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/>
  <xr:revisionPtr revIDLastSave="0" documentId="8_{CA08F0BC-ED30-47FF-9C61-157ECDD67E1E}" xr6:coauthVersionLast="47" xr6:coauthVersionMax="47" xr10:uidLastSave="{00000000-0000-0000-0000-000000000000}"/>
  <bookViews>
    <workbookView xWindow="240" yWindow="105" windowWidth="14805" windowHeight="8010" firstSheet="4" activeTab="4" xr2:uid="{00000000-000D-0000-FFFF-FFFF00000000}"/>
  </bookViews>
  <sheets>
    <sheet name="00-Content" sheetId="1" r:id="rId1"/>
    <sheet name="Guide" sheetId="10" r:id="rId2"/>
    <sheet name="Guide1" sheetId="2" r:id="rId3"/>
    <sheet name="Guide2" sheetId="11" r:id="rId4"/>
    <sheet name="Guide3" sheetId="14" r:id="rId5"/>
    <sheet name="Guide4" sheetId="15" r:id="rId6"/>
    <sheet name="02-Database" sheetId="4" r:id="rId7"/>
    <sheet name="03-Detailed-Database" sheetId="3" r:id="rId8"/>
    <sheet name="Values" sheetId="13" r:id="rId9"/>
    <sheet name="parent1" sheetId="16" r:id="rId10"/>
    <sheet name="parent2" sheetId="17" r:id="rId11"/>
    <sheet name="parent3" sheetId="18" r:id="rId12"/>
  </sheets>
  <definedNames>
    <definedName name="_xlnm._FilterDatabase" localSheetId="2" hidden="1">Guide1!$A$1:$J$1</definedName>
    <definedName name="_xlnm._FilterDatabase" localSheetId="7" hidden="1">'03-Detailed-Database'!$A$3:$HU$3</definedName>
    <definedName name="_xlnm._FilterDatabase" localSheetId="1" hidden="1">Guide!$P$2:$Q$13</definedName>
    <definedName name="_xlnm._FilterDatabase" localSheetId="4" hidden="1">Guide3!$A$1:$BW$2703</definedName>
    <definedName name="Apparel" localSheetId="4">#REF!</definedName>
    <definedName name="Apparel">#REF!</definedName>
    <definedName name="Brand" localSheetId="4">#REF!</definedName>
    <definedName name="Brand">#REF!</definedName>
    <definedName name="Colour" localSheetId="4">#REF!</definedName>
    <definedName name="Colour">#REF!</definedName>
    <definedName name="Department" localSheetId="4">#REF!</definedName>
    <definedName name="Department">#REF!</definedName>
    <definedName name="DesignPrintColour" localSheetId="4">#REF!</definedName>
    <definedName name="DesignPrintColour">#REF!</definedName>
    <definedName name="DesignType" localSheetId="4">#REF!</definedName>
    <definedName name="DesignType">#REF!</definedName>
    <definedName name="Dimension" localSheetId="4">#REF!</definedName>
    <definedName name="Dimension">#REF!</definedName>
    <definedName name="ExactFabric" localSheetId="4">#REF!</definedName>
    <definedName name="ExactFabric">#REF!</definedName>
    <definedName name="Fabric" localSheetId="4">#REF!</definedName>
    <definedName name="Fabric">#REF!</definedName>
    <definedName name="Fit" localSheetId="4">#REF!</definedName>
    <definedName name="Fit">#REF!</definedName>
    <definedName name="Gender" localSheetId="4">#REF!</definedName>
    <definedName name="Gender">#REF!</definedName>
    <definedName name="GenderSequence" localSheetId="4">#REF!</definedName>
    <definedName name="GenderSequence">#REF!</definedName>
    <definedName name="IsExempt" localSheetId="4">#REF!</definedName>
    <definedName name="IsExempt">#REF!</definedName>
    <definedName name="ListingVariation" localSheetId="4">#REF!</definedName>
    <definedName name="ListingVariation">#REF!</definedName>
    <definedName name="Machine" localSheetId="4">#REF!</definedName>
    <definedName name="Machine">#REF!</definedName>
    <definedName name="Neck" localSheetId="4">#REF!</definedName>
    <definedName name="Neck">#REF!</definedName>
    <definedName name="Orientation" localSheetId="4">#REF!</definedName>
    <definedName name="Orientation">#REF!</definedName>
    <definedName name="PackagingBox" localSheetId="4">#REF!</definedName>
    <definedName name="PackagingBox">#REF!</definedName>
    <definedName name="PrintingStatus" localSheetId="4">#REF!</definedName>
    <definedName name="PrintingStatus">#REF!</definedName>
    <definedName name="PrintingType" localSheetId="4">#REF!</definedName>
    <definedName name="PrintingType">#REF!</definedName>
    <definedName name="PrintPosition" localSheetId="4">#REF!</definedName>
    <definedName name="PrintPosition">#REF!</definedName>
    <definedName name="PrintPositionCount" localSheetId="4">#REF!</definedName>
    <definedName name="PrintPositionCount">#REF!</definedName>
    <definedName name="PrintSize" localSheetId="4">#REF!</definedName>
    <definedName name="PrintSize">#REF!</definedName>
    <definedName name="ProductCode" localSheetId="4">#REF!</definedName>
    <definedName name="ProductCode">#REF!</definedName>
    <definedName name="ProductType" localSheetId="4">#REF!</definedName>
    <definedName name="ProductType">#REF!</definedName>
    <definedName name="Shape" localSheetId="4">#REF!</definedName>
    <definedName name="Shape">#REF!</definedName>
    <definedName name="ShippingCarrier" localSheetId="4">#REF!</definedName>
    <definedName name="ShippingCarrier">#REF!</definedName>
    <definedName name="ShippingPackage" localSheetId="4">#REF!</definedName>
    <definedName name="ShippingPackage">#REF!</definedName>
    <definedName name="ShippingService" localSheetId="4">#REF!</definedName>
    <definedName name="ShippingService">#REF!</definedName>
    <definedName name="Size" localSheetId="4">#REF!</definedName>
    <definedName name="Size">#REF!</definedName>
    <definedName name="SleeveLength" localSheetId="4">#REF!</definedName>
    <definedName name="SleeveLength">#REF!</definedName>
    <definedName name="SleeveType" localSheetId="4">#REF!</definedName>
    <definedName name="SleeveType">#REF!</definedName>
    <definedName name="StockLocation" localSheetId="4">#REF!</definedName>
    <definedName name="StockLocation">#REF!</definedName>
    <definedName name="Style" localSheetId="4">#REF!</definedName>
    <definedName name="Style">#REF!</definedName>
    <definedName name="SubDepartment" localSheetId="4">#REF!</definedName>
    <definedName name="SubDepartment">#REF!</definedName>
    <definedName name="Supplier" localSheetId="4">#REF!</definedName>
    <definedName name="Supplier">#REF!</definedName>
    <definedName name="VAT" localSheetId="4">#REF!</definedName>
    <definedName name="VAT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468" i="14" l="1"/>
  <c r="AY469" i="14"/>
  <c r="AY470" i="14"/>
  <c r="AY471" i="14"/>
  <c r="AY472" i="14"/>
  <c r="AY473" i="14"/>
  <c r="AY474" i="14"/>
  <c r="AY475" i="14"/>
  <c r="AY476" i="14"/>
  <c r="AY477" i="14"/>
  <c r="AY478" i="14"/>
  <c r="AY479" i="14"/>
  <c r="AY480" i="14"/>
  <c r="AY481" i="14"/>
  <c r="AY482" i="14"/>
  <c r="AY483" i="14"/>
  <c r="AY484" i="14"/>
  <c r="AY485" i="14"/>
  <c r="AY486" i="14"/>
  <c r="AY487" i="14"/>
  <c r="AY488" i="14"/>
  <c r="AY489" i="14"/>
  <c r="AY490" i="14"/>
  <c r="AY491" i="14"/>
  <c r="AY492" i="14"/>
  <c r="AY493" i="14"/>
  <c r="AY494" i="14"/>
  <c r="AY495" i="14"/>
  <c r="AY496" i="14"/>
  <c r="AY497" i="14"/>
  <c r="AY498" i="14"/>
  <c r="AY499" i="14"/>
  <c r="AY500" i="14"/>
  <c r="AY501" i="14"/>
  <c r="AY502" i="14"/>
  <c r="AY503" i="14"/>
  <c r="AY504" i="14"/>
  <c r="AY505" i="14"/>
  <c r="AY506" i="14"/>
  <c r="AY507" i="14"/>
  <c r="AY508" i="14"/>
  <c r="AY509" i="14"/>
  <c r="AY510" i="14"/>
  <c r="AY511" i="14"/>
  <c r="AY512" i="14"/>
  <c r="AY513" i="14"/>
  <c r="AY514" i="14"/>
  <c r="AY515" i="14"/>
  <c r="AY516" i="14"/>
  <c r="AY517" i="14"/>
  <c r="AY518" i="14"/>
  <c r="AY519" i="14"/>
  <c r="AY520" i="14"/>
  <c r="AY521" i="14"/>
  <c r="AY522" i="14"/>
  <c r="AY523" i="14"/>
  <c r="AY524" i="14"/>
  <c r="AY525" i="14"/>
  <c r="AY526" i="14"/>
  <c r="AY527" i="14"/>
  <c r="AY528" i="14"/>
  <c r="AY529" i="14"/>
  <c r="AY530" i="14"/>
  <c r="AY531" i="14"/>
  <c r="AY532" i="14"/>
  <c r="AY533" i="14"/>
  <c r="AY534" i="14"/>
  <c r="AY535" i="14"/>
  <c r="AY536" i="14"/>
  <c r="AY537" i="14"/>
  <c r="AY538" i="14"/>
  <c r="AY539" i="14"/>
  <c r="AY540" i="14"/>
  <c r="AY541" i="14"/>
  <c r="AY542" i="14"/>
  <c r="AY543" i="14"/>
  <c r="AY544" i="14"/>
  <c r="AY545" i="14"/>
  <c r="AY546" i="14"/>
  <c r="AY547" i="14"/>
  <c r="AY548" i="14"/>
  <c r="AY549" i="14"/>
  <c r="AY550" i="14"/>
  <c r="AY551" i="14"/>
  <c r="AY552" i="14"/>
  <c r="AY553" i="14"/>
  <c r="AY554" i="14"/>
  <c r="AY555" i="14"/>
  <c r="AY556" i="14"/>
  <c r="AY557" i="14"/>
  <c r="AY558" i="14"/>
  <c r="AY559" i="14"/>
  <c r="AY560" i="14"/>
  <c r="AY561" i="14"/>
  <c r="AY562" i="14"/>
  <c r="AY563" i="14"/>
  <c r="AY564" i="14"/>
  <c r="AY565" i="14"/>
  <c r="AY566" i="14"/>
  <c r="AY567" i="14"/>
  <c r="AY568" i="14"/>
  <c r="AY569" i="14"/>
  <c r="AY570" i="14"/>
  <c r="AY571" i="14"/>
  <c r="AY572" i="14"/>
  <c r="AY573" i="14"/>
  <c r="AY574" i="14"/>
  <c r="AY575" i="14"/>
  <c r="AY576" i="14"/>
  <c r="AY577" i="14"/>
  <c r="AY578" i="14"/>
  <c r="AY579" i="14"/>
  <c r="AY580" i="14"/>
  <c r="AY581" i="14"/>
  <c r="AY582" i="14"/>
  <c r="AY583" i="14"/>
  <c r="AY584" i="14"/>
  <c r="AY585" i="14"/>
  <c r="AY586" i="14"/>
  <c r="AY587" i="14"/>
  <c r="AY588" i="14"/>
  <c r="AY589" i="14"/>
  <c r="AY590" i="14"/>
  <c r="AY591" i="14"/>
  <c r="AY592" i="14"/>
  <c r="AY593" i="14"/>
  <c r="AY594" i="14"/>
  <c r="AY595" i="14"/>
  <c r="AY596" i="14"/>
  <c r="AY597" i="14"/>
  <c r="AY598" i="14"/>
  <c r="AY599" i="14"/>
  <c r="AY600" i="14"/>
  <c r="AY601" i="14"/>
  <c r="AY602" i="14"/>
  <c r="AY603" i="14"/>
  <c r="AY604" i="14"/>
  <c r="AY605" i="14"/>
  <c r="AY606" i="14"/>
  <c r="AY607" i="14"/>
  <c r="AY608" i="14"/>
  <c r="AY609" i="14"/>
  <c r="AY610" i="14"/>
  <c r="AY611" i="14"/>
  <c r="AY612" i="14"/>
  <c r="AY613" i="14"/>
  <c r="AY614" i="14"/>
  <c r="AY615" i="14"/>
  <c r="AY616" i="14"/>
  <c r="AY617" i="14"/>
  <c r="AY618" i="14"/>
  <c r="AY619" i="14"/>
  <c r="AY620" i="14"/>
  <c r="AY621" i="14"/>
  <c r="AY622" i="14"/>
  <c r="AY623" i="14"/>
  <c r="AY624" i="14"/>
  <c r="AY625" i="14"/>
  <c r="AY626" i="14"/>
  <c r="AY627" i="14"/>
  <c r="AY628" i="14"/>
  <c r="AY629" i="14"/>
  <c r="AY630" i="14"/>
  <c r="AY631" i="14"/>
  <c r="AY632" i="14"/>
  <c r="AY633" i="14"/>
  <c r="AY634" i="14"/>
  <c r="AY635" i="14"/>
  <c r="AY636" i="14"/>
  <c r="AY637" i="14"/>
  <c r="AY638" i="14"/>
  <c r="AY639" i="14"/>
  <c r="AY640" i="14"/>
  <c r="AY641" i="14"/>
  <c r="AY642" i="14"/>
  <c r="AY643" i="14"/>
  <c r="AY644" i="14"/>
  <c r="AY645" i="14"/>
  <c r="AY646" i="14"/>
  <c r="AY647" i="14"/>
  <c r="AY648" i="14"/>
  <c r="AY649" i="14"/>
  <c r="AY650" i="14"/>
  <c r="AY651" i="14"/>
  <c r="AY652" i="14"/>
  <c r="AY653" i="14"/>
  <c r="AY654" i="14"/>
  <c r="AY655" i="14"/>
  <c r="AY656" i="14"/>
  <c r="AY657" i="14"/>
  <c r="AY658" i="14"/>
  <c r="AY659" i="14"/>
  <c r="AY660" i="14"/>
  <c r="AY661" i="14"/>
  <c r="AY662" i="14"/>
  <c r="AY663" i="14"/>
  <c r="AY664" i="14"/>
  <c r="AY665" i="14"/>
  <c r="AY666" i="14"/>
  <c r="AY667" i="14"/>
  <c r="AY668" i="14"/>
  <c r="AY669" i="14"/>
  <c r="AY670" i="14"/>
  <c r="AY671" i="14"/>
  <c r="AY672" i="14"/>
  <c r="AY673" i="14"/>
  <c r="AY674" i="14"/>
  <c r="AY675" i="14"/>
  <c r="AY676" i="14"/>
  <c r="AY677" i="14"/>
  <c r="AY678" i="14"/>
  <c r="AY679" i="14"/>
  <c r="AY680" i="14"/>
  <c r="AY681" i="14"/>
  <c r="AY682" i="14"/>
  <c r="AY683" i="14"/>
  <c r="AY684" i="14"/>
  <c r="AY685" i="14"/>
  <c r="AY686" i="14"/>
  <c r="AY687" i="14"/>
  <c r="AY688" i="14"/>
  <c r="AY689" i="14"/>
  <c r="AY690" i="14"/>
  <c r="AY691" i="14"/>
  <c r="AY692" i="14"/>
  <c r="AY693" i="14"/>
  <c r="AY694" i="14"/>
  <c r="AY695" i="14"/>
  <c r="AY696" i="14"/>
  <c r="AY697" i="14"/>
  <c r="AY698" i="14"/>
  <c r="AY699" i="14"/>
  <c r="AY700" i="14"/>
  <c r="AY701" i="14"/>
  <c r="AY702" i="14"/>
  <c r="AY703" i="14"/>
  <c r="AY704" i="14"/>
  <c r="AY705" i="14"/>
  <c r="AY706" i="14"/>
  <c r="AY707" i="14"/>
  <c r="AY708" i="14"/>
  <c r="AY709" i="14"/>
  <c r="AY710" i="14"/>
  <c r="AY711" i="14"/>
  <c r="AY712" i="14"/>
  <c r="AY713" i="14"/>
  <c r="AY714" i="14"/>
  <c r="AY715" i="14"/>
  <c r="AY716" i="14"/>
  <c r="AY717" i="14"/>
  <c r="AY718" i="14"/>
  <c r="AY719" i="14"/>
  <c r="AY720" i="14"/>
  <c r="AY721" i="14"/>
  <c r="AY722" i="14"/>
  <c r="AY723" i="14"/>
  <c r="AY724" i="14"/>
  <c r="AY725" i="14"/>
  <c r="AY726" i="14"/>
  <c r="AY727" i="14"/>
  <c r="AY728" i="14"/>
  <c r="AY729" i="14"/>
  <c r="AY730" i="14"/>
  <c r="AY731" i="14"/>
  <c r="AY732" i="14"/>
  <c r="AY733" i="14"/>
  <c r="AY734" i="14"/>
  <c r="AY735" i="14"/>
  <c r="AY736" i="14"/>
  <c r="AY737" i="14"/>
  <c r="AY738" i="14"/>
  <c r="AY739" i="14"/>
  <c r="AY740" i="14"/>
  <c r="AY741" i="14"/>
  <c r="AY742" i="14"/>
  <c r="AY743" i="14"/>
  <c r="AY744" i="14"/>
  <c r="AY745" i="14"/>
  <c r="AY746" i="14"/>
  <c r="AY747" i="14"/>
  <c r="AY748" i="14"/>
  <c r="AY749" i="14"/>
  <c r="AY750" i="14"/>
  <c r="AY751" i="14"/>
  <c r="AY752" i="14"/>
  <c r="AY753" i="14"/>
  <c r="AY754" i="14"/>
  <c r="AY755" i="14"/>
  <c r="AY756" i="14"/>
  <c r="AY757" i="14"/>
  <c r="AY758" i="14"/>
  <c r="AY759" i="14"/>
  <c r="AY760" i="14"/>
  <c r="AY761" i="14"/>
  <c r="AY762" i="14"/>
  <c r="AY763" i="14"/>
  <c r="AY764" i="14"/>
  <c r="AY765" i="14"/>
  <c r="AY766" i="14"/>
  <c r="AY767" i="14"/>
  <c r="AY768" i="14"/>
  <c r="AY769" i="14"/>
  <c r="AY770" i="14"/>
  <c r="AY771" i="14"/>
  <c r="AY772" i="14"/>
  <c r="AY773" i="14"/>
  <c r="AY774" i="14"/>
  <c r="AY775" i="14"/>
  <c r="AY776" i="14"/>
  <c r="AY777" i="14"/>
  <c r="AY778" i="14"/>
  <c r="AY779" i="14"/>
  <c r="AY780" i="14"/>
  <c r="AY781" i="14"/>
  <c r="AY782" i="14"/>
  <c r="AY783" i="14"/>
  <c r="AY784" i="14"/>
  <c r="AY785" i="14"/>
  <c r="AY786" i="14"/>
  <c r="AY787" i="14"/>
  <c r="AY788" i="14"/>
  <c r="AY789" i="14"/>
  <c r="AY790" i="14"/>
  <c r="AY791" i="14"/>
  <c r="AY792" i="14"/>
  <c r="AY793" i="14"/>
  <c r="AY794" i="14"/>
  <c r="AY795" i="14"/>
  <c r="AY796" i="14"/>
  <c r="AY797" i="14"/>
  <c r="AY798" i="14"/>
  <c r="AY799" i="14"/>
  <c r="AY800" i="14"/>
  <c r="AY801" i="14"/>
  <c r="AY802" i="14"/>
  <c r="AY803" i="14"/>
  <c r="AY804" i="14"/>
  <c r="AY805" i="14"/>
  <c r="AY806" i="14"/>
  <c r="AY807" i="14"/>
  <c r="AY808" i="14"/>
  <c r="AY809" i="14"/>
  <c r="AY810" i="14"/>
  <c r="AY811" i="14"/>
  <c r="AY812" i="14"/>
  <c r="AY813" i="14"/>
  <c r="AY814" i="14"/>
  <c r="AY815" i="14"/>
  <c r="AY816" i="14"/>
  <c r="AY817" i="14"/>
  <c r="AY818" i="14"/>
  <c r="AY819" i="14"/>
  <c r="AY820" i="14"/>
  <c r="AY821" i="14"/>
  <c r="AY822" i="14"/>
  <c r="AY823" i="14"/>
  <c r="AY824" i="14"/>
  <c r="AY825" i="14"/>
  <c r="AY826" i="14"/>
  <c r="AY827" i="14"/>
  <c r="AY828" i="14"/>
  <c r="AY829" i="14"/>
  <c r="AY830" i="14"/>
  <c r="AY831" i="14"/>
  <c r="AY832" i="14"/>
  <c r="AY833" i="14"/>
  <c r="AY834" i="14"/>
  <c r="AY835" i="14"/>
  <c r="AY836" i="14"/>
  <c r="AY837" i="14"/>
  <c r="AY838" i="14"/>
  <c r="AY839" i="14"/>
  <c r="AY840" i="14"/>
  <c r="AY841" i="14"/>
  <c r="AY842" i="14"/>
  <c r="AY843" i="14"/>
  <c r="AY844" i="14"/>
  <c r="AY845" i="14"/>
  <c r="AY846" i="14"/>
  <c r="AY847" i="14"/>
  <c r="AY848" i="14"/>
  <c r="AY849" i="14"/>
  <c r="AY850" i="14"/>
  <c r="AY851" i="14"/>
  <c r="AY852" i="14"/>
  <c r="AY853" i="14"/>
  <c r="AY854" i="14"/>
  <c r="AY855" i="14"/>
  <c r="AY856" i="14"/>
  <c r="AY857" i="14"/>
  <c r="AY858" i="14"/>
  <c r="AY859" i="14"/>
  <c r="AY860" i="14"/>
  <c r="AY861" i="14"/>
  <c r="AY862" i="14"/>
  <c r="AY863" i="14"/>
  <c r="AY864" i="14"/>
  <c r="AY865" i="14"/>
  <c r="AY866" i="14"/>
  <c r="AY867" i="14"/>
  <c r="AY868" i="14"/>
  <c r="AY869" i="14"/>
  <c r="AY870" i="14"/>
  <c r="AY871" i="14"/>
  <c r="AY872" i="14"/>
  <c r="AY873" i="14"/>
  <c r="AY874" i="14"/>
  <c r="AY875" i="14"/>
  <c r="AY876" i="14"/>
  <c r="AY877" i="14"/>
  <c r="AY878" i="14"/>
  <c r="AY879" i="14"/>
  <c r="AY880" i="14"/>
  <c r="AY881" i="14"/>
  <c r="AY882" i="14"/>
  <c r="AY883" i="14"/>
  <c r="AY884" i="14"/>
  <c r="AY885" i="14"/>
  <c r="AY886" i="14"/>
  <c r="AY887" i="14"/>
  <c r="AY888" i="14"/>
  <c r="AY889" i="14"/>
  <c r="AY890" i="14"/>
  <c r="AY891" i="14"/>
  <c r="AY892" i="14"/>
  <c r="AY893" i="14"/>
  <c r="AY894" i="14"/>
  <c r="AY895" i="14"/>
  <c r="AY896" i="14"/>
  <c r="AY897" i="14"/>
  <c r="AY898" i="14"/>
  <c r="AY899" i="14"/>
  <c r="AY900" i="14"/>
  <c r="AY901" i="14"/>
  <c r="AY902" i="14"/>
  <c r="AY903" i="14"/>
  <c r="AY904" i="14"/>
  <c r="AY905" i="14"/>
  <c r="AY906" i="14"/>
  <c r="AY907" i="14"/>
  <c r="AY908" i="14"/>
  <c r="AY909" i="14"/>
  <c r="AY910" i="14"/>
  <c r="AY911" i="14"/>
  <c r="AY912" i="14"/>
  <c r="AY913" i="14"/>
  <c r="AY914" i="14"/>
  <c r="AY915" i="14"/>
  <c r="AY916" i="14"/>
  <c r="AY917" i="14"/>
  <c r="AY918" i="14"/>
  <c r="AY919" i="14"/>
  <c r="AY920" i="14"/>
  <c r="AY921" i="14"/>
  <c r="AY922" i="14"/>
  <c r="AY923" i="14"/>
  <c r="AY924" i="14"/>
  <c r="AY925" i="14"/>
  <c r="AY926" i="14"/>
  <c r="AY927" i="14"/>
  <c r="AY928" i="14"/>
  <c r="AY929" i="14"/>
  <c r="AY930" i="14"/>
  <c r="AY931" i="14"/>
  <c r="AY932" i="14"/>
  <c r="AY933" i="14"/>
  <c r="AY934" i="14"/>
  <c r="AY935" i="14"/>
  <c r="AY936" i="14"/>
  <c r="AY937" i="14"/>
  <c r="AY938" i="14"/>
  <c r="AY939" i="14"/>
  <c r="AY940" i="14"/>
  <c r="AY941" i="14"/>
  <c r="AY942" i="14"/>
  <c r="AY943" i="14"/>
  <c r="AY944" i="14"/>
  <c r="AY945" i="14"/>
  <c r="AY946" i="14"/>
  <c r="AY947" i="14"/>
  <c r="AY948" i="14"/>
  <c r="AY949" i="14"/>
  <c r="AY950" i="14"/>
  <c r="AY951" i="14"/>
  <c r="AY952" i="14"/>
  <c r="AY953" i="14"/>
  <c r="AY954" i="14"/>
  <c r="AY955" i="14"/>
  <c r="AY956" i="14"/>
  <c r="AY957" i="14"/>
  <c r="AY958" i="14"/>
  <c r="AY959" i="14"/>
  <c r="AY960" i="14"/>
  <c r="AY961" i="14"/>
  <c r="AY962" i="14"/>
  <c r="AY963" i="14"/>
  <c r="AY964" i="14"/>
  <c r="AY965" i="14"/>
  <c r="AY966" i="14"/>
  <c r="AY967" i="14"/>
  <c r="AY968" i="14"/>
  <c r="AY969" i="14"/>
  <c r="AY970" i="14"/>
  <c r="AY971" i="14"/>
  <c r="AY972" i="14"/>
  <c r="AY973" i="14"/>
  <c r="AY974" i="14"/>
  <c r="AY975" i="14"/>
  <c r="AY976" i="14"/>
  <c r="AY977" i="14"/>
  <c r="AY978" i="14"/>
  <c r="AY979" i="14"/>
  <c r="AY980" i="14"/>
  <c r="AY981" i="14"/>
  <c r="AY982" i="14"/>
  <c r="AY983" i="14"/>
  <c r="AY984" i="14"/>
  <c r="AY985" i="14"/>
  <c r="AY986" i="14"/>
  <c r="AY987" i="14"/>
  <c r="AY988" i="14"/>
  <c r="AY989" i="14"/>
  <c r="AY990" i="14"/>
  <c r="AY991" i="14"/>
  <c r="AY992" i="14"/>
  <c r="AY993" i="14"/>
  <c r="AY994" i="14"/>
  <c r="AY995" i="14"/>
  <c r="AY996" i="14"/>
  <c r="AY997" i="14"/>
  <c r="AY998" i="14"/>
  <c r="AY999" i="14"/>
  <c r="AY1000" i="14"/>
  <c r="AY1001" i="14"/>
  <c r="AY1002" i="14"/>
  <c r="AY1003" i="14"/>
  <c r="AY1004" i="14"/>
  <c r="AY1005" i="14"/>
  <c r="AY1006" i="14"/>
  <c r="AY1007" i="14"/>
  <c r="AY1008" i="14"/>
  <c r="AY1009" i="14"/>
  <c r="AY1010" i="14"/>
  <c r="AY1011" i="14"/>
  <c r="AY1012" i="14"/>
  <c r="AY1013" i="14"/>
  <c r="AY1014" i="14"/>
  <c r="AY1015" i="14"/>
  <c r="AY1016" i="14"/>
  <c r="AY1017" i="14"/>
  <c r="AY1018" i="14"/>
  <c r="AY1019" i="14"/>
  <c r="AY1020" i="14"/>
  <c r="AY1021" i="14"/>
  <c r="AY1022" i="14"/>
  <c r="AY1023" i="14"/>
  <c r="AY1024" i="14"/>
  <c r="AY1025" i="14"/>
  <c r="AY1026" i="14"/>
  <c r="AY1027" i="14"/>
  <c r="AY1028" i="14"/>
  <c r="AY1029" i="14"/>
  <c r="AY1030" i="14"/>
  <c r="AY1031" i="14"/>
  <c r="AY1032" i="14"/>
  <c r="AY1033" i="14"/>
  <c r="AY1034" i="14"/>
  <c r="AY1035" i="14"/>
  <c r="AY1036" i="14"/>
  <c r="AY1037" i="14"/>
  <c r="AY1038" i="14"/>
  <c r="AY1039" i="14"/>
  <c r="AY1040" i="14"/>
  <c r="AY1041" i="14"/>
  <c r="AY1042" i="14"/>
  <c r="AY1043" i="14"/>
  <c r="AY1044" i="14"/>
  <c r="AY1045" i="14"/>
  <c r="AY1046" i="14"/>
  <c r="AY1047" i="14"/>
  <c r="AY1048" i="14"/>
  <c r="AY1049" i="14"/>
  <c r="AY1050" i="14"/>
  <c r="AY1051" i="14"/>
  <c r="AY1052" i="14"/>
  <c r="AY1053" i="14"/>
  <c r="AY1054" i="14"/>
  <c r="AY1055" i="14"/>
  <c r="AY1056" i="14"/>
  <c r="AY1057" i="14"/>
  <c r="AY1058" i="14"/>
  <c r="AY1059" i="14"/>
  <c r="AY1060" i="14"/>
  <c r="AY1061" i="14"/>
  <c r="AY1062" i="14"/>
  <c r="AY1063" i="14"/>
  <c r="AY1064" i="14"/>
  <c r="AY1065" i="14"/>
  <c r="AY1066" i="14"/>
  <c r="AY1067" i="14"/>
  <c r="AY1068" i="14"/>
  <c r="AY1069" i="14"/>
  <c r="AY1070" i="14"/>
  <c r="AY1071" i="14"/>
  <c r="AY1072" i="14"/>
  <c r="AY1073" i="14"/>
  <c r="AY1074" i="14"/>
  <c r="AY1075" i="14"/>
  <c r="AY1076" i="14"/>
  <c r="AY1077" i="14"/>
  <c r="AY1078" i="14"/>
  <c r="AY1079" i="14"/>
  <c r="AY1080" i="14"/>
  <c r="AY1081" i="14"/>
  <c r="AY1082" i="14"/>
  <c r="AY1083" i="14"/>
  <c r="AY1084" i="14"/>
  <c r="AY1085" i="14"/>
  <c r="AY1086" i="14"/>
  <c r="AY1087" i="14"/>
  <c r="AY1088" i="14"/>
  <c r="AY1089" i="14"/>
  <c r="AY1090" i="14"/>
  <c r="AY1091" i="14"/>
  <c r="AY1092" i="14"/>
  <c r="AY1093" i="14"/>
  <c r="AY1094" i="14"/>
  <c r="AY1095" i="14"/>
  <c r="AY1096" i="14"/>
  <c r="AY1097" i="14"/>
  <c r="AY1098" i="14"/>
  <c r="AY1099" i="14"/>
  <c r="AY1100" i="14"/>
  <c r="AY1101" i="14"/>
  <c r="AY1102" i="14"/>
  <c r="AY1103" i="14"/>
  <c r="AY1104" i="14"/>
  <c r="AY1105" i="14"/>
  <c r="AY1106" i="14"/>
  <c r="AY1107" i="14"/>
  <c r="AY1108" i="14"/>
  <c r="AY1109" i="14"/>
  <c r="AY1110" i="14"/>
  <c r="AY1111" i="14"/>
  <c r="AY1112" i="14"/>
  <c r="AY1113" i="14"/>
  <c r="AY1114" i="14"/>
  <c r="AY1115" i="14"/>
  <c r="AY1116" i="14"/>
  <c r="AY1117" i="14"/>
  <c r="AY1118" i="14"/>
  <c r="AY1119" i="14"/>
  <c r="AY1120" i="14"/>
  <c r="AY1121" i="14"/>
  <c r="AY1122" i="14"/>
  <c r="AY1123" i="14"/>
  <c r="AY1124" i="14"/>
  <c r="AY1125" i="14"/>
  <c r="AY1126" i="14"/>
  <c r="AY1127" i="14"/>
  <c r="AY1128" i="14"/>
  <c r="AY1129" i="14"/>
  <c r="AY1130" i="14"/>
  <c r="AY1131" i="14"/>
  <c r="AY1132" i="14"/>
  <c r="AY1133" i="14"/>
  <c r="AY1134" i="14"/>
  <c r="AY1135" i="14"/>
  <c r="AY1136" i="14"/>
  <c r="AY1137" i="14"/>
  <c r="AY1138" i="14"/>
  <c r="AY1139" i="14"/>
  <c r="AY1140" i="14"/>
  <c r="AY1141" i="14"/>
  <c r="AY1142" i="14"/>
  <c r="AY1143" i="14"/>
  <c r="AY1144" i="14"/>
  <c r="AY1145" i="14"/>
  <c r="AY1146" i="14"/>
  <c r="AY1147" i="14"/>
  <c r="AY1148" i="14"/>
  <c r="AY1149" i="14"/>
  <c r="AY1150" i="14"/>
  <c r="AY1151" i="14"/>
  <c r="AY1152" i="14"/>
  <c r="AY1153" i="14"/>
  <c r="AY1154" i="14"/>
  <c r="AY1155" i="14"/>
  <c r="AY1156" i="14"/>
  <c r="AY1157" i="14"/>
  <c r="AY1158" i="14"/>
  <c r="AY1159" i="14"/>
  <c r="AY1160" i="14"/>
  <c r="AY1161" i="14"/>
  <c r="AY1162" i="14"/>
  <c r="AY1163" i="14"/>
  <c r="AY1164" i="14"/>
  <c r="AY1165" i="14"/>
  <c r="AY1166" i="14"/>
  <c r="AY1167" i="14"/>
  <c r="AY1168" i="14"/>
  <c r="AY1169" i="14"/>
  <c r="AY1170" i="14"/>
  <c r="AY1171" i="14"/>
  <c r="AY1172" i="14"/>
  <c r="AY1173" i="14"/>
  <c r="AY1174" i="14"/>
  <c r="AY1175" i="14"/>
  <c r="AY1176" i="14"/>
  <c r="AY1177" i="14"/>
  <c r="AY1178" i="14"/>
  <c r="AY1179" i="14"/>
  <c r="AY1180" i="14"/>
  <c r="AY1181" i="14"/>
  <c r="AY1182" i="14"/>
  <c r="AY1183" i="14"/>
  <c r="AY1184" i="14"/>
  <c r="AY1185" i="14"/>
  <c r="AY1186" i="14"/>
  <c r="AY1187" i="14"/>
  <c r="AY1188" i="14"/>
  <c r="AY1189" i="14"/>
  <c r="AY1190" i="14"/>
  <c r="AY1191" i="14"/>
  <c r="AY1192" i="14"/>
  <c r="AY1193" i="14"/>
  <c r="AY1194" i="14"/>
  <c r="AY1195" i="14"/>
  <c r="AY1196" i="14"/>
  <c r="AY1197" i="14"/>
  <c r="AY1198" i="14"/>
  <c r="AY1199" i="14"/>
  <c r="AY1200" i="14"/>
  <c r="AY1201" i="14"/>
  <c r="AY1202" i="14"/>
  <c r="AY1203" i="14"/>
  <c r="AY1204" i="14"/>
  <c r="AY1205" i="14"/>
  <c r="AY1206" i="14"/>
  <c r="AY1207" i="14"/>
  <c r="AY1208" i="14"/>
  <c r="AY1209" i="14"/>
  <c r="AY1210" i="14"/>
  <c r="AY1211" i="14"/>
  <c r="AY1212" i="14"/>
  <c r="AY1213" i="14"/>
  <c r="AY1214" i="14"/>
  <c r="AY1215" i="14"/>
  <c r="AY1216" i="14"/>
  <c r="AY1217" i="14"/>
  <c r="AY1218" i="14"/>
  <c r="AY1219" i="14"/>
  <c r="AY1220" i="14"/>
  <c r="AY1221" i="14"/>
  <c r="AY1222" i="14"/>
  <c r="AY1223" i="14"/>
  <c r="AY1224" i="14"/>
  <c r="AY1225" i="14"/>
  <c r="AY1226" i="14"/>
  <c r="AY1227" i="14"/>
  <c r="AY1228" i="14"/>
  <c r="AY1229" i="14"/>
  <c r="AY1230" i="14"/>
  <c r="AY1231" i="14"/>
  <c r="AY1232" i="14"/>
  <c r="AY1233" i="14"/>
  <c r="AY1234" i="14"/>
  <c r="AY1235" i="14"/>
  <c r="AY1236" i="14"/>
  <c r="AY1237" i="14"/>
  <c r="AY1238" i="14"/>
  <c r="AY1239" i="14"/>
  <c r="AY1240" i="14"/>
  <c r="AY1241" i="14"/>
  <c r="AY1242" i="14"/>
  <c r="AY1243" i="14"/>
  <c r="AY1244" i="14"/>
  <c r="AY1245" i="14"/>
  <c r="AY1246" i="14"/>
  <c r="AY1247" i="14"/>
  <c r="AY1248" i="14"/>
  <c r="AY1249" i="14"/>
  <c r="AY1250" i="14"/>
  <c r="AY1251" i="14"/>
  <c r="AY1252" i="14"/>
  <c r="AY1253" i="14"/>
  <c r="AY1254" i="14"/>
  <c r="AY1255" i="14"/>
  <c r="AY1256" i="14"/>
  <c r="AY1257" i="14"/>
  <c r="AY1258" i="14"/>
  <c r="AY1259" i="14"/>
  <c r="AY1260" i="14"/>
  <c r="AY1261" i="14"/>
  <c r="AY1262" i="14"/>
  <c r="AY1263" i="14"/>
  <c r="AY1264" i="14"/>
  <c r="AY1265" i="14"/>
  <c r="AY1266" i="14"/>
  <c r="AY1267" i="14"/>
  <c r="AY1268" i="14"/>
  <c r="AY1269" i="14"/>
  <c r="AY1270" i="14"/>
  <c r="AY1271" i="14"/>
  <c r="AY1272" i="14"/>
  <c r="AY1273" i="14"/>
  <c r="AY1274" i="14"/>
  <c r="AY1275" i="14"/>
  <c r="AY1276" i="14"/>
  <c r="AY1277" i="14"/>
  <c r="AY1278" i="14"/>
  <c r="AY1279" i="14"/>
  <c r="AY1280" i="14"/>
  <c r="AY1281" i="14"/>
  <c r="AY1282" i="14"/>
  <c r="AY1283" i="14"/>
  <c r="AY1284" i="14"/>
  <c r="AY1285" i="14"/>
  <c r="AY1286" i="14"/>
  <c r="AY1287" i="14"/>
  <c r="AY1288" i="14"/>
  <c r="AY1289" i="14"/>
  <c r="AY1290" i="14"/>
  <c r="AY1291" i="14"/>
  <c r="AY1292" i="14"/>
  <c r="AY1293" i="14"/>
  <c r="AY1294" i="14"/>
  <c r="AY1295" i="14"/>
  <c r="AY1296" i="14"/>
  <c r="AY1297" i="14"/>
  <c r="AY1298" i="14"/>
  <c r="AY1299" i="14"/>
  <c r="AY1300" i="14"/>
  <c r="AY1301" i="14"/>
  <c r="AY1302" i="14"/>
  <c r="AY1303" i="14"/>
  <c r="AY1304" i="14"/>
  <c r="AY1305" i="14"/>
  <c r="AY1306" i="14"/>
  <c r="AY1307" i="14"/>
  <c r="AY1308" i="14"/>
  <c r="AY1309" i="14"/>
  <c r="AY1310" i="14"/>
  <c r="AY1311" i="14"/>
  <c r="AY1312" i="14"/>
  <c r="AY1313" i="14"/>
  <c r="AY1314" i="14"/>
  <c r="AY1315" i="14"/>
  <c r="AY1316" i="14"/>
  <c r="AY1317" i="14"/>
  <c r="AY1318" i="14"/>
  <c r="AY1319" i="14"/>
  <c r="AY1320" i="14"/>
  <c r="AY1321" i="14"/>
  <c r="AY1322" i="14"/>
  <c r="AY1323" i="14"/>
  <c r="AY1324" i="14"/>
  <c r="AY1325" i="14"/>
  <c r="AY1326" i="14"/>
  <c r="AY1327" i="14"/>
  <c r="AY1328" i="14"/>
  <c r="AY1329" i="14"/>
  <c r="AY1330" i="14"/>
  <c r="AY1331" i="14"/>
  <c r="AY1332" i="14"/>
  <c r="AY1333" i="14"/>
  <c r="AY1334" i="14"/>
  <c r="AY1335" i="14"/>
  <c r="AY1336" i="14"/>
  <c r="AY1337" i="14"/>
  <c r="AY1338" i="14"/>
  <c r="AY1339" i="14"/>
  <c r="AY1340" i="14"/>
  <c r="AY1341" i="14"/>
  <c r="AY1342" i="14"/>
  <c r="AY1343" i="14"/>
  <c r="AY1344" i="14"/>
  <c r="AY1345" i="14"/>
  <c r="AY1346" i="14"/>
  <c r="AY1347" i="14"/>
  <c r="AY1348" i="14"/>
  <c r="AY1349" i="14"/>
  <c r="AY1350" i="14"/>
  <c r="AY1351" i="14"/>
  <c r="AY1352" i="14"/>
  <c r="AY1353" i="14"/>
  <c r="AY1354" i="14"/>
  <c r="AY1355" i="14"/>
  <c r="AY1356" i="14"/>
  <c r="AY1357" i="14"/>
  <c r="AY1358" i="14"/>
  <c r="AY1359" i="14"/>
  <c r="AY1360" i="14"/>
  <c r="AY1361" i="14"/>
  <c r="AY1362" i="14"/>
  <c r="AY1363" i="14"/>
  <c r="AY1364" i="14"/>
  <c r="AY1365" i="14"/>
  <c r="AY1366" i="14"/>
  <c r="AY1367" i="14"/>
  <c r="AY1368" i="14"/>
  <c r="AY1369" i="14"/>
  <c r="AY1370" i="14"/>
  <c r="AY1371" i="14"/>
  <c r="AY1372" i="14"/>
  <c r="AY1373" i="14"/>
  <c r="AY1374" i="14"/>
  <c r="AY1375" i="14"/>
  <c r="AY1376" i="14"/>
  <c r="AY1377" i="14"/>
  <c r="AY1378" i="14"/>
  <c r="AY1379" i="14"/>
  <c r="AY1380" i="14"/>
  <c r="AY1381" i="14"/>
  <c r="AY1382" i="14"/>
  <c r="AY1383" i="14"/>
  <c r="AY1384" i="14"/>
  <c r="AY1385" i="14"/>
  <c r="AY1386" i="14"/>
  <c r="AY1387" i="14"/>
  <c r="AY1388" i="14"/>
  <c r="AY1389" i="14"/>
  <c r="AY1390" i="14"/>
  <c r="AY1391" i="14"/>
  <c r="AY1392" i="14"/>
  <c r="AY1393" i="14"/>
  <c r="AY1394" i="14"/>
  <c r="AY1395" i="14"/>
  <c r="AY1396" i="14"/>
  <c r="AY1397" i="14"/>
  <c r="AY1398" i="14"/>
  <c r="AY1399" i="14"/>
  <c r="AY1400" i="14"/>
  <c r="AY1401" i="14"/>
  <c r="AY1402" i="14"/>
  <c r="AY1403" i="14"/>
  <c r="AY1404" i="14"/>
  <c r="AY1405" i="14"/>
  <c r="AY1406" i="14"/>
  <c r="AY1407" i="14"/>
  <c r="AY1408" i="14"/>
  <c r="AY1409" i="14"/>
  <c r="AY1410" i="14"/>
  <c r="AY1411" i="14"/>
  <c r="AY1412" i="14"/>
  <c r="AY1413" i="14"/>
  <c r="AY1414" i="14"/>
  <c r="AY1415" i="14"/>
  <c r="AY1416" i="14"/>
  <c r="AY1417" i="14"/>
  <c r="AY1418" i="14"/>
  <c r="AY1419" i="14"/>
  <c r="AY1420" i="14"/>
  <c r="AY1421" i="14"/>
  <c r="AY1422" i="14"/>
  <c r="AY1423" i="14"/>
  <c r="AY1424" i="14"/>
  <c r="AY1425" i="14"/>
  <c r="AY1426" i="14"/>
  <c r="AY1427" i="14"/>
  <c r="AY1428" i="14"/>
  <c r="AY1429" i="14"/>
  <c r="AY1430" i="14"/>
  <c r="AY1431" i="14"/>
  <c r="AY1432" i="14"/>
  <c r="AY1433" i="14"/>
  <c r="AY1434" i="14"/>
  <c r="AY1435" i="14"/>
  <c r="AY1436" i="14"/>
  <c r="AY1437" i="14"/>
  <c r="AY1438" i="14"/>
  <c r="AY1439" i="14"/>
  <c r="AY1440" i="14"/>
  <c r="AY1441" i="14"/>
  <c r="AY1442" i="14"/>
  <c r="AY1443" i="14"/>
  <c r="AY1444" i="14"/>
  <c r="AY1445" i="14"/>
  <c r="AY1446" i="14"/>
  <c r="AY1447" i="14"/>
  <c r="AY1448" i="14"/>
  <c r="AY1449" i="14"/>
  <c r="AY1450" i="14"/>
  <c r="AY1451" i="14"/>
  <c r="AY1452" i="14"/>
  <c r="AY1453" i="14"/>
  <c r="AY1454" i="14"/>
  <c r="AY1455" i="14"/>
  <c r="AY1456" i="14"/>
  <c r="AY1457" i="14"/>
  <c r="AY1458" i="14"/>
  <c r="AY1459" i="14"/>
  <c r="AY1460" i="14"/>
  <c r="AY1461" i="14"/>
  <c r="AY1462" i="14"/>
  <c r="AY1463" i="14"/>
  <c r="AY1464" i="14"/>
  <c r="AY1465" i="14"/>
  <c r="AY1466" i="14"/>
  <c r="AY1467" i="14"/>
  <c r="AY1468" i="14"/>
  <c r="AY1469" i="14"/>
  <c r="AY1470" i="14"/>
  <c r="AY1471" i="14"/>
  <c r="AY1472" i="14"/>
  <c r="AY1473" i="14"/>
  <c r="AY1474" i="14"/>
  <c r="AY1475" i="14"/>
  <c r="AY1476" i="14"/>
  <c r="AY1477" i="14"/>
  <c r="AY1478" i="14"/>
  <c r="AY1479" i="14"/>
  <c r="AY1480" i="14"/>
  <c r="AY1481" i="14"/>
  <c r="AY1482" i="14"/>
  <c r="AY1483" i="14"/>
  <c r="AY1484" i="14"/>
  <c r="AY1485" i="14"/>
  <c r="AY1486" i="14"/>
  <c r="AY1487" i="14"/>
  <c r="AY1488" i="14"/>
  <c r="AY1489" i="14"/>
  <c r="AY1490" i="14"/>
  <c r="AY1491" i="14"/>
  <c r="AY1492" i="14"/>
  <c r="AY1493" i="14"/>
  <c r="AY1494" i="14"/>
  <c r="AY1495" i="14"/>
  <c r="AY1496" i="14"/>
  <c r="AY1497" i="14"/>
  <c r="AY1498" i="14"/>
  <c r="AY1499" i="14"/>
  <c r="AY1500" i="14"/>
  <c r="AY1501" i="14"/>
  <c r="AY1502" i="14"/>
  <c r="AY1503" i="14"/>
  <c r="AY1504" i="14"/>
  <c r="AY1505" i="14"/>
  <c r="AY1506" i="14"/>
  <c r="AY1507" i="14"/>
  <c r="AY1508" i="14"/>
  <c r="AY1509" i="14"/>
  <c r="AY1510" i="14"/>
  <c r="AY1511" i="14"/>
  <c r="AY1512" i="14"/>
  <c r="AY1513" i="14"/>
  <c r="AY1514" i="14"/>
  <c r="AY1515" i="14"/>
  <c r="AY1516" i="14"/>
  <c r="AY1517" i="14"/>
  <c r="AY1518" i="14"/>
  <c r="AY1519" i="14"/>
  <c r="AY1520" i="14"/>
  <c r="AY1521" i="14"/>
  <c r="AY1522" i="14"/>
  <c r="AY1523" i="14"/>
  <c r="AY1524" i="14"/>
  <c r="AY1525" i="14"/>
  <c r="AY1526" i="14"/>
  <c r="AY1527" i="14"/>
  <c r="AY1528" i="14"/>
  <c r="AY1529" i="14"/>
  <c r="AY1530" i="14"/>
  <c r="AY1531" i="14"/>
  <c r="AY1532" i="14"/>
  <c r="AY1533" i="14"/>
  <c r="AY1534" i="14"/>
  <c r="AY1535" i="14"/>
  <c r="AY1536" i="14"/>
  <c r="AY1537" i="14"/>
  <c r="AY1538" i="14"/>
  <c r="AY1539" i="14"/>
  <c r="AY1540" i="14"/>
  <c r="AY1541" i="14"/>
  <c r="AY1542" i="14"/>
  <c r="AY1543" i="14"/>
  <c r="AY1544" i="14"/>
  <c r="AY1545" i="14"/>
  <c r="AY1546" i="14"/>
  <c r="AY1547" i="14"/>
  <c r="AY1548" i="14"/>
  <c r="AY1549" i="14"/>
  <c r="AY1550" i="14"/>
  <c r="AY1551" i="14"/>
  <c r="AY1552" i="14"/>
  <c r="AY1553" i="14"/>
  <c r="AY1554" i="14"/>
  <c r="AY1555" i="14"/>
  <c r="AY1556" i="14"/>
  <c r="AY1557" i="14"/>
  <c r="AY1558" i="14"/>
  <c r="AY1559" i="14"/>
  <c r="AY1560" i="14"/>
  <c r="AY1561" i="14"/>
  <c r="AY1562" i="14"/>
  <c r="AY1563" i="14"/>
  <c r="AY1564" i="14"/>
  <c r="AY1565" i="14"/>
  <c r="AY1566" i="14"/>
  <c r="AY1567" i="14"/>
  <c r="AY1568" i="14"/>
  <c r="AY1569" i="14"/>
  <c r="AY1570" i="14"/>
  <c r="AY1571" i="14"/>
  <c r="AY1572" i="14"/>
  <c r="AY1573" i="14"/>
  <c r="AY1574" i="14"/>
  <c r="AY1575" i="14"/>
  <c r="AY1576" i="14"/>
  <c r="AY1577" i="14"/>
  <c r="AY1578" i="14"/>
  <c r="AY1579" i="14"/>
  <c r="AY1580" i="14"/>
  <c r="AY1581" i="14"/>
  <c r="AY1582" i="14"/>
  <c r="AY1583" i="14"/>
  <c r="AY1584" i="14"/>
  <c r="AY1585" i="14"/>
  <c r="AY1586" i="14"/>
  <c r="AY1587" i="14"/>
  <c r="AY1588" i="14"/>
  <c r="AY1589" i="14"/>
  <c r="AY1590" i="14"/>
  <c r="AY1591" i="14"/>
  <c r="AY1592" i="14"/>
  <c r="AY1593" i="14"/>
  <c r="AY1594" i="14"/>
  <c r="AY1595" i="14"/>
  <c r="AY1596" i="14"/>
  <c r="AY1597" i="14"/>
  <c r="AY1598" i="14"/>
  <c r="AY1599" i="14"/>
  <c r="AY1600" i="14"/>
  <c r="AY1601" i="14"/>
  <c r="AY1602" i="14"/>
  <c r="AY1603" i="14"/>
  <c r="AY1604" i="14"/>
  <c r="AY1605" i="14"/>
  <c r="AY1606" i="14"/>
  <c r="AY1607" i="14"/>
  <c r="AY1608" i="14"/>
  <c r="AY1609" i="14"/>
  <c r="AY1610" i="14"/>
  <c r="AY1611" i="14"/>
  <c r="AY1612" i="14"/>
  <c r="AY1613" i="14"/>
  <c r="AY1614" i="14"/>
  <c r="AY1615" i="14"/>
  <c r="AY1616" i="14"/>
  <c r="AY1617" i="14"/>
  <c r="AY1618" i="14"/>
  <c r="AY1619" i="14"/>
  <c r="AY1620" i="14"/>
  <c r="AY1621" i="14"/>
  <c r="AY1622" i="14"/>
  <c r="AY1623" i="14"/>
  <c r="AY1624" i="14"/>
  <c r="AY1625" i="14"/>
  <c r="AY1626" i="14"/>
  <c r="AY1627" i="14"/>
  <c r="AY1628" i="14"/>
  <c r="AY1629" i="14"/>
  <c r="AY1630" i="14"/>
  <c r="AY1631" i="14"/>
  <c r="AY1632" i="14"/>
  <c r="AY1633" i="14"/>
  <c r="AY1634" i="14"/>
  <c r="AY1635" i="14"/>
  <c r="AY1636" i="14"/>
  <c r="AY1637" i="14"/>
  <c r="AY1638" i="14"/>
  <c r="AY1639" i="14"/>
  <c r="AY1640" i="14"/>
  <c r="AY1641" i="14"/>
  <c r="AY1642" i="14"/>
  <c r="AY1643" i="14"/>
  <c r="AY1644" i="14"/>
  <c r="AY1645" i="14"/>
  <c r="AY1646" i="14"/>
  <c r="AY1647" i="14"/>
  <c r="AY1648" i="14"/>
  <c r="AY1649" i="14"/>
  <c r="AY1650" i="14"/>
  <c r="AY1651" i="14"/>
  <c r="AY1652" i="14"/>
  <c r="AY1653" i="14"/>
  <c r="AY1654" i="14"/>
  <c r="AY1655" i="14"/>
  <c r="AY1656" i="14"/>
  <c r="AY1657" i="14"/>
  <c r="AY1658" i="14"/>
  <c r="AY1659" i="14"/>
  <c r="AY1660" i="14"/>
  <c r="AY1661" i="14"/>
  <c r="AY1662" i="14"/>
  <c r="AY1663" i="14"/>
  <c r="AY1664" i="14"/>
  <c r="AY1665" i="14"/>
  <c r="AY1666" i="14"/>
  <c r="AY1667" i="14"/>
  <c r="AY1668" i="14"/>
  <c r="AY1669" i="14"/>
  <c r="AY1670" i="14"/>
  <c r="AY1671" i="14"/>
  <c r="AY1672" i="14"/>
  <c r="AY1673" i="14"/>
  <c r="AY1674" i="14"/>
  <c r="AY1675" i="14"/>
  <c r="AY1676" i="14"/>
  <c r="AY1677" i="14"/>
  <c r="AY1678" i="14"/>
  <c r="AY1679" i="14"/>
  <c r="AY1680" i="14"/>
  <c r="AY1681" i="14"/>
  <c r="AY1682" i="14"/>
  <c r="AY1683" i="14"/>
  <c r="AY1684" i="14"/>
  <c r="AY1685" i="14"/>
  <c r="AY1686" i="14"/>
  <c r="AY1687" i="14"/>
  <c r="AY1688" i="14"/>
  <c r="AY1689" i="14"/>
  <c r="AY1690" i="14"/>
  <c r="AY1691" i="14"/>
  <c r="AY1692" i="14"/>
  <c r="AY1693" i="14"/>
  <c r="AY1694" i="14"/>
  <c r="AY1695" i="14"/>
  <c r="AY1696" i="14"/>
  <c r="AY1697" i="14"/>
  <c r="AY1698" i="14"/>
  <c r="AY1699" i="14"/>
  <c r="AY1700" i="14"/>
  <c r="AY1701" i="14"/>
  <c r="AY1702" i="14"/>
  <c r="AY1703" i="14"/>
  <c r="AY1704" i="14"/>
  <c r="AY1705" i="14"/>
  <c r="AY1706" i="14"/>
  <c r="AY1707" i="14"/>
  <c r="AY1708" i="14"/>
  <c r="AY1709" i="14"/>
  <c r="AY1710" i="14"/>
  <c r="AY1711" i="14"/>
  <c r="AY1712" i="14"/>
  <c r="AY1713" i="14"/>
  <c r="AY1714" i="14"/>
  <c r="AY1715" i="14"/>
  <c r="AY1716" i="14"/>
  <c r="AY1717" i="14"/>
  <c r="AY1718" i="14"/>
  <c r="AY1719" i="14"/>
  <c r="AY1720" i="14"/>
  <c r="AY1721" i="14"/>
  <c r="AY1722" i="14"/>
  <c r="AY1723" i="14"/>
  <c r="AY1724" i="14"/>
  <c r="AY1725" i="14"/>
  <c r="AY1726" i="14"/>
  <c r="AY1727" i="14"/>
  <c r="AY1728" i="14"/>
  <c r="AY1729" i="14"/>
  <c r="AY1730" i="14"/>
  <c r="AY1731" i="14"/>
  <c r="AY1732" i="14"/>
  <c r="AY1733" i="14"/>
  <c r="AY1734" i="14"/>
  <c r="AY1735" i="14"/>
  <c r="AY1736" i="14"/>
  <c r="AY1737" i="14"/>
  <c r="AY1738" i="14"/>
  <c r="AY1739" i="14"/>
  <c r="AY1740" i="14"/>
  <c r="AY1741" i="14"/>
  <c r="AY1742" i="14"/>
  <c r="AY1743" i="14"/>
  <c r="AY1744" i="14"/>
  <c r="AY1745" i="14"/>
  <c r="AY1746" i="14"/>
  <c r="AY1747" i="14"/>
  <c r="AY1748" i="14"/>
  <c r="AY1749" i="14"/>
  <c r="AY1750" i="14"/>
  <c r="AY1751" i="14"/>
  <c r="AY1752" i="14"/>
  <c r="AY1753" i="14"/>
  <c r="AY1754" i="14"/>
  <c r="AY1755" i="14"/>
  <c r="AY1756" i="14"/>
  <c r="AY1757" i="14"/>
  <c r="AY1758" i="14"/>
  <c r="AY1759" i="14"/>
  <c r="AY1760" i="14"/>
  <c r="AY1761" i="14"/>
  <c r="AY1762" i="14"/>
  <c r="AY1763" i="14"/>
  <c r="AY1764" i="14"/>
  <c r="AY1765" i="14"/>
  <c r="AY1766" i="14"/>
  <c r="AY1767" i="14"/>
  <c r="AY1768" i="14"/>
  <c r="AY1769" i="14"/>
  <c r="AY1770" i="14"/>
  <c r="AY1771" i="14"/>
  <c r="AY1772" i="14"/>
  <c r="AY1773" i="14"/>
  <c r="AY1774" i="14"/>
  <c r="AY1775" i="14"/>
  <c r="AY1776" i="14"/>
  <c r="AY1777" i="14"/>
  <c r="AY1778" i="14"/>
  <c r="AY1779" i="14"/>
  <c r="AY1780" i="14"/>
  <c r="AY1781" i="14"/>
  <c r="AY1782" i="14"/>
  <c r="AY1783" i="14"/>
  <c r="AY1784" i="14"/>
  <c r="AY1785" i="14"/>
  <c r="AY1786" i="14"/>
  <c r="AY1787" i="14"/>
  <c r="AY1788" i="14"/>
  <c r="AY1789" i="14"/>
  <c r="AY1790" i="14"/>
  <c r="AY1791" i="14"/>
  <c r="AY1792" i="14"/>
  <c r="AY1793" i="14"/>
  <c r="AY1794" i="14"/>
  <c r="AY1795" i="14"/>
  <c r="AY1796" i="14"/>
  <c r="AY1797" i="14"/>
  <c r="AY1798" i="14"/>
  <c r="AY1799" i="14"/>
  <c r="AY1800" i="14"/>
  <c r="AY1801" i="14"/>
  <c r="AY1802" i="14"/>
  <c r="AY1803" i="14"/>
  <c r="AY1804" i="14"/>
  <c r="AY1805" i="14"/>
  <c r="AY1806" i="14"/>
  <c r="AY1807" i="14"/>
  <c r="AY1808" i="14"/>
  <c r="AY1809" i="14"/>
  <c r="AY1810" i="14"/>
  <c r="AY1811" i="14"/>
  <c r="AY1812" i="14"/>
  <c r="AY1813" i="14"/>
  <c r="AY1814" i="14"/>
  <c r="AY1815" i="14"/>
  <c r="AY1816" i="14"/>
  <c r="AY1817" i="14"/>
  <c r="AY1818" i="14"/>
  <c r="AY1819" i="14"/>
  <c r="AY1820" i="14"/>
  <c r="AY1821" i="14"/>
  <c r="AY1822" i="14"/>
  <c r="AY1823" i="14"/>
  <c r="AY1824" i="14"/>
  <c r="AY1825" i="14"/>
  <c r="AY1826" i="14"/>
  <c r="AY1827" i="14"/>
  <c r="AY1828" i="14"/>
  <c r="AY1829" i="14"/>
  <c r="AY1830" i="14"/>
  <c r="AY1831" i="14"/>
  <c r="AY1832" i="14"/>
  <c r="AY1833" i="14"/>
  <c r="AY1834" i="14"/>
  <c r="AY1835" i="14"/>
  <c r="AY1836" i="14"/>
  <c r="AY1837" i="14"/>
  <c r="AY1838" i="14"/>
  <c r="AY1839" i="14"/>
  <c r="AY1840" i="14"/>
  <c r="AY1841" i="14"/>
  <c r="AY1842" i="14"/>
  <c r="AY1843" i="14"/>
  <c r="AY1844" i="14"/>
  <c r="AY1845" i="14"/>
  <c r="AY1846" i="14"/>
  <c r="AY1847" i="14"/>
  <c r="AY1848" i="14"/>
  <c r="AY1849" i="14"/>
  <c r="AY1850" i="14"/>
  <c r="AY1851" i="14"/>
  <c r="AY1852" i="14"/>
  <c r="AY1853" i="14"/>
  <c r="AY1854" i="14"/>
  <c r="AY1855" i="14"/>
  <c r="AY1856" i="14"/>
  <c r="AY1857" i="14"/>
  <c r="AY1858" i="14"/>
  <c r="AY1859" i="14"/>
  <c r="AY1860" i="14"/>
  <c r="AY1861" i="14"/>
  <c r="AY1862" i="14"/>
  <c r="AY1863" i="14"/>
  <c r="AY1864" i="14"/>
  <c r="AY1865" i="14"/>
  <c r="AY1866" i="14"/>
  <c r="AY1867" i="14"/>
  <c r="AY1868" i="14"/>
  <c r="AY1869" i="14"/>
  <c r="AY1870" i="14"/>
  <c r="AY1871" i="14"/>
  <c r="AY1872" i="14"/>
  <c r="AY1873" i="14"/>
  <c r="AY1874" i="14"/>
  <c r="AY1875" i="14"/>
  <c r="AY1876" i="14"/>
  <c r="AY1877" i="14"/>
  <c r="AY1878" i="14"/>
  <c r="AY1879" i="14"/>
  <c r="AY1880" i="14"/>
  <c r="AY1881" i="14"/>
  <c r="AY1882" i="14"/>
  <c r="AY1883" i="14"/>
  <c r="AY1884" i="14"/>
  <c r="AY1885" i="14"/>
  <c r="AY1886" i="14"/>
  <c r="AY1887" i="14"/>
  <c r="AY1888" i="14"/>
  <c r="AY1889" i="14"/>
  <c r="AY1890" i="14"/>
  <c r="AY1891" i="14"/>
  <c r="AY1892" i="14"/>
  <c r="AY1893" i="14"/>
  <c r="AY1894" i="14"/>
  <c r="AY1895" i="14"/>
  <c r="AY1896" i="14"/>
  <c r="AY1897" i="14"/>
  <c r="AY1898" i="14"/>
  <c r="AY1899" i="14"/>
  <c r="AY1900" i="14"/>
  <c r="AY1901" i="14"/>
  <c r="AY1902" i="14"/>
  <c r="AY1903" i="14"/>
  <c r="AY1904" i="14"/>
  <c r="AY1905" i="14"/>
  <c r="AY1906" i="14"/>
  <c r="AY1907" i="14"/>
  <c r="AY1908" i="14"/>
  <c r="AY1909" i="14"/>
  <c r="AY1910" i="14"/>
  <c r="AY1911" i="14"/>
  <c r="AY1912" i="14"/>
  <c r="AY1913" i="14"/>
  <c r="AY1914" i="14"/>
  <c r="AY1915" i="14"/>
  <c r="AY1916" i="14"/>
  <c r="AY1917" i="14"/>
  <c r="AY1918" i="14"/>
  <c r="AY1919" i="14"/>
  <c r="AY1920" i="14"/>
  <c r="AY1921" i="14"/>
  <c r="AY1922" i="14"/>
  <c r="AY1923" i="14"/>
  <c r="AY1924" i="14"/>
  <c r="AY1925" i="14"/>
  <c r="AY1926" i="14"/>
  <c r="AY1927" i="14"/>
  <c r="AY1928" i="14"/>
  <c r="AY1929" i="14"/>
  <c r="AY1930" i="14"/>
  <c r="AY1931" i="14"/>
  <c r="AY1932" i="14"/>
  <c r="AY1933" i="14"/>
  <c r="AY1934" i="14"/>
  <c r="AY1935" i="14"/>
  <c r="AY1936" i="14"/>
  <c r="AY1937" i="14"/>
  <c r="AY1938" i="14"/>
  <c r="AY1939" i="14"/>
  <c r="AY1940" i="14"/>
  <c r="AY1941" i="14"/>
  <c r="AY1942" i="14"/>
  <c r="AY1943" i="14"/>
  <c r="AY1944" i="14"/>
  <c r="AY1945" i="14"/>
  <c r="AY1946" i="14"/>
  <c r="AY1947" i="14"/>
  <c r="AY1948" i="14"/>
  <c r="AY1949" i="14"/>
  <c r="AY1950" i="14"/>
  <c r="AY1951" i="14"/>
  <c r="AY1952" i="14"/>
  <c r="AY1953" i="14"/>
  <c r="AY1954" i="14"/>
  <c r="AY1955" i="14"/>
  <c r="AY1956" i="14"/>
  <c r="AY1957" i="14"/>
  <c r="AY1958" i="14"/>
  <c r="AY1959" i="14"/>
  <c r="AY1960" i="14"/>
  <c r="AY1961" i="14"/>
  <c r="AY1962" i="14"/>
  <c r="AY1963" i="14"/>
  <c r="AY1964" i="14"/>
  <c r="AY1965" i="14"/>
  <c r="AY1966" i="14"/>
  <c r="AY1967" i="14"/>
  <c r="AY1968" i="14"/>
  <c r="AY1969" i="14"/>
  <c r="AY1970" i="14"/>
  <c r="AY1971" i="14"/>
  <c r="AY1972" i="14"/>
  <c r="AY1973" i="14"/>
  <c r="AY1974" i="14"/>
  <c r="AY1975" i="14"/>
  <c r="AY1976" i="14"/>
  <c r="AY1977" i="14"/>
  <c r="AY1978" i="14"/>
  <c r="AY1979" i="14"/>
  <c r="AY1980" i="14"/>
  <c r="AY1981" i="14"/>
  <c r="AY1982" i="14"/>
  <c r="AY1983" i="14"/>
  <c r="AY1984" i="14"/>
  <c r="AY1985" i="14"/>
  <c r="AY1986" i="14"/>
  <c r="AY1987" i="14"/>
  <c r="AY1988" i="14"/>
  <c r="AY1989" i="14"/>
  <c r="AY1990" i="14"/>
  <c r="AY1991" i="14"/>
  <c r="AY1992" i="14"/>
  <c r="AY1993" i="14"/>
  <c r="AY1994" i="14"/>
  <c r="AY1995" i="14"/>
  <c r="AY1996" i="14"/>
  <c r="AY1997" i="14"/>
  <c r="AY1998" i="14"/>
  <c r="AY1999" i="14"/>
  <c r="AY2000" i="14"/>
  <c r="AY2001" i="14"/>
  <c r="AY2002" i="14"/>
  <c r="AY2003" i="14"/>
  <c r="AY2004" i="14"/>
  <c r="AY2005" i="14"/>
  <c r="AY2006" i="14"/>
  <c r="AY2007" i="14"/>
  <c r="AY2008" i="14"/>
  <c r="AY2009" i="14"/>
  <c r="AY2010" i="14"/>
  <c r="AY2011" i="14"/>
  <c r="AY2012" i="14"/>
  <c r="AY2013" i="14"/>
  <c r="AY2014" i="14"/>
  <c r="AY2015" i="14"/>
  <c r="AY2016" i="14"/>
  <c r="AY2017" i="14"/>
  <c r="AY2018" i="14"/>
  <c r="AY2019" i="14"/>
  <c r="AY2020" i="14"/>
  <c r="AY2021" i="14"/>
  <c r="AY2022" i="14"/>
  <c r="AY2023" i="14"/>
  <c r="AY2024" i="14"/>
  <c r="AY2025" i="14"/>
  <c r="AY2026" i="14"/>
  <c r="AY2027" i="14"/>
  <c r="AY2028" i="14"/>
  <c r="AY2029" i="14"/>
  <c r="AY2030" i="14"/>
  <c r="AY2031" i="14"/>
  <c r="AY2032" i="14"/>
  <c r="AY2033" i="14"/>
  <c r="AY2034" i="14"/>
  <c r="AY2035" i="14"/>
  <c r="AY2036" i="14"/>
  <c r="AY2037" i="14"/>
  <c r="AY2038" i="14"/>
  <c r="AY2039" i="14"/>
  <c r="AY2040" i="14"/>
  <c r="AY2041" i="14"/>
  <c r="AY2042" i="14"/>
  <c r="AY2043" i="14"/>
  <c r="AY2044" i="14"/>
  <c r="AY2045" i="14"/>
  <c r="AY2046" i="14"/>
  <c r="AY2047" i="14"/>
  <c r="AY2048" i="14"/>
  <c r="AY2049" i="14"/>
  <c r="AY2050" i="14"/>
  <c r="AY2051" i="14"/>
  <c r="AY2052" i="14"/>
  <c r="AY2053" i="14"/>
  <c r="AY2054" i="14"/>
  <c r="AY2055" i="14"/>
  <c r="AY2056" i="14"/>
  <c r="AY2057" i="14"/>
  <c r="AY2058" i="14"/>
  <c r="AY2059" i="14"/>
  <c r="AY2060" i="14"/>
  <c r="AY2061" i="14"/>
  <c r="AY2062" i="14"/>
  <c r="AY2063" i="14"/>
  <c r="AY2064" i="14"/>
  <c r="AY2065" i="14"/>
  <c r="AY2066" i="14"/>
  <c r="AY2067" i="14"/>
  <c r="AY2068" i="14"/>
  <c r="AY2069" i="14"/>
  <c r="AY2070" i="14"/>
  <c r="AY2071" i="14"/>
  <c r="AY2072" i="14"/>
  <c r="AY2073" i="14"/>
  <c r="AY2074" i="14"/>
  <c r="AY2075" i="14"/>
  <c r="AY2076" i="14"/>
  <c r="AY2077" i="14"/>
  <c r="AY2078" i="14"/>
  <c r="AY2079" i="14"/>
  <c r="AY2080" i="14"/>
  <c r="AY2081" i="14"/>
  <c r="AY2082" i="14"/>
  <c r="AY2083" i="14"/>
  <c r="AY2084" i="14"/>
  <c r="AY2085" i="14"/>
  <c r="AY2086" i="14"/>
  <c r="AY2087" i="14"/>
  <c r="AY2088" i="14"/>
  <c r="AY2089" i="14"/>
  <c r="AY2090" i="14"/>
  <c r="AY2091" i="14"/>
  <c r="AY2092" i="14"/>
  <c r="AY2093" i="14"/>
  <c r="AY2094" i="14"/>
  <c r="AY2095" i="14"/>
  <c r="AY2096" i="14"/>
  <c r="AY2097" i="14"/>
  <c r="AY2098" i="14"/>
  <c r="AY2099" i="14"/>
  <c r="AY2100" i="14"/>
  <c r="AY2101" i="14"/>
  <c r="AY2102" i="14"/>
  <c r="AY2103" i="14"/>
  <c r="AY2104" i="14"/>
  <c r="AY2105" i="14"/>
  <c r="AY2106" i="14"/>
  <c r="AY2107" i="14"/>
  <c r="AY2108" i="14"/>
  <c r="AY2109" i="14"/>
  <c r="AY2110" i="14"/>
  <c r="AY2111" i="14"/>
  <c r="AY2112" i="14"/>
  <c r="AY2113" i="14"/>
  <c r="AY2114" i="14"/>
  <c r="AY2115" i="14"/>
  <c r="AY2116" i="14"/>
  <c r="AY2117" i="14"/>
  <c r="AY2118" i="14"/>
  <c r="AY2119" i="14"/>
  <c r="AY2120" i="14"/>
  <c r="AY2121" i="14"/>
  <c r="AY2122" i="14"/>
  <c r="AY2123" i="14"/>
  <c r="AY2124" i="14"/>
  <c r="AY2125" i="14"/>
  <c r="AY2126" i="14"/>
  <c r="AY2127" i="14"/>
  <c r="AY2128" i="14"/>
  <c r="AY2129" i="14"/>
  <c r="AY2130" i="14"/>
  <c r="AY2131" i="14"/>
  <c r="AY2132" i="14"/>
  <c r="AY2133" i="14"/>
  <c r="AY2134" i="14"/>
  <c r="AY2135" i="14"/>
  <c r="AY2136" i="14"/>
  <c r="AY2137" i="14"/>
  <c r="AY2138" i="14"/>
  <c r="AY2139" i="14"/>
  <c r="AY2140" i="14"/>
  <c r="AY2141" i="14"/>
  <c r="AY2142" i="14"/>
  <c r="AY2143" i="14"/>
  <c r="AY2144" i="14"/>
  <c r="AY2145" i="14"/>
  <c r="AY2146" i="14"/>
  <c r="AY2147" i="14"/>
  <c r="AY2148" i="14"/>
  <c r="AY2149" i="14"/>
  <c r="AY2150" i="14"/>
  <c r="AY2151" i="14"/>
  <c r="AY2152" i="14"/>
  <c r="AY2153" i="14"/>
  <c r="AY2154" i="14"/>
  <c r="AY2155" i="14"/>
  <c r="AY2156" i="14"/>
  <c r="AY2157" i="14"/>
  <c r="AY2158" i="14"/>
  <c r="AY2159" i="14"/>
  <c r="AY2160" i="14"/>
  <c r="AY2161" i="14"/>
  <c r="AY2162" i="14"/>
  <c r="AY2163" i="14"/>
  <c r="AY2164" i="14"/>
  <c r="AY2165" i="14"/>
  <c r="AY2166" i="14"/>
  <c r="AY2167" i="14"/>
  <c r="AY2168" i="14"/>
  <c r="AY2169" i="14"/>
  <c r="AY2170" i="14"/>
  <c r="AY2171" i="14"/>
  <c r="AY2172" i="14"/>
  <c r="AY2173" i="14"/>
  <c r="AY2174" i="14"/>
  <c r="AY2175" i="14"/>
  <c r="AY2176" i="14"/>
  <c r="AY2177" i="14"/>
  <c r="AY2178" i="14"/>
  <c r="AY2179" i="14"/>
  <c r="AY2180" i="14"/>
  <c r="AY2181" i="14"/>
  <c r="AY2182" i="14"/>
  <c r="AY2183" i="14"/>
  <c r="AY2184" i="14"/>
  <c r="AY2185" i="14"/>
  <c r="AY2186" i="14"/>
  <c r="AY2187" i="14"/>
  <c r="AY2188" i="14"/>
  <c r="AY2189" i="14"/>
  <c r="AY2190" i="14"/>
  <c r="AY2191" i="14"/>
  <c r="AY2192" i="14"/>
  <c r="AY2193" i="14"/>
  <c r="AY2194" i="14"/>
  <c r="AY2195" i="14"/>
  <c r="AY2196" i="14"/>
  <c r="AY2197" i="14"/>
  <c r="AY2198" i="14"/>
  <c r="AY2199" i="14"/>
  <c r="AY2200" i="14"/>
  <c r="AY2201" i="14"/>
  <c r="AY2202" i="14"/>
  <c r="AY2203" i="14"/>
  <c r="AY2204" i="14"/>
  <c r="AY2205" i="14"/>
  <c r="AY2206" i="14"/>
  <c r="AY2207" i="14"/>
  <c r="AY2208" i="14"/>
  <c r="AY2209" i="14"/>
  <c r="AY2210" i="14"/>
  <c r="AY2211" i="14"/>
  <c r="AY2212" i="14"/>
  <c r="AY2213" i="14"/>
  <c r="AY2214" i="14"/>
  <c r="AY2215" i="14"/>
  <c r="AY2216" i="14"/>
  <c r="AY2217" i="14"/>
  <c r="AY2218" i="14"/>
  <c r="AY2219" i="14"/>
  <c r="AY2220" i="14"/>
  <c r="AY2221" i="14"/>
  <c r="AY2222" i="14"/>
  <c r="AY2223" i="14"/>
  <c r="AY2224" i="14"/>
  <c r="AY2225" i="14"/>
  <c r="AY2226" i="14"/>
  <c r="AY2227" i="14"/>
  <c r="AY2228" i="14"/>
  <c r="AY2229" i="14"/>
  <c r="AY2230" i="14"/>
  <c r="AY2231" i="14"/>
  <c r="AY2232" i="14"/>
  <c r="AY2233" i="14"/>
  <c r="AY2234" i="14"/>
  <c r="AY2235" i="14"/>
  <c r="AY2236" i="14"/>
  <c r="AY2237" i="14"/>
  <c r="AY2238" i="14"/>
  <c r="AY2239" i="14"/>
  <c r="AY2240" i="14"/>
  <c r="AY2241" i="14"/>
  <c r="AY2242" i="14"/>
  <c r="AY2243" i="14"/>
  <c r="AY2244" i="14"/>
  <c r="AY2245" i="14"/>
  <c r="AY2246" i="14"/>
  <c r="AY2247" i="14"/>
  <c r="AY2248" i="14"/>
  <c r="AY2249" i="14"/>
  <c r="AY2250" i="14"/>
  <c r="AY2251" i="14"/>
  <c r="AY2252" i="14"/>
  <c r="AY2253" i="14"/>
  <c r="AY2254" i="14"/>
  <c r="AY2255" i="14"/>
  <c r="AY2256" i="14"/>
  <c r="AY2257" i="14"/>
  <c r="AY2258" i="14"/>
  <c r="AY2259" i="14"/>
  <c r="AY2260" i="14"/>
  <c r="AY2261" i="14"/>
  <c r="AY2262" i="14"/>
  <c r="AY2263" i="14"/>
  <c r="AY2264" i="14"/>
  <c r="AY2265" i="14"/>
  <c r="AY2266" i="14"/>
  <c r="AY2267" i="14"/>
  <c r="AY2268" i="14"/>
  <c r="AY2269" i="14"/>
  <c r="AY2270" i="14"/>
  <c r="AY2271" i="14"/>
  <c r="AY2272" i="14"/>
  <c r="AY2273" i="14"/>
  <c r="AY2274" i="14"/>
  <c r="AY2275" i="14"/>
  <c r="AY2276" i="14"/>
  <c r="AY2277" i="14"/>
  <c r="AY2278" i="14"/>
  <c r="AY2279" i="14"/>
  <c r="AY2280" i="14"/>
  <c r="AY2281" i="14"/>
  <c r="AY2282" i="14"/>
  <c r="AY2283" i="14"/>
  <c r="AY2284" i="14"/>
  <c r="AY2285" i="14"/>
  <c r="AY2286" i="14"/>
  <c r="AY2287" i="14"/>
  <c r="AY2288" i="14"/>
  <c r="AY2289" i="14"/>
  <c r="AY2290" i="14"/>
  <c r="AY2291" i="14"/>
  <c r="AY2292" i="14"/>
  <c r="AY2293" i="14"/>
  <c r="AY2294" i="14"/>
  <c r="AY2295" i="14"/>
  <c r="AY2296" i="14"/>
  <c r="AY2297" i="14"/>
  <c r="AY2298" i="14"/>
  <c r="AY2299" i="14"/>
  <c r="AY2300" i="14"/>
  <c r="AY2301" i="14"/>
  <c r="AY2302" i="14"/>
  <c r="AY2303" i="14"/>
  <c r="AY2304" i="14"/>
  <c r="AY2305" i="14"/>
  <c r="AY2306" i="14"/>
  <c r="AY2307" i="14"/>
  <c r="AY2308" i="14"/>
  <c r="AY2309" i="14"/>
  <c r="AY2310" i="14"/>
  <c r="AY2311" i="14"/>
  <c r="AY2312" i="14"/>
  <c r="AY2313" i="14"/>
  <c r="AY2314" i="14"/>
  <c r="AY2315" i="14"/>
  <c r="AY2316" i="14"/>
  <c r="AY2317" i="14"/>
  <c r="AY2318" i="14"/>
  <c r="AY2319" i="14"/>
  <c r="AY2320" i="14"/>
  <c r="AY2321" i="14"/>
  <c r="AY2322" i="14"/>
  <c r="AY2323" i="14"/>
  <c r="AY2324" i="14"/>
  <c r="AY2325" i="14"/>
  <c r="AY2326" i="14"/>
  <c r="AY2327" i="14"/>
  <c r="AY2328" i="14"/>
  <c r="AY2329" i="14"/>
  <c r="AY2330" i="14"/>
  <c r="AY2331" i="14"/>
  <c r="AY2332" i="14"/>
  <c r="AY2333" i="14"/>
  <c r="AY2334" i="14"/>
  <c r="AY2335" i="14"/>
  <c r="AY2336" i="14"/>
  <c r="AY2337" i="14"/>
  <c r="AY2338" i="14"/>
  <c r="AY2339" i="14"/>
  <c r="AY2340" i="14"/>
  <c r="AY2341" i="14"/>
  <c r="AY2342" i="14"/>
  <c r="AY2343" i="14"/>
  <c r="AY2344" i="14"/>
  <c r="AY2345" i="14"/>
  <c r="AY2346" i="14"/>
  <c r="AY2347" i="14"/>
  <c r="AY2348" i="14"/>
  <c r="AY2349" i="14"/>
  <c r="AY2350" i="14"/>
  <c r="AY2351" i="14"/>
  <c r="AY2352" i="14"/>
  <c r="AY2353" i="14"/>
  <c r="AY2354" i="14"/>
  <c r="AY2355" i="14"/>
  <c r="AY2356" i="14"/>
  <c r="AY2357" i="14"/>
  <c r="AY2358" i="14"/>
  <c r="AY2359" i="14"/>
  <c r="AY2360" i="14"/>
  <c r="AY2361" i="14"/>
  <c r="AY2362" i="14"/>
  <c r="AY2363" i="14"/>
  <c r="AY2364" i="14"/>
  <c r="AY2365" i="14"/>
  <c r="AY2366" i="14"/>
  <c r="AY2367" i="14"/>
  <c r="AY2368" i="14"/>
  <c r="AY2369" i="14"/>
  <c r="AY2370" i="14"/>
  <c r="AY2371" i="14"/>
  <c r="AY2372" i="14"/>
  <c r="AY2373" i="14"/>
  <c r="AY2374" i="14"/>
  <c r="AY2375" i="14"/>
  <c r="AY2376" i="14"/>
  <c r="AY2377" i="14"/>
  <c r="AY2378" i="14"/>
  <c r="AY2379" i="14"/>
  <c r="AY2380" i="14"/>
  <c r="AY2381" i="14"/>
  <c r="AY2382" i="14"/>
  <c r="AY2383" i="14"/>
  <c r="AY2384" i="14"/>
  <c r="AY2385" i="14"/>
  <c r="AY2386" i="14"/>
  <c r="AY2387" i="14"/>
  <c r="AY2388" i="14"/>
  <c r="AY2389" i="14"/>
  <c r="AY2390" i="14"/>
  <c r="AY2391" i="14"/>
  <c r="AY2392" i="14"/>
  <c r="AY2393" i="14"/>
  <c r="AY2394" i="14"/>
  <c r="AY2395" i="14"/>
  <c r="AY2396" i="14"/>
  <c r="AY2397" i="14"/>
  <c r="AY2398" i="14"/>
  <c r="AY2399" i="14"/>
  <c r="AY2400" i="14"/>
  <c r="AY2401" i="14"/>
  <c r="AY2402" i="14"/>
  <c r="AY2403" i="14"/>
  <c r="AY2404" i="14"/>
  <c r="AY2405" i="14"/>
  <c r="AY2406" i="14"/>
  <c r="AY2407" i="14"/>
  <c r="AY2408" i="14"/>
  <c r="AY2409" i="14"/>
  <c r="AY2410" i="14"/>
  <c r="AY2411" i="14"/>
  <c r="AY2412" i="14"/>
  <c r="AY2413" i="14"/>
  <c r="AY2414" i="14"/>
  <c r="AY2415" i="14"/>
  <c r="AY2416" i="14"/>
  <c r="AY2417" i="14"/>
  <c r="AY2418" i="14"/>
  <c r="AY2419" i="14"/>
  <c r="AY2420" i="14"/>
  <c r="AY2421" i="14"/>
  <c r="AY2422" i="14"/>
  <c r="AY2423" i="14"/>
  <c r="AY2424" i="14"/>
  <c r="AY2425" i="14"/>
  <c r="AY2426" i="14"/>
  <c r="AY2427" i="14"/>
  <c r="AY2428" i="14"/>
  <c r="AY2429" i="14"/>
  <c r="AY2430" i="14"/>
  <c r="AY2431" i="14"/>
  <c r="AY2432" i="14"/>
  <c r="AY2433" i="14"/>
  <c r="AY2434" i="14"/>
  <c r="AY2435" i="14"/>
  <c r="AY2436" i="14"/>
  <c r="AY2437" i="14"/>
  <c r="AY2438" i="14"/>
  <c r="AY2439" i="14"/>
  <c r="AY2440" i="14"/>
  <c r="AY2441" i="14"/>
  <c r="AY2442" i="14"/>
  <c r="AY2443" i="14"/>
  <c r="AY2444" i="14"/>
  <c r="AY2445" i="14"/>
  <c r="AY2446" i="14"/>
  <c r="AY2447" i="14"/>
  <c r="AY2448" i="14"/>
  <c r="AY2449" i="14"/>
  <c r="AY2450" i="14"/>
  <c r="AY2451" i="14"/>
  <c r="AY2452" i="14"/>
  <c r="AY2453" i="14"/>
  <c r="AY2454" i="14"/>
  <c r="AY2455" i="14"/>
  <c r="AY2456" i="14"/>
  <c r="AY2457" i="14"/>
  <c r="AY2458" i="14"/>
  <c r="AY2459" i="14"/>
  <c r="AY2460" i="14"/>
  <c r="AY2461" i="14"/>
  <c r="AY2462" i="14"/>
  <c r="AY2463" i="14"/>
  <c r="AY2464" i="14"/>
  <c r="AY2465" i="14"/>
  <c r="AY2466" i="14"/>
  <c r="AY2467" i="14"/>
  <c r="AY2468" i="14"/>
  <c r="AY2469" i="14"/>
  <c r="AY2470" i="14"/>
  <c r="AY2471" i="14"/>
  <c r="AY2472" i="14"/>
  <c r="AY2473" i="14"/>
  <c r="AY2474" i="14"/>
  <c r="AY2475" i="14"/>
  <c r="AY2476" i="14"/>
  <c r="AY2477" i="14"/>
  <c r="AY2478" i="14"/>
  <c r="AY2479" i="14"/>
  <c r="AY2480" i="14"/>
  <c r="AY2481" i="14"/>
  <c r="AY2482" i="14"/>
  <c r="AY2483" i="14"/>
  <c r="AY2484" i="14"/>
  <c r="AY2485" i="14"/>
  <c r="AY2486" i="14"/>
  <c r="AY2487" i="14"/>
  <c r="AY2488" i="14"/>
  <c r="AY2489" i="14"/>
  <c r="AY2490" i="14"/>
  <c r="AY2491" i="14"/>
  <c r="AY2492" i="14"/>
  <c r="AY2493" i="14"/>
  <c r="AY2494" i="14"/>
  <c r="AY2495" i="14"/>
  <c r="AY2496" i="14"/>
  <c r="AY2497" i="14"/>
  <c r="AY2498" i="14"/>
  <c r="AY2499" i="14"/>
  <c r="AY2500" i="14"/>
  <c r="AY2501" i="14"/>
  <c r="AY2502" i="14"/>
  <c r="AY2503" i="14"/>
  <c r="AY2504" i="14"/>
  <c r="AY2505" i="14"/>
  <c r="AY2506" i="14"/>
  <c r="AY2507" i="14"/>
  <c r="AY2508" i="14"/>
  <c r="AY2509" i="14"/>
  <c r="AY2510" i="14"/>
  <c r="AY2511" i="14"/>
  <c r="AY2512" i="14"/>
  <c r="AY2513" i="14"/>
  <c r="AY2514" i="14"/>
  <c r="AY2515" i="14"/>
  <c r="AY2516" i="14"/>
  <c r="AY2517" i="14"/>
  <c r="AY2518" i="14"/>
  <c r="AY2519" i="14"/>
  <c r="AY2520" i="14"/>
  <c r="AY2521" i="14"/>
  <c r="AY2522" i="14"/>
  <c r="AY2523" i="14"/>
  <c r="AY2524" i="14"/>
  <c r="AY2525" i="14"/>
  <c r="AY2526" i="14"/>
  <c r="AY2527" i="14"/>
  <c r="AY2528" i="14"/>
  <c r="AY2529" i="14"/>
  <c r="AY2530" i="14"/>
  <c r="AY2531" i="14"/>
  <c r="AY2532" i="14"/>
  <c r="AY2533" i="14"/>
  <c r="AY2534" i="14"/>
  <c r="AY2535" i="14"/>
  <c r="AY2536" i="14"/>
  <c r="AY2537" i="14"/>
  <c r="AY2538" i="14"/>
  <c r="AY2539" i="14"/>
  <c r="AY2540" i="14"/>
  <c r="AY2541" i="14"/>
  <c r="AY2542" i="14"/>
  <c r="AY2543" i="14"/>
  <c r="AY2544" i="14"/>
  <c r="AY2545" i="14"/>
  <c r="AY2546" i="14"/>
  <c r="AY2547" i="14"/>
  <c r="AY2548" i="14"/>
  <c r="AY2549" i="14"/>
  <c r="AY2550" i="14"/>
  <c r="AY2551" i="14"/>
  <c r="AY2552" i="14"/>
  <c r="AY2553" i="14"/>
  <c r="AY2554" i="14"/>
  <c r="AY2555" i="14"/>
  <c r="AY2556" i="14"/>
  <c r="AY2557" i="14"/>
  <c r="AY2558" i="14"/>
  <c r="AY2559" i="14"/>
  <c r="AY2560" i="14"/>
  <c r="AY2561" i="14"/>
  <c r="AY2562" i="14"/>
  <c r="AY2563" i="14"/>
  <c r="AY2564" i="14"/>
  <c r="AY2565" i="14"/>
  <c r="AY2566" i="14"/>
  <c r="AY2567" i="14"/>
  <c r="AY2568" i="14"/>
  <c r="AY2569" i="14"/>
  <c r="AY2570" i="14"/>
  <c r="AY2571" i="14"/>
  <c r="AY2572" i="14"/>
  <c r="AY2573" i="14"/>
  <c r="AY2574" i="14"/>
  <c r="AY2575" i="14"/>
  <c r="AY2576" i="14"/>
  <c r="AY2577" i="14"/>
  <c r="AY2578" i="14"/>
  <c r="AY2579" i="14"/>
  <c r="AY2580" i="14"/>
  <c r="AY2581" i="14"/>
  <c r="AY2582" i="14"/>
  <c r="AY2583" i="14"/>
  <c r="AY2584" i="14"/>
  <c r="AY2585" i="14"/>
  <c r="AY2586" i="14"/>
  <c r="AY2587" i="14"/>
  <c r="AY2588" i="14"/>
  <c r="AY2589" i="14"/>
  <c r="AY2590" i="14"/>
  <c r="AY2591" i="14"/>
  <c r="AY2592" i="14"/>
  <c r="AY2593" i="14"/>
  <c r="AY2594" i="14"/>
  <c r="AY2595" i="14"/>
  <c r="AY2596" i="14"/>
  <c r="AY2597" i="14"/>
  <c r="AY2598" i="14"/>
  <c r="AY2599" i="14"/>
  <c r="AY2600" i="14"/>
  <c r="AY2601" i="14"/>
  <c r="AY2602" i="14"/>
  <c r="AY2603" i="14"/>
  <c r="AY2604" i="14"/>
  <c r="AY2605" i="14"/>
  <c r="AY2606" i="14"/>
  <c r="AY2607" i="14"/>
  <c r="AY2608" i="14"/>
  <c r="AY2609" i="14"/>
  <c r="AY2610" i="14"/>
  <c r="AY2611" i="14"/>
  <c r="AY2612" i="14"/>
  <c r="AY2613" i="14"/>
  <c r="AY2614" i="14"/>
  <c r="AY2615" i="14"/>
  <c r="AY2616" i="14"/>
  <c r="AY2617" i="14"/>
  <c r="AY2618" i="14"/>
  <c r="AY2619" i="14"/>
  <c r="AY2620" i="14"/>
  <c r="AY2621" i="14"/>
  <c r="AY2622" i="14"/>
  <c r="AY2623" i="14"/>
  <c r="AY2624" i="14"/>
  <c r="AY2625" i="14"/>
  <c r="AY2626" i="14"/>
  <c r="AY2627" i="14"/>
  <c r="AY2628" i="14"/>
  <c r="AY2629" i="14"/>
  <c r="AY2630" i="14"/>
  <c r="AY2631" i="14"/>
  <c r="AY2632" i="14"/>
  <c r="AY2633" i="14"/>
  <c r="AY2634" i="14"/>
  <c r="AY2635" i="14"/>
  <c r="AY2636" i="14"/>
  <c r="AY2637" i="14"/>
  <c r="AY2638" i="14"/>
  <c r="AY2639" i="14"/>
  <c r="AY2640" i="14"/>
  <c r="AY2641" i="14"/>
  <c r="AY2642" i="14"/>
  <c r="AY2643" i="14"/>
  <c r="AY2644" i="14"/>
  <c r="AY2645" i="14"/>
  <c r="AY2646" i="14"/>
  <c r="AY2647" i="14"/>
  <c r="AY2648" i="14"/>
  <c r="AY2649" i="14"/>
  <c r="AY2650" i="14"/>
  <c r="AY2651" i="14"/>
  <c r="AY2652" i="14"/>
  <c r="AY2653" i="14"/>
  <c r="AY2654" i="14"/>
  <c r="AY2655" i="14"/>
  <c r="AY2656" i="14"/>
  <c r="AY2657" i="14"/>
  <c r="AY2658" i="14"/>
  <c r="AY2659" i="14"/>
  <c r="AY2660" i="14"/>
  <c r="AY2661" i="14"/>
  <c r="AY2662" i="14"/>
  <c r="AY2663" i="14"/>
  <c r="AY2664" i="14"/>
  <c r="AY2665" i="14"/>
  <c r="AY2666" i="14"/>
  <c r="AY2667" i="14"/>
  <c r="AY2668" i="14"/>
  <c r="AY2669" i="14"/>
  <c r="AY2670" i="14"/>
  <c r="AY2671" i="14"/>
  <c r="AY2672" i="14"/>
  <c r="AY2673" i="14"/>
  <c r="AY2674" i="14"/>
  <c r="AY2675" i="14"/>
  <c r="AY2676" i="14"/>
  <c r="AY2677" i="14"/>
  <c r="AY2678" i="14"/>
  <c r="AY2679" i="14"/>
  <c r="AY2680" i="14"/>
  <c r="AY2681" i="14"/>
  <c r="AY2682" i="14"/>
  <c r="AY2683" i="14"/>
  <c r="AY2684" i="14"/>
  <c r="AY2685" i="14"/>
  <c r="AY2686" i="14"/>
  <c r="AY2687" i="14"/>
  <c r="AY2688" i="14"/>
  <c r="AY2689" i="14"/>
  <c r="AY2690" i="14"/>
  <c r="AY2691" i="14"/>
  <c r="AY2692" i="14"/>
  <c r="AY2693" i="14"/>
  <c r="AY2694" i="14"/>
  <c r="AY2695" i="14"/>
  <c r="AY2696" i="14"/>
  <c r="AY2697" i="14"/>
  <c r="AY2698" i="14"/>
  <c r="AY2699" i="14"/>
  <c r="AY2700" i="14"/>
  <c r="AY2701" i="14"/>
  <c r="AY2702" i="14"/>
  <c r="AY2703" i="14"/>
  <c r="AY426" i="14"/>
  <c r="AY427" i="14"/>
  <c r="AY428" i="14"/>
  <c r="AY429" i="14"/>
  <c r="AY430" i="14"/>
  <c r="AY431" i="14"/>
  <c r="AY432" i="14"/>
  <c r="AY433" i="14"/>
  <c r="AY434" i="14"/>
  <c r="AY435" i="14"/>
  <c r="AY436" i="14"/>
  <c r="AY437" i="14"/>
  <c r="AY438" i="14"/>
  <c r="AY439" i="14"/>
  <c r="AY440" i="14"/>
  <c r="AY441" i="14"/>
  <c r="AY442" i="14"/>
  <c r="AY443" i="14"/>
  <c r="AY444" i="14"/>
  <c r="AY445" i="14"/>
  <c r="AY446" i="14"/>
  <c r="AY447" i="14"/>
  <c r="AY448" i="14"/>
  <c r="AY449" i="14"/>
  <c r="AY450" i="14"/>
  <c r="AY451" i="14"/>
  <c r="AY452" i="14"/>
  <c r="AY453" i="14"/>
  <c r="AY454" i="14"/>
  <c r="AY455" i="14"/>
  <c r="AY456" i="14"/>
  <c r="AY457" i="14"/>
  <c r="AY458" i="14"/>
  <c r="AY459" i="14"/>
  <c r="AY460" i="14"/>
  <c r="AY461" i="14"/>
  <c r="AY462" i="14"/>
  <c r="AY463" i="14"/>
  <c r="AY464" i="14"/>
  <c r="AY465" i="14"/>
  <c r="AY466" i="14"/>
  <c r="AY467" i="14"/>
  <c r="AY156" i="14"/>
  <c r="AY157" i="14"/>
  <c r="AY158" i="14"/>
  <c r="AY159" i="14"/>
  <c r="AY160" i="14"/>
  <c r="AY161" i="14"/>
  <c r="AY162" i="14"/>
  <c r="AY163" i="14"/>
  <c r="AY164" i="14"/>
  <c r="AY165" i="14"/>
  <c r="AY166" i="14"/>
  <c r="AY167" i="14"/>
  <c r="AY168" i="14"/>
  <c r="AY169" i="14"/>
  <c r="AY170" i="14"/>
  <c r="AY171" i="14"/>
  <c r="AY172" i="14"/>
  <c r="AY173" i="14"/>
  <c r="AY174" i="14"/>
  <c r="AY175" i="14"/>
  <c r="AY176" i="14"/>
  <c r="AY177" i="14"/>
  <c r="AY178" i="14"/>
  <c r="AY179" i="14"/>
  <c r="AY180" i="14"/>
  <c r="AY181" i="14"/>
  <c r="AY182" i="14"/>
  <c r="AY183" i="14"/>
  <c r="AY184" i="14"/>
  <c r="AY185" i="14"/>
  <c r="AY186" i="14"/>
  <c r="AY187" i="14"/>
  <c r="AY188" i="14"/>
  <c r="AY189" i="14"/>
  <c r="AY190" i="14"/>
  <c r="AY191" i="14"/>
  <c r="AY192" i="14"/>
  <c r="AY193" i="14"/>
  <c r="AY194" i="14"/>
  <c r="AY195" i="14"/>
  <c r="AY196" i="14"/>
  <c r="AY197" i="14"/>
  <c r="AY198" i="14"/>
  <c r="AY199" i="14"/>
  <c r="AY200" i="14"/>
  <c r="AY201" i="14"/>
  <c r="AY202" i="14"/>
  <c r="AY203" i="14"/>
  <c r="AY204" i="14"/>
  <c r="AY205" i="14"/>
  <c r="AY206" i="14"/>
  <c r="AY207" i="14"/>
  <c r="AY208" i="14"/>
  <c r="AY209" i="14"/>
  <c r="AY210" i="14"/>
  <c r="AY211" i="14"/>
  <c r="AY212" i="14"/>
  <c r="AY213" i="14"/>
  <c r="AY214" i="14"/>
  <c r="AY215" i="14"/>
  <c r="AY216" i="14"/>
  <c r="AY217" i="14"/>
  <c r="AY218" i="14"/>
  <c r="AY219" i="14"/>
  <c r="AY220" i="14"/>
  <c r="AY221" i="14"/>
  <c r="AY222" i="14"/>
  <c r="AY223" i="14"/>
  <c r="AY224" i="14"/>
  <c r="AY225" i="14"/>
  <c r="AY226" i="14"/>
  <c r="AY227" i="14"/>
  <c r="AY228" i="14"/>
  <c r="AY229" i="14"/>
  <c r="AY230" i="14"/>
  <c r="AY231" i="14"/>
  <c r="AY232" i="14"/>
  <c r="AY233" i="14"/>
  <c r="AY234" i="14"/>
  <c r="AY235" i="14"/>
  <c r="AY236" i="14"/>
  <c r="AY237" i="14"/>
  <c r="AY238" i="14"/>
  <c r="AY239" i="14"/>
  <c r="AY240" i="14"/>
  <c r="AY241" i="14"/>
  <c r="AY242" i="14"/>
  <c r="AY243" i="14"/>
  <c r="AY244" i="14"/>
  <c r="AY245" i="14"/>
  <c r="AY246" i="14"/>
  <c r="AY247" i="14"/>
  <c r="AY248" i="14"/>
  <c r="AY249" i="14"/>
  <c r="AY250" i="14"/>
  <c r="AY251" i="14"/>
  <c r="AY252" i="14"/>
  <c r="AY253" i="14"/>
  <c r="AY254" i="14"/>
  <c r="AY255" i="14"/>
  <c r="AY256" i="14"/>
  <c r="AY257" i="14"/>
  <c r="AY258" i="14"/>
  <c r="AY259" i="14"/>
  <c r="AY260" i="14"/>
  <c r="AY261" i="14"/>
  <c r="AY262" i="14"/>
  <c r="AY263" i="14"/>
  <c r="AY264" i="14"/>
  <c r="AY265" i="14"/>
  <c r="AY266" i="14"/>
  <c r="AY267" i="14"/>
  <c r="AY268" i="14"/>
  <c r="AY269" i="14"/>
  <c r="AY270" i="14"/>
  <c r="AY271" i="14"/>
  <c r="AY272" i="14"/>
  <c r="AY273" i="14"/>
  <c r="AY274" i="14"/>
  <c r="AY275" i="14"/>
  <c r="AY276" i="14"/>
  <c r="AY277" i="14"/>
  <c r="AY278" i="14"/>
  <c r="AY279" i="14"/>
  <c r="AY280" i="14"/>
  <c r="AY281" i="14"/>
  <c r="AY282" i="14"/>
  <c r="AY283" i="14"/>
  <c r="AY284" i="14"/>
  <c r="AY285" i="14"/>
  <c r="AY286" i="14"/>
  <c r="AY287" i="14"/>
  <c r="AY288" i="14"/>
  <c r="AY289" i="14"/>
  <c r="AY290" i="14"/>
  <c r="AY291" i="14"/>
  <c r="AY292" i="14"/>
  <c r="AY293" i="14"/>
  <c r="AY294" i="14"/>
  <c r="AY295" i="14"/>
  <c r="AY296" i="14"/>
  <c r="AY297" i="14"/>
  <c r="AY298" i="14"/>
  <c r="AY299" i="14"/>
  <c r="AY300" i="14"/>
  <c r="AY301" i="14"/>
  <c r="AY302" i="14"/>
  <c r="AY303" i="14"/>
  <c r="AY304" i="14"/>
  <c r="AY305" i="14"/>
  <c r="AY306" i="14"/>
  <c r="AY307" i="14"/>
  <c r="AY308" i="14"/>
  <c r="AY309" i="14"/>
  <c r="AY310" i="14"/>
  <c r="AY311" i="14"/>
  <c r="AY312" i="14"/>
  <c r="AY313" i="14"/>
  <c r="AY314" i="14"/>
  <c r="AY315" i="14"/>
  <c r="AY316" i="14"/>
  <c r="AY317" i="14"/>
  <c r="AY318" i="14"/>
  <c r="AY319" i="14"/>
  <c r="AY320" i="14"/>
  <c r="AY321" i="14"/>
  <c r="AY322" i="14"/>
  <c r="AY323" i="14"/>
  <c r="AY324" i="14"/>
  <c r="AY325" i="14"/>
  <c r="AY326" i="14"/>
  <c r="AY327" i="14"/>
  <c r="AY328" i="14"/>
  <c r="AY329" i="14"/>
  <c r="AY330" i="14"/>
  <c r="AY331" i="14"/>
  <c r="AY332" i="14"/>
  <c r="AY333" i="14"/>
  <c r="AY334" i="14"/>
  <c r="AY335" i="14"/>
  <c r="AY336" i="14"/>
  <c r="AY337" i="14"/>
  <c r="AY338" i="14"/>
  <c r="AY339" i="14"/>
  <c r="AY340" i="14"/>
  <c r="AY341" i="14"/>
  <c r="AY342" i="14"/>
  <c r="AY343" i="14"/>
  <c r="AY344" i="14"/>
  <c r="AY345" i="14"/>
  <c r="AY346" i="14"/>
  <c r="AY347" i="14"/>
  <c r="AY348" i="14"/>
  <c r="AY349" i="14"/>
  <c r="AY350" i="14"/>
  <c r="AY351" i="14"/>
  <c r="AY352" i="14"/>
  <c r="AY353" i="14"/>
  <c r="AY354" i="14"/>
  <c r="AY355" i="14"/>
  <c r="AY356" i="14"/>
  <c r="AY357" i="14"/>
  <c r="AY358" i="14"/>
  <c r="AY359" i="14"/>
  <c r="AY360" i="14"/>
  <c r="AY361" i="14"/>
  <c r="AY362" i="14"/>
  <c r="AY363" i="14"/>
  <c r="AY364" i="14"/>
  <c r="AY365" i="14"/>
  <c r="AY366" i="14"/>
  <c r="AY367" i="14"/>
  <c r="AY368" i="14"/>
  <c r="AY369" i="14"/>
  <c r="AY370" i="14"/>
  <c r="AY371" i="14"/>
  <c r="AY372" i="14"/>
  <c r="AY373" i="14"/>
  <c r="AY374" i="14"/>
  <c r="AY375" i="14"/>
  <c r="AY376" i="14"/>
  <c r="AY377" i="14"/>
  <c r="AY378" i="14"/>
  <c r="AY379" i="14"/>
  <c r="AY380" i="14"/>
  <c r="AY381" i="14"/>
  <c r="AY382" i="14"/>
  <c r="AY383" i="14"/>
  <c r="AY384" i="14"/>
  <c r="AY385" i="14"/>
  <c r="AY386" i="14"/>
  <c r="AY387" i="14"/>
  <c r="AY388" i="14"/>
  <c r="AY389" i="14"/>
  <c r="AY390" i="14"/>
  <c r="AY391" i="14"/>
  <c r="AY392" i="14"/>
  <c r="AY393" i="14"/>
  <c r="AY394" i="14"/>
  <c r="AY395" i="14"/>
  <c r="AY396" i="14"/>
  <c r="AY397" i="14"/>
  <c r="AY398" i="14"/>
  <c r="AY399" i="14"/>
  <c r="AY400" i="14"/>
  <c r="AY401" i="14"/>
  <c r="AY402" i="14"/>
  <c r="AY403" i="14"/>
  <c r="AY404" i="14"/>
  <c r="AY405" i="14"/>
  <c r="AY406" i="14"/>
  <c r="AY407" i="14"/>
  <c r="AY408" i="14"/>
  <c r="AY409" i="14"/>
  <c r="AY410" i="14"/>
  <c r="AY411" i="14"/>
  <c r="AY412" i="14"/>
  <c r="AY413" i="14"/>
  <c r="AY414" i="14"/>
  <c r="AY415" i="14"/>
  <c r="AY416" i="14"/>
  <c r="AY417" i="14"/>
  <c r="AY418" i="14"/>
  <c r="AY419" i="14"/>
  <c r="AY420" i="14"/>
  <c r="AY421" i="14"/>
  <c r="AY422" i="14"/>
  <c r="AY423" i="14"/>
  <c r="AY424" i="14"/>
  <c r="AY425" i="14"/>
  <c r="AV512" i="14"/>
  <c r="AW512" i="14" s="1"/>
  <c r="AV513" i="14"/>
  <c r="AW513" i="14" s="1"/>
  <c r="AV514" i="14"/>
  <c r="AW514" i="14" s="1"/>
  <c r="AV515" i="14"/>
  <c r="AW515" i="14" s="1"/>
  <c r="AV516" i="14"/>
  <c r="AW516" i="14" s="1"/>
  <c r="AV517" i="14"/>
  <c r="AW517" i="14" s="1"/>
  <c r="AV518" i="14"/>
  <c r="AW518" i="14" s="1"/>
  <c r="AV519" i="14"/>
  <c r="AW519" i="14" s="1"/>
  <c r="AV520" i="14"/>
  <c r="AW520" i="14" s="1"/>
  <c r="AV521" i="14"/>
  <c r="AW521" i="14" s="1"/>
  <c r="AV522" i="14"/>
  <c r="AW522" i="14" s="1"/>
  <c r="AV523" i="14"/>
  <c r="AW523" i="14" s="1"/>
  <c r="AV524" i="14"/>
  <c r="AW524" i="14" s="1"/>
  <c r="AV525" i="14"/>
  <c r="AW525" i="14" s="1"/>
  <c r="AV526" i="14"/>
  <c r="AW526" i="14" s="1"/>
  <c r="AV527" i="14"/>
  <c r="AW527" i="14" s="1"/>
  <c r="AV528" i="14"/>
  <c r="AW528" i="14" s="1"/>
  <c r="AV529" i="14"/>
  <c r="AW529" i="14" s="1"/>
  <c r="AV530" i="14"/>
  <c r="AW530" i="14" s="1"/>
  <c r="AV531" i="14"/>
  <c r="AW531" i="14" s="1"/>
  <c r="AV532" i="14"/>
  <c r="AH530" i="14"/>
  <c r="AH531" i="14"/>
  <c r="AH512" i="14"/>
  <c r="AH513" i="14"/>
  <c r="AH514" i="14"/>
  <c r="AH515" i="14"/>
  <c r="AH516" i="14"/>
  <c r="AH517" i="14"/>
  <c r="AH518" i="14"/>
  <c r="AH519" i="14"/>
  <c r="AH520" i="14"/>
  <c r="AH521" i="14"/>
  <c r="AH522" i="14"/>
  <c r="AH523" i="14"/>
  <c r="AH524" i="14"/>
  <c r="AH525" i="14"/>
  <c r="AH526" i="14"/>
  <c r="AH527" i="14"/>
  <c r="AH528" i="14"/>
  <c r="AH529" i="14"/>
  <c r="AX300" i="14"/>
  <c r="AX303" i="14"/>
  <c r="AX512" i="14"/>
  <c r="AX513" i="14"/>
  <c r="AX514" i="14"/>
  <c r="AX515" i="14"/>
  <c r="AX516" i="14"/>
  <c r="AX517" i="14"/>
  <c r="AX518" i="14"/>
  <c r="AX519" i="14"/>
  <c r="AX520" i="14"/>
  <c r="AX521" i="14"/>
  <c r="AX522" i="14"/>
  <c r="AX523" i="14"/>
  <c r="AX524" i="14"/>
  <c r="AX525" i="14"/>
  <c r="AX526" i="14"/>
  <c r="AX527" i="14"/>
  <c r="AX528" i="14"/>
  <c r="AX529" i="14"/>
  <c r="AX530" i="14"/>
  <c r="AX531" i="14"/>
  <c r="AX631" i="14"/>
  <c r="AX693" i="14"/>
  <c r="AX694" i="14"/>
  <c r="AX695" i="14"/>
  <c r="AX696" i="14"/>
  <c r="AX697" i="14"/>
  <c r="AX698" i="14"/>
  <c r="AX699" i="14"/>
  <c r="AX700" i="14"/>
  <c r="AX701" i="14"/>
  <c r="AX702" i="14"/>
  <c r="AX703" i="14"/>
  <c r="AX704" i="14"/>
  <c r="AX705" i="14"/>
  <c r="AX706" i="14"/>
  <c r="AX707" i="14"/>
  <c r="AX708" i="14"/>
  <c r="AX709" i="14"/>
  <c r="AX710" i="14"/>
  <c r="AX711" i="14"/>
  <c r="AX712" i="14"/>
  <c r="AX713" i="14"/>
  <c r="AX714" i="14"/>
  <c r="AX715" i="14"/>
  <c r="AX716" i="14"/>
  <c r="AX717" i="14"/>
  <c r="AX718" i="14"/>
  <c r="AX719" i="14"/>
  <c r="AX720" i="14"/>
  <c r="AX721" i="14"/>
  <c r="AX722" i="14"/>
  <c r="AX723" i="14"/>
  <c r="AX724" i="14"/>
  <c r="AX725" i="14"/>
  <c r="AX726" i="14"/>
  <c r="AX727" i="14"/>
  <c r="AX728" i="14"/>
  <c r="AX729" i="14"/>
  <c r="AX730" i="14"/>
  <c r="AX731" i="14"/>
  <c r="AX732" i="14"/>
  <c r="AX733" i="14"/>
  <c r="AX734" i="14"/>
  <c r="AX735" i="14"/>
  <c r="AX736" i="14"/>
  <c r="AX737" i="14"/>
  <c r="AX738" i="14"/>
  <c r="AX739" i="14"/>
  <c r="AX740" i="14"/>
  <c r="AX741" i="14"/>
  <c r="AX742" i="14"/>
  <c r="AX743" i="14"/>
  <c r="AX744" i="14"/>
  <c r="AX745" i="14"/>
  <c r="AX746" i="14"/>
  <c r="AX747" i="14"/>
  <c r="AX748" i="14"/>
  <c r="AX749" i="14"/>
  <c r="AX750" i="14"/>
  <c r="AX751" i="14"/>
  <c r="AX752" i="14"/>
  <c r="AX753" i="14"/>
  <c r="AX754" i="14"/>
  <c r="AX755" i="14"/>
  <c r="AX756" i="14"/>
  <c r="AX757" i="14"/>
  <c r="AX758" i="14"/>
  <c r="AX759" i="14"/>
  <c r="AX760" i="14"/>
  <c r="AX761" i="14"/>
  <c r="AX762" i="14"/>
  <c r="AX763" i="14"/>
  <c r="AX764" i="14"/>
  <c r="AX765" i="14"/>
  <c r="AX766" i="14"/>
  <c r="AX767" i="14"/>
  <c r="AX768" i="14"/>
  <c r="AX769" i="14"/>
  <c r="AX770" i="14"/>
  <c r="AX771" i="14"/>
  <c r="AX772" i="14"/>
  <c r="AX773" i="14"/>
  <c r="AX774" i="14"/>
  <c r="AX775" i="14"/>
  <c r="AX776" i="14"/>
  <c r="AX777" i="14"/>
  <c r="AX778" i="14"/>
  <c r="AX779" i="14"/>
  <c r="AX780" i="14"/>
  <c r="AX781" i="14"/>
  <c r="AX782" i="14"/>
  <c r="AX783" i="14"/>
  <c r="AX784" i="14"/>
  <c r="AX785" i="14"/>
  <c r="AX786" i="14"/>
  <c r="AX787" i="14"/>
  <c r="AX788" i="14"/>
  <c r="AX789" i="14"/>
  <c r="AX790" i="14"/>
  <c r="AX791" i="14"/>
  <c r="AX792" i="14"/>
  <c r="AX793" i="14"/>
  <c r="AX794" i="14"/>
  <c r="AX795" i="14"/>
  <c r="AX796" i="14"/>
  <c r="AX797" i="14"/>
  <c r="AX798" i="14"/>
  <c r="AX799" i="14"/>
  <c r="AX800" i="14"/>
  <c r="AX801" i="14"/>
  <c r="AX802" i="14"/>
  <c r="AX803" i="14"/>
  <c r="AX804" i="14"/>
  <c r="AX805" i="14"/>
  <c r="AX806" i="14"/>
  <c r="AX807" i="14"/>
  <c r="AX808" i="14"/>
  <c r="AX809" i="14"/>
  <c r="AX810" i="14"/>
  <c r="AX811" i="14"/>
  <c r="AX812" i="14"/>
  <c r="AX813" i="14"/>
  <c r="AX814" i="14"/>
  <c r="AX815" i="14"/>
  <c r="AX816" i="14"/>
  <c r="AX817" i="14"/>
  <c r="AX818" i="14"/>
  <c r="AX819" i="14"/>
  <c r="AX820" i="14"/>
  <c r="AX821" i="14"/>
  <c r="AX822" i="14"/>
  <c r="AX823" i="14"/>
  <c r="AX824" i="14"/>
  <c r="AX825" i="14"/>
  <c r="AX826" i="14"/>
  <c r="AX827" i="14"/>
  <c r="AX828" i="14"/>
  <c r="AX829" i="14"/>
  <c r="AX830" i="14"/>
  <c r="AX831" i="14"/>
  <c r="AX832" i="14"/>
  <c r="AX833" i="14"/>
  <c r="AX834" i="14"/>
  <c r="AX835" i="14"/>
  <c r="AX836" i="14"/>
  <c r="AX837" i="14"/>
  <c r="AX838" i="14"/>
  <c r="AX839" i="14"/>
  <c r="AX840" i="14"/>
  <c r="AX841" i="14"/>
  <c r="AX842" i="14"/>
  <c r="AX843" i="14"/>
  <c r="AX844" i="14"/>
  <c r="AX845" i="14"/>
  <c r="AX846" i="14"/>
  <c r="AX847" i="14"/>
  <c r="AX848" i="14"/>
  <c r="AX849" i="14"/>
  <c r="AX850" i="14"/>
  <c r="AX851" i="14"/>
  <c r="AX852" i="14"/>
  <c r="AX853" i="14"/>
  <c r="AX854" i="14"/>
  <c r="AX855" i="14"/>
  <c r="AX856" i="14"/>
  <c r="AX857" i="14"/>
  <c r="AX858" i="14"/>
  <c r="AX859" i="14"/>
  <c r="AX860" i="14"/>
  <c r="AX861" i="14"/>
  <c r="AX862" i="14"/>
  <c r="AX863" i="14"/>
  <c r="AX864" i="14"/>
  <c r="AX865" i="14"/>
  <c r="AX866" i="14"/>
  <c r="AX867" i="14"/>
  <c r="AX868" i="14"/>
  <c r="AX869" i="14"/>
  <c r="AX870" i="14"/>
  <c r="AX871" i="14"/>
  <c r="AX872" i="14"/>
  <c r="AX873" i="14"/>
  <c r="AX874" i="14"/>
  <c r="AX875" i="14"/>
  <c r="AX876" i="14"/>
  <c r="AX877" i="14"/>
  <c r="AX878" i="14"/>
  <c r="AX879" i="14"/>
  <c r="AX880" i="14"/>
  <c r="AX881" i="14"/>
  <c r="AX882" i="14"/>
  <c r="AX883" i="14"/>
  <c r="AX884" i="14"/>
  <c r="AX885" i="14"/>
  <c r="AX886" i="14"/>
  <c r="AX887" i="14"/>
  <c r="AX888" i="14"/>
  <c r="AX889" i="14"/>
  <c r="AX890" i="14"/>
  <c r="AX891" i="14"/>
  <c r="AX892" i="14"/>
  <c r="AX893" i="14"/>
  <c r="AX894" i="14"/>
  <c r="AX895" i="14"/>
  <c r="AX896" i="14"/>
  <c r="AX897" i="14"/>
  <c r="AX898" i="14"/>
  <c r="AX899" i="14"/>
  <c r="AX900" i="14"/>
  <c r="AX901" i="14"/>
  <c r="AX902" i="14"/>
  <c r="AX903" i="14"/>
  <c r="AX904" i="14"/>
  <c r="AX905" i="14"/>
  <c r="AX906" i="14"/>
  <c r="AX907" i="14"/>
  <c r="AX908" i="14"/>
  <c r="AX909" i="14"/>
  <c r="AX910" i="14"/>
  <c r="AX911" i="14"/>
  <c r="AX912" i="14"/>
  <c r="AX913" i="14"/>
  <c r="AX914" i="14"/>
  <c r="AX915" i="14"/>
  <c r="AX916" i="14"/>
  <c r="AX917" i="14"/>
  <c r="AX918" i="14"/>
  <c r="AX919" i="14"/>
  <c r="AX920" i="14"/>
  <c r="AX921" i="14"/>
  <c r="AX922" i="14"/>
  <c r="AX923" i="14"/>
  <c r="AX924" i="14"/>
  <c r="AX925" i="14"/>
  <c r="AX926" i="14"/>
  <c r="AX927" i="14"/>
  <c r="AX928" i="14"/>
  <c r="AX929" i="14"/>
  <c r="AX930" i="14"/>
  <c r="AX931" i="14"/>
  <c r="AX932" i="14"/>
  <c r="AX933" i="14"/>
  <c r="AX934" i="14"/>
  <c r="AX935" i="14"/>
  <c r="AX936" i="14"/>
  <c r="AX937" i="14"/>
  <c r="AX938" i="14"/>
  <c r="AX939" i="14"/>
  <c r="AX940" i="14"/>
  <c r="AX941" i="14"/>
  <c r="AX942" i="14"/>
  <c r="AX943" i="14"/>
  <c r="AX944" i="14"/>
  <c r="AX945" i="14"/>
  <c r="AX946" i="14"/>
  <c r="AX947" i="14"/>
  <c r="AX948" i="14"/>
  <c r="AX949" i="14"/>
  <c r="AX950" i="14"/>
  <c r="AX951" i="14"/>
  <c r="AX952" i="14"/>
  <c r="AX953" i="14"/>
  <c r="AX954" i="14"/>
  <c r="AX955" i="14"/>
  <c r="AX956" i="14"/>
  <c r="AX957" i="14"/>
  <c r="AX958" i="14"/>
  <c r="AX959" i="14"/>
  <c r="AX960" i="14"/>
  <c r="AX961" i="14"/>
  <c r="AX962" i="14"/>
  <c r="AX963" i="14"/>
  <c r="AX964" i="14"/>
  <c r="AX965" i="14"/>
  <c r="AX966" i="14"/>
  <c r="AX967" i="14"/>
  <c r="AX968" i="14"/>
  <c r="AX969" i="14"/>
  <c r="AX970" i="14"/>
  <c r="AX971" i="14"/>
  <c r="AX972" i="14"/>
  <c r="AX973" i="14"/>
  <c r="AX974" i="14"/>
  <c r="AX975" i="14"/>
  <c r="AX976" i="14"/>
  <c r="AX977" i="14"/>
  <c r="AX978" i="14"/>
  <c r="AX979" i="14"/>
  <c r="AX980" i="14"/>
  <c r="AX981" i="14"/>
  <c r="AX982" i="14"/>
  <c r="AX983" i="14"/>
  <c r="AX984" i="14"/>
  <c r="AX985" i="14"/>
  <c r="AX986" i="14"/>
  <c r="AX987" i="14"/>
  <c r="AX988" i="14"/>
  <c r="AX989" i="14"/>
  <c r="AX990" i="14"/>
  <c r="AX991" i="14"/>
  <c r="AX992" i="14"/>
  <c r="AX993" i="14"/>
  <c r="AX994" i="14"/>
  <c r="AX995" i="14"/>
  <c r="AX996" i="14"/>
  <c r="AX997" i="14"/>
  <c r="AX998" i="14"/>
  <c r="AX999" i="14"/>
  <c r="AX1000" i="14"/>
  <c r="AX1001" i="14"/>
  <c r="AX1002" i="14"/>
  <c r="AX1003" i="14"/>
  <c r="AX1004" i="14"/>
  <c r="AX1005" i="14"/>
  <c r="AX1006" i="14"/>
  <c r="AX1007" i="14"/>
  <c r="AX1008" i="14"/>
  <c r="AX1009" i="14"/>
  <c r="AX1010" i="14"/>
  <c r="AX1011" i="14"/>
  <c r="AX1012" i="14"/>
  <c r="AX1013" i="14"/>
  <c r="AX1014" i="14"/>
  <c r="AX1015" i="14"/>
  <c r="AX1016" i="14"/>
  <c r="AX1017" i="14"/>
  <c r="AX1018" i="14"/>
  <c r="AX1019" i="14"/>
  <c r="AX1020" i="14"/>
  <c r="AX1021" i="14"/>
  <c r="AX1022" i="14"/>
  <c r="AX1023" i="14"/>
  <c r="AX1024" i="14"/>
  <c r="AX1025" i="14"/>
  <c r="AX1026" i="14"/>
  <c r="AX1027" i="14"/>
  <c r="AX1028" i="14"/>
  <c r="AX1029" i="14"/>
  <c r="AX1030" i="14"/>
  <c r="AX1031" i="14"/>
  <c r="AX1032" i="14"/>
  <c r="AX1033" i="14"/>
  <c r="AX1034" i="14"/>
  <c r="AX1035" i="14"/>
  <c r="AX1036" i="14"/>
  <c r="AX1037" i="14"/>
  <c r="AX1038" i="14"/>
  <c r="AX1039" i="14"/>
  <c r="AX1040" i="14"/>
  <c r="AX1041" i="14"/>
  <c r="AX1042" i="14"/>
  <c r="AX1043" i="14"/>
  <c r="AX1044" i="14"/>
  <c r="AX1045" i="14"/>
  <c r="AX1046" i="14"/>
  <c r="AX1047" i="14"/>
  <c r="AX1048" i="14"/>
  <c r="AX1049" i="14"/>
  <c r="AX1050" i="14"/>
  <c r="AX1051" i="14"/>
  <c r="AX1052" i="14"/>
  <c r="AX1053" i="14"/>
  <c r="AX1054" i="14"/>
  <c r="AX1055" i="14"/>
  <c r="AX1056" i="14"/>
  <c r="AX1057" i="14"/>
  <c r="AX1058" i="14"/>
  <c r="AX1059" i="14"/>
  <c r="AX1060" i="14"/>
  <c r="AX1061" i="14"/>
  <c r="AX1062" i="14"/>
  <c r="AX1063" i="14"/>
  <c r="AX1064" i="14"/>
  <c r="AX1065" i="14"/>
  <c r="AX1066" i="14"/>
  <c r="AX1067" i="14"/>
  <c r="AX1068" i="14"/>
  <c r="AX1069" i="14"/>
  <c r="AX1070" i="14"/>
  <c r="AX1071" i="14"/>
  <c r="AX1072" i="14"/>
  <c r="AX1073" i="14"/>
  <c r="AX1074" i="14"/>
  <c r="AX1075" i="14"/>
  <c r="AX1076" i="14"/>
  <c r="AX1077" i="14"/>
  <c r="AX1078" i="14"/>
  <c r="AX1079" i="14"/>
  <c r="AX1080" i="14"/>
  <c r="AX1081" i="14"/>
  <c r="AX1082" i="14"/>
  <c r="AX1083" i="14"/>
  <c r="AX1084" i="14"/>
  <c r="AX1085" i="14"/>
  <c r="AX1086" i="14"/>
  <c r="AX1087" i="14"/>
  <c r="AX1088" i="14"/>
  <c r="AX1089" i="14"/>
  <c r="AX1090" i="14"/>
  <c r="AX1091" i="14"/>
  <c r="AX1092" i="14"/>
  <c r="AX1093" i="14"/>
  <c r="AX1094" i="14"/>
  <c r="AX1095" i="14"/>
  <c r="AX1096" i="14"/>
  <c r="AX1097" i="14"/>
  <c r="AX1098" i="14"/>
  <c r="AX1099" i="14"/>
  <c r="AX1100" i="14"/>
  <c r="AX1101" i="14"/>
  <c r="AX1102" i="14"/>
  <c r="AX1103" i="14"/>
  <c r="AX1104" i="14"/>
  <c r="AX1105" i="14"/>
  <c r="AX1106" i="14"/>
  <c r="AX1107" i="14"/>
  <c r="AX1108" i="14"/>
  <c r="AX1109" i="14"/>
  <c r="AX1110" i="14"/>
  <c r="AX1111" i="14"/>
  <c r="AX1112" i="14"/>
  <c r="AX1113" i="14"/>
  <c r="AX1114" i="14"/>
  <c r="AX1115" i="14"/>
  <c r="AX1116" i="14"/>
  <c r="AX1117" i="14"/>
  <c r="AX1118" i="14"/>
  <c r="AX1119" i="14"/>
  <c r="AX1120" i="14"/>
  <c r="AX1121" i="14"/>
  <c r="AX1122" i="14"/>
  <c r="AX1123" i="14"/>
  <c r="AX1124" i="14"/>
  <c r="AX1125" i="14"/>
  <c r="AX1126" i="14"/>
  <c r="AX1127" i="14"/>
  <c r="AX1128" i="14"/>
  <c r="AX1129" i="14"/>
  <c r="AX1130" i="14"/>
  <c r="AX1131" i="14"/>
  <c r="AX1132" i="14"/>
  <c r="AX1133" i="14"/>
  <c r="AX1134" i="14"/>
  <c r="AX1135" i="14"/>
  <c r="AX1136" i="14"/>
  <c r="AX1137" i="14"/>
  <c r="AX1138" i="14"/>
  <c r="AX1139" i="14"/>
  <c r="AX1140" i="14"/>
  <c r="AX1141" i="14"/>
  <c r="AX1142" i="14"/>
  <c r="AX1143" i="14"/>
  <c r="AX1144" i="14"/>
  <c r="AX1145" i="14"/>
  <c r="AX1146" i="14"/>
  <c r="AX1147" i="14"/>
  <c r="AX1148" i="14"/>
  <c r="AX1149" i="14"/>
  <c r="AX1150" i="14"/>
  <c r="AX1151" i="14"/>
  <c r="AX1152" i="14"/>
  <c r="AX1153" i="14"/>
  <c r="AX1154" i="14"/>
  <c r="AX1155" i="14"/>
  <c r="AX1156" i="14"/>
  <c r="AX1157" i="14"/>
  <c r="AX1158" i="14"/>
  <c r="AX1159" i="14"/>
  <c r="AX1160" i="14"/>
  <c r="AX1161" i="14"/>
  <c r="AX1162" i="14"/>
  <c r="AX1163" i="14"/>
  <c r="AX1164" i="14"/>
  <c r="AX1165" i="14"/>
  <c r="AX1166" i="14"/>
  <c r="AX1167" i="14"/>
  <c r="AX1168" i="14"/>
  <c r="AX1169" i="14"/>
  <c r="AX1170" i="14"/>
  <c r="AX1171" i="14"/>
  <c r="AX1172" i="14"/>
  <c r="AX1173" i="14"/>
  <c r="AX1174" i="14"/>
  <c r="AX1175" i="14"/>
  <c r="AX1176" i="14"/>
  <c r="AX1177" i="14"/>
  <c r="AX1178" i="14"/>
  <c r="AX1179" i="14"/>
  <c r="AX1180" i="14"/>
  <c r="AX1181" i="14"/>
  <c r="AX1182" i="14"/>
  <c r="AX1183" i="14"/>
  <c r="AX1184" i="14"/>
  <c r="AX1185" i="14"/>
  <c r="AX1186" i="14"/>
  <c r="AX1187" i="14"/>
  <c r="AX1188" i="14"/>
  <c r="AX1189" i="14"/>
  <c r="AX1190" i="14"/>
  <c r="AX1191" i="14"/>
  <c r="AX1192" i="14"/>
  <c r="AX1193" i="14"/>
  <c r="AX1194" i="14"/>
  <c r="AX1195" i="14"/>
  <c r="AX1196" i="14"/>
  <c r="AX1197" i="14"/>
  <c r="AX1198" i="14"/>
  <c r="AX1199" i="14"/>
  <c r="AX1200" i="14"/>
  <c r="AX1201" i="14"/>
  <c r="AX1202" i="14"/>
  <c r="AX1203" i="14"/>
  <c r="AX1204" i="14"/>
  <c r="AX1205" i="14"/>
  <c r="AX1206" i="14"/>
  <c r="AX1207" i="14"/>
  <c r="AX1208" i="14"/>
  <c r="AX1209" i="14"/>
  <c r="AX1210" i="14"/>
  <c r="AX1211" i="14"/>
  <c r="AX1212" i="14"/>
  <c r="AX1213" i="14"/>
  <c r="AX1214" i="14"/>
  <c r="AX1215" i="14"/>
  <c r="AX1216" i="14"/>
  <c r="AX1217" i="14"/>
  <c r="AX1218" i="14"/>
  <c r="AX1219" i="14"/>
  <c r="AX1220" i="14"/>
  <c r="AX1221" i="14"/>
  <c r="AX1222" i="14"/>
  <c r="AX1223" i="14"/>
  <c r="AX1224" i="14"/>
  <c r="AX1225" i="14"/>
  <c r="AX1226" i="14"/>
  <c r="AX1227" i="14"/>
  <c r="AX1228" i="14"/>
  <c r="AX1229" i="14"/>
  <c r="AX1230" i="14"/>
  <c r="AX1231" i="14"/>
  <c r="AX1232" i="14"/>
  <c r="AX1233" i="14"/>
  <c r="AX1234" i="14"/>
  <c r="AX1235" i="14"/>
  <c r="AX1236" i="14"/>
  <c r="AX1237" i="14"/>
  <c r="AX1238" i="14"/>
  <c r="AX1239" i="14"/>
  <c r="AX1240" i="14"/>
  <c r="AX1241" i="14"/>
  <c r="AX1242" i="14"/>
  <c r="AX1243" i="14"/>
  <c r="AX1244" i="14"/>
  <c r="AX1245" i="14"/>
  <c r="AX1246" i="14"/>
  <c r="AX1247" i="14"/>
  <c r="AX1248" i="14"/>
  <c r="AX1249" i="14"/>
  <c r="AX1250" i="14"/>
  <c r="AX1251" i="14"/>
  <c r="AX1252" i="14"/>
  <c r="AX1253" i="14"/>
  <c r="AX1254" i="14"/>
  <c r="AX1255" i="14"/>
  <c r="AX1256" i="14"/>
  <c r="AX1257" i="14"/>
  <c r="AX1258" i="14"/>
  <c r="AX1259" i="14"/>
  <c r="AX1260" i="14"/>
  <c r="AX1261" i="14"/>
  <c r="AX1262" i="14"/>
  <c r="AX1263" i="14"/>
  <c r="AX1264" i="14"/>
  <c r="AX1265" i="14"/>
  <c r="AX1266" i="14"/>
  <c r="AX1267" i="14"/>
  <c r="AX1268" i="14"/>
  <c r="AX1269" i="14"/>
  <c r="AX1270" i="14"/>
  <c r="AX1271" i="14"/>
  <c r="AX1272" i="14"/>
  <c r="AX1273" i="14"/>
  <c r="AX1274" i="14"/>
  <c r="AX1275" i="14"/>
  <c r="AX1276" i="14"/>
  <c r="AX1277" i="14"/>
  <c r="AX1278" i="14"/>
  <c r="AX1279" i="14"/>
  <c r="AX1280" i="14"/>
  <c r="AX1281" i="14"/>
  <c r="AX1282" i="14"/>
  <c r="AX1283" i="14"/>
  <c r="AX1284" i="14"/>
  <c r="AX1285" i="14"/>
  <c r="AX1286" i="14"/>
  <c r="AX1287" i="14"/>
  <c r="AX1288" i="14"/>
  <c r="AX1289" i="14"/>
  <c r="AX1290" i="14"/>
  <c r="AX1291" i="14"/>
  <c r="AX1292" i="14"/>
  <c r="AX1293" i="14"/>
  <c r="AX1294" i="14"/>
  <c r="AX1295" i="14"/>
  <c r="AX1296" i="14"/>
  <c r="AX1297" i="14"/>
  <c r="AX1298" i="14"/>
  <c r="AX1299" i="14"/>
  <c r="AX1300" i="14"/>
  <c r="AX1301" i="14"/>
  <c r="AX1302" i="14"/>
  <c r="AX1303" i="14"/>
  <c r="AX1304" i="14"/>
  <c r="AX1305" i="14"/>
  <c r="AX1306" i="14"/>
  <c r="AX1307" i="14"/>
  <c r="AX1308" i="14"/>
  <c r="AX1309" i="14"/>
  <c r="AX1310" i="14"/>
  <c r="AX1311" i="14"/>
  <c r="AX1312" i="14"/>
  <c r="AX1313" i="14"/>
  <c r="AX1314" i="14"/>
  <c r="AX1315" i="14"/>
  <c r="AX1316" i="14"/>
  <c r="AX1317" i="14"/>
  <c r="AX1318" i="14"/>
  <c r="AX1319" i="14"/>
  <c r="AX1320" i="14"/>
  <c r="AX1321" i="14"/>
  <c r="AX1322" i="14"/>
  <c r="AX1323" i="14"/>
  <c r="AX1324" i="14"/>
  <c r="AX1325" i="14"/>
  <c r="AX1326" i="14"/>
  <c r="AX1327" i="14"/>
  <c r="AX1328" i="14"/>
  <c r="AX1329" i="14"/>
  <c r="AX1330" i="14"/>
  <c r="AX1331" i="14"/>
  <c r="AX1332" i="14"/>
  <c r="AX1333" i="14"/>
  <c r="AX1334" i="14"/>
  <c r="AX1335" i="14"/>
  <c r="AX1336" i="14"/>
  <c r="AX1337" i="14"/>
  <c r="AX1338" i="14"/>
  <c r="AX1339" i="14"/>
  <c r="AX1340" i="14"/>
  <c r="AX1341" i="14"/>
  <c r="AX1342" i="14"/>
  <c r="AX1343" i="14"/>
  <c r="AX1344" i="14"/>
  <c r="AX1345" i="14"/>
  <c r="AX1346" i="14"/>
  <c r="AX1347" i="14"/>
  <c r="AX1348" i="14"/>
  <c r="AX1349" i="14"/>
  <c r="AX1350" i="14"/>
  <c r="AX1351" i="14"/>
  <c r="AX1352" i="14"/>
  <c r="AX1353" i="14"/>
  <c r="AX1354" i="14"/>
  <c r="AX1355" i="14"/>
  <c r="AX1356" i="14"/>
  <c r="AX1357" i="14"/>
  <c r="AX1358" i="14"/>
  <c r="AX1359" i="14"/>
  <c r="AX1360" i="14"/>
  <c r="AX1361" i="14"/>
  <c r="AX1362" i="14"/>
  <c r="AX1363" i="14"/>
  <c r="AX1364" i="14"/>
  <c r="AX1365" i="14"/>
  <c r="AX1366" i="14"/>
  <c r="AX1367" i="14"/>
  <c r="AX1368" i="14"/>
  <c r="AX1369" i="14"/>
  <c r="AX1370" i="14"/>
  <c r="AX1371" i="14"/>
  <c r="AX1372" i="14"/>
  <c r="AX1373" i="14"/>
  <c r="AX1374" i="14"/>
  <c r="AX1375" i="14"/>
  <c r="AX1376" i="14"/>
  <c r="AX1377" i="14"/>
  <c r="AX1378" i="14"/>
  <c r="AX1379" i="14"/>
  <c r="AX1380" i="14"/>
  <c r="AX1381" i="14"/>
  <c r="AX1382" i="14"/>
  <c r="AX1383" i="14"/>
  <c r="AX1384" i="14"/>
  <c r="AX1385" i="14"/>
  <c r="AX1386" i="14"/>
  <c r="AX1387" i="14"/>
  <c r="AX1388" i="14"/>
  <c r="AX1389" i="14"/>
  <c r="AX1390" i="14"/>
  <c r="AX1391" i="14"/>
  <c r="AX1392" i="14"/>
  <c r="AX1393" i="14"/>
  <c r="AX1394" i="14"/>
  <c r="AX1395" i="14"/>
  <c r="AX1396" i="14"/>
  <c r="AX1397" i="14"/>
  <c r="AX1398" i="14"/>
  <c r="AX1399" i="14"/>
  <c r="AX1400" i="14"/>
  <c r="AX1401" i="14"/>
  <c r="AX1402" i="14"/>
  <c r="AX1403" i="14"/>
  <c r="AX1404" i="14"/>
  <c r="AX1405" i="14"/>
  <c r="AX1406" i="14"/>
  <c r="AX1407" i="14"/>
  <c r="AX1408" i="14"/>
  <c r="AX1409" i="14"/>
  <c r="AX1410" i="14"/>
  <c r="AX1411" i="14"/>
  <c r="AX1412" i="14"/>
  <c r="AX1413" i="14"/>
  <c r="AX1414" i="14"/>
  <c r="AX1415" i="14"/>
  <c r="AX1416" i="14"/>
  <c r="AX1417" i="14"/>
  <c r="AX1418" i="14"/>
  <c r="AX1419" i="14"/>
  <c r="AX1420" i="14"/>
  <c r="AX1421" i="14"/>
  <c r="AX1422" i="14"/>
  <c r="AX1423" i="14"/>
  <c r="AX1424" i="14"/>
  <c r="AX1425" i="14"/>
  <c r="AX1426" i="14"/>
  <c r="AX1427" i="14"/>
  <c r="AX1428" i="14"/>
  <c r="AX1429" i="14"/>
  <c r="AX1430" i="14"/>
  <c r="AX1431" i="14"/>
  <c r="AX1432" i="14"/>
  <c r="AX1433" i="14"/>
  <c r="AX1434" i="14"/>
  <c r="AX1435" i="14"/>
  <c r="AX1436" i="14"/>
  <c r="AX1437" i="14"/>
  <c r="AX1438" i="14"/>
  <c r="AX1439" i="14"/>
  <c r="AX1440" i="14"/>
  <c r="AX1441" i="14"/>
  <c r="AX1442" i="14"/>
  <c r="AX1443" i="14"/>
  <c r="AX1444" i="14"/>
  <c r="AX1445" i="14"/>
  <c r="AX1446" i="14"/>
  <c r="AX1447" i="14"/>
  <c r="AX1448" i="14"/>
  <c r="AX1449" i="14"/>
  <c r="AX1450" i="14"/>
  <c r="AX1451" i="14"/>
  <c r="AX1452" i="14"/>
  <c r="AX1453" i="14"/>
  <c r="AX1454" i="14"/>
  <c r="AX1455" i="14"/>
  <c r="AX1456" i="14"/>
  <c r="AX1457" i="14"/>
  <c r="AX1458" i="14"/>
  <c r="AX1459" i="14"/>
  <c r="AX1460" i="14"/>
  <c r="AX1461" i="14"/>
  <c r="AX1462" i="14"/>
  <c r="AX1463" i="14"/>
  <c r="AX1464" i="14"/>
  <c r="AX1465" i="14"/>
  <c r="AX1466" i="14"/>
  <c r="AX1467" i="14"/>
  <c r="AX1468" i="14"/>
  <c r="AX1469" i="14"/>
  <c r="AX1470" i="14"/>
  <c r="AX1471" i="14"/>
  <c r="AX1472" i="14"/>
  <c r="AX1473" i="14"/>
  <c r="AX1474" i="14"/>
  <c r="AX1475" i="14"/>
  <c r="AX1476" i="14"/>
  <c r="AX1477" i="14"/>
  <c r="AX1478" i="14"/>
  <c r="AX1479" i="14"/>
  <c r="AX1480" i="14"/>
  <c r="AX1481" i="14"/>
  <c r="AX1482" i="14"/>
  <c r="AX1483" i="14"/>
  <c r="AX1484" i="14"/>
  <c r="AX1485" i="14"/>
  <c r="AX1486" i="14"/>
  <c r="AX1487" i="14"/>
  <c r="AX1488" i="14"/>
  <c r="AX1489" i="14"/>
  <c r="AX1490" i="14"/>
  <c r="AX1491" i="14"/>
  <c r="AX1492" i="14"/>
  <c r="AX1493" i="14"/>
  <c r="AX1494" i="14"/>
  <c r="AX1495" i="14"/>
  <c r="AX1496" i="14"/>
  <c r="AX1497" i="14"/>
  <c r="AX1498" i="14"/>
  <c r="AX1499" i="14"/>
  <c r="AX1500" i="14"/>
  <c r="AX1501" i="14"/>
  <c r="AX1502" i="14"/>
  <c r="AX1503" i="14"/>
  <c r="AX1504" i="14"/>
  <c r="AX1505" i="14"/>
  <c r="AX1506" i="14"/>
  <c r="AX1507" i="14"/>
  <c r="AX1508" i="14"/>
  <c r="AX1509" i="14"/>
  <c r="AX1510" i="14"/>
  <c r="AX1511" i="14"/>
  <c r="AX1512" i="14"/>
  <c r="AX1513" i="14"/>
  <c r="AX1514" i="14"/>
  <c r="AX1515" i="14"/>
  <c r="AX1516" i="14"/>
  <c r="AX1517" i="14"/>
  <c r="AX1518" i="14"/>
  <c r="AX1519" i="14"/>
  <c r="AX1520" i="14"/>
  <c r="AX1521" i="14"/>
  <c r="AX1522" i="14"/>
  <c r="AX1523" i="14"/>
  <c r="AX1524" i="14"/>
  <c r="AX1525" i="14"/>
  <c r="AX1526" i="14"/>
  <c r="AX1527" i="14"/>
  <c r="AX1528" i="14"/>
  <c r="AX1529" i="14"/>
  <c r="AX1530" i="14"/>
  <c r="AX1531" i="14"/>
  <c r="AX1532" i="14"/>
  <c r="AX1533" i="14"/>
  <c r="AX1534" i="14"/>
  <c r="AX1535" i="14"/>
  <c r="AX1536" i="14"/>
  <c r="AX1537" i="14"/>
  <c r="AX1538" i="14"/>
  <c r="AX1539" i="14"/>
  <c r="AX1540" i="14"/>
  <c r="AX1541" i="14"/>
  <c r="AX1542" i="14"/>
  <c r="AX1543" i="14"/>
  <c r="AX1544" i="14"/>
  <c r="AX1545" i="14"/>
  <c r="AX1546" i="14"/>
  <c r="AX1547" i="14"/>
  <c r="AX1548" i="14"/>
  <c r="AX1549" i="14"/>
  <c r="AX1550" i="14"/>
  <c r="AX1551" i="14"/>
  <c r="AX1552" i="14"/>
  <c r="AX1553" i="14"/>
  <c r="AX1554" i="14"/>
  <c r="AX1555" i="14"/>
  <c r="AX1556" i="14"/>
  <c r="AX1557" i="14"/>
  <c r="AX1558" i="14"/>
  <c r="AX1559" i="14"/>
  <c r="AX1560" i="14"/>
  <c r="AX1561" i="14"/>
  <c r="AX1562" i="14"/>
  <c r="AX1563" i="14"/>
  <c r="AX1564" i="14"/>
  <c r="AX1565" i="14"/>
  <c r="AX1566" i="14"/>
  <c r="AX1567" i="14"/>
  <c r="AX1568" i="14"/>
  <c r="AX1569" i="14"/>
  <c r="AX1570" i="14"/>
  <c r="AX1571" i="14"/>
  <c r="AX1572" i="14"/>
  <c r="AX1573" i="14"/>
  <c r="AX1574" i="14"/>
  <c r="AX1575" i="14"/>
  <c r="AX1576" i="14"/>
  <c r="AX1577" i="14"/>
  <c r="AX1578" i="14"/>
  <c r="AX1579" i="14"/>
  <c r="AX1580" i="14"/>
  <c r="AX1581" i="14"/>
  <c r="AX1582" i="14"/>
  <c r="AX1583" i="14"/>
  <c r="AX1584" i="14"/>
  <c r="AX1585" i="14"/>
  <c r="AX1586" i="14"/>
  <c r="AX1587" i="14"/>
  <c r="AX1588" i="14"/>
  <c r="AX1589" i="14"/>
  <c r="AX1590" i="14"/>
  <c r="AX1591" i="14"/>
  <c r="AX1592" i="14"/>
  <c r="AX1593" i="14"/>
  <c r="AX1594" i="14"/>
  <c r="AX1595" i="14"/>
  <c r="AX1596" i="14"/>
  <c r="AX1597" i="14"/>
  <c r="AX1598" i="14"/>
  <c r="AX1599" i="14"/>
  <c r="AX1600" i="14"/>
  <c r="AX1601" i="14"/>
  <c r="AX1602" i="14"/>
  <c r="AX1603" i="14"/>
  <c r="AX1604" i="14"/>
  <c r="AX1605" i="14"/>
  <c r="AX1606" i="14"/>
  <c r="AX1607" i="14"/>
  <c r="AX1608" i="14"/>
  <c r="AX1609" i="14"/>
  <c r="AX1610" i="14"/>
  <c r="AX1611" i="14"/>
  <c r="AX1612" i="14"/>
  <c r="AX1613" i="14"/>
  <c r="AX1614" i="14"/>
  <c r="AX1615" i="14"/>
  <c r="AX1616" i="14"/>
  <c r="AX1617" i="14"/>
  <c r="AX1618" i="14"/>
  <c r="AX1619" i="14"/>
  <c r="AX1620" i="14"/>
  <c r="AX1621" i="14"/>
  <c r="AX1622" i="14"/>
  <c r="AX1623" i="14"/>
  <c r="AX1624" i="14"/>
  <c r="AX1625" i="14"/>
  <c r="AX1626" i="14"/>
  <c r="AX1627" i="14"/>
  <c r="AX1628" i="14"/>
  <c r="AX1629" i="14"/>
  <c r="AX1630" i="14"/>
  <c r="AX1631" i="14"/>
  <c r="AX1632" i="14"/>
  <c r="AX1633" i="14"/>
  <c r="AX1634" i="14"/>
  <c r="AX1635" i="14"/>
  <c r="AX1636" i="14"/>
  <c r="AX1637" i="14"/>
  <c r="AX1638" i="14"/>
  <c r="AX1639" i="14"/>
  <c r="AX1640" i="14"/>
  <c r="AX1641" i="14"/>
  <c r="AX1642" i="14"/>
  <c r="AX1643" i="14"/>
  <c r="AX1644" i="14"/>
  <c r="AX1645" i="14"/>
  <c r="AX1646" i="14"/>
  <c r="AX1647" i="14"/>
  <c r="AX1648" i="14"/>
  <c r="AX1649" i="14"/>
  <c r="AX1650" i="14"/>
  <c r="AX1651" i="14"/>
  <c r="AX1652" i="14"/>
  <c r="AX1653" i="14"/>
  <c r="AX1654" i="14"/>
  <c r="AX1655" i="14"/>
  <c r="AX1656" i="14"/>
  <c r="AX1657" i="14"/>
  <c r="AX1658" i="14"/>
  <c r="AX1659" i="14"/>
  <c r="AX1660" i="14"/>
  <c r="AX1661" i="14"/>
  <c r="AX1662" i="14"/>
  <c r="AX1663" i="14"/>
  <c r="AX1664" i="14"/>
  <c r="AX1665" i="14"/>
  <c r="AX1666" i="14"/>
  <c r="AX1667" i="14"/>
  <c r="AX1668" i="14"/>
  <c r="AX1669" i="14"/>
  <c r="AX1670" i="14"/>
  <c r="AX1671" i="14"/>
  <c r="AX1672" i="14"/>
  <c r="AX1673" i="14"/>
  <c r="AX1674" i="14"/>
  <c r="AX1675" i="14"/>
  <c r="AX1676" i="14"/>
  <c r="AX1677" i="14"/>
  <c r="AX1678" i="14"/>
  <c r="AX1679" i="14"/>
  <c r="AX1680" i="14"/>
  <c r="AX1681" i="14"/>
  <c r="AX1682" i="14"/>
  <c r="AX1683" i="14"/>
  <c r="AX1684" i="14"/>
  <c r="AX1685" i="14"/>
  <c r="AX1686" i="14"/>
  <c r="AX1687" i="14"/>
  <c r="AX1688" i="14"/>
  <c r="AX1689" i="14"/>
  <c r="AX1690" i="14"/>
  <c r="AX1691" i="14"/>
  <c r="AX1692" i="14"/>
  <c r="AX1693" i="14"/>
  <c r="AX1694" i="14"/>
  <c r="AX1695" i="14"/>
  <c r="AX1696" i="14"/>
  <c r="AX1697" i="14"/>
  <c r="AX1698" i="14"/>
  <c r="AX1699" i="14"/>
  <c r="AX1700" i="14"/>
  <c r="AX1701" i="14"/>
  <c r="AX1702" i="14"/>
  <c r="AX1703" i="14"/>
  <c r="AX1704" i="14"/>
  <c r="AX1705" i="14"/>
  <c r="AX1706" i="14"/>
  <c r="AX1707" i="14"/>
  <c r="AX1708" i="14"/>
  <c r="AX1709" i="14"/>
  <c r="AX1710" i="14"/>
  <c r="AX1711" i="14"/>
  <c r="AX1712" i="14"/>
  <c r="AX1713" i="14"/>
  <c r="AX1714" i="14"/>
  <c r="AX1715" i="14"/>
  <c r="AX1716" i="14"/>
  <c r="AX1717" i="14"/>
  <c r="AX1718" i="14"/>
  <c r="AX1719" i="14"/>
  <c r="AX1720" i="14"/>
  <c r="AX1721" i="14"/>
  <c r="AX1722" i="14"/>
  <c r="AX1723" i="14"/>
  <c r="AX1724" i="14"/>
  <c r="AX1725" i="14"/>
  <c r="AX1726" i="14"/>
  <c r="AX1727" i="14"/>
  <c r="AX1728" i="14"/>
  <c r="AX1729" i="14"/>
  <c r="AX1730" i="14"/>
  <c r="AX1731" i="14"/>
  <c r="AX1732" i="14"/>
  <c r="AX1733" i="14"/>
  <c r="AX1734" i="14"/>
  <c r="AX1735" i="14"/>
  <c r="AX1736" i="14"/>
  <c r="AX1737" i="14"/>
  <c r="AX1738" i="14"/>
  <c r="AX1739" i="14"/>
  <c r="AX1740" i="14"/>
  <c r="AX1741" i="14"/>
  <c r="AX1742" i="14"/>
  <c r="AX1743" i="14"/>
  <c r="AX1744" i="14"/>
  <c r="AX1745" i="14"/>
  <c r="AX1746" i="14"/>
  <c r="AX1747" i="14"/>
  <c r="AX1748" i="14"/>
  <c r="AX1749" i="14"/>
  <c r="AX1750" i="14"/>
  <c r="AX1751" i="14"/>
  <c r="AX1752" i="14"/>
  <c r="AX1753" i="14"/>
  <c r="AX1754" i="14"/>
  <c r="AX1755" i="14"/>
  <c r="AX1756" i="14"/>
  <c r="AX1757" i="14"/>
  <c r="AX1758" i="14"/>
  <c r="AX1759" i="14"/>
  <c r="AX1760" i="14"/>
  <c r="AX1761" i="14"/>
  <c r="AX1762" i="14"/>
  <c r="AX1763" i="14"/>
  <c r="AX1764" i="14"/>
  <c r="AX1765" i="14"/>
  <c r="AX1766" i="14"/>
  <c r="AX1767" i="14"/>
  <c r="AX1768" i="14"/>
  <c r="AX1769" i="14"/>
  <c r="AX1770" i="14"/>
  <c r="AX1771" i="14"/>
  <c r="AX1772" i="14"/>
  <c r="AX1773" i="14"/>
  <c r="AX1774" i="14"/>
  <c r="AX1775" i="14"/>
  <c r="AX1776" i="14"/>
  <c r="AX1777" i="14"/>
  <c r="AX1778" i="14"/>
  <c r="AX1779" i="14"/>
  <c r="AX1780" i="14"/>
  <c r="AX1781" i="14"/>
  <c r="AX1782" i="14"/>
  <c r="AX1783" i="14"/>
  <c r="AX1784" i="14"/>
  <c r="AX1785" i="14"/>
  <c r="AX1786" i="14"/>
  <c r="AX1787" i="14"/>
  <c r="AX1788" i="14"/>
  <c r="AX1789" i="14"/>
  <c r="AX1790" i="14"/>
  <c r="AX1791" i="14"/>
  <c r="AX1792" i="14"/>
  <c r="AX1793" i="14"/>
  <c r="AX1794" i="14"/>
  <c r="AX1795" i="14"/>
  <c r="AX1796" i="14"/>
  <c r="AX1797" i="14"/>
  <c r="AX1798" i="14"/>
  <c r="AX1799" i="14"/>
  <c r="AX1800" i="14"/>
  <c r="AX1801" i="14"/>
  <c r="AX1802" i="14"/>
  <c r="AX1803" i="14"/>
  <c r="AX1804" i="14"/>
  <c r="AX1805" i="14"/>
  <c r="AX1806" i="14"/>
  <c r="AX1807" i="14"/>
  <c r="AX1808" i="14"/>
  <c r="AX1809" i="14"/>
  <c r="AX1810" i="14"/>
  <c r="AX1811" i="14"/>
  <c r="AX1812" i="14"/>
  <c r="AX1813" i="14"/>
  <c r="AX1814" i="14"/>
  <c r="AX1815" i="14"/>
  <c r="AX1816" i="14"/>
  <c r="AX1817" i="14"/>
  <c r="AX1818" i="14"/>
  <c r="AX1819" i="14"/>
  <c r="AX1820" i="14"/>
  <c r="AX1821" i="14"/>
  <c r="AX1822" i="14"/>
  <c r="AX1823" i="14"/>
  <c r="AX1824" i="14"/>
  <c r="AX1825" i="14"/>
  <c r="AX1826" i="14"/>
  <c r="AX1827" i="14"/>
  <c r="AX1828" i="14"/>
  <c r="AX1829" i="14"/>
  <c r="AX1830" i="14"/>
  <c r="AX1831" i="14"/>
  <c r="AX1832" i="14"/>
  <c r="AX1833" i="14"/>
  <c r="AX1834" i="14"/>
  <c r="AX1835" i="14"/>
  <c r="AX1836" i="14"/>
  <c r="AX1837" i="14"/>
  <c r="AX1838" i="14"/>
  <c r="AX1839" i="14"/>
  <c r="AX1840" i="14"/>
  <c r="AX1841" i="14"/>
  <c r="AX1842" i="14"/>
  <c r="AX1843" i="14"/>
  <c r="AX1844" i="14"/>
  <c r="AX1845" i="14"/>
  <c r="AX1846" i="14"/>
  <c r="AX1847" i="14"/>
  <c r="AX1848" i="14"/>
  <c r="AX1849" i="14"/>
  <c r="AX1850" i="14"/>
  <c r="AX1851" i="14"/>
  <c r="AX1852" i="14"/>
  <c r="AX1853" i="14"/>
  <c r="AX1854" i="14"/>
  <c r="AX1855" i="14"/>
  <c r="AX1856" i="14"/>
  <c r="AX1857" i="14"/>
  <c r="AX1858" i="14"/>
  <c r="AX1859" i="14"/>
  <c r="AX1860" i="14"/>
  <c r="AX1861" i="14"/>
  <c r="AX1862" i="14"/>
  <c r="AX1863" i="14"/>
  <c r="AX1864" i="14"/>
  <c r="AX1865" i="14"/>
  <c r="AX1866" i="14"/>
  <c r="AX1867" i="14"/>
  <c r="AX1868" i="14"/>
  <c r="AX1869" i="14"/>
  <c r="AX1870" i="14"/>
  <c r="AX1871" i="14"/>
  <c r="AX1872" i="14"/>
  <c r="AX1873" i="14"/>
  <c r="AX1874" i="14"/>
  <c r="AX1875" i="14"/>
  <c r="AX1876" i="14"/>
  <c r="AX1877" i="14"/>
  <c r="AX1878" i="14"/>
  <c r="AX1879" i="14"/>
  <c r="AX1880" i="14"/>
  <c r="AX1881" i="14"/>
  <c r="AX1882" i="14"/>
  <c r="AX1883" i="14"/>
  <c r="AX1884" i="14"/>
  <c r="AX1885" i="14"/>
  <c r="AX1886" i="14"/>
  <c r="AX1887" i="14"/>
  <c r="AX1888" i="14"/>
  <c r="AX1889" i="14"/>
  <c r="AX1890" i="14"/>
  <c r="AX1891" i="14"/>
  <c r="AX1892" i="14"/>
  <c r="AX1893" i="14"/>
  <c r="AX1894" i="14"/>
  <c r="AX1895" i="14"/>
  <c r="AX1896" i="14"/>
  <c r="AX1897" i="14"/>
  <c r="AX1898" i="14"/>
  <c r="AX1899" i="14"/>
  <c r="AX1900" i="14"/>
  <c r="AX1901" i="14"/>
  <c r="AX1902" i="14"/>
  <c r="AX1903" i="14"/>
  <c r="AX1904" i="14"/>
  <c r="AX1905" i="14"/>
  <c r="AX1906" i="14"/>
  <c r="AX1907" i="14"/>
  <c r="AX1908" i="14"/>
  <c r="AX1909" i="14"/>
  <c r="AX1910" i="14"/>
  <c r="AX1911" i="14"/>
  <c r="AX1912" i="14"/>
  <c r="AX1913" i="14"/>
  <c r="AX1914" i="14"/>
  <c r="AX1915" i="14"/>
  <c r="AX1916" i="14"/>
  <c r="AX1917" i="14"/>
  <c r="AX1918" i="14"/>
  <c r="AX1919" i="14"/>
  <c r="AX1920" i="14"/>
  <c r="AX1921" i="14"/>
  <c r="AX1922" i="14"/>
  <c r="AX1923" i="14"/>
  <c r="AX1924" i="14"/>
  <c r="AX1925" i="14"/>
  <c r="AX1926" i="14"/>
  <c r="AX1927" i="14"/>
  <c r="AX1928" i="14"/>
  <c r="AX1929" i="14"/>
  <c r="AX1930" i="14"/>
  <c r="AX1931" i="14"/>
  <c r="AX1932" i="14"/>
  <c r="AX1933" i="14"/>
  <c r="AX1934" i="14"/>
  <c r="AX1935" i="14"/>
  <c r="AX1936" i="14"/>
  <c r="AX1937" i="14"/>
  <c r="AX1938" i="14"/>
  <c r="AX1939" i="14"/>
  <c r="AX1940" i="14"/>
  <c r="AX1941" i="14"/>
  <c r="AX1942" i="14"/>
  <c r="AX1943" i="14"/>
  <c r="AX1944" i="14"/>
  <c r="AX1945" i="14"/>
  <c r="AX1946" i="14"/>
  <c r="AX1947" i="14"/>
  <c r="AX1948" i="14"/>
  <c r="AX1949" i="14"/>
  <c r="AX1950" i="14"/>
  <c r="AX1951" i="14"/>
  <c r="AX1952" i="14"/>
  <c r="AX1953" i="14"/>
  <c r="AX1954" i="14"/>
  <c r="AX1955" i="14"/>
  <c r="AX1956" i="14"/>
  <c r="AX1957" i="14"/>
  <c r="AX1958" i="14"/>
  <c r="AX1959" i="14"/>
  <c r="AX1960" i="14"/>
  <c r="AX1961" i="14"/>
  <c r="AX1962" i="14"/>
  <c r="AX1963" i="14"/>
  <c r="AX1964" i="14"/>
  <c r="AX1965" i="14"/>
  <c r="AX1966" i="14"/>
  <c r="AX1967" i="14"/>
  <c r="AX1968" i="14"/>
  <c r="AX1969" i="14"/>
  <c r="AX1970" i="14"/>
  <c r="AX1971" i="14"/>
  <c r="AX1972" i="14"/>
  <c r="AX1973" i="14"/>
  <c r="AX1974" i="14"/>
  <c r="AX1975" i="14"/>
  <c r="AX1976" i="14"/>
  <c r="AX1977" i="14"/>
  <c r="AX1978" i="14"/>
  <c r="AX1979" i="14"/>
  <c r="AX1980" i="14"/>
  <c r="AX1981" i="14"/>
  <c r="AX1982" i="14"/>
  <c r="AX1983" i="14"/>
  <c r="AX1984" i="14"/>
  <c r="AX1985" i="14"/>
  <c r="AX1986" i="14"/>
  <c r="AX1987" i="14"/>
  <c r="AX1988" i="14"/>
  <c r="AX1989" i="14"/>
  <c r="AX1990" i="14"/>
  <c r="AX1991" i="14"/>
  <c r="AX1992" i="14"/>
  <c r="AX1993" i="14"/>
  <c r="AX1994" i="14"/>
  <c r="AX1995" i="14"/>
  <c r="AX1996" i="14"/>
  <c r="AX1997" i="14"/>
  <c r="AX1998" i="14"/>
  <c r="AX1999" i="14"/>
  <c r="AX2000" i="14"/>
  <c r="AX2001" i="14"/>
  <c r="AX2002" i="14"/>
  <c r="AX2003" i="14"/>
  <c r="AX2004" i="14"/>
  <c r="AX2005" i="14"/>
  <c r="AX2006" i="14"/>
  <c r="AX2007" i="14"/>
  <c r="AX2008" i="14"/>
  <c r="AX2009" i="14"/>
  <c r="AX2010" i="14"/>
  <c r="AX2011" i="14"/>
  <c r="AX2012" i="14"/>
  <c r="AX2013" i="14"/>
  <c r="AX2014" i="14"/>
  <c r="AX2015" i="14"/>
  <c r="AX2016" i="14"/>
  <c r="AX2017" i="14"/>
  <c r="AX2018" i="14"/>
  <c r="AX2019" i="14"/>
  <c r="AX2020" i="14"/>
  <c r="AX2021" i="14"/>
  <c r="AX2022" i="14"/>
  <c r="AX2023" i="14"/>
  <c r="AX2024" i="14"/>
  <c r="AX2025" i="14"/>
  <c r="AX2026" i="14"/>
  <c r="AX2027" i="14"/>
  <c r="AX2028" i="14"/>
  <c r="AX2029" i="14"/>
  <c r="AX2030" i="14"/>
  <c r="AX2031" i="14"/>
  <c r="AX2032" i="14"/>
  <c r="AX2033" i="14"/>
  <c r="AX2034" i="14"/>
  <c r="AX2035" i="14"/>
  <c r="AX2036" i="14"/>
  <c r="AX2037" i="14"/>
  <c r="AX2038" i="14"/>
  <c r="AX2039" i="14"/>
  <c r="AX2040" i="14"/>
  <c r="AX2041" i="14"/>
  <c r="AX2042" i="14"/>
  <c r="AX2043" i="14"/>
  <c r="AX2044" i="14"/>
  <c r="AX2045" i="14"/>
  <c r="AX2046" i="14"/>
  <c r="AX2047" i="14"/>
  <c r="AX2048" i="14"/>
  <c r="AX2049" i="14"/>
  <c r="AX2050" i="14"/>
  <c r="AX2051" i="14"/>
  <c r="AX2052" i="14"/>
  <c r="AX2053" i="14"/>
  <c r="AX2054" i="14"/>
  <c r="AX2055" i="14"/>
  <c r="AX2056" i="14"/>
  <c r="AX2057" i="14"/>
  <c r="AX2058" i="14"/>
  <c r="AX2059" i="14"/>
  <c r="AX2060" i="14"/>
  <c r="AX2061" i="14"/>
  <c r="AX2062" i="14"/>
  <c r="AX2063" i="14"/>
  <c r="AX2064" i="14"/>
  <c r="AX2065" i="14"/>
  <c r="AX2066" i="14"/>
  <c r="AX2067" i="14"/>
  <c r="AX2068" i="14"/>
  <c r="AX2069" i="14"/>
  <c r="AX2070" i="14"/>
  <c r="AX2071" i="14"/>
  <c r="AX2072" i="14"/>
  <c r="AX2073" i="14"/>
  <c r="AX2074" i="14"/>
  <c r="AX2075" i="14"/>
  <c r="AX2076" i="14"/>
  <c r="AX2077" i="14"/>
  <c r="AX2078" i="14"/>
  <c r="AX2079" i="14"/>
  <c r="AX2080" i="14"/>
  <c r="AX2081" i="14"/>
  <c r="AX2082" i="14"/>
  <c r="AX2083" i="14"/>
  <c r="AX2084" i="14"/>
  <c r="AX2085" i="14"/>
  <c r="AX2086" i="14"/>
  <c r="AX2087" i="14"/>
  <c r="AX2088" i="14"/>
  <c r="AX2089" i="14"/>
  <c r="AX2090" i="14"/>
  <c r="AX2091" i="14"/>
  <c r="AX2092" i="14"/>
  <c r="AX2093" i="14"/>
  <c r="AX2094" i="14"/>
  <c r="AX2095" i="14"/>
  <c r="AX2096" i="14"/>
  <c r="AX2097" i="14"/>
  <c r="AX2098" i="14"/>
  <c r="AX2099" i="14"/>
  <c r="AX2100" i="14"/>
  <c r="AX2101" i="14"/>
  <c r="AX2102" i="14"/>
  <c r="AX2103" i="14"/>
  <c r="AX2104" i="14"/>
  <c r="AX2105" i="14"/>
  <c r="AX2106" i="14"/>
  <c r="AX2107" i="14"/>
  <c r="AX2108" i="14"/>
  <c r="AX2109" i="14"/>
  <c r="AX2110" i="14"/>
  <c r="AX2111" i="14"/>
  <c r="AX2112" i="14"/>
  <c r="AX2113" i="14"/>
  <c r="AX2114" i="14"/>
  <c r="AX2115" i="14"/>
  <c r="AX2116" i="14"/>
  <c r="AX2117" i="14"/>
  <c r="AX2118" i="14"/>
  <c r="AX2119" i="14"/>
  <c r="AX2120" i="14"/>
  <c r="AX2121" i="14"/>
  <c r="AX2122" i="14"/>
  <c r="AX2123" i="14"/>
  <c r="AX2124" i="14"/>
  <c r="AX2125" i="14"/>
  <c r="AX2126" i="14"/>
  <c r="AX2127" i="14"/>
  <c r="AX2128" i="14"/>
  <c r="AX2129" i="14"/>
  <c r="AX2130" i="14"/>
  <c r="AX2131" i="14"/>
  <c r="AX2132" i="14"/>
  <c r="AX2133" i="14"/>
  <c r="AX2134" i="14"/>
  <c r="AX2135" i="14"/>
  <c r="AX2136" i="14"/>
  <c r="AX2137" i="14"/>
  <c r="AX2138" i="14"/>
  <c r="AX2139" i="14"/>
  <c r="AX2140" i="14"/>
  <c r="AX2141" i="14"/>
  <c r="AX2142" i="14"/>
  <c r="AX2143" i="14"/>
  <c r="AX2144" i="14"/>
  <c r="AX2145" i="14"/>
  <c r="AX2146" i="14"/>
  <c r="AX2147" i="14"/>
  <c r="AX2148" i="14"/>
  <c r="AX2149" i="14"/>
  <c r="AX2150" i="14"/>
  <c r="AX2151" i="14"/>
  <c r="AX2152" i="14"/>
  <c r="AX2153" i="14"/>
  <c r="AX2154" i="14"/>
  <c r="AX2155" i="14"/>
  <c r="AX2156" i="14"/>
  <c r="AX2157" i="14"/>
  <c r="AX2158" i="14"/>
  <c r="AX2159" i="14"/>
  <c r="AX2160" i="14"/>
  <c r="AX2161" i="14"/>
  <c r="AX2162" i="14"/>
  <c r="AX2163" i="14"/>
  <c r="AX2164" i="14"/>
  <c r="AX2165" i="14"/>
  <c r="AX2166" i="14"/>
  <c r="AX2167" i="14"/>
  <c r="AX2168" i="14"/>
  <c r="AX2169" i="14"/>
  <c r="AX2170" i="14"/>
  <c r="AX2171" i="14"/>
  <c r="AX2172" i="14"/>
  <c r="AX2173" i="14"/>
  <c r="AX2174" i="14"/>
  <c r="AX2175" i="14"/>
  <c r="AX2176" i="14"/>
  <c r="AX2177" i="14"/>
  <c r="AX2178" i="14"/>
  <c r="AX2179" i="14"/>
  <c r="AX2180" i="14"/>
  <c r="AX2181" i="14"/>
  <c r="AX2182" i="14"/>
  <c r="AX2183" i="14"/>
  <c r="AX2184" i="14"/>
  <c r="AX2185" i="14"/>
  <c r="AX2186" i="14"/>
  <c r="AX2187" i="14"/>
  <c r="AX2188" i="14"/>
  <c r="AX2189" i="14"/>
  <c r="AX2190" i="14"/>
  <c r="AX2191" i="14"/>
  <c r="AX2192" i="14"/>
  <c r="AX2193" i="14"/>
  <c r="AX2194" i="14"/>
  <c r="AX2195" i="14"/>
  <c r="AX2196" i="14"/>
  <c r="AX2197" i="14"/>
  <c r="AX2198" i="14"/>
  <c r="AX2199" i="14"/>
  <c r="AX2200" i="14"/>
  <c r="AX2201" i="14"/>
  <c r="AX2202" i="14"/>
  <c r="AX2203" i="14"/>
  <c r="AX2204" i="14"/>
  <c r="AX2205" i="14"/>
  <c r="AX2206" i="14"/>
  <c r="AX2207" i="14"/>
  <c r="AX2208" i="14"/>
  <c r="AX2209" i="14"/>
  <c r="AX2210" i="14"/>
  <c r="AX2211" i="14"/>
  <c r="AX2212" i="14"/>
  <c r="AX2213" i="14"/>
  <c r="AX2214" i="14"/>
  <c r="AX2215" i="14"/>
  <c r="AX2216" i="14"/>
  <c r="AX2217" i="14"/>
  <c r="AX2218" i="14"/>
  <c r="AX2219" i="14"/>
  <c r="AX2220" i="14"/>
  <c r="AX2221" i="14"/>
  <c r="AX2222" i="14"/>
  <c r="AX2223" i="14"/>
  <c r="AX2224" i="14"/>
  <c r="AX2225" i="14"/>
  <c r="AX2226" i="14"/>
  <c r="AX2227" i="14"/>
  <c r="AX2228" i="14"/>
  <c r="AX2229" i="14"/>
  <c r="AX2230" i="14"/>
  <c r="AX2231" i="14"/>
  <c r="AX2232" i="14"/>
  <c r="AX2233" i="14"/>
  <c r="AX2234" i="14"/>
  <c r="AX2235" i="14"/>
  <c r="AX2236" i="14"/>
  <c r="AX2237" i="14"/>
  <c r="AX2238" i="14"/>
  <c r="AX2239" i="14"/>
  <c r="AX2240" i="14"/>
  <c r="AX2241" i="14"/>
  <c r="AX2242" i="14"/>
  <c r="AX2243" i="14"/>
  <c r="AX2244" i="14"/>
  <c r="AX2245" i="14"/>
  <c r="AX2246" i="14"/>
  <c r="AX2247" i="14"/>
  <c r="AX2248" i="14"/>
  <c r="AX2249" i="14"/>
  <c r="AX2250" i="14"/>
  <c r="AX2251" i="14"/>
  <c r="AX2252" i="14"/>
  <c r="AX2253" i="14"/>
  <c r="AX2254" i="14"/>
  <c r="AX2255" i="14"/>
  <c r="AX2256" i="14"/>
  <c r="AX2257" i="14"/>
  <c r="AX2258" i="14"/>
  <c r="AX2259" i="14"/>
  <c r="AX2260" i="14"/>
  <c r="AX2261" i="14"/>
  <c r="AX2262" i="14"/>
  <c r="AX2263" i="14"/>
  <c r="AX2264" i="14"/>
  <c r="AX2265" i="14"/>
  <c r="AX2266" i="14"/>
  <c r="AX2267" i="14"/>
  <c r="AX2268" i="14"/>
  <c r="AX2269" i="14"/>
  <c r="AX2270" i="14"/>
  <c r="AX2271" i="14"/>
  <c r="AX2272" i="14"/>
  <c r="AX2273" i="14"/>
  <c r="AX2274" i="14"/>
  <c r="AX2275" i="14"/>
  <c r="AX2276" i="14"/>
  <c r="AX2277" i="14"/>
  <c r="AX2278" i="14"/>
  <c r="AX2279" i="14"/>
  <c r="AX2280" i="14"/>
  <c r="AX2281" i="14"/>
  <c r="AX2282" i="14"/>
  <c r="AX2283" i="14"/>
  <c r="AX2284" i="14"/>
  <c r="AX2285" i="14"/>
  <c r="AX2286" i="14"/>
  <c r="AX2287" i="14"/>
  <c r="AX2288" i="14"/>
  <c r="AX2289" i="14"/>
  <c r="AX2290" i="14"/>
  <c r="AX2291" i="14"/>
  <c r="AX2292" i="14"/>
  <c r="AX2293" i="14"/>
  <c r="AX2294" i="14"/>
  <c r="AX2295" i="14"/>
  <c r="AX2296" i="14"/>
  <c r="AX2297" i="14"/>
  <c r="AX2298" i="14"/>
  <c r="AX2299" i="14"/>
  <c r="AX2300" i="14"/>
  <c r="AX2301" i="14"/>
  <c r="AX2302" i="14"/>
  <c r="AX2303" i="14"/>
  <c r="AX2304" i="14"/>
  <c r="AX2305" i="14"/>
  <c r="AX2306" i="14"/>
  <c r="AX2307" i="14"/>
  <c r="AX2308" i="14"/>
  <c r="AX2309" i="14"/>
  <c r="AX2310" i="14"/>
  <c r="AX2311" i="14"/>
  <c r="AX2312" i="14"/>
  <c r="AX2313" i="14"/>
  <c r="AX2314" i="14"/>
  <c r="AX2315" i="14"/>
  <c r="AX2316" i="14"/>
  <c r="AX2317" i="14"/>
  <c r="AX2318" i="14"/>
  <c r="AX2319" i="14"/>
  <c r="AX2320" i="14"/>
  <c r="AX2321" i="14"/>
  <c r="AX2322" i="14"/>
  <c r="AX2323" i="14"/>
  <c r="AX2324" i="14"/>
  <c r="AX2325" i="14"/>
  <c r="AX2326" i="14"/>
  <c r="AX2327" i="14"/>
  <c r="AX2328" i="14"/>
  <c r="AX2329" i="14"/>
  <c r="AX2330" i="14"/>
  <c r="AX2331" i="14"/>
  <c r="AX2332" i="14"/>
  <c r="AX2333" i="14"/>
  <c r="AX2334" i="14"/>
  <c r="AX2335" i="14"/>
  <c r="AX2336" i="14"/>
  <c r="AX2337" i="14"/>
  <c r="AX2338" i="14"/>
  <c r="AX2339" i="14"/>
  <c r="AX2340" i="14"/>
  <c r="AX2341" i="14"/>
  <c r="AX2342" i="14"/>
  <c r="AX2343" i="14"/>
  <c r="AX2344" i="14"/>
  <c r="AX2345" i="14"/>
  <c r="AX2346" i="14"/>
  <c r="AX2347" i="14"/>
  <c r="AX2348" i="14"/>
  <c r="AX2349" i="14"/>
  <c r="AX2350" i="14"/>
  <c r="AX2351" i="14"/>
  <c r="AX2352" i="14"/>
  <c r="AX2353" i="14"/>
  <c r="AX2354" i="14"/>
  <c r="AX2355" i="14"/>
  <c r="AX2356" i="14"/>
  <c r="AX2357" i="14"/>
  <c r="AX2358" i="14"/>
  <c r="AX2359" i="14"/>
  <c r="AX2360" i="14"/>
  <c r="AX2361" i="14"/>
  <c r="AX2362" i="14"/>
  <c r="AX2363" i="14"/>
  <c r="AX2364" i="14"/>
  <c r="AX2365" i="14"/>
  <c r="AX2366" i="14"/>
  <c r="AX2367" i="14"/>
  <c r="AX2368" i="14"/>
  <c r="AX2369" i="14"/>
  <c r="AX2370" i="14"/>
  <c r="AX2371" i="14"/>
  <c r="AX2372" i="14"/>
  <c r="AX2373" i="14"/>
  <c r="AX2374" i="14"/>
  <c r="AX2375" i="14"/>
  <c r="AX2376" i="14"/>
  <c r="AX2377" i="14"/>
  <c r="AX2378" i="14"/>
  <c r="AX2379" i="14"/>
  <c r="AX2380" i="14"/>
  <c r="AX2381" i="14"/>
  <c r="AX2382" i="14"/>
  <c r="AX2383" i="14"/>
  <c r="AX2384" i="14"/>
  <c r="AX2385" i="14"/>
  <c r="AX2386" i="14"/>
  <c r="AX2387" i="14"/>
  <c r="AX2388" i="14"/>
  <c r="AX2389" i="14"/>
  <c r="AX2390" i="14"/>
  <c r="AX2391" i="14"/>
  <c r="AX2392" i="14"/>
  <c r="AX2393" i="14"/>
  <c r="AX2394" i="14"/>
  <c r="AX2395" i="14"/>
  <c r="AX2396" i="14"/>
  <c r="AX2397" i="14"/>
  <c r="AX2398" i="14"/>
  <c r="AX2399" i="14"/>
  <c r="AX2400" i="14"/>
  <c r="AX2401" i="14"/>
  <c r="AX2402" i="14"/>
  <c r="AX2403" i="14"/>
  <c r="AX2404" i="14"/>
  <c r="AX2405" i="14"/>
  <c r="AX2406" i="14"/>
  <c r="AX2407" i="14"/>
  <c r="AX2408" i="14"/>
  <c r="AX2409" i="14"/>
  <c r="AX2410" i="14"/>
  <c r="AX2411" i="14"/>
  <c r="AX2412" i="14"/>
  <c r="AX2413" i="14"/>
  <c r="AX2414" i="14"/>
  <c r="AX2415" i="14"/>
  <c r="AX2416" i="14"/>
  <c r="AX2417" i="14"/>
  <c r="AX2418" i="14"/>
  <c r="AX2419" i="14"/>
  <c r="AX2420" i="14"/>
  <c r="AX2421" i="14"/>
  <c r="AX2422" i="14"/>
  <c r="AX2423" i="14"/>
  <c r="AX2424" i="14"/>
  <c r="AX2425" i="14"/>
  <c r="AX2426" i="14"/>
  <c r="AX2427" i="14"/>
  <c r="AX2428" i="14"/>
  <c r="AX2429" i="14"/>
  <c r="AX2430" i="14"/>
  <c r="AX2431" i="14"/>
  <c r="AX2432" i="14"/>
  <c r="AX2433" i="14"/>
  <c r="AX2434" i="14"/>
  <c r="AX2435" i="14"/>
  <c r="AX2436" i="14"/>
  <c r="AX2437" i="14"/>
  <c r="AX2438" i="14"/>
  <c r="AX2439" i="14"/>
  <c r="AX2440" i="14"/>
  <c r="AX2441" i="14"/>
  <c r="AX2442" i="14"/>
  <c r="AX2443" i="14"/>
  <c r="AX2444" i="14"/>
  <c r="AX2445" i="14"/>
  <c r="AX2446" i="14"/>
  <c r="AX2447" i="14"/>
  <c r="AX2448" i="14"/>
  <c r="AX2449" i="14"/>
  <c r="AX2450" i="14"/>
  <c r="AX2451" i="14"/>
  <c r="AX2452" i="14"/>
  <c r="AX2453" i="14"/>
  <c r="AX2454" i="14"/>
  <c r="AX2455" i="14"/>
  <c r="AX2456" i="14"/>
  <c r="AX2457" i="14"/>
  <c r="AX2458" i="14"/>
  <c r="AX2459" i="14"/>
  <c r="AX2460" i="14"/>
  <c r="AX2461" i="14"/>
  <c r="AX2462" i="14"/>
  <c r="AX2463" i="14"/>
  <c r="AX2464" i="14"/>
  <c r="AX2465" i="14"/>
  <c r="AX2466" i="14"/>
  <c r="AX2467" i="14"/>
  <c r="AX2468" i="14"/>
  <c r="AX2469" i="14"/>
  <c r="AX2470" i="14"/>
  <c r="AX2471" i="14"/>
  <c r="AX2472" i="14"/>
  <c r="AX2473" i="14"/>
  <c r="AX2474" i="14"/>
  <c r="AX2475" i="14"/>
  <c r="AX2476" i="14"/>
  <c r="AX2477" i="14"/>
  <c r="AX2478" i="14"/>
  <c r="AX2479" i="14"/>
  <c r="AX2480" i="14"/>
  <c r="AX2481" i="14"/>
  <c r="AX2482" i="14"/>
  <c r="AX2483" i="14"/>
  <c r="AX2484" i="14"/>
  <c r="AX2485" i="14"/>
  <c r="AX2486" i="14"/>
  <c r="AX2487" i="14"/>
  <c r="AX2488" i="14"/>
  <c r="AX2489" i="14"/>
  <c r="AX2490" i="14"/>
  <c r="AX2491" i="14"/>
  <c r="AX2492" i="14"/>
  <c r="AX2493" i="14"/>
  <c r="AX2494" i="14"/>
  <c r="AX2495" i="14"/>
  <c r="AX2496" i="14"/>
  <c r="AX2497" i="14"/>
  <c r="AX2498" i="14"/>
  <c r="AX2499" i="14"/>
  <c r="AX2500" i="14"/>
  <c r="AX2501" i="14"/>
  <c r="AX2502" i="14"/>
  <c r="AX2503" i="14"/>
  <c r="AX2504" i="14"/>
  <c r="AX2505" i="14"/>
  <c r="AX2506" i="14"/>
  <c r="AX2507" i="14"/>
  <c r="AX2508" i="14"/>
  <c r="AX2509" i="14"/>
  <c r="AX2510" i="14"/>
  <c r="AX2511" i="14"/>
  <c r="AX2512" i="14"/>
  <c r="AX2513" i="14"/>
  <c r="AX2514" i="14"/>
  <c r="AX2515" i="14"/>
  <c r="AX2516" i="14"/>
  <c r="AX2517" i="14"/>
  <c r="AX2518" i="14"/>
  <c r="AX2519" i="14"/>
  <c r="AX2520" i="14"/>
  <c r="AX2521" i="14"/>
  <c r="AX2522" i="14"/>
  <c r="AX2523" i="14"/>
  <c r="AX2524" i="14"/>
  <c r="AX2525" i="14"/>
  <c r="AX2526" i="14"/>
  <c r="AX2527" i="14"/>
  <c r="AX2528" i="14"/>
  <c r="AX2529" i="14"/>
  <c r="AX2530" i="14"/>
  <c r="AX2531" i="14"/>
  <c r="AX2532" i="14"/>
  <c r="AX2533" i="14"/>
  <c r="AX2534" i="14"/>
  <c r="AX2535" i="14"/>
  <c r="AX2536" i="14"/>
  <c r="AX2537" i="14"/>
  <c r="AX2538" i="14"/>
  <c r="AX2539" i="14"/>
  <c r="AX2540" i="14"/>
  <c r="AX2541" i="14"/>
  <c r="AX2542" i="14"/>
  <c r="AX2543" i="14"/>
  <c r="AX2544" i="14"/>
  <c r="AX2545" i="14"/>
  <c r="AX2546" i="14"/>
  <c r="AX2547" i="14"/>
  <c r="AX2548" i="14"/>
  <c r="AX2549" i="14"/>
  <c r="AX2550" i="14"/>
  <c r="AX2551" i="14"/>
  <c r="AX2552" i="14"/>
  <c r="AX2553" i="14"/>
  <c r="AX2554" i="14"/>
  <c r="AX2555" i="14"/>
  <c r="AX2556" i="14"/>
  <c r="AX2557" i="14"/>
  <c r="AX2558" i="14"/>
  <c r="AX2559" i="14"/>
  <c r="AX2560" i="14"/>
  <c r="AX2561" i="14"/>
  <c r="AX2562" i="14"/>
  <c r="AX2563" i="14"/>
  <c r="AX2564" i="14"/>
  <c r="AX2565" i="14"/>
  <c r="AX2566" i="14"/>
  <c r="AX2567" i="14"/>
  <c r="AX2568" i="14"/>
  <c r="AX2569" i="14"/>
  <c r="AX2570" i="14"/>
  <c r="AX2571" i="14"/>
  <c r="AX2572" i="14"/>
  <c r="AX2573" i="14"/>
  <c r="AX2574" i="14"/>
  <c r="AX2575" i="14"/>
  <c r="AX2576" i="14"/>
  <c r="AX2577" i="14"/>
  <c r="AX2578" i="14"/>
  <c r="AX2579" i="14"/>
  <c r="AX2580" i="14"/>
  <c r="AX2581" i="14"/>
  <c r="AX2582" i="14"/>
  <c r="AX2583" i="14"/>
  <c r="AX2584" i="14"/>
  <c r="AX2585" i="14"/>
  <c r="AX2586" i="14"/>
  <c r="AX2587" i="14"/>
  <c r="AX2588" i="14"/>
  <c r="AX2589" i="14"/>
  <c r="AX2590" i="14"/>
  <c r="AX2591" i="14"/>
  <c r="AX2592" i="14"/>
  <c r="AX2593" i="14"/>
  <c r="AX2594" i="14"/>
  <c r="AX2595" i="14"/>
  <c r="AX2596" i="14"/>
  <c r="AX2597" i="14"/>
  <c r="AX2598" i="14"/>
  <c r="AX2599" i="14"/>
  <c r="AX2600" i="14"/>
  <c r="AX2601" i="14"/>
  <c r="AX2602" i="14"/>
  <c r="AX2603" i="14"/>
  <c r="AX2604" i="14"/>
  <c r="AX2605" i="14"/>
  <c r="AX2606" i="14"/>
  <c r="AX2607" i="14"/>
  <c r="AX2608" i="14"/>
  <c r="AX2609" i="14"/>
  <c r="AX2610" i="14"/>
  <c r="AX2611" i="14"/>
  <c r="AX2612" i="14"/>
  <c r="AX2613" i="14"/>
  <c r="AX2614" i="14"/>
  <c r="AX2615" i="14"/>
  <c r="AX2616" i="14"/>
  <c r="AX2617" i="14"/>
  <c r="AX2618" i="14"/>
  <c r="AX2619" i="14"/>
  <c r="AX2620" i="14"/>
  <c r="AX2621" i="14"/>
  <c r="AX2622" i="14"/>
  <c r="AX2623" i="14"/>
  <c r="AX2624" i="14"/>
  <c r="AX2625" i="14"/>
  <c r="AX2626" i="14"/>
  <c r="AX2627" i="14"/>
  <c r="AX2628" i="14"/>
  <c r="AX2629" i="14"/>
  <c r="AX2630" i="14"/>
  <c r="AX2631" i="14"/>
  <c r="AX2632" i="14"/>
  <c r="AX2633" i="14"/>
  <c r="AX2634" i="14"/>
  <c r="AX2635" i="14"/>
  <c r="AX2636" i="14"/>
  <c r="AX2637" i="14"/>
  <c r="AX2638" i="14"/>
  <c r="AX2639" i="14"/>
  <c r="AX2640" i="14"/>
  <c r="AX2641" i="14"/>
  <c r="AX2642" i="14"/>
  <c r="AX2643" i="14"/>
  <c r="AX2644" i="14"/>
  <c r="AX2645" i="14"/>
  <c r="AX2646" i="14"/>
  <c r="AX2647" i="14"/>
  <c r="AX2648" i="14"/>
  <c r="AX2649" i="14"/>
  <c r="AX2650" i="14"/>
  <c r="AX2651" i="14"/>
  <c r="AX2652" i="14"/>
  <c r="AX2653" i="14"/>
  <c r="AX2654" i="14"/>
  <c r="AX2655" i="14"/>
  <c r="AX2656" i="14"/>
  <c r="AX2657" i="14"/>
  <c r="AX2658" i="14"/>
  <c r="AX2659" i="14"/>
  <c r="AX2660" i="14"/>
  <c r="AX2661" i="14"/>
  <c r="AX2662" i="14"/>
  <c r="AX2663" i="14"/>
  <c r="AX2664" i="14"/>
  <c r="AX2665" i="14"/>
  <c r="AX2666" i="14"/>
  <c r="AX2667" i="14"/>
  <c r="AX2668" i="14"/>
  <c r="AX2669" i="14"/>
  <c r="AX2670" i="14"/>
  <c r="AX2671" i="14"/>
  <c r="AX2672" i="14"/>
  <c r="AX2673" i="14"/>
  <c r="AX2674" i="14"/>
  <c r="AX2675" i="14"/>
  <c r="AX2676" i="14"/>
  <c r="AX2677" i="14"/>
  <c r="AX2678" i="14"/>
  <c r="AX2679" i="14"/>
  <c r="AX2680" i="14"/>
  <c r="AX2681" i="14"/>
  <c r="AX2682" i="14"/>
  <c r="AX2683" i="14"/>
  <c r="AX2684" i="14"/>
  <c r="AX2685" i="14"/>
  <c r="AX2686" i="14"/>
  <c r="AX2687" i="14"/>
  <c r="AX2688" i="14"/>
  <c r="AX2689" i="14"/>
  <c r="AX2690" i="14"/>
  <c r="AX2691" i="14"/>
  <c r="AX2692" i="14"/>
  <c r="AX2693" i="14"/>
  <c r="AX2694" i="14"/>
  <c r="AX2695" i="14"/>
  <c r="AX2696" i="14"/>
  <c r="AX2697" i="14"/>
  <c r="AX2698" i="14"/>
  <c r="AX2699" i="14"/>
  <c r="AX2700" i="14"/>
  <c r="AX2701" i="14"/>
  <c r="AX2702" i="14"/>
  <c r="AX2703" i="14"/>
  <c r="A2" i="16"/>
  <c r="A3" i="16"/>
  <c r="A4" i="16"/>
  <c r="A5" i="16"/>
  <c r="A6" i="16"/>
  <c r="A7" i="16"/>
  <c r="A8" i="16"/>
  <c r="A9" i="16"/>
  <c r="A10" i="16"/>
  <c r="A11" i="16"/>
  <c r="A12" i="16"/>
  <c r="A13" i="16"/>
  <c r="A14" i="16"/>
  <c r="A15" i="16"/>
  <c r="A16" i="16"/>
  <c r="A17" i="16"/>
  <c r="A18" i="16"/>
  <c r="A19" i="16"/>
  <c r="A20" i="16"/>
  <c r="A21" i="16"/>
  <c r="A22" i="16"/>
  <c r="A23" i="16"/>
  <c r="A24" i="16"/>
  <c r="A25" i="16"/>
  <c r="A26" i="16"/>
  <c r="A27" i="16"/>
  <c r="A28" i="16"/>
  <c r="A29" i="16"/>
  <c r="A30" i="16"/>
  <c r="A31" i="16"/>
  <c r="A32" i="16"/>
  <c r="A33" i="16"/>
  <c r="A34" i="16"/>
  <c r="A35" i="16"/>
  <c r="A36" i="16"/>
  <c r="A37" i="16"/>
  <c r="A38" i="16"/>
  <c r="A39" i="16"/>
  <c r="A40" i="16"/>
  <c r="A41" i="16"/>
  <c r="A42" i="16"/>
  <c r="A43" i="16"/>
  <c r="A44" i="16"/>
  <c r="A45" i="16"/>
  <c r="A46" i="16"/>
  <c r="A47" i="16"/>
  <c r="A48" i="16"/>
  <c r="A49" i="16"/>
  <c r="A50" i="16"/>
  <c r="A51" i="16"/>
  <c r="A52" i="16"/>
  <c r="A53" i="16"/>
  <c r="A54" i="16"/>
  <c r="A55" i="16"/>
  <c r="A56" i="16"/>
  <c r="A57" i="16"/>
  <c r="A58" i="16"/>
  <c r="A59" i="16"/>
  <c r="A60" i="16"/>
  <c r="A61" i="16"/>
  <c r="A62" i="16"/>
  <c r="A63" i="16"/>
  <c r="A64" i="16"/>
  <c r="A65" i="16"/>
  <c r="A66" i="16"/>
  <c r="A67" i="16"/>
  <c r="A68" i="16"/>
  <c r="A69" i="16"/>
  <c r="A70" i="16"/>
  <c r="A71" i="16"/>
  <c r="A72" i="16"/>
  <c r="A73" i="16"/>
  <c r="A74" i="16"/>
  <c r="A75" i="16"/>
  <c r="A76" i="16"/>
  <c r="A77" i="16"/>
  <c r="A78" i="16"/>
  <c r="A79" i="16"/>
  <c r="A80" i="16"/>
  <c r="A81" i="16"/>
  <c r="A82" i="16"/>
  <c r="A83" i="16"/>
  <c r="A84" i="16"/>
  <c r="A85" i="16"/>
  <c r="A86" i="16"/>
  <c r="A87" i="16"/>
  <c r="A88" i="16"/>
  <c r="A89" i="16"/>
  <c r="A90" i="16"/>
  <c r="A91" i="16"/>
  <c r="A92" i="16"/>
  <c r="A93" i="16"/>
  <c r="A94" i="16"/>
  <c r="A95" i="16"/>
  <c r="A96" i="16"/>
  <c r="A97" i="16"/>
  <c r="A98" i="16"/>
  <c r="A99" i="16"/>
  <c r="A100" i="16"/>
  <c r="A101" i="16"/>
  <c r="A102" i="16"/>
  <c r="A103" i="16"/>
  <c r="A104" i="16"/>
  <c r="A105" i="16"/>
  <c r="A106" i="16"/>
  <c r="A107" i="16"/>
  <c r="A108" i="16"/>
  <c r="A109" i="16"/>
  <c r="A110" i="16"/>
  <c r="A111" i="16"/>
  <c r="A112" i="16"/>
  <c r="A113" i="16"/>
  <c r="A114" i="16"/>
  <c r="A115" i="16"/>
  <c r="A116" i="16"/>
  <c r="A117" i="16"/>
  <c r="A118" i="16"/>
  <c r="A119" i="16"/>
  <c r="A120" i="16"/>
  <c r="A121" i="16"/>
  <c r="A122" i="16"/>
  <c r="A123" i="16"/>
  <c r="A124" i="16"/>
  <c r="A125" i="16"/>
  <c r="A126" i="16"/>
  <c r="A127" i="16"/>
  <c r="A128" i="16"/>
  <c r="A129" i="16"/>
  <c r="A130" i="16"/>
  <c r="A131" i="16"/>
  <c r="A132" i="16"/>
  <c r="A133" i="16"/>
  <c r="A134" i="16"/>
  <c r="A135" i="16"/>
  <c r="A136" i="16"/>
  <c r="A137" i="16"/>
  <c r="A138" i="16"/>
  <c r="A139" i="16"/>
  <c r="A140" i="16"/>
  <c r="A141" i="16"/>
  <c r="A142" i="16"/>
  <c r="A143" i="16"/>
  <c r="A144" i="16"/>
  <c r="A145" i="16"/>
  <c r="A146" i="16"/>
  <c r="A147" i="16"/>
  <c r="A148" i="16"/>
  <c r="A149" i="16"/>
  <c r="A150" i="16"/>
  <c r="A151" i="16"/>
  <c r="A152" i="16"/>
  <c r="A153" i="16"/>
  <c r="A154" i="16"/>
  <c r="A155" i="16"/>
  <c r="A156" i="16"/>
  <c r="A157" i="16"/>
  <c r="A158" i="16"/>
  <c r="A159" i="16"/>
  <c r="A160" i="16"/>
  <c r="A161" i="16"/>
  <c r="A162" i="16"/>
  <c r="A163" i="16"/>
  <c r="A164" i="16"/>
  <c r="A165" i="16"/>
  <c r="A166" i="16"/>
  <c r="A167" i="16"/>
  <c r="A168" i="16"/>
  <c r="A169" i="16"/>
  <c r="A170" i="16"/>
  <c r="A171" i="16"/>
  <c r="A172" i="16"/>
  <c r="A173" i="16"/>
  <c r="A174" i="16"/>
  <c r="A175" i="16"/>
  <c r="A176" i="16"/>
  <c r="A177" i="16"/>
  <c r="A178" i="16"/>
  <c r="A179" i="16"/>
  <c r="A180" i="16"/>
  <c r="A181" i="16"/>
  <c r="A182" i="16"/>
  <c r="A183" i="16"/>
  <c r="A184" i="16"/>
  <c r="A185" i="16"/>
  <c r="A186" i="16"/>
  <c r="A187" i="16"/>
  <c r="A188" i="16"/>
  <c r="A189" i="16"/>
  <c r="A190" i="16"/>
  <c r="A191" i="16"/>
  <c r="A192" i="16"/>
  <c r="A193" i="16"/>
  <c r="A194" i="16"/>
  <c r="A195" i="16"/>
  <c r="A196" i="16"/>
  <c r="A197" i="16"/>
  <c r="A198" i="16"/>
  <c r="A199" i="16"/>
  <c r="A200" i="16"/>
  <c r="A201" i="16"/>
  <c r="A202" i="16"/>
  <c r="A203" i="16"/>
  <c r="A204" i="16"/>
  <c r="A205" i="16"/>
  <c r="A206" i="16"/>
  <c r="A207" i="16"/>
  <c r="A208" i="16"/>
  <c r="A209" i="16"/>
  <c r="A210" i="16"/>
  <c r="A211" i="16"/>
  <c r="A212" i="16"/>
  <c r="A213" i="16"/>
  <c r="A214" i="16"/>
  <c r="A215" i="16"/>
  <c r="A216" i="16"/>
  <c r="A217" i="16"/>
  <c r="A218" i="16"/>
  <c r="A219" i="16"/>
  <c r="A220" i="16"/>
  <c r="A221" i="16"/>
  <c r="A222" i="16"/>
  <c r="A223" i="16"/>
  <c r="A224" i="16"/>
  <c r="A225" i="16"/>
  <c r="A226" i="16"/>
  <c r="A227" i="16"/>
  <c r="A228" i="16"/>
  <c r="A229" i="16"/>
  <c r="A230" i="16"/>
  <c r="A231" i="16"/>
  <c r="A232" i="16"/>
  <c r="A233" i="16"/>
  <c r="A234" i="16"/>
  <c r="A235" i="16"/>
  <c r="A236" i="16"/>
  <c r="A237" i="16"/>
  <c r="A238" i="16"/>
  <c r="A239" i="16"/>
  <c r="A240" i="16"/>
  <c r="A241" i="16"/>
  <c r="A242" i="16"/>
  <c r="A243" i="16"/>
  <c r="A244" i="16"/>
  <c r="A245" i="16"/>
  <c r="A246" i="16"/>
  <c r="A247" i="16"/>
  <c r="A248" i="16"/>
  <c r="A249" i="16"/>
  <c r="A250" i="16"/>
  <c r="A251" i="16"/>
  <c r="A252" i="16"/>
  <c r="A253" i="16"/>
  <c r="A254" i="16"/>
  <c r="A255" i="16"/>
  <c r="A256" i="16"/>
  <c r="A257" i="16"/>
  <c r="A258" i="16"/>
  <c r="A259" i="16"/>
  <c r="A260" i="16"/>
  <c r="A261" i="16"/>
  <c r="A262" i="16"/>
  <c r="A263" i="16"/>
  <c r="A264" i="16"/>
  <c r="A265" i="16"/>
  <c r="A266" i="16"/>
  <c r="A267" i="16"/>
  <c r="A268" i="16"/>
  <c r="A269" i="16"/>
  <c r="A270" i="16"/>
  <c r="A271" i="16"/>
  <c r="A272" i="16"/>
  <c r="A273" i="16"/>
  <c r="A274" i="16"/>
  <c r="A275" i="16"/>
  <c r="A276" i="16"/>
  <c r="A277" i="16"/>
  <c r="A278" i="16"/>
  <c r="A279" i="16"/>
  <c r="A280" i="16"/>
  <c r="A281" i="16"/>
  <c r="A282" i="16"/>
  <c r="A283" i="16"/>
  <c r="A284" i="16"/>
  <c r="A285" i="16"/>
  <c r="A286" i="16"/>
  <c r="A287" i="16"/>
  <c r="A288" i="16"/>
  <c r="A289" i="16"/>
  <c r="A290" i="16"/>
  <c r="A291" i="16"/>
  <c r="A292" i="16"/>
  <c r="A293" i="16"/>
  <c r="A294" i="16"/>
  <c r="A295" i="16"/>
  <c r="A296" i="16"/>
  <c r="A297" i="16"/>
  <c r="A298" i="16"/>
  <c r="A299" i="16"/>
  <c r="A300" i="16"/>
  <c r="A301" i="16"/>
  <c r="A302" i="16"/>
  <c r="A303" i="16"/>
  <c r="A304" i="16"/>
  <c r="A305" i="16"/>
  <c r="A306" i="16"/>
  <c r="A307" i="16"/>
  <c r="A308" i="16"/>
  <c r="A309" i="16"/>
  <c r="A310" i="16"/>
  <c r="A311" i="16"/>
  <c r="A312" i="16"/>
  <c r="A313" i="16"/>
  <c r="A314" i="16"/>
  <c r="A315" i="16"/>
  <c r="A316" i="16"/>
  <c r="A317" i="16"/>
  <c r="A318" i="16"/>
  <c r="A319" i="16"/>
  <c r="A320" i="16"/>
  <c r="A321" i="16"/>
  <c r="A322" i="16"/>
  <c r="A323" i="16"/>
  <c r="A324" i="16"/>
  <c r="A325" i="16"/>
  <c r="A326" i="16"/>
  <c r="A327" i="16"/>
  <c r="A328" i="16"/>
  <c r="A329" i="16"/>
  <c r="A330" i="16"/>
  <c r="A331" i="16"/>
  <c r="A332" i="16"/>
  <c r="A333" i="16"/>
  <c r="A334" i="16"/>
  <c r="A335" i="16"/>
  <c r="A336" i="16"/>
  <c r="A337" i="16"/>
  <c r="A338" i="16"/>
  <c r="A339" i="16"/>
  <c r="A340" i="16"/>
  <c r="A341" i="16"/>
  <c r="A342" i="16"/>
  <c r="A343" i="16"/>
  <c r="A344" i="16"/>
  <c r="A345" i="16"/>
  <c r="A346" i="16"/>
  <c r="A347" i="16"/>
  <c r="A348" i="16"/>
  <c r="A349" i="16"/>
  <c r="A350" i="16"/>
  <c r="A351" i="16"/>
  <c r="A352" i="16"/>
  <c r="A353" i="16"/>
  <c r="A354" i="16"/>
  <c r="A355" i="16"/>
  <c r="A356" i="16"/>
  <c r="A357" i="16"/>
  <c r="A358" i="16"/>
  <c r="A359" i="16"/>
  <c r="A360" i="16"/>
  <c r="A361" i="16"/>
  <c r="A362" i="16"/>
  <c r="A363" i="16"/>
  <c r="A364" i="16"/>
  <c r="A365" i="16"/>
  <c r="A366" i="16"/>
  <c r="A367" i="16"/>
  <c r="A368" i="16"/>
  <c r="A369" i="16"/>
  <c r="A370" i="16"/>
  <c r="A371" i="16"/>
  <c r="A372" i="16"/>
  <c r="A373" i="16"/>
  <c r="A374" i="16"/>
  <c r="A375" i="16"/>
  <c r="A376" i="16"/>
  <c r="A377" i="16"/>
  <c r="A378" i="16"/>
  <c r="A379" i="16"/>
  <c r="A380" i="16"/>
  <c r="A381" i="16"/>
  <c r="A382" i="16"/>
  <c r="A383" i="16"/>
  <c r="A384" i="16"/>
  <c r="A385" i="16"/>
  <c r="A386" i="16"/>
  <c r="A387" i="16"/>
  <c r="A388" i="16"/>
  <c r="A389" i="16"/>
  <c r="A390" i="16"/>
  <c r="A391" i="16"/>
  <c r="A392" i="16"/>
  <c r="A393" i="16"/>
  <c r="A394" i="16"/>
  <c r="A395" i="16"/>
  <c r="A396" i="16"/>
  <c r="A397" i="16"/>
  <c r="A398" i="16"/>
  <c r="A399" i="16"/>
  <c r="A400" i="16"/>
  <c r="A401" i="16"/>
  <c r="A402" i="16"/>
  <c r="A403" i="16"/>
  <c r="A404" i="16"/>
  <c r="A405" i="16"/>
  <c r="A406" i="16"/>
  <c r="A407" i="16"/>
  <c r="A408" i="16"/>
  <c r="A409" i="16"/>
  <c r="A410" i="16"/>
  <c r="A411" i="16"/>
  <c r="A412" i="16"/>
  <c r="A413" i="16"/>
  <c r="A414" i="16"/>
  <c r="A415" i="16"/>
  <c r="A416" i="16"/>
  <c r="A417" i="16"/>
  <c r="A418" i="16"/>
  <c r="A419" i="16"/>
  <c r="A420" i="16"/>
  <c r="A421" i="16"/>
  <c r="A422" i="16"/>
  <c r="A423" i="16"/>
  <c r="A424" i="16"/>
  <c r="A425" i="16"/>
  <c r="A426" i="16"/>
  <c r="A427" i="16"/>
  <c r="A428" i="16"/>
  <c r="A429" i="16"/>
  <c r="A430" i="16"/>
  <c r="A431" i="16"/>
  <c r="A432" i="16"/>
  <c r="A433" i="16"/>
  <c r="A434" i="16"/>
  <c r="A435" i="16"/>
  <c r="A436" i="16"/>
  <c r="A437" i="16"/>
  <c r="A438" i="16"/>
  <c r="A439" i="16"/>
  <c r="A440" i="16"/>
  <c r="A441" i="16"/>
  <c r="A442" i="16"/>
  <c r="A443" i="16"/>
  <c r="A444" i="16"/>
  <c r="A445" i="16"/>
  <c r="A446" i="16"/>
  <c r="A447" i="16"/>
  <c r="A448" i="16"/>
  <c r="A449" i="16"/>
  <c r="A450" i="16"/>
  <c r="A451" i="16"/>
  <c r="A452" i="16"/>
  <c r="A453" i="16"/>
  <c r="A454" i="16"/>
  <c r="A455" i="16"/>
  <c r="A456" i="16"/>
  <c r="A457" i="16"/>
  <c r="A458" i="16"/>
  <c r="A459" i="16"/>
  <c r="A460" i="16"/>
  <c r="A461" i="16"/>
  <c r="A462" i="16"/>
  <c r="A463" i="16"/>
  <c r="A464" i="16"/>
  <c r="A465" i="16"/>
  <c r="A466" i="16"/>
  <c r="A467" i="16"/>
  <c r="A468" i="16"/>
  <c r="A469" i="16"/>
  <c r="A470" i="16"/>
  <c r="A471" i="16"/>
  <c r="A472" i="16"/>
  <c r="A473" i="16"/>
  <c r="A474" i="16"/>
  <c r="A475" i="16"/>
  <c r="A476" i="16"/>
  <c r="A477" i="16"/>
  <c r="A478" i="16"/>
  <c r="A479" i="16"/>
  <c r="A480" i="16"/>
  <c r="A481" i="16"/>
  <c r="A482" i="16"/>
  <c r="A483" i="16"/>
  <c r="A484" i="16"/>
  <c r="A485" i="16"/>
  <c r="A486" i="16"/>
  <c r="A487" i="16"/>
  <c r="A488" i="16"/>
  <c r="A489" i="16"/>
  <c r="A490" i="16"/>
  <c r="A491" i="16"/>
  <c r="A492" i="16"/>
  <c r="A493" i="16"/>
  <c r="A494" i="16"/>
  <c r="A495" i="16"/>
  <c r="A496" i="16"/>
  <c r="A497" i="16"/>
  <c r="A498" i="16"/>
  <c r="A499" i="16"/>
  <c r="A500" i="16"/>
  <c r="A501" i="16"/>
  <c r="A502" i="16"/>
  <c r="A503" i="16"/>
  <c r="A504" i="16"/>
  <c r="A505" i="16"/>
  <c r="A506" i="16"/>
  <c r="A507" i="16"/>
  <c r="A508" i="16"/>
  <c r="A509" i="16"/>
  <c r="A510" i="16"/>
  <c r="A511" i="16"/>
  <c r="A512" i="16"/>
  <c r="A513" i="16"/>
  <c r="A514" i="16"/>
  <c r="A515" i="16"/>
  <c r="A516" i="16"/>
  <c r="A517" i="16"/>
  <c r="A518" i="16"/>
  <c r="A519" i="16"/>
  <c r="A520" i="16"/>
  <c r="A521" i="16"/>
  <c r="A522" i="16"/>
  <c r="A523" i="16"/>
  <c r="A524" i="16"/>
  <c r="A525" i="16"/>
  <c r="A526" i="16"/>
  <c r="A527" i="16"/>
  <c r="A528" i="16"/>
  <c r="A529" i="16"/>
  <c r="A530" i="16"/>
  <c r="A531" i="16"/>
  <c r="A532" i="16"/>
  <c r="A533" i="16"/>
  <c r="A534" i="16"/>
  <c r="A535" i="16"/>
  <c r="A536" i="16"/>
  <c r="A537" i="16"/>
  <c r="A538" i="16"/>
  <c r="A539" i="16"/>
  <c r="A540" i="16"/>
  <c r="A541" i="16"/>
  <c r="A542" i="16"/>
  <c r="A543" i="16"/>
  <c r="A544" i="16"/>
  <c r="A545" i="16"/>
  <c r="A546" i="16"/>
  <c r="A547" i="16"/>
  <c r="A548" i="16"/>
  <c r="A549" i="16"/>
  <c r="A550" i="16"/>
  <c r="A551" i="16"/>
  <c r="A552" i="16"/>
  <c r="A553" i="16"/>
  <c r="A554" i="16"/>
  <c r="A555" i="16"/>
  <c r="A556" i="16"/>
  <c r="A557" i="16"/>
  <c r="A558" i="16"/>
  <c r="A559" i="16"/>
  <c r="A560" i="16"/>
  <c r="A561" i="16"/>
  <c r="A562" i="16"/>
  <c r="A563" i="16"/>
  <c r="A564" i="16"/>
  <c r="A565" i="16"/>
  <c r="A566" i="16"/>
  <c r="A567" i="16"/>
  <c r="A568" i="16"/>
  <c r="A569" i="16"/>
  <c r="A570" i="16"/>
  <c r="A571" i="16"/>
  <c r="A572" i="16"/>
  <c r="A573" i="16"/>
  <c r="A574" i="16"/>
  <c r="A575" i="16"/>
  <c r="A576" i="16"/>
  <c r="A577" i="16"/>
  <c r="A578" i="16"/>
  <c r="A579" i="16"/>
  <c r="A580" i="16"/>
  <c r="A581" i="16"/>
  <c r="A582" i="16"/>
  <c r="A583" i="16"/>
  <c r="A584" i="16"/>
  <c r="A585" i="16"/>
  <c r="A586" i="16"/>
  <c r="A587" i="16"/>
  <c r="A588" i="16"/>
  <c r="A589" i="16"/>
  <c r="A590" i="16"/>
  <c r="A591" i="16"/>
  <c r="A592" i="16"/>
  <c r="A593" i="16"/>
  <c r="A594" i="16"/>
  <c r="A595" i="16"/>
  <c r="A596" i="16"/>
  <c r="A597" i="16"/>
  <c r="A598" i="16"/>
  <c r="A599" i="16"/>
  <c r="A600" i="16"/>
  <c r="A601" i="16"/>
  <c r="A602" i="16"/>
  <c r="A603" i="16"/>
  <c r="A604" i="16"/>
  <c r="A605" i="16"/>
  <c r="A606" i="16"/>
  <c r="A607" i="16"/>
  <c r="A608" i="16"/>
  <c r="A609" i="16"/>
  <c r="A610" i="16"/>
  <c r="A611" i="16"/>
  <c r="A612" i="16"/>
  <c r="A613" i="16"/>
  <c r="A614" i="16"/>
  <c r="A615" i="16"/>
  <c r="A616" i="16"/>
  <c r="A617" i="16"/>
  <c r="A618" i="16"/>
  <c r="A619" i="16"/>
  <c r="A620" i="16"/>
  <c r="A621" i="16"/>
  <c r="A622" i="16"/>
  <c r="A623" i="16"/>
  <c r="A624" i="16"/>
  <c r="A625" i="16"/>
  <c r="A626" i="16"/>
  <c r="A627" i="16"/>
  <c r="A628" i="16"/>
  <c r="A629" i="16"/>
  <c r="A630" i="16"/>
  <c r="A631" i="16"/>
  <c r="A632" i="16"/>
  <c r="A633" i="16"/>
  <c r="A634" i="16"/>
  <c r="A635" i="16"/>
  <c r="A636" i="16"/>
  <c r="A637" i="16"/>
  <c r="A638" i="16"/>
  <c r="A639" i="16"/>
  <c r="A640" i="16"/>
  <c r="A641" i="16"/>
  <c r="A642" i="16"/>
  <c r="A643" i="16"/>
  <c r="A644" i="16"/>
  <c r="A645" i="16"/>
  <c r="A646" i="16"/>
  <c r="A647" i="16"/>
  <c r="A648" i="16"/>
  <c r="A649" i="16"/>
  <c r="A650" i="16"/>
  <c r="A651" i="16"/>
  <c r="A652" i="16"/>
  <c r="A653" i="16"/>
  <c r="A654" i="16"/>
  <c r="A655" i="16"/>
  <c r="A656" i="16"/>
  <c r="A657" i="16"/>
  <c r="A658" i="16"/>
  <c r="A659" i="16"/>
  <c r="A660" i="16"/>
  <c r="A661" i="16"/>
  <c r="A662" i="16"/>
  <c r="A663" i="16"/>
  <c r="A664" i="16"/>
  <c r="A665" i="16"/>
  <c r="A666" i="16"/>
  <c r="A667" i="16"/>
  <c r="A668" i="16"/>
  <c r="A669" i="16"/>
  <c r="A670" i="16"/>
  <c r="A671" i="16"/>
  <c r="A672" i="16"/>
  <c r="A673" i="16"/>
  <c r="A674" i="16"/>
  <c r="A675" i="16"/>
  <c r="A676" i="16"/>
  <c r="A677" i="16"/>
  <c r="A678" i="16"/>
  <c r="A679" i="16"/>
  <c r="A680" i="16"/>
  <c r="A681" i="16"/>
  <c r="A682" i="16"/>
  <c r="A683" i="16"/>
  <c r="A684" i="16"/>
  <c r="A685" i="16"/>
  <c r="A686" i="16"/>
  <c r="A687" i="16"/>
  <c r="A688" i="16"/>
  <c r="A689" i="16"/>
  <c r="A690" i="16"/>
  <c r="A691" i="16"/>
  <c r="A692" i="16"/>
  <c r="A693" i="16"/>
  <c r="A694" i="16"/>
  <c r="A695" i="16"/>
  <c r="A696" i="16"/>
  <c r="A697" i="16"/>
  <c r="A698" i="16"/>
  <c r="A699" i="16"/>
  <c r="A700" i="16"/>
  <c r="A701" i="16"/>
  <c r="A702" i="16"/>
  <c r="A703" i="16"/>
  <c r="A704" i="16"/>
  <c r="A705" i="16"/>
  <c r="A706" i="16"/>
  <c r="A707" i="16"/>
  <c r="A708" i="16"/>
  <c r="A709" i="16"/>
  <c r="A710" i="16"/>
  <c r="A711" i="16"/>
  <c r="A712" i="16"/>
  <c r="A713" i="16"/>
  <c r="A714" i="16"/>
  <c r="A715" i="16"/>
  <c r="A716" i="16"/>
  <c r="A717" i="16"/>
  <c r="A718" i="16"/>
  <c r="A719" i="16"/>
  <c r="A720" i="16"/>
  <c r="A721" i="16"/>
  <c r="A722" i="16"/>
  <c r="A723" i="16"/>
  <c r="A724" i="16"/>
  <c r="A725" i="16"/>
  <c r="A726" i="16"/>
  <c r="A727" i="16"/>
  <c r="A728" i="16"/>
  <c r="A729" i="16"/>
  <c r="A730" i="16"/>
  <c r="A731" i="16"/>
  <c r="A732" i="16"/>
  <c r="A733" i="16"/>
  <c r="A734" i="16"/>
  <c r="A735" i="16"/>
  <c r="A736" i="16"/>
  <c r="A737" i="16"/>
  <c r="A738" i="16"/>
  <c r="A739" i="16"/>
  <c r="A740" i="16"/>
  <c r="A741" i="16"/>
  <c r="A742" i="16"/>
  <c r="A743" i="16"/>
  <c r="A744" i="16"/>
  <c r="A745" i="16"/>
  <c r="A746" i="16"/>
  <c r="A747" i="16"/>
  <c r="A748" i="16"/>
  <c r="A749" i="16"/>
  <c r="A750" i="16"/>
  <c r="A751" i="16"/>
  <c r="A752" i="16"/>
  <c r="A753" i="16"/>
  <c r="A754" i="16"/>
  <c r="A755" i="16"/>
  <c r="A756" i="16"/>
  <c r="A757" i="16"/>
  <c r="A758" i="16"/>
  <c r="A759" i="16"/>
  <c r="A760" i="16"/>
  <c r="A761" i="16"/>
  <c r="A762" i="16"/>
  <c r="A763" i="16"/>
  <c r="A764" i="16"/>
  <c r="A765" i="16"/>
  <c r="A766" i="16"/>
  <c r="A767" i="16"/>
  <c r="A768" i="16"/>
  <c r="A769" i="16"/>
  <c r="A770" i="16"/>
  <c r="A771" i="16"/>
  <c r="A772" i="16"/>
  <c r="A773" i="16"/>
  <c r="A774" i="16"/>
  <c r="A775" i="16"/>
  <c r="A776" i="16"/>
  <c r="A777" i="16"/>
  <c r="A778" i="16"/>
  <c r="A779" i="16"/>
  <c r="A780" i="16"/>
  <c r="A781" i="16"/>
  <c r="A782" i="16"/>
  <c r="A783" i="16"/>
  <c r="A784" i="16"/>
  <c r="A785" i="16"/>
  <c r="A786" i="16"/>
  <c r="A787" i="16"/>
  <c r="A788" i="16"/>
  <c r="A789" i="16"/>
  <c r="A790" i="16"/>
  <c r="A791" i="16"/>
  <c r="A792" i="16"/>
  <c r="A793" i="16"/>
  <c r="A794" i="16"/>
  <c r="A795" i="16"/>
  <c r="A796" i="16"/>
  <c r="A797" i="16"/>
  <c r="A798" i="16"/>
  <c r="A799" i="16"/>
  <c r="A800" i="16"/>
  <c r="A801" i="16"/>
  <c r="A802" i="16"/>
  <c r="A803" i="16"/>
  <c r="A804" i="16"/>
  <c r="A805" i="16"/>
  <c r="A806" i="16"/>
  <c r="A807" i="16"/>
  <c r="A808" i="16"/>
  <c r="A809" i="16"/>
  <c r="A810" i="16"/>
  <c r="A811" i="16"/>
  <c r="A812" i="16"/>
  <c r="A813" i="16"/>
  <c r="A814" i="16"/>
  <c r="A815" i="16"/>
  <c r="A816" i="16"/>
  <c r="A817" i="16"/>
  <c r="A818" i="16"/>
  <c r="A819" i="16"/>
  <c r="A820" i="16"/>
  <c r="A821" i="16"/>
  <c r="A822" i="16"/>
  <c r="A823" i="16"/>
  <c r="A824" i="16"/>
  <c r="A825" i="16"/>
  <c r="A826" i="16"/>
  <c r="A827" i="16"/>
  <c r="A828" i="16"/>
  <c r="A829" i="16"/>
  <c r="A830" i="16"/>
  <c r="A831" i="16"/>
  <c r="A832" i="16"/>
  <c r="A833" i="16"/>
  <c r="A834" i="16"/>
  <c r="A835" i="16"/>
  <c r="A836" i="16"/>
  <c r="A837" i="16"/>
  <c r="A838" i="16"/>
  <c r="A839" i="16"/>
  <c r="A840" i="16"/>
  <c r="A841" i="16"/>
  <c r="A842" i="16"/>
  <c r="A843" i="16"/>
  <c r="A844" i="16"/>
  <c r="A845" i="16"/>
  <c r="A846" i="16"/>
  <c r="A847" i="16"/>
  <c r="A848" i="16"/>
  <c r="A849" i="16"/>
  <c r="A850" i="16"/>
  <c r="A851" i="16"/>
  <c r="AN1" i="14"/>
  <c r="AV492" i="14"/>
  <c r="AX492" i="14" s="1"/>
  <c r="AV480" i="14"/>
  <c r="AX480" i="14" s="1"/>
  <c r="AV481" i="14"/>
  <c r="AX481" i="14" s="1"/>
  <c r="AV482" i="14"/>
  <c r="AX482" i="14" s="1"/>
  <c r="AV483" i="14"/>
  <c r="AX483" i="14" s="1"/>
  <c r="AV484" i="14"/>
  <c r="AX484" i="14" s="1"/>
  <c r="AV485" i="14"/>
  <c r="AX485" i="14" s="1"/>
  <c r="AV486" i="14"/>
  <c r="AX486" i="14" s="1"/>
  <c r="AV487" i="14"/>
  <c r="AX487" i="14" s="1"/>
  <c r="AV488" i="14"/>
  <c r="AX488" i="14" s="1"/>
  <c r="AV489" i="14"/>
  <c r="AX489" i="14" s="1"/>
  <c r="AV490" i="14"/>
  <c r="AX490" i="14" s="1"/>
  <c r="AV491" i="14"/>
  <c r="AG491" i="14"/>
  <c r="AH491" i="14"/>
  <c r="AO491" i="14"/>
  <c r="W491" i="14"/>
  <c r="X491" i="14"/>
  <c r="V491" i="14"/>
  <c r="V490" i="14"/>
  <c r="F491" i="14"/>
  <c r="G491" i="14"/>
  <c r="H491" i="14"/>
  <c r="AO480" i="14"/>
  <c r="AO481" i="14"/>
  <c r="AO482" i="14"/>
  <c r="AO483" i="14"/>
  <c r="AO484" i="14"/>
  <c r="AO485" i="14"/>
  <c r="AO486" i="14"/>
  <c r="AO487" i="14"/>
  <c r="AO488" i="14"/>
  <c r="AO489" i="14"/>
  <c r="AO490" i="14"/>
  <c r="AO493" i="14"/>
  <c r="AO494" i="14"/>
  <c r="AO495" i="14"/>
  <c r="AO496" i="14"/>
  <c r="AO497" i="14"/>
  <c r="AO498" i="14"/>
  <c r="AO499" i="14"/>
  <c r="AO500" i="14"/>
  <c r="AO501" i="14"/>
  <c r="AO502" i="14"/>
  <c r="AO503" i="14"/>
  <c r="AO504" i="14"/>
  <c r="AO505" i="14"/>
  <c r="AO506" i="14"/>
  <c r="AO507" i="14"/>
  <c r="AO508" i="14"/>
  <c r="AO509" i="14"/>
  <c r="AO510" i="14"/>
  <c r="AO511" i="14"/>
  <c r="AO532" i="14"/>
  <c r="AO533" i="14"/>
  <c r="AO534" i="14"/>
  <c r="AO535" i="14"/>
  <c r="AO536" i="14"/>
  <c r="AO537" i="14"/>
  <c r="AO538" i="14"/>
  <c r="AO539" i="14"/>
  <c r="AO540" i="14"/>
  <c r="AO541" i="14"/>
  <c r="AO542" i="14"/>
  <c r="AO543" i="14"/>
  <c r="AO544" i="14"/>
  <c r="AO545" i="14"/>
  <c r="AO546" i="14"/>
  <c r="AO547" i="14"/>
  <c r="AO548" i="14"/>
  <c r="AO549" i="14"/>
  <c r="AO550" i="14"/>
  <c r="AO551" i="14"/>
  <c r="AO552" i="14"/>
  <c r="AO553" i="14"/>
  <c r="AO554" i="14"/>
  <c r="AO555" i="14"/>
  <c r="AO556" i="14"/>
  <c r="AO557" i="14"/>
  <c r="AO558" i="14"/>
  <c r="AO559" i="14"/>
  <c r="AO560" i="14"/>
  <c r="AO561" i="14"/>
  <c r="AO562" i="14"/>
  <c r="AO563" i="14"/>
  <c r="AO564" i="14"/>
  <c r="AO565" i="14"/>
  <c r="AO566" i="14"/>
  <c r="AO567" i="14"/>
  <c r="AO568" i="14"/>
  <c r="AO569" i="14"/>
  <c r="AO570" i="14"/>
  <c r="AO571" i="14"/>
  <c r="AO572" i="14"/>
  <c r="AO573" i="14"/>
  <c r="AO574" i="14"/>
  <c r="AO575" i="14"/>
  <c r="AO576" i="14"/>
  <c r="AO577" i="14"/>
  <c r="AO578" i="14"/>
  <c r="AO579" i="14"/>
  <c r="AO580" i="14"/>
  <c r="AO581" i="14"/>
  <c r="AO582" i="14"/>
  <c r="AO583" i="14"/>
  <c r="AO584" i="14"/>
  <c r="AO585" i="14"/>
  <c r="AO586" i="14"/>
  <c r="AO587" i="14"/>
  <c r="AO588" i="14"/>
  <c r="AO589" i="14"/>
  <c r="AO590" i="14"/>
  <c r="AO591" i="14"/>
  <c r="AO631" i="14"/>
  <c r="AH632" i="14"/>
  <c r="AH631" i="14"/>
  <c r="AG631" i="14"/>
  <c r="F631" i="14"/>
  <c r="H631" i="14"/>
  <c r="G631" i="14"/>
  <c r="AO592" i="14"/>
  <c r="AO593" i="14"/>
  <c r="AO594" i="14"/>
  <c r="AO595" i="14"/>
  <c r="AO596" i="14"/>
  <c r="AO597" i="14"/>
  <c r="AO598" i="14"/>
  <c r="AO599" i="14"/>
  <c r="AO600" i="14"/>
  <c r="AO601" i="14"/>
  <c r="AO602" i="14"/>
  <c r="AO603" i="14"/>
  <c r="AO604" i="14"/>
  <c r="AO605" i="14"/>
  <c r="AO606" i="14"/>
  <c r="AO607" i="14"/>
  <c r="AO608" i="14"/>
  <c r="AO609" i="14"/>
  <c r="AO610" i="14"/>
  <c r="AO611" i="14"/>
  <c r="AO612" i="14"/>
  <c r="AO613" i="14"/>
  <c r="AO614" i="14"/>
  <c r="AO615" i="14"/>
  <c r="AO616" i="14"/>
  <c r="AO617" i="14"/>
  <c r="AO618" i="14"/>
  <c r="AO619" i="14"/>
  <c r="AO620" i="14"/>
  <c r="AO621" i="14"/>
  <c r="AO622" i="14"/>
  <c r="AO623" i="14"/>
  <c r="AO624" i="14"/>
  <c r="AO625" i="14"/>
  <c r="AO626" i="14"/>
  <c r="AO627" i="14"/>
  <c r="AO628" i="14"/>
  <c r="AO629" i="14"/>
  <c r="AO630" i="14"/>
  <c r="AO492" i="14"/>
  <c r="AG663" i="14"/>
  <c r="AG664" i="14"/>
  <c r="AG665" i="14"/>
  <c r="AG666" i="14"/>
  <c r="AG667" i="14"/>
  <c r="AG668" i="14"/>
  <c r="AG669" i="14"/>
  <c r="AG670" i="14"/>
  <c r="AG671" i="14"/>
  <c r="AG672" i="14"/>
  <c r="AG673" i="14"/>
  <c r="AG674" i="14"/>
  <c r="AG675" i="14"/>
  <c r="AG676" i="14"/>
  <c r="AG677" i="14"/>
  <c r="AG678" i="14"/>
  <c r="AG679" i="14"/>
  <c r="AG680" i="14"/>
  <c r="AG681" i="14"/>
  <c r="AG682" i="14"/>
  <c r="AG683" i="14"/>
  <c r="AG684" i="14"/>
  <c r="AG685" i="14"/>
  <c r="AG686" i="14"/>
  <c r="AG687" i="14"/>
  <c r="AG688" i="14"/>
  <c r="AG689" i="14"/>
  <c r="AG690" i="14"/>
  <c r="AG691" i="14"/>
  <c r="AG692" i="14"/>
  <c r="AG693" i="14"/>
  <c r="AG694" i="14"/>
  <c r="AG695" i="14"/>
  <c r="AG696" i="14"/>
  <c r="AG697" i="14"/>
  <c r="AG698" i="14"/>
  <c r="AG699" i="14"/>
  <c r="AG700" i="14"/>
  <c r="AG701" i="14"/>
  <c r="AG702" i="14"/>
  <c r="AG703" i="14"/>
  <c r="AG704" i="14"/>
  <c r="AG705" i="14"/>
  <c r="AG706" i="14"/>
  <c r="AG707" i="14"/>
  <c r="AG568" i="14"/>
  <c r="AG569" i="14"/>
  <c r="AG570" i="14"/>
  <c r="AG571" i="14"/>
  <c r="AG572" i="14"/>
  <c r="AG573" i="14"/>
  <c r="AG574" i="14"/>
  <c r="AG575" i="14"/>
  <c r="AG576" i="14"/>
  <c r="AG577" i="14"/>
  <c r="AG578" i="14"/>
  <c r="AG579" i="14"/>
  <c r="AG580" i="14"/>
  <c r="AG581" i="14"/>
  <c r="AG582" i="14"/>
  <c r="AG583" i="14"/>
  <c r="AG584" i="14"/>
  <c r="AG585" i="14"/>
  <c r="AG586" i="14"/>
  <c r="AG587" i="14"/>
  <c r="AG588" i="14"/>
  <c r="AG589" i="14"/>
  <c r="AG590" i="14"/>
  <c r="AG591" i="14"/>
  <c r="AG592" i="14"/>
  <c r="AG593" i="14"/>
  <c r="AG594" i="14"/>
  <c r="AG595" i="14"/>
  <c r="AG596" i="14"/>
  <c r="AG597" i="14"/>
  <c r="AG598" i="14"/>
  <c r="AG599" i="14"/>
  <c r="AG600" i="14"/>
  <c r="AG601" i="14"/>
  <c r="AG602" i="14"/>
  <c r="AG603" i="14"/>
  <c r="AG604" i="14"/>
  <c r="AG605" i="14"/>
  <c r="AG606" i="14"/>
  <c r="AG607" i="14"/>
  <c r="AG608" i="14"/>
  <c r="AG609" i="14"/>
  <c r="AG610" i="14"/>
  <c r="AG611" i="14"/>
  <c r="AG612" i="14"/>
  <c r="AG613" i="14"/>
  <c r="AG614" i="14"/>
  <c r="AG615" i="14"/>
  <c r="AG616" i="14"/>
  <c r="AG617" i="14"/>
  <c r="AG618" i="14"/>
  <c r="AG619" i="14"/>
  <c r="AG620" i="14"/>
  <c r="AG621" i="14"/>
  <c r="AG622" i="14"/>
  <c r="AG623" i="14"/>
  <c r="AG624" i="14"/>
  <c r="AG625" i="14"/>
  <c r="AG626" i="14"/>
  <c r="AG627" i="14"/>
  <c r="AG628" i="14"/>
  <c r="AG629" i="14"/>
  <c r="AG630" i="14"/>
  <c r="AG632" i="14"/>
  <c r="AG633" i="14"/>
  <c r="AG634" i="14"/>
  <c r="AG635" i="14"/>
  <c r="AG636" i="14"/>
  <c r="AG637" i="14"/>
  <c r="AG638" i="14"/>
  <c r="AG639" i="14"/>
  <c r="AG640" i="14"/>
  <c r="AG641" i="14"/>
  <c r="AG642" i="14"/>
  <c r="AG643" i="14"/>
  <c r="AG644" i="14"/>
  <c r="AG645" i="14"/>
  <c r="AG646" i="14"/>
  <c r="AG647" i="14"/>
  <c r="AG648" i="14"/>
  <c r="AG649" i="14"/>
  <c r="AG650" i="14"/>
  <c r="AG651" i="14"/>
  <c r="AG652" i="14"/>
  <c r="AG653" i="14"/>
  <c r="AG654" i="14"/>
  <c r="AG655" i="14"/>
  <c r="AG656" i="14"/>
  <c r="AG657" i="14"/>
  <c r="AG658" i="14"/>
  <c r="AG659" i="14"/>
  <c r="AG660" i="14"/>
  <c r="AG661" i="14"/>
  <c r="AG662" i="14"/>
  <c r="W479" i="14"/>
  <c r="X479" i="14"/>
  <c r="W480" i="14"/>
  <c r="X480" i="14"/>
  <c r="AO314" i="14"/>
  <c r="AO315" i="14"/>
  <c r="AO316" i="14"/>
  <c r="AO317" i="14"/>
  <c r="AO318" i="14"/>
  <c r="AO319" i="14"/>
  <c r="AO320" i="14"/>
  <c r="AO321" i="14"/>
  <c r="AO322" i="14"/>
  <c r="AO323" i="14"/>
  <c r="AO324" i="14"/>
  <c r="AO325" i="14"/>
  <c r="AO326" i="14"/>
  <c r="AO327" i="14"/>
  <c r="AO328" i="14"/>
  <c r="AO329" i="14"/>
  <c r="AO330" i="14"/>
  <c r="AO331" i="14"/>
  <c r="AO332" i="14"/>
  <c r="AO333" i="14"/>
  <c r="AO334" i="14"/>
  <c r="AO335" i="14"/>
  <c r="AO336" i="14"/>
  <c r="AO337" i="14"/>
  <c r="AO338" i="14"/>
  <c r="AO339" i="14"/>
  <c r="AO340" i="14"/>
  <c r="AO341" i="14"/>
  <c r="AO342" i="14"/>
  <c r="AO343" i="14"/>
  <c r="AO344" i="14"/>
  <c r="AO345" i="14"/>
  <c r="AO346" i="14"/>
  <c r="AO347" i="14"/>
  <c r="AO348" i="14"/>
  <c r="AO349" i="14"/>
  <c r="AO350" i="14"/>
  <c r="AO351" i="14"/>
  <c r="AO352" i="14"/>
  <c r="AO353" i="14"/>
  <c r="AO354" i="14"/>
  <c r="AO355" i="14"/>
  <c r="AO356" i="14"/>
  <c r="AO357" i="14"/>
  <c r="AO358" i="14"/>
  <c r="AO359" i="14"/>
  <c r="AO360" i="14"/>
  <c r="AO361" i="14"/>
  <c r="AO362" i="14"/>
  <c r="AO363" i="14"/>
  <c r="AO364" i="14"/>
  <c r="AO365" i="14"/>
  <c r="AO366" i="14"/>
  <c r="AO367" i="14"/>
  <c r="AO368" i="14"/>
  <c r="AO369" i="14"/>
  <c r="AO370" i="14"/>
  <c r="AO371" i="14"/>
  <c r="AO372" i="14"/>
  <c r="AO373" i="14"/>
  <c r="AO374" i="14"/>
  <c r="AO375" i="14"/>
  <c r="AO376" i="14"/>
  <c r="AO377" i="14"/>
  <c r="AO378" i="14"/>
  <c r="AO379" i="14"/>
  <c r="AO380" i="14"/>
  <c r="AO381" i="14"/>
  <c r="AO382" i="14"/>
  <c r="AO383" i="14"/>
  <c r="AO384" i="14"/>
  <c r="AO385" i="14"/>
  <c r="AO386" i="14"/>
  <c r="AO387" i="14"/>
  <c r="AO388" i="14"/>
  <c r="AO389" i="14"/>
  <c r="AO390" i="14"/>
  <c r="AO391" i="14"/>
  <c r="AO392" i="14"/>
  <c r="AO393" i="14"/>
  <c r="AO394" i="14"/>
  <c r="AO395" i="14"/>
  <c r="AO396" i="14"/>
  <c r="AO397" i="14"/>
  <c r="AO398" i="14"/>
  <c r="AO399" i="14"/>
  <c r="AO400" i="14"/>
  <c r="AO401" i="14"/>
  <c r="AO402" i="14"/>
  <c r="AO403" i="14"/>
  <c r="AO404" i="14"/>
  <c r="AO405" i="14"/>
  <c r="AO406" i="14"/>
  <c r="AO407" i="14"/>
  <c r="AO408" i="14"/>
  <c r="AO409" i="14"/>
  <c r="AO410" i="14"/>
  <c r="AO411" i="14"/>
  <c r="AO412" i="14"/>
  <c r="AO413" i="14"/>
  <c r="AO414" i="14"/>
  <c r="AO415" i="14"/>
  <c r="AO416" i="14"/>
  <c r="AO417" i="14"/>
  <c r="AO418" i="14"/>
  <c r="AO419" i="14"/>
  <c r="AO420" i="14"/>
  <c r="AO421" i="14"/>
  <c r="AO422" i="14"/>
  <c r="AO423" i="14"/>
  <c r="AO424" i="14"/>
  <c r="AO425" i="14"/>
  <c r="AO426" i="14"/>
  <c r="AO427" i="14"/>
  <c r="AO428" i="14"/>
  <c r="AO429" i="14"/>
  <c r="AO430" i="14"/>
  <c r="AO431" i="14"/>
  <c r="AO432" i="14"/>
  <c r="AO433" i="14"/>
  <c r="AO434" i="14"/>
  <c r="AO435" i="14"/>
  <c r="AO436" i="14"/>
  <c r="AO437" i="14"/>
  <c r="AO438" i="14"/>
  <c r="AO439" i="14"/>
  <c r="AO440" i="14"/>
  <c r="AO441" i="14"/>
  <c r="AO442" i="14"/>
  <c r="AO443" i="14"/>
  <c r="AO444" i="14"/>
  <c r="AO445" i="14"/>
  <c r="AO446" i="14"/>
  <c r="AO447" i="14"/>
  <c r="AO448" i="14"/>
  <c r="AO449" i="14"/>
  <c r="AO450" i="14"/>
  <c r="AO451" i="14"/>
  <c r="AO452" i="14"/>
  <c r="AO453" i="14"/>
  <c r="AO454" i="14"/>
  <c r="AO455" i="14"/>
  <c r="AO456" i="14"/>
  <c r="AO457" i="14"/>
  <c r="AO458" i="14"/>
  <c r="AO459" i="14"/>
  <c r="AO460" i="14"/>
  <c r="AO461" i="14"/>
  <c r="AO462" i="14"/>
  <c r="AO463" i="14"/>
  <c r="AO464" i="14"/>
  <c r="AO465" i="14"/>
  <c r="AO466" i="14"/>
  <c r="AO467" i="14"/>
  <c r="AO468" i="14"/>
  <c r="AO469" i="14"/>
  <c r="AO470" i="14"/>
  <c r="AO471" i="14"/>
  <c r="AO472" i="14"/>
  <c r="AO473" i="14"/>
  <c r="AO474" i="14"/>
  <c r="AO475" i="14"/>
  <c r="AO476" i="14"/>
  <c r="AO477" i="14"/>
  <c r="AO478" i="14"/>
  <c r="AO479" i="14"/>
  <c r="AO313" i="14"/>
  <c r="AH301" i="14"/>
  <c r="AH302" i="14"/>
  <c r="AH303" i="14"/>
  <c r="AH304" i="14"/>
  <c r="AH300" i="14"/>
  <c r="AO260" i="14"/>
  <c r="AO261" i="14"/>
  <c r="AO262" i="14"/>
  <c r="AO263" i="14"/>
  <c r="AO264" i="14"/>
  <c r="AO265" i="14"/>
  <c r="AO266" i="14"/>
  <c r="AO267" i="14"/>
  <c r="AO268" i="14"/>
  <c r="AO269" i="14"/>
  <c r="AO270" i="14"/>
  <c r="AO271" i="14"/>
  <c r="AO272" i="14"/>
  <c r="AO273" i="14"/>
  <c r="AO274" i="14"/>
  <c r="AO275" i="14"/>
  <c r="AO276" i="14"/>
  <c r="AO277" i="14"/>
  <c r="AO278" i="14"/>
  <c r="AO279" i="14"/>
  <c r="AO280" i="14"/>
  <c r="AO281" i="14"/>
  <c r="AO282" i="14"/>
  <c r="AO283" i="14"/>
  <c r="AO284" i="14"/>
  <c r="AO285" i="14"/>
  <c r="AO286" i="14"/>
  <c r="AO287" i="14"/>
  <c r="AO288" i="14"/>
  <c r="AO289" i="14"/>
  <c r="AO290" i="14"/>
  <c r="AO291" i="14"/>
  <c r="AO292" i="14"/>
  <c r="AO293" i="14"/>
  <c r="AO294" i="14"/>
  <c r="AO295" i="14"/>
  <c r="AO296" i="14"/>
  <c r="AO297" i="14"/>
  <c r="AO298" i="14"/>
  <c r="AO299" i="14"/>
  <c r="AO259" i="14"/>
  <c r="W300" i="14"/>
  <c r="W301" i="14"/>
  <c r="W302" i="14"/>
  <c r="W303" i="14"/>
  <c r="W304" i="14"/>
  <c r="W305" i="14"/>
  <c r="W306" i="14"/>
  <c r="V300" i="14"/>
  <c r="V301" i="14"/>
  <c r="V302" i="14"/>
  <c r="V303" i="14"/>
  <c r="V479" i="14"/>
  <c r="AV504" i="14"/>
  <c r="AX504" i="14" s="1"/>
  <c r="AW504" i="14"/>
  <c r="AV505" i="14"/>
  <c r="AX505" i="14" s="1"/>
  <c r="AW505" i="14"/>
  <c r="AV506" i="14"/>
  <c r="AX506" i="14" s="1"/>
  <c r="AW506" i="14"/>
  <c r="AV507" i="14"/>
  <c r="AX507" i="14" s="1"/>
  <c r="AW507" i="14"/>
  <c r="AV508" i="14"/>
  <c r="AX508" i="14" s="1"/>
  <c r="AW508" i="14"/>
  <c r="AV509" i="14"/>
  <c r="AX509" i="14" s="1"/>
  <c r="AW509" i="14"/>
  <c r="AV510" i="14"/>
  <c r="AX510" i="14" s="1"/>
  <c r="AW510" i="14"/>
  <c r="AV511" i="14"/>
  <c r="AX511" i="14" s="1"/>
  <c r="AW511" i="14"/>
  <c r="AX532" i="14"/>
  <c r="AW532" i="14"/>
  <c r="AV533" i="14"/>
  <c r="AX533" i="14" s="1"/>
  <c r="AW533" i="14"/>
  <c r="AV534" i="14"/>
  <c r="AX534" i="14" s="1"/>
  <c r="AW534" i="14"/>
  <c r="AV535" i="14"/>
  <c r="AX535" i="14" s="1"/>
  <c r="AW535" i="14"/>
  <c r="AV536" i="14"/>
  <c r="AX536" i="14" s="1"/>
  <c r="AW536" i="14"/>
  <c r="AV537" i="14"/>
  <c r="AX537" i="14" s="1"/>
  <c r="AW537" i="14"/>
  <c r="AV538" i="14"/>
  <c r="AX538" i="14" s="1"/>
  <c r="AW538" i="14"/>
  <c r="AV539" i="14"/>
  <c r="AX539" i="14" s="1"/>
  <c r="AW539" i="14"/>
  <c r="AV540" i="14"/>
  <c r="AX540" i="14" s="1"/>
  <c r="AW540" i="14"/>
  <c r="AV541" i="14"/>
  <c r="AX541" i="14" s="1"/>
  <c r="AW541" i="14"/>
  <c r="AV542" i="14"/>
  <c r="AX542" i="14" s="1"/>
  <c r="AW542" i="14"/>
  <c r="AV543" i="14"/>
  <c r="AX543" i="14" s="1"/>
  <c r="AW543" i="14"/>
  <c r="AV544" i="14"/>
  <c r="AX544" i="14" s="1"/>
  <c r="AW544" i="14"/>
  <c r="AV545" i="14"/>
  <c r="AX545" i="14" s="1"/>
  <c r="AW545" i="14"/>
  <c r="AV546" i="14"/>
  <c r="AX546" i="14" s="1"/>
  <c r="AW546" i="14"/>
  <c r="AV547" i="14"/>
  <c r="AX547" i="14" s="1"/>
  <c r="AW547" i="14"/>
  <c r="AV548" i="14"/>
  <c r="AX548" i="14" s="1"/>
  <c r="AW548" i="14"/>
  <c r="AV549" i="14"/>
  <c r="AX549" i="14" s="1"/>
  <c r="AW549" i="14"/>
  <c r="AV550" i="14"/>
  <c r="AX550" i="14" s="1"/>
  <c r="AW550" i="14"/>
  <c r="AV551" i="14"/>
  <c r="AX551" i="14" s="1"/>
  <c r="AW551" i="14"/>
  <c r="AV552" i="14"/>
  <c r="AX552" i="14" s="1"/>
  <c r="AW552" i="14"/>
  <c r="AV553" i="14"/>
  <c r="AX553" i="14" s="1"/>
  <c r="AW553" i="14"/>
  <c r="AV554" i="14"/>
  <c r="AX554" i="14" s="1"/>
  <c r="AW554" i="14"/>
  <c r="AV555" i="14"/>
  <c r="AX555" i="14" s="1"/>
  <c r="AW555" i="14"/>
  <c r="AV556" i="14"/>
  <c r="AX556" i="14" s="1"/>
  <c r="AW556" i="14"/>
  <c r="AV557" i="14"/>
  <c r="AX557" i="14" s="1"/>
  <c r="AW557" i="14"/>
  <c r="AV558" i="14"/>
  <c r="AX558" i="14" s="1"/>
  <c r="AW558" i="14"/>
  <c r="AV559" i="14"/>
  <c r="AX559" i="14" s="1"/>
  <c r="AW559" i="14"/>
  <c r="AV560" i="14"/>
  <c r="AX560" i="14" s="1"/>
  <c r="AW560" i="14"/>
  <c r="AV561" i="14"/>
  <c r="AX561" i="14" s="1"/>
  <c r="AW561" i="14"/>
  <c r="AV562" i="14"/>
  <c r="AX562" i="14" s="1"/>
  <c r="AW562" i="14"/>
  <c r="AV563" i="14"/>
  <c r="AX563" i="14" s="1"/>
  <c r="AW563" i="14"/>
  <c r="AV564" i="14"/>
  <c r="AX564" i="14" s="1"/>
  <c r="AW564" i="14"/>
  <c r="AV565" i="14"/>
  <c r="AX565" i="14" s="1"/>
  <c r="AW565" i="14"/>
  <c r="AV566" i="14"/>
  <c r="AX566" i="14" s="1"/>
  <c r="AW566" i="14"/>
  <c r="AV567" i="14"/>
  <c r="AX567" i="14" s="1"/>
  <c r="AW567" i="14"/>
  <c r="AV568" i="14"/>
  <c r="AX568" i="14" s="1"/>
  <c r="AW568" i="14"/>
  <c r="AV569" i="14"/>
  <c r="AX569" i="14" s="1"/>
  <c r="AW569" i="14"/>
  <c r="AV570" i="14"/>
  <c r="AX570" i="14" s="1"/>
  <c r="AW570" i="14"/>
  <c r="AV571" i="14"/>
  <c r="AX571" i="14" s="1"/>
  <c r="AW571" i="14"/>
  <c r="AV572" i="14"/>
  <c r="AX572" i="14" s="1"/>
  <c r="AW572" i="14"/>
  <c r="AV573" i="14"/>
  <c r="AX573" i="14" s="1"/>
  <c r="AW573" i="14"/>
  <c r="AV574" i="14"/>
  <c r="AX574" i="14" s="1"/>
  <c r="AW574" i="14"/>
  <c r="AV575" i="14"/>
  <c r="AX575" i="14" s="1"/>
  <c r="AW575" i="14"/>
  <c r="AV576" i="14"/>
  <c r="AX576" i="14" s="1"/>
  <c r="AW576" i="14"/>
  <c r="AV577" i="14"/>
  <c r="AX577" i="14" s="1"/>
  <c r="AW577" i="14"/>
  <c r="AV578" i="14"/>
  <c r="AX578" i="14" s="1"/>
  <c r="AW578" i="14"/>
  <c r="AV579" i="14"/>
  <c r="AX579" i="14" s="1"/>
  <c r="AW579" i="14"/>
  <c r="AV580" i="14"/>
  <c r="AX580" i="14" s="1"/>
  <c r="AW580" i="14"/>
  <c r="AV581" i="14"/>
  <c r="AX581" i="14" s="1"/>
  <c r="AW581" i="14"/>
  <c r="AV582" i="14"/>
  <c r="AX582" i="14" s="1"/>
  <c r="AW582" i="14"/>
  <c r="AV583" i="14"/>
  <c r="AX583" i="14" s="1"/>
  <c r="AW583" i="14"/>
  <c r="AV584" i="14"/>
  <c r="AX584" i="14" s="1"/>
  <c r="AW584" i="14"/>
  <c r="AV585" i="14"/>
  <c r="AX585" i="14" s="1"/>
  <c r="AW585" i="14"/>
  <c r="AV586" i="14"/>
  <c r="AX586" i="14" s="1"/>
  <c r="AW586" i="14"/>
  <c r="AV587" i="14"/>
  <c r="AX587" i="14" s="1"/>
  <c r="AW587" i="14"/>
  <c r="AV588" i="14"/>
  <c r="AX588" i="14" s="1"/>
  <c r="AW588" i="14"/>
  <c r="AV589" i="14"/>
  <c r="AX589" i="14" s="1"/>
  <c r="AW589" i="14"/>
  <c r="AV590" i="14"/>
  <c r="AX590" i="14" s="1"/>
  <c r="AW590" i="14"/>
  <c r="AV591" i="14"/>
  <c r="AX591" i="14" s="1"/>
  <c r="AW591" i="14"/>
  <c r="AV592" i="14"/>
  <c r="AX592" i="14" s="1"/>
  <c r="AW592" i="14"/>
  <c r="AV593" i="14"/>
  <c r="AX593" i="14" s="1"/>
  <c r="AW593" i="14"/>
  <c r="AV594" i="14"/>
  <c r="AX594" i="14" s="1"/>
  <c r="AW594" i="14"/>
  <c r="AV595" i="14"/>
  <c r="AX595" i="14" s="1"/>
  <c r="AW595" i="14"/>
  <c r="AV596" i="14"/>
  <c r="AX596" i="14" s="1"/>
  <c r="AW596" i="14"/>
  <c r="AV597" i="14"/>
  <c r="AX597" i="14" s="1"/>
  <c r="AW597" i="14"/>
  <c r="AV598" i="14"/>
  <c r="AX598" i="14" s="1"/>
  <c r="AW598" i="14"/>
  <c r="AV599" i="14"/>
  <c r="AX599" i="14" s="1"/>
  <c r="AW599" i="14"/>
  <c r="AV600" i="14"/>
  <c r="AX600" i="14" s="1"/>
  <c r="AW600" i="14"/>
  <c r="AV601" i="14"/>
  <c r="AX601" i="14" s="1"/>
  <c r="AW601" i="14"/>
  <c r="AV602" i="14"/>
  <c r="AX602" i="14" s="1"/>
  <c r="AW602" i="14"/>
  <c r="AV603" i="14"/>
  <c r="AX603" i="14" s="1"/>
  <c r="AW603" i="14"/>
  <c r="AV604" i="14"/>
  <c r="AX604" i="14" s="1"/>
  <c r="AW604" i="14"/>
  <c r="AV605" i="14"/>
  <c r="AX605" i="14" s="1"/>
  <c r="AW605" i="14"/>
  <c r="AV606" i="14"/>
  <c r="AX606" i="14" s="1"/>
  <c r="AW606" i="14"/>
  <c r="AV607" i="14"/>
  <c r="AX607" i="14" s="1"/>
  <c r="AW607" i="14"/>
  <c r="AV608" i="14"/>
  <c r="AX608" i="14" s="1"/>
  <c r="AW608" i="14"/>
  <c r="AV609" i="14"/>
  <c r="AX609" i="14" s="1"/>
  <c r="AW609" i="14"/>
  <c r="AV610" i="14"/>
  <c r="AX610" i="14" s="1"/>
  <c r="AW610" i="14"/>
  <c r="AV611" i="14"/>
  <c r="AX611" i="14" s="1"/>
  <c r="AW611" i="14"/>
  <c r="AV612" i="14"/>
  <c r="AX612" i="14" s="1"/>
  <c r="AW612" i="14"/>
  <c r="AV613" i="14"/>
  <c r="AX613" i="14" s="1"/>
  <c r="AW613" i="14"/>
  <c r="AV614" i="14"/>
  <c r="AX614" i="14" s="1"/>
  <c r="AW614" i="14"/>
  <c r="AV615" i="14"/>
  <c r="AX615" i="14" s="1"/>
  <c r="AW615" i="14"/>
  <c r="AV616" i="14"/>
  <c r="AX616" i="14" s="1"/>
  <c r="AW616" i="14"/>
  <c r="AV617" i="14"/>
  <c r="AX617" i="14" s="1"/>
  <c r="AW617" i="14"/>
  <c r="AV618" i="14"/>
  <c r="AX618" i="14" s="1"/>
  <c r="AW618" i="14"/>
  <c r="AV619" i="14"/>
  <c r="AX619" i="14" s="1"/>
  <c r="AW619" i="14"/>
  <c r="AV620" i="14"/>
  <c r="AX620" i="14" s="1"/>
  <c r="AW620" i="14"/>
  <c r="AV621" i="14"/>
  <c r="AX621" i="14" s="1"/>
  <c r="AW621" i="14"/>
  <c r="AV622" i="14"/>
  <c r="AX622" i="14" s="1"/>
  <c r="AW622" i="14"/>
  <c r="AV623" i="14"/>
  <c r="AX623" i="14" s="1"/>
  <c r="AW623" i="14"/>
  <c r="AV624" i="14"/>
  <c r="AX624" i="14" s="1"/>
  <c r="AW624" i="14"/>
  <c r="AV625" i="14"/>
  <c r="AX625" i="14" s="1"/>
  <c r="AW625" i="14"/>
  <c r="AV626" i="14"/>
  <c r="AX626" i="14" s="1"/>
  <c r="AW626" i="14"/>
  <c r="AV627" i="14"/>
  <c r="AX627" i="14" s="1"/>
  <c r="AW627" i="14"/>
  <c r="AV628" i="14"/>
  <c r="AX628" i="14" s="1"/>
  <c r="AW628" i="14"/>
  <c r="AV629" i="14"/>
  <c r="AX629" i="14" s="1"/>
  <c r="AW629" i="14"/>
  <c r="AV630" i="14"/>
  <c r="AX630" i="14" s="1"/>
  <c r="AW630" i="14"/>
  <c r="AV632" i="14"/>
  <c r="AX632" i="14" s="1"/>
  <c r="AW632" i="14"/>
  <c r="AV633" i="14"/>
  <c r="AX633" i="14" s="1"/>
  <c r="AW633" i="14"/>
  <c r="AV634" i="14"/>
  <c r="AX634" i="14" s="1"/>
  <c r="AW634" i="14"/>
  <c r="AV635" i="14"/>
  <c r="AX635" i="14" s="1"/>
  <c r="AW635" i="14"/>
  <c r="AV636" i="14"/>
  <c r="AX636" i="14" s="1"/>
  <c r="AW636" i="14"/>
  <c r="AV637" i="14"/>
  <c r="AX637" i="14" s="1"/>
  <c r="AW637" i="14"/>
  <c r="AV638" i="14"/>
  <c r="AX638" i="14" s="1"/>
  <c r="AW638" i="14"/>
  <c r="AV639" i="14"/>
  <c r="AX639" i="14" s="1"/>
  <c r="AW639" i="14"/>
  <c r="AV640" i="14"/>
  <c r="AX640" i="14" s="1"/>
  <c r="AW640" i="14"/>
  <c r="AV641" i="14"/>
  <c r="AX641" i="14" s="1"/>
  <c r="AW641" i="14"/>
  <c r="AV642" i="14"/>
  <c r="AX642" i="14" s="1"/>
  <c r="AW642" i="14"/>
  <c r="AV643" i="14"/>
  <c r="AX643" i="14" s="1"/>
  <c r="AW643" i="14"/>
  <c r="AV644" i="14"/>
  <c r="AX644" i="14" s="1"/>
  <c r="AW644" i="14"/>
  <c r="AV645" i="14"/>
  <c r="AX645" i="14" s="1"/>
  <c r="AW645" i="14"/>
  <c r="AV646" i="14"/>
  <c r="AX646" i="14" s="1"/>
  <c r="AW646" i="14"/>
  <c r="AV647" i="14"/>
  <c r="AX647" i="14" s="1"/>
  <c r="AW647" i="14"/>
  <c r="AV648" i="14"/>
  <c r="AX648" i="14" s="1"/>
  <c r="AW648" i="14"/>
  <c r="AV649" i="14"/>
  <c r="AX649" i="14" s="1"/>
  <c r="AW649" i="14"/>
  <c r="AV650" i="14"/>
  <c r="AX650" i="14" s="1"/>
  <c r="AW650" i="14"/>
  <c r="AV651" i="14"/>
  <c r="AX651" i="14" s="1"/>
  <c r="AW651" i="14"/>
  <c r="AV652" i="14"/>
  <c r="AX652" i="14" s="1"/>
  <c r="AW652" i="14"/>
  <c r="AV653" i="14"/>
  <c r="AX653" i="14" s="1"/>
  <c r="AW653" i="14"/>
  <c r="AV654" i="14"/>
  <c r="AX654" i="14" s="1"/>
  <c r="AW654" i="14"/>
  <c r="AV655" i="14"/>
  <c r="AX655" i="14" s="1"/>
  <c r="AW655" i="14"/>
  <c r="AV656" i="14"/>
  <c r="AX656" i="14" s="1"/>
  <c r="AW656" i="14"/>
  <c r="AV657" i="14"/>
  <c r="AX657" i="14" s="1"/>
  <c r="AW657" i="14"/>
  <c r="AV658" i="14"/>
  <c r="AX658" i="14" s="1"/>
  <c r="AW658" i="14"/>
  <c r="AV659" i="14"/>
  <c r="AX659" i="14" s="1"/>
  <c r="AW659" i="14"/>
  <c r="AV660" i="14"/>
  <c r="AX660" i="14" s="1"/>
  <c r="AW660" i="14"/>
  <c r="AV661" i="14"/>
  <c r="AX661" i="14" s="1"/>
  <c r="AW661" i="14"/>
  <c r="AV662" i="14"/>
  <c r="AX662" i="14" s="1"/>
  <c r="AW662" i="14"/>
  <c r="AV663" i="14"/>
  <c r="AX663" i="14" s="1"/>
  <c r="AW663" i="14"/>
  <c r="AV664" i="14"/>
  <c r="AX664" i="14" s="1"/>
  <c r="AW664" i="14"/>
  <c r="AV665" i="14"/>
  <c r="AX665" i="14" s="1"/>
  <c r="AW665" i="14"/>
  <c r="AV666" i="14"/>
  <c r="AX666" i="14" s="1"/>
  <c r="AW666" i="14"/>
  <c r="AV667" i="14"/>
  <c r="AX667" i="14" s="1"/>
  <c r="AW667" i="14"/>
  <c r="AV668" i="14"/>
  <c r="AX668" i="14" s="1"/>
  <c r="AW668" i="14"/>
  <c r="AV669" i="14"/>
  <c r="AX669" i="14" s="1"/>
  <c r="AW669" i="14"/>
  <c r="AV670" i="14"/>
  <c r="AX670" i="14" s="1"/>
  <c r="AW670" i="14"/>
  <c r="AV671" i="14"/>
  <c r="AX671" i="14" s="1"/>
  <c r="AW671" i="14"/>
  <c r="AV672" i="14"/>
  <c r="AX672" i="14" s="1"/>
  <c r="AW672" i="14"/>
  <c r="AV673" i="14"/>
  <c r="AX673" i="14" s="1"/>
  <c r="AW673" i="14"/>
  <c r="AV674" i="14"/>
  <c r="AX674" i="14" s="1"/>
  <c r="AW674" i="14"/>
  <c r="AV675" i="14"/>
  <c r="AX675" i="14" s="1"/>
  <c r="AW675" i="14"/>
  <c r="AV676" i="14"/>
  <c r="AX676" i="14" s="1"/>
  <c r="AW676" i="14"/>
  <c r="AV677" i="14"/>
  <c r="AX677" i="14" s="1"/>
  <c r="AW677" i="14"/>
  <c r="AV678" i="14"/>
  <c r="AX678" i="14" s="1"/>
  <c r="AW678" i="14"/>
  <c r="AV679" i="14"/>
  <c r="AX679" i="14" s="1"/>
  <c r="AW679" i="14"/>
  <c r="AV680" i="14"/>
  <c r="AX680" i="14" s="1"/>
  <c r="AW680" i="14"/>
  <c r="AV681" i="14"/>
  <c r="AX681" i="14" s="1"/>
  <c r="AW681" i="14"/>
  <c r="AV682" i="14"/>
  <c r="AX682" i="14" s="1"/>
  <c r="AW682" i="14"/>
  <c r="AV683" i="14"/>
  <c r="AX683" i="14" s="1"/>
  <c r="AW683" i="14"/>
  <c r="AV684" i="14"/>
  <c r="AX684" i="14" s="1"/>
  <c r="AW684" i="14"/>
  <c r="AV685" i="14"/>
  <c r="AX685" i="14" s="1"/>
  <c r="AW685" i="14"/>
  <c r="AV686" i="14"/>
  <c r="AX686" i="14" s="1"/>
  <c r="AW686" i="14"/>
  <c r="AV687" i="14"/>
  <c r="AX687" i="14" s="1"/>
  <c r="AW687" i="14"/>
  <c r="AV688" i="14"/>
  <c r="AX688" i="14" s="1"/>
  <c r="AW688" i="14"/>
  <c r="AV689" i="14"/>
  <c r="AX689" i="14" s="1"/>
  <c r="AW689" i="14"/>
  <c r="AV690" i="14"/>
  <c r="AX690" i="14" s="1"/>
  <c r="AW690" i="14"/>
  <c r="AV691" i="14"/>
  <c r="AX691" i="14" s="1"/>
  <c r="AW691" i="14"/>
  <c r="AV692" i="14"/>
  <c r="AX692" i="14" s="1"/>
  <c r="AW692" i="14"/>
  <c r="AH553" i="14"/>
  <c r="AH554" i="14"/>
  <c r="AH555" i="14"/>
  <c r="AH556" i="14"/>
  <c r="AH557" i="14"/>
  <c r="AH558" i="14"/>
  <c r="AH559" i="14"/>
  <c r="AH560" i="14"/>
  <c r="AH561" i="14"/>
  <c r="AH562" i="14"/>
  <c r="AH563" i="14"/>
  <c r="AH564" i="14"/>
  <c r="AH565" i="14"/>
  <c r="AH566" i="14"/>
  <c r="AH567" i="14"/>
  <c r="AH568" i="14"/>
  <c r="AH569" i="14"/>
  <c r="AH570" i="14"/>
  <c r="AH571" i="14"/>
  <c r="AH572" i="14"/>
  <c r="AH573" i="14"/>
  <c r="AH574" i="14"/>
  <c r="AH575" i="14"/>
  <c r="AH576" i="14"/>
  <c r="AH577" i="14"/>
  <c r="AH578" i="14"/>
  <c r="AH579" i="14"/>
  <c r="AH580" i="14"/>
  <c r="AH581" i="14"/>
  <c r="AH582" i="14"/>
  <c r="AH583" i="14"/>
  <c r="AH584" i="14"/>
  <c r="AH585" i="14"/>
  <c r="AH586" i="14"/>
  <c r="AH587" i="14"/>
  <c r="AH588" i="14"/>
  <c r="AH589" i="14"/>
  <c r="AH590" i="14"/>
  <c r="AH591" i="14"/>
  <c r="AH592" i="14"/>
  <c r="AH593" i="14"/>
  <c r="AH594" i="14"/>
  <c r="AH595" i="14"/>
  <c r="AH596" i="14"/>
  <c r="AH597" i="14"/>
  <c r="AH598" i="14"/>
  <c r="AH599" i="14"/>
  <c r="AH600" i="14"/>
  <c r="AH601" i="14"/>
  <c r="AH602" i="14"/>
  <c r="AH603" i="14"/>
  <c r="AH604" i="14"/>
  <c r="AH605" i="14"/>
  <c r="AH606" i="14"/>
  <c r="AH607" i="14"/>
  <c r="AH608" i="14"/>
  <c r="AH609" i="14"/>
  <c r="AH610" i="14"/>
  <c r="AH611" i="14"/>
  <c r="AH612" i="14"/>
  <c r="AH613" i="14"/>
  <c r="AH614" i="14"/>
  <c r="AH615" i="14"/>
  <c r="AH616" i="14"/>
  <c r="AH617" i="14"/>
  <c r="AH618" i="14"/>
  <c r="AH619" i="14"/>
  <c r="AH620" i="14"/>
  <c r="AH621" i="14"/>
  <c r="AH622" i="14"/>
  <c r="AH623" i="14"/>
  <c r="AH624" i="14"/>
  <c r="AH625" i="14"/>
  <c r="AH626" i="14"/>
  <c r="AH627" i="14"/>
  <c r="AH628" i="14"/>
  <c r="AH629" i="14"/>
  <c r="AH630" i="14"/>
  <c r="AH633" i="14"/>
  <c r="AH634" i="14"/>
  <c r="AH635" i="14"/>
  <c r="AH636" i="14"/>
  <c r="AH637" i="14"/>
  <c r="AH638" i="14"/>
  <c r="AH639" i="14"/>
  <c r="AH640" i="14"/>
  <c r="AH641" i="14"/>
  <c r="AH642" i="14"/>
  <c r="AH643" i="14"/>
  <c r="AH644" i="14"/>
  <c r="AH645" i="14"/>
  <c r="AH646" i="14"/>
  <c r="AH647" i="14"/>
  <c r="AH648" i="14"/>
  <c r="AH649" i="14"/>
  <c r="AH650" i="14"/>
  <c r="AH651" i="14"/>
  <c r="AH652" i="14"/>
  <c r="AH653" i="14"/>
  <c r="AH654" i="14"/>
  <c r="AH655" i="14"/>
  <c r="AH656" i="14"/>
  <c r="AH657" i="14"/>
  <c r="AH658" i="14"/>
  <c r="AH659" i="14"/>
  <c r="AH660" i="14"/>
  <c r="AH661" i="14"/>
  <c r="AH662" i="14"/>
  <c r="AH663" i="14"/>
  <c r="AH664" i="14"/>
  <c r="AH665" i="14"/>
  <c r="AH666" i="14"/>
  <c r="AH667" i="14"/>
  <c r="AH668" i="14"/>
  <c r="AH669" i="14"/>
  <c r="AH670" i="14"/>
  <c r="AH671" i="14"/>
  <c r="AH672" i="14"/>
  <c r="AH673" i="14"/>
  <c r="AH674" i="14"/>
  <c r="AH675" i="14"/>
  <c r="AH676" i="14"/>
  <c r="AH677" i="14"/>
  <c r="AH678" i="14"/>
  <c r="AH679" i="14"/>
  <c r="AH680" i="14"/>
  <c r="AH681" i="14"/>
  <c r="AH682" i="14"/>
  <c r="AH683" i="14"/>
  <c r="AH684" i="14"/>
  <c r="AH685" i="14"/>
  <c r="AH686" i="14"/>
  <c r="AH687" i="14"/>
  <c r="AH688" i="14"/>
  <c r="AH689" i="14"/>
  <c r="AH690" i="14"/>
  <c r="AH691" i="14"/>
  <c r="AG306" i="14"/>
  <c r="AG307" i="14"/>
  <c r="AG308" i="14"/>
  <c r="AG309" i="14"/>
  <c r="AG310" i="14"/>
  <c r="AG311" i="14"/>
  <c r="AG312" i="14"/>
  <c r="AG313" i="14"/>
  <c r="AG314" i="14"/>
  <c r="AG315" i="14"/>
  <c r="AG316" i="14"/>
  <c r="AG317" i="14"/>
  <c r="AG318" i="14"/>
  <c r="AG319" i="14"/>
  <c r="AG320" i="14"/>
  <c r="AG321" i="14"/>
  <c r="AG322" i="14"/>
  <c r="AG323" i="14"/>
  <c r="AG324" i="14"/>
  <c r="AG325" i="14"/>
  <c r="AG326" i="14"/>
  <c r="AG327" i="14"/>
  <c r="AG328" i="14"/>
  <c r="AG329" i="14"/>
  <c r="AG330" i="14"/>
  <c r="AG331" i="14"/>
  <c r="AG332" i="14"/>
  <c r="AG333" i="14"/>
  <c r="AG334" i="14"/>
  <c r="AG335" i="14"/>
  <c r="AG336" i="14"/>
  <c r="AG337" i="14"/>
  <c r="AG338" i="14"/>
  <c r="AG339" i="14"/>
  <c r="AG340" i="14"/>
  <c r="AG341" i="14"/>
  <c r="AG342" i="14"/>
  <c r="AG343" i="14"/>
  <c r="AG344" i="14"/>
  <c r="AG345" i="14"/>
  <c r="AG346" i="14"/>
  <c r="AG347" i="14"/>
  <c r="AG348" i="14"/>
  <c r="AG349" i="14"/>
  <c r="AG350" i="14"/>
  <c r="AG351" i="14"/>
  <c r="AG352" i="14"/>
  <c r="AG353" i="14"/>
  <c r="AG354" i="14"/>
  <c r="AG355" i="14"/>
  <c r="AG356" i="14"/>
  <c r="AG357" i="14"/>
  <c r="AG358" i="14"/>
  <c r="AG359" i="14"/>
  <c r="AG360" i="14"/>
  <c r="AG361" i="14"/>
  <c r="AG362" i="14"/>
  <c r="AG363" i="14"/>
  <c r="AG364" i="14"/>
  <c r="AG365" i="14"/>
  <c r="AG366" i="14"/>
  <c r="AG367" i="14"/>
  <c r="AG368" i="14"/>
  <c r="AG369" i="14"/>
  <c r="AG370" i="14"/>
  <c r="AG371" i="14"/>
  <c r="AG372" i="14"/>
  <c r="AG373" i="14"/>
  <c r="AG374" i="14"/>
  <c r="AG375" i="14"/>
  <c r="AG376" i="14"/>
  <c r="AG377" i="14"/>
  <c r="AG378" i="14"/>
  <c r="AG379" i="14"/>
  <c r="AG380" i="14"/>
  <c r="AG381" i="14"/>
  <c r="AG382" i="14"/>
  <c r="AG383" i="14"/>
  <c r="AG384" i="14"/>
  <c r="AG385" i="14"/>
  <c r="AG386" i="14"/>
  <c r="AG387" i="14"/>
  <c r="AG388" i="14"/>
  <c r="AG389" i="14"/>
  <c r="AG390" i="14"/>
  <c r="AG391" i="14"/>
  <c r="AG392" i="14"/>
  <c r="AG393" i="14"/>
  <c r="AG394" i="14"/>
  <c r="AG395" i="14"/>
  <c r="AG396" i="14"/>
  <c r="AG397" i="14"/>
  <c r="AG398" i="14"/>
  <c r="AG399" i="14"/>
  <c r="AG400" i="14"/>
  <c r="AG401" i="14"/>
  <c r="AG402" i="14"/>
  <c r="AG403" i="14"/>
  <c r="AG404" i="14"/>
  <c r="AG405" i="14"/>
  <c r="AG406" i="14"/>
  <c r="AG407" i="14"/>
  <c r="AG408" i="14"/>
  <c r="AG409" i="14"/>
  <c r="AG410" i="14"/>
  <c r="AG411" i="14"/>
  <c r="AG412" i="14"/>
  <c r="AG413" i="14"/>
  <c r="AG414" i="14"/>
  <c r="AG415" i="14"/>
  <c r="AG416" i="14"/>
  <c r="AG417" i="14"/>
  <c r="AG418" i="14"/>
  <c r="AG419" i="14"/>
  <c r="AG420" i="14"/>
  <c r="AG421" i="14"/>
  <c r="AG422" i="14"/>
  <c r="AG423" i="14"/>
  <c r="AG424" i="14"/>
  <c r="AG425" i="14"/>
  <c r="AG426" i="14"/>
  <c r="AG427" i="14"/>
  <c r="AG428" i="14"/>
  <c r="AG429" i="14"/>
  <c r="AG430" i="14"/>
  <c r="AG431" i="14"/>
  <c r="AG432" i="14"/>
  <c r="AG433" i="14"/>
  <c r="AG434" i="14"/>
  <c r="AG435" i="14"/>
  <c r="AG436" i="14"/>
  <c r="AG437" i="14"/>
  <c r="AG438" i="14"/>
  <c r="AG439" i="14"/>
  <c r="AG440" i="14"/>
  <c r="AG441" i="14"/>
  <c r="AG442" i="14"/>
  <c r="AG443" i="14"/>
  <c r="AG444" i="14"/>
  <c r="AG445" i="14"/>
  <c r="AG446" i="14"/>
  <c r="AG447" i="14"/>
  <c r="AG448" i="14"/>
  <c r="AG449" i="14"/>
  <c r="AG450" i="14"/>
  <c r="AG451" i="14"/>
  <c r="AG452" i="14"/>
  <c r="AG453" i="14"/>
  <c r="AG454" i="14"/>
  <c r="AG455" i="14"/>
  <c r="AG456" i="14"/>
  <c r="AG457" i="14"/>
  <c r="AG458" i="14"/>
  <c r="AG459" i="14"/>
  <c r="AG460" i="14"/>
  <c r="AG461" i="14"/>
  <c r="AG462" i="14"/>
  <c r="AG463" i="14"/>
  <c r="AG464" i="14"/>
  <c r="AG465" i="14"/>
  <c r="AG466" i="14"/>
  <c r="AG467" i="14"/>
  <c r="AG468" i="14"/>
  <c r="AG469" i="14"/>
  <c r="AG470" i="14"/>
  <c r="AG471" i="14"/>
  <c r="AG472" i="14"/>
  <c r="AG473" i="14"/>
  <c r="AG474" i="14"/>
  <c r="AG475" i="14"/>
  <c r="AG476" i="14"/>
  <c r="AG477" i="14"/>
  <c r="AG478" i="14"/>
  <c r="AG479" i="14"/>
  <c r="AG480" i="14"/>
  <c r="AG481" i="14"/>
  <c r="AG482" i="14"/>
  <c r="AG483" i="14"/>
  <c r="AG484" i="14"/>
  <c r="AG485" i="14"/>
  <c r="AG486" i="14"/>
  <c r="AG487" i="14"/>
  <c r="AG488" i="14"/>
  <c r="AG489" i="14"/>
  <c r="AG490" i="14"/>
  <c r="AG492" i="14"/>
  <c r="AG493" i="14"/>
  <c r="AG494" i="14"/>
  <c r="AG495" i="14"/>
  <c r="AG496" i="14"/>
  <c r="AG497" i="14"/>
  <c r="AG498" i="14"/>
  <c r="AG499" i="14"/>
  <c r="AG500" i="14"/>
  <c r="AG501" i="14"/>
  <c r="AG502" i="14"/>
  <c r="AG503" i="14"/>
  <c r="AG504" i="14"/>
  <c r="AG505" i="14"/>
  <c r="AG506" i="14"/>
  <c r="AG507" i="14"/>
  <c r="AG508" i="14"/>
  <c r="AG509" i="14"/>
  <c r="AG510" i="14"/>
  <c r="AG511" i="14"/>
  <c r="AG532" i="14"/>
  <c r="AG533" i="14"/>
  <c r="AG534" i="14"/>
  <c r="AG535" i="14"/>
  <c r="AG536" i="14"/>
  <c r="AG537" i="14"/>
  <c r="AG538" i="14"/>
  <c r="AG539" i="14"/>
  <c r="AG540" i="14"/>
  <c r="AG541" i="14"/>
  <c r="AG542" i="14"/>
  <c r="AG543" i="14"/>
  <c r="AG544" i="14"/>
  <c r="AG545" i="14"/>
  <c r="AG546" i="14"/>
  <c r="AG547" i="14"/>
  <c r="AG548" i="14"/>
  <c r="AG549" i="14"/>
  <c r="AG550" i="14"/>
  <c r="AG551" i="14"/>
  <c r="AG552" i="14"/>
  <c r="AG553" i="14"/>
  <c r="AG554" i="14"/>
  <c r="AG555" i="14"/>
  <c r="AG556" i="14"/>
  <c r="AG557" i="14"/>
  <c r="AG558" i="14"/>
  <c r="AG559" i="14"/>
  <c r="AG560" i="14"/>
  <c r="AG561" i="14"/>
  <c r="AG562" i="14"/>
  <c r="AG563" i="14"/>
  <c r="AG564" i="14"/>
  <c r="AG565" i="14"/>
  <c r="AG566" i="14"/>
  <c r="AG567" i="14"/>
  <c r="AG300" i="14"/>
  <c r="AG301" i="14"/>
  <c r="AG302" i="14"/>
  <c r="AG303" i="14"/>
  <c r="AG304" i="14"/>
  <c r="AG305" i="14"/>
  <c r="AG131" i="14"/>
  <c r="AG132" i="14"/>
  <c r="AG133" i="14"/>
  <c r="AG134" i="14"/>
  <c r="AG135" i="14"/>
  <c r="AG136" i="14"/>
  <c r="AG137" i="14"/>
  <c r="AG138" i="14"/>
  <c r="AG139" i="14"/>
  <c r="AG140" i="14"/>
  <c r="AG141" i="14"/>
  <c r="AG142" i="14"/>
  <c r="AG143" i="14"/>
  <c r="AG144" i="14"/>
  <c r="AG145" i="14"/>
  <c r="AG146" i="14"/>
  <c r="AG147" i="14"/>
  <c r="AG148" i="14"/>
  <c r="AG149" i="14"/>
  <c r="AG150" i="14"/>
  <c r="AG151" i="14"/>
  <c r="AG152" i="14"/>
  <c r="AG153" i="14"/>
  <c r="AG154" i="14"/>
  <c r="AG155" i="14"/>
  <c r="AG156" i="14"/>
  <c r="AG157" i="14"/>
  <c r="AG158" i="14"/>
  <c r="AG159" i="14"/>
  <c r="AG160" i="14"/>
  <c r="AG161" i="14"/>
  <c r="AG162" i="14"/>
  <c r="AG163" i="14"/>
  <c r="AG164" i="14"/>
  <c r="AG165" i="14"/>
  <c r="AG166" i="14"/>
  <c r="AG167" i="14"/>
  <c r="AG168" i="14"/>
  <c r="AG169" i="14"/>
  <c r="AG170" i="14"/>
  <c r="AG171" i="14"/>
  <c r="AG172" i="14"/>
  <c r="AG173" i="14"/>
  <c r="AG174" i="14"/>
  <c r="AG175" i="14"/>
  <c r="AG176" i="14"/>
  <c r="AG177" i="14"/>
  <c r="AG178" i="14"/>
  <c r="AG179" i="14"/>
  <c r="AG180" i="14"/>
  <c r="AG181" i="14"/>
  <c r="AG182" i="14"/>
  <c r="AG183" i="14"/>
  <c r="AG184" i="14"/>
  <c r="AG185" i="14"/>
  <c r="AG186" i="14"/>
  <c r="AG187" i="14"/>
  <c r="AG188" i="14"/>
  <c r="AG189" i="14"/>
  <c r="AG190" i="14"/>
  <c r="AG191" i="14"/>
  <c r="AG192" i="14"/>
  <c r="AG193" i="14"/>
  <c r="AG194" i="14"/>
  <c r="AG195" i="14"/>
  <c r="AG196" i="14"/>
  <c r="AG197" i="14"/>
  <c r="AG198" i="14"/>
  <c r="AG199" i="14"/>
  <c r="AG200" i="14"/>
  <c r="AG201" i="14"/>
  <c r="AG202" i="14"/>
  <c r="AG203" i="14"/>
  <c r="AG204" i="14"/>
  <c r="AG205" i="14"/>
  <c r="AG206" i="14"/>
  <c r="AG207" i="14"/>
  <c r="AG208" i="14"/>
  <c r="AG209" i="14"/>
  <c r="AG210" i="14"/>
  <c r="AG211" i="14"/>
  <c r="AG212" i="14"/>
  <c r="AG213" i="14"/>
  <c r="AG214" i="14"/>
  <c r="AG215" i="14"/>
  <c r="AG216" i="14"/>
  <c r="AG217" i="14"/>
  <c r="AG218" i="14"/>
  <c r="AG219" i="14"/>
  <c r="AG220" i="14"/>
  <c r="AG221" i="14"/>
  <c r="AG222" i="14"/>
  <c r="AG223" i="14"/>
  <c r="AG224" i="14"/>
  <c r="AG225" i="14"/>
  <c r="AG226" i="14"/>
  <c r="AG227" i="14"/>
  <c r="AG228" i="14"/>
  <c r="AG229" i="14"/>
  <c r="AG230" i="14"/>
  <c r="AG231" i="14"/>
  <c r="AG232" i="14"/>
  <c r="AG233" i="14"/>
  <c r="AG234" i="14"/>
  <c r="AG235" i="14"/>
  <c r="AG236" i="14"/>
  <c r="AG237" i="14"/>
  <c r="AG238" i="14"/>
  <c r="AG239" i="14"/>
  <c r="AG240" i="14"/>
  <c r="AG241" i="14"/>
  <c r="AG242" i="14"/>
  <c r="AG243" i="14"/>
  <c r="AG244" i="14"/>
  <c r="AG245" i="14"/>
  <c r="AG246" i="14"/>
  <c r="AG247" i="14"/>
  <c r="AG248" i="14"/>
  <c r="AG249" i="14"/>
  <c r="AG250" i="14"/>
  <c r="AG251" i="14"/>
  <c r="AG252" i="14"/>
  <c r="AG253" i="14"/>
  <c r="AG254" i="14"/>
  <c r="AG255" i="14"/>
  <c r="AG256" i="14"/>
  <c r="AG257" i="14"/>
  <c r="AG258" i="14"/>
  <c r="AG259" i="14"/>
  <c r="AG260" i="14"/>
  <c r="AG261" i="14"/>
  <c r="AG262" i="14"/>
  <c r="AG263" i="14"/>
  <c r="AG264" i="14"/>
  <c r="AG265" i="14"/>
  <c r="AG266" i="14"/>
  <c r="AG267" i="14"/>
  <c r="AG268" i="14"/>
  <c r="AG269" i="14"/>
  <c r="AG270" i="14"/>
  <c r="AG271" i="14"/>
  <c r="AG272" i="14"/>
  <c r="AG273" i="14"/>
  <c r="AG274" i="14"/>
  <c r="AG275" i="14"/>
  <c r="AG276" i="14"/>
  <c r="AG277" i="14"/>
  <c r="AG278" i="14"/>
  <c r="AG279" i="14"/>
  <c r="AG280" i="14"/>
  <c r="AG281" i="14"/>
  <c r="AG282" i="14"/>
  <c r="AG283" i="14"/>
  <c r="AG284" i="14"/>
  <c r="AG285" i="14"/>
  <c r="AG286" i="14"/>
  <c r="AG287" i="14"/>
  <c r="AG288" i="14"/>
  <c r="AG289" i="14"/>
  <c r="AG290" i="14"/>
  <c r="AG291" i="14"/>
  <c r="AG292" i="14"/>
  <c r="AG293" i="14"/>
  <c r="AG294" i="14"/>
  <c r="AG295" i="14"/>
  <c r="AG296" i="14"/>
  <c r="AG297" i="14"/>
  <c r="AG298" i="14"/>
  <c r="AG299" i="14"/>
  <c r="AG86" i="14"/>
  <c r="AG87" i="14"/>
  <c r="AG88" i="14"/>
  <c r="AG89" i="14"/>
  <c r="AG90" i="14"/>
  <c r="AG91" i="14"/>
  <c r="AG92" i="14"/>
  <c r="AG93" i="14"/>
  <c r="AG94" i="14"/>
  <c r="AG95" i="14"/>
  <c r="AG96" i="14"/>
  <c r="AG97" i="14"/>
  <c r="AG98" i="14"/>
  <c r="AG99" i="14"/>
  <c r="AG100" i="14"/>
  <c r="AG101" i="14"/>
  <c r="AG102" i="14"/>
  <c r="AG103" i="14"/>
  <c r="AG104" i="14"/>
  <c r="AG105" i="14"/>
  <c r="AG106" i="14"/>
  <c r="AG107" i="14"/>
  <c r="AG108" i="14"/>
  <c r="AG109" i="14"/>
  <c r="AG110" i="14"/>
  <c r="AG111" i="14"/>
  <c r="AG112" i="14"/>
  <c r="AG113" i="14"/>
  <c r="AG114" i="14"/>
  <c r="AG115" i="14"/>
  <c r="AG116" i="14"/>
  <c r="AG117" i="14"/>
  <c r="AG118" i="14"/>
  <c r="AG119" i="14"/>
  <c r="AG120" i="14"/>
  <c r="AG121" i="14"/>
  <c r="AG122" i="14"/>
  <c r="AG123" i="14"/>
  <c r="AG124" i="14"/>
  <c r="AG125" i="14"/>
  <c r="AG126" i="14"/>
  <c r="AG127" i="14"/>
  <c r="AG128" i="14"/>
  <c r="AG129" i="14"/>
  <c r="AG130" i="14"/>
  <c r="AG85" i="14"/>
  <c r="AG3" i="14"/>
  <c r="AG4" i="14"/>
  <c r="AG5" i="14"/>
  <c r="AG6" i="14"/>
  <c r="AG7" i="14"/>
  <c r="AG8" i="14"/>
  <c r="AG9" i="14"/>
  <c r="AG10" i="14"/>
  <c r="AG11" i="14"/>
  <c r="AG12" i="14"/>
  <c r="AG13" i="14"/>
  <c r="AG14" i="14"/>
  <c r="AG15" i="14"/>
  <c r="AG16" i="14"/>
  <c r="AG17" i="14"/>
  <c r="AG18" i="14"/>
  <c r="AG19" i="14"/>
  <c r="AG20" i="14"/>
  <c r="AG21" i="14"/>
  <c r="AG22" i="14"/>
  <c r="AG23" i="14"/>
  <c r="AG24" i="14"/>
  <c r="AG25" i="14"/>
  <c r="AG26" i="14"/>
  <c r="AG27" i="14"/>
  <c r="AG28" i="14"/>
  <c r="AG29" i="14"/>
  <c r="AG30" i="14"/>
  <c r="AG31" i="14"/>
  <c r="AG32" i="14"/>
  <c r="AG33" i="14"/>
  <c r="AG34" i="14"/>
  <c r="AG35" i="14"/>
  <c r="AG36" i="14"/>
  <c r="AG37" i="14"/>
  <c r="AG38" i="14"/>
  <c r="AG39" i="14"/>
  <c r="AG40" i="14"/>
  <c r="AG41" i="14"/>
  <c r="AG42" i="14"/>
  <c r="AG43" i="14"/>
  <c r="AG44" i="14"/>
  <c r="AG45" i="14"/>
  <c r="AG46" i="14"/>
  <c r="AG47" i="14"/>
  <c r="AG48" i="14"/>
  <c r="AG49" i="14"/>
  <c r="AG50" i="14"/>
  <c r="AG51" i="14"/>
  <c r="AG52" i="14"/>
  <c r="AG53" i="14"/>
  <c r="AG54" i="14"/>
  <c r="AG55" i="14"/>
  <c r="AG56" i="14"/>
  <c r="AG57" i="14"/>
  <c r="AG58" i="14"/>
  <c r="AG59" i="14"/>
  <c r="AG60" i="14"/>
  <c r="AG61" i="14"/>
  <c r="AG62" i="14"/>
  <c r="AG63" i="14"/>
  <c r="AG64" i="14"/>
  <c r="AG65" i="14"/>
  <c r="AG66" i="14"/>
  <c r="AG67" i="14"/>
  <c r="AG68" i="14"/>
  <c r="AG69" i="14"/>
  <c r="AG70" i="14"/>
  <c r="AG71" i="14"/>
  <c r="AG72" i="14"/>
  <c r="AG73" i="14"/>
  <c r="AG74" i="14"/>
  <c r="AG75" i="14"/>
  <c r="AG76" i="14"/>
  <c r="AG77" i="14"/>
  <c r="AG78" i="14"/>
  <c r="AG79" i="14"/>
  <c r="AG80" i="14"/>
  <c r="AG81" i="14"/>
  <c r="AG82" i="14"/>
  <c r="AG83" i="14"/>
  <c r="AG84" i="14"/>
  <c r="AG2" i="14"/>
  <c r="AO126" i="14"/>
  <c r="AO140" i="14"/>
  <c r="AO127" i="14"/>
  <c r="AO18" i="14"/>
  <c r="AO109" i="14"/>
  <c r="F687" i="14"/>
  <c r="G687" i="14"/>
  <c r="H687" i="14"/>
  <c r="F662" i="14"/>
  <c r="F663" i="14"/>
  <c r="F664" i="14"/>
  <c r="F665" i="14"/>
  <c r="F666" i="14"/>
  <c r="F667" i="14"/>
  <c r="F668" i="14"/>
  <c r="F669" i="14"/>
  <c r="F670" i="14"/>
  <c r="F671" i="14"/>
  <c r="F672" i="14"/>
  <c r="F673" i="14"/>
  <c r="F674" i="14"/>
  <c r="F675" i="14"/>
  <c r="F676" i="14"/>
  <c r="F677" i="14"/>
  <c r="F678" i="14"/>
  <c r="F679" i="14"/>
  <c r="F680" i="14"/>
  <c r="F681" i="14"/>
  <c r="F682" i="14"/>
  <c r="F683" i="14"/>
  <c r="F684" i="14"/>
  <c r="F685" i="14"/>
  <c r="F686" i="14"/>
  <c r="F688" i="14"/>
  <c r="F689" i="14"/>
  <c r="F690" i="14"/>
  <c r="F691" i="14"/>
  <c r="F692" i="14"/>
  <c r="F693" i="14"/>
  <c r="F694" i="14"/>
  <c r="F695" i="14"/>
  <c r="F696" i="14"/>
  <c r="F697" i="14"/>
  <c r="F698" i="14"/>
  <c r="F699" i="14"/>
  <c r="F700" i="14"/>
  <c r="F701" i="14"/>
  <c r="F702" i="14"/>
  <c r="F703" i="14"/>
  <c r="F704" i="14"/>
  <c r="F705" i="14"/>
  <c r="F706" i="14"/>
  <c r="F707" i="14"/>
  <c r="F708" i="14"/>
  <c r="F709" i="14"/>
  <c r="F710" i="14"/>
  <c r="F711" i="14"/>
  <c r="F712" i="14"/>
  <c r="F713" i="14"/>
  <c r="F714" i="14"/>
  <c r="F715" i="14"/>
  <c r="F716" i="14"/>
  <c r="F717" i="14"/>
  <c r="F718" i="14"/>
  <c r="F719" i="14"/>
  <c r="F720" i="14"/>
  <c r="F721" i="14"/>
  <c r="F722" i="14"/>
  <c r="F723" i="14"/>
  <c r="F724" i="14"/>
  <c r="F661" i="14"/>
  <c r="E130" i="13"/>
  <c r="E20" i="13"/>
  <c r="E98" i="13"/>
  <c r="E13" i="13"/>
  <c r="D13" i="13"/>
  <c r="H571" i="14"/>
  <c r="H533" i="14"/>
  <c r="H534" i="14"/>
  <c r="H535" i="14"/>
  <c r="H536" i="14"/>
  <c r="H537" i="14"/>
  <c r="H538" i="14"/>
  <c r="H539" i="14"/>
  <c r="H540" i="14"/>
  <c r="H541" i="14"/>
  <c r="H542" i="14"/>
  <c r="H543" i="14"/>
  <c r="H544" i="14"/>
  <c r="H545" i="14"/>
  <c r="H546" i="14"/>
  <c r="H547" i="14"/>
  <c r="H548" i="14"/>
  <c r="H549" i="14"/>
  <c r="H550" i="14"/>
  <c r="H551" i="14"/>
  <c r="H552" i="14"/>
  <c r="H553" i="14"/>
  <c r="H554" i="14"/>
  <c r="H555" i="14"/>
  <c r="H556" i="14"/>
  <c r="H557" i="14"/>
  <c r="H558" i="14"/>
  <c r="H559" i="14"/>
  <c r="H560" i="14"/>
  <c r="H561" i="14"/>
  <c r="H562" i="14"/>
  <c r="H563" i="14"/>
  <c r="H564" i="14"/>
  <c r="H565" i="14"/>
  <c r="H566" i="14"/>
  <c r="H567" i="14"/>
  <c r="H568" i="14"/>
  <c r="H569" i="14"/>
  <c r="H570" i="14"/>
  <c r="F651" i="14"/>
  <c r="F652" i="14"/>
  <c r="F653" i="14"/>
  <c r="F654" i="14"/>
  <c r="F655" i="14"/>
  <c r="F656" i="14"/>
  <c r="F657" i="14"/>
  <c r="F658" i="14"/>
  <c r="F659" i="14"/>
  <c r="F660" i="14"/>
  <c r="F634" i="14"/>
  <c r="F635" i="14"/>
  <c r="F636" i="14"/>
  <c r="F637" i="14"/>
  <c r="F638" i="14"/>
  <c r="F639" i="14"/>
  <c r="F640" i="14"/>
  <c r="F641" i="14"/>
  <c r="F642" i="14"/>
  <c r="F643" i="14"/>
  <c r="F644" i="14"/>
  <c r="F645" i="14"/>
  <c r="F646" i="14"/>
  <c r="F647" i="14"/>
  <c r="F648" i="14"/>
  <c r="F649" i="14"/>
  <c r="F650" i="14"/>
  <c r="F144" i="14"/>
  <c r="F145" i="14"/>
  <c r="F146" i="14"/>
  <c r="F147" i="14"/>
  <c r="F148" i="14"/>
  <c r="F149" i="14"/>
  <c r="F150" i="14"/>
  <c r="F151" i="14"/>
  <c r="F152" i="14"/>
  <c r="F153" i="14"/>
  <c r="F154" i="14"/>
  <c r="F155" i="14"/>
  <c r="F156" i="14"/>
  <c r="F157" i="14"/>
  <c r="F158" i="14"/>
  <c r="F159" i="14"/>
  <c r="F160" i="14"/>
  <c r="F161" i="14"/>
  <c r="F162" i="14"/>
  <c r="F163" i="14"/>
  <c r="F164" i="14"/>
  <c r="F165" i="14"/>
  <c r="F166" i="14"/>
  <c r="F167" i="14"/>
  <c r="F168" i="14"/>
  <c r="F169" i="14"/>
  <c r="F170" i="14"/>
  <c r="F171" i="14"/>
  <c r="F172" i="14"/>
  <c r="F173" i="14"/>
  <c r="F174" i="14"/>
  <c r="F175" i="14"/>
  <c r="F176" i="14"/>
  <c r="F177" i="14"/>
  <c r="F178" i="14"/>
  <c r="F179" i="14"/>
  <c r="F180" i="14"/>
  <c r="F181" i="14"/>
  <c r="F182" i="14"/>
  <c r="F183" i="14"/>
  <c r="F184" i="14"/>
  <c r="F185" i="14"/>
  <c r="F186" i="14"/>
  <c r="F187" i="14"/>
  <c r="F188" i="14"/>
  <c r="F189" i="14"/>
  <c r="F190" i="14"/>
  <c r="F191" i="14"/>
  <c r="F192" i="14"/>
  <c r="F193" i="14"/>
  <c r="F194" i="14"/>
  <c r="F195" i="14"/>
  <c r="F196" i="14"/>
  <c r="F197" i="14"/>
  <c r="F198" i="14"/>
  <c r="F199" i="14"/>
  <c r="F200" i="14"/>
  <c r="F201" i="14"/>
  <c r="F202" i="14"/>
  <c r="F203" i="14"/>
  <c r="F204" i="14"/>
  <c r="F205" i="14"/>
  <c r="F206" i="14"/>
  <c r="F207" i="14"/>
  <c r="F208" i="14"/>
  <c r="F209" i="14"/>
  <c r="F210" i="14"/>
  <c r="F211" i="14"/>
  <c r="F212" i="14"/>
  <c r="F213" i="14"/>
  <c r="F214" i="14"/>
  <c r="F215" i="14"/>
  <c r="F216" i="14"/>
  <c r="F217" i="14"/>
  <c r="F218" i="14"/>
  <c r="F219" i="14"/>
  <c r="F220" i="14"/>
  <c r="F221" i="14"/>
  <c r="F222" i="14"/>
  <c r="F223" i="14"/>
  <c r="F224" i="14"/>
  <c r="F225" i="14"/>
  <c r="F226" i="14"/>
  <c r="F227" i="14"/>
  <c r="F228" i="14"/>
  <c r="F229" i="14"/>
  <c r="F230" i="14"/>
  <c r="F231" i="14"/>
  <c r="F232" i="14"/>
  <c r="F233" i="14"/>
  <c r="F234" i="14"/>
  <c r="F235" i="14"/>
  <c r="F236" i="14"/>
  <c r="F237" i="14"/>
  <c r="F238" i="14"/>
  <c r="F239" i="14"/>
  <c r="F240" i="14"/>
  <c r="F241" i="14"/>
  <c r="F242" i="14"/>
  <c r="F243" i="14"/>
  <c r="F244" i="14"/>
  <c r="F245" i="14"/>
  <c r="F246" i="14"/>
  <c r="F247" i="14"/>
  <c r="F248" i="14"/>
  <c r="F249" i="14"/>
  <c r="F250" i="14"/>
  <c r="F251" i="14"/>
  <c r="F252" i="14"/>
  <c r="F253" i="14"/>
  <c r="F254" i="14"/>
  <c r="F255" i="14"/>
  <c r="F256" i="14"/>
  <c r="F257" i="14"/>
  <c r="F258" i="14"/>
  <c r="F259" i="14"/>
  <c r="F260" i="14"/>
  <c r="F261" i="14"/>
  <c r="F262" i="14"/>
  <c r="F263" i="14"/>
  <c r="F264" i="14"/>
  <c r="F265" i="14"/>
  <c r="F266" i="14"/>
  <c r="F267" i="14"/>
  <c r="F268" i="14"/>
  <c r="F269" i="14"/>
  <c r="F270" i="14"/>
  <c r="F271" i="14"/>
  <c r="F272" i="14"/>
  <c r="F273" i="14"/>
  <c r="F274" i="14"/>
  <c r="F275" i="14"/>
  <c r="F276" i="14"/>
  <c r="F277" i="14"/>
  <c r="F278" i="14"/>
  <c r="F279" i="14"/>
  <c r="F280" i="14"/>
  <c r="F281" i="14"/>
  <c r="F282" i="14"/>
  <c r="F283" i="14"/>
  <c r="F284" i="14"/>
  <c r="F285" i="14"/>
  <c r="F286" i="14"/>
  <c r="F287" i="14"/>
  <c r="F288" i="14"/>
  <c r="F289" i="14"/>
  <c r="F290" i="14"/>
  <c r="F291" i="14"/>
  <c r="F292" i="14"/>
  <c r="F293" i="14"/>
  <c r="F294" i="14"/>
  <c r="F295" i="14"/>
  <c r="F296" i="14"/>
  <c r="F297" i="14"/>
  <c r="F298" i="14"/>
  <c r="F299" i="14"/>
  <c r="F300" i="14"/>
  <c r="F301" i="14"/>
  <c r="F302" i="14"/>
  <c r="F303" i="14"/>
  <c r="F304" i="14"/>
  <c r="F305" i="14"/>
  <c r="F306" i="14"/>
  <c r="F307" i="14"/>
  <c r="F308" i="14"/>
  <c r="F309" i="14"/>
  <c r="F310" i="14"/>
  <c r="F311" i="14"/>
  <c r="F312" i="14"/>
  <c r="F313" i="14"/>
  <c r="F314" i="14"/>
  <c r="F315" i="14"/>
  <c r="F316" i="14"/>
  <c r="F317" i="14"/>
  <c r="F318" i="14"/>
  <c r="F319" i="14"/>
  <c r="F320" i="14"/>
  <c r="F321" i="14"/>
  <c r="F322" i="14"/>
  <c r="F323" i="14"/>
  <c r="F324" i="14"/>
  <c r="F325" i="14"/>
  <c r="F326" i="14"/>
  <c r="F327" i="14"/>
  <c r="F328" i="14"/>
  <c r="F329" i="14"/>
  <c r="F330" i="14"/>
  <c r="F331" i="14"/>
  <c r="F332" i="14"/>
  <c r="F333" i="14"/>
  <c r="F334" i="14"/>
  <c r="F335" i="14"/>
  <c r="F336" i="14"/>
  <c r="F337" i="14"/>
  <c r="F338" i="14"/>
  <c r="F339" i="14"/>
  <c r="F340" i="14"/>
  <c r="F341" i="14"/>
  <c r="F342" i="14"/>
  <c r="F343" i="14"/>
  <c r="F344" i="14"/>
  <c r="F345" i="14"/>
  <c r="F346" i="14"/>
  <c r="F347" i="14"/>
  <c r="F348" i="14"/>
  <c r="F349" i="14"/>
  <c r="F350" i="14"/>
  <c r="F351" i="14"/>
  <c r="F352" i="14"/>
  <c r="F353" i="14"/>
  <c r="F354" i="14"/>
  <c r="F355" i="14"/>
  <c r="F356" i="14"/>
  <c r="F357" i="14"/>
  <c r="F358" i="14"/>
  <c r="F359" i="14"/>
  <c r="F360" i="14"/>
  <c r="F361" i="14"/>
  <c r="F362" i="14"/>
  <c r="F363" i="14"/>
  <c r="F364" i="14"/>
  <c r="F365" i="14"/>
  <c r="F366" i="14"/>
  <c r="F367" i="14"/>
  <c r="F368" i="14"/>
  <c r="F369" i="14"/>
  <c r="F370" i="14"/>
  <c r="F371" i="14"/>
  <c r="F372" i="14"/>
  <c r="F373" i="14"/>
  <c r="F374" i="14"/>
  <c r="F375" i="14"/>
  <c r="F376" i="14"/>
  <c r="F377" i="14"/>
  <c r="F378" i="14"/>
  <c r="F379" i="14"/>
  <c r="F380" i="14"/>
  <c r="F381" i="14"/>
  <c r="F382" i="14"/>
  <c r="F383" i="14"/>
  <c r="F384" i="14"/>
  <c r="F385" i="14"/>
  <c r="F386" i="14"/>
  <c r="F387" i="14"/>
  <c r="F388" i="14"/>
  <c r="F389" i="14"/>
  <c r="F390" i="14"/>
  <c r="F391" i="14"/>
  <c r="F392" i="14"/>
  <c r="F393" i="14"/>
  <c r="F394" i="14"/>
  <c r="F395" i="14"/>
  <c r="F396" i="14"/>
  <c r="F397" i="14"/>
  <c r="F398" i="14"/>
  <c r="F399" i="14"/>
  <c r="F400" i="14"/>
  <c r="F401" i="14"/>
  <c r="F402" i="14"/>
  <c r="F403" i="14"/>
  <c r="F404" i="14"/>
  <c r="F405" i="14"/>
  <c r="F406" i="14"/>
  <c r="F407" i="14"/>
  <c r="F408" i="14"/>
  <c r="F409" i="14"/>
  <c r="F410" i="14"/>
  <c r="F411" i="14"/>
  <c r="F412" i="14"/>
  <c r="F413" i="14"/>
  <c r="F414" i="14"/>
  <c r="F415" i="14"/>
  <c r="F416" i="14"/>
  <c r="F417" i="14"/>
  <c r="F418" i="14"/>
  <c r="F419" i="14"/>
  <c r="F420" i="14"/>
  <c r="F421" i="14"/>
  <c r="F422" i="14"/>
  <c r="F423" i="14"/>
  <c r="F424" i="14"/>
  <c r="F425" i="14"/>
  <c r="F426" i="14"/>
  <c r="F427" i="14"/>
  <c r="F428" i="14"/>
  <c r="F429" i="14"/>
  <c r="F430" i="14"/>
  <c r="F431" i="14"/>
  <c r="F432" i="14"/>
  <c r="F433" i="14"/>
  <c r="F434" i="14"/>
  <c r="F435" i="14"/>
  <c r="F436" i="14"/>
  <c r="F437" i="14"/>
  <c r="F438" i="14"/>
  <c r="F439" i="14"/>
  <c r="F440" i="14"/>
  <c r="F441" i="14"/>
  <c r="F442" i="14"/>
  <c r="F443" i="14"/>
  <c r="F444" i="14"/>
  <c r="F445" i="14"/>
  <c r="F446" i="14"/>
  <c r="F447" i="14"/>
  <c r="F448" i="14"/>
  <c r="F449" i="14"/>
  <c r="F450" i="14"/>
  <c r="F451" i="14"/>
  <c r="F452" i="14"/>
  <c r="F453" i="14"/>
  <c r="F454" i="14"/>
  <c r="F455" i="14"/>
  <c r="F456" i="14"/>
  <c r="F457" i="14"/>
  <c r="F458" i="14"/>
  <c r="F459" i="14"/>
  <c r="F460" i="14"/>
  <c r="F461" i="14"/>
  <c r="F462" i="14"/>
  <c r="F463" i="14"/>
  <c r="F464" i="14"/>
  <c r="F465" i="14"/>
  <c r="F466" i="14"/>
  <c r="F467" i="14"/>
  <c r="F468" i="14"/>
  <c r="F469" i="14"/>
  <c r="F470" i="14"/>
  <c r="F471" i="14"/>
  <c r="F472" i="14"/>
  <c r="F473" i="14"/>
  <c r="F474" i="14"/>
  <c r="F475" i="14"/>
  <c r="F476" i="14"/>
  <c r="F477" i="14"/>
  <c r="F478" i="14"/>
  <c r="F479" i="14"/>
  <c r="F480" i="14"/>
  <c r="F481" i="14"/>
  <c r="F482" i="14"/>
  <c r="F483" i="14"/>
  <c r="F484" i="14"/>
  <c r="F485" i="14"/>
  <c r="F486" i="14"/>
  <c r="F487" i="14"/>
  <c r="F488" i="14"/>
  <c r="F489" i="14"/>
  <c r="F490" i="14"/>
  <c r="F492" i="14"/>
  <c r="F493" i="14"/>
  <c r="F494" i="14"/>
  <c r="F495" i="14"/>
  <c r="F496" i="14"/>
  <c r="F497" i="14"/>
  <c r="F498" i="14"/>
  <c r="F499" i="14"/>
  <c r="F500" i="14"/>
  <c r="F501" i="14"/>
  <c r="F502" i="14"/>
  <c r="F503" i="14"/>
  <c r="F504" i="14"/>
  <c r="F505" i="14"/>
  <c r="F506" i="14"/>
  <c r="F507" i="14"/>
  <c r="F508" i="14"/>
  <c r="F509" i="14"/>
  <c r="F510" i="14"/>
  <c r="F511" i="14"/>
  <c r="F532" i="14"/>
  <c r="F533" i="14"/>
  <c r="F534" i="14"/>
  <c r="F535" i="14"/>
  <c r="F536" i="14"/>
  <c r="F537" i="14"/>
  <c r="F538" i="14"/>
  <c r="F539" i="14"/>
  <c r="F540" i="14"/>
  <c r="F541" i="14"/>
  <c r="F542" i="14"/>
  <c r="F543" i="14"/>
  <c r="F544" i="14"/>
  <c r="F545" i="14"/>
  <c r="F546" i="14"/>
  <c r="F547" i="14"/>
  <c r="F548" i="14"/>
  <c r="F549" i="14"/>
  <c r="F550" i="14"/>
  <c r="F551" i="14"/>
  <c r="F552" i="14"/>
  <c r="F553" i="14"/>
  <c r="F554" i="14"/>
  <c r="F555" i="14"/>
  <c r="F556" i="14"/>
  <c r="F557" i="14"/>
  <c r="F558" i="14"/>
  <c r="F559" i="14"/>
  <c r="F560" i="14"/>
  <c r="F561" i="14"/>
  <c r="F562" i="14"/>
  <c r="F563" i="14"/>
  <c r="F564" i="14"/>
  <c r="F565" i="14"/>
  <c r="F566" i="14"/>
  <c r="F567" i="14"/>
  <c r="F568" i="14"/>
  <c r="F569" i="14"/>
  <c r="F570" i="14"/>
  <c r="F571" i="14"/>
  <c r="F572" i="14"/>
  <c r="F573" i="14"/>
  <c r="F574" i="14"/>
  <c r="F575" i="14"/>
  <c r="F576" i="14"/>
  <c r="F577" i="14"/>
  <c r="F578" i="14"/>
  <c r="F579" i="14"/>
  <c r="F580" i="14"/>
  <c r="F581" i="14"/>
  <c r="F582" i="14"/>
  <c r="F583" i="14"/>
  <c r="F584" i="14"/>
  <c r="F585" i="14"/>
  <c r="F586" i="14"/>
  <c r="F587" i="14"/>
  <c r="F588" i="14"/>
  <c r="F589" i="14"/>
  <c r="F590" i="14"/>
  <c r="F591" i="14"/>
  <c r="F592" i="14"/>
  <c r="F593" i="14"/>
  <c r="F594" i="14"/>
  <c r="F595" i="14"/>
  <c r="F596" i="14"/>
  <c r="F597" i="14"/>
  <c r="F598" i="14"/>
  <c r="F599" i="14"/>
  <c r="F600" i="14"/>
  <c r="F601" i="14"/>
  <c r="F602" i="14"/>
  <c r="F603" i="14"/>
  <c r="F604" i="14"/>
  <c r="F605" i="14"/>
  <c r="F606" i="14"/>
  <c r="F607" i="14"/>
  <c r="F608" i="14"/>
  <c r="F609" i="14"/>
  <c r="F610" i="14"/>
  <c r="F611" i="14"/>
  <c r="F612" i="14"/>
  <c r="F613" i="14"/>
  <c r="F614" i="14"/>
  <c r="F615" i="14"/>
  <c r="F616" i="14"/>
  <c r="F617" i="14"/>
  <c r="F618" i="14"/>
  <c r="F619" i="14"/>
  <c r="F620" i="14"/>
  <c r="F621" i="14"/>
  <c r="F622" i="14"/>
  <c r="F623" i="14"/>
  <c r="F624" i="14"/>
  <c r="F625" i="14"/>
  <c r="F626" i="14"/>
  <c r="F627" i="14"/>
  <c r="F628" i="14"/>
  <c r="F629" i="14"/>
  <c r="F630" i="14"/>
  <c r="F632" i="14"/>
  <c r="F633" i="14"/>
  <c r="F131" i="14"/>
  <c r="F132" i="14"/>
  <c r="F133" i="14"/>
  <c r="F134" i="14"/>
  <c r="F135" i="14"/>
  <c r="F136" i="14"/>
  <c r="F137" i="14"/>
  <c r="F138" i="14"/>
  <c r="F139" i="14"/>
  <c r="F140" i="14"/>
  <c r="F141" i="14"/>
  <c r="F142" i="14"/>
  <c r="F143" i="14"/>
  <c r="F130" i="14"/>
  <c r="F85" i="14"/>
  <c r="G632" i="14"/>
  <c r="H1" i="14"/>
  <c r="G1" i="14"/>
  <c r="H3" i="14"/>
  <c r="H4" i="14"/>
  <c r="H5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120" i="14"/>
  <c r="H121" i="14"/>
  <c r="H122" i="14"/>
  <c r="H123" i="14"/>
  <c r="H124" i="14"/>
  <c r="H125" i="14"/>
  <c r="H126" i="14"/>
  <c r="H127" i="14"/>
  <c r="H128" i="14"/>
  <c r="H129" i="14"/>
  <c r="H130" i="14"/>
  <c r="H131" i="14"/>
  <c r="H132" i="14"/>
  <c r="H133" i="14"/>
  <c r="H134" i="14"/>
  <c r="H135" i="14"/>
  <c r="H136" i="14"/>
  <c r="H137" i="14"/>
  <c r="H138" i="14"/>
  <c r="H139" i="14"/>
  <c r="H140" i="14"/>
  <c r="H141" i="14"/>
  <c r="H142" i="14"/>
  <c r="H143" i="14"/>
  <c r="H144" i="14"/>
  <c r="H145" i="14"/>
  <c r="H146" i="14"/>
  <c r="H147" i="14"/>
  <c r="H148" i="14"/>
  <c r="H149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2" i="14"/>
  <c r="H163" i="14"/>
  <c r="H164" i="14"/>
  <c r="H165" i="14"/>
  <c r="H166" i="14"/>
  <c r="H167" i="14"/>
  <c r="H168" i="14"/>
  <c r="H169" i="14"/>
  <c r="H170" i="14"/>
  <c r="H171" i="14"/>
  <c r="H172" i="14"/>
  <c r="H173" i="14"/>
  <c r="H174" i="14"/>
  <c r="H175" i="14"/>
  <c r="H176" i="14"/>
  <c r="H177" i="14"/>
  <c r="H178" i="14"/>
  <c r="H179" i="14"/>
  <c r="H180" i="14"/>
  <c r="H181" i="14"/>
  <c r="H182" i="14"/>
  <c r="H183" i="14"/>
  <c r="H184" i="14"/>
  <c r="H185" i="14"/>
  <c r="H186" i="14"/>
  <c r="H187" i="14"/>
  <c r="H188" i="14"/>
  <c r="H189" i="14"/>
  <c r="H190" i="14"/>
  <c r="H191" i="14"/>
  <c r="H192" i="14"/>
  <c r="H193" i="14"/>
  <c r="H194" i="14"/>
  <c r="H195" i="14"/>
  <c r="H196" i="14"/>
  <c r="H197" i="14"/>
  <c r="H198" i="14"/>
  <c r="H199" i="14"/>
  <c r="H200" i="14"/>
  <c r="H201" i="14"/>
  <c r="H202" i="14"/>
  <c r="H203" i="14"/>
  <c r="H204" i="14"/>
  <c r="H205" i="14"/>
  <c r="H206" i="14"/>
  <c r="H207" i="14"/>
  <c r="H208" i="14"/>
  <c r="H209" i="14"/>
  <c r="H210" i="14"/>
  <c r="H211" i="14"/>
  <c r="H212" i="14"/>
  <c r="H213" i="14"/>
  <c r="H214" i="14"/>
  <c r="H215" i="14"/>
  <c r="H216" i="14"/>
  <c r="H217" i="14"/>
  <c r="H218" i="14"/>
  <c r="H219" i="14"/>
  <c r="H220" i="14"/>
  <c r="H221" i="14"/>
  <c r="H222" i="14"/>
  <c r="H223" i="14"/>
  <c r="H224" i="14"/>
  <c r="H225" i="14"/>
  <c r="H226" i="14"/>
  <c r="H227" i="14"/>
  <c r="H228" i="14"/>
  <c r="H229" i="14"/>
  <c r="H230" i="14"/>
  <c r="H231" i="14"/>
  <c r="H232" i="14"/>
  <c r="H233" i="14"/>
  <c r="H234" i="14"/>
  <c r="H235" i="14"/>
  <c r="H236" i="14"/>
  <c r="H237" i="14"/>
  <c r="H238" i="14"/>
  <c r="H239" i="14"/>
  <c r="H240" i="14"/>
  <c r="H241" i="14"/>
  <c r="H242" i="14"/>
  <c r="H243" i="14"/>
  <c r="H244" i="14"/>
  <c r="H245" i="14"/>
  <c r="H246" i="14"/>
  <c r="H247" i="14"/>
  <c r="H248" i="14"/>
  <c r="H249" i="14"/>
  <c r="H250" i="14"/>
  <c r="H251" i="14"/>
  <c r="H252" i="14"/>
  <c r="H253" i="14"/>
  <c r="H254" i="14"/>
  <c r="H255" i="14"/>
  <c r="H256" i="14"/>
  <c r="H257" i="14"/>
  <c r="H258" i="14"/>
  <c r="H259" i="14"/>
  <c r="H260" i="14"/>
  <c r="H261" i="14"/>
  <c r="H262" i="14"/>
  <c r="H263" i="14"/>
  <c r="H264" i="14"/>
  <c r="H265" i="14"/>
  <c r="H266" i="14"/>
  <c r="H267" i="14"/>
  <c r="H268" i="14"/>
  <c r="H269" i="14"/>
  <c r="H270" i="14"/>
  <c r="H271" i="14"/>
  <c r="H272" i="14"/>
  <c r="H273" i="14"/>
  <c r="H274" i="14"/>
  <c r="H275" i="14"/>
  <c r="H276" i="14"/>
  <c r="H277" i="14"/>
  <c r="H278" i="14"/>
  <c r="H279" i="14"/>
  <c r="H280" i="14"/>
  <c r="H281" i="14"/>
  <c r="H282" i="14"/>
  <c r="H283" i="14"/>
  <c r="H284" i="14"/>
  <c r="H285" i="14"/>
  <c r="H286" i="14"/>
  <c r="H287" i="14"/>
  <c r="H288" i="14"/>
  <c r="H289" i="14"/>
  <c r="H290" i="14"/>
  <c r="H291" i="14"/>
  <c r="H292" i="14"/>
  <c r="H293" i="14"/>
  <c r="H294" i="14"/>
  <c r="H295" i="14"/>
  <c r="H296" i="14"/>
  <c r="H297" i="14"/>
  <c r="H298" i="14"/>
  <c r="H299" i="14"/>
  <c r="H300" i="14"/>
  <c r="H301" i="14"/>
  <c r="H302" i="14"/>
  <c r="H303" i="14"/>
  <c r="H304" i="14"/>
  <c r="H305" i="14"/>
  <c r="H306" i="14"/>
  <c r="H307" i="14"/>
  <c r="H308" i="14"/>
  <c r="H309" i="14"/>
  <c r="H310" i="14"/>
  <c r="H311" i="14"/>
  <c r="H312" i="14"/>
  <c r="H313" i="14"/>
  <c r="H314" i="14"/>
  <c r="H315" i="14"/>
  <c r="H316" i="14"/>
  <c r="H317" i="14"/>
  <c r="H318" i="14"/>
  <c r="H319" i="14"/>
  <c r="H320" i="14"/>
  <c r="H321" i="14"/>
  <c r="H322" i="14"/>
  <c r="H323" i="14"/>
  <c r="H324" i="14"/>
  <c r="H325" i="14"/>
  <c r="H326" i="14"/>
  <c r="H327" i="14"/>
  <c r="H328" i="14"/>
  <c r="H329" i="14"/>
  <c r="H330" i="14"/>
  <c r="H331" i="14"/>
  <c r="H332" i="14"/>
  <c r="H333" i="14"/>
  <c r="H334" i="14"/>
  <c r="H335" i="14"/>
  <c r="H336" i="14"/>
  <c r="H337" i="14"/>
  <c r="H338" i="14"/>
  <c r="H339" i="14"/>
  <c r="H380" i="14"/>
  <c r="H381" i="14"/>
  <c r="H382" i="14"/>
  <c r="H383" i="14"/>
  <c r="H384" i="14"/>
  <c r="H385" i="14"/>
  <c r="H386" i="14"/>
  <c r="H387" i="14"/>
  <c r="H388" i="14"/>
  <c r="H389" i="14"/>
  <c r="H390" i="14"/>
  <c r="H391" i="14"/>
  <c r="H392" i="14"/>
  <c r="H393" i="14"/>
  <c r="H394" i="14"/>
  <c r="H395" i="14"/>
  <c r="H396" i="14"/>
  <c r="H397" i="14"/>
  <c r="H398" i="14"/>
  <c r="H399" i="14"/>
  <c r="H400" i="14"/>
  <c r="H401" i="14"/>
  <c r="H402" i="14"/>
  <c r="H403" i="14"/>
  <c r="H404" i="14"/>
  <c r="H405" i="14"/>
  <c r="H406" i="14"/>
  <c r="H407" i="14"/>
  <c r="H408" i="14"/>
  <c r="H409" i="14"/>
  <c r="H410" i="14"/>
  <c r="H411" i="14"/>
  <c r="H412" i="14"/>
  <c r="H413" i="14"/>
  <c r="H414" i="14"/>
  <c r="H415" i="14"/>
  <c r="H416" i="14"/>
  <c r="H417" i="14"/>
  <c r="H418" i="14"/>
  <c r="H419" i="14"/>
  <c r="H420" i="14"/>
  <c r="H421" i="14"/>
  <c r="H422" i="14"/>
  <c r="H423" i="14"/>
  <c r="H424" i="14"/>
  <c r="H425" i="14"/>
  <c r="H426" i="14"/>
  <c r="H427" i="14"/>
  <c r="H428" i="14"/>
  <c r="H429" i="14"/>
  <c r="H430" i="14"/>
  <c r="H431" i="14"/>
  <c r="H432" i="14"/>
  <c r="H433" i="14"/>
  <c r="H434" i="14"/>
  <c r="H435" i="14"/>
  <c r="H436" i="14"/>
  <c r="H437" i="14"/>
  <c r="H438" i="14"/>
  <c r="H439" i="14"/>
  <c r="H440" i="14"/>
  <c r="H441" i="14"/>
  <c r="H442" i="14"/>
  <c r="H443" i="14"/>
  <c r="H444" i="14"/>
  <c r="H445" i="14"/>
  <c r="H446" i="14"/>
  <c r="H447" i="14"/>
  <c r="H448" i="14"/>
  <c r="H449" i="14"/>
  <c r="H450" i="14"/>
  <c r="H451" i="14"/>
  <c r="H452" i="14"/>
  <c r="H453" i="14"/>
  <c r="H454" i="14"/>
  <c r="H455" i="14"/>
  <c r="H456" i="14"/>
  <c r="H457" i="14"/>
  <c r="H458" i="14"/>
  <c r="H459" i="14"/>
  <c r="H460" i="14"/>
  <c r="H461" i="14"/>
  <c r="H462" i="14"/>
  <c r="H463" i="14"/>
  <c r="H464" i="14"/>
  <c r="H465" i="14"/>
  <c r="H466" i="14"/>
  <c r="H467" i="14"/>
  <c r="H468" i="14"/>
  <c r="H469" i="14"/>
  <c r="H470" i="14"/>
  <c r="H471" i="14"/>
  <c r="H472" i="14"/>
  <c r="H473" i="14"/>
  <c r="H474" i="14"/>
  <c r="H475" i="14"/>
  <c r="H476" i="14"/>
  <c r="H477" i="14"/>
  <c r="H478" i="14"/>
  <c r="H479" i="14"/>
  <c r="H480" i="14"/>
  <c r="H481" i="14"/>
  <c r="H482" i="14"/>
  <c r="H483" i="14"/>
  <c r="H484" i="14"/>
  <c r="H485" i="14"/>
  <c r="H486" i="14"/>
  <c r="H487" i="14"/>
  <c r="H488" i="14"/>
  <c r="H489" i="14"/>
  <c r="H490" i="14"/>
  <c r="H492" i="14"/>
  <c r="H493" i="14"/>
  <c r="H494" i="14"/>
  <c r="H495" i="14"/>
  <c r="H496" i="14"/>
  <c r="H497" i="14"/>
  <c r="H498" i="14"/>
  <c r="H499" i="14"/>
  <c r="H500" i="14"/>
  <c r="H501" i="14"/>
  <c r="H502" i="14"/>
  <c r="H503" i="14"/>
  <c r="H504" i="14"/>
  <c r="H505" i="14"/>
  <c r="H506" i="14"/>
  <c r="H507" i="14"/>
  <c r="H508" i="14"/>
  <c r="H509" i="14"/>
  <c r="H510" i="14"/>
  <c r="H511" i="14"/>
  <c r="H532" i="14"/>
  <c r="H572" i="14"/>
  <c r="H573" i="14"/>
  <c r="H574" i="14"/>
  <c r="H575" i="14"/>
  <c r="H576" i="14"/>
  <c r="H577" i="14"/>
  <c r="H578" i="14"/>
  <c r="H579" i="14"/>
  <c r="H580" i="14"/>
  <c r="H581" i="14"/>
  <c r="H582" i="14"/>
  <c r="H583" i="14"/>
  <c r="H584" i="14"/>
  <c r="H585" i="14"/>
  <c r="H586" i="14"/>
  <c r="H587" i="14"/>
  <c r="H588" i="14"/>
  <c r="H589" i="14"/>
  <c r="H590" i="14"/>
  <c r="H591" i="14"/>
  <c r="H592" i="14"/>
  <c r="H593" i="14"/>
  <c r="H594" i="14"/>
  <c r="H595" i="14"/>
  <c r="H596" i="14"/>
  <c r="H597" i="14"/>
  <c r="H598" i="14"/>
  <c r="H599" i="14"/>
  <c r="H600" i="14"/>
  <c r="H601" i="14"/>
  <c r="H602" i="14"/>
  <c r="H603" i="14"/>
  <c r="H604" i="14"/>
  <c r="H605" i="14"/>
  <c r="H606" i="14"/>
  <c r="H607" i="14"/>
  <c r="H608" i="14"/>
  <c r="H609" i="14"/>
  <c r="H610" i="14"/>
  <c r="H611" i="14"/>
  <c r="H612" i="14"/>
  <c r="H613" i="14"/>
  <c r="H614" i="14"/>
  <c r="H615" i="14"/>
  <c r="H616" i="14"/>
  <c r="H617" i="14"/>
  <c r="H618" i="14"/>
  <c r="H619" i="14"/>
  <c r="H620" i="14"/>
  <c r="H621" i="14"/>
  <c r="H622" i="14"/>
  <c r="H623" i="14"/>
  <c r="H624" i="14"/>
  <c r="H625" i="14"/>
  <c r="H626" i="14"/>
  <c r="H627" i="14"/>
  <c r="H628" i="14"/>
  <c r="H629" i="14"/>
  <c r="H630" i="14"/>
  <c r="H632" i="14"/>
  <c r="H633" i="14"/>
  <c r="H634" i="14"/>
  <c r="H635" i="14"/>
  <c r="H636" i="14"/>
  <c r="H637" i="14"/>
  <c r="H638" i="14"/>
  <c r="H639" i="14"/>
  <c r="H640" i="14"/>
  <c r="H641" i="14"/>
  <c r="H642" i="14"/>
  <c r="H643" i="14"/>
  <c r="H644" i="14"/>
  <c r="H645" i="14"/>
  <c r="H646" i="14"/>
  <c r="H647" i="14"/>
  <c r="H648" i="14"/>
  <c r="H649" i="14"/>
  <c r="H650" i="14"/>
  <c r="H651" i="14"/>
  <c r="H652" i="14"/>
  <c r="H653" i="14"/>
  <c r="H654" i="14"/>
  <c r="H655" i="14"/>
  <c r="H656" i="14"/>
  <c r="H657" i="14"/>
  <c r="H658" i="14"/>
  <c r="H659" i="14"/>
  <c r="H660" i="14"/>
  <c r="H661" i="14"/>
  <c r="H662" i="14"/>
  <c r="H663" i="14"/>
  <c r="H664" i="14"/>
  <c r="H665" i="14"/>
  <c r="H666" i="14"/>
  <c r="H667" i="14"/>
  <c r="H668" i="14"/>
  <c r="H669" i="14"/>
  <c r="H670" i="14"/>
  <c r="H671" i="14"/>
  <c r="H672" i="14"/>
  <c r="H673" i="14"/>
  <c r="H674" i="14"/>
  <c r="H675" i="14"/>
  <c r="H676" i="14"/>
  <c r="H677" i="14"/>
  <c r="H678" i="14"/>
  <c r="H679" i="14"/>
  <c r="H680" i="14"/>
  <c r="H681" i="14"/>
  <c r="H682" i="14"/>
  <c r="H683" i="14"/>
  <c r="H684" i="14"/>
  <c r="H685" i="14"/>
  <c r="H686" i="14"/>
  <c r="H688" i="14"/>
  <c r="H689" i="14"/>
  <c r="H690" i="14"/>
  <c r="H691" i="14"/>
  <c r="H692" i="14"/>
  <c r="H693" i="14"/>
  <c r="H694" i="14"/>
  <c r="H695" i="14"/>
  <c r="H696" i="14"/>
  <c r="H697" i="14"/>
  <c r="H698" i="14"/>
  <c r="H699" i="14"/>
  <c r="H700" i="14"/>
  <c r="H701" i="14"/>
  <c r="H702" i="14"/>
  <c r="H703" i="14"/>
  <c r="H704" i="14"/>
  <c r="H705" i="14"/>
  <c r="H706" i="14"/>
  <c r="H707" i="14"/>
  <c r="H708" i="14"/>
  <c r="H709" i="14"/>
  <c r="H710" i="14"/>
  <c r="H711" i="14"/>
  <c r="H712" i="14"/>
  <c r="H713" i="14"/>
  <c r="H714" i="14"/>
  <c r="H715" i="14"/>
  <c r="H716" i="14"/>
  <c r="H717" i="14"/>
  <c r="H718" i="14"/>
  <c r="H719" i="14"/>
  <c r="H720" i="14"/>
  <c r="H721" i="14"/>
  <c r="H722" i="14"/>
  <c r="H723" i="14"/>
  <c r="H724" i="14"/>
  <c r="H725" i="14"/>
  <c r="H726" i="14"/>
  <c r="H727" i="14"/>
  <c r="H728" i="14"/>
  <c r="H729" i="14"/>
  <c r="H730" i="14"/>
  <c r="H731" i="14"/>
  <c r="H732" i="14"/>
  <c r="H733" i="14"/>
  <c r="H734" i="14"/>
  <c r="H735" i="14"/>
  <c r="H736" i="14"/>
  <c r="H737" i="14"/>
  <c r="H738" i="14"/>
  <c r="H739" i="14"/>
  <c r="H740" i="14"/>
  <c r="H741" i="14"/>
  <c r="H742" i="14"/>
  <c r="H743" i="14"/>
  <c r="H744" i="14"/>
  <c r="H745" i="14"/>
  <c r="H746" i="14"/>
  <c r="H747" i="14"/>
  <c r="H748" i="14"/>
  <c r="H749" i="14"/>
  <c r="H750" i="14"/>
  <c r="H751" i="14"/>
  <c r="H752" i="14"/>
  <c r="H753" i="14"/>
  <c r="H754" i="14"/>
  <c r="H755" i="14"/>
  <c r="H756" i="14"/>
  <c r="H757" i="14"/>
  <c r="H758" i="14"/>
  <c r="H759" i="14"/>
  <c r="H760" i="14"/>
  <c r="H761" i="14"/>
  <c r="H762" i="14"/>
  <c r="H763" i="14"/>
  <c r="H764" i="14"/>
  <c r="H765" i="14"/>
  <c r="H766" i="14"/>
  <c r="H767" i="14"/>
  <c r="H768" i="14"/>
  <c r="H769" i="14"/>
  <c r="H770" i="14"/>
  <c r="H771" i="14"/>
  <c r="H772" i="14"/>
  <c r="H773" i="14"/>
  <c r="H774" i="14"/>
  <c r="H775" i="14"/>
  <c r="H776" i="14"/>
  <c r="H777" i="14"/>
  <c r="H778" i="14"/>
  <c r="H779" i="14"/>
  <c r="H780" i="14"/>
  <c r="H781" i="14"/>
  <c r="H782" i="14"/>
  <c r="H783" i="14"/>
  <c r="H784" i="14"/>
  <c r="H785" i="14"/>
  <c r="H786" i="14"/>
  <c r="H787" i="14"/>
  <c r="H788" i="14"/>
  <c r="H789" i="14"/>
  <c r="H790" i="14"/>
  <c r="H791" i="14"/>
  <c r="H792" i="14"/>
  <c r="H793" i="14"/>
  <c r="H794" i="14"/>
  <c r="H795" i="14"/>
  <c r="H796" i="14"/>
  <c r="H797" i="14"/>
  <c r="H798" i="14"/>
  <c r="H799" i="14"/>
  <c r="H800" i="14"/>
  <c r="H801" i="14"/>
  <c r="H802" i="14"/>
  <c r="H803" i="14"/>
  <c r="H804" i="14"/>
  <c r="H805" i="14"/>
  <c r="H806" i="14"/>
  <c r="H807" i="14"/>
  <c r="H808" i="14"/>
  <c r="H809" i="14"/>
  <c r="H810" i="14"/>
  <c r="H811" i="14"/>
  <c r="H812" i="14"/>
  <c r="H813" i="14"/>
  <c r="H814" i="14"/>
  <c r="H815" i="14"/>
  <c r="H816" i="14"/>
  <c r="H817" i="14"/>
  <c r="H818" i="14"/>
  <c r="H819" i="14"/>
  <c r="H820" i="14"/>
  <c r="H821" i="14"/>
  <c r="H822" i="14"/>
  <c r="H823" i="14"/>
  <c r="H824" i="14"/>
  <c r="H825" i="14"/>
  <c r="H826" i="14"/>
  <c r="H827" i="14"/>
  <c r="H828" i="14"/>
  <c r="H829" i="14"/>
  <c r="H830" i="14"/>
  <c r="H831" i="14"/>
  <c r="H832" i="14"/>
  <c r="H833" i="14"/>
  <c r="H834" i="14"/>
  <c r="H835" i="14"/>
  <c r="H836" i="14"/>
  <c r="H837" i="14"/>
  <c r="H838" i="14"/>
  <c r="H839" i="14"/>
  <c r="H840" i="14"/>
  <c r="H841" i="14"/>
  <c r="H842" i="14"/>
  <c r="H843" i="14"/>
  <c r="H844" i="14"/>
  <c r="H845" i="14"/>
  <c r="H846" i="14"/>
  <c r="H847" i="14"/>
  <c r="H848" i="14"/>
  <c r="H849" i="14"/>
  <c r="H850" i="14"/>
  <c r="H851" i="14"/>
  <c r="H852" i="14"/>
  <c r="H853" i="14"/>
  <c r="H854" i="14"/>
  <c r="H855" i="14"/>
  <c r="H856" i="14"/>
  <c r="H857" i="14"/>
  <c r="H858" i="14"/>
  <c r="H859" i="14"/>
  <c r="H860" i="14"/>
  <c r="H861" i="14"/>
  <c r="H862" i="14"/>
  <c r="H863" i="14"/>
  <c r="H864" i="14"/>
  <c r="H865" i="14"/>
  <c r="H866" i="14"/>
  <c r="H867" i="14"/>
  <c r="H868" i="14"/>
  <c r="H869" i="14"/>
  <c r="H870" i="14"/>
  <c r="H871" i="14"/>
  <c r="H872" i="14"/>
  <c r="H873" i="14"/>
  <c r="H874" i="14"/>
  <c r="H875" i="14"/>
  <c r="H876" i="14"/>
  <c r="H877" i="14"/>
  <c r="H878" i="14"/>
  <c r="H879" i="14"/>
  <c r="H880" i="14"/>
  <c r="H881" i="14"/>
  <c r="H882" i="14"/>
  <c r="H883" i="14"/>
  <c r="H884" i="14"/>
  <c r="H885" i="14"/>
  <c r="H886" i="14"/>
  <c r="H887" i="14"/>
  <c r="H888" i="14"/>
  <c r="H889" i="14"/>
  <c r="H890" i="14"/>
  <c r="H891" i="14"/>
  <c r="H892" i="14"/>
  <c r="H893" i="14"/>
  <c r="H894" i="14"/>
  <c r="H895" i="14"/>
  <c r="H896" i="14"/>
  <c r="H897" i="14"/>
  <c r="H898" i="14"/>
  <c r="H899" i="14"/>
  <c r="H900" i="14"/>
  <c r="H901" i="14"/>
  <c r="H902" i="14"/>
  <c r="H903" i="14"/>
  <c r="H904" i="14"/>
  <c r="H905" i="14"/>
  <c r="H906" i="14"/>
  <c r="H907" i="14"/>
  <c r="H908" i="14"/>
  <c r="H909" i="14"/>
  <c r="H910" i="14"/>
  <c r="H911" i="14"/>
  <c r="H912" i="14"/>
  <c r="H913" i="14"/>
  <c r="H914" i="14"/>
  <c r="H915" i="14"/>
  <c r="H916" i="14"/>
  <c r="H917" i="14"/>
  <c r="H918" i="14"/>
  <c r="H919" i="14"/>
  <c r="H920" i="14"/>
  <c r="H921" i="14"/>
  <c r="H922" i="14"/>
  <c r="H923" i="14"/>
  <c r="H924" i="14"/>
  <c r="H925" i="14"/>
  <c r="H926" i="14"/>
  <c r="H927" i="14"/>
  <c r="H928" i="14"/>
  <c r="H929" i="14"/>
  <c r="H930" i="14"/>
  <c r="H931" i="14"/>
  <c r="H932" i="14"/>
  <c r="H933" i="14"/>
  <c r="H934" i="14"/>
  <c r="H935" i="14"/>
  <c r="H936" i="14"/>
  <c r="H937" i="14"/>
  <c r="H938" i="14"/>
  <c r="H939" i="14"/>
  <c r="H940" i="14"/>
  <c r="H941" i="14"/>
  <c r="H942" i="14"/>
  <c r="H943" i="14"/>
  <c r="H944" i="14"/>
  <c r="H945" i="14"/>
  <c r="H946" i="14"/>
  <c r="H947" i="14"/>
  <c r="H948" i="14"/>
  <c r="H949" i="14"/>
  <c r="H950" i="14"/>
  <c r="H951" i="14"/>
  <c r="H952" i="14"/>
  <c r="H953" i="14"/>
  <c r="H954" i="14"/>
  <c r="H955" i="14"/>
  <c r="H956" i="14"/>
  <c r="H957" i="14"/>
  <c r="H958" i="14"/>
  <c r="H959" i="14"/>
  <c r="H960" i="14"/>
  <c r="H961" i="14"/>
  <c r="H962" i="14"/>
  <c r="H963" i="14"/>
  <c r="H964" i="14"/>
  <c r="H965" i="14"/>
  <c r="H966" i="14"/>
  <c r="H967" i="14"/>
  <c r="H968" i="14"/>
  <c r="H969" i="14"/>
  <c r="H970" i="14"/>
  <c r="H971" i="14"/>
  <c r="H972" i="14"/>
  <c r="H973" i="14"/>
  <c r="H974" i="14"/>
  <c r="H975" i="14"/>
  <c r="H976" i="14"/>
  <c r="H977" i="14"/>
  <c r="H978" i="14"/>
  <c r="H979" i="14"/>
  <c r="H980" i="14"/>
  <c r="H981" i="14"/>
  <c r="H982" i="14"/>
  <c r="H983" i="14"/>
  <c r="H984" i="14"/>
  <c r="H985" i="14"/>
  <c r="H986" i="14"/>
  <c r="H987" i="14"/>
  <c r="H988" i="14"/>
  <c r="H989" i="14"/>
  <c r="H990" i="14"/>
  <c r="H991" i="14"/>
  <c r="H992" i="14"/>
  <c r="H993" i="14"/>
  <c r="H994" i="14"/>
  <c r="H995" i="14"/>
  <c r="H996" i="14"/>
  <c r="H997" i="14"/>
  <c r="H998" i="14"/>
  <c r="H999" i="14"/>
  <c r="H1000" i="14"/>
  <c r="H1001" i="14"/>
  <c r="H1002" i="14"/>
  <c r="H1003" i="14"/>
  <c r="H1004" i="14"/>
  <c r="H1005" i="14"/>
  <c r="H1006" i="14"/>
  <c r="H1007" i="14"/>
  <c r="H1008" i="14"/>
  <c r="H1009" i="14"/>
  <c r="H1010" i="14"/>
  <c r="H1011" i="14"/>
  <c r="H1012" i="14"/>
  <c r="H1013" i="14"/>
  <c r="H1014" i="14"/>
  <c r="H1015" i="14"/>
  <c r="H1016" i="14"/>
  <c r="H1017" i="14"/>
  <c r="H1018" i="14"/>
  <c r="H1019" i="14"/>
  <c r="H1020" i="14"/>
  <c r="H1021" i="14"/>
  <c r="H1022" i="14"/>
  <c r="H1023" i="14"/>
  <c r="H1024" i="14"/>
  <c r="H1025" i="14"/>
  <c r="H1026" i="14"/>
  <c r="H1027" i="14"/>
  <c r="H1028" i="14"/>
  <c r="H1029" i="14"/>
  <c r="H1030" i="14"/>
  <c r="H1031" i="14"/>
  <c r="H1032" i="14"/>
  <c r="H1033" i="14"/>
  <c r="H1034" i="14"/>
  <c r="H1035" i="14"/>
  <c r="H1036" i="14"/>
  <c r="H1037" i="14"/>
  <c r="H1038" i="14"/>
  <c r="H1039" i="14"/>
  <c r="H1040" i="14"/>
  <c r="H1041" i="14"/>
  <c r="H1042" i="14"/>
  <c r="H1043" i="14"/>
  <c r="H1044" i="14"/>
  <c r="H1045" i="14"/>
  <c r="H1046" i="14"/>
  <c r="H1047" i="14"/>
  <c r="H1048" i="14"/>
  <c r="H1049" i="14"/>
  <c r="H1050" i="14"/>
  <c r="H1051" i="14"/>
  <c r="H1052" i="14"/>
  <c r="H1053" i="14"/>
  <c r="H1054" i="14"/>
  <c r="H1055" i="14"/>
  <c r="H1056" i="14"/>
  <c r="H1057" i="14"/>
  <c r="H1058" i="14"/>
  <c r="H1059" i="14"/>
  <c r="H1060" i="14"/>
  <c r="H1061" i="14"/>
  <c r="H1062" i="14"/>
  <c r="H1063" i="14"/>
  <c r="H1064" i="14"/>
  <c r="H1065" i="14"/>
  <c r="H1066" i="14"/>
  <c r="H1067" i="14"/>
  <c r="H1068" i="14"/>
  <c r="H1069" i="14"/>
  <c r="H1070" i="14"/>
  <c r="H1071" i="14"/>
  <c r="H1072" i="14"/>
  <c r="H1073" i="14"/>
  <c r="H1074" i="14"/>
  <c r="H1075" i="14"/>
  <c r="H1076" i="14"/>
  <c r="H1077" i="14"/>
  <c r="H1078" i="14"/>
  <c r="H1079" i="14"/>
  <c r="H1080" i="14"/>
  <c r="H1081" i="14"/>
  <c r="H1082" i="14"/>
  <c r="H1083" i="14"/>
  <c r="H1084" i="14"/>
  <c r="H1085" i="14"/>
  <c r="H1086" i="14"/>
  <c r="H1087" i="14"/>
  <c r="H1088" i="14"/>
  <c r="H1089" i="14"/>
  <c r="H1090" i="14"/>
  <c r="H1091" i="14"/>
  <c r="H1092" i="14"/>
  <c r="H1093" i="14"/>
  <c r="H1094" i="14"/>
  <c r="H1095" i="14"/>
  <c r="H1096" i="14"/>
  <c r="H1097" i="14"/>
  <c r="H1098" i="14"/>
  <c r="H1099" i="14"/>
  <c r="H1100" i="14"/>
  <c r="H1101" i="14"/>
  <c r="H1102" i="14"/>
  <c r="H1103" i="14"/>
  <c r="H1104" i="14"/>
  <c r="H1105" i="14"/>
  <c r="H1106" i="14"/>
  <c r="H1107" i="14"/>
  <c r="H1108" i="14"/>
  <c r="H1109" i="14"/>
  <c r="H1110" i="14"/>
  <c r="H1111" i="14"/>
  <c r="H1112" i="14"/>
  <c r="H1113" i="14"/>
  <c r="H1114" i="14"/>
  <c r="H1115" i="14"/>
  <c r="H1116" i="14"/>
  <c r="H1117" i="14"/>
  <c r="H1118" i="14"/>
  <c r="H1119" i="14"/>
  <c r="H1120" i="14"/>
  <c r="H1121" i="14"/>
  <c r="H1122" i="14"/>
  <c r="H1123" i="14"/>
  <c r="H1124" i="14"/>
  <c r="H1125" i="14"/>
  <c r="H1126" i="14"/>
  <c r="H1127" i="14"/>
  <c r="H1128" i="14"/>
  <c r="H1129" i="14"/>
  <c r="H1130" i="14"/>
  <c r="H1131" i="14"/>
  <c r="H1132" i="14"/>
  <c r="H1133" i="14"/>
  <c r="H1134" i="14"/>
  <c r="H1135" i="14"/>
  <c r="H1136" i="14"/>
  <c r="H1137" i="14"/>
  <c r="H1138" i="14"/>
  <c r="H1139" i="14"/>
  <c r="H1140" i="14"/>
  <c r="H1141" i="14"/>
  <c r="H1142" i="14"/>
  <c r="H1143" i="14"/>
  <c r="H1144" i="14"/>
  <c r="H1145" i="14"/>
  <c r="H1146" i="14"/>
  <c r="H1147" i="14"/>
  <c r="H1148" i="14"/>
  <c r="H1149" i="14"/>
  <c r="H1150" i="14"/>
  <c r="H1151" i="14"/>
  <c r="H1152" i="14"/>
  <c r="H1153" i="14"/>
  <c r="H1154" i="14"/>
  <c r="H1155" i="14"/>
  <c r="H1156" i="14"/>
  <c r="H1157" i="14"/>
  <c r="H1158" i="14"/>
  <c r="H1159" i="14"/>
  <c r="H1160" i="14"/>
  <c r="H1161" i="14"/>
  <c r="H1162" i="14"/>
  <c r="H1163" i="14"/>
  <c r="H1164" i="14"/>
  <c r="H1165" i="14"/>
  <c r="H1166" i="14"/>
  <c r="H1167" i="14"/>
  <c r="H1168" i="14"/>
  <c r="H1169" i="14"/>
  <c r="H1170" i="14"/>
  <c r="H1171" i="14"/>
  <c r="H1172" i="14"/>
  <c r="H1173" i="14"/>
  <c r="H1174" i="14"/>
  <c r="H1175" i="14"/>
  <c r="H1176" i="14"/>
  <c r="H1177" i="14"/>
  <c r="H1178" i="14"/>
  <c r="H1179" i="14"/>
  <c r="H1180" i="14"/>
  <c r="H1181" i="14"/>
  <c r="H1182" i="14"/>
  <c r="H1183" i="14"/>
  <c r="H1184" i="14"/>
  <c r="H1185" i="14"/>
  <c r="H1186" i="14"/>
  <c r="H1187" i="14"/>
  <c r="H1188" i="14"/>
  <c r="H1189" i="14"/>
  <c r="H1190" i="14"/>
  <c r="H1191" i="14"/>
  <c r="H1192" i="14"/>
  <c r="H1193" i="14"/>
  <c r="H1194" i="14"/>
  <c r="H1195" i="14"/>
  <c r="H1196" i="14"/>
  <c r="H1197" i="14"/>
  <c r="H1198" i="14"/>
  <c r="H1199" i="14"/>
  <c r="H1200" i="14"/>
  <c r="H1201" i="14"/>
  <c r="H1202" i="14"/>
  <c r="H1203" i="14"/>
  <c r="H1204" i="14"/>
  <c r="H1205" i="14"/>
  <c r="H1206" i="14"/>
  <c r="H1207" i="14"/>
  <c r="H1208" i="14"/>
  <c r="H1209" i="14"/>
  <c r="H1210" i="14"/>
  <c r="H1211" i="14"/>
  <c r="H1212" i="14"/>
  <c r="H1213" i="14"/>
  <c r="H1214" i="14"/>
  <c r="H1215" i="14"/>
  <c r="H1216" i="14"/>
  <c r="H1217" i="14"/>
  <c r="H1218" i="14"/>
  <c r="H1219" i="14"/>
  <c r="H1220" i="14"/>
  <c r="H1221" i="14"/>
  <c r="H1222" i="14"/>
  <c r="H1223" i="14"/>
  <c r="H1224" i="14"/>
  <c r="H1225" i="14"/>
  <c r="H1226" i="14"/>
  <c r="H1227" i="14"/>
  <c r="H1228" i="14"/>
  <c r="H1229" i="14"/>
  <c r="H1230" i="14"/>
  <c r="H1231" i="14"/>
  <c r="H1232" i="14"/>
  <c r="H1233" i="14"/>
  <c r="H1234" i="14"/>
  <c r="H1235" i="14"/>
  <c r="H1236" i="14"/>
  <c r="H1237" i="14"/>
  <c r="H1238" i="14"/>
  <c r="H1239" i="14"/>
  <c r="H1240" i="14"/>
  <c r="H1241" i="14"/>
  <c r="H1242" i="14"/>
  <c r="H1243" i="14"/>
  <c r="H1244" i="14"/>
  <c r="H1245" i="14"/>
  <c r="H1246" i="14"/>
  <c r="H1247" i="14"/>
  <c r="H1248" i="14"/>
  <c r="H1249" i="14"/>
  <c r="H1250" i="14"/>
  <c r="H1251" i="14"/>
  <c r="H1252" i="14"/>
  <c r="H1253" i="14"/>
  <c r="H1254" i="14"/>
  <c r="H1255" i="14"/>
  <c r="H1256" i="14"/>
  <c r="H1257" i="14"/>
  <c r="H1258" i="14"/>
  <c r="H1259" i="14"/>
  <c r="H1260" i="14"/>
  <c r="H1261" i="14"/>
  <c r="H1262" i="14"/>
  <c r="H1263" i="14"/>
  <c r="H1264" i="14"/>
  <c r="H1265" i="14"/>
  <c r="H1266" i="14"/>
  <c r="H1267" i="14"/>
  <c r="H1268" i="14"/>
  <c r="H1269" i="14"/>
  <c r="H1270" i="14"/>
  <c r="H1271" i="14"/>
  <c r="H1272" i="14"/>
  <c r="H1273" i="14"/>
  <c r="H1274" i="14"/>
  <c r="H1275" i="14"/>
  <c r="H1276" i="14"/>
  <c r="H1277" i="14"/>
  <c r="H1278" i="14"/>
  <c r="H1279" i="14"/>
  <c r="H1280" i="14"/>
  <c r="H1281" i="14"/>
  <c r="H1282" i="14"/>
  <c r="H1283" i="14"/>
  <c r="H1284" i="14"/>
  <c r="H1285" i="14"/>
  <c r="H1286" i="14"/>
  <c r="H1287" i="14"/>
  <c r="H1288" i="14"/>
  <c r="H1289" i="14"/>
  <c r="H1290" i="14"/>
  <c r="H1291" i="14"/>
  <c r="H1292" i="14"/>
  <c r="H1293" i="14"/>
  <c r="H1294" i="14"/>
  <c r="H1295" i="14"/>
  <c r="H1296" i="14"/>
  <c r="H1297" i="14"/>
  <c r="H1298" i="14"/>
  <c r="H1299" i="14"/>
  <c r="H1300" i="14"/>
  <c r="H1301" i="14"/>
  <c r="H1302" i="14"/>
  <c r="H1303" i="14"/>
  <c r="H1304" i="14"/>
  <c r="H1305" i="14"/>
  <c r="H1306" i="14"/>
  <c r="H1307" i="14"/>
  <c r="H1308" i="14"/>
  <c r="H1309" i="14"/>
  <c r="H1310" i="14"/>
  <c r="H1311" i="14"/>
  <c r="H1312" i="14"/>
  <c r="H1313" i="14"/>
  <c r="H1314" i="14"/>
  <c r="H1315" i="14"/>
  <c r="H1316" i="14"/>
  <c r="H1317" i="14"/>
  <c r="H1318" i="14"/>
  <c r="H1319" i="14"/>
  <c r="H1320" i="14"/>
  <c r="H1321" i="14"/>
  <c r="H1322" i="14"/>
  <c r="H1323" i="14"/>
  <c r="H1324" i="14"/>
  <c r="H1325" i="14"/>
  <c r="H1326" i="14"/>
  <c r="H1327" i="14"/>
  <c r="H1328" i="14"/>
  <c r="H1329" i="14"/>
  <c r="H1330" i="14"/>
  <c r="H1331" i="14"/>
  <c r="H1332" i="14"/>
  <c r="H1333" i="14"/>
  <c r="H1334" i="14"/>
  <c r="H1335" i="14"/>
  <c r="H1336" i="14"/>
  <c r="H1337" i="14"/>
  <c r="H1338" i="14"/>
  <c r="H1339" i="14"/>
  <c r="H1340" i="14"/>
  <c r="H1341" i="14"/>
  <c r="H1342" i="14"/>
  <c r="H1343" i="14"/>
  <c r="H1344" i="14"/>
  <c r="H1345" i="14"/>
  <c r="H1346" i="14"/>
  <c r="H1347" i="14"/>
  <c r="H1348" i="14"/>
  <c r="H1349" i="14"/>
  <c r="H1350" i="14"/>
  <c r="H1351" i="14"/>
  <c r="H1352" i="14"/>
  <c r="H1353" i="14"/>
  <c r="H1354" i="14"/>
  <c r="H1355" i="14"/>
  <c r="H1356" i="14"/>
  <c r="H1357" i="14"/>
  <c r="H1358" i="14"/>
  <c r="H1359" i="14"/>
  <c r="H1360" i="14"/>
  <c r="H1361" i="14"/>
  <c r="H1362" i="14"/>
  <c r="H1363" i="14"/>
  <c r="H1364" i="14"/>
  <c r="H1365" i="14"/>
  <c r="H1366" i="14"/>
  <c r="H1367" i="14"/>
  <c r="H1368" i="14"/>
  <c r="H1369" i="14"/>
  <c r="H1370" i="14"/>
  <c r="H1371" i="14"/>
  <c r="H1372" i="14"/>
  <c r="H1373" i="14"/>
  <c r="H1374" i="14"/>
  <c r="H1375" i="14"/>
  <c r="H1376" i="14"/>
  <c r="H1377" i="14"/>
  <c r="H1378" i="14"/>
  <c r="H1379" i="14"/>
  <c r="H1380" i="14"/>
  <c r="H1381" i="14"/>
  <c r="H1382" i="14"/>
  <c r="H1383" i="14"/>
  <c r="H1384" i="14"/>
  <c r="H1385" i="14"/>
  <c r="H1386" i="14"/>
  <c r="H1387" i="14"/>
  <c r="H1388" i="14"/>
  <c r="H1389" i="14"/>
  <c r="H1390" i="14"/>
  <c r="H1391" i="14"/>
  <c r="H1392" i="14"/>
  <c r="H1393" i="14"/>
  <c r="H1394" i="14"/>
  <c r="H1395" i="14"/>
  <c r="H1396" i="14"/>
  <c r="H1397" i="14"/>
  <c r="H1398" i="14"/>
  <c r="H1399" i="14"/>
  <c r="H1400" i="14"/>
  <c r="H1401" i="14"/>
  <c r="H1402" i="14"/>
  <c r="H1403" i="14"/>
  <c r="H1404" i="14"/>
  <c r="H1405" i="14"/>
  <c r="H1406" i="14"/>
  <c r="H1407" i="14"/>
  <c r="H1408" i="14"/>
  <c r="H1409" i="14"/>
  <c r="H1410" i="14"/>
  <c r="H1411" i="14"/>
  <c r="H1412" i="14"/>
  <c r="H1413" i="14"/>
  <c r="H1414" i="14"/>
  <c r="H1415" i="14"/>
  <c r="H1416" i="14"/>
  <c r="H1417" i="14"/>
  <c r="H1418" i="14"/>
  <c r="H1419" i="14"/>
  <c r="H1420" i="14"/>
  <c r="H1421" i="14"/>
  <c r="H1422" i="14"/>
  <c r="H1423" i="14"/>
  <c r="H1424" i="14"/>
  <c r="H1425" i="14"/>
  <c r="H1426" i="14"/>
  <c r="H1427" i="14"/>
  <c r="H1428" i="14"/>
  <c r="H1429" i="14"/>
  <c r="H1430" i="14"/>
  <c r="H1431" i="14"/>
  <c r="H1432" i="14"/>
  <c r="H1433" i="14"/>
  <c r="H1434" i="14"/>
  <c r="H1435" i="14"/>
  <c r="H1436" i="14"/>
  <c r="H1437" i="14"/>
  <c r="H1438" i="14"/>
  <c r="H1439" i="14"/>
  <c r="H1440" i="14"/>
  <c r="H1441" i="14"/>
  <c r="H1442" i="14"/>
  <c r="H1443" i="14"/>
  <c r="H1444" i="14"/>
  <c r="H1445" i="14"/>
  <c r="H1446" i="14"/>
  <c r="H1447" i="14"/>
  <c r="H1448" i="14"/>
  <c r="H1449" i="14"/>
  <c r="H1450" i="14"/>
  <c r="H1451" i="14"/>
  <c r="H1452" i="14"/>
  <c r="H1453" i="14"/>
  <c r="H1454" i="14"/>
  <c r="H1455" i="14"/>
  <c r="H1456" i="14"/>
  <c r="H1457" i="14"/>
  <c r="H1458" i="14"/>
  <c r="H1459" i="14"/>
  <c r="H1460" i="14"/>
  <c r="H1461" i="14"/>
  <c r="H1462" i="14"/>
  <c r="H1463" i="14"/>
  <c r="H1464" i="14"/>
  <c r="H1465" i="14"/>
  <c r="H1466" i="14"/>
  <c r="H1467" i="14"/>
  <c r="H1468" i="14"/>
  <c r="H1469" i="14"/>
  <c r="H1470" i="14"/>
  <c r="H1471" i="14"/>
  <c r="H1472" i="14"/>
  <c r="H1473" i="14"/>
  <c r="H1474" i="14"/>
  <c r="H1475" i="14"/>
  <c r="H1476" i="14"/>
  <c r="H1477" i="14"/>
  <c r="H1478" i="14"/>
  <c r="H1479" i="14"/>
  <c r="H1480" i="14"/>
  <c r="H1481" i="14"/>
  <c r="H1482" i="14"/>
  <c r="H1483" i="14"/>
  <c r="H1484" i="14"/>
  <c r="H1485" i="14"/>
  <c r="H1486" i="14"/>
  <c r="H1487" i="14"/>
  <c r="H1488" i="14"/>
  <c r="H1489" i="14"/>
  <c r="H1490" i="14"/>
  <c r="H1491" i="14"/>
  <c r="H1492" i="14"/>
  <c r="H1493" i="14"/>
  <c r="H1494" i="14"/>
  <c r="H1495" i="14"/>
  <c r="H1496" i="14"/>
  <c r="H1497" i="14"/>
  <c r="H1498" i="14"/>
  <c r="H1499" i="14"/>
  <c r="H1500" i="14"/>
  <c r="H1501" i="14"/>
  <c r="H1502" i="14"/>
  <c r="H1503" i="14"/>
  <c r="H1504" i="14"/>
  <c r="H1505" i="14"/>
  <c r="H1506" i="14"/>
  <c r="H1507" i="14"/>
  <c r="H1508" i="14"/>
  <c r="H1509" i="14"/>
  <c r="H1510" i="14"/>
  <c r="H1511" i="14"/>
  <c r="H1512" i="14"/>
  <c r="H1513" i="14"/>
  <c r="H1514" i="14"/>
  <c r="H1515" i="14"/>
  <c r="H1516" i="14"/>
  <c r="H1517" i="14"/>
  <c r="H1518" i="14"/>
  <c r="H1519" i="14"/>
  <c r="H1520" i="14"/>
  <c r="H1521" i="14"/>
  <c r="H1522" i="14"/>
  <c r="H1523" i="14"/>
  <c r="H1524" i="14"/>
  <c r="H1525" i="14"/>
  <c r="H1526" i="14"/>
  <c r="H1527" i="14"/>
  <c r="H1528" i="14"/>
  <c r="H1529" i="14"/>
  <c r="H1530" i="14"/>
  <c r="H1531" i="14"/>
  <c r="H1532" i="14"/>
  <c r="H1533" i="14"/>
  <c r="H1534" i="14"/>
  <c r="H1535" i="14"/>
  <c r="H1536" i="14"/>
  <c r="H1537" i="14"/>
  <c r="H1538" i="14"/>
  <c r="H1539" i="14"/>
  <c r="H1540" i="14"/>
  <c r="H1541" i="14"/>
  <c r="H1542" i="14"/>
  <c r="H1543" i="14"/>
  <c r="H1544" i="14"/>
  <c r="H1545" i="14"/>
  <c r="H1546" i="14"/>
  <c r="H1547" i="14"/>
  <c r="H1548" i="14"/>
  <c r="H1549" i="14"/>
  <c r="H1550" i="14"/>
  <c r="H1551" i="14"/>
  <c r="H1552" i="14"/>
  <c r="H1553" i="14"/>
  <c r="H1554" i="14"/>
  <c r="H1555" i="14"/>
  <c r="H1556" i="14"/>
  <c r="H1557" i="14"/>
  <c r="H1558" i="14"/>
  <c r="H1559" i="14"/>
  <c r="H1560" i="14"/>
  <c r="H1561" i="14"/>
  <c r="H1562" i="14"/>
  <c r="H1563" i="14"/>
  <c r="H1564" i="14"/>
  <c r="H1565" i="14"/>
  <c r="H1566" i="14"/>
  <c r="H1567" i="14"/>
  <c r="H1568" i="14"/>
  <c r="H1569" i="14"/>
  <c r="H1570" i="14"/>
  <c r="H1571" i="14"/>
  <c r="H1572" i="14"/>
  <c r="H1573" i="14"/>
  <c r="H1574" i="14"/>
  <c r="H1575" i="14"/>
  <c r="H1576" i="14"/>
  <c r="H1577" i="14"/>
  <c r="H1578" i="14"/>
  <c r="H1579" i="14"/>
  <c r="H1580" i="14"/>
  <c r="H1581" i="14"/>
  <c r="H1582" i="14"/>
  <c r="H1583" i="14"/>
  <c r="H1584" i="14"/>
  <c r="H1585" i="14"/>
  <c r="H1586" i="14"/>
  <c r="H1587" i="14"/>
  <c r="H1588" i="14"/>
  <c r="H1589" i="14"/>
  <c r="H1590" i="14"/>
  <c r="H1591" i="14"/>
  <c r="H1592" i="14"/>
  <c r="H1593" i="14"/>
  <c r="H1594" i="14"/>
  <c r="H1595" i="14"/>
  <c r="H1596" i="14"/>
  <c r="H1597" i="14"/>
  <c r="H1598" i="14"/>
  <c r="H1599" i="14"/>
  <c r="H1600" i="14"/>
  <c r="H1601" i="14"/>
  <c r="H1602" i="14"/>
  <c r="H1603" i="14"/>
  <c r="H1604" i="14"/>
  <c r="H1605" i="14"/>
  <c r="H1606" i="14"/>
  <c r="H1607" i="14"/>
  <c r="H1608" i="14"/>
  <c r="H1609" i="14"/>
  <c r="H1610" i="14"/>
  <c r="H1611" i="14"/>
  <c r="H1612" i="14"/>
  <c r="H1613" i="14"/>
  <c r="H1614" i="14"/>
  <c r="H1615" i="14"/>
  <c r="H1616" i="14"/>
  <c r="H1617" i="14"/>
  <c r="H1618" i="14"/>
  <c r="H1619" i="14"/>
  <c r="H1620" i="14"/>
  <c r="H1621" i="14"/>
  <c r="H1622" i="14"/>
  <c r="H1623" i="14"/>
  <c r="H1624" i="14"/>
  <c r="H1625" i="14"/>
  <c r="H1626" i="14"/>
  <c r="H1627" i="14"/>
  <c r="H1628" i="14"/>
  <c r="H1629" i="14"/>
  <c r="H1630" i="14"/>
  <c r="H1631" i="14"/>
  <c r="H1632" i="14"/>
  <c r="H1633" i="14"/>
  <c r="H1634" i="14"/>
  <c r="H1635" i="14"/>
  <c r="H1636" i="14"/>
  <c r="H1637" i="14"/>
  <c r="H1638" i="14"/>
  <c r="H1639" i="14"/>
  <c r="H1640" i="14"/>
  <c r="H1641" i="14"/>
  <c r="H1642" i="14"/>
  <c r="H1643" i="14"/>
  <c r="H1644" i="14"/>
  <c r="H1645" i="14"/>
  <c r="H1646" i="14"/>
  <c r="H1647" i="14"/>
  <c r="H1648" i="14"/>
  <c r="H1649" i="14"/>
  <c r="H1650" i="14"/>
  <c r="H1651" i="14"/>
  <c r="H1652" i="14"/>
  <c r="H1653" i="14"/>
  <c r="H1654" i="14"/>
  <c r="H1655" i="14"/>
  <c r="H1656" i="14"/>
  <c r="H1657" i="14"/>
  <c r="H1658" i="14"/>
  <c r="H1659" i="14"/>
  <c r="H1660" i="14"/>
  <c r="H1661" i="14"/>
  <c r="H1662" i="14"/>
  <c r="H1663" i="14"/>
  <c r="H1664" i="14"/>
  <c r="H1665" i="14"/>
  <c r="H1666" i="14"/>
  <c r="H1667" i="14"/>
  <c r="H1668" i="14"/>
  <c r="H1669" i="14"/>
  <c r="H1670" i="14"/>
  <c r="H1671" i="14"/>
  <c r="H1672" i="14"/>
  <c r="H1673" i="14"/>
  <c r="H1674" i="14"/>
  <c r="H1675" i="14"/>
  <c r="H1676" i="14"/>
  <c r="H1677" i="14"/>
  <c r="H1678" i="14"/>
  <c r="H1679" i="14"/>
  <c r="H1680" i="14"/>
  <c r="H1681" i="14"/>
  <c r="H1682" i="14"/>
  <c r="H1683" i="14"/>
  <c r="H1684" i="14"/>
  <c r="H1685" i="14"/>
  <c r="H1686" i="14"/>
  <c r="H1687" i="14"/>
  <c r="H1688" i="14"/>
  <c r="H1689" i="14"/>
  <c r="H1690" i="14"/>
  <c r="H1691" i="14"/>
  <c r="H1692" i="14"/>
  <c r="H1693" i="14"/>
  <c r="H1694" i="14"/>
  <c r="H1695" i="14"/>
  <c r="H1696" i="14"/>
  <c r="H1697" i="14"/>
  <c r="H1698" i="14"/>
  <c r="H1699" i="14"/>
  <c r="H1700" i="14"/>
  <c r="H1701" i="14"/>
  <c r="H1702" i="14"/>
  <c r="H1703" i="14"/>
  <c r="H1704" i="14"/>
  <c r="H1705" i="14"/>
  <c r="H1706" i="14"/>
  <c r="H1707" i="14"/>
  <c r="H1708" i="14"/>
  <c r="H1709" i="14"/>
  <c r="H1710" i="14"/>
  <c r="H1711" i="14"/>
  <c r="H1712" i="14"/>
  <c r="H1713" i="14"/>
  <c r="H1714" i="14"/>
  <c r="H1715" i="14"/>
  <c r="H1716" i="14"/>
  <c r="H1717" i="14"/>
  <c r="H1718" i="14"/>
  <c r="H1719" i="14"/>
  <c r="H1720" i="14"/>
  <c r="H1721" i="14"/>
  <c r="H1722" i="14"/>
  <c r="H1723" i="14"/>
  <c r="H1724" i="14"/>
  <c r="H1725" i="14"/>
  <c r="H1726" i="14"/>
  <c r="H1727" i="14"/>
  <c r="H1728" i="14"/>
  <c r="H1729" i="14"/>
  <c r="H1730" i="14"/>
  <c r="H1731" i="14"/>
  <c r="H1732" i="14"/>
  <c r="H1733" i="14"/>
  <c r="H1734" i="14"/>
  <c r="H1735" i="14"/>
  <c r="H1736" i="14"/>
  <c r="H1737" i="14"/>
  <c r="H1738" i="14"/>
  <c r="H1739" i="14"/>
  <c r="H1740" i="14"/>
  <c r="H1741" i="14"/>
  <c r="H1742" i="14"/>
  <c r="H1743" i="14"/>
  <c r="H1744" i="14"/>
  <c r="H1745" i="14"/>
  <c r="H1746" i="14"/>
  <c r="H1747" i="14"/>
  <c r="H1748" i="14"/>
  <c r="H1749" i="14"/>
  <c r="H1750" i="14"/>
  <c r="H1751" i="14"/>
  <c r="H1752" i="14"/>
  <c r="H1753" i="14"/>
  <c r="H1754" i="14"/>
  <c r="H1755" i="14"/>
  <c r="H1756" i="14"/>
  <c r="H1757" i="14"/>
  <c r="H1758" i="14"/>
  <c r="H1759" i="14"/>
  <c r="H1760" i="14"/>
  <c r="H1761" i="14"/>
  <c r="H1762" i="14"/>
  <c r="H1763" i="14"/>
  <c r="H1764" i="14"/>
  <c r="H1765" i="14"/>
  <c r="H1766" i="14"/>
  <c r="H1767" i="14"/>
  <c r="H1768" i="14"/>
  <c r="H1769" i="14"/>
  <c r="H1770" i="14"/>
  <c r="H1771" i="14"/>
  <c r="H1772" i="14"/>
  <c r="H1773" i="14"/>
  <c r="H1774" i="14"/>
  <c r="H1775" i="14"/>
  <c r="H1776" i="14"/>
  <c r="H1777" i="14"/>
  <c r="H1778" i="14"/>
  <c r="H1779" i="14"/>
  <c r="H1780" i="14"/>
  <c r="H1781" i="14"/>
  <c r="H1782" i="14"/>
  <c r="H1783" i="14"/>
  <c r="H1784" i="14"/>
  <c r="H1785" i="14"/>
  <c r="H1786" i="14"/>
  <c r="H1787" i="14"/>
  <c r="H1788" i="14"/>
  <c r="H1789" i="14"/>
  <c r="H1790" i="14"/>
  <c r="H1791" i="14"/>
  <c r="H1792" i="14"/>
  <c r="H1793" i="14"/>
  <c r="H1794" i="14"/>
  <c r="H1795" i="14"/>
  <c r="H1796" i="14"/>
  <c r="H1797" i="14"/>
  <c r="H1798" i="14"/>
  <c r="H1799" i="14"/>
  <c r="H1800" i="14"/>
  <c r="H1801" i="14"/>
  <c r="H1802" i="14"/>
  <c r="H1803" i="14"/>
  <c r="H1804" i="14"/>
  <c r="H1805" i="14"/>
  <c r="H1806" i="14"/>
  <c r="H1807" i="14"/>
  <c r="H1808" i="14"/>
  <c r="H1809" i="14"/>
  <c r="H1810" i="14"/>
  <c r="H1811" i="14"/>
  <c r="H1812" i="14"/>
  <c r="H1813" i="14"/>
  <c r="H1814" i="14"/>
  <c r="H1815" i="14"/>
  <c r="H1816" i="14"/>
  <c r="H1817" i="14"/>
  <c r="H1818" i="14"/>
  <c r="H1819" i="14"/>
  <c r="H1820" i="14"/>
  <c r="H1821" i="14"/>
  <c r="H1822" i="14"/>
  <c r="H1823" i="14"/>
  <c r="H1824" i="14"/>
  <c r="H1825" i="14"/>
  <c r="H1826" i="14"/>
  <c r="H1827" i="14"/>
  <c r="H1828" i="14"/>
  <c r="H1829" i="14"/>
  <c r="H1830" i="14"/>
  <c r="H1831" i="14"/>
  <c r="H1832" i="14"/>
  <c r="H1833" i="14"/>
  <c r="H1834" i="14"/>
  <c r="H1835" i="14"/>
  <c r="H1836" i="14"/>
  <c r="H1837" i="14"/>
  <c r="H1838" i="14"/>
  <c r="H1839" i="14"/>
  <c r="H1840" i="14"/>
  <c r="H1841" i="14"/>
  <c r="H1842" i="14"/>
  <c r="H1843" i="14"/>
  <c r="H1844" i="14"/>
  <c r="H1845" i="14"/>
  <c r="H1846" i="14"/>
  <c r="H1847" i="14"/>
  <c r="H1848" i="14"/>
  <c r="H1849" i="14"/>
  <c r="H1850" i="14"/>
  <c r="H1851" i="14"/>
  <c r="H1852" i="14"/>
  <c r="H1853" i="14"/>
  <c r="H1854" i="14"/>
  <c r="H1855" i="14"/>
  <c r="H1856" i="14"/>
  <c r="H1857" i="14"/>
  <c r="H1858" i="14"/>
  <c r="H1859" i="14"/>
  <c r="H1860" i="14"/>
  <c r="H1861" i="14"/>
  <c r="H1862" i="14"/>
  <c r="H1863" i="14"/>
  <c r="H1864" i="14"/>
  <c r="H1865" i="14"/>
  <c r="H1866" i="14"/>
  <c r="H1867" i="14"/>
  <c r="H1868" i="14"/>
  <c r="H1869" i="14"/>
  <c r="H1870" i="14"/>
  <c r="H1871" i="14"/>
  <c r="H1872" i="14"/>
  <c r="H1873" i="14"/>
  <c r="H1874" i="14"/>
  <c r="H1875" i="14"/>
  <c r="H1876" i="14"/>
  <c r="H1877" i="14"/>
  <c r="H1878" i="14"/>
  <c r="H1879" i="14"/>
  <c r="H1880" i="14"/>
  <c r="H1881" i="14"/>
  <c r="H1882" i="14"/>
  <c r="H1883" i="14"/>
  <c r="H1884" i="14"/>
  <c r="H1885" i="14"/>
  <c r="H1886" i="14"/>
  <c r="H1887" i="14"/>
  <c r="H1888" i="14"/>
  <c r="H1889" i="14"/>
  <c r="H1890" i="14"/>
  <c r="H1891" i="14"/>
  <c r="H1892" i="14"/>
  <c r="H1893" i="14"/>
  <c r="H1894" i="14"/>
  <c r="H1895" i="14"/>
  <c r="H1896" i="14"/>
  <c r="H1897" i="14"/>
  <c r="H1898" i="14"/>
  <c r="H1899" i="14"/>
  <c r="H1900" i="14"/>
  <c r="H1901" i="14"/>
  <c r="H1902" i="14"/>
  <c r="H1903" i="14"/>
  <c r="H1904" i="14"/>
  <c r="H1905" i="14"/>
  <c r="H1906" i="14"/>
  <c r="H1907" i="14"/>
  <c r="H1908" i="14"/>
  <c r="H1909" i="14"/>
  <c r="H1910" i="14"/>
  <c r="H1911" i="14"/>
  <c r="H1912" i="14"/>
  <c r="H1913" i="14"/>
  <c r="H1914" i="14"/>
  <c r="H1915" i="14"/>
  <c r="H1916" i="14"/>
  <c r="H1917" i="14"/>
  <c r="H1918" i="14"/>
  <c r="H1919" i="14"/>
  <c r="H1920" i="14"/>
  <c r="H1921" i="14"/>
  <c r="H1922" i="14"/>
  <c r="H1923" i="14"/>
  <c r="H1924" i="14"/>
  <c r="H1925" i="14"/>
  <c r="H1926" i="14"/>
  <c r="H1927" i="14"/>
  <c r="H1928" i="14"/>
  <c r="H1929" i="14"/>
  <c r="H1930" i="14"/>
  <c r="H1931" i="14"/>
  <c r="H1932" i="14"/>
  <c r="H1933" i="14"/>
  <c r="H1934" i="14"/>
  <c r="H1935" i="14"/>
  <c r="H1936" i="14"/>
  <c r="H1937" i="14"/>
  <c r="H1938" i="14"/>
  <c r="H1939" i="14"/>
  <c r="H1940" i="14"/>
  <c r="H1941" i="14"/>
  <c r="H1942" i="14"/>
  <c r="H1943" i="14"/>
  <c r="H1944" i="14"/>
  <c r="H1945" i="14"/>
  <c r="H1946" i="14"/>
  <c r="H1947" i="14"/>
  <c r="H1948" i="14"/>
  <c r="H1949" i="14"/>
  <c r="H1950" i="14"/>
  <c r="H1951" i="14"/>
  <c r="H1952" i="14"/>
  <c r="H1953" i="14"/>
  <c r="H1954" i="14"/>
  <c r="H1955" i="14"/>
  <c r="H1956" i="14"/>
  <c r="H1957" i="14"/>
  <c r="H1958" i="14"/>
  <c r="H1959" i="14"/>
  <c r="H1960" i="14"/>
  <c r="H1961" i="14"/>
  <c r="H1962" i="14"/>
  <c r="H1963" i="14"/>
  <c r="H1964" i="14"/>
  <c r="H1965" i="14"/>
  <c r="H1966" i="14"/>
  <c r="H1967" i="14"/>
  <c r="H1968" i="14"/>
  <c r="H1969" i="14"/>
  <c r="H1970" i="14"/>
  <c r="H1971" i="14"/>
  <c r="H1972" i="14"/>
  <c r="H1973" i="14"/>
  <c r="H1974" i="14"/>
  <c r="H1975" i="14"/>
  <c r="H1976" i="14"/>
  <c r="H1977" i="14"/>
  <c r="H1978" i="14"/>
  <c r="H1979" i="14"/>
  <c r="H1980" i="14"/>
  <c r="H1981" i="14"/>
  <c r="H1982" i="14"/>
  <c r="H1983" i="14"/>
  <c r="H1984" i="14"/>
  <c r="H1985" i="14"/>
  <c r="H1986" i="14"/>
  <c r="H1987" i="14"/>
  <c r="H1988" i="14"/>
  <c r="H1989" i="14"/>
  <c r="H1990" i="14"/>
  <c r="H1991" i="14"/>
  <c r="H1992" i="14"/>
  <c r="H1993" i="14"/>
  <c r="H1994" i="14"/>
  <c r="H1995" i="14"/>
  <c r="H1996" i="14"/>
  <c r="H1997" i="14"/>
  <c r="H1998" i="14"/>
  <c r="H1999" i="14"/>
  <c r="H2000" i="14"/>
  <c r="H2001" i="14"/>
  <c r="H2002" i="14"/>
  <c r="H2003" i="14"/>
  <c r="H2004" i="14"/>
  <c r="H2005" i="14"/>
  <c r="H2006" i="14"/>
  <c r="H2007" i="14"/>
  <c r="H2008" i="14"/>
  <c r="H2009" i="14"/>
  <c r="H2010" i="14"/>
  <c r="H2011" i="14"/>
  <c r="H2012" i="14"/>
  <c r="H2013" i="14"/>
  <c r="H2014" i="14"/>
  <c r="H2015" i="14"/>
  <c r="H2016" i="14"/>
  <c r="H2017" i="14"/>
  <c r="H2018" i="14"/>
  <c r="H2019" i="14"/>
  <c r="H2020" i="14"/>
  <c r="H2021" i="14"/>
  <c r="H2022" i="14"/>
  <c r="H2023" i="14"/>
  <c r="H2024" i="14"/>
  <c r="H2025" i="14"/>
  <c r="H2026" i="14"/>
  <c r="H2027" i="14"/>
  <c r="H2028" i="14"/>
  <c r="H2029" i="14"/>
  <c r="H2030" i="14"/>
  <c r="H2031" i="14"/>
  <c r="H2" i="14"/>
  <c r="G3" i="14"/>
  <c r="G4" i="14"/>
  <c r="G5" i="14"/>
  <c r="G6" i="14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G50" i="14"/>
  <c r="G51" i="14"/>
  <c r="G52" i="14"/>
  <c r="G53" i="14"/>
  <c r="G54" i="14"/>
  <c r="G55" i="14"/>
  <c r="G56" i="14"/>
  <c r="G57" i="14"/>
  <c r="G58" i="14"/>
  <c r="G59" i="14"/>
  <c r="G60" i="14"/>
  <c r="G61" i="14"/>
  <c r="G62" i="14"/>
  <c r="G63" i="14"/>
  <c r="G64" i="14"/>
  <c r="G65" i="14"/>
  <c r="G66" i="14"/>
  <c r="G67" i="14"/>
  <c r="G68" i="14"/>
  <c r="G69" i="14"/>
  <c r="G70" i="14"/>
  <c r="G71" i="14"/>
  <c r="G72" i="14"/>
  <c r="G73" i="14"/>
  <c r="G74" i="14"/>
  <c r="G75" i="14"/>
  <c r="G76" i="14"/>
  <c r="G77" i="14"/>
  <c r="G78" i="14"/>
  <c r="G79" i="14"/>
  <c r="G80" i="14"/>
  <c r="G81" i="14"/>
  <c r="G82" i="14"/>
  <c r="G83" i="14"/>
  <c r="G84" i="14"/>
  <c r="G85" i="14"/>
  <c r="G86" i="14"/>
  <c r="G87" i="14"/>
  <c r="G88" i="14"/>
  <c r="G89" i="14"/>
  <c r="G90" i="14"/>
  <c r="G91" i="14"/>
  <c r="G92" i="14"/>
  <c r="G93" i="14"/>
  <c r="G94" i="14"/>
  <c r="G95" i="14"/>
  <c r="G96" i="14"/>
  <c r="G97" i="14"/>
  <c r="G98" i="14"/>
  <c r="G99" i="14"/>
  <c r="G100" i="14"/>
  <c r="G101" i="14"/>
  <c r="G102" i="14"/>
  <c r="G103" i="14"/>
  <c r="G104" i="14"/>
  <c r="G105" i="14"/>
  <c r="G106" i="14"/>
  <c r="G107" i="14"/>
  <c r="G108" i="14"/>
  <c r="G109" i="14"/>
  <c r="G110" i="14"/>
  <c r="G111" i="14"/>
  <c r="G112" i="14"/>
  <c r="G113" i="14"/>
  <c r="G114" i="14"/>
  <c r="G115" i="14"/>
  <c r="G116" i="14"/>
  <c r="G117" i="14"/>
  <c r="G118" i="14"/>
  <c r="G119" i="14"/>
  <c r="G120" i="14"/>
  <c r="G121" i="14"/>
  <c r="G122" i="14"/>
  <c r="G123" i="14"/>
  <c r="G124" i="14"/>
  <c r="G125" i="14"/>
  <c r="G126" i="14"/>
  <c r="G127" i="14"/>
  <c r="G128" i="14"/>
  <c r="G129" i="14"/>
  <c r="G130" i="14"/>
  <c r="G131" i="14"/>
  <c r="G132" i="14"/>
  <c r="G133" i="14"/>
  <c r="G134" i="14"/>
  <c r="G135" i="14"/>
  <c r="G136" i="14"/>
  <c r="G137" i="14"/>
  <c r="G138" i="14"/>
  <c r="G139" i="14"/>
  <c r="G140" i="14"/>
  <c r="G141" i="14"/>
  <c r="G142" i="14"/>
  <c r="G143" i="14"/>
  <c r="G144" i="14"/>
  <c r="G145" i="14"/>
  <c r="G146" i="14"/>
  <c r="G147" i="14"/>
  <c r="G148" i="14"/>
  <c r="G149" i="14"/>
  <c r="G150" i="14"/>
  <c r="G151" i="14"/>
  <c r="G152" i="14"/>
  <c r="G153" i="14"/>
  <c r="G154" i="14"/>
  <c r="G155" i="14"/>
  <c r="G156" i="14"/>
  <c r="G157" i="14"/>
  <c r="G158" i="14"/>
  <c r="G159" i="14"/>
  <c r="G160" i="14"/>
  <c r="G161" i="14"/>
  <c r="G162" i="14"/>
  <c r="G163" i="14"/>
  <c r="G164" i="14"/>
  <c r="G165" i="14"/>
  <c r="G166" i="14"/>
  <c r="G167" i="14"/>
  <c r="G168" i="14"/>
  <c r="G169" i="14"/>
  <c r="G170" i="14"/>
  <c r="G171" i="14"/>
  <c r="G172" i="14"/>
  <c r="G173" i="14"/>
  <c r="G174" i="14"/>
  <c r="G175" i="14"/>
  <c r="G176" i="14"/>
  <c r="G177" i="14"/>
  <c r="G178" i="14"/>
  <c r="G179" i="14"/>
  <c r="G180" i="14"/>
  <c r="G181" i="14"/>
  <c r="G182" i="14"/>
  <c r="G183" i="14"/>
  <c r="G184" i="14"/>
  <c r="G185" i="14"/>
  <c r="G186" i="14"/>
  <c r="G187" i="14"/>
  <c r="G188" i="14"/>
  <c r="G189" i="14"/>
  <c r="G190" i="14"/>
  <c r="G191" i="14"/>
  <c r="G192" i="14"/>
  <c r="G193" i="14"/>
  <c r="G194" i="14"/>
  <c r="G195" i="14"/>
  <c r="G196" i="14"/>
  <c r="G197" i="14"/>
  <c r="G198" i="14"/>
  <c r="G199" i="14"/>
  <c r="G200" i="14"/>
  <c r="G201" i="14"/>
  <c r="G202" i="14"/>
  <c r="G203" i="14"/>
  <c r="G204" i="14"/>
  <c r="G205" i="14"/>
  <c r="G206" i="14"/>
  <c r="G207" i="14"/>
  <c r="G208" i="14"/>
  <c r="G209" i="14"/>
  <c r="G210" i="14"/>
  <c r="G211" i="14"/>
  <c r="G212" i="14"/>
  <c r="G213" i="14"/>
  <c r="G214" i="14"/>
  <c r="G215" i="14"/>
  <c r="G216" i="14"/>
  <c r="G217" i="14"/>
  <c r="G218" i="14"/>
  <c r="G219" i="14"/>
  <c r="G220" i="14"/>
  <c r="G221" i="14"/>
  <c r="G222" i="14"/>
  <c r="G223" i="14"/>
  <c r="G224" i="14"/>
  <c r="G225" i="14"/>
  <c r="G226" i="14"/>
  <c r="G227" i="14"/>
  <c r="G228" i="14"/>
  <c r="G229" i="14"/>
  <c r="G230" i="14"/>
  <c r="G231" i="14"/>
  <c r="G232" i="14"/>
  <c r="G233" i="14"/>
  <c r="G234" i="14"/>
  <c r="G235" i="14"/>
  <c r="G236" i="14"/>
  <c r="G237" i="14"/>
  <c r="G238" i="14"/>
  <c r="G239" i="14"/>
  <c r="G240" i="14"/>
  <c r="G241" i="14"/>
  <c r="G242" i="14"/>
  <c r="G243" i="14"/>
  <c r="G244" i="14"/>
  <c r="G245" i="14"/>
  <c r="G246" i="14"/>
  <c r="G247" i="14"/>
  <c r="G248" i="14"/>
  <c r="G249" i="14"/>
  <c r="G250" i="14"/>
  <c r="G251" i="14"/>
  <c r="G252" i="14"/>
  <c r="G253" i="14"/>
  <c r="G254" i="14"/>
  <c r="G255" i="14"/>
  <c r="G256" i="14"/>
  <c r="G257" i="14"/>
  <c r="G258" i="14"/>
  <c r="G259" i="14"/>
  <c r="G260" i="14"/>
  <c r="G261" i="14"/>
  <c r="G262" i="14"/>
  <c r="G263" i="14"/>
  <c r="G264" i="14"/>
  <c r="G265" i="14"/>
  <c r="G266" i="14"/>
  <c r="G267" i="14"/>
  <c r="G268" i="14"/>
  <c r="G269" i="14"/>
  <c r="G270" i="14"/>
  <c r="G271" i="14"/>
  <c r="G272" i="14"/>
  <c r="G273" i="14"/>
  <c r="G274" i="14"/>
  <c r="G275" i="14"/>
  <c r="G276" i="14"/>
  <c r="G277" i="14"/>
  <c r="G278" i="14"/>
  <c r="G279" i="14"/>
  <c r="G280" i="14"/>
  <c r="G281" i="14"/>
  <c r="G282" i="14"/>
  <c r="G283" i="14"/>
  <c r="G284" i="14"/>
  <c r="G285" i="14"/>
  <c r="G286" i="14"/>
  <c r="G287" i="14"/>
  <c r="G288" i="14"/>
  <c r="G289" i="14"/>
  <c r="G290" i="14"/>
  <c r="G291" i="14"/>
  <c r="G292" i="14"/>
  <c r="G293" i="14"/>
  <c r="G294" i="14"/>
  <c r="G295" i="14"/>
  <c r="G296" i="14"/>
  <c r="G297" i="14"/>
  <c r="G298" i="14"/>
  <c r="G299" i="14"/>
  <c r="G300" i="14"/>
  <c r="G301" i="14"/>
  <c r="G302" i="14"/>
  <c r="G303" i="14"/>
  <c r="G304" i="14"/>
  <c r="G305" i="14"/>
  <c r="G306" i="14"/>
  <c r="G307" i="14"/>
  <c r="G308" i="14"/>
  <c r="G309" i="14"/>
  <c r="G310" i="14"/>
  <c r="G311" i="14"/>
  <c r="G312" i="14"/>
  <c r="G313" i="14"/>
  <c r="G314" i="14"/>
  <c r="G315" i="14"/>
  <c r="G316" i="14"/>
  <c r="G317" i="14"/>
  <c r="G318" i="14"/>
  <c r="G319" i="14"/>
  <c r="G320" i="14"/>
  <c r="G321" i="14"/>
  <c r="G322" i="14"/>
  <c r="G323" i="14"/>
  <c r="G324" i="14"/>
  <c r="G325" i="14"/>
  <c r="G326" i="14"/>
  <c r="G327" i="14"/>
  <c r="G328" i="14"/>
  <c r="G329" i="14"/>
  <c r="G330" i="14"/>
  <c r="G331" i="14"/>
  <c r="G332" i="14"/>
  <c r="G333" i="14"/>
  <c r="G334" i="14"/>
  <c r="G335" i="14"/>
  <c r="G336" i="14"/>
  <c r="G337" i="14"/>
  <c r="G338" i="14"/>
  <c r="G339" i="14"/>
  <c r="G340" i="14"/>
  <c r="G341" i="14"/>
  <c r="G342" i="14"/>
  <c r="G343" i="14"/>
  <c r="G344" i="14"/>
  <c r="G345" i="14"/>
  <c r="G346" i="14"/>
  <c r="G347" i="14"/>
  <c r="G348" i="14"/>
  <c r="G349" i="14"/>
  <c r="G350" i="14"/>
  <c r="G351" i="14"/>
  <c r="G352" i="14"/>
  <c r="G353" i="14"/>
  <c r="G354" i="14"/>
  <c r="G355" i="14"/>
  <c r="G356" i="14"/>
  <c r="G357" i="14"/>
  <c r="G358" i="14"/>
  <c r="G359" i="14"/>
  <c r="G360" i="14"/>
  <c r="G361" i="14"/>
  <c r="G362" i="14"/>
  <c r="G363" i="14"/>
  <c r="G364" i="14"/>
  <c r="G365" i="14"/>
  <c r="G366" i="14"/>
  <c r="G367" i="14"/>
  <c r="G368" i="14"/>
  <c r="G369" i="14"/>
  <c r="G370" i="14"/>
  <c r="G371" i="14"/>
  <c r="G372" i="14"/>
  <c r="G373" i="14"/>
  <c r="G374" i="14"/>
  <c r="G375" i="14"/>
  <c r="G376" i="14"/>
  <c r="G377" i="14"/>
  <c r="G378" i="14"/>
  <c r="G379" i="14"/>
  <c r="G380" i="14"/>
  <c r="G381" i="14"/>
  <c r="G382" i="14"/>
  <c r="G383" i="14"/>
  <c r="G384" i="14"/>
  <c r="G385" i="14"/>
  <c r="G386" i="14"/>
  <c r="G387" i="14"/>
  <c r="G388" i="14"/>
  <c r="G389" i="14"/>
  <c r="G390" i="14"/>
  <c r="G391" i="14"/>
  <c r="G392" i="14"/>
  <c r="G393" i="14"/>
  <c r="G394" i="14"/>
  <c r="G395" i="14"/>
  <c r="G396" i="14"/>
  <c r="G397" i="14"/>
  <c r="G398" i="14"/>
  <c r="G399" i="14"/>
  <c r="G400" i="14"/>
  <c r="G401" i="14"/>
  <c r="G402" i="14"/>
  <c r="G403" i="14"/>
  <c r="G404" i="14"/>
  <c r="G405" i="14"/>
  <c r="G406" i="14"/>
  <c r="G407" i="14"/>
  <c r="G408" i="14"/>
  <c r="G409" i="14"/>
  <c r="G410" i="14"/>
  <c r="G411" i="14"/>
  <c r="G412" i="14"/>
  <c r="G413" i="14"/>
  <c r="G414" i="14"/>
  <c r="G415" i="14"/>
  <c r="G416" i="14"/>
  <c r="G417" i="14"/>
  <c r="G418" i="14"/>
  <c r="G419" i="14"/>
  <c r="G420" i="14"/>
  <c r="G421" i="14"/>
  <c r="G422" i="14"/>
  <c r="G423" i="14"/>
  <c r="G424" i="14"/>
  <c r="G425" i="14"/>
  <c r="G426" i="14"/>
  <c r="G427" i="14"/>
  <c r="G428" i="14"/>
  <c r="G429" i="14"/>
  <c r="G430" i="14"/>
  <c r="G431" i="14"/>
  <c r="G432" i="14"/>
  <c r="G433" i="14"/>
  <c r="G434" i="14"/>
  <c r="G435" i="14"/>
  <c r="G436" i="14"/>
  <c r="G437" i="14"/>
  <c r="G438" i="14"/>
  <c r="G439" i="14"/>
  <c r="G440" i="14"/>
  <c r="G441" i="14"/>
  <c r="G442" i="14"/>
  <c r="G443" i="14"/>
  <c r="G444" i="14"/>
  <c r="G445" i="14"/>
  <c r="G446" i="14"/>
  <c r="G447" i="14"/>
  <c r="G448" i="14"/>
  <c r="G449" i="14"/>
  <c r="G450" i="14"/>
  <c r="G451" i="14"/>
  <c r="G452" i="14"/>
  <c r="G453" i="14"/>
  <c r="G454" i="14"/>
  <c r="G455" i="14"/>
  <c r="G456" i="14"/>
  <c r="G457" i="14"/>
  <c r="G458" i="14"/>
  <c r="G459" i="14"/>
  <c r="G460" i="14"/>
  <c r="G461" i="14"/>
  <c r="G462" i="14"/>
  <c r="G463" i="14"/>
  <c r="G464" i="14"/>
  <c r="G465" i="14"/>
  <c r="G466" i="14"/>
  <c r="G467" i="14"/>
  <c r="G468" i="14"/>
  <c r="G469" i="14"/>
  <c r="G470" i="14"/>
  <c r="G471" i="14"/>
  <c r="G472" i="14"/>
  <c r="G473" i="14"/>
  <c r="G474" i="14"/>
  <c r="G475" i="14"/>
  <c r="G476" i="14"/>
  <c r="G477" i="14"/>
  <c r="G478" i="14"/>
  <c r="G479" i="14"/>
  <c r="G480" i="14"/>
  <c r="G481" i="14"/>
  <c r="G482" i="14"/>
  <c r="G483" i="14"/>
  <c r="G484" i="14"/>
  <c r="G485" i="14"/>
  <c r="G486" i="14"/>
  <c r="G487" i="14"/>
  <c r="G488" i="14"/>
  <c r="G489" i="14"/>
  <c r="G490" i="14"/>
  <c r="G492" i="14"/>
  <c r="G493" i="14"/>
  <c r="G494" i="14"/>
  <c r="G495" i="14"/>
  <c r="G496" i="14"/>
  <c r="G497" i="14"/>
  <c r="G498" i="14"/>
  <c r="G499" i="14"/>
  <c r="G500" i="14"/>
  <c r="G501" i="14"/>
  <c r="G502" i="14"/>
  <c r="G503" i="14"/>
  <c r="G504" i="14"/>
  <c r="G505" i="14"/>
  <c r="G506" i="14"/>
  <c r="G507" i="14"/>
  <c r="G508" i="14"/>
  <c r="G509" i="14"/>
  <c r="G510" i="14"/>
  <c r="G511" i="14"/>
  <c r="G532" i="14"/>
  <c r="G533" i="14"/>
  <c r="G534" i="14"/>
  <c r="G535" i="14"/>
  <c r="G536" i="14"/>
  <c r="G537" i="14"/>
  <c r="G538" i="14"/>
  <c r="G539" i="14"/>
  <c r="G540" i="14"/>
  <c r="G541" i="14"/>
  <c r="G542" i="14"/>
  <c r="G543" i="14"/>
  <c r="G544" i="14"/>
  <c r="G545" i="14"/>
  <c r="G546" i="14"/>
  <c r="G547" i="14"/>
  <c r="G548" i="14"/>
  <c r="G549" i="14"/>
  <c r="G550" i="14"/>
  <c r="G551" i="14"/>
  <c r="G552" i="14"/>
  <c r="G553" i="14"/>
  <c r="G554" i="14"/>
  <c r="G555" i="14"/>
  <c r="G556" i="14"/>
  <c r="G557" i="14"/>
  <c r="G558" i="14"/>
  <c r="G559" i="14"/>
  <c r="G560" i="14"/>
  <c r="G561" i="14"/>
  <c r="G562" i="14"/>
  <c r="G563" i="14"/>
  <c r="G564" i="14"/>
  <c r="G565" i="14"/>
  <c r="G566" i="14"/>
  <c r="G567" i="14"/>
  <c r="G568" i="14"/>
  <c r="G569" i="14"/>
  <c r="G570" i="14"/>
  <c r="G571" i="14"/>
  <c r="G572" i="14"/>
  <c r="G573" i="14"/>
  <c r="G574" i="14"/>
  <c r="G575" i="14"/>
  <c r="G576" i="14"/>
  <c r="G577" i="14"/>
  <c r="G578" i="14"/>
  <c r="G579" i="14"/>
  <c r="G580" i="14"/>
  <c r="G581" i="14"/>
  <c r="G582" i="14"/>
  <c r="G583" i="14"/>
  <c r="G584" i="14"/>
  <c r="G585" i="14"/>
  <c r="G586" i="14"/>
  <c r="G587" i="14"/>
  <c r="G588" i="14"/>
  <c r="G589" i="14"/>
  <c r="G590" i="14"/>
  <c r="G591" i="14"/>
  <c r="G592" i="14"/>
  <c r="G593" i="14"/>
  <c r="G594" i="14"/>
  <c r="G595" i="14"/>
  <c r="G596" i="14"/>
  <c r="G597" i="14"/>
  <c r="G598" i="14"/>
  <c r="G599" i="14"/>
  <c r="G600" i="14"/>
  <c r="G601" i="14"/>
  <c r="G602" i="14"/>
  <c r="G603" i="14"/>
  <c r="G604" i="14"/>
  <c r="G605" i="14"/>
  <c r="G606" i="14"/>
  <c r="G607" i="14"/>
  <c r="G608" i="14"/>
  <c r="G609" i="14"/>
  <c r="G610" i="14"/>
  <c r="G611" i="14"/>
  <c r="G612" i="14"/>
  <c r="G613" i="14"/>
  <c r="G614" i="14"/>
  <c r="G615" i="14"/>
  <c r="G616" i="14"/>
  <c r="G617" i="14"/>
  <c r="G618" i="14"/>
  <c r="G619" i="14"/>
  <c r="G620" i="14"/>
  <c r="G621" i="14"/>
  <c r="G622" i="14"/>
  <c r="G623" i="14"/>
  <c r="G624" i="14"/>
  <c r="G625" i="14"/>
  <c r="G626" i="14"/>
  <c r="G627" i="14"/>
  <c r="G628" i="14"/>
  <c r="G629" i="14"/>
  <c r="G630" i="14"/>
  <c r="G633" i="14"/>
  <c r="G634" i="14"/>
  <c r="G635" i="14"/>
  <c r="G636" i="14"/>
  <c r="G637" i="14"/>
  <c r="G638" i="14"/>
  <c r="G639" i="14"/>
  <c r="G640" i="14"/>
  <c r="G641" i="14"/>
  <c r="G642" i="14"/>
  <c r="G643" i="14"/>
  <c r="G644" i="14"/>
  <c r="G645" i="14"/>
  <c r="G646" i="14"/>
  <c r="G647" i="14"/>
  <c r="G648" i="14"/>
  <c r="G649" i="14"/>
  <c r="G650" i="14"/>
  <c r="G651" i="14"/>
  <c r="G652" i="14"/>
  <c r="G653" i="14"/>
  <c r="G654" i="14"/>
  <c r="G655" i="14"/>
  <c r="G656" i="14"/>
  <c r="G657" i="14"/>
  <c r="G658" i="14"/>
  <c r="G659" i="14"/>
  <c r="G660" i="14"/>
  <c r="G661" i="14"/>
  <c r="G662" i="14"/>
  <c r="G663" i="14"/>
  <c r="G664" i="14"/>
  <c r="G665" i="14"/>
  <c r="G666" i="14"/>
  <c r="G667" i="14"/>
  <c r="G668" i="14"/>
  <c r="G669" i="14"/>
  <c r="G670" i="14"/>
  <c r="G671" i="14"/>
  <c r="G672" i="14"/>
  <c r="G673" i="14"/>
  <c r="G674" i="14"/>
  <c r="G675" i="14"/>
  <c r="G676" i="14"/>
  <c r="G677" i="14"/>
  <c r="G678" i="14"/>
  <c r="G679" i="14"/>
  <c r="G680" i="14"/>
  <c r="G681" i="14"/>
  <c r="G682" i="14"/>
  <c r="G683" i="14"/>
  <c r="G684" i="14"/>
  <c r="G685" i="14"/>
  <c r="G686" i="14"/>
  <c r="G688" i="14"/>
  <c r="G689" i="14"/>
  <c r="G690" i="14"/>
  <c r="G691" i="14"/>
  <c r="G692" i="14"/>
  <c r="G693" i="14"/>
  <c r="G694" i="14"/>
  <c r="G695" i="14"/>
  <c r="G696" i="14"/>
  <c r="G697" i="14"/>
  <c r="G698" i="14"/>
  <c r="G699" i="14"/>
  <c r="G700" i="14"/>
  <c r="G701" i="14"/>
  <c r="G702" i="14"/>
  <c r="G703" i="14"/>
  <c r="G704" i="14"/>
  <c r="G705" i="14"/>
  <c r="G706" i="14"/>
  <c r="G707" i="14"/>
  <c r="G708" i="14"/>
  <c r="G709" i="14"/>
  <c r="G710" i="14"/>
  <c r="G711" i="14"/>
  <c r="G712" i="14"/>
  <c r="G713" i="14"/>
  <c r="G714" i="14"/>
  <c r="G715" i="14"/>
  <c r="G716" i="14"/>
  <c r="G717" i="14"/>
  <c r="G718" i="14"/>
  <c r="G719" i="14"/>
  <c r="G720" i="14"/>
  <c r="G721" i="14"/>
  <c r="G722" i="14"/>
  <c r="G723" i="14"/>
  <c r="G724" i="14"/>
  <c r="G725" i="14"/>
  <c r="G726" i="14"/>
  <c r="G727" i="14"/>
  <c r="G728" i="14"/>
  <c r="G729" i="14"/>
  <c r="G730" i="14"/>
  <c r="G731" i="14"/>
  <c r="G732" i="14"/>
  <c r="G733" i="14"/>
  <c r="G734" i="14"/>
  <c r="G735" i="14"/>
  <c r="G736" i="14"/>
  <c r="G737" i="14"/>
  <c r="G738" i="14"/>
  <c r="G739" i="14"/>
  <c r="G740" i="14"/>
  <c r="G741" i="14"/>
  <c r="G742" i="14"/>
  <c r="G743" i="14"/>
  <c r="G744" i="14"/>
  <c r="G745" i="14"/>
  <c r="G746" i="14"/>
  <c r="G747" i="14"/>
  <c r="G748" i="14"/>
  <c r="G749" i="14"/>
  <c r="G750" i="14"/>
  <c r="G751" i="14"/>
  <c r="G752" i="14"/>
  <c r="G753" i="14"/>
  <c r="G754" i="14"/>
  <c r="G755" i="14"/>
  <c r="G756" i="14"/>
  <c r="G757" i="14"/>
  <c r="G758" i="14"/>
  <c r="G759" i="14"/>
  <c r="G760" i="14"/>
  <c r="G761" i="14"/>
  <c r="G762" i="14"/>
  <c r="G763" i="14"/>
  <c r="G764" i="14"/>
  <c r="G765" i="14"/>
  <c r="G766" i="14"/>
  <c r="G767" i="14"/>
  <c r="G768" i="14"/>
  <c r="G769" i="14"/>
  <c r="G770" i="14"/>
  <c r="G771" i="14"/>
  <c r="G772" i="14"/>
  <c r="G773" i="14"/>
  <c r="G774" i="14"/>
  <c r="G775" i="14"/>
  <c r="G776" i="14"/>
  <c r="G777" i="14"/>
  <c r="G778" i="14"/>
  <c r="G779" i="14"/>
  <c r="G780" i="14"/>
  <c r="G781" i="14"/>
  <c r="G782" i="14"/>
  <c r="G783" i="14"/>
  <c r="G784" i="14"/>
  <c r="G785" i="14"/>
  <c r="G786" i="14"/>
  <c r="G787" i="14"/>
  <c r="G788" i="14"/>
  <c r="G789" i="14"/>
  <c r="G790" i="14"/>
  <c r="G791" i="14"/>
  <c r="G792" i="14"/>
  <c r="G793" i="14"/>
  <c r="G794" i="14"/>
  <c r="G795" i="14"/>
  <c r="G796" i="14"/>
  <c r="G797" i="14"/>
  <c r="G798" i="14"/>
  <c r="G799" i="14"/>
  <c r="G800" i="14"/>
  <c r="G801" i="14"/>
  <c r="G802" i="14"/>
  <c r="G803" i="14"/>
  <c r="G804" i="14"/>
  <c r="G805" i="14"/>
  <c r="G806" i="14"/>
  <c r="G807" i="14"/>
  <c r="G808" i="14"/>
  <c r="G809" i="14"/>
  <c r="G810" i="14"/>
  <c r="G811" i="14"/>
  <c r="G812" i="14"/>
  <c r="G813" i="14"/>
  <c r="G814" i="14"/>
  <c r="G815" i="14"/>
  <c r="G816" i="14"/>
  <c r="G817" i="14"/>
  <c r="G818" i="14"/>
  <c r="G819" i="14"/>
  <c r="G820" i="14"/>
  <c r="G821" i="14"/>
  <c r="G822" i="14"/>
  <c r="G823" i="14"/>
  <c r="G824" i="14"/>
  <c r="G825" i="14"/>
  <c r="G826" i="14"/>
  <c r="G827" i="14"/>
  <c r="G828" i="14"/>
  <c r="G829" i="14"/>
  <c r="G830" i="14"/>
  <c r="G831" i="14"/>
  <c r="G832" i="14"/>
  <c r="G833" i="14"/>
  <c r="G834" i="14"/>
  <c r="G835" i="14"/>
  <c r="G836" i="14"/>
  <c r="G837" i="14"/>
  <c r="G838" i="14"/>
  <c r="G839" i="14"/>
  <c r="G840" i="14"/>
  <c r="G841" i="14"/>
  <c r="G842" i="14"/>
  <c r="G843" i="14"/>
  <c r="G844" i="14"/>
  <c r="G845" i="14"/>
  <c r="G846" i="14"/>
  <c r="G847" i="14"/>
  <c r="G848" i="14"/>
  <c r="G849" i="14"/>
  <c r="G850" i="14"/>
  <c r="G851" i="14"/>
  <c r="G852" i="14"/>
  <c r="G853" i="14"/>
  <c r="G854" i="14"/>
  <c r="G855" i="14"/>
  <c r="G856" i="14"/>
  <c r="G857" i="14"/>
  <c r="G858" i="14"/>
  <c r="G859" i="14"/>
  <c r="G860" i="14"/>
  <c r="G861" i="14"/>
  <c r="G862" i="14"/>
  <c r="G863" i="14"/>
  <c r="G864" i="14"/>
  <c r="G865" i="14"/>
  <c r="G866" i="14"/>
  <c r="G867" i="14"/>
  <c r="G868" i="14"/>
  <c r="G869" i="14"/>
  <c r="G870" i="14"/>
  <c r="G871" i="14"/>
  <c r="G872" i="14"/>
  <c r="G873" i="14"/>
  <c r="G874" i="14"/>
  <c r="G875" i="14"/>
  <c r="G876" i="14"/>
  <c r="G877" i="14"/>
  <c r="G878" i="14"/>
  <c r="G879" i="14"/>
  <c r="G880" i="14"/>
  <c r="G881" i="14"/>
  <c r="G882" i="14"/>
  <c r="G883" i="14"/>
  <c r="G884" i="14"/>
  <c r="G885" i="14"/>
  <c r="G886" i="14"/>
  <c r="G887" i="14"/>
  <c r="G888" i="14"/>
  <c r="G889" i="14"/>
  <c r="G890" i="14"/>
  <c r="G891" i="14"/>
  <c r="G892" i="14"/>
  <c r="G893" i="14"/>
  <c r="G894" i="14"/>
  <c r="G895" i="14"/>
  <c r="G896" i="14"/>
  <c r="G897" i="14"/>
  <c r="G898" i="14"/>
  <c r="G899" i="14"/>
  <c r="G900" i="14"/>
  <c r="G901" i="14"/>
  <c r="G902" i="14"/>
  <c r="G903" i="14"/>
  <c r="G904" i="14"/>
  <c r="G905" i="14"/>
  <c r="G906" i="14"/>
  <c r="G907" i="14"/>
  <c r="G908" i="14"/>
  <c r="G909" i="14"/>
  <c r="G910" i="14"/>
  <c r="G911" i="14"/>
  <c r="G912" i="14"/>
  <c r="G913" i="14"/>
  <c r="G914" i="14"/>
  <c r="G915" i="14"/>
  <c r="G916" i="14"/>
  <c r="G917" i="14"/>
  <c r="G918" i="14"/>
  <c r="G919" i="14"/>
  <c r="G920" i="14"/>
  <c r="G921" i="14"/>
  <c r="G922" i="14"/>
  <c r="G923" i="14"/>
  <c r="G924" i="14"/>
  <c r="G925" i="14"/>
  <c r="G926" i="14"/>
  <c r="G927" i="14"/>
  <c r="G928" i="14"/>
  <c r="G929" i="14"/>
  <c r="G930" i="14"/>
  <c r="G931" i="14"/>
  <c r="G932" i="14"/>
  <c r="G933" i="14"/>
  <c r="G934" i="14"/>
  <c r="G935" i="14"/>
  <c r="G936" i="14"/>
  <c r="G937" i="14"/>
  <c r="G938" i="14"/>
  <c r="G939" i="14"/>
  <c r="G940" i="14"/>
  <c r="G941" i="14"/>
  <c r="G942" i="14"/>
  <c r="G943" i="14"/>
  <c r="G944" i="14"/>
  <c r="G945" i="14"/>
  <c r="G946" i="14"/>
  <c r="G947" i="14"/>
  <c r="G948" i="14"/>
  <c r="G949" i="14"/>
  <c r="G950" i="14"/>
  <c r="G951" i="14"/>
  <c r="G952" i="14"/>
  <c r="G953" i="14"/>
  <c r="G954" i="14"/>
  <c r="G955" i="14"/>
  <c r="G956" i="14"/>
  <c r="G957" i="14"/>
  <c r="G958" i="14"/>
  <c r="G959" i="14"/>
  <c r="G960" i="14"/>
  <c r="G961" i="14"/>
  <c r="G962" i="14"/>
  <c r="G963" i="14"/>
  <c r="G964" i="14"/>
  <c r="G965" i="14"/>
  <c r="G966" i="14"/>
  <c r="G967" i="14"/>
  <c r="G968" i="14"/>
  <c r="G969" i="14"/>
  <c r="G970" i="14"/>
  <c r="G971" i="14"/>
  <c r="G972" i="14"/>
  <c r="G973" i="14"/>
  <c r="G974" i="14"/>
  <c r="G975" i="14"/>
  <c r="G976" i="14"/>
  <c r="G977" i="14"/>
  <c r="G978" i="14"/>
  <c r="G979" i="14"/>
  <c r="G980" i="14"/>
  <c r="G981" i="14"/>
  <c r="G982" i="14"/>
  <c r="G983" i="14"/>
  <c r="G984" i="14"/>
  <c r="G985" i="14"/>
  <c r="G986" i="14"/>
  <c r="G987" i="14"/>
  <c r="G988" i="14"/>
  <c r="G989" i="14"/>
  <c r="G990" i="14"/>
  <c r="G991" i="14"/>
  <c r="G992" i="14"/>
  <c r="G993" i="14"/>
  <c r="G994" i="14"/>
  <c r="G995" i="14"/>
  <c r="G996" i="14"/>
  <c r="G997" i="14"/>
  <c r="G998" i="14"/>
  <c r="G999" i="14"/>
  <c r="G1000" i="14"/>
  <c r="G1001" i="14"/>
  <c r="G1002" i="14"/>
  <c r="G1003" i="14"/>
  <c r="G1004" i="14"/>
  <c r="G1005" i="14"/>
  <c r="G1006" i="14"/>
  <c r="G1007" i="14"/>
  <c r="G1008" i="14"/>
  <c r="G1009" i="14"/>
  <c r="G1010" i="14"/>
  <c r="G1011" i="14"/>
  <c r="G1012" i="14"/>
  <c r="G1013" i="14"/>
  <c r="G1014" i="14"/>
  <c r="G1015" i="14"/>
  <c r="G1016" i="14"/>
  <c r="G1017" i="14"/>
  <c r="G1018" i="14"/>
  <c r="G1019" i="14"/>
  <c r="G1020" i="14"/>
  <c r="G1021" i="14"/>
  <c r="G1022" i="14"/>
  <c r="G1023" i="14"/>
  <c r="G1024" i="14"/>
  <c r="G1025" i="14"/>
  <c r="G1026" i="14"/>
  <c r="G1027" i="14"/>
  <c r="G1028" i="14"/>
  <c r="G1029" i="14"/>
  <c r="G1030" i="14"/>
  <c r="G1031" i="14"/>
  <c r="G1032" i="14"/>
  <c r="G1033" i="14"/>
  <c r="G1034" i="14"/>
  <c r="G1035" i="14"/>
  <c r="G1036" i="14"/>
  <c r="G1037" i="14"/>
  <c r="G1038" i="14"/>
  <c r="G1039" i="14"/>
  <c r="G1040" i="14"/>
  <c r="G1041" i="14"/>
  <c r="G1042" i="14"/>
  <c r="G1043" i="14"/>
  <c r="G1044" i="14"/>
  <c r="G1045" i="14"/>
  <c r="G1046" i="14"/>
  <c r="G1047" i="14"/>
  <c r="G1048" i="14"/>
  <c r="G1049" i="14"/>
  <c r="G1050" i="14"/>
  <c r="G1051" i="14"/>
  <c r="G1052" i="14"/>
  <c r="G1053" i="14"/>
  <c r="G1054" i="14"/>
  <c r="G1055" i="14"/>
  <c r="G1056" i="14"/>
  <c r="G1057" i="14"/>
  <c r="G1058" i="14"/>
  <c r="G1059" i="14"/>
  <c r="G1060" i="14"/>
  <c r="G1061" i="14"/>
  <c r="G1062" i="14"/>
  <c r="G1063" i="14"/>
  <c r="G1064" i="14"/>
  <c r="G1065" i="14"/>
  <c r="G1066" i="14"/>
  <c r="G1067" i="14"/>
  <c r="G1068" i="14"/>
  <c r="G1069" i="14"/>
  <c r="G1070" i="14"/>
  <c r="G1071" i="14"/>
  <c r="G1072" i="14"/>
  <c r="G1073" i="14"/>
  <c r="G1074" i="14"/>
  <c r="G1075" i="14"/>
  <c r="G1076" i="14"/>
  <c r="G1077" i="14"/>
  <c r="G1078" i="14"/>
  <c r="G1079" i="14"/>
  <c r="G1080" i="14"/>
  <c r="G1081" i="14"/>
  <c r="G1082" i="14"/>
  <c r="G1083" i="14"/>
  <c r="G1084" i="14"/>
  <c r="G1085" i="14"/>
  <c r="G1086" i="14"/>
  <c r="G1087" i="14"/>
  <c r="G1088" i="14"/>
  <c r="G1089" i="14"/>
  <c r="G1090" i="14"/>
  <c r="G1091" i="14"/>
  <c r="G1092" i="14"/>
  <c r="G1093" i="14"/>
  <c r="G1094" i="14"/>
  <c r="G1095" i="14"/>
  <c r="G1096" i="14"/>
  <c r="G1097" i="14"/>
  <c r="G1098" i="14"/>
  <c r="G1099" i="14"/>
  <c r="G1100" i="14"/>
  <c r="G1101" i="14"/>
  <c r="G1102" i="14"/>
  <c r="G1103" i="14"/>
  <c r="G1104" i="14"/>
  <c r="G1105" i="14"/>
  <c r="G1106" i="14"/>
  <c r="G1107" i="14"/>
  <c r="G1108" i="14"/>
  <c r="G1109" i="14"/>
  <c r="G1110" i="14"/>
  <c r="G1111" i="14"/>
  <c r="G1112" i="14"/>
  <c r="G1113" i="14"/>
  <c r="G1114" i="14"/>
  <c r="G1115" i="14"/>
  <c r="G1116" i="14"/>
  <c r="G1117" i="14"/>
  <c r="G1118" i="14"/>
  <c r="G1119" i="14"/>
  <c r="G1120" i="14"/>
  <c r="G1121" i="14"/>
  <c r="G1122" i="14"/>
  <c r="G1123" i="14"/>
  <c r="G1124" i="14"/>
  <c r="G1125" i="14"/>
  <c r="G1126" i="14"/>
  <c r="G1127" i="14"/>
  <c r="G1128" i="14"/>
  <c r="G1129" i="14"/>
  <c r="G1130" i="14"/>
  <c r="G1131" i="14"/>
  <c r="G1132" i="14"/>
  <c r="G1133" i="14"/>
  <c r="G1134" i="14"/>
  <c r="G1135" i="14"/>
  <c r="G1136" i="14"/>
  <c r="G1137" i="14"/>
  <c r="G1138" i="14"/>
  <c r="G1139" i="14"/>
  <c r="G1140" i="14"/>
  <c r="G1141" i="14"/>
  <c r="G1142" i="14"/>
  <c r="G1143" i="14"/>
  <c r="G1144" i="14"/>
  <c r="G1145" i="14"/>
  <c r="G1146" i="14"/>
  <c r="G1147" i="14"/>
  <c r="G1148" i="14"/>
  <c r="G1149" i="14"/>
  <c r="G1150" i="14"/>
  <c r="G1151" i="14"/>
  <c r="G1152" i="14"/>
  <c r="G1153" i="14"/>
  <c r="G1154" i="14"/>
  <c r="G1155" i="14"/>
  <c r="G1156" i="14"/>
  <c r="G1157" i="14"/>
  <c r="G1158" i="14"/>
  <c r="G1159" i="14"/>
  <c r="G1160" i="14"/>
  <c r="G1161" i="14"/>
  <c r="G1162" i="14"/>
  <c r="G1163" i="14"/>
  <c r="G1164" i="14"/>
  <c r="G1165" i="14"/>
  <c r="G1166" i="14"/>
  <c r="G1167" i="14"/>
  <c r="G1168" i="14"/>
  <c r="G1169" i="14"/>
  <c r="G1170" i="14"/>
  <c r="G1171" i="14"/>
  <c r="G1172" i="14"/>
  <c r="G1173" i="14"/>
  <c r="G1174" i="14"/>
  <c r="G1175" i="14"/>
  <c r="G1176" i="14"/>
  <c r="G1177" i="14"/>
  <c r="G1178" i="14"/>
  <c r="G1179" i="14"/>
  <c r="G1180" i="14"/>
  <c r="G1181" i="14"/>
  <c r="G1182" i="14"/>
  <c r="G1183" i="14"/>
  <c r="G1184" i="14"/>
  <c r="G1185" i="14"/>
  <c r="G1186" i="14"/>
  <c r="G1187" i="14"/>
  <c r="G1188" i="14"/>
  <c r="G1189" i="14"/>
  <c r="G1190" i="14"/>
  <c r="G1191" i="14"/>
  <c r="G1192" i="14"/>
  <c r="G1193" i="14"/>
  <c r="G1194" i="14"/>
  <c r="G1195" i="14"/>
  <c r="G1196" i="14"/>
  <c r="G1197" i="14"/>
  <c r="G1198" i="14"/>
  <c r="G1199" i="14"/>
  <c r="G1200" i="14"/>
  <c r="G1201" i="14"/>
  <c r="G1202" i="14"/>
  <c r="G1203" i="14"/>
  <c r="G1204" i="14"/>
  <c r="G1205" i="14"/>
  <c r="G1206" i="14"/>
  <c r="G1207" i="14"/>
  <c r="G1208" i="14"/>
  <c r="G1209" i="14"/>
  <c r="G1210" i="14"/>
  <c r="G1211" i="14"/>
  <c r="G1212" i="14"/>
  <c r="G1213" i="14"/>
  <c r="G1214" i="14"/>
  <c r="G1215" i="14"/>
  <c r="G1216" i="14"/>
  <c r="G1217" i="14"/>
  <c r="G1218" i="14"/>
  <c r="G1219" i="14"/>
  <c r="G1220" i="14"/>
  <c r="G1221" i="14"/>
  <c r="G1222" i="14"/>
  <c r="G1223" i="14"/>
  <c r="G1224" i="14"/>
  <c r="G1225" i="14"/>
  <c r="G1226" i="14"/>
  <c r="G1227" i="14"/>
  <c r="G1228" i="14"/>
  <c r="G1229" i="14"/>
  <c r="G1230" i="14"/>
  <c r="G1231" i="14"/>
  <c r="G1232" i="14"/>
  <c r="G1233" i="14"/>
  <c r="G1234" i="14"/>
  <c r="G1235" i="14"/>
  <c r="G1236" i="14"/>
  <c r="G1237" i="14"/>
  <c r="G1238" i="14"/>
  <c r="G1239" i="14"/>
  <c r="G1240" i="14"/>
  <c r="G1241" i="14"/>
  <c r="G1242" i="14"/>
  <c r="G1243" i="14"/>
  <c r="G1244" i="14"/>
  <c r="G1245" i="14"/>
  <c r="G1246" i="14"/>
  <c r="G1247" i="14"/>
  <c r="G1248" i="14"/>
  <c r="G1249" i="14"/>
  <c r="G1250" i="14"/>
  <c r="G1251" i="14"/>
  <c r="G1252" i="14"/>
  <c r="G1253" i="14"/>
  <c r="G1254" i="14"/>
  <c r="G1255" i="14"/>
  <c r="G1256" i="14"/>
  <c r="G1257" i="14"/>
  <c r="G1258" i="14"/>
  <c r="G1259" i="14"/>
  <c r="G1260" i="14"/>
  <c r="G1261" i="14"/>
  <c r="G1262" i="14"/>
  <c r="G1263" i="14"/>
  <c r="G1264" i="14"/>
  <c r="G1265" i="14"/>
  <c r="G1266" i="14"/>
  <c r="G1267" i="14"/>
  <c r="G1268" i="14"/>
  <c r="G1269" i="14"/>
  <c r="G1270" i="14"/>
  <c r="G1271" i="14"/>
  <c r="G1272" i="14"/>
  <c r="G1273" i="14"/>
  <c r="G1274" i="14"/>
  <c r="G1275" i="14"/>
  <c r="G1276" i="14"/>
  <c r="G1277" i="14"/>
  <c r="G1278" i="14"/>
  <c r="G1279" i="14"/>
  <c r="G1280" i="14"/>
  <c r="G1281" i="14"/>
  <c r="G1282" i="14"/>
  <c r="G1283" i="14"/>
  <c r="G1284" i="14"/>
  <c r="G1285" i="14"/>
  <c r="G1286" i="14"/>
  <c r="G1287" i="14"/>
  <c r="G1288" i="14"/>
  <c r="G1289" i="14"/>
  <c r="G1290" i="14"/>
  <c r="G1291" i="14"/>
  <c r="G1292" i="14"/>
  <c r="G1293" i="14"/>
  <c r="G1294" i="14"/>
  <c r="G1295" i="14"/>
  <c r="G1296" i="14"/>
  <c r="G1297" i="14"/>
  <c r="G1298" i="14"/>
  <c r="G1299" i="14"/>
  <c r="G1300" i="14"/>
  <c r="G1301" i="14"/>
  <c r="G1302" i="14"/>
  <c r="G1303" i="14"/>
  <c r="G1304" i="14"/>
  <c r="G1305" i="14"/>
  <c r="G1306" i="14"/>
  <c r="G1307" i="14"/>
  <c r="G1308" i="14"/>
  <c r="G1309" i="14"/>
  <c r="G1310" i="14"/>
  <c r="G1311" i="14"/>
  <c r="G1312" i="14"/>
  <c r="G1313" i="14"/>
  <c r="G1314" i="14"/>
  <c r="G1315" i="14"/>
  <c r="G1316" i="14"/>
  <c r="G1317" i="14"/>
  <c r="G1318" i="14"/>
  <c r="G1319" i="14"/>
  <c r="G1320" i="14"/>
  <c r="G1321" i="14"/>
  <c r="G1322" i="14"/>
  <c r="G1323" i="14"/>
  <c r="G1324" i="14"/>
  <c r="G1325" i="14"/>
  <c r="G1326" i="14"/>
  <c r="G1327" i="14"/>
  <c r="G1328" i="14"/>
  <c r="G1329" i="14"/>
  <c r="G1330" i="14"/>
  <c r="G1331" i="14"/>
  <c r="G1332" i="14"/>
  <c r="G1333" i="14"/>
  <c r="G1334" i="14"/>
  <c r="G1335" i="14"/>
  <c r="G1336" i="14"/>
  <c r="G1337" i="14"/>
  <c r="G1338" i="14"/>
  <c r="G1339" i="14"/>
  <c r="G1340" i="14"/>
  <c r="G1341" i="14"/>
  <c r="G1342" i="14"/>
  <c r="G1343" i="14"/>
  <c r="G1344" i="14"/>
  <c r="G1345" i="14"/>
  <c r="G1346" i="14"/>
  <c r="G1347" i="14"/>
  <c r="G1348" i="14"/>
  <c r="G1349" i="14"/>
  <c r="G1350" i="14"/>
  <c r="G1351" i="14"/>
  <c r="G1352" i="14"/>
  <c r="G1353" i="14"/>
  <c r="G1354" i="14"/>
  <c r="G1355" i="14"/>
  <c r="G1356" i="14"/>
  <c r="G1357" i="14"/>
  <c r="G1358" i="14"/>
  <c r="G1359" i="14"/>
  <c r="G1360" i="14"/>
  <c r="G1361" i="14"/>
  <c r="G1362" i="14"/>
  <c r="G1363" i="14"/>
  <c r="G1364" i="14"/>
  <c r="G1365" i="14"/>
  <c r="G1366" i="14"/>
  <c r="G1367" i="14"/>
  <c r="G1368" i="14"/>
  <c r="G1369" i="14"/>
  <c r="G1370" i="14"/>
  <c r="G1371" i="14"/>
  <c r="G1372" i="14"/>
  <c r="G1373" i="14"/>
  <c r="G1374" i="14"/>
  <c r="G1375" i="14"/>
  <c r="G1376" i="14"/>
  <c r="G1377" i="14"/>
  <c r="G1378" i="14"/>
  <c r="G1379" i="14"/>
  <c r="G1380" i="14"/>
  <c r="G1381" i="14"/>
  <c r="G1382" i="14"/>
  <c r="G1383" i="14"/>
  <c r="G1384" i="14"/>
  <c r="G1385" i="14"/>
  <c r="G1386" i="14"/>
  <c r="G1387" i="14"/>
  <c r="G1388" i="14"/>
  <c r="G1389" i="14"/>
  <c r="G1390" i="14"/>
  <c r="G1391" i="14"/>
  <c r="G1392" i="14"/>
  <c r="G1393" i="14"/>
  <c r="G1394" i="14"/>
  <c r="G1395" i="14"/>
  <c r="G1396" i="14"/>
  <c r="G1397" i="14"/>
  <c r="G1398" i="14"/>
  <c r="G1399" i="14"/>
  <c r="G1400" i="14"/>
  <c r="G1401" i="14"/>
  <c r="G1402" i="14"/>
  <c r="G1403" i="14"/>
  <c r="G1404" i="14"/>
  <c r="G1405" i="14"/>
  <c r="G1406" i="14"/>
  <c r="G1407" i="14"/>
  <c r="G1408" i="14"/>
  <c r="G1409" i="14"/>
  <c r="G1410" i="14"/>
  <c r="G1411" i="14"/>
  <c r="G1412" i="14"/>
  <c r="G1413" i="14"/>
  <c r="G1414" i="14"/>
  <c r="G1415" i="14"/>
  <c r="G1416" i="14"/>
  <c r="G1417" i="14"/>
  <c r="G1418" i="14"/>
  <c r="G1419" i="14"/>
  <c r="G1420" i="14"/>
  <c r="G1421" i="14"/>
  <c r="G1422" i="14"/>
  <c r="G1423" i="14"/>
  <c r="G1424" i="14"/>
  <c r="G1425" i="14"/>
  <c r="G1426" i="14"/>
  <c r="G1427" i="14"/>
  <c r="G1428" i="14"/>
  <c r="G1429" i="14"/>
  <c r="G1430" i="14"/>
  <c r="G1431" i="14"/>
  <c r="G1432" i="14"/>
  <c r="G1433" i="14"/>
  <c r="G1434" i="14"/>
  <c r="G1435" i="14"/>
  <c r="G1436" i="14"/>
  <c r="G1437" i="14"/>
  <c r="G1438" i="14"/>
  <c r="G1439" i="14"/>
  <c r="G1440" i="14"/>
  <c r="G1441" i="14"/>
  <c r="G1442" i="14"/>
  <c r="G1443" i="14"/>
  <c r="G1444" i="14"/>
  <c r="G1445" i="14"/>
  <c r="G1446" i="14"/>
  <c r="G1447" i="14"/>
  <c r="G1448" i="14"/>
  <c r="G1449" i="14"/>
  <c r="G1450" i="14"/>
  <c r="G1451" i="14"/>
  <c r="G1452" i="14"/>
  <c r="G1453" i="14"/>
  <c r="G1454" i="14"/>
  <c r="G1455" i="14"/>
  <c r="G1456" i="14"/>
  <c r="G1457" i="14"/>
  <c r="G1458" i="14"/>
  <c r="G1459" i="14"/>
  <c r="G1460" i="14"/>
  <c r="G1461" i="14"/>
  <c r="G1462" i="14"/>
  <c r="G1463" i="14"/>
  <c r="G1464" i="14"/>
  <c r="G1465" i="14"/>
  <c r="G1466" i="14"/>
  <c r="G1467" i="14"/>
  <c r="G1468" i="14"/>
  <c r="G1469" i="14"/>
  <c r="G1470" i="14"/>
  <c r="G1471" i="14"/>
  <c r="G1472" i="14"/>
  <c r="G1473" i="14"/>
  <c r="G1474" i="14"/>
  <c r="G1475" i="14"/>
  <c r="G1476" i="14"/>
  <c r="G1477" i="14"/>
  <c r="G1478" i="14"/>
  <c r="G1479" i="14"/>
  <c r="G1480" i="14"/>
  <c r="G1481" i="14"/>
  <c r="G1482" i="14"/>
  <c r="G1483" i="14"/>
  <c r="G1484" i="14"/>
  <c r="G1485" i="14"/>
  <c r="G1486" i="14"/>
  <c r="G1487" i="14"/>
  <c r="G1488" i="14"/>
  <c r="G1489" i="14"/>
  <c r="G1490" i="14"/>
  <c r="G1491" i="14"/>
  <c r="G1492" i="14"/>
  <c r="G1493" i="14"/>
  <c r="G1494" i="14"/>
  <c r="G1495" i="14"/>
  <c r="G1496" i="14"/>
  <c r="G1497" i="14"/>
  <c r="G1498" i="14"/>
  <c r="G1499" i="14"/>
  <c r="G1500" i="14"/>
  <c r="G1501" i="14"/>
  <c r="G1502" i="14"/>
  <c r="G1503" i="14"/>
  <c r="G1504" i="14"/>
  <c r="G1505" i="14"/>
  <c r="G1506" i="14"/>
  <c r="G1507" i="14"/>
  <c r="G1508" i="14"/>
  <c r="G1509" i="14"/>
  <c r="G1510" i="14"/>
  <c r="G1511" i="14"/>
  <c r="G1512" i="14"/>
  <c r="G1513" i="14"/>
  <c r="G1514" i="14"/>
  <c r="G1515" i="14"/>
  <c r="G1516" i="14"/>
  <c r="G1517" i="14"/>
  <c r="G1518" i="14"/>
  <c r="G1519" i="14"/>
  <c r="G1520" i="14"/>
  <c r="G1521" i="14"/>
  <c r="G1522" i="14"/>
  <c r="G1523" i="14"/>
  <c r="G1524" i="14"/>
  <c r="G1525" i="14"/>
  <c r="G1526" i="14"/>
  <c r="G1527" i="14"/>
  <c r="G1528" i="14"/>
  <c r="G1529" i="14"/>
  <c r="G1530" i="14"/>
  <c r="G1531" i="14"/>
  <c r="G1532" i="14"/>
  <c r="G1533" i="14"/>
  <c r="G1534" i="14"/>
  <c r="G1535" i="14"/>
  <c r="G1536" i="14"/>
  <c r="G1537" i="14"/>
  <c r="G1538" i="14"/>
  <c r="G1539" i="14"/>
  <c r="G1540" i="14"/>
  <c r="G1541" i="14"/>
  <c r="G1542" i="14"/>
  <c r="G1543" i="14"/>
  <c r="G1544" i="14"/>
  <c r="G1545" i="14"/>
  <c r="G1546" i="14"/>
  <c r="G1547" i="14"/>
  <c r="G1548" i="14"/>
  <c r="G1549" i="14"/>
  <c r="G1550" i="14"/>
  <c r="G1551" i="14"/>
  <c r="G1552" i="14"/>
  <c r="G1553" i="14"/>
  <c r="G1554" i="14"/>
  <c r="G1555" i="14"/>
  <c r="G1556" i="14"/>
  <c r="G1557" i="14"/>
  <c r="G1558" i="14"/>
  <c r="G1559" i="14"/>
  <c r="G1560" i="14"/>
  <c r="G1561" i="14"/>
  <c r="G1562" i="14"/>
  <c r="G1563" i="14"/>
  <c r="G1564" i="14"/>
  <c r="G1565" i="14"/>
  <c r="G1566" i="14"/>
  <c r="G1567" i="14"/>
  <c r="G1568" i="14"/>
  <c r="G1569" i="14"/>
  <c r="G1570" i="14"/>
  <c r="G1571" i="14"/>
  <c r="G1572" i="14"/>
  <c r="G1573" i="14"/>
  <c r="G1574" i="14"/>
  <c r="G1575" i="14"/>
  <c r="G1576" i="14"/>
  <c r="G1577" i="14"/>
  <c r="G1578" i="14"/>
  <c r="G1579" i="14"/>
  <c r="G1580" i="14"/>
  <c r="G1581" i="14"/>
  <c r="G1582" i="14"/>
  <c r="G1583" i="14"/>
  <c r="G1584" i="14"/>
  <c r="G1585" i="14"/>
  <c r="G1586" i="14"/>
  <c r="G1587" i="14"/>
  <c r="G1588" i="14"/>
  <c r="G1589" i="14"/>
  <c r="G1590" i="14"/>
  <c r="G1591" i="14"/>
  <c r="G1592" i="14"/>
  <c r="G1593" i="14"/>
  <c r="G1594" i="14"/>
  <c r="G1595" i="14"/>
  <c r="G1596" i="14"/>
  <c r="G1597" i="14"/>
  <c r="G1598" i="14"/>
  <c r="G1599" i="14"/>
  <c r="G1600" i="14"/>
  <c r="G1601" i="14"/>
  <c r="G1602" i="14"/>
  <c r="G1603" i="14"/>
  <c r="G1604" i="14"/>
  <c r="G1605" i="14"/>
  <c r="G1606" i="14"/>
  <c r="G1607" i="14"/>
  <c r="G1608" i="14"/>
  <c r="G1609" i="14"/>
  <c r="G1610" i="14"/>
  <c r="G1611" i="14"/>
  <c r="G1612" i="14"/>
  <c r="G1613" i="14"/>
  <c r="G1614" i="14"/>
  <c r="G1615" i="14"/>
  <c r="G1616" i="14"/>
  <c r="G1617" i="14"/>
  <c r="G1618" i="14"/>
  <c r="G1619" i="14"/>
  <c r="G1620" i="14"/>
  <c r="G1621" i="14"/>
  <c r="G1622" i="14"/>
  <c r="G1623" i="14"/>
  <c r="G1624" i="14"/>
  <c r="G1625" i="14"/>
  <c r="G1626" i="14"/>
  <c r="G1627" i="14"/>
  <c r="G1628" i="14"/>
  <c r="G1629" i="14"/>
  <c r="G1630" i="14"/>
  <c r="G1631" i="14"/>
  <c r="G1632" i="14"/>
  <c r="G1633" i="14"/>
  <c r="G1634" i="14"/>
  <c r="G1635" i="14"/>
  <c r="G1636" i="14"/>
  <c r="G1637" i="14"/>
  <c r="G1638" i="14"/>
  <c r="G1639" i="14"/>
  <c r="G1640" i="14"/>
  <c r="G1641" i="14"/>
  <c r="G1642" i="14"/>
  <c r="G1643" i="14"/>
  <c r="G1644" i="14"/>
  <c r="G1645" i="14"/>
  <c r="G1646" i="14"/>
  <c r="G1647" i="14"/>
  <c r="G1648" i="14"/>
  <c r="G1649" i="14"/>
  <c r="G1650" i="14"/>
  <c r="G1651" i="14"/>
  <c r="G1652" i="14"/>
  <c r="G1653" i="14"/>
  <c r="G1654" i="14"/>
  <c r="G1655" i="14"/>
  <c r="G1656" i="14"/>
  <c r="G1657" i="14"/>
  <c r="G1658" i="14"/>
  <c r="G1659" i="14"/>
  <c r="G1660" i="14"/>
  <c r="G1661" i="14"/>
  <c r="G1662" i="14"/>
  <c r="G1663" i="14"/>
  <c r="G1664" i="14"/>
  <c r="G1665" i="14"/>
  <c r="G1666" i="14"/>
  <c r="G1667" i="14"/>
  <c r="G1668" i="14"/>
  <c r="G1669" i="14"/>
  <c r="G1670" i="14"/>
  <c r="G1671" i="14"/>
  <c r="G1672" i="14"/>
  <c r="G1673" i="14"/>
  <c r="G1674" i="14"/>
  <c r="G1675" i="14"/>
  <c r="G1676" i="14"/>
  <c r="G1677" i="14"/>
  <c r="G1678" i="14"/>
  <c r="G1679" i="14"/>
  <c r="G1680" i="14"/>
  <c r="G1681" i="14"/>
  <c r="G1682" i="14"/>
  <c r="G1683" i="14"/>
  <c r="G1684" i="14"/>
  <c r="G1685" i="14"/>
  <c r="G1686" i="14"/>
  <c r="G1687" i="14"/>
  <c r="G1688" i="14"/>
  <c r="G1689" i="14"/>
  <c r="G1690" i="14"/>
  <c r="G1691" i="14"/>
  <c r="G1692" i="14"/>
  <c r="G1693" i="14"/>
  <c r="G1694" i="14"/>
  <c r="G1695" i="14"/>
  <c r="G1696" i="14"/>
  <c r="G1697" i="14"/>
  <c r="G1698" i="14"/>
  <c r="G1699" i="14"/>
  <c r="G1700" i="14"/>
  <c r="G1701" i="14"/>
  <c r="G1702" i="14"/>
  <c r="G1703" i="14"/>
  <c r="G1704" i="14"/>
  <c r="G1705" i="14"/>
  <c r="G1706" i="14"/>
  <c r="G1707" i="14"/>
  <c r="G1708" i="14"/>
  <c r="G1709" i="14"/>
  <c r="G1710" i="14"/>
  <c r="G1711" i="14"/>
  <c r="G1712" i="14"/>
  <c r="G1713" i="14"/>
  <c r="G1714" i="14"/>
  <c r="G1715" i="14"/>
  <c r="G1716" i="14"/>
  <c r="G1717" i="14"/>
  <c r="G1718" i="14"/>
  <c r="G1719" i="14"/>
  <c r="G1720" i="14"/>
  <c r="G1721" i="14"/>
  <c r="G1722" i="14"/>
  <c r="G1723" i="14"/>
  <c r="G1724" i="14"/>
  <c r="G1725" i="14"/>
  <c r="G1726" i="14"/>
  <c r="G1727" i="14"/>
  <c r="G1728" i="14"/>
  <c r="G1729" i="14"/>
  <c r="G1730" i="14"/>
  <c r="G1731" i="14"/>
  <c r="G1732" i="14"/>
  <c r="G1733" i="14"/>
  <c r="G1734" i="14"/>
  <c r="G1735" i="14"/>
  <c r="G1736" i="14"/>
  <c r="G1737" i="14"/>
  <c r="G1738" i="14"/>
  <c r="G1739" i="14"/>
  <c r="G1740" i="14"/>
  <c r="G1741" i="14"/>
  <c r="G1742" i="14"/>
  <c r="G1743" i="14"/>
  <c r="G1744" i="14"/>
  <c r="G1745" i="14"/>
  <c r="G1746" i="14"/>
  <c r="G1747" i="14"/>
  <c r="G1748" i="14"/>
  <c r="G1749" i="14"/>
  <c r="G1750" i="14"/>
  <c r="G1751" i="14"/>
  <c r="G1752" i="14"/>
  <c r="G1753" i="14"/>
  <c r="G1754" i="14"/>
  <c r="G1755" i="14"/>
  <c r="G1756" i="14"/>
  <c r="G1757" i="14"/>
  <c r="G1758" i="14"/>
  <c r="G1759" i="14"/>
  <c r="G1760" i="14"/>
  <c r="G1761" i="14"/>
  <c r="G1762" i="14"/>
  <c r="G1763" i="14"/>
  <c r="G1764" i="14"/>
  <c r="G1765" i="14"/>
  <c r="G1766" i="14"/>
  <c r="G1767" i="14"/>
  <c r="G1768" i="14"/>
  <c r="G1769" i="14"/>
  <c r="G1770" i="14"/>
  <c r="G1771" i="14"/>
  <c r="G1772" i="14"/>
  <c r="G1773" i="14"/>
  <c r="G1774" i="14"/>
  <c r="G1775" i="14"/>
  <c r="G1776" i="14"/>
  <c r="G1777" i="14"/>
  <c r="G1778" i="14"/>
  <c r="G1779" i="14"/>
  <c r="G1780" i="14"/>
  <c r="G1781" i="14"/>
  <c r="G1782" i="14"/>
  <c r="G1783" i="14"/>
  <c r="G1784" i="14"/>
  <c r="G1785" i="14"/>
  <c r="G1786" i="14"/>
  <c r="G1787" i="14"/>
  <c r="G1788" i="14"/>
  <c r="G1789" i="14"/>
  <c r="G1790" i="14"/>
  <c r="G1791" i="14"/>
  <c r="G1792" i="14"/>
  <c r="G1793" i="14"/>
  <c r="G1794" i="14"/>
  <c r="G1795" i="14"/>
  <c r="G1796" i="14"/>
  <c r="G1797" i="14"/>
  <c r="G1798" i="14"/>
  <c r="G1799" i="14"/>
  <c r="G1800" i="14"/>
  <c r="G1801" i="14"/>
  <c r="G1802" i="14"/>
  <c r="G1803" i="14"/>
  <c r="G1804" i="14"/>
  <c r="G1805" i="14"/>
  <c r="G1806" i="14"/>
  <c r="G1807" i="14"/>
  <c r="G1808" i="14"/>
  <c r="G1809" i="14"/>
  <c r="G1810" i="14"/>
  <c r="G1811" i="14"/>
  <c r="G1812" i="14"/>
  <c r="G1813" i="14"/>
  <c r="G1814" i="14"/>
  <c r="G1815" i="14"/>
  <c r="G1816" i="14"/>
  <c r="G1817" i="14"/>
  <c r="G1818" i="14"/>
  <c r="G1819" i="14"/>
  <c r="G1820" i="14"/>
  <c r="G1821" i="14"/>
  <c r="G1822" i="14"/>
  <c r="G1823" i="14"/>
  <c r="G1824" i="14"/>
  <c r="G1825" i="14"/>
  <c r="G1826" i="14"/>
  <c r="G1827" i="14"/>
  <c r="G1828" i="14"/>
  <c r="G1829" i="14"/>
  <c r="G1830" i="14"/>
  <c r="G1831" i="14"/>
  <c r="G1832" i="14"/>
  <c r="G1833" i="14"/>
  <c r="G1834" i="14"/>
  <c r="G1835" i="14"/>
  <c r="G1836" i="14"/>
  <c r="G1837" i="14"/>
  <c r="G1838" i="14"/>
  <c r="G1839" i="14"/>
  <c r="G1840" i="14"/>
  <c r="G1841" i="14"/>
  <c r="G1842" i="14"/>
  <c r="G1843" i="14"/>
  <c r="G1844" i="14"/>
  <c r="G1845" i="14"/>
  <c r="G1846" i="14"/>
  <c r="G1847" i="14"/>
  <c r="G1848" i="14"/>
  <c r="G1849" i="14"/>
  <c r="G1850" i="14"/>
  <c r="G1851" i="14"/>
  <c r="G1852" i="14"/>
  <c r="G1853" i="14"/>
  <c r="G1854" i="14"/>
  <c r="G1855" i="14"/>
  <c r="G1856" i="14"/>
  <c r="G1857" i="14"/>
  <c r="G1858" i="14"/>
  <c r="G1859" i="14"/>
  <c r="G1860" i="14"/>
  <c r="G1861" i="14"/>
  <c r="G1862" i="14"/>
  <c r="G1863" i="14"/>
  <c r="G1864" i="14"/>
  <c r="G1865" i="14"/>
  <c r="G1866" i="14"/>
  <c r="G1867" i="14"/>
  <c r="G1868" i="14"/>
  <c r="G1869" i="14"/>
  <c r="G1870" i="14"/>
  <c r="G1871" i="14"/>
  <c r="G1872" i="14"/>
  <c r="G1873" i="14"/>
  <c r="G1874" i="14"/>
  <c r="G1875" i="14"/>
  <c r="G1876" i="14"/>
  <c r="G1877" i="14"/>
  <c r="G1878" i="14"/>
  <c r="G1879" i="14"/>
  <c r="G1880" i="14"/>
  <c r="G1881" i="14"/>
  <c r="G1882" i="14"/>
  <c r="G1883" i="14"/>
  <c r="G1884" i="14"/>
  <c r="G1885" i="14"/>
  <c r="G1886" i="14"/>
  <c r="G1887" i="14"/>
  <c r="G1888" i="14"/>
  <c r="G1889" i="14"/>
  <c r="G1890" i="14"/>
  <c r="G1891" i="14"/>
  <c r="G1892" i="14"/>
  <c r="G1893" i="14"/>
  <c r="G1894" i="14"/>
  <c r="G1895" i="14"/>
  <c r="G1896" i="14"/>
  <c r="G1897" i="14"/>
  <c r="G1898" i="14"/>
  <c r="G1899" i="14"/>
  <c r="G1900" i="14"/>
  <c r="G1901" i="14"/>
  <c r="G1902" i="14"/>
  <c r="G1903" i="14"/>
  <c r="G1904" i="14"/>
  <c r="G1905" i="14"/>
  <c r="G1906" i="14"/>
  <c r="G1907" i="14"/>
  <c r="G1908" i="14"/>
  <c r="G1909" i="14"/>
  <c r="G1910" i="14"/>
  <c r="G1911" i="14"/>
  <c r="G1912" i="14"/>
  <c r="G1913" i="14"/>
  <c r="G1914" i="14"/>
  <c r="G1915" i="14"/>
  <c r="G1916" i="14"/>
  <c r="G1917" i="14"/>
  <c r="G1918" i="14"/>
  <c r="G1919" i="14"/>
  <c r="G1920" i="14"/>
  <c r="G1921" i="14"/>
  <c r="G1922" i="14"/>
  <c r="G1923" i="14"/>
  <c r="G1924" i="14"/>
  <c r="G1925" i="14"/>
  <c r="G1926" i="14"/>
  <c r="G1927" i="14"/>
  <c r="G1928" i="14"/>
  <c r="G1929" i="14"/>
  <c r="G1930" i="14"/>
  <c r="G1931" i="14"/>
  <c r="G1932" i="14"/>
  <c r="G1933" i="14"/>
  <c r="G1934" i="14"/>
  <c r="G1935" i="14"/>
  <c r="G1936" i="14"/>
  <c r="G1937" i="14"/>
  <c r="G1938" i="14"/>
  <c r="G1939" i="14"/>
  <c r="G1940" i="14"/>
  <c r="G1941" i="14"/>
  <c r="G1942" i="14"/>
  <c r="G1943" i="14"/>
  <c r="G1944" i="14"/>
  <c r="G1945" i="14"/>
  <c r="G1946" i="14"/>
  <c r="G1947" i="14"/>
  <c r="G1948" i="14"/>
  <c r="G1949" i="14"/>
  <c r="G1950" i="14"/>
  <c r="G1951" i="14"/>
  <c r="G1952" i="14"/>
  <c r="G1953" i="14"/>
  <c r="G1954" i="14"/>
  <c r="G1955" i="14"/>
  <c r="G1956" i="14"/>
  <c r="G1957" i="14"/>
  <c r="G1958" i="14"/>
  <c r="G1959" i="14"/>
  <c r="G1960" i="14"/>
  <c r="G1961" i="14"/>
  <c r="G1962" i="14"/>
  <c r="G1963" i="14"/>
  <c r="G1964" i="14"/>
  <c r="G1965" i="14"/>
  <c r="G1966" i="14"/>
  <c r="G1967" i="14"/>
  <c r="G1968" i="14"/>
  <c r="G1969" i="14"/>
  <c r="G1970" i="14"/>
  <c r="G1971" i="14"/>
  <c r="G1972" i="14"/>
  <c r="G1973" i="14"/>
  <c r="G1974" i="14"/>
  <c r="G1975" i="14"/>
  <c r="G1976" i="14"/>
  <c r="G1977" i="14"/>
  <c r="G1978" i="14"/>
  <c r="G1979" i="14"/>
  <c r="G1980" i="14"/>
  <c r="G1981" i="14"/>
  <c r="G1982" i="14"/>
  <c r="G1983" i="14"/>
  <c r="G1984" i="14"/>
  <c r="G1985" i="14"/>
  <c r="G1986" i="14"/>
  <c r="G1987" i="14"/>
  <c r="G1988" i="14"/>
  <c r="G1989" i="14"/>
  <c r="G1990" i="14"/>
  <c r="G1991" i="14"/>
  <c r="G1992" i="14"/>
  <c r="G1993" i="14"/>
  <c r="G1994" i="14"/>
  <c r="G1995" i="14"/>
  <c r="G1996" i="14"/>
  <c r="G1997" i="14"/>
  <c r="G1998" i="14"/>
  <c r="G1999" i="14"/>
  <c r="G2000" i="14"/>
  <c r="G2001" i="14"/>
  <c r="G2002" i="14"/>
  <c r="G2003" i="14"/>
  <c r="G2004" i="14"/>
  <c r="G2005" i="14"/>
  <c r="G2006" i="14"/>
  <c r="G2007" i="14"/>
  <c r="G2008" i="14"/>
  <c r="G2009" i="14"/>
  <c r="G2010" i="14"/>
  <c r="G2011" i="14"/>
  <c r="G2012" i="14"/>
  <c r="G2013" i="14"/>
  <c r="G2014" i="14"/>
  <c r="G2015" i="14"/>
  <c r="G2016" i="14"/>
  <c r="G2017" i="14"/>
  <c r="G2018" i="14"/>
  <c r="G2019" i="14"/>
  <c r="G2020" i="14"/>
  <c r="G2021" i="14"/>
  <c r="G2022" i="14"/>
  <c r="G2023" i="14"/>
  <c r="G2024" i="14"/>
  <c r="G2025" i="14"/>
  <c r="G2026" i="14"/>
  <c r="G2027" i="14"/>
  <c r="G2028" i="14"/>
  <c r="G2029" i="14"/>
  <c r="G2030" i="14"/>
  <c r="G2031" i="14"/>
  <c r="G2" i="14"/>
  <c r="F38" i="14"/>
  <c r="I93" i="14"/>
  <c r="AO128" i="14"/>
  <c r="AO129" i="14"/>
  <c r="AO130" i="14"/>
  <c r="AO131" i="14"/>
  <c r="AO132" i="14"/>
  <c r="AO133" i="14"/>
  <c r="AO134" i="14"/>
  <c r="AO135" i="14"/>
  <c r="AO136" i="14"/>
  <c r="AO137" i="14"/>
  <c r="AO138" i="14"/>
  <c r="AO139" i="14"/>
  <c r="AO141" i="14"/>
  <c r="AO142" i="14"/>
  <c r="AO143" i="14"/>
  <c r="AO144" i="14"/>
  <c r="AO145" i="14"/>
  <c r="AO146" i="14"/>
  <c r="AO147" i="14"/>
  <c r="AO148" i="14"/>
  <c r="AO149" i="14"/>
  <c r="AO150" i="14"/>
  <c r="AO151" i="14"/>
  <c r="AO152" i="14"/>
  <c r="AO153" i="14"/>
  <c r="AO154" i="14"/>
  <c r="AO155" i="14"/>
  <c r="AO156" i="14"/>
  <c r="AO157" i="14"/>
  <c r="AO158" i="14"/>
  <c r="AO159" i="14"/>
  <c r="AO160" i="14"/>
  <c r="AO161" i="14"/>
  <c r="AO162" i="14"/>
  <c r="AO163" i="14"/>
  <c r="AO164" i="14"/>
  <c r="AO165" i="14"/>
  <c r="AO166" i="14"/>
  <c r="AO167" i="14"/>
  <c r="AO168" i="14"/>
  <c r="AO169" i="14"/>
  <c r="AO170" i="14"/>
  <c r="AO171" i="14"/>
  <c r="AO172" i="14"/>
  <c r="AO173" i="14"/>
  <c r="AO174" i="14"/>
  <c r="AO175" i="14"/>
  <c r="AO176" i="14"/>
  <c r="AO177" i="14"/>
  <c r="AO178" i="14"/>
  <c r="AO179" i="14"/>
  <c r="AO180" i="14"/>
  <c r="AO181" i="14"/>
  <c r="AO182" i="14"/>
  <c r="AO183" i="14"/>
  <c r="AO184" i="14"/>
  <c r="AO185" i="14"/>
  <c r="AO186" i="14"/>
  <c r="AO187" i="14"/>
  <c r="AO188" i="14"/>
  <c r="AO189" i="14"/>
  <c r="AO190" i="14"/>
  <c r="AO191" i="14"/>
  <c r="AO192" i="14"/>
  <c r="AO193" i="14"/>
  <c r="AO194" i="14"/>
  <c r="AO195" i="14"/>
  <c r="AO196" i="14"/>
  <c r="AO197" i="14"/>
  <c r="AO198" i="14"/>
  <c r="AO199" i="14"/>
  <c r="AO200" i="14"/>
  <c r="AO201" i="14"/>
  <c r="AO202" i="14"/>
  <c r="AO203" i="14"/>
  <c r="AO204" i="14"/>
  <c r="AO205" i="14"/>
  <c r="AO206" i="14"/>
  <c r="AO207" i="14"/>
  <c r="AO208" i="14"/>
  <c r="AO209" i="14"/>
  <c r="AO210" i="14"/>
  <c r="AO211" i="14"/>
  <c r="AO212" i="14"/>
  <c r="AO213" i="14"/>
  <c r="AO214" i="14"/>
  <c r="AO215" i="14"/>
  <c r="AO216" i="14"/>
  <c r="AO217" i="14"/>
  <c r="AO218" i="14"/>
  <c r="AO219" i="14"/>
  <c r="AO220" i="14"/>
  <c r="AO221" i="14"/>
  <c r="AO222" i="14"/>
  <c r="AO223" i="14"/>
  <c r="AO224" i="14"/>
  <c r="AO225" i="14"/>
  <c r="AO226" i="14"/>
  <c r="AO227" i="14"/>
  <c r="AO228" i="14"/>
  <c r="AO229" i="14"/>
  <c r="AO230" i="14"/>
  <c r="AO231" i="14"/>
  <c r="AO232" i="14"/>
  <c r="AO233" i="14"/>
  <c r="AO234" i="14"/>
  <c r="AO235" i="14"/>
  <c r="AO236" i="14"/>
  <c r="AO237" i="14"/>
  <c r="AO238" i="14"/>
  <c r="AO239" i="14"/>
  <c r="AO240" i="14"/>
  <c r="AO241" i="14"/>
  <c r="AO242" i="14"/>
  <c r="AO243" i="14"/>
  <c r="AO244" i="14"/>
  <c r="AO245" i="14"/>
  <c r="AO246" i="14"/>
  <c r="AO247" i="14"/>
  <c r="AO248" i="14"/>
  <c r="AO249" i="14"/>
  <c r="AO250" i="14"/>
  <c r="AO251" i="14"/>
  <c r="AO252" i="14"/>
  <c r="AO253" i="14"/>
  <c r="AO254" i="14"/>
  <c r="AO255" i="14"/>
  <c r="AO256" i="14"/>
  <c r="AO257" i="14"/>
  <c r="AO258" i="14"/>
  <c r="AO300" i="14"/>
  <c r="AO301" i="14"/>
  <c r="AO302" i="14"/>
  <c r="AO303" i="14"/>
  <c r="AO304" i="14"/>
  <c r="AO305" i="14"/>
  <c r="AO306" i="14"/>
  <c r="AO307" i="14"/>
  <c r="AO308" i="14"/>
  <c r="AO309" i="14"/>
  <c r="AO310" i="14"/>
  <c r="AO311" i="14"/>
  <c r="AO312" i="14"/>
  <c r="AO3" i="14"/>
  <c r="AO4" i="14"/>
  <c r="AO5" i="14"/>
  <c r="AO6" i="14"/>
  <c r="AO7" i="14"/>
  <c r="AO8" i="14"/>
  <c r="AO9" i="14"/>
  <c r="AO10" i="14"/>
  <c r="AO11" i="14"/>
  <c r="AO12" i="14"/>
  <c r="AO13" i="14"/>
  <c r="AO14" i="14"/>
  <c r="AO15" i="14"/>
  <c r="AO16" i="14"/>
  <c r="AO17" i="14"/>
  <c r="AO19" i="14"/>
  <c r="AO20" i="14"/>
  <c r="AO21" i="14"/>
  <c r="AO22" i="14"/>
  <c r="AO23" i="14"/>
  <c r="AO24" i="14"/>
  <c r="AO25" i="14"/>
  <c r="AO26" i="14"/>
  <c r="AO27" i="14"/>
  <c r="AO28" i="14"/>
  <c r="AO29" i="14"/>
  <c r="AO30" i="14"/>
  <c r="AO31" i="14"/>
  <c r="AO32" i="14"/>
  <c r="AO33" i="14"/>
  <c r="AO34" i="14"/>
  <c r="AO35" i="14"/>
  <c r="AO36" i="14"/>
  <c r="AO37" i="14"/>
  <c r="AO38" i="14"/>
  <c r="AO39" i="14"/>
  <c r="AO40" i="14"/>
  <c r="AO41" i="14"/>
  <c r="AO42" i="14"/>
  <c r="AO43" i="14"/>
  <c r="AO44" i="14"/>
  <c r="AO45" i="14"/>
  <c r="AO46" i="14"/>
  <c r="AO47" i="14"/>
  <c r="AO48" i="14"/>
  <c r="AO49" i="14"/>
  <c r="AO50" i="14"/>
  <c r="AO51" i="14"/>
  <c r="AO52" i="14"/>
  <c r="AO53" i="14"/>
  <c r="AO54" i="14"/>
  <c r="AO55" i="14"/>
  <c r="AO56" i="14"/>
  <c r="AO57" i="14"/>
  <c r="AO58" i="14"/>
  <c r="AO59" i="14"/>
  <c r="AO60" i="14"/>
  <c r="AO61" i="14"/>
  <c r="AO62" i="14"/>
  <c r="AO63" i="14"/>
  <c r="AO64" i="14"/>
  <c r="AO65" i="14"/>
  <c r="AO66" i="14"/>
  <c r="AO67" i="14"/>
  <c r="AO68" i="14"/>
  <c r="AO69" i="14"/>
  <c r="AO70" i="14"/>
  <c r="AO71" i="14"/>
  <c r="AO72" i="14"/>
  <c r="AO73" i="14"/>
  <c r="AO74" i="14"/>
  <c r="AO75" i="14"/>
  <c r="AO76" i="14"/>
  <c r="AO77" i="14"/>
  <c r="AO78" i="14"/>
  <c r="AO79" i="14"/>
  <c r="AO80" i="14"/>
  <c r="AO81" i="14"/>
  <c r="AO82" i="14"/>
  <c r="AO83" i="14"/>
  <c r="AO84" i="14"/>
  <c r="AO85" i="14"/>
  <c r="AO86" i="14"/>
  <c r="AO87" i="14"/>
  <c r="AO88" i="14"/>
  <c r="AO89" i="14"/>
  <c r="AO90" i="14"/>
  <c r="AO91" i="14"/>
  <c r="AO92" i="14"/>
  <c r="AO93" i="14"/>
  <c r="AO94" i="14"/>
  <c r="AO95" i="14"/>
  <c r="AO96" i="14"/>
  <c r="AO97" i="14"/>
  <c r="AO98" i="14"/>
  <c r="AO99" i="14"/>
  <c r="AO100" i="14"/>
  <c r="AO101" i="14"/>
  <c r="AO102" i="14"/>
  <c r="AO103" i="14"/>
  <c r="AO104" i="14"/>
  <c r="AO105" i="14"/>
  <c r="AO106" i="14"/>
  <c r="AO107" i="14"/>
  <c r="AO108" i="14"/>
  <c r="AO110" i="14"/>
  <c r="AO111" i="14"/>
  <c r="AO112" i="14"/>
  <c r="AO113" i="14"/>
  <c r="AO114" i="14"/>
  <c r="AO115" i="14"/>
  <c r="AO116" i="14"/>
  <c r="AO117" i="14"/>
  <c r="AO118" i="14"/>
  <c r="AO119" i="14"/>
  <c r="AO120" i="14"/>
  <c r="AO121" i="14"/>
  <c r="AO122" i="14"/>
  <c r="AO123" i="14"/>
  <c r="AO124" i="14"/>
  <c r="AO125" i="14"/>
  <c r="AO2" i="14"/>
  <c r="AV479" i="14"/>
  <c r="AX479" i="14" s="1"/>
  <c r="AH532" i="14"/>
  <c r="AH533" i="14"/>
  <c r="AH534" i="14"/>
  <c r="AH535" i="14"/>
  <c r="AH536" i="14"/>
  <c r="AH537" i="14"/>
  <c r="AH538" i="14"/>
  <c r="AH539" i="14"/>
  <c r="AH540" i="14"/>
  <c r="AH541" i="14"/>
  <c r="AH542" i="14"/>
  <c r="AH543" i="14"/>
  <c r="AH544" i="14"/>
  <c r="AH545" i="14"/>
  <c r="AH546" i="14"/>
  <c r="AH547" i="14"/>
  <c r="AH548" i="14"/>
  <c r="AH549" i="14"/>
  <c r="AH550" i="14"/>
  <c r="AH551" i="14"/>
  <c r="AH552" i="14"/>
  <c r="AH338" i="14"/>
  <c r="AH339" i="14"/>
  <c r="AH340" i="14"/>
  <c r="AH341" i="14"/>
  <c r="AH342" i="14"/>
  <c r="AH343" i="14"/>
  <c r="AH344" i="14"/>
  <c r="AH345" i="14"/>
  <c r="AH346" i="14"/>
  <c r="AH347" i="14"/>
  <c r="AH348" i="14"/>
  <c r="AH349" i="14"/>
  <c r="AH350" i="14"/>
  <c r="AH351" i="14"/>
  <c r="AH352" i="14"/>
  <c r="AH353" i="14"/>
  <c r="AH354" i="14"/>
  <c r="AH355" i="14"/>
  <c r="AH356" i="14"/>
  <c r="AH357" i="14"/>
  <c r="AH358" i="14"/>
  <c r="AH359" i="14"/>
  <c r="AH360" i="14"/>
  <c r="AH361" i="14"/>
  <c r="AH362" i="14"/>
  <c r="AH363" i="14"/>
  <c r="AH364" i="14"/>
  <c r="AH365" i="14"/>
  <c r="AH366" i="14"/>
  <c r="AH367" i="14"/>
  <c r="AH368" i="14"/>
  <c r="AH369" i="14"/>
  <c r="AH370" i="14"/>
  <c r="AH371" i="14"/>
  <c r="AH372" i="14"/>
  <c r="AH373" i="14"/>
  <c r="AH374" i="14"/>
  <c r="AH375" i="14"/>
  <c r="AH376" i="14"/>
  <c r="AH377" i="14"/>
  <c r="AH378" i="14"/>
  <c r="AH379" i="14"/>
  <c r="AH380" i="14"/>
  <c r="AH381" i="14"/>
  <c r="AH382" i="14"/>
  <c r="AH383" i="14"/>
  <c r="AH384" i="14"/>
  <c r="AH385" i="14"/>
  <c r="AH386" i="14"/>
  <c r="AH387" i="14"/>
  <c r="AH388" i="14"/>
  <c r="AH389" i="14"/>
  <c r="AH390" i="14"/>
  <c r="AH391" i="14"/>
  <c r="AH392" i="14"/>
  <c r="AH393" i="14"/>
  <c r="AH394" i="14"/>
  <c r="AH395" i="14"/>
  <c r="AH396" i="14"/>
  <c r="AH397" i="14"/>
  <c r="AH398" i="14"/>
  <c r="AH399" i="14"/>
  <c r="AH400" i="14"/>
  <c r="AH401" i="14"/>
  <c r="AH402" i="14"/>
  <c r="AH403" i="14"/>
  <c r="AH404" i="14"/>
  <c r="AH405" i="14"/>
  <c r="AH406" i="14"/>
  <c r="AH407" i="14"/>
  <c r="AH408" i="14"/>
  <c r="AH409" i="14"/>
  <c r="AH410" i="14"/>
  <c r="AH411" i="14"/>
  <c r="AH412" i="14"/>
  <c r="AH413" i="14"/>
  <c r="AH414" i="14"/>
  <c r="AH415" i="14"/>
  <c r="AH416" i="14"/>
  <c r="AH417" i="14"/>
  <c r="AH418" i="14"/>
  <c r="AH419" i="14"/>
  <c r="AH420" i="14"/>
  <c r="AH421" i="14"/>
  <c r="AH422" i="14"/>
  <c r="AH423" i="14"/>
  <c r="AH424" i="14"/>
  <c r="AH425" i="14"/>
  <c r="AH426" i="14"/>
  <c r="AH427" i="14"/>
  <c r="AH428" i="14"/>
  <c r="AH429" i="14"/>
  <c r="AH430" i="14"/>
  <c r="AH431" i="14"/>
  <c r="AH432" i="14"/>
  <c r="AH433" i="14"/>
  <c r="AH434" i="14"/>
  <c r="AH435" i="14"/>
  <c r="AH436" i="14"/>
  <c r="AH437" i="14"/>
  <c r="AH438" i="14"/>
  <c r="AH439" i="14"/>
  <c r="AH440" i="14"/>
  <c r="AH441" i="14"/>
  <c r="AH442" i="14"/>
  <c r="AH443" i="14"/>
  <c r="AH444" i="14"/>
  <c r="AH445" i="14"/>
  <c r="AH446" i="14"/>
  <c r="AH447" i="14"/>
  <c r="AH448" i="14"/>
  <c r="AH449" i="14"/>
  <c r="AH450" i="14"/>
  <c r="AH451" i="14"/>
  <c r="AH452" i="14"/>
  <c r="AH453" i="14"/>
  <c r="AH454" i="14"/>
  <c r="AH455" i="14"/>
  <c r="AH456" i="14"/>
  <c r="AH457" i="14"/>
  <c r="AH458" i="14"/>
  <c r="AH459" i="14"/>
  <c r="AH460" i="14"/>
  <c r="AH461" i="14"/>
  <c r="AH462" i="14"/>
  <c r="AH463" i="14"/>
  <c r="AH464" i="14"/>
  <c r="AH465" i="14"/>
  <c r="AH466" i="14"/>
  <c r="AH467" i="14"/>
  <c r="AH468" i="14"/>
  <c r="AH469" i="14"/>
  <c r="AH470" i="14"/>
  <c r="AH471" i="14"/>
  <c r="AH472" i="14"/>
  <c r="AH473" i="14"/>
  <c r="AH474" i="14"/>
  <c r="AH475" i="14"/>
  <c r="AH476" i="14"/>
  <c r="AH477" i="14"/>
  <c r="AH478" i="14"/>
  <c r="AH479" i="14"/>
  <c r="AH480" i="14"/>
  <c r="AH481" i="14"/>
  <c r="AH482" i="14"/>
  <c r="AH483" i="14"/>
  <c r="AH484" i="14"/>
  <c r="AH485" i="14"/>
  <c r="AH486" i="14"/>
  <c r="AH487" i="14"/>
  <c r="AH488" i="14"/>
  <c r="AH489" i="14"/>
  <c r="AH490" i="14"/>
  <c r="AH492" i="14"/>
  <c r="AH493" i="14"/>
  <c r="AH494" i="14"/>
  <c r="AH495" i="14"/>
  <c r="AH496" i="14"/>
  <c r="AH497" i="14"/>
  <c r="AH498" i="14"/>
  <c r="AH499" i="14"/>
  <c r="AH500" i="14"/>
  <c r="AH501" i="14"/>
  <c r="AH502" i="14"/>
  <c r="AH503" i="14"/>
  <c r="AH504" i="14"/>
  <c r="AH505" i="14"/>
  <c r="AH506" i="14"/>
  <c r="AH507" i="14"/>
  <c r="AH508" i="14"/>
  <c r="AH509" i="14"/>
  <c r="AH510" i="14"/>
  <c r="AH511" i="14"/>
  <c r="V380" i="14"/>
  <c r="W380" i="14"/>
  <c r="X380" i="14"/>
  <c r="AV380" i="14"/>
  <c r="AX380" i="14" s="1"/>
  <c r="AW380" i="14"/>
  <c r="V381" i="14"/>
  <c r="W381" i="14"/>
  <c r="X381" i="14"/>
  <c r="AV381" i="14"/>
  <c r="AX381" i="14" s="1"/>
  <c r="AW381" i="14"/>
  <c r="V382" i="14"/>
  <c r="W382" i="14"/>
  <c r="X382" i="14"/>
  <c r="AV382" i="14"/>
  <c r="AX382" i="14" s="1"/>
  <c r="AW382" i="14"/>
  <c r="V383" i="14"/>
  <c r="W383" i="14"/>
  <c r="X383" i="14"/>
  <c r="AV383" i="14"/>
  <c r="AX383" i="14" s="1"/>
  <c r="AW383" i="14"/>
  <c r="V384" i="14"/>
  <c r="W384" i="14"/>
  <c r="X384" i="14"/>
  <c r="AV384" i="14"/>
  <c r="AX384" i="14" s="1"/>
  <c r="AW384" i="14"/>
  <c r="V385" i="14"/>
  <c r="W385" i="14"/>
  <c r="X385" i="14"/>
  <c r="AV385" i="14"/>
  <c r="AX385" i="14" s="1"/>
  <c r="AW385" i="14"/>
  <c r="V386" i="14"/>
  <c r="W386" i="14"/>
  <c r="X386" i="14"/>
  <c r="AV386" i="14"/>
  <c r="AX386" i="14" s="1"/>
  <c r="AW386" i="14"/>
  <c r="V387" i="14"/>
  <c r="W387" i="14"/>
  <c r="X387" i="14"/>
  <c r="AV387" i="14"/>
  <c r="AX387" i="14" s="1"/>
  <c r="AW387" i="14"/>
  <c r="V388" i="14"/>
  <c r="W388" i="14"/>
  <c r="X388" i="14"/>
  <c r="AV388" i="14"/>
  <c r="AX388" i="14" s="1"/>
  <c r="AW388" i="14"/>
  <c r="V389" i="14"/>
  <c r="W389" i="14"/>
  <c r="X389" i="14"/>
  <c r="AV389" i="14"/>
  <c r="AX389" i="14" s="1"/>
  <c r="AW389" i="14"/>
  <c r="V390" i="14"/>
  <c r="W390" i="14"/>
  <c r="X390" i="14"/>
  <c r="AV390" i="14"/>
  <c r="AX390" i="14" s="1"/>
  <c r="AW390" i="14"/>
  <c r="V391" i="14"/>
  <c r="W391" i="14"/>
  <c r="X391" i="14"/>
  <c r="AV391" i="14"/>
  <c r="AX391" i="14" s="1"/>
  <c r="AW391" i="14"/>
  <c r="V392" i="14"/>
  <c r="W392" i="14"/>
  <c r="X392" i="14"/>
  <c r="AV392" i="14"/>
  <c r="AX392" i="14" s="1"/>
  <c r="AW392" i="14"/>
  <c r="V393" i="14"/>
  <c r="W393" i="14"/>
  <c r="X393" i="14"/>
  <c r="AV393" i="14"/>
  <c r="AX393" i="14" s="1"/>
  <c r="AW393" i="14"/>
  <c r="V394" i="14"/>
  <c r="W394" i="14"/>
  <c r="X394" i="14"/>
  <c r="AV394" i="14"/>
  <c r="AX394" i="14" s="1"/>
  <c r="AW394" i="14"/>
  <c r="V395" i="14"/>
  <c r="W395" i="14"/>
  <c r="X395" i="14"/>
  <c r="AV395" i="14"/>
  <c r="AX395" i="14" s="1"/>
  <c r="AW395" i="14"/>
  <c r="V396" i="14"/>
  <c r="W396" i="14"/>
  <c r="X396" i="14"/>
  <c r="AV396" i="14"/>
  <c r="AX396" i="14" s="1"/>
  <c r="AW396" i="14"/>
  <c r="V397" i="14"/>
  <c r="W397" i="14"/>
  <c r="X397" i="14"/>
  <c r="AV397" i="14"/>
  <c r="AX397" i="14" s="1"/>
  <c r="AW397" i="14"/>
  <c r="V398" i="14"/>
  <c r="W398" i="14"/>
  <c r="X398" i="14"/>
  <c r="AV398" i="14"/>
  <c r="AX398" i="14" s="1"/>
  <c r="AW398" i="14"/>
  <c r="V399" i="14"/>
  <c r="W399" i="14"/>
  <c r="X399" i="14"/>
  <c r="AV399" i="14"/>
  <c r="AX399" i="14" s="1"/>
  <c r="AW399" i="14"/>
  <c r="V400" i="14"/>
  <c r="W400" i="14"/>
  <c r="X400" i="14"/>
  <c r="AV400" i="14"/>
  <c r="AX400" i="14" s="1"/>
  <c r="AW400" i="14"/>
  <c r="V401" i="14"/>
  <c r="W401" i="14"/>
  <c r="X401" i="14"/>
  <c r="AV401" i="14"/>
  <c r="AX401" i="14" s="1"/>
  <c r="AW401" i="14"/>
  <c r="V402" i="14"/>
  <c r="W402" i="14"/>
  <c r="X402" i="14"/>
  <c r="AV402" i="14"/>
  <c r="AX402" i="14" s="1"/>
  <c r="AW402" i="14"/>
  <c r="V403" i="14"/>
  <c r="W403" i="14"/>
  <c r="X403" i="14"/>
  <c r="AV403" i="14"/>
  <c r="AX403" i="14" s="1"/>
  <c r="AW403" i="14"/>
  <c r="V404" i="14"/>
  <c r="W404" i="14"/>
  <c r="X404" i="14"/>
  <c r="AV404" i="14"/>
  <c r="AX404" i="14" s="1"/>
  <c r="AW404" i="14"/>
  <c r="V405" i="14"/>
  <c r="W405" i="14"/>
  <c r="X405" i="14"/>
  <c r="AV405" i="14"/>
  <c r="AX405" i="14" s="1"/>
  <c r="AW405" i="14"/>
  <c r="V406" i="14"/>
  <c r="W406" i="14"/>
  <c r="X406" i="14"/>
  <c r="AV406" i="14"/>
  <c r="AX406" i="14" s="1"/>
  <c r="AW406" i="14"/>
  <c r="V407" i="14"/>
  <c r="W407" i="14"/>
  <c r="X407" i="14"/>
  <c r="AV407" i="14"/>
  <c r="AX407" i="14" s="1"/>
  <c r="AW407" i="14"/>
  <c r="V408" i="14"/>
  <c r="W408" i="14"/>
  <c r="X408" i="14"/>
  <c r="AV408" i="14"/>
  <c r="AX408" i="14" s="1"/>
  <c r="AW408" i="14"/>
  <c r="V409" i="14"/>
  <c r="W409" i="14"/>
  <c r="X409" i="14"/>
  <c r="AV409" i="14"/>
  <c r="AX409" i="14" s="1"/>
  <c r="AW409" i="14"/>
  <c r="V410" i="14"/>
  <c r="W410" i="14"/>
  <c r="X410" i="14"/>
  <c r="AV410" i="14"/>
  <c r="AX410" i="14" s="1"/>
  <c r="AW410" i="14"/>
  <c r="V411" i="14"/>
  <c r="W411" i="14"/>
  <c r="X411" i="14"/>
  <c r="AV411" i="14"/>
  <c r="AX411" i="14" s="1"/>
  <c r="AW411" i="14"/>
  <c r="V412" i="14"/>
  <c r="W412" i="14"/>
  <c r="X412" i="14"/>
  <c r="AV412" i="14"/>
  <c r="AX412" i="14" s="1"/>
  <c r="AW412" i="14"/>
  <c r="V413" i="14"/>
  <c r="W413" i="14"/>
  <c r="X413" i="14"/>
  <c r="AV413" i="14"/>
  <c r="AX413" i="14" s="1"/>
  <c r="AW413" i="14"/>
  <c r="V414" i="14"/>
  <c r="W414" i="14"/>
  <c r="X414" i="14"/>
  <c r="AV414" i="14"/>
  <c r="AX414" i="14" s="1"/>
  <c r="AW414" i="14"/>
  <c r="V415" i="14"/>
  <c r="W415" i="14"/>
  <c r="X415" i="14"/>
  <c r="AV415" i="14"/>
  <c r="AX415" i="14" s="1"/>
  <c r="AW415" i="14"/>
  <c r="V416" i="14"/>
  <c r="W416" i="14"/>
  <c r="X416" i="14"/>
  <c r="AV416" i="14"/>
  <c r="AX416" i="14" s="1"/>
  <c r="AW416" i="14"/>
  <c r="V417" i="14"/>
  <c r="W417" i="14"/>
  <c r="X417" i="14"/>
  <c r="AV417" i="14"/>
  <c r="AX417" i="14" s="1"/>
  <c r="AW417" i="14"/>
  <c r="V418" i="14"/>
  <c r="W418" i="14"/>
  <c r="X418" i="14"/>
  <c r="AV418" i="14"/>
  <c r="AX418" i="14" s="1"/>
  <c r="AW418" i="14"/>
  <c r="V419" i="14"/>
  <c r="W419" i="14"/>
  <c r="X419" i="14"/>
  <c r="AV419" i="14"/>
  <c r="AX419" i="14" s="1"/>
  <c r="AW419" i="14"/>
  <c r="V240" i="14"/>
  <c r="W240" i="14"/>
  <c r="X240" i="14"/>
  <c r="AH240" i="14"/>
  <c r="AV240" i="14"/>
  <c r="V241" i="14"/>
  <c r="W241" i="14"/>
  <c r="X241" i="14"/>
  <c r="AH241" i="14"/>
  <c r="AV241" i="14"/>
  <c r="AX241" i="14" s="1"/>
  <c r="AW241" i="14"/>
  <c r="V242" i="14"/>
  <c r="W242" i="14"/>
  <c r="X242" i="14"/>
  <c r="AH242" i="14"/>
  <c r="AV242" i="14"/>
  <c r="V243" i="14"/>
  <c r="W243" i="14"/>
  <c r="X243" i="14"/>
  <c r="AH243" i="14"/>
  <c r="AV243" i="14"/>
  <c r="V244" i="14"/>
  <c r="W244" i="14"/>
  <c r="X244" i="14"/>
  <c r="AH244" i="14"/>
  <c r="AV244" i="14"/>
  <c r="AX244" i="14" s="1"/>
  <c r="AW244" i="14"/>
  <c r="V245" i="14"/>
  <c r="W245" i="14"/>
  <c r="X245" i="14"/>
  <c r="AH245" i="14"/>
  <c r="AV245" i="14"/>
  <c r="V246" i="14"/>
  <c r="W246" i="14"/>
  <c r="X246" i="14"/>
  <c r="AH246" i="14"/>
  <c r="AV246" i="14"/>
  <c r="V247" i="14"/>
  <c r="W247" i="14"/>
  <c r="X247" i="14"/>
  <c r="AH247" i="14"/>
  <c r="AV247" i="14"/>
  <c r="AX247" i="14" s="1"/>
  <c r="AW247" i="14"/>
  <c r="V248" i="14"/>
  <c r="W248" i="14"/>
  <c r="X248" i="14"/>
  <c r="AH248" i="14"/>
  <c r="AV248" i="14"/>
  <c r="V249" i="14"/>
  <c r="W249" i="14"/>
  <c r="X249" i="14"/>
  <c r="AH249" i="14"/>
  <c r="AV249" i="14"/>
  <c r="V250" i="14"/>
  <c r="W250" i="14"/>
  <c r="X250" i="14"/>
  <c r="AH250" i="14"/>
  <c r="AV250" i="14"/>
  <c r="AX250" i="14" s="1"/>
  <c r="AW250" i="14"/>
  <c r="V251" i="14"/>
  <c r="W251" i="14"/>
  <c r="X251" i="14"/>
  <c r="AH251" i="14"/>
  <c r="AV251" i="14"/>
  <c r="V252" i="14"/>
  <c r="W252" i="14"/>
  <c r="X252" i="14"/>
  <c r="AH252" i="14"/>
  <c r="AV252" i="14"/>
  <c r="V253" i="14"/>
  <c r="W253" i="14"/>
  <c r="X253" i="14"/>
  <c r="AH253" i="14"/>
  <c r="AV253" i="14"/>
  <c r="AX253" i="14" s="1"/>
  <c r="AW253" i="14"/>
  <c r="V254" i="14"/>
  <c r="W254" i="14"/>
  <c r="X254" i="14"/>
  <c r="AH254" i="14"/>
  <c r="AV254" i="14"/>
  <c r="V255" i="14"/>
  <c r="W255" i="14"/>
  <c r="X255" i="14"/>
  <c r="AH255" i="14"/>
  <c r="AV255" i="14"/>
  <c r="V256" i="14"/>
  <c r="W256" i="14"/>
  <c r="X256" i="14"/>
  <c r="AH256" i="14"/>
  <c r="AV256" i="14"/>
  <c r="AX256" i="14" s="1"/>
  <c r="AW256" i="14"/>
  <c r="V257" i="14"/>
  <c r="W257" i="14"/>
  <c r="X257" i="14"/>
  <c r="AH257" i="14"/>
  <c r="AV257" i="14"/>
  <c r="V258" i="14"/>
  <c r="W258" i="14"/>
  <c r="X258" i="14"/>
  <c r="AH258" i="14"/>
  <c r="AV258" i="14"/>
  <c r="V259" i="14"/>
  <c r="W259" i="14"/>
  <c r="X259" i="14"/>
  <c r="AH259" i="14"/>
  <c r="AV259" i="14"/>
  <c r="AX259" i="14" s="1"/>
  <c r="AW259" i="14"/>
  <c r="V260" i="14"/>
  <c r="W260" i="14"/>
  <c r="X260" i="14"/>
  <c r="AH260" i="14"/>
  <c r="AV260" i="14"/>
  <c r="V261" i="14"/>
  <c r="W261" i="14"/>
  <c r="X261" i="14"/>
  <c r="AH261" i="14"/>
  <c r="AV261" i="14"/>
  <c r="V262" i="14"/>
  <c r="W262" i="14"/>
  <c r="X262" i="14"/>
  <c r="AH262" i="14"/>
  <c r="AV262" i="14"/>
  <c r="AX262" i="14" s="1"/>
  <c r="AW262" i="14"/>
  <c r="V263" i="14"/>
  <c r="W263" i="14"/>
  <c r="X263" i="14"/>
  <c r="AH263" i="14"/>
  <c r="AV263" i="14"/>
  <c r="V264" i="14"/>
  <c r="W264" i="14"/>
  <c r="X264" i="14"/>
  <c r="AH264" i="14"/>
  <c r="AV264" i="14"/>
  <c r="V265" i="14"/>
  <c r="W265" i="14"/>
  <c r="X265" i="14"/>
  <c r="AH265" i="14"/>
  <c r="AV265" i="14"/>
  <c r="AX265" i="14" s="1"/>
  <c r="AW265" i="14"/>
  <c r="V266" i="14"/>
  <c r="W266" i="14"/>
  <c r="X266" i="14"/>
  <c r="AH266" i="14"/>
  <c r="AV266" i="14"/>
  <c r="V267" i="14"/>
  <c r="W267" i="14"/>
  <c r="X267" i="14"/>
  <c r="AH267" i="14"/>
  <c r="AV267" i="14"/>
  <c r="V268" i="14"/>
  <c r="W268" i="14"/>
  <c r="X268" i="14"/>
  <c r="AH268" i="14"/>
  <c r="AV268" i="14"/>
  <c r="AX268" i="14" s="1"/>
  <c r="AW268" i="14"/>
  <c r="V269" i="14"/>
  <c r="W269" i="14"/>
  <c r="X269" i="14"/>
  <c r="AH269" i="14"/>
  <c r="AV269" i="14"/>
  <c r="V270" i="14"/>
  <c r="W270" i="14"/>
  <c r="X270" i="14"/>
  <c r="AH270" i="14"/>
  <c r="AV270" i="14"/>
  <c r="V271" i="14"/>
  <c r="W271" i="14"/>
  <c r="X271" i="14"/>
  <c r="AH271" i="14"/>
  <c r="AV271" i="14"/>
  <c r="AX271" i="14" s="1"/>
  <c r="AW271" i="14"/>
  <c r="V272" i="14"/>
  <c r="W272" i="14"/>
  <c r="X272" i="14"/>
  <c r="AH272" i="14"/>
  <c r="AV272" i="14"/>
  <c r="V273" i="14"/>
  <c r="W273" i="14"/>
  <c r="X273" i="14"/>
  <c r="AH273" i="14"/>
  <c r="AV273" i="14"/>
  <c r="V274" i="14"/>
  <c r="W274" i="14"/>
  <c r="X274" i="14"/>
  <c r="AH274" i="14"/>
  <c r="AV274" i="14"/>
  <c r="AX274" i="14" s="1"/>
  <c r="AW274" i="14"/>
  <c r="V275" i="14"/>
  <c r="W275" i="14"/>
  <c r="X275" i="14"/>
  <c r="AH275" i="14"/>
  <c r="AV275" i="14"/>
  <c r="V276" i="14"/>
  <c r="W276" i="14"/>
  <c r="X276" i="14"/>
  <c r="AH276" i="14"/>
  <c r="AV276" i="14"/>
  <c r="V277" i="14"/>
  <c r="W277" i="14"/>
  <c r="X277" i="14"/>
  <c r="AH277" i="14"/>
  <c r="AV277" i="14"/>
  <c r="AX277" i="14" s="1"/>
  <c r="AW277" i="14"/>
  <c r="V278" i="14"/>
  <c r="W278" i="14"/>
  <c r="X278" i="14"/>
  <c r="AH278" i="14"/>
  <c r="AV278" i="14"/>
  <c r="V279" i="14"/>
  <c r="W279" i="14"/>
  <c r="X279" i="14"/>
  <c r="AH279" i="14"/>
  <c r="AV279" i="14"/>
  <c r="V280" i="14"/>
  <c r="W280" i="14"/>
  <c r="X280" i="14"/>
  <c r="AH280" i="14"/>
  <c r="AV280" i="14"/>
  <c r="AX280" i="14" s="1"/>
  <c r="AW280" i="14"/>
  <c r="V281" i="14"/>
  <c r="W281" i="14"/>
  <c r="X281" i="14"/>
  <c r="AH281" i="14"/>
  <c r="AV281" i="14"/>
  <c r="V282" i="14"/>
  <c r="W282" i="14"/>
  <c r="X282" i="14"/>
  <c r="AH282" i="14"/>
  <c r="AV282" i="14"/>
  <c r="V283" i="14"/>
  <c r="W283" i="14"/>
  <c r="X283" i="14"/>
  <c r="AH283" i="14"/>
  <c r="AV283" i="14"/>
  <c r="AX283" i="14" s="1"/>
  <c r="AW283" i="14"/>
  <c r="V284" i="14"/>
  <c r="W284" i="14"/>
  <c r="X284" i="14"/>
  <c r="AH284" i="14"/>
  <c r="AV284" i="14"/>
  <c r="V285" i="14"/>
  <c r="W285" i="14"/>
  <c r="X285" i="14"/>
  <c r="AH285" i="14"/>
  <c r="AV285" i="14"/>
  <c r="V286" i="14"/>
  <c r="W286" i="14"/>
  <c r="X286" i="14"/>
  <c r="AH286" i="14"/>
  <c r="AV286" i="14"/>
  <c r="AX286" i="14" s="1"/>
  <c r="AW286" i="14"/>
  <c r="V287" i="14"/>
  <c r="W287" i="14"/>
  <c r="X287" i="14"/>
  <c r="AH287" i="14"/>
  <c r="AV287" i="14"/>
  <c r="V288" i="14"/>
  <c r="W288" i="14"/>
  <c r="X288" i="14"/>
  <c r="AH288" i="14"/>
  <c r="AV288" i="14"/>
  <c r="V289" i="14"/>
  <c r="W289" i="14"/>
  <c r="X289" i="14"/>
  <c r="AH289" i="14"/>
  <c r="AV289" i="14"/>
  <c r="AX289" i="14" s="1"/>
  <c r="AW289" i="14"/>
  <c r="V290" i="14"/>
  <c r="W290" i="14"/>
  <c r="X290" i="14"/>
  <c r="AH290" i="14"/>
  <c r="AV290" i="14"/>
  <c r="V291" i="14"/>
  <c r="W291" i="14"/>
  <c r="X291" i="14"/>
  <c r="AH291" i="14"/>
  <c r="AV291" i="14"/>
  <c r="V292" i="14"/>
  <c r="W292" i="14"/>
  <c r="X292" i="14"/>
  <c r="AH292" i="14"/>
  <c r="AV292" i="14"/>
  <c r="AX292" i="14" s="1"/>
  <c r="AW292" i="14"/>
  <c r="V293" i="14"/>
  <c r="W293" i="14"/>
  <c r="X293" i="14"/>
  <c r="AH293" i="14"/>
  <c r="AV293" i="14"/>
  <c r="V294" i="14"/>
  <c r="W294" i="14"/>
  <c r="X294" i="14"/>
  <c r="AH294" i="14"/>
  <c r="AV294" i="14"/>
  <c r="V295" i="14"/>
  <c r="W295" i="14"/>
  <c r="X295" i="14"/>
  <c r="AH295" i="14"/>
  <c r="AV295" i="14"/>
  <c r="AX295" i="14" s="1"/>
  <c r="AW295" i="14"/>
  <c r="V296" i="14"/>
  <c r="W296" i="14"/>
  <c r="X296" i="14"/>
  <c r="AH296" i="14"/>
  <c r="AV296" i="14"/>
  <c r="V297" i="14"/>
  <c r="W297" i="14"/>
  <c r="X297" i="14"/>
  <c r="AH297" i="14"/>
  <c r="AV297" i="14"/>
  <c r="V298" i="14"/>
  <c r="W298" i="14"/>
  <c r="X298" i="14"/>
  <c r="AH298" i="14"/>
  <c r="AV298" i="14"/>
  <c r="AX298" i="14" s="1"/>
  <c r="AW298" i="14"/>
  <c r="V299" i="14"/>
  <c r="W299" i="14"/>
  <c r="X299" i="14"/>
  <c r="AH299" i="14"/>
  <c r="AV299" i="14"/>
  <c r="AH336" i="14"/>
  <c r="AH337" i="14"/>
  <c r="AH305" i="14"/>
  <c r="AH306" i="14"/>
  <c r="AH307" i="14"/>
  <c r="AH308" i="14"/>
  <c r="AH309" i="14"/>
  <c r="AH310" i="14"/>
  <c r="AH311" i="14"/>
  <c r="AH312" i="14"/>
  <c r="AH313" i="14"/>
  <c r="AH314" i="14"/>
  <c r="AH315" i="14"/>
  <c r="AH316" i="14"/>
  <c r="AH317" i="14"/>
  <c r="AH318" i="14"/>
  <c r="AH319" i="14"/>
  <c r="AH320" i="14"/>
  <c r="AH321" i="14"/>
  <c r="AH322" i="14"/>
  <c r="AH323" i="14"/>
  <c r="AH324" i="14"/>
  <c r="AH325" i="14"/>
  <c r="AH326" i="14"/>
  <c r="AH327" i="14"/>
  <c r="AH328" i="14"/>
  <c r="AH329" i="14"/>
  <c r="AH330" i="14"/>
  <c r="AH331" i="14"/>
  <c r="AH332" i="14"/>
  <c r="AH333" i="14"/>
  <c r="AH334" i="14"/>
  <c r="AH335" i="14"/>
  <c r="AH149" i="14"/>
  <c r="AH150" i="14"/>
  <c r="AH151" i="14"/>
  <c r="AH152" i="14"/>
  <c r="AH153" i="14"/>
  <c r="AH154" i="14"/>
  <c r="AH155" i="14"/>
  <c r="AH156" i="14"/>
  <c r="AH157" i="14"/>
  <c r="AH158" i="14"/>
  <c r="AH159" i="14"/>
  <c r="AH160" i="14"/>
  <c r="AH161" i="14"/>
  <c r="AH162" i="14"/>
  <c r="AH163" i="14"/>
  <c r="AH164" i="14"/>
  <c r="AH165" i="14"/>
  <c r="AH166" i="14"/>
  <c r="AH167" i="14"/>
  <c r="AH168" i="14"/>
  <c r="AH169" i="14"/>
  <c r="AH170" i="14"/>
  <c r="AH171" i="14"/>
  <c r="AH172" i="14"/>
  <c r="AH173" i="14"/>
  <c r="AH174" i="14"/>
  <c r="AH175" i="14"/>
  <c r="AH176" i="14"/>
  <c r="AH177" i="14"/>
  <c r="AH178" i="14"/>
  <c r="AH179" i="14"/>
  <c r="AH180" i="14"/>
  <c r="AH181" i="14"/>
  <c r="AH182" i="14"/>
  <c r="AH183" i="14"/>
  <c r="AH184" i="14"/>
  <c r="AH185" i="14"/>
  <c r="AH186" i="14"/>
  <c r="AH187" i="14"/>
  <c r="AH188" i="14"/>
  <c r="AH189" i="14"/>
  <c r="AH190" i="14"/>
  <c r="AH191" i="14"/>
  <c r="AH192" i="14"/>
  <c r="AH193" i="14"/>
  <c r="AH194" i="14"/>
  <c r="AH195" i="14"/>
  <c r="AH196" i="14"/>
  <c r="AH197" i="14"/>
  <c r="AH198" i="14"/>
  <c r="AH199" i="14"/>
  <c r="AH200" i="14"/>
  <c r="AH201" i="14"/>
  <c r="AH202" i="14"/>
  <c r="AH203" i="14"/>
  <c r="AH204" i="14"/>
  <c r="AH205" i="14"/>
  <c r="AH206" i="14"/>
  <c r="AH207" i="14"/>
  <c r="AH208" i="14"/>
  <c r="AH209" i="14"/>
  <c r="AH210" i="14"/>
  <c r="AH211" i="14"/>
  <c r="AH212" i="14"/>
  <c r="AH213" i="14"/>
  <c r="AH214" i="14"/>
  <c r="AH215" i="14"/>
  <c r="AH216" i="14"/>
  <c r="AH217" i="14"/>
  <c r="AH218" i="14"/>
  <c r="AH219" i="14"/>
  <c r="AH220" i="14"/>
  <c r="AH221" i="14"/>
  <c r="AH222" i="14"/>
  <c r="AH223" i="14"/>
  <c r="AH224" i="14"/>
  <c r="AH225" i="14"/>
  <c r="AH226" i="14"/>
  <c r="AH227" i="14"/>
  <c r="AH228" i="14"/>
  <c r="AH229" i="14"/>
  <c r="AH230" i="14"/>
  <c r="AH231" i="14"/>
  <c r="AH232" i="14"/>
  <c r="AH233" i="14"/>
  <c r="AH234" i="14"/>
  <c r="AH235" i="14"/>
  <c r="AH236" i="14"/>
  <c r="AH237" i="14"/>
  <c r="AH238" i="14"/>
  <c r="AH239" i="14"/>
  <c r="V318" i="14"/>
  <c r="V317" i="14"/>
  <c r="C2" i="15"/>
  <c r="C3" i="15"/>
  <c r="C4" i="15"/>
  <c r="C5" i="15"/>
  <c r="C6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C38" i="15"/>
  <c r="C39" i="15"/>
  <c r="C41" i="15"/>
  <c r="C42" i="15"/>
  <c r="C43" i="15"/>
  <c r="C44" i="15"/>
  <c r="C45" i="15"/>
  <c r="C46" i="15"/>
  <c r="C47" i="15"/>
  <c r="C48" i="15"/>
  <c r="C49" i="15"/>
  <c r="C50" i="15"/>
  <c r="C51" i="15"/>
  <c r="C52" i="15"/>
  <c r="C53" i="15"/>
  <c r="C54" i="15"/>
  <c r="C55" i="15"/>
  <c r="C56" i="15"/>
  <c r="C57" i="15"/>
  <c r="C58" i="15"/>
  <c r="C59" i="15"/>
  <c r="C60" i="15"/>
  <c r="C61" i="15"/>
  <c r="C62" i="15"/>
  <c r="C63" i="15"/>
  <c r="C64" i="15"/>
  <c r="C65" i="15"/>
  <c r="C66" i="15"/>
  <c r="C67" i="15"/>
  <c r="C68" i="15"/>
  <c r="C69" i="15"/>
  <c r="C70" i="15"/>
  <c r="C71" i="15"/>
  <c r="C72" i="15"/>
  <c r="C73" i="15"/>
  <c r="C74" i="15"/>
  <c r="C75" i="15"/>
  <c r="C76" i="15"/>
  <c r="C77" i="15"/>
  <c r="C78" i="15"/>
  <c r="C79" i="15"/>
  <c r="C80" i="15"/>
  <c r="C81" i="15"/>
  <c r="C82" i="15"/>
  <c r="C83" i="15"/>
  <c r="C84" i="15"/>
  <c r="C85" i="15"/>
  <c r="C86" i="15"/>
  <c r="C87" i="15"/>
  <c r="C88" i="15"/>
  <c r="C89" i="15"/>
  <c r="C90" i="15"/>
  <c r="C91" i="15"/>
  <c r="C92" i="15"/>
  <c r="C93" i="15"/>
  <c r="C94" i="15"/>
  <c r="C95" i="15"/>
  <c r="C96" i="15"/>
  <c r="C97" i="15"/>
  <c r="C98" i="15"/>
  <c r="C99" i="15"/>
  <c r="C100" i="15"/>
  <c r="C101" i="15"/>
  <c r="C102" i="15"/>
  <c r="C103" i="15"/>
  <c r="C104" i="15"/>
  <c r="C105" i="15"/>
  <c r="C106" i="15"/>
  <c r="C107" i="15"/>
  <c r="C108" i="15"/>
  <c r="C109" i="15"/>
  <c r="C110" i="15"/>
  <c r="C111" i="15"/>
  <c r="C112" i="15"/>
  <c r="C113" i="15"/>
  <c r="C114" i="15"/>
  <c r="C115" i="15"/>
  <c r="C116" i="15"/>
  <c r="C117" i="15"/>
  <c r="C118" i="15"/>
  <c r="C119" i="15"/>
  <c r="C120" i="15"/>
  <c r="C121" i="15"/>
  <c r="C122" i="15"/>
  <c r="C123" i="15"/>
  <c r="C124" i="15"/>
  <c r="C125" i="15"/>
  <c r="C126" i="15"/>
  <c r="C127" i="15"/>
  <c r="C128" i="15"/>
  <c r="C129" i="15"/>
  <c r="C130" i="15"/>
  <c r="C131" i="15"/>
  <c r="C132" i="15"/>
  <c r="C133" i="15"/>
  <c r="C134" i="15"/>
  <c r="C135" i="15"/>
  <c r="C136" i="15"/>
  <c r="C137" i="15"/>
  <c r="C138" i="15"/>
  <c r="C139" i="15"/>
  <c r="C140" i="15"/>
  <c r="C141" i="15"/>
  <c r="C142" i="15"/>
  <c r="C143" i="15"/>
  <c r="C144" i="15"/>
  <c r="C145" i="15"/>
  <c r="C40" i="15"/>
  <c r="W140" i="14"/>
  <c r="X140" i="14"/>
  <c r="W141" i="14"/>
  <c r="X141" i="14"/>
  <c r="W142" i="14"/>
  <c r="X142" i="14"/>
  <c r="W143" i="14"/>
  <c r="X143" i="14"/>
  <c r="W144" i="14"/>
  <c r="X144" i="14"/>
  <c r="W145" i="14"/>
  <c r="X145" i="14"/>
  <c r="W146" i="14"/>
  <c r="X146" i="14"/>
  <c r="W147" i="14"/>
  <c r="X147" i="14"/>
  <c r="W148" i="14"/>
  <c r="X148" i="14"/>
  <c r="W149" i="14"/>
  <c r="X149" i="14"/>
  <c r="W150" i="14"/>
  <c r="X150" i="14"/>
  <c r="W151" i="14"/>
  <c r="X151" i="14"/>
  <c r="W152" i="14"/>
  <c r="X152" i="14"/>
  <c r="W153" i="14"/>
  <c r="X153" i="14"/>
  <c r="W154" i="14"/>
  <c r="X154" i="14"/>
  <c r="W155" i="14"/>
  <c r="X155" i="14"/>
  <c r="W156" i="14"/>
  <c r="X156" i="14"/>
  <c r="W157" i="14"/>
  <c r="X157" i="14"/>
  <c r="W158" i="14"/>
  <c r="X158" i="14"/>
  <c r="W159" i="14"/>
  <c r="X159" i="14"/>
  <c r="W160" i="14"/>
  <c r="X160" i="14"/>
  <c r="W161" i="14"/>
  <c r="X161" i="14"/>
  <c r="W162" i="14"/>
  <c r="X162" i="14"/>
  <c r="W163" i="14"/>
  <c r="X163" i="14"/>
  <c r="W164" i="14"/>
  <c r="X164" i="14"/>
  <c r="W165" i="14"/>
  <c r="X165" i="14"/>
  <c r="W166" i="14"/>
  <c r="X166" i="14"/>
  <c r="W167" i="14"/>
  <c r="X167" i="14"/>
  <c r="W168" i="14"/>
  <c r="X168" i="14"/>
  <c r="W169" i="14"/>
  <c r="X169" i="14"/>
  <c r="W170" i="14"/>
  <c r="X170" i="14"/>
  <c r="W171" i="14"/>
  <c r="X171" i="14"/>
  <c r="W172" i="14"/>
  <c r="X172" i="14"/>
  <c r="W173" i="14"/>
  <c r="X173" i="14"/>
  <c r="W174" i="14"/>
  <c r="X174" i="14"/>
  <c r="W175" i="14"/>
  <c r="X175" i="14"/>
  <c r="W176" i="14"/>
  <c r="X176" i="14"/>
  <c r="W177" i="14"/>
  <c r="X177" i="14"/>
  <c r="W178" i="14"/>
  <c r="X178" i="14"/>
  <c r="W179" i="14"/>
  <c r="X179" i="14"/>
  <c r="W180" i="14"/>
  <c r="X180" i="14"/>
  <c r="W181" i="14"/>
  <c r="X181" i="14"/>
  <c r="W182" i="14"/>
  <c r="X182" i="14"/>
  <c r="W183" i="14"/>
  <c r="X183" i="14"/>
  <c r="W184" i="14"/>
  <c r="X184" i="14"/>
  <c r="W185" i="14"/>
  <c r="X185" i="14"/>
  <c r="W186" i="14"/>
  <c r="X186" i="14"/>
  <c r="W187" i="14"/>
  <c r="X187" i="14"/>
  <c r="W188" i="14"/>
  <c r="X188" i="14"/>
  <c r="W189" i="14"/>
  <c r="X189" i="14"/>
  <c r="W190" i="14"/>
  <c r="X190" i="14"/>
  <c r="W191" i="14"/>
  <c r="X191" i="14"/>
  <c r="W192" i="14"/>
  <c r="X192" i="14"/>
  <c r="W193" i="14"/>
  <c r="X193" i="14"/>
  <c r="W194" i="14"/>
  <c r="X194" i="14"/>
  <c r="W195" i="14"/>
  <c r="X195" i="14"/>
  <c r="W196" i="14"/>
  <c r="X196" i="14"/>
  <c r="W197" i="14"/>
  <c r="X197" i="14"/>
  <c r="W198" i="14"/>
  <c r="X198" i="14"/>
  <c r="W199" i="14"/>
  <c r="X199" i="14"/>
  <c r="W200" i="14"/>
  <c r="X200" i="14"/>
  <c r="W201" i="14"/>
  <c r="X201" i="14"/>
  <c r="W202" i="14"/>
  <c r="X202" i="14"/>
  <c r="W203" i="14"/>
  <c r="X203" i="14"/>
  <c r="W204" i="14"/>
  <c r="X204" i="14"/>
  <c r="W205" i="14"/>
  <c r="X205" i="14"/>
  <c r="W206" i="14"/>
  <c r="X206" i="14"/>
  <c r="W207" i="14"/>
  <c r="X207" i="14"/>
  <c r="W208" i="14"/>
  <c r="X208" i="14"/>
  <c r="W209" i="14"/>
  <c r="X209" i="14"/>
  <c r="W210" i="14"/>
  <c r="X210" i="14"/>
  <c r="W211" i="14"/>
  <c r="X211" i="14"/>
  <c r="W212" i="14"/>
  <c r="X212" i="14"/>
  <c r="W213" i="14"/>
  <c r="X213" i="14"/>
  <c r="W214" i="14"/>
  <c r="X214" i="14"/>
  <c r="W215" i="14"/>
  <c r="X215" i="14"/>
  <c r="W216" i="14"/>
  <c r="X216" i="14"/>
  <c r="W217" i="14"/>
  <c r="X217" i="14"/>
  <c r="W218" i="14"/>
  <c r="X218" i="14"/>
  <c r="W219" i="14"/>
  <c r="X219" i="14"/>
  <c r="W220" i="14"/>
  <c r="X220" i="14"/>
  <c r="W221" i="14"/>
  <c r="X221" i="14"/>
  <c r="W222" i="14"/>
  <c r="X222" i="14"/>
  <c r="W223" i="14"/>
  <c r="X223" i="14"/>
  <c r="W224" i="14"/>
  <c r="X224" i="14"/>
  <c r="W225" i="14"/>
  <c r="X225" i="14"/>
  <c r="W226" i="14"/>
  <c r="X226" i="14"/>
  <c r="W227" i="14"/>
  <c r="X227" i="14"/>
  <c r="W228" i="14"/>
  <c r="X228" i="14"/>
  <c r="W229" i="14"/>
  <c r="X229" i="14"/>
  <c r="W230" i="14"/>
  <c r="X230" i="14"/>
  <c r="W231" i="14"/>
  <c r="X231" i="14"/>
  <c r="W232" i="14"/>
  <c r="X232" i="14"/>
  <c r="W233" i="14"/>
  <c r="X233" i="14"/>
  <c r="W234" i="14"/>
  <c r="X234" i="14"/>
  <c r="W235" i="14"/>
  <c r="X235" i="14"/>
  <c r="W236" i="14"/>
  <c r="X236" i="14"/>
  <c r="W237" i="14"/>
  <c r="X237" i="14"/>
  <c r="W238" i="14"/>
  <c r="X238" i="14"/>
  <c r="W239" i="14"/>
  <c r="X239" i="14"/>
  <c r="X301" i="14"/>
  <c r="X302" i="14"/>
  <c r="X304" i="14"/>
  <c r="X305" i="14"/>
  <c r="X306" i="14"/>
  <c r="W307" i="14"/>
  <c r="X307" i="14"/>
  <c r="W308" i="14"/>
  <c r="X308" i="14"/>
  <c r="W309" i="14"/>
  <c r="X309" i="14"/>
  <c r="W310" i="14"/>
  <c r="X310" i="14"/>
  <c r="W311" i="14"/>
  <c r="X311" i="14"/>
  <c r="W312" i="14"/>
  <c r="X312" i="14"/>
  <c r="W313" i="14"/>
  <c r="X313" i="14"/>
  <c r="W314" i="14"/>
  <c r="X314" i="14"/>
  <c r="W315" i="14"/>
  <c r="X315" i="14"/>
  <c r="W316" i="14"/>
  <c r="X316" i="14"/>
  <c r="W317" i="14"/>
  <c r="X317" i="14"/>
  <c r="W318" i="14"/>
  <c r="X318" i="14"/>
  <c r="W319" i="14"/>
  <c r="X319" i="14"/>
  <c r="W320" i="14"/>
  <c r="X320" i="14"/>
  <c r="W321" i="14"/>
  <c r="X321" i="14"/>
  <c r="W322" i="14"/>
  <c r="X322" i="14"/>
  <c r="W323" i="14"/>
  <c r="X323" i="14"/>
  <c r="W324" i="14"/>
  <c r="X324" i="14"/>
  <c r="W325" i="14"/>
  <c r="X325" i="14"/>
  <c r="W326" i="14"/>
  <c r="X326" i="14"/>
  <c r="W327" i="14"/>
  <c r="X327" i="14"/>
  <c r="W328" i="14"/>
  <c r="X328" i="14"/>
  <c r="W329" i="14"/>
  <c r="X329" i="14"/>
  <c r="W330" i="14"/>
  <c r="X330" i="14"/>
  <c r="W331" i="14"/>
  <c r="X331" i="14"/>
  <c r="W332" i="14"/>
  <c r="X332" i="14"/>
  <c r="W333" i="14"/>
  <c r="X333" i="14"/>
  <c r="W334" i="14"/>
  <c r="X334" i="14"/>
  <c r="W335" i="14"/>
  <c r="X335" i="14"/>
  <c r="W336" i="14"/>
  <c r="X336" i="14"/>
  <c r="W337" i="14"/>
  <c r="X337" i="14"/>
  <c r="W338" i="14"/>
  <c r="X338" i="14"/>
  <c r="W339" i="14"/>
  <c r="X339" i="14"/>
  <c r="W340" i="14"/>
  <c r="X340" i="14"/>
  <c r="W341" i="14"/>
  <c r="X341" i="14"/>
  <c r="W342" i="14"/>
  <c r="X342" i="14"/>
  <c r="W343" i="14"/>
  <c r="X343" i="14"/>
  <c r="W344" i="14"/>
  <c r="X344" i="14"/>
  <c r="W345" i="14"/>
  <c r="X345" i="14"/>
  <c r="W346" i="14"/>
  <c r="X346" i="14"/>
  <c r="W347" i="14"/>
  <c r="X347" i="14"/>
  <c r="W348" i="14"/>
  <c r="X348" i="14"/>
  <c r="W349" i="14"/>
  <c r="X349" i="14"/>
  <c r="W350" i="14"/>
  <c r="X350" i="14"/>
  <c r="W351" i="14"/>
  <c r="X351" i="14"/>
  <c r="W352" i="14"/>
  <c r="X352" i="14"/>
  <c r="W353" i="14"/>
  <c r="X353" i="14"/>
  <c r="W354" i="14"/>
  <c r="X354" i="14"/>
  <c r="W355" i="14"/>
  <c r="X355" i="14"/>
  <c r="W356" i="14"/>
  <c r="X356" i="14"/>
  <c r="W357" i="14"/>
  <c r="X357" i="14"/>
  <c r="W358" i="14"/>
  <c r="X358" i="14"/>
  <c r="W359" i="14"/>
  <c r="X359" i="14"/>
  <c r="W360" i="14"/>
  <c r="X360" i="14"/>
  <c r="W361" i="14"/>
  <c r="X361" i="14"/>
  <c r="W362" i="14"/>
  <c r="X362" i="14"/>
  <c r="W363" i="14"/>
  <c r="X363" i="14"/>
  <c r="W364" i="14"/>
  <c r="X364" i="14"/>
  <c r="W365" i="14"/>
  <c r="X365" i="14"/>
  <c r="W366" i="14"/>
  <c r="X366" i="14"/>
  <c r="W367" i="14"/>
  <c r="X367" i="14"/>
  <c r="W368" i="14"/>
  <c r="X368" i="14"/>
  <c r="W369" i="14"/>
  <c r="X369" i="14"/>
  <c r="W370" i="14"/>
  <c r="X370" i="14"/>
  <c r="W371" i="14"/>
  <c r="X371" i="14"/>
  <c r="W372" i="14"/>
  <c r="X372" i="14"/>
  <c r="W373" i="14"/>
  <c r="X373" i="14"/>
  <c r="W374" i="14"/>
  <c r="X374" i="14"/>
  <c r="W375" i="14"/>
  <c r="X375" i="14"/>
  <c r="W376" i="14"/>
  <c r="X376" i="14"/>
  <c r="W377" i="14"/>
  <c r="X377" i="14"/>
  <c r="W378" i="14"/>
  <c r="X378" i="14"/>
  <c r="W379" i="14"/>
  <c r="X379" i="14"/>
  <c r="W420" i="14"/>
  <c r="X420" i="14"/>
  <c r="W421" i="14"/>
  <c r="X421" i="14"/>
  <c r="W422" i="14"/>
  <c r="X422" i="14"/>
  <c r="W423" i="14"/>
  <c r="X423" i="14"/>
  <c r="W424" i="14"/>
  <c r="X424" i="14"/>
  <c r="W425" i="14"/>
  <c r="X425" i="14"/>
  <c r="W426" i="14"/>
  <c r="X426" i="14"/>
  <c r="W427" i="14"/>
  <c r="X427" i="14"/>
  <c r="W428" i="14"/>
  <c r="X428" i="14"/>
  <c r="W429" i="14"/>
  <c r="X429" i="14"/>
  <c r="W430" i="14"/>
  <c r="X430" i="14"/>
  <c r="W431" i="14"/>
  <c r="X431" i="14"/>
  <c r="W432" i="14"/>
  <c r="X432" i="14"/>
  <c r="W433" i="14"/>
  <c r="X433" i="14"/>
  <c r="W434" i="14"/>
  <c r="X434" i="14"/>
  <c r="W435" i="14"/>
  <c r="X435" i="14"/>
  <c r="W436" i="14"/>
  <c r="X436" i="14"/>
  <c r="W437" i="14"/>
  <c r="X437" i="14"/>
  <c r="W438" i="14"/>
  <c r="X438" i="14"/>
  <c r="W439" i="14"/>
  <c r="X439" i="14"/>
  <c r="W440" i="14"/>
  <c r="X440" i="14"/>
  <c r="W441" i="14"/>
  <c r="X441" i="14"/>
  <c r="W442" i="14"/>
  <c r="X442" i="14"/>
  <c r="W443" i="14"/>
  <c r="X443" i="14"/>
  <c r="W444" i="14"/>
  <c r="X444" i="14"/>
  <c r="W445" i="14"/>
  <c r="X445" i="14"/>
  <c r="W446" i="14"/>
  <c r="X446" i="14"/>
  <c r="W447" i="14"/>
  <c r="X447" i="14"/>
  <c r="W448" i="14"/>
  <c r="X448" i="14"/>
  <c r="W449" i="14"/>
  <c r="X449" i="14"/>
  <c r="W450" i="14"/>
  <c r="X450" i="14"/>
  <c r="W451" i="14"/>
  <c r="X451" i="14"/>
  <c r="W452" i="14"/>
  <c r="X452" i="14"/>
  <c r="W453" i="14"/>
  <c r="X453" i="14"/>
  <c r="W454" i="14"/>
  <c r="X454" i="14"/>
  <c r="W455" i="14"/>
  <c r="X455" i="14"/>
  <c r="W456" i="14"/>
  <c r="X456" i="14"/>
  <c r="W457" i="14"/>
  <c r="X457" i="14"/>
  <c r="W458" i="14"/>
  <c r="X458" i="14"/>
  <c r="W459" i="14"/>
  <c r="X459" i="14"/>
  <c r="W460" i="14"/>
  <c r="X460" i="14"/>
  <c r="W461" i="14"/>
  <c r="X461" i="14"/>
  <c r="W462" i="14"/>
  <c r="X462" i="14"/>
  <c r="W463" i="14"/>
  <c r="X463" i="14"/>
  <c r="W464" i="14"/>
  <c r="X464" i="14"/>
  <c r="W465" i="14"/>
  <c r="X465" i="14"/>
  <c r="W466" i="14"/>
  <c r="X466" i="14"/>
  <c r="W467" i="14"/>
  <c r="X467" i="14"/>
  <c r="W468" i="14"/>
  <c r="X468" i="14"/>
  <c r="W469" i="14"/>
  <c r="X469" i="14"/>
  <c r="W470" i="14"/>
  <c r="X470" i="14"/>
  <c r="W471" i="14"/>
  <c r="X471" i="14"/>
  <c r="W472" i="14"/>
  <c r="X472" i="14"/>
  <c r="W473" i="14"/>
  <c r="X473" i="14"/>
  <c r="W474" i="14"/>
  <c r="X474" i="14"/>
  <c r="W475" i="14"/>
  <c r="X475" i="14"/>
  <c r="W476" i="14"/>
  <c r="X476" i="14"/>
  <c r="W477" i="14"/>
  <c r="X477" i="14"/>
  <c r="W478" i="14"/>
  <c r="X478" i="14"/>
  <c r="W481" i="14"/>
  <c r="X481" i="14"/>
  <c r="W482" i="14"/>
  <c r="X482" i="14"/>
  <c r="W483" i="14"/>
  <c r="X483" i="14"/>
  <c r="W484" i="14"/>
  <c r="X484" i="14"/>
  <c r="W485" i="14"/>
  <c r="X485" i="14"/>
  <c r="W486" i="14"/>
  <c r="X486" i="14"/>
  <c r="W487" i="14"/>
  <c r="X487" i="14"/>
  <c r="W488" i="14"/>
  <c r="X488" i="14"/>
  <c r="W489" i="14"/>
  <c r="X489" i="14"/>
  <c r="W490" i="14"/>
  <c r="X490" i="14"/>
  <c r="W492" i="14"/>
  <c r="X492" i="14"/>
  <c r="W493" i="14"/>
  <c r="X493" i="14"/>
  <c r="W494" i="14"/>
  <c r="X494" i="14"/>
  <c r="W495" i="14"/>
  <c r="X495" i="14"/>
  <c r="W496" i="14"/>
  <c r="X496" i="14"/>
  <c r="W497" i="14"/>
  <c r="X497" i="14"/>
  <c r="W498" i="14"/>
  <c r="X498" i="14"/>
  <c r="W499" i="14"/>
  <c r="X499" i="14"/>
  <c r="W500" i="14"/>
  <c r="X500" i="14"/>
  <c r="W501" i="14"/>
  <c r="X501" i="14"/>
  <c r="W502" i="14"/>
  <c r="X502" i="14"/>
  <c r="W503" i="14"/>
  <c r="X503" i="14"/>
  <c r="V140" i="14"/>
  <c r="V141" i="14"/>
  <c r="V142" i="14"/>
  <c r="V143" i="14"/>
  <c r="V144" i="14"/>
  <c r="V145" i="14"/>
  <c r="V146" i="14"/>
  <c r="V147" i="14"/>
  <c r="V148" i="14"/>
  <c r="V149" i="14"/>
  <c r="V150" i="14"/>
  <c r="V151" i="14"/>
  <c r="V152" i="14"/>
  <c r="V153" i="14"/>
  <c r="V154" i="14"/>
  <c r="V155" i="14"/>
  <c r="V156" i="14"/>
  <c r="V157" i="14"/>
  <c r="V158" i="14"/>
  <c r="V159" i="14"/>
  <c r="V160" i="14"/>
  <c r="V161" i="14"/>
  <c r="V162" i="14"/>
  <c r="V163" i="14"/>
  <c r="V164" i="14"/>
  <c r="V165" i="14"/>
  <c r="V166" i="14"/>
  <c r="V167" i="14"/>
  <c r="V168" i="14"/>
  <c r="V169" i="14"/>
  <c r="V170" i="14"/>
  <c r="V171" i="14"/>
  <c r="V172" i="14"/>
  <c r="V173" i="14"/>
  <c r="V174" i="14"/>
  <c r="V175" i="14"/>
  <c r="V176" i="14"/>
  <c r="V177" i="14"/>
  <c r="V178" i="14"/>
  <c r="V179" i="14"/>
  <c r="V180" i="14"/>
  <c r="V181" i="14"/>
  <c r="V182" i="14"/>
  <c r="V183" i="14"/>
  <c r="V184" i="14"/>
  <c r="V185" i="14"/>
  <c r="V186" i="14"/>
  <c r="V187" i="14"/>
  <c r="V188" i="14"/>
  <c r="V189" i="14"/>
  <c r="V190" i="14"/>
  <c r="V191" i="14"/>
  <c r="V192" i="14"/>
  <c r="V193" i="14"/>
  <c r="V194" i="14"/>
  <c r="V195" i="14"/>
  <c r="V196" i="14"/>
  <c r="V197" i="14"/>
  <c r="V198" i="14"/>
  <c r="V199" i="14"/>
  <c r="V200" i="14"/>
  <c r="V201" i="14"/>
  <c r="V202" i="14"/>
  <c r="V203" i="14"/>
  <c r="V204" i="14"/>
  <c r="V205" i="14"/>
  <c r="V206" i="14"/>
  <c r="V207" i="14"/>
  <c r="V208" i="14"/>
  <c r="V209" i="14"/>
  <c r="V210" i="14"/>
  <c r="V211" i="14"/>
  <c r="V212" i="14"/>
  <c r="V213" i="14"/>
  <c r="V214" i="14"/>
  <c r="V215" i="14"/>
  <c r="V216" i="14"/>
  <c r="V217" i="14"/>
  <c r="V218" i="14"/>
  <c r="V219" i="14"/>
  <c r="V220" i="14"/>
  <c r="V221" i="14"/>
  <c r="V222" i="14"/>
  <c r="V223" i="14"/>
  <c r="V224" i="14"/>
  <c r="V225" i="14"/>
  <c r="V226" i="14"/>
  <c r="V227" i="14"/>
  <c r="V228" i="14"/>
  <c r="V229" i="14"/>
  <c r="V230" i="14"/>
  <c r="V231" i="14"/>
  <c r="V232" i="14"/>
  <c r="V233" i="14"/>
  <c r="V234" i="14"/>
  <c r="V235" i="14"/>
  <c r="V236" i="14"/>
  <c r="V237" i="14"/>
  <c r="V238" i="14"/>
  <c r="V239" i="14"/>
  <c r="V304" i="14"/>
  <c r="V305" i="14"/>
  <c r="V306" i="14"/>
  <c r="V307" i="14"/>
  <c r="V308" i="14"/>
  <c r="V309" i="14"/>
  <c r="V310" i="14"/>
  <c r="V311" i="14"/>
  <c r="V312" i="14"/>
  <c r="V313" i="14"/>
  <c r="V314" i="14"/>
  <c r="V315" i="14"/>
  <c r="V316" i="14"/>
  <c r="V319" i="14"/>
  <c r="V320" i="14"/>
  <c r="V321" i="14"/>
  <c r="V322" i="14"/>
  <c r="V323" i="14"/>
  <c r="V324" i="14"/>
  <c r="V325" i="14"/>
  <c r="V326" i="14"/>
  <c r="V327" i="14"/>
  <c r="V328" i="14"/>
  <c r="V329" i="14"/>
  <c r="V330" i="14"/>
  <c r="V331" i="14"/>
  <c r="V332" i="14"/>
  <c r="V333" i="14"/>
  <c r="V334" i="14"/>
  <c r="V335" i="14"/>
  <c r="V336" i="14"/>
  <c r="V337" i="14"/>
  <c r="V338" i="14"/>
  <c r="V339" i="14"/>
  <c r="V340" i="14"/>
  <c r="V341" i="14"/>
  <c r="V342" i="14"/>
  <c r="V343" i="14"/>
  <c r="V344" i="14"/>
  <c r="V345" i="14"/>
  <c r="V346" i="14"/>
  <c r="V347" i="14"/>
  <c r="V348" i="14"/>
  <c r="V349" i="14"/>
  <c r="V350" i="14"/>
  <c r="V351" i="14"/>
  <c r="V352" i="14"/>
  <c r="V353" i="14"/>
  <c r="V354" i="14"/>
  <c r="V355" i="14"/>
  <c r="V356" i="14"/>
  <c r="V357" i="14"/>
  <c r="V358" i="14"/>
  <c r="V359" i="14"/>
  <c r="V360" i="14"/>
  <c r="V361" i="14"/>
  <c r="V362" i="14"/>
  <c r="V363" i="14"/>
  <c r="V364" i="14"/>
  <c r="V365" i="14"/>
  <c r="V366" i="14"/>
  <c r="V367" i="14"/>
  <c r="V368" i="14"/>
  <c r="V369" i="14"/>
  <c r="V370" i="14"/>
  <c r="V371" i="14"/>
  <c r="V372" i="14"/>
  <c r="V373" i="14"/>
  <c r="V374" i="14"/>
  <c r="V375" i="14"/>
  <c r="V376" i="14"/>
  <c r="V377" i="14"/>
  <c r="V378" i="14"/>
  <c r="V379" i="14"/>
  <c r="V420" i="14"/>
  <c r="V421" i="14"/>
  <c r="V422" i="14"/>
  <c r="V423" i="14"/>
  <c r="V424" i="14"/>
  <c r="V425" i="14"/>
  <c r="V426" i="14"/>
  <c r="V427" i="14"/>
  <c r="V428" i="14"/>
  <c r="V429" i="14"/>
  <c r="V430" i="14"/>
  <c r="V431" i="14"/>
  <c r="V432" i="14"/>
  <c r="V433" i="14"/>
  <c r="V434" i="14"/>
  <c r="V435" i="14"/>
  <c r="V436" i="14"/>
  <c r="V437" i="14"/>
  <c r="V438" i="14"/>
  <c r="V439" i="14"/>
  <c r="V440" i="14"/>
  <c r="V441" i="14"/>
  <c r="V442" i="14"/>
  <c r="V443" i="14"/>
  <c r="V444" i="14"/>
  <c r="V445" i="14"/>
  <c r="V446" i="14"/>
  <c r="V447" i="14"/>
  <c r="V448" i="14"/>
  <c r="V449" i="14"/>
  <c r="V450" i="14"/>
  <c r="V451" i="14"/>
  <c r="V452" i="14"/>
  <c r="V453" i="14"/>
  <c r="V454" i="14"/>
  <c r="V455" i="14"/>
  <c r="V456" i="14"/>
  <c r="V457" i="14"/>
  <c r="V458" i="14"/>
  <c r="V459" i="14"/>
  <c r="V460" i="14"/>
  <c r="V461" i="14"/>
  <c r="V462" i="14"/>
  <c r="V463" i="14"/>
  <c r="V464" i="14"/>
  <c r="V465" i="14"/>
  <c r="V466" i="14"/>
  <c r="V467" i="14"/>
  <c r="V468" i="14"/>
  <c r="V469" i="14"/>
  <c r="V470" i="14"/>
  <c r="V471" i="14"/>
  <c r="V472" i="14"/>
  <c r="V473" i="14"/>
  <c r="V474" i="14"/>
  <c r="V475" i="14"/>
  <c r="V476" i="14"/>
  <c r="V477" i="14"/>
  <c r="V478" i="14"/>
  <c r="V480" i="14"/>
  <c r="V481" i="14"/>
  <c r="V482" i="14"/>
  <c r="V483" i="14"/>
  <c r="V484" i="14"/>
  <c r="V485" i="14"/>
  <c r="V486" i="14"/>
  <c r="V487" i="14"/>
  <c r="V488" i="14"/>
  <c r="V489" i="14"/>
  <c r="V492" i="14"/>
  <c r="V493" i="14"/>
  <c r="V494" i="14"/>
  <c r="V495" i="14"/>
  <c r="V496" i="14"/>
  <c r="V497" i="14"/>
  <c r="V498" i="14"/>
  <c r="V499" i="14"/>
  <c r="V500" i="14"/>
  <c r="V501" i="14"/>
  <c r="V502" i="14"/>
  <c r="V503" i="14"/>
  <c r="F128" i="14"/>
  <c r="F129" i="14"/>
  <c r="AV136" i="14"/>
  <c r="AX136" i="14" s="1"/>
  <c r="AV137" i="14"/>
  <c r="AV138" i="14"/>
  <c r="AX138" i="14" s="1"/>
  <c r="AV139" i="14"/>
  <c r="AX139" i="14" s="1"/>
  <c r="AV140" i="14"/>
  <c r="AV141" i="14"/>
  <c r="AX141" i="14" s="1"/>
  <c r="AV142" i="14"/>
  <c r="AX142" i="14" s="1"/>
  <c r="AV143" i="14"/>
  <c r="AV144" i="14"/>
  <c r="AX144" i="14" s="1"/>
  <c r="AV145" i="14"/>
  <c r="AX145" i="14" s="1"/>
  <c r="AV146" i="14"/>
  <c r="AV147" i="14"/>
  <c r="AX147" i="14" s="1"/>
  <c r="AV148" i="14"/>
  <c r="AX148" i="14" s="1"/>
  <c r="AV149" i="14"/>
  <c r="AX149" i="14" s="1"/>
  <c r="AV150" i="14"/>
  <c r="AX150" i="14" s="1"/>
  <c r="AV151" i="14"/>
  <c r="AX151" i="14" s="1"/>
  <c r="AV152" i="14"/>
  <c r="AX152" i="14" s="1"/>
  <c r="AV153" i="14"/>
  <c r="AX153" i="14" s="1"/>
  <c r="AV154" i="14"/>
  <c r="AX154" i="14" s="1"/>
  <c r="AV155" i="14"/>
  <c r="AX155" i="14" s="1"/>
  <c r="AV156" i="14"/>
  <c r="AX156" i="14" s="1"/>
  <c r="AV157" i="14"/>
  <c r="AX157" i="14" s="1"/>
  <c r="AV158" i="14"/>
  <c r="AX158" i="14" s="1"/>
  <c r="AV159" i="14"/>
  <c r="AX159" i="14" s="1"/>
  <c r="AV160" i="14"/>
  <c r="AX160" i="14" s="1"/>
  <c r="AV161" i="14"/>
  <c r="AX161" i="14" s="1"/>
  <c r="AV162" i="14"/>
  <c r="AX162" i="14" s="1"/>
  <c r="AV163" i="14"/>
  <c r="AX163" i="14" s="1"/>
  <c r="AV164" i="14"/>
  <c r="AX164" i="14" s="1"/>
  <c r="AV165" i="14"/>
  <c r="AX165" i="14" s="1"/>
  <c r="AV166" i="14"/>
  <c r="AX166" i="14" s="1"/>
  <c r="AV167" i="14"/>
  <c r="AX167" i="14" s="1"/>
  <c r="AV168" i="14"/>
  <c r="AX168" i="14" s="1"/>
  <c r="AV169" i="14"/>
  <c r="AX169" i="14" s="1"/>
  <c r="AV170" i="14"/>
  <c r="AV171" i="14"/>
  <c r="AX171" i="14" s="1"/>
  <c r="AV172" i="14"/>
  <c r="AX172" i="14" s="1"/>
  <c r="AV173" i="14"/>
  <c r="AV174" i="14"/>
  <c r="AX174" i="14" s="1"/>
  <c r="AV175" i="14"/>
  <c r="AX175" i="14" s="1"/>
  <c r="AV176" i="14"/>
  <c r="AV177" i="14"/>
  <c r="AX177" i="14" s="1"/>
  <c r="AV178" i="14"/>
  <c r="AX178" i="14" s="1"/>
  <c r="AV179" i="14"/>
  <c r="AV180" i="14"/>
  <c r="AX180" i="14" s="1"/>
  <c r="AV181" i="14"/>
  <c r="AX181" i="14" s="1"/>
  <c r="AV182" i="14"/>
  <c r="AV183" i="14"/>
  <c r="AX183" i="14" s="1"/>
  <c r="AV184" i="14"/>
  <c r="AX184" i="14" s="1"/>
  <c r="AV185" i="14"/>
  <c r="AV186" i="14"/>
  <c r="AX186" i="14" s="1"/>
  <c r="AV187" i="14"/>
  <c r="AX187" i="14" s="1"/>
  <c r="AV188" i="14"/>
  <c r="AV189" i="14"/>
  <c r="AX189" i="14" s="1"/>
  <c r="AV190" i="14"/>
  <c r="AX190" i="14" s="1"/>
  <c r="AV191" i="14"/>
  <c r="AV192" i="14"/>
  <c r="AX192" i="14" s="1"/>
  <c r="AV193" i="14"/>
  <c r="AX193" i="14" s="1"/>
  <c r="AV194" i="14"/>
  <c r="AV195" i="14"/>
  <c r="AX195" i="14" s="1"/>
  <c r="AV196" i="14"/>
  <c r="AX196" i="14" s="1"/>
  <c r="AV197" i="14"/>
  <c r="AV198" i="14"/>
  <c r="AX198" i="14" s="1"/>
  <c r="AV199" i="14"/>
  <c r="AX199" i="14" s="1"/>
  <c r="AV200" i="14"/>
  <c r="AV201" i="14"/>
  <c r="AX201" i="14" s="1"/>
  <c r="AV202" i="14"/>
  <c r="AX202" i="14" s="1"/>
  <c r="AV203" i="14"/>
  <c r="AV204" i="14"/>
  <c r="AX204" i="14" s="1"/>
  <c r="AV205" i="14"/>
  <c r="AX205" i="14" s="1"/>
  <c r="AV206" i="14"/>
  <c r="AV207" i="14"/>
  <c r="AX207" i="14" s="1"/>
  <c r="AV208" i="14"/>
  <c r="AX208" i="14" s="1"/>
  <c r="AV209" i="14"/>
  <c r="AV210" i="14"/>
  <c r="AX210" i="14" s="1"/>
  <c r="AV211" i="14"/>
  <c r="AX211" i="14" s="1"/>
  <c r="AV212" i="14"/>
  <c r="AV213" i="14"/>
  <c r="AX213" i="14" s="1"/>
  <c r="AV214" i="14"/>
  <c r="AX214" i="14" s="1"/>
  <c r="AV215" i="14"/>
  <c r="AV216" i="14"/>
  <c r="AX216" i="14" s="1"/>
  <c r="AV217" i="14"/>
  <c r="AX217" i="14" s="1"/>
  <c r="AV218" i="14"/>
  <c r="AV219" i="14"/>
  <c r="AX219" i="14" s="1"/>
  <c r="AV220" i="14"/>
  <c r="AX220" i="14" s="1"/>
  <c r="AV221" i="14"/>
  <c r="AV222" i="14"/>
  <c r="AX222" i="14" s="1"/>
  <c r="AV223" i="14"/>
  <c r="AX223" i="14" s="1"/>
  <c r="AV224" i="14"/>
  <c r="AV225" i="14"/>
  <c r="AX225" i="14" s="1"/>
  <c r="AV226" i="14"/>
  <c r="AX226" i="14" s="1"/>
  <c r="AV227" i="14"/>
  <c r="AV228" i="14"/>
  <c r="AX228" i="14" s="1"/>
  <c r="AV229" i="14"/>
  <c r="AX229" i="14" s="1"/>
  <c r="AV230" i="14"/>
  <c r="AV231" i="14"/>
  <c r="AX231" i="14" s="1"/>
  <c r="AV232" i="14"/>
  <c r="AX232" i="14" s="1"/>
  <c r="AV233" i="14"/>
  <c r="AV234" i="14"/>
  <c r="AX234" i="14" s="1"/>
  <c r="AV235" i="14"/>
  <c r="AX235" i="14" s="1"/>
  <c r="AV236" i="14"/>
  <c r="AV237" i="14"/>
  <c r="AX237" i="14" s="1"/>
  <c r="AV238" i="14"/>
  <c r="AX238" i="14" s="1"/>
  <c r="AV239" i="14"/>
  <c r="AV133" i="14"/>
  <c r="AX133" i="14" s="1"/>
  <c r="AV134" i="14"/>
  <c r="AX134" i="14" s="1"/>
  <c r="AV135" i="14"/>
  <c r="AX135" i="14" s="1"/>
  <c r="AY127" i="14"/>
  <c r="AY128" i="14"/>
  <c r="AY129" i="14"/>
  <c r="AY130" i="14"/>
  <c r="AY131" i="14"/>
  <c r="AY132" i="14"/>
  <c r="AY126" i="14"/>
  <c r="F127" i="14"/>
  <c r="AH127" i="14"/>
  <c r="AV128" i="14"/>
  <c r="AX128" i="14" s="1"/>
  <c r="AV129" i="14"/>
  <c r="AX129" i="14" s="1"/>
  <c r="AV130" i="14"/>
  <c r="AV131" i="14"/>
  <c r="AX131" i="14" s="1"/>
  <c r="AV132" i="14"/>
  <c r="AX132" i="14" s="1"/>
  <c r="F126" i="14"/>
  <c r="AY73" i="14"/>
  <c r="AY3" i="14"/>
  <c r="AY4" i="14"/>
  <c r="AY5" i="14"/>
  <c r="AY6" i="14"/>
  <c r="AY7" i="14"/>
  <c r="AY8" i="14"/>
  <c r="AY9" i="14"/>
  <c r="AY10" i="14"/>
  <c r="AY11" i="14"/>
  <c r="AY12" i="14"/>
  <c r="AY13" i="14"/>
  <c r="AY14" i="14"/>
  <c r="AY15" i="14"/>
  <c r="AY16" i="14"/>
  <c r="AY17" i="14"/>
  <c r="AY18" i="14"/>
  <c r="AY19" i="14"/>
  <c r="AY20" i="14"/>
  <c r="AY21" i="14"/>
  <c r="AY22" i="14"/>
  <c r="AY23" i="14"/>
  <c r="AY24" i="14"/>
  <c r="AY25" i="14"/>
  <c r="AY26" i="14"/>
  <c r="AY27" i="14"/>
  <c r="AY28" i="14"/>
  <c r="AY29" i="14"/>
  <c r="AY30" i="14"/>
  <c r="AY31" i="14"/>
  <c r="AY32" i="14"/>
  <c r="AY33" i="14"/>
  <c r="AY34" i="14"/>
  <c r="AY35" i="14"/>
  <c r="AY36" i="14"/>
  <c r="AY37" i="14"/>
  <c r="AY38" i="14"/>
  <c r="AY39" i="14"/>
  <c r="AY40" i="14"/>
  <c r="AY41" i="14"/>
  <c r="AY42" i="14"/>
  <c r="AY43" i="14"/>
  <c r="AY44" i="14"/>
  <c r="AY45" i="14"/>
  <c r="AY46" i="14"/>
  <c r="AY47" i="14"/>
  <c r="AY48" i="14"/>
  <c r="AY49" i="14"/>
  <c r="AY50" i="14"/>
  <c r="AY51" i="14"/>
  <c r="AY52" i="14"/>
  <c r="AY53" i="14"/>
  <c r="AY54" i="14"/>
  <c r="AY55" i="14"/>
  <c r="AY56" i="14"/>
  <c r="AY57" i="14"/>
  <c r="AY58" i="14"/>
  <c r="AY59" i="14"/>
  <c r="AY60" i="14"/>
  <c r="AY61" i="14"/>
  <c r="AY62" i="14"/>
  <c r="AY63" i="14"/>
  <c r="AY64" i="14"/>
  <c r="AY65" i="14"/>
  <c r="AY66" i="14"/>
  <c r="AY67" i="14"/>
  <c r="AY68" i="14"/>
  <c r="AY69" i="14"/>
  <c r="AY70" i="14"/>
  <c r="AY71" i="14"/>
  <c r="AY72" i="14"/>
  <c r="AY74" i="14"/>
  <c r="AY75" i="14"/>
  <c r="AY76" i="14"/>
  <c r="AY77" i="14"/>
  <c r="AY78" i="14"/>
  <c r="AY79" i="14"/>
  <c r="AY80" i="14"/>
  <c r="AY81" i="14"/>
  <c r="AY82" i="14"/>
  <c r="AY83" i="14"/>
  <c r="AY84" i="14"/>
  <c r="AY85" i="14"/>
  <c r="AY86" i="14"/>
  <c r="AY87" i="14"/>
  <c r="AY88" i="14"/>
  <c r="AY89" i="14"/>
  <c r="AY90" i="14"/>
  <c r="AY91" i="14"/>
  <c r="AY92" i="14"/>
  <c r="AY93" i="14"/>
  <c r="AY94" i="14"/>
  <c r="AY95" i="14"/>
  <c r="AY96" i="14"/>
  <c r="AY97" i="14"/>
  <c r="AY98" i="14"/>
  <c r="AY99" i="14"/>
  <c r="AY100" i="14"/>
  <c r="AY101" i="14"/>
  <c r="AY102" i="14"/>
  <c r="AY103" i="14"/>
  <c r="AY104" i="14"/>
  <c r="AY105" i="14"/>
  <c r="AY106" i="14"/>
  <c r="AY107" i="14"/>
  <c r="AY108" i="14"/>
  <c r="AY109" i="14"/>
  <c r="AY110" i="14"/>
  <c r="AY111" i="14"/>
  <c r="AY112" i="14"/>
  <c r="AY113" i="14"/>
  <c r="AY114" i="14"/>
  <c r="AY115" i="14"/>
  <c r="AY116" i="14"/>
  <c r="AY117" i="14"/>
  <c r="AY118" i="14"/>
  <c r="AY119" i="14"/>
  <c r="AY120" i="14"/>
  <c r="AY121" i="14"/>
  <c r="AY122" i="14"/>
  <c r="AY123" i="14"/>
  <c r="AY124" i="14"/>
  <c r="AY125" i="14"/>
  <c r="AY133" i="14"/>
  <c r="AY134" i="14"/>
  <c r="AY135" i="14"/>
  <c r="AY136" i="14"/>
  <c r="AY137" i="14"/>
  <c r="AY138" i="14"/>
  <c r="AY139" i="14"/>
  <c r="AY140" i="14"/>
  <c r="AY141" i="14"/>
  <c r="AY142" i="14"/>
  <c r="AY143" i="14"/>
  <c r="AY144" i="14"/>
  <c r="AY145" i="14"/>
  <c r="AY146" i="14"/>
  <c r="AY147" i="14"/>
  <c r="AY148" i="14"/>
  <c r="AY149" i="14"/>
  <c r="AY150" i="14"/>
  <c r="AY151" i="14"/>
  <c r="AY152" i="14"/>
  <c r="AY153" i="14"/>
  <c r="AY154" i="14"/>
  <c r="AY155" i="14"/>
  <c r="AY2" i="14"/>
  <c r="F124" i="14"/>
  <c r="F125" i="14"/>
  <c r="AV503" i="14"/>
  <c r="W122" i="14"/>
  <c r="AV122" i="14"/>
  <c r="AV123" i="14"/>
  <c r="X122" i="14"/>
  <c r="W123" i="14"/>
  <c r="X123" i="14"/>
  <c r="W124" i="14"/>
  <c r="X124" i="14"/>
  <c r="W125" i="14"/>
  <c r="X125" i="14"/>
  <c r="W126" i="14"/>
  <c r="X126" i="14"/>
  <c r="W127" i="14"/>
  <c r="X127" i="14"/>
  <c r="W128" i="14"/>
  <c r="X128" i="14"/>
  <c r="W129" i="14"/>
  <c r="X129" i="14"/>
  <c r="W130" i="14"/>
  <c r="X130" i="14"/>
  <c r="W131" i="14"/>
  <c r="X131" i="14"/>
  <c r="W132" i="14"/>
  <c r="X132" i="14"/>
  <c r="W133" i="14"/>
  <c r="X133" i="14"/>
  <c r="W134" i="14"/>
  <c r="X134" i="14"/>
  <c r="W135" i="14"/>
  <c r="X135" i="14"/>
  <c r="W136" i="14"/>
  <c r="X136" i="14"/>
  <c r="W137" i="14"/>
  <c r="X137" i="14"/>
  <c r="W138" i="14"/>
  <c r="X138" i="14"/>
  <c r="W139" i="14"/>
  <c r="X139" i="14"/>
  <c r="V128" i="14"/>
  <c r="V129" i="14"/>
  <c r="V130" i="14"/>
  <c r="V131" i="14"/>
  <c r="V132" i="14"/>
  <c r="V133" i="14"/>
  <c r="V134" i="14"/>
  <c r="V135" i="14"/>
  <c r="V136" i="14"/>
  <c r="V137" i="14"/>
  <c r="V138" i="14"/>
  <c r="V139" i="14"/>
  <c r="V123" i="14"/>
  <c r="V124" i="14"/>
  <c r="V125" i="14"/>
  <c r="V126" i="14"/>
  <c r="V127" i="14"/>
  <c r="V122" i="14"/>
  <c r="F122" i="14"/>
  <c r="F123" i="14"/>
  <c r="I110" i="14"/>
  <c r="F110" i="14" s="1"/>
  <c r="AW169" i="14"/>
  <c r="AW171" i="14"/>
  <c r="AW172" i="14"/>
  <c r="AW174" i="14"/>
  <c r="AW175" i="14"/>
  <c r="AW177" i="14"/>
  <c r="AW178" i="14"/>
  <c r="AW180" i="14"/>
  <c r="AW181" i="14"/>
  <c r="AW183" i="14"/>
  <c r="AW184" i="14"/>
  <c r="AW186" i="14"/>
  <c r="AW187" i="14"/>
  <c r="AW189" i="14"/>
  <c r="AW190" i="14"/>
  <c r="AW192" i="14"/>
  <c r="AW193" i="14"/>
  <c r="AW195" i="14"/>
  <c r="AW196" i="14"/>
  <c r="AW198" i="14"/>
  <c r="AW199" i="14"/>
  <c r="AW201" i="14"/>
  <c r="AW202" i="14"/>
  <c r="AW204" i="14"/>
  <c r="AW205" i="14"/>
  <c r="AW207" i="14"/>
  <c r="AW208" i="14"/>
  <c r="AW210" i="14"/>
  <c r="AW211" i="14"/>
  <c r="AW213" i="14"/>
  <c r="AW214" i="14"/>
  <c r="AW216" i="14"/>
  <c r="AW217" i="14"/>
  <c r="AW219" i="14"/>
  <c r="AW220" i="14"/>
  <c r="AW222" i="14"/>
  <c r="AW223" i="14"/>
  <c r="AW225" i="14"/>
  <c r="AW226" i="14"/>
  <c r="AW228" i="14"/>
  <c r="AW229" i="14"/>
  <c r="AW231" i="14"/>
  <c r="AW232" i="14"/>
  <c r="AW234" i="14"/>
  <c r="AW235" i="14"/>
  <c r="AW237" i="14"/>
  <c r="AW238" i="14"/>
  <c r="AV301" i="14"/>
  <c r="AV302" i="14"/>
  <c r="AV304" i="14"/>
  <c r="AV305" i="14"/>
  <c r="AV306" i="14"/>
  <c r="AV307" i="14"/>
  <c r="AV308" i="14"/>
  <c r="AV309" i="14"/>
  <c r="AV310" i="14"/>
  <c r="AV311" i="14"/>
  <c r="AV312" i="14"/>
  <c r="AV313" i="14"/>
  <c r="AV314" i="14"/>
  <c r="AV315" i="14"/>
  <c r="AV316" i="14"/>
  <c r="AV317" i="14"/>
  <c r="AV318" i="14"/>
  <c r="AV319" i="14"/>
  <c r="AV320" i="14"/>
  <c r="AV321" i="14"/>
  <c r="AV322" i="14"/>
  <c r="AV323" i="14"/>
  <c r="AV324" i="14"/>
  <c r="AV325" i="14"/>
  <c r="AV326" i="14"/>
  <c r="AV327" i="14"/>
  <c r="AV328" i="14"/>
  <c r="AV329" i="14"/>
  <c r="AV330" i="14"/>
  <c r="AV331" i="14"/>
  <c r="AV332" i="14"/>
  <c r="AV333" i="14"/>
  <c r="AV334" i="14"/>
  <c r="AV335" i="14"/>
  <c r="AV336" i="14"/>
  <c r="AV337" i="14"/>
  <c r="AV338" i="14"/>
  <c r="AV339" i="14"/>
  <c r="AV340" i="14"/>
  <c r="AV341" i="14"/>
  <c r="AV342" i="14"/>
  <c r="AV343" i="14"/>
  <c r="AV344" i="14"/>
  <c r="AV345" i="14"/>
  <c r="AV346" i="14"/>
  <c r="AV347" i="14"/>
  <c r="AV348" i="14"/>
  <c r="AV349" i="14"/>
  <c r="AV350" i="14"/>
  <c r="AV351" i="14"/>
  <c r="AV352" i="14"/>
  <c r="AV353" i="14"/>
  <c r="AV354" i="14"/>
  <c r="AV355" i="14"/>
  <c r="AV356" i="14"/>
  <c r="AV357" i="14"/>
  <c r="AV358" i="14"/>
  <c r="AV359" i="14"/>
  <c r="AV360" i="14"/>
  <c r="AV361" i="14"/>
  <c r="AV362" i="14"/>
  <c r="AV363" i="14"/>
  <c r="AV364" i="14"/>
  <c r="AV365" i="14"/>
  <c r="AV366" i="14"/>
  <c r="AV367" i="14"/>
  <c r="AV368" i="14"/>
  <c r="AV369" i="14"/>
  <c r="AV370" i="14"/>
  <c r="AV371" i="14"/>
  <c r="AV372" i="14"/>
  <c r="AV373" i="14"/>
  <c r="AV374" i="14"/>
  <c r="AV375" i="14"/>
  <c r="AV376" i="14"/>
  <c r="AV377" i="14"/>
  <c r="AV378" i="14"/>
  <c r="AV379" i="14"/>
  <c r="AV420" i="14"/>
  <c r="AV421" i="14"/>
  <c r="AV422" i="14"/>
  <c r="AV423" i="14"/>
  <c r="AV424" i="14"/>
  <c r="AV425" i="14"/>
  <c r="AV426" i="14"/>
  <c r="AV427" i="14"/>
  <c r="AV428" i="14"/>
  <c r="AV429" i="14"/>
  <c r="AV430" i="14"/>
  <c r="AV431" i="14"/>
  <c r="AV432" i="14"/>
  <c r="AV433" i="14"/>
  <c r="AV434" i="14"/>
  <c r="AV435" i="14"/>
  <c r="AV436" i="14"/>
  <c r="AV437" i="14"/>
  <c r="AV438" i="14"/>
  <c r="AV439" i="14"/>
  <c r="AV440" i="14"/>
  <c r="AV441" i="14"/>
  <c r="AV442" i="14"/>
  <c r="AV443" i="14"/>
  <c r="AV444" i="14"/>
  <c r="AV445" i="14"/>
  <c r="AV446" i="14"/>
  <c r="AV447" i="14"/>
  <c r="AV448" i="14"/>
  <c r="AV449" i="14"/>
  <c r="AV450" i="14"/>
  <c r="AV451" i="14"/>
  <c r="AV452" i="14"/>
  <c r="AV453" i="14"/>
  <c r="AV454" i="14"/>
  <c r="AV455" i="14"/>
  <c r="AV456" i="14"/>
  <c r="AV457" i="14"/>
  <c r="AV458" i="14"/>
  <c r="AV459" i="14"/>
  <c r="AV460" i="14"/>
  <c r="AV461" i="14"/>
  <c r="AV462" i="14"/>
  <c r="AV463" i="14"/>
  <c r="AV464" i="14"/>
  <c r="AV465" i="14"/>
  <c r="AV466" i="14"/>
  <c r="AV467" i="14"/>
  <c r="AV468" i="14"/>
  <c r="AV469" i="14"/>
  <c r="AV470" i="14"/>
  <c r="AV471" i="14"/>
  <c r="AV472" i="14"/>
  <c r="AV473" i="14"/>
  <c r="AV474" i="14"/>
  <c r="AV475" i="14"/>
  <c r="AV476" i="14"/>
  <c r="AV477" i="14"/>
  <c r="AV478" i="14"/>
  <c r="AW479" i="14"/>
  <c r="AW480" i="14"/>
  <c r="AW481" i="14"/>
  <c r="AW482" i="14"/>
  <c r="AW483" i="14"/>
  <c r="AW484" i="14"/>
  <c r="AW485" i="14"/>
  <c r="AW486" i="14"/>
  <c r="AW487" i="14"/>
  <c r="AW488" i="14"/>
  <c r="AW489" i="14"/>
  <c r="AW490" i="14"/>
  <c r="AW492" i="14"/>
  <c r="AV493" i="14"/>
  <c r="AV494" i="14"/>
  <c r="AV495" i="14"/>
  <c r="AV496" i="14"/>
  <c r="AV497" i="14"/>
  <c r="AV498" i="14"/>
  <c r="AV499" i="14"/>
  <c r="AV500" i="14"/>
  <c r="AV501" i="14"/>
  <c r="AV502" i="14"/>
  <c r="AW149" i="14"/>
  <c r="AW150" i="14"/>
  <c r="AW151" i="14"/>
  <c r="AW152" i="14"/>
  <c r="AW153" i="14"/>
  <c r="AW154" i="14"/>
  <c r="AW155" i="14"/>
  <c r="AW156" i="14"/>
  <c r="AW157" i="14"/>
  <c r="AW158" i="14"/>
  <c r="AW159" i="14"/>
  <c r="AW160" i="14"/>
  <c r="AW161" i="14"/>
  <c r="AW162" i="14"/>
  <c r="AW163" i="14"/>
  <c r="AW164" i="14"/>
  <c r="AW165" i="14"/>
  <c r="AW166" i="14"/>
  <c r="AW167" i="14"/>
  <c r="AW168" i="14"/>
  <c r="AV54" i="14"/>
  <c r="AV55" i="14"/>
  <c r="AV56" i="14"/>
  <c r="AV57" i="14"/>
  <c r="AV58" i="14"/>
  <c r="AV59" i="14"/>
  <c r="AV60" i="14"/>
  <c r="AV61" i="14"/>
  <c r="AV62" i="14"/>
  <c r="AV63" i="14"/>
  <c r="AV64" i="14"/>
  <c r="AV65" i="14"/>
  <c r="AV66" i="14"/>
  <c r="AV67" i="14"/>
  <c r="AV68" i="14"/>
  <c r="AV69" i="14"/>
  <c r="AV70" i="14"/>
  <c r="AV71" i="14"/>
  <c r="AV72" i="14"/>
  <c r="AV73" i="14"/>
  <c r="AV74" i="14"/>
  <c r="AV75" i="14"/>
  <c r="AV76" i="14"/>
  <c r="AV77" i="14"/>
  <c r="AV78" i="14"/>
  <c r="AV79" i="14"/>
  <c r="AV80" i="14"/>
  <c r="AV81" i="14"/>
  <c r="AV82" i="14"/>
  <c r="AV83" i="14"/>
  <c r="AV84" i="14"/>
  <c r="AV85" i="14"/>
  <c r="AV86" i="14"/>
  <c r="AV87" i="14"/>
  <c r="AV88" i="14"/>
  <c r="AV89" i="14"/>
  <c r="AV90" i="14"/>
  <c r="AV91" i="14"/>
  <c r="AV92" i="14"/>
  <c r="AV93" i="14"/>
  <c r="AV94" i="14"/>
  <c r="AV95" i="14"/>
  <c r="AV96" i="14"/>
  <c r="AV97" i="14"/>
  <c r="AV98" i="14"/>
  <c r="AV99" i="14"/>
  <c r="AV100" i="14"/>
  <c r="AV101" i="14"/>
  <c r="AV102" i="14"/>
  <c r="AV103" i="14"/>
  <c r="AV104" i="14"/>
  <c r="AV105" i="14"/>
  <c r="AV106" i="14"/>
  <c r="AV107" i="14"/>
  <c r="AV108" i="14"/>
  <c r="AV109" i="14"/>
  <c r="AV110" i="14"/>
  <c r="AV111" i="14"/>
  <c r="AV112" i="14"/>
  <c r="AV113" i="14"/>
  <c r="AV114" i="14"/>
  <c r="AV115" i="14"/>
  <c r="AV116" i="14"/>
  <c r="AV117" i="14"/>
  <c r="AV118" i="14"/>
  <c r="AV119" i="14"/>
  <c r="AV120" i="14"/>
  <c r="AV121" i="14"/>
  <c r="AV124" i="14"/>
  <c r="AV125" i="14"/>
  <c r="AV126" i="14"/>
  <c r="AV127" i="14"/>
  <c r="AW128" i="14"/>
  <c r="AW129" i="14"/>
  <c r="AW131" i="14"/>
  <c r="AW132" i="14"/>
  <c r="AW133" i="14"/>
  <c r="AW134" i="14"/>
  <c r="AW135" i="14"/>
  <c r="AW136" i="14"/>
  <c r="AW138" i="14"/>
  <c r="AW139" i="14"/>
  <c r="AW141" i="14"/>
  <c r="AW142" i="14"/>
  <c r="AW144" i="14"/>
  <c r="AW145" i="14"/>
  <c r="AW147" i="14"/>
  <c r="AW148" i="14"/>
  <c r="AV53" i="14"/>
  <c r="AH66" i="14"/>
  <c r="AH67" i="14"/>
  <c r="AH68" i="14"/>
  <c r="AH69" i="14"/>
  <c r="AH70" i="14"/>
  <c r="AH71" i="14"/>
  <c r="AH72" i="14"/>
  <c r="AH73" i="14"/>
  <c r="AH74" i="14"/>
  <c r="AH75" i="14"/>
  <c r="AH76" i="14"/>
  <c r="AH77" i="14"/>
  <c r="AH78" i="14"/>
  <c r="AH79" i="14"/>
  <c r="AH80" i="14"/>
  <c r="AH81" i="14"/>
  <c r="AH82" i="14"/>
  <c r="AH83" i="14"/>
  <c r="AH84" i="14"/>
  <c r="AH85" i="14"/>
  <c r="AH86" i="14"/>
  <c r="AH87" i="14"/>
  <c r="AH88" i="14"/>
  <c r="AH89" i="14"/>
  <c r="AH90" i="14"/>
  <c r="AH91" i="14"/>
  <c r="AH92" i="14"/>
  <c r="AH93" i="14"/>
  <c r="AH94" i="14"/>
  <c r="AH95" i="14"/>
  <c r="AH96" i="14"/>
  <c r="AH97" i="14"/>
  <c r="AH98" i="14"/>
  <c r="AH99" i="14"/>
  <c r="AH100" i="14"/>
  <c r="AH101" i="14"/>
  <c r="AH102" i="14"/>
  <c r="AH103" i="14"/>
  <c r="AH104" i="14"/>
  <c r="AH105" i="14"/>
  <c r="AH106" i="14"/>
  <c r="AH107" i="14"/>
  <c r="AH108" i="14"/>
  <c r="AH109" i="14"/>
  <c r="AH110" i="14"/>
  <c r="AH111" i="14"/>
  <c r="AH112" i="14"/>
  <c r="AH113" i="14"/>
  <c r="AH114" i="14"/>
  <c r="AH115" i="14"/>
  <c r="AH116" i="14"/>
  <c r="AH117" i="14"/>
  <c r="AH118" i="14"/>
  <c r="AH119" i="14"/>
  <c r="AH120" i="14"/>
  <c r="AH121" i="14"/>
  <c r="AH122" i="14"/>
  <c r="AH123" i="14"/>
  <c r="AH124" i="14"/>
  <c r="AH125" i="14"/>
  <c r="AH126" i="14"/>
  <c r="AH128" i="14"/>
  <c r="AH129" i="14"/>
  <c r="AH130" i="14"/>
  <c r="AH131" i="14"/>
  <c r="AH132" i="14"/>
  <c r="AH133" i="14"/>
  <c r="AH134" i="14"/>
  <c r="AH135" i="14"/>
  <c r="AH136" i="14"/>
  <c r="AH137" i="14"/>
  <c r="AH138" i="14"/>
  <c r="AH139" i="14"/>
  <c r="AH140" i="14"/>
  <c r="AH141" i="14"/>
  <c r="AH142" i="14"/>
  <c r="AH143" i="14"/>
  <c r="AH144" i="14"/>
  <c r="AH145" i="14"/>
  <c r="AH146" i="14"/>
  <c r="AH147" i="14"/>
  <c r="AH148" i="14"/>
  <c r="AH56" i="14"/>
  <c r="AH57" i="14"/>
  <c r="AH58" i="14"/>
  <c r="AH59" i="14"/>
  <c r="AH60" i="14"/>
  <c r="AH61" i="14"/>
  <c r="AH62" i="14"/>
  <c r="AH63" i="14"/>
  <c r="AH64" i="14"/>
  <c r="AH65" i="14"/>
  <c r="W56" i="14"/>
  <c r="X56" i="14"/>
  <c r="W57" i="14"/>
  <c r="X57" i="14"/>
  <c r="W58" i="14"/>
  <c r="X58" i="14"/>
  <c r="W59" i="14"/>
  <c r="X59" i="14"/>
  <c r="W60" i="14"/>
  <c r="X60" i="14"/>
  <c r="W61" i="14"/>
  <c r="X61" i="14"/>
  <c r="W62" i="14"/>
  <c r="X62" i="14"/>
  <c r="W63" i="14"/>
  <c r="X63" i="14"/>
  <c r="W64" i="14"/>
  <c r="X64" i="14"/>
  <c r="W65" i="14"/>
  <c r="X65" i="14"/>
  <c r="W66" i="14"/>
  <c r="X66" i="14"/>
  <c r="W67" i="14"/>
  <c r="X67" i="14"/>
  <c r="W68" i="14"/>
  <c r="X68" i="14"/>
  <c r="W69" i="14"/>
  <c r="X69" i="14"/>
  <c r="W70" i="14"/>
  <c r="X70" i="14"/>
  <c r="W71" i="14"/>
  <c r="X71" i="14"/>
  <c r="W72" i="14"/>
  <c r="X72" i="14"/>
  <c r="W73" i="14"/>
  <c r="X73" i="14"/>
  <c r="W74" i="14"/>
  <c r="X74" i="14"/>
  <c r="W75" i="14"/>
  <c r="X75" i="14"/>
  <c r="W76" i="14"/>
  <c r="X76" i="14"/>
  <c r="W77" i="14"/>
  <c r="X77" i="14"/>
  <c r="W78" i="14"/>
  <c r="X78" i="14"/>
  <c r="W79" i="14"/>
  <c r="X79" i="14"/>
  <c r="W80" i="14"/>
  <c r="X80" i="14"/>
  <c r="W81" i="14"/>
  <c r="X81" i="14"/>
  <c r="W82" i="14"/>
  <c r="X82" i="14"/>
  <c r="W83" i="14"/>
  <c r="X83" i="14"/>
  <c r="W84" i="14"/>
  <c r="X84" i="14"/>
  <c r="W85" i="14"/>
  <c r="X85" i="14"/>
  <c r="W110" i="14"/>
  <c r="X110" i="14"/>
  <c r="W55" i="14"/>
  <c r="V82" i="14"/>
  <c r="V83" i="14"/>
  <c r="V84" i="14"/>
  <c r="V85" i="14"/>
  <c r="V110" i="14"/>
  <c r="V3" i="14"/>
  <c r="V4" i="14"/>
  <c r="V5" i="14"/>
  <c r="V6" i="14"/>
  <c r="V7" i="14"/>
  <c r="V8" i="14"/>
  <c r="V9" i="14"/>
  <c r="V10" i="14"/>
  <c r="V11" i="14"/>
  <c r="V12" i="14"/>
  <c r="V13" i="14"/>
  <c r="V14" i="14"/>
  <c r="V15" i="14"/>
  <c r="V16" i="14"/>
  <c r="V17" i="14"/>
  <c r="V18" i="14"/>
  <c r="V19" i="14"/>
  <c r="V20" i="14"/>
  <c r="V21" i="14"/>
  <c r="V22" i="14"/>
  <c r="V23" i="14"/>
  <c r="V24" i="14"/>
  <c r="V25" i="14"/>
  <c r="V26" i="14"/>
  <c r="V27" i="14"/>
  <c r="V28" i="14"/>
  <c r="V29" i="14"/>
  <c r="V30" i="14"/>
  <c r="V31" i="14"/>
  <c r="V32" i="14"/>
  <c r="V33" i="14"/>
  <c r="V34" i="14"/>
  <c r="V35" i="14"/>
  <c r="V36" i="14"/>
  <c r="V37" i="14"/>
  <c r="V38" i="14"/>
  <c r="V39" i="14"/>
  <c r="V40" i="14"/>
  <c r="V41" i="14"/>
  <c r="V42" i="14"/>
  <c r="V43" i="14"/>
  <c r="V44" i="14"/>
  <c r="V45" i="14"/>
  <c r="V46" i="14"/>
  <c r="V47" i="14"/>
  <c r="V48" i="14"/>
  <c r="V49" i="14"/>
  <c r="V50" i="14"/>
  <c r="V51" i="14"/>
  <c r="V52" i="14"/>
  <c r="V53" i="14"/>
  <c r="V54" i="14"/>
  <c r="V55" i="14"/>
  <c r="V56" i="14"/>
  <c r="V57" i="14"/>
  <c r="V58" i="14"/>
  <c r="V59" i="14"/>
  <c r="V60" i="14"/>
  <c r="V61" i="14"/>
  <c r="V62" i="14"/>
  <c r="V63" i="14"/>
  <c r="V64" i="14"/>
  <c r="V65" i="14"/>
  <c r="V66" i="14"/>
  <c r="V67" i="14"/>
  <c r="V68" i="14"/>
  <c r="V69" i="14"/>
  <c r="V70" i="14"/>
  <c r="V71" i="14"/>
  <c r="V72" i="14"/>
  <c r="V73" i="14"/>
  <c r="V74" i="14"/>
  <c r="V75" i="14"/>
  <c r="V76" i="14"/>
  <c r="V77" i="14"/>
  <c r="V78" i="14"/>
  <c r="V79" i="14"/>
  <c r="V80" i="14"/>
  <c r="V81" i="14"/>
  <c r="V2" i="14"/>
  <c r="I111" i="14"/>
  <c r="I112" i="14"/>
  <c r="I113" i="14"/>
  <c r="I114" i="14"/>
  <c r="I115" i="14"/>
  <c r="I116" i="14"/>
  <c r="I117" i="14"/>
  <c r="I118" i="14"/>
  <c r="I119" i="14"/>
  <c r="I120" i="14"/>
  <c r="I121" i="14"/>
  <c r="W121" i="14" s="1"/>
  <c r="I104" i="14"/>
  <c r="I105" i="14"/>
  <c r="I106" i="14"/>
  <c r="I107" i="14"/>
  <c r="I108" i="14"/>
  <c r="I109" i="14"/>
  <c r="I97" i="14"/>
  <c r="I98" i="14"/>
  <c r="I99" i="14"/>
  <c r="I100" i="14"/>
  <c r="I101" i="14"/>
  <c r="I102" i="14"/>
  <c r="I103" i="14"/>
  <c r="I87" i="14"/>
  <c r="I88" i="14"/>
  <c r="I89" i="14"/>
  <c r="I90" i="14"/>
  <c r="I91" i="14"/>
  <c r="I92" i="14"/>
  <c r="I94" i="14"/>
  <c r="I95" i="14"/>
  <c r="I96" i="14"/>
  <c r="I86" i="14"/>
  <c r="F55" i="14"/>
  <c r="F56" i="14"/>
  <c r="F57" i="14"/>
  <c r="F58" i="14"/>
  <c r="F59" i="14"/>
  <c r="F60" i="14"/>
  <c r="F61" i="14"/>
  <c r="F62" i="14"/>
  <c r="F63" i="14"/>
  <c r="F64" i="14"/>
  <c r="F65" i="14"/>
  <c r="F66" i="14"/>
  <c r="F67" i="14"/>
  <c r="F68" i="14"/>
  <c r="W8" i="4"/>
  <c r="F23" i="14"/>
  <c r="F54" i="14"/>
  <c r="F69" i="14"/>
  <c r="F70" i="14"/>
  <c r="F71" i="14"/>
  <c r="F72" i="14"/>
  <c r="F73" i="14"/>
  <c r="F74" i="14"/>
  <c r="F75" i="14"/>
  <c r="F76" i="14"/>
  <c r="F77" i="14"/>
  <c r="F78" i="14"/>
  <c r="F79" i="14"/>
  <c r="F80" i="14"/>
  <c r="F81" i="14"/>
  <c r="F82" i="14"/>
  <c r="F83" i="14"/>
  <c r="F84" i="14"/>
  <c r="AV2" i="14"/>
  <c r="J1" i="14"/>
  <c r="L1" i="14"/>
  <c r="F2" i="14"/>
  <c r="E2" i="13"/>
  <c r="AH3" i="14"/>
  <c r="AH4" i="14"/>
  <c r="AH5" i="14"/>
  <c r="AH6" i="14"/>
  <c r="AH7" i="14"/>
  <c r="AH8" i="14"/>
  <c r="AH9" i="14"/>
  <c r="AH10" i="14"/>
  <c r="AH11" i="14"/>
  <c r="AH12" i="14"/>
  <c r="AH13" i="14"/>
  <c r="AH14" i="14"/>
  <c r="AH15" i="14"/>
  <c r="AH16" i="14"/>
  <c r="AH17" i="14"/>
  <c r="AH18" i="14"/>
  <c r="AH19" i="14"/>
  <c r="AH20" i="14"/>
  <c r="AH21" i="14"/>
  <c r="AH22" i="14"/>
  <c r="AH23" i="14"/>
  <c r="AH24" i="14"/>
  <c r="AH25" i="14"/>
  <c r="AH26" i="14"/>
  <c r="AH27" i="14"/>
  <c r="AH28" i="14"/>
  <c r="AH29" i="14"/>
  <c r="AH30" i="14"/>
  <c r="AH31" i="14"/>
  <c r="AH32" i="14"/>
  <c r="AH33" i="14"/>
  <c r="AH34" i="14"/>
  <c r="AH35" i="14"/>
  <c r="AH36" i="14"/>
  <c r="AH37" i="14"/>
  <c r="AH38" i="14"/>
  <c r="AH39" i="14"/>
  <c r="AH40" i="14"/>
  <c r="AH41" i="14"/>
  <c r="AH42" i="14"/>
  <c r="AH43" i="14"/>
  <c r="AH44" i="14"/>
  <c r="AH45" i="14"/>
  <c r="AH46" i="14"/>
  <c r="AH47" i="14"/>
  <c r="AH48" i="14"/>
  <c r="AH49" i="14"/>
  <c r="AH50" i="14"/>
  <c r="AH51" i="14"/>
  <c r="AH52" i="14"/>
  <c r="AH53" i="14"/>
  <c r="AH54" i="14"/>
  <c r="AH55" i="14"/>
  <c r="AH2" i="14"/>
  <c r="AV49" i="14"/>
  <c r="AV50" i="14"/>
  <c r="AV51" i="14"/>
  <c r="AV52" i="14"/>
  <c r="AV3" i="14"/>
  <c r="AX3" i="14" s="1"/>
  <c r="AV4" i="14"/>
  <c r="AX4" i="14" s="1"/>
  <c r="AV5" i="14"/>
  <c r="AX5" i="14" s="1"/>
  <c r="AV6" i="14"/>
  <c r="AX6" i="14" s="1"/>
  <c r="AV7" i="14"/>
  <c r="AX7" i="14" s="1"/>
  <c r="AV8" i="14"/>
  <c r="AX8" i="14" s="1"/>
  <c r="AV9" i="14"/>
  <c r="AX9" i="14" s="1"/>
  <c r="AV10" i="14"/>
  <c r="AX10" i="14" s="1"/>
  <c r="AV11" i="14"/>
  <c r="AX11" i="14" s="1"/>
  <c r="AV12" i="14"/>
  <c r="AX12" i="14" s="1"/>
  <c r="AV13" i="14"/>
  <c r="AX13" i="14" s="1"/>
  <c r="AV14" i="14"/>
  <c r="AX14" i="14" s="1"/>
  <c r="AV15" i="14"/>
  <c r="AX15" i="14" s="1"/>
  <c r="AV16" i="14"/>
  <c r="AX16" i="14" s="1"/>
  <c r="AV17" i="14"/>
  <c r="AX17" i="14" s="1"/>
  <c r="AV18" i="14"/>
  <c r="AV19" i="14"/>
  <c r="AV20" i="14"/>
  <c r="AV21" i="14"/>
  <c r="AV22" i="14"/>
  <c r="AV23" i="14"/>
  <c r="AV24" i="14"/>
  <c r="AV25" i="14"/>
  <c r="AV26" i="14"/>
  <c r="AV27" i="14"/>
  <c r="AV28" i="14"/>
  <c r="AV29" i="14"/>
  <c r="AV30" i="14"/>
  <c r="AV31" i="14"/>
  <c r="AV32" i="14"/>
  <c r="AV33" i="14"/>
  <c r="AV34" i="14"/>
  <c r="AV35" i="14"/>
  <c r="AV36" i="14"/>
  <c r="AV37" i="14"/>
  <c r="AV38" i="14"/>
  <c r="AV39" i="14"/>
  <c r="AV40" i="14"/>
  <c r="AV41" i="14"/>
  <c r="AV42" i="14"/>
  <c r="AV43" i="14"/>
  <c r="AV44" i="14"/>
  <c r="AV45" i="14"/>
  <c r="AV46" i="14"/>
  <c r="AV47" i="14"/>
  <c r="AV48" i="14"/>
  <c r="F49" i="14"/>
  <c r="F50" i="14"/>
  <c r="F51" i="14"/>
  <c r="F52" i="14"/>
  <c r="F53" i="14"/>
  <c r="F48" i="14"/>
  <c r="X20" i="14"/>
  <c r="X18" i="14"/>
  <c r="X19" i="14"/>
  <c r="X21" i="14"/>
  <c r="X22" i="14"/>
  <c r="W18" i="14"/>
  <c r="F43" i="14"/>
  <c r="F44" i="14"/>
  <c r="F45" i="14"/>
  <c r="F46" i="14"/>
  <c r="F47" i="14"/>
  <c r="F39" i="14"/>
  <c r="F40" i="14"/>
  <c r="F41" i="14"/>
  <c r="F42" i="14"/>
  <c r="F28" i="14"/>
  <c r="F29" i="14"/>
  <c r="F30" i="14"/>
  <c r="F31" i="14"/>
  <c r="F32" i="14"/>
  <c r="F33" i="14"/>
  <c r="F34" i="14"/>
  <c r="F35" i="14"/>
  <c r="F36" i="14"/>
  <c r="F37" i="14"/>
  <c r="F24" i="14"/>
  <c r="F25" i="14"/>
  <c r="F26" i="14"/>
  <c r="F27" i="14"/>
  <c r="F18" i="14"/>
  <c r="F19" i="14"/>
  <c r="F20" i="14"/>
  <c r="F21" i="14"/>
  <c r="F22" i="14"/>
  <c r="F3" i="14"/>
  <c r="F4" i="14"/>
  <c r="F5" i="14"/>
  <c r="F6" i="14"/>
  <c r="F7" i="14"/>
  <c r="F8" i="14"/>
  <c r="F9" i="14"/>
  <c r="F10" i="14"/>
  <c r="F11" i="14"/>
  <c r="F12" i="14"/>
  <c r="F13" i="14"/>
  <c r="F14" i="14"/>
  <c r="F15" i="14"/>
  <c r="F16" i="14"/>
  <c r="F17" i="14"/>
  <c r="AB94" i="10" a="1"/>
  <c r="AB94" i="10"/>
  <c r="AB82" i="10" a="1"/>
  <c r="AB82" i="10"/>
  <c r="AB247" i="10" a="1"/>
  <c r="AB247" i="10"/>
  <c r="AC247" i="10" a="1"/>
  <c r="AC247" i="10"/>
  <c r="AD247" i="10" a="1"/>
  <c r="AD247" i="10"/>
  <c r="AE247" i="10" a="1"/>
  <c r="AE247" i="10"/>
  <c r="AF247" i="10" a="1"/>
  <c r="AF247" i="10"/>
  <c r="AB244" i="10" a="1"/>
  <c r="AB244" i="10"/>
  <c r="AC244" i="10" a="1"/>
  <c r="AC244" i="10"/>
  <c r="AD244" i="10" a="1"/>
  <c r="AD244" i="10"/>
  <c r="AE244" i="10" a="1"/>
  <c r="AE244" i="10"/>
  <c r="AF244" i="10" a="1"/>
  <c r="AF244" i="10"/>
  <c r="AB245" i="10" a="1"/>
  <c r="AB245" i="10"/>
  <c r="AC245" i="10" a="1"/>
  <c r="AC245" i="10"/>
  <c r="AD245" i="10" a="1"/>
  <c r="AD245" i="10"/>
  <c r="AE245" i="10" a="1"/>
  <c r="AE245" i="10"/>
  <c r="AF245" i="10" a="1"/>
  <c r="AF245" i="10"/>
  <c r="AB246" i="10" a="1"/>
  <c r="AB246" i="10"/>
  <c r="AC246" i="10" a="1"/>
  <c r="AC246" i="10"/>
  <c r="AD246" i="10" a="1"/>
  <c r="AD246" i="10"/>
  <c r="AE246" i="10" a="1"/>
  <c r="AE246" i="10"/>
  <c r="AF246" i="10" a="1"/>
  <c r="AF246" i="10"/>
  <c r="AB3" i="10" a="1"/>
  <c r="AB3" i="10"/>
  <c r="AB4" i="10" a="1"/>
  <c r="AB4" i="10"/>
  <c r="AB5" i="10" a="1"/>
  <c r="AB5" i="10"/>
  <c r="AB6" i="10" a="1"/>
  <c r="AB6" i="10"/>
  <c r="AB7" i="10" a="1"/>
  <c r="AB7" i="10"/>
  <c r="AB8" i="10" a="1"/>
  <c r="AB8" i="10"/>
  <c r="AB9" i="10" a="1"/>
  <c r="AB9" i="10"/>
  <c r="AB10" i="10" a="1"/>
  <c r="AB10" i="10"/>
  <c r="AB11" i="10" a="1"/>
  <c r="AB11" i="10"/>
  <c r="AB12" i="10" a="1"/>
  <c r="AB12" i="10"/>
  <c r="AB13" i="10" a="1"/>
  <c r="AB13" i="10"/>
  <c r="AB14" i="10" a="1"/>
  <c r="AB14" i="10"/>
  <c r="AB15" i="10" a="1"/>
  <c r="AB15" i="10"/>
  <c r="AB16" i="10" a="1"/>
  <c r="AB16" i="10"/>
  <c r="AB17" i="10" a="1"/>
  <c r="AB17" i="10"/>
  <c r="AB18" i="10" a="1"/>
  <c r="AB18" i="10"/>
  <c r="AB19" i="10" a="1"/>
  <c r="AB19" i="10"/>
  <c r="AB20" i="10" a="1"/>
  <c r="AB20" i="10"/>
  <c r="AB21" i="10" a="1"/>
  <c r="AB21" i="10"/>
  <c r="AB22" i="10" a="1"/>
  <c r="AB22" i="10"/>
  <c r="AB23" i="10" a="1"/>
  <c r="AB23" i="10"/>
  <c r="AB24" i="10" a="1"/>
  <c r="AB24" i="10"/>
  <c r="AB25" i="10" a="1"/>
  <c r="AB25" i="10"/>
  <c r="AB26" i="10" a="1"/>
  <c r="AB26" i="10"/>
  <c r="AB27" i="10" a="1"/>
  <c r="AB27" i="10"/>
  <c r="AB28" i="10" a="1"/>
  <c r="AB28" i="10"/>
  <c r="AB29" i="10" a="1"/>
  <c r="AB29" i="10"/>
  <c r="AB30" i="10" a="1"/>
  <c r="AB30" i="10"/>
  <c r="AB31" i="10" a="1"/>
  <c r="AB31" i="10"/>
  <c r="AB32" i="10" a="1"/>
  <c r="AB32" i="10"/>
  <c r="AB33" i="10" a="1"/>
  <c r="AB33" i="10"/>
  <c r="AB34" i="10" a="1"/>
  <c r="AB34" i="10"/>
  <c r="AB35" i="10" a="1"/>
  <c r="AB35" i="10"/>
  <c r="AB36" i="10" a="1"/>
  <c r="AB36" i="10"/>
  <c r="AB37" i="10" a="1"/>
  <c r="AB37" i="10"/>
  <c r="AB38" i="10" a="1"/>
  <c r="AB38" i="10"/>
  <c r="AB39" i="10" a="1"/>
  <c r="AB39" i="10"/>
  <c r="AB40" i="10" a="1"/>
  <c r="AB40" i="10"/>
  <c r="AB41" i="10" a="1"/>
  <c r="AB41" i="10"/>
  <c r="AB42" i="10" a="1"/>
  <c r="AB42" i="10"/>
  <c r="AB43" i="10" a="1"/>
  <c r="AB43" i="10"/>
  <c r="AB44" i="10" a="1"/>
  <c r="AB44" i="10"/>
  <c r="AB45" i="10" a="1"/>
  <c r="AB45" i="10"/>
  <c r="AB46" i="10" a="1"/>
  <c r="AB46" i="10"/>
  <c r="AB47" i="10" a="1"/>
  <c r="AB47" i="10"/>
  <c r="AB48" i="10" a="1"/>
  <c r="AB48" i="10"/>
  <c r="AB49" i="10" a="1"/>
  <c r="AB49" i="10"/>
  <c r="AB50" i="10" a="1"/>
  <c r="AB50" i="10"/>
  <c r="AB51" i="10" a="1"/>
  <c r="AB51" i="10"/>
  <c r="AB52" i="10" a="1"/>
  <c r="AB52" i="10"/>
  <c r="AB53" i="10" a="1"/>
  <c r="AB53" i="10"/>
  <c r="AB54" i="10" a="1"/>
  <c r="AB54" i="10"/>
  <c r="AB55" i="10" a="1"/>
  <c r="AB55" i="10"/>
  <c r="AB56" i="10" a="1"/>
  <c r="AB56" i="10"/>
  <c r="AB57" i="10" a="1"/>
  <c r="AB57" i="10"/>
  <c r="AB58" i="10" a="1"/>
  <c r="AB58" i="10"/>
  <c r="AB59" i="10" a="1"/>
  <c r="AB59" i="10"/>
  <c r="AB60" i="10" a="1"/>
  <c r="AB60" i="10"/>
  <c r="AB61" i="10" a="1"/>
  <c r="AB61" i="10"/>
  <c r="AB62" i="10" a="1"/>
  <c r="AB62" i="10"/>
  <c r="AB63" i="10" a="1"/>
  <c r="AB63" i="10"/>
  <c r="AB64" i="10" a="1"/>
  <c r="AB64" i="10"/>
  <c r="AB65" i="10" a="1"/>
  <c r="AB65" i="10"/>
  <c r="AB66" i="10" a="1"/>
  <c r="AB66" i="10"/>
  <c r="AB67" i="10" a="1"/>
  <c r="AB67" i="10"/>
  <c r="AB68" i="10" a="1"/>
  <c r="AB68" i="10"/>
  <c r="AB69" i="10" a="1"/>
  <c r="AB69" i="10"/>
  <c r="AB70" i="10" a="1"/>
  <c r="AB70" i="10"/>
  <c r="AB71" i="10" a="1"/>
  <c r="AB71" i="10"/>
  <c r="AB72" i="10" a="1"/>
  <c r="AB72" i="10"/>
  <c r="AB73" i="10" a="1"/>
  <c r="AB73" i="10"/>
  <c r="AB74" i="10" a="1"/>
  <c r="AB74" i="10"/>
  <c r="AB75" i="10" a="1"/>
  <c r="AB75" i="10"/>
  <c r="AB76" i="10" a="1"/>
  <c r="AB76" i="10"/>
  <c r="AB77" i="10" a="1"/>
  <c r="AB77" i="10"/>
  <c r="AB78" i="10" a="1"/>
  <c r="AB78" i="10"/>
  <c r="AB79" i="10" a="1"/>
  <c r="AB79" i="10"/>
  <c r="AB80" i="10" a="1"/>
  <c r="AB80" i="10"/>
  <c r="AB81" i="10" a="1"/>
  <c r="AB81" i="10"/>
  <c r="AB83" i="10" a="1"/>
  <c r="AB83" i="10"/>
  <c r="AB84" i="10" a="1"/>
  <c r="AB84" i="10"/>
  <c r="AB85" i="10" a="1"/>
  <c r="AB85" i="10"/>
  <c r="AB86" i="10" a="1"/>
  <c r="AB86" i="10"/>
  <c r="AB87" i="10" a="1"/>
  <c r="AB87" i="10"/>
  <c r="AB88" i="10" a="1"/>
  <c r="AB88" i="10"/>
  <c r="AB89" i="10" a="1"/>
  <c r="AB89" i="10"/>
  <c r="AB90" i="10" a="1"/>
  <c r="AB90" i="10"/>
  <c r="AB91" i="10" a="1"/>
  <c r="AB91" i="10"/>
  <c r="AB92" i="10" a="1"/>
  <c r="AB92" i="10"/>
  <c r="AB93" i="10" a="1"/>
  <c r="AB93" i="10"/>
  <c r="AB95" i="10" a="1"/>
  <c r="AB95" i="10"/>
  <c r="AB96" i="10" a="1"/>
  <c r="AB96" i="10"/>
  <c r="AB97" i="10" a="1"/>
  <c r="AB97" i="10"/>
  <c r="AB98" i="10" a="1"/>
  <c r="AB98" i="10"/>
  <c r="AB99" i="10" a="1"/>
  <c r="AB99" i="10"/>
  <c r="AB100" i="10" a="1"/>
  <c r="AB100" i="10"/>
  <c r="AB101" i="10" a="1"/>
  <c r="AB101" i="10"/>
  <c r="AB102" i="10" a="1"/>
  <c r="AB102" i="10"/>
  <c r="AB103" i="10" a="1"/>
  <c r="AB103" i="10"/>
  <c r="AB104" i="10" a="1"/>
  <c r="AB104" i="10"/>
  <c r="AB105" i="10" a="1"/>
  <c r="AB105" i="10"/>
  <c r="AB106" i="10" a="1"/>
  <c r="AB106" i="10"/>
  <c r="AB107" i="10" a="1"/>
  <c r="AB107" i="10"/>
  <c r="AB108" i="10" a="1"/>
  <c r="AB108" i="10"/>
  <c r="AB109" i="10" a="1"/>
  <c r="AB109" i="10"/>
  <c r="AB110" i="10" a="1"/>
  <c r="AB110" i="10"/>
  <c r="AB111" i="10" a="1"/>
  <c r="AB111" i="10"/>
  <c r="AB112" i="10" a="1"/>
  <c r="AB112" i="10"/>
  <c r="AB113" i="10" a="1"/>
  <c r="AB113" i="10"/>
  <c r="AB114" i="10" a="1"/>
  <c r="AB114" i="10"/>
  <c r="AB115" i="10" a="1"/>
  <c r="AB115" i="10"/>
  <c r="AB116" i="10" a="1"/>
  <c r="AB116" i="10"/>
  <c r="AB117" i="10" a="1"/>
  <c r="AB117" i="10"/>
  <c r="AB118" i="10" a="1"/>
  <c r="AB118" i="10"/>
  <c r="AB119" i="10" a="1"/>
  <c r="AB119" i="10"/>
  <c r="AB120" i="10" a="1"/>
  <c r="AB120" i="10"/>
  <c r="AB121" i="10" a="1"/>
  <c r="AB121" i="10"/>
  <c r="AB122" i="10" a="1"/>
  <c r="AB122" i="10"/>
  <c r="AB123" i="10" a="1"/>
  <c r="AB123" i="10"/>
  <c r="AB124" i="10" a="1"/>
  <c r="AB124" i="10"/>
  <c r="AB125" i="10" a="1"/>
  <c r="AB125" i="10"/>
  <c r="AB126" i="10" a="1"/>
  <c r="AB126" i="10"/>
  <c r="AB127" i="10" a="1"/>
  <c r="AB127" i="10"/>
  <c r="AB128" i="10" a="1"/>
  <c r="AB128" i="10"/>
  <c r="AB129" i="10" a="1"/>
  <c r="AB129" i="10"/>
  <c r="AB130" i="10" a="1"/>
  <c r="AB130" i="10"/>
  <c r="AB131" i="10" a="1"/>
  <c r="AB131" i="10"/>
  <c r="AB132" i="10" a="1"/>
  <c r="AB132" i="10"/>
  <c r="AB133" i="10" a="1"/>
  <c r="AB133" i="10"/>
  <c r="AB134" i="10" a="1"/>
  <c r="AB134" i="10"/>
  <c r="AB135" i="10" a="1"/>
  <c r="AB135" i="10"/>
  <c r="AB136" i="10" a="1"/>
  <c r="AB136" i="10"/>
  <c r="AB137" i="10" a="1"/>
  <c r="AB137" i="10"/>
  <c r="AB138" i="10" a="1"/>
  <c r="AB138" i="10"/>
  <c r="AB139" i="10" a="1"/>
  <c r="AB139" i="10"/>
  <c r="AB140" i="10" a="1"/>
  <c r="AB140" i="10"/>
  <c r="AB141" i="10" a="1"/>
  <c r="AB141" i="10"/>
  <c r="AB142" i="10" a="1"/>
  <c r="AB142" i="10"/>
  <c r="AB143" i="10" a="1"/>
  <c r="AB143" i="10"/>
  <c r="AB144" i="10" a="1"/>
  <c r="AB144" i="10"/>
  <c r="AB145" i="10" a="1"/>
  <c r="AB145" i="10"/>
  <c r="AB146" i="10" a="1"/>
  <c r="AB146" i="10"/>
  <c r="AB147" i="10" a="1"/>
  <c r="AB147" i="10"/>
  <c r="AB148" i="10" a="1"/>
  <c r="AB148" i="10"/>
  <c r="AB149" i="10" a="1"/>
  <c r="AB149" i="10"/>
  <c r="AB150" i="10" a="1"/>
  <c r="AB150" i="10"/>
  <c r="AB151" i="10" a="1"/>
  <c r="AB151" i="10"/>
  <c r="AB152" i="10" a="1"/>
  <c r="AB152" i="10"/>
  <c r="AB153" i="10" a="1"/>
  <c r="AB153" i="10"/>
  <c r="AB154" i="10" a="1"/>
  <c r="AB154" i="10"/>
  <c r="AB155" i="10" a="1"/>
  <c r="AB155" i="10"/>
  <c r="AB156" i="10" a="1"/>
  <c r="AB156" i="10"/>
  <c r="AB157" i="10" a="1"/>
  <c r="AB157" i="10"/>
  <c r="AB158" i="10" a="1"/>
  <c r="AB158" i="10"/>
  <c r="AB159" i="10" a="1"/>
  <c r="AB159" i="10"/>
  <c r="AB160" i="10" a="1"/>
  <c r="AB160" i="10"/>
  <c r="AB161" i="10" a="1"/>
  <c r="AB161" i="10"/>
  <c r="AB162" i="10" a="1"/>
  <c r="AB162" i="10"/>
  <c r="AB163" i="10" a="1"/>
  <c r="AB163" i="10"/>
  <c r="AB164" i="10" a="1"/>
  <c r="AB164" i="10"/>
  <c r="AB165" i="10" a="1"/>
  <c r="AB165" i="10"/>
  <c r="AB166" i="10" a="1"/>
  <c r="AB166" i="10"/>
  <c r="AB167" i="10" a="1"/>
  <c r="AB167" i="10"/>
  <c r="AB168" i="10" a="1"/>
  <c r="AB168" i="10"/>
  <c r="AB169" i="10" a="1"/>
  <c r="AB169" i="10"/>
  <c r="AB170" i="10" a="1"/>
  <c r="AB170" i="10"/>
  <c r="AB171" i="10" a="1"/>
  <c r="AB171" i="10"/>
  <c r="AB172" i="10" a="1"/>
  <c r="AB172" i="10"/>
  <c r="AB173" i="10" a="1"/>
  <c r="AB173" i="10"/>
  <c r="AB174" i="10" a="1"/>
  <c r="AB174" i="10"/>
  <c r="AB175" i="10" a="1"/>
  <c r="AB175" i="10"/>
  <c r="AB176" i="10" a="1"/>
  <c r="AB176" i="10"/>
  <c r="AB177" i="10" a="1"/>
  <c r="AB177" i="10"/>
  <c r="AB178" i="10" a="1"/>
  <c r="AB178" i="10"/>
  <c r="AB179" i="10" a="1"/>
  <c r="AB179" i="10"/>
  <c r="AB180" i="10" a="1"/>
  <c r="AB180" i="10"/>
  <c r="AB181" i="10" a="1"/>
  <c r="AB181" i="10"/>
  <c r="AB182" i="10" a="1"/>
  <c r="AB182" i="10"/>
  <c r="AB183" i="10" a="1"/>
  <c r="AB183" i="10"/>
  <c r="AB184" i="10" a="1"/>
  <c r="AB184" i="10"/>
  <c r="AB185" i="10" a="1"/>
  <c r="AB185" i="10"/>
  <c r="AB186" i="10" a="1"/>
  <c r="AB186" i="10"/>
  <c r="AB187" i="10" a="1"/>
  <c r="AB187" i="10"/>
  <c r="AB188" i="10" a="1"/>
  <c r="AB188" i="10"/>
  <c r="AB189" i="10" a="1"/>
  <c r="AB189" i="10"/>
  <c r="AB190" i="10" a="1"/>
  <c r="AB190" i="10"/>
  <c r="AB191" i="10" a="1"/>
  <c r="AB191" i="10"/>
  <c r="AB192" i="10" a="1"/>
  <c r="AB192" i="10"/>
  <c r="AB193" i="10" a="1"/>
  <c r="AB193" i="10"/>
  <c r="AB194" i="10" a="1"/>
  <c r="AB194" i="10"/>
  <c r="AB195" i="10" a="1"/>
  <c r="AB195" i="10"/>
  <c r="AB196" i="10" a="1"/>
  <c r="AB196" i="10"/>
  <c r="AB197" i="10" a="1"/>
  <c r="AB197" i="10"/>
  <c r="AB198" i="10" a="1"/>
  <c r="AB198" i="10"/>
  <c r="AB199" i="10" a="1"/>
  <c r="AB199" i="10"/>
  <c r="AB200" i="10" a="1"/>
  <c r="AB200" i="10"/>
  <c r="AB201" i="10" a="1"/>
  <c r="AB201" i="10"/>
  <c r="AB202" i="10" a="1"/>
  <c r="AB202" i="10"/>
  <c r="AB203" i="10" a="1"/>
  <c r="AB203" i="10"/>
  <c r="AB204" i="10" a="1"/>
  <c r="AB204" i="10"/>
  <c r="AB205" i="10" a="1"/>
  <c r="AB205" i="10"/>
  <c r="AB206" i="10" a="1"/>
  <c r="AB206" i="10"/>
  <c r="AB207" i="10" a="1"/>
  <c r="AB207" i="10"/>
  <c r="AB208" i="10" a="1"/>
  <c r="AB208" i="10"/>
  <c r="AB209" i="10" a="1"/>
  <c r="AB209" i="10"/>
  <c r="AB210" i="10" a="1"/>
  <c r="AB210" i="10"/>
  <c r="AB211" i="10" a="1"/>
  <c r="AB211" i="10"/>
  <c r="AB212" i="10" a="1"/>
  <c r="AB212" i="10"/>
  <c r="AB213" i="10" a="1"/>
  <c r="AB213" i="10"/>
  <c r="AB214" i="10" a="1"/>
  <c r="AB214" i="10"/>
  <c r="AB215" i="10" a="1"/>
  <c r="AB215" i="10"/>
  <c r="AB216" i="10" a="1"/>
  <c r="AB216" i="10"/>
  <c r="AB217" i="10" a="1"/>
  <c r="AB217" i="10"/>
  <c r="AB218" i="10" a="1"/>
  <c r="AB218" i="10"/>
  <c r="AB219" i="10" a="1"/>
  <c r="AB219" i="10"/>
  <c r="AB220" i="10" a="1"/>
  <c r="AB220" i="10"/>
  <c r="AB221" i="10" a="1"/>
  <c r="AB221" i="10"/>
  <c r="AB222" i="10" a="1"/>
  <c r="AB222" i="10"/>
  <c r="AB223" i="10" a="1"/>
  <c r="AB223" i="10"/>
  <c r="AB224" i="10" a="1"/>
  <c r="AB224" i="10"/>
  <c r="AB225" i="10" a="1"/>
  <c r="AB225" i="10"/>
  <c r="AB226" i="10" a="1"/>
  <c r="AB226" i="10"/>
  <c r="AB227" i="10" a="1"/>
  <c r="AB227" i="10"/>
  <c r="AB228" i="10" a="1"/>
  <c r="AB228" i="10"/>
  <c r="AB229" i="10" a="1"/>
  <c r="AB229" i="10"/>
  <c r="AB230" i="10" a="1"/>
  <c r="AB230" i="10"/>
  <c r="AB231" i="10" a="1"/>
  <c r="AB231" i="10"/>
  <c r="AB232" i="10" a="1"/>
  <c r="AB232" i="10"/>
  <c r="AB233" i="10" a="1"/>
  <c r="AB233" i="10"/>
  <c r="AB234" i="10" a="1"/>
  <c r="AB234" i="10"/>
  <c r="AB235" i="10" a="1"/>
  <c r="AB235" i="10"/>
  <c r="AB236" i="10" a="1"/>
  <c r="AB236" i="10"/>
  <c r="AB237" i="10" a="1"/>
  <c r="AB237" i="10"/>
  <c r="AB238" i="10" a="1"/>
  <c r="AB238" i="10"/>
  <c r="AB239" i="10" a="1"/>
  <c r="AB239" i="10"/>
  <c r="AB240" i="10" a="1"/>
  <c r="AB240" i="10"/>
  <c r="AB241" i="10" a="1"/>
  <c r="AB241" i="10"/>
  <c r="AB242" i="10" a="1"/>
  <c r="AB242" i="10"/>
  <c r="AB243" i="10" a="1"/>
  <c r="AB243" i="10"/>
  <c r="AB2" i="10" a="1"/>
  <c r="AB2" i="10"/>
  <c r="AC2" i="10" a="1"/>
  <c r="AC2" i="10"/>
  <c r="AC3" i="10" a="1"/>
  <c r="AC3" i="10"/>
  <c r="AC4" i="10" a="1"/>
  <c r="AC4" i="10"/>
  <c r="AC5" i="10" a="1"/>
  <c r="AC5" i="10"/>
  <c r="AC6" i="10" a="1"/>
  <c r="AC6" i="10"/>
  <c r="AC7" i="10" a="1"/>
  <c r="AC7" i="10"/>
  <c r="AC8" i="10" a="1"/>
  <c r="AC8" i="10"/>
  <c r="AC9" i="10" a="1"/>
  <c r="AC9" i="10"/>
  <c r="AC10" i="10" a="1"/>
  <c r="AC10" i="10"/>
  <c r="AC11" i="10" a="1"/>
  <c r="AC11" i="10"/>
  <c r="AC12" i="10" a="1"/>
  <c r="AC12" i="10"/>
  <c r="AC13" i="10" a="1"/>
  <c r="AC13" i="10"/>
  <c r="AC14" i="10" a="1"/>
  <c r="AC14" i="10"/>
  <c r="AC15" i="10" a="1"/>
  <c r="AC15" i="10"/>
  <c r="AC16" i="10" a="1"/>
  <c r="AC16" i="10"/>
  <c r="AC17" i="10" a="1"/>
  <c r="AC17" i="10"/>
  <c r="AC18" i="10" a="1"/>
  <c r="AC18" i="10"/>
  <c r="AC19" i="10" a="1"/>
  <c r="AC19" i="10"/>
  <c r="AC20" i="10" a="1"/>
  <c r="AC20" i="10"/>
  <c r="AC21" i="10" a="1"/>
  <c r="AC21" i="10"/>
  <c r="AC22" i="10" a="1"/>
  <c r="AC22" i="10"/>
  <c r="AC23" i="10" a="1"/>
  <c r="AC23" i="10"/>
  <c r="AC24" i="10" a="1"/>
  <c r="AC24" i="10"/>
  <c r="AC25" i="10" a="1"/>
  <c r="AC25" i="10"/>
  <c r="AC26" i="10" a="1"/>
  <c r="AC26" i="10"/>
  <c r="AC27" i="10" a="1"/>
  <c r="AC27" i="10"/>
  <c r="AC28" i="10" a="1"/>
  <c r="AC28" i="10"/>
  <c r="AC29" i="10" a="1"/>
  <c r="AC29" i="10"/>
  <c r="AC30" i="10" a="1"/>
  <c r="AC30" i="10"/>
  <c r="AC31" i="10" a="1"/>
  <c r="AC31" i="10"/>
  <c r="AC32" i="10" a="1"/>
  <c r="AC32" i="10"/>
  <c r="AC33" i="10" a="1"/>
  <c r="AC33" i="10"/>
  <c r="AC34" i="10" a="1"/>
  <c r="AC34" i="10"/>
  <c r="AC35" i="10" a="1"/>
  <c r="AC35" i="10"/>
  <c r="AC36" i="10" a="1"/>
  <c r="AC36" i="10"/>
  <c r="AC37" i="10" a="1"/>
  <c r="AC37" i="10"/>
  <c r="AC38" i="10" a="1"/>
  <c r="AC38" i="10"/>
  <c r="AC39" i="10" a="1"/>
  <c r="AC39" i="10"/>
  <c r="AC40" i="10" a="1"/>
  <c r="AC40" i="10"/>
  <c r="AC41" i="10" a="1"/>
  <c r="AC41" i="10"/>
  <c r="AC42" i="10" a="1"/>
  <c r="AC42" i="10"/>
  <c r="AC43" i="10" a="1"/>
  <c r="AC43" i="10"/>
  <c r="AC44" i="10" a="1"/>
  <c r="AC44" i="10"/>
  <c r="AC45" i="10" a="1"/>
  <c r="AC45" i="10"/>
  <c r="AC46" i="10" a="1"/>
  <c r="AC46" i="10"/>
  <c r="AC47" i="10" a="1"/>
  <c r="AC47" i="10"/>
  <c r="AC48" i="10" a="1"/>
  <c r="AC48" i="10"/>
  <c r="AC49" i="10" a="1"/>
  <c r="AC49" i="10"/>
  <c r="AC50" i="10" a="1"/>
  <c r="AC50" i="10"/>
  <c r="AC51" i="10" a="1"/>
  <c r="AC51" i="10"/>
  <c r="AC52" i="10" a="1"/>
  <c r="AC52" i="10"/>
  <c r="AC53" i="10" a="1"/>
  <c r="AC53" i="10"/>
  <c r="AC54" i="10" a="1"/>
  <c r="AC54" i="10"/>
  <c r="AC55" i="10" a="1"/>
  <c r="AC55" i="10"/>
  <c r="AC56" i="10" a="1"/>
  <c r="AC56" i="10"/>
  <c r="AC57" i="10" a="1"/>
  <c r="AC57" i="10"/>
  <c r="AC58" i="10" a="1"/>
  <c r="AC58" i="10"/>
  <c r="AC59" i="10" a="1"/>
  <c r="AC59" i="10"/>
  <c r="AC60" i="10" a="1"/>
  <c r="AC60" i="10"/>
  <c r="AC61" i="10" a="1"/>
  <c r="AC61" i="10"/>
  <c r="AC62" i="10" a="1"/>
  <c r="AC62" i="10"/>
  <c r="AC63" i="10" a="1"/>
  <c r="AC63" i="10"/>
  <c r="AC64" i="10" a="1"/>
  <c r="AC64" i="10"/>
  <c r="AC65" i="10" a="1"/>
  <c r="AC65" i="10"/>
  <c r="AC66" i="10" a="1"/>
  <c r="AC66" i="10"/>
  <c r="AC67" i="10" a="1"/>
  <c r="AC67" i="10"/>
  <c r="AC68" i="10" a="1"/>
  <c r="AC68" i="10"/>
  <c r="AC69" i="10" a="1"/>
  <c r="AC69" i="10"/>
  <c r="AC70" i="10" a="1"/>
  <c r="AC70" i="10"/>
  <c r="AC71" i="10" a="1"/>
  <c r="AC71" i="10"/>
  <c r="AC72" i="10" a="1"/>
  <c r="AC72" i="10"/>
  <c r="AC73" i="10" a="1"/>
  <c r="AC73" i="10"/>
  <c r="AC74" i="10" a="1"/>
  <c r="AC74" i="10"/>
  <c r="AC75" i="10" a="1"/>
  <c r="AC75" i="10"/>
  <c r="AC76" i="10" a="1"/>
  <c r="AC76" i="10"/>
  <c r="AC77" i="10" a="1"/>
  <c r="AC77" i="10"/>
  <c r="AC78" i="10" a="1"/>
  <c r="AC78" i="10"/>
  <c r="AC79" i="10" a="1"/>
  <c r="AC79" i="10"/>
  <c r="AC80" i="10" a="1"/>
  <c r="AC80" i="10"/>
  <c r="AC81" i="10" a="1"/>
  <c r="AC81" i="10"/>
  <c r="AC82" i="10" a="1"/>
  <c r="AC82" i="10"/>
  <c r="AC83" i="10" a="1"/>
  <c r="AC83" i="10"/>
  <c r="AC84" i="10" a="1"/>
  <c r="AC84" i="10"/>
  <c r="AC85" i="10" a="1"/>
  <c r="AC85" i="10"/>
  <c r="AC86" i="10" a="1"/>
  <c r="AC86" i="10"/>
  <c r="AC87" i="10" a="1"/>
  <c r="AC87" i="10"/>
  <c r="AC88" i="10" a="1"/>
  <c r="AC88" i="10"/>
  <c r="AC89" i="10" a="1"/>
  <c r="AC89" i="10"/>
  <c r="AC90" i="10" a="1"/>
  <c r="AC90" i="10"/>
  <c r="AC91" i="10" a="1"/>
  <c r="AC91" i="10"/>
  <c r="AC92" i="10" a="1"/>
  <c r="AC92" i="10"/>
  <c r="AC93" i="10" a="1"/>
  <c r="AC93" i="10"/>
  <c r="AC94" i="10" a="1"/>
  <c r="AC94" i="10"/>
  <c r="AC95" i="10" a="1"/>
  <c r="AC95" i="10"/>
  <c r="AC96" i="10" a="1"/>
  <c r="AC96" i="10"/>
  <c r="AC97" i="10" a="1"/>
  <c r="AC97" i="10"/>
  <c r="AC98" i="10" a="1"/>
  <c r="AC98" i="10"/>
  <c r="AC99" i="10" a="1"/>
  <c r="AC99" i="10"/>
  <c r="AC100" i="10" a="1"/>
  <c r="AC100" i="10"/>
  <c r="AC101" i="10" a="1"/>
  <c r="AC101" i="10"/>
  <c r="AC102" i="10" a="1"/>
  <c r="AC102" i="10"/>
  <c r="AC103" i="10" a="1"/>
  <c r="AC103" i="10"/>
  <c r="AC104" i="10" a="1"/>
  <c r="AC104" i="10"/>
  <c r="AC105" i="10" a="1"/>
  <c r="AC105" i="10"/>
  <c r="AC106" i="10" a="1"/>
  <c r="AC106" i="10"/>
  <c r="AC107" i="10" a="1"/>
  <c r="AC107" i="10"/>
  <c r="AC108" i="10" a="1"/>
  <c r="AC108" i="10"/>
  <c r="AC109" i="10" a="1"/>
  <c r="AC109" i="10"/>
  <c r="AC110" i="10" a="1"/>
  <c r="AC110" i="10"/>
  <c r="AC111" i="10" a="1"/>
  <c r="AC111" i="10"/>
  <c r="AC112" i="10" a="1"/>
  <c r="AC112" i="10"/>
  <c r="AC113" i="10" a="1"/>
  <c r="AC113" i="10"/>
  <c r="AC114" i="10" a="1"/>
  <c r="AC114" i="10"/>
  <c r="AC115" i="10" a="1"/>
  <c r="AC115" i="10"/>
  <c r="AC116" i="10" a="1"/>
  <c r="AC116" i="10"/>
  <c r="AC117" i="10" a="1"/>
  <c r="AC117" i="10"/>
  <c r="AC118" i="10" a="1"/>
  <c r="AC118" i="10"/>
  <c r="AC119" i="10" a="1"/>
  <c r="AC119" i="10"/>
  <c r="AC120" i="10" a="1"/>
  <c r="AC120" i="10"/>
  <c r="AC121" i="10" a="1"/>
  <c r="AC121" i="10"/>
  <c r="AC122" i="10" a="1"/>
  <c r="AC122" i="10"/>
  <c r="AC123" i="10" a="1"/>
  <c r="AC123" i="10"/>
  <c r="AC124" i="10" a="1"/>
  <c r="AC124" i="10"/>
  <c r="AC125" i="10" a="1"/>
  <c r="AC125" i="10"/>
  <c r="AC126" i="10" a="1"/>
  <c r="AC126" i="10"/>
  <c r="AC127" i="10" a="1"/>
  <c r="AC127" i="10"/>
  <c r="AC128" i="10" a="1"/>
  <c r="AC128" i="10"/>
  <c r="AC129" i="10" a="1"/>
  <c r="AC129" i="10"/>
  <c r="AC130" i="10" a="1"/>
  <c r="AC130" i="10"/>
  <c r="AC131" i="10" a="1"/>
  <c r="AC131" i="10"/>
  <c r="AC132" i="10" a="1"/>
  <c r="AC132" i="10"/>
  <c r="AC133" i="10" a="1"/>
  <c r="AC133" i="10"/>
  <c r="AC134" i="10" a="1"/>
  <c r="AC134" i="10"/>
  <c r="AC135" i="10" a="1"/>
  <c r="AC135" i="10"/>
  <c r="AC136" i="10" a="1"/>
  <c r="AC136" i="10"/>
  <c r="AC137" i="10" a="1"/>
  <c r="AC137" i="10"/>
  <c r="AC138" i="10" a="1"/>
  <c r="AC138" i="10"/>
  <c r="AC139" i="10" a="1"/>
  <c r="AC139" i="10"/>
  <c r="AC140" i="10" a="1"/>
  <c r="AC140" i="10"/>
  <c r="AC141" i="10" a="1"/>
  <c r="AC141" i="10"/>
  <c r="AC142" i="10" a="1"/>
  <c r="AC142" i="10"/>
  <c r="AC143" i="10" a="1"/>
  <c r="AC143" i="10"/>
  <c r="AC144" i="10" a="1"/>
  <c r="AC144" i="10"/>
  <c r="AC145" i="10" a="1"/>
  <c r="AC145" i="10"/>
  <c r="AC146" i="10" a="1"/>
  <c r="AC146" i="10"/>
  <c r="AC147" i="10" a="1"/>
  <c r="AC147" i="10"/>
  <c r="AC148" i="10" a="1"/>
  <c r="AC148" i="10"/>
  <c r="AC149" i="10" a="1"/>
  <c r="AC149" i="10"/>
  <c r="AC150" i="10" a="1"/>
  <c r="AC150" i="10"/>
  <c r="AC151" i="10" a="1"/>
  <c r="AC151" i="10"/>
  <c r="AC152" i="10" a="1"/>
  <c r="AC152" i="10"/>
  <c r="AC153" i="10" a="1"/>
  <c r="AC153" i="10"/>
  <c r="AC154" i="10" a="1"/>
  <c r="AC154" i="10"/>
  <c r="AC155" i="10" a="1"/>
  <c r="AC155" i="10"/>
  <c r="AC156" i="10" a="1"/>
  <c r="AC156" i="10"/>
  <c r="AC157" i="10" a="1"/>
  <c r="AC157" i="10"/>
  <c r="AC158" i="10" a="1"/>
  <c r="AC158" i="10"/>
  <c r="AC159" i="10" a="1"/>
  <c r="AC159" i="10"/>
  <c r="AC160" i="10" a="1"/>
  <c r="AC160" i="10"/>
  <c r="AC161" i="10" a="1"/>
  <c r="AC161" i="10"/>
  <c r="AC162" i="10" a="1"/>
  <c r="AC162" i="10"/>
  <c r="AC163" i="10" a="1"/>
  <c r="AC163" i="10"/>
  <c r="AC164" i="10" a="1"/>
  <c r="AC164" i="10"/>
  <c r="AC165" i="10" a="1"/>
  <c r="AC165" i="10"/>
  <c r="AC166" i="10" a="1"/>
  <c r="AC166" i="10"/>
  <c r="AC167" i="10" a="1"/>
  <c r="AC167" i="10"/>
  <c r="AC168" i="10" a="1"/>
  <c r="AC168" i="10"/>
  <c r="AC169" i="10" a="1"/>
  <c r="AC169" i="10"/>
  <c r="AC170" i="10" a="1"/>
  <c r="AC170" i="10"/>
  <c r="AC171" i="10" a="1"/>
  <c r="AC171" i="10"/>
  <c r="AC172" i="10" a="1"/>
  <c r="AC172" i="10"/>
  <c r="AC173" i="10" a="1"/>
  <c r="AC173" i="10"/>
  <c r="AC174" i="10" a="1"/>
  <c r="AC174" i="10"/>
  <c r="AC175" i="10" a="1"/>
  <c r="AC175" i="10"/>
  <c r="AC176" i="10" a="1"/>
  <c r="AC176" i="10"/>
  <c r="AC177" i="10" a="1"/>
  <c r="AC177" i="10"/>
  <c r="AC178" i="10" a="1"/>
  <c r="AC178" i="10"/>
  <c r="AC179" i="10" a="1"/>
  <c r="AC179" i="10"/>
  <c r="AC180" i="10" a="1"/>
  <c r="AC180" i="10"/>
  <c r="AC181" i="10" a="1"/>
  <c r="AC181" i="10"/>
  <c r="AC182" i="10" a="1"/>
  <c r="AC182" i="10"/>
  <c r="AC183" i="10" a="1"/>
  <c r="AC183" i="10"/>
  <c r="AC184" i="10" a="1"/>
  <c r="AC184" i="10"/>
  <c r="AC185" i="10" a="1"/>
  <c r="AC185" i="10"/>
  <c r="AC186" i="10" a="1"/>
  <c r="AC186" i="10"/>
  <c r="AC187" i="10" a="1"/>
  <c r="AC187" i="10"/>
  <c r="AC188" i="10" a="1"/>
  <c r="AC188" i="10"/>
  <c r="AC189" i="10" a="1"/>
  <c r="AC189" i="10"/>
  <c r="AC190" i="10" a="1"/>
  <c r="AC190" i="10"/>
  <c r="AC191" i="10" a="1"/>
  <c r="AC191" i="10"/>
  <c r="AC192" i="10" a="1"/>
  <c r="AC192" i="10"/>
  <c r="AC193" i="10" a="1"/>
  <c r="AC193" i="10"/>
  <c r="AC194" i="10" a="1"/>
  <c r="AC194" i="10"/>
  <c r="AC195" i="10" a="1"/>
  <c r="AC195" i="10"/>
  <c r="AC196" i="10" a="1"/>
  <c r="AC196" i="10"/>
  <c r="AC197" i="10" a="1"/>
  <c r="AC197" i="10"/>
  <c r="AC198" i="10" a="1"/>
  <c r="AC198" i="10"/>
  <c r="AC199" i="10" a="1"/>
  <c r="AC199" i="10"/>
  <c r="AC200" i="10" a="1"/>
  <c r="AC200" i="10"/>
  <c r="AC201" i="10" a="1"/>
  <c r="AC201" i="10"/>
  <c r="AC202" i="10" a="1"/>
  <c r="AC202" i="10"/>
  <c r="AC203" i="10" a="1"/>
  <c r="AC203" i="10"/>
  <c r="AC204" i="10" a="1"/>
  <c r="AC204" i="10"/>
  <c r="AC205" i="10" a="1"/>
  <c r="AC205" i="10"/>
  <c r="AC206" i="10" a="1"/>
  <c r="AC206" i="10"/>
  <c r="AC207" i="10" a="1"/>
  <c r="AC207" i="10"/>
  <c r="AC208" i="10" a="1"/>
  <c r="AC208" i="10"/>
  <c r="AC209" i="10" a="1"/>
  <c r="AC209" i="10"/>
  <c r="AC210" i="10" a="1"/>
  <c r="AC210" i="10"/>
  <c r="AC211" i="10" a="1"/>
  <c r="AC211" i="10"/>
  <c r="AC212" i="10" a="1"/>
  <c r="AC212" i="10"/>
  <c r="AC213" i="10" a="1"/>
  <c r="AC213" i="10"/>
  <c r="AC214" i="10" a="1"/>
  <c r="AC214" i="10"/>
  <c r="AC215" i="10" a="1"/>
  <c r="AC215" i="10"/>
  <c r="AC216" i="10" a="1"/>
  <c r="AC216" i="10"/>
  <c r="AC217" i="10" a="1"/>
  <c r="AC217" i="10"/>
  <c r="AC218" i="10" a="1"/>
  <c r="AC218" i="10"/>
  <c r="AC219" i="10" a="1"/>
  <c r="AC219" i="10"/>
  <c r="AC220" i="10" a="1"/>
  <c r="AC220" i="10"/>
  <c r="AC221" i="10" a="1"/>
  <c r="AC221" i="10"/>
  <c r="AC222" i="10" a="1"/>
  <c r="AC222" i="10"/>
  <c r="AC223" i="10" a="1"/>
  <c r="AC223" i="10"/>
  <c r="AC224" i="10" a="1"/>
  <c r="AC224" i="10"/>
  <c r="AC225" i="10" a="1"/>
  <c r="AC225" i="10"/>
  <c r="AC226" i="10" a="1"/>
  <c r="AC226" i="10"/>
  <c r="AC227" i="10" a="1"/>
  <c r="AC227" i="10"/>
  <c r="AC228" i="10" a="1"/>
  <c r="AC228" i="10"/>
  <c r="AC229" i="10" a="1"/>
  <c r="AC229" i="10"/>
  <c r="AC230" i="10" a="1"/>
  <c r="AC230" i="10"/>
  <c r="AC231" i="10" a="1"/>
  <c r="AC231" i="10"/>
  <c r="AC232" i="10" a="1"/>
  <c r="AC232" i="10"/>
  <c r="AC233" i="10" a="1"/>
  <c r="AC233" i="10"/>
  <c r="AC234" i="10" a="1"/>
  <c r="AC234" i="10"/>
  <c r="AC235" i="10" a="1"/>
  <c r="AC235" i="10"/>
  <c r="AC236" i="10" a="1"/>
  <c r="AC236" i="10"/>
  <c r="AC237" i="10" a="1"/>
  <c r="AC237" i="10"/>
  <c r="AC238" i="10" a="1"/>
  <c r="AC238" i="10"/>
  <c r="AC239" i="10" a="1"/>
  <c r="AC239" i="10"/>
  <c r="AC240" i="10" a="1"/>
  <c r="AC240" i="10"/>
  <c r="AC241" i="10" a="1"/>
  <c r="AC241" i="10"/>
  <c r="AC242" i="10" a="1"/>
  <c r="AC242" i="10"/>
  <c r="AC243" i="10" a="1"/>
  <c r="AC243" i="10"/>
  <c r="AD242" i="10" a="1"/>
  <c r="AD242" i="10"/>
  <c r="AE242" i="10" a="1"/>
  <c r="AE242" i="10"/>
  <c r="AF242" i="10" a="1"/>
  <c r="AF242" i="10"/>
  <c r="AD243" i="10" a="1"/>
  <c r="AD243" i="10"/>
  <c r="AE243" i="10" a="1"/>
  <c r="AE243" i="10"/>
  <c r="AF243" i="10" a="1"/>
  <c r="AF243" i="10"/>
  <c r="AF241" i="10" a="1"/>
  <c r="AF241" i="10" s="1"/>
  <c r="AE241" i="10" a="1"/>
  <c r="AE241" i="10" s="1"/>
  <c r="AD241" i="10" a="1"/>
  <c r="AD241" i="10" s="1"/>
  <c r="AF240" i="10" a="1"/>
  <c r="AF240" i="10" s="1"/>
  <c r="AE240" i="10" a="1"/>
  <c r="AE240" i="10" s="1"/>
  <c r="AD240" i="10" a="1"/>
  <c r="AD240" i="10" s="1"/>
  <c r="AF239" i="10" a="1"/>
  <c r="AF239" i="10" s="1"/>
  <c r="AE239" i="10" a="1"/>
  <c r="AE239" i="10" s="1"/>
  <c r="AD239" i="10" a="1"/>
  <c r="AD239" i="10" s="1"/>
  <c r="AF238" i="10" a="1"/>
  <c r="AF238" i="10" s="1"/>
  <c r="AE238" i="10" a="1"/>
  <c r="AE238" i="10" s="1"/>
  <c r="AD238" i="10" a="1"/>
  <c r="AD238" i="10" s="1"/>
  <c r="AF237" i="10" a="1"/>
  <c r="AF237" i="10" s="1"/>
  <c r="AE237" i="10" a="1"/>
  <c r="AE237" i="10" s="1"/>
  <c r="AD237" i="10" a="1"/>
  <c r="AD237" i="10" s="1"/>
  <c r="AF236" i="10" a="1"/>
  <c r="AF236" i="10" s="1"/>
  <c r="AE236" i="10" a="1"/>
  <c r="AE236" i="10" s="1"/>
  <c r="AD236" i="10" a="1"/>
  <c r="AD236" i="10" s="1"/>
  <c r="AF235" i="10" a="1"/>
  <c r="AF235" i="10" s="1"/>
  <c r="AE235" i="10" a="1"/>
  <c r="AE235" i="10" s="1"/>
  <c r="AD235" i="10" a="1"/>
  <c r="AD235" i="10" s="1"/>
  <c r="AF234" i="10" a="1"/>
  <c r="AF234" i="10" s="1"/>
  <c r="AE234" i="10" a="1"/>
  <c r="AE234" i="10" s="1"/>
  <c r="AD234" i="10" a="1"/>
  <c r="AD234" i="10" s="1"/>
  <c r="AF233" i="10" a="1"/>
  <c r="AF233" i="10" s="1"/>
  <c r="AE233" i="10" a="1"/>
  <c r="AE233" i="10" s="1"/>
  <c r="AD233" i="10" a="1"/>
  <c r="AD233" i="10" s="1"/>
  <c r="AF232" i="10" a="1"/>
  <c r="AF232" i="10" s="1"/>
  <c r="AE232" i="10" a="1"/>
  <c r="AE232" i="10" s="1"/>
  <c r="AD232" i="10" a="1"/>
  <c r="AD232" i="10" s="1"/>
  <c r="AF231" i="10" a="1"/>
  <c r="AF231" i="10" s="1"/>
  <c r="AE231" i="10" a="1"/>
  <c r="AE231" i="10" s="1"/>
  <c r="AD231" i="10" a="1"/>
  <c r="AD231" i="10" s="1"/>
  <c r="AF230" i="10" a="1"/>
  <c r="AF230" i="10" s="1"/>
  <c r="AE230" i="10" a="1"/>
  <c r="AE230" i="10" s="1"/>
  <c r="AD230" i="10" a="1"/>
  <c r="AD230" i="10" s="1"/>
  <c r="AF229" i="10" a="1"/>
  <c r="AF229" i="10" s="1"/>
  <c r="AE229" i="10" a="1"/>
  <c r="AE229" i="10" s="1"/>
  <c r="AD229" i="10" a="1"/>
  <c r="AD229" i="10" s="1"/>
  <c r="AF228" i="10" a="1"/>
  <c r="AF228" i="10" s="1"/>
  <c r="AE228" i="10" a="1"/>
  <c r="AE228" i="10" s="1"/>
  <c r="AD228" i="10" a="1"/>
  <c r="AD228" i="10" s="1"/>
  <c r="AF227" i="10" a="1"/>
  <c r="AF227" i="10" s="1"/>
  <c r="AE227" i="10" a="1"/>
  <c r="AE227" i="10" s="1"/>
  <c r="AD227" i="10" a="1"/>
  <c r="AD227" i="10" s="1"/>
  <c r="AF226" i="10" a="1"/>
  <c r="AF226" i="10" s="1"/>
  <c r="AE226" i="10" a="1"/>
  <c r="AE226" i="10" s="1"/>
  <c r="AD226" i="10" a="1"/>
  <c r="AD226" i="10" s="1"/>
  <c r="AF225" i="10" a="1"/>
  <c r="AF225" i="10" s="1"/>
  <c r="AE225" i="10" a="1"/>
  <c r="AE225" i="10" s="1"/>
  <c r="AD225" i="10" a="1"/>
  <c r="AD225" i="10" s="1"/>
  <c r="AF224" i="10" a="1"/>
  <c r="AF224" i="10" s="1"/>
  <c r="AE224" i="10" a="1"/>
  <c r="AE224" i="10" s="1"/>
  <c r="AD224" i="10" a="1"/>
  <c r="AD224" i="10" s="1"/>
  <c r="AF223" i="10" a="1"/>
  <c r="AF223" i="10" s="1"/>
  <c r="AE223" i="10" a="1"/>
  <c r="AE223" i="10" s="1"/>
  <c r="AD223" i="10" a="1"/>
  <c r="AD223" i="10" s="1"/>
  <c r="AF222" i="10" a="1"/>
  <c r="AF222" i="10" s="1"/>
  <c r="AE222" i="10" a="1"/>
  <c r="AE222" i="10" s="1"/>
  <c r="AD222" i="10" a="1"/>
  <c r="AD222" i="10" s="1"/>
  <c r="AF221" i="10" a="1"/>
  <c r="AF221" i="10" s="1"/>
  <c r="AE221" i="10" a="1"/>
  <c r="AE221" i="10" s="1"/>
  <c r="AD221" i="10" a="1"/>
  <c r="AD221" i="10" s="1"/>
  <c r="AF220" i="10" a="1"/>
  <c r="AF220" i="10" s="1"/>
  <c r="AE220" i="10" a="1"/>
  <c r="AE220" i="10" s="1"/>
  <c r="AD220" i="10" a="1"/>
  <c r="AD220" i="10" s="1"/>
  <c r="AF219" i="10" a="1"/>
  <c r="AF219" i="10" s="1"/>
  <c r="AE219" i="10" a="1"/>
  <c r="AE219" i="10" s="1"/>
  <c r="AD219" i="10" a="1"/>
  <c r="AD219" i="10" s="1"/>
  <c r="AF218" i="10" a="1"/>
  <c r="AF218" i="10" s="1"/>
  <c r="AE218" i="10" a="1"/>
  <c r="AE218" i="10" s="1"/>
  <c r="AD218" i="10" a="1"/>
  <c r="AD218" i="10" s="1"/>
  <c r="AF217" i="10" a="1"/>
  <c r="AF217" i="10" s="1"/>
  <c r="AE217" i="10" a="1"/>
  <c r="AE217" i="10" s="1"/>
  <c r="AD217" i="10" a="1"/>
  <c r="AD217" i="10" s="1"/>
  <c r="AF216" i="10" a="1"/>
  <c r="AF216" i="10" s="1"/>
  <c r="AE216" i="10" a="1"/>
  <c r="AE216" i="10" s="1"/>
  <c r="AD216" i="10" a="1"/>
  <c r="AD216" i="10" s="1"/>
  <c r="AF215" i="10" a="1"/>
  <c r="AF215" i="10" s="1"/>
  <c r="AE215" i="10" a="1"/>
  <c r="AE215" i="10" s="1"/>
  <c r="AD215" i="10" a="1"/>
  <c r="AD215" i="10" s="1"/>
  <c r="AF214" i="10" a="1"/>
  <c r="AF214" i="10" s="1"/>
  <c r="AE214" i="10" a="1"/>
  <c r="AE214" i="10" s="1"/>
  <c r="AD214" i="10" a="1"/>
  <c r="AD214" i="10" s="1"/>
  <c r="AF213" i="10" a="1"/>
  <c r="AF213" i="10" s="1"/>
  <c r="AE213" i="10" a="1"/>
  <c r="AE213" i="10" s="1"/>
  <c r="AD213" i="10" a="1"/>
  <c r="AD213" i="10" s="1"/>
  <c r="AF212" i="10" a="1"/>
  <c r="AF212" i="10" s="1"/>
  <c r="AE212" i="10" a="1"/>
  <c r="AE212" i="10" s="1"/>
  <c r="AD212" i="10" a="1"/>
  <c r="AD212" i="10" s="1"/>
  <c r="AF211" i="10" a="1"/>
  <c r="AF211" i="10" s="1"/>
  <c r="AE211" i="10" a="1"/>
  <c r="AE211" i="10" s="1"/>
  <c r="AD211" i="10" a="1"/>
  <c r="AD211" i="10" s="1"/>
  <c r="AF210" i="10" a="1"/>
  <c r="AF210" i="10" s="1"/>
  <c r="AE210" i="10" a="1"/>
  <c r="AE210" i="10" s="1"/>
  <c r="AD210" i="10" a="1"/>
  <c r="AD210" i="10" s="1"/>
  <c r="AF209" i="10" a="1"/>
  <c r="AF209" i="10" s="1"/>
  <c r="AE209" i="10" a="1"/>
  <c r="AE209" i="10" s="1"/>
  <c r="AD209" i="10" a="1"/>
  <c r="AD209" i="10" s="1"/>
  <c r="AF208" i="10" a="1"/>
  <c r="AF208" i="10" s="1"/>
  <c r="AE208" i="10" a="1"/>
  <c r="AE208" i="10" s="1"/>
  <c r="AD208" i="10" a="1"/>
  <c r="AD208" i="10" s="1"/>
  <c r="AF207" i="10" a="1"/>
  <c r="AF207" i="10" s="1"/>
  <c r="AE207" i="10" a="1"/>
  <c r="AE207" i="10" s="1"/>
  <c r="AD207" i="10" a="1"/>
  <c r="AD207" i="10" s="1"/>
  <c r="AF206" i="10" a="1"/>
  <c r="AF206" i="10" s="1"/>
  <c r="AE206" i="10" a="1"/>
  <c r="AE206" i="10" s="1"/>
  <c r="AD206" i="10" a="1"/>
  <c r="AD206" i="10" s="1"/>
  <c r="AF205" i="10" a="1"/>
  <c r="AF205" i="10" s="1"/>
  <c r="AE205" i="10" a="1"/>
  <c r="AE205" i="10" s="1"/>
  <c r="AD205" i="10" a="1"/>
  <c r="AD205" i="10" s="1"/>
  <c r="AF204" i="10" a="1"/>
  <c r="AF204" i="10" s="1"/>
  <c r="AE204" i="10" a="1"/>
  <c r="AE204" i="10" s="1"/>
  <c r="AD204" i="10" a="1"/>
  <c r="AD204" i="10" s="1"/>
  <c r="AF203" i="10" a="1"/>
  <c r="AF203" i="10" s="1"/>
  <c r="AE203" i="10" a="1"/>
  <c r="AE203" i="10" s="1"/>
  <c r="AD203" i="10" a="1"/>
  <c r="AD203" i="10" s="1"/>
  <c r="AF202" i="10" a="1"/>
  <c r="AF202" i="10" s="1"/>
  <c r="AE202" i="10" a="1"/>
  <c r="AE202" i="10" s="1"/>
  <c r="AD202" i="10" a="1"/>
  <c r="AD202" i="10" s="1"/>
  <c r="AF201" i="10" a="1"/>
  <c r="AF201" i="10" s="1"/>
  <c r="AE201" i="10" a="1"/>
  <c r="AE201" i="10" s="1"/>
  <c r="AD201" i="10" a="1"/>
  <c r="AD201" i="10" s="1"/>
  <c r="AF200" i="10" a="1"/>
  <c r="AF200" i="10" s="1"/>
  <c r="AE200" i="10" a="1"/>
  <c r="AE200" i="10" s="1"/>
  <c r="AD200" i="10" a="1"/>
  <c r="AD200" i="10" s="1"/>
  <c r="AF199" i="10" a="1"/>
  <c r="AF199" i="10" s="1"/>
  <c r="AE199" i="10" a="1"/>
  <c r="AE199" i="10" s="1"/>
  <c r="AD199" i="10" a="1"/>
  <c r="AD199" i="10" s="1"/>
  <c r="AF198" i="10" a="1"/>
  <c r="AF198" i="10" s="1"/>
  <c r="AE198" i="10" a="1"/>
  <c r="AE198" i="10" s="1"/>
  <c r="AD198" i="10" a="1"/>
  <c r="AD198" i="10" s="1"/>
  <c r="AF197" i="10" a="1"/>
  <c r="AF197" i="10" s="1"/>
  <c r="AE197" i="10" a="1"/>
  <c r="AE197" i="10" s="1"/>
  <c r="AD197" i="10" a="1"/>
  <c r="AD197" i="10" s="1"/>
  <c r="AF196" i="10" a="1"/>
  <c r="AF196" i="10" s="1"/>
  <c r="AE196" i="10" a="1"/>
  <c r="AE196" i="10" s="1"/>
  <c r="AD196" i="10" a="1"/>
  <c r="AD196" i="10" s="1"/>
  <c r="AF195" i="10" a="1"/>
  <c r="AF195" i="10" s="1"/>
  <c r="AE195" i="10" a="1"/>
  <c r="AE195" i="10" s="1"/>
  <c r="AD195" i="10" a="1"/>
  <c r="AD195" i="10" s="1"/>
  <c r="AF194" i="10" a="1"/>
  <c r="AF194" i="10" s="1"/>
  <c r="AE194" i="10" a="1"/>
  <c r="AE194" i="10" s="1"/>
  <c r="AD194" i="10" a="1"/>
  <c r="AD194" i="10" s="1"/>
  <c r="AF193" i="10" a="1"/>
  <c r="AF193" i="10" s="1"/>
  <c r="AE193" i="10" a="1"/>
  <c r="AE193" i="10" s="1"/>
  <c r="AD193" i="10" a="1"/>
  <c r="AD193" i="10" s="1"/>
  <c r="AF192" i="10" a="1"/>
  <c r="AF192" i="10" s="1"/>
  <c r="AE192" i="10" a="1"/>
  <c r="AE192" i="10" s="1"/>
  <c r="AD192" i="10" a="1"/>
  <c r="AD192" i="10" s="1"/>
  <c r="AF191" i="10" a="1"/>
  <c r="AF191" i="10" s="1"/>
  <c r="AE191" i="10" a="1"/>
  <c r="AE191" i="10" s="1"/>
  <c r="AD191" i="10" a="1"/>
  <c r="AD191" i="10" s="1"/>
  <c r="AF190" i="10" a="1"/>
  <c r="AF190" i="10" s="1"/>
  <c r="AE190" i="10" a="1"/>
  <c r="AE190" i="10" s="1"/>
  <c r="AD190" i="10" a="1"/>
  <c r="AD190" i="10" s="1"/>
  <c r="AF189" i="10" a="1"/>
  <c r="AF189" i="10" s="1"/>
  <c r="AE189" i="10" a="1"/>
  <c r="AE189" i="10" s="1"/>
  <c r="AD189" i="10" a="1"/>
  <c r="AD189" i="10" s="1"/>
  <c r="AF188" i="10" a="1"/>
  <c r="AF188" i="10" s="1"/>
  <c r="AE188" i="10" a="1"/>
  <c r="AE188" i="10" s="1"/>
  <c r="AD188" i="10" a="1"/>
  <c r="AD188" i="10" s="1"/>
  <c r="AF187" i="10" a="1"/>
  <c r="AF187" i="10" s="1"/>
  <c r="AE187" i="10" a="1"/>
  <c r="AE187" i="10" s="1"/>
  <c r="AD187" i="10" a="1"/>
  <c r="AD187" i="10" s="1"/>
  <c r="AF186" i="10" a="1"/>
  <c r="AF186" i="10" s="1"/>
  <c r="AE186" i="10" a="1"/>
  <c r="AE186" i="10" s="1"/>
  <c r="AD186" i="10" a="1"/>
  <c r="AD186" i="10" s="1"/>
  <c r="AF185" i="10" a="1"/>
  <c r="AF185" i="10" s="1"/>
  <c r="AE185" i="10" a="1"/>
  <c r="AE185" i="10" s="1"/>
  <c r="AD185" i="10" a="1"/>
  <c r="AD185" i="10" s="1"/>
  <c r="AF184" i="10" a="1"/>
  <c r="AF184" i="10" s="1"/>
  <c r="AE184" i="10" a="1"/>
  <c r="AE184" i="10" s="1"/>
  <c r="AD184" i="10" a="1"/>
  <c r="AD184" i="10" s="1"/>
  <c r="AF183" i="10" a="1"/>
  <c r="AF183" i="10" s="1"/>
  <c r="AE183" i="10" a="1"/>
  <c r="AE183" i="10" s="1"/>
  <c r="AD183" i="10" a="1"/>
  <c r="AD183" i="10" s="1"/>
  <c r="AF182" i="10" a="1"/>
  <c r="AF182" i="10" s="1"/>
  <c r="AE182" i="10" a="1"/>
  <c r="AE182" i="10" s="1"/>
  <c r="AD182" i="10" a="1"/>
  <c r="AD182" i="10" s="1"/>
  <c r="AF181" i="10" a="1"/>
  <c r="AF181" i="10" s="1"/>
  <c r="AE181" i="10" a="1"/>
  <c r="AE181" i="10" s="1"/>
  <c r="AD181" i="10" a="1"/>
  <c r="AD181" i="10" s="1"/>
  <c r="AF180" i="10" a="1"/>
  <c r="AF180" i="10" s="1"/>
  <c r="AE180" i="10" a="1"/>
  <c r="AE180" i="10" s="1"/>
  <c r="AD180" i="10" a="1"/>
  <c r="AD180" i="10" s="1"/>
  <c r="AF179" i="10" a="1"/>
  <c r="AF179" i="10" s="1"/>
  <c r="AE179" i="10" a="1"/>
  <c r="AE179" i="10" s="1"/>
  <c r="AD179" i="10" a="1"/>
  <c r="AD179" i="10" s="1"/>
  <c r="AF178" i="10" a="1"/>
  <c r="AF178" i="10" s="1"/>
  <c r="AE178" i="10" a="1"/>
  <c r="AE178" i="10" s="1"/>
  <c r="AD178" i="10" a="1"/>
  <c r="AD178" i="10" s="1"/>
  <c r="AF177" i="10" a="1"/>
  <c r="AF177" i="10" s="1"/>
  <c r="AE177" i="10" a="1"/>
  <c r="AE177" i="10" s="1"/>
  <c r="AD177" i="10" a="1"/>
  <c r="AD177" i="10" s="1"/>
  <c r="AF176" i="10" a="1"/>
  <c r="AF176" i="10" s="1"/>
  <c r="AE176" i="10" a="1"/>
  <c r="AE176" i="10" s="1"/>
  <c r="AD176" i="10" a="1"/>
  <c r="AD176" i="10" s="1"/>
  <c r="AF175" i="10" a="1"/>
  <c r="AF175" i="10" s="1"/>
  <c r="AE175" i="10" a="1"/>
  <c r="AE175" i="10" s="1"/>
  <c r="AD175" i="10" a="1"/>
  <c r="AD175" i="10" s="1"/>
  <c r="AF174" i="10" a="1"/>
  <c r="AF174" i="10" s="1"/>
  <c r="AE174" i="10" a="1"/>
  <c r="AE174" i="10" s="1"/>
  <c r="AD174" i="10" a="1"/>
  <c r="AD174" i="10" s="1"/>
  <c r="AF173" i="10" a="1"/>
  <c r="AF173" i="10" s="1"/>
  <c r="AE173" i="10" a="1"/>
  <c r="AE173" i="10" s="1"/>
  <c r="AD173" i="10" a="1"/>
  <c r="AD173" i="10" s="1"/>
  <c r="AF172" i="10" a="1"/>
  <c r="AF172" i="10" s="1"/>
  <c r="AE172" i="10" a="1"/>
  <c r="AE172" i="10" s="1"/>
  <c r="AD172" i="10" a="1"/>
  <c r="AD172" i="10" s="1"/>
  <c r="AF171" i="10" a="1"/>
  <c r="AF171" i="10" s="1"/>
  <c r="AE171" i="10" a="1"/>
  <c r="AE171" i="10" s="1"/>
  <c r="AD171" i="10" a="1"/>
  <c r="AD171" i="10" s="1"/>
  <c r="AF170" i="10" a="1"/>
  <c r="AF170" i="10" s="1"/>
  <c r="AE170" i="10" a="1"/>
  <c r="AE170" i="10" s="1"/>
  <c r="AD170" i="10" a="1"/>
  <c r="AD170" i="10" s="1"/>
  <c r="AF169" i="10" a="1"/>
  <c r="AF169" i="10" s="1"/>
  <c r="AE169" i="10" a="1"/>
  <c r="AE169" i="10" s="1"/>
  <c r="AD169" i="10" a="1"/>
  <c r="AD169" i="10" s="1"/>
  <c r="AF168" i="10" a="1"/>
  <c r="AF168" i="10" s="1"/>
  <c r="AE168" i="10" a="1"/>
  <c r="AE168" i="10" s="1"/>
  <c r="AD168" i="10" a="1"/>
  <c r="AD168" i="10" s="1"/>
  <c r="AF167" i="10" a="1"/>
  <c r="AF167" i="10" s="1"/>
  <c r="AE167" i="10" a="1"/>
  <c r="AE167" i="10" s="1"/>
  <c r="AD167" i="10" a="1"/>
  <c r="AD167" i="10" s="1"/>
  <c r="AF166" i="10" a="1"/>
  <c r="AF166" i="10" s="1"/>
  <c r="AE166" i="10" a="1"/>
  <c r="AE166" i="10" s="1"/>
  <c r="AD166" i="10" a="1"/>
  <c r="AD166" i="10" s="1"/>
  <c r="AF165" i="10" a="1"/>
  <c r="AF165" i="10" s="1"/>
  <c r="AE165" i="10" a="1"/>
  <c r="AE165" i="10" s="1"/>
  <c r="AD165" i="10" a="1"/>
  <c r="AD165" i="10" s="1"/>
  <c r="AF164" i="10" a="1"/>
  <c r="AF164" i="10" s="1"/>
  <c r="AE164" i="10" a="1"/>
  <c r="AE164" i="10" s="1"/>
  <c r="AD164" i="10" a="1"/>
  <c r="AD164" i="10" s="1"/>
  <c r="AF163" i="10" a="1"/>
  <c r="AF163" i="10" s="1"/>
  <c r="AE163" i="10" a="1"/>
  <c r="AE163" i="10" s="1"/>
  <c r="AD163" i="10" a="1"/>
  <c r="AD163" i="10" s="1"/>
  <c r="AF162" i="10" a="1"/>
  <c r="AF162" i="10" s="1"/>
  <c r="AE162" i="10" a="1"/>
  <c r="AE162" i="10" s="1"/>
  <c r="AD162" i="10" a="1"/>
  <c r="AD162" i="10" s="1"/>
  <c r="AF161" i="10" a="1"/>
  <c r="AF161" i="10" s="1"/>
  <c r="AE161" i="10" a="1"/>
  <c r="AE161" i="10" s="1"/>
  <c r="AD161" i="10" a="1"/>
  <c r="AD161" i="10" s="1"/>
  <c r="AF160" i="10" a="1"/>
  <c r="AF160" i="10" s="1"/>
  <c r="AE160" i="10" a="1"/>
  <c r="AE160" i="10" s="1"/>
  <c r="AD160" i="10" a="1"/>
  <c r="AD160" i="10" s="1"/>
  <c r="AF159" i="10" a="1"/>
  <c r="AF159" i="10" s="1"/>
  <c r="AE159" i="10" a="1"/>
  <c r="AE159" i="10" s="1"/>
  <c r="AD159" i="10" a="1"/>
  <c r="AD159" i="10" s="1"/>
  <c r="AF158" i="10" a="1"/>
  <c r="AF158" i="10" s="1"/>
  <c r="AE158" i="10" a="1"/>
  <c r="AE158" i="10" s="1"/>
  <c r="AD158" i="10" a="1"/>
  <c r="AD158" i="10" s="1"/>
  <c r="AF157" i="10" a="1"/>
  <c r="AF157" i="10" s="1"/>
  <c r="AE157" i="10" a="1"/>
  <c r="AE157" i="10" s="1"/>
  <c r="AD157" i="10" a="1"/>
  <c r="AD157" i="10" s="1"/>
  <c r="AF156" i="10" a="1"/>
  <c r="AF156" i="10" s="1"/>
  <c r="AE156" i="10" a="1"/>
  <c r="AE156" i="10" s="1"/>
  <c r="AD156" i="10" a="1"/>
  <c r="AD156" i="10" s="1"/>
  <c r="AF155" i="10" a="1"/>
  <c r="AF155" i="10" s="1"/>
  <c r="AE155" i="10" a="1"/>
  <c r="AE155" i="10" s="1"/>
  <c r="AD155" i="10" a="1"/>
  <c r="AD155" i="10" s="1"/>
  <c r="AF154" i="10" a="1"/>
  <c r="AF154" i="10" s="1"/>
  <c r="AE154" i="10" a="1"/>
  <c r="AE154" i="10" s="1"/>
  <c r="AD154" i="10" a="1"/>
  <c r="AD154" i="10" s="1"/>
  <c r="AF153" i="10" a="1"/>
  <c r="AF153" i="10" s="1"/>
  <c r="AE153" i="10" a="1"/>
  <c r="AE153" i="10" s="1"/>
  <c r="AD153" i="10" a="1"/>
  <c r="AD153" i="10" s="1"/>
  <c r="AF152" i="10" a="1"/>
  <c r="AF152" i="10" s="1"/>
  <c r="AE152" i="10" a="1"/>
  <c r="AE152" i="10" s="1"/>
  <c r="AD152" i="10" a="1"/>
  <c r="AD152" i="10" s="1"/>
  <c r="AF151" i="10" a="1"/>
  <c r="AF151" i="10" s="1"/>
  <c r="AE151" i="10" a="1"/>
  <c r="AE151" i="10" s="1"/>
  <c r="AD151" i="10" a="1"/>
  <c r="AD151" i="10" s="1"/>
  <c r="AF150" i="10" a="1"/>
  <c r="AF150" i="10" s="1"/>
  <c r="AE150" i="10" a="1"/>
  <c r="AE150" i="10" s="1"/>
  <c r="AD150" i="10" a="1"/>
  <c r="AD150" i="10" s="1"/>
  <c r="AF149" i="10" a="1"/>
  <c r="AF149" i="10" s="1"/>
  <c r="AE149" i="10" a="1"/>
  <c r="AE149" i="10" s="1"/>
  <c r="AD149" i="10" a="1"/>
  <c r="AD149" i="10" s="1"/>
  <c r="AF148" i="10" a="1"/>
  <c r="AF148" i="10" s="1"/>
  <c r="AE148" i="10" a="1"/>
  <c r="AE148" i="10" s="1"/>
  <c r="AD148" i="10" a="1"/>
  <c r="AD148" i="10" s="1"/>
  <c r="AF147" i="10" a="1"/>
  <c r="AF147" i="10" s="1"/>
  <c r="AE147" i="10" a="1"/>
  <c r="AE147" i="10" s="1"/>
  <c r="AD147" i="10" a="1"/>
  <c r="AD147" i="10" s="1"/>
  <c r="AF146" i="10" a="1"/>
  <c r="AF146" i="10" s="1"/>
  <c r="AE146" i="10" a="1"/>
  <c r="AE146" i="10" s="1"/>
  <c r="AD146" i="10" a="1"/>
  <c r="AD146" i="10" s="1"/>
  <c r="AF145" i="10" a="1"/>
  <c r="AF145" i="10" s="1"/>
  <c r="AE145" i="10" a="1"/>
  <c r="AE145" i="10" s="1"/>
  <c r="AD145" i="10" a="1"/>
  <c r="AD145" i="10" s="1"/>
  <c r="AF144" i="10" a="1"/>
  <c r="AF144" i="10" s="1"/>
  <c r="AE144" i="10" a="1"/>
  <c r="AE144" i="10" s="1"/>
  <c r="AD144" i="10" a="1"/>
  <c r="AD144" i="10" s="1"/>
  <c r="AF143" i="10" a="1"/>
  <c r="AF143" i="10" s="1"/>
  <c r="AE143" i="10" a="1"/>
  <c r="AE143" i="10" s="1"/>
  <c r="AD143" i="10" a="1"/>
  <c r="AD143" i="10" s="1"/>
  <c r="AF142" i="10" a="1"/>
  <c r="AF142" i="10" s="1"/>
  <c r="AE142" i="10" a="1"/>
  <c r="AE142" i="10" s="1"/>
  <c r="AD142" i="10" a="1"/>
  <c r="AD142" i="10" s="1"/>
  <c r="AF141" i="10" a="1"/>
  <c r="AF141" i="10" s="1"/>
  <c r="AE141" i="10" a="1"/>
  <c r="AE141" i="10" s="1"/>
  <c r="AD141" i="10" a="1"/>
  <c r="AD141" i="10" s="1"/>
  <c r="AF140" i="10" a="1"/>
  <c r="AF140" i="10" s="1"/>
  <c r="AE140" i="10" a="1"/>
  <c r="AE140" i="10" s="1"/>
  <c r="AD140" i="10" a="1"/>
  <c r="AD140" i="10" s="1"/>
  <c r="AF139" i="10" a="1"/>
  <c r="AF139" i="10" s="1"/>
  <c r="AE139" i="10" a="1"/>
  <c r="AE139" i="10" s="1"/>
  <c r="AD139" i="10" a="1"/>
  <c r="AD139" i="10" s="1"/>
  <c r="AF138" i="10" a="1"/>
  <c r="AF138" i="10" s="1"/>
  <c r="AE138" i="10" a="1"/>
  <c r="AE138" i="10" s="1"/>
  <c r="AD138" i="10" a="1"/>
  <c r="AD138" i="10" s="1"/>
  <c r="AF137" i="10" a="1"/>
  <c r="AF137" i="10" s="1"/>
  <c r="AE137" i="10" a="1"/>
  <c r="AE137" i="10" s="1"/>
  <c r="AD137" i="10" a="1"/>
  <c r="AD137" i="10" s="1"/>
  <c r="AF136" i="10" a="1"/>
  <c r="AF136" i="10" s="1"/>
  <c r="AE136" i="10" a="1"/>
  <c r="AE136" i="10" s="1"/>
  <c r="AD136" i="10" a="1"/>
  <c r="AD136" i="10" s="1"/>
  <c r="AF135" i="10" a="1"/>
  <c r="AF135" i="10" s="1"/>
  <c r="AE135" i="10" a="1"/>
  <c r="AE135" i="10" s="1"/>
  <c r="AD135" i="10" a="1"/>
  <c r="AD135" i="10" s="1"/>
  <c r="AF134" i="10" a="1"/>
  <c r="AF134" i="10" s="1"/>
  <c r="AE134" i="10" a="1"/>
  <c r="AE134" i="10" s="1"/>
  <c r="AD134" i="10" a="1"/>
  <c r="AD134" i="10" s="1"/>
  <c r="AF133" i="10" a="1"/>
  <c r="AF133" i="10" s="1"/>
  <c r="AE133" i="10" a="1"/>
  <c r="AE133" i="10" s="1"/>
  <c r="AD133" i="10" a="1"/>
  <c r="AD133" i="10" s="1"/>
  <c r="AF132" i="10" a="1"/>
  <c r="AF132" i="10" s="1"/>
  <c r="AE132" i="10" a="1"/>
  <c r="AE132" i="10" s="1"/>
  <c r="AD132" i="10" a="1"/>
  <c r="AD132" i="10" s="1"/>
  <c r="AF131" i="10" a="1"/>
  <c r="AF131" i="10" s="1"/>
  <c r="AE131" i="10" a="1"/>
  <c r="AE131" i="10" s="1"/>
  <c r="AD131" i="10" a="1"/>
  <c r="AD131" i="10" s="1"/>
  <c r="AF130" i="10" a="1"/>
  <c r="AF130" i="10" s="1"/>
  <c r="AE130" i="10" a="1"/>
  <c r="AE130" i="10" s="1"/>
  <c r="AD130" i="10" a="1"/>
  <c r="AD130" i="10" s="1"/>
  <c r="AF129" i="10" a="1"/>
  <c r="AF129" i="10" s="1"/>
  <c r="AE129" i="10" a="1"/>
  <c r="AE129" i="10" s="1"/>
  <c r="AD129" i="10" a="1"/>
  <c r="AD129" i="10" s="1"/>
  <c r="AF128" i="10" a="1"/>
  <c r="AF128" i="10" s="1"/>
  <c r="AE128" i="10" a="1"/>
  <c r="AE128" i="10" s="1"/>
  <c r="AD128" i="10" a="1"/>
  <c r="AD128" i="10" s="1"/>
  <c r="AF127" i="10" a="1"/>
  <c r="AF127" i="10" s="1"/>
  <c r="AE127" i="10" a="1"/>
  <c r="AE127" i="10" s="1"/>
  <c r="AD127" i="10" a="1"/>
  <c r="AD127" i="10" s="1"/>
  <c r="AF126" i="10" a="1"/>
  <c r="AF126" i="10" s="1"/>
  <c r="AE126" i="10" a="1"/>
  <c r="AE126" i="10" s="1"/>
  <c r="AD126" i="10" a="1"/>
  <c r="AD126" i="10" s="1"/>
  <c r="AF125" i="10" a="1"/>
  <c r="AF125" i="10" s="1"/>
  <c r="AE125" i="10" a="1"/>
  <c r="AE125" i="10" s="1"/>
  <c r="AD125" i="10" a="1"/>
  <c r="AD125" i="10" s="1"/>
  <c r="AF124" i="10" a="1"/>
  <c r="AF124" i="10" s="1"/>
  <c r="AE124" i="10" a="1"/>
  <c r="AE124" i="10" s="1"/>
  <c r="AD124" i="10" a="1"/>
  <c r="AD124" i="10" s="1"/>
  <c r="AF123" i="10" a="1"/>
  <c r="AF123" i="10" s="1"/>
  <c r="AE123" i="10" a="1"/>
  <c r="AE123" i="10" s="1"/>
  <c r="AD123" i="10" a="1"/>
  <c r="AD123" i="10" s="1"/>
  <c r="AF122" i="10" a="1"/>
  <c r="AF122" i="10" s="1"/>
  <c r="AE122" i="10" a="1"/>
  <c r="AE122" i="10" s="1"/>
  <c r="AD122" i="10" a="1"/>
  <c r="AD122" i="10" s="1"/>
  <c r="AF121" i="10" a="1"/>
  <c r="AF121" i="10" s="1"/>
  <c r="AE121" i="10" a="1"/>
  <c r="AE121" i="10" s="1"/>
  <c r="AD121" i="10" a="1"/>
  <c r="AD121" i="10" s="1"/>
  <c r="AF120" i="10" a="1"/>
  <c r="AF120" i="10" s="1"/>
  <c r="AE120" i="10" a="1"/>
  <c r="AE120" i="10" s="1"/>
  <c r="AD120" i="10" a="1"/>
  <c r="AD120" i="10" s="1"/>
  <c r="AF119" i="10" a="1"/>
  <c r="AF119" i="10" s="1"/>
  <c r="AE119" i="10" a="1"/>
  <c r="AE119" i="10" s="1"/>
  <c r="AD119" i="10" a="1"/>
  <c r="AD119" i="10" s="1"/>
  <c r="AF118" i="10" a="1"/>
  <c r="AF118" i="10" s="1"/>
  <c r="AE118" i="10" a="1"/>
  <c r="AE118" i="10" s="1"/>
  <c r="AD118" i="10" a="1"/>
  <c r="AD118" i="10" s="1"/>
  <c r="AF117" i="10" a="1"/>
  <c r="AF117" i="10" s="1"/>
  <c r="AE117" i="10" a="1"/>
  <c r="AE117" i="10" s="1"/>
  <c r="AD117" i="10" a="1"/>
  <c r="AD117" i="10" s="1"/>
  <c r="AF116" i="10" a="1"/>
  <c r="AF116" i="10" s="1"/>
  <c r="AE116" i="10" a="1"/>
  <c r="AE116" i="10" s="1"/>
  <c r="AD116" i="10" a="1"/>
  <c r="AD116" i="10" s="1"/>
  <c r="AF115" i="10" a="1"/>
  <c r="AF115" i="10" s="1"/>
  <c r="AE115" i="10" a="1"/>
  <c r="AE115" i="10" s="1"/>
  <c r="AD115" i="10" a="1"/>
  <c r="AD115" i="10" s="1"/>
  <c r="AF114" i="10" a="1"/>
  <c r="AF114" i="10" s="1"/>
  <c r="AE114" i="10" a="1"/>
  <c r="AE114" i="10" s="1"/>
  <c r="AD114" i="10" a="1"/>
  <c r="AD114" i="10" s="1"/>
  <c r="AF113" i="10" a="1"/>
  <c r="AF113" i="10" s="1"/>
  <c r="AE113" i="10" a="1"/>
  <c r="AE113" i="10" s="1"/>
  <c r="AD113" i="10" a="1"/>
  <c r="AD113" i="10" s="1"/>
  <c r="AF112" i="10" a="1"/>
  <c r="AF112" i="10" s="1"/>
  <c r="AE112" i="10" a="1"/>
  <c r="AE112" i="10" s="1"/>
  <c r="AD112" i="10" a="1"/>
  <c r="AD112" i="10" s="1"/>
  <c r="AF111" i="10" a="1"/>
  <c r="AF111" i="10" s="1"/>
  <c r="AE111" i="10" a="1"/>
  <c r="AE111" i="10" s="1"/>
  <c r="AD111" i="10" a="1"/>
  <c r="AD111" i="10" s="1"/>
  <c r="AF110" i="10" a="1"/>
  <c r="AF110" i="10" s="1"/>
  <c r="AE110" i="10" a="1"/>
  <c r="AE110" i="10" s="1"/>
  <c r="AD110" i="10" a="1"/>
  <c r="AD110" i="10" s="1"/>
  <c r="AF109" i="10" a="1"/>
  <c r="AF109" i="10" s="1"/>
  <c r="AE109" i="10" a="1"/>
  <c r="AE109" i="10" s="1"/>
  <c r="AD109" i="10" a="1"/>
  <c r="AD109" i="10" s="1"/>
  <c r="AF108" i="10" a="1"/>
  <c r="AF108" i="10" s="1"/>
  <c r="AE108" i="10" a="1"/>
  <c r="AE108" i="10" s="1"/>
  <c r="AD108" i="10" a="1"/>
  <c r="AD108" i="10" s="1"/>
  <c r="AF107" i="10" a="1"/>
  <c r="AF107" i="10" s="1"/>
  <c r="AE107" i="10" a="1"/>
  <c r="AE107" i="10" s="1"/>
  <c r="AD107" i="10" a="1"/>
  <c r="AD107" i="10" s="1"/>
  <c r="AF106" i="10" a="1"/>
  <c r="AF106" i="10" s="1"/>
  <c r="AE106" i="10" a="1"/>
  <c r="AE106" i="10" s="1"/>
  <c r="AD106" i="10" a="1"/>
  <c r="AD106" i="10" s="1"/>
  <c r="AF105" i="10" a="1"/>
  <c r="AF105" i="10" s="1"/>
  <c r="AE105" i="10" a="1"/>
  <c r="AE105" i="10" s="1"/>
  <c r="AD105" i="10" a="1"/>
  <c r="AD105" i="10" s="1"/>
  <c r="AF104" i="10" a="1"/>
  <c r="AF104" i="10" s="1"/>
  <c r="AE104" i="10" a="1"/>
  <c r="AE104" i="10" s="1"/>
  <c r="AD104" i="10" a="1"/>
  <c r="AD104" i="10" s="1"/>
  <c r="AF103" i="10" a="1"/>
  <c r="AF103" i="10" s="1"/>
  <c r="AE103" i="10" a="1"/>
  <c r="AE103" i="10" s="1"/>
  <c r="AD103" i="10" a="1"/>
  <c r="AD103" i="10" s="1"/>
  <c r="AF102" i="10" a="1"/>
  <c r="AF102" i="10" s="1"/>
  <c r="AE102" i="10" a="1"/>
  <c r="AE102" i="10" s="1"/>
  <c r="AD102" i="10" a="1"/>
  <c r="AD102" i="10" s="1"/>
  <c r="AF101" i="10" a="1"/>
  <c r="AF101" i="10" s="1"/>
  <c r="AE101" i="10" a="1"/>
  <c r="AE101" i="10" s="1"/>
  <c r="AD101" i="10" a="1"/>
  <c r="AD101" i="10" s="1"/>
  <c r="AF100" i="10" a="1"/>
  <c r="AF100" i="10" s="1"/>
  <c r="AE100" i="10" a="1"/>
  <c r="AE100" i="10" s="1"/>
  <c r="AD100" i="10" a="1"/>
  <c r="AD100" i="10" s="1"/>
  <c r="AF99" i="10" a="1"/>
  <c r="AF99" i="10" s="1"/>
  <c r="AE99" i="10" a="1"/>
  <c r="AE99" i="10" s="1"/>
  <c r="AD99" i="10" a="1"/>
  <c r="AD99" i="10" s="1"/>
  <c r="AF98" i="10" a="1"/>
  <c r="AF98" i="10" s="1"/>
  <c r="AE98" i="10" a="1"/>
  <c r="AE98" i="10" s="1"/>
  <c r="AD98" i="10" a="1"/>
  <c r="AD98" i="10" s="1"/>
  <c r="AF97" i="10" a="1"/>
  <c r="AF97" i="10" s="1"/>
  <c r="AE97" i="10" a="1"/>
  <c r="AE97" i="10" s="1"/>
  <c r="AD97" i="10" a="1"/>
  <c r="AD97" i="10" s="1"/>
  <c r="AF96" i="10" a="1"/>
  <c r="AF96" i="10" s="1"/>
  <c r="AE96" i="10" a="1"/>
  <c r="AE96" i="10" s="1"/>
  <c r="AD96" i="10" a="1"/>
  <c r="AD96" i="10" s="1"/>
  <c r="AF95" i="10" a="1"/>
  <c r="AF95" i="10" s="1"/>
  <c r="AE95" i="10" a="1"/>
  <c r="AE95" i="10" s="1"/>
  <c r="AD95" i="10" a="1"/>
  <c r="AD95" i="10" s="1"/>
  <c r="AF94" i="10" a="1"/>
  <c r="AF94" i="10" s="1"/>
  <c r="AE94" i="10" a="1"/>
  <c r="AE94" i="10" s="1"/>
  <c r="AD94" i="10" a="1"/>
  <c r="AD94" i="10" s="1"/>
  <c r="AF93" i="10" a="1"/>
  <c r="AF93" i="10" s="1"/>
  <c r="AE93" i="10" a="1"/>
  <c r="AE93" i="10" s="1"/>
  <c r="AD93" i="10" a="1"/>
  <c r="AD93" i="10" s="1"/>
  <c r="AF92" i="10" a="1"/>
  <c r="AF92" i="10" s="1"/>
  <c r="AE92" i="10" a="1"/>
  <c r="AE92" i="10" s="1"/>
  <c r="AD92" i="10" a="1"/>
  <c r="AD92" i="10" s="1"/>
  <c r="AF91" i="10" a="1"/>
  <c r="AF91" i="10" s="1"/>
  <c r="AE91" i="10" a="1"/>
  <c r="AE91" i="10" s="1"/>
  <c r="AD91" i="10" a="1"/>
  <c r="AD91" i="10" s="1"/>
  <c r="AF90" i="10" a="1"/>
  <c r="AF90" i="10" s="1"/>
  <c r="AE90" i="10" a="1"/>
  <c r="AE90" i="10" s="1"/>
  <c r="AD90" i="10" a="1"/>
  <c r="AD90" i="10" s="1"/>
  <c r="AF89" i="10" a="1"/>
  <c r="AF89" i="10" s="1"/>
  <c r="AE89" i="10" a="1"/>
  <c r="AE89" i="10" s="1"/>
  <c r="AD89" i="10" a="1"/>
  <c r="AD89" i="10" s="1"/>
  <c r="AF88" i="10" a="1"/>
  <c r="AF88" i="10" s="1"/>
  <c r="AE88" i="10" a="1"/>
  <c r="AE88" i="10" s="1"/>
  <c r="AD88" i="10" a="1"/>
  <c r="AD88" i="10" s="1"/>
  <c r="AF87" i="10" a="1"/>
  <c r="AF87" i="10" s="1"/>
  <c r="AE87" i="10" a="1"/>
  <c r="AE87" i="10" s="1"/>
  <c r="AD87" i="10" a="1"/>
  <c r="AD87" i="10" s="1"/>
  <c r="AF86" i="10" a="1"/>
  <c r="AF86" i="10" s="1"/>
  <c r="AE86" i="10" a="1"/>
  <c r="AE86" i="10" s="1"/>
  <c r="AD86" i="10" a="1"/>
  <c r="AD86" i="10" s="1"/>
  <c r="AF85" i="10" a="1"/>
  <c r="AF85" i="10" s="1"/>
  <c r="AE85" i="10" a="1"/>
  <c r="AE85" i="10" s="1"/>
  <c r="AD85" i="10" a="1"/>
  <c r="AD85" i="10" s="1"/>
  <c r="AF84" i="10" a="1"/>
  <c r="AF84" i="10" s="1"/>
  <c r="AE84" i="10" a="1"/>
  <c r="AE84" i="10" s="1"/>
  <c r="AD84" i="10" a="1"/>
  <c r="AD84" i="10" s="1"/>
  <c r="AF83" i="10" a="1"/>
  <c r="AF83" i="10" s="1"/>
  <c r="AE83" i="10" a="1"/>
  <c r="AE83" i="10" s="1"/>
  <c r="AD83" i="10" a="1"/>
  <c r="AD83" i="10" s="1"/>
  <c r="AF82" i="10" a="1"/>
  <c r="AF82" i="10" s="1"/>
  <c r="AE82" i="10" a="1"/>
  <c r="AE82" i="10" s="1"/>
  <c r="AD82" i="10" a="1"/>
  <c r="AD82" i="10" s="1"/>
  <c r="AF81" i="10" a="1"/>
  <c r="AF81" i="10" s="1"/>
  <c r="AE81" i="10" a="1"/>
  <c r="AE81" i="10" s="1"/>
  <c r="AD81" i="10" a="1"/>
  <c r="AD81" i="10" s="1"/>
  <c r="AF80" i="10" a="1"/>
  <c r="AF80" i="10" s="1"/>
  <c r="AE80" i="10" a="1"/>
  <c r="AE80" i="10" s="1"/>
  <c r="AD80" i="10" a="1"/>
  <c r="AD80" i="10" s="1"/>
  <c r="AF79" i="10" a="1"/>
  <c r="AF79" i="10" s="1"/>
  <c r="AE79" i="10" a="1"/>
  <c r="AE79" i="10" s="1"/>
  <c r="AD79" i="10" a="1"/>
  <c r="AD79" i="10" s="1"/>
  <c r="AF78" i="10" a="1"/>
  <c r="AF78" i="10" s="1"/>
  <c r="AE78" i="10" a="1"/>
  <c r="AE78" i="10" s="1"/>
  <c r="AD78" i="10" a="1"/>
  <c r="AD78" i="10" s="1"/>
  <c r="AF77" i="10" a="1"/>
  <c r="AF77" i="10" s="1"/>
  <c r="AE77" i="10" a="1"/>
  <c r="AE77" i="10" s="1"/>
  <c r="AD77" i="10" a="1"/>
  <c r="AD77" i="10" s="1"/>
  <c r="AF76" i="10" a="1"/>
  <c r="AF76" i="10" s="1"/>
  <c r="AE76" i="10" a="1"/>
  <c r="AE76" i="10" s="1"/>
  <c r="AD76" i="10" a="1"/>
  <c r="AD76" i="10" s="1"/>
  <c r="AF75" i="10" a="1"/>
  <c r="AF75" i="10" s="1"/>
  <c r="AE75" i="10" a="1"/>
  <c r="AE75" i="10" s="1"/>
  <c r="AD75" i="10" a="1"/>
  <c r="AD75" i="10" s="1"/>
  <c r="AF74" i="10" a="1"/>
  <c r="AF74" i="10" s="1"/>
  <c r="AE74" i="10" a="1"/>
  <c r="AE74" i="10" s="1"/>
  <c r="AD74" i="10" a="1"/>
  <c r="AD74" i="10" s="1"/>
  <c r="AF73" i="10" a="1"/>
  <c r="AF73" i="10" s="1"/>
  <c r="AE73" i="10" a="1"/>
  <c r="AE73" i="10" s="1"/>
  <c r="AD73" i="10" a="1"/>
  <c r="AD73" i="10" s="1"/>
  <c r="AF72" i="10" a="1"/>
  <c r="AF72" i="10" s="1"/>
  <c r="AE72" i="10" a="1"/>
  <c r="AE72" i="10" s="1"/>
  <c r="AD72" i="10" a="1"/>
  <c r="AD72" i="10" s="1"/>
  <c r="AF71" i="10" a="1"/>
  <c r="AF71" i="10" s="1"/>
  <c r="AE71" i="10" a="1"/>
  <c r="AE71" i="10" s="1"/>
  <c r="AD71" i="10" a="1"/>
  <c r="AD71" i="10" s="1"/>
  <c r="AF70" i="10" a="1"/>
  <c r="AF70" i="10" s="1"/>
  <c r="AE70" i="10" a="1"/>
  <c r="AE70" i="10" s="1"/>
  <c r="AD70" i="10" a="1"/>
  <c r="AD70" i="10" s="1"/>
  <c r="AF69" i="10" a="1"/>
  <c r="AF69" i="10" s="1"/>
  <c r="AE69" i="10" a="1"/>
  <c r="AE69" i="10" s="1"/>
  <c r="AD69" i="10" a="1"/>
  <c r="AD69" i="10" s="1"/>
  <c r="AF68" i="10" a="1"/>
  <c r="AF68" i="10" s="1"/>
  <c r="AE68" i="10" a="1"/>
  <c r="AE68" i="10" s="1"/>
  <c r="AD68" i="10" a="1"/>
  <c r="AD68" i="10" s="1"/>
  <c r="AF67" i="10" a="1"/>
  <c r="AF67" i="10" s="1"/>
  <c r="AE67" i="10" a="1"/>
  <c r="AE67" i="10" s="1"/>
  <c r="AD67" i="10" a="1"/>
  <c r="AD67" i="10" s="1"/>
  <c r="AF66" i="10" a="1"/>
  <c r="AF66" i="10" s="1"/>
  <c r="AE66" i="10" a="1"/>
  <c r="AE66" i="10" s="1"/>
  <c r="AD66" i="10" a="1"/>
  <c r="AD66" i="10" s="1"/>
  <c r="AF65" i="10" a="1"/>
  <c r="AF65" i="10" s="1"/>
  <c r="AE65" i="10" a="1"/>
  <c r="AE65" i="10" s="1"/>
  <c r="AD65" i="10" a="1"/>
  <c r="AD65" i="10" s="1"/>
  <c r="AF64" i="10" a="1"/>
  <c r="AF64" i="10" s="1"/>
  <c r="AE64" i="10" a="1"/>
  <c r="AE64" i="10" s="1"/>
  <c r="AD64" i="10" a="1"/>
  <c r="AD64" i="10" s="1"/>
  <c r="AF63" i="10" a="1"/>
  <c r="AF63" i="10" s="1"/>
  <c r="AE63" i="10" a="1"/>
  <c r="AE63" i="10" s="1"/>
  <c r="AD63" i="10" a="1"/>
  <c r="AD63" i="10" s="1"/>
  <c r="AF62" i="10" a="1"/>
  <c r="AF62" i="10" s="1"/>
  <c r="AE62" i="10" a="1"/>
  <c r="AE62" i="10" s="1"/>
  <c r="AD62" i="10" a="1"/>
  <c r="AD62" i="10" s="1"/>
  <c r="AF61" i="10" a="1"/>
  <c r="AF61" i="10" s="1"/>
  <c r="AE61" i="10" a="1"/>
  <c r="AE61" i="10" s="1"/>
  <c r="AD61" i="10" a="1"/>
  <c r="AD61" i="10" s="1"/>
  <c r="AF60" i="10" a="1"/>
  <c r="AF60" i="10" s="1"/>
  <c r="AE60" i="10" a="1"/>
  <c r="AE60" i="10" s="1"/>
  <c r="AD60" i="10" a="1"/>
  <c r="AD60" i="10" s="1"/>
  <c r="AF59" i="10" a="1"/>
  <c r="AF59" i="10" s="1"/>
  <c r="AE59" i="10" a="1"/>
  <c r="AE59" i="10" s="1"/>
  <c r="AD59" i="10" a="1"/>
  <c r="AD59" i="10" s="1"/>
  <c r="AF58" i="10" a="1"/>
  <c r="AF58" i="10" s="1"/>
  <c r="AE58" i="10" a="1"/>
  <c r="AE58" i="10" s="1"/>
  <c r="AD58" i="10" a="1"/>
  <c r="AD58" i="10" s="1"/>
  <c r="AF57" i="10" a="1"/>
  <c r="AF57" i="10" s="1"/>
  <c r="AE57" i="10" a="1"/>
  <c r="AE57" i="10" s="1"/>
  <c r="AD57" i="10" a="1"/>
  <c r="AD57" i="10" s="1"/>
  <c r="AF56" i="10" a="1"/>
  <c r="AF56" i="10" s="1"/>
  <c r="AE56" i="10" a="1"/>
  <c r="AE56" i="10" s="1"/>
  <c r="AD56" i="10" a="1"/>
  <c r="AD56" i="10" s="1"/>
  <c r="AF55" i="10" a="1"/>
  <c r="AF55" i="10" s="1"/>
  <c r="AE55" i="10" a="1"/>
  <c r="AE55" i="10" s="1"/>
  <c r="AD55" i="10" a="1"/>
  <c r="AD55" i="10" s="1"/>
  <c r="AF54" i="10" a="1"/>
  <c r="AF54" i="10" s="1"/>
  <c r="AE54" i="10" a="1"/>
  <c r="AE54" i="10" s="1"/>
  <c r="AD54" i="10" a="1"/>
  <c r="AD54" i="10" s="1"/>
  <c r="AF53" i="10" a="1"/>
  <c r="AF53" i="10" s="1"/>
  <c r="AE53" i="10" a="1"/>
  <c r="AE53" i="10" s="1"/>
  <c r="AD53" i="10" a="1"/>
  <c r="AD53" i="10" s="1"/>
  <c r="AF52" i="10" a="1"/>
  <c r="AF52" i="10" s="1"/>
  <c r="AE52" i="10" a="1"/>
  <c r="AE52" i="10" s="1"/>
  <c r="AD52" i="10" a="1"/>
  <c r="AD52" i="10" s="1"/>
  <c r="AF51" i="10" a="1"/>
  <c r="AF51" i="10" s="1"/>
  <c r="AE51" i="10" a="1"/>
  <c r="AE51" i="10" s="1"/>
  <c r="AD51" i="10" a="1"/>
  <c r="AD51" i="10" s="1"/>
  <c r="AF50" i="10" a="1"/>
  <c r="AF50" i="10" s="1"/>
  <c r="AE50" i="10" a="1"/>
  <c r="AE50" i="10" s="1"/>
  <c r="AD50" i="10" a="1"/>
  <c r="AD50" i="10" s="1"/>
  <c r="AF49" i="10" a="1"/>
  <c r="AF49" i="10" s="1"/>
  <c r="AE49" i="10" a="1"/>
  <c r="AE49" i="10" s="1"/>
  <c r="AD49" i="10" a="1"/>
  <c r="AD49" i="10" s="1"/>
  <c r="AF48" i="10" a="1"/>
  <c r="AF48" i="10" s="1"/>
  <c r="AE48" i="10" a="1"/>
  <c r="AE48" i="10" s="1"/>
  <c r="AD48" i="10" a="1"/>
  <c r="AD48" i="10" s="1"/>
  <c r="AF47" i="10" a="1"/>
  <c r="AF47" i="10" s="1"/>
  <c r="AE47" i="10" a="1"/>
  <c r="AE47" i="10" s="1"/>
  <c r="AD47" i="10" a="1"/>
  <c r="AD47" i="10" s="1"/>
  <c r="AF46" i="10" a="1"/>
  <c r="AF46" i="10" s="1"/>
  <c r="AE46" i="10" a="1"/>
  <c r="AE46" i="10" s="1"/>
  <c r="AD46" i="10" a="1"/>
  <c r="AD46" i="10" s="1"/>
  <c r="AF45" i="10" a="1"/>
  <c r="AF45" i="10" s="1"/>
  <c r="AE45" i="10" a="1"/>
  <c r="AE45" i="10" s="1"/>
  <c r="AD45" i="10" a="1"/>
  <c r="AD45" i="10" s="1"/>
  <c r="AF44" i="10" a="1"/>
  <c r="AF44" i="10" s="1"/>
  <c r="AE44" i="10" a="1"/>
  <c r="AE44" i="10" s="1"/>
  <c r="AD44" i="10" a="1"/>
  <c r="AD44" i="10" s="1"/>
  <c r="AF43" i="10" a="1"/>
  <c r="AF43" i="10" s="1"/>
  <c r="AE43" i="10" a="1"/>
  <c r="AE43" i="10" s="1"/>
  <c r="AD43" i="10" a="1"/>
  <c r="AD43" i="10" s="1"/>
  <c r="AF42" i="10" a="1"/>
  <c r="AF42" i="10" s="1"/>
  <c r="AE42" i="10" a="1"/>
  <c r="AE42" i="10" s="1"/>
  <c r="AD42" i="10" a="1"/>
  <c r="AD42" i="10" s="1"/>
  <c r="AD3" i="10" a="1"/>
  <c r="AD3" i="10"/>
  <c r="AE3" i="10" a="1"/>
  <c r="AE3" i="10"/>
  <c r="AF3" i="10" a="1"/>
  <c r="AF3" i="10"/>
  <c r="AD4" i="10" a="1"/>
  <c r="AD4" i="10"/>
  <c r="AE4" i="10" a="1"/>
  <c r="AE4" i="10"/>
  <c r="AF4" i="10" a="1"/>
  <c r="AF4" i="10"/>
  <c r="AD5" i="10" a="1"/>
  <c r="AD5" i="10"/>
  <c r="AE5" i="10" a="1"/>
  <c r="AE5" i="10"/>
  <c r="AF5" i="10" a="1"/>
  <c r="AF5" i="10"/>
  <c r="AD6" i="10" a="1"/>
  <c r="AD6" i="10"/>
  <c r="AE6" i="10" a="1"/>
  <c r="AE6" i="10"/>
  <c r="AF6" i="10" a="1"/>
  <c r="AF6" i="10"/>
  <c r="AD7" i="10" a="1"/>
  <c r="AD7" i="10"/>
  <c r="AE7" i="10" a="1"/>
  <c r="AE7" i="10"/>
  <c r="AF7" i="10" a="1"/>
  <c r="AF7" i="10"/>
  <c r="AD8" i="10" a="1"/>
  <c r="AD8" i="10"/>
  <c r="AE8" i="10" a="1"/>
  <c r="AE8" i="10"/>
  <c r="AF8" i="10" a="1"/>
  <c r="AF8" i="10"/>
  <c r="AD9" i="10" a="1"/>
  <c r="AD9" i="10"/>
  <c r="AE9" i="10" a="1"/>
  <c r="AE9" i="10"/>
  <c r="AF9" i="10" a="1"/>
  <c r="AF9" i="10"/>
  <c r="AD10" i="10" a="1"/>
  <c r="AD10" i="10"/>
  <c r="AE10" i="10" a="1"/>
  <c r="AE10" i="10"/>
  <c r="AF10" i="10" a="1"/>
  <c r="AF10" i="10"/>
  <c r="AD11" i="10" a="1"/>
  <c r="AD11" i="10"/>
  <c r="AE11" i="10" a="1"/>
  <c r="AE11" i="10"/>
  <c r="AF11" i="10" a="1"/>
  <c r="AF11" i="10"/>
  <c r="AD12" i="10" a="1"/>
  <c r="AD12" i="10"/>
  <c r="AE12" i="10" a="1"/>
  <c r="AE12" i="10"/>
  <c r="AF12" i="10" a="1"/>
  <c r="AF12" i="10"/>
  <c r="AD13" i="10" a="1"/>
  <c r="AD13" i="10"/>
  <c r="AE13" i="10" a="1"/>
  <c r="AE13" i="10"/>
  <c r="AF13" i="10" a="1"/>
  <c r="AF13" i="10"/>
  <c r="AD14" i="10" a="1"/>
  <c r="AD14" i="10"/>
  <c r="AE14" i="10" a="1"/>
  <c r="AE14" i="10"/>
  <c r="AF14" i="10" a="1"/>
  <c r="AF14" i="10"/>
  <c r="AD15" i="10" a="1"/>
  <c r="AD15" i="10"/>
  <c r="AE15" i="10" a="1"/>
  <c r="AE15" i="10"/>
  <c r="AF15" i="10" a="1"/>
  <c r="AF15" i="10"/>
  <c r="AD16" i="10" a="1"/>
  <c r="AD16" i="10"/>
  <c r="AE16" i="10" a="1"/>
  <c r="AE16" i="10"/>
  <c r="AF16" i="10" a="1"/>
  <c r="AF16" i="10"/>
  <c r="AD17" i="10" a="1"/>
  <c r="AD17" i="10"/>
  <c r="AE17" i="10" a="1"/>
  <c r="AE17" i="10"/>
  <c r="AF17" i="10" a="1"/>
  <c r="AF17" i="10"/>
  <c r="AD18" i="10" a="1"/>
  <c r="AD18" i="10"/>
  <c r="AE18" i="10" a="1"/>
  <c r="AE18" i="10"/>
  <c r="AF18" i="10" a="1"/>
  <c r="AF18" i="10"/>
  <c r="AD19" i="10" a="1"/>
  <c r="AD19" i="10"/>
  <c r="AE19" i="10" a="1"/>
  <c r="AE19" i="10"/>
  <c r="AF19" i="10" a="1"/>
  <c r="AF19" i="10"/>
  <c r="AD20" i="10" a="1"/>
  <c r="AD20" i="10"/>
  <c r="AE20" i="10" a="1"/>
  <c r="AE20" i="10"/>
  <c r="AF20" i="10" a="1"/>
  <c r="AF20" i="10"/>
  <c r="AD21" i="10" a="1"/>
  <c r="AD21" i="10"/>
  <c r="AE21" i="10" a="1"/>
  <c r="AE21" i="10"/>
  <c r="AF21" i="10" a="1"/>
  <c r="AF21" i="10"/>
  <c r="AD22" i="10" a="1"/>
  <c r="AD22" i="10"/>
  <c r="AE22" i="10" a="1"/>
  <c r="AE22" i="10"/>
  <c r="AF22" i="10" a="1"/>
  <c r="AF22" i="10"/>
  <c r="AD23" i="10" a="1"/>
  <c r="AD23" i="10"/>
  <c r="AE23" i="10" a="1"/>
  <c r="AE23" i="10"/>
  <c r="AF23" i="10" a="1"/>
  <c r="AF23" i="10"/>
  <c r="AD24" i="10" a="1"/>
  <c r="AD24" i="10"/>
  <c r="AE24" i="10" a="1"/>
  <c r="AE24" i="10"/>
  <c r="AF24" i="10" a="1"/>
  <c r="AF24" i="10"/>
  <c r="AD25" i="10" a="1"/>
  <c r="AD25" i="10"/>
  <c r="AE25" i="10" a="1"/>
  <c r="AE25" i="10"/>
  <c r="AF25" i="10" a="1"/>
  <c r="AF25" i="10"/>
  <c r="AD26" i="10" a="1"/>
  <c r="AD26" i="10"/>
  <c r="AE26" i="10" a="1"/>
  <c r="AE26" i="10"/>
  <c r="AF26" i="10" a="1"/>
  <c r="AF26" i="10"/>
  <c r="AD27" i="10" a="1"/>
  <c r="AD27" i="10"/>
  <c r="AE27" i="10" a="1"/>
  <c r="AE27" i="10"/>
  <c r="AF27" i="10" a="1"/>
  <c r="AF27" i="10"/>
  <c r="AD28" i="10" a="1"/>
  <c r="AD28" i="10"/>
  <c r="AE28" i="10" a="1"/>
  <c r="AE28" i="10"/>
  <c r="AF28" i="10" a="1"/>
  <c r="AF28" i="10"/>
  <c r="AD29" i="10" a="1"/>
  <c r="AD29" i="10"/>
  <c r="AE29" i="10" a="1"/>
  <c r="AE29" i="10"/>
  <c r="AF29" i="10" a="1"/>
  <c r="AF29" i="10"/>
  <c r="AD30" i="10" a="1"/>
  <c r="AD30" i="10"/>
  <c r="AE30" i="10" a="1"/>
  <c r="AE30" i="10"/>
  <c r="AF30" i="10" a="1"/>
  <c r="AF30" i="10"/>
  <c r="AD31" i="10" a="1"/>
  <c r="AD31" i="10"/>
  <c r="AE31" i="10" a="1"/>
  <c r="AE31" i="10"/>
  <c r="AF31" i="10" a="1"/>
  <c r="AF31" i="10"/>
  <c r="AD32" i="10" a="1"/>
  <c r="AD32" i="10"/>
  <c r="AE32" i="10" a="1"/>
  <c r="AE32" i="10"/>
  <c r="AF32" i="10" a="1"/>
  <c r="AF32" i="10"/>
  <c r="AD33" i="10" a="1"/>
  <c r="AD33" i="10"/>
  <c r="AE33" i="10" a="1"/>
  <c r="AE33" i="10"/>
  <c r="AF33" i="10" a="1"/>
  <c r="AF33" i="10"/>
  <c r="AD34" i="10" a="1"/>
  <c r="AD34" i="10"/>
  <c r="AE34" i="10" a="1"/>
  <c r="AE34" i="10"/>
  <c r="AF34" i="10" a="1"/>
  <c r="AF34" i="10"/>
  <c r="AD35" i="10" a="1"/>
  <c r="AD35" i="10"/>
  <c r="AE35" i="10" a="1"/>
  <c r="AE35" i="10"/>
  <c r="AF35" i="10" a="1"/>
  <c r="AF35" i="10"/>
  <c r="AD36" i="10" a="1"/>
  <c r="AD36" i="10"/>
  <c r="AE36" i="10" a="1"/>
  <c r="AE36" i="10"/>
  <c r="AF36" i="10" a="1"/>
  <c r="AF36" i="10"/>
  <c r="AD37" i="10" a="1"/>
  <c r="AD37" i="10"/>
  <c r="AE37" i="10" a="1"/>
  <c r="AE37" i="10"/>
  <c r="AF37" i="10" a="1"/>
  <c r="AF37" i="10"/>
  <c r="AD38" i="10" a="1"/>
  <c r="AD38" i="10"/>
  <c r="AE38" i="10" a="1"/>
  <c r="AE38" i="10"/>
  <c r="AF38" i="10" a="1"/>
  <c r="AF38" i="10"/>
  <c r="AD39" i="10" a="1"/>
  <c r="AD39" i="10"/>
  <c r="AE39" i="10" a="1"/>
  <c r="AE39" i="10"/>
  <c r="AF39" i="10" a="1"/>
  <c r="AF39" i="10"/>
  <c r="AD40" i="10" a="1"/>
  <c r="AD40" i="10"/>
  <c r="AE40" i="10" a="1"/>
  <c r="AE40" i="10"/>
  <c r="AF40" i="10" a="1"/>
  <c r="AF40" i="10"/>
  <c r="AD41" i="10" a="1"/>
  <c r="AD41" i="10"/>
  <c r="AE41" i="10" a="1"/>
  <c r="AE41" i="10"/>
  <c r="AF41" i="10" a="1"/>
  <c r="AF41" i="10"/>
  <c r="AF2" i="10" a="1"/>
  <c r="AF2" i="10" s="1"/>
  <c r="AE2" i="10" a="1"/>
  <c r="AE2" i="10" s="1"/>
  <c r="AD2" i="10" a="1"/>
  <c r="AD2" i="10" s="1"/>
  <c r="M1" i="14"/>
  <c r="D17" i="13"/>
  <c r="D18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80" i="13"/>
  <c r="E81" i="13"/>
  <c r="E82" i="13"/>
  <c r="E83" i="13"/>
  <c r="E84" i="13"/>
  <c r="E85" i="13"/>
  <c r="E86" i="13"/>
  <c r="E87" i="13"/>
  <c r="E88" i="13"/>
  <c r="E89" i="13"/>
  <c r="E90" i="13"/>
  <c r="E91" i="13"/>
  <c r="E92" i="13"/>
  <c r="E93" i="13"/>
  <c r="E94" i="13"/>
  <c r="E95" i="13"/>
  <c r="E96" i="13"/>
  <c r="E97" i="13"/>
  <c r="E99" i="13"/>
  <c r="E100" i="13"/>
  <c r="E101" i="13"/>
  <c r="E102" i="13"/>
  <c r="E103" i="13"/>
  <c r="E104" i="13"/>
  <c r="E105" i="13"/>
  <c r="E106" i="13"/>
  <c r="E107" i="13"/>
  <c r="E108" i="13"/>
  <c r="E109" i="13"/>
  <c r="E110" i="13"/>
  <c r="E111" i="13"/>
  <c r="E112" i="13"/>
  <c r="E113" i="13"/>
  <c r="E114" i="13"/>
  <c r="E115" i="13"/>
  <c r="E116" i="13"/>
  <c r="E117" i="13"/>
  <c r="E118" i="13"/>
  <c r="E119" i="13"/>
  <c r="E120" i="13"/>
  <c r="E121" i="13"/>
  <c r="E122" i="13"/>
  <c r="E123" i="13"/>
  <c r="E124" i="13"/>
  <c r="E125" i="13"/>
  <c r="E126" i="13"/>
  <c r="E127" i="13"/>
  <c r="E128" i="13"/>
  <c r="E129" i="13"/>
  <c r="E3" i="13"/>
  <c r="E4" i="13"/>
  <c r="E5" i="13"/>
  <c r="E6" i="13"/>
  <c r="E7" i="13"/>
  <c r="E8" i="13"/>
  <c r="E9" i="13"/>
  <c r="E10" i="13"/>
  <c r="E11" i="13"/>
  <c r="E12" i="13"/>
  <c r="E14" i="13"/>
  <c r="E15" i="13"/>
  <c r="E16" i="13"/>
  <c r="E17" i="13"/>
  <c r="E18" i="13"/>
  <c r="E19" i="13"/>
  <c r="E1" i="13"/>
  <c r="F1" i="14"/>
  <c r="D14" i="13"/>
  <c r="D15" i="13"/>
  <c r="D1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0" i="13"/>
  <c r="D81" i="13"/>
  <c r="D82" i="13"/>
  <c r="D83" i="13"/>
  <c r="D84" i="13"/>
  <c r="D85" i="13"/>
  <c r="D86" i="13"/>
  <c r="D87" i="13"/>
  <c r="D88" i="13"/>
  <c r="D89" i="13"/>
  <c r="D90" i="13"/>
  <c r="D91" i="13"/>
  <c r="D92" i="13"/>
  <c r="D93" i="13"/>
  <c r="D94" i="13"/>
  <c r="D95" i="13"/>
  <c r="D96" i="13"/>
  <c r="D97" i="13"/>
  <c r="D98" i="13"/>
  <c r="D99" i="13"/>
  <c r="D100" i="13"/>
  <c r="D101" i="13"/>
  <c r="D102" i="13"/>
  <c r="D103" i="13"/>
  <c r="D104" i="13"/>
  <c r="D105" i="13"/>
  <c r="D106" i="13"/>
  <c r="D107" i="13"/>
  <c r="D11" i="13"/>
  <c r="D12" i="13"/>
  <c r="D3" i="13"/>
  <c r="D4" i="13"/>
  <c r="D5" i="13"/>
  <c r="D6" i="13"/>
  <c r="D7" i="13"/>
  <c r="D8" i="13"/>
  <c r="D9" i="13"/>
  <c r="D10" i="13"/>
  <c r="D2" i="13"/>
  <c r="D1" i="13"/>
  <c r="C1" i="13"/>
  <c r="GV1375" i="3"/>
  <c r="GU1375" i="3"/>
  <c r="EC1375" i="3"/>
  <c r="BO1375" i="3"/>
  <c r="BG1375" i="3"/>
  <c r="GV1374" i="3"/>
  <c r="GU1374" i="3"/>
  <c r="EC1374" i="3"/>
  <c r="BO1374" i="3"/>
  <c r="BG1374" i="3"/>
  <c r="GV1373" i="3"/>
  <c r="GU1373" i="3"/>
  <c r="EC1373" i="3"/>
  <c r="BO1373" i="3"/>
  <c r="BG1373" i="3"/>
  <c r="GV1372" i="3"/>
  <c r="GU1372" i="3"/>
  <c r="EC1372" i="3"/>
  <c r="BO1372" i="3"/>
  <c r="BG1372" i="3"/>
  <c r="GV1371" i="3"/>
  <c r="GU1371" i="3"/>
  <c r="EC1371" i="3"/>
  <c r="BO1371" i="3"/>
  <c r="BG1371" i="3"/>
  <c r="GV1370" i="3"/>
  <c r="GU1370" i="3"/>
  <c r="EC1370" i="3"/>
  <c r="BO1370" i="3"/>
  <c r="BG1370" i="3"/>
  <c r="GV1369" i="3"/>
  <c r="GU1369" i="3"/>
  <c r="EC1369" i="3"/>
  <c r="BO1369" i="3"/>
  <c r="BG1369" i="3"/>
  <c r="GV1368" i="3"/>
  <c r="GU1368" i="3"/>
  <c r="EC1368" i="3"/>
  <c r="BO1368" i="3"/>
  <c r="BG1368" i="3"/>
  <c r="GV1367" i="3"/>
  <c r="GU1367" i="3"/>
  <c r="EC1367" i="3"/>
  <c r="BO1367" i="3"/>
  <c r="BG1367" i="3"/>
  <c r="GV1366" i="3"/>
  <c r="GU1366" i="3"/>
  <c r="EC1366" i="3"/>
  <c r="BO1366" i="3"/>
  <c r="BG1366" i="3"/>
  <c r="GV1365" i="3"/>
  <c r="GU1365" i="3"/>
  <c r="EC1365" i="3"/>
  <c r="BO1365" i="3"/>
  <c r="BG1365" i="3"/>
  <c r="GV1364" i="3"/>
  <c r="GU1364" i="3"/>
  <c r="EC1364" i="3"/>
  <c r="BO1364" i="3"/>
  <c r="BG1364" i="3"/>
  <c r="GV1363" i="3"/>
  <c r="GU1363" i="3"/>
  <c r="EC1363" i="3"/>
  <c r="BO1363" i="3"/>
  <c r="BG1363" i="3"/>
  <c r="GV1362" i="3"/>
  <c r="GU1362" i="3"/>
  <c r="EC1362" i="3"/>
  <c r="BO1362" i="3"/>
  <c r="BG1362" i="3"/>
  <c r="GV1361" i="3"/>
  <c r="GU1361" i="3"/>
  <c r="EC1361" i="3"/>
  <c r="BO1361" i="3"/>
  <c r="BG1361" i="3"/>
  <c r="GV1360" i="3"/>
  <c r="GU1360" i="3"/>
  <c r="EC1360" i="3"/>
  <c r="BO1360" i="3"/>
  <c r="BG1360" i="3"/>
  <c r="GV1359" i="3"/>
  <c r="GU1359" i="3"/>
  <c r="EC1359" i="3"/>
  <c r="BO1359" i="3"/>
  <c r="BG1359" i="3"/>
  <c r="GV1358" i="3"/>
  <c r="GU1358" i="3"/>
  <c r="EC1358" i="3"/>
  <c r="BO1358" i="3"/>
  <c r="BG1358" i="3"/>
  <c r="GV1357" i="3"/>
  <c r="GU1357" i="3"/>
  <c r="EC1357" i="3"/>
  <c r="BO1357" i="3"/>
  <c r="BG1357" i="3"/>
  <c r="GV1356" i="3"/>
  <c r="GU1356" i="3"/>
  <c r="EC1356" i="3"/>
  <c r="BO1356" i="3"/>
  <c r="BG1356" i="3"/>
  <c r="GV1355" i="3"/>
  <c r="GU1355" i="3"/>
  <c r="EC1355" i="3"/>
  <c r="BO1355" i="3"/>
  <c r="BG1355" i="3"/>
  <c r="GV1354" i="3"/>
  <c r="GU1354" i="3"/>
  <c r="EC1354" i="3"/>
  <c r="BO1354" i="3"/>
  <c r="BG1354" i="3"/>
  <c r="GV1353" i="3"/>
  <c r="GU1353" i="3"/>
  <c r="EC1353" i="3"/>
  <c r="BO1353" i="3"/>
  <c r="BG1353" i="3"/>
  <c r="GV1352" i="3"/>
  <c r="GU1352" i="3"/>
  <c r="EC1352" i="3"/>
  <c r="BO1352" i="3"/>
  <c r="BG1352" i="3"/>
  <c r="GV1351" i="3"/>
  <c r="GU1351" i="3"/>
  <c r="EC1351" i="3"/>
  <c r="BO1351" i="3"/>
  <c r="BG1351" i="3"/>
  <c r="GV1350" i="3"/>
  <c r="GU1350" i="3"/>
  <c r="EC1350" i="3"/>
  <c r="BO1350" i="3"/>
  <c r="BG1350" i="3"/>
  <c r="GV1349" i="3"/>
  <c r="GU1349" i="3"/>
  <c r="EC1349" i="3"/>
  <c r="BO1349" i="3"/>
  <c r="BG1349" i="3"/>
  <c r="GV1348" i="3"/>
  <c r="GU1348" i="3"/>
  <c r="EC1348" i="3"/>
  <c r="BO1348" i="3"/>
  <c r="BG1348" i="3"/>
  <c r="GV1347" i="3"/>
  <c r="GU1347" i="3"/>
  <c r="EC1347" i="3"/>
  <c r="BO1347" i="3"/>
  <c r="BG1347" i="3"/>
  <c r="GV1346" i="3"/>
  <c r="GU1346" i="3"/>
  <c r="EC1346" i="3"/>
  <c r="BO1346" i="3"/>
  <c r="BG1346" i="3"/>
  <c r="GV1345" i="3"/>
  <c r="GU1345" i="3"/>
  <c r="EC1345" i="3"/>
  <c r="BO1345" i="3"/>
  <c r="BG1345" i="3"/>
  <c r="GV1344" i="3"/>
  <c r="GU1344" i="3"/>
  <c r="EC1344" i="3"/>
  <c r="BO1344" i="3"/>
  <c r="BG1344" i="3"/>
  <c r="GV1343" i="3"/>
  <c r="GU1343" i="3"/>
  <c r="EC1343" i="3"/>
  <c r="BO1343" i="3"/>
  <c r="BG1343" i="3"/>
  <c r="GV1342" i="3"/>
  <c r="GU1342" i="3"/>
  <c r="EC1342" i="3"/>
  <c r="BO1342" i="3"/>
  <c r="BG1342" i="3"/>
  <c r="GV1341" i="3"/>
  <c r="GU1341" i="3"/>
  <c r="EC1341" i="3"/>
  <c r="BO1341" i="3"/>
  <c r="BG1341" i="3"/>
  <c r="GV1340" i="3"/>
  <c r="GU1340" i="3"/>
  <c r="EC1340" i="3"/>
  <c r="BO1340" i="3"/>
  <c r="BG1340" i="3"/>
  <c r="GV1339" i="3"/>
  <c r="GU1339" i="3"/>
  <c r="EC1339" i="3"/>
  <c r="BO1339" i="3"/>
  <c r="BG1339" i="3"/>
  <c r="GV1338" i="3"/>
  <c r="GU1338" i="3"/>
  <c r="EC1338" i="3"/>
  <c r="BO1338" i="3"/>
  <c r="BG1338" i="3"/>
  <c r="GV1337" i="3"/>
  <c r="GU1337" i="3"/>
  <c r="EC1337" i="3"/>
  <c r="BO1337" i="3"/>
  <c r="BG1337" i="3"/>
  <c r="GV1336" i="3"/>
  <c r="GU1336" i="3"/>
  <c r="EC1336" i="3"/>
  <c r="BO1336" i="3"/>
  <c r="BG1336" i="3"/>
  <c r="GV1335" i="3"/>
  <c r="GU1335" i="3"/>
  <c r="EC1335" i="3"/>
  <c r="BO1335" i="3"/>
  <c r="BG1335" i="3"/>
  <c r="GV1334" i="3"/>
  <c r="GU1334" i="3"/>
  <c r="EC1334" i="3"/>
  <c r="BO1334" i="3"/>
  <c r="BG1334" i="3"/>
  <c r="GV1333" i="3"/>
  <c r="GU1333" i="3"/>
  <c r="EC1333" i="3"/>
  <c r="BO1333" i="3"/>
  <c r="BG1333" i="3"/>
  <c r="GV1332" i="3"/>
  <c r="GU1332" i="3"/>
  <c r="EC1332" i="3"/>
  <c r="BO1332" i="3"/>
  <c r="BG1332" i="3"/>
  <c r="GV1331" i="3"/>
  <c r="GU1331" i="3"/>
  <c r="EC1331" i="3"/>
  <c r="BO1331" i="3"/>
  <c r="BG1331" i="3"/>
  <c r="GV1330" i="3"/>
  <c r="GU1330" i="3"/>
  <c r="EC1330" i="3"/>
  <c r="BO1330" i="3"/>
  <c r="BG1330" i="3"/>
  <c r="GV1329" i="3"/>
  <c r="GU1329" i="3"/>
  <c r="EC1329" i="3"/>
  <c r="BO1329" i="3"/>
  <c r="BG1329" i="3"/>
  <c r="GV1328" i="3"/>
  <c r="GU1328" i="3"/>
  <c r="EC1328" i="3"/>
  <c r="BO1328" i="3"/>
  <c r="BG1328" i="3"/>
  <c r="GV1327" i="3"/>
  <c r="GU1327" i="3"/>
  <c r="EC1327" i="3"/>
  <c r="BO1327" i="3"/>
  <c r="BG1327" i="3"/>
  <c r="GV1326" i="3"/>
  <c r="GU1326" i="3"/>
  <c r="EC1326" i="3"/>
  <c r="BO1326" i="3"/>
  <c r="BG1326" i="3"/>
  <c r="GV1325" i="3"/>
  <c r="GU1325" i="3"/>
  <c r="EC1325" i="3"/>
  <c r="BO1325" i="3"/>
  <c r="BG1325" i="3"/>
  <c r="GV1324" i="3"/>
  <c r="GU1324" i="3"/>
  <c r="EC1324" i="3"/>
  <c r="BO1324" i="3"/>
  <c r="BG1324" i="3"/>
  <c r="GV1323" i="3"/>
  <c r="GU1323" i="3"/>
  <c r="EC1323" i="3"/>
  <c r="BO1323" i="3"/>
  <c r="BG1323" i="3"/>
  <c r="GV1322" i="3"/>
  <c r="GU1322" i="3"/>
  <c r="EC1322" i="3"/>
  <c r="BO1322" i="3"/>
  <c r="BG1322" i="3"/>
  <c r="GV1321" i="3"/>
  <c r="GU1321" i="3"/>
  <c r="EC1321" i="3"/>
  <c r="BO1321" i="3"/>
  <c r="BG1321" i="3"/>
  <c r="GV1320" i="3"/>
  <c r="GU1320" i="3"/>
  <c r="EC1320" i="3"/>
  <c r="BO1320" i="3"/>
  <c r="BG1320" i="3"/>
  <c r="GV1319" i="3"/>
  <c r="GU1319" i="3"/>
  <c r="EC1319" i="3"/>
  <c r="BO1319" i="3"/>
  <c r="BG1319" i="3"/>
  <c r="GV1318" i="3"/>
  <c r="GU1318" i="3"/>
  <c r="EC1318" i="3"/>
  <c r="BO1318" i="3"/>
  <c r="BG1318" i="3"/>
  <c r="GV1317" i="3"/>
  <c r="GU1317" i="3"/>
  <c r="EC1317" i="3"/>
  <c r="BO1317" i="3"/>
  <c r="BG1317" i="3"/>
  <c r="GV1316" i="3"/>
  <c r="GU1316" i="3"/>
  <c r="EC1316" i="3"/>
  <c r="BO1316" i="3"/>
  <c r="BG1316" i="3"/>
  <c r="GV1315" i="3"/>
  <c r="GU1315" i="3"/>
  <c r="EC1315" i="3"/>
  <c r="BO1315" i="3"/>
  <c r="BG1315" i="3"/>
  <c r="GV1314" i="3"/>
  <c r="GU1314" i="3"/>
  <c r="EC1314" i="3"/>
  <c r="BO1314" i="3"/>
  <c r="BG1314" i="3"/>
  <c r="GV1313" i="3"/>
  <c r="GU1313" i="3"/>
  <c r="EC1313" i="3"/>
  <c r="BO1313" i="3"/>
  <c r="BG1313" i="3"/>
  <c r="GV1312" i="3"/>
  <c r="GU1312" i="3"/>
  <c r="EC1312" i="3"/>
  <c r="BO1312" i="3"/>
  <c r="BG1312" i="3"/>
  <c r="GV1311" i="3"/>
  <c r="GU1311" i="3"/>
  <c r="EC1311" i="3"/>
  <c r="BO1311" i="3"/>
  <c r="BG1311" i="3"/>
  <c r="GV1310" i="3"/>
  <c r="GU1310" i="3"/>
  <c r="EC1310" i="3"/>
  <c r="BO1310" i="3"/>
  <c r="BG1310" i="3"/>
  <c r="GV1309" i="3"/>
  <c r="GU1309" i="3"/>
  <c r="EC1309" i="3"/>
  <c r="BO1309" i="3"/>
  <c r="BG1309" i="3"/>
  <c r="GV1308" i="3"/>
  <c r="GU1308" i="3"/>
  <c r="EC1308" i="3"/>
  <c r="BO1308" i="3"/>
  <c r="BG1308" i="3"/>
  <c r="GV1307" i="3"/>
  <c r="GU1307" i="3"/>
  <c r="EC1307" i="3"/>
  <c r="BO1307" i="3"/>
  <c r="BG1307" i="3"/>
  <c r="GV1306" i="3"/>
  <c r="GU1306" i="3"/>
  <c r="EC1306" i="3"/>
  <c r="BO1306" i="3"/>
  <c r="BG1306" i="3"/>
  <c r="GV1305" i="3"/>
  <c r="GU1305" i="3"/>
  <c r="EC1305" i="3"/>
  <c r="BO1305" i="3"/>
  <c r="BG1305" i="3"/>
  <c r="GV1304" i="3"/>
  <c r="GU1304" i="3"/>
  <c r="EC1304" i="3"/>
  <c r="BO1304" i="3"/>
  <c r="BG1304" i="3"/>
  <c r="GV1303" i="3"/>
  <c r="GU1303" i="3"/>
  <c r="EC1303" i="3"/>
  <c r="BO1303" i="3"/>
  <c r="BG1303" i="3"/>
  <c r="GV1302" i="3"/>
  <c r="GU1302" i="3"/>
  <c r="EC1302" i="3"/>
  <c r="BO1302" i="3"/>
  <c r="BG1302" i="3"/>
  <c r="GV1301" i="3"/>
  <c r="GU1301" i="3"/>
  <c r="EC1301" i="3"/>
  <c r="BO1301" i="3"/>
  <c r="BG1301" i="3"/>
  <c r="GV1300" i="3"/>
  <c r="GU1300" i="3"/>
  <c r="EC1300" i="3"/>
  <c r="BO1300" i="3"/>
  <c r="BG1300" i="3"/>
  <c r="GV1299" i="3"/>
  <c r="GU1299" i="3"/>
  <c r="EC1299" i="3"/>
  <c r="BO1299" i="3"/>
  <c r="BG1299" i="3"/>
  <c r="GV1298" i="3"/>
  <c r="GU1298" i="3"/>
  <c r="EC1298" i="3"/>
  <c r="BO1298" i="3"/>
  <c r="BG1298" i="3"/>
  <c r="GV1297" i="3"/>
  <c r="GU1297" i="3"/>
  <c r="EC1297" i="3"/>
  <c r="BO1297" i="3"/>
  <c r="BG1297" i="3"/>
  <c r="GV1296" i="3"/>
  <c r="GU1296" i="3"/>
  <c r="EC1296" i="3"/>
  <c r="BO1296" i="3"/>
  <c r="BG1296" i="3"/>
  <c r="GV1295" i="3"/>
  <c r="GU1295" i="3"/>
  <c r="EC1295" i="3"/>
  <c r="BO1295" i="3"/>
  <c r="BG1295" i="3"/>
  <c r="GV1294" i="3"/>
  <c r="GU1294" i="3"/>
  <c r="EC1294" i="3"/>
  <c r="BO1294" i="3"/>
  <c r="BG1294" i="3"/>
  <c r="GV1293" i="3"/>
  <c r="GU1293" i="3"/>
  <c r="EC1293" i="3"/>
  <c r="BO1293" i="3"/>
  <c r="BG1293" i="3"/>
  <c r="GV1292" i="3"/>
  <c r="GU1292" i="3"/>
  <c r="EC1292" i="3"/>
  <c r="BO1292" i="3"/>
  <c r="BG1292" i="3"/>
  <c r="GV1291" i="3"/>
  <c r="GU1291" i="3"/>
  <c r="EC1291" i="3"/>
  <c r="BO1291" i="3"/>
  <c r="BG1291" i="3"/>
  <c r="GV1290" i="3"/>
  <c r="GU1290" i="3"/>
  <c r="EC1290" i="3"/>
  <c r="BO1290" i="3"/>
  <c r="BG1290" i="3"/>
  <c r="GV1289" i="3"/>
  <c r="GU1289" i="3"/>
  <c r="EC1289" i="3"/>
  <c r="BO1289" i="3"/>
  <c r="BG1289" i="3"/>
  <c r="GV1288" i="3"/>
  <c r="GU1288" i="3"/>
  <c r="EC1288" i="3"/>
  <c r="BO1288" i="3"/>
  <c r="BG1288" i="3"/>
  <c r="GV1287" i="3"/>
  <c r="GU1287" i="3"/>
  <c r="EC1287" i="3"/>
  <c r="BO1287" i="3"/>
  <c r="BG1287" i="3"/>
  <c r="GV1286" i="3"/>
  <c r="GU1286" i="3"/>
  <c r="EC1286" i="3"/>
  <c r="BO1286" i="3"/>
  <c r="BG1286" i="3"/>
  <c r="GV1285" i="3"/>
  <c r="GU1285" i="3"/>
  <c r="EC1285" i="3"/>
  <c r="BO1285" i="3"/>
  <c r="BG1285" i="3"/>
  <c r="GV1284" i="3"/>
  <c r="GU1284" i="3"/>
  <c r="EC1284" i="3"/>
  <c r="BO1284" i="3"/>
  <c r="BG1284" i="3"/>
  <c r="GV1283" i="3"/>
  <c r="GU1283" i="3"/>
  <c r="EC1283" i="3"/>
  <c r="BO1283" i="3"/>
  <c r="BG1283" i="3"/>
  <c r="GV1282" i="3"/>
  <c r="GU1282" i="3"/>
  <c r="EC1282" i="3"/>
  <c r="BO1282" i="3"/>
  <c r="BG1282" i="3"/>
  <c r="GV1281" i="3"/>
  <c r="GU1281" i="3"/>
  <c r="EC1281" i="3"/>
  <c r="BO1281" i="3"/>
  <c r="BG1281" i="3"/>
  <c r="GV1280" i="3"/>
  <c r="GU1280" i="3"/>
  <c r="EC1280" i="3"/>
  <c r="BO1280" i="3"/>
  <c r="BG1280" i="3"/>
  <c r="GV1279" i="3"/>
  <c r="GU1279" i="3"/>
  <c r="EC1279" i="3"/>
  <c r="BO1279" i="3"/>
  <c r="BG1279" i="3"/>
  <c r="GV1278" i="3"/>
  <c r="GU1278" i="3"/>
  <c r="EC1278" i="3"/>
  <c r="BO1278" i="3"/>
  <c r="BG1278" i="3"/>
  <c r="GV1277" i="3"/>
  <c r="GU1277" i="3"/>
  <c r="EC1277" i="3"/>
  <c r="BO1277" i="3"/>
  <c r="BG1277" i="3"/>
  <c r="GV1276" i="3"/>
  <c r="GU1276" i="3"/>
  <c r="EC1276" i="3"/>
  <c r="BO1276" i="3"/>
  <c r="BG1276" i="3"/>
  <c r="GV1275" i="3"/>
  <c r="GU1275" i="3"/>
  <c r="EC1275" i="3"/>
  <c r="BO1275" i="3"/>
  <c r="BG1275" i="3"/>
  <c r="GV1274" i="3"/>
  <c r="GU1274" i="3"/>
  <c r="EC1274" i="3"/>
  <c r="BO1274" i="3"/>
  <c r="BG1274" i="3"/>
  <c r="GV1273" i="3"/>
  <c r="GU1273" i="3"/>
  <c r="EC1273" i="3"/>
  <c r="BO1273" i="3"/>
  <c r="BG1273" i="3"/>
  <c r="GV1272" i="3"/>
  <c r="GU1272" i="3"/>
  <c r="EC1272" i="3"/>
  <c r="BO1272" i="3"/>
  <c r="BG1272" i="3"/>
  <c r="GV1271" i="3"/>
  <c r="GU1271" i="3"/>
  <c r="EC1271" i="3"/>
  <c r="BO1271" i="3"/>
  <c r="BG1271" i="3"/>
  <c r="GV1270" i="3"/>
  <c r="GU1270" i="3"/>
  <c r="EC1270" i="3"/>
  <c r="BO1270" i="3"/>
  <c r="BG1270" i="3"/>
  <c r="GV1269" i="3"/>
  <c r="GU1269" i="3"/>
  <c r="EC1269" i="3"/>
  <c r="BO1269" i="3"/>
  <c r="BG1269" i="3"/>
  <c r="GV1268" i="3"/>
  <c r="GU1268" i="3"/>
  <c r="EC1268" i="3"/>
  <c r="BO1268" i="3"/>
  <c r="BG1268" i="3"/>
  <c r="GV1267" i="3"/>
  <c r="GU1267" i="3"/>
  <c r="EC1267" i="3"/>
  <c r="BO1267" i="3"/>
  <c r="BG1267" i="3"/>
  <c r="GV1266" i="3"/>
  <c r="GU1266" i="3"/>
  <c r="EC1266" i="3"/>
  <c r="BO1266" i="3"/>
  <c r="BG1266" i="3"/>
  <c r="GV1265" i="3"/>
  <c r="GU1265" i="3"/>
  <c r="EC1265" i="3"/>
  <c r="BO1265" i="3"/>
  <c r="BG1265" i="3"/>
  <c r="GV1264" i="3"/>
  <c r="GU1264" i="3"/>
  <c r="EC1264" i="3"/>
  <c r="BO1264" i="3"/>
  <c r="BG1264" i="3"/>
  <c r="GV1263" i="3"/>
  <c r="GU1263" i="3"/>
  <c r="EC1263" i="3"/>
  <c r="BO1263" i="3"/>
  <c r="BG1263" i="3"/>
  <c r="GV1262" i="3"/>
  <c r="GU1262" i="3"/>
  <c r="EC1262" i="3"/>
  <c r="BO1262" i="3"/>
  <c r="BG1262" i="3"/>
  <c r="GV1261" i="3"/>
  <c r="GU1261" i="3"/>
  <c r="EC1261" i="3"/>
  <c r="BO1261" i="3"/>
  <c r="BG1261" i="3"/>
  <c r="GV1260" i="3"/>
  <c r="GU1260" i="3"/>
  <c r="EC1260" i="3"/>
  <c r="BO1260" i="3"/>
  <c r="BG1260" i="3"/>
  <c r="GV1259" i="3"/>
  <c r="GU1259" i="3"/>
  <c r="EC1259" i="3"/>
  <c r="BO1259" i="3"/>
  <c r="BG1259" i="3"/>
  <c r="GV1258" i="3"/>
  <c r="GU1258" i="3"/>
  <c r="EC1258" i="3"/>
  <c r="BO1258" i="3"/>
  <c r="BG1258" i="3"/>
  <c r="GV1257" i="3"/>
  <c r="GU1257" i="3"/>
  <c r="EC1257" i="3"/>
  <c r="BO1257" i="3"/>
  <c r="BG1257" i="3"/>
  <c r="GV1256" i="3"/>
  <c r="GU1256" i="3"/>
  <c r="EC1256" i="3"/>
  <c r="BO1256" i="3"/>
  <c r="BG1256" i="3"/>
  <c r="GV1255" i="3"/>
  <c r="GU1255" i="3"/>
  <c r="EC1255" i="3"/>
  <c r="BO1255" i="3"/>
  <c r="BG1255" i="3"/>
  <c r="GV1254" i="3"/>
  <c r="GU1254" i="3"/>
  <c r="EC1254" i="3"/>
  <c r="BO1254" i="3"/>
  <c r="BG1254" i="3"/>
  <c r="GV1253" i="3"/>
  <c r="GU1253" i="3"/>
  <c r="EC1253" i="3"/>
  <c r="BO1253" i="3"/>
  <c r="BG1253" i="3"/>
  <c r="BO1252" i="3"/>
  <c r="BK1252" i="3" a="1"/>
  <c r="BK1252" i="3" s="1"/>
  <c r="BL1252" i="3" s="1"/>
  <c r="BM1252" i="3" s="1"/>
  <c r="U1252" i="3"/>
  <c r="GV1251" i="3"/>
  <c r="GU1251" i="3"/>
  <c r="EC1251" i="3"/>
  <c r="BO1251" i="3"/>
  <c r="BG1251" i="3"/>
  <c r="GV1250" i="3"/>
  <c r="GU1250" i="3"/>
  <c r="EC1250" i="3"/>
  <c r="BO1250" i="3"/>
  <c r="BG1250" i="3"/>
  <c r="GV1249" i="3"/>
  <c r="GU1249" i="3"/>
  <c r="EC1249" i="3"/>
  <c r="BO1249" i="3"/>
  <c r="BG1249" i="3"/>
  <c r="GV1248" i="3"/>
  <c r="GU1248" i="3"/>
  <c r="EC1248" i="3"/>
  <c r="BO1248" i="3"/>
  <c r="BG1248" i="3"/>
  <c r="GV1247" i="3"/>
  <c r="GU1247" i="3"/>
  <c r="EC1247" i="3"/>
  <c r="BO1247" i="3"/>
  <c r="BG1247" i="3"/>
  <c r="GV1246" i="3"/>
  <c r="GU1246" i="3"/>
  <c r="EC1246" i="3"/>
  <c r="BO1246" i="3"/>
  <c r="BG1246" i="3"/>
  <c r="GV1245" i="3"/>
  <c r="GU1245" i="3"/>
  <c r="EC1245" i="3"/>
  <c r="BO1245" i="3"/>
  <c r="BG1245" i="3"/>
  <c r="GV1244" i="3"/>
  <c r="GU1244" i="3"/>
  <c r="EC1244" i="3"/>
  <c r="BO1244" i="3"/>
  <c r="BG1244" i="3"/>
  <c r="GV1243" i="3"/>
  <c r="GU1243" i="3"/>
  <c r="EC1243" i="3"/>
  <c r="BO1243" i="3"/>
  <c r="BG1243" i="3"/>
  <c r="GV1242" i="3"/>
  <c r="GU1242" i="3"/>
  <c r="EC1242" i="3"/>
  <c r="BO1242" i="3"/>
  <c r="BG1242" i="3"/>
  <c r="GV1241" i="3"/>
  <c r="GU1241" i="3"/>
  <c r="EC1241" i="3"/>
  <c r="BO1241" i="3"/>
  <c r="BG1241" i="3"/>
  <c r="GV1240" i="3"/>
  <c r="GU1240" i="3"/>
  <c r="EC1240" i="3"/>
  <c r="BO1240" i="3"/>
  <c r="BG1240" i="3"/>
  <c r="GV1239" i="3"/>
  <c r="GU1239" i="3"/>
  <c r="EC1239" i="3"/>
  <c r="BO1239" i="3"/>
  <c r="BG1239" i="3"/>
  <c r="GV1238" i="3"/>
  <c r="GU1238" i="3"/>
  <c r="EC1238" i="3"/>
  <c r="BO1238" i="3"/>
  <c r="BG1238" i="3"/>
  <c r="GV1237" i="3"/>
  <c r="GU1237" i="3"/>
  <c r="EC1237" i="3"/>
  <c r="BO1237" i="3"/>
  <c r="BG1237" i="3"/>
  <c r="GV1236" i="3"/>
  <c r="GU1236" i="3"/>
  <c r="EC1236" i="3"/>
  <c r="BO1236" i="3"/>
  <c r="BG1236" i="3"/>
  <c r="GV1235" i="3"/>
  <c r="GU1235" i="3"/>
  <c r="EC1235" i="3"/>
  <c r="BO1235" i="3"/>
  <c r="BG1235" i="3"/>
  <c r="GV1234" i="3"/>
  <c r="GU1234" i="3"/>
  <c r="EC1234" i="3"/>
  <c r="BO1234" i="3"/>
  <c r="BG1234" i="3"/>
  <c r="GV1233" i="3"/>
  <c r="GU1233" i="3"/>
  <c r="EC1233" i="3"/>
  <c r="BO1233" i="3"/>
  <c r="BG1233" i="3"/>
  <c r="GV1232" i="3"/>
  <c r="GU1232" i="3"/>
  <c r="EC1232" i="3"/>
  <c r="BO1232" i="3"/>
  <c r="BG1232" i="3"/>
  <c r="GV1231" i="3"/>
  <c r="GU1231" i="3"/>
  <c r="EC1231" i="3"/>
  <c r="BO1231" i="3"/>
  <c r="BG1231" i="3"/>
  <c r="GV1230" i="3"/>
  <c r="GU1230" i="3"/>
  <c r="EC1230" i="3"/>
  <c r="BO1230" i="3"/>
  <c r="BG1230" i="3"/>
  <c r="GV1229" i="3"/>
  <c r="GU1229" i="3"/>
  <c r="EC1229" i="3"/>
  <c r="BO1229" i="3"/>
  <c r="BG1229" i="3"/>
  <c r="GV1228" i="3"/>
  <c r="GU1228" i="3"/>
  <c r="EC1228" i="3"/>
  <c r="BO1228" i="3"/>
  <c r="BG1228" i="3"/>
  <c r="GV1227" i="3"/>
  <c r="GU1227" i="3"/>
  <c r="EC1227" i="3"/>
  <c r="BO1227" i="3"/>
  <c r="BG1227" i="3"/>
  <c r="GV1226" i="3"/>
  <c r="GU1226" i="3"/>
  <c r="EC1226" i="3"/>
  <c r="BO1226" i="3"/>
  <c r="BG1226" i="3"/>
  <c r="GV1225" i="3"/>
  <c r="GU1225" i="3"/>
  <c r="EC1225" i="3"/>
  <c r="BO1225" i="3"/>
  <c r="BG1225" i="3"/>
  <c r="GV1224" i="3"/>
  <c r="GU1224" i="3"/>
  <c r="EC1224" i="3"/>
  <c r="BO1224" i="3"/>
  <c r="BG1224" i="3"/>
  <c r="GV1223" i="3"/>
  <c r="GU1223" i="3"/>
  <c r="EC1223" i="3"/>
  <c r="BO1223" i="3"/>
  <c r="BG1223" i="3"/>
  <c r="GV1222" i="3"/>
  <c r="GU1222" i="3"/>
  <c r="EC1222" i="3"/>
  <c r="BO1222" i="3"/>
  <c r="BG1222" i="3"/>
  <c r="GV1221" i="3"/>
  <c r="GU1221" i="3"/>
  <c r="EC1221" i="3"/>
  <c r="BO1221" i="3"/>
  <c r="BG1221" i="3"/>
  <c r="GV1220" i="3"/>
  <c r="GU1220" i="3"/>
  <c r="EC1220" i="3"/>
  <c r="BO1220" i="3"/>
  <c r="BG1220" i="3"/>
  <c r="GV1219" i="3"/>
  <c r="GU1219" i="3"/>
  <c r="EC1219" i="3"/>
  <c r="BO1219" i="3"/>
  <c r="BG1219" i="3"/>
  <c r="GV1218" i="3"/>
  <c r="GU1218" i="3"/>
  <c r="EC1218" i="3"/>
  <c r="BO1218" i="3"/>
  <c r="BG1218" i="3"/>
  <c r="GV1217" i="3"/>
  <c r="GU1217" i="3"/>
  <c r="EC1217" i="3"/>
  <c r="BO1217" i="3"/>
  <c r="BG1217" i="3"/>
  <c r="GV1216" i="3"/>
  <c r="GU1216" i="3"/>
  <c r="EC1216" i="3"/>
  <c r="BO1216" i="3"/>
  <c r="BG1216" i="3"/>
  <c r="GV1215" i="3"/>
  <c r="GU1215" i="3"/>
  <c r="EC1215" i="3"/>
  <c r="BO1215" i="3"/>
  <c r="BG1215" i="3"/>
  <c r="GV1214" i="3"/>
  <c r="GU1214" i="3"/>
  <c r="EC1214" i="3"/>
  <c r="BO1214" i="3"/>
  <c r="BG1214" i="3"/>
  <c r="GV1213" i="3"/>
  <c r="GU1213" i="3"/>
  <c r="EC1213" i="3"/>
  <c r="BO1213" i="3"/>
  <c r="BG1213" i="3"/>
  <c r="GV1212" i="3"/>
  <c r="GU1212" i="3"/>
  <c r="EC1212" i="3"/>
  <c r="BO1212" i="3"/>
  <c r="BG1212" i="3"/>
  <c r="GV1211" i="3"/>
  <c r="GU1211" i="3"/>
  <c r="EC1211" i="3"/>
  <c r="BO1211" i="3"/>
  <c r="BG1211" i="3"/>
  <c r="GV1210" i="3"/>
  <c r="GU1210" i="3"/>
  <c r="EC1210" i="3"/>
  <c r="BO1210" i="3"/>
  <c r="BG1210" i="3"/>
  <c r="GV1209" i="3"/>
  <c r="GU1209" i="3"/>
  <c r="EC1209" i="3"/>
  <c r="BO1209" i="3"/>
  <c r="BG1209" i="3"/>
  <c r="GV1208" i="3"/>
  <c r="GU1208" i="3"/>
  <c r="EC1208" i="3"/>
  <c r="BO1208" i="3"/>
  <c r="BG1208" i="3"/>
  <c r="GV1207" i="3"/>
  <c r="GU1207" i="3"/>
  <c r="EC1207" i="3"/>
  <c r="BO1207" i="3"/>
  <c r="BG1207" i="3"/>
  <c r="GV1206" i="3"/>
  <c r="GU1206" i="3"/>
  <c r="EC1206" i="3"/>
  <c r="BO1206" i="3"/>
  <c r="BG1206" i="3"/>
  <c r="GV1205" i="3"/>
  <c r="GU1205" i="3"/>
  <c r="EC1205" i="3"/>
  <c r="BO1205" i="3"/>
  <c r="BG1205" i="3"/>
  <c r="GV1204" i="3"/>
  <c r="GU1204" i="3"/>
  <c r="EC1204" i="3"/>
  <c r="BO1204" i="3"/>
  <c r="BG1204" i="3"/>
  <c r="GV1203" i="3"/>
  <c r="GU1203" i="3"/>
  <c r="EC1203" i="3"/>
  <c r="BO1203" i="3"/>
  <c r="BG1203" i="3"/>
  <c r="GV1202" i="3"/>
  <c r="GU1202" i="3"/>
  <c r="EC1202" i="3"/>
  <c r="BO1202" i="3"/>
  <c r="BG1202" i="3"/>
  <c r="GV1201" i="3"/>
  <c r="GU1201" i="3"/>
  <c r="EC1201" i="3"/>
  <c r="BO1201" i="3"/>
  <c r="BG1201" i="3"/>
  <c r="GV1200" i="3"/>
  <c r="GU1200" i="3"/>
  <c r="EC1200" i="3"/>
  <c r="BO1200" i="3"/>
  <c r="BG1200" i="3"/>
  <c r="GV1199" i="3"/>
  <c r="GU1199" i="3"/>
  <c r="EC1199" i="3"/>
  <c r="BO1199" i="3"/>
  <c r="BG1199" i="3"/>
  <c r="GV1198" i="3"/>
  <c r="GU1198" i="3"/>
  <c r="EC1198" i="3"/>
  <c r="BO1198" i="3"/>
  <c r="BG1198" i="3"/>
  <c r="GV1197" i="3"/>
  <c r="GU1197" i="3"/>
  <c r="EC1197" i="3"/>
  <c r="BO1197" i="3"/>
  <c r="BG1197" i="3"/>
  <c r="GV1196" i="3"/>
  <c r="GU1196" i="3"/>
  <c r="EC1196" i="3"/>
  <c r="BO1196" i="3"/>
  <c r="BG1196" i="3"/>
  <c r="GV1195" i="3"/>
  <c r="GU1195" i="3"/>
  <c r="EC1195" i="3"/>
  <c r="BO1195" i="3"/>
  <c r="BG1195" i="3"/>
  <c r="GV1194" i="3"/>
  <c r="GU1194" i="3"/>
  <c r="EC1194" i="3"/>
  <c r="BO1194" i="3"/>
  <c r="BG1194" i="3"/>
  <c r="GV1193" i="3"/>
  <c r="GU1193" i="3"/>
  <c r="EC1193" i="3"/>
  <c r="BO1193" i="3"/>
  <c r="BG1193" i="3"/>
  <c r="GV1192" i="3"/>
  <c r="GU1192" i="3"/>
  <c r="EC1192" i="3"/>
  <c r="BO1192" i="3"/>
  <c r="BG1192" i="3"/>
  <c r="GV1191" i="3"/>
  <c r="GU1191" i="3"/>
  <c r="EC1191" i="3"/>
  <c r="BO1191" i="3"/>
  <c r="BG1191" i="3"/>
  <c r="GV1190" i="3"/>
  <c r="GU1190" i="3"/>
  <c r="EC1190" i="3"/>
  <c r="BO1190" i="3"/>
  <c r="BG1190" i="3"/>
  <c r="GV1189" i="3"/>
  <c r="GU1189" i="3"/>
  <c r="EC1189" i="3"/>
  <c r="BO1189" i="3"/>
  <c r="BG1189" i="3"/>
  <c r="GV1188" i="3"/>
  <c r="GU1188" i="3"/>
  <c r="EC1188" i="3"/>
  <c r="BO1188" i="3"/>
  <c r="BG1188" i="3"/>
  <c r="GV1187" i="3"/>
  <c r="GU1187" i="3"/>
  <c r="EC1187" i="3"/>
  <c r="BO1187" i="3"/>
  <c r="BG1187" i="3"/>
  <c r="GV1186" i="3"/>
  <c r="GU1186" i="3"/>
  <c r="EC1186" i="3"/>
  <c r="BO1186" i="3"/>
  <c r="BG1186" i="3"/>
  <c r="GV1185" i="3"/>
  <c r="GU1185" i="3"/>
  <c r="EC1185" i="3"/>
  <c r="BO1185" i="3"/>
  <c r="BG1185" i="3"/>
  <c r="GV1184" i="3"/>
  <c r="GU1184" i="3"/>
  <c r="EC1184" i="3"/>
  <c r="BO1184" i="3"/>
  <c r="BG1184" i="3"/>
  <c r="GV1183" i="3"/>
  <c r="GU1183" i="3"/>
  <c r="EC1183" i="3"/>
  <c r="BO1183" i="3"/>
  <c r="BG1183" i="3"/>
  <c r="GV1182" i="3"/>
  <c r="GU1182" i="3"/>
  <c r="EC1182" i="3"/>
  <c r="BO1182" i="3"/>
  <c r="BG1182" i="3"/>
  <c r="GV1181" i="3"/>
  <c r="GU1181" i="3"/>
  <c r="EC1181" i="3"/>
  <c r="BO1181" i="3"/>
  <c r="BG1181" i="3"/>
  <c r="GV1180" i="3"/>
  <c r="GU1180" i="3"/>
  <c r="EC1180" i="3"/>
  <c r="BO1180" i="3"/>
  <c r="BG1180" i="3"/>
  <c r="GV1179" i="3"/>
  <c r="GU1179" i="3"/>
  <c r="EC1179" i="3"/>
  <c r="BO1179" i="3"/>
  <c r="BG1179" i="3"/>
  <c r="GV1178" i="3"/>
  <c r="GU1178" i="3"/>
  <c r="EC1178" i="3"/>
  <c r="BO1178" i="3"/>
  <c r="BG1178" i="3"/>
  <c r="GV1177" i="3"/>
  <c r="GU1177" i="3"/>
  <c r="EC1177" i="3"/>
  <c r="BO1177" i="3"/>
  <c r="BG1177" i="3"/>
  <c r="GV1176" i="3"/>
  <c r="GU1176" i="3"/>
  <c r="EC1176" i="3"/>
  <c r="BO1176" i="3"/>
  <c r="BG1176" i="3"/>
  <c r="GV1175" i="3"/>
  <c r="GU1175" i="3"/>
  <c r="EC1175" i="3"/>
  <c r="BO1175" i="3"/>
  <c r="BG1175" i="3"/>
  <c r="GV1174" i="3"/>
  <c r="GU1174" i="3"/>
  <c r="EC1174" i="3"/>
  <c r="BO1174" i="3"/>
  <c r="BG1174" i="3"/>
  <c r="GV1173" i="3"/>
  <c r="GU1173" i="3"/>
  <c r="EC1173" i="3"/>
  <c r="BO1173" i="3"/>
  <c r="BG1173" i="3"/>
  <c r="GV1172" i="3"/>
  <c r="GU1172" i="3"/>
  <c r="EC1172" i="3"/>
  <c r="BO1172" i="3"/>
  <c r="BG1172" i="3"/>
  <c r="GV1171" i="3"/>
  <c r="GU1171" i="3"/>
  <c r="EC1171" i="3"/>
  <c r="BO1171" i="3"/>
  <c r="BG1171" i="3"/>
  <c r="GV1170" i="3"/>
  <c r="GU1170" i="3"/>
  <c r="EC1170" i="3"/>
  <c r="BO1170" i="3"/>
  <c r="BG1170" i="3"/>
  <c r="GV1169" i="3"/>
  <c r="GU1169" i="3"/>
  <c r="EC1169" i="3"/>
  <c r="BO1169" i="3"/>
  <c r="BG1169" i="3"/>
  <c r="GV1168" i="3"/>
  <c r="GU1168" i="3"/>
  <c r="EC1168" i="3"/>
  <c r="BO1168" i="3"/>
  <c r="BG1168" i="3"/>
  <c r="GV1167" i="3"/>
  <c r="GU1167" i="3"/>
  <c r="EC1167" i="3"/>
  <c r="BO1167" i="3"/>
  <c r="BG1167" i="3"/>
  <c r="GV1166" i="3"/>
  <c r="GU1166" i="3"/>
  <c r="EC1166" i="3"/>
  <c r="BO1166" i="3"/>
  <c r="BG1166" i="3"/>
  <c r="GV1165" i="3"/>
  <c r="GU1165" i="3"/>
  <c r="EC1165" i="3"/>
  <c r="BO1165" i="3"/>
  <c r="BG1165" i="3"/>
  <c r="GV1164" i="3"/>
  <c r="GU1164" i="3"/>
  <c r="EC1164" i="3"/>
  <c r="BO1164" i="3"/>
  <c r="BG1164" i="3"/>
  <c r="GV1163" i="3"/>
  <c r="GU1163" i="3"/>
  <c r="EC1163" i="3"/>
  <c r="BO1163" i="3"/>
  <c r="BG1163" i="3"/>
  <c r="GV1162" i="3"/>
  <c r="GU1162" i="3"/>
  <c r="EC1162" i="3"/>
  <c r="BO1162" i="3"/>
  <c r="BG1162" i="3"/>
  <c r="GV1161" i="3"/>
  <c r="GU1161" i="3"/>
  <c r="EC1161" i="3"/>
  <c r="BO1161" i="3"/>
  <c r="BG1161" i="3"/>
  <c r="GV1160" i="3"/>
  <c r="GU1160" i="3"/>
  <c r="EC1160" i="3"/>
  <c r="BO1160" i="3"/>
  <c r="BG1160" i="3"/>
  <c r="GV1159" i="3"/>
  <c r="GU1159" i="3"/>
  <c r="EC1159" i="3"/>
  <c r="BO1159" i="3"/>
  <c r="BG1159" i="3"/>
  <c r="GV1158" i="3"/>
  <c r="GU1158" i="3"/>
  <c r="EC1158" i="3"/>
  <c r="BO1158" i="3"/>
  <c r="BG1158" i="3"/>
  <c r="GV1157" i="3"/>
  <c r="GU1157" i="3"/>
  <c r="EC1157" i="3"/>
  <c r="BO1157" i="3"/>
  <c r="BG1157" i="3"/>
  <c r="GV1156" i="3"/>
  <c r="GU1156" i="3"/>
  <c r="EC1156" i="3"/>
  <c r="BO1156" i="3"/>
  <c r="BG1156" i="3"/>
  <c r="GV1155" i="3"/>
  <c r="GU1155" i="3"/>
  <c r="EC1155" i="3"/>
  <c r="BO1155" i="3"/>
  <c r="BG1155" i="3"/>
  <c r="GV1154" i="3"/>
  <c r="GU1154" i="3"/>
  <c r="EC1154" i="3"/>
  <c r="BO1154" i="3"/>
  <c r="BG1154" i="3"/>
  <c r="GV1153" i="3"/>
  <c r="GU1153" i="3"/>
  <c r="EC1153" i="3"/>
  <c r="BO1153" i="3"/>
  <c r="BG1153" i="3"/>
  <c r="GV1152" i="3"/>
  <c r="GU1152" i="3"/>
  <c r="EC1152" i="3"/>
  <c r="BO1152" i="3"/>
  <c r="BG1152" i="3"/>
  <c r="GV1151" i="3"/>
  <c r="GU1151" i="3"/>
  <c r="EC1151" i="3"/>
  <c r="BO1151" i="3"/>
  <c r="BG1151" i="3"/>
  <c r="GV1150" i="3"/>
  <c r="GU1150" i="3"/>
  <c r="EC1150" i="3"/>
  <c r="BO1150" i="3"/>
  <c r="BG1150" i="3"/>
  <c r="GV1149" i="3"/>
  <c r="GU1149" i="3"/>
  <c r="EC1149" i="3"/>
  <c r="BO1149" i="3"/>
  <c r="BG1149" i="3"/>
  <c r="GV1148" i="3"/>
  <c r="GU1148" i="3"/>
  <c r="EC1148" i="3"/>
  <c r="BO1148" i="3"/>
  <c r="BG1148" i="3"/>
  <c r="GV1147" i="3"/>
  <c r="GU1147" i="3"/>
  <c r="EC1147" i="3"/>
  <c r="BO1147" i="3"/>
  <c r="BG1147" i="3"/>
  <c r="GV1146" i="3"/>
  <c r="GU1146" i="3"/>
  <c r="EC1146" i="3"/>
  <c r="BO1146" i="3"/>
  <c r="BG1146" i="3"/>
  <c r="GV1145" i="3"/>
  <c r="GU1145" i="3"/>
  <c r="EC1145" i="3"/>
  <c r="BO1145" i="3"/>
  <c r="BG1145" i="3"/>
  <c r="GV1144" i="3"/>
  <c r="GU1144" i="3"/>
  <c r="EC1144" i="3"/>
  <c r="BO1144" i="3"/>
  <c r="BG1144" i="3"/>
  <c r="GV1143" i="3"/>
  <c r="GU1143" i="3"/>
  <c r="EC1143" i="3"/>
  <c r="BO1143" i="3"/>
  <c r="BG1143" i="3"/>
  <c r="GV1142" i="3"/>
  <c r="GU1142" i="3"/>
  <c r="EC1142" i="3"/>
  <c r="BO1142" i="3"/>
  <c r="BG1142" i="3"/>
  <c r="GV1141" i="3"/>
  <c r="GU1141" i="3"/>
  <c r="EC1141" i="3"/>
  <c r="BO1141" i="3"/>
  <c r="BG1141" i="3"/>
  <c r="GV1140" i="3"/>
  <c r="GU1140" i="3"/>
  <c r="EC1140" i="3"/>
  <c r="BO1140" i="3"/>
  <c r="BG1140" i="3"/>
  <c r="GV1139" i="3"/>
  <c r="GU1139" i="3"/>
  <c r="EC1139" i="3"/>
  <c r="BO1139" i="3"/>
  <c r="BG1139" i="3"/>
  <c r="GV1138" i="3"/>
  <c r="GU1138" i="3"/>
  <c r="EC1138" i="3"/>
  <c r="BO1138" i="3"/>
  <c r="BG1138" i="3"/>
  <c r="GV1137" i="3"/>
  <c r="GU1137" i="3"/>
  <c r="EC1137" i="3"/>
  <c r="BO1137" i="3"/>
  <c r="BG1137" i="3"/>
  <c r="GV1136" i="3"/>
  <c r="GU1136" i="3"/>
  <c r="EC1136" i="3"/>
  <c r="BO1136" i="3"/>
  <c r="BG1136" i="3"/>
  <c r="GV1135" i="3"/>
  <c r="GU1135" i="3"/>
  <c r="EC1135" i="3"/>
  <c r="BO1135" i="3"/>
  <c r="BG1135" i="3"/>
  <c r="GV1134" i="3"/>
  <c r="GU1134" i="3"/>
  <c r="EC1134" i="3"/>
  <c r="BO1134" i="3"/>
  <c r="BG1134" i="3"/>
  <c r="GV1133" i="3"/>
  <c r="GU1133" i="3"/>
  <c r="EC1133" i="3"/>
  <c r="BO1133" i="3"/>
  <c r="BG1133" i="3"/>
  <c r="GV1132" i="3"/>
  <c r="GU1132" i="3"/>
  <c r="EC1132" i="3"/>
  <c r="BO1132" i="3"/>
  <c r="BG1132" i="3"/>
  <c r="GV1131" i="3"/>
  <c r="GU1131" i="3"/>
  <c r="EC1131" i="3"/>
  <c r="BO1131" i="3"/>
  <c r="BG1131" i="3"/>
  <c r="GV1130" i="3"/>
  <c r="GU1130" i="3"/>
  <c r="EC1130" i="3"/>
  <c r="BO1130" i="3"/>
  <c r="BG1130" i="3"/>
  <c r="GV1129" i="3"/>
  <c r="GU1129" i="3"/>
  <c r="EC1129" i="3"/>
  <c r="BO1129" i="3"/>
  <c r="BG1129" i="3"/>
  <c r="BO1128" i="3"/>
  <c r="BK1128" i="3" a="1"/>
  <c r="BK1128" i="3" s="1"/>
  <c r="BL1128" i="3" s="1"/>
  <c r="BM1128" i="3" s="1"/>
  <c r="U1128" i="3"/>
  <c r="GV1127" i="3"/>
  <c r="GU1127" i="3"/>
  <c r="EC1127" i="3"/>
  <c r="BO1127" i="3"/>
  <c r="BG1127" i="3"/>
  <c r="GV1126" i="3"/>
  <c r="GU1126" i="3"/>
  <c r="EC1126" i="3"/>
  <c r="BO1126" i="3"/>
  <c r="BG1126" i="3"/>
  <c r="GV1125" i="3"/>
  <c r="GU1125" i="3"/>
  <c r="EC1125" i="3"/>
  <c r="BO1125" i="3"/>
  <c r="BG1125" i="3"/>
  <c r="GV1124" i="3"/>
  <c r="GU1124" i="3"/>
  <c r="EC1124" i="3"/>
  <c r="BO1124" i="3"/>
  <c r="BG1124" i="3"/>
  <c r="GV1123" i="3"/>
  <c r="GU1123" i="3"/>
  <c r="EC1123" i="3"/>
  <c r="BO1123" i="3"/>
  <c r="BG1123" i="3"/>
  <c r="GV1122" i="3"/>
  <c r="GU1122" i="3"/>
  <c r="EC1122" i="3"/>
  <c r="BO1122" i="3"/>
  <c r="BG1122" i="3"/>
  <c r="GV1121" i="3"/>
  <c r="GU1121" i="3"/>
  <c r="EC1121" i="3"/>
  <c r="BO1121" i="3"/>
  <c r="BG1121" i="3"/>
  <c r="GV1120" i="3"/>
  <c r="GU1120" i="3"/>
  <c r="EC1120" i="3"/>
  <c r="BO1120" i="3"/>
  <c r="BG1120" i="3"/>
  <c r="GV1119" i="3"/>
  <c r="GU1119" i="3"/>
  <c r="EC1119" i="3"/>
  <c r="BO1119" i="3"/>
  <c r="BG1119" i="3"/>
  <c r="GV1118" i="3"/>
  <c r="GU1118" i="3"/>
  <c r="EC1118" i="3"/>
  <c r="BO1118" i="3"/>
  <c r="BG1118" i="3"/>
  <c r="GV1117" i="3"/>
  <c r="GU1117" i="3"/>
  <c r="EC1117" i="3"/>
  <c r="BO1117" i="3"/>
  <c r="BG1117" i="3"/>
  <c r="GV1116" i="3"/>
  <c r="GU1116" i="3"/>
  <c r="EC1116" i="3"/>
  <c r="BO1116" i="3"/>
  <c r="BG1116" i="3"/>
  <c r="GV1115" i="3"/>
  <c r="GU1115" i="3"/>
  <c r="EC1115" i="3"/>
  <c r="BO1115" i="3"/>
  <c r="BG1115" i="3"/>
  <c r="GV1114" i="3"/>
  <c r="GU1114" i="3"/>
  <c r="EC1114" i="3"/>
  <c r="BO1114" i="3"/>
  <c r="BG1114" i="3"/>
  <c r="GV1113" i="3"/>
  <c r="GU1113" i="3"/>
  <c r="EC1113" i="3"/>
  <c r="BO1113" i="3"/>
  <c r="BG1113" i="3"/>
  <c r="GV1112" i="3"/>
  <c r="GU1112" i="3"/>
  <c r="EC1112" i="3"/>
  <c r="BO1112" i="3"/>
  <c r="BG1112" i="3"/>
  <c r="GV1111" i="3"/>
  <c r="GU1111" i="3"/>
  <c r="EC1111" i="3"/>
  <c r="BO1111" i="3"/>
  <c r="BG1111" i="3"/>
  <c r="GV1110" i="3"/>
  <c r="GU1110" i="3"/>
  <c r="EC1110" i="3"/>
  <c r="BO1110" i="3"/>
  <c r="BG1110" i="3"/>
  <c r="GV1109" i="3"/>
  <c r="GU1109" i="3"/>
  <c r="EC1109" i="3"/>
  <c r="BO1109" i="3"/>
  <c r="BG1109" i="3"/>
  <c r="GV1108" i="3"/>
  <c r="GU1108" i="3"/>
  <c r="EC1108" i="3"/>
  <c r="BO1108" i="3"/>
  <c r="BG1108" i="3"/>
  <c r="GV1107" i="3"/>
  <c r="GU1107" i="3"/>
  <c r="EC1107" i="3"/>
  <c r="BO1107" i="3"/>
  <c r="BG1107" i="3"/>
  <c r="GV1106" i="3"/>
  <c r="GU1106" i="3"/>
  <c r="EC1106" i="3"/>
  <c r="BO1106" i="3"/>
  <c r="BG1106" i="3"/>
  <c r="GV1105" i="3"/>
  <c r="GU1105" i="3"/>
  <c r="EC1105" i="3"/>
  <c r="BO1105" i="3"/>
  <c r="BG1105" i="3"/>
  <c r="GV1104" i="3"/>
  <c r="GU1104" i="3"/>
  <c r="EC1104" i="3"/>
  <c r="BO1104" i="3"/>
  <c r="BG1104" i="3"/>
  <c r="GV1103" i="3"/>
  <c r="GU1103" i="3"/>
  <c r="EC1103" i="3"/>
  <c r="BO1103" i="3"/>
  <c r="BG1103" i="3"/>
  <c r="GV1102" i="3"/>
  <c r="GU1102" i="3"/>
  <c r="EC1102" i="3"/>
  <c r="BO1102" i="3"/>
  <c r="BG1102" i="3"/>
  <c r="GV1101" i="3"/>
  <c r="GU1101" i="3"/>
  <c r="EC1101" i="3"/>
  <c r="BO1101" i="3"/>
  <c r="BG1101" i="3"/>
  <c r="GV1100" i="3"/>
  <c r="GU1100" i="3"/>
  <c r="EC1100" i="3"/>
  <c r="BO1100" i="3"/>
  <c r="BG1100" i="3"/>
  <c r="GV1099" i="3"/>
  <c r="GU1099" i="3"/>
  <c r="EC1099" i="3"/>
  <c r="BO1099" i="3"/>
  <c r="BG1099" i="3"/>
  <c r="GV1098" i="3"/>
  <c r="GU1098" i="3"/>
  <c r="EC1098" i="3"/>
  <c r="BO1098" i="3"/>
  <c r="BG1098" i="3"/>
  <c r="GV1097" i="3"/>
  <c r="GU1097" i="3"/>
  <c r="EC1097" i="3"/>
  <c r="BO1097" i="3"/>
  <c r="BG1097" i="3"/>
  <c r="GV1096" i="3"/>
  <c r="GU1096" i="3"/>
  <c r="EC1096" i="3"/>
  <c r="BO1096" i="3"/>
  <c r="BG1096" i="3"/>
  <c r="GV1095" i="3"/>
  <c r="GU1095" i="3"/>
  <c r="EC1095" i="3"/>
  <c r="BO1095" i="3"/>
  <c r="BG1095" i="3"/>
  <c r="GV1094" i="3"/>
  <c r="GU1094" i="3"/>
  <c r="EC1094" i="3"/>
  <c r="BO1094" i="3"/>
  <c r="BG1094" i="3"/>
  <c r="GV1093" i="3"/>
  <c r="GU1093" i="3"/>
  <c r="EC1093" i="3"/>
  <c r="BO1093" i="3"/>
  <c r="BG1093" i="3"/>
  <c r="GV1092" i="3"/>
  <c r="GU1092" i="3"/>
  <c r="EC1092" i="3"/>
  <c r="BO1092" i="3"/>
  <c r="BG1092" i="3"/>
  <c r="GV1091" i="3"/>
  <c r="GU1091" i="3"/>
  <c r="EC1091" i="3"/>
  <c r="BO1091" i="3"/>
  <c r="BG1091" i="3"/>
  <c r="GV1090" i="3"/>
  <c r="GU1090" i="3"/>
  <c r="EC1090" i="3"/>
  <c r="BO1090" i="3"/>
  <c r="BG1090" i="3"/>
  <c r="GV1089" i="3"/>
  <c r="GU1089" i="3"/>
  <c r="EC1089" i="3"/>
  <c r="BO1089" i="3"/>
  <c r="BG1089" i="3"/>
  <c r="GV1088" i="3"/>
  <c r="GU1088" i="3"/>
  <c r="EC1088" i="3"/>
  <c r="BO1088" i="3"/>
  <c r="BG1088" i="3"/>
  <c r="GV1087" i="3"/>
  <c r="GU1087" i="3"/>
  <c r="EC1087" i="3"/>
  <c r="BO1087" i="3"/>
  <c r="BG1087" i="3"/>
  <c r="GV1086" i="3"/>
  <c r="GU1086" i="3"/>
  <c r="EC1086" i="3"/>
  <c r="BO1086" i="3"/>
  <c r="BG1086" i="3"/>
  <c r="GV1085" i="3"/>
  <c r="GU1085" i="3"/>
  <c r="EC1085" i="3"/>
  <c r="BO1085" i="3"/>
  <c r="BG1085" i="3"/>
  <c r="GV1084" i="3"/>
  <c r="GU1084" i="3"/>
  <c r="EC1084" i="3"/>
  <c r="BO1084" i="3"/>
  <c r="BG1084" i="3"/>
  <c r="GV1083" i="3"/>
  <c r="GU1083" i="3"/>
  <c r="EC1083" i="3"/>
  <c r="BO1083" i="3"/>
  <c r="BG1083" i="3"/>
  <c r="GV1082" i="3"/>
  <c r="GU1082" i="3"/>
  <c r="EC1082" i="3"/>
  <c r="BO1082" i="3"/>
  <c r="BG1082" i="3"/>
  <c r="GV1081" i="3"/>
  <c r="GU1081" i="3"/>
  <c r="EC1081" i="3"/>
  <c r="BO1081" i="3"/>
  <c r="BG1081" i="3"/>
  <c r="GV1080" i="3"/>
  <c r="GU1080" i="3"/>
  <c r="EC1080" i="3"/>
  <c r="BO1080" i="3"/>
  <c r="BG1080" i="3"/>
  <c r="GV1079" i="3"/>
  <c r="GU1079" i="3"/>
  <c r="EC1079" i="3"/>
  <c r="BO1079" i="3"/>
  <c r="BG1079" i="3"/>
  <c r="GV1078" i="3"/>
  <c r="GU1078" i="3"/>
  <c r="EC1078" i="3"/>
  <c r="BO1078" i="3"/>
  <c r="BG1078" i="3"/>
  <c r="GV1077" i="3"/>
  <c r="GU1077" i="3"/>
  <c r="EC1077" i="3"/>
  <c r="BO1077" i="3"/>
  <c r="BG1077" i="3"/>
  <c r="GV1076" i="3"/>
  <c r="GU1076" i="3"/>
  <c r="EC1076" i="3"/>
  <c r="BO1076" i="3"/>
  <c r="BG1076" i="3"/>
  <c r="GV1075" i="3"/>
  <c r="GU1075" i="3"/>
  <c r="EC1075" i="3"/>
  <c r="BO1075" i="3"/>
  <c r="BG1075" i="3"/>
  <c r="GV1074" i="3"/>
  <c r="GU1074" i="3"/>
  <c r="EC1074" i="3"/>
  <c r="BO1074" i="3"/>
  <c r="BG1074" i="3"/>
  <c r="GV1073" i="3"/>
  <c r="GU1073" i="3"/>
  <c r="EC1073" i="3"/>
  <c r="BO1073" i="3"/>
  <c r="BG1073" i="3"/>
  <c r="GV1072" i="3"/>
  <c r="GU1072" i="3"/>
  <c r="EC1072" i="3"/>
  <c r="BO1072" i="3"/>
  <c r="BG1072" i="3"/>
  <c r="GV1071" i="3"/>
  <c r="GU1071" i="3"/>
  <c r="EC1071" i="3"/>
  <c r="BO1071" i="3"/>
  <c r="BG1071" i="3"/>
  <c r="GV1070" i="3"/>
  <c r="GU1070" i="3"/>
  <c r="EC1070" i="3"/>
  <c r="BO1070" i="3"/>
  <c r="BG1070" i="3"/>
  <c r="GV1069" i="3"/>
  <c r="GU1069" i="3"/>
  <c r="EC1069" i="3"/>
  <c r="BO1069" i="3"/>
  <c r="BG1069" i="3"/>
  <c r="GV1068" i="3"/>
  <c r="GU1068" i="3"/>
  <c r="EC1068" i="3"/>
  <c r="BO1068" i="3"/>
  <c r="BG1068" i="3"/>
  <c r="GV1067" i="3"/>
  <c r="GU1067" i="3"/>
  <c r="EC1067" i="3"/>
  <c r="BO1067" i="3"/>
  <c r="BG1067" i="3"/>
  <c r="GV1066" i="3"/>
  <c r="GU1066" i="3"/>
  <c r="EC1066" i="3"/>
  <c r="BO1066" i="3"/>
  <c r="BG1066" i="3"/>
  <c r="GV1065" i="3"/>
  <c r="GU1065" i="3"/>
  <c r="EC1065" i="3"/>
  <c r="BO1065" i="3"/>
  <c r="BG1065" i="3"/>
  <c r="GV1064" i="3"/>
  <c r="GU1064" i="3"/>
  <c r="EC1064" i="3"/>
  <c r="BO1064" i="3"/>
  <c r="BG1064" i="3"/>
  <c r="GV1063" i="3"/>
  <c r="GU1063" i="3"/>
  <c r="EC1063" i="3"/>
  <c r="BO1063" i="3"/>
  <c r="BG1063" i="3"/>
  <c r="GV1062" i="3"/>
  <c r="GU1062" i="3"/>
  <c r="EC1062" i="3"/>
  <c r="BO1062" i="3"/>
  <c r="BG1062" i="3"/>
  <c r="GV1061" i="3"/>
  <c r="GU1061" i="3"/>
  <c r="EC1061" i="3"/>
  <c r="BO1061" i="3"/>
  <c r="BG1061" i="3"/>
  <c r="GV1060" i="3"/>
  <c r="GU1060" i="3"/>
  <c r="EC1060" i="3"/>
  <c r="BO1060" i="3"/>
  <c r="BG1060" i="3"/>
  <c r="GV1059" i="3"/>
  <c r="GU1059" i="3"/>
  <c r="EC1059" i="3"/>
  <c r="BO1059" i="3"/>
  <c r="BG1059" i="3"/>
  <c r="GV1058" i="3"/>
  <c r="GU1058" i="3"/>
  <c r="EC1058" i="3"/>
  <c r="BO1058" i="3"/>
  <c r="BG1058" i="3"/>
  <c r="GV1057" i="3"/>
  <c r="GU1057" i="3"/>
  <c r="EC1057" i="3"/>
  <c r="BO1057" i="3"/>
  <c r="BG1057" i="3"/>
  <c r="GV1056" i="3"/>
  <c r="GU1056" i="3"/>
  <c r="EC1056" i="3"/>
  <c r="BO1056" i="3"/>
  <c r="BG1056" i="3"/>
  <c r="GV1055" i="3"/>
  <c r="GU1055" i="3"/>
  <c r="EC1055" i="3"/>
  <c r="BO1055" i="3"/>
  <c r="BG1055" i="3"/>
  <c r="GV1054" i="3"/>
  <c r="GU1054" i="3"/>
  <c r="EC1054" i="3"/>
  <c r="BO1054" i="3"/>
  <c r="BG1054" i="3"/>
  <c r="GV1053" i="3"/>
  <c r="GU1053" i="3"/>
  <c r="EC1053" i="3"/>
  <c r="BO1053" i="3"/>
  <c r="BG1053" i="3"/>
  <c r="GV1052" i="3"/>
  <c r="GU1052" i="3"/>
  <c r="EC1052" i="3"/>
  <c r="BO1052" i="3"/>
  <c r="BG1052" i="3"/>
  <c r="GV1051" i="3"/>
  <c r="GU1051" i="3"/>
  <c r="EC1051" i="3"/>
  <c r="BO1051" i="3"/>
  <c r="BG1051" i="3"/>
  <c r="GV1050" i="3"/>
  <c r="GU1050" i="3"/>
  <c r="EC1050" i="3"/>
  <c r="BO1050" i="3"/>
  <c r="BG1050" i="3"/>
  <c r="GV1049" i="3"/>
  <c r="GU1049" i="3"/>
  <c r="EC1049" i="3"/>
  <c r="BO1049" i="3"/>
  <c r="BG1049" i="3"/>
  <c r="GV1048" i="3"/>
  <c r="GU1048" i="3"/>
  <c r="EC1048" i="3"/>
  <c r="BO1048" i="3"/>
  <c r="BG1048" i="3"/>
  <c r="GV1047" i="3"/>
  <c r="GU1047" i="3"/>
  <c r="EC1047" i="3"/>
  <c r="BO1047" i="3"/>
  <c r="BG1047" i="3"/>
  <c r="GV1046" i="3"/>
  <c r="GU1046" i="3"/>
  <c r="EC1046" i="3"/>
  <c r="BO1046" i="3"/>
  <c r="BG1046" i="3"/>
  <c r="GV1045" i="3"/>
  <c r="GU1045" i="3"/>
  <c r="EC1045" i="3"/>
  <c r="BO1045" i="3"/>
  <c r="BG1045" i="3"/>
  <c r="GV1044" i="3"/>
  <c r="GU1044" i="3"/>
  <c r="EC1044" i="3"/>
  <c r="BO1044" i="3"/>
  <c r="BG1044" i="3"/>
  <c r="GV1043" i="3"/>
  <c r="GU1043" i="3"/>
  <c r="EC1043" i="3"/>
  <c r="BO1043" i="3"/>
  <c r="BG1043" i="3"/>
  <c r="GV1042" i="3"/>
  <c r="GU1042" i="3"/>
  <c r="EC1042" i="3"/>
  <c r="BO1042" i="3"/>
  <c r="BG1042" i="3"/>
  <c r="GV1041" i="3"/>
  <c r="GU1041" i="3"/>
  <c r="EC1041" i="3"/>
  <c r="BO1041" i="3"/>
  <c r="BG1041" i="3"/>
  <c r="GV1040" i="3"/>
  <c r="GU1040" i="3"/>
  <c r="EC1040" i="3"/>
  <c r="BO1040" i="3"/>
  <c r="BG1040" i="3"/>
  <c r="GV1039" i="3"/>
  <c r="GU1039" i="3"/>
  <c r="EC1039" i="3"/>
  <c r="BO1039" i="3"/>
  <c r="BG1039" i="3"/>
  <c r="GV1038" i="3"/>
  <c r="GU1038" i="3"/>
  <c r="EC1038" i="3"/>
  <c r="BO1038" i="3"/>
  <c r="BG1038" i="3"/>
  <c r="GV1037" i="3"/>
  <c r="GU1037" i="3"/>
  <c r="EC1037" i="3"/>
  <c r="BO1037" i="3"/>
  <c r="BG1037" i="3"/>
  <c r="GV1036" i="3"/>
  <c r="GU1036" i="3"/>
  <c r="EC1036" i="3"/>
  <c r="BO1036" i="3"/>
  <c r="BG1036" i="3"/>
  <c r="GV1035" i="3"/>
  <c r="GU1035" i="3"/>
  <c r="EC1035" i="3"/>
  <c r="BO1035" i="3"/>
  <c r="BG1035" i="3"/>
  <c r="GV1034" i="3"/>
  <c r="GU1034" i="3"/>
  <c r="EC1034" i="3"/>
  <c r="BO1034" i="3"/>
  <c r="BG1034" i="3"/>
  <c r="GV1033" i="3"/>
  <c r="GU1033" i="3"/>
  <c r="EC1033" i="3"/>
  <c r="BO1033" i="3"/>
  <c r="BG1033" i="3"/>
  <c r="GV1032" i="3"/>
  <c r="GU1032" i="3"/>
  <c r="EC1032" i="3"/>
  <c r="BO1032" i="3"/>
  <c r="BG1032" i="3"/>
  <c r="GV1031" i="3"/>
  <c r="GU1031" i="3"/>
  <c r="EC1031" i="3"/>
  <c r="BO1031" i="3"/>
  <c r="BG1031" i="3"/>
  <c r="GV1030" i="3"/>
  <c r="GU1030" i="3"/>
  <c r="EC1030" i="3"/>
  <c r="BO1030" i="3"/>
  <c r="BG1030" i="3"/>
  <c r="GV1029" i="3"/>
  <c r="GU1029" i="3"/>
  <c r="EC1029" i="3"/>
  <c r="BO1029" i="3"/>
  <c r="BG1029" i="3"/>
  <c r="GV1028" i="3"/>
  <c r="GU1028" i="3"/>
  <c r="EC1028" i="3"/>
  <c r="BO1028" i="3"/>
  <c r="BG1028" i="3"/>
  <c r="GV1027" i="3"/>
  <c r="GU1027" i="3"/>
  <c r="EC1027" i="3"/>
  <c r="BO1027" i="3"/>
  <c r="BG1027" i="3"/>
  <c r="GV1026" i="3"/>
  <c r="GU1026" i="3"/>
  <c r="EC1026" i="3"/>
  <c r="BO1026" i="3"/>
  <c r="BG1026" i="3"/>
  <c r="GV1025" i="3"/>
  <c r="GU1025" i="3"/>
  <c r="EC1025" i="3"/>
  <c r="BO1025" i="3"/>
  <c r="BG1025" i="3"/>
  <c r="GV1024" i="3"/>
  <c r="GU1024" i="3"/>
  <c r="EC1024" i="3"/>
  <c r="BO1024" i="3"/>
  <c r="BG1024" i="3"/>
  <c r="GV1023" i="3"/>
  <c r="GU1023" i="3"/>
  <c r="EC1023" i="3"/>
  <c r="BO1023" i="3"/>
  <c r="BG1023" i="3"/>
  <c r="GV1022" i="3"/>
  <c r="GU1022" i="3"/>
  <c r="EC1022" i="3"/>
  <c r="BO1022" i="3"/>
  <c r="BG1022" i="3"/>
  <c r="GV1021" i="3"/>
  <c r="GU1021" i="3"/>
  <c r="EC1021" i="3"/>
  <c r="BO1021" i="3"/>
  <c r="BG1021" i="3"/>
  <c r="GV1020" i="3"/>
  <c r="GU1020" i="3"/>
  <c r="EC1020" i="3"/>
  <c r="BO1020" i="3"/>
  <c r="BG1020" i="3"/>
  <c r="GV1019" i="3"/>
  <c r="GU1019" i="3"/>
  <c r="EC1019" i="3"/>
  <c r="BO1019" i="3"/>
  <c r="BG1019" i="3"/>
  <c r="GV1018" i="3"/>
  <c r="GU1018" i="3"/>
  <c r="EC1018" i="3"/>
  <c r="BO1018" i="3"/>
  <c r="BG1018" i="3"/>
  <c r="GV1017" i="3"/>
  <c r="GU1017" i="3"/>
  <c r="EC1017" i="3"/>
  <c r="BO1017" i="3"/>
  <c r="BG1017" i="3"/>
  <c r="GV1016" i="3"/>
  <c r="GU1016" i="3"/>
  <c r="EC1016" i="3"/>
  <c r="BO1016" i="3"/>
  <c r="BG1016" i="3"/>
  <c r="GV1015" i="3"/>
  <c r="GU1015" i="3"/>
  <c r="EC1015" i="3"/>
  <c r="BO1015" i="3"/>
  <c r="BG1015" i="3"/>
  <c r="GV1014" i="3"/>
  <c r="GU1014" i="3"/>
  <c r="EC1014" i="3"/>
  <c r="BO1014" i="3"/>
  <c r="BG1014" i="3"/>
  <c r="GV1013" i="3"/>
  <c r="GU1013" i="3"/>
  <c r="EC1013" i="3"/>
  <c r="BO1013" i="3"/>
  <c r="BG1013" i="3"/>
  <c r="GV1012" i="3"/>
  <c r="GU1012" i="3"/>
  <c r="EC1012" i="3"/>
  <c r="BO1012" i="3"/>
  <c r="BG1012" i="3"/>
  <c r="GV1011" i="3"/>
  <c r="GU1011" i="3"/>
  <c r="EC1011" i="3"/>
  <c r="BO1011" i="3"/>
  <c r="BG1011" i="3"/>
  <c r="GV1010" i="3"/>
  <c r="GU1010" i="3"/>
  <c r="EC1010" i="3"/>
  <c r="BO1010" i="3"/>
  <c r="BG1010" i="3"/>
  <c r="GV1009" i="3"/>
  <c r="GU1009" i="3"/>
  <c r="EC1009" i="3"/>
  <c r="BO1009" i="3"/>
  <c r="BG1009" i="3"/>
  <c r="GV1008" i="3"/>
  <c r="GU1008" i="3"/>
  <c r="EC1008" i="3"/>
  <c r="BO1008" i="3"/>
  <c r="BG1008" i="3"/>
  <c r="GV1007" i="3"/>
  <c r="GU1007" i="3"/>
  <c r="EC1007" i="3"/>
  <c r="BO1007" i="3"/>
  <c r="BG1007" i="3"/>
  <c r="GV1006" i="3"/>
  <c r="GU1006" i="3"/>
  <c r="EC1006" i="3"/>
  <c r="BO1006" i="3"/>
  <c r="BG1006" i="3"/>
  <c r="GV1005" i="3"/>
  <c r="GU1005" i="3"/>
  <c r="EC1005" i="3"/>
  <c r="BO1005" i="3"/>
  <c r="BG1005" i="3"/>
  <c r="BO1004" i="3"/>
  <c r="BK1004" i="3" a="1"/>
  <c r="BK1004" i="3" s="1"/>
  <c r="BL1004" i="3" s="1"/>
  <c r="BM1004" i="3" s="1"/>
  <c r="U1004" i="3"/>
  <c r="GV1003" i="3"/>
  <c r="GU1003" i="3"/>
  <c r="EC1003" i="3"/>
  <c r="BO1003" i="3"/>
  <c r="BG1003" i="3"/>
  <c r="GV1002" i="3"/>
  <c r="GU1002" i="3"/>
  <c r="EC1002" i="3"/>
  <c r="BO1002" i="3"/>
  <c r="BG1002" i="3"/>
  <c r="GV1001" i="3"/>
  <c r="GU1001" i="3"/>
  <c r="EC1001" i="3"/>
  <c r="BO1001" i="3"/>
  <c r="BG1001" i="3"/>
  <c r="GV1000" i="3"/>
  <c r="GU1000" i="3"/>
  <c r="EC1000" i="3"/>
  <c r="BO1000" i="3"/>
  <c r="BG1000" i="3"/>
  <c r="GV999" i="3"/>
  <c r="GU999" i="3"/>
  <c r="EC999" i="3"/>
  <c r="BO999" i="3"/>
  <c r="BG999" i="3"/>
  <c r="GV998" i="3"/>
  <c r="GU998" i="3"/>
  <c r="EC998" i="3"/>
  <c r="BO998" i="3"/>
  <c r="BG998" i="3"/>
  <c r="GV997" i="3"/>
  <c r="GU997" i="3"/>
  <c r="EC997" i="3"/>
  <c r="BO997" i="3"/>
  <c r="BG997" i="3"/>
  <c r="GV996" i="3"/>
  <c r="GU996" i="3"/>
  <c r="EC996" i="3"/>
  <c r="BO996" i="3"/>
  <c r="BG996" i="3"/>
  <c r="GV995" i="3"/>
  <c r="GU995" i="3"/>
  <c r="EC995" i="3"/>
  <c r="BO995" i="3"/>
  <c r="BG995" i="3"/>
  <c r="GV994" i="3"/>
  <c r="GU994" i="3"/>
  <c r="EC994" i="3"/>
  <c r="BO994" i="3"/>
  <c r="BG994" i="3"/>
  <c r="GV993" i="3"/>
  <c r="GU993" i="3"/>
  <c r="EC993" i="3"/>
  <c r="BO993" i="3"/>
  <c r="BG993" i="3"/>
  <c r="GV992" i="3"/>
  <c r="GU992" i="3"/>
  <c r="EC992" i="3"/>
  <c r="BO992" i="3"/>
  <c r="BG992" i="3"/>
  <c r="GV991" i="3"/>
  <c r="GU991" i="3"/>
  <c r="EC991" i="3"/>
  <c r="BO991" i="3"/>
  <c r="BG991" i="3"/>
  <c r="GV990" i="3"/>
  <c r="GU990" i="3"/>
  <c r="EC990" i="3"/>
  <c r="BO990" i="3"/>
  <c r="BG990" i="3"/>
  <c r="GV989" i="3"/>
  <c r="GU989" i="3"/>
  <c r="EC989" i="3"/>
  <c r="BO989" i="3"/>
  <c r="BG989" i="3"/>
  <c r="GV988" i="3"/>
  <c r="GU988" i="3"/>
  <c r="EC988" i="3"/>
  <c r="BO988" i="3"/>
  <c r="BG988" i="3"/>
  <c r="GV987" i="3"/>
  <c r="GU987" i="3"/>
  <c r="EC987" i="3"/>
  <c r="BO987" i="3"/>
  <c r="BG987" i="3"/>
  <c r="GV986" i="3"/>
  <c r="GU986" i="3"/>
  <c r="EC986" i="3"/>
  <c r="BO986" i="3"/>
  <c r="BG986" i="3"/>
  <c r="GV985" i="3"/>
  <c r="GU985" i="3"/>
  <c r="EC985" i="3"/>
  <c r="BO985" i="3"/>
  <c r="BG985" i="3"/>
  <c r="GV984" i="3"/>
  <c r="GU984" i="3"/>
  <c r="EC984" i="3"/>
  <c r="BO984" i="3"/>
  <c r="BG984" i="3"/>
  <c r="GV983" i="3"/>
  <c r="GU983" i="3"/>
  <c r="EC983" i="3"/>
  <c r="BO983" i="3"/>
  <c r="BG983" i="3"/>
  <c r="GV982" i="3"/>
  <c r="GU982" i="3"/>
  <c r="EC982" i="3"/>
  <c r="BO982" i="3"/>
  <c r="BG982" i="3"/>
  <c r="GV981" i="3"/>
  <c r="GU981" i="3"/>
  <c r="EC981" i="3"/>
  <c r="BO981" i="3"/>
  <c r="BG981" i="3"/>
  <c r="GV980" i="3"/>
  <c r="GU980" i="3"/>
  <c r="EC980" i="3"/>
  <c r="BO980" i="3"/>
  <c r="BG980" i="3"/>
  <c r="GV979" i="3"/>
  <c r="GU979" i="3"/>
  <c r="EC979" i="3"/>
  <c r="BO979" i="3"/>
  <c r="BG979" i="3"/>
  <c r="GV978" i="3"/>
  <c r="GU978" i="3"/>
  <c r="EC978" i="3"/>
  <c r="BO978" i="3"/>
  <c r="BG978" i="3"/>
  <c r="GV977" i="3"/>
  <c r="GU977" i="3"/>
  <c r="EC977" i="3"/>
  <c r="BO977" i="3"/>
  <c r="BG977" i="3"/>
  <c r="GV976" i="3"/>
  <c r="GU976" i="3"/>
  <c r="EC976" i="3"/>
  <c r="BO976" i="3"/>
  <c r="BG976" i="3"/>
  <c r="GV975" i="3"/>
  <c r="GU975" i="3"/>
  <c r="EC975" i="3"/>
  <c r="BO975" i="3"/>
  <c r="BG975" i="3"/>
  <c r="GV974" i="3"/>
  <c r="GU974" i="3"/>
  <c r="EC974" i="3"/>
  <c r="BO974" i="3"/>
  <c r="BG974" i="3"/>
  <c r="GV973" i="3"/>
  <c r="GU973" i="3"/>
  <c r="EC973" i="3"/>
  <c r="BO973" i="3"/>
  <c r="BG973" i="3"/>
  <c r="GV972" i="3"/>
  <c r="GU972" i="3"/>
  <c r="EC972" i="3"/>
  <c r="BO972" i="3"/>
  <c r="BG972" i="3"/>
  <c r="GV971" i="3"/>
  <c r="GU971" i="3"/>
  <c r="EC971" i="3"/>
  <c r="BO971" i="3"/>
  <c r="BG971" i="3"/>
  <c r="GV970" i="3"/>
  <c r="GU970" i="3"/>
  <c r="EC970" i="3"/>
  <c r="BO970" i="3"/>
  <c r="BG970" i="3"/>
  <c r="GV969" i="3"/>
  <c r="GU969" i="3"/>
  <c r="EC969" i="3"/>
  <c r="BO969" i="3"/>
  <c r="BG969" i="3"/>
  <c r="GV968" i="3"/>
  <c r="GU968" i="3"/>
  <c r="EC968" i="3"/>
  <c r="BO968" i="3"/>
  <c r="BG968" i="3"/>
  <c r="GV967" i="3"/>
  <c r="GU967" i="3"/>
  <c r="EC967" i="3"/>
  <c r="BO967" i="3"/>
  <c r="BG967" i="3"/>
  <c r="GV966" i="3"/>
  <c r="GU966" i="3"/>
  <c r="EC966" i="3"/>
  <c r="BO966" i="3"/>
  <c r="BG966" i="3"/>
  <c r="GV965" i="3"/>
  <c r="GU965" i="3"/>
  <c r="EC965" i="3"/>
  <c r="BO965" i="3"/>
  <c r="BG965" i="3"/>
  <c r="GV964" i="3"/>
  <c r="GU964" i="3"/>
  <c r="EC964" i="3"/>
  <c r="BO964" i="3"/>
  <c r="BG964" i="3"/>
  <c r="GV963" i="3"/>
  <c r="GU963" i="3"/>
  <c r="EC963" i="3"/>
  <c r="BO963" i="3"/>
  <c r="BG963" i="3"/>
  <c r="GV962" i="3"/>
  <c r="GU962" i="3"/>
  <c r="EC962" i="3"/>
  <c r="BO962" i="3"/>
  <c r="BG962" i="3"/>
  <c r="GV961" i="3"/>
  <c r="GU961" i="3"/>
  <c r="EC961" i="3"/>
  <c r="BO961" i="3"/>
  <c r="BG961" i="3"/>
  <c r="GV960" i="3"/>
  <c r="GU960" i="3"/>
  <c r="EC960" i="3"/>
  <c r="BO960" i="3"/>
  <c r="BG960" i="3"/>
  <c r="GV959" i="3"/>
  <c r="GU959" i="3"/>
  <c r="EC959" i="3"/>
  <c r="BO959" i="3"/>
  <c r="BG959" i="3"/>
  <c r="GV958" i="3"/>
  <c r="GU958" i="3"/>
  <c r="EC958" i="3"/>
  <c r="BO958" i="3"/>
  <c r="BG958" i="3"/>
  <c r="GV957" i="3"/>
  <c r="GU957" i="3"/>
  <c r="EC957" i="3"/>
  <c r="BO957" i="3"/>
  <c r="BG957" i="3"/>
  <c r="GV956" i="3"/>
  <c r="GU956" i="3"/>
  <c r="EC956" i="3"/>
  <c r="BO956" i="3"/>
  <c r="BG956" i="3"/>
  <c r="GV955" i="3"/>
  <c r="GU955" i="3"/>
  <c r="EC955" i="3"/>
  <c r="BO955" i="3"/>
  <c r="BG955" i="3"/>
  <c r="GV954" i="3"/>
  <c r="GU954" i="3"/>
  <c r="EC954" i="3"/>
  <c r="BO954" i="3"/>
  <c r="BG954" i="3"/>
  <c r="GV953" i="3"/>
  <c r="GU953" i="3"/>
  <c r="EC953" i="3"/>
  <c r="BO953" i="3"/>
  <c r="BG953" i="3"/>
  <c r="GV952" i="3"/>
  <c r="GU952" i="3"/>
  <c r="EC952" i="3"/>
  <c r="BO952" i="3"/>
  <c r="BG952" i="3"/>
  <c r="GV951" i="3"/>
  <c r="GU951" i="3"/>
  <c r="EC951" i="3"/>
  <c r="BO951" i="3"/>
  <c r="BG951" i="3"/>
  <c r="GV950" i="3"/>
  <c r="GU950" i="3"/>
  <c r="EC950" i="3"/>
  <c r="BO950" i="3"/>
  <c r="BG950" i="3"/>
  <c r="GV949" i="3"/>
  <c r="GU949" i="3"/>
  <c r="EC949" i="3"/>
  <c r="BO949" i="3"/>
  <c r="BG949" i="3"/>
  <c r="GV948" i="3"/>
  <c r="GU948" i="3"/>
  <c r="EC948" i="3"/>
  <c r="BO948" i="3"/>
  <c r="BG948" i="3"/>
  <c r="GV947" i="3"/>
  <c r="GU947" i="3"/>
  <c r="EC947" i="3"/>
  <c r="BO947" i="3"/>
  <c r="BG947" i="3"/>
  <c r="GV946" i="3"/>
  <c r="GU946" i="3"/>
  <c r="EC946" i="3"/>
  <c r="BO946" i="3"/>
  <c r="BG946" i="3"/>
  <c r="GV945" i="3"/>
  <c r="GU945" i="3"/>
  <c r="EC945" i="3"/>
  <c r="BO945" i="3"/>
  <c r="BG945" i="3"/>
  <c r="GV944" i="3"/>
  <c r="GU944" i="3"/>
  <c r="EC944" i="3"/>
  <c r="BO944" i="3"/>
  <c r="BG944" i="3"/>
  <c r="GV943" i="3"/>
  <c r="GU943" i="3"/>
  <c r="EC943" i="3"/>
  <c r="BO943" i="3"/>
  <c r="BG943" i="3"/>
  <c r="GV942" i="3"/>
  <c r="GU942" i="3"/>
  <c r="EC942" i="3"/>
  <c r="BO942" i="3"/>
  <c r="BG942" i="3"/>
  <c r="GV941" i="3"/>
  <c r="GU941" i="3"/>
  <c r="EC941" i="3"/>
  <c r="BO941" i="3"/>
  <c r="BG941" i="3"/>
  <c r="GV940" i="3"/>
  <c r="GU940" i="3"/>
  <c r="EC940" i="3"/>
  <c r="BO940" i="3"/>
  <c r="BG940" i="3"/>
  <c r="GV939" i="3"/>
  <c r="GU939" i="3"/>
  <c r="EC939" i="3"/>
  <c r="BO939" i="3"/>
  <c r="BG939" i="3"/>
  <c r="GV938" i="3"/>
  <c r="GU938" i="3"/>
  <c r="EC938" i="3"/>
  <c r="BO938" i="3"/>
  <c r="BG938" i="3"/>
  <c r="GV937" i="3"/>
  <c r="GU937" i="3"/>
  <c r="EC937" i="3"/>
  <c r="BO937" i="3"/>
  <c r="BG937" i="3"/>
  <c r="GV936" i="3"/>
  <c r="GU936" i="3"/>
  <c r="EC936" i="3"/>
  <c r="BO936" i="3"/>
  <c r="BG936" i="3"/>
  <c r="GV935" i="3"/>
  <c r="GU935" i="3"/>
  <c r="EC935" i="3"/>
  <c r="BO935" i="3"/>
  <c r="BG935" i="3"/>
  <c r="GV934" i="3"/>
  <c r="GU934" i="3"/>
  <c r="EC934" i="3"/>
  <c r="BO934" i="3"/>
  <c r="BG934" i="3"/>
  <c r="GV933" i="3"/>
  <c r="GU933" i="3"/>
  <c r="EC933" i="3"/>
  <c r="BO933" i="3"/>
  <c r="BG933" i="3"/>
  <c r="GV932" i="3"/>
  <c r="GU932" i="3"/>
  <c r="EC932" i="3"/>
  <c r="BO932" i="3"/>
  <c r="BG932" i="3"/>
  <c r="GV931" i="3"/>
  <c r="GU931" i="3"/>
  <c r="EC931" i="3"/>
  <c r="BO931" i="3"/>
  <c r="BG931" i="3"/>
  <c r="GV930" i="3"/>
  <c r="GU930" i="3"/>
  <c r="EC930" i="3"/>
  <c r="BO930" i="3"/>
  <c r="BG930" i="3"/>
  <c r="GV929" i="3"/>
  <c r="GU929" i="3"/>
  <c r="EC929" i="3"/>
  <c r="BO929" i="3"/>
  <c r="BG929" i="3"/>
  <c r="GV928" i="3"/>
  <c r="GU928" i="3"/>
  <c r="EC928" i="3"/>
  <c r="BO928" i="3"/>
  <c r="BG928" i="3"/>
  <c r="GV927" i="3"/>
  <c r="GU927" i="3"/>
  <c r="EC927" i="3"/>
  <c r="BO927" i="3"/>
  <c r="BG927" i="3"/>
  <c r="GV926" i="3"/>
  <c r="GU926" i="3"/>
  <c r="EC926" i="3"/>
  <c r="BO926" i="3"/>
  <c r="BG926" i="3"/>
  <c r="GV925" i="3"/>
  <c r="GU925" i="3"/>
  <c r="EC925" i="3"/>
  <c r="BO925" i="3"/>
  <c r="BG925" i="3"/>
  <c r="GV924" i="3"/>
  <c r="GU924" i="3"/>
  <c r="EC924" i="3"/>
  <c r="BO924" i="3"/>
  <c r="BG924" i="3"/>
  <c r="GV923" i="3"/>
  <c r="GU923" i="3"/>
  <c r="EC923" i="3"/>
  <c r="BO923" i="3"/>
  <c r="BG923" i="3"/>
  <c r="GV922" i="3"/>
  <c r="GU922" i="3"/>
  <c r="EC922" i="3"/>
  <c r="BO922" i="3"/>
  <c r="BG922" i="3"/>
  <c r="GV921" i="3"/>
  <c r="GU921" i="3"/>
  <c r="EC921" i="3"/>
  <c r="BO921" i="3"/>
  <c r="BG921" i="3"/>
  <c r="GV920" i="3"/>
  <c r="GU920" i="3"/>
  <c r="EC920" i="3"/>
  <c r="BO920" i="3"/>
  <c r="BG920" i="3"/>
  <c r="GV919" i="3"/>
  <c r="GU919" i="3"/>
  <c r="EC919" i="3"/>
  <c r="BO919" i="3"/>
  <c r="BG919" i="3"/>
  <c r="GV918" i="3"/>
  <c r="GU918" i="3"/>
  <c r="EC918" i="3"/>
  <c r="BO918" i="3"/>
  <c r="BG918" i="3"/>
  <c r="GV917" i="3"/>
  <c r="GU917" i="3"/>
  <c r="EC917" i="3"/>
  <c r="BO917" i="3"/>
  <c r="BG917" i="3"/>
  <c r="GV916" i="3"/>
  <c r="GU916" i="3"/>
  <c r="EC916" i="3"/>
  <c r="BO916" i="3"/>
  <c r="BG916" i="3"/>
  <c r="GV915" i="3"/>
  <c r="GU915" i="3"/>
  <c r="EC915" i="3"/>
  <c r="BO915" i="3"/>
  <c r="BG915" i="3"/>
  <c r="GV914" i="3"/>
  <c r="GU914" i="3"/>
  <c r="EC914" i="3"/>
  <c r="BO914" i="3"/>
  <c r="BG914" i="3"/>
  <c r="GV913" i="3"/>
  <c r="GU913" i="3"/>
  <c r="EC913" i="3"/>
  <c r="BO913" i="3"/>
  <c r="BG913" i="3"/>
  <c r="GV912" i="3"/>
  <c r="GU912" i="3"/>
  <c r="EC912" i="3"/>
  <c r="BO912" i="3"/>
  <c r="BG912" i="3"/>
  <c r="GV911" i="3"/>
  <c r="GU911" i="3"/>
  <c r="EC911" i="3"/>
  <c r="BO911" i="3"/>
  <c r="BG911" i="3"/>
  <c r="GV910" i="3"/>
  <c r="GU910" i="3"/>
  <c r="EC910" i="3"/>
  <c r="BO910" i="3"/>
  <c r="BG910" i="3"/>
  <c r="GV909" i="3"/>
  <c r="GU909" i="3"/>
  <c r="EC909" i="3"/>
  <c r="BO909" i="3"/>
  <c r="BG909" i="3"/>
  <c r="GV908" i="3"/>
  <c r="GU908" i="3"/>
  <c r="EC908" i="3"/>
  <c r="BO908" i="3"/>
  <c r="BG908" i="3"/>
  <c r="GV907" i="3"/>
  <c r="GU907" i="3"/>
  <c r="EC907" i="3"/>
  <c r="BO907" i="3"/>
  <c r="BG907" i="3"/>
  <c r="GV906" i="3"/>
  <c r="GU906" i="3"/>
  <c r="EC906" i="3"/>
  <c r="BO906" i="3"/>
  <c r="BG906" i="3"/>
  <c r="GV905" i="3"/>
  <c r="GU905" i="3"/>
  <c r="EC905" i="3"/>
  <c r="BO905" i="3"/>
  <c r="BG905" i="3"/>
  <c r="GV904" i="3"/>
  <c r="GU904" i="3"/>
  <c r="EC904" i="3"/>
  <c r="BO904" i="3"/>
  <c r="BG904" i="3"/>
  <c r="GV903" i="3"/>
  <c r="GU903" i="3"/>
  <c r="EC903" i="3"/>
  <c r="BO903" i="3"/>
  <c r="BG903" i="3"/>
  <c r="GV902" i="3"/>
  <c r="GU902" i="3"/>
  <c r="EC902" i="3"/>
  <c r="BO902" i="3"/>
  <c r="BG902" i="3"/>
  <c r="GV901" i="3"/>
  <c r="GU901" i="3"/>
  <c r="EC901" i="3"/>
  <c r="BO901" i="3"/>
  <c r="BG901" i="3"/>
  <c r="GV900" i="3"/>
  <c r="GU900" i="3"/>
  <c r="EC900" i="3"/>
  <c r="BO900" i="3"/>
  <c r="BG900" i="3"/>
  <c r="GV899" i="3"/>
  <c r="GU899" i="3"/>
  <c r="EC899" i="3"/>
  <c r="BO899" i="3"/>
  <c r="BG899" i="3"/>
  <c r="GV898" i="3"/>
  <c r="GU898" i="3"/>
  <c r="EC898" i="3"/>
  <c r="BO898" i="3"/>
  <c r="BG898" i="3"/>
  <c r="GV897" i="3"/>
  <c r="GU897" i="3"/>
  <c r="EC897" i="3"/>
  <c r="BO897" i="3"/>
  <c r="BG897" i="3"/>
  <c r="GV896" i="3"/>
  <c r="GU896" i="3"/>
  <c r="EC896" i="3"/>
  <c r="BO896" i="3"/>
  <c r="BG896" i="3"/>
  <c r="GV895" i="3"/>
  <c r="GU895" i="3"/>
  <c r="EC895" i="3"/>
  <c r="BO895" i="3"/>
  <c r="BG895" i="3"/>
  <c r="GV894" i="3"/>
  <c r="GU894" i="3"/>
  <c r="EC894" i="3"/>
  <c r="BO894" i="3"/>
  <c r="BG894" i="3"/>
  <c r="GV893" i="3"/>
  <c r="GU893" i="3"/>
  <c r="EC893" i="3"/>
  <c r="BO893" i="3"/>
  <c r="BG893" i="3"/>
  <c r="GV892" i="3"/>
  <c r="GU892" i="3"/>
  <c r="EC892" i="3"/>
  <c r="BO892" i="3"/>
  <c r="BG892" i="3"/>
  <c r="GV891" i="3"/>
  <c r="GU891" i="3"/>
  <c r="EC891" i="3"/>
  <c r="BO891" i="3"/>
  <c r="BG891" i="3"/>
  <c r="GV890" i="3"/>
  <c r="GU890" i="3"/>
  <c r="EC890" i="3"/>
  <c r="BO890" i="3"/>
  <c r="BG890" i="3"/>
  <c r="GV889" i="3"/>
  <c r="GU889" i="3"/>
  <c r="EC889" i="3"/>
  <c r="BO889" i="3"/>
  <c r="BG889" i="3"/>
  <c r="GV888" i="3"/>
  <c r="GU888" i="3"/>
  <c r="EC888" i="3"/>
  <c r="BO888" i="3"/>
  <c r="BG888" i="3"/>
  <c r="GV887" i="3"/>
  <c r="GU887" i="3"/>
  <c r="EC887" i="3"/>
  <c r="BO887" i="3"/>
  <c r="BG887" i="3"/>
  <c r="GV886" i="3"/>
  <c r="GU886" i="3"/>
  <c r="EC886" i="3"/>
  <c r="BO886" i="3"/>
  <c r="BG886" i="3"/>
  <c r="GV885" i="3"/>
  <c r="GU885" i="3"/>
  <c r="EC885" i="3"/>
  <c r="BO885" i="3"/>
  <c r="BG885" i="3"/>
  <c r="GV884" i="3"/>
  <c r="GU884" i="3"/>
  <c r="EC884" i="3"/>
  <c r="BO884" i="3"/>
  <c r="BG884" i="3"/>
  <c r="GV883" i="3"/>
  <c r="GU883" i="3"/>
  <c r="EC883" i="3"/>
  <c r="BO883" i="3"/>
  <c r="BG883" i="3"/>
  <c r="GV882" i="3"/>
  <c r="GU882" i="3"/>
  <c r="EC882" i="3"/>
  <c r="BO882" i="3"/>
  <c r="BG882" i="3"/>
  <c r="GV881" i="3"/>
  <c r="GU881" i="3"/>
  <c r="EC881" i="3"/>
  <c r="BO881" i="3"/>
  <c r="BG881" i="3"/>
  <c r="BO880" i="3"/>
  <c r="BK880" i="3" a="1"/>
  <c r="BK880" i="3" s="1"/>
  <c r="BL880" i="3" s="1"/>
  <c r="BM880" i="3" s="1"/>
  <c r="U880" i="3"/>
  <c r="GV879" i="3"/>
  <c r="GU879" i="3"/>
  <c r="EC879" i="3"/>
  <c r="BO879" i="3"/>
  <c r="BG879" i="3"/>
  <c r="GV878" i="3"/>
  <c r="GU878" i="3"/>
  <c r="EC878" i="3"/>
  <c r="BO878" i="3"/>
  <c r="BG878" i="3"/>
  <c r="GV877" i="3"/>
  <c r="GU877" i="3"/>
  <c r="EC877" i="3"/>
  <c r="BO877" i="3"/>
  <c r="BG877" i="3"/>
  <c r="GV876" i="3"/>
  <c r="GU876" i="3"/>
  <c r="EC876" i="3"/>
  <c r="BO876" i="3"/>
  <c r="BG876" i="3"/>
  <c r="GV875" i="3"/>
  <c r="GU875" i="3"/>
  <c r="EC875" i="3"/>
  <c r="BO875" i="3"/>
  <c r="BG875" i="3"/>
  <c r="GV874" i="3"/>
  <c r="GU874" i="3"/>
  <c r="EC874" i="3"/>
  <c r="BO874" i="3"/>
  <c r="BG874" i="3"/>
  <c r="GV873" i="3"/>
  <c r="GU873" i="3"/>
  <c r="EC873" i="3"/>
  <c r="BO873" i="3"/>
  <c r="BG873" i="3"/>
  <c r="GV872" i="3"/>
  <c r="GU872" i="3"/>
  <c r="EC872" i="3"/>
  <c r="BO872" i="3"/>
  <c r="BG872" i="3"/>
  <c r="GV871" i="3"/>
  <c r="GU871" i="3"/>
  <c r="EC871" i="3"/>
  <c r="BO871" i="3"/>
  <c r="BG871" i="3"/>
  <c r="GV870" i="3"/>
  <c r="GU870" i="3"/>
  <c r="EC870" i="3"/>
  <c r="BO870" i="3"/>
  <c r="BG870" i="3"/>
  <c r="GV869" i="3"/>
  <c r="GU869" i="3"/>
  <c r="EC869" i="3"/>
  <c r="BO869" i="3"/>
  <c r="BG869" i="3"/>
  <c r="GV868" i="3"/>
  <c r="GU868" i="3"/>
  <c r="EC868" i="3"/>
  <c r="BO868" i="3"/>
  <c r="BG868" i="3"/>
  <c r="GV867" i="3"/>
  <c r="GU867" i="3"/>
  <c r="EC867" i="3"/>
  <c r="BO867" i="3"/>
  <c r="BG867" i="3"/>
  <c r="GV866" i="3"/>
  <c r="GU866" i="3"/>
  <c r="EC866" i="3"/>
  <c r="BO866" i="3"/>
  <c r="BG866" i="3"/>
  <c r="GV865" i="3"/>
  <c r="GU865" i="3"/>
  <c r="EC865" i="3"/>
  <c r="BO865" i="3"/>
  <c r="BG865" i="3"/>
  <c r="GV864" i="3"/>
  <c r="GU864" i="3"/>
  <c r="EC864" i="3"/>
  <c r="BO864" i="3"/>
  <c r="BG864" i="3"/>
  <c r="GV863" i="3"/>
  <c r="GU863" i="3"/>
  <c r="EC863" i="3"/>
  <c r="BO863" i="3"/>
  <c r="BG863" i="3"/>
  <c r="GV862" i="3"/>
  <c r="GU862" i="3"/>
  <c r="EC862" i="3"/>
  <c r="BO862" i="3"/>
  <c r="BG862" i="3"/>
  <c r="GV861" i="3"/>
  <c r="GU861" i="3"/>
  <c r="EC861" i="3"/>
  <c r="BO861" i="3"/>
  <c r="BG861" i="3"/>
  <c r="GV860" i="3"/>
  <c r="GU860" i="3"/>
  <c r="EC860" i="3"/>
  <c r="BO860" i="3"/>
  <c r="BG860" i="3"/>
  <c r="GV859" i="3"/>
  <c r="GU859" i="3"/>
  <c r="EC859" i="3"/>
  <c r="BO859" i="3"/>
  <c r="BG859" i="3"/>
  <c r="GV858" i="3"/>
  <c r="GU858" i="3"/>
  <c r="EC858" i="3"/>
  <c r="BO858" i="3"/>
  <c r="BG858" i="3"/>
  <c r="GV857" i="3"/>
  <c r="GU857" i="3"/>
  <c r="EC857" i="3"/>
  <c r="BO857" i="3"/>
  <c r="BG857" i="3"/>
  <c r="GV856" i="3"/>
  <c r="GU856" i="3"/>
  <c r="EC856" i="3"/>
  <c r="BO856" i="3"/>
  <c r="BG856" i="3"/>
  <c r="GV855" i="3"/>
  <c r="GU855" i="3"/>
  <c r="EC855" i="3"/>
  <c r="BO855" i="3"/>
  <c r="BG855" i="3"/>
  <c r="GV854" i="3"/>
  <c r="GU854" i="3"/>
  <c r="EC854" i="3"/>
  <c r="BO854" i="3"/>
  <c r="BG854" i="3"/>
  <c r="GV853" i="3"/>
  <c r="GU853" i="3"/>
  <c r="EC853" i="3"/>
  <c r="BO853" i="3"/>
  <c r="BG853" i="3"/>
  <c r="GV852" i="3"/>
  <c r="GU852" i="3"/>
  <c r="EC852" i="3"/>
  <c r="BO852" i="3"/>
  <c r="BG852" i="3"/>
  <c r="GV851" i="3"/>
  <c r="GU851" i="3"/>
  <c r="EC851" i="3"/>
  <c r="BO851" i="3"/>
  <c r="BG851" i="3"/>
  <c r="GV850" i="3"/>
  <c r="GU850" i="3"/>
  <c r="EC850" i="3"/>
  <c r="BO850" i="3"/>
  <c r="BG850" i="3"/>
  <c r="GV849" i="3"/>
  <c r="GU849" i="3"/>
  <c r="EC849" i="3"/>
  <c r="BO849" i="3"/>
  <c r="BG849" i="3"/>
  <c r="GV848" i="3"/>
  <c r="GU848" i="3"/>
  <c r="EC848" i="3"/>
  <c r="BO848" i="3"/>
  <c r="BG848" i="3"/>
  <c r="GV847" i="3"/>
  <c r="GU847" i="3"/>
  <c r="EC847" i="3"/>
  <c r="BO847" i="3"/>
  <c r="BG847" i="3"/>
  <c r="GV846" i="3"/>
  <c r="GU846" i="3"/>
  <c r="EC846" i="3"/>
  <c r="BO846" i="3"/>
  <c r="BG846" i="3"/>
  <c r="GV845" i="3"/>
  <c r="GU845" i="3"/>
  <c r="EC845" i="3"/>
  <c r="BO845" i="3"/>
  <c r="BG845" i="3"/>
  <c r="GV844" i="3"/>
  <c r="GU844" i="3"/>
  <c r="EC844" i="3"/>
  <c r="BO844" i="3"/>
  <c r="BG844" i="3"/>
  <c r="GV843" i="3"/>
  <c r="GU843" i="3"/>
  <c r="EC843" i="3"/>
  <c r="BO843" i="3"/>
  <c r="BG843" i="3"/>
  <c r="GV842" i="3"/>
  <c r="GU842" i="3"/>
  <c r="EC842" i="3"/>
  <c r="BO842" i="3"/>
  <c r="BG842" i="3"/>
  <c r="GV841" i="3"/>
  <c r="GU841" i="3"/>
  <c r="EC841" i="3"/>
  <c r="BO841" i="3"/>
  <c r="BG841" i="3"/>
  <c r="GV840" i="3"/>
  <c r="GU840" i="3"/>
  <c r="EC840" i="3"/>
  <c r="BO840" i="3"/>
  <c r="BG840" i="3"/>
  <c r="GV839" i="3"/>
  <c r="GU839" i="3"/>
  <c r="EC839" i="3"/>
  <c r="BO839" i="3"/>
  <c r="BG839" i="3"/>
  <c r="GV838" i="3"/>
  <c r="GU838" i="3"/>
  <c r="EC838" i="3"/>
  <c r="BO838" i="3"/>
  <c r="BG838" i="3"/>
  <c r="GV837" i="3"/>
  <c r="GU837" i="3"/>
  <c r="EC837" i="3"/>
  <c r="BO837" i="3"/>
  <c r="BG837" i="3"/>
  <c r="GV836" i="3"/>
  <c r="GU836" i="3"/>
  <c r="EC836" i="3"/>
  <c r="BO836" i="3"/>
  <c r="BG836" i="3"/>
  <c r="GV835" i="3"/>
  <c r="GU835" i="3"/>
  <c r="EC835" i="3"/>
  <c r="BO835" i="3"/>
  <c r="BG835" i="3"/>
  <c r="GV834" i="3"/>
  <c r="GU834" i="3"/>
  <c r="EC834" i="3"/>
  <c r="BO834" i="3"/>
  <c r="BG834" i="3"/>
  <c r="GV833" i="3"/>
  <c r="GU833" i="3"/>
  <c r="EC833" i="3"/>
  <c r="BO833" i="3"/>
  <c r="BG833" i="3"/>
  <c r="GV832" i="3"/>
  <c r="GU832" i="3"/>
  <c r="EC832" i="3"/>
  <c r="BO832" i="3"/>
  <c r="BG832" i="3"/>
  <c r="GV831" i="3"/>
  <c r="GU831" i="3"/>
  <c r="EC831" i="3"/>
  <c r="BO831" i="3"/>
  <c r="BG831" i="3"/>
  <c r="GV830" i="3"/>
  <c r="GU830" i="3"/>
  <c r="EC830" i="3"/>
  <c r="BO830" i="3"/>
  <c r="BG830" i="3"/>
  <c r="GV829" i="3"/>
  <c r="GU829" i="3"/>
  <c r="EC829" i="3"/>
  <c r="BO829" i="3"/>
  <c r="BG829" i="3"/>
  <c r="GV828" i="3"/>
  <c r="GU828" i="3"/>
  <c r="EC828" i="3"/>
  <c r="BO828" i="3"/>
  <c r="BG828" i="3"/>
  <c r="GV827" i="3"/>
  <c r="GU827" i="3"/>
  <c r="EC827" i="3"/>
  <c r="BO827" i="3"/>
  <c r="BG827" i="3"/>
  <c r="GV826" i="3"/>
  <c r="GU826" i="3"/>
  <c r="EC826" i="3"/>
  <c r="BO826" i="3"/>
  <c r="BG826" i="3"/>
  <c r="GV825" i="3"/>
  <c r="GU825" i="3"/>
  <c r="EC825" i="3"/>
  <c r="BO825" i="3"/>
  <c r="BG825" i="3"/>
  <c r="GV824" i="3"/>
  <c r="GU824" i="3"/>
  <c r="EC824" i="3"/>
  <c r="BO824" i="3"/>
  <c r="BG824" i="3"/>
  <c r="GV823" i="3"/>
  <c r="GU823" i="3"/>
  <c r="EC823" i="3"/>
  <c r="BO823" i="3"/>
  <c r="BG823" i="3"/>
  <c r="GV822" i="3"/>
  <c r="GU822" i="3"/>
  <c r="EC822" i="3"/>
  <c r="BO822" i="3"/>
  <c r="BG822" i="3"/>
  <c r="GV821" i="3"/>
  <c r="GU821" i="3"/>
  <c r="EC821" i="3"/>
  <c r="BO821" i="3"/>
  <c r="BG821" i="3"/>
  <c r="GV820" i="3"/>
  <c r="GU820" i="3"/>
  <c r="EC820" i="3"/>
  <c r="BO820" i="3"/>
  <c r="BG820" i="3"/>
  <c r="GV819" i="3"/>
  <c r="GU819" i="3"/>
  <c r="EC819" i="3"/>
  <c r="BO819" i="3"/>
  <c r="BG819" i="3"/>
  <c r="GV818" i="3"/>
  <c r="GU818" i="3"/>
  <c r="EC818" i="3"/>
  <c r="BO818" i="3"/>
  <c r="BG818" i="3"/>
  <c r="GV817" i="3"/>
  <c r="GU817" i="3"/>
  <c r="EC817" i="3"/>
  <c r="BO817" i="3"/>
  <c r="BG817" i="3"/>
  <c r="GV816" i="3"/>
  <c r="GU816" i="3"/>
  <c r="EC816" i="3"/>
  <c r="BO816" i="3"/>
  <c r="BG816" i="3"/>
  <c r="GV815" i="3"/>
  <c r="GU815" i="3"/>
  <c r="EC815" i="3"/>
  <c r="BO815" i="3"/>
  <c r="BG815" i="3"/>
  <c r="GV814" i="3"/>
  <c r="GU814" i="3"/>
  <c r="EC814" i="3"/>
  <c r="BO814" i="3"/>
  <c r="BG814" i="3"/>
  <c r="GV813" i="3"/>
  <c r="GU813" i="3"/>
  <c r="EC813" i="3"/>
  <c r="BO813" i="3"/>
  <c r="BG813" i="3"/>
  <c r="GV812" i="3"/>
  <c r="GU812" i="3"/>
  <c r="EC812" i="3"/>
  <c r="BO812" i="3"/>
  <c r="BG812" i="3"/>
  <c r="GV811" i="3"/>
  <c r="GU811" i="3"/>
  <c r="EC811" i="3"/>
  <c r="BO811" i="3"/>
  <c r="BG811" i="3"/>
  <c r="GV810" i="3"/>
  <c r="GU810" i="3"/>
  <c r="EC810" i="3"/>
  <c r="BO810" i="3"/>
  <c r="BG810" i="3"/>
  <c r="GV809" i="3"/>
  <c r="GU809" i="3"/>
  <c r="EC809" i="3"/>
  <c r="BO809" i="3"/>
  <c r="BG809" i="3"/>
  <c r="GV808" i="3"/>
  <c r="GU808" i="3"/>
  <c r="EC808" i="3"/>
  <c r="BO808" i="3"/>
  <c r="BG808" i="3"/>
  <c r="GV807" i="3"/>
  <c r="GU807" i="3"/>
  <c r="EC807" i="3"/>
  <c r="BO807" i="3"/>
  <c r="BG807" i="3"/>
  <c r="GV806" i="3"/>
  <c r="GU806" i="3"/>
  <c r="EC806" i="3"/>
  <c r="BO806" i="3"/>
  <c r="BG806" i="3"/>
  <c r="GV805" i="3"/>
  <c r="GU805" i="3"/>
  <c r="EC805" i="3"/>
  <c r="BO805" i="3"/>
  <c r="BG805" i="3"/>
  <c r="GV804" i="3"/>
  <c r="GU804" i="3"/>
  <c r="EC804" i="3"/>
  <c r="BO804" i="3"/>
  <c r="BG804" i="3"/>
  <c r="GV803" i="3"/>
  <c r="GU803" i="3"/>
  <c r="EC803" i="3"/>
  <c r="BO803" i="3"/>
  <c r="BG803" i="3"/>
  <c r="GV802" i="3"/>
  <c r="GU802" i="3"/>
  <c r="EC802" i="3"/>
  <c r="BO802" i="3"/>
  <c r="BG802" i="3"/>
  <c r="GV801" i="3"/>
  <c r="GU801" i="3"/>
  <c r="EC801" i="3"/>
  <c r="BO801" i="3"/>
  <c r="BG801" i="3"/>
  <c r="GV800" i="3"/>
  <c r="GU800" i="3"/>
  <c r="EC800" i="3"/>
  <c r="BO800" i="3"/>
  <c r="BG800" i="3"/>
  <c r="GV799" i="3"/>
  <c r="GU799" i="3"/>
  <c r="EC799" i="3"/>
  <c r="BO799" i="3"/>
  <c r="BG799" i="3"/>
  <c r="GV798" i="3"/>
  <c r="GU798" i="3"/>
  <c r="EC798" i="3"/>
  <c r="BO798" i="3"/>
  <c r="BG798" i="3"/>
  <c r="GV797" i="3"/>
  <c r="GU797" i="3"/>
  <c r="EC797" i="3"/>
  <c r="BO797" i="3"/>
  <c r="BG797" i="3"/>
  <c r="GV796" i="3"/>
  <c r="GU796" i="3"/>
  <c r="EC796" i="3"/>
  <c r="BO796" i="3"/>
  <c r="BG796" i="3"/>
  <c r="GV795" i="3"/>
  <c r="GU795" i="3"/>
  <c r="EC795" i="3"/>
  <c r="BO795" i="3"/>
  <c r="BG795" i="3"/>
  <c r="GV794" i="3"/>
  <c r="GU794" i="3"/>
  <c r="EC794" i="3"/>
  <c r="BO794" i="3"/>
  <c r="BG794" i="3"/>
  <c r="GV793" i="3"/>
  <c r="GU793" i="3"/>
  <c r="EC793" i="3"/>
  <c r="BO793" i="3"/>
  <c r="BG793" i="3"/>
  <c r="GV792" i="3"/>
  <c r="GU792" i="3"/>
  <c r="EC792" i="3"/>
  <c r="BO792" i="3"/>
  <c r="BG792" i="3"/>
  <c r="GV791" i="3"/>
  <c r="GU791" i="3"/>
  <c r="EC791" i="3"/>
  <c r="BO791" i="3"/>
  <c r="BG791" i="3"/>
  <c r="GV790" i="3"/>
  <c r="GU790" i="3"/>
  <c r="EC790" i="3"/>
  <c r="BO790" i="3"/>
  <c r="BG790" i="3"/>
  <c r="GV789" i="3"/>
  <c r="GU789" i="3"/>
  <c r="EC789" i="3"/>
  <c r="BO789" i="3"/>
  <c r="BG789" i="3"/>
  <c r="GV788" i="3"/>
  <c r="GU788" i="3"/>
  <c r="EC788" i="3"/>
  <c r="BO788" i="3"/>
  <c r="BG788" i="3"/>
  <c r="GV787" i="3"/>
  <c r="GU787" i="3"/>
  <c r="EC787" i="3"/>
  <c r="BO787" i="3"/>
  <c r="BG787" i="3"/>
  <c r="GV786" i="3"/>
  <c r="GU786" i="3"/>
  <c r="EC786" i="3"/>
  <c r="BO786" i="3"/>
  <c r="BG786" i="3"/>
  <c r="GV785" i="3"/>
  <c r="GU785" i="3"/>
  <c r="EC785" i="3"/>
  <c r="BO785" i="3"/>
  <c r="BG785" i="3"/>
  <c r="GV784" i="3"/>
  <c r="GU784" i="3"/>
  <c r="EC784" i="3"/>
  <c r="BO784" i="3"/>
  <c r="BG784" i="3"/>
  <c r="GV783" i="3"/>
  <c r="GU783" i="3"/>
  <c r="EC783" i="3"/>
  <c r="BO783" i="3"/>
  <c r="BG783" i="3"/>
  <c r="GV782" i="3"/>
  <c r="GU782" i="3"/>
  <c r="EC782" i="3"/>
  <c r="BO782" i="3"/>
  <c r="BG782" i="3"/>
  <c r="GV781" i="3"/>
  <c r="GU781" i="3"/>
  <c r="EC781" i="3"/>
  <c r="BO781" i="3"/>
  <c r="BG781" i="3"/>
  <c r="GV780" i="3"/>
  <c r="GU780" i="3"/>
  <c r="EC780" i="3"/>
  <c r="BO780" i="3"/>
  <c r="BG780" i="3"/>
  <c r="GV779" i="3"/>
  <c r="GU779" i="3"/>
  <c r="EC779" i="3"/>
  <c r="BO779" i="3"/>
  <c r="BG779" i="3"/>
  <c r="GV778" i="3"/>
  <c r="GU778" i="3"/>
  <c r="EC778" i="3"/>
  <c r="BO778" i="3"/>
  <c r="BG778" i="3"/>
  <c r="GV777" i="3"/>
  <c r="GU777" i="3"/>
  <c r="EC777" i="3"/>
  <c r="BO777" i="3"/>
  <c r="BG777" i="3"/>
  <c r="GV776" i="3"/>
  <c r="GU776" i="3"/>
  <c r="EC776" i="3"/>
  <c r="BO776" i="3"/>
  <c r="BG776" i="3"/>
  <c r="GV775" i="3"/>
  <c r="GU775" i="3"/>
  <c r="EC775" i="3"/>
  <c r="BO775" i="3"/>
  <c r="BG775" i="3"/>
  <c r="GV774" i="3"/>
  <c r="GU774" i="3"/>
  <c r="EC774" i="3"/>
  <c r="BO774" i="3"/>
  <c r="BG774" i="3"/>
  <c r="GV773" i="3"/>
  <c r="GU773" i="3"/>
  <c r="EC773" i="3"/>
  <c r="BO773" i="3"/>
  <c r="BG773" i="3"/>
  <c r="GV772" i="3"/>
  <c r="GU772" i="3"/>
  <c r="EC772" i="3"/>
  <c r="BO772" i="3"/>
  <c r="BG772" i="3"/>
  <c r="GV771" i="3"/>
  <c r="GU771" i="3"/>
  <c r="EC771" i="3"/>
  <c r="BO771" i="3"/>
  <c r="BG771" i="3"/>
  <c r="GV770" i="3"/>
  <c r="GU770" i="3"/>
  <c r="EC770" i="3"/>
  <c r="BO770" i="3"/>
  <c r="BG770" i="3"/>
  <c r="GV769" i="3"/>
  <c r="GU769" i="3"/>
  <c r="EC769" i="3"/>
  <c r="BO769" i="3"/>
  <c r="BG769" i="3"/>
  <c r="GV768" i="3"/>
  <c r="GU768" i="3"/>
  <c r="EC768" i="3"/>
  <c r="BO768" i="3"/>
  <c r="BG768" i="3"/>
  <c r="GV767" i="3"/>
  <c r="GU767" i="3"/>
  <c r="EC767" i="3"/>
  <c r="BO767" i="3"/>
  <c r="BG767" i="3"/>
  <c r="GV766" i="3"/>
  <c r="GU766" i="3"/>
  <c r="EC766" i="3"/>
  <c r="BO766" i="3"/>
  <c r="BG766" i="3"/>
  <c r="GV765" i="3"/>
  <c r="GU765" i="3"/>
  <c r="EC765" i="3"/>
  <c r="BO765" i="3"/>
  <c r="BG765" i="3"/>
  <c r="GV764" i="3"/>
  <c r="GU764" i="3"/>
  <c r="EC764" i="3"/>
  <c r="BO764" i="3"/>
  <c r="BG764" i="3"/>
  <c r="GV763" i="3"/>
  <c r="GU763" i="3"/>
  <c r="EC763" i="3"/>
  <c r="BO763" i="3"/>
  <c r="BG763" i="3"/>
  <c r="GV762" i="3"/>
  <c r="GU762" i="3"/>
  <c r="EC762" i="3"/>
  <c r="BO762" i="3"/>
  <c r="BG762" i="3"/>
  <c r="GV761" i="3"/>
  <c r="GU761" i="3"/>
  <c r="EC761" i="3"/>
  <c r="BO761" i="3"/>
  <c r="BG761" i="3"/>
  <c r="GV760" i="3"/>
  <c r="GU760" i="3"/>
  <c r="EC760" i="3"/>
  <c r="BO760" i="3"/>
  <c r="BG760" i="3"/>
  <c r="GV759" i="3"/>
  <c r="GU759" i="3"/>
  <c r="EC759" i="3"/>
  <c r="BO759" i="3"/>
  <c r="BG759" i="3"/>
  <c r="GV758" i="3"/>
  <c r="GU758" i="3"/>
  <c r="EC758" i="3"/>
  <c r="BO758" i="3"/>
  <c r="BG758" i="3"/>
  <c r="GV757" i="3"/>
  <c r="GU757" i="3"/>
  <c r="EC757" i="3"/>
  <c r="BO757" i="3"/>
  <c r="BG757" i="3"/>
  <c r="BO756" i="3"/>
  <c r="BK756" i="3" a="1"/>
  <c r="BK756" i="3" s="1"/>
  <c r="BL756" i="3" s="1"/>
  <c r="BM756" i="3" s="1"/>
  <c r="U756" i="3"/>
  <c r="GV755" i="3"/>
  <c r="GU755" i="3"/>
  <c r="EC755" i="3"/>
  <c r="BO755" i="3"/>
  <c r="BG755" i="3"/>
  <c r="GV754" i="3"/>
  <c r="GU754" i="3"/>
  <c r="EC754" i="3"/>
  <c r="BO754" i="3"/>
  <c r="BG754" i="3"/>
  <c r="GV753" i="3"/>
  <c r="GU753" i="3"/>
  <c r="EC753" i="3"/>
  <c r="BO753" i="3"/>
  <c r="BG753" i="3"/>
  <c r="GV752" i="3"/>
  <c r="GU752" i="3"/>
  <c r="EC752" i="3"/>
  <c r="BO752" i="3"/>
  <c r="BG752" i="3"/>
  <c r="GV751" i="3"/>
  <c r="GU751" i="3"/>
  <c r="EC751" i="3"/>
  <c r="BO751" i="3"/>
  <c r="BG751" i="3"/>
  <c r="GV750" i="3"/>
  <c r="GU750" i="3"/>
  <c r="EC750" i="3"/>
  <c r="BO750" i="3"/>
  <c r="BG750" i="3"/>
  <c r="GV749" i="3"/>
  <c r="GU749" i="3"/>
  <c r="EC749" i="3"/>
  <c r="BO749" i="3"/>
  <c r="BG749" i="3"/>
  <c r="GV748" i="3"/>
  <c r="GU748" i="3"/>
  <c r="EC748" i="3"/>
  <c r="BO748" i="3"/>
  <c r="BG748" i="3"/>
  <c r="GV747" i="3"/>
  <c r="GU747" i="3"/>
  <c r="EC747" i="3"/>
  <c r="BO747" i="3"/>
  <c r="BG747" i="3"/>
  <c r="GV746" i="3"/>
  <c r="GU746" i="3"/>
  <c r="EC746" i="3"/>
  <c r="BO746" i="3"/>
  <c r="BG746" i="3"/>
  <c r="GV745" i="3"/>
  <c r="GU745" i="3"/>
  <c r="EC745" i="3"/>
  <c r="BO745" i="3"/>
  <c r="BG745" i="3"/>
  <c r="GV744" i="3"/>
  <c r="GU744" i="3"/>
  <c r="EC744" i="3"/>
  <c r="BO744" i="3"/>
  <c r="BG744" i="3"/>
  <c r="GV743" i="3"/>
  <c r="GU743" i="3"/>
  <c r="EC743" i="3"/>
  <c r="BO743" i="3"/>
  <c r="BG743" i="3"/>
  <c r="GV742" i="3"/>
  <c r="GU742" i="3"/>
  <c r="EC742" i="3"/>
  <c r="BO742" i="3"/>
  <c r="BG742" i="3"/>
  <c r="GV741" i="3"/>
  <c r="GU741" i="3"/>
  <c r="EC741" i="3"/>
  <c r="BO741" i="3"/>
  <c r="BG741" i="3"/>
  <c r="GV740" i="3"/>
  <c r="GU740" i="3"/>
  <c r="EC740" i="3"/>
  <c r="BO740" i="3"/>
  <c r="BG740" i="3"/>
  <c r="GV739" i="3"/>
  <c r="GU739" i="3"/>
  <c r="EC739" i="3"/>
  <c r="BO739" i="3"/>
  <c r="BG739" i="3"/>
  <c r="GV738" i="3"/>
  <c r="GU738" i="3"/>
  <c r="EC738" i="3"/>
  <c r="BO738" i="3"/>
  <c r="BG738" i="3"/>
  <c r="GV737" i="3"/>
  <c r="GU737" i="3"/>
  <c r="EC737" i="3"/>
  <c r="BO737" i="3"/>
  <c r="BG737" i="3"/>
  <c r="GV736" i="3"/>
  <c r="GU736" i="3"/>
  <c r="EC736" i="3"/>
  <c r="BO736" i="3"/>
  <c r="BG736" i="3"/>
  <c r="GV735" i="3"/>
  <c r="GU735" i="3"/>
  <c r="EC735" i="3"/>
  <c r="BO735" i="3"/>
  <c r="BG735" i="3"/>
  <c r="GV734" i="3"/>
  <c r="GU734" i="3"/>
  <c r="EC734" i="3"/>
  <c r="BO734" i="3"/>
  <c r="BG734" i="3"/>
  <c r="GV733" i="3"/>
  <c r="GU733" i="3"/>
  <c r="EC733" i="3"/>
  <c r="BO733" i="3"/>
  <c r="BG733" i="3"/>
  <c r="GV732" i="3"/>
  <c r="GU732" i="3"/>
  <c r="EC732" i="3"/>
  <c r="BO732" i="3"/>
  <c r="BG732" i="3"/>
  <c r="GV731" i="3"/>
  <c r="GU731" i="3"/>
  <c r="EC731" i="3"/>
  <c r="BO731" i="3"/>
  <c r="BG731" i="3"/>
  <c r="GV730" i="3"/>
  <c r="GU730" i="3"/>
  <c r="EC730" i="3"/>
  <c r="BO730" i="3"/>
  <c r="BG730" i="3"/>
  <c r="GV729" i="3"/>
  <c r="GU729" i="3"/>
  <c r="EC729" i="3"/>
  <c r="BO729" i="3"/>
  <c r="BG729" i="3"/>
  <c r="GV728" i="3"/>
  <c r="GU728" i="3"/>
  <c r="EC728" i="3"/>
  <c r="BO728" i="3"/>
  <c r="BG728" i="3"/>
  <c r="GV727" i="3"/>
  <c r="GU727" i="3"/>
  <c r="EC727" i="3"/>
  <c r="BO727" i="3"/>
  <c r="BG727" i="3"/>
  <c r="GV726" i="3"/>
  <c r="GU726" i="3"/>
  <c r="EC726" i="3"/>
  <c r="BO726" i="3"/>
  <c r="BG726" i="3"/>
  <c r="GV725" i="3"/>
  <c r="GU725" i="3"/>
  <c r="EC725" i="3"/>
  <c r="BO725" i="3"/>
  <c r="BG725" i="3"/>
  <c r="GV724" i="3"/>
  <c r="GU724" i="3"/>
  <c r="EC724" i="3"/>
  <c r="BO724" i="3"/>
  <c r="BG724" i="3"/>
  <c r="GV723" i="3"/>
  <c r="GU723" i="3"/>
  <c r="EC723" i="3"/>
  <c r="BO723" i="3"/>
  <c r="BG723" i="3"/>
  <c r="GV722" i="3"/>
  <c r="GU722" i="3"/>
  <c r="EC722" i="3"/>
  <c r="BO722" i="3"/>
  <c r="BG722" i="3"/>
  <c r="GV721" i="3"/>
  <c r="GU721" i="3"/>
  <c r="EC721" i="3"/>
  <c r="BO721" i="3"/>
  <c r="BG721" i="3"/>
  <c r="GV720" i="3"/>
  <c r="GU720" i="3"/>
  <c r="EC720" i="3"/>
  <c r="BO720" i="3"/>
  <c r="BG720" i="3"/>
  <c r="GV719" i="3"/>
  <c r="GU719" i="3"/>
  <c r="EC719" i="3"/>
  <c r="BO719" i="3"/>
  <c r="BG719" i="3"/>
  <c r="GV718" i="3"/>
  <c r="GU718" i="3"/>
  <c r="EC718" i="3"/>
  <c r="BO718" i="3"/>
  <c r="BG718" i="3"/>
  <c r="GV717" i="3"/>
  <c r="GU717" i="3"/>
  <c r="EC717" i="3"/>
  <c r="BO717" i="3"/>
  <c r="BG717" i="3"/>
  <c r="GV716" i="3"/>
  <c r="GU716" i="3"/>
  <c r="EC716" i="3"/>
  <c r="BO716" i="3"/>
  <c r="BG716" i="3"/>
  <c r="GV715" i="3"/>
  <c r="GU715" i="3"/>
  <c r="EC715" i="3"/>
  <c r="BO715" i="3"/>
  <c r="BG715" i="3"/>
  <c r="GV714" i="3"/>
  <c r="GU714" i="3"/>
  <c r="EC714" i="3"/>
  <c r="BO714" i="3"/>
  <c r="BG714" i="3"/>
  <c r="GV713" i="3"/>
  <c r="GU713" i="3"/>
  <c r="EC713" i="3"/>
  <c r="BO713" i="3"/>
  <c r="BG713" i="3"/>
  <c r="GV712" i="3"/>
  <c r="GU712" i="3"/>
  <c r="EC712" i="3"/>
  <c r="BO712" i="3"/>
  <c r="BG712" i="3"/>
  <c r="GV711" i="3"/>
  <c r="GU711" i="3"/>
  <c r="EC711" i="3"/>
  <c r="BO711" i="3"/>
  <c r="BG711" i="3"/>
  <c r="GV710" i="3"/>
  <c r="GU710" i="3"/>
  <c r="EC710" i="3"/>
  <c r="BO710" i="3"/>
  <c r="BG710" i="3"/>
  <c r="GV709" i="3"/>
  <c r="GU709" i="3"/>
  <c r="EC709" i="3"/>
  <c r="BO709" i="3"/>
  <c r="BG709" i="3"/>
  <c r="GV708" i="3"/>
  <c r="GU708" i="3"/>
  <c r="EC708" i="3"/>
  <c r="BO708" i="3"/>
  <c r="BG708" i="3"/>
  <c r="GV707" i="3"/>
  <c r="GU707" i="3"/>
  <c r="EC707" i="3"/>
  <c r="BO707" i="3"/>
  <c r="BG707" i="3"/>
  <c r="GV706" i="3"/>
  <c r="GU706" i="3"/>
  <c r="EC706" i="3"/>
  <c r="BO706" i="3"/>
  <c r="BG706" i="3"/>
  <c r="GV705" i="3"/>
  <c r="GU705" i="3"/>
  <c r="EC705" i="3"/>
  <c r="BO705" i="3"/>
  <c r="BG705" i="3"/>
  <c r="GV704" i="3"/>
  <c r="GU704" i="3"/>
  <c r="EC704" i="3"/>
  <c r="BO704" i="3"/>
  <c r="BG704" i="3"/>
  <c r="GV703" i="3"/>
  <c r="GU703" i="3"/>
  <c r="EC703" i="3"/>
  <c r="BO703" i="3"/>
  <c r="BG703" i="3"/>
  <c r="GV702" i="3"/>
  <c r="GU702" i="3"/>
  <c r="EC702" i="3"/>
  <c r="BO702" i="3"/>
  <c r="BG702" i="3"/>
  <c r="GV701" i="3"/>
  <c r="GU701" i="3"/>
  <c r="EC701" i="3"/>
  <c r="BO701" i="3"/>
  <c r="BG701" i="3"/>
  <c r="GV700" i="3"/>
  <c r="GU700" i="3"/>
  <c r="EC700" i="3"/>
  <c r="BO700" i="3"/>
  <c r="BG700" i="3"/>
  <c r="GV699" i="3"/>
  <c r="GU699" i="3"/>
  <c r="EC699" i="3"/>
  <c r="BO699" i="3"/>
  <c r="BG699" i="3"/>
  <c r="GV698" i="3"/>
  <c r="GU698" i="3"/>
  <c r="EC698" i="3"/>
  <c r="BO698" i="3"/>
  <c r="BG698" i="3"/>
  <c r="GV697" i="3"/>
  <c r="GU697" i="3"/>
  <c r="EC697" i="3"/>
  <c r="BO697" i="3"/>
  <c r="BG697" i="3"/>
  <c r="GV696" i="3"/>
  <c r="GU696" i="3"/>
  <c r="EC696" i="3"/>
  <c r="BO696" i="3"/>
  <c r="BG696" i="3"/>
  <c r="GV695" i="3"/>
  <c r="GU695" i="3"/>
  <c r="EC695" i="3"/>
  <c r="BO695" i="3"/>
  <c r="BG695" i="3"/>
  <c r="GV694" i="3"/>
  <c r="GU694" i="3"/>
  <c r="EC694" i="3"/>
  <c r="BO694" i="3"/>
  <c r="BG694" i="3"/>
  <c r="GV693" i="3"/>
  <c r="GU693" i="3"/>
  <c r="EC693" i="3"/>
  <c r="BO693" i="3"/>
  <c r="BG693" i="3"/>
  <c r="GV692" i="3"/>
  <c r="GU692" i="3"/>
  <c r="EC692" i="3"/>
  <c r="BO692" i="3"/>
  <c r="BG692" i="3"/>
  <c r="GV691" i="3"/>
  <c r="GU691" i="3"/>
  <c r="EC691" i="3"/>
  <c r="BO691" i="3"/>
  <c r="BG691" i="3"/>
  <c r="GV690" i="3"/>
  <c r="GU690" i="3"/>
  <c r="EC690" i="3"/>
  <c r="BO690" i="3"/>
  <c r="BG690" i="3"/>
  <c r="GV689" i="3"/>
  <c r="GU689" i="3"/>
  <c r="EC689" i="3"/>
  <c r="BO689" i="3"/>
  <c r="BG689" i="3"/>
  <c r="GV688" i="3"/>
  <c r="GU688" i="3"/>
  <c r="EC688" i="3"/>
  <c r="BO688" i="3"/>
  <c r="BG688" i="3"/>
  <c r="GV687" i="3"/>
  <c r="GU687" i="3"/>
  <c r="EC687" i="3"/>
  <c r="BO687" i="3"/>
  <c r="BG687" i="3"/>
  <c r="GV686" i="3"/>
  <c r="GU686" i="3"/>
  <c r="EC686" i="3"/>
  <c r="BO686" i="3"/>
  <c r="BG686" i="3"/>
  <c r="GV685" i="3"/>
  <c r="GU685" i="3"/>
  <c r="EC685" i="3"/>
  <c r="BO685" i="3"/>
  <c r="BG685" i="3"/>
  <c r="GV684" i="3"/>
  <c r="GU684" i="3"/>
  <c r="EC684" i="3"/>
  <c r="BO684" i="3"/>
  <c r="BG684" i="3"/>
  <c r="GV683" i="3"/>
  <c r="GU683" i="3"/>
  <c r="EC683" i="3"/>
  <c r="BO683" i="3"/>
  <c r="BG683" i="3"/>
  <c r="GV682" i="3"/>
  <c r="GU682" i="3"/>
  <c r="EC682" i="3"/>
  <c r="BO682" i="3"/>
  <c r="BG682" i="3"/>
  <c r="GV681" i="3"/>
  <c r="GU681" i="3"/>
  <c r="EC681" i="3"/>
  <c r="BO681" i="3"/>
  <c r="BG681" i="3"/>
  <c r="GV680" i="3"/>
  <c r="GU680" i="3"/>
  <c r="EC680" i="3"/>
  <c r="BO680" i="3"/>
  <c r="BG680" i="3"/>
  <c r="GV679" i="3"/>
  <c r="GU679" i="3"/>
  <c r="EC679" i="3"/>
  <c r="BO679" i="3"/>
  <c r="BG679" i="3"/>
  <c r="GV678" i="3"/>
  <c r="GU678" i="3"/>
  <c r="EC678" i="3"/>
  <c r="BO678" i="3"/>
  <c r="BG678" i="3"/>
  <c r="GV677" i="3"/>
  <c r="GU677" i="3"/>
  <c r="EC677" i="3"/>
  <c r="BO677" i="3"/>
  <c r="BG677" i="3"/>
  <c r="GV676" i="3"/>
  <c r="GU676" i="3"/>
  <c r="EC676" i="3"/>
  <c r="BO676" i="3"/>
  <c r="BG676" i="3"/>
  <c r="GV675" i="3"/>
  <c r="GU675" i="3"/>
  <c r="EC675" i="3"/>
  <c r="BO675" i="3"/>
  <c r="BG675" i="3"/>
  <c r="GV674" i="3"/>
  <c r="GU674" i="3"/>
  <c r="EC674" i="3"/>
  <c r="BO674" i="3"/>
  <c r="BG674" i="3"/>
  <c r="GV673" i="3"/>
  <c r="GU673" i="3"/>
  <c r="EC673" i="3"/>
  <c r="BO673" i="3"/>
  <c r="BG673" i="3"/>
  <c r="GV672" i="3"/>
  <c r="GU672" i="3"/>
  <c r="EC672" i="3"/>
  <c r="BO672" i="3"/>
  <c r="BG672" i="3"/>
  <c r="GV671" i="3"/>
  <c r="GU671" i="3"/>
  <c r="EC671" i="3"/>
  <c r="BO671" i="3"/>
  <c r="BG671" i="3"/>
  <c r="GV670" i="3"/>
  <c r="GU670" i="3"/>
  <c r="EC670" i="3"/>
  <c r="BO670" i="3"/>
  <c r="BG670" i="3"/>
  <c r="GV669" i="3"/>
  <c r="GU669" i="3"/>
  <c r="EC669" i="3"/>
  <c r="BO669" i="3"/>
  <c r="BG669" i="3"/>
  <c r="GV668" i="3"/>
  <c r="GU668" i="3"/>
  <c r="EC668" i="3"/>
  <c r="BO668" i="3"/>
  <c r="BG668" i="3"/>
  <c r="GV667" i="3"/>
  <c r="GU667" i="3"/>
  <c r="EC667" i="3"/>
  <c r="BO667" i="3"/>
  <c r="BG667" i="3"/>
  <c r="GV666" i="3"/>
  <c r="GU666" i="3"/>
  <c r="EC666" i="3"/>
  <c r="BO666" i="3"/>
  <c r="BG666" i="3"/>
  <c r="GV665" i="3"/>
  <c r="GU665" i="3"/>
  <c r="EC665" i="3"/>
  <c r="BO665" i="3"/>
  <c r="BG665" i="3"/>
  <c r="GV664" i="3"/>
  <c r="GU664" i="3"/>
  <c r="EC664" i="3"/>
  <c r="BO664" i="3"/>
  <c r="BG664" i="3"/>
  <c r="GV663" i="3"/>
  <c r="GU663" i="3"/>
  <c r="EC663" i="3"/>
  <c r="BO663" i="3"/>
  <c r="BG663" i="3"/>
  <c r="GV662" i="3"/>
  <c r="GU662" i="3"/>
  <c r="EC662" i="3"/>
  <c r="BO662" i="3"/>
  <c r="BG662" i="3"/>
  <c r="GV661" i="3"/>
  <c r="GU661" i="3"/>
  <c r="EC661" i="3"/>
  <c r="BO661" i="3"/>
  <c r="BG661" i="3"/>
  <c r="GV660" i="3"/>
  <c r="GU660" i="3"/>
  <c r="EC660" i="3"/>
  <c r="BO660" i="3"/>
  <c r="BG660" i="3"/>
  <c r="GV659" i="3"/>
  <c r="GU659" i="3"/>
  <c r="EC659" i="3"/>
  <c r="BO659" i="3"/>
  <c r="BG659" i="3"/>
  <c r="GV658" i="3"/>
  <c r="GU658" i="3"/>
  <c r="EC658" i="3"/>
  <c r="BO658" i="3"/>
  <c r="BG658" i="3"/>
  <c r="GV657" i="3"/>
  <c r="GU657" i="3"/>
  <c r="EC657" i="3"/>
  <c r="BO657" i="3"/>
  <c r="BG657" i="3"/>
  <c r="GV656" i="3"/>
  <c r="GU656" i="3"/>
  <c r="EC656" i="3"/>
  <c r="BO656" i="3"/>
  <c r="BG656" i="3"/>
  <c r="GV655" i="3"/>
  <c r="GU655" i="3"/>
  <c r="EC655" i="3"/>
  <c r="BO655" i="3"/>
  <c r="BG655" i="3"/>
  <c r="GV654" i="3"/>
  <c r="GU654" i="3"/>
  <c r="EC654" i="3"/>
  <c r="BO654" i="3"/>
  <c r="BG654" i="3"/>
  <c r="GV653" i="3"/>
  <c r="GU653" i="3"/>
  <c r="EC653" i="3"/>
  <c r="BO653" i="3"/>
  <c r="BG653" i="3"/>
  <c r="GV652" i="3"/>
  <c r="GU652" i="3"/>
  <c r="EC652" i="3"/>
  <c r="BO652" i="3"/>
  <c r="BG652" i="3"/>
  <c r="GV651" i="3"/>
  <c r="GU651" i="3"/>
  <c r="EC651" i="3"/>
  <c r="BO651" i="3"/>
  <c r="BG651" i="3"/>
  <c r="GV650" i="3"/>
  <c r="GU650" i="3"/>
  <c r="EC650" i="3"/>
  <c r="BO650" i="3"/>
  <c r="BG650" i="3"/>
  <c r="GV649" i="3"/>
  <c r="GU649" i="3"/>
  <c r="EC649" i="3"/>
  <c r="BO649" i="3"/>
  <c r="BG649" i="3"/>
  <c r="GV648" i="3"/>
  <c r="GU648" i="3"/>
  <c r="EC648" i="3"/>
  <c r="BO648" i="3"/>
  <c r="BG648" i="3"/>
  <c r="GV647" i="3"/>
  <c r="GU647" i="3"/>
  <c r="EC647" i="3"/>
  <c r="BO647" i="3"/>
  <c r="BG647" i="3"/>
  <c r="GV646" i="3"/>
  <c r="GU646" i="3"/>
  <c r="EC646" i="3"/>
  <c r="BO646" i="3"/>
  <c r="BG646" i="3"/>
  <c r="GV645" i="3"/>
  <c r="GU645" i="3"/>
  <c r="EC645" i="3"/>
  <c r="BO645" i="3"/>
  <c r="BG645" i="3"/>
  <c r="GV644" i="3"/>
  <c r="GU644" i="3"/>
  <c r="EC644" i="3"/>
  <c r="BO644" i="3"/>
  <c r="BG644" i="3"/>
  <c r="GV643" i="3"/>
  <c r="GU643" i="3"/>
  <c r="EC643" i="3"/>
  <c r="BO643" i="3"/>
  <c r="BG643" i="3"/>
  <c r="GV642" i="3"/>
  <c r="GU642" i="3"/>
  <c r="EC642" i="3"/>
  <c r="BO642" i="3"/>
  <c r="BG642" i="3"/>
  <c r="GV641" i="3"/>
  <c r="GU641" i="3"/>
  <c r="EC641" i="3"/>
  <c r="BO641" i="3"/>
  <c r="BG641" i="3"/>
  <c r="GV640" i="3"/>
  <c r="GU640" i="3"/>
  <c r="EC640" i="3"/>
  <c r="BO640" i="3"/>
  <c r="BG640" i="3"/>
  <c r="GV639" i="3"/>
  <c r="GU639" i="3"/>
  <c r="EC639" i="3"/>
  <c r="BO639" i="3"/>
  <c r="BG639" i="3"/>
  <c r="GV638" i="3"/>
  <c r="GU638" i="3"/>
  <c r="EC638" i="3"/>
  <c r="BO638" i="3"/>
  <c r="BG638" i="3"/>
  <c r="GV637" i="3"/>
  <c r="GU637" i="3"/>
  <c r="EC637" i="3"/>
  <c r="BO637" i="3"/>
  <c r="BG637" i="3"/>
  <c r="GV636" i="3"/>
  <c r="GU636" i="3"/>
  <c r="EC636" i="3"/>
  <c r="BO636" i="3"/>
  <c r="BG636" i="3"/>
  <c r="GV635" i="3"/>
  <c r="GU635" i="3"/>
  <c r="EC635" i="3"/>
  <c r="BO635" i="3"/>
  <c r="BG635" i="3"/>
  <c r="GV634" i="3"/>
  <c r="GU634" i="3"/>
  <c r="EC634" i="3"/>
  <c r="BO634" i="3"/>
  <c r="BG634" i="3"/>
  <c r="GV633" i="3"/>
  <c r="GU633" i="3"/>
  <c r="EC633" i="3"/>
  <c r="BO633" i="3"/>
  <c r="BG633" i="3"/>
  <c r="BO632" i="3"/>
  <c r="BK632" i="3" a="1"/>
  <c r="BK632" i="3" s="1"/>
  <c r="BL632" i="3" s="1"/>
  <c r="BM632" i="3" s="1"/>
  <c r="U632" i="3"/>
  <c r="GU510" i="3"/>
  <c r="GU511" i="3"/>
  <c r="GU512" i="3"/>
  <c r="GU513" i="3"/>
  <c r="GU514" i="3"/>
  <c r="GU515" i="3"/>
  <c r="GU516" i="3"/>
  <c r="GU517" i="3"/>
  <c r="GU518" i="3"/>
  <c r="GU519" i="3"/>
  <c r="GU520" i="3"/>
  <c r="GU521" i="3"/>
  <c r="GU522" i="3"/>
  <c r="GU523" i="3"/>
  <c r="GU524" i="3"/>
  <c r="GU525" i="3"/>
  <c r="GU526" i="3"/>
  <c r="GU527" i="3"/>
  <c r="GU528" i="3"/>
  <c r="GU529" i="3"/>
  <c r="GU530" i="3"/>
  <c r="GU531" i="3"/>
  <c r="GU532" i="3"/>
  <c r="GU533" i="3"/>
  <c r="GU534" i="3"/>
  <c r="GU535" i="3"/>
  <c r="GU536" i="3"/>
  <c r="GU537" i="3"/>
  <c r="GU538" i="3"/>
  <c r="GU539" i="3"/>
  <c r="GU540" i="3"/>
  <c r="GU541" i="3"/>
  <c r="GU542" i="3"/>
  <c r="GU543" i="3"/>
  <c r="GU544" i="3"/>
  <c r="GU545" i="3"/>
  <c r="GU546" i="3"/>
  <c r="GU547" i="3"/>
  <c r="GU548" i="3"/>
  <c r="GU549" i="3"/>
  <c r="GU550" i="3"/>
  <c r="GU551" i="3"/>
  <c r="GU552" i="3"/>
  <c r="GU553" i="3"/>
  <c r="GU554" i="3"/>
  <c r="GU555" i="3"/>
  <c r="GU556" i="3"/>
  <c r="GU557" i="3"/>
  <c r="GU558" i="3"/>
  <c r="GU559" i="3"/>
  <c r="GU560" i="3"/>
  <c r="GU561" i="3"/>
  <c r="GU562" i="3"/>
  <c r="GU563" i="3"/>
  <c r="GU564" i="3"/>
  <c r="GU565" i="3"/>
  <c r="GU566" i="3"/>
  <c r="GU567" i="3"/>
  <c r="GU568" i="3"/>
  <c r="GU569" i="3"/>
  <c r="GU570" i="3"/>
  <c r="GU571" i="3"/>
  <c r="GU572" i="3"/>
  <c r="GU573" i="3"/>
  <c r="GU574" i="3"/>
  <c r="GU575" i="3"/>
  <c r="GU576" i="3"/>
  <c r="GU577" i="3"/>
  <c r="GU578" i="3"/>
  <c r="GU579" i="3"/>
  <c r="GU580" i="3"/>
  <c r="GU581" i="3"/>
  <c r="GU582" i="3"/>
  <c r="GU583" i="3"/>
  <c r="GU584" i="3"/>
  <c r="GU585" i="3"/>
  <c r="GU586" i="3"/>
  <c r="GU587" i="3"/>
  <c r="GU588" i="3"/>
  <c r="GU589" i="3"/>
  <c r="GU590" i="3"/>
  <c r="GU591" i="3"/>
  <c r="GU592" i="3"/>
  <c r="GU593" i="3"/>
  <c r="GU594" i="3"/>
  <c r="GU595" i="3"/>
  <c r="GU596" i="3"/>
  <c r="GU597" i="3"/>
  <c r="GU598" i="3"/>
  <c r="GU599" i="3"/>
  <c r="GU600" i="3"/>
  <c r="GU601" i="3"/>
  <c r="GU602" i="3"/>
  <c r="GU603" i="3"/>
  <c r="GU604" i="3"/>
  <c r="GU605" i="3"/>
  <c r="GU606" i="3"/>
  <c r="GU607" i="3"/>
  <c r="GU608" i="3"/>
  <c r="GU609" i="3"/>
  <c r="GU610" i="3"/>
  <c r="GU611" i="3"/>
  <c r="GU612" i="3"/>
  <c r="GU613" i="3"/>
  <c r="GU614" i="3"/>
  <c r="GU615" i="3"/>
  <c r="GU616" i="3"/>
  <c r="GU617" i="3"/>
  <c r="GU618" i="3"/>
  <c r="GU619" i="3"/>
  <c r="GU620" i="3"/>
  <c r="GU621" i="3"/>
  <c r="GU622" i="3"/>
  <c r="GU623" i="3"/>
  <c r="GU624" i="3"/>
  <c r="GU625" i="3"/>
  <c r="GU626" i="3"/>
  <c r="GU627" i="3"/>
  <c r="GU628" i="3"/>
  <c r="GU629" i="3"/>
  <c r="GU630" i="3"/>
  <c r="GU631" i="3"/>
  <c r="GU509" i="3"/>
  <c r="GV510" i="3"/>
  <c r="GV511" i="3"/>
  <c r="GV512" i="3"/>
  <c r="GV513" i="3"/>
  <c r="GV514" i="3"/>
  <c r="GV515" i="3"/>
  <c r="GV516" i="3"/>
  <c r="GV517" i="3"/>
  <c r="GV518" i="3"/>
  <c r="GV519" i="3"/>
  <c r="GV520" i="3"/>
  <c r="GV521" i="3"/>
  <c r="GV522" i="3"/>
  <c r="GV523" i="3"/>
  <c r="GV524" i="3"/>
  <c r="GV525" i="3"/>
  <c r="GV526" i="3"/>
  <c r="GV527" i="3"/>
  <c r="GV528" i="3"/>
  <c r="GV529" i="3"/>
  <c r="GV530" i="3"/>
  <c r="GV531" i="3"/>
  <c r="GV532" i="3"/>
  <c r="GV533" i="3"/>
  <c r="GV534" i="3"/>
  <c r="GV535" i="3"/>
  <c r="GV536" i="3"/>
  <c r="GV537" i="3"/>
  <c r="GV538" i="3"/>
  <c r="GV539" i="3"/>
  <c r="GV540" i="3"/>
  <c r="GV541" i="3"/>
  <c r="GV542" i="3"/>
  <c r="GV543" i="3"/>
  <c r="GV544" i="3"/>
  <c r="GV545" i="3"/>
  <c r="GV546" i="3"/>
  <c r="GV547" i="3"/>
  <c r="GV548" i="3"/>
  <c r="GV549" i="3"/>
  <c r="GV550" i="3"/>
  <c r="GV551" i="3"/>
  <c r="GV552" i="3"/>
  <c r="GV553" i="3"/>
  <c r="GV554" i="3"/>
  <c r="GV555" i="3"/>
  <c r="GV556" i="3"/>
  <c r="GV557" i="3"/>
  <c r="GV558" i="3"/>
  <c r="GV559" i="3"/>
  <c r="GV560" i="3"/>
  <c r="GV561" i="3"/>
  <c r="GV562" i="3"/>
  <c r="GV563" i="3"/>
  <c r="GV564" i="3"/>
  <c r="GV565" i="3"/>
  <c r="GV566" i="3"/>
  <c r="GV567" i="3"/>
  <c r="GV568" i="3"/>
  <c r="GV569" i="3"/>
  <c r="GV570" i="3"/>
  <c r="GV571" i="3"/>
  <c r="GV572" i="3"/>
  <c r="GV573" i="3"/>
  <c r="GV574" i="3"/>
  <c r="GV575" i="3"/>
  <c r="GV576" i="3"/>
  <c r="GV577" i="3"/>
  <c r="GV578" i="3"/>
  <c r="GV579" i="3"/>
  <c r="GV580" i="3"/>
  <c r="GV581" i="3"/>
  <c r="GV582" i="3"/>
  <c r="GV583" i="3"/>
  <c r="GV584" i="3"/>
  <c r="GV585" i="3"/>
  <c r="GV586" i="3"/>
  <c r="GV587" i="3"/>
  <c r="GV588" i="3"/>
  <c r="GV589" i="3"/>
  <c r="GV590" i="3"/>
  <c r="GV591" i="3"/>
  <c r="GV592" i="3"/>
  <c r="GV593" i="3"/>
  <c r="GV594" i="3"/>
  <c r="GV595" i="3"/>
  <c r="GV596" i="3"/>
  <c r="GV597" i="3"/>
  <c r="GV598" i="3"/>
  <c r="GV599" i="3"/>
  <c r="GV600" i="3"/>
  <c r="GV601" i="3"/>
  <c r="GV602" i="3"/>
  <c r="GV603" i="3"/>
  <c r="GV604" i="3"/>
  <c r="GV605" i="3"/>
  <c r="GV606" i="3"/>
  <c r="GV607" i="3"/>
  <c r="GV608" i="3"/>
  <c r="GV609" i="3"/>
  <c r="GV610" i="3"/>
  <c r="GV611" i="3"/>
  <c r="GV612" i="3"/>
  <c r="GV613" i="3"/>
  <c r="GV614" i="3"/>
  <c r="GV615" i="3"/>
  <c r="GV616" i="3"/>
  <c r="GV617" i="3"/>
  <c r="GV618" i="3"/>
  <c r="GV619" i="3"/>
  <c r="GV620" i="3"/>
  <c r="GV621" i="3"/>
  <c r="GV622" i="3"/>
  <c r="GV623" i="3"/>
  <c r="GV624" i="3"/>
  <c r="GV625" i="3"/>
  <c r="GV626" i="3"/>
  <c r="GV627" i="3"/>
  <c r="GV628" i="3"/>
  <c r="GV629" i="3"/>
  <c r="GV630" i="3"/>
  <c r="GV631" i="3"/>
  <c r="GV509" i="3"/>
  <c r="EC510" i="3"/>
  <c r="EC511" i="3"/>
  <c r="EC512" i="3"/>
  <c r="EC513" i="3"/>
  <c r="EC514" i="3"/>
  <c r="EC515" i="3"/>
  <c r="EC516" i="3"/>
  <c r="EC517" i="3"/>
  <c r="EC518" i="3"/>
  <c r="EC519" i="3"/>
  <c r="EC520" i="3"/>
  <c r="EC521" i="3"/>
  <c r="EC522" i="3"/>
  <c r="EC523" i="3"/>
  <c r="EC524" i="3"/>
  <c r="EC525" i="3"/>
  <c r="EC526" i="3"/>
  <c r="EC527" i="3"/>
  <c r="EC528" i="3"/>
  <c r="EC529" i="3"/>
  <c r="EC530" i="3"/>
  <c r="EC531" i="3"/>
  <c r="EC532" i="3"/>
  <c r="EC533" i="3"/>
  <c r="EC534" i="3"/>
  <c r="EC535" i="3"/>
  <c r="EC536" i="3"/>
  <c r="EC537" i="3"/>
  <c r="EC538" i="3"/>
  <c r="EC539" i="3"/>
  <c r="EC540" i="3"/>
  <c r="EC541" i="3"/>
  <c r="EC542" i="3"/>
  <c r="EC543" i="3"/>
  <c r="EC544" i="3"/>
  <c r="EC545" i="3"/>
  <c r="EC546" i="3"/>
  <c r="EC547" i="3"/>
  <c r="EC548" i="3"/>
  <c r="EC549" i="3"/>
  <c r="EC550" i="3"/>
  <c r="EC551" i="3"/>
  <c r="EC552" i="3"/>
  <c r="EC553" i="3"/>
  <c r="EC554" i="3"/>
  <c r="EC555" i="3"/>
  <c r="EC556" i="3"/>
  <c r="EC557" i="3"/>
  <c r="EC558" i="3"/>
  <c r="EC559" i="3"/>
  <c r="EC560" i="3"/>
  <c r="EC561" i="3"/>
  <c r="EC562" i="3"/>
  <c r="EC563" i="3"/>
  <c r="EC564" i="3"/>
  <c r="EC565" i="3"/>
  <c r="EC566" i="3"/>
  <c r="EC567" i="3"/>
  <c r="EC568" i="3"/>
  <c r="EC569" i="3"/>
  <c r="EC570" i="3"/>
  <c r="EC571" i="3"/>
  <c r="EC572" i="3"/>
  <c r="EC573" i="3"/>
  <c r="EC574" i="3"/>
  <c r="EC575" i="3"/>
  <c r="EC576" i="3"/>
  <c r="EC577" i="3"/>
  <c r="EC578" i="3"/>
  <c r="EC579" i="3"/>
  <c r="EC580" i="3"/>
  <c r="EC581" i="3"/>
  <c r="EC582" i="3"/>
  <c r="EC583" i="3"/>
  <c r="EC584" i="3"/>
  <c r="EC585" i="3"/>
  <c r="EC586" i="3"/>
  <c r="EC587" i="3"/>
  <c r="EC588" i="3"/>
  <c r="EC589" i="3"/>
  <c r="EC590" i="3"/>
  <c r="EC591" i="3"/>
  <c r="EC592" i="3"/>
  <c r="EC593" i="3"/>
  <c r="EC594" i="3"/>
  <c r="EC595" i="3"/>
  <c r="EC596" i="3"/>
  <c r="EC597" i="3"/>
  <c r="EC598" i="3"/>
  <c r="EC599" i="3"/>
  <c r="EC600" i="3"/>
  <c r="EC601" i="3"/>
  <c r="EC602" i="3"/>
  <c r="EC603" i="3"/>
  <c r="EC604" i="3"/>
  <c r="EC605" i="3"/>
  <c r="EC606" i="3"/>
  <c r="EC607" i="3"/>
  <c r="EC608" i="3"/>
  <c r="EC609" i="3"/>
  <c r="EC610" i="3"/>
  <c r="EC611" i="3"/>
  <c r="EC612" i="3"/>
  <c r="EC613" i="3"/>
  <c r="EC614" i="3"/>
  <c r="EC615" i="3"/>
  <c r="EC616" i="3"/>
  <c r="EC617" i="3"/>
  <c r="EC618" i="3"/>
  <c r="EC619" i="3"/>
  <c r="EC620" i="3"/>
  <c r="EC621" i="3"/>
  <c r="EC622" i="3"/>
  <c r="EC623" i="3"/>
  <c r="EC624" i="3"/>
  <c r="EC625" i="3"/>
  <c r="EC626" i="3"/>
  <c r="EC627" i="3"/>
  <c r="EC628" i="3"/>
  <c r="EC629" i="3"/>
  <c r="EC630" i="3"/>
  <c r="EC631" i="3"/>
  <c r="EC509" i="3"/>
  <c r="BO631" i="3"/>
  <c r="BO630" i="3"/>
  <c r="BO629" i="3"/>
  <c r="BO628" i="3"/>
  <c r="BO627" i="3"/>
  <c r="BO626" i="3"/>
  <c r="BO625" i="3"/>
  <c r="BO624" i="3"/>
  <c r="BO623" i="3"/>
  <c r="BO622" i="3"/>
  <c r="BO621" i="3"/>
  <c r="BO620" i="3"/>
  <c r="BO619" i="3"/>
  <c r="BO618" i="3"/>
  <c r="BO617" i="3"/>
  <c r="BO616" i="3"/>
  <c r="BO615" i="3"/>
  <c r="BO614" i="3"/>
  <c r="BO613" i="3"/>
  <c r="BO612" i="3"/>
  <c r="BO611" i="3"/>
  <c r="BO610" i="3"/>
  <c r="BO609" i="3"/>
  <c r="BO608" i="3"/>
  <c r="BO607" i="3"/>
  <c r="BO606" i="3"/>
  <c r="BO605" i="3"/>
  <c r="BO604" i="3"/>
  <c r="BO603" i="3"/>
  <c r="BO602" i="3"/>
  <c r="BO601" i="3"/>
  <c r="BO600" i="3"/>
  <c r="BO599" i="3"/>
  <c r="BO598" i="3"/>
  <c r="BO597" i="3"/>
  <c r="BO596" i="3"/>
  <c r="BO595" i="3"/>
  <c r="BO594" i="3"/>
  <c r="BO593" i="3"/>
  <c r="BO592" i="3"/>
  <c r="BO591" i="3"/>
  <c r="BO590" i="3"/>
  <c r="BO589" i="3"/>
  <c r="BO588" i="3"/>
  <c r="BO587" i="3"/>
  <c r="BO586" i="3"/>
  <c r="BO585" i="3"/>
  <c r="BO584" i="3"/>
  <c r="BO583" i="3"/>
  <c r="BO582" i="3"/>
  <c r="BO581" i="3"/>
  <c r="BO580" i="3"/>
  <c r="BO579" i="3"/>
  <c r="BO578" i="3"/>
  <c r="BO577" i="3"/>
  <c r="BO576" i="3"/>
  <c r="BO575" i="3"/>
  <c r="BO574" i="3"/>
  <c r="BO573" i="3"/>
  <c r="X2" i="14"/>
  <c r="X3" i="14"/>
  <c r="X4" i="14"/>
  <c r="X5" i="14"/>
  <c r="X6" i="14"/>
  <c r="X7" i="14"/>
  <c r="X8" i="14"/>
  <c r="X9" i="14"/>
  <c r="X10" i="14"/>
  <c r="X11" i="14"/>
  <c r="X12" i="14"/>
  <c r="X13" i="14"/>
  <c r="X14" i="14"/>
  <c r="X15" i="14"/>
  <c r="X16" i="14"/>
  <c r="X17" i="14"/>
  <c r="X23" i="14"/>
  <c r="X24" i="14"/>
  <c r="X25" i="14"/>
  <c r="X26" i="14"/>
  <c r="X27" i="14"/>
  <c r="X28" i="14"/>
  <c r="X29" i="14"/>
  <c r="X30" i="14"/>
  <c r="X31" i="14"/>
  <c r="X32" i="14"/>
  <c r="X33" i="14"/>
  <c r="X34" i="14"/>
  <c r="X35" i="14"/>
  <c r="X36" i="14"/>
  <c r="X37" i="14"/>
  <c r="X38" i="14"/>
  <c r="X39" i="14"/>
  <c r="X40" i="14"/>
  <c r="X41" i="14"/>
  <c r="X42" i="14"/>
  <c r="X43" i="14"/>
  <c r="X44" i="14"/>
  <c r="X45" i="14"/>
  <c r="X46" i="14"/>
  <c r="X47" i="14"/>
  <c r="X48" i="14"/>
  <c r="X49" i="14"/>
  <c r="X50" i="14"/>
  <c r="X51" i="14"/>
  <c r="X52" i="14"/>
  <c r="X53" i="14"/>
  <c r="X54" i="14"/>
  <c r="X55" i="14"/>
  <c r="W38" i="14"/>
  <c r="W39" i="14"/>
  <c r="W40" i="14"/>
  <c r="W41" i="14"/>
  <c r="W42" i="14"/>
  <c r="W43" i="14"/>
  <c r="W44" i="14"/>
  <c r="W45" i="14"/>
  <c r="W2" i="14"/>
  <c r="W3" i="14"/>
  <c r="W4" i="14"/>
  <c r="W5" i="14"/>
  <c r="W6" i="14"/>
  <c r="W7" i="14"/>
  <c r="W8" i="14"/>
  <c r="W9" i="14"/>
  <c r="W10" i="14"/>
  <c r="W11" i="14"/>
  <c r="W12" i="14"/>
  <c r="W13" i="14"/>
  <c r="W14" i="14"/>
  <c r="W15" i="14"/>
  <c r="W16" i="14"/>
  <c r="W17" i="14"/>
  <c r="W20" i="14"/>
  <c r="W19" i="14"/>
  <c r="W21" i="14"/>
  <c r="W22" i="14"/>
  <c r="W23" i="14"/>
  <c r="W24" i="14"/>
  <c r="W25" i="14"/>
  <c r="W26" i="14"/>
  <c r="W27" i="14"/>
  <c r="W28" i="14"/>
  <c r="W29" i="14"/>
  <c r="W30" i="14"/>
  <c r="W31" i="14"/>
  <c r="W32" i="14"/>
  <c r="W33" i="14"/>
  <c r="W34" i="14"/>
  <c r="W35" i="14"/>
  <c r="W36" i="14"/>
  <c r="W37" i="14"/>
  <c r="W46" i="14"/>
  <c r="W47" i="14"/>
  <c r="W48" i="14"/>
  <c r="W49" i="14"/>
  <c r="W50" i="14"/>
  <c r="W51" i="14"/>
  <c r="W52" i="14"/>
  <c r="W53" i="14"/>
  <c r="W54" i="14"/>
  <c r="BN92" i="4"/>
  <c r="BN91" i="4"/>
  <c r="BN90" i="4"/>
  <c r="BN89" i="4"/>
  <c r="BN88" i="4"/>
  <c r="BN87" i="4"/>
  <c r="BN86" i="4"/>
  <c r="BN85" i="4"/>
  <c r="BN84" i="4"/>
  <c r="BN83" i="4"/>
  <c r="BN82" i="4"/>
  <c r="BN81" i="4"/>
  <c r="BN80" i="4"/>
  <c r="BN79" i="4"/>
  <c r="BN78" i="4"/>
  <c r="BN77" i="4"/>
  <c r="BN76" i="4"/>
  <c r="BN75" i="4"/>
  <c r="BN74" i="4"/>
  <c r="BN73" i="4"/>
  <c r="BN72" i="4"/>
  <c r="BN71" i="4"/>
  <c r="BN70" i="4"/>
  <c r="BN69" i="4"/>
  <c r="BN68" i="4"/>
  <c r="BN67" i="4"/>
  <c r="BN66" i="4"/>
  <c r="BN65" i="4"/>
  <c r="BN64" i="4"/>
  <c r="BN63" i="4"/>
  <c r="BN62" i="4"/>
  <c r="BN61" i="4"/>
  <c r="BN60" i="4"/>
  <c r="BN59" i="4"/>
  <c r="BN58" i="4"/>
  <c r="BN57" i="4"/>
  <c r="BN56" i="4"/>
  <c r="BN55" i="4"/>
  <c r="BN54" i="4"/>
  <c r="BN53" i="4"/>
  <c r="BN52" i="4"/>
  <c r="BN51" i="4"/>
  <c r="BN50" i="4"/>
  <c r="BN49" i="4"/>
  <c r="BN48" i="4"/>
  <c r="BN47" i="4"/>
  <c r="BN46" i="4"/>
  <c r="BN45" i="4"/>
  <c r="BN44" i="4"/>
  <c r="BN43" i="4"/>
  <c r="BN42" i="4"/>
  <c r="BN41" i="4"/>
  <c r="BN40" i="4"/>
  <c r="BN39" i="4"/>
  <c r="BN38" i="4"/>
  <c r="BN37" i="4"/>
  <c r="BN36" i="4"/>
  <c r="BN35" i="4"/>
  <c r="BN34" i="4"/>
  <c r="BN33" i="4"/>
  <c r="BN32" i="4"/>
  <c r="BN31" i="4"/>
  <c r="BN30" i="4"/>
  <c r="BN29" i="4"/>
  <c r="BN28" i="4"/>
  <c r="BN27" i="4"/>
  <c r="BN26" i="4"/>
  <c r="BN25" i="4"/>
  <c r="BO567" i="3"/>
  <c r="BO568" i="3"/>
  <c r="BO569" i="3"/>
  <c r="BO570" i="3"/>
  <c r="BO571" i="3"/>
  <c r="BO572" i="3"/>
  <c r="BO561" i="3"/>
  <c r="BO562" i="3"/>
  <c r="BO563" i="3"/>
  <c r="BO564" i="3"/>
  <c r="BO565" i="3"/>
  <c r="BO566" i="3"/>
  <c r="BO555" i="3"/>
  <c r="BO556" i="3"/>
  <c r="BO557" i="3"/>
  <c r="BO558" i="3"/>
  <c r="BO559" i="3"/>
  <c r="BO560" i="3"/>
  <c r="BO547" i="3"/>
  <c r="BO548" i="3"/>
  <c r="BO549" i="3"/>
  <c r="BO550" i="3"/>
  <c r="BO551" i="3"/>
  <c r="BO552" i="3"/>
  <c r="BO553" i="3"/>
  <c r="BO554" i="3"/>
  <c r="BO541" i="3"/>
  <c r="BO542" i="3"/>
  <c r="BO543" i="3"/>
  <c r="BO544" i="3"/>
  <c r="BO545" i="3"/>
  <c r="BO546" i="3"/>
  <c r="BO535" i="3"/>
  <c r="BO536" i="3"/>
  <c r="BO537" i="3"/>
  <c r="BO538" i="3"/>
  <c r="BO539" i="3"/>
  <c r="BO540" i="3"/>
  <c r="BO529" i="3"/>
  <c r="BO530" i="3"/>
  <c r="BO531" i="3"/>
  <c r="BO532" i="3"/>
  <c r="BO533" i="3"/>
  <c r="BO534" i="3"/>
  <c r="BO523" i="3"/>
  <c r="BO524" i="3"/>
  <c r="BO525" i="3"/>
  <c r="BO526" i="3"/>
  <c r="BO527" i="3"/>
  <c r="BO528" i="3"/>
  <c r="BO522" i="3"/>
  <c r="BO521" i="3"/>
  <c r="BO515" i="3"/>
  <c r="BO516" i="3"/>
  <c r="BO517" i="3"/>
  <c r="BO518" i="3"/>
  <c r="BO519" i="3"/>
  <c r="BO520" i="3"/>
  <c r="BO514" i="3"/>
  <c r="BO513" i="3"/>
  <c r="BO512" i="3"/>
  <c r="BO511" i="3"/>
  <c r="BO510" i="3"/>
  <c r="BO509" i="3"/>
  <c r="BK117" i="3" a="1"/>
  <c r="BK117" i="3"/>
  <c r="BK118" i="3" a="1"/>
  <c r="BK118" i="3"/>
  <c r="BK119" i="3" a="1"/>
  <c r="BK119" i="3"/>
  <c r="BK120" i="3" a="1"/>
  <c r="BK120" i="3"/>
  <c r="BK121" i="3" a="1"/>
  <c r="BK121" i="3"/>
  <c r="BK122" i="3" a="1"/>
  <c r="BK122" i="3"/>
  <c r="BK123" i="3" a="1"/>
  <c r="BK123" i="3"/>
  <c r="BK124" i="3" a="1"/>
  <c r="BK124" i="3"/>
  <c r="BK125" i="3" a="1"/>
  <c r="BK125" i="3"/>
  <c r="BK126" i="3" a="1"/>
  <c r="BK126" i="3"/>
  <c r="BK127" i="3" a="1"/>
  <c r="BK127" i="3"/>
  <c r="BK128" i="3" a="1"/>
  <c r="BK128" i="3"/>
  <c r="BK129" i="3" a="1"/>
  <c r="BK129" i="3"/>
  <c r="BK130" i="3" a="1"/>
  <c r="BK130" i="3"/>
  <c r="BK131" i="3" a="1"/>
  <c r="BK131" i="3"/>
  <c r="BK132" i="3" a="1"/>
  <c r="BK132" i="3"/>
  <c r="BK133" i="3" a="1"/>
  <c r="BK133" i="3"/>
  <c r="BK134" i="3" a="1"/>
  <c r="BK134" i="3"/>
  <c r="BK135" i="3" a="1"/>
  <c r="BK135" i="3"/>
  <c r="BK136" i="3" a="1"/>
  <c r="BK136" i="3"/>
  <c r="BK137" i="3" a="1"/>
  <c r="BK137" i="3"/>
  <c r="BK138" i="3" a="1"/>
  <c r="BK138" i="3"/>
  <c r="BK139" i="3" a="1"/>
  <c r="BK139" i="3"/>
  <c r="BK140" i="3" a="1"/>
  <c r="BK140" i="3"/>
  <c r="BK141" i="3" a="1"/>
  <c r="BK141" i="3"/>
  <c r="BK142" i="3" a="1"/>
  <c r="BK142" i="3"/>
  <c r="BK143" i="3" a="1"/>
  <c r="BK143" i="3"/>
  <c r="BK144" i="3" a="1"/>
  <c r="BK144" i="3"/>
  <c r="BK145" i="3" a="1"/>
  <c r="BK145" i="3"/>
  <c r="BK146" i="3" a="1"/>
  <c r="BK146" i="3"/>
  <c r="BK147" i="3" a="1"/>
  <c r="BK147" i="3"/>
  <c r="BK148" i="3" a="1"/>
  <c r="BK148" i="3"/>
  <c r="BK149" i="3" a="1"/>
  <c r="BK149" i="3"/>
  <c r="BK150" i="3" a="1"/>
  <c r="BK150" i="3"/>
  <c r="BK151" i="3" a="1"/>
  <c r="BK151" i="3"/>
  <c r="BK152" i="3" a="1"/>
  <c r="BK152" i="3"/>
  <c r="BK153" i="3" a="1"/>
  <c r="BK153" i="3"/>
  <c r="BK154" i="3" a="1"/>
  <c r="BK154" i="3"/>
  <c r="BK155" i="3" a="1"/>
  <c r="BK155" i="3"/>
  <c r="BK156" i="3" a="1"/>
  <c r="BK156" i="3"/>
  <c r="BK157" i="3" a="1"/>
  <c r="BK157" i="3"/>
  <c r="BK158" i="3" a="1"/>
  <c r="BK158" i="3"/>
  <c r="BK159" i="3" a="1"/>
  <c r="BK159" i="3"/>
  <c r="BK160" i="3" a="1"/>
  <c r="BK160" i="3"/>
  <c r="BK161" i="3" a="1"/>
  <c r="BK161" i="3"/>
  <c r="BK162" i="3" a="1"/>
  <c r="BK162" i="3"/>
  <c r="BK163" i="3" a="1"/>
  <c r="BK163" i="3"/>
  <c r="BK164" i="3" a="1"/>
  <c r="BK164" i="3"/>
  <c r="BK165" i="3" a="1"/>
  <c r="BK165" i="3"/>
  <c r="BK166" i="3" a="1"/>
  <c r="BK166" i="3"/>
  <c r="BK167" i="3" a="1"/>
  <c r="BK167" i="3"/>
  <c r="BK168" i="3" a="1"/>
  <c r="BK168" i="3"/>
  <c r="BK169" i="3" a="1"/>
  <c r="BK169" i="3"/>
  <c r="BK170" i="3" a="1"/>
  <c r="BK170" i="3"/>
  <c r="BK171" i="3" a="1"/>
  <c r="BK171" i="3"/>
  <c r="BK172" i="3" a="1"/>
  <c r="BK172" i="3"/>
  <c r="BK173" i="3" a="1"/>
  <c r="BK173" i="3"/>
  <c r="BK174" i="3" a="1"/>
  <c r="BK174" i="3"/>
  <c r="BK175" i="3" a="1"/>
  <c r="BK175" i="3"/>
  <c r="BK176" i="3" a="1"/>
  <c r="BK176" i="3"/>
  <c r="BK177" i="3" a="1"/>
  <c r="BK177" i="3"/>
  <c r="BK178" i="3" a="1"/>
  <c r="BK178" i="3"/>
  <c r="BK179" i="3" a="1"/>
  <c r="BK179" i="3"/>
  <c r="BK180" i="3" a="1"/>
  <c r="BK180" i="3"/>
  <c r="BK181" i="3" a="1"/>
  <c r="BK181" i="3"/>
  <c r="BK182" i="3" a="1"/>
  <c r="BK182" i="3"/>
  <c r="BK183" i="3" a="1"/>
  <c r="BK183" i="3"/>
  <c r="BK184" i="3" a="1"/>
  <c r="BK184" i="3"/>
  <c r="BK185" i="3" a="1"/>
  <c r="BK185" i="3"/>
  <c r="BK186" i="3" a="1"/>
  <c r="BK186" i="3"/>
  <c r="BK187" i="3" a="1"/>
  <c r="BK187" i="3"/>
  <c r="BK188" i="3" a="1"/>
  <c r="BK188" i="3"/>
  <c r="BK189" i="3" a="1"/>
  <c r="BK189" i="3"/>
  <c r="BK190" i="3" a="1"/>
  <c r="BK190" i="3"/>
  <c r="BK191" i="3" a="1"/>
  <c r="BK191" i="3"/>
  <c r="BK192" i="3" a="1"/>
  <c r="BK192" i="3"/>
  <c r="BK193" i="3" a="1"/>
  <c r="BK193" i="3"/>
  <c r="BK194" i="3" a="1"/>
  <c r="BK194" i="3"/>
  <c r="BK195" i="3" a="1"/>
  <c r="BK195" i="3"/>
  <c r="BK196" i="3" a="1"/>
  <c r="BK196" i="3"/>
  <c r="BK197" i="3" a="1"/>
  <c r="BK197" i="3"/>
  <c r="BK198" i="3" a="1"/>
  <c r="BK198" i="3"/>
  <c r="BK199" i="3" a="1"/>
  <c r="BK199" i="3"/>
  <c r="BK200" i="3" a="1"/>
  <c r="BK200" i="3"/>
  <c r="BK201" i="3" a="1"/>
  <c r="BK201" i="3"/>
  <c r="BK202" i="3" a="1"/>
  <c r="BK202" i="3"/>
  <c r="BK203" i="3" a="1"/>
  <c r="BK203" i="3"/>
  <c r="BK204" i="3" a="1"/>
  <c r="BK204" i="3"/>
  <c r="BK205" i="3" a="1"/>
  <c r="BK205" i="3"/>
  <c r="BK206" i="3" a="1"/>
  <c r="BK206" i="3"/>
  <c r="BK207" i="3" a="1"/>
  <c r="BK207" i="3"/>
  <c r="BK208" i="3" a="1"/>
  <c r="BK208" i="3"/>
  <c r="BK209" i="3" a="1"/>
  <c r="BK209" i="3"/>
  <c r="BK210" i="3" a="1"/>
  <c r="BK210" i="3"/>
  <c r="BK211" i="3" a="1"/>
  <c r="BK211" i="3"/>
  <c r="BK212" i="3" a="1"/>
  <c r="BK212" i="3"/>
  <c r="BK213" i="3" a="1"/>
  <c r="BK213" i="3"/>
  <c r="BK214" i="3" a="1"/>
  <c r="BK214" i="3"/>
  <c r="BK215" i="3" a="1"/>
  <c r="BK215" i="3"/>
  <c r="BK216" i="3" a="1"/>
  <c r="BK216" i="3"/>
  <c r="BK217" i="3" a="1"/>
  <c r="BK217" i="3"/>
  <c r="BK218" i="3" a="1"/>
  <c r="BK218" i="3"/>
  <c r="BK219" i="3" a="1"/>
  <c r="BK219" i="3"/>
  <c r="BK220" i="3" a="1"/>
  <c r="BK220" i="3"/>
  <c r="BK221" i="3" a="1"/>
  <c r="BK221" i="3"/>
  <c r="BK222" i="3" a="1"/>
  <c r="BK222" i="3"/>
  <c r="BK223" i="3" a="1"/>
  <c r="BK223" i="3"/>
  <c r="BK224" i="3" a="1"/>
  <c r="BK224" i="3"/>
  <c r="BK225" i="3" a="1"/>
  <c r="BK225" i="3"/>
  <c r="BK226" i="3" a="1"/>
  <c r="BK226" i="3"/>
  <c r="BK227" i="3" a="1"/>
  <c r="BK227" i="3"/>
  <c r="BK228" i="3" a="1"/>
  <c r="BK228" i="3"/>
  <c r="BK229" i="3" a="1"/>
  <c r="BK229" i="3"/>
  <c r="BK230" i="3" a="1"/>
  <c r="BK230" i="3"/>
  <c r="BK231" i="3" a="1"/>
  <c r="BK231" i="3"/>
  <c r="BK232" i="3" a="1"/>
  <c r="BK232" i="3"/>
  <c r="BK233" i="3" a="1"/>
  <c r="BK233" i="3"/>
  <c r="BK234" i="3" a="1"/>
  <c r="BK234" i="3"/>
  <c r="BK235" i="3" a="1"/>
  <c r="BK235" i="3"/>
  <c r="BK236" i="3" a="1"/>
  <c r="BK236" i="3"/>
  <c r="BK237" i="3" a="1"/>
  <c r="BK237" i="3"/>
  <c r="BK238" i="3" a="1"/>
  <c r="BK238" i="3"/>
  <c r="BK239" i="3" a="1"/>
  <c r="BK239" i="3"/>
  <c r="BK240" i="3" a="1"/>
  <c r="BK240" i="3"/>
  <c r="BK241" i="3" a="1"/>
  <c r="BK241" i="3"/>
  <c r="BK242" i="3" a="1"/>
  <c r="BK242" i="3"/>
  <c r="BK243" i="3" a="1"/>
  <c r="BK243" i="3"/>
  <c r="BK244" i="3" a="1"/>
  <c r="BK244" i="3"/>
  <c r="BK245" i="3" a="1"/>
  <c r="BK245" i="3"/>
  <c r="BK246" i="3" a="1"/>
  <c r="BK246" i="3"/>
  <c r="BK247" i="3" a="1"/>
  <c r="BK247" i="3"/>
  <c r="BK248" i="3" a="1"/>
  <c r="BK248" i="3"/>
  <c r="BK249" i="3" a="1"/>
  <c r="BK249" i="3"/>
  <c r="BK250" i="3" a="1"/>
  <c r="BK250" i="3"/>
  <c r="BK251" i="3" a="1"/>
  <c r="BK251" i="3"/>
  <c r="BK252" i="3" a="1"/>
  <c r="BK252" i="3"/>
  <c r="BK253" i="3" a="1"/>
  <c r="BK253" i="3"/>
  <c r="BK254" i="3" a="1"/>
  <c r="BK254" i="3"/>
  <c r="BK255" i="3" a="1"/>
  <c r="BK255" i="3"/>
  <c r="BK256" i="3" a="1"/>
  <c r="BK256" i="3"/>
  <c r="BK257" i="3" a="1"/>
  <c r="BK257" i="3"/>
  <c r="BK258" i="3" a="1"/>
  <c r="BK258" i="3"/>
  <c r="BK259" i="3" a="1"/>
  <c r="BK259" i="3"/>
  <c r="BK260" i="3" a="1"/>
  <c r="BK260" i="3"/>
  <c r="BK261" i="3" a="1"/>
  <c r="BK261" i="3"/>
  <c r="BK262" i="3" a="1"/>
  <c r="BK262" i="3"/>
  <c r="BK263" i="3" a="1"/>
  <c r="BK263" i="3"/>
  <c r="BK264" i="3" a="1"/>
  <c r="BK264" i="3"/>
  <c r="BK265" i="3" a="1"/>
  <c r="BK265" i="3"/>
  <c r="BK266" i="3" a="1"/>
  <c r="BK266" i="3"/>
  <c r="BK267" i="3" a="1"/>
  <c r="BK267" i="3"/>
  <c r="BK268" i="3" a="1"/>
  <c r="BK268" i="3"/>
  <c r="BK269" i="3" a="1"/>
  <c r="BK269" i="3"/>
  <c r="BK270" i="3" a="1"/>
  <c r="BK270" i="3"/>
  <c r="BK271" i="3" a="1"/>
  <c r="BK271" i="3"/>
  <c r="BK272" i="3" a="1"/>
  <c r="BK272" i="3"/>
  <c r="BK273" i="3" a="1"/>
  <c r="BK273" i="3"/>
  <c r="BK274" i="3" a="1"/>
  <c r="BK274" i="3"/>
  <c r="BK275" i="3" a="1"/>
  <c r="BK275" i="3"/>
  <c r="BK276" i="3" a="1"/>
  <c r="BK276" i="3"/>
  <c r="BK277" i="3" a="1"/>
  <c r="BK277" i="3"/>
  <c r="BK278" i="3" a="1"/>
  <c r="BK278" i="3"/>
  <c r="BK279" i="3" a="1"/>
  <c r="BK279" i="3"/>
  <c r="BK280" i="3" a="1"/>
  <c r="BK280" i="3"/>
  <c r="BK281" i="3" a="1"/>
  <c r="BK281" i="3"/>
  <c r="BK282" i="3" a="1"/>
  <c r="BK282" i="3"/>
  <c r="BK283" i="3" a="1"/>
  <c r="BK283" i="3"/>
  <c r="BK284" i="3" a="1"/>
  <c r="BK284" i="3"/>
  <c r="BK285" i="3" a="1"/>
  <c r="BK285" i="3"/>
  <c r="BK286" i="3" a="1"/>
  <c r="BK286" i="3"/>
  <c r="BK287" i="3" a="1"/>
  <c r="BK287" i="3"/>
  <c r="BK288" i="3" a="1"/>
  <c r="BK288" i="3"/>
  <c r="BK289" i="3" a="1"/>
  <c r="BK289" i="3"/>
  <c r="BK290" i="3" a="1"/>
  <c r="BK290" i="3"/>
  <c r="BK291" i="3" a="1"/>
  <c r="BK291" i="3"/>
  <c r="BK292" i="3" a="1"/>
  <c r="BK292" i="3"/>
  <c r="BK293" i="3" a="1"/>
  <c r="BK293" i="3"/>
  <c r="BK294" i="3" a="1"/>
  <c r="BK294" i="3"/>
  <c r="BK295" i="3" a="1"/>
  <c r="BK295" i="3"/>
  <c r="BK296" i="3" a="1"/>
  <c r="BK296" i="3"/>
  <c r="BK297" i="3" a="1"/>
  <c r="BK297" i="3"/>
  <c r="BK298" i="3" a="1"/>
  <c r="BK298" i="3"/>
  <c r="BK299" i="3" a="1"/>
  <c r="BK299" i="3"/>
  <c r="BK300" i="3" a="1"/>
  <c r="BK300" i="3"/>
  <c r="BK301" i="3" a="1"/>
  <c r="BK301" i="3"/>
  <c r="BK302" i="3" a="1"/>
  <c r="BK302" i="3"/>
  <c r="BK303" i="3" a="1"/>
  <c r="BK303" i="3"/>
  <c r="BK304" i="3" a="1"/>
  <c r="BK304" i="3"/>
  <c r="BK305" i="3" a="1"/>
  <c r="BK305" i="3"/>
  <c r="BK306" i="3" a="1"/>
  <c r="BK306" i="3"/>
  <c r="BK307" i="3" a="1"/>
  <c r="BK307" i="3"/>
  <c r="BK308" i="3" a="1"/>
  <c r="BK308" i="3"/>
  <c r="BK309" i="3" a="1"/>
  <c r="BK309" i="3"/>
  <c r="BK310" i="3" a="1"/>
  <c r="BK310" i="3"/>
  <c r="BK311" i="3" a="1"/>
  <c r="BK311" i="3"/>
  <c r="BK312" i="3" a="1"/>
  <c r="BK312" i="3"/>
  <c r="BK313" i="3" a="1"/>
  <c r="BK313" i="3"/>
  <c r="BK314" i="3" a="1"/>
  <c r="BK314" i="3"/>
  <c r="BK315" i="3" a="1"/>
  <c r="BK315" i="3"/>
  <c r="BK316" i="3" a="1"/>
  <c r="BK316" i="3"/>
  <c r="BK317" i="3" a="1"/>
  <c r="BK317" i="3"/>
  <c r="BK318" i="3" a="1"/>
  <c r="BK318" i="3"/>
  <c r="BK319" i="3" a="1"/>
  <c r="BK319" i="3"/>
  <c r="BK320" i="3" a="1"/>
  <c r="BK320" i="3"/>
  <c r="BK321" i="3" a="1"/>
  <c r="BK321" i="3"/>
  <c r="BK322" i="3" a="1"/>
  <c r="BK322" i="3"/>
  <c r="BK323" i="3" a="1"/>
  <c r="BK323" i="3"/>
  <c r="BK324" i="3" a="1"/>
  <c r="BK324" i="3"/>
  <c r="BK325" i="3" a="1"/>
  <c r="BK325" i="3"/>
  <c r="BK326" i="3" a="1"/>
  <c r="BK326" i="3"/>
  <c r="BK327" i="3" a="1"/>
  <c r="BK327" i="3"/>
  <c r="BK328" i="3" a="1"/>
  <c r="BK328" i="3"/>
  <c r="BK329" i="3" a="1"/>
  <c r="BK329" i="3"/>
  <c r="BK330" i="3" a="1"/>
  <c r="BK330" i="3"/>
  <c r="BK331" i="3" a="1"/>
  <c r="BK331" i="3"/>
  <c r="BK332" i="3" a="1"/>
  <c r="BK332" i="3"/>
  <c r="BK333" i="3" a="1"/>
  <c r="BK333" i="3"/>
  <c r="BL333" i="3" s="1"/>
  <c r="BM333" i="3" s="1"/>
  <c r="BK334" i="3" a="1"/>
  <c r="BK334" i="3"/>
  <c r="BL334" i="3" s="1"/>
  <c r="BM334" i="3" s="1"/>
  <c r="BK335" i="3" a="1"/>
  <c r="BK335" i="3"/>
  <c r="BL335" i="3" s="1"/>
  <c r="BM335" i="3" s="1"/>
  <c r="BK336" i="3" a="1"/>
  <c r="BK336" i="3"/>
  <c r="BL336" i="3" s="1"/>
  <c r="BM336" i="3" s="1"/>
  <c r="BK337" i="3" a="1"/>
  <c r="BK337" i="3"/>
  <c r="BL337" i="3" s="1"/>
  <c r="BM337" i="3" s="1"/>
  <c r="BK338" i="3" a="1"/>
  <c r="BK338" i="3"/>
  <c r="BL338" i="3" s="1"/>
  <c r="BM338" i="3" s="1"/>
  <c r="BK339" i="3" a="1"/>
  <c r="BK339" i="3"/>
  <c r="BL339" i="3" s="1"/>
  <c r="BM339" i="3" s="1"/>
  <c r="BK340" i="3" a="1"/>
  <c r="BK340" i="3"/>
  <c r="BL340" i="3" s="1"/>
  <c r="BM340" i="3" s="1"/>
  <c r="BK341" i="3" a="1"/>
  <c r="BK341" i="3"/>
  <c r="BL341" i="3" s="1"/>
  <c r="BM341" i="3" s="1"/>
  <c r="BK342" i="3" a="1"/>
  <c r="BK342" i="3"/>
  <c r="BL342" i="3" s="1"/>
  <c r="BM342" i="3" s="1"/>
  <c r="BK343" i="3" a="1"/>
  <c r="BK343" i="3"/>
  <c r="BL343" i="3" s="1"/>
  <c r="BM343" i="3" s="1"/>
  <c r="BK344" i="3" a="1"/>
  <c r="BK344" i="3"/>
  <c r="BL344" i="3" s="1"/>
  <c r="BM344" i="3" s="1"/>
  <c r="BK345" i="3" a="1"/>
  <c r="BK345" i="3"/>
  <c r="BL345" i="3" s="1"/>
  <c r="BM345" i="3" s="1"/>
  <c r="BK346" i="3" a="1"/>
  <c r="BK346" i="3"/>
  <c r="BL346" i="3" s="1"/>
  <c r="BM346" i="3" s="1"/>
  <c r="BK347" i="3" a="1"/>
  <c r="BK347" i="3"/>
  <c r="BL347" i="3" s="1"/>
  <c r="BM347" i="3" s="1"/>
  <c r="BK348" i="3" a="1"/>
  <c r="BK348" i="3"/>
  <c r="BL348" i="3" s="1"/>
  <c r="BM348" i="3" s="1"/>
  <c r="BK349" i="3" a="1"/>
  <c r="BK349" i="3"/>
  <c r="BL349" i="3" s="1"/>
  <c r="BM349" i="3" s="1"/>
  <c r="BK350" i="3" a="1"/>
  <c r="BK350" i="3"/>
  <c r="BL350" i="3" s="1"/>
  <c r="BM350" i="3" s="1"/>
  <c r="BK351" i="3" a="1"/>
  <c r="BK351" i="3"/>
  <c r="BL351" i="3" s="1"/>
  <c r="BM351" i="3" s="1"/>
  <c r="BK352" i="3" a="1"/>
  <c r="BK352" i="3"/>
  <c r="BL352" i="3" s="1"/>
  <c r="BM352" i="3" s="1"/>
  <c r="BK353" i="3" a="1"/>
  <c r="BK353" i="3"/>
  <c r="BL353" i="3" s="1"/>
  <c r="BM353" i="3" s="1"/>
  <c r="BK354" i="3" a="1"/>
  <c r="BK354" i="3"/>
  <c r="BL354" i="3" s="1"/>
  <c r="BM354" i="3" s="1"/>
  <c r="BK355" i="3" a="1"/>
  <c r="BK355" i="3"/>
  <c r="BL355" i="3" s="1"/>
  <c r="BM355" i="3" s="1"/>
  <c r="BK356" i="3" a="1"/>
  <c r="BK356" i="3"/>
  <c r="BL356" i="3" s="1"/>
  <c r="BM356" i="3" s="1"/>
  <c r="BK357" i="3" a="1"/>
  <c r="BK357" i="3"/>
  <c r="BL357" i="3" s="1"/>
  <c r="BM357" i="3" s="1"/>
  <c r="BK358" i="3" a="1"/>
  <c r="BK358" i="3"/>
  <c r="BL358" i="3" s="1"/>
  <c r="BM358" i="3" s="1"/>
  <c r="BK359" i="3" a="1"/>
  <c r="BK359" i="3"/>
  <c r="BL359" i="3" s="1"/>
  <c r="BM359" i="3" s="1"/>
  <c r="BK360" i="3" a="1"/>
  <c r="BK360" i="3"/>
  <c r="BL360" i="3" s="1"/>
  <c r="BM360" i="3" s="1"/>
  <c r="BK361" i="3" a="1"/>
  <c r="BK361" i="3"/>
  <c r="BL361" i="3" s="1"/>
  <c r="BM361" i="3" s="1"/>
  <c r="BK362" i="3" a="1"/>
  <c r="BK362" i="3"/>
  <c r="BL362" i="3" s="1"/>
  <c r="BM362" i="3" s="1"/>
  <c r="BK363" i="3" a="1"/>
  <c r="BK363" i="3"/>
  <c r="BL363" i="3" s="1"/>
  <c r="BM363" i="3" s="1"/>
  <c r="BK364" i="3" a="1"/>
  <c r="BK364" i="3"/>
  <c r="BL364" i="3" s="1"/>
  <c r="BM364" i="3" s="1"/>
  <c r="BK365" i="3" a="1"/>
  <c r="BK365" i="3"/>
  <c r="BL365" i="3" s="1"/>
  <c r="BM365" i="3" s="1"/>
  <c r="BK366" i="3" a="1"/>
  <c r="BK366" i="3"/>
  <c r="BL366" i="3" s="1"/>
  <c r="BM366" i="3" s="1"/>
  <c r="BK367" i="3" a="1"/>
  <c r="BK367" i="3"/>
  <c r="BL367" i="3" s="1"/>
  <c r="BM367" i="3" s="1"/>
  <c r="BK368" i="3" a="1"/>
  <c r="BK368" i="3"/>
  <c r="BL368" i="3" s="1"/>
  <c r="BM368" i="3" s="1"/>
  <c r="BK369" i="3" a="1"/>
  <c r="BK369" i="3"/>
  <c r="BL369" i="3" s="1"/>
  <c r="BM369" i="3" s="1"/>
  <c r="BK370" i="3" a="1"/>
  <c r="BK370" i="3"/>
  <c r="BL370" i="3" s="1"/>
  <c r="BM370" i="3" s="1"/>
  <c r="BK371" i="3" a="1"/>
  <c r="BK371" i="3"/>
  <c r="BL371" i="3" s="1"/>
  <c r="BM371" i="3" s="1"/>
  <c r="BK372" i="3" a="1"/>
  <c r="BK372" i="3"/>
  <c r="BL372" i="3" s="1"/>
  <c r="BM372" i="3" s="1"/>
  <c r="BK373" i="3" a="1"/>
  <c r="BK373" i="3"/>
  <c r="BL373" i="3" s="1"/>
  <c r="BM373" i="3" s="1"/>
  <c r="BK374" i="3" a="1"/>
  <c r="BK374" i="3"/>
  <c r="BL374" i="3" s="1"/>
  <c r="BM374" i="3" s="1"/>
  <c r="BK375" i="3" a="1"/>
  <c r="BK375" i="3"/>
  <c r="BL375" i="3" s="1"/>
  <c r="BM375" i="3" s="1"/>
  <c r="BK376" i="3" a="1"/>
  <c r="BK376" i="3"/>
  <c r="BL376" i="3" s="1"/>
  <c r="BM376" i="3" s="1"/>
  <c r="BK377" i="3" a="1"/>
  <c r="BK377" i="3"/>
  <c r="BL377" i="3" s="1"/>
  <c r="BM377" i="3" s="1"/>
  <c r="BK378" i="3" a="1"/>
  <c r="BK378" i="3"/>
  <c r="BL378" i="3" s="1"/>
  <c r="BM378" i="3" s="1"/>
  <c r="BK379" i="3" a="1"/>
  <c r="BK379" i="3"/>
  <c r="BL379" i="3" s="1"/>
  <c r="BM379" i="3" s="1"/>
  <c r="BK380" i="3" a="1"/>
  <c r="BK380" i="3"/>
  <c r="BL380" i="3" s="1"/>
  <c r="BM380" i="3" s="1"/>
  <c r="BK381" i="3" a="1"/>
  <c r="BK381" i="3"/>
  <c r="BL381" i="3" s="1"/>
  <c r="BM381" i="3" s="1"/>
  <c r="BK382" i="3" a="1"/>
  <c r="BK382" i="3"/>
  <c r="BL382" i="3" s="1"/>
  <c r="BM382" i="3" s="1"/>
  <c r="BK383" i="3" a="1"/>
  <c r="BK383" i="3"/>
  <c r="BL383" i="3" s="1"/>
  <c r="BM383" i="3" s="1"/>
  <c r="BK384" i="3" a="1"/>
  <c r="BK384" i="3"/>
  <c r="BL384" i="3" s="1"/>
  <c r="BM384" i="3" s="1"/>
  <c r="BK385" i="3" a="1"/>
  <c r="BK385" i="3"/>
  <c r="BL385" i="3" s="1"/>
  <c r="BM385" i="3" s="1"/>
  <c r="BK386" i="3" a="1"/>
  <c r="BK386" i="3"/>
  <c r="BL386" i="3" s="1"/>
  <c r="BM386" i="3" s="1"/>
  <c r="BK387" i="3" a="1"/>
  <c r="BK387" i="3"/>
  <c r="BL387" i="3" s="1"/>
  <c r="BM387" i="3" s="1"/>
  <c r="BK388" i="3" a="1"/>
  <c r="BK388" i="3"/>
  <c r="BL388" i="3" s="1"/>
  <c r="BM388" i="3" s="1"/>
  <c r="BK389" i="3" a="1"/>
  <c r="BK389" i="3"/>
  <c r="BL389" i="3" s="1"/>
  <c r="BM389" i="3" s="1"/>
  <c r="BK390" i="3" a="1"/>
  <c r="BK390" i="3"/>
  <c r="BL390" i="3" s="1"/>
  <c r="BM390" i="3" s="1"/>
  <c r="BK391" i="3" a="1"/>
  <c r="BK391" i="3"/>
  <c r="BL391" i="3" s="1"/>
  <c r="BM391" i="3" s="1"/>
  <c r="BK392" i="3" a="1"/>
  <c r="BK392" i="3"/>
  <c r="BL392" i="3" s="1"/>
  <c r="BM392" i="3" s="1"/>
  <c r="BK393" i="3" a="1"/>
  <c r="BK393" i="3"/>
  <c r="BL393" i="3" s="1"/>
  <c r="BM393" i="3" s="1"/>
  <c r="BK394" i="3" a="1"/>
  <c r="BK394" i="3"/>
  <c r="BL394" i="3" s="1"/>
  <c r="BM394" i="3" s="1"/>
  <c r="BK395" i="3" a="1"/>
  <c r="BK395" i="3"/>
  <c r="BL395" i="3" s="1"/>
  <c r="BM395" i="3" s="1"/>
  <c r="BK396" i="3" a="1"/>
  <c r="BK396" i="3"/>
  <c r="BL396" i="3" s="1"/>
  <c r="BM396" i="3" s="1"/>
  <c r="BK397" i="3" a="1"/>
  <c r="BK397" i="3"/>
  <c r="BL397" i="3" s="1"/>
  <c r="BM397" i="3" s="1"/>
  <c r="BK398" i="3" a="1"/>
  <c r="BK398" i="3"/>
  <c r="BL398" i="3" s="1"/>
  <c r="BM398" i="3" s="1"/>
  <c r="BK399" i="3" a="1"/>
  <c r="BK399" i="3"/>
  <c r="BL399" i="3" s="1"/>
  <c r="BM399" i="3" s="1"/>
  <c r="BK400" i="3" a="1"/>
  <c r="BK400" i="3"/>
  <c r="BL400" i="3" s="1"/>
  <c r="BM400" i="3" s="1"/>
  <c r="BK401" i="3" a="1"/>
  <c r="BK401" i="3"/>
  <c r="BL401" i="3" s="1"/>
  <c r="BM401" i="3" s="1"/>
  <c r="BK402" i="3" a="1"/>
  <c r="BK402" i="3"/>
  <c r="BL402" i="3" s="1"/>
  <c r="BM402" i="3" s="1"/>
  <c r="BK403" i="3" a="1"/>
  <c r="BK403" i="3"/>
  <c r="BL403" i="3" s="1"/>
  <c r="BM403" i="3" s="1"/>
  <c r="BK404" i="3" a="1"/>
  <c r="BK404" i="3"/>
  <c r="BL404" i="3" s="1"/>
  <c r="BM404" i="3" s="1"/>
  <c r="BK405" i="3" a="1"/>
  <c r="BK405" i="3"/>
  <c r="BL405" i="3" s="1"/>
  <c r="BM405" i="3" s="1"/>
  <c r="BK406" i="3" a="1"/>
  <c r="BK406" i="3"/>
  <c r="BL406" i="3" s="1"/>
  <c r="BM406" i="3" s="1"/>
  <c r="BK407" i="3" a="1"/>
  <c r="BK407" i="3"/>
  <c r="BL407" i="3" s="1"/>
  <c r="BM407" i="3" s="1"/>
  <c r="BK408" i="3" a="1"/>
  <c r="BK408" i="3"/>
  <c r="BL408" i="3" s="1"/>
  <c r="BM408" i="3" s="1"/>
  <c r="BK409" i="3" a="1"/>
  <c r="BK409" i="3"/>
  <c r="BL409" i="3" s="1"/>
  <c r="BM409" i="3" s="1"/>
  <c r="BK410" i="3" a="1"/>
  <c r="BK410" i="3"/>
  <c r="BL410" i="3" s="1"/>
  <c r="BM410" i="3" s="1"/>
  <c r="BK411" i="3" a="1"/>
  <c r="BK411" i="3"/>
  <c r="BL411" i="3" s="1"/>
  <c r="BM411" i="3" s="1"/>
  <c r="BK412" i="3" a="1"/>
  <c r="BK412" i="3"/>
  <c r="BL412" i="3" s="1"/>
  <c r="BM412" i="3" s="1"/>
  <c r="BK413" i="3" a="1"/>
  <c r="BK413" i="3"/>
  <c r="BL413" i="3" s="1"/>
  <c r="BM413" i="3" s="1"/>
  <c r="BK414" i="3" a="1"/>
  <c r="BK414" i="3"/>
  <c r="BL414" i="3" s="1"/>
  <c r="BM414" i="3" s="1"/>
  <c r="BK415" i="3" a="1"/>
  <c r="BK415" i="3"/>
  <c r="BL415" i="3" s="1"/>
  <c r="BM415" i="3" s="1"/>
  <c r="BK416" i="3" a="1"/>
  <c r="BK416" i="3"/>
  <c r="BL416" i="3" s="1"/>
  <c r="BM416" i="3" s="1"/>
  <c r="BK417" i="3" a="1"/>
  <c r="BK417" i="3"/>
  <c r="BL417" i="3" s="1"/>
  <c r="BM417" i="3" s="1"/>
  <c r="BK418" i="3" a="1"/>
  <c r="BK418" i="3"/>
  <c r="BL418" i="3" s="1"/>
  <c r="BM418" i="3" s="1"/>
  <c r="BK419" i="3" a="1"/>
  <c r="BK419" i="3"/>
  <c r="BL419" i="3" s="1"/>
  <c r="BM419" i="3" s="1"/>
  <c r="BK420" i="3" a="1"/>
  <c r="BK420" i="3"/>
  <c r="BL420" i="3" s="1"/>
  <c r="BM420" i="3" s="1"/>
  <c r="BK421" i="3" a="1"/>
  <c r="BK421" i="3"/>
  <c r="BL421" i="3" s="1"/>
  <c r="BM421" i="3" s="1"/>
  <c r="BK422" i="3" a="1"/>
  <c r="BK422" i="3"/>
  <c r="BL422" i="3" s="1"/>
  <c r="BM422" i="3" s="1"/>
  <c r="BK423" i="3" a="1"/>
  <c r="BK423" i="3"/>
  <c r="BL423" i="3" s="1"/>
  <c r="BM423" i="3" s="1"/>
  <c r="BK424" i="3" a="1"/>
  <c r="BK424" i="3"/>
  <c r="BL424" i="3" s="1"/>
  <c r="BM424" i="3" s="1"/>
  <c r="BK425" i="3" a="1"/>
  <c r="BK425" i="3"/>
  <c r="BL425" i="3" s="1"/>
  <c r="BM425" i="3" s="1"/>
  <c r="BK426" i="3" a="1"/>
  <c r="BK426" i="3"/>
  <c r="BL426" i="3" s="1"/>
  <c r="BM426" i="3" s="1"/>
  <c r="BK427" i="3" a="1"/>
  <c r="BK427" i="3"/>
  <c r="BL427" i="3" s="1"/>
  <c r="BM427" i="3" s="1"/>
  <c r="BK428" i="3" a="1"/>
  <c r="BK428" i="3"/>
  <c r="BL428" i="3" s="1"/>
  <c r="BM428" i="3" s="1"/>
  <c r="BK429" i="3" a="1"/>
  <c r="BK429" i="3"/>
  <c r="BL429" i="3" s="1"/>
  <c r="BM429" i="3" s="1"/>
  <c r="BK430" i="3" a="1"/>
  <c r="BK430" i="3"/>
  <c r="BL430" i="3" s="1"/>
  <c r="BM430" i="3" s="1"/>
  <c r="BK431" i="3" a="1"/>
  <c r="BK431" i="3"/>
  <c r="BL431" i="3" s="1"/>
  <c r="BM431" i="3" s="1"/>
  <c r="BK432" i="3" a="1"/>
  <c r="BK432" i="3"/>
  <c r="BL432" i="3" s="1"/>
  <c r="BM432" i="3" s="1"/>
  <c r="BK433" i="3" a="1"/>
  <c r="BK433" i="3"/>
  <c r="BL433" i="3" s="1"/>
  <c r="BM433" i="3" s="1"/>
  <c r="BK434" i="3" a="1"/>
  <c r="BK434" i="3"/>
  <c r="BL434" i="3" s="1"/>
  <c r="BM434" i="3" s="1"/>
  <c r="BK435" i="3" a="1"/>
  <c r="BK435" i="3"/>
  <c r="BL435" i="3" s="1"/>
  <c r="BM435" i="3" s="1"/>
  <c r="BK436" i="3" a="1"/>
  <c r="BK436" i="3"/>
  <c r="BL436" i="3" s="1"/>
  <c r="BM436" i="3" s="1"/>
  <c r="BK437" i="3" a="1"/>
  <c r="BK437" i="3"/>
  <c r="BL437" i="3" s="1"/>
  <c r="BM437" i="3" s="1"/>
  <c r="BK438" i="3" a="1"/>
  <c r="BK438" i="3"/>
  <c r="BL438" i="3" s="1"/>
  <c r="BM438" i="3" s="1"/>
  <c r="BK439" i="3" a="1"/>
  <c r="BK439" i="3"/>
  <c r="BL439" i="3" s="1"/>
  <c r="BM439" i="3" s="1"/>
  <c r="BK440" i="3" a="1"/>
  <c r="BK440" i="3"/>
  <c r="BL440" i="3" s="1"/>
  <c r="BM440" i="3" s="1"/>
  <c r="BK441" i="3" a="1"/>
  <c r="BK441" i="3"/>
  <c r="BL441" i="3" s="1"/>
  <c r="BM441" i="3" s="1"/>
  <c r="BK442" i="3" a="1"/>
  <c r="BK442" i="3"/>
  <c r="BL442" i="3" s="1"/>
  <c r="BM442" i="3" s="1"/>
  <c r="BK443" i="3" a="1"/>
  <c r="BK443" i="3"/>
  <c r="BL443" i="3" s="1"/>
  <c r="BM443" i="3" s="1"/>
  <c r="BK444" i="3" a="1"/>
  <c r="BK444" i="3"/>
  <c r="BL444" i="3" s="1"/>
  <c r="BM444" i="3" s="1"/>
  <c r="BK445" i="3" a="1"/>
  <c r="BK445" i="3"/>
  <c r="BL445" i="3" s="1"/>
  <c r="BM445" i="3" s="1"/>
  <c r="BK446" i="3" a="1"/>
  <c r="BK446" i="3"/>
  <c r="BL446" i="3" s="1"/>
  <c r="BM446" i="3" s="1"/>
  <c r="BK447" i="3" a="1"/>
  <c r="BK447" i="3"/>
  <c r="BL447" i="3" s="1"/>
  <c r="BM447" i="3" s="1"/>
  <c r="BK448" i="3" a="1"/>
  <c r="BK448" i="3"/>
  <c r="BL448" i="3" s="1"/>
  <c r="BM448" i="3" s="1"/>
  <c r="BK449" i="3" a="1"/>
  <c r="BK449" i="3"/>
  <c r="BL449" i="3" s="1"/>
  <c r="BM449" i="3" s="1"/>
  <c r="BK450" i="3" a="1"/>
  <c r="BK450" i="3"/>
  <c r="BL450" i="3" s="1"/>
  <c r="BM450" i="3" s="1"/>
  <c r="BK451" i="3" a="1"/>
  <c r="BK451" i="3"/>
  <c r="BL451" i="3" s="1"/>
  <c r="BM451" i="3" s="1"/>
  <c r="BK452" i="3" a="1"/>
  <c r="BK452" i="3"/>
  <c r="BL452" i="3" s="1"/>
  <c r="BM452" i="3" s="1"/>
  <c r="BK453" i="3" a="1"/>
  <c r="BK453" i="3"/>
  <c r="BL453" i="3" s="1"/>
  <c r="BM453" i="3" s="1"/>
  <c r="BK454" i="3" a="1"/>
  <c r="BK454" i="3"/>
  <c r="BL454" i="3" s="1"/>
  <c r="BM454" i="3" s="1"/>
  <c r="BK455" i="3" a="1"/>
  <c r="BK455" i="3"/>
  <c r="BL455" i="3" s="1"/>
  <c r="BM455" i="3" s="1"/>
  <c r="BK456" i="3" a="1"/>
  <c r="BK456" i="3"/>
  <c r="BL456" i="3" s="1"/>
  <c r="BM456" i="3" s="1"/>
  <c r="BK457" i="3" a="1"/>
  <c r="BK457" i="3"/>
  <c r="BL457" i="3" s="1"/>
  <c r="BM457" i="3" s="1"/>
  <c r="BK458" i="3" a="1"/>
  <c r="BK458" i="3"/>
  <c r="BL458" i="3" s="1"/>
  <c r="BM458" i="3" s="1"/>
  <c r="BK459" i="3" a="1"/>
  <c r="BK459" i="3"/>
  <c r="BL459" i="3" s="1"/>
  <c r="BM459" i="3" s="1"/>
  <c r="BK460" i="3" a="1"/>
  <c r="BK460" i="3"/>
  <c r="BL460" i="3" s="1"/>
  <c r="BM460" i="3" s="1"/>
  <c r="BK461" i="3" a="1"/>
  <c r="BK461" i="3"/>
  <c r="BL461" i="3" s="1"/>
  <c r="BM461" i="3" s="1"/>
  <c r="BK462" i="3" a="1"/>
  <c r="BK462" i="3"/>
  <c r="BL462" i="3" s="1"/>
  <c r="BM462" i="3" s="1"/>
  <c r="BK463" i="3" a="1"/>
  <c r="BK463" i="3"/>
  <c r="BL463" i="3" s="1"/>
  <c r="BM463" i="3" s="1"/>
  <c r="BK464" i="3" a="1"/>
  <c r="BK464" i="3"/>
  <c r="BL464" i="3" s="1"/>
  <c r="BM464" i="3" s="1"/>
  <c r="BK465" i="3" a="1"/>
  <c r="BK465" i="3"/>
  <c r="BL465" i="3" s="1"/>
  <c r="BM465" i="3" s="1"/>
  <c r="BK466" i="3" a="1"/>
  <c r="BK466" i="3"/>
  <c r="BL466" i="3" s="1"/>
  <c r="BM466" i="3" s="1"/>
  <c r="BK467" i="3" a="1"/>
  <c r="BK467" i="3"/>
  <c r="BL467" i="3" s="1"/>
  <c r="BM467" i="3" s="1"/>
  <c r="BK468" i="3" a="1"/>
  <c r="BK468" i="3"/>
  <c r="BL468" i="3" s="1"/>
  <c r="BM468" i="3" s="1"/>
  <c r="BK469" i="3" a="1"/>
  <c r="BK469" i="3"/>
  <c r="BL469" i="3" s="1"/>
  <c r="BM469" i="3" s="1"/>
  <c r="BK470" i="3" a="1"/>
  <c r="BK470" i="3"/>
  <c r="BL470" i="3" s="1"/>
  <c r="BM470" i="3" s="1"/>
  <c r="BK471" i="3" a="1"/>
  <c r="BK471" i="3"/>
  <c r="BL471" i="3" s="1"/>
  <c r="BM471" i="3" s="1"/>
  <c r="BK472" i="3" a="1"/>
  <c r="BK472" i="3"/>
  <c r="BL472" i="3" s="1"/>
  <c r="BM472" i="3" s="1"/>
  <c r="BK473" i="3" a="1"/>
  <c r="BK473" i="3"/>
  <c r="BL473" i="3" s="1"/>
  <c r="BM473" i="3" s="1"/>
  <c r="BK474" i="3" a="1"/>
  <c r="BK474" i="3"/>
  <c r="BL474" i="3" s="1"/>
  <c r="BM474" i="3" s="1"/>
  <c r="BK475" i="3" a="1"/>
  <c r="BK475" i="3"/>
  <c r="BL475" i="3" s="1"/>
  <c r="BM475" i="3" s="1"/>
  <c r="BK476" i="3" a="1"/>
  <c r="BK476" i="3"/>
  <c r="BL476" i="3" s="1"/>
  <c r="BM476" i="3" s="1"/>
  <c r="BK477" i="3" a="1"/>
  <c r="BK477" i="3"/>
  <c r="BL477" i="3" s="1"/>
  <c r="BM477" i="3" s="1"/>
  <c r="BK478" i="3" a="1"/>
  <c r="BK478" i="3"/>
  <c r="BL478" i="3" s="1"/>
  <c r="BM478" i="3" s="1"/>
  <c r="BK479" i="3" a="1"/>
  <c r="BK479" i="3"/>
  <c r="BL479" i="3" s="1"/>
  <c r="BM479" i="3" s="1"/>
  <c r="BK480" i="3" a="1"/>
  <c r="BK480" i="3"/>
  <c r="BL480" i="3" s="1"/>
  <c r="BM480" i="3" s="1"/>
  <c r="BK481" i="3" a="1"/>
  <c r="BK481" i="3"/>
  <c r="BL481" i="3" s="1"/>
  <c r="BM481" i="3" s="1"/>
  <c r="BK482" i="3" a="1"/>
  <c r="BK482" i="3"/>
  <c r="BL482" i="3" s="1"/>
  <c r="BM482" i="3" s="1"/>
  <c r="BK483" i="3" a="1"/>
  <c r="BK483" i="3"/>
  <c r="BL483" i="3" s="1"/>
  <c r="BM483" i="3" s="1"/>
  <c r="BK484" i="3" a="1"/>
  <c r="BK484" i="3"/>
  <c r="BL484" i="3" s="1"/>
  <c r="BM484" i="3" s="1"/>
  <c r="BK485" i="3" a="1"/>
  <c r="BK485" i="3"/>
  <c r="BL485" i="3" s="1"/>
  <c r="BM485" i="3" s="1"/>
  <c r="BK486" i="3" a="1"/>
  <c r="BK486" i="3"/>
  <c r="BL486" i="3" s="1"/>
  <c r="BM486" i="3" s="1"/>
  <c r="BK487" i="3" a="1"/>
  <c r="BK487" i="3"/>
  <c r="BL487" i="3" s="1"/>
  <c r="BM487" i="3" s="1"/>
  <c r="BK488" i="3" a="1"/>
  <c r="BK488" i="3"/>
  <c r="BL488" i="3" s="1"/>
  <c r="BM488" i="3" s="1"/>
  <c r="BK489" i="3" a="1"/>
  <c r="BK489" i="3"/>
  <c r="BL489" i="3" s="1"/>
  <c r="BM489" i="3" s="1"/>
  <c r="BK490" i="3" a="1"/>
  <c r="BK490" i="3"/>
  <c r="BL490" i="3" s="1"/>
  <c r="BM490" i="3" s="1"/>
  <c r="BK491" i="3" a="1"/>
  <c r="BK491" i="3"/>
  <c r="BL491" i="3" s="1"/>
  <c r="BM491" i="3" s="1"/>
  <c r="BK492" i="3" a="1"/>
  <c r="BK492" i="3"/>
  <c r="BL492" i="3" s="1"/>
  <c r="BM492" i="3" s="1"/>
  <c r="BK493" i="3" a="1"/>
  <c r="BK493" i="3"/>
  <c r="BL493" i="3" s="1"/>
  <c r="BM493" i="3" s="1"/>
  <c r="BK494" i="3" a="1"/>
  <c r="BK494" i="3"/>
  <c r="BL494" i="3" s="1"/>
  <c r="BM494" i="3" s="1"/>
  <c r="BK495" i="3" a="1"/>
  <c r="BK495" i="3"/>
  <c r="BL495" i="3" s="1"/>
  <c r="BM495" i="3" s="1"/>
  <c r="BK496" i="3" a="1"/>
  <c r="BK496" i="3"/>
  <c r="BL496" i="3" s="1"/>
  <c r="BM496" i="3" s="1"/>
  <c r="BK497" i="3" a="1"/>
  <c r="BK497" i="3"/>
  <c r="BL497" i="3" s="1"/>
  <c r="BM497" i="3" s="1"/>
  <c r="BK498" i="3" a="1"/>
  <c r="BK498" i="3"/>
  <c r="BL498" i="3" s="1"/>
  <c r="BM498" i="3" s="1"/>
  <c r="BK499" i="3" a="1"/>
  <c r="BK499" i="3"/>
  <c r="BL499" i="3" s="1"/>
  <c r="BM499" i="3" s="1"/>
  <c r="BK500" i="3" a="1"/>
  <c r="BK500" i="3"/>
  <c r="BL500" i="3" s="1"/>
  <c r="BM500" i="3" s="1"/>
  <c r="BK501" i="3" a="1"/>
  <c r="BK501" i="3"/>
  <c r="BL501" i="3" s="1"/>
  <c r="BM501" i="3" s="1"/>
  <c r="BK502" i="3" a="1"/>
  <c r="BK502" i="3"/>
  <c r="BL502" i="3" s="1"/>
  <c r="BM502" i="3" s="1"/>
  <c r="BK503" i="3" a="1"/>
  <c r="BK503" i="3"/>
  <c r="BL503" i="3" s="1"/>
  <c r="BM503" i="3" s="1"/>
  <c r="BK504" i="3" a="1"/>
  <c r="BK504" i="3"/>
  <c r="BL504" i="3" s="1"/>
  <c r="BM504" i="3" s="1"/>
  <c r="BK505" i="3" a="1"/>
  <c r="BK505" i="3"/>
  <c r="BL505" i="3" s="1"/>
  <c r="BM505" i="3" s="1"/>
  <c r="BK506" i="3" a="1"/>
  <c r="BK506" i="3"/>
  <c r="BL506" i="3" s="1"/>
  <c r="BM506" i="3" s="1"/>
  <c r="BK507" i="3" a="1"/>
  <c r="BK507" i="3"/>
  <c r="BL507" i="3" s="1"/>
  <c r="BM507" i="3" s="1"/>
  <c r="BK508" i="3" a="1"/>
  <c r="BK508" i="3"/>
  <c r="BL508" i="3" s="1"/>
  <c r="BM508" i="3" s="1"/>
  <c r="BK43" i="3" a="1"/>
  <c r="BK43" i="3"/>
  <c r="BK44" i="3" a="1"/>
  <c r="BK44" i="3"/>
  <c r="BK45" i="3" a="1"/>
  <c r="BK45" i="3"/>
  <c r="BK46" i="3" a="1"/>
  <c r="BK46" i="3"/>
  <c r="BK47" i="3" a="1"/>
  <c r="BK47" i="3"/>
  <c r="BK48" i="3" a="1"/>
  <c r="BK48" i="3"/>
  <c r="BK49" i="3" a="1"/>
  <c r="BK49" i="3"/>
  <c r="BK50" i="3" a="1"/>
  <c r="BK50" i="3"/>
  <c r="BK51" i="3" a="1"/>
  <c r="BK51" i="3"/>
  <c r="BK52" i="3" a="1"/>
  <c r="BK52" i="3"/>
  <c r="BK53" i="3" a="1"/>
  <c r="BK53" i="3"/>
  <c r="BK54" i="3" a="1"/>
  <c r="BK54" i="3"/>
  <c r="BK55" i="3" a="1"/>
  <c r="BK55" i="3"/>
  <c r="BK56" i="3" a="1"/>
  <c r="BK56" i="3"/>
  <c r="BK57" i="3" a="1"/>
  <c r="BK57" i="3"/>
  <c r="BK58" i="3" a="1"/>
  <c r="BK58" i="3"/>
  <c r="BK59" i="3" a="1"/>
  <c r="BK59" i="3"/>
  <c r="BK60" i="3" a="1"/>
  <c r="BK60" i="3"/>
  <c r="BK61" i="3" a="1"/>
  <c r="BK61" i="3"/>
  <c r="BK62" i="3" a="1"/>
  <c r="BK62" i="3"/>
  <c r="BK63" i="3" a="1"/>
  <c r="BK63" i="3"/>
  <c r="BK64" i="3" a="1"/>
  <c r="BK64" i="3"/>
  <c r="BK65" i="3" a="1"/>
  <c r="BK65" i="3"/>
  <c r="BK66" i="3" a="1"/>
  <c r="BK66" i="3"/>
  <c r="BK67" i="3" a="1"/>
  <c r="BK67" i="3"/>
  <c r="BK68" i="3" a="1"/>
  <c r="BK68" i="3"/>
  <c r="BK69" i="3" a="1"/>
  <c r="BK69" i="3"/>
  <c r="BK70" i="3" a="1"/>
  <c r="BK70" i="3"/>
  <c r="BK71" i="3" a="1"/>
  <c r="BK71" i="3"/>
  <c r="BK72" i="3" a="1"/>
  <c r="BK72" i="3"/>
  <c r="BK73" i="3" a="1"/>
  <c r="BK73" i="3"/>
  <c r="BK74" i="3" a="1"/>
  <c r="BK74" i="3"/>
  <c r="BK75" i="3" a="1"/>
  <c r="BK75" i="3"/>
  <c r="BK76" i="3" a="1"/>
  <c r="BK76" i="3"/>
  <c r="BK77" i="3" a="1"/>
  <c r="BK77" i="3"/>
  <c r="BK78" i="3" a="1"/>
  <c r="BK78" i="3"/>
  <c r="BK79" i="3" a="1"/>
  <c r="BK79" i="3"/>
  <c r="BK80" i="3" a="1"/>
  <c r="BK80" i="3"/>
  <c r="BK81" i="3" a="1"/>
  <c r="BK81" i="3"/>
  <c r="BK82" i="3" a="1"/>
  <c r="BK82" i="3"/>
  <c r="BK83" i="3" a="1"/>
  <c r="BK83" i="3"/>
  <c r="BK84" i="3" a="1"/>
  <c r="BK84" i="3"/>
  <c r="BK85" i="3" a="1"/>
  <c r="BK85" i="3"/>
  <c r="BK86" i="3" a="1"/>
  <c r="BK86" i="3"/>
  <c r="BK87" i="3" a="1"/>
  <c r="BK87" i="3"/>
  <c r="BK88" i="3" a="1"/>
  <c r="BK88" i="3"/>
  <c r="BK89" i="3" a="1"/>
  <c r="BK89" i="3"/>
  <c r="BK90" i="3" a="1"/>
  <c r="BK90" i="3"/>
  <c r="BK91" i="3" a="1"/>
  <c r="BK91" i="3"/>
  <c r="BK92" i="3" a="1"/>
  <c r="BK92" i="3"/>
  <c r="BK93" i="3" a="1"/>
  <c r="BK93" i="3"/>
  <c r="BK94" i="3" a="1"/>
  <c r="BK94" i="3"/>
  <c r="BK95" i="3" a="1"/>
  <c r="BK95" i="3"/>
  <c r="BK96" i="3" a="1"/>
  <c r="BK96" i="3"/>
  <c r="BK97" i="3" a="1"/>
  <c r="BK97" i="3"/>
  <c r="BK98" i="3" a="1"/>
  <c r="BK98" i="3"/>
  <c r="BK99" i="3" a="1"/>
  <c r="BK99" i="3"/>
  <c r="BK100" i="3" a="1"/>
  <c r="BK100" i="3"/>
  <c r="BK101" i="3" a="1"/>
  <c r="BK101" i="3"/>
  <c r="BK102" i="3" a="1"/>
  <c r="BK102" i="3"/>
  <c r="BK103" i="3" a="1"/>
  <c r="BK103" i="3"/>
  <c r="BK104" i="3" a="1"/>
  <c r="BK104" i="3"/>
  <c r="BK105" i="3" a="1"/>
  <c r="BK105" i="3"/>
  <c r="BK106" i="3" a="1"/>
  <c r="BK106" i="3"/>
  <c r="BK107" i="3" a="1"/>
  <c r="BK107" i="3"/>
  <c r="BK108" i="3" a="1"/>
  <c r="BK108" i="3"/>
  <c r="BK109" i="3" a="1"/>
  <c r="BK109" i="3"/>
  <c r="BK110" i="3" a="1"/>
  <c r="BK110" i="3"/>
  <c r="BK111" i="3" a="1"/>
  <c r="BK111" i="3"/>
  <c r="BK112" i="3" a="1"/>
  <c r="BK112" i="3"/>
  <c r="BK113" i="3" a="1"/>
  <c r="BK113" i="3"/>
  <c r="BK114" i="3" a="1"/>
  <c r="BK114" i="3"/>
  <c r="BK115" i="3" a="1"/>
  <c r="BK115" i="3"/>
  <c r="BK116" i="3" a="1"/>
  <c r="BK116" i="3"/>
  <c r="W130" i="4"/>
  <c r="W8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8" i="4"/>
  <c r="BO508" i="3"/>
  <c r="U508" i="3"/>
  <c r="H403" i="3"/>
  <c r="GV332" i="3"/>
  <c r="GU332" i="3"/>
  <c r="EC332" i="3"/>
  <c r="BL332" i="3"/>
  <c r="BM332" i="3" s="1"/>
  <c r="GV331" i="3"/>
  <c r="GU331" i="3"/>
  <c r="EC331" i="3"/>
  <c r="BL331" i="3"/>
  <c r="BM331" i="3" s="1"/>
  <c r="GV330" i="3"/>
  <c r="GU330" i="3"/>
  <c r="EC330" i="3"/>
  <c r="BL330" i="3"/>
  <c r="BM330" i="3" s="1"/>
  <c r="GV329" i="3"/>
  <c r="GU329" i="3"/>
  <c r="EC329" i="3"/>
  <c r="BL329" i="3"/>
  <c r="BM329" i="3" s="1"/>
  <c r="GV328" i="3"/>
  <c r="GU328" i="3"/>
  <c r="EC328" i="3"/>
  <c r="BL328" i="3"/>
  <c r="BM328" i="3" s="1"/>
  <c r="GV327" i="3"/>
  <c r="GU327" i="3"/>
  <c r="EC327" i="3"/>
  <c r="BL327" i="3"/>
  <c r="BM327" i="3" s="1"/>
  <c r="GV326" i="3"/>
  <c r="GU326" i="3"/>
  <c r="EC326" i="3"/>
  <c r="BL326" i="3"/>
  <c r="BM326" i="3" s="1"/>
  <c r="GV325" i="3"/>
  <c r="GU325" i="3"/>
  <c r="EC325" i="3"/>
  <c r="BL325" i="3"/>
  <c r="BM325" i="3" s="1"/>
  <c r="GV324" i="3"/>
  <c r="GU324" i="3"/>
  <c r="EC324" i="3"/>
  <c r="BL324" i="3"/>
  <c r="BM324" i="3" s="1"/>
  <c r="GV323" i="3"/>
  <c r="GU323" i="3"/>
  <c r="EC323" i="3"/>
  <c r="BL323" i="3"/>
  <c r="BM323" i="3" s="1"/>
  <c r="GV322" i="3"/>
  <c r="GU322" i="3"/>
  <c r="EC322" i="3"/>
  <c r="BL322" i="3"/>
  <c r="BM322" i="3" s="1"/>
  <c r="GV321" i="3"/>
  <c r="GU321" i="3"/>
  <c r="EC321" i="3"/>
  <c r="BL321" i="3"/>
  <c r="BM321" i="3" s="1"/>
  <c r="GV320" i="3"/>
  <c r="GU320" i="3"/>
  <c r="EC320" i="3"/>
  <c r="BL320" i="3"/>
  <c r="BM320" i="3" s="1"/>
  <c r="GV319" i="3"/>
  <c r="GU319" i="3"/>
  <c r="EC319" i="3"/>
  <c r="BL319" i="3"/>
  <c r="BM319" i="3" s="1"/>
  <c r="GV318" i="3"/>
  <c r="GU318" i="3"/>
  <c r="EC318" i="3"/>
  <c r="BL318" i="3"/>
  <c r="BM318" i="3" s="1"/>
  <c r="GV317" i="3"/>
  <c r="GU317" i="3"/>
  <c r="EC317" i="3"/>
  <c r="BL317" i="3"/>
  <c r="BM317" i="3" s="1"/>
  <c r="GV316" i="3"/>
  <c r="GU316" i="3"/>
  <c r="EC316" i="3"/>
  <c r="BL316" i="3"/>
  <c r="BM316" i="3" s="1"/>
  <c r="GV315" i="3"/>
  <c r="GU315" i="3"/>
  <c r="EC315" i="3"/>
  <c r="BL315" i="3"/>
  <c r="BM315" i="3" s="1"/>
  <c r="GV314" i="3"/>
  <c r="GU314" i="3"/>
  <c r="EC314" i="3"/>
  <c r="BL314" i="3"/>
  <c r="BM314" i="3" s="1"/>
  <c r="GV313" i="3"/>
  <c r="GU313" i="3"/>
  <c r="EC313" i="3"/>
  <c r="BL313" i="3"/>
  <c r="BM313" i="3" s="1"/>
  <c r="GV312" i="3"/>
  <c r="GU312" i="3"/>
  <c r="EC312" i="3"/>
  <c r="BL312" i="3"/>
  <c r="BM312" i="3" s="1"/>
  <c r="GV311" i="3"/>
  <c r="GU311" i="3"/>
  <c r="EC311" i="3"/>
  <c r="BL311" i="3"/>
  <c r="BM311" i="3" s="1"/>
  <c r="GV310" i="3"/>
  <c r="GU310" i="3"/>
  <c r="EC310" i="3"/>
  <c r="BL310" i="3"/>
  <c r="BM310" i="3" s="1"/>
  <c r="GV309" i="3"/>
  <c r="GU309" i="3"/>
  <c r="EC309" i="3"/>
  <c r="BL309" i="3"/>
  <c r="BM309" i="3" s="1"/>
  <c r="GV308" i="3"/>
  <c r="GU308" i="3"/>
  <c r="EC308" i="3"/>
  <c r="BL308" i="3"/>
  <c r="BM308" i="3" s="1"/>
  <c r="GV307" i="3"/>
  <c r="GU307" i="3"/>
  <c r="EC307" i="3"/>
  <c r="BL307" i="3"/>
  <c r="BM307" i="3" s="1"/>
  <c r="GV306" i="3"/>
  <c r="GU306" i="3"/>
  <c r="EC306" i="3"/>
  <c r="BL306" i="3"/>
  <c r="BM306" i="3" s="1"/>
  <c r="GV305" i="3"/>
  <c r="GU305" i="3"/>
  <c r="EC305" i="3"/>
  <c r="BL305" i="3"/>
  <c r="BM305" i="3" s="1"/>
  <c r="GV304" i="3"/>
  <c r="GU304" i="3"/>
  <c r="EC304" i="3"/>
  <c r="BL304" i="3"/>
  <c r="BM304" i="3" s="1"/>
  <c r="GV303" i="3"/>
  <c r="GU303" i="3"/>
  <c r="EC303" i="3"/>
  <c r="BL303" i="3"/>
  <c r="BM303" i="3" s="1"/>
  <c r="GV302" i="3"/>
  <c r="GU302" i="3"/>
  <c r="EC302" i="3"/>
  <c r="BL302" i="3"/>
  <c r="BM302" i="3" s="1"/>
  <c r="GV301" i="3"/>
  <c r="GU301" i="3"/>
  <c r="EC301" i="3"/>
  <c r="BL301" i="3"/>
  <c r="BM301" i="3" s="1"/>
  <c r="GV300" i="3"/>
  <c r="GU300" i="3"/>
  <c r="EC300" i="3"/>
  <c r="BL300" i="3"/>
  <c r="BM300" i="3" s="1"/>
  <c r="GV299" i="3"/>
  <c r="GU299" i="3"/>
  <c r="EC299" i="3"/>
  <c r="BL299" i="3"/>
  <c r="BM299" i="3" s="1"/>
  <c r="GV297" i="3"/>
  <c r="GU297" i="3"/>
  <c r="EC297" i="3"/>
  <c r="GV296" i="3"/>
  <c r="GU296" i="3"/>
  <c r="EC296" i="3"/>
  <c r="GV295" i="3"/>
  <c r="GU295" i="3"/>
  <c r="EC295" i="3"/>
  <c r="GV294" i="3"/>
  <c r="GU294" i="3"/>
  <c r="EC294" i="3"/>
  <c r="GV293" i="3"/>
  <c r="GU293" i="3"/>
  <c r="EC293" i="3"/>
  <c r="GV292" i="3"/>
  <c r="GU292" i="3"/>
  <c r="EC292" i="3"/>
  <c r="GV291" i="3"/>
  <c r="GU291" i="3"/>
  <c r="EC291" i="3"/>
  <c r="GV290" i="3"/>
  <c r="GU290" i="3"/>
  <c r="EC290" i="3"/>
  <c r="GV289" i="3"/>
  <c r="GU289" i="3"/>
  <c r="EC289" i="3"/>
  <c r="GV288" i="3"/>
  <c r="GU288" i="3"/>
  <c r="EC288" i="3"/>
  <c r="GV287" i="3"/>
  <c r="GU287" i="3"/>
  <c r="EC287" i="3"/>
  <c r="GV286" i="3"/>
  <c r="GU286" i="3"/>
  <c r="EC286" i="3"/>
  <c r="GV285" i="3"/>
  <c r="GU285" i="3"/>
  <c r="EC285" i="3"/>
  <c r="GV284" i="3"/>
  <c r="GU284" i="3"/>
  <c r="EC284" i="3"/>
  <c r="GV283" i="3"/>
  <c r="GU283" i="3"/>
  <c r="EC283" i="3"/>
  <c r="GV282" i="3"/>
  <c r="GU282" i="3"/>
  <c r="EC282" i="3"/>
  <c r="GV281" i="3"/>
  <c r="GU281" i="3"/>
  <c r="EC281" i="3"/>
  <c r="GV280" i="3"/>
  <c r="GU280" i="3"/>
  <c r="EC280" i="3"/>
  <c r="GV279" i="3"/>
  <c r="GU279" i="3"/>
  <c r="EC279" i="3"/>
  <c r="GV278" i="3"/>
  <c r="GU278" i="3"/>
  <c r="EC278" i="3"/>
  <c r="GV277" i="3"/>
  <c r="GU277" i="3"/>
  <c r="EC277" i="3"/>
  <c r="GV276" i="3"/>
  <c r="GU276" i="3"/>
  <c r="EC276" i="3"/>
  <c r="GV275" i="3"/>
  <c r="GU275" i="3"/>
  <c r="EC275" i="3"/>
  <c r="GV274" i="3"/>
  <c r="GU274" i="3"/>
  <c r="EC274" i="3"/>
  <c r="GV273" i="3"/>
  <c r="GU273" i="3"/>
  <c r="EC273" i="3"/>
  <c r="GV272" i="3"/>
  <c r="GU272" i="3"/>
  <c r="EC272" i="3"/>
  <c r="GV271" i="3"/>
  <c r="GU271" i="3"/>
  <c r="EC271" i="3"/>
  <c r="GV270" i="3"/>
  <c r="GU270" i="3"/>
  <c r="EC270" i="3"/>
  <c r="GV269" i="3"/>
  <c r="GU269" i="3"/>
  <c r="EC269" i="3"/>
  <c r="BL269" i="3"/>
  <c r="BM269" i="3" s="1"/>
  <c r="GV268" i="3"/>
  <c r="GU268" i="3"/>
  <c r="EC268" i="3"/>
  <c r="BL268" i="3"/>
  <c r="BM268" i="3" s="1"/>
  <c r="GV267" i="3"/>
  <c r="GU267" i="3"/>
  <c r="EC267" i="3"/>
  <c r="BL267" i="3"/>
  <c r="BM267" i="3" s="1"/>
  <c r="GV266" i="3"/>
  <c r="GU266" i="3"/>
  <c r="EC266" i="3"/>
  <c r="BL266" i="3"/>
  <c r="BM266" i="3" s="1"/>
  <c r="GV265" i="3"/>
  <c r="GU265" i="3"/>
  <c r="EC265" i="3"/>
  <c r="BL265" i="3"/>
  <c r="BM265" i="3" s="1"/>
  <c r="GV264" i="3"/>
  <c r="GU264" i="3"/>
  <c r="EC264" i="3"/>
  <c r="BL264" i="3"/>
  <c r="BM264" i="3" s="1"/>
  <c r="GV262" i="3"/>
  <c r="GU262" i="3"/>
  <c r="EC262" i="3"/>
  <c r="BL262" i="3"/>
  <c r="BM262" i="3" s="1"/>
  <c r="GV261" i="3"/>
  <c r="GU261" i="3"/>
  <c r="EC261" i="3"/>
  <c r="BL261" i="3"/>
  <c r="BM261" i="3" s="1"/>
  <c r="GV260" i="3"/>
  <c r="GU260" i="3"/>
  <c r="EC260" i="3"/>
  <c r="BL260" i="3"/>
  <c r="BM260" i="3" s="1"/>
  <c r="GV259" i="3"/>
  <c r="GU259" i="3"/>
  <c r="EC259" i="3"/>
  <c r="BL259" i="3"/>
  <c r="BM259" i="3" s="1"/>
  <c r="GV258" i="3"/>
  <c r="GU258" i="3"/>
  <c r="EC258" i="3"/>
  <c r="BL258" i="3"/>
  <c r="BM258" i="3" s="1"/>
  <c r="GV257" i="3"/>
  <c r="GU257" i="3"/>
  <c r="EC257" i="3"/>
  <c r="BL257" i="3"/>
  <c r="BM257" i="3" s="1"/>
  <c r="GV256" i="3"/>
  <c r="GU256" i="3"/>
  <c r="EC256" i="3"/>
  <c r="BL256" i="3"/>
  <c r="BM256" i="3" s="1"/>
  <c r="GV255" i="3"/>
  <c r="GU255" i="3"/>
  <c r="EC255" i="3"/>
  <c r="BL255" i="3"/>
  <c r="BM255" i="3" s="1"/>
  <c r="GV254" i="3"/>
  <c r="GU254" i="3"/>
  <c r="EC254" i="3"/>
  <c r="BL254" i="3"/>
  <c r="BM254" i="3" s="1"/>
  <c r="GV253" i="3"/>
  <c r="GU253" i="3"/>
  <c r="EC253" i="3"/>
  <c r="BL253" i="3"/>
  <c r="BM253" i="3" s="1"/>
  <c r="GV252" i="3"/>
  <c r="GU252" i="3"/>
  <c r="EC252" i="3"/>
  <c r="BL252" i="3"/>
  <c r="BM252" i="3" s="1"/>
  <c r="GV251" i="3"/>
  <c r="GU251" i="3"/>
  <c r="EC251" i="3"/>
  <c r="BL251" i="3"/>
  <c r="BM251" i="3" s="1"/>
  <c r="GV250" i="3"/>
  <c r="GU250" i="3"/>
  <c r="EC250" i="3"/>
  <c r="BL250" i="3"/>
  <c r="BM250" i="3" s="1"/>
  <c r="GV249" i="3"/>
  <c r="GU249" i="3"/>
  <c r="EC249" i="3"/>
  <c r="BL249" i="3"/>
  <c r="BM249" i="3" s="1"/>
  <c r="GV248" i="3"/>
  <c r="GU248" i="3"/>
  <c r="EC248" i="3"/>
  <c r="BL248" i="3"/>
  <c r="BM248" i="3" s="1"/>
  <c r="GV247" i="3"/>
  <c r="GU247" i="3"/>
  <c r="EC247" i="3"/>
  <c r="BL247" i="3"/>
  <c r="BM247" i="3" s="1"/>
  <c r="GV246" i="3"/>
  <c r="GU246" i="3"/>
  <c r="EC246" i="3"/>
  <c r="BL246" i="3"/>
  <c r="BM246" i="3" s="1"/>
  <c r="GV245" i="3"/>
  <c r="GU245" i="3"/>
  <c r="EC245" i="3"/>
  <c r="BL245" i="3"/>
  <c r="BM245" i="3" s="1"/>
  <c r="GV244" i="3"/>
  <c r="GU244" i="3"/>
  <c r="EC244" i="3"/>
  <c r="BL244" i="3"/>
  <c r="BM244" i="3" s="1"/>
  <c r="GV243" i="3"/>
  <c r="GU243" i="3"/>
  <c r="EC243" i="3"/>
  <c r="BL243" i="3"/>
  <c r="BM243" i="3" s="1"/>
  <c r="GV242" i="3"/>
  <c r="GU242" i="3"/>
  <c r="EC242" i="3"/>
  <c r="BL242" i="3"/>
  <c r="BM242" i="3" s="1"/>
  <c r="GV241" i="3"/>
  <c r="GU241" i="3"/>
  <c r="EC241" i="3"/>
  <c r="BL241" i="3"/>
  <c r="BM241" i="3" s="1"/>
  <c r="GV240" i="3"/>
  <c r="GU240" i="3"/>
  <c r="EC240" i="3"/>
  <c r="BL240" i="3"/>
  <c r="BM240" i="3" s="1"/>
  <c r="GV239" i="3"/>
  <c r="GU239" i="3"/>
  <c r="EC239" i="3"/>
  <c r="BL239" i="3"/>
  <c r="BM239" i="3" s="1"/>
  <c r="GV238" i="3"/>
  <c r="GU238" i="3"/>
  <c r="EC238" i="3"/>
  <c r="BL238" i="3"/>
  <c r="BM238" i="3" s="1"/>
  <c r="GV237" i="3"/>
  <c r="GU237" i="3"/>
  <c r="EC237" i="3"/>
  <c r="BL237" i="3"/>
  <c r="BM237" i="3" s="1"/>
  <c r="GV236" i="3"/>
  <c r="GU236" i="3"/>
  <c r="EC236" i="3"/>
  <c r="BL236" i="3"/>
  <c r="BM236" i="3" s="1"/>
  <c r="GV235" i="3"/>
  <c r="GU235" i="3"/>
  <c r="EC235" i="3"/>
  <c r="BL235" i="3"/>
  <c r="BM235" i="3" s="1"/>
  <c r="GV234" i="3"/>
  <c r="GU234" i="3"/>
  <c r="EC234" i="3"/>
  <c r="BL234" i="3"/>
  <c r="BM234" i="3" s="1"/>
  <c r="GV233" i="3"/>
  <c r="GU233" i="3"/>
  <c r="EC233" i="3"/>
  <c r="BL233" i="3"/>
  <c r="BM233" i="3" s="1"/>
  <c r="GV232" i="3"/>
  <c r="GU232" i="3"/>
  <c r="EC232" i="3"/>
  <c r="BL232" i="3"/>
  <c r="BM232" i="3" s="1"/>
  <c r="GV231" i="3"/>
  <c r="GU231" i="3"/>
  <c r="EC231" i="3"/>
  <c r="BL231" i="3"/>
  <c r="BM231" i="3" s="1"/>
  <c r="GV230" i="3"/>
  <c r="GU230" i="3"/>
  <c r="EC230" i="3"/>
  <c r="BL230" i="3"/>
  <c r="BM230" i="3" s="1"/>
  <c r="GV229" i="3"/>
  <c r="GU229" i="3"/>
  <c r="EC229" i="3"/>
  <c r="BL229" i="3"/>
  <c r="BM229" i="3" s="1"/>
  <c r="GV228" i="3"/>
  <c r="GU228" i="3"/>
  <c r="EC228" i="3"/>
  <c r="BL228" i="3"/>
  <c r="BM228" i="3" s="1"/>
  <c r="GV227" i="3"/>
  <c r="GU227" i="3"/>
  <c r="EC227" i="3"/>
  <c r="BL227" i="3"/>
  <c r="BM227" i="3" s="1"/>
  <c r="GV225" i="3"/>
  <c r="GU225" i="3"/>
  <c r="EC225" i="3"/>
  <c r="BL225" i="3"/>
  <c r="BM225" i="3" s="1"/>
  <c r="GV224" i="3"/>
  <c r="GU224" i="3"/>
  <c r="EC224" i="3"/>
  <c r="BL224" i="3"/>
  <c r="BM224" i="3" s="1"/>
  <c r="GV223" i="3"/>
  <c r="GU223" i="3"/>
  <c r="EC223" i="3"/>
  <c r="BL223" i="3"/>
  <c r="BM223" i="3" s="1"/>
  <c r="GV222" i="3"/>
  <c r="GU222" i="3"/>
  <c r="EC222" i="3"/>
  <c r="BL222" i="3"/>
  <c r="BM222" i="3" s="1"/>
  <c r="GV221" i="3"/>
  <c r="GU221" i="3"/>
  <c r="EC221" i="3"/>
  <c r="BL221" i="3"/>
  <c r="BM221" i="3" s="1"/>
  <c r="GV220" i="3"/>
  <c r="GU220" i="3"/>
  <c r="EC220" i="3"/>
  <c r="BL220" i="3"/>
  <c r="BM220" i="3" s="1"/>
  <c r="GV219" i="3"/>
  <c r="GU219" i="3"/>
  <c r="EC219" i="3"/>
  <c r="BL219" i="3"/>
  <c r="BM219" i="3" s="1"/>
  <c r="GV218" i="3"/>
  <c r="GU218" i="3"/>
  <c r="EC218" i="3"/>
  <c r="BL218" i="3"/>
  <c r="BM218" i="3" s="1"/>
  <c r="GV217" i="3"/>
  <c r="GU217" i="3"/>
  <c r="EC217" i="3"/>
  <c r="BL217" i="3"/>
  <c r="BM217" i="3" s="1"/>
  <c r="GV216" i="3"/>
  <c r="GU216" i="3"/>
  <c r="EC216" i="3"/>
  <c r="BL216" i="3"/>
  <c r="BM216" i="3" s="1"/>
  <c r="GV215" i="3"/>
  <c r="GU215" i="3"/>
  <c r="EC215" i="3"/>
  <c r="BL215" i="3"/>
  <c r="BM215" i="3" s="1"/>
  <c r="GV214" i="3"/>
  <c r="GU214" i="3"/>
  <c r="EC214" i="3"/>
  <c r="BL214" i="3"/>
  <c r="BM214" i="3" s="1"/>
  <c r="GV213" i="3"/>
  <c r="GU213" i="3"/>
  <c r="EC213" i="3"/>
  <c r="BL213" i="3"/>
  <c r="BM213" i="3" s="1"/>
  <c r="GV212" i="3"/>
  <c r="GU212" i="3"/>
  <c r="EC212" i="3"/>
  <c r="BL212" i="3"/>
  <c r="BM212" i="3" s="1"/>
  <c r="GV211" i="3"/>
  <c r="GU211" i="3"/>
  <c r="EC211" i="3"/>
  <c r="BL211" i="3"/>
  <c r="BM211" i="3" s="1"/>
  <c r="GV210" i="3"/>
  <c r="GU210" i="3"/>
  <c r="EC210" i="3"/>
  <c r="BL210" i="3"/>
  <c r="BM210" i="3" s="1"/>
  <c r="GV209" i="3"/>
  <c r="GU209" i="3"/>
  <c r="EC209" i="3"/>
  <c r="BL209" i="3"/>
  <c r="BM209" i="3" s="1"/>
  <c r="GV208" i="3"/>
  <c r="GU208" i="3"/>
  <c r="EC208" i="3"/>
  <c r="BL208" i="3"/>
  <c r="BM208" i="3" s="1"/>
  <c r="GV207" i="3"/>
  <c r="GU207" i="3"/>
  <c r="EC207" i="3"/>
  <c r="BL207" i="3"/>
  <c r="BM207" i="3" s="1"/>
  <c r="GV206" i="3"/>
  <c r="GU206" i="3"/>
  <c r="EC206" i="3"/>
  <c r="BL206" i="3"/>
  <c r="BM206" i="3" s="1"/>
  <c r="GV205" i="3"/>
  <c r="GU205" i="3"/>
  <c r="EC205" i="3"/>
  <c r="BL205" i="3"/>
  <c r="BM205" i="3" s="1"/>
  <c r="GV204" i="3"/>
  <c r="GU204" i="3"/>
  <c r="EC204" i="3"/>
  <c r="BL204" i="3"/>
  <c r="BM204" i="3" s="1"/>
  <c r="GV203" i="3"/>
  <c r="GU203" i="3"/>
  <c r="EC203" i="3"/>
  <c r="BL203" i="3"/>
  <c r="BM203" i="3" s="1"/>
  <c r="GV202" i="3"/>
  <c r="GU202" i="3"/>
  <c r="EC202" i="3"/>
  <c r="BL202" i="3"/>
  <c r="BM202" i="3" s="1"/>
  <c r="GV201" i="3"/>
  <c r="GU201" i="3"/>
  <c r="EC201" i="3"/>
  <c r="BL201" i="3"/>
  <c r="BM201" i="3" s="1"/>
  <c r="GV200" i="3"/>
  <c r="GU200" i="3"/>
  <c r="EC200" i="3"/>
  <c r="BL200" i="3"/>
  <c r="BM200" i="3" s="1"/>
  <c r="GV199" i="3"/>
  <c r="GU199" i="3"/>
  <c r="EC199" i="3"/>
  <c r="BL199" i="3"/>
  <c r="BM199" i="3" s="1"/>
  <c r="GV198" i="3"/>
  <c r="GU198" i="3"/>
  <c r="EC198" i="3"/>
  <c r="BL198" i="3"/>
  <c r="BM198" i="3" s="1"/>
  <c r="GV197" i="3"/>
  <c r="GU197" i="3"/>
  <c r="EC197" i="3"/>
  <c r="BL197" i="3"/>
  <c r="BM197" i="3" s="1"/>
  <c r="GV196" i="3"/>
  <c r="GU196" i="3"/>
  <c r="EC196" i="3"/>
  <c r="BL196" i="3"/>
  <c r="BM196" i="3" s="1"/>
  <c r="GV195" i="3"/>
  <c r="GU195" i="3"/>
  <c r="EC195" i="3"/>
  <c r="BL195" i="3"/>
  <c r="BM195" i="3" s="1"/>
  <c r="GV194" i="3"/>
  <c r="GU194" i="3"/>
  <c r="EC194" i="3"/>
  <c r="BL194" i="3"/>
  <c r="BM194" i="3" s="1"/>
  <c r="GV193" i="3"/>
  <c r="GU193" i="3"/>
  <c r="EC193" i="3"/>
  <c r="BL193" i="3"/>
  <c r="BM193" i="3" s="1"/>
  <c r="GV192" i="3"/>
  <c r="GU192" i="3"/>
  <c r="EC192" i="3"/>
  <c r="BL192" i="3"/>
  <c r="BM192" i="3" s="1"/>
  <c r="GV191" i="3"/>
  <c r="GU191" i="3"/>
  <c r="EC191" i="3"/>
  <c r="BL191" i="3"/>
  <c r="BM191" i="3" s="1"/>
  <c r="GV190" i="3"/>
  <c r="GU190" i="3"/>
  <c r="EC190" i="3"/>
  <c r="BL190" i="3"/>
  <c r="BM190" i="3" s="1"/>
  <c r="GV188" i="3"/>
  <c r="GU188" i="3"/>
  <c r="EC188" i="3"/>
  <c r="BL188" i="3"/>
  <c r="BM188" i="3" s="1"/>
  <c r="GV187" i="3"/>
  <c r="GU187" i="3"/>
  <c r="EC187" i="3"/>
  <c r="BL187" i="3"/>
  <c r="BM187" i="3" s="1"/>
  <c r="GV186" i="3"/>
  <c r="GU186" i="3"/>
  <c r="EC186" i="3"/>
  <c r="BL186" i="3"/>
  <c r="BM186" i="3" s="1"/>
  <c r="GV185" i="3"/>
  <c r="GU185" i="3"/>
  <c r="EC185" i="3"/>
  <c r="BL185" i="3"/>
  <c r="BM185" i="3" s="1"/>
  <c r="GV184" i="3"/>
  <c r="GU184" i="3"/>
  <c r="EC184" i="3"/>
  <c r="BL184" i="3"/>
  <c r="BM184" i="3" s="1"/>
  <c r="GV183" i="3"/>
  <c r="GU183" i="3"/>
  <c r="EC183" i="3"/>
  <c r="BL183" i="3"/>
  <c r="BM183" i="3" s="1"/>
  <c r="GV182" i="3"/>
  <c r="GU182" i="3"/>
  <c r="EC182" i="3"/>
  <c r="BL182" i="3"/>
  <c r="BM182" i="3" s="1"/>
  <c r="GV181" i="3"/>
  <c r="GU181" i="3"/>
  <c r="EC181" i="3"/>
  <c r="BL181" i="3"/>
  <c r="BM181" i="3" s="1"/>
  <c r="GV180" i="3"/>
  <c r="GU180" i="3"/>
  <c r="EC180" i="3"/>
  <c r="BL180" i="3"/>
  <c r="BM180" i="3" s="1"/>
  <c r="GV179" i="3"/>
  <c r="GU179" i="3"/>
  <c r="EC179" i="3"/>
  <c r="BL179" i="3"/>
  <c r="BM179" i="3" s="1"/>
  <c r="GV178" i="3"/>
  <c r="GU178" i="3"/>
  <c r="EC178" i="3"/>
  <c r="BL178" i="3"/>
  <c r="BM178" i="3" s="1"/>
  <c r="GV177" i="3"/>
  <c r="GU177" i="3"/>
  <c r="EC177" i="3"/>
  <c r="BL177" i="3"/>
  <c r="BM177" i="3" s="1"/>
  <c r="GV176" i="3"/>
  <c r="GU176" i="3"/>
  <c r="EC176" i="3"/>
  <c r="BL176" i="3"/>
  <c r="BM176" i="3" s="1"/>
  <c r="GV175" i="3"/>
  <c r="GU175" i="3"/>
  <c r="EC175" i="3"/>
  <c r="BL175" i="3"/>
  <c r="BM175" i="3" s="1"/>
  <c r="GV174" i="3"/>
  <c r="GU174" i="3"/>
  <c r="EC174" i="3"/>
  <c r="BL174" i="3"/>
  <c r="BM174" i="3" s="1"/>
  <c r="GV173" i="3"/>
  <c r="GU173" i="3"/>
  <c r="EC173" i="3"/>
  <c r="BL173" i="3"/>
  <c r="BM173" i="3" s="1"/>
  <c r="GV172" i="3"/>
  <c r="GU172" i="3"/>
  <c r="EC172" i="3"/>
  <c r="BL172" i="3"/>
  <c r="BM172" i="3" s="1"/>
  <c r="GV171" i="3"/>
  <c r="GU171" i="3"/>
  <c r="EC171" i="3"/>
  <c r="BL171" i="3"/>
  <c r="BM171" i="3" s="1"/>
  <c r="GV170" i="3"/>
  <c r="GU170" i="3"/>
  <c r="EC170" i="3"/>
  <c r="BL170" i="3"/>
  <c r="BM170" i="3" s="1"/>
  <c r="GV169" i="3"/>
  <c r="GU169" i="3"/>
  <c r="EC169" i="3"/>
  <c r="BL169" i="3"/>
  <c r="BM169" i="3" s="1"/>
  <c r="GV168" i="3"/>
  <c r="GU168" i="3"/>
  <c r="EC168" i="3"/>
  <c r="BL168" i="3"/>
  <c r="BM168" i="3" s="1"/>
  <c r="GV167" i="3"/>
  <c r="GU167" i="3"/>
  <c r="EC167" i="3"/>
  <c r="BL167" i="3"/>
  <c r="BM167" i="3" s="1"/>
  <c r="GV166" i="3"/>
  <c r="GU166" i="3"/>
  <c r="EC166" i="3"/>
  <c r="BL166" i="3"/>
  <c r="BM166" i="3" s="1"/>
  <c r="GV165" i="3"/>
  <c r="GU165" i="3"/>
  <c r="EC165" i="3"/>
  <c r="BL165" i="3"/>
  <c r="BM165" i="3" s="1"/>
  <c r="GV164" i="3"/>
  <c r="GU164" i="3"/>
  <c r="EC164" i="3"/>
  <c r="BL164" i="3"/>
  <c r="BM164" i="3" s="1"/>
  <c r="GV163" i="3"/>
  <c r="GU163" i="3"/>
  <c r="EC163" i="3"/>
  <c r="BL163" i="3"/>
  <c r="BM163" i="3" s="1"/>
  <c r="GV162" i="3"/>
  <c r="GU162" i="3"/>
  <c r="EC162" i="3"/>
  <c r="BL162" i="3"/>
  <c r="BM162" i="3" s="1"/>
  <c r="GV161" i="3"/>
  <c r="GU161" i="3"/>
  <c r="EC161" i="3"/>
  <c r="BL161" i="3"/>
  <c r="BM161" i="3" s="1"/>
  <c r="GV160" i="3"/>
  <c r="GU160" i="3"/>
  <c r="EC160" i="3"/>
  <c r="BL160" i="3"/>
  <c r="BM160" i="3" s="1"/>
  <c r="GV159" i="3"/>
  <c r="GU159" i="3"/>
  <c r="EC159" i="3"/>
  <c r="BL159" i="3"/>
  <c r="BM159" i="3" s="1"/>
  <c r="GV158" i="3"/>
  <c r="GU158" i="3"/>
  <c r="EC158" i="3"/>
  <c r="BL158" i="3"/>
  <c r="BM158" i="3" s="1"/>
  <c r="GV157" i="3"/>
  <c r="GU157" i="3"/>
  <c r="EC157" i="3"/>
  <c r="BL157" i="3"/>
  <c r="BM157" i="3" s="1"/>
  <c r="GV156" i="3"/>
  <c r="GU156" i="3"/>
  <c r="EC156" i="3"/>
  <c r="BL156" i="3"/>
  <c r="BM156" i="3" s="1"/>
  <c r="GV155" i="3"/>
  <c r="GU155" i="3"/>
  <c r="EC155" i="3"/>
  <c r="BL155" i="3"/>
  <c r="BM155" i="3" s="1"/>
  <c r="GV154" i="3"/>
  <c r="GU154" i="3"/>
  <c r="EC154" i="3"/>
  <c r="BL154" i="3"/>
  <c r="BM154" i="3" s="1"/>
  <c r="GV153" i="3"/>
  <c r="GU153" i="3"/>
  <c r="EC153" i="3"/>
  <c r="BL153" i="3"/>
  <c r="BM153" i="3" s="1"/>
  <c r="GV151" i="3"/>
  <c r="GU151" i="3"/>
  <c r="EC151" i="3"/>
  <c r="BL151" i="3"/>
  <c r="BM151" i="3" s="1"/>
  <c r="GV150" i="3"/>
  <c r="GU150" i="3"/>
  <c r="EC150" i="3"/>
  <c r="BL150" i="3"/>
  <c r="BM150" i="3" s="1"/>
  <c r="GV149" i="3"/>
  <c r="GU149" i="3"/>
  <c r="EC149" i="3"/>
  <c r="BL149" i="3"/>
  <c r="BM149" i="3" s="1"/>
  <c r="GV148" i="3"/>
  <c r="GU148" i="3"/>
  <c r="EC148" i="3"/>
  <c r="BL148" i="3"/>
  <c r="BM148" i="3" s="1"/>
  <c r="GV147" i="3"/>
  <c r="GU147" i="3"/>
  <c r="EC147" i="3"/>
  <c r="BL147" i="3"/>
  <c r="BM147" i="3" s="1"/>
  <c r="GV146" i="3"/>
  <c r="GU146" i="3"/>
  <c r="EC146" i="3"/>
  <c r="BL146" i="3"/>
  <c r="BM146" i="3" s="1"/>
  <c r="GV145" i="3"/>
  <c r="GU145" i="3"/>
  <c r="EC145" i="3"/>
  <c r="BL145" i="3"/>
  <c r="BM145" i="3" s="1"/>
  <c r="GV144" i="3"/>
  <c r="GU144" i="3"/>
  <c r="EC144" i="3"/>
  <c r="BL144" i="3"/>
  <c r="BM144" i="3" s="1"/>
  <c r="GV143" i="3"/>
  <c r="GU143" i="3"/>
  <c r="EC143" i="3"/>
  <c r="BL143" i="3"/>
  <c r="BM143" i="3" s="1"/>
  <c r="GV142" i="3"/>
  <c r="GU142" i="3"/>
  <c r="EC142" i="3"/>
  <c r="BL142" i="3"/>
  <c r="BM142" i="3" s="1"/>
  <c r="GV141" i="3"/>
  <c r="GU141" i="3"/>
  <c r="EC141" i="3"/>
  <c r="BL141" i="3"/>
  <c r="BM141" i="3" s="1"/>
  <c r="GV140" i="3"/>
  <c r="GU140" i="3"/>
  <c r="EC140" i="3"/>
  <c r="BL140" i="3"/>
  <c r="BM140" i="3" s="1"/>
  <c r="GV139" i="3"/>
  <c r="GU139" i="3"/>
  <c r="EC139" i="3"/>
  <c r="BL139" i="3"/>
  <c r="BM139" i="3" s="1"/>
  <c r="GV138" i="3"/>
  <c r="GU138" i="3"/>
  <c r="EC138" i="3"/>
  <c r="BL138" i="3"/>
  <c r="BM138" i="3" s="1"/>
  <c r="GV137" i="3"/>
  <c r="GU137" i="3"/>
  <c r="EC137" i="3"/>
  <c r="BL137" i="3"/>
  <c r="BM137" i="3" s="1"/>
  <c r="GV136" i="3"/>
  <c r="GU136" i="3"/>
  <c r="EC136" i="3"/>
  <c r="BL136" i="3"/>
  <c r="BM136" i="3" s="1"/>
  <c r="GV135" i="3"/>
  <c r="GU135" i="3"/>
  <c r="EC135" i="3"/>
  <c r="BL135" i="3"/>
  <c r="BM135" i="3" s="1"/>
  <c r="GV134" i="3"/>
  <c r="GU134" i="3"/>
  <c r="EC134" i="3"/>
  <c r="BL134" i="3"/>
  <c r="BM134" i="3" s="1"/>
  <c r="GV133" i="3"/>
  <c r="GU133" i="3"/>
  <c r="EC133" i="3"/>
  <c r="BL133" i="3"/>
  <c r="BM133" i="3" s="1"/>
  <c r="GV132" i="3"/>
  <c r="GU132" i="3"/>
  <c r="EC132" i="3"/>
  <c r="BL132" i="3"/>
  <c r="BM132" i="3" s="1"/>
  <c r="GV131" i="3"/>
  <c r="GU131" i="3"/>
  <c r="EC131" i="3"/>
  <c r="BL131" i="3"/>
  <c r="BM131" i="3" s="1"/>
  <c r="GV130" i="3"/>
  <c r="GU130" i="3"/>
  <c r="EC130" i="3"/>
  <c r="BL130" i="3"/>
  <c r="BM130" i="3" s="1"/>
  <c r="GV129" i="3"/>
  <c r="GU129" i="3"/>
  <c r="EC129" i="3"/>
  <c r="BL129" i="3"/>
  <c r="BM129" i="3" s="1"/>
  <c r="GV128" i="3"/>
  <c r="GU128" i="3"/>
  <c r="EC128" i="3"/>
  <c r="BL128" i="3"/>
  <c r="BM128" i="3" s="1"/>
  <c r="GV127" i="3"/>
  <c r="GU127" i="3"/>
  <c r="EC127" i="3"/>
  <c r="BL127" i="3"/>
  <c r="BM127" i="3" s="1"/>
  <c r="GV126" i="3"/>
  <c r="GU126" i="3"/>
  <c r="EC126" i="3"/>
  <c r="BL126" i="3"/>
  <c r="BM126" i="3" s="1"/>
  <c r="GV125" i="3"/>
  <c r="GU125" i="3"/>
  <c r="EC125" i="3"/>
  <c r="BL125" i="3"/>
  <c r="BM125" i="3" s="1"/>
  <c r="GV124" i="3"/>
  <c r="GU124" i="3"/>
  <c r="EC124" i="3"/>
  <c r="BL124" i="3"/>
  <c r="BM124" i="3" s="1"/>
  <c r="GV123" i="3"/>
  <c r="GU123" i="3"/>
  <c r="EC123" i="3"/>
  <c r="BL123" i="3"/>
  <c r="BM123" i="3" s="1"/>
  <c r="GV122" i="3"/>
  <c r="GU122" i="3"/>
  <c r="EC122" i="3"/>
  <c r="BL122" i="3"/>
  <c r="BM122" i="3" s="1"/>
  <c r="GV121" i="3"/>
  <c r="GU121" i="3"/>
  <c r="EC121" i="3"/>
  <c r="BL121" i="3"/>
  <c r="BM121" i="3" s="1"/>
  <c r="GV120" i="3"/>
  <c r="GU120" i="3"/>
  <c r="EC120" i="3"/>
  <c r="BL120" i="3"/>
  <c r="BM120" i="3" s="1"/>
  <c r="GV119" i="3"/>
  <c r="GU119" i="3"/>
  <c r="EC119" i="3"/>
  <c r="BL119" i="3"/>
  <c r="BM119" i="3" s="1"/>
  <c r="GV118" i="3"/>
  <c r="GU118" i="3"/>
  <c r="EC118" i="3"/>
  <c r="BL118" i="3"/>
  <c r="BM118" i="3" s="1"/>
  <c r="GV117" i="3"/>
  <c r="GU117" i="3"/>
  <c r="EC117" i="3"/>
  <c r="BL117" i="3"/>
  <c r="BM117" i="3" s="1"/>
  <c r="GV116" i="3"/>
  <c r="GU116" i="3"/>
  <c r="EC116" i="3"/>
  <c r="BL116" i="3"/>
  <c r="BM116" i="3" s="1"/>
  <c r="GV114" i="3"/>
  <c r="GU114" i="3"/>
  <c r="EC114" i="3"/>
  <c r="BL114" i="3"/>
  <c r="BM114" i="3" s="1"/>
  <c r="GV113" i="3"/>
  <c r="GU113" i="3"/>
  <c r="EC113" i="3"/>
  <c r="BL113" i="3"/>
  <c r="BM113" i="3" s="1"/>
  <c r="GV112" i="3"/>
  <c r="GU112" i="3"/>
  <c r="EC112" i="3"/>
  <c r="BL112" i="3"/>
  <c r="BM112" i="3" s="1"/>
  <c r="GV111" i="3"/>
  <c r="GU111" i="3"/>
  <c r="EC111" i="3"/>
  <c r="BL111" i="3"/>
  <c r="BM111" i="3" s="1"/>
  <c r="GV110" i="3"/>
  <c r="GU110" i="3"/>
  <c r="EC110" i="3"/>
  <c r="BL110" i="3"/>
  <c r="BM110" i="3" s="1"/>
  <c r="GV109" i="3"/>
  <c r="GU109" i="3"/>
  <c r="EC109" i="3"/>
  <c r="BL109" i="3"/>
  <c r="BM109" i="3" s="1"/>
  <c r="GV108" i="3"/>
  <c r="GU108" i="3"/>
  <c r="EC108" i="3"/>
  <c r="BL108" i="3"/>
  <c r="BM108" i="3" s="1"/>
  <c r="GV107" i="3"/>
  <c r="GU107" i="3"/>
  <c r="EC107" i="3"/>
  <c r="BL107" i="3"/>
  <c r="BM107" i="3" s="1"/>
  <c r="GV106" i="3"/>
  <c r="GU106" i="3"/>
  <c r="EC106" i="3"/>
  <c r="BL106" i="3"/>
  <c r="BM106" i="3" s="1"/>
  <c r="GV105" i="3"/>
  <c r="GU105" i="3"/>
  <c r="EC105" i="3"/>
  <c r="BL105" i="3"/>
  <c r="BM105" i="3" s="1"/>
  <c r="GV104" i="3"/>
  <c r="GU104" i="3"/>
  <c r="EC104" i="3"/>
  <c r="BL104" i="3"/>
  <c r="BM104" i="3" s="1"/>
  <c r="GV103" i="3"/>
  <c r="GU103" i="3"/>
  <c r="EC103" i="3"/>
  <c r="BL103" i="3"/>
  <c r="BM103" i="3" s="1"/>
  <c r="GV102" i="3"/>
  <c r="GU102" i="3"/>
  <c r="EC102" i="3"/>
  <c r="BL102" i="3"/>
  <c r="BM102" i="3" s="1"/>
  <c r="GV101" i="3"/>
  <c r="GU101" i="3"/>
  <c r="EC101" i="3"/>
  <c r="BL101" i="3"/>
  <c r="BM101" i="3" s="1"/>
  <c r="GV100" i="3"/>
  <c r="GU100" i="3"/>
  <c r="EC100" i="3"/>
  <c r="BL100" i="3"/>
  <c r="BM100" i="3" s="1"/>
  <c r="GV99" i="3"/>
  <c r="GU99" i="3"/>
  <c r="EC99" i="3"/>
  <c r="BL99" i="3"/>
  <c r="BM99" i="3" s="1"/>
  <c r="GV98" i="3"/>
  <c r="GU98" i="3"/>
  <c r="EC98" i="3"/>
  <c r="BL98" i="3"/>
  <c r="BM98" i="3" s="1"/>
  <c r="GV97" i="3"/>
  <c r="GU97" i="3"/>
  <c r="EC97" i="3"/>
  <c r="BL97" i="3"/>
  <c r="BM97" i="3" s="1"/>
  <c r="GV96" i="3"/>
  <c r="GU96" i="3"/>
  <c r="EC96" i="3"/>
  <c r="BL96" i="3"/>
  <c r="BM96" i="3" s="1"/>
  <c r="GV95" i="3"/>
  <c r="GU95" i="3"/>
  <c r="EC95" i="3"/>
  <c r="BL95" i="3"/>
  <c r="BM95" i="3" s="1"/>
  <c r="GV94" i="3"/>
  <c r="GU94" i="3"/>
  <c r="EC94" i="3"/>
  <c r="BL94" i="3"/>
  <c r="BM94" i="3" s="1"/>
  <c r="GV93" i="3"/>
  <c r="GU93" i="3"/>
  <c r="EC93" i="3"/>
  <c r="BL93" i="3"/>
  <c r="BM93" i="3" s="1"/>
  <c r="GV92" i="3"/>
  <c r="GU92" i="3"/>
  <c r="EC92" i="3"/>
  <c r="BL92" i="3"/>
  <c r="BM92" i="3" s="1"/>
  <c r="GV91" i="3"/>
  <c r="GU91" i="3"/>
  <c r="EC91" i="3"/>
  <c r="BL91" i="3"/>
  <c r="BM91" i="3" s="1"/>
  <c r="GV90" i="3"/>
  <c r="GU90" i="3"/>
  <c r="EC90" i="3"/>
  <c r="BL90" i="3"/>
  <c r="BM90" i="3" s="1"/>
  <c r="GV89" i="3"/>
  <c r="GU89" i="3"/>
  <c r="EC89" i="3"/>
  <c r="BL89" i="3"/>
  <c r="BM89" i="3" s="1"/>
  <c r="GV88" i="3"/>
  <c r="GU88" i="3"/>
  <c r="EC88" i="3"/>
  <c r="BL88" i="3"/>
  <c r="BM88" i="3" s="1"/>
  <c r="GV87" i="3"/>
  <c r="GU87" i="3"/>
  <c r="EC87" i="3"/>
  <c r="BL87" i="3"/>
  <c r="BM87" i="3" s="1"/>
  <c r="GV86" i="3"/>
  <c r="GU86" i="3"/>
  <c r="EC86" i="3"/>
  <c r="BL86" i="3"/>
  <c r="BM86" i="3" s="1"/>
  <c r="GV85" i="3"/>
  <c r="GU85" i="3"/>
  <c r="EC85" i="3"/>
  <c r="BL85" i="3"/>
  <c r="BM85" i="3" s="1"/>
  <c r="GV84" i="3"/>
  <c r="GU84" i="3"/>
  <c r="EC84" i="3"/>
  <c r="BL84" i="3"/>
  <c r="BM84" i="3" s="1"/>
  <c r="GV83" i="3"/>
  <c r="GU83" i="3"/>
  <c r="EC83" i="3"/>
  <c r="BL83" i="3"/>
  <c r="BM83" i="3" s="1"/>
  <c r="GV82" i="3"/>
  <c r="GU82" i="3"/>
  <c r="EC82" i="3"/>
  <c r="BL82" i="3"/>
  <c r="BM82" i="3" s="1"/>
  <c r="GV81" i="3"/>
  <c r="GU81" i="3"/>
  <c r="EC81" i="3"/>
  <c r="BL81" i="3"/>
  <c r="BM81" i="3" s="1"/>
  <c r="GV80" i="3"/>
  <c r="GU80" i="3"/>
  <c r="EC80" i="3"/>
  <c r="BL80" i="3"/>
  <c r="BM80" i="3" s="1"/>
  <c r="GV79" i="3"/>
  <c r="GU79" i="3"/>
  <c r="EC79" i="3"/>
  <c r="BL79" i="3"/>
  <c r="BM79" i="3" s="1"/>
  <c r="GV77" i="3"/>
  <c r="GU77" i="3"/>
  <c r="EC77" i="3"/>
  <c r="BL77" i="3"/>
  <c r="BM77" i="3" s="1"/>
  <c r="GV76" i="3"/>
  <c r="GU76" i="3"/>
  <c r="EC76" i="3"/>
  <c r="BL76" i="3"/>
  <c r="BM76" i="3" s="1"/>
  <c r="GV75" i="3"/>
  <c r="GU75" i="3"/>
  <c r="EC75" i="3"/>
  <c r="BL75" i="3"/>
  <c r="BM75" i="3" s="1"/>
  <c r="GV74" i="3"/>
  <c r="GU74" i="3"/>
  <c r="EC74" i="3"/>
  <c r="BL74" i="3"/>
  <c r="BM74" i="3" s="1"/>
  <c r="GV73" i="3"/>
  <c r="GU73" i="3"/>
  <c r="EC73" i="3"/>
  <c r="BL73" i="3"/>
  <c r="BM73" i="3" s="1"/>
  <c r="GV72" i="3"/>
  <c r="GU72" i="3"/>
  <c r="EC72" i="3"/>
  <c r="BL72" i="3"/>
  <c r="BM72" i="3" s="1"/>
  <c r="GV71" i="3"/>
  <c r="GU71" i="3"/>
  <c r="EC71" i="3"/>
  <c r="BL71" i="3"/>
  <c r="BM71" i="3" s="1"/>
  <c r="GV70" i="3"/>
  <c r="GU70" i="3"/>
  <c r="EC70" i="3"/>
  <c r="BL70" i="3"/>
  <c r="BM70" i="3" s="1"/>
  <c r="GV69" i="3"/>
  <c r="GU69" i="3"/>
  <c r="EC69" i="3"/>
  <c r="BL69" i="3"/>
  <c r="BM69" i="3" s="1"/>
  <c r="GV68" i="3"/>
  <c r="GU68" i="3"/>
  <c r="EC68" i="3"/>
  <c r="BL68" i="3"/>
  <c r="BM68" i="3" s="1"/>
  <c r="GV67" i="3"/>
  <c r="GU67" i="3"/>
  <c r="EC67" i="3"/>
  <c r="BL67" i="3"/>
  <c r="BM67" i="3" s="1"/>
  <c r="GV66" i="3"/>
  <c r="GU66" i="3"/>
  <c r="EC66" i="3"/>
  <c r="BL66" i="3"/>
  <c r="BM66" i="3" s="1"/>
  <c r="GV65" i="3"/>
  <c r="GU65" i="3"/>
  <c r="EC65" i="3"/>
  <c r="BL65" i="3"/>
  <c r="BM65" i="3" s="1"/>
  <c r="GV64" i="3"/>
  <c r="GU64" i="3"/>
  <c r="EC64" i="3"/>
  <c r="BL64" i="3"/>
  <c r="BM64" i="3" s="1"/>
  <c r="GV63" i="3"/>
  <c r="GU63" i="3"/>
  <c r="EC63" i="3"/>
  <c r="BL63" i="3"/>
  <c r="BM63" i="3" s="1"/>
  <c r="GV62" i="3"/>
  <c r="GU62" i="3"/>
  <c r="EC62" i="3"/>
  <c r="BL62" i="3"/>
  <c r="BM62" i="3" s="1"/>
  <c r="GV61" i="3"/>
  <c r="GU61" i="3"/>
  <c r="EC61" i="3"/>
  <c r="BL61" i="3"/>
  <c r="BM61" i="3" s="1"/>
  <c r="GV60" i="3"/>
  <c r="GU60" i="3"/>
  <c r="EC60" i="3"/>
  <c r="BL60" i="3"/>
  <c r="BM60" i="3" s="1"/>
  <c r="GV59" i="3"/>
  <c r="GU59" i="3"/>
  <c r="EC59" i="3"/>
  <c r="BL59" i="3"/>
  <c r="BM59" i="3" s="1"/>
  <c r="GV58" i="3"/>
  <c r="GU58" i="3"/>
  <c r="EC58" i="3"/>
  <c r="BL58" i="3"/>
  <c r="BM58" i="3" s="1"/>
  <c r="GV57" i="3"/>
  <c r="GU57" i="3"/>
  <c r="EC57" i="3"/>
  <c r="BL57" i="3"/>
  <c r="BM57" i="3" s="1"/>
  <c r="GV56" i="3"/>
  <c r="GU56" i="3"/>
  <c r="EC56" i="3"/>
  <c r="BL56" i="3"/>
  <c r="BM56" i="3" s="1"/>
  <c r="GV55" i="3"/>
  <c r="GU55" i="3"/>
  <c r="EC55" i="3"/>
  <c r="BL55" i="3"/>
  <c r="BM55" i="3" s="1"/>
  <c r="GV54" i="3"/>
  <c r="GU54" i="3"/>
  <c r="EC54" i="3"/>
  <c r="BL54" i="3"/>
  <c r="BM54" i="3" s="1"/>
  <c r="GV53" i="3"/>
  <c r="GU53" i="3"/>
  <c r="EC53" i="3"/>
  <c r="BL53" i="3"/>
  <c r="BM53" i="3" s="1"/>
  <c r="GV52" i="3"/>
  <c r="GU52" i="3"/>
  <c r="EC52" i="3"/>
  <c r="BL52" i="3"/>
  <c r="BM52" i="3" s="1"/>
  <c r="GV51" i="3"/>
  <c r="GU51" i="3"/>
  <c r="EC51" i="3"/>
  <c r="BL51" i="3"/>
  <c r="BM51" i="3" s="1"/>
  <c r="GV50" i="3"/>
  <c r="GU50" i="3"/>
  <c r="EC50" i="3"/>
  <c r="BL50" i="3"/>
  <c r="BM50" i="3" s="1"/>
  <c r="GV49" i="3"/>
  <c r="GU49" i="3"/>
  <c r="EC49" i="3"/>
  <c r="BL49" i="3"/>
  <c r="BM49" i="3" s="1"/>
  <c r="GV48" i="3"/>
  <c r="GU48" i="3"/>
  <c r="EC48" i="3"/>
  <c r="BL48" i="3"/>
  <c r="BM48" i="3" s="1"/>
  <c r="GV47" i="3"/>
  <c r="GU47" i="3"/>
  <c r="EC47" i="3"/>
  <c r="BL47" i="3"/>
  <c r="BM47" i="3" s="1"/>
  <c r="GV46" i="3"/>
  <c r="GU46" i="3"/>
  <c r="EC46" i="3"/>
  <c r="BL46" i="3"/>
  <c r="BM46" i="3" s="1"/>
  <c r="GV45" i="3"/>
  <c r="GU45" i="3"/>
  <c r="EC45" i="3"/>
  <c r="BL45" i="3"/>
  <c r="BM45" i="3" s="1"/>
  <c r="GV44" i="3"/>
  <c r="GU44" i="3"/>
  <c r="EC44" i="3"/>
  <c r="BL44" i="3"/>
  <c r="BM44" i="3" s="1"/>
  <c r="GV43" i="3"/>
  <c r="GU43" i="3"/>
  <c r="EC43" i="3"/>
  <c r="BL43" i="3"/>
  <c r="BM43" i="3" s="1"/>
  <c r="GV42" i="3"/>
  <c r="GU42" i="3"/>
  <c r="EC42" i="3"/>
  <c r="BK42" i="3" a="1"/>
  <c r="BK42" i="3" s="1"/>
  <c r="BL42" i="3" s="1"/>
  <c r="BM42" i="3" s="1"/>
  <c r="BK41" i="3" a="1"/>
  <c r="BK41" i="3" s="1"/>
  <c r="GV6" i="3"/>
  <c r="GV7" i="3"/>
  <c r="GV8" i="3"/>
  <c r="GV9" i="3"/>
  <c r="GV10" i="3"/>
  <c r="GV11" i="3"/>
  <c r="GV12" i="3"/>
  <c r="GV13" i="3"/>
  <c r="GV14" i="3"/>
  <c r="GV15" i="3"/>
  <c r="GV16" i="3"/>
  <c r="GV17" i="3"/>
  <c r="GV18" i="3"/>
  <c r="GV19" i="3"/>
  <c r="GV20" i="3"/>
  <c r="GV21" i="3"/>
  <c r="GV22" i="3"/>
  <c r="GV23" i="3"/>
  <c r="GV24" i="3"/>
  <c r="GV25" i="3"/>
  <c r="GV26" i="3"/>
  <c r="GV27" i="3"/>
  <c r="GV28" i="3"/>
  <c r="GV29" i="3"/>
  <c r="GV30" i="3"/>
  <c r="GV31" i="3"/>
  <c r="GV32" i="3"/>
  <c r="GV33" i="3"/>
  <c r="GV34" i="3"/>
  <c r="GV35" i="3"/>
  <c r="GV36" i="3"/>
  <c r="GV37" i="3"/>
  <c r="GV38" i="3"/>
  <c r="GV39" i="3"/>
  <c r="GV40" i="3"/>
  <c r="GV5" i="3"/>
  <c r="GU6" i="3"/>
  <c r="GU7" i="3"/>
  <c r="GU8" i="3"/>
  <c r="GU9" i="3"/>
  <c r="GU10" i="3"/>
  <c r="GU11" i="3"/>
  <c r="GU12" i="3"/>
  <c r="GU13" i="3"/>
  <c r="GU14" i="3"/>
  <c r="GU15" i="3"/>
  <c r="GU16" i="3"/>
  <c r="GU17" i="3"/>
  <c r="GU18" i="3"/>
  <c r="GU19" i="3"/>
  <c r="GU20" i="3"/>
  <c r="GU21" i="3"/>
  <c r="GU22" i="3"/>
  <c r="GU23" i="3"/>
  <c r="GU24" i="3"/>
  <c r="GU25" i="3"/>
  <c r="GU26" i="3"/>
  <c r="GU27" i="3"/>
  <c r="GU28" i="3"/>
  <c r="GU29" i="3"/>
  <c r="GU30" i="3"/>
  <c r="GU31" i="3"/>
  <c r="GU32" i="3"/>
  <c r="GU33" i="3"/>
  <c r="GU34" i="3"/>
  <c r="GU35" i="3"/>
  <c r="GU36" i="3"/>
  <c r="GU37" i="3"/>
  <c r="GU38" i="3"/>
  <c r="GU39" i="3"/>
  <c r="GU40" i="3"/>
  <c r="GU5" i="3"/>
  <c r="BO1" i="3"/>
  <c r="BL1" i="3"/>
  <c r="BM1" i="3" s="1"/>
  <c r="BC1" i="3"/>
  <c r="AQ1" i="3"/>
  <c r="U1" i="3"/>
  <c r="H1" i="3"/>
  <c r="AE139" i="2"/>
  <c r="AE138" i="2"/>
  <c r="AE137" i="2"/>
  <c r="BN26" i="11"/>
  <c r="BL26" i="11"/>
  <c r="BJ26" i="11"/>
  <c r="AY26" i="11"/>
  <c r="AU26" i="11"/>
  <c r="AH26" i="11"/>
  <c r="AF26" i="11"/>
  <c r="AD26" i="11"/>
  <c r="S26" i="11"/>
  <c r="O26" i="11"/>
  <c r="BN25" i="11"/>
  <c r="BL25" i="11"/>
  <c r="BJ25" i="11"/>
  <c r="AY25" i="11"/>
  <c r="AU25" i="11"/>
  <c r="AH25" i="11"/>
  <c r="AF25" i="11"/>
  <c r="AD25" i="11"/>
  <c r="S25" i="11"/>
  <c r="O25" i="11"/>
  <c r="BN24" i="11"/>
  <c r="BL24" i="11"/>
  <c r="BJ24" i="11"/>
  <c r="AY24" i="11"/>
  <c r="AU24" i="11"/>
  <c r="AH24" i="11"/>
  <c r="AF24" i="11"/>
  <c r="AD24" i="11"/>
  <c r="S24" i="11"/>
  <c r="O24" i="11"/>
  <c r="BN23" i="11"/>
  <c r="BL23" i="11"/>
  <c r="BJ23" i="11"/>
  <c r="AY23" i="11"/>
  <c r="AU23" i="11"/>
  <c r="AH23" i="11"/>
  <c r="AF23" i="11"/>
  <c r="AD23" i="11"/>
  <c r="S23" i="11"/>
  <c r="O23" i="11"/>
  <c r="BN22" i="11"/>
  <c r="BL22" i="11"/>
  <c r="BJ22" i="11"/>
  <c r="AY22" i="11"/>
  <c r="AU22" i="11"/>
  <c r="AH22" i="11"/>
  <c r="AF22" i="11"/>
  <c r="AD22" i="11"/>
  <c r="S22" i="11"/>
  <c r="O22" i="11"/>
  <c r="BN21" i="11"/>
  <c r="BL21" i="11"/>
  <c r="BJ21" i="11"/>
  <c r="AY21" i="11"/>
  <c r="AU21" i="11"/>
  <c r="AH21" i="11"/>
  <c r="AF21" i="11"/>
  <c r="AD21" i="11"/>
  <c r="S21" i="11"/>
  <c r="O21" i="11"/>
  <c r="BN20" i="11"/>
  <c r="BL20" i="11"/>
  <c r="BJ20" i="11"/>
  <c r="AY20" i="11"/>
  <c r="AU20" i="11"/>
  <c r="AH20" i="11"/>
  <c r="AF20" i="11"/>
  <c r="AD20" i="11"/>
  <c r="S20" i="11"/>
  <c r="O20" i="11"/>
  <c r="BN19" i="11"/>
  <c r="BL19" i="11"/>
  <c r="BJ19" i="11"/>
  <c r="AY19" i="11"/>
  <c r="AU19" i="11"/>
  <c r="AH19" i="11"/>
  <c r="AF19" i="11"/>
  <c r="AD19" i="11"/>
  <c r="S19" i="11"/>
  <c r="O19" i="11"/>
  <c r="BN18" i="11"/>
  <c r="BL18" i="11"/>
  <c r="BJ18" i="11"/>
  <c r="AY18" i="11"/>
  <c r="AU18" i="11"/>
  <c r="AH18" i="11"/>
  <c r="AF18" i="11"/>
  <c r="AD18" i="11"/>
  <c r="S18" i="11"/>
  <c r="O18" i="11"/>
  <c r="BN17" i="11"/>
  <c r="BL17" i="11"/>
  <c r="BJ17" i="11"/>
  <c r="AY17" i="11"/>
  <c r="AU17" i="11"/>
  <c r="AH17" i="11"/>
  <c r="AF17" i="11"/>
  <c r="AD17" i="11"/>
  <c r="S17" i="11"/>
  <c r="O17" i="11"/>
  <c r="BN16" i="11"/>
  <c r="BL16" i="11"/>
  <c r="BJ16" i="11"/>
  <c r="AY16" i="11"/>
  <c r="AU16" i="11"/>
  <c r="AH16" i="11"/>
  <c r="AF16" i="11"/>
  <c r="AD16" i="11"/>
  <c r="S16" i="11"/>
  <c r="O16" i="11"/>
  <c r="BN15" i="11"/>
  <c r="BL15" i="11"/>
  <c r="BJ15" i="11"/>
  <c r="AY15" i="11"/>
  <c r="AU15" i="11"/>
  <c r="AH15" i="11"/>
  <c r="AF15" i="11"/>
  <c r="AD15" i="11"/>
  <c r="S15" i="11"/>
  <c r="O15" i="11"/>
  <c r="BN14" i="11"/>
  <c r="BL14" i="11"/>
  <c r="BJ14" i="11"/>
  <c r="AY14" i="11"/>
  <c r="AU14" i="11"/>
  <c r="AH14" i="11"/>
  <c r="AF14" i="11"/>
  <c r="AD14" i="11"/>
  <c r="S14" i="11"/>
  <c r="O14" i="11"/>
  <c r="BN13" i="11"/>
  <c r="BL13" i="11"/>
  <c r="BJ13" i="11"/>
  <c r="AY13" i="11"/>
  <c r="AU13" i="11"/>
  <c r="AH13" i="11"/>
  <c r="AF13" i="11"/>
  <c r="AD13" i="11"/>
  <c r="S13" i="11"/>
  <c r="O13" i="11"/>
  <c r="BN12" i="11"/>
  <c r="BL12" i="11"/>
  <c r="BJ12" i="11"/>
  <c r="AY12" i="11"/>
  <c r="AU12" i="11"/>
  <c r="AH12" i="11"/>
  <c r="AF12" i="11"/>
  <c r="AD12" i="11"/>
  <c r="S12" i="11"/>
  <c r="O12" i="11"/>
  <c r="BN11" i="11"/>
  <c r="BL11" i="11"/>
  <c r="BJ11" i="11"/>
  <c r="AY11" i="11"/>
  <c r="AU11" i="11"/>
  <c r="AH11" i="11"/>
  <c r="AF11" i="11"/>
  <c r="AD11" i="11"/>
  <c r="S11" i="11"/>
  <c r="O11" i="11"/>
  <c r="BN10" i="11"/>
  <c r="BL10" i="11"/>
  <c r="BJ10" i="11"/>
  <c r="AY10" i="11"/>
  <c r="AU10" i="11"/>
  <c r="AH10" i="11"/>
  <c r="AF10" i="11"/>
  <c r="AD10" i="11"/>
  <c r="S10" i="11"/>
  <c r="O10" i="11"/>
  <c r="BN9" i="11"/>
  <c r="BL9" i="11"/>
  <c r="BJ9" i="11"/>
  <c r="AY9" i="11"/>
  <c r="AU9" i="11"/>
  <c r="AH9" i="11"/>
  <c r="AF9" i="11"/>
  <c r="AD9" i="11"/>
  <c r="S9" i="11"/>
  <c r="O9" i="11"/>
  <c r="BN8" i="11"/>
  <c r="BL8" i="11"/>
  <c r="BJ8" i="11"/>
  <c r="AY8" i="11"/>
  <c r="AU8" i="11"/>
  <c r="AH8" i="11"/>
  <c r="AF8" i="11"/>
  <c r="AD8" i="11"/>
  <c r="S8" i="11"/>
  <c r="O8" i="11"/>
  <c r="BN7" i="11"/>
  <c r="BL7" i="11"/>
  <c r="BJ7" i="11"/>
  <c r="AY7" i="11"/>
  <c r="AU7" i="11"/>
  <c r="AH7" i="11"/>
  <c r="AF7" i="11"/>
  <c r="AD7" i="11"/>
  <c r="S7" i="11"/>
  <c r="O7" i="11"/>
  <c r="BN6" i="11"/>
  <c r="BL6" i="11"/>
  <c r="BJ6" i="11"/>
  <c r="AY6" i="11"/>
  <c r="AU6" i="11"/>
  <c r="AH6" i="11"/>
  <c r="AF6" i="11"/>
  <c r="AD6" i="11"/>
  <c r="S6" i="11"/>
  <c r="O6" i="11"/>
  <c r="BN5" i="11"/>
  <c r="BL5" i="11"/>
  <c r="BJ5" i="11"/>
  <c r="AY5" i="11"/>
  <c r="AU5" i="11"/>
  <c r="AH5" i="11"/>
  <c r="AF5" i="11"/>
  <c r="AD5" i="11"/>
  <c r="S5" i="11"/>
  <c r="O5" i="11"/>
  <c r="BN4" i="11"/>
  <c r="BL4" i="11"/>
  <c r="BJ4" i="11"/>
  <c r="AY4" i="11"/>
  <c r="AU4" i="11"/>
  <c r="AH4" i="11"/>
  <c r="AF4" i="11"/>
  <c r="AD4" i="11"/>
  <c r="S4" i="11"/>
  <c r="O4" i="11"/>
  <c r="BN3" i="11"/>
  <c r="BL3" i="11"/>
  <c r="BJ3" i="11"/>
  <c r="AY3" i="11"/>
  <c r="AU3" i="11"/>
  <c r="AH3" i="11"/>
  <c r="AF3" i="11"/>
  <c r="AD3" i="11"/>
  <c r="S3" i="11"/>
  <c r="O3" i="11"/>
  <c r="BN2" i="11"/>
  <c r="BL2" i="11"/>
  <c r="BJ2" i="11"/>
  <c r="AY2" i="11"/>
  <c r="AU2" i="11"/>
  <c r="AH2" i="11"/>
  <c r="AF2" i="11"/>
  <c r="AD2" i="11"/>
  <c r="S2" i="11"/>
  <c r="O2" i="11"/>
  <c r="BN1" i="11"/>
  <c r="BL1" i="11"/>
  <c r="BJ1" i="11"/>
  <c r="AY1" i="11"/>
  <c r="AU1" i="11"/>
  <c r="AH1" i="11"/>
  <c r="AF1" i="11"/>
  <c r="AD1" i="11"/>
  <c r="S1" i="11"/>
  <c r="O1" i="11"/>
  <c r="BA29" i="4"/>
  <c r="BA30" i="4"/>
  <c r="BA31" i="4"/>
  <c r="BA32" i="4"/>
  <c r="BA33" i="4"/>
  <c r="BA34" i="4"/>
  <c r="BA35" i="4"/>
  <c r="BA36" i="4"/>
  <c r="BA37" i="4"/>
  <c r="BA38" i="4"/>
  <c r="BA39" i="4"/>
  <c r="BA40" i="4"/>
  <c r="BA41" i="4"/>
  <c r="BA42" i="4"/>
  <c r="BA43" i="4"/>
  <c r="BA44" i="4"/>
  <c r="BA45" i="4"/>
  <c r="BA46" i="4"/>
  <c r="BA47" i="4"/>
  <c r="BA48" i="4"/>
  <c r="BA49" i="4"/>
  <c r="BA50" i="4"/>
  <c r="BA51" i="4"/>
  <c r="BA52" i="4"/>
  <c r="BA53" i="4"/>
  <c r="BA54" i="4"/>
  <c r="BA55" i="4"/>
  <c r="BA56" i="4"/>
  <c r="BA57" i="4"/>
  <c r="BA58" i="4"/>
  <c r="BA59" i="4"/>
  <c r="BA60" i="4"/>
  <c r="BA61" i="4"/>
  <c r="BA62" i="4"/>
  <c r="BA63" i="4"/>
  <c r="BA64" i="4"/>
  <c r="BA65" i="4"/>
  <c r="BA66" i="4"/>
  <c r="BA67" i="4"/>
  <c r="BA68" i="4"/>
  <c r="BA69" i="4"/>
  <c r="BA70" i="4"/>
  <c r="BA71" i="4"/>
  <c r="BA72" i="4"/>
  <c r="BA73" i="4"/>
  <c r="BA74" i="4"/>
  <c r="BA75" i="4"/>
  <c r="BA76" i="4"/>
  <c r="BA77" i="4"/>
  <c r="BA78" i="4"/>
  <c r="BA79" i="4"/>
  <c r="BA80" i="4"/>
  <c r="BA81" i="4"/>
  <c r="BA82" i="4"/>
  <c r="BA83" i="4"/>
  <c r="BA84" i="4"/>
  <c r="BA85" i="4"/>
  <c r="BA86" i="4"/>
  <c r="BA87" i="4"/>
  <c r="BA88" i="4"/>
  <c r="BA89" i="4"/>
  <c r="BA90" i="4"/>
  <c r="BA91" i="4"/>
  <c r="BA92" i="4"/>
  <c r="BA93" i="4"/>
  <c r="BA94" i="4"/>
  <c r="BA95" i="4"/>
  <c r="BA96" i="4"/>
  <c r="BA97" i="4"/>
  <c r="BA98" i="4"/>
  <c r="BA99" i="4"/>
  <c r="BA100" i="4"/>
  <c r="BA101" i="4"/>
  <c r="BA102" i="4"/>
  <c r="BA103" i="4"/>
  <c r="BA104" i="4"/>
  <c r="BA105" i="4"/>
  <c r="BA106" i="4"/>
  <c r="BA107" i="4"/>
  <c r="BA108" i="4"/>
  <c r="BA109" i="4"/>
  <c r="BA110" i="4"/>
  <c r="BA111" i="4"/>
  <c r="BA112" i="4"/>
  <c r="BA113" i="4"/>
  <c r="BA114" i="4"/>
  <c r="BA115" i="4"/>
  <c r="BA116" i="4"/>
  <c r="BA117" i="4"/>
  <c r="BA118" i="4"/>
  <c r="BA119" i="4"/>
  <c r="BA120" i="4"/>
  <c r="BA121" i="4"/>
  <c r="BA122" i="4"/>
  <c r="BA123" i="4"/>
  <c r="BA124" i="4"/>
  <c r="BA125" i="4"/>
  <c r="BA126" i="4"/>
  <c r="BA127" i="4"/>
  <c r="BA128" i="4"/>
  <c r="BA129" i="4"/>
  <c r="BA130" i="4"/>
  <c r="BA131" i="4"/>
  <c r="BA132" i="4"/>
  <c r="BA133" i="4"/>
  <c r="BA134" i="4"/>
  <c r="BA135" i="4"/>
  <c r="BA136" i="4"/>
  <c r="BA137" i="4"/>
  <c r="BA138" i="4"/>
  <c r="BA139" i="4"/>
  <c r="BA140" i="4"/>
  <c r="BA141" i="4"/>
  <c r="BA142" i="4"/>
  <c r="BA143" i="4"/>
  <c r="BA144" i="4"/>
  <c r="BA145" i="4"/>
  <c r="BA146" i="4"/>
  <c r="BA147" i="4"/>
  <c r="BA148" i="4"/>
  <c r="BA149" i="4"/>
  <c r="BA150" i="4"/>
  <c r="BA151" i="4"/>
  <c r="BA152" i="4"/>
  <c r="BA153" i="4"/>
  <c r="BA154" i="4"/>
  <c r="BA155" i="4"/>
  <c r="BA156" i="4"/>
  <c r="BA157" i="4"/>
  <c r="BA158" i="4"/>
  <c r="BA159" i="4"/>
  <c r="BA160" i="4"/>
  <c r="BA161" i="4"/>
  <c r="BA162" i="4"/>
  <c r="BA163" i="4"/>
  <c r="BA164" i="4"/>
  <c r="BA165" i="4"/>
  <c r="BA166" i="4"/>
  <c r="BA167" i="4"/>
  <c r="BA168" i="4"/>
  <c r="BA169" i="4"/>
  <c r="BA170" i="4"/>
  <c r="BA171" i="4"/>
  <c r="BA172" i="4"/>
  <c r="BA173" i="4"/>
  <c r="BA174" i="4"/>
  <c r="BA175" i="4"/>
  <c r="BA176" i="4"/>
  <c r="BA177" i="4"/>
  <c r="BA178" i="4"/>
  <c r="BA179" i="4"/>
  <c r="BA180" i="4"/>
  <c r="BA181" i="4"/>
  <c r="BA182" i="4"/>
  <c r="BA183" i="4"/>
  <c r="BA184" i="4"/>
  <c r="BA185" i="4"/>
  <c r="BA186" i="4"/>
  <c r="BA187" i="4"/>
  <c r="BA188" i="4"/>
  <c r="BA189" i="4"/>
  <c r="BA190" i="4"/>
  <c r="BA191" i="4"/>
  <c r="BA192" i="4"/>
  <c r="BA193" i="4"/>
  <c r="BA194" i="4"/>
  <c r="BA195" i="4"/>
  <c r="BA196" i="4"/>
  <c r="BA197" i="4"/>
  <c r="BA198" i="4"/>
  <c r="BA199" i="4"/>
  <c r="BA200" i="4"/>
  <c r="BA201" i="4"/>
  <c r="BA202" i="4"/>
  <c r="BA203" i="4"/>
  <c r="BA204" i="4"/>
  <c r="BA205" i="4"/>
  <c r="BA206" i="4"/>
  <c r="BA207" i="4"/>
  <c r="BA208" i="4"/>
  <c r="BA209" i="4"/>
  <c r="BA210" i="4"/>
  <c r="BA211" i="4"/>
  <c r="BA212" i="4"/>
  <c r="BA213" i="4"/>
  <c r="BA214" i="4"/>
  <c r="BA215" i="4"/>
  <c r="BA216" i="4"/>
  <c r="BA217" i="4"/>
  <c r="BA218" i="4"/>
  <c r="BA219" i="4"/>
  <c r="BA220" i="4"/>
  <c r="BA221" i="4"/>
  <c r="BA222" i="4"/>
  <c r="BA223" i="4"/>
  <c r="BA224" i="4"/>
  <c r="BA225" i="4"/>
  <c r="BA226" i="4"/>
  <c r="BA227" i="4"/>
  <c r="BA228" i="4"/>
  <c r="BA229" i="4"/>
  <c r="BA230" i="4"/>
  <c r="BA231" i="4"/>
  <c r="BA232" i="4"/>
  <c r="BA233" i="4"/>
  <c r="BA234" i="4"/>
  <c r="BA235" i="4"/>
  <c r="BA236" i="4"/>
  <c r="BA237" i="4"/>
  <c r="BA238" i="4"/>
  <c r="BA239" i="4"/>
  <c r="BA240" i="4"/>
  <c r="BA241" i="4"/>
  <c r="BA242" i="4"/>
  <c r="BA243" i="4"/>
  <c r="BA244" i="4"/>
  <c r="BA245" i="4"/>
  <c r="BA246" i="4"/>
  <c r="BA247" i="4"/>
  <c r="BA248" i="4"/>
  <c r="BA249" i="4"/>
  <c r="BA250" i="4"/>
  <c r="BA251" i="4"/>
  <c r="BA252" i="4"/>
  <c r="BA253" i="4"/>
  <c r="BA254" i="4"/>
  <c r="BA255" i="4"/>
  <c r="BA256" i="4"/>
  <c r="BA257" i="4"/>
  <c r="BA258" i="4"/>
  <c r="BA259" i="4"/>
  <c r="BA260" i="4"/>
  <c r="BA261" i="4"/>
  <c r="BA262" i="4"/>
  <c r="BA263" i="4"/>
  <c r="BA264" i="4"/>
  <c r="BA265" i="4"/>
  <c r="BA266" i="4"/>
  <c r="BA267" i="4"/>
  <c r="BA268" i="4"/>
  <c r="BA269" i="4"/>
  <c r="BA270" i="4"/>
  <c r="BA271" i="4"/>
  <c r="BA272" i="4"/>
  <c r="BA273" i="4"/>
  <c r="BA274" i="4"/>
  <c r="BA275" i="4"/>
  <c r="BA276" i="4"/>
  <c r="BA277" i="4"/>
  <c r="BA278" i="4"/>
  <c r="BA279" i="4"/>
  <c r="BA280" i="4"/>
  <c r="BA281" i="4"/>
  <c r="BA282" i="4"/>
  <c r="BA283" i="4"/>
  <c r="BA284" i="4"/>
  <c r="BA285" i="4"/>
  <c r="BA286" i="4"/>
  <c r="BA287" i="4"/>
  <c r="BA288" i="4"/>
  <c r="BA289" i="4"/>
  <c r="BA290" i="4"/>
  <c r="BA291" i="4"/>
  <c r="BA292" i="4"/>
  <c r="BA293" i="4"/>
  <c r="BA294" i="4"/>
  <c r="BA295" i="4"/>
  <c r="BA296" i="4"/>
  <c r="BA297" i="4"/>
  <c r="BA298" i="4"/>
  <c r="BA299" i="4"/>
  <c r="BA300" i="4"/>
  <c r="BA301" i="4"/>
  <c r="BA302" i="4"/>
  <c r="BA303" i="4"/>
  <c r="BA304" i="4"/>
  <c r="BA305" i="4"/>
  <c r="BA306" i="4"/>
  <c r="BA307" i="4"/>
  <c r="BA308" i="4"/>
  <c r="BA309" i="4"/>
  <c r="BA310" i="4"/>
  <c r="BA311" i="4"/>
  <c r="BA312" i="4"/>
  <c r="BA313" i="4"/>
  <c r="BA314" i="4"/>
  <c r="BA315" i="4"/>
  <c r="BA316" i="4"/>
  <c r="BA317" i="4"/>
  <c r="BA318" i="4"/>
  <c r="BA319" i="4"/>
  <c r="BA320" i="4"/>
  <c r="BA321" i="4"/>
  <c r="BA322" i="4"/>
  <c r="BA323" i="4"/>
  <c r="BA324" i="4"/>
  <c r="BA325" i="4"/>
  <c r="BA326" i="4"/>
  <c r="BA327" i="4"/>
  <c r="BA328" i="4"/>
  <c r="BA329" i="4"/>
  <c r="BA330" i="4"/>
  <c r="BA331" i="4"/>
  <c r="BA332" i="4"/>
  <c r="BA333" i="4"/>
  <c r="BA334" i="4"/>
  <c r="BA335" i="4"/>
  <c r="BA336" i="4"/>
  <c r="BA337" i="4"/>
  <c r="BA338" i="4"/>
  <c r="BA339" i="4"/>
  <c r="BA340" i="4"/>
  <c r="BA341" i="4"/>
  <c r="BA342" i="4"/>
  <c r="BA343" i="4"/>
  <c r="BA344" i="4"/>
  <c r="BA345" i="4"/>
  <c r="BA346" i="4"/>
  <c r="BA347" i="4"/>
  <c r="BA348" i="4"/>
  <c r="BA349" i="4"/>
  <c r="BA350" i="4"/>
  <c r="BA351" i="4"/>
  <c r="BA352" i="4"/>
  <c r="BA353" i="4"/>
  <c r="BA354" i="4"/>
  <c r="BA355" i="4"/>
  <c r="BA356" i="4"/>
  <c r="BA357" i="4"/>
  <c r="BA358" i="4"/>
  <c r="BA359" i="4"/>
  <c r="BA360" i="4"/>
  <c r="BA361" i="4"/>
  <c r="BA362" i="4"/>
  <c r="BA363" i="4"/>
  <c r="BA364" i="4"/>
  <c r="BA365" i="4"/>
  <c r="BA366" i="4"/>
  <c r="BA367" i="4"/>
  <c r="BA368" i="4"/>
  <c r="BA369" i="4"/>
  <c r="BA370" i="4"/>
  <c r="BA371" i="4"/>
  <c r="BA372" i="4"/>
  <c r="BA373" i="4"/>
  <c r="BA374" i="4"/>
  <c r="BA375" i="4"/>
  <c r="BA376" i="4"/>
  <c r="BA377" i="4"/>
  <c r="BA378" i="4"/>
  <c r="BA379" i="4"/>
  <c r="BA380" i="4"/>
  <c r="BA381" i="4"/>
  <c r="BA382" i="4"/>
  <c r="BA383" i="4"/>
  <c r="BA384" i="4"/>
  <c r="BA385" i="4"/>
  <c r="BA386" i="4"/>
  <c r="BA387" i="4"/>
  <c r="BA388" i="4"/>
  <c r="BA389" i="4"/>
  <c r="BA390" i="4"/>
  <c r="BA391" i="4"/>
  <c r="BA392" i="4"/>
  <c r="BA393" i="4"/>
  <c r="BA394" i="4"/>
  <c r="BA395" i="4"/>
  <c r="BA396" i="4"/>
  <c r="BA397" i="4"/>
  <c r="BA398" i="4"/>
  <c r="BA399" i="4"/>
  <c r="BA400" i="4"/>
  <c r="BA401" i="4"/>
  <c r="BA402" i="4"/>
  <c r="BA403" i="4"/>
  <c r="BA404" i="4"/>
  <c r="BA405" i="4"/>
  <c r="BA406" i="4"/>
  <c r="BA407" i="4"/>
  <c r="BA408" i="4"/>
  <c r="BA409" i="4"/>
  <c r="BA410" i="4"/>
  <c r="BA411" i="4"/>
  <c r="BA412" i="4"/>
  <c r="BA413" i="4"/>
  <c r="BA414" i="4"/>
  <c r="BA415" i="4"/>
  <c r="BA416" i="4"/>
  <c r="BA417" i="4"/>
  <c r="BA418" i="4"/>
  <c r="BA419" i="4"/>
  <c r="BA420" i="4"/>
  <c r="BA421" i="4"/>
  <c r="BA422" i="4"/>
  <c r="BA423" i="4"/>
  <c r="BA424" i="4"/>
  <c r="BA425" i="4"/>
  <c r="BA426" i="4"/>
  <c r="BA427" i="4"/>
  <c r="BA428" i="4"/>
  <c r="BA429" i="4"/>
  <c r="BA430" i="4"/>
  <c r="BA431" i="4"/>
  <c r="BA432" i="4"/>
  <c r="BA433" i="4"/>
  <c r="BA434" i="4"/>
  <c r="BA435" i="4"/>
  <c r="BA436" i="4"/>
  <c r="BA437" i="4"/>
  <c r="BA438" i="4"/>
  <c r="BA439" i="4"/>
  <c r="BA440" i="4"/>
  <c r="BA441" i="4"/>
  <c r="BA442" i="4"/>
  <c r="BA443" i="4"/>
  <c r="BA444" i="4"/>
  <c r="BA445" i="4"/>
  <c r="BA446" i="4"/>
  <c r="BA447" i="4"/>
  <c r="BA448" i="4"/>
  <c r="BA449" i="4"/>
  <c r="BA450" i="4"/>
  <c r="BA451" i="4"/>
  <c r="BA452" i="4"/>
  <c r="BA453" i="4"/>
  <c r="BA454" i="4"/>
  <c r="BA455" i="4"/>
  <c r="BA456" i="4"/>
  <c r="BA457" i="4"/>
  <c r="BA458" i="4"/>
  <c r="BA459" i="4"/>
  <c r="BA460" i="4"/>
  <c r="BA461" i="4"/>
  <c r="BA462" i="4"/>
  <c r="BA463" i="4"/>
  <c r="BA464" i="4"/>
  <c r="BA465" i="4"/>
  <c r="BA466" i="4"/>
  <c r="BA467" i="4"/>
  <c r="BA468" i="4"/>
  <c r="BA469" i="4"/>
  <c r="BA470" i="4"/>
  <c r="BA471" i="4"/>
  <c r="BA472" i="4"/>
  <c r="BA473" i="4"/>
  <c r="BA474" i="4"/>
  <c r="BA475" i="4"/>
  <c r="BA476" i="4"/>
  <c r="BA477" i="4"/>
  <c r="BA478" i="4"/>
  <c r="BA479" i="4"/>
  <c r="BA480" i="4"/>
  <c r="BA481" i="4"/>
  <c r="BA482" i="4"/>
  <c r="BA483" i="4"/>
  <c r="BA484" i="4"/>
  <c r="BA485" i="4"/>
  <c r="BA486" i="4"/>
  <c r="BA487" i="4"/>
  <c r="BA488" i="4"/>
  <c r="BA489" i="4"/>
  <c r="BA490" i="4"/>
  <c r="BA491" i="4"/>
  <c r="BA492" i="4"/>
  <c r="BA493" i="4"/>
  <c r="BA494" i="4"/>
  <c r="BA495" i="4"/>
  <c r="BA496" i="4"/>
  <c r="BA497" i="4"/>
  <c r="BA498" i="4"/>
  <c r="BA499" i="4"/>
  <c r="BA500" i="4"/>
  <c r="BA501" i="4"/>
  <c r="BA502" i="4"/>
  <c r="BA503" i="4"/>
  <c r="BA504" i="4"/>
  <c r="BA505" i="4"/>
  <c r="BA506" i="4"/>
  <c r="BA507" i="4"/>
  <c r="BA508" i="4"/>
  <c r="BA509" i="4"/>
  <c r="BA510" i="4"/>
  <c r="BA511" i="4"/>
  <c r="BA512" i="4"/>
  <c r="BA513" i="4"/>
  <c r="BA514" i="4"/>
  <c r="BA515" i="4"/>
  <c r="BA516" i="4"/>
  <c r="BA517" i="4"/>
  <c r="BA518" i="4"/>
  <c r="BA519" i="4"/>
  <c r="BA520" i="4"/>
  <c r="BA521" i="4"/>
  <c r="BA522" i="4"/>
  <c r="BA523" i="4"/>
  <c r="BA524" i="4"/>
  <c r="BA525" i="4"/>
  <c r="BA526" i="4"/>
  <c r="BA527" i="4"/>
  <c r="BA528" i="4"/>
  <c r="BA529" i="4"/>
  <c r="BA530" i="4"/>
  <c r="BA531" i="4"/>
  <c r="BA532" i="4"/>
  <c r="BA533" i="4"/>
  <c r="BA534" i="4"/>
  <c r="BA535" i="4"/>
  <c r="BA536" i="4"/>
  <c r="BA537" i="4"/>
  <c r="BA538" i="4"/>
  <c r="BA539" i="4"/>
  <c r="BA540" i="4"/>
  <c r="BA541" i="4"/>
  <c r="BA542" i="4"/>
  <c r="BA543" i="4"/>
  <c r="BA544" i="4"/>
  <c r="BA545" i="4"/>
  <c r="BA546" i="4"/>
  <c r="BA547" i="4"/>
  <c r="BA548" i="4"/>
  <c r="BA549" i="4"/>
  <c r="BA550" i="4"/>
  <c r="BA551" i="4"/>
  <c r="BA552" i="4"/>
  <c r="BA553" i="4"/>
  <c r="BA554" i="4"/>
  <c r="BA555" i="4"/>
  <c r="BA556" i="4"/>
  <c r="BA557" i="4"/>
  <c r="BA558" i="4"/>
  <c r="BA559" i="4"/>
  <c r="BA560" i="4"/>
  <c r="BA561" i="4"/>
  <c r="BA562" i="4"/>
  <c r="BA563" i="4"/>
  <c r="BA564" i="4"/>
  <c r="BA565" i="4"/>
  <c r="BA566" i="4"/>
  <c r="BA567" i="4"/>
  <c r="BA568" i="4"/>
  <c r="BA569" i="4"/>
  <c r="BA570" i="4"/>
  <c r="BA571" i="4"/>
  <c r="BA572" i="4"/>
  <c r="BA573" i="4"/>
  <c r="BA574" i="4"/>
  <c r="BA575" i="4"/>
  <c r="BA576" i="4"/>
  <c r="BA577" i="4"/>
  <c r="BA578" i="4"/>
  <c r="BA579" i="4"/>
  <c r="BA580" i="4"/>
  <c r="BA581" i="4"/>
  <c r="BA582" i="4"/>
  <c r="BA583" i="4"/>
  <c r="BA584" i="4"/>
  <c r="BA585" i="4"/>
  <c r="BA586" i="4"/>
  <c r="BA587" i="4"/>
  <c r="BA588" i="4"/>
  <c r="BA589" i="4"/>
  <c r="BA590" i="4"/>
  <c r="BA591" i="4"/>
  <c r="BA592" i="4"/>
  <c r="BA593" i="4"/>
  <c r="BA594" i="4"/>
  <c r="BA595" i="4"/>
  <c r="BA596" i="4"/>
  <c r="BA597" i="4"/>
  <c r="BA598" i="4"/>
  <c r="BA599" i="4"/>
  <c r="BA600" i="4"/>
  <c r="BA601" i="4"/>
  <c r="BA602" i="4"/>
  <c r="BA603" i="4"/>
  <c r="BA604" i="4"/>
  <c r="BA605" i="4"/>
  <c r="BA606" i="4"/>
  <c r="BA607" i="4"/>
  <c r="BA608" i="4"/>
  <c r="BA609" i="4"/>
  <c r="BA610" i="4"/>
  <c r="BA611" i="4"/>
  <c r="BA612" i="4"/>
  <c r="BA613" i="4"/>
  <c r="BA614" i="4"/>
  <c r="BA615" i="4"/>
  <c r="BA616" i="4"/>
  <c r="BA617" i="4"/>
  <c r="BA618" i="4"/>
  <c r="BA619" i="4"/>
  <c r="BA620" i="4"/>
  <c r="BA621" i="4"/>
  <c r="BA622" i="4"/>
  <c r="BA623" i="4"/>
  <c r="BA624" i="4"/>
  <c r="BA625" i="4"/>
  <c r="BA626" i="4"/>
  <c r="BA627" i="4"/>
  <c r="BA628" i="4"/>
  <c r="BA629" i="4"/>
  <c r="BA630" i="4"/>
  <c r="BA631" i="4"/>
  <c r="BA632" i="4"/>
  <c r="BA633" i="4"/>
  <c r="BA634" i="4"/>
  <c r="BA635" i="4"/>
  <c r="BA636" i="4"/>
  <c r="BA637" i="4"/>
  <c r="BA638" i="4"/>
  <c r="BA639" i="4"/>
  <c r="BA640" i="4"/>
  <c r="BA641" i="4"/>
  <c r="BA642" i="4"/>
  <c r="BA643" i="4"/>
  <c r="BA644" i="4"/>
  <c r="BA645" i="4"/>
  <c r="BA646" i="4"/>
  <c r="BA647" i="4"/>
  <c r="BA648" i="4"/>
  <c r="BA649" i="4"/>
  <c r="BA650" i="4"/>
  <c r="BA651" i="4"/>
  <c r="BA652" i="4"/>
  <c r="BA653" i="4"/>
  <c r="BA654" i="4"/>
  <c r="BA655" i="4"/>
  <c r="BA656" i="4"/>
  <c r="BA657" i="4"/>
  <c r="BA658" i="4"/>
  <c r="BA659" i="4"/>
  <c r="BA660" i="4"/>
  <c r="BA661" i="4"/>
  <c r="BA662" i="4"/>
  <c r="BA663" i="4"/>
  <c r="BA664" i="4"/>
  <c r="BA665" i="4"/>
  <c r="BA666" i="4"/>
  <c r="BA667" i="4"/>
  <c r="BA668" i="4"/>
  <c r="BA669" i="4"/>
  <c r="BA670" i="4"/>
  <c r="BA671" i="4"/>
  <c r="BA672" i="4"/>
  <c r="BA673" i="4"/>
  <c r="BA674" i="4"/>
  <c r="BA675" i="4"/>
  <c r="BA676" i="4"/>
  <c r="BA677" i="4"/>
  <c r="BA678" i="4"/>
  <c r="BA679" i="4"/>
  <c r="BA680" i="4"/>
  <c r="BA681" i="4"/>
  <c r="BA682" i="4"/>
  <c r="BA683" i="4"/>
  <c r="BA684" i="4"/>
  <c r="BA685" i="4"/>
  <c r="BA686" i="4"/>
  <c r="BA687" i="4"/>
  <c r="BA688" i="4"/>
  <c r="BA689" i="4"/>
  <c r="BA690" i="4"/>
  <c r="BA691" i="4"/>
  <c r="BA692" i="4"/>
  <c r="BA693" i="4"/>
  <c r="BA694" i="4"/>
  <c r="BA695" i="4"/>
  <c r="BA696" i="4"/>
  <c r="BA697" i="4"/>
  <c r="BA698" i="4"/>
  <c r="BA699" i="4"/>
  <c r="BA700" i="4"/>
  <c r="BA701" i="4"/>
  <c r="BA702" i="4"/>
  <c r="BA703" i="4"/>
  <c r="BA704" i="4"/>
  <c r="BA705" i="4"/>
  <c r="BA706" i="4"/>
  <c r="BA707" i="4"/>
  <c r="BA708" i="4"/>
  <c r="BA709" i="4"/>
  <c r="BA710" i="4"/>
  <c r="BA711" i="4"/>
  <c r="BA712" i="4"/>
  <c r="BA713" i="4"/>
  <c r="BA714" i="4"/>
  <c r="BA715" i="4"/>
  <c r="BA716" i="4"/>
  <c r="BA717" i="4"/>
  <c r="BA718" i="4"/>
  <c r="BA719" i="4"/>
  <c r="BA720" i="4"/>
  <c r="BA721" i="4"/>
  <c r="BA722" i="4"/>
  <c r="BA723" i="4"/>
  <c r="BA724" i="4"/>
  <c r="BA725" i="4"/>
  <c r="BA726" i="4"/>
  <c r="BA727" i="4"/>
  <c r="BA728" i="4"/>
  <c r="BA729" i="4"/>
  <c r="BA730" i="4"/>
  <c r="BA731" i="4"/>
  <c r="BA732" i="4"/>
  <c r="BA733" i="4"/>
  <c r="BA734" i="4"/>
  <c r="BA735" i="4"/>
  <c r="BA736" i="4"/>
  <c r="BA737" i="4"/>
  <c r="BA738" i="4"/>
  <c r="BA739" i="4"/>
  <c r="BA740" i="4"/>
  <c r="BA741" i="4"/>
  <c r="BA742" i="4"/>
  <c r="BA743" i="4"/>
  <c r="BA744" i="4"/>
  <c r="BA745" i="4"/>
  <c r="BA746" i="4"/>
  <c r="BA747" i="4"/>
  <c r="BA748" i="4"/>
  <c r="BA749" i="4"/>
  <c r="BA750" i="4"/>
  <c r="BA751" i="4"/>
  <c r="BA752" i="4"/>
  <c r="BA753" i="4"/>
  <c r="BA754" i="4"/>
  <c r="BA755" i="4"/>
  <c r="BA756" i="4"/>
  <c r="BA757" i="4"/>
  <c r="BA758" i="4"/>
  <c r="BA759" i="4"/>
  <c r="BA760" i="4"/>
  <c r="BA761" i="4"/>
  <c r="BA762" i="4"/>
  <c r="BA763" i="4"/>
  <c r="BA764" i="4"/>
  <c r="BA765" i="4"/>
  <c r="BA766" i="4"/>
  <c r="BA767" i="4"/>
  <c r="BA768" i="4"/>
  <c r="BA769" i="4"/>
  <c r="BA770" i="4"/>
  <c r="BA771" i="4"/>
  <c r="BA772" i="4"/>
  <c r="BA773" i="4"/>
  <c r="BA774" i="4"/>
  <c r="BA775" i="4"/>
  <c r="BA776" i="4"/>
  <c r="BA777" i="4"/>
  <c r="BA778" i="4"/>
  <c r="BA779" i="4"/>
  <c r="BA780" i="4"/>
  <c r="BA781" i="4"/>
  <c r="BA782" i="4"/>
  <c r="BA783" i="4"/>
  <c r="BA784" i="4"/>
  <c r="BA785" i="4"/>
  <c r="BA786" i="4"/>
  <c r="BA787" i="4"/>
  <c r="BA788" i="4"/>
  <c r="BA789" i="4"/>
  <c r="BA790" i="4"/>
  <c r="BA791" i="4"/>
  <c r="BA792" i="4"/>
  <c r="BA793" i="4"/>
  <c r="BA794" i="4"/>
  <c r="BA795" i="4"/>
  <c r="BA796" i="4"/>
  <c r="BA797" i="4"/>
  <c r="BA798" i="4"/>
  <c r="BA799" i="4"/>
  <c r="BA800" i="4"/>
  <c r="BA801" i="4"/>
  <c r="BA802" i="4"/>
  <c r="BA803" i="4"/>
  <c r="BA804" i="4"/>
  <c r="BA805" i="4"/>
  <c r="BA806" i="4"/>
  <c r="BA807" i="4"/>
  <c r="BA808" i="4"/>
  <c r="BA809" i="4"/>
  <c r="BA810" i="4"/>
  <c r="BA811" i="4"/>
  <c r="BA812" i="4"/>
  <c r="BA813" i="4"/>
  <c r="BA814" i="4"/>
  <c r="BA815" i="4"/>
  <c r="BA816" i="4"/>
  <c r="BA817" i="4"/>
  <c r="BA818" i="4"/>
  <c r="BA819" i="4"/>
  <c r="BA820" i="4"/>
  <c r="BA821" i="4"/>
  <c r="BA822" i="4"/>
  <c r="BA823" i="4"/>
  <c r="BA824" i="4"/>
  <c r="BA825" i="4"/>
  <c r="BA826" i="4"/>
  <c r="BA827" i="4"/>
  <c r="BA828" i="4"/>
  <c r="BA829" i="4"/>
  <c r="BA830" i="4"/>
  <c r="BA831" i="4"/>
  <c r="BA832" i="4"/>
  <c r="BA833" i="4"/>
  <c r="BA834" i="4"/>
  <c r="BA835" i="4"/>
  <c r="BA836" i="4"/>
  <c r="BA837" i="4"/>
  <c r="BA838" i="4"/>
  <c r="BA839" i="4"/>
  <c r="BA840" i="4"/>
  <c r="BA841" i="4"/>
  <c r="BA842" i="4"/>
  <c r="BA843" i="4"/>
  <c r="BA844" i="4"/>
  <c r="BA845" i="4"/>
  <c r="BA846" i="4"/>
  <c r="BA847" i="4"/>
  <c r="BA848" i="4"/>
  <c r="BA849" i="4"/>
  <c r="BA850" i="4"/>
  <c r="BA851" i="4"/>
  <c r="BA852" i="4"/>
  <c r="BA853" i="4"/>
  <c r="BA854" i="4"/>
  <c r="BA855" i="4"/>
  <c r="BA856" i="4"/>
  <c r="BA857" i="4"/>
  <c r="BA858" i="4"/>
  <c r="BA859" i="4"/>
  <c r="BA860" i="4"/>
  <c r="BA861" i="4"/>
  <c r="BA862" i="4"/>
  <c r="BA863" i="4"/>
  <c r="BA864" i="4"/>
  <c r="BA865" i="4"/>
  <c r="BA866" i="4"/>
  <c r="BA867" i="4"/>
  <c r="BA868" i="4"/>
  <c r="BA869" i="4"/>
  <c r="BA870" i="4"/>
  <c r="BA871" i="4"/>
  <c r="BA872" i="4"/>
  <c r="BA873" i="4"/>
  <c r="BA874" i="4"/>
  <c r="BA875" i="4"/>
  <c r="BA876" i="4"/>
  <c r="BA877" i="4"/>
  <c r="BA878" i="4"/>
  <c r="BA879" i="4"/>
  <c r="BA880" i="4"/>
  <c r="BA881" i="4"/>
  <c r="BA882" i="4"/>
  <c r="BA883" i="4"/>
  <c r="BA884" i="4"/>
  <c r="BA885" i="4"/>
  <c r="BA886" i="4"/>
  <c r="BA887" i="4"/>
  <c r="BA888" i="4"/>
  <c r="BA889" i="4"/>
  <c r="BA890" i="4"/>
  <c r="BA891" i="4"/>
  <c r="BA892" i="4"/>
  <c r="BA893" i="4"/>
  <c r="BA894" i="4"/>
  <c r="BA895" i="4"/>
  <c r="BA896" i="4"/>
  <c r="BA897" i="4"/>
  <c r="BA898" i="4"/>
  <c r="BA899" i="4"/>
  <c r="BA900" i="4"/>
  <c r="BA901" i="4"/>
  <c r="BA902" i="4"/>
  <c r="BA903" i="4"/>
  <c r="BA904" i="4"/>
  <c r="BA905" i="4"/>
  <c r="BA906" i="4"/>
  <c r="BA907" i="4"/>
  <c r="BA908" i="4"/>
  <c r="BA909" i="4"/>
  <c r="BA910" i="4"/>
  <c r="BA911" i="4"/>
  <c r="BA912" i="4"/>
  <c r="BA913" i="4"/>
  <c r="BA914" i="4"/>
  <c r="BA915" i="4"/>
  <c r="BA916" i="4"/>
  <c r="BA917" i="4"/>
  <c r="BA918" i="4"/>
  <c r="BA919" i="4"/>
  <c r="BA920" i="4"/>
  <c r="BA921" i="4"/>
  <c r="BA922" i="4"/>
  <c r="BA923" i="4"/>
  <c r="BA924" i="4"/>
  <c r="BA925" i="4"/>
  <c r="BA926" i="4"/>
  <c r="BA927" i="4"/>
  <c r="BA928" i="4"/>
  <c r="BA929" i="4"/>
  <c r="BA930" i="4"/>
  <c r="BA931" i="4"/>
  <c r="BA932" i="4"/>
  <c r="BA933" i="4"/>
  <c r="BA934" i="4"/>
  <c r="BA935" i="4"/>
  <c r="BA936" i="4"/>
  <c r="BA937" i="4"/>
  <c r="BA938" i="4"/>
  <c r="BA939" i="4"/>
  <c r="BA940" i="4"/>
  <c r="BA941" i="4"/>
  <c r="BA942" i="4"/>
  <c r="BA943" i="4"/>
  <c r="BA944" i="4"/>
  <c r="BA945" i="4"/>
  <c r="BA946" i="4"/>
  <c r="BA947" i="4"/>
  <c r="BA948" i="4"/>
  <c r="BA949" i="4"/>
  <c r="BA950" i="4"/>
  <c r="BA951" i="4"/>
  <c r="BA952" i="4"/>
  <c r="BA953" i="4"/>
  <c r="BA954" i="4"/>
  <c r="BA955" i="4"/>
  <c r="BA956" i="4"/>
  <c r="BA957" i="4"/>
  <c r="BA958" i="4"/>
  <c r="BA959" i="4"/>
  <c r="BA960" i="4"/>
  <c r="BA961" i="4"/>
  <c r="BA962" i="4"/>
  <c r="BA963" i="4"/>
  <c r="BA964" i="4"/>
  <c r="BA965" i="4"/>
  <c r="BA966" i="4"/>
  <c r="BA967" i="4"/>
  <c r="BA968" i="4"/>
  <c r="BA969" i="4"/>
  <c r="BA970" i="4"/>
  <c r="BA971" i="4"/>
  <c r="BA972" i="4"/>
  <c r="BA973" i="4"/>
  <c r="BA974" i="4"/>
  <c r="BA975" i="4"/>
  <c r="BA976" i="4"/>
  <c r="BA977" i="4"/>
  <c r="BA978" i="4"/>
  <c r="BA979" i="4"/>
  <c r="BA980" i="4"/>
  <c r="BA981" i="4"/>
  <c r="BA982" i="4"/>
  <c r="BA983" i="4"/>
  <c r="BA984" i="4"/>
  <c r="BA985" i="4"/>
  <c r="BA986" i="4"/>
  <c r="BA987" i="4"/>
  <c r="BA988" i="4"/>
  <c r="BA989" i="4"/>
  <c r="BA990" i="4"/>
  <c r="BA991" i="4"/>
  <c r="BA992" i="4"/>
  <c r="BA993" i="4"/>
  <c r="BA994" i="4"/>
  <c r="BA995" i="4"/>
  <c r="BA996" i="4"/>
  <c r="BA997" i="4"/>
  <c r="BA998" i="4"/>
  <c r="BA999" i="4"/>
  <c r="BA1000" i="4"/>
  <c r="BA1001" i="4"/>
  <c r="BA1002" i="4"/>
  <c r="BA1003" i="4"/>
  <c r="BA1004" i="4"/>
  <c r="BA1005" i="4"/>
  <c r="BA1006" i="4"/>
  <c r="BA1007" i="4"/>
  <c r="BA1008" i="4"/>
  <c r="BA1009" i="4"/>
  <c r="BA1010" i="4"/>
  <c r="BA1011" i="4"/>
  <c r="BA1012" i="4"/>
  <c r="BA1013" i="4"/>
  <c r="BA1014" i="4"/>
  <c r="BA1015" i="4"/>
  <c r="BA1016" i="4"/>
  <c r="BA1017" i="4"/>
  <c r="BA1018" i="4"/>
  <c r="BA1019" i="4"/>
  <c r="BA1020" i="4"/>
  <c r="BA1021" i="4"/>
  <c r="BA1022" i="4"/>
  <c r="BA1023" i="4"/>
  <c r="BA1024" i="4"/>
  <c r="BA1025" i="4"/>
  <c r="BA1026" i="4"/>
  <c r="BA1027" i="4"/>
  <c r="BA1028" i="4"/>
  <c r="BA1029" i="4"/>
  <c r="BA1030" i="4"/>
  <c r="BA1031" i="4"/>
  <c r="BA1032" i="4"/>
  <c r="BA1033" i="4"/>
  <c r="BA1034" i="4"/>
  <c r="BA1035" i="4"/>
  <c r="BA1036" i="4"/>
  <c r="BA1037" i="4"/>
  <c r="BA1038" i="4"/>
  <c r="BA1039" i="4"/>
  <c r="BA1040" i="4"/>
  <c r="BA1041" i="4"/>
  <c r="BA1042" i="4"/>
  <c r="BA1043" i="4"/>
  <c r="BA1044" i="4"/>
  <c r="BA1045" i="4"/>
  <c r="BA1046" i="4"/>
  <c r="BA1047" i="4"/>
  <c r="BA1048" i="4"/>
  <c r="BA1049" i="4"/>
  <c r="BA1050" i="4"/>
  <c r="BA1051" i="4"/>
  <c r="BA1052" i="4"/>
  <c r="BA1053" i="4"/>
  <c r="BA1054" i="4"/>
  <c r="BA1055" i="4"/>
  <c r="BA1056" i="4"/>
  <c r="BA1057" i="4"/>
  <c r="BA1058" i="4"/>
  <c r="BA1059" i="4"/>
  <c r="BA1060" i="4"/>
  <c r="BA1061" i="4"/>
  <c r="BA1062" i="4"/>
  <c r="BA1063" i="4"/>
  <c r="BA1064" i="4"/>
  <c r="BA1065" i="4"/>
  <c r="BA1066" i="4"/>
  <c r="BA1067" i="4"/>
  <c r="BA1068" i="4"/>
  <c r="BA1069" i="4"/>
  <c r="BA1070" i="4"/>
  <c r="BA1071" i="4"/>
  <c r="BA1072" i="4"/>
  <c r="BA1073" i="4"/>
  <c r="BA1074" i="4"/>
  <c r="BA1075" i="4"/>
  <c r="BA1076" i="4"/>
  <c r="BA1077" i="4"/>
  <c r="BA1078" i="4"/>
  <c r="BA1079" i="4"/>
  <c r="BA1080" i="4"/>
  <c r="BA1081" i="4"/>
  <c r="BA1082" i="4"/>
  <c r="BA1083" i="4"/>
  <c r="BA1084" i="4"/>
  <c r="BA1085" i="4"/>
  <c r="BA1086" i="4"/>
  <c r="BA1087" i="4"/>
  <c r="BA1088" i="4"/>
  <c r="BA1089" i="4"/>
  <c r="BA1090" i="4"/>
  <c r="BA1091" i="4"/>
  <c r="BA1092" i="4"/>
  <c r="BA1093" i="4"/>
  <c r="BA1094" i="4"/>
  <c r="BA1095" i="4"/>
  <c r="BA1096" i="4"/>
  <c r="BA1097" i="4"/>
  <c r="BA1098" i="4"/>
  <c r="BA1099" i="4"/>
  <c r="BA1100" i="4"/>
  <c r="BA1101" i="4"/>
  <c r="BA1102" i="4"/>
  <c r="BA1103" i="4"/>
  <c r="BA1104" i="4"/>
  <c r="BA1105" i="4"/>
  <c r="BA1106" i="4"/>
  <c r="BA1107" i="4"/>
  <c r="BA1108" i="4"/>
  <c r="BA1109" i="4"/>
  <c r="BA1110" i="4"/>
  <c r="BA1111" i="4"/>
  <c r="BA1112" i="4"/>
  <c r="BA1113" i="4"/>
  <c r="BA1114" i="4"/>
  <c r="BA1115" i="4"/>
  <c r="BA1116" i="4"/>
  <c r="BA1117" i="4"/>
  <c r="BA1118" i="4"/>
  <c r="BA1119" i="4"/>
  <c r="BA1120" i="4"/>
  <c r="BA1121" i="4"/>
  <c r="BA1122" i="4"/>
  <c r="BA1123" i="4"/>
  <c r="BA1124" i="4"/>
  <c r="BA1125" i="4"/>
  <c r="BA1126" i="4"/>
  <c r="BA1127" i="4"/>
  <c r="BA1128" i="4"/>
  <c r="BA1129" i="4"/>
  <c r="BA1130" i="4"/>
  <c r="BA1131" i="4"/>
  <c r="BA1132" i="4"/>
  <c r="BA1133" i="4"/>
  <c r="BA1134" i="4"/>
  <c r="BA1135" i="4"/>
  <c r="BA1136" i="4"/>
  <c r="BA1137" i="4"/>
  <c r="BA1138" i="4"/>
  <c r="BA1139" i="4"/>
  <c r="BA1140" i="4"/>
  <c r="BA1141" i="4"/>
  <c r="BA1142" i="4"/>
  <c r="BA1143" i="4"/>
  <c r="BA1144" i="4"/>
  <c r="BA1145" i="4"/>
  <c r="BA1146" i="4"/>
  <c r="BA1147" i="4"/>
  <c r="BA1148" i="4"/>
  <c r="BA1149" i="4"/>
  <c r="BA1150" i="4"/>
  <c r="BA1151" i="4"/>
  <c r="BA1152" i="4"/>
  <c r="BA1153" i="4"/>
  <c r="BA1154" i="4"/>
  <c r="BA1155" i="4"/>
  <c r="BA1156" i="4"/>
  <c r="BA1157" i="4"/>
  <c r="BA1158" i="4"/>
  <c r="BA1159" i="4"/>
  <c r="BA1160" i="4"/>
  <c r="BA1161" i="4"/>
  <c r="BA1162" i="4"/>
  <c r="BA1163" i="4"/>
  <c r="BA1164" i="4"/>
  <c r="BA1165" i="4"/>
  <c r="BA1166" i="4"/>
  <c r="BA1167" i="4"/>
  <c r="BA1168" i="4"/>
  <c r="BA1169" i="4"/>
  <c r="BA1170" i="4"/>
  <c r="BA1171" i="4"/>
  <c r="BA1172" i="4"/>
  <c r="BA1173" i="4"/>
  <c r="BA1174" i="4"/>
  <c r="BA1175" i="4"/>
  <c r="BA1176" i="4"/>
  <c r="BA1177" i="4"/>
  <c r="BA1178" i="4"/>
  <c r="BA1179" i="4"/>
  <c r="BA1180" i="4"/>
  <c r="BA1181" i="4"/>
  <c r="BA1182" i="4"/>
  <c r="BA1183" i="4"/>
  <c r="BA1184" i="4"/>
  <c r="BA1185" i="4"/>
  <c r="BA1186" i="4"/>
  <c r="BA1187" i="4"/>
  <c r="BA1188" i="4"/>
  <c r="BA1189" i="4"/>
  <c r="BA1190" i="4"/>
  <c r="BA1191" i="4"/>
  <c r="BA1192" i="4"/>
  <c r="BA1193" i="4"/>
  <c r="BA1194" i="4"/>
  <c r="BA1195" i="4"/>
  <c r="BA1196" i="4"/>
  <c r="BA1197" i="4"/>
  <c r="BA1198" i="4"/>
  <c r="BA1199" i="4"/>
  <c r="BA1200" i="4"/>
  <c r="BA1201" i="4"/>
  <c r="BA1202" i="4"/>
  <c r="BA1203" i="4"/>
  <c r="BA1204" i="4"/>
  <c r="BA1205" i="4"/>
  <c r="BA1206" i="4"/>
  <c r="BA1207" i="4"/>
  <c r="BA1208" i="4"/>
  <c r="BA1209" i="4"/>
  <c r="BA1210" i="4"/>
  <c r="BA1211" i="4"/>
  <c r="BA1212" i="4"/>
  <c r="BA1213" i="4"/>
  <c r="BA1214" i="4"/>
  <c r="BA1215" i="4"/>
  <c r="BA1216" i="4"/>
  <c r="BA1217" i="4"/>
  <c r="BA1218" i="4"/>
  <c r="BA1219" i="4"/>
  <c r="BA1220" i="4"/>
  <c r="BA1221" i="4"/>
  <c r="BA1222" i="4"/>
  <c r="BA1223" i="4"/>
  <c r="BA1224" i="4"/>
  <c r="BA1225" i="4"/>
  <c r="BA1226" i="4"/>
  <c r="BA1227" i="4"/>
  <c r="BA1228" i="4"/>
  <c r="BA1229" i="4"/>
  <c r="BA1230" i="4"/>
  <c r="BA1231" i="4"/>
  <c r="BA1232" i="4"/>
  <c r="BA1233" i="4"/>
  <c r="BA1234" i="4"/>
  <c r="BA1235" i="4"/>
  <c r="BA1236" i="4"/>
  <c r="BA1237" i="4"/>
  <c r="BA1238" i="4"/>
  <c r="BA1239" i="4"/>
  <c r="BA1240" i="4"/>
  <c r="BA1241" i="4"/>
  <c r="BA1242" i="4"/>
  <c r="BA1243" i="4"/>
  <c r="BA1244" i="4"/>
  <c r="BA1245" i="4"/>
  <c r="BA1246" i="4"/>
  <c r="BA1247" i="4"/>
  <c r="BA1248" i="4"/>
  <c r="BA1249" i="4"/>
  <c r="BA1250" i="4"/>
  <c r="BA1251" i="4"/>
  <c r="BA1252" i="4"/>
  <c r="BA1253" i="4"/>
  <c r="BA1254" i="4"/>
  <c r="BA1255" i="4"/>
  <c r="BA1256" i="4"/>
  <c r="BA1257" i="4"/>
  <c r="BA1258" i="4"/>
  <c r="BA1259" i="4"/>
  <c r="BA1260" i="4"/>
  <c r="BA1261" i="4"/>
  <c r="BA1262" i="4"/>
  <c r="BA1263" i="4"/>
  <c r="BA1264" i="4"/>
  <c r="BA1265" i="4"/>
  <c r="BA1266" i="4"/>
  <c r="BA1267" i="4"/>
  <c r="BA1268" i="4"/>
  <c r="BA1269" i="4"/>
  <c r="BA1270" i="4"/>
  <c r="BA1271" i="4"/>
  <c r="BA1272" i="4"/>
  <c r="BA1273" i="4"/>
  <c r="BA1274" i="4"/>
  <c r="BA1275" i="4"/>
  <c r="BA1276" i="4"/>
  <c r="BA1277" i="4"/>
  <c r="BA1278" i="4"/>
  <c r="BA1279" i="4"/>
  <c r="BA1280" i="4"/>
  <c r="BA1281" i="4"/>
  <c r="BA1282" i="4"/>
  <c r="BA1283" i="4"/>
  <c r="BA1284" i="4"/>
  <c r="BA1285" i="4"/>
  <c r="BA1286" i="4"/>
  <c r="BA1287" i="4"/>
  <c r="BA1288" i="4"/>
  <c r="BA1289" i="4"/>
  <c r="BA1290" i="4"/>
  <c r="BA1291" i="4"/>
  <c r="BA1292" i="4"/>
  <c r="BA1293" i="4"/>
  <c r="BA1294" i="4"/>
  <c r="BA1295" i="4"/>
  <c r="BA1296" i="4"/>
  <c r="BA1297" i="4"/>
  <c r="BA1298" i="4"/>
  <c r="BA1299" i="4"/>
  <c r="BA1300" i="4"/>
  <c r="BA1301" i="4"/>
  <c r="BA1302" i="4"/>
  <c r="BA1303" i="4"/>
  <c r="BA1304" i="4"/>
  <c r="BA1305" i="4"/>
  <c r="BA1306" i="4"/>
  <c r="BA1307" i="4"/>
  <c r="BA1308" i="4"/>
  <c r="BA1309" i="4"/>
  <c r="BA1310" i="4"/>
  <c r="BA1311" i="4"/>
  <c r="BA1312" i="4"/>
  <c r="BA1313" i="4"/>
  <c r="BA1314" i="4"/>
  <c r="BA1315" i="4"/>
  <c r="BA1316" i="4"/>
  <c r="BA1317" i="4"/>
  <c r="BA1318" i="4"/>
  <c r="BA1319" i="4"/>
  <c r="BA1320" i="4"/>
  <c r="BA1321" i="4"/>
  <c r="BA1322" i="4"/>
  <c r="BA1323" i="4"/>
  <c r="BA1324" i="4"/>
  <c r="BA1325" i="4"/>
  <c r="BA1326" i="4"/>
  <c r="BA1327" i="4"/>
  <c r="BA1328" i="4"/>
  <c r="BA1329" i="4"/>
  <c r="BA1330" i="4"/>
  <c r="BA1331" i="4"/>
  <c r="BA1332" i="4"/>
  <c r="BA1333" i="4"/>
  <c r="BA1334" i="4"/>
  <c r="BA1335" i="4"/>
  <c r="BA1336" i="4"/>
  <c r="BA1337" i="4"/>
  <c r="BA1338" i="4"/>
  <c r="BA1339" i="4"/>
  <c r="BA1340" i="4"/>
  <c r="BA1341" i="4"/>
  <c r="BA1342" i="4"/>
  <c r="BA1343" i="4"/>
  <c r="BA1344" i="4"/>
  <c r="BA1345" i="4"/>
  <c r="BA1346" i="4"/>
  <c r="BA1347" i="4"/>
  <c r="BA1348" i="4"/>
  <c r="BA1349" i="4"/>
  <c r="BA1350" i="4"/>
  <c r="BA1351" i="4"/>
  <c r="BA1352" i="4"/>
  <c r="BA1353" i="4"/>
  <c r="BA1354" i="4"/>
  <c r="BA1355" i="4"/>
  <c r="BA1356" i="4"/>
  <c r="BA1357" i="4"/>
  <c r="BA1358" i="4"/>
  <c r="BA1359" i="4"/>
  <c r="BA1360" i="4"/>
  <c r="BA1361" i="4"/>
  <c r="BA1362" i="4"/>
  <c r="BA1363" i="4"/>
  <c r="BA1364" i="4"/>
  <c r="BA1365" i="4"/>
  <c r="BA1366" i="4"/>
  <c r="BA1367" i="4"/>
  <c r="BA1368" i="4"/>
  <c r="BA1369" i="4"/>
  <c r="BA1370" i="4"/>
  <c r="BA1371" i="4"/>
  <c r="BA1372" i="4"/>
  <c r="BA1373" i="4"/>
  <c r="BA1374" i="4"/>
  <c r="BA1375" i="4"/>
  <c r="BA1376" i="4"/>
  <c r="BA1377" i="4"/>
  <c r="BA1378" i="4"/>
  <c r="BA1379" i="4"/>
  <c r="BA1380" i="4"/>
  <c r="BA1381" i="4"/>
  <c r="BA1382" i="4"/>
  <c r="BA1383" i="4"/>
  <c r="BA1384" i="4"/>
  <c r="BA1385" i="4"/>
  <c r="BA1386" i="4"/>
  <c r="BA1387" i="4"/>
  <c r="BA1388" i="4"/>
  <c r="BA1389" i="4"/>
  <c r="BA1390" i="4"/>
  <c r="BA1391" i="4"/>
  <c r="BA1392" i="4"/>
  <c r="BA1393" i="4"/>
  <c r="BA1394" i="4"/>
  <c r="BA1395" i="4"/>
  <c r="BA1396" i="4"/>
  <c r="BA1397" i="4"/>
  <c r="BA1398" i="4"/>
  <c r="BA1399" i="4"/>
  <c r="BA1400" i="4"/>
  <c r="BA1401" i="4"/>
  <c r="BA1402" i="4"/>
  <c r="BA1403" i="4"/>
  <c r="BA1404" i="4"/>
  <c r="BA1405" i="4"/>
  <c r="BA1406" i="4"/>
  <c r="BA1407" i="4"/>
  <c r="BA1408" i="4"/>
  <c r="BA1409" i="4"/>
  <c r="BA1410" i="4"/>
  <c r="BA1411" i="4"/>
  <c r="BA1412" i="4"/>
  <c r="BA1413" i="4"/>
  <c r="BA1414" i="4"/>
  <c r="BA1415" i="4"/>
  <c r="BA1416" i="4"/>
  <c r="BA1417" i="4"/>
  <c r="BA1418" i="4"/>
  <c r="BA1419" i="4"/>
  <c r="BA1420" i="4"/>
  <c r="BA1421" i="4"/>
  <c r="BA1422" i="4"/>
  <c r="BA1423" i="4"/>
  <c r="BA1424" i="4"/>
  <c r="BA1425" i="4"/>
  <c r="BA1426" i="4"/>
  <c r="BA1427" i="4"/>
  <c r="BA1428" i="4"/>
  <c r="BA1429" i="4"/>
  <c r="BA1430" i="4"/>
  <c r="BA1431" i="4"/>
  <c r="BA1432" i="4"/>
  <c r="BA1433" i="4"/>
  <c r="BA1434" i="4"/>
  <c r="BA1435" i="4"/>
  <c r="BA1436" i="4"/>
  <c r="BA1437" i="4"/>
  <c r="BA1438" i="4"/>
  <c r="BA1439" i="4"/>
  <c r="BA1440" i="4"/>
  <c r="BA1441" i="4"/>
  <c r="BA1442" i="4"/>
  <c r="BA1443" i="4"/>
  <c r="BA1444" i="4"/>
  <c r="BA1445" i="4"/>
  <c r="BA1446" i="4"/>
  <c r="BA1447" i="4"/>
  <c r="BA1448" i="4"/>
  <c r="BA1449" i="4"/>
  <c r="BA1450" i="4"/>
  <c r="BA1451" i="4"/>
  <c r="BA1452" i="4"/>
  <c r="BA1453" i="4"/>
  <c r="BA1454" i="4"/>
  <c r="BA1455" i="4"/>
  <c r="BA1456" i="4"/>
  <c r="BA1457" i="4"/>
  <c r="BA1458" i="4"/>
  <c r="BA1459" i="4"/>
  <c r="BA1460" i="4"/>
  <c r="BA1461" i="4"/>
  <c r="BA1462" i="4"/>
  <c r="BA1463" i="4"/>
  <c r="BA1464" i="4"/>
  <c r="BA1465" i="4"/>
  <c r="BA1466" i="4"/>
  <c r="BA1467" i="4"/>
  <c r="BA1468" i="4"/>
  <c r="BA1469" i="4"/>
  <c r="BA1470" i="4"/>
  <c r="BA1471" i="4"/>
  <c r="BA1472" i="4"/>
  <c r="BA1473" i="4"/>
  <c r="BA1474" i="4"/>
  <c r="BA1475" i="4"/>
  <c r="BA1476" i="4"/>
  <c r="BA1477" i="4"/>
  <c r="BA1478" i="4"/>
  <c r="BA1479" i="4"/>
  <c r="BA1480" i="4"/>
  <c r="BA1481" i="4"/>
  <c r="BA1482" i="4"/>
  <c r="BA1483" i="4"/>
  <c r="BA1484" i="4"/>
  <c r="BA1485" i="4"/>
  <c r="BA1486" i="4"/>
  <c r="BA1487" i="4"/>
  <c r="BA1488" i="4"/>
  <c r="BA1489" i="4"/>
  <c r="BA1490" i="4"/>
  <c r="BA1491" i="4"/>
  <c r="BA1492" i="4"/>
  <c r="BA1493" i="4"/>
  <c r="BA1494" i="4"/>
  <c r="BA1495" i="4"/>
  <c r="BA1496" i="4"/>
  <c r="BA1497" i="4"/>
  <c r="BA1498" i="4"/>
  <c r="BA1499" i="4"/>
  <c r="BA1500" i="4"/>
  <c r="BA1501" i="4"/>
  <c r="BA1502" i="4"/>
  <c r="BA1503" i="4"/>
  <c r="BA1504" i="4"/>
  <c r="BA1505" i="4"/>
  <c r="BA1506" i="4"/>
  <c r="BA1507" i="4"/>
  <c r="BA1508" i="4"/>
  <c r="BA1509" i="4"/>
  <c r="BA1510" i="4"/>
  <c r="BA1511" i="4"/>
  <c r="BA1512" i="4"/>
  <c r="BA1513" i="4"/>
  <c r="BA1514" i="4"/>
  <c r="BA1515" i="4"/>
  <c r="BA1516" i="4"/>
  <c r="BA1517" i="4"/>
  <c r="BA1518" i="4"/>
  <c r="BA1519" i="4"/>
  <c r="BA1520" i="4"/>
  <c r="BA1521" i="4"/>
  <c r="BA1522" i="4"/>
  <c r="BA1523" i="4"/>
  <c r="BA1524" i="4"/>
  <c r="BA1525" i="4"/>
  <c r="BA1526" i="4"/>
  <c r="BA1527" i="4"/>
  <c r="BA1528" i="4"/>
  <c r="BA1529" i="4"/>
  <c r="BA1530" i="4"/>
  <c r="BA1531" i="4"/>
  <c r="BA1532" i="4"/>
  <c r="BA1533" i="4"/>
  <c r="BA1534" i="4"/>
  <c r="BA1535" i="4"/>
  <c r="BA1536" i="4"/>
  <c r="BA1537" i="4"/>
  <c r="BA1538" i="4"/>
  <c r="BA1539" i="4"/>
  <c r="BA1540" i="4"/>
  <c r="BA1541" i="4"/>
  <c r="BA1542" i="4"/>
  <c r="BA1543" i="4"/>
  <c r="BA1544" i="4"/>
  <c r="BA1545" i="4"/>
  <c r="BA1546" i="4"/>
  <c r="BA1547" i="4"/>
  <c r="BA1548" i="4"/>
  <c r="BA1549" i="4"/>
  <c r="BA1550" i="4"/>
  <c r="BA1551" i="4"/>
  <c r="BA1552" i="4"/>
  <c r="BA1553" i="4"/>
  <c r="BA1554" i="4"/>
  <c r="BA1555" i="4"/>
  <c r="BA1556" i="4"/>
  <c r="BA1557" i="4"/>
  <c r="BA1558" i="4"/>
  <c r="BA1559" i="4"/>
  <c r="BA1560" i="4"/>
  <c r="BA1561" i="4"/>
  <c r="BA1562" i="4"/>
  <c r="BA1563" i="4"/>
  <c r="BA1564" i="4"/>
  <c r="BA1565" i="4"/>
  <c r="BA1566" i="4"/>
  <c r="BA1567" i="4"/>
  <c r="BA1568" i="4"/>
  <c r="BA1569" i="4"/>
  <c r="BA1570" i="4"/>
  <c r="BA1571" i="4"/>
  <c r="BA1572" i="4"/>
  <c r="BA1573" i="4"/>
  <c r="BA1574" i="4"/>
  <c r="BA1575" i="4"/>
  <c r="BA1576" i="4"/>
  <c r="BA1577" i="4"/>
  <c r="BA1578" i="4"/>
  <c r="BA1579" i="4"/>
  <c r="BA1580" i="4"/>
  <c r="BA1581" i="4"/>
  <c r="BA1582" i="4"/>
  <c r="BA1583" i="4"/>
  <c r="BA1584" i="4"/>
  <c r="BA1585" i="4"/>
  <c r="BA1586" i="4"/>
  <c r="BA1587" i="4"/>
  <c r="BA1588" i="4"/>
  <c r="BA1589" i="4"/>
  <c r="BA1590" i="4"/>
  <c r="BA1591" i="4"/>
  <c r="BA1592" i="4"/>
  <c r="BA1593" i="4"/>
  <c r="BA1594" i="4"/>
  <c r="BA1595" i="4"/>
  <c r="BA1596" i="4"/>
  <c r="BA1597" i="4"/>
  <c r="BA1598" i="4"/>
  <c r="BA1599" i="4"/>
  <c r="BA1600" i="4"/>
  <c r="BA1601" i="4"/>
  <c r="BA1602" i="4"/>
  <c r="BA1603" i="4"/>
  <c r="BA1604" i="4"/>
  <c r="BA1605" i="4"/>
  <c r="BA1606" i="4"/>
  <c r="BA1607" i="4"/>
  <c r="BA1608" i="4"/>
  <c r="BA1609" i="4"/>
  <c r="BA1610" i="4"/>
  <c r="BA1611" i="4"/>
  <c r="BA1612" i="4"/>
  <c r="BA1613" i="4"/>
  <c r="BA1614" i="4"/>
  <c r="BA1615" i="4"/>
  <c r="BA1616" i="4"/>
  <c r="BA1617" i="4"/>
  <c r="BA1618" i="4"/>
  <c r="BA1619" i="4"/>
  <c r="BA1620" i="4"/>
  <c r="BA1621" i="4"/>
  <c r="BA1622" i="4"/>
  <c r="BA1623" i="4"/>
  <c r="BA1624" i="4"/>
  <c r="BA1625" i="4"/>
  <c r="BA1626" i="4"/>
  <c r="BA1627" i="4"/>
  <c r="BA1628" i="4"/>
  <c r="BA1629" i="4"/>
  <c r="BA1630" i="4"/>
  <c r="BA1631" i="4"/>
  <c r="BA1632" i="4"/>
  <c r="BA1633" i="4"/>
  <c r="BA1634" i="4"/>
  <c r="BA1635" i="4"/>
  <c r="BA1636" i="4"/>
  <c r="BA1637" i="4"/>
  <c r="BA1638" i="4"/>
  <c r="BA1639" i="4"/>
  <c r="BA1640" i="4"/>
  <c r="BA1641" i="4"/>
  <c r="BA1642" i="4"/>
  <c r="BA1643" i="4"/>
  <c r="BA1644" i="4"/>
  <c r="BA1645" i="4"/>
  <c r="BA1646" i="4"/>
  <c r="BA1647" i="4"/>
  <c r="BA1648" i="4"/>
  <c r="BA1649" i="4"/>
  <c r="BA1650" i="4"/>
  <c r="BA1651" i="4"/>
  <c r="BA1652" i="4"/>
  <c r="BA1653" i="4"/>
  <c r="BA1654" i="4"/>
  <c r="BA1655" i="4"/>
  <c r="BA1656" i="4"/>
  <c r="BA1657" i="4"/>
  <c r="BA1658" i="4"/>
  <c r="BA1659" i="4"/>
  <c r="BA1660" i="4"/>
  <c r="BA1661" i="4"/>
  <c r="BA1662" i="4"/>
  <c r="BA1663" i="4"/>
  <c r="BA1664" i="4"/>
  <c r="BA1665" i="4"/>
  <c r="BA1666" i="4"/>
  <c r="BA1667" i="4"/>
  <c r="BA1668" i="4"/>
  <c r="BA1669" i="4"/>
  <c r="BA1670" i="4"/>
  <c r="BA1671" i="4"/>
  <c r="BA1672" i="4"/>
  <c r="BA1673" i="4"/>
  <c r="BA1674" i="4"/>
  <c r="BA1675" i="4"/>
  <c r="BA1676" i="4"/>
  <c r="BA1677" i="4"/>
  <c r="BA1678" i="4"/>
  <c r="BA1679" i="4"/>
  <c r="BA1680" i="4"/>
  <c r="BA1681" i="4"/>
  <c r="BA1682" i="4"/>
  <c r="BA1683" i="4"/>
  <c r="BA1684" i="4"/>
  <c r="BA1685" i="4"/>
  <c r="BA1686" i="4"/>
  <c r="BA1687" i="4"/>
  <c r="BA1688" i="4"/>
  <c r="BA1689" i="4"/>
  <c r="BA1690" i="4"/>
  <c r="BA1691" i="4"/>
  <c r="BA1692" i="4"/>
  <c r="BA1693" i="4"/>
  <c r="BA1694" i="4"/>
  <c r="BA1695" i="4"/>
  <c r="BA1696" i="4"/>
  <c r="BA1697" i="4"/>
  <c r="BA1698" i="4"/>
  <c r="BA1699" i="4"/>
  <c r="BA1700" i="4"/>
  <c r="BA1701" i="4"/>
  <c r="BA1702" i="4"/>
  <c r="BA1703" i="4"/>
  <c r="BA1704" i="4"/>
  <c r="BA1705" i="4"/>
  <c r="BA1706" i="4"/>
  <c r="BA1707" i="4"/>
  <c r="BA1708" i="4"/>
  <c r="BA1709" i="4"/>
  <c r="BA1710" i="4"/>
  <c r="BA1711" i="4"/>
  <c r="BA1712" i="4"/>
  <c r="BA1713" i="4"/>
  <c r="BA1714" i="4"/>
  <c r="BA1715" i="4"/>
  <c r="BA1716" i="4"/>
  <c r="BA1717" i="4"/>
  <c r="BA1718" i="4"/>
  <c r="BA1719" i="4"/>
  <c r="BA1720" i="4"/>
  <c r="BA1721" i="4"/>
  <c r="BA1722" i="4"/>
  <c r="BA1723" i="4"/>
  <c r="BA1724" i="4"/>
  <c r="BA1725" i="4"/>
  <c r="BA1726" i="4"/>
  <c r="BA1727" i="4"/>
  <c r="BA1728" i="4"/>
  <c r="BA1729" i="4"/>
  <c r="BA1730" i="4"/>
  <c r="BA1731" i="4"/>
  <c r="BA1732" i="4"/>
  <c r="BA1733" i="4"/>
  <c r="BA1734" i="4"/>
  <c r="BA1735" i="4"/>
  <c r="BA1736" i="4"/>
  <c r="BA1737" i="4"/>
  <c r="BA1738" i="4"/>
  <c r="BA1739" i="4"/>
  <c r="BA1740" i="4"/>
  <c r="BA1741" i="4"/>
  <c r="BA1742" i="4"/>
  <c r="BA1743" i="4"/>
  <c r="BA1744" i="4"/>
  <c r="BA1745" i="4"/>
  <c r="BA1746" i="4"/>
  <c r="BA1747" i="4"/>
  <c r="BA1748" i="4"/>
  <c r="BA1749" i="4"/>
  <c r="BA1750" i="4"/>
  <c r="BA1751" i="4"/>
  <c r="BA1752" i="4"/>
  <c r="BA1753" i="4"/>
  <c r="BA1754" i="4"/>
  <c r="BA1755" i="4"/>
  <c r="BA1756" i="4"/>
  <c r="BA1757" i="4"/>
  <c r="BA1758" i="4"/>
  <c r="BA1759" i="4"/>
  <c r="BA1760" i="4"/>
  <c r="BA1761" i="4"/>
  <c r="BA1762" i="4"/>
  <c r="BA1763" i="4"/>
  <c r="BA1764" i="4"/>
  <c r="BA1765" i="4"/>
  <c r="BA1766" i="4"/>
  <c r="BA1767" i="4"/>
  <c r="BA1768" i="4"/>
  <c r="BA1769" i="4"/>
  <c r="BA1770" i="4"/>
  <c r="BA1771" i="4"/>
  <c r="BA1772" i="4"/>
  <c r="BA1773" i="4"/>
  <c r="BA1774" i="4"/>
  <c r="BA1775" i="4"/>
  <c r="BA1776" i="4"/>
  <c r="BA1777" i="4"/>
  <c r="BA1778" i="4"/>
  <c r="BA1779" i="4"/>
  <c r="BA1780" i="4"/>
  <c r="BA1781" i="4"/>
  <c r="BA1782" i="4"/>
  <c r="BA1783" i="4"/>
  <c r="BA1784" i="4"/>
  <c r="BA1785" i="4"/>
  <c r="BA1786" i="4"/>
  <c r="BA1787" i="4"/>
  <c r="BA1788" i="4"/>
  <c r="BA1789" i="4"/>
  <c r="BA1790" i="4"/>
  <c r="BA1791" i="4"/>
  <c r="BA1792" i="4"/>
  <c r="BA1793" i="4"/>
  <c r="BA1794" i="4"/>
  <c r="BA1795" i="4"/>
  <c r="BA1796" i="4"/>
  <c r="BA1797" i="4"/>
  <c r="BA1798" i="4"/>
  <c r="BA1799" i="4"/>
  <c r="BA1800" i="4"/>
  <c r="BA1801" i="4"/>
  <c r="BA1802" i="4"/>
  <c r="BA1803" i="4"/>
  <c r="BA1804" i="4"/>
  <c r="BA1805" i="4"/>
  <c r="BA1806" i="4"/>
  <c r="BA1807" i="4"/>
  <c r="BA1808" i="4"/>
  <c r="BA1809" i="4"/>
  <c r="BA1810" i="4"/>
  <c r="BA1811" i="4"/>
  <c r="BA1812" i="4"/>
  <c r="BA1813" i="4"/>
  <c r="BA1814" i="4"/>
  <c r="BA1815" i="4"/>
  <c r="BA1816" i="4"/>
  <c r="BA1817" i="4"/>
  <c r="BA1818" i="4"/>
  <c r="BA1819" i="4"/>
  <c r="BA1820" i="4"/>
  <c r="BA1821" i="4"/>
  <c r="BA1822" i="4"/>
  <c r="BA1823" i="4"/>
  <c r="BA1824" i="4"/>
  <c r="BA1825" i="4"/>
  <c r="BA1826" i="4"/>
  <c r="BA1827" i="4"/>
  <c r="BA1828" i="4"/>
  <c r="BA1829" i="4"/>
  <c r="BA1830" i="4"/>
  <c r="BA1831" i="4"/>
  <c r="BA1832" i="4"/>
  <c r="BA1833" i="4"/>
  <c r="BA1834" i="4"/>
  <c r="BA1835" i="4"/>
  <c r="BA1836" i="4"/>
  <c r="BA1837" i="4"/>
  <c r="BA1838" i="4"/>
  <c r="BA1839" i="4"/>
  <c r="BA1840" i="4"/>
  <c r="BA1841" i="4"/>
  <c r="BA1842" i="4"/>
  <c r="BA1843" i="4"/>
  <c r="BA1844" i="4"/>
  <c r="BA1845" i="4"/>
  <c r="BA1846" i="4"/>
  <c r="BA1847" i="4"/>
  <c r="BA1848" i="4"/>
  <c r="BA1849" i="4"/>
  <c r="BA1850" i="4"/>
  <c r="BA1851" i="4"/>
  <c r="BA1852" i="4"/>
  <c r="BA1853" i="4"/>
  <c r="BA1854" i="4"/>
  <c r="BA1855" i="4"/>
  <c r="BA1856" i="4"/>
  <c r="BA1857" i="4"/>
  <c r="BA1858" i="4"/>
  <c r="BA1859" i="4"/>
  <c r="BA1860" i="4"/>
  <c r="BA1861" i="4"/>
  <c r="BA1862" i="4"/>
  <c r="BA1863" i="4"/>
  <c r="BA1864" i="4"/>
  <c r="BA1865" i="4"/>
  <c r="BA1866" i="4"/>
  <c r="BA1867" i="4"/>
  <c r="BA1868" i="4"/>
  <c r="BA1869" i="4"/>
  <c r="BA1870" i="4"/>
  <c r="BA1871" i="4"/>
  <c r="BA1872" i="4"/>
  <c r="BA1873" i="4"/>
  <c r="BA1874" i="4"/>
  <c r="BA1875" i="4"/>
  <c r="BA1876" i="4"/>
  <c r="BA1877" i="4"/>
  <c r="BA1878" i="4"/>
  <c r="BA1879" i="4"/>
  <c r="BA1880" i="4"/>
  <c r="BA1881" i="4"/>
  <c r="BA1882" i="4"/>
  <c r="BA1883" i="4"/>
  <c r="BA1884" i="4"/>
  <c r="BA1885" i="4"/>
  <c r="BA1886" i="4"/>
  <c r="BA1887" i="4"/>
  <c r="BA1888" i="4"/>
  <c r="BA1889" i="4"/>
  <c r="BA1890" i="4"/>
  <c r="BA1891" i="4"/>
  <c r="BA1892" i="4"/>
  <c r="BA1893" i="4"/>
  <c r="BA1894" i="4"/>
  <c r="BA1895" i="4"/>
  <c r="BA1896" i="4"/>
  <c r="BA1897" i="4"/>
  <c r="BA1898" i="4"/>
  <c r="BA1899" i="4"/>
  <c r="BA1900" i="4"/>
  <c r="BA1901" i="4"/>
  <c r="BA1902" i="4"/>
  <c r="BA1903" i="4"/>
  <c r="BA1904" i="4"/>
  <c r="BA1905" i="4"/>
  <c r="BA1906" i="4"/>
  <c r="BA1907" i="4"/>
  <c r="BA1908" i="4"/>
  <c r="BA1909" i="4"/>
  <c r="BA1910" i="4"/>
  <c r="BA1911" i="4"/>
  <c r="BA1912" i="4"/>
  <c r="BA1913" i="4"/>
  <c r="BA1914" i="4"/>
  <c r="BA1915" i="4"/>
  <c r="BA1916" i="4"/>
  <c r="BA1917" i="4"/>
  <c r="BA1918" i="4"/>
  <c r="BA1919" i="4"/>
  <c r="BA1920" i="4"/>
  <c r="BA1921" i="4"/>
  <c r="BA1922" i="4"/>
  <c r="BA1923" i="4"/>
  <c r="BA1924" i="4"/>
  <c r="BA1925" i="4"/>
  <c r="BA1926" i="4"/>
  <c r="BA1927" i="4"/>
  <c r="BA1928" i="4"/>
  <c r="BA1929" i="4"/>
  <c r="BA1930" i="4"/>
  <c r="BA1931" i="4"/>
  <c r="BA1932" i="4"/>
  <c r="BA1933" i="4"/>
  <c r="BA1934" i="4"/>
  <c r="BA1935" i="4"/>
  <c r="BA1936" i="4"/>
  <c r="BA1937" i="4"/>
  <c r="BA1938" i="4"/>
  <c r="BA1939" i="4"/>
  <c r="BA1940" i="4"/>
  <c r="BA1941" i="4"/>
  <c r="BA1942" i="4"/>
  <c r="BA1943" i="4"/>
  <c r="BA1944" i="4"/>
  <c r="BA1945" i="4"/>
  <c r="BA1946" i="4"/>
  <c r="BA1947" i="4"/>
  <c r="BA1948" i="4"/>
  <c r="BA1949" i="4"/>
  <c r="BA1950" i="4"/>
  <c r="BA1951" i="4"/>
  <c r="BA1952" i="4"/>
  <c r="BA1953" i="4"/>
  <c r="BA1954" i="4"/>
  <c r="BA1955" i="4"/>
  <c r="BA1956" i="4"/>
  <c r="BA1957" i="4"/>
  <c r="BA1958" i="4"/>
  <c r="BA1959" i="4"/>
  <c r="BA1960" i="4"/>
  <c r="BA1961" i="4"/>
  <c r="BA1962" i="4"/>
  <c r="BA1963" i="4"/>
  <c r="BA1964" i="4"/>
  <c r="BA1965" i="4"/>
  <c r="BA1966" i="4"/>
  <c r="BA1967" i="4"/>
  <c r="BA1968" i="4"/>
  <c r="BA1969" i="4"/>
  <c r="BA1970" i="4"/>
  <c r="BA1971" i="4"/>
  <c r="BA1972" i="4"/>
  <c r="BA1973" i="4"/>
  <c r="BA1974" i="4"/>
  <c r="BA1975" i="4"/>
  <c r="BA1976" i="4"/>
  <c r="BA1977" i="4"/>
  <c r="BA1978" i="4"/>
  <c r="BA1979" i="4"/>
  <c r="BA1980" i="4"/>
  <c r="BA1981" i="4"/>
  <c r="BA1982" i="4"/>
  <c r="BA1983" i="4"/>
  <c r="BA1984" i="4"/>
  <c r="BA1985" i="4"/>
  <c r="BA1986" i="4"/>
  <c r="BA1987" i="4"/>
  <c r="BA1988" i="4"/>
  <c r="BA1989" i="4"/>
  <c r="BA1990" i="4"/>
  <c r="BA1991" i="4"/>
  <c r="BA1992" i="4"/>
  <c r="BA1993" i="4"/>
  <c r="BA1994" i="4"/>
  <c r="BA1995" i="4"/>
  <c r="BA1996" i="4"/>
  <c r="BA1997" i="4"/>
  <c r="BA1998" i="4"/>
  <c r="BA1999" i="4"/>
  <c r="BA2000" i="4"/>
  <c r="BA2001" i="4"/>
  <c r="BA2002" i="4"/>
  <c r="BA2003" i="4"/>
  <c r="BA2004" i="4"/>
  <c r="BA2005" i="4"/>
  <c r="BA2006" i="4"/>
  <c r="BA2007" i="4"/>
  <c r="BA2008" i="4"/>
  <c r="BA2009" i="4"/>
  <c r="BA2010" i="4"/>
  <c r="BA2011" i="4"/>
  <c r="BA2012" i="4"/>
  <c r="BA2013" i="4"/>
  <c r="BA2014" i="4"/>
  <c r="BA2015" i="4"/>
  <c r="BA2016" i="4"/>
  <c r="BA2017" i="4"/>
  <c r="BA2018" i="4"/>
  <c r="BA2019" i="4"/>
  <c r="BA2020" i="4"/>
  <c r="BA2021" i="4"/>
  <c r="BA2022" i="4"/>
  <c r="BA2023" i="4"/>
  <c r="BA2024" i="4"/>
  <c r="BA2025" i="4"/>
  <c r="BA2026" i="4"/>
  <c r="BA2027" i="4"/>
  <c r="BA2028" i="4"/>
  <c r="BA2029" i="4"/>
  <c r="BA2030" i="4"/>
  <c r="BA2031" i="4"/>
  <c r="BA2032" i="4"/>
  <c r="BA2033" i="4"/>
  <c r="BA2034" i="4"/>
  <c r="BA2035" i="4"/>
  <c r="BA2036" i="4"/>
  <c r="BA2037" i="4"/>
  <c r="BA2038" i="4"/>
  <c r="BA2039" i="4"/>
  <c r="BA2040" i="4"/>
  <c r="BA2041" i="4"/>
  <c r="BA2042" i="4"/>
  <c r="BA2043" i="4"/>
  <c r="BA2044" i="4"/>
  <c r="BA2045" i="4"/>
  <c r="BA2046" i="4"/>
  <c r="BA2047" i="4"/>
  <c r="BA2048" i="4"/>
  <c r="BA2049" i="4"/>
  <c r="BA2050" i="4"/>
  <c r="BA2051" i="4"/>
  <c r="BA2052" i="4"/>
  <c r="BA2053" i="4"/>
  <c r="BA2054" i="4"/>
  <c r="BA2055" i="4"/>
  <c r="BA2056" i="4"/>
  <c r="BA2057" i="4"/>
  <c r="BA2058" i="4"/>
  <c r="BA2059" i="4"/>
  <c r="BA2060" i="4"/>
  <c r="BA2061" i="4"/>
  <c r="BA2062" i="4"/>
  <c r="BA2063" i="4"/>
  <c r="BA2064" i="4"/>
  <c r="BA2065" i="4"/>
  <c r="BA2066" i="4"/>
  <c r="BA2067" i="4"/>
  <c r="BA2068" i="4"/>
  <c r="BA2069" i="4"/>
  <c r="BA2070" i="4"/>
  <c r="BA2071" i="4"/>
  <c r="BA2072" i="4"/>
  <c r="BA2073" i="4"/>
  <c r="BA2074" i="4"/>
  <c r="BA2075" i="4"/>
  <c r="BA2076" i="4"/>
  <c r="BA2077" i="4"/>
  <c r="BA2078" i="4"/>
  <c r="BA2079" i="4"/>
  <c r="BA2080" i="4"/>
  <c r="BA2081" i="4"/>
  <c r="BA2082" i="4"/>
  <c r="BA2083" i="4"/>
  <c r="BA2084" i="4"/>
  <c r="BA2085" i="4"/>
  <c r="BA2086" i="4"/>
  <c r="BA2087" i="4"/>
  <c r="BA2088" i="4"/>
  <c r="BA2089" i="4"/>
  <c r="BA2090" i="4"/>
  <c r="BA2091" i="4"/>
  <c r="BA2092" i="4"/>
  <c r="BA2093" i="4"/>
  <c r="BA2094" i="4"/>
  <c r="BN18" i="4"/>
  <c r="BN19" i="4"/>
  <c r="BN20" i="4"/>
  <c r="BN21" i="4"/>
  <c r="BN22" i="4"/>
  <c r="BN23" i="4"/>
  <c r="BN24" i="4"/>
  <c r="BN93" i="4"/>
  <c r="BN94" i="4"/>
  <c r="BN95" i="4"/>
  <c r="BN96" i="4"/>
  <c r="BN97" i="4"/>
  <c r="BN98" i="4"/>
  <c r="BN99" i="4"/>
  <c r="BN100" i="4"/>
  <c r="BN101" i="4"/>
  <c r="BN102" i="4"/>
  <c r="BN103" i="4"/>
  <c r="BN104" i="4"/>
  <c r="BN105" i="4"/>
  <c r="BN106" i="4"/>
  <c r="BN107" i="4"/>
  <c r="BN108" i="4"/>
  <c r="BN109" i="4"/>
  <c r="BN110" i="4"/>
  <c r="BN111" i="4"/>
  <c r="BN112" i="4"/>
  <c r="BN113" i="4"/>
  <c r="BN114" i="4"/>
  <c r="BN115" i="4"/>
  <c r="BN116" i="4"/>
  <c r="BN117" i="4"/>
  <c r="BN118" i="4"/>
  <c r="BN119" i="4"/>
  <c r="BN120" i="4"/>
  <c r="BN121" i="4"/>
  <c r="BN122" i="4"/>
  <c r="BN123" i="4"/>
  <c r="BN124" i="4"/>
  <c r="BN125" i="4"/>
  <c r="BN126" i="4"/>
  <c r="BN127" i="4"/>
  <c r="BN128" i="4"/>
  <c r="BN129" i="4"/>
  <c r="BN130" i="4"/>
  <c r="BN131" i="4"/>
  <c r="BN132" i="4"/>
  <c r="BN133" i="4"/>
  <c r="BN134" i="4"/>
  <c r="BN135" i="4"/>
  <c r="BN136" i="4"/>
  <c r="BN137" i="4"/>
  <c r="BN138" i="4"/>
  <c r="BN139" i="4"/>
  <c r="BN140" i="4"/>
  <c r="BN141" i="4"/>
  <c r="BN142" i="4"/>
  <c r="BN143" i="4"/>
  <c r="BN144" i="4"/>
  <c r="BN145" i="4"/>
  <c r="BN146" i="4"/>
  <c r="BN147" i="4"/>
  <c r="BN148" i="4"/>
  <c r="BN149" i="4"/>
  <c r="BN150" i="4"/>
  <c r="BN151" i="4"/>
  <c r="BN152" i="4"/>
  <c r="BN153" i="4"/>
  <c r="BN154" i="4"/>
  <c r="BN155" i="4"/>
  <c r="BN156" i="4"/>
  <c r="BN157" i="4"/>
  <c r="BN158" i="4"/>
  <c r="BN159" i="4"/>
  <c r="BN160" i="4"/>
  <c r="BN161" i="4"/>
  <c r="BN162" i="4"/>
  <c r="BN163" i="4"/>
  <c r="BN164" i="4"/>
  <c r="BN165" i="4"/>
  <c r="BN166" i="4"/>
  <c r="BN167" i="4"/>
  <c r="BN168" i="4"/>
  <c r="BN169" i="4"/>
  <c r="BN170" i="4"/>
  <c r="BN171" i="4"/>
  <c r="BN172" i="4"/>
  <c r="BN173" i="4"/>
  <c r="BN174" i="4"/>
  <c r="BN175" i="4"/>
  <c r="BN176" i="4"/>
  <c r="BN177" i="4"/>
  <c r="BN178" i="4"/>
  <c r="BN179" i="4"/>
  <c r="BN180" i="4"/>
  <c r="BN181" i="4"/>
  <c r="BN182" i="4"/>
  <c r="BN183" i="4"/>
  <c r="BN184" i="4"/>
  <c r="BN185" i="4"/>
  <c r="BN186" i="4"/>
  <c r="BN187" i="4"/>
  <c r="BN188" i="4"/>
  <c r="BN189" i="4"/>
  <c r="BN190" i="4"/>
  <c r="BN191" i="4"/>
  <c r="BN192" i="4"/>
  <c r="BN193" i="4"/>
  <c r="BN194" i="4"/>
  <c r="BN195" i="4"/>
  <c r="BN196" i="4"/>
  <c r="BN197" i="4"/>
  <c r="BN198" i="4"/>
  <c r="BN199" i="4"/>
  <c r="BN200" i="4"/>
  <c r="BN201" i="4"/>
  <c r="BN202" i="4"/>
  <c r="BN203" i="4"/>
  <c r="BN204" i="4"/>
  <c r="BN205" i="4"/>
  <c r="BN206" i="4"/>
  <c r="BN207" i="4"/>
  <c r="BN208" i="4"/>
  <c r="BN209" i="4"/>
  <c r="BN210" i="4"/>
  <c r="BN211" i="4"/>
  <c r="BN212" i="4"/>
  <c r="BN213" i="4"/>
  <c r="BN214" i="4"/>
  <c r="BN215" i="4"/>
  <c r="BN216" i="4"/>
  <c r="BN217" i="4"/>
  <c r="BN218" i="4"/>
  <c r="BN219" i="4"/>
  <c r="BN220" i="4"/>
  <c r="BN221" i="4"/>
  <c r="BN222" i="4"/>
  <c r="BN223" i="4"/>
  <c r="BN224" i="4"/>
  <c r="BN225" i="4"/>
  <c r="BN226" i="4"/>
  <c r="BN227" i="4"/>
  <c r="BN228" i="4"/>
  <c r="BN229" i="4"/>
  <c r="BN230" i="4"/>
  <c r="BN231" i="4"/>
  <c r="BN232" i="4"/>
  <c r="BN233" i="4"/>
  <c r="BN234" i="4"/>
  <c r="BN235" i="4"/>
  <c r="BN236" i="4"/>
  <c r="BN237" i="4"/>
  <c r="BN238" i="4"/>
  <c r="BN239" i="4"/>
  <c r="BN240" i="4"/>
  <c r="BN241" i="4"/>
  <c r="BN242" i="4"/>
  <c r="BN243" i="4"/>
  <c r="BN244" i="4"/>
  <c r="BN245" i="4"/>
  <c r="BN246" i="4"/>
  <c r="BN247" i="4"/>
  <c r="BN248" i="4"/>
  <c r="BN249" i="4"/>
  <c r="BN250" i="4"/>
  <c r="BN251" i="4"/>
  <c r="BN252" i="4"/>
  <c r="BN253" i="4"/>
  <c r="BN254" i="4"/>
  <c r="BN255" i="4"/>
  <c r="BN256" i="4"/>
  <c r="BN257" i="4"/>
  <c r="BN258" i="4"/>
  <c r="BN259" i="4"/>
  <c r="BN260" i="4"/>
  <c r="BN261" i="4"/>
  <c r="BN262" i="4"/>
  <c r="BN263" i="4"/>
  <c r="BN264" i="4"/>
  <c r="BN265" i="4"/>
  <c r="BN266" i="4"/>
  <c r="BN267" i="4"/>
  <c r="BN268" i="4"/>
  <c r="BN269" i="4"/>
  <c r="BN270" i="4"/>
  <c r="BN271" i="4"/>
  <c r="BN272" i="4"/>
  <c r="BN273" i="4"/>
  <c r="BN274" i="4"/>
  <c r="BN275" i="4"/>
  <c r="BN276" i="4"/>
  <c r="BN277" i="4"/>
  <c r="BN278" i="4"/>
  <c r="BN279" i="4"/>
  <c r="BN280" i="4"/>
  <c r="BN281" i="4"/>
  <c r="BN282" i="4"/>
  <c r="BN283" i="4"/>
  <c r="BN284" i="4"/>
  <c r="BN285" i="4"/>
  <c r="BN286" i="4"/>
  <c r="BN287" i="4"/>
  <c r="BN288" i="4"/>
  <c r="BN289" i="4"/>
  <c r="BN290" i="4"/>
  <c r="BN291" i="4"/>
  <c r="BN292" i="4"/>
  <c r="BN293" i="4"/>
  <c r="BN294" i="4"/>
  <c r="BN295" i="4"/>
  <c r="BN296" i="4"/>
  <c r="BN297" i="4"/>
  <c r="BN298" i="4"/>
  <c r="BN299" i="4"/>
  <c r="BN300" i="4"/>
  <c r="BN301" i="4"/>
  <c r="BN302" i="4"/>
  <c r="BN303" i="4"/>
  <c r="BN304" i="4"/>
  <c r="BN305" i="4"/>
  <c r="BN306" i="4"/>
  <c r="BN307" i="4"/>
  <c r="BN308" i="4"/>
  <c r="BN309" i="4"/>
  <c r="BN310" i="4"/>
  <c r="BN311" i="4"/>
  <c r="BN312" i="4"/>
  <c r="BN313" i="4"/>
  <c r="BN314" i="4"/>
  <c r="BN315" i="4"/>
  <c r="BN316" i="4"/>
  <c r="BN317" i="4"/>
  <c r="BN318" i="4"/>
  <c r="BN319" i="4"/>
  <c r="BN320" i="4"/>
  <c r="BN321" i="4"/>
  <c r="BN322" i="4"/>
  <c r="BN323" i="4"/>
  <c r="BN324" i="4"/>
  <c r="BN325" i="4"/>
  <c r="BN326" i="4"/>
  <c r="BN327" i="4"/>
  <c r="BN328" i="4"/>
  <c r="BN329" i="4"/>
  <c r="BN330" i="4"/>
  <c r="BN331" i="4"/>
  <c r="BN332" i="4"/>
  <c r="BN333" i="4"/>
  <c r="BN334" i="4"/>
  <c r="BN335" i="4"/>
  <c r="BN336" i="4"/>
  <c r="BN337" i="4"/>
  <c r="BN338" i="4"/>
  <c r="BN339" i="4"/>
  <c r="BN340" i="4"/>
  <c r="BN341" i="4"/>
  <c r="BN342" i="4"/>
  <c r="BN343" i="4"/>
  <c r="BN344" i="4"/>
  <c r="BN345" i="4"/>
  <c r="BN346" i="4"/>
  <c r="BN347" i="4"/>
  <c r="BN348" i="4"/>
  <c r="BN349" i="4"/>
  <c r="BN350" i="4"/>
  <c r="BN351" i="4"/>
  <c r="BN352" i="4"/>
  <c r="BN353" i="4"/>
  <c r="BN354" i="4"/>
  <c r="BN355" i="4"/>
  <c r="BN356" i="4"/>
  <c r="BN357" i="4"/>
  <c r="BN358" i="4"/>
  <c r="BN359" i="4"/>
  <c r="BN360" i="4"/>
  <c r="BN361" i="4"/>
  <c r="BN362" i="4"/>
  <c r="BN363" i="4"/>
  <c r="BN364" i="4"/>
  <c r="BN365" i="4"/>
  <c r="BN366" i="4"/>
  <c r="BN367" i="4"/>
  <c r="BN368" i="4"/>
  <c r="BN369" i="4"/>
  <c r="BN370" i="4"/>
  <c r="BN371" i="4"/>
  <c r="BN372" i="4"/>
  <c r="BN373" i="4"/>
  <c r="BN374" i="4"/>
  <c r="BN375" i="4"/>
  <c r="BN376" i="4"/>
  <c r="BN377" i="4"/>
  <c r="BN378" i="4"/>
  <c r="BN379" i="4"/>
  <c r="BN380" i="4"/>
  <c r="BN381" i="4"/>
  <c r="BN382" i="4"/>
  <c r="BN383" i="4"/>
  <c r="BN384" i="4"/>
  <c r="BN385" i="4"/>
  <c r="BN386" i="4"/>
  <c r="BN387" i="4"/>
  <c r="BN388" i="4"/>
  <c r="BN389" i="4"/>
  <c r="BN390" i="4"/>
  <c r="BN391" i="4"/>
  <c r="BN392" i="4"/>
  <c r="BN393" i="4"/>
  <c r="BN394" i="4"/>
  <c r="BN395" i="4"/>
  <c r="BN396" i="4"/>
  <c r="BN397" i="4"/>
  <c r="BN398" i="4"/>
  <c r="BN399" i="4"/>
  <c r="BN400" i="4"/>
  <c r="BN401" i="4"/>
  <c r="BN402" i="4"/>
  <c r="BN403" i="4"/>
  <c r="BN404" i="4"/>
  <c r="BN405" i="4"/>
  <c r="BN406" i="4"/>
  <c r="BN407" i="4"/>
  <c r="BN408" i="4"/>
  <c r="BN409" i="4"/>
  <c r="BN410" i="4"/>
  <c r="BN411" i="4"/>
  <c r="BN412" i="4"/>
  <c r="BN413" i="4"/>
  <c r="BN414" i="4"/>
  <c r="BN415" i="4"/>
  <c r="BN416" i="4"/>
  <c r="BN417" i="4"/>
  <c r="BN418" i="4"/>
  <c r="BN419" i="4"/>
  <c r="BN420" i="4"/>
  <c r="BN421" i="4"/>
  <c r="BN422" i="4"/>
  <c r="BN423" i="4"/>
  <c r="BN424" i="4"/>
  <c r="BN425" i="4"/>
  <c r="BN426" i="4"/>
  <c r="BN427" i="4"/>
  <c r="BN428" i="4"/>
  <c r="BN429" i="4"/>
  <c r="BN430" i="4"/>
  <c r="BN431" i="4"/>
  <c r="BN432" i="4"/>
  <c r="BN433" i="4"/>
  <c r="BN434" i="4"/>
  <c r="BN435" i="4"/>
  <c r="BN436" i="4"/>
  <c r="BN437" i="4"/>
  <c r="BN438" i="4"/>
  <c r="BN439" i="4"/>
  <c r="BN440" i="4"/>
  <c r="BN441" i="4"/>
  <c r="BN442" i="4"/>
  <c r="BN443" i="4"/>
  <c r="BN444" i="4"/>
  <c r="BN445" i="4"/>
  <c r="BN446" i="4"/>
  <c r="BN447" i="4"/>
  <c r="BN448" i="4"/>
  <c r="BN449" i="4"/>
  <c r="BN450" i="4"/>
  <c r="BN451" i="4"/>
  <c r="BN452" i="4"/>
  <c r="BN453" i="4"/>
  <c r="BN454" i="4"/>
  <c r="BN455" i="4"/>
  <c r="BN456" i="4"/>
  <c r="BN457" i="4"/>
  <c r="BN458" i="4"/>
  <c r="BN459" i="4"/>
  <c r="BN460" i="4"/>
  <c r="BN461" i="4"/>
  <c r="BN462" i="4"/>
  <c r="BN463" i="4"/>
  <c r="BN464" i="4"/>
  <c r="BN465" i="4"/>
  <c r="BN466" i="4"/>
  <c r="BN467" i="4"/>
  <c r="BN468" i="4"/>
  <c r="BN469" i="4"/>
  <c r="BN470" i="4"/>
  <c r="BN471" i="4"/>
  <c r="BN472" i="4"/>
  <c r="BN473" i="4"/>
  <c r="BN474" i="4"/>
  <c r="BN475" i="4"/>
  <c r="BN476" i="4"/>
  <c r="BN477" i="4"/>
  <c r="BN478" i="4"/>
  <c r="BN479" i="4"/>
  <c r="BN480" i="4"/>
  <c r="BN481" i="4"/>
  <c r="BN482" i="4"/>
  <c r="BN483" i="4"/>
  <c r="BN484" i="4"/>
  <c r="BN485" i="4"/>
  <c r="BN486" i="4"/>
  <c r="BN487" i="4"/>
  <c r="BN488" i="4"/>
  <c r="BN489" i="4"/>
  <c r="BN490" i="4"/>
  <c r="BN491" i="4"/>
  <c r="BN492" i="4"/>
  <c r="BN493" i="4"/>
  <c r="BN494" i="4"/>
  <c r="BN495" i="4"/>
  <c r="BN496" i="4"/>
  <c r="BN497" i="4"/>
  <c r="BN498" i="4"/>
  <c r="BN499" i="4"/>
  <c r="BN500" i="4"/>
  <c r="BN501" i="4"/>
  <c r="BN502" i="4"/>
  <c r="BN503" i="4"/>
  <c r="BN504" i="4"/>
  <c r="BN505" i="4"/>
  <c r="BN506" i="4"/>
  <c r="BN507" i="4"/>
  <c r="BN508" i="4"/>
  <c r="BN509" i="4"/>
  <c r="BN510" i="4"/>
  <c r="BN511" i="4"/>
  <c r="BN512" i="4"/>
  <c r="BN513" i="4"/>
  <c r="BN514" i="4"/>
  <c r="BN515" i="4"/>
  <c r="BN516" i="4"/>
  <c r="BN517" i="4"/>
  <c r="BN518" i="4"/>
  <c r="BN519" i="4"/>
  <c r="BN520" i="4"/>
  <c r="BN521" i="4"/>
  <c r="BN522" i="4"/>
  <c r="BN523" i="4"/>
  <c r="BN524" i="4"/>
  <c r="BN525" i="4"/>
  <c r="BN526" i="4"/>
  <c r="BN527" i="4"/>
  <c r="BN528" i="4"/>
  <c r="BN529" i="4"/>
  <c r="BN530" i="4"/>
  <c r="BN531" i="4"/>
  <c r="BN532" i="4"/>
  <c r="BN533" i="4"/>
  <c r="BN534" i="4"/>
  <c r="BN535" i="4"/>
  <c r="BN536" i="4"/>
  <c r="BN537" i="4"/>
  <c r="BN538" i="4"/>
  <c r="BN539" i="4"/>
  <c r="BN540" i="4"/>
  <c r="BN541" i="4"/>
  <c r="BN542" i="4"/>
  <c r="BN543" i="4"/>
  <c r="BN544" i="4"/>
  <c r="BN545" i="4"/>
  <c r="BN546" i="4"/>
  <c r="BN547" i="4"/>
  <c r="BN548" i="4"/>
  <c r="BN549" i="4"/>
  <c r="BN550" i="4"/>
  <c r="BN551" i="4"/>
  <c r="BN552" i="4"/>
  <c r="BN553" i="4"/>
  <c r="BN554" i="4"/>
  <c r="BN555" i="4"/>
  <c r="BN556" i="4"/>
  <c r="BN557" i="4"/>
  <c r="BN558" i="4"/>
  <c r="BN559" i="4"/>
  <c r="BN560" i="4"/>
  <c r="BN561" i="4"/>
  <c r="BN562" i="4"/>
  <c r="BN563" i="4"/>
  <c r="BN564" i="4"/>
  <c r="BN565" i="4"/>
  <c r="BN566" i="4"/>
  <c r="BN567" i="4"/>
  <c r="BN568" i="4"/>
  <c r="BN569" i="4"/>
  <c r="BN570" i="4"/>
  <c r="BN571" i="4"/>
  <c r="BN572" i="4"/>
  <c r="BN573" i="4"/>
  <c r="BN574" i="4"/>
  <c r="BN575" i="4"/>
  <c r="BN576" i="4"/>
  <c r="BN577" i="4"/>
  <c r="BN578" i="4"/>
  <c r="BN579" i="4"/>
  <c r="BN580" i="4"/>
  <c r="BN581" i="4"/>
  <c r="BN582" i="4"/>
  <c r="BN583" i="4"/>
  <c r="BN584" i="4"/>
  <c r="BN585" i="4"/>
  <c r="BN586" i="4"/>
  <c r="BN587" i="4"/>
  <c r="BN588" i="4"/>
  <c r="BN589" i="4"/>
  <c r="BN590" i="4"/>
  <c r="BN591" i="4"/>
  <c r="BN592" i="4"/>
  <c r="BN593" i="4"/>
  <c r="BN594" i="4"/>
  <c r="BN595" i="4"/>
  <c r="BN596" i="4"/>
  <c r="BN597" i="4"/>
  <c r="BN598" i="4"/>
  <c r="BN599" i="4"/>
  <c r="BN600" i="4"/>
  <c r="BN601" i="4"/>
  <c r="BN602" i="4"/>
  <c r="BN603" i="4"/>
  <c r="BN604" i="4"/>
  <c r="BN605" i="4"/>
  <c r="BN606" i="4"/>
  <c r="BN607" i="4"/>
  <c r="BN608" i="4"/>
  <c r="BN609" i="4"/>
  <c r="BN610" i="4"/>
  <c r="BN611" i="4"/>
  <c r="BN612" i="4"/>
  <c r="BN613" i="4"/>
  <c r="BN614" i="4"/>
  <c r="BN615" i="4"/>
  <c r="BN616" i="4"/>
  <c r="BN617" i="4"/>
  <c r="BN618" i="4"/>
  <c r="BN619" i="4"/>
  <c r="BN620" i="4"/>
  <c r="BN621" i="4"/>
  <c r="BN622" i="4"/>
  <c r="BN623" i="4"/>
  <c r="BN624" i="4"/>
  <c r="BN625" i="4"/>
  <c r="BN626" i="4"/>
  <c r="BN627" i="4"/>
  <c r="BN628" i="4"/>
  <c r="BN629" i="4"/>
  <c r="BN630" i="4"/>
  <c r="BN631" i="4"/>
  <c r="BN632" i="4"/>
  <c r="BN633" i="4"/>
  <c r="BN634" i="4"/>
  <c r="BN635" i="4"/>
  <c r="BN636" i="4"/>
  <c r="BN637" i="4"/>
  <c r="BN638" i="4"/>
  <c r="BN639" i="4"/>
  <c r="BN640" i="4"/>
  <c r="BN641" i="4"/>
  <c r="BN642" i="4"/>
  <c r="BN643" i="4"/>
  <c r="BN644" i="4"/>
  <c r="BN645" i="4"/>
  <c r="BN646" i="4"/>
  <c r="BN647" i="4"/>
  <c r="BN648" i="4"/>
  <c r="BN649" i="4"/>
  <c r="BN650" i="4"/>
  <c r="BN651" i="4"/>
  <c r="BN652" i="4"/>
  <c r="BN653" i="4"/>
  <c r="BN654" i="4"/>
  <c r="BN655" i="4"/>
  <c r="BN656" i="4"/>
  <c r="BN657" i="4"/>
  <c r="BN658" i="4"/>
  <c r="BN659" i="4"/>
  <c r="BN660" i="4"/>
  <c r="BN661" i="4"/>
  <c r="BN662" i="4"/>
  <c r="BN663" i="4"/>
  <c r="BN664" i="4"/>
  <c r="BN665" i="4"/>
  <c r="BN666" i="4"/>
  <c r="BN667" i="4"/>
  <c r="BN668" i="4"/>
  <c r="BN669" i="4"/>
  <c r="BN670" i="4"/>
  <c r="BN671" i="4"/>
  <c r="BN672" i="4"/>
  <c r="BN673" i="4"/>
  <c r="BN674" i="4"/>
  <c r="BN675" i="4"/>
  <c r="BN676" i="4"/>
  <c r="BN677" i="4"/>
  <c r="BN678" i="4"/>
  <c r="BN679" i="4"/>
  <c r="BN680" i="4"/>
  <c r="BN681" i="4"/>
  <c r="BN682" i="4"/>
  <c r="BN683" i="4"/>
  <c r="BN684" i="4"/>
  <c r="BN685" i="4"/>
  <c r="BN686" i="4"/>
  <c r="BN687" i="4"/>
  <c r="BN688" i="4"/>
  <c r="BN689" i="4"/>
  <c r="BN690" i="4"/>
  <c r="BN691" i="4"/>
  <c r="BN692" i="4"/>
  <c r="BN693" i="4"/>
  <c r="BN694" i="4"/>
  <c r="BN695" i="4"/>
  <c r="BN696" i="4"/>
  <c r="BN697" i="4"/>
  <c r="BN698" i="4"/>
  <c r="BN699" i="4"/>
  <c r="BN700" i="4"/>
  <c r="BN701" i="4"/>
  <c r="BN702" i="4"/>
  <c r="BN703" i="4"/>
  <c r="BN704" i="4"/>
  <c r="BN705" i="4"/>
  <c r="BN706" i="4"/>
  <c r="BN707" i="4"/>
  <c r="BN708" i="4"/>
  <c r="BN709" i="4"/>
  <c r="BN710" i="4"/>
  <c r="BN711" i="4"/>
  <c r="BN712" i="4"/>
  <c r="BN713" i="4"/>
  <c r="BN714" i="4"/>
  <c r="BN715" i="4"/>
  <c r="BN716" i="4"/>
  <c r="BN717" i="4"/>
  <c r="BN718" i="4"/>
  <c r="BN719" i="4"/>
  <c r="BN720" i="4"/>
  <c r="BN721" i="4"/>
  <c r="BN722" i="4"/>
  <c r="BN723" i="4"/>
  <c r="BN724" i="4"/>
  <c r="BN725" i="4"/>
  <c r="BN726" i="4"/>
  <c r="BN727" i="4"/>
  <c r="BN728" i="4"/>
  <c r="BN729" i="4"/>
  <c r="BN730" i="4"/>
  <c r="BN731" i="4"/>
  <c r="BN732" i="4"/>
  <c r="BN733" i="4"/>
  <c r="BN734" i="4"/>
  <c r="BN735" i="4"/>
  <c r="BN736" i="4"/>
  <c r="BN737" i="4"/>
  <c r="BN738" i="4"/>
  <c r="BN739" i="4"/>
  <c r="BN740" i="4"/>
  <c r="BN741" i="4"/>
  <c r="BN742" i="4"/>
  <c r="BN743" i="4"/>
  <c r="BN744" i="4"/>
  <c r="BN745" i="4"/>
  <c r="BN746" i="4"/>
  <c r="BN747" i="4"/>
  <c r="BN748" i="4"/>
  <c r="BN749" i="4"/>
  <c r="BN750" i="4"/>
  <c r="BN751" i="4"/>
  <c r="BN752" i="4"/>
  <c r="BN753" i="4"/>
  <c r="BN754" i="4"/>
  <c r="BN755" i="4"/>
  <c r="BN756" i="4"/>
  <c r="BN757" i="4"/>
  <c r="BN758" i="4"/>
  <c r="BN759" i="4"/>
  <c r="BN760" i="4"/>
  <c r="BN761" i="4"/>
  <c r="BN762" i="4"/>
  <c r="BN763" i="4"/>
  <c r="BN764" i="4"/>
  <c r="BN765" i="4"/>
  <c r="BN766" i="4"/>
  <c r="BN767" i="4"/>
  <c r="BN768" i="4"/>
  <c r="BN769" i="4"/>
  <c r="BN770" i="4"/>
  <c r="BN771" i="4"/>
  <c r="BN772" i="4"/>
  <c r="BN773" i="4"/>
  <c r="BN774" i="4"/>
  <c r="BN775" i="4"/>
  <c r="BN776" i="4"/>
  <c r="BN777" i="4"/>
  <c r="BN778" i="4"/>
  <c r="BN779" i="4"/>
  <c r="BN780" i="4"/>
  <c r="BN781" i="4"/>
  <c r="BN782" i="4"/>
  <c r="BN783" i="4"/>
  <c r="BN784" i="4"/>
  <c r="BN785" i="4"/>
  <c r="BN786" i="4"/>
  <c r="BN787" i="4"/>
  <c r="BN788" i="4"/>
  <c r="BN789" i="4"/>
  <c r="BN790" i="4"/>
  <c r="BN791" i="4"/>
  <c r="BN792" i="4"/>
  <c r="BN793" i="4"/>
  <c r="BN794" i="4"/>
  <c r="BN795" i="4"/>
  <c r="BN796" i="4"/>
  <c r="BN797" i="4"/>
  <c r="BN798" i="4"/>
  <c r="BN799" i="4"/>
  <c r="BN800" i="4"/>
  <c r="BN801" i="4"/>
  <c r="BN802" i="4"/>
  <c r="BN803" i="4"/>
  <c r="BN804" i="4"/>
  <c r="BN805" i="4"/>
  <c r="BN806" i="4"/>
  <c r="BN807" i="4"/>
  <c r="BN808" i="4"/>
  <c r="BN809" i="4"/>
  <c r="BN810" i="4"/>
  <c r="BN811" i="4"/>
  <c r="BN812" i="4"/>
  <c r="BN813" i="4"/>
  <c r="BN814" i="4"/>
  <c r="BN815" i="4"/>
  <c r="BN816" i="4"/>
  <c r="BN817" i="4"/>
  <c r="BN818" i="4"/>
  <c r="BN819" i="4"/>
  <c r="BN820" i="4"/>
  <c r="BN821" i="4"/>
  <c r="BN822" i="4"/>
  <c r="BN823" i="4"/>
  <c r="BN824" i="4"/>
  <c r="BN825" i="4"/>
  <c r="BN826" i="4"/>
  <c r="BN827" i="4"/>
  <c r="BN828" i="4"/>
  <c r="BN829" i="4"/>
  <c r="BN830" i="4"/>
  <c r="BN831" i="4"/>
  <c r="BN832" i="4"/>
  <c r="BN833" i="4"/>
  <c r="BN834" i="4"/>
  <c r="BN835" i="4"/>
  <c r="BN836" i="4"/>
  <c r="BN837" i="4"/>
  <c r="BN838" i="4"/>
  <c r="BN839" i="4"/>
  <c r="BN840" i="4"/>
  <c r="BN841" i="4"/>
  <c r="BN842" i="4"/>
  <c r="BN843" i="4"/>
  <c r="BN844" i="4"/>
  <c r="BN845" i="4"/>
  <c r="BN846" i="4"/>
  <c r="BN847" i="4"/>
  <c r="BN848" i="4"/>
  <c r="BN849" i="4"/>
  <c r="BN850" i="4"/>
  <c r="BN851" i="4"/>
  <c r="BN852" i="4"/>
  <c r="BN853" i="4"/>
  <c r="BN854" i="4"/>
  <c r="BN855" i="4"/>
  <c r="BN856" i="4"/>
  <c r="BN857" i="4"/>
  <c r="BN858" i="4"/>
  <c r="BN859" i="4"/>
  <c r="BN860" i="4"/>
  <c r="BN861" i="4"/>
  <c r="BN862" i="4"/>
  <c r="BN863" i="4"/>
  <c r="BN864" i="4"/>
  <c r="BN865" i="4"/>
  <c r="BN866" i="4"/>
  <c r="BN867" i="4"/>
  <c r="BN868" i="4"/>
  <c r="BN869" i="4"/>
  <c r="BN870" i="4"/>
  <c r="BN871" i="4"/>
  <c r="BN872" i="4"/>
  <c r="BN873" i="4"/>
  <c r="BN874" i="4"/>
  <c r="BN875" i="4"/>
  <c r="BN876" i="4"/>
  <c r="BN877" i="4"/>
  <c r="BN878" i="4"/>
  <c r="BN879" i="4"/>
  <c r="BN880" i="4"/>
  <c r="BN881" i="4"/>
  <c r="BN882" i="4"/>
  <c r="BN883" i="4"/>
  <c r="BN884" i="4"/>
  <c r="BN885" i="4"/>
  <c r="BN886" i="4"/>
  <c r="BN887" i="4"/>
  <c r="BN888" i="4"/>
  <c r="BN889" i="4"/>
  <c r="BN890" i="4"/>
  <c r="BN891" i="4"/>
  <c r="BN892" i="4"/>
  <c r="BN893" i="4"/>
  <c r="BN894" i="4"/>
  <c r="BN895" i="4"/>
  <c r="BN896" i="4"/>
  <c r="BN897" i="4"/>
  <c r="BN898" i="4"/>
  <c r="BN899" i="4"/>
  <c r="BN900" i="4"/>
  <c r="BN901" i="4"/>
  <c r="BN902" i="4"/>
  <c r="BN903" i="4"/>
  <c r="BN904" i="4"/>
  <c r="BN905" i="4"/>
  <c r="BN906" i="4"/>
  <c r="BN907" i="4"/>
  <c r="BN908" i="4"/>
  <c r="BN909" i="4"/>
  <c r="BN910" i="4"/>
  <c r="BN911" i="4"/>
  <c r="BN912" i="4"/>
  <c r="BN913" i="4"/>
  <c r="BN914" i="4"/>
  <c r="BN915" i="4"/>
  <c r="BN916" i="4"/>
  <c r="BN917" i="4"/>
  <c r="BN918" i="4"/>
  <c r="BN919" i="4"/>
  <c r="BN920" i="4"/>
  <c r="BN921" i="4"/>
  <c r="BN922" i="4"/>
  <c r="BN923" i="4"/>
  <c r="BN924" i="4"/>
  <c r="BN925" i="4"/>
  <c r="BN926" i="4"/>
  <c r="BN927" i="4"/>
  <c r="BN928" i="4"/>
  <c r="BN929" i="4"/>
  <c r="BN930" i="4"/>
  <c r="BN931" i="4"/>
  <c r="BN932" i="4"/>
  <c r="BN933" i="4"/>
  <c r="BN934" i="4"/>
  <c r="BN935" i="4"/>
  <c r="BN936" i="4"/>
  <c r="BN937" i="4"/>
  <c r="BN938" i="4"/>
  <c r="BN939" i="4"/>
  <c r="BN940" i="4"/>
  <c r="BN941" i="4"/>
  <c r="BN942" i="4"/>
  <c r="BN943" i="4"/>
  <c r="BN944" i="4"/>
  <c r="BN945" i="4"/>
  <c r="BN946" i="4"/>
  <c r="BN947" i="4"/>
  <c r="BN948" i="4"/>
  <c r="BN949" i="4"/>
  <c r="BN950" i="4"/>
  <c r="BN951" i="4"/>
  <c r="BN952" i="4"/>
  <c r="BN953" i="4"/>
  <c r="BN954" i="4"/>
  <c r="BN955" i="4"/>
  <c r="BN956" i="4"/>
  <c r="BN957" i="4"/>
  <c r="BN958" i="4"/>
  <c r="BN959" i="4"/>
  <c r="BN960" i="4"/>
  <c r="BN961" i="4"/>
  <c r="BN962" i="4"/>
  <c r="BN963" i="4"/>
  <c r="BN964" i="4"/>
  <c r="BN965" i="4"/>
  <c r="BN966" i="4"/>
  <c r="BN967" i="4"/>
  <c r="BN968" i="4"/>
  <c r="BN969" i="4"/>
  <c r="BN970" i="4"/>
  <c r="BN971" i="4"/>
  <c r="BN972" i="4"/>
  <c r="BN973" i="4"/>
  <c r="BN974" i="4"/>
  <c r="BN975" i="4"/>
  <c r="BN976" i="4"/>
  <c r="BN977" i="4"/>
  <c r="BN978" i="4"/>
  <c r="BN979" i="4"/>
  <c r="BN980" i="4"/>
  <c r="BN981" i="4"/>
  <c r="BN982" i="4"/>
  <c r="BN983" i="4"/>
  <c r="BN984" i="4"/>
  <c r="BN985" i="4"/>
  <c r="BN986" i="4"/>
  <c r="BN987" i="4"/>
  <c r="BN988" i="4"/>
  <c r="BN989" i="4"/>
  <c r="BN990" i="4"/>
  <c r="BN991" i="4"/>
  <c r="BN992" i="4"/>
  <c r="BN993" i="4"/>
  <c r="BN994" i="4"/>
  <c r="BN995" i="4"/>
  <c r="BN996" i="4"/>
  <c r="BN997" i="4"/>
  <c r="BN998" i="4"/>
  <c r="BN999" i="4"/>
  <c r="BN1000" i="4"/>
  <c r="BN1001" i="4"/>
  <c r="BN1002" i="4"/>
  <c r="BN1003" i="4"/>
  <c r="BN1004" i="4"/>
  <c r="BN1005" i="4"/>
  <c r="BN1006" i="4"/>
  <c r="BN1007" i="4"/>
  <c r="BN1008" i="4"/>
  <c r="BN1009" i="4"/>
  <c r="BN1010" i="4"/>
  <c r="BN1011" i="4"/>
  <c r="BN1012" i="4"/>
  <c r="BN1013" i="4"/>
  <c r="BN1014" i="4"/>
  <c r="BN1015" i="4"/>
  <c r="BN1016" i="4"/>
  <c r="BN1017" i="4"/>
  <c r="BN1018" i="4"/>
  <c r="BN1019" i="4"/>
  <c r="BN1020" i="4"/>
  <c r="BN1021" i="4"/>
  <c r="BN1022" i="4"/>
  <c r="BN1023" i="4"/>
  <c r="BN1024" i="4"/>
  <c r="BN1025" i="4"/>
  <c r="BN1026" i="4"/>
  <c r="BN1027" i="4"/>
  <c r="BN1028" i="4"/>
  <c r="BN1029" i="4"/>
  <c r="BN1030" i="4"/>
  <c r="BN1031" i="4"/>
  <c r="BN1032" i="4"/>
  <c r="BN1033" i="4"/>
  <c r="BN1034" i="4"/>
  <c r="BN1035" i="4"/>
  <c r="BN1036" i="4"/>
  <c r="BN1037" i="4"/>
  <c r="BN1038" i="4"/>
  <c r="BN1039" i="4"/>
  <c r="BN1040" i="4"/>
  <c r="BN1041" i="4"/>
  <c r="BN1042" i="4"/>
  <c r="BN1043" i="4"/>
  <c r="BN1044" i="4"/>
  <c r="BN1045" i="4"/>
  <c r="BN1046" i="4"/>
  <c r="BN1047" i="4"/>
  <c r="BN1048" i="4"/>
  <c r="BN1049" i="4"/>
  <c r="BN1050" i="4"/>
  <c r="BN1051" i="4"/>
  <c r="BN1052" i="4"/>
  <c r="BN1053" i="4"/>
  <c r="BN1054" i="4"/>
  <c r="BN1055" i="4"/>
  <c r="BN1056" i="4"/>
  <c r="BN1057" i="4"/>
  <c r="BN1058" i="4"/>
  <c r="BN1059" i="4"/>
  <c r="BN1060" i="4"/>
  <c r="BN1061" i="4"/>
  <c r="BN1062" i="4"/>
  <c r="BN1063" i="4"/>
  <c r="BN1064" i="4"/>
  <c r="BN1065" i="4"/>
  <c r="BN1066" i="4"/>
  <c r="BN1067" i="4"/>
  <c r="BN1068" i="4"/>
  <c r="BN1069" i="4"/>
  <c r="BN1070" i="4"/>
  <c r="BN1071" i="4"/>
  <c r="BN1072" i="4"/>
  <c r="BN1073" i="4"/>
  <c r="BN1074" i="4"/>
  <c r="BN1075" i="4"/>
  <c r="BN1076" i="4"/>
  <c r="BN1077" i="4"/>
  <c r="BN1078" i="4"/>
  <c r="BN1079" i="4"/>
  <c r="BN1080" i="4"/>
  <c r="BN1081" i="4"/>
  <c r="BN1082" i="4"/>
  <c r="BN1083" i="4"/>
  <c r="BN1084" i="4"/>
  <c r="BN1085" i="4"/>
  <c r="BN1086" i="4"/>
  <c r="BN1087" i="4"/>
  <c r="BN1088" i="4"/>
  <c r="BN1089" i="4"/>
  <c r="BN1090" i="4"/>
  <c r="BN1091" i="4"/>
  <c r="BN1092" i="4"/>
  <c r="BN1093" i="4"/>
  <c r="BN1094" i="4"/>
  <c r="BN1095" i="4"/>
  <c r="BN1096" i="4"/>
  <c r="BN1097" i="4"/>
  <c r="BN1098" i="4"/>
  <c r="BN1099" i="4"/>
  <c r="BN1100" i="4"/>
  <c r="BN1101" i="4"/>
  <c r="BN1102" i="4"/>
  <c r="BN1103" i="4"/>
  <c r="BN1104" i="4"/>
  <c r="BN1105" i="4"/>
  <c r="BN1106" i="4"/>
  <c r="BN1107" i="4"/>
  <c r="BN1108" i="4"/>
  <c r="BN1109" i="4"/>
  <c r="BN1110" i="4"/>
  <c r="BN1111" i="4"/>
  <c r="BN1112" i="4"/>
  <c r="BN1113" i="4"/>
  <c r="BN1114" i="4"/>
  <c r="BN1115" i="4"/>
  <c r="BN1116" i="4"/>
  <c r="BN1117" i="4"/>
  <c r="BN1118" i="4"/>
  <c r="BN1119" i="4"/>
  <c r="BN1120" i="4"/>
  <c r="BN1121" i="4"/>
  <c r="BN1122" i="4"/>
  <c r="BN1123" i="4"/>
  <c r="BN1124" i="4"/>
  <c r="BN1125" i="4"/>
  <c r="BN1126" i="4"/>
  <c r="BN1127" i="4"/>
  <c r="BN1128" i="4"/>
  <c r="BN1129" i="4"/>
  <c r="BN1130" i="4"/>
  <c r="BN1131" i="4"/>
  <c r="BN1132" i="4"/>
  <c r="BN1133" i="4"/>
  <c r="BN1134" i="4"/>
  <c r="BN1135" i="4"/>
  <c r="BN1136" i="4"/>
  <c r="BN1137" i="4"/>
  <c r="BN1138" i="4"/>
  <c r="BN1139" i="4"/>
  <c r="BN1140" i="4"/>
  <c r="BN1141" i="4"/>
  <c r="BN1142" i="4"/>
  <c r="BN1143" i="4"/>
  <c r="BN1144" i="4"/>
  <c r="BN1145" i="4"/>
  <c r="BN1146" i="4"/>
  <c r="BN1147" i="4"/>
  <c r="BN1148" i="4"/>
  <c r="BN1149" i="4"/>
  <c r="BN1150" i="4"/>
  <c r="BN1151" i="4"/>
  <c r="BN1152" i="4"/>
  <c r="BN1153" i="4"/>
  <c r="BN1154" i="4"/>
  <c r="BN1155" i="4"/>
  <c r="BN1156" i="4"/>
  <c r="BN1157" i="4"/>
  <c r="BN1158" i="4"/>
  <c r="BN1159" i="4"/>
  <c r="BN1160" i="4"/>
  <c r="BN1161" i="4"/>
  <c r="BN1162" i="4"/>
  <c r="BN1163" i="4"/>
  <c r="BN1164" i="4"/>
  <c r="BN1165" i="4"/>
  <c r="BN1166" i="4"/>
  <c r="BN1167" i="4"/>
  <c r="BN1168" i="4"/>
  <c r="BN1169" i="4"/>
  <c r="BN1170" i="4"/>
  <c r="BN1171" i="4"/>
  <c r="BN1172" i="4"/>
  <c r="BN1173" i="4"/>
  <c r="BN1174" i="4"/>
  <c r="BN1175" i="4"/>
  <c r="BN1176" i="4"/>
  <c r="BN1177" i="4"/>
  <c r="BN1178" i="4"/>
  <c r="BN1179" i="4"/>
  <c r="BN1180" i="4"/>
  <c r="BN1181" i="4"/>
  <c r="BN1182" i="4"/>
  <c r="BN1183" i="4"/>
  <c r="BN1184" i="4"/>
  <c r="BN1185" i="4"/>
  <c r="BN1186" i="4"/>
  <c r="BN1187" i="4"/>
  <c r="BN1188" i="4"/>
  <c r="BN1189" i="4"/>
  <c r="BN1190" i="4"/>
  <c r="BN1191" i="4"/>
  <c r="BN1192" i="4"/>
  <c r="BN1193" i="4"/>
  <c r="BN1194" i="4"/>
  <c r="BN1195" i="4"/>
  <c r="BN1196" i="4"/>
  <c r="BN1197" i="4"/>
  <c r="BN1198" i="4"/>
  <c r="BN1199" i="4"/>
  <c r="BN1200" i="4"/>
  <c r="BN1201" i="4"/>
  <c r="BN1202" i="4"/>
  <c r="BN1203" i="4"/>
  <c r="BN1204" i="4"/>
  <c r="BN1205" i="4"/>
  <c r="BN1206" i="4"/>
  <c r="BN1207" i="4"/>
  <c r="BN1208" i="4"/>
  <c r="BN1209" i="4"/>
  <c r="BN1210" i="4"/>
  <c r="BN1211" i="4"/>
  <c r="BN1212" i="4"/>
  <c r="BN1213" i="4"/>
  <c r="BN1214" i="4"/>
  <c r="BN1215" i="4"/>
  <c r="BN1216" i="4"/>
  <c r="BN1217" i="4"/>
  <c r="BN1218" i="4"/>
  <c r="BN1219" i="4"/>
  <c r="BN1220" i="4"/>
  <c r="BN1221" i="4"/>
  <c r="BN1222" i="4"/>
  <c r="BN1223" i="4"/>
  <c r="BN1224" i="4"/>
  <c r="BN1225" i="4"/>
  <c r="BN1226" i="4"/>
  <c r="BN1227" i="4"/>
  <c r="BN1228" i="4"/>
  <c r="BN1229" i="4"/>
  <c r="BN1230" i="4"/>
  <c r="BN1231" i="4"/>
  <c r="BN1232" i="4"/>
  <c r="BN1233" i="4"/>
  <c r="BN1234" i="4"/>
  <c r="BN1235" i="4"/>
  <c r="BN1236" i="4"/>
  <c r="BN1237" i="4"/>
  <c r="BN1238" i="4"/>
  <c r="BN1239" i="4"/>
  <c r="BN1240" i="4"/>
  <c r="BN1241" i="4"/>
  <c r="BN1242" i="4"/>
  <c r="BN1243" i="4"/>
  <c r="BN1244" i="4"/>
  <c r="BN1245" i="4"/>
  <c r="BN1246" i="4"/>
  <c r="BN1247" i="4"/>
  <c r="BN1248" i="4"/>
  <c r="BN1249" i="4"/>
  <c r="BN1250" i="4"/>
  <c r="BN1251" i="4"/>
  <c r="BN1252" i="4"/>
  <c r="BN1253" i="4"/>
  <c r="BN1254" i="4"/>
  <c r="BN1255" i="4"/>
  <c r="BN1256" i="4"/>
  <c r="BN1257" i="4"/>
  <c r="BN1258" i="4"/>
  <c r="BN1259" i="4"/>
  <c r="BN1260" i="4"/>
  <c r="BN1261" i="4"/>
  <c r="BN1262" i="4"/>
  <c r="BN1263" i="4"/>
  <c r="BN1264" i="4"/>
  <c r="BN1265" i="4"/>
  <c r="BN1266" i="4"/>
  <c r="BN1267" i="4"/>
  <c r="BN1268" i="4"/>
  <c r="BN1269" i="4"/>
  <c r="BN1270" i="4"/>
  <c r="BN1271" i="4"/>
  <c r="BN1272" i="4"/>
  <c r="BN1273" i="4"/>
  <c r="BN1274" i="4"/>
  <c r="BN1275" i="4"/>
  <c r="BN1276" i="4"/>
  <c r="BN1277" i="4"/>
  <c r="BN1278" i="4"/>
  <c r="BN1279" i="4"/>
  <c r="BN1280" i="4"/>
  <c r="BN1281" i="4"/>
  <c r="BN1282" i="4"/>
  <c r="BN1283" i="4"/>
  <c r="BN1284" i="4"/>
  <c r="BN1285" i="4"/>
  <c r="BN1286" i="4"/>
  <c r="BN1287" i="4"/>
  <c r="BN1288" i="4"/>
  <c r="BN1289" i="4"/>
  <c r="BN1290" i="4"/>
  <c r="BN1291" i="4"/>
  <c r="BN1292" i="4"/>
  <c r="BN1293" i="4"/>
  <c r="BN1294" i="4"/>
  <c r="BN1295" i="4"/>
  <c r="BN1296" i="4"/>
  <c r="BN1297" i="4"/>
  <c r="BN1298" i="4"/>
  <c r="BN1299" i="4"/>
  <c r="BN1300" i="4"/>
  <c r="BN1301" i="4"/>
  <c r="BN1302" i="4"/>
  <c r="BN1303" i="4"/>
  <c r="BN1304" i="4"/>
  <c r="BN1305" i="4"/>
  <c r="BN1306" i="4"/>
  <c r="BN1307" i="4"/>
  <c r="BN1308" i="4"/>
  <c r="BN1309" i="4"/>
  <c r="BN1310" i="4"/>
  <c r="BN1311" i="4"/>
  <c r="BN1312" i="4"/>
  <c r="BN1313" i="4"/>
  <c r="BN1314" i="4"/>
  <c r="BN1315" i="4"/>
  <c r="BN1316" i="4"/>
  <c r="BN1317" i="4"/>
  <c r="BN1318" i="4"/>
  <c r="BN1319" i="4"/>
  <c r="BN1320" i="4"/>
  <c r="BN1321" i="4"/>
  <c r="BN1322" i="4"/>
  <c r="BN1323" i="4"/>
  <c r="BN1324" i="4"/>
  <c r="BN1325" i="4"/>
  <c r="BN1326" i="4"/>
  <c r="BN1327" i="4"/>
  <c r="BN1328" i="4"/>
  <c r="BN1329" i="4"/>
  <c r="BN1330" i="4"/>
  <c r="BN1331" i="4"/>
  <c r="BN1332" i="4"/>
  <c r="BN1333" i="4"/>
  <c r="BN1334" i="4"/>
  <c r="BN1335" i="4"/>
  <c r="BN1336" i="4"/>
  <c r="BN1337" i="4"/>
  <c r="BN1338" i="4"/>
  <c r="BN1339" i="4"/>
  <c r="BN1340" i="4"/>
  <c r="BN1341" i="4"/>
  <c r="BN1342" i="4"/>
  <c r="BN1343" i="4"/>
  <c r="BN1344" i="4"/>
  <c r="BN1345" i="4"/>
  <c r="BN1346" i="4"/>
  <c r="BN1347" i="4"/>
  <c r="BN1348" i="4"/>
  <c r="BN1349" i="4"/>
  <c r="BN1350" i="4"/>
  <c r="BN1351" i="4"/>
  <c r="BN1352" i="4"/>
  <c r="BN1353" i="4"/>
  <c r="BN1354" i="4"/>
  <c r="BN1355" i="4"/>
  <c r="BN1356" i="4"/>
  <c r="BN1357" i="4"/>
  <c r="BN1358" i="4"/>
  <c r="BN1359" i="4"/>
  <c r="BN1360" i="4"/>
  <c r="BN1361" i="4"/>
  <c r="BN1362" i="4"/>
  <c r="BN1363" i="4"/>
  <c r="BN1364" i="4"/>
  <c r="BN1365" i="4"/>
  <c r="BN1366" i="4"/>
  <c r="BN1367" i="4"/>
  <c r="BN1368" i="4"/>
  <c r="BN1369" i="4"/>
  <c r="BN1370" i="4"/>
  <c r="BN1371" i="4"/>
  <c r="BN1372" i="4"/>
  <c r="BN1373" i="4"/>
  <c r="BN1374" i="4"/>
  <c r="BN1375" i="4"/>
  <c r="BN1376" i="4"/>
  <c r="BN1377" i="4"/>
  <c r="BN1378" i="4"/>
  <c r="BN1379" i="4"/>
  <c r="BN1380" i="4"/>
  <c r="BN1381" i="4"/>
  <c r="BN1382" i="4"/>
  <c r="BN1383" i="4"/>
  <c r="BN1384" i="4"/>
  <c r="BN1385" i="4"/>
  <c r="BN1386" i="4"/>
  <c r="BN1387" i="4"/>
  <c r="BN1388" i="4"/>
  <c r="BN1389" i="4"/>
  <c r="BN1390" i="4"/>
  <c r="BN1391" i="4"/>
  <c r="BN1392" i="4"/>
  <c r="BN1393" i="4"/>
  <c r="BN1394" i="4"/>
  <c r="BN1395" i="4"/>
  <c r="BN1396" i="4"/>
  <c r="BN1397" i="4"/>
  <c r="BN1398" i="4"/>
  <c r="BN1399" i="4"/>
  <c r="BN1400" i="4"/>
  <c r="BN1401" i="4"/>
  <c r="BN1402" i="4"/>
  <c r="BN1403" i="4"/>
  <c r="BN1404" i="4"/>
  <c r="BN1405" i="4"/>
  <c r="BN1406" i="4"/>
  <c r="BN1407" i="4"/>
  <c r="BN1408" i="4"/>
  <c r="BN1409" i="4"/>
  <c r="BN1410" i="4"/>
  <c r="BN1411" i="4"/>
  <c r="BN1412" i="4"/>
  <c r="BN1413" i="4"/>
  <c r="BN1414" i="4"/>
  <c r="BN1415" i="4"/>
  <c r="BN1416" i="4"/>
  <c r="BN1417" i="4"/>
  <c r="BN1418" i="4"/>
  <c r="BN1419" i="4"/>
  <c r="BN1420" i="4"/>
  <c r="BN1421" i="4"/>
  <c r="BN1422" i="4"/>
  <c r="BN1423" i="4"/>
  <c r="BN1424" i="4"/>
  <c r="BN1425" i="4"/>
  <c r="BN1426" i="4"/>
  <c r="BN1427" i="4"/>
  <c r="BN1428" i="4"/>
  <c r="BN1429" i="4"/>
  <c r="BN1430" i="4"/>
  <c r="BN1431" i="4"/>
  <c r="BN1432" i="4"/>
  <c r="BN1433" i="4"/>
  <c r="BN1434" i="4"/>
  <c r="BN1435" i="4"/>
  <c r="BN1436" i="4"/>
  <c r="BN1437" i="4"/>
  <c r="BN1438" i="4"/>
  <c r="BN1439" i="4"/>
  <c r="BN1440" i="4"/>
  <c r="BN1441" i="4"/>
  <c r="BN1442" i="4"/>
  <c r="BN1443" i="4"/>
  <c r="BN1444" i="4"/>
  <c r="BN1445" i="4"/>
  <c r="BN1446" i="4"/>
  <c r="BN1447" i="4"/>
  <c r="BN1448" i="4"/>
  <c r="BN1449" i="4"/>
  <c r="BN1450" i="4"/>
  <c r="BN1451" i="4"/>
  <c r="BN1452" i="4"/>
  <c r="BN1453" i="4"/>
  <c r="BN1454" i="4"/>
  <c r="BN1455" i="4"/>
  <c r="BN1456" i="4"/>
  <c r="BN1457" i="4"/>
  <c r="BN1458" i="4"/>
  <c r="BN1459" i="4"/>
  <c r="BN1460" i="4"/>
  <c r="BN1461" i="4"/>
  <c r="BN1462" i="4"/>
  <c r="BN1463" i="4"/>
  <c r="BN1464" i="4"/>
  <c r="BN1465" i="4"/>
  <c r="BN1466" i="4"/>
  <c r="BN1467" i="4"/>
  <c r="BN1468" i="4"/>
  <c r="BN1469" i="4"/>
  <c r="BN1470" i="4"/>
  <c r="BN1471" i="4"/>
  <c r="BN1472" i="4"/>
  <c r="BN1473" i="4"/>
  <c r="BN1474" i="4"/>
  <c r="BN1475" i="4"/>
  <c r="BN1476" i="4"/>
  <c r="BN1477" i="4"/>
  <c r="BN1478" i="4"/>
  <c r="BN1479" i="4"/>
  <c r="BN1480" i="4"/>
  <c r="BN1481" i="4"/>
  <c r="BN1482" i="4"/>
  <c r="BN1483" i="4"/>
  <c r="BN1484" i="4"/>
  <c r="BN1485" i="4"/>
  <c r="BN1486" i="4"/>
  <c r="BN1487" i="4"/>
  <c r="BN1488" i="4"/>
  <c r="BN1489" i="4"/>
  <c r="BN1490" i="4"/>
  <c r="BN1491" i="4"/>
  <c r="BN1492" i="4"/>
  <c r="BN1493" i="4"/>
  <c r="BN1494" i="4"/>
  <c r="BN1495" i="4"/>
  <c r="BN1496" i="4"/>
  <c r="BN1497" i="4"/>
  <c r="BN1498" i="4"/>
  <c r="BN1499" i="4"/>
  <c r="BN1500" i="4"/>
  <c r="BN1501" i="4"/>
  <c r="BN1502" i="4"/>
  <c r="BN1503" i="4"/>
  <c r="BN1504" i="4"/>
  <c r="BN1505" i="4"/>
  <c r="BN1506" i="4"/>
  <c r="BN1507" i="4"/>
  <c r="BN1508" i="4"/>
  <c r="BN1509" i="4"/>
  <c r="BN1510" i="4"/>
  <c r="BN1511" i="4"/>
  <c r="BN1512" i="4"/>
  <c r="BN1513" i="4"/>
  <c r="BN1514" i="4"/>
  <c r="BN1515" i="4"/>
  <c r="BN1516" i="4"/>
  <c r="BN1517" i="4"/>
  <c r="BN1518" i="4"/>
  <c r="BN1519" i="4"/>
  <c r="BN1520" i="4"/>
  <c r="BN1521" i="4"/>
  <c r="BN1522" i="4"/>
  <c r="BN1523" i="4"/>
  <c r="BN1524" i="4"/>
  <c r="BN1525" i="4"/>
  <c r="BN1526" i="4"/>
  <c r="BN1527" i="4"/>
  <c r="BN1528" i="4"/>
  <c r="BN1529" i="4"/>
  <c r="BN1530" i="4"/>
  <c r="BN1531" i="4"/>
  <c r="BN1532" i="4"/>
  <c r="BN1533" i="4"/>
  <c r="BN1534" i="4"/>
  <c r="BN1535" i="4"/>
  <c r="BN1536" i="4"/>
  <c r="BN1537" i="4"/>
  <c r="BN1538" i="4"/>
  <c r="BN1539" i="4"/>
  <c r="BN1540" i="4"/>
  <c r="BN1541" i="4"/>
  <c r="BN1542" i="4"/>
  <c r="BN1543" i="4"/>
  <c r="BN1544" i="4"/>
  <c r="BN1545" i="4"/>
  <c r="BN1546" i="4"/>
  <c r="BN1547" i="4"/>
  <c r="BN1548" i="4"/>
  <c r="BN1549" i="4"/>
  <c r="BN1550" i="4"/>
  <c r="BN1551" i="4"/>
  <c r="BN1552" i="4"/>
  <c r="BN1553" i="4"/>
  <c r="BN1554" i="4"/>
  <c r="BN1555" i="4"/>
  <c r="BN1556" i="4"/>
  <c r="BN1557" i="4"/>
  <c r="BN1558" i="4"/>
  <c r="BN1559" i="4"/>
  <c r="BN1560" i="4"/>
  <c r="BN1561" i="4"/>
  <c r="BN1562" i="4"/>
  <c r="BN1563" i="4"/>
  <c r="BN1564" i="4"/>
  <c r="BN1565" i="4"/>
  <c r="BN1566" i="4"/>
  <c r="BN1567" i="4"/>
  <c r="BN1568" i="4"/>
  <c r="BN1569" i="4"/>
  <c r="BN1570" i="4"/>
  <c r="BN1571" i="4"/>
  <c r="BN1572" i="4"/>
  <c r="BN1573" i="4"/>
  <c r="BN1574" i="4"/>
  <c r="BN1575" i="4"/>
  <c r="BN1576" i="4"/>
  <c r="BN1577" i="4"/>
  <c r="BN1578" i="4"/>
  <c r="BN1579" i="4"/>
  <c r="BN1580" i="4"/>
  <c r="BN1581" i="4"/>
  <c r="BN1582" i="4"/>
  <c r="BN1583" i="4"/>
  <c r="BN1584" i="4"/>
  <c r="BN1585" i="4"/>
  <c r="BN1586" i="4"/>
  <c r="BN1587" i="4"/>
  <c r="BN1588" i="4"/>
  <c r="BN1589" i="4"/>
  <c r="BN1590" i="4"/>
  <c r="BN1591" i="4"/>
  <c r="BN1592" i="4"/>
  <c r="BN1593" i="4"/>
  <c r="BN1594" i="4"/>
  <c r="BN1595" i="4"/>
  <c r="BN1596" i="4"/>
  <c r="BN1597" i="4"/>
  <c r="BN1598" i="4"/>
  <c r="BN1599" i="4"/>
  <c r="BN1600" i="4"/>
  <c r="BN1601" i="4"/>
  <c r="BN1602" i="4"/>
  <c r="BN1603" i="4"/>
  <c r="BN1604" i="4"/>
  <c r="BN1605" i="4"/>
  <c r="BN1606" i="4"/>
  <c r="BN1607" i="4"/>
  <c r="BN1608" i="4"/>
  <c r="BN1609" i="4"/>
  <c r="BN1610" i="4"/>
  <c r="BN1611" i="4"/>
  <c r="BN1612" i="4"/>
  <c r="BN1613" i="4"/>
  <c r="BN1614" i="4"/>
  <c r="BN1615" i="4"/>
  <c r="BN1616" i="4"/>
  <c r="BN1617" i="4"/>
  <c r="BN1618" i="4"/>
  <c r="BN1619" i="4"/>
  <c r="BN1620" i="4"/>
  <c r="BN1621" i="4"/>
  <c r="BN1622" i="4"/>
  <c r="BN1623" i="4"/>
  <c r="BN1624" i="4"/>
  <c r="BN1625" i="4"/>
  <c r="BN1626" i="4"/>
  <c r="BN1627" i="4"/>
  <c r="BN1628" i="4"/>
  <c r="BN1629" i="4"/>
  <c r="BN1630" i="4"/>
  <c r="BN1631" i="4"/>
  <c r="BN1632" i="4"/>
  <c r="BN1633" i="4"/>
  <c r="BN1634" i="4"/>
  <c r="BN1635" i="4"/>
  <c r="BN1636" i="4"/>
  <c r="BN1637" i="4"/>
  <c r="BN1638" i="4"/>
  <c r="BN1639" i="4"/>
  <c r="BN1640" i="4"/>
  <c r="BN1641" i="4"/>
  <c r="BN1642" i="4"/>
  <c r="BN1643" i="4"/>
  <c r="BN1644" i="4"/>
  <c r="BN1645" i="4"/>
  <c r="BN1646" i="4"/>
  <c r="BN1647" i="4"/>
  <c r="BN1648" i="4"/>
  <c r="BN1649" i="4"/>
  <c r="BN1650" i="4"/>
  <c r="BN1651" i="4"/>
  <c r="BN1652" i="4"/>
  <c r="BN1653" i="4"/>
  <c r="BN1654" i="4"/>
  <c r="BN1655" i="4"/>
  <c r="BN1656" i="4"/>
  <c r="BN1657" i="4"/>
  <c r="BN1658" i="4"/>
  <c r="BN1659" i="4"/>
  <c r="BN1660" i="4"/>
  <c r="BN1661" i="4"/>
  <c r="BN1662" i="4"/>
  <c r="BN1663" i="4"/>
  <c r="BN1664" i="4"/>
  <c r="BN1665" i="4"/>
  <c r="BN1666" i="4"/>
  <c r="BN1667" i="4"/>
  <c r="BN1668" i="4"/>
  <c r="BN1669" i="4"/>
  <c r="BN1670" i="4"/>
  <c r="BN1671" i="4"/>
  <c r="BN1672" i="4"/>
  <c r="BN1673" i="4"/>
  <c r="BN1674" i="4"/>
  <c r="BN1675" i="4"/>
  <c r="BN1676" i="4"/>
  <c r="BN1677" i="4"/>
  <c r="BN1678" i="4"/>
  <c r="BN1679" i="4"/>
  <c r="BN1680" i="4"/>
  <c r="BN1681" i="4"/>
  <c r="BN1682" i="4"/>
  <c r="BN1683" i="4"/>
  <c r="BN1684" i="4"/>
  <c r="BN1685" i="4"/>
  <c r="BN1686" i="4"/>
  <c r="BN1687" i="4"/>
  <c r="BN1688" i="4"/>
  <c r="BN1689" i="4"/>
  <c r="BN1690" i="4"/>
  <c r="BN1691" i="4"/>
  <c r="BN1692" i="4"/>
  <c r="BN1693" i="4"/>
  <c r="BN1694" i="4"/>
  <c r="BN1695" i="4"/>
  <c r="BN1696" i="4"/>
  <c r="BN1697" i="4"/>
  <c r="BN1698" i="4"/>
  <c r="BN1699" i="4"/>
  <c r="BN1700" i="4"/>
  <c r="BN1701" i="4"/>
  <c r="BN1702" i="4"/>
  <c r="BN1703" i="4"/>
  <c r="BN1704" i="4"/>
  <c r="BN1705" i="4"/>
  <c r="BN1706" i="4"/>
  <c r="BN1707" i="4"/>
  <c r="BN1708" i="4"/>
  <c r="BN1709" i="4"/>
  <c r="BN1710" i="4"/>
  <c r="BN1711" i="4"/>
  <c r="BN1712" i="4"/>
  <c r="BN1713" i="4"/>
  <c r="BN1714" i="4"/>
  <c r="BN1715" i="4"/>
  <c r="BN1716" i="4"/>
  <c r="BN1717" i="4"/>
  <c r="BN1718" i="4"/>
  <c r="BN1719" i="4"/>
  <c r="BN1720" i="4"/>
  <c r="BN1721" i="4"/>
  <c r="BN1722" i="4"/>
  <c r="BN1723" i="4"/>
  <c r="BN1724" i="4"/>
  <c r="BN1725" i="4"/>
  <c r="BN1726" i="4"/>
  <c r="BN1727" i="4"/>
  <c r="BN1728" i="4"/>
  <c r="BN1729" i="4"/>
  <c r="BN1730" i="4"/>
  <c r="BN1731" i="4"/>
  <c r="BN1732" i="4"/>
  <c r="BN1733" i="4"/>
  <c r="BN1734" i="4"/>
  <c r="BN1735" i="4"/>
  <c r="BN1736" i="4"/>
  <c r="BN1737" i="4"/>
  <c r="BN1738" i="4"/>
  <c r="BN1739" i="4"/>
  <c r="BN1740" i="4"/>
  <c r="BN1741" i="4"/>
  <c r="BN1742" i="4"/>
  <c r="BN1743" i="4"/>
  <c r="BN1744" i="4"/>
  <c r="BN1745" i="4"/>
  <c r="BN1746" i="4"/>
  <c r="BN1747" i="4"/>
  <c r="BN1748" i="4"/>
  <c r="BN1749" i="4"/>
  <c r="BN1750" i="4"/>
  <c r="BN1751" i="4"/>
  <c r="BN1752" i="4"/>
  <c r="BN1753" i="4"/>
  <c r="BN1754" i="4"/>
  <c r="BN1755" i="4"/>
  <c r="BN1756" i="4"/>
  <c r="BN1757" i="4"/>
  <c r="BN1758" i="4"/>
  <c r="BN1759" i="4"/>
  <c r="BN1760" i="4"/>
  <c r="BN1761" i="4"/>
  <c r="BN1762" i="4"/>
  <c r="BN1763" i="4"/>
  <c r="BN1764" i="4"/>
  <c r="BN1765" i="4"/>
  <c r="BN1766" i="4"/>
  <c r="BN1767" i="4"/>
  <c r="BN1768" i="4"/>
  <c r="BN1769" i="4"/>
  <c r="BN1770" i="4"/>
  <c r="BN1771" i="4"/>
  <c r="BN1772" i="4"/>
  <c r="BN1773" i="4"/>
  <c r="BN1774" i="4"/>
  <c r="BN1775" i="4"/>
  <c r="BN1776" i="4"/>
  <c r="BN1777" i="4"/>
  <c r="BN1778" i="4"/>
  <c r="BN1779" i="4"/>
  <c r="BN1780" i="4"/>
  <c r="BN1781" i="4"/>
  <c r="BN1782" i="4"/>
  <c r="BN1783" i="4"/>
  <c r="BN1784" i="4"/>
  <c r="BN1785" i="4"/>
  <c r="BN1786" i="4"/>
  <c r="BN1787" i="4"/>
  <c r="BN1788" i="4"/>
  <c r="BN1789" i="4"/>
  <c r="BN1790" i="4"/>
  <c r="BN1791" i="4"/>
  <c r="BN1792" i="4"/>
  <c r="BN1793" i="4"/>
  <c r="BN1794" i="4"/>
  <c r="BN1795" i="4"/>
  <c r="BN1796" i="4"/>
  <c r="BN1797" i="4"/>
  <c r="BN1798" i="4"/>
  <c r="BN1799" i="4"/>
  <c r="BN1800" i="4"/>
  <c r="BN1801" i="4"/>
  <c r="BN1802" i="4"/>
  <c r="BN1803" i="4"/>
  <c r="BN1804" i="4"/>
  <c r="BN1805" i="4"/>
  <c r="BN1806" i="4"/>
  <c r="BN1807" i="4"/>
  <c r="BN1808" i="4"/>
  <c r="BN1809" i="4"/>
  <c r="BN1810" i="4"/>
  <c r="BN1811" i="4"/>
  <c r="BN1812" i="4"/>
  <c r="BN1813" i="4"/>
  <c r="BN1814" i="4"/>
  <c r="BN1815" i="4"/>
  <c r="BN1816" i="4"/>
  <c r="BN1817" i="4"/>
  <c r="BN1818" i="4"/>
  <c r="BN1819" i="4"/>
  <c r="BN1820" i="4"/>
  <c r="BN1821" i="4"/>
  <c r="BN1822" i="4"/>
  <c r="BN1823" i="4"/>
  <c r="BN1824" i="4"/>
  <c r="BN1825" i="4"/>
  <c r="BN1826" i="4"/>
  <c r="BN1827" i="4"/>
  <c r="BN1828" i="4"/>
  <c r="BN1829" i="4"/>
  <c r="BN1830" i="4"/>
  <c r="BN1831" i="4"/>
  <c r="BN1832" i="4"/>
  <c r="BN1833" i="4"/>
  <c r="BN1834" i="4"/>
  <c r="BN1835" i="4"/>
  <c r="BN1836" i="4"/>
  <c r="BN1837" i="4"/>
  <c r="BN1838" i="4"/>
  <c r="BN1839" i="4"/>
  <c r="BN1840" i="4"/>
  <c r="BN1841" i="4"/>
  <c r="BN1842" i="4"/>
  <c r="BN1843" i="4"/>
  <c r="BN1844" i="4"/>
  <c r="BN1845" i="4"/>
  <c r="BN1846" i="4"/>
  <c r="BN1847" i="4"/>
  <c r="BN1848" i="4"/>
  <c r="BN1849" i="4"/>
  <c r="BN1850" i="4"/>
  <c r="BN1851" i="4"/>
  <c r="BN1852" i="4"/>
  <c r="BN1853" i="4"/>
  <c r="BN1854" i="4"/>
  <c r="BN1855" i="4"/>
  <c r="BN1856" i="4"/>
  <c r="BN1857" i="4"/>
  <c r="BN1858" i="4"/>
  <c r="BN1859" i="4"/>
  <c r="BN1860" i="4"/>
  <c r="BN1861" i="4"/>
  <c r="BN1862" i="4"/>
  <c r="BN1863" i="4"/>
  <c r="BN1864" i="4"/>
  <c r="BN1865" i="4"/>
  <c r="BN1866" i="4"/>
  <c r="BN1867" i="4"/>
  <c r="BN1868" i="4"/>
  <c r="BN1869" i="4"/>
  <c r="BN1870" i="4"/>
  <c r="BN1871" i="4"/>
  <c r="BN1872" i="4"/>
  <c r="BN1873" i="4"/>
  <c r="BN1874" i="4"/>
  <c r="BN1875" i="4"/>
  <c r="BN1876" i="4"/>
  <c r="BN1877" i="4"/>
  <c r="BN1878" i="4"/>
  <c r="BN1879" i="4"/>
  <c r="BN1880" i="4"/>
  <c r="BN1881" i="4"/>
  <c r="BN1882" i="4"/>
  <c r="BN1883" i="4"/>
  <c r="BN1884" i="4"/>
  <c r="BN1885" i="4"/>
  <c r="BN1886" i="4"/>
  <c r="BN1887" i="4"/>
  <c r="BN1888" i="4"/>
  <c r="BN1889" i="4"/>
  <c r="BN1890" i="4"/>
  <c r="BN1891" i="4"/>
  <c r="BN1892" i="4"/>
  <c r="BN1893" i="4"/>
  <c r="BN1894" i="4"/>
  <c r="BN1895" i="4"/>
  <c r="BN1896" i="4"/>
  <c r="BN1897" i="4"/>
  <c r="BN1898" i="4"/>
  <c r="BN1899" i="4"/>
  <c r="BN1900" i="4"/>
  <c r="BN1901" i="4"/>
  <c r="BN1902" i="4"/>
  <c r="BN1903" i="4"/>
  <c r="BN1904" i="4"/>
  <c r="BN1905" i="4"/>
  <c r="BN1906" i="4"/>
  <c r="BN1907" i="4"/>
  <c r="BN1908" i="4"/>
  <c r="BN1909" i="4"/>
  <c r="BN1910" i="4"/>
  <c r="BN1911" i="4"/>
  <c r="BN1912" i="4"/>
  <c r="BN1913" i="4"/>
  <c r="BN1914" i="4"/>
  <c r="BN1915" i="4"/>
  <c r="BN1916" i="4"/>
  <c r="BN1917" i="4"/>
  <c r="BN1918" i="4"/>
  <c r="BN1919" i="4"/>
  <c r="BN1920" i="4"/>
  <c r="BN1921" i="4"/>
  <c r="BN1922" i="4"/>
  <c r="BN1923" i="4"/>
  <c r="BN1924" i="4"/>
  <c r="BN1925" i="4"/>
  <c r="BN1926" i="4"/>
  <c r="BN1927" i="4"/>
  <c r="BN1928" i="4"/>
  <c r="BN1929" i="4"/>
  <c r="BN1930" i="4"/>
  <c r="BN1931" i="4"/>
  <c r="BN1932" i="4"/>
  <c r="BN1933" i="4"/>
  <c r="BN1934" i="4"/>
  <c r="BN1935" i="4"/>
  <c r="BN1936" i="4"/>
  <c r="BN1937" i="4"/>
  <c r="BN1938" i="4"/>
  <c r="BN1939" i="4"/>
  <c r="BN1940" i="4"/>
  <c r="BN1941" i="4"/>
  <c r="BN1942" i="4"/>
  <c r="BN1943" i="4"/>
  <c r="BN1944" i="4"/>
  <c r="BN1945" i="4"/>
  <c r="BN1946" i="4"/>
  <c r="BN1947" i="4"/>
  <c r="BN1948" i="4"/>
  <c r="BN1949" i="4"/>
  <c r="BN1950" i="4"/>
  <c r="BN1951" i="4"/>
  <c r="BN1952" i="4"/>
  <c r="BN1953" i="4"/>
  <c r="BN1954" i="4"/>
  <c r="BN1955" i="4"/>
  <c r="BN1956" i="4"/>
  <c r="BN1957" i="4"/>
  <c r="BN1958" i="4"/>
  <c r="BN1959" i="4"/>
  <c r="BN1960" i="4"/>
  <c r="BN1961" i="4"/>
  <c r="BN1962" i="4"/>
  <c r="BN1963" i="4"/>
  <c r="BN1964" i="4"/>
  <c r="BN1965" i="4"/>
  <c r="BN1966" i="4"/>
  <c r="BN1967" i="4"/>
  <c r="BN1968" i="4"/>
  <c r="BN1969" i="4"/>
  <c r="BN1970" i="4"/>
  <c r="BN1971" i="4"/>
  <c r="BN1972" i="4"/>
  <c r="BN1973" i="4"/>
  <c r="BN1974" i="4"/>
  <c r="BN1975" i="4"/>
  <c r="BN1976" i="4"/>
  <c r="BN1977" i="4"/>
  <c r="BN1978" i="4"/>
  <c r="BN1979" i="4"/>
  <c r="BN1980" i="4"/>
  <c r="BN1981" i="4"/>
  <c r="BN1982" i="4"/>
  <c r="BN1983" i="4"/>
  <c r="BN1984" i="4"/>
  <c r="BN1985" i="4"/>
  <c r="BN1986" i="4"/>
  <c r="BN1987" i="4"/>
  <c r="BN1988" i="4"/>
  <c r="BN1989" i="4"/>
  <c r="BN1990" i="4"/>
  <c r="BN1991" i="4"/>
  <c r="BN1992" i="4"/>
  <c r="BN1993" i="4"/>
  <c r="BN1994" i="4"/>
  <c r="BN1995" i="4"/>
  <c r="BN1996" i="4"/>
  <c r="BN1997" i="4"/>
  <c r="BN1998" i="4"/>
  <c r="BN1999" i="4"/>
  <c r="BN2000" i="4"/>
  <c r="BN2001" i="4"/>
  <c r="BN2002" i="4"/>
  <c r="BN2003" i="4"/>
  <c r="BN2004" i="4"/>
  <c r="BN2005" i="4"/>
  <c r="BN2006" i="4"/>
  <c r="BN2007" i="4"/>
  <c r="BN2008" i="4"/>
  <c r="BN2009" i="4"/>
  <c r="BN2010" i="4"/>
  <c r="BN2011" i="4"/>
  <c r="BN2012" i="4"/>
  <c r="BN2013" i="4"/>
  <c r="BN2014" i="4"/>
  <c r="BN2015" i="4"/>
  <c r="BN2016" i="4"/>
  <c r="BN2017" i="4"/>
  <c r="BN2018" i="4"/>
  <c r="BN2019" i="4"/>
  <c r="BN2020" i="4"/>
  <c r="BN2021" i="4"/>
  <c r="BN2022" i="4"/>
  <c r="BN2023" i="4"/>
  <c r="BN2024" i="4"/>
  <c r="BN2025" i="4"/>
  <c r="BN2026" i="4"/>
  <c r="BN2027" i="4"/>
  <c r="BN2028" i="4"/>
  <c r="BN2029" i="4"/>
  <c r="BN2030" i="4"/>
  <c r="BN2031" i="4"/>
  <c r="BN2032" i="4"/>
  <c r="BN2033" i="4"/>
  <c r="BN2034" i="4"/>
  <c r="BN2035" i="4"/>
  <c r="BN2036" i="4"/>
  <c r="BN2037" i="4"/>
  <c r="BN2038" i="4"/>
  <c r="BN2039" i="4"/>
  <c r="BN2040" i="4"/>
  <c r="BN2041" i="4"/>
  <c r="BN2042" i="4"/>
  <c r="BN2043" i="4"/>
  <c r="BN2044" i="4"/>
  <c r="BN2045" i="4"/>
  <c r="BN2046" i="4"/>
  <c r="BN2047" i="4"/>
  <c r="BN2048" i="4"/>
  <c r="BN2049" i="4"/>
  <c r="BN2050" i="4"/>
  <c r="BN2051" i="4"/>
  <c r="BN2052" i="4"/>
  <c r="BN2053" i="4"/>
  <c r="BN2054" i="4"/>
  <c r="BN2055" i="4"/>
  <c r="BN2056" i="4"/>
  <c r="BN2057" i="4"/>
  <c r="BN2058" i="4"/>
  <c r="BN2059" i="4"/>
  <c r="BN2060" i="4"/>
  <c r="BN2061" i="4"/>
  <c r="BN2062" i="4"/>
  <c r="BN2063" i="4"/>
  <c r="BN2064" i="4"/>
  <c r="BN2065" i="4"/>
  <c r="BN2066" i="4"/>
  <c r="BN2067" i="4"/>
  <c r="BN2068" i="4"/>
  <c r="BN2069" i="4"/>
  <c r="BN2070" i="4"/>
  <c r="BN2071" i="4"/>
  <c r="BN2072" i="4"/>
  <c r="BN2073" i="4"/>
  <c r="BN2074" i="4"/>
  <c r="BN2075" i="4"/>
  <c r="BN2076" i="4"/>
  <c r="BN2077" i="4"/>
  <c r="BN2078" i="4"/>
  <c r="BN2079" i="4"/>
  <c r="BN2080" i="4"/>
  <c r="BN2081" i="4"/>
  <c r="BN2082" i="4"/>
  <c r="BN2083" i="4"/>
  <c r="BN2084" i="4"/>
  <c r="BN2085" i="4"/>
  <c r="BN2086" i="4"/>
  <c r="BN2087" i="4"/>
  <c r="BN2088" i="4"/>
  <c r="BN2089" i="4"/>
  <c r="BN2090" i="4"/>
  <c r="BN2091" i="4"/>
  <c r="BN2092" i="4"/>
  <c r="BN2093" i="4"/>
  <c r="BN2094" i="4"/>
  <c r="BY71" i="4"/>
  <c r="BY72" i="4"/>
  <c r="BY73" i="4"/>
  <c r="BY74" i="4"/>
  <c r="BY75" i="4"/>
  <c r="BY76" i="4"/>
  <c r="BY77" i="4"/>
  <c r="BY78" i="4"/>
  <c r="BY79" i="4"/>
  <c r="BY80" i="4"/>
  <c r="BY81" i="4"/>
  <c r="BY82" i="4"/>
  <c r="BY83" i="4"/>
  <c r="BY84" i="4"/>
  <c r="BY85" i="4"/>
  <c r="BY86" i="4"/>
  <c r="BY87" i="4"/>
  <c r="BY88" i="4"/>
  <c r="BY89" i="4"/>
  <c r="BY90" i="4"/>
  <c r="BY91" i="4"/>
  <c r="BY92" i="4"/>
  <c r="BY93" i="4"/>
  <c r="BY94" i="4"/>
  <c r="BY95" i="4"/>
  <c r="BY96" i="4"/>
  <c r="BY97" i="4"/>
  <c r="BY98" i="4"/>
  <c r="BY99" i="4"/>
  <c r="BY100" i="4"/>
  <c r="BY101" i="4"/>
  <c r="BY102" i="4"/>
  <c r="BY103" i="4"/>
  <c r="BY104" i="4"/>
  <c r="BY105" i="4"/>
  <c r="BY106" i="4"/>
  <c r="BY107" i="4"/>
  <c r="BY108" i="4"/>
  <c r="BY109" i="4"/>
  <c r="BY110" i="4"/>
  <c r="BY111" i="4"/>
  <c r="BY112" i="4"/>
  <c r="BY113" i="4"/>
  <c r="BY114" i="4"/>
  <c r="BY115" i="4"/>
  <c r="BY116" i="4"/>
  <c r="BY117" i="4"/>
  <c r="BY118" i="4"/>
  <c r="BY119" i="4"/>
  <c r="BY120" i="4"/>
  <c r="BY121" i="4"/>
  <c r="BY122" i="4"/>
  <c r="BY123" i="4"/>
  <c r="BY124" i="4"/>
  <c r="BY125" i="4"/>
  <c r="BY126" i="4"/>
  <c r="BY127" i="4"/>
  <c r="BY128" i="4"/>
  <c r="BY129" i="4"/>
  <c r="BY130" i="4"/>
  <c r="BY131" i="4"/>
  <c r="BY132" i="4"/>
  <c r="BY133" i="4"/>
  <c r="BY134" i="4"/>
  <c r="BY135" i="4"/>
  <c r="BY136" i="4"/>
  <c r="BY137" i="4"/>
  <c r="BY138" i="4"/>
  <c r="BY139" i="4"/>
  <c r="BY140" i="4"/>
  <c r="BY141" i="4"/>
  <c r="BY142" i="4"/>
  <c r="BY143" i="4"/>
  <c r="BY144" i="4"/>
  <c r="BY145" i="4"/>
  <c r="BY146" i="4"/>
  <c r="BY147" i="4"/>
  <c r="BY148" i="4"/>
  <c r="BY149" i="4"/>
  <c r="BY150" i="4"/>
  <c r="BY151" i="4"/>
  <c r="BY152" i="4"/>
  <c r="BY153" i="4"/>
  <c r="BY154" i="4"/>
  <c r="BY155" i="4"/>
  <c r="BY156" i="4"/>
  <c r="BY157" i="4"/>
  <c r="BY158" i="4"/>
  <c r="BY159" i="4"/>
  <c r="BY160" i="4"/>
  <c r="BY161" i="4"/>
  <c r="BY162" i="4"/>
  <c r="BY163" i="4"/>
  <c r="BY164" i="4"/>
  <c r="BY165" i="4"/>
  <c r="BY166" i="4"/>
  <c r="BY167" i="4"/>
  <c r="BY168" i="4"/>
  <c r="BY169" i="4"/>
  <c r="BY170" i="4"/>
  <c r="BY171" i="4"/>
  <c r="BY172" i="4"/>
  <c r="BY173" i="4"/>
  <c r="BY174" i="4"/>
  <c r="BY175" i="4"/>
  <c r="BY176" i="4"/>
  <c r="BY177" i="4"/>
  <c r="BY178" i="4"/>
  <c r="BY179" i="4"/>
  <c r="BY180" i="4"/>
  <c r="BY181" i="4"/>
  <c r="BY182" i="4"/>
  <c r="BY183" i="4"/>
  <c r="BY184" i="4"/>
  <c r="BY185" i="4"/>
  <c r="BY186" i="4"/>
  <c r="BY187" i="4"/>
  <c r="BY188" i="4"/>
  <c r="BY189" i="4"/>
  <c r="BY190" i="4"/>
  <c r="BY191" i="4"/>
  <c r="BY192" i="4"/>
  <c r="BY193" i="4"/>
  <c r="BY194" i="4"/>
  <c r="BY195" i="4"/>
  <c r="BY196" i="4"/>
  <c r="BY197" i="4"/>
  <c r="BY198" i="4"/>
  <c r="BY199" i="4"/>
  <c r="BY200" i="4"/>
  <c r="BY201" i="4"/>
  <c r="BY202" i="4"/>
  <c r="BY203" i="4"/>
  <c r="BY204" i="4"/>
  <c r="BY205" i="4"/>
  <c r="BY206" i="4"/>
  <c r="BY207" i="4"/>
  <c r="BY208" i="4"/>
  <c r="BY209" i="4"/>
  <c r="BY210" i="4"/>
  <c r="BY211" i="4"/>
  <c r="BY212" i="4"/>
  <c r="BY213" i="4"/>
  <c r="BY214" i="4"/>
  <c r="BY215" i="4"/>
  <c r="BY216" i="4"/>
  <c r="BY217" i="4"/>
  <c r="BY218" i="4"/>
  <c r="BY219" i="4"/>
  <c r="BY220" i="4"/>
  <c r="BY221" i="4"/>
  <c r="BY222" i="4"/>
  <c r="BY223" i="4"/>
  <c r="BY224" i="4"/>
  <c r="BY225" i="4"/>
  <c r="BY226" i="4"/>
  <c r="BY227" i="4"/>
  <c r="BY228" i="4"/>
  <c r="BY229" i="4"/>
  <c r="BY230" i="4"/>
  <c r="BY231" i="4"/>
  <c r="BY232" i="4"/>
  <c r="BY233" i="4"/>
  <c r="BY234" i="4"/>
  <c r="BY235" i="4"/>
  <c r="BY236" i="4"/>
  <c r="BY237" i="4"/>
  <c r="BY238" i="4"/>
  <c r="BY239" i="4"/>
  <c r="BY240" i="4"/>
  <c r="BY241" i="4"/>
  <c r="BY242" i="4"/>
  <c r="BY243" i="4"/>
  <c r="BY244" i="4"/>
  <c r="BY245" i="4"/>
  <c r="BY246" i="4"/>
  <c r="BY247" i="4"/>
  <c r="BY248" i="4"/>
  <c r="BY249" i="4"/>
  <c r="BY250" i="4"/>
  <c r="BY251" i="4"/>
  <c r="BY252" i="4"/>
  <c r="BY253" i="4"/>
  <c r="BY254" i="4"/>
  <c r="BY255" i="4"/>
  <c r="BY256" i="4"/>
  <c r="BY257" i="4"/>
  <c r="BY258" i="4"/>
  <c r="BY259" i="4"/>
  <c r="BY260" i="4"/>
  <c r="BY261" i="4"/>
  <c r="BY262" i="4"/>
  <c r="BY263" i="4"/>
  <c r="BY264" i="4"/>
  <c r="BY265" i="4"/>
  <c r="BY266" i="4"/>
  <c r="BY267" i="4"/>
  <c r="BY268" i="4"/>
  <c r="BY269" i="4"/>
  <c r="BY270" i="4"/>
  <c r="BY271" i="4"/>
  <c r="BY272" i="4"/>
  <c r="BY273" i="4"/>
  <c r="BY274" i="4"/>
  <c r="BY275" i="4"/>
  <c r="BY276" i="4"/>
  <c r="BY277" i="4"/>
  <c r="BY278" i="4"/>
  <c r="BY279" i="4"/>
  <c r="BY280" i="4"/>
  <c r="BY281" i="4"/>
  <c r="BY282" i="4"/>
  <c r="BY283" i="4"/>
  <c r="BY284" i="4"/>
  <c r="BY285" i="4"/>
  <c r="BY286" i="4"/>
  <c r="BY287" i="4"/>
  <c r="BY288" i="4"/>
  <c r="BY289" i="4"/>
  <c r="BY290" i="4"/>
  <c r="BY291" i="4"/>
  <c r="BY292" i="4"/>
  <c r="BY293" i="4"/>
  <c r="BY294" i="4"/>
  <c r="BY295" i="4"/>
  <c r="BY296" i="4"/>
  <c r="BY297" i="4"/>
  <c r="BY298" i="4"/>
  <c r="BY299" i="4"/>
  <c r="BY300" i="4"/>
  <c r="BY301" i="4"/>
  <c r="BY302" i="4"/>
  <c r="BY303" i="4"/>
  <c r="BY304" i="4"/>
  <c r="BY305" i="4"/>
  <c r="BY306" i="4"/>
  <c r="BY307" i="4"/>
  <c r="BY308" i="4"/>
  <c r="BY309" i="4"/>
  <c r="BY310" i="4"/>
  <c r="BY311" i="4"/>
  <c r="BY312" i="4"/>
  <c r="BY313" i="4"/>
  <c r="BY314" i="4"/>
  <c r="BY315" i="4"/>
  <c r="BY316" i="4"/>
  <c r="BY317" i="4"/>
  <c r="BY318" i="4"/>
  <c r="BY319" i="4"/>
  <c r="BY320" i="4"/>
  <c r="BY321" i="4"/>
  <c r="BY322" i="4"/>
  <c r="BY323" i="4"/>
  <c r="BY324" i="4"/>
  <c r="BY325" i="4"/>
  <c r="BY326" i="4"/>
  <c r="BY327" i="4"/>
  <c r="BY328" i="4"/>
  <c r="BY329" i="4"/>
  <c r="BY330" i="4"/>
  <c r="BY331" i="4"/>
  <c r="BY332" i="4"/>
  <c r="BY333" i="4"/>
  <c r="BY334" i="4"/>
  <c r="BY335" i="4"/>
  <c r="BY336" i="4"/>
  <c r="BY337" i="4"/>
  <c r="BY338" i="4"/>
  <c r="BY339" i="4"/>
  <c r="BY340" i="4"/>
  <c r="BY341" i="4"/>
  <c r="BY342" i="4"/>
  <c r="BY343" i="4"/>
  <c r="BY344" i="4"/>
  <c r="BY345" i="4"/>
  <c r="BY346" i="4"/>
  <c r="BY347" i="4"/>
  <c r="BY348" i="4"/>
  <c r="BY349" i="4"/>
  <c r="BY350" i="4"/>
  <c r="BY351" i="4"/>
  <c r="BY352" i="4"/>
  <c r="BY353" i="4"/>
  <c r="BY354" i="4"/>
  <c r="BY355" i="4"/>
  <c r="BY356" i="4"/>
  <c r="BY357" i="4"/>
  <c r="BY358" i="4"/>
  <c r="BY359" i="4"/>
  <c r="BY360" i="4"/>
  <c r="BY361" i="4"/>
  <c r="BY362" i="4"/>
  <c r="BY363" i="4"/>
  <c r="BY364" i="4"/>
  <c r="BY365" i="4"/>
  <c r="BY366" i="4"/>
  <c r="BY367" i="4"/>
  <c r="BY368" i="4"/>
  <c r="BY369" i="4"/>
  <c r="BY370" i="4"/>
  <c r="BY371" i="4"/>
  <c r="BY372" i="4"/>
  <c r="BY373" i="4"/>
  <c r="BY374" i="4"/>
  <c r="BY375" i="4"/>
  <c r="BY376" i="4"/>
  <c r="BY377" i="4"/>
  <c r="BY378" i="4"/>
  <c r="BY379" i="4"/>
  <c r="BY380" i="4"/>
  <c r="BY381" i="4"/>
  <c r="BY382" i="4"/>
  <c r="BY383" i="4"/>
  <c r="BY384" i="4"/>
  <c r="BY385" i="4"/>
  <c r="BY386" i="4"/>
  <c r="BY387" i="4"/>
  <c r="BY388" i="4"/>
  <c r="BY389" i="4"/>
  <c r="BY390" i="4"/>
  <c r="BY391" i="4"/>
  <c r="BY392" i="4"/>
  <c r="BY393" i="4"/>
  <c r="BY394" i="4"/>
  <c r="BY395" i="4"/>
  <c r="BY396" i="4"/>
  <c r="BY397" i="4"/>
  <c r="BY398" i="4"/>
  <c r="BY399" i="4"/>
  <c r="BY400" i="4"/>
  <c r="BY401" i="4"/>
  <c r="BY402" i="4"/>
  <c r="BY403" i="4"/>
  <c r="BY404" i="4"/>
  <c r="BY405" i="4"/>
  <c r="BY406" i="4"/>
  <c r="BY407" i="4"/>
  <c r="BY408" i="4"/>
  <c r="BY409" i="4"/>
  <c r="BY410" i="4"/>
  <c r="BY411" i="4"/>
  <c r="BY412" i="4"/>
  <c r="BY413" i="4"/>
  <c r="BY414" i="4"/>
  <c r="BY415" i="4"/>
  <c r="BY416" i="4"/>
  <c r="BY417" i="4"/>
  <c r="BY418" i="4"/>
  <c r="BY419" i="4"/>
  <c r="BY420" i="4"/>
  <c r="BY421" i="4"/>
  <c r="BY422" i="4"/>
  <c r="BY423" i="4"/>
  <c r="BY424" i="4"/>
  <c r="BY425" i="4"/>
  <c r="BY426" i="4"/>
  <c r="BY427" i="4"/>
  <c r="BY428" i="4"/>
  <c r="BY429" i="4"/>
  <c r="BY430" i="4"/>
  <c r="BY431" i="4"/>
  <c r="BY432" i="4"/>
  <c r="BY433" i="4"/>
  <c r="BY434" i="4"/>
  <c r="BY435" i="4"/>
  <c r="BY436" i="4"/>
  <c r="BY437" i="4"/>
  <c r="BY438" i="4"/>
  <c r="BY439" i="4"/>
  <c r="BY440" i="4"/>
  <c r="BY441" i="4"/>
  <c r="BY442" i="4"/>
  <c r="BY443" i="4"/>
  <c r="BY444" i="4"/>
  <c r="BY445" i="4"/>
  <c r="BY446" i="4"/>
  <c r="BY447" i="4"/>
  <c r="BY448" i="4"/>
  <c r="BY449" i="4"/>
  <c r="BY450" i="4"/>
  <c r="BY451" i="4"/>
  <c r="BY452" i="4"/>
  <c r="BY453" i="4"/>
  <c r="BY454" i="4"/>
  <c r="BY455" i="4"/>
  <c r="BY456" i="4"/>
  <c r="BY457" i="4"/>
  <c r="BY458" i="4"/>
  <c r="BY459" i="4"/>
  <c r="BY460" i="4"/>
  <c r="BY461" i="4"/>
  <c r="BY462" i="4"/>
  <c r="BY463" i="4"/>
  <c r="BY464" i="4"/>
  <c r="BY465" i="4"/>
  <c r="BY466" i="4"/>
  <c r="BY467" i="4"/>
  <c r="BY468" i="4"/>
  <c r="BY469" i="4"/>
  <c r="BY470" i="4"/>
  <c r="BY471" i="4"/>
  <c r="BY472" i="4"/>
  <c r="BY473" i="4"/>
  <c r="BY474" i="4"/>
  <c r="BY475" i="4"/>
  <c r="BY476" i="4"/>
  <c r="BY477" i="4"/>
  <c r="BY478" i="4"/>
  <c r="BY479" i="4"/>
  <c r="BY480" i="4"/>
  <c r="BY481" i="4"/>
  <c r="BY482" i="4"/>
  <c r="BY483" i="4"/>
  <c r="BY484" i="4"/>
  <c r="BY485" i="4"/>
  <c r="BY486" i="4"/>
  <c r="BY487" i="4"/>
  <c r="BY488" i="4"/>
  <c r="BY489" i="4"/>
  <c r="BY490" i="4"/>
  <c r="BY491" i="4"/>
  <c r="BY492" i="4"/>
  <c r="BY493" i="4"/>
  <c r="BY494" i="4"/>
  <c r="BY495" i="4"/>
  <c r="BY496" i="4"/>
  <c r="BY497" i="4"/>
  <c r="BY498" i="4"/>
  <c r="BY499" i="4"/>
  <c r="BY500" i="4"/>
  <c r="BY501" i="4"/>
  <c r="BY502" i="4"/>
  <c r="BY503" i="4"/>
  <c r="BY504" i="4"/>
  <c r="BY505" i="4"/>
  <c r="BY506" i="4"/>
  <c r="BY507" i="4"/>
  <c r="BY508" i="4"/>
  <c r="BY509" i="4"/>
  <c r="BY510" i="4"/>
  <c r="BY511" i="4"/>
  <c r="BY512" i="4"/>
  <c r="BY513" i="4"/>
  <c r="BY514" i="4"/>
  <c r="BY515" i="4"/>
  <c r="BY516" i="4"/>
  <c r="BY517" i="4"/>
  <c r="BY518" i="4"/>
  <c r="BY519" i="4"/>
  <c r="BY520" i="4"/>
  <c r="BY521" i="4"/>
  <c r="BY522" i="4"/>
  <c r="BY523" i="4"/>
  <c r="BY524" i="4"/>
  <c r="BY525" i="4"/>
  <c r="BY526" i="4"/>
  <c r="BY527" i="4"/>
  <c r="BY528" i="4"/>
  <c r="BY529" i="4"/>
  <c r="BY530" i="4"/>
  <c r="BY531" i="4"/>
  <c r="BY532" i="4"/>
  <c r="BY533" i="4"/>
  <c r="BY534" i="4"/>
  <c r="BY535" i="4"/>
  <c r="BY536" i="4"/>
  <c r="BY537" i="4"/>
  <c r="BY538" i="4"/>
  <c r="BY539" i="4"/>
  <c r="BY540" i="4"/>
  <c r="BY541" i="4"/>
  <c r="BY542" i="4"/>
  <c r="BY543" i="4"/>
  <c r="BY544" i="4"/>
  <c r="BY545" i="4"/>
  <c r="BY546" i="4"/>
  <c r="BY547" i="4"/>
  <c r="BY548" i="4"/>
  <c r="BY549" i="4"/>
  <c r="BY550" i="4"/>
  <c r="BY551" i="4"/>
  <c r="BY552" i="4"/>
  <c r="BY553" i="4"/>
  <c r="BY554" i="4"/>
  <c r="BY555" i="4"/>
  <c r="BY556" i="4"/>
  <c r="BY557" i="4"/>
  <c r="BY558" i="4"/>
  <c r="BY559" i="4"/>
  <c r="BY560" i="4"/>
  <c r="BY561" i="4"/>
  <c r="BY562" i="4"/>
  <c r="BY563" i="4"/>
  <c r="BY564" i="4"/>
  <c r="BY565" i="4"/>
  <c r="BY566" i="4"/>
  <c r="BY567" i="4"/>
  <c r="BY568" i="4"/>
  <c r="BY569" i="4"/>
  <c r="BY570" i="4"/>
  <c r="BY571" i="4"/>
  <c r="BY572" i="4"/>
  <c r="BY573" i="4"/>
  <c r="BY574" i="4"/>
  <c r="BY575" i="4"/>
  <c r="BY576" i="4"/>
  <c r="BY577" i="4"/>
  <c r="BY578" i="4"/>
  <c r="BY579" i="4"/>
  <c r="BY580" i="4"/>
  <c r="BY581" i="4"/>
  <c r="BY582" i="4"/>
  <c r="BY583" i="4"/>
  <c r="BY584" i="4"/>
  <c r="BY585" i="4"/>
  <c r="BY586" i="4"/>
  <c r="BY587" i="4"/>
  <c r="BY588" i="4"/>
  <c r="BY589" i="4"/>
  <c r="BY590" i="4"/>
  <c r="BY591" i="4"/>
  <c r="BY592" i="4"/>
  <c r="BY593" i="4"/>
  <c r="BY594" i="4"/>
  <c r="BY595" i="4"/>
  <c r="BY596" i="4"/>
  <c r="BY597" i="4"/>
  <c r="BY598" i="4"/>
  <c r="BY599" i="4"/>
  <c r="BY600" i="4"/>
  <c r="BY601" i="4"/>
  <c r="BY602" i="4"/>
  <c r="BY603" i="4"/>
  <c r="BY604" i="4"/>
  <c r="BY605" i="4"/>
  <c r="BY606" i="4"/>
  <c r="BY607" i="4"/>
  <c r="BY608" i="4"/>
  <c r="BY609" i="4"/>
  <c r="BY610" i="4"/>
  <c r="BY611" i="4"/>
  <c r="BY612" i="4"/>
  <c r="BY613" i="4"/>
  <c r="BY614" i="4"/>
  <c r="BY615" i="4"/>
  <c r="BY616" i="4"/>
  <c r="BY617" i="4"/>
  <c r="BY618" i="4"/>
  <c r="BY619" i="4"/>
  <c r="BY620" i="4"/>
  <c r="BY621" i="4"/>
  <c r="BY622" i="4"/>
  <c r="BY623" i="4"/>
  <c r="BY624" i="4"/>
  <c r="BY625" i="4"/>
  <c r="BY626" i="4"/>
  <c r="BY627" i="4"/>
  <c r="BY628" i="4"/>
  <c r="BY629" i="4"/>
  <c r="BY630" i="4"/>
  <c r="BY631" i="4"/>
  <c r="BY632" i="4"/>
  <c r="BY633" i="4"/>
  <c r="BY634" i="4"/>
  <c r="BY635" i="4"/>
  <c r="BY636" i="4"/>
  <c r="BY637" i="4"/>
  <c r="BY638" i="4"/>
  <c r="BY639" i="4"/>
  <c r="BY640" i="4"/>
  <c r="BY641" i="4"/>
  <c r="BY642" i="4"/>
  <c r="BY643" i="4"/>
  <c r="BY644" i="4"/>
  <c r="BY645" i="4"/>
  <c r="BY646" i="4"/>
  <c r="BY647" i="4"/>
  <c r="BY648" i="4"/>
  <c r="BY649" i="4"/>
  <c r="BY650" i="4"/>
  <c r="BY651" i="4"/>
  <c r="BY652" i="4"/>
  <c r="BY653" i="4"/>
  <c r="BY654" i="4"/>
  <c r="BY655" i="4"/>
  <c r="BY656" i="4"/>
  <c r="BY657" i="4"/>
  <c r="BY658" i="4"/>
  <c r="BY659" i="4"/>
  <c r="BY660" i="4"/>
  <c r="BY661" i="4"/>
  <c r="BY662" i="4"/>
  <c r="BY663" i="4"/>
  <c r="BY664" i="4"/>
  <c r="BY665" i="4"/>
  <c r="BY666" i="4"/>
  <c r="BY667" i="4"/>
  <c r="BY668" i="4"/>
  <c r="BY669" i="4"/>
  <c r="BY670" i="4"/>
  <c r="BY671" i="4"/>
  <c r="BY672" i="4"/>
  <c r="BY673" i="4"/>
  <c r="BY674" i="4"/>
  <c r="BY675" i="4"/>
  <c r="BY676" i="4"/>
  <c r="BY677" i="4"/>
  <c r="BY678" i="4"/>
  <c r="BY679" i="4"/>
  <c r="BY680" i="4"/>
  <c r="BY681" i="4"/>
  <c r="BY682" i="4"/>
  <c r="BY683" i="4"/>
  <c r="BY684" i="4"/>
  <c r="BY685" i="4"/>
  <c r="BY686" i="4"/>
  <c r="BY687" i="4"/>
  <c r="BY688" i="4"/>
  <c r="BY689" i="4"/>
  <c r="BY690" i="4"/>
  <c r="BY691" i="4"/>
  <c r="BY692" i="4"/>
  <c r="BY693" i="4"/>
  <c r="BY694" i="4"/>
  <c r="BY695" i="4"/>
  <c r="BY696" i="4"/>
  <c r="BY697" i="4"/>
  <c r="BY698" i="4"/>
  <c r="BY699" i="4"/>
  <c r="BY700" i="4"/>
  <c r="BY701" i="4"/>
  <c r="BY702" i="4"/>
  <c r="BY703" i="4"/>
  <c r="BY704" i="4"/>
  <c r="BY705" i="4"/>
  <c r="BY706" i="4"/>
  <c r="BY707" i="4"/>
  <c r="BY708" i="4"/>
  <c r="BY709" i="4"/>
  <c r="BY710" i="4"/>
  <c r="BY711" i="4"/>
  <c r="BY712" i="4"/>
  <c r="BY713" i="4"/>
  <c r="BY714" i="4"/>
  <c r="BY715" i="4"/>
  <c r="BY716" i="4"/>
  <c r="BY717" i="4"/>
  <c r="BY718" i="4"/>
  <c r="BY719" i="4"/>
  <c r="BY720" i="4"/>
  <c r="BY721" i="4"/>
  <c r="BY722" i="4"/>
  <c r="BY723" i="4"/>
  <c r="BY724" i="4"/>
  <c r="BY725" i="4"/>
  <c r="BY726" i="4"/>
  <c r="BY727" i="4"/>
  <c r="BY728" i="4"/>
  <c r="BY729" i="4"/>
  <c r="BY730" i="4"/>
  <c r="BY731" i="4"/>
  <c r="BY732" i="4"/>
  <c r="BY733" i="4"/>
  <c r="BY734" i="4"/>
  <c r="BY735" i="4"/>
  <c r="BY736" i="4"/>
  <c r="BY737" i="4"/>
  <c r="BY738" i="4"/>
  <c r="BY739" i="4"/>
  <c r="BY740" i="4"/>
  <c r="BY741" i="4"/>
  <c r="BY742" i="4"/>
  <c r="BY743" i="4"/>
  <c r="BY744" i="4"/>
  <c r="BY745" i="4"/>
  <c r="BY746" i="4"/>
  <c r="BY747" i="4"/>
  <c r="BY748" i="4"/>
  <c r="BY749" i="4"/>
  <c r="BY750" i="4"/>
  <c r="BY751" i="4"/>
  <c r="BY752" i="4"/>
  <c r="BY753" i="4"/>
  <c r="BY754" i="4"/>
  <c r="BY755" i="4"/>
  <c r="BY756" i="4"/>
  <c r="BY757" i="4"/>
  <c r="BY758" i="4"/>
  <c r="BY759" i="4"/>
  <c r="BY760" i="4"/>
  <c r="BY761" i="4"/>
  <c r="BY762" i="4"/>
  <c r="BY763" i="4"/>
  <c r="BY764" i="4"/>
  <c r="BY765" i="4"/>
  <c r="BY766" i="4"/>
  <c r="BY767" i="4"/>
  <c r="BY768" i="4"/>
  <c r="BY769" i="4"/>
  <c r="BY770" i="4"/>
  <c r="BY771" i="4"/>
  <c r="BY772" i="4"/>
  <c r="BY773" i="4"/>
  <c r="BY774" i="4"/>
  <c r="BY775" i="4"/>
  <c r="BY776" i="4"/>
  <c r="BY777" i="4"/>
  <c r="BY778" i="4"/>
  <c r="BY779" i="4"/>
  <c r="BY780" i="4"/>
  <c r="BY781" i="4"/>
  <c r="BY782" i="4"/>
  <c r="BY783" i="4"/>
  <c r="BY784" i="4"/>
  <c r="BY785" i="4"/>
  <c r="BY786" i="4"/>
  <c r="BY787" i="4"/>
  <c r="BY788" i="4"/>
  <c r="BY789" i="4"/>
  <c r="BY790" i="4"/>
  <c r="BY791" i="4"/>
  <c r="BY792" i="4"/>
  <c r="BY793" i="4"/>
  <c r="BY794" i="4"/>
  <c r="BY795" i="4"/>
  <c r="BY796" i="4"/>
  <c r="BY797" i="4"/>
  <c r="BY798" i="4"/>
  <c r="BY799" i="4"/>
  <c r="BY800" i="4"/>
  <c r="BY801" i="4"/>
  <c r="BY802" i="4"/>
  <c r="BY803" i="4"/>
  <c r="BY804" i="4"/>
  <c r="BY805" i="4"/>
  <c r="BY806" i="4"/>
  <c r="BY807" i="4"/>
  <c r="BY808" i="4"/>
  <c r="BY809" i="4"/>
  <c r="BY810" i="4"/>
  <c r="BY811" i="4"/>
  <c r="BY812" i="4"/>
  <c r="BY813" i="4"/>
  <c r="BY814" i="4"/>
  <c r="BY815" i="4"/>
  <c r="BY816" i="4"/>
  <c r="BY817" i="4"/>
  <c r="BY818" i="4"/>
  <c r="BY819" i="4"/>
  <c r="BY820" i="4"/>
  <c r="BY821" i="4"/>
  <c r="BY822" i="4"/>
  <c r="BY823" i="4"/>
  <c r="BY824" i="4"/>
  <c r="BY825" i="4"/>
  <c r="BY826" i="4"/>
  <c r="BY827" i="4"/>
  <c r="BY828" i="4"/>
  <c r="BY829" i="4"/>
  <c r="BY830" i="4"/>
  <c r="BY831" i="4"/>
  <c r="BY832" i="4"/>
  <c r="BY833" i="4"/>
  <c r="BY834" i="4"/>
  <c r="BY835" i="4"/>
  <c r="BY836" i="4"/>
  <c r="BY837" i="4"/>
  <c r="BY838" i="4"/>
  <c r="BY839" i="4"/>
  <c r="BY840" i="4"/>
  <c r="BY841" i="4"/>
  <c r="BY842" i="4"/>
  <c r="BY843" i="4"/>
  <c r="BY844" i="4"/>
  <c r="BY845" i="4"/>
  <c r="BY846" i="4"/>
  <c r="BY847" i="4"/>
  <c r="BY848" i="4"/>
  <c r="BY849" i="4"/>
  <c r="BY850" i="4"/>
  <c r="BY851" i="4"/>
  <c r="BY852" i="4"/>
  <c r="BY853" i="4"/>
  <c r="BY854" i="4"/>
  <c r="BY855" i="4"/>
  <c r="BY856" i="4"/>
  <c r="BY857" i="4"/>
  <c r="BY858" i="4"/>
  <c r="BY859" i="4"/>
  <c r="BY860" i="4"/>
  <c r="BY861" i="4"/>
  <c r="BY862" i="4"/>
  <c r="BY863" i="4"/>
  <c r="BY864" i="4"/>
  <c r="BY865" i="4"/>
  <c r="BY866" i="4"/>
  <c r="BY867" i="4"/>
  <c r="BY868" i="4"/>
  <c r="BY869" i="4"/>
  <c r="BY870" i="4"/>
  <c r="BY871" i="4"/>
  <c r="BY872" i="4"/>
  <c r="BY873" i="4"/>
  <c r="BY874" i="4"/>
  <c r="BY875" i="4"/>
  <c r="BY876" i="4"/>
  <c r="BY877" i="4"/>
  <c r="BY878" i="4"/>
  <c r="BY879" i="4"/>
  <c r="BY880" i="4"/>
  <c r="BY881" i="4"/>
  <c r="BY882" i="4"/>
  <c r="BY883" i="4"/>
  <c r="BY884" i="4"/>
  <c r="BY885" i="4"/>
  <c r="BY886" i="4"/>
  <c r="BY887" i="4"/>
  <c r="BY888" i="4"/>
  <c r="BY889" i="4"/>
  <c r="BY890" i="4"/>
  <c r="BY891" i="4"/>
  <c r="BY892" i="4"/>
  <c r="BY893" i="4"/>
  <c r="BY894" i="4"/>
  <c r="BY895" i="4"/>
  <c r="BY896" i="4"/>
  <c r="BY897" i="4"/>
  <c r="BY898" i="4"/>
  <c r="BY899" i="4"/>
  <c r="BY900" i="4"/>
  <c r="BY901" i="4"/>
  <c r="BY902" i="4"/>
  <c r="BY903" i="4"/>
  <c r="BY904" i="4"/>
  <c r="BY905" i="4"/>
  <c r="BY906" i="4"/>
  <c r="BY907" i="4"/>
  <c r="BY908" i="4"/>
  <c r="BY909" i="4"/>
  <c r="BY910" i="4"/>
  <c r="BY911" i="4"/>
  <c r="BY912" i="4"/>
  <c r="BY913" i="4"/>
  <c r="BY914" i="4"/>
  <c r="BY915" i="4"/>
  <c r="BY916" i="4"/>
  <c r="BY917" i="4"/>
  <c r="BY918" i="4"/>
  <c r="BY919" i="4"/>
  <c r="BY920" i="4"/>
  <c r="BY921" i="4"/>
  <c r="BY922" i="4"/>
  <c r="BY923" i="4"/>
  <c r="BY924" i="4"/>
  <c r="BY925" i="4"/>
  <c r="BY926" i="4"/>
  <c r="BY927" i="4"/>
  <c r="BY928" i="4"/>
  <c r="BY929" i="4"/>
  <c r="BY930" i="4"/>
  <c r="BY931" i="4"/>
  <c r="BY932" i="4"/>
  <c r="BY933" i="4"/>
  <c r="BY934" i="4"/>
  <c r="BY935" i="4"/>
  <c r="BY936" i="4"/>
  <c r="BY937" i="4"/>
  <c r="BY938" i="4"/>
  <c r="BY939" i="4"/>
  <c r="BY940" i="4"/>
  <c r="BY941" i="4"/>
  <c r="BY942" i="4"/>
  <c r="BY943" i="4"/>
  <c r="BY944" i="4"/>
  <c r="BY945" i="4"/>
  <c r="BY946" i="4"/>
  <c r="BY947" i="4"/>
  <c r="BY948" i="4"/>
  <c r="BY949" i="4"/>
  <c r="BY950" i="4"/>
  <c r="BY951" i="4"/>
  <c r="BY952" i="4"/>
  <c r="BY953" i="4"/>
  <c r="BY954" i="4"/>
  <c r="BY955" i="4"/>
  <c r="BY956" i="4"/>
  <c r="BY957" i="4"/>
  <c r="BY958" i="4"/>
  <c r="BY959" i="4"/>
  <c r="BY960" i="4"/>
  <c r="BY961" i="4"/>
  <c r="BY962" i="4"/>
  <c r="BY963" i="4"/>
  <c r="BY964" i="4"/>
  <c r="BY965" i="4"/>
  <c r="BY966" i="4"/>
  <c r="BY967" i="4"/>
  <c r="BY968" i="4"/>
  <c r="BY969" i="4"/>
  <c r="BY970" i="4"/>
  <c r="BY971" i="4"/>
  <c r="BY972" i="4"/>
  <c r="BY973" i="4"/>
  <c r="BY974" i="4"/>
  <c r="BY975" i="4"/>
  <c r="BY976" i="4"/>
  <c r="BY977" i="4"/>
  <c r="BY978" i="4"/>
  <c r="BY979" i="4"/>
  <c r="BY980" i="4"/>
  <c r="BY981" i="4"/>
  <c r="BY982" i="4"/>
  <c r="BY983" i="4"/>
  <c r="BY984" i="4"/>
  <c r="BY985" i="4"/>
  <c r="BY986" i="4"/>
  <c r="BY987" i="4"/>
  <c r="BY988" i="4"/>
  <c r="BY989" i="4"/>
  <c r="BY990" i="4"/>
  <c r="BY991" i="4"/>
  <c r="BY992" i="4"/>
  <c r="BY993" i="4"/>
  <c r="BY994" i="4"/>
  <c r="BY995" i="4"/>
  <c r="BY996" i="4"/>
  <c r="BY997" i="4"/>
  <c r="BY998" i="4"/>
  <c r="BY999" i="4"/>
  <c r="BY1000" i="4"/>
  <c r="BY1001" i="4"/>
  <c r="BY1002" i="4"/>
  <c r="BY1003" i="4"/>
  <c r="BY1004" i="4"/>
  <c r="BY1005" i="4"/>
  <c r="BY1006" i="4"/>
  <c r="BY1007" i="4"/>
  <c r="BY1008" i="4"/>
  <c r="BY1009" i="4"/>
  <c r="BY1010" i="4"/>
  <c r="BY1011" i="4"/>
  <c r="BY1012" i="4"/>
  <c r="BY1013" i="4"/>
  <c r="BY1014" i="4"/>
  <c r="BY1015" i="4"/>
  <c r="BY1016" i="4"/>
  <c r="BY1017" i="4"/>
  <c r="BY1018" i="4"/>
  <c r="BY1019" i="4"/>
  <c r="BY1020" i="4"/>
  <c r="BY1021" i="4"/>
  <c r="BY1022" i="4"/>
  <c r="BY1023" i="4"/>
  <c r="BY1024" i="4"/>
  <c r="BY1025" i="4"/>
  <c r="BY1026" i="4"/>
  <c r="BY1027" i="4"/>
  <c r="BY1028" i="4"/>
  <c r="BY1029" i="4"/>
  <c r="BY1030" i="4"/>
  <c r="BY1031" i="4"/>
  <c r="BY1032" i="4"/>
  <c r="BY1033" i="4"/>
  <c r="BY1034" i="4"/>
  <c r="BY1035" i="4"/>
  <c r="BY1036" i="4"/>
  <c r="BY1037" i="4"/>
  <c r="BY1038" i="4"/>
  <c r="BY1039" i="4"/>
  <c r="BY1040" i="4"/>
  <c r="BY1041" i="4"/>
  <c r="BY1042" i="4"/>
  <c r="BY1043" i="4"/>
  <c r="BY1044" i="4"/>
  <c r="BY1045" i="4"/>
  <c r="BY1046" i="4"/>
  <c r="BY1047" i="4"/>
  <c r="BY1048" i="4"/>
  <c r="BY1049" i="4"/>
  <c r="BY1050" i="4"/>
  <c r="BY1051" i="4"/>
  <c r="BY1052" i="4"/>
  <c r="BY1053" i="4"/>
  <c r="BY1054" i="4"/>
  <c r="BY1055" i="4"/>
  <c r="BY1056" i="4"/>
  <c r="BY1057" i="4"/>
  <c r="BY1058" i="4"/>
  <c r="BY1059" i="4"/>
  <c r="BY1060" i="4"/>
  <c r="BY1061" i="4"/>
  <c r="BY1062" i="4"/>
  <c r="BY1063" i="4"/>
  <c r="BY1064" i="4"/>
  <c r="BY1065" i="4"/>
  <c r="BY1066" i="4"/>
  <c r="BY1067" i="4"/>
  <c r="BY1068" i="4"/>
  <c r="BY1069" i="4"/>
  <c r="BY1070" i="4"/>
  <c r="BY1071" i="4"/>
  <c r="BY1072" i="4"/>
  <c r="BY1073" i="4"/>
  <c r="BY1074" i="4"/>
  <c r="BY1075" i="4"/>
  <c r="BY1076" i="4"/>
  <c r="BY1077" i="4"/>
  <c r="BY1078" i="4"/>
  <c r="BY1079" i="4"/>
  <c r="BY1080" i="4"/>
  <c r="BY1081" i="4"/>
  <c r="BY1082" i="4"/>
  <c r="BY1083" i="4"/>
  <c r="BY1084" i="4"/>
  <c r="BY1085" i="4"/>
  <c r="BY1086" i="4"/>
  <c r="BY1087" i="4"/>
  <c r="BY1088" i="4"/>
  <c r="BY1089" i="4"/>
  <c r="BY1090" i="4"/>
  <c r="BY1091" i="4"/>
  <c r="BY1092" i="4"/>
  <c r="BY1093" i="4"/>
  <c r="BY1094" i="4"/>
  <c r="BY1095" i="4"/>
  <c r="BY1096" i="4"/>
  <c r="BY1097" i="4"/>
  <c r="BY1098" i="4"/>
  <c r="BY1099" i="4"/>
  <c r="BY1100" i="4"/>
  <c r="BY1101" i="4"/>
  <c r="BY1102" i="4"/>
  <c r="BY1103" i="4"/>
  <c r="BY1104" i="4"/>
  <c r="BY1105" i="4"/>
  <c r="BY1106" i="4"/>
  <c r="BY1107" i="4"/>
  <c r="BY1108" i="4"/>
  <c r="BY1109" i="4"/>
  <c r="BY1110" i="4"/>
  <c r="BY1111" i="4"/>
  <c r="BY1112" i="4"/>
  <c r="BY1113" i="4"/>
  <c r="BY1114" i="4"/>
  <c r="BY1115" i="4"/>
  <c r="BY1116" i="4"/>
  <c r="BY1117" i="4"/>
  <c r="BY1118" i="4"/>
  <c r="BY1119" i="4"/>
  <c r="BY1120" i="4"/>
  <c r="BY1121" i="4"/>
  <c r="BY1122" i="4"/>
  <c r="BY1123" i="4"/>
  <c r="BY1124" i="4"/>
  <c r="BY1125" i="4"/>
  <c r="BY1126" i="4"/>
  <c r="BY1127" i="4"/>
  <c r="BY1128" i="4"/>
  <c r="BY1129" i="4"/>
  <c r="BY1130" i="4"/>
  <c r="BY1131" i="4"/>
  <c r="BY1132" i="4"/>
  <c r="BY1133" i="4"/>
  <c r="BY1134" i="4"/>
  <c r="BY1135" i="4"/>
  <c r="BY1136" i="4"/>
  <c r="BY1137" i="4"/>
  <c r="BY1138" i="4"/>
  <c r="BY1139" i="4"/>
  <c r="BY1140" i="4"/>
  <c r="BY1141" i="4"/>
  <c r="BY1142" i="4"/>
  <c r="BY1143" i="4"/>
  <c r="BY1144" i="4"/>
  <c r="BY1145" i="4"/>
  <c r="BY1146" i="4"/>
  <c r="BY1147" i="4"/>
  <c r="BY1148" i="4"/>
  <c r="BY1149" i="4"/>
  <c r="BY1150" i="4"/>
  <c r="BY1151" i="4"/>
  <c r="BY1152" i="4"/>
  <c r="BY1153" i="4"/>
  <c r="BY1154" i="4"/>
  <c r="BY1155" i="4"/>
  <c r="BY1156" i="4"/>
  <c r="BY1157" i="4"/>
  <c r="BY1158" i="4"/>
  <c r="BY1159" i="4"/>
  <c r="BY1160" i="4"/>
  <c r="BY1161" i="4"/>
  <c r="BY1162" i="4"/>
  <c r="BY1163" i="4"/>
  <c r="BY1164" i="4"/>
  <c r="BY1165" i="4"/>
  <c r="BY1166" i="4"/>
  <c r="BY1167" i="4"/>
  <c r="BY1168" i="4"/>
  <c r="BY1169" i="4"/>
  <c r="BY1170" i="4"/>
  <c r="BY1171" i="4"/>
  <c r="BY1172" i="4"/>
  <c r="BY1173" i="4"/>
  <c r="BY1174" i="4"/>
  <c r="BY1175" i="4"/>
  <c r="BY1176" i="4"/>
  <c r="BY1177" i="4"/>
  <c r="BY1178" i="4"/>
  <c r="BY1179" i="4"/>
  <c r="BY1180" i="4"/>
  <c r="BY1181" i="4"/>
  <c r="BY1182" i="4"/>
  <c r="BY1183" i="4"/>
  <c r="BY1184" i="4"/>
  <c r="BY1185" i="4"/>
  <c r="BY1186" i="4"/>
  <c r="BY1187" i="4"/>
  <c r="BY1188" i="4"/>
  <c r="BY1189" i="4"/>
  <c r="BY1190" i="4"/>
  <c r="BY1191" i="4"/>
  <c r="BY1192" i="4"/>
  <c r="BY1193" i="4"/>
  <c r="BY1194" i="4"/>
  <c r="BY1195" i="4"/>
  <c r="BY1196" i="4"/>
  <c r="BY1197" i="4"/>
  <c r="BY1198" i="4"/>
  <c r="BY1199" i="4"/>
  <c r="BY1200" i="4"/>
  <c r="BY1201" i="4"/>
  <c r="BY1202" i="4"/>
  <c r="BY1203" i="4"/>
  <c r="BY1204" i="4"/>
  <c r="BY1205" i="4"/>
  <c r="BY1206" i="4"/>
  <c r="BY1207" i="4"/>
  <c r="BY1208" i="4"/>
  <c r="BY1209" i="4"/>
  <c r="BY1210" i="4"/>
  <c r="BY1211" i="4"/>
  <c r="BY1212" i="4"/>
  <c r="BY1213" i="4"/>
  <c r="BY1214" i="4"/>
  <c r="BY1215" i="4"/>
  <c r="BY1216" i="4"/>
  <c r="BY1217" i="4"/>
  <c r="BY1218" i="4"/>
  <c r="BY1219" i="4"/>
  <c r="BY1220" i="4"/>
  <c r="BY1221" i="4"/>
  <c r="BY1222" i="4"/>
  <c r="BY1223" i="4"/>
  <c r="BY1224" i="4"/>
  <c r="BY1225" i="4"/>
  <c r="BY1226" i="4"/>
  <c r="BY1227" i="4"/>
  <c r="BY1228" i="4"/>
  <c r="BY1229" i="4"/>
  <c r="BY1230" i="4"/>
  <c r="BY1231" i="4"/>
  <c r="BY1232" i="4"/>
  <c r="BY1233" i="4"/>
  <c r="BY1234" i="4"/>
  <c r="BY1235" i="4"/>
  <c r="BY1236" i="4"/>
  <c r="BY1237" i="4"/>
  <c r="BY1238" i="4"/>
  <c r="BY1239" i="4"/>
  <c r="BY1240" i="4"/>
  <c r="BY1241" i="4"/>
  <c r="BY1242" i="4"/>
  <c r="BY1243" i="4"/>
  <c r="BY1244" i="4"/>
  <c r="BY1245" i="4"/>
  <c r="BY1246" i="4"/>
  <c r="BY1247" i="4"/>
  <c r="BY1248" i="4"/>
  <c r="BY1249" i="4"/>
  <c r="BY1250" i="4"/>
  <c r="BY1251" i="4"/>
  <c r="BY1252" i="4"/>
  <c r="BY1253" i="4"/>
  <c r="BY1254" i="4"/>
  <c r="BY1255" i="4"/>
  <c r="BY1256" i="4"/>
  <c r="BY1257" i="4"/>
  <c r="BY1258" i="4"/>
  <c r="BY1259" i="4"/>
  <c r="BY1260" i="4"/>
  <c r="BY1261" i="4"/>
  <c r="BY1262" i="4"/>
  <c r="BY1263" i="4"/>
  <c r="BY1264" i="4"/>
  <c r="BY1265" i="4"/>
  <c r="BY1266" i="4"/>
  <c r="BY1267" i="4"/>
  <c r="BY1268" i="4"/>
  <c r="BY1269" i="4"/>
  <c r="BY1270" i="4"/>
  <c r="BY1271" i="4"/>
  <c r="BY1272" i="4"/>
  <c r="BY1273" i="4"/>
  <c r="BY1274" i="4"/>
  <c r="BY1275" i="4"/>
  <c r="BY1276" i="4"/>
  <c r="BY1277" i="4"/>
  <c r="BY1278" i="4"/>
  <c r="BY1279" i="4"/>
  <c r="BY1280" i="4"/>
  <c r="BY1281" i="4"/>
  <c r="BY1282" i="4"/>
  <c r="BY1283" i="4"/>
  <c r="BY1284" i="4"/>
  <c r="BY1285" i="4"/>
  <c r="BY1286" i="4"/>
  <c r="BY1287" i="4"/>
  <c r="BY1288" i="4"/>
  <c r="BY1289" i="4"/>
  <c r="BY1290" i="4"/>
  <c r="BY1291" i="4"/>
  <c r="BY1292" i="4"/>
  <c r="BY1293" i="4"/>
  <c r="BY1294" i="4"/>
  <c r="BY1295" i="4"/>
  <c r="BY1296" i="4"/>
  <c r="BY1297" i="4"/>
  <c r="BY1298" i="4"/>
  <c r="BY1299" i="4"/>
  <c r="BY1300" i="4"/>
  <c r="BY1301" i="4"/>
  <c r="BY1302" i="4"/>
  <c r="BY1303" i="4"/>
  <c r="BY1304" i="4"/>
  <c r="BY1305" i="4"/>
  <c r="BY1306" i="4"/>
  <c r="BY1307" i="4"/>
  <c r="BY1308" i="4"/>
  <c r="BY1309" i="4"/>
  <c r="BY1310" i="4"/>
  <c r="BY1311" i="4"/>
  <c r="BY1312" i="4"/>
  <c r="BY1313" i="4"/>
  <c r="BY1314" i="4"/>
  <c r="BY1315" i="4"/>
  <c r="BY1316" i="4"/>
  <c r="BY1317" i="4"/>
  <c r="BY1318" i="4"/>
  <c r="BY1319" i="4"/>
  <c r="BY1320" i="4"/>
  <c r="BY1321" i="4"/>
  <c r="BY1322" i="4"/>
  <c r="BY1323" i="4"/>
  <c r="BY1324" i="4"/>
  <c r="BY1325" i="4"/>
  <c r="BY1326" i="4"/>
  <c r="BY1327" i="4"/>
  <c r="BY1328" i="4"/>
  <c r="BY1329" i="4"/>
  <c r="BY1330" i="4"/>
  <c r="BY1331" i="4"/>
  <c r="BY1332" i="4"/>
  <c r="BY1333" i="4"/>
  <c r="BY1334" i="4"/>
  <c r="BY1335" i="4"/>
  <c r="BY1336" i="4"/>
  <c r="BY1337" i="4"/>
  <c r="BY1338" i="4"/>
  <c r="BY1339" i="4"/>
  <c r="BY1340" i="4"/>
  <c r="BY1341" i="4"/>
  <c r="BY1342" i="4"/>
  <c r="BY1343" i="4"/>
  <c r="BY1344" i="4"/>
  <c r="BY1345" i="4"/>
  <c r="BY1346" i="4"/>
  <c r="BY1347" i="4"/>
  <c r="BY1348" i="4"/>
  <c r="BY1349" i="4"/>
  <c r="BY1350" i="4"/>
  <c r="BY1351" i="4"/>
  <c r="BY1352" i="4"/>
  <c r="BY1353" i="4"/>
  <c r="BY1354" i="4"/>
  <c r="BY1355" i="4"/>
  <c r="BY1356" i="4"/>
  <c r="BY1357" i="4"/>
  <c r="BY1358" i="4"/>
  <c r="BY1359" i="4"/>
  <c r="BY1360" i="4"/>
  <c r="BY1361" i="4"/>
  <c r="BY1362" i="4"/>
  <c r="BY1363" i="4"/>
  <c r="BY1364" i="4"/>
  <c r="BY1365" i="4"/>
  <c r="BY1366" i="4"/>
  <c r="BY1367" i="4"/>
  <c r="BY1368" i="4"/>
  <c r="BY1369" i="4"/>
  <c r="BY1370" i="4"/>
  <c r="BY1371" i="4"/>
  <c r="BY1372" i="4"/>
  <c r="BY1373" i="4"/>
  <c r="BY1374" i="4"/>
  <c r="BY1375" i="4"/>
  <c r="BY1376" i="4"/>
  <c r="BY1377" i="4"/>
  <c r="BY1378" i="4"/>
  <c r="BY1379" i="4"/>
  <c r="BY1380" i="4"/>
  <c r="BY1381" i="4"/>
  <c r="BY1382" i="4"/>
  <c r="BY1383" i="4"/>
  <c r="BY1384" i="4"/>
  <c r="BY1385" i="4"/>
  <c r="BY1386" i="4"/>
  <c r="BY1387" i="4"/>
  <c r="BY1388" i="4"/>
  <c r="BY1389" i="4"/>
  <c r="BY1390" i="4"/>
  <c r="BY1391" i="4"/>
  <c r="BY1392" i="4"/>
  <c r="BY1393" i="4"/>
  <c r="BY1394" i="4"/>
  <c r="BY1395" i="4"/>
  <c r="BY1396" i="4"/>
  <c r="BY1397" i="4"/>
  <c r="BY1398" i="4"/>
  <c r="BY1399" i="4"/>
  <c r="BY1400" i="4"/>
  <c r="BY1401" i="4"/>
  <c r="BY1402" i="4"/>
  <c r="BY1403" i="4"/>
  <c r="BY1404" i="4"/>
  <c r="BY1405" i="4"/>
  <c r="BY1406" i="4"/>
  <c r="BY1407" i="4"/>
  <c r="BY1408" i="4"/>
  <c r="BY1409" i="4"/>
  <c r="BY1410" i="4"/>
  <c r="BY1411" i="4"/>
  <c r="BY1412" i="4"/>
  <c r="BY1413" i="4"/>
  <c r="BY1414" i="4"/>
  <c r="BY1415" i="4"/>
  <c r="BY1416" i="4"/>
  <c r="BY1417" i="4"/>
  <c r="BY1418" i="4"/>
  <c r="BY1419" i="4"/>
  <c r="BY1420" i="4"/>
  <c r="BY1421" i="4"/>
  <c r="BY1422" i="4"/>
  <c r="BY1423" i="4"/>
  <c r="BY1424" i="4"/>
  <c r="BY1425" i="4"/>
  <c r="BY1426" i="4"/>
  <c r="BY1427" i="4"/>
  <c r="BY1428" i="4"/>
  <c r="BY1429" i="4"/>
  <c r="BY1430" i="4"/>
  <c r="BY1431" i="4"/>
  <c r="BY1432" i="4"/>
  <c r="BY1433" i="4"/>
  <c r="BY1434" i="4"/>
  <c r="BY1435" i="4"/>
  <c r="BY1436" i="4"/>
  <c r="BY1437" i="4"/>
  <c r="BY1438" i="4"/>
  <c r="BY1439" i="4"/>
  <c r="BY1440" i="4"/>
  <c r="BY1441" i="4"/>
  <c r="BY1442" i="4"/>
  <c r="BY1443" i="4"/>
  <c r="BY1444" i="4"/>
  <c r="BY1445" i="4"/>
  <c r="BY1446" i="4"/>
  <c r="BY1447" i="4"/>
  <c r="BY1448" i="4"/>
  <c r="BY1449" i="4"/>
  <c r="BY1450" i="4"/>
  <c r="BY1451" i="4"/>
  <c r="BY1452" i="4"/>
  <c r="BY1453" i="4"/>
  <c r="BY1454" i="4"/>
  <c r="BY1455" i="4"/>
  <c r="BY1456" i="4"/>
  <c r="BY1457" i="4"/>
  <c r="BY1458" i="4"/>
  <c r="BY1459" i="4"/>
  <c r="BY1460" i="4"/>
  <c r="BY1461" i="4"/>
  <c r="BY1462" i="4"/>
  <c r="BY1463" i="4"/>
  <c r="BY1464" i="4"/>
  <c r="BY1465" i="4"/>
  <c r="BY1466" i="4"/>
  <c r="BY1467" i="4"/>
  <c r="BY1468" i="4"/>
  <c r="BY1469" i="4"/>
  <c r="BY1470" i="4"/>
  <c r="BY1471" i="4"/>
  <c r="BY1472" i="4"/>
  <c r="BY1473" i="4"/>
  <c r="BY1474" i="4"/>
  <c r="BY1475" i="4"/>
  <c r="BY1476" i="4"/>
  <c r="BY1477" i="4"/>
  <c r="BY1478" i="4"/>
  <c r="BY1479" i="4"/>
  <c r="BY1480" i="4"/>
  <c r="BY1481" i="4"/>
  <c r="BY1482" i="4"/>
  <c r="BY1483" i="4"/>
  <c r="BY1484" i="4"/>
  <c r="BY1485" i="4"/>
  <c r="BY1486" i="4"/>
  <c r="BY1487" i="4"/>
  <c r="BY1488" i="4"/>
  <c r="BY1489" i="4"/>
  <c r="BY1490" i="4"/>
  <c r="BY1491" i="4"/>
  <c r="BY1492" i="4"/>
  <c r="BY1493" i="4"/>
  <c r="BY1494" i="4"/>
  <c r="BY1495" i="4"/>
  <c r="BY1496" i="4"/>
  <c r="BY1497" i="4"/>
  <c r="BY1498" i="4"/>
  <c r="BY1499" i="4"/>
  <c r="BY1500" i="4"/>
  <c r="BY1501" i="4"/>
  <c r="BY1502" i="4"/>
  <c r="BY1503" i="4"/>
  <c r="BY1504" i="4"/>
  <c r="BY1505" i="4"/>
  <c r="BY1506" i="4"/>
  <c r="BY1507" i="4"/>
  <c r="BY1508" i="4"/>
  <c r="BY1509" i="4"/>
  <c r="BY1510" i="4"/>
  <c r="BY1511" i="4"/>
  <c r="BY1512" i="4"/>
  <c r="BY1513" i="4"/>
  <c r="BY1514" i="4"/>
  <c r="BY1515" i="4"/>
  <c r="BY1516" i="4"/>
  <c r="BY1517" i="4"/>
  <c r="BY1518" i="4"/>
  <c r="BY1519" i="4"/>
  <c r="BY1520" i="4"/>
  <c r="BY1521" i="4"/>
  <c r="BY1522" i="4"/>
  <c r="BY1523" i="4"/>
  <c r="BY1524" i="4"/>
  <c r="BY1525" i="4"/>
  <c r="BY1526" i="4"/>
  <c r="BY1527" i="4"/>
  <c r="BY1528" i="4"/>
  <c r="BY1529" i="4"/>
  <c r="BY1530" i="4"/>
  <c r="BY1531" i="4"/>
  <c r="BY1532" i="4"/>
  <c r="BY1533" i="4"/>
  <c r="BY1534" i="4"/>
  <c r="BY1535" i="4"/>
  <c r="BY1536" i="4"/>
  <c r="BY1537" i="4"/>
  <c r="BY1538" i="4"/>
  <c r="BY1539" i="4"/>
  <c r="BY1540" i="4"/>
  <c r="BY1541" i="4"/>
  <c r="BY1542" i="4"/>
  <c r="BY1543" i="4"/>
  <c r="BY1544" i="4"/>
  <c r="BY1545" i="4"/>
  <c r="BY1546" i="4"/>
  <c r="BY1547" i="4"/>
  <c r="BY1548" i="4"/>
  <c r="BY1549" i="4"/>
  <c r="BY1550" i="4"/>
  <c r="BY1551" i="4"/>
  <c r="BY1552" i="4"/>
  <c r="BY1553" i="4"/>
  <c r="BY1554" i="4"/>
  <c r="BY1555" i="4"/>
  <c r="BY1556" i="4"/>
  <c r="BY1557" i="4"/>
  <c r="BY1558" i="4"/>
  <c r="BY1559" i="4"/>
  <c r="BY1560" i="4"/>
  <c r="BY1561" i="4"/>
  <c r="BY1562" i="4"/>
  <c r="BY1563" i="4"/>
  <c r="BY1564" i="4"/>
  <c r="BY1565" i="4"/>
  <c r="BY1566" i="4"/>
  <c r="BY1567" i="4"/>
  <c r="BY1568" i="4"/>
  <c r="BY1569" i="4"/>
  <c r="BY1570" i="4"/>
  <c r="BY1571" i="4"/>
  <c r="BY1572" i="4"/>
  <c r="BY1573" i="4"/>
  <c r="BY1574" i="4"/>
  <c r="BY1575" i="4"/>
  <c r="BY1576" i="4"/>
  <c r="BY1577" i="4"/>
  <c r="BY1578" i="4"/>
  <c r="BY1579" i="4"/>
  <c r="BY1580" i="4"/>
  <c r="BY1581" i="4"/>
  <c r="BY1582" i="4"/>
  <c r="BY1583" i="4"/>
  <c r="BY1584" i="4"/>
  <c r="BY1585" i="4"/>
  <c r="BY1586" i="4"/>
  <c r="BY1587" i="4"/>
  <c r="BY1588" i="4"/>
  <c r="BY1589" i="4"/>
  <c r="BY1590" i="4"/>
  <c r="BY1591" i="4"/>
  <c r="BY1592" i="4"/>
  <c r="BY1593" i="4"/>
  <c r="BY1594" i="4"/>
  <c r="BY1595" i="4"/>
  <c r="BY1596" i="4"/>
  <c r="BY1597" i="4"/>
  <c r="BY1598" i="4"/>
  <c r="BY1599" i="4"/>
  <c r="BY1600" i="4"/>
  <c r="BY1601" i="4"/>
  <c r="BY1602" i="4"/>
  <c r="BY1603" i="4"/>
  <c r="BY1604" i="4"/>
  <c r="BY1605" i="4"/>
  <c r="BY1606" i="4"/>
  <c r="BY1607" i="4"/>
  <c r="BY1608" i="4"/>
  <c r="BY1609" i="4"/>
  <c r="BY1610" i="4"/>
  <c r="BY1611" i="4"/>
  <c r="BY1612" i="4"/>
  <c r="BY1613" i="4"/>
  <c r="BY1614" i="4"/>
  <c r="BY1615" i="4"/>
  <c r="BY1616" i="4"/>
  <c r="BY1617" i="4"/>
  <c r="BY1618" i="4"/>
  <c r="BY1619" i="4"/>
  <c r="BY1620" i="4"/>
  <c r="BY1621" i="4"/>
  <c r="BY1622" i="4"/>
  <c r="BY1623" i="4"/>
  <c r="BY1624" i="4"/>
  <c r="BY1625" i="4"/>
  <c r="BY1626" i="4"/>
  <c r="BY1627" i="4"/>
  <c r="BY1628" i="4"/>
  <c r="BY1629" i="4"/>
  <c r="BY1630" i="4"/>
  <c r="BY1631" i="4"/>
  <c r="BY1632" i="4"/>
  <c r="BY1633" i="4"/>
  <c r="BY1634" i="4"/>
  <c r="BY1635" i="4"/>
  <c r="BY1636" i="4"/>
  <c r="BY1637" i="4"/>
  <c r="BY1638" i="4"/>
  <c r="BY1639" i="4"/>
  <c r="BY1640" i="4"/>
  <c r="BY1641" i="4"/>
  <c r="BY1642" i="4"/>
  <c r="BY1643" i="4"/>
  <c r="BY1644" i="4"/>
  <c r="BY1645" i="4"/>
  <c r="BY1646" i="4"/>
  <c r="BY1647" i="4"/>
  <c r="BY1648" i="4"/>
  <c r="BY1649" i="4"/>
  <c r="BY1650" i="4"/>
  <c r="BY1651" i="4"/>
  <c r="BY1652" i="4"/>
  <c r="BY1653" i="4"/>
  <c r="BY1654" i="4"/>
  <c r="BY1655" i="4"/>
  <c r="BY1656" i="4"/>
  <c r="BY1657" i="4"/>
  <c r="BY1658" i="4"/>
  <c r="BY1659" i="4"/>
  <c r="BY1660" i="4"/>
  <c r="BY1661" i="4"/>
  <c r="BY1662" i="4"/>
  <c r="BY1663" i="4"/>
  <c r="BY1664" i="4"/>
  <c r="BY1665" i="4"/>
  <c r="BY1666" i="4"/>
  <c r="BY1667" i="4"/>
  <c r="BY1668" i="4"/>
  <c r="BY1669" i="4"/>
  <c r="BY1670" i="4"/>
  <c r="BY1671" i="4"/>
  <c r="BY1672" i="4"/>
  <c r="BY1673" i="4"/>
  <c r="BY1674" i="4"/>
  <c r="BY1675" i="4"/>
  <c r="BY1676" i="4"/>
  <c r="BY1677" i="4"/>
  <c r="BY1678" i="4"/>
  <c r="BY1679" i="4"/>
  <c r="BY1680" i="4"/>
  <c r="BY1681" i="4"/>
  <c r="BY1682" i="4"/>
  <c r="BY1683" i="4"/>
  <c r="BY1684" i="4"/>
  <c r="BY1685" i="4"/>
  <c r="BY1686" i="4"/>
  <c r="BY1687" i="4"/>
  <c r="BY1688" i="4"/>
  <c r="BY1689" i="4"/>
  <c r="BY1690" i="4"/>
  <c r="BY1691" i="4"/>
  <c r="BY1692" i="4"/>
  <c r="BY1693" i="4"/>
  <c r="BY1694" i="4"/>
  <c r="BY1695" i="4"/>
  <c r="BY1696" i="4"/>
  <c r="BY1697" i="4"/>
  <c r="BY1698" i="4"/>
  <c r="BY1699" i="4"/>
  <c r="BY1700" i="4"/>
  <c r="BY1701" i="4"/>
  <c r="BY1702" i="4"/>
  <c r="BY1703" i="4"/>
  <c r="BY1704" i="4"/>
  <c r="BY1705" i="4"/>
  <c r="BY1706" i="4"/>
  <c r="BY1707" i="4"/>
  <c r="BY1708" i="4"/>
  <c r="BY1709" i="4"/>
  <c r="BY1710" i="4"/>
  <c r="BY1711" i="4"/>
  <c r="BY1712" i="4"/>
  <c r="BY1713" i="4"/>
  <c r="BY1714" i="4"/>
  <c r="BY1715" i="4"/>
  <c r="BY1716" i="4"/>
  <c r="BY1717" i="4"/>
  <c r="BY1718" i="4"/>
  <c r="BY1719" i="4"/>
  <c r="BY1720" i="4"/>
  <c r="BY1721" i="4"/>
  <c r="BY1722" i="4"/>
  <c r="BY1723" i="4"/>
  <c r="BY1724" i="4"/>
  <c r="BY1725" i="4"/>
  <c r="BY1726" i="4"/>
  <c r="BY1727" i="4"/>
  <c r="BY1728" i="4"/>
  <c r="BY1729" i="4"/>
  <c r="BY1730" i="4"/>
  <c r="BY1731" i="4"/>
  <c r="BY1732" i="4"/>
  <c r="BY1733" i="4"/>
  <c r="BY1734" i="4"/>
  <c r="BY1735" i="4"/>
  <c r="BY1736" i="4"/>
  <c r="BY1737" i="4"/>
  <c r="BY1738" i="4"/>
  <c r="BY1739" i="4"/>
  <c r="BY1740" i="4"/>
  <c r="BY1741" i="4"/>
  <c r="BY1742" i="4"/>
  <c r="BY1743" i="4"/>
  <c r="BY1744" i="4"/>
  <c r="BY1745" i="4"/>
  <c r="BY1746" i="4"/>
  <c r="BY1747" i="4"/>
  <c r="BY1748" i="4"/>
  <c r="BY1749" i="4"/>
  <c r="BY1750" i="4"/>
  <c r="BY1751" i="4"/>
  <c r="BY1752" i="4"/>
  <c r="BY1753" i="4"/>
  <c r="BY1754" i="4"/>
  <c r="BY1755" i="4"/>
  <c r="BY1756" i="4"/>
  <c r="BY1757" i="4"/>
  <c r="BY1758" i="4"/>
  <c r="BY1759" i="4"/>
  <c r="BY1760" i="4"/>
  <c r="BY1761" i="4"/>
  <c r="BY1762" i="4"/>
  <c r="BY1763" i="4"/>
  <c r="BY1764" i="4"/>
  <c r="BY1765" i="4"/>
  <c r="BY1766" i="4"/>
  <c r="BY1767" i="4"/>
  <c r="BY1768" i="4"/>
  <c r="BY1769" i="4"/>
  <c r="BY1770" i="4"/>
  <c r="BY1771" i="4"/>
  <c r="BY1772" i="4"/>
  <c r="BY1773" i="4"/>
  <c r="BY1774" i="4"/>
  <c r="BY1775" i="4"/>
  <c r="BY1776" i="4"/>
  <c r="BY1777" i="4"/>
  <c r="BY1778" i="4"/>
  <c r="BY1779" i="4"/>
  <c r="BY1780" i="4"/>
  <c r="BY1781" i="4"/>
  <c r="BY1782" i="4"/>
  <c r="BY1783" i="4"/>
  <c r="BY1784" i="4"/>
  <c r="BY1785" i="4"/>
  <c r="BY1786" i="4"/>
  <c r="BY1787" i="4"/>
  <c r="BY1788" i="4"/>
  <c r="BY1789" i="4"/>
  <c r="BY1790" i="4"/>
  <c r="BY1791" i="4"/>
  <c r="BY1792" i="4"/>
  <c r="BY1793" i="4"/>
  <c r="BY1794" i="4"/>
  <c r="BY1795" i="4"/>
  <c r="BY1796" i="4"/>
  <c r="BY1797" i="4"/>
  <c r="BY1798" i="4"/>
  <c r="BY1799" i="4"/>
  <c r="BY1800" i="4"/>
  <c r="BY1801" i="4"/>
  <c r="BY1802" i="4"/>
  <c r="BY1803" i="4"/>
  <c r="BY1804" i="4"/>
  <c r="BY1805" i="4"/>
  <c r="BY1806" i="4"/>
  <c r="BY1807" i="4"/>
  <c r="BY1808" i="4"/>
  <c r="BY1809" i="4"/>
  <c r="BY1810" i="4"/>
  <c r="BY1811" i="4"/>
  <c r="BY1812" i="4"/>
  <c r="BY1813" i="4"/>
  <c r="BY1814" i="4"/>
  <c r="BY1815" i="4"/>
  <c r="BY1816" i="4"/>
  <c r="BY1817" i="4"/>
  <c r="BY1818" i="4"/>
  <c r="BY1819" i="4"/>
  <c r="BY1820" i="4"/>
  <c r="BY1821" i="4"/>
  <c r="BY1822" i="4"/>
  <c r="BY1823" i="4"/>
  <c r="BY1824" i="4"/>
  <c r="BY1825" i="4"/>
  <c r="BY1826" i="4"/>
  <c r="BY1827" i="4"/>
  <c r="BY1828" i="4"/>
  <c r="BY1829" i="4"/>
  <c r="BY1830" i="4"/>
  <c r="BY1831" i="4"/>
  <c r="BY1832" i="4"/>
  <c r="BY1833" i="4"/>
  <c r="BY1834" i="4"/>
  <c r="BY1835" i="4"/>
  <c r="BY1836" i="4"/>
  <c r="BY1837" i="4"/>
  <c r="BY1838" i="4"/>
  <c r="BY1839" i="4"/>
  <c r="BY1840" i="4"/>
  <c r="BY1841" i="4"/>
  <c r="BY1842" i="4"/>
  <c r="BY1843" i="4"/>
  <c r="BY1844" i="4"/>
  <c r="BY1845" i="4"/>
  <c r="BY1846" i="4"/>
  <c r="BY1847" i="4"/>
  <c r="BY1848" i="4"/>
  <c r="BY1849" i="4"/>
  <c r="BY1850" i="4"/>
  <c r="BY1851" i="4"/>
  <c r="BY1852" i="4"/>
  <c r="BY1853" i="4"/>
  <c r="BY1854" i="4"/>
  <c r="BY1855" i="4"/>
  <c r="BY1856" i="4"/>
  <c r="BY1857" i="4"/>
  <c r="BY1858" i="4"/>
  <c r="BY1859" i="4"/>
  <c r="BY1860" i="4"/>
  <c r="BY1861" i="4"/>
  <c r="BY1862" i="4"/>
  <c r="BY1863" i="4"/>
  <c r="BY1864" i="4"/>
  <c r="BY1865" i="4"/>
  <c r="BY1866" i="4"/>
  <c r="BY1867" i="4"/>
  <c r="BY1868" i="4"/>
  <c r="BY1869" i="4"/>
  <c r="BY1870" i="4"/>
  <c r="BY1871" i="4"/>
  <c r="BY1872" i="4"/>
  <c r="BY1873" i="4"/>
  <c r="BY1874" i="4"/>
  <c r="BY1875" i="4"/>
  <c r="BY1876" i="4"/>
  <c r="BY1877" i="4"/>
  <c r="BY1878" i="4"/>
  <c r="BY1879" i="4"/>
  <c r="BY1880" i="4"/>
  <c r="BY1881" i="4"/>
  <c r="BY1882" i="4"/>
  <c r="BY1883" i="4"/>
  <c r="BY1884" i="4"/>
  <c r="BY1885" i="4"/>
  <c r="BY1886" i="4"/>
  <c r="BY1887" i="4"/>
  <c r="BY1888" i="4"/>
  <c r="BY1889" i="4"/>
  <c r="BY1890" i="4"/>
  <c r="BY1891" i="4"/>
  <c r="BY1892" i="4"/>
  <c r="BY1893" i="4"/>
  <c r="BY1894" i="4"/>
  <c r="BY1895" i="4"/>
  <c r="BY1896" i="4"/>
  <c r="BY1897" i="4"/>
  <c r="BY1898" i="4"/>
  <c r="BY1899" i="4"/>
  <c r="BY1900" i="4"/>
  <c r="BY1901" i="4"/>
  <c r="BY1902" i="4"/>
  <c r="BY1903" i="4"/>
  <c r="BY1904" i="4"/>
  <c r="BY1905" i="4"/>
  <c r="BY1906" i="4"/>
  <c r="BY1907" i="4"/>
  <c r="BY1908" i="4"/>
  <c r="BY1909" i="4"/>
  <c r="BY1910" i="4"/>
  <c r="BY1911" i="4"/>
  <c r="BY1912" i="4"/>
  <c r="BY1913" i="4"/>
  <c r="BY1914" i="4"/>
  <c r="BY1915" i="4"/>
  <c r="BY1916" i="4"/>
  <c r="BY1917" i="4"/>
  <c r="BY1918" i="4"/>
  <c r="BY1919" i="4"/>
  <c r="BY1920" i="4"/>
  <c r="BY1921" i="4"/>
  <c r="BY1922" i="4"/>
  <c r="BY1923" i="4"/>
  <c r="BY1924" i="4"/>
  <c r="BY1925" i="4"/>
  <c r="BY1926" i="4"/>
  <c r="BY1927" i="4"/>
  <c r="BY1928" i="4"/>
  <c r="BY1929" i="4"/>
  <c r="BY1930" i="4"/>
  <c r="BY1931" i="4"/>
  <c r="BY1932" i="4"/>
  <c r="BY1933" i="4"/>
  <c r="BY1934" i="4"/>
  <c r="BY1935" i="4"/>
  <c r="BY1936" i="4"/>
  <c r="BY1937" i="4"/>
  <c r="BY1938" i="4"/>
  <c r="BY1939" i="4"/>
  <c r="BY1940" i="4"/>
  <c r="BY1941" i="4"/>
  <c r="BY1942" i="4"/>
  <c r="BY1943" i="4"/>
  <c r="BY1944" i="4"/>
  <c r="BY1945" i="4"/>
  <c r="BY1946" i="4"/>
  <c r="BY1947" i="4"/>
  <c r="BY1948" i="4"/>
  <c r="BY1949" i="4"/>
  <c r="BY1950" i="4"/>
  <c r="BY1951" i="4"/>
  <c r="BY1952" i="4"/>
  <c r="BY1953" i="4"/>
  <c r="BY1954" i="4"/>
  <c r="BY1955" i="4"/>
  <c r="BY1956" i="4"/>
  <c r="BY1957" i="4"/>
  <c r="BY1958" i="4"/>
  <c r="BY1959" i="4"/>
  <c r="BY1960" i="4"/>
  <c r="BY1961" i="4"/>
  <c r="BY1962" i="4"/>
  <c r="BY1963" i="4"/>
  <c r="BY1964" i="4"/>
  <c r="BY1965" i="4"/>
  <c r="BY1966" i="4"/>
  <c r="BY1967" i="4"/>
  <c r="BY1968" i="4"/>
  <c r="BY1969" i="4"/>
  <c r="BY1970" i="4"/>
  <c r="BY1971" i="4"/>
  <c r="BY1972" i="4"/>
  <c r="BY1973" i="4"/>
  <c r="BY1974" i="4"/>
  <c r="BY1975" i="4"/>
  <c r="BY1976" i="4"/>
  <c r="BY1977" i="4"/>
  <c r="BY1978" i="4"/>
  <c r="BY1979" i="4"/>
  <c r="BY1980" i="4"/>
  <c r="BY1981" i="4"/>
  <c r="BY1982" i="4"/>
  <c r="BY1983" i="4"/>
  <c r="BY1984" i="4"/>
  <c r="BY1985" i="4"/>
  <c r="BY1986" i="4"/>
  <c r="BY1987" i="4"/>
  <c r="BY1988" i="4"/>
  <c r="BY1989" i="4"/>
  <c r="BY1990" i="4"/>
  <c r="BY1991" i="4"/>
  <c r="BY1992" i="4"/>
  <c r="BY1993" i="4"/>
  <c r="BY1994" i="4"/>
  <c r="BY1995" i="4"/>
  <c r="BY1996" i="4"/>
  <c r="BY1997" i="4"/>
  <c r="BY1998" i="4"/>
  <c r="BY1999" i="4"/>
  <c r="BY2000" i="4"/>
  <c r="BY2001" i="4"/>
  <c r="BY2002" i="4"/>
  <c r="BY2003" i="4"/>
  <c r="BY2004" i="4"/>
  <c r="BY2005" i="4"/>
  <c r="BY2006" i="4"/>
  <c r="BY2007" i="4"/>
  <c r="BY2008" i="4"/>
  <c r="BY2009" i="4"/>
  <c r="BY2010" i="4"/>
  <c r="BY2011" i="4"/>
  <c r="BY2012" i="4"/>
  <c r="BY2013" i="4"/>
  <c r="BY2014" i="4"/>
  <c r="BY2015" i="4"/>
  <c r="BY2016" i="4"/>
  <c r="BY2017" i="4"/>
  <c r="BY2018" i="4"/>
  <c r="BY2019" i="4"/>
  <c r="BY2020" i="4"/>
  <c r="BY2021" i="4"/>
  <c r="BY2022" i="4"/>
  <c r="BY2023" i="4"/>
  <c r="BY2024" i="4"/>
  <c r="BY2025" i="4"/>
  <c r="BY2026" i="4"/>
  <c r="BY2027" i="4"/>
  <c r="BY2028" i="4"/>
  <c r="BY2029" i="4"/>
  <c r="BY2030" i="4"/>
  <c r="BY2031" i="4"/>
  <c r="BY2032" i="4"/>
  <c r="BY2033" i="4"/>
  <c r="BY2034" i="4"/>
  <c r="BY2035" i="4"/>
  <c r="BY2036" i="4"/>
  <c r="BY2037" i="4"/>
  <c r="BY2038" i="4"/>
  <c r="BY2039" i="4"/>
  <c r="BY2040" i="4"/>
  <c r="BY2041" i="4"/>
  <c r="BY2042" i="4"/>
  <c r="BY2043" i="4"/>
  <c r="BY2044" i="4"/>
  <c r="BY2045" i="4"/>
  <c r="BY2046" i="4"/>
  <c r="BY2047" i="4"/>
  <c r="BY2048" i="4"/>
  <c r="BY2049" i="4"/>
  <c r="BY2050" i="4"/>
  <c r="BY2051" i="4"/>
  <c r="BY2052" i="4"/>
  <c r="BY2053" i="4"/>
  <c r="BY2054" i="4"/>
  <c r="BY2055" i="4"/>
  <c r="BY2056" i="4"/>
  <c r="BY2057" i="4"/>
  <c r="BY2058" i="4"/>
  <c r="BY2059" i="4"/>
  <c r="BY2060" i="4"/>
  <c r="BY2061" i="4"/>
  <c r="BY2062" i="4"/>
  <c r="BY2063" i="4"/>
  <c r="BY2064" i="4"/>
  <c r="BY2065" i="4"/>
  <c r="BY2066" i="4"/>
  <c r="BY2067" i="4"/>
  <c r="BY2068" i="4"/>
  <c r="BY2069" i="4"/>
  <c r="BY2070" i="4"/>
  <c r="BY2071" i="4"/>
  <c r="BY2072" i="4"/>
  <c r="BY2073" i="4"/>
  <c r="BY2074" i="4"/>
  <c r="BY2075" i="4"/>
  <c r="BY2076" i="4"/>
  <c r="BY2077" i="4"/>
  <c r="BY2078" i="4"/>
  <c r="BY2079" i="4"/>
  <c r="BY2080" i="4"/>
  <c r="BY2081" i="4"/>
  <c r="BY2082" i="4"/>
  <c r="BY2083" i="4"/>
  <c r="BY2084" i="4"/>
  <c r="BY2085" i="4"/>
  <c r="BY2086" i="4"/>
  <c r="BY2087" i="4"/>
  <c r="BY2088" i="4"/>
  <c r="BY2089" i="4"/>
  <c r="BY2090" i="4"/>
  <c r="BY2091" i="4"/>
  <c r="BY2092" i="4"/>
  <c r="BY2093" i="4"/>
  <c r="BY2094" i="4"/>
  <c r="AE1303" i="4"/>
  <c r="AE1304" i="4"/>
  <c r="AE1305" i="4"/>
  <c r="AE1306" i="4"/>
  <c r="AE1307" i="4"/>
  <c r="AE1308" i="4"/>
  <c r="AE1309" i="4"/>
  <c r="AE1310" i="4"/>
  <c r="AE1311" i="4"/>
  <c r="AE1312" i="4"/>
  <c r="AE1313" i="4"/>
  <c r="AE1314" i="4"/>
  <c r="AE1315" i="4"/>
  <c r="AE1316" i="4"/>
  <c r="AE1317" i="4"/>
  <c r="AE1318" i="4"/>
  <c r="AE1319" i="4"/>
  <c r="AE1320" i="4"/>
  <c r="AE1321" i="4"/>
  <c r="AE1322" i="4"/>
  <c r="AE1323" i="4"/>
  <c r="AE1324" i="4"/>
  <c r="AE1325" i="4"/>
  <c r="AE1326" i="4"/>
  <c r="AE1327" i="4"/>
  <c r="AE1328" i="4"/>
  <c r="AE1329" i="4"/>
  <c r="AE1330" i="4"/>
  <c r="AE1331" i="4"/>
  <c r="AE1332" i="4"/>
  <c r="AE1333" i="4"/>
  <c r="AE1334" i="4"/>
  <c r="AE1335" i="4"/>
  <c r="AE1336" i="4"/>
  <c r="AE1337" i="4"/>
  <c r="AE1338" i="4"/>
  <c r="AE1339" i="4"/>
  <c r="AE1340" i="4"/>
  <c r="AE1341" i="4"/>
  <c r="AE1342" i="4"/>
  <c r="AE1343" i="4"/>
  <c r="AE1344" i="4"/>
  <c r="AE1345" i="4"/>
  <c r="AE1346" i="4"/>
  <c r="AE1347" i="4"/>
  <c r="AE1348" i="4"/>
  <c r="AE1349" i="4"/>
  <c r="AE1350" i="4"/>
  <c r="AE1351" i="4"/>
  <c r="AE1352" i="4"/>
  <c r="AE1353" i="4"/>
  <c r="AE1354" i="4"/>
  <c r="AE1355" i="4"/>
  <c r="AE1356" i="4"/>
  <c r="AE1357" i="4"/>
  <c r="AE1358" i="4"/>
  <c r="AE1359" i="4"/>
  <c r="AE1360" i="4"/>
  <c r="AE1361" i="4"/>
  <c r="AE1362" i="4"/>
  <c r="AE1363" i="4"/>
  <c r="AE1364" i="4"/>
  <c r="AE1365" i="4"/>
  <c r="AE1366" i="4"/>
  <c r="AE1367" i="4"/>
  <c r="AE1368" i="4"/>
  <c r="AE1369" i="4"/>
  <c r="AE1370" i="4"/>
  <c r="AE1371" i="4"/>
  <c r="AE1372" i="4"/>
  <c r="AE1373" i="4"/>
  <c r="AE1374" i="4"/>
  <c r="AE1375" i="4"/>
  <c r="AE1376" i="4"/>
  <c r="AE1377" i="4"/>
  <c r="AE1378" i="4"/>
  <c r="AE1379" i="4"/>
  <c r="AE1380" i="4"/>
  <c r="AE1381" i="4"/>
  <c r="AE1382" i="4"/>
  <c r="AE1383" i="4"/>
  <c r="AE1384" i="4"/>
  <c r="AE1385" i="4"/>
  <c r="AE1386" i="4"/>
  <c r="AE1387" i="4"/>
  <c r="AE1388" i="4"/>
  <c r="AE1389" i="4"/>
  <c r="AE1390" i="4"/>
  <c r="AE1391" i="4"/>
  <c r="AE1392" i="4"/>
  <c r="AE1393" i="4"/>
  <c r="AE1394" i="4"/>
  <c r="AE1395" i="4"/>
  <c r="AE1396" i="4"/>
  <c r="AE1397" i="4"/>
  <c r="AE1398" i="4"/>
  <c r="AE1399" i="4"/>
  <c r="AE1400" i="4"/>
  <c r="AE1401" i="4"/>
  <c r="AE1402" i="4"/>
  <c r="AE1403" i="4"/>
  <c r="AE1404" i="4"/>
  <c r="AE1405" i="4"/>
  <c r="AE1406" i="4"/>
  <c r="AE1407" i="4"/>
  <c r="AE1408" i="4"/>
  <c r="AE1409" i="4"/>
  <c r="AE1410" i="4"/>
  <c r="AE1411" i="4"/>
  <c r="AE1412" i="4"/>
  <c r="AE1413" i="4"/>
  <c r="AE1414" i="4"/>
  <c r="AE1415" i="4"/>
  <c r="AE1416" i="4"/>
  <c r="AE1417" i="4"/>
  <c r="AE1418" i="4"/>
  <c r="AE1419" i="4"/>
  <c r="AE1420" i="4"/>
  <c r="AE1421" i="4"/>
  <c r="AE1422" i="4"/>
  <c r="AE1423" i="4"/>
  <c r="AE1424" i="4"/>
  <c r="AE1425" i="4"/>
  <c r="AE1426" i="4"/>
  <c r="AE1427" i="4"/>
  <c r="AE1428" i="4"/>
  <c r="AE1429" i="4"/>
  <c r="AE1430" i="4"/>
  <c r="AE1431" i="4"/>
  <c r="AE1432" i="4"/>
  <c r="AE1433" i="4"/>
  <c r="AE1434" i="4"/>
  <c r="AE1435" i="4"/>
  <c r="AE1436" i="4"/>
  <c r="AE1437" i="4"/>
  <c r="AE1438" i="4"/>
  <c r="AE1439" i="4"/>
  <c r="AE1440" i="4"/>
  <c r="AE1441" i="4"/>
  <c r="AE1442" i="4"/>
  <c r="AE1443" i="4"/>
  <c r="AE1444" i="4"/>
  <c r="AE1445" i="4"/>
  <c r="AE1446" i="4"/>
  <c r="AE1447" i="4"/>
  <c r="AE1448" i="4"/>
  <c r="AE1449" i="4"/>
  <c r="AE1450" i="4"/>
  <c r="AE1451" i="4"/>
  <c r="AE1452" i="4"/>
  <c r="AE1453" i="4"/>
  <c r="AE1454" i="4"/>
  <c r="AE1455" i="4"/>
  <c r="AE1456" i="4"/>
  <c r="AE1457" i="4"/>
  <c r="AE1458" i="4"/>
  <c r="AE1459" i="4"/>
  <c r="AE1460" i="4"/>
  <c r="AE1461" i="4"/>
  <c r="AE1462" i="4"/>
  <c r="AE1463" i="4"/>
  <c r="AE1464" i="4"/>
  <c r="AE1465" i="4"/>
  <c r="AE1466" i="4"/>
  <c r="AE1467" i="4"/>
  <c r="AE1468" i="4"/>
  <c r="AE1469" i="4"/>
  <c r="AE1470" i="4"/>
  <c r="AE1471" i="4"/>
  <c r="AE1472" i="4"/>
  <c r="AE1473" i="4"/>
  <c r="AE1474" i="4"/>
  <c r="AE1475" i="4"/>
  <c r="AE1476" i="4"/>
  <c r="AE1477" i="4"/>
  <c r="AE1478" i="4"/>
  <c r="AE1479" i="4"/>
  <c r="AE1480" i="4"/>
  <c r="AE1481" i="4"/>
  <c r="AE1482" i="4"/>
  <c r="AE1483" i="4"/>
  <c r="AE1484" i="4"/>
  <c r="AE1485" i="4"/>
  <c r="AE1486" i="4"/>
  <c r="AE1487" i="4"/>
  <c r="AE1488" i="4"/>
  <c r="AE1489" i="4"/>
  <c r="AE1490" i="4"/>
  <c r="AE1491" i="4"/>
  <c r="AE1492" i="4"/>
  <c r="AE1493" i="4"/>
  <c r="AE1494" i="4"/>
  <c r="AE1495" i="4"/>
  <c r="AE1496" i="4"/>
  <c r="AE1497" i="4"/>
  <c r="AE1498" i="4"/>
  <c r="AE1499" i="4"/>
  <c r="AE1500" i="4"/>
  <c r="AE1501" i="4"/>
  <c r="AE1502" i="4"/>
  <c r="AE1503" i="4"/>
  <c r="AE1504" i="4"/>
  <c r="AE1505" i="4"/>
  <c r="AE1506" i="4"/>
  <c r="AE1507" i="4"/>
  <c r="AE1508" i="4"/>
  <c r="AE1509" i="4"/>
  <c r="AE1510" i="4"/>
  <c r="AE1511" i="4"/>
  <c r="AE1512" i="4"/>
  <c r="AE1513" i="4"/>
  <c r="AE1514" i="4"/>
  <c r="AE1515" i="4"/>
  <c r="AE1516" i="4"/>
  <c r="AE1517" i="4"/>
  <c r="AE1518" i="4"/>
  <c r="AE1519" i="4"/>
  <c r="AE1520" i="4"/>
  <c r="AE1521" i="4"/>
  <c r="AE1522" i="4"/>
  <c r="AE1523" i="4"/>
  <c r="AE1524" i="4"/>
  <c r="AE1525" i="4"/>
  <c r="AE1526" i="4"/>
  <c r="AE1527" i="4"/>
  <c r="AE1528" i="4"/>
  <c r="AE1529" i="4"/>
  <c r="AE1530" i="4"/>
  <c r="AE1531" i="4"/>
  <c r="AE1532" i="4"/>
  <c r="AE1533" i="4"/>
  <c r="AE1534" i="4"/>
  <c r="AE1535" i="4"/>
  <c r="AE1536" i="4"/>
  <c r="AE1537" i="4"/>
  <c r="AE1538" i="4"/>
  <c r="AE1539" i="4"/>
  <c r="AE1540" i="4"/>
  <c r="AE1541" i="4"/>
  <c r="AE1542" i="4"/>
  <c r="AE1543" i="4"/>
  <c r="AE1544" i="4"/>
  <c r="AE1545" i="4"/>
  <c r="AE1546" i="4"/>
  <c r="AE1547" i="4"/>
  <c r="AE1548" i="4"/>
  <c r="AE1549" i="4"/>
  <c r="AE1550" i="4"/>
  <c r="AE1551" i="4"/>
  <c r="AE1552" i="4"/>
  <c r="AE1553" i="4"/>
  <c r="AE1554" i="4"/>
  <c r="AE1555" i="4"/>
  <c r="AE1556" i="4"/>
  <c r="AE1557" i="4"/>
  <c r="AE1558" i="4"/>
  <c r="AE1559" i="4"/>
  <c r="AE1560" i="4"/>
  <c r="AE1561" i="4"/>
  <c r="AE1562" i="4"/>
  <c r="AE1563" i="4"/>
  <c r="AE1564" i="4"/>
  <c r="AE1565" i="4"/>
  <c r="AE1566" i="4"/>
  <c r="AE1567" i="4"/>
  <c r="AE1568" i="4"/>
  <c r="AE1569" i="4"/>
  <c r="AE1570" i="4"/>
  <c r="AE1571" i="4"/>
  <c r="AE1572" i="4"/>
  <c r="AE1573" i="4"/>
  <c r="AE1574" i="4"/>
  <c r="AE1575" i="4"/>
  <c r="AE1576" i="4"/>
  <c r="AE1577" i="4"/>
  <c r="AE1578" i="4"/>
  <c r="AE1579" i="4"/>
  <c r="AE1580" i="4"/>
  <c r="AE1581" i="4"/>
  <c r="AE1582" i="4"/>
  <c r="AE1583" i="4"/>
  <c r="AE1584" i="4"/>
  <c r="AE1585" i="4"/>
  <c r="AE1586" i="4"/>
  <c r="AE1587" i="4"/>
  <c r="AE1588" i="4"/>
  <c r="AE1589" i="4"/>
  <c r="AE1590" i="4"/>
  <c r="AE1591" i="4"/>
  <c r="AE1592" i="4"/>
  <c r="AE1593" i="4"/>
  <c r="AE1594" i="4"/>
  <c r="AE1595" i="4"/>
  <c r="AE1596" i="4"/>
  <c r="AE1597" i="4"/>
  <c r="AE1598" i="4"/>
  <c r="AE1599" i="4"/>
  <c r="AE1600" i="4"/>
  <c r="AE1601" i="4"/>
  <c r="AE1602" i="4"/>
  <c r="AE1603" i="4"/>
  <c r="AE1604" i="4"/>
  <c r="AE1605" i="4"/>
  <c r="AE1606" i="4"/>
  <c r="AE1607" i="4"/>
  <c r="AE1608" i="4"/>
  <c r="AE1609" i="4"/>
  <c r="AE1610" i="4"/>
  <c r="AE1611" i="4"/>
  <c r="AE1612" i="4"/>
  <c r="AE1613" i="4"/>
  <c r="AE1614" i="4"/>
  <c r="AE1615" i="4"/>
  <c r="AE1616" i="4"/>
  <c r="AE1617" i="4"/>
  <c r="AE1618" i="4"/>
  <c r="AE1619" i="4"/>
  <c r="AE1620" i="4"/>
  <c r="AE1621" i="4"/>
  <c r="AE1622" i="4"/>
  <c r="AE1623" i="4"/>
  <c r="AE1624" i="4"/>
  <c r="AE1625" i="4"/>
  <c r="AE1626" i="4"/>
  <c r="AE1627" i="4"/>
  <c r="AE1628" i="4"/>
  <c r="AE1629" i="4"/>
  <c r="AE1630" i="4"/>
  <c r="AE1631" i="4"/>
  <c r="AE1632" i="4"/>
  <c r="AE1633" i="4"/>
  <c r="AE1634" i="4"/>
  <c r="AE1635" i="4"/>
  <c r="AE1636" i="4"/>
  <c r="AE1637" i="4"/>
  <c r="AE1638" i="4"/>
  <c r="AE1639" i="4"/>
  <c r="AE1640" i="4"/>
  <c r="AE1641" i="4"/>
  <c r="AE1642" i="4"/>
  <c r="AE1643" i="4"/>
  <c r="AE1644" i="4"/>
  <c r="AE1645" i="4"/>
  <c r="AE1646" i="4"/>
  <c r="AE1647" i="4"/>
  <c r="AE1648" i="4"/>
  <c r="AE1649" i="4"/>
  <c r="AE1650" i="4"/>
  <c r="AE1651" i="4"/>
  <c r="AE1652" i="4"/>
  <c r="AE1653" i="4"/>
  <c r="AE1654" i="4"/>
  <c r="AE1655" i="4"/>
  <c r="AE1656" i="4"/>
  <c r="AE1657" i="4"/>
  <c r="AE1658" i="4"/>
  <c r="AE1659" i="4"/>
  <c r="AE1660" i="4"/>
  <c r="AE1661" i="4"/>
  <c r="AE1662" i="4"/>
  <c r="AE1663" i="4"/>
  <c r="AE1664" i="4"/>
  <c r="AE1665" i="4"/>
  <c r="AE1666" i="4"/>
  <c r="AE1667" i="4"/>
  <c r="AE1668" i="4"/>
  <c r="AE1669" i="4"/>
  <c r="AE1670" i="4"/>
  <c r="AE1671" i="4"/>
  <c r="AE1672" i="4"/>
  <c r="AE1673" i="4"/>
  <c r="AE1674" i="4"/>
  <c r="AE1675" i="4"/>
  <c r="AE1676" i="4"/>
  <c r="AE1677" i="4"/>
  <c r="AE1678" i="4"/>
  <c r="AE1679" i="4"/>
  <c r="AE1680" i="4"/>
  <c r="AE1681" i="4"/>
  <c r="AE1682" i="4"/>
  <c r="AE1683" i="4"/>
  <c r="AE1684" i="4"/>
  <c r="AE1685" i="4"/>
  <c r="AE1686" i="4"/>
  <c r="AE1687" i="4"/>
  <c r="AE1688" i="4"/>
  <c r="AE1689" i="4"/>
  <c r="AE1690" i="4"/>
  <c r="AE1691" i="4"/>
  <c r="AE1692" i="4"/>
  <c r="AE1693" i="4"/>
  <c r="AE1694" i="4"/>
  <c r="AE1695" i="4"/>
  <c r="AE1696" i="4"/>
  <c r="AE1697" i="4"/>
  <c r="AE1698" i="4"/>
  <c r="AE1699" i="4"/>
  <c r="AE1700" i="4"/>
  <c r="AE1701" i="4"/>
  <c r="AE1702" i="4"/>
  <c r="AE1703" i="4"/>
  <c r="AE1704" i="4"/>
  <c r="AE1705" i="4"/>
  <c r="AE1706" i="4"/>
  <c r="AE1707" i="4"/>
  <c r="AE1708" i="4"/>
  <c r="AE1709" i="4"/>
  <c r="AE1710" i="4"/>
  <c r="AE1711" i="4"/>
  <c r="AE1712" i="4"/>
  <c r="AE1713" i="4"/>
  <c r="AE1714" i="4"/>
  <c r="AE1715" i="4"/>
  <c r="AE1716" i="4"/>
  <c r="AE1717" i="4"/>
  <c r="AE1718" i="4"/>
  <c r="AE1719" i="4"/>
  <c r="AE1720" i="4"/>
  <c r="AE1721" i="4"/>
  <c r="AE1722" i="4"/>
  <c r="AE1723" i="4"/>
  <c r="AE1724" i="4"/>
  <c r="AE1725" i="4"/>
  <c r="AE1726" i="4"/>
  <c r="AE1727" i="4"/>
  <c r="AE1728" i="4"/>
  <c r="AE1729" i="4"/>
  <c r="AE1730" i="4"/>
  <c r="AE1731" i="4"/>
  <c r="AE1732" i="4"/>
  <c r="AE1733" i="4"/>
  <c r="AE1734" i="4"/>
  <c r="AE1735" i="4"/>
  <c r="AE1736" i="4"/>
  <c r="AE1737" i="4"/>
  <c r="AE1738" i="4"/>
  <c r="AE1739" i="4"/>
  <c r="AE1740" i="4"/>
  <c r="AE1741" i="4"/>
  <c r="AE1742" i="4"/>
  <c r="AE1743" i="4"/>
  <c r="AE1744" i="4"/>
  <c r="AE1745" i="4"/>
  <c r="AE1746" i="4"/>
  <c r="AE1747" i="4"/>
  <c r="AE1748" i="4"/>
  <c r="AE1749" i="4"/>
  <c r="AE1750" i="4"/>
  <c r="AE1751" i="4"/>
  <c r="AE1752" i="4"/>
  <c r="AE1753" i="4"/>
  <c r="AE1754" i="4"/>
  <c r="AE1755" i="4"/>
  <c r="AE1756" i="4"/>
  <c r="AE1757" i="4"/>
  <c r="AE1758" i="4"/>
  <c r="AE1759" i="4"/>
  <c r="AE1760" i="4"/>
  <c r="AE1761" i="4"/>
  <c r="AE1762" i="4"/>
  <c r="AE1763" i="4"/>
  <c r="AE1764" i="4"/>
  <c r="AE1765" i="4"/>
  <c r="AE1766" i="4"/>
  <c r="AE1767" i="4"/>
  <c r="AE1768" i="4"/>
  <c r="AE1769" i="4"/>
  <c r="AE1770" i="4"/>
  <c r="AE1771" i="4"/>
  <c r="AE1772" i="4"/>
  <c r="AE1773" i="4"/>
  <c r="AE1774" i="4"/>
  <c r="AE1775" i="4"/>
  <c r="AE1776" i="4"/>
  <c r="AE1777" i="4"/>
  <c r="AE1778" i="4"/>
  <c r="AE1779" i="4"/>
  <c r="AE1780" i="4"/>
  <c r="AE1781" i="4"/>
  <c r="AE1782" i="4"/>
  <c r="AE1783" i="4"/>
  <c r="AE1784" i="4"/>
  <c r="AE1785" i="4"/>
  <c r="AE1786" i="4"/>
  <c r="AE1787" i="4"/>
  <c r="AE1788" i="4"/>
  <c r="AE1789" i="4"/>
  <c r="AE1790" i="4"/>
  <c r="AE1791" i="4"/>
  <c r="AE1792" i="4"/>
  <c r="AE1793" i="4"/>
  <c r="AE1794" i="4"/>
  <c r="AE1795" i="4"/>
  <c r="AE1796" i="4"/>
  <c r="AE1797" i="4"/>
  <c r="AE1798" i="4"/>
  <c r="AE1799" i="4"/>
  <c r="AE1800" i="4"/>
  <c r="AE1801" i="4"/>
  <c r="AE1802" i="4"/>
  <c r="AE1803" i="4"/>
  <c r="AE1804" i="4"/>
  <c r="AE1805" i="4"/>
  <c r="AE1806" i="4"/>
  <c r="AE1807" i="4"/>
  <c r="AE1808" i="4"/>
  <c r="AE1809" i="4"/>
  <c r="AE1810" i="4"/>
  <c r="AE1811" i="4"/>
  <c r="AE1812" i="4"/>
  <c r="AE1813" i="4"/>
  <c r="AE1814" i="4"/>
  <c r="AE1815" i="4"/>
  <c r="AE1816" i="4"/>
  <c r="AE1817" i="4"/>
  <c r="AE1818" i="4"/>
  <c r="AE1819" i="4"/>
  <c r="AE1820" i="4"/>
  <c r="AE1821" i="4"/>
  <c r="AE1822" i="4"/>
  <c r="AE1823" i="4"/>
  <c r="AE1824" i="4"/>
  <c r="AE1825" i="4"/>
  <c r="AE1826" i="4"/>
  <c r="AE1827" i="4"/>
  <c r="AE1828" i="4"/>
  <c r="AE1829" i="4"/>
  <c r="AE1830" i="4"/>
  <c r="AE1831" i="4"/>
  <c r="AE1832" i="4"/>
  <c r="AE1833" i="4"/>
  <c r="AE1834" i="4"/>
  <c r="AE1835" i="4"/>
  <c r="AE1836" i="4"/>
  <c r="AE1837" i="4"/>
  <c r="AE1838" i="4"/>
  <c r="AE1839" i="4"/>
  <c r="AE1840" i="4"/>
  <c r="AE1841" i="4"/>
  <c r="AE1842" i="4"/>
  <c r="AE1843" i="4"/>
  <c r="AE1844" i="4"/>
  <c r="AE1845" i="4"/>
  <c r="AE1846" i="4"/>
  <c r="AE1847" i="4"/>
  <c r="AE1848" i="4"/>
  <c r="AE1849" i="4"/>
  <c r="AE1850" i="4"/>
  <c r="AE1851" i="4"/>
  <c r="AE1852" i="4"/>
  <c r="AE1853" i="4"/>
  <c r="AE1854" i="4"/>
  <c r="AE1855" i="4"/>
  <c r="AE1856" i="4"/>
  <c r="AE1857" i="4"/>
  <c r="AE1858" i="4"/>
  <c r="AE1859" i="4"/>
  <c r="AE1860" i="4"/>
  <c r="AE1861" i="4"/>
  <c r="AE1862" i="4"/>
  <c r="AE1863" i="4"/>
  <c r="AE1864" i="4"/>
  <c r="AE1865" i="4"/>
  <c r="AE1866" i="4"/>
  <c r="AE1867" i="4"/>
  <c r="AE1868" i="4"/>
  <c r="AE1869" i="4"/>
  <c r="AE1870" i="4"/>
  <c r="AE1871" i="4"/>
  <c r="AE1872" i="4"/>
  <c r="AE1873" i="4"/>
  <c r="AE1874" i="4"/>
  <c r="AE1875" i="4"/>
  <c r="AE1876" i="4"/>
  <c r="AE1877" i="4"/>
  <c r="AE1878" i="4"/>
  <c r="AE1879" i="4"/>
  <c r="AE1880" i="4"/>
  <c r="AE1881" i="4"/>
  <c r="AE1882" i="4"/>
  <c r="AE1883" i="4"/>
  <c r="AE1884" i="4"/>
  <c r="AE1885" i="4"/>
  <c r="AE1886" i="4"/>
  <c r="AE1887" i="4"/>
  <c r="AE1888" i="4"/>
  <c r="AE1889" i="4"/>
  <c r="AE1890" i="4"/>
  <c r="AE1891" i="4"/>
  <c r="AE1892" i="4"/>
  <c r="AE1893" i="4"/>
  <c r="AE1894" i="4"/>
  <c r="AE1895" i="4"/>
  <c r="AE1896" i="4"/>
  <c r="AE1897" i="4"/>
  <c r="AE1898" i="4"/>
  <c r="AE1899" i="4"/>
  <c r="AE1900" i="4"/>
  <c r="AE1901" i="4"/>
  <c r="AE1902" i="4"/>
  <c r="AE1903" i="4"/>
  <c r="AE1904" i="4"/>
  <c r="AE1905" i="4"/>
  <c r="AE1906" i="4"/>
  <c r="AE1907" i="4"/>
  <c r="AE1908" i="4"/>
  <c r="AE1909" i="4"/>
  <c r="AE1910" i="4"/>
  <c r="AE1911" i="4"/>
  <c r="AE1912" i="4"/>
  <c r="AE1913" i="4"/>
  <c r="AE1914" i="4"/>
  <c r="AE1915" i="4"/>
  <c r="AE1916" i="4"/>
  <c r="AE1917" i="4"/>
  <c r="AE1918" i="4"/>
  <c r="AE1919" i="4"/>
  <c r="AE1920" i="4"/>
  <c r="AE1921" i="4"/>
  <c r="AE1922" i="4"/>
  <c r="AE1923" i="4"/>
  <c r="AE1924" i="4"/>
  <c r="AE1925" i="4"/>
  <c r="AE1926" i="4"/>
  <c r="AE1927" i="4"/>
  <c r="AE1928" i="4"/>
  <c r="AE1929" i="4"/>
  <c r="AE1930" i="4"/>
  <c r="AE1931" i="4"/>
  <c r="AE1932" i="4"/>
  <c r="AE1933" i="4"/>
  <c r="AE1934" i="4"/>
  <c r="AE1935" i="4"/>
  <c r="AE1936" i="4"/>
  <c r="AE1937" i="4"/>
  <c r="AE1938" i="4"/>
  <c r="AE1939" i="4"/>
  <c r="AE1940" i="4"/>
  <c r="AE1941" i="4"/>
  <c r="AE1942" i="4"/>
  <c r="AE1943" i="4"/>
  <c r="AE1944" i="4"/>
  <c r="AE1945" i="4"/>
  <c r="AE1946" i="4"/>
  <c r="AE1947" i="4"/>
  <c r="AE1948" i="4"/>
  <c r="AE1949" i="4"/>
  <c r="AE1950" i="4"/>
  <c r="AE1951" i="4"/>
  <c r="AE1952" i="4"/>
  <c r="AE1953" i="4"/>
  <c r="AE1954" i="4"/>
  <c r="AE1955" i="4"/>
  <c r="AE1956" i="4"/>
  <c r="AE1957" i="4"/>
  <c r="AE1958" i="4"/>
  <c r="AE1959" i="4"/>
  <c r="AE1960" i="4"/>
  <c r="AE1961" i="4"/>
  <c r="AE1962" i="4"/>
  <c r="AE1963" i="4"/>
  <c r="AE1964" i="4"/>
  <c r="AE1965" i="4"/>
  <c r="AE1966" i="4"/>
  <c r="AE1967" i="4"/>
  <c r="AE1968" i="4"/>
  <c r="AE1969" i="4"/>
  <c r="AE1970" i="4"/>
  <c r="AE1971" i="4"/>
  <c r="AE1972" i="4"/>
  <c r="AE1973" i="4"/>
  <c r="AE1974" i="4"/>
  <c r="AE1975" i="4"/>
  <c r="AE1976" i="4"/>
  <c r="AE1977" i="4"/>
  <c r="AE1978" i="4"/>
  <c r="AE1979" i="4"/>
  <c r="AE1980" i="4"/>
  <c r="AE1981" i="4"/>
  <c r="AE1982" i="4"/>
  <c r="AE1983" i="4"/>
  <c r="AE1984" i="4"/>
  <c r="AE1985" i="4"/>
  <c r="AE1986" i="4"/>
  <c r="AE1987" i="4"/>
  <c r="AE1988" i="4"/>
  <c r="AE1989" i="4"/>
  <c r="AE1990" i="4"/>
  <c r="AE1991" i="4"/>
  <c r="AE1992" i="4"/>
  <c r="AE1993" i="4"/>
  <c r="AE1994" i="4"/>
  <c r="AE1995" i="4"/>
  <c r="AE1996" i="4"/>
  <c r="AE1997" i="4"/>
  <c r="AE1998" i="4"/>
  <c r="AE1999" i="4"/>
  <c r="AE2000" i="4"/>
  <c r="AE2001" i="4"/>
  <c r="AE2002" i="4"/>
  <c r="AE2003" i="4"/>
  <c r="AE2004" i="4"/>
  <c r="AE2005" i="4"/>
  <c r="AE2006" i="4"/>
  <c r="AE2007" i="4"/>
  <c r="AE2008" i="4"/>
  <c r="AE2009" i="4"/>
  <c r="AE2010" i="4"/>
  <c r="AE2011" i="4"/>
  <c r="AE2012" i="4"/>
  <c r="AE2013" i="4"/>
  <c r="AE2014" i="4"/>
  <c r="AE2015" i="4"/>
  <c r="AE2016" i="4"/>
  <c r="AE2017" i="4"/>
  <c r="AE2018" i="4"/>
  <c r="AE2019" i="4"/>
  <c r="AE2020" i="4"/>
  <c r="AE2021" i="4"/>
  <c r="AE2022" i="4"/>
  <c r="AE2023" i="4"/>
  <c r="AE2024" i="4"/>
  <c r="AE2025" i="4"/>
  <c r="AE2026" i="4"/>
  <c r="AE2027" i="4"/>
  <c r="AE2028" i="4"/>
  <c r="AE2029" i="4"/>
  <c r="AE2030" i="4"/>
  <c r="AE2031" i="4"/>
  <c r="AE2032" i="4"/>
  <c r="AE2033" i="4"/>
  <c r="AE2034" i="4"/>
  <c r="AE2035" i="4"/>
  <c r="AE2036" i="4"/>
  <c r="AE2037" i="4"/>
  <c r="AE2038" i="4"/>
  <c r="AE2039" i="4"/>
  <c r="AE2040" i="4"/>
  <c r="AE2041" i="4"/>
  <c r="AE2042" i="4"/>
  <c r="AE2043" i="4"/>
  <c r="AE2044" i="4"/>
  <c r="AE2045" i="4"/>
  <c r="AE2046" i="4"/>
  <c r="AE2047" i="4"/>
  <c r="AE2048" i="4"/>
  <c r="AE2049" i="4"/>
  <c r="AE2050" i="4"/>
  <c r="AE2051" i="4"/>
  <c r="AE2052" i="4"/>
  <c r="AE2053" i="4"/>
  <c r="AE2054" i="4"/>
  <c r="AE2055" i="4"/>
  <c r="AE2056" i="4"/>
  <c r="AE2057" i="4"/>
  <c r="AE2058" i="4"/>
  <c r="AE2059" i="4"/>
  <c r="AE2060" i="4"/>
  <c r="AE2061" i="4"/>
  <c r="AE2062" i="4"/>
  <c r="AE2063" i="4"/>
  <c r="AE2064" i="4"/>
  <c r="AE2065" i="4"/>
  <c r="AE2066" i="4"/>
  <c r="AE2067" i="4"/>
  <c r="AE2068" i="4"/>
  <c r="AE2069" i="4"/>
  <c r="AE2070" i="4"/>
  <c r="AE2071" i="4"/>
  <c r="AE2072" i="4"/>
  <c r="AE2073" i="4"/>
  <c r="AE2074" i="4"/>
  <c r="AE2075" i="4"/>
  <c r="AE2076" i="4"/>
  <c r="AE2077" i="4"/>
  <c r="AE2078" i="4"/>
  <c r="AE2079" i="4"/>
  <c r="AE2080" i="4"/>
  <c r="AE2081" i="4"/>
  <c r="AE2082" i="4"/>
  <c r="AE2083" i="4"/>
  <c r="AE2084" i="4"/>
  <c r="AE2085" i="4"/>
  <c r="AE2086" i="4"/>
  <c r="AE2087" i="4"/>
  <c r="AE2088" i="4"/>
  <c r="AE2089" i="4"/>
  <c r="AE2090" i="4"/>
  <c r="AE2091" i="4"/>
  <c r="AE2092" i="4"/>
  <c r="AE2093" i="4"/>
  <c r="AE2094" i="4"/>
  <c r="W87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559" i="4"/>
  <c r="W560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W589" i="4"/>
  <c r="W590" i="4"/>
  <c r="W591" i="4"/>
  <c r="W592" i="4"/>
  <c r="W593" i="4"/>
  <c r="W594" i="4"/>
  <c r="W595" i="4"/>
  <c r="W596" i="4"/>
  <c r="W597" i="4"/>
  <c r="W598" i="4"/>
  <c r="W599" i="4"/>
  <c r="W600" i="4"/>
  <c r="W601" i="4"/>
  <c r="W602" i="4"/>
  <c r="W603" i="4"/>
  <c r="W604" i="4"/>
  <c r="W605" i="4"/>
  <c r="W606" i="4"/>
  <c r="W607" i="4"/>
  <c r="W608" i="4"/>
  <c r="W609" i="4"/>
  <c r="W610" i="4"/>
  <c r="W611" i="4"/>
  <c r="W612" i="4"/>
  <c r="W613" i="4"/>
  <c r="W614" i="4"/>
  <c r="W615" i="4"/>
  <c r="W616" i="4"/>
  <c r="W617" i="4"/>
  <c r="W618" i="4"/>
  <c r="W619" i="4"/>
  <c r="W620" i="4"/>
  <c r="W621" i="4"/>
  <c r="W622" i="4"/>
  <c r="W623" i="4"/>
  <c r="W624" i="4"/>
  <c r="W625" i="4"/>
  <c r="W626" i="4"/>
  <c r="W627" i="4"/>
  <c r="W628" i="4"/>
  <c r="W629" i="4"/>
  <c r="W630" i="4"/>
  <c r="W631" i="4"/>
  <c r="W632" i="4"/>
  <c r="W633" i="4"/>
  <c r="W634" i="4"/>
  <c r="W635" i="4"/>
  <c r="W636" i="4"/>
  <c r="W637" i="4"/>
  <c r="W638" i="4"/>
  <c r="W639" i="4"/>
  <c r="W640" i="4"/>
  <c r="W641" i="4"/>
  <c r="W642" i="4"/>
  <c r="W643" i="4"/>
  <c r="W644" i="4"/>
  <c r="W645" i="4"/>
  <c r="W646" i="4"/>
  <c r="W647" i="4"/>
  <c r="W648" i="4"/>
  <c r="W649" i="4"/>
  <c r="W650" i="4"/>
  <c r="W651" i="4"/>
  <c r="W652" i="4"/>
  <c r="W653" i="4"/>
  <c r="W654" i="4"/>
  <c r="W655" i="4"/>
  <c r="W656" i="4"/>
  <c r="W657" i="4"/>
  <c r="W658" i="4"/>
  <c r="W659" i="4"/>
  <c r="W660" i="4"/>
  <c r="W661" i="4"/>
  <c r="W662" i="4"/>
  <c r="W663" i="4"/>
  <c r="W664" i="4"/>
  <c r="W665" i="4"/>
  <c r="W666" i="4"/>
  <c r="W667" i="4"/>
  <c r="W668" i="4"/>
  <c r="W669" i="4"/>
  <c r="W670" i="4"/>
  <c r="W671" i="4"/>
  <c r="W672" i="4"/>
  <c r="W673" i="4"/>
  <c r="W674" i="4"/>
  <c r="W675" i="4"/>
  <c r="W676" i="4"/>
  <c r="W677" i="4"/>
  <c r="W678" i="4"/>
  <c r="W679" i="4"/>
  <c r="W680" i="4"/>
  <c r="W681" i="4"/>
  <c r="W682" i="4"/>
  <c r="W683" i="4"/>
  <c r="W684" i="4"/>
  <c r="W685" i="4"/>
  <c r="W686" i="4"/>
  <c r="W687" i="4"/>
  <c r="W688" i="4"/>
  <c r="W689" i="4"/>
  <c r="W690" i="4"/>
  <c r="W691" i="4"/>
  <c r="W692" i="4"/>
  <c r="W693" i="4"/>
  <c r="W694" i="4"/>
  <c r="W695" i="4"/>
  <c r="W696" i="4"/>
  <c r="W697" i="4"/>
  <c r="W698" i="4"/>
  <c r="W699" i="4"/>
  <c r="W700" i="4"/>
  <c r="W701" i="4"/>
  <c r="W702" i="4"/>
  <c r="W703" i="4"/>
  <c r="W704" i="4"/>
  <c r="W705" i="4"/>
  <c r="W706" i="4"/>
  <c r="W707" i="4"/>
  <c r="W708" i="4"/>
  <c r="W709" i="4"/>
  <c r="W710" i="4"/>
  <c r="W711" i="4"/>
  <c r="W712" i="4"/>
  <c r="W713" i="4"/>
  <c r="W714" i="4"/>
  <c r="W715" i="4"/>
  <c r="W716" i="4"/>
  <c r="W717" i="4"/>
  <c r="W718" i="4"/>
  <c r="W719" i="4"/>
  <c r="W720" i="4"/>
  <c r="W721" i="4"/>
  <c r="W722" i="4"/>
  <c r="W723" i="4"/>
  <c r="W724" i="4"/>
  <c r="W725" i="4"/>
  <c r="W726" i="4"/>
  <c r="W727" i="4"/>
  <c r="W728" i="4"/>
  <c r="W729" i="4"/>
  <c r="W730" i="4"/>
  <c r="W731" i="4"/>
  <c r="W732" i="4"/>
  <c r="W733" i="4"/>
  <c r="W734" i="4"/>
  <c r="W735" i="4"/>
  <c r="W736" i="4"/>
  <c r="W737" i="4"/>
  <c r="W738" i="4"/>
  <c r="W739" i="4"/>
  <c r="W740" i="4"/>
  <c r="W741" i="4"/>
  <c r="W742" i="4"/>
  <c r="W743" i="4"/>
  <c r="W744" i="4"/>
  <c r="W745" i="4"/>
  <c r="W746" i="4"/>
  <c r="W747" i="4"/>
  <c r="W748" i="4"/>
  <c r="W749" i="4"/>
  <c r="W750" i="4"/>
  <c r="W751" i="4"/>
  <c r="W752" i="4"/>
  <c r="W753" i="4"/>
  <c r="W754" i="4"/>
  <c r="W755" i="4"/>
  <c r="W756" i="4"/>
  <c r="W757" i="4"/>
  <c r="W758" i="4"/>
  <c r="W759" i="4"/>
  <c r="W760" i="4"/>
  <c r="W761" i="4"/>
  <c r="W762" i="4"/>
  <c r="W763" i="4"/>
  <c r="W764" i="4"/>
  <c r="W765" i="4"/>
  <c r="W766" i="4"/>
  <c r="W767" i="4"/>
  <c r="W768" i="4"/>
  <c r="W769" i="4"/>
  <c r="W770" i="4"/>
  <c r="W771" i="4"/>
  <c r="W772" i="4"/>
  <c r="W773" i="4"/>
  <c r="W774" i="4"/>
  <c r="W775" i="4"/>
  <c r="W776" i="4"/>
  <c r="W777" i="4"/>
  <c r="W778" i="4"/>
  <c r="W779" i="4"/>
  <c r="W780" i="4"/>
  <c r="W781" i="4"/>
  <c r="W782" i="4"/>
  <c r="W783" i="4"/>
  <c r="W784" i="4"/>
  <c r="W785" i="4"/>
  <c r="W786" i="4"/>
  <c r="W787" i="4"/>
  <c r="W788" i="4"/>
  <c r="W789" i="4"/>
  <c r="W790" i="4"/>
  <c r="W791" i="4"/>
  <c r="W792" i="4"/>
  <c r="W793" i="4"/>
  <c r="W794" i="4"/>
  <c r="W795" i="4"/>
  <c r="W796" i="4"/>
  <c r="W797" i="4"/>
  <c r="W798" i="4"/>
  <c r="W799" i="4"/>
  <c r="W800" i="4"/>
  <c r="W801" i="4"/>
  <c r="W802" i="4"/>
  <c r="W803" i="4"/>
  <c r="W804" i="4"/>
  <c r="W805" i="4"/>
  <c r="W806" i="4"/>
  <c r="W807" i="4"/>
  <c r="W808" i="4"/>
  <c r="W809" i="4"/>
  <c r="W810" i="4"/>
  <c r="W811" i="4"/>
  <c r="W812" i="4"/>
  <c r="W813" i="4"/>
  <c r="W814" i="4"/>
  <c r="W815" i="4"/>
  <c r="W816" i="4"/>
  <c r="W817" i="4"/>
  <c r="W818" i="4"/>
  <c r="W819" i="4"/>
  <c r="W820" i="4"/>
  <c r="W821" i="4"/>
  <c r="W822" i="4"/>
  <c r="W823" i="4"/>
  <c r="W824" i="4"/>
  <c r="W825" i="4"/>
  <c r="W826" i="4"/>
  <c r="W827" i="4"/>
  <c r="W828" i="4"/>
  <c r="W829" i="4"/>
  <c r="W830" i="4"/>
  <c r="W831" i="4"/>
  <c r="W832" i="4"/>
  <c r="W833" i="4"/>
  <c r="W834" i="4"/>
  <c r="W835" i="4"/>
  <c r="W836" i="4"/>
  <c r="W837" i="4"/>
  <c r="W838" i="4"/>
  <c r="W839" i="4"/>
  <c r="W840" i="4"/>
  <c r="W841" i="4"/>
  <c r="W842" i="4"/>
  <c r="W843" i="4"/>
  <c r="W844" i="4"/>
  <c r="W845" i="4"/>
  <c r="W846" i="4"/>
  <c r="W847" i="4"/>
  <c r="W848" i="4"/>
  <c r="W849" i="4"/>
  <c r="W850" i="4"/>
  <c r="W851" i="4"/>
  <c r="W852" i="4"/>
  <c r="W853" i="4"/>
  <c r="W854" i="4"/>
  <c r="W855" i="4"/>
  <c r="W856" i="4"/>
  <c r="W857" i="4"/>
  <c r="W858" i="4"/>
  <c r="W859" i="4"/>
  <c r="W860" i="4"/>
  <c r="W861" i="4"/>
  <c r="W862" i="4"/>
  <c r="W863" i="4"/>
  <c r="W864" i="4"/>
  <c r="W865" i="4"/>
  <c r="W866" i="4"/>
  <c r="W867" i="4"/>
  <c r="W868" i="4"/>
  <c r="W869" i="4"/>
  <c r="W870" i="4"/>
  <c r="W871" i="4"/>
  <c r="W872" i="4"/>
  <c r="W873" i="4"/>
  <c r="W874" i="4"/>
  <c r="W875" i="4"/>
  <c r="W876" i="4"/>
  <c r="W877" i="4"/>
  <c r="W878" i="4"/>
  <c r="W879" i="4"/>
  <c r="W880" i="4"/>
  <c r="W881" i="4"/>
  <c r="W882" i="4"/>
  <c r="W883" i="4"/>
  <c r="W884" i="4"/>
  <c r="W885" i="4"/>
  <c r="W886" i="4"/>
  <c r="W887" i="4"/>
  <c r="W888" i="4"/>
  <c r="W889" i="4"/>
  <c r="W890" i="4"/>
  <c r="W891" i="4"/>
  <c r="W892" i="4"/>
  <c r="W893" i="4"/>
  <c r="W894" i="4"/>
  <c r="W895" i="4"/>
  <c r="W896" i="4"/>
  <c r="W897" i="4"/>
  <c r="W898" i="4"/>
  <c r="W899" i="4"/>
  <c r="W900" i="4"/>
  <c r="W901" i="4"/>
  <c r="W902" i="4"/>
  <c r="W903" i="4"/>
  <c r="W904" i="4"/>
  <c r="W905" i="4"/>
  <c r="W906" i="4"/>
  <c r="W907" i="4"/>
  <c r="W908" i="4"/>
  <c r="W909" i="4"/>
  <c r="W910" i="4"/>
  <c r="W911" i="4"/>
  <c r="W912" i="4"/>
  <c r="W913" i="4"/>
  <c r="W914" i="4"/>
  <c r="W915" i="4"/>
  <c r="W916" i="4"/>
  <c r="W917" i="4"/>
  <c r="W918" i="4"/>
  <c r="W919" i="4"/>
  <c r="W920" i="4"/>
  <c r="W921" i="4"/>
  <c r="W922" i="4"/>
  <c r="W923" i="4"/>
  <c r="W924" i="4"/>
  <c r="W925" i="4"/>
  <c r="W926" i="4"/>
  <c r="W927" i="4"/>
  <c r="W928" i="4"/>
  <c r="W929" i="4"/>
  <c r="W930" i="4"/>
  <c r="W931" i="4"/>
  <c r="W932" i="4"/>
  <c r="W933" i="4"/>
  <c r="W934" i="4"/>
  <c r="W935" i="4"/>
  <c r="W936" i="4"/>
  <c r="W937" i="4"/>
  <c r="W938" i="4"/>
  <c r="W939" i="4"/>
  <c r="W940" i="4"/>
  <c r="W941" i="4"/>
  <c r="W942" i="4"/>
  <c r="W943" i="4"/>
  <c r="W944" i="4"/>
  <c r="W945" i="4"/>
  <c r="W946" i="4"/>
  <c r="W947" i="4"/>
  <c r="W948" i="4"/>
  <c r="W949" i="4"/>
  <c r="W950" i="4"/>
  <c r="W951" i="4"/>
  <c r="W952" i="4"/>
  <c r="W953" i="4"/>
  <c r="W954" i="4"/>
  <c r="W955" i="4"/>
  <c r="W956" i="4"/>
  <c r="W957" i="4"/>
  <c r="W958" i="4"/>
  <c r="W959" i="4"/>
  <c r="W960" i="4"/>
  <c r="W961" i="4"/>
  <c r="W962" i="4"/>
  <c r="W963" i="4"/>
  <c r="W964" i="4"/>
  <c r="W965" i="4"/>
  <c r="W966" i="4"/>
  <c r="W967" i="4"/>
  <c r="W968" i="4"/>
  <c r="W969" i="4"/>
  <c r="W970" i="4"/>
  <c r="W971" i="4"/>
  <c r="W972" i="4"/>
  <c r="W973" i="4"/>
  <c r="W974" i="4"/>
  <c r="W975" i="4"/>
  <c r="W976" i="4"/>
  <c r="W977" i="4"/>
  <c r="W978" i="4"/>
  <c r="W979" i="4"/>
  <c r="W980" i="4"/>
  <c r="W981" i="4"/>
  <c r="W982" i="4"/>
  <c r="W983" i="4"/>
  <c r="W984" i="4"/>
  <c r="W985" i="4"/>
  <c r="W986" i="4"/>
  <c r="W987" i="4"/>
  <c r="W988" i="4"/>
  <c r="W989" i="4"/>
  <c r="W990" i="4"/>
  <c r="W991" i="4"/>
  <c r="W992" i="4"/>
  <c r="W993" i="4"/>
  <c r="W994" i="4"/>
  <c r="W995" i="4"/>
  <c r="W996" i="4"/>
  <c r="W997" i="4"/>
  <c r="W998" i="4"/>
  <c r="W999" i="4"/>
  <c r="W1000" i="4"/>
  <c r="W1001" i="4"/>
  <c r="W1002" i="4"/>
  <c r="W1003" i="4"/>
  <c r="W1004" i="4"/>
  <c r="W1005" i="4"/>
  <c r="W1006" i="4"/>
  <c r="W1007" i="4"/>
  <c r="W1008" i="4"/>
  <c r="W1009" i="4"/>
  <c r="W1010" i="4"/>
  <c r="W1011" i="4"/>
  <c r="W1012" i="4"/>
  <c r="W1013" i="4"/>
  <c r="W1014" i="4"/>
  <c r="W1015" i="4"/>
  <c r="W1016" i="4"/>
  <c r="W1017" i="4"/>
  <c r="W1018" i="4"/>
  <c r="W1019" i="4"/>
  <c r="W1020" i="4"/>
  <c r="W1021" i="4"/>
  <c r="W1022" i="4"/>
  <c r="W1023" i="4"/>
  <c r="W1024" i="4"/>
  <c r="W1025" i="4"/>
  <c r="W1026" i="4"/>
  <c r="W1027" i="4"/>
  <c r="W1028" i="4"/>
  <c r="W1029" i="4"/>
  <c r="W1030" i="4"/>
  <c r="W1031" i="4"/>
  <c r="W1032" i="4"/>
  <c r="W1033" i="4"/>
  <c r="W1034" i="4"/>
  <c r="W1035" i="4"/>
  <c r="W1036" i="4"/>
  <c r="W1037" i="4"/>
  <c r="W1038" i="4"/>
  <c r="W1039" i="4"/>
  <c r="W1040" i="4"/>
  <c r="W1041" i="4"/>
  <c r="W1042" i="4"/>
  <c r="W1043" i="4"/>
  <c r="W1044" i="4"/>
  <c r="W1045" i="4"/>
  <c r="W1046" i="4"/>
  <c r="W1047" i="4"/>
  <c r="W1048" i="4"/>
  <c r="W1049" i="4"/>
  <c r="W1050" i="4"/>
  <c r="W1051" i="4"/>
  <c r="W1052" i="4"/>
  <c r="W1053" i="4"/>
  <c r="W1054" i="4"/>
  <c r="W1055" i="4"/>
  <c r="W1056" i="4"/>
  <c r="W1057" i="4"/>
  <c r="W1058" i="4"/>
  <c r="W1059" i="4"/>
  <c r="W1060" i="4"/>
  <c r="W1061" i="4"/>
  <c r="W1062" i="4"/>
  <c r="W1063" i="4"/>
  <c r="W1064" i="4"/>
  <c r="W1065" i="4"/>
  <c r="W1066" i="4"/>
  <c r="W1067" i="4"/>
  <c r="W1068" i="4"/>
  <c r="W1069" i="4"/>
  <c r="W1070" i="4"/>
  <c r="W1071" i="4"/>
  <c r="W1072" i="4"/>
  <c r="W1073" i="4"/>
  <c r="W1074" i="4"/>
  <c r="W1075" i="4"/>
  <c r="W1076" i="4"/>
  <c r="W1077" i="4"/>
  <c r="W1078" i="4"/>
  <c r="W1079" i="4"/>
  <c r="W1080" i="4"/>
  <c r="W1081" i="4"/>
  <c r="W1082" i="4"/>
  <c r="W1083" i="4"/>
  <c r="W1084" i="4"/>
  <c r="W1085" i="4"/>
  <c r="W1086" i="4"/>
  <c r="W1087" i="4"/>
  <c r="W1088" i="4"/>
  <c r="W1089" i="4"/>
  <c r="W1090" i="4"/>
  <c r="W1091" i="4"/>
  <c r="W1092" i="4"/>
  <c r="W1093" i="4"/>
  <c r="W1094" i="4"/>
  <c r="W1095" i="4"/>
  <c r="W1096" i="4"/>
  <c r="W1097" i="4"/>
  <c r="W1098" i="4"/>
  <c r="W1099" i="4"/>
  <c r="W1100" i="4"/>
  <c r="W1101" i="4"/>
  <c r="W1102" i="4"/>
  <c r="W1103" i="4"/>
  <c r="W1104" i="4"/>
  <c r="W1105" i="4"/>
  <c r="W1106" i="4"/>
  <c r="W1107" i="4"/>
  <c r="W1108" i="4"/>
  <c r="W1109" i="4"/>
  <c r="W1110" i="4"/>
  <c r="W1111" i="4"/>
  <c r="W1112" i="4"/>
  <c r="W1113" i="4"/>
  <c r="W1114" i="4"/>
  <c r="W1115" i="4"/>
  <c r="W1116" i="4"/>
  <c r="W1117" i="4"/>
  <c r="W1118" i="4"/>
  <c r="W1119" i="4"/>
  <c r="W1120" i="4"/>
  <c r="W1121" i="4"/>
  <c r="W1122" i="4"/>
  <c r="W1123" i="4"/>
  <c r="W1124" i="4"/>
  <c r="W1125" i="4"/>
  <c r="W1126" i="4"/>
  <c r="W1127" i="4"/>
  <c r="W1128" i="4"/>
  <c r="W1129" i="4"/>
  <c r="W1130" i="4"/>
  <c r="W1131" i="4"/>
  <c r="W1132" i="4"/>
  <c r="W1133" i="4"/>
  <c r="W1134" i="4"/>
  <c r="W1135" i="4"/>
  <c r="W1136" i="4"/>
  <c r="W1137" i="4"/>
  <c r="W1138" i="4"/>
  <c r="W1139" i="4"/>
  <c r="W1140" i="4"/>
  <c r="W1141" i="4"/>
  <c r="W1142" i="4"/>
  <c r="W1143" i="4"/>
  <c r="W1144" i="4"/>
  <c r="W1145" i="4"/>
  <c r="W1146" i="4"/>
  <c r="W1147" i="4"/>
  <c r="W1148" i="4"/>
  <c r="W1149" i="4"/>
  <c r="W1150" i="4"/>
  <c r="W1151" i="4"/>
  <c r="W1152" i="4"/>
  <c r="W1153" i="4"/>
  <c r="W1154" i="4"/>
  <c r="W1155" i="4"/>
  <c r="W1156" i="4"/>
  <c r="W1157" i="4"/>
  <c r="W1158" i="4"/>
  <c r="W1159" i="4"/>
  <c r="W1160" i="4"/>
  <c r="W1161" i="4"/>
  <c r="W1162" i="4"/>
  <c r="W1163" i="4"/>
  <c r="W1164" i="4"/>
  <c r="W1165" i="4"/>
  <c r="W1166" i="4"/>
  <c r="W1167" i="4"/>
  <c r="W1168" i="4"/>
  <c r="W1169" i="4"/>
  <c r="W1170" i="4"/>
  <c r="W1171" i="4"/>
  <c r="W1172" i="4"/>
  <c r="W1173" i="4"/>
  <c r="W1174" i="4"/>
  <c r="W1175" i="4"/>
  <c r="W1176" i="4"/>
  <c r="W1177" i="4"/>
  <c r="W1178" i="4"/>
  <c r="W1179" i="4"/>
  <c r="W1180" i="4"/>
  <c r="W1181" i="4"/>
  <c r="W1182" i="4"/>
  <c r="W1183" i="4"/>
  <c r="W1184" i="4"/>
  <c r="W1185" i="4"/>
  <c r="W1186" i="4"/>
  <c r="W1187" i="4"/>
  <c r="W1188" i="4"/>
  <c r="W1189" i="4"/>
  <c r="W1190" i="4"/>
  <c r="W1191" i="4"/>
  <c r="W1192" i="4"/>
  <c r="W1193" i="4"/>
  <c r="W1194" i="4"/>
  <c r="W1195" i="4"/>
  <c r="W1196" i="4"/>
  <c r="W1197" i="4"/>
  <c r="W1198" i="4"/>
  <c r="W1199" i="4"/>
  <c r="W1200" i="4"/>
  <c r="W1201" i="4"/>
  <c r="W1202" i="4"/>
  <c r="W1203" i="4"/>
  <c r="W1204" i="4"/>
  <c r="W1205" i="4"/>
  <c r="W1206" i="4"/>
  <c r="W1207" i="4"/>
  <c r="W1208" i="4"/>
  <c r="W1209" i="4"/>
  <c r="W1210" i="4"/>
  <c r="W1211" i="4"/>
  <c r="W1212" i="4"/>
  <c r="W1213" i="4"/>
  <c r="W1214" i="4"/>
  <c r="W1215" i="4"/>
  <c r="W1216" i="4"/>
  <c r="W1217" i="4"/>
  <c r="W1218" i="4"/>
  <c r="W1219" i="4"/>
  <c r="W1220" i="4"/>
  <c r="W1221" i="4"/>
  <c r="W1222" i="4"/>
  <c r="W1223" i="4"/>
  <c r="W1224" i="4"/>
  <c r="W1225" i="4"/>
  <c r="W1226" i="4"/>
  <c r="W1227" i="4"/>
  <c r="W1228" i="4"/>
  <c r="W1229" i="4"/>
  <c r="W1230" i="4"/>
  <c r="W1231" i="4"/>
  <c r="W1232" i="4"/>
  <c r="W1233" i="4"/>
  <c r="W1234" i="4"/>
  <c r="W1235" i="4"/>
  <c r="W1236" i="4"/>
  <c r="W1237" i="4"/>
  <c r="W1238" i="4"/>
  <c r="W1239" i="4"/>
  <c r="W1240" i="4"/>
  <c r="W1241" i="4"/>
  <c r="W1242" i="4"/>
  <c r="W1243" i="4"/>
  <c r="W1244" i="4"/>
  <c r="W1245" i="4"/>
  <c r="W1246" i="4"/>
  <c r="W1247" i="4"/>
  <c r="W1248" i="4"/>
  <c r="W1249" i="4"/>
  <c r="W1250" i="4"/>
  <c r="W1251" i="4"/>
  <c r="W1252" i="4"/>
  <c r="W1253" i="4"/>
  <c r="W1254" i="4"/>
  <c r="W1255" i="4"/>
  <c r="W1256" i="4"/>
  <c r="W1257" i="4"/>
  <c r="W1258" i="4"/>
  <c r="W1259" i="4"/>
  <c r="W1260" i="4"/>
  <c r="W1261" i="4"/>
  <c r="W1262" i="4"/>
  <c r="W1263" i="4"/>
  <c r="W1264" i="4"/>
  <c r="W1265" i="4"/>
  <c r="W1266" i="4"/>
  <c r="W1267" i="4"/>
  <c r="W1268" i="4"/>
  <c r="W1269" i="4"/>
  <c r="W1270" i="4"/>
  <c r="W1271" i="4"/>
  <c r="W1272" i="4"/>
  <c r="W1273" i="4"/>
  <c r="W1274" i="4"/>
  <c r="W1275" i="4"/>
  <c r="W1276" i="4"/>
  <c r="W1277" i="4"/>
  <c r="W1278" i="4"/>
  <c r="W1279" i="4"/>
  <c r="W1280" i="4"/>
  <c r="W1281" i="4"/>
  <c r="W1282" i="4"/>
  <c r="W1283" i="4"/>
  <c r="W1284" i="4"/>
  <c r="W1285" i="4"/>
  <c r="W1286" i="4"/>
  <c r="W1287" i="4"/>
  <c r="W1288" i="4"/>
  <c r="W1289" i="4"/>
  <c r="W1290" i="4"/>
  <c r="W1291" i="4"/>
  <c r="W1292" i="4"/>
  <c r="W1293" i="4"/>
  <c r="W1294" i="4"/>
  <c r="W1295" i="4"/>
  <c r="W1296" i="4"/>
  <c r="W1297" i="4"/>
  <c r="W1298" i="4"/>
  <c r="W1299" i="4"/>
  <c r="W1300" i="4"/>
  <c r="W1301" i="4"/>
  <c r="W1302" i="4"/>
  <c r="W1303" i="4"/>
  <c r="W1304" i="4"/>
  <c r="W1305" i="4"/>
  <c r="W1306" i="4"/>
  <c r="W1307" i="4"/>
  <c r="W1308" i="4"/>
  <c r="W1309" i="4"/>
  <c r="W1310" i="4"/>
  <c r="W1311" i="4"/>
  <c r="W1312" i="4"/>
  <c r="W1313" i="4"/>
  <c r="W1314" i="4"/>
  <c r="W1315" i="4"/>
  <c r="W1316" i="4"/>
  <c r="W1317" i="4"/>
  <c r="W1318" i="4"/>
  <c r="W1319" i="4"/>
  <c r="W1320" i="4"/>
  <c r="W1321" i="4"/>
  <c r="W1322" i="4"/>
  <c r="W1323" i="4"/>
  <c r="W1324" i="4"/>
  <c r="W1325" i="4"/>
  <c r="W1326" i="4"/>
  <c r="W1327" i="4"/>
  <c r="W1328" i="4"/>
  <c r="W1329" i="4"/>
  <c r="W1330" i="4"/>
  <c r="W1331" i="4"/>
  <c r="W1332" i="4"/>
  <c r="W1333" i="4"/>
  <c r="W1334" i="4"/>
  <c r="W1335" i="4"/>
  <c r="W1336" i="4"/>
  <c r="W1337" i="4"/>
  <c r="W1338" i="4"/>
  <c r="W1339" i="4"/>
  <c r="W1340" i="4"/>
  <c r="W1341" i="4"/>
  <c r="W1342" i="4"/>
  <c r="W1343" i="4"/>
  <c r="W1344" i="4"/>
  <c r="W1345" i="4"/>
  <c r="W1346" i="4"/>
  <c r="W1347" i="4"/>
  <c r="W1348" i="4"/>
  <c r="W1349" i="4"/>
  <c r="W1350" i="4"/>
  <c r="W1351" i="4"/>
  <c r="W1352" i="4"/>
  <c r="W1353" i="4"/>
  <c r="W1354" i="4"/>
  <c r="W1355" i="4"/>
  <c r="W1356" i="4"/>
  <c r="W1357" i="4"/>
  <c r="W1358" i="4"/>
  <c r="W1359" i="4"/>
  <c r="W1360" i="4"/>
  <c r="W1361" i="4"/>
  <c r="W1362" i="4"/>
  <c r="W1363" i="4"/>
  <c r="W1364" i="4"/>
  <c r="W1365" i="4"/>
  <c r="W1366" i="4"/>
  <c r="W1367" i="4"/>
  <c r="W1368" i="4"/>
  <c r="W1369" i="4"/>
  <c r="W1370" i="4"/>
  <c r="W1371" i="4"/>
  <c r="W1372" i="4"/>
  <c r="W1373" i="4"/>
  <c r="W1374" i="4"/>
  <c r="W1375" i="4"/>
  <c r="W1376" i="4"/>
  <c r="W1377" i="4"/>
  <c r="W1378" i="4"/>
  <c r="W1379" i="4"/>
  <c r="W1380" i="4"/>
  <c r="W1381" i="4"/>
  <c r="W1382" i="4"/>
  <c r="W1383" i="4"/>
  <c r="W1384" i="4"/>
  <c r="W1385" i="4"/>
  <c r="W1386" i="4"/>
  <c r="W1387" i="4"/>
  <c r="W1388" i="4"/>
  <c r="W1389" i="4"/>
  <c r="W1390" i="4"/>
  <c r="W1391" i="4"/>
  <c r="W1392" i="4"/>
  <c r="W1393" i="4"/>
  <c r="W1394" i="4"/>
  <c r="W1395" i="4"/>
  <c r="W1396" i="4"/>
  <c r="W1397" i="4"/>
  <c r="W1398" i="4"/>
  <c r="W1399" i="4"/>
  <c r="W1400" i="4"/>
  <c r="W1401" i="4"/>
  <c r="W1402" i="4"/>
  <c r="W1403" i="4"/>
  <c r="W1404" i="4"/>
  <c r="W1405" i="4"/>
  <c r="W1406" i="4"/>
  <c r="W1407" i="4"/>
  <c r="W1408" i="4"/>
  <c r="W1409" i="4"/>
  <c r="W1410" i="4"/>
  <c r="W1411" i="4"/>
  <c r="W1412" i="4"/>
  <c r="W1413" i="4"/>
  <c r="W1414" i="4"/>
  <c r="W1415" i="4"/>
  <c r="W1416" i="4"/>
  <c r="W1417" i="4"/>
  <c r="W1418" i="4"/>
  <c r="W1419" i="4"/>
  <c r="W1420" i="4"/>
  <c r="W1421" i="4"/>
  <c r="W1422" i="4"/>
  <c r="W1423" i="4"/>
  <c r="W1424" i="4"/>
  <c r="W1425" i="4"/>
  <c r="W1426" i="4"/>
  <c r="W1427" i="4"/>
  <c r="W1428" i="4"/>
  <c r="W1429" i="4"/>
  <c r="W1430" i="4"/>
  <c r="W1431" i="4"/>
  <c r="W1432" i="4"/>
  <c r="W1433" i="4"/>
  <c r="W1434" i="4"/>
  <c r="W1435" i="4"/>
  <c r="W1436" i="4"/>
  <c r="W1437" i="4"/>
  <c r="W1438" i="4"/>
  <c r="W1439" i="4"/>
  <c r="W1440" i="4"/>
  <c r="W1441" i="4"/>
  <c r="W1442" i="4"/>
  <c r="W1443" i="4"/>
  <c r="W1444" i="4"/>
  <c r="W1445" i="4"/>
  <c r="W1446" i="4"/>
  <c r="W1447" i="4"/>
  <c r="W1448" i="4"/>
  <c r="W1449" i="4"/>
  <c r="W1450" i="4"/>
  <c r="W1451" i="4"/>
  <c r="W1452" i="4"/>
  <c r="W1453" i="4"/>
  <c r="W1454" i="4"/>
  <c r="W1455" i="4"/>
  <c r="W1456" i="4"/>
  <c r="W1457" i="4"/>
  <c r="W1458" i="4"/>
  <c r="W1459" i="4"/>
  <c r="W1460" i="4"/>
  <c r="W1461" i="4"/>
  <c r="W1462" i="4"/>
  <c r="W1463" i="4"/>
  <c r="W1464" i="4"/>
  <c r="W1465" i="4"/>
  <c r="W1466" i="4"/>
  <c r="W1467" i="4"/>
  <c r="W1468" i="4"/>
  <c r="W1469" i="4"/>
  <c r="W1470" i="4"/>
  <c r="W1471" i="4"/>
  <c r="W1472" i="4"/>
  <c r="W1473" i="4"/>
  <c r="W1474" i="4"/>
  <c r="W1475" i="4"/>
  <c r="W1476" i="4"/>
  <c r="W1477" i="4"/>
  <c r="W1478" i="4"/>
  <c r="W1479" i="4"/>
  <c r="W1480" i="4"/>
  <c r="W1481" i="4"/>
  <c r="W1482" i="4"/>
  <c r="W1483" i="4"/>
  <c r="W1484" i="4"/>
  <c r="W1485" i="4"/>
  <c r="W1486" i="4"/>
  <c r="W1487" i="4"/>
  <c r="W1488" i="4"/>
  <c r="W1489" i="4"/>
  <c r="W1490" i="4"/>
  <c r="W1491" i="4"/>
  <c r="W1492" i="4"/>
  <c r="W1493" i="4"/>
  <c r="W1494" i="4"/>
  <c r="W1495" i="4"/>
  <c r="W1496" i="4"/>
  <c r="W1497" i="4"/>
  <c r="W1498" i="4"/>
  <c r="W1499" i="4"/>
  <c r="W1500" i="4"/>
  <c r="W1501" i="4"/>
  <c r="W1502" i="4"/>
  <c r="W1503" i="4"/>
  <c r="W1504" i="4"/>
  <c r="W1505" i="4"/>
  <c r="W1506" i="4"/>
  <c r="W1507" i="4"/>
  <c r="W1508" i="4"/>
  <c r="W1509" i="4"/>
  <c r="W1510" i="4"/>
  <c r="W1511" i="4"/>
  <c r="W1512" i="4"/>
  <c r="W1513" i="4"/>
  <c r="W1514" i="4"/>
  <c r="W1515" i="4"/>
  <c r="W1516" i="4"/>
  <c r="W1517" i="4"/>
  <c r="W1518" i="4"/>
  <c r="W1519" i="4"/>
  <c r="W1520" i="4"/>
  <c r="W1521" i="4"/>
  <c r="W1522" i="4"/>
  <c r="W1523" i="4"/>
  <c r="W1524" i="4"/>
  <c r="W1525" i="4"/>
  <c r="W1526" i="4"/>
  <c r="W1527" i="4"/>
  <c r="W1528" i="4"/>
  <c r="W1529" i="4"/>
  <c r="W1530" i="4"/>
  <c r="W1531" i="4"/>
  <c r="W1532" i="4"/>
  <c r="W1533" i="4"/>
  <c r="W1534" i="4"/>
  <c r="W1535" i="4"/>
  <c r="W1536" i="4"/>
  <c r="W1537" i="4"/>
  <c r="W1538" i="4"/>
  <c r="W1539" i="4"/>
  <c r="W1540" i="4"/>
  <c r="W1541" i="4"/>
  <c r="W1542" i="4"/>
  <c r="W1543" i="4"/>
  <c r="W1544" i="4"/>
  <c r="W1545" i="4"/>
  <c r="W1546" i="4"/>
  <c r="W1547" i="4"/>
  <c r="W1548" i="4"/>
  <c r="W1549" i="4"/>
  <c r="W1550" i="4"/>
  <c r="W1551" i="4"/>
  <c r="W1552" i="4"/>
  <c r="W1553" i="4"/>
  <c r="W1554" i="4"/>
  <c r="W1555" i="4"/>
  <c r="W1556" i="4"/>
  <c r="W1557" i="4"/>
  <c r="W1558" i="4"/>
  <c r="W1559" i="4"/>
  <c r="W1560" i="4"/>
  <c r="W1561" i="4"/>
  <c r="W1562" i="4"/>
  <c r="W1563" i="4"/>
  <c r="W1564" i="4"/>
  <c r="W1565" i="4"/>
  <c r="W1566" i="4"/>
  <c r="W1567" i="4"/>
  <c r="W1568" i="4"/>
  <c r="W1569" i="4"/>
  <c r="W1570" i="4"/>
  <c r="W1571" i="4"/>
  <c r="W1572" i="4"/>
  <c r="W1573" i="4"/>
  <c r="W1574" i="4"/>
  <c r="W1575" i="4"/>
  <c r="W1576" i="4"/>
  <c r="W1577" i="4"/>
  <c r="W1578" i="4"/>
  <c r="W1579" i="4"/>
  <c r="W1580" i="4"/>
  <c r="W1581" i="4"/>
  <c r="W1582" i="4"/>
  <c r="W1583" i="4"/>
  <c r="W1584" i="4"/>
  <c r="W1585" i="4"/>
  <c r="W1586" i="4"/>
  <c r="W1587" i="4"/>
  <c r="W1588" i="4"/>
  <c r="W1589" i="4"/>
  <c r="W1590" i="4"/>
  <c r="W1591" i="4"/>
  <c r="W1592" i="4"/>
  <c r="W1593" i="4"/>
  <c r="W1594" i="4"/>
  <c r="W1595" i="4"/>
  <c r="W1596" i="4"/>
  <c r="W1597" i="4"/>
  <c r="W1598" i="4"/>
  <c r="W1599" i="4"/>
  <c r="W1600" i="4"/>
  <c r="W1601" i="4"/>
  <c r="W1602" i="4"/>
  <c r="W1603" i="4"/>
  <c r="W1604" i="4"/>
  <c r="W1605" i="4"/>
  <c r="W1606" i="4"/>
  <c r="W1607" i="4"/>
  <c r="W1608" i="4"/>
  <c r="W1609" i="4"/>
  <c r="W1610" i="4"/>
  <c r="W1611" i="4"/>
  <c r="W1612" i="4"/>
  <c r="W1613" i="4"/>
  <c r="W1614" i="4"/>
  <c r="W1615" i="4"/>
  <c r="W1616" i="4"/>
  <c r="W1617" i="4"/>
  <c r="W1618" i="4"/>
  <c r="W1619" i="4"/>
  <c r="W1620" i="4"/>
  <c r="W1621" i="4"/>
  <c r="W1622" i="4"/>
  <c r="W1623" i="4"/>
  <c r="W1624" i="4"/>
  <c r="W1625" i="4"/>
  <c r="W1626" i="4"/>
  <c r="W1627" i="4"/>
  <c r="W1628" i="4"/>
  <c r="W1629" i="4"/>
  <c r="W1630" i="4"/>
  <c r="W1631" i="4"/>
  <c r="W1632" i="4"/>
  <c r="W1633" i="4"/>
  <c r="W1634" i="4"/>
  <c r="W1635" i="4"/>
  <c r="W1636" i="4"/>
  <c r="W1637" i="4"/>
  <c r="W1638" i="4"/>
  <c r="W1639" i="4"/>
  <c r="W1640" i="4"/>
  <c r="W1641" i="4"/>
  <c r="W1642" i="4"/>
  <c r="W1643" i="4"/>
  <c r="W1644" i="4"/>
  <c r="W1645" i="4"/>
  <c r="W1646" i="4"/>
  <c r="W1647" i="4"/>
  <c r="W1648" i="4"/>
  <c r="W1649" i="4"/>
  <c r="W1650" i="4"/>
  <c r="W1651" i="4"/>
  <c r="W1652" i="4"/>
  <c r="W1653" i="4"/>
  <c r="W1654" i="4"/>
  <c r="W1655" i="4"/>
  <c r="W1656" i="4"/>
  <c r="W1657" i="4"/>
  <c r="W1658" i="4"/>
  <c r="W1659" i="4"/>
  <c r="W1660" i="4"/>
  <c r="W1661" i="4"/>
  <c r="W1662" i="4"/>
  <c r="W1663" i="4"/>
  <c r="W1664" i="4"/>
  <c r="W1665" i="4"/>
  <c r="W1666" i="4"/>
  <c r="W1667" i="4"/>
  <c r="W1668" i="4"/>
  <c r="W1669" i="4"/>
  <c r="W1670" i="4"/>
  <c r="W1671" i="4"/>
  <c r="W1672" i="4"/>
  <c r="W1673" i="4"/>
  <c r="W1674" i="4"/>
  <c r="W1675" i="4"/>
  <c r="W1676" i="4"/>
  <c r="W1677" i="4"/>
  <c r="W1678" i="4"/>
  <c r="W1679" i="4"/>
  <c r="W1680" i="4"/>
  <c r="W1681" i="4"/>
  <c r="W1682" i="4"/>
  <c r="W1683" i="4"/>
  <c r="W1684" i="4"/>
  <c r="W1685" i="4"/>
  <c r="W1686" i="4"/>
  <c r="W1687" i="4"/>
  <c r="W1688" i="4"/>
  <c r="W1689" i="4"/>
  <c r="W1690" i="4"/>
  <c r="W1691" i="4"/>
  <c r="W1692" i="4"/>
  <c r="W1693" i="4"/>
  <c r="W1694" i="4"/>
  <c r="W1695" i="4"/>
  <c r="W1696" i="4"/>
  <c r="W1697" i="4"/>
  <c r="W1698" i="4"/>
  <c r="W1699" i="4"/>
  <c r="W1700" i="4"/>
  <c r="W1701" i="4"/>
  <c r="W1702" i="4"/>
  <c r="W1703" i="4"/>
  <c r="W1704" i="4"/>
  <c r="W1705" i="4"/>
  <c r="W1706" i="4"/>
  <c r="W1707" i="4"/>
  <c r="W1708" i="4"/>
  <c r="W1709" i="4"/>
  <c r="W1710" i="4"/>
  <c r="W1711" i="4"/>
  <c r="W1712" i="4"/>
  <c r="W1713" i="4"/>
  <c r="W1714" i="4"/>
  <c r="W1715" i="4"/>
  <c r="W1716" i="4"/>
  <c r="W1717" i="4"/>
  <c r="W1718" i="4"/>
  <c r="W1719" i="4"/>
  <c r="W1720" i="4"/>
  <c r="W1721" i="4"/>
  <c r="W1722" i="4"/>
  <c r="W1723" i="4"/>
  <c r="W1724" i="4"/>
  <c r="W1725" i="4"/>
  <c r="W1726" i="4"/>
  <c r="W1727" i="4"/>
  <c r="W1728" i="4"/>
  <c r="W1729" i="4"/>
  <c r="W1730" i="4"/>
  <c r="W1731" i="4"/>
  <c r="W1732" i="4"/>
  <c r="W1733" i="4"/>
  <c r="W1734" i="4"/>
  <c r="W1735" i="4"/>
  <c r="W1736" i="4"/>
  <c r="W1737" i="4"/>
  <c r="W1738" i="4"/>
  <c r="W1739" i="4"/>
  <c r="W1740" i="4"/>
  <c r="W1741" i="4"/>
  <c r="W1742" i="4"/>
  <c r="W1743" i="4"/>
  <c r="W1744" i="4"/>
  <c r="W1745" i="4"/>
  <c r="W1746" i="4"/>
  <c r="W1747" i="4"/>
  <c r="W1748" i="4"/>
  <c r="W1749" i="4"/>
  <c r="W1750" i="4"/>
  <c r="W1751" i="4"/>
  <c r="W1752" i="4"/>
  <c r="W1753" i="4"/>
  <c r="W1754" i="4"/>
  <c r="W1755" i="4"/>
  <c r="W1756" i="4"/>
  <c r="W1757" i="4"/>
  <c r="W1758" i="4"/>
  <c r="W1759" i="4"/>
  <c r="W1760" i="4"/>
  <c r="W1761" i="4"/>
  <c r="W1762" i="4"/>
  <c r="W1763" i="4"/>
  <c r="W1764" i="4"/>
  <c r="W1765" i="4"/>
  <c r="W1766" i="4"/>
  <c r="W1767" i="4"/>
  <c r="W1768" i="4"/>
  <c r="W1769" i="4"/>
  <c r="W1770" i="4"/>
  <c r="W1771" i="4"/>
  <c r="W1772" i="4"/>
  <c r="W1773" i="4"/>
  <c r="W1774" i="4"/>
  <c r="W1775" i="4"/>
  <c r="W1776" i="4"/>
  <c r="W1777" i="4"/>
  <c r="W1778" i="4"/>
  <c r="W1779" i="4"/>
  <c r="W1780" i="4"/>
  <c r="W1781" i="4"/>
  <c r="W1782" i="4"/>
  <c r="W1783" i="4"/>
  <c r="W1784" i="4"/>
  <c r="W1785" i="4"/>
  <c r="W1786" i="4"/>
  <c r="W1787" i="4"/>
  <c r="W1788" i="4"/>
  <c r="W1789" i="4"/>
  <c r="W1790" i="4"/>
  <c r="W1791" i="4"/>
  <c r="W1792" i="4"/>
  <c r="W1793" i="4"/>
  <c r="W1794" i="4"/>
  <c r="W1795" i="4"/>
  <c r="W1796" i="4"/>
  <c r="W1797" i="4"/>
  <c r="W1798" i="4"/>
  <c r="W1799" i="4"/>
  <c r="W1800" i="4"/>
  <c r="W1801" i="4"/>
  <c r="W1802" i="4"/>
  <c r="W1803" i="4"/>
  <c r="W1804" i="4"/>
  <c r="W1805" i="4"/>
  <c r="W1806" i="4"/>
  <c r="W1807" i="4"/>
  <c r="W1808" i="4"/>
  <c r="W1809" i="4"/>
  <c r="W1810" i="4"/>
  <c r="W1811" i="4"/>
  <c r="W1812" i="4"/>
  <c r="W1813" i="4"/>
  <c r="W1814" i="4"/>
  <c r="W1815" i="4"/>
  <c r="W1816" i="4"/>
  <c r="W1817" i="4"/>
  <c r="W1818" i="4"/>
  <c r="W1819" i="4"/>
  <c r="W1820" i="4"/>
  <c r="W1821" i="4"/>
  <c r="W1822" i="4"/>
  <c r="W1823" i="4"/>
  <c r="W1824" i="4"/>
  <c r="W1825" i="4"/>
  <c r="W1826" i="4"/>
  <c r="W1827" i="4"/>
  <c r="W1828" i="4"/>
  <c r="W1829" i="4"/>
  <c r="W1830" i="4"/>
  <c r="W1831" i="4"/>
  <c r="W1832" i="4"/>
  <c r="W1833" i="4"/>
  <c r="W1834" i="4"/>
  <c r="W1835" i="4"/>
  <c r="W1836" i="4"/>
  <c r="W1837" i="4"/>
  <c r="W1838" i="4"/>
  <c r="W1839" i="4"/>
  <c r="W1840" i="4"/>
  <c r="W1841" i="4"/>
  <c r="W1842" i="4"/>
  <c r="W1843" i="4"/>
  <c r="W1844" i="4"/>
  <c r="W1845" i="4"/>
  <c r="W1846" i="4"/>
  <c r="W1847" i="4"/>
  <c r="W1848" i="4"/>
  <c r="W1849" i="4"/>
  <c r="W1850" i="4"/>
  <c r="W1851" i="4"/>
  <c r="W1852" i="4"/>
  <c r="W1853" i="4"/>
  <c r="W1854" i="4"/>
  <c r="W1855" i="4"/>
  <c r="W1856" i="4"/>
  <c r="W1857" i="4"/>
  <c r="W1858" i="4"/>
  <c r="W1859" i="4"/>
  <c r="W1860" i="4"/>
  <c r="W1861" i="4"/>
  <c r="W1862" i="4"/>
  <c r="W1863" i="4"/>
  <c r="W1864" i="4"/>
  <c r="W1865" i="4"/>
  <c r="W1866" i="4"/>
  <c r="W1867" i="4"/>
  <c r="W1868" i="4"/>
  <c r="W1869" i="4"/>
  <c r="W1870" i="4"/>
  <c r="W1871" i="4"/>
  <c r="W1872" i="4"/>
  <c r="W1873" i="4"/>
  <c r="W1874" i="4"/>
  <c r="W1875" i="4"/>
  <c r="W1876" i="4"/>
  <c r="W1877" i="4"/>
  <c r="W1878" i="4"/>
  <c r="W1879" i="4"/>
  <c r="W1880" i="4"/>
  <c r="W1881" i="4"/>
  <c r="W1882" i="4"/>
  <c r="W1883" i="4"/>
  <c r="W1884" i="4"/>
  <c r="W1885" i="4"/>
  <c r="W1886" i="4"/>
  <c r="W1887" i="4"/>
  <c r="W1888" i="4"/>
  <c r="W1889" i="4"/>
  <c r="W1890" i="4"/>
  <c r="W1891" i="4"/>
  <c r="W1892" i="4"/>
  <c r="W1893" i="4"/>
  <c r="W1894" i="4"/>
  <c r="W1895" i="4"/>
  <c r="W1896" i="4"/>
  <c r="W1897" i="4"/>
  <c r="W1898" i="4"/>
  <c r="W1899" i="4"/>
  <c r="W1900" i="4"/>
  <c r="W1901" i="4"/>
  <c r="W1902" i="4"/>
  <c r="W1903" i="4"/>
  <c r="W1904" i="4"/>
  <c r="W1905" i="4"/>
  <c r="W1906" i="4"/>
  <c r="W1907" i="4"/>
  <c r="W1908" i="4"/>
  <c r="W1909" i="4"/>
  <c r="W1910" i="4"/>
  <c r="W1911" i="4"/>
  <c r="W1912" i="4"/>
  <c r="W1913" i="4"/>
  <c r="W1914" i="4"/>
  <c r="W1915" i="4"/>
  <c r="W1916" i="4"/>
  <c r="W1917" i="4"/>
  <c r="W1918" i="4"/>
  <c r="W1919" i="4"/>
  <c r="W1920" i="4"/>
  <c r="W1921" i="4"/>
  <c r="W1922" i="4"/>
  <c r="W1923" i="4"/>
  <c r="W1924" i="4"/>
  <c r="W1925" i="4"/>
  <c r="W1926" i="4"/>
  <c r="W1927" i="4"/>
  <c r="W1928" i="4"/>
  <c r="W1929" i="4"/>
  <c r="W1930" i="4"/>
  <c r="W1931" i="4"/>
  <c r="W1932" i="4"/>
  <c r="W1933" i="4"/>
  <c r="W1934" i="4"/>
  <c r="W1935" i="4"/>
  <c r="W1936" i="4"/>
  <c r="W1937" i="4"/>
  <c r="W1938" i="4"/>
  <c r="W1939" i="4"/>
  <c r="W1940" i="4"/>
  <c r="W1941" i="4"/>
  <c r="W1942" i="4"/>
  <c r="W1943" i="4"/>
  <c r="W1944" i="4"/>
  <c r="W1945" i="4"/>
  <c r="W1946" i="4"/>
  <c r="W1947" i="4"/>
  <c r="W1948" i="4"/>
  <c r="W1949" i="4"/>
  <c r="W1950" i="4"/>
  <c r="W1951" i="4"/>
  <c r="W1952" i="4"/>
  <c r="W1953" i="4"/>
  <c r="W1954" i="4"/>
  <c r="W1955" i="4"/>
  <c r="W1956" i="4"/>
  <c r="W1957" i="4"/>
  <c r="W1958" i="4"/>
  <c r="W1959" i="4"/>
  <c r="W1960" i="4"/>
  <c r="W1961" i="4"/>
  <c r="W1962" i="4"/>
  <c r="W1963" i="4"/>
  <c r="W1964" i="4"/>
  <c r="W1965" i="4"/>
  <c r="W1966" i="4"/>
  <c r="W1967" i="4"/>
  <c r="W1968" i="4"/>
  <c r="W1969" i="4"/>
  <c r="W1970" i="4"/>
  <c r="W1971" i="4"/>
  <c r="W1972" i="4"/>
  <c r="W1973" i="4"/>
  <c r="W1974" i="4"/>
  <c r="W1975" i="4"/>
  <c r="W1976" i="4"/>
  <c r="W1977" i="4"/>
  <c r="W1978" i="4"/>
  <c r="W1979" i="4"/>
  <c r="W1980" i="4"/>
  <c r="W1981" i="4"/>
  <c r="W1982" i="4"/>
  <c r="W1983" i="4"/>
  <c r="W1984" i="4"/>
  <c r="W1985" i="4"/>
  <c r="W1986" i="4"/>
  <c r="W1987" i="4"/>
  <c r="W1988" i="4"/>
  <c r="W1989" i="4"/>
  <c r="W1990" i="4"/>
  <c r="W1991" i="4"/>
  <c r="W1992" i="4"/>
  <c r="W1993" i="4"/>
  <c r="W1994" i="4"/>
  <c r="W1995" i="4"/>
  <c r="W1996" i="4"/>
  <c r="W1997" i="4"/>
  <c r="W1998" i="4"/>
  <c r="W1999" i="4"/>
  <c r="W2000" i="4"/>
  <c r="W2001" i="4"/>
  <c r="W2002" i="4"/>
  <c r="W2003" i="4"/>
  <c r="W2004" i="4"/>
  <c r="W2005" i="4"/>
  <c r="W2006" i="4"/>
  <c r="W2007" i="4"/>
  <c r="W2008" i="4"/>
  <c r="W2009" i="4"/>
  <c r="W2010" i="4"/>
  <c r="W2011" i="4"/>
  <c r="W2012" i="4"/>
  <c r="W2013" i="4"/>
  <c r="W2014" i="4"/>
  <c r="W2015" i="4"/>
  <c r="W2016" i="4"/>
  <c r="W2017" i="4"/>
  <c r="W2018" i="4"/>
  <c r="W2019" i="4"/>
  <c r="W2020" i="4"/>
  <c r="W2021" i="4"/>
  <c r="W2022" i="4"/>
  <c r="W2023" i="4"/>
  <c r="W2024" i="4"/>
  <c r="W2025" i="4"/>
  <c r="W2026" i="4"/>
  <c r="W2027" i="4"/>
  <c r="W2028" i="4"/>
  <c r="W2029" i="4"/>
  <c r="W2030" i="4"/>
  <c r="W2031" i="4"/>
  <c r="W2032" i="4"/>
  <c r="W2033" i="4"/>
  <c r="W2034" i="4"/>
  <c r="W2035" i="4"/>
  <c r="W2036" i="4"/>
  <c r="W2037" i="4"/>
  <c r="W2038" i="4"/>
  <c r="W2039" i="4"/>
  <c r="W2040" i="4"/>
  <c r="W2041" i="4"/>
  <c r="W2042" i="4"/>
  <c r="W2043" i="4"/>
  <c r="W2044" i="4"/>
  <c r="W2045" i="4"/>
  <c r="W2046" i="4"/>
  <c r="W2047" i="4"/>
  <c r="W2048" i="4"/>
  <c r="W2049" i="4"/>
  <c r="W2050" i="4"/>
  <c r="W2051" i="4"/>
  <c r="W2052" i="4"/>
  <c r="W2053" i="4"/>
  <c r="W2054" i="4"/>
  <c r="W2055" i="4"/>
  <c r="W2056" i="4"/>
  <c r="W2057" i="4"/>
  <c r="W2058" i="4"/>
  <c r="W2059" i="4"/>
  <c r="W2060" i="4"/>
  <c r="W2061" i="4"/>
  <c r="W2062" i="4"/>
  <c r="W2063" i="4"/>
  <c r="W2064" i="4"/>
  <c r="W2065" i="4"/>
  <c r="W2066" i="4"/>
  <c r="W2067" i="4"/>
  <c r="W2068" i="4"/>
  <c r="W2069" i="4"/>
  <c r="W2070" i="4"/>
  <c r="W2071" i="4"/>
  <c r="W2072" i="4"/>
  <c r="W2073" i="4"/>
  <c r="W2074" i="4"/>
  <c r="W2075" i="4"/>
  <c r="W2076" i="4"/>
  <c r="W2077" i="4"/>
  <c r="W2078" i="4"/>
  <c r="W2079" i="4"/>
  <c r="W2080" i="4"/>
  <c r="W2081" i="4"/>
  <c r="W2082" i="4"/>
  <c r="W2083" i="4"/>
  <c r="W2084" i="4"/>
  <c r="W2085" i="4"/>
  <c r="W2086" i="4"/>
  <c r="W2087" i="4"/>
  <c r="W2088" i="4"/>
  <c r="W2089" i="4"/>
  <c r="W2090" i="4"/>
  <c r="W2091" i="4"/>
  <c r="W2092" i="4"/>
  <c r="W2093" i="4"/>
  <c r="W2094" i="4"/>
  <c r="AM6" i="4"/>
  <c r="EC6" i="3"/>
  <c r="EC7" i="3"/>
  <c r="EC8" i="3"/>
  <c r="EC9" i="3"/>
  <c r="EC10" i="3"/>
  <c r="EC11" i="3"/>
  <c r="EC12" i="3"/>
  <c r="EC13" i="3"/>
  <c r="EC14" i="3"/>
  <c r="EC15" i="3"/>
  <c r="EC16" i="3"/>
  <c r="EC17" i="3"/>
  <c r="EC18" i="3"/>
  <c r="EC19" i="3"/>
  <c r="EC20" i="3"/>
  <c r="EC21" i="3"/>
  <c r="EC22" i="3"/>
  <c r="EC23" i="3"/>
  <c r="EC24" i="3"/>
  <c r="EC25" i="3"/>
  <c r="EC26" i="3"/>
  <c r="EC27" i="3"/>
  <c r="EC28" i="3"/>
  <c r="EC29" i="3"/>
  <c r="EC30" i="3"/>
  <c r="EC31" i="3"/>
  <c r="EC32" i="3"/>
  <c r="EC33" i="3"/>
  <c r="EC34" i="3"/>
  <c r="EC35" i="3"/>
  <c r="EC36" i="3"/>
  <c r="EC37" i="3"/>
  <c r="EC38" i="3"/>
  <c r="EC39" i="3"/>
  <c r="EC40" i="3"/>
  <c r="EC5" i="3"/>
  <c r="BK4" i="3" a="1"/>
  <c r="BK4" i="3" s="1"/>
  <c r="BY9" i="4"/>
  <c r="BY10" i="4"/>
  <c r="BY11" i="4"/>
  <c r="BY12" i="4"/>
  <c r="BY13" i="4"/>
  <c r="BY14" i="4"/>
  <c r="BY15" i="4"/>
  <c r="BY16" i="4"/>
  <c r="BY17" i="4"/>
  <c r="BY18" i="4"/>
  <c r="BY19" i="4"/>
  <c r="BY20" i="4"/>
  <c r="BY21" i="4"/>
  <c r="BY22" i="4"/>
  <c r="BY23" i="4"/>
  <c r="BY24" i="4"/>
  <c r="BY25" i="4"/>
  <c r="BY26" i="4"/>
  <c r="BY27" i="4"/>
  <c r="BY28" i="4"/>
  <c r="BY29" i="4"/>
  <c r="BY30" i="4"/>
  <c r="BY31" i="4"/>
  <c r="BY32" i="4"/>
  <c r="BY33" i="4"/>
  <c r="BY34" i="4"/>
  <c r="BY35" i="4"/>
  <c r="BY36" i="4"/>
  <c r="BY37" i="4"/>
  <c r="BY38" i="4"/>
  <c r="BY39" i="4"/>
  <c r="BY40" i="4"/>
  <c r="BY41" i="4"/>
  <c r="BY42" i="4"/>
  <c r="BY43" i="4"/>
  <c r="BY44" i="4"/>
  <c r="BY45" i="4"/>
  <c r="BY46" i="4"/>
  <c r="BY47" i="4"/>
  <c r="BY48" i="4"/>
  <c r="BY49" i="4"/>
  <c r="BY50" i="4"/>
  <c r="BY51" i="4"/>
  <c r="BY52" i="4"/>
  <c r="BY53" i="4"/>
  <c r="BY54" i="4"/>
  <c r="BY55" i="4"/>
  <c r="BY56" i="4"/>
  <c r="BY57" i="4"/>
  <c r="BY58" i="4"/>
  <c r="BY59" i="4"/>
  <c r="BY60" i="4"/>
  <c r="BY61" i="4"/>
  <c r="BY62" i="4"/>
  <c r="BY63" i="4"/>
  <c r="BY64" i="4"/>
  <c r="BY65" i="4"/>
  <c r="BY66" i="4"/>
  <c r="BY67" i="4"/>
  <c r="BY68" i="4"/>
  <c r="BY69" i="4"/>
  <c r="BY70" i="4"/>
  <c r="BY8" i="4"/>
  <c r="BN9" i="4"/>
  <c r="BN10" i="4"/>
  <c r="BN11" i="4"/>
  <c r="BN12" i="4"/>
  <c r="BN13" i="4"/>
  <c r="BN14" i="4"/>
  <c r="BN15" i="4"/>
  <c r="BN16" i="4"/>
  <c r="BN17" i="4"/>
  <c r="BN8" i="4"/>
  <c r="BA9" i="4"/>
  <c r="BA10" i="4"/>
  <c r="BA11" i="4"/>
  <c r="BA12" i="4"/>
  <c r="BA13" i="4"/>
  <c r="BA14" i="4"/>
  <c r="BA15" i="4"/>
  <c r="BA16" i="4"/>
  <c r="BA17" i="4"/>
  <c r="BA18" i="4"/>
  <c r="BA19" i="4"/>
  <c r="BA20" i="4"/>
  <c r="BA21" i="4"/>
  <c r="BA22" i="4"/>
  <c r="BA23" i="4"/>
  <c r="BA24" i="4"/>
  <c r="BA25" i="4"/>
  <c r="BA26" i="4"/>
  <c r="BA27" i="4"/>
  <c r="BA28" i="4"/>
  <c r="BA8" i="4"/>
  <c r="I1" i="3"/>
  <c r="AE115" i="4"/>
  <c r="AE116" i="4"/>
  <c r="AE117" i="4"/>
  <c r="AE118" i="4"/>
  <c r="AE119" i="4"/>
  <c r="AE120" i="4"/>
  <c r="AE121" i="4"/>
  <c r="AE122" i="4"/>
  <c r="AE123" i="4"/>
  <c r="AE124" i="4"/>
  <c r="AE125" i="4"/>
  <c r="AE126" i="4"/>
  <c r="AE127" i="4"/>
  <c r="AE128" i="4"/>
  <c r="AE129" i="4"/>
  <c r="AE130" i="4"/>
  <c r="AE131" i="4"/>
  <c r="AE132" i="4"/>
  <c r="AE133" i="4"/>
  <c r="AE134" i="4"/>
  <c r="AE135" i="4"/>
  <c r="AE136" i="4"/>
  <c r="AE137" i="4"/>
  <c r="AE138" i="4"/>
  <c r="AE139" i="4"/>
  <c r="AE140" i="4"/>
  <c r="AE141" i="4"/>
  <c r="AE142" i="4"/>
  <c r="AE143" i="4"/>
  <c r="AE144" i="4"/>
  <c r="AE145" i="4"/>
  <c r="AE146" i="4"/>
  <c r="AE147" i="4"/>
  <c r="AE148" i="4"/>
  <c r="AE149" i="4"/>
  <c r="AE150" i="4"/>
  <c r="AE151" i="4"/>
  <c r="AE152" i="4"/>
  <c r="AE153" i="4"/>
  <c r="AE154" i="4"/>
  <c r="AE155" i="4"/>
  <c r="AE156" i="4"/>
  <c r="AE157" i="4"/>
  <c r="AE158" i="4"/>
  <c r="AE159" i="4"/>
  <c r="AE160" i="4"/>
  <c r="AE161" i="4"/>
  <c r="AE162" i="4"/>
  <c r="AE163" i="4"/>
  <c r="AE164" i="4"/>
  <c r="AE165" i="4"/>
  <c r="AE166" i="4"/>
  <c r="AE167" i="4"/>
  <c r="AE168" i="4"/>
  <c r="AE169" i="4"/>
  <c r="AE170" i="4"/>
  <c r="AE171" i="4"/>
  <c r="AE172" i="4"/>
  <c r="AE173" i="4"/>
  <c r="AE174" i="4"/>
  <c r="AE175" i="4"/>
  <c r="AE176" i="4"/>
  <c r="AE177" i="4"/>
  <c r="AE178" i="4"/>
  <c r="AE179" i="4"/>
  <c r="AE180" i="4"/>
  <c r="AE181" i="4"/>
  <c r="AE182" i="4"/>
  <c r="AE183" i="4"/>
  <c r="AE184" i="4"/>
  <c r="AE185" i="4"/>
  <c r="AE186" i="4"/>
  <c r="AE187" i="4"/>
  <c r="AE188" i="4"/>
  <c r="AE189" i="4"/>
  <c r="AE190" i="4"/>
  <c r="AE191" i="4"/>
  <c r="AE192" i="4"/>
  <c r="AE193" i="4"/>
  <c r="AE194" i="4"/>
  <c r="AE195" i="4"/>
  <c r="AE196" i="4"/>
  <c r="AE197" i="4"/>
  <c r="AE198" i="4"/>
  <c r="AE199" i="4"/>
  <c r="AE200" i="4"/>
  <c r="AE201" i="4"/>
  <c r="AE202" i="4"/>
  <c r="AE203" i="4"/>
  <c r="AE204" i="4"/>
  <c r="AE205" i="4"/>
  <c r="AE206" i="4"/>
  <c r="AE207" i="4"/>
  <c r="AE208" i="4"/>
  <c r="AE209" i="4"/>
  <c r="AE210" i="4"/>
  <c r="AE211" i="4"/>
  <c r="AE212" i="4"/>
  <c r="AE213" i="4"/>
  <c r="AE214" i="4"/>
  <c r="AE215" i="4"/>
  <c r="AE216" i="4"/>
  <c r="AE217" i="4"/>
  <c r="AE218" i="4"/>
  <c r="AE219" i="4"/>
  <c r="AE220" i="4"/>
  <c r="AE221" i="4"/>
  <c r="AE222" i="4"/>
  <c r="AE223" i="4"/>
  <c r="AE224" i="4"/>
  <c r="AE225" i="4"/>
  <c r="AE226" i="4"/>
  <c r="AE227" i="4"/>
  <c r="AE228" i="4"/>
  <c r="AE229" i="4"/>
  <c r="AE230" i="4"/>
  <c r="AE231" i="4"/>
  <c r="AE232" i="4"/>
  <c r="AE233" i="4"/>
  <c r="AE234" i="4"/>
  <c r="AE235" i="4"/>
  <c r="AE236" i="4"/>
  <c r="AE237" i="4"/>
  <c r="AE238" i="4"/>
  <c r="AE239" i="4"/>
  <c r="AE240" i="4"/>
  <c r="AE241" i="4"/>
  <c r="AE242" i="4"/>
  <c r="AE243" i="4"/>
  <c r="AE244" i="4"/>
  <c r="AE245" i="4"/>
  <c r="AE246" i="4"/>
  <c r="AE247" i="4"/>
  <c r="AE248" i="4"/>
  <c r="AE249" i="4"/>
  <c r="AE250" i="4"/>
  <c r="AE251" i="4"/>
  <c r="AE252" i="4"/>
  <c r="AE253" i="4"/>
  <c r="AE254" i="4"/>
  <c r="AE255" i="4"/>
  <c r="AE256" i="4"/>
  <c r="AE257" i="4"/>
  <c r="AE258" i="4"/>
  <c r="AE259" i="4"/>
  <c r="AE260" i="4"/>
  <c r="AE261" i="4"/>
  <c r="AE262" i="4"/>
  <c r="AE263" i="4"/>
  <c r="AE264" i="4"/>
  <c r="AE265" i="4"/>
  <c r="AE266" i="4"/>
  <c r="AE267" i="4"/>
  <c r="AE268" i="4"/>
  <c r="AE269" i="4"/>
  <c r="AE270" i="4"/>
  <c r="AE271" i="4"/>
  <c r="AE272" i="4"/>
  <c r="AE273" i="4"/>
  <c r="AE274" i="4"/>
  <c r="AE275" i="4"/>
  <c r="AE276" i="4"/>
  <c r="AE277" i="4"/>
  <c r="AE278" i="4"/>
  <c r="AE279" i="4"/>
  <c r="AE280" i="4"/>
  <c r="AE281" i="4"/>
  <c r="AE282" i="4"/>
  <c r="AE283" i="4"/>
  <c r="AE284" i="4"/>
  <c r="AE285" i="4"/>
  <c r="AE286" i="4"/>
  <c r="AE287" i="4"/>
  <c r="AE288" i="4"/>
  <c r="AE289" i="4"/>
  <c r="AE290" i="4"/>
  <c r="AE291" i="4"/>
  <c r="AE292" i="4"/>
  <c r="AE293" i="4"/>
  <c r="AE294" i="4"/>
  <c r="AE295" i="4"/>
  <c r="AE296" i="4"/>
  <c r="AE297" i="4"/>
  <c r="AE298" i="4"/>
  <c r="AE299" i="4"/>
  <c r="AE300" i="4"/>
  <c r="AE301" i="4"/>
  <c r="AE302" i="4"/>
  <c r="AE303" i="4"/>
  <c r="AE304" i="4"/>
  <c r="AE305" i="4"/>
  <c r="AE306" i="4"/>
  <c r="AE307" i="4"/>
  <c r="AE308" i="4"/>
  <c r="AE309" i="4"/>
  <c r="AE310" i="4"/>
  <c r="AE311" i="4"/>
  <c r="AE312" i="4"/>
  <c r="AE313" i="4"/>
  <c r="AE314" i="4"/>
  <c r="AE315" i="4"/>
  <c r="AE316" i="4"/>
  <c r="AE317" i="4"/>
  <c r="AE318" i="4"/>
  <c r="AE319" i="4"/>
  <c r="AE320" i="4"/>
  <c r="AE321" i="4"/>
  <c r="AE322" i="4"/>
  <c r="AE323" i="4"/>
  <c r="AE324" i="4"/>
  <c r="AE325" i="4"/>
  <c r="AE326" i="4"/>
  <c r="AE327" i="4"/>
  <c r="AE328" i="4"/>
  <c r="AE329" i="4"/>
  <c r="AE330" i="4"/>
  <c r="AE331" i="4"/>
  <c r="AE332" i="4"/>
  <c r="AE333" i="4"/>
  <c r="AE334" i="4"/>
  <c r="AE335" i="4"/>
  <c r="AE336" i="4"/>
  <c r="AE337" i="4"/>
  <c r="AE338" i="4"/>
  <c r="AE339" i="4"/>
  <c r="AE340" i="4"/>
  <c r="AE341" i="4"/>
  <c r="AE342" i="4"/>
  <c r="AE343" i="4"/>
  <c r="AE344" i="4"/>
  <c r="AE345" i="4"/>
  <c r="AE346" i="4"/>
  <c r="AE347" i="4"/>
  <c r="AE348" i="4"/>
  <c r="AE349" i="4"/>
  <c r="AE350" i="4"/>
  <c r="AE351" i="4"/>
  <c r="AE352" i="4"/>
  <c r="AE353" i="4"/>
  <c r="AE354" i="4"/>
  <c r="AE355" i="4"/>
  <c r="AE356" i="4"/>
  <c r="AE357" i="4"/>
  <c r="AE358" i="4"/>
  <c r="AE359" i="4"/>
  <c r="AE360" i="4"/>
  <c r="AE361" i="4"/>
  <c r="AE362" i="4"/>
  <c r="AE363" i="4"/>
  <c r="AE364" i="4"/>
  <c r="AE365" i="4"/>
  <c r="AE366" i="4"/>
  <c r="AE367" i="4"/>
  <c r="AE368" i="4"/>
  <c r="AE369" i="4"/>
  <c r="AE370" i="4"/>
  <c r="AE371" i="4"/>
  <c r="AE372" i="4"/>
  <c r="AE373" i="4"/>
  <c r="AE374" i="4"/>
  <c r="AE375" i="4"/>
  <c r="AE376" i="4"/>
  <c r="AE377" i="4"/>
  <c r="AE378" i="4"/>
  <c r="AE379" i="4"/>
  <c r="AE380" i="4"/>
  <c r="AE381" i="4"/>
  <c r="AE382" i="4"/>
  <c r="AE383" i="4"/>
  <c r="AE384" i="4"/>
  <c r="AE385" i="4"/>
  <c r="AE386" i="4"/>
  <c r="AE387" i="4"/>
  <c r="AE388" i="4"/>
  <c r="AE389" i="4"/>
  <c r="AE390" i="4"/>
  <c r="AE391" i="4"/>
  <c r="AE392" i="4"/>
  <c r="AE393" i="4"/>
  <c r="AE394" i="4"/>
  <c r="AE395" i="4"/>
  <c r="AE396" i="4"/>
  <c r="AE397" i="4"/>
  <c r="AE398" i="4"/>
  <c r="AE399" i="4"/>
  <c r="AE400" i="4"/>
  <c r="AE401" i="4"/>
  <c r="AE402" i="4"/>
  <c r="AE403" i="4"/>
  <c r="AE404" i="4"/>
  <c r="AE405" i="4"/>
  <c r="AE406" i="4"/>
  <c r="AE407" i="4"/>
  <c r="AE408" i="4"/>
  <c r="AE409" i="4"/>
  <c r="AE410" i="4"/>
  <c r="AE411" i="4"/>
  <c r="AE412" i="4"/>
  <c r="AE413" i="4"/>
  <c r="AE414" i="4"/>
  <c r="AE415" i="4"/>
  <c r="AE416" i="4"/>
  <c r="AE417" i="4"/>
  <c r="AE418" i="4"/>
  <c r="AE419" i="4"/>
  <c r="AE420" i="4"/>
  <c r="AE421" i="4"/>
  <c r="AE422" i="4"/>
  <c r="AE423" i="4"/>
  <c r="AE424" i="4"/>
  <c r="AE425" i="4"/>
  <c r="AE426" i="4"/>
  <c r="AE427" i="4"/>
  <c r="AE428" i="4"/>
  <c r="AE429" i="4"/>
  <c r="AE430" i="4"/>
  <c r="AE431" i="4"/>
  <c r="AE432" i="4"/>
  <c r="AE433" i="4"/>
  <c r="AE434" i="4"/>
  <c r="AE435" i="4"/>
  <c r="AE436" i="4"/>
  <c r="AE437" i="4"/>
  <c r="AE438" i="4"/>
  <c r="AE439" i="4"/>
  <c r="AE440" i="4"/>
  <c r="AE441" i="4"/>
  <c r="AE442" i="4"/>
  <c r="AE443" i="4"/>
  <c r="AE444" i="4"/>
  <c r="AE445" i="4"/>
  <c r="AE446" i="4"/>
  <c r="AE447" i="4"/>
  <c r="AE448" i="4"/>
  <c r="AE449" i="4"/>
  <c r="AE450" i="4"/>
  <c r="AE451" i="4"/>
  <c r="AE452" i="4"/>
  <c r="AE453" i="4"/>
  <c r="AE454" i="4"/>
  <c r="AE455" i="4"/>
  <c r="AE456" i="4"/>
  <c r="AE457" i="4"/>
  <c r="AE458" i="4"/>
  <c r="AE459" i="4"/>
  <c r="AE460" i="4"/>
  <c r="AE461" i="4"/>
  <c r="AE462" i="4"/>
  <c r="AE463" i="4"/>
  <c r="AE464" i="4"/>
  <c r="AE465" i="4"/>
  <c r="AE466" i="4"/>
  <c r="AE467" i="4"/>
  <c r="AE468" i="4"/>
  <c r="AE469" i="4"/>
  <c r="AE470" i="4"/>
  <c r="AE471" i="4"/>
  <c r="AE472" i="4"/>
  <c r="AE473" i="4"/>
  <c r="AE474" i="4"/>
  <c r="AE475" i="4"/>
  <c r="AE476" i="4"/>
  <c r="AE477" i="4"/>
  <c r="AE478" i="4"/>
  <c r="AE479" i="4"/>
  <c r="AE480" i="4"/>
  <c r="AE481" i="4"/>
  <c r="AE482" i="4"/>
  <c r="AE483" i="4"/>
  <c r="AE484" i="4"/>
  <c r="AE485" i="4"/>
  <c r="AE486" i="4"/>
  <c r="AE487" i="4"/>
  <c r="AE488" i="4"/>
  <c r="AE489" i="4"/>
  <c r="AE490" i="4"/>
  <c r="AE491" i="4"/>
  <c r="AE492" i="4"/>
  <c r="AE493" i="4"/>
  <c r="AE494" i="4"/>
  <c r="AE495" i="4"/>
  <c r="AE496" i="4"/>
  <c r="AE497" i="4"/>
  <c r="AE498" i="4"/>
  <c r="AE499" i="4"/>
  <c r="AE500" i="4"/>
  <c r="AE501" i="4"/>
  <c r="AE502" i="4"/>
  <c r="AE503" i="4"/>
  <c r="AE504" i="4"/>
  <c r="AE505" i="4"/>
  <c r="AE506" i="4"/>
  <c r="AE507" i="4"/>
  <c r="AE508" i="4"/>
  <c r="AE509" i="4"/>
  <c r="AE510" i="4"/>
  <c r="AE511" i="4"/>
  <c r="AE512" i="4"/>
  <c r="AE513" i="4"/>
  <c r="AE514" i="4"/>
  <c r="AE515" i="4"/>
  <c r="AE516" i="4"/>
  <c r="AE517" i="4"/>
  <c r="AE518" i="4"/>
  <c r="AE519" i="4"/>
  <c r="AE520" i="4"/>
  <c r="AE521" i="4"/>
  <c r="AE522" i="4"/>
  <c r="AE523" i="4"/>
  <c r="AE524" i="4"/>
  <c r="AE525" i="4"/>
  <c r="AE526" i="4"/>
  <c r="AE527" i="4"/>
  <c r="AE528" i="4"/>
  <c r="AE529" i="4"/>
  <c r="AE530" i="4"/>
  <c r="AE531" i="4"/>
  <c r="AE532" i="4"/>
  <c r="AE533" i="4"/>
  <c r="AE534" i="4"/>
  <c r="AE535" i="4"/>
  <c r="AE536" i="4"/>
  <c r="AE537" i="4"/>
  <c r="AE538" i="4"/>
  <c r="AE539" i="4"/>
  <c r="AE540" i="4"/>
  <c r="AE541" i="4"/>
  <c r="AE542" i="4"/>
  <c r="AE543" i="4"/>
  <c r="AE544" i="4"/>
  <c r="AE545" i="4"/>
  <c r="AE546" i="4"/>
  <c r="AE547" i="4"/>
  <c r="AE548" i="4"/>
  <c r="AE549" i="4"/>
  <c r="AE550" i="4"/>
  <c r="AE551" i="4"/>
  <c r="AE552" i="4"/>
  <c r="AE553" i="4"/>
  <c r="AE554" i="4"/>
  <c r="AE555" i="4"/>
  <c r="AE556" i="4"/>
  <c r="AE557" i="4"/>
  <c r="AE558" i="4"/>
  <c r="AE559" i="4"/>
  <c r="AE560" i="4"/>
  <c r="AE561" i="4"/>
  <c r="AE562" i="4"/>
  <c r="AE563" i="4"/>
  <c r="AE564" i="4"/>
  <c r="AE565" i="4"/>
  <c r="AE566" i="4"/>
  <c r="AE567" i="4"/>
  <c r="AE568" i="4"/>
  <c r="AE569" i="4"/>
  <c r="AE570" i="4"/>
  <c r="AE571" i="4"/>
  <c r="AE572" i="4"/>
  <c r="AE573" i="4"/>
  <c r="AE574" i="4"/>
  <c r="AE575" i="4"/>
  <c r="AE576" i="4"/>
  <c r="AE577" i="4"/>
  <c r="AE578" i="4"/>
  <c r="AE579" i="4"/>
  <c r="AE580" i="4"/>
  <c r="AE581" i="4"/>
  <c r="AE582" i="4"/>
  <c r="AE583" i="4"/>
  <c r="AE584" i="4"/>
  <c r="AE585" i="4"/>
  <c r="AE586" i="4"/>
  <c r="AE587" i="4"/>
  <c r="AE588" i="4"/>
  <c r="AE589" i="4"/>
  <c r="AE590" i="4"/>
  <c r="AE591" i="4"/>
  <c r="AE592" i="4"/>
  <c r="AE593" i="4"/>
  <c r="AE594" i="4"/>
  <c r="AE595" i="4"/>
  <c r="AE596" i="4"/>
  <c r="AE597" i="4"/>
  <c r="AE598" i="4"/>
  <c r="AE599" i="4"/>
  <c r="AE600" i="4"/>
  <c r="AE601" i="4"/>
  <c r="AE602" i="4"/>
  <c r="AE603" i="4"/>
  <c r="AE604" i="4"/>
  <c r="AE605" i="4"/>
  <c r="AE606" i="4"/>
  <c r="AE607" i="4"/>
  <c r="AE608" i="4"/>
  <c r="AE609" i="4"/>
  <c r="AE610" i="4"/>
  <c r="AE611" i="4"/>
  <c r="AE612" i="4"/>
  <c r="AE613" i="4"/>
  <c r="AE614" i="4"/>
  <c r="AE615" i="4"/>
  <c r="AE616" i="4"/>
  <c r="AE617" i="4"/>
  <c r="AE618" i="4"/>
  <c r="AE619" i="4"/>
  <c r="AE620" i="4"/>
  <c r="AE621" i="4"/>
  <c r="AE622" i="4"/>
  <c r="AE623" i="4"/>
  <c r="AE624" i="4"/>
  <c r="AE625" i="4"/>
  <c r="AE626" i="4"/>
  <c r="AE627" i="4"/>
  <c r="AE628" i="4"/>
  <c r="AE629" i="4"/>
  <c r="AE630" i="4"/>
  <c r="AE631" i="4"/>
  <c r="AE632" i="4"/>
  <c r="AE633" i="4"/>
  <c r="AE634" i="4"/>
  <c r="AE635" i="4"/>
  <c r="AE636" i="4"/>
  <c r="AE637" i="4"/>
  <c r="AE638" i="4"/>
  <c r="AE639" i="4"/>
  <c r="AE640" i="4"/>
  <c r="AE641" i="4"/>
  <c r="AE642" i="4"/>
  <c r="AE643" i="4"/>
  <c r="AE644" i="4"/>
  <c r="AE645" i="4"/>
  <c r="AE646" i="4"/>
  <c r="AE647" i="4"/>
  <c r="AE648" i="4"/>
  <c r="AE649" i="4"/>
  <c r="AE650" i="4"/>
  <c r="AE651" i="4"/>
  <c r="AE652" i="4"/>
  <c r="AE653" i="4"/>
  <c r="AE654" i="4"/>
  <c r="AE655" i="4"/>
  <c r="AE656" i="4"/>
  <c r="AE657" i="4"/>
  <c r="AE658" i="4"/>
  <c r="AE659" i="4"/>
  <c r="AE660" i="4"/>
  <c r="AE661" i="4"/>
  <c r="AE662" i="4"/>
  <c r="AE663" i="4"/>
  <c r="AE664" i="4"/>
  <c r="AE665" i="4"/>
  <c r="AE666" i="4"/>
  <c r="AE667" i="4"/>
  <c r="AE668" i="4"/>
  <c r="AE669" i="4"/>
  <c r="AE670" i="4"/>
  <c r="AE671" i="4"/>
  <c r="AE672" i="4"/>
  <c r="AE673" i="4"/>
  <c r="AE674" i="4"/>
  <c r="AE675" i="4"/>
  <c r="AE676" i="4"/>
  <c r="AE677" i="4"/>
  <c r="AE678" i="4"/>
  <c r="AE679" i="4"/>
  <c r="AE680" i="4"/>
  <c r="AE681" i="4"/>
  <c r="AE682" i="4"/>
  <c r="AE683" i="4"/>
  <c r="AE684" i="4"/>
  <c r="AE685" i="4"/>
  <c r="AE686" i="4"/>
  <c r="AE687" i="4"/>
  <c r="AE688" i="4"/>
  <c r="AE689" i="4"/>
  <c r="AE690" i="4"/>
  <c r="AE691" i="4"/>
  <c r="AE692" i="4"/>
  <c r="AE693" i="4"/>
  <c r="AE694" i="4"/>
  <c r="AE695" i="4"/>
  <c r="AE696" i="4"/>
  <c r="AE697" i="4"/>
  <c r="AE698" i="4"/>
  <c r="AE699" i="4"/>
  <c r="AE700" i="4"/>
  <c r="AE701" i="4"/>
  <c r="AE702" i="4"/>
  <c r="AE703" i="4"/>
  <c r="AE704" i="4"/>
  <c r="AE705" i="4"/>
  <c r="AE706" i="4"/>
  <c r="AE707" i="4"/>
  <c r="AE708" i="4"/>
  <c r="AE709" i="4"/>
  <c r="AE710" i="4"/>
  <c r="AE711" i="4"/>
  <c r="AE712" i="4"/>
  <c r="AE713" i="4"/>
  <c r="AE714" i="4"/>
  <c r="AE715" i="4"/>
  <c r="AE716" i="4"/>
  <c r="AE717" i="4"/>
  <c r="AE718" i="4"/>
  <c r="AE719" i="4"/>
  <c r="AE720" i="4"/>
  <c r="AE721" i="4"/>
  <c r="AE722" i="4"/>
  <c r="AE723" i="4"/>
  <c r="AE724" i="4"/>
  <c r="AE725" i="4"/>
  <c r="AE726" i="4"/>
  <c r="AE727" i="4"/>
  <c r="AE728" i="4"/>
  <c r="AE729" i="4"/>
  <c r="AE730" i="4"/>
  <c r="AE731" i="4"/>
  <c r="AE732" i="4"/>
  <c r="AE733" i="4"/>
  <c r="AE734" i="4"/>
  <c r="AE735" i="4"/>
  <c r="AE736" i="4"/>
  <c r="AE737" i="4"/>
  <c r="AE738" i="4"/>
  <c r="AE739" i="4"/>
  <c r="AE740" i="4"/>
  <c r="AE741" i="4"/>
  <c r="AE742" i="4"/>
  <c r="AE743" i="4"/>
  <c r="AE744" i="4"/>
  <c r="AE745" i="4"/>
  <c r="AE746" i="4"/>
  <c r="AE747" i="4"/>
  <c r="AE748" i="4"/>
  <c r="AE749" i="4"/>
  <c r="AE750" i="4"/>
  <c r="AE751" i="4"/>
  <c r="AE752" i="4"/>
  <c r="AE753" i="4"/>
  <c r="AE754" i="4"/>
  <c r="AE755" i="4"/>
  <c r="AE756" i="4"/>
  <c r="AE757" i="4"/>
  <c r="AE758" i="4"/>
  <c r="AE759" i="4"/>
  <c r="AE760" i="4"/>
  <c r="AE761" i="4"/>
  <c r="AE762" i="4"/>
  <c r="AE763" i="4"/>
  <c r="AE764" i="4"/>
  <c r="AE765" i="4"/>
  <c r="AE766" i="4"/>
  <c r="AE767" i="4"/>
  <c r="AE768" i="4"/>
  <c r="AE769" i="4"/>
  <c r="AE770" i="4"/>
  <c r="AE771" i="4"/>
  <c r="AE772" i="4"/>
  <c r="AE773" i="4"/>
  <c r="AE774" i="4"/>
  <c r="AE775" i="4"/>
  <c r="AE776" i="4"/>
  <c r="AE777" i="4"/>
  <c r="AE778" i="4"/>
  <c r="AE779" i="4"/>
  <c r="AE780" i="4"/>
  <c r="AE781" i="4"/>
  <c r="AE782" i="4"/>
  <c r="AE783" i="4"/>
  <c r="AE784" i="4"/>
  <c r="AE785" i="4"/>
  <c r="AE786" i="4"/>
  <c r="AE787" i="4"/>
  <c r="AE788" i="4"/>
  <c r="AE789" i="4"/>
  <c r="AE790" i="4"/>
  <c r="AE791" i="4"/>
  <c r="AE792" i="4"/>
  <c r="AE793" i="4"/>
  <c r="AE794" i="4"/>
  <c r="AE795" i="4"/>
  <c r="AE796" i="4"/>
  <c r="AE797" i="4"/>
  <c r="AE798" i="4"/>
  <c r="AE799" i="4"/>
  <c r="AE800" i="4"/>
  <c r="AE801" i="4"/>
  <c r="AE802" i="4"/>
  <c r="AE803" i="4"/>
  <c r="AE804" i="4"/>
  <c r="AE805" i="4"/>
  <c r="AE806" i="4"/>
  <c r="AE807" i="4"/>
  <c r="AE808" i="4"/>
  <c r="AE809" i="4"/>
  <c r="AE810" i="4"/>
  <c r="AE811" i="4"/>
  <c r="AE812" i="4"/>
  <c r="AE813" i="4"/>
  <c r="AE814" i="4"/>
  <c r="AE815" i="4"/>
  <c r="AE816" i="4"/>
  <c r="AE817" i="4"/>
  <c r="AE818" i="4"/>
  <c r="AE819" i="4"/>
  <c r="AE820" i="4"/>
  <c r="AE821" i="4"/>
  <c r="AE822" i="4"/>
  <c r="AE823" i="4"/>
  <c r="AE824" i="4"/>
  <c r="AE825" i="4"/>
  <c r="AE826" i="4"/>
  <c r="AE827" i="4"/>
  <c r="AE828" i="4"/>
  <c r="AE829" i="4"/>
  <c r="AE830" i="4"/>
  <c r="AE831" i="4"/>
  <c r="AE832" i="4"/>
  <c r="AE833" i="4"/>
  <c r="AE834" i="4"/>
  <c r="AE835" i="4"/>
  <c r="AE836" i="4"/>
  <c r="AE837" i="4"/>
  <c r="AE838" i="4"/>
  <c r="AE839" i="4"/>
  <c r="AE840" i="4"/>
  <c r="AE841" i="4"/>
  <c r="AE842" i="4"/>
  <c r="AE843" i="4"/>
  <c r="AE844" i="4"/>
  <c r="AE845" i="4"/>
  <c r="AE846" i="4"/>
  <c r="AE847" i="4"/>
  <c r="AE848" i="4"/>
  <c r="AE849" i="4"/>
  <c r="AE850" i="4"/>
  <c r="AE851" i="4"/>
  <c r="AE852" i="4"/>
  <c r="AE853" i="4"/>
  <c r="AE854" i="4"/>
  <c r="AE855" i="4"/>
  <c r="AE856" i="4"/>
  <c r="AE857" i="4"/>
  <c r="AE858" i="4"/>
  <c r="AE859" i="4"/>
  <c r="AE860" i="4"/>
  <c r="AE861" i="4"/>
  <c r="AE862" i="4"/>
  <c r="AE863" i="4"/>
  <c r="AE864" i="4"/>
  <c r="AE865" i="4"/>
  <c r="AE866" i="4"/>
  <c r="AE867" i="4"/>
  <c r="AE868" i="4"/>
  <c r="AE869" i="4"/>
  <c r="AE870" i="4"/>
  <c r="AE871" i="4"/>
  <c r="AE872" i="4"/>
  <c r="AE873" i="4"/>
  <c r="AE874" i="4"/>
  <c r="AE875" i="4"/>
  <c r="AE876" i="4"/>
  <c r="AE877" i="4"/>
  <c r="AE878" i="4"/>
  <c r="AE879" i="4"/>
  <c r="AE880" i="4"/>
  <c r="AE881" i="4"/>
  <c r="AE882" i="4"/>
  <c r="AE883" i="4"/>
  <c r="AE884" i="4"/>
  <c r="AE885" i="4"/>
  <c r="AE886" i="4"/>
  <c r="AE887" i="4"/>
  <c r="AE888" i="4"/>
  <c r="AE889" i="4"/>
  <c r="AE890" i="4"/>
  <c r="AE891" i="4"/>
  <c r="AE892" i="4"/>
  <c r="AE893" i="4"/>
  <c r="AE894" i="4"/>
  <c r="AE895" i="4"/>
  <c r="AE896" i="4"/>
  <c r="AE897" i="4"/>
  <c r="AE898" i="4"/>
  <c r="AE899" i="4"/>
  <c r="AE900" i="4"/>
  <c r="AE901" i="4"/>
  <c r="AE902" i="4"/>
  <c r="AE903" i="4"/>
  <c r="AE904" i="4"/>
  <c r="AE905" i="4"/>
  <c r="AE906" i="4"/>
  <c r="AE907" i="4"/>
  <c r="AE908" i="4"/>
  <c r="AE909" i="4"/>
  <c r="AE910" i="4"/>
  <c r="AE911" i="4"/>
  <c r="AE912" i="4"/>
  <c r="AE913" i="4"/>
  <c r="AE914" i="4"/>
  <c r="AE915" i="4"/>
  <c r="AE916" i="4"/>
  <c r="AE917" i="4"/>
  <c r="AE918" i="4"/>
  <c r="AE919" i="4"/>
  <c r="AE920" i="4"/>
  <c r="AE921" i="4"/>
  <c r="AE922" i="4"/>
  <c r="AE923" i="4"/>
  <c r="AE924" i="4"/>
  <c r="AE925" i="4"/>
  <c r="AE926" i="4"/>
  <c r="AE927" i="4"/>
  <c r="AE928" i="4"/>
  <c r="AE929" i="4"/>
  <c r="AE930" i="4"/>
  <c r="AE931" i="4"/>
  <c r="AE932" i="4"/>
  <c r="AE933" i="4"/>
  <c r="AE934" i="4"/>
  <c r="AE935" i="4"/>
  <c r="AE936" i="4"/>
  <c r="AE937" i="4"/>
  <c r="AE938" i="4"/>
  <c r="AE939" i="4"/>
  <c r="AE940" i="4"/>
  <c r="AE941" i="4"/>
  <c r="AE942" i="4"/>
  <c r="AE943" i="4"/>
  <c r="AE944" i="4"/>
  <c r="AE945" i="4"/>
  <c r="AE946" i="4"/>
  <c r="AE947" i="4"/>
  <c r="AE948" i="4"/>
  <c r="AE949" i="4"/>
  <c r="AE950" i="4"/>
  <c r="AE951" i="4"/>
  <c r="AE952" i="4"/>
  <c r="AE953" i="4"/>
  <c r="AE954" i="4"/>
  <c r="AE955" i="4"/>
  <c r="AE956" i="4"/>
  <c r="AE957" i="4"/>
  <c r="AE958" i="4"/>
  <c r="AE959" i="4"/>
  <c r="AE960" i="4"/>
  <c r="AE961" i="4"/>
  <c r="AE962" i="4"/>
  <c r="AE963" i="4"/>
  <c r="AE964" i="4"/>
  <c r="AE965" i="4"/>
  <c r="AE966" i="4"/>
  <c r="AE967" i="4"/>
  <c r="AE968" i="4"/>
  <c r="AE969" i="4"/>
  <c r="AE970" i="4"/>
  <c r="AE971" i="4"/>
  <c r="AE972" i="4"/>
  <c r="AE973" i="4"/>
  <c r="AE974" i="4"/>
  <c r="AE975" i="4"/>
  <c r="AE976" i="4"/>
  <c r="AE977" i="4"/>
  <c r="AE978" i="4"/>
  <c r="AE979" i="4"/>
  <c r="AE980" i="4"/>
  <c r="AE981" i="4"/>
  <c r="AE982" i="4"/>
  <c r="AE983" i="4"/>
  <c r="AE984" i="4"/>
  <c r="AE985" i="4"/>
  <c r="AE986" i="4"/>
  <c r="AE987" i="4"/>
  <c r="AE988" i="4"/>
  <c r="AE989" i="4"/>
  <c r="AE990" i="4"/>
  <c r="AE991" i="4"/>
  <c r="AE992" i="4"/>
  <c r="AE993" i="4"/>
  <c r="AE994" i="4"/>
  <c r="AE995" i="4"/>
  <c r="AE996" i="4"/>
  <c r="AE997" i="4"/>
  <c r="AE998" i="4"/>
  <c r="AE999" i="4"/>
  <c r="AE1000" i="4"/>
  <c r="AE1001" i="4"/>
  <c r="AE1002" i="4"/>
  <c r="AE1003" i="4"/>
  <c r="AE1004" i="4"/>
  <c r="AE1005" i="4"/>
  <c r="AE1006" i="4"/>
  <c r="AE1007" i="4"/>
  <c r="AE1008" i="4"/>
  <c r="AE1009" i="4"/>
  <c r="AE1010" i="4"/>
  <c r="AE1011" i="4"/>
  <c r="AE1012" i="4"/>
  <c r="AE1013" i="4"/>
  <c r="AE1014" i="4"/>
  <c r="AE1015" i="4"/>
  <c r="AE1016" i="4"/>
  <c r="AE1017" i="4"/>
  <c r="AE1018" i="4"/>
  <c r="AE1019" i="4"/>
  <c r="AE1020" i="4"/>
  <c r="AE1021" i="4"/>
  <c r="AE1022" i="4"/>
  <c r="AE1023" i="4"/>
  <c r="AE1024" i="4"/>
  <c r="AE1025" i="4"/>
  <c r="AE1026" i="4"/>
  <c r="AE1027" i="4"/>
  <c r="AE1028" i="4"/>
  <c r="AE1029" i="4"/>
  <c r="AE1030" i="4"/>
  <c r="AE1031" i="4"/>
  <c r="AE1032" i="4"/>
  <c r="AE1033" i="4"/>
  <c r="AE1034" i="4"/>
  <c r="AE1035" i="4"/>
  <c r="AE1036" i="4"/>
  <c r="AE1037" i="4"/>
  <c r="AE1038" i="4"/>
  <c r="AE1039" i="4"/>
  <c r="AE1040" i="4"/>
  <c r="AE1041" i="4"/>
  <c r="AE1042" i="4"/>
  <c r="AE1043" i="4"/>
  <c r="AE1044" i="4"/>
  <c r="AE1045" i="4"/>
  <c r="AE1046" i="4"/>
  <c r="AE1047" i="4"/>
  <c r="AE1048" i="4"/>
  <c r="AE1049" i="4"/>
  <c r="AE1050" i="4"/>
  <c r="AE1051" i="4"/>
  <c r="AE1052" i="4"/>
  <c r="AE1053" i="4"/>
  <c r="AE1054" i="4"/>
  <c r="AE1055" i="4"/>
  <c r="AE1056" i="4"/>
  <c r="AE1057" i="4"/>
  <c r="AE1058" i="4"/>
  <c r="AE1059" i="4"/>
  <c r="AE1060" i="4"/>
  <c r="AE1061" i="4"/>
  <c r="AE1062" i="4"/>
  <c r="AE1063" i="4"/>
  <c r="AE1064" i="4"/>
  <c r="AE1065" i="4"/>
  <c r="AE1066" i="4"/>
  <c r="AE1067" i="4"/>
  <c r="AE1068" i="4"/>
  <c r="AE1069" i="4"/>
  <c r="AE1070" i="4"/>
  <c r="AE1071" i="4"/>
  <c r="AE1072" i="4"/>
  <c r="AE1073" i="4"/>
  <c r="AE1074" i="4"/>
  <c r="AE1075" i="4"/>
  <c r="AE1076" i="4"/>
  <c r="AE1077" i="4"/>
  <c r="AE1078" i="4"/>
  <c r="AE1079" i="4"/>
  <c r="AE1080" i="4"/>
  <c r="AE1081" i="4"/>
  <c r="AE1082" i="4"/>
  <c r="AE1083" i="4"/>
  <c r="AE1084" i="4"/>
  <c r="AE1085" i="4"/>
  <c r="AE1086" i="4"/>
  <c r="AE1087" i="4"/>
  <c r="AE1088" i="4"/>
  <c r="AE1089" i="4"/>
  <c r="AE1090" i="4"/>
  <c r="AE1091" i="4"/>
  <c r="AE1092" i="4"/>
  <c r="AE1093" i="4"/>
  <c r="AE1094" i="4"/>
  <c r="AE1095" i="4"/>
  <c r="AE1096" i="4"/>
  <c r="AE1097" i="4"/>
  <c r="AE1098" i="4"/>
  <c r="AE1099" i="4"/>
  <c r="AE1100" i="4"/>
  <c r="AE1101" i="4"/>
  <c r="AE1102" i="4"/>
  <c r="AE1103" i="4"/>
  <c r="AE1104" i="4"/>
  <c r="AE1105" i="4"/>
  <c r="AE1106" i="4"/>
  <c r="AE1107" i="4"/>
  <c r="AE1108" i="4"/>
  <c r="AE1109" i="4"/>
  <c r="AE1110" i="4"/>
  <c r="AE1111" i="4"/>
  <c r="AE1112" i="4"/>
  <c r="AE1113" i="4"/>
  <c r="AE1114" i="4"/>
  <c r="AE1115" i="4"/>
  <c r="AE1116" i="4"/>
  <c r="AE1117" i="4"/>
  <c r="AE1118" i="4"/>
  <c r="AE1119" i="4"/>
  <c r="AE1120" i="4"/>
  <c r="AE1121" i="4"/>
  <c r="AE1122" i="4"/>
  <c r="AE1123" i="4"/>
  <c r="AE1124" i="4"/>
  <c r="AE1125" i="4"/>
  <c r="AE1126" i="4"/>
  <c r="AE1127" i="4"/>
  <c r="AE1128" i="4"/>
  <c r="AE1129" i="4"/>
  <c r="AE1130" i="4"/>
  <c r="AE1131" i="4"/>
  <c r="AE1132" i="4"/>
  <c r="AE1133" i="4"/>
  <c r="AE1134" i="4"/>
  <c r="AE1135" i="4"/>
  <c r="AE1136" i="4"/>
  <c r="AE1137" i="4"/>
  <c r="AE1138" i="4"/>
  <c r="AE1139" i="4"/>
  <c r="AE1140" i="4"/>
  <c r="AE1141" i="4"/>
  <c r="AE1142" i="4"/>
  <c r="AE1143" i="4"/>
  <c r="AE1144" i="4"/>
  <c r="AE1145" i="4"/>
  <c r="AE1146" i="4"/>
  <c r="AE1147" i="4"/>
  <c r="AE1148" i="4"/>
  <c r="AE1149" i="4"/>
  <c r="AE1150" i="4"/>
  <c r="AE1151" i="4"/>
  <c r="AE1152" i="4"/>
  <c r="AE1153" i="4"/>
  <c r="AE1154" i="4"/>
  <c r="AE1155" i="4"/>
  <c r="AE1156" i="4"/>
  <c r="AE1157" i="4"/>
  <c r="AE1158" i="4"/>
  <c r="AE1159" i="4"/>
  <c r="AE1160" i="4"/>
  <c r="AE1161" i="4"/>
  <c r="AE1162" i="4"/>
  <c r="AE1163" i="4"/>
  <c r="AE1164" i="4"/>
  <c r="AE1165" i="4"/>
  <c r="AE1166" i="4"/>
  <c r="AE1167" i="4"/>
  <c r="AE1168" i="4"/>
  <c r="AE1169" i="4"/>
  <c r="AE1170" i="4"/>
  <c r="AE1171" i="4"/>
  <c r="AE1172" i="4"/>
  <c r="AE1173" i="4"/>
  <c r="AE1174" i="4"/>
  <c r="AE1175" i="4"/>
  <c r="AE1176" i="4"/>
  <c r="AE1177" i="4"/>
  <c r="AE1178" i="4"/>
  <c r="AE1179" i="4"/>
  <c r="AE1180" i="4"/>
  <c r="AE1181" i="4"/>
  <c r="AE1182" i="4"/>
  <c r="AE1183" i="4"/>
  <c r="AE1184" i="4"/>
  <c r="AE1185" i="4"/>
  <c r="AE1186" i="4"/>
  <c r="AE1187" i="4"/>
  <c r="AE1188" i="4"/>
  <c r="AE1189" i="4"/>
  <c r="AE1190" i="4"/>
  <c r="AE1191" i="4"/>
  <c r="AE1192" i="4"/>
  <c r="AE1193" i="4"/>
  <c r="AE1194" i="4"/>
  <c r="AE1195" i="4"/>
  <c r="AE1196" i="4"/>
  <c r="AE1197" i="4"/>
  <c r="AE1198" i="4"/>
  <c r="AE1199" i="4"/>
  <c r="AE1200" i="4"/>
  <c r="AE1201" i="4"/>
  <c r="AE1202" i="4"/>
  <c r="AE1203" i="4"/>
  <c r="AE1204" i="4"/>
  <c r="AE1205" i="4"/>
  <c r="AE1206" i="4"/>
  <c r="AE1207" i="4"/>
  <c r="AE1208" i="4"/>
  <c r="AE1209" i="4"/>
  <c r="AE1210" i="4"/>
  <c r="AE1211" i="4"/>
  <c r="AE1212" i="4"/>
  <c r="AE1213" i="4"/>
  <c r="AE1214" i="4"/>
  <c r="AE1215" i="4"/>
  <c r="AE1216" i="4"/>
  <c r="AE1217" i="4"/>
  <c r="AE1218" i="4"/>
  <c r="AE1219" i="4"/>
  <c r="AE1220" i="4"/>
  <c r="AE1221" i="4"/>
  <c r="AE1222" i="4"/>
  <c r="AE1223" i="4"/>
  <c r="AE1224" i="4"/>
  <c r="AE1225" i="4"/>
  <c r="AE1226" i="4"/>
  <c r="AE1227" i="4"/>
  <c r="AE1228" i="4"/>
  <c r="AE1229" i="4"/>
  <c r="AE1230" i="4"/>
  <c r="AE1231" i="4"/>
  <c r="AE1232" i="4"/>
  <c r="AE1233" i="4"/>
  <c r="AE1234" i="4"/>
  <c r="AE1235" i="4"/>
  <c r="AE1236" i="4"/>
  <c r="AE1237" i="4"/>
  <c r="AE1238" i="4"/>
  <c r="AE1239" i="4"/>
  <c r="AE1240" i="4"/>
  <c r="AE1241" i="4"/>
  <c r="AE1242" i="4"/>
  <c r="AE1243" i="4"/>
  <c r="AE1244" i="4"/>
  <c r="AE1245" i="4"/>
  <c r="AE1246" i="4"/>
  <c r="AE1247" i="4"/>
  <c r="AE1248" i="4"/>
  <c r="AE1249" i="4"/>
  <c r="AE1250" i="4"/>
  <c r="AE1251" i="4"/>
  <c r="AE1252" i="4"/>
  <c r="AE1253" i="4"/>
  <c r="AE1254" i="4"/>
  <c r="AE1255" i="4"/>
  <c r="AE1256" i="4"/>
  <c r="AE1257" i="4"/>
  <c r="AE1258" i="4"/>
  <c r="AE1259" i="4"/>
  <c r="AE1260" i="4"/>
  <c r="AE1261" i="4"/>
  <c r="AE1262" i="4"/>
  <c r="AE1263" i="4"/>
  <c r="AE1264" i="4"/>
  <c r="AE1265" i="4"/>
  <c r="AE1266" i="4"/>
  <c r="AE1267" i="4"/>
  <c r="AE1268" i="4"/>
  <c r="AE1269" i="4"/>
  <c r="AE1270" i="4"/>
  <c r="AE1271" i="4"/>
  <c r="AE1272" i="4"/>
  <c r="AE1273" i="4"/>
  <c r="AE1274" i="4"/>
  <c r="AE1275" i="4"/>
  <c r="AE1276" i="4"/>
  <c r="AE1277" i="4"/>
  <c r="AE1278" i="4"/>
  <c r="AE1279" i="4"/>
  <c r="AE1280" i="4"/>
  <c r="AE1281" i="4"/>
  <c r="AE1282" i="4"/>
  <c r="AE1283" i="4"/>
  <c r="AE1284" i="4"/>
  <c r="AE1285" i="4"/>
  <c r="AE1286" i="4"/>
  <c r="AE1287" i="4"/>
  <c r="AE1288" i="4"/>
  <c r="AE1289" i="4"/>
  <c r="AE1290" i="4"/>
  <c r="AE1291" i="4"/>
  <c r="AE1292" i="4"/>
  <c r="AE1293" i="4"/>
  <c r="AE1294" i="4"/>
  <c r="AE1295" i="4"/>
  <c r="AE1296" i="4"/>
  <c r="AE1297" i="4"/>
  <c r="AE1298" i="4"/>
  <c r="AE1299" i="4"/>
  <c r="AE1300" i="4"/>
  <c r="AE1301" i="4"/>
  <c r="AE1302" i="4"/>
  <c r="AE9" i="4"/>
  <c r="AE10" i="4"/>
  <c r="AE11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E39" i="4"/>
  <c r="AE40" i="4"/>
  <c r="AE41" i="4"/>
  <c r="AE42" i="4"/>
  <c r="AE43" i="4"/>
  <c r="AE44" i="4"/>
  <c r="AE45" i="4"/>
  <c r="AE46" i="4"/>
  <c r="AE47" i="4"/>
  <c r="AE48" i="4"/>
  <c r="AE49" i="4"/>
  <c r="AE50" i="4"/>
  <c r="AE51" i="4"/>
  <c r="AE52" i="4"/>
  <c r="AE53" i="4"/>
  <c r="AE54" i="4"/>
  <c r="AE55" i="4"/>
  <c r="AE56" i="4"/>
  <c r="AE57" i="4"/>
  <c r="AE58" i="4"/>
  <c r="AE59" i="4"/>
  <c r="AE60" i="4"/>
  <c r="AE61" i="4"/>
  <c r="AE62" i="4"/>
  <c r="AE63" i="4"/>
  <c r="AE64" i="4"/>
  <c r="AE65" i="4"/>
  <c r="AE66" i="4"/>
  <c r="AE67" i="4"/>
  <c r="AE68" i="4"/>
  <c r="AE69" i="4"/>
  <c r="AE70" i="4"/>
  <c r="AE71" i="4"/>
  <c r="AE72" i="4"/>
  <c r="AE73" i="4"/>
  <c r="AE74" i="4"/>
  <c r="AE75" i="4"/>
  <c r="AE76" i="4"/>
  <c r="AE77" i="4"/>
  <c r="AE78" i="4"/>
  <c r="AE79" i="4"/>
  <c r="AE80" i="4"/>
  <c r="AE81" i="4"/>
  <c r="AE82" i="4"/>
  <c r="AE83" i="4"/>
  <c r="AE84" i="4"/>
  <c r="AE85" i="4"/>
  <c r="AE86" i="4"/>
  <c r="AE87" i="4"/>
  <c r="AE88" i="4"/>
  <c r="AE89" i="4"/>
  <c r="AE90" i="4"/>
  <c r="AE91" i="4"/>
  <c r="AE92" i="4"/>
  <c r="AE93" i="4"/>
  <c r="AE94" i="4"/>
  <c r="AE95" i="4"/>
  <c r="AE96" i="4"/>
  <c r="AE97" i="4"/>
  <c r="AE98" i="4"/>
  <c r="AE99" i="4"/>
  <c r="AE100" i="4"/>
  <c r="AE101" i="4"/>
  <c r="AE102" i="4"/>
  <c r="AE103" i="4"/>
  <c r="AE104" i="4"/>
  <c r="AE105" i="4"/>
  <c r="AE106" i="4"/>
  <c r="AE107" i="4"/>
  <c r="AE108" i="4"/>
  <c r="AE109" i="4"/>
  <c r="AE110" i="4"/>
  <c r="AE111" i="4"/>
  <c r="AE112" i="4"/>
  <c r="AE113" i="4"/>
  <c r="AE114" i="4"/>
  <c r="AE8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AV1" i="14" l="1"/>
  <c r="A1" i="16"/>
  <c r="AW48" i="14"/>
  <c r="AX48" i="14"/>
  <c r="AW47" i="14"/>
  <c r="AX47" i="14"/>
  <c r="AW46" i="14"/>
  <c r="AX46" i="14"/>
  <c r="AW45" i="14"/>
  <c r="AX45" i="14"/>
  <c r="AW44" i="14"/>
  <c r="AX44" i="14"/>
  <c r="AW43" i="14"/>
  <c r="AX43" i="14"/>
  <c r="AW42" i="14"/>
  <c r="AX42" i="14"/>
  <c r="AW41" i="14"/>
  <c r="AX41" i="14"/>
  <c r="AW40" i="14"/>
  <c r="AX40" i="14"/>
  <c r="AW39" i="14"/>
  <c r="AX39" i="14"/>
  <c r="AW38" i="14"/>
  <c r="AX38" i="14"/>
  <c r="AW37" i="14"/>
  <c r="AX37" i="14"/>
  <c r="AW36" i="14"/>
  <c r="AX36" i="14"/>
  <c r="AW35" i="14"/>
  <c r="AX35" i="14"/>
  <c r="AW34" i="14"/>
  <c r="AX34" i="14"/>
  <c r="AW33" i="14"/>
  <c r="AX33" i="14"/>
  <c r="AW32" i="14"/>
  <c r="AX32" i="14"/>
  <c r="AW31" i="14"/>
  <c r="AX31" i="14"/>
  <c r="AW30" i="14"/>
  <c r="AX30" i="14"/>
  <c r="AW29" i="14"/>
  <c r="AX29" i="14"/>
  <c r="AW28" i="14"/>
  <c r="AX28" i="14"/>
  <c r="AW27" i="14"/>
  <c r="AX27" i="14"/>
  <c r="AW26" i="14"/>
  <c r="AX26" i="14"/>
  <c r="AW25" i="14"/>
  <c r="AX25" i="14"/>
  <c r="AW24" i="14"/>
  <c r="AX24" i="14"/>
  <c r="AW23" i="14"/>
  <c r="AX23" i="14"/>
  <c r="AW22" i="14"/>
  <c r="AX22" i="14"/>
  <c r="AW21" i="14"/>
  <c r="AX21" i="14"/>
  <c r="AW20" i="14"/>
  <c r="AX20" i="14"/>
  <c r="AW19" i="14"/>
  <c r="AX19" i="14"/>
  <c r="AW18" i="14"/>
  <c r="AX18" i="14"/>
  <c r="AW52" i="14"/>
  <c r="AX52" i="14"/>
  <c r="AW51" i="14"/>
  <c r="AX51" i="14"/>
  <c r="AW50" i="14"/>
  <c r="AX50" i="14"/>
  <c r="AW49" i="14"/>
  <c r="AX49" i="14"/>
  <c r="AX2" i="14"/>
  <c r="AW2" i="14"/>
  <c r="AW53" i="14"/>
  <c r="AX53" i="14"/>
  <c r="AW127" i="14"/>
  <c r="AX127" i="14"/>
  <c r="AW126" i="14"/>
  <c r="AX126" i="14"/>
  <c r="AW125" i="14"/>
  <c r="AX125" i="14"/>
  <c r="AW124" i="14"/>
  <c r="AX124" i="14"/>
  <c r="AW121" i="14"/>
  <c r="AX121" i="14"/>
  <c r="AW120" i="14"/>
  <c r="AX120" i="14"/>
  <c r="AW119" i="14"/>
  <c r="AX119" i="14"/>
  <c r="AW118" i="14"/>
  <c r="AX118" i="14"/>
  <c r="AW117" i="14"/>
  <c r="AX117" i="14"/>
  <c r="AW116" i="14"/>
  <c r="AX116" i="14"/>
  <c r="AW115" i="14"/>
  <c r="AX115" i="14"/>
  <c r="AW114" i="14"/>
  <c r="AX114" i="14"/>
  <c r="AW113" i="14"/>
  <c r="AX113" i="14"/>
  <c r="AW112" i="14"/>
  <c r="AX112" i="14"/>
  <c r="AW111" i="14"/>
  <c r="AX111" i="14"/>
  <c r="AW110" i="14"/>
  <c r="AX110" i="14"/>
  <c r="AW109" i="14"/>
  <c r="AX109" i="14"/>
  <c r="AW108" i="14"/>
  <c r="AX108" i="14"/>
  <c r="AW107" i="14"/>
  <c r="AX107" i="14"/>
  <c r="AW106" i="14"/>
  <c r="AX106" i="14"/>
  <c r="AW105" i="14"/>
  <c r="AX105" i="14"/>
  <c r="AW104" i="14"/>
  <c r="AX104" i="14"/>
  <c r="AW103" i="14"/>
  <c r="AX103" i="14"/>
  <c r="AW102" i="14"/>
  <c r="AX102" i="14"/>
  <c r="AW101" i="14"/>
  <c r="AX101" i="14"/>
  <c r="AW100" i="14"/>
  <c r="AX100" i="14"/>
  <c r="AW99" i="14"/>
  <c r="AX99" i="14"/>
  <c r="AW98" i="14"/>
  <c r="AX98" i="14"/>
  <c r="AW97" i="14"/>
  <c r="AX97" i="14"/>
  <c r="AW96" i="14"/>
  <c r="AX96" i="14"/>
  <c r="AW95" i="14"/>
  <c r="AX95" i="14"/>
  <c r="AW94" i="14"/>
  <c r="AX94" i="14"/>
  <c r="AW93" i="14"/>
  <c r="AX93" i="14"/>
  <c r="AW92" i="14"/>
  <c r="AX92" i="14"/>
  <c r="AW91" i="14"/>
  <c r="AX91" i="14"/>
  <c r="AW90" i="14"/>
  <c r="AX90" i="14"/>
  <c r="AW89" i="14"/>
  <c r="AX89" i="14"/>
  <c r="AW88" i="14"/>
  <c r="AX88" i="14"/>
  <c r="AW87" i="14"/>
  <c r="AX87" i="14"/>
  <c r="AW86" i="14"/>
  <c r="AX86" i="14"/>
  <c r="AW85" i="14"/>
  <c r="AX85" i="14"/>
  <c r="AW84" i="14"/>
  <c r="AX84" i="14"/>
  <c r="AW83" i="14"/>
  <c r="AX83" i="14"/>
  <c r="AW82" i="14"/>
  <c r="AX82" i="14"/>
  <c r="AW81" i="14"/>
  <c r="AX81" i="14"/>
  <c r="AW80" i="14"/>
  <c r="AX80" i="14"/>
  <c r="AW79" i="14"/>
  <c r="AX79" i="14"/>
  <c r="AW78" i="14"/>
  <c r="AX78" i="14"/>
  <c r="AW77" i="14"/>
  <c r="AX77" i="14"/>
  <c r="AW76" i="14"/>
  <c r="AX76" i="14"/>
  <c r="AW75" i="14"/>
  <c r="AX75" i="14"/>
  <c r="AW74" i="14"/>
  <c r="AX74" i="14"/>
  <c r="AW73" i="14"/>
  <c r="AX73" i="14"/>
  <c r="AW72" i="14"/>
  <c r="AX72" i="14"/>
  <c r="AW71" i="14"/>
  <c r="AX71" i="14"/>
  <c r="AW70" i="14"/>
  <c r="AX70" i="14"/>
  <c r="AW69" i="14"/>
  <c r="AX69" i="14"/>
  <c r="AW68" i="14"/>
  <c r="AX68" i="14"/>
  <c r="AW67" i="14"/>
  <c r="AX67" i="14"/>
  <c r="AW66" i="14"/>
  <c r="AX66" i="14"/>
  <c r="AW65" i="14"/>
  <c r="AX65" i="14"/>
  <c r="AW64" i="14"/>
  <c r="AX64" i="14"/>
  <c r="AW63" i="14"/>
  <c r="AX63" i="14"/>
  <c r="AW62" i="14"/>
  <c r="AX62" i="14"/>
  <c r="AW61" i="14"/>
  <c r="AX61" i="14"/>
  <c r="AW60" i="14"/>
  <c r="AX60" i="14"/>
  <c r="AW59" i="14"/>
  <c r="AX59" i="14"/>
  <c r="AW58" i="14"/>
  <c r="AX58" i="14"/>
  <c r="AW57" i="14"/>
  <c r="AX57" i="14"/>
  <c r="AW56" i="14"/>
  <c r="AX56" i="14"/>
  <c r="AW55" i="14"/>
  <c r="AX55" i="14"/>
  <c r="AW54" i="14"/>
  <c r="AX54" i="14"/>
  <c r="AW502" i="14"/>
  <c r="AX502" i="14"/>
  <c r="AW501" i="14"/>
  <c r="AX501" i="14"/>
  <c r="AW500" i="14"/>
  <c r="AX500" i="14"/>
  <c r="AW499" i="14"/>
  <c r="AX499" i="14"/>
  <c r="AW498" i="14"/>
  <c r="AX498" i="14"/>
  <c r="AW497" i="14"/>
  <c r="AX497" i="14"/>
  <c r="AW496" i="14"/>
  <c r="AX496" i="14"/>
  <c r="AW495" i="14"/>
  <c r="AX495" i="14"/>
  <c r="AW494" i="14"/>
  <c r="AX494" i="14"/>
  <c r="AW493" i="14"/>
  <c r="AX493" i="14"/>
  <c r="AW478" i="14"/>
  <c r="AX478" i="14"/>
  <c r="AW477" i="14"/>
  <c r="AX477" i="14"/>
  <c r="AW476" i="14"/>
  <c r="AX476" i="14"/>
  <c r="AW475" i="14"/>
  <c r="AX475" i="14"/>
  <c r="AW474" i="14"/>
  <c r="AX474" i="14"/>
  <c r="AW473" i="14"/>
  <c r="AX473" i="14"/>
  <c r="AW472" i="14"/>
  <c r="AX472" i="14"/>
  <c r="AW471" i="14"/>
  <c r="AX471" i="14"/>
  <c r="AW470" i="14"/>
  <c r="AX470" i="14"/>
  <c r="AW469" i="14"/>
  <c r="AX469" i="14"/>
  <c r="AW468" i="14"/>
  <c r="AX468" i="14"/>
  <c r="AW467" i="14"/>
  <c r="AX467" i="14"/>
  <c r="AW466" i="14"/>
  <c r="AX466" i="14"/>
  <c r="AW465" i="14"/>
  <c r="AX465" i="14"/>
  <c r="AW464" i="14"/>
  <c r="AX464" i="14"/>
  <c r="AW463" i="14"/>
  <c r="AX463" i="14"/>
  <c r="AW462" i="14"/>
  <c r="AX462" i="14"/>
  <c r="AW461" i="14"/>
  <c r="AX461" i="14"/>
  <c r="AW460" i="14"/>
  <c r="AX460" i="14"/>
  <c r="AW459" i="14"/>
  <c r="AX459" i="14"/>
  <c r="AW458" i="14"/>
  <c r="AX458" i="14"/>
  <c r="AW457" i="14"/>
  <c r="AX457" i="14"/>
  <c r="AW456" i="14"/>
  <c r="AX456" i="14"/>
  <c r="AW455" i="14"/>
  <c r="AX455" i="14"/>
  <c r="AW454" i="14"/>
  <c r="AX454" i="14"/>
  <c r="AW453" i="14"/>
  <c r="AX453" i="14"/>
  <c r="AW452" i="14"/>
  <c r="AX452" i="14"/>
  <c r="AW451" i="14"/>
  <c r="AX451" i="14"/>
  <c r="AW450" i="14"/>
  <c r="AX450" i="14"/>
  <c r="AW449" i="14"/>
  <c r="AX449" i="14"/>
  <c r="AW448" i="14"/>
  <c r="AX448" i="14"/>
  <c r="AW447" i="14"/>
  <c r="AX447" i="14"/>
  <c r="AW446" i="14"/>
  <c r="AX446" i="14"/>
  <c r="AW445" i="14"/>
  <c r="AX445" i="14"/>
  <c r="AW444" i="14"/>
  <c r="AX444" i="14"/>
  <c r="AW443" i="14"/>
  <c r="AX443" i="14"/>
  <c r="AW442" i="14"/>
  <c r="AX442" i="14"/>
  <c r="AW441" i="14"/>
  <c r="AX441" i="14"/>
  <c r="AW440" i="14"/>
  <c r="AX440" i="14"/>
  <c r="AW439" i="14"/>
  <c r="AX439" i="14"/>
  <c r="AW438" i="14"/>
  <c r="AX438" i="14"/>
  <c r="AW437" i="14"/>
  <c r="AX437" i="14"/>
  <c r="AW436" i="14"/>
  <c r="AX436" i="14"/>
  <c r="AW435" i="14"/>
  <c r="AX435" i="14"/>
  <c r="AW434" i="14"/>
  <c r="AX434" i="14"/>
  <c r="AW433" i="14"/>
  <c r="AX433" i="14"/>
  <c r="AW432" i="14"/>
  <c r="AX432" i="14"/>
  <c r="AW431" i="14"/>
  <c r="AX431" i="14"/>
  <c r="AW430" i="14"/>
  <c r="AX430" i="14"/>
  <c r="AW429" i="14"/>
  <c r="AX429" i="14"/>
  <c r="AW428" i="14"/>
  <c r="AX428" i="14"/>
  <c r="AW427" i="14"/>
  <c r="AX427" i="14"/>
  <c r="AW426" i="14"/>
  <c r="AX426" i="14"/>
  <c r="AW425" i="14"/>
  <c r="AX425" i="14"/>
  <c r="AW424" i="14"/>
  <c r="AX424" i="14"/>
  <c r="AW423" i="14"/>
  <c r="AX423" i="14"/>
  <c r="AW422" i="14"/>
  <c r="AX422" i="14"/>
  <c r="AW421" i="14"/>
  <c r="AX421" i="14"/>
  <c r="AW420" i="14"/>
  <c r="AX420" i="14"/>
  <c r="AW379" i="14"/>
  <c r="AX379" i="14"/>
  <c r="AW378" i="14"/>
  <c r="AX378" i="14"/>
  <c r="AW377" i="14"/>
  <c r="AX377" i="14"/>
  <c r="AW376" i="14"/>
  <c r="AX376" i="14"/>
  <c r="AW375" i="14"/>
  <c r="AX375" i="14"/>
  <c r="AW374" i="14"/>
  <c r="AX374" i="14"/>
  <c r="AW373" i="14"/>
  <c r="AX373" i="14"/>
  <c r="AW372" i="14"/>
  <c r="AX372" i="14"/>
  <c r="AW371" i="14"/>
  <c r="AX371" i="14"/>
  <c r="AW370" i="14"/>
  <c r="AX370" i="14"/>
  <c r="AW369" i="14"/>
  <c r="AX369" i="14"/>
  <c r="AW368" i="14"/>
  <c r="AX368" i="14"/>
  <c r="AW367" i="14"/>
  <c r="AX367" i="14"/>
  <c r="AW366" i="14"/>
  <c r="AX366" i="14"/>
  <c r="AW365" i="14"/>
  <c r="AX365" i="14"/>
  <c r="AW364" i="14"/>
  <c r="AX364" i="14"/>
  <c r="AW363" i="14"/>
  <c r="AX363" i="14"/>
  <c r="AW362" i="14"/>
  <c r="AX362" i="14"/>
  <c r="AW361" i="14"/>
  <c r="AX361" i="14"/>
  <c r="AW360" i="14"/>
  <c r="AX360" i="14"/>
  <c r="AW359" i="14"/>
  <c r="AX359" i="14"/>
  <c r="AW358" i="14"/>
  <c r="AX358" i="14"/>
  <c r="AW357" i="14"/>
  <c r="AX357" i="14"/>
  <c r="AW356" i="14"/>
  <c r="AX356" i="14"/>
  <c r="AW355" i="14"/>
  <c r="AX355" i="14"/>
  <c r="AW354" i="14"/>
  <c r="AX354" i="14"/>
  <c r="AW353" i="14"/>
  <c r="AX353" i="14"/>
  <c r="AW352" i="14"/>
  <c r="AX352" i="14"/>
  <c r="AW351" i="14"/>
  <c r="AX351" i="14"/>
  <c r="AW350" i="14"/>
  <c r="AX350" i="14"/>
  <c r="AW349" i="14"/>
  <c r="AX349" i="14"/>
  <c r="AW348" i="14"/>
  <c r="AX348" i="14"/>
  <c r="AW347" i="14"/>
  <c r="AX347" i="14"/>
  <c r="AW346" i="14"/>
  <c r="AX346" i="14"/>
  <c r="AW345" i="14"/>
  <c r="AX345" i="14"/>
  <c r="AW344" i="14"/>
  <c r="AX344" i="14"/>
  <c r="AW343" i="14"/>
  <c r="AX343" i="14"/>
  <c r="AW342" i="14"/>
  <c r="AX342" i="14"/>
  <c r="AW341" i="14"/>
  <c r="AX341" i="14"/>
  <c r="AW340" i="14"/>
  <c r="AX340" i="14"/>
  <c r="AW339" i="14"/>
  <c r="AX339" i="14"/>
  <c r="AW338" i="14"/>
  <c r="AX338" i="14"/>
  <c r="AW337" i="14"/>
  <c r="AX337" i="14"/>
  <c r="AW336" i="14"/>
  <c r="AX336" i="14"/>
  <c r="AW335" i="14"/>
  <c r="AX335" i="14"/>
  <c r="AW334" i="14"/>
  <c r="AX334" i="14"/>
  <c r="AW333" i="14"/>
  <c r="AX333" i="14"/>
  <c r="AW332" i="14"/>
  <c r="AX332" i="14"/>
  <c r="AW331" i="14"/>
  <c r="AX331" i="14"/>
  <c r="AW330" i="14"/>
  <c r="AX330" i="14"/>
  <c r="AW329" i="14"/>
  <c r="AX329" i="14"/>
  <c r="AW328" i="14"/>
  <c r="AX328" i="14"/>
  <c r="AW327" i="14"/>
  <c r="AX327" i="14"/>
  <c r="AW326" i="14"/>
  <c r="AX326" i="14"/>
  <c r="AW325" i="14"/>
  <c r="AX325" i="14"/>
  <c r="AW324" i="14"/>
  <c r="AX324" i="14"/>
  <c r="AW323" i="14"/>
  <c r="AX323" i="14"/>
  <c r="AW322" i="14"/>
  <c r="AX322" i="14"/>
  <c r="AW321" i="14"/>
  <c r="AX321" i="14"/>
  <c r="AW320" i="14"/>
  <c r="AX320" i="14"/>
  <c r="AW319" i="14"/>
  <c r="AX319" i="14"/>
  <c r="AW318" i="14"/>
  <c r="AX318" i="14"/>
  <c r="AW317" i="14"/>
  <c r="AX317" i="14"/>
  <c r="AW316" i="14"/>
  <c r="AX316" i="14"/>
  <c r="AW315" i="14"/>
  <c r="AX315" i="14"/>
  <c r="AW314" i="14"/>
  <c r="AX314" i="14"/>
  <c r="AW313" i="14"/>
  <c r="AX313" i="14"/>
  <c r="AW312" i="14"/>
  <c r="AX312" i="14"/>
  <c r="AW311" i="14"/>
  <c r="AX311" i="14"/>
  <c r="AW310" i="14"/>
  <c r="AX310" i="14"/>
  <c r="AW309" i="14"/>
  <c r="AX309" i="14"/>
  <c r="AW308" i="14"/>
  <c r="AX308" i="14"/>
  <c r="AW307" i="14"/>
  <c r="AX307" i="14"/>
  <c r="AW306" i="14"/>
  <c r="AX306" i="14"/>
  <c r="AW305" i="14"/>
  <c r="AX305" i="14"/>
  <c r="AW304" i="14"/>
  <c r="AX304" i="14"/>
  <c r="AW302" i="14"/>
  <c r="AX302" i="14"/>
  <c r="AW301" i="14"/>
  <c r="AX301" i="14"/>
  <c r="AW123" i="14"/>
  <c r="AX123" i="14"/>
  <c r="AW122" i="14"/>
  <c r="AX122" i="14"/>
  <c r="AW503" i="14"/>
  <c r="AX503" i="14"/>
  <c r="AW130" i="14"/>
  <c r="AX130" i="14"/>
  <c r="AW239" i="14"/>
  <c r="AX239" i="14"/>
  <c r="AW236" i="14"/>
  <c r="AX236" i="14"/>
  <c r="AW233" i="14"/>
  <c r="AX233" i="14"/>
  <c r="AW230" i="14"/>
  <c r="AX230" i="14"/>
  <c r="AW227" i="14"/>
  <c r="AX227" i="14"/>
  <c r="AW224" i="14"/>
  <c r="AX224" i="14"/>
  <c r="AW221" i="14"/>
  <c r="AX221" i="14"/>
  <c r="AW218" i="14"/>
  <c r="AX218" i="14"/>
  <c r="AW215" i="14"/>
  <c r="AX215" i="14"/>
  <c r="AW212" i="14"/>
  <c r="AX212" i="14"/>
  <c r="AW209" i="14"/>
  <c r="AX209" i="14"/>
  <c r="AW206" i="14"/>
  <c r="AX206" i="14"/>
  <c r="AW203" i="14"/>
  <c r="AX203" i="14"/>
  <c r="AW200" i="14"/>
  <c r="AX200" i="14"/>
  <c r="AW197" i="14"/>
  <c r="AX197" i="14"/>
  <c r="AW194" i="14"/>
  <c r="AX194" i="14"/>
  <c r="AW191" i="14"/>
  <c r="AX191" i="14"/>
  <c r="AW188" i="14"/>
  <c r="AX188" i="14"/>
  <c r="AW185" i="14"/>
  <c r="AX185" i="14"/>
  <c r="AW182" i="14"/>
  <c r="AX182" i="14"/>
  <c r="AW179" i="14"/>
  <c r="AX179" i="14"/>
  <c r="AW176" i="14"/>
  <c r="AX176" i="14"/>
  <c r="AW173" i="14"/>
  <c r="AX173" i="14"/>
  <c r="AW170" i="14"/>
  <c r="AX170" i="14"/>
  <c r="AW146" i="14"/>
  <c r="AX146" i="14"/>
  <c r="AW143" i="14"/>
  <c r="AX143" i="14"/>
  <c r="AW140" i="14"/>
  <c r="AX140" i="14"/>
  <c r="AW137" i="14"/>
  <c r="AX137" i="14"/>
  <c r="AW299" i="14"/>
  <c r="AX299" i="14"/>
  <c r="AW297" i="14"/>
  <c r="AX297" i="14"/>
  <c r="AW296" i="14"/>
  <c r="AX296" i="14"/>
  <c r="AW294" i="14"/>
  <c r="AX294" i="14"/>
  <c r="AW293" i="14"/>
  <c r="AX293" i="14"/>
  <c r="AW291" i="14"/>
  <c r="AX291" i="14"/>
  <c r="AW290" i="14"/>
  <c r="AX290" i="14"/>
  <c r="AW288" i="14"/>
  <c r="AX288" i="14"/>
  <c r="AW287" i="14"/>
  <c r="AX287" i="14"/>
  <c r="AW285" i="14"/>
  <c r="AX285" i="14"/>
  <c r="AW284" i="14"/>
  <c r="AX284" i="14"/>
  <c r="AW282" i="14"/>
  <c r="AX282" i="14"/>
  <c r="AW281" i="14"/>
  <c r="AX281" i="14"/>
  <c r="AW279" i="14"/>
  <c r="AX279" i="14"/>
  <c r="AW278" i="14"/>
  <c r="AX278" i="14"/>
  <c r="AW276" i="14"/>
  <c r="AX276" i="14"/>
  <c r="AW275" i="14"/>
  <c r="AX275" i="14"/>
  <c r="AW273" i="14"/>
  <c r="AX273" i="14"/>
  <c r="AW272" i="14"/>
  <c r="AX272" i="14"/>
  <c r="AW270" i="14"/>
  <c r="AX270" i="14"/>
  <c r="AW269" i="14"/>
  <c r="AX269" i="14"/>
  <c r="AW267" i="14"/>
  <c r="AX267" i="14"/>
  <c r="AW266" i="14"/>
  <c r="AX266" i="14"/>
  <c r="AW264" i="14"/>
  <c r="AX264" i="14"/>
  <c r="AW263" i="14"/>
  <c r="AX263" i="14"/>
  <c r="AW261" i="14"/>
  <c r="AX261" i="14"/>
  <c r="AW260" i="14"/>
  <c r="AX260" i="14"/>
  <c r="AW258" i="14"/>
  <c r="AX258" i="14"/>
  <c r="AW257" i="14"/>
  <c r="AX257" i="14"/>
  <c r="AW255" i="14"/>
  <c r="AX255" i="14"/>
  <c r="AW254" i="14"/>
  <c r="AX254" i="14"/>
  <c r="AW252" i="14"/>
  <c r="AX252" i="14"/>
  <c r="AW251" i="14"/>
  <c r="AX251" i="14"/>
  <c r="AW249" i="14"/>
  <c r="AX249" i="14"/>
  <c r="AW248" i="14"/>
  <c r="AX248" i="14"/>
  <c r="AW246" i="14"/>
  <c r="AX246" i="14"/>
  <c r="AW245" i="14"/>
  <c r="AX245" i="14"/>
  <c r="AW243" i="14"/>
  <c r="AX243" i="14"/>
  <c r="AW242" i="14"/>
  <c r="AX242" i="14"/>
  <c r="AW240" i="14"/>
  <c r="AX240" i="14"/>
  <c r="AW491" i="14"/>
  <c r="AX491" i="14"/>
  <c r="AW17" i="14"/>
  <c r="AW16" i="14"/>
  <c r="AW15" i="14"/>
  <c r="AW14" i="14"/>
  <c r="AW13" i="14"/>
  <c r="AW12" i="14"/>
  <c r="AW11" i="14"/>
  <c r="AW10" i="14"/>
  <c r="AW9" i="14"/>
  <c r="AW8" i="14"/>
  <c r="AW7" i="14"/>
  <c r="AW6" i="14"/>
  <c r="AW5" i="14"/>
  <c r="AW4" i="14"/>
  <c r="AW3" i="14"/>
  <c r="W86" i="14"/>
  <c r="X86" i="14"/>
  <c r="V86" i="14"/>
  <c r="W96" i="14"/>
  <c r="X96" i="14"/>
  <c r="V96" i="14"/>
  <c r="W95" i="14"/>
  <c r="X95" i="14"/>
  <c r="V95" i="14"/>
  <c r="W94" i="14"/>
  <c r="X94" i="14"/>
  <c r="V94" i="14"/>
  <c r="W93" i="14"/>
  <c r="X93" i="14"/>
  <c r="V93" i="14"/>
  <c r="W92" i="14"/>
  <c r="X92" i="14"/>
  <c r="V92" i="14"/>
  <c r="W91" i="14"/>
  <c r="X91" i="14"/>
  <c r="V91" i="14"/>
  <c r="W90" i="14"/>
  <c r="X90" i="14"/>
  <c r="V90" i="14"/>
  <c r="W89" i="14"/>
  <c r="X89" i="14"/>
  <c r="V89" i="14"/>
  <c r="W88" i="14"/>
  <c r="X88" i="14"/>
  <c r="V88" i="14"/>
  <c r="W87" i="14"/>
  <c r="X87" i="14"/>
  <c r="V87" i="14"/>
  <c r="W103" i="14"/>
  <c r="X103" i="14"/>
  <c r="V103" i="14"/>
  <c r="W102" i="14"/>
  <c r="X102" i="14"/>
  <c r="V102" i="14"/>
  <c r="W101" i="14"/>
  <c r="X101" i="14"/>
  <c r="V101" i="14"/>
  <c r="W100" i="14"/>
  <c r="X100" i="14"/>
  <c r="V100" i="14"/>
  <c r="W99" i="14"/>
  <c r="X99" i="14"/>
  <c r="V99" i="14"/>
  <c r="W98" i="14"/>
  <c r="X98" i="14"/>
  <c r="V98" i="14"/>
  <c r="W97" i="14"/>
  <c r="X97" i="14"/>
  <c r="V97" i="14"/>
  <c r="W109" i="14"/>
  <c r="X109" i="14"/>
  <c r="V109" i="14"/>
  <c r="W108" i="14"/>
  <c r="X108" i="14"/>
  <c r="V108" i="14"/>
  <c r="W107" i="14"/>
  <c r="X107" i="14"/>
  <c r="V107" i="14"/>
  <c r="W106" i="14"/>
  <c r="X106" i="14"/>
  <c r="V106" i="14"/>
  <c r="W105" i="14"/>
  <c r="X105" i="14"/>
  <c r="V105" i="14"/>
  <c r="W104" i="14"/>
  <c r="X104" i="14"/>
  <c r="V104" i="14"/>
  <c r="F121" i="14"/>
  <c r="X121" i="14"/>
  <c r="V121" i="14"/>
  <c r="F120" i="14"/>
  <c r="W120" i="14"/>
  <c r="X120" i="14"/>
  <c r="V120" i="14"/>
  <c r="F119" i="14"/>
  <c r="W119" i="14"/>
  <c r="X119" i="14"/>
  <c r="V119" i="14"/>
  <c r="F118" i="14"/>
  <c r="W118" i="14"/>
  <c r="X118" i="14"/>
  <c r="V118" i="14"/>
  <c r="F117" i="14"/>
  <c r="W117" i="14"/>
  <c r="X117" i="14"/>
  <c r="V117" i="14"/>
  <c r="F116" i="14"/>
  <c r="W116" i="14"/>
  <c r="X116" i="14"/>
  <c r="V116" i="14"/>
  <c r="F115" i="14"/>
  <c r="W115" i="14"/>
  <c r="X115" i="14"/>
  <c r="V115" i="14"/>
  <c r="F114" i="14"/>
  <c r="W114" i="14"/>
  <c r="X114" i="14"/>
  <c r="V114" i="14"/>
  <c r="F113" i="14"/>
  <c r="W113" i="14"/>
  <c r="X113" i="14"/>
  <c r="V113" i="14"/>
  <c r="F112" i="14"/>
  <c r="W112" i="14"/>
  <c r="X112" i="14"/>
  <c r="V112" i="14"/>
  <c r="F111" i="14"/>
  <c r="W111" i="14"/>
  <c r="X111" i="14"/>
  <c r="V111" i="14"/>
  <c r="J43" i="14"/>
  <c r="J44" i="14"/>
  <c r="J45" i="14"/>
  <c r="J46" i="14"/>
  <c r="J47" i="14"/>
  <c r="J38" i="14"/>
  <c r="J39" i="14"/>
  <c r="J40" i="14"/>
  <c r="J41" i="14"/>
  <c r="J42" i="14"/>
  <c r="J28" i="14"/>
  <c r="J29" i="14"/>
  <c r="J30" i="14"/>
  <c r="J31" i="14"/>
  <c r="J32" i="14"/>
  <c r="J33" i="14"/>
  <c r="J34" i="14"/>
  <c r="J35" i="14"/>
  <c r="J36" i="14"/>
  <c r="J37" i="14"/>
  <c r="J23" i="14"/>
  <c r="J24" i="14"/>
  <c r="J25" i="14"/>
  <c r="J26" i="14"/>
  <c r="J27" i="14"/>
  <c r="J18" i="14"/>
  <c r="J19" i="14"/>
  <c r="J20" i="14"/>
  <c r="J21" i="14"/>
  <c r="J22" i="14"/>
  <c r="J2" i="14"/>
  <c r="J3" i="14"/>
  <c r="J4" i="14"/>
  <c r="J5" i="14"/>
  <c r="J6" i="14"/>
  <c r="J7" i="14"/>
  <c r="J8" i="14"/>
  <c r="J9" i="14"/>
  <c r="J10" i="14"/>
  <c r="J11" i="14"/>
  <c r="J12" i="14"/>
  <c r="J13" i="14"/>
  <c r="J14" i="14"/>
  <c r="J15" i="14"/>
  <c r="J16" i="14"/>
  <c r="J17" i="14"/>
  <c r="V632" i="3"/>
  <c r="V756" i="3"/>
  <c r="V880" i="3"/>
  <c r="V1004" i="3"/>
  <c r="V1128" i="3"/>
  <c r="V1252" i="3"/>
  <c r="AL1" i="3"/>
  <c r="V508" i="3"/>
  <c r="V1" i="3"/>
  <c r="AR1" i="3"/>
  <c r="BD1" i="3"/>
  <c r="BL278" i="3"/>
  <c r="BM278" i="3" s="1"/>
  <c r="BL284" i="3"/>
  <c r="BM284" i="3" s="1"/>
  <c r="BL290" i="3"/>
  <c r="BM290" i="3" s="1"/>
  <c r="BL291" i="3"/>
  <c r="BM291" i="3" s="1"/>
  <c r="BL292" i="3"/>
  <c r="BM292" i="3" s="1"/>
  <c r="BL293" i="3"/>
  <c r="BM293" i="3" s="1"/>
  <c r="BL294" i="3"/>
  <c r="BM294" i="3" s="1"/>
  <c r="BL295" i="3"/>
  <c r="BM295" i="3" s="1"/>
  <c r="BL296" i="3"/>
  <c r="BM296" i="3" s="1"/>
  <c r="BL297" i="3"/>
  <c r="BM297" i="3" s="1"/>
  <c r="BL285" i="3"/>
  <c r="BM285" i="3" s="1"/>
  <c r="BL286" i="3"/>
  <c r="BM286" i="3" s="1"/>
  <c r="BL287" i="3"/>
  <c r="BM287" i="3" s="1"/>
  <c r="BL288" i="3"/>
  <c r="BM288" i="3" s="1"/>
  <c r="BL289" i="3"/>
  <c r="BM289" i="3" s="1"/>
  <c r="BL279" i="3"/>
  <c r="BM279" i="3" s="1"/>
  <c r="BL280" i="3"/>
  <c r="BM280" i="3" s="1"/>
  <c r="BL281" i="3"/>
  <c r="BM281" i="3" s="1"/>
  <c r="BL282" i="3"/>
  <c r="BM282" i="3" s="1"/>
  <c r="BL283" i="3"/>
  <c r="BM283" i="3" s="1"/>
  <c r="BL272" i="3"/>
  <c r="BM272" i="3" s="1"/>
  <c r="BL273" i="3"/>
  <c r="BM273" i="3" s="1"/>
  <c r="BL274" i="3"/>
  <c r="BM274" i="3" s="1"/>
  <c r="BL275" i="3"/>
  <c r="BM275" i="3" s="1"/>
  <c r="BL276" i="3"/>
  <c r="BM276" i="3" s="1"/>
  <c r="BL277" i="3"/>
  <c r="BM277" i="3" s="1"/>
  <c r="BL270" i="3"/>
  <c r="BM270" i="3" s="1"/>
  <c r="BL271" i="3"/>
  <c r="BM271" i="3" s="1"/>
  <c r="BK5" i="3" a="1"/>
  <c r="BK5" i="3" s="1"/>
  <c r="BL5" i="3" s="1"/>
  <c r="BM5" i="3" s="1"/>
  <c r="BK40" i="3" a="1"/>
  <c r="BK40" i="3" s="1"/>
  <c r="BL40" i="3" s="1"/>
  <c r="BM40" i="3" s="1"/>
  <c r="BK39" i="3" a="1"/>
  <c r="BK39" i="3" s="1"/>
  <c r="BL39" i="3" s="1"/>
  <c r="BM39" i="3" s="1"/>
  <c r="BK38" i="3" a="1"/>
  <c r="BK38" i="3" s="1"/>
  <c r="BL38" i="3" s="1"/>
  <c r="BM38" i="3" s="1"/>
  <c r="BK37" i="3" a="1"/>
  <c r="BK37" i="3" s="1"/>
  <c r="BL37" i="3" s="1"/>
  <c r="BM37" i="3" s="1"/>
  <c r="BK36" i="3" a="1"/>
  <c r="BK36" i="3" s="1"/>
  <c r="BL36" i="3" s="1"/>
  <c r="BM36" i="3" s="1"/>
  <c r="BK35" i="3" a="1"/>
  <c r="BK35" i="3" s="1"/>
  <c r="BL35" i="3" s="1"/>
  <c r="BM35" i="3" s="1"/>
  <c r="BK34" i="3" a="1"/>
  <c r="BK34" i="3" s="1"/>
  <c r="BL34" i="3" s="1"/>
  <c r="BM34" i="3" s="1"/>
  <c r="BK33" i="3" a="1"/>
  <c r="BK33" i="3" s="1"/>
  <c r="BL33" i="3" s="1"/>
  <c r="BM33" i="3" s="1"/>
  <c r="BK32" i="3" a="1"/>
  <c r="BK32" i="3" s="1"/>
  <c r="BL32" i="3" s="1"/>
  <c r="BM32" i="3" s="1"/>
  <c r="BK31" i="3" a="1"/>
  <c r="BK31" i="3" s="1"/>
  <c r="BL31" i="3" s="1"/>
  <c r="BM31" i="3" s="1"/>
  <c r="BK30" i="3" a="1"/>
  <c r="BK30" i="3" s="1"/>
  <c r="BL30" i="3" s="1"/>
  <c r="BM30" i="3" s="1"/>
  <c r="BK29" i="3" a="1"/>
  <c r="BK29" i="3" s="1"/>
  <c r="BL29" i="3" s="1"/>
  <c r="BM29" i="3" s="1"/>
  <c r="BK28" i="3" a="1"/>
  <c r="BK28" i="3" s="1"/>
  <c r="BL28" i="3" s="1"/>
  <c r="BM28" i="3" s="1"/>
  <c r="BK27" i="3" a="1"/>
  <c r="BK27" i="3" s="1"/>
  <c r="BL27" i="3" s="1"/>
  <c r="BM27" i="3" s="1"/>
  <c r="BK26" i="3" a="1"/>
  <c r="BK26" i="3" s="1"/>
  <c r="BL26" i="3" s="1"/>
  <c r="BM26" i="3" s="1"/>
  <c r="BK25" i="3" a="1"/>
  <c r="BK25" i="3" s="1"/>
  <c r="BL25" i="3" s="1"/>
  <c r="BM25" i="3" s="1"/>
  <c r="BK24" i="3" a="1"/>
  <c r="BK24" i="3" s="1"/>
  <c r="BL24" i="3" s="1"/>
  <c r="BM24" i="3" s="1"/>
  <c r="BK23" i="3" a="1"/>
  <c r="BK23" i="3" s="1"/>
  <c r="BL23" i="3" s="1"/>
  <c r="BM23" i="3" s="1"/>
  <c r="BK22" i="3" a="1"/>
  <c r="BK22" i="3" s="1"/>
  <c r="BL22" i="3" s="1"/>
  <c r="BM22" i="3" s="1"/>
  <c r="BK21" i="3" a="1"/>
  <c r="BK21" i="3" s="1"/>
  <c r="BL21" i="3" s="1"/>
  <c r="BM21" i="3" s="1"/>
  <c r="BK20" i="3" a="1"/>
  <c r="BK20" i="3" s="1"/>
  <c r="BL20" i="3" s="1"/>
  <c r="BM20" i="3" s="1"/>
  <c r="BK19" i="3" a="1"/>
  <c r="BK19" i="3" s="1"/>
  <c r="BL19" i="3" s="1"/>
  <c r="BM19" i="3" s="1"/>
  <c r="BK18" i="3" a="1"/>
  <c r="BK18" i="3" s="1"/>
  <c r="BL18" i="3" s="1"/>
  <c r="BM18" i="3" s="1"/>
  <c r="BK17" i="3" a="1"/>
  <c r="BK17" i="3" s="1"/>
  <c r="BL17" i="3" s="1"/>
  <c r="BM17" i="3" s="1"/>
  <c r="BK16" i="3" a="1"/>
  <c r="BK16" i="3" s="1"/>
  <c r="BL16" i="3" s="1"/>
  <c r="BM16" i="3" s="1"/>
  <c r="BK15" i="3" a="1"/>
  <c r="BK15" i="3" s="1"/>
  <c r="BL15" i="3" s="1"/>
  <c r="BM15" i="3" s="1"/>
  <c r="BK14" i="3" a="1"/>
  <c r="BK14" i="3" s="1"/>
  <c r="BL14" i="3" s="1"/>
  <c r="BM14" i="3" s="1"/>
  <c r="BK13" i="3" a="1"/>
  <c r="BK13" i="3" s="1"/>
  <c r="BL13" i="3" s="1"/>
  <c r="BM13" i="3" s="1"/>
  <c r="BK12" i="3" a="1"/>
  <c r="BK12" i="3" s="1"/>
  <c r="BL12" i="3" s="1"/>
  <c r="BM12" i="3" s="1"/>
  <c r="BK11" i="3" a="1"/>
  <c r="BK11" i="3" s="1"/>
  <c r="BL11" i="3" s="1"/>
  <c r="BM11" i="3" s="1"/>
  <c r="BK10" i="3" a="1"/>
  <c r="BK10" i="3" s="1"/>
  <c r="BL10" i="3" s="1"/>
  <c r="BM10" i="3" s="1"/>
  <c r="BK9" i="3" a="1"/>
  <c r="BK9" i="3" s="1"/>
  <c r="BL9" i="3" s="1"/>
  <c r="BM9" i="3" s="1"/>
  <c r="BK8" i="3" a="1"/>
  <c r="BK8" i="3" s="1"/>
  <c r="BL8" i="3" s="1"/>
  <c r="BM8" i="3" s="1"/>
  <c r="BK7" i="3" a="1"/>
  <c r="BK7" i="3" s="1"/>
  <c r="BL7" i="3" s="1"/>
  <c r="BM7" i="3" s="1"/>
  <c r="BK6" i="3" a="1"/>
  <c r="BK6" i="3" s="1"/>
  <c r="BL6" i="3" s="1"/>
  <c r="BM6" i="3" s="1"/>
  <c r="BG606" i="3" l="1"/>
  <c r="BG607" i="3"/>
  <c r="BG608" i="3"/>
  <c r="BG609" i="3"/>
  <c r="BG610" i="3"/>
  <c r="BG611" i="3"/>
  <c r="BG573" i="3"/>
  <c r="BG574" i="3"/>
  <c r="BG575" i="3"/>
  <c r="BG576" i="3"/>
  <c r="BG577" i="3"/>
  <c r="BG578" i="3"/>
  <c r="BG579" i="3"/>
  <c r="BG580" i="3"/>
  <c r="BG581" i="3"/>
  <c r="BG582" i="3"/>
  <c r="BG583" i="3"/>
  <c r="BG584" i="3"/>
  <c r="BG585" i="3"/>
  <c r="BG586" i="3"/>
  <c r="BG587" i="3"/>
  <c r="BG588" i="3"/>
  <c r="BG589" i="3"/>
  <c r="BG590" i="3"/>
  <c r="BG591" i="3"/>
  <c r="BG592" i="3"/>
  <c r="BG593" i="3"/>
  <c r="BG594" i="3"/>
  <c r="BG595" i="3"/>
  <c r="BG596" i="3"/>
  <c r="BG597" i="3"/>
  <c r="BG598" i="3"/>
  <c r="BG599" i="3"/>
  <c r="BG600" i="3"/>
  <c r="BG601" i="3"/>
  <c r="BG602" i="3"/>
  <c r="BG603" i="3"/>
  <c r="BG604" i="3"/>
  <c r="BG605" i="3"/>
  <c r="BG612" i="3"/>
  <c r="BG613" i="3"/>
  <c r="BG614" i="3"/>
  <c r="BG615" i="3"/>
  <c r="BG616" i="3"/>
  <c r="BG617" i="3"/>
  <c r="BG618" i="3"/>
  <c r="BG619" i="3"/>
  <c r="BG620" i="3"/>
  <c r="BG621" i="3"/>
  <c r="BG622" i="3"/>
  <c r="BG623" i="3"/>
  <c r="BG624" i="3"/>
  <c r="BG625" i="3"/>
  <c r="BG626" i="3"/>
  <c r="BG627" i="3"/>
  <c r="BG628" i="3"/>
  <c r="BG629" i="3"/>
  <c r="BG630" i="3"/>
  <c r="BG631" i="3"/>
  <c r="BG510" i="3"/>
  <c r="BG511" i="3"/>
  <c r="BG512" i="3"/>
  <c r="BG513" i="3"/>
  <c r="BG514" i="3"/>
  <c r="BG509" i="3"/>
  <c r="BG520" i="3"/>
  <c r="BG519" i="3"/>
  <c r="BG518" i="3"/>
  <c r="BG517" i="3"/>
  <c r="BG516" i="3"/>
  <c r="BG515" i="3"/>
  <c r="BK515" i="3" s="1" a="1"/>
  <c r="BK515" i="3" s="1"/>
  <c r="BL515" i="3" s="1"/>
  <c r="BM515" i="3" s="1"/>
  <c r="BG521" i="3"/>
  <c r="BK521" i="3" s="1" a="1"/>
  <c r="BK521" i="3" s="1"/>
  <c r="BL521" i="3" s="1"/>
  <c r="BM521" i="3" s="1"/>
  <c r="BG522" i="3"/>
  <c r="BK522" i="3" s="1" a="1"/>
  <c r="BK522" i="3" s="1"/>
  <c r="BL522" i="3" s="1"/>
  <c r="BM522" i="3" s="1"/>
  <c r="BG528" i="3"/>
  <c r="BG527" i="3"/>
  <c r="BG526" i="3"/>
  <c r="BG525" i="3"/>
  <c r="BG524" i="3"/>
  <c r="BG523" i="3"/>
  <c r="BK523" i="3" s="1" a="1"/>
  <c r="BK523" i="3" s="1"/>
  <c r="BL523" i="3" s="1"/>
  <c r="BM523" i="3" s="1"/>
  <c r="BG534" i="3"/>
  <c r="BG533" i="3"/>
  <c r="BG532" i="3"/>
  <c r="BG531" i="3"/>
  <c r="BG530" i="3"/>
  <c r="BG529" i="3"/>
  <c r="BK529" i="3" s="1" a="1"/>
  <c r="BK529" i="3" s="1"/>
  <c r="BL529" i="3" s="1"/>
  <c r="BM529" i="3" s="1"/>
  <c r="BG540" i="3"/>
  <c r="BG539" i="3"/>
  <c r="BG538" i="3"/>
  <c r="BG537" i="3"/>
  <c r="BG536" i="3"/>
  <c r="BG535" i="3"/>
  <c r="BK535" i="3" s="1" a="1"/>
  <c r="BK535" i="3" s="1"/>
  <c r="BL535" i="3" s="1"/>
  <c r="BM535" i="3" s="1"/>
  <c r="BG546" i="3"/>
  <c r="BG545" i="3"/>
  <c r="BG544" i="3"/>
  <c r="BG543" i="3"/>
  <c r="BG542" i="3"/>
  <c r="BG541" i="3"/>
  <c r="BK541" i="3" s="1" a="1"/>
  <c r="BK541" i="3" s="1"/>
  <c r="BL541" i="3" s="1"/>
  <c r="BM541" i="3" s="1"/>
  <c r="BG554" i="3"/>
  <c r="BG553" i="3"/>
  <c r="BG552" i="3"/>
  <c r="BG551" i="3"/>
  <c r="BG550" i="3"/>
  <c r="BG549" i="3"/>
  <c r="BG548" i="3"/>
  <c r="BG547" i="3"/>
  <c r="BG560" i="3"/>
  <c r="BG559" i="3"/>
  <c r="BG558" i="3"/>
  <c r="BG557" i="3"/>
  <c r="BG556" i="3"/>
  <c r="BG555" i="3"/>
  <c r="BG566" i="3"/>
  <c r="BG565" i="3"/>
  <c r="BG564" i="3"/>
  <c r="BG563" i="3"/>
  <c r="BG562" i="3"/>
  <c r="BG561" i="3"/>
  <c r="BG572" i="3"/>
  <c r="BG571" i="3"/>
  <c r="BG570" i="3"/>
  <c r="BG569" i="3"/>
  <c r="BG568" i="3"/>
  <c r="BG567" i="3"/>
  <c r="BG1" i="3"/>
  <c r="BK561" i="3" l="1" a="1"/>
  <c r="BK561" i="3" s="1"/>
  <c r="BL561" i="3" s="1"/>
  <c r="BM561" i="3" s="1"/>
  <c r="BK547" i="3" a="1"/>
  <c r="BK547" i="3" s="1"/>
  <c r="BL547" i="3" s="1"/>
  <c r="BM547" i="3" s="1"/>
  <c r="BK567" i="3" a="1"/>
  <c r="BK567" i="3" s="1"/>
  <c r="BL567" i="3" s="1"/>
  <c r="BM567" i="3" s="1"/>
  <c r="BK555" i="3" a="1"/>
  <c r="BK555" i="3" s="1"/>
  <c r="BL555" i="3" s="1"/>
  <c r="BM555" i="3" s="1"/>
  <c r="BK633" i="3" a="1"/>
  <c r="BK633" i="3" s="1"/>
  <c r="BL633" i="3" s="1"/>
  <c r="BM633" i="3" s="1"/>
  <c r="BK757" i="3" a="1"/>
  <c r="BK757" i="3" s="1"/>
  <c r="BL757" i="3" s="1"/>
  <c r="BM757" i="3" s="1"/>
  <c r="BK881" i="3" a="1"/>
  <c r="BK881" i="3" s="1"/>
  <c r="BL881" i="3" s="1"/>
  <c r="BM881" i="3" s="1"/>
  <c r="BK1005" i="3" a="1"/>
  <c r="BK1005" i="3" s="1"/>
  <c r="BL1005" i="3" s="1"/>
  <c r="BM1005" i="3" s="1"/>
  <c r="BK1129" i="3" a="1"/>
  <c r="BK1129" i="3" s="1"/>
  <c r="BL1129" i="3" s="1"/>
  <c r="BM1129" i="3" s="1"/>
  <c r="BK1253" i="3" a="1"/>
  <c r="BK1253" i="3" s="1"/>
  <c r="BL1253" i="3" s="1"/>
  <c r="BM1253" i="3" s="1"/>
  <c r="BK1254" i="3" a="1"/>
  <c r="BK1254" i="3" s="1"/>
  <c r="BL1254" i="3" s="1"/>
  <c r="BM1254" i="3" s="1"/>
  <c r="BK1255" i="3" a="1"/>
  <c r="BK1255" i="3" s="1"/>
  <c r="BL1255" i="3" s="1"/>
  <c r="BM1255" i="3" s="1"/>
  <c r="BK1256" i="3" a="1"/>
  <c r="BK1256" i="3" s="1"/>
  <c r="BL1256" i="3" s="1"/>
  <c r="BM1256" i="3" s="1"/>
  <c r="BK1257" i="3" a="1"/>
  <c r="BK1257" i="3" s="1"/>
  <c r="BL1257" i="3" s="1"/>
  <c r="BM1257" i="3" s="1"/>
  <c r="BK1258" i="3" a="1"/>
  <c r="BK1258" i="3" s="1"/>
  <c r="BL1258" i="3" s="1"/>
  <c r="BM1258" i="3" s="1"/>
  <c r="BK1259" i="3" a="1"/>
  <c r="BK1259" i="3" s="1"/>
  <c r="BL1259" i="3" s="1"/>
  <c r="BM1259" i="3" s="1"/>
  <c r="BK1260" i="3" a="1"/>
  <c r="BK1260" i="3" s="1"/>
  <c r="BL1260" i="3" s="1"/>
  <c r="BM1260" i="3" s="1"/>
  <c r="BK1261" i="3" a="1"/>
  <c r="BK1261" i="3" s="1"/>
  <c r="BL1261" i="3" s="1"/>
  <c r="BM1261" i="3" s="1"/>
  <c r="BK1262" i="3" a="1"/>
  <c r="BK1262" i="3" s="1"/>
  <c r="BL1262" i="3" s="1"/>
  <c r="BM1262" i="3" s="1"/>
  <c r="BK1263" i="3" a="1"/>
  <c r="BK1263" i="3" s="1"/>
  <c r="BL1263" i="3" s="1"/>
  <c r="BM1263" i="3" s="1"/>
  <c r="BK1264" i="3" a="1"/>
  <c r="BK1264" i="3" s="1"/>
  <c r="BL1264" i="3" s="1"/>
  <c r="BM1264" i="3" s="1"/>
  <c r="BK1265" i="3" a="1"/>
  <c r="BK1265" i="3" s="1"/>
  <c r="BL1265" i="3" s="1"/>
  <c r="BM1265" i="3" s="1"/>
  <c r="BK1266" i="3" a="1"/>
  <c r="BK1266" i="3" s="1"/>
  <c r="BL1266" i="3" s="1"/>
  <c r="BM1266" i="3" s="1"/>
  <c r="BK1267" i="3" a="1"/>
  <c r="BK1267" i="3" s="1"/>
  <c r="BL1267" i="3" s="1"/>
  <c r="BM1267" i="3" s="1"/>
  <c r="BK1268" i="3" a="1"/>
  <c r="BK1268" i="3" s="1"/>
  <c r="BL1268" i="3" s="1"/>
  <c r="BM1268" i="3" s="1"/>
  <c r="BK1269" i="3" a="1"/>
  <c r="BK1269" i="3" s="1"/>
  <c r="BL1269" i="3" s="1"/>
  <c r="BM1269" i="3" s="1"/>
  <c r="BK1270" i="3" a="1"/>
  <c r="BK1270" i="3" s="1"/>
  <c r="BL1270" i="3" s="1"/>
  <c r="BM1270" i="3" s="1"/>
  <c r="BK1271" i="3" a="1"/>
  <c r="BK1271" i="3" s="1"/>
  <c r="BL1271" i="3" s="1"/>
  <c r="BM1271" i="3" s="1"/>
  <c r="BK1272" i="3" a="1"/>
  <c r="BK1272" i="3" s="1"/>
  <c r="BL1272" i="3" s="1"/>
  <c r="BM1272" i="3" s="1"/>
  <c r="BK1273" i="3" a="1"/>
  <c r="BK1273" i="3" s="1"/>
  <c r="BL1273" i="3" s="1"/>
  <c r="BM1273" i="3" s="1"/>
  <c r="BK1274" i="3" a="1"/>
  <c r="BK1274" i="3" s="1"/>
  <c r="BL1274" i="3" s="1"/>
  <c r="BM1274" i="3" s="1"/>
  <c r="BK1275" i="3" a="1"/>
  <c r="BK1275" i="3" s="1"/>
  <c r="BL1275" i="3" s="1"/>
  <c r="BM1275" i="3" s="1"/>
  <c r="BK1276" i="3" a="1"/>
  <c r="BK1276" i="3" s="1"/>
  <c r="BL1276" i="3" s="1"/>
  <c r="BM1276" i="3" s="1"/>
  <c r="BK1277" i="3" a="1"/>
  <c r="BK1277" i="3" s="1"/>
  <c r="BL1277" i="3" s="1"/>
  <c r="BM1277" i="3" s="1"/>
  <c r="BK1278" i="3" a="1"/>
  <c r="BK1278" i="3" s="1"/>
  <c r="BL1278" i="3" s="1"/>
  <c r="BM1278" i="3" s="1"/>
  <c r="BK1279" i="3" a="1"/>
  <c r="BK1279" i="3" s="1"/>
  <c r="BL1279" i="3" s="1"/>
  <c r="BM1279" i="3" s="1"/>
  <c r="BK1280" i="3" a="1"/>
  <c r="BK1280" i="3" s="1"/>
  <c r="BL1280" i="3" s="1"/>
  <c r="BM1280" i="3" s="1"/>
  <c r="BK1281" i="3" a="1"/>
  <c r="BK1281" i="3" s="1"/>
  <c r="BL1281" i="3" s="1"/>
  <c r="BM1281" i="3" s="1"/>
  <c r="BK1282" i="3" a="1"/>
  <c r="BK1282" i="3" s="1"/>
  <c r="BL1282" i="3" s="1"/>
  <c r="BM1282" i="3" s="1"/>
  <c r="BK1283" i="3" a="1"/>
  <c r="BK1283" i="3" s="1"/>
  <c r="BL1283" i="3" s="1"/>
  <c r="BM1283" i="3" s="1"/>
  <c r="BK1284" i="3" a="1"/>
  <c r="BK1284" i="3" s="1"/>
  <c r="BL1284" i="3" s="1"/>
  <c r="BM1284" i="3" s="1"/>
  <c r="BK1285" i="3" a="1"/>
  <c r="BK1285" i="3" s="1"/>
  <c r="BL1285" i="3" s="1"/>
  <c r="BM1285" i="3" s="1"/>
  <c r="BK1286" i="3" a="1"/>
  <c r="BK1286" i="3" s="1"/>
  <c r="BL1286" i="3" s="1"/>
  <c r="BM1286" i="3" s="1"/>
  <c r="BK1287" i="3" a="1"/>
  <c r="BK1287" i="3" s="1"/>
  <c r="BL1287" i="3" s="1"/>
  <c r="BM1287" i="3" s="1"/>
  <c r="BK1288" i="3" a="1"/>
  <c r="BK1288" i="3" s="1"/>
  <c r="BL1288" i="3" s="1"/>
  <c r="BM1288" i="3" s="1"/>
  <c r="BK1289" i="3" a="1"/>
  <c r="BK1289" i="3" s="1"/>
  <c r="BL1289" i="3" s="1"/>
  <c r="BM1289" i="3" s="1"/>
  <c r="BK1290" i="3" a="1"/>
  <c r="BK1290" i="3" s="1"/>
  <c r="BL1290" i="3" s="1"/>
  <c r="BM1290" i="3" s="1"/>
  <c r="BK1291" i="3" a="1"/>
  <c r="BK1291" i="3" s="1"/>
  <c r="BL1291" i="3" s="1"/>
  <c r="BM1291" i="3" s="1"/>
  <c r="BK1292" i="3" a="1"/>
  <c r="BK1292" i="3" s="1"/>
  <c r="BL1292" i="3" s="1"/>
  <c r="BM1292" i="3" s="1"/>
  <c r="BK1293" i="3" a="1"/>
  <c r="BK1293" i="3" s="1"/>
  <c r="BL1293" i="3" s="1"/>
  <c r="BM1293" i="3" s="1"/>
  <c r="BK1294" i="3" a="1"/>
  <c r="BK1294" i="3" s="1"/>
  <c r="BL1294" i="3" s="1"/>
  <c r="BM1294" i="3" s="1"/>
  <c r="BK1295" i="3" a="1"/>
  <c r="BK1295" i="3" s="1"/>
  <c r="BL1295" i="3" s="1"/>
  <c r="BM1295" i="3" s="1"/>
  <c r="BK1296" i="3" a="1"/>
  <c r="BK1296" i="3" s="1"/>
  <c r="BL1296" i="3" s="1"/>
  <c r="BM1296" i="3" s="1"/>
  <c r="BK1297" i="3" a="1"/>
  <c r="BK1297" i="3" s="1"/>
  <c r="BL1297" i="3" s="1"/>
  <c r="BM1297" i="3" s="1"/>
  <c r="BK1298" i="3" a="1"/>
  <c r="BK1298" i="3" s="1"/>
  <c r="BL1298" i="3" s="1"/>
  <c r="BM1298" i="3" s="1"/>
  <c r="BK1299" i="3" a="1"/>
  <c r="BK1299" i="3" s="1"/>
  <c r="BL1299" i="3" s="1"/>
  <c r="BM1299" i="3" s="1"/>
  <c r="BK1300" i="3" a="1"/>
  <c r="BK1300" i="3" s="1"/>
  <c r="BL1300" i="3" s="1"/>
  <c r="BM1300" i="3" s="1"/>
  <c r="BK1301" i="3" a="1"/>
  <c r="BK1301" i="3" s="1"/>
  <c r="BL1301" i="3" s="1"/>
  <c r="BM1301" i="3" s="1"/>
  <c r="BK1302" i="3" a="1"/>
  <c r="BK1302" i="3" s="1"/>
  <c r="BL1302" i="3" s="1"/>
  <c r="BM1302" i="3" s="1"/>
  <c r="BK1303" i="3" a="1"/>
  <c r="BK1303" i="3" s="1"/>
  <c r="BL1303" i="3" s="1"/>
  <c r="BM1303" i="3" s="1"/>
  <c r="BK1304" i="3" a="1"/>
  <c r="BK1304" i="3" s="1"/>
  <c r="BL1304" i="3" s="1"/>
  <c r="BM1304" i="3" s="1"/>
  <c r="BK1305" i="3" a="1"/>
  <c r="BK1305" i="3" s="1"/>
  <c r="BL1305" i="3" s="1"/>
  <c r="BM1305" i="3" s="1"/>
  <c r="BK1306" i="3" a="1"/>
  <c r="BK1306" i="3" s="1"/>
  <c r="BL1306" i="3" s="1"/>
  <c r="BM1306" i="3" s="1"/>
  <c r="BK1307" i="3" a="1"/>
  <c r="BK1307" i="3" s="1"/>
  <c r="BL1307" i="3" s="1"/>
  <c r="BM1307" i="3" s="1"/>
  <c r="BK1308" i="3" a="1"/>
  <c r="BK1308" i="3" s="1"/>
  <c r="BL1308" i="3" s="1"/>
  <c r="BM1308" i="3" s="1"/>
  <c r="BK1309" i="3" a="1"/>
  <c r="BK1309" i="3" s="1"/>
  <c r="BL1309" i="3" s="1"/>
  <c r="BM1309" i="3" s="1"/>
  <c r="BK1310" i="3" a="1"/>
  <c r="BK1310" i="3" s="1"/>
  <c r="BL1310" i="3" s="1"/>
  <c r="BM1310" i="3" s="1"/>
  <c r="BK1311" i="3" a="1"/>
  <c r="BK1311" i="3" s="1"/>
  <c r="BL1311" i="3" s="1"/>
  <c r="BM1311" i="3" s="1"/>
  <c r="BK1312" i="3" a="1"/>
  <c r="BK1312" i="3" s="1"/>
  <c r="BL1312" i="3" s="1"/>
  <c r="BM1312" i="3" s="1"/>
  <c r="BK1313" i="3" a="1"/>
  <c r="BK1313" i="3" s="1"/>
  <c r="BL1313" i="3" s="1"/>
  <c r="BM1313" i="3" s="1"/>
  <c r="BK1314" i="3" a="1"/>
  <c r="BK1314" i="3" s="1"/>
  <c r="BL1314" i="3" s="1"/>
  <c r="BM1314" i="3" s="1"/>
  <c r="BK1315" i="3" a="1"/>
  <c r="BK1315" i="3" s="1"/>
  <c r="BL1315" i="3" s="1"/>
  <c r="BM1315" i="3" s="1"/>
  <c r="BK1316" i="3" a="1"/>
  <c r="BK1316" i="3" s="1"/>
  <c r="BL1316" i="3" s="1"/>
  <c r="BM1316" i="3" s="1"/>
  <c r="BK1317" i="3" a="1"/>
  <c r="BK1317" i="3" s="1"/>
  <c r="BL1317" i="3" s="1"/>
  <c r="BM1317" i="3" s="1"/>
  <c r="BK1318" i="3" a="1"/>
  <c r="BK1318" i="3" s="1"/>
  <c r="BL1318" i="3" s="1"/>
  <c r="BM1318" i="3" s="1"/>
  <c r="BK1319" i="3" a="1"/>
  <c r="BK1319" i="3" s="1"/>
  <c r="BL1319" i="3" s="1"/>
  <c r="BM1319" i="3" s="1"/>
  <c r="BK1320" i="3" a="1"/>
  <c r="BK1320" i="3" s="1"/>
  <c r="BL1320" i="3" s="1"/>
  <c r="BM1320" i="3" s="1"/>
  <c r="BK1321" i="3" a="1"/>
  <c r="BK1321" i="3" s="1"/>
  <c r="BL1321" i="3" s="1"/>
  <c r="BM1321" i="3" s="1"/>
  <c r="BK1322" i="3" a="1"/>
  <c r="BK1322" i="3" s="1"/>
  <c r="BL1322" i="3" s="1"/>
  <c r="BM1322" i="3" s="1"/>
  <c r="BK1323" i="3" a="1"/>
  <c r="BK1323" i="3" s="1"/>
  <c r="BL1323" i="3" s="1"/>
  <c r="BM1323" i="3" s="1"/>
  <c r="BK1324" i="3" a="1"/>
  <c r="BK1324" i="3" s="1"/>
  <c r="BL1324" i="3" s="1"/>
  <c r="BM1324" i="3" s="1"/>
  <c r="BK1325" i="3" a="1"/>
  <c r="BK1325" i="3" s="1"/>
  <c r="BL1325" i="3" s="1"/>
  <c r="BM1325" i="3" s="1"/>
  <c r="BK1326" i="3" a="1"/>
  <c r="BK1326" i="3" s="1"/>
  <c r="BL1326" i="3" s="1"/>
  <c r="BM1326" i="3" s="1"/>
  <c r="BK1327" i="3" a="1"/>
  <c r="BK1327" i="3" s="1"/>
  <c r="BL1327" i="3" s="1"/>
  <c r="BM1327" i="3" s="1"/>
  <c r="BK1328" i="3" a="1"/>
  <c r="BK1328" i="3" s="1"/>
  <c r="BL1328" i="3" s="1"/>
  <c r="BM1328" i="3" s="1"/>
  <c r="BK1329" i="3" a="1"/>
  <c r="BK1329" i="3" s="1"/>
  <c r="BL1329" i="3" s="1"/>
  <c r="BM1329" i="3" s="1"/>
  <c r="BK1330" i="3" a="1"/>
  <c r="BK1330" i="3" s="1"/>
  <c r="BL1330" i="3" s="1"/>
  <c r="BM1330" i="3" s="1"/>
  <c r="BK1331" i="3" a="1"/>
  <c r="BK1331" i="3" s="1"/>
  <c r="BL1331" i="3" s="1"/>
  <c r="BM1331" i="3" s="1"/>
  <c r="BK1332" i="3" a="1"/>
  <c r="BK1332" i="3" s="1"/>
  <c r="BL1332" i="3" s="1"/>
  <c r="BM1332" i="3" s="1"/>
  <c r="BK1333" i="3" a="1"/>
  <c r="BK1333" i="3" s="1"/>
  <c r="BL1333" i="3" s="1"/>
  <c r="BM1333" i="3" s="1"/>
  <c r="BK1334" i="3" a="1"/>
  <c r="BK1334" i="3" s="1"/>
  <c r="BL1334" i="3" s="1"/>
  <c r="BM1334" i="3" s="1"/>
  <c r="BK1335" i="3" a="1"/>
  <c r="BK1335" i="3" s="1"/>
  <c r="BL1335" i="3" s="1"/>
  <c r="BM1335" i="3" s="1"/>
  <c r="BK1336" i="3" a="1"/>
  <c r="BK1336" i="3" s="1"/>
  <c r="BL1336" i="3" s="1"/>
  <c r="BM1336" i="3" s="1"/>
  <c r="BK1337" i="3" a="1"/>
  <c r="BK1337" i="3" s="1"/>
  <c r="BL1337" i="3" s="1"/>
  <c r="BM1337" i="3" s="1"/>
  <c r="BK1338" i="3" a="1"/>
  <c r="BK1338" i="3" s="1"/>
  <c r="BL1338" i="3" s="1"/>
  <c r="BM1338" i="3" s="1"/>
  <c r="BK1339" i="3" a="1"/>
  <c r="BK1339" i="3" s="1"/>
  <c r="BL1339" i="3" s="1"/>
  <c r="BM1339" i="3" s="1"/>
  <c r="BK1340" i="3" a="1"/>
  <c r="BK1340" i="3" s="1"/>
  <c r="BL1340" i="3" s="1"/>
  <c r="BM1340" i="3" s="1"/>
  <c r="BK1341" i="3" a="1"/>
  <c r="BK1341" i="3" s="1"/>
  <c r="BL1341" i="3" s="1"/>
  <c r="BM1341" i="3" s="1"/>
  <c r="BK1342" i="3" a="1"/>
  <c r="BK1342" i="3" s="1"/>
  <c r="BL1342" i="3" s="1"/>
  <c r="BM1342" i="3" s="1"/>
  <c r="BK1343" i="3" a="1"/>
  <c r="BK1343" i="3" s="1"/>
  <c r="BL1343" i="3" s="1"/>
  <c r="BM1343" i="3" s="1"/>
  <c r="BK1344" i="3" a="1"/>
  <c r="BK1344" i="3" s="1"/>
  <c r="BL1344" i="3" s="1"/>
  <c r="BM1344" i="3" s="1"/>
  <c r="BK1345" i="3" a="1"/>
  <c r="BK1345" i="3" s="1"/>
  <c r="BL1345" i="3" s="1"/>
  <c r="BM1345" i="3" s="1"/>
  <c r="BK1346" i="3" a="1"/>
  <c r="BK1346" i="3" s="1"/>
  <c r="BL1346" i="3" s="1"/>
  <c r="BM1346" i="3" s="1"/>
  <c r="BK1347" i="3" a="1"/>
  <c r="BK1347" i="3" s="1"/>
  <c r="BL1347" i="3" s="1"/>
  <c r="BM1347" i="3" s="1"/>
  <c r="BK1348" i="3" a="1"/>
  <c r="BK1348" i="3" s="1"/>
  <c r="BL1348" i="3" s="1"/>
  <c r="BM1348" i="3" s="1"/>
  <c r="BK1349" i="3" a="1"/>
  <c r="BK1349" i="3" s="1"/>
  <c r="BL1349" i="3" s="1"/>
  <c r="BM1349" i="3" s="1"/>
  <c r="BK1350" i="3" a="1"/>
  <c r="BK1350" i="3" s="1"/>
  <c r="BL1350" i="3" s="1"/>
  <c r="BM1350" i="3" s="1"/>
  <c r="BK1351" i="3" a="1"/>
  <c r="BK1351" i="3" s="1"/>
  <c r="BL1351" i="3" s="1"/>
  <c r="BM1351" i="3" s="1"/>
  <c r="BK1352" i="3" a="1"/>
  <c r="BK1352" i="3" s="1"/>
  <c r="BL1352" i="3" s="1"/>
  <c r="BM1352" i="3" s="1"/>
  <c r="BK1353" i="3" a="1"/>
  <c r="BK1353" i="3" s="1"/>
  <c r="BL1353" i="3" s="1"/>
  <c r="BM1353" i="3" s="1"/>
  <c r="BK1354" i="3" a="1"/>
  <c r="BK1354" i="3" s="1"/>
  <c r="BL1354" i="3" s="1"/>
  <c r="BM1354" i="3" s="1"/>
  <c r="BK1355" i="3" a="1"/>
  <c r="BK1355" i="3" s="1"/>
  <c r="BL1355" i="3" s="1"/>
  <c r="BM1355" i="3" s="1"/>
  <c r="BK1356" i="3" a="1"/>
  <c r="BK1356" i="3" s="1"/>
  <c r="BL1356" i="3" s="1"/>
  <c r="BM1356" i="3" s="1"/>
  <c r="BK1357" i="3" a="1"/>
  <c r="BK1357" i="3" s="1"/>
  <c r="BL1357" i="3" s="1"/>
  <c r="BM1357" i="3" s="1"/>
  <c r="BK1358" i="3" a="1"/>
  <c r="BK1358" i="3" s="1"/>
  <c r="BL1358" i="3" s="1"/>
  <c r="BM1358" i="3" s="1"/>
  <c r="BK1359" i="3" a="1"/>
  <c r="BK1359" i="3" s="1"/>
  <c r="BL1359" i="3" s="1"/>
  <c r="BM1359" i="3" s="1"/>
  <c r="BK1360" i="3" a="1"/>
  <c r="BK1360" i="3" s="1"/>
  <c r="BL1360" i="3" s="1"/>
  <c r="BM1360" i="3" s="1"/>
  <c r="BK1361" i="3" a="1"/>
  <c r="BK1361" i="3" s="1"/>
  <c r="BL1361" i="3" s="1"/>
  <c r="BM1361" i="3" s="1"/>
  <c r="BK1362" i="3" a="1"/>
  <c r="BK1362" i="3" s="1"/>
  <c r="BL1362" i="3" s="1"/>
  <c r="BM1362" i="3" s="1"/>
  <c r="BK1363" i="3" a="1"/>
  <c r="BK1363" i="3" s="1"/>
  <c r="BL1363" i="3" s="1"/>
  <c r="BM1363" i="3" s="1"/>
  <c r="BK1364" i="3" a="1"/>
  <c r="BK1364" i="3" s="1"/>
  <c r="BL1364" i="3" s="1"/>
  <c r="BM1364" i="3" s="1"/>
  <c r="BK1365" i="3" a="1"/>
  <c r="BK1365" i="3" s="1"/>
  <c r="BL1365" i="3" s="1"/>
  <c r="BM1365" i="3" s="1"/>
  <c r="BK1366" i="3" a="1"/>
  <c r="BK1366" i="3" s="1"/>
  <c r="BL1366" i="3" s="1"/>
  <c r="BM1366" i="3" s="1"/>
  <c r="BK1367" i="3" a="1"/>
  <c r="BK1367" i="3" s="1"/>
  <c r="BL1367" i="3" s="1"/>
  <c r="BM1367" i="3" s="1"/>
  <c r="BK1368" i="3" a="1"/>
  <c r="BK1368" i="3" s="1"/>
  <c r="BL1368" i="3" s="1"/>
  <c r="BM1368" i="3" s="1"/>
  <c r="BK1369" i="3" a="1"/>
  <c r="BK1369" i="3" s="1"/>
  <c r="BL1369" i="3" s="1"/>
  <c r="BM1369" i="3" s="1"/>
  <c r="BK1370" i="3" a="1"/>
  <c r="BK1370" i="3" s="1"/>
  <c r="BL1370" i="3" s="1"/>
  <c r="BM1370" i="3" s="1"/>
  <c r="BK1371" i="3" a="1"/>
  <c r="BK1371" i="3" s="1"/>
  <c r="BL1371" i="3" s="1"/>
  <c r="BM1371" i="3" s="1"/>
  <c r="BK1372" i="3" a="1"/>
  <c r="BK1372" i="3" s="1"/>
  <c r="BL1372" i="3" s="1"/>
  <c r="BM1372" i="3" s="1"/>
  <c r="BK1373" i="3" a="1"/>
  <c r="BK1373" i="3" s="1"/>
  <c r="BL1373" i="3" s="1"/>
  <c r="BM1373" i="3" s="1"/>
  <c r="BK1374" i="3" a="1"/>
  <c r="BK1374" i="3" s="1"/>
  <c r="BL1374" i="3" s="1"/>
  <c r="BM1374" i="3" s="1"/>
  <c r="BK1375" i="3" a="1"/>
  <c r="BK1375" i="3" s="1"/>
  <c r="BL1375" i="3" s="1"/>
  <c r="BM1375" i="3" s="1"/>
  <c r="BK1130" i="3" a="1"/>
  <c r="BK1130" i="3" s="1"/>
  <c r="BL1130" i="3" s="1"/>
  <c r="BM1130" i="3" s="1"/>
  <c r="BK1131" i="3" a="1"/>
  <c r="BK1131" i="3" s="1"/>
  <c r="BL1131" i="3" s="1"/>
  <c r="BM1131" i="3" s="1"/>
  <c r="BK1132" i="3" a="1"/>
  <c r="BK1132" i="3" s="1"/>
  <c r="BL1132" i="3" s="1"/>
  <c r="BM1132" i="3" s="1"/>
  <c r="BK1133" i="3" a="1"/>
  <c r="BK1133" i="3" s="1"/>
  <c r="BL1133" i="3" s="1"/>
  <c r="BM1133" i="3" s="1"/>
  <c r="BK1134" i="3" a="1"/>
  <c r="BK1134" i="3" s="1"/>
  <c r="BL1134" i="3" s="1"/>
  <c r="BM1134" i="3" s="1"/>
  <c r="BK1135" i="3" a="1"/>
  <c r="BK1135" i="3" s="1"/>
  <c r="BL1135" i="3" s="1"/>
  <c r="BM1135" i="3" s="1"/>
  <c r="BK1136" i="3" a="1"/>
  <c r="BK1136" i="3" s="1"/>
  <c r="BL1136" i="3" s="1"/>
  <c r="BM1136" i="3" s="1"/>
  <c r="BK1137" i="3" a="1"/>
  <c r="BK1137" i="3" s="1"/>
  <c r="BL1137" i="3" s="1"/>
  <c r="BM1137" i="3" s="1"/>
  <c r="BK1138" i="3" a="1"/>
  <c r="BK1138" i="3" s="1"/>
  <c r="BL1138" i="3" s="1"/>
  <c r="BM1138" i="3" s="1"/>
  <c r="BK1139" i="3" a="1"/>
  <c r="BK1139" i="3" s="1"/>
  <c r="BL1139" i="3" s="1"/>
  <c r="BM1139" i="3" s="1"/>
  <c r="BK1140" i="3" a="1"/>
  <c r="BK1140" i="3" s="1"/>
  <c r="BL1140" i="3" s="1"/>
  <c r="BM1140" i="3" s="1"/>
  <c r="BK1141" i="3" a="1"/>
  <c r="BK1141" i="3" s="1"/>
  <c r="BL1141" i="3" s="1"/>
  <c r="BM1141" i="3" s="1"/>
  <c r="BK1142" i="3" a="1"/>
  <c r="BK1142" i="3" s="1"/>
  <c r="BL1142" i="3" s="1"/>
  <c r="BM1142" i="3" s="1"/>
  <c r="BK1143" i="3" a="1"/>
  <c r="BK1143" i="3" s="1"/>
  <c r="BL1143" i="3" s="1"/>
  <c r="BM1143" i="3" s="1"/>
  <c r="BK1144" i="3" a="1"/>
  <c r="BK1144" i="3" s="1"/>
  <c r="BL1144" i="3" s="1"/>
  <c r="BM1144" i="3" s="1"/>
  <c r="BK1145" i="3" a="1"/>
  <c r="BK1145" i="3" s="1"/>
  <c r="BL1145" i="3" s="1"/>
  <c r="BM1145" i="3" s="1"/>
  <c r="BK1146" i="3" a="1"/>
  <c r="BK1146" i="3" s="1"/>
  <c r="BL1146" i="3" s="1"/>
  <c r="BM1146" i="3" s="1"/>
  <c r="BK1147" i="3" a="1"/>
  <c r="BK1147" i="3" s="1"/>
  <c r="BL1147" i="3" s="1"/>
  <c r="BM1147" i="3" s="1"/>
  <c r="BK1148" i="3" a="1"/>
  <c r="BK1148" i="3" s="1"/>
  <c r="BL1148" i="3" s="1"/>
  <c r="BM1148" i="3" s="1"/>
  <c r="BK1149" i="3" a="1"/>
  <c r="BK1149" i="3" s="1"/>
  <c r="BL1149" i="3" s="1"/>
  <c r="BM1149" i="3" s="1"/>
  <c r="BK1150" i="3" a="1"/>
  <c r="BK1150" i="3" s="1"/>
  <c r="BL1150" i="3" s="1"/>
  <c r="BM1150" i="3" s="1"/>
  <c r="BK1151" i="3" a="1"/>
  <c r="BK1151" i="3" s="1"/>
  <c r="BL1151" i="3" s="1"/>
  <c r="BM1151" i="3" s="1"/>
  <c r="BK1152" i="3" a="1"/>
  <c r="BK1152" i="3" s="1"/>
  <c r="BL1152" i="3" s="1"/>
  <c r="BM1152" i="3" s="1"/>
  <c r="BK1153" i="3" a="1"/>
  <c r="BK1153" i="3" s="1"/>
  <c r="BL1153" i="3" s="1"/>
  <c r="BM1153" i="3" s="1"/>
  <c r="BK1154" i="3" a="1"/>
  <c r="BK1154" i="3" s="1"/>
  <c r="BL1154" i="3" s="1"/>
  <c r="BM1154" i="3" s="1"/>
  <c r="BK1155" i="3" a="1"/>
  <c r="BK1155" i="3" s="1"/>
  <c r="BL1155" i="3" s="1"/>
  <c r="BM1155" i="3" s="1"/>
  <c r="BK1156" i="3" a="1"/>
  <c r="BK1156" i="3" s="1"/>
  <c r="BL1156" i="3" s="1"/>
  <c r="BM1156" i="3" s="1"/>
  <c r="BK1157" i="3" a="1"/>
  <c r="BK1157" i="3" s="1"/>
  <c r="BL1157" i="3" s="1"/>
  <c r="BM1157" i="3" s="1"/>
  <c r="BK1158" i="3" a="1"/>
  <c r="BK1158" i="3" s="1"/>
  <c r="BL1158" i="3" s="1"/>
  <c r="BM1158" i="3" s="1"/>
  <c r="BK1159" i="3" a="1"/>
  <c r="BK1159" i="3" s="1"/>
  <c r="BL1159" i="3" s="1"/>
  <c r="BM1159" i="3" s="1"/>
  <c r="BK1160" i="3" a="1"/>
  <c r="BK1160" i="3" s="1"/>
  <c r="BL1160" i="3" s="1"/>
  <c r="BM1160" i="3" s="1"/>
  <c r="BK1163" i="3" a="1"/>
  <c r="BK1163" i="3" s="1"/>
  <c r="BL1163" i="3" s="1"/>
  <c r="BM1163" i="3" s="1"/>
  <c r="BK1166" i="3" a="1"/>
  <c r="BK1166" i="3" s="1"/>
  <c r="BL1166" i="3" s="1"/>
  <c r="BM1166" i="3" s="1"/>
  <c r="BK1169" i="3" a="1"/>
  <c r="BK1169" i="3" s="1"/>
  <c r="BL1169" i="3" s="1"/>
  <c r="BM1169" i="3" s="1"/>
  <c r="BK1172" i="3" a="1"/>
  <c r="BK1172" i="3" s="1"/>
  <c r="BL1172" i="3" s="1"/>
  <c r="BM1172" i="3" s="1"/>
  <c r="BK1175" i="3" a="1"/>
  <c r="BK1175" i="3" s="1"/>
  <c r="BL1175" i="3" s="1"/>
  <c r="BM1175" i="3" s="1"/>
  <c r="BK1178" i="3" a="1"/>
  <c r="BK1178" i="3" s="1"/>
  <c r="BL1178" i="3" s="1"/>
  <c r="BM1178" i="3" s="1"/>
  <c r="BK1181" i="3" a="1"/>
  <c r="BK1181" i="3" s="1"/>
  <c r="BL1181" i="3" s="1"/>
  <c r="BM1181" i="3" s="1"/>
  <c r="BK1184" i="3" a="1"/>
  <c r="BK1184" i="3" s="1"/>
  <c r="BL1184" i="3" s="1"/>
  <c r="BM1184" i="3" s="1"/>
  <c r="BK1187" i="3" a="1"/>
  <c r="BK1187" i="3" s="1"/>
  <c r="BL1187" i="3" s="1"/>
  <c r="BM1187" i="3" s="1"/>
  <c r="BK1190" i="3" a="1"/>
  <c r="BK1190" i="3" s="1"/>
  <c r="BL1190" i="3" s="1"/>
  <c r="BM1190" i="3" s="1"/>
  <c r="BK1193" i="3" a="1"/>
  <c r="BK1193" i="3" s="1"/>
  <c r="BL1193" i="3" s="1"/>
  <c r="BM1193" i="3" s="1"/>
  <c r="BK1196" i="3" a="1"/>
  <c r="BK1196" i="3" s="1"/>
  <c r="BL1196" i="3" s="1"/>
  <c r="BM1196" i="3" s="1"/>
  <c r="BK1199" i="3" a="1"/>
  <c r="BK1199" i="3" s="1"/>
  <c r="BL1199" i="3" s="1"/>
  <c r="BM1199" i="3" s="1"/>
  <c r="BK1202" i="3" a="1"/>
  <c r="BK1202" i="3" s="1"/>
  <c r="BL1202" i="3" s="1"/>
  <c r="BM1202" i="3" s="1"/>
  <c r="BK1205" i="3" a="1"/>
  <c r="BK1205" i="3" s="1"/>
  <c r="BL1205" i="3" s="1"/>
  <c r="BM1205" i="3" s="1"/>
  <c r="BK1208" i="3" a="1"/>
  <c r="BK1208" i="3" s="1"/>
  <c r="BL1208" i="3" s="1"/>
  <c r="BM1208" i="3" s="1"/>
  <c r="BK1211" i="3" a="1"/>
  <c r="BK1211" i="3" s="1"/>
  <c r="BL1211" i="3" s="1"/>
  <c r="BM1211" i="3" s="1"/>
  <c r="BK1214" i="3" a="1"/>
  <c r="BK1214" i="3" s="1"/>
  <c r="BL1214" i="3" s="1"/>
  <c r="BM1214" i="3" s="1"/>
  <c r="BK1217" i="3" a="1"/>
  <c r="BK1217" i="3" s="1"/>
  <c r="BL1217" i="3" s="1"/>
  <c r="BM1217" i="3" s="1"/>
  <c r="BK1220" i="3" a="1"/>
  <c r="BK1220" i="3" s="1"/>
  <c r="BL1220" i="3" s="1"/>
  <c r="BM1220" i="3" s="1"/>
  <c r="BK1223" i="3" a="1"/>
  <c r="BK1223" i="3" s="1"/>
  <c r="BL1223" i="3" s="1"/>
  <c r="BM1223" i="3" s="1"/>
  <c r="BK1226" i="3" a="1"/>
  <c r="BK1226" i="3" s="1"/>
  <c r="BL1226" i="3" s="1"/>
  <c r="BM1226" i="3" s="1"/>
  <c r="BK1229" i="3" a="1"/>
  <c r="BK1229" i="3" s="1"/>
  <c r="BL1229" i="3" s="1"/>
  <c r="BM1229" i="3" s="1"/>
  <c r="BK1232" i="3" a="1"/>
  <c r="BK1232" i="3" s="1"/>
  <c r="BL1232" i="3" s="1"/>
  <c r="BM1232" i="3" s="1"/>
  <c r="BK1235" i="3" a="1"/>
  <c r="BK1235" i="3" s="1"/>
  <c r="BL1235" i="3" s="1"/>
  <c r="BM1235" i="3" s="1"/>
  <c r="BK1238" i="3" a="1"/>
  <c r="BK1238" i="3" s="1"/>
  <c r="BL1238" i="3" s="1"/>
  <c r="BM1238" i="3" s="1"/>
  <c r="BK1241" i="3" a="1"/>
  <c r="BK1241" i="3" s="1"/>
  <c r="BL1241" i="3" s="1"/>
  <c r="BM1241" i="3" s="1"/>
  <c r="BK1244" i="3" a="1"/>
  <c r="BK1244" i="3" s="1"/>
  <c r="BL1244" i="3" s="1"/>
  <c r="BM1244" i="3" s="1"/>
  <c r="BK1247" i="3" a="1"/>
  <c r="BK1247" i="3" s="1"/>
  <c r="BL1247" i="3" s="1"/>
  <c r="BM1247" i="3" s="1"/>
  <c r="BK1250" i="3" a="1"/>
  <c r="BK1250" i="3" s="1"/>
  <c r="BL1250" i="3" s="1"/>
  <c r="BM1250" i="3" s="1"/>
  <c r="BK1007" i="3" a="1"/>
  <c r="BK1007" i="3" s="1"/>
  <c r="BL1007" i="3" s="1"/>
  <c r="BM1007" i="3" s="1"/>
  <c r="BK1010" i="3" a="1"/>
  <c r="BK1010" i="3" s="1"/>
  <c r="BL1010" i="3" s="1"/>
  <c r="BM1010" i="3" s="1"/>
  <c r="BK1013" i="3" a="1"/>
  <c r="BK1013" i="3" s="1"/>
  <c r="BL1013" i="3" s="1"/>
  <c r="BM1013" i="3" s="1"/>
  <c r="BK1016" i="3" a="1"/>
  <c r="BK1016" i="3" s="1"/>
  <c r="BL1016" i="3" s="1"/>
  <c r="BM1016" i="3" s="1"/>
  <c r="BK1019" i="3" a="1"/>
  <c r="BK1019" i="3" s="1"/>
  <c r="BL1019" i="3" s="1"/>
  <c r="BM1019" i="3" s="1"/>
  <c r="BK1022" i="3" a="1"/>
  <c r="BK1022" i="3" s="1"/>
  <c r="BL1022" i="3" s="1"/>
  <c r="BM1022" i="3" s="1"/>
  <c r="BK1025" i="3" a="1"/>
  <c r="BK1025" i="3" s="1"/>
  <c r="BL1025" i="3" s="1"/>
  <c r="BM1025" i="3" s="1"/>
  <c r="BK1028" i="3" a="1"/>
  <c r="BK1028" i="3" s="1"/>
  <c r="BL1028" i="3" s="1"/>
  <c r="BM1028" i="3" s="1"/>
  <c r="BK1031" i="3" a="1"/>
  <c r="BK1031" i="3" s="1"/>
  <c r="BL1031" i="3" s="1"/>
  <c r="BM1031" i="3" s="1"/>
  <c r="BK1034" i="3" a="1"/>
  <c r="BK1034" i="3" s="1"/>
  <c r="BL1034" i="3" s="1"/>
  <c r="BM1034" i="3" s="1"/>
  <c r="BK1037" i="3" a="1"/>
  <c r="BK1037" i="3" s="1"/>
  <c r="BL1037" i="3" s="1"/>
  <c r="BM1037" i="3" s="1"/>
  <c r="BK1040" i="3" a="1"/>
  <c r="BK1040" i="3" s="1"/>
  <c r="BL1040" i="3" s="1"/>
  <c r="BM1040" i="3" s="1"/>
  <c r="BK1043" i="3" a="1"/>
  <c r="BK1043" i="3" s="1"/>
  <c r="BL1043" i="3" s="1"/>
  <c r="BM1043" i="3" s="1"/>
  <c r="BK1046" i="3" a="1"/>
  <c r="BK1046" i="3" s="1"/>
  <c r="BL1046" i="3" s="1"/>
  <c r="BM1046" i="3" s="1"/>
  <c r="BK1049" i="3" a="1"/>
  <c r="BK1049" i="3" s="1"/>
  <c r="BL1049" i="3" s="1"/>
  <c r="BM1049" i="3" s="1"/>
  <c r="BK1052" i="3" a="1"/>
  <c r="BK1052" i="3" s="1"/>
  <c r="BL1052" i="3" s="1"/>
  <c r="BM1052" i="3" s="1"/>
  <c r="BK1055" i="3" a="1"/>
  <c r="BK1055" i="3" s="1"/>
  <c r="BL1055" i="3" s="1"/>
  <c r="BM1055" i="3" s="1"/>
  <c r="BK1058" i="3" a="1"/>
  <c r="BK1058" i="3" s="1"/>
  <c r="BL1058" i="3" s="1"/>
  <c r="BM1058" i="3" s="1"/>
  <c r="BK1061" i="3" a="1"/>
  <c r="BK1061" i="3" s="1"/>
  <c r="BL1061" i="3" s="1"/>
  <c r="BM1061" i="3" s="1"/>
  <c r="BK1064" i="3" a="1"/>
  <c r="BK1064" i="3" s="1"/>
  <c r="BL1064" i="3" s="1"/>
  <c r="BM1064" i="3" s="1"/>
  <c r="BK1067" i="3" a="1"/>
  <c r="BK1067" i="3" s="1"/>
  <c r="BL1067" i="3" s="1"/>
  <c r="BM1067" i="3" s="1"/>
  <c r="BK1070" i="3" a="1"/>
  <c r="BK1070" i="3" s="1"/>
  <c r="BL1070" i="3" s="1"/>
  <c r="BM1070" i="3" s="1"/>
  <c r="BK1073" i="3" a="1"/>
  <c r="BK1073" i="3" s="1"/>
  <c r="BL1073" i="3" s="1"/>
  <c r="BM1073" i="3" s="1"/>
  <c r="BK1076" i="3" a="1"/>
  <c r="BK1076" i="3" s="1"/>
  <c r="BL1076" i="3" s="1"/>
  <c r="BM1076" i="3" s="1"/>
  <c r="BK1079" i="3" a="1"/>
  <c r="BK1079" i="3" s="1"/>
  <c r="BL1079" i="3" s="1"/>
  <c r="BM1079" i="3" s="1"/>
  <c r="BK1082" i="3" a="1"/>
  <c r="BK1082" i="3" s="1"/>
  <c r="BL1082" i="3" s="1"/>
  <c r="BM1082" i="3" s="1"/>
  <c r="BK1085" i="3" a="1"/>
  <c r="BK1085" i="3" s="1"/>
  <c r="BL1085" i="3" s="1"/>
  <c r="BM1085" i="3" s="1"/>
  <c r="BK1088" i="3" a="1"/>
  <c r="BK1088" i="3" s="1"/>
  <c r="BL1088" i="3" s="1"/>
  <c r="BM1088" i="3" s="1"/>
  <c r="BK1091" i="3" a="1"/>
  <c r="BK1091" i="3" s="1"/>
  <c r="BL1091" i="3" s="1"/>
  <c r="BM1091" i="3" s="1"/>
  <c r="BK1094" i="3" a="1"/>
  <c r="BK1094" i="3" s="1"/>
  <c r="BL1094" i="3" s="1"/>
  <c r="BM1094" i="3" s="1"/>
  <c r="BK1097" i="3" a="1"/>
  <c r="BK1097" i="3" s="1"/>
  <c r="BL1097" i="3" s="1"/>
  <c r="BM1097" i="3" s="1"/>
  <c r="BK1100" i="3" a="1"/>
  <c r="BK1100" i="3" s="1"/>
  <c r="BL1100" i="3" s="1"/>
  <c r="BM1100" i="3" s="1"/>
  <c r="BK1103" i="3" a="1"/>
  <c r="BK1103" i="3" s="1"/>
  <c r="BL1103" i="3" s="1"/>
  <c r="BM1103" i="3" s="1"/>
  <c r="BK1106" i="3" a="1"/>
  <c r="BK1106" i="3" s="1"/>
  <c r="BL1106" i="3" s="1"/>
  <c r="BM1106" i="3" s="1"/>
  <c r="BK1109" i="3" a="1"/>
  <c r="BK1109" i="3" s="1"/>
  <c r="BL1109" i="3" s="1"/>
  <c r="BM1109" i="3" s="1"/>
  <c r="BK1112" i="3" a="1"/>
  <c r="BK1112" i="3" s="1"/>
  <c r="BL1112" i="3" s="1"/>
  <c r="BM1112" i="3" s="1"/>
  <c r="BK1115" i="3" a="1"/>
  <c r="BK1115" i="3" s="1"/>
  <c r="BL1115" i="3" s="1"/>
  <c r="BM1115" i="3" s="1"/>
  <c r="BK1118" i="3" a="1"/>
  <c r="BK1118" i="3" s="1"/>
  <c r="BL1118" i="3" s="1"/>
  <c r="BM1118" i="3" s="1"/>
  <c r="BK1121" i="3" a="1"/>
  <c r="BK1121" i="3" s="1"/>
  <c r="BL1121" i="3" s="1"/>
  <c r="BM1121" i="3" s="1"/>
  <c r="BK1124" i="3" a="1"/>
  <c r="BK1124" i="3" s="1"/>
  <c r="BL1124" i="3" s="1"/>
  <c r="BM1124" i="3" s="1"/>
  <c r="BK1127" i="3" a="1"/>
  <c r="BK1127" i="3" s="1"/>
  <c r="BL1127" i="3" s="1"/>
  <c r="BM1127" i="3" s="1"/>
  <c r="BK884" i="3" a="1"/>
  <c r="BK884" i="3" s="1"/>
  <c r="BL884" i="3" s="1"/>
  <c r="BM884" i="3" s="1"/>
  <c r="BK887" i="3" a="1"/>
  <c r="BK887" i="3" s="1"/>
  <c r="BL887" i="3" s="1"/>
  <c r="BM887" i="3" s="1"/>
  <c r="BK890" i="3" a="1"/>
  <c r="BK890" i="3" s="1"/>
  <c r="BL890" i="3" s="1"/>
  <c r="BM890" i="3" s="1"/>
  <c r="BK893" i="3" a="1"/>
  <c r="BK893" i="3" s="1"/>
  <c r="BL893" i="3" s="1"/>
  <c r="BM893" i="3" s="1"/>
  <c r="BK896" i="3" a="1"/>
  <c r="BK896" i="3" s="1"/>
  <c r="BL896" i="3" s="1"/>
  <c r="BM896" i="3" s="1"/>
  <c r="BK899" i="3" a="1"/>
  <c r="BK899" i="3" s="1"/>
  <c r="BL899" i="3" s="1"/>
  <c r="BM899" i="3" s="1"/>
  <c r="BK902" i="3" a="1"/>
  <c r="BK902" i="3" s="1"/>
  <c r="BL902" i="3" s="1"/>
  <c r="BM902" i="3" s="1"/>
  <c r="BK905" i="3" a="1"/>
  <c r="BK905" i="3" s="1"/>
  <c r="BL905" i="3" s="1"/>
  <c r="BM905" i="3" s="1"/>
  <c r="BK908" i="3" a="1"/>
  <c r="BK908" i="3" s="1"/>
  <c r="BL908" i="3" s="1"/>
  <c r="BM908" i="3" s="1"/>
  <c r="BK911" i="3" a="1"/>
  <c r="BK911" i="3" s="1"/>
  <c r="BL911" i="3" s="1"/>
  <c r="BM911" i="3" s="1"/>
  <c r="BK914" i="3" a="1"/>
  <c r="BK914" i="3" s="1"/>
  <c r="BL914" i="3" s="1"/>
  <c r="BM914" i="3" s="1"/>
  <c r="BK917" i="3" a="1"/>
  <c r="BK917" i="3" s="1"/>
  <c r="BL917" i="3" s="1"/>
  <c r="BM917" i="3" s="1"/>
  <c r="BK920" i="3" a="1"/>
  <c r="BK920" i="3" s="1"/>
  <c r="BL920" i="3" s="1"/>
  <c r="BM920" i="3" s="1"/>
  <c r="BK1161" i="3" a="1"/>
  <c r="BK1161" i="3" s="1"/>
  <c r="BL1161" i="3" s="1"/>
  <c r="BM1161" i="3" s="1"/>
  <c r="BK1164" i="3" a="1"/>
  <c r="BK1164" i="3" s="1"/>
  <c r="BL1164" i="3" s="1"/>
  <c r="BM1164" i="3" s="1"/>
  <c r="BK1167" i="3" a="1"/>
  <c r="BK1167" i="3" s="1"/>
  <c r="BL1167" i="3" s="1"/>
  <c r="BM1167" i="3" s="1"/>
  <c r="BK1170" i="3" a="1"/>
  <c r="BK1170" i="3" s="1"/>
  <c r="BL1170" i="3" s="1"/>
  <c r="BM1170" i="3" s="1"/>
  <c r="BK1173" i="3" a="1"/>
  <c r="BK1173" i="3" s="1"/>
  <c r="BL1173" i="3" s="1"/>
  <c r="BM1173" i="3" s="1"/>
  <c r="BK1176" i="3" a="1"/>
  <c r="BK1176" i="3" s="1"/>
  <c r="BL1176" i="3" s="1"/>
  <c r="BM1176" i="3" s="1"/>
  <c r="BK1179" i="3" a="1"/>
  <c r="BK1179" i="3" s="1"/>
  <c r="BL1179" i="3" s="1"/>
  <c r="BM1179" i="3" s="1"/>
  <c r="BK1182" i="3" a="1"/>
  <c r="BK1182" i="3" s="1"/>
  <c r="BL1182" i="3" s="1"/>
  <c r="BM1182" i="3" s="1"/>
  <c r="BK1185" i="3" a="1"/>
  <c r="BK1185" i="3" s="1"/>
  <c r="BL1185" i="3" s="1"/>
  <c r="BM1185" i="3" s="1"/>
  <c r="BK1188" i="3" a="1"/>
  <c r="BK1188" i="3" s="1"/>
  <c r="BL1188" i="3" s="1"/>
  <c r="BM1188" i="3" s="1"/>
  <c r="BK1191" i="3" a="1"/>
  <c r="BK1191" i="3" s="1"/>
  <c r="BL1191" i="3" s="1"/>
  <c r="BM1191" i="3" s="1"/>
  <c r="BK1194" i="3" a="1"/>
  <c r="BK1194" i="3" s="1"/>
  <c r="BL1194" i="3" s="1"/>
  <c r="BM1194" i="3" s="1"/>
  <c r="BK1197" i="3" a="1"/>
  <c r="BK1197" i="3" s="1"/>
  <c r="BL1197" i="3" s="1"/>
  <c r="BM1197" i="3" s="1"/>
  <c r="BK1200" i="3" a="1"/>
  <c r="BK1200" i="3" s="1"/>
  <c r="BL1200" i="3" s="1"/>
  <c r="BM1200" i="3" s="1"/>
  <c r="BK1203" i="3" a="1"/>
  <c r="BK1203" i="3" s="1"/>
  <c r="BL1203" i="3" s="1"/>
  <c r="BM1203" i="3" s="1"/>
  <c r="BK1206" i="3" a="1"/>
  <c r="BK1206" i="3" s="1"/>
  <c r="BL1206" i="3" s="1"/>
  <c r="BM1206" i="3" s="1"/>
  <c r="BK1209" i="3" a="1"/>
  <c r="BK1209" i="3" s="1"/>
  <c r="BL1209" i="3" s="1"/>
  <c r="BM1209" i="3" s="1"/>
  <c r="BK1212" i="3" a="1"/>
  <c r="BK1212" i="3" s="1"/>
  <c r="BL1212" i="3" s="1"/>
  <c r="BM1212" i="3" s="1"/>
  <c r="BK1215" i="3" a="1"/>
  <c r="BK1215" i="3" s="1"/>
  <c r="BL1215" i="3" s="1"/>
  <c r="BM1215" i="3" s="1"/>
  <c r="BK1218" i="3" a="1"/>
  <c r="BK1218" i="3" s="1"/>
  <c r="BL1218" i="3" s="1"/>
  <c r="BM1218" i="3" s="1"/>
  <c r="BK1221" i="3" a="1"/>
  <c r="BK1221" i="3" s="1"/>
  <c r="BL1221" i="3" s="1"/>
  <c r="BM1221" i="3" s="1"/>
  <c r="BK1224" i="3" a="1"/>
  <c r="BK1224" i="3" s="1"/>
  <c r="BL1224" i="3" s="1"/>
  <c r="BM1224" i="3" s="1"/>
  <c r="BK1227" i="3" a="1"/>
  <c r="BK1227" i="3" s="1"/>
  <c r="BL1227" i="3" s="1"/>
  <c r="BM1227" i="3" s="1"/>
  <c r="BK1230" i="3" a="1"/>
  <c r="BK1230" i="3" s="1"/>
  <c r="BL1230" i="3" s="1"/>
  <c r="BM1230" i="3" s="1"/>
  <c r="BK1233" i="3" a="1"/>
  <c r="BK1233" i="3" s="1"/>
  <c r="BL1233" i="3" s="1"/>
  <c r="BM1233" i="3" s="1"/>
  <c r="BK1236" i="3" a="1"/>
  <c r="BK1236" i="3" s="1"/>
  <c r="BL1236" i="3" s="1"/>
  <c r="BM1236" i="3" s="1"/>
  <c r="BK1239" i="3" a="1"/>
  <c r="BK1239" i="3" s="1"/>
  <c r="BL1239" i="3" s="1"/>
  <c r="BM1239" i="3" s="1"/>
  <c r="BK1242" i="3" a="1"/>
  <c r="BK1242" i="3" s="1"/>
  <c r="BL1242" i="3" s="1"/>
  <c r="BM1242" i="3" s="1"/>
  <c r="BK1245" i="3" a="1"/>
  <c r="BK1245" i="3" s="1"/>
  <c r="BL1245" i="3" s="1"/>
  <c r="BM1245" i="3" s="1"/>
  <c r="BK1248" i="3" a="1"/>
  <c r="BK1248" i="3" s="1"/>
  <c r="BL1248" i="3" s="1"/>
  <c r="BM1248" i="3" s="1"/>
  <c r="BK1251" i="3" a="1"/>
  <c r="BK1251" i="3" s="1"/>
  <c r="BL1251" i="3" s="1"/>
  <c r="BM1251" i="3" s="1"/>
  <c r="BK1008" i="3" a="1"/>
  <c r="BK1008" i="3" s="1"/>
  <c r="BL1008" i="3" s="1"/>
  <c r="BM1008" i="3" s="1"/>
  <c r="BK1011" i="3" a="1"/>
  <c r="BK1011" i="3" s="1"/>
  <c r="BL1011" i="3" s="1"/>
  <c r="BM1011" i="3" s="1"/>
  <c r="BK1014" i="3" a="1"/>
  <c r="BK1014" i="3" s="1"/>
  <c r="BL1014" i="3" s="1"/>
  <c r="BM1014" i="3" s="1"/>
  <c r="BK1017" i="3" a="1"/>
  <c r="BK1017" i="3" s="1"/>
  <c r="BL1017" i="3" s="1"/>
  <c r="BM1017" i="3" s="1"/>
  <c r="BK1020" i="3" a="1"/>
  <c r="BK1020" i="3" s="1"/>
  <c r="BL1020" i="3" s="1"/>
  <c r="BM1020" i="3" s="1"/>
  <c r="BK1023" i="3" a="1"/>
  <c r="BK1023" i="3" s="1"/>
  <c r="BL1023" i="3" s="1"/>
  <c r="BM1023" i="3" s="1"/>
  <c r="BK1026" i="3" a="1"/>
  <c r="BK1026" i="3" s="1"/>
  <c r="BL1026" i="3" s="1"/>
  <c r="BM1026" i="3" s="1"/>
  <c r="BK1029" i="3" a="1"/>
  <c r="BK1029" i="3" s="1"/>
  <c r="BL1029" i="3" s="1"/>
  <c r="BM1029" i="3" s="1"/>
  <c r="BK1032" i="3" a="1"/>
  <c r="BK1032" i="3" s="1"/>
  <c r="BL1032" i="3" s="1"/>
  <c r="BM1032" i="3" s="1"/>
  <c r="BK1035" i="3" a="1"/>
  <c r="BK1035" i="3" s="1"/>
  <c r="BL1035" i="3" s="1"/>
  <c r="BM1035" i="3" s="1"/>
  <c r="BK1038" i="3" a="1"/>
  <c r="BK1038" i="3" s="1"/>
  <c r="BL1038" i="3" s="1"/>
  <c r="BM1038" i="3" s="1"/>
  <c r="BK1041" i="3" a="1"/>
  <c r="BK1041" i="3" s="1"/>
  <c r="BL1041" i="3" s="1"/>
  <c r="BM1041" i="3" s="1"/>
  <c r="BK1044" i="3" a="1"/>
  <c r="BK1044" i="3" s="1"/>
  <c r="BL1044" i="3" s="1"/>
  <c r="BM1044" i="3" s="1"/>
  <c r="BK1047" i="3" a="1"/>
  <c r="BK1047" i="3" s="1"/>
  <c r="BL1047" i="3" s="1"/>
  <c r="BM1047" i="3" s="1"/>
  <c r="BK1050" i="3" a="1"/>
  <c r="BK1050" i="3" s="1"/>
  <c r="BL1050" i="3" s="1"/>
  <c r="BM1050" i="3" s="1"/>
  <c r="BK1053" i="3" a="1"/>
  <c r="BK1053" i="3" s="1"/>
  <c r="BL1053" i="3" s="1"/>
  <c r="BM1053" i="3" s="1"/>
  <c r="BK1056" i="3" a="1"/>
  <c r="BK1056" i="3" s="1"/>
  <c r="BL1056" i="3" s="1"/>
  <c r="BM1056" i="3" s="1"/>
  <c r="BK1059" i="3" a="1"/>
  <c r="BK1059" i="3" s="1"/>
  <c r="BL1059" i="3" s="1"/>
  <c r="BM1059" i="3" s="1"/>
  <c r="BK1062" i="3" a="1"/>
  <c r="BK1062" i="3" s="1"/>
  <c r="BL1062" i="3" s="1"/>
  <c r="BM1062" i="3" s="1"/>
  <c r="BK1065" i="3" a="1"/>
  <c r="BK1065" i="3" s="1"/>
  <c r="BL1065" i="3" s="1"/>
  <c r="BM1065" i="3" s="1"/>
  <c r="BK1068" i="3" a="1"/>
  <c r="BK1068" i="3" s="1"/>
  <c r="BL1068" i="3" s="1"/>
  <c r="BM1068" i="3" s="1"/>
  <c r="BK1071" i="3" a="1"/>
  <c r="BK1071" i="3" s="1"/>
  <c r="BL1071" i="3" s="1"/>
  <c r="BM1071" i="3" s="1"/>
  <c r="BK1074" i="3" a="1"/>
  <c r="BK1074" i="3" s="1"/>
  <c r="BL1074" i="3" s="1"/>
  <c r="BM1074" i="3" s="1"/>
  <c r="BK1077" i="3" a="1"/>
  <c r="BK1077" i="3" s="1"/>
  <c r="BL1077" i="3" s="1"/>
  <c r="BM1077" i="3" s="1"/>
  <c r="BK1080" i="3" a="1"/>
  <c r="BK1080" i="3" s="1"/>
  <c r="BL1080" i="3" s="1"/>
  <c r="BM1080" i="3" s="1"/>
  <c r="BK1083" i="3" a="1"/>
  <c r="BK1083" i="3" s="1"/>
  <c r="BL1083" i="3" s="1"/>
  <c r="BM1083" i="3" s="1"/>
  <c r="BK1086" i="3" a="1"/>
  <c r="BK1086" i="3" s="1"/>
  <c r="BL1086" i="3" s="1"/>
  <c r="BM1086" i="3" s="1"/>
  <c r="BK1089" i="3" a="1"/>
  <c r="BK1089" i="3" s="1"/>
  <c r="BL1089" i="3" s="1"/>
  <c r="BM1089" i="3" s="1"/>
  <c r="BK1092" i="3" a="1"/>
  <c r="BK1092" i="3" s="1"/>
  <c r="BL1092" i="3" s="1"/>
  <c r="BM1092" i="3" s="1"/>
  <c r="BK1095" i="3" a="1"/>
  <c r="BK1095" i="3" s="1"/>
  <c r="BL1095" i="3" s="1"/>
  <c r="BM1095" i="3" s="1"/>
  <c r="BK1098" i="3" a="1"/>
  <c r="BK1098" i="3" s="1"/>
  <c r="BL1098" i="3" s="1"/>
  <c r="BM1098" i="3" s="1"/>
  <c r="BK1101" i="3" a="1"/>
  <c r="BK1101" i="3" s="1"/>
  <c r="BL1101" i="3" s="1"/>
  <c r="BM1101" i="3" s="1"/>
  <c r="BK1104" i="3" a="1"/>
  <c r="BK1104" i="3" s="1"/>
  <c r="BL1104" i="3" s="1"/>
  <c r="BM1104" i="3" s="1"/>
  <c r="BK1107" i="3" a="1"/>
  <c r="BK1107" i="3" s="1"/>
  <c r="BL1107" i="3" s="1"/>
  <c r="BM1107" i="3" s="1"/>
  <c r="BK1110" i="3" a="1"/>
  <c r="BK1110" i="3" s="1"/>
  <c r="BL1110" i="3" s="1"/>
  <c r="BM1110" i="3" s="1"/>
  <c r="BK1113" i="3" a="1"/>
  <c r="BK1113" i="3" s="1"/>
  <c r="BL1113" i="3" s="1"/>
  <c r="BM1113" i="3" s="1"/>
  <c r="BK1116" i="3" a="1"/>
  <c r="BK1116" i="3" s="1"/>
  <c r="BL1116" i="3" s="1"/>
  <c r="BM1116" i="3" s="1"/>
  <c r="BK1119" i="3" a="1"/>
  <c r="BK1119" i="3" s="1"/>
  <c r="BL1119" i="3" s="1"/>
  <c r="BM1119" i="3" s="1"/>
  <c r="BK1122" i="3" a="1"/>
  <c r="BK1122" i="3" s="1"/>
  <c r="BL1122" i="3" s="1"/>
  <c r="BM1122" i="3" s="1"/>
  <c r="BK1125" i="3" a="1"/>
  <c r="BK1125" i="3" s="1"/>
  <c r="BL1125" i="3" s="1"/>
  <c r="BM1125" i="3" s="1"/>
  <c r="BK882" i="3" a="1"/>
  <c r="BK882" i="3" s="1"/>
  <c r="BL882" i="3" s="1"/>
  <c r="BM882" i="3" s="1"/>
  <c r="BK1162" i="3" a="1"/>
  <c r="BK1162" i="3" s="1"/>
  <c r="BL1162" i="3" s="1"/>
  <c r="BM1162" i="3" s="1"/>
  <c r="BK1165" i="3" a="1"/>
  <c r="BK1165" i="3" s="1"/>
  <c r="BL1165" i="3" s="1"/>
  <c r="BM1165" i="3" s="1"/>
  <c r="BK1168" i="3" a="1"/>
  <c r="BK1168" i="3" s="1"/>
  <c r="BL1168" i="3" s="1"/>
  <c r="BM1168" i="3" s="1"/>
  <c r="BK1171" i="3" a="1"/>
  <c r="BK1171" i="3" s="1"/>
  <c r="BL1171" i="3" s="1"/>
  <c r="BM1171" i="3" s="1"/>
  <c r="BK1174" i="3" a="1"/>
  <c r="BK1174" i="3" s="1"/>
  <c r="BL1174" i="3" s="1"/>
  <c r="BM1174" i="3" s="1"/>
  <c r="BK1177" i="3" a="1"/>
  <c r="BK1177" i="3" s="1"/>
  <c r="BL1177" i="3" s="1"/>
  <c r="BM1177" i="3" s="1"/>
  <c r="BK1180" i="3" a="1"/>
  <c r="BK1180" i="3" s="1"/>
  <c r="BL1180" i="3" s="1"/>
  <c r="BM1180" i="3" s="1"/>
  <c r="BK1183" i="3" a="1"/>
  <c r="BK1183" i="3" s="1"/>
  <c r="BL1183" i="3" s="1"/>
  <c r="BM1183" i="3" s="1"/>
  <c r="BK1186" i="3" a="1"/>
  <c r="BK1186" i="3" s="1"/>
  <c r="BL1186" i="3" s="1"/>
  <c r="BM1186" i="3" s="1"/>
  <c r="BK1189" i="3" a="1"/>
  <c r="BK1189" i="3" s="1"/>
  <c r="BL1189" i="3" s="1"/>
  <c r="BM1189" i="3" s="1"/>
  <c r="BK1192" i="3" a="1"/>
  <c r="BK1192" i="3" s="1"/>
  <c r="BL1192" i="3" s="1"/>
  <c r="BM1192" i="3" s="1"/>
  <c r="BK1195" i="3" a="1"/>
  <c r="BK1195" i="3" s="1"/>
  <c r="BL1195" i="3" s="1"/>
  <c r="BM1195" i="3" s="1"/>
  <c r="BK1198" i="3" a="1"/>
  <c r="BK1198" i="3" s="1"/>
  <c r="BL1198" i="3" s="1"/>
  <c r="BM1198" i="3" s="1"/>
  <c r="BK1201" i="3" a="1"/>
  <c r="BK1201" i="3" s="1"/>
  <c r="BL1201" i="3" s="1"/>
  <c r="BM1201" i="3" s="1"/>
  <c r="BK1204" i="3" a="1"/>
  <c r="BK1204" i="3" s="1"/>
  <c r="BL1204" i="3" s="1"/>
  <c r="BM1204" i="3" s="1"/>
  <c r="BK1207" i="3" a="1"/>
  <c r="BK1207" i="3" s="1"/>
  <c r="BL1207" i="3" s="1"/>
  <c r="BM1207" i="3" s="1"/>
  <c r="BK1210" i="3" a="1"/>
  <c r="BK1210" i="3" s="1"/>
  <c r="BL1210" i="3" s="1"/>
  <c r="BM1210" i="3" s="1"/>
  <c r="BK1213" i="3" a="1"/>
  <c r="BK1213" i="3" s="1"/>
  <c r="BL1213" i="3" s="1"/>
  <c r="BM1213" i="3" s="1"/>
  <c r="BK1216" i="3" a="1"/>
  <c r="BK1216" i="3" s="1"/>
  <c r="BL1216" i="3" s="1"/>
  <c r="BM1216" i="3" s="1"/>
  <c r="BK1219" i="3" a="1"/>
  <c r="BK1219" i="3" s="1"/>
  <c r="BL1219" i="3" s="1"/>
  <c r="BM1219" i="3" s="1"/>
  <c r="BK1222" i="3" a="1"/>
  <c r="BK1222" i="3" s="1"/>
  <c r="BL1222" i="3" s="1"/>
  <c r="BM1222" i="3" s="1"/>
  <c r="BK1225" i="3" a="1"/>
  <c r="BK1225" i="3" s="1"/>
  <c r="BL1225" i="3" s="1"/>
  <c r="BM1225" i="3" s="1"/>
  <c r="BK1228" i="3" a="1"/>
  <c r="BK1228" i="3" s="1"/>
  <c r="BL1228" i="3" s="1"/>
  <c r="BM1228" i="3" s="1"/>
  <c r="BK1231" i="3" a="1"/>
  <c r="BK1231" i="3" s="1"/>
  <c r="BL1231" i="3" s="1"/>
  <c r="BM1231" i="3" s="1"/>
  <c r="BK1234" i="3" a="1"/>
  <c r="BK1234" i="3" s="1"/>
  <c r="BL1234" i="3" s="1"/>
  <c r="BM1234" i="3" s="1"/>
  <c r="BK1237" i="3" a="1"/>
  <c r="BK1237" i="3" s="1"/>
  <c r="BL1237" i="3" s="1"/>
  <c r="BM1237" i="3" s="1"/>
  <c r="BK1240" i="3" a="1"/>
  <c r="BK1240" i="3" s="1"/>
  <c r="BL1240" i="3" s="1"/>
  <c r="BM1240" i="3" s="1"/>
  <c r="BK1243" i="3" a="1"/>
  <c r="BK1243" i="3" s="1"/>
  <c r="BL1243" i="3" s="1"/>
  <c r="BM1243" i="3" s="1"/>
  <c r="BK1246" i="3" a="1"/>
  <c r="BK1246" i="3" s="1"/>
  <c r="BL1246" i="3" s="1"/>
  <c r="BM1246" i="3" s="1"/>
  <c r="BK1249" i="3" a="1"/>
  <c r="BK1249" i="3" s="1"/>
  <c r="BL1249" i="3" s="1"/>
  <c r="BM1249" i="3" s="1"/>
  <c r="BK1006" i="3" a="1"/>
  <c r="BK1006" i="3" s="1"/>
  <c r="BL1006" i="3" s="1"/>
  <c r="BM1006" i="3" s="1"/>
  <c r="BK1009" i="3" a="1"/>
  <c r="BK1009" i="3" s="1"/>
  <c r="BL1009" i="3" s="1"/>
  <c r="BM1009" i="3" s="1"/>
  <c r="BK1012" i="3" a="1"/>
  <c r="BK1012" i="3" s="1"/>
  <c r="BL1012" i="3" s="1"/>
  <c r="BM1012" i="3" s="1"/>
  <c r="BK1015" i="3" a="1"/>
  <c r="BK1015" i="3" s="1"/>
  <c r="BL1015" i="3" s="1"/>
  <c r="BM1015" i="3" s="1"/>
  <c r="BK1018" i="3" a="1"/>
  <c r="BK1018" i="3" s="1"/>
  <c r="BL1018" i="3" s="1"/>
  <c r="BM1018" i="3" s="1"/>
  <c r="BK1021" i="3" a="1"/>
  <c r="BK1021" i="3" s="1"/>
  <c r="BL1021" i="3" s="1"/>
  <c r="BM1021" i="3" s="1"/>
  <c r="BK1024" i="3" a="1"/>
  <c r="BK1024" i="3" s="1"/>
  <c r="BL1024" i="3" s="1"/>
  <c r="BM1024" i="3" s="1"/>
  <c r="BK1027" i="3" a="1"/>
  <c r="BK1027" i="3" s="1"/>
  <c r="BL1027" i="3" s="1"/>
  <c r="BM1027" i="3" s="1"/>
  <c r="BK1030" i="3" a="1"/>
  <c r="BK1030" i="3" s="1"/>
  <c r="BL1030" i="3" s="1"/>
  <c r="BM1030" i="3" s="1"/>
  <c r="BK1033" i="3" a="1"/>
  <c r="BK1033" i="3" s="1"/>
  <c r="BL1033" i="3" s="1"/>
  <c r="BM1033" i="3" s="1"/>
  <c r="BK1036" i="3" a="1"/>
  <c r="BK1036" i="3" s="1"/>
  <c r="BL1036" i="3" s="1"/>
  <c r="BM1036" i="3" s="1"/>
  <c r="BK1039" i="3" a="1"/>
  <c r="BK1039" i="3" s="1"/>
  <c r="BL1039" i="3" s="1"/>
  <c r="BM1039" i="3" s="1"/>
  <c r="BK1042" i="3" a="1"/>
  <c r="BK1042" i="3" s="1"/>
  <c r="BL1042" i="3" s="1"/>
  <c r="BM1042" i="3" s="1"/>
  <c r="BK1045" i="3" a="1"/>
  <c r="BK1045" i="3" s="1"/>
  <c r="BL1045" i="3" s="1"/>
  <c r="BM1045" i="3" s="1"/>
  <c r="BK1048" i="3" a="1"/>
  <c r="BK1048" i="3" s="1"/>
  <c r="BL1048" i="3" s="1"/>
  <c r="BM1048" i="3" s="1"/>
  <c r="BK1051" i="3" a="1"/>
  <c r="BK1051" i="3" s="1"/>
  <c r="BL1051" i="3" s="1"/>
  <c r="BM1051" i="3" s="1"/>
  <c r="BK1054" i="3" a="1"/>
  <c r="BK1054" i="3" s="1"/>
  <c r="BL1054" i="3" s="1"/>
  <c r="BM1054" i="3" s="1"/>
  <c r="BK1057" i="3" a="1"/>
  <c r="BK1057" i="3" s="1"/>
  <c r="BL1057" i="3" s="1"/>
  <c r="BM1057" i="3" s="1"/>
  <c r="BK1060" i="3" a="1"/>
  <c r="BK1060" i="3" s="1"/>
  <c r="BL1060" i="3" s="1"/>
  <c r="BM1060" i="3" s="1"/>
  <c r="BK1063" i="3" a="1"/>
  <c r="BK1063" i="3" s="1"/>
  <c r="BL1063" i="3" s="1"/>
  <c r="BM1063" i="3" s="1"/>
  <c r="BK1066" i="3" a="1"/>
  <c r="BK1066" i="3" s="1"/>
  <c r="BL1066" i="3" s="1"/>
  <c r="BM1066" i="3" s="1"/>
  <c r="BK1069" i="3" a="1"/>
  <c r="BK1069" i="3" s="1"/>
  <c r="BL1069" i="3" s="1"/>
  <c r="BM1069" i="3" s="1"/>
  <c r="BK1072" i="3" a="1"/>
  <c r="BK1072" i="3" s="1"/>
  <c r="BL1072" i="3" s="1"/>
  <c r="BM1072" i="3" s="1"/>
  <c r="BK1075" i="3" a="1"/>
  <c r="BK1075" i="3" s="1"/>
  <c r="BL1075" i="3" s="1"/>
  <c r="BM1075" i="3" s="1"/>
  <c r="BK1078" i="3" a="1"/>
  <c r="BK1078" i="3" s="1"/>
  <c r="BL1078" i="3" s="1"/>
  <c r="BM1078" i="3" s="1"/>
  <c r="BK1081" i="3" a="1"/>
  <c r="BK1081" i="3" s="1"/>
  <c r="BL1081" i="3" s="1"/>
  <c r="BM1081" i="3" s="1"/>
  <c r="BK1084" i="3" a="1"/>
  <c r="BK1084" i="3" s="1"/>
  <c r="BL1084" i="3" s="1"/>
  <c r="BM1084" i="3" s="1"/>
  <c r="BK1087" i="3" a="1"/>
  <c r="BK1087" i="3" s="1"/>
  <c r="BL1087" i="3" s="1"/>
  <c r="BM1087" i="3" s="1"/>
  <c r="BK1090" i="3" a="1"/>
  <c r="BK1090" i="3" s="1"/>
  <c r="BL1090" i="3" s="1"/>
  <c r="BM1090" i="3" s="1"/>
  <c r="BK1093" i="3" a="1"/>
  <c r="BK1093" i="3" s="1"/>
  <c r="BL1093" i="3" s="1"/>
  <c r="BM1093" i="3" s="1"/>
  <c r="BK1096" i="3" a="1"/>
  <c r="BK1096" i="3" s="1"/>
  <c r="BL1096" i="3" s="1"/>
  <c r="BM1096" i="3" s="1"/>
  <c r="BK1099" i="3" a="1"/>
  <c r="BK1099" i="3" s="1"/>
  <c r="BL1099" i="3" s="1"/>
  <c r="BM1099" i="3" s="1"/>
  <c r="BK1102" i="3" a="1"/>
  <c r="BK1102" i="3" s="1"/>
  <c r="BL1102" i="3" s="1"/>
  <c r="BM1102" i="3" s="1"/>
  <c r="BK1105" i="3" a="1"/>
  <c r="BK1105" i="3" s="1"/>
  <c r="BL1105" i="3" s="1"/>
  <c r="BM1105" i="3" s="1"/>
  <c r="BK1114" i="3" a="1"/>
  <c r="BK1114" i="3" s="1"/>
  <c r="BL1114" i="3" s="1"/>
  <c r="BM1114" i="3" s="1"/>
  <c r="BK1123" i="3" a="1"/>
  <c r="BK1123" i="3" s="1"/>
  <c r="BL1123" i="3" s="1"/>
  <c r="BM1123" i="3" s="1"/>
  <c r="BK885" i="3" a="1"/>
  <c r="BK885" i="3" s="1"/>
  <c r="BL885" i="3" s="1"/>
  <c r="BM885" i="3" s="1"/>
  <c r="BK889" i="3" a="1"/>
  <c r="BK889" i="3" s="1"/>
  <c r="BL889" i="3" s="1"/>
  <c r="BM889" i="3" s="1"/>
  <c r="BK894" i="3" a="1"/>
  <c r="BK894" i="3" s="1"/>
  <c r="BL894" i="3" s="1"/>
  <c r="BM894" i="3" s="1"/>
  <c r="BK898" i="3" a="1"/>
  <c r="BK898" i="3" s="1"/>
  <c r="BL898" i="3" s="1"/>
  <c r="BM898" i="3" s="1"/>
  <c r="BK903" i="3" a="1"/>
  <c r="BK903" i="3" s="1"/>
  <c r="BL903" i="3" s="1"/>
  <c r="BM903" i="3" s="1"/>
  <c r="BK907" i="3" a="1"/>
  <c r="BK907" i="3" s="1"/>
  <c r="BL907" i="3" s="1"/>
  <c r="BM907" i="3" s="1"/>
  <c r="BK912" i="3" a="1"/>
  <c r="BK912" i="3" s="1"/>
  <c r="BL912" i="3" s="1"/>
  <c r="BM912" i="3" s="1"/>
  <c r="BK916" i="3" a="1"/>
  <c r="BK916" i="3" s="1"/>
  <c r="BL916" i="3" s="1"/>
  <c r="BM916" i="3" s="1"/>
  <c r="BK921" i="3" a="1"/>
  <c r="BK921" i="3" s="1"/>
  <c r="BL921" i="3" s="1"/>
  <c r="BM921" i="3" s="1"/>
  <c r="BK924" i="3" a="1"/>
  <c r="BK924" i="3" s="1"/>
  <c r="BL924" i="3" s="1"/>
  <c r="BM924" i="3" s="1"/>
  <c r="BK927" i="3" a="1"/>
  <c r="BK927" i="3" s="1"/>
  <c r="BL927" i="3" s="1"/>
  <c r="BM927" i="3" s="1"/>
  <c r="BK930" i="3" a="1"/>
  <c r="BK930" i="3" s="1"/>
  <c r="BL930" i="3" s="1"/>
  <c r="BM930" i="3" s="1"/>
  <c r="BK933" i="3" a="1"/>
  <c r="BK933" i="3" s="1"/>
  <c r="BL933" i="3" s="1"/>
  <c r="BM933" i="3" s="1"/>
  <c r="BK936" i="3" a="1"/>
  <c r="BK936" i="3" s="1"/>
  <c r="BL936" i="3" s="1"/>
  <c r="BM936" i="3" s="1"/>
  <c r="BK939" i="3" a="1"/>
  <c r="BK939" i="3" s="1"/>
  <c r="BL939" i="3" s="1"/>
  <c r="BM939" i="3" s="1"/>
  <c r="BK942" i="3" a="1"/>
  <c r="BK942" i="3" s="1"/>
  <c r="BL942" i="3" s="1"/>
  <c r="BM942" i="3" s="1"/>
  <c r="BK945" i="3" a="1"/>
  <c r="BK945" i="3" s="1"/>
  <c r="BL945" i="3" s="1"/>
  <c r="BM945" i="3" s="1"/>
  <c r="BK948" i="3" a="1"/>
  <c r="BK948" i="3" s="1"/>
  <c r="BL948" i="3" s="1"/>
  <c r="BM948" i="3" s="1"/>
  <c r="BK951" i="3" a="1"/>
  <c r="BK951" i="3" s="1"/>
  <c r="BL951" i="3" s="1"/>
  <c r="BM951" i="3" s="1"/>
  <c r="BK954" i="3" a="1"/>
  <c r="BK954" i="3" s="1"/>
  <c r="BL954" i="3" s="1"/>
  <c r="BM954" i="3" s="1"/>
  <c r="BK957" i="3" a="1"/>
  <c r="BK957" i="3" s="1"/>
  <c r="BL957" i="3" s="1"/>
  <c r="BM957" i="3" s="1"/>
  <c r="BK960" i="3" a="1"/>
  <c r="BK960" i="3" s="1"/>
  <c r="BL960" i="3" s="1"/>
  <c r="BM960" i="3" s="1"/>
  <c r="BK963" i="3" a="1"/>
  <c r="BK963" i="3" s="1"/>
  <c r="BL963" i="3" s="1"/>
  <c r="BM963" i="3" s="1"/>
  <c r="BK966" i="3" a="1"/>
  <c r="BK966" i="3" s="1"/>
  <c r="BL966" i="3" s="1"/>
  <c r="BM966" i="3" s="1"/>
  <c r="BK969" i="3" a="1"/>
  <c r="BK969" i="3" s="1"/>
  <c r="BL969" i="3" s="1"/>
  <c r="BM969" i="3" s="1"/>
  <c r="BK972" i="3" a="1"/>
  <c r="BK972" i="3" s="1"/>
  <c r="BL972" i="3" s="1"/>
  <c r="BM972" i="3" s="1"/>
  <c r="BK975" i="3" a="1"/>
  <c r="BK975" i="3" s="1"/>
  <c r="BL975" i="3" s="1"/>
  <c r="BM975" i="3" s="1"/>
  <c r="BK978" i="3" a="1"/>
  <c r="BK978" i="3" s="1"/>
  <c r="BL978" i="3" s="1"/>
  <c r="BM978" i="3" s="1"/>
  <c r="BK981" i="3" a="1"/>
  <c r="BK981" i="3" s="1"/>
  <c r="BL981" i="3" s="1"/>
  <c r="BM981" i="3" s="1"/>
  <c r="BK984" i="3" a="1"/>
  <c r="BK984" i="3" s="1"/>
  <c r="BL984" i="3" s="1"/>
  <c r="BM984" i="3" s="1"/>
  <c r="BK987" i="3" a="1"/>
  <c r="BK987" i="3" s="1"/>
  <c r="BL987" i="3" s="1"/>
  <c r="BM987" i="3" s="1"/>
  <c r="BK990" i="3" a="1"/>
  <c r="BK990" i="3" s="1"/>
  <c r="BL990" i="3" s="1"/>
  <c r="BM990" i="3" s="1"/>
  <c r="BK993" i="3" a="1"/>
  <c r="BK993" i="3" s="1"/>
  <c r="BL993" i="3" s="1"/>
  <c r="BM993" i="3" s="1"/>
  <c r="BK996" i="3" a="1"/>
  <c r="BK996" i="3" s="1"/>
  <c r="BL996" i="3" s="1"/>
  <c r="BM996" i="3" s="1"/>
  <c r="BK999" i="3" a="1"/>
  <c r="BK999" i="3" s="1"/>
  <c r="BL999" i="3" s="1"/>
  <c r="BM999" i="3" s="1"/>
  <c r="BK1002" i="3" a="1"/>
  <c r="BK1002" i="3" s="1"/>
  <c r="BL1002" i="3" s="1"/>
  <c r="BM1002" i="3" s="1"/>
  <c r="BK759" i="3" a="1"/>
  <c r="BK759" i="3" s="1"/>
  <c r="BL759" i="3" s="1"/>
  <c r="BM759" i="3" s="1"/>
  <c r="BK762" i="3" a="1"/>
  <c r="BK762" i="3" s="1"/>
  <c r="BL762" i="3" s="1"/>
  <c r="BM762" i="3" s="1"/>
  <c r="BK765" i="3" a="1"/>
  <c r="BK765" i="3" s="1"/>
  <c r="BL765" i="3" s="1"/>
  <c r="BM765" i="3" s="1"/>
  <c r="BK768" i="3" a="1"/>
  <c r="BK768" i="3" s="1"/>
  <c r="BL768" i="3" s="1"/>
  <c r="BM768" i="3" s="1"/>
  <c r="BK771" i="3" a="1"/>
  <c r="BK771" i="3" s="1"/>
  <c r="BL771" i="3" s="1"/>
  <c r="BM771" i="3" s="1"/>
  <c r="BK774" i="3" a="1"/>
  <c r="BK774" i="3" s="1"/>
  <c r="BL774" i="3" s="1"/>
  <c r="BM774" i="3" s="1"/>
  <c r="BK777" i="3" a="1"/>
  <c r="BK777" i="3" s="1"/>
  <c r="BL777" i="3" s="1"/>
  <c r="BM777" i="3" s="1"/>
  <c r="BK780" i="3" a="1"/>
  <c r="BK780" i="3" s="1"/>
  <c r="BL780" i="3" s="1"/>
  <c r="BM780" i="3" s="1"/>
  <c r="BK783" i="3" a="1"/>
  <c r="BK783" i="3" s="1"/>
  <c r="BL783" i="3" s="1"/>
  <c r="BM783" i="3" s="1"/>
  <c r="BK786" i="3" a="1"/>
  <c r="BK786" i="3" s="1"/>
  <c r="BL786" i="3" s="1"/>
  <c r="BM786" i="3" s="1"/>
  <c r="BK789" i="3" a="1"/>
  <c r="BK789" i="3" s="1"/>
  <c r="BL789" i="3" s="1"/>
  <c r="BM789" i="3" s="1"/>
  <c r="BK792" i="3" a="1"/>
  <c r="BK792" i="3" s="1"/>
  <c r="BL792" i="3" s="1"/>
  <c r="BM792" i="3" s="1"/>
  <c r="BK795" i="3" a="1"/>
  <c r="BK795" i="3" s="1"/>
  <c r="BL795" i="3" s="1"/>
  <c r="BM795" i="3" s="1"/>
  <c r="BK798" i="3" a="1"/>
  <c r="BK798" i="3" s="1"/>
  <c r="BL798" i="3" s="1"/>
  <c r="BM798" i="3" s="1"/>
  <c r="BK801" i="3" a="1"/>
  <c r="BK801" i="3" s="1"/>
  <c r="BL801" i="3" s="1"/>
  <c r="BM801" i="3" s="1"/>
  <c r="BK804" i="3" a="1"/>
  <c r="BK804" i="3" s="1"/>
  <c r="BL804" i="3" s="1"/>
  <c r="BM804" i="3" s="1"/>
  <c r="BK807" i="3" a="1"/>
  <c r="BK807" i="3" s="1"/>
  <c r="BL807" i="3" s="1"/>
  <c r="BM807" i="3" s="1"/>
  <c r="BK810" i="3" a="1"/>
  <c r="BK810" i="3" s="1"/>
  <c r="BL810" i="3" s="1"/>
  <c r="BM810" i="3" s="1"/>
  <c r="BK813" i="3" a="1"/>
  <c r="BK813" i="3" s="1"/>
  <c r="BL813" i="3" s="1"/>
  <c r="BM813" i="3" s="1"/>
  <c r="BK816" i="3" a="1"/>
  <c r="BK816" i="3" s="1"/>
  <c r="BL816" i="3" s="1"/>
  <c r="BM816" i="3" s="1"/>
  <c r="BK819" i="3" a="1"/>
  <c r="BK819" i="3" s="1"/>
  <c r="BL819" i="3" s="1"/>
  <c r="BM819" i="3" s="1"/>
  <c r="BK822" i="3" a="1"/>
  <c r="BK822" i="3" s="1"/>
  <c r="BL822" i="3" s="1"/>
  <c r="BM822" i="3" s="1"/>
  <c r="BK825" i="3" a="1"/>
  <c r="BK825" i="3" s="1"/>
  <c r="BL825" i="3" s="1"/>
  <c r="BM825" i="3" s="1"/>
  <c r="BK828" i="3" a="1"/>
  <c r="BK828" i="3" s="1"/>
  <c r="BL828" i="3" s="1"/>
  <c r="BM828" i="3" s="1"/>
  <c r="BK831" i="3" a="1"/>
  <c r="BK831" i="3" s="1"/>
  <c r="BL831" i="3" s="1"/>
  <c r="BM831" i="3" s="1"/>
  <c r="BK834" i="3" a="1"/>
  <c r="BK834" i="3" s="1"/>
  <c r="BL834" i="3" s="1"/>
  <c r="BM834" i="3" s="1"/>
  <c r="BK837" i="3" a="1"/>
  <c r="BK837" i="3" s="1"/>
  <c r="BL837" i="3" s="1"/>
  <c r="BM837" i="3" s="1"/>
  <c r="BK840" i="3" a="1"/>
  <c r="BK840" i="3" s="1"/>
  <c r="BL840" i="3" s="1"/>
  <c r="BM840" i="3" s="1"/>
  <c r="BK843" i="3" a="1"/>
  <c r="BK843" i="3" s="1"/>
  <c r="BL843" i="3" s="1"/>
  <c r="BM843" i="3" s="1"/>
  <c r="BK846" i="3" a="1"/>
  <c r="BK846" i="3" s="1"/>
  <c r="BL846" i="3" s="1"/>
  <c r="BM846" i="3" s="1"/>
  <c r="BK849" i="3" a="1"/>
  <c r="BK849" i="3" s="1"/>
  <c r="BL849" i="3" s="1"/>
  <c r="BM849" i="3" s="1"/>
  <c r="BK852" i="3" a="1"/>
  <c r="BK852" i="3" s="1"/>
  <c r="BL852" i="3" s="1"/>
  <c r="BM852" i="3" s="1"/>
  <c r="BK855" i="3" a="1"/>
  <c r="BK855" i="3" s="1"/>
  <c r="BL855" i="3" s="1"/>
  <c r="BM855" i="3" s="1"/>
  <c r="BK858" i="3" a="1"/>
  <c r="BK858" i="3" s="1"/>
  <c r="BL858" i="3" s="1"/>
  <c r="BM858" i="3" s="1"/>
  <c r="BK861" i="3" a="1"/>
  <c r="BK861" i="3" s="1"/>
  <c r="BL861" i="3" s="1"/>
  <c r="BM861" i="3" s="1"/>
  <c r="BK864" i="3" a="1"/>
  <c r="BK864" i="3" s="1"/>
  <c r="BL864" i="3" s="1"/>
  <c r="BM864" i="3" s="1"/>
  <c r="BK867" i="3" a="1"/>
  <c r="BK867" i="3" s="1"/>
  <c r="BL867" i="3" s="1"/>
  <c r="BM867" i="3" s="1"/>
  <c r="BK870" i="3" a="1"/>
  <c r="BK870" i="3" s="1"/>
  <c r="BL870" i="3" s="1"/>
  <c r="BM870" i="3" s="1"/>
  <c r="BK873" i="3" a="1"/>
  <c r="BK873" i="3" s="1"/>
  <c r="BL873" i="3" s="1"/>
  <c r="BM873" i="3" s="1"/>
  <c r="BK876" i="3" a="1"/>
  <c r="BK876" i="3" s="1"/>
  <c r="BL876" i="3" s="1"/>
  <c r="BM876" i="3" s="1"/>
  <c r="BK879" i="3" a="1"/>
  <c r="BK879" i="3" s="1"/>
  <c r="BL879" i="3" s="1"/>
  <c r="BM879" i="3" s="1"/>
  <c r="BK636" i="3" a="1"/>
  <c r="BK636" i="3" s="1"/>
  <c r="BL636" i="3" s="1"/>
  <c r="BM636" i="3" s="1"/>
  <c r="BK639" i="3" a="1"/>
  <c r="BK639" i="3" s="1"/>
  <c r="BL639" i="3" s="1"/>
  <c r="BM639" i="3" s="1"/>
  <c r="BK642" i="3" a="1"/>
  <c r="BK642" i="3" s="1"/>
  <c r="BL642" i="3" s="1"/>
  <c r="BM642" i="3" s="1"/>
  <c r="BK645" i="3" a="1"/>
  <c r="BK645" i="3" s="1"/>
  <c r="BL645" i="3" s="1"/>
  <c r="BM645" i="3" s="1"/>
  <c r="BK648" i="3" a="1"/>
  <c r="BK648" i="3" s="1"/>
  <c r="BL648" i="3" s="1"/>
  <c r="BM648" i="3" s="1"/>
  <c r="BK651" i="3" a="1"/>
  <c r="BK651" i="3" s="1"/>
  <c r="BL651" i="3" s="1"/>
  <c r="BM651" i="3" s="1"/>
  <c r="BK654" i="3" a="1"/>
  <c r="BK654" i="3" s="1"/>
  <c r="BL654" i="3" s="1"/>
  <c r="BM654" i="3" s="1"/>
  <c r="BK657" i="3" a="1"/>
  <c r="BK657" i="3" s="1"/>
  <c r="BL657" i="3" s="1"/>
  <c r="BM657" i="3" s="1"/>
  <c r="BK660" i="3" a="1"/>
  <c r="BK660" i="3" s="1"/>
  <c r="BL660" i="3" s="1"/>
  <c r="BM660" i="3" s="1"/>
  <c r="BK663" i="3" a="1"/>
  <c r="BK663" i="3" s="1"/>
  <c r="BL663" i="3" s="1"/>
  <c r="BM663" i="3" s="1"/>
  <c r="BK666" i="3" a="1"/>
  <c r="BK666" i="3" s="1"/>
  <c r="BL666" i="3" s="1"/>
  <c r="BM666" i="3" s="1"/>
  <c r="BK669" i="3" a="1"/>
  <c r="BK669" i="3" s="1"/>
  <c r="BL669" i="3" s="1"/>
  <c r="BM669" i="3" s="1"/>
  <c r="BK672" i="3" a="1"/>
  <c r="BK672" i="3" s="1"/>
  <c r="BL672" i="3" s="1"/>
  <c r="BM672" i="3" s="1"/>
  <c r="BK675" i="3" a="1"/>
  <c r="BK675" i="3" s="1"/>
  <c r="BL675" i="3" s="1"/>
  <c r="BM675" i="3" s="1"/>
  <c r="BK678" i="3" a="1"/>
  <c r="BK678" i="3" s="1"/>
  <c r="BL678" i="3" s="1"/>
  <c r="BM678" i="3" s="1"/>
  <c r="BK681" i="3" a="1"/>
  <c r="BK681" i="3" s="1"/>
  <c r="BL681" i="3" s="1"/>
  <c r="BM681" i="3" s="1"/>
  <c r="BK684" i="3" a="1"/>
  <c r="BK684" i="3" s="1"/>
  <c r="BL684" i="3" s="1"/>
  <c r="BM684" i="3" s="1"/>
  <c r="BK687" i="3" a="1"/>
  <c r="BK687" i="3" s="1"/>
  <c r="BL687" i="3" s="1"/>
  <c r="BM687" i="3" s="1"/>
  <c r="BK690" i="3" a="1"/>
  <c r="BK690" i="3" s="1"/>
  <c r="BL690" i="3" s="1"/>
  <c r="BM690" i="3" s="1"/>
  <c r="BK693" i="3" a="1"/>
  <c r="BK693" i="3" s="1"/>
  <c r="BL693" i="3" s="1"/>
  <c r="BM693" i="3" s="1"/>
  <c r="BK696" i="3" a="1"/>
  <c r="BK696" i="3" s="1"/>
  <c r="BL696" i="3" s="1"/>
  <c r="BM696" i="3" s="1"/>
  <c r="BK699" i="3" a="1"/>
  <c r="BK699" i="3" s="1"/>
  <c r="BL699" i="3" s="1"/>
  <c r="BM699" i="3" s="1"/>
  <c r="BK702" i="3" a="1"/>
  <c r="BK702" i="3" s="1"/>
  <c r="BL702" i="3" s="1"/>
  <c r="BM702" i="3" s="1"/>
  <c r="BK705" i="3" a="1"/>
  <c r="BK705" i="3" s="1"/>
  <c r="BL705" i="3" s="1"/>
  <c r="BM705" i="3" s="1"/>
  <c r="BK708" i="3" a="1"/>
  <c r="BK708" i="3" s="1"/>
  <c r="BL708" i="3" s="1"/>
  <c r="BM708" i="3" s="1"/>
  <c r="BK711" i="3" a="1"/>
  <c r="BK711" i="3" s="1"/>
  <c r="BL711" i="3" s="1"/>
  <c r="BM711" i="3" s="1"/>
  <c r="BK714" i="3" a="1"/>
  <c r="BK714" i="3" s="1"/>
  <c r="BL714" i="3" s="1"/>
  <c r="BM714" i="3" s="1"/>
  <c r="BK717" i="3" a="1"/>
  <c r="BK717" i="3" s="1"/>
  <c r="BL717" i="3" s="1"/>
  <c r="BM717" i="3" s="1"/>
  <c r="BK720" i="3" a="1"/>
  <c r="BK720" i="3" s="1"/>
  <c r="BL720" i="3" s="1"/>
  <c r="BM720" i="3" s="1"/>
  <c r="BK723" i="3" a="1"/>
  <c r="BK723" i="3" s="1"/>
  <c r="BL723" i="3" s="1"/>
  <c r="BM723" i="3" s="1"/>
  <c r="BK1108" i="3" a="1"/>
  <c r="BK1108" i="3" s="1"/>
  <c r="BL1108" i="3" s="1"/>
  <c r="BM1108" i="3" s="1"/>
  <c r="BK1117" i="3" a="1"/>
  <c r="BK1117" i="3" s="1"/>
  <c r="BL1117" i="3" s="1"/>
  <c r="BM1117" i="3" s="1"/>
  <c r="BK1126" i="3" a="1"/>
  <c r="BK1126" i="3" s="1"/>
  <c r="BL1126" i="3" s="1"/>
  <c r="BM1126" i="3" s="1"/>
  <c r="BK886" i="3" a="1"/>
  <c r="BK886" i="3" s="1"/>
  <c r="BL886" i="3" s="1"/>
  <c r="BM886" i="3" s="1"/>
  <c r="BK891" i="3" a="1"/>
  <c r="BK891" i="3" s="1"/>
  <c r="BL891" i="3" s="1"/>
  <c r="BM891" i="3" s="1"/>
  <c r="BK895" i="3" a="1"/>
  <c r="BK895" i="3" s="1"/>
  <c r="BL895" i="3" s="1"/>
  <c r="BM895" i="3" s="1"/>
  <c r="BK900" i="3" a="1"/>
  <c r="BK900" i="3" s="1"/>
  <c r="BL900" i="3" s="1"/>
  <c r="BM900" i="3" s="1"/>
  <c r="BK904" i="3" a="1"/>
  <c r="BK904" i="3" s="1"/>
  <c r="BL904" i="3" s="1"/>
  <c r="BM904" i="3" s="1"/>
  <c r="BK909" i="3" a="1"/>
  <c r="BK909" i="3" s="1"/>
  <c r="BL909" i="3" s="1"/>
  <c r="BM909" i="3" s="1"/>
  <c r="BK913" i="3" a="1"/>
  <c r="BK913" i="3" s="1"/>
  <c r="BL913" i="3" s="1"/>
  <c r="BM913" i="3" s="1"/>
  <c r="BK918" i="3" a="1"/>
  <c r="BK918" i="3" s="1"/>
  <c r="BL918" i="3" s="1"/>
  <c r="BM918" i="3" s="1"/>
  <c r="BK922" i="3" a="1"/>
  <c r="BK922" i="3" s="1"/>
  <c r="BL922" i="3" s="1"/>
  <c r="BM922" i="3" s="1"/>
  <c r="BK925" i="3" a="1"/>
  <c r="BK925" i="3" s="1"/>
  <c r="BL925" i="3" s="1"/>
  <c r="BM925" i="3" s="1"/>
  <c r="BK928" i="3" a="1"/>
  <c r="BK928" i="3" s="1"/>
  <c r="BL928" i="3" s="1"/>
  <c r="BM928" i="3" s="1"/>
  <c r="BK931" i="3" a="1"/>
  <c r="BK931" i="3" s="1"/>
  <c r="BL931" i="3" s="1"/>
  <c r="BM931" i="3" s="1"/>
  <c r="BK934" i="3" a="1"/>
  <c r="BK934" i="3" s="1"/>
  <c r="BL934" i="3" s="1"/>
  <c r="BM934" i="3" s="1"/>
  <c r="BK937" i="3" a="1"/>
  <c r="BK937" i="3" s="1"/>
  <c r="BL937" i="3" s="1"/>
  <c r="BM937" i="3" s="1"/>
  <c r="BK940" i="3" a="1"/>
  <c r="BK940" i="3" s="1"/>
  <c r="BL940" i="3" s="1"/>
  <c r="BM940" i="3" s="1"/>
  <c r="BK943" i="3" a="1"/>
  <c r="BK943" i="3" s="1"/>
  <c r="BL943" i="3" s="1"/>
  <c r="BM943" i="3" s="1"/>
  <c r="BK946" i="3" a="1"/>
  <c r="BK946" i="3" s="1"/>
  <c r="BL946" i="3" s="1"/>
  <c r="BM946" i="3" s="1"/>
  <c r="BK949" i="3" a="1"/>
  <c r="BK949" i="3" s="1"/>
  <c r="BL949" i="3" s="1"/>
  <c r="BM949" i="3" s="1"/>
  <c r="BK952" i="3" a="1"/>
  <c r="BK952" i="3" s="1"/>
  <c r="BL952" i="3" s="1"/>
  <c r="BM952" i="3" s="1"/>
  <c r="BK955" i="3" a="1"/>
  <c r="BK955" i="3" s="1"/>
  <c r="BL955" i="3" s="1"/>
  <c r="BM955" i="3" s="1"/>
  <c r="BK958" i="3" a="1"/>
  <c r="BK958" i="3" s="1"/>
  <c r="BL958" i="3" s="1"/>
  <c r="BM958" i="3" s="1"/>
  <c r="BK961" i="3" a="1"/>
  <c r="BK961" i="3" s="1"/>
  <c r="BL961" i="3" s="1"/>
  <c r="BM961" i="3" s="1"/>
  <c r="BK964" i="3" a="1"/>
  <c r="BK964" i="3" s="1"/>
  <c r="BL964" i="3" s="1"/>
  <c r="BM964" i="3" s="1"/>
  <c r="BK967" i="3" a="1"/>
  <c r="BK967" i="3" s="1"/>
  <c r="BL967" i="3" s="1"/>
  <c r="BM967" i="3" s="1"/>
  <c r="BK970" i="3" a="1"/>
  <c r="BK970" i="3" s="1"/>
  <c r="BL970" i="3" s="1"/>
  <c r="BM970" i="3" s="1"/>
  <c r="BK973" i="3" a="1"/>
  <c r="BK973" i="3" s="1"/>
  <c r="BL973" i="3" s="1"/>
  <c r="BM973" i="3" s="1"/>
  <c r="BK976" i="3" a="1"/>
  <c r="BK976" i="3" s="1"/>
  <c r="BL976" i="3" s="1"/>
  <c r="BM976" i="3" s="1"/>
  <c r="BK979" i="3" a="1"/>
  <c r="BK979" i="3" s="1"/>
  <c r="BL979" i="3" s="1"/>
  <c r="BM979" i="3" s="1"/>
  <c r="BK982" i="3" a="1"/>
  <c r="BK982" i="3" s="1"/>
  <c r="BL982" i="3" s="1"/>
  <c r="BM982" i="3" s="1"/>
  <c r="BK985" i="3" a="1"/>
  <c r="BK985" i="3" s="1"/>
  <c r="BL985" i="3" s="1"/>
  <c r="BM985" i="3" s="1"/>
  <c r="BK988" i="3" a="1"/>
  <c r="BK988" i="3" s="1"/>
  <c r="BL988" i="3" s="1"/>
  <c r="BM988" i="3" s="1"/>
  <c r="BK991" i="3" a="1"/>
  <c r="BK991" i="3" s="1"/>
  <c r="BL991" i="3" s="1"/>
  <c r="BM991" i="3" s="1"/>
  <c r="BK994" i="3" a="1"/>
  <c r="BK994" i="3" s="1"/>
  <c r="BL994" i="3" s="1"/>
  <c r="BM994" i="3" s="1"/>
  <c r="BK997" i="3" a="1"/>
  <c r="BK997" i="3" s="1"/>
  <c r="BL997" i="3" s="1"/>
  <c r="BM997" i="3" s="1"/>
  <c r="BK1000" i="3" a="1"/>
  <c r="BK1000" i="3" s="1"/>
  <c r="BL1000" i="3" s="1"/>
  <c r="BM1000" i="3" s="1"/>
  <c r="BK1003" i="3" a="1"/>
  <c r="BK1003" i="3" s="1"/>
  <c r="BL1003" i="3" s="1"/>
  <c r="BM1003" i="3" s="1"/>
  <c r="BK760" i="3" a="1"/>
  <c r="BK760" i="3" s="1"/>
  <c r="BL760" i="3" s="1"/>
  <c r="BM760" i="3" s="1"/>
  <c r="BK763" i="3" a="1"/>
  <c r="BK763" i="3" s="1"/>
  <c r="BL763" i="3" s="1"/>
  <c r="BM763" i="3" s="1"/>
  <c r="BK766" i="3" a="1"/>
  <c r="BK766" i="3" s="1"/>
  <c r="BL766" i="3" s="1"/>
  <c r="BM766" i="3" s="1"/>
  <c r="BK769" i="3" a="1"/>
  <c r="BK769" i="3" s="1"/>
  <c r="BL769" i="3" s="1"/>
  <c r="BM769" i="3" s="1"/>
  <c r="BK772" i="3" a="1"/>
  <c r="BK772" i="3" s="1"/>
  <c r="BL772" i="3" s="1"/>
  <c r="BM772" i="3" s="1"/>
  <c r="BK775" i="3" a="1"/>
  <c r="BK775" i="3" s="1"/>
  <c r="BL775" i="3" s="1"/>
  <c r="BM775" i="3" s="1"/>
  <c r="BK778" i="3" a="1"/>
  <c r="BK778" i="3" s="1"/>
  <c r="BL778" i="3" s="1"/>
  <c r="BM778" i="3" s="1"/>
  <c r="BK781" i="3" a="1"/>
  <c r="BK781" i="3" s="1"/>
  <c r="BL781" i="3" s="1"/>
  <c r="BM781" i="3" s="1"/>
  <c r="BK784" i="3" a="1"/>
  <c r="BK784" i="3" s="1"/>
  <c r="BL784" i="3" s="1"/>
  <c r="BM784" i="3" s="1"/>
  <c r="BK787" i="3" a="1"/>
  <c r="BK787" i="3" s="1"/>
  <c r="BL787" i="3" s="1"/>
  <c r="BM787" i="3" s="1"/>
  <c r="BK790" i="3" a="1"/>
  <c r="BK790" i="3" s="1"/>
  <c r="BL790" i="3" s="1"/>
  <c r="BM790" i="3" s="1"/>
  <c r="BK793" i="3" a="1"/>
  <c r="BK793" i="3" s="1"/>
  <c r="BL793" i="3" s="1"/>
  <c r="BM793" i="3" s="1"/>
  <c r="BK796" i="3" a="1"/>
  <c r="BK796" i="3" s="1"/>
  <c r="BL796" i="3" s="1"/>
  <c r="BM796" i="3" s="1"/>
  <c r="BK799" i="3" a="1"/>
  <c r="BK799" i="3" s="1"/>
  <c r="BL799" i="3" s="1"/>
  <c r="BM799" i="3" s="1"/>
  <c r="BK802" i="3" a="1"/>
  <c r="BK802" i="3" s="1"/>
  <c r="BL802" i="3" s="1"/>
  <c r="BM802" i="3" s="1"/>
  <c r="BK805" i="3" a="1"/>
  <c r="BK805" i="3" s="1"/>
  <c r="BL805" i="3" s="1"/>
  <c r="BM805" i="3" s="1"/>
  <c r="BK808" i="3" a="1"/>
  <c r="BK808" i="3" s="1"/>
  <c r="BL808" i="3" s="1"/>
  <c r="BM808" i="3" s="1"/>
  <c r="BK811" i="3" a="1"/>
  <c r="BK811" i="3" s="1"/>
  <c r="BL811" i="3" s="1"/>
  <c r="BM811" i="3" s="1"/>
  <c r="BK814" i="3" a="1"/>
  <c r="BK814" i="3" s="1"/>
  <c r="BL814" i="3" s="1"/>
  <c r="BM814" i="3" s="1"/>
  <c r="BK817" i="3" a="1"/>
  <c r="BK817" i="3" s="1"/>
  <c r="BL817" i="3" s="1"/>
  <c r="BM817" i="3" s="1"/>
  <c r="BK820" i="3" a="1"/>
  <c r="BK820" i="3" s="1"/>
  <c r="BL820" i="3" s="1"/>
  <c r="BM820" i="3" s="1"/>
  <c r="BK823" i="3" a="1"/>
  <c r="BK823" i="3" s="1"/>
  <c r="BL823" i="3" s="1"/>
  <c r="BM823" i="3" s="1"/>
  <c r="BK826" i="3" a="1"/>
  <c r="BK826" i="3" s="1"/>
  <c r="BL826" i="3" s="1"/>
  <c r="BM826" i="3" s="1"/>
  <c r="BK829" i="3" a="1"/>
  <c r="BK829" i="3" s="1"/>
  <c r="BL829" i="3" s="1"/>
  <c r="BM829" i="3" s="1"/>
  <c r="BK832" i="3" a="1"/>
  <c r="BK832" i="3" s="1"/>
  <c r="BL832" i="3" s="1"/>
  <c r="BM832" i="3" s="1"/>
  <c r="BK835" i="3" a="1"/>
  <c r="BK835" i="3" s="1"/>
  <c r="BL835" i="3" s="1"/>
  <c r="BM835" i="3" s="1"/>
  <c r="BK838" i="3" a="1"/>
  <c r="BK838" i="3" s="1"/>
  <c r="BL838" i="3" s="1"/>
  <c r="BM838" i="3" s="1"/>
  <c r="BK841" i="3" a="1"/>
  <c r="BK841" i="3" s="1"/>
  <c r="BL841" i="3" s="1"/>
  <c r="BM841" i="3" s="1"/>
  <c r="BK844" i="3" a="1"/>
  <c r="BK844" i="3" s="1"/>
  <c r="BL844" i="3" s="1"/>
  <c r="BM844" i="3" s="1"/>
  <c r="BK847" i="3" a="1"/>
  <c r="BK847" i="3" s="1"/>
  <c r="BL847" i="3" s="1"/>
  <c r="BM847" i="3" s="1"/>
  <c r="BK850" i="3" a="1"/>
  <c r="BK850" i="3" s="1"/>
  <c r="BL850" i="3" s="1"/>
  <c r="BM850" i="3" s="1"/>
  <c r="BK853" i="3" a="1"/>
  <c r="BK853" i="3" s="1"/>
  <c r="BL853" i="3" s="1"/>
  <c r="BM853" i="3" s="1"/>
  <c r="BK856" i="3" a="1"/>
  <c r="BK856" i="3" s="1"/>
  <c r="BL856" i="3" s="1"/>
  <c r="BM856" i="3" s="1"/>
  <c r="BK859" i="3" a="1"/>
  <c r="BK859" i="3" s="1"/>
  <c r="BL859" i="3" s="1"/>
  <c r="BM859" i="3" s="1"/>
  <c r="BK862" i="3" a="1"/>
  <c r="BK862" i="3" s="1"/>
  <c r="BL862" i="3" s="1"/>
  <c r="BM862" i="3" s="1"/>
  <c r="BK865" i="3" a="1"/>
  <c r="BK865" i="3" s="1"/>
  <c r="BL865" i="3" s="1"/>
  <c r="BM865" i="3" s="1"/>
  <c r="BK868" i="3" a="1"/>
  <c r="BK868" i="3" s="1"/>
  <c r="BL868" i="3" s="1"/>
  <c r="BM868" i="3" s="1"/>
  <c r="BK871" i="3" a="1"/>
  <c r="BK871" i="3" s="1"/>
  <c r="BL871" i="3" s="1"/>
  <c r="BM871" i="3" s="1"/>
  <c r="BK874" i="3" a="1"/>
  <c r="BK874" i="3" s="1"/>
  <c r="BL874" i="3" s="1"/>
  <c r="BM874" i="3" s="1"/>
  <c r="BK877" i="3" a="1"/>
  <c r="BK877" i="3" s="1"/>
  <c r="BL877" i="3" s="1"/>
  <c r="BM877" i="3" s="1"/>
  <c r="BK634" i="3" a="1"/>
  <c r="BK634" i="3" s="1"/>
  <c r="BL634" i="3" s="1"/>
  <c r="BM634" i="3" s="1"/>
  <c r="BK637" i="3" a="1"/>
  <c r="BK637" i="3" s="1"/>
  <c r="BL637" i="3" s="1"/>
  <c r="BM637" i="3" s="1"/>
  <c r="BK640" i="3" a="1"/>
  <c r="BK640" i="3" s="1"/>
  <c r="BL640" i="3" s="1"/>
  <c r="BM640" i="3" s="1"/>
  <c r="BK643" i="3" a="1"/>
  <c r="BK643" i="3" s="1"/>
  <c r="BL643" i="3" s="1"/>
  <c r="BM643" i="3" s="1"/>
  <c r="BK646" i="3" a="1"/>
  <c r="BK646" i="3" s="1"/>
  <c r="BL646" i="3" s="1"/>
  <c r="BM646" i="3" s="1"/>
  <c r="BK649" i="3" a="1"/>
  <c r="BK649" i="3" s="1"/>
  <c r="BL649" i="3" s="1"/>
  <c r="BM649" i="3" s="1"/>
  <c r="BK1111" i="3" a="1"/>
  <c r="BK1111" i="3" s="1"/>
  <c r="BL1111" i="3" s="1"/>
  <c r="BM1111" i="3" s="1"/>
  <c r="BK1120" i="3" a="1"/>
  <c r="BK1120" i="3" s="1"/>
  <c r="BL1120" i="3" s="1"/>
  <c r="BM1120" i="3" s="1"/>
  <c r="BK883" i="3" a="1"/>
  <c r="BK883" i="3" s="1"/>
  <c r="BL883" i="3" s="1"/>
  <c r="BM883" i="3" s="1"/>
  <c r="BK888" i="3" a="1"/>
  <c r="BK888" i="3" s="1"/>
  <c r="BL888" i="3" s="1"/>
  <c r="BM888" i="3" s="1"/>
  <c r="BK892" i="3" a="1"/>
  <c r="BK892" i="3" s="1"/>
  <c r="BL892" i="3" s="1"/>
  <c r="BM892" i="3" s="1"/>
  <c r="BK897" i="3" a="1"/>
  <c r="BK897" i="3" s="1"/>
  <c r="BL897" i="3" s="1"/>
  <c r="BM897" i="3" s="1"/>
  <c r="BK901" i="3" a="1"/>
  <c r="BK901" i="3" s="1"/>
  <c r="BL901" i="3" s="1"/>
  <c r="BM901" i="3" s="1"/>
  <c r="BK906" i="3" a="1"/>
  <c r="BK906" i="3" s="1"/>
  <c r="BL906" i="3" s="1"/>
  <c r="BM906" i="3" s="1"/>
  <c r="BK910" i="3" a="1"/>
  <c r="BK910" i="3" s="1"/>
  <c r="BL910" i="3" s="1"/>
  <c r="BM910" i="3" s="1"/>
  <c r="BK915" i="3" a="1"/>
  <c r="BK915" i="3" s="1"/>
  <c r="BL915" i="3" s="1"/>
  <c r="BM915" i="3" s="1"/>
  <c r="BK919" i="3" a="1"/>
  <c r="BK919" i="3" s="1"/>
  <c r="BL919" i="3" s="1"/>
  <c r="BM919" i="3" s="1"/>
  <c r="BK923" i="3" a="1"/>
  <c r="BK923" i="3" s="1"/>
  <c r="BL923" i="3" s="1"/>
  <c r="BM923" i="3" s="1"/>
  <c r="BK926" i="3" a="1"/>
  <c r="BK926" i="3" s="1"/>
  <c r="BL926" i="3" s="1"/>
  <c r="BM926" i="3" s="1"/>
  <c r="BK929" i="3" a="1"/>
  <c r="BK929" i="3" s="1"/>
  <c r="BL929" i="3" s="1"/>
  <c r="BM929" i="3" s="1"/>
  <c r="BK932" i="3" a="1"/>
  <c r="BK932" i="3" s="1"/>
  <c r="BL932" i="3" s="1"/>
  <c r="BM932" i="3" s="1"/>
  <c r="BK935" i="3" a="1"/>
  <c r="BK935" i="3" s="1"/>
  <c r="BL935" i="3" s="1"/>
  <c r="BM935" i="3" s="1"/>
  <c r="BK938" i="3" a="1"/>
  <c r="BK938" i="3" s="1"/>
  <c r="BL938" i="3" s="1"/>
  <c r="BM938" i="3" s="1"/>
  <c r="BK941" i="3" a="1"/>
  <c r="BK941" i="3" s="1"/>
  <c r="BL941" i="3" s="1"/>
  <c r="BM941" i="3" s="1"/>
  <c r="BK944" i="3" a="1"/>
  <c r="BK944" i="3" s="1"/>
  <c r="BL944" i="3" s="1"/>
  <c r="BM944" i="3" s="1"/>
  <c r="BK947" i="3" a="1"/>
  <c r="BK947" i="3" s="1"/>
  <c r="BL947" i="3" s="1"/>
  <c r="BM947" i="3" s="1"/>
  <c r="BK950" i="3" a="1"/>
  <c r="BK950" i="3" s="1"/>
  <c r="BL950" i="3" s="1"/>
  <c r="BM950" i="3" s="1"/>
  <c r="BK953" i="3" a="1"/>
  <c r="BK953" i="3" s="1"/>
  <c r="BL953" i="3" s="1"/>
  <c r="BM953" i="3" s="1"/>
  <c r="BK956" i="3" a="1"/>
  <c r="BK956" i="3" s="1"/>
  <c r="BL956" i="3" s="1"/>
  <c r="BM956" i="3" s="1"/>
  <c r="BK959" i="3" a="1"/>
  <c r="BK959" i="3" s="1"/>
  <c r="BL959" i="3" s="1"/>
  <c r="BM959" i="3" s="1"/>
  <c r="BK962" i="3" a="1"/>
  <c r="BK962" i="3" s="1"/>
  <c r="BL962" i="3" s="1"/>
  <c r="BM962" i="3" s="1"/>
  <c r="BK965" i="3" a="1"/>
  <c r="BK965" i="3" s="1"/>
  <c r="BL965" i="3" s="1"/>
  <c r="BM965" i="3" s="1"/>
  <c r="BK968" i="3" a="1"/>
  <c r="BK968" i="3" s="1"/>
  <c r="BL968" i="3" s="1"/>
  <c r="BM968" i="3" s="1"/>
  <c r="BK971" i="3" a="1"/>
  <c r="BK971" i="3" s="1"/>
  <c r="BL971" i="3" s="1"/>
  <c r="BM971" i="3" s="1"/>
  <c r="BK974" i="3" a="1"/>
  <c r="BK974" i="3" s="1"/>
  <c r="BL974" i="3" s="1"/>
  <c r="BM974" i="3" s="1"/>
  <c r="BK977" i="3" a="1"/>
  <c r="BK977" i="3" s="1"/>
  <c r="BL977" i="3" s="1"/>
  <c r="BM977" i="3" s="1"/>
  <c r="BK980" i="3" a="1"/>
  <c r="BK980" i="3" s="1"/>
  <c r="BL980" i="3" s="1"/>
  <c r="BM980" i="3" s="1"/>
  <c r="BK983" i="3" a="1"/>
  <c r="BK983" i="3" s="1"/>
  <c r="BL983" i="3" s="1"/>
  <c r="BM983" i="3" s="1"/>
  <c r="BK986" i="3" a="1"/>
  <c r="BK986" i="3" s="1"/>
  <c r="BL986" i="3" s="1"/>
  <c r="BM986" i="3" s="1"/>
  <c r="BK989" i="3" a="1"/>
  <c r="BK989" i="3" s="1"/>
  <c r="BL989" i="3" s="1"/>
  <c r="BM989" i="3" s="1"/>
  <c r="BK992" i="3" a="1"/>
  <c r="BK992" i="3" s="1"/>
  <c r="BL992" i="3" s="1"/>
  <c r="BM992" i="3" s="1"/>
  <c r="BK995" i="3" a="1"/>
  <c r="BK995" i="3" s="1"/>
  <c r="BL995" i="3" s="1"/>
  <c r="BM995" i="3" s="1"/>
  <c r="BK998" i="3" a="1"/>
  <c r="BK998" i="3" s="1"/>
  <c r="BL998" i="3" s="1"/>
  <c r="BM998" i="3" s="1"/>
  <c r="BK1001" i="3" a="1"/>
  <c r="BK1001" i="3" s="1"/>
  <c r="BL1001" i="3" s="1"/>
  <c r="BM1001" i="3" s="1"/>
  <c r="BK758" i="3" a="1"/>
  <c r="BK758" i="3" s="1"/>
  <c r="BL758" i="3" s="1"/>
  <c r="BM758" i="3" s="1"/>
  <c r="BK761" i="3" a="1"/>
  <c r="BK761" i="3" s="1"/>
  <c r="BL761" i="3" s="1"/>
  <c r="BM761" i="3" s="1"/>
  <c r="BK764" i="3" a="1"/>
  <c r="BK764" i="3" s="1"/>
  <c r="BL764" i="3" s="1"/>
  <c r="BM764" i="3" s="1"/>
  <c r="BK767" i="3" a="1"/>
  <c r="BK767" i="3" s="1"/>
  <c r="BL767" i="3" s="1"/>
  <c r="BM767" i="3" s="1"/>
  <c r="BK770" i="3" a="1"/>
  <c r="BK770" i="3" s="1"/>
  <c r="BL770" i="3" s="1"/>
  <c r="BM770" i="3" s="1"/>
  <c r="BK773" i="3" a="1"/>
  <c r="BK773" i="3" s="1"/>
  <c r="BL773" i="3" s="1"/>
  <c r="BM773" i="3" s="1"/>
  <c r="BK776" i="3" a="1"/>
  <c r="BK776" i="3" s="1"/>
  <c r="BL776" i="3" s="1"/>
  <c r="BM776" i="3" s="1"/>
  <c r="BK779" i="3" a="1"/>
  <c r="BK779" i="3" s="1"/>
  <c r="BL779" i="3" s="1"/>
  <c r="BM779" i="3" s="1"/>
  <c r="BK782" i="3" a="1"/>
  <c r="BK782" i="3" s="1"/>
  <c r="BL782" i="3" s="1"/>
  <c r="BM782" i="3" s="1"/>
  <c r="BK785" i="3" a="1"/>
  <c r="BK785" i="3" s="1"/>
  <c r="BL785" i="3" s="1"/>
  <c r="BM785" i="3" s="1"/>
  <c r="BK788" i="3" a="1"/>
  <c r="BK788" i="3" s="1"/>
  <c r="BL788" i="3" s="1"/>
  <c r="BM788" i="3" s="1"/>
  <c r="BK791" i="3" a="1"/>
  <c r="BK791" i="3" s="1"/>
  <c r="BL791" i="3" s="1"/>
  <c r="BM791" i="3" s="1"/>
  <c r="BK794" i="3" a="1"/>
  <c r="BK794" i="3" s="1"/>
  <c r="BL794" i="3" s="1"/>
  <c r="BM794" i="3" s="1"/>
  <c r="BK797" i="3" a="1"/>
  <c r="BK797" i="3" s="1"/>
  <c r="BL797" i="3" s="1"/>
  <c r="BM797" i="3" s="1"/>
  <c r="BK800" i="3" a="1"/>
  <c r="BK800" i="3" s="1"/>
  <c r="BL800" i="3" s="1"/>
  <c r="BM800" i="3" s="1"/>
  <c r="BK803" i="3" a="1"/>
  <c r="BK803" i="3" s="1"/>
  <c r="BL803" i="3" s="1"/>
  <c r="BM803" i="3" s="1"/>
  <c r="BK806" i="3" a="1"/>
  <c r="BK806" i="3" s="1"/>
  <c r="BL806" i="3" s="1"/>
  <c r="BM806" i="3" s="1"/>
  <c r="BK809" i="3" a="1"/>
  <c r="BK809" i="3" s="1"/>
  <c r="BL809" i="3" s="1"/>
  <c r="BM809" i="3" s="1"/>
  <c r="BK812" i="3" a="1"/>
  <c r="BK812" i="3" s="1"/>
  <c r="BL812" i="3" s="1"/>
  <c r="BM812" i="3" s="1"/>
  <c r="BK815" i="3" a="1"/>
  <c r="BK815" i="3" s="1"/>
  <c r="BL815" i="3" s="1"/>
  <c r="BM815" i="3" s="1"/>
  <c r="BK818" i="3" a="1"/>
  <c r="BK818" i="3" s="1"/>
  <c r="BL818" i="3" s="1"/>
  <c r="BM818" i="3" s="1"/>
  <c r="BK821" i="3" a="1"/>
  <c r="BK821" i="3" s="1"/>
  <c r="BL821" i="3" s="1"/>
  <c r="BM821" i="3" s="1"/>
  <c r="BK824" i="3" a="1"/>
  <c r="BK824" i="3" s="1"/>
  <c r="BL824" i="3" s="1"/>
  <c r="BM824" i="3" s="1"/>
  <c r="BK827" i="3" a="1"/>
  <c r="BK827" i="3" s="1"/>
  <c r="BL827" i="3" s="1"/>
  <c r="BM827" i="3" s="1"/>
  <c r="BK830" i="3" a="1"/>
  <c r="BK830" i="3" s="1"/>
  <c r="BL830" i="3" s="1"/>
  <c r="BM830" i="3" s="1"/>
  <c r="BK833" i="3" a="1"/>
  <c r="BK833" i="3" s="1"/>
  <c r="BL833" i="3" s="1"/>
  <c r="BM833" i="3" s="1"/>
  <c r="BK836" i="3" a="1"/>
  <c r="BK836" i="3" s="1"/>
  <c r="BL836" i="3" s="1"/>
  <c r="BM836" i="3" s="1"/>
  <c r="BK839" i="3" a="1"/>
  <c r="BK839" i="3" s="1"/>
  <c r="BL839" i="3" s="1"/>
  <c r="BM839" i="3" s="1"/>
  <c r="BK842" i="3" a="1"/>
  <c r="BK842" i="3" s="1"/>
  <c r="BL842" i="3" s="1"/>
  <c r="BM842" i="3" s="1"/>
  <c r="BK845" i="3" a="1"/>
  <c r="BK845" i="3" s="1"/>
  <c r="BL845" i="3" s="1"/>
  <c r="BM845" i="3" s="1"/>
  <c r="BK848" i="3" a="1"/>
  <c r="BK848" i="3" s="1"/>
  <c r="BL848" i="3" s="1"/>
  <c r="BM848" i="3" s="1"/>
  <c r="BK851" i="3" a="1"/>
  <c r="BK851" i="3" s="1"/>
  <c r="BL851" i="3" s="1"/>
  <c r="BM851" i="3" s="1"/>
  <c r="BK854" i="3" a="1"/>
  <c r="BK854" i="3" s="1"/>
  <c r="BL854" i="3" s="1"/>
  <c r="BM854" i="3" s="1"/>
  <c r="BK857" i="3" a="1"/>
  <c r="BK857" i="3" s="1"/>
  <c r="BL857" i="3" s="1"/>
  <c r="BM857" i="3" s="1"/>
  <c r="BK860" i="3" a="1"/>
  <c r="BK860" i="3" s="1"/>
  <c r="BL860" i="3" s="1"/>
  <c r="BM860" i="3" s="1"/>
  <c r="BK863" i="3" a="1"/>
  <c r="BK863" i="3" s="1"/>
  <c r="BL863" i="3" s="1"/>
  <c r="BM863" i="3" s="1"/>
  <c r="BK866" i="3" a="1"/>
  <c r="BK866" i="3" s="1"/>
  <c r="BL866" i="3" s="1"/>
  <c r="BM866" i="3" s="1"/>
  <c r="BK869" i="3" a="1"/>
  <c r="BK869" i="3" s="1"/>
  <c r="BL869" i="3" s="1"/>
  <c r="BM869" i="3" s="1"/>
  <c r="BK872" i="3" a="1"/>
  <c r="BK872" i="3" s="1"/>
  <c r="BL872" i="3" s="1"/>
  <c r="BM872" i="3" s="1"/>
  <c r="BK875" i="3" a="1"/>
  <c r="BK875" i="3" s="1"/>
  <c r="BL875" i="3" s="1"/>
  <c r="BM875" i="3" s="1"/>
  <c r="BK878" i="3" a="1"/>
  <c r="BK878" i="3" s="1"/>
  <c r="BL878" i="3" s="1"/>
  <c r="BM878" i="3" s="1"/>
  <c r="BK641" i="3" a="1"/>
  <c r="BK641" i="3" s="1"/>
  <c r="BL641" i="3" s="1"/>
  <c r="BM641" i="3" s="1"/>
  <c r="BK650" i="3" a="1"/>
  <c r="BK650" i="3" s="1"/>
  <c r="BL650" i="3" s="1"/>
  <c r="BM650" i="3" s="1"/>
  <c r="BK655" i="3" a="1"/>
  <c r="BK655" i="3" s="1"/>
  <c r="BL655" i="3" s="1"/>
  <c r="BM655" i="3" s="1"/>
  <c r="BK659" i="3" a="1"/>
  <c r="BK659" i="3" s="1"/>
  <c r="BL659" i="3" s="1"/>
  <c r="BM659" i="3" s="1"/>
  <c r="BK664" i="3" a="1"/>
  <c r="BK664" i="3" s="1"/>
  <c r="BL664" i="3" s="1"/>
  <c r="BM664" i="3" s="1"/>
  <c r="BK668" i="3" a="1"/>
  <c r="BK668" i="3" s="1"/>
  <c r="BL668" i="3" s="1"/>
  <c r="BM668" i="3" s="1"/>
  <c r="BK673" i="3" a="1"/>
  <c r="BK673" i="3" s="1"/>
  <c r="BL673" i="3" s="1"/>
  <c r="BM673" i="3" s="1"/>
  <c r="BK677" i="3" a="1"/>
  <c r="BK677" i="3" s="1"/>
  <c r="BL677" i="3" s="1"/>
  <c r="BM677" i="3" s="1"/>
  <c r="BK682" i="3" a="1"/>
  <c r="BK682" i="3" s="1"/>
  <c r="BL682" i="3" s="1"/>
  <c r="BM682" i="3" s="1"/>
  <c r="BK686" i="3" a="1"/>
  <c r="BK686" i="3" s="1"/>
  <c r="BL686" i="3" s="1"/>
  <c r="BM686" i="3" s="1"/>
  <c r="BK691" i="3" a="1"/>
  <c r="BK691" i="3" s="1"/>
  <c r="BL691" i="3" s="1"/>
  <c r="BM691" i="3" s="1"/>
  <c r="BK695" i="3" a="1"/>
  <c r="BK695" i="3" s="1"/>
  <c r="BL695" i="3" s="1"/>
  <c r="BM695" i="3" s="1"/>
  <c r="BK700" i="3" a="1"/>
  <c r="BK700" i="3" s="1"/>
  <c r="BL700" i="3" s="1"/>
  <c r="BM700" i="3" s="1"/>
  <c r="BK704" i="3" a="1"/>
  <c r="BK704" i="3" s="1"/>
  <c r="BL704" i="3" s="1"/>
  <c r="BM704" i="3" s="1"/>
  <c r="BK709" i="3" a="1"/>
  <c r="BK709" i="3" s="1"/>
  <c r="BL709" i="3" s="1"/>
  <c r="BM709" i="3" s="1"/>
  <c r="BK713" i="3" a="1"/>
  <c r="BK713" i="3" s="1"/>
  <c r="BL713" i="3" s="1"/>
  <c r="BM713" i="3" s="1"/>
  <c r="BK718" i="3" a="1"/>
  <c r="BK718" i="3" s="1"/>
  <c r="BL718" i="3" s="1"/>
  <c r="BM718" i="3" s="1"/>
  <c r="BK722" i="3" a="1"/>
  <c r="BK722" i="3" s="1"/>
  <c r="BL722" i="3" s="1"/>
  <c r="BM722" i="3" s="1"/>
  <c r="BK726" i="3" a="1"/>
  <c r="BK726" i="3" s="1"/>
  <c r="BL726" i="3" s="1"/>
  <c r="BM726" i="3" s="1"/>
  <c r="BK729" i="3" a="1"/>
  <c r="BK729" i="3" s="1"/>
  <c r="BL729" i="3" s="1"/>
  <c r="BM729" i="3" s="1"/>
  <c r="BK732" i="3" a="1"/>
  <c r="BK732" i="3" s="1"/>
  <c r="BL732" i="3" s="1"/>
  <c r="BM732" i="3" s="1"/>
  <c r="BK735" i="3" a="1"/>
  <c r="BK735" i="3" s="1"/>
  <c r="BL735" i="3" s="1"/>
  <c r="BM735" i="3" s="1"/>
  <c r="BK738" i="3" a="1"/>
  <c r="BK738" i="3" s="1"/>
  <c r="BL738" i="3" s="1"/>
  <c r="BM738" i="3" s="1"/>
  <c r="BK741" i="3" a="1"/>
  <c r="BK741" i="3" s="1"/>
  <c r="BL741" i="3" s="1"/>
  <c r="BM741" i="3" s="1"/>
  <c r="BK744" i="3" a="1"/>
  <c r="BK744" i="3" s="1"/>
  <c r="BL744" i="3" s="1"/>
  <c r="BM744" i="3" s="1"/>
  <c r="BK747" i="3" a="1"/>
  <c r="BK747" i="3" s="1"/>
  <c r="BL747" i="3" s="1"/>
  <c r="BM747" i="3" s="1"/>
  <c r="BK750" i="3" a="1"/>
  <c r="BK750" i="3" s="1"/>
  <c r="BL750" i="3" s="1"/>
  <c r="BM750" i="3" s="1"/>
  <c r="BK753" i="3" a="1"/>
  <c r="BK753" i="3" s="1"/>
  <c r="BL753" i="3" s="1"/>
  <c r="BM753" i="3" s="1"/>
  <c r="BK748" i="3" a="1"/>
  <c r="BK748" i="3" s="1"/>
  <c r="BL748" i="3" s="1"/>
  <c r="BM748" i="3" s="1"/>
  <c r="BK754" i="3" a="1"/>
  <c r="BK754" i="3" s="1"/>
  <c r="BL754" i="3" s="1"/>
  <c r="BM754" i="3" s="1"/>
  <c r="BK635" i="3" a="1"/>
  <c r="BK635" i="3" s="1"/>
  <c r="BL635" i="3" s="1"/>
  <c r="BM635" i="3" s="1"/>
  <c r="BK644" i="3" a="1"/>
  <c r="BK644" i="3" s="1"/>
  <c r="BL644" i="3" s="1"/>
  <c r="BM644" i="3" s="1"/>
  <c r="BK652" i="3" a="1"/>
  <c r="BK652" i="3" s="1"/>
  <c r="BL652" i="3" s="1"/>
  <c r="BM652" i="3" s="1"/>
  <c r="BK656" i="3" a="1"/>
  <c r="BK656" i="3" s="1"/>
  <c r="BL656" i="3" s="1"/>
  <c r="BM656" i="3" s="1"/>
  <c r="BK661" i="3" a="1"/>
  <c r="BK661" i="3" s="1"/>
  <c r="BL661" i="3" s="1"/>
  <c r="BM661" i="3" s="1"/>
  <c r="BK665" i="3" a="1"/>
  <c r="BK665" i="3" s="1"/>
  <c r="BL665" i="3" s="1"/>
  <c r="BM665" i="3" s="1"/>
  <c r="BK670" i="3" a="1"/>
  <c r="BK670" i="3" s="1"/>
  <c r="BL670" i="3" s="1"/>
  <c r="BM670" i="3" s="1"/>
  <c r="BK674" i="3" a="1"/>
  <c r="BK674" i="3" s="1"/>
  <c r="BL674" i="3" s="1"/>
  <c r="BM674" i="3" s="1"/>
  <c r="BK679" i="3" a="1"/>
  <c r="BK679" i="3" s="1"/>
  <c r="BL679" i="3" s="1"/>
  <c r="BM679" i="3" s="1"/>
  <c r="BK683" i="3" a="1"/>
  <c r="BK683" i="3" s="1"/>
  <c r="BL683" i="3" s="1"/>
  <c r="BM683" i="3" s="1"/>
  <c r="BK688" i="3" a="1"/>
  <c r="BK688" i="3" s="1"/>
  <c r="BL688" i="3" s="1"/>
  <c r="BM688" i="3" s="1"/>
  <c r="BK692" i="3" a="1"/>
  <c r="BK692" i="3" s="1"/>
  <c r="BL692" i="3" s="1"/>
  <c r="BM692" i="3" s="1"/>
  <c r="BK697" i="3" a="1"/>
  <c r="BK697" i="3" s="1"/>
  <c r="BL697" i="3" s="1"/>
  <c r="BM697" i="3" s="1"/>
  <c r="BK701" i="3" a="1"/>
  <c r="BK701" i="3" s="1"/>
  <c r="BL701" i="3" s="1"/>
  <c r="BM701" i="3" s="1"/>
  <c r="BK706" i="3" a="1"/>
  <c r="BK706" i="3" s="1"/>
  <c r="BL706" i="3" s="1"/>
  <c r="BM706" i="3" s="1"/>
  <c r="BK710" i="3" a="1"/>
  <c r="BK710" i="3" s="1"/>
  <c r="BL710" i="3" s="1"/>
  <c r="BM710" i="3" s="1"/>
  <c r="BK715" i="3" a="1"/>
  <c r="BK715" i="3" s="1"/>
  <c r="BL715" i="3" s="1"/>
  <c r="BM715" i="3" s="1"/>
  <c r="BK719" i="3" a="1"/>
  <c r="BK719" i="3" s="1"/>
  <c r="BL719" i="3" s="1"/>
  <c r="BM719" i="3" s="1"/>
  <c r="BK724" i="3" a="1"/>
  <c r="BK724" i="3" s="1"/>
  <c r="BL724" i="3" s="1"/>
  <c r="BM724" i="3" s="1"/>
  <c r="BK727" i="3" a="1"/>
  <c r="BK727" i="3" s="1"/>
  <c r="BL727" i="3" s="1"/>
  <c r="BM727" i="3" s="1"/>
  <c r="BK730" i="3" a="1"/>
  <c r="BK730" i="3" s="1"/>
  <c r="BL730" i="3" s="1"/>
  <c r="BM730" i="3" s="1"/>
  <c r="BK733" i="3" a="1"/>
  <c r="BK733" i="3" s="1"/>
  <c r="BL733" i="3" s="1"/>
  <c r="BM733" i="3" s="1"/>
  <c r="BK736" i="3" a="1"/>
  <c r="BK736" i="3" s="1"/>
  <c r="BL736" i="3" s="1"/>
  <c r="BM736" i="3" s="1"/>
  <c r="BK739" i="3" a="1"/>
  <c r="BK739" i="3" s="1"/>
  <c r="BL739" i="3" s="1"/>
  <c r="BM739" i="3" s="1"/>
  <c r="BK742" i="3" a="1"/>
  <c r="BK742" i="3" s="1"/>
  <c r="BL742" i="3" s="1"/>
  <c r="BM742" i="3" s="1"/>
  <c r="BK745" i="3" a="1"/>
  <c r="BK745" i="3" s="1"/>
  <c r="BL745" i="3" s="1"/>
  <c r="BM745" i="3" s="1"/>
  <c r="BK751" i="3" a="1"/>
  <c r="BK751" i="3" s="1"/>
  <c r="BL751" i="3" s="1"/>
  <c r="BM751" i="3" s="1"/>
  <c r="BK638" i="3" a="1"/>
  <c r="BK638" i="3" s="1"/>
  <c r="BL638" i="3" s="1"/>
  <c r="BM638" i="3" s="1"/>
  <c r="BK647" i="3" a="1"/>
  <c r="BK647" i="3" s="1"/>
  <c r="BL647" i="3" s="1"/>
  <c r="BM647" i="3" s="1"/>
  <c r="BK653" i="3" a="1"/>
  <c r="BK653" i="3" s="1"/>
  <c r="BL653" i="3" s="1"/>
  <c r="BM653" i="3" s="1"/>
  <c r="BK658" i="3" a="1"/>
  <c r="BK658" i="3" s="1"/>
  <c r="BL658" i="3" s="1"/>
  <c r="BM658" i="3" s="1"/>
  <c r="BK662" i="3" a="1"/>
  <c r="BK662" i="3" s="1"/>
  <c r="BL662" i="3" s="1"/>
  <c r="BM662" i="3" s="1"/>
  <c r="BK667" i="3" a="1"/>
  <c r="BK667" i="3" s="1"/>
  <c r="BL667" i="3" s="1"/>
  <c r="BM667" i="3" s="1"/>
  <c r="BK671" i="3" a="1"/>
  <c r="BK671" i="3" s="1"/>
  <c r="BL671" i="3" s="1"/>
  <c r="BM671" i="3" s="1"/>
  <c r="BK676" i="3" a="1"/>
  <c r="BK676" i="3" s="1"/>
  <c r="BL676" i="3" s="1"/>
  <c r="BM676" i="3" s="1"/>
  <c r="BK680" i="3" a="1"/>
  <c r="BK680" i="3" s="1"/>
  <c r="BL680" i="3" s="1"/>
  <c r="BM680" i="3" s="1"/>
  <c r="BK685" i="3" a="1"/>
  <c r="BK685" i="3" s="1"/>
  <c r="BL685" i="3" s="1"/>
  <c r="BM685" i="3" s="1"/>
  <c r="BK689" i="3" a="1"/>
  <c r="BK689" i="3" s="1"/>
  <c r="BL689" i="3" s="1"/>
  <c r="BM689" i="3" s="1"/>
  <c r="BK694" i="3" a="1"/>
  <c r="BK694" i="3" s="1"/>
  <c r="BL694" i="3" s="1"/>
  <c r="BM694" i="3" s="1"/>
  <c r="BK698" i="3" a="1"/>
  <c r="BK698" i="3" s="1"/>
  <c r="BL698" i="3" s="1"/>
  <c r="BM698" i="3" s="1"/>
  <c r="BK703" i="3" a="1"/>
  <c r="BK703" i="3" s="1"/>
  <c r="BL703" i="3" s="1"/>
  <c r="BM703" i="3" s="1"/>
  <c r="BK707" i="3" a="1"/>
  <c r="BK707" i="3" s="1"/>
  <c r="BL707" i="3" s="1"/>
  <c r="BM707" i="3" s="1"/>
  <c r="BK712" i="3" a="1"/>
  <c r="BK712" i="3" s="1"/>
  <c r="BL712" i="3" s="1"/>
  <c r="BM712" i="3" s="1"/>
  <c r="BK716" i="3" a="1"/>
  <c r="BK716" i="3" s="1"/>
  <c r="BL716" i="3" s="1"/>
  <c r="BM716" i="3" s="1"/>
  <c r="BK721" i="3" a="1"/>
  <c r="BK721" i="3" s="1"/>
  <c r="BL721" i="3" s="1"/>
  <c r="BM721" i="3" s="1"/>
  <c r="BK725" i="3" a="1"/>
  <c r="BK725" i="3" s="1"/>
  <c r="BL725" i="3" s="1"/>
  <c r="BM725" i="3" s="1"/>
  <c r="BK728" i="3" a="1"/>
  <c r="BK728" i="3" s="1"/>
  <c r="BL728" i="3" s="1"/>
  <c r="BM728" i="3" s="1"/>
  <c r="BK731" i="3" a="1"/>
  <c r="BK731" i="3" s="1"/>
  <c r="BL731" i="3" s="1"/>
  <c r="BM731" i="3" s="1"/>
  <c r="BK734" i="3" a="1"/>
  <c r="BK734" i="3" s="1"/>
  <c r="BL734" i="3" s="1"/>
  <c r="BM734" i="3" s="1"/>
  <c r="BK737" i="3" a="1"/>
  <c r="BK737" i="3" s="1"/>
  <c r="BL737" i="3" s="1"/>
  <c r="BM737" i="3" s="1"/>
  <c r="BK740" i="3" a="1"/>
  <c r="BK740" i="3" s="1"/>
  <c r="BL740" i="3" s="1"/>
  <c r="BM740" i="3" s="1"/>
  <c r="BK743" i="3" a="1"/>
  <c r="BK743" i="3" s="1"/>
  <c r="BL743" i="3" s="1"/>
  <c r="BM743" i="3" s="1"/>
  <c r="BK746" i="3" a="1"/>
  <c r="BK746" i="3" s="1"/>
  <c r="BL746" i="3" s="1"/>
  <c r="BM746" i="3" s="1"/>
  <c r="BK749" i="3" a="1"/>
  <c r="BK749" i="3" s="1"/>
  <c r="BL749" i="3" s="1"/>
  <c r="BM749" i="3" s="1"/>
  <c r="BK752" i="3" a="1"/>
  <c r="BK752" i="3" s="1"/>
  <c r="BL752" i="3" s="1"/>
  <c r="BM752" i="3" s="1"/>
  <c r="BK755" i="3" a="1"/>
  <c r="BK755" i="3" s="1"/>
  <c r="BL755" i="3" s="1"/>
  <c r="BM755" i="3" s="1"/>
  <c r="BK606" i="3" a="1"/>
  <c r="BK606" i="3" s="1"/>
  <c r="BL606" i="3" s="1"/>
  <c r="BM606" i="3" s="1"/>
  <c r="BK612" i="3" a="1"/>
  <c r="BK612" i="3" s="1"/>
  <c r="BL612" i="3" s="1"/>
  <c r="BM612" i="3" s="1"/>
  <c r="BK618" i="3" a="1"/>
  <c r="BK618" i="3" s="1"/>
  <c r="BL618" i="3" s="1"/>
  <c r="BM618" i="3" s="1"/>
  <c r="BK624" i="3" a="1"/>
  <c r="BK624" i="3" s="1"/>
  <c r="BL624" i="3" s="1"/>
  <c r="BM624" i="3" s="1"/>
  <c r="BK625" i="3" a="1"/>
  <c r="BK625" i="3" s="1"/>
  <c r="BL625" i="3" s="1"/>
  <c r="BM625" i="3" s="1"/>
  <c r="BK626" i="3" a="1"/>
  <c r="BK626" i="3" s="1"/>
  <c r="BL626" i="3" s="1"/>
  <c r="BM626" i="3" s="1"/>
  <c r="BK627" i="3" a="1"/>
  <c r="BK627" i="3" s="1"/>
  <c r="BL627" i="3" s="1"/>
  <c r="BM627" i="3" s="1"/>
  <c r="BK628" i="3" a="1"/>
  <c r="BK628" i="3" s="1"/>
  <c r="BL628" i="3" s="1"/>
  <c r="BM628" i="3" s="1"/>
  <c r="BK629" i="3" a="1"/>
  <c r="BK629" i="3" s="1"/>
  <c r="BL629" i="3" s="1"/>
  <c r="BM629" i="3" s="1"/>
  <c r="BK630" i="3" a="1"/>
  <c r="BK630" i="3" s="1"/>
  <c r="BL630" i="3" s="1"/>
  <c r="BM630" i="3" s="1"/>
  <c r="BK631" i="3" a="1"/>
  <c r="BK631" i="3" s="1"/>
  <c r="BL631" i="3" s="1"/>
  <c r="BM631" i="3" s="1"/>
  <c r="BK619" i="3" a="1"/>
  <c r="BK619" i="3" s="1"/>
  <c r="BL619" i="3" s="1"/>
  <c r="BM619" i="3" s="1"/>
  <c r="BK620" i="3" a="1"/>
  <c r="BK620" i="3" s="1"/>
  <c r="BL620" i="3" s="1"/>
  <c r="BM620" i="3" s="1"/>
  <c r="BK621" i="3" a="1"/>
  <c r="BK621" i="3" s="1"/>
  <c r="BL621" i="3" s="1"/>
  <c r="BM621" i="3" s="1"/>
  <c r="BK622" i="3" a="1"/>
  <c r="BK622" i="3" s="1"/>
  <c r="BL622" i="3" s="1"/>
  <c r="BM622" i="3" s="1"/>
  <c r="BK623" i="3" a="1"/>
  <c r="BK623" i="3" s="1"/>
  <c r="BL623" i="3" s="1"/>
  <c r="BM623" i="3" s="1"/>
  <c r="BK613" i="3" a="1"/>
  <c r="BK613" i="3" s="1"/>
  <c r="BL613" i="3" s="1"/>
  <c r="BM613" i="3" s="1"/>
  <c r="BK614" i="3" a="1"/>
  <c r="BK614" i="3" s="1"/>
  <c r="BL614" i="3" s="1"/>
  <c r="BM614" i="3" s="1"/>
  <c r="BK615" i="3" a="1"/>
  <c r="BK615" i="3" s="1"/>
  <c r="BL615" i="3" s="1"/>
  <c r="BM615" i="3" s="1"/>
  <c r="BK616" i="3" a="1"/>
  <c r="BK616" i="3" s="1"/>
  <c r="BL616" i="3" s="1"/>
  <c r="BM616" i="3" s="1"/>
  <c r="BK617" i="3" a="1"/>
  <c r="BK617" i="3" s="1"/>
  <c r="BL617" i="3" s="1"/>
  <c r="BM617" i="3" s="1"/>
  <c r="BK607" i="3" a="1"/>
  <c r="BK607" i="3" s="1"/>
  <c r="BL607" i="3" s="1"/>
  <c r="BM607" i="3" s="1"/>
  <c r="BK608" i="3" a="1"/>
  <c r="BK608" i="3" s="1"/>
  <c r="BL608" i="3" s="1"/>
  <c r="BM608" i="3" s="1"/>
  <c r="BK609" i="3" a="1"/>
  <c r="BK609" i="3" s="1"/>
  <c r="BL609" i="3" s="1"/>
  <c r="BM609" i="3" s="1"/>
  <c r="BK610" i="3" a="1"/>
  <c r="BK610" i="3" s="1"/>
  <c r="BL610" i="3" s="1"/>
  <c r="BM610" i="3" s="1"/>
  <c r="BK611" i="3" a="1"/>
  <c r="BK611" i="3" s="1"/>
  <c r="BL611" i="3" s="1"/>
  <c r="BM611" i="3" s="1"/>
  <c r="BK509" i="3" a="1"/>
  <c r="BK509" i="3" s="1"/>
  <c r="BL509" i="3" s="1"/>
  <c r="BM509" i="3" s="1"/>
  <c r="BK573" i="3" a="1"/>
  <c r="BK573" i="3" s="1"/>
  <c r="BL573" i="3" s="1"/>
  <c r="BM573" i="3" s="1"/>
  <c r="BK579" i="3" a="1"/>
  <c r="BK579" i="3" s="1"/>
  <c r="BL579" i="3" s="1"/>
  <c r="BM579" i="3" s="1"/>
  <c r="BK587" i="3" a="1"/>
  <c r="BK587" i="3" s="1"/>
  <c r="BL587" i="3" s="1"/>
  <c r="BM587" i="3" s="1"/>
  <c r="BK593" i="3" a="1"/>
  <c r="BK593" i="3" s="1"/>
  <c r="BL593" i="3" s="1"/>
  <c r="BM593" i="3" s="1"/>
  <c r="BK599" i="3" a="1"/>
  <c r="BK599" i="3" s="1"/>
  <c r="BL599" i="3" s="1"/>
  <c r="BM599" i="3" s="1"/>
  <c r="BK600" i="3" a="1"/>
  <c r="BK600" i="3" s="1"/>
  <c r="BL600" i="3" s="1"/>
  <c r="BM600" i="3" s="1"/>
  <c r="BK601" i="3" a="1"/>
  <c r="BK601" i="3" s="1"/>
  <c r="BL601" i="3" s="1"/>
  <c r="BM601" i="3" s="1"/>
  <c r="BK602" i="3" a="1"/>
  <c r="BK602" i="3" s="1"/>
  <c r="BL602" i="3" s="1"/>
  <c r="BM602" i="3" s="1"/>
  <c r="BK603" i="3" a="1"/>
  <c r="BK603" i="3" s="1"/>
  <c r="BL603" i="3" s="1"/>
  <c r="BM603" i="3" s="1"/>
  <c r="BK604" i="3" a="1"/>
  <c r="BK604" i="3" s="1"/>
  <c r="BL604" i="3" s="1"/>
  <c r="BM604" i="3" s="1"/>
  <c r="BK605" i="3" a="1"/>
  <c r="BK605" i="3" s="1"/>
  <c r="BL605" i="3" s="1"/>
  <c r="BM605" i="3" s="1"/>
  <c r="BK594" i="3" a="1"/>
  <c r="BK594" i="3" s="1"/>
  <c r="BL594" i="3" s="1"/>
  <c r="BM594" i="3" s="1"/>
  <c r="BK595" i="3" a="1"/>
  <c r="BK595" i="3" s="1"/>
  <c r="BL595" i="3" s="1"/>
  <c r="BM595" i="3" s="1"/>
  <c r="BK596" i="3" a="1"/>
  <c r="BK596" i="3" s="1"/>
  <c r="BL596" i="3" s="1"/>
  <c r="BM596" i="3" s="1"/>
  <c r="BK597" i="3" a="1"/>
  <c r="BK597" i="3" s="1"/>
  <c r="BL597" i="3" s="1"/>
  <c r="BM597" i="3" s="1"/>
  <c r="BK598" i="3" a="1"/>
  <c r="BK598" i="3" s="1"/>
  <c r="BL598" i="3" s="1"/>
  <c r="BM598" i="3" s="1"/>
  <c r="BK588" i="3" a="1"/>
  <c r="BK588" i="3" s="1"/>
  <c r="BL588" i="3" s="1"/>
  <c r="BM588" i="3" s="1"/>
  <c r="BK589" i="3" a="1"/>
  <c r="BK589" i="3" s="1"/>
  <c r="BL589" i="3" s="1"/>
  <c r="BM589" i="3" s="1"/>
  <c r="BK590" i="3" a="1"/>
  <c r="BK590" i="3" s="1"/>
  <c r="BL590" i="3" s="1"/>
  <c r="BM590" i="3" s="1"/>
  <c r="BK591" i="3" a="1"/>
  <c r="BK591" i="3" s="1"/>
  <c r="BL591" i="3" s="1"/>
  <c r="BM591" i="3" s="1"/>
  <c r="BK592" i="3" a="1"/>
  <c r="BK592" i="3" s="1"/>
  <c r="BL592" i="3" s="1"/>
  <c r="BM592" i="3" s="1"/>
  <c r="BK580" i="3" a="1"/>
  <c r="BK580" i="3" s="1"/>
  <c r="BL580" i="3" s="1"/>
  <c r="BM580" i="3" s="1"/>
  <c r="BK581" i="3" a="1"/>
  <c r="BK581" i="3" s="1"/>
  <c r="BL581" i="3" s="1"/>
  <c r="BM581" i="3" s="1"/>
  <c r="BK582" i="3" a="1"/>
  <c r="BK582" i="3" s="1"/>
  <c r="BL582" i="3" s="1"/>
  <c r="BM582" i="3" s="1"/>
  <c r="BK583" i="3" a="1"/>
  <c r="BK583" i="3" s="1"/>
  <c r="BL583" i="3" s="1"/>
  <c r="BM583" i="3" s="1"/>
  <c r="BK584" i="3" a="1"/>
  <c r="BK584" i="3" s="1"/>
  <c r="BL584" i="3" s="1"/>
  <c r="BM584" i="3" s="1"/>
  <c r="BK585" i="3" a="1"/>
  <c r="BK585" i="3" s="1"/>
  <c r="BL585" i="3" s="1"/>
  <c r="BM585" i="3" s="1"/>
  <c r="BK586" i="3" a="1"/>
  <c r="BK586" i="3" s="1"/>
  <c r="BL586" i="3" s="1"/>
  <c r="BM586" i="3" s="1"/>
  <c r="BK574" i="3" a="1"/>
  <c r="BK574" i="3" s="1"/>
  <c r="BL574" i="3" s="1"/>
  <c r="BM574" i="3" s="1"/>
  <c r="BK575" i="3" a="1"/>
  <c r="BK575" i="3" s="1"/>
  <c r="BL575" i="3" s="1"/>
  <c r="BM575" i="3" s="1"/>
  <c r="BK576" i="3" a="1"/>
  <c r="BK576" i="3" s="1"/>
  <c r="BL576" i="3" s="1"/>
  <c r="BM576" i="3" s="1"/>
  <c r="BK577" i="3" a="1"/>
  <c r="BK577" i="3" s="1"/>
  <c r="BL577" i="3" s="1"/>
  <c r="BM577" i="3" s="1"/>
  <c r="BK578" i="3" a="1"/>
  <c r="BK578" i="3" s="1"/>
  <c r="BL578" i="3" s="1"/>
  <c r="BM578" i="3" s="1"/>
  <c r="BK568" i="3" a="1"/>
  <c r="BK568" i="3" s="1"/>
  <c r="BL568" i="3" s="1"/>
  <c r="BM568" i="3" s="1"/>
  <c r="BK569" i="3" a="1"/>
  <c r="BK569" i="3" s="1"/>
  <c r="BL569" i="3" s="1"/>
  <c r="BM569" i="3" s="1"/>
  <c r="BK570" i="3" a="1"/>
  <c r="BK570" i="3" s="1"/>
  <c r="BL570" i="3" s="1"/>
  <c r="BM570" i="3" s="1"/>
  <c r="BK571" i="3" a="1"/>
  <c r="BK571" i="3" s="1"/>
  <c r="BL571" i="3" s="1"/>
  <c r="BM571" i="3" s="1"/>
  <c r="BK572" i="3" a="1"/>
  <c r="BK572" i="3" s="1"/>
  <c r="BL572" i="3" s="1"/>
  <c r="BM572" i="3" s="1"/>
  <c r="BK562" i="3" a="1"/>
  <c r="BK562" i="3" s="1"/>
  <c r="BL562" i="3" s="1"/>
  <c r="BM562" i="3" s="1"/>
  <c r="BK563" i="3" a="1"/>
  <c r="BK563" i="3" s="1"/>
  <c r="BL563" i="3" s="1"/>
  <c r="BM563" i="3" s="1"/>
  <c r="BK564" i="3" a="1"/>
  <c r="BK564" i="3" s="1"/>
  <c r="BL564" i="3" s="1"/>
  <c r="BM564" i="3" s="1"/>
  <c r="BK565" i="3" a="1"/>
  <c r="BK565" i="3" s="1"/>
  <c r="BL565" i="3" s="1"/>
  <c r="BM565" i="3" s="1"/>
  <c r="BK566" i="3" a="1"/>
  <c r="BK566" i="3" s="1"/>
  <c r="BL566" i="3" s="1"/>
  <c r="BM566" i="3" s="1"/>
  <c r="BK556" i="3" a="1"/>
  <c r="BK556" i="3" s="1"/>
  <c r="BL556" i="3" s="1"/>
  <c r="BM556" i="3" s="1"/>
  <c r="BK557" i="3" a="1"/>
  <c r="BK557" i="3" s="1"/>
  <c r="BL557" i="3" s="1"/>
  <c r="BM557" i="3" s="1"/>
  <c r="BK558" i="3" a="1"/>
  <c r="BK558" i="3" s="1"/>
  <c r="BL558" i="3" s="1"/>
  <c r="BM558" i="3" s="1"/>
  <c r="BK559" i="3" a="1"/>
  <c r="BK559" i="3" s="1"/>
  <c r="BL559" i="3" s="1"/>
  <c r="BM559" i="3" s="1"/>
  <c r="BK560" i="3" a="1"/>
  <c r="BK560" i="3" s="1"/>
  <c r="BL560" i="3" s="1"/>
  <c r="BM560" i="3" s="1"/>
  <c r="BK548" i="3" a="1"/>
  <c r="BK548" i="3" s="1"/>
  <c r="BL548" i="3" s="1"/>
  <c r="BM548" i="3" s="1"/>
  <c r="BK549" i="3" a="1"/>
  <c r="BK549" i="3" s="1"/>
  <c r="BL549" i="3" s="1"/>
  <c r="BM549" i="3" s="1"/>
  <c r="BK550" i="3" a="1"/>
  <c r="BK550" i="3" s="1"/>
  <c r="BL550" i="3" s="1"/>
  <c r="BM550" i="3" s="1"/>
  <c r="BK551" i="3" a="1"/>
  <c r="BK551" i="3" s="1"/>
  <c r="BL551" i="3" s="1"/>
  <c r="BM551" i="3" s="1"/>
  <c r="BK552" i="3" a="1"/>
  <c r="BK552" i="3" s="1"/>
  <c r="BL552" i="3" s="1"/>
  <c r="BM552" i="3" s="1"/>
  <c r="BK553" i="3" a="1"/>
  <c r="BK553" i="3" s="1"/>
  <c r="BL553" i="3" s="1"/>
  <c r="BM553" i="3" s="1"/>
  <c r="BK554" i="3" a="1"/>
  <c r="BK554" i="3" s="1"/>
  <c r="BL554" i="3" s="1"/>
  <c r="BM554" i="3" s="1"/>
  <c r="BK542" i="3" a="1"/>
  <c r="BK542" i="3" s="1"/>
  <c r="BL542" i="3" s="1"/>
  <c r="BM542" i="3" s="1"/>
  <c r="BK543" i="3" a="1"/>
  <c r="BK543" i="3" s="1"/>
  <c r="BL543" i="3" s="1"/>
  <c r="BM543" i="3" s="1"/>
  <c r="BK544" i="3" a="1"/>
  <c r="BK544" i="3" s="1"/>
  <c r="BL544" i="3" s="1"/>
  <c r="BM544" i="3" s="1"/>
  <c r="BK545" i="3" a="1"/>
  <c r="BK545" i="3" s="1"/>
  <c r="BL545" i="3" s="1"/>
  <c r="BM545" i="3" s="1"/>
  <c r="BK546" i="3" a="1"/>
  <c r="BK546" i="3" s="1"/>
  <c r="BL546" i="3" s="1"/>
  <c r="BM546" i="3" s="1"/>
  <c r="BK536" i="3" a="1"/>
  <c r="BK536" i="3" s="1"/>
  <c r="BL536" i="3" s="1"/>
  <c r="BM536" i="3" s="1"/>
  <c r="BK537" i="3" a="1"/>
  <c r="BK537" i="3" s="1"/>
  <c r="BL537" i="3" s="1"/>
  <c r="BM537" i="3" s="1"/>
  <c r="BK538" i="3" a="1"/>
  <c r="BK538" i="3" s="1"/>
  <c r="BL538" i="3" s="1"/>
  <c r="BM538" i="3" s="1"/>
  <c r="BK539" i="3" a="1"/>
  <c r="BK539" i="3" s="1"/>
  <c r="BL539" i="3" s="1"/>
  <c r="BM539" i="3" s="1"/>
  <c r="BK540" i="3" a="1"/>
  <c r="BK540" i="3" s="1"/>
  <c r="BL540" i="3" s="1"/>
  <c r="BM540" i="3" s="1"/>
  <c r="BK530" i="3" a="1"/>
  <c r="BK530" i="3" s="1"/>
  <c r="BL530" i="3" s="1"/>
  <c r="BM530" i="3" s="1"/>
  <c r="BK531" i="3" a="1"/>
  <c r="BK531" i="3" s="1"/>
  <c r="BL531" i="3" s="1"/>
  <c r="BM531" i="3" s="1"/>
  <c r="BK532" i="3" a="1"/>
  <c r="BK532" i="3" s="1"/>
  <c r="BL532" i="3" s="1"/>
  <c r="BM532" i="3" s="1"/>
  <c r="BK533" i="3" a="1"/>
  <c r="BK533" i="3" s="1"/>
  <c r="BL533" i="3" s="1"/>
  <c r="BM533" i="3" s="1"/>
  <c r="BK534" i="3" a="1"/>
  <c r="BK534" i="3" s="1"/>
  <c r="BL534" i="3" s="1"/>
  <c r="BM534" i="3" s="1"/>
  <c r="BK524" i="3" a="1"/>
  <c r="BK524" i="3" s="1"/>
  <c r="BL524" i="3" s="1"/>
  <c r="BM524" i="3" s="1"/>
  <c r="BK525" i="3" a="1"/>
  <c r="BK525" i="3" s="1"/>
  <c r="BL525" i="3" s="1"/>
  <c r="BM525" i="3" s="1"/>
  <c r="BK526" i="3" a="1"/>
  <c r="BK526" i="3" s="1"/>
  <c r="BL526" i="3" s="1"/>
  <c r="BM526" i="3" s="1"/>
  <c r="BK527" i="3" a="1"/>
  <c r="BK527" i="3" s="1"/>
  <c r="BL527" i="3" s="1"/>
  <c r="BM527" i="3" s="1"/>
  <c r="BK528" i="3" a="1"/>
  <c r="BK528" i="3" s="1"/>
  <c r="BL528" i="3" s="1"/>
  <c r="BM528" i="3" s="1"/>
  <c r="BK516" i="3" a="1"/>
  <c r="BK516" i="3" s="1"/>
  <c r="BL516" i="3" s="1"/>
  <c r="BM516" i="3" s="1"/>
  <c r="BK517" i="3" a="1"/>
  <c r="BK517" i="3" s="1"/>
  <c r="BL517" i="3" s="1"/>
  <c r="BM517" i="3" s="1"/>
  <c r="BK518" i="3" a="1"/>
  <c r="BK518" i="3" s="1"/>
  <c r="BL518" i="3" s="1"/>
  <c r="BM518" i="3" s="1"/>
  <c r="BK519" i="3" a="1"/>
  <c r="BK519" i="3" s="1"/>
  <c r="BL519" i="3" s="1"/>
  <c r="BM519" i="3" s="1"/>
  <c r="BK520" i="3" a="1"/>
  <c r="BK520" i="3" s="1"/>
  <c r="BL520" i="3" s="1"/>
  <c r="BM520" i="3" s="1"/>
  <c r="BK514" i="3" a="1"/>
  <c r="BK514" i="3" s="1"/>
  <c r="BL514" i="3" s="1"/>
  <c r="BM514" i="3" s="1"/>
  <c r="BK513" i="3" a="1"/>
  <c r="BK513" i="3" s="1"/>
  <c r="BL513" i="3" s="1"/>
  <c r="BM513" i="3" s="1"/>
  <c r="BK512" i="3" a="1"/>
  <c r="BK512" i="3" s="1"/>
  <c r="BL512" i="3" s="1"/>
  <c r="BM512" i="3" s="1"/>
  <c r="BK511" i="3" a="1"/>
  <c r="BK511" i="3" s="1"/>
  <c r="BL511" i="3" s="1"/>
  <c r="BM511" i="3" s="1"/>
  <c r="BK510" i="3" a="1"/>
  <c r="BK510" i="3" s="1"/>
  <c r="BL510" i="3" s="1"/>
  <c r="BM510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<sst xmlns="http://schemas.openxmlformats.org/spreadsheetml/2006/main" count="215355" uniqueCount="38229">
  <si>
    <t xml:space="preserve">serial </t>
  </si>
  <si>
    <t>tilke</t>
  </si>
  <si>
    <t>Code</t>
  </si>
  <si>
    <t>Product Tile</t>
  </si>
  <si>
    <t>Average Product Weight (g)</t>
  </si>
  <si>
    <t>Average Packaging Weight (g)</t>
  </si>
  <si>
    <t>Total Shipping Weight (g)</t>
  </si>
  <si>
    <t>Typical UK Shipping Fit</t>
  </si>
  <si>
    <t>Weight Source</t>
  </si>
  <si>
    <t>A0</t>
  </si>
  <si>
    <t>PT1</t>
  </si>
  <si>
    <t>1. POD APPAREL (CLOTHING)</t>
  </si>
  <si>
    <t>Front</t>
  </si>
  <si>
    <t>Top</t>
  </si>
  <si>
    <t>F1</t>
  </si>
  <si>
    <t xml:space="preserve">Left </t>
  </si>
  <si>
    <t>Chest</t>
  </si>
  <si>
    <t>Bottom</t>
  </si>
  <si>
    <t>A1</t>
  </si>
  <si>
    <t>PT2</t>
  </si>
  <si>
    <t>T-SHIRTS</t>
  </si>
  <si>
    <t>Back</t>
  </si>
  <si>
    <t>F2</t>
  </si>
  <si>
    <t>Right</t>
  </si>
  <si>
    <t>A2</t>
  </si>
  <si>
    <t>PT3</t>
  </si>
  <si>
    <t>Unisex Basic T-shirt</t>
  </si>
  <si>
    <t>Large Letter / Small Parcel</t>
  </si>
  <si>
    <t>Estimated</t>
  </si>
  <si>
    <t>Left</t>
  </si>
  <si>
    <t>F3</t>
  </si>
  <si>
    <t>Middle</t>
  </si>
  <si>
    <t>A3</t>
  </si>
  <si>
    <t>PT4</t>
  </si>
  <si>
    <t>Premium T-shirt</t>
  </si>
  <si>
    <t>Royal Mail Small Parcel</t>
  </si>
  <si>
    <t>F4</t>
  </si>
  <si>
    <t>Centre</t>
  </si>
  <si>
    <t>A4</t>
  </si>
  <si>
    <t>A2/80</t>
  </si>
  <si>
    <t>PT5</t>
  </si>
  <si>
    <t>Heavy Cotton Tee</t>
  </si>
  <si>
    <t>F5</t>
  </si>
  <si>
    <t>A5</t>
  </si>
  <si>
    <t>PT6</t>
  </si>
  <si>
    <t>Oversized Streetwear Tee</t>
  </si>
  <si>
    <t>F6</t>
  </si>
  <si>
    <t>A6</t>
  </si>
  <si>
    <t>PT7</t>
  </si>
  <si>
    <t>Women’s Fitted Tee</t>
  </si>
  <si>
    <t>Sleeve</t>
  </si>
  <si>
    <t>Corner</t>
  </si>
  <si>
    <t>F7</t>
  </si>
  <si>
    <t>A7</t>
  </si>
  <si>
    <t>PT8</t>
  </si>
  <si>
    <t>Ringer Tee</t>
  </si>
  <si>
    <t>Half</t>
  </si>
  <si>
    <t>F8</t>
  </si>
  <si>
    <t>A9</t>
  </si>
  <si>
    <t>A8</t>
  </si>
  <si>
    <t>PT9</t>
  </si>
  <si>
    <t>Long Sleeve T-shirt</t>
  </si>
  <si>
    <t>Short</t>
  </si>
  <si>
    <t>F9</t>
  </si>
  <si>
    <t>PT10</t>
  </si>
  <si>
    <t>Pocket T-shirt</t>
  </si>
  <si>
    <t>Full</t>
  </si>
  <si>
    <t xml:space="preserve">F10 </t>
  </si>
  <si>
    <t>A10</t>
  </si>
  <si>
    <t>PT11</t>
  </si>
  <si>
    <t>V-neck Tee</t>
  </si>
  <si>
    <t xml:space="preserve"> inside Neck</t>
  </si>
  <si>
    <t xml:space="preserve">F11 </t>
  </si>
  <si>
    <t>A11</t>
  </si>
  <si>
    <t>PT12</t>
  </si>
  <si>
    <t>Kids Custom T-shirt</t>
  </si>
  <si>
    <t xml:space="preserve"> outside Neck </t>
  </si>
  <si>
    <t xml:space="preserve">F12 </t>
  </si>
  <si>
    <t>A12</t>
  </si>
  <si>
    <t>PT13</t>
  </si>
  <si>
    <t>SWEATSHIRTS &amp; HOODIES</t>
  </si>
  <si>
    <t xml:space="preserve">F13 </t>
  </si>
  <si>
    <t>A13</t>
  </si>
  <si>
    <t>PT14</t>
  </si>
  <si>
    <t>Classic Pullover Hoodie</t>
  </si>
  <si>
    <t>F14</t>
  </si>
  <si>
    <t>2A0</t>
  </si>
  <si>
    <t>PT15</t>
  </si>
  <si>
    <t>Zip Hoodie</t>
  </si>
  <si>
    <t>F15</t>
  </si>
  <si>
    <t>4A0</t>
  </si>
  <si>
    <t>PT16</t>
  </si>
  <si>
    <t>Heavy Blend Hoodie</t>
  </si>
  <si>
    <t>F16</t>
  </si>
  <si>
    <t>A0+</t>
  </si>
  <si>
    <t>PT17</t>
  </si>
  <si>
    <t>Crewneck Sweatshirt</t>
  </si>
  <si>
    <t>F17</t>
  </si>
  <si>
    <t>A1+</t>
  </si>
  <si>
    <t>PT18</t>
  </si>
  <si>
    <t>Oversized Hoodie</t>
  </si>
  <si>
    <t xml:space="preserve">F18 </t>
  </si>
  <si>
    <t>A3+</t>
  </si>
  <si>
    <t>PT19</t>
  </si>
  <si>
    <t>College Hoodie</t>
  </si>
  <si>
    <t xml:space="preserve">F19 </t>
  </si>
  <si>
    <t>PT20</t>
  </si>
  <si>
    <t>Crop Hoodie</t>
  </si>
  <si>
    <t xml:space="preserve">F20 </t>
  </si>
  <si>
    <t>PT21</t>
  </si>
  <si>
    <t>Kids Hoodie</t>
  </si>
  <si>
    <t>F21</t>
  </si>
  <si>
    <t>PT22</t>
  </si>
  <si>
    <t>TANK TopS</t>
  </si>
  <si>
    <t>F22</t>
  </si>
  <si>
    <t>PT23</t>
  </si>
  <si>
    <t>Unisex Tank</t>
  </si>
  <si>
    <t>F23</t>
  </si>
  <si>
    <t>PT24</t>
  </si>
  <si>
    <t>Women’s Racerback</t>
  </si>
  <si>
    <t>F24</t>
  </si>
  <si>
    <t>PT25</t>
  </si>
  <si>
    <t>Gym Tank / Fitness Vest</t>
  </si>
  <si>
    <t>F25</t>
  </si>
  <si>
    <t>PT26</t>
  </si>
  <si>
    <t>Bottom  S</t>
  </si>
  <si>
    <t>F26</t>
  </si>
  <si>
    <t>PT27</t>
  </si>
  <si>
    <t>Joggers</t>
  </si>
  <si>
    <t>F27</t>
  </si>
  <si>
    <t>PT28</t>
  </si>
  <si>
    <t>Sweatpants</t>
  </si>
  <si>
    <t>F28</t>
  </si>
  <si>
    <t>PT29</t>
  </si>
  <si>
    <t>Shorts</t>
  </si>
  <si>
    <t>F29</t>
  </si>
  <si>
    <t>PT30</t>
  </si>
  <si>
    <t>Leggings</t>
  </si>
  <si>
    <t>F30</t>
  </si>
  <si>
    <t>PT31</t>
  </si>
  <si>
    <t>Cycling Shorts</t>
  </si>
  <si>
    <t>F31</t>
  </si>
  <si>
    <t>PT32</t>
  </si>
  <si>
    <t>ACTIVEWEAR</t>
  </si>
  <si>
    <t>F32</t>
  </si>
  <si>
    <t>PT33</t>
  </si>
  <si>
    <t>Sports Jersey</t>
  </si>
  <si>
    <t>F33</t>
  </si>
  <si>
    <t>PT34</t>
  </si>
  <si>
    <t>Compression Shirt</t>
  </si>
  <si>
    <t>F34</t>
  </si>
  <si>
    <t>PT35</t>
  </si>
  <si>
    <t>Men’s Gym Vest</t>
  </si>
  <si>
    <t>F35</t>
  </si>
  <si>
    <t>PT36</t>
  </si>
  <si>
    <t>Sports Leggings</t>
  </si>
  <si>
    <t>F36</t>
  </si>
  <si>
    <t>PT37</t>
  </si>
  <si>
    <t>BABY &amp; KIDS APPAREL</t>
  </si>
  <si>
    <t>F37</t>
  </si>
  <si>
    <t>PT38</t>
  </si>
  <si>
    <t>Baby Bodysuit</t>
  </si>
  <si>
    <t>F38</t>
  </si>
  <si>
    <t>PT39</t>
  </si>
  <si>
    <t>Baby Bib</t>
  </si>
  <si>
    <t>F39</t>
  </si>
  <si>
    <t>PT40</t>
  </si>
  <si>
    <t>Kids T-shirt</t>
  </si>
  <si>
    <t>F40</t>
  </si>
  <si>
    <t>PT42</t>
  </si>
  <si>
    <t>Kids Pajamas</t>
  </si>
  <si>
    <t>B1</t>
  </si>
  <si>
    <t>PT43</t>
  </si>
  <si>
    <t>🟧 2. POD DRINKWARE</t>
  </si>
  <si>
    <t>B2</t>
  </si>
  <si>
    <t>PT44</t>
  </si>
  <si>
    <t>Product Type: Custom Drinkware</t>
  </si>
  <si>
    <t>B3</t>
  </si>
  <si>
    <t>PT45</t>
  </si>
  <si>
    <t>11oz Ceramic Mug</t>
  </si>
  <si>
    <t>B4</t>
  </si>
  <si>
    <t>PT46</t>
  </si>
  <si>
    <t>15oz Mug</t>
  </si>
  <si>
    <t>B5</t>
  </si>
  <si>
    <t>PT47</t>
  </si>
  <si>
    <t>Two-Tone Mug</t>
  </si>
  <si>
    <t>B6</t>
  </si>
  <si>
    <t>PT48</t>
  </si>
  <si>
    <t>Rim &amp; Handle Colour Mug</t>
  </si>
  <si>
    <t>B7</t>
  </si>
  <si>
    <t>PT49</t>
  </si>
  <si>
    <t>Magic Heat-Changing Mug</t>
  </si>
  <si>
    <t>B8</t>
  </si>
  <si>
    <t>PT50</t>
  </si>
  <si>
    <t>Enamel Camping Mug</t>
  </si>
  <si>
    <t>B9</t>
  </si>
  <si>
    <t>PT51</t>
  </si>
  <si>
    <t>Travel Mug</t>
  </si>
  <si>
    <t xml:space="preserve">B10 </t>
  </si>
  <si>
    <t>PT52</t>
  </si>
  <si>
    <t>Insulated Tumbler</t>
  </si>
  <si>
    <t xml:space="preserve">B11 </t>
  </si>
  <si>
    <t>PT53</t>
  </si>
  <si>
    <t>Stainless Steel Water Bottle</t>
  </si>
  <si>
    <t xml:space="preserve">B12 </t>
  </si>
  <si>
    <t>PT54</t>
  </si>
  <si>
    <t>Aluminium Bottle</t>
  </si>
  <si>
    <t xml:space="preserve">B13 </t>
  </si>
  <si>
    <t>PT55</t>
  </si>
  <si>
    <t>Wine Glass (Printed)</t>
  </si>
  <si>
    <t>Royal Mail Large Letter</t>
  </si>
  <si>
    <t>B14</t>
  </si>
  <si>
    <t>PT56</t>
  </si>
  <si>
    <t>Beer Glass</t>
  </si>
  <si>
    <t>B15</t>
  </si>
  <si>
    <t>PT57</t>
  </si>
  <si>
    <t>Frosted Glass Mug</t>
  </si>
  <si>
    <t>B16</t>
  </si>
  <si>
    <t>PT58</t>
  </si>
  <si>
    <t>Shot Glass</t>
  </si>
  <si>
    <t>B17</t>
  </si>
  <si>
    <t>PT59</t>
  </si>
  <si>
    <t>Latte Mug</t>
  </si>
  <si>
    <t xml:space="preserve">B18 </t>
  </si>
  <si>
    <t>PT60</t>
  </si>
  <si>
    <t>Mason Jar Mug (Printed)</t>
  </si>
  <si>
    <t xml:space="preserve">B19 </t>
  </si>
  <si>
    <t>PT61</t>
  </si>
  <si>
    <t>🟩 3. POD HOME &amp; LIVING</t>
  </si>
  <si>
    <t xml:space="preserve">B20 </t>
  </si>
  <si>
    <t>PT62</t>
  </si>
  <si>
    <t>Product Type: Personalised Home Decor</t>
  </si>
  <si>
    <t>B21</t>
  </si>
  <si>
    <t>PT63</t>
  </si>
  <si>
    <t>CUSHIONS / PILLOWS</t>
  </si>
  <si>
    <t>B22</t>
  </si>
  <si>
    <t>PT64</t>
  </si>
  <si>
    <t>Throw Pillow (Square)</t>
  </si>
  <si>
    <t>B23</t>
  </si>
  <si>
    <t>PT65</t>
  </si>
  <si>
    <t>Lumbar Pillow</t>
  </si>
  <si>
    <t>B24</t>
  </si>
  <si>
    <t>PT66</t>
  </si>
  <si>
    <t>Sequin Pillow</t>
  </si>
  <si>
    <t>B25</t>
  </si>
  <si>
    <t>PT67</t>
  </si>
  <si>
    <t>Photo Cushion Cover</t>
  </si>
  <si>
    <t>B26</t>
  </si>
  <si>
    <t>PT68</t>
  </si>
  <si>
    <t>BLANKETS</t>
  </si>
  <si>
    <t>B27</t>
  </si>
  <si>
    <t>PT69</t>
  </si>
  <si>
    <t>Sherpa Blanket</t>
  </si>
  <si>
    <t>B28</t>
  </si>
  <si>
    <t>PT70</t>
  </si>
  <si>
    <t>Fleece Blanket</t>
  </si>
  <si>
    <t>B29</t>
  </si>
  <si>
    <t>PT71</t>
  </si>
  <si>
    <t>Woven Blanket</t>
  </si>
  <si>
    <t>B30</t>
  </si>
  <si>
    <t>PT72</t>
  </si>
  <si>
    <t>Photo Collage Blanket</t>
  </si>
  <si>
    <t>B31</t>
  </si>
  <si>
    <t>PT73</t>
  </si>
  <si>
    <t>TOWELS</t>
  </si>
  <si>
    <t>B32</t>
  </si>
  <si>
    <t>PT74</t>
  </si>
  <si>
    <t>Bath Towel</t>
  </si>
  <si>
    <t>B33</t>
  </si>
  <si>
    <t>PT75</t>
  </si>
  <si>
    <t>Beach Towel</t>
  </si>
  <si>
    <t>B34</t>
  </si>
  <si>
    <t>PT76</t>
  </si>
  <si>
    <t>Sports Towel</t>
  </si>
  <si>
    <t>B35</t>
  </si>
  <si>
    <t>PT77</t>
  </si>
  <si>
    <t>MATS</t>
  </si>
  <si>
    <t>B36</t>
  </si>
  <si>
    <t>PT78</t>
  </si>
  <si>
    <t>Doormat</t>
  </si>
  <si>
    <t>B37</t>
  </si>
  <si>
    <t>PT79</t>
  </si>
  <si>
    <t>Kitchen Mat</t>
  </si>
  <si>
    <t>B38</t>
  </si>
  <si>
    <t>PT80</t>
  </si>
  <si>
    <t>Bath Mat</t>
  </si>
  <si>
    <t>B39</t>
  </si>
  <si>
    <t>PT81</t>
  </si>
  <si>
    <t>KITCHEN &amp; DINING</t>
  </si>
  <si>
    <t>B40</t>
  </si>
  <si>
    <t>PT82</t>
  </si>
  <si>
    <t>Apron</t>
  </si>
  <si>
    <t>L1</t>
  </si>
  <si>
    <t>A3-1</t>
  </si>
  <si>
    <t>PT83</t>
  </si>
  <si>
    <t>Tea Towel</t>
  </si>
  <si>
    <t>L2</t>
  </si>
  <si>
    <t>PT84</t>
  </si>
  <si>
    <t>Oven Mitt</t>
  </si>
  <si>
    <t>L3</t>
  </si>
  <si>
    <t>PT85</t>
  </si>
  <si>
    <t>Pot Holder</t>
  </si>
  <si>
    <t>L4</t>
  </si>
  <si>
    <t>PT86</t>
  </si>
  <si>
    <t>Cutting Board (Glass)</t>
  </si>
  <si>
    <t>L5</t>
  </si>
  <si>
    <t>PT87</t>
  </si>
  <si>
    <t>BEDDING</t>
  </si>
  <si>
    <t>L6</t>
  </si>
  <si>
    <t>PT88</t>
  </si>
  <si>
    <t>Duvet Cover</t>
  </si>
  <si>
    <t>L7</t>
  </si>
  <si>
    <t>PT89</t>
  </si>
  <si>
    <t>Pillowcase</t>
  </si>
  <si>
    <t>L8</t>
  </si>
  <si>
    <t>PT90</t>
  </si>
  <si>
    <t>Bedsheet Prints</t>
  </si>
  <si>
    <t>L9</t>
  </si>
  <si>
    <t>PT91</t>
  </si>
  <si>
    <t>🟪 4. POD ACCESSORIES</t>
  </si>
  <si>
    <t xml:space="preserve">L10 </t>
  </si>
  <si>
    <t>PT92</t>
  </si>
  <si>
    <t>Product Type: Everyday Personal Gifts</t>
  </si>
  <si>
    <t xml:space="preserve">L11 </t>
  </si>
  <si>
    <t>PT93</t>
  </si>
  <si>
    <t>BAGS</t>
  </si>
  <si>
    <t xml:space="preserve">L12 </t>
  </si>
  <si>
    <t>PT94</t>
  </si>
  <si>
    <t>Tote Bag</t>
  </si>
  <si>
    <t xml:space="preserve">L13 </t>
  </si>
  <si>
    <t>PT95</t>
  </si>
  <si>
    <t>Organic Cotton Tote</t>
  </si>
  <si>
    <t>L14</t>
  </si>
  <si>
    <t>PT96</t>
  </si>
  <si>
    <t>Drawstring Bag</t>
  </si>
  <si>
    <t>L15</t>
  </si>
  <si>
    <t>PT97</t>
  </si>
  <si>
    <t>Backpacks</t>
  </si>
  <si>
    <t>L16</t>
  </si>
  <si>
    <t>PT98</t>
  </si>
  <si>
    <t>Duffle Bag</t>
  </si>
  <si>
    <t>L17</t>
  </si>
  <si>
    <t>PT99</t>
  </si>
  <si>
    <t>Fanny Pack</t>
  </si>
  <si>
    <t xml:space="preserve">L18 </t>
  </si>
  <si>
    <t>PT100</t>
  </si>
  <si>
    <t>Lunch Bag</t>
  </si>
  <si>
    <t xml:space="preserve">L19 </t>
  </si>
  <si>
    <t>PT101</t>
  </si>
  <si>
    <t>PHONE CASES</t>
  </si>
  <si>
    <t xml:space="preserve">L20 </t>
  </si>
  <si>
    <t>PT102</t>
  </si>
  <si>
    <t>iPhone Case (TPU/Hard/Snap)</t>
  </si>
  <si>
    <t>Large Letter</t>
  </si>
  <si>
    <t>L21</t>
  </si>
  <si>
    <t>PT103</t>
  </si>
  <si>
    <t>Samsung Case</t>
  </si>
  <si>
    <t>L22</t>
  </si>
  <si>
    <t>PT104</t>
  </si>
  <si>
    <t>Clear Case</t>
  </si>
  <si>
    <t>L23</t>
  </si>
  <si>
    <t>PT105</t>
  </si>
  <si>
    <t>Tough Case</t>
  </si>
  <si>
    <t>L24</t>
  </si>
  <si>
    <t>PT106</t>
  </si>
  <si>
    <t>MagSafe Case</t>
  </si>
  <si>
    <t>L25</t>
  </si>
  <si>
    <t>PT107</t>
  </si>
  <si>
    <t>SMALL ACCESSORIES</t>
  </si>
  <si>
    <t>L26</t>
  </si>
  <si>
    <t>PT108</t>
  </si>
  <si>
    <t>Keychains</t>
  </si>
  <si>
    <t>L27</t>
  </si>
  <si>
    <t>PT109</t>
  </si>
  <si>
    <t>Wallet</t>
  </si>
  <si>
    <t>L28</t>
  </si>
  <si>
    <t>PT110</t>
  </si>
  <si>
    <t>Passport Cover</t>
  </si>
  <si>
    <t>L29</t>
  </si>
  <si>
    <t>PT111</t>
  </si>
  <si>
    <t>Luggage Tag</t>
  </si>
  <si>
    <t>L30</t>
  </si>
  <si>
    <t>PT112</t>
  </si>
  <si>
    <t>Makeup Pouch</t>
  </si>
  <si>
    <t>L31</t>
  </si>
  <si>
    <t>PT113</t>
  </si>
  <si>
    <t>Pencil Case</t>
  </si>
  <si>
    <t>L32</t>
  </si>
  <si>
    <t>PT114</t>
  </si>
  <si>
    <t>AirPods Case</t>
  </si>
  <si>
    <t>L33</t>
  </si>
  <si>
    <t>PT115</t>
  </si>
  <si>
    <t>🟥 5. POD STATIONERY &amp; OFFICE</t>
  </si>
  <si>
    <t>L34</t>
  </si>
  <si>
    <t>PT116</t>
  </si>
  <si>
    <t>Product Type: Printed Office Goods</t>
  </si>
  <si>
    <t>L35</t>
  </si>
  <si>
    <t>PT117</t>
  </si>
  <si>
    <t>Spiral Notebook</t>
  </si>
  <si>
    <t>L36</t>
  </si>
  <si>
    <t>PT118</t>
  </si>
  <si>
    <t>Hardcover Notebook</t>
  </si>
  <si>
    <t>L37</t>
  </si>
  <si>
    <t>PT119</t>
  </si>
  <si>
    <t>Journal</t>
  </si>
  <si>
    <t>L38</t>
  </si>
  <si>
    <t>PT120</t>
  </si>
  <si>
    <t>Sketchbook</t>
  </si>
  <si>
    <t>L39</t>
  </si>
  <si>
    <t>PT121</t>
  </si>
  <si>
    <t>Bookmark</t>
  </si>
  <si>
    <t>L40</t>
  </si>
  <si>
    <t>PT122</t>
  </si>
  <si>
    <t>Greeting Cards</t>
  </si>
  <si>
    <t>R1</t>
  </si>
  <si>
    <t>PT123</t>
  </si>
  <si>
    <t>Business Cards</t>
  </si>
  <si>
    <t>R2</t>
  </si>
  <si>
    <t>PT124</t>
  </si>
  <si>
    <t>Sticky Notes</t>
  </si>
  <si>
    <t>R3</t>
  </si>
  <si>
    <t>PT125</t>
  </si>
  <si>
    <t>Planner / Diaries</t>
  </si>
  <si>
    <t>R4</t>
  </si>
  <si>
    <t>PT126</t>
  </si>
  <si>
    <t>Mousepad</t>
  </si>
  <si>
    <t>R5</t>
  </si>
  <si>
    <t>PT127</t>
  </si>
  <si>
    <t>Desk Mat</t>
  </si>
  <si>
    <t>R6</t>
  </si>
  <si>
    <t>PT128</t>
  </si>
  <si>
    <t>Calendar (Wall / Desk)</t>
  </si>
  <si>
    <t>R7</t>
  </si>
  <si>
    <t>PT129</t>
  </si>
  <si>
    <t>🟫 6. POD WALL ART &amp; POSTERS</t>
  </si>
  <si>
    <t>R8</t>
  </si>
  <si>
    <t>PT130</t>
  </si>
  <si>
    <t>Product Type: Wall Prints &amp; Decor</t>
  </si>
  <si>
    <t>R9</t>
  </si>
  <si>
    <t>PT131</t>
  </si>
  <si>
    <t>Canvas Print</t>
  </si>
  <si>
    <t xml:space="preserve">R10 </t>
  </si>
  <si>
    <t>PT132</t>
  </si>
  <si>
    <t>Framed Poster</t>
  </si>
  <si>
    <t xml:space="preserve">R11 </t>
  </si>
  <si>
    <t>PT133</t>
  </si>
  <si>
    <t>Rolled Poster</t>
  </si>
  <si>
    <t xml:space="preserve">R12 </t>
  </si>
  <si>
    <t>PT134</t>
  </si>
  <si>
    <t>Photo Tiles</t>
  </si>
  <si>
    <t xml:space="preserve">R13 </t>
  </si>
  <si>
    <t>PT135</t>
  </si>
  <si>
    <t>Wooden Prints</t>
  </si>
  <si>
    <t>R14</t>
  </si>
  <si>
    <t>PT136</t>
  </si>
  <si>
    <t>Metal Prints</t>
  </si>
  <si>
    <t>R15</t>
  </si>
  <si>
    <t>PT137</t>
  </si>
  <si>
    <t>Acrylic Wall Print</t>
  </si>
  <si>
    <t>R16</t>
  </si>
  <si>
    <t>PT138</t>
  </si>
  <si>
    <t>Neon-Style Printed Sign</t>
  </si>
  <si>
    <t>R17</t>
  </si>
  <si>
    <t>PT139</t>
  </si>
  <si>
    <t>Map Poster</t>
  </si>
  <si>
    <t xml:space="preserve">R18 </t>
  </si>
  <si>
    <t>PT140</t>
  </si>
  <si>
    <t>Star Map Print</t>
  </si>
  <si>
    <t xml:space="preserve">R19 </t>
  </si>
  <si>
    <t>PT141</t>
  </si>
  <si>
    <t>Custom Quote Art</t>
  </si>
  <si>
    <t xml:space="preserve">R20 </t>
  </si>
  <si>
    <t>PT142</t>
  </si>
  <si>
    <t>🟨 7. POD PHOTO GIFTS</t>
  </si>
  <si>
    <t>R21</t>
  </si>
  <si>
    <t>PT143</t>
  </si>
  <si>
    <t>Product Type: Personalised Photo Products</t>
  </si>
  <si>
    <t>R22</t>
  </si>
  <si>
    <t>PT144</t>
  </si>
  <si>
    <t>Photo Block (Acrylic)</t>
  </si>
  <si>
    <t>R23</t>
  </si>
  <si>
    <t>PT145</t>
  </si>
  <si>
    <t>Spotify Music Plaque</t>
  </si>
  <si>
    <t>R24</t>
  </si>
  <si>
    <t>PT146</t>
  </si>
  <si>
    <t>Photo Crystal</t>
  </si>
  <si>
    <t>R25</t>
  </si>
  <si>
    <t>PT147</t>
  </si>
  <si>
    <t>Glass Print</t>
  </si>
  <si>
    <t>R26</t>
  </si>
  <si>
    <t>PT148</t>
  </si>
  <si>
    <t>3D Photo Lamp</t>
  </si>
  <si>
    <t>R27</t>
  </si>
  <si>
    <t>PT149</t>
  </si>
  <si>
    <t>Lightbox Photo Frame</t>
  </si>
  <si>
    <t>R28</t>
  </si>
  <si>
    <t>PT150</t>
  </si>
  <si>
    <t>Photo Clock</t>
  </si>
  <si>
    <t>R29</t>
  </si>
  <si>
    <t>PT151</t>
  </si>
  <si>
    <t>Photo Coaster</t>
  </si>
  <si>
    <t>R30</t>
  </si>
  <si>
    <t>PT152</t>
  </si>
  <si>
    <t>Photo Calendar</t>
  </si>
  <si>
    <t>R31</t>
  </si>
  <si>
    <t>PT153</t>
  </si>
  <si>
    <t>Polaroid-Style Prints</t>
  </si>
  <si>
    <t>R32</t>
  </si>
  <si>
    <t>PT154</t>
  </si>
  <si>
    <t>🟦 8. POD JEWELLERY</t>
  </si>
  <si>
    <t>R33</t>
  </si>
  <si>
    <t>PT155</t>
  </si>
  <si>
    <t>Product Type: Custom Jewelry</t>
  </si>
  <si>
    <t>R34</t>
  </si>
  <si>
    <t>PT156</t>
  </si>
  <si>
    <t>Name Necklace</t>
  </si>
  <si>
    <t>R35</t>
  </si>
  <si>
    <t>PT157</t>
  </si>
  <si>
    <t>Bar Necklace</t>
  </si>
  <si>
    <t>R36</t>
  </si>
  <si>
    <t>PT158</t>
  </si>
  <si>
    <t>Photo Engraved Necklace</t>
  </si>
  <si>
    <t>R37</t>
  </si>
  <si>
    <t>PT159</t>
  </si>
  <si>
    <t>Bracelet (Engraved)</t>
  </si>
  <si>
    <t>R38</t>
  </si>
  <si>
    <t>PT160</t>
  </si>
  <si>
    <t>Dog Tag Pendant</t>
  </si>
  <si>
    <t>R39</t>
  </si>
  <si>
    <t>PT161</t>
  </si>
  <si>
    <t>Birthstone Jewellery</t>
  </si>
  <si>
    <t>R40</t>
  </si>
  <si>
    <t>PT162</t>
  </si>
  <si>
    <t>🟧 9. POD PET PRODUCTS</t>
  </si>
  <si>
    <t>T1</t>
  </si>
  <si>
    <t>PT163</t>
  </si>
  <si>
    <t>Product Type: Pet Gifts</t>
  </si>
  <si>
    <t>T2</t>
  </si>
  <si>
    <t>PT164</t>
  </si>
  <si>
    <t>Pet Tags</t>
  </si>
  <si>
    <t>T3</t>
  </si>
  <si>
    <t>PT165</t>
  </si>
  <si>
    <t>Pet Bowls</t>
  </si>
  <si>
    <t>T4</t>
  </si>
  <si>
    <t>PT166</t>
  </si>
  <si>
    <t>Pet Bandana</t>
  </si>
  <si>
    <t>T5</t>
  </si>
  <si>
    <t>PT167</t>
  </si>
  <si>
    <t>Pet Hoodie</t>
  </si>
  <si>
    <t>T6</t>
  </si>
  <si>
    <t>PT168</t>
  </si>
  <si>
    <t>Pet Blanket</t>
  </si>
  <si>
    <t>T7</t>
  </si>
  <si>
    <t>PT169</t>
  </si>
  <si>
    <t>Pet Mat</t>
  </si>
  <si>
    <t>T8</t>
  </si>
  <si>
    <t>PT170</t>
  </si>
  <si>
    <t>Pet Portrait Canvas</t>
  </si>
  <si>
    <t>T9</t>
  </si>
  <si>
    <t>PT171</t>
  </si>
  <si>
    <t>🟩 10. POD SEASONAL GIFTS</t>
  </si>
  <si>
    <t xml:space="preserve">T10 </t>
  </si>
  <si>
    <t>PT172</t>
  </si>
  <si>
    <t>Product Type: Event Gifts / Holiday Products</t>
  </si>
  <si>
    <t xml:space="preserve">T11 </t>
  </si>
  <si>
    <t>PT173</t>
  </si>
  <si>
    <t>CHRISTMAS</t>
  </si>
  <si>
    <t xml:space="preserve">T12 </t>
  </si>
  <si>
    <t>PT174</t>
  </si>
  <si>
    <t>Ornaments</t>
  </si>
  <si>
    <t xml:space="preserve">T13 </t>
  </si>
  <si>
    <t>PT175</t>
  </si>
  <si>
    <t>Stockings</t>
  </si>
  <si>
    <t>T14</t>
  </si>
  <si>
    <t>PT176</t>
  </si>
  <si>
    <t>Santa Sacks</t>
  </si>
  <si>
    <t>T15</t>
  </si>
  <si>
    <t>PT177</t>
  </si>
  <si>
    <t>Christmas Mugs</t>
  </si>
  <si>
    <t>T16</t>
  </si>
  <si>
    <t>PT178</t>
  </si>
  <si>
    <t>Christmas Wall Art</t>
  </si>
  <si>
    <t>T17</t>
  </si>
  <si>
    <t>PT179</t>
  </si>
  <si>
    <t>VALENTINE’S DAY</t>
  </si>
  <si>
    <t xml:space="preserve">T18 </t>
  </si>
  <si>
    <t>PT180</t>
  </si>
  <si>
    <t>Couple T-shirts</t>
  </si>
  <si>
    <t xml:space="preserve">T19 </t>
  </si>
  <si>
    <t>PT181</t>
  </si>
  <si>
    <t>Love Frames</t>
  </si>
  <si>
    <t xml:space="preserve">T20 </t>
  </si>
  <si>
    <t>PT182</t>
  </si>
  <si>
    <t>Heart Mugs</t>
  </si>
  <si>
    <t>T21</t>
  </si>
  <si>
    <t>PT183</t>
  </si>
  <si>
    <t>Photo Plaques</t>
  </si>
  <si>
    <t>T22</t>
  </si>
  <si>
    <t>PT184</t>
  </si>
  <si>
    <t>MOTHER’S DAY / FATHER’S DAY</t>
  </si>
  <si>
    <t>T23</t>
  </si>
  <si>
    <t>PT185</t>
  </si>
  <si>
    <t>Mugs</t>
  </si>
  <si>
    <t>T24</t>
  </si>
  <si>
    <t>PT186</t>
  </si>
  <si>
    <t>Frames</t>
  </si>
  <si>
    <t>T25</t>
  </si>
  <si>
    <t>PT187</t>
  </si>
  <si>
    <t>Pillows</t>
  </si>
  <si>
    <t>T26</t>
  </si>
  <si>
    <t>PT188</t>
  </si>
  <si>
    <t>Aprons</t>
  </si>
  <si>
    <t>T27</t>
  </si>
  <si>
    <t>PT189</t>
  </si>
  <si>
    <t>BIRTHDAY</t>
  </si>
  <si>
    <t>T28</t>
  </si>
  <si>
    <t>PT190</t>
  </si>
  <si>
    <t>Custom Birthday Mug</t>
  </si>
  <si>
    <t>T29</t>
  </si>
  <si>
    <t>PT191</t>
  </si>
  <si>
    <t>Birthday T-shirt</t>
  </si>
  <si>
    <t>T30</t>
  </si>
  <si>
    <t>PT192</t>
  </si>
  <si>
    <t>Age Poster</t>
  </si>
  <si>
    <t>T31</t>
  </si>
  <si>
    <t>PT193</t>
  </si>
  <si>
    <t>🟪 11. POD PACKAGING &amp; BRANDING</t>
  </si>
  <si>
    <t>T32</t>
  </si>
  <si>
    <t>PT194</t>
  </si>
  <si>
    <t>Product Type: Business Branding</t>
  </si>
  <si>
    <t>T33</t>
  </si>
  <si>
    <t>PT195</t>
  </si>
  <si>
    <t>Logo Stickers</t>
  </si>
  <si>
    <t>T34</t>
  </si>
  <si>
    <t>PT196</t>
  </si>
  <si>
    <t>Roll Labels</t>
  </si>
  <si>
    <t>T35</t>
  </si>
  <si>
    <t>PT197</t>
  </si>
  <si>
    <t>Packaging Tape</t>
  </si>
  <si>
    <t>T36</t>
  </si>
  <si>
    <t>PT198</t>
  </si>
  <si>
    <t>Thank You Cards</t>
  </si>
  <si>
    <t>T37</t>
  </si>
  <si>
    <t>PT199</t>
  </si>
  <si>
    <t>Tissue Paper</t>
  </si>
  <si>
    <t>T38</t>
  </si>
  <si>
    <t>PT200</t>
  </si>
  <si>
    <t>Custom Box Sleeves</t>
  </si>
  <si>
    <t>T39</t>
  </si>
  <si>
    <t>PT201</t>
  </si>
  <si>
    <t>🟥 12. POD DIGITAL PRODUCTS (Printables)</t>
  </si>
  <si>
    <t>T40</t>
  </si>
  <si>
    <t>PT202</t>
  </si>
  <si>
    <t>Product Type: Instant Digital Prints</t>
  </si>
  <si>
    <t>BT1</t>
  </si>
  <si>
    <t>PT203</t>
  </si>
  <si>
    <t>Printable Wall Art</t>
  </si>
  <si>
    <t>BT2</t>
  </si>
  <si>
    <t>PT204</t>
  </si>
  <si>
    <t>Digital Invitations</t>
  </si>
  <si>
    <t>BT3</t>
  </si>
  <si>
    <t>PT205</t>
  </si>
  <si>
    <t>Editable Templates</t>
  </si>
  <si>
    <t>BT4</t>
  </si>
  <si>
    <t>PT206</t>
  </si>
  <si>
    <t>Business Logo Files</t>
  </si>
  <si>
    <t>BT5</t>
  </si>
  <si>
    <t>PT207</t>
  </si>
  <si>
    <t>Printable Stickers</t>
  </si>
  <si>
    <t>BT6</t>
  </si>
  <si>
    <t>PT208</t>
  </si>
  <si>
    <t>Menu Templates</t>
  </si>
  <si>
    <t>BT7</t>
  </si>
  <si>
    <t>PT209</t>
  </si>
  <si>
    <t>Social Media Templates</t>
  </si>
  <si>
    <t>BT8</t>
  </si>
  <si>
    <t>PT210</t>
  </si>
  <si>
    <t>BT9</t>
  </si>
  <si>
    <t>PT251</t>
  </si>
  <si>
    <t>LED Base</t>
  </si>
  <si>
    <t xml:space="preserve">BT10 </t>
  </si>
  <si>
    <t>PT252</t>
  </si>
  <si>
    <t>Slates</t>
  </si>
  <si>
    <t xml:space="preserve">BT11 </t>
  </si>
  <si>
    <t>PT253</t>
  </si>
  <si>
    <t>Candle Holders</t>
  </si>
  <si>
    <t xml:space="preserve">BT12 </t>
  </si>
  <si>
    <t>PT254</t>
  </si>
  <si>
    <t>Dye Sublimation Aluminium Sheets</t>
  </si>
  <si>
    <t xml:space="preserve">BT13 </t>
  </si>
  <si>
    <t>PT255</t>
  </si>
  <si>
    <t>Chopping Boards</t>
  </si>
  <si>
    <t>BT14</t>
  </si>
  <si>
    <t>PT256</t>
  </si>
  <si>
    <t>Coasters</t>
  </si>
  <si>
    <t>BT15</t>
  </si>
  <si>
    <t>PT257</t>
  </si>
  <si>
    <t>Acrylic  Clear</t>
  </si>
  <si>
    <t>BT16</t>
  </si>
  <si>
    <t>PT258</t>
  </si>
  <si>
    <t>Bottle Openers</t>
  </si>
  <si>
    <t>BT17</t>
  </si>
  <si>
    <t>PT259</t>
  </si>
  <si>
    <t>acrylic Clear heart</t>
  </si>
  <si>
    <t xml:space="preserve">BT18 </t>
  </si>
  <si>
    <t>PT261</t>
  </si>
  <si>
    <t>acrylic   Clear sqaure</t>
  </si>
  <si>
    <t xml:space="preserve">BT19 </t>
  </si>
  <si>
    <t>PT262</t>
  </si>
  <si>
    <t xml:space="preserve">acrylic clear rectangle </t>
  </si>
  <si>
    <t xml:space="preserve">BT20 </t>
  </si>
  <si>
    <t>PT263</t>
  </si>
  <si>
    <t>acrylic Clear circle</t>
  </si>
  <si>
    <t>BT21</t>
  </si>
  <si>
    <t>PT264</t>
  </si>
  <si>
    <t>acrylic Clear star</t>
  </si>
  <si>
    <t>BT22</t>
  </si>
  <si>
    <t>PT265</t>
  </si>
  <si>
    <t>Aluminium Sheets</t>
  </si>
  <si>
    <t>BT23</t>
  </si>
  <si>
    <t>PT267</t>
  </si>
  <si>
    <t>Crystal Photo Blocks</t>
  </si>
  <si>
    <t>BT24</t>
  </si>
  <si>
    <t>PT272</t>
  </si>
  <si>
    <t>Cushion Covers</t>
  </si>
  <si>
    <t>BT25</t>
  </si>
  <si>
    <t>PT273</t>
  </si>
  <si>
    <t>Door Signs</t>
  </si>
  <si>
    <t>BT26</t>
  </si>
  <si>
    <t>PT274</t>
  </si>
  <si>
    <t>Fridge Magnets</t>
  </si>
  <si>
    <t>BT27</t>
  </si>
  <si>
    <t>PT275</t>
  </si>
  <si>
    <t>Keyrings</t>
  </si>
  <si>
    <t>Letter / Large Letter</t>
  </si>
  <si>
    <t>BT28</t>
  </si>
  <si>
    <t>PT276</t>
  </si>
  <si>
    <t>Jigsaws</t>
  </si>
  <si>
    <t>BT29</t>
  </si>
  <si>
    <t>PT277</t>
  </si>
  <si>
    <t>Lapel Badges</t>
  </si>
  <si>
    <t>BT30</t>
  </si>
  <si>
    <t>PT278</t>
  </si>
  <si>
    <t>Moneyboxes</t>
  </si>
  <si>
    <t>BT31</t>
  </si>
  <si>
    <t>PT279</t>
  </si>
  <si>
    <t>Mouse Mats</t>
  </si>
  <si>
    <t>BT32</t>
  </si>
  <si>
    <t>PT280</t>
  </si>
  <si>
    <t>Name Badges</t>
  </si>
  <si>
    <t>BT33</t>
  </si>
  <si>
    <t>PT281</t>
  </si>
  <si>
    <t>Plant Pots</t>
  </si>
  <si>
    <t>BT34</t>
  </si>
  <si>
    <t>PT282</t>
  </si>
  <si>
    <t>Ribbons / Sashes</t>
  </si>
  <si>
    <t>BT35</t>
  </si>
  <si>
    <t>PT284</t>
  </si>
  <si>
    <t>Umbrellas</t>
  </si>
  <si>
    <t>BT36</t>
  </si>
  <si>
    <t>PT285</t>
  </si>
  <si>
    <t>Wood</t>
  </si>
  <si>
    <t>BT37</t>
  </si>
  <si>
    <t>PT286</t>
  </si>
  <si>
    <t>Xmas Decorations</t>
  </si>
  <si>
    <t>BT38</t>
  </si>
  <si>
    <t>PT501</t>
  </si>
  <si>
    <t>POD APPAREL</t>
  </si>
  <si>
    <t>BT39</t>
  </si>
  <si>
    <t>PT503</t>
  </si>
  <si>
    <t>Heavy Cotton T-shirt</t>
  </si>
  <si>
    <t>BT40</t>
  </si>
  <si>
    <t>PT504</t>
  </si>
  <si>
    <t>Oversized T-shirt</t>
  </si>
  <si>
    <t>N1</t>
  </si>
  <si>
    <t>PT507</t>
  </si>
  <si>
    <t>V-neck T-shirt</t>
  </si>
  <si>
    <t>N2</t>
  </si>
  <si>
    <t>PT509</t>
  </si>
  <si>
    <t>Pocket Tee</t>
  </si>
  <si>
    <t>N3</t>
  </si>
  <si>
    <t>PT513</t>
  </si>
  <si>
    <t>Men’s Tank Top</t>
  </si>
  <si>
    <t>N4</t>
  </si>
  <si>
    <t>PT514</t>
  </si>
  <si>
    <t>Women’s Racerback Tank</t>
  </si>
  <si>
    <t>N5</t>
  </si>
  <si>
    <t>PT515</t>
  </si>
  <si>
    <t>Unisex Tank Top</t>
  </si>
  <si>
    <t>N6</t>
  </si>
  <si>
    <t>PT516</t>
  </si>
  <si>
    <t>Crop Top</t>
  </si>
  <si>
    <t>PT517</t>
  </si>
  <si>
    <t>Sweatshirt</t>
  </si>
  <si>
    <t>PT519</t>
  </si>
  <si>
    <t>Classic Hoodie</t>
  </si>
  <si>
    <t>PT520</t>
  </si>
  <si>
    <t>Pullover Hoodie</t>
  </si>
  <si>
    <t>PT531</t>
  </si>
  <si>
    <t>Pajamas</t>
  </si>
  <si>
    <t>PT532</t>
  </si>
  <si>
    <t>2. POD DRINKWARE</t>
  </si>
  <si>
    <t>PT534</t>
  </si>
  <si>
    <t>15oz Ceramic Mug</t>
  </si>
  <si>
    <t>PT535</t>
  </si>
  <si>
    <t>Two-Tone Colour Mug</t>
  </si>
  <si>
    <t>PT536</t>
  </si>
  <si>
    <t>Inner Rim Colour Mug</t>
  </si>
  <si>
    <t>PT538</t>
  </si>
  <si>
    <t>Enamel Mug</t>
  </si>
  <si>
    <t>PT540</t>
  </si>
  <si>
    <t>Stainless Steel Tumbler</t>
  </si>
  <si>
    <t>PT542</t>
  </si>
  <si>
    <t>Water Bottle Metal</t>
  </si>
  <si>
    <t>PT543</t>
  </si>
  <si>
    <t>Aluminium Water Bottle</t>
  </si>
  <si>
    <t>PT546</t>
  </si>
  <si>
    <t>Wine Glass</t>
  </si>
  <si>
    <t>PT548</t>
  </si>
  <si>
    <t>Mason Jar Mug</t>
  </si>
  <si>
    <t>PT549</t>
  </si>
  <si>
    <t>Glass Mug Frosted</t>
  </si>
  <si>
    <t>PT550</t>
  </si>
  <si>
    <t>Thermos Bottle</t>
  </si>
  <si>
    <t>PT551</t>
  </si>
  <si>
    <t>3. POD HOME &amp; LIVING</t>
  </si>
  <si>
    <t>PT552</t>
  </si>
  <si>
    <t>Throw Pillow</t>
  </si>
  <si>
    <t>PT553</t>
  </si>
  <si>
    <t>Cushion Cover</t>
  </si>
  <si>
    <t>PT554</t>
  </si>
  <si>
    <t>Photo Cushion</t>
  </si>
  <si>
    <t>PT559</t>
  </si>
  <si>
    <t>Photo Blanket</t>
  </si>
  <si>
    <t>PT562</t>
  </si>
  <si>
    <t>Kitchen Towel</t>
  </si>
  <si>
    <t>PT569</t>
  </si>
  <si>
    <t>Laundry Bag</t>
  </si>
  <si>
    <t>PT570</t>
  </si>
  <si>
    <t>Coasters (Set)</t>
  </si>
  <si>
    <t>PT571</t>
  </si>
  <si>
    <t>Cutting Board Glass</t>
  </si>
  <si>
    <t>PT572</t>
  </si>
  <si>
    <t>4. POD WALL ART</t>
  </si>
  <si>
    <t>PT575</t>
  </si>
  <si>
    <t>Poster Print</t>
  </si>
  <si>
    <t>PT576</t>
  </si>
  <si>
    <t>Metal Print</t>
  </si>
  <si>
    <t>PT577</t>
  </si>
  <si>
    <t>Acrylic Wall Panel</t>
  </si>
  <si>
    <t>PT579</t>
  </si>
  <si>
    <t>Wooden Wall Print</t>
  </si>
  <si>
    <t>PT583</t>
  </si>
  <si>
    <t>Quote Wall Art</t>
  </si>
  <si>
    <t>PT584</t>
  </si>
  <si>
    <t>Photo Collage Poster</t>
  </si>
  <si>
    <t>PT585</t>
  </si>
  <si>
    <t>5. POD PHOTO GIFTS</t>
  </si>
  <si>
    <t>PT586</t>
  </si>
  <si>
    <t>Acrylic Photo Block</t>
  </si>
  <si>
    <t>PT595</t>
  </si>
  <si>
    <t>Photo Keyring</t>
  </si>
  <si>
    <t>PT596</t>
  </si>
  <si>
    <t>6. POD ACCESSORIES</t>
  </si>
  <si>
    <t>PT598</t>
  </si>
  <si>
    <t>Foldable Shopping Bag</t>
  </si>
  <si>
    <t>PT600</t>
  </si>
  <si>
    <t>Backpack</t>
  </si>
  <si>
    <t>PT605</t>
  </si>
  <si>
    <t>Makeup Bag</t>
  </si>
  <si>
    <t>PT607</t>
  </si>
  <si>
    <t>Passport Holder</t>
  </si>
  <si>
    <t>PT610</t>
  </si>
  <si>
    <t>Phone Case (iPhone)</t>
  </si>
  <si>
    <t>PT611</t>
  </si>
  <si>
    <t>Phone Case (Samsung)</t>
  </si>
  <si>
    <t>PT615</t>
  </si>
  <si>
    <t>Keychain</t>
  </si>
  <si>
    <t>PT616</t>
  </si>
  <si>
    <t>Coin Purse</t>
  </si>
  <si>
    <t>PT617</t>
  </si>
  <si>
    <t>7. POD STATIONERY</t>
  </si>
  <si>
    <t>PT621</t>
  </si>
  <si>
    <t>Diary</t>
  </si>
  <si>
    <t>PT623</t>
  </si>
  <si>
    <t>Sticker Sheet</t>
  </si>
  <si>
    <t>PT624</t>
  </si>
  <si>
    <t>Die Cut Stickers</t>
  </si>
  <si>
    <t>PT625</t>
  </si>
  <si>
    <t>Gift Cards</t>
  </si>
  <si>
    <t>PT627</t>
  </si>
  <si>
    <t>Desk Calendar</t>
  </si>
  <si>
    <t>PT628</t>
  </si>
  <si>
    <t>Wall Calendar</t>
  </si>
  <si>
    <t>PT631</t>
  </si>
  <si>
    <t>8. POD PET PRODUCTS</t>
  </si>
  <si>
    <t>PT632</t>
  </si>
  <si>
    <t>Pet Tag</t>
  </si>
  <si>
    <t>PT635</t>
  </si>
  <si>
    <t>Pet Bowl</t>
  </si>
  <si>
    <t>PT639</t>
  </si>
  <si>
    <t>9. POD SEASONAL GIFTS</t>
  </si>
  <si>
    <t>PT640</t>
  </si>
  <si>
    <t>Christmas Ornament</t>
  </si>
  <si>
    <t>PT641</t>
  </si>
  <si>
    <t>Christmas Stocking</t>
  </si>
  <si>
    <t>PT642</t>
  </si>
  <si>
    <t>Christmas Santa Sack</t>
  </si>
  <si>
    <t>PT643</t>
  </si>
  <si>
    <t>Valentine Mug</t>
  </si>
  <si>
    <t>PT644</t>
  </si>
  <si>
    <t>Couple T-shirt</t>
  </si>
  <si>
    <t>PT645</t>
  </si>
  <si>
    <t>Couple Frame</t>
  </si>
  <si>
    <t>PT646</t>
  </si>
  <si>
    <t>Birthday Mug</t>
  </si>
  <si>
    <t>PT647</t>
  </si>
  <si>
    <t>Birthday Poster</t>
  </si>
  <si>
    <t>PT648</t>
  </si>
  <si>
    <t>Holiday Pillow</t>
  </si>
  <si>
    <t>PT649</t>
  </si>
  <si>
    <t>Mother’s Day Mug</t>
  </si>
  <si>
    <t>PT650</t>
  </si>
  <si>
    <t>Father’s Day Mug</t>
  </si>
  <si>
    <t>PT651</t>
  </si>
  <si>
    <t>10. POD JEWELLERY</t>
  </si>
  <si>
    <t>PT654</t>
  </si>
  <si>
    <t>Photo Necklace</t>
  </si>
  <si>
    <t>PT655</t>
  </si>
  <si>
    <t>Bracelet Engraved</t>
  </si>
  <si>
    <t>PT657</t>
  </si>
  <si>
    <t>Birthstone Necklace</t>
  </si>
  <si>
    <t>PT658</t>
  </si>
  <si>
    <t>11. POD PACKAGING &amp; BRANDING</t>
  </si>
  <si>
    <t>PT662</t>
  </si>
  <si>
    <t>Branded Tissue Paper</t>
  </si>
  <si>
    <t>PT663</t>
  </si>
  <si>
    <t>Custom Box Sleeve</t>
  </si>
  <si>
    <t>PT664</t>
  </si>
  <si>
    <t>Package Insert Card</t>
  </si>
  <si>
    <t>PT665</t>
  </si>
  <si>
    <t>12. POD DIGITAL PRODUCTS</t>
  </si>
  <si>
    <t>PT1001</t>
  </si>
  <si>
    <t>POD APPAREL (NEW ITEMS)</t>
  </si>
  <si>
    <t>PT1002</t>
  </si>
  <si>
    <t>Sublimation T-shirt</t>
  </si>
  <si>
    <t>PT1003</t>
  </si>
  <si>
    <t>Baseball Jersey</t>
  </si>
  <si>
    <t>PT1004</t>
  </si>
  <si>
    <t>Rugby Shirt</t>
  </si>
  <si>
    <t>PT1005</t>
  </si>
  <si>
    <t>Flannel Shirt</t>
  </si>
  <si>
    <t>PT1006</t>
  </si>
  <si>
    <t>Zip-Neck Sweatshirt</t>
  </si>
  <si>
    <t>PT1007</t>
  </si>
  <si>
    <t>Bomber Jacket (Printed)</t>
  </si>
  <si>
    <t>PT1008</t>
  </si>
  <si>
    <t>Windbreaker Jacket</t>
  </si>
  <si>
    <t>PT1009</t>
  </si>
  <si>
    <t>Varsity Jacket</t>
  </si>
  <si>
    <t>PT1010</t>
  </si>
  <si>
    <t>Track Jacket</t>
  </si>
  <si>
    <t>PT1011</t>
  </si>
  <si>
    <t>Sports Shorts</t>
  </si>
  <si>
    <t>PT1012</t>
  </si>
  <si>
    <t>Yoga Pants</t>
  </si>
  <si>
    <t>PT1013</t>
  </si>
  <si>
    <t>Compression Leggings</t>
  </si>
  <si>
    <t>PT1015</t>
  </si>
  <si>
    <t>Baseball Cap</t>
  </si>
  <si>
    <t>PT1016</t>
  </si>
  <si>
    <t>Dad Hat</t>
  </si>
  <si>
    <t>PT1017</t>
  </si>
  <si>
    <t>Bucket Hat</t>
  </si>
  <si>
    <t>PT1018</t>
  </si>
  <si>
    <t>Trucker Hat</t>
  </si>
  <si>
    <t>PT1019</t>
  </si>
  <si>
    <t>Beanie (Embroidered)</t>
  </si>
  <si>
    <t>PT1020</t>
  </si>
  <si>
    <t>Socks (Printed)</t>
  </si>
  <si>
    <t>PT1021</t>
  </si>
  <si>
    <t>Face Mask (Printed)</t>
  </si>
  <si>
    <t>PT1022</t>
  </si>
  <si>
    <t>Arm Sleeves</t>
  </si>
  <si>
    <t>PT1023</t>
  </si>
  <si>
    <t>Scarf (Custom Print)</t>
  </si>
  <si>
    <t>PT1024</t>
  </si>
  <si>
    <t>Bandana (Printed)</t>
  </si>
  <si>
    <t>PT1025</t>
  </si>
  <si>
    <t>Baby Romper</t>
  </si>
  <si>
    <t>PT1026</t>
  </si>
  <si>
    <t>Baby Hat</t>
  </si>
  <si>
    <t>PT1027</t>
  </si>
  <si>
    <t>Baby Blanket</t>
  </si>
  <si>
    <t>PT1028</t>
  </si>
  <si>
    <t>Kids Pajama Set</t>
  </si>
  <si>
    <t>PT1029</t>
  </si>
  <si>
    <t>🟧 MORE POD DRINKWARE (NEW ITEMS)</t>
  </si>
  <si>
    <t>PT1030</t>
  </si>
  <si>
    <t>Skinny Tumbler 20oz</t>
  </si>
  <si>
    <t>PT1031</t>
  </si>
  <si>
    <t>Frosted Tumbler</t>
  </si>
  <si>
    <t>PT1032</t>
  </si>
  <si>
    <t>Travel Tumbler with Straw</t>
  </si>
  <si>
    <t>PT1033</t>
  </si>
  <si>
    <t>Kettle Mug</t>
  </si>
  <si>
    <t>PT1034</t>
  </si>
  <si>
    <t>Couple Mug Set</t>
  </si>
  <si>
    <t>PT1035</t>
  </si>
  <si>
    <t>Espresso Cup</t>
  </si>
  <si>
    <t>PT1036</t>
  </si>
  <si>
    <t>Mini Shot Mug</t>
  </si>
  <si>
    <t>PT1037</t>
  </si>
  <si>
    <t>Car Cup Holder Tumbler</t>
  </si>
  <si>
    <t>PT1038</t>
  </si>
  <si>
    <t>Sublimation Glass Can</t>
  </si>
  <si>
    <t>PT1039</t>
  </si>
  <si>
    <t>UV Glow Mug</t>
  </si>
  <si>
    <t>PT1040</t>
  </si>
  <si>
    <t>Color Rim Frosted Glass</t>
  </si>
  <si>
    <t>PT1041</t>
  </si>
  <si>
    <t>Wine Tumbler (Metal)</t>
  </si>
  <si>
    <t>PT1042</t>
  </si>
  <si>
    <t>Beer Stein</t>
  </si>
  <si>
    <t>PT1043</t>
  </si>
  <si>
    <t>Sports Bottle</t>
  </si>
  <si>
    <t>PT1044</t>
  </si>
  <si>
    <t>Kids Sippy Cup</t>
  </si>
  <si>
    <t>PT1045</t>
  </si>
  <si>
    <t>Protein Shaker Bottle</t>
  </si>
  <si>
    <t>PT1046</t>
  </si>
  <si>
    <t>🟩 MORE POD HOME &amp; LIVING (NEW ITEMS)</t>
  </si>
  <si>
    <t>PT1047</t>
  </si>
  <si>
    <t>Round Cushion</t>
  </si>
  <si>
    <t>PT1048</t>
  </si>
  <si>
    <t>Body Pillow</t>
  </si>
  <si>
    <t>PT1049</t>
  </si>
  <si>
    <t>Floor Pillow</t>
  </si>
  <si>
    <t>PT1050</t>
  </si>
  <si>
    <t>Baby Play Mat</t>
  </si>
  <si>
    <t>PT1051</t>
  </si>
  <si>
    <t>Table Runner</t>
  </si>
  <si>
    <t>PT1052</t>
  </si>
  <si>
    <t>Table Cloth</t>
  </si>
  <si>
    <t>PT1053</t>
  </si>
  <si>
    <t>Fabric Placemat</t>
  </si>
  <si>
    <t>PT1054</t>
  </si>
  <si>
    <t>Oven Apron Deluxe</t>
  </si>
  <si>
    <t>PT1055</t>
  </si>
  <si>
    <t>Chef Apron</t>
  </si>
  <si>
    <t>PT1056</t>
  </si>
  <si>
    <t>Laundry Bucket Bag</t>
  </si>
  <si>
    <t>PT1057</t>
  </si>
  <si>
    <t>Yoga Mat (Printed)</t>
  </si>
  <si>
    <t>PT1058</t>
  </si>
  <si>
    <t>Curtain Panel (Printed)</t>
  </si>
  <si>
    <t>PT1059</t>
  </si>
  <si>
    <t>Shower Curtain</t>
  </si>
  <si>
    <t>PT1060</t>
  </si>
  <si>
    <t>Wall Tapestry</t>
  </si>
  <si>
    <t>PT1061</t>
  </si>
  <si>
    <t>Carpet Rug (Printed)</t>
  </si>
  <si>
    <t>PT1062</t>
  </si>
  <si>
    <t>Fridge Magnet</t>
  </si>
  <si>
    <t>PT1063</t>
  </si>
  <si>
    <t>Ceramic Tile Print</t>
  </si>
  <si>
    <t>PT1064</t>
  </si>
  <si>
    <t>Photo Cutting Board Bamboo</t>
  </si>
  <si>
    <t>PT1065</t>
  </si>
  <si>
    <t>Serving Tray Print</t>
  </si>
  <si>
    <t>PT1066</t>
  </si>
  <si>
    <t>🟪 MORE POD WALL ART (NEW ITEMS)</t>
  </si>
  <si>
    <t>PT1067</t>
  </si>
  <si>
    <t>Glossy Photo Print</t>
  </si>
  <si>
    <t>PT1068</t>
  </si>
  <si>
    <t>3D Lenticular Print</t>
  </si>
  <si>
    <t>PT1069</t>
  </si>
  <si>
    <t>Shadow Box Frame</t>
  </si>
  <si>
    <t>PT1070</t>
  </si>
  <si>
    <t>Wooden Hanging Poster</t>
  </si>
  <si>
    <t>PT1071</t>
  </si>
  <si>
    <t>Hanging Canvas Banner</t>
  </si>
  <si>
    <t>PT1072</t>
  </si>
  <si>
    <t>Metal Sign</t>
  </si>
  <si>
    <t>PT1073</t>
  </si>
  <si>
    <t>Acrylic LED Wall Sign</t>
  </si>
  <si>
    <t>PT1074</t>
  </si>
  <si>
    <t>Split Canvas Set</t>
  </si>
  <si>
    <t>PT1075</t>
  </si>
  <si>
    <t>Door Sign</t>
  </si>
  <si>
    <t>PT1076</t>
  </si>
  <si>
    <t>Photo Collage Metal Sheet</t>
  </si>
  <si>
    <t>PT1077</t>
  </si>
  <si>
    <t>Wood Engraved Sign</t>
  </si>
  <si>
    <t>PT1078</t>
  </si>
  <si>
    <t>City Map Poster</t>
  </si>
  <si>
    <t>PT1079</t>
  </si>
  <si>
    <t>Zodiac Poster</t>
  </si>
  <si>
    <t>PT1080</t>
  </si>
  <si>
    <t>Children's Room Art</t>
  </si>
  <si>
    <t>PT1081</t>
  </si>
  <si>
    <t>Baby Birth Stats Poster</t>
  </si>
  <si>
    <t>PT1082</t>
  </si>
  <si>
    <t>🟥 MORE POD PHOTO GIFTS (NEW ITEMS)</t>
  </si>
  <si>
    <t>PT1083</t>
  </si>
  <si>
    <t>Photo Magnet</t>
  </si>
  <si>
    <t>PT1084</t>
  </si>
  <si>
    <t>Photo Puzzle (Jigsaw)</t>
  </si>
  <si>
    <t>PT1085</t>
  </si>
  <si>
    <t>Heart Shaped Photo Puzzle</t>
  </si>
  <si>
    <t>PT1086</t>
  </si>
  <si>
    <t>Photo Snow Globe</t>
  </si>
  <si>
    <t>PT1087</t>
  </si>
  <si>
    <t>Photo Slate Rock</t>
  </si>
  <si>
    <t>PT1088</t>
  </si>
  <si>
    <t>Photo Frame Wooden</t>
  </si>
  <si>
    <t>PT1089</t>
  </si>
  <si>
    <t>Moon Lamp (Printed Photo)</t>
  </si>
  <si>
    <t>PT1090</t>
  </si>
  <si>
    <t>Photo Night Light</t>
  </si>
  <si>
    <t>PT1091</t>
  </si>
  <si>
    <t>Shadow Photo Lamp</t>
  </si>
  <si>
    <t>PT1092</t>
  </si>
  <si>
    <t>LED 3D Crystal Cube</t>
  </si>
  <si>
    <t>PT1093</t>
  </si>
  <si>
    <t>Photo Money Box</t>
  </si>
  <si>
    <t>PT1094</t>
  </si>
  <si>
    <t>Photo Key Wallet</t>
  </si>
  <si>
    <t>PT1095</t>
  </si>
  <si>
    <t>Photo Acrylic Stand</t>
  </si>
  <si>
    <t>PT1096</t>
  </si>
  <si>
    <t>🟫 MORE POD ACCESSORIES (NEW ITEMS)</t>
  </si>
  <si>
    <t>PT1097</t>
  </si>
  <si>
    <t>Premium Tote Bag (All Over Print)</t>
  </si>
  <si>
    <t>PT1098</t>
  </si>
  <si>
    <t>Weekender Bag</t>
  </si>
  <si>
    <t>PT1099</t>
  </si>
  <si>
    <t>Gym Bag</t>
  </si>
  <si>
    <t>PT1100</t>
  </si>
  <si>
    <t>LapTop Bag</t>
  </si>
  <si>
    <t>PT1101</t>
  </si>
  <si>
    <t>Tech Pouch</t>
  </si>
  <si>
    <t>PT1102</t>
  </si>
  <si>
    <t>Wristlet Bag</t>
  </si>
  <si>
    <t>PT1103</t>
  </si>
  <si>
    <t>Coin Zip Pouch</t>
  </si>
  <si>
    <t>PT1104</t>
  </si>
  <si>
    <t>Sunglasses (Printed Side)</t>
  </si>
  <si>
    <t>PT1105</t>
  </si>
  <si>
    <t>Watch Band (Apple Watch)</t>
  </si>
  <si>
    <t>PT1106</t>
  </si>
  <si>
    <t>Flip Flops (Printed)</t>
  </si>
  <si>
    <t>PT1107</t>
  </si>
  <si>
    <t>Custom Shoes (Canvas Sneakers)</t>
  </si>
  <si>
    <t>PT1108</t>
  </si>
  <si>
    <t>Bandana Mask</t>
  </si>
  <si>
    <t>PT1109</t>
  </si>
  <si>
    <t>Travel Organizer</t>
  </si>
  <si>
    <t>PT1110</t>
  </si>
  <si>
    <t>Card Holder</t>
  </si>
  <si>
    <t>PT1111</t>
  </si>
  <si>
    <t>Phone Grip Circle</t>
  </si>
  <si>
    <t>PT1112</t>
  </si>
  <si>
    <t>Phone Wallet Back Sticker</t>
  </si>
  <si>
    <t>PT1113</t>
  </si>
  <si>
    <t>🟨 MORE POD STATIONERY (NEW ITEMS)</t>
  </si>
  <si>
    <t>PT1114</t>
  </si>
  <si>
    <t>Planner (Daily / Weekly)</t>
  </si>
  <si>
    <t>PT1115</t>
  </si>
  <si>
    <t>Teacher Planner</t>
  </si>
  <si>
    <t>PT1116</t>
  </si>
  <si>
    <t>Wedding Guest Book</t>
  </si>
  <si>
    <t>PT1117</t>
  </si>
  <si>
    <t>Recipe Book</t>
  </si>
  <si>
    <t>PT1118</t>
  </si>
  <si>
    <t>Budget Book</t>
  </si>
  <si>
    <t>PT1119</t>
  </si>
  <si>
    <t>Printable Planner Book</t>
  </si>
  <si>
    <t>PT1120</t>
  </si>
  <si>
    <t>Desk Notepad</t>
  </si>
  <si>
    <t>PT1121</t>
  </si>
  <si>
    <t>A3 Sketch Pad</t>
  </si>
  <si>
    <t>PT1122</t>
  </si>
  <si>
    <t>Label Stickers</t>
  </si>
  <si>
    <t>PT1123</t>
  </si>
  <si>
    <t>Packaging Stickers</t>
  </si>
  <si>
    <t>PT1124</t>
  </si>
  <si>
    <t>Invitation Cards</t>
  </si>
  <si>
    <t>PT1125</t>
  </si>
  <si>
    <t>Certificate Prints</t>
  </si>
  <si>
    <t>PT1126</t>
  </si>
  <si>
    <t>Poster Calendar</t>
  </si>
  <si>
    <t>PT1127</t>
  </si>
  <si>
    <t>Vision Board Kit</t>
  </si>
  <si>
    <t>PT1128</t>
  </si>
  <si>
    <t>🟦 MORE POD PET PRODUCTS (NEW ITEMS)</t>
  </si>
  <si>
    <t>PT1129</t>
  </si>
  <si>
    <t>Pet Collar (Printed)</t>
  </si>
  <si>
    <t>PT1130</t>
  </si>
  <si>
    <t>Pet Leash</t>
  </si>
  <si>
    <t>PT1131</t>
  </si>
  <si>
    <t>Pet Harness</t>
  </si>
  <si>
    <t>PT1132</t>
  </si>
  <si>
    <t>Pet Pillow</t>
  </si>
  <si>
    <t>PT1133</t>
  </si>
  <si>
    <t>Pet Hoodie with Name</t>
  </si>
  <si>
    <t>PT1134</t>
  </si>
  <si>
    <t>Pet Treat Jar (Printed)</t>
  </si>
  <si>
    <t>PT1135</t>
  </si>
  <si>
    <t>Pet Feeding Mat</t>
  </si>
  <si>
    <t>PT1136</t>
  </si>
  <si>
    <t>Pet Identity Tag Metal</t>
  </si>
  <si>
    <t>PT1137</t>
  </si>
  <si>
    <t>Pet Christmas Bandana</t>
  </si>
  <si>
    <t>PT1138</t>
  </si>
  <si>
    <t>Pet Portrait Pillow</t>
  </si>
  <si>
    <t>PT1139</t>
  </si>
  <si>
    <t>Pet Memorial Frame</t>
  </si>
  <si>
    <t>PT1140</t>
  </si>
  <si>
    <t>🟧 MORE POD SEASONAL PRODUCTS (NEW ITEMS)</t>
  </si>
  <si>
    <t>PT1141</t>
  </si>
  <si>
    <t>Valentine's Acrylic Block</t>
  </si>
  <si>
    <t>PT1142</t>
  </si>
  <si>
    <t>Mother's Day Frame</t>
  </si>
  <si>
    <t>PT1143</t>
  </si>
  <si>
    <t>Father's Day Frame</t>
  </si>
  <si>
    <t>PT1144</t>
  </si>
  <si>
    <t>Halloween T-shirt</t>
  </si>
  <si>
    <t>PT1145</t>
  </si>
  <si>
    <t>Halloween Tote Bag</t>
  </si>
  <si>
    <t>PT1146</t>
  </si>
  <si>
    <t>Halloween Mug</t>
  </si>
  <si>
    <t>PT1147</t>
  </si>
  <si>
    <t>Eid Mubarak Mug</t>
  </si>
  <si>
    <t>PT1148</t>
  </si>
  <si>
    <t>Ramadan Wall Art</t>
  </si>
  <si>
    <t>PT1149</t>
  </si>
  <si>
    <t>Easter Basket Tag</t>
  </si>
  <si>
    <t>PT1150</t>
  </si>
  <si>
    <t>Easter Mug</t>
  </si>
  <si>
    <t>PT1151</t>
  </si>
  <si>
    <t>Birthday Banner</t>
  </si>
  <si>
    <t>PT1152</t>
  </si>
  <si>
    <t>Wedding Welcome Sign</t>
  </si>
  <si>
    <t>PT1153</t>
  </si>
  <si>
    <t>Wedding Guest Book Board</t>
  </si>
  <si>
    <t>PT1154</t>
  </si>
  <si>
    <t>🟩 MORE POD JEWELLERY (NEW ITEMS)</t>
  </si>
  <si>
    <t>PT1155</t>
  </si>
  <si>
    <t>Engraved Ring</t>
  </si>
  <si>
    <t>PT1156</t>
  </si>
  <si>
    <t>Engraved Bracelet</t>
  </si>
  <si>
    <t>PT1157</t>
  </si>
  <si>
    <t>Coordinates Bracelet</t>
  </si>
  <si>
    <t>PT1158</t>
  </si>
  <si>
    <t>Name Ring</t>
  </si>
  <si>
    <t>PT1159</t>
  </si>
  <si>
    <t>Infinity Pendant</t>
  </si>
  <si>
    <t>PT1160</t>
  </si>
  <si>
    <t>Heart Locket Photo Necklace</t>
  </si>
  <si>
    <t>PT1161</t>
  </si>
  <si>
    <t>Crystal Engraved Pendant</t>
  </si>
  <si>
    <t>PT1162</t>
  </si>
  <si>
    <t>Engraved Cuff Bangle</t>
  </si>
  <si>
    <t>PT1163</t>
  </si>
  <si>
    <t>Leather Engraved Bracelet</t>
  </si>
  <si>
    <t>PT1164</t>
  </si>
  <si>
    <t>🟪 MORE POD PACKAGING &amp; BRANDING (NEW ITEMS)</t>
  </si>
  <si>
    <t>PT1165</t>
  </si>
  <si>
    <t>Folded Greeting Insert Cards</t>
  </si>
  <si>
    <t>PT1166</t>
  </si>
  <si>
    <t>Brand Swing Tags</t>
  </si>
  <si>
    <t>PT1167</t>
  </si>
  <si>
    <t>Custom Packaging Box</t>
  </si>
  <si>
    <t>PT1168</t>
  </si>
  <si>
    <t>Printed Tape Paper</t>
  </si>
  <si>
    <t>PT1169</t>
  </si>
  <si>
    <t>Sticker Rolls (Glossy)</t>
  </si>
  <si>
    <t>PT1170</t>
  </si>
  <si>
    <t>QR Scan Cards</t>
  </si>
  <si>
    <t>PT1171</t>
  </si>
  <si>
    <t>Social Media Thank You Card</t>
  </si>
  <si>
    <t>PT1172</t>
  </si>
  <si>
    <t>Packaging Gift Sleeve</t>
  </si>
  <si>
    <t>PT1173</t>
  </si>
  <si>
    <t>Branded Ribbon</t>
  </si>
  <si>
    <t>PT1174</t>
  </si>
  <si>
    <t>🟥 MORE POD DIGITAL PRODUCTS (NEW ITEMS)</t>
  </si>
  <si>
    <t>PT1175</t>
  </si>
  <si>
    <t>Instagram Templates</t>
  </si>
  <si>
    <t>PT1176</t>
  </si>
  <si>
    <t>TikTok Business Templates</t>
  </si>
  <si>
    <t>PT1177</t>
  </si>
  <si>
    <t>Printable Gift Tags</t>
  </si>
  <si>
    <t>PT1178</t>
  </si>
  <si>
    <t>Editable Flyers</t>
  </si>
  <si>
    <t>PT1179</t>
  </si>
  <si>
    <t>Printable Wedding Signs</t>
  </si>
  <si>
    <t>PT1180</t>
  </si>
  <si>
    <t>Branding Kit</t>
  </si>
  <si>
    <t>PT1181</t>
  </si>
  <si>
    <t>Resume Template</t>
  </si>
  <si>
    <t>PT1182</t>
  </si>
  <si>
    <t>Business Card Templates</t>
  </si>
  <si>
    <t>PT1183</t>
  </si>
  <si>
    <t>Pre-made Logos</t>
  </si>
  <si>
    <t>PT1184</t>
  </si>
  <si>
    <t>Shopify Banner Templates</t>
  </si>
  <si>
    <t>PT1185</t>
  </si>
  <si>
    <t>Etsy Listing Photos Template</t>
  </si>
  <si>
    <t>PT1432</t>
  </si>
  <si>
    <t>MORE POD APPAREL (NEW ROUND)</t>
  </si>
  <si>
    <t>PT1433</t>
  </si>
  <si>
    <t>All-Over Print Hoodie</t>
  </si>
  <si>
    <t>PT1434</t>
  </si>
  <si>
    <t>Premium Designer Hoodie</t>
  </si>
  <si>
    <t>PT1435</t>
  </si>
  <si>
    <t>Tie-Dye Hoodie</t>
  </si>
  <si>
    <t>PT1436</t>
  </si>
  <si>
    <t>Tie-Dye T-shirt</t>
  </si>
  <si>
    <t>PT1437</t>
  </si>
  <si>
    <t>Bleached Effect Tee</t>
  </si>
  <si>
    <t>PT1438</t>
  </si>
  <si>
    <t>Sublimation Jersey Shirt</t>
  </si>
  <si>
    <t>PT1439</t>
  </si>
  <si>
    <t>Men’s Polo Shirt</t>
  </si>
  <si>
    <t>PT1440</t>
  </si>
  <si>
    <t>Women’s Polo Shirt</t>
  </si>
  <si>
    <t>PT1441</t>
  </si>
  <si>
    <t>Longline T-shirt</t>
  </si>
  <si>
    <t>PT1442</t>
  </si>
  <si>
    <t>Crop T-shirt</t>
  </si>
  <si>
    <t>PT1443</t>
  </si>
  <si>
    <t>Sleeveless Hoodie</t>
  </si>
  <si>
    <t>PT1444</t>
  </si>
  <si>
    <t>Men's Lounge Pants</t>
  </si>
  <si>
    <t>PT1445</t>
  </si>
  <si>
    <t>Women’s Lounge Pants</t>
  </si>
  <si>
    <t>PT1446</t>
  </si>
  <si>
    <t>All-over Print Joggers</t>
  </si>
  <si>
    <t>PT1447</t>
  </si>
  <si>
    <t>Athletic Shorts</t>
  </si>
  <si>
    <t>PT1448</t>
  </si>
  <si>
    <t>Basketball Shorts</t>
  </si>
  <si>
    <t>PT1449</t>
  </si>
  <si>
    <t>Rugby Shorts</t>
  </si>
  <si>
    <t>PT1450</t>
  </si>
  <si>
    <t>Yoga Shorts</t>
  </si>
  <si>
    <t>PT1451</t>
  </si>
  <si>
    <t>Bikini Top</t>
  </si>
  <si>
    <t>PT1452</t>
  </si>
  <si>
    <t xml:space="preserve">Bikini Bottom  </t>
  </si>
  <si>
    <t>PT1453</t>
  </si>
  <si>
    <t>Full Bikini Set</t>
  </si>
  <si>
    <t>PT1454</t>
  </si>
  <si>
    <t>Beach Cover-Up</t>
  </si>
  <si>
    <t>PT1455</t>
  </si>
  <si>
    <t>Sarong Wrap</t>
  </si>
  <si>
    <t>PT1456</t>
  </si>
  <si>
    <t>Sports Bra</t>
  </si>
  <si>
    <t>PT1457</t>
  </si>
  <si>
    <t>Cycling Jersey</t>
  </si>
  <si>
    <t>PT1458</t>
  </si>
  <si>
    <t>Cycling Bib Shorts</t>
  </si>
  <si>
    <t>PT1459</t>
  </si>
  <si>
    <t>Chef Jacket</t>
  </si>
  <si>
    <t>PT1460</t>
  </si>
  <si>
    <t>Medical Scrubs Top</t>
  </si>
  <si>
    <t>PT1461</t>
  </si>
  <si>
    <t>Medical Scrubs Pants</t>
  </si>
  <si>
    <t>PT1462</t>
  </si>
  <si>
    <t>Printed Safety Vest</t>
  </si>
  <si>
    <t>PT1463</t>
  </si>
  <si>
    <t>Hooded Blanket Wearable</t>
  </si>
  <si>
    <t>PT1464</t>
  </si>
  <si>
    <t>Bomber Jacket Custom Print</t>
  </si>
  <si>
    <t>PT1465</t>
  </si>
  <si>
    <t>Lightweight Microfibre Jacket</t>
  </si>
  <si>
    <t>PT1466</t>
  </si>
  <si>
    <t>Puffer Jacket Printed</t>
  </si>
  <si>
    <t>PT1467</t>
  </si>
  <si>
    <t>Rain Jacket Custom</t>
  </si>
  <si>
    <t>PT1468</t>
  </si>
  <si>
    <t>Varsity Sweatpants</t>
  </si>
  <si>
    <t>PT1469</t>
  </si>
  <si>
    <t>Fleece Zip Jacket</t>
  </si>
  <si>
    <t>PT1470</t>
  </si>
  <si>
    <t>Knitted Sweater (Printed)</t>
  </si>
  <si>
    <t>PT1471</t>
  </si>
  <si>
    <t>Baby Swaddle Blanket</t>
  </si>
  <si>
    <t>PT1472</t>
  </si>
  <si>
    <t>Baby Mittens</t>
  </si>
  <si>
    <t>PT1473</t>
  </si>
  <si>
    <t>Baby Sleepsuit</t>
  </si>
  <si>
    <t>PT1474</t>
  </si>
  <si>
    <t>🟧 MORE POD DRINKWARE (NEW ROUND)</t>
  </si>
  <si>
    <t>PT1475</t>
  </si>
  <si>
    <t>Glow-in-the-Dark Mug</t>
  </si>
  <si>
    <t>PT1476</t>
  </si>
  <si>
    <t>Gold Rim Mug</t>
  </si>
  <si>
    <t>PT1477</t>
  </si>
  <si>
    <t>Silver Rim Mug</t>
  </si>
  <si>
    <t>PT1478</t>
  </si>
  <si>
    <t>Titanium Steel Mug</t>
  </si>
  <si>
    <t>PT1479</t>
  </si>
  <si>
    <t>Geometric Glass Mug</t>
  </si>
  <si>
    <t>PT1480</t>
  </si>
  <si>
    <t>Handleless Ceramic Cup</t>
  </si>
  <si>
    <t>PT1481</t>
  </si>
  <si>
    <t>Mini Espresso Mug</t>
  </si>
  <si>
    <t>PT1482</t>
  </si>
  <si>
    <t>Kids Plastic Mug</t>
  </si>
  <si>
    <t>PT1483</t>
  </si>
  <si>
    <t>Bamboo Travel Cup</t>
  </si>
  <si>
    <t>PT1484</t>
  </si>
  <si>
    <t>Stainless Steel Sports Thermos</t>
  </si>
  <si>
    <t>PT1485</t>
  </si>
  <si>
    <t>Flask Bottle</t>
  </si>
  <si>
    <t>PT1486</t>
  </si>
  <si>
    <t>Beer Thermo Stein</t>
  </si>
  <si>
    <t>PT1487</t>
  </si>
  <si>
    <t>Insulated Pint Cup</t>
  </si>
  <si>
    <t>PT1488</t>
  </si>
  <si>
    <t>Smoothie Cup with Straw</t>
  </si>
  <si>
    <t>PT1489</t>
  </si>
  <si>
    <t>Boba Cup Printed</t>
  </si>
  <si>
    <t>PT1490</t>
  </si>
  <si>
    <t>Cork Coated Tumbler</t>
  </si>
  <si>
    <t>PT1491</t>
  </si>
  <si>
    <t>Glitter Tumbler</t>
  </si>
  <si>
    <t>PT1492</t>
  </si>
  <si>
    <t>Ombre Gradient Tumbler</t>
  </si>
  <si>
    <t>PT1493</t>
  </si>
  <si>
    <t>Glass Latte Cup</t>
  </si>
  <si>
    <t>PT1494</t>
  </si>
  <si>
    <t>Vacuum Insulated Barrel Cup</t>
  </si>
  <si>
    <t>PT1495</t>
  </si>
  <si>
    <t>Handle Tumbler 40oz</t>
  </si>
  <si>
    <t>PT1496</t>
  </si>
  <si>
    <t>Beer Can Glass 20oz</t>
  </si>
  <si>
    <t>PT1497</t>
  </si>
  <si>
    <t>NCAA Style Sports Bottle</t>
  </si>
  <si>
    <t>PT1498</t>
  </si>
  <si>
    <t>🟩 MORE POD HOME &amp; LIVING (NEW ROUND)</t>
  </si>
  <si>
    <t>PT1499</t>
  </si>
  <si>
    <t>Round Carpet Rug</t>
  </si>
  <si>
    <t>PT1500</t>
  </si>
  <si>
    <t>Oval Rug Printed</t>
  </si>
  <si>
    <t>PT1501</t>
  </si>
  <si>
    <t>Full Bed Set (Duvet + Sheet + Two Pillowcases)</t>
  </si>
  <si>
    <t>PT1502</t>
  </si>
  <si>
    <t>Sofa Slipcover</t>
  </si>
  <si>
    <t>PT1503</t>
  </si>
  <si>
    <t>Cushion with Filling</t>
  </si>
  <si>
    <t>PT1504</t>
  </si>
  <si>
    <t>Heart-Shaped Pillow</t>
  </si>
  <si>
    <t>PT1505</t>
  </si>
  <si>
    <t>Star Shaped Pillow</t>
  </si>
  <si>
    <t>PT1506</t>
  </si>
  <si>
    <t>Faux Fur Blanket</t>
  </si>
  <si>
    <t>PT1507</t>
  </si>
  <si>
    <t>Printed Quilt Blanket</t>
  </si>
  <si>
    <t>PT1508</t>
  </si>
  <si>
    <t>Heat Transfer Table Mat</t>
  </si>
  <si>
    <t>PT1509</t>
  </si>
  <si>
    <t>Chair Cushion</t>
  </si>
  <si>
    <t>PT1510</t>
  </si>
  <si>
    <t>Outdoor Patio Pillow</t>
  </si>
  <si>
    <t>PT1511</t>
  </si>
  <si>
    <t>Kitchen Apron Premium</t>
  </si>
  <si>
    <t>PT1512</t>
  </si>
  <si>
    <t>BBQ Apron Extra Long</t>
  </si>
  <si>
    <t>PT1513</t>
  </si>
  <si>
    <t>Sofa Throw Printed</t>
  </si>
  <si>
    <t>PT1514</t>
  </si>
  <si>
    <t>Custom Curtains Set</t>
  </si>
  <si>
    <t>PT1515</t>
  </si>
  <si>
    <t>Kitchen Backsplash Panel</t>
  </si>
  <si>
    <t>PT1516</t>
  </si>
  <si>
    <t>Wall Clock Printed</t>
  </si>
  <si>
    <t>PT1517</t>
  </si>
  <si>
    <t>Table Clock Acrylic</t>
  </si>
  <si>
    <t>PT1518</t>
  </si>
  <si>
    <t>Hanging Wooden Sign</t>
  </si>
  <si>
    <t>PT1519</t>
  </si>
  <si>
    <t>Ceramic Coaster Set</t>
  </si>
  <si>
    <t>PT1520</t>
  </si>
  <si>
    <t>Glass Coaster Set</t>
  </si>
  <si>
    <t>PT1521</t>
  </si>
  <si>
    <t>Bamboo Placemat Set</t>
  </si>
  <si>
    <t>PT1522</t>
  </si>
  <si>
    <t>Bamboo Cutting Board Engraved</t>
  </si>
  <si>
    <t>PT1523</t>
  </si>
  <si>
    <t>Ceramic Plate Print</t>
  </si>
  <si>
    <t>PT1524</t>
  </si>
  <si>
    <t>Linen Napkins Set</t>
  </si>
  <si>
    <t>PT1525</t>
  </si>
  <si>
    <t>Multi-pocket Laundry Organizer</t>
  </si>
  <si>
    <t>PT1526</t>
  </si>
  <si>
    <t>Printed Storage Basket</t>
  </si>
  <si>
    <t>PT1527</t>
  </si>
  <si>
    <t>Door Hanger Sign</t>
  </si>
  <si>
    <t>PT1528</t>
  </si>
  <si>
    <t>🟪 MORE POD WALL ART (NEW ROUND)</t>
  </si>
  <si>
    <t>PT1529</t>
  </si>
  <si>
    <t>Black Frame Poster</t>
  </si>
  <si>
    <t>PT1530</t>
  </si>
  <si>
    <t>White Frame Poster</t>
  </si>
  <si>
    <t>PT1531</t>
  </si>
  <si>
    <t>Floating Frame Canvas</t>
  </si>
  <si>
    <t>PT1532</t>
  </si>
  <si>
    <t>Glossy Acrylic Panorama</t>
  </si>
  <si>
    <t>PT1533</t>
  </si>
  <si>
    <t>Metal Panorama Print</t>
  </si>
  <si>
    <t>PT1534</t>
  </si>
  <si>
    <t>Stretched Wall Banner</t>
  </si>
  <si>
    <t>PT1535</t>
  </si>
  <si>
    <t>Custom Flag Banner</t>
  </si>
  <si>
    <t>PT1536</t>
  </si>
  <si>
    <t>Fabric Wall Scroll</t>
  </si>
  <si>
    <t>PT1537</t>
  </si>
  <si>
    <t>Framed Map Print</t>
  </si>
  <si>
    <t>PT1538</t>
  </si>
  <si>
    <t>Moon Phase Wall Print</t>
  </si>
  <si>
    <t>PT1539</t>
  </si>
  <si>
    <t>Horoscope Constellation Print</t>
  </si>
  <si>
    <t>PT1540</t>
  </si>
  <si>
    <t>Night Sky Print</t>
  </si>
  <si>
    <t>PT1541</t>
  </si>
  <si>
    <t>Line Art Faces Print</t>
  </si>
  <si>
    <t>PT1542</t>
  </si>
  <si>
    <t>Nursery Wall Art</t>
  </si>
  <si>
    <t>PT1543</t>
  </si>
  <si>
    <t>Cartoon Portrait Print</t>
  </si>
  <si>
    <t>PT1544</t>
  </si>
  <si>
    <t>Watercolour Portrait Print</t>
  </si>
  <si>
    <t>PT1545</t>
  </si>
  <si>
    <t>Family Name Sign (Printed)</t>
  </si>
  <si>
    <t>PT1546</t>
  </si>
  <si>
    <t>Islamic Wall Art Panel</t>
  </si>
  <si>
    <t>PT1547</t>
  </si>
  <si>
    <t>Mandala Wall Print</t>
  </si>
  <si>
    <t>PT1548</t>
  </si>
  <si>
    <t>Graffiti Style Poster</t>
  </si>
  <si>
    <t>PT1549</t>
  </si>
  <si>
    <t>3-Panel Split Print</t>
  </si>
  <si>
    <t>PT1550</t>
  </si>
  <si>
    <t>5-Panel Wall Art</t>
  </si>
  <si>
    <t>PT1551</t>
  </si>
  <si>
    <t>🟥 MORE POD PHOTO GIFTS (NEW ROUND)</t>
  </si>
  <si>
    <t>PT1552</t>
  </si>
  <si>
    <t>Photo Wallet (Inside Print)</t>
  </si>
  <si>
    <t>PT1553</t>
  </si>
  <si>
    <t>Engraved Photo Slate</t>
  </si>
  <si>
    <t>PT1554</t>
  </si>
  <si>
    <t>Photo Lantern</t>
  </si>
  <si>
    <t>PT1555</t>
  </si>
  <si>
    <t>Photo LED Panel</t>
  </si>
  <si>
    <t>PT1556</t>
  </si>
  <si>
    <t>Hologram Photo Panel</t>
  </si>
  <si>
    <t>PT1557</t>
  </si>
  <si>
    <t>Photo Flip Sequin Panel</t>
  </si>
  <si>
    <t>PT1558</t>
  </si>
  <si>
    <t>Photo Wind Chime</t>
  </si>
  <si>
    <t>PT1559</t>
  </si>
  <si>
    <t>Photo Metal Bookmark</t>
  </si>
  <si>
    <t>PT1560</t>
  </si>
  <si>
    <t>Photo Mirror Print</t>
  </si>
  <si>
    <t>PT1561</t>
  </si>
  <si>
    <t>Photo Dice Cube</t>
  </si>
  <si>
    <t>PT1562</t>
  </si>
  <si>
    <t>Photo Magic Cube</t>
  </si>
  <si>
    <t>PT1563</t>
  </si>
  <si>
    <t>Photo Mouse Mat XXL</t>
  </si>
  <si>
    <t>PT1564</t>
  </si>
  <si>
    <t>Photo Guitar Pick</t>
  </si>
  <si>
    <t>PT1565</t>
  </si>
  <si>
    <t>Photo Lighter</t>
  </si>
  <si>
    <t>PT1566</t>
  </si>
  <si>
    <t>Photo Phone Stand</t>
  </si>
  <si>
    <t>PT1567</t>
  </si>
  <si>
    <t>Photo Bookmark Magnetic</t>
  </si>
  <si>
    <t>PT1568</t>
  </si>
  <si>
    <t>Custom Photo Candy Tin</t>
  </si>
  <si>
    <t>PT1569</t>
  </si>
  <si>
    <t>Crystal Keyring Light-Up</t>
  </si>
  <si>
    <t>PT1570</t>
  </si>
  <si>
    <t>Heart Crystal with LED Base</t>
  </si>
  <si>
    <t>PT1571</t>
  </si>
  <si>
    <t>🟫 MORE POD ACCESSORIES (NEW ROUND)</t>
  </si>
  <si>
    <t>PT1572</t>
  </si>
  <si>
    <t>Leather Tote Bag</t>
  </si>
  <si>
    <t>PT1573</t>
  </si>
  <si>
    <t>PU Leather Backpack</t>
  </si>
  <si>
    <t>PT1574</t>
  </si>
  <si>
    <t>Cylindrical Sling Bag</t>
  </si>
  <si>
    <t>PT1575</t>
  </si>
  <si>
    <t>Crossbody Messenger Bag</t>
  </si>
  <si>
    <t>PT1576</t>
  </si>
  <si>
    <t>All-over Print Duffle Bag</t>
  </si>
  <si>
    <t>PT1577</t>
  </si>
  <si>
    <t>LapTop Sleeve Printed</t>
  </si>
  <si>
    <t>PT1578</t>
  </si>
  <si>
    <t>iPad Case Printed</t>
  </si>
  <si>
    <t>PT1579</t>
  </si>
  <si>
    <t>Camera Strap Printed</t>
  </si>
  <si>
    <t>PT1580</t>
  </si>
  <si>
    <t>Reusable Sandwich Bag</t>
  </si>
  <si>
    <t>PT1581</t>
  </si>
  <si>
    <t>Travel Cosmetic Bag</t>
  </si>
  <si>
    <t>PT1582</t>
  </si>
  <si>
    <t>Toiletry Bag Large</t>
  </si>
  <si>
    <t>PT1583</t>
  </si>
  <si>
    <t>Clutch Bag Printed</t>
  </si>
  <si>
    <t>PT1584</t>
  </si>
  <si>
    <t>Card Wallet Metal</t>
  </si>
  <si>
    <t>PT1585</t>
  </si>
  <si>
    <t>Credit Card Holder Slim</t>
  </si>
  <si>
    <t>PT1586</t>
  </si>
  <si>
    <t>Magnetic Money Clip</t>
  </si>
  <si>
    <t>PT1587</t>
  </si>
  <si>
    <t>Multi-Pocket Travel Wallet</t>
  </si>
  <si>
    <t>PT1588</t>
  </si>
  <si>
    <t>Tech Cable Organizer</t>
  </si>
  <si>
    <t>PT1589</t>
  </si>
  <si>
    <t>UV Printed Keychain</t>
  </si>
  <si>
    <t>PT1590</t>
  </si>
  <si>
    <t>Leather Keychain</t>
  </si>
  <si>
    <t>PT1591</t>
  </si>
  <si>
    <t>Name Tag Keychain Acrylic</t>
  </si>
  <si>
    <t>PT1592</t>
  </si>
  <si>
    <t>Badge Reel Printed</t>
  </si>
  <si>
    <t>PT1593</t>
  </si>
  <si>
    <t>Waist Pouch Belt</t>
  </si>
  <si>
    <t>PT1594</t>
  </si>
  <si>
    <t>Flip Flops Print Sole</t>
  </si>
  <si>
    <t>PT1595</t>
  </si>
  <si>
    <t>Gym Gloves Printed</t>
  </si>
  <si>
    <t>PT1596</t>
  </si>
  <si>
    <t>Printed Neck Gaiter</t>
  </si>
  <si>
    <t>PT1597</t>
  </si>
  <si>
    <t>Sunglasses Case Printed</t>
  </si>
  <si>
    <t>PT1598</t>
  </si>
  <si>
    <t>🟨 MORE POD STATIONERY (NEW ROUND)</t>
  </si>
  <si>
    <t>PT1599</t>
  </si>
  <si>
    <t>Hardcover Planner</t>
  </si>
  <si>
    <t>PT1600</t>
  </si>
  <si>
    <t>Student Planner</t>
  </si>
  <si>
    <t>PT1601</t>
  </si>
  <si>
    <t>Dad Planner</t>
  </si>
  <si>
    <t>PT1602</t>
  </si>
  <si>
    <t>Teacher Grade Book</t>
  </si>
  <si>
    <t>PT1603</t>
  </si>
  <si>
    <t>Bride Wedding Planner</t>
  </si>
  <si>
    <t>PT1604</t>
  </si>
  <si>
    <t>Baby Memory Book</t>
  </si>
  <si>
    <t>PT1605</t>
  </si>
  <si>
    <t>Colouring Book (Printed)</t>
  </si>
  <si>
    <t>PT1606</t>
  </si>
  <si>
    <t>Activity Book Kids</t>
  </si>
  <si>
    <t>PT1607</t>
  </si>
  <si>
    <t>Scrapbook Album</t>
  </si>
  <si>
    <t>PT1608</t>
  </si>
  <si>
    <t>Recipe Cards</t>
  </si>
  <si>
    <t>PT1609</t>
  </si>
  <si>
    <t>Wedding Table Cards</t>
  </si>
  <si>
    <t>PT1610</t>
  </si>
  <si>
    <t>Thank You Cards Gold Foil</t>
  </si>
  <si>
    <t>PT1611</t>
  </si>
  <si>
    <t>Metallic Ink Stickers</t>
  </si>
  <si>
    <t>PT1612</t>
  </si>
  <si>
    <t>Glossy Kiss-Cut Stickers</t>
  </si>
  <si>
    <t>PT1613</t>
  </si>
  <si>
    <t>Vinyl Waterproof Stickers</t>
  </si>
  <si>
    <t>PT1614</t>
  </si>
  <si>
    <t>Wall Decal Sheets</t>
  </si>
  <si>
    <t>PT1615</t>
  </si>
  <si>
    <t>Floor Stickers</t>
  </si>
  <si>
    <t>PT1616</t>
  </si>
  <si>
    <t>Certificate Holder Printed</t>
  </si>
  <si>
    <t>PT1617</t>
  </si>
  <si>
    <t>Report Book</t>
  </si>
  <si>
    <t>PT1618</t>
  </si>
  <si>
    <t>Desk Whiteboard Sheet</t>
  </si>
  <si>
    <t>PT1619</t>
  </si>
  <si>
    <t>Binder Cover Print</t>
  </si>
  <si>
    <t>PT1620</t>
  </si>
  <si>
    <t>A4 Poster Pad</t>
  </si>
  <si>
    <t>PT1621</t>
  </si>
  <si>
    <t>🟦 MORE POD PET PRODUCTS (NEW ROUND)</t>
  </si>
  <si>
    <t>PT1622</t>
  </si>
  <si>
    <t>Pet Hoodie Printed All Over</t>
  </si>
  <si>
    <t>PT1623</t>
  </si>
  <si>
    <t>Pet T-shirt</t>
  </si>
  <si>
    <t>PT1624</t>
  </si>
  <si>
    <t>Pet Cape</t>
  </si>
  <si>
    <t>PT1625</t>
  </si>
  <si>
    <t>Pet Toy Bone Printed</t>
  </si>
  <si>
    <t>PT1626</t>
  </si>
  <si>
    <t>Pet Plush Toy</t>
  </si>
  <si>
    <t>PT1627</t>
  </si>
  <si>
    <t>Pet Tent House</t>
  </si>
  <si>
    <t>PT1628</t>
  </si>
  <si>
    <t>Pet Bed Printed</t>
  </si>
  <si>
    <t>PT1629</t>
  </si>
  <si>
    <t>Pet Feeding Bowl Steel</t>
  </si>
  <si>
    <t>PT1630</t>
  </si>
  <si>
    <t>Pet Feeding Bowl Ceramic</t>
  </si>
  <si>
    <t>PT1631</t>
  </si>
  <si>
    <t>Pet Food Mat</t>
  </si>
  <si>
    <t>PT1632</t>
  </si>
  <si>
    <t>Pet Blanket Sherpa</t>
  </si>
  <si>
    <t>PT1633</t>
  </si>
  <si>
    <t>Pet Collar Engraved</t>
  </si>
  <si>
    <t>PT1634</t>
  </si>
  <si>
    <t>Pet Leash Rope Style</t>
  </si>
  <si>
    <t>PT1635</t>
  </si>
  <si>
    <t>Cat Litter Mat</t>
  </si>
  <si>
    <t>PT1636</t>
  </si>
  <si>
    <t>Pet ID Collar Charm</t>
  </si>
  <si>
    <t>PT1637</t>
  </si>
  <si>
    <t>Pet Backpack Carrier</t>
  </si>
  <si>
    <t>PT1638</t>
  </si>
  <si>
    <t>🟧 MORE POD SEASONAL GIFTS (NEW ROUND)</t>
  </si>
  <si>
    <t>PT1639</t>
  </si>
  <si>
    <t>Halloween Wall Sign</t>
  </si>
  <si>
    <t>PT1640</t>
  </si>
  <si>
    <t>Halloween Spider Web Mat</t>
  </si>
  <si>
    <t>PT1641</t>
  </si>
  <si>
    <t>Halloween Pumpkin Mug</t>
  </si>
  <si>
    <t>PT1642</t>
  </si>
  <si>
    <t>Easter Bunny Mug</t>
  </si>
  <si>
    <t>PT1643</t>
  </si>
  <si>
    <t>Easter Name Tag</t>
  </si>
  <si>
    <t>PT1644</t>
  </si>
  <si>
    <t>Ramadan Kareem Mug</t>
  </si>
  <si>
    <t>PT1645</t>
  </si>
  <si>
    <t>Eid Mubarak Acrylic Sign</t>
  </si>
  <si>
    <t>PT1646</t>
  </si>
  <si>
    <t>New Year Party Banner</t>
  </si>
  <si>
    <t>PT1647</t>
  </si>
  <si>
    <t>Birthday Cake Topper Printed</t>
  </si>
  <si>
    <t>PT1648</t>
  </si>
  <si>
    <t>Anniversary Acrylic Board</t>
  </si>
  <si>
    <t>PT1649</t>
  </si>
  <si>
    <t>Wedding Table Numbers</t>
  </si>
  <si>
    <t>PT1650</t>
  </si>
  <si>
    <t>Wedding Seating Chart Poster</t>
  </si>
  <si>
    <t>PT1651</t>
  </si>
  <si>
    <t>New Baby Arrival Poster</t>
  </si>
  <si>
    <t>PT1652</t>
  </si>
  <si>
    <t>Father's Day Mug Box Set</t>
  </si>
  <si>
    <t>PT1653</t>
  </si>
  <si>
    <t>Mother's Day Gift Box</t>
  </si>
  <si>
    <t>PT1654</t>
  </si>
  <si>
    <t>Couple Photo Crystal</t>
  </si>
  <si>
    <t>PT1655</t>
  </si>
  <si>
    <t>🟥 MORE POD JEWELLERY (NEW ROUND)</t>
  </si>
  <si>
    <t>PT1656</t>
  </si>
  <si>
    <t>Stainless Steel Necklace</t>
  </si>
  <si>
    <t>PT1657</t>
  </si>
  <si>
    <t>Engraved Disc Necklace</t>
  </si>
  <si>
    <t>PT1658</t>
  </si>
  <si>
    <t>Photo Bracelet Round</t>
  </si>
  <si>
    <t>PT1659</t>
  </si>
  <si>
    <t>Photo Bracelet Heart</t>
  </si>
  <si>
    <t>PT1660</t>
  </si>
  <si>
    <t>Leather Cuff Bracelet</t>
  </si>
  <si>
    <t>PT1661</t>
  </si>
  <si>
    <t>Infinity Loop Bracelet</t>
  </si>
  <si>
    <t>PT1662</t>
  </si>
  <si>
    <t>Adjustable Ring Engraved</t>
  </si>
  <si>
    <t>PT1663</t>
  </si>
  <si>
    <t>Nameplate Necklace</t>
  </si>
  <si>
    <t>PT1664</t>
  </si>
  <si>
    <t>Initial Letter Necklace</t>
  </si>
  <si>
    <t>PT1665</t>
  </si>
  <si>
    <t>Roman Numeral Bracelet</t>
  </si>
  <si>
    <t>PT1666</t>
  </si>
  <si>
    <t>Morse Code Bracelet</t>
  </si>
  <si>
    <t>PT1667</t>
  </si>
  <si>
    <t>Couples Matching Necklace</t>
  </si>
  <si>
    <t>PT1668</t>
  </si>
  <si>
    <t>Birth Flower Necklace</t>
  </si>
  <si>
    <t>PT1669</t>
  </si>
  <si>
    <t>🟪 MORE POD PACKAGING &amp; BRANDING (NEW ROUND)</t>
  </si>
  <si>
    <t>PT1670</t>
  </si>
  <si>
    <t>Custom Parcel Box</t>
  </si>
  <si>
    <t>PT1671</t>
  </si>
  <si>
    <t>Foldable Gift Box Printed</t>
  </si>
  <si>
    <t>PT1672</t>
  </si>
  <si>
    <t>Tissue Wrap Printed</t>
  </si>
  <si>
    <t>PT1673</t>
  </si>
  <si>
    <t>Custom Printed Ribbon</t>
  </si>
  <si>
    <t>PT1674</t>
  </si>
  <si>
    <t>Handle Paper Bag</t>
  </si>
  <si>
    <t>PT1675</t>
  </si>
  <si>
    <t>Recycled Kraft Bag Printed</t>
  </si>
  <si>
    <t>PT1676</t>
  </si>
  <si>
    <t>Thank You Sticker Roll</t>
  </si>
  <si>
    <t>PT1677</t>
  </si>
  <si>
    <t>Holographic Stickers</t>
  </si>
  <si>
    <t>PT1678</t>
  </si>
  <si>
    <t>QR Code Sticker</t>
  </si>
  <si>
    <t>PT1679</t>
  </si>
  <si>
    <t>Brand Care Cards</t>
  </si>
  <si>
    <t>PT1680</t>
  </si>
  <si>
    <t>Scented Packaging Card</t>
  </si>
  <si>
    <t>PT1681</t>
  </si>
  <si>
    <t>Clothing Size Labels</t>
  </si>
  <si>
    <t>PT1682</t>
  </si>
  <si>
    <t>Clothing Hang Tags</t>
  </si>
  <si>
    <t>PT1683</t>
  </si>
  <si>
    <t>Branded Tape Matte Finish</t>
  </si>
  <si>
    <t>PT1684</t>
  </si>
  <si>
    <t>🟩 MORE POD DIGITAL PRODUCTS (NEW ROUND)</t>
  </si>
  <si>
    <t>PT1685</t>
  </si>
  <si>
    <t>Editable Business Card</t>
  </si>
  <si>
    <t>PT1686</t>
  </si>
  <si>
    <t>Editable Poster Template</t>
  </si>
  <si>
    <t>PT1687</t>
  </si>
  <si>
    <t>Recipe Card Template</t>
  </si>
  <si>
    <t>PT1688</t>
  </si>
  <si>
    <t>Wedding Invitation Kit</t>
  </si>
  <si>
    <t>PT1689</t>
  </si>
  <si>
    <t>Instagram Story Pack</t>
  </si>
  <si>
    <t>PT1690</t>
  </si>
  <si>
    <t>YouTube Thumbnail Templates</t>
  </si>
  <si>
    <t>PT1691</t>
  </si>
  <si>
    <t>TikTok Video Cover Templates</t>
  </si>
  <si>
    <t>PT1692</t>
  </si>
  <si>
    <t>Etsy Listing Mockups</t>
  </si>
  <si>
    <t>PT1693</t>
  </si>
  <si>
    <t>Aesthetic Wallpapers Pack</t>
  </si>
  <si>
    <t>PT1694</t>
  </si>
  <si>
    <t>Digital Planner iPad</t>
  </si>
  <si>
    <t>PT1695</t>
  </si>
  <si>
    <t>Printable Budget Planner</t>
  </si>
  <si>
    <t>PT1696</t>
  </si>
  <si>
    <t>Kids Worksheets Printable</t>
  </si>
  <si>
    <t>PT1697</t>
  </si>
  <si>
    <t>Branding Board Template</t>
  </si>
  <si>
    <t>PT1698</t>
  </si>
  <si>
    <t>Printable Menu Design</t>
  </si>
  <si>
    <t>PT1699</t>
  </si>
  <si>
    <t>Social Media Promo Bundle</t>
  </si>
  <si>
    <t>PT1700</t>
  </si>
  <si>
    <t>LED Light Products Missing:</t>
  </si>
  <si>
    <t>PT1701</t>
  </si>
  <si>
    <t>LED Acrylic Night Lamp</t>
  </si>
  <si>
    <t>PT1702</t>
  </si>
  <si>
    <t>LED Spotify Music Lamp</t>
  </si>
  <si>
    <t>PT1703</t>
  </si>
  <si>
    <t>LED Neon Name Sign</t>
  </si>
  <si>
    <t>PT1704</t>
  </si>
  <si>
    <t>LED Neon Logo Sign</t>
  </si>
  <si>
    <t>PT1705</t>
  </si>
  <si>
    <t>LED Desk Name Plate Light</t>
  </si>
  <si>
    <t>PT1706</t>
  </si>
  <si>
    <t>LED Edge-Lit Acrylic Sign</t>
  </si>
  <si>
    <t>PT1707</t>
  </si>
  <si>
    <t>RGB DeskTop Lamp (Custom)</t>
  </si>
  <si>
    <t>PT1708</t>
  </si>
  <si>
    <t>LED Photo Frame</t>
  </si>
  <si>
    <t>PT1709</t>
  </si>
  <si>
    <t>LED 3D Illusion Lamp</t>
  </si>
  <si>
    <t>PT1710</t>
  </si>
  <si>
    <t>LED Mood Lamp</t>
  </si>
  <si>
    <t>PT1711</t>
  </si>
  <si>
    <t>LED Message Board (Writeable)</t>
  </si>
  <si>
    <t>PT1712</t>
  </si>
  <si>
    <t>LED Signboard for Shops</t>
  </si>
  <si>
    <t>PT1713</t>
  </si>
  <si>
    <t>LED Charging Dock with Light</t>
  </si>
  <si>
    <t>PT1714</t>
  </si>
  <si>
    <t>LED Room Decor Strip + Printed Remote Case</t>
  </si>
  <si>
    <t>PT1715</t>
  </si>
  <si>
    <t>Physical Signage Missing:</t>
  </si>
  <si>
    <t>PT1716</t>
  </si>
  <si>
    <t>Street Shop Sign</t>
  </si>
  <si>
    <t>PT1717</t>
  </si>
  <si>
    <t>Wooden Hanging Sign</t>
  </si>
  <si>
    <t>PT1718</t>
  </si>
  <si>
    <t>Metal Sign Plate</t>
  </si>
  <si>
    <t>PT1719</t>
  </si>
  <si>
    <t>Tin Sign Vintage Style</t>
  </si>
  <si>
    <t>PT1720</t>
  </si>
  <si>
    <t>Parking Sign / Warning Sign</t>
  </si>
  <si>
    <t>PT1721</t>
  </si>
  <si>
    <t>House Number Sign (Acrylic)</t>
  </si>
  <si>
    <t>PT1722</t>
  </si>
  <si>
    <t>Office Door Name Plate</t>
  </si>
  <si>
    <t>PT1723</t>
  </si>
  <si>
    <t>Acrylic Event Welcome Sign</t>
  </si>
  <si>
    <t>PT1724</t>
  </si>
  <si>
    <t>Wedding Welcome Board</t>
  </si>
  <si>
    <t>PT1725</t>
  </si>
  <si>
    <t>Cafe Menu Board</t>
  </si>
  <si>
    <t>PT1726</t>
  </si>
  <si>
    <t>Chalkboard Sign</t>
  </si>
  <si>
    <t>PT1727</t>
  </si>
  <si>
    <t>Direction Arrow Board</t>
  </si>
  <si>
    <t>PT1728</t>
  </si>
  <si>
    <t>Event Booth Sign</t>
  </si>
  <si>
    <t>PT1729</t>
  </si>
  <si>
    <t>Restaurant LED Menu Board</t>
  </si>
  <si>
    <t>PT1730</t>
  </si>
  <si>
    <t>Table LED Sign (Open/Closed)</t>
  </si>
  <si>
    <t>PT1731</t>
  </si>
  <si>
    <t>Display Boards Missing:</t>
  </si>
  <si>
    <t>PT1732</t>
  </si>
  <si>
    <t>Foam Board (A2/A1/A0)</t>
  </si>
  <si>
    <t>PT1733</t>
  </si>
  <si>
    <t>PVC Print Board</t>
  </si>
  <si>
    <t>PT1734</t>
  </si>
  <si>
    <t>Aluminium Dibond Board</t>
  </si>
  <si>
    <t>PT1735</t>
  </si>
  <si>
    <t>Corrugated Plastic Board (Correx)</t>
  </si>
  <si>
    <t>PT1736</t>
  </si>
  <si>
    <t>Standing Roll-up Banner</t>
  </si>
  <si>
    <t>PT1737</t>
  </si>
  <si>
    <t>X-Banner Stand</t>
  </si>
  <si>
    <t>PT1738</t>
  </si>
  <si>
    <t>Pop-up Exhibition Display</t>
  </si>
  <si>
    <t>PT1739</t>
  </si>
  <si>
    <t>A-Frame Pavement Sign</t>
  </si>
  <si>
    <t>PT1740</t>
  </si>
  <si>
    <t>Poster Board Stand</t>
  </si>
  <si>
    <t>PT1741</t>
  </si>
  <si>
    <t>Menu Display Stand</t>
  </si>
  <si>
    <t>PT1742</t>
  </si>
  <si>
    <t>Backlit Lightbox Board</t>
  </si>
  <si>
    <t>PT1743</t>
  </si>
  <si>
    <t>Event Signs Missing:</t>
  </si>
  <si>
    <t>PT1744</t>
  </si>
  <si>
    <t>Wedding Table Number Signs</t>
  </si>
  <si>
    <t>PT1745</t>
  </si>
  <si>
    <t>Wedding Seating Chart Board</t>
  </si>
  <si>
    <t>PT1746</t>
  </si>
  <si>
    <t>Baby Shower Welcome Sign</t>
  </si>
  <si>
    <t>PT1747</t>
  </si>
  <si>
    <t>Birthday Welcome Board</t>
  </si>
  <si>
    <t>PT1748</t>
  </si>
  <si>
    <t>Graduation Welcome Board</t>
  </si>
  <si>
    <t>PT1749</t>
  </si>
  <si>
    <t>Engagement Party Sign</t>
  </si>
  <si>
    <t>PT1750</t>
  </si>
  <si>
    <t>Ramadan Mubarak LED Board</t>
  </si>
  <si>
    <t>PT1751</t>
  </si>
  <si>
    <t>Christmas LED Window Sign</t>
  </si>
  <si>
    <t>PT1752</t>
  </si>
  <si>
    <t>Valentine Neon Heart Sign</t>
  </si>
  <si>
    <t>PT1753</t>
  </si>
  <si>
    <t>5. MISSING – SHOP &amp; BRAND SIGNS</t>
  </si>
  <si>
    <t>PT1754</t>
  </si>
  <si>
    <t>No items exist for retail / business branding:</t>
  </si>
  <si>
    <t>PT1755</t>
  </si>
  <si>
    <t>Business Signage Missing:</t>
  </si>
  <si>
    <t>PT1756</t>
  </si>
  <si>
    <t>Acrylic Business Logo Board</t>
  </si>
  <si>
    <t>PT1757</t>
  </si>
  <si>
    <t>Illuminated StoreFront Sign</t>
  </si>
  <si>
    <t>PT1758</t>
  </si>
  <si>
    <t>QR Code Counter Stand</t>
  </si>
  <si>
    <t>PT1759</t>
  </si>
  <si>
    <t>“Scan to Pay” Acrylic Sign</t>
  </si>
  <si>
    <t>PT1760</t>
  </si>
  <si>
    <t>Social Media Acrylic Sign</t>
  </si>
  <si>
    <t>PT1761</t>
  </si>
  <si>
    <t>Business Hours Sign</t>
  </si>
  <si>
    <t>PT1762</t>
  </si>
  <si>
    <t>Menu Board (Restaurant)</t>
  </si>
  <si>
    <t>PT1763</t>
  </si>
  <si>
    <t>LED Open/Closed Sign</t>
  </si>
  <si>
    <t>PT1764</t>
  </si>
  <si>
    <t>Custom Hanging Shop Light Sign</t>
  </si>
  <si>
    <t>PT1765</t>
  </si>
  <si>
    <t>🚨 6. MISSING – HOME DECOR SIGNS</t>
  </si>
  <si>
    <t>PT1766</t>
  </si>
  <si>
    <t>Not included in your list:</t>
  </si>
  <si>
    <t>PT1767</t>
  </si>
  <si>
    <t>Home Wall Signs Missing:</t>
  </si>
  <si>
    <t>PT1768</t>
  </si>
  <si>
    <t>Family Name Signboard</t>
  </si>
  <si>
    <t>PT1769</t>
  </si>
  <si>
    <t>Wooden Farmhouse Sign</t>
  </si>
  <si>
    <t>PT1770</t>
  </si>
  <si>
    <t>3D Raised Letter Sign</t>
  </si>
  <si>
    <t>PT1771</t>
  </si>
  <si>
    <t>Kids Room Name Sign (Acrylic)</t>
  </si>
  <si>
    <t>PT1772</t>
  </si>
  <si>
    <t>Quote Neon Light</t>
  </si>
  <si>
    <t>PT1773</t>
  </si>
  <si>
    <t>Metal “Home Sweet Home” Sign</t>
  </si>
  <si>
    <t>PT1774</t>
  </si>
  <si>
    <t>Custom Street Sign Wall Decor</t>
  </si>
  <si>
    <t>PT1776</t>
  </si>
  <si>
    <t>Wooden Signs &amp; Boards</t>
  </si>
  <si>
    <t>PT1778</t>
  </si>
  <si>
    <t>Rustic Wooden Sign</t>
  </si>
  <si>
    <t>PT1779</t>
  </si>
  <si>
    <t>Farmhouse Style Wall Sign</t>
  </si>
  <si>
    <t>PT1780</t>
  </si>
  <si>
    <t>Wooden Street Name Sign</t>
  </si>
  <si>
    <t>PT1781</t>
  </si>
  <si>
    <t>Wooden House Number Plate</t>
  </si>
  <si>
    <t>PT1782</t>
  </si>
  <si>
    <t>Wooden Door Nameplate</t>
  </si>
  <si>
    <t>PT1783</t>
  </si>
  <si>
    <t>Wooden Shop Name Board</t>
  </si>
  <si>
    <t>PT1784</t>
  </si>
  <si>
    <t>Wooden Menu Board</t>
  </si>
  <si>
    <t>PT1785</t>
  </si>
  <si>
    <t>Wooden Direction Arrow Sign</t>
  </si>
  <si>
    <t>PT1786</t>
  </si>
  <si>
    <t>Wooden Wedding Welcome Board</t>
  </si>
  <si>
    <t>PT1787</t>
  </si>
  <si>
    <t>Wooden Event Signboard</t>
  </si>
  <si>
    <t>PT1788</t>
  </si>
  <si>
    <t>Wooden Birthday Welcome Board</t>
  </si>
  <si>
    <t>PT1789</t>
  </si>
  <si>
    <t>Wooden Nursery Name Sign</t>
  </si>
  <si>
    <t>PT1790</t>
  </si>
  <si>
    <t>Wooden Door Plaque (Kids)</t>
  </si>
  <si>
    <t>PT1791</t>
  </si>
  <si>
    <t>Wooden Laser-Cut Letter Sign</t>
  </si>
  <si>
    <t>PT1792</t>
  </si>
  <si>
    <t>Wooden Quote Board</t>
  </si>
  <si>
    <t>PT1793</t>
  </si>
  <si>
    <t>Wooden Photo Message Board</t>
  </si>
  <si>
    <t>PT1794</t>
  </si>
  <si>
    <t>Pallet Style Wooden Wall Sign</t>
  </si>
  <si>
    <t>PT1795</t>
  </si>
  <si>
    <t>Wooden Engraved Bar Sign</t>
  </si>
  <si>
    <t>PT1796</t>
  </si>
  <si>
    <t>Wooden Kitchen Recipe Board</t>
  </si>
  <si>
    <t>PT1797</t>
  </si>
  <si>
    <t>Wooden Coffee Bar Sign</t>
  </si>
  <si>
    <t>PT1798</t>
  </si>
  <si>
    <t>2. Wooden Photo Products</t>
  </si>
  <si>
    <t>PT1799</t>
  </si>
  <si>
    <t>Wooden Photo Block</t>
  </si>
  <si>
    <t>PT1800</t>
  </si>
  <si>
    <t>Wooden Photo Frame</t>
  </si>
  <si>
    <t>PT1801</t>
  </si>
  <si>
    <t>Wooden Engraved Photo Frame</t>
  </si>
  <si>
    <t>PT1802</t>
  </si>
  <si>
    <t>Wooden Polaroid Style Block</t>
  </si>
  <si>
    <t>PT1803</t>
  </si>
  <si>
    <t>Wooden Keyring Photo Block</t>
  </si>
  <si>
    <t>PT1804</t>
  </si>
  <si>
    <t>Wooden Hanging Photo Plaque</t>
  </si>
  <si>
    <t>PT1805</t>
  </si>
  <si>
    <t>Wooden Multi-Photo Collage Board</t>
  </si>
  <si>
    <t>PT1806</t>
  </si>
  <si>
    <t>Wooden Family Tree Photo Board</t>
  </si>
  <si>
    <t>PT1807</t>
  </si>
  <si>
    <t>Wooden engraved portrait</t>
  </si>
  <si>
    <t>PT1808</t>
  </si>
  <si>
    <t>Wooden 3D Layered Photo Map</t>
  </si>
  <si>
    <t>PT1809</t>
  </si>
  <si>
    <t>3. Wooden Gifts &amp; Accessories</t>
  </si>
  <si>
    <t>PT1810</t>
  </si>
  <si>
    <t>Wooden Keychain</t>
  </si>
  <si>
    <t>PT1811</t>
  </si>
  <si>
    <t>Wooden Bookmark</t>
  </si>
  <si>
    <t>PT1812</t>
  </si>
  <si>
    <t>Wooden Coaster (Set of 4)</t>
  </si>
  <si>
    <t>PT1813</t>
  </si>
  <si>
    <t>Wooden Magnet</t>
  </si>
  <si>
    <t>PT1814</t>
  </si>
  <si>
    <t>Wooden Ornament</t>
  </si>
  <si>
    <t>PT1815</t>
  </si>
  <si>
    <t>Wooden Christmas Ornament</t>
  </si>
  <si>
    <t>PT1816</t>
  </si>
  <si>
    <t>Wooden Eid Ornament</t>
  </si>
  <si>
    <t>PT1817</t>
  </si>
  <si>
    <t>Wooden Ramadan Sign</t>
  </si>
  <si>
    <t>PT1818</t>
  </si>
  <si>
    <t>Wooden Calendar Block Set</t>
  </si>
  <si>
    <t>PT1819</t>
  </si>
  <si>
    <t>Wooden LED Night Lamp (Base Only)</t>
  </si>
  <si>
    <t>PT1820</t>
  </si>
  <si>
    <t>Wooden Phone Holder</t>
  </si>
  <si>
    <t>PT1821</t>
  </si>
  <si>
    <t>Wooden LapTop Stand</t>
  </si>
  <si>
    <t>PT1822</t>
  </si>
  <si>
    <t>Wooden Pen Holder</t>
  </si>
  <si>
    <t>PT1823</t>
  </si>
  <si>
    <t>Wooden Desk Nameplate</t>
  </si>
  <si>
    <t>PT1824</t>
  </si>
  <si>
    <t>Wooden Business Card Holder</t>
  </si>
  <si>
    <t>PT1825</t>
  </si>
  <si>
    <t>Bamboo / Wooden Power Bank</t>
  </si>
  <si>
    <t>PT1826</t>
  </si>
  <si>
    <t>Wooden USB Flash Drive</t>
  </si>
  <si>
    <t>PT1827</t>
  </si>
  <si>
    <t>Wooden Bottle Opener</t>
  </si>
  <si>
    <t>PT1828</t>
  </si>
  <si>
    <t>Wooden Cooking Utensil Set (Printed)</t>
  </si>
  <si>
    <t>PT1829</t>
  </si>
  <si>
    <t>4. Wooden Home Decor</t>
  </si>
  <si>
    <t>PT1830</t>
  </si>
  <si>
    <t>Wooden Wall Clock</t>
  </si>
  <si>
    <t>PT1831</t>
  </si>
  <si>
    <t>Wooden 3D Layered Art</t>
  </si>
  <si>
    <t>PT1832</t>
  </si>
  <si>
    <t>Wooden Mandala Pattern Wall Art</t>
  </si>
  <si>
    <t>PT1833</t>
  </si>
  <si>
    <t>Wooden Serving Tray</t>
  </si>
  <si>
    <t>PT1834</t>
  </si>
  <si>
    <t>Wooden Cutting Board (Custom Engraved)</t>
  </si>
  <si>
    <t>PT1835</t>
  </si>
  <si>
    <t>Wooden Chopping Board with Handle</t>
  </si>
  <si>
    <t>PT1836</t>
  </si>
  <si>
    <t>Wooden Tea Box</t>
  </si>
  <si>
    <t>PT1837</t>
  </si>
  <si>
    <t>Wooden Spice Rack Label Board</t>
  </si>
  <si>
    <t>PT1838</t>
  </si>
  <si>
    <t>Wooden Candle Holder Block</t>
  </si>
  <si>
    <t>PT1839</t>
  </si>
  <si>
    <t>Wooden Diffuser Label Plate</t>
  </si>
  <si>
    <t>PT1840</t>
  </si>
  <si>
    <t>Wooden Tissue Box Cover</t>
  </si>
  <si>
    <t>PT1841</t>
  </si>
  <si>
    <t>Wooden Napkin Holder</t>
  </si>
  <si>
    <t>PT1842</t>
  </si>
  <si>
    <t>Wooden Coat Hanger Signs</t>
  </si>
  <si>
    <t>PT1843</t>
  </si>
  <si>
    <t>Wooden Door Hangers</t>
  </si>
  <si>
    <t>PT1844</t>
  </si>
  <si>
    <t>5. Wooden Toys &amp; Kids Items</t>
  </si>
  <si>
    <t>PT1845</t>
  </si>
  <si>
    <t>Wooden Name Puzzle</t>
  </si>
  <si>
    <t>PT1846</t>
  </si>
  <si>
    <t>Wooden Alphabet Puzzle</t>
  </si>
  <si>
    <t>PT1847</t>
  </si>
  <si>
    <t>Wooden Height Chart</t>
  </si>
  <si>
    <t>PT1848</t>
  </si>
  <si>
    <t>Wooden Baby Milestone Disc Set</t>
  </si>
  <si>
    <t>PT1849</t>
  </si>
  <si>
    <t>Wooden Birth Announcement Plaque</t>
  </si>
  <si>
    <t>PT1850</t>
  </si>
  <si>
    <t>Wooden Nursery Wall Lettering</t>
  </si>
  <si>
    <t>PT1851</t>
  </si>
  <si>
    <t>Wooden Kids Room Door Sign</t>
  </si>
  <si>
    <t>PT1852</t>
  </si>
  <si>
    <t>Wooden Toy Box Printed</t>
  </si>
  <si>
    <t>PT1853</t>
  </si>
  <si>
    <t>Wooden Building Blocks Personalized</t>
  </si>
  <si>
    <t>PT1854</t>
  </si>
  <si>
    <t>🧱 MDF PRODUCTS – FULL MASTER LIST</t>
  </si>
  <si>
    <t>PT1855</t>
  </si>
  <si>
    <t>1. MDF Signs &amp; Boards</t>
  </si>
  <si>
    <t>PT1856</t>
  </si>
  <si>
    <t>MDF Door Sign</t>
  </si>
  <si>
    <t>PT1857</t>
  </si>
  <si>
    <t>MDF Wall Sign Board</t>
  </si>
  <si>
    <t>PT1858</t>
  </si>
  <si>
    <t>MDF Business Logo Board</t>
  </si>
  <si>
    <t>PT1859</t>
  </si>
  <si>
    <t>MDF TableTop Sign</t>
  </si>
  <si>
    <t>PT1860</t>
  </si>
  <si>
    <t>MDF Event Welcome Board</t>
  </si>
  <si>
    <t>PT1861</t>
  </si>
  <si>
    <t>MDF Wedding Seating Chart</t>
  </si>
  <si>
    <t>PT1862</t>
  </si>
  <si>
    <t>MDF Menu Board (Restaurant)</t>
  </si>
  <si>
    <t>PT1863</t>
  </si>
  <si>
    <t>MDF House Number Board</t>
  </si>
  <si>
    <t>PT1864</t>
  </si>
  <si>
    <t>MDF Desk Nameplate</t>
  </si>
  <si>
    <t>PT1865</t>
  </si>
  <si>
    <t>MDF Photo Board</t>
  </si>
  <si>
    <t>PT1866</t>
  </si>
  <si>
    <t>MDF Plaque Board</t>
  </si>
  <si>
    <t>PT1867</t>
  </si>
  <si>
    <t>MDF Engraving Board</t>
  </si>
  <si>
    <t>PT1868</t>
  </si>
  <si>
    <t>MDF Circle Board (Craft Blanks)</t>
  </si>
  <si>
    <t>PT1869</t>
  </si>
  <si>
    <t>MDF Rectangle Board (Craft Blanks)</t>
  </si>
  <si>
    <t>PT1870</t>
  </si>
  <si>
    <t>MDF Letter Cutouts</t>
  </si>
  <si>
    <t>PT1871</t>
  </si>
  <si>
    <t>MDF 3D Letter Signs</t>
  </si>
  <si>
    <t>PT1872</t>
  </si>
  <si>
    <t>MDF A-Frame Sign (Small TableTop)</t>
  </si>
  <si>
    <t>PT1873</t>
  </si>
  <si>
    <t>MDF Counter Display Board</t>
  </si>
  <si>
    <t>PT1874</t>
  </si>
  <si>
    <t>MDF Key Holder Board</t>
  </si>
  <si>
    <t>PT1875</t>
  </si>
  <si>
    <t>2. MDF Photo Gifts</t>
  </si>
  <si>
    <t>PT1876</t>
  </si>
  <si>
    <t>MDF Photo Panel</t>
  </si>
  <si>
    <t>PT1877</t>
  </si>
  <si>
    <t>MDF Photo Print Slate Style</t>
  </si>
  <si>
    <t>PT1878</t>
  </si>
  <si>
    <t>MDF Sublimation Frame</t>
  </si>
  <si>
    <t>PT1879</t>
  </si>
  <si>
    <t>MDF Photo Puzzle</t>
  </si>
  <si>
    <t>PT1880</t>
  </si>
  <si>
    <t>MDF Hanging Photo Plaque</t>
  </si>
  <si>
    <t>PT1881</t>
  </si>
  <si>
    <t>MDF Collage Frame</t>
  </si>
  <si>
    <t>PT1882</t>
  </si>
  <si>
    <t>MDF Photo Door Hanger</t>
  </si>
  <si>
    <t>PT1883</t>
  </si>
  <si>
    <t>MDF DeskTop Photo Stand</t>
  </si>
  <si>
    <t>PT1884</t>
  </si>
  <si>
    <t>MDF Refrigerator Magnet with Print</t>
  </si>
  <si>
    <t>PT1885</t>
  </si>
  <si>
    <t>3. MDF Home Decor</t>
  </si>
  <si>
    <t>PT1886</t>
  </si>
  <si>
    <t>MDF Wall Clock Printed</t>
  </si>
  <si>
    <t>PT1887</t>
  </si>
  <si>
    <t>MDF Lamp Shade</t>
  </si>
  <si>
    <t>PT1888</t>
  </si>
  <si>
    <t>MDF Engraved Candle Holder</t>
  </si>
  <si>
    <t>PT1889</t>
  </si>
  <si>
    <t>MDF Mandala Wall Art</t>
  </si>
  <si>
    <t>PT1890</t>
  </si>
  <si>
    <t>MDF Carved Wall Pattern Boards</t>
  </si>
  <si>
    <t>PT1891</t>
  </si>
  <si>
    <t>MDF 3D Layered Art Boards</t>
  </si>
  <si>
    <t>PT1892</t>
  </si>
  <si>
    <t>MDF Mirror Frame</t>
  </si>
  <si>
    <t>PT1893</t>
  </si>
  <si>
    <t>MDF Key Holder With Hooks</t>
  </si>
  <si>
    <t>PT1894</t>
  </si>
  <si>
    <t>MDF Utensil Holder Box</t>
  </si>
  <si>
    <t>PT1895</t>
  </si>
  <si>
    <t>MDF Pen Holder</t>
  </si>
  <si>
    <t>PT1896</t>
  </si>
  <si>
    <t>MDF Desk Organizer</t>
  </si>
  <si>
    <t>PT1897</t>
  </si>
  <si>
    <t>MDF Tissue Box</t>
  </si>
  <si>
    <t>PT1898</t>
  </si>
  <si>
    <t>4. MDF Craft &amp; DIY</t>
  </si>
  <si>
    <t>PT1899</t>
  </si>
  <si>
    <t>MDF Craft Shapes (Hearts, Stars, Circles)</t>
  </si>
  <si>
    <t>PT1900</t>
  </si>
  <si>
    <t>MDF Alphabet Sets</t>
  </si>
  <si>
    <t>PT1901</t>
  </si>
  <si>
    <t>MDF Number Sets</t>
  </si>
  <si>
    <t>PT1902</t>
  </si>
  <si>
    <t>MDF Layered DIY Art Boards</t>
  </si>
  <si>
    <t>PT1903</t>
  </si>
  <si>
    <t>MDF Coaster Blanks</t>
  </si>
  <si>
    <t>PT1904</t>
  </si>
  <si>
    <t>MDF Ornaments Blanks</t>
  </si>
  <si>
    <t>PT1905</t>
  </si>
  <si>
    <t>MDF Door Hanger Blanks</t>
  </si>
  <si>
    <t>PT1906</t>
  </si>
  <si>
    <t>MDF Keyring Blanks</t>
  </si>
  <si>
    <t>PT1907</t>
  </si>
  <si>
    <t>MDF Box Blanks (DIY Assemble)</t>
  </si>
  <si>
    <t>PT1908</t>
  </si>
  <si>
    <t>MDF Wall Hanging Garlands (DIY Shapes)</t>
  </si>
  <si>
    <t>PT1909</t>
  </si>
  <si>
    <t>MDF Earring Display Cards</t>
  </si>
  <si>
    <t>PT1910</t>
  </si>
  <si>
    <t>MDF Cake Topper Blanks</t>
  </si>
  <si>
    <t>PT1911</t>
  </si>
  <si>
    <t>Signboards &amp; Shop Signs</t>
  </si>
  <si>
    <t>PT1912</t>
  </si>
  <si>
    <t>ACP Shop Front Signboard</t>
  </si>
  <si>
    <t>PT1913</t>
  </si>
  <si>
    <t>ACP Fascia Board</t>
  </si>
  <si>
    <t>PT1914</t>
  </si>
  <si>
    <t>ACP Outdoor Sign Board</t>
  </si>
  <si>
    <t>PT1915</t>
  </si>
  <si>
    <t>ACP Backlit Sign Board</t>
  </si>
  <si>
    <t>PT1916</t>
  </si>
  <si>
    <t>ACP LED Signboard Panel</t>
  </si>
  <si>
    <t>PT1917</t>
  </si>
  <si>
    <t>ACP Lightbox Panel</t>
  </si>
  <si>
    <t>PT1918</t>
  </si>
  <si>
    <t>ACP Glow Sign Board</t>
  </si>
  <si>
    <t>PT1919</t>
  </si>
  <si>
    <t>ACP Restaurant Menu Board</t>
  </si>
  <si>
    <t>PT1920</t>
  </si>
  <si>
    <t>ACP Business Name Board</t>
  </si>
  <si>
    <t>PT1921</t>
  </si>
  <si>
    <t>ACP Retail Outlet Front Board</t>
  </si>
  <si>
    <t>PT1922</t>
  </si>
  <si>
    <t>ACP Industrial Unit Board</t>
  </si>
  <si>
    <t>PT1923</t>
  </si>
  <si>
    <t>ACP Direction Sign Board</t>
  </si>
  <si>
    <t>PT1924</t>
  </si>
  <si>
    <t>ACP Road Sign Board (ACP Sheet)</t>
  </si>
  <si>
    <t>PT1925</t>
  </si>
  <si>
    <t>✅ 2. ACP PRINTING PRODUCTS</t>
  </si>
  <si>
    <t>PT1926</t>
  </si>
  <si>
    <t>UV Print / Solvent Print ACP Items</t>
  </si>
  <si>
    <t>PT1927</t>
  </si>
  <si>
    <t>UV Printed ACP Board</t>
  </si>
  <si>
    <t>PT1928</t>
  </si>
  <si>
    <t>ACP Advertising Board</t>
  </si>
  <si>
    <t>PT1929</t>
  </si>
  <si>
    <t>ACP Promotional Display Board</t>
  </si>
  <si>
    <t>PT1930</t>
  </si>
  <si>
    <t>ACP Event Branding Board</t>
  </si>
  <si>
    <t>PT1931</t>
  </si>
  <si>
    <t>ACP Exhibition Panel</t>
  </si>
  <si>
    <t>PT1932</t>
  </si>
  <si>
    <t>ACP Poster Board (Rigid)</t>
  </si>
  <si>
    <t>PT1933</t>
  </si>
  <si>
    <t>ACP Foam Board Replacement (Premium Rigid Board)</t>
  </si>
  <si>
    <t>PT1934</t>
  </si>
  <si>
    <t>ACP Yard Sign Board</t>
  </si>
  <si>
    <t>PT1935</t>
  </si>
  <si>
    <t>ACP Wall Art Printed</t>
  </si>
  <si>
    <t>PT1936</t>
  </si>
  <si>
    <t>ACP Photo Panel (Luxury)</t>
  </si>
  <si>
    <t>PT1937</t>
  </si>
  <si>
    <t>✅ 3. ACP 3D LETTER &amp; LOGO PRODUCTS</t>
  </si>
  <si>
    <t>PT1938</t>
  </si>
  <si>
    <t>CNC Cut / Laser Cut ACP</t>
  </si>
  <si>
    <t>PT1939</t>
  </si>
  <si>
    <t>ACP 3D Letter Cutouts</t>
  </si>
  <si>
    <t>PT1940</t>
  </si>
  <si>
    <t>ACP Logo Cutouts</t>
  </si>
  <si>
    <t>PT1941</t>
  </si>
  <si>
    <t>ACP Raised Letter Sign</t>
  </si>
  <si>
    <t>PT1942</t>
  </si>
  <si>
    <t>ACP Layered 3D Sign</t>
  </si>
  <si>
    <t>PT1943</t>
  </si>
  <si>
    <t>ACP CNC Cut Patterns</t>
  </si>
  <si>
    <t>PT1944</t>
  </si>
  <si>
    <t>ACP Laser Cut Decorative Sheets</t>
  </si>
  <si>
    <t>PT1945</t>
  </si>
  <si>
    <t>ACP 3D House Number Plate</t>
  </si>
  <si>
    <t>PT1946</t>
  </si>
  <si>
    <t>ACP Custom Shape Cut Board</t>
  </si>
  <si>
    <t>PT1947</t>
  </si>
  <si>
    <t>✅ 4. ACP NAMEPLATES &amp; PLATES</t>
  </si>
  <si>
    <t>PT1948</t>
  </si>
  <si>
    <t>ACP Office Name Plate</t>
  </si>
  <si>
    <t>PT1949</t>
  </si>
  <si>
    <t>ACP Door Nameplate</t>
  </si>
  <si>
    <t>PT1950</t>
  </si>
  <si>
    <t>ACP House Number Plate</t>
  </si>
  <si>
    <t>PT1951</t>
  </si>
  <si>
    <t>ACP Flat Number Plate (ACP)</t>
  </si>
  <si>
    <t>PT1952</t>
  </si>
  <si>
    <t>ACP Reception Desk Plate</t>
  </si>
  <si>
    <t>PT1953</t>
  </si>
  <si>
    <t>ACP Meeting Room Plate</t>
  </si>
  <si>
    <t>PT1954</t>
  </si>
  <si>
    <t>ACP Safety Sign Board</t>
  </si>
  <si>
    <t>PT1955</t>
  </si>
  <si>
    <t>ACP Parking Plate</t>
  </si>
  <si>
    <t>PT1956</t>
  </si>
  <si>
    <t>ACP “No Smoking” Plate</t>
  </si>
  <si>
    <t>PT1957</t>
  </si>
  <si>
    <t>✅ 5. ACP ARCHITECTURAL INTERIOR PRODUCTS</t>
  </si>
  <si>
    <t>PT1958</t>
  </si>
  <si>
    <t>ACP Wall Panel Decor</t>
  </si>
  <si>
    <t>PT1959</t>
  </si>
  <si>
    <t>ACP Ceiling Panel</t>
  </si>
  <si>
    <t>PT1960</t>
  </si>
  <si>
    <t>ACP Kitchen Back Panel</t>
  </si>
  <si>
    <t>PT1961</t>
  </si>
  <si>
    <t>ACP Bathroom Wall Panel</t>
  </si>
  <si>
    <t>PT1962</t>
  </si>
  <si>
    <t>ACP False Ceiling ACP Tiles</t>
  </si>
  <si>
    <t>PT1963</t>
  </si>
  <si>
    <t>ACP Partition Panels</t>
  </si>
  <si>
    <t>PT1964</t>
  </si>
  <si>
    <t>ACP Door Panels</t>
  </si>
  <si>
    <t>PT1965</t>
  </si>
  <si>
    <t>ACP Wall Cladding Panels (Interior)</t>
  </si>
  <si>
    <t>PT1966</t>
  </si>
  <si>
    <t>✅ 6. ACP EXTERIOR BUILDING PRODUCTS</t>
  </si>
  <si>
    <t>PT1967</t>
  </si>
  <si>
    <t>ACP Exterior Wall Cladding</t>
  </si>
  <si>
    <t>PT1968</t>
  </si>
  <si>
    <t>ACP Building Facade Panels</t>
  </si>
  <si>
    <t>PT1969</t>
  </si>
  <si>
    <t>ACP Weatherproof Panels</t>
  </si>
  <si>
    <t>PT1970</t>
  </si>
  <si>
    <t>ACP Outdoor Branding Sheets</t>
  </si>
  <si>
    <t>PT1971</t>
  </si>
  <si>
    <t>ACP Roof Cover Panels</t>
  </si>
  <si>
    <t>PT1972</t>
  </si>
  <si>
    <t>ACP Commercial Building Sign Fascia</t>
  </si>
  <si>
    <t>PT1973</t>
  </si>
  <si>
    <t>ACP Pillar Wrapping Panels</t>
  </si>
  <si>
    <t>PT1974</t>
  </si>
  <si>
    <t>ACP Exterior Advertisement Panels</t>
  </si>
  <si>
    <t>PT1975</t>
  </si>
  <si>
    <t>✅ 7. ACP EVENT &amp; EXHIBITION PRODUCTS</t>
  </si>
  <si>
    <t>PT1976</t>
  </si>
  <si>
    <t>ACP Stage Backdrop Board</t>
  </si>
  <si>
    <t>PT1977</t>
  </si>
  <si>
    <t>ACP Exhibition Booth Panels</t>
  </si>
  <si>
    <t>PT1978</t>
  </si>
  <si>
    <t>ACP Event Direction Boards</t>
  </si>
  <si>
    <t>PT1979</t>
  </si>
  <si>
    <t>ACP Trade Show Branding Panels</t>
  </si>
  <si>
    <t>PT1980</t>
  </si>
  <si>
    <t>ACP Photo Booth Frame</t>
  </si>
  <si>
    <t>PT1981</t>
  </si>
  <si>
    <t>ACP Wedding Entrance Board</t>
  </si>
  <si>
    <t>PT1982</t>
  </si>
  <si>
    <t>ACP LED Wedding Welcome Sign (ACP Base)</t>
  </si>
  <si>
    <t>PT1983</t>
  </si>
  <si>
    <t>✅ 8. ACP ACCESSORIES &amp; UTILITY PRODUCTS</t>
  </si>
  <si>
    <t>PT1984</t>
  </si>
  <si>
    <t>ACP Counter Display Board</t>
  </si>
  <si>
    <t>PT1985</t>
  </si>
  <si>
    <t>ACP Menu Display Stand</t>
  </si>
  <si>
    <t>PT1986</t>
  </si>
  <si>
    <t>ACP Price Board</t>
  </si>
  <si>
    <t>PT1987</t>
  </si>
  <si>
    <t>ACP TableTop Sign</t>
  </si>
  <si>
    <t>PT1988</t>
  </si>
  <si>
    <t>ACP Standee Board (Rigid)</t>
  </si>
  <si>
    <t>PT1989</t>
  </si>
  <si>
    <t>ACP A-Frame Signboard</t>
  </si>
  <si>
    <t>PT1990</t>
  </si>
  <si>
    <t>ACP POP/POS Display Units</t>
  </si>
  <si>
    <t>PT1991</t>
  </si>
  <si>
    <t>ACP Hanging Sign Panels</t>
  </si>
  <si>
    <t>PT1992</t>
  </si>
  <si>
    <t>⭐ BONUS: ACP + LED COMBO PRODUCTS</t>
  </si>
  <si>
    <t>PT1993</t>
  </si>
  <si>
    <t>(Highly in-demand modern signage)</t>
  </si>
  <si>
    <t>PT1994</t>
  </si>
  <si>
    <t>ACP LED Backlit Letter Sign</t>
  </si>
  <si>
    <t>PT1995</t>
  </si>
  <si>
    <t>ACP LED Front-Lit Sign</t>
  </si>
  <si>
    <t>PT1996</t>
  </si>
  <si>
    <t>ACP Edge-Lit ACP Panel</t>
  </si>
  <si>
    <t>PT1997</t>
  </si>
  <si>
    <t>ACP LED Box Sign</t>
  </si>
  <si>
    <t>PT1998</t>
  </si>
  <si>
    <t>ACP LED Wall Light Panel</t>
  </si>
  <si>
    <t>PT1999</t>
  </si>
  <si>
    <t>ACP Neon Style Sign on ACP Base</t>
  </si>
  <si>
    <t>PT2000</t>
  </si>
  <si>
    <t>ACP Smart Digital Menu Board (ACP Base)</t>
  </si>
  <si>
    <t>PT2006</t>
  </si>
  <si>
    <t>Acid Washed Heavy Oversized Tee</t>
  </si>
  <si>
    <t>PT2512</t>
  </si>
  <si>
    <t>Denim Jacket Printed Patch</t>
  </si>
  <si>
    <t>PT2513</t>
  </si>
  <si>
    <t>Tactical Jacket Printed</t>
  </si>
  <si>
    <t>PT2514</t>
  </si>
  <si>
    <t>Polar Fleece Jacket</t>
  </si>
  <si>
    <t>PT2515</t>
  </si>
  <si>
    <t>Quilted Jacket</t>
  </si>
  <si>
    <t>PT2516</t>
  </si>
  <si>
    <t>Poncho Hoodie</t>
  </si>
  <si>
    <t>PT2517</t>
  </si>
  <si>
    <t>Rain Poncho (Printed)</t>
  </si>
  <si>
    <t>PT2518</t>
  </si>
  <si>
    <t>Sleep Shirt</t>
  </si>
  <si>
    <t>PT2519</t>
  </si>
  <si>
    <t>Pyjama Top</t>
  </si>
  <si>
    <t>PT2520</t>
  </si>
  <si>
    <t xml:space="preserve">Pyjama Bottom  </t>
  </si>
  <si>
    <t>PT2521</t>
  </si>
  <si>
    <t>Men’s Boxer Shorts (Printed)</t>
  </si>
  <si>
    <t>PT2522</t>
  </si>
  <si>
    <t>Women’s Boyshorts</t>
  </si>
  <si>
    <t>PT2523</t>
  </si>
  <si>
    <t>Bikini Cover Kimono</t>
  </si>
  <si>
    <t>PT2524</t>
  </si>
  <si>
    <t>Yoga Jumpsuit</t>
  </si>
  <si>
    <t>PT2525</t>
  </si>
  <si>
    <t>Bodysuit Printed</t>
  </si>
  <si>
    <t>PT2526</t>
  </si>
  <si>
    <t>Tracksuit (Top + Bottom   Set)</t>
  </si>
  <si>
    <t>PT2527</t>
  </si>
  <si>
    <t>Kids Sweatpants</t>
  </si>
  <si>
    <t>PT2528</t>
  </si>
  <si>
    <t>Baby Blanket Wrap</t>
  </si>
  <si>
    <t>PT2529</t>
  </si>
  <si>
    <t>Toddler Hoodie</t>
  </si>
  <si>
    <t>PT2530</t>
  </si>
  <si>
    <t>Toddler Sweatshirt</t>
  </si>
  <si>
    <t>PT2531</t>
  </si>
  <si>
    <t>Kids Varsity Jacket</t>
  </si>
  <si>
    <t>PT2532</t>
  </si>
  <si>
    <t>Thermal Shirt</t>
  </si>
  <si>
    <t>PT2533</t>
  </si>
  <si>
    <t>Flannel Pajama Pants</t>
  </si>
  <si>
    <t>PT2534</t>
  </si>
  <si>
    <t>Softshell Jacket Printed</t>
  </si>
  <si>
    <t>PT2535</t>
  </si>
  <si>
    <t>Outdoor Tactical Vest (Printed)</t>
  </si>
  <si>
    <t>PT2536</t>
  </si>
  <si>
    <t>Bandage Dress Printed</t>
  </si>
  <si>
    <t>PT2537</t>
  </si>
  <si>
    <t>Cycling Wind Jacket</t>
  </si>
  <si>
    <t>PT2538</t>
  </si>
  <si>
    <t>Running Shorts</t>
  </si>
  <si>
    <t>PT2539</t>
  </si>
  <si>
    <t>UV Protection Tee</t>
  </si>
  <si>
    <t>PT2540</t>
  </si>
  <si>
    <t>Rash Guard Shirt</t>
  </si>
  <si>
    <t>PT2541</t>
  </si>
  <si>
    <t>Fisherman’s Vest Printed</t>
  </si>
  <si>
    <t>PT2542</t>
  </si>
  <si>
    <t>Sleeveless Puffer Vest</t>
  </si>
  <si>
    <t>PT2543</t>
  </si>
  <si>
    <t>🟧 MORE POD DRINKWARE (ROUND 4)</t>
  </si>
  <si>
    <t>PT2544</t>
  </si>
  <si>
    <t>Bamboo Lid Glass Tumbler</t>
  </si>
  <si>
    <t>PT2545</t>
  </si>
  <si>
    <t>Glitter Confetti Cup</t>
  </si>
  <si>
    <t>PT2546</t>
  </si>
  <si>
    <t>Sublimation Cocktail Glass</t>
  </si>
  <si>
    <t>PT2547</t>
  </si>
  <si>
    <t>Highball Glass</t>
  </si>
  <si>
    <t>PT2548</t>
  </si>
  <si>
    <t>Crystal Whiskey Tumbler</t>
  </si>
  <si>
    <t>PT2549</t>
  </si>
  <si>
    <t>Beer Tap Handle Printed</t>
  </si>
  <si>
    <t>PT2550</t>
  </si>
  <si>
    <t>Ceramic Tea Cup &amp; Saucer (Printed)</t>
  </si>
  <si>
    <t>PT2551</t>
  </si>
  <si>
    <t>Espresso Cup &amp; Saucer Set</t>
  </si>
  <si>
    <t>PT2552</t>
  </si>
  <si>
    <t>Double Wall Glass Mug</t>
  </si>
  <si>
    <t>PT2553</t>
  </si>
  <si>
    <t>Ceramic Soup Mug</t>
  </si>
  <si>
    <t>PT2554</t>
  </si>
  <si>
    <t>Stainless Lined Wooden Bottle</t>
  </si>
  <si>
    <t>PT2555</t>
  </si>
  <si>
    <t>UV Printed Wine Bottle</t>
  </si>
  <si>
    <t>PT2556</t>
  </si>
  <si>
    <t>Kids Spill-Proof Cup</t>
  </si>
  <si>
    <t>PT2557</t>
  </si>
  <si>
    <t>Vacuum Insulated Mug with Handle</t>
  </si>
  <si>
    <t>PT2558</t>
  </si>
  <si>
    <t>Insulated Flask with Cup Lid</t>
  </si>
  <si>
    <t>PT2559</t>
  </si>
  <si>
    <t>Bamboo Sleeve Tumbler</t>
  </si>
  <si>
    <t>PT2560</t>
  </si>
  <si>
    <t>Japanese Style Tea Cup</t>
  </si>
  <si>
    <t>PT2561</t>
  </si>
  <si>
    <t>Bamboo Mug With Cork Base</t>
  </si>
  <si>
    <t>PT2562</t>
  </si>
  <si>
    <t>Hexagon Glass Mug</t>
  </si>
  <si>
    <t>PT2563</t>
  </si>
  <si>
    <t>Mini Tumbler 10oz</t>
  </si>
  <si>
    <t>PT2564</t>
  </si>
  <si>
    <t>Slim Skinny Mug</t>
  </si>
  <si>
    <t>PT2565</t>
  </si>
  <si>
    <t>Car Travel Bottle 750ML</t>
  </si>
  <si>
    <t>PT2566</t>
  </si>
  <si>
    <t>Retro Tall Soda Glass</t>
  </si>
  <si>
    <t>PT2567</t>
  </si>
  <si>
    <t>🟩 MORE POD HOME &amp; LIVING (ROUND 4)</t>
  </si>
  <si>
    <t>PT2568</t>
  </si>
  <si>
    <t>Round Couch Blanket</t>
  </si>
  <si>
    <t>PT2569</t>
  </si>
  <si>
    <t>All-over Print Bed Runner</t>
  </si>
  <si>
    <t>PT2570</t>
  </si>
  <si>
    <t>Weighted Blanket Custom Cover</t>
  </si>
  <si>
    <t>PT2571</t>
  </si>
  <si>
    <t>Baby Milestone Blanket</t>
  </si>
  <si>
    <t>PT2572</t>
  </si>
  <si>
    <t>Decorative Table Cloth All Over Print</t>
  </si>
  <si>
    <t>PT2573</t>
  </si>
  <si>
    <t>Oven Apron Heavy Duty</t>
  </si>
  <si>
    <t>PT2574</t>
  </si>
  <si>
    <t>Shower Mat</t>
  </si>
  <si>
    <t>PT2575</t>
  </si>
  <si>
    <t>Quilted Table Mat</t>
  </si>
  <si>
    <t>PT2576</t>
  </si>
  <si>
    <t>Bathroom Organizer Pouch</t>
  </si>
  <si>
    <t>PT2577</t>
  </si>
  <si>
    <t>Fridge Cover Printed</t>
  </si>
  <si>
    <t>PT2578</t>
  </si>
  <si>
    <t>Washing Machine Cover Printed</t>
  </si>
  <si>
    <t>PT2579</t>
  </si>
  <si>
    <t>Window Valance Printed</t>
  </si>
  <si>
    <t>PT2580</t>
  </si>
  <si>
    <t>Blackout Curtain Printed</t>
  </si>
  <si>
    <t>PT2581</t>
  </si>
  <si>
    <t>Fireplace Banner Printed</t>
  </si>
  <si>
    <t>PT2582</t>
  </si>
  <si>
    <t>Santa Door Curtain</t>
  </si>
  <si>
    <t>PT2583</t>
  </si>
  <si>
    <t>Welcome Door Banner</t>
  </si>
  <si>
    <t>PT2584</t>
  </si>
  <si>
    <t>Chair Slipcover</t>
  </si>
  <si>
    <t>PT2585</t>
  </si>
  <si>
    <t>Bed Headboard Cover</t>
  </si>
  <si>
    <t>PT2586</t>
  </si>
  <si>
    <t>Short Curtain Tier</t>
  </si>
  <si>
    <t>PT2587</t>
  </si>
  <si>
    <t>Bread Basket Cloth</t>
  </si>
  <si>
    <t>PT2588</t>
  </si>
  <si>
    <t>Custom Tissue Box Cover</t>
  </si>
  <si>
    <t>PT2589</t>
  </si>
  <si>
    <t>Outdoor Tablecloth</t>
  </si>
  <si>
    <t>PT2590</t>
  </si>
  <si>
    <t>Printed Hammock Fabric</t>
  </si>
  <si>
    <t>PT2591</t>
  </si>
  <si>
    <t>Camping Mat Printed</t>
  </si>
  <si>
    <t>PT2592</t>
  </si>
  <si>
    <t>Tent Wall Printed</t>
  </si>
  <si>
    <t>PT2593</t>
  </si>
  <si>
    <t>Garden Flag Printed</t>
  </si>
  <si>
    <t>PT2594</t>
  </si>
  <si>
    <t>Wind Spinner Printed</t>
  </si>
  <si>
    <t>PT2595</t>
  </si>
  <si>
    <t>Wind Chimes Metal Printed</t>
  </si>
  <si>
    <t>PT2596</t>
  </si>
  <si>
    <t>Flower Pot Sleeve Print</t>
  </si>
  <si>
    <t>PT2597</t>
  </si>
  <si>
    <t>Ceramic Vase Print</t>
  </si>
  <si>
    <t>PT2598</t>
  </si>
  <si>
    <t>Candle Jar Label Print</t>
  </si>
  <si>
    <t>PT2599</t>
  </si>
  <si>
    <t>Candle Warmer Pad Print</t>
  </si>
  <si>
    <t>PT2600</t>
  </si>
  <si>
    <t>🟪 MORE POD WALL ART (ROUND 4)</t>
  </si>
  <si>
    <t>PT2601</t>
  </si>
  <si>
    <t>Stained Glass Style Acrylic Panel</t>
  </si>
  <si>
    <t>PT2602</t>
  </si>
  <si>
    <t>Mosaic Style Metal Print</t>
  </si>
  <si>
    <t>PT2603</t>
  </si>
  <si>
    <t>Hexagon Canvas Panel</t>
  </si>
  <si>
    <t>PT2604</t>
  </si>
  <si>
    <t>Wood Slice Wall Print</t>
  </si>
  <si>
    <t>PT2605</t>
  </si>
  <si>
    <t>Transparent Acrylic Floating Frame</t>
  </si>
  <si>
    <t>PT2606</t>
  </si>
  <si>
    <t>Canvas Tapestry Vertical</t>
  </si>
  <si>
    <t>PT2607</t>
  </si>
  <si>
    <t>Wooden Banner Board</t>
  </si>
  <si>
    <t>PT2608</t>
  </si>
  <si>
    <t>Aluminum Street Sign Style Print</t>
  </si>
  <si>
    <t>PT2609</t>
  </si>
  <si>
    <t>Retro Tin Sign Print</t>
  </si>
  <si>
    <t>PT2610</t>
  </si>
  <si>
    <t>UV Glow Art Panel</t>
  </si>
  <si>
    <t>PT2611</t>
  </si>
  <si>
    <t>Abstract Neon Wall Print</t>
  </si>
  <si>
    <t>PT2612</t>
  </si>
  <si>
    <t>Split 7-Panel Canvas</t>
  </si>
  <si>
    <t>PT2613</t>
  </si>
  <si>
    <t>Panorama Landscape Poster</t>
  </si>
  <si>
    <t>PT2614</t>
  </si>
  <si>
    <t>Typography Quote Panel</t>
  </si>
  <si>
    <t>PT2615</t>
  </si>
  <si>
    <t>Graffiti Metal Panel</t>
  </si>
  <si>
    <t>PT2616</t>
  </si>
  <si>
    <t>Portrait Watercolour Canvas</t>
  </si>
  <si>
    <t>PT2617</t>
  </si>
  <si>
    <t>Comic Style Portrait Print</t>
  </si>
  <si>
    <t>PT2618</t>
  </si>
  <si>
    <t>3D Shadow Line Art Panel</t>
  </si>
  <si>
    <t>PT2619</t>
  </si>
  <si>
    <t>MDF Wood Cut Wall Shape</t>
  </si>
  <si>
    <t>PT2620</t>
  </si>
  <si>
    <t>Kids Height Chart Wall Print</t>
  </si>
  <si>
    <t>PT2621</t>
  </si>
  <si>
    <t>🟥 MORE POD PHOTO GIFTS (ROUND 4)</t>
  </si>
  <si>
    <t>PT2622</t>
  </si>
  <si>
    <t>Wooden Photo Calendar</t>
  </si>
  <si>
    <t>PT2623</t>
  </si>
  <si>
    <t>Photo Flip Album</t>
  </si>
  <si>
    <t>PT2624</t>
  </si>
  <si>
    <t>Photo LED Rotating Cube</t>
  </si>
  <si>
    <t>PT2625</t>
  </si>
  <si>
    <t>Photo Music Box</t>
  </si>
  <si>
    <t>PT2626</t>
  </si>
  <si>
    <t>Photo Frame Lantern</t>
  </si>
  <si>
    <t>PT2627</t>
  </si>
  <si>
    <t>Custom Night Sky Star Map Glass</t>
  </si>
  <si>
    <t>PT2628</t>
  </si>
  <si>
    <t>Acrylic Block with LED Base</t>
  </si>
  <si>
    <t>PT2698</t>
  </si>
  <si>
    <t>Double-Sided Photo Ornament</t>
  </si>
  <si>
    <t>PT2699</t>
  </si>
  <si>
    <t>Photo Thermometer Panel</t>
  </si>
  <si>
    <t>PT2700</t>
  </si>
  <si>
    <t>Photo Door Sign</t>
  </si>
  <si>
    <t>PT2701</t>
  </si>
  <si>
    <t>Photo Metal Tag</t>
  </si>
  <si>
    <t>PT2702</t>
  </si>
  <si>
    <t>Photo Luggage Tag</t>
  </si>
  <si>
    <t>PT2703</t>
  </si>
  <si>
    <t>Photo DeskTop Plaque</t>
  </si>
  <si>
    <t>PT2704</t>
  </si>
  <si>
    <t>Photo Key Safe Box</t>
  </si>
  <si>
    <t>PT2705</t>
  </si>
  <si>
    <t>Photo Desk Name Plate</t>
  </si>
  <si>
    <t>PT2706</t>
  </si>
  <si>
    <t>Photo Memory Box</t>
  </si>
  <si>
    <t>PT2707</t>
  </si>
  <si>
    <t>Photo Bible Engraved</t>
  </si>
  <si>
    <t>PT2708</t>
  </si>
  <si>
    <t>Photo CD Clock</t>
  </si>
  <si>
    <t>PT2709</t>
  </si>
  <si>
    <t>Photo Puzzle 1000pcs</t>
  </si>
  <si>
    <t>PT2710</t>
  </si>
  <si>
    <t>Photo Domino Tiles</t>
  </si>
  <si>
    <t>PT2711</t>
  </si>
  <si>
    <t>🟫 MORE POD ACCESSORIES (ROUND 4)</t>
  </si>
  <si>
    <t>PT2712</t>
  </si>
  <si>
    <t>Travel Duffel Hard Shell</t>
  </si>
  <si>
    <t>PT2713</t>
  </si>
  <si>
    <t>Waterproof Tote Bag</t>
  </si>
  <si>
    <t>PT2714</t>
  </si>
  <si>
    <t>XL Beach Bag</t>
  </si>
  <si>
    <t>PT2715</t>
  </si>
  <si>
    <t>Triangle Sling Backpack</t>
  </si>
  <si>
    <t>PT2716</t>
  </si>
  <si>
    <t>Kids School Bag Printed</t>
  </si>
  <si>
    <t>PT2717</t>
  </si>
  <si>
    <t>Stroller Organizer Bag</t>
  </si>
  <si>
    <t>PT2718</t>
  </si>
  <si>
    <t>Printed Umbrella</t>
  </si>
  <si>
    <t>PT2719</t>
  </si>
  <si>
    <t>Folding Pocket Umbrella</t>
  </si>
  <si>
    <t>PT2720</t>
  </si>
  <si>
    <t>Full-Print Umbrella</t>
  </si>
  <si>
    <t>PT2721</t>
  </si>
  <si>
    <t>Printed Gloves Winter</t>
  </si>
  <si>
    <t>PT2722</t>
  </si>
  <si>
    <t>Printed Work Gloves</t>
  </si>
  <si>
    <t>PT2723</t>
  </si>
  <si>
    <t>Arm Warmer Sleeves</t>
  </si>
  <si>
    <t>PT2724</t>
  </si>
  <si>
    <t>Printed Gaiter Scarf</t>
  </si>
  <si>
    <t>PT2725</t>
  </si>
  <si>
    <t>Reusable Zip Food Bags</t>
  </si>
  <si>
    <t>PT2726</t>
  </si>
  <si>
    <t>Cup Sleeve Printed</t>
  </si>
  <si>
    <t>PT2727</t>
  </si>
  <si>
    <t>Scarf &amp; Socks Gift Set</t>
  </si>
  <si>
    <t>PT2728</t>
  </si>
  <si>
    <t>Mesh Grocery Bag</t>
  </si>
  <si>
    <t>PT2729</t>
  </si>
  <si>
    <t>Eco Produce Bag</t>
  </si>
  <si>
    <t>PT2730</t>
  </si>
  <si>
    <t>Waterproof Phone Pouch</t>
  </si>
  <si>
    <t>PT2731</t>
  </si>
  <si>
    <t>Custom Helmet Cover</t>
  </si>
  <si>
    <t>PT2732</t>
  </si>
  <si>
    <t>Wallet Case for Phone</t>
  </si>
  <si>
    <t>PT2733</t>
  </si>
  <si>
    <t>Portable Jewelry Case Printed</t>
  </si>
  <si>
    <t>PT2734</t>
  </si>
  <si>
    <t>Printed Luggage Protector Cover</t>
  </si>
  <si>
    <t>PT2735</t>
  </si>
  <si>
    <t>Multi-pocket Passport Organizer</t>
  </si>
  <si>
    <t>PT2736</t>
  </si>
  <si>
    <t>🟨 MORE POD STATIONERY (ROUND 4)</t>
  </si>
  <si>
    <t>PT2737</t>
  </si>
  <si>
    <t>Magnetic Whiteboard Calendar</t>
  </si>
  <si>
    <t>PT2738</t>
  </si>
  <si>
    <t>To-Do Magnetic Pad</t>
  </si>
  <si>
    <t>PT2739</t>
  </si>
  <si>
    <t>Wall Flip Calendar</t>
  </si>
  <si>
    <t>PT2740</t>
  </si>
  <si>
    <t>Clipboards Printed</t>
  </si>
  <si>
    <t>PT2741</t>
  </si>
  <si>
    <t>Binder Notebook</t>
  </si>
  <si>
    <t>PT2742</t>
  </si>
  <si>
    <t>Clip-on Bookmark</t>
  </si>
  <si>
    <t>PT2743</t>
  </si>
  <si>
    <t>Acrylic Bookmark</t>
  </si>
  <si>
    <t>PT2744</t>
  </si>
  <si>
    <t>Classroom Reward Stickers</t>
  </si>
  <si>
    <t>PT2745</t>
  </si>
  <si>
    <t>Student Desk Name Plate</t>
  </si>
  <si>
    <t>PT2746</t>
  </si>
  <si>
    <t>Family Budget Binder</t>
  </si>
  <si>
    <t>PT2747</t>
  </si>
  <si>
    <t>Planner Inserts Printable</t>
  </si>
  <si>
    <t>PT2748</t>
  </si>
  <si>
    <t>Monthly Pad Tear-off</t>
  </si>
  <si>
    <t>PT2749</t>
  </si>
  <si>
    <t>Business Presentation Folder</t>
  </si>
  <si>
    <t>PT2750</t>
  </si>
  <si>
    <t>Notepad with Pen Holder</t>
  </si>
  <si>
    <t>PT2751</t>
  </si>
  <si>
    <t>Sticky Note Acrylic Holder</t>
  </si>
  <si>
    <t>PT2752</t>
  </si>
  <si>
    <t>Envelope Return Address Stickers</t>
  </si>
  <si>
    <t>PT2753</t>
  </si>
  <si>
    <t>Printed Filing Tabs</t>
  </si>
  <si>
    <t>PT2754</t>
  </si>
  <si>
    <t>Document Wallet Print</t>
  </si>
  <si>
    <t>PT2755</t>
  </si>
  <si>
    <t>Menu Holder Acrylic Print</t>
  </si>
  <si>
    <t>PT2756</t>
  </si>
  <si>
    <t>🟦 MORE POD PET PRODUCTS (ROUND 4)</t>
  </si>
  <si>
    <t>PT2757</t>
  </si>
  <si>
    <t>Pet Hoodie All-Over</t>
  </si>
  <si>
    <t>PT2758</t>
  </si>
  <si>
    <t>Pet Sun Hat</t>
  </si>
  <si>
    <t>PT2759</t>
  </si>
  <si>
    <t>Pet Bow Tie Collar</t>
  </si>
  <si>
    <t>PT2760</t>
  </si>
  <si>
    <t>Pet Raincoat</t>
  </si>
  <si>
    <t>PT2761</t>
  </si>
  <si>
    <t>Pet Sofa Bed</t>
  </si>
  <si>
    <t>PT2762</t>
  </si>
  <si>
    <t>Pet Round Bed</t>
  </si>
  <si>
    <t>PT2763</t>
  </si>
  <si>
    <t>Pet Elevated Feeding Stand</t>
  </si>
  <si>
    <t>PT2764</t>
  </si>
  <si>
    <t>Pet Christmas Stocking</t>
  </si>
  <si>
    <t>PT2765</t>
  </si>
  <si>
    <t>Pet Memory Ornament</t>
  </si>
  <si>
    <t>PT2766</t>
  </si>
  <si>
    <t>Dog Bandana Slide-on</t>
  </si>
  <si>
    <t>PT2767</t>
  </si>
  <si>
    <t>Dog Cooling Bandana</t>
  </si>
  <si>
    <t>PT2768</t>
  </si>
  <si>
    <t>Cat Tree Cover Printed</t>
  </si>
  <si>
    <t>PT2769</t>
  </si>
  <si>
    <t>Pet Hair Mat</t>
  </si>
  <si>
    <t>PT2770</t>
  </si>
  <si>
    <t>Pet Identification Harness</t>
  </si>
  <si>
    <t>PT2771</t>
  </si>
  <si>
    <t>Pet Door Mat</t>
  </si>
  <si>
    <t>PT2772</t>
  </si>
  <si>
    <t>🟧 MORE POD SEASONAL (ROUND 4)</t>
  </si>
  <si>
    <t>PT2773</t>
  </si>
  <si>
    <t>Christmas Door Sign</t>
  </si>
  <si>
    <t>PT2774</t>
  </si>
  <si>
    <t>Christmas Table Runner</t>
  </si>
  <si>
    <t>PT2775</t>
  </si>
  <si>
    <t>Christmas Tree Skirt</t>
  </si>
  <si>
    <t>PT2776</t>
  </si>
  <si>
    <t>Christmas Cushion</t>
  </si>
  <si>
    <t>PT2777</t>
  </si>
  <si>
    <t>Valentine's Acrylic Keychain</t>
  </si>
  <si>
    <t>PT2778</t>
  </si>
  <si>
    <t>Valentine's Heart Mug</t>
  </si>
  <si>
    <t>PT2779</t>
  </si>
  <si>
    <t>Ramadan Table Runner</t>
  </si>
  <si>
    <t>PT2780</t>
  </si>
  <si>
    <t>Eid Mubarak Banner</t>
  </si>
  <si>
    <t>PT2781</t>
  </si>
  <si>
    <t>Easter Paper Gift Bag</t>
  </si>
  <si>
    <t>PT2782</t>
  </si>
  <si>
    <t>Wedding Candle Sleeve</t>
  </si>
  <si>
    <t>PT2783</t>
  </si>
  <si>
    <t>Wedding Table Runner</t>
  </si>
  <si>
    <t>PT2784</t>
  </si>
  <si>
    <t>Baby Shower Chair Banner</t>
  </si>
  <si>
    <t>PT2785</t>
  </si>
  <si>
    <t>Halloween Treat Bag</t>
  </si>
  <si>
    <t>PT2786</t>
  </si>
  <si>
    <t>Halloween Face Mask Printed</t>
  </si>
  <si>
    <t>PT2787</t>
  </si>
  <si>
    <t>Birthday Number Shirt</t>
  </si>
  <si>
    <t>PT2788</t>
  </si>
  <si>
    <t>Birthday Party Backdrop</t>
  </si>
  <si>
    <t>PT2789</t>
  </si>
  <si>
    <t>🟥 MORE POD JEWELLERY (ROUND 4)</t>
  </si>
  <si>
    <t>PT2790</t>
  </si>
  <si>
    <t>Engraved Bar Ring</t>
  </si>
  <si>
    <t>PT2791</t>
  </si>
  <si>
    <t>Adjustable Bracelet Chain</t>
  </si>
  <si>
    <t>PT2792</t>
  </si>
  <si>
    <t>Stainless Steel Photo Locket</t>
  </si>
  <si>
    <t>PT2793</t>
  </si>
  <si>
    <t>Gold-Plated Custom Necklace</t>
  </si>
  <si>
    <t>PT2794</t>
  </si>
  <si>
    <t>Rose Gold Bracelet Engraved</t>
  </si>
  <si>
    <t>PT2795</t>
  </si>
  <si>
    <t>Braided Leather Bracelet Customized</t>
  </si>
  <si>
    <t>PT2796</t>
  </si>
  <si>
    <t>ID Tag Necklace</t>
  </si>
  <si>
    <t>PT2797</t>
  </si>
  <si>
    <t>Couples Split Heart Necklace</t>
  </si>
  <si>
    <t>PT2798</t>
  </si>
  <si>
    <t>Kids Name Bracelet</t>
  </si>
  <si>
    <t>PT2799</t>
  </si>
  <si>
    <t>Custom Birthstone Ring</t>
  </si>
  <si>
    <t>PT2800</t>
  </si>
  <si>
    <t>🟪 MORE POD PACKAGING &amp; BRANDING (ROUND 4)</t>
  </si>
  <si>
    <t>PT2801</t>
  </si>
  <si>
    <t>Custom Kraft Mailer Boxes</t>
  </si>
  <si>
    <t>PT2802</t>
  </si>
  <si>
    <t>Luxury Magnetic Gift Box</t>
  </si>
  <si>
    <t>PT2803</t>
  </si>
  <si>
    <t>Branded Satin Ribbon</t>
  </si>
  <si>
    <t>PT2804</t>
  </si>
  <si>
    <t>Gift Bag with Rope Handle</t>
  </si>
  <si>
    <t>PT2805</t>
  </si>
  <si>
    <t>Premium Card Envelopes</t>
  </si>
  <si>
    <t>PT2806</t>
  </si>
  <si>
    <t>Kraft Bakery Box Printed</t>
  </si>
  <si>
    <t>PT2807</t>
  </si>
  <si>
    <t>Logo Printed Cup Sleeves</t>
  </si>
  <si>
    <t>PT2808</t>
  </si>
  <si>
    <t>Bottle Neck Tags</t>
  </si>
  <si>
    <t>PT2809</t>
  </si>
  <si>
    <t>Clothing Folded Labels</t>
  </si>
  <si>
    <t>PT2810</t>
  </si>
  <si>
    <t>Branded Swing Tag with String</t>
  </si>
  <si>
    <t>PT2811</t>
  </si>
  <si>
    <t>Sticker Sheets (A4)</t>
  </si>
  <si>
    <t>PT2812</t>
  </si>
  <si>
    <t>Custom Tissue Gift Wrap</t>
  </si>
  <si>
    <t>PT2813</t>
  </si>
  <si>
    <t>Bottle Label Stickers</t>
  </si>
  <si>
    <t>PT2814</t>
  </si>
  <si>
    <t>🟩 MORE POD DIGITAL PRODUCTS (ROUND 4)</t>
  </si>
  <si>
    <t>PT2815</t>
  </si>
  <si>
    <t>Editable Canva Flyers</t>
  </si>
  <si>
    <t>PT2816</t>
  </si>
  <si>
    <t>TikTok Story Templates</t>
  </si>
  <si>
    <t>PT2817</t>
  </si>
  <si>
    <t>Business Branding Kits</t>
  </si>
  <si>
    <t>PT2818</t>
  </si>
  <si>
    <t>Printable Kids Activities</t>
  </si>
  <si>
    <t>PT2819</t>
  </si>
  <si>
    <t>Wedding Seating Chart Template</t>
  </si>
  <si>
    <t>PT2820</t>
  </si>
  <si>
    <t>Restaurant Menu Template</t>
  </si>
  <si>
    <t>PT2821</t>
  </si>
  <si>
    <t>Logo Animation Templates</t>
  </si>
  <si>
    <t>PT2822</t>
  </si>
  <si>
    <t>Digital Social Media Planner</t>
  </si>
  <si>
    <t>PT2823</t>
  </si>
  <si>
    <t>Product Mockup Templates</t>
  </si>
  <si>
    <t>PT2824</t>
  </si>
  <si>
    <t>Motivational Poster Printables</t>
  </si>
  <si>
    <t>PT2825</t>
  </si>
  <si>
    <t>Classroom Worksheets Bundle</t>
  </si>
  <si>
    <t>PT2826</t>
  </si>
  <si>
    <t>MORE POD APPAREL (ROUND 8)</t>
  </si>
  <si>
    <t>PT2827</t>
  </si>
  <si>
    <t>Hybrid Softshell Hoodie</t>
  </si>
  <si>
    <t>PT2828</t>
  </si>
  <si>
    <t>Embroidered Polo Shirt</t>
  </si>
  <si>
    <t>PT2829</t>
  </si>
  <si>
    <t>Rugby Training Top</t>
  </si>
  <si>
    <t>PT2830</t>
  </si>
  <si>
    <t>Wool Knit Jumper</t>
  </si>
  <si>
    <t>PT2831</t>
  </si>
  <si>
    <t>Fleece Pullover</t>
  </si>
  <si>
    <t>PT2832</t>
  </si>
  <si>
    <t>Soft Fleece Lounge Set</t>
  </si>
  <si>
    <t>PT2833</t>
  </si>
  <si>
    <t>All-over Kimono Cardigan</t>
  </si>
  <si>
    <t>PT2834</t>
  </si>
  <si>
    <t>Printed Linen Shirt</t>
  </si>
  <si>
    <t>PT2835</t>
  </si>
  <si>
    <t>Linen Lounge Pants</t>
  </si>
  <si>
    <t>PT2836</t>
  </si>
  <si>
    <t>3/4 Sleeve Baseball Tee</t>
  </si>
  <si>
    <t>PT2837</t>
  </si>
  <si>
    <t>Women's Swing Dress</t>
  </si>
  <si>
    <t>PT2838</t>
  </si>
  <si>
    <t>Oversized Shirt Dress</t>
  </si>
  <si>
    <t>PT2839</t>
  </si>
  <si>
    <t>Maxi Dress Printed</t>
  </si>
  <si>
    <t>PT2840</t>
  </si>
  <si>
    <t>Midi Skirt Printed</t>
  </si>
  <si>
    <t>PT2841</t>
  </si>
  <si>
    <t>A-Line Skirt</t>
  </si>
  <si>
    <t>PT2842</t>
  </si>
  <si>
    <t>Tennis Skirt</t>
  </si>
  <si>
    <t>PT2843</t>
  </si>
  <si>
    <t>Yoga Bodysuit</t>
  </si>
  <si>
    <t>PT2844</t>
  </si>
  <si>
    <t>Men’s Hawaiian Shorts</t>
  </si>
  <si>
    <t>PT2845</t>
  </si>
  <si>
    <t>Women’s Beach Shorts</t>
  </si>
  <si>
    <t>PT2846</t>
  </si>
  <si>
    <t>Board Shorts</t>
  </si>
  <si>
    <t>PT2847</t>
  </si>
  <si>
    <t>Maternity T-shirt</t>
  </si>
  <si>
    <t>PT2848</t>
  </si>
  <si>
    <t>Maternity Hoodie</t>
  </si>
  <si>
    <t>PT2849</t>
  </si>
  <si>
    <t>Nursing Cover Shawl</t>
  </si>
  <si>
    <t>PT2850</t>
  </si>
  <si>
    <t>Overalls (Printed)</t>
  </si>
  <si>
    <t>PT2851</t>
  </si>
  <si>
    <t>Jumpsuit Casual</t>
  </si>
  <si>
    <t>PT2852</t>
  </si>
  <si>
    <t>Boiler Suit Printed</t>
  </si>
  <si>
    <t>PT2853</t>
  </si>
  <si>
    <t>Chef Pants</t>
  </si>
  <si>
    <t>PT2854</t>
  </si>
  <si>
    <t>Hotel Uniform Shirt</t>
  </si>
  <si>
    <t>PT2855</t>
  </si>
  <si>
    <t>Server Apron Shirt</t>
  </si>
  <si>
    <t>PT2856</t>
  </si>
  <si>
    <t>All-over Print Tracksuit Set</t>
  </si>
  <si>
    <t>PT2857</t>
  </si>
  <si>
    <t>Rain Jacket Long</t>
  </si>
  <si>
    <t>PT2858</t>
  </si>
  <si>
    <t>Quilted Vest</t>
  </si>
  <si>
    <t>PT2859</t>
  </si>
  <si>
    <t>Fleece Vest</t>
  </si>
  <si>
    <t>PT2860</t>
  </si>
  <si>
    <t>Sherpa Hoodie</t>
  </si>
  <si>
    <t>PT2861</t>
  </si>
  <si>
    <t>Chunky Knit Sweater</t>
  </si>
  <si>
    <t>PT2862</t>
  </si>
  <si>
    <t>Hoodie with Ears (Kids)</t>
  </si>
  <si>
    <t>PT2863</t>
  </si>
  <si>
    <t>Kids Rain Jacket</t>
  </si>
  <si>
    <t>PT2864</t>
  </si>
  <si>
    <t>Baby Swaddle Set (Hat + Blanket)</t>
  </si>
  <si>
    <t>PT2865</t>
  </si>
  <si>
    <t>Matching Family Pajamas</t>
  </si>
  <si>
    <t>PT2866</t>
  </si>
  <si>
    <t>Matching Family T-shirts</t>
  </si>
  <si>
    <t>PT2867</t>
  </si>
  <si>
    <t>Couple Pajama Set</t>
  </si>
  <si>
    <t>PT2868</t>
  </si>
  <si>
    <t>🟧 MORE POD DRINKWARE (ROUND 5)</t>
  </si>
  <si>
    <t>PT2869</t>
  </si>
  <si>
    <t>Diamond Cut Glass Mug</t>
  </si>
  <si>
    <t>PT2870</t>
  </si>
  <si>
    <t>Sculpted Ceramic Mug</t>
  </si>
  <si>
    <t>PT2871</t>
  </si>
  <si>
    <t>Ripple Glass Mug</t>
  </si>
  <si>
    <t>PT2872</t>
  </si>
  <si>
    <t>Embossed Ceramic Mug</t>
  </si>
  <si>
    <t>PT2873</t>
  </si>
  <si>
    <t>Hammered Metal Mug</t>
  </si>
  <si>
    <t>PT2874</t>
  </si>
  <si>
    <t>Color Drip Ceramic Mug</t>
  </si>
  <si>
    <t>PT2875</t>
  </si>
  <si>
    <t>Gold Foil Printed Mug</t>
  </si>
  <si>
    <t>PT2876</t>
  </si>
  <si>
    <t>Stoneware Rustic Mug</t>
  </si>
  <si>
    <t>PT2877</t>
  </si>
  <si>
    <t>Geometric Stainless Mug</t>
  </si>
  <si>
    <t>PT2878</t>
  </si>
  <si>
    <t>Skinny 30oz Tumbler</t>
  </si>
  <si>
    <t>PT2879</t>
  </si>
  <si>
    <t>Wide 40oz Handle Tumbler</t>
  </si>
  <si>
    <t>PT2880</t>
  </si>
  <si>
    <t>Studded Tumbler</t>
  </si>
  <si>
    <t>PT2881</t>
  </si>
  <si>
    <t>Bling Crystal Cup</t>
  </si>
  <si>
    <t>PT2882</t>
  </si>
  <si>
    <t>Vintage Teacup Printed</t>
  </si>
  <si>
    <t>PT2883</t>
  </si>
  <si>
    <t>Glass Teapot with Print</t>
  </si>
  <si>
    <t>PT2884</t>
  </si>
  <si>
    <t>Pitcher Jug Printed</t>
  </si>
  <si>
    <t>PT2885</t>
  </si>
  <si>
    <t>Wine Carafe Printed</t>
  </si>
  <si>
    <t>PT2886</t>
  </si>
  <si>
    <t>Car Beer Cooler Cup</t>
  </si>
  <si>
    <t>PT2887</t>
  </si>
  <si>
    <t>Beer Tower Printed</t>
  </si>
  <si>
    <t>PT2888</t>
  </si>
  <si>
    <t>Ice Tea Glass 500ml</t>
  </si>
  <si>
    <t>PT2889</t>
  </si>
  <si>
    <t>Hot Cocoa Mug</t>
  </si>
  <si>
    <t>PT2890</t>
  </si>
  <si>
    <t>Thermal Travel Jar</t>
  </si>
  <si>
    <t>PT2891</t>
  </si>
  <si>
    <t>Sports Flip Bottle</t>
  </si>
  <si>
    <t>PT2892</t>
  </si>
  <si>
    <t>Textured Grip Bottle</t>
  </si>
  <si>
    <t>PT2893</t>
  </si>
  <si>
    <t>Glass Bottle Bamboo Lid</t>
  </si>
  <si>
    <t>PT2894</t>
  </si>
  <si>
    <t>UV Color Change Cup</t>
  </si>
  <si>
    <t>PT2895</t>
  </si>
  <si>
    <t>Frosted Color Cup</t>
  </si>
  <si>
    <t>PT2896</t>
  </si>
  <si>
    <t>Glitter Sip Cup</t>
  </si>
  <si>
    <t>PT2897</t>
  </si>
  <si>
    <t>🟩 MORE POD HOME &amp; LIVING (ROUND 5)</t>
  </si>
  <si>
    <t>PT2898</t>
  </si>
  <si>
    <t>Luxury Velvet Pillow</t>
  </si>
  <si>
    <t>PT2899</t>
  </si>
  <si>
    <t>Faux Leather Pillow</t>
  </si>
  <si>
    <t>PT2900</t>
  </si>
  <si>
    <t>Circle Floor Cushion</t>
  </si>
  <si>
    <t>PT2901</t>
  </si>
  <si>
    <t>Meditation Cushion</t>
  </si>
  <si>
    <t>PT2902</t>
  </si>
  <si>
    <t>Yoga Bolster</t>
  </si>
  <si>
    <t>PT2903</t>
  </si>
  <si>
    <t>Premium Bathrobe</t>
  </si>
  <si>
    <t>PT2904</t>
  </si>
  <si>
    <t>Spa Slippers Print</t>
  </si>
  <si>
    <t>PT2905</t>
  </si>
  <si>
    <t>Bed Pillow Sham</t>
  </si>
  <si>
    <t>PT2906</t>
  </si>
  <si>
    <t>Printed Throw Quilt</t>
  </si>
  <si>
    <t>PT2907</t>
  </si>
  <si>
    <t>Mini Rug</t>
  </si>
  <si>
    <t>PT2908</t>
  </si>
  <si>
    <t>Stair Carpet Runner</t>
  </si>
  <si>
    <t>PT2909</t>
  </si>
  <si>
    <t>Printed Kitchen Shelf Liner</t>
  </si>
  <si>
    <t>PT2910</t>
  </si>
  <si>
    <t>Fridge Side Storage Magnet Print</t>
  </si>
  <si>
    <t>PT2911</t>
  </si>
  <si>
    <t>Oven Door Towel</t>
  </si>
  <si>
    <t>PT2912</t>
  </si>
  <si>
    <t>Full Kitchen Set (Apron + Mitt + Towel)</t>
  </si>
  <si>
    <t>PT2913</t>
  </si>
  <si>
    <t>Decorative Table Overlay</t>
  </si>
  <si>
    <t>PT2914</t>
  </si>
  <si>
    <t>Printed PVC Table Cover</t>
  </si>
  <si>
    <t>PT2915</t>
  </si>
  <si>
    <t>Printed Placemat Cork</t>
  </si>
  <si>
    <t>PT2916</t>
  </si>
  <si>
    <t>Ceramic Spoon Rest</t>
  </si>
  <si>
    <t>PT2917</t>
  </si>
  <si>
    <t>Personalized Utensil Holder</t>
  </si>
  <si>
    <t>PT2918</t>
  </si>
  <si>
    <t>Ceramic Oil Bottle Print</t>
  </si>
  <si>
    <t>PT2919</t>
  </si>
  <si>
    <t>Laundry Sorting Labels</t>
  </si>
  <si>
    <t>PT2920</t>
  </si>
  <si>
    <t>Printed Wall Mop Holder</t>
  </si>
  <si>
    <t>PT2921</t>
  </si>
  <si>
    <t>Shoe Mat Printed</t>
  </si>
  <si>
    <t>PT2922</t>
  </si>
  <si>
    <t>Nursery Crib Bedding</t>
  </si>
  <si>
    <t>PT2923</t>
  </si>
  <si>
    <t>Baby Changing Pad Cover</t>
  </si>
  <si>
    <t>PT2924</t>
  </si>
  <si>
    <t>Baby Cot Cover</t>
  </si>
  <si>
    <t>PT2925</t>
  </si>
  <si>
    <t>Play Tent Fabric Print</t>
  </si>
  <si>
    <t>PT2926</t>
  </si>
  <si>
    <t>Printed Teepee Cover</t>
  </si>
  <si>
    <t>PT2927</t>
  </si>
  <si>
    <t>Fire Pit Cover (Printed)</t>
  </si>
  <si>
    <t>PT2928</t>
  </si>
  <si>
    <t>Outdoor Sun Shade Cloth Printed</t>
  </si>
  <si>
    <t>PT2929</t>
  </si>
  <si>
    <t>Outdoor Chair Cushion</t>
  </si>
  <si>
    <t>PT2930</t>
  </si>
  <si>
    <t>Printed Pool Mat</t>
  </si>
  <si>
    <t>PT2931</t>
  </si>
  <si>
    <t>🟪 MORE POD WALL ART (ROUND 5)</t>
  </si>
  <si>
    <t>PT2932</t>
  </si>
  <si>
    <t>Gold Foil Poster</t>
  </si>
  <si>
    <t>PT2933</t>
  </si>
  <si>
    <t>Silver Foil Poster</t>
  </si>
  <si>
    <t>PT2934</t>
  </si>
  <si>
    <t>Foil Stamped Wall Panel</t>
  </si>
  <si>
    <t>PT2935</t>
  </si>
  <si>
    <t>Retro Vintage Poster</t>
  </si>
  <si>
    <t>PT2936</t>
  </si>
  <si>
    <t>Psychedelic Art Poster</t>
  </si>
  <si>
    <t>PT2937</t>
  </si>
  <si>
    <t>Watercolor Landscape Print</t>
  </si>
  <si>
    <t>PT2938</t>
  </si>
  <si>
    <t>Botanical Print</t>
  </si>
  <si>
    <t>PT2939</t>
  </si>
  <si>
    <t>Floral Wall Panel</t>
  </si>
  <si>
    <t>PT2940</t>
  </si>
  <si>
    <t>Vintage Blueprint Poster</t>
  </si>
  <si>
    <t>PT2941</t>
  </si>
  <si>
    <t>Islamic Calligraphy Acrylic</t>
  </si>
  <si>
    <t>PT2942</t>
  </si>
  <si>
    <t>Surah Wall Panel</t>
  </si>
  <si>
    <t>PT2943</t>
  </si>
  <si>
    <t>Bible Verse Wall Print</t>
  </si>
  <si>
    <t>PT2944</t>
  </si>
  <si>
    <t>Custom Name Neon Poster</t>
  </si>
  <si>
    <t>PT2945</t>
  </si>
  <si>
    <t>Graffiti Brick Wall Print</t>
  </si>
  <si>
    <t>PT2946</t>
  </si>
  <si>
    <t>Horror Movie Poster</t>
  </si>
  <si>
    <t>PT2947</t>
  </si>
  <si>
    <t>Cartoon Character Poster</t>
  </si>
  <si>
    <t>PT2948</t>
  </si>
  <si>
    <t>Anime Style Portrait Print</t>
  </si>
  <si>
    <t>PT2949</t>
  </si>
  <si>
    <t>Pop Art Portrait Print</t>
  </si>
  <si>
    <t>PT2950</t>
  </si>
  <si>
    <t>Blacklight Art Poster</t>
  </si>
  <si>
    <t>PT2951</t>
  </si>
  <si>
    <t>Color Splash Portrait Canvas</t>
  </si>
  <si>
    <t>PT2952</t>
  </si>
  <si>
    <t>Travel Map Scratch Print</t>
  </si>
  <si>
    <t>PT2953</t>
  </si>
  <si>
    <t>Modern City Map Print</t>
  </si>
  <si>
    <t>PT2954</t>
  </si>
  <si>
    <t>Mandala Metal Art</t>
  </si>
  <si>
    <t>PT2955</t>
  </si>
  <si>
    <t>Floral Metal Sheet Print</t>
  </si>
  <si>
    <t>PT2956</t>
  </si>
  <si>
    <t>Kids Alphabet Wall Chart</t>
  </si>
  <si>
    <t>PT2957</t>
  </si>
  <si>
    <t>Kids Numbers Wall Chart</t>
  </si>
  <si>
    <t>PT2958</t>
  </si>
  <si>
    <t>🟥 MORE POD PHOTO GIFTS (ROUND 5)</t>
  </si>
  <si>
    <t>PT2959</t>
  </si>
  <si>
    <t>Photo Phone Wallet</t>
  </si>
  <si>
    <t>PT2960</t>
  </si>
  <si>
    <t>Photo Metal Bookmark Gloss</t>
  </si>
  <si>
    <t>PT2961</t>
  </si>
  <si>
    <t>Photo Metal Business Card</t>
  </si>
  <si>
    <t>PT2962</t>
  </si>
  <si>
    <t>Photo Rotating Lamp</t>
  </si>
  <si>
    <t>PT2963</t>
  </si>
  <si>
    <t>Double-Sided Photo Frame</t>
  </si>
  <si>
    <t>PT2964</t>
  </si>
  <si>
    <t>Photo Frosted Glass Panel</t>
  </si>
  <si>
    <t>PT2965</t>
  </si>
  <si>
    <t>Photo Engraved Wooden Plate</t>
  </si>
  <si>
    <t>PT2966</t>
  </si>
  <si>
    <t>Photo Coaster Wood</t>
  </si>
  <si>
    <t>PT2967</t>
  </si>
  <si>
    <t>Photo Acrylic Circle Disk</t>
  </si>
  <si>
    <t>PT2968</t>
  </si>
  <si>
    <t>Photo Desk Block Hexagon</t>
  </si>
  <si>
    <t>PT2969</t>
  </si>
  <si>
    <t>Photo Pocket Wallet Insert</t>
  </si>
  <si>
    <t>PT2970</t>
  </si>
  <si>
    <t>Photo Wooden Puzzle</t>
  </si>
  <si>
    <t>PT2971</t>
  </si>
  <si>
    <t>Photo Magnet Bottle Opener</t>
  </si>
  <si>
    <t>PT2972</t>
  </si>
  <si>
    <t>Photo Metal Ornament</t>
  </si>
  <si>
    <t>PT2973</t>
  </si>
  <si>
    <t>Photo Dog Tag Light-Up</t>
  </si>
  <si>
    <t>PT2974</t>
  </si>
  <si>
    <t>Photo Guitar Pick Metal</t>
  </si>
  <si>
    <t>PT2975</t>
  </si>
  <si>
    <t>Photo Compact Mirror</t>
  </si>
  <si>
    <t>PT2976</t>
  </si>
  <si>
    <t>Photo Bag Tag</t>
  </si>
  <si>
    <t>PT2977</t>
  </si>
  <si>
    <t>Photo Magnet Calendar</t>
  </si>
  <si>
    <t>PT2978</t>
  </si>
  <si>
    <t>Photo Graduation Plaque</t>
  </si>
  <si>
    <t>PT2979</t>
  </si>
  <si>
    <t>Photo Achievement Plaque</t>
  </si>
  <si>
    <t>PT2980</t>
  </si>
  <si>
    <t>🟫 MORE POD ACCESSORIES (ROUND 5)</t>
  </si>
  <si>
    <t>PT2981</t>
  </si>
  <si>
    <t>Leather Cosmetic Bag</t>
  </si>
  <si>
    <t>PT2982</t>
  </si>
  <si>
    <t>Quilted Cosmetic Bag</t>
  </si>
  <si>
    <t>PT2983</t>
  </si>
  <si>
    <t>Weekender Tote</t>
  </si>
  <si>
    <t>PT2984</t>
  </si>
  <si>
    <t>Premium Canvas Backpack</t>
  </si>
  <si>
    <t>PT2985</t>
  </si>
  <si>
    <t>Waterproof Gym Bag</t>
  </si>
  <si>
    <t>PT2986</t>
  </si>
  <si>
    <t>Waterproof Shoe Bag</t>
  </si>
  <si>
    <t>PT2987</t>
  </si>
  <si>
    <t>Utility Travel Bag</t>
  </si>
  <si>
    <t>PT2988</t>
  </si>
  <si>
    <t>Car Organizer Backseat</t>
  </si>
  <si>
    <t>PT2989</t>
  </si>
  <si>
    <t>Printed Car Sunshade</t>
  </si>
  <si>
    <t>PT2990</t>
  </si>
  <si>
    <t>Steering Wheel Cover Print</t>
  </si>
  <si>
    <t>PT2991</t>
  </si>
  <si>
    <t>Gear Shift Cover</t>
  </si>
  <si>
    <t>PT2992</t>
  </si>
  <si>
    <t>Seat Belt Cover Printed</t>
  </si>
  <si>
    <t>PT2993</t>
  </si>
  <si>
    <t>Car Mat Set Printed</t>
  </si>
  <si>
    <t>PT2994</t>
  </si>
  <si>
    <t>Car Coaster Printed</t>
  </si>
  <si>
    <t>PT2995</t>
  </si>
  <si>
    <t>Sunglasses Strap Printed</t>
  </si>
  <si>
    <t>PT2996</t>
  </si>
  <si>
    <t>Travel Shoe Organizer</t>
  </si>
  <si>
    <t>PT2997</t>
  </si>
  <si>
    <t>Printed Lunch Box</t>
  </si>
  <si>
    <t>PT2998</t>
  </si>
  <si>
    <t>Bento Box Custom</t>
  </si>
  <si>
    <t>PT2999</t>
  </si>
  <si>
    <t>Printed Ice Bag</t>
  </si>
  <si>
    <t>PT3000</t>
  </si>
  <si>
    <t>Adjustable Travel Strap</t>
  </si>
  <si>
    <t>PT3001</t>
  </si>
  <si>
    <t>Ergonomic Pillow (Travel)</t>
  </si>
  <si>
    <t>PT3002</t>
  </si>
  <si>
    <t>Printed RFID Wallet</t>
  </si>
  <si>
    <t>PT3003</t>
  </si>
  <si>
    <t>Metal Business Card Holder</t>
  </si>
  <si>
    <t>PT3004</t>
  </si>
  <si>
    <t>Badge Holder Printed</t>
  </si>
  <si>
    <t>PT3005</t>
  </si>
  <si>
    <t>🟨 MORE POD STATIONERY (ROUND 5)</t>
  </si>
  <si>
    <t>PT3006</t>
  </si>
  <si>
    <t>Tear-Off To-Do Pad</t>
  </si>
  <si>
    <t>PT3007</t>
  </si>
  <si>
    <t>Finance Tracker Book</t>
  </si>
  <si>
    <t>PT3008</t>
  </si>
  <si>
    <t>Wellness Journal</t>
  </si>
  <si>
    <t>PT3009</t>
  </si>
  <si>
    <t>Goal Planner Book</t>
  </si>
  <si>
    <t>PT3010</t>
  </si>
  <si>
    <t>Travel Journal</t>
  </si>
  <si>
    <t>PT3011</t>
  </si>
  <si>
    <t>Holiday Planner</t>
  </si>
  <si>
    <t>PT3012</t>
  </si>
  <si>
    <t>Meal Planner Book</t>
  </si>
  <si>
    <t>PT3013</t>
  </si>
  <si>
    <t>Fitness Tracker Notebook</t>
  </si>
  <si>
    <t>PT3014</t>
  </si>
  <si>
    <t>Guestbook Custom</t>
  </si>
  <si>
    <t>PT3015</t>
  </si>
  <si>
    <t>Hardcover Wedding Guestbook</t>
  </si>
  <si>
    <t>PT3016</t>
  </si>
  <si>
    <t>Kids Reward Chart</t>
  </si>
  <si>
    <t>PT3017</t>
  </si>
  <si>
    <t>Teacher Planner Pad</t>
  </si>
  <si>
    <t>PT3018</t>
  </si>
  <si>
    <t>Flash Cards Printed</t>
  </si>
  <si>
    <t>PT3019</t>
  </si>
  <si>
    <t>Classroom Alphabet Cards</t>
  </si>
  <si>
    <t>PT3020</t>
  </si>
  <si>
    <t>Puzzle Book Printed</t>
  </si>
  <si>
    <t>PT3021</t>
  </si>
  <si>
    <t>Address Book Printed</t>
  </si>
  <si>
    <t>PT3022</t>
  </si>
  <si>
    <t>Label Roll Stickers</t>
  </si>
  <si>
    <t>PT3023</t>
  </si>
  <si>
    <t>Planner Dashboard Insert</t>
  </si>
  <si>
    <t>PT3024</t>
  </si>
  <si>
    <t>Sticky Label Pad</t>
  </si>
  <si>
    <t>PT3025</t>
  </si>
  <si>
    <t>Photo Bookmark Strip</t>
  </si>
  <si>
    <t>PT3026</t>
  </si>
  <si>
    <t>🟦 MORE POD PET PRODUCTS (ROUND 5)</t>
  </si>
  <si>
    <t>PT3027</t>
  </si>
  <si>
    <t>Cat Hoodie</t>
  </si>
  <si>
    <t>PT3028</t>
  </si>
  <si>
    <t>Dog Hoodie Zip</t>
  </si>
  <si>
    <t>PT3029</t>
  </si>
  <si>
    <t>Cat Bandana Name Print</t>
  </si>
  <si>
    <t>PT3030</t>
  </si>
  <si>
    <t>Dog Pajamas Printed</t>
  </si>
  <si>
    <t>PT3031</t>
  </si>
  <si>
    <t>Dog Life Jacket</t>
  </si>
  <si>
    <t>PT3032</t>
  </si>
  <si>
    <t>Dog Rain Boots</t>
  </si>
  <si>
    <t>PT3033</t>
  </si>
  <si>
    <t>Pet Summer Shirt</t>
  </si>
  <si>
    <t>PT3034</t>
  </si>
  <si>
    <t>Pet Cooling Mat</t>
  </si>
  <si>
    <t>PT3035</t>
  </si>
  <si>
    <t>Pet Heating Pad Cover</t>
  </si>
  <si>
    <t>PT3036</t>
  </si>
  <si>
    <t>Pet Travel Crate Cover</t>
  </si>
  <si>
    <t>PT3037</t>
  </si>
  <si>
    <t>Pet Carrier Tote</t>
  </si>
  <si>
    <t>PT3038</t>
  </si>
  <si>
    <t>Pet Holiday Ornament</t>
  </si>
  <si>
    <t>PT3039</t>
  </si>
  <si>
    <t>Pet Stocking</t>
  </si>
  <si>
    <t>PT3040</t>
  </si>
  <si>
    <t>Pet Toy Box Printed</t>
  </si>
  <si>
    <t>PT3041</t>
  </si>
  <si>
    <t>Pet Celebration Bandana</t>
  </si>
  <si>
    <t>PT3042</t>
  </si>
  <si>
    <t>Pet Portrait Pillow Round</t>
  </si>
  <si>
    <t>PT3043</t>
  </si>
  <si>
    <t>Pet Christmas Sweater</t>
  </si>
  <si>
    <t>PT3044</t>
  </si>
  <si>
    <t>Pet Halloween Outfit</t>
  </si>
  <si>
    <t>PT3045</t>
  </si>
  <si>
    <t>🟧 MORE POD SEASONAL PRODUCTS (ROUND 5)</t>
  </si>
  <si>
    <t>PT3046</t>
  </si>
  <si>
    <t>New Year LED Banner</t>
  </si>
  <si>
    <t>PT3047</t>
  </si>
  <si>
    <t>Easter Bunny Shirt</t>
  </si>
  <si>
    <t>PT3048</t>
  </si>
  <si>
    <t>Easter Acrylic Sign</t>
  </si>
  <si>
    <t>PT3049</t>
  </si>
  <si>
    <t>Ramadan Lantern Printed</t>
  </si>
  <si>
    <t>PT3050</t>
  </si>
  <si>
    <t>Eid Mubarak Mug Set</t>
  </si>
  <si>
    <t>PT3051</t>
  </si>
  <si>
    <t>Mother’s Day Photo Mug</t>
  </si>
  <si>
    <t>PT3052</t>
  </si>
  <si>
    <t>Father’s Day Apron</t>
  </si>
  <si>
    <t>PT3053</t>
  </si>
  <si>
    <t>Halloween Wall Tapestry</t>
  </si>
  <si>
    <t>PT3054</t>
  </si>
  <si>
    <t>Halloween Door Mat</t>
  </si>
  <si>
    <t>PT3055</t>
  </si>
  <si>
    <t>Birthday Crown Printed</t>
  </si>
  <si>
    <t>PT3056</t>
  </si>
  <si>
    <t>Graduation Stole Printed</t>
  </si>
  <si>
    <t>PT3057</t>
  </si>
  <si>
    <t>Graduation Poster</t>
  </si>
  <si>
    <t>PT3058</t>
  </si>
  <si>
    <t>Valentine Heart Necklace (Printed)</t>
  </si>
  <si>
    <t>PT3059</t>
  </si>
  <si>
    <t>Christmas Candle Label</t>
  </si>
  <si>
    <t>PT3060</t>
  </si>
  <si>
    <t>Christmas Printed Table Mat</t>
  </si>
  <si>
    <t>PT3061</t>
  </si>
  <si>
    <t>🟥 MORE POD JEWELLERY (ROUND 5)</t>
  </si>
  <si>
    <t>PT3062</t>
  </si>
  <si>
    <t>Personalized Heart Locket</t>
  </si>
  <si>
    <t>PT3063</t>
  </si>
  <si>
    <t>Gold-Plated ID Bracelet</t>
  </si>
  <si>
    <t>PT3064</t>
  </si>
  <si>
    <t>Custom Engraved Signet Ring</t>
  </si>
  <si>
    <t>PT3065</t>
  </si>
  <si>
    <t>Heart Cut-Out Necklace</t>
  </si>
  <si>
    <t>PT3066</t>
  </si>
  <si>
    <t>Bar Pendant Bracelet</t>
  </si>
  <si>
    <t>PT3067</t>
  </si>
  <si>
    <t>Adjustable Rope Bracelet</t>
  </si>
  <si>
    <t>PT3068</t>
  </si>
  <si>
    <t>Braided Rope Necklace</t>
  </si>
  <si>
    <t>PT3069</t>
  </si>
  <si>
    <t>Photo Projection Necklace</t>
  </si>
  <si>
    <t>PT3070</t>
  </si>
  <si>
    <t>Roman Numeral Ring</t>
  </si>
  <si>
    <t>PT3071</t>
  </si>
  <si>
    <t>Custom Coordinates Necklace</t>
  </si>
  <si>
    <t>PT3072</t>
  </si>
  <si>
    <t>Family Tree Necklace</t>
  </si>
  <si>
    <t>PT3073</t>
  </si>
  <si>
    <t>Custom Charm Bracelet</t>
  </si>
  <si>
    <t>PT3074</t>
  </si>
  <si>
    <t>🟪 MORE POD PACKAGING &amp; BRANDING (ROUND 5)</t>
  </si>
  <si>
    <t>PT3075</t>
  </si>
  <si>
    <t>Gift Wrap Sheets Printed</t>
  </si>
  <si>
    <t>PT3076</t>
  </si>
  <si>
    <t>Logo Stamped Wax Seal</t>
  </si>
  <si>
    <t>PT3077</t>
  </si>
  <si>
    <t>Branded Paper Tape</t>
  </si>
  <si>
    <t>PT3078</t>
  </si>
  <si>
    <t>Colored Thank You Cards</t>
  </si>
  <si>
    <t>PT3079</t>
  </si>
  <si>
    <t>Premium Gift Bags</t>
  </si>
  <si>
    <t>PT3080</t>
  </si>
  <si>
    <t>Jewelry Pouch Printed</t>
  </si>
  <si>
    <t>PT3081</t>
  </si>
  <si>
    <t>Custom Jewelry Box</t>
  </si>
  <si>
    <t>PT3082</t>
  </si>
  <si>
    <t>Bottle Packaging Tube</t>
  </si>
  <si>
    <t>PT3083</t>
  </si>
  <si>
    <t>Printed Kraft Bag</t>
  </si>
  <si>
    <t>PT3084</t>
  </si>
  <si>
    <t>Fabric Pouch With Print</t>
  </si>
  <si>
    <t>PT3085</t>
  </si>
  <si>
    <t>Product Instruction Card</t>
  </si>
  <si>
    <t>PT3086</t>
  </si>
  <si>
    <t>Clothing Packaging Envelope</t>
  </si>
  <si>
    <t>PT3087</t>
  </si>
  <si>
    <t>Folded Box Mailer</t>
  </si>
  <si>
    <t>PT3088</t>
  </si>
  <si>
    <t>Premium Magnetic Box</t>
  </si>
  <si>
    <t>PT3089</t>
  </si>
  <si>
    <t>Box Insert Padding Printed</t>
  </si>
  <si>
    <t>PT3090</t>
  </si>
  <si>
    <t>🟩 MORE POD DIGITAL PRODUCTS (ROUND 5)</t>
  </si>
  <si>
    <t>PT3091</t>
  </si>
  <si>
    <t>Social Media Branding Package</t>
  </si>
  <si>
    <t>PT3092</t>
  </si>
  <si>
    <t>Wedding Invitation Bundle</t>
  </si>
  <si>
    <t>PT3093</t>
  </si>
  <si>
    <t>Restaurant Menu Bundle</t>
  </si>
  <si>
    <t>PT3094</t>
  </si>
  <si>
    <t>Real Estate Flyer Template</t>
  </si>
  <si>
    <t>PT3095</t>
  </si>
  <si>
    <t>Fitness Program Template</t>
  </si>
  <si>
    <t>PT3096</t>
  </si>
  <si>
    <t>Editable Invoice Template</t>
  </si>
  <si>
    <t>PT3097</t>
  </si>
  <si>
    <t>CV / Resume Template Premium</t>
  </si>
  <si>
    <t>PT3098</t>
  </si>
  <si>
    <t>Digital Vision Board</t>
  </si>
  <si>
    <t>PT3099</t>
  </si>
  <si>
    <t>Kids Learning Bundle</t>
  </si>
  <si>
    <t>PT3100</t>
  </si>
  <si>
    <t>Etsy Digital Mockup Pack</t>
  </si>
  <si>
    <t>PT3101</t>
  </si>
  <si>
    <t>Printable Mandala Pack</t>
  </si>
  <si>
    <t>PT3102</t>
  </si>
  <si>
    <t>Coloring Book Digital</t>
  </si>
  <si>
    <t>PT3103</t>
  </si>
  <si>
    <t>Editable Coupon Book</t>
  </si>
  <si>
    <t>PT3104</t>
  </si>
  <si>
    <t>Digital Scrapbook Kit</t>
  </si>
  <si>
    <t>PT3105</t>
  </si>
  <si>
    <t>MORE POD APPAREL (ROUND 9  )</t>
  </si>
  <si>
    <t>PT3106</t>
  </si>
  <si>
    <t>Bamboo Fiber T-shirt</t>
  </si>
  <si>
    <t>PT3107</t>
  </si>
  <si>
    <t>Hemp T-shirt</t>
  </si>
  <si>
    <t>PT3108</t>
  </si>
  <si>
    <t>Active Performance Shirt</t>
  </si>
  <si>
    <t>PT3109</t>
  </si>
  <si>
    <t>Premium Rugby Hoodie</t>
  </si>
  <si>
    <t>PT3110</t>
  </si>
  <si>
    <t>Baseball Pullover</t>
  </si>
  <si>
    <t>PT3111</t>
  </si>
  <si>
    <t>Training Compression Tights</t>
  </si>
  <si>
    <t>PT3112</t>
  </si>
  <si>
    <t>Track Pants Printed</t>
  </si>
  <si>
    <t>PT3113</t>
  </si>
  <si>
    <t>Padded Jacket</t>
  </si>
  <si>
    <t>PT3114</t>
  </si>
  <si>
    <t>Varsity Knit Jacket</t>
  </si>
  <si>
    <t>PT3115</t>
  </si>
  <si>
    <t>Sherpa Zip Jacket</t>
  </si>
  <si>
    <t>PT3116</t>
  </si>
  <si>
    <t>Quilted Pullover</t>
  </si>
  <si>
    <t>PT3117</t>
  </si>
  <si>
    <t>Longline Fleece Hoodie</t>
  </si>
  <si>
    <t>PT3118</t>
  </si>
  <si>
    <t>Thermal Underwear Top</t>
  </si>
  <si>
    <t>PT3119</t>
  </si>
  <si>
    <t>Thermal Underwear Bottom  s</t>
  </si>
  <si>
    <t>PT3120</t>
  </si>
  <si>
    <t>Cargo Joggers</t>
  </si>
  <si>
    <t>PT3121</t>
  </si>
  <si>
    <t>Tech Cargo Pants</t>
  </si>
  <si>
    <t>PT3122</t>
  </si>
  <si>
    <t>Printed Denim Jeans (All-over)</t>
  </si>
  <si>
    <t>PT3123</t>
  </si>
  <si>
    <t>Printed Denim Jacket Patchwork</t>
  </si>
  <si>
    <t>PT3124</t>
  </si>
  <si>
    <t>Boho Kimono Coat</t>
  </si>
  <si>
    <t>PT3125</t>
  </si>
  <si>
    <t>Faux Fur Jacket Printed</t>
  </si>
  <si>
    <t>PT3126</t>
  </si>
  <si>
    <t>Kimono Wrap Dress</t>
  </si>
  <si>
    <t>PT3127</t>
  </si>
  <si>
    <t>Skater Dress Printed</t>
  </si>
  <si>
    <t>PT3128</t>
  </si>
  <si>
    <t>Performance Running Shirt</t>
  </si>
  <si>
    <t>PT3129</t>
  </si>
  <si>
    <t>All-over Cycling Skirt</t>
  </si>
  <si>
    <t>PT3130</t>
  </si>
  <si>
    <t>Pleated Tennis Skirt</t>
  </si>
  <si>
    <t>PT3131</t>
  </si>
  <si>
    <t>Skort Printed</t>
  </si>
  <si>
    <t>PT3132</t>
  </si>
  <si>
    <t>Bathrobe Terry</t>
  </si>
  <si>
    <t>PT3133</t>
  </si>
  <si>
    <t>Kids Bathrobe</t>
  </si>
  <si>
    <t>PT3134</t>
  </si>
  <si>
    <t>Spa Gown Printed</t>
  </si>
  <si>
    <t>PT3135</t>
  </si>
  <si>
    <t>Active Mesh Shirt</t>
  </si>
  <si>
    <t>PT3136</t>
  </si>
  <si>
    <t>Men’s Tank Gym Stringer</t>
  </si>
  <si>
    <t>PT3137</t>
  </si>
  <si>
    <t>Retro Coach Jacket Printed</t>
  </si>
  <si>
    <t>PT3138</t>
  </si>
  <si>
    <t>Quilted Bomber Vest</t>
  </si>
  <si>
    <t>PT3139</t>
  </si>
  <si>
    <t>Baby Long Sleeves Onesie</t>
  </si>
  <si>
    <t>PT3140</t>
  </si>
  <si>
    <t>Toddler Short Sleeve T-shirt</t>
  </si>
  <si>
    <t>PT3141</t>
  </si>
  <si>
    <t>Toddler Leggings</t>
  </si>
  <si>
    <t>PT3142</t>
  </si>
  <si>
    <t>Mother &amp; Baby Matching Set</t>
  </si>
  <si>
    <t>PT3143</t>
  </si>
  <si>
    <t>Family Vacation Shirts</t>
  </si>
  <si>
    <t>PT3144</t>
  </si>
  <si>
    <t>Birthday Age T-shirt</t>
  </si>
  <si>
    <t>PT3145</t>
  </si>
  <si>
    <t>Parent &amp; Child Hoodie Set</t>
  </si>
  <si>
    <t>PT3146</t>
  </si>
  <si>
    <t>🟧 MORE POD DRINKWARE (ROUND 6)</t>
  </si>
  <si>
    <t>PT3147</t>
  </si>
  <si>
    <t>Crystal Cocktail Glass</t>
  </si>
  <si>
    <t>PT3148</t>
  </si>
  <si>
    <t>Whiskey Decanter Set</t>
  </si>
  <si>
    <t>PT3149</t>
  </si>
  <si>
    <t>Wine Carafe</t>
  </si>
  <si>
    <t>PT3150</t>
  </si>
  <si>
    <t>Stainless Steel Martini Cup</t>
  </si>
  <si>
    <t>PT3151</t>
  </si>
  <si>
    <t>Custom Teapot Ceramic</t>
  </si>
  <si>
    <t>PT3152</t>
  </si>
  <si>
    <t>Tall Coffee Glass</t>
  </si>
  <si>
    <t>PT3153</t>
  </si>
  <si>
    <t>Bistro Coffee Cup</t>
  </si>
  <si>
    <t>PT3154</t>
  </si>
  <si>
    <t>Souvenir Travel Mug</t>
  </si>
  <si>
    <t>PT3155</t>
  </si>
  <si>
    <t>Metallic Finish Mug</t>
  </si>
  <si>
    <t>PT3156</t>
  </si>
  <si>
    <t>Gradient Colour Mug</t>
  </si>
  <si>
    <t>PT3157</t>
  </si>
  <si>
    <t>Speckled Ceramic Cup</t>
  </si>
  <si>
    <t>PT3158</t>
  </si>
  <si>
    <t>Sandstone Coaster Mug</t>
  </si>
  <si>
    <t>PT3159</t>
  </si>
  <si>
    <t>Coffee Press Tumbler</t>
  </si>
  <si>
    <t>PT3160</t>
  </si>
  <si>
    <t>Bubble Tea Cup (Printed)</t>
  </si>
  <si>
    <t>PT3161</t>
  </si>
  <si>
    <t>3D Printed Mug (embossed design)</t>
  </si>
  <si>
    <t>PT3162</t>
  </si>
  <si>
    <t>Cold Cup 24oz Printed</t>
  </si>
  <si>
    <t>PT3163</t>
  </si>
  <si>
    <t>Kids Sippy Straw Bottle</t>
  </si>
  <si>
    <t>PT3164</t>
  </si>
  <si>
    <t>Cartoon Mug</t>
  </si>
  <si>
    <t>PT3165</t>
  </si>
  <si>
    <t>Dragon-Shaped Ceramic Cup</t>
  </si>
  <si>
    <t>PT3166</t>
  </si>
  <si>
    <t>Cat Paw Mug</t>
  </si>
  <si>
    <t>PT3167</t>
  </si>
  <si>
    <t>Heart Shape Mug</t>
  </si>
  <si>
    <t>PT3168</t>
  </si>
  <si>
    <t>Triangle Handle Mug</t>
  </si>
  <si>
    <t>PT3169</t>
  </si>
  <si>
    <t>Stoneware Rustic Cup</t>
  </si>
  <si>
    <t>PT3170</t>
  </si>
  <si>
    <t>Beer Boot Mug</t>
  </si>
  <si>
    <t>PT3171</t>
  </si>
  <si>
    <t>Mini Beer Jug</t>
  </si>
  <si>
    <t>PT3172</t>
  </si>
  <si>
    <t>Freezer Mug</t>
  </si>
  <si>
    <t>PT3173</t>
  </si>
  <si>
    <t>Tea Infuser Bottle</t>
  </si>
  <si>
    <t>PT3174</t>
  </si>
  <si>
    <t>Fruit Infuser Bottle</t>
  </si>
  <si>
    <t>PT3175</t>
  </si>
  <si>
    <t>Steel Flask 1000ml</t>
  </si>
  <si>
    <t>PT3176</t>
  </si>
  <si>
    <t>Pattern Embossed Mug</t>
  </si>
  <si>
    <t>PT3177</t>
  </si>
  <si>
    <t>🟩 MORE POD HOME &amp; LIVING (ROUND 6)</t>
  </si>
  <si>
    <t>PT3178</t>
  </si>
  <si>
    <t>Premium Velvet Curtains</t>
  </si>
  <si>
    <t>PT3179</t>
  </si>
  <si>
    <t>Satin Curtains</t>
  </si>
  <si>
    <t>PT3180</t>
  </si>
  <si>
    <t>Printed Kitchen Splashback</t>
  </si>
  <si>
    <t>PT3181</t>
  </si>
  <si>
    <t>Printed Oven Front Magnetic Cover</t>
  </si>
  <si>
    <t>PT3182</t>
  </si>
  <si>
    <t>Sink Cover Mat Print</t>
  </si>
  <si>
    <t>PT3183</t>
  </si>
  <si>
    <t>Printed Fridge Top Cover</t>
  </si>
  <si>
    <t>PT3184</t>
  </si>
  <si>
    <t>Reversible Bed Throw</t>
  </si>
  <si>
    <t>PT3185</t>
  </si>
  <si>
    <t>Chunky Knit Blanket</t>
  </si>
  <si>
    <t>PT3186</t>
  </si>
  <si>
    <t>Double Layer Throw Blanket</t>
  </si>
  <si>
    <t>PT3187</t>
  </si>
  <si>
    <t>Nursery Swaddle Sack</t>
  </si>
  <si>
    <t>PT3188</t>
  </si>
  <si>
    <t>Baby Cot Rail Cover</t>
  </si>
  <si>
    <t>PT3189</t>
  </si>
  <si>
    <t>Printed Baby Mat Round</t>
  </si>
  <si>
    <t>PT3190</t>
  </si>
  <si>
    <t>Quilted Mattress Topper</t>
  </si>
  <si>
    <t>PT3191</t>
  </si>
  <si>
    <t>Sofa Protector Cover</t>
  </si>
  <si>
    <t>PT3192</t>
  </si>
  <si>
    <t>L-Shaped Sofa Cover</t>
  </si>
  <si>
    <t>PT3193</t>
  </si>
  <si>
    <t>Printed Headboard Cover</t>
  </si>
  <si>
    <t>PT3194</t>
  </si>
  <si>
    <t>Printed Cushion Bolster</t>
  </si>
  <si>
    <t>PT3195</t>
  </si>
  <si>
    <t>Nursery Name Pillow</t>
  </si>
  <si>
    <t>PT3196</t>
  </si>
  <si>
    <t>Tapestry Rug</t>
  </si>
  <si>
    <t>PT3197</t>
  </si>
  <si>
    <t>Handmade Style Printed Rug</t>
  </si>
  <si>
    <t>PT3198</t>
  </si>
  <si>
    <t>Sofa Arm Organizer</t>
  </si>
  <si>
    <t>PT3199</t>
  </si>
  <si>
    <t>Printed Table Pads</t>
  </si>
  <si>
    <t>PT3200</t>
  </si>
  <si>
    <t>Placemat Leatherette</t>
  </si>
  <si>
    <t>PT3201</t>
  </si>
  <si>
    <t>Hot Pot Stand Printed</t>
  </si>
  <si>
    <t>PT3202</t>
  </si>
  <si>
    <t>Ceramic Spoon Stand</t>
  </si>
  <si>
    <t>PT3203</t>
  </si>
  <si>
    <t>Decorative Plant Pot Wrap</t>
  </si>
  <si>
    <t>PT3204</t>
  </si>
  <si>
    <t>Indoor Watering Can Printed</t>
  </si>
  <si>
    <t>PT3205</t>
  </si>
  <si>
    <t>Printed Candle Jar</t>
  </si>
  <si>
    <t>PT3206</t>
  </si>
  <si>
    <t>Printed Tissue Box Cover</t>
  </si>
  <si>
    <t>PT3207</t>
  </si>
  <si>
    <t>Personalized Door Curtain</t>
  </si>
  <si>
    <t>PT3208</t>
  </si>
  <si>
    <t>Sofa Pillow Cylinder</t>
  </si>
  <si>
    <t>PT3209</t>
  </si>
  <si>
    <t>Printed Storage Bin</t>
  </si>
  <si>
    <t>PT3210</t>
  </si>
  <si>
    <t>Shoe Storage Box Sleeve</t>
  </si>
  <si>
    <t>PT3211</t>
  </si>
  <si>
    <t>Interior Car Mat (House Design)</t>
  </si>
  <si>
    <t>PT3212</t>
  </si>
  <si>
    <t>🟪 MORE POD WALL ART (ROUND 6)</t>
  </si>
  <si>
    <t>PT3213</t>
  </si>
  <si>
    <t>Vintage Music Poster</t>
  </si>
  <si>
    <t>PT3214</t>
  </si>
  <si>
    <t>Minimalist One-Line Art</t>
  </si>
  <si>
    <t>PT3215</t>
  </si>
  <si>
    <t>Hand Sketch Portrait Print</t>
  </si>
  <si>
    <t>PT3216</t>
  </si>
  <si>
    <t>Watercolour Family Portrait</t>
  </si>
  <si>
    <t>PT3217</t>
  </si>
  <si>
    <t>Retro Car Poster</t>
  </si>
  <si>
    <t>PT3218</t>
  </si>
  <si>
    <t>Blueprint Style Art</t>
  </si>
  <si>
    <t>PT3219</t>
  </si>
  <si>
    <t>Old Map Replica Poster</t>
  </si>
  <si>
    <t>PT3220</t>
  </si>
  <si>
    <t>Hollywood Movie Poster</t>
  </si>
  <si>
    <t>PT3221</t>
  </si>
  <si>
    <t>Floral Botanical Set</t>
  </si>
  <si>
    <t>PT3222</t>
  </si>
  <si>
    <t>Geometric Vector Art</t>
  </si>
  <si>
    <t>PT3223</t>
  </si>
  <si>
    <t>Family Name Crest Canvas</t>
  </si>
  <si>
    <t>PT3224</t>
  </si>
  <si>
    <t>Golden Mandala Wall Sheet</t>
  </si>
  <si>
    <t>PT3225</t>
  </si>
  <si>
    <t>3D Pop-Out Acrylic Frame</t>
  </si>
  <si>
    <t>PT3226</t>
  </si>
  <si>
    <t>Sleek Aluminum Wall Bar Print</t>
  </si>
  <si>
    <t>PT3227</t>
  </si>
  <si>
    <t>Zodiac Personality Poster</t>
  </si>
  <si>
    <t>PT3228</t>
  </si>
  <si>
    <t>Family Tree Wall Print</t>
  </si>
  <si>
    <t>PT3229</t>
  </si>
  <si>
    <t>Baby Name Birth Board</t>
  </si>
  <si>
    <t>PT3230</t>
  </si>
  <si>
    <t>Pop Graffiti Canvas</t>
  </si>
  <si>
    <t>PT3231</t>
  </si>
  <si>
    <t>Waterfall Landscape Canvas</t>
  </si>
  <si>
    <t>PT3232</t>
  </si>
  <si>
    <t>Fantasy Art Poster</t>
  </si>
  <si>
    <t>PT3233</t>
  </si>
  <si>
    <t>Horror Neon Poster</t>
  </si>
  <si>
    <t>PT3234</t>
  </si>
  <si>
    <t>Gradient Aesthetic Poster</t>
  </si>
  <si>
    <t>PT3235</t>
  </si>
  <si>
    <t>Oversize Wall Flag Banner</t>
  </si>
  <si>
    <t>PT3236</t>
  </si>
  <si>
    <t>Islamic Kufi Art Print</t>
  </si>
  <si>
    <t>PT3237</t>
  </si>
  <si>
    <t>Sikh Khanda Art Panel</t>
  </si>
  <si>
    <t>PT3238</t>
  </si>
  <si>
    <t>Hindu Mandala Poster</t>
  </si>
  <si>
    <t>PT3239</t>
  </si>
  <si>
    <t>Bible Verse Canvas</t>
  </si>
  <si>
    <t>PT3240</t>
  </si>
  <si>
    <t>Motivational Minimalist Print</t>
  </si>
  <si>
    <t>PT3241</t>
  </si>
  <si>
    <t>TikTok Trend Poster Designs</t>
  </si>
  <si>
    <t>PT3242</t>
  </si>
  <si>
    <t>🟥 MORE POD PHOTO GIFTS (ROUND 6)</t>
  </si>
  <si>
    <t>PT3243</t>
  </si>
  <si>
    <t>Photo Calendar Desk Block</t>
  </si>
  <si>
    <t>PT3244</t>
  </si>
  <si>
    <t>Photo Reel Keychain</t>
  </si>
  <si>
    <t>PT3245</t>
  </si>
  <si>
    <t>Photo Accordion Book</t>
  </si>
  <si>
    <t>PT3246</t>
  </si>
  <si>
    <t>Photo Wrist Strap</t>
  </si>
  <si>
    <t>PT3247</t>
  </si>
  <si>
    <t>Photo Metal Plate</t>
  </si>
  <si>
    <t>PT3248</t>
  </si>
  <si>
    <t>Photo Door Plate</t>
  </si>
  <si>
    <t>PT3249</t>
  </si>
  <si>
    <t>Photo Recipe Cutting Board</t>
  </si>
  <si>
    <t>PT3250</t>
  </si>
  <si>
    <t>Photo Engraved Slate Clock</t>
  </si>
  <si>
    <t>PT3251</t>
  </si>
  <si>
    <t>Photo Money Holder Box</t>
  </si>
  <si>
    <t>PT3252</t>
  </si>
  <si>
    <t>Photo Travel Mug Set</t>
  </si>
  <si>
    <t>PT3253</t>
  </si>
  <si>
    <t>Photo Bookmark Tassel</t>
  </si>
  <si>
    <t>PT3254</t>
  </si>
  <si>
    <t>Photo Wooden Easel Panel</t>
  </si>
  <si>
    <t>PT3255</t>
  </si>
  <si>
    <t>Photo Engraved USB Drive</t>
  </si>
  <si>
    <t>PT3256</t>
  </si>
  <si>
    <t>Photo Wind Spinner Disk</t>
  </si>
  <si>
    <t>PT3257</t>
  </si>
  <si>
    <t>Photo Name Badge</t>
  </si>
  <si>
    <t>PT3258</t>
  </si>
  <si>
    <t>Photo Custom Pen</t>
  </si>
  <si>
    <t>PT3259</t>
  </si>
  <si>
    <t>Photo Charger Pad</t>
  </si>
  <si>
    <t>PT3260</t>
  </si>
  <si>
    <t>Photo Car Dashboard Plate</t>
  </si>
  <si>
    <t>PT3261</t>
  </si>
  <si>
    <t>Photo Mini Guitar Pick Set</t>
  </si>
  <si>
    <t>PT3262</t>
  </si>
  <si>
    <t>Photo Engraved Music Box</t>
  </si>
  <si>
    <t>PT3263</t>
  </si>
  <si>
    <t>Photo Table Plaque</t>
  </si>
  <si>
    <t>PT3264</t>
  </si>
  <si>
    <t>Photo Lock Box</t>
  </si>
  <si>
    <t>PT3265</t>
  </si>
  <si>
    <t>Photo Acrylic Wave Panel</t>
  </si>
  <si>
    <t>PT3266</t>
  </si>
  <si>
    <t>Photo Film Strip Print</t>
  </si>
  <si>
    <t>PT3267</t>
  </si>
  <si>
    <t>🟫 MORE POD ACCESSORIES (ROUND 6)</t>
  </si>
  <si>
    <t>PT3268</t>
  </si>
  <si>
    <t>PVC Tote Bag</t>
  </si>
  <si>
    <t>PT3269</t>
  </si>
  <si>
    <t>PVC Backpack</t>
  </si>
  <si>
    <t>PT3270</t>
  </si>
  <si>
    <t>Oversize Beach Tote</t>
  </si>
  <si>
    <t>PT3271</t>
  </si>
  <si>
    <t>Convertible Backpack Tote</t>
  </si>
  <si>
    <t>PT3272</t>
  </si>
  <si>
    <t>Printed Lunch Cooler</t>
  </si>
  <si>
    <t>PT3273</t>
  </si>
  <si>
    <t>Waterproof Beach Pouch</t>
  </si>
  <si>
    <t>PT3274</t>
  </si>
  <si>
    <t>Handheld Fan Printed</t>
  </si>
  <si>
    <t>PT3275</t>
  </si>
  <si>
    <t>Eco Bamboo Sunglasses</t>
  </si>
  <si>
    <t>PT3276</t>
  </si>
  <si>
    <t>Printed Reading Glasses Case</t>
  </si>
  <si>
    <t>PT3277</t>
  </si>
  <si>
    <t>Printed Pen Case</t>
  </si>
  <si>
    <t>PT3278</t>
  </si>
  <si>
    <t>Makeup Train Case</t>
  </si>
  <si>
    <t>PT3279</t>
  </si>
  <si>
    <t>Printed Jewellery Roll</t>
  </si>
  <si>
    <t>PT3280</t>
  </si>
  <si>
    <t>Waterproof Boot Bag</t>
  </si>
  <si>
    <t>PT3281</t>
  </si>
  <si>
    <t>Car Seat Gap Organizer</t>
  </si>
  <si>
    <t>PT3282</t>
  </si>
  <si>
    <t>Car Dashboard Mat Printed</t>
  </si>
  <si>
    <t>PT3283</t>
  </si>
  <si>
    <t>Car Mirror Hanger Printed</t>
  </si>
  <si>
    <t>PT3284</t>
  </si>
  <si>
    <t>Travel Laundry Bag</t>
  </si>
  <si>
    <t>PT3285</t>
  </si>
  <si>
    <t>Custom Waist Belt</t>
  </si>
  <si>
    <t>PT3286</t>
  </si>
  <si>
    <t>Tactical Sling Bag Printed</t>
  </si>
  <si>
    <t>PT3287</t>
  </si>
  <si>
    <t>Foldable Travel Backpack</t>
  </si>
  <si>
    <t>PT3288</t>
  </si>
  <si>
    <t>Printed Luggage Strap</t>
  </si>
  <si>
    <t>PT3289</t>
  </si>
  <si>
    <t>RFID Passport Sleeve</t>
  </si>
  <si>
    <t>PT3290</t>
  </si>
  <si>
    <t>Pocket Coin Holder</t>
  </si>
  <si>
    <t>PT3291</t>
  </si>
  <si>
    <t>Shoelaces Printed</t>
  </si>
  <si>
    <t>PT3292</t>
  </si>
  <si>
    <t>Arm Bag Phone Holder</t>
  </si>
  <si>
    <t>PT3293</t>
  </si>
  <si>
    <t>Wrist Sweatband Printed</t>
  </si>
  <si>
    <t>PT3294</t>
  </si>
  <si>
    <t>🟨 MORE POD STATIONERY (ROUND 6)</t>
  </si>
  <si>
    <t>PT3295</t>
  </si>
  <si>
    <t>Magnetic Planner Board</t>
  </si>
  <si>
    <t>PT3296</t>
  </si>
  <si>
    <t>Premium Hardcover Sketchbook</t>
  </si>
  <si>
    <t>PT3297</t>
  </si>
  <si>
    <t>Artist Watercolor Pad</t>
  </si>
  <si>
    <t>PT3298</t>
  </si>
  <si>
    <t>Kids Activity Pad</t>
  </si>
  <si>
    <t>PT3299</t>
  </si>
  <si>
    <t>Giant Coloring Poster</t>
  </si>
  <si>
    <t>PT3300</t>
  </si>
  <si>
    <t>Travel Scrapbook</t>
  </si>
  <si>
    <t>PT3301</t>
  </si>
  <si>
    <t>Teacher Grade Planner</t>
  </si>
  <si>
    <t>PT3302</t>
  </si>
  <si>
    <t>Homework Log Book</t>
  </si>
  <si>
    <t>PT3303</t>
  </si>
  <si>
    <t>Birthday Party Invitation Pack</t>
  </si>
  <si>
    <t>PT3304</t>
  </si>
  <si>
    <t>Holiday Card Pack</t>
  </si>
  <si>
    <t>PT3305</t>
  </si>
  <si>
    <t>Name Label Sticker Pack</t>
  </si>
  <si>
    <t>PT3306</t>
  </si>
  <si>
    <t>School Label Stickers</t>
  </si>
  <si>
    <t>PT3307</t>
  </si>
  <si>
    <t>Planner Dashboard Clear</t>
  </si>
  <si>
    <t>PT3308</t>
  </si>
  <si>
    <t>Die-Cut Vinyl Sticker Roll</t>
  </si>
  <si>
    <t>PT3309</t>
  </si>
  <si>
    <t>Edible Wafer Paper Prints (labels)</t>
  </si>
  <si>
    <t>PT3310</t>
  </si>
  <si>
    <t>Office Desk Organizer Printed</t>
  </si>
  <si>
    <t>PT3311</t>
  </si>
  <si>
    <t>Pen Holder Desk Block</t>
  </si>
  <si>
    <t>PT3312</t>
  </si>
  <si>
    <t>Weekly Meal Planning Pad</t>
  </si>
  <si>
    <t>PT3313</t>
  </si>
  <si>
    <t>Utility Bill Organizer</t>
  </si>
  <si>
    <t>PT3314</t>
  </si>
  <si>
    <t>Business Voucher Cards</t>
  </si>
  <si>
    <t>PT3315</t>
  </si>
  <si>
    <t>🟦 MORE POD PET PRODUCTS (ROUND 6)</t>
  </si>
  <si>
    <t>PT3316</t>
  </si>
  <si>
    <t>Pet Birthday Bandana</t>
  </si>
  <si>
    <t>PT3317</t>
  </si>
  <si>
    <t>Pet Birthday Hat</t>
  </si>
  <si>
    <t>PT3318</t>
  </si>
  <si>
    <t>Pet Cape Superhero</t>
  </si>
  <si>
    <t>PT3319</t>
  </si>
  <si>
    <t>Pet Bathrobe</t>
  </si>
  <si>
    <t>PT3320</t>
  </si>
  <si>
    <t>Pet Hoodie Zip</t>
  </si>
  <si>
    <t>PT3321</t>
  </si>
  <si>
    <t>Pet Winter Coat</t>
  </si>
  <si>
    <t>PT3322</t>
  </si>
  <si>
    <t>Pet Rain Shoes</t>
  </si>
  <si>
    <t>PT3323</t>
  </si>
  <si>
    <t>Pet Sunglasses</t>
  </si>
  <si>
    <t>PT3324</t>
  </si>
  <si>
    <t>Pet Bow Collar</t>
  </si>
  <si>
    <t>PT3325</t>
  </si>
  <si>
    <t>Pet Cooling Vest</t>
  </si>
  <si>
    <t>PT3326</t>
  </si>
  <si>
    <t>Pet Travel Carrier</t>
  </si>
  <si>
    <t>PT3327</t>
  </si>
  <si>
    <t>Pet Treat Bag Holder</t>
  </si>
  <si>
    <t>PT3328</t>
  </si>
  <si>
    <t>Pet Photo Album</t>
  </si>
  <si>
    <t>PT3329</t>
  </si>
  <si>
    <t>Pet Halloween Costume</t>
  </si>
  <si>
    <t>PT3330</t>
  </si>
  <si>
    <t>Pet Elf Costume</t>
  </si>
  <si>
    <t>PT3331</t>
  </si>
  <si>
    <t>Pet Christmas Dress</t>
  </si>
  <si>
    <t>PT3332</t>
  </si>
  <si>
    <t>Pet Grooming Apron</t>
  </si>
  <si>
    <t>PT3333</t>
  </si>
  <si>
    <t>Pet Name Plate Wooden</t>
  </si>
  <si>
    <t>PT3334</t>
  </si>
  <si>
    <t>Pet Identity Key Tag</t>
  </si>
  <si>
    <t>PT3335</t>
  </si>
  <si>
    <t>🟧 MORE POD SEASONAL PRODUCTS (ROUND 6)</t>
  </si>
  <si>
    <t>PT3336</t>
  </si>
  <si>
    <t>Christmas Stair Banner</t>
  </si>
  <si>
    <t>PT3337</t>
  </si>
  <si>
    <t>Christmas Window Sticker Sheets</t>
  </si>
  <si>
    <t>PT3338</t>
  </si>
  <si>
    <t>Islamic Eid Lantern Poster</t>
  </si>
  <si>
    <t>PT3339</t>
  </si>
  <si>
    <t>Eid Mubarak Table Decor</t>
  </si>
  <si>
    <t>PT3340</t>
  </si>
  <si>
    <t>Ramadan Kareem Glass Panel</t>
  </si>
  <si>
    <t>PT3341</t>
  </si>
  <si>
    <t>Halloween Party Pack</t>
  </si>
  <si>
    <t>PT3342</t>
  </si>
  <si>
    <t>Halloween Mask Box</t>
  </si>
  <si>
    <t>PT3343</t>
  </si>
  <si>
    <t>Easter Bunny Canvas</t>
  </si>
  <si>
    <t>PT3344</t>
  </si>
  <si>
    <t>New Year Glitter Backdrop</t>
  </si>
  <si>
    <t>PT3345</t>
  </si>
  <si>
    <t>Birthday LED Name Sign</t>
  </si>
  <si>
    <t>PT3346</t>
  </si>
  <si>
    <t>Wedding Mirror Welcome Board</t>
  </si>
  <si>
    <t>PT3347</t>
  </si>
  <si>
    <t>Wedding Photo Candle</t>
  </si>
  <si>
    <t>PT3348</t>
  </si>
  <si>
    <t>Baby Shower Welcome Poster</t>
  </si>
  <si>
    <t>PT3349</t>
  </si>
  <si>
    <t>Graduation Mug Set</t>
  </si>
  <si>
    <t>PT3350</t>
  </si>
  <si>
    <t>Graduation Metal Plaque</t>
  </si>
  <si>
    <t>PT3351</t>
  </si>
  <si>
    <t>Valentine’s Lock Keychain</t>
  </si>
  <si>
    <t>PT3352</t>
  </si>
  <si>
    <t>Valentine’s Photo Puzzle</t>
  </si>
  <si>
    <t>PT3353</t>
  </si>
  <si>
    <t>Christmas Gift Bag Printed</t>
  </si>
  <si>
    <t>PT3354</t>
  </si>
  <si>
    <t>🟥 MORE POD JEWELLERY (ROUND 6)</t>
  </si>
  <si>
    <t>PT3355</t>
  </si>
  <si>
    <t>Photo Projection Bracelet</t>
  </si>
  <si>
    <t>PT3356</t>
  </si>
  <si>
    <t>Engraved Oval Necklace</t>
  </si>
  <si>
    <t>PT3357</t>
  </si>
  <si>
    <t>Name Bar Necklace (vertical)</t>
  </si>
  <si>
    <t>PT3358</t>
  </si>
  <si>
    <t>Birth Month Flower Pendant</t>
  </si>
  <si>
    <t>PT3359</t>
  </si>
  <si>
    <t>Adjustable Signet Ring</t>
  </si>
  <si>
    <t>PT3360</t>
  </si>
  <si>
    <t>Pearl Initial Necklace</t>
  </si>
  <si>
    <t>PT3361</t>
  </si>
  <si>
    <t>Heart Cut Crystal Pendant</t>
  </si>
  <si>
    <t>PT3362</t>
  </si>
  <si>
    <t>Infinity Charm Bracelet</t>
  </si>
  <si>
    <t>PT3363</t>
  </si>
  <si>
    <t>Kids Name Necklace</t>
  </si>
  <si>
    <t>PT3364</t>
  </si>
  <si>
    <t>Layered Necklace Custom</t>
  </si>
  <si>
    <t>PT3365</t>
  </si>
  <si>
    <t>Roman Numeral Bar Pendant</t>
  </si>
  <si>
    <t>PT3366</t>
  </si>
  <si>
    <t>Crystal Cluster Pendant</t>
  </si>
  <si>
    <t>PT3367</t>
  </si>
  <si>
    <t>🟪 MORE POD PACKAGING &amp; BRANDING (ROUND 6)</t>
  </si>
  <si>
    <t>PT3368</t>
  </si>
  <si>
    <t>Custom Bubble Mailer</t>
  </si>
  <si>
    <t>PT3369</t>
  </si>
  <si>
    <t>Glossy Postage Bag</t>
  </si>
  <si>
    <t>PT3370</t>
  </si>
  <si>
    <t>Metallic Bubble Mailer</t>
  </si>
  <si>
    <t>PT3371</t>
  </si>
  <si>
    <t>Kraft Flat Mailer</t>
  </si>
  <si>
    <t>PT3372</t>
  </si>
  <si>
    <t>Logo Shipping Label</t>
  </si>
  <si>
    <t>PT3373</t>
  </si>
  <si>
    <t>Branded “Open Me” Stickers</t>
  </si>
  <si>
    <t>PT3374</t>
  </si>
  <si>
    <t>Multi-Sheet A4 Labels</t>
  </si>
  <si>
    <t>PT3375</t>
  </si>
  <si>
    <t>Clothing Wash Care Card</t>
  </si>
  <si>
    <t>PT3376</t>
  </si>
  <si>
    <t>Clothing Sew-On Label</t>
  </si>
  <si>
    <t>PT3377</t>
  </si>
  <si>
    <t>Product Warranty Card</t>
  </si>
  <si>
    <t>PT3378</t>
  </si>
  <si>
    <t>Brand Story Card</t>
  </si>
  <si>
    <t>PT3379</t>
  </si>
  <si>
    <t>Foldable Gift Envelope</t>
  </si>
  <si>
    <t>PT3380</t>
  </si>
  <si>
    <t>Luxury Velvet Pouch</t>
  </si>
  <si>
    <t>PT3381</t>
  </si>
  <si>
    <t>Logo Engraved Wooden Box</t>
  </si>
  <si>
    <t>PT3382</t>
  </si>
  <si>
    <t>Custom Cupcake Box</t>
  </si>
  <si>
    <t>PT3383</t>
  </si>
  <si>
    <t>Thank You Envelope Seal</t>
  </si>
  <si>
    <t>PT3384</t>
  </si>
  <si>
    <t>Business Promo Insert Card</t>
  </si>
  <si>
    <t>PT3385</t>
  </si>
  <si>
    <t>🟩 MORE POD DIGITAL PRODUCTS (ROUND 6)</t>
  </si>
  <si>
    <t>PT3386</t>
  </si>
  <si>
    <t>Editable Restaurant Menu Pack</t>
  </si>
  <si>
    <t>PT3387</t>
  </si>
  <si>
    <t>Editable Real Estate Bundle</t>
  </si>
  <si>
    <t>PT3388</t>
  </si>
  <si>
    <t>Printable Instagram Quotes</t>
  </si>
  <si>
    <t>PT3389</t>
  </si>
  <si>
    <t>Digital Baby Milestone Cards</t>
  </si>
  <si>
    <t>PT3390</t>
  </si>
  <si>
    <t>Business Branding Presentation</t>
  </si>
  <si>
    <t>PT3391</t>
  </si>
  <si>
    <t>Digital Coloring Bundle</t>
  </si>
  <si>
    <t>PT3392</t>
  </si>
  <si>
    <t>Printable Wall Calendar</t>
  </si>
  <si>
    <t>PT3393</t>
  </si>
  <si>
    <t>Teacher Lesson Templates</t>
  </si>
  <si>
    <t>PT3394</t>
  </si>
  <si>
    <t>Canva Poster Bundle</t>
  </si>
  <si>
    <t>PT3395</t>
  </si>
  <si>
    <t>Printable Gift Voucher</t>
  </si>
  <si>
    <t>PT3396</t>
  </si>
  <si>
    <t>Kids Learning Worksheets Mega Pack</t>
  </si>
  <si>
    <t>PT3397</t>
  </si>
  <si>
    <t>Wedding Invitation Set 20+ designs</t>
  </si>
  <si>
    <t>PT3398</t>
  </si>
  <si>
    <t>Fitness Challenge Tracker</t>
  </si>
  <si>
    <t>PT3399</t>
  </si>
  <si>
    <t>Digital Business Card Template</t>
  </si>
  <si>
    <t>PT3400</t>
  </si>
  <si>
    <t>Retro Windbreaker Jacket</t>
  </si>
  <si>
    <t>PT3401</t>
  </si>
  <si>
    <t>Mesh Sports Tee</t>
  </si>
  <si>
    <t>PT3402</t>
  </si>
  <si>
    <t>Mesh Training Shorts</t>
  </si>
  <si>
    <t>PT3403</t>
  </si>
  <si>
    <t>Capri Leggings Printed</t>
  </si>
  <si>
    <t>PT3404</t>
  </si>
  <si>
    <t>Crossback Sports Bra</t>
  </si>
  <si>
    <t>PT3405</t>
  </si>
  <si>
    <t>Yoga Crop Hoodie</t>
  </si>
  <si>
    <t>PT3406</t>
  </si>
  <si>
    <t>Yoga Wrap Top</t>
  </si>
  <si>
    <t>PT3407</t>
  </si>
  <si>
    <t>Racer Jacket Printed</t>
  </si>
  <si>
    <t>PT3408</t>
  </si>
  <si>
    <t>Puffer Vest Long</t>
  </si>
  <si>
    <t>PT3409</t>
  </si>
  <si>
    <t>Oversized Linen Shirt</t>
  </si>
  <si>
    <t>PT3410</t>
  </si>
  <si>
    <t>Linen Shorts</t>
  </si>
  <si>
    <t>PT3411</t>
  </si>
  <si>
    <t>Cotton Lounge Shorts</t>
  </si>
  <si>
    <t>PT3412</t>
  </si>
  <si>
    <t>Microfibre Polo Shirt</t>
  </si>
  <si>
    <t>PT3413</t>
  </si>
  <si>
    <t>Waffle Knit Sweater</t>
  </si>
  <si>
    <t>PT3414</t>
  </si>
  <si>
    <t>Waffle Hoodie</t>
  </si>
  <si>
    <t>PT3415</t>
  </si>
  <si>
    <t>Maxi Hoodie Dress</t>
  </si>
  <si>
    <t>PT3416</t>
  </si>
  <si>
    <t>Printed Cardigan Long</t>
  </si>
  <si>
    <t>PT3417</t>
  </si>
  <si>
    <t>All-over Sweatshirt Dress</t>
  </si>
  <si>
    <t>PT3418</t>
  </si>
  <si>
    <t>Mesh Hoodie</t>
  </si>
  <si>
    <t>PT3419</t>
  </si>
  <si>
    <t>Mesh Crop Top</t>
  </si>
  <si>
    <t>PT3420</t>
  </si>
  <si>
    <t>Men's Swim Trunks</t>
  </si>
  <si>
    <t>PT3421</t>
  </si>
  <si>
    <t>Women's Swim Skirt</t>
  </si>
  <si>
    <t>PT3422</t>
  </si>
  <si>
    <t>Swim One-piece Printed</t>
  </si>
  <si>
    <t>PT3423</t>
  </si>
  <si>
    <t>Coverup Tunic</t>
  </si>
  <si>
    <t>PT3424</t>
  </si>
  <si>
    <t>Boho Kimono Robe</t>
  </si>
  <si>
    <t>PT3425</t>
  </si>
  <si>
    <t>All-over Print Pajama Robe</t>
  </si>
  <si>
    <t>PT3426</t>
  </si>
  <si>
    <t>House Dress Kaftan</t>
  </si>
  <si>
    <t>PT3427</t>
  </si>
  <si>
    <t>Linen Pants Men</t>
  </si>
  <si>
    <t>PT3428</t>
  </si>
  <si>
    <t>Retro Tracksuit Jacket</t>
  </si>
  <si>
    <t>PT3429</t>
  </si>
  <si>
    <t>Retro Tracksuit Bottom  s</t>
  </si>
  <si>
    <t>PT3430</t>
  </si>
  <si>
    <t>Knit Beanie Printed</t>
  </si>
  <si>
    <t>PT3431</t>
  </si>
  <si>
    <t>Fur-Lined Ear Muffs (Printed Pads)</t>
  </si>
  <si>
    <t>PT3432</t>
  </si>
  <si>
    <t>Arm Warmers Printed</t>
  </si>
  <si>
    <t>PT3433</t>
  </si>
  <si>
    <t>Compression Socks</t>
  </si>
  <si>
    <t>PT3434</t>
  </si>
  <si>
    <t>Football Socks</t>
  </si>
  <si>
    <t>PT3435</t>
  </si>
  <si>
    <t>Baseball Socks</t>
  </si>
  <si>
    <t>PT3436</t>
  </si>
  <si>
    <t>Kids Cartoon Hoodie</t>
  </si>
  <si>
    <t>PT3437</t>
  </si>
  <si>
    <t>Kids Dino Hoodie</t>
  </si>
  <si>
    <t>PT3438</t>
  </si>
  <si>
    <t>Kids Unicorn Hoodie</t>
  </si>
  <si>
    <t>PT3439</t>
  </si>
  <si>
    <t>Kids Rain Boot Pattern</t>
  </si>
  <si>
    <t>PT3440</t>
  </si>
  <si>
    <t>Baby Body Romper Full Print</t>
  </si>
  <si>
    <t>PT3441</t>
  </si>
  <si>
    <t>Baby Fleece Suit</t>
  </si>
  <si>
    <t>PT3442</t>
  </si>
  <si>
    <t>Mommy &amp; Me Dress Set</t>
  </si>
  <si>
    <t>PT3443</t>
  </si>
  <si>
    <t>Dad &amp; Son Matching Shirt Set</t>
  </si>
  <si>
    <t>PT3444</t>
  </si>
  <si>
    <t>🟧 MORE POD DRINKWARE (ROUND 7)</t>
  </si>
  <si>
    <t>PT3445</t>
  </si>
  <si>
    <t>Infinity Handle Mug</t>
  </si>
  <si>
    <t>PT3446</t>
  </si>
  <si>
    <t>Diamond Crystal Mug</t>
  </si>
  <si>
    <t>PT3447</t>
  </si>
  <si>
    <t>Sculpted Animal Mug</t>
  </si>
  <si>
    <t>PT3448</t>
  </si>
  <si>
    <t>Cartoon Character 3D Mug</t>
  </si>
  <si>
    <t>PT3449</t>
  </si>
  <si>
    <t>Textured Stone Mug</t>
  </si>
  <si>
    <t>PT3450</t>
  </si>
  <si>
    <t>Cup With Wooden Lid</t>
  </si>
  <si>
    <t>PT3451</t>
  </si>
  <si>
    <t>Cup With Glass Straw</t>
  </si>
  <si>
    <t>PT3452</t>
  </si>
  <si>
    <t>Nordic Style Mug</t>
  </si>
  <si>
    <t>PT3453</t>
  </si>
  <si>
    <t>Gold Handle Mug</t>
  </si>
  <si>
    <t>PT3454</t>
  </si>
  <si>
    <t>Rose Gold Handle Mug</t>
  </si>
  <si>
    <t>PT3455</t>
  </si>
  <si>
    <t>Matte Black Mug</t>
  </si>
  <si>
    <t>PT3456</t>
  </si>
  <si>
    <t>Ombre Frosted Mug</t>
  </si>
  <si>
    <t>PT3457</t>
  </si>
  <si>
    <t>Glossy High-Shine Mug</t>
  </si>
  <si>
    <t>PT3458</t>
  </si>
  <si>
    <t>Iridescent Glass Cup</t>
  </si>
  <si>
    <t>PT3459</t>
  </si>
  <si>
    <t>Embossed Floral Mug</t>
  </si>
  <si>
    <t>PT3460</t>
  </si>
  <si>
    <t>Botanical Print Mug</t>
  </si>
  <si>
    <t>PT3461</t>
  </si>
  <si>
    <t>Triple Wall Stainless Mug</t>
  </si>
  <si>
    <t>PT3462</t>
  </si>
  <si>
    <t>Football Beer Mug</t>
  </si>
  <si>
    <t>PT3463</t>
  </si>
  <si>
    <t>Baseball Beer Mug</t>
  </si>
  <si>
    <t>PT3464</t>
  </si>
  <si>
    <t>Double Handle Mug</t>
  </si>
  <si>
    <t>PT3465</t>
  </si>
  <si>
    <t>Gradient Travel Tumbler</t>
  </si>
  <si>
    <t>PT3466</t>
  </si>
  <si>
    <t>Glitter Glow Tumbler</t>
  </si>
  <si>
    <t>PT3467</t>
  </si>
  <si>
    <t>Kids Training Bottle</t>
  </si>
  <si>
    <t>PT3468</t>
  </si>
  <si>
    <t>Kids Unicorn Cup</t>
  </si>
  <si>
    <t>PT3469</t>
  </si>
  <si>
    <t>Reusable Coffee Cup Silicone Sleeve</t>
  </si>
  <si>
    <t>PT3470</t>
  </si>
  <si>
    <t>Mug with Spoon</t>
  </si>
  <si>
    <t>PT3471</t>
  </si>
  <si>
    <t>Glass With Silicone Grip</t>
  </si>
  <si>
    <t>PT3472</t>
  </si>
  <si>
    <t>Sports Thermo Bottle</t>
  </si>
  <si>
    <t>PT3473</t>
  </si>
  <si>
    <t>Canteen Style Bottle</t>
  </si>
  <si>
    <t>PT3474</t>
  </si>
  <si>
    <t>Retro Enamel Soup Cup</t>
  </si>
  <si>
    <t>PT3475</t>
  </si>
  <si>
    <t>🟩 MORE POD HOME &amp; LIVING (ROUND 7)</t>
  </si>
  <si>
    <t>PT3476</t>
  </si>
  <si>
    <t>Faux Suede Pillow</t>
  </si>
  <si>
    <t>PT3477</t>
  </si>
  <si>
    <t>Knitted Cushion</t>
  </si>
  <si>
    <t>PT3478</t>
  </si>
  <si>
    <t>Quilted Decorative Pillow</t>
  </si>
  <si>
    <t>PT3479</t>
  </si>
  <si>
    <t>Watercolor Pillow</t>
  </si>
  <si>
    <t>PT3480</t>
  </si>
  <si>
    <t>Floor Bean Bag</t>
  </si>
  <si>
    <t>PT3481</t>
  </si>
  <si>
    <t>Lounger Bean Bag</t>
  </si>
  <si>
    <t>PT3482</t>
  </si>
  <si>
    <t>Printed Ottoman</t>
  </si>
  <si>
    <t>PT3483</t>
  </si>
  <si>
    <t>Sofa Hug Pillow</t>
  </si>
  <si>
    <t>PT3484</t>
  </si>
  <si>
    <t>Spa Towel Set</t>
  </si>
  <si>
    <t>PT3485</t>
  </si>
  <si>
    <t>Bathroom Shelf Mat Print</t>
  </si>
  <si>
    <t>PT3486</t>
  </si>
  <si>
    <t>Yoga Rug Printed</t>
  </si>
  <si>
    <t>PT3487</t>
  </si>
  <si>
    <t>Yoga Cushion Round</t>
  </si>
  <si>
    <t>PT3488</t>
  </si>
  <si>
    <t>Baby Nest Bedding</t>
  </si>
  <si>
    <t>PT3489</t>
  </si>
  <si>
    <t>Baby Cot Quilt</t>
  </si>
  <si>
    <t>PT3490</t>
  </si>
  <si>
    <t>Baby Bassinet Sheets</t>
  </si>
  <si>
    <t>PT3491</t>
  </si>
  <si>
    <t>Kids Weighted Blanket Cover</t>
  </si>
  <si>
    <t>PT3492</t>
  </si>
  <si>
    <t>Kids Wall Hanging Fabric</t>
  </si>
  <si>
    <t>PT3493</t>
  </si>
  <si>
    <t>Nursery Window Banner</t>
  </si>
  <si>
    <t>PT3494</t>
  </si>
  <si>
    <t>Kids Storage Cube Printed</t>
  </si>
  <si>
    <t>PT3495</t>
  </si>
  <si>
    <t>Multi-pocket Hanging Storage Bag</t>
  </si>
  <si>
    <t>PT3496</t>
  </si>
  <si>
    <t>Printed Washing Bag</t>
  </si>
  <si>
    <t>PT3497</t>
  </si>
  <si>
    <t>Shoe Organizer Over-Door</t>
  </si>
  <si>
    <t>PT3498</t>
  </si>
  <si>
    <t>Printed Picnic Mat</t>
  </si>
  <si>
    <t>PT3499</t>
  </si>
  <si>
    <t>Waterproof Picnic Blanket</t>
  </si>
  <si>
    <t>PT3500</t>
  </si>
  <si>
    <t>Campervan Curtains</t>
  </si>
  <si>
    <t>PT3501</t>
  </si>
  <si>
    <t>Car Seat Organizer Back</t>
  </si>
  <si>
    <t>PT3502</t>
  </si>
  <si>
    <t>Car Sunshade Foldable</t>
  </si>
  <si>
    <t>PT3503</t>
  </si>
  <si>
    <t>Car Boot Mat Printed</t>
  </si>
  <si>
    <t>PT3504</t>
  </si>
  <si>
    <t>Car Dashboard Cover Printed</t>
  </si>
  <si>
    <t>PT3505</t>
  </si>
  <si>
    <t>Printed Luggage Divider</t>
  </si>
  <si>
    <t>PT3506</t>
  </si>
  <si>
    <t>Candle Holder Sleeve Printed</t>
  </si>
  <si>
    <t>PT3507</t>
  </si>
  <si>
    <t>Printed Ceramic Tray</t>
  </si>
  <si>
    <t>PT3508</t>
  </si>
  <si>
    <t>Printed Oven Tray Cloth</t>
  </si>
  <si>
    <t>PT3509</t>
  </si>
  <si>
    <t>Tray Table Mat</t>
  </si>
  <si>
    <t>PT3510</t>
  </si>
  <si>
    <t>Ironing Board Cover</t>
  </si>
  <si>
    <t>PT3511</t>
  </si>
  <si>
    <t>Printed Cushioned Bath Mat</t>
  </si>
  <si>
    <t>PT3512</t>
  </si>
  <si>
    <t>🟪 MORE POD WALL ART (ROUND 7)</t>
  </si>
  <si>
    <t>PT3513</t>
  </si>
  <si>
    <t>Pop Graphic Poster</t>
  </si>
  <si>
    <t>PT3514</t>
  </si>
  <si>
    <t>Retro Comic Poster</t>
  </si>
  <si>
    <t>PT3515</t>
  </si>
  <si>
    <t>F1 Race Poster</t>
  </si>
  <si>
    <t>PT3516</t>
  </si>
  <si>
    <t>Sports Stadium Map Print</t>
  </si>
  <si>
    <t>PT3517</t>
  </si>
  <si>
    <t>Classic Movie Roll Print</t>
  </si>
  <si>
    <t>PT3518</t>
  </si>
  <si>
    <t>Fashion Sketch Poster</t>
  </si>
  <si>
    <t>PT3519</t>
  </si>
  <si>
    <t>Botanical Herb Chart</t>
  </si>
  <si>
    <t>PT3520</t>
  </si>
  <si>
    <t>Seasonal Tree Poster</t>
  </si>
  <si>
    <t>PT3521</t>
  </si>
  <si>
    <t>Minimalist Line Man &amp; Woman Art</t>
  </si>
  <si>
    <t>PT3522</t>
  </si>
  <si>
    <t>Islamic 99 Names Poster</t>
  </si>
  <si>
    <t>PT3523</t>
  </si>
  <si>
    <t>Surah Al Ikhlas Frame</t>
  </si>
  <si>
    <t>PT3524</t>
  </si>
  <si>
    <t>Wooden Mandala Plate</t>
  </si>
  <si>
    <t>PT3525</t>
  </si>
  <si>
    <t>Round Metal Wall Plate</t>
  </si>
  <si>
    <t>PT3526</t>
  </si>
  <si>
    <t>Arabic Calligraphy Metal Panel</t>
  </si>
  <si>
    <t>PT3527</t>
  </si>
  <si>
    <t>Animal Portrait Poster</t>
  </si>
  <si>
    <t>PT3528</t>
  </si>
  <si>
    <t>Custom Cartoon Portrait</t>
  </si>
  <si>
    <t>PT3529</t>
  </si>
  <si>
    <t>Pencil Sketch Print</t>
  </si>
  <si>
    <t>PT3530</t>
  </si>
  <si>
    <t>Shadow Portrait Print</t>
  </si>
  <si>
    <t>PT3531</t>
  </si>
  <si>
    <t>Baby Footprint Poster</t>
  </si>
  <si>
    <t>PT3532</t>
  </si>
  <si>
    <t>Baby Timeline Wall Art</t>
  </si>
  <si>
    <t>PT3533</t>
  </si>
  <si>
    <t>City Skyline Poster</t>
  </si>
  <si>
    <t>PT3534</t>
  </si>
  <si>
    <t>Watercolour Pet Portrait</t>
  </si>
  <si>
    <t>PT3535</t>
  </si>
  <si>
    <t>Family Rules Poster</t>
  </si>
  <si>
    <t>PT3536</t>
  </si>
  <si>
    <t>Retro Typography Poster</t>
  </si>
  <si>
    <t>PT3537</t>
  </si>
  <si>
    <t>Vintage Phone Poster</t>
  </si>
  <si>
    <t>PT3538</t>
  </si>
  <si>
    <t>Neon Sign Poster</t>
  </si>
  <si>
    <t>PT3539</t>
  </si>
  <si>
    <t>Galaxy Nebula Print</t>
  </si>
  <si>
    <t>PT3540</t>
  </si>
  <si>
    <t>Abstract Shapes Poster</t>
  </si>
  <si>
    <t>PT3541</t>
  </si>
  <si>
    <t>Line Floral Canvas</t>
  </si>
  <si>
    <t>PT3542</t>
  </si>
  <si>
    <t>🟥 MORE POD PHOTO GIFTS (ROUND 7)</t>
  </si>
  <si>
    <t>PT3543</t>
  </si>
  <si>
    <t>Photo Standee Acrylic</t>
  </si>
  <si>
    <t>PT3544</t>
  </si>
  <si>
    <t>Photo Box Frame</t>
  </si>
  <si>
    <t>PT3545</t>
  </si>
  <si>
    <t>Photo Spinning Ornament</t>
  </si>
  <si>
    <t>PT3546</t>
  </si>
  <si>
    <t>Photo Snowflake Ornament</t>
  </si>
  <si>
    <t>PT3547</t>
  </si>
  <si>
    <t>Photo Wine STopper</t>
  </si>
  <si>
    <t>PT3548</t>
  </si>
  <si>
    <t>Photo Candle Holder</t>
  </si>
  <si>
    <t>PT3549</t>
  </si>
  <si>
    <t>Photo Metal Bookmark Curve</t>
  </si>
  <si>
    <t>PT3550</t>
  </si>
  <si>
    <t>Photo Wallet Engraving</t>
  </si>
  <si>
    <t>PT3551</t>
  </si>
  <si>
    <t>Photo Keepsake Jar</t>
  </si>
  <si>
    <t>PT3552</t>
  </si>
  <si>
    <t>Photo Card Deck (52 cards)</t>
  </si>
  <si>
    <t>PT3553</t>
  </si>
  <si>
    <t>Photo Jigsaw 2000pcs</t>
  </si>
  <si>
    <t>PT3554</t>
  </si>
  <si>
    <t>Photo FlipClock</t>
  </si>
  <si>
    <t>PT3555</t>
  </si>
  <si>
    <t>Photo Bookmark Leather</t>
  </si>
  <si>
    <t>PT3556</t>
  </si>
  <si>
    <t>Photo Table Clock Acrylic</t>
  </si>
  <si>
    <t>PT3557</t>
  </si>
  <si>
    <t>Photo Desk Name Sign</t>
  </si>
  <si>
    <t>PT3558</t>
  </si>
  <si>
    <t>Photo Round Keychain Rotating</t>
  </si>
  <si>
    <t>PT3559</t>
  </si>
  <si>
    <t>Photo Wallet Clip</t>
  </si>
  <si>
    <t>PT3560</t>
  </si>
  <si>
    <t>Photo Tea Coaster Set</t>
  </si>
  <si>
    <t>PT3561</t>
  </si>
  <si>
    <t>Photo Bamboo Board</t>
  </si>
  <si>
    <t>PT3562</t>
  </si>
  <si>
    <t>Photo Bamboo Lid Jar</t>
  </si>
  <si>
    <t>PT3563</t>
  </si>
  <si>
    <t>Photo Screen Cleaner</t>
  </si>
  <si>
    <t>PT3564</t>
  </si>
  <si>
    <t>Photo LED Phone Holder</t>
  </si>
  <si>
    <t>PT3565</t>
  </si>
  <si>
    <t>🟫 MORE POD ACCESSORIES (ROUND 7)</t>
  </si>
  <si>
    <t>PT3566</t>
  </si>
  <si>
    <t>Travel Hanging Organizer</t>
  </si>
  <si>
    <t>PT3567</t>
  </si>
  <si>
    <t>Zipper Pencil Case Long</t>
  </si>
  <si>
    <t>PT3568</t>
  </si>
  <si>
    <t>Travel Wallet Organizer</t>
  </si>
  <si>
    <t>PT3569</t>
  </si>
  <si>
    <t>Kids Backpack Hard Shell</t>
  </si>
  <si>
    <t>PT3570</t>
  </si>
  <si>
    <t>Printed Dog Backpack for Kids</t>
  </si>
  <si>
    <t>PT3571</t>
  </si>
  <si>
    <t>Printed Camera Bag</t>
  </si>
  <si>
    <t>PT3572</t>
  </si>
  <si>
    <t>Fashion Tote Glossy</t>
  </si>
  <si>
    <t>PT3573</t>
  </si>
  <si>
    <t>Nylon Crossbody Bag</t>
  </si>
  <si>
    <t>PT3574</t>
  </si>
  <si>
    <t>Rubberized Tote Bag</t>
  </si>
  <si>
    <t>PT3575</t>
  </si>
  <si>
    <t>Waterproof Canvas Tote</t>
  </si>
  <si>
    <t>PT3576</t>
  </si>
  <si>
    <t>Jewelry Travel Wallet</t>
  </si>
  <si>
    <t>PT3577</t>
  </si>
  <si>
    <t>Mini Jewelry Organizer</t>
  </si>
  <si>
    <t>PT3578</t>
  </si>
  <si>
    <t>Earphone Storage Box</t>
  </si>
  <si>
    <t>PT3579</t>
  </si>
  <si>
    <t>Travel Toiletry Bottle Set</t>
  </si>
  <si>
    <t>PT3580</t>
  </si>
  <si>
    <t>Printed Shoe Cover</t>
  </si>
  <si>
    <t>PT3581</t>
  </si>
  <si>
    <t>Travel Shoe Pouch</t>
  </si>
  <si>
    <t>PT3582</t>
  </si>
  <si>
    <t>Mesh Travel Bag Set</t>
  </si>
  <si>
    <t>PT3583</t>
  </si>
  <si>
    <t>Car Key Fob Case Printed</t>
  </si>
  <si>
    <t>PT3584</t>
  </si>
  <si>
    <t>Phone Lanyard Printed</t>
  </si>
  <si>
    <t>PT3585</t>
  </si>
  <si>
    <t>AirTag Holder Printed</t>
  </si>
  <si>
    <t>PT3586</t>
  </si>
  <si>
    <t>Sunglasses Travel Box</t>
  </si>
  <si>
    <t>PT3587</t>
  </si>
  <si>
    <t>Passport Holder Leatherette</t>
  </si>
  <si>
    <t>PT3588</t>
  </si>
  <si>
    <t>Printed Arm Holster Phone Case</t>
  </si>
  <si>
    <t>PT3589</t>
  </si>
  <si>
    <t>Printed Ice Pack Cover</t>
  </si>
  <si>
    <t>PT3590</t>
  </si>
  <si>
    <t>Reusable Sandwich Wrap</t>
  </si>
  <si>
    <t>PT3591</t>
  </si>
  <si>
    <t>Insulated Bottle Holder</t>
  </si>
  <si>
    <t>PT3592</t>
  </si>
  <si>
    <t>Smart Tablet Sleeve Printed</t>
  </si>
  <si>
    <t>PT3593</t>
  </si>
  <si>
    <t>🟨 MORE POD STATIONERY (ROUND 7)</t>
  </si>
  <si>
    <t>PT3594</t>
  </si>
  <si>
    <t>Acrylic Desk Calendar</t>
  </si>
  <si>
    <t>PT3595</t>
  </si>
  <si>
    <t>School Homework Diary</t>
  </si>
  <si>
    <t>PT3596</t>
  </si>
  <si>
    <t>Toddler Learning Binder</t>
  </si>
  <si>
    <t>PT3597</t>
  </si>
  <si>
    <t>Scripture Journal</t>
  </si>
  <si>
    <t>PT3598</t>
  </si>
  <si>
    <t>Daily Gratitude Notebook</t>
  </si>
  <si>
    <t>PT3599</t>
  </si>
  <si>
    <t>Stick-on Whiteboard Pad</t>
  </si>
  <si>
    <t>PT3600</t>
  </si>
  <si>
    <t>Printed Document Folder</t>
  </si>
  <si>
    <t>PT3601</t>
  </si>
  <si>
    <t>Menu Stand Card</t>
  </si>
  <si>
    <t>PT3602</t>
  </si>
  <si>
    <t>Printed Paper Gift Box</t>
  </si>
  <si>
    <t>PT3603</t>
  </si>
  <si>
    <t>Adhesive Label Sheets A3</t>
  </si>
  <si>
    <t>PT3604</t>
  </si>
  <si>
    <t>Metallic Sticker Sheets</t>
  </si>
  <si>
    <t>PT3605</t>
  </si>
  <si>
    <t>Kids Name Sticker Pack</t>
  </si>
  <si>
    <t>PT3606</t>
  </si>
  <si>
    <t>Timetable Pad</t>
  </si>
  <si>
    <t>PT3607</t>
  </si>
  <si>
    <t>Watercolor Paper Pad</t>
  </si>
  <si>
    <t>PT3608</t>
  </si>
  <si>
    <t>Artist Sketch Panel</t>
  </si>
  <si>
    <t>PT3609</t>
  </si>
  <si>
    <t>Kids Tracing Pad</t>
  </si>
  <si>
    <t>PT3610</t>
  </si>
  <si>
    <t>Math &amp; Alphabet Poster Sheets</t>
  </si>
  <si>
    <t>PT3611</t>
  </si>
  <si>
    <t>Printable Flash Card Kit</t>
  </si>
  <si>
    <t>PT3612</t>
  </si>
  <si>
    <t>Pen Set Printed</t>
  </si>
  <si>
    <t>PT3613</t>
  </si>
  <si>
    <t>Certificate Paper Printed</t>
  </si>
  <si>
    <t>PT3614</t>
  </si>
  <si>
    <t>Sticky Notepad Acrylic Frame</t>
  </si>
  <si>
    <t>PT3615</t>
  </si>
  <si>
    <t>🟦 MORE POD PET PRODUCTS (ROUND 7)</t>
  </si>
  <si>
    <t>PT3616</t>
  </si>
  <si>
    <t>Printed Pet Bandage Wrap</t>
  </si>
  <si>
    <t>PT3617</t>
  </si>
  <si>
    <t>Pet Bow Tie Strap</t>
  </si>
  <si>
    <t>PT3618</t>
  </si>
  <si>
    <t>Pet Cape Dress</t>
  </si>
  <si>
    <t>PT3619</t>
  </si>
  <si>
    <t>Pet Safety Vest</t>
  </si>
  <si>
    <t>PT3620</t>
  </si>
  <si>
    <t>Pet Hoodie Cape</t>
  </si>
  <si>
    <t>PT3621</t>
  </si>
  <si>
    <t>Pet Glitter Collar</t>
  </si>
  <si>
    <t>PT3622</t>
  </si>
  <si>
    <t>Leather Pet Collar Engraved</t>
  </si>
  <si>
    <t>PT3623</t>
  </si>
  <si>
    <t>Dog Bowl Mat Round</t>
  </si>
  <si>
    <t>PT3624</t>
  </si>
  <si>
    <t>Pet Melamine Bowl</t>
  </si>
  <si>
    <t>PT3625</t>
  </si>
  <si>
    <t>Pet Scented Toy</t>
  </si>
  <si>
    <t>PT3626</t>
  </si>
  <si>
    <t>Pet Travel Bed Mat</t>
  </si>
  <si>
    <t>PT3627</t>
  </si>
  <si>
    <t>Cat Scratching Pad Printed</t>
  </si>
  <si>
    <t>PT3628</t>
  </si>
  <si>
    <t>Cat Tree Fabric Cover</t>
  </si>
  <si>
    <t>PT3629</t>
  </si>
  <si>
    <t>Cat Play Tunnel Printed</t>
  </si>
  <si>
    <t>PT3630</t>
  </si>
  <si>
    <t>Pet Sofa Blanket</t>
  </si>
  <si>
    <t>PT3631</t>
  </si>
  <si>
    <t>Pet Birthday Outfit</t>
  </si>
  <si>
    <t>PT3632</t>
  </si>
  <si>
    <t>Pet Winter Boots</t>
  </si>
  <si>
    <t>PT3633</t>
  </si>
  <si>
    <t>Pet Rain Hood</t>
  </si>
  <si>
    <t>PT3634</t>
  </si>
  <si>
    <t>🟧 MORE POD SEASONAL PRODUCTS (ROUND 7)</t>
  </si>
  <si>
    <t>PT3635</t>
  </si>
  <si>
    <t>Christmas Gift Box Printed</t>
  </si>
  <si>
    <t>PT3636</t>
  </si>
  <si>
    <t>Christmas Cookie Tin</t>
  </si>
  <si>
    <t>PT3637</t>
  </si>
  <si>
    <t>Christmas Photo Pillow</t>
  </si>
  <si>
    <t>PT3638</t>
  </si>
  <si>
    <t>Christmas Photo Blanket</t>
  </si>
  <si>
    <t>PT3639</t>
  </si>
  <si>
    <t>Christmas Photo Slate</t>
  </si>
  <si>
    <t>PT3640</t>
  </si>
  <si>
    <t>Ramadan Paper Lanterns</t>
  </si>
  <si>
    <t>PT3641</t>
  </si>
  <si>
    <t>Eid Mubarak Wall Flag</t>
  </si>
  <si>
    <t>PT3642</t>
  </si>
  <si>
    <t>Eid Dessert Labels</t>
  </si>
  <si>
    <t>PT3643</t>
  </si>
  <si>
    <t>Easter Acrylic Block</t>
  </si>
  <si>
    <t>PT3644</t>
  </si>
  <si>
    <t>Easter Photo Mug</t>
  </si>
  <si>
    <t>PT3645</t>
  </si>
  <si>
    <t>Birthday Candle Stand</t>
  </si>
  <si>
    <t>PT3647</t>
  </si>
  <si>
    <t>Graduation Bag Tag</t>
  </si>
  <si>
    <t>PT3648</t>
  </si>
  <si>
    <t>Graduation Cap Label</t>
  </si>
  <si>
    <t>PT3649</t>
  </si>
  <si>
    <t>Halloween Treat Bucket</t>
  </si>
  <si>
    <t>PT3650</t>
  </si>
  <si>
    <t>Halloween Door Banner</t>
  </si>
  <si>
    <t>PT3651</t>
  </si>
  <si>
    <t>Valentine Rose Acrylic Block</t>
  </si>
  <si>
    <t>PT3652</t>
  </si>
  <si>
    <t>Valentine Couple Sticker Set</t>
  </si>
  <si>
    <t>PT3653</t>
  </si>
  <si>
    <t>🟥 MORE POD JEWELLERY (ROUND 7)</t>
  </si>
  <si>
    <t>PT3654</t>
  </si>
  <si>
    <t>Charm Necklace Engraved</t>
  </si>
  <si>
    <t>PT3655</t>
  </si>
  <si>
    <t>Layered Link Necklace</t>
  </si>
  <si>
    <t>PT3656</t>
  </si>
  <si>
    <t>Adjustable Chain Bracelet</t>
  </si>
  <si>
    <t>PT3657</t>
  </si>
  <si>
    <t>Butterfly Pendant Necklace</t>
  </si>
  <si>
    <t>PT3658</t>
  </si>
  <si>
    <t>Crescent Moon Necklace</t>
  </si>
  <si>
    <t>PT3659</t>
  </si>
  <si>
    <t>Heartbeat Necklace</t>
  </si>
  <si>
    <t>PT3660</t>
  </si>
  <si>
    <t>Photo Memory Bracelet</t>
  </si>
  <si>
    <t>PT3661</t>
  </si>
  <si>
    <t>Women’s Choker Necklace</t>
  </si>
  <si>
    <t>PT3662</t>
  </si>
  <si>
    <t>Mens Bracelet Stainless Engraved</t>
  </si>
  <si>
    <t>PT3663</t>
  </si>
  <si>
    <t>Anklet Printed Engraved</t>
  </si>
  <si>
    <t>PT3664</t>
  </si>
  <si>
    <t>Birthstone Bar Necklace</t>
  </si>
  <si>
    <t>PT3665</t>
  </si>
  <si>
    <t>Infinity Knot Necklace</t>
  </si>
  <si>
    <t>PT3666</t>
  </si>
  <si>
    <t>Mini Heart Bracelet</t>
  </si>
  <si>
    <t>PT3667</t>
  </si>
  <si>
    <t>Love Tag Necklace</t>
  </si>
  <si>
    <t>PT3668</t>
  </si>
  <si>
    <t>🟪 MORE POD PACKAGING &amp; BRANDING (ROUND 7)</t>
  </si>
  <si>
    <t>PT3669</t>
  </si>
  <si>
    <t>Luxury Foil Gift Bag</t>
  </si>
  <si>
    <t>PT3670</t>
  </si>
  <si>
    <t>Printed Kraft Wrap</t>
  </si>
  <si>
    <t>PT3671</t>
  </si>
  <si>
    <t>Logo Tissue Sheet Bundle</t>
  </si>
  <si>
    <t>PT3672</t>
  </si>
  <si>
    <t>Product Thank You Fold Card</t>
  </si>
  <si>
    <t>PT3673</t>
  </si>
  <si>
    <t>Branded Outer Mailer Box</t>
  </si>
  <si>
    <t>PT3674</t>
  </si>
  <si>
    <t>QR Tag Insert</t>
  </si>
  <si>
    <t>PT3675</t>
  </si>
  <si>
    <t>Logo Hang Tag Round</t>
  </si>
  <si>
    <t>PT3676</t>
  </si>
  <si>
    <t>Clothing Brand Patch Printed</t>
  </si>
  <si>
    <t>PT3677</t>
  </si>
  <si>
    <t>Box Handle Sleeve</t>
  </si>
  <si>
    <t>PT3678</t>
  </si>
  <si>
    <t>Bottle Box Printed</t>
  </si>
  <si>
    <t>PT3679</t>
  </si>
  <si>
    <t>Small Gift Box Drawer Style</t>
  </si>
  <si>
    <t>PT3680</t>
  </si>
  <si>
    <t>Transparent PVC Box</t>
  </si>
  <si>
    <t>PT3681</t>
  </si>
  <si>
    <t>Logo Woven Label</t>
  </si>
  <si>
    <t>PT3682</t>
  </si>
  <si>
    <t>Printed Candle Box</t>
  </si>
  <si>
    <t>PT3683</t>
  </si>
  <si>
    <t>Custom Soap Wrapper</t>
  </si>
  <si>
    <t>PT3684</t>
  </si>
  <si>
    <t>🟩 MORE POD DIGITAL PRODUCTS (ROUND 7)</t>
  </si>
  <si>
    <t>PT3685</t>
  </si>
  <si>
    <t>Business Pitch Deck Template</t>
  </si>
  <si>
    <t>PT3686</t>
  </si>
  <si>
    <t>TikTok Story Pack</t>
  </si>
  <si>
    <t>PT3687</t>
  </si>
  <si>
    <t>Instagram Carousel Template</t>
  </si>
  <si>
    <t>PT3688</t>
  </si>
  <si>
    <t>Digital Menu Template</t>
  </si>
  <si>
    <t>PT3689</t>
  </si>
  <si>
    <t>Podcast Cover Template</t>
  </si>
  <si>
    <t>PT3690</t>
  </si>
  <si>
    <t>Editable YouTube Banner</t>
  </si>
  <si>
    <t>PT3691</t>
  </si>
  <si>
    <t>Editable Thank You Card</t>
  </si>
  <si>
    <t>PT3692</t>
  </si>
  <si>
    <t>Printable Planner Inserts</t>
  </si>
  <si>
    <t>PT3693</t>
  </si>
  <si>
    <t>Digital Sticker Pack (Cute)</t>
  </si>
  <si>
    <t>PT3694</t>
  </si>
  <si>
    <t>Digital Sticker Pack (Minimalist)</t>
  </si>
  <si>
    <t>P</t>
  </si>
  <si>
    <t>PT3695</t>
  </si>
  <si>
    <t>Printable Wall Quotes</t>
  </si>
  <si>
    <t>PT3696</t>
  </si>
  <si>
    <t>Online Course Workbook</t>
  </si>
  <si>
    <t>PT3697</t>
  </si>
  <si>
    <t>Fitness Planner Pages</t>
  </si>
  <si>
    <t>PT3698</t>
  </si>
  <si>
    <t>Real Estate Sign Template</t>
  </si>
  <si>
    <t>PT3699</t>
  </si>
  <si>
    <t>Editable Instagram Ads Pack</t>
  </si>
  <si>
    <t>PT3700</t>
  </si>
  <si>
    <t xml:space="preserve">Acrylic Plaque Puzzle </t>
  </si>
  <si>
    <t>PT3701</t>
  </si>
  <si>
    <t>DeTape  Digital vinyle</t>
  </si>
  <si>
    <t>PT3702</t>
  </si>
  <si>
    <t>Ritrama M - Apple Green (305mm 5m)</t>
  </si>
  <si>
    <t>PT3703</t>
  </si>
  <si>
    <t>Ritrama M - Bright Green (305mm 5m)</t>
  </si>
  <si>
    <t>PT3704</t>
  </si>
  <si>
    <t>Ritrama M - Racing Green (305mm 5m)</t>
  </si>
  <si>
    <t>PT3705</t>
  </si>
  <si>
    <t>Cool Flex - Fuchsia Sparkle (metre)</t>
  </si>
  <si>
    <t>PT3706</t>
  </si>
  <si>
    <t>Cool Flex - Rainbow Sparkle (metre)</t>
  </si>
  <si>
    <t>PT3707</t>
  </si>
  <si>
    <t>Cool Flex - Silver Chrome (metre)</t>
  </si>
  <si>
    <t>PT3708</t>
  </si>
  <si>
    <t>Cool Flex - Gold Chrome (metre)</t>
  </si>
  <si>
    <t>PT3709</t>
  </si>
  <si>
    <t>Cool Flex - Red Chrome (metre)</t>
  </si>
  <si>
    <t>PT3710</t>
  </si>
  <si>
    <t>Cool Flex - Blue Chrome (metre)</t>
  </si>
  <si>
    <t>PT3711</t>
  </si>
  <si>
    <t>Cool Flex - Metallic Flake Gold (metre)</t>
  </si>
  <si>
    <t>PT3712</t>
  </si>
  <si>
    <t>Cool Flex - Multi Colour Lava (metre)</t>
  </si>
  <si>
    <t>PT3713</t>
  </si>
  <si>
    <t>Cool Flex - Green Chrome (metre)</t>
  </si>
  <si>
    <t>PT3714</t>
  </si>
  <si>
    <t>Siser Inkjet Gloss White A4</t>
  </si>
  <si>
    <t>PT3715</t>
  </si>
  <si>
    <t>Siser Inkjet Matt White A4</t>
  </si>
  <si>
    <t>PT3716</t>
  </si>
  <si>
    <t>Siser Inkjet Clear A4</t>
  </si>
  <si>
    <t>PT3717</t>
  </si>
  <si>
    <t>Siser Inkjet Holographic A4</t>
  </si>
  <si>
    <t>PT3718</t>
  </si>
  <si>
    <t>Siser Inkjet Magentic A4</t>
  </si>
  <si>
    <t>PT3719</t>
  </si>
  <si>
    <t>Felt Edged Wooden Squeegee</t>
  </si>
  <si>
    <t>PT3720</t>
  </si>
  <si>
    <t>Large Felt Edged Wooden Squeegee</t>
  </si>
  <si>
    <t>PT3721</t>
  </si>
  <si>
    <t>DeTape 4 inch Plastic Squeegee</t>
  </si>
  <si>
    <t>PT3722</t>
  </si>
  <si>
    <t>SAT Nylon Squeegee</t>
  </si>
  <si>
    <t>PT3723</t>
  </si>
  <si>
    <t>SAT Fluorescent Pink Squeegee</t>
  </si>
  <si>
    <t>PT3724</t>
  </si>
  <si>
    <t>Fluorescent Multi Squeegee</t>
  </si>
  <si>
    <t>PT3725</t>
  </si>
  <si>
    <t>SAT Standard White Squeegee</t>
  </si>
  <si>
    <t>PT3726</t>
  </si>
  <si>
    <t>Orafol Squeegee Gold</t>
  </si>
  <si>
    <t>PT3727</t>
  </si>
  <si>
    <t>Orafol Squeegee Grey</t>
  </si>
  <si>
    <t>PT3728</t>
  </si>
  <si>
    <t>Orafol Felt Edged Squeegee Grey</t>
  </si>
  <si>
    <t>PT3729</t>
  </si>
  <si>
    <t>Suede Microfibre Wings</t>
  </si>
  <si>
    <t>PT3730</t>
  </si>
  <si>
    <t>Soft Felt Squeegee</t>
  </si>
  <si>
    <t>PT3731</t>
  </si>
  <si>
    <t>Orafol Rigid Felt Squeegee</t>
  </si>
  <si>
    <t>PT3732</t>
  </si>
  <si>
    <t>DeTape Rigid Felt Squeegee</t>
  </si>
  <si>
    <t>PT3733</t>
  </si>
  <si>
    <t>DeTape Combo Squeegee Pack</t>
  </si>
  <si>
    <t>PT3734</t>
  </si>
  <si>
    <t>Seal It Pen</t>
  </si>
  <si>
    <t>PT3735</t>
  </si>
  <si>
    <t>Application Tape Bench Roller 730mm</t>
  </si>
  <si>
    <t>PT3736</t>
  </si>
  <si>
    <t>Silhouette Hooked Weeding Tool</t>
  </si>
  <si>
    <t>PT3737</t>
  </si>
  <si>
    <t>Silhouette Pick Me Up Tool</t>
  </si>
  <si>
    <t>PT3738</t>
  </si>
  <si>
    <t>Silhouette Spatula</t>
  </si>
  <si>
    <t>PT3739</t>
  </si>
  <si>
    <t>Ceramic Blade Safety Cutter</t>
  </si>
  <si>
    <t>PT3740</t>
  </si>
  <si>
    <t>DeTape Metal Weeding Tool</t>
  </si>
  <si>
    <t>PT3741</t>
  </si>
  <si>
    <t>DeTape Hooked Weeder</t>
  </si>
  <si>
    <t>PT3742</t>
  </si>
  <si>
    <t>Slice Ceramic Blade Scissors</t>
  </si>
  <si>
    <t>PT3743</t>
  </si>
  <si>
    <t>Slice Ceramic Rotary Scissors</t>
  </si>
  <si>
    <t>PT3744</t>
  </si>
  <si>
    <t>Slice Loop Precision Knife</t>
  </si>
  <si>
    <t>PT3745</t>
  </si>
  <si>
    <t>Slice Auto-Retractable Pen Cutter</t>
  </si>
  <si>
    <t>PT3746</t>
  </si>
  <si>
    <t>Dahle 507 Trimmer A4 Grey</t>
  </si>
  <si>
    <t>PT3747</t>
  </si>
  <si>
    <t>Dahle 508 Trimmer A3 Grey</t>
  </si>
  <si>
    <t>PT3748</t>
  </si>
  <si>
    <t>Dahle Titanium Scissors</t>
  </si>
  <si>
    <t>PT3749</t>
  </si>
  <si>
    <t>Dahle 556 Trimmer A1 Pro</t>
  </si>
  <si>
    <t>PT3750</t>
  </si>
  <si>
    <t>Dahle 554 Trimmer A2 Pro</t>
  </si>
  <si>
    <t>PT3751</t>
  </si>
  <si>
    <t>Dahle 558 Trimmer A0 Pro</t>
  </si>
  <si>
    <t>PT3752</t>
  </si>
  <si>
    <t>Pink Bent Nose Tweezers</t>
  </si>
  <si>
    <t>PT3753</t>
  </si>
  <si>
    <t>DeTape Bent Nose Tweezers</t>
  </si>
  <si>
    <t>PT3754</t>
  </si>
  <si>
    <t>Dahle Office Scissors</t>
  </si>
  <si>
    <t>PT3755</t>
  </si>
  <si>
    <t>Dahle Titanium Scissors 13cm</t>
  </si>
  <si>
    <t>PT3756</t>
  </si>
  <si>
    <t>Axus Heavy Duty Scissors Medium</t>
  </si>
  <si>
    <t>PT3757</t>
  </si>
  <si>
    <t>Axus Heavy Duty Scissors Large</t>
  </si>
  <si>
    <t>PT3758</t>
  </si>
  <si>
    <t>Axus Heavy Duty Scissors Small</t>
  </si>
  <si>
    <t>PT3759</t>
  </si>
  <si>
    <t>Replacement Cutter Head for Dahle 507/508</t>
  </si>
  <si>
    <t>PT3760</t>
  </si>
  <si>
    <t>Replacement Cutting Head For Dahle 550-558</t>
  </si>
  <si>
    <t>PT3761</t>
  </si>
  <si>
    <t>DeTape Soft Grip 10mm Art Knife</t>
  </si>
  <si>
    <t>PT3762</t>
  </si>
  <si>
    <t>DeTape 8mm Art Knife</t>
  </si>
  <si>
    <t>PT3763</t>
  </si>
  <si>
    <t>DeTape Knife Utility Retractable</t>
  </si>
  <si>
    <t>PT3764</t>
  </si>
  <si>
    <t>DeTape Blades Type B</t>
  </si>
  <si>
    <t>PT3765</t>
  </si>
  <si>
    <t>DeTape Snap Off Knife S/Steel</t>
  </si>
  <si>
    <t>PT3766</t>
  </si>
  <si>
    <t>DeTape Snap Off Knife Soft Grip</t>
  </si>
  <si>
    <t>PT3767</t>
  </si>
  <si>
    <t>DeTape Blades Type E</t>
  </si>
  <si>
    <t>PT3768</t>
  </si>
  <si>
    <t>Easyglide Wrap Cutter</t>
  </si>
  <si>
    <t>PT3769</t>
  </si>
  <si>
    <t>Double Headed Easyglide Wrap Cutter</t>
  </si>
  <si>
    <t>PT3770</t>
  </si>
  <si>
    <t>Olfa AK5 Art Knife</t>
  </si>
  <si>
    <t>PT3771</t>
  </si>
  <si>
    <t>Olfa TS1 Top Sheet Cutter Knife</t>
  </si>
  <si>
    <t>PT3772</t>
  </si>
  <si>
    <t>Olfa KB5 Blades 4mm</t>
  </si>
  <si>
    <t>PT3773</t>
  </si>
  <si>
    <t>Olfa TSB1 Blades</t>
  </si>
  <si>
    <t>PT3774</t>
  </si>
  <si>
    <t>Rivet Brush Small</t>
  </si>
  <si>
    <t>PT3775</t>
  </si>
  <si>
    <t>Rivet Brush Large</t>
  </si>
  <si>
    <t>PT3776</t>
  </si>
  <si>
    <t>Roller Applicator</t>
  </si>
  <si>
    <t>PT3777</t>
  </si>
  <si>
    <t>Swann Trimaway Knife</t>
  </si>
  <si>
    <t>PT3778</t>
  </si>
  <si>
    <t>Swann Retractaway Knife</t>
  </si>
  <si>
    <t>PT3779</t>
  </si>
  <si>
    <t>Swann Morton ACM 01 Knife</t>
  </si>
  <si>
    <t>PT3780</t>
  </si>
  <si>
    <t>Swann Morton No 5a Knife Set</t>
  </si>
  <si>
    <t>PT3781</t>
  </si>
  <si>
    <t>SM Blue Retractable Knife</t>
  </si>
  <si>
    <t>PT3782</t>
  </si>
  <si>
    <t>Swann Morton ACM Set</t>
  </si>
  <si>
    <t>PT3783</t>
  </si>
  <si>
    <t>Application Tape Bench Roller 1349mm</t>
  </si>
  <si>
    <t>PT3784</t>
  </si>
  <si>
    <t>DeTape Application Tape Bench Roller 730mm</t>
  </si>
  <si>
    <t>PT3785</t>
  </si>
  <si>
    <t>Vinyl Straps</t>
  </si>
  <si>
    <t>PT3786</t>
  </si>
  <si>
    <t>Hook and Loop 30mm</t>
  </si>
  <si>
    <t>PT3787</t>
  </si>
  <si>
    <t>Swann Morton 10A Blades</t>
  </si>
  <si>
    <t>PT3788</t>
  </si>
  <si>
    <t>Swann Morton 11 Blades</t>
  </si>
  <si>
    <t>PT3789</t>
  </si>
  <si>
    <t>Swann Morton Blade SM92</t>
  </si>
  <si>
    <t>PT3790</t>
  </si>
  <si>
    <t>Swann Morton Blade 26</t>
  </si>
  <si>
    <t>PT3791</t>
  </si>
  <si>
    <t>Rivet Brush Fat Handle</t>
  </si>
  <si>
    <t>PT3792</t>
  </si>
  <si>
    <t>52mm Sponge Roller Handle</t>
  </si>
  <si>
    <t>PT3793</t>
  </si>
  <si>
    <t>Swann Morton No 3 Knife Set</t>
  </si>
  <si>
    <t>PT3794</t>
  </si>
  <si>
    <t>Swann Morton No 4 Knife Set</t>
  </si>
  <si>
    <t>PT3795</t>
  </si>
  <si>
    <t>Wrap Patch 75mm</t>
  </si>
  <si>
    <t>PT3796</t>
  </si>
  <si>
    <t>Magnetic Holders</t>
  </si>
  <si>
    <t>PT3797</t>
  </si>
  <si>
    <t>Magnetic Holder 66mm</t>
  </si>
  <si>
    <t>PT3798</t>
  </si>
  <si>
    <t>Magnetic Holder 88mm</t>
  </si>
  <si>
    <t>PT3799</t>
  </si>
  <si>
    <t>Chizler Removal Tool Pink</t>
  </si>
  <si>
    <t>PT3800</t>
  </si>
  <si>
    <t>Sign Combo Kit A</t>
  </si>
  <si>
    <t>PT3801</t>
  </si>
  <si>
    <t>Sign Combo Kit C</t>
  </si>
  <si>
    <t>PT3802</t>
  </si>
  <si>
    <t>Chizler Removal Tool White</t>
  </si>
  <si>
    <t>PT3803</t>
  </si>
  <si>
    <t>DeTape 12 inch Plastic Squeegee</t>
  </si>
  <si>
    <t>PT3804</t>
  </si>
  <si>
    <t>DeTape 6 inch Plastic Squeegee</t>
  </si>
  <si>
    <t>PT3805</t>
  </si>
  <si>
    <t>2 inch Plastic Squeegee</t>
  </si>
  <si>
    <t>PT3806</t>
  </si>
  <si>
    <t>DeTape Teflon Squeegee</t>
  </si>
  <si>
    <t>PT3807</t>
  </si>
  <si>
    <t>DeTape Gold Squeegee</t>
  </si>
  <si>
    <t>PT3808</t>
  </si>
  <si>
    <t>DeTape Premium Felt Edged Squeegee</t>
  </si>
  <si>
    <t>PT3809</t>
  </si>
  <si>
    <t>DeTape Premium Felt Edged Squeegee 6 Inch</t>
  </si>
  <si>
    <t>PT3810</t>
  </si>
  <si>
    <t>Super Soft Mini Squeegee</t>
  </si>
  <si>
    <t>PT3811</t>
  </si>
  <si>
    <t>Low Profile Bevelled Squeegee</t>
  </si>
  <si>
    <t>PT3812</t>
  </si>
  <si>
    <t>16mm Hook Magnet</t>
  </si>
  <si>
    <t>PT3813</t>
  </si>
  <si>
    <t>16mm Eyelet Magnet</t>
  </si>
  <si>
    <t>PT3814</t>
  </si>
  <si>
    <t>32mm Hook Magnet</t>
  </si>
  <si>
    <t>PT3815</t>
  </si>
  <si>
    <t>32mm Eyelet Magnet</t>
  </si>
  <si>
    <t>PT3816</t>
  </si>
  <si>
    <t>25mm Hook Magnet</t>
  </si>
  <si>
    <t>PT3817</t>
  </si>
  <si>
    <t>25mm Eyelet Magnet</t>
  </si>
  <si>
    <t>PT3818</t>
  </si>
  <si>
    <t>48mm Hook Magnet</t>
  </si>
  <si>
    <t>PT3819</t>
  </si>
  <si>
    <t>48mm Eyelet Magnet</t>
  </si>
  <si>
    <t>PT3820</t>
  </si>
  <si>
    <t>Portrait Carrier Sheet</t>
  </si>
  <si>
    <t>PT3821</t>
  </si>
  <si>
    <t>Graphtec A3 Cutting Mat</t>
  </si>
  <si>
    <t>PT3822</t>
  </si>
  <si>
    <t>Etching Cream</t>
  </si>
  <si>
    <t>PT3823</t>
  </si>
  <si>
    <t>Etch Blocker Resist Gel</t>
  </si>
  <si>
    <t>PT3824</t>
  </si>
  <si>
    <t>A4 Etch Stencil Sheets</t>
  </si>
  <si>
    <t>PT3825</t>
  </si>
  <si>
    <t>Etching Starter Kit</t>
  </si>
  <si>
    <t>PT3826</t>
  </si>
  <si>
    <t>Etching Liquid</t>
  </si>
  <si>
    <t>PT3827</t>
  </si>
  <si>
    <t>A4 Transfer Sheets</t>
  </si>
  <si>
    <t>PT3828</t>
  </si>
  <si>
    <t>Standard Cutting Mat Green</t>
  </si>
  <si>
    <t>PT3829</t>
  </si>
  <si>
    <t>Olfa Blade Disposal Case</t>
  </si>
  <si>
    <t>PT3830</t>
  </si>
  <si>
    <t>Olfa NOL1 Knife</t>
  </si>
  <si>
    <t>PT3831</t>
  </si>
  <si>
    <t>Olfa 180 Black Knife</t>
  </si>
  <si>
    <t>PT3832</t>
  </si>
  <si>
    <t>Olfa SVR2 Knife</t>
  </si>
  <si>
    <t>PT3833</t>
  </si>
  <si>
    <t>Olfa SAC1 30 Degree Knife</t>
  </si>
  <si>
    <t>PT3834</t>
  </si>
  <si>
    <t>Olfa LBB10 Blades 18mm</t>
  </si>
  <si>
    <t>PT3835</t>
  </si>
  <si>
    <t>Olfa LBB50 Blades 18mm</t>
  </si>
  <si>
    <t>PT3836</t>
  </si>
  <si>
    <t>Olfa AB10s Blades 9mm</t>
  </si>
  <si>
    <t>PT3837</t>
  </si>
  <si>
    <t>Olfa AB50s Blades 9mm</t>
  </si>
  <si>
    <t>PT3838</t>
  </si>
  <si>
    <t>Olfa LB10 Blades 18mm</t>
  </si>
  <si>
    <t>PT3839</t>
  </si>
  <si>
    <t>Olfa ABB10B Excel Black 9mm</t>
  </si>
  <si>
    <t>PT3840</t>
  </si>
  <si>
    <t>Olfa ABB50B Excel Black 9mm</t>
  </si>
  <si>
    <t>PT3841</t>
  </si>
  <si>
    <t>Olfa XA-1 9mm With Auto Lock</t>
  </si>
  <si>
    <t>PT3842</t>
  </si>
  <si>
    <t>Olfa Blade Disposal Holster</t>
  </si>
  <si>
    <t>PT3843</t>
  </si>
  <si>
    <t>Olfa SAB 10B Blades 9mm</t>
  </si>
  <si>
    <t>PT3844</t>
  </si>
  <si>
    <t>Olfa PA2 Knife</t>
  </si>
  <si>
    <t>PT3845</t>
  </si>
  <si>
    <t>Olfa SK-15 Safety Cutter</t>
  </si>
  <si>
    <t>PT3846</t>
  </si>
  <si>
    <t>Coro Plastic Cutter 4mm</t>
  </si>
  <si>
    <t>PT3847</t>
  </si>
  <si>
    <t>Coro Plastic Cutter Replacement Blade 4mm</t>
  </si>
  <si>
    <t>PT3848</t>
  </si>
  <si>
    <t>Easyglide Blades</t>
  </si>
  <si>
    <t>PT3849</t>
  </si>
  <si>
    <t>Oracal 751 Gloss - Light Ivory (630mm metre)</t>
  </si>
  <si>
    <t>PT3850</t>
  </si>
  <si>
    <t>Oracal 751 Gloss - Signal Yellow (630mm metre)</t>
  </si>
  <si>
    <t>PT3851</t>
  </si>
  <si>
    <t>Oracal 751 Gloss - Golden Yellow (630mm metre)</t>
  </si>
  <si>
    <t>PT3852</t>
  </si>
  <si>
    <t>Oracal 751 Gloss - Yellow (630mm metre)</t>
  </si>
  <si>
    <t>PT3853</t>
  </si>
  <si>
    <t>Oracal 751 Gloss - Light Yellow (630mm metre)</t>
  </si>
  <si>
    <t>PT3854</t>
  </si>
  <si>
    <t>Oracal 751 Gloss - Cream (630mm metre)</t>
  </si>
  <si>
    <t>PT3855</t>
  </si>
  <si>
    <t>Oracal 751 Gloss - Brimstone Yellow (630mm metre)</t>
  </si>
  <si>
    <t>PT3856</t>
  </si>
  <si>
    <t>Oracal 751 Gloss - Purple Red (630mm metre)</t>
  </si>
  <si>
    <t>PT3857</t>
  </si>
  <si>
    <t>Oracal 751 Gloss - Tomato Red (630mm metre)</t>
  </si>
  <si>
    <t>PT3858</t>
  </si>
  <si>
    <t>Oracal 751 Gloss - Cardinal Red (630mm metre)</t>
  </si>
  <si>
    <t>PT3859</t>
  </si>
  <si>
    <t>Oracal 751 Gloss - Dark Red (630mm metre)</t>
  </si>
  <si>
    <t>PT3860</t>
  </si>
  <si>
    <t>Oracal 751 Gloss - Red (630mm metre)</t>
  </si>
  <si>
    <t>PT3861</t>
  </si>
  <si>
    <t>Oracal 751 Gloss - Light Red (630mm metre)</t>
  </si>
  <si>
    <t>PT3862</t>
  </si>
  <si>
    <t>Oracal 751 Gloss - Red Orange (630mm metre)</t>
  </si>
  <si>
    <t>PT3863</t>
  </si>
  <si>
    <t>Oracal 751 Gloss - Orange (630mm metre)</t>
  </si>
  <si>
    <t>PT3864</t>
  </si>
  <si>
    <t>Oracal 751 Gloss - Pastel Orange (630mm metre)</t>
  </si>
  <si>
    <t>PT3865</t>
  </si>
  <si>
    <t>Oracal 751 Gloss - Violet (630mm metre)</t>
  </si>
  <si>
    <t>PT3866</t>
  </si>
  <si>
    <t>Oracal 751 Gloss - Pink (630mm metre)</t>
  </si>
  <si>
    <t>PT3867</t>
  </si>
  <si>
    <t>Oracal 751 Gloss - Lilac (630mm metre)</t>
  </si>
  <si>
    <t>PT3868</t>
  </si>
  <si>
    <t>Oracal 751 Gloss - Lavender (630mm metre)</t>
  </si>
  <si>
    <t>PT3869</t>
  </si>
  <si>
    <t>Oracal 751 Gloss - Magenta (630mm metre)</t>
  </si>
  <si>
    <t>PT3870</t>
  </si>
  <si>
    <t>Oracal 751 Gloss - Soft Pink (630mm metre)</t>
  </si>
  <si>
    <t>PT3871</t>
  </si>
  <si>
    <t>Oracal 751 Gloss - Orange Red (630mm metre)</t>
  </si>
  <si>
    <t>PT3872</t>
  </si>
  <si>
    <t>Oracal 751 Gloss - Bordeaux (630mm metre)</t>
  </si>
  <si>
    <t>PT3873</t>
  </si>
  <si>
    <t>Oracal 751 Gloss - King Blue (630mm metre)</t>
  </si>
  <si>
    <t>PT3874</t>
  </si>
  <si>
    <t>Oracal 751 Gloss - Dark Blue (630mm metre)</t>
  </si>
  <si>
    <t>PT3875</t>
  </si>
  <si>
    <t>Oracal 751 Gloss - Gentian Blue (630mm metre)</t>
  </si>
  <si>
    <t>PT3876</t>
  </si>
  <si>
    <t>Oracal 751 Gloss - Azure Blue (630mm metre)</t>
  </si>
  <si>
    <t>PT3877</t>
  </si>
  <si>
    <t>Oracal 751 Gloss - Light Blue (630mm metre)</t>
  </si>
  <si>
    <t>PT3878</t>
  </si>
  <si>
    <t>Oracal 751 Gloss - Turquoise (630mm metre)</t>
  </si>
  <si>
    <t>PT3879</t>
  </si>
  <si>
    <t>Oracal 751 Gloss - Mint (630mm metre)</t>
  </si>
  <si>
    <t>PT3880</t>
  </si>
  <si>
    <t>Oracal 751 Gloss - Ice Blue (630mm metre)</t>
  </si>
  <si>
    <t>PT3881</t>
  </si>
  <si>
    <t>Oracal 751 Gloss - Traffic Blue (630mm metre)</t>
  </si>
  <si>
    <t>PT3882</t>
  </si>
  <si>
    <t>Oracal 751 Gloss - Ultramarine Blue (630mm metre)</t>
  </si>
  <si>
    <t>PT3883</t>
  </si>
  <si>
    <t>Oracal 751 Gloss - Dark Green (630mm metre)</t>
  </si>
  <si>
    <t>PT3884</t>
  </si>
  <si>
    <t>Oracal 751 Gloss - Green (630mm metre)</t>
  </si>
  <si>
    <t>PT3885</t>
  </si>
  <si>
    <t>Oracal 751 Gloss - Light Green (630mm metre)</t>
  </si>
  <si>
    <t>PT3886</t>
  </si>
  <si>
    <t>Oracal 751 Gloss - Lime Tree Green (630mm metre)</t>
  </si>
  <si>
    <t>PT3887</t>
  </si>
  <si>
    <t>Oracal 751 Gloss - Yellow Green (630mm metre)</t>
  </si>
  <si>
    <t>PT3888</t>
  </si>
  <si>
    <t>Oracal 751 Gloss - Cobalt Blue (630mm metre)</t>
  </si>
  <si>
    <t>PT3889</t>
  </si>
  <si>
    <t>Oracal 751 Gloss - Turquoise Blue (630mm metre)</t>
  </si>
  <si>
    <t>PT3890</t>
  </si>
  <si>
    <t>Oracal 751 Gloss - Blue (630mm metre)</t>
  </si>
  <si>
    <t>PT3891</t>
  </si>
  <si>
    <t>Oracal 751 Gloss - Grass Green (630mm metre)</t>
  </si>
  <si>
    <t>PT3892</t>
  </si>
  <si>
    <t>Oracal 751 Gloss - Grey (630mm metre)</t>
  </si>
  <si>
    <t>PT3893</t>
  </si>
  <si>
    <t>Oracal 751 Gloss - Light Grey (630mm metre)</t>
  </si>
  <si>
    <t>PT3894</t>
  </si>
  <si>
    <t>Oracal 751 Gloss - Dark Grey (630mm metre)</t>
  </si>
  <si>
    <t>PT3895</t>
  </si>
  <si>
    <t>Oracal 751 Gloss - Middle Grey (630mm metre)</t>
  </si>
  <si>
    <t>PT3896</t>
  </si>
  <si>
    <t>Oracal 751 Gloss - Telegrey (630mm metre)</t>
  </si>
  <si>
    <t>PT3897</t>
  </si>
  <si>
    <t>Oracal 751 Gloss - Telemagenta (630mm metre)</t>
  </si>
  <si>
    <t>PT3898</t>
  </si>
  <si>
    <t>Oracal 751 Gloss - Foliage Green (630mm metre)</t>
  </si>
  <si>
    <t>PT3899</t>
  </si>
  <si>
    <t>Oracal 751 Gloss - Red Brown (630mm metre)</t>
  </si>
  <si>
    <t>PT3900</t>
  </si>
  <si>
    <t>Oracal 751 Gloss - Brown (630mm metre)</t>
  </si>
  <si>
    <t>PT3901</t>
  </si>
  <si>
    <t>Oracal 751 Gloss - Light Brown (630mm metre)</t>
  </si>
  <si>
    <t>PT3902</t>
  </si>
  <si>
    <t>Oracal 751 Gloss - Nut Brown (630mm metre)</t>
  </si>
  <si>
    <t>PT3903</t>
  </si>
  <si>
    <t>Oracal 751 Gloss - Silver Grey (630mm metre)</t>
  </si>
  <si>
    <t>PT3904</t>
  </si>
  <si>
    <t>Oracal 751 Gloss - Anthracite (630mm metre)</t>
  </si>
  <si>
    <t>PT3905</t>
  </si>
  <si>
    <t>Oracal 751 Gloss - Hull White (630mm metre)</t>
  </si>
  <si>
    <t>PT3906</t>
  </si>
  <si>
    <t>Oracal 751 Gloss - Straw Yellow (630mm metre)</t>
  </si>
  <si>
    <t>PT3907</t>
  </si>
  <si>
    <t>Oracal 751 Gloss - Post Office Yellow (630mm metre)</t>
  </si>
  <si>
    <t>PT3908</t>
  </si>
  <si>
    <t>Oracal 751 Gloss - Maize Yellow (630mm metre)</t>
  </si>
  <si>
    <t>PT3909</t>
  </si>
  <si>
    <t>Oracal 751 Gloss - Sun Yellow (630mm metre)</t>
  </si>
  <si>
    <t>PT3910</t>
  </si>
  <si>
    <t>Oracal 751 Gloss - Traffic Yellow (630mm metre)</t>
  </si>
  <si>
    <t>PT3911</t>
  </si>
  <si>
    <t>Oracal 751 Gloss - Yolk Yellow (630mm metre)</t>
  </si>
  <si>
    <t>PT3912</t>
  </si>
  <si>
    <t>Oracal 751 Gloss - Crimson (630mm metre)</t>
  </si>
  <si>
    <t>PT3913</t>
  </si>
  <si>
    <t>Oracal 751 Gloss - Blood Red (630mm metre)</t>
  </si>
  <si>
    <t>PT3914</t>
  </si>
  <si>
    <t>Oracal 751 Gloss - Middle Red (630mm metre)</t>
  </si>
  <si>
    <t>PT3915</t>
  </si>
  <si>
    <t>Oracal 751 Gloss - Signal Red (630mm metre)</t>
  </si>
  <si>
    <t>PT3916</t>
  </si>
  <si>
    <t>Oracal 751 Gloss - Deep Orange (630mm metre)</t>
  </si>
  <si>
    <t>PT3917</t>
  </si>
  <si>
    <t>Oracal 751 Gloss - Pure Orange (630mm metre)</t>
  </si>
  <si>
    <t>PT3918</t>
  </si>
  <si>
    <t>Oracal 751 Gloss - Mars Red (630mm metre)</t>
  </si>
  <si>
    <t>PT3919</t>
  </si>
  <si>
    <t>Oracal 751 Gloss - Chestnut (630mm metre)</t>
  </si>
  <si>
    <t>PT3920</t>
  </si>
  <si>
    <t>Oracal 751 Gloss - Scarlet Red (630mm metre)</t>
  </si>
  <si>
    <t>PT3921</t>
  </si>
  <si>
    <t>Oracal 751 Gloss - Apple Red (630mm metre)</t>
  </si>
  <si>
    <t>PT3922</t>
  </si>
  <si>
    <t>Oracal 751 Gloss - Light Violet (630mm metre)</t>
  </si>
  <si>
    <t>PT3923</t>
  </si>
  <si>
    <t>Oracal 751 Gloss - Summer Plum (630mm metre)</t>
  </si>
  <si>
    <t>PT3924</t>
  </si>
  <si>
    <t>Oracal 751 Gloss - Capri Blue (630mm metre)</t>
  </si>
  <si>
    <t>PT3925</t>
  </si>
  <si>
    <t>Oracal 751 Gloss - Signal Blue (630mm metre)</t>
  </si>
  <si>
    <t>PT3926</t>
  </si>
  <si>
    <t>Oracal 751 Gloss - Sea Blue (630mm metre)</t>
  </si>
  <si>
    <t>PT3927</t>
  </si>
  <si>
    <t>Oracal 751 Gloss - Clematis Blue (630mm metre)</t>
  </si>
  <si>
    <t>PT3928</t>
  </si>
  <si>
    <t>Oracal 751 Gloss - Euro Blue (630mm metre)</t>
  </si>
  <si>
    <t>PT3929</t>
  </si>
  <si>
    <t>Oracal 751 Gloss - Steel Blue (630mm metre)</t>
  </si>
  <si>
    <t>PT3930</t>
  </si>
  <si>
    <t>Oracal 751 Gloss - Black Blue (630mm metre)</t>
  </si>
  <si>
    <t>PT3931</t>
  </si>
  <si>
    <t>Oracal 751 Gloss - Middle Blue (630mm metre)</t>
  </si>
  <si>
    <t>PT3932</t>
  </si>
  <si>
    <t>Oracal 751 Gloss - Deep Blue (630mm metre)</t>
  </si>
  <si>
    <t>PT3933</t>
  </si>
  <si>
    <t>Oracal 751 Gloss - Dove Blue (630mm metre)</t>
  </si>
  <si>
    <t>PT3934</t>
  </si>
  <si>
    <t>Oracal 751 Gloss - Glacier Blue (630mm metre)</t>
  </si>
  <si>
    <t>PT3935</t>
  </si>
  <si>
    <t>Oracal 751 Gloss - Alpha Blue (630mm metre)</t>
  </si>
  <si>
    <t>PT3936</t>
  </si>
  <si>
    <t>Oracal 751 Gloss - Blueberry (630mm metre)</t>
  </si>
  <si>
    <t>PT3937</t>
  </si>
  <si>
    <t>Oracal 751 Gloss - Midnight Blue (630mm metre)</t>
  </si>
  <si>
    <t>PT3938</t>
  </si>
  <si>
    <t>Oracal 751 Gloss - Navy Blue (630mm metre)</t>
  </si>
  <si>
    <t>PT3939</t>
  </si>
  <si>
    <t>Oracal 751 Gloss - Striking Blue (630mm metre)</t>
  </si>
  <si>
    <t>PT3940</t>
  </si>
  <si>
    <t>Oracal 751 Gloss - Pastel Blue (630mm metre)</t>
  </si>
  <si>
    <t>PT3941</t>
  </si>
  <si>
    <t>Oracal 751 Gloss - Blue Green (630mm metre)</t>
  </si>
  <si>
    <t>PT3942</t>
  </si>
  <si>
    <t>Oracal 751 Gloss - Pastel Turquoise (630mm metre)</t>
  </si>
  <si>
    <t>PT3943</t>
  </si>
  <si>
    <t>Oracal 751 Gloss - Cactus Green (630mm metre)</t>
  </si>
  <si>
    <t>PT3944</t>
  </si>
  <si>
    <t>Oracal 751 Gloss - Turquoise Green (630mm metre)</t>
  </si>
  <si>
    <t>PT3945</t>
  </si>
  <si>
    <t>Oracal 751 Gloss - Petrol (630mm metre)</t>
  </si>
  <si>
    <t>PT3946</t>
  </si>
  <si>
    <t>Oracal 751 Gloss - Emerald (630mm metre)</t>
  </si>
  <si>
    <t>PT3947</t>
  </si>
  <si>
    <t>Oracal 751 Gloss - Traffic Green (630mm metre)</t>
  </si>
  <si>
    <t>PT3948</t>
  </si>
  <si>
    <t>Oracal 751 Gloss - Leaf Green (630mm metre)</t>
  </si>
  <si>
    <t>PT3949</t>
  </si>
  <si>
    <t>Oracal 751 Gloss - Iron Grey (630mm metre)</t>
  </si>
  <si>
    <t>PT3950</t>
  </si>
  <si>
    <t>Oracal 751 Gloss - Komatsu Grey (630mm metre)</t>
  </si>
  <si>
    <t>PT3951</t>
  </si>
  <si>
    <t>Oracal 751 Gloss - Slate Grey (630mm metre)</t>
  </si>
  <si>
    <t>PT3952</t>
  </si>
  <si>
    <t>Oracal 751 Gloss - Ice Grey (630mm metre)</t>
  </si>
  <si>
    <t>PT3953</t>
  </si>
  <si>
    <t>Oracal 751 Gloss - Loam Brown (630mm metre)</t>
  </si>
  <si>
    <t>PT3954</t>
  </si>
  <si>
    <t>Oracal 751 Gloss - Chocolate Brown (630mm metre)</t>
  </si>
  <si>
    <t>PT3955</t>
  </si>
  <si>
    <t>Oracal 751 Gloss - Beige Brown (630mm metre)</t>
  </si>
  <si>
    <t>PT3956</t>
  </si>
  <si>
    <t>Oracal 751 Gloss - Sahara Beige (630mm metre)</t>
  </si>
  <si>
    <t>PT3957</t>
  </si>
  <si>
    <t>Oracal 751 Gloss - Light Cream (630mm metre)</t>
  </si>
  <si>
    <t>PT3958</t>
  </si>
  <si>
    <t>Oracal 751 Gloss - Saffron (630mm metre)</t>
  </si>
  <si>
    <t>PT3959</t>
  </si>
  <si>
    <t>Oracal 751 Gloss - Earth Brown (630mm metre)</t>
  </si>
  <si>
    <t>PT3960</t>
  </si>
  <si>
    <t>Oracal 751 Gloss - Nickel (630mm metre)</t>
  </si>
  <si>
    <t>PT3961</t>
  </si>
  <si>
    <t>Oracal 751 Gloss - Gold (630mm metre)</t>
  </si>
  <si>
    <t>PT3962</t>
  </si>
  <si>
    <t>Oracal 751 Gloss - Graphite (630mm metre)</t>
  </si>
  <si>
    <t>PT3963</t>
  </si>
  <si>
    <t>DeTape Blades Type A</t>
  </si>
  <si>
    <t>PT3964</t>
  </si>
  <si>
    <t>Orafol MT72 App Tape Paper</t>
  </si>
  <si>
    <t>PT3965</t>
  </si>
  <si>
    <t>Orafol MT95 Clear</t>
  </si>
  <si>
    <t>PT3966</t>
  </si>
  <si>
    <t>Silhouette Studio Designer Edition</t>
  </si>
  <si>
    <t>PT3967</t>
  </si>
  <si>
    <t>Silhouette Sketch Pens Original 8 Pack</t>
  </si>
  <si>
    <t>PT3968</t>
  </si>
  <si>
    <t>Silhouette Sketch Pens BB 8 Pack</t>
  </si>
  <si>
    <t>PT3969</t>
  </si>
  <si>
    <t>Silhouette Sketch Pens BB 24 Pack</t>
  </si>
  <si>
    <t>PT3970</t>
  </si>
  <si>
    <t>Silhouette Sketch Pens Original Natural</t>
  </si>
  <si>
    <t>PT3971</t>
  </si>
  <si>
    <t>Silhouette Sketch Pens BB Natural</t>
  </si>
  <si>
    <t>PT3972</t>
  </si>
  <si>
    <t>Silhouette Sketch Pens Neon</t>
  </si>
  <si>
    <t>PT3973</t>
  </si>
  <si>
    <t>Silhouette Sketch Pens BB Neon</t>
  </si>
  <si>
    <t>PT3974</t>
  </si>
  <si>
    <t>Silhouette Sketch Pens BB Metallic</t>
  </si>
  <si>
    <t>PT3975</t>
  </si>
  <si>
    <t>Silhouette Sketch Pens Original Glitter</t>
  </si>
  <si>
    <t>PT3976</t>
  </si>
  <si>
    <t>Silhouette Sketch Pens BB Glitter</t>
  </si>
  <si>
    <t>PT3977</t>
  </si>
  <si>
    <t>Silhouette Sketch Pens BB Mono</t>
  </si>
  <si>
    <t>PT3978</t>
  </si>
  <si>
    <t>Upgrade from Designer Edition To Designer Edition Plus</t>
  </si>
  <si>
    <t>PT3979</t>
  </si>
  <si>
    <t>Upgrade from Designer Edition to Business Edition</t>
  </si>
  <si>
    <t>PT3980</t>
  </si>
  <si>
    <t>Upgrade from Designer Edition Plus to Business Edition</t>
  </si>
  <si>
    <t>PT3981</t>
  </si>
  <si>
    <t>Silhouette Designer Edition Plus</t>
  </si>
  <si>
    <t>PT3982</t>
  </si>
  <si>
    <t>Silhouette Business Edition</t>
  </si>
  <si>
    <t>PT3983</t>
  </si>
  <si>
    <t>Cameo Carrier Sheet 12in</t>
  </si>
  <si>
    <t>PT3984</t>
  </si>
  <si>
    <t>Cameo Carrier Sheet Jumbo</t>
  </si>
  <si>
    <t>PT3985</t>
  </si>
  <si>
    <t>DeTape Carrier Sheet 305mm</t>
  </si>
  <si>
    <t>PT3986</t>
  </si>
  <si>
    <t>DeTape Jumbo 610mm</t>
  </si>
  <si>
    <t>PT3987</t>
  </si>
  <si>
    <t>DeTape Carrier Sheet 305mm Complete Pack</t>
  </si>
  <si>
    <t>PT3988</t>
  </si>
  <si>
    <t>Silhouette Replacement Blade</t>
  </si>
  <si>
    <t>PT3989</t>
  </si>
  <si>
    <t>Silhouette Premium Blade Holder</t>
  </si>
  <si>
    <t>PT3990</t>
  </si>
  <si>
    <t>Cameo3 Autoblade</t>
  </si>
  <si>
    <t>PT3991</t>
  </si>
  <si>
    <t>DeTape Carrier Sheet 610mm Complete Pack</t>
  </si>
  <si>
    <t>PT3992</t>
  </si>
  <si>
    <t>Cameo Autoblade 2</t>
  </si>
  <si>
    <t>PT3993</t>
  </si>
  <si>
    <t>Cameo Rotary Blade</t>
  </si>
  <si>
    <t>PT3994</t>
  </si>
  <si>
    <t>Cameo Premium AutoDetect 1mm Ratchet Blade</t>
  </si>
  <si>
    <t>PT3995</t>
  </si>
  <si>
    <t>Cameo Deep Cut AutoDetect 2mm Ratchet Blade</t>
  </si>
  <si>
    <t>PT3996</t>
  </si>
  <si>
    <t>Cameo Kraft Blade 3mm</t>
  </si>
  <si>
    <t>PT3997</t>
  </si>
  <si>
    <t>Cameo Kraft Blade 2mm Type A</t>
  </si>
  <si>
    <t>PT3998</t>
  </si>
  <si>
    <t>Cameo3 Deep Cut Blade</t>
  </si>
  <si>
    <t>PT3999</t>
  </si>
  <si>
    <t>Cameo 4 Pen Holder</t>
  </si>
  <si>
    <t>PT4000</t>
  </si>
  <si>
    <t>Cameo Punch Tool</t>
  </si>
  <si>
    <t>PT4001</t>
  </si>
  <si>
    <t>Cameo Pro Carrier Sheet 610x610mm</t>
  </si>
  <si>
    <t>PT4002</t>
  </si>
  <si>
    <t>Cutting Strip Cameo</t>
  </si>
  <si>
    <t>PT4003</t>
  </si>
  <si>
    <t>Cutting Strip Cameo 4 and 5</t>
  </si>
  <si>
    <t>PT4004</t>
  </si>
  <si>
    <t>Cutting Strip Cameo Pro</t>
  </si>
  <si>
    <t>PT4005</t>
  </si>
  <si>
    <t>Cameo 3 Pen Holder 3 Part</t>
  </si>
  <si>
    <t>PT4006</t>
  </si>
  <si>
    <t>Silhouette Tool Kit Blue</t>
  </si>
  <si>
    <t>PT4007</t>
  </si>
  <si>
    <t>Silhouette Tool Kit Pink</t>
  </si>
  <si>
    <t>PT4008</t>
  </si>
  <si>
    <t>Cutting Strip Portrait</t>
  </si>
  <si>
    <t>PT4009</t>
  </si>
  <si>
    <t>Cameo Kraft Blade 2mm Type B</t>
  </si>
  <si>
    <t>PT4010</t>
  </si>
  <si>
    <t>Silhouette Support Rollers</t>
  </si>
  <si>
    <t>PT4011</t>
  </si>
  <si>
    <t>Silhouette 5a Roll Feeder</t>
  </si>
  <si>
    <t>PT4012</t>
  </si>
  <si>
    <t>Silhouette Crafters Chipboard</t>
  </si>
  <si>
    <t>PT4013</t>
  </si>
  <si>
    <t>Silhouette Adhesive Magnetic Paper</t>
  </si>
  <si>
    <t>PT4014</t>
  </si>
  <si>
    <t>Portrait PixScan Mat</t>
  </si>
  <si>
    <t>PT4015</t>
  </si>
  <si>
    <t>Cameo PixScan Mat</t>
  </si>
  <si>
    <t>PT4016</t>
  </si>
  <si>
    <t>Silhouette Sticker Sheets Holographic</t>
  </si>
  <si>
    <t>PT4017</t>
  </si>
  <si>
    <t>Silhouette Sticker Sheets Holographic Dots</t>
  </si>
  <si>
    <t>PT4018</t>
  </si>
  <si>
    <t>Silhouette Sticker Sheets Iridescent</t>
  </si>
  <si>
    <t>PT4019</t>
  </si>
  <si>
    <t>Silhouette Sticker Sheets Silver Glitter</t>
  </si>
  <si>
    <t>PT4020</t>
  </si>
  <si>
    <t>Silhouette Sticker Sheets White Glitter</t>
  </si>
  <si>
    <t>PT4021</t>
  </si>
  <si>
    <t>Silhouette Sticker Sheets Glow In The Dark</t>
  </si>
  <si>
    <t>PT4022</t>
  </si>
  <si>
    <t>Silhouette Sticker Sheets Scratch Off Printable</t>
  </si>
  <si>
    <t>PT4023</t>
  </si>
  <si>
    <t>Silhouette Sticker Sheets Scratch Off Silver</t>
  </si>
  <si>
    <t>PT4024</t>
  </si>
  <si>
    <t>Silhouette Sticker Sheets Scratch Off Gold</t>
  </si>
  <si>
    <t>PT4025</t>
  </si>
  <si>
    <t>Silhouette Tattoo Paper Clear</t>
  </si>
  <si>
    <t>PT4026</t>
  </si>
  <si>
    <t>Silhouette Tattoo Paper White</t>
  </si>
  <si>
    <t>PT4027</t>
  </si>
  <si>
    <t>Silhouette Tattoo Paper Gold</t>
  </si>
  <si>
    <t>PT4028</t>
  </si>
  <si>
    <t>Silhouette Tattoo Paper Silver</t>
  </si>
  <si>
    <t>PT4029</t>
  </si>
  <si>
    <t>Silhouette Sticker Sheets Kraft Sticker Paper</t>
  </si>
  <si>
    <t>PT4030</t>
  </si>
  <si>
    <t>Silhouette Sticker Sheets White Sticker Paper</t>
  </si>
  <si>
    <t>PT4031</t>
  </si>
  <si>
    <t>Silhouette Sticker Sheets Printable Gold Foil</t>
  </si>
  <si>
    <t>PT4032</t>
  </si>
  <si>
    <t>Silhouette Sticker Sheets Printable Silver Foil</t>
  </si>
  <si>
    <t>PT4033</t>
  </si>
  <si>
    <t>Silhouette Sticker Sheets Printable Rose Gold Foil</t>
  </si>
  <si>
    <t>PT4034</t>
  </si>
  <si>
    <t>Silhouette Sticker Sheets Printable Vinyl</t>
  </si>
  <si>
    <t>PT4035</t>
  </si>
  <si>
    <t>Cameo 4 Tote Bag Blue</t>
  </si>
  <si>
    <t>PT4036</t>
  </si>
  <si>
    <t>Cameo 4 Tote Bag Black</t>
  </si>
  <si>
    <t>PT4037</t>
  </si>
  <si>
    <t>Cameo 4 Tote Bag Pink</t>
  </si>
  <si>
    <t>PT4038</t>
  </si>
  <si>
    <t>Cameo 4 Dust Cover Blue</t>
  </si>
  <si>
    <t>PT4039</t>
  </si>
  <si>
    <t>Cameo 4 Dust Cover Black</t>
  </si>
  <si>
    <t>PT4040</t>
  </si>
  <si>
    <t>Cameo 4 Dust Cover Pink</t>
  </si>
  <si>
    <t>PT4041</t>
  </si>
  <si>
    <t>Silhouette Cross Cutter</t>
  </si>
  <si>
    <t>PT4042</t>
  </si>
  <si>
    <t>Silhouette Cameo 4 Cross Cutter White</t>
  </si>
  <si>
    <t>PT4043</t>
  </si>
  <si>
    <t>Silhouette Cameo 4 Cross Cutter Black</t>
  </si>
  <si>
    <t>PT4044</t>
  </si>
  <si>
    <t>Silhouette Cameo 4 Cross Cutter Pink</t>
  </si>
  <si>
    <t>PT4045</t>
  </si>
  <si>
    <t>Silhouette Cameo 4 Pro Cross Cutter</t>
  </si>
  <si>
    <t>PT4046</t>
  </si>
  <si>
    <t>Silhouette Cameo 4 Tool Adapter Set</t>
  </si>
  <si>
    <t>PT4047</t>
  </si>
  <si>
    <t>Silhouette Power Adapter</t>
  </si>
  <si>
    <t>PT4048</t>
  </si>
  <si>
    <t>Silhouette Power Lead</t>
  </si>
  <si>
    <t>PT4049</t>
  </si>
  <si>
    <t>Silhouette Sheet Feeder</t>
  </si>
  <si>
    <t>PT4050</t>
  </si>
  <si>
    <t>Silhouette Sheet Feeder Cameo 5</t>
  </si>
  <si>
    <t>PT4051</t>
  </si>
  <si>
    <t>Portrait Dust Cover Red</t>
  </si>
  <si>
    <t>PT4052</t>
  </si>
  <si>
    <t>Silhouette Electrostatic Mat A4</t>
  </si>
  <si>
    <t>PT4053</t>
  </si>
  <si>
    <t>Silhouette Electrostatic Protection Sheets</t>
  </si>
  <si>
    <t>PT4054</t>
  </si>
  <si>
    <t>Silhouette CAMEO PRO MK-II Floor Stand</t>
  </si>
  <si>
    <t>PT4055</t>
  </si>
  <si>
    <t>Ri Jet 145 White Gloss Digital 760mm</t>
  </si>
  <si>
    <t>PT4056</t>
  </si>
  <si>
    <t>Ri Jet 145 White Gloss Digital 1370mm</t>
  </si>
  <si>
    <t>PT4057</t>
  </si>
  <si>
    <t>Ri Jet 145 White Gloss Digital 1600mm</t>
  </si>
  <si>
    <t>PT4058</t>
  </si>
  <si>
    <t>Ri Jet 100 White Gloss Digital 760mm</t>
  </si>
  <si>
    <t>PT4059</t>
  </si>
  <si>
    <t>Ri Jet 100 White Gloss Digital 1370mm</t>
  </si>
  <si>
    <t>PT4060</t>
  </si>
  <si>
    <t>Ri Jet 100 White Gloss Digital 1600mm</t>
  </si>
  <si>
    <t>PT4061</t>
  </si>
  <si>
    <t>Ri Jet 100 White Gloss Digital 500mm</t>
  </si>
  <si>
    <t>PT4062</t>
  </si>
  <si>
    <t>Ri Jet 75PE White Gloss Digital 760mm</t>
  </si>
  <si>
    <t>PT4063</t>
  </si>
  <si>
    <t>Ri Jet 75PE White Gloss Digital 1370mm</t>
  </si>
  <si>
    <t>PT4064</t>
  </si>
  <si>
    <t>Ri Jet 75PE White Gloss Digital 1600mm</t>
  </si>
  <si>
    <t>PT4065</t>
  </si>
  <si>
    <t>Ri Jet 75PE Clear Gloss Digital 760mm</t>
  </si>
  <si>
    <t>PT4066</t>
  </si>
  <si>
    <t>Ri Jet 75PE Clear Gloss Digital 1370mm</t>
  </si>
  <si>
    <t>PT4067</t>
  </si>
  <si>
    <t>Ri Jet 75PE Clear Gloss Digital 1600mm</t>
  </si>
  <si>
    <t>PT4068</t>
  </si>
  <si>
    <t>Ri Jet 100 White Matt Digital Removable 760mm</t>
  </si>
  <si>
    <t>PT4069</t>
  </si>
  <si>
    <t>Ri Jet 100 White Matt Digital Removable 1370mm</t>
  </si>
  <si>
    <t>PT4070</t>
  </si>
  <si>
    <t>Ri Jet 100 White Matt Digital Removable 1600mm</t>
  </si>
  <si>
    <t>PT4071</t>
  </si>
  <si>
    <t>Ri Jet 100 White Gloss Removable Blockout 760mm</t>
  </si>
  <si>
    <t>PT4072</t>
  </si>
  <si>
    <t>Ri Jet 100 White Gloss Removable Blockout 1370mm</t>
  </si>
  <si>
    <t>PT4073</t>
  </si>
  <si>
    <t>Ri Jet 100 White Gloss Removable Blockout 1600mm</t>
  </si>
  <si>
    <t>PT4074</t>
  </si>
  <si>
    <t>RiJet 50 White Gloss S/T Wrap 760mm</t>
  </si>
  <si>
    <t>PT4075</t>
  </si>
  <si>
    <t>RiJet 50 S/T Wrap WG 1370mm</t>
  </si>
  <si>
    <t>PT4076</t>
  </si>
  <si>
    <t>RiJet 50 S/T Wrap WG 1520mm</t>
  </si>
  <si>
    <t>PT4077</t>
  </si>
  <si>
    <t>DeTape Chrome - Gold 5 Year (610mm metre)</t>
  </si>
  <si>
    <t>PT4078</t>
  </si>
  <si>
    <t>DeTape Chrome - Silver 5 Year (610mm metre)</t>
  </si>
  <si>
    <t>PT4079</t>
  </si>
  <si>
    <t>DeTape Chrome - Black 5 Year (610mm metre)</t>
  </si>
  <si>
    <t>PT4080</t>
  </si>
  <si>
    <t>DeTape Chrome - Royal Blue 5 Year (610mm metre)</t>
  </si>
  <si>
    <t>PT4081</t>
  </si>
  <si>
    <t>DeTape Chrome - Purple 5 Year (610mm metre)</t>
  </si>
  <si>
    <t>PT4082</t>
  </si>
  <si>
    <t>DeTape Chrome - Copper 5 Year (610mm metre)</t>
  </si>
  <si>
    <t>PT4083</t>
  </si>
  <si>
    <t>DeTape Chrome - Green 5 Year (610mm metre)</t>
  </si>
  <si>
    <t>PT4084</t>
  </si>
  <si>
    <t>DeTape Chrome - Orange 5 Year (610mm metre)</t>
  </si>
  <si>
    <t>PT4085</t>
  </si>
  <si>
    <t>DeTape Chrome - Red 5 Year (610mm metre)</t>
  </si>
  <si>
    <t>PT4086</t>
  </si>
  <si>
    <t>DeTape Chrome - Rose Gold 5 Year (610mm metre)</t>
  </si>
  <si>
    <t>PT4087</t>
  </si>
  <si>
    <t>DeTape Chrome - Fluorescent Yellow 5 Year (610mm metre)</t>
  </si>
  <si>
    <t>PT4088</t>
  </si>
  <si>
    <t>DeTape Chrome - Fluorescent Orange 5 Year (610mm metre)</t>
  </si>
  <si>
    <t>PT4089</t>
  </si>
  <si>
    <t>DeTape Chrome - Fluorescent Green 5 Year (610mm metre)</t>
  </si>
  <si>
    <t>PT4090</t>
  </si>
  <si>
    <t>DeTape Chrome - Fluorescent Pink 5 Year (610mm metre)</t>
  </si>
  <si>
    <t>PT4091</t>
  </si>
  <si>
    <t>DeTape Chrome - Amethyst 5 Year (610mm metre)</t>
  </si>
  <si>
    <t>PT4092</t>
  </si>
  <si>
    <t>DeTape Chrome - Teal 5 Year (610mm metre)</t>
  </si>
  <si>
    <t>PT4093</t>
  </si>
  <si>
    <t>DeTape Chrome - Lavender 5 Year (610mm metre)</t>
  </si>
  <si>
    <t>PT4094</t>
  </si>
  <si>
    <t>Oralite 5200 Reflective - Yellow (610mm metre)</t>
  </si>
  <si>
    <t>PT4095</t>
  </si>
  <si>
    <t>Oralite 5200 Reflective - Orange (610mm metre)</t>
  </si>
  <si>
    <t>PT4096</t>
  </si>
  <si>
    <t>Oralite 5200 Reflective - Red (610mm metre)</t>
  </si>
  <si>
    <t>PT4097</t>
  </si>
  <si>
    <t>Oralite 5200 Reflective - Green (610mm metre)</t>
  </si>
  <si>
    <t>PT4098</t>
  </si>
  <si>
    <t>Oralite 5200 Reflective - Blue (610mm metre)</t>
  </si>
  <si>
    <t>PT4099</t>
  </si>
  <si>
    <t>DeTape Sparkles Exterior - Green (610mm metre)</t>
  </si>
  <si>
    <t>PT4100</t>
  </si>
  <si>
    <t>Hot Flex Ultra - Bright Green (metre)</t>
  </si>
  <si>
    <t>PT4101</t>
  </si>
  <si>
    <t>Hot Flex Ultra - Brilliant Blue (metre)</t>
  </si>
  <si>
    <t>PT4102</t>
  </si>
  <si>
    <t>Hot Flex Ultra - Bright Orange (metre)</t>
  </si>
  <si>
    <t>PT4103</t>
  </si>
  <si>
    <t>Hot Flex Ultra - Sea Green (metre)</t>
  </si>
  <si>
    <t>PT4104</t>
  </si>
  <si>
    <t>Hot Flex Ultra - Orange Sherbet (metre)</t>
  </si>
  <si>
    <t>PT4105</t>
  </si>
  <si>
    <t>Hot Flex Ultra - Lemon Sherbet (metre)</t>
  </si>
  <si>
    <t>PT4106</t>
  </si>
  <si>
    <t>KPMF Sky Blue Matt Airelease (1524mm metre)</t>
  </si>
  <si>
    <t>PT4107</t>
  </si>
  <si>
    <t>KPMF Red Matt Airelease (1524mm metre)</t>
  </si>
  <si>
    <t>PT4108</t>
  </si>
  <si>
    <t>Alu Econ 2440x1220mm Single Sheet</t>
  </si>
  <si>
    <t>PT4109</t>
  </si>
  <si>
    <t>Promo Tote Bags - Black</t>
  </si>
  <si>
    <t>PT4110</t>
  </si>
  <si>
    <t>Promo Tote Bags - Royal Blue</t>
  </si>
  <si>
    <t>PT4111</t>
  </si>
  <si>
    <t>Promo Tote Bags - Red</t>
  </si>
  <si>
    <t>PT4112</t>
  </si>
  <si>
    <t>Promo Tote Bags - Hot Pink</t>
  </si>
  <si>
    <t>PT4113</t>
  </si>
  <si>
    <t>Promo Tote Bags - Yellow</t>
  </si>
  <si>
    <t>PT4114</t>
  </si>
  <si>
    <t>Promo Tote Bags - Natural</t>
  </si>
  <si>
    <t>PT4115</t>
  </si>
  <si>
    <t>Laser Printable Vivid Orange Matt A4 - Pack of 10 sheets</t>
  </si>
  <si>
    <t>PT4116</t>
  </si>
  <si>
    <t>Laser Printable Vivid Yellow Matt A4 - Pack of 10 sheets</t>
  </si>
  <si>
    <t>PT4117</t>
  </si>
  <si>
    <t>CE6000-120 Cutting Strip</t>
  </si>
  <si>
    <t>PT4118</t>
  </si>
  <si>
    <t>CE6000-60 Cutting Strip</t>
  </si>
  <si>
    <t>PT4119</t>
  </si>
  <si>
    <t>CE6000-40 Cutting Strip</t>
  </si>
  <si>
    <t>PT4120</t>
  </si>
  <si>
    <t>Promo Tote Bags - Navy</t>
  </si>
  <si>
    <t>PT4121</t>
  </si>
  <si>
    <t>Promo Tote Bags - Purple</t>
  </si>
  <si>
    <t>PT4122</t>
  </si>
  <si>
    <t>Promo Tote Bags - Orange</t>
  </si>
  <si>
    <t>PT4123</t>
  </si>
  <si>
    <t>Promo Tote Bags - Pink</t>
  </si>
  <si>
    <t>PT4124</t>
  </si>
  <si>
    <t>Promo Tote Bags - Green</t>
  </si>
  <si>
    <t>PT4125</t>
  </si>
  <si>
    <t>DeTape 100m Clear - 50mm</t>
  </si>
  <si>
    <t>PT4126</t>
  </si>
  <si>
    <t>DeTape 100m Clear - 150mm</t>
  </si>
  <si>
    <t>PT4127</t>
  </si>
  <si>
    <t>DeTape 100m Clear - 305mm</t>
  </si>
  <si>
    <t>PT4128</t>
  </si>
  <si>
    <t>DeTape 100m Clear - 610mm</t>
  </si>
  <si>
    <t>PT4129</t>
  </si>
  <si>
    <t>DeTape 100m Clear - 1220mm</t>
  </si>
  <si>
    <t>PT4130</t>
  </si>
  <si>
    <t>DeTape 100m Clear - 380mm</t>
  </si>
  <si>
    <t>PT4131</t>
  </si>
  <si>
    <t>DeTape 100m Clear - 760mm</t>
  </si>
  <si>
    <t>PT4132</t>
  </si>
  <si>
    <t>Aquabond Mounting Film 1300mm - 50m Log</t>
  </si>
  <si>
    <t>PT4133</t>
  </si>
  <si>
    <t>Aquabond Mounting Film 1530mm - 50m Log</t>
  </si>
  <si>
    <t>PT4134</t>
  </si>
  <si>
    <t>Steinel HL1920 Heat Gun - UK</t>
  </si>
  <si>
    <t>PT4135</t>
  </si>
  <si>
    <t>Steinel HL2020 LCD Heat Gun - UK</t>
  </si>
  <si>
    <t>PT4136</t>
  </si>
  <si>
    <t>Steinel HG2320 LCD Heat Gun - UK</t>
  </si>
  <si>
    <t>PT4137</t>
  </si>
  <si>
    <t>Steinel HL Temperature Scanner</t>
  </si>
  <si>
    <t>PT4138</t>
  </si>
  <si>
    <t>MDP Glue Remover 1000ml - Single</t>
  </si>
  <si>
    <t>PT4139</t>
  </si>
  <si>
    <t>DeTape 100m Paper - 50mm</t>
  </si>
  <si>
    <t>PT4140</t>
  </si>
  <si>
    <t>DeTape 100m Paper - 1220mm</t>
  </si>
  <si>
    <t>PT4141</t>
  </si>
  <si>
    <t>DeTape 100m Paper - 150mm</t>
  </si>
  <si>
    <t>PT4142</t>
  </si>
  <si>
    <t>DeTape 100m Paper - 305mm</t>
  </si>
  <si>
    <t>PT4143</t>
  </si>
  <si>
    <t>DeTape 100m Paper - 380mm</t>
  </si>
  <si>
    <t>PT4144</t>
  </si>
  <si>
    <t>DeTape 100m Paper - 610mm</t>
  </si>
  <si>
    <t>PT4145</t>
  </si>
  <si>
    <t>DeTape 100m Paper - 760mm</t>
  </si>
  <si>
    <t>PT4146</t>
  </si>
  <si>
    <t>Graphtec 45deg CE6/7/8000 Blade - Single</t>
  </si>
  <si>
    <t>PT4147</t>
  </si>
  <si>
    <t>Olfa ABB10B Excel Black 9mm - Single Pack</t>
  </si>
  <si>
    <t>PT4148</t>
  </si>
  <si>
    <t>Olfa ABB50B Excel Black 9mm - Single Pack</t>
  </si>
  <si>
    <t>PT4149</t>
  </si>
  <si>
    <t>Olfa XA-1 9mm With Auto Lock - Single</t>
  </si>
  <si>
    <t>PT4150</t>
  </si>
  <si>
    <t>DeTape 660 - Matt White (1220mm 50m LOG)</t>
  </si>
  <si>
    <t>PT4151</t>
  </si>
  <si>
    <t>DeTape Premium Felt Edged Squeegee 6 Inch - Single</t>
  </si>
  <si>
    <t>PT4152</t>
  </si>
  <si>
    <t>Etching Cream - Medium 473ml</t>
  </si>
  <si>
    <t>PT4153</t>
  </si>
  <si>
    <t>Etching Cream - Large 946ml</t>
  </si>
  <si>
    <t>PT4154</t>
  </si>
  <si>
    <t>Etching Liquid - Medium 473ml</t>
  </si>
  <si>
    <t>PT4155</t>
  </si>
  <si>
    <t>Etching Liquid - Large 946ml</t>
  </si>
  <si>
    <t>PT4156</t>
  </si>
  <si>
    <t>Olfa Blade Disposal Holster - Single</t>
  </si>
  <si>
    <t>PT4157</t>
  </si>
  <si>
    <t>Eso Umbrella Fuchsia - Single</t>
  </si>
  <si>
    <t>PT4158</t>
  </si>
  <si>
    <t>Eso Umbrella Green - Single</t>
  </si>
  <si>
    <t>PT4159</t>
  </si>
  <si>
    <t>KPMF Sunset Orange Gloss Airelease (1524mm metre)</t>
  </si>
  <si>
    <t>PT4160</t>
  </si>
  <si>
    <t>KPMF Sunset Orange Gloss Airelease (1524mm 50m LOG)</t>
  </si>
  <si>
    <t>PT4161</t>
  </si>
  <si>
    <t>AWD Zoodie - Red (XXL)</t>
  </si>
  <si>
    <t>PT4162</t>
  </si>
  <si>
    <t>AWD Zoodie - Royal Blue (XXL)</t>
  </si>
  <si>
    <t>PT4163</t>
  </si>
  <si>
    <t>Russell Slim T - White (XL)</t>
  </si>
  <si>
    <t>PT4164</t>
  </si>
  <si>
    <t>Russell Slim T - White (XXL)</t>
  </si>
  <si>
    <t>PT4165</t>
  </si>
  <si>
    <t>Russell Slim T - Royal Blue (Small)</t>
  </si>
  <si>
    <t>PT4166</t>
  </si>
  <si>
    <t>Russell Slim T - Royal Blue (Medium)</t>
  </si>
  <si>
    <t>PT4167</t>
  </si>
  <si>
    <t>Russell Slim T - Royal Blue (XL)</t>
  </si>
  <si>
    <t>PT4168</t>
  </si>
  <si>
    <t>Russell Slim T - Royal Blue (XXL)</t>
  </si>
  <si>
    <t>PT4169</t>
  </si>
  <si>
    <t>Russell Slim T - Lime (Small)</t>
  </si>
  <si>
    <t>PT4170</t>
  </si>
  <si>
    <t>Russell Slim T - Lime (XL)</t>
  </si>
  <si>
    <t>PT4171</t>
  </si>
  <si>
    <t>Russell Slim T - Lime (XXL)</t>
  </si>
  <si>
    <t>PT4172</t>
  </si>
  <si>
    <t>Russell Slim T - Red (Small)</t>
  </si>
  <si>
    <t>PT4173</t>
  </si>
  <si>
    <t>Russell Slim T - Red (Medium)</t>
  </si>
  <si>
    <t>PT4174</t>
  </si>
  <si>
    <t>Russell Slim T - Red (Large)</t>
  </si>
  <si>
    <t>PT4175</t>
  </si>
  <si>
    <t>Russell Slim T - Red (XL)</t>
  </si>
  <si>
    <t>PT4176</t>
  </si>
  <si>
    <t>Russell Slim T - Red (XXL)</t>
  </si>
  <si>
    <t>PT4177</t>
  </si>
  <si>
    <t>Russell Ladies Slim T - White (Small)</t>
  </si>
  <si>
    <t>PT4178</t>
  </si>
  <si>
    <t>Russell Ladies Slim T - White (Large)</t>
  </si>
  <si>
    <t>PT4179</t>
  </si>
  <si>
    <t>Russell Ladies Slim T - White (XL)</t>
  </si>
  <si>
    <t>PT4180</t>
  </si>
  <si>
    <t>Russell Ladies Slim T - White (XS)</t>
  </si>
  <si>
    <t>PT4181</t>
  </si>
  <si>
    <t>Russell Ladies Slim T - Black (XS)</t>
  </si>
  <si>
    <t>PT4182</t>
  </si>
  <si>
    <t>Russell Ladies Slim T - Black (XL)</t>
  </si>
  <si>
    <t>PT4183</t>
  </si>
  <si>
    <t>Russell Ladies Slim T - Fuchsia (XS)</t>
  </si>
  <si>
    <t>PT4184</t>
  </si>
  <si>
    <t>Russell Ladies Slim T - Fuchsia (Small)</t>
  </si>
  <si>
    <t>PT4185</t>
  </si>
  <si>
    <t>Russell Ladies Slim T - Fuchsia (Large)</t>
  </si>
  <si>
    <t>PT4186</t>
  </si>
  <si>
    <t>Russell Ladies Slim T - Fuchsia (XL)</t>
  </si>
  <si>
    <t>PT4187</t>
  </si>
  <si>
    <t>Russell Ladies Slim T - Turquoise (XS)</t>
  </si>
  <si>
    <t>PT4188</t>
  </si>
  <si>
    <t>Russell Ladies Slim T - Turquoise (Small)</t>
  </si>
  <si>
    <t>PT4189</t>
  </si>
  <si>
    <t>Russell Ladies Slim T - Turquoise (Medium)</t>
  </si>
  <si>
    <t>PT4190</t>
  </si>
  <si>
    <t>Russell Ladies Slim T - Turquoise (Large)</t>
  </si>
  <si>
    <t>PT4191</t>
  </si>
  <si>
    <t>Russell Ladies Slim T - Turquoise (XL)</t>
  </si>
  <si>
    <t>PT4192</t>
  </si>
  <si>
    <t>Russell Ladies Slim T - Candy Pink (XS)</t>
  </si>
  <si>
    <t>PT4193</t>
  </si>
  <si>
    <t>Russell Ladies Slim T - Candy Pink (Large)</t>
  </si>
  <si>
    <t>PT4194</t>
  </si>
  <si>
    <t>Russell Ladies Slim T - Candy Pink (XL)</t>
  </si>
  <si>
    <t>PT4195</t>
  </si>
  <si>
    <t>Russell Ladies Slim T - Red (XS)</t>
  </si>
  <si>
    <t>PT4196</t>
  </si>
  <si>
    <t>Russell Ladies Slim T - Red (Small)</t>
  </si>
  <si>
    <t>PT4197</t>
  </si>
  <si>
    <t>Russell Ladies Slim T - Red (Large)</t>
  </si>
  <si>
    <t>PT4198</t>
  </si>
  <si>
    <t>Russell Ladies Slim T - Red (XL)</t>
  </si>
  <si>
    <t>PT4199</t>
  </si>
  <si>
    <t>Russell Ladies Slim T - Red (Medium)</t>
  </si>
  <si>
    <t>PT4200</t>
  </si>
  <si>
    <t>KPMF Silver Gloss Airelease (1524mm metre)</t>
  </si>
  <si>
    <t>PT4201</t>
  </si>
  <si>
    <t>KPMF Silver Gloss Airelease (1524mm 50m LOG)</t>
  </si>
  <si>
    <t>PT4202</t>
  </si>
  <si>
    <t>KPMF Forest Green Gloss Airelease (1524mm 50m LOG)</t>
  </si>
  <si>
    <t>PT4203</t>
  </si>
  <si>
    <t>KPMF Red Matt Airelease (1524mm 50m LOG)</t>
  </si>
  <si>
    <t>PT4204</t>
  </si>
  <si>
    <t>KPMF Sky Blue Matt Airelease (1524mm 50m LOG)</t>
  </si>
  <si>
    <t>PT4205</t>
  </si>
  <si>
    <t>KPMF Dark Blue Gloss Airelease (1524mm metre)</t>
  </si>
  <si>
    <t>PT4206</t>
  </si>
  <si>
    <t>KPMF Dark Blue Gloss Airelease (1524mm 50m LOG)</t>
  </si>
  <si>
    <t>PT4207</t>
  </si>
  <si>
    <t>KPMF Marina Gloss Airelease (1524mm metre)</t>
  </si>
  <si>
    <t>PT4208</t>
  </si>
  <si>
    <t>KPMF Marina Gloss Airelease (1524mm 50m LOG)</t>
  </si>
  <si>
    <t>PT4209</t>
  </si>
  <si>
    <t>KPMF Beige Gloss Airelease (1524mm metre)</t>
  </si>
  <si>
    <t>PT4210</t>
  </si>
  <si>
    <t>KPMF Beige Gloss Airelease (1524mm 50m LOG)</t>
  </si>
  <si>
    <t>PT4211</t>
  </si>
  <si>
    <t>KPMF Jungle Green Gloss Airelease (1524mm metre)</t>
  </si>
  <si>
    <t>PT4212</t>
  </si>
  <si>
    <t>KPMF Jungle Green Gloss Airelease (1524mm 50m LOG)</t>
  </si>
  <si>
    <t>PT4213</t>
  </si>
  <si>
    <t>Stahls Colour Print Classic (500mm Metre)</t>
  </si>
  <si>
    <t>PT4214</t>
  </si>
  <si>
    <t>Stahls Classic Mask (500mm Metre)</t>
  </si>
  <si>
    <t>PT4215</t>
  </si>
  <si>
    <t>Drawstring Bag - Orange</t>
  </si>
  <si>
    <t>PT4216</t>
  </si>
  <si>
    <t>DeTape Contour  Medium 50m - 305mm</t>
  </si>
  <si>
    <t>PT4217</t>
  </si>
  <si>
    <t>DeTape Contour  Medium 50m - 610mm</t>
  </si>
  <si>
    <t>PT4218</t>
  </si>
  <si>
    <t>DeTape Contour  Medium 50m - 150mm</t>
  </si>
  <si>
    <t>PT4219</t>
  </si>
  <si>
    <t>DeTape Contour  Medium 50m - 50mm</t>
  </si>
  <si>
    <t>PT4220</t>
  </si>
  <si>
    <t>Hotronix Fusion Heat Press 40x50cm</t>
  </si>
  <si>
    <t>PT4221</t>
  </si>
  <si>
    <t>DeTape Contour Low 50m - 305mm</t>
  </si>
  <si>
    <t>PT4222</t>
  </si>
  <si>
    <t>DeTape Contour Low 50m - 50mm</t>
  </si>
  <si>
    <t>PT4223</t>
  </si>
  <si>
    <t>DeTape Contour Low 50m - 610mm</t>
  </si>
  <si>
    <t>PT4224</t>
  </si>
  <si>
    <t>DeTape Contour Low 50m - 150mm</t>
  </si>
  <si>
    <t>PT4225</t>
  </si>
  <si>
    <t>DeTape Contour High 50m - 150mm</t>
  </si>
  <si>
    <t>PT4226</t>
  </si>
  <si>
    <t>DeTape Contour High 50m - 305mm</t>
  </si>
  <si>
    <t>PT4227</t>
  </si>
  <si>
    <t>DeTape Contour High 50m - 50mm</t>
  </si>
  <si>
    <t>PT4228</t>
  </si>
  <si>
    <t>DeTape Contour High 50m - 610mm</t>
  </si>
  <si>
    <t>PT4229</t>
  </si>
  <si>
    <t>KPMF Pacific Starlight Overlam Gloss (1524mm metre)</t>
  </si>
  <si>
    <t>PT4230</t>
  </si>
  <si>
    <t>A4 Transfer Sheets - Pack of 10 sheets</t>
  </si>
  <si>
    <t>PT4231</t>
  </si>
  <si>
    <t>KPMF Purple/Black AR Gloss (1524mm metre)</t>
  </si>
  <si>
    <t>PT4232</t>
  </si>
  <si>
    <t>KPMF Purple/Blue AR Matt (1524mm metre)</t>
  </si>
  <si>
    <t>PT4233</t>
  </si>
  <si>
    <t>Swann Morton Blade SM92 - Box of 100 blades</t>
  </si>
  <si>
    <t>PT4234</t>
  </si>
  <si>
    <t>KPMF Purple/Blue Nebula AR Gloss (1524mm metre)</t>
  </si>
  <si>
    <t>PT4235</t>
  </si>
  <si>
    <t>DeTape - Premium Duty Sandblasting Film (610mm metre)</t>
  </si>
  <si>
    <t>PT4236</t>
  </si>
  <si>
    <t>Standard Beanie - Heather Grey</t>
  </si>
  <si>
    <t>PT4237</t>
  </si>
  <si>
    <t>Standard Beanie - Graphite</t>
  </si>
  <si>
    <t>PT4238</t>
  </si>
  <si>
    <t>Standard Beanie - Navy</t>
  </si>
  <si>
    <t>PT4239</t>
  </si>
  <si>
    <t>Standard Beanie - Black</t>
  </si>
  <si>
    <t>PT4240</t>
  </si>
  <si>
    <t>Standard Beanie - Burgundy</t>
  </si>
  <si>
    <t>PT4241</t>
  </si>
  <si>
    <t>Standard Beanie - Red</t>
  </si>
  <si>
    <t>PT4242</t>
  </si>
  <si>
    <t>32x24inch 6mm Long Flute - 10 Pack</t>
  </si>
  <si>
    <t>PT4243</t>
  </si>
  <si>
    <t>Cuffed Beanie - Black</t>
  </si>
  <si>
    <t>PT4244</t>
  </si>
  <si>
    <t>Cuffed Beanie - Burgundy</t>
  </si>
  <si>
    <t>PT4245</t>
  </si>
  <si>
    <t>Cuffed Beanie - Heather Grey</t>
  </si>
  <si>
    <t>PT4246</t>
  </si>
  <si>
    <t>Cuffed Beanie - Navy</t>
  </si>
  <si>
    <t>PT4247</t>
  </si>
  <si>
    <t>Cuffed Beanie - Red</t>
  </si>
  <si>
    <t>PT4248</t>
  </si>
  <si>
    <t>Cuffed Beanie - Pink</t>
  </si>
  <si>
    <t>PT4249</t>
  </si>
  <si>
    <t>48x36inch 6mm Long Flute - 5 Pack</t>
  </si>
  <si>
    <t>PT4250</t>
  </si>
  <si>
    <t>Wide Knit Beanie - Dark Grey</t>
  </si>
  <si>
    <t>PT4251</t>
  </si>
  <si>
    <t>Wide Knit Beanie - Light Grey</t>
  </si>
  <si>
    <t>PT4252</t>
  </si>
  <si>
    <t>Wide Knit Beanie - Red</t>
  </si>
  <si>
    <t>PT4253</t>
  </si>
  <si>
    <t>Wide Knit Beanie - Burgundy</t>
  </si>
  <si>
    <t>PT4254</t>
  </si>
  <si>
    <t>Wide Knit Beanie - Moss Green</t>
  </si>
  <si>
    <t>PT4255</t>
  </si>
  <si>
    <t>Wide Knit Beanie - Black</t>
  </si>
  <si>
    <t>PT4256</t>
  </si>
  <si>
    <t>Grip N Glide Squeegee Handle</t>
  </si>
  <si>
    <t>PT4257</t>
  </si>
  <si>
    <t>Grip N Glide Replacement Blade 150mm</t>
  </si>
  <si>
    <t>PT4258</t>
  </si>
  <si>
    <t>KPMF Yellow Sunrise Gloss Airelease (1524mm metre)</t>
  </si>
  <si>
    <t>PT4259</t>
  </si>
  <si>
    <t>KPMF Yellow Sunrise Gloss Airlease (1524mm 50m LOG)</t>
  </si>
  <si>
    <t>PT4260</t>
  </si>
  <si>
    <t>KPMF Russet Red Matt AR (1524mm metre)</t>
  </si>
  <si>
    <t>PT4261</t>
  </si>
  <si>
    <t>KPMF Viper Green Matt AR (1524mm metre)</t>
  </si>
  <si>
    <t>PT4262</t>
  </si>
  <si>
    <t>KPMF Trenton Blue Matt AR (1524mm metre)</t>
  </si>
  <si>
    <t>PT4263</t>
  </si>
  <si>
    <t>KPMF Perfect White Matt AR (1524mm metre)</t>
  </si>
  <si>
    <t>PT4264</t>
  </si>
  <si>
    <t>KPMF Perfect Black Matt AR (1524mm metre)</t>
  </si>
  <si>
    <t>PT4265</t>
  </si>
  <si>
    <t>KPMF Welsh Slate Matt AR (1524mm metre)</t>
  </si>
  <si>
    <t>PT4266</t>
  </si>
  <si>
    <t>KPMF Lightning Met Matt AR (1524mm metre)</t>
  </si>
  <si>
    <t>PT4267</t>
  </si>
  <si>
    <t>Stahls Cap Platen 75x145mm</t>
  </si>
  <si>
    <t>PT4268</t>
  </si>
  <si>
    <t>Stahls Cap Platen 100x220mm</t>
  </si>
  <si>
    <t>PT4269</t>
  </si>
  <si>
    <t>Stahls Cap Platen 60x80mm</t>
  </si>
  <si>
    <t>PT4270</t>
  </si>
  <si>
    <t>Ritrama L - Perfect Purple (1220mm 50m LOG)</t>
  </si>
  <si>
    <t>PT4271</t>
  </si>
  <si>
    <t>Eso Umbrella Dark Grey - Single</t>
  </si>
  <si>
    <t>PT4272</t>
  </si>
  <si>
    <t>Eso Umbrella Orange - Single</t>
  </si>
  <si>
    <t>PT4273</t>
  </si>
  <si>
    <t>Swann Morton No 4 Knife Set - Singles</t>
  </si>
  <si>
    <t>PT4274</t>
  </si>
  <si>
    <t>Swann Morton No 3 Knife Set - Singles</t>
  </si>
  <si>
    <t>PT4275</t>
  </si>
  <si>
    <t>Standard Cutting Mat Green - A4</t>
  </si>
  <si>
    <t>PT4276</t>
  </si>
  <si>
    <t>Standard Cutting Mat Green - A3</t>
  </si>
  <si>
    <t>PT4277</t>
  </si>
  <si>
    <t>Short Sleeved Body Suit - White 0-3m</t>
  </si>
  <si>
    <t>PT4278</t>
  </si>
  <si>
    <t>Short Sleeved Body Suit - White 3-6m</t>
  </si>
  <si>
    <t>PT4279</t>
  </si>
  <si>
    <t>Short Sleeved Body Suit - White 6-12m</t>
  </si>
  <si>
    <t>PT4280</t>
  </si>
  <si>
    <t>Short Sleeved Body Suit - White 12-18m</t>
  </si>
  <si>
    <t>PT4281</t>
  </si>
  <si>
    <t>Short Sleeved Body Suit - Pastel Pink 0-3m</t>
  </si>
  <si>
    <t>PT4282</t>
  </si>
  <si>
    <t>Short Sleeved Body Suit - Pastel Pink 3-6m</t>
  </si>
  <si>
    <t>PT4283</t>
  </si>
  <si>
    <t>Short Sleeved Body Suit - Pastel Pink 6-12m</t>
  </si>
  <si>
    <t>PT4284</t>
  </si>
  <si>
    <t>Short Sleeved Body Suit - Pastel Pink 12-18m</t>
  </si>
  <si>
    <t>PT4285</t>
  </si>
  <si>
    <t>Short Sleeved Body Suit - Pastel Blue 12-18m</t>
  </si>
  <si>
    <t>PT4286</t>
  </si>
  <si>
    <t>Short Sleeved Body Suit - Pastel Blue 6-12m</t>
  </si>
  <si>
    <t>PT4287</t>
  </si>
  <si>
    <t>Short Sleeved Body Suit - Pastel Blue 3-6m</t>
  </si>
  <si>
    <t>PT4288</t>
  </si>
  <si>
    <t>Short Sleeved Body Suit - Pastel Blue 0-3m</t>
  </si>
  <si>
    <t>PT4289</t>
  </si>
  <si>
    <t>Short Sleeved Body Suit - Pastel Lemon 0-3m</t>
  </si>
  <si>
    <t>PT4290</t>
  </si>
  <si>
    <t>Short Sleeved Body Suit - Pastel Lemon 3-6m</t>
  </si>
  <si>
    <t>PT4291</t>
  </si>
  <si>
    <t>Short Sleeved Body Suit - Pastel Lemon 6-12m</t>
  </si>
  <si>
    <t>PT4292</t>
  </si>
  <si>
    <t>Short Sleeved Body Suit - Pastel Lemon 12-18m</t>
  </si>
  <si>
    <t>PT4293</t>
  </si>
  <si>
    <t>Short Sleeved Body Suit - Black 12-18m</t>
  </si>
  <si>
    <t>PT4294</t>
  </si>
  <si>
    <t>Short Sleeved Body Suit - Black 6-12m</t>
  </si>
  <si>
    <t>PT4295</t>
  </si>
  <si>
    <t>Short Sleeved Body Suit - Black 3-6m</t>
  </si>
  <si>
    <t>PT4296</t>
  </si>
  <si>
    <t>Short Sleeved Body Suit - Black 0-3m</t>
  </si>
  <si>
    <t>PT4297</t>
  </si>
  <si>
    <t>Short Sleeved Body Suit - Royal Blue 0-3m</t>
  </si>
  <si>
    <t>PT4298</t>
  </si>
  <si>
    <t>Short Sleeved Body Suit - Royal Blue 3-6m</t>
  </si>
  <si>
    <t>PT4299</t>
  </si>
  <si>
    <t>Short Sleeved Body Suit - Royal Blue 6-12m</t>
  </si>
  <si>
    <t>PT4300</t>
  </si>
  <si>
    <t>Short Sleeved Body Suit - Royal Blue 12-18m</t>
  </si>
  <si>
    <t>PT4301</t>
  </si>
  <si>
    <t>Short Sleeved Body Suit - Red 0-3m</t>
  </si>
  <si>
    <t>PT4302</t>
  </si>
  <si>
    <t>Short Sleeved Body Suit - Red 3-6m</t>
  </si>
  <si>
    <t>PT4303</t>
  </si>
  <si>
    <t>Short Sleeved Body Suit - Red 6-12m</t>
  </si>
  <si>
    <t>PT4304</t>
  </si>
  <si>
    <t>Short Sleeved Body Suit - Red 12-18m</t>
  </si>
  <si>
    <t>PT4305</t>
  </si>
  <si>
    <t>Baby Bib Velcro - White</t>
  </si>
  <si>
    <t>PT4306</t>
  </si>
  <si>
    <t>Baby Bib Velcro - Soft Pink</t>
  </si>
  <si>
    <t>PT4307</t>
  </si>
  <si>
    <t>Baby Bib Velcro - Pastel Blue</t>
  </si>
  <si>
    <t>PT4308</t>
  </si>
  <si>
    <t>Baby Beanie - Pastel Blue</t>
  </si>
  <si>
    <t>PT4309</t>
  </si>
  <si>
    <t>Baby Beanie - White</t>
  </si>
  <si>
    <t>PT4310</t>
  </si>
  <si>
    <t>Baby Beanie - Soft Pink</t>
  </si>
  <si>
    <t>PT4311</t>
  </si>
  <si>
    <t>Baby Romper Suit - Pastel White 0-3m</t>
  </si>
  <si>
    <t>PT4312</t>
  </si>
  <si>
    <t>Baby Romper Suit - Pastel White 3-6m</t>
  </si>
  <si>
    <t>PT4313</t>
  </si>
  <si>
    <t>Baby Romper Suit - Pastel White 6-12m</t>
  </si>
  <si>
    <t>PT4314</t>
  </si>
  <si>
    <t>Baby Romper Suit - Pastel Blue 0-3m</t>
  </si>
  <si>
    <t>PT4315</t>
  </si>
  <si>
    <t>Baby Romper Suit - Pastel Blue 3-6m</t>
  </si>
  <si>
    <t>PT4316</t>
  </si>
  <si>
    <t>Baby Romper Suit - Pastel Blue 6-12m</t>
  </si>
  <si>
    <t>PT4317</t>
  </si>
  <si>
    <t>Baby Romper Suit - Pastel Soft Pink 0-3m</t>
  </si>
  <si>
    <t>PT4318</t>
  </si>
  <si>
    <t>Baby Romper Suit - Pastel Soft Pink 3-6m</t>
  </si>
  <si>
    <t>PT4319</t>
  </si>
  <si>
    <t>Baby Romper Suit - Pastel Soft Pink 6-12m</t>
  </si>
  <si>
    <t>PT4320</t>
  </si>
  <si>
    <t>Silhouette Premium Blade Holder - Single</t>
  </si>
  <si>
    <t>PT4321</t>
  </si>
  <si>
    <t>Long Sleeved Body Suit - White 0-3m</t>
  </si>
  <si>
    <t>PT4322</t>
  </si>
  <si>
    <t>Long Sleeved Body Suit - White 3-6m</t>
  </si>
  <si>
    <t>PT4323</t>
  </si>
  <si>
    <t>Long Sleeved Body Suit - White 6-12m</t>
  </si>
  <si>
    <t>PT4324</t>
  </si>
  <si>
    <t>Long Sleeved Body Suit - Pastel Pink 6-12m</t>
  </si>
  <si>
    <t>PT4325</t>
  </si>
  <si>
    <t>Long Sleeved Body Suit - Pastel Pink 3-6m</t>
  </si>
  <si>
    <t>PT4326</t>
  </si>
  <si>
    <t>Long Sleeved Body Suit - Pastel Pink 0-3m</t>
  </si>
  <si>
    <t>PT4327</t>
  </si>
  <si>
    <t>Long Sleeved Body Suit - Pastel Blue 6-12m</t>
  </si>
  <si>
    <t>PT4328</t>
  </si>
  <si>
    <t>Long Sleeved Body Suit - Pastel Blue 3-6m</t>
  </si>
  <si>
    <t>PT4329</t>
  </si>
  <si>
    <t>Long Sleeved Body Suit - Pastel Blue 0-3m</t>
  </si>
  <si>
    <t>PT4330</t>
  </si>
  <si>
    <t>Baby Bib Bandana - White</t>
  </si>
  <si>
    <t>PT4331</t>
  </si>
  <si>
    <t>Baby Bib Bandana - Pastel Blue</t>
  </si>
  <si>
    <t>PT4332</t>
  </si>
  <si>
    <t>Baby Bib Bandana - Pastel Pink</t>
  </si>
  <si>
    <t>PT4333</t>
  </si>
  <si>
    <t>Baby Bib Velcro - Black</t>
  </si>
  <si>
    <t>PT4334</t>
  </si>
  <si>
    <t>Baby Bib Velcro - Red</t>
  </si>
  <si>
    <t>PT4335</t>
  </si>
  <si>
    <t>Short Sleeved Body Suit - Grey 0-3m</t>
  </si>
  <si>
    <t>PT4336</t>
  </si>
  <si>
    <t>Short Sleeved Body Suit - Grey 3-6m</t>
  </si>
  <si>
    <t>PT4337</t>
  </si>
  <si>
    <t>Short Sleeved Body Suit - Grey 6-12m</t>
  </si>
  <si>
    <t>PT4338</t>
  </si>
  <si>
    <t>Short Sleeved Body Suit - Grey 12-18m</t>
  </si>
  <si>
    <t>PT4339</t>
  </si>
  <si>
    <t>Steinel Car Wrapping Kit</t>
  </si>
  <si>
    <t>PT4340</t>
  </si>
  <si>
    <t>Teflon Pillow 16x20cm - 20mm</t>
  </si>
  <si>
    <t>PT4341</t>
  </si>
  <si>
    <t>Teflon Pillow 25x25cm - 20mm</t>
  </si>
  <si>
    <t>PT4342</t>
  </si>
  <si>
    <t>Teflon Pillow 13x46cm - 20mm</t>
  </si>
  <si>
    <t>PT4343</t>
  </si>
  <si>
    <t>Teflon Pillow 51x41cm - 20mm</t>
  </si>
  <si>
    <t>PT4344</t>
  </si>
  <si>
    <t>SG Ricoh 3110 Black 42ml</t>
  </si>
  <si>
    <t>PT4345</t>
  </si>
  <si>
    <t>SG Ricoh 3110 Cyan 29ml</t>
  </si>
  <si>
    <t>PT4346</t>
  </si>
  <si>
    <t>SG Ricoh 3110 Magenta 29ml</t>
  </si>
  <si>
    <t>PT4347</t>
  </si>
  <si>
    <t>SG Ricoh 3110 Yellow 29ml</t>
  </si>
  <si>
    <t>PT4348</t>
  </si>
  <si>
    <t>Sawgrass Virtuoso SG400 Black 42ml</t>
  </si>
  <si>
    <t>PT4349</t>
  </si>
  <si>
    <t>Sawgrass Virtuoso SG400 Cyan 29ml</t>
  </si>
  <si>
    <t>PT4350</t>
  </si>
  <si>
    <t>Sawgrass Virtuoso SG400 Magenta 29ml</t>
  </si>
  <si>
    <t>PT4351</t>
  </si>
  <si>
    <t>Sawgrass Virtuoso SG400 Yellow 29ml</t>
  </si>
  <si>
    <t>PT4352</t>
  </si>
  <si>
    <t>Sawgrass Virtuoso SG800 Black 75ml</t>
  </si>
  <si>
    <t>PT4353</t>
  </si>
  <si>
    <t>Sawgrass Virtuoso SG800 Cyan 68ml</t>
  </si>
  <si>
    <t>PT4354</t>
  </si>
  <si>
    <t>Sawgrass Virtuoso SG800 Magenta 68ml</t>
  </si>
  <si>
    <t>PT4355</t>
  </si>
  <si>
    <t>Sawgrass Virtuoso SG800 Yellow 68ml</t>
  </si>
  <si>
    <t>PT4356</t>
  </si>
  <si>
    <t>Hotronix Auto Open Heat Press - 40x50cm</t>
  </si>
  <si>
    <t>PT4357</t>
  </si>
  <si>
    <t>Stahls 178mm Circular Platen</t>
  </si>
  <si>
    <t>PT4358</t>
  </si>
  <si>
    <t>Stahls Shoe Platen</t>
  </si>
  <si>
    <t>PT4359</t>
  </si>
  <si>
    <t>Stahls Long Sleeve Platen</t>
  </si>
  <si>
    <t>PT4360</t>
  </si>
  <si>
    <t>Stahls 280x380mm Platen</t>
  </si>
  <si>
    <t>PT4361</t>
  </si>
  <si>
    <t>Stahls Caddie Stand</t>
  </si>
  <si>
    <t>PT4362</t>
  </si>
  <si>
    <t>Stahls 150x250mm Platen</t>
  </si>
  <si>
    <t>PT4363</t>
  </si>
  <si>
    <t>Stahls 200x250mm Platen</t>
  </si>
  <si>
    <t>PT4364</t>
  </si>
  <si>
    <t>Stahls Maxx Cap Press</t>
  </si>
  <si>
    <t>PT4365</t>
  </si>
  <si>
    <t>Hotronix Auto Open Cap Press</t>
  </si>
  <si>
    <t>PT4366</t>
  </si>
  <si>
    <t>Stahls Counter Caddie</t>
  </si>
  <si>
    <t>PT4367</t>
  </si>
  <si>
    <t>Stahls Cap Platen 75x160mm</t>
  </si>
  <si>
    <t>PT4368</t>
  </si>
  <si>
    <t>Sawgrass Waste Ink Tank</t>
  </si>
  <si>
    <t>PT4369</t>
  </si>
  <si>
    <t>SG Ricoh 7100 Black 75ml</t>
  </si>
  <si>
    <t>PT4370</t>
  </si>
  <si>
    <t>SG Ricoh 7100 Cyan 68ml</t>
  </si>
  <si>
    <t>PT4371</t>
  </si>
  <si>
    <t>SG Ricoh 7100 Magenta 68ml</t>
  </si>
  <si>
    <t>PT4372</t>
  </si>
  <si>
    <t>SG Ricoh 7100 Yellow 68ml</t>
  </si>
  <si>
    <t>PT4373</t>
  </si>
  <si>
    <t>True Pix Sublimation Paper A4 - Pack of 100 sheets</t>
  </si>
  <si>
    <t>PT4374</t>
  </si>
  <si>
    <t>True Pix Sublimation Paper A3 - Pack of 100 sheets</t>
  </si>
  <si>
    <t>PT4375</t>
  </si>
  <si>
    <t>KPMF Purple/Black AR Matt (1524mm metre)</t>
  </si>
  <si>
    <t>PT4376</t>
  </si>
  <si>
    <t>Heat Tape - Single</t>
  </si>
  <si>
    <t>PT4377</t>
  </si>
  <si>
    <t>DeTape Blackboard Vinyl (1220mm metre)</t>
  </si>
  <si>
    <t>PT4378</t>
  </si>
  <si>
    <t>KPMF Glitter - Black (610mm metre)</t>
  </si>
  <si>
    <t>PT4379</t>
  </si>
  <si>
    <t>KPMF Glitter - Pink (610mm metre)</t>
  </si>
  <si>
    <t>PT4380</t>
  </si>
  <si>
    <t>KPMF Glitter - Red (610mm metre)</t>
  </si>
  <si>
    <t>PT4381</t>
  </si>
  <si>
    <t>KPMF Glitter - Royal Blue (610mm metre)</t>
  </si>
  <si>
    <t>PT4382</t>
  </si>
  <si>
    <t>KPMF Glitter - Dark Blue (610mm metre)</t>
  </si>
  <si>
    <t>PT4383</t>
  </si>
  <si>
    <t>KPMF Glitter - Forest Green (610mm metre)</t>
  </si>
  <si>
    <t>PT4384</t>
  </si>
  <si>
    <t>KPMF Glitter - Lilac (610mm metre)</t>
  </si>
  <si>
    <t>PT4385</t>
  </si>
  <si>
    <t>KPMF Glitter - Silver (610mm metre)</t>
  </si>
  <si>
    <t>PT4386</t>
  </si>
  <si>
    <t>KPMF Glitter - Gold (610mm metre)</t>
  </si>
  <si>
    <t>PT4387</t>
  </si>
  <si>
    <t>KPMF Glitter - Turquoise (610mm metre)</t>
  </si>
  <si>
    <t>PT4388</t>
  </si>
  <si>
    <t>DeTape 440 - White (1220mm 50m LOG)</t>
  </si>
  <si>
    <t>PT4389</t>
  </si>
  <si>
    <t>DeTape 440 - Black (1220mm 50m LOG)</t>
  </si>
  <si>
    <t>PT4390</t>
  </si>
  <si>
    <t>DeTape 440 - Gold (1220mm 50m LOG)</t>
  </si>
  <si>
    <t>PT4391</t>
  </si>
  <si>
    <t>DeTape 440 - Silver (1220mm 50m LOG)</t>
  </si>
  <si>
    <t>PT4392</t>
  </si>
  <si>
    <t>DeTape 440 - Brimstone (1220mm 50m LOG)</t>
  </si>
  <si>
    <t>PT4393</t>
  </si>
  <si>
    <t>DeTape 440 - Bright Yellow (1220mm 50m LOG)</t>
  </si>
  <si>
    <t>PT4394</t>
  </si>
  <si>
    <t>DeTape 440 - Dark Yellow (1220mm 50m LOG)</t>
  </si>
  <si>
    <t>PT4395</t>
  </si>
  <si>
    <t>DeTape 440 - Orange (1220mm 50m LOG)</t>
  </si>
  <si>
    <t>PT4396</t>
  </si>
  <si>
    <t>DeTape 440 - Lava Red (1220mm 50m LOG)</t>
  </si>
  <si>
    <t>PT4397</t>
  </si>
  <si>
    <t>DeTape 440 - Bright Red (1220mm 50m LOG)</t>
  </si>
  <si>
    <t>PT4398</t>
  </si>
  <si>
    <t>DeTape 440 - Dark Red (1220mm 50m LOG)</t>
  </si>
  <si>
    <t>PT4399</t>
  </si>
  <si>
    <t>DeTape 440 - Wine Red (1220mm 50m LOG)</t>
  </si>
  <si>
    <t>PT4400</t>
  </si>
  <si>
    <t>DeTape 440 - Burgundy (1220mm 50m LOG)</t>
  </si>
  <si>
    <t>PT4401</t>
  </si>
  <si>
    <t>DeTape 440 - Hot Pink (1220mm 50m LOG)</t>
  </si>
  <si>
    <t>PT4402</t>
  </si>
  <si>
    <t>DeTape 440 - Purple (1220mm 50m LOG)</t>
  </si>
  <si>
    <t>PT4403</t>
  </si>
  <si>
    <t>DeTape 440 - Arctic Blue (1220mm 50m LOG)</t>
  </si>
  <si>
    <t>PT4404</t>
  </si>
  <si>
    <t>DeTape 440 - Sky Blue (1220mm 50m LOG)</t>
  </si>
  <si>
    <t>PT4405</t>
  </si>
  <si>
    <t>DeTape 440 - Azure Blue (1220mm 50m LOG)</t>
  </si>
  <si>
    <t>PT4406</t>
  </si>
  <si>
    <t>DeTape 440 - Traffic Blue (1220mm 50m LOG)</t>
  </si>
  <si>
    <t>PT4407</t>
  </si>
  <si>
    <t>DeTape 440 - Brilliant Blue (1220mm 50m LOG)</t>
  </si>
  <si>
    <t>PT4408</t>
  </si>
  <si>
    <t>DeTape 440 - Ultra Blue (1220mm 50m LOG)</t>
  </si>
  <si>
    <t>PT4409</t>
  </si>
  <si>
    <t>DeTape 440 - Aqua (1220mm 50m LOG)</t>
  </si>
  <si>
    <t>PT4410</t>
  </si>
  <si>
    <t>DeTape 440 - Turquoise (1220mm 50m LOG)</t>
  </si>
  <si>
    <t>PT4411</t>
  </si>
  <si>
    <t>DeTape 440 - Light Green (1220mm 50m LOG)</t>
  </si>
  <si>
    <t>PT4412</t>
  </si>
  <si>
    <t>DeTape 440 - Grass Green (1220mm 50m LOG)</t>
  </si>
  <si>
    <t>PT4413</t>
  </si>
  <si>
    <t>DeTape 440 - Green (1220mm 50m LOG)</t>
  </si>
  <si>
    <t>PT4414</t>
  </si>
  <si>
    <t>DeTape 440 - Deep Green (1220mm 50m LOG)</t>
  </si>
  <si>
    <t>PT4415</t>
  </si>
  <si>
    <t>DeTape 440 - Forest Green (1220mm 50m LOG)</t>
  </si>
  <si>
    <t>PT4416</t>
  </si>
  <si>
    <t>DeTape 440 - Brown (1220mm 50m LOG)</t>
  </si>
  <si>
    <t>PT4417</t>
  </si>
  <si>
    <t>DeTape 440 - Dove Grey (1220mm 50m LOG)</t>
  </si>
  <si>
    <t>PT4418</t>
  </si>
  <si>
    <t>DeTape 440 - Mid Grey (1220mm 50m LOG)</t>
  </si>
  <si>
    <t>PT4419</t>
  </si>
  <si>
    <t>DeTape 440 - Anthracite (1220mm 50m LOG)</t>
  </si>
  <si>
    <t>PT4420</t>
  </si>
  <si>
    <t>DeTape 440 - Cream (1220mm 50m LOG)</t>
  </si>
  <si>
    <t>PT4421</t>
  </si>
  <si>
    <t>DeTape 440 - Transparent (1220mm 50m LOG)</t>
  </si>
  <si>
    <t>PT4422</t>
  </si>
  <si>
    <t>Ricoh Waste Ink Tank</t>
  </si>
  <si>
    <t>PT4423</t>
  </si>
  <si>
    <t>Window Tint Carbon 70 - 30 inch</t>
  </si>
  <si>
    <t>PT4424</t>
  </si>
  <si>
    <t>KPMF Dragon Red Gloss Airelease (1524mm metre)</t>
  </si>
  <si>
    <t>PT4425</t>
  </si>
  <si>
    <t>KPMF Dragon Red Gloss Airelease (1524mm 50m LOG)</t>
  </si>
  <si>
    <t>PT4426</t>
  </si>
  <si>
    <t>KPMF Elan Blue Matt AR (1524mm metre)</t>
  </si>
  <si>
    <t>PT4427</t>
  </si>
  <si>
    <t>KPMF Java Brown Matt AR (1524mm metre)</t>
  </si>
  <si>
    <t>PT4428</t>
  </si>
  <si>
    <t>Tesa 4323 Masking Tape 25mm - Single</t>
  </si>
  <si>
    <t>PT4429</t>
  </si>
  <si>
    <t>Tesa 4348 Painters Masking Tape 25mm - Single</t>
  </si>
  <si>
    <t>PT4430</t>
  </si>
  <si>
    <t>Tesa 4323 Masking Tape 50mm - Single</t>
  </si>
  <si>
    <t>PT4431</t>
  </si>
  <si>
    <t>Tensol 12 Adhesive</t>
  </si>
  <si>
    <t>PT4432</t>
  </si>
  <si>
    <t>Dispenser Bottle 50ml - Single</t>
  </si>
  <si>
    <t>PT4433</t>
  </si>
  <si>
    <t>NovaWeld Mixing Nozzles - 10 Pack</t>
  </si>
  <si>
    <t>PT4434</t>
  </si>
  <si>
    <t>NovaWeld Signfix33 Adhesive - Single</t>
  </si>
  <si>
    <t>PT4435</t>
  </si>
  <si>
    <t>DeTape Contour Medium 100m - 610mm</t>
  </si>
  <si>
    <t>PT4436</t>
  </si>
  <si>
    <t>DeTape Contour Medium 100m - 150mm</t>
  </si>
  <si>
    <t>PT4437</t>
  </si>
  <si>
    <t>DeTape Contour Medium 100m - 305mm</t>
  </si>
  <si>
    <t>PT4438</t>
  </si>
  <si>
    <t>DeTape Contour Medium 100m - 50mm</t>
  </si>
  <si>
    <t>PT4439</t>
  </si>
  <si>
    <t>Acrylic Panel 100x100mm - Chrome</t>
  </si>
  <si>
    <t>PT4440</t>
  </si>
  <si>
    <t>Acrylic Panel 100x100mm - Satin</t>
  </si>
  <si>
    <t>PT4441</t>
  </si>
  <si>
    <t>Acrylic Panel 210x148mm - Chrome</t>
  </si>
  <si>
    <t>PT4442</t>
  </si>
  <si>
    <t>Acrylic Panel 210x148mm - Satin</t>
  </si>
  <si>
    <t>PT4443</t>
  </si>
  <si>
    <t>Acrylic Panel 250x80mm - Chrome</t>
  </si>
  <si>
    <t>PT4444</t>
  </si>
  <si>
    <t>Acrylic Panel 250x80mm - Satin</t>
  </si>
  <si>
    <t>PT4445</t>
  </si>
  <si>
    <t>Acrylic Panel 297x210mm - Chrome</t>
  </si>
  <si>
    <t>PT4446</t>
  </si>
  <si>
    <t>Acrylic Panel 297x210mm - Satin</t>
  </si>
  <si>
    <t>PT4447</t>
  </si>
  <si>
    <t>Acrylic Panel 420x297mm - Chrome</t>
  </si>
  <si>
    <t>PT4448</t>
  </si>
  <si>
    <t>Acrylic Panel 420x297mm - Satin</t>
  </si>
  <si>
    <t>PT4449</t>
  </si>
  <si>
    <t>KPMF Pink Starlight Overlam Gloss (1524mm metre)</t>
  </si>
  <si>
    <t>PT4450</t>
  </si>
  <si>
    <t>KPMF Gold Starlight Overlam Gloss (1524mm metre)</t>
  </si>
  <si>
    <t>PT4451</t>
  </si>
  <si>
    <t>KPMF Pacific Starlight Overlam Matt (1524mm metre)</t>
  </si>
  <si>
    <t>PT4452</t>
  </si>
  <si>
    <t>KPMF Pink Starlight Overlam Matt (1524mm metre)</t>
  </si>
  <si>
    <t>PT4453</t>
  </si>
  <si>
    <t>KPMF Gold Starlight Overlam Matt (1524mm metre)</t>
  </si>
  <si>
    <t>PT4454</t>
  </si>
  <si>
    <t>KPMF Green Pearlescent Overlam Gloss (1524mm metre)</t>
  </si>
  <si>
    <t>PT4455</t>
  </si>
  <si>
    <t>KPMF Blue Pearlescent Overlam Gloss (1524mm metre)</t>
  </si>
  <si>
    <t>PT4456</t>
  </si>
  <si>
    <t>KPMF Indigo Pearlescent Overlam Gloss (1524mm metre)</t>
  </si>
  <si>
    <t>PT4457</t>
  </si>
  <si>
    <t>KPMF Aurora Pearl Matt AR (1524mm metre)</t>
  </si>
  <si>
    <t>PT4458</t>
  </si>
  <si>
    <t>KPMF Crystalline White Matt AR (1524mm metre)</t>
  </si>
  <si>
    <t>PT4459</t>
  </si>
  <si>
    <t>Eso Umbrella Racing Green - Single</t>
  </si>
  <si>
    <t>PT4460</t>
  </si>
  <si>
    <t>Eso Umbrella Purple - Single</t>
  </si>
  <si>
    <t>PT4461</t>
  </si>
  <si>
    <t>FOTL Jog Pants - Deep Navy (Small)</t>
  </si>
  <si>
    <t>PT4462</t>
  </si>
  <si>
    <t>FOTL Jog Pants - Deep Navy (Medium)</t>
  </si>
  <si>
    <t>PT4463</t>
  </si>
  <si>
    <t>FOTL Jog Pants - Deep Navy (Large)</t>
  </si>
  <si>
    <t>PT4464</t>
  </si>
  <si>
    <t>FOTL Jog Pants - Deep Navy (XL)</t>
  </si>
  <si>
    <t>PT4465</t>
  </si>
  <si>
    <t>FOTL Jog Pants - Deep Navy (XXL)</t>
  </si>
  <si>
    <t>PT4466</t>
  </si>
  <si>
    <t>Sawgrass By-Pass Tray SG500</t>
  </si>
  <si>
    <t>PT4467</t>
  </si>
  <si>
    <t>Moulding Clip A - Pack of 20</t>
  </si>
  <si>
    <t>PT4468</t>
  </si>
  <si>
    <t>Moulding Clip B - Pack of 20</t>
  </si>
  <si>
    <t>PT4469</t>
  </si>
  <si>
    <t>Moulding Clip C - Pack of 20</t>
  </si>
  <si>
    <t>PT4470</t>
  </si>
  <si>
    <t>Moulding Clip D - Pack of 20</t>
  </si>
  <si>
    <t>PT4471</t>
  </si>
  <si>
    <t>Acrylic Panel 300x200mm Oval - Chrome</t>
  </si>
  <si>
    <t>PT4472</t>
  </si>
  <si>
    <t>Acrylic Panel 300x200mm Oval - Satin</t>
  </si>
  <si>
    <t>PT4473</t>
  </si>
  <si>
    <t>Acrylic Panel 300x150mm Oval - Chrome</t>
  </si>
  <si>
    <t>PT4474</t>
  </si>
  <si>
    <t>Acrylic Panel 300x150mm Oval - Satin</t>
  </si>
  <si>
    <t>PT4475</t>
  </si>
  <si>
    <t>Acrylic Panel 100x100mm Round - Chrome</t>
  </si>
  <si>
    <t>PT4476</t>
  </si>
  <si>
    <t>Acrylic Panel 100x100mm Round - Satin</t>
  </si>
  <si>
    <t>PT4477</t>
  </si>
  <si>
    <t>Acrylic Panel 150x150mm Round - Chrome</t>
  </si>
  <si>
    <t>PT4478</t>
  </si>
  <si>
    <t>Acrylic Panel 150x150mm Round - Satin</t>
  </si>
  <si>
    <t>PT4479</t>
  </si>
  <si>
    <t>Acrylic Panel 300x300mm Round - Chrome</t>
  </si>
  <si>
    <t>PT4480</t>
  </si>
  <si>
    <t>Acrylic Panel 300x300mm Round - Satin</t>
  </si>
  <si>
    <t>PT4481</t>
  </si>
  <si>
    <t>Acrylic Panel 150x70mm Oval - Chrome</t>
  </si>
  <si>
    <t>PT4482</t>
  </si>
  <si>
    <t>Acrylic Panel 150x70mm Oval - Satin</t>
  </si>
  <si>
    <t>PT4483</t>
  </si>
  <si>
    <t>Acrylic Panel 150x100mm Oval - Chrome</t>
  </si>
  <si>
    <t>PT4484</t>
  </si>
  <si>
    <t>Acrylic Panel 150x100mm Oval - Satin</t>
  </si>
  <si>
    <t>PT4485</t>
  </si>
  <si>
    <t>Alu Panel A5 - 5 Pack</t>
  </si>
  <si>
    <t>PT4486</t>
  </si>
  <si>
    <t>Alu Panel A4 - 5 Pack</t>
  </si>
  <si>
    <t>PT4487</t>
  </si>
  <si>
    <t>Alu Panel A3 - 5 Pack</t>
  </si>
  <si>
    <t>PT4488</t>
  </si>
  <si>
    <t>FOTL Kids Hoodie - Soft Pink (5-6)</t>
  </si>
  <si>
    <t>PT4489</t>
  </si>
  <si>
    <t>FOTL Kids Hoodie - Soft Pink (7-8)</t>
  </si>
  <si>
    <t>PT4490</t>
  </si>
  <si>
    <t>FOTL Kids Hoodie - Soft Pink (9-11)</t>
  </si>
  <si>
    <t>PT4491</t>
  </si>
  <si>
    <t>FOTL Kids Hoodie - Soft Pink (12-13)</t>
  </si>
  <si>
    <t>PT4492</t>
  </si>
  <si>
    <t>Baby Romper Suit - Black 0-3m</t>
  </si>
  <si>
    <t>PT4493</t>
  </si>
  <si>
    <t>Baby Romper Suit - Black 3-6m</t>
  </si>
  <si>
    <t>PT4494</t>
  </si>
  <si>
    <t>Baby Romper Suit - Black 6-12m</t>
  </si>
  <si>
    <t>PT4495</t>
  </si>
  <si>
    <t>Baby Romper Suit - Red 0-3m</t>
  </si>
  <si>
    <t>PT4496</t>
  </si>
  <si>
    <t>Baby Romper Suit - Red 3-6m</t>
  </si>
  <si>
    <t>PT4497</t>
  </si>
  <si>
    <t>Baby Romper Suit - Red 6-12m</t>
  </si>
  <si>
    <t>PT4498</t>
  </si>
  <si>
    <t>Baby Romper Suit - Hot Pink 0-3m</t>
  </si>
  <si>
    <t>PT4499</t>
  </si>
  <si>
    <t>Baby Romper Suit - Hot Pink 3-6m</t>
  </si>
  <si>
    <t>PT4500</t>
  </si>
  <si>
    <t>Baby Romper Suit - Hot Pink 6-12m</t>
  </si>
  <si>
    <t>PT4501</t>
  </si>
  <si>
    <t>Orca Durham Mugs - 36</t>
  </si>
  <si>
    <t>PT4502</t>
  </si>
  <si>
    <t>Cameo3 Autoblade - Single</t>
  </si>
  <si>
    <t>PT4503</t>
  </si>
  <si>
    <t>FOTL Zipped Hoodie - Deep Navy (Small)</t>
  </si>
  <si>
    <t>PT4504</t>
  </si>
  <si>
    <t>FOTL Zipped Hoodie - Deep Navy (Medium)</t>
  </si>
  <si>
    <t>PT4505</t>
  </si>
  <si>
    <t>FOTL Zipped Hoodie - Deep Navy (Large)</t>
  </si>
  <si>
    <t>PT4506</t>
  </si>
  <si>
    <t>FOTL Zipped Hoodie - Deep Navy (XL)</t>
  </si>
  <si>
    <t>PT4507</t>
  </si>
  <si>
    <t>FOTL Zipped Hoodie - Deep Navy (XXL)</t>
  </si>
  <si>
    <t>PT4508</t>
  </si>
  <si>
    <t>Acrylic Display 150mm Round - Single</t>
  </si>
  <si>
    <t>PT4509</t>
  </si>
  <si>
    <t>Acrylic Display 150x100mm - Single</t>
  </si>
  <si>
    <t>PT4510</t>
  </si>
  <si>
    <t>Acrylic Display 150x150mm - Single</t>
  </si>
  <si>
    <t>PT4511</t>
  </si>
  <si>
    <t>Avery Red V6722B Rigid - 12.5m Single</t>
  </si>
  <si>
    <t>PT4512</t>
  </si>
  <si>
    <t>Avery Yellow V6701B Rigid - 12.5m Single</t>
  </si>
  <si>
    <t>PT4513</t>
  </si>
  <si>
    <t>Avery White V6700B Rigid - 12.5m Single</t>
  </si>
  <si>
    <t>PT4514</t>
  </si>
  <si>
    <t>Avery Red V6722B Rigid - 50m Single</t>
  </si>
  <si>
    <t>PT4515</t>
  </si>
  <si>
    <t>Avery Yellow V6701B Rigid - 50m Single</t>
  </si>
  <si>
    <t>PT4516</t>
  </si>
  <si>
    <t>Avery White V6700B Rigid - 50m Single</t>
  </si>
  <si>
    <t>PT4517</t>
  </si>
  <si>
    <t>Kids Hi Vis Tabard - Yellow (Small)</t>
  </si>
  <si>
    <t>PT4518</t>
  </si>
  <si>
    <t>Kids Hi Vis Tabard - Yellow (Medium)</t>
  </si>
  <si>
    <t>PT4519</t>
  </si>
  <si>
    <t>Kids Hi Vis Tabard - Yellow (Large)</t>
  </si>
  <si>
    <t>PT4520</t>
  </si>
  <si>
    <t>Alu Panel 300mm Round - 5 Pack</t>
  </si>
  <si>
    <t>PT4521</t>
  </si>
  <si>
    <t>Alu Panel 150mm Round - 5 Pack</t>
  </si>
  <si>
    <t>PT4522</t>
  </si>
  <si>
    <t>Alu Panel A2 - 5 Pack</t>
  </si>
  <si>
    <t>PT4523</t>
  </si>
  <si>
    <t>Metal Standoff 13x19mm Satin Silver - Single</t>
  </si>
  <si>
    <t>PT4524</t>
  </si>
  <si>
    <t>Metal Standoff 13x19mm Chrome Silver - Single</t>
  </si>
  <si>
    <t>PT4525</t>
  </si>
  <si>
    <t>KPMF Brown Matt Airelease (1524mm metre)</t>
  </si>
  <si>
    <t>PT4526</t>
  </si>
  <si>
    <t>KPMF Brown Matt Airelease (1524mm 50m LOG)</t>
  </si>
  <si>
    <t>PT4527</t>
  </si>
  <si>
    <t>Metal Standoff 19x19mm Chrome Silver - Single</t>
  </si>
  <si>
    <t>PT4528</t>
  </si>
  <si>
    <t>Metal Standoff 19x19mm Satin Silver - Single</t>
  </si>
  <si>
    <t>PT4529</t>
  </si>
  <si>
    <t>Metal Standoff 25x25mm Satin Silver - Single</t>
  </si>
  <si>
    <t>PT4530</t>
  </si>
  <si>
    <t>Metal Standoff 25x25mm Chrome Silver - Single</t>
  </si>
  <si>
    <t>PT4531</t>
  </si>
  <si>
    <t>AWD Zoodie - Heather Grey (Small)</t>
  </si>
  <si>
    <t>PT4532</t>
  </si>
  <si>
    <t>AWD Zoodie - Heather Grey (Medium)</t>
  </si>
  <si>
    <t>PT4533</t>
  </si>
  <si>
    <t>AWD Zoodie - Heather Grey (Large)</t>
  </si>
  <si>
    <t>PT4534</t>
  </si>
  <si>
    <t>AWD Zoodie - Heather Grey (XL)</t>
  </si>
  <si>
    <t>PT4535</t>
  </si>
  <si>
    <t>AWD Zoodie - Heather Grey (XXL)</t>
  </si>
  <si>
    <t>PT4536</t>
  </si>
  <si>
    <t>AWD Zoodie - Oxford Navy (Small)</t>
  </si>
  <si>
    <t>PT4537</t>
  </si>
  <si>
    <t>AWD Zoodie - Oxford Navy (Medium)</t>
  </si>
  <si>
    <t>PT4538</t>
  </si>
  <si>
    <t>AWD Zoodie - Oxford Navy (Large)</t>
  </si>
  <si>
    <t>PT4539</t>
  </si>
  <si>
    <t>AWD Zoodie - Oxford Navy (XL)</t>
  </si>
  <si>
    <t>PT4540</t>
  </si>
  <si>
    <t>AWD Zoodie - Oxford Navy (XXL)</t>
  </si>
  <si>
    <t>PT4541</t>
  </si>
  <si>
    <t>AWD College Hoodie - Oxford Navy (Small)</t>
  </si>
  <si>
    <t>PT4542</t>
  </si>
  <si>
    <t>AWD College Hoodie - Oxford Navy (Medium)</t>
  </si>
  <si>
    <t>PT4543</t>
  </si>
  <si>
    <t>AWD College Hoodie - Oxford Navy (Large)</t>
  </si>
  <si>
    <t>PT4544</t>
  </si>
  <si>
    <t>AWD College Hoodie - Oxford Navy (XL)</t>
  </si>
  <si>
    <t>PT4545</t>
  </si>
  <si>
    <t>AWD College Hoodie - Oxford Navy (XXL)</t>
  </si>
  <si>
    <t>PT4546</t>
  </si>
  <si>
    <t>AWD College Hoodie - Heather Grey (Small)</t>
  </si>
  <si>
    <t>PT4547</t>
  </si>
  <si>
    <t>AWD College Hoodie - Heather Grey (Medium)</t>
  </si>
  <si>
    <t>PT4548</t>
  </si>
  <si>
    <t>AWD College Hoodie - Heather Grey (Large)</t>
  </si>
  <si>
    <t>PT4549</t>
  </si>
  <si>
    <t>AWD College Hoodie - Heather Grey (XL)</t>
  </si>
  <si>
    <t>PT4550</t>
  </si>
  <si>
    <t>AWD College Hoodie - Heather Grey (XXL)</t>
  </si>
  <si>
    <t>PT4551</t>
  </si>
  <si>
    <t>AWD Kids Hoodie - Oxford Navy (1-2)</t>
  </si>
  <si>
    <t>PT4552</t>
  </si>
  <si>
    <t>AWD Kids Hoodie - Oxford Navy (3-4)</t>
  </si>
  <si>
    <t>PT4553</t>
  </si>
  <si>
    <t>AWD Kids Hoodie - Oxford Navy (5-6)</t>
  </si>
  <si>
    <t>PT4554</t>
  </si>
  <si>
    <t>AWD Kids Hoodie - Oxford Navy (7-8)</t>
  </si>
  <si>
    <t>PT4555</t>
  </si>
  <si>
    <t>AWD Kids Hoodie - Oxford Navy (9-11)</t>
  </si>
  <si>
    <t>PT4556</t>
  </si>
  <si>
    <t>AWD Kids Hoodie - Oxford Navy (12-13)</t>
  </si>
  <si>
    <t>PT4557</t>
  </si>
  <si>
    <t>AWD Kids Hoodie - Heather Grey (1-2)</t>
  </si>
  <si>
    <t>PT4558</t>
  </si>
  <si>
    <t>AWD Kids Hoodie - Heather Grey (3-4)</t>
  </si>
  <si>
    <t>PT4559</t>
  </si>
  <si>
    <t>AWD Kids Hoodie - Heather Grey (5-6)</t>
  </si>
  <si>
    <t>PT4560</t>
  </si>
  <si>
    <t>AWD Kids Hoodie - Heather Grey (7-8)</t>
  </si>
  <si>
    <t>PT4561</t>
  </si>
  <si>
    <t>AWD Kids Hoodie - Heather Grey (9-11)</t>
  </si>
  <si>
    <t>PT4562</t>
  </si>
  <si>
    <t>AWD Kids Hoodie - Heather Grey (12-13)</t>
  </si>
  <si>
    <t>PT4563</t>
  </si>
  <si>
    <t>Russell Work Trousers - Black (30 E46)</t>
  </si>
  <si>
    <t>PT4564</t>
  </si>
  <si>
    <t>Russell Work Trousers - Black (32 E48)</t>
  </si>
  <si>
    <t>PT4565</t>
  </si>
  <si>
    <t>Russell Work Trousers - Black (34 E50)</t>
  </si>
  <si>
    <t>PT4566</t>
  </si>
  <si>
    <t>Russell Work Trousers - Black (36 E52)</t>
  </si>
  <si>
    <t>PT4567</t>
  </si>
  <si>
    <t>Russell Work Trousers - Black (38 E54)</t>
  </si>
  <si>
    <t>PT4568</t>
  </si>
  <si>
    <t>Russell Work Trousers - Black (40 E56)</t>
  </si>
  <si>
    <t>PT4569</t>
  </si>
  <si>
    <t>Russell Work Trousers - French Navy (30 E46)</t>
  </si>
  <si>
    <t>PT4570</t>
  </si>
  <si>
    <t>Russell Work Trousers - French Navy (32 E48)</t>
  </si>
  <si>
    <t>PT4571</t>
  </si>
  <si>
    <t>Russell Work Trousers - French Navy (34 E50)</t>
  </si>
  <si>
    <t>PT4572</t>
  </si>
  <si>
    <t>Russell Work Trousers - French Navy (36 E52)</t>
  </si>
  <si>
    <t>PT4573</t>
  </si>
  <si>
    <t>Russell Work Trousers - French Navy (38 E54)</t>
  </si>
  <si>
    <t>PT4574</t>
  </si>
  <si>
    <t>Russell Work Trousers - French Navy (40 E56)</t>
  </si>
  <si>
    <t>PT4575</t>
  </si>
  <si>
    <t>Russell Work Trousers - Grey (30 E46)</t>
  </si>
  <si>
    <t>PT4576</t>
  </si>
  <si>
    <t>Russell Work Trousers - Grey (32 E48)</t>
  </si>
  <si>
    <t>PT4577</t>
  </si>
  <si>
    <t>Russell Work Trousers - Grey (34 E50)</t>
  </si>
  <si>
    <t>PT4578</t>
  </si>
  <si>
    <t>Russell Work Trousers - Grey (36 E52)</t>
  </si>
  <si>
    <t>PT4579</t>
  </si>
  <si>
    <t>Russell Work Trousers - Grey (38 E54)</t>
  </si>
  <si>
    <t>PT4580</t>
  </si>
  <si>
    <t>Russell Work Trousers - Grey (40 E56)</t>
  </si>
  <si>
    <t>PT4581</t>
  </si>
  <si>
    <t>Wall Poles 5 Pack - 750mm</t>
  </si>
  <si>
    <t>PT4582</t>
  </si>
  <si>
    <t>Wall Poles 5 Pack - 1500mm</t>
  </si>
  <si>
    <t>PT4583</t>
  </si>
  <si>
    <t>Wall Poles 5 Pack - 1820mm</t>
  </si>
  <si>
    <t>PT4584</t>
  </si>
  <si>
    <t>Acrylic Display 1st Trophy - Single</t>
  </si>
  <si>
    <t>PT4585</t>
  </si>
  <si>
    <t>Acrylic Display 2nd Trophy - Single</t>
  </si>
  <si>
    <t>PT4586</t>
  </si>
  <si>
    <t>Acrylic Display 3rd Trophy - Single</t>
  </si>
  <si>
    <t>PT4587</t>
  </si>
  <si>
    <t>MDP Garment Removal Spray 400ml - Single</t>
  </si>
  <si>
    <t>PT4588</t>
  </si>
  <si>
    <t>FOTL V Neck Lady Fit - Deep Navy (Small)</t>
  </si>
  <si>
    <t>PT4589</t>
  </si>
  <si>
    <t>FOTL V Neck Lady Fit - Deep Navy (Medium)</t>
  </si>
  <si>
    <t>PT4590</t>
  </si>
  <si>
    <t>FOTL V Neck Lady Fit - Deep Navy (Large)</t>
  </si>
  <si>
    <t>PT4591</t>
  </si>
  <si>
    <t>FOTL V Neck Lady Fit - Heather Grey (Small)</t>
  </si>
  <si>
    <t>PT4592</t>
  </si>
  <si>
    <t>FOTL V Neck Lady Fit - Heather Grey (XL)</t>
  </si>
  <si>
    <t>PT4593</t>
  </si>
  <si>
    <t>FOTL V Neck Lady Fit - Heather Grey (XXL)</t>
  </si>
  <si>
    <t>PT4594</t>
  </si>
  <si>
    <t>FOTL V Neck Lady Fit - Soft Pink (Small)</t>
  </si>
  <si>
    <t>PT4595</t>
  </si>
  <si>
    <t>FOTL V Neck Lady Fit - White (Small)</t>
  </si>
  <si>
    <t>PT4596</t>
  </si>
  <si>
    <t>KPMF Morpheus Black Matt AR (1524mm metre)</t>
  </si>
  <si>
    <t>PT4597</t>
  </si>
  <si>
    <t>KPMF Iced Blue Titanium Matt AR (1524mm metre)</t>
  </si>
  <si>
    <t>PT4598</t>
  </si>
  <si>
    <t>KPMF Anodised Bronze Matt AR (1524mm metre)</t>
  </si>
  <si>
    <t>PT4599</t>
  </si>
  <si>
    <t>KPMF Vengeance Red Gloss AR (1524mm metre)</t>
  </si>
  <si>
    <t>PT4600</t>
  </si>
  <si>
    <t>KPMF Indulgent Blue Gloss AR (1524mm metre)</t>
  </si>
  <si>
    <t>PT4601</t>
  </si>
  <si>
    <t>KPMF Envious Green Gloss AR (1524mm metre)</t>
  </si>
  <si>
    <t>PT4602</t>
  </si>
  <si>
    <t>KPMF Morpheus Black Gloss AR (1524mm metre)</t>
  </si>
  <si>
    <t>PT4603</t>
  </si>
  <si>
    <t>Max Jet 5pc (500mm / 20in - metre)</t>
  </si>
  <si>
    <t>PT4604</t>
  </si>
  <si>
    <t>Max Jet 15pc (500mm / 20in - metre)</t>
  </si>
  <si>
    <t>PT4605</t>
  </si>
  <si>
    <t>Max Jet 20pc (500mm / 20in - metre)</t>
  </si>
  <si>
    <t>PT4606</t>
  </si>
  <si>
    <t>Max Jet 35pc (500mm / 20in - metre)</t>
  </si>
  <si>
    <t>PT4607</t>
  </si>
  <si>
    <t>Max Jet 40pc (500mm / 20in - metre)</t>
  </si>
  <si>
    <t>PT4608</t>
  </si>
  <si>
    <t>Max Jet 45pc (500mm / 20in - metre)</t>
  </si>
  <si>
    <t>PT4609</t>
  </si>
  <si>
    <t>Max Jet 50pc (500mm / 20in - metre)</t>
  </si>
  <si>
    <t>PT4610</t>
  </si>
  <si>
    <t>KPMF Perfect Black Gloss AR (1524mm metre)</t>
  </si>
  <si>
    <t>PT4611</t>
  </si>
  <si>
    <t>KPMF Perfect White Gloss AR (1524mm metre)</t>
  </si>
  <si>
    <t>PT4612</t>
  </si>
  <si>
    <t>KPMF Magnetic Black Matt AR (1524mm metre)</t>
  </si>
  <si>
    <t>PT4613</t>
  </si>
  <si>
    <t>KPMF Magnetic Black Gloss AR (1524mm metre)</t>
  </si>
  <si>
    <t>PT4614</t>
  </si>
  <si>
    <t>KPMF Excelsior Blue Gloss AR (1524mm metre)</t>
  </si>
  <si>
    <t>PT4615</t>
  </si>
  <si>
    <t>Kids Baseball Cap - Black</t>
  </si>
  <si>
    <t>PT4616</t>
  </si>
  <si>
    <t>Kids Baseball Cap - Red</t>
  </si>
  <si>
    <t>PT4617</t>
  </si>
  <si>
    <t>Kids Baseball Cap - Hot Pink</t>
  </si>
  <si>
    <t>PT4618</t>
  </si>
  <si>
    <t>Kids Baseball Cap - Royal Blue</t>
  </si>
  <si>
    <t>PT4619</t>
  </si>
  <si>
    <t>Kids Baseball Cap - Navy Blue</t>
  </si>
  <si>
    <t>PT4620</t>
  </si>
  <si>
    <t>Kids Baseball Cap - White</t>
  </si>
  <si>
    <t>PT4621</t>
  </si>
  <si>
    <t>Maxi Tote Bag - Black</t>
  </si>
  <si>
    <t>PT4622</t>
  </si>
  <si>
    <t>Silver Sparkle Etched (610mm metre)</t>
  </si>
  <si>
    <t>PT4623</t>
  </si>
  <si>
    <t>Pink Sparkle Etched (610mm metre)</t>
  </si>
  <si>
    <t>PT4624</t>
  </si>
  <si>
    <t>Blue Sparkle Etched (610mm metre)</t>
  </si>
  <si>
    <t>PT4625</t>
  </si>
  <si>
    <t>Green Sparkle Etched  (610mm metre)</t>
  </si>
  <si>
    <t>PT4626</t>
  </si>
  <si>
    <t>Metal Standoff 19x25mm Chrome Silver - Single</t>
  </si>
  <si>
    <t>PT4627</t>
  </si>
  <si>
    <t>Metal Standoff 19x25mm Satin Silver - Single</t>
  </si>
  <si>
    <t>PT4628</t>
  </si>
  <si>
    <t>DeTape Rigid Felt Squeegee - Single</t>
  </si>
  <si>
    <t>PT4629</t>
  </si>
  <si>
    <t>KPMF Imperial Orchid Gloss AR (1524mm metre)</t>
  </si>
  <si>
    <t>PT4630</t>
  </si>
  <si>
    <t>KPMF Solar Flash Gloss AR (1524mm metre)</t>
  </si>
  <si>
    <t>PT4631</t>
  </si>
  <si>
    <t>KPMF Iced Amethyst Matt AR (1524mm metre)</t>
  </si>
  <si>
    <t>PT4632</t>
  </si>
  <si>
    <t>KPMF Autumn Fire Matt AR (1524mm metre)</t>
  </si>
  <si>
    <t>PT4633</t>
  </si>
  <si>
    <t>KPMF Red/Black AR Gloss (1524mm metre)</t>
  </si>
  <si>
    <t>PT4634</t>
  </si>
  <si>
    <t>KPMF Blue/Black AR Gloss (1524mm metre)</t>
  </si>
  <si>
    <t>PT4635</t>
  </si>
  <si>
    <t>KPMF Green Matt Airelease (1524mm metre)</t>
  </si>
  <si>
    <t>PT4636</t>
  </si>
  <si>
    <t>KPMF Green Matt VWS1 Airelease (1524mm 50m LOG)</t>
  </si>
  <si>
    <t>PT4637</t>
  </si>
  <si>
    <t>Red Turbo Squeegee - 90mm</t>
  </si>
  <si>
    <t>PT4638</t>
  </si>
  <si>
    <t>Black Turbo Squeegee - 90mm</t>
  </si>
  <si>
    <t>PT4639</t>
  </si>
  <si>
    <t>Green Turbo Squeegee - 90mm</t>
  </si>
  <si>
    <t>PT4640</t>
  </si>
  <si>
    <t>Pink Turbo Squeegee - 90mm</t>
  </si>
  <si>
    <t>PT4641</t>
  </si>
  <si>
    <t>Red Turbo Squeegee - 150mm</t>
  </si>
  <si>
    <t>PT4642</t>
  </si>
  <si>
    <t>Black Turbo Squeegee - 150mm</t>
  </si>
  <si>
    <t>PT4643</t>
  </si>
  <si>
    <t>Green Turbo Squeegee - 150mm</t>
  </si>
  <si>
    <t>PT4644</t>
  </si>
  <si>
    <t>Pink Turbo Squeegee - 150mm</t>
  </si>
  <si>
    <t>PT4645</t>
  </si>
  <si>
    <t>Turbo Squeegee Pack - 90mm</t>
  </si>
  <si>
    <t>PT4646</t>
  </si>
  <si>
    <t>Turbo Squeegee Pack - 150mm</t>
  </si>
  <si>
    <t>PT4647</t>
  </si>
  <si>
    <t>Orange Turbo Squeegee - 90mm</t>
  </si>
  <si>
    <t>PT4648</t>
  </si>
  <si>
    <t>Orange Turbo Squeegee - 150mm</t>
  </si>
  <si>
    <t>PT4649</t>
  </si>
  <si>
    <t>Pink Cropped Squeegee Blade - 122mm</t>
  </si>
  <si>
    <t>PT4650</t>
  </si>
  <si>
    <t>Clear Cropped Squeegee Blade - 122mm Cropped</t>
  </si>
  <si>
    <t>PT4651</t>
  </si>
  <si>
    <t>Hybrid Straight Squeegee Blade - 122mm Straight</t>
  </si>
  <si>
    <t>PT4652</t>
  </si>
  <si>
    <t>Yellow Straight Squeegee Blade - 122mm Straight</t>
  </si>
  <si>
    <t>PT4653</t>
  </si>
  <si>
    <t>Black Squeegee Blade - 122mm Cropped</t>
  </si>
  <si>
    <t>PT4654</t>
  </si>
  <si>
    <t>Yellow Straight Squeegee Blade - 200mm Straight</t>
  </si>
  <si>
    <t>PT4655</t>
  </si>
  <si>
    <t>Hybrid Straight Squeegee Blade - 200mm Straight</t>
  </si>
  <si>
    <t>PT4656</t>
  </si>
  <si>
    <t>Fusion Hand Job Handle</t>
  </si>
  <si>
    <t>PT4657</t>
  </si>
  <si>
    <t>Channel Fusion Blade Orange 170mm</t>
  </si>
  <si>
    <t>PT4658</t>
  </si>
  <si>
    <t>DeTape Soft Grip 10mm Art Knife - Single</t>
  </si>
  <si>
    <t>PT4659</t>
  </si>
  <si>
    <t>DeTape 8mm Art Knife - Single</t>
  </si>
  <si>
    <t>PT4660</t>
  </si>
  <si>
    <t>Unger Pro Handle</t>
  </si>
  <si>
    <t>PT4661</t>
  </si>
  <si>
    <t>Unger ErgoTec Handle</t>
  </si>
  <si>
    <t>PT4662</t>
  </si>
  <si>
    <t>A5 Snap Frames - Single</t>
  </si>
  <si>
    <t>PT4663</t>
  </si>
  <si>
    <t>3M Tape Primer 83 - Single</t>
  </si>
  <si>
    <t>PT4664</t>
  </si>
  <si>
    <t>A4 Snap Frames - Single</t>
  </si>
  <si>
    <t>PT4665</t>
  </si>
  <si>
    <t>A3 Snap Frames - Single</t>
  </si>
  <si>
    <t>PT4666</t>
  </si>
  <si>
    <t>A2 Snap Frames - Single</t>
  </si>
  <si>
    <t>PT4667</t>
  </si>
  <si>
    <t>A1 Snap Frames - Single</t>
  </si>
  <si>
    <t>PT4668</t>
  </si>
  <si>
    <t>Swinger Panel Sign B - White</t>
  </si>
  <si>
    <t>PT4669</t>
  </si>
  <si>
    <t>DeTape Carrier Sheet 305mm - Standard Tack</t>
  </si>
  <si>
    <t>PT4670</t>
  </si>
  <si>
    <t>Panel Sign</t>
  </si>
  <si>
    <t>PT4671</t>
  </si>
  <si>
    <t>DT Oak Grey - 900mm metre</t>
  </si>
  <si>
    <t>PT4672</t>
  </si>
  <si>
    <t>DT Oak Brown - 900mm metre</t>
  </si>
  <si>
    <t>PT4673</t>
  </si>
  <si>
    <t>Hybrid Paddle Squeegee Blade 150mm</t>
  </si>
  <si>
    <t>PT4674</t>
  </si>
  <si>
    <t>Hornet Paddle Squeegee Blade 150mm</t>
  </si>
  <si>
    <t>PT4675</t>
  </si>
  <si>
    <t>Hybrid Paddle Squeegee Blade 51mm</t>
  </si>
  <si>
    <t>PT4676</t>
  </si>
  <si>
    <t>Hornet Paddle Squeegee Blade 51mm</t>
  </si>
  <si>
    <t>PT4677</t>
  </si>
  <si>
    <t>Hybrid Paddle Squeegee Blade 13mm</t>
  </si>
  <si>
    <t>PT4678</t>
  </si>
  <si>
    <t>Hornet Paddle Squeegee Blade 13mm</t>
  </si>
  <si>
    <t>PT4679</t>
  </si>
  <si>
    <t>SAT Standard White Squeegee - Bulk 40 Pack</t>
  </si>
  <si>
    <t>PT4680</t>
  </si>
  <si>
    <t>Extended Fusion Handle - 122mm</t>
  </si>
  <si>
    <t>PT4681</t>
  </si>
  <si>
    <t>Extended Fusion Handle - 200mm</t>
  </si>
  <si>
    <t>PT4682</t>
  </si>
  <si>
    <t>Fusion Standard Handle - 122mm</t>
  </si>
  <si>
    <t>PT4683</t>
  </si>
  <si>
    <t>Promo Tote Bags - Dark Green</t>
  </si>
  <si>
    <t>PT4684</t>
  </si>
  <si>
    <t>Swinger Panel Sign A - Black</t>
  </si>
  <si>
    <t>PT4685</t>
  </si>
  <si>
    <t>Promo Tote Bags - Mid Green</t>
  </si>
  <si>
    <t>PT4686</t>
  </si>
  <si>
    <t>Promo Tote Bags - White</t>
  </si>
  <si>
    <t>PT4687</t>
  </si>
  <si>
    <t>Promo Tote Bags - Anthracite</t>
  </si>
  <si>
    <t>PT4688</t>
  </si>
  <si>
    <t>Promo Tote Bags - Sky Blue</t>
  </si>
  <si>
    <t>PT4689</t>
  </si>
  <si>
    <t>Drawstring Bag - Navy Blue</t>
  </si>
  <si>
    <t>PT4690</t>
  </si>
  <si>
    <t>Drawstring Bag - Sky Blue</t>
  </si>
  <si>
    <t>PT4691</t>
  </si>
  <si>
    <t>Drawstring Bag - Aqua Blue</t>
  </si>
  <si>
    <t>PT4692</t>
  </si>
  <si>
    <t>Maxi Tote Bag - White</t>
  </si>
  <si>
    <t>PT4693</t>
  </si>
  <si>
    <t>Maxi Tote Bag - Natural</t>
  </si>
  <si>
    <t>PT4694</t>
  </si>
  <si>
    <t>Swinger Panel Sign B - Black</t>
  </si>
  <si>
    <t>PT4695</t>
  </si>
  <si>
    <t>DeTape Blades Type A - Single Pack</t>
  </si>
  <si>
    <t>PT4696</t>
  </si>
  <si>
    <t>DeTape Jumbo 610mm - Standard Tack</t>
  </si>
  <si>
    <t>PT4697</t>
  </si>
  <si>
    <t>DeTape Carrier Sheet 305mm - Light Tack</t>
  </si>
  <si>
    <t>PT4698</t>
  </si>
  <si>
    <t>Green Turbo Squeegee - 200mm</t>
  </si>
  <si>
    <t>PT4699</t>
  </si>
  <si>
    <t>Red Turbo Squeegee - 200mm</t>
  </si>
  <si>
    <t>PT4700</t>
  </si>
  <si>
    <t>Orange Turbo Squeegee - 200mm</t>
  </si>
  <si>
    <t>PT4701</t>
  </si>
  <si>
    <t>Yellow Turbo Squeegee - 200mm</t>
  </si>
  <si>
    <t>PT4702</t>
  </si>
  <si>
    <t>Black Turbo Squeegee - 200mm</t>
  </si>
  <si>
    <t>PT4703</t>
  </si>
  <si>
    <t>Pink Turbo Squeegee - 200mm</t>
  </si>
  <si>
    <t>PT4704</t>
  </si>
  <si>
    <t>Fusion All Type Fluid 473ml</t>
  </si>
  <si>
    <t>PT4705</t>
  </si>
  <si>
    <t>Epic Orange Fluid 88ml</t>
  </si>
  <si>
    <t>PT4706</t>
  </si>
  <si>
    <t>Epic Orange Fluid 946ml</t>
  </si>
  <si>
    <t>PT4707</t>
  </si>
  <si>
    <t>Hornet Paddle Squeegee Blade 100mm</t>
  </si>
  <si>
    <t>PT4708</t>
  </si>
  <si>
    <t>Hybrid Paddle Squeegee Blade 100mm</t>
  </si>
  <si>
    <t>PT4709</t>
  </si>
  <si>
    <t>Marabu Mara Jet DI-LSX / FLS Cyan 440ml Cartridge</t>
  </si>
  <si>
    <t>PT4710</t>
  </si>
  <si>
    <t>Marabu Mara Jet DI-LSX / FLS Magenta 440ml Cartridge</t>
  </si>
  <si>
    <t>PT4711</t>
  </si>
  <si>
    <t>Marabu Mara Jet DI-LSX / FLS Yellow 440ml Cartridge</t>
  </si>
  <si>
    <t>PT4712</t>
  </si>
  <si>
    <t>Marabu Mara Jet DI-LSX / FLS Black 440ml Cartridge</t>
  </si>
  <si>
    <t>PT4713</t>
  </si>
  <si>
    <t>Marabu Mara Jet DI-MS / FMS Cyan 440ml Cartridge</t>
  </si>
  <si>
    <t>PT4714</t>
  </si>
  <si>
    <t>Marabu Mara Jet DI-MS / FMS Magenta 440ml Cartridge</t>
  </si>
  <si>
    <t>PT4715</t>
  </si>
  <si>
    <t>Marabu Mara Jet DI-MS / FMS Yellow 440ml Cartridge</t>
  </si>
  <si>
    <t>PT4716</t>
  </si>
  <si>
    <t>Marabu Mara Jet DI-MS / FMS Black 440ml Cartridge</t>
  </si>
  <si>
    <t>PT4717</t>
  </si>
  <si>
    <t>Marabu Mara Jet DI-SX / FSX Cyan 440ml Cartridge</t>
  </si>
  <si>
    <t>PT4718</t>
  </si>
  <si>
    <t>Marabu Mara Jet DI-SX / FSX Magenta 440ml Cartridge</t>
  </si>
  <si>
    <t>PT4719</t>
  </si>
  <si>
    <t>Marabu Mara Jet DI-SX / FSX Yellow 440ml Cartridge</t>
  </si>
  <si>
    <t>PT4720</t>
  </si>
  <si>
    <t>Marabu Mara Jet DI-SX / FSX Black 440ml Cartridge</t>
  </si>
  <si>
    <t>PT4721</t>
  </si>
  <si>
    <t>Marabu Mara Jet DI-UR2 Cleaner Cartridge</t>
  </si>
  <si>
    <t>PT4722</t>
  </si>
  <si>
    <t>SAT Nylon Squeegee - Single</t>
  </si>
  <si>
    <t>PT4723</t>
  </si>
  <si>
    <t>SAT Fluorescent Pink Squeegee - Single</t>
  </si>
  <si>
    <t>PT4724</t>
  </si>
  <si>
    <t>A4 Etch Stencil Sheets - Pack of 25 sheets</t>
  </si>
  <si>
    <t>PT4725</t>
  </si>
  <si>
    <t>A4 Transfer Sheets - Pack of 25 sheets</t>
  </si>
  <si>
    <t>PT4726</t>
  </si>
  <si>
    <t>DeTape White Gloss Digital 760mm - 25m</t>
  </si>
  <si>
    <t>PT4727</t>
  </si>
  <si>
    <t>DeTape White Gloss Digital 1550mm - 25m</t>
  </si>
  <si>
    <t>PT4728</t>
  </si>
  <si>
    <t>DeTape White Gloss Digital 760mm - 50m</t>
  </si>
  <si>
    <t>PT4729</t>
  </si>
  <si>
    <t>DeTape White Gloss Digital 1370mm - 50m</t>
  </si>
  <si>
    <t>PT4730</t>
  </si>
  <si>
    <t>DeTape White Gloss Digital 1600mm - 50m</t>
  </si>
  <si>
    <t>PT4731</t>
  </si>
  <si>
    <t>DeTape Carrier Sheet 305mm - Strong Tack</t>
  </si>
  <si>
    <t>PT4732</t>
  </si>
  <si>
    <t>Canvas Accessory Pouch - Black (Small)</t>
  </si>
  <si>
    <t>PT4733</t>
  </si>
  <si>
    <t>Canvas Accessory Pouch - Natural (Small)</t>
  </si>
  <si>
    <t>PT4734</t>
  </si>
  <si>
    <t>Canvas Accessory Pouch - Pink (Small)</t>
  </si>
  <si>
    <t>PT4735</t>
  </si>
  <si>
    <t>Canvas Accessory Pouch - Black (Medium)</t>
  </si>
  <si>
    <t>PT4736</t>
  </si>
  <si>
    <t>Canvas Accessory Pouch - Natural (Medium)</t>
  </si>
  <si>
    <t>PT4737</t>
  </si>
  <si>
    <t>Canvas Accessory Pouch - Pink (Medium)</t>
  </si>
  <si>
    <t>PT4738</t>
  </si>
  <si>
    <t>Canvas Accessory Pouch - Black (Large)</t>
  </si>
  <si>
    <t>PT4739</t>
  </si>
  <si>
    <t>Canvas Accessory Pouch - Natural (Large)</t>
  </si>
  <si>
    <t>PT4740</t>
  </si>
  <si>
    <t>Canvas Accessory Pouch - Pink (Large)</t>
  </si>
  <si>
    <t>PT4741</t>
  </si>
  <si>
    <t>KPMF Sky Blue Gloss Airelease (1524mm metre)</t>
  </si>
  <si>
    <t>PT4742</t>
  </si>
  <si>
    <t>KPMF Dark Grey Gloss Airelease (1524mm metre)</t>
  </si>
  <si>
    <t>PT4743</t>
  </si>
  <si>
    <t>KPMF Sky Blue Gloss Airelease (1524mm 50m LOG)</t>
  </si>
  <si>
    <t>PT4744</t>
  </si>
  <si>
    <t>KPMF Dark Grey Gloss Airelease (1524mm 50m LOG)</t>
  </si>
  <si>
    <t>PT4745</t>
  </si>
  <si>
    <t>Fluorescent Multi Squeegee - 4 Pack</t>
  </si>
  <si>
    <t>PT4746</t>
  </si>
  <si>
    <t>Orca Latte Mugs 12oz - 36</t>
  </si>
  <si>
    <t>PT4747</t>
  </si>
  <si>
    <t>Canvas Accessory Pouch - Light Grey (Large)</t>
  </si>
  <si>
    <t>PT4748</t>
  </si>
  <si>
    <t>Canvas Accessory Pouch - Navy (Large)</t>
  </si>
  <si>
    <t>PT4749</t>
  </si>
  <si>
    <t>Canvas Accessory Pouch - Light Grey (Medium)</t>
  </si>
  <si>
    <t>PT4750</t>
  </si>
  <si>
    <t>Canvas Accessory Pouch - Navy (Medium)</t>
  </si>
  <si>
    <t>PT4751</t>
  </si>
  <si>
    <t>Canvas Accessory Pouch - Light Grey (Small)</t>
  </si>
  <si>
    <t>PT4752</t>
  </si>
  <si>
    <t>Canvas Accessory Pouch - Navy (Small)</t>
  </si>
  <si>
    <t>PT4753</t>
  </si>
  <si>
    <t>Canvas Rectangular Case - Natural (Large)</t>
  </si>
  <si>
    <t>PT4754</t>
  </si>
  <si>
    <t>Canvas Rectangular Case - Black (Large)</t>
  </si>
  <si>
    <t>PT4755</t>
  </si>
  <si>
    <t>Canvas Rectangular Case - Natural (Medium)</t>
  </si>
  <si>
    <t>PT4756</t>
  </si>
  <si>
    <t>Canvas Rectangular Case - Black (Medium)</t>
  </si>
  <si>
    <t>PT4757</t>
  </si>
  <si>
    <t>Canvas Wide Base Pouch - Natural (Large)</t>
  </si>
  <si>
    <t>PT4758</t>
  </si>
  <si>
    <t>Canvas Wide Base Pouch - Black (Large)</t>
  </si>
  <si>
    <t>PT4759</t>
  </si>
  <si>
    <t>Canvas Wide Base Pouch - Navy (Large)</t>
  </si>
  <si>
    <t>PT4760</t>
  </si>
  <si>
    <t>Orafol MT72 App Tape Paper - 50mm</t>
  </si>
  <si>
    <t>PT4761</t>
  </si>
  <si>
    <t>Canvas Wide Base Pouch - Natural (Medium)</t>
  </si>
  <si>
    <t>PT4762</t>
  </si>
  <si>
    <t>Canvas Wide Base Pouch - Black (Medium)</t>
  </si>
  <si>
    <t>PT4763</t>
  </si>
  <si>
    <t>Canvas Wide Base Pouch - Navy (Medium)</t>
  </si>
  <si>
    <t>PT4764</t>
  </si>
  <si>
    <t>Canvas Wide Base Pouch - Natural (Small)</t>
  </si>
  <si>
    <t>PT4765</t>
  </si>
  <si>
    <t>Canvas Wide Base Pouch - Black (Small)</t>
  </si>
  <si>
    <t>PT4766</t>
  </si>
  <si>
    <t>Canvas Wide Base Pouch - Navy (Small)</t>
  </si>
  <si>
    <t>PT4767</t>
  </si>
  <si>
    <t>SAT Fluorescent Pink Squeegee - 3 Pack</t>
  </si>
  <si>
    <t>PT4768</t>
  </si>
  <si>
    <t>Orca Lungo / Childrens Mugs - 48</t>
  </si>
  <si>
    <t>PT4769</t>
  </si>
  <si>
    <t>Orca Lungo / Childrens Mugs - 6</t>
  </si>
  <si>
    <t>PT4770</t>
  </si>
  <si>
    <t>Orca Ceramic Camper Mug - 6</t>
  </si>
  <si>
    <t>PT4771</t>
  </si>
  <si>
    <t>Orafol MT95 Clear - 50mm</t>
  </si>
  <si>
    <t>PT4772</t>
  </si>
  <si>
    <t>Smash Proof Boxes - Single</t>
  </si>
  <si>
    <t>PT4773</t>
  </si>
  <si>
    <t>Olfa SAB 10B Blades 9mm - Single Pack</t>
  </si>
  <si>
    <t>PT4774</t>
  </si>
  <si>
    <t>DeTape Jumbo 610mm - Light Tack</t>
  </si>
  <si>
    <t>PT4775</t>
  </si>
  <si>
    <t>DeTape Jumbo 610mm - Strong Tack</t>
  </si>
  <si>
    <t>PT4776</t>
  </si>
  <si>
    <t>DeTape Carrier Sheet 610mm Complete Pack - Jumbo</t>
  </si>
  <si>
    <t>PT4777</t>
  </si>
  <si>
    <t>KPMF Pine Green Gloss Airelease (1524mm metre)</t>
  </si>
  <si>
    <t>PT4778</t>
  </si>
  <si>
    <t>KPMF Mid Green Gloss Airelease (1524mm metre)</t>
  </si>
  <si>
    <t>PT4779</t>
  </si>
  <si>
    <t>KPMF Gold Gloss Airelease (1524mm metre)</t>
  </si>
  <si>
    <t>PT4780</t>
  </si>
  <si>
    <t>KPMF Gold Gloss Airelease (1524mm 50m LOG)</t>
  </si>
  <si>
    <t>PT4781</t>
  </si>
  <si>
    <t>KPMF Mid Green Gloss Airelease (1524mm 50m LOG)</t>
  </si>
  <si>
    <t>PT4782</t>
  </si>
  <si>
    <t>KPMF Pine Green Gloss Airelease (1524mm 50m LOG)</t>
  </si>
  <si>
    <t>PT4783</t>
  </si>
  <si>
    <t>Uni Sub Wooden Coasters Square - Pack of 3</t>
  </si>
  <si>
    <t>PT4784</t>
  </si>
  <si>
    <t>Uni Sub Wooden Coasters Round - Pack of 3</t>
  </si>
  <si>
    <t>PT4785</t>
  </si>
  <si>
    <t>Neenah Jet Pro SS Light Inkjet A4 - Pack</t>
  </si>
  <si>
    <t>PT4786</t>
  </si>
  <si>
    <t>Neenah 3G Jet Opaque A4 - Pack</t>
  </si>
  <si>
    <t>PT4787</t>
  </si>
  <si>
    <t>DeTape White Matt Digital 760mm - 25m</t>
  </si>
  <si>
    <t>PT4788</t>
  </si>
  <si>
    <t>DeTape White Matt Digital 1370mm - 25m</t>
  </si>
  <si>
    <t>PT4789</t>
  </si>
  <si>
    <t>DeTape White Matt Digital 1550mm - 25m</t>
  </si>
  <si>
    <t>PT4790</t>
  </si>
  <si>
    <t>DeTape White Matt Digital 760mm - 50m</t>
  </si>
  <si>
    <t>PT4791</t>
  </si>
  <si>
    <t>DeTape White Matt Digital 1370mm - 50m</t>
  </si>
  <si>
    <t>PT4792</t>
  </si>
  <si>
    <t>DeTape White Matt Digital 1600mm - 50m</t>
  </si>
  <si>
    <t>PT4793</t>
  </si>
  <si>
    <t>Neenah 3G Jet Opaque A3 - Pack</t>
  </si>
  <si>
    <t>PT4794</t>
  </si>
  <si>
    <t>Neenah Jet Pro SS Light Inkjet A3 - Pack</t>
  </si>
  <si>
    <t>PT4795</t>
  </si>
  <si>
    <t>DeTape White Matt Air Release 760mm AR - 50m</t>
  </si>
  <si>
    <t>PT4796</t>
  </si>
  <si>
    <t>DeTape White Matt Air Release 1370mm AR - 50m</t>
  </si>
  <si>
    <t>PT4797</t>
  </si>
  <si>
    <t>DeTape White Matt Air Release 1550mm AR - 50m</t>
  </si>
  <si>
    <t>PT4798</t>
  </si>
  <si>
    <t>DeTape White Matt Air Release 760mm AR - 25m</t>
  </si>
  <si>
    <t>PT4799</t>
  </si>
  <si>
    <t>DeTape White Matt Air Release 1550mm AR - 25m</t>
  </si>
  <si>
    <t>PT4800</t>
  </si>
  <si>
    <t>DeTape White Matt Air Release 1370mm AR - 25m</t>
  </si>
  <si>
    <t>PT4801</t>
  </si>
  <si>
    <t>Coated Front Lit Banner 450gsm - 1370mm</t>
  </si>
  <si>
    <t>PT4802</t>
  </si>
  <si>
    <t>Coated Front Lit Banner 450gsm - 1600mm</t>
  </si>
  <si>
    <t>PT4803</t>
  </si>
  <si>
    <t>Laminated Front Lit Banner 440gsm - 1370mm</t>
  </si>
  <si>
    <t>PT4804</t>
  </si>
  <si>
    <t>Laminated Front Lit Banner 440gsm - 1520mm</t>
  </si>
  <si>
    <t>PT4805</t>
  </si>
  <si>
    <t>One Way Vision 1370mm - 1m Sample</t>
  </si>
  <si>
    <t>PT4806</t>
  </si>
  <si>
    <t>One Way Vision 1370mm - 5m Roll</t>
  </si>
  <si>
    <t>PT4807</t>
  </si>
  <si>
    <t>One Way Vision 1370mm - 50m LOG</t>
  </si>
  <si>
    <t>PT4808</t>
  </si>
  <si>
    <t>Mug Press Touch Screen - Black</t>
  </si>
  <si>
    <t>PT4809</t>
  </si>
  <si>
    <t>Mug Element Latte 12 Oz</t>
  </si>
  <si>
    <t>PT4810</t>
  </si>
  <si>
    <t>Edge It Banner Tape - Single</t>
  </si>
  <si>
    <t>PT4811</t>
  </si>
  <si>
    <t>DeTape Roll Up Alu-2 800mm - Single</t>
  </si>
  <si>
    <t>PT4812</t>
  </si>
  <si>
    <t>DeTape Roll Up Wave 800mm - Single</t>
  </si>
  <si>
    <t>PT4813</t>
  </si>
  <si>
    <t>DeTape Roll Up Connector A - Single</t>
  </si>
  <si>
    <t>PT4814</t>
  </si>
  <si>
    <t>3mm Medite Prem MDF 400x300mm - 5 pack</t>
  </si>
  <si>
    <t>PT4815</t>
  </si>
  <si>
    <t>3mm Medite Prem MDF 600x400mm - 5 pack</t>
  </si>
  <si>
    <t>PT4816</t>
  </si>
  <si>
    <t>3mm Medite Prem MDF 800x600mm - 5 pack</t>
  </si>
  <si>
    <t>PT4817</t>
  </si>
  <si>
    <t>4mm Medite Prem MDF 400x300mm - 5 pack</t>
  </si>
  <si>
    <t>PT4818</t>
  </si>
  <si>
    <t>4mm Medite Prem MDF 600x400mm - 5 pack</t>
  </si>
  <si>
    <t>PT4819</t>
  </si>
  <si>
    <t>4mm Medite Prem MDF 800x600mm - 5 pack</t>
  </si>
  <si>
    <t>PT4820</t>
  </si>
  <si>
    <t>6mm Medite Prem MDF 400x300mm - 5 pack</t>
  </si>
  <si>
    <t>PT4821</t>
  </si>
  <si>
    <t>6mm Medite Prem MDF 600x400mm - 5 pack</t>
  </si>
  <si>
    <t>PT4822</t>
  </si>
  <si>
    <t>6mm Medite Prem MDF 800x600mm - 5 pack</t>
  </si>
  <si>
    <t>PT4823</t>
  </si>
  <si>
    <t>Matt White Roll Up Banner 420gsm - 30m</t>
  </si>
  <si>
    <t>PT4824</t>
  </si>
  <si>
    <t>DMS Apron Adjustable - Black</t>
  </si>
  <si>
    <t>PT4825</t>
  </si>
  <si>
    <t>DMS Apron Adjustable - White</t>
  </si>
  <si>
    <t>PT4826</t>
  </si>
  <si>
    <t>DMS Apron Bar - Black</t>
  </si>
  <si>
    <t>PT4827</t>
  </si>
  <si>
    <t>DMS Apron Bar - White</t>
  </si>
  <si>
    <t>PT4828</t>
  </si>
  <si>
    <t>DeTape Eyelet Press 10mm - Single</t>
  </si>
  <si>
    <t>PT4829</t>
  </si>
  <si>
    <t>DeTape Eyelets  - 1000 Pack</t>
  </si>
  <si>
    <t>PT4830</t>
  </si>
  <si>
    <t>Orca Chester Mugs - 36</t>
  </si>
  <si>
    <t>PT4831</t>
  </si>
  <si>
    <t>Orca Buxton Bone China Mugs - 36</t>
  </si>
  <si>
    <t>PT4832</t>
  </si>
  <si>
    <t>Mug Element B 6 Oz / 70mm diameter</t>
  </si>
  <si>
    <t>PT4833</t>
  </si>
  <si>
    <t>Mug Element C 11 Oz / 80mm diameter</t>
  </si>
  <si>
    <t>PT4834</t>
  </si>
  <si>
    <t>Mug Element D 9 Oz / 75mm diameter</t>
  </si>
  <si>
    <t>PT4835</t>
  </si>
  <si>
    <t>Waterslide Transfers A4 - Pack</t>
  </si>
  <si>
    <t>PT4836</t>
  </si>
  <si>
    <t>Cricut 5 Piece Tool Set</t>
  </si>
  <si>
    <t>PT4837</t>
  </si>
  <si>
    <t>Cricut Scraper and Spatula Set</t>
  </si>
  <si>
    <t>PT4838</t>
  </si>
  <si>
    <t>Cricut Premium Fine Point Blade - Single</t>
  </si>
  <si>
    <t>PT4839</t>
  </si>
  <si>
    <t>Cricut Maker Rotary Blade Kit</t>
  </si>
  <si>
    <t>PT4840</t>
  </si>
  <si>
    <t>Cricut Deep Cut Replacement Blade 2 Pack</t>
  </si>
  <si>
    <t>PT4841</t>
  </si>
  <si>
    <t>Cricut Deep Cut Housing and Blade Kit</t>
  </si>
  <si>
    <t>PT4842</t>
  </si>
  <si>
    <t>Laminated Front Lit Banner 440gsm Black Backed - 1370mm</t>
  </si>
  <si>
    <t>PT4843</t>
  </si>
  <si>
    <t>Laminated Front Lit Banner 440gsm Black Backed - 1520mm</t>
  </si>
  <si>
    <t>PT4844</t>
  </si>
  <si>
    <t>Coated Front Lit Banner 450gsm Black Backed - 1370mm</t>
  </si>
  <si>
    <t>PT4845</t>
  </si>
  <si>
    <t>Coated Front Lit Banner 450gsm Black Backed - 1520mm</t>
  </si>
  <si>
    <t>PT4846</t>
  </si>
  <si>
    <t>Polystyrene Mug Boxes 10 Oz - 100</t>
  </si>
  <si>
    <t>PT4847</t>
  </si>
  <si>
    <t>Mug Element E 12 Oz / 90mm diameter</t>
  </si>
  <si>
    <t>PT4848</t>
  </si>
  <si>
    <t>DMS Hi Vis Tabard - Yellow (Small)</t>
  </si>
  <si>
    <t>PT4849</t>
  </si>
  <si>
    <t>DMS Hi Vis Tabard - Yellow (Medium)</t>
  </si>
  <si>
    <t>PT4850</t>
  </si>
  <si>
    <t>DMS Hi Vis Tabard - Yellow (Large)</t>
  </si>
  <si>
    <t>PT4851</t>
  </si>
  <si>
    <t>DMS Hi Vis Tabard - Yellow (XL)</t>
  </si>
  <si>
    <t>PT4852</t>
  </si>
  <si>
    <t>DMS Hi Vis Tabard - Yellow (XXL)</t>
  </si>
  <si>
    <t>PT4853</t>
  </si>
  <si>
    <t>DMS Hi Vis Tabard - Yellow (XXXL)</t>
  </si>
  <si>
    <t>PT4854</t>
  </si>
  <si>
    <t>Banner Eyeleting Pack - Single</t>
  </si>
  <si>
    <t>PT4855</t>
  </si>
  <si>
    <t>Staedtler Non Perm Black Pencil - Single</t>
  </si>
  <si>
    <t>PT4856</t>
  </si>
  <si>
    <t>Staedtler Non Perm White Pencil - Single</t>
  </si>
  <si>
    <t>PT4857</t>
  </si>
  <si>
    <t>KPMF Chalk White Gloss AR (1524mm metre)</t>
  </si>
  <si>
    <t>PT4858</t>
  </si>
  <si>
    <t>KPMF Ominous Grey Gloss AR (1524mm metre)</t>
  </si>
  <si>
    <t>PT4859</t>
  </si>
  <si>
    <t>KPMF Iced Silver Titanium Matt AR (1524mm metre)</t>
  </si>
  <si>
    <t>PT4860</t>
  </si>
  <si>
    <t>KPMF Iced Red Titanium Matt AR (1524mm metre)</t>
  </si>
  <si>
    <t>PT4861</t>
  </si>
  <si>
    <t>KPMF Copper/Black Starlight Gloss (1524mm metre)</t>
  </si>
  <si>
    <t>PT4862</t>
  </si>
  <si>
    <t>Pacific Blue/White Starlight Gloss (1524mm metre)</t>
  </si>
  <si>
    <t>PT4863</t>
  </si>
  <si>
    <t>KPMF Blue/White Pearlescent Matt (1524mm metre)</t>
  </si>
  <si>
    <t>PT4864</t>
  </si>
  <si>
    <t>Hotflex Digital White - 500mm Metre</t>
  </si>
  <si>
    <t>PT4865</t>
  </si>
  <si>
    <t>Hotflex Digital Mask - 500mm Metre</t>
  </si>
  <si>
    <t>PT4866</t>
  </si>
  <si>
    <t>KPMF Iced Yellow Titanium Matt AR (1524mm metre)</t>
  </si>
  <si>
    <t>PT4867</t>
  </si>
  <si>
    <t>KPMF Momentum Pink Gloss AR (1524mm metre)</t>
  </si>
  <si>
    <t>PT4868</t>
  </si>
  <si>
    <t>Glitter 11oz Mug Gold - 36</t>
  </si>
  <si>
    <t>PT4869</t>
  </si>
  <si>
    <t>Glitter 11oz Mug Silver - 36</t>
  </si>
  <si>
    <t>PT4870</t>
  </si>
  <si>
    <t>Orca Fine Enamel Mug - Box of 48</t>
  </si>
  <si>
    <t>PT4871</t>
  </si>
  <si>
    <t>Water Bottle 400ml Aluminium - Box of 48</t>
  </si>
  <si>
    <t>PT4872</t>
  </si>
  <si>
    <t>Screw Caps Lemon Yellow - Large Pack of 20</t>
  </si>
  <si>
    <t>PT4873</t>
  </si>
  <si>
    <t>Foil Quill Starter Kit</t>
  </si>
  <si>
    <t>PT4874</t>
  </si>
  <si>
    <t>Foil Quill Foil Gold Finch 101 x 152mm</t>
  </si>
  <si>
    <t>PT4875</t>
  </si>
  <si>
    <t>Foil Quill Foil Silver Swan 101 x 152mm</t>
  </si>
  <si>
    <t>PT4876</t>
  </si>
  <si>
    <t>Foil Quill Foil Shining Starling 101 x 152mm</t>
  </si>
  <si>
    <t>PT4877</t>
  </si>
  <si>
    <t>Foil Quill Foil Flamingo 101 x 152mm</t>
  </si>
  <si>
    <t>PT4878</t>
  </si>
  <si>
    <t>Foil Quill Foil Peacock 101 x 152mm</t>
  </si>
  <si>
    <t>PT4879</t>
  </si>
  <si>
    <t>Foil Quill Placement Tapes</t>
  </si>
  <si>
    <t>PT4880</t>
  </si>
  <si>
    <t>LED Modules Single - 20Pk</t>
  </si>
  <si>
    <t>PT4881</t>
  </si>
  <si>
    <t>LED Modules Double - 20Pk</t>
  </si>
  <si>
    <t>PT4882</t>
  </si>
  <si>
    <t>Screw Caps Teak - Large Pack of 20</t>
  </si>
  <si>
    <t>PT4883</t>
  </si>
  <si>
    <t>LED Modules Triple - 20Pk</t>
  </si>
  <si>
    <t>PT4884</t>
  </si>
  <si>
    <t>LED Modules Quad - 20Pk</t>
  </si>
  <si>
    <t>PT4885</t>
  </si>
  <si>
    <t>30w IP67 Power Supply - Single</t>
  </si>
  <si>
    <t>PT4886</t>
  </si>
  <si>
    <t>50w IP67 Power Supply - Single</t>
  </si>
  <si>
    <t>PT4887</t>
  </si>
  <si>
    <t>80w IP67 Power Supply - Single</t>
  </si>
  <si>
    <t>PT4888</t>
  </si>
  <si>
    <t>120w IP67 Power Supply - Single</t>
  </si>
  <si>
    <t>PT4889</t>
  </si>
  <si>
    <t>150w IP67 Power Supply - Single</t>
  </si>
  <si>
    <t>PT4890</t>
  </si>
  <si>
    <t>Screw Caps Sandalwood - Large Pack of 20</t>
  </si>
  <si>
    <t>PT4891</t>
  </si>
  <si>
    <t>Screw Caps Orange - Large Pack of 20</t>
  </si>
  <si>
    <t>PT4892</t>
  </si>
  <si>
    <t>Dye Sub Keyring Curved Rectangle - Single</t>
  </si>
  <si>
    <t>PT4893</t>
  </si>
  <si>
    <t>Dye Sub Keyring Tear Shape - Single</t>
  </si>
  <si>
    <t>PT4894</t>
  </si>
  <si>
    <t>Water Bottle 400ml Aluminium - Single</t>
  </si>
  <si>
    <t>PT4895</t>
  </si>
  <si>
    <t>Button Fix Bonded Fixing - Singles</t>
  </si>
  <si>
    <t>PT4896</t>
  </si>
  <si>
    <t>Button Fix Standard Fixing - Single</t>
  </si>
  <si>
    <t>PT4897</t>
  </si>
  <si>
    <t>Button Fix Flush Fixing - Single</t>
  </si>
  <si>
    <t>PT4898</t>
  </si>
  <si>
    <t>Button Fix Right Angle Fixing - Single</t>
  </si>
  <si>
    <t>PT4899</t>
  </si>
  <si>
    <t>Button Fix Locator Button Green - Single</t>
  </si>
  <si>
    <t>PT4900</t>
  </si>
  <si>
    <t>Button Fix Round Marker - Single</t>
  </si>
  <si>
    <t>PT4901</t>
  </si>
  <si>
    <t>Button Fix Rectangular Marker - Single</t>
  </si>
  <si>
    <t>PT4902</t>
  </si>
  <si>
    <t>Button Fix Safety Cord With Button - Single</t>
  </si>
  <si>
    <t>PT4903</t>
  </si>
  <si>
    <t>Button Fix Adhesive Pads - Pack of 12</t>
  </si>
  <si>
    <t>PT4904</t>
  </si>
  <si>
    <t>Button Fix Bonded Fixing Starter Kit</t>
  </si>
  <si>
    <t>PT4905</t>
  </si>
  <si>
    <t>Button Fix Standard Fixing Starter Kit</t>
  </si>
  <si>
    <t>PT4906</t>
  </si>
  <si>
    <t>Button Fix Flush Fixing Starter Kit</t>
  </si>
  <si>
    <t>PT4907</t>
  </si>
  <si>
    <t>Button Fix Right Angle Fixing Starter Kit</t>
  </si>
  <si>
    <t>PT4908</t>
  </si>
  <si>
    <t>DeTape Cutting Mat Pink - A4</t>
  </si>
  <si>
    <t>PT4909</t>
  </si>
  <si>
    <t>DeTape Cutting Mat Pink - A3</t>
  </si>
  <si>
    <t>PT4910</t>
  </si>
  <si>
    <t>DeTape Cutting Mat Pink - A2</t>
  </si>
  <si>
    <t>PT4911</t>
  </si>
  <si>
    <t>DeTape Cutting Mat Pink - A1</t>
  </si>
  <si>
    <t>PT4912</t>
  </si>
  <si>
    <t>DeTape Cutting Mat Pink - A0</t>
  </si>
  <si>
    <t>PT4913</t>
  </si>
  <si>
    <t>Screw Caps Red - Large Pack of 20</t>
  </si>
  <si>
    <t>PT4914</t>
  </si>
  <si>
    <t>Magnetic Holder 66mm - Single</t>
  </si>
  <si>
    <t>PT4915</t>
  </si>
  <si>
    <t>Magnetic Holder 88mm - Single</t>
  </si>
  <si>
    <t>PT4916</t>
  </si>
  <si>
    <t>16mm Hook Magnet - Single</t>
  </si>
  <si>
    <t>PT4917</t>
  </si>
  <si>
    <t>Screw Caps Royal Blue - Large Pack of 20</t>
  </si>
  <si>
    <t>PT4918</t>
  </si>
  <si>
    <t>16mm Eyelet Magnet - Single</t>
  </si>
  <si>
    <t>PT4919</t>
  </si>
  <si>
    <t>32mm Hook Magnet - Single</t>
  </si>
  <si>
    <t>PT4920</t>
  </si>
  <si>
    <t>32mm Eyelet Magnet - Single</t>
  </si>
  <si>
    <t>PT4921</t>
  </si>
  <si>
    <t>Premium Wrapping Gloves</t>
  </si>
  <si>
    <t>PT4922</t>
  </si>
  <si>
    <t>Dye Sub Keyring Swirl - Single</t>
  </si>
  <si>
    <t>PT4923</t>
  </si>
  <si>
    <t>Dye Sub Keyring Heart - Single</t>
  </si>
  <si>
    <t>PT4924</t>
  </si>
  <si>
    <t>Dye Sub Keyring Circular - Single</t>
  </si>
  <si>
    <t>PT4925</t>
  </si>
  <si>
    <t>Dye Sub Keyring Rectangle - Single</t>
  </si>
  <si>
    <t>PT4926</t>
  </si>
  <si>
    <t>Cricut Maker Knife Housing &amp; Blade</t>
  </si>
  <si>
    <t>PT4927</t>
  </si>
  <si>
    <t>Doming Starter Kit Pack</t>
  </si>
  <si>
    <t>PT4928</t>
  </si>
  <si>
    <t>Glitter 11oz Mug Gold - Single</t>
  </si>
  <si>
    <t>PT4929</t>
  </si>
  <si>
    <t>Glitter 11oz Mug Silver - Single</t>
  </si>
  <si>
    <t>PT4930</t>
  </si>
  <si>
    <t>KPMF K88150 150 Micron Stoneguard (1524mm metre)</t>
  </si>
  <si>
    <t>PT4931</t>
  </si>
  <si>
    <t>SAT Standard White Squeegee - Single</t>
  </si>
  <si>
    <t>PT4932</t>
  </si>
  <si>
    <t>Post Leveller</t>
  </si>
  <si>
    <t>PT4933</t>
  </si>
  <si>
    <t>Termination Tool UR2</t>
  </si>
  <si>
    <t>PT4934</t>
  </si>
  <si>
    <t>Scotchlok Type 8B  - 100 Pack</t>
  </si>
  <si>
    <t>PT4935</t>
  </si>
  <si>
    <t>Orca Sparta Mugs - 36</t>
  </si>
  <si>
    <t>PT4936</t>
  </si>
  <si>
    <t>Square Lapel Badge 26mm Silver - Single</t>
  </si>
  <si>
    <t>PT4937</t>
  </si>
  <si>
    <t>Square Lapel Badge 26mm Gold - Single</t>
  </si>
  <si>
    <t>PT4938</t>
  </si>
  <si>
    <t>Screw Caps Sea Blue - Large Pack of 20</t>
  </si>
  <si>
    <t>PT4939</t>
  </si>
  <si>
    <t>Round Lapel Badge 26mm Silver - Single</t>
  </si>
  <si>
    <t>PT4940</t>
  </si>
  <si>
    <t>Round Lapel Badge 26mm Gold - Single</t>
  </si>
  <si>
    <t>PT4941</t>
  </si>
  <si>
    <t>Orca Brighton Bone China Mugs - 36</t>
  </si>
  <si>
    <t>PT4942</t>
  </si>
  <si>
    <t>Screw Caps Lemon Yellow - Small Pack of 20</t>
  </si>
  <si>
    <t>PT4943</t>
  </si>
  <si>
    <t>Screw Caps Red - Small Pack of 20</t>
  </si>
  <si>
    <t>PT4944</t>
  </si>
  <si>
    <t>Orca Fine Enamel Mug - Single</t>
  </si>
  <si>
    <t>PT4945</t>
  </si>
  <si>
    <t>25mm Hook Magnet - Single</t>
  </si>
  <si>
    <t>PT4946</t>
  </si>
  <si>
    <t>25mm Eyelet Magnet - Single</t>
  </si>
  <si>
    <t>PT4947</t>
  </si>
  <si>
    <t>Screw Caps Royal Blue - Small Pack of 20</t>
  </si>
  <si>
    <t>PT4948</t>
  </si>
  <si>
    <t>Orca Durham Mugs - 12</t>
  </si>
  <si>
    <t>PT4949</t>
  </si>
  <si>
    <t>Orca Sparta Mugs - 12</t>
  </si>
  <si>
    <t>PT4950</t>
  </si>
  <si>
    <t>48mm Hook Magnet - Single</t>
  </si>
  <si>
    <t>PT4951</t>
  </si>
  <si>
    <t>48mm Eyelet Magnet - Single</t>
  </si>
  <si>
    <t>PT4952</t>
  </si>
  <si>
    <t>Screw Caps Mid Green - Large Pack of 20</t>
  </si>
  <si>
    <t>PT4953</t>
  </si>
  <si>
    <t>Velcro 20mm x 25m Hook Black - Single</t>
  </si>
  <si>
    <t>PT4954</t>
  </si>
  <si>
    <t>Velcro 20mm x 25m Loop Black - Single</t>
  </si>
  <si>
    <t>PT4955</t>
  </si>
  <si>
    <t>Velcro 20mm x 25m Hook White - Single</t>
  </si>
  <si>
    <t>PT4956</t>
  </si>
  <si>
    <t>Velcro 20mm x 25m Loop White - Single</t>
  </si>
  <si>
    <t>PT4957</t>
  </si>
  <si>
    <t>DeTape Overlam Gloss 760 LOG - 25m</t>
  </si>
  <si>
    <t>PT4958</t>
  </si>
  <si>
    <t>DeTape Overlam Gloss 1600 LOG - 25m</t>
  </si>
  <si>
    <t>PT4959</t>
  </si>
  <si>
    <t>DeTape Overlam Gloss 760 LOG - 50m</t>
  </si>
  <si>
    <t>PT4960</t>
  </si>
  <si>
    <t>DeTape Overlam Gloss 1370 LOG - 50m</t>
  </si>
  <si>
    <t>PT4961</t>
  </si>
  <si>
    <t>DeTape Overlam Gloss 1600 LOG - 50m</t>
  </si>
  <si>
    <t>PT4962</t>
  </si>
  <si>
    <t>Screw Caps Dark Green - Large Pack of 20</t>
  </si>
  <si>
    <t>PT4963</t>
  </si>
  <si>
    <t>Polystyrene Mug Boxes 10 Oz - 12 Pack</t>
  </si>
  <si>
    <t>PT4964</t>
  </si>
  <si>
    <t>Orca Fine Enamel Mug - Box of 12</t>
  </si>
  <si>
    <t>PT4965</t>
  </si>
  <si>
    <t>Orca Lungo / Childrens Mugs - Single</t>
  </si>
  <si>
    <t>PT4966</t>
  </si>
  <si>
    <t>Orca Ceramic Camper Mug - Single</t>
  </si>
  <si>
    <t>PT4967</t>
  </si>
  <si>
    <t>DeTape Mesh Banner T2 - 1370mm</t>
  </si>
  <si>
    <t>PT4968</t>
  </si>
  <si>
    <t>DeTape Mesh Banner T1 - 1600mm</t>
  </si>
  <si>
    <t>PT4969</t>
  </si>
  <si>
    <t>DeTape Mesh Banner T1 - 1370mm</t>
  </si>
  <si>
    <t>PT4970</t>
  </si>
  <si>
    <t>DeTape Mesh Banner T2 - 1600mm</t>
  </si>
  <si>
    <t>PT4971</t>
  </si>
  <si>
    <t>Screw Caps Dark Green - Small Pack of 20</t>
  </si>
  <si>
    <t>PT4972</t>
  </si>
  <si>
    <t>DeTape Mesh Banner T3 - 1370mm</t>
  </si>
  <si>
    <t>PT4973</t>
  </si>
  <si>
    <t>DeTape Mesh Banner T3 - 1600mm</t>
  </si>
  <si>
    <t>PT4974</t>
  </si>
  <si>
    <t>90mm Coaster Jig Square - Single</t>
  </si>
  <si>
    <t>PT4975</t>
  </si>
  <si>
    <t>89mm Coaster Jig Round - Single</t>
  </si>
  <si>
    <t>PT4976</t>
  </si>
  <si>
    <t>Water Bottle 400ml White - Single</t>
  </si>
  <si>
    <t>PT4977</t>
  </si>
  <si>
    <t>Water Bottle 600ml Aluminium - Single</t>
  </si>
  <si>
    <t>PT4978</t>
  </si>
  <si>
    <t>Water Bottle 600ml White - Single</t>
  </si>
  <si>
    <t>PT4979</t>
  </si>
  <si>
    <t>Glitter 11oz Mug Gold - 12</t>
  </si>
  <si>
    <t>PT4980</t>
  </si>
  <si>
    <t>Glitter 11oz Mug Silver - 12</t>
  </si>
  <si>
    <t>PT4981</t>
  </si>
  <si>
    <t>Waterslide Transfers A3 - Pack</t>
  </si>
  <si>
    <t>PT4982</t>
  </si>
  <si>
    <t>Screw Caps Forest Green - Large Pack of 20</t>
  </si>
  <si>
    <t>PT4983</t>
  </si>
  <si>
    <t>DeTape Textile Flag - 1370mm</t>
  </si>
  <si>
    <t>PT4984</t>
  </si>
  <si>
    <t>DeTape Textile Flag - 1520mm</t>
  </si>
  <si>
    <t>PT4985</t>
  </si>
  <si>
    <t>DMS Hi Vis Tabard - Orange (Small)</t>
  </si>
  <si>
    <t>PT4986</t>
  </si>
  <si>
    <t>DMS Hi Vis Tabard - Orange (Medium)</t>
  </si>
  <si>
    <t>PT4987</t>
  </si>
  <si>
    <t>DMS Hi Vis Tabard - Orange (Large)</t>
  </si>
  <si>
    <t>PT4988</t>
  </si>
  <si>
    <t>DMS Hi Vis Tabard - Orange (XL)</t>
  </si>
  <si>
    <t>PT4989</t>
  </si>
  <si>
    <t>DMS Hi Vis Tabard - Orange (XXL)</t>
  </si>
  <si>
    <t>PT4990</t>
  </si>
  <si>
    <t>DMS Hi Vis Tabard - Orange (XXXL)</t>
  </si>
  <si>
    <t>PT4991</t>
  </si>
  <si>
    <t>Screw Caps Burgundy - Large Pack of 20</t>
  </si>
  <si>
    <t>PT4992</t>
  </si>
  <si>
    <t>DMS Hi Vis Tabard - Pink (Small)</t>
  </si>
  <si>
    <t>PT4993</t>
  </si>
  <si>
    <t>DMS Hi Vis Tabard - Pink (Medium)</t>
  </si>
  <si>
    <t>PT4994</t>
  </si>
  <si>
    <t>DMS Hi Vis Tabard - Pink (Large)</t>
  </si>
  <si>
    <t>PT4995</t>
  </si>
  <si>
    <t>DMS Hi Vis Tabard - Pink (XL)</t>
  </si>
  <si>
    <t>PT4996</t>
  </si>
  <si>
    <t>DMS Hi Vis Tabard - Pink (XXL)</t>
  </si>
  <si>
    <t>PT4997</t>
  </si>
  <si>
    <t>Screw Caps Beige - Large Pack of 20</t>
  </si>
  <si>
    <t>PT4998</t>
  </si>
  <si>
    <t>DMS Hi Vis Tabard - Pink (XXXL)</t>
  </si>
  <si>
    <t>PT4999</t>
  </si>
  <si>
    <t>DMS Hi Vis Tabard - Royal Blue (Small)</t>
  </si>
  <si>
    <t>PT5000</t>
  </si>
  <si>
    <t>DMS Hi Vis Tabard - Royal Blue (Medium)</t>
  </si>
  <si>
    <t>PT5001</t>
  </si>
  <si>
    <t>DMS Hi Vis Tabard - Royal Blue (Large)</t>
  </si>
  <si>
    <t>PT5002</t>
  </si>
  <si>
    <t>Screw Caps Dark Grey - Large Pack of 20</t>
  </si>
  <si>
    <t>PT5003</t>
  </si>
  <si>
    <t>DMS Hi Vis Tabard - Royal Blue (XL)</t>
  </si>
  <si>
    <t>PT5004</t>
  </si>
  <si>
    <t>DMS Hi Vis Tabard - Royal Blue (XXL)</t>
  </si>
  <si>
    <t>PT5005</t>
  </si>
  <si>
    <t>DMS Hi Vis Tabard - Royal Blue (XXXL)</t>
  </si>
  <si>
    <t>PT5006</t>
  </si>
  <si>
    <t>Screw Caps Black - Small Pack of 20</t>
  </si>
  <si>
    <t>PT5007</t>
  </si>
  <si>
    <t>Doming Keyring Rectangle 1 - Single</t>
  </si>
  <si>
    <t>PT5008</t>
  </si>
  <si>
    <t>Doming Keyring Rectangle 2 - Single</t>
  </si>
  <si>
    <t>PT5009</t>
  </si>
  <si>
    <t>Doming Keyring Rectangle 3 - Single</t>
  </si>
  <si>
    <t>PT5010</t>
  </si>
  <si>
    <t>Doming Keyring Round - Single</t>
  </si>
  <si>
    <t>PT5011</t>
  </si>
  <si>
    <t>Doming Keyring Heart - Single</t>
  </si>
  <si>
    <t>PT5012</t>
  </si>
  <si>
    <t>Doming Keyring Shield 1 - Single</t>
  </si>
  <si>
    <t>PT5013</t>
  </si>
  <si>
    <t>Doming Keyring Square - Single</t>
  </si>
  <si>
    <t>PT5014</t>
  </si>
  <si>
    <t>Doming Bottle Opener Rectangular - Single</t>
  </si>
  <si>
    <t>PT5015</t>
  </si>
  <si>
    <t>Screw Caps Black - Large Pack of 20</t>
  </si>
  <si>
    <t>PT5016</t>
  </si>
  <si>
    <t>Doming Bottle Opener Round - Single</t>
  </si>
  <si>
    <t>PT5017</t>
  </si>
  <si>
    <t>Round Lapel Badge 26mm Black - Single</t>
  </si>
  <si>
    <t>PT5018</t>
  </si>
  <si>
    <t>Oval Lapel Badge 23x32mm Silver - Single</t>
  </si>
  <si>
    <t>PT5019</t>
  </si>
  <si>
    <t>Oval Lapel Badge 23x32mm Gold - Single</t>
  </si>
  <si>
    <t>PT5020</t>
  </si>
  <si>
    <t>Oval Lapel Badge 23x32mm Black - Single</t>
  </si>
  <si>
    <t>PT5021</t>
  </si>
  <si>
    <t>Rectangle Lapel Badge 33x20mm Silver - Single</t>
  </si>
  <si>
    <t>PT5022</t>
  </si>
  <si>
    <t>Rectangle Lapel Badge 33x20mm Gold - Single</t>
  </si>
  <si>
    <t>PT5023</t>
  </si>
  <si>
    <t>Rectangle Lapel Badge 33x20mm Black - Single</t>
  </si>
  <si>
    <t>PT5024</t>
  </si>
  <si>
    <t>Square Lapel Badge 20mm Black - Single</t>
  </si>
  <si>
    <t>PT5025</t>
  </si>
  <si>
    <t>Square Lapel Badge 26mm Black - Single</t>
  </si>
  <si>
    <t>PT5026</t>
  </si>
  <si>
    <t>Screw Caps Grey - Large Pack of 20</t>
  </si>
  <si>
    <t>PT5027</t>
  </si>
  <si>
    <t>Square Lapel Badge 20mm Silver - Single</t>
  </si>
  <si>
    <t>PT5028</t>
  </si>
  <si>
    <t>Square Lapel Badge 20mm Gold - Single</t>
  </si>
  <si>
    <t>PT5029</t>
  </si>
  <si>
    <t>Orca Latte Mugs 17oz Tall - 24</t>
  </si>
  <si>
    <t>PT5030</t>
  </si>
  <si>
    <t>Orca 11 Oz Standard Mug - 36</t>
  </si>
  <si>
    <t>PT5031</t>
  </si>
  <si>
    <t>Orca 11 Oz Standard Mug - 12</t>
  </si>
  <si>
    <t>PT5032</t>
  </si>
  <si>
    <t>Easyglide Wrap Cutter - Single</t>
  </si>
  <si>
    <t>PT5033</t>
  </si>
  <si>
    <t>Screw Caps Deep Sea Blue - Large Pack of 20</t>
  </si>
  <si>
    <t>PT5034</t>
  </si>
  <si>
    <t>Mug Element F Latte 17 Oz</t>
  </si>
  <si>
    <t>PT5035</t>
  </si>
  <si>
    <t>Screw Caps White - Large Pack of 20</t>
  </si>
  <si>
    <t>PT5036</t>
  </si>
  <si>
    <t>Matt White Roll Up Banner 320gsm - 50m</t>
  </si>
  <si>
    <t>PT5037</t>
  </si>
  <si>
    <t>One Way Vision 1520mm - 50m LOG</t>
  </si>
  <si>
    <t>PT5038</t>
  </si>
  <si>
    <t>Foil Quill Standard Pen</t>
  </si>
  <si>
    <t>PT5039</t>
  </si>
  <si>
    <t>DeTape White Gloss Air Release 1550mm AR- 25m</t>
  </si>
  <si>
    <t>PT5040</t>
  </si>
  <si>
    <t>DeTape White Gloss Air Release 1370mm AR - 25m</t>
  </si>
  <si>
    <t>PT5041</t>
  </si>
  <si>
    <t>DeTape White Gloss Air Release 1600mm AR- 50m</t>
  </si>
  <si>
    <t>PT5042</t>
  </si>
  <si>
    <t>DeTape White Gloss Air Release 760mm AR - 50m</t>
  </si>
  <si>
    <t>PT5043</t>
  </si>
  <si>
    <t>DeTape White Gloss Air Release 1370mm AR - 50m</t>
  </si>
  <si>
    <t>PT5044</t>
  </si>
  <si>
    <t>Screw Caps White - Small Pack of 20</t>
  </si>
  <si>
    <t>PT5045</t>
  </si>
  <si>
    <t>Slice Ceramic Rotary Scissors - Single</t>
  </si>
  <si>
    <t>PT5046</t>
  </si>
  <si>
    <t>Screw Caps Silver Grey - Large Pack of 20</t>
  </si>
  <si>
    <t>PT5047</t>
  </si>
  <si>
    <t>Glitter 11oz Mug Pink - 36</t>
  </si>
  <si>
    <t>PT5048</t>
  </si>
  <si>
    <t>Glitter 11oz Mug Pink - 12</t>
  </si>
  <si>
    <t>PT5049</t>
  </si>
  <si>
    <t>Glitter 11oz Mug Pink - Single</t>
  </si>
  <si>
    <t>PT5050</t>
  </si>
  <si>
    <t>Dye Sub Round Lapel Badge 22mm Silver - Single</t>
  </si>
  <si>
    <t>PT5051</t>
  </si>
  <si>
    <t>Dye Sub Round Lapel Badge 22mm Gold - Single</t>
  </si>
  <si>
    <t>PT5052</t>
  </si>
  <si>
    <t>Cameo Autoblade 2 - Single</t>
  </si>
  <si>
    <t>PT5053</t>
  </si>
  <si>
    <t>Screw Caps Midnight Blue - Large Pack of 20</t>
  </si>
  <si>
    <t>PT5054</t>
  </si>
  <si>
    <t>Cameo Rotary Blade - Single</t>
  </si>
  <si>
    <t>PT5055</t>
  </si>
  <si>
    <t>Dye Sub Mouse Mat - Pack of 10</t>
  </si>
  <si>
    <t>PT5056</t>
  </si>
  <si>
    <t>DeTape PET Backlit - 1370mm</t>
  </si>
  <si>
    <t>PT5057</t>
  </si>
  <si>
    <t>DeTape PET Backlit - 1520mm</t>
  </si>
  <si>
    <t>PT5058</t>
  </si>
  <si>
    <t>Easyglide Blades - Single Pack</t>
  </si>
  <si>
    <t>PT5059</t>
  </si>
  <si>
    <t>DeTape Overlam Matt 1370 LOG - 25m</t>
  </si>
  <si>
    <t>PT5060</t>
  </si>
  <si>
    <t>DeTape Overlam Matt 1550 LOG - 25m</t>
  </si>
  <si>
    <t>PT5061</t>
  </si>
  <si>
    <t>DeTape Overlam Matt 760 LOG - 50m</t>
  </si>
  <si>
    <t>PT5062</t>
  </si>
  <si>
    <t>DeTape Overlam Matt 760 LOG - 25m</t>
  </si>
  <si>
    <t>PT5063</t>
  </si>
  <si>
    <t>Doming Name Badge 66x20mm Rect Silver - Single</t>
  </si>
  <si>
    <t>PT5064</t>
  </si>
  <si>
    <t>Doming Name Badge 66x20mm Rect Gold - Single</t>
  </si>
  <si>
    <t>PT5065</t>
  </si>
  <si>
    <t>Doming Name Badge 66x20mm Rect Black - Single</t>
  </si>
  <si>
    <t>PT5066</t>
  </si>
  <si>
    <t>DMS Drawstring Bag - Baby Pink</t>
  </si>
  <si>
    <t>PT5067</t>
  </si>
  <si>
    <t>DMS Drawstring Bag - Grey</t>
  </si>
  <si>
    <t>PT5068</t>
  </si>
  <si>
    <t>DMS Drawstring Bag - Black</t>
  </si>
  <si>
    <t>PT5069</t>
  </si>
  <si>
    <t>DMS Drawstring Bag - Red</t>
  </si>
  <si>
    <t>PT5070</t>
  </si>
  <si>
    <t>DMS Drawstring Bag - White</t>
  </si>
  <si>
    <t>PT5071</t>
  </si>
  <si>
    <t>Screw Caps Dark Red - Large Pack of 20</t>
  </si>
  <si>
    <t>PT5072</t>
  </si>
  <si>
    <t>DMS Drawstring Bag - Royal Blue</t>
  </si>
  <si>
    <t>PT5073</t>
  </si>
  <si>
    <t>Cosmetic Travel Bag - Black</t>
  </si>
  <si>
    <t>PT5074</t>
  </si>
  <si>
    <t>Cosmetic Travel Bag - Hot Pink</t>
  </si>
  <si>
    <t>PT5075</t>
  </si>
  <si>
    <t>Magnum Red Line Squeegee Blade - 180mm Cropped</t>
  </si>
  <si>
    <t>PT5076</t>
  </si>
  <si>
    <t>DeTape Poly Overlam Gloss 1370 LOG - 25m</t>
  </si>
  <si>
    <t>PT5077</t>
  </si>
  <si>
    <t>DeTape Poly Overlam Gloss 1370 LOG - 50m</t>
  </si>
  <si>
    <t>PT5078</t>
  </si>
  <si>
    <t>Orca Balmoral Bone China Mugs - 36</t>
  </si>
  <si>
    <t>PT5079</t>
  </si>
  <si>
    <t>Polystyrene Mug Boxes 11 Oz - 96</t>
  </si>
  <si>
    <t>PT5080</t>
  </si>
  <si>
    <t>DeTape White Gloss Digital Polymeric 1550mm - 25m</t>
  </si>
  <si>
    <t>PT5081</t>
  </si>
  <si>
    <t>DeTape White Gloss Digital 1370mm Polymeric - 25m</t>
  </si>
  <si>
    <t>PT5082</t>
  </si>
  <si>
    <t>DeTape White Gloss Polymeric 760mm - 25m</t>
  </si>
  <si>
    <t>PT5083</t>
  </si>
  <si>
    <t>DeTape Clear Gloss Digital Polymeric 1370mm - 25m</t>
  </si>
  <si>
    <t>PT5084</t>
  </si>
  <si>
    <t>DeTape Clear Gloss Digital Polymeric 1370mm - 50m</t>
  </si>
  <si>
    <t>PT5085</t>
  </si>
  <si>
    <t>DMS Hi Vis Tabard - Red (Small)</t>
  </si>
  <si>
    <t>PT5086</t>
  </si>
  <si>
    <t>DMS Hi Vis Tabard - Red (Medium)</t>
  </si>
  <si>
    <t>PT5087</t>
  </si>
  <si>
    <t>DMS Hi Vis Tabard - Red (Large)</t>
  </si>
  <si>
    <t>PT5088</t>
  </si>
  <si>
    <t>DMS Hi Vis Tabard - Red (XL)</t>
  </si>
  <si>
    <t>PT5089</t>
  </si>
  <si>
    <t>DMS Hi Vis Tabard - Red (XXL)</t>
  </si>
  <si>
    <t>PT5090</t>
  </si>
  <si>
    <t>DMS Hi Vis Tabard - Red (XXXL)</t>
  </si>
  <si>
    <t>PT5091</t>
  </si>
  <si>
    <t>Water Bottle 400ml White - Box of 48</t>
  </si>
  <si>
    <t>PT5092</t>
  </si>
  <si>
    <t>Water Bottle 600ml Aluminium - Box of 48</t>
  </si>
  <si>
    <t>PT5093</t>
  </si>
  <si>
    <t>Water Bottle 600ml White - Box of 48</t>
  </si>
  <si>
    <t>PT5094</t>
  </si>
  <si>
    <t>Water Bottle 500ml Tapered Steel - Box of 36</t>
  </si>
  <si>
    <t>PT5095</t>
  </si>
  <si>
    <t>Water Bottle 500ml Tapered White - Box of 36</t>
  </si>
  <si>
    <t>PT5096</t>
  </si>
  <si>
    <t>Water Bottle 500ml Tapered Steel - Single</t>
  </si>
  <si>
    <t>PT5097</t>
  </si>
  <si>
    <t>Water Bottle 500ml Tapered White - Single</t>
  </si>
  <si>
    <t>PT5098</t>
  </si>
  <si>
    <t>Doming Keyring Rectangle 4 - Single</t>
  </si>
  <si>
    <t>PT5099</t>
  </si>
  <si>
    <t>Doming Keyring Rectangle 5 - Single</t>
  </si>
  <si>
    <t>PT5100</t>
  </si>
  <si>
    <t>Doming Keyring Shield 2 - Single</t>
  </si>
  <si>
    <t>PT5101</t>
  </si>
  <si>
    <t>Doming Keyring Oval 1 - Single</t>
  </si>
  <si>
    <t>PT5102</t>
  </si>
  <si>
    <t>Fluorescent Yellow 11oz Mug - Single</t>
  </si>
  <si>
    <t>PT5103</t>
  </si>
  <si>
    <t>Fluorescent Pink 11oz Mug - Single</t>
  </si>
  <si>
    <t>PT5104</t>
  </si>
  <si>
    <t>Fluorescent Yellow 11oz Mug - 12</t>
  </si>
  <si>
    <t>PT5105</t>
  </si>
  <si>
    <t>Fluorescent Pink 11oz Mug - 12</t>
  </si>
  <si>
    <t>PT5106</t>
  </si>
  <si>
    <t>Fluorescent Yellow 11oz Mug - 36</t>
  </si>
  <si>
    <t>PT5107</t>
  </si>
  <si>
    <t>Fluorescent Pink 11oz Mug - 36</t>
  </si>
  <si>
    <t>PT5108</t>
  </si>
  <si>
    <t>Swinger Panel Clips D Type</t>
  </si>
  <si>
    <t>PT5109</t>
  </si>
  <si>
    <t>Swinger Panel Clips OC Type</t>
  </si>
  <si>
    <t>PT5110</t>
  </si>
  <si>
    <t>DeTape Poly Overlam Gloss 1550 LOG - 50m</t>
  </si>
  <si>
    <t>PT5111</t>
  </si>
  <si>
    <t>DeTape Poly Overlam Gloss 760 LOG - 50m</t>
  </si>
  <si>
    <t>PT5112</t>
  </si>
  <si>
    <t>DeTape Clear Gloss Digital Polymeric 1550mm - 50m</t>
  </si>
  <si>
    <t>PT5113</t>
  </si>
  <si>
    <t>DeTape Clear Gloss Digital Polymeric 760mm - 50m</t>
  </si>
  <si>
    <t>PT5114</t>
  </si>
  <si>
    <t>DMS Drawstring Bag - Purple</t>
  </si>
  <si>
    <t>PT5115</t>
  </si>
  <si>
    <t>DMS Drawstring Bag - Neon Orange</t>
  </si>
  <si>
    <t>PT5116</t>
  </si>
  <si>
    <t>DMS Drawstring Bag - Navy Blue</t>
  </si>
  <si>
    <t>PT5117</t>
  </si>
  <si>
    <t>DMS Drawstring Bag - Bright Yellow</t>
  </si>
  <si>
    <t>PT5118</t>
  </si>
  <si>
    <t>DMS Drawstring Bag - Neon Green</t>
  </si>
  <si>
    <t>PT5119</t>
  </si>
  <si>
    <t>DMS Drawstring Bag - Deep Pink</t>
  </si>
  <si>
    <t>PT5120</t>
  </si>
  <si>
    <t>DeTape Overlam Matt 1370 LOG - 50m</t>
  </si>
  <si>
    <t>PT5121</t>
  </si>
  <si>
    <t>DeTape Overlam Matt 1600 LOG - 50m</t>
  </si>
  <si>
    <t>PT5122</t>
  </si>
  <si>
    <t>FOTL Iconic T - White (Small)</t>
  </si>
  <si>
    <t>PT5123</t>
  </si>
  <si>
    <t>FOTL Iconic T - White (Medium)</t>
  </si>
  <si>
    <t>PT5124</t>
  </si>
  <si>
    <t>FOTL Iconic T - White (Large)</t>
  </si>
  <si>
    <t>PT5125</t>
  </si>
  <si>
    <t>FOTL Iconic T - White (XL)</t>
  </si>
  <si>
    <t>PT5126</t>
  </si>
  <si>
    <t>FOTL Iconic T - White (XXL)</t>
  </si>
  <si>
    <t>PT5127</t>
  </si>
  <si>
    <t>FOTL Iconic T - White (XXXL)</t>
  </si>
  <si>
    <t>PT5128</t>
  </si>
  <si>
    <t>FOTL Iconic T - Black (Small)</t>
  </si>
  <si>
    <t>PT5129</t>
  </si>
  <si>
    <t>FOTL Iconic T - Black (Medium)</t>
  </si>
  <si>
    <t>PT5130</t>
  </si>
  <si>
    <t>FOTL Iconic T - Black (Large)</t>
  </si>
  <si>
    <t>PT5131</t>
  </si>
  <si>
    <t>FOTL Iconic T - Black (XL)</t>
  </si>
  <si>
    <t>PT5132</t>
  </si>
  <si>
    <t>FOTL Iconic T - Black (XXL)</t>
  </si>
  <si>
    <t>PT5133</t>
  </si>
  <si>
    <t>FOTL Iconic T - Black (XXXL)</t>
  </si>
  <si>
    <t>PT5134</t>
  </si>
  <si>
    <t>FOTL Iconic T - White (4XL)</t>
  </si>
  <si>
    <t>PT5135</t>
  </si>
  <si>
    <t>FOTL Iconic T - White (5XL)</t>
  </si>
  <si>
    <t>PT5136</t>
  </si>
  <si>
    <t>FOTL Iconic T - Black (4XL)</t>
  </si>
  <si>
    <t>PT5137</t>
  </si>
  <si>
    <t>FOTL Iconic T - Black (5XL)</t>
  </si>
  <si>
    <t>PT5138</t>
  </si>
  <si>
    <t>DeTape Cutting Mat Grey - A1</t>
  </si>
  <si>
    <t>PT5139</t>
  </si>
  <si>
    <t>DeTape Cutting Mat Grey - A0</t>
  </si>
  <si>
    <t>PT5140</t>
  </si>
  <si>
    <t>DeTape Cutting Mat Grey - A+</t>
  </si>
  <si>
    <t>PT5141</t>
  </si>
  <si>
    <t>DMS Drawstring Bag - Lime Green</t>
  </si>
  <si>
    <t>PT5142</t>
  </si>
  <si>
    <t>DMS Drawstring Bag - Dark Red</t>
  </si>
  <si>
    <t>PT5143</t>
  </si>
  <si>
    <t>DMS Drawstring Bag - Dark Grey</t>
  </si>
  <si>
    <t>PT5144</t>
  </si>
  <si>
    <t>DMS Drawstring Bag - Golden Yellow</t>
  </si>
  <si>
    <t>PT5145</t>
  </si>
  <si>
    <t>Wrap Patch 75mm - Pack of 2</t>
  </si>
  <si>
    <t>PT5146</t>
  </si>
  <si>
    <t>Orca Durham Mugs - 45 Box Pallet</t>
  </si>
  <si>
    <t>PT5147</t>
  </si>
  <si>
    <t>Orca 11 Oz Standard Mug - 45 Box Pallet</t>
  </si>
  <si>
    <t>PT5148</t>
  </si>
  <si>
    <t>Teflon Pillow 16x20cm - Low Profile 10mm</t>
  </si>
  <si>
    <t>PT5149</t>
  </si>
  <si>
    <t>Teflon Pillow 25x25cm - Low Profile 10mm</t>
  </si>
  <si>
    <t>PT5150</t>
  </si>
  <si>
    <t>Teflon Pillow 13x46cm - Low Profile 10mm</t>
  </si>
  <si>
    <t>PT5151</t>
  </si>
  <si>
    <t>Teflon Pillow 51x41cm - Low Profile 10mm</t>
  </si>
  <si>
    <t>PT5152</t>
  </si>
  <si>
    <t>Cosmetic Travel Bag - Red</t>
  </si>
  <si>
    <t>PT5153</t>
  </si>
  <si>
    <t>Cosmetic Travel Bag - Royal Blue</t>
  </si>
  <si>
    <t>PT5154</t>
  </si>
  <si>
    <t>Sawgrass Sublijet UHD SG500 Black 31ml</t>
  </si>
  <si>
    <t>PT5155</t>
  </si>
  <si>
    <t>Sawgrass Sublijet UHD SG500 Cyan 31ml</t>
  </si>
  <si>
    <t>PT5156</t>
  </si>
  <si>
    <t>Sawgrass Sublijet UHD SG500 Magenta 31ml</t>
  </si>
  <si>
    <t>PT5157</t>
  </si>
  <si>
    <t>Sawgrass Sublijet UHD SG500 Yellow 31ml</t>
  </si>
  <si>
    <t>PT5158</t>
  </si>
  <si>
    <t>Doming Name Badge 66x30mm Rect Silver - Single</t>
  </si>
  <si>
    <t>PT5159</t>
  </si>
  <si>
    <t>Doming Name Badge 66x30mm Rect Gold - Single</t>
  </si>
  <si>
    <t>PT5160</t>
  </si>
  <si>
    <t>Doming Name Badge 66x30mm Rect Black - Single</t>
  </si>
  <si>
    <t>PT5161</t>
  </si>
  <si>
    <t>Fluorescent Orange 11oz Mug - Single</t>
  </si>
  <si>
    <t>PT5162</t>
  </si>
  <si>
    <t>Fluorescent Green 11oz Mug - Single</t>
  </si>
  <si>
    <t>PT5163</t>
  </si>
  <si>
    <t>Fluorescent Orange 11oz Mug - 12</t>
  </si>
  <si>
    <t>PT5164</t>
  </si>
  <si>
    <t>Fluorescent Green 11oz Mug - 12</t>
  </si>
  <si>
    <t>PT5165</t>
  </si>
  <si>
    <t>Fluorescent Orange 11oz Mug - 36</t>
  </si>
  <si>
    <t>PT5166</t>
  </si>
  <si>
    <t>Fluorescent Green 11oz Mug - 36</t>
  </si>
  <si>
    <t>PT5167</t>
  </si>
  <si>
    <t>Water Bottle 500ml Tapered Glitter Silver - Single</t>
  </si>
  <si>
    <t>PT5168</t>
  </si>
  <si>
    <t>Water Bottle 500ml Tapered Glitter Gold - Single</t>
  </si>
  <si>
    <t>PT5169</t>
  </si>
  <si>
    <t>Water Bottle 500ml Tapered Glitter Silver - Box of 36</t>
  </si>
  <si>
    <t>PT5170</t>
  </si>
  <si>
    <t>Water Bottle 500ml Tapered Glitter Gold - Box of 36</t>
  </si>
  <si>
    <t>PT5171</t>
  </si>
  <si>
    <t>20oz S-Steel Cup w/ Rolled Rim - Single</t>
  </si>
  <si>
    <t>PT5172</t>
  </si>
  <si>
    <t>20oz S-Steel Cup w/ Rolled Rim - 24</t>
  </si>
  <si>
    <t>PT5173</t>
  </si>
  <si>
    <t>14oz S-Steel Travel Mug White - Single</t>
  </si>
  <si>
    <t>PT5174</t>
  </si>
  <si>
    <t>14oz S-Steel Travel Mug Metal - Single</t>
  </si>
  <si>
    <t>PT5175</t>
  </si>
  <si>
    <t>14oz S-Steel Travel Mug White - 24</t>
  </si>
  <si>
    <t>PT5176</t>
  </si>
  <si>
    <t>14oz S-Steel Travel Mug Metal - 24</t>
  </si>
  <si>
    <t>PT5177</t>
  </si>
  <si>
    <t>Sawgrass SG500 Pack - 31ml Full Inks</t>
  </si>
  <si>
    <t>PT5178</t>
  </si>
  <si>
    <t>Orca Chester Mugs - 45 Box Pallet</t>
  </si>
  <si>
    <t>PT5179</t>
  </si>
  <si>
    <t>Sawgrass SG1000 Pack - 31ml Full Inks</t>
  </si>
  <si>
    <t>PT5180</t>
  </si>
  <si>
    <t>Sawgrass SG1000 Pack - 70ml Extended Inks</t>
  </si>
  <si>
    <t>PT5181</t>
  </si>
  <si>
    <t>Sawgrass Sublijet UHD SG1000 Black 70ml</t>
  </si>
  <si>
    <t>PT5182</t>
  </si>
  <si>
    <t>Sawgrass Sublijet UHD SG1000 Cyan 70ml</t>
  </si>
  <si>
    <t>PT5183</t>
  </si>
  <si>
    <t>Sawgrass Sublijet UHD SG1000 Magenta 70ml</t>
  </si>
  <si>
    <t>PT5184</t>
  </si>
  <si>
    <t>Sawgrass Sublijet UHD SG1000 Yellow 70ml</t>
  </si>
  <si>
    <t>PT5185</t>
  </si>
  <si>
    <t>DMS Drawstring Bag - Light Grey</t>
  </si>
  <si>
    <t>PT5186</t>
  </si>
  <si>
    <t>DMS Drawstring Bag - Sky Blue</t>
  </si>
  <si>
    <t>PT5187</t>
  </si>
  <si>
    <t>Dispenser Bottle 100ml - Single</t>
  </si>
  <si>
    <t>PT5188</t>
  </si>
  <si>
    <t>ATG Heat Resistant Gloves</t>
  </si>
  <si>
    <t>PT5189</t>
  </si>
  <si>
    <t>11oz Gift Box - Single</t>
  </si>
  <si>
    <t>PT5190</t>
  </si>
  <si>
    <t>KPMF Midnight Crimson Gloss AR (1524mm metre)</t>
  </si>
  <si>
    <t>PT5191</t>
  </si>
  <si>
    <t>KPMF Platinum Dark Sage Matt AR (1524mm metre)</t>
  </si>
  <si>
    <t>PT5192</t>
  </si>
  <si>
    <t>KPMF Burnished Bronze Matt AR (1524mm metre)</t>
  </si>
  <si>
    <t>PT5193</t>
  </si>
  <si>
    <t>KPMF Iced Orange Titanium Matt AR (1524mm metre)</t>
  </si>
  <si>
    <t>PT5194</t>
  </si>
  <si>
    <t>KPMF Atlantic Pearl Gloss AR (1524mm metre)</t>
  </si>
  <si>
    <t>PT5195</t>
  </si>
  <si>
    <t>KPMF Stealth Tundra Matt AR (1524mm metre)</t>
  </si>
  <si>
    <t>PT5196</t>
  </si>
  <si>
    <t>KPMF Siberian Pearl Matt AR (1524mm metre)</t>
  </si>
  <si>
    <t>PT5197</t>
  </si>
  <si>
    <t>KPMF Phantom Black Metallic Gloss AR (1524mm metre)</t>
  </si>
  <si>
    <t>PT5198</t>
  </si>
  <si>
    <t>Sawgrass By-Pass Tray SG1000</t>
  </si>
  <si>
    <t>PT5199</t>
  </si>
  <si>
    <t>KPMF Green/Black AR Gloss (1524mm metre)</t>
  </si>
  <si>
    <t>PT5200</t>
  </si>
  <si>
    <t>KPMF Nero Flare Matt AR (1524mm metre)</t>
  </si>
  <si>
    <t>PT5201</t>
  </si>
  <si>
    <t>Doming Keyring Oval 2 - Single</t>
  </si>
  <si>
    <t>PT5202</t>
  </si>
  <si>
    <t>Doming Keyring Rectangle 6 - Single</t>
  </si>
  <si>
    <t>PT5203</t>
  </si>
  <si>
    <t>FOTL Iconic T - Heather Grey (Small)</t>
  </si>
  <si>
    <t>PT5204</t>
  </si>
  <si>
    <t>FOTL Iconic T - Heather Grey (Medium)</t>
  </si>
  <si>
    <t>PT5205</t>
  </si>
  <si>
    <t>FOTL Iconic T - Heather Grey (Large)</t>
  </si>
  <si>
    <t>PT5206</t>
  </si>
  <si>
    <t>FOTL Iconic T - Heather Grey (XL)</t>
  </si>
  <si>
    <t>PT5207</t>
  </si>
  <si>
    <t>FOTL Iconic T - Heather Grey (XXL)</t>
  </si>
  <si>
    <t>PT5208</t>
  </si>
  <si>
    <t>FOTL Iconic T - Heather Grey (XXXL)</t>
  </si>
  <si>
    <t>PT5209</t>
  </si>
  <si>
    <t>FOTL Iconic T - Heather Grey (4XL)</t>
  </si>
  <si>
    <t>PT5210</t>
  </si>
  <si>
    <t>FOTL Iconic T - Heather Grey (5XL)</t>
  </si>
  <si>
    <t>PT5211</t>
  </si>
  <si>
    <t>FOTL Iconic T - Sunflower (Small)</t>
  </si>
  <si>
    <t>PT5212</t>
  </si>
  <si>
    <t>FOTL Iconic T - Sunflower (Medium)</t>
  </si>
  <si>
    <t>PT5213</t>
  </si>
  <si>
    <t>FOTL Iconic T - Sunflower (Large)</t>
  </si>
  <si>
    <t>PT5214</t>
  </si>
  <si>
    <t>FOTL Iconic T - Sunflower (XL)</t>
  </si>
  <si>
    <t>PT5215</t>
  </si>
  <si>
    <t>FOTL Iconic T - Sunflower (XXL)</t>
  </si>
  <si>
    <t>PT5216</t>
  </si>
  <si>
    <t>FOTL Iconic T - Sunflower (XXXL)</t>
  </si>
  <si>
    <t>PT5217</t>
  </si>
  <si>
    <t>FOTL Iconic T - Cobalt (Small)</t>
  </si>
  <si>
    <t>PT5218</t>
  </si>
  <si>
    <t>FOTL Iconic T - Cobalt (Medium)</t>
  </si>
  <si>
    <t>PT5219</t>
  </si>
  <si>
    <t>FOTL Iconic T - Cobalt (Large)</t>
  </si>
  <si>
    <t>PT5220</t>
  </si>
  <si>
    <t>FOTL Iconic T - Cobalt (XL)</t>
  </si>
  <si>
    <t>PT5221</t>
  </si>
  <si>
    <t>FOTL Iconic T - Cobalt (XXL)</t>
  </si>
  <si>
    <t>PT5222</t>
  </si>
  <si>
    <t>FOTL Iconic T - Cobalt (XXXL)</t>
  </si>
  <si>
    <t>PT5223</t>
  </si>
  <si>
    <t>FOTL Iconic T - Deep Navy (Small)</t>
  </si>
  <si>
    <t>PT5224</t>
  </si>
  <si>
    <t>FOTL Iconic T - Deep Navy (Medium)</t>
  </si>
  <si>
    <t>PT5225</t>
  </si>
  <si>
    <t>FOTL Iconic T - Deep Navy (Large)</t>
  </si>
  <si>
    <t>PT5226</t>
  </si>
  <si>
    <t>FOTL Iconic T - Deep Navy (XL)</t>
  </si>
  <si>
    <t>PT5227</t>
  </si>
  <si>
    <t>FOTL Iconic T - Deep Navy (XXL)</t>
  </si>
  <si>
    <t>PT5228</t>
  </si>
  <si>
    <t>FOTL Iconic T - Deep Navy (XXXL)</t>
  </si>
  <si>
    <t>PT5229</t>
  </si>
  <si>
    <t>FOTL Iconic T - Dark Heather (Small)</t>
  </si>
  <si>
    <t>PT5230</t>
  </si>
  <si>
    <t>FOTL Iconic T - Dark Heather (Medium)</t>
  </si>
  <si>
    <t>PT5231</t>
  </si>
  <si>
    <t>FOTL Iconic T - Dark Heather (Large)</t>
  </si>
  <si>
    <t>PT5232</t>
  </si>
  <si>
    <t>FOTL Iconic T - Dark Heather (XL)</t>
  </si>
  <si>
    <t>PT5233</t>
  </si>
  <si>
    <t>FOTL Iconic T - Dark Heather (XXL)</t>
  </si>
  <si>
    <t>PT5234</t>
  </si>
  <si>
    <t>FOTL Iconic T - Dark Heather (XXXL)</t>
  </si>
  <si>
    <t>PT5235</t>
  </si>
  <si>
    <t>Cricut 12x12 Cutting Mat - Standard Tack</t>
  </si>
  <si>
    <t>PT5236</t>
  </si>
  <si>
    <t>Cricut 12 x 24 Cutting Mat</t>
  </si>
  <si>
    <t>PT5237</t>
  </si>
  <si>
    <t>Teflon Pillow 39x39cm - 20mm</t>
  </si>
  <si>
    <t>PT5238</t>
  </si>
  <si>
    <t>Teflon Pillow 39x39cm - Low Profile 10mm</t>
  </si>
  <si>
    <t>PT5239</t>
  </si>
  <si>
    <t>FOTL Iconic T - Red (Small)</t>
  </si>
  <si>
    <t>PT5240</t>
  </si>
  <si>
    <t>FOTL Iconic T - Red (Medium)</t>
  </si>
  <si>
    <t>PT5241</t>
  </si>
  <si>
    <t>FOTL Iconic T - Red (Large)</t>
  </si>
  <si>
    <t>PT5242</t>
  </si>
  <si>
    <t>FOTL Iconic T - Red (XL)</t>
  </si>
  <si>
    <t>PT5243</t>
  </si>
  <si>
    <t>FOTL Iconic T - Red (XXL)</t>
  </si>
  <si>
    <t>PT5244</t>
  </si>
  <si>
    <t>FOTL Iconic T - Red (XXXL)</t>
  </si>
  <si>
    <t>PT5245</t>
  </si>
  <si>
    <t>FOTL Iconic T - Kelly Green (Small)</t>
  </si>
  <si>
    <t>PT5246</t>
  </si>
  <si>
    <t>FOTL Iconic T - Kelly Green (Medium)</t>
  </si>
  <si>
    <t>PT5247</t>
  </si>
  <si>
    <t>FOTL Iconic T - Kelly Green (Large)</t>
  </si>
  <si>
    <t>PT5248</t>
  </si>
  <si>
    <t>FOTL Iconic T - Kelly Green (XL)</t>
  </si>
  <si>
    <t>PT5249</t>
  </si>
  <si>
    <t>FOTL Iconic T - Kelly Green (XXL)</t>
  </si>
  <si>
    <t>PT5250</t>
  </si>
  <si>
    <t>FOTL Iconic T - Kelly Green (XXXL)</t>
  </si>
  <si>
    <t>PT5251</t>
  </si>
  <si>
    <t>Teflon Pillow 15x15cm - Low Profile 10mm</t>
  </si>
  <si>
    <t>PT5252</t>
  </si>
  <si>
    <t>Teflon Pillow 15x15cm - 20mm</t>
  </si>
  <si>
    <t>PT5253</t>
  </si>
  <si>
    <t>8oz Stainless Steel Mug - Single</t>
  </si>
  <si>
    <t>PT5254</t>
  </si>
  <si>
    <t>8oz Stainless Steel Mug - 48</t>
  </si>
  <si>
    <t>PT5255</t>
  </si>
  <si>
    <t>Magnetic Name Badge Fixing - Single</t>
  </si>
  <si>
    <t>PT5256</t>
  </si>
  <si>
    <t>Silverline 1500W Heat Gun</t>
  </si>
  <si>
    <t>PT5257</t>
  </si>
  <si>
    <t>16oz S-Steel Thermos Cup White - 24</t>
  </si>
  <si>
    <t>PT5258</t>
  </si>
  <si>
    <t>16oz S-Steel Thermos Cup White - Single</t>
  </si>
  <si>
    <t>PT5259</t>
  </si>
  <si>
    <t>3M 4658F Rem Tape 12mm - Single</t>
  </si>
  <si>
    <t>PT5260</t>
  </si>
  <si>
    <t>3M Edge Sealer 3950 - Single</t>
  </si>
  <si>
    <t>PT5261</t>
  </si>
  <si>
    <t>Seal It Pen - Single</t>
  </si>
  <si>
    <t>PT5262</t>
  </si>
  <si>
    <t>Werner Pro Work Platform - AP25 1150x300mm</t>
  </si>
  <si>
    <t>PT5263</t>
  </si>
  <si>
    <t>Slice Auto-Retractable Pen Cutter - Grey</t>
  </si>
  <si>
    <t>PT5264</t>
  </si>
  <si>
    <t>Neenah Jetcol DHS Sublimation Paper A3 - Pack of 100 sheets</t>
  </si>
  <si>
    <t>PT5265</t>
  </si>
  <si>
    <t>Neenah Jetcol DHS Sublimation Paper Mug Size -  Pack of 100 sheets</t>
  </si>
  <si>
    <t>PT5266</t>
  </si>
  <si>
    <t>DeTape Steel Rule 600mm - Single</t>
  </si>
  <si>
    <t>PT5267</t>
  </si>
  <si>
    <t>Scotch Weld DP804 - Single</t>
  </si>
  <si>
    <t>PT5268</t>
  </si>
  <si>
    <t>Dahle Titanium Scissors - 20cm</t>
  </si>
  <si>
    <t>PT5269</t>
  </si>
  <si>
    <t>4 Way Switched Multigang</t>
  </si>
  <si>
    <t>PT5270</t>
  </si>
  <si>
    <t>16oz S-Steel Thermos Cup Silver - 24</t>
  </si>
  <si>
    <t>PT5271</t>
  </si>
  <si>
    <t>16oz S-Steel Thermos Cup Silver - Single</t>
  </si>
  <si>
    <t>PT5272</t>
  </si>
  <si>
    <t>Alu Sport Bottle With Straw 600ml White - Single</t>
  </si>
  <si>
    <t>PT5273</t>
  </si>
  <si>
    <t>Alu Sport Bottle With Straw 600ml Silver - Single</t>
  </si>
  <si>
    <t>PT5274</t>
  </si>
  <si>
    <t>Alu Sport Bottle With Straw 750ml White - Single</t>
  </si>
  <si>
    <t>PT5275</t>
  </si>
  <si>
    <t>Alu Sport Bottle With Straw 750ml Silver - Single</t>
  </si>
  <si>
    <t>PT5276</t>
  </si>
  <si>
    <t>Alu Sport Bottle With Straw 600ml White - Box of 48</t>
  </si>
  <si>
    <t>PT5277</t>
  </si>
  <si>
    <t>Alu Sport Bottle With Straw 600ml Silver - Box of 48</t>
  </si>
  <si>
    <t>PT5278</t>
  </si>
  <si>
    <t>Alu Sport Bottle With Straw 750ml White - Box of 48</t>
  </si>
  <si>
    <t>PT5279</t>
  </si>
  <si>
    <t>Alu Sport Bottle With Straw 750ml Silver - Box of 48</t>
  </si>
  <si>
    <t>PT5280</t>
  </si>
  <si>
    <t>DeTape PET Magnetic Receptive - 1370mm</t>
  </si>
  <si>
    <t>PT5281</t>
  </si>
  <si>
    <t>DeTape Easy Grip Scraper - Single</t>
  </si>
  <si>
    <t>PT5282</t>
  </si>
  <si>
    <t>DeTape Handled Scraper - Single</t>
  </si>
  <si>
    <t>PT5283</t>
  </si>
  <si>
    <t>DeTape Blades Type D - Single Pack</t>
  </si>
  <si>
    <t>PT5284</t>
  </si>
  <si>
    <t>DeTape Blades Type C - Single Pack</t>
  </si>
  <si>
    <t>PT5285</t>
  </si>
  <si>
    <t>DeTape Cutting Mat Grey - A4</t>
  </si>
  <si>
    <t>PT5286</t>
  </si>
  <si>
    <t>DeTape Cutting Mat Grey - A3</t>
  </si>
  <si>
    <t>PT5287</t>
  </si>
  <si>
    <t>DeTape Cutting Mat Grey - A2</t>
  </si>
  <si>
    <t>PT5288</t>
  </si>
  <si>
    <t>DMS Drawstring Bag - Turquoise</t>
  </si>
  <si>
    <t>PT5289</t>
  </si>
  <si>
    <t>DMS Drawstring Bag - Watermelon Red</t>
  </si>
  <si>
    <t>PT5290</t>
  </si>
  <si>
    <t>DeTape Knife Utility Retractable - Single</t>
  </si>
  <si>
    <t>PT5291</t>
  </si>
  <si>
    <t>DeTape Blades Type B - Single Pack</t>
  </si>
  <si>
    <t>PT5292</t>
  </si>
  <si>
    <t>KPMF Phantom Black Matt AR (1524mm metre)</t>
  </si>
  <si>
    <t>PT5293</t>
  </si>
  <si>
    <t>KPMF Rainbow Starlight Overlam Gloss (1524mm metre)</t>
  </si>
  <si>
    <t>PT5294</t>
  </si>
  <si>
    <t>Orca Ceramic Camper Mug - 36</t>
  </si>
  <si>
    <t>PT5295</t>
  </si>
  <si>
    <t>DMS Hi Vis Tabard - Black (Small)</t>
  </si>
  <si>
    <t>PT5296</t>
  </si>
  <si>
    <t>DMS Hi Vis Tabard - Black (Medium)</t>
  </si>
  <si>
    <t>PT5297</t>
  </si>
  <si>
    <t>DMS Hi Vis Tabard - Black (Large)</t>
  </si>
  <si>
    <t>PT5298</t>
  </si>
  <si>
    <t>DMS Hi Vis Tabard - Black (XL)</t>
  </si>
  <si>
    <t>PT5299</t>
  </si>
  <si>
    <t>DMS Hi Vis Tabard - Black (XXL)</t>
  </si>
  <si>
    <t>PT5300</t>
  </si>
  <si>
    <t>DMS Hi Vis Tabard - Black (XXXL)</t>
  </si>
  <si>
    <t>PT5301</t>
  </si>
  <si>
    <t>Dahle Office Scissors - 20cm</t>
  </si>
  <si>
    <t>PT5302</t>
  </si>
  <si>
    <t>Dahle Office Scissors - 20cm - LEFT HANDED</t>
  </si>
  <si>
    <t>PT5303</t>
  </si>
  <si>
    <t>Staedtler 430 Ballpoint Pens Blue - 50pk</t>
  </si>
  <si>
    <t>PT5304</t>
  </si>
  <si>
    <t>Staedtler 430 Ballpoint Pens Black - 50pk</t>
  </si>
  <si>
    <t>PT5305</t>
  </si>
  <si>
    <t>Staedtler Textsurfer Gel 264 Highlighter- Yellow</t>
  </si>
  <si>
    <t>PT5306</t>
  </si>
  <si>
    <t>Staedtler 351 Whiteboard Marker Black</t>
  </si>
  <si>
    <t>PT5307</t>
  </si>
  <si>
    <t>Staedtler 351 Whiteboard Marker Red</t>
  </si>
  <si>
    <t>PT5308</t>
  </si>
  <si>
    <t>DeTape Clear Gloss Digital 1370mm - Monomeric 50m</t>
  </si>
  <si>
    <t>PT5309</t>
  </si>
  <si>
    <t>DeTape Clear Gloss Digital Monomeric 1550mm - 25m</t>
  </si>
  <si>
    <t>PT5310</t>
  </si>
  <si>
    <t>DeTape Clear Gloss Digital Monomeric 1550mm - 50m</t>
  </si>
  <si>
    <t>PT5311</t>
  </si>
  <si>
    <t>DeTape Clear Gloss Digital Monomeric 760mm - 25m</t>
  </si>
  <si>
    <t>PT5312</t>
  </si>
  <si>
    <t>DeTape Clear Gloss Digital Monomeric 760mm - 50m</t>
  </si>
  <si>
    <t>PT5313</t>
  </si>
  <si>
    <t>Orca Continental 9oz Mugs - 36</t>
  </si>
  <si>
    <t>PT5314</t>
  </si>
  <si>
    <t>Orca Continental 9oz Mugs - 12</t>
  </si>
  <si>
    <t>PT5315</t>
  </si>
  <si>
    <t>Channel Roller</t>
  </si>
  <si>
    <t>PT5316</t>
  </si>
  <si>
    <t>Novus Stapler E15 - Red</t>
  </si>
  <si>
    <t>PT5317</t>
  </si>
  <si>
    <t>Cameo3 Deep Cut Blade - Single</t>
  </si>
  <si>
    <t>PT5318</t>
  </si>
  <si>
    <t>Alu Flip Top Bottle 750ml White - Single</t>
  </si>
  <si>
    <t>PT5319</t>
  </si>
  <si>
    <t>Alu Flip Top Bottle 750ml Silver - Single</t>
  </si>
  <si>
    <t>PT5320</t>
  </si>
  <si>
    <t>Staedtler Marker 317 Thin Barrel Black - Single</t>
  </si>
  <si>
    <t>PT5321</t>
  </si>
  <si>
    <t>Staedtler Marker 317 Thin Barrel Red - Single</t>
  </si>
  <si>
    <t>PT5322</t>
  </si>
  <si>
    <t>DP804 Mixing Nozzles - 5 Pack</t>
  </si>
  <si>
    <t>PT5323</t>
  </si>
  <si>
    <t>Doming Name Badge 66x30mm Oval Silver - Single</t>
  </si>
  <si>
    <t>PT5324</t>
  </si>
  <si>
    <t>Doming Name Badge 66x30mm Oval Gold - Single</t>
  </si>
  <si>
    <t>PT5325</t>
  </si>
  <si>
    <t>Doming Name Badge 66x30mm Oval Black - Single</t>
  </si>
  <si>
    <t>PT5326</t>
  </si>
  <si>
    <t>DMS Apron Adjustable - Red</t>
  </si>
  <si>
    <t>PT5327</t>
  </si>
  <si>
    <t>DMS Apron Adjustable - Navy Blue</t>
  </si>
  <si>
    <t>PT5328</t>
  </si>
  <si>
    <t>DMS Apron Adjustable - Royal Blue</t>
  </si>
  <si>
    <t>PT5329</t>
  </si>
  <si>
    <t>DMS Apron Adjustable - Dark Green</t>
  </si>
  <si>
    <t>PT5330</t>
  </si>
  <si>
    <t>Youngman Work Platform 600x300mm</t>
  </si>
  <si>
    <t>PT5331</t>
  </si>
  <si>
    <t>WrapCut Wire - Single</t>
  </si>
  <si>
    <t>PT5332</t>
  </si>
  <si>
    <t>DeTape Snap Off Knife S/Steel - Single</t>
  </si>
  <si>
    <t>PT5333</t>
  </si>
  <si>
    <t>DeTape Snap Off Knife Soft Grip - Single</t>
  </si>
  <si>
    <t>PT5334</t>
  </si>
  <si>
    <t>DeTape Blades Type E - Single Pack</t>
  </si>
  <si>
    <t>PT5335</t>
  </si>
  <si>
    <t>Alu Flip Top Bottle 750ml White - Box of 48</t>
  </si>
  <si>
    <t>PT5336</t>
  </si>
  <si>
    <t>Alu Flip Top Bottle 750ml Silver - Box of 48</t>
  </si>
  <si>
    <t>PT5337</t>
  </si>
  <si>
    <t>DT Oak Deep Brown - 900mm metre</t>
  </si>
  <si>
    <t>PT5338</t>
  </si>
  <si>
    <t>CE7000-60 Cutting Strip</t>
  </si>
  <si>
    <t>PT5339</t>
  </si>
  <si>
    <t>CE7000/8000-130 Cutting Strip</t>
  </si>
  <si>
    <t>PT5340</t>
  </si>
  <si>
    <t>CE7000-160 Cutting Strip</t>
  </si>
  <si>
    <t>PT5341</t>
  </si>
  <si>
    <t>KPMF Opulent Indigo Gloss AR (1524mm metre)</t>
  </si>
  <si>
    <t>PT5342</t>
  </si>
  <si>
    <t>DeTape Cutting Mat Green - A4</t>
  </si>
  <si>
    <t>PT5343</t>
  </si>
  <si>
    <t>DeTape Cutting Mat Green - A3</t>
  </si>
  <si>
    <t>PT5344</t>
  </si>
  <si>
    <t>DeTape Cutting Mat Green - A2</t>
  </si>
  <si>
    <t>PT5345</t>
  </si>
  <si>
    <t>DeTape Cutting Mat Green - A1</t>
  </si>
  <si>
    <t>PT5346</t>
  </si>
  <si>
    <t>DeTape Cutting Mat Green - A0</t>
  </si>
  <si>
    <t>PT5347</t>
  </si>
  <si>
    <t>Avery Red V6792 Flexible - 12.5m</t>
  </si>
  <si>
    <t>PT5348</t>
  </si>
  <si>
    <t>Avery Red V6792 Flexible - 50m</t>
  </si>
  <si>
    <t>PT5349</t>
  </si>
  <si>
    <t>Avery Yellow V6791 Flexible - 12.5m</t>
  </si>
  <si>
    <t>PT5350</t>
  </si>
  <si>
    <t>Avery White V6790 Flexible - 12.5m</t>
  </si>
  <si>
    <t>PT5351</t>
  </si>
  <si>
    <t>Avery Yellow V6791 Flexible - 50m</t>
  </si>
  <si>
    <t>PT5352</t>
  </si>
  <si>
    <t>Avery White V6790 Flexible - 50m</t>
  </si>
  <si>
    <t>PT5353</t>
  </si>
  <si>
    <t>Orca Continental 9oz Mugs - 45 Box Pallet</t>
  </si>
  <si>
    <t>PT5354</t>
  </si>
  <si>
    <t>Coated Front Lit Banner 450gsm - 760mm</t>
  </si>
  <si>
    <t>PT5355</t>
  </si>
  <si>
    <t>Easy Press Mat 20x25cm</t>
  </si>
  <si>
    <t>PT5356</t>
  </si>
  <si>
    <t>Easy Press Mat 30x30cm</t>
  </si>
  <si>
    <t>PT5357</t>
  </si>
  <si>
    <t>11oz Gift Box - Box Of 144</t>
  </si>
  <si>
    <t>PT5358</t>
  </si>
  <si>
    <t>Polystyrene Mug Boxes 11 Oz - 12 Pack</t>
  </si>
  <si>
    <t>PT5359</t>
  </si>
  <si>
    <t>Staedtler Pencil Sharpener</t>
  </si>
  <si>
    <t>PT5360</t>
  </si>
  <si>
    <t>Novus Staples - Box of 1000</t>
  </si>
  <si>
    <t>PT5361</t>
  </si>
  <si>
    <t>Marabu Mara Jet DI-LSX / FLS Cyan 1000ml Bottle</t>
  </si>
  <si>
    <t>PT5362</t>
  </si>
  <si>
    <t>Marabu Mara Jet DI-LSX / FLS Magenta 1000ml Bottle</t>
  </si>
  <si>
    <t>PT5363</t>
  </si>
  <si>
    <t>Marabu Mara Jet DI-LSX / FLS Yellow 1000ml Bottle</t>
  </si>
  <si>
    <t>PT5364</t>
  </si>
  <si>
    <t>Marabu Mara Jet DI-LSX / FLS Black 1000ml Bottle</t>
  </si>
  <si>
    <t>PT5365</t>
  </si>
  <si>
    <t>Marabu Mara Jet DI-MS / FMS Cyan 1000ml Bottle</t>
  </si>
  <si>
    <t>PT5366</t>
  </si>
  <si>
    <t>Marabu Mara Jet DI-MS / FMS Magenta 1000ml Bottle</t>
  </si>
  <si>
    <t>PT5367</t>
  </si>
  <si>
    <t>Marabu Mara Jet DI-MS / FMS Yellow 1000ml Bottle</t>
  </si>
  <si>
    <t>PT5368</t>
  </si>
  <si>
    <t>Marabu Mara Jet DI-MS / FMS Black 1000ml Bottle</t>
  </si>
  <si>
    <t>PT5369</t>
  </si>
  <si>
    <t>Marabu Mara Jet DI-UR2 Cleaner 1000ml Bottle</t>
  </si>
  <si>
    <t>PT5370</t>
  </si>
  <si>
    <t>DeTape Tool Belt</t>
  </si>
  <si>
    <t>PT5371</t>
  </si>
  <si>
    <t>Cameo Pro Carrier Sheet 610x610mm - Standard Tack</t>
  </si>
  <si>
    <t>PT5372</t>
  </si>
  <si>
    <t>Glitter 11oz Mug Silver / Blue - Single</t>
  </si>
  <si>
    <t>PT5373</t>
  </si>
  <si>
    <t>Glitter 11oz Mug Silver / Pink - Single</t>
  </si>
  <si>
    <t>PT5374</t>
  </si>
  <si>
    <t>Glitter 11oz Mug Silver / Blue - 12</t>
  </si>
  <si>
    <t>PT5375</t>
  </si>
  <si>
    <t>Glitter 11oz Mug Silver / Pink - 12</t>
  </si>
  <si>
    <t>PT5376</t>
  </si>
  <si>
    <t>Glitter 11oz Mug Silver / Blue - 36</t>
  </si>
  <si>
    <t>PT5377</t>
  </si>
  <si>
    <t>Glitter 11oz Mug Silver / Pink - 36</t>
  </si>
  <si>
    <t>PT5378</t>
  </si>
  <si>
    <t>DeTape White Gloss Digital 500mm - 50m</t>
  </si>
  <si>
    <t>PT5379</t>
  </si>
  <si>
    <t>Easy Click Locators 100 Pk Small Male</t>
  </si>
  <si>
    <t>PT5380</t>
  </si>
  <si>
    <t>Easy Click Locators 100 Pk Small Female</t>
  </si>
  <si>
    <t>PT5381</t>
  </si>
  <si>
    <t>Easy Click Locators 100 Pk Medium Male</t>
  </si>
  <si>
    <t>PT5382</t>
  </si>
  <si>
    <t>Easy Click Locators 100 Pk Medium Female</t>
  </si>
  <si>
    <t>PT5383</t>
  </si>
  <si>
    <t>Easy Click Locators 100 Pk Large Male</t>
  </si>
  <si>
    <t>PT5384</t>
  </si>
  <si>
    <t>Easy Click Locators 100 Pk Large Female</t>
  </si>
  <si>
    <t>PT5385</t>
  </si>
  <si>
    <t>DMS Drawstring Bag - Dark Apple Green</t>
  </si>
  <si>
    <t>PT5386</t>
  </si>
  <si>
    <t>Slice Retractable Box Cutter</t>
  </si>
  <si>
    <t>PT5387</t>
  </si>
  <si>
    <t>Slice Retractable Utility Knife - Single</t>
  </si>
  <si>
    <t>PT5388</t>
  </si>
  <si>
    <t>Durham Glitter Mug Gold - Single</t>
  </si>
  <si>
    <t>PT5389</t>
  </si>
  <si>
    <t>Durham Glitter Mug Silver - Single</t>
  </si>
  <si>
    <t>PT5390</t>
  </si>
  <si>
    <t>Fluorescent Yellow 11oz Mug -Single</t>
  </si>
  <si>
    <t>PT5391</t>
  </si>
  <si>
    <t>Durham Glitter Mug Pink - Single</t>
  </si>
  <si>
    <t>PT5392</t>
  </si>
  <si>
    <t>Orca 11 Oz Standard Mugs - 12</t>
  </si>
  <si>
    <t>PT5393</t>
  </si>
  <si>
    <t>Durham Glitter Mug Silver / Blue - Single</t>
  </si>
  <si>
    <t>PT5394</t>
  </si>
  <si>
    <t>Durham Glitter Mug Silver / Pink - Single</t>
  </si>
  <si>
    <t>PT5395</t>
  </si>
  <si>
    <t>DT Light Grey Marble Carrara Grey - 900mm metre</t>
  </si>
  <si>
    <t>PT5396</t>
  </si>
  <si>
    <t>DT Concrete Grey - 670mm metre</t>
  </si>
  <si>
    <t>PT5397</t>
  </si>
  <si>
    <t>3M GPH110 VHB 33m 12mm - Single</t>
  </si>
  <si>
    <t>PT5398</t>
  </si>
  <si>
    <t>3M GPH110 VHB 33m 25mm - Single</t>
  </si>
  <si>
    <t>PT5399</t>
  </si>
  <si>
    <t>DMS Dye Sub Apron - White</t>
  </si>
  <si>
    <t>PT5400</t>
  </si>
  <si>
    <t>DMS Dye Sub Apron - Sand</t>
  </si>
  <si>
    <t>PT5401</t>
  </si>
  <si>
    <t>DMS Dye Sub Apron - Soft Pink</t>
  </si>
  <si>
    <t>PT5402</t>
  </si>
  <si>
    <t>KPMF Carbon Fibre Airelease (762mm metre)</t>
  </si>
  <si>
    <t>PT5403</t>
  </si>
  <si>
    <t>Axus Heavy Duty Scissors Medium - 20cm</t>
  </si>
  <si>
    <t>PT5404</t>
  </si>
  <si>
    <t>Olfa GSR2 Scraper - Single</t>
  </si>
  <si>
    <t>PT5405</t>
  </si>
  <si>
    <t>Olfa GSB-2S/6B Scraper Blades - Single Pack</t>
  </si>
  <si>
    <t>PT5406</t>
  </si>
  <si>
    <t>Olfa PC-L Acrylic Knife - Single</t>
  </si>
  <si>
    <t>PT5407</t>
  </si>
  <si>
    <t>Olfa PB800 PCL Blades - Single Pack</t>
  </si>
  <si>
    <t>PT5408</t>
  </si>
  <si>
    <t>Olfa MXP-AL Metal 18mm Auto Lock Knife - Single</t>
  </si>
  <si>
    <t>PT5409</t>
  </si>
  <si>
    <t>Gem Flex - Neon Pink (25m LOG)</t>
  </si>
  <si>
    <t>PT5410</t>
  </si>
  <si>
    <t>Gem Flex - Neon Purple (25m LOG)</t>
  </si>
  <si>
    <t>PT5411</t>
  </si>
  <si>
    <t>KPMF Absolute Quantum Blue Matt AR (1524mm metre)</t>
  </si>
  <si>
    <t>PT5412</t>
  </si>
  <si>
    <t>KPMF Absolute Royal Amethyst Matt AR (1524mm metre)</t>
  </si>
  <si>
    <t>PT5413</t>
  </si>
  <si>
    <t>KPMF Absolute Mythos Red Matt AR (1524mm metre)</t>
  </si>
  <si>
    <t>PT5414</t>
  </si>
  <si>
    <t>Graphtec A3 Cutting Mat - Single</t>
  </si>
  <si>
    <t>PT5415</t>
  </si>
  <si>
    <t>KPMF Anthracite Matt AR (1524mm metre)</t>
  </si>
  <si>
    <t>PT5416</t>
  </si>
  <si>
    <t>One Way Vision 1520mm - 5m Roll</t>
  </si>
  <si>
    <t>PT5417</t>
  </si>
  <si>
    <t>Hotronix Auto Open Heat Press - 28x38cm</t>
  </si>
  <si>
    <t>PT5418</t>
  </si>
  <si>
    <t>Stahls Cap Bill Platen</t>
  </si>
  <si>
    <t>PT5419</t>
  </si>
  <si>
    <t>Prime Flex - Warm Sand (25m LOG)</t>
  </si>
  <si>
    <t>PT5420</t>
  </si>
  <si>
    <t>KPMF Sunset Orange Matt Airelease (1524mm metre)</t>
  </si>
  <si>
    <t>PT5421</t>
  </si>
  <si>
    <t>KPMF Sunset Orange Matt Airelease (1524mm 50m LOG)</t>
  </si>
  <si>
    <t>PT5422</t>
  </si>
  <si>
    <t>Stahls Double Leg / Sleeve Platen</t>
  </si>
  <si>
    <t>PT5423</t>
  </si>
  <si>
    <t>Stahls 100x100mm Platen</t>
  </si>
  <si>
    <t>PT5424</t>
  </si>
  <si>
    <t>Stahls Tag-Along Platen</t>
  </si>
  <si>
    <t>PT5425</t>
  </si>
  <si>
    <t>Stahls Quick Slip Protector 28x38cm</t>
  </si>
  <si>
    <t>PT5426</t>
  </si>
  <si>
    <t>Stahls Quick Slip Protector 38x38cm</t>
  </si>
  <si>
    <t>PT5427</t>
  </si>
  <si>
    <t>Stahls Quick Slip Protector 40x50cm</t>
  </si>
  <si>
    <t>PT5428</t>
  </si>
  <si>
    <t>DT Concrete White - 670mm metre</t>
  </si>
  <si>
    <t>PT5429</t>
  </si>
  <si>
    <t>DT Marble 3 - 900mm metre</t>
  </si>
  <si>
    <t>PT5430</t>
  </si>
  <si>
    <t>DT Marble 2 - 900mm metre</t>
  </si>
  <si>
    <t>PT5431</t>
  </si>
  <si>
    <t>Fusion All Type Fluid 3780ml</t>
  </si>
  <si>
    <t>PT5432</t>
  </si>
  <si>
    <t>Epic Orange Fluid 3780ml</t>
  </si>
  <si>
    <t>PT5433</t>
  </si>
  <si>
    <t>Stahls Cap Platen 90x160mm</t>
  </si>
  <si>
    <t>PT5434</t>
  </si>
  <si>
    <t>Foil Quill Foil Gold Finch 305 x 305mm</t>
  </si>
  <si>
    <t>PT5435</t>
  </si>
  <si>
    <t>Foil Quill Foil Silver Swan 305 x 305mm</t>
  </si>
  <si>
    <t>PT5436</t>
  </si>
  <si>
    <t>Foil Quill Foil Shining Starling 305 x 305mm</t>
  </si>
  <si>
    <t>PT5437</t>
  </si>
  <si>
    <t>Ribbon 25mm White</t>
  </si>
  <si>
    <t>PT5438</t>
  </si>
  <si>
    <t>Ribbon 25mm Ivory</t>
  </si>
  <si>
    <t>PT5439</t>
  </si>
  <si>
    <t>Ribbon 25mm Light Pink</t>
  </si>
  <si>
    <t>PT5440</t>
  </si>
  <si>
    <t>Ribbon 25mm Light Blue</t>
  </si>
  <si>
    <t>PT5441</t>
  </si>
  <si>
    <t>Ribbon 25mm Rose Gold</t>
  </si>
  <si>
    <t>PT5442</t>
  </si>
  <si>
    <t>Ribbon 25mm Dark Rose Gold</t>
  </si>
  <si>
    <t>PT5443</t>
  </si>
  <si>
    <t>Ribbon 25mm Fuchsia</t>
  </si>
  <si>
    <t>PT5444</t>
  </si>
  <si>
    <t>Ribbon 25mm Red</t>
  </si>
  <si>
    <t>PT5445</t>
  </si>
  <si>
    <t>Ribbon 25mm Gold</t>
  </si>
  <si>
    <t>PT5446</t>
  </si>
  <si>
    <t>Ribbon 25mm Silver</t>
  </si>
  <si>
    <t>PT5447</t>
  </si>
  <si>
    <t>Ribbon 25mm Lavender</t>
  </si>
  <si>
    <t>PT5448</t>
  </si>
  <si>
    <t>Ribbon 25mm Purple</t>
  </si>
  <si>
    <t>PT5449</t>
  </si>
  <si>
    <t>Ribbon 25mm Royal Blue</t>
  </si>
  <si>
    <t>PT5450</t>
  </si>
  <si>
    <t>Ribbon 25mm Black</t>
  </si>
  <si>
    <t>PT5451</t>
  </si>
  <si>
    <t>Ribbon 50mm White</t>
  </si>
  <si>
    <t>PT5452</t>
  </si>
  <si>
    <t>Ribbon 50mm Ivory</t>
  </si>
  <si>
    <t>PT5453</t>
  </si>
  <si>
    <t>Ribbon 50mm Light Pink</t>
  </si>
  <si>
    <t>PT5454</t>
  </si>
  <si>
    <t>Ribbon 50mm Light Blue</t>
  </si>
  <si>
    <t>PT5455</t>
  </si>
  <si>
    <t>Ribbon 50mm Rose Gold</t>
  </si>
  <si>
    <t>PT5456</t>
  </si>
  <si>
    <t>Ribbon 50mm Dark Rose Gold</t>
  </si>
  <si>
    <t>PT5457</t>
  </si>
  <si>
    <t>Ribbon 50mm Fuchsia</t>
  </si>
  <si>
    <t>PT5458</t>
  </si>
  <si>
    <t>Ribbon 50mm Red</t>
  </si>
  <si>
    <t>PT5459</t>
  </si>
  <si>
    <t>Ribbon 50mm Gold</t>
  </si>
  <si>
    <t>PT5460</t>
  </si>
  <si>
    <t>Ribbon 50mm Silver</t>
  </si>
  <si>
    <t>PT5461</t>
  </si>
  <si>
    <t>Ribbon 50mm Lavender</t>
  </si>
  <si>
    <t>PT5462</t>
  </si>
  <si>
    <t>Ribbon 50mm Purple</t>
  </si>
  <si>
    <t>PT5463</t>
  </si>
  <si>
    <t>Ribbon 50mm Royal Blue</t>
  </si>
  <si>
    <t>PT5464</t>
  </si>
  <si>
    <t>Ribbon 50mm Black</t>
  </si>
  <si>
    <t>PT5465</t>
  </si>
  <si>
    <t>Cricut EasyPress 3 225x225mm</t>
  </si>
  <si>
    <t>PT5466</t>
  </si>
  <si>
    <t>Cricut EasyPress 3 300x250mm</t>
  </si>
  <si>
    <t>PT5467</t>
  </si>
  <si>
    <t>Cricut Brightpad Go</t>
  </si>
  <si>
    <t>PT5468</t>
  </si>
  <si>
    <t>DT White Pine - 900mm metre</t>
  </si>
  <si>
    <t>PT5469</t>
  </si>
  <si>
    <t>Ri-Mount Ultracrystalline 1524mm Perm Perm - 50m Log</t>
  </si>
  <si>
    <t>PT5470</t>
  </si>
  <si>
    <t>Ri-Mount Ultracrystalline 1310mm Perm Perm - 50m Log</t>
  </si>
  <si>
    <t>PT5471</t>
  </si>
  <si>
    <t>Ri-Mount Ultracrystalline 760mm Perm Perm - 50m Log</t>
  </si>
  <si>
    <t>PT5472</t>
  </si>
  <si>
    <t>Matt White Roll Up Banner 300gsm - 30m</t>
  </si>
  <si>
    <t>PT5473</t>
  </si>
  <si>
    <t>Hotronix 360 IQ Hat Heat Press</t>
  </si>
  <si>
    <t>PT5474</t>
  </si>
  <si>
    <t>KPMF Frozen Emerald Matt AR (1524mm metre)</t>
  </si>
  <si>
    <t>PT5475</t>
  </si>
  <si>
    <t>Cricut Cap Press</t>
  </si>
  <si>
    <t>PT5476</t>
  </si>
  <si>
    <t>DeTape Cutting Mat Pink - Slim</t>
  </si>
  <si>
    <t>PT5477</t>
  </si>
  <si>
    <t>RTape Chrome - Silver Exterior (1220mm metre)</t>
  </si>
  <si>
    <t>PT5478</t>
  </si>
  <si>
    <t>Dye Sub Bottle Opener Long Metal Brushed - Single</t>
  </si>
  <si>
    <t>PT5479</t>
  </si>
  <si>
    <t>Dye Sub Bottle Opener Rectangular Metal Brushed - Single</t>
  </si>
  <si>
    <t>PT5480</t>
  </si>
  <si>
    <t>Ribbon 25mm Yellow</t>
  </si>
  <si>
    <t>PT5481</t>
  </si>
  <si>
    <t>Ribbon 25mm Turquoise</t>
  </si>
  <si>
    <t>PT5482</t>
  </si>
  <si>
    <t>Ribbon 25mm Champagne Gold</t>
  </si>
  <si>
    <t>PT5483</t>
  </si>
  <si>
    <t>Black Gloss Dechroming - 50mm</t>
  </si>
  <si>
    <t>PT5484</t>
  </si>
  <si>
    <t>Black Gloss Dechroming - 100mm</t>
  </si>
  <si>
    <t>PT5485</t>
  </si>
  <si>
    <t>Black Matt Dechroming - 50mm</t>
  </si>
  <si>
    <t>PT5486</t>
  </si>
  <si>
    <t>Black Matt Dechroming - 100mm</t>
  </si>
  <si>
    <t>PT5487</t>
  </si>
  <si>
    <t>Sublisheet 200 Vinyl - 10 Pack A4</t>
  </si>
  <si>
    <t>PT5488</t>
  </si>
  <si>
    <t>Sublisheet 200 Vinyl - 10 Pack A3</t>
  </si>
  <si>
    <t>PT5489</t>
  </si>
  <si>
    <t>Dye Sub Bottle Opener Long Metal White - Single</t>
  </si>
  <si>
    <t>PT5490</t>
  </si>
  <si>
    <t>Hotronix Sports Ball Press</t>
  </si>
  <si>
    <t>PT5491</t>
  </si>
  <si>
    <t>Sublisheet 200 Vinyl - A4 SAMPLE</t>
  </si>
  <si>
    <t>PT5492</t>
  </si>
  <si>
    <t>Axus Heavy Duty Scissors Large - 30cm</t>
  </si>
  <si>
    <t>PT5493</t>
  </si>
  <si>
    <t>AWD Cool T Kids - Fire Red  (3-4)</t>
  </si>
  <si>
    <t>PT5494</t>
  </si>
  <si>
    <t>AWD Cool T Kids - Fire Red  (5-6)</t>
  </si>
  <si>
    <t>PT5495</t>
  </si>
  <si>
    <t>AWD Cool T Kids - Fire Red  (7-8)</t>
  </si>
  <si>
    <t>PT5496</t>
  </si>
  <si>
    <t>AWD Cool T Kids - Fire Red  (9-11)</t>
  </si>
  <si>
    <t>PT5497</t>
  </si>
  <si>
    <t>AWD Cool T Kids - Fire Red  (12-13)</t>
  </si>
  <si>
    <t>PT5498</t>
  </si>
  <si>
    <t>AWD Cool T Kids - Black (3-4)</t>
  </si>
  <si>
    <t>PT5499</t>
  </si>
  <si>
    <t>AWD Cool T Kids - Black (5-6)</t>
  </si>
  <si>
    <t>PT5500</t>
  </si>
  <si>
    <t>AWD Cool T Kids - Black (7-8)</t>
  </si>
  <si>
    <t>PT5501</t>
  </si>
  <si>
    <t>AWD Cool T Kids - Black (9-11)</t>
  </si>
  <si>
    <t>PT5502</t>
  </si>
  <si>
    <t>AWD Cool T Kids - Black (12-13)</t>
  </si>
  <si>
    <t>PT5503</t>
  </si>
  <si>
    <t>AWD Cool T Kids - White (3-4)</t>
  </si>
  <si>
    <t>PT5504</t>
  </si>
  <si>
    <t>AWD Cool T Kids - White (5-6)</t>
  </si>
  <si>
    <t>PT5505</t>
  </si>
  <si>
    <t>AWD Cool T Kids - White (7-8)</t>
  </si>
  <si>
    <t>PT5506</t>
  </si>
  <si>
    <t>AWD Cool T Kids - White (9-11)</t>
  </si>
  <si>
    <t>PT5507</t>
  </si>
  <si>
    <t>AWD Cool T Kids - White (12-13)</t>
  </si>
  <si>
    <t>PT5508</t>
  </si>
  <si>
    <t>AWD Cool T Kids - Heather Grey (3-4)</t>
  </si>
  <si>
    <t>PT5509</t>
  </si>
  <si>
    <t>AWD Cool T Kids - Heather Grey (5-6)</t>
  </si>
  <si>
    <t>PT5510</t>
  </si>
  <si>
    <t>AWD Cool T Kids - Heather Grey (7-8)</t>
  </si>
  <si>
    <t>PT5511</t>
  </si>
  <si>
    <t>AWD Cool T Kids - Heather Grey (9-11)</t>
  </si>
  <si>
    <t>PT5512</t>
  </si>
  <si>
    <t>AWD Cool T Kids - Heather Grey (12-13)</t>
  </si>
  <si>
    <t>PT5513</t>
  </si>
  <si>
    <t>AWD Cool T Kids - Oxford Navy (3-4)</t>
  </si>
  <si>
    <t>PT5514</t>
  </si>
  <si>
    <t>AWD Cool T Kids - Oxford Navy (5-6)</t>
  </si>
  <si>
    <t>PT5515</t>
  </si>
  <si>
    <t>AWD Cool T Kids - Oxford Navy (7-8)</t>
  </si>
  <si>
    <t>PT5516</t>
  </si>
  <si>
    <t>AWD Cool T Kids - Oxford Navy (9-11)</t>
  </si>
  <si>
    <t>PT5517</t>
  </si>
  <si>
    <t>AWD Cool T Kids - Oxford Navy (12-13)</t>
  </si>
  <si>
    <t>PT5518</t>
  </si>
  <si>
    <t>AWD Cool T Kids - Charcoal (3-4)</t>
  </si>
  <si>
    <t>PT5519</t>
  </si>
  <si>
    <t>AWD Cool T Kids - Charcoal (5-6)</t>
  </si>
  <si>
    <t>PT5520</t>
  </si>
  <si>
    <t>AWD Cool T Kids - Charcoal (7-8)</t>
  </si>
  <si>
    <t>PT5521</t>
  </si>
  <si>
    <t>AWD Cool T Kids - Charcoal (9-11)</t>
  </si>
  <si>
    <t>PT5522</t>
  </si>
  <si>
    <t>AWD Cool T Kids - Charcoal (12-13)</t>
  </si>
  <si>
    <t>PT5523</t>
  </si>
  <si>
    <t>AWD Cool T Mens - Fire Red (Small)</t>
  </si>
  <si>
    <t>PT5524</t>
  </si>
  <si>
    <t>AWD Cool T Mens - Fire Red (Medium)</t>
  </si>
  <si>
    <t>PT5525</t>
  </si>
  <si>
    <t>AWD Cool T Mens - Fire Red (Large)</t>
  </si>
  <si>
    <t>PT5526</t>
  </si>
  <si>
    <t>AWD Cool T Mens - Fire Red (XL)</t>
  </si>
  <si>
    <t>PT5527</t>
  </si>
  <si>
    <t>AWD Cool T Mens - Fire Red (XXL)</t>
  </si>
  <si>
    <t>PT5528</t>
  </si>
  <si>
    <t>AWD Cool T Mens - Black (Small)</t>
  </si>
  <si>
    <t>PT5529</t>
  </si>
  <si>
    <t>AWD Cool T Mens - Black (Medium)</t>
  </si>
  <si>
    <t>PT5530</t>
  </si>
  <si>
    <t>AWD Cool T Mens - Black (Large)</t>
  </si>
  <si>
    <t>PT5531</t>
  </si>
  <si>
    <t>AWD Cool T Mens - Black (XL)</t>
  </si>
  <si>
    <t>PT5532</t>
  </si>
  <si>
    <t>AWD Cool T Mens - Black (XXL)</t>
  </si>
  <si>
    <t>PT5533</t>
  </si>
  <si>
    <t>AWD Cool T Mens - White (Small)</t>
  </si>
  <si>
    <t>PT5534</t>
  </si>
  <si>
    <t>AWD Cool T Mens - White (Medium)</t>
  </si>
  <si>
    <t>PT5535</t>
  </si>
  <si>
    <t>AWD Cool T Mens - White (Large)</t>
  </si>
  <si>
    <t>PT5536</t>
  </si>
  <si>
    <t>AWD Cool T Mens - White (XL)</t>
  </si>
  <si>
    <t>PT5537</t>
  </si>
  <si>
    <t>AWD Cool T Mens - White (XXL)</t>
  </si>
  <si>
    <t>PT5538</t>
  </si>
  <si>
    <t>AWD Cool T Mens - Heather Grey (Small)</t>
  </si>
  <si>
    <t>PT5539</t>
  </si>
  <si>
    <t>AWD Cool T Mens - Heather Grey (Medium)</t>
  </si>
  <si>
    <t>PT5540</t>
  </si>
  <si>
    <t>AWD Cool T Mens - Heather Grey (Large)</t>
  </si>
  <si>
    <t>PT5541</t>
  </si>
  <si>
    <t>AWD Cool T Mens - Heather Grey (XL)</t>
  </si>
  <si>
    <t>PT5542</t>
  </si>
  <si>
    <t>AWD Cool T Mens - Heather Grey (XXL)</t>
  </si>
  <si>
    <t>PT5543</t>
  </si>
  <si>
    <t>AWD Cool T Mens - Oxford Navy (Small)</t>
  </si>
  <si>
    <t>PT5544</t>
  </si>
  <si>
    <t>AWD Cool T Mens - Oxford Navy (Medium)</t>
  </si>
  <si>
    <t>PT5545</t>
  </si>
  <si>
    <t>AWD Cool T Mens - Oxford Navy (Large)</t>
  </si>
  <si>
    <t>PT5546</t>
  </si>
  <si>
    <t>AWD Cool T Mens - Oxford Navy (XL)</t>
  </si>
  <si>
    <t>PT5547</t>
  </si>
  <si>
    <t>AWD Cool T Mens - Oxford Navy (XXL)</t>
  </si>
  <si>
    <t>PT5548</t>
  </si>
  <si>
    <t>AWD Cool T Mens - Charcoal (Small)</t>
  </si>
  <si>
    <t>PT5549</t>
  </si>
  <si>
    <t>AWD Cool T Mens - Charcoal (Medium)</t>
  </si>
  <si>
    <t>PT5550</t>
  </si>
  <si>
    <t>AWD Cool T Mens - Charcoal (Large)</t>
  </si>
  <si>
    <t>PT5551</t>
  </si>
  <si>
    <t>AWD Cool T Mens - Charcoal (XL)</t>
  </si>
  <si>
    <t>PT5552</t>
  </si>
  <si>
    <t>AWD Cool T Mens - Charcoal (XXL)</t>
  </si>
  <si>
    <t>PT5553</t>
  </si>
  <si>
    <t>AWD Cool T Ladies - Fire Red (Small)</t>
  </si>
  <si>
    <t>PT5554</t>
  </si>
  <si>
    <t>AWD Cool T Ladies - Fire Red (Medium)</t>
  </si>
  <si>
    <t>PT5555</t>
  </si>
  <si>
    <t>AWD Cool T Ladies - Fire Red (Large)</t>
  </si>
  <si>
    <t>PT5556</t>
  </si>
  <si>
    <t>AWD Cool T Ladies - Fire Red (XL)</t>
  </si>
  <si>
    <t>PT5557</t>
  </si>
  <si>
    <t>AWD Cool T Ladies - Fire Red (XS)</t>
  </si>
  <si>
    <t>PT5558</t>
  </si>
  <si>
    <t>AWD Cool T Ladies - Black (Small)</t>
  </si>
  <si>
    <t>PT5559</t>
  </si>
  <si>
    <t>AWD Cool T Ladies - Black (Medium)</t>
  </si>
  <si>
    <t>PT5560</t>
  </si>
  <si>
    <t>AWD Cool T Ladies - Black (Large)</t>
  </si>
  <si>
    <t>PT5561</t>
  </si>
  <si>
    <t>AWD Cool T Ladies - Black (XL)</t>
  </si>
  <si>
    <t>PT5562</t>
  </si>
  <si>
    <t>AWD Cool T Ladies - Black (XS)</t>
  </si>
  <si>
    <t>PT5563</t>
  </si>
  <si>
    <t>AWD Cool T Ladies - White (Small)</t>
  </si>
  <si>
    <t>PT5564</t>
  </si>
  <si>
    <t>AWD Cool T Ladies - White (Medium)</t>
  </si>
  <si>
    <t>PT5565</t>
  </si>
  <si>
    <t>AWD Cool T Ladies - White (Large)</t>
  </si>
  <si>
    <t>PT5566</t>
  </si>
  <si>
    <t>AWD Cool T Ladies - White (XL)</t>
  </si>
  <si>
    <t>PT5567</t>
  </si>
  <si>
    <t>AWD Cool T Ladies - White (XS)</t>
  </si>
  <si>
    <t>PT5568</t>
  </si>
  <si>
    <t>AWD Cool T Ladies - Heather Grey (Small)</t>
  </si>
  <si>
    <t>PT5569</t>
  </si>
  <si>
    <t>AWD Cool T Ladies - Heather Grey (Medium)</t>
  </si>
  <si>
    <t>PT5570</t>
  </si>
  <si>
    <t>AWD Cool T Ladies - Heather Grey (Large)</t>
  </si>
  <si>
    <t>PT5571</t>
  </si>
  <si>
    <t>AWD Cool T Ladies - Heather Grey (XL)</t>
  </si>
  <si>
    <t>PT5572</t>
  </si>
  <si>
    <t>AWD Cool T Ladies - Heather Grey (XS)</t>
  </si>
  <si>
    <t>PT5573</t>
  </si>
  <si>
    <t>AWD Cool T Ladies - Oxford Navy (Small)</t>
  </si>
  <si>
    <t>PT5574</t>
  </si>
  <si>
    <t>AWD Cool T Ladies - Oxford Navy (Medium)</t>
  </si>
  <si>
    <t>PT5575</t>
  </si>
  <si>
    <t>AWD Cool T Ladies - Oxford Navy (Large)</t>
  </si>
  <si>
    <t>PT5576</t>
  </si>
  <si>
    <t>AWD Cool T Ladies - Oxford Navy (XL)</t>
  </si>
  <si>
    <t>PT5577</t>
  </si>
  <si>
    <t>AWD Cool T Ladies - Oxford Navy (XS)</t>
  </si>
  <si>
    <t>PT5578</t>
  </si>
  <si>
    <t>AWD Cool T Ladies - Charcoal (Small)</t>
  </si>
  <si>
    <t>PT5579</t>
  </si>
  <si>
    <t>AWD Cool T Ladies - Charcoal (Medium)</t>
  </si>
  <si>
    <t>PT5580</t>
  </si>
  <si>
    <t>AWD Cool T Ladies - Charcoal (Large)</t>
  </si>
  <si>
    <t>PT5581</t>
  </si>
  <si>
    <t>AWD Cool T Ladies - Charcoal (XL)</t>
  </si>
  <si>
    <t>PT5582</t>
  </si>
  <si>
    <t>AWD Cool T Ladies - Charcoal (XS)</t>
  </si>
  <si>
    <t>PT5583</t>
  </si>
  <si>
    <t>Subli Transfer Sheets - 10 Pack A4</t>
  </si>
  <si>
    <t>PT5584</t>
  </si>
  <si>
    <t>Subli Transfer Sheets - 10 Pack A3</t>
  </si>
  <si>
    <t>PT5585</t>
  </si>
  <si>
    <t>AWD Cool T Mens - Black (XXXL)</t>
  </si>
  <si>
    <t>PT5586</t>
  </si>
  <si>
    <t>AWD Cool T Mens - Black (4XL)</t>
  </si>
  <si>
    <t>PT5587</t>
  </si>
  <si>
    <t>AWD Cool T Mens - Black (5XL)</t>
  </si>
  <si>
    <t>PT5588</t>
  </si>
  <si>
    <t>AWD Cool T Mens - White (XXXL)</t>
  </si>
  <si>
    <t>PT5589</t>
  </si>
  <si>
    <t>AWD Cool T Mens - White (4XL)</t>
  </si>
  <si>
    <t>PT5590</t>
  </si>
  <si>
    <t>AWD Cool T Mens - White (5XL)</t>
  </si>
  <si>
    <t>PT5591</t>
  </si>
  <si>
    <t>AWD Cool T Ladies - Black (XXL)</t>
  </si>
  <si>
    <t>PT5592</t>
  </si>
  <si>
    <t>AWD Cool T Ladies - White (XXL)</t>
  </si>
  <si>
    <t>PT5593</t>
  </si>
  <si>
    <t>Drinks Can Bottle 310ml White - Box of 48</t>
  </si>
  <si>
    <t>PT5594</t>
  </si>
  <si>
    <t>Drinks Can Bottle 425ml White - Box of 48</t>
  </si>
  <si>
    <t>PT5595</t>
  </si>
  <si>
    <t>Drinks Can Bottle 310ml White - Single</t>
  </si>
  <si>
    <t>PT5596</t>
  </si>
  <si>
    <t>Drinks Can Bottle 425ml White - Single</t>
  </si>
  <si>
    <t>PT5597</t>
  </si>
  <si>
    <t>AWD Kids Hoodie - White (1-2)</t>
  </si>
  <si>
    <t>PT5598</t>
  </si>
  <si>
    <t>AWD Kids Hoodie - White (3-4)</t>
  </si>
  <si>
    <t>PT5599</t>
  </si>
  <si>
    <t>AWD Kids Hoodie - White (5-6)</t>
  </si>
  <si>
    <t>PT5600</t>
  </si>
  <si>
    <t>AWD Kids Hoodie - White (7-8)</t>
  </si>
  <si>
    <t>PT5601</t>
  </si>
  <si>
    <t>AWD Kids Hoodie - White (9-11)</t>
  </si>
  <si>
    <t>PT5602</t>
  </si>
  <si>
    <t>AWD Kids Hoodie - White (12-13)</t>
  </si>
  <si>
    <t>PT5603</t>
  </si>
  <si>
    <t>AWD Cool Shorts Adult - Black (Small)</t>
  </si>
  <si>
    <t>PT5604</t>
  </si>
  <si>
    <t>AWD Cool Shorts Adult - Black (Medium)</t>
  </si>
  <si>
    <t>PT5605</t>
  </si>
  <si>
    <t>AWD Cool Shorts Adult - Black (Large)</t>
  </si>
  <si>
    <t>PT5606</t>
  </si>
  <si>
    <t>AWD Cool Shorts Adult - Black (XL)</t>
  </si>
  <si>
    <t>PT5607</t>
  </si>
  <si>
    <t>AWD Cool Shorts Adult - Black (XXL)</t>
  </si>
  <si>
    <t>PT5608</t>
  </si>
  <si>
    <t>AWD Cool Shorts Adult - French Navy (Small)</t>
  </si>
  <si>
    <t>PT5609</t>
  </si>
  <si>
    <t>AWD Cool Shorts Adult - French Navy (Medium)</t>
  </si>
  <si>
    <t>PT5610</t>
  </si>
  <si>
    <t>AWD Cool Shorts Adult - French Navy (Large)</t>
  </si>
  <si>
    <t>PT5611</t>
  </si>
  <si>
    <t>AWD Cool Shorts Adult - French Navy (XL)</t>
  </si>
  <si>
    <t>PT5612</t>
  </si>
  <si>
    <t>AWD Cool Shorts Adult - French Navy (XXL)</t>
  </si>
  <si>
    <t>PT5613</t>
  </si>
  <si>
    <t>AWD Cool Shorts Kids - Black (3-4)</t>
  </si>
  <si>
    <t>PT5614</t>
  </si>
  <si>
    <t>AWD Cool Shorts Kids - Black (5-6)</t>
  </si>
  <si>
    <t>PT5615</t>
  </si>
  <si>
    <t>AWD Cool Shorts Kids - Black (7-8)</t>
  </si>
  <si>
    <t>PT5616</t>
  </si>
  <si>
    <t>AWD Cool Shorts Kids - Black (9-11)</t>
  </si>
  <si>
    <t>PT5617</t>
  </si>
  <si>
    <t>AWD Cool Shorts Kids - Black (12-13)</t>
  </si>
  <si>
    <t>PT5618</t>
  </si>
  <si>
    <t>AWD Cool Shorts Kids - French Navy (3-4)</t>
  </si>
  <si>
    <t>PT5619</t>
  </si>
  <si>
    <t>AWD Cool Shorts Kids - French Navy (5-6)</t>
  </si>
  <si>
    <t>PT5620</t>
  </si>
  <si>
    <t>AWD Cool Shorts Kids - French Navy (7-8)</t>
  </si>
  <si>
    <t>PT5621</t>
  </si>
  <si>
    <t>AWD Cool Shorts Kids - French Navy (9-11)</t>
  </si>
  <si>
    <t>PT5622</t>
  </si>
  <si>
    <t>AWD Cool Shorts Kids - French Navy (12-13)</t>
  </si>
  <si>
    <t>PT5623</t>
  </si>
  <si>
    <t>KPMF Medium Grey Gloss Airelease (1524mm metre)</t>
  </si>
  <si>
    <t>PT5624</t>
  </si>
  <si>
    <t>KPMF Medium Grey Gloss Airelease (1524mm 50m LOG)</t>
  </si>
  <si>
    <t>PT5625</t>
  </si>
  <si>
    <t>Silhouette Portrait Flock - Black</t>
  </si>
  <si>
    <t>PT5626</t>
  </si>
  <si>
    <t>Silhouette Portrait Flock - White</t>
  </si>
  <si>
    <t>PT5627</t>
  </si>
  <si>
    <t>Silhouette Portrait Flock - Grey</t>
  </si>
  <si>
    <t>PT5628</t>
  </si>
  <si>
    <t>Silhouette Portrait Smooth HT - Black</t>
  </si>
  <si>
    <t>PT5629</t>
  </si>
  <si>
    <t>Silhouette Portrait Smooth HT - White</t>
  </si>
  <si>
    <t>PT5630</t>
  </si>
  <si>
    <t>Silhouette Portrait Smooth HT - Yellow</t>
  </si>
  <si>
    <t>PT5631</t>
  </si>
  <si>
    <t>Silhouette Portrait Smooth HT - Turquoise</t>
  </si>
  <si>
    <t>PT5632</t>
  </si>
  <si>
    <t>Silhouette Portrait Smooth HT - Red</t>
  </si>
  <si>
    <t>PT5633</t>
  </si>
  <si>
    <t>Silhouette Portrait Smooth HT - Purple</t>
  </si>
  <si>
    <t>PT5634</t>
  </si>
  <si>
    <t>Silhouette Portrait Smooth HT - Neon Pink</t>
  </si>
  <si>
    <t>PT5635</t>
  </si>
  <si>
    <t>Silhouette Portrait Smooth HT - Gold</t>
  </si>
  <si>
    <t>PT5636</t>
  </si>
  <si>
    <t>Silhouette Portrait Smooth HT - Green</t>
  </si>
  <si>
    <t>PT5637</t>
  </si>
  <si>
    <t>Silhouette Portrait Smooth HT - Grey</t>
  </si>
  <si>
    <t>PT5638</t>
  </si>
  <si>
    <t>Silhouette Portrait Smooth HT - Light Pink</t>
  </si>
  <si>
    <t>PT5639</t>
  </si>
  <si>
    <t>Silhouette Portrait Smooth HT - Navy</t>
  </si>
  <si>
    <t>PT5640</t>
  </si>
  <si>
    <t>Silhouette Portrait Smooth HT - Silver</t>
  </si>
  <si>
    <t>PT5641</t>
  </si>
  <si>
    <t>Silhouette Cameo Smooth HT - Black</t>
  </si>
  <si>
    <t>PT5642</t>
  </si>
  <si>
    <t>Silhouette Cameo Smooth HT - White</t>
  </si>
  <si>
    <t>PT5643</t>
  </si>
  <si>
    <t>Silhouette Cameo Smooth HT - Grey</t>
  </si>
  <si>
    <t>PT5644</t>
  </si>
  <si>
    <t>Silhouette Cameo Smooth HT - Silver</t>
  </si>
  <si>
    <t>PT5645</t>
  </si>
  <si>
    <t>Silhouette Cameo Smooth HT - Gold</t>
  </si>
  <si>
    <t>PT5646</t>
  </si>
  <si>
    <t>Silhouette Cameo Smooth HT - Blue</t>
  </si>
  <si>
    <t>PT5647</t>
  </si>
  <si>
    <t>Silhouette Cameo Flock - Black</t>
  </si>
  <si>
    <t>PT5648</t>
  </si>
  <si>
    <t>Silhouette Cameo Flock - White</t>
  </si>
  <si>
    <t>PT5649</t>
  </si>
  <si>
    <t>Silhouette Cameo Flock - Red</t>
  </si>
  <si>
    <t>PT5650</t>
  </si>
  <si>
    <t>Silhouette Cameo Flock - Grey</t>
  </si>
  <si>
    <t>PT5651</t>
  </si>
  <si>
    <t>Silhouette Cameo Flock - Light Blue</t>
  </si>
  <si>
    <t>PT5652</t>
  </si>
  <si>
    <t>Hotflex Digital Block Out - 500mm Metre</t>
  </si>
  <si>
    <t>PT5653</t>
  </si>
  <si>
    <t>Cameo Pro Carrier Sheet 610x610mm - Low Tack</t>
  </si>
  <si>
    <t>PT5654</t>
  </si>
  <si>
    <t>Cameo Pro Carrier Sheet 610x610mm - Strong Tack</t>
  </si>
  <si>
    <t>PT5655</t>
  </si>
  <si>
    <t>Cameo Carrier Sheet 12in - Strong Tack</t>
  </si>
  <si>
    <t>PT5656</t>
  </si>
  <si>
    <t>Ribbon 25mm Chocolate</t>
  </si>
  <si>
    <t>PT5657</t>
  </si>
  <si>
    <t>Ribbon 25mm Sage Green</t>
  </si>
  <si>
    <t>PT5658</t>
  </si>
  <si>
    <t>Ribbon 50mm Sage Green</t>
  </si>
  <si>
    <t>PT5659</t>
  </si>
  <si>
    <t>Ribbon 25mm Green</t>
  </si>
  <si>
    <t>PT5660</t>
  </si>
  <si>
    <t>Silhouette Portrait Matt Sign Vinyl - Black</t>
  </si>
  <si>
    <t>PT5661</t>
  </si>
  <si>
    <t>Silhouette Portrait Matt Sign Vinyl - Blue</t>
  </si>
  <si>
    <t>PT5662</t>
  </si>
  <si>
    <t>Silhouette Portrait Matt Sign Vinyl - Dark Red</t>
  </si>
  <si>
    <t>PT5663</t>
  </si>
  <si>
    <t>Silhouette Portrait Matt Sign Vinyl - Gold</t>
  </si>
  <si>
    <t>PT5664</t>
  </si>
  <si>
    <t>Silhouette Portrait Matt Sign Vinyl - Grey</t>
  </si>
  <si>
    <t>PT5665</t>
  </si>
  <si>
    <t>Silhouette Portrait Matt Sign Vinyl - Navy</t>
  </si>
  <si>
    <t>PT5666</t>
  </si>
  <si>
    <t>Silhouette Portrait Matt Sign Vinyl - Silver</t>
  </si>
  <si>
    <t>PT5667</t>
  </si>
  <si>
    <t>Silhouette Portrait Matt Sign Vinyl - Teal</t>
  </si>
  <si>
    <t>PT5668</t>
  </si>
  <si>
    <t>Silhouette Portrait Matt Sign Vinyl - White</t>
  </si>
  <si>
    <t>PT5669</t>
  </si>
  <si>
    <t>Silhouette Cameo Matt Sign Vinyl - Black</t>
  </si>
  <si>
    <t>PT5670</t>
  </si>
  <si>
    <t>Silhouette Cameo Matt Sign Vinyl - White</t>
  </si>
  <si>
    <t>PT5671</t>
  </si>
  <si>
    <t>Silhouette Cameo Matt Sign Vinyl - Gold</t>
  </si>
  <si>
    <t>PT5672</t>
  </si>
  <si>
    <t>Silhouette Cameo Matt Sign Vinyl - Silver</t>
  </si>
  <si>
    <t>PT5673</t>
  </si>
  <si>
    <t>Silhouette Cameo Matt Sign Vinyl - Red</t>
  </si>
  <si>
    <t>PT5674</t>
  </si>
  <si>
    <t>Silhouette Cameo Matt Sign Vinyl - Pink</t>
  </si>
  <si>
    <t>PT5675</t>
  </si>
  <si>
    <t>Silhouette Cameo Matt Sign Vinyl - Grey</t>
  </si>
  <si>
    <t>PT5676</t>
  </si>
  <si>
    <t>AWD Half Zip Top Mens - Black (Small)</t>
  </si>
  <si>
    <t>PT5677</t>
  </si>
  <si>
    <t>AWD Half Zip Top Mens - Black (Medium)</t>
  </si>
  <si>
    <t>PT5678</t>
  </si>
  <si>
    <t>AWD Half Zip Top Mens - Black (Large)</t>
  </si>
  <si>
    <t>PT5679</t>
  </si>
  <si>
    <t>AWD Half Zip Top Mens - Black (XL)</t>
  </si>
  <si>
    <t>PT5680</t>
  </si>
  <si>
    <t>AWD Half Zip Top Mens - Black (XXL)</t>
  </si>
  <si>
    <t>PT5681</t>
  </si>
  <si>
    <t>AWD Half Zip Top Mens - Silver Grey (Small)</t>
  </si>
  <si>
    <t>PT5682</t>
  </si>
  <si>
    <t>AWD Half Zip Top Mens - Silver Grey (Medium)</t>
  </si>
  <si>
    <t>PT5683</t>
  </si>
  <si>
    <t>AWD Half Zip Top Mens - Silver Grey (Large)</t>
  </si>
  <si>
    <t>PT5684</t>
  </si>
  <si>
    <t>AWD Half Zip Top Mens - Silver Grey (XL)</t>
  </si>
  <si>
    <t>PT5685</t>
  </si>
  <si>
    <t>AWD Half Zip Top Mens - Silver Grey (XXL)</t>
  </si>
  <si>
    <t>PT5686</t>
  </si>
  <si>
    <t>AWD Half Zip Top Ladies - Black (XS)</t>
  </si>
  <si>
    <t>PT5687</t>
  </si>
  <si>
    <t>AWD Half Zip Top Ladies - Black (Small)</t>
  </si>
  <si>
    <t>PT5688</t>
  </si>
  <si>
    <t>AWD Half Zip Top Ladies - Black (Medium)</t>
  </si>
  <si>
    <t>PT5689</t>
  </si>
  <si>
    <t>AWD Half Zip Top Ladies - Black (Large)</t>
  </si>
  <si>
    <t>PT5690</t>
  </si>
  <si>
    <t>AWD Half Zip Top Ladies - Black (XL)</t>
  </si>
  <si>
    <t>PT5691</t>
  </si>
  <si>
    <t>AWD Half Zip Top Ladies - Silver Grey (XS)</t>
  </si>
  <si>
    <t>PT5692</t>
  </si>
  <si>
    <t>AWD Half Zip Top Ladies - Silver Grey (Small)</t>
  </si>
  <si>
    <t>PT5693</t>
  </si>
  <si>
    <t>AWD Half Zip Top Ladies - Silver Grey (Medium)</t>
  </si>
  <si>
    <t>PT5694</t>
  </si>
  <si>
    <t>AWD Half Zip Top Ladies - Silver Grey (Large)</t>
  </si>
  <si>
    <t>PT5695</t>
  </si>
  <si>
    <t>AWD Half Zip Top Ladies - Silver Grey (XL)</t>
  </si>
  <si>
    <t>PT5696</t>
  </si>
  <si>
    <t>Silhouette Cameo Glitter Sign Vinyl - Gold</t>
  </si>
  <si>
    <t>PT5697</t>
  </si>
  <si>
    <t>Silhouette Cameo Glitter Sign Vinyl - White</t>
  </si>
  <si>
    <t>PT5698</t>
  </si>
  <si>
    <t>Silhouette Cameo Glitter Sign Vinyl - Black</t>
  </si>
  <si>
    <t>PT5699</t>
  </si>
  <si>
    <t>Silhouette Cameo Glitter Sign Vinyl - Red</t>
  </si>
  <si>
    <t>PT5700</t>
  </si>
  <si>
    <t>Silhouette Cameo Glitter Sign Vinyl - Blue</t>
  </si>
  <si>
    <t>PT5701</t>
  </si>
  <si>
    <t>Silhouette Cameo Glitter Sign Vinyl - Green</t>
  </si>
  <si>
    <t>PT5702</t>
  </si>
  <si>
    <t>Silhouette Portrait Gloss Sign Vinyl - Black</t>
  </si>
  <si>
    <t>PT5703</t>
  </si>
  <si>
    <t>Silhouette Portrait Gloss Sign Vinyl - White</t>
  </si>
  <si>
    <t>PT5704</t>
  </si>
  <si>
    <t>Silhouette Portrait Gloss Sign Vinyl - Blue</t>
  </si>
  <si>
    <t>PT5705</t>
  </si>
  <si>
    <t>Silhouette Portrait Gloss Sign Vinyl - Red</t>
  </si>
  <si>
    <t>PT5706</t>
  </si>
  <si>
    <t>Silhouette Portrait Gloss Sign Vinyl - Brown</t>
  </si>
  <si>
    <t>PT5707</t>
  </si>
  <si>
    <t>Dye Sub Aluminium White - 10 Pack</t>
  </si>
  <si>
    <t>PT5708</t>
  </si>
  <si>
    <t>Dye Sub Aluminium Brushed Silver - 10 Pack</t>
  </si>
  <si>
    <t>PT5709</t>
  </si>
  <si>
    <t>Dye Sub Aluminium Brushed Gold - 10 Pack</t>
  </si>
  <si>
    <t>PT5710</t>
  </si>
  <si>
    <t>Dye Sub Aluminium Gloss Silver - 10 Pack</t>
  </si>
  <si>
    <t>PT5711</t>
  </si>
  <si>
    <t>Dye Sub Aluminium Gloss Gold - 10 Pack</t>
  </si>
  <si>
    <t>PT5712</t>
  </si>
  <si>
    <t>True Pix Sublimation Paper Standard Mug - Pack of 100 sheets</t>
  </si>
  <si>
    <t>PT5713</t>
  </si>
  <si>
    <t>Portrait Carrier Sheet - Strong Tack</t>
  </si>
  <si>
    <t>PT5714</t>
  </si>
  <si>
    <t>Olfa L5-AL 18mm Heavy Duty - Single</t>
  </si>
  <si>
    <t>PT5715</t>
  </si>
  <si>
    <t>Olfa SK-16 Packaging Cutter - Single</t>
  </si>
  <si>
    <t>PT5716</t>
  </si>
  <si>
    <t>Olfa SKB-16/10 Blade - Single Pack</t>
  </si>
  <si>
    <t>PT5717</t>
  </si>
  <si>
    <t>Olfa LFB 5B Blades - Single Pack</t>
  </si>
  <si>
    <t>PT5718</t>
  </si>
  <si>
    <t>Silhouette Sheet Feeder - A4</t>
  </si>
  <si>
    <t>PT5719</t>
  </si>
  <si>
    <t>Silhouette Sheet Feeder  - A3</t>
  </si>
  <si>
    <t>PT5720</t>
  </si>
  <si>
    <t>NovaSol 12000</t>
  </si>
  <si>
    <t>PT5721</t>
  </si>
  <si>
    <t>20oz S-Steel Tumbler White - Single</t>
  </si>
  <si>
    <t>PT5722</t>
  </si>
  <si>
    <t>Steel Slim Neck 600ml White - Single</t>
  </si>
  <si>
    <t>PT5723</t>
  </si>
  <si>
    <t>Dye Sub Polyester Sack White - Single</t>
  </si>
  <si>
    <t>PT5724</t>
  </si>
  <si>
    <t>Dye Sub Polyester Tote Bag White - Single</t>
  </si>
  <si>
    <t>PT5725</t>
  </si>
  <si>
    <t>Oralite Reflective VC412RA - White (1235mm 25m Log)</t>
  </si>
  <si>
    <t>PT5726</t>
  </si>
  <si>
    <t>Oralite Reflective VC412RA - Yellow (1235mm 25m Log)</t>
  </si>
  <si>
    <t>PT5727</t>
  </si>
  <si>
    <t>Oralite Reflective VC412RA - Red (1235mm 25m Log)</t>
  </si>
  <si>
    <t>PT5728</t>
  </si>
  <si>
    <t>Oralite Reflective VC412RA - Green (1235mm 25m Log)</t>
  </si>
  <si>
    <t>PT5729</t>
  </si>
  <si>
    <t>Oralite Reflective VC412RA - Blue (1235mm 25m Log)</t>
  </si>
  <si>
    <t>PT5730</t>
  </si>
  <si>
    <t>Oralite Reflective VC412RA - Fluorescent Lime (1235mm 25m Log)</t>
  </si>
  <si>
    <t>PT5731</t>
  </si>
  <si>
    <t>Oralite Reflective VC412RA - Fluorescent Orange (1235mm 25m Log)</t>
  </si>
  <si>
    <t>PT5732</t>
  </si>
  <si>
    <t>20oz S-Steel Tumbler White - 12</t>
  </si>
  <si>
    <t>PT5733</t>
  </si>
  <si>
    <t>Steel Slim Neck 600ml White - Box of 48</t>
  </si>
  <si>
    <t>PT5734</t>
  </si>
  <si>
    <t>Orca Durham Mugs - 15 Box Pallet</t>
  </si>
  <si>
    <t>PT5735</t>
  </si>
  <si>
    <t>Orca 11 Oz Standard Mug - 15 Box Pallet</t>
  </si>
  <si>
    <t>PT5736</t>
  </si>
  <si>
    <t>Orca Chester Mugs - 15 Box Pallet</t>
  </si>
  <si>
    <t>PT5737</t>
  </si>
  <si>
    <t>Orca Chester Mugs - 30 Box Pallet</t>
  </si>
  <si>
    <t>PT5738</t>
  </si>
  <si>
    <t>Orca Durham Mugs - 30 Box Pallet</t>
  </si>
  <si>
    <t>PT5739</t>
  </si>
  <si>
    <t>Orca 11 Oz Standard Mug - 30 Box Pallet</t>
  </si>
  <si>
    <t>PT5740</t>
  </si>
  <si>
    <t>Tesa 74613 Duct Tape Black - Single</t>
  </si>
  <si>
    <t>PT5741</t>
  </si>
  <si>
    <t>Tesa 4939 Double Sided Tape 25m x 50mm - Single</t>
  </si>
  <si>
    <t>PT5742</t>
  </si>
  <si>
    <t>Screw Caps Fuchsia - Large Pack of 20</t>
  </si>
  <si>
    <t>PT5743</t>
  </si>
  <si>
    <t>Screw Caps Fuchsia - Small Pack of 20</t>
  </si>
  <si>
    <t>PT5744</t>
  </si>
  <si>
    <t>Screw Caps Light Grey - Large Pack of 20</t>
  </si>
  <si>
    <t>PT5745</t>
  </si>
  <si>
    <t>Screw Caps Silver Grey - Small Pack of 20</t>
  </si>
  <si>
    <t>PT5746</t>
  </si>
  <si>
    <t>Screw Caps Lime - Large Pack of 20</t>
  </si>
  <si>
    <t>PT5747</t>
  </si>
  <si>
    <t>Screw Caps Dark Grey - Small Pack of 20</t>
  </si>
  <si>
    <t>PT5748</t>
  </si>
  <si>
    <t>Screw Caps Deep Sea Blue - Small Pack of 20</t>
  </si>
  <si>
    <t>PT5749</t>
  </si>
  <si>
    <t>Screw Caps Orange - Small Pack of 20</t>
  </si>
  <si>
    <t>PT5750</t>
  </si>
  <si>
    <t>Oralite 5200 Reflective - White (1235mm 50m LOG)</t>
  </si>
  <si>
    <t>PT5751</t>
  </si>
  <si>
    <t>Oralite 5200 Reflective - Yellow (1235mm 50m LOG)</t>
  </si>
  <si>
    <t>PT5752</t>
  </si>
  <si>
    <t>Oralite 5200 Reflective - Orange (1235mm 50m LOG)</t>
  </si>
  <si>
    <t>PT5753</t>
  </si>
  <si>
    <t>Oralite 5200 Reflective - Red (1235mm 50m LOG)</t>
  </si>
  <si>
    <t>PT5754</t>
  </si>
  <si>
    <t>Oralite 5200 Reflective - Green (1235mm 50m LOG)</t>
  </si>
  <si>
    <t>PT5755</t>
  </si>
  <si>
    <t>Oralite 5200 Reflective - Blue (1235mm 50m LOG)</t>
  </si>
  <si>
    <t>PT5756</t>
  </si>
  <si>
    <t>Marabu Mara Jet DI-MS / FMS CMYK Set</t>
  </si>
  <si>
    <t>PT5757</t>
  </si>
  <si>
    <t>Marabu - Mara Jet DI-SX / DI-FSX CMYK Set</t>
  </si>
  <si>
    <t>PT5758</t>
  </si>
  <si>
    <t>Marabu Mara Jet DI-LSX / FLS CMYK Set</t>
  </si>
  <si>
    <t>PT5759</t>
  </si>
  <si>
    <t>Olfa 45mm Rotary Cutter - Single</t>
  </si>
  <si>
    <t>PT5760</t>
  </si>
  <si>
    <t>Olfa RB45H Rotary Cutter Blades - Single Pack</t>
  </si>
  <si>
    <t>PT5761</t>
  </si>
  <si>
    <t>Olfa XSR300 Scraper - Single</t>
  </si>
  <si>
    <t>PT5762</t>
  </si>
  <si>
    <t>Olfa BS086B Scraper Blades - Single Pack</t>
  </si>
  <si>
    <t>PT5763</t>
  </si>
  <si>
    <t>Kids Pyjamas - White/Grey (6-12m)</t>
  </si>
  <si>
    <t>PT5764</t>
  </si>
  <si>
    <t>Kids Pyjamas - White/Grey (1-2)</t>
  </si>
  <si>
    <t>PT5765</t>
  </si>
  <si>
    <t>Kids Pyjamas - White/Grey (2-3)</t>
  </si>
  <si>
    <t>PT5766</t>
  </si>
  <si>
    <t>Kids Pyjamas - White/Grey (3-4)</t>
  </si>
  <si>
    <t>PT5767</t>
  </si>
  <si>
    <t>Kids Pyjamas - White/Grey (4-5)</t>
  </si>
  <si>
    <t>PT5768</t>
  </si>
  <si>
    <t>Kids Pyjamas - White/Grey (5-6)</t>
  </si>
  <si>
    <t>PT5769</t>
  </si>
  <si>
    <t>Kids Pyjamas - White/Grey (7-8)</t>
  </si>
  <si>
    <t>PT5770</t>
  </si>
  <si>
    <t>Kids Pyjamas - White/Grey (9-10)</t>
  </si>
  <si>
    <t>PT5771</t>
  </si>
  <si>
    <t>Kids Pyjamas - White/Red (6-12m)</t>
  </si>
  <si>
    <t>PT5772</t>
  </si>
  <si>
    <t>Kids Pyjamas - White/Red (1-2)</t>
  </si>
  <si>
    <t>PT5773</t>
  </si>
  <si>
    <t>Kids Pyjamas - White/Red (2-3)</t>
  </si>
  <si>
    <t>PT5774</t>
  </si>
  <si>
    <t>Kids Pyjamas - White/Red (3-4)</t>
  </si>
  <si>
    <t>PT5775</t>
  </si>
  <si>
    <t>Kids Pyjamas - White/Red (4-5)</t>
  </si>
  <si>
    <t>PT5776</t>
  </si>
  <si>
    <t>Kids Pyjamas - White/Red (5-6)</t>
  </si>
  <si>
    <t>PT5777</t>
  </si>
  <si>
    <t>Kids Pyjamas - White/Red (7-8)</t>
  </si>
  <si>
    <t>PT5778</t>
  </si>
  <si>
    <t>Kids Pyjamas - White/Red (9-10)</t>
  </si>
  <si>
    <t>PT5779</t>
  </si>
  <si>
    <t>Kids Pyjamas - White/Pink (6-12m)</t>
  </si>
  <si>
    <t>PT5780</t>
  </si>
  <si>
    <t>Kids Pyjamas - White/Pink (1-2)</t>
  </si>
  <si>
    <t>PT5781</t>
  </si>
  <si>
    <t>Kids Pyjamas - White/Pink (2-3)</t>
  </si>
  <si>
    <t>PT5782</t>
  </si>
  <si>
    <t>Kids Pyjamas - White/Pink (3-4)</t>
  </si>
  <si>
    <t>PT5783</t>
  </si>
  <si>
    <t>Kids Pyjamas - White/Pink (4-5)</t>
  </si>
  <si>
    <t>PT5784</t>
  </si>
  <si>
    <t>Kids Pyjamas - White/Pink (5-6)</t>
  </si>
  <si>
    <t>PT5785</t>
  </si>
  <si>
    <t>Kids Pyjamas - White/Pink (7-8)</t>
  </si>
  <si>
    <t>PT5786</t>
  </si>
  <si>
    <t>Kids Pyjamas - White/Pink (9-10)</t>
  </si>
  <si>
    <t>PT5787</t>
  </si>
  <si>
    <t>Kids Pyjamas - White/Sky Blue (6-12m)</t>
  </si>
  <si>
    <t>PT5788</t>
  </si>
  <si>
    <t>Kids Pyjamas - White/Sky Blue (1-2)</t>
  </si>
  <si>
    <t>PT5789</t>
  </si>
  <si>
    <t>Kids Pyjamas - White/Sky Blue (2-3)</t>
  </si>
  <si>
    <t>PT5790</t>
  </si>
  <si>
    <t>Kids Pyjamas - White/Sky Blue (3-4)</t>
  </si>
  <si>
    <t>PT5791</t>
  </si>
  <si>
    <t>Kids Pyjamas - White/Sky Blue (4-5)</t>
  </si>
  <si>
    <t>PT5792</t>
  </si>
  <si>
    <t>Kids Pyjamas - White/Sky Blue (5-6)</t>
  </si>
  <si>
    <t>PT5793</t>
  </si>
  <si>
    <t>Kids Pyjamas - White/Sky Blue (7-8)</t>
  </si>
  <si>
    <t>PT5794</t>
  </si>
  <si>
    <t>Kids Pyjamas - White/Sky Blue (9-10)</t>
  </si>
  <si>
    <t>PT5795</t>
  </si>
  <si>
    <t>KPMF Hypnotic Black Violet Gloss AR (1524mm metre)</t>
  </si>
  <si>
    <t>PT5796</t>
  </si>
  <si>
    <t>Two Tone 11oz Mug Black - Single</t>
  </si>
  <si>
    <t>PT5797</t>
  </si>
  <si>
    <t>Two Tone 11oz Mug Dark Blue - Single</t>
  </si>
  <si>
    <t>PT5798</t>
  </si>
  <si>
    <t>Two Tone 11oz Mug Red - Single</t>
  </si>
  <si>
    <t>PT5799</t>
  </si>
  <si>
    <t>Two Tone 11oz Mug Pink - Single</t>
  </si>
  <si>
    <t>PT5800</t>
  </si>
  <si>
    <t>Two Tone 11oz Mug Black - 12</t>
  </si>
  <si>
    <t>PT5801</t>
  </si>
  <si>
    <t>Two Tone 11oz Mug Dark Blue - 12</t>
  </si>
  <si>
    <t>PT5802</t>
  </si>
  <si>
    <t>Two Tone 11oz Mug Red - 12</t>
  </si>
  <si>
    <t>PT5803</t>
  </si>
  <si>
    <t>Two Tone 11oz Mug Pink - 12</t>
  </si>
  <si>
    <t>PT5804</t>
  </si>
  <si>
    <t>Two Tone 11oz Mug Black - 36</t>
  </si>
  <si>
    <t>PT5805</t>
  </si>
  <si>
    <t>Two Tone 11oz Mug Dark Blue - 36</t>
  </si>
  <si>
    <t>PT5806</t>
  </si>
  <si>
    <t>Two Tone 11oz Mug Red - 36</t>
  </si>
  <si>
    <t>PT5807</t>
  </si>
  <si>
    <t>Two Tone 11oz Mug Pink - 36</t>
  </si>
  <si>
    <t>PT5808</t>
  </si>
  <si>
    <t>Axus Heavy Duty Scissors Small - 15cm</t>
  </si>
  <si>
    <t>PT5809</t>
  </si>
  <si>
    <t>Marabu Mara Jet DI-2TV Yellow 500ml Bag</t>
  </si>
  <si>
    <t>PT5810</t>
  </si>
  <si>
    <t>Marabu Mara Jet DI-2TV Light Magenta 500ml Bag</t>
  </si>
  <si>
    <t>PT5811</t>
  </si>
  <si>
    <t>Marabu Mara Jet DI-2TV Magenta 500ml Bag</t>
  </si>
  <si>
    <t>PT5812</t>
  </si>
  <si>
    <t>Marabu Mara Jet DI-2TV Light Cyan 500ml Bag</t>
  </si>
  <si>
    <t>PT5813</t>
  </si>
  <si>
    <t>Marabu Mara Jet DI-2TV Cyan 500ml Bag</t>
  </si>
  <si>
    <t>PT5814</t>
  </si>
  <si>
    <t>Marabu Mara Jet DI-2TV Light Black 500ml Bag</t>
  </si>
  <si>
    <t>PT5815</t>
  </si>
  <si>
    <t>Marabu Mara Jet DI-2TV Black 500ml Bag</t>
  </si>
  <si>
    <t>PT5816</t>
  </si>
  <si>
    <t>Marabu Mara Jet DI-2TV Green 500ml Bag</t>
  </si>
  <si>
    <t>PT5817</t>
  </si>
  <si>
    <t>Marabu Mara Jet DI-2TV Orange 500ml Bag</t>
  </si>
  <si>
    <t>PT5818</t>
  </si>
  <si>
    <t>Marabu Mara Jet DI-2TV White 250ml Bag</t>
  </si>
  <si>
    <t>PT5819</t>
  </si>
  <si>
    <t>Marabu Mara Jet DI-MS / FMS Cyan 2000ml Bag</t>
  </si>
  <si>
    <t>PT5820</t>
  </si>
  <si>
    <t>Marabu Mara Jet DI-MS / FMS Magenta 2000ml Bag</t>
  </si>
  <si>
    <t>PT5821</t>
  </si>
  <si>
    <t>Marabu Mara Jet DI-MS / FMS Yellow 2000ml Bag</t>
  </si>
  <si>
    <t>PT5822</t>
  </si>
  <si>
    <t>Marabu Mara Jet DI-MS / FMS Black 2000ml Bag</t>
  </si>
  <si>
    <t>PT5823</t>
  </si>
  <si>
    <t>Marabu Mara Jet DI-MS / FMS Light Cyan 2000ml Bag</t>
  </si>
  <si>
    <t>PT5824</t>
  </si>
  <si>
    <t>Marabu Mara Jet DI-MS / FMS Light Magenta 2000ml Bag</t>
  </si>
  <si>
    <t>PT5825</t>
  </si>
  <si>
    <t>Marabu Mara Jet DI-MS / FMS Light Black 2000ml Bag</t>
  </si>
  <si>
    <t>PT5826</t>
  </si>
  <si>
    <t>Marabu Mara Jet DI-MS / FMS Orange 2000ml Bag</t>
  </si>
  <si>
    <t>PT5827</t>
  </si>
  <si>
    <t>KPMF Ember Orange Gloss AR (1524mm metre)</t>
  </si>
  <si>
    <t>PT5828</t>
  </si>
  <si>
    <t>KPMF Surge Green Gloss AR (1524mm metre)</t>
  </si>
  <si>
    <t>PT5829</t>
  </si>
  <si>
    <t>KPMF Dark Storm Matt AR (1524mm metre)</t>
  </si>
  <si>
    <t>PT5830</t>
  </si>
  <si>
    <t>Olfa XL2 Extended Knife - Single</t>
  </si>
  <si>
    <t>PT5831</t>
  </si>
  <si>
    <t>KPMF Verde Solaris Gloss AR (1524mm metre)</t>
  </si>
  <si>
    <t>PT5832</t>
  </si>
  <si>
    <t>Swann Morton Blade 26 - Box of 100 blades</t>
  </si>
  <si>
    <t>PT5833</t>
  </si>
  <si>
    <t>NovaBond OP 110G 12mm - Single</t>
  </si>
  <si>
    <t>PT5834</t>
  </si>
  <si>
    <t>Two Tone 11oz Mug Yellow - 36</t>
  </si>
  <si>
    <t>PT5835</t>
  </si>
  <si>
    <t>Two Tone 11oz Mug Grey - 36</t>
  </si>
  <si>
    <t>PT5836</t>
  </si>
  <si>
    <t>Two Tone 11oz Mug Green - 36</t>
  </si>
  <si>
    <t>PT5837</t>
  </si>
  <si>
    <t>Two Tone 11oz Mug Orange - 36</t>
  </si>
  <si>
    <t>PT5838</t>
  </si>
  <si>
    <t>Two Tone 11oz Mug Medium Blue - 36</t>
  </si>
  <si>
    <t>PT5839</t>
  </si>
  <si>
    <t>Two Tone 11oz Mug Yellow - 12</t>
  </si>
  <si>
    <t>PT5840</t>
  </si>
  <si>
    <t>Two Tone 11oz Mug Grey - 12</t>
  </si>
  <si>
    <t>PT5841</t>
  </si>
  <si>
    <t>Two Tone 11oz Mug Green - 12</t>
  </si>
  <si>
    <t>PT5842</t>
  </si>
  <si>
    <t>Two Tone 11oz Mug Orange - 12</t>
  </si>
  <si>
    <t>PT5843</t>
  </si>
  <si>
    <t>Two Tone 11oz Mug Medium Blue - 12</t>
  </si>
  <si>
    <t>PT5844</t>
  </si>
  <si>
    <t>Two Tone 11oz Mug Yellow - Single</t>
  </si>
  <si>
    <t>PT5845</t>
  </si>
  <si>
    <t>Two Tone 11oz Mug Grey - Single</t>
  </si>
  <si>
    <t>PT5846</t>
  </si>
  <si>
    <t>Two Tone 11oz Mug Green - Single</t>
  </si>
  <si>
    <t>PT5847</t>
  </si>
  <si>
    <t>Two Tone 11oz Mug Orange - Single</t>
  </si>
  <si>
    <t>PT5848</t>
  </si>
  <si>
    <t>Two Tone 11oz Mug Medium Blue - Single</t>
  </si>
  <si>
    <t>PT5849</t>
  </si>
  <si>
    <t>Tesa 4323 Masking Tape 100mm - Single</t>
  </si>
  <si>
    <t>PT5850</t>
  </si>
  <si>
    <t>Dye Sub Money Box White - Single</t>
  </si>
  <si>
    <t>PT5851</t>
  </si>
  <si>
    <t>Dye Sub Serving Board Wooden Rectangle Small - Single</t>
  </si>
  <si>
    <t>PT5852</t>
  </si>
  <si>
    <t>Dye Sub Serving Board Wooden Rectangle Large - Single</t>
  </si>
  <si>
    <t>PT5853</t>
  </si>
  <si>
    <t>Dye Sub Serving Board Wooden Oval - Single</t>
  </si>
  <si>
    <t>PT5854</t>
  </si>
  <si>
    <t>Ribbon 25mm Cream</t>
  </si>
  <si>
    <t>PT5855</t>
  </si>
  <si>
    <t>White Sashes - 4 Pack</t>
  </si>
  <si>
    <t>PT5856</t>
  </si>
  <si>
    <t>Fuchsia Sashes - 4 Pack</t>
  </si>
  <si>
    <t>PT5857</t>
  </si>
  <si>
    <t>Rose Gold Sashes - 4 Pack</t>
  </si>
  <si>
    <t>PT5858</t>
  </si>
  <si>
    <t>Silver Sashes - 4 Pack</t>
  </si>
  <si>
    <t>PT5859</t>
  </si>
  <si>
    <t>Gold Sashes - 4 Pack</t>
  </si>
  <si>
    <t>PT5860</t>
  </si>
  <si>
    <t>Ribbon 100mm - White</t>
  </si>
  <si>
    <t>PT5861</t>
  </si>
  <si>
    <t>Ribbon 100mm - Fuchsia</t>
  </si>
  <si>
    <t>PT5862</t>
  </si>
  <si>
    <t>Ribbon 100mm - Rose Gold</t>
  </si>
  <si>
    <t>PT5863</t>
  </si>
  <si>
    <t>Ribbon 100mm - Silver</t>
  </si>
  <si>
    <t>PT5864</t>
  </si>
  <si>
    <t>Ribbon 100mm - Gold</t>
  </si>
  <si>
    <t>PT5865</t>
  </si>
  <si>
    <t>Carbon Fibre Dechroming - 50mm</t>
  </si>
  <si>
    <t>PT5866</t>
  </si>
  <si>
    <t>Carbon Fibre Dechroming - 100mm</t>
  </si>
  <si>
    <t>PT5867</t>
  </si>
  <si>
    <t>CFP Uniflex Nature - Sand (25m Log)</t>
  </si>
  <si>
    <t>PT5868</t>
  </si>
  <si>
    <t>CFP Uniflex Nature - Golden Yellow (25m Log)</t>
  </si>
  <si>
    <t>PT5869</t>
  </si>
  <si>
    <t>CFP Uniflex Nature - Coral (25m Log)</t>
  </si>
  <si>
    <t>PT5870</t>
  </si>
  <si>
    <t>CFP Uniflex Nature - Deep Red (25m Log)</t>
  </si>
  <si>
    <t>PT5871</t>
  </si>
  <si>
    <t>CFP Uniflex Nature - Dusty Pink (25m Log)</t>
  </si>
  <si>
    <t>PT5872</t>
  </si>
  <si>
    <t>CFP Uniflex Nature - Teal Blue (25m Log)</t>
  </si>
  <si>
    <t>PT5873</t>
  </si>
  <si>
    <t>CFP Uniflex Nature - Aqua Green (25m Log)</t>
  </si>
  <si>
    <t>PT5874</t>
  </si>
  <si>
    <t>CFP Uniflex Nature - Green (25m Log)</t>
  </si>
  <si>
    <t>PT5875</t>
  </si>
  <si>
    <t>CFP Uniflex Nature - Silver (25m Log)</t>
  </si>
  <si>
    <t>PT5876</t>
  </si>
  <si>
    <t>CFP Uniflex Nature - Gold (25m Log)</t>
  </si>
  <si>
    <t>PT5877</t>
  </si>
  <si>
    <t>CFP Uniflex Nature - Fluorescent Blue (25m Log)</t>
  </si>
  <si>
    <t>PT5878</t>
  </si>
  <si>
    <t>Easy Click Locators 1000 Pk Medium Male</t>
  </si>
  <si>
    <t>PT5879</t>
  </si>
  <si>
    <t>Easy Click Locators 1000 Pk Medium Female</t>
  </si>
  <si>
    <t>PT5880</t>
  </si>
  <si>
    <t>Replacement Cutter Head for Dahle 507/508 - Single</t>
  </si>
  <si>
    <t>PT5881</t>
  </si>
  <si>
    <t>Replacement Cutting Head For Dahle 550-558 - Single</t>
  </si>
  <si>
    <t>PT5882</t>
  </si>
  <si>
    <t>Siser Easysubli Vinyl - 10 Pack A4</t>
  </si>
  <si>
    <t>PT5883</t>
  </si>
  <si>
    <t>Siser Easysubli Vinyl - 10 Pack A3</t>
  </si>
  <si>
    <t>PT5884</t>
  </si>
  <si>
    <t>Siser Subli Transfer Sheets - 10 Pack A4</t>
  </si>
  <si>
    <t>PT5885</t>
  </si>
  <si>
    <t>Siser Subli Transfer Sheets - 10 Pack A3</t>
  </si>
  <si>
    <t>PT5886</t>
  </si>
  <si>
    <t>Dye Sub Wood Hanging Signs SS 235x70mm - 2 Pack</t>
  </si>
  <si>
    <t>PT5887</t>
  </si>
  <si>
    <t>Dye Sub Wood Hanging Signs SS 235x140mm - 2 Pack</t>
  </si>
  <si>
    <t>PT5888</t>
  </si>
  <si>
    <t>Dye Sub Wood Square Gift Tags 78x60mm - 5 Pack</t>
  </si>
  <si>
    <t>PT5889</t>
  </si>
  <si>
    <t>Dye Sub Wood Christmas Trees 70x70mm - 5 Pack</t>
  </si>
  <si>
    <t>PT5890</t>
  </si>
  <si>
    <t>Dye Sub Wood Christmas Stars 70x70mm - 5 Pack</t>
  </si>
  <si>
    <t>PT5891</t>
  </si>
  <si>
    <t>Jute Rope Spool - 2mm</t>
  </si>
  <si>
    <t>PT5892</t>
  </si>
  <si>
    <t>Satin Rope White 4.5mm - Single</t>
  </si>
  <si>
    <t>PT5893</t>
  </si>
  <si>
    <t>KPMF Sonic Yellow Pearl Matt AR (1524mm metre)</t>
  </si>
  <si>
    <t>PT5894</t>
  </si>
  <si>
    <t>Satin Rope Light Pink 4.5mm - Single</t>
  </si>
  <si>
    <t>PT5895</t>
  </si>
  <si>
    <t>Satin Rope Red 4.5mm - Single</t>
  </si>
  <si>
    <t>PT5896</t>
  </si>
  <si>
    <t>Satin Rope Black 4.5mm - Single</t>
  </si>
  <si>
    <t>PT5897</t>
  </si>
  <si>
    <t>Ribbon White 3mm - Single</t>
  </si>
  <si>
    <t>PT5898</t>
  </si>
  <si>
    <t>Ribbon Red 3mm - Single</t>
  </si>
  <si>
    <t>PT5899</t>
  </si>
  <si>
    <t>Ribbon Light Pink 3mm - Single</t>
  </si>
  <si>
    <t>PT5900</t>
  </si>
  <si>
    <t>Ribbon Sage Green 3mm - Single</t>
  </si>
  <si>
    <t>PT5901</t>
  </si>
  <si>
    <t>Ribbon Silver 3mm - Single</t>
  </si>
  <si>
    <t>PT5902</t>
  </si>
  <si>
    <t>Ribbon Gold 3mm - Single</t>
  </si>
  <si>
    <t>PT5903</t>
  </si>
  <si>
    <t>Dye Sub Wood Place Setting Rectangle - Pack of 5</t>
  </si>
  <si>
    <t>PT5904</t>
  </si>
  <si>
    <t>Dye Sub Wood Place Setting Arc - Pack of 5</t>
  </si>
  <si>
    <t>PT5905</t>
  </si>
  <si>
    <t>Dye Sub Wood Door Hanger 235x100mm - 2 Pack</t>
  </si>
  <si>
    <t>PT5906</t>
  </si>
  <si>
    <t>Dye Sub Wood Round Gift Tags 70mm - 5 Pack</t>
  </si>
  <si>
    <t>PT5907</t>
  </si>
  <si>
    <t>Dye Sub Wood Door Sign 215x60mm - 2 Pack</t>
  </si>
  <si>
    <t>PT5908</t>
  </si>
  <si>
    <t>Dye Sub Wood Hanging Signs 175x175mm - 2 Pack</t>
  </si>
  <si>
    <t>PT5909</t>
  </si>
  <si>
    <t>KPMF Sinister Blue Matt AR (1524mm metre)</t>
  </si>
  <si>
    <t>PT5910</t>
  </si>
  <si>
    <t>KPMF Satin Rose Gold Matt AR (1524mm metre)</t>
  </si>
  <si>
    <t>PT5911</t>
  </si>
  <si>
    <t>KPMF Fluorescent - Yellow (1220mm 50m LOG)</t>
  </si>
  <si>
    <t>PT5912</t>
  </si>
  <si>
    <t>KPMF Fluorescent - Pink (1220mm 50m LOG)</t>
  </si>
  <si>
    <t>PT5913</t>
  </si>
  <si>
    <t>KPMF Fluorescent - Green (1220mm 50m LOG)</t>
  </si>
  <si>
    <t>PT5914</t>
  </si>
  <si>
    <t>KPMF Fluorescent - Red (1220mm 50m LOG)</t>
  </si>
  <si>
    <t>PT5915</t>
  </si>
  <si>
    <t>KPMF Fluorescent - Orange (1220mm 50m LOG)</t>
  </si>
  <si>
    <t>PT5916</t>
  </si>
  <si>
    <t>Siser Sparkle Print - (500mm Metre)</t>
  </si>
  <si>
    <t>PT5917</t>
  </si>
  <si>
    <t>Siser TTD Mask (500mm Metre)</t>
  </si>
  <si>
    <t>PT5918</t>
  </si>
  <si>
    <t>Dye Sub Money Box Gold - Single</t>
  </si>
  <si>
    <t>PT5919</t>
  </si>
  <si>
    <t>Dye Sub Linen Wine Bottle Bag - Single</t>
  </si>
  <si>
    <t>PT5920</t>
  </si>
  <si>
    <t>Dye Sub Linen Wine Bottle Bag Double - Single</t>
  </si>
  <si>
    <t>PT5921</t>
  </si>
  <si>
    <t>Kids Pyjamas - Blue Clouds (6-12m)</t>
  </si>
  <si>
    <t>PT5922</t>
  </si>
  <si>
    <t>Kids Pyjamas - Blue Clouds (1-2)</t>
  </si>
  <si>
    <t>PT5923</t>
  </si>
  <si>
    <t>Kids Pyjamas - Blue Clouds (2-3)</t>
  </si>
  <si>
    <t>PT5924</t>
  </si>
  <si>
    <t>Kids Pyjamas - Blue Clouds (3-4)</t>
  </si>
  <si>
    <t>PT5925</t>
  </si>
  <si>
    <t>Kids Pyjamas - Blue Clouds (4-5)</t>
  </si>
  <si>
    <t>PT5926</t>
  </si>
  <si>
    <t>Kids Pyjamas - Blue Clouds (5-6)</t>
  </si>
  <si>
    <t>PT5927</t>
  </si>
  <si>
    <t>Kids Pyjamas - Blue Clouds (7-8)</t>
  </si>
  <si>
    <t>PT5928</t>
  </si>
  <si>
    <t>Kids Pyjamas - Blue Clouds (9-10)</t>
  </si>
  <si>
    <t>PT5929</t>
  </si>
  <si>
    <t>Kids Pyjamas - Pink Clouds (6-12m)</t>
  </si>
  <si>
    <t>PT5930</t>
  </si>
  <si>
    <t>Kids Pyjamas - Pink Clouds (1-2)</t>
  </si>
  <si>
    <t>PT5931</t>
  </si>
  <si>
    <t>Kids Pyjamas - Pink Clouds (2-3)</t>
  </si>
  <si>
    <t>PT5932</t>
  </si>
  <si>
    <t>Kids Pyjamas - Pink Clouds (3-4)</t>
  </si>
  <si>
    <t>PT5933</t>
  </si>
  <si>
    <t>Kids Pyjamas - Pink Clouds (4-5)</t>
  </si>
  <si>
    <t>PT5934</t>
  </si>
  <si>
    <t>Kids Pyjamas - Pink Clouds (5-6)</t>
  </si>
  <si>
    <t>PT5935</t>
  </si>
  <si>
    <t>Kids Pyjamas - Pink Clouds (7-8)</t>
  </si>
  <si>
    <t>PT5936</t>
  </si>
  <si>
    <t>Kids Pyjamas - Pink Clouds (9-10)</t>
  </si>
  <si>
    <t>PT5937</t>
  </si>
  <si>
    <t>Kids Pyjamas - Red Stripes (6-12m)</t>
  </si>
  <si>
    <t>PT5938</t>
  </si>
  <si>
    <t>Kids Pyjamas - Red Stripes (1-2)</t>
  </si>
  <si>
    <t>PT5939</t>
  </si>
  <si>
    <t>Kids Pyjamas - Red Stripes (2-3)</t>
  </si>
  <si>
    <t>PT5940</t>
  </si>
  <si>
    <t>Kids Pyjamas - Red Stripes (3-4)</t>
  </si>
  <si>
    <t>PT5941</t>
  </si>
  <si>
    <t>Kids Pyjamas - Red Stripes (4-5)</t>
  </si>
  <si>
    <t>PT5942</t>
  </si>
  <si>
    <t>Kids Pyjamas - Red Stripes (5-6)</t>
  </si>
  <si>
    <t>PT5943</t>
  </si>
  <si>
    <t>Kids Pyjamas - Red Stripes (7-8)</t>
  </si>
  <si>
    <t>PT5944</t>
  </si>
  <si>
    <t>Kids Pyjamas - Red Stripes (9-10)</t>
  </si>
  <si>
    <t>PT5945</t>
  </si>
  <si>
    <t>Dye Sub Linen Tote Medium - Single</t>
  </si>
  <si>
    <t>PT5946</t>
  </si>
  <si>
    <t>Dye Sub Linen Tote Large - Single</t>
  </si>
  <si>
    <t>PT5947</t>
  </si>
  <si>
    <t>Dye Sub Linen Sack 50x70cm - Single</t>
  </si>
  <si>
    <t>PT5948</t>
  </si>
  <si>
    <t>Glitter 11oz Mug Fuchsia - 36</t>
  </si>
  <si>
    <t>PT5949</t>
  </si>
  <si>
    <t>Glitter 11oz Mug Fuchsia - Single</t>
  </si>
  <si>
    <t>PT5950</t>
  </si>
  <si>
    <t>Glitter 11oz Mug Fuchsia - 12</t>
  </si>
  <si>
    <t>PT5951</t>
  </si>
  <si>
    <t>Dye Sub Polymer Round Decorations - 10 Pack</t>
  </si>
  <si>
    <t>PT5952</t>
  </si>
  <si>
    <t>Dye Sub Polymer Tree Decorations - 10 Pack</t>
  </si>
  <si>
    <t>PT5953</t>
  </si>
  <si>
    <t>Dye Sub Polymer Star Decorations - 10 Pack</t>
  </si>
  <si>
    <t>PT5954</t>
  </si>
  <si>
    <t>Sawgrass Sublijet UHD Ink Set 31ml</t>
  </si>
  <si>
    <t>PT5955</t>
  </si>
  <si>
    <t>Sawgrass Sublijet UHD Ink Set 70ml</t>
  </si>
  <si>
    <t>PT5956</t>
  </si>
  <si>
    <t>Dye Sub Linen Cosmetic Bag Small - Single</t>
  </si>
  <si>
    <t>PT5957</t>
  </si>
  <si>
    <t>Dye Sub Linen Cosmetic Bag Medium - Single</t>
  </si>
  <si>
    <t>PT5958</t>
  </si>
  <si>
    <t>Dye Sub Linen Cosmetic Bag Large - Single</t>
  </si>
  <si>
    <t>PT5959</t>
  </si>
  <si>
    <t>20oz S-Steel Tumbler Pink - Single</t>
  </si>
  <si>
    <t>PT5960</t>
  </si>
  <si>
    <t>20oz S-Steel Tumbler Pink - 24</t>
  </si>
  <si>
    <t>PT5961</t>
  </si>
  <si>
    <t>Dye Sub Canvas Tote Black Handles - Single</t>
  </si>
  <si>
    <t>PT5962</t>
  </si>
  <si>
    <t>Dye Sub Canvas Tote White Handles - Single</t>
  </si>
  <si>
    <t>PT5963</t>
  </si>
  <si>
    <t>Dye Sub Canvas Tote Red Handles - Single</t>
  </si>
  <si>
    <t>PT5964</t>
  </si>
  <si>
    <t>AWD Cool T Kids - Royal Blue (3-4)</t>
  </si>
  <si>
    <t>PT5965</t>
  </si>
  <si>
    <t>AWD Cool T Kids - Royal Blue (5-6)</t>
  </si>
  <si>
    <t>PT5966</t>
  </si>
  <si>
    <t>AWD Cool T Kids - Royal Blue (7-8)</t>
  </si>
  <si>
    <t>PT5967</t>
  </si>
  <si>
    <t>AWD Cool T Kids - Royal Blue (9-11)</t>
  </si>
  <si>
    <t>PT5968</t>
  </si>
  <si>
    <t>AWD Cool T Kids - Royal Blue (12-13)</t>
  </si>
  <si>
    <t>PT5969</t>
  </si>
  <si>
    <t>Dye Sub Fridge Magnet Polymer Round - Pack of 15</t>
  </si>
  <si>
    <t>PT5970</t>
  </si>
  <si>
    <t>Dye Sub Fridge Magnet Polymer Rectangle - Pack of 15</t>
  </si>
  <si>
    <t>PT5971</t>
  </si>
  <si>
    <t>AWD Cool T Kids - Electric Yellow (3-4)</t>
  </si>
  <si>
    <t>PT5972</t>
  </si>
  <si>
    <t>AWD Cool T Kids - Electric Yellow (5-6)</t>
  </si>
  <si>
    <t>PT5973</t>
  </si>
  <si>
    <t>AWD Cool T Kids - Electric Yellow (7-8)</t>
  </si>
  <si>
    <t>PT5974</t>
  </si>
  <si>
    <t>AWD Cool T Kids - Electric Yellow (9-11)</t>
  </si>
  <si>
    <t>PT5975</t>
  </si>
  <si>
    <t>AWD Cool T Kids - Electric Yellow (12-13)</t>
  </si>
  <si>
    <t>PT5976</t>
  </si>
  <si>
    <t>AWD Cool T Kids - Electric Green (3-4)</t>
  </si>
  <si>
    <t>PT5977</t>
  </si>
  <si>
    <t>AWD Cool T Kids - Electric Green (5-6)</t>
  </si>
  <si>
    <t>PT5978</t>
  </si>
  <si>
    <t>AWD Cool T Kids - Electric Green (7-8)</t>
  </si>
  <si>
    <t>PT5979</t>
  </si>
  <si>
    <t>AWD Cool T Kids - Electric Green (9-11)</t>
  </si>
  <si>
    <t>PT5980</t>
  </si>
  <si>
    <t>AWD Cool T Kids - Electric Green (12-13)</t>
  </si>
  <si>
    <t>PT5981</t>
  </si>
  <si>
    <t>AWD Cool T Mens - Royal Blue (Small)</t>
  </si>
  <si>
    <t>PT5982</t>
  </si>
  <si>
    <t>AWD Cool T Mens - Royal Blue (Medium)</t>
  </si>
  <si>
    <t>PT5983</t>
  </si>
  <si>
    <t>AWD Cool T Mens - Royal Blue (Large)</t>
  </si>
  <si>
    <t>PT5984</t>
  </si>
  <si>
    <t>AWD Cool T Mens - Royal Blue (XL)</t>
  </si>
  <si>
    <t>PT5985</t>
  </si>
  <si>
    <t>AWD Cool T Mens - Royal Blue (XXL)</t>
  </si>
  <si>
    <t>PT5986</t>
  </si>
  <si>
    <t>AWD Cool T Mens - Electric Yellow (Small)</t>
  </si>
  <si>
    <t>PT5987</t>
  </si>
  <si>
    <t>AWD Cool T Mens - Electric Yellow (Medium)</t>
  </si>
  <si>
    <t>PT5988</t>
  </si>
  <si>
    <t>AWD Cool T Mens - Electric Yellow (Large)</t>
  </si>
  <si>
    <t>PT5989</t>
  </si>
  <si>
    <t>AWD Cool T Mens - Electric Yellow (XL)</t>
  </si>
  <si>
    <t>PT5990</t>
  </si>
  <si>
    <t>AWD Cool T Mens - Electric Yellow (XXL)</t>
  </si>
  <si>
    <t>PT5991</t>
  </si>
  <si>
    <t>AWD Cool T Mens - Electric Green (Small)</t>
  </si>
  <si>
    <t>PT5992</t>
  </si>
  <si>
    <t>AWD Cool T Mens - Electric Green (Medium)</t>
  </si>
  <si>
    <t>PT5993</t>
  </si>
  <si>
    <t>AWD Cool T Mens - Electric Green (Large)</t>
  </si>
  <si>
    <t>PT5994</t>
  </si>
  <si>
    <t>AWD Cool T Mens - Electric Green (XL)</t>
  </si>
  <si>
    <t>PT5995</t>
  </si>
  <si>
    <t>AWD Cool T Mens - Electric Green (XXL)</t>
  </si>
  <si>
    <t>PT5996</t>
  </si>
  <si>
    <t>AWD College Hoodie - White (Small)</t>
  </si>
  <si>
    <t>PT5997</t>
  </si>
  <si>
    <t>AWD College Hoodie - White (Medium)</t>
  </si>
  <si>
    <t>PT5998</t>
  </si>
  <si>
    <t>AWD College Hoodie - White (Large)</t>
  </si>
  <si>
    <t>PT5999</t>
  </si>
  <si>
    <t>AWD College Hoodie - White (XL)</t>
  </si>
  <si>
    <t>PT6000</t>
  </si>
  <si>
    <t>AWD College Hoodie - White (XXL)</t>
  </si>
  <si>
    <t>PT6001</t>
  </si>
  <si>
    <t>AWD College Hoodie - Royal Blue (Small)</t>
  </si>
  <si>
    <t>PT6002</t>
  </si>
  <si>
    <t>AWD College Hoodie - Royal Blue (Medium)</t>
  </si>
  <si>
    <t>PT6003</t>
  </si>
  <si>
    <t>AWD College Hoodie - Royal Blue (Large)</t>
  </si>
  <si>
    <t>PT6004</t>
  </si>
  <si>
    <t>AWD College Hoodie - Royal Blue (XL)</t>
  </si>
  <si>
    <t>PT6005</t>
  </si>
  <si>
    <t>AWD College Hoodie - Royal Blue (XXL)</t>
  </si>
  <si>
    <t>PT6006</t>
  </si>
  <si>
    <t>AWD College Hoodie - Dusty Pink (Small)</t>
  </si>
  <si>
    <t>PT6007</t>
  </si>
  <si>
    <t>AWD College Hoodie - Dusty Pink (Medium)</t>
  </si>
  <si>
    <t>PT6008</t>
  </si>
  <si>
    <t>AWD College Hoodie - Dusty Pink (Large)</t>
  </si>
  <si>
    <t>PT6009</t>
  </si>
  <si>
    <t>AWD College Hoodie - Dusty Pink (XL)</t>
  </si>
  <si>
    <t>PT6010</t>
  </si>
  <si>
    <t>AWD College Hoodie - Dusty Pink (XXL)</t>
  </si>
  <si>
    <t>PT6011</t>
  </si>
  <si>
    <t>Dye Sub Fridge Magnet Polymer Heart - Pack of 15</t>
  </si>
  <si>
    <t>PT6012</t>
  </si>
  <si>
    <t>Dye Sub Fridge Magnet Polymer Oval - Pack of 15</t>
  </si>
  <si>
    <t>PT6013</t>
  </si>
  <si>
    <t>Acrylic Decorations Baubles - 5 Pack</t>
  </si>
  <si>
    <t>PT6014</t>
  </si>
  <si>
    <t>Acrylic Decorations Trees - 5 Pack</t>
  </si>
  <si>
    <t>PT6015</t>
  </si>
  <si>
    <t>Acrylic Decorations Star - 5 Pack</t>
  </si>
  <si>
    <t>PT6016</t>
  </si>
  <si>
    <t>Steinel HG2120 Heat Gun - UK</t>
  </si>
  <si>
    <t>PT6017</t>
  </si>
  <si>
    <t>Acrylic Decorations Baubles Large - 2 Pack</t>
  </si>
  <si>
    <t>PT6018</t>
  </si>
  <si>
    <t>Acrylic Decorations Tress Large - 2 Pack</t>
  </si>
  <si>
    <t>PT6019</t>
  </si>
  <si>
    <t>Acrylic Decorations Stars Large - 2 Pack</t>
  </si>
  <si>
    <t>PT6020</t>
  </si>
  <si>
    <t>Metal Standoff 13x19mm Satin Black - Single</t>
  </si>
  <si>
    <t>PT6021</t>
  </si>
  <si>
    <t>Metal Standoff 19x19mm Satin Black - Single</t>
  </si>
  <si>
    <t>PT6022</t>
  </si>
  <si>
    <t>Metal Standoff 19x25mm Satin Black - Single</t>
  </si>
  <si>
    <t>PT6023</t>
  </si>
  <si>
    <t>Metal Standoff 25x25mm Satin Black - Single</t>
  </si>
  <si>
    <t>PT6024</t>
  </si>
  <si>
    <t>Metal Standoff 13x19mm Polished Gold - Single</t>
  </si>
  <si>
    <t>PT6025</t>
  </si>
  <si>
    <t>Metal Standoff 19x19mm Polished Gold - Single</t>
  </si>
  <si>
    <t>PT6026</t>
  </si>
  <si>
    <t>Metal Standoff 19x25mm Polished Gold - Single</t>
  </si>
  <si>
    <t>PT6027</t>
  </si>
  <si>
    <t>Metal Standoff 25x25mm Polished Gold - Single</t>
  </si>
  <si>
    <t>PT6028</t>
  </si>
  <si>
    <t>KPMF Fluo Wrap - Yellow  AR (1524mm metre)</t>
  </si>
  <si>
    <t>PT6029</t>
  </si>
  <si>
    <t>Dye Sub Polymer Cutting Board Small - Single</t>
  </si>
  <si>
    <t>PT6030</t>
  </si>
  <si>
    <t>Dye Sub Polymer Cutting Board Large - Single</t>
  </si>
  <si>
    <t>PT6031</t>
  </si>
  <si>
    <t>Doming Bottle Opener Slim Mobile - Single</t>
  </si>
  <si>
    <t>PT6032</t>
  </si>
  <si>
    <t>Doming Bottle Opener Trolley Coin - Single</t>
  </si>
  <si>
    <t>PT6033</t>
  </si>
  <si>
    <t>Doming Bottle Opener Claw End - Single</t>
  </si>
  <si>
    <t>PT6034</t>
  </si>
  <si>
    <t>Dye Sub Canvas Tote Large - Single</t>
  </si>
  <si>
    <t>PT6035</t>
  </si>
  <si>
    <t>Metal Standoff 13x19mm Chrome Gold Brass - Single</t>
  </si>
  <si>
    <t>PT6036</t>
  </si>
  <si>
    <t>Metal Standoff 19x19mm Chrome Gold Brass - Single</t>
  </si>
  <si>
    <t>PT6037</t>
  </si>
  <si>
    <t>Metal Standoff 19x25mm Chrome Gold Brass - Single</t>
  </si>
  <si>
    <t>PT6038</t>
  </si>
  <si>
    <t>Metal Standoff 25x25mm Chrome Gold Brass - Single</t>
  </si>
  <si>
    <t>PT6039</t>
  </si>
  <si>
    <t>Sawgrass Virtuoso SG800 Ink Set</t>
  </si>
  <si>
    <t>PT6040</t>
  </si>
  <si>
    <t>Sawgrass Virtuoso SG400 Ink Set</t>
  </si>
  <si>
    <t>PT6041</t>
  </si>
  <si>
    <t>KPMF White - Pure Gloss (1524mm 30m LOG)</t>
  </si>
  <si>
    <t>PT6042</t>
  </si>
  <si>
    <t>KPMF Medium Grey - Pure Gloss (1524mm 30m LOG)</t>
  </si>
  <si>
    <t>PT6043</t>
  </si>
  <si>
    <t>KPMF Dark Grey - Pure Gloss (1524mm 30m LOG)</t>
  </si>
  <si>
    <t>PT6044</t>
  </si>
  <si>
    <t>KPMF Dark Red - Pure Gloss (1524mm 30m LOG)</t>
  </si>
  <si>
    <t>PT6045</t>
  </si>
  <si>
    <t>KPMF Black - Pure Gloss (1524mm 30m LOG)</t>
  </si>
  <si>
    <t>PT6046</t>
  </si>
  <si>
    <t>KPMF Dark Blue - Pure Gloss (1524mm 30m LOG)</t>
  </si>
  <si>
    <t>PT6047</t>
  </si>
  <si>
    <t>KPMF Silver - Pure Gloss (1524mm 30m LOG)</t>
  </si>
  <si>
    <t>PT6048</t>
  </si>
  <si>
    <t>KPMF Charcoal Metallic - Pure Gloss (1524mm 30m LOG)</t>
  </si>
  <si>
    <t>PT6049</t>
  </si>
  <si>
    <t>KPMF Iced Green Titanium Matt AR (1524mm metre)</t>
  </si>
  <si>
    <t>PT6050</t>
  </si>
  <si>
    <t>Orca Dunker Mugs - 36</t>
  </si>
  <si>
    <t>PT6051</t>
  </si>
  <si>
    <t>Doming Dispenser Gun With Plunger</t>
  </si>
  <si>
    <t>PT6052</t>
  </si>
  <si>
    <t>Dispenser Gun With Plunger</t>
  </si>
  <si>
    <t>PT6053</t>
  </si>
  <si>
    <t>Polyurethane Doming Cartridge - Pack of 50</t>
  </si>
  <si>
    <t>PT6054</t>
  </si>
  <si>
    <t>Mixing Tubes - Pack of 100</t>
  </si>
  <si>
    <t>PT6055</t>
  </si>
  <si>
    <t>Ritrama L - Elephant Grey (1220mm 50m LOG)</t>
  </si>
  <si>
    <t>PT6056</t>
  </si>
  <si>
    <t>Ritrama L - Dark Grey (1220mm 50m LOG)</t>
  </si>
  <si>
    <t>PT6057</t>
  </si>
  <si>
    <t>Ritrama L - Cobalt Blue (1220mm 50m LOG)</t>
  </si>
  <si>
    <t>PT6058</t>
  </si>
  <si>
    <t>Smash Proof Boxes - 40 Pack</t>
  </si>
  <si>
    <t>PT6059</t>
  </si>
  <si>
    <t>Posca Glass Marker White Bullet Point</t>
  </si>
  <si>
    <t>PT6060</t>
  </si>
  <si>
    <t>Posca Glass Marker Black Bullet Point</t>
  </si>
  <si>
    <t>PT6061</t>
  </si>
  <si>
    <t>Dye Sub Canvas Coasters - Pack of 10</t>
  </si>
  <si>
    <t>PT6062</t>
  </si>
  <si>
    <t>Dye Sub Canvas Placemats - Pack of 10</t>
  </si>
  <si>
    <t>PT6063</t>
  </si>
  <si>
    <t>Smash Proof Boxes - 55 Pack</t>
  </si>
  <si>
    <t>PT6064</t>
  </si>
  <si>
    <t>Dye Sub Fridge Magnet Ceramic Rectangle - Single</t>
  </si>
  <si>
    <t>PT6065</t>
  </si>
  <si>
    <t>Dye Sub Fridge Magnet Ceramic Square - Single</t>
  </si>
  <si>
    <t>PT6066</t>
  </si>
  <si>
    <t>Dye Sub Fridge Magnet Ceramic Round - Single</t>
  </si>
  <si>
    <t>PT6067</t>
  </si>
  <si>
    <t>Dye Sub Fridge Magnet Ceramic Heart - Single</t>
  </si>
  <si>
    <t>PT6068</t>
  </si>
  <si>
    <t>Nordson Mixing Tubes - Pack of 100</t>
  </si>
  <si>
    <t>PT6069</t>
  </si>
  <si>
    <t>Nordson Mixing Tubes - Pack of 50</t>
  </si>
  <si>
    <t>PT6070</t>
  </si>
  <si>
    <t>Nordson Doming Dispenser Gun 2:1</t>
  </si>
  <si>
    <t>PT6071</t>
  </si>
  <si>
    <t>Tall Smash Proof Boxes - 50 Pack</t>
  </si>
  <si>
    <t>PT6072</t>
  </si>
  <si>
    <t>Scotchlok Type 8B  - 25 Pack</t>
  </si>
  <si>
    <t>PT6073</t>
  </si>
  <si>
    <t>Olfa AK5 Art Knife - Single</t>
  </si>
  <si>
    <t>PT6074</t>
  </si>
  <si>
    <t>Olfa TS1 Top Sheet Cutter Knife - Single</t>
  </si>
  <si>
    <t>PT6075</t>
  </si>
  <si>
    <t>Olfa KB5 Blades 4mm - Single Pack</t>
  </si>
  <si>
    <t>PT6076</t>
  </si>
  <si>
    <t>Olfa TSB1 Blades - Single Pack</t>
  </si>
  <si>
    <t>PT6077</t>
  </si>
  <si>
    <t>Orca 15oz Jumbo Mug - 24</t>
  </si>
  <si>
    <t>PT6078</t>
  </si>
  <si>
    <t>Kids Pyjamas - Blue Stripes (1-2)</t>
  </si>
  <si>
    <t>PT6079</t>
  </si>
  <si>
    <t>Kids Pyjamas - Blue Stripes (2-3)</t>
  </si>
  <si>
    <t>PT6080</t>
  </si>
  <si>
    <t>Kids Pyjamas - Blue Stripes (3-4)</t>
  </si>
  <si>
    <t>PT6081</t>
  </si>
  <si>
    <t>Kids Pyjamas - Blue Stripes (4-5)</t>
  </si>
  <si>
    <t>PT6082</t>
  </si>
  <si>
    <t>Kids Pyjamas - Blue Stripes (5-6)</t>
  </si>
  <si>
    <t>PT6083</t>
  </si>
  <si>
    <t>Kids Pyjamas - Blue Stripes (7-8)</t>
  </si>
  <si>
    <t>PT6084</t>
  </si>
  <si>
    <t>Kids Pyjamas - Blue Stripes (9-10)</t>
  </si>
  <si>
    <t>PT6085</t>
  </si>
  <si>
    <t>Kids Pyjamas - Pink Stripes (1-2)</t>
  </si>
  <si>
    <t>PT6086</t>
  </si>
  <si>
    <t>Kids Pyjamas - Pink Stripes (2-3)</t>
  </si>
  <si>
    <t>PT6087</t>
  </si>
  <si>
    <t>Kids Pyjamas - Pink Stripes (3-4)</t>
  </si>
  <si>
    <t>PT6088</t>
  </si>
  <si>
    <t>Kids Pyjamas - Pink Stripes (4-5)</t>
  </si>
  <si>
    <t>PT6089</t>
  </si>
  <si>
    <t>Kids Pyjamas - Pink Stripes (5-6)</t>
  </si>
  <si>
    <t>PT6090</t>
  </si>
  <si>
    <t>Kids Pyjamas - Pink Stripes (7-8)</t>
  </si>
  <si>
    <t>PT6091</t>
  </si>
  <si>
    <t>Kids Pyjamas - Pink Stripes (9-10)</t>
  </si>
  <si>
    <t>PT6092</t>
  </si>
  <si>
    <t>Kids Pyjamas - Blue Stripes (6-12m)</t>
  </si>
  <si>
    <t>PT6093</t>
  </si>
  <si>
    <t>Kids Pyjamas - Pink Stripes (6-12m)</t>
  </si>
  <si>
    <t>PT6094</t>
  </si>
  <si>
    <t>Orca Dunker Mugs - 12</t>
  </si>
  <si>
    <t>PT6095</t>
  </si>
  <si>
    <t>Dye Sub Canvas Tote Blue Handles - Single</t>
  </si>
  <si>
    <t>PT6096</t>
  </si>
  <si>
    <t>Dye Sub Canvas Tote Green Handles - Single</t>
  </si>
  <si>
    <t>PT6097</t>
  </si>
  <si>
    <t>24x18inch Long Flute - 100 Pack</t>
  </si>
  <si>
    <t>PT6098</t>
  </si>
  <si>
    <t>Ritrama L - Butter Yellow (1220mm 50m LOG)</t>
  </si>
  <si>
    <t>PT6099</t>
  </si>
  <si>
    <t>Ritrama L - Hot Pink (1220mm 50m LOG)</t>
  </si>
  <si>
    <t>PT6100</t>
  </si>
  <si>
    <t>Ritrama L - Mist Grey (1220mm 50m LOG)</t>
  </si>
  <si>
    <t>PT6101</t>
  </si>
  <si>
    <t>Ritrama L - Grass Green (1220mm 50m LOG)</t>
  </si>
  <si>
    <t>PT6102</t>
  </si>
  <si>
    <t>24x18inch Short Flute - 100 Pack</t>
  </si>
  <si>
    <t>PT6103</t>
  </si>
  <si>
    <t>32x24inch Short Flute - 100 Pack</t>
  </si>
  <si>
    <t>PT6104</t>
  </si>
  <si>
    <t>Two Tone 11oz Mug Cream - Single</t>
  </si>
  <si>
    <t>PT6105</t>
  </si>
  <si>
    <t>Two Tone 11oz Mug Cream - 12</t>
  </si>
  <si>
    <t>PT6106</t>
  </si>
  <si>
    <t>Two Tone 11oz Mug Cream - 36</t>
  </si>
  <si>
    <t>PT6107</t>
  </si>
  <si>
    <t>Two Tone 11oz Mug Golden Yellow - Single</t>
  </si>
  <si>
    <t>PT6108</t>
  </si>
  <si>
    <t>Two Tone 11oz Mug Golden Yellow - 12</t>
  </si>
  <si>
    <t>PT6109</t>
  </si>
  <si>
    <t>Two Tone 11oz Mug Golden Yellow - 36</t>
  </si>
  <si>
    <t>PT6110</t>
  </si>
  <si>
    <t>Two Tone 11oz Mug Light Aqua - Single</t>
  </si>
  <si>
    <t>PT6111</t>
  </si>
  <si>
    <t>Two Tone 11oz Mug Light Aqua - 12</t>
  </si>
  <si>
    <t>PT6112</t>
  </si>
  <si>
    <t>Two Tone 11oz Mug Light Aqua - 36</t>
  </si>
  <si>
    <t>PT6113</t>
  </si>
  <si>
    <t>32x24inch Long Flute - 100 Pack</t>
  </si>
  <si>
    <t>PT6114</t>
  </si>
  <si>
    <t>Two Tone 11oz Mug Racing Green - Single</t>
  </si>
  <si>
    <t>PT6115</t>
  </si>
  <si>
    <t>Two Tone 11oz Mug Racing Green - 12</t>
  </si>
  <si>
    <t>PT6116</t>
  </si>
  <si>
    <t>Two Tone 11oz Mug Racing Green - 36</t>
  </si>
  <si>
    <t>PT6117</t>
  </si>
  <si>
    <t>Two Tone 11oz Mug Heather - Single</t>
  </si>
  <si>
    <t>PT6118</t>
  </si>
  <si>
    <t>Two Tone 11oz Mug Heather - 12</t>
  </si>
  <si>
    <t>PT6119</t>
  </si>
  <si>
    <t>Two Tone 11oz Mug Heather - 36</t>
  </si>
  <si>
    <t>PT6120</t>
  </si>
  <si>
    <t>Two Tone 11oz Mug Burgundy - Single</t>
  </si>
  <si>
    <t>PT6121</t>
  </si>
  <si>
    <t>Two Tone 11oz Mug Burgundy - 12</t>
  </si>
  <si>
    <t>PT6122</t>
  </si>
  <si>
    <t>Two Tone 11oz Mug Burgundy - 36</t>
  </si>
  <si>
    <t>PT6123</t>
  </si>
  <si>
    <t>Dye Sub Money Box White - 36</t>
  </si>
  <si>
    <t>PT6124</t>
  </si>
  <si>
    <t>Dye Sub Money Box Gold - 36</t>
  </si>
  <si>
    <t>PT6125</t>
  </si>
  <si>
    <t>Dye Sub Money Box White - 12</t>
  </si>
  <si>
    <t>PT6126</t>
  </si>
  <si>
    <t>Dye Sub Money Box Gold - 12</t>
  </si>
  <si>
    <t>PT6127</t>
  </si>
  <si>
    <t>Dye Sub Polymer Coasters Square With Cork - Pack of 10</t>
  </si>
  <si>
    <t>PT6128</t>
  </si>
  <si>
    <t>Dye Sub Polymer Coasters Round With Cork - Pack of 10</t>
  </si>
  <si>
    <t>PT6129</t>
  </si>
  <si>
    <t>Dye Sub Slate Coasters Square - Single</t>
  </si>
  <si>
    <t>PT6130</t>
  </si>
  <si>
    <t>Dye Sub Slate Coasters Round - Single</t>
  </si>
  <si>
    <t>PT6131</t>
  </si>
  <si>
    <t>Dye Sub Canvas Shoulder Bag - Single</t>
  </si>
  <si>
    <t>PT6132</t>
  </si>
  <si>
    <t>Fusion Flex Card Orange - 50mm</t>
  </si>
  <si>
    <t>PT6133</t>
  </si>
  <si>
    <t>Fusion Flex Card Orange - 38mm</t>
  </si>
  <si>
    <t>PT6134</t>
  </si>
  <si>
    <t>Fusion Flex Card Orange - 100mm</t>
  </si>
  <si>
    <t>PT6135</t>
  </si>
  <si>
    <t>Fusion Flex Card Orange - 150mm</t>
  </si>
  <si>
    <t>PT6136</t>
  </si>
  <si>
    <t>Fusion Flex Card Green - 38mm</t>
  </si>
  <si>
    <t>PT6137</t>
  </si>
  <si>
    <t>Fusion Flex Card Green - 50mm</t>
  </si>
  <si>
    <t>PT6138</t>
  </si>
  <si>
    <t>Fusion Flex Card Green - 100mm</t>
  </si>
  <si>
    <t>PT6139</t>
  </si>
  <si>
    <t>Fusion Flex Card Green - 150mm</t>
  </si>
  <si>
    <t>PT6140</t>
  </si>
  <si>
    <t>Fusion Flex Card Yellow - 38mm</t>
  </si>
  <si>
    <t>PT6141</t>
  </si>
  <si>
    <t>Fusion Flex Card Yellow - 50mm</t>
  </si>
  <si>
    <t>PT6142</t>
  </si>
  <si>
    <t>Fusion Flex Card Yellow - 100mm</t>
  </si>
  <si>
    <t>PT6143</t>
  </si>
  <si>
    <t>Fusion Flex Card Yellow - 150mm</t>
  </si>
  <si>
    <t>PT6144</t>
  </si>
  <si>
    <t>Fusion Flex Card Black - 38mm</t>
  </si>
  <si>
    <t>PT6145</t>
  </si>
  <si>
    <t>Fusion Flex Card Black - 50mm</t>
  </si>
  <si>
    <t>PT6146</t>
  </si>
  <si>
    <t>Fusion Flex Card Black - 100mm</t>
  </si>
  <si>
    <t>PT6147</t>
  </si>
  <si>
    <t>Fusion Flex Card Black - 150mm</t>
  </si>
  <si>
    <t>PT6148</t>
  </si>
  <si>
    <t>Channel Fusion Blade Red 170mm</t>
  </si>
  <si>
    <t>PT6149</t>
  </si>
  <si>
    <t>Fusion  Auto Stretch Handle - 122mm</t>
  </si>
  <si>
    <t>PT6150</t>
  </si>
  <si>
    <t>AWD College Hoodie - Graphite Heather (Small)</t>
  </si>
  <si>
    <t>PT6151</t>
  </si>
  <si>
    <t>AWD College Hoodie - Graphite Heather (Medium)</t>
  </si>
  <si>
    <t>PT6152</t>
  </si>
  <si>
    <t>AWD College Hoodie - Graphite Heather (Large)</t>
  </si>
  <si>
    <t>PT6153</t>
  </si>
  <si>
    <t>AWD College Hoodie - Graphite Heather (XL)</t>
  </si>
  <si>
    <t>PT6154</t>
  </si>
  <si>
    <t>AWD College Hoodie - Graphite Heather (XXL)</t>
  </si>
  <si>
    <t>PT6155</t>
  </si>
  <si>
    <t>AWD College Hoodie - Desert Sand (Small)</t>
  </si>
  <si>
    <t>PT6156</t>
  </si>
  <si>
    <t>AWD College Hoodie - Desert Sand (Medium)</t>
  </si>
  <si>
    <t>PT6157</t>
  </si>
  <si>
    <t>AWD College Hoodie - Desert Sand (Large)</t>
  </si>
  <si>
    <t>PT6158</t>
  </si>
  <si>
    <t>AWD College Hoodie - Desert Sand (XL)</t>
  </si>
  <si>
    <t>PT6159</t>
  </si>
  <si>
    <t>AWD College Hoodie - Desert Sand (XXL)</t>
  </si>
  <si>
    <t>PT6160</t>
  </si>
  <si>
    <t>Metal Standoff 13x19mm Chrome Silver Brass - Single</t>
  </si>
  <si>
    <t>PT6161</t>
  </si>
  <si>
    <t>Metal Standoff 19x19mm Chrome Silver Brass - Single</t>
  </si>
  <si>
    <t>PT6162</t>
  </si>
  <si>
    <t>Metal Standoff 19x25mm Chrome Silver Brass - Single</t>
  </si>
  <si>
    <t>PT6163</t>
  </si>
  <si>
    <t>Metal Standoff 25x25mm Chrome Silver Brass - Single</t>
  </si>
  <si>
    <t>PT6164</t>
  </si>
  <si>
    <t>Mug Element A 1.5oz Shot</t>
  </si>
  <si>
    <t>PT6165</t>
  </si>
  <si>
    <t>Long Element K 20 Oz Long Straight</t>
  </si>
  <si>
    <t>PT6166</t>
  </si>
  <si>
    <t>DeTape - Flexible Surfaces Stencil Film (610mm metre)</t>
  </si>
  <si>
    <t>PT6167</t>
  </si>
  <si>
    <t>Ri-Jet Deco-Wall M100 1372mm - 50m</t>
  </si>
  <si>
    <t>PT6168</t>
  </si>
  <si>
    <t>Ri-Jet P75 Hi-Grip White Gloss PE Digital 1370mm</t>
  </si>
  <si>
    <t>PT6169</t>
  </si>
  <si>
    <t>DeTape - Rough Facade Stencil Film (610mm metre)</t>
  </si>
  <si>
    <t>PT6170</t>
  </si>
  <si>
    <t>Poli-Print 1200 White Gloss Digital 1370mm</t>
  </si>
  <si>
    <t>PT6171</t>
  </si>
  <si>
    <t>Poli-Print 1200 White Gloss Digital 760mm</t>
  </si>
  <si>
    <t>PT6172</t>
  </si>
  <si>
    <t>Poli-Print 1200 White Gloss Digital 1600mm</t>
  </si>
  <si>
    <t>PT6173</t>
  </si>
  <si>
    <t>Poli-Print 920 White Gloss Digital 1370mm</t>
  </si>
  <si>
    <t>PT6174</t>
  </si>
  <si>
    <t>Poli-Print 920 White Gloss Digital 1600mm</t>
  </si>
  <si>
    <t>PT6175</t>
  </si>
  <si>
    <t>Poli-Print 920 White Gloss Digital 760mm</t>
  </si>
  <si>
    <t>PT6176</t>
  </si>
  <si>
    <t>Poli-Print 925 White Matt Digital 1600mm</t>
  </si>
  <si>
    <t>PT6177</t>
  </si>
  <si>
    <t>Poli-Print 925 White Matt Digital 1370mm</t>
  </si>
  <si>
    <t>PT6178</t>
  </si>
  <si>
    <t>Poli-Print 925 White Matt Digital 760mm</t>
  </si>
  <si>
    <t>PT6179</t>
  </si>
  <si>
    <t>Ri-Jet P75 Hi-Grip Clear Gloss PE Digital 1370mm</t>
  </si>
  <si>
    <t>PT6180</t>
  </si>
  <si>
    <t>Ri-Jet P100 White Satin HT PE N 1370mm - 50m</t>
  </si>
  <si>
    <t>PT6181</t>
  </si>
  <si>
    <t>DeTape - Medium Duty Sandblasting Film (610mm metre)</t>
  </si>
  <si>
    <t>PT6182</t>
  </si>
  <si>
    <t>Ri-Jet P100 White Satin HT PE N 1600mm - 50m</t>
  </si>
  <si>
    <t>PT6183</t>
  </si>
  <si>
    <t>Ri-Dot M100 White Matt Rem 1372mm - 50m</t>
  </si>
  <si>
    <t>PT6184</t>
  </si>
  <si>
    <t>Ri-Jet M100 White Gloss Hi Grip 1372mm - 50m</t>
  </si>
  <si>
    <t>PT6185</t>
  </si>
  <si>
    <t>Silhouette Sheet Feeder Cameo 5 - A4</t>
  </si>
  <si>
    <t>PT6186</t>
  </si>
  <si>
    <t>Silhouette Sheet Feeder Cameo 5 - A3</t>
  </si>
  <si>
    <t>PT6187</t>
  </si>
  <si>
    <t>200w IP67 Power Supply - Single</t>
  </si>
  <si>
    <t>PT6188</t>
  </si>
  <si>
    <t>300w IP67 Power Supply - Single</t>
  </si>
  <si>
    <t>PT6189</t>
  </si>
  <si>
    <t>DeTape - Light Duty Sandblasting Film (610mm metre)</t>
  </si>
  <si>
    <t>PT6190</t>
  </si>
  <si>
    <t>Orca 10 Oz Glass Mug - Box of 36</t>
  </si>
  <si>
    <t>PT6191</t>
  </si>
  <si>
    <t>Silhouette Electrostatic Mat A4 - White</t>
  </si>
  <si>
    <t>PT6192</t>
  </si>
  <si>
    <t>KPMF British Racing Green Gloss AR (1524mm metre)</t>
  </si>
  <si>
    <t>PT6193</t>
  </si>
  <si>
    <t>KPMF Frozen Sapphire Matt AR (1524mm metre)</t>
  </si>
  <si>
    <t>PT6194</t>
  </si>
  <si>
    <t>Orca 10 Oz Glass Mug - Box of 6</t>
  </si>
  <si>
    <t>PT6195</t>
  </si>
  <si>
    <t>11oz Coloured Inner Mug Black - Single</t>
  </si>
  <si>
    <t>PT6196</t>
  </si>
  <si>
    <t>11oz Coloured Inner Mug Dark Blue - Single</t>
  </si>
  <si>
    <t>PT6197</t>
  </si>
  <si>
    <t>11oz Coloured Inner Mug Red - Single</t>
  </si>
  <si>
    <t>PT6198</t>
  </si>
  <si>
    <t>11oz Coloured Inner Mug Pink - Single</t>
  </si>
  <si>
    <t>PT6199</t>
  </si>
  <si>
    <t>11oz Coloured Inner Mug Yellow - Single</t>
  </si>
  <si>
    <t>PT6200</t>
  </si>
  <si>
    <t>11oz Coloured Inner Mug Green - Single</t>
  </si>
  <si>
    <t>PT6201</t>
  </si>
  <si>
    <t>11oz Coloured Inner Mug Orange - Single</t>
  </si>
  <si>
    <t>PT6202</t>
  </si>
  <si>
    <t>11oz Coloured Inner Mug Medium Blue - Single</t>
  </si>
  <si>
    <t>PT6203</t>
  </si>
  <si>
    <t>11oz Coloured Inner Mug Golden Yellow - Single</t>
  </si>
  <si>
    <t>PT6204</t>
  </si>
  <si>
    <t>11oz Coloured Inner Mug Black - 12</t>
  </si>
  <si>
    <t>PT6205</t>
  </si>
  <si>
    <t>11oz Coloured Inner Mug Dark Blue - 12</t>
  </si>
  <si>
    <t>PT6206</t>
  </si>
  <si>
    <t>11oz Coloured Inner Mug Red - 12</t>
  </si>
  <si>
    <t>PT6207</t>
  </si>
  <si>
    <t>11oz Coloured Inner Mug Pink - 12</t>
  </si>
  <si>
    <t>PT6208</t>
  </si>
  <si>
    <t>11oz Coloured Inner Mug Yellow - 12</t>
  </si>
  <si>
    <t>PT6209</t>
  </si>
  <si>
    <t>11oz Coloured Inner Mug Green - 12</t>
  </si>
  <si>
    <t>PT6210</t>
  </si>
  <si>
    <t>11oz Coloured Inner Mug Orange - 12</t>
  </si>
  <si>
    <t>PT6211</t>
  </si>
  <si>
    <t>11oz Coloured Inner Mug Medium Blue - 12</t>
  </si>
  <si>
    <t>PT6212</t>
  </si>
  <si>
    <t>11oz Coloured Inner Mug Golden Yellow - 12</t>
  </si>
  <si>
    <t>PT6213</t>
  </si>
  <si>
    <t>11oz Coloured Inner Mug Black - 36</t>
  </si>
  <si>
    <t>PT6214</t>
  </si>
  <si>
    <t>11oz Coloured Inner Mug Dark Blue - 36</t>
  </si>
  <si>
    <t>PT6215</t>
  </si>
  <si>
    <t>11oz Coloured Inner Mug Red - 36</t>
  </si>
  <si>
    <t>PT6216</t>
  </si>
  <si>
    <t>11oz Coloured Inner Mug Pink - 36</t>
  </si>
  <si>
    <t>PT6217</t>
  </si>
  <si>
    <t>11oz Coloured Inner Mug Yellow - 36</t>
  </si>
  <si>
    <t>PT6218</t>
  </si>
  <si>
    <t>11oz Coloured Inner Mug Green - 36</t>
  </si>
  <si>
    <t>PT6219</t>
  </si>
  <si>
    <t>11oz Coloured Inner Mug Orange - 36</t>
  </si>
  <si>
    <t>PT6220</t>
  </si>
  <si>
    <t>11oz Coloured Inner Mug Medium Blue - 36</t>
  </si>
  <si>
    <t>PT6221</t>
  </si>
  <si>
    <t>11oz Coloured Inner Mug Golden Yellow - 36</t>
  </si>
  <si>
    <t>PT6222</t>
  </si>
  <si>
    <t>Two Tone 12oz Latte Mug Black - Single</t>
  </si>
  <si>
    <t>PT6223</t>
  </si>
  <si>
    <t>Two Tone 12oz Latte Mug Red - Single</t>
  </si>
  <si>
    <t>PT6224</t>
  </si>
  <si>
    <t>Two Tone 12oz Latte Mug Pink - Single</t>
  </si>
  <si>
    <t>PT6225</t>
  </si>
  <si>
    <t>Two Tone 12oz Latte Mug Medium Blue - Single</t>
  </si>
  <si>
    <t>PT6226</t>
  </si>
  <si>
    <t>Two Tone 12oz Latte Mug Yellow - Single</t>
  </si>
  <si>
    <t>PT6227</t>
  </si>
  <si>
    <t>Two Tone 12oz Latte Mug Dark Blue - Single</t>
  </si>
  <si>
    <t>PT6228</t>
  </si>
  <si>
    <t>Two Tone 12oz Latte Mug Green - Single</t>
  </si>
  <si>
    <t>PT6229</t>
  </si>
  <si>
    <t>Two Tone 12oz Latte Mug Orange - Single</t>
  </si>
  <si>
    <t>PT6230</t>
  </si>
  <si>
    <t>Two Tone 12oz Latte Mug Racing Green - Single</t>
  </si>
  <si>
    <t>PT6231</t>
  </si>
  <si>
    <t>Two Tone 12oz Latte Mug Black - 36</t>
  </si>
  <si>
    <t>PT6232</t>
  </si>
  <si>
    <t>Two Tone 12oz Latte Mug Red - 36</t>
  </si>
  <si>
    <t>PT6233</t>
  </si>
  <si>
    <t>Two Tone 12oz Latte Mug Pink - 36</t>
  </si>
  <si>
    <t>PT6234</t>
  </si>
  <si>
    <t>Two Tone 12oz Latte Mug Medium Blue - 36</t>
  </si>
  <si>
    <t>PT6235</t>
  </si>
  <si>
    <t>Two Tone 12oz Latte Mug Yellow - 36</t>
  </si>
  <si>
    <t>PT6236</t>
  </si>
  <si>
    <t>Two Tone 12oz Latte Mug Dark Blue - 36</t>
  </si>
  <si>
    <t>PT6237</t>
  </si>
  <si>
    <t>Two Tone 12oz Latte Mug Green - 36</t>
  </si>
  <si>
    <t>PT6238</t>
  </si>
  <si>
    <t>Two Tone 12oz Latte Mug Orange - 36</t>
  </si>
  <si>
    <t>PT6239</t>
  </si>
  <si>
    <t>Two Tone 12oz Latte Mug Racing Green - 36</t>
  </si>
  <si>
    <t>PT6240</t>
  </si>
  <si>
    <t>Two Tone Lungo Mug Black - Single</t>
  </si>
  <si>
    <t>PT6241</t>
  </si>
  <si>
    <t>Two Tone Lungo Mug Medium Blue - Single</t>
  </si>
  <si>
    <t>PT6242</t>
  </si>
  <si>
    <t>Two Tone Lungo Mug Pink - Single</t>
  </si>
  <si>
    <t>PT6243</t>
  </si>
  <si>
    <t>Two Tone Lungo Mug Black - 48</t>
  </si>
  <si>
    <t>PT6244</t>
  </si>
  <si>
    <t>Two Tone Lungo Mug Medium Blue - 48</t>
  </si>
  <si>
    <t>PT6245</t>
  </si>
  <si>
    <t>Two Tone Lungo Mug Pink - 48</t>
  </si>
  <si>
    <t>PT6246</t>
  </si>
  <si>
    <t>Dye Sub Bottle Opener Leatherette White - Single</t>
  </si>
  <si>
    <t>PT6247</t>
  </si>
  <si>
    <t>Dye Sub Bottle Opener Leatherette Brown - Single</t>
  </si>
  <si>
    <t>PT6248</t>
  </si>
  <si>
    <t>Dye Sub Bottle Opener Leatherette Pink - Single</t>
  </si>
  <si>
    <t>PT6249</t>
  </si>
  <si>
    <t>KPMF Tidal Teal Gloss AR (1524mm metre)</t>
  </si>
  <si>
    <t>PT6250</t>
  </si>
  <si>
    <t>Dye Sub Satin Storage Bag - Single</t>
  </si>
  <si>
    <t>PT6251</t>
  </si>
  <si>
    <t>Dye Sub Satin Storage Pouch - Single</t>
  </si>
  <si>
    <t>PT6252</t>
  </si>
  <si>
    <t>Sublisheet 200 Vinyl -  A4 Box Of 100</t>
  </si>
  <si>
    <t>PT6253</t>
  </si>
  <si>
    <t>True Pix Sublimation Paper A4 - Box of 10 Packs</t>
  </si>
  <si>
    <t>PT6254</t>
  </si>
  <si>
    <t>True Pix Sublimation Paper A3 - Box Of 5 Packs</t>
  </si>
  <si>
    <t>PT6255</t>
  </si>
  <si>
    <t>Orca Borosilicate Glass Mug - Box of 36</t>
  </si>
  <si>
    <t>PT6256</t>
  </si>
  <si>
    <t>Doming Bottle Opener Rectangular - Box of 12</t>
  </si>
  <si>
    <t>PT6257</t>
  </si>
  <si>
    <t>Doming Bottle Opener Round - Box of 12</t>
  </si>
  <si>
    <t>PT6258</t>
  </si>
  <si>
    <t>Doming Bottle Opener Slim Mobile - Box of 12</t>
  </si>
  <si>
    <t>PT6259</t>
  </si>
  <si>
    <t>Doming Bottle Opener Trolley Coin - Box of 12</t>
  </si>
  <si>
    <t>PT6260</t>
  </si>
  <si>
    <t>Doming Bottle Opener Claw End - Box of 12</t>
  </si>
  <si>
    <t>PT6261</t>
  </si>
  <si>
    <t>Doming Keyring Rectangle 1 - Box of 12</t>
  </si>
  <si>
    <t>PT6262</t>
  </si>
  <si>
    <t>Doming Keyring Rectangle 2 - Box of 12</t>
  </si>
  <si>
    <t>PT6263</t>
  </si>
  <si>
    <t>Doming Keyring Rectangle 3 - Box of 12</t>
  </si>
  <si>
    <t>PT6264</t>
  </si>
  <si>
    <t>Doming Keyring Round - Box of 12</t>
  </si>
  <si>
    <t>PT6265</t>
  </si>
  <si>
    <t>Doming Keyring Heart - Box of 12</t>
  </si>
  <si>
    <t>PT6266</t>
  </si>
  <si>
    <t>Doming Keyring Shield 1 - Box of 12</t>
  </si>
  <si>
    <t>PT6267</t>
  </si>
  <si>
    <t>Doming Keyring Square - Box of 12</t>
  </si>
  <si>
    <t>PT6268</t>
  </si>
  <si>
    <t>Doming Keyring Rectangle 4 - Box of 12</t>
  </si>
  <si>
    <t>PT6269</t>
  </si>
  <si>
    <t>Doming Keyring Rectangle 5 - Box of 12</t>
  </si>
  <si>
    <t>PT6270</t>
  </si>
  <si>
    <t>Doming Keyring Shield 2 - Box of 12</t>
  </si>
  <si>
    <t>PT6271</t>
  </si>
  <si>
    <t>Doming Keyring Oval 1 - Box of 12</t>
  </si>
  <si>
    <t>PT6272</t>
  </si>
  <si>
    <t>Doming Keyring Oval 2 - Box of 12</t>
  </si>
  <si>
    <t>PT6273</t>
  </si>
  <si>
    <t>Doming Keyring Rectangle 6 - Box of 12</t>
  </si>
  <si>
    <t>PT6274</t>
  </si>
  <si>
    <t>Chrome 11oz Mug Gold - 36</t>
  </si>
  <si>
    <t>PT6275</t>
  </si>
  <si>
    <t>Chrome 11oz Mug Silver - 36</t>
  </si>
  <si>
    <t>PT6276</t>
  </si>
  <si>
    <t>Chrome 11oz Mug Rose Gold - 36</t>
  </si>
  <si>
    <t>PT6277</t>
  </si>
  <si>
    <t>Chrome 11oz Mug Gold - 12</t>
  </si>
  <si>
    <t>PT6278</t>
  </si>
  <si>
    <t>Chrome 11oz Mug Silver - 12</t>
  </si>
  <si>
    <t>PT6279</t>
  </si>
  <si>
    <t>Chrome 11oz Mug Rose Gold - 12</t>
  </si>
  <si>
    <t>PT6280</t>
  </si>
  <si>
    <t>Chrome 11oz Mug Gold - Single</t>
  </si>
  <si>
    <t>PT6281</t>
  </si>
  <si>
    <t>Chrome 11oz Mug Silver - Single</t>
  </si>
  <si>
    <t>PT6282</t>
  </si>
  <si>
    <t>Chrome 11oz Mug Rose Gold - Single</t>
  </si>
  <si>
    <t>PT6283</t>
  </si>
  <si>
    <t>Dye Sub Coaster Square Leatherette White - Pack of 10</t>
  </si>
  <si>
    <t>PT6284</t>
  </si>
  <si>
    <t>Dye Sub Coaster Square Leatherette Brown - Pack of 10</t>
  </si>
  <si>
    <t>PT6285</t>
  </si>
  <si>
    <t>Dye Sub Coaster Square Leatherette Pink - Pack of 10</t>
  </si>
  <si>
    <t>PT6286</t>
  </si>
  <si>
    <t>Dye Sub Coaster Round Leatherette White - Pack of 10</t>
  </si>
  <si>
    <t>PT6287</t>
  </si>
  <si>
    <t>Dye Sub Coaster Round Leatherette Brown - Pack of 10</t>
  </si>
  <si>
    <t>PT6288</t>
  </si>
  <si>
    <t>Dye Sub Coaster Round Leatherette Pink - Pack of 10</t>
  </si>
  <si>
    <t>PT6289</t>
  </si>
  <si>
    <t>DS Name Badge HB Rectangular 75x25mm - 10 Pack</t>
  </si>
  <si>
    <t>PT6290</t>
  </si>
  <si>
    <t>DS Name Badge HB Rectangular 75x45mm - 10 Pack</t>
  </si>
  <si>
    <t>PT6291</t>
  </si>
  <si>
    <t>Stolt Auto Open Heat Press - 38x38cm</t>
  </si>
  <si>
    <t>PT6292</t>
  </si>
  <si>
    <t>Stolt Auto Open Heat Press - 40x50cm</t>
  </si>
  <si>
    <t>PT6293</t>
  </si>
  <si>
    <t>Stolt Auto Open Heat Press - 40x60cm</t>
  </si>
  <si>
    <t>PT6294</t>
  </si>
  <si>
    <t>DeTape Roll Up Alu-2 800mm - Box of 10</t>
  </si>
  <si>
    <t>PT6295</t>
  </si>
  <si>
    <t>Orca Borosilicate Glass Mug - Box of 6</t>
  </si>
  <si>
    <t>PT6296</t>
  </si>
  <si>
    <t>Two Tone 12oz Latte Mug Black - 12</t>
  </si>
  <si>
    <t>PT6297</t>
  </si>
  <si>
    <t>Two Tone 12oz Latte Mug Red - 12</t>
  </si>
  <si>
    <t>PT6298</t>
  </si>
  <si>
    <t>Two Tone 12oz Latte Mug Pink - 12</t>
  </si>
  <si>
    <t>PT6299</t>
  </si>
  <si>
    <t>Two Tone 12oz Latte Mug Medium Blue - 12</t>
  </si>
  <si>
    <t>PT6300</t>
  </si>
  <si>
    <t>Two Tone 12oz Latte Mug Yellow - 12</t>
  </si>
  <si>
    <t>PT6301</t>
  </si>
  <si>
    <t>Two Tone 12oz Latte Mug Dark Blue - 12</t>
  </si>
  <si>
    <t>PT6302</t>
  </si>
  <si>
    <t>Two Tone 12oz Latte Mug Green - 12</t>
  </si>
  <si>
    <t>PT6303</t>
  </si>
  <si>
    <t>Two Tone 12oz Latte Mug Orange - 12</t>
  </si>
  <si>
    <t>PT6304</t>
  </si>
  <si>
    <t>Two Tone 12oz Latte Mug Racing Green - 12</t>
  </si>
  <si>
    <t>PT6305</t>
  </si>
  <si>
    <t>Dye Sub Keyring Curved Rectangle - Box of 12</t>
  </si>
  <si>
    <t>PT6306</t>
  </si>
  <si>
    <t>Dye Sub Keyring Tear Shape - Box of 12</t>
  </si>
  <si>
    <t>PT6307</t>
  </si>
  <si>
    <t>Dye Sub Keyring Swirl - Box of 12</t>
  </si>
  <si>
    <t>PT6308</t>
  </si>
  <si>
    <t>Dye Sub Keyring Heart - Box of 12</t>
  </si>
  <si>
    <t>PT6309</t>
  </si>
  <si>
    <t>Dye Sub Keyring Circular - Box of 12</t>
  </si>
  <si>
    <t>PT6310</t>
  </si>
  <si>
    <t>Dye Sub Keyring Rectangle - Box of 12</t>
  </si>
  <si>
    <t>PT6311</t>
  </si>
  <si>
    <t>DeTape Banner Frame With Water Base - 150cm</t>
  </si>
  <si>
    <t>PT6312</t>
  </si>
  <si>
    <t>DeTape Banner Frame With Water Base - 180cm</t>
  </si>
  <si>
    <t>PT6313</t>
  </si>
  <si>
    <t>Heat Tape - QD 5 Singles</t>
  </si>
  <si>
    <t>PT6314</t>
  </si>
  <si>
    <t>Poli-Lux 705 Overlam Matt 1370 LOG - 50m</t>
  </si>
  <si>
    <t>PT6315</t>
  </si>
  <si>
    <t>Poli-Lux 705 Overlam Matt 1600 LOG - 50m</t>
  </si>
  <si>
    <t>PT6316</t>
  </si>
  <si>
    <t>Poli-Lux 700 Overlam Gloss 1600 LOG - 50m</t>
  </si>
  <si>
    <t>PT6317</t>
  </si>
  <si>
    <t>Poli-Lux 700 Overlam Gloss 1370 LOG - 50m</t>
  </si>
  <si>
    <t>PT6318</t>
  </si>
  <si>
    <t>Dye Sub Bottle Opener Leatherette White - QD 10 Singles</t>
  </si>
  <si>
    <t>PT6319</t>
  </si>
  <si>
    <t>Dye Sub Bottle Opener Leatherette Brown - QD 10 Singles</t>
  </si>
  <si>
    <t>PT6320</t>
  </si>
  <si>
    <t>Dye Sub Bottle Opener Leatherette Pink - QD 10 Singles</t>
  </si>
  <si>
    <t>PT6321</t>
  </si>
  <si>
    <t>Dye Sub Bottle Opener Long Metal Brushed  - QD 25 Singles</t>
  </si>
  <si>
    <t>PT6322</t>
  </si>
  <si>
    <t>Dye Sub Bottle Opener Rectangular Metal Brushed - QD 25 Singles</t>
  </si>
  <si>
    <t>PT6323</t>
  </si>
  <si>
    <t>Dye Sub Bottle Opener Long Metal White - QD 25 Singles</t>
  </si>
  <si>
    <t>PT6324</t>
  </si>
  <si>
    <t>Dye Sub Mouse Mat - Box of 160</t>
  </si>
  <si>
    <t>PT6325</t>
  </si>
  <si>
    <t>Dye Sub Round Lapel Badge 22mm Silver - QD 50 Singles</t>
  </si>
  <si>
    <t>PT6326</t>
  </si>
  <si>
    <t>Dye Sub Round Lapel Badge 22mm Gold - QD 50 Singles</t>
  </si>
  <si>
    <t>PT6327</t>
  </si>
  <si>
    <t>Dye Sub Round Lapel Badge 22mm Silver - Box of 240</t>
  </si>
  <si>
    <t>PT6328</t>
  </si>
  <si>
    <t>Dye Sub Round Lapel Badge 22mm Gold - Box of 240</t>
  </si>
  <si>
    <t>PT6329</t>
  </si>
  <si>
    <t>Dye Sub Glass Coasters Square - Pack of 4</t>
  </si>
  <si>
    <t>PT6330</t>
  </si>
  <si>
    <t>Dye Sub Glass Coasters Round - Pack of 4</t>
  </si>
  <si>
    <t>PT6331</t>
  </si>
  <si>
    <t>DeTape White GW Removable 1370mm - 50m</t>
  </si>
  <si>
    <t>PT6332</t>
  </si>
  <si>
    <t>DeTape White Gloss Removable 1550mm - 50m</t>
  </si>
  <si>
    <t>PT6333</t>
  </si>
  <si>
    <t>Olfa LBB10 Blades 18mm - Carton Of 6 Packs</t>
  </si>
  <si>
    <t>PT6334</t>
  </si>
  <si>
    <t>Olfa LB10 Blades 18mm - Carton Of 6 Packs</t>
  </si>
  <si>
    <t>PT6335</t>
  </si>
  <si>
    <t>Olfa ABB50B Excel Black 9mm - Carton Of 6 Packs</t>
  </si>
  <si>
    <t>PT6336</t>
  </si>
  <si>
    <t>Olfa PB800 PCL Blades - Carton Of 6 Packs</t>
  </si>
  <si>
    <t>PT6337</t>
  </si>
  <si>
    <t>Olfa SKB-16/10 Blade - Carton Of 6 Packs</t>
  </si>
  <si>
    <t>PT6338</t>
  </si>
  <si>
    <t>Olfa LFB 5B Blades - Carton Of 6 Packs</t>
  </si>
  <si>
    <t>PT6339</t>
  </si>
  <si>
    <t>Olfa RB45H Rotary Cutter Blades - Carton Of 6 Packs</t>
  </si>
  <si>
    <t>PT6340</t>
  </si>
  <si>
    <t>Olfa ABB10B Excel Black 9mm - Carton Of 6 Packs</t>
  </si>
  <si>
    <t>PT6341</t>
  </si>
  <si>
    <t>Olfa AB10s Blades 9mm - Carton Of 6 Packs</t>
  </si>
  <si>
    <t>PT6342</t>
  </si>
  <si>
    <t>Olfa AB50s Blades 9mm - Carton Of 6 Packs</t>
  </si>
  <si>
    <t>PT6343</t>
  </si>
  <si>
    <t>Olfa TSB1 Blades - Carton Of 6 Packs</t>
  </si>
  <si>
    <t>PT6344</t>
  </si>
  <si>
    <t>Olfa KB5 Blades 4mm - Carton Of 6 Packs</t>
  </si>
  <si>
    <t>PT6345</t>
  </si>
  <si>
    <t>DS Name Badge Metal Rectangle - Single</t>
  </si>
  <si>
    <t>PT6346</t>
  </si>
  <si>
    <t>DS Name Badge Metal Oval - Single</t>
  </si>
  <si>
    <t>PT6347</t>
  </si>
  <si>
    <t>DS Name Badge Metal Rectangle - Pack Of 12</t>
  </si>
  <si>
    <t>PT6348</t>
  </si>
  <si>
    <t>DS Name Badge Metal Oval - Pack Of 12</t>
  </si>
  <si>
    <t>PT6349</t>
  </si>
  <si>
    <t>DeTape X Frame With Water Base - Single</t>
  </si>
  <si>
    <t>PT6350</t>
  </si>
  <si>
    <t>True Pix Sublimation Paper Standard Mug - Box of 30 Packs</t>
  </si>
  <si>
    <t>PT6351</t>
  </si>
  <si>
    <t>Dye Sub Fridge Magnet Ceramic Rectangle - QD 10 Singles</t>
  </si>
  <si>
    <t>PT6352</t>
  </si>
  <si>
    <t>Dye Sub Fridge Magnet Ceramic Square - QD 10 Singles</t>
  </si>
  <si>
    <t>PT6353</t>
  </si>
  <si>
    <t>Dye Sub Fridge Magnet Ceramic Round - QD 10 Singles</t>
  </si>
  <si>
    <t>PT6354</t>
  </si>
  <si>
    <t>Dye Sub Fridge Magnet Ceramic Heart - QD 10 Singles</t>
  </si>
  <si>
    <t>PT6355</t>
  </si>
  <si>
    <t>Dye Sub Fridge Magnet Polymer Round - QD 5 Packs of 15</t>
  </si>
  <si>
    <t>PT6356</t>
  </si>
  <si>
    <t>Dye Sub Fridge Magnet Polymer Rectangle - QD 5 Packs of 15</t>
  </si>
  <si>
    <t>PT6357</t>
  </si>
  <si>
    <t>Dye Sub Fridge Magnet Polymer Heart - QD 5 Packs of 15</t>
  </si>
  <si>
    <t>PT6358</t>
  </si>
  <si>
    <t>Dye Sub Fridge Magnet Polymer Oval - QD 5 Packs of 15</t>
  </si>
  <si>
    <t>PT6359</t>
  </si>
  <si>
    <t>DS Door Sign 140mm Square - Single</t>
  </si>
  <si>
    <t>PT6360</t>
  </si>
  <si>
    <t>DS Door Sign 140mm Round - Single</t>
  </si>
  <si>
    <t>PT6361</t>
  </si>
  <si>
    <t>DS Door Sign 140mm Shield - Single</t>
  </si>
  <si>
    <t>PT6362</t>
  </si>
  <si>
    <t>DS Door Sign Rectangle Large - 215x100mm</t>
  </si>
  <si>
    <t>PT6363</t>
  </si>
  <si>
    <t>DS Door Sign Rectangle Small - 215x60mm</t>
  </si>
  <si>
    <t>PT6364</t>
  </si>
  <si>
    <t>Olfa SAB 10B Blades 9mm - Carton Of 10 Packs</t>
  </si>
  <si>
    <t>PT6365</t>
  </si>
  <si>
    <t>Staedtler 430 Ballpoint Pens Blue - 6pk</t>
  </si>
  <si>
    <t>PT6366</t>
  </si>
  <si>
    <t>Staedtler 430 Ballpoint Pens Black - 6pk</t>
  </si>
  <si>
    <t>PT6367</t>
  </si>
  <si>
    <t>Staedtler Marker 317 Thin Barrel Multi Colour - Pack of 4</t>
  </si>
  <si>
    <t>PT6368</t>
  </si>
  <si>
    <t>Dye Sub Serving Board Wooden Rectangle Small - QD 10 Singles</t>
  </si>
  <si>
    <t>PT6369</t>
  </si>
  <si>
    <t>Dye Sub Serving Board Wooden Rectangle Large - QD 10 Singles</t>
  </si>
  <si>
    <t>PT6370</t>
  </si>
  <si>
    <t>Dye Sub Serving Board Wooden Oval - QD 10 Singles</t>
  </si>
  <si>
    <t>PT6371</t>
  </si>
  <si>
    <t>Dye Sub Polymer Cutting Board Small - QD 10 Singles</t>
  </si>
  <si>
    <t>PT6372</t>
  </si>
  <si>
    <t>Dye Sub Polymer Cutting Board Large - QD 10 Singles</t>
  </si>
  <si>
    <t>PT6373</t>
  </si>
  <si>
    <t>Uni Sub Wooden Coasters Square - QD 10 Packs of 3</t>
  </si>
  <si>
    <t>PT6374</t>
  </si>
  <si>
    <t>Uni Sub Wooden Coasters Round - QD 10 Packs of 3</t>
  </si>
  <si>
    <t>PT6375</t>
  </si>
  <si>
    <t>Dye Sub Canvas Coasters - QD 10 Packs of 10</t>
  </si>
  <si>
    <t>PT6376</t>
  </si>
  <si>
    <t>Dye Sub Canvas Placemats - QD 10 Packs of 10</t>
  </si>
  <si>
    <t>PT6377</t>
  </si>
  <si>
    <t>Dye Sub Polymer Coasters Square With Cork - QD 10 Packs of 10</t>
  </si>
  <si>
    <t>PT6378</t>
  </si>
  <si>
    <t>Dye Sub Polymer Coasters Round With Cork - QD 10 Packs of 10</t>
  </si>
  <si>
    <t>PT6379</t>
  </si>
  <si>
    <t>Dye Sub Slate Coasters Square - QD 10 Singles</t>
  </si>
  <si>
    <t>PT6380</t>
  </si>
  <si>
    <t>Dye Sub Slate Coasters Round - QD 10 Singles</t>
  </si>
  <si>
    <t>PT6381</t>
  </si>
  <si>
    <t>KPMF Frozen Ruby Matt AR (1524mm metre)</t>
  </si>
  <si>
    <t>PT6382</t>
  </si>
  <si>
    <t>Fixrite Application Tape Paper 45cm - QD 5 Singles</t>
  </si>
  <si>
    <t>PT6383</t>
  </si>
  <si>
    <t>Fixrite Application Tape Clear 45cm - QD 5 Singles</t>
  </si>
  <si>
    <t>PT6384</t>
  </si>
  <si>
    <t>WrapCut - QD 4 Singles</t>
  </si>
  <si>
    <t>PT6385</t>
  </si>
  <si>
    <t>WrapCut Pro - QD 4 Singles</t>
  </si>
  <si>
    <t>PT6386</t>
  </si>
  <si>
    <t>WrapCut Wire - QD 4 Singles</t>
  </si>
  <si>
    <t>PT6387</t>
  </si>
  <si>
    <t>Staedtler Non Perm Black Pencil - Box of 12</t>
  </si>
  <si>
    <t>PT6388</t>
  </si>
  <si>
    <t>Staedtler Non Perm White Pencil - Box of 12</t>
  </si>
  <si>
    <t>PT6389</t>
  </si>
  <si>
    <t>Staedtler Non Perm Yellow Pencil - Box of 12</t>
  </si>
  <si>
    <t>PT6390</t>
  </si>
  <si>
    <t>Staedtler Non Perm Red Pencil - Box of 12</t>
  </si>
  <si>
    <t>PT6391</t>
  </si>
  <si>
    <t>Staedtler Non Perm Blue Pencil - Box of 12</t>
  </si>
  <si>
    <t>PT6392</t>
  </si>
  <si>
    <t>Staedtler Omnigraph 236 Black - Box of 12</t>
  </si>
  <si>
    <t>PT6393</t>
  </si>
  <si>
    <t>Staedtler Omnigraph 236 Blue - Box of 12</t>
  </si>
  <si>
    <t>PT6394</t>
  </si>
  <si>
    <t>Staedtler Omnigraph 236 Yellow - Box of 12</t>
  </si>
  <si>
    <t>PT6395</t>
  </si>
  <si>
    <t>Staedtler Omnigraph 236 White - Box of 12</t>
  </si>
  <si>
    <t>PT6396</t>
  </si>
  <si>
    <t>Staedtler Omnigraph 236 Red - Box of 12</t>
  </si>
  <si>
    <t>PT6397</t>
  </si>
  <si>
    <t>Staedtler Permanent Black Pencil - Box of 12</t>
  </si>
  <si>
    <t>PT6398</t>
  </si>
  <si>
    <t>Staedtler Permanent White Pencil - Box of 12</t>
  </si>
  <si>
    <t>PT6399</t>
  </si>
  <si>
    <t>Staedtler Permanent Yellow Pencil - Box of 12</t>
  </si>
  <si>
    <t>PT6400</t>
  </si>
  <si>
    <t>Staedtler Permanent Red Pencil - Box of 12</t>
  </si>
  <si>
    <t>PT6401</t>
  </si>
  <si>
    <t>Staedtler Permanent Blue Pencil - Box of 12</t>
  </si>
  <si>
    <t>PT6402</t>
  </si>
  <si>
    <t>Staedtler Marker 352 Black - Box of 10</t>
  </si>
  <si>
    <t>PT6403</t>
  </si>
  <si>
    <t>Staedtler Marker 352 Blue - Box of 10</t>
  </si>
  <si>
    <t>PT6404</t>
  </si>
  <si>
    <t>Staedtler Marker 352 Orange - Box of 10</t>
  </si>
  <si>
    <t>PT6405</t>
  </si>
  <si>
    <t>Staedtler Marker 352 Red - Box of 10</t>
  </si>
  <si>
    <t>PT6406</t>
  </si>
  <si>
    <t>Staedtler Marker 352 Yellow - Box of 10</t>
  </si>
  <si>
    <t>PT6407</t>
  </si>
  <si>
    <t>Staedtler Marker 317 Thin Barrel Black - Box of 10</t>
  </si>
  <si>
    <t>PT6408</t>
  </si>
  <si>
    <t>Staedtler Marker 317 Thin Barrel Red - Box of 10</t>
  </si>
  <si>
    <t>PT6409</t>
  </si>
  <si>
    <t>Eso Umbrella Black - Box of 25</t>
  </si>
  <si>
    <t>PT6410</t>
  </si>
  <si>
    <t>Eso Umbrella Navy - Box of 25</t>
  </si>
  <si>
    <t>PT6411</t>
  </si>
  <si>
    <t>Eso Umbrella Royal Blue - Box of 25</t>
  </si>
  <si>
    <t>PT6412</t>
  </si>
  <si>
    <t>Eso Umbrella Red - Box of 25</t>
  </si>
  <si>
    <t>PT6413</t>
  </si>
  <si>
    <t>Eso Umbrella White - Box of 25</t>
  </si>
  <si>
    <t>PT6414</t>
  </si>
  <si>
    <t>Eso Umbrella  Yellow - Box of 25</t>
  </si>
  <si>
    <t>PT6415</t>
  </si>
  <si>
    <t>Eso Umbrella Fuchsia - Box of 25</t>
  </si>
  <si>
    <t>PT6416</t>
  </si>
  <si>
    <t>Eso Umbrella Green - Box of 25</t>
  </si>
  <si>
    <t>PT6417</t>
  </si>
  <si>
    <t>Eso Umbrella Dark Grey - Box of 25</t>
  </si>
  <si>
    <t>PT6418</t>
  </si>
  <si>
    <t>Eso Umbrella Orange - Box of 25</t>
  </si>
  <si>
    <t>PT6419</t>
  </si>
  <si>
    <t>Eso Umbrella Racing Green - Box of 25</t>
  </si>
  <si>
    <t>PT6420</t>
  </si>
  <si>
    <t>Eso Umbrella Purple - Box of 25</t>
  </si>
  <si>
    <t>PT6421</t>
  </si>
  <si>
    <t>Swann Morton 10A Blades - QD 6 Boxes</t>
  </si>
  <si>
    <t>PT6422</t>
  </si>
  <si>
    <t>Swann Morton 11 Blades - QD 6 Boxes</t>
  </si>
  <si>
    <t>PT6423</t>
  </si>
  <si>
    <t>Swann Morton Blade SM92 - QD 6 Boxes</t>
  </si>
  <si>
    <t>PT6424</t>
  </si>
  <si>
    <t>Swann Morton Blade 26 - QD 6 Boxes</t>
  </si>
  <si>
    <t>PT6425</t>
  </si>
  <si>
    <t>Vinyl Straps - QD 5 Packs of 10</t>
  </si>
  <si>
    <t>PT6426</t>
  </si>
  <si>
    <t>Velcro 20mm x 25m Hook Black - QD 5 Singles</t>
  </si>
  <si>
    <t>PT6427</t>
  </si>
  <si>
    <t>Velcro 20mm x 25m Loop Black - QD 5 Singles</t>
  </si>
  <si>
    <t>PT6428</t>
  </si>
  <si>
    <t>Velcro 20mm x 25m Hook White - QD 5 Singles</t>
  </si>
  <si>
    <t>PT6429</t>
  </si>
  <si>
    <t>Velcro 20mm x 25m Loop White - QD 5 Singles</t>
  </si>
  <si>
    <t>PT6430</t>
  </si>
  <si>
    <t>32x24inch Short Flute - 50 Pack</t>
  </si>
  <si>
    <t>PT6431</t>
  </si>
  <si>
    <t>32x24inch Long Flute - 50 Pack</t>
  </si>
  <si>
    <t>PT6432</t>
  </si>
  <si>
    <t>24x18inch Short Flute - 50 Pack</t>
  </si>
  <si>
    <t>PT6433</t>
  </si>
  <si>
    <t>24x18inch Long Flute - 50 Pack</t>
  </si>
  <si>
    <t>PT6434</t>
  </si>
  <si>
    <t>32x24inch 6mm Long Flute - 50 Pack</t>
  </si>
  <si>
    <t>PT6435</t>
  </si>
  <si>
    <t>48x36inch 6mm Long Flute - 25 Pack</t>
  </si>
  <si>
    <t>PT6436</t>
  </si>
  <si>
    <t>48x39in Short Flute - 25 Pack</t>
  </si>
  <si>
    <t>PT6437</t>
  </si>
  <si>
    <t>48x39in Long Flute - 25 Pack</t>
  </si>
  <si>
    <t>PT6438</t>
  </si>
  <si>
    <t>Orafol LT95 Clear - 150mm</t>
  </si>
  <si>
    <t>PT6439</t>
  </si>
  <si>
    <t>Orafol LT95 Clear - 305mm</t>
  </si>
  <si>
    <t>PT6440</t>
  </si>
  <si>
    <t>Orafol LT95 Clear - 610mm</t>
  </si>
  <si>
    <t>PT6441</t>
  </si>
  <si>
    <t>Orafol HT95 Clear - 150mm</t>
  </si>
  <si>
    <t>PT6442</t>
  </si>
  <si>
    <t>Orafol HT95 Clear - 305mm</t>
  </si>
  <si>
    <t>PT6443</t>
  </si>
  <si>
    <t>Orafol HT95 Clear - 610mm</t>
  </si>
  <si>
    <t>PT6444</t>
  </si>
  <si>
    <t>Silhouette Portrait 4 Cutter</t>
  </si>
  <si>
    <t>PT6445</t>
  </si>
  <si>
    <t>AWD College Hoodie - Black (XXXL)</t>
  </si>
  <si>
    <t>PT6446</t>
  </si>
  <si>
    <t>AWD College Hoodie - Black (4XL)</t>
  </si>
  <si>
    <t>PT6447</t>
  </si>
  <si>
    <t>AWD College Hoodie - Black (5XL)</t>
  </si>
  <si>
    <t>PT6448</t>
  </si>
  <si>
    <t>AWD College Hoodie - White (XXXL)</t>
  </si>
  <si>
    <t>PT6449</t>
  </si>
  <si>
    <t>AWD College Hoodie - White (4XL)</t>
  </si>
  <si>
    <t>PT6450</t>
  </si>
  <si>
    <t>AWD College Hoodie - White (5XL)</t>
  </si>
  <si>
    <t>PT6451</t>
  </si>
  <si>
    <t>AWD College Hoodie - Heather Grey (XXXL)</t>
  </si>
  <si>
    <t>PT6452</t>
  </si>
  <si>
    <t>AWD College Hoodie - Heather Grey (4XL)</t>
  </si>
  <si>
    <t>PT6453</t>
  </si>
  <si>
    <t>AWD College Hoodie - Heather Grey (5XL)</t>
  </si>
  <si>
    <t>PT6454</t>
  </si>
  <si>
    <t>AWD College Hoodie - Oxford Navy (XXXL)</t>
  </si>
  <si>
    <t>PT6455</t>
  </si>
  <si>
    <t>AWD College Hoodie - Oxford Navy (4XL)</t>
  </si>
  <si>
    <t>PT6456</t>
  </si>
  <si>
    <t>AWD College Hoodie - Oxford Navy (5XL)</t>
  </si>
  <si>
    <t>PT6457</t>
  </si>
  <si>
    <t>Graphtec CE8000-60 With Stand</t>
  </si>
  <si>
    <t>PT6458</t>
  </si>
  <si>
    <t>KPMF Gold Eclipse Matt AR (1524mm metre)</t>
  </si>
  <si>
    <t>PT6459</t>
  </si>
  <si>
    <t>KPMF Arctic Borealis Matt AR (1524mm metre)</t>
  </si>
  <si>
    <t>PT6460</t>
  </si>
  <si>
    <t>KPMF Widowed Red Matt AR (1524mm metre)</t>
  </si>
  <si>
    <t>PT6461</t>
  </si>
  <si>
    <t>KPMF Tempest Blue Matt AR (1524mm metre)</t>
  </si>
  <si>
    <t>PT6462</t>
  </si>
  <si>
    <t>KPMF Dynamic Lime Matt AR (1524mm metre)</t>
  </si>
  <si>
    <t>PT6463</t>
  </si>
  <si>
    <t>KPMF Iced Pink Titanium Matt AR (1524mm metre)</t>
  </si>
  <si>
    <t>PT6464</t>
  </si>
  <si>
    <t>KPMF Absolute Forest Matt AR (1524mm metre)</t>
  </si>
  <si>
    <t>PT6465</t>
  </si>
  <si>
    <t>Orafol LT95 Clear - 1220mm</t>
  </si>
  <si>
    <t>PT6466</t>
  </si>
  <si>
    <t>DT Black Wood - 67cm x 2m</t>
  </si>
  <si>
    <t>PT6467</t>
  </si>
  <si>
    <t>DT Black Wood - 67cm x 15m</t>
  </si>
  <si>
    <t>PT6468</t>
  </si>
  <si>
    <t>DT Black Wood - 90cm x 15m</t>
  </si>
  <si>
    <t>PT6469</t>
  </si>
  <si>
    <t>DT White Wood - 67cm x 2m</t>
  </si>
  <si>
    <t>PT6470</t>
  </si>
  <si>
    <t>DT White Wood - 67cm x 15m</t>
  </si>
  <si>
    <t>PT6471</t>
  </si>
  <si>
    <t>DT White Wood - 90cm x 15m</t>
  </si>
  <si>
    <t>PT6472</t>
  </si>
  <si>
    <t>DT Maple - 67cm x 2m</t>
  </si>
  <si>
    <t>PT6473</t>
  </si>
  <si>
    <t>DT Maple - 67cm x 15m</t>
  </si>
  <si>
    <t>PT6474</t>
  </si>
  <si>
    <t>DT Maple - 90cm x 15m</t>
  </si>
  <si>
    <t>PT6475</t>
  </si>
  <si>
    <t>DT Birch - 67cm x 2m</t>
  </si>
  <si>
    <t>PT6476</t>
  </si>
  <si>
    <t>DT Birch - 67cm x 15m</t>
  </si>
  <si>
    <t>PT6477</t>
  </si>
  <si>
    <t>DT Birch - 90cm x 15m</t>
  </si>
  <si>
    <t>PT6478</t>
  </si>
  <si>
    <t>DT Tirol Beech - 67cm x 2m</t>
  </si>
  <si>
    <t>PT6479</t>
  </si>
  <si>
    <t>DT Tirol Beech - 67cm x 15m</t>
  </si>
  <si>
    <t>PT6480</t>
  </si>
  <si>
    <t>DT Tirol Beech - 90cm x 15m</t>
  </si>
  <si>
    <t>PT6481</t>
  </si>
  <si>
    <t>DT Oak Grey - 67cm x 2m</t>
  </si>
  <si>
    <t>PT6482</t>
  </si>
  <si>
    <t>DT Oak Grey - 67cm x 15m</t>
  </si>
  <si>
    <t>PT6483</t>
  </si>
  <si>
    <t>DT Oak Grey - 90cm x 15m</t>
  </si>
  <si>
    <t>PT6484</t>
  </si>
  <si>
    <t>DT Oak Brown - 67cm x 2m</t>
  </si>
  <si>
    <t>PT6485</t>
  </si>
  <si>
    <t>DT Oak Brown - 67cm x 15m</t>
  </si>
  <si>
    <t>PT6486</t>
  </si>
  <si>
    <t>DT Oak Brown - 90cm x 15m</t>
  </si>
  <si>
    <t>PT6487</t>
  </si>
  <si>
    <t>DT Oak Deep Brown - 67cm x 2m</t>
  </si>
  <si>
    <t>PT6488</t>
  </si>
  <si>
    <t>DT Oak Deep Brown - 67cm x 15m</t>
  </si>
  <si>
    <t>PT6489</t>
  </si>
  <si>
    <t>DT Oak Deep Brown - 90cm x 15m</t>
  </si>
  <si>
    <t>PT6490</t>
  </si>
  <si>
    <t>DT White Pine - 67cm x 2m</t>
  </si>
  <si>
    <t>PT6491</t>
  </si>
  <si>
    <t>DT White Pine - 67cm x 15m</t>
  </si>
  <si>
    <t>PT6492</t>
  </si>
  <si>
    <t>DT White Pine - 90cm x 15m</t>
  </si>
  <si>
    <t>PT6493</t>
  </si>
  <si>
    <t>DT Rustic - 90cm x 15m</t>
  </si>
  <si>
    <t>PT6494</t>
  </si>
  <si>
    <t>DT Medium Walnut - 67cm x 2m</t>
  </si>
  <si>
    <t>PT6495</t>
  </si>
  <si>
    <t>DT Medium Walnut - 67cm x 15m</t>
  </si>
  <si>
    <t>PT6496</t>
  </si>
  <si>
    <t>DT Medium Walnut - 90cm x 15m</t>
  </si>
  <si>
    <t>PT6497</t>
  </si>
  <si>
    <t>DT Oak Black - 90cm x 15m</t>
  </si>
  <si>
    <t>PT6498</t>
  </si>
  <si>
    <t>DT White Wood Matt - 67cm x 15m</t>
  </si>
  <si>
    <t>PT6499</t>
  </si>
  <si>
    <t>DT White Wood Matt - 90cm x 15m</t>
  </si>
  <si>
    <t>PT6500</t>
  </si>
  <si>
    <t>DT Nordic Elm - 67cm x 2m</t>
  </si>
  <si>
    <t>PT6501</t>
  </si>
  <si>
    <t>DT Nordic Elm - 67cm x 15m</t>
  </si>
  <si>
    <t>PT6502</t>
  </si>
  <si>
    <t>DT Nordic Elm - 90cm x 15m</t>
  </si>
  <si>
    <t>PT6503</t>
  </si>
  <si>
    <t>DT Pearlwood White - 67cm x 2m</t>
  </si>
  <si>
    <t>PT6504</t>
  </si>
  <si>
    <t>DT Pearlwood White - 67cm x 15m</t>
  </si>
  <si>
    <t>PT6505</t>
  </si>
  <si>
    <t>DT Pearlwood White - 90cm x 15m</t>
  </si>
  <si>
    <t>PT6506</t>
  </si>
  <si>
    <t>DT White Ash - 67cm x 15m</t>
  </si>
  <si>
    <t>PT6507</t>
  </si>
  <si>
    <t>DT White Ash - 90cm x 15m</t>
  </si>
  <si>
    <t>PT6508</t>
  </si>
  <si>
    <t>DT Scandinavian Oak - 67cm x 2m</t>
  </si>
  <si>
    <t>PT6509</t>
  </si>
  <si>
    <t>DT Scandinavian Oak - 67cm x 15m</t>
  </si>
  <si>
    <t>PT6510</t>
  </si>
  <si>
    <t>DT Scandinavian Oak - 90cm x 15m</t>
  </si>
  <si>
    <t>PT6511</t>
  </si>
  <si>
    <t>DT Santana Lime Oak - 67cm x 2m</t>
  </si>
  <si>
    <t>PT6512</t>
  </si>
  <si>
    <t>DT Santana Lime Oak - 67cm x 15m</t>
  </si>
  <si>
    <t>PT6513</t>
  </si>
  <si>
    <t>DT Santana Lime Oak - 90cm x 15m</t>
  </si>
  <si>
    <t>PT6514</t>
  </si>
  <si>
    <t>DT European Beech - 67cm x 2m</t>
  </si>
  <si>
    <t>PT6515</t>
  </si>
  <si>
    <t>DT European Beech - 67cm x 15m</t>
  </si>
  <si>
    <t>PT6516</t>
  </si>
  <si>
    <t>DT European Beech - 90cm x 15m</t>
  </si>
  <si>
    <t>PT6517</t>
  </si>
  <si>
    <t>DT Jura Pine - 67cm x 2m</t>
  </si>
  <si>
    <t>PT6518</t>
  </si>
  <si>
    <t>DT Jura Pine - 67cm x 15m</t>
  </si>
  <si>
    <t>PT6519</t>
  </si>
  <si>
    <t>DT Jura Pine - 90cm x 15m</t>
  </si>
  <si>
    <t>PT6520</t>
  </si>
  <si>
    <t>DT Medium Alder - 67cm x 15m</t>
  </si>
  <si>
    <t>PT6521</t>
  </si>
  <si>
    <t>DT Medium Alder - 90cm x 15m</t>
  </si>
  <si>
    <t>PT6522</t>
  </si>
  <si>
    <t>DT Chevron - 67cm x 2m</t>
  </si>
  <si>
    <t>PT6523</t>
  </si>
  <si>
    <t>DT Chevron - 67cm x 15m</t>
  </si>
  <si>
    <t>PT6524</t>
  </si>
  <si>
    <t>DT Chevron Grey - 67cm x 2m</t>
  </si>
  <si>
    <t>PT6525</t>
  </si>
  <si>
    <t>DT Chevron Grey - 67cm x 15m</t>
  </si>
  <si>
    <t>PT6526</t>
  </si>
  <si>
    <t>DT Light Oak - 67cm x 2m</t>
  </si>
  <si>
    <t>PT6527</t>
  </si>
  <si>
    <t>DT Light Oak - 67cm x 15m</t>
  </si>
  <si>
    <t>PT6528</t>
  </si>
  <si>
    <t>DT Light Oak - 90cm x 15m</t>
  </si>
  <si>
    <t>PT6529</t>
  </si>
  <si>
    <t>DT Wild Oak - 67cm x 15m</t>
  </si>
  <si>
    <t>PT6530</t>
  </si>
  <si>
    <t>DT Wild Oak - 90cm x 15m</t>
  </si>
  <si>
    <t>PT6531</t>
  </si>
  <si>
    <t>DT Ribbeck Oak - 67cm x 2m</t>
  </si>
  <si>
    <t>PT6532</t>
  </si>
  <si>
    <t>DT Ribbeck Oak - 67cm x 15m</t>
  </si>
  <si>
    <t>PT6533</t>
  </si>
  <si>
    <t>DT Ribbeck Oak - 90cm x 15m</t>
  </si>
  <si>
    <t>PT6534</t>
  </si>
  <si>
    <t>DT Sanremo Sand Oak - 67cm x 2m</t>
  </si>
  <si>
    <t>PT6535</t>
  </si>
  <si>
    <t>DT Sanremo Sand Oak - 90cm x 15m</t>
  </si>
  <si>
    <t>PT6536</t>
  </si>
  <si>
    <t>DT Sonoma Light Oak - 67cm x 2m</t>
  </si>
  <si>
    <t>PT6537</t>
  </si>
  <si>
    <t>DT Sonoma Light Oak - 67cm x 15m</t>
  </si>
  <si>
    <t>PT6538</t>
  </si>
  <si>
    <t>DT Sonoma Light Oak - 90cm x 15m</t>
  </si>
  <si>
    <t>PT6539</t>
  </si>
  <si>
    <t>DT Sangallo Light Grey - 67cm x 2m</t>
  </si>
  <si>
    <t>PT6540</t>
  </si>
  <si>
    <t>DT Sangallo Light Grey - 67cm x 15m</t>
  </si>
  <si>
    <t>PT6541</t>
  </si>
  <si>
    <t>DT Sangallo Light Grey - 90cm x 15m</t>
  </si>
  <si>
    <t>PT6542</t>
  </si>
  <si>
    <t>DT Gold Walnut - 67cm x 2m</t>
  </si>
  <si>
    <t>PT6543</t>
  </si>
  <si>
    <t>DT Gold Walnut - 67cm x 15m</t>
  </si>
  <si>
    <t>PT6544</t>
  </si>
  <si>
    <t>DT Gold Walnut - 90cm x 15m</t>
  </si>
  <si>
    <t>PT6545</t>
  </si>
  <si>
    <t>DT Flagstaff Oak - 67cm x 2m</t>
  </si>
  <si>
    <t>PT6546</t>
  </si>
  <si>
    <t>DT Flagstaff Oak - 67cm x 15m</t>
  </si>
  <si>
    <t>PT6547</t>
  </si>
  <si>
    <t>DT Flagstaff Oak - 90cm x 15m</t>
  </si>
  <si>
    <t>PT6548</t>
  </si>
  <si>
    <t>DT Regular Walnut - 67cm x 15m</t>
  </si>
  <si>
    <t>PT6549</t>
  </si>
  <si>
    <t>DT Regular Walnut - 90cm x 15m</t>
  </si>
  <si>
    <t>PT6550</t>
  </si>
  <si>
    <t>DT Dark Chestnut - 67cm x 15m</t>
  </si>
  <si>
    <t>PT6551</t>
  </si>
  <si>
    <t>DT Dark Chestnut - 90cm x 15m</t>
  </si>
  <si>
    <t>PT6552</t>
  </si>
  <si>
    <t>DT Apple Birch Chocolate - 67cm x 2m</t>
  </si>
  <si>
    <t>PT6553</t>
  </si>
  <si>
    <t>DT Sangallo Lava - 67cm x 2m</t>
  </si>
  <si>
    <t>PT6554</t>
  </si>
  <si>
    <t>DT Californian Oak - 67cm x 2m</t>
  </si>
  <si>
    <t>PT6555</t>
  </si>
  <si>
    <t>DT Californian Oak - 90cm x 15m</t>
  </si>
  <si>
    <t>PT6556</t>
  </si>
  <si>
    <t>DT Butcher Block - 67cm x 2m</t>
  </si>
  <si>
    <t>PT6557</t>
  </si>
  <si>
    <t>DT Calvados - 67cm x 15m</t>
  </si>
  <si>
    <t>PT6558</t>
  </si>
  <si>
    <t>DT Calvados - 90cm x 15m</t>
  </si>
  <si>
    <t>PT6559</t>
  </si>
  <si>
    <t>DT Cortes Gold - 67cm x 2m</t>
  </si>
  <si>
    <t>PT6560</t>
  </si>
  <si>
    <t>DT Cortes Gold - 67cm x 15m</t>
  </si>
  <si>
    <t>PT6561</t>
  </si>
  <si>
    <t>DT Cortes Silver - 67cm x 2m</t>
  </si>
  <si>
    <t>PT6562</t>
  </si>
  <si>
    <t>DT Cortes Silver - 67cm x 15m</t>
  </si>
  <si>
    <t>PT6563</t>
  </si>
  <si>
    <t>DT Cortes Bleu - 67cm x 2m</t>
  </si>
  <si>
    <t>PT6564</t>
  </si>
  <si>
    <t>DT Marmi Schwarz - 67cm x 2m</t>
  </si>
  <si>
    <t>PT6565</t>
  </si>
  <si>
    <t>DT Marmi Schwarz - 67cm x 15m</t>
  </si>
  <si>
    <t>PT6566</t>
  </si>
  <si>
    <t>DT Romeo Gold - 67cm x 2m</t>
  </si>
  <si>
    <t>PT6567</t>
  </si>
  <si>
    <t>DT Romeo Gold - 67cm x 15m</t>
  </si>
  <si>
    <t>PT6568</t>
  </si>
  <si>
    <t>DT Romeo Silver - 67cm x 2m</t>
  </si>
  <si>
    <t>PT6569</t>
  </si>
  <si>
    <t>DT Romeo Silver - 67cm x 15m</t>
  </si>
  <si>
    <t>PT6570</t>
  </si>
  <si>
    <t>DT Marble 2 - 67cm x 2m</t>
  </si>
  <si>
    <t>PT6571</t>
  </si>
  <si>
    <t>DT Romeo Matt White - 67cm x 2m</t>
  </si>
  <si>
    <t>PT6572</t>
  </si>
  <si>
    <t>DT Romeo Matt White - 67cm x 15m</t>
  </si>
  <si>
    <t>PT6573</t>
  </si>
  <si>
    <t>DT Carrara Beige - 67cm x 15m</t>
  </si>
  <si>
    <t>PT6574</t>
  </si>
  <si>
    <t>DT Light Grey Marble Carrara Grey - 67cm x 15m</t>
  </si>
  <si>
    <t>PT6575</t>
  </si>
  <si>
    <t>DT Marmi Weiss - 67cm x 2m</t>
  </si>
  <si>
    <t>PT6576</t>
  </si>
  <si>
    <t>DT Marmi Weiss - 67cm x 15m</t>
  </si>
  <si>
    <t>PT6577</t>
  </si>
  <si>
    <t>DT Marble 3 - 67cm x 2m</t>
  </si>
  <si>
    <t>PT6578</t>
  </si>
  <si>
    <t>DT Cortes Braun - 67cm x 2m</t>
  </si>
  <si>
    <t>PT6579</t>
  </si>
  <si>
    <t>DT Cortes Braun - 67cm x 15m</t>
  </si>
  <si>
    <t>PT6580</t>
  </si>
  <si>
    <t>DT Cortes Grau - 67cm x 2m</t>
  </si>
  <si>
    <t>PT6581</t>
  </si>
  <si>
    <t>DT Marble 4 - 67cm x 2m</t>
  </si>
  <si>
    <t>PT6582</t>
  </si>
  <si>
    <t>DT Marble 4 - 67cm x 15m</t>
  </si>
  <si>
    <t>PT6583</t>
  </si>
  <si>
    <t>DT Porrinho Beige - 67cm x 2m</t>
  </si>
  <si>
    <t>PT6584</t>
  </si>
  <si>
    <t>DT Porrinho Beige - 67cm x 15m</t>
  </si>
  <si>
    <t>PT6585</t>
  </si>
  <si>
    <t>DT Black Granite - 67cm x 2m</t>
  </si>
  <si>
    <t>PT6586</t>
  </si>
  <si>
    <t>DT Black Granite - 67cm x 15m</t>
  </si>
  <si>
    <t>PT6587</t>
  </si>
  <si>
    <t>DT Slate Matt - 67cm x 2m</t>
  </si>
  <si>
    <t>PT6588</t>
  </si>
  <si>
    <t>DT Slate Matt - 67cm x 15m</t>
  </si>
  <si>
    <t>PT6589</t>
  </si>
  <si>
    <t>DT Concrete White - 67cm x 2m</t>
  </si>
  <si>
    <t>PT6590</t>
  </si>
  <si>
    <t>DT Concrete Grey - 67cm x 2m</t>
  </si>
  <si>
    <t>PT6591</t>
  </si>
  <si>
    <t>DT Avellino Stone - 67cm x 2m</t>
  </si>
  <si>
    <t>PT6592</t>
  </si>
  <si>
    <t>DT Avellino Beton - 67cm x 2m</t>
  </si>
  <si>
    <t>PT6593</t>
  </si>
  <si>
    <t>DT Light Grey Marble Carrara Grey - 90cm x 15m</t>
  </si>
  <si>
    <t>PT6594</t>
  </si>
  <si>
    <t>DT Marble 2 - 90cm x 15m</t>
  </si>
  <si>
    <t>PT6595</t>
  </si>
  <si>
    <t>DT Marble 3 - 90cm x 15m</t>
  </si>
  <si>
    <t>PT6596</t>
  </si>
  <si>
    <t>DT Concrete White - 67cm x 15m</t>
  </si>
  <si>
    <t>PT6597</t>
  </si>
  <si>
    <t>DT Concrete Grey - 67cm x 15m</t>
  </si>
  <si>
    <t>PT6598</t>
  </si>
  <si>
    <t>DT Marble 2 - 67cm x 15m</t>
  </si>
  <si>
    <t>PT6599</t>
  </si>
  <si>
    <t>DT Marble 3 - 67cm x 15m</t>
  </si>
  <si>
    <t>PT6600</t>
  </si>
  <si>
    <t>Dye Sub Bottle Opener Rectangular White - Single</t>
  </si>
  <si>
    <t>PT6601</t>
  </si>
  <si>
    <t>Dye Sub Bottle Opener Rectangular White - QD 25 Singles</t>
  </si>
  <si>
    <t>PT6602</t>
  </si>
  <si>
    <t>DT Black Wood - A4 Sheet</t>
  </si>
  <si>
    <t>PT6603</t>
  </si>
  <si>
    <t>DT White Wood - A4 Sheet</t>
  </si>
  <si>
    <t>PT6604</t>
  </si>
  <si>
    <t>DT Maple - A4 Sheet</t>
  </si>
  <si>
    <t>PT6605</t>
  </si>
  <si>
    <t>DT Birch - A4 Sheet</t>
  </si>
  <si>
    <t>PT6606</t>
  </si>
  <si>
    <t>DT Tirol Beech - A4 Sheet</t>
  </si>
  <si>
    <t>PT6607</t>
  </si>
  <si>
    <t>DT Oak Grey - A4 Sheet</t>
  </si>
  <si>
    <t>PT6608</t>
  </si>
  <si>
    <t>DT Oak Brown - A4 Sheet</t>
  </si>
  <si>
    <t>PT6609</t>
  </si>
  <si>
    <t>DT Oak Deep Brown - A4 Sheet</t>
  </si>
  <si>
    <t>PT6610</t>
  </si>
  <si>
    <t>DT White Pine - A4 Sheet</t>
  </si>
  <si>
    <t>PT6611</t>
  </si>
  <si>
    <t>DT Rustic - A4 Sheet</t>
  </si>
  <si>
    <t>PT6612</t>
  </si>
  <si>
    <t>DT Medium Walnut - A4 Sheet</t>
  </si>
  <si>
    <t>PT6613</t>
  </si>
  <si>
    <t>DT Oak Black - A4 Sheet</t>
  </si>
  <si>
    <t>PT6614</t>
  </si>
  <si>
    <t>DT White Wood Matt - A4 Sheet</t>
  </si>
  <si>
    <t>PT6615</t>
  </si>
  <si>
    <t>DT Nordic Elm - A4 Sheet</t>
  </si>
  <si>
    <t>PT6616</t>
  </si>
  <si>
    <t>DT Pearlwood White - A4 Sheet</t>
  </si>
  <si>
    <t>PT6617</t>
  </si>
  <si>
    <t>DT White Ash - A4 Sheet</t>
  </si>
  <si>
    <t>PT6618</t>
  </si>
  <si>
    <t>DT Scandinavian Oak - A4 Sheet</t>
  </si>
  <si>
    <t>PT6619</t>
  </si>
  <si>
    <t>DT Santana Lime Oak - A4 Sheet</t>
  </si>
  <si>
    <t>PT6620</t>
  </si>
  <si>
    <t>DT European Beech - A4 Sheet</t>
  </si>
  <si>
    <t>PT6621</t>
  </si>
  <si>
    <t>DT Jura Pine - A4 Sheet</t>
  </si>
  <si>
    <t>PT6622</t>
  </si>
  <si>
    <t>DT Medium Alder - A4 Sheet</t>
  </si>
  <si>
    <t>PT6623</t>
  </si>
  <si>
    <t>DT Chevron - A4 Sheet</t>
  </si>
  <si>
    <t>PT6624</t>
  </si>
  <si>
    <t>DT Chevron Grey - A4 Sheet</t>
  </si>
  <si>
    <t>PT6625</t>
  </si>
  <si>
    <t>DT Light Oak - A4 Sheet</t>
  </si>
  <si>
    <t>PT6626</t>
  </si>
  <si>
    <t>DT Wild Oak - A4 Sheet</t>
  </si>
  <si>
    <t>PT6627</t>
  </si>
  <si>
    <t>DT Ribbeck Oak - A4 Sheet</t>
  </si>
  <si>
    <t>PT6628</t>
  </si>
  <si>
    <t>DT Sanremo Sand Oak - A4 Sheet</t>
  </si>
  <si>
    <t>PT6629</t>
  </si>
  <si>
    <t>DT Sonoma Light Oak - A4 Sheet</t>
  </si>
  <si>
    <t>PT6630</t>
  </si>
  <si>
    <t>DT Sangallo Light Grey - A4 Sheet</t>
  </si>
  <si>
    <t>PT6631</t>
  </si>
  <si>
    <t>DT Gold Walnut - A4 Sheet</t>
  </si>
  <si>
    <t>PT6632</t>
  </si>
  <si>
    <t>DT Flagstaff Oak - A4 Sheet</t>
  </si>
  <si>
    <t>PT6633</t>
  </si>
  <si>
    <t>DT Regular Walnut - A4 Sheet</t>
  </si>
  <si>
    <t>PT6634</t>
  </si>
  <si>
    <t>DT Dark Chestnut - A4 Sheet</t>
  </si>
  <si>
    <t>PT6635</t>
  </si>
  <si>
    <t>DT Apple Birch Chocolate - A4 Sheet</t>
  </si>
  <si>
    <t>PT6636</t>
  </si>
  <si>
    <t>DT Sangallo Lava - A4 Sheet</t>
  </si>
  <si>
    <t>PT6637</t>
  </si>
  <si>
    <t>DT Californian Oak - A4 Sheet</t>
  </si>
  <si>
    <t>PT6638</t>
  </si>
  <si>
    <t>DT Butcher Block - A4 Sheet</t>
  </si>
  <si>
    <t>PT6639</t>
  </si>
  <si>
    <t>DT Calvados - A4 Sheet</t>
  </si>
  <si>
    <t>PT6640</t>
  </si>
  <si>
    <t>Orca Shot Glass Frosted - Box of 12</t>
  </si>
  <si>
    <t>PT6641</t>
  </si>
  <si>
    <t>Orca Shot Ceramic - Box of 12</t>
  </si>
  <si>
    <t>PT6642</t>
  </si>
  <si>
    <t>Olfa LBB50 Blades 18mm - Single Pack</t>
  </si>
  <si>
    <t>PT6643</t>
  </si>
  <si>
    <t>Olfa LBB50 Blades 18mm - Carton Of 6 Packs</t>
  </si>
  <si>
    <t>PT6644</t>
  </si>
  <si>
    <t>KPMF Iced Amber Titanium Matt AR (1524mm metre)</t>
  </si>
  <si>
    <t>PT6645</t>
  </si>
  <si>
    <t>DMS Beanie Black - Standard Single</t>
  </si>
  <si>
    <t>PT6646</t>
  </si>
  <si>
    <t>DMS Beanie Black - Fur Lined Single</t>
  </si>
  <si>
    <t>PT6647</t>
  </si>
  <si>
    <t>DMS Beanie Black - Standard Pack of 10</t>
  </si>
  <si>
    <t>PT6648</t>
  </si>
  <si>
    <t>DMS Beanie Black - Fur Lined Pack of 10</t>
  </si>
  <si>
    <t>PT6649</t>
  </si>
  <si>
    <t>DMS Beanie Dark Grey - Standard Single</t>
  </si>
  <si>
    <t>PT6650</t>
  </si>
  <si>
    <t>DMS Beanie Dark Grey - Fur Lined Single</t>
  </si>
  <si>
    <t>PT6651</t>
  </si>
  <si>
    <t>DMS Beanie Dark Grey - Standard Pack of 10</t>
  </si>
  <si>
    <t>PT6652</t>
  </si>
  <si>
    <t>DMS Beanie Dark Grey - Fur Lined Pack of 10</t>
  </si>
  <si>
    <t>PT6653</t>
  </si>
  <si>
    <t>DMS Beanie Dark Navy - Standard Single</t>
  </si>
  <si>
    <t>PT6654</t>
  </si>
  <si>
    <t>DMS Beanie Dark Navy - Fur Lined Single</t>
  </si>
  <si>
    <t>PT6655</t>
  </si>
  <si>
    <t>DMS Beanie Dark Navy - Standard Pack of 10</t>
  </si>
  <si>
    <t>PT6656</t>
  </si>
  <si>
    <t>DMS Beanie Dark Navy - Fur Lined Pack of 10</t>
  </si>
  <si>
    <t>PT6657</t>
  </si>
  <si>
    <t>Pocket Swatch - KPMF Cast Gloss Wrap</t>
  </si>
  <si>
    <t>PT6658</t>
  </si>
  <si>
    <t>Pocket Swatch - KPMF Cast Matt Wrap</t>
  </si>
  <si>
    <t>PT6659</t>
  </si>
  <si>
    <t>Pocket Swatch - KPMF VWS1</t>
  </si>
  <si>
    <t>PT6660</t>
  </si>
  <si>
    <t>DT Cortes Gold - A4 Sheet</t>
  </si>
  <si>
    <t>PT6661</t>
  </si>
  <si>
    <t>UPM 1633 Clear Matt Digital 1372mm</t>
  </si>
  <si>
    <t>PT6662</t>
  </si>
  <si>
    <t>UPM 1690 White Gloss Airflow 1372mm - Polymeric 50m</t>
  </si>
  <si>
    <t>PT6663</t>
  </si>
  <si>
    <t>UPM 1690 White Gloss Airflow 1600mm - Polymeric 50m</t>
  </si>
  <si>
    <t>PT6664</t>
  </si>
  <si>
    <t>UPM 902S Poly Overlam Gloss 1370 LOG - 50m</t>
  </si>
  <si>
    <t>PT6665</t>
  </si>
  <si>
    <t>UPM 902S Poly Overlam Gloss 1600 LOG - 50m</t>
  </si>
  <si>
    <t>PT6666</t>
  </si>
  <si>
    <t>UPM 903S Poly Overlam Matt 1370 LOG - 50m</t>
  </si>
  <si>
    <t>PT6667</t>
  </si>
  <si>
    <t>UPM 903S Poly Overlam Matt 1600 LOG - 50m</t>
  </si>
  <si>
    <t>PT6668</t>
  </si>
  <si>
    <t>DT Cortes Silver - A4 Sheet</t>
  </si>
  <si>
    <t>PT6669</t>
  </si>
  <si>
    <t>DT Cortes Bleu - A4 Sheet</t>
  </si>
  <si>
    <t>PT6670</t>
  </si>
  <si>
    <t>DT Marmi Schwarz - A4 Sheet</t>
  </si>
  <si>
    <t>PT6671</t>
  </si>
  <si>
    <t>DT Romeo Gold - A4 Sheet</t>
  </si>
  <si>
    <t>PT6672</t>
  </si>
  <si>
    <t>DT Romeo Silver - A4 Sheet</t>
  </si>
  <si>
    <t>PT6673</t>
  </si>
  <si>
    <t>DT Marble 2 - A4 Sheet</t>
  </si>
  <si>
    <t>PT6674</t>
  </si>
  <si>
    <t>DT Romeo Matt White - A4 Sheet</t>
  </si>
  <si>
    <t>PT6675</t>
  </si>
  <si>
    <t>DT Carrara Beige - A4 Sheet</t>
  </si>
  <si>
    <t>PT6676</t>
  </si>
  <si>
    <t>DT Light Grey Marble Carrara Grey - A4 Sheet</t>
  </si>
  <si>
    <t>PT6677</t>
  </si>
  <si>
    <t>DT Marmi Weiss - A4 Sheet</t>
  </si>
  <si>
    <t>PT6678</t>
  </si>
  <si>
    <t>DT Marble 3 - A4 Sheet</t>
  </si>
  <si>
    <t>PT6679</t>
  </si>
  <si>
    <t>DT Cortes Braun - A4 Sheet</t>
  </si>
  <si>
    <t>PT6680</t>
  </si>
  <si>
    <t>DT Cortes Grau - A4 Sheet</t>
  </si>
  <si>
    <t>PT6681</t>
  </si>
  <si>
    <t>DT Marble 4 - A4 Sheet</t>
  </si>
  <si>
    <t>PT6682</t>
  </si>
  <si>
    <t>DT Porrinho Beige - A4 Sheet</t>
  </si>
  <si>
    <t>PT6683</t>
  </si>
  <si>
    <t>DT Black Granite - A4 Sheet</t>
  </si>
  <si>
    <t>PT6684</t>
  </si>
  <si>
    <t>DT Slate Matt - A4 Sheet</t>
  </si>
  <si>
    <t>PT6685</t>
  </si>
  <si>
    <t>DT Concrete White - A4 Sheet</t>
  </si>
  <si>
    <t>PT6686</t>
  </si>
  <si>
    <t>DT Avellino Stone - A4 Sheet</t>
  </si>
  <si>
    <t>PT6687</t>
  </si>
  <si>
    <t>DT Concrete Grey - A4 Sheet</t>
  </si>
  <si>
    <t>PT6688</t>
  </si>
  <si>
    <t>DT Avellino Beton - A4 Sheet</t>
  </si>
  <si>
    <t>PT6689</t>
  </si>
  <si>
    <t>Orca Fine Enamel Mug Large - Single</t>
  </si>
  <si>
    <t>PT6690</t>
  </si>
  <si>
    <t>Orca Fine Enamel Mug Large - Box of 12</t>
  </si>
  <si>
    <t>PT6691</t>
  </si>
  <si>
    <t>Orca Fine Enamel Mug Large - Box of 36</t>
  </si>
  <si>
    <t>PT6692</t>
  </si>
  <si>
    <t>Dye Sub Acrylic Shot Glass Paddle - Single</t>
  </si>
  <si>
    <t>PT6693</t>
  </si>
  <si>
    <t>Adult Pyjamas Mens - Red Stripes (Small)</t>
  </si>
  <si>
    <t>PT6694</t>
  </si>
  <si>
    <t>Adult Pyjamas Mens - Red Stripes (Medium)</t>
  </si>
  <si>
    <t>PT6695</t>
  </si>
  <si>
    <t>Adult Pyjamas Mens - Red Stripes (Large)</t>
  </si>
  <si>
    <t>PT6696</t>
  </si>
  <si>
    <t>Adult Pyjamas Mens - Red Stripes (XL)</t>
  </si>
  <si>
    <t>PT6697</t>
  </si>
  <si>
    <t>Adult Pyjamas Ladies - Red Stripes (XS)</t>
  </si>
  <si>
    <t>PT6698</t>
  </si>
  <si>
    <t>Adult Pyjamas Ladies - Red Stripes (Small)</t>
  </si>
  <si>
    <t>PT6699</t>
  </si>
  <si>
    <t>Adult Pyjamas Ladies - Red Stripes (Medium)</t>
  </si>
  <si>
    <t>PT6700</t>
  </si>
  <si>
    <t>Adult Pyjamas Ladies - Red Stripes (Large)</t>
  </si>
  <si>
    <t>PT6701</t>
  </si>
  <si>
    <t>Adult Pyjamas Ladies - Red Stripes (XL)</t>
  </si>
  <si>
    <t>PT6702</t>
  </si>
  <si>
    <t>Dye Sub Acrylic Shot Glass Paddle - QD 10 Singles</t>
  </si>
  <si>
    <t>PT6703</t>
  </si>
  <si>
    <t>Siser EasySubli Black - 31ml</t>
  </si>
  <si>
    <t>PT6704</t>
  </si>
  <si>
    <t>Siser EasySubli Cyan - 31ml</t>
  </si>
  <si>
    <t>PT6705</t>
  </si>
  <si>
    <t>Siser EasySubli Magenta - 31ml</t>
  </si>
  <si>
    <t>PT6706</t>
  </si>
  <si>
    <t>Siser EasySubli Yellow - 31ml</t>
  </si>
  <si>
    <t>PT6707</t>
  </si>
  <si>
    <t>Siser EasySubli Ink Set - 31ml</t>
  </si>
  <si>
    <t>PT6708</t>
  </si>
  <si>
    <t>RTape Blue 2000 Blockout Tape - QD 10 Singles</t>
  </si>
  <si>
    <t>PT6709</t>
  </si>
  <si>
    <t>RTape Blue 2000 Blockout Tape - QD 50 Singles</t>
  </si>
  <si>
    <t>PT6710</t>
  </si>
  <si>
    <t>VHB Clear Acrylic Tape 1.0 mm - QD 5 Singles</t>
  </si>
  <si>
    <t>PT6711</t>
  </si>
  <si>
    <t>Tesa 4323 Masking Tape 25mm - QD 5 Singles</t>
  </si>
  <si>
    <t>PT6712</t>
  </si>
  <si>
    <t>Tesa 4348 Painters Masking Tape 25mm - QD 5 Singles</t>
  </si>
  <si>
    <t>PT6713</t>
  </si>
  <si>
    <t>Tesa 4323 Masking Tape 50mm - QD 5 Singles</t>
  </si>
  <si>
    <t>PT6714</t>
  </si>
  <si>
    <t>3M 4658F Rem Tape 12mm - QD 5 Singles</t>
  </si>
  <si>
    <t>PT6715</t>
  </si>
  <si>
    <t>3M GPH110 VHB 33m 12mm - QD 5 Singles</t>
  </si>
  <si>
    <t>PT6716</t>
  </si>
  <si>
    <t>3M GPH110 VHB 33m 25mm - QD 5 Singles</t>
  </si>
  <si>
    <t>PT6717</t>
  </si>
  <si>
    <t>Tesa 74613 Duct Tape Black - QD 5 Singles</t>
  </si>
  <si>
    <t>PT6718</t>
  </si>
  <si>
    <t>Tesa 4939 Double Sided Tape 25m x 50mm - QD 5 Singles</t>
  </si>
  <si>
    <t>PT6719</t>
  </si>
  <si>
    <t>Tesa 4323 Masking Tape 100mm - QD 5 Singles</t>
  </si>
  <si>
    <t>PT6720</t>
  </si>
  <si>
    <t>Double Sided PVC Tape - QD 5 Singles</t>
  </si>
  <si>
    <t>PT6721</t>
  </si>
  <si>
    <t>Edge It Banner Tape - QD 5 Singles</t>
  </si>
  <si>
    <t>PT6722</t>
  </si>
  <si>
    <t>NovaBond OP 110G 12mm - QD 5 Singles</t>
  </si>
  <si>
    <t>PT6723</t>
  </si>
  <si>
    <t>Tesa 4323 Masking Tape 25mm - QD 10 Singles</t>
  </si>
  <si>
    <t>PT6724</t>
  </si>
  <si>
    <t>Tesa 4323 Masking Tape 50mm - QD 10 Singles</t>
  </si>
  <si>
    <t>PT6725</t>
  </si>
  <si>
    <t>Edge It Banner Tape - QD 10 Singles</t>
  </si>
  <si>
    <t>PT6726</t>
  </si>
  <si>
    <t>3M GPH110 VHB 33m 12mm - QD 10 Singles</t>
  </si>
  <si>
    <t>PT6727</t>
  </si>
  <si>
    <t>3M GPH110 VHB 33m 25mm - QD 10 Singles</t>
  </si>
  <si>
    <t>PT6728</t>
  </si>
  <si>
    <t>Double Sided PVC Tape - QD 10 Singles</t>
  </si>
  <si>
    <t>PT6729</t>
  </si>
  <si>
    <t>VHB Clear Acrylic Tape 1.0 mm - QD 10 Singles</t>
  </si>
  <si>
    <t>PT6730</t>
  </si>
  <si>
    <t>DeTape Eyelets  - QD 5 Packs of 1000</t>
  </si>
  <si>
    <t>PT6731</t>
  </si>
  <si>
    <t>DeTape Eyelets  - QD 10 Packs of 1000</t>
  </si>
  <si>
    <t>PT6732</t>
  </si>
  <si>
    <t>Tumbler Press Touch Screen - Black</t>
  </si>
  <si>
    <t>PT6733</t>
  </si>
  <si>
    <t>Oralite 5831IND White/Red LT - (100mm 25m Log)</t>
  </si>
  <si>
    <t>PT6734</t>
  </si>
  <si>
    <t>Oralite 5831IND White/Red RT -  (100mm 25m Log)</t>
  </si>
  <si>
    <t>PT6735</t>
  </si>
  <si>
    <t>Oralite 5831IND Yellow/Black RT - (100mm 25m Log)</t>
  </si>
  <si>
    <t>PT6736</t>
  </si>
  <si>
    <t>Oralite 5831IND White/Red LT - (100mm metre)</t>
  </si>
  <si>
    <t>PT6737</t>
  </si>
  <si>
    <t>Oralite 5831IND Yellow/Black RT - (100mm metre)</t>
  </si>
  <si>
    <t>PT6738</t>
  </si>
  <si>
    <t>Hazard Tape Black / Yellow - QD 5 Singles</t>
  </si>
  <si>
    <t>PT6739</t>
  </si>
  <si>
    <t>Hazard Tape Red / White - QD 5 Singles</t>
  </si>
  <si>
    <t>PT6740</t>
  </si>
  <si>
    <t>Barrier Tape - QD 5 Singles</t>
  </si>
  <si>
    <t>PT6741</t>
  </si>
  <si>
    <t>Square Lapel Badge 26mm Silver - QD 25 Singles</t>
  </si>
  <si>
    <t>PT6742</t>
  </si>
  <si>
    <t>Square Lapel Badge 26mm Gold - QD 25 Singles</t>
  </si>
  <si>
    <t>PT6743</t>
  </si>
  <si>
    <t>Round Lapel Badge 26mm Silver - QD 25 Singles</t>
  </si>
  <si>
    <t>PT6744</t>
  </si>
  <si>
    <t>Round Lapel Badge 26mm Gold - QD 25 Singles</t>
  </si>
  <si>
    <t>PT6745</t>
  </si>
  <si>
    <t>Round Lapel Badge 26mm Black - QD 25 Singles</t>
  </si>
  <si>
    <t>PT6746</t>
  </si>
  <si>
    <t>Oval Lapel Badge 23x32mm Silver - QD 25 Singles</t>
  </si>
  <si>
    <t>PT6747</t>
  </si>
  <si>
    <t>Oval Lapel Badge 23x32mm Gold - QD 25 Singles</t>
  </si>
  <si>
    <t>PT6748</t>
  </si>
  <si>
    <t>Oval Lapel Badge 23x32mm Black - QD 25 Singles</t>
  </si>
  <si>
    <t>PT6749</t>
  </si>
  <si>
    <t>Rectangle Lapel Badge 33x20mm Silver - QD 25 Singles</t>
  </si>
  <si>
    <t>PT6750</t>
  </si>
  <si>
    <t>Rectangle Lapel Badge 33x20mm Gold - QD 25 Singles</t>
  </si>
  <si>
    <t>PT6751</t>
  </si>
  <si>
    <t>Rectangle Lapel Badge 33x20mm Black - QD 25 Singles</t>
  </si>
  <si>
    <t>PT6752</t>
  </si>
  <si>
    <t>Square Lapel Badge 20mm Black - QD 25 Singles</t>
  </si>
  <si>
    <t>PT6753</t>
  </si>
  <si>
    <t>Square Lapel Badge 26mm Black - QD 25 Singles</t>
  </si>
  <si>
    <t>PT6754</t>
  </si>
  <si>
    <t>Square Lapel Badge 20mm Silver - QD 25 Singles</t>
  </si>
  <si>
    <t>PT6755</t>
  </si>
  <si>
    <t>Square Lapel Badge 20mm Gold - QD 25 Singles</t>
  </si>
  <si>
    <t>PT6756</t>
  </si>
  <si>
    <t>Doming Name Badge 66x20mm Rect Silver - QD 10 Singles</t>
  </si>
  <si>
    <t>PT6757</t>
  </si>
  <si>
    <t>Doming Name Badge 66x20mm Rect Gold - QD 10 Singles</t>
  </si>
  <si>
    <t>PT6758</t>
  </si>
  <si>
    <t>Doming Name Badge 66x20mm Rect Black - QD 10 Singles</t>
  </si>
  <si>
    <t>PT6759</t>
  </si>
  <si>
    <t>Doming Name Badge 66x30mm Rect Silver - QD 10 Singles</t>
  </si>
  <si>
    <t>PT6760</t>
  </si>
  <si>
    <t>Doming Name Badge 66x30mm Rect Gold - QD 10 Singles</t>
  </si>
  <si>
    <t>PT6761</t>
  </si>
  <si>
    <t>Doming Name Badge 66x30mm Rect Black - QD 10 Singles</t>
  </si>
  <si>
    <t>PT6762</t>
  </si>
  <si>
    <t>Doming Name Badge 66x30mm Oval Silver - QD 10 Singles</t>
  </si>
  <si>
    <t>PT6763</t>
  </si>
  <si>
    <t>Doming Name Badge 66x30mm Oval Gold - QD 10 Singles</t>
  </si>
  <si>
    <t>PT6764</t>
  </si>
  <si>
    <t>Doming Name Badge 66x30mm Oval Black - QD 10 Singles</t>
  </si>
  <si>
    <t>PT6765</t>
  </si>
  <si>
    <t>Magnetic Sheeting - 610mm 10m Log</t>
  </si>
  <si>
    <t>PT6766</t>
  </si>
  <si>
    <t>Ferro Film - 1010mm 10m Log</t>
  </si>
  <si>
    <t>PT6767</t>
  </si>
  <si>
    <t>A5 Snap Frames - QD 10 Singles</t>
  </si>
  <si>
    <t>PT6768</t>
  </si>
  <si>
    <t>A4 Snap Frames - QD 10 Singles</t>
  </si>
  <si>
    <t>PT6769</t>
  </si>
  <si>
    <t>A3 Snap Frames - QD 10 Singles</t>
  </si>
  <si>
    <t>PT6770</t>
  </si>
  <si>
    <t>A2 Snap Frames - QD 10 Singles</t>
  </si>
  <si>
    <t>PT6771</t>
  </si>
  <si>
    <t>A1 Snap Frames - QD 10 Singles</t>
  </si>
  <si>
    <t>PT6772</t>
  </si>
  <si>
    <t>A5 Snap Frames - QD 20 Singles</t>
  </si>
  <si>
    <t>PT6773</t>
  </si>
  <si>
    <t>A4 Snap Frames - QD 20 Singles</t>
  </si>
  <si>
    <t>PT6774</t>
  </si>
  <si>
    <t>A3 Snap Frames - QD 20 Singles</t>
  </si>
  <si>
    <t>PT6775</t>
  </si>
  <si>
    <t>A2 Snap Frames - QD 20 Singles</t>
  </si>
  <si>
    <t>PT6776</t>
  </si>
  <si>
    <t>A1 Snap Frames - QD 20 Singles</t>
  </si>
  <si>
    <t>PT6777</t>
  </si>
  <si>
    <t>Coro Plastic Ground Stake - Box Of 50</t>
  </si>
  <si>
    <t>PT6778</t>
  </si>
  <si>
    <t>Coro Plastic Car Stake - Box Of 30</t>
  </si>
  <si>
    <t>PT6779</t>
  </si>
  <si>
    <t>Coro Plastic  24x18 Frame - Box Of 25</t>
  </si>
  <si>
    <t>PT6780</t>
  </si>
  <si>
    <t>Cameo3 Autoblade - QD 2 Singles</t>
  </si>
  <si>
    <t>PT6781</t>
  </si>
  <si>
    <t>Cameo Autoblade 2 - QD 2 Singles</t>
  </si>
  <si>
    <t>PT6782</t>
  </si>
  <si>
    <t>Silhouette Premium Blade Holder - QD 2 Singles</t>
  </si>
  <si>
    <t>PT6783</t>
  </si>
  <si>
    <t>Cameo3 Deep Cut Blade - QD 2 Singles</t>
  </si>
  <si>
    <t>PT6784</t>
  </si>
  <si>
    <t>Cameo Rotary Blade - QD 2 Singles</t>
  </si>
  <si>
    <t>PT6785</t>
  </si>
  <si>
    <t>P-Cut 45 Degree Blade - QD 5 Singles</t>
  </si>
  <si>
    <t>PT6786</t>
  </si>
  <si>
    <t>Mimaki 40 Degree Blade - QD 5 Singles</t>
  </si>
  <si>
    <t>PT6787</t>
  </si>
  <si>
    <t>Roland 45 Degree Blade - QD 5 Singles</t>
  </si>
  <si>
    <t>PT6788</t>
  </si>
  <si>
    <t>Graphtec 45deg CE6/7/8000 Blade - QD 5 Singles</t>
  </si>
  <si>
    <t>PT6789</t>
  </si>
  <si>
    <t>Graphtec 45deg CE5000 Blade - QD 5 Singles</t>
  </si>
  <si>
    <t>PT6790</t>
  </si>
  <si>
    <t>LED Modules Single - QD 10 Packs of 20</t>
  </si>
  <si>
    <t>PT6791</t>
  </si>
  <si>
    <t>LED Modules Double - QD 10 Packs of 20</t>
  </si>
  <si>
    <t>PT6792</t>
  </si>
  <si>
    <t>LED Modules Triple - QD 10 Packs of 20</t>
  </si>
  <si>
    <t>PT6793</t>
  </si>
  <si>
    <t>LED Modules Quad - QD 10 Packs of 20</t>
  </si>
  <si>
    <t>PT6794</t>
  </si>
  <si>
    <t>LED Modules Single - QD 20 Packs of 20</t>
  </si>
  <si>
    <t>PT6795</t>
  </si>
  <si>
    <t>LED Modules Double - QD 20 Packs of 20</t>
  </si>
  <si>
    <t>PT6796</t>
  </si>
  <si>
    <t>LED Modules Triple - QD 20 Packs of 20</t>
  </si>
  <si>
    <t>PT6797</t>
  </si>
  <si>
    <t>LED Modules Quad - QD 20 Packs of 20</t>
  </si>
  <si>
    <t>PT6798</t>
  </si>
  <si>
    <t>Scotch Weld DP804 - Pack of 5</t>
  </si>
  <si>
    <t>PT6799</t>
  </si>
  <si>
    <t>NovaWeld Signfix33 Adhesive - Pack of 5</t>
  </si>
  <si>
    <t>PT6800</t>
  </si>
  <si>
    <t>DP804 Mixing Nozzles - Pack of 50</t>
  </si>
  <si>
    <t>PT6801</t>
  </si>
  <si>
    <t>Dispenser Bottle 100ml - Pack of 10</t>
  </si>
  <si>
    <t>PT6802</t>
  </si>
  <si>
    <t>NovaWeld Mixing Nozzles - 50 Pack</t>
  </si>
  <si>
    <t>PT6803</t>
  </si>
  <si>
    <t>Aluminium Rule 1200mm - QD 5 Singles</t>
  </si>
  <si>
    <t>PT6804</t>
  </si>
  <si>
    <t>Tape Measure 3m - QD 5 Singles</t>
  </si>
  <si>
    <t>PT6805</t>
  </si>
  <si>
    <t>DeTape Steel Rule 600mm - QD 5 Singles</t>
  </si>
  <si>
    <t>PT6806</t>
  </si>
  <si>
    <t>Aluminium Rule 1000mm - QD 5 Singles</t>
  </si>
  <si>
    <t>PT6807</t>
  </si>
  <si>
    <t>16mm Hook Magnet - QD 5 Singles</t>
  </si>
  <si>
    <t>PT6808</t>
  </si>
  <si>
    <t>16mm Eyelet Magnet - QD 5 Singles</t>
  </si>
  <si>
    <t>PT6809</t>
  </si>
  <si>
    <t>32mm Hook Magnet - QD 5 Singles</t>
  </si>
  <si>
    <t>PT6810</t>
  </si>
  <si>
    <t>32mm Eyelet Magnet - QD 5 Singles</t>
  </si>
  <si>
    <t>PT6811</t>
  </si>
  <si>
    <t>25mm Hook Magnet - QD 5 Singles</t>
  </si>
  <si>
    <t>PT6812</t>
  </si>
  <si>
    <t>25mm Eyelet Magnet - QD 5 Singles</t>
  </si>
  <si>
    <t>PT6813</t>
  </si>
  <si>
    <t>48mm Hook Magnet - QD 5 Singles</t>
  </si>
  <si>
    <t>PT6814</t>
  </si>
  <si>
    <t>48mm Eyelet Magnet - QD 5 Singles</t>
  </si>
  <si>
    <t>PT6815</t>
  </si>
  <si>
    <t>Magnetic Holder 66mm - QD 3 Singles</t>
  </si>
  <si>
    <t>PT6816</t>
  </si>
  <si>
    <t>Magnetic Holder 88mm - QD 3 Singles</t>
  </si>
  <si>
    <t>PT6817</t>
  </si>
  <si>
    <t>Magnetic Name Badge Fixing - QD 10 Singles</t>
  </si>
  <si>
    <t>PT6818</t>
  </si>
  <si>
    <t>Magnetic Holders - QD 5 Singles</t>
  </si>
  <si>
    <t>PT6819</t>
  </si>
  <si>
    <t>Seal It Pen - QD 3 Singles</t>
  </si>
  <si>
    <t>PT6820</t>
  </si>
  <si>
    <t>Moulding Clip A - QD 5 Packs of 20</t>
  </si>
  <si>
    <t>PT6821</t>
  </si>
  <si>
    <t>Moulding Clip B - QD 5 Packs of 20</t>
  </si>
  <si>
    <t>PT6822</t>
  </si>
  <si>
    <t>Moulding Clip C - QD 5 Packs of 20</t>
  </si>
  <si>
    <t>PT6823</t>
  </si>
  <si>
    <t>Moulding Clip D - QD 5 Packs of 20</t>
  </si>
  <si>
    <t>PT6824</t>
  </si>
  <si>
    <t>5 Way Trim Guide - QD 5 Singles</t>
  </si>
  <si>
    <t>PT6825</t>
  </si>
  <si>
    <t>Triangle Cutting Guide 8 Inch - QD 5 Singles</t>
  </si>
  <si>
    <t>PT6826</t>
  </si>
  <si>
    <t>Dahle Titanium Scissors - 20cm QD 10 Singles</t>
  </si>
  <si>
    <t>PT6827</t>
  </si>
  <si>
    <t>Swann Trimaway Knife - Box of 50</t>
  </si>
  <si>
    <t>PT6828</t>
  </si>
  <si>
    <t>Swann Retractaway Knife - QD 5 Singles</t>
  </si>
  <si>
    <t>PT6829</t>
  </si>
  <si>
    <t>Swann Retractaway Knife - QD 10 Singles</t>
  </si>
  <si>
    <t>PT6830</t>
  </si>
  <si>
    <t>SM Blue Retractable Knife - QD 3 Singles</t>
  </si>
  <si>
    <t>PT6831</t>
  </si>
  <si>
    <t>Olfa 180 Black Knife - Carton Of 6</t>
  </si>
  <si>
    <t>PT6832</t>
  </si>
  <si>
    <t>Olfa XA-1 9mm With Auto Lock - Carton Of 6</t>
  </si>
  <si>
    <t>PT6833</t>
  </si>
  <si>
    <t>Olfa SVR2 Knife - Carton Of 6</t>
  </si>
  <si>
    <t>PT6834</t>
  </si>
  <si>
    <t>Olfa SAC1 30 Degree Knife - Carton Of 6</t>
  </si>
  <si>
    <t>PT6835</t>
  </si>
  <si>
    <t>Olfa L5-AL 18mm Heavy Duty - Carton Of 6</t>
  </si>
  <si>
    <t>PT6836</t>
  </si>
  <si>
    <t>Olfa SK-16 Packaging Cutter - Carton Of 6</t>
  </si>
  <si>
    <t>PT6837</t>
  </si>
  <si>
    <t>Olfa 45mm Rotary Cutter - QD 6 Singles</t>
  </si>
  <si>
    <t>PT6838</t>
  </si>
  <si>
    <t>Olfa XL2 Extended Knife - Carton Of 6</t>
  </si>
  <si>
    <t>PT6839</t>
  </si>
  <si>
    <t>Olfa MXP-AL Metal 18mm Auto Lock Knife - QD 6 Singles</t>
  </si>
  <si>
    <t>PT6840</t>
  </si>
  <si>
    <t>DeTape Knife Utility Retractable - QD 3 Singles</t>
  </si>
  <si>
    <t>PT6841</t>
  </si>
  <si>
    <t>DeTape 8mm Art Knife - QD 3 Singles</t>
  </si>
  <si>
    <t>PT6842</t>
  </si>
  <si>
    <t>DeTape Soft Grip 10mm Art Knife - QD 3 Singles</t>
  </si>
  <si>
    <t>PT6843</t>
  </si>
  <si>
    <t>DeTape Snap Off Knife S/Steel - QD 3 Singles</t>
  </si>
  <si>
    <t>PT6844</t>
  </si>
  <si>
    <t>DeTape Snap Off Knife Soft Grip - QD 3 Singles</t>
  </si>
  <si>
    <t>PT6845</t>
  </si>
  <si>
    <t>Swann Morton ACM 01 Knife - QD 3 Singles</t>
  </si>
  <si>
    <t>PT6846</t>
  </si>
  <si>
    <t>Swann Morton No 3 Knife Set - QD 3 Singles</t>
  </si>
  <si>
    <t>PT6847</t>
  </si>
  <si>
    <t>Swann Morton No 4 Knife Set - QD 3 Singles</t>
  </si>
  <si>
    <t>PT6848</t>
  </si>
  <si>
    <t>Swann Morton No 5a Knife Set - QD 3 Singles</t>
  </si>
  <si>
    <t>PT6849</t>
  </si>
  <si>
    <t>Slice Ceramic Rotary Scissors - QD 3 Singles</t>
  </si>
  <si>
    <t>PT6850</t>
  </si>
  <si>
    <t>Easyglide Wrap Cutter - QD 3 Singles</t>
  </si>
  <si>
    <t>PT6851</t>
  </si>
  <si>
    <t>Olfa TS1 Top Sheet Cutter Knife - Carton Of 6</t>
  </si>
  <si>
    <t>PT6852</t>
  </si>
  <si>
    <t>Olfa AK5 Art Knife - Carton Of 6</t>
  </si>
  <si>
    <t>PT6853</t>
  </si>
  <si>
    <t>Olfa PC-L Acrylic Knife - Carton Of 6</t>
  </si>
  <si>
    <t>PT6854</t>
  </si>
  <si>
    <t>Mini Scraper - QD 10 Singles</t>
  </si>
  <si>
    <t>PT6855</t>
  </si>
  <si>
    <t>Olfa GSR2 Scraper - Carton of 6</t>
  </si>
  <si>
    <t>PT6856</t>
  </si>
  <si>
    <t>DeTape Blades Type D - QD 3 Singles</t>
  </si>
  <si>
    <t>PT6857</t>
  </si>
  <si>
    <t>DeTape Blades Type C - QD 3 Singles</t>
  </si>
  <si>
    <t>PT6858</t>
  </si>
  <si>
    <t>Olfa XSR300 Scraper - Carton of 5</t>
  </si>
  <si>
    <t>PT6859</t>
  </si>
  <si>
    <t>4.5cm Blades - QD 3 Packs</t>
  </si>
  <si>
    <t>PT6860</t>
  </si>
  <si>
    <t>4 Inch Scraper Blades - QD 3 Packs</t>
  </si>
  <si>
    <t>PT6861</t>
  </si>
  <si>
    <t>Heavy Duty Retractable Scraper - QD 5 Singles</t>
  </si>
  <si>
    <t>PT6862</t>
  </si>
  <si>
    <t>DeTape Easy Grip Scraper - QD 5 Singles</t>
  </si>
  <si>
    <t>PT6863</t>
  </si>
  <si>
    <t>DeTape Handled Scraper - QD 5 Singles</t>
  </si>
  <si>
    <t>PT6864</t>
  </si>
  <si>
    <t>Olfa GSB-2S/6B Scraper Blades - Carton of 6</t>
  </si>
  <si>
    <t>PT6865</t>
  </si>
  <si>
    <t>Olfa BS086B Scraper Blades - Carton of 6</t>
  </si>
  <si>
    <t>PT6866</t>
  </si>
  <si>
    <t>Foot Long Scraper - QD 3 Singles</t>
  </si>
  <si>
    <t>PT6867</t>
  </si>
  <si>
    <t>DeTape Teflon Squeegee - QD 5 Singles</t>
  </si>
  <si>
    <t>PT6868</t>
  </si>
  <si>
    <t>DeTape 6 inch Plastic Squeegee - QD 5 Singles</t>
  </si>
  <si>
    <t>PT6869</t>
  </si>
  <si>
    <t>2 inch Plastic Squeegee - QD 5 Singles</t>
  </si>
  <si>
    <t>PT6870</t>
  </si>
  <si>
    <t>DeTape 12 inch Plastic Squeegee - QD 5 Singles</t>
  </si>
  <si>
    <t>PT6871</t>
  </si>
  <si>
    <t>SAT Nylon Squeegee - QD 5 Singles</t>
  </si>
  <si>
    <t>PT6872</t>
  </si>
  <si>
    <t>Super Soft Mini Squeegee - QD 5 Singles</t>
  </si>
  <si>
    <t>PT6873</t>
  </si>
  <si>
    <t>Low Profile Bevelled Squeegee - QD 5 Singles</t>
  </si>
  <si>
    <t>PT6874</t>
  </si>
  <si>
    <t>Orafol Rigid Felt Squeegee - QD 5 Singles</t>
  </si>
  <si>
    <t>PT6875</t>
  </si>
  <si>
    <t>Soft Felt Squeegee - QD 5 Singles</t>
  </si>
  <si>
    <t>PT6876</t>
  </si>
  <si>
    <t>DeTape Rigid Felt Squeegee - QD 5 Singles</t>
  </si>
  <si>
    <t>PT6877</t>
  </si>
  <si>
    <t>Felt Edged Wooden Squeegee - QD 5 Singles</t>
  </si>
  <si>
    <t>PT6878</t>
  </si>
  <si>
    <t>Large Felt Edged Wooden Squeegee - QD 5 Singles</t>
  </si>
  <si>
    <t>PT6879</t>
  </si>
  <si>
    <t>DeTape Premium Felt Edged Squeegee - QD 5 Singles</t>
  </si>
  <si>
    <t>PT6880</t>
  </si>
  <si>
    <t>DeTape Premium Felt Edged Squeegee 6 Inch - QD 5 Singles</t>
  </si>
  <si>
    <t>PT6881</t>
  </si>
  <si>
    <t>Laser Printable White Gloss A3 - Pack of 10 sheets</t>
  </si>
  <si>
    <t>PT6882</t>
  </si>
  <si>
    <t>DeTape Gold Squeegee - QD 5 Singles</t>
  </si>
  <si>
    <t>PT6883</t>
  </si>
  <si>
    <t>Super Soft Mini Squeegee - QD 10 Singles</t>
  </si>
  <si>
    <t>PT6884</t>
  </si>
  <si>
    <t>Chizler Removal Tool Pink - QD 5 Singles</t>
  </si>
  <si>
    <t>PT6885</t>
  </si>
  <si>
    <t>Chizler Removal Tool White - QD 5 Singles</t>
  </si>
  <si>
    <t>PT6886</t>
  </si>
  <si>
    <t>Chizler Removal Tool Pink - QD 10 Singles</t>
  </si>
  <si>
    <t>PT6887</t>
  </si>
  <si>
    <t>Chizler Removal Tool White - QD 10 Singles</t>
  </si>
  <si>
    <t>PT6888</t>
  </si>
  <si>
    <t>SAT Standard White Squeegee - QD 5 Singles</t>
  </si>
  <si>
    <t>PT6889</t>
  </si>
  <si>
    <t>Button Fix Locator Button Green - QD 10 Singles</t>
  </si>
  <si>
    <t>PT6890</t>
  </si>
  <si>
    <t>Button Fix Round Marker - QD 5 Singles</t>
  </si>
  <si>
    <t>PT6891</t>
  </si>
  <si>
    <t>Button Fix Rectangular Marker - QD 5 Singles</t>
  </si>
  <si>
    <t>PT6892</t>
  </si>
  <si>
    <t>Laser Printable White Matt A3 - Pack of 10 sheets</t>
  </si>
  <si>
    <t>PT6893</t>
  </si>
  <si>
    <t>Button Fix Bonded Fixing - QD 5 Singles</t>
  </si>
  <si>
    <t>PT6894</t>
  </si>
  <si>
    <t>Button Fix Standard Fixing - QD 5 Singles</t>
  </si>
  <si>
    <t>PT6895</t>
  </si>
  <si>
    <t>Button Fix Flush Fixing - QD 5 Singles</t>
  </si>
  <si>
    <t>PT6896</t>
  </si>
  <si>
    <t>Button Fix Right Angle Fixing - QD 5 Singles</t>
  </si>
  <si>
    <t>PT6897</t>
  </si>
  <si>
    <t>Button Fix Safety Cord With Button - QD 5 Singles</t>
  </si>
  <si>
    <t>PT6898</t>
  </si>
  <si>
    <t>30w IP67 Power Supply - QD 5 Singles</t>
  </si>
  <si>
    <t>PT6899</t>
  </si>
  <si>
    <t>50w IP67 Power Supply - QD 5 Singles</t>
  </si>
  <si>
    <t>PT6900</t>
  </si>
  <si>
    <t>80w IP67 Power Supply - QD 5 Singles</t>
  </si>
  <si>
    <t>PT6901</t>
  </si>
  <si>
    <t>120w IP67 Power Supply - QD 5 Singles</t>
  </si>
  <si>
    <t>PT6902</t>
  </si>
  <si>
    <t>200w IP67 Power Supply - QD 5 Singles</t>
  </si>
  <si>
    <t>PT6903</t>
  </si>
  <si>
    <t>300w IP67 Power Supply - QD 5 Singles</t>
  </si>
  <si>
    <t>PT6904</t>
  </si>
  <si>
    <t>150w IP67 Power Supply - QD 5 Singles</t>
  </si>
  <si>
    <t>PT6905</t>
  </si>
  <si>
    <t>Scotchlok Type 8B  - QD 5 Boxes of 100</t>
  </si>
  <si>
    <t>PT6906</t>
  </si>
  <si>
    <t>Marabu Mara Jet DI-LSX / FLS Light Cyan 440ml Cartridge</t>
  </si>
  <si>
    <t>PT6907</t>
  </si>
  <si>
    <t>Marabu Mara Jet DI-LSX / FLS Light Magenta 440ml Cartridge</t>
  </si>
  <si>
    <t>PT6908</t>
  </si>
  <si>
    <t>Dye Sub Polyester Sack White - QD 5 Singles</t>
  </si>
  <si>
    <t>PT6909</t>
  </si>
  <si>
    <t>Dye Sub Polyester Sack White - QD 10 Singles</t>
  </si>
  <si>
    <t>PT6910</t>
  </si>
  <si>
    <t>Dye Sub Linen Sack 50x70cm - QD 5 Singles</t>
  </si>
  <si>
    <t>PT6911</t>
  </si>
  <si>
    <t>Dye Sub Linen Sack 50x70cm - QD 10 Singles</t>
  </si>
  <si>
    <t>PT6912</t>
  </si>
  <si>
    <t>Dye Sub Polyester Sack White - QD 20 Singles</t>
  </si>
  <si>
    <t>PT6913</t>
  </si>
  <si>
    <t>Dye Sub Linen Sack 50x70cm - QD 20 Singles</t>
  </si>
  <si>
    <t>PT6914</t>
  </si>
  <si>
    <t>Dye Sub Linen Wine Bottle Bag - QD 5 Singles</t>
  </si>
  <si>
    <t>PT6915</t>
  </si>
  <si>
    <t>Dye Sub Linen Wine Bottle Bag - QD 10 Singles</t>
  </si>
  <si>
    <t>PT6916</t>
  </si>
  <si>
    <t>Dye Sub Linen Wine Bottle Bag - QD 20 Singles</t>
  </si>
  <si>
    <t>PT6917</t>
  </si>
  <si>
    <t>Dye Sub Linen Wine Bottle Bag Double - QD 5 Singles</t>
  </si>
  <si>
    <t>PT6918</t>
  </si>
  <si>
    <t>Dye Sub Linen Wine Bottle Bag Double - QD 10 Singles</t>
  </si>
  <si>
    <t>PT6919</t>
  </si>
  <si>
    <t>Dye Sub Linen Wine Bottle Bag Double - QD 20 Singles</t>
  </si>
  <si>
    <t>PT6920</t>
  </si>
  <si>
    <t>Dye Sub Linen Cosmetic Bag Small - QD 5 Singles</t>
  </si>
  <si>
    <t>PT6921</t>
  </si>
  <si>
    <t>Dye Sub Linen Cosmetic Bag Small - QD 10 Singles</t>
  </si>
  <si>
    <t>PT6922</t>
  </si>
  <si>
    <t>Dye Sub Linen Cosmetic Bag Medium - QD 5 Singles</t>
  </si>
  <si>
    <t>PT6923</t>
  </si>
  <si>
    <t>Dye Sub Linen Cosmetic Bag Medium - QD 10 Singles</t>
  </si>
  <si>
    <t>PT6924</t>
  </si>
  <si>
    <t>Dye Sub Linen Cosmetic Bag Large - QD 5 Singles</t>
  </si>
  <si>
    <t>PT6925</t>
  </si>
  <si>
    <t>Dye Sub Linen Cosmetic Bag Large - QD 10 Singles</t>
  </si>
  <si>
    <t>PT6926</t>
  </si>
  <si>
    <t>Dye Sub Linen Cosmetic Bag Small - QD 20 Singles</t>
  </si>
  <si>
    <t>PT6927</t>
  </si>
  <si>
    <t>Dye Sub Linen Cosmetic Bag Medium - QD 20 Singles</t>
  </si>
  <si>
    <t>PT6928</t>
  </si>
  <si>
    <t>Dye Sub Linen Cosmetic Bag Large - QD 20 Singles</t>
  </si>
  <si>
    <t>PT6929</t>
  </si>
  <si>
    <t>Dye Sub Canvas Tote Black Handles - QD 5 Singles</t>
  </si>
  <si>
    <t>PT6930</t>
  </si>
  <si>
    <t>Dye Sub Canvas Tote White Handles - QD 5 Singles</t>
  </si>
  <si>
    <t>PT6931</t>
  </si>
  <si>
    <t>Dye Sub Canvas Tote Red Handles - QD 5 Singles</t>
  </si>
  <si>
    <t>PT6932</t>
  </si>
  <si>
    <t>Dye Sub Canvas Tote Blue Handles - QD 5 Singles</t>
  </si>
  <si>
    <t>PT6933</t>
  </si>
  <si>
    <t>Dye Sub Canvas Tote Green Handles - QD 5 Singles</t>
  </si>
  <si>
    <t>PT6934</t>
  </si>
  <si>
    <t>Dye Sub Canvas Tote Black Handles - QD 10 Singles</t>
  </si>
  <si>
    <t>PT6935</t>
  </si>
  <si>
    <t>Dye Sub Canvas Tote White Handles - QD 10 Singles</t>
  </si>
  <si>
    <t>PT6936</t>
  </si>
  <si>
    <t>Dye Sub Canvas Tote Red Handles - QD 10 Singles</t>
  </si>
  <si>
    <t>PT6937</t>
  </si>
  <si>
    <t>Dye Sub Canvas Tote Blue Handles - QD 10 Singles</t>
  </si>
  <si>
    <t>PT6938</t>
  </si>
  <si>
    <t>Dye Sub Canvas Tote Green Handles - QD 10 Singles</t>
  </si>
  <si>
    <t>PT6939</t>
  </si>
  <si>
    <t>Dye Sub Canvas Tote Large - QD 5 Singles</t>
  </si>
  <si>
    <t>PT6940</t>
  </si>
  <si>
    <t>Dye Sub Canvas Tote Large - QD 10 Singles</t>
  </si>
  <si>
    <t>PT6941</t>
  </si>
  <si>
    <t>Dye Sub Canvas Shoulder Bag - QD 5 Singles</t>
  </si>
  <si>
    <t>PT6942</t>
  </si>
  <si>
    <t>Dye Sub Canvas Shoulder Bag - QD 10 Singles</t>
  </si>
  <si>
    <t>PT6943</t>
  </si>
  <si>
    <t>Dye Sub Linen Tote Medium - QD 5 Singles</t>
  </si>
  <si>
    <t>PT6944</t>
  </si>
  <si>
    <t>Dye Sub Linen Tote Medium - QD 10 Singles</t>
  </si>
  <si>
    <t>PT6945</t>
  </si>
  <si>
    <t>Dye Sub Linen Tote Large - QD 5 Singles</t>
  </si>
  <si>
    <t>PT6946</t>
  </si>
  <si>
    <t>Dye Sub Linen Tote Large - QD 10 Singles</t>
  </si>
  <si>
    <t>PT6947</t>
  </si>
  <si>
    <t>Dye Sub Polyester Tote Bag White - QD 5 Singles</t>
  </si>
  <si>
    <t>PT6948</t>
  </si>
  <si>
    <t>Dye Sub Polyester Tote Bag White - QD 10 Singles</t>
  </si>
  <si>
    <t>PT6949</t>
  </si>
  <si>
    <t>Dye Sub Satin Storage Bag - QD 5 Singles</t>
  </si>
  <si>
    <t>PT6950</t>
  </si>
  <si>
    <t>Dye Sub Satin Storage Bag - QD 10 Singles</t>
  </si>
  <si>
    <t>PT6951</t>
  </si>
  <si>
    <t>Dye Sub Satin Storage Pouch - QD 5 Singles</t>
  </si>
  <si>
    <t>PT6952</t>
  </si>
  <si>
    <t>Dye Sub Satin Storage Pouch - QD 10 Singles</t>
  </si>
  <si>
    <t>PT6953</t>
  </si>
  <si>
    <t>Dye Sub Canvas Tote Black Handles - QD 50 Singles</t>
  </si>
  <si>
    <t>PT6954</t>
  </si>
  <si>
    <t>Dye Sub Canvas Tote White Handles - QD 50 Singles</t>
  </si>
  <si>
    <t>PT6955</t>
  </si>
  <si>
    <t>Dye Sub Canvas Tote Red Handles - QD 50 Singles</t>
  </si>
  <si>
    <t>PT6956</t>
  </si>
  <si>
    <t>Dye Sub Canvas Tote Blue Handles - QD 50 Singles</t>
  </si>
  <si>
    <t>PT6957</t>
  </si>
  <si>
    <t>Dye Sub Canvas Tote Green Handles - QD 50 Singles</t>
  </si>
  <si>
    <t>PT6958</t>
  </si>
  <si>
    <t>KPMF Deep Topaz Matt AR (1524mm metre)</t>
  </si>
  <si>
    <t>PT6959</t>
  </si>
  <si>
    <t>Dye Sub Wood Place Setting Rectangle  - QD 10 packs</t>
  </si>
  <si>
    <t>PT6960</t>
  </si>
  <si>
    <t>Dye Sub Wood Place Setting Arc - QD 10 packs</t>
  </si>
  <si>
    <t>PT6961</t>
  </si>
  <si>
    <t>Dye Sub Wood Square Gift Tags 78x60mm - QD 10 packs</t>
  </si>
  <si>
    <t>PT6962</t>
  </si>
  <si>
    <t>Dye Sub Wood Christmas Trees 70x70mm - QD 10 packs</t>
  </si>
  <si>
    <t>PT6963</t>
  </si>
  <si>
    <t>Dye Sub Wood Christmas Stars 70x70mm - QD 10 packs</t>
  </si>
  <si>
    <t>PT6964</t>
  </si>
  <si>
    <t>Dye Sub Wood Round Gift Tags 70mm - QD 10 packs</t>
  </si>
  <si>
    <t>PT6965</t>
  </si>
  <si>
    <t>Dye Sub Wood Hanging Signs SS 235x70mm - QD 10 Packs</t>
  </si>
  <si>
    <t>PT6966</t>
  </si>
  <si>
    <t>Dye Sub Wood Hanging Signs SS 235x140mm - 2 Pack - QD 10 Packs</t>
  </si>
  <si>
    <t>PT6967</t>
  </si>
  <si>
    <t>Dye Sub Wood Door Hanger 235x100mm - QD 10 Packs</t>
  </si>
  <si>
    <t>PT6968</t>
  </si>
  <si>
    <t>Dye Sub Wood Door Sign 215x60mm - QD 10 Packs</t>
  </si>
  <si>
    <t>PT6969</t>
  </si>
  <si>
    <t>Dye Sub Wood Hanging Signs 175x175mm - QD 10 Packs</t>
  </si>
  <si>
    <t>PT6970</t>
  </si>
  <si>
    <t>Dye Sub Polymer Round Decorations - QD 5 Packs of 10</t>
  </si>
  <si>
    <t>PT6971</t>
  </si>
  <si>
    <t>Dye Sub Polymer Tree Decorations - QD 5 Packs of 10</t>
  </si>
  <si>
    <t>PT6972</t>
  </si>
  <si>
    <t>Dye Sub Polymer Star Decorations - QD 5 Packs of 10</t>
  </si>
  <si>
    <t>PT6973</t>
  </si>
  <si>
    <t>Dye Sub Polymer Round Decorations - QD 10 Packs of 10</t>
  </si>
  <si>
    <t>PT6974</t>
  </si>
  <si>
    <t>Dye Sub Polymer Tree Decorations - QD 10 Packs of 10</t>
  </si>
  <si>
    <t>PT6975</t>
  </si>
  <si>
    <t>Dye Sub Polymer Star Decorations - QD 10 Packs of 10</t>
  </si>
  <si>
    <t>PT6976</t>
  </si>
  <si>
    <t>Oralite 5831IND White/Red RT - (100mm metre)</t>
  </si>
  <si>
    <t>PT6977</t>
  </si>
  <si>
    <t>KPMF Cosmos Pink Gloss AR (1524mm metre)</t>
  </si>
  <si>
    <t>PT6978</t>
  </si>
  <si>
    <t>Alu Panel A5 - QD 5 Packs of 5</t>
  </si>
  <si>
    <t>PT6979</t>
  </si>
  <si>
    <t>Alu Panel A4 - QD 5 Packs of 5</t>
  </si>
  <si>
    <t>PT6980</t>
  </si>
  <si>
    <t>Alu Panel A3 - QD 5 Packs of 5</t>
  </si>
  <si>
    <t>PT6981</t>
  </si>
  <si>
    <t>Alu Panel A2 - QD 5 Packs of 5</t>
  </si>
  <si>
    <t>PT6982</t>
  </si>
  <si>
    <t>Alu Panel 300mm Round - QD 5 Packs of 5</t>
  </si>
  <si>
    <t>PT6983</t>
  </si>
  <si>
    <t>Alu Panel 150mm Round - QD 5 Packs of 5</t>
  </si>
  <si>
    <t>PT6984</t>
  </si>
  <si>
    <t>Satin Rope Silver 4.5mm - Single</t>
  </si>
  <si>
    <t>PT6985</t>
  </si>
  <si>
    <t>Satin Rope Fuchsia 4.5mm - Single</t>
  </si>
  <si>
    <t>PT6986</t>
  </si>
  <si>
    <t>Colour Activ Light Inkjet A4 - QD 5 Packs</t>
  </si>
  <si>
    <t>PT6987</t>
  </si>
  <si>
    <t>Colour Activ Light Inkjet A4 - QD 10 Packs</t>
  </si>
  <si>
    <t>PT6988</t>
  </si>
  <si>
    <t>Colour Activ Dark Inkjet Printable Film A4 - QD 5 Packs</t>
  </si>
  <si>
    <t>PT6989</t>
  </si>
  <si>
    <t>Colour Activ Dark Inkjet Printable Film A4 - QD 10 Packs</t>
  </si>
  <si>
    <t>PT6990</t>
  </si>
  <si>
    <t>Dark Inkjet Printable Film A4 - QD 5 Packs</t>
  </si>
  <si>
    <t>PT6991</t>
  </si>
  <si>
    <t>Dark Inkjet Printable Film A4 - QD 10 Packs</t>
  </si>
  <si>
    <t>PT6992</t>
  </si>
  <si>
    <t>Neenah Jet Pro SS Light Inkjet A4 - QD 5 Packs</t>
  </si>
  <si>
    <t>PT6993</t>
  </si>
  <si>
    <t>Neenah Jet Pro SS Light Inkjet A4 - QD 10 Packs</t>
  </si>
  <si>
    <t>PT6994</t>
  </si>
  <si>
    <t>Neenah Jet Pro SS Light Inkjet A3 - QD 5 Packs</t>
  </si>
  <si>
    <t>PT6995</t>
  </si>
  <si>
    <t>Neenah Jet Pro SS Light Inkjet A3 - QD 10 Packs</t>
  </si>
  <si>
    <t>PT6996</t>
  </si>
  <si>
    <t>Neenah 3G Jet Opaque A4 - QD 5 Packs</t>
  </si>
  <si>
    <t>PT6997</t>
  </si>
  <si>
    <t>Neenah 3G Jet Opaque A4 - QD 10 Packs</t>
  </si>
  <si>
    <t>PT6998</t>
  </si>
  <si>
    <t>Neenah 3G Jet Opaque A3 - QD 5 Packs</t>
  </si>
  <si>
    <t>PT6999</t>
  </si>
  <si>
    <t>Neenah 3G Jet Opaque A3 - QD 10 Packs</t>
  </si>
  <si>
    <t>PT7000</t>
  </si>
  <si>
    <t>Orafol LT95 Clear - 1370mm</t>
  </si>
  <si>
    <t>PT7001</t>
  </si>
  <si>
    <t>Orafol HT95 Clear - 1220mm</t>
  </si>
  <si>
    <t>PT7002</t>
  </si>
  <si>
    <t>Orafol HT95 Clear - 1370mm</t>
  </si>
  <si>
    <t>PT7003</t>
  </si>
  <si>
    <t>Orafol MT95 Clear - 1220mm</t>
  </si>
  <si>
    <t>PT7004</t>
  </si>
  <si>
    <t>Dye Sub Canvas Tote Brown Handles - Single</t>
  </si>
  <si>
    <t>PT7005</t>
  </si>
  <si>
    <t>Dye Sub Canvas Tote Yellow Handles - Single</t>
  </si>
  <si>
    <t>PT7006</t>
  </si>
  <si>
    <t>Dye Sub Canvas Tote Orange Handles - Single</t>
  </si>
  <si>
    <t>PT7007</t>
  </si>
  <si>
    <t>Dye Sub Canvas Tote Soft Pink Handles - Single</t>
  </si>
  <si>
    <t>PT7008</t>
  </si>
  <si>
    <t>Dye Sub Canvas Tote Brown Handles - QD 5 Singles</t>
  </si>
  <si>
    <t>PT7009</t>
  </si>
  <si>
    <t>Dye Sub Canvas Tote Yellow Handles - QD 5 Singles</t>
  </si>
  <si>
    <t>PT7010</t>
  </si>
  <si>
    <t>Dye Sub Canvas Tote Orange Handles - QD 5 Singles</t>
  </si>
  <si>
    <t>PT7011</t>
  </si>
  <si>
    <t>Dye Sub Canvas Tote Soft Pink Handles - QD 5 Singles</t>
  </si>
  <si>
    <t>PT7012</t>
  </si>
  <si>
    <t>Dye Sub Canvas Tote Brown Handles - QD 10 Singles</t>
  </si>
  <si>
    <t>PT7013</t>
  </si>
  <si>
    <t>Dye Sub Canvas Tote Yellow Handles - QD 10 Singles</t>
  </si>
  <si>
    <t>PT7014</t>
  </si>
  <si>
    <t>Dye Sub Canvas Tote Orange Handles - QD 10 Singles</t>
  </si>
  <si>
    <t>PT7015</t>
  </si>
  <si>
    <t>Dye Sub Canvas Tote Soft Pink Handles - QD 10 Singles</t>
  </si>
  <si>
    <t>PT7016</t>
  </si>
  <si>
    <t>Dye Sub Canvas Tote Brown Handles - QD 50 Singles</t>
  </si>
  <si>
    <t>PT7017</t>
  </si>
  <si>
    <t>Dye Sub Canvas Tote Yellow Handles - QD 50 Singles</t>
  </si>
  <si>
    <t>PT7018</t>
  </si>
  <si>
    <t>Dye Sub Canvas Tote Orange Handles - QD 50 Singles</t>
  </si>
  <si>
    <t>PT7019</t>
  </si>
  <si>
    <t>Dye Sub Canvas Tote Soft Pink Handles - QD 50 Singles</t>
  </si>
  <si>
    <t>PT7020</t>
  </si>
  <si>
    <t>Oralite VC 104 Flexi White 50m - Single</t>
  </si>
  <si>
    <t>PT7021</t>
  </si>
  <si>
    <t>Oralite VC 104 Flexi Yellow 50m - Single</t>
  </si>
  <si>
    <t>PT7022</t>
  </si>
  <si>
    <t>Oralite VC 104 Flexi Red 50m - Single</t>
  </si>
  <si>
    <t>PT7023</t>
  </si>
  <si>
    <t>Oralite VC 104 Flexi White 50m - QD 3 Singles</t>
  </si>
  <si>
    <t>PT7024</t>
  </si>
  <si>
    <t>Oralite VC 104 Flexi Yellow 50m - QD 3 Singles</t>
  </si>
  <si>
    <t>PT7025</t>
  </si>
  <si>
    <t>Oralite VC 104 Flexi Red 50m - QD 3 Singles</t>
  </si>
  <si>
    <t>PT7026</t>
  </si>
  <si>
    <t>Oralite VC 104 Flexi White 50m - QD 5 Singles</t>
  </si>
  <si>
    <t>PT7027</t>
  </si>
  <si>
    <t>Oralite VC 104 Flexi Yellow 50m - QD 5 Singles</t>
  </si>
  <si>
    <t>PT7028</t>
  </si>
  <si>
    <t>Oralite VC 104 Flexi Red 50m - QD 5 Singles</t>
  </si>
  <si>
    <t>PT7029</t>
  </si>
  <si>
    <t>Oralite VC 104 Rigid White - 50m QD 3 Singles</t>
  </si>
  <si>
    <t>PT7030</t>
  </si>
  <si>
    <t>Oralite VC 104 Rigid Yellow - 50m QD 3 Singles</t>
  </si>
  <si>
    <t>PT7031</t>
  </si>
  <si>
    <t>Oralite VC 104 Rigid Red - 50m QD 3 Singles</t>
  </si>
  <si>
    <t>PT7032</t>
  </si>
  <si>
    <t>Oralite VC 104 Rigid White - 50m QD 5 Singles</t>
  </si>
  <si>
    <t>PT7033</t>
  </si>
  <si>
    <t>Oralite VC 104 Rigid Yellow - 50m QD 5 Singles</t>
  </si>
  <si>
    <t>PT7034</t>
  </si>
  <si>
    <t>Oralite VC 104 Rigid Red - 50m QD 5 Singles</t>
  </si>
  <si>
    <t>PT7035</t>
  </si>
  <si>
    <t>Avery Red V6722B Rigid - 50m QD 3 Singles</t>
  </si>
  <si>
    <t>PT7036</t>
  </si>
  <si>
    <t>Avery Yellow V6701B Rigid - 50m QD 3 Singles</t>
  </si>
  <si>
    <t>PT7037</t>
  </si>
  <si>
    <t>Avery White V6700B Rigid - 50m QD 3 Singles</t>
  </si>
  <si>
    <t>PT7038</t>
  </si>
  <si>
    <t>Avery Red V6722B Rigid - 50m QD 5 Singles</t>
  </si>
  <si>
    <t>PT7039</t>
  </si>
  <si>
    <t>Avery Yellow V6701B Rigid - 50m QD 5 Singles</t>
  </si>
  <si>
    <t>PT7040</t>
  </si>
  <si>
    <t>Avery White V6700B Rigid - 50m QD 5 Singles</t>
  </si>
  <si>
    <t>PT7041</t>
  </si>
  <si>
    <t>UPM 1691 White Matt Airflow 1370mm - Polymeric 50m</t>
  </si>
  <si>
    <t>PT7042</t>
  </si>
  <si>
    <t>UPM 1691 White Matt Airflow 1600mm - Polymeric 50m</t>
  </si>
  <si>
    <t>PT7043</t>
  </si>
  <si>
    <t>UPM 1611 White Matt Airflow Rem 1370mm - 50m</t>
  </si>
  <si>
    <t>PT7044</t>
  </si>
  <si>
    <t>UPM100 1600 Mono White Gloss 1372mm - 50m</t>
  </si>
  <si>
    <t>PT7045</t>
  </si>
  <si>
    <t>UPM100 1600 Mono White Gloss 1600mm - 50m</t>
  </si>
  <si>
    <t>PT7046</t>
  </si>
  <si>
    <t>Silhouette CAMEO PRO MK-II - 610mm Cutter</t>
  </si>
  <si>
    <t>PT7047</t>
  </si>
  <si>
    <t>Silhouette CAMEO PRO MK-II - 610mm Cutter With Designer Edition</t>
  </si>
  <si>
    <t>PT7048</t>
  </si>
  <si>
    <t>Silhouette CAMEO PRO MK-II - 610mm Cutter With Business Edition</t>
  </si>
  <si>
    <t>PT7049</t>
  </si>
  <si>
    <t>Two Tone Lungo Mug Red - Single</t>
  </si>
  <si>
    <t>PT7050</t>
  </si>
  <si>
    <t>Two Tone Lungo Mug Red - 48</t>
  </si>
  <si>
    <t>PT7051</t>
  </si>
  <si>
    <t>KPMF Frozen Midnight Purple Matt AR (1524mm metre)</t>
  </si>
  <si>
    <t>PT7052</t>
  </si>
  <si>
    <t>Oralite 5431IND White/Red RT - (50mm 25m Roll)</t>
  </si>
  <si>
    <t>PT7053</t>
  </si>
  <si>
    <t>Oralite 5431IND Yellow/Black RT - (50mm 25m Roll)</t>
  </si>
  <si>
    <t>PT7054</t>
  </si>
  <si>
    <t>DT Matt Sand - 67cm x 15m</t>
  </si>
  <si>
    <t>PT7055</t>
  </si>
  <si>
    <t>DT Matt Sand - A4 Sheet</t>
  </si>
  <si>
    <t>PT7056</t>
  </si>
  <si>
    <t>Marabu Mara Jet DLE-JF Yellow - 1000ml</t>
  </si>
  <si>
    <t>PT7057</t>
  </si>
  <si>
    <t>Marabu Mara Jet DLE-JF Light Magenta - 1000ml</t>
  </si>
  <si>
    <t>PT7058</t>
  </si>
  <si>
    <t>Marabu Mara Jet DLE-JF Magenta - 1000ml</t>
  </si>
  <si>
    <t>PT7059</t>
  </si>
  <si>
    <t>Marabu Mara Jet DLE-JF Light Cyan - 1000ml</t>
  </si>
  <si>
    <t>PT7060</t>
  </si>
  <si>
    <t>Marabu Mara Jet DLE-JF Cyan - 1000ml</t>
  </si>
  <si>
    <t>PT7061</t>
  </si>
  <si>
    <t>Marabu Mara Jet DLE-JF Black - 1000ml</t>
  </si>
  <si>
    <t>PT7062</t>
  </si>
  <si>
    <t>Marabu Mara Jet DLE-JF White - 1000ml</t>
  </si>
  <si>
    <t>PT7063</t>
  </si>
  <si>
    <t>Marabu Mara Jet DLE-JX Yellow - 1000ml</t>
  </si>
  <si>
    <t>PT7064</t>
  </si>
  <si>
    <t>Marabu Mara Jet DLE-JX Light Magenta - 1000ml</t>
  </si>
  <si>
    <t>PT7065</t>
  </si>
  <si>
    <t>Marabu Mara Jet DLE-JX Magenta - 1000ml</t>
  </si>
  <si>
    <t>PT7066</t>
  </si>
  <si>
    <t>Marabu Mara Jet DLE-JX Light Cyan - 1000ml</t>
  </si>
  <si>
    <t>PT7067</t>
  </si>
  <si>
    <t>Marabu Mara Jet DLE-JX Cyan - 1000ml</t>
  </si>
  <si>
    <t>PT7068</t>
  </si>
  <si>
    <t>Marabu Mara Jet DLE-JX Black - 1000ml</t>
  </si>
  <si>
    <t>PT7069</t>
  </si>
  <si>
    <t>Marabu Mara Jet DLE-JX White - 1000ml</t>
  </si>
  <si>
    <t>PT7070</t>
  </si>
  <si>
    <t>KPMF Sterling Blue Matt AR (1524mm metre)</t>
  </si>
  <si>
    <t>PT7071</t>
  </si>
  <si>
    <t>KPMF Porcelain Blue Gloss AR (1524mm metre)</t>
  </si>
  <si>
    <t>PT7072</t>
  </si>
  <si>
    <t>KPMF Zenith Grey Metallic Gloss AR (1524mm metre)</t>
  </si>
  <si>
    <t>PT7073</t>
  </si>
  <si>
    <t>Teflon Pillow 60x40cm - 20mm</t>
  </si>
  <si>
    <t>PT7074</t>
  </si>
  <si>
    <t>Teflon Pillow 60x40cm - Low Profile 10mm</t>
  </si>
  <si>
    <t>PT7075</t>
  </si>
  <si>
    <t>Orca Plant Pot - Single</t>
  </si>
  <si>
    <t>PT7076</t>
  </si>
  <si>
    <t>Orca Plant Pot - 12</t>
  </si>
  <si>
    <t>PT7077</t>
  </si>
  <si>
    <t>Orca Plant Pot - 36</t>
  </si>
  <si>
    <t>PT7078</t>
  </si>
  <si>
    <t>Oracal 651 Gloss - Golden Yellow (630mm 50m LOG)</t>
  </si>
  <si>
    <t>PT7079</t>
  </si>
  <si>
    <t>Oracal 651 Gloss - Signal Yellow (630mm 50m LOG)</t>
  </si>
  <si>
    <t>PT7080</t>
  </si>
  <si>
    <t>Oracal 651 Gloss - Yellow (630mm 50m LOG)</t>
  </si>
  <si>
    <t>PT7081</t>
  </si>
  <si>
    <t>Oracal 651 Gloss - Light Yellow (630mm 50m LOG)</t>
  </si>
  <si>
    <t>PT7082</t>
  </si>
  <si>
    <t>Oracal 651 Gloss - Brimstone Yellow (630mm 50m LOG)</t>
  </si>
  <si>
    <t>PT7083</t>
  </si>
  <si>
    <t>Oracal 651 Gloss - Purple Red (630mm 50m LOG)</t>
  </si>
  <si>
    <t>PT7084</t>
  </si>
  <si>
    <t>Oracal 651 Gloss - Burgundy (630mm 50m LOG)</t>
  </si>
  <si>
    <t>PT7085</t>
  </si>
  <si>
    <t>Oracal 651 Gloss - Dark Red (630mm 50m LOG)</t>
  </si>
  <si>
    <t>PT7086</t>
  </si>
  <si>
    <t>Oracal 651 Gloss - Red (630mm 50m LOG)</t>
  </si>
  <si>
    <t>PT7087</t>
  </si>
  <si>
    <t>Oracal 651 Gloss - Light Red (630mm 50m LOG)</t>
  </si>
  <si>
    <t>PT7088</t>
  </si>
  <si>
    <t>Oracal 651 Gloss - Orange Red (630mm 50m LOG)</t>
  </si>
  <si>
    <t>PT7089</t>
  </si>
  <si>
    <t>Oracal 651 Gloss - Light Orange (630mm 50m LOG)</t>
  </si>
  <si>
    <t>PT7090</t>
  </si>
  <si>
    <t>Oracal 651 Gloss - Pastel Orange (630mm 50m LOG)</t>
  </si>
  <si>
    <t>PT7091</t>
  </si>
  <si>
    <t>Oracal 651 Gloss - Purple (630mm 50m LOG)</t>
  </si>
  <si>
    <t>PT7092</t>
  </si>
  <si>
    <t>Oracal 651 Gloss - Violet (630mm 50m LOG)</t>
  </si>
  <si>
    <t>PT7093</t>
  </si>
  <si>
    <t>Oracal 651 Gloss - Lavender (630mm 50m LOG)</t>
  </si>
  <si>
    <t>PT7094</t>
  </si>
  <si>
    <t>Oracal 651 Gloss - Lilac (630mm 50m LOG)</t>
  </si>
  <si>
    <t>PT7095</t>
  </si>
  <si>
    <t>Oracal 651 Gloss - Pink (630mm 50m LOG)</t>
  </si>
  <si>
    <t>PT7096</t>
  </si>
  <si>
    <t>Oracal 651 Gloss - Soft Pink (630mm 50m LOG)</t>
  </si>
  <si>
    <t>PT7097</t>
  </si>
  <si>
    <t>Oracal 651 Gloss - Deep Sea Blue (630mm 50m LOG)</t>
  </si>
  <si>
    <t>PT7098</t>
  </si>
  <si>
    <t>Oracal 651 Gloss - Steel Blue (630mm 50m LOG)</t>
  </si>
  <si>
    <t>PT7099</t>
  </si>
  <si>
    <t>Oracal 651 Gloss - Dark Blue (630mm 50m LOG)</t>
  </si>
  <si>
    <t>PT7100</t>
  </si>
  <si>
    <t>Oracal 651 Gloss - Cobalt Blue (630mm 50m LOG)</t>
  </si>
  <si>
    <t>PT7101</t>
  </si>
  <si>
    <t>Oracal 651 Gloss - King Blue (630mm 50m LOG)</t>
  </si>
  <si>
    <t>PT7102</t>
  </si>
  <si>
    <t>Oracal 651 Gloss - Brilliant Blue (630mm 50m LOG)</t>
  </si>
  <si>
    <t>PT7103</t>
  </si>
  <si>
    <t>Oracal 651 Gloss - Blue (630mm 50m LOG)</t>
  </si>
  <si>
    <t>PT7104</t>
  </si>
  <si>
    <t>Oracal 651 Gloss - Traffic Blue (630mm 50m LOG)</t>
  </si>
  <si>
    <t>PT7105</t>
  </si>
  <si>
    <t>Oracal 651 Gloss - Gentian Blue (630mm 50m LOG)</t>
  </si>
  <si>
    <t>PT7106</t>
  </si>
  <si>
    <t>Oracal 651 Gloss - Gentian (630mm 50m LOG)</t>
  </si>
  <si>
    <t>PT7107</t>
  </si>
  <si>
    <t>Oracal 651 Gloss - Azure Blue (630mm 50m LOG)</t>
  </si>
  <si>
    <t>PT7108</t>
  </si>
  <si>
    <t>Oracal 651 Gloss - Sky Blue (630mm 50m LOG)</t>
  </si>
  <si>
    <t>PT7109</t>
  </si>
  <si>
    <t>Oracal 651 Gloss - Light Blue (630mm 50m LOG)</t>
  </si>
  <si>
    <t>PT7110</t>
  </si>
  <si>
    <t>Oracal 651 Gloss - Ice Blue (630mm 50m LOG)</t>
  </si>
  <si>
    <t>PT7111</t>
  </si>
  <si>
    <t>Oracal 651 Gloss - Turquoise Blue (630mm 50m LOG)</t>
  </si>
  <si>
    <t>PT7112</t>
  </si>
  <si>
    <t>Oracal 651 Gloss - Turquoise (630mm 50m LOG)</t>
  </si>
  <si>
    <t>PT7113</t>
  </si>
  <si>
    <t>Oracal 651 Gloss - Mint (630mm 50m LOG)</t>
  </si>
  <si>
    <t>PT7114</t>
  </si>
  <si>
    <t>Oracal 651 Gloss - Dark Green (630mm 50m LOG)</t>
  </si>
  <si>
    <t>PT7115</t>
  </si>
  <si>
    <t>Oracal 651 Gloss - Forest Green (630mm 50m LOG)</t>
  </si>
  <si>
    <t>PT7116</t>
  </si>
  <si>
    <t>Oracal 651 Gloss - Green (630mm 50m LOG)</t>
  </si>
  <si>
    <t>PT7117</t>
  </si>
  <si>
    <t>Oracal 651 Gloss - Grass Green (630mm 50m LOG)</t>
  </si>
  <si>
    <t>PT7118</t>
  </si>
  <si>
    <t>Oracal 651 Gloss - Light Green (630mm 50m LOG)</t>
  </si>
  <si>
    <t>PT7119</t>
  </si>
  <si>
    <t>Oracal 651 Gloss - Yellow Green (630mm 50m LOG)</t>
  </si>
  <si>
    <t>PT7120</t>
  </si>
  <si>
    <t>Oracal 651 Gloss - Lime Tree Green (630mm 50m LOG)</t>
  </si>
  <si>
    <t>PT7121</t>
  </si>
  <si>
    <t>Oracal 651 Gloss - Brown (630mm 50m LOG)</t>
  </si>
  <si>
    <t>PT7122</t>
  </si>
  <si>
    <t>Oracal 651 Gloss - Nut Brown (630mm 50m LOG)</t>
  </si>
  <si>
    <t>PT7123</t>
  </si>
  <si>
    <t>Oracal 651 Gloss - Light Brown (630mm 50m LOG)</t>
  </si>
  <si>
    <t>PT7124</t>
  </si>
  <si>
    <t>Oracal 651 Gloss - Beige (630mm 50m LOG)</t>
  </si>
  <si>
    <t>PT7125</t>
  </si>
  <si>
    <t>Oracal 651 Gloss - Cream (630mm 50m LOG)</t>
  </si>
  <si>
    <t>PT7126</t>
  </si>
  <si>
    <t>Oracal 651 Gloss - Dark Grey (630mm 50m LOG)</t>
  </si>
  <si>
    <t>PT7127</t>
  </si>
  <si>
    <t>Oracal 651 Gloss - Grey (630mm 50m LOG)</t>
  </si>
  <si>
    <t>PT7128</t>
  </si>
  <si>
    <t>Oracal 651 Gloss - Telegrey (630mm 50m LOG)</t>
  </si>
  <si>
    <t>PT7129</t>
  </si>
  <si>
    <t>Oracal 651 Gloss - Middle Grey (630mm 50m LOG)</t>
  </si>
  <si>
    <t>PT7130</t>
  </si>
  <si>
    <t>Oracal 651 Gloss - Light Grey (630mm 50m LOG)</t>
  </si>
  <si>
    <t>PT7131</t>
  </si>
  <si>
    <t>Oracal 651 Gloss - Silver Grey (630mm 50m LOG)</t>
  </si>
  <si>
    <t>PT7132</t>
  </si>
  <si>
    <t>Oracal 651 Gloss - Gold (630mm 50m LOG)</t>
  </si>
  <si>
    <t>PT7133</t>
  </si>
  <si>
    <t>Oracal 651 Gloss - Copper (630mm 50m LOG)</t>
  </si>
  <si>
    <t>PT7134</t>
  </si>
  <si>
    <t>Oracal 651 Gloss - Transparent (630mm 50m LOG)</t>
  </si>
  <si>
    <t>PT7135</t>
  </si>
  <si>
    <t>Oracal 651 Gloss - White (630mm 50m LOG)</t>
  </si>
  <si>
    <t>PT7136</t>
  </si>
  <si>
    <t>Oracal 651 Gloss - Black (630mm 50m LOG)</t>
  </si>
  <si>
    <t>PT7137</t>
  </si>
  <si>
    <t>Teflon Sheet - 600 x 400mm</t>
  </si>
  <si>
    <t>PT7138</t>
  </si>
  <si>
    <t>Oracal 651 Matt - Transparent (630mm 50m LOG)</t>
  </si>
  <si>
    <t>PT7139</t>
  </si>
  <si>
    <t>Oracal 651 Matt - White (630mm 50m LOG)</t>
  </si>
  <si>
    <t>PT7140</t>
  </si>
  <si>
    <t>Oracal 651 Matt - Black (630mm 50m LOG)</t>
  </si>
  <si>
    <t>PT7141</t>
  </si>
  <si>
    <t>Oracal 651 Matt - Golden Yellow (630mm 50m LOG)</t>
  </si>
  <si>
    <t>PT7142</t>
  </si>
  <si>
    <t>Oracal 651 Matt - Signal Yellow (630mm 50m LOG)</t>
  </si>
  <si>
    <t>PT7143</t>
  </si>
  <si>
    <t>Oracal 651 Matt - Yellow (630mm 50m LOG)</t>
  </si>
  <si>
    <t>PT7144</t>
  </si>
  <si>
    <t>Oracal 651 Matt - Light Yellow (630mm 50m LOG)</t>
  </si>
  <si>
    <t>PT7145</t>
  </si>
  <si>
    <t>Oracal 651 Matt - Brimstone Yellow (630mm 50m LOG)</t>
  </si>
  <si>
    <t>PT7146</t>
  </si>
  <si>
    <t>Oracal 651 Matt - Dark Red (630mm 50m LOG)</t>
  </si>
  <si>
    <t>PT7147</t>
  </si>
  <si>
    <t>Oracal 651 Matt - Red (630mm 50m LOG)</t>
  </si>
  <si>
    <t>PT7148</t>
  </si>
  <si>
    <t>Oracal 651 Matt - Light Red (630mm 50m LOG)</t>
  </si>
  <si>
    <t>PT7149</t>
  </si>
  <si>
    <t>Oracal 651 Matt - Orange Red (630mm 50m LOG)</t>
  </si>
  <si>
    <t>PT7150</t>
  </si>
  <si>
    <t>Oracal 651 Matt - Light Orange (630mm 50m LOG)</t>
  </si>
  <si>
    <t>PT7151</t>
  </si>
  <si>
    <t>Oracal 651 Matt - Pastel Orange (630mm 50m LOG)</t>
  </si>
  <si>
    <t>PT7152</t>
  </si>
  <si>
    <t>Oracal 651 Matt - Purple (630mm 50m LOG)</t>
  </si>
  <si>
    <t>PT7153</t>
  </si>
  <si>
    <t>Oracal 651 Matt - Violet (630mm 50m LOG)</t>
  </si>
  <si>
    <t>PT7154</t>
  </si>
  <si>
    <t>Oracal 651 Matt - Lavender (630mm 50m LOG)</t>
  </si>
  <si>
    <t>PT7155</t>
  </si>
  <si>
    <t>Oracal 651 Matt - Lilac (630mm 50m LOG)</t>
  </si>
  <si>
    <t>PT7156</t>
  </si>
  <si>
    <t>Oracal 651 Matt - Pink (630mm 50m LOG)</t>
  </si>
  <si>
    <t>PT7157</t>
  </si>
  <si>
    <t>Oracal 651 Matt - Soft Pink (630mm 50m LOG)</t>
  </si>
  <si>
    <t>PT7158</t>
  </si>
  <si>
    <t>Oracal 651 Matt - Deep Sea Blue (630mm 50m LOG)</t>
  </si>
  <si>
    <t>PT7159</t>
  </si>
  <si>
    <t>Oracal 651 Matt - Steel Blue (630mm 50m LOG)</t>
  </si>
  <si>
    <t>PT7160</t>
  </si>
  <si>
    <t>Oracal 651 Matt - Dark Blue (630mm 50m LOG)</t>
  </si>
  <si>
    <t>PT7161</t>
  </si>
  <si>
    <t>Oracal 651 Matt - Cobalt Blue (630mm 50m LOG)</t>
  </si>
  <si>
    <t>PT7162</t>
  </si>
  <si>
    <t>Oracal 651 Matt - King Blue (630mm 50m LOG)</t>
  </si>
  <si>
    <t>PT7163</t>
  </si>
  <si>
    <t>Oracal 651 Matt - Brilliant Blue (630mm 50m LOG)</t>
  </si>
  <si>
    <t>PT7164</t>
  </si>
  <si>
    <t>Oracal 651 Matt - Blue (630mm 50m LOG)</t>
  </si>
  <si>
    <t>PT7165</t>
  </si>
  <si>
    <t>Oracal 651 Matt - Traffic Blue (630mm 50m LOG)</t>
  </si>
  <si>
    <t>PT7166</t>
  </si>
  <si>
    <t>Oracal 651 Matt - Gentian Blue (630mm 50m LOG)</t>
  </si>
  <si>
    <t>PT7167</t>
  </si>
  <si>
    <t>Oracal 651 Matt - Gentian (630mm 50m LOG)</t>
  </si>
  <si>
    <t>PT7168</t>
  </si>
  <si>
    <t>Oracal 651 Matt - Azure Blue (630mm 50m LOG)</t>
  </si>
  <si>
    <t>PT7169</t>
  </si>
  <si>
    <t>Oracal 651 Matt - Sky Blue (630mm 50m LOG)</t>
  </si>
  <si>
    <t>PT7170</t>
  </si>
  <si>
    <t>Oracal 651 Matt - Light Blue (630mm 50m LOG)</t>
  </si>
  <si>
    <t>PT7171</t>
  </si>
  <si>
    <t>Oracal 651 Matt - Ice Blue (630mm 50m LOG)</t>
  </si>
  <si>
    <t>PT7172</t>
  </si>
  <si>
    <t>Oracal 651 Matt - Turquoise Blue (630mm 50m LOG)</t>
  </si>
  <si>
    <t>PT7173</t>
  </si>
  <si>
    <t>Oracal 651 Matt - Turquoise (630mm 50m LOG)</t>
  </si>
  <si>
    <t>PT7174</t>
  </si>
  <si>
    <t>Oracal 651 Matt - Mint (630mm 50m LOG)</t>
  </si>
  <si>
    <t>PT7175</t>
  </si>
  <si>
    <t>Oracal 651 Matt - Dark Green (630mm 50m LOG)</t>
  </si>
  <si>
    <t>PT7176</t>
  </si>
  <si>
    <t>Oracal 651 Matt - Forest Green (630mm 50m LOG)</t>
  </si>
  <si>
    <t>PT7177</t>
  </si>
  <si>
    <t>Oracal 651 Matt - Green (630mm 50m LOG)</t>
  </si>
  <si>
    <t>PT7178</t>
  </si>
  <si>
    <t>Oracal 651 Matt - Grass Green (630mm 50m LOG)</t>
  </si>
  <si>
    <t>PT7179</t>
  </si>
  <si>
    <t>Oracal 651 Matt - Light Green (630mm 50m LOG)</t>
  </si>
  <si>
    <t>PT7180</t>
  </si>
  <si>
    <t>Oracal 651 Matt - Yellow Green (630mm 50m LOG)</t>
  </si>
  <si>
    <t>PT7181</t>
  </si>
  <si>
    <t>Oracal 651 Matt - Lime Tree Green (630mm 50m LOG)</t>
  </si>
  <si>
    <t>PT7182</t>
  </si>
  <si>
    <t>Oracal 651 Matt - Brown (630mm 50m LOG)</t>
  </si>
  <si>
    <t>PT7183</t>
  </si>
  <si>
    <t>Oracal 651 Matt - Nut Brown (630mm 50m LOG)</t>
  </si>
  <si>
    <t>PT7184</t>
  </si>
  <si>
    <t>Oracal 651 Matt - Light Brown (630mm 50m LOG)</t>
  </si>
  <si>
    <t>PT7185</t>
  </si>
  <si>
    <t>Oracal 651 Matt - Beige (630mm 50m LOG)</t>
  </si>
  <si>
    <t>PT7186</t>
  </si>
  <si>
    <t>Oracal 651 Matt - Dark Grey (630mm 50m LOG)</t>
  </si>
  <si>
    <t>PT7187</t>
  </si>
  <si>
    <t>Oracal 651 Matt - Grey (630mm 50m LOG)</t>
  </si>
  <si>
    <t>PT7188</t>
  </si>
  <si>
    <t>Oracal 651 Matt - Telegrey (630mm 50m LOG)</t>
  </si>
  <si>
    <t>PT7189</t>
  </si>
  <si>
    <t>Oracal 651 Matt - Middle Grey (630mm 50m LOG)</t>
  </si>
  <si>
    <t>PT7190</t>
  </si>
  <si>
    <t>Oracal 651 Matt - Light Grey (630mm 50m LOG)</t>
  </si>
  <si>
    <t>PT7191</t>
  </si>
  <si>
    <t>Oracal 651 Matt - Silver Grey (630mm 50m LOG)</t>
  </si>
  <si>
    <t>PT7192</t>
  </si>
  <si>
    <t>Oracal 651 Matt - Gold (630mm 50m LOG)</t>
  </si>
  <si>
    <t>PT7193</t>
  </si>
  <si>
    <t>Oracal 651 Matt - Copper (630mm 50m LOG)</t>
  </si>
  <si>
    <t>PT7194</t>
  </si>
  <si>
    <t>Oracal 651 Matt - White (1260mm 50m LOG)</t>
  </si>
  <si>
    <t>PT7195</t>
  </si>
  <si>
    <t>Oracal 651 Matt - Black (1260mm 50m LOG)</t>
  </si>
  <si>
    <t>PT7196</t>
  </si>
  <si>
    <t>Oracal 751 Matt - White (630mm 50m LOG)</t>
  </si>
  <si>
    <t>PT7197</t>
  </si>
  <si>
    <t>Oracal 751 Matt - Black (630mm 50m LOG)</t>
  </si>
  <si>
    <t>PT7198</t>
  </si>
  <si>
    <t>Oracal 751 Matt - White (1260mm 50m LOG)</t>
  </si>
  <si>
    <t>PT7199</t>
  </si>
  <si>
    <t>Oracal 751 Matt - Black (1260mm 50m LOG)</t>
  </si>
  <si>
    <t>PT7200</t>
  </si>
  <si>
    <t>Staedtler Marker 317 Thin Barrel Multi Colour Pack of 8</t>
  </si>
  <si>
    <t>PT7201</t>
  </si>
  <si>
    <t>Ritrama L - Black (1220mm 50m LOG)</t>
  </si>
  <si>
    <t>PT7202</t>
  </si>
  <si>
    <t>Ritrama L - White (1220mm 50m LOG)</t>
  </si>
  <si>
    <t>PT7203</t>
  </si>
  <si>
    <t>Ritrama L - Gold (1220mm 50m LOG)</t>
  </si>
  <si>
    <t>PT7204</t>
  </si>
  <si>
    <t>Ritrama L - Silver (1220mm 50m LOG)</t>
  </si>
  <si>
    <t>PT7205</t>
  </si>
  <si>
    <t>Ritrama L - Apple Green (1220mm 50m LOG)</t>
  </si>
  <si>
    <t>PT7206</t>
  </si>
  <si>
    <t>Ritrama L - Aqua Green (1220mm 50m LOG)</t>
  </si>
  <si>
    <t>PT7207</t>
  </si>
  <si>
    <t>Oracal 651 Matt - Golden Yellow (1260mm 50m LOG)</t>
  </si>
  <si>
    <t>PT7208</t>
  </si>
  <si>
    <t>Oracal 651 Matt - Signal Yellow (1260mm 50m LOG)</t>
  </si>
  <si>
    <t>PT7209</t>
  </si>
  <si>
    <t>Oracal 651 Matt - Yellow (1260mm 50m LOG)</t>
  </si>
  <si>
    <t>PT7210</t>
  </si>
  <si>
    <t>Oracal 651 Matt - Light Yellow (1260mm 50m LOG)</t>
  </si>
  <si>
    <t>PT7211</t>
  </si>
  <si>
    <t>Oracal 651 Matt - Brimstone Yellow (1260mm 50m LOG)</t>
  </si>
  <si>
    <t>PT7212</t>
  </si>
  <si>
    <t>Oracal 651 Matt - Dark Red (1260mm 50m LOG)</t>
  </si>
  <si>
    <t>PT7213</t>
  </si>
  <si>
    <t>Ritrama L - Arctic Blue (1220mm 50m LOG)</t>
  </si>
  <si>
    <t>PT7214</t>
  </si>
  <si>
    <t>Oracal 651 Matt - Red (1260mm 50m LOG)</t>
  </si>
  <si>
    <t>PT7215</t>
  </si>
  <si>
    <t>Oracal 651 Matt - Light Red (1260mm 50m LOG)</t>
  </si>
  <si>
    <t>PT7216</t>
  </si>
  <si>
    <t>Oracal 651 Matt - Orange Red (1260mm 50m LOG)</t>
  </si>
  <si>
    <t>PT7217</t>
  </si>
  <si>
    <t>Oracal 651 Matt - Light Orange (1260mm 50m LOG)</t>
  </si>
  <si>
    <t>PT7218</t>
  </si>
  <si>
    <t>Oracal 651 Matt - Pastel Orange (1260mm 50m LOG)</t>
  </si>
  <si>
    <t>PT7219</t>
  </si>
  <si>
    <t>Oracal 651 Matt - Purple (1260mm 50m LOG)</t>
  </si>
  <si>
    <t>PT7220</t>
  </si>
  <si>
    <t>Oracal 651 Matt - Violet (1260mm 50m LOG)</t>
  </si>
  <si>
    <t>PT7221</t>
  </si>
  <si>
    <t>Oracal 651 Matt - Lavender (1260mm 50m LOG)</t>
  </si>
  <si>
    <t>PT7222</t>
  </si>
  <si>
    <t>Oracal 651 Matt - Lilac (1260mm 50m LOG)</t>
  </si>
  <si>
    <t>PT7223</t>
  </si>
  <si>
    <t>Ritrama L - Azure Gloss (1220mm 50m LOG)</t>
  </si>
  <si>
    <t>PT7224</t>
  </si>
  <si>
    <t>Oracal 651 Matt - Pink (1260mm 50m LOG)</t>
  </si>
  <si>
    <t>PT7225</t>
  </si>
  <si>
    <t>Oracal 651 Matt - Soft Pink (1260mm 50m LOG)</t>
  </si>
  <si>
    <t>PT7226</t>
  </si>
  <si>
    <t>Oracal 651 Matt - Deep Sea Blue (1260mm 50m LOG)</t>
  </si>
  <si>
    <t>PT7227</t>
  </si>
  <si>
    <t>Oracal 651 Matt - Steel Blue (1260mm 50m LOG)</t>
  </si>
  <si>
    <t>PT7228</t>
  </si>
  <si>
    <t>Oracal 651 Matt - Dark Blue (1260mm 50m LOG)</t>
  </si>
  <si>
    <t>PT7229</t>
  </si>
  <si>
    <t>Oracal 651 Matt - Cobalt Blue (1260mm 50m LOG)</t>
  </si>
  <si>
    <t>PT7230</t>
  </si>
  <si>
    <t>Oracal 651 Matt - King Blue (1260mm 50m LOG)</t>
  </si>
  <si>
    <t>PT7231</t>
  </si>
  <si>
    <t>Oracal 651 Matt - Brilliant Blue (1260mm 50m LOG)</t>
  </si>
  <si>
    <t>PT7232</t>
  </si>
  <si>
    <t>Oracal 651 Matt - Blue (1260mm 50m LOG)</t>
  </si>
  <si>
    <t>PT7233</t>
  </si>
  <si>
    <t>Oracal 651 Matt - Traffic Blue (1260mm 50m LOG)</t>
  </si>
  <si>
    <t>PT7234</t>
  </si>
  <si>
    <t>Ritrama L - Beige (1220mm 50m LOG)</t>
  </si>
  <si>
    <t>PT7235</t>
  </si>
  <si>
    <t>Oracal 651 Matt - Gentian Blue (1260mm 50m LOG)</t>
  </si>
  <si>
    <t>PT7236</t>
  </si>
  <si>
    <t>Oracal 651 Matt - Gentian (1260mm 50m LOG)</t>
  </si>
  <si>
    <t>PT7237</t>
  </si>
  <si>
    <t>Oracal 651 Matt - Azure Blue (1260mm 50m LOG)</t>
  </si>
  <si>
    <t>PT7238</t>
  </si>
  <si>
    <t>Oracal 651 Matt - Sky Blue (1260mm 50m LOG)</t>
  </si>
  <si>
    <t>PT7239</t>
  </si>
  <si>
    <t>Oracal 651 Matt - Light Blue (1260mm 50m LOG)</t>
  </si>
  <si>
    <t>PT7240</t>
  </si>
  <si>
    <t>Oracal 651 Matt - Ice Blue (1260mm 50m LOG)</t>
  </si>
  <si>
    <t>PT7241</t>
  </si>
  <si>
    <t>Oracal 651 Matt - Turquoise Blue (1260mm 50m LOG)</t>
  </si>
  <si>
    <t>PT7242</t>
  </si>
  <si>
    <t>Oracal 651 Matt - Turquoise (1260mm 50m LOG)</t>
  </si>
  <si>
    <t>PT7243</t>
  </si>
  <si>
    <t>Oracal 651 Matt - Mint (1260mm 50m LOG)</t>
  </si>
  <si>
    <t>PT7244</t>
  </si>
  <si>
    <t>Oracal 651 Matt - Dark Green (1260mm 50m LOG)</t>
  </si>
  <si>
    <t>PT7245</t>
  </si>
  <si>
    <t>Ritrama L - Bright Green (1220mm 50m LOG)</t>
  </si>
  <si>
    <t>PT7246</t>
  </si>
  <si>
    <t>Oracal 651 Matt - Forest Green (1260mm 50m LOG)</t>
  </si>
  <si>
    <t>PT7247</t>
  </si>
  <si>
    <t>Oracal 651 Matt - Green (1260mm 50m LOG)</t>
  </si>
  <si>
    <t>PT7248</t>
  </si>
  <si>
    <t>Oracal 651 Matt - Grass Green (1260mm 50m LOG)</t>
  </si>
  <si>
    <t>PT7249</t>
  </si>
  <si>
    <t>Oracal 651 Matt - Light Green (1260mm 50m LOG)</t>
  </si>
  <si>
    <t>PT7250</t>
  </si>
  <si>
    <t>Oracal 651 Matt - Yellow Green (1260mm 50m LOG)</t>
  </si>
  <si>
    <t>PT7251</t>
  </si>
  <si>
    <t>Oracal 651 Matt - Lime Tree Green (1260mm 50m LOG)</t>
  </si>
  <si>
    <t>PT7252</t>
  </si>
  <si>
    <t>Oracal 651 Matt - Brown (1260mm 50m LOG)</t>
  </si>
  <si>
    <t>PT7253</t>
  </si>
  <si>
    <t>Oracal 651 Matt - Nut Brown (1260mm 50m LOG)</t>
  </si>
  <si>
    <t>PT7254</t>
  </si>
  <si>
    <t>Oracal 651 Matt - Light Brown (1260mm 50m LOG)</t>
  </si>
  <si>
    <t>PT7255</t>
  </si>
  <si>
    <t>Oracal 651 Matt - Beige (1260mm 50m LOG)</t>
  </si>
  <si>
    <t>PT7256</t>
  </si>
  <si>
    <t>Ritrama L - Bright Yellow (1220mm 50m LOG)</t>
  </si>
  <si>
    <t>PT7257</t>
  </si>
  <si>
    <t>Oracal 651 Matt - Dark Grey (1260mm 50m LOG)</t>
  </si>
  <si>
    <t>PT7258</t>
  </si>
  <si>
    <t>Oracal 651 Matt - Grey (1260mm 50m LOG)</t>
  </si>
  <si>
    <t>PT7259</t>
  </si>
  <si>
    <t>Oracal 651 Matt - Telegrey (1260mm 50m LOG)</t>
  </si>
  <si>
    <t>PT7260</t>
  </si>
  <si>
    <t>Oracal 651 Matt - Middle Grey (1260mm 50m LOG)</t>
  </si>
  <si>
    <t>PT7261</t>
  </si>
  <si>
    <t>Oracal 651 Matt - Light Grey (1260mm 50m LOG)</t>
  </si>
  <si>
    <t>PT7262</t>
  </si>
  <si>
    <t>Oracal 651 Matt - Silver Grey (1260mm 50m LOG)</t>
  </si>
  <si>
    <t>PT7263</t>
  </si>
  <si>
    <t>Oracal 651 Matt - Gold (1260mm 50m LOG)</t>
  </si>
  <si>
    <t>PT7264</t>
  </si>
  <si>
    <t>Oracal 651 Matt - Copper (1260mm 50m LOG)</t>
  </si>
  <si>
    <t>PT7265</t>
  </si>
  <si>
    <t>Ritrama L - Brilliant Blue (1220mm 50m LOG)</t>
  </si>
  <si>
    <t>PT7266</t>
  </si>
  <si>
    <t>Ritrama L - Brown (1220mm 50m LOG)</t>
  </si>
  <si>
    <t>PT7267</t>
  </si>
  <si>
    <t>Ritrama L - Burgundy (1220mm 50m LOG)</t>
  </si>
  <si>
    <t>PT7268</t>
  </si>
  <si>
    <t>Ritrama L - Charcoal (1220mm 50m LOG)</t>
  </si>
  <si>
    <t>PT7269</t>
  </si>
  <si>
    <t>Ritrama L - Cherry Red (1220mm 50m LOG)</t>
  </si>
  <si>
    <t>PT7270</t>
  </si>
  <si>
    <t>Ritrama L - Dark Blue (1220mm 50m LOG)</t>
  </si>
  <si>
    <t>PT7271</t>
  </si>
  <si>
    <t>Ritrama L - Dark Red (1220mm 50m LOG)</t>
  </si>
  <si>
    <t>PT7272</t>
  </si>
  <si>
    <t>Ritrama L - Dark Yellow (1220mm 50m LOG)</t>
  </si>
  <si>
    <t>PT7273</t>
  </si>
  <si>
    <t>Ritrama L - Grey (1220mm 50m LOG)</t>
  </si>
  <si>
    <t>PT7274</t>
  </si>
  <si>
    <t>Ritrama L - Medium Green (1220mm 50m LOG)</t>
  </si>
  <si>
    <t>PT7275</t>
  </si>
  <si>
    <t>Ritrama L - Mid Blue (1220mm 50m LOG)</t>
  </si>
  <si>
    <t>PT7276</t>
  </si>
  <si>
    <t>Ritrama L - Olympic Blue (1220mm 50m LOG)</t>
  </si>
  <si>
    <t>PT7277</t>
  </si>
  <si>
    <t>Oracal 651 Matt - Transparent (1260mm 50m LOG)</t>
  </si>
  <si>
    <t>PT7278</t>
  </si>
  <si>
    <t>Oracal 651 Gloss - Transparent (1260mm 50m LOG)</t>
  </si>
  <si>
    <t>PT7279</t>
  </si>
  <si>
    <t>Oracal 651 Gloss - White (1260mm 50m LOG)</t>
  </si>
  <si>
    <t>PT7280</t>
  </si>
  <si>
    <t>Oracal 651 Gloss - Black (1260mm 50m LOG)</t>
  </si>
  <si>
    <t>PT7281</t>
  </si>
  <si>
    <t>Oracal 651 Gloss - Golden Yellow (1260mm 50m LOG)</t>
  </si>
  <si>
    <t>PT7282</t>
  </si>
  <si>
    <t>Oracal 651 Gloss - Signal Yellow (1260mm 50m LOG)</t>
  </si>
  <si>
    <t>PT7283</t>
  </si>
  <si>
    <t>Oracal 651 Gloss - Yellow (1260mm 50m LOG)</t>
  </si>
  <si>
    <t>PT7284</t>
  </si>
  <si>
    <t>Oracal 651 Gloss - Light Yellow (1260mm 50m LOG)</t>
  </si>
  <si>
    <t>PT7285</t>
  </si>
  <si>
    <t>Oracal 651 Gloss - Brimstone Yellow (1260mm 50m LOG)</t>
  </si>
  <si>
    <t>PT7286</t>
  </si>
  <si>
    <t>Oracal 651 Gloss - Purple Red (1260mm 50m LOG)</t>
  </si>
  <si>
    <t>PT7287</t>
  </si>
  <si>
    <t>Ritrama L - Orange (1220mm 50m LOG)</t>
  </si>
  <si>
    <t>PT7288</t>
  </si>
  <si>
    <t>Oracal 651 Gloss - Burgundy (1260mm 50m LOG)</t>
  </si>
  <si>
    <t>PT7289</t>
  </si>
  <si>
    <t>Oracal 651 Gloss - Dark Red (1260mm 50m LOG)</t>
  </si>
  <si>
    <t>PT7290</t>
  </si>
  <si>
    <t>Oracal 651 Gloss - Red (1260mm 50m LOG)</t>
  </si>
  <si>
    <t>PT7291</t>
  </si>
  <si>
    <t>Oracal 651 Gloss - Light Red (1260mm 50m LOG)</t>
  </si>
  <si>
    <t>PT7292</t>
  </si>
  <si>
    <t>Oracal 651 Gloss - Orange Red (1260mm 50m LOG)</t>
  </si>
  <si>
    <t>PT7293</t>
  </si>
  <si>
    <t>Oracal 651 Gloss - Light Orange (1260mm 50m LOG)</t>
  </si>
  <si>
    <t>PT7294</t>
  </si>
  <si>
    <t>Oracal 651 Gloss - Pastel Orange (1260mm 50m LOG)</t>
  </si>
  <si>
    <t>PT7295</t>
  </si>
  <si>
    <t>Oracal 651 Gloss - Purple (1260mm 50m LOG)</t>
  </si>
  <si>
    <t>PT7296</t>
  </si>
  <si>
    <t>Oracal 651 Gloss - Violet (1260mm 50m LOG)</t>
  </si>
  <si>
    <t>PT7297</t>
  </si>
  <si>
    <t>Ritrama L - Pink (1220mm 50m LOG)</t>
  </si>
  <si>
    <t>PT7298</t>
  </si>
  <si>
    <t>Oracal 651 Gloss - Lavender (1260mm 50m LOG)</t>
  </si>
  <si>
    <t>PT7299</t>
  </si>
  <si>
    <t>Oracal 651 Gloss - Lilac (1260mm 50m LOG)</t>
  </si>
  <si>
    <t>PT7300</t>
  </si>
  <si>
    <t>Oracal 651 Gloss - Pink (1260mm 50m LOG)</t>
  </si>
  <si>
    <t>PT7301</t>
  </si>
  <si>
    <t>Oracal 651 Gloss - Soft Pink (1260mm 50m LOG)</t>
  </si>
  <si>
    <t>PT7302</t>
  </si>
  <si>
    <t>Oracal 651 Gloss - Deep Sea Blue (1260mm 50m LOG)</t>
  </si>
  <si>
    <t>PT7303</t>
  </si>
  <si>
    <t>Oracal 651 Gloss - Steel Blue (1260mm 50m LOG)</t>
  </si>
  <si>
    <t>PT7304</t>
  </si>
  <si>
    <t>Oracal 651 Gloss - Dark Blue (1260mm 50m LOG)</t>
  </si>
  <si>
    <t>PT7305</t>
  </si>
  <si>
    <t>Oracal 651 Gloss - Cobalt Blue (1260mm 50m LOG)</t>
  </si>
  <si>
    <t>PT7306</t>
  </si>
  <si>
    <t>Oracal 651 Gloss - King Blue (1260mm 50m LOG)</t>
  </si>
  <si>
    <t>PT7307</t>
  </si>
  <si>
    <t>Oracal 651 Gloss - Brilliant Blue (1260mm 50m LOG)</t>
  </si>
  <si>
    <t>PT7308</t>
  </si>
  <si>
    <t>Ritrama L - Purple (1220mm 50m LOG)</t>
  </si>
  <si>
    <t>PT7309</t>
  </si>
  <si>
    <t>Oracal 651 Gloss - Blue (1260mm 50m LOG)</t>
  </si>
  <si>
    <t>PT7310</t>
  </si>
  <si>
    <t>Oracal 651 Gloss - Traffic Blue (1260mm 50m LOG)</t>
  </si>
  <si>
    <t>PT7311</t>
  </si>
  <si>
    <t>Oracal 651 Gloss - Gentian Blue (1260mm 50m LOG)</t>
  </si>
  <si>
    <t>PT7312</t>
  </si>
  <si>
    <t>Oracal 651 Gloss - Gentian (1260mm 50m LOG)</t>
  </si>
  <si>
    <t>PT7313</t>
  </si>
  <si>
    <t>Oracal 651 Gloss - Azure Blue (1260mm 50m LOG)</t>
  </si>
  <si>
    <t>PT7314</t>
  </si>
  <si>
    <t>Oracal 651 Gloss - Sky Blue (1260mm 50m LOG)</t>
  </si>
  <si>
    <t>PT7315</t>
  </si>
  <si>
    <t>Oracal 651 Gloss - Light Blue (1260mm 50m LOG)</t>
  </si>
  <si>
    <t>PT7316</t>
  </si>
  <si>
    <t>Oracal 651 Gloss - Ice Blue (1260mm 50m LOG)</t>
  </si>
  <si>
    <t>PT7317</t>
  </si>
  <si>
    <t>Oracal 651 Gloss - Turquoise Blue (1260mm 50m LOG)</t>
  </si>
  <si>
    <t>PT7318</t>
  </si>
  <si>
    <t>Oracal 651 Gloss - Turquoise (1260mm 50m LOG)</t>
  </si>
  <si>
    <t>PT7319</t>
  </si>
  <si>
    <t>Ritrama L - Forest Green (1220mm 50m LOG)</t>
  </si>
  <si>
    <t>PT7320</t>
  </si>
  <si>
    <t>Oracal 651 Gloss - Mint (1260mm 50m LOG)</t>
  </si>
  <si>
    <t>PT7321</t>
  </si>
  <si>
    <t>Oracal 651 Gloss - Dark Green (1260mm 50m LOG)</t>
  </si>
  <si>
    <t>PT7322</t>
  </si>
  <si>
    <t>Oracal 651 Gloss - Forest Green (1260mm 50m LOG)</t>
  </si>
  <si>
    <t>PT7323</t>
  </si>
  <si>
    <t>Oracal 651 Gloss - Green (1260mm 50m LOG)</t>
  </si>
  <si>
    <t>PT7324</t>
  </si>
  <si>
    <t>Oracal 651 Gloss - Grass Green (1260mm 50m LOG)</t>
  </si>
  <si>
    <t>PT7325</t>
  </si>
  <si>
    <t>Oracal 651 Gloss - Light Green (1260mm 50m LOG)</t>
  </si>
  <si>
    <t>PT7326</t>
  </si>
  <si>
    <t>Oracal 651 Gloss - Yellow Green (1260mm 50m LOG)</t>
  </si>
  <si>
    <t>PT7327</t>
  </si>
  <si>
    <t>Oracal 651 Gloss - Lime Tree Green (1260mm 50m LOG)</t>
  </si>
  <si>
    <t>PT7328</t>
  </si>
  <si>
    <t>Oracal 651 Gloss - Brown (1260mm 50m LOG)</t>
  </si>
  <si>
    <t>PT7329</t>
  </si>
  <si>
    <t>Oracal 651 Gloss - Nut Brown (1260mm 50m LOG)</t>
  </si>
  <si>
    <t>PT7330</t>
  </si>
  <si>
    <t>Ritrama L - Sulphur (1220mm 50m LOG)</t>
  </si>
  <si>
    <t>PT7331</t>
  </si>
  <si>
    <t>Oracal 651 Gloss - Light Brown (1260mm 50m LOG)</t>
  </si>
  <si>
    <t>PT7332</t>
  </si>
  <si>
    <t>Oracal 651 Gloss - Beige (1260mm 50m LOG)</t>
  </si>
  <si>
    <t>PT7333</t>
  </si>
  <si>
    <t>Oracal 651 Gloss - Cream (1260mm 50m LOG)</t>
  </si>
  <si>
    <t>PT7334</t>
  </si>
  <si>
    <t>Oracal 651 Gloss - Dark Grey (1260mm 50m LOG)</t>
  </si>
  <si>
    <t>PT7335</t>
  </si>
  <si>
    <t>Oracal 651 Gloss - Grey (1260mm 50m LOG)</t>
  </si>
  <si>
    <t>PT7336</t>
  </si>
  <si>
    <t>Oracal 651 Gloss - Telegrey (1260mm 50m LOG)</t>
  </si>
  <si>
    <t>PT7337</t>
  </si>
  <si>
    <t>Oracal 651 Gloss - Middle Grey (1260mm 50m LOG)</t>
  </si>
  <si>
    <t>PT7338</t>
  </si>
  <si>
    <t>Oracal 651 Gloss - Light Grey (1260mm 50m LOG)</t>
  </si>
  <si>
    <t>PT7339</t>
  </si>
  <si>
    <t>Oracal 651 Gloss - Silver Grey (1260mm 50m LOG)</t>
  </si>
  <si>
    <t>PT7340</t>
  </si>
  <si>
    <t>Oracal 651 Gloss - Gold (1260mm 50m LOG)</t>
  </si>
  <si>
    <t>PT7341</t>
  </si>
  <si>
    <t>Ritrama L - Tomato Red (1220mm 50m LOG)</t>
  </si>
  <si>
    <t>PT7342</t>
  </si>
  <si>
    <t>Oracal 651 Gloss - Copper (1260mm 50m LOG)</t>
  </si>
  <si>
    <t>PT7343</t>
  </si>
  <si>
    <t>Ritrama L - Transparent (1220mm 50m LOG)</t>
  </si>
  <si>
    <t>PT7344</t>
  </si>
  <si>
    <t>Ritrama L - Turquoise (1220mm 50m LOG)</t>
  </si>
  <si>
    <t>PT7345</t>
  </si>
  <si>
    <t>Oracal 751 Gloss - Transparent (1260mm 50m LOG)</t>
  </si>
  <si>
    <t>PT7346</t>
  </si>
  <si>
    <t>Oracal 751 Gloss - White (1260mm 50m LOG)</t>
  </si>
  <si>
    <t>PT7347</t>
  </si>
  <si>
    <t>Oracal 751 Gloss - Black (1260mm 50m LOG)</t>
  </si>
  <si>
    <t>PT7348</t>
  </si>
  <si>
    <t>Silhouette Electrostatic Mat A4 - Black</t>
  </si>
  <si>
    <t>PT7349</t>
  </si>
  <si>
    <t>Silhouette Electrostatic Mat A4 - Pink</t>
  </si>
  <si>
    <t>PT7350</t>
  </si>
  <si>
    <t>Orafol Squeegee Gold - Single</t>
  </si>
  <si>
    <t>PT7351</t>
  </si>
  <si>
    <t>Ritrama L - Ultra Blue (1220mm 50m LOG)</t>
  </si>
  <si>
    <t>PT7352</t>
  </si>
  <si>
    <t>Orafol Squeegee Grey - Single</t>
  </si>
  <si>
    <t>PT7353</t>
  </si>
  <si>
    <t>Orafol Squeegee Gold - QD 5 Singles</t>
  </si>
  <si>
    <t>PT7354</t>
  </si>
  <si>
    <t>Orafol Squeegee Grey - QD 5 Singles</t>
  </si>
  <si>
    <t>PT7355</t>
  </si>
  <si>
    <t>UPM 382S Mono Overlam Gloss 1370 LOG - 50m</t>
  </si>
  <si>
    <t>PT7356</t>
  </si>
  <si>
    <t>UPM 303S Mono Overlam Matt 1370 LOG - 50m</t>
  </si>
  <si>
    <t>PT7357</t>
  </si>
  <si>
    <t>UPM 382S Mono Overlam Gloss 1600 LOG - 50m</t>
  </si>
  <si>
    <t>PT7358</t>
  </si>
  <si>
    <t>UPM 303S Mono Overlam Matt 1600 LOG - 50m</t>
  </si>
  <si>
    <t>PT7359</t>
  </si>
  <si>
    <t>UPM100 1600 Mono White Gloss Air Removable 1372mm - 50m</t>
  </si>
  <si>
    <t>PT7360</t>
  </si>
  <si>
    <t>UPM100 1600 Mono White Gloss Air Removable 1600mm - 50m</t>
  </si>
  <si>
    <t>PT7361</t>
  </si>
  <si>
    <t>Oracal 751 Gloss - Brimstone Yellow (1260mm 50m LOG)</t>
  </si>
  <si>
    <t>PT7362</t>
  </si>
  <si>
    <t>Oracal 751 Gloss - Light Yellow (1260mm 50m LOG)</t>
  </si>
  <si>
    <t>PT7363</t>
  </si>
  <si>
    <t>Oracal 751 Gloss - Traffic Yellow (1260mm 50m LOG)</t>
  </si>
  <si>
    <t>PT7364</t>
  </si>
  <si>
    <t>Oracal 751 Gloss - Yellow (1260mm 50m LOG)</t>
  </si>
  <si>
    <t>PT7365</t>
  </si>
  <si>
    <t>Oracal 751 Gloss - Maize Yellow (1260mm 50m LOG)</t>
  </si>
  <si>
    <t>PT7366</t>
  </si>
  <si>
    <t>Oracal 751 Gloss - Post Office Yellow (1260mm 50m LOG)</t>
  </si>
  <si>
    <t>PT7367</t>
  </si>
  <si>
    <t>Oracal 751 Gloss - Signal Yellow (1260mm 50m LOG)</t>
  </si>
  <si>
    <t>PT7368</t>
  </si>
  <si>
    <t>Oracal 751 Gloss - Sun Yellow (1260mm 50m LOG)</t>
  </si>
  <si>
    <t>PT7369</t>
  </si>
  <si>
    <t>Oracal 751 Gloss - Straw Yellow (1260mm 50m LOG)</t>
  </si>
  <si>
    <t>PT7370</t>
  </si>
  <si>
    <t>Oracal 751 Gloss - Yolk Yellow (1260mm 50m LOG)</t>
  </si>
  <si>
    <t>PT7371</t>
  </si>
  <si>
    <t>Oracal 751 Gloss - Golden Yellow (1260mm 50m LOG)</t>
  </si>
  <si>
    <t>PT7372</t>
  </si>
  <si>
    <t>Oracal 751 Gloss - Pastel Orange (1260mm 50m LOG)</t>
  </si>
  <si>
    <t>PT7373</t>
  </si>
  <si>
    <t>Oracal 751 Gloss - Deep Orange (1260mm 50m LOG)</t>
  </si>
  <si>
    <t>PT7374</t>
  </si>
  <si>
    <t>Oracal 751 Gloss - Pure Orange (1260mm 50m LOG)</t>
  </si>
  <si>
    <t>PT7375</t>
  </si>
  <si>
    <t>Oracal 751 Gloss - Orange (1260mm 50m LOG)</t>
  </si>
  <si>
    <t>PT7376</t>
  </si>
  <si>
    <t>Oracal 751 Gloss - Mars Red (1260mm 50m LOG)</t>
  </si>
  <si>
    <t>PT7377</t>
  </si>
  <si>
    <t>Oracal 751 Gloss - Red Orange (1260mm 50m LOG)</t>
  </si>
  <si>
    <t>PT7378</t>
  </si>
  <si>
    <t>Oracal 751 Gloss - Orange Red (1260mm 50m LOG)</t>
  </si>
  <si>
    <t>PT7379</t>
  </si>
  <si>
    <t>Oracal 751 Gloss - Signal Red (1260mm 50m LOG)</t>
  </si>
  <si>
    <t>PT7380</t>
  </si>
  <si>
    <t>Oracal 751 Gloss - Light Red (1260mm 50m LOG)</t>
  </si>
  <si>
    <t>PT7381</t>
  </si>
  <si>
    <t>Oracal 751 Gloss - Blood Red (1260mm 50m LOG)</t>
  </si>
  <si>
    <t>PT7382</t>
  </si>
  <si>
    <t>Oracal 751 Gloss - Middle Red (1260mm 50m LOG)</t>
  </si>
  <si>
    <t>PT7383</t>
  </si>
  <si>
    <t>Oracal 751 Gloss - Cardinal Red (1260mm 50m LOG)</t>
  </si>
  <si>
    <t>PT7384</t>
  </si>
  <si>
    <t>Oracal 751 Gloss - Tomato Red (1260mm 50m LOG)</t>
  </si>
  <si>
    <t>PT7385</t>
  </si>
  <si>
    <t>Oracal 751 Gloss - Red (1260mm 50m LOG)</t>
  </si>
  <si>
    <t>PT7386</t>
  </si>
  <si>
    <t>Oracal 751 Gloss - Crimson (1260mm 50m LOG)</t>
  </si>
  <si>
    <t>PT7387</t>
  </si>
  <si>
    <t>Oracal 751 Gloss - Scarlet Red (1260mm 50m LOG)</t>
  </si>
  <si>
    <t>PT7388</t>
  </si>
  <si>
    <t>Oracal 751 Gloss - Dark Red (1260mm 50m LOG)</t>
  </si>
  <si>
    <t>PT7389</t>
  </si>
  <si>
    <t>Oracal 751 Gloss - Apple Red (1260mm 50m LOG)</t>
  </si>
  <si>
    <t>PT7390</t>
  </si>
  <si>
    <t>Oracal 751 Gloss - Purple Red (1260mm 50m LOG)</t>
  </si>
  <si>
    <t>PT7391</t>
  </si>
  <si>
    <t>Oracal 751 Gloss - Chestnut (1260mm 50m LOG)</t>
  </si>
  <si>
    <t>PT7392</t>
  </si>
  <si>
    <t>Oracal 751 Gloss - Bordeaux (1260mm 50m LOG)</t>
  </si>
  <si>
    <t>PT7393</t>
  </si>
  <si>
    <t>Oracal 751 Gloss - Red Brown (1260mm 50m LOG)</t>
  </si>
  <si>
    <t>PT7394</t>
  </si>
  <si>
    <t>Oracal 751 Gloss - Earth Brown (1260mm 50m LOG)</t>
  </si>
  <si>
    <t>PT7395</t>
  </si>
  <si>
    <t>Oracal 751 Gloss - Chocolate Brown (1260mm 50m LOG)</t>
  </si>
  <si>
    <t>PT7396</t>
  </si>
  <si>
    <t>Oracal 751 Gloss - Brown (1260mm 50m LOG)</t>
  </si>
  <si>
    <t>PT7397</t>
  </si>
  <si>
    <t>Oracal 751 Gloss - Lime Tree Green (1260mm 50m LOG)</t>
  </si>
  <si>
    <t>PT7398</t>
  </si>
  <si>
    <t>Oracal 751 Gloss - Yellow Green (1260mm 50m LOG)</t>
  </si>
  <si>
    <t>PT7399</t>
  </si>
  <si>
    <t>Oracal 751 Gloss - Light Green (1260mm 50m LOG)</t>
  </si>
  <si>
    <t>PT7400</t>
  </si>
  <si>
    <t>Oracal 751 Gloss - Traffic Green (1260mm 50m LOG)</t>
  </si>
  <si>
    <t>PT7401</t>
  </si>
  <si>
    <t>Oracal 751 Gloss - Grass Green (1260mm 50m LOG)</t>
  </si>
  <si>
    <t>PT7402</t>
  </si>
  <si>
    <t>Oracal 751 Gloss - Green (1260mm 50m LOG)</t>
  </si>
  <si>
    <t>PT7403</t>
  </si>
  <si>
    <t>Oracal 751 Gloss - Cactus Green (1260mm 50m LOG)</t>
  </si>
  <si>
    <t>PT7404</t>
  </si>
  <si>
    <t>Oracal 751 Gloss - Turquoise Green (1260mm 50m LOG)</t>
  </si>
  <si>
    <t>PT7405</t>
  </si>
  <si>
    <t>Oracal 751 Gloss - Emerald (1260mm 50m LOG)</t>
  </si>
  <si>
    <t>PT7406</t>
  </si>
  <si>
    <t>Oracal 751 Gloss - Foliage Green (1260mm 50m LOG)</t>
  </si>
  <si>
    <t>PT7407</t>
  </si>
  <si>
    <t>Oracal 751 Gloss - Leaf Green (1260mm 50m LOG)</t>
  </si>
  <si>
    <t>PT7408</t>
  </si>
  <si>
    <t>Oracal 751 Gloss - Dark Green (1260mm 50m LOG)</t>
  </si>
  <si>
    <t>PT7409</t>
  </si>
  <si>
    <t>Oracal 751 Gloss - Pastel Turquoise (1260mm 50m LOG)</t>
  </si>
  <si>
    <t>PT7410</t>
  </si>
  <si>
    <t>Oracal 751 Gloss - Mint (1260mm 50m LOG)</t>
  </si>
  <si>
    <t>PT7411</t>
  </si>
  <si>
    <t>Oracal 751 Gloss - Turquoise (1260mm 50m LOG)</t>
  </si>
  <si>
    <t>PT7412</t>
  </si>
  <si>
    <t>Oracal 751 Gloss - Turquoise Blue (1260mm 50m LOG)</t>
  </si>
  <si>
    <t>PT7413</t>
  </si>
  <si>
    <t>Oracal 751 Gloss - Petrol (1260mm 50m LOG)</t>
  </si>
  <si>
    <t>PT7414</t>
  </si>
  <si>
    <t>Oracal 751 Gloss - Dove Blue (1260mm 50m LOG)</t>
  </si>
  <si>
    <t>PT7415</t>
  </si>
  <si>
    <t>Oracal 751 Gloss - Ice Blue (1260mm 50m LOG)</t>
  </si>
  <si>
    <t>PT7416</t>
  </si>
  <si>
    <t>Oracal 751 Gloss - Light Blue (1260mm 50m LOG)</t>
  </si>
  <si>
    <t>PT7417</t>
  </si>
  <si>
    <t>Oracal 751 Gloss - Euro Blue (1260mm 50m LOG)</t>
  </si>
  <si>
    <t>PT7418</t>
  </si>
  <si>
    <t>Oracal 751 Gloss - Pastel Blue (1260mm 50m LOG)</t>
  </si>
  <si>
    <t>PT7419</t>
  </si>
  <si>
    <t>Oracal 751 Gloss - Glacier Blue (1260mm 50m LOG)</t>
  </si>
  <si>
    <t>PT7420</t>
  </si>
  <si>
    <t>Oracal 751 Gloss - Capri Blue (1260mm 50m LOG)</t>
  </si>
  <si>
    <t>PT7421</t>
  </si>
  <si>
    <t>Oracal 751 Gloss - Azure Blue (1260mm 50m LOG)</t>
  </si>
  <si>
    <t>PT7422</t>
  </si>
  <si>
    <t>Oracal 751 Gloss - Signal Blue (1260mm 50m LOG)</t>
  </si>
  <si>
    <t>PT7423</t>
  </si>
  <si>
    <t>Oracal 751 Gloss - Sea Blue (1260mm 50m LOG)</t>
  </si>
  <si>
    <t>PT7424</t>
  </si>
  <si>
    <t>Oracal 751 Gloss - Gentian Blue (1260mm 50m LOG)</t>
  </si>
  <si>
    <t>PT7425</t>
  </si>
  <si>
    <t>Oracal 751 Gloss - Traffic Blue (1260mm 50m LOG)</t>
  </si>
  <si>
    <t>PT7426</t>
  </si>
  <si>
    <t>Oracal 751 Gloss - Blue Green (1260mm 50m LOG)</t>
  </si>
  <si>
    <t>PT7427</t>
  </si>
  <si>
    <t>Oracal 751 Gloss - Blue (1260mm 50m LOG)</t>
  </si>
  <si>
    <t>PT7428</t>
  </si>
  <si>
    <t>Oracal 751 Gloss - Clematis Blue (1260mm 50m LOG)</t>
  </si>
  <si>
    <t>PT7429</t>
  </si>
  <si>
    <t>Oracal 751 Gloss - Middle Blue (1260mm 50m LOG)</t>
  </si>
  <si>
    <t>PT7430</t>
  </si>
  <si>
    <t>Oracal 751 Gloss - Striking Blue (1260mm 50m LOG)</t>
  </si>
  <si>
    <t>PT7431</t>
  </si>
  <si>
    <t>Oracal 751 Gloss - Navy Blue (1260mm 50m LOG)</t>
  </si>
  <si>
    <t>PT7432</t>
  </si>
  <si>
    <t>Oracal 751 Gloss - King Blue (1260mm 50m LOG)</t>
  </si>
  <si>
    <t>PT7433</t>
  </si>
  <si>
    <t>Oracal 751 Gloss - Cobalt Blue (1260mm 50m LOG)</t>
  </si>
  <si>
    <t>PT7434</t>
  </si>
  <si>
    <t>Oracal 751 Gloss - Deep Blue (1260mm 50m LOG)</t>
  </si>
  <si>
    <t>PT7435</t>
  </si>
  <si>
    <t>Oracal 751 Gloss - Ultramarine Blue (1260mm 50m LOG)</t>
  </si>
  <si>
    <t>PT7436</t>
  </si>
  <si>
    <t>Oracal 751 Gloss - Dark Blue (1260mm 50m LOG)</t>
  </si>
  <si>
    <t>PT7437</t>
  </si>
  <si>
    <t>Oracal 751 Gloss - Midnight Blue (1260mm 50m LOG)</t>
  </si>
  <si>
    <t>PT7438</t>
  </si>
  <si>
    <t>Oracal 751 Gloss - Steel Blue (1260mm 50m LOG)</t>
  </si>
  <si>
    <t>PT7439</t>
  </si>
  <si>
    <t>Oracal 751 Gloss - Blueberry (1260mm 50m LOG)</t>
  </si>
  <si>
    <t>PT7440</t>
  </si>
  <si>
    <t>Oracal 751 Gloss - Alpha Blue (1260mm 50m LOG)</t>
  </si>
  <si>
    <t>PT7441</t>
  </si>
  <si>
    <t>Oracal 751 Gloss - Black Blue (1260mm 50m LOG)</t>
  </si>
  <si>
    <t>PT7442</t>
  </si>
  <si>
    <t>Oracal 751 Gloss - Lilac (1260mm 50m LOG)</t>
  </si>
  <si>
    <t>PT7443</t>
  </si>
  <si>
    <t>Oracal 751 Gloss - Lavender (1260mm 50m LOG)</t>
  </si>
  <si>
    <t>PT7444</t>
  </si>
  <si>
    <t>Oracal 751 Gloss - Light Violet (1260mm 50m LOG)</t>
  </si>
  <si>
    <t>PT7445</t>
  </si>
  <si>
    <t>Oracal 751 Gloss - Violet (1260mm 50m LOG)</t>
  </si>
  <si>
    <t>PT7446</t>
  </si>
  <si>
    <t>Oracal 751 Gloss - Summer Plum (1260mm 50m LOG)</t>
  </si>
  <si>
    <t>PT7447</t>
  </si>
  <si>
    <t>Oracal 751 Gloss - Soft Pink (1260mm 50m LOG)</t>
  </si>
  <si>
    <t>PT7448</t>
  </si>
  <si>
    <t>Oracal 751 Gloss - Magenta (1260mm 50m LOG)</t>
  </si>
  <si>
    <t>PT7449</t>
  </si>
  <si>
    <t>Oracal 751 Gloss - Telemagenta (1260mm 50m LOG)</t>
  </si>
  <si>
    <t>PT7450</t>
  </si>
  <si>
    <t>Oracal 751 Gloss - Pink (1260mm 50m LOG)</t>
  </si>
  <si>
    <t>PT7451</t>
  </si>
  <si>
    <t>Oracal 751 Gloss - Light Grey (1260mm 50m LOG)</t>
  </si>
  <si>
    <t>PT7452</t>
  </si>
  <si>
    <t>Oracal 751 Gloss - Ice Grey (1260mm 50m LOG)</t>
  </si>
  <si>
    <t>PT7453</t>
  </si>
  <si>
    <t>Oracal 751 Gloss - Middle Grey (1260mm 50m LOG)</t>
  </si>
  <si>
    <t>PT7454</t>
  </si>
  <si>
    <t>Oracal 751 Gloss - Telegrey (1260mm 50m LOG)</t>
  </si>
  <si>
    <t>PT7455</t>
  </si>
  <si>
    <t>Oracal 751 Gloss - Slate Grey (1260mm 50m LOG)</t>
  </si>
  <si>
    <t>PT7456</t>
  </si>
  <si>
    <t>Oracal 751 Gloss - Grey (1260mm 50m LOG)</t>
  </si>
  <si>
    <t>PT7457</t>
  </si>
  <si>
    <t>Oracal 751 Gloss - Iron Grey (1260mm 50m LOG)</t>
  </si>
  <si>
    <t>PT7458</t>
  </si>
  <si>
    <t>Oracal 751 Gloss - Dark Grey (1260mm 50m LOG)</t>
  </si>
  <si>
    <t>PT7459</t>
  </si>
  <si>
    <t>Oracal 751 Gloss - Komatsu Grey (1260mm 50m LOG)</t>
  </si>
  <si>
    <t>PT7460</t>
  </si>
  <si>
    <t>Oracal 751 Gloss - Hull White (1260mm 50m LOG)</t>
  </si>
  <si>
    <t>PT7461</t>
  </si>
  <si>
    <t>Oracal 751 Gloss - Light Cream (1260mm 50m LOG)</t>
  </si>
  <si>
    <t>PT7462</t>
  </si>
  <si>
    <t>Oracal 751 Gloss - Light Ivory (1260mm 50m LOG)</t>
  </si>
  <si>
    <t>PT7463</t>
  </si>
  <si>
    <t>Oracal 751 Gloss - Cream (1260mm 50m LOG)</t>
  </si>
  <si>
    <t>PT7464</t>
  </si>
  <si>
    <t>Oracal 751 Gloss - Beige Brown (1260mm 50m LOG)</t>
  </si>
  <si>
    <t>PT7465</t>
  </si>
  <si>
    <t>Oracal 751 Gloss - Saffron (1260mm 50m LOG)</t>
  </si>
  <si>
    <t>PT7466</t>
  </si>
  <si>
    <t>Oracal 751 Gloss - Light Brown (1260mm 50m LOG)</t>
  </si>
  <si>
    <t>PT7467</t>
  </si>
  <si>
    <t>Oracal 751 Gloss - Sahara Beige (1260mm 50m LOG)</t>
  </si>
  <si>
    <t>PT7468</t>
  </si>
  <si>
    <t>Oracal 751 Gloss - Loam Brown (1260mm 50m LOG)</t>
  </si>
  <si>
    <t>PT7469</t>
  </si>
  <si>
    <t>Oracal 751 Gloss - Nut Brown (1260mm 50m LOG)</t>
  </si>
  <si>
    <t>PT7470</t>
  </si>
  <si>
    <t>Oracal 751 Gloss - Silver Grey (1260mm 50m LOG)</t>
  </si>
  <si>
    <t>PT7471</t>
  </si>
  <si>
    <t>Oracal 751 Gloss - Nickel (1260mm 50m LOG)</t>
  </si>
  <si>
    <t>PT7472</t>
  </si>
  <si>
    <t>Oracal 751 Gloss - Graphite (1260mm 50m LOG)</t>
  </si>
  <si>
    <t>PT7473</t>
  </si>
  <si>
    <t>Oracal 751 Gloss - Anthracite (1260mm 50m LOG)</t>
  </si>
  <si>
    <t>PT7474</t>
  </si>
  <si>
    <t>Oracal 751 Gloss - Gold (1260mm 50m LOG)</t>
  </si>
  <si>
    <t>PT7475</t>
  </si>
  <si>
    <t>Orafol Felt Edged Squeegee Grey - Single</t>
  </si>
  <si>
    <t>PT7476</t>
  </si>
  <si>
    <t>Orafol Felt Edged Squeegee Grey - QD 5 Singles</t>
  </si>
  <si>
    <t>PT7477</t>
  </si>
  <si>
    <t>UPM95 1610 Mono White Gloss 1372mm - 50m</t>
  </si>
  <si>
    <t>PT7478</t>
  </si>
  <si>
    <t>UPM95 1610 Mono White Gloss 1600mm - 50m</t>
  </si>
  <si>
    <t>PT7479</t>
  </si>
  <si>
    <t>UPM100 Mono White Gloss Low Energy 1372mm - 50m</t>
  </si>
  <si>
    <t>PT7480</t>
  </si>
  <si>
    <t>KPMF White Gloss Airflow 1370mm - Polymeric 50m</t>
  </si>
  <si>
    <t>PT7481</t>
  </si>
  <si>
    <t>KPMF White Gloss Airflow 1520mm - Polymeric 50m</t>
  </si>
  <si>
    <t>PT7482</t>
  </si>
  <si>
    <t>KPMF K52101 Poly Overlam Gloss 1370 LOG - 50m</t>
  </si>
  <si>
    <t>PT7483</t>
  </si>
  <si>
    <t>KPMF K52101 Poly Overlam Gloss 1520 LOG - 50m</t>
  </si>
  <si>
    <t>PT7484</t>
  </si>
  <si>
    <t>Olfa GSB1S Scraper Blade - Single Pack</t>
  </si>
  <si>
    <t>PT7485</t>
  </si>
  <si>
    <t>Olfa GSB1S Scraper Blade - Carton of 6</t>
  </si>
  <si>
    <t>PT7486</t>
  </si>
  <si>
    <t>Olfa GSR13B Scraper - Single</t>
  </si>
  <si>
    <t>PT7487</t>
  </si>
  <si>
    <t>Olfa GSR13B Scraper - Carton of 6</t>
  </si>
  <si>
    <t>PT7488</t>
  </si>
  <si>
    <t>Olfa SCS-1 Scissors - Single</t>
  </si>
  <si>
    <t>PT7489</t>
  </si>
  <si>
    <t>Olfa SCS-2 Scissors - Single</t>
  </si>
  <si>
    <t>PT7490</t>
  </si>
  <si>
    <t>Olfa DC6 Desktop Blade Disposal Case - Single</t>
  </si>
  <si>
    <t>PT7491</t>
  </si>
  <si>
    <t>Olfa L2 Heavy Duty Cutter - Single</t>
  </si>
  <si>
    <t>PT7492</t>
  </si>
  <si>
    <t>Olfa L2 Heavy Duty Cutter - Carton Of 6</t>
  </si>
  <si>
    <t>PT7493</t>
  </si>
  <si>
    <t>Olfa L5-AL With Holster - Single</t>
  </si>
  <si>
    <t>PT7494</t>
  </si>
  <si>
    <t>Dye Sub Canvas Tote Grey Handles - Single</t>
  </si>
  <si>
    <t>PT7495</t>
  </si>
  <si>
    <t>Dye Sub Canvas Tote Grey Handles - QD 5 Singles</t>
  </si>
  <si>
    <t>PT7496</t>
  </si>
  <si>
    <t>Dye Sub Canvas Tote Grey Handles - QD 10 Singles</t>
  </si>
  <si>
    <t>PT7497</t>
  </si>
  <si>
    <t>Dye Sub Canvas Tote Dark Pink Handles - Single</t>
  </si>
  <si>
    <t>PT7498</t>
  </si>
  <si>
    <t>Dye Sub Canvas Tote Dark Pink Handles - QD 5 Singles</t>
  </si>
  <si>
    <t>PT7499</t>
  </si>
  <si>
    <t>Dye Sub Canvas Tote Dark Pink Handles - QD 10 Singles</t>
  </si>
  <si>
    <t>PT7500</t>
  </si>
  <si>
    <t>Dye Sub Canvas Tote Grey Handles - QD 50 Singles</t>
  </si>
  <si>
    <t>PT7501</t>
  </si>
  <si>
    <t>Dye Sub Canvas Tote Dark Pink Handles - QD 50 Singles</t>
  </si>
  <si>
    <t>PT7502</t>
  </si>
  <si>
    <t>Dye Sub Canvas Tote Mini - Single</t>
  </si>
  <si>
    <t>PT7503</t>
  </si>
  <si>
    <t>Dye Sub Canvas Tote Mini - QD 5 Singles</t>
  </si>
  <si>
    <t>PT7504</t>
  </si>
  <si>
    <t>Dye Sub Canvas Tote Mini - QD 10 Singles</t>
  </si>
  <si>
    <t>PT7505</t>
  </si>
  <si>
    <t>Sawgrass VersiFlex Ink 31ml Expander</t>
  </si>
  <si>
    <t>PT7506</t>
  </si>
  <si>
    <t>Sawgrass VersiFlex Ink 31ml Cyan</t>
  </si>
  <si>
    <t>PT7507</t>
  </si>
  <si>
    <t>Sawgrass VersiFlex Ink 31ml Magenta</t>
  </si>
  <si>
    <t>PT7508</t>
  </si>
  <si>
    <t>Sawgrass VersiFlex Ink 31ml Yellow</t>
  </si>
  <si>
    <t>PT7509</t>
  </si>
  <si>
    <t>Sawgrass VersiFlex Ink Set 31ml</t>
  </si>
  <si>
    <t>PT7510</t>
  </si>
  <si>
    <t>Sawgrass VersiFlex Ink 70ml Expander</t>
  </si>
  <si>
    <t>PT7511</t>
  </si>
  <si>
    <t>Sawgrass VersiFlex Ink 70ml Cyan</t>
  </si>
  <si>
    <t>PT7512</t>
  </si>
  <si>
    <t>Sawgrass VersiFlex Ink 70ml Magenta</t>
  </si>
  <si>
    <t>PT7513</t>
  </si>
  <si>
    <t>Sawgrass VersiFlex Ink 70ml Yellow</t>
  </si>
  <si>
    <t>PT7514</t>
  </si>
  <si>
    <t>Sawgrass VersiFlex Ink Set 70ml</t>
  </si>
  <si>
    <t>PT7515</t>
  </si>
  <si>
    <t>VersiFlex Light Paper A4 - Pack of 50 sheets</t>
  </si>
  <si>
    <t>PT7516</t>
  </si>
  <si>
    <t>VersiFlex Light Paper A3 - Pack of 50 sheets</t>
  </si>
  <si>
    <t>PT7517</t>
  </si>
  <si>
    <t>3M VHB Dots 100 x 15mm - Single</t>
  </si>
  <si>
    <t>PT7518</t>
  </si>
  <si>
    <t>3M VHB Dots 100 x 25mm - Single</t>
  </si>
  <si>
    <t>PT7519</t>
  </si>
  <si>
    <t>3M VHB Dots 100 x 50mm - Single</t>
  </si>
  <si>
    <t>PT7520</t>
  </si>
  <si>
    <t>3M VHB Dots 100 x 15mm - QD 5 Singles</t>
  </si>
  <si>
    <t>PT7521</t>
  </si>
  <si>
    <t>3M VHB Dots 100 x 25mm - QD 5 Singles</t>
  </si>
  <si>
    <t>PT7522</t>
  </si>
  <si>
    <t>3M VHB Dots 100 x 50mm - QD 5 Singles</t>
  </si>
  <si>
    <t>PT7523</t>
  </si>
  <si>
    <t>Sawgrass SG500 Pack - 31ml VersiFlex Inks</t>
  </si>
  <si>
    <t>PT7524</t>
  </si>
  <si>
    <t>Sawgrass SG1000 Pack - 70ml VersiFlex Inks</t>
  </si>
  <si>
    <t>PT7525</t>
  </si>
  <si>
    <t>Tesa 4348 Painters Masking Tape 50mm - Single</t>
  </si>
  <si>
    <t>PT7526</t>
  </si>
  <si>
    <t>Tesa 4348 Painters Masking Tape 50mm - QD 5 Singles</t>
  </si>
  <si>
    <t>PT7527</t>
  </si>
  <si>
    <t>KPMF Satin Perfect Black AR (1524mm metre)</t>
  </si>
  <si>
    <t>PT7528</t>
  </si>
  <si>
    <t>Orange Crush PPF Squeegee 12mm</t>
  </si>
  <si>
    <t>PT7529</t>
  </si>
  <si>
    <t>Orange Crush PPF Squeegee 25mm</t>
  </si>
  <si>
    <t>PT7530</t>
  </si>
  <si>
    <t>Orange Crush PPF Squeegee 38mm</t>
  </si>
  <si>
    <t>PT7531</t>
  </si>
  <si>
    <t>Orange Crush PPF Squeegee 50mm</t>
  </si>
  <si>
    <t>PT7532</t>
  </si>
  <si>
    <t>Orange Crush PPF Squeegee 63mm</t>
  </si>
  <si>
    <t>PT7533</t>
  </si>
  <si>
    <t>Orange Crush PPF Squeegee 75mm</t>
  </si>
  <si>
    <t>PT7534</t>
  </si>
  <si>
    <t>Orange Crush PPF Squeegee 101mm</t>
  </si>
  <si>
    <t>PT7535</t>
  </si>
  <si>
    <t>Orange Crush PPF Squeegee 4x2</t>
  </si>
  <si>
    <t>PT7536</t>
  </si>
  <si>
    <t>Orange Crush PPF Squeegee 4x3</t>
  </si>
  <si>
    <t>PT7537</t>
  </si>
  <si>
    <t>Orange Crush PPF Squeegee 6x3</t>
  </si>
  <si>
    <t>PT7538</t>
  </si>
  <si>
    <t>Orange Crush PPF Squeegee The Chisel</t>
  </si>
  <si>
    <t>PT7539</t>
  </si>
  <si>
    <t>Orange Crush PPF Squeegee The Hook</t>
  </si>
  <si>
    <t>PT7540</t>
  </si>
  <si>
    <t>Orange Crush PPF Squeegee The Ghost</t>
  </si>
  <si>
    <t>PT7541</t>
  </si>
  <si>
    <t>Orange Crush PPF Squeegee The Ax</t>
  </si>
  <si>
    <t>PT7542</t>
  </si>
  <si>
    <t>Maxx Crush PPF Squeegee 2 Stage</t>
  </si>
  <si>
    <t>PT7543</t>
  </si>
  <si>
    <t>Maxx Crush PPF Squeegee 3 Stage</t>
  </si>
  <si>
    <t>PT7544</t>
  </si>
  <si>
    <t>Fusion Back Jabber</t>
  </si>
  <si>
    <t>PT7545</t>
  </si>
  <si>
    <t>Fusion Junior Jabber</t>
  </si>
  <si>
    <t>PT7546</t>
  </si>
  <si>
    <t>4 Way Extension Reel 10m</t>
  </si>
  <si>
    <t>PT7547</t>
  </si>
  <si>
    <t>Magnetic Parts Tray</t>
  </si>
  <si>
    <t>PT7548</t>
  </si>
  <si>
    <t>Heavy Duty Foam Kneeler - Single</t>
  </si>
  <si>
    <t>PT7549</t>
  </si>
  <si>
    <t>Tape Measure 5m - Single</t>
  </si>
  <si>
    <t>PT7550</t>
  </si>
  <si>
    <t>Tape Measure 5m - QD 5 Singles</t>
  </si>
  <si>
    <t>PT7551</t>
  </si>
  <si>
    <t>Heavy Duty Foam Kneeler - QD 5 Singles</t>
  </si>
  <si>
    <t>PT7552</t>
  </si>
  <si>
    <t>Heavy Duty Tape Dispenser - Single</t>
  </si>
  <si>
    <t>PT7553</t>
  </si>
  <si>
    <t>Heavy Duty Tape Dispenser - QD 5 Singles</t>
  </si>
  <si>
    <t>PT7554</t>
  </si>
  <si>
    <t>Magnetic Pick Up Claw Tool</t>
  </si>
  <si>
    <t>PT7555</t>
  </si>
  <si>
    <t>Tesa 4952 12mm - Single</t>
  </si>
  <si>
    <t>PT7556</t>
  </si>
  <si>
    <t>Tesa 4952 12mm - QD 5 Singles</t>
  </si>
  <si>
    <t>PT7557</t>
  </si>
  <si>
    <t>Tesa 4952 25mm - Single</t>
  </si>
  <si>
    <t>PT7558</t>
  </si>
  <si>
    <t>Tesa 4952 25mm - QD 5 Singles</t>
  </si>
  <si>
    <t>PT7559</t>
  </si>
  <si>
    <t>Tesa 4964 12mm - Single</t>
  </si>
  <si>
    <t>PT7560</t>
  </si>
  <si>
    <t>Tesa 4964 12mm - QD 5 Singles</t>
  </si>
  <si>
    <t>PT7561</t>
  </si>
  <si>
    <t>Tesa 4964 25mm - Single</t>
  </si>
  <si>
    <t>PT7562</t>
  </si>
  <si>
    <t>Tesa 4964 25mm - QD 5 Singles</t>
  </si>
  <si>
    <t>PT7563</t>
  </si>
  <si>
    <t>Tesa 4965 12mm - Single</t>
  </si>
  <si>
    <t>PT7564</t>
  </si>
  <si>
    <t>Tesa 4965 12mm - QD 5 Singles</t>
  </si>
  <si>
    <t>PT7565</t>
  </si>
  <si>
    <t>Tesa 4965 25mm - Single</t>
  </si>
  <si>
    <t>PT7566</t>
  </si>
  <si>
    <t>Tesa 4965 25mm - QD 5 Singles</t>
  </si>
  <si>
    <t>PT7567</t>
  </si>
  <si>
    <t>Tesa 64621 12mm - Single</t>
  </si>
  <si>
    <t>PT7568</t>
  </si>
  <si>
    <t>Tesa 64621 12mm - QD 5 Singles</t>
  </si>
  <si>
    <t>PT7569</t>
  </si>
  <si>
    <t>Tesa 64621 25mm - Single</t>
  </si>
  <si>
    <t>PT7570</t>
  </si>
  <si>
    <t>Tesa 64621 25mm - QD 5 Singles</t>
  </si>
  <si>
    <t>PT7571</t>
  </si>
  <si>
    <t>Tape Measure 10m - Single</t>
  </si>
  <si>
    <t>PT7572</t>
  </si>
  <si>
    <t>Tape Measure 10m - QD 5 Singles</t>
  </si>
  <si>
    <t>PT7573</t>
  </si>
  <si>
    <t>Vernier Set - Single</t>
  </si>
  <si>
    <t>PT7574</t>
  </si>
  <si>
    <t>Vernier Set - QD 5 Singles</t>
  </si>
  <si>
    <t>PT7575</t>
  </si>
  <si>
    <t>Red Expert Spirit Level - 600mm</t>
  </si>
  <si>
    <t>PT7576</t>
  </si>
  <si>
    <t>Red Expert Spirit Level - 900mm</t>
  </si>
  <si>
    <t>PT7577</t>
  </si>
  <si>
    <t>KPMF Gold/White Starlight Matt (1524mm metre)</t>
  </si>
  <si>
    <t>PT7578</t>
  </si>
  <si>
    <t>KPMF Indigo/White Pearlescent Gloss (1524mm metre)</t>
  </si>
  <si>
    <t>PT7579</t>
  </si>
  <si>
    <t>Digital Vernier - Single</t>
  </si>
  <si>
    <t>PT7580</t>
  </si>
  <si>
    <t>Security 100 Bit Set</t>
  </si>
  <si>
    <t>PT7581</t>
  </si>
  <si>
    <t>MDP Isopropyl Alcohol 1000ml - Box of 9</t>
  </si>
  <si>
    <t>PT7582</t>
  </si>
  <si>
    <t>MDP Glue Remover 1000ml - Box of 9</t>
  </si>
  <si>
    <t>PT7583</t>
  </si>
  <si>
    <t>MDP Application Fluid 1000ml - Box of 9</t>
  </si>
  <si>
    <t>PT7584</t>
  </si>
  <si>
    <t>UPM100 1600 Mono White Gloss Airflow 1372mm - 50m</t>
  </si>
  <si>
    <t>PT7585</t>
  </si>
  <si>
    <t>UPM100 1600 Mono White Gloss Airflow 1600mm - 50m</t>
  </si>
  <si>
    <t>PT7586</t>
  </si>
  <si>
    <t>UPM95 1610 Mono White Gloss 500mm - 50m</t>
  </si>
  <si>
    <t>PT7587</t>
  </si>
  <si>
    <t>UPM95 1610 Mono White Gloss 760mm - 50m</t>
  </si>
  <si>
    <t>PT7588</t>
  </si>
  <si>
    <t>KPMF Dynamic Turquoise Matt AR (1524mm metre)</t>
  </si>
  <si>
    <t>PT7589</t>
  </si>
  <si>
    <t>KPMF Dynamic Lime Gloss AR (1524mm metre)</t>
  </si>
  <si>
    <t>PT7590</t>
  </si>
  <si>
    <t>KPMF Desert Storm Gloss AR (1524mm metre)</t>
  </si>
  <si>
    <t>PT7591</t>
  </si>
  <si>
    <t>KPMF Dynamic Teal Gloss AR (1524mm metre)</t>
  </si>
  <si>
    <t>PT7592</t>
  </si>
  <si>
    <t>60mm / 150mm Quick Change Bit Extension</t>
  </si>
  <si>
    <t>PT7593</t>
  </si>
  <si>
    <t>Precision Screwdriver Set</t>
  </si>
  <si>
    <t>PT7594</t>
  </si>
  <si>
    <t>Microdriver Pen Bit Set</t>
  </si>
  <si>
    <t>PT7595</t>
  </si>
  <si>
    <t>PU Cut Resistant Gloves</t>
  </si>
  <si>
    <t>PT7596</t>
  </si>
  <si>
    <t>Werner Extendable Work Platform - 1160mm x 350mm</t>
  </si>
  <si>
    <t>PT7597</t>
  </si>
  <si>
    <t>Stolt Dual Station Cap Press</t>
  </si>
  <si>
    <t>PT7598</t>
  </si>
  <si>
    <t>Ritrama M70 Standard Overlam Gloss 1370 LOG - 50m</t>
  </si>
  <si>
    <t>PT7599</t>
  </si>
  <si>
    <t>AWD 180T - White (Small)</t>
  </si>
  <si>
    <t>PT7600</t>
  </si>
  <si>
    <t>AWD 180T - White (Medium)</t>
  </si>
  <si>
    <t>PT7601</t>
  </si>
  <si>
    <t>AWD 180T - White (Large)</t>
  </si>
  <si>
    <t>PT7602</t>
  </si>
  <si>
    <t>AWD 180T - White (XL)</t>
  </si>
  <si>
    <t>PT7603</t>
  </si>
  <si>
    <t>AWD 180T - White (XXL)</t>
  </si>
  <si>
    <t>PT7604</t>
  </si>
  <si>
    <t>AWD 180T - White (XXXL)</t>
  </si>
  <si>
    <t>PT7605</t>
  </si>
  <si>
    <t>AWD 180T - Deep Black (Small)</t>
  </si>
  <si>
    <t>PT7606</t>
  </si>
  <si>
    <t>AWD 180T - Deep Black (Medium)</t>
  </si>
  <si>
    <t>PT7607</t>
  </si>
  <si>
    <t>AWD 180T - Deep Black (Large)</t>
  </si>
  <si>
    <t>PT7608</t>
  </si>
  <si>
    <t>AWD 180T - Deep Black (XL)</t>
  </si>
  <si>
    <t>PT7609</t>
  </si>
  <si>
    <t>AWD 180T - Deep Black (XXL)</t>
  </si>
  <si>
    <t>PT7610</t>
  </si>
  <si>
    <t>AWD 180T - Deep Black (XXXL)</t>
  </si>
  <si>
    <t>PT7611</t>
  </si>
  <si>
    <t>AWD 180T - Fire Red (Small)</t>
  </si>
  <si>
    <t>PT7612</t>
  </si>
  <si>
    <t>AWD 180T - Fire Red (Medium)</t>
  </si>
  <si>
    <t>PT7613</t>
  </si>
  <si>
    <t>AWD 180T - Fire Red (Large)</t>
  </si>
  <si>
    <t>PT7614</t>
  </si>
  <si>
    <t>AWD 180T - Fire Red (XL)</t>
  </si>
  <si>
    <t>PT7615</t>
  </si>
  <si>
    <t>AWD 180T - Fire Red (XXL)</t>
  </si>
  <si>
    <t>PT7616</t>
  </si>
  <si>
    <t>AWD 180T - Fire Red (XXXL)</t>
  </si>
  <si>
    <t>PT7617</t>
  </si>
  <si>
    <t>AWD 180T - Royal Blue (Small)</t>
  </si>
  <si>
    <t>PT7618</t>
  </si>
  <si>
    <t>AWD 180T - Royal Blue (Medium)</t>
  </si>
  <si>
    <t>PT7619</t>
  </si>
  <si>
    <t>AWD 180T - Royal Blue (Large)</t>
  </si>
  <si>
    <t>PT7620</t>
  </si>
  <si>
    <t>AWD 180T - Royal Blue (XL)</t>
  </si>
  <si>
    <t>PT7621</t>
  </si>
  <si>
    <t>AWD 180T - Royal Blue (XXL)</t>
  </si>
  <si>
    <t>PT7622</t>
  </si>
  <si>
    <t>AWD 180T - Royal Blue (XXXL)</t>
  </si>
  <si>
    <t>PT7623</t>
  </si>
  <si>
    <t>AWD 180T - Desert Sand (Small)</t>
  </si>
  <si>
    <t>PT7624</t>
  </si>
  <si>
    <t>AWD 180T - Desert Sand (Medium)</t>
  </si>
  <si>
    <t>PT7625</t>
  </si>
  <si>
    <t>AWD 180T - Desert Sand (Large)</t>
  </si>
  <si>
    <t>PT7626</t>
  </si>
  <si>
    <t>AWD 180T - Desert Sand (XL)</t>
  </si>
  <si>
    <t>PT7627</t>
  </si>
  <si>
    <t>AWD 180T - Desert Sand (XXL)</t>
  </si>
  <si>
    <t>PT7628</t>
  </si>
  <si>
    <t>AWD 180T - Desert Sand (XXXL)</t>
  </si>
  <si>
    <t>PT7629</t>
  </si>
  <si>
    <t>AWD 180T - Heather Grey (Small)</t>
  </si>
  <si>
    <t>PT7630</t>
  </si>
  <si>
    <t>AWD 180T - Heather Grey (Medium)</t>
  </si>
  <si>
    <t>PT7631</t>
  </si>
  <si>
    <t>AWD 180T - Heather Grey (Large)</t>
  </si>
  <si>
    <t>PT7632</t>
  </si>
  <si>
    <t>AWD 180T - Heather Grey (XL)</t>
  </si>
  <si>
    <t>PT7633</t>
  </si>
  <si>
    <t>AWD 180T - Heather Grey (XXL)</t>
  </si>
  <si>
    <t>PT7634</t>
  </si>
  <si>
    <t>AWD 180T - Heather Grey (XXXL)</t>
  </si>
  <si>
    <t>PT7635</t>
  </si>
  <si>
    <t>AWD College Hoodie - Deep Black (Small)</t>
  </si>
  <si>
    <t>PT7636</t>
  </si>
  <si>
    <t>AWD College Hoodie - Deep Black (Medium)</t>
  </si>
  <si>
    <t>PT7637</t>
  </si>
  <si>
    <t>AWD College Hoodie - Deep Black (Large)</t>
  </si>
  <si>
    <t>PT7638</t>
  </si>
  <si>
    <t>AWD College Hoodie - Deep Black (XL)</t>
  </si>
  <si>
    <t>PT7639</t>
  </si>
  <si>
    <t>AWD College Hoodie - Deep Black (XXL)</t>
  </si>
  <si>
    <t>PT7640</t>
  </si>
  <si>
    <t>AWD College Hoodie - Deep Black (XXXL)</t>
  </si>
  <si>
    <t>PT7641</t>
  </si>
  <si>
    <t>AWD College Hoodie - Deep Black (4XL)</t>
  </si>
  <si>
    <t>PT7642</t>
  </si>
  <si>
    <t>AWD College Hoodie - Deep Black (5XL)</t>
  </si>
  <si>
    <t>PT7643</t>
  </si>
  <si>
    <t>AWD 180T - Hot Pink (Small)</t>
  </si>
  <si>
    <t>PT7644</t>
  </si>
  <si>
    <t>AWD 180T - Hot Pink (Medium)</t>
  </si>
  <si>
    <t>PT7645</t>
  </si>
  <si>
    <t>AWD 180T - Hot Pink (Large)</t>
  </si>
  <si>
    <t>PT7646</t>
  </si>
  <si>
    <t>AWD 180T - Hot Pink (XL)</t>
  </si>
  <si>
    <t>PT7647</t>
  </si>
  <si>
    <t>AWD 180T - Hot Pink (XXL)</t>
  </si>
  <si>
    <t>PT7648</t>
  </si>
  <si>
    <t>AWD 180T - Hot Pink (XXXL)</t>
  </si>
  <si>
    <t>PT7649</t>
  </si>
  <si>
    <t>AWD 180T - Solid Charcoal (Small)</t>
  </si>
  <si>
    <t>PT7650</t>
  </si>
  <si>
    <t>AWD 180T - Solid Charcoal (Medium)</t>
  </si>
  <si>
    <t>PT7651</t>
  </si>
  <si>
    <t>AWD 180T - Solid Charcoal (Large)</t>
  </si>
  <si>
    <t>PT7652</t>
  </si>
  <si>
    <t>AWD 180T - Solid Charcoal (XL)</t>
  </si>
  <si>
    <t>PT7653</t>
  </si>
  <si>
    <t>AWD 180T - Solid Charcoal (XXL)</t>
  </si>
  <si>
    <t>PT7654</t>
  </si>
  <si>
    <t>AWD 180T - Solid Charcoal (XXXL)</t>
  </si>
  <si>
    <t>PT7655</t>
  </si>
  <si>
    <t>Dye Sub Canvas Tote Storm Blue Handles - Single</t>
  </si>
  <si>
    <t>PT7656</t>
  </si>
  <si>
    <t>Dye Sub Canvas Tote Storm Blue Handles - QD 5 Singles</t>
  </si>
  <si>
    <t>PT7657</t>
  </si>
  <si>
    <t>Dye Sub Canvas Tote Storm Blue Handles - QD 10 Singles</t>
  </si>
  <si>
    <t>PT7658</t>
  </si>
  <si>
    <t>Dye Sub Canvas Tote Lavender Handles - Single</t>
  </si>
  <si>
    <t>PT7659</t>
  </si>
  <si>
    <t>Dye Sub Canvas Tote Lavender Handles - QD 5 Singles</t>
  </si>
  <si>
    <t>PT7660</t>
  </si>
  <si>
    <t>Dye Sub Canvas Tote Lavender Handles - QD 10 Singles</t>
  </si>
  <si>
    <t>PT7661</t>
  </si>
  <si>
    <t>Dye Sub Canvas Tote Storm Blue Handles - QD 50 Singles</t>
  </si>
  <si>
    <t>PT7662</t>
  </si>
  <si>
    <t>Dye Sub Canvas Tote Lavender Handles - QD 50 Singles</t>
  </si>
  <si>
    <t>PT7663</t>
  </si>
  <si>
    <t>Crystal Photo Block 80x60mm - Single</t>
  </si>
  <si>
    <t>PT7664</t>
  </si>
  <si>
    <t>Crystal Photo Block 150x100mm - Single</t>
  </si>
  <si>
    <t>PT7665</t>
  </si>
  <si>
    <t>Crystal Photo Block 90x130mm - Single</t>
  </si>
  <si>
    <t>PT7666</t>
  </si>
  <si>
    <t>Crystal Photo Block Medal Cup - Single</t>
  </si>
  <si>
    <t>PT7667</t>
  </si>
  <si>
    <t>Crystal Photo Block 80x60mm - QD 5 Singles</t>
  </si>
  <si>
    <t>PT7668</t>
  </si>
  <si>
    <t>Crystal Photo Block 150x100mm - QD 5 Singles</t>
  </si>
  <si>
    <t>PT7669</t>
  </si>
  <si>
    <t>Crystal Photo Block 90x130mm - QD 5 Singles</t>
  </si>
  <si>
    <t>PT7670</t>
  </si>
  <si>
    <t>Crystal Photo Block Medal Cup - QD 5 Singles</t>
  </si>
  <si>
    <t>PT7671</t>
  </si>
  <si>
    <t>Crystal Photo Block 80x60mm - QD 10 Singles</t>
  </si>
  <si>
    <t>PT7672</t>
  </si>
  <si>
    <t>Crystal Photo Block 150x100mm - QD 10 Singles</t>
  </si>
  <si>
    <t>PT7673</t>
  </si>
  <si>
    <t>Crystal Photo Block 90x130mm - QD 10 Singles</t>
  </si>
  <si>
    <t>PT7674</t>
  </si>
  <si>
    <t>Crystal Photo Block Medal Cup - QD 10 Singles</t>
  </si>
  <si>
    <t>PT7675</t>
  </si>
  <si>
    <t>CE8000-60 Cutting Strip</t>
  </si>
  <si>
    <t>PT7676</t>
  </si>
  <si>
    <t>AWD 180T - Earthy Green (Small)</t>
  </si>
  <si>
    <t>PT7677</t>
  </si>
  <si>
    <t>AWD 180T - Earthy Green (Medium)</t>
  </si>
  <si>
    <t>PT7678</t>
  </si>
  <si>
    <t>AWD 180T - Earthy Green (Large)</t>
  </si>
  <si>
    <t>PT7679</t>
  </si>
  <si>
    <t>AWD 180T - Earthy Green (XL)</t>
  </si>
  <si>
    <t>PT7680</t>
  </si>
  <si>
    <t>AWD 180T - Earthy Green (XXL)</t>
  </si>
  <si>
    <t>PT7681</t>
  </si>
  <si>
    <t>AWD 180T - Earthy Green (XXXL)</t>
  </si>
  <si>
    <t>PT7682</t>
  </si>
  <si>
    <t>AWD 180T - Burgundy (Small)</t>
  </si>
  <si>
    <t>PT7683</t>
  </si>
  <si>
    <t>AWD 180T - Burgundy (Medium)</t>
  </si>
  <si>
    <t>PT7684</t>
  </si>
  <si>
    <t>AWD 180T - Burgundy (Large)</t>
  </si>
  <si>
    <t>PT7685</t>
  </si>
  <si>
    <t>AWD 180T - Burgundy (XL)</t>
  </si>
  <si>
    <t>PT7686</t>
  </si>
  <si>
    <t>AWD 180T - Burgundy (XXL)</t>
  </si>
  <si>
    <t>PT7687</t>
  </si>
  <si>
    <t>AWD 180T - Burgundy (XXXL)</t>
  </si>
  <si>
    <t>PT7688</t>
  </si>
  <si>
    <t>KPMF Frozen Mystic Pink Matt AR (1524mm metre)</t>
  </si>
  <si>
    <t>PT7689</t>
  </si>
  <si>
    <t>Two Tone 15oz Jumbo Mug Black - 24</t>
  </si>
  <si>
    <t>PT7690</t>
  </si>
  <si>
    <t>Two Tone 15oz Jumbo Mug Red - 24</t>
  </si>
  <si>
    <t>PT7691</t>
  </si>
  <si>
    <t>Two Tone 15oz Jumbo Mug Medium Blue - 24</t>
  </si>
  <si>
    <t>PT7692</t>
  </si>
  <si>
    <t>Two Tone 15oz Jumbo Mug Yellow - 24</t>
  </si>
  <si>
    <t>PT7693</t>
  </si>
  <si>
    <t>Two Tone 15oz Jumbo Mug Orange - 24</t>
  </si>
  <si>
    <t>PT7694</t>
  </si>
  <si>
    <t>Two Tone 15oz Jumbo Mug Racing Green - 24</t>
  </si>
  <si>
    <t>PT7695</t>
  </si>
  <si>
    <t>DT Sage Green - 67cm x 2m</t>
  </si>
  <si>
    <t>PT7696</t>
  </si>
  <si>
    <t>DT Sage Green - 67cm x 15m</t>
  </si>
  <si>
    <t>PT7697</t>
  </si>
  <si>
    <t>DT Off-White - 67cm x 2m</t>
  </si>
  <si>
    <t>PT7698</t>
  </si>
  <si>
    <t>DT Grau - 67cm x 2m</t>
  </si>
  <si>
    <t>PT7699</t>
  </si>
  <si>
    <t>DT Grau - 67cm x 15m</t>
  </si>
  <si>
    <t>PT7700</t>
  </si>
  <si>
    <t>DT Hell Grau - 67cm x 2m</t>
  </si>
  <si>
    <t>PT7701</t>
  </si>
  <si>
    <t>DT Anthrazit - 67cm x 2m</t>
  </si>
  <si>
    <t>PT7702</t>
  </si>
  <si>
    <t>DT Anthrazit - 67cm x 15m</t>
  </si>
  <si>
    <t>PT7703</t>
  </si>
  <si>
    <t>DT Midnight Blue - 67cm x 2m</t>
  </si>
  <si>
    <t>PT7704</t>
  </si>
  <si>
    <t>DT Mallard Green - 67cm x 15m</t>
  </si>
  <si>
    <t>PT7705</t>
  </si>
  <si>
    <t>DT Sage Green - A4 Sheet</t>
  </si>
  <si>
    <t>PT7706</t>
  </si>
  <si>
    <t>DT Off-White - A4 Sheet</t>
  </si>
  <si>
    <t>PT7707</t>
  </si>
  <si>
    <t>DT Grau - A4 Sheet</t>
  </si>
  <si>
    <t>PT7708</t>
  </si>
  <si>
    <t>DT Hell Grau - A4 Sheet</t>
  </si>
  <si>
    <t>PT7709</t>
  </si>
  <si>
    <t>DT Anthrazit - A4 Sheet</t>
  </si>
  <si>
    <t>PT7710</t>
  </si>
  <si>
    <t>DT Mallard Green - A4 Sheet</t>
  </si>
  <si>
    <t>PT7711</t>
  </si>
  <si>
    <t>DT Midnight Blue - A4 Sheet</t>
  </si>
  <si>
    <t>PT7712</t>
  </si>
  <si>
    <t>UPM 1611 White Matt 1370mm - 50m</t>
  </si>
  <si>
    <t>PT7713</t>
  </si>
  <si>
    <t>UPM 1611 White Matt 1600mm - 50m</t>
  </si>
  <si>
    <t>PT7714</t>
  </si>
  <si>
    <t>Kids Pyjamas - Blue Checks (1-2)</t>
  </si>
  <si>
    <t>PT7715</t>
  </si>
  <si>
    <t>Kids Pyjamas - Blue Checks (2-3)</t>
  </si>
  <si>
    <t>PT7716</t>
  </si>
  <si>
    <t>Kids Pyjamas - Blue Checks (3-4)</t>
  </si>
  <si>
    <t>PT7717</t>
  </si>
  <si>
    <t>Kids Pyjamas - Blue Checks (4-5)</t>
  </si>
  <si>
    <t>PT7718</t>
  </si>
  <si>
    <t>Kids Pyjamas - Blue Checks (5-6)</t>
  </si>
  <si>
    <t>PT7719</t>
  </si>
  <si>
    <t>Kids Pyjamas - Blue Checks (7-8)</t>
  </si>
  <si>
    <t>PT7720</t>
  </si>
  <si>
    <t>Kids Pyjamas - Blue Checks (9-10)</t>
  </si>
  <si>
    <t>PT7721</t>
  </si>
  <si>
    <t>Kids Pyjamas - Pink Checks (1-2)</t>
  </si>
  <si>
    <t>PT7722</t>
  </si>
  <si>
    <t>Kids Pyjamas - Pink Checks (2-3)</t>
  </si>
  <si>
    <t>PT7723</t>
  </si>
  <si>
    <t>Kids Pyjamas - Pink Checks (3-4)</t>
  </si>
  <si>
    <t>PT7724</t>
  </si>
  <si>
    <t>Kids Pyjamas - Pink Checks (4-5)</t>
  </si>
  <si>
    <t>PT7725</t>
  </si>
  <si>
    <t>Kids Pyjamas - Pink Checks (5-6)</t>
  </si>
  <si>
    <t>PT7726</t>
  </si>
  <si>
    <t>Kids Pyjamas - Pink Checks (7-8)</t>
  </si>
  <si>
    <t>PT7727</t>
  </si>
  <si>
    <t>Kids Pyjamas - Pink Checks (9-10)</t>
  </si>
  <si>
    <t>PT7728</t>
  </si>
  <si>
    <t>Kids Pyjamas - Blue Checks (6-12m)</t>
  </si>
  <si>
    <t>PT7729</t>
  </si>
  <si>
    <t>Kids Pyjamas - Pink Checks (6-12m)</t>
  </si>
  <si>
    <t>PT7730</t>
  </si>
  <si>
    <t>SunTek Ultra PPF Gloss (1524mm metre)</t>
  </si>
  <si>
    <t>PT7731</t>
  </si>
  <si>
    <t>SunTek Ultra PPF Matt (1524mm metre)</t>
  </si>
  <si>
    <t>PT7732</t>
  </si>
  <si>
    <t>20oz S-Steel Tumbler White - 24</t>
  </si>
  <si>
    <t>PT7733</t>
  </si>
  <si>
    <t>Dispenser Bottle 50ml - Pack of 10</t>
  </si>
  <si>
    <t>PT7734</t>
  </si>
  <si>
    <t>Waterslide Transfers A4 - Box of 100 Sheets</t>
  </si>
  <si>
    <t>PT7735</t>
  </si>
  <si>
    <t>Waterslide Transfers A3 - Box of 100 Sheets</t>
  </si>
  <si>
    <t>PT7736</t>
  </si>
  <si>
    <t>Oracal 8300 - Middle Grey Transparent (630mm metre)</t>
  </si>
  <si>
    <t>PT7737</t>
  </si>
  <si>
    <t>Oracal 8300 - Dark Grey Transparent (630mm metre)</t>
  </si>
  <si>
    <t>PT7738</t>
  </si>
  <si>
    <t>Oracal 8300 - Brimstone Yellow Transparent (630mm 25m LOG)</t>
  </si>
  <si>
    <t>PT7739</t>
  </si>
  <si>
    <t>Oracal 8300 - Yellow Transparent (630mm 25m LOG)</t>
  </si>
  <si>
    <t>PT7740</t>
  </si>
  <si>
    <t>Oracal 8300 - Traffic Yellow Transparent (630mm 25m LOG)</t>
  </si>
  <si>
    <t>PT7741</t>
  </si>
  <si>
    <t>Oracal 8300 - Golden Yellow Transparent (630mm 25m LOG)</t>
  </si>
  <si>
    <t>PT7742</t>
  </si>
  <si>
    <t>Oracal 8300 - Orange Transparent (630mm 25m LOG)</t>
  </si>
  <si>
    <t>PT7743</t>
  </si>
  <si>
    <t>Oracal 8300 - Orange Red Transparent (630mm 25m LOG)</t>
  </si>
  <si>
    <t>PT7744</t>
  </si>
  <si>
    <t>Oracal 8300 - Red Orange Transparent (630mm 25m LOG)</t>
  </si>
  <si>
    <t>PT7745</t>
  </si>
  <si>
    <t>Oracal 8300 - Light Red Transparent (630mm 25m LOG)</t>
  </si>
  <si>
    <t>PT7746</t>
  </si>
  <si>
    <t>Oracal 8300 - Red Transparent (630mm 25m LOG)</t>
  </si>
  <si>
    <t>PT7747</t>
  </si>
  <si>
    <t>Oracal 8300 - Dark Red Transparent (630mm 25m LOG)</t>
  </si>
  <si>
    <t>PT7748</t>
  </si>
  <si>
    <t>Oracal 8300 - Reddish Brown Transparent (630mm 25m LOG)</t>
  </si>
  <si>
    <t>PT7749</t>
  </si>
  <si>
    <t>Oracal 8300 - Violet Transparent (630mm 25m LOG)</t>
  </si>
  <si>
    <t>PT7750</t>
  </si>
  <si>
    <t>Oracal 8300 - Telemagenta Transparent (630mm 25m LOG)</t>
  </si>
  <si>
    <t>PT7751</t>
  </si>
  <si>
    <t>Oracal 8300 - Pink Transparent (630mm 25m LOG)</t>
  </si>
  <si>
    <t>PT7752</t>
  </si>
  <si>
    <t>Oracal 8300 - Salmon Pink Transparent (630mm 25m LOG)</t>
  </si>
  <si>
    <t>PT7753</t>
  </si>
  <si>
    <t>Oracal 8300 - Pale Pink Transparent (630mm 25m LOG)</t>
  </si>
  <si>
    <t>PT7754</t>
  </si>
  <si>
    <t>Oracal 8300 - Ice Blue Transparent (630mm 25m LOG)</t>
  </si>
  <si>
    <t>PT7755</t>
  </si>
  <si>
    <t>Oracal 8300 - Steel Blue Transparent (630mm 25m LOG)</t>
  </si>
  <si>
    <t>PT7756</t>
  </si>
  <si>
    <t>Oracal 8300 - Light Blue Transparent (630mm 25m LOG)</t>
  </si>
  <si>
    <t>PT7757</t>
  </si>
  <si>
    <t>Oracal 8300 - Azure Blue Transparent (630mm 25m LOG)</t>
  </si>
  <si>
    <t>PT7758</t>
  </si>
  <si>
    <t>Oracal 8300 - Gentian Blue Transparent (630mm 25m LOG)</t>
  </si>
  <si>
    <t>PT7759</t>
  </si>
  <si>
    <t>Oracal 8300 - Traffic Blue Transparent (630mm 25m LOG)</t>
  </si>
  <si>
    <t>PT7760</t>
  </si>
  <si>
    <t>Oracal 8300 - King Blue Transparent (630mm 25m LOG)</t>
  </si>
  <si>
    <t>PT7761</t>
  </si>
  <si>
    <t>Oracal 8300 - Turquoise Transparent (630mm 25m LOG)</t>
  </si>
  <si>
    <t>PT7762</t>
  </si>
  <si>
    <t>Oracal 8300 - Lime Treen Green Transparent (630mm 25m LOG)</t>
  </si>
  <si>
    <t>PT7763</t>
  </si>
  <si>
    <t>Oracal 8300 - Grass Green Transparent (630mm 25m LOG)</t>
  </si>
  <si>
    <t>PT7764</t>
  </si>
  <si>
    <t>Oracal 8300 - Green Transparent (630mm 25m LOG)</t>
  </si>
  <si>
    <t>PT7765</t>
  </si>
  <si>
    <t>Oracal 8300 - Traffic Green Transparent (630mm 25m LOG)</t>
  </si>
  <si>
    <t>PT7766</t>
  </si>
  <si>
    <t>Oracal 8300 - Blue Green Transparent (630mm 25m LOG)</t>
  </si>
  <si>
    <t>PT7767</t>
  </si>
  <si>
    <t>Oracal 8300 - Dark Green Transparent (630mm 25m LOG)</t>
  </si>
  <si>
    <t>PT7768</t>
  </si>
  <si>
    <t>Oracal 8300 - Middle Grey Transparent (630mm 25m LOG)</t>
  </si>
  <si>
    <t>PT7769</t>
  </si>
  <si>
    <t>Oracal 8300 - Dark Grey Transparent (630mm 25m LOG)</t>
  </si>
  <si>
    <t>PT7770</t>
  </si>
  <si>
    <t>Oracal 8300 - Brimstone Yellow Transparent (630mm 50m LOG)</t>
  </si>
  <si>
    <t>PT7771</t>
  </si>
  <si>
    <t>Oracal 8300 - Yellow Transparent (630mm 50m LOG)</t>
  </si>
  <si>
    <t>PT7772</t>
  </si>
  <si>
    <t>Oracal 8300 - Traffic Yellow Transparent (630mm 50m LOG)</t>
  </si>
  <si>
    <t>PT7773</t>
  </si>
  <si>
    <t>Oracal 8300 - Golden Yellow Transparent (630mm 50m LOG)</t>
  </si>
  <si>
    <t>PT7774</t>
  </si>
  <si>
    <t>Oracal 8300 - Orange Transparent (630mm 50m LOG)</t>
  </si>
  <si>
    <t>PT7775</t>
  </si>
  <si>
    <t>Oracal 8300 - Orange Red Transparent (630mm 50m LOG)</t>
  </si>
  <si>
    <t>PT7776</t>
  </si>
  <si>
    <t>Oracal 8300 - Red Orange Transparent (630mm 50m LOG)</t>
  </si>
  <si>
    <t>PT7777</t>
  </si>
  <si>
    <t>Oracal 8300 - Light Red Transparent (630mm 50m LOG)</t>
  </si>
  <si>
    <t>PT7778</t>
  </si>
  <si>
    <t>Oracal 8300 - Red Transparent (630mm 50m LOG)</t>
  </si>
  <si>
    <t>PT7779</t>
  </si>
  <si>
    <t>Oracal 8300 - Dark Red Transparent (630mm 50m LOG)</t>
  </si>
  <si>
    <t>PT7780</t>
  </si>
  <si>
    <t>Oracal 8300 - Reddish Brown Transparent (630mm 50m LOG)</t>
  </si>
  <si>
    <t>PT7781</t>
  </si>
  <si>
    <t>Oracal 8300 - Violet Transparent (630mm 50m LOG)</t>
  </si>
  <si>
    <t>PT7782</t>
  </si>
  <si>
    <t>Oracal 8300 - Telemagenta Transparent (630mm 50m LOG)</t>
  </si>
  <si>
    <t>PT7783</t>
  </si>
  <si>
    <t>Oracal 8300 - Pink Transparent (630mm 50m LOG)</t>
  </si>
  <si>
    <t>PT7784</t>
  </si>
  <si>
    <t>Oracal 8300 - Salmon Pink Transparent (630mm 50m LOG)</t>
  </si>
  <si>
    <t>PT7785</t>
  </si>
  <si>
    <t>Oracal 8300 - Pale Pink Transparent (630mm 50m LOG)</t>
  </si>
  <si>
    <t>PT7786</t>
  </si>
  <si>
    <t>Oracal 8300 - Ice Blue Transparent (630mm 50m LOG)</t>
  </si>
  <si>
    <t>PT7787</t>
  </si>
  <si>
    <t>Oracal 8300 - Steel Blue Transparent (630mm 50m LOG)</t>
  </si>
  <si>
    <t>PT7788</t>
  </si>
  <si>
    <t>Oracal 8300 - Light Blue Transparent (630mm 50m LOG)</t>
  </si>
  <si>
    <t>PT7789</t>
  </si>
  <si>
    <t>Oracal 8300 - Azure Blue Transparent (630mm 50m LOG)</t>
  </si>
  <si>
    <t>PT7790</t>
  </si>
  <si>
    <t>Oracal 8300 - Gentian Blue Transparent (630mm 50m LOG)</t>
  </si>
  <si>
    <t>PT7791</t>
  </si>
  <si>
    <t>Oracal 8300 - Traffic Blue Transparent (630mm 50m LOG)</t>
  </si>
  <si>
    <t>PT7792</t>
  </si>
  <si>
    <t>Oracal 8300 - King Blue Transparent (630mm 50m LOG)</t>
  </si>
  <si>
    <t>PT7793</t>
  </si>
  <si>
    <t>Oracal 8300 - Turquoise Transparent (630mm 50m LOG)</t>
  </si>
  <si>
    <t>PT7794</t>
  </si>
  <si>
    <t>Oracal 8300 - Lime Treen Green Transparent (630mm 50m LOG)</t>
  </si>
  <si>
    <t>PT7795</t>
  </si>
  <si>
    <t>Oracal 8300 - Grass Green Transparent (630mm 50m LOG)</t>
  </si>
  <si>
    <t>PT7796</t>
  </si>
  <si>
    <t>Oracal 8300 - Green Transparent (630mm 50m LOG)</t>
  </si>
  <si>
    <t>PT7797</t>
  </si>
  <si>
    <t>Oracal 8300 - Traffic Green Transparent (630mm 50m LOG)</t>
  </si>
  <si>
    <t>PT7798</t>
  </si>
  <si>
    <t>Oracal 8300 - Blue Green Transparent (630mm 50m LOG)</t>
  </si>
  <si>
    <t>PT7799</t>
  </si>
  <si>
    <t>Oracal 8300 - Dark Green Transparent (630mm 50m LOG)</t>
  </si>
  <si>
    <t>PT7800</t>
  </si>
  <si>
    <t>Oracal 8300 - Middle Grey Transparent (630mm 50m LOG)</t>
  </si>
  <si>
    <t>PT7801</t>
  </si>
  <si>
    <t>Oracal 8300 - Dark Grey Transparent (630mm 50m LOG)</t>
  </si>
  <si>
    <t>PT7802</t>
  </si>
  <si>
    <t>MDP Garment Removal Spray 400ml - Box of 12</t>
  </si>
  <si>
    <t>PT7803</t>
  </si>
  <si>
    <t>Guyenne WOAF200 Satin 200g 1372mm - 60m</t>
  </si>
  <si>
    <t>PT7804</t>
  </si>
  <si>
    <t>Guyenne WOAF220 Gloss 220g 1372mm - 60m</t>
  </si>
  <si>
    <t>PT7805</t>
  </si>
  <si>
    <t>Blackspur 10pc Screwdriver Set</t>
  </si>
  <si>
    <t>PT7806</t>
  </si>
  <si>
    <t>Kids Pyjamas - Red Checks (1-2)</t>
  </si>
  <si>
    <t>PT7807</t>
  </si>
  <si>
    <t>Kids Pyjamas - Red Checks (2-3)</t>
  </si>
  <si>
    <t>PT7808</t>
  </si>
  <si>
    <t>Kids Pyjamas - Red Checks (3-4)</t>
  </si>
  <si>
    <t>PT7809</t>
  </si>
  <si>
    <t>Kids Pyjamas - Red Checks (5-6)</t>
  </si>
  <si>
    <t>PT7810</t>
  </si>
  <si>
    <t>Kids Pyjamas - Red Checks (7-8)</t>
  </si>
  <si>
    <t>PT7811</t>
  </si>
  <si>
    <t>Kids Pyjamas - Red Checks (9-10)</t>
  </si>
  <si>
    <t>PT7812</t>
  </si>
  <si>
    <t>Kids Pyjamas - Red Checks (6-12m)</t>
  </si>
  <si>
    <t>PT7813</t>
  </si>
  <si>
    <t>Kids Pyjamas - Red Checks (4-5)</t>
  </si>
  <si>
    <t>PT7814</t>
  </si>
  <si>
    <t>Guyenne WOAF150 Backlit 150g 1372mm - 60m</t>
  </si>
  <si>
    <t>PT7815</t>
  </si>
  <si>
    <t>Guyenne Bluehide 130g 1372mm - 60m</t>
  </si>
  <si>
    <t>PT7816</t>
  </si>
  <si>
    <t>Siser C-Print Extra (750mm Metre)</t>
  </si>
  <si>
    <t>PT7817</t>
  </si>
  <si>
    <t>Siser Colorprint Mask (750mm Metre)</t>
  </si>
  <si>
    <t>PT7818</t>
  </si>
  <si>
    <t>KPMF Purple/Green AR Gloss (1524mm metre)</t>
  </si>
  <si>
    <t>PT7819</t>
  </si>
  <si>
    <t>KPMF Dune Metallic Matt AR (1524mm metre)</t>
  </si>
  <si>
    <t>PT7820</t>
  </si>
  <si>
    <t>KPMF Palladium Blue Matt AR (1524mm metre)</t>
  </si>
  <si>
    <t>PT7821</t>
  </si>
  <si>
    <t>KPMF Twilight Sky Gloss AR (1524mm metre)</t>
  </si>
  <si>
    <t>PT7822</t>
  </si>
  <si>
    <t>KPMF Viola Noir Gloss AR (1524mm metre)</t>
  </si>
  <si>
    <t>PT7823</t>
  </si>
  <si>
    <t>KPMF Violet Haze Gloss AR (1524mm metre)</t>
  </si>
  <si>
    <t>PT7824</t>
  </si>
  <si>
    <t>KPMF Honey Yellow Gloss AR (1524mm metre)</t>
  </si>
  <si>
    <t>PT7825</t>
  </si>
  <si>
    <t>Tesa 74613 Duct Tape Grey - Single</t>
  </si>
  <si>
    <t>PT7826</t>
  </si>
  <si>
    <t>Tesa 74613 Duct Tape Grey - QD 5 Singles</t>
  </si>
  <si>
    <t>PT7827</t>
  </si>
  <si>
    <t>Tesa 4671 Duct Tape Neon Yellow - Single</t>
  </si>
  <si>
    <t>PT7828</t>
  </si>
  <si>
    <t>Silhouette Cameo 5 Alpha - Black</t>
  </si>
  <si>
    <t>PT7829</t>
  </si>
  <si>
    <t>Silhouette Cameo 5 Alpha - Pink</t>
  </si>
  <si>
    <t>PT7830</t>
  </si>
  <si>
    <t>Silhouette Cameo 5 Alpha - Black - Pack A</t>
  </si>
  <si>
    <t>PT7831</t>
  </si>
  <si>
    <t>Silhouette Cameo 5 Alpha - Pink - Pack A</t>
  </si>
  <si>
    <t>PT7832</t>
  </si>
  <si>
    <t>Silhouette Cameo 5 Alpha - Black - Pack B</t>
  </si>
  <si>
    <t>PT7833</t>
  </si>
  <si>
    <t>Silhouette Cameo 5 Alpha - Pink - Pack B</t>
  </si>
  <si>
    <t>PT7834</t>
  </si>
  <si>
    <t>Silhouette Cameo 5 Alpha - Black - Pack C</t>
  </si>
  <si>
    <t>PT7835</t>
  </si>
  <si>
    <t>Silhouette Cameo 5 Alpha - Pink - Pack C</t>
  </si>
  <si>
    <t>PT7836</t>
  </si>
  <si>
    <t>Swinger Poster Sign B - White</t>
  </si>
  <si>
    <t>PT7837</t>
  </si>
  <si>
    <t>Swinger Poster Sign B - Black</t>
  </si>
  <si>
    <t>PT7838</t>
  </si>
  <si>
    <t>Guyenne Wall It 1270mm - 20m</t>
  </si>
  <si>
    <t>PT7839</t>
  </si>
  <si>
    <t>DT Matt Sand - 67cm x 2m</t>
  </si>
  <si>
    <t>PT7840</t>
  </si>
  <si>
    <t>Vehicle Outlines USB 2026</t>
  </si>
  <si>
    <t>PT7841</t>
  </si>
  <si>
    <t>Siser Inkjet Matt White A4 - Pack of 10 sheets</t>
  </si>
  <si>
    <t>PT7842</t>
  </si>
  <si>
    <t>Siser Inkjet Clear A4 - Pack of 10 sheets</t>
  </si>
  <si>
    <t>PT7843</t>
  </si>
  <si>
    <t>Siser Inkjet Holographic A4 - Pack of 10 sheets</t>
  </si>
  <si>
    <t>PT7844</t>
  </si>
  <si>
    <t>Siser Inkjet Gloss White A4 - Pack of 10 sheets</t>
  </si>
  <si>
    <t>PT7845</t>
  </si>
  <si>
    <t>Orajet 3164 WG 1370mm - 50m</t>
  </si>
  <si>
    <t>PT7846</t>
  </si>
  <si>
    <t>Orajet 3551RA+ ProSlide WG 1370mm - 50m</t>
  </si>
  <si>
    <t>PT7847</t>
  </si>
  <si>
    <t>Orajet 3164 XRA WG 1370mm - 50m</t>
  </si>
  <si>
    <t>PT7848</t>
  </si>
  <si>
    <t>Orajet 3651 RA WG 1370mm - 50m</t>
  </si>
  <si>
    <t>PT7849</t>
  </si>
  <si>
    <t>Orajet 3951 RA+ ProSlide WG 1370mm - 25m</t>
  </si>
  <si>
    <t>PT7850</t>
  </si>
  <si>
    <t>Oraguard 210G 1370mm - 50m</t>
  </si>
  <si>
    <t>PT7851</t>
  </si>
  <si>
    <t>Oraguard 215G 1370mm - 50m</t>
  </si>
  <si>
    <t>PT7852</t>
  </si>
  <si>
    <t>Oraguard 290F Gloss 1370mm - 25m</t>
  </si>
  <si>
    <t>PT7853</t>
  </si>
  <si>
    <t>Orajet 3164 WG 1520mm - 50m</t>
  </si>
  <si>
    <t>PT7854</t>
  </si>
  <si>
    <t>Orajet 3651 RA WG 1520mm - 50m</t>
  </si>
  <si>
    <t>PT7855</t>
  </si>
  <si>
    <t>Orajet 3164 XRA WG 1520mm - 50m</t>
  </si>
  <si>
    <t>PT7856</t>
  </si>
  <si>
    <t>Orajet 3551RA+ ProSlide WG 1520mm - 50m</t>
  </si>
  <si>
    <t>PT7857</t>
  </si>
  <si>
    <t>Orajet 3951 RA+ ProSlide WG 1520mm - 25m</t>
  </si>
  <si>
    <t>PT7858</t>
  </si>
  <si>
    <t>Oraguard 210G 1520mm - 50m</t>
  </si>
  <si>
    <t>PT7859</t>
  </si>
  <si>
    <t>Oraguard 215G 1520mm - 50m</t>
  </si>
  <si>
    <t>PT7860</t>
  </si>
  <si>
    <t>Oraguard 290F 1520mm - 25m</t>
  </si>
  <si>
    <t>PT7861</t>
  </si>
  <si>
    <t>Orafol Application Gel 1000ml - Box of 12</t>
  </si>
  <si>
    <t>PT7862</t>
  </si>
  <si>
    <t>Orafol Pre Wrap Surface Cleaner 1000ml - Single</t>
  </si>
  <si>
    <t>PT7863</t>
  </si>
  <si>
    <t>Orafol Pre Wrap Surface Cleaner 1000ml - Box of 8</t>
  </si>
  <si>
    <t>PT7864</t>
  </si>
  <si>
    <t>Orafol Pre Wrap Surface Cleaner 5 Litre - Single</t>
  </si>
  <si>
    <t>PT7865</t>
  </si>
  <si>
    <t>Screw Caps Grey - Small Pack of 20</t>
  </si>
  <si>
    <t>PT7866</t>
  </si>
  <si>
    <t>Orange Crush PPF To-Go Squeegee</t>
  </si>
  <si>
    <t>PT7867</t>
  </si>
  <si>
    <t>Application Tape Bench Roller 730mm - Grey</t>
  </si>
  <si>
    <t>PT7868</t>
  </si>
  <si>
    <t>Ri-Mount Ultracrystalline 760mm Perm Rem - 50m Log</t>
  </si>
  <si>
    <t>PT7869</t>
  </si>
  <si>
    <t>Ri-Mount Ultracrystalline 1310mm Perm Rem - 50m Log</t>
  </si>
  <si>
    <t>PT7870</t>
  </si>
  <si>
    <t>Ri-Mount Ultracrystalline 1524mm Perm Rem - 50m Log</t>
  </si>
  <si>
    <t>PT7871</t>
  </si>
  <si>
    <t>Oraguard 210M 1370mm - 50m</t>
  </si>
  <si>
    <t>PT7872</t>
  </si>
  <si>
    <t>Oraguard 215M 1370mm - 50m</t>
  </si>
  <si>
    <t>PT7873</t>
  </si>
  <si>
    <t>Oraguard 210M 1520mm - 50m</t>
  </si>
  <si>
    <t>PT7874</t>
  </si>
  <si>
    <t>Oraguard 215M 1520mm - 50m</t>
  </si>
  <si>
    <t>PT7875</t>
  </si>
  <si>
    <t>Orajet 3164 CG 1370mm - 50m</t>
  </si>
  <si>
    <t>PT7876</t>
  </si>
  <si>
    <t>Orajet 3164 CG 1520mm - 50m</t>
  </si>
  <si>
    <t>PT7877</t>
  </si>
  <si>
    <t>Orajet 3164 CM 1370mm - 50m</t>
  </si>
  <si>
    <t>PT7878</t>
  </si>
  <si>
    <t>Siser 45 Degree Blade - Single</t>
  </si>
  <si>
    <t>PT7879</t>
  </si>
  <si>
    <t>Siser 60 Degree Blade - Single</t>
  </si>
  <si>
    <t>PT7880</t>
  </si>
  <si>
    <t>Orajet 3164 CM 1520mm - 50m</t>
  </si>
  <si>
    <t>PT7881</t>
  </si>
  <si>
    <t>Siser Inkjet Magentic A4 - Pack of 5 sheets</t>
  </si>
  <si>
    <t>PT7882</t>
  </si>
  <si>
    <t>Orajet 3164X WM 1370mm - 50m</t>
  </si>
  <si>
    <t>PT7883</t>
  </si>
  <si>
    <t>Orajet 3164X WM 1520mm - 50m</t>
  </si>
  <si>
    <t>PT7884</t>
  </si>
  <si>
    <t>Orajet 3162 WG 1370mm - 50m</t>
  </si>
  <si>
    <t>PT7885</t>
  </si>
  <si>
    <t>Orajet 3162 WG 1520mm - 50m</t>
  </si>
  <si>
    <t>PT7886</t>
  </si>
  <si>
    <t>Orajet 3162 WM 1370mm - 50m</t>
  </si>
  <si>
    <t>PT7887</t>
  </si>
  <si>
    <t>Orajet 3162 WM 1520mm - 50m</t>
  </si>
  <si>
    <t>PT7888</t>
  </si>
  <si>
    <t>Orajet 3162 CG 1370mm - 50m</t>
  </si>
  <si>
    <t>PT7889</t>
  </si>
  <si>
    <t>Orajet 3162 CG 1520mm - 50m</t>
  </si>
  <si>
    <t>PT7890</t>
  </si>
  <si>
    <t>Orajet 3162 CM 1370mm - 50m</t>
  </si>
  <si>
    <t>PT7891</t>
  </si>
  <si>
    <t>Orajet 3162 CM 1520mm - 50m</t>
  </si>
  <si>
    <t>PT7892</t>
  </si>
  <si>
    <t>Orajet 3164X WG 1370mm - 50m</t>
  </si>
  <si>
    <t>PT7893</t>
  </si>
  <si>
    <t>Orajet 3164X WG 1520mm - 50m</t>
  </si>
  <si>
    <t>PT7894</t>
  </si>
  <si>
    <t>Orajet 3162XRA WM 1370mm - 50m</t>
  </si>
  <si>
    <t>PT7895</t>
  </si>
  <si>
    <t>Orajet 3162XRA WM 1520mm - 50m</t>
  </si>
  <si>
    <t>PT7896</t>
  </si>
  <si>
    <t>Guyenne Feel It Smooth M2 1372mm - 60m</t>
  </si>
  <si>
    <t>PT7897</t>
  </si>
  <si>
    <t>Orafol Application Gel 1000ml - Single</t>
  </si>
  <si>
    <t>PT7898</t>
  </si>
  <si>
    <t>Orajet 3651 CG 1370mm - 50m</t>
  </si>
  <si>
    <t>PT7899</t>
  </si>
  <si>
    <t>Orajet 3651 CG 1520mm - 50m</t>
  </si>
  <si>
    <t>PT7900</t>
  </si>
  <si>
    <t>Orajet 3651 CM 1370mm - 50m</t>
  </si>
  <si>
    <t>PT7901</t>
  </si>
  <si>
    <t>Orajet 3651 CM 1520mm - 50m</t>
  </si>
  <si>
    <t>PT7902</t>
  </si>
  <si>
    <t>Orajet 3651 WM 1370mm - 50m</t>
  </si>
  <si>
    <t>PT7903</t>
  </si>
  <si>
    <t>Orajet 3651 WM 1520mm - 50m</t>
  </si>
  <si>
    <t>PT7904</t>
  </si>
  <si>
    <t>Orajet 3164 WG 760mm - 50m</t>
  </si>
  <si>
    <t>PT7905</t>
  </si>
  <si>
    <t>Orajet 3164 CG 760mm - 50m</t>
  </si>
  <si>
    <t>PT7906</t>
  </si>
  <si>
    <t>Orajet 3164 CM 760mm - 50m</t>
  </si>
  <si>
    <t>PT7907</t>
  </si>
  <si>
    <t>Orajet 3164 WM 760mm - 50m</t>
  </si>
  <si>
    <t>PT7908</t>
  </si>
  <si>
    <t>Orajet 3162 WG 760mm - 50m</t>
  </si>
  <si>
    <t>PT7909</t>
  </si>
  <si>
    <t>Orajet 3162 WM 760mm - 50m</t>
  </si>
  <si>
    <t>PT7910</t>
  </si>
  <si>
    <t>Oracal 8510RA  (610mm metre)</t>
  </si>
  <si>
    <t>PT7911</t>
  </si>
  <si>
    <t>Oracal 970RA ProSlide Black Gloss (1520mm metre)</t>
  </si>
  <si>
    <t>PT7912</t>
  </si>
  <si>
    <t>Oracal 970RA ProSlide White Gloss (1520mm metre)</t>
  </si>
  <si>
    <t>PT7913</t>
  </si>
  <si>
    <t>Oracal 970RA ProSlide Black Matt (1520mm metre)</t>
  </si>
  <si>
    <t>PT7914</t>
  </si>
  <si>
    <t>Oracal 970RA ProSlide White Matt (1520mm metre)</t>
  </si>
  <si>
    <t>PT7915</t>
  </si>
  <si>
    <t>Short Sleeved Body Suit - White Dye Sub 0-3m</t>
  </si>
  <si>
    <t>PT7916</t>
  </si>
  <si>
    <t>Short Sleeved Body Suit - White Dye Sub 3-6m</t>
  </si>
  <si>
    <t>PT7917</t>
  </si>
  <si>
    <t>Short Sleeved Body Suit - White Dye Sub 6-12m</t>
  </si>
  <si>
    <t>PT7918</t>
  </si>
  <si>
    <t>Short Sleeved Body Suit - White Dye Sub 12-18m</t>
  </si>
  <si>
    <t>PT7919</t>
  </si>
  <si>
    <t>Baby Romper Suit - White Dye Sub 0-3m</t>
  </si>
  <si>
    <t>PT7920</t>
  </si>
  <si>
    <t>Baby Romper Suit - White Dye Sub 3-6m</t>
  </si>
  <si>
    <t>PT7921</t>
  </si>
  <si>
    <t>Baby Romper Suit - White Dye Sub 6-12m</t>
  </si>
  <si>
    <t>PT7922</t>
  </si>
  <si>
    <t>Orajet 3164X WG 760mm - 50m</t>
  </si>
  <si>
    <t>PT7923</t>
  </si>
  <si>
    <t>Orajet 3164 XRA WG 760mm - 50m</t>
  </si>
  <si>
    <t>PT7924</t>
  </si>
  <si>
    <t>Orajet 3164X WM 760mm - 50m</t>
  </si>
  <si>
    <t>PT7925</t>
  </si>
  <si>
    <t>Suede Microfibre Wings - Pack of 20</t>
  </si>
  <si>
    <t>PT7926</t>
  </si>
  <si>
    <t>Orajet 3268 WM 1370mm - 50m</t>
  </si>
  <si>
    <t>PT7927</t>
  </si>
  <si>
    <t>Orajet 3268 WM 1520mm - 50m</t>
  </si>
  <si>
    <t>PT7928</t>
  </si>
  <si>
    <t>Orajet 3554 Brick WM 1370mm - 50m</t>
  </si>
  <si>
    <t>PT7929</t>
  </si>
  <si>
    <t>Orajet 3954 WG 1370mm - 50m</t>
  </si>
  <si>
    <t>PT7930</t>
  </si>
  <si>
    <t>KPMF Epsilon Metallic Grey Gloss AR (1524mm metre)</t>
  </si>
  <si>
    <t>PT7931</t>
  </si>
  <si>
    <t>KPMF Trident Blue Gloss AR (1524mm metre)</t>
  </si>
  <si>
    <t>PT7932</t>
  </si>
  <si>
    <t>KPMF Absolute Vector Green Matt AR (1524mm metre)</t>
  </si>
  <si>
    <t>PT7933</t>
  </si>
  <si>
    <t>KPMF Military Green Matt AR (1524mm metre)</t>
  </si>
  <si>
    <t>PT7934</t>
  </si>
  <si>
    <t>Wing Mirror Horseshoe</t>
  </si>
  <si>
    <t>PT7935</t>
  </si>
  <si>
    <t>Finger Cots - Pack of 5</t>
  </si>
  <si>
    <t>PT7936</t>
  </si>
  <si>
    <t>Olfa PA2 Knife - Single</t>
  </si>
  <si>
    <t>PT7937</t>
  </si>
  <si>
    <t>Olfa PA2 Knife - Carton Of 6</t>
  </si>
  <si>
    <t>PT7938</t>
  </si>
  <si>
    <t>Olfa SK-15 Safety Cutter - Single</t>
  </si>
  <si>
    <t>PT7939</t>
  </si>
  <si>
    <t>Olfa SK-15 Safety Cutter - Pack Of 10</t>
  </si>
  <si>
    <t>PT7940</t>
  </si>
  <si>
    <t>KPMF Teal Gloss Airelease (1524mm metre)</t>
  </si>
  <si>
    <t>PT7941</t>
  </si>
  <si>
    <t>KPMF Purple Gloss Airelease (1524mm metre)</t>
  </si>
  <si>
    <t>PT7942</t>
  </si>
  <si>
    <t>KPMF Seafoam Gloss Airelease (1524mm metre)</t>
  </si>
  <si>
    <t>PT7943</t>
  </si>
  <si>
    <t>KPMF Cappuccino Gloss Airelease (1524mm metre)</t>
  </si>
  <si>
    <t>PT7944</t>
  </si>
  <si>
    <t>KPMF Lilac Gloss Airelease (1524mm metre)</t>
  </si>
  <si>
    <t>PT7945</t>
  </si>
  <si>
    <t>KPMF Pink Gloss Airelease (1524mm metre)</t>
  </si>
  <si>
    <t>PT7946</t>
  </si>
  <si>
    <t>KPMF Seafoam Matt Airelease (1524mm metre)</t>
  </si>
  <si>
    <t>PT7947</t>
  </si>
  <si>
    <t>KPMF Cappuccino Matt Airelease (1524mm metre)</t>
  </si>
  <si>
    <t>PT7948</t>
  </si>
  <si>
    <t>KPMF Pink Matt Airelease (1524mm metre)</t>
  </si>
  <si>
    <t>PT7949</t>
  </si>
  <si>
    <t>KPMF Teal Matt Airelease (1524mm metre)</t>
  </si>
  <si>
    <t>PT7950</t>
  </si>
  <si>
    <t>KPMF Rust Matt Airelease (1524mm metre)</t>
  </si>
  <si>
    <t>PT7951</t>
  </si>
  <si>
    <t>KPMF Purple Matt Airelease (1524mm metre)</t>
  </si>
  <si>
    <t>PT7952</t>
  </si>
  <si>
    <t>Orca Latte Mugs 12oz - 12</t>
  </si>
  <si>
    <t>PT7953</t>
  </si>
  <si>
    <t>Tucking Tool - Pack of 3</t>
  </si>
  <si>
    <t>PT7954</t>
  </si>
  <si>
    <t>Edge Wrap Cutter Jig</t>
  </si>
  <si>
    <t>PT7955</t>
  </si>
  <si>
    <t>Green Cutting Jig</t>
  </si>
  <si>
    <t>PT7956</t>
  </si>
  <si>
    <t>KPMF Teal Matt Airelease (1524mm 50m LOG)</t>
  </si>
  <si>
    <t>PT7957</t>
  </si>
  <si>
    <t>KPMF Seafoam Matt Airelease (1524mm 50m LOG)</t>
  </si>
  <si>
    <t>PT7958</t>
  </si>
  <si>
    <t>KPMF Rust Matt Airelease (1524mm 50m LOG)</t>
  </si>
  <si>
    <t>PT7959</t>
  </si>
  <si>
    <t>KPMF Cappuccino Matt Airelease (1524mm 50m LOG)</t>
  </si>
  <si>
    <t>PT7960</t>
  </si>
  <si>
    <t>KPMF Pink Matt Airelease (1524mm 50m LOG)</t>
  </si>
  <si>
    <t>PT7961</t>
  </si>
  <si>
    <t>KPMF Purple Matt Airelease (1524mm 50m LOG)</t>
  </si>
  <si>
    <t>PT7962</t>
  </si>
  <si>
    <t>KPMF Cappuccino Gloss Airelease (1524mm 50m LOG)</t>
  </si>
  <si>
    <t>PT7963</t>
  </si>
  <si>
    <t>KPMF Pink Gloss Airelease (1524mm 50m LOG)</t>
  </si>
  <si>
    <t>PT7964</t>
  </si>
  <si>
    <t>KPMF Lilac Gloss Airelease (1524mm 50m LOG)</t>
  </si>
  <si>
    <t>PT7965</t>
  </si>
  <si>
    <t>KPMF Seafoam Gloss Airelease (1524mm 50m LOG)</t>
  </si>
  <si>
    <t>PT7966</t>
  </si>
  <si>
    <t>KPMF Teal Gloss Airelease (1524mm 50m LOG)</t>
  </si>
  <si>
    <t>PT7967</t>
  </si>
  <si>
    <t>KPMF Purple Gloss Airelease (1524mm 50m LOG)</t>
  </si>
  <si>
    <t>PT7968</t>
  </si>
  <si>
    <t>KPMF Lilac Matt Airelease (1524mm 50m LOG)</t>
  </si>
  <si>
    <t>PT7969</t>
  </si>
  <si>
    <t>KPMF Lilac Matt Airelease (1524mm metre)</t>
  </si>
  <si>
    <t>PT7970</t>
  </si>
  <si>
    <t>Tucking Tool - Blue</t>
  </si>
  <si>
    <t>PT7971</t>
  </si>
  <si>
    <t>Tucking Tool - Black</t>
  </si>
  <si>
    <t>PT7972</t>
  </si>
  <si>
    <t>Tucking Tool - Red</t>
  </si>
  <si>
    <t>PT7973</t>
  </si>
  <si>
    <t>Brick / Fan Swatch - KPMF VWS1</t>
  </si>
  <si>
    <t>PT7974</t>
  </si>
  <si>
    <t>Brick / Fan Swatch - KPMF VWS4</t>
  </si>
  <si>
    <t>PT7975</t>
  </si>
  <si>
    <t>Guyenne Sunset Fluo Yellow Paper - 1270mm - 60m</t>
  </si>
  <si>
    <t>PT7976</t>
  </si>
  <si>
    <t>Yellow Cutting Jig</t>
  </si>
  <si>
    <t>PT7977</t>
  </si>
  <si>
    <t>Parking Sensor Cutter Kit</t>
  </si>
  <si>
    <t>PT7978</t>
  </si>
  <si>
    <t>Double Headed Easyglide Wrap Cutter - Single</t>
  </si>
  <si>
    <t>PT7979</t>
  </si>
  <si>
    <t>DeTape PET Magnetic Receptive - 1520mm</t>
  </si>
  <si>
    <t>PT7980</t>
  </si>
  <si>
    <t>Solar Film 68 (760mm metre)</t>
  </si>
  <si>
    <t>PT7981</t>
  </si>
  <si>
    <t>Silhouette Support Rollers - Pack of 2</t>
  </si>
  <si>
    <t>PT7982</t>
  </si>
  <si>
    <t>Crystal Photo Block Rounded Top - Single</t>
  </si>
  <si>
    <t>PT7983</t>
  </si>
  <si>
    <t>Clamps 89mm - 4 Pack</t>
  </si>
  <si>
    <t>PT7984</t>
  </si>
  <si>
    <t>Corner Clamps - Pack Of 2</t>
  </si>
  <si>
    <t>PT7985</t>
  </si>
  <si>
    <t>Ratchet Clamp - Single</t>
  </si>
  <si>
    <t>PT7986</t>
  </si>
  <si>
    <t>Microfibre Cloths - Pack of 6</t>
  </si>
  <si>
    <t>PT7987</t>
  </si>
  <si>
    <t>LED Head Torch</t>
  </si>
  <si>
    <t>PT7988</t>
  </si>
  <si>
    <t>Ri-Jet PO 100 PVC Free White Gloss Digital 1370mm</t>
  </si>
  <si>
    <t>PT7989</t>
  </si>
  <si>
    <t>Hook and Loop 30mm - Roll 25m</t>
  </si>
  <si>
    <t>PT7990</t>
  </si>
  <si>
    <t>Orajet 3106 SG Caravan WG 1370mm - 50m</t>
  </si>
  <si>
    <t>PT7991</t>
  </si>
  <si>
    <t>Orajet 3961RA Caravan WG 1370mm - 50m</t>
  </si>
  <si>
    <t>PT7992</t>
  </si>
  <si>
    <t>NovaSol 7000</t>
  </si>
  <si>
    <t>PT7993</t>
  </si>
  <si>
    <t>Oraguard 290F Gloss 1370mm - 50m</t>
  </si>
  <si>
    <t>PT7994</t>
  </si>
  <si>
    <t>Orajet 3951 RA+ ProSlide WG 1370mm - 50m</t>
  </si>
  <si>
    <t>PT7995</t>
  </si>
  <si>
    <t>Tesa 4671 Duct Tape Neon Green - Single</t>
  </si>
  <si>
    <t>PT7996</t>
  </si>
  <si>
    <t>Premium 11 Oz Mug - 36</t>
  </si>
  <si>
    <t>PT7997</t>
  </si>
  <si>
    <t>Emblem Removal Tool</t>
  </si>
  <si>
    <t>PT7998</t>
  </si>
  <si>
    <t>Decal Removal Wheel</t>
  </si>
  <si>
    <t>PT7999</t>
  </si>
  <si>
    <t>Double Ended Squeegee</t>
  </si>
  <si>
    <t>PT8000</t>
  </si>
  <si>
    <t>Tucking Tools For SVR2 SAC1 Knives - Pack of 4</t>
  </si>
  <si>
    <t>PT8001</t>
  </si>
  <si>
    <t>Soak Rope</t>
  </si>
  <si>
    <t>PT8002</t>
  </si>
  <si>
    <t>Tucking Tool Axe Set</t>
  </si>
  <si>
    <t>PT8003</t>
  </si>
  <si>
    <t>Window Film Corner Trim Guide Set</t>
  </si>
  <si>
    <t>PT8004</t>
  </si>
  <si>
    <t>Sawgrass SG500 VersiFlex Loyalty Bundle</t>
  </si>
  <si>
    <t>PT8005</t>
  </si>
  <si>
    <t>Plastic Scraper Blades 40mm - 10 Pack</t>
  </si>
  <si>
    <t>PT8006</t>
  </si>
  <si>
    <t>Plastic Scraper Mini - Single</t>
  </si>
  <si>
    <t>PT8007</t>
  </si>
  <si>
    <t>Plastic Scraper Mini - QD 10 Singles</t>
  </si>
  <si>
    <t>PT8008</t>
  </si>
  <si>
    <t>Plastic Scraper Blades 40mm - QD 10 Packs</t>
  </si>
  <si>
    <t>PT8009</t>
  </si>
  <si>
    <t>Orajet 3951 RA+ ProSlide WG 1520mm - 50m</t>
  </si>
  <si>
    <t>PT8010</t>
  </si>
  <si>
    <t>Orajet 3164 WM 1370mm - 50m</t>
  </si>
  <si>
    <t>PT8011</t>
  </si>
  <si>
    <t>Orajet 3164 WM 1520mm - 50m</t>
  </si>
  <si>
    <t>PT8012</t>
  </si>
  <si>
    <t>Orajet 3164 XRA WM 1370mm - 50m</t>
  </si>
  <si>
    <t>PT8013</t>
  </si>
  <si>
    <t>Orajet 3164 XRA WM 1520mm - 50m</t>
  </si>
  <si>
    <t>PT8014</t>
  </si>
  <si>
    <t>Orajet 3164 XRA WM 760mm - 50m</t>
  </si>
  <si>
    <t>PT8015</t>
  </si>
  <si>
    <t>Palm Sponge Roller</t>
  </si>
  <si>
    <t>PT8016</t>
  </si>
  <si>
    <t>Oraguard 290F 1520mm - 50m</t>
  </si>
  <si>
    <t>PT8017</t>
  </si>
  <si>
    <t>Orajet 3164 WG 500mm - 50m</t>
  </si>
  <si>
    <t>PT8018</t>
  </si>
  <si>
    <t>Orajet 3164 WM 500mm - 50m</t>
  </si>
  <si>
    <t>PT8019</t>
  </si>
  <si>
    <t>Green Large Flat Cutting Guide</t>
  </si>
  <si>
    <t>PT8020</t>
  </si>
  <si>
    <t>Orajet 3651 WM 760mm - 50m</t>
  </si>
  <si>
    <t>PT8021</t>
  </si>
  <si>
    <t>Graphtec A3 Cutting Mat - Twin Pack</t>
  </si>
  <si>
    <t>PT8022</t>
  </si>
  <si>
    <t>Oraguard 250AS 1370mm - 50m</t>
  </si>
  <si>
    <t>PT8023</t>
  </si>
  <si>
    <t>Orajet 1917 914mm - 20m</t>
  </si>
  <si>
    <t>PT8024</t>
  </si>
  <si>
    <t>Orajet 1917 1070mm - 20m</t>
  </si>
  <si>
    <t>PT8025</t>
  </si>
  <si>
    <t>Orajet 1917 1270mm - 20m</t>
  </si>
  <si>
    <t>PT8026</t>
  </si>
  <si>
    <t>Orajet XP1902 1070mm - 20m</t>
  </si>
  <si>
    <t>PT8027</t>
  </si>
  <si>
    <t>Orajet XP1902 1270mm - 20m</t>
  </si>
  <si>
    <t>PT8028</t>
  </si>
  <si>
    <t>Oracal 970RA ProSlide Black Gloss (25m Log)</t>
  </si>
  <si>
    <t>PT8029</t>
  </si>
  <si>
    <t>Crystal Photo Block Rounded Top - QD 5 Singles</t>
  </si>
  <si>
    <t>PT8030</t>
  </si>
  <si>
    <t>Crystal Photo Block Rounded Top - QD 10 Singles</t>
  </si>
  <si>
    <t>PT8031</t>
  </si>
  <si>
    <t>Oracal 970RA ProSlide Stone Grey Gloss (1520mm metre)</t>
  </si>
  <si>
    <t>PT8032</t>
  </si>
  <si>
    <t>Oracal 970RA ProSlide Telegrey Gloss (1520mm metre)</t>
  </si>
  <si>
    <t>PT8033</t>
  </si>
  <si>
    <t>Oracal 970RA ProSlide Dark Grey Gloss (1520mm metre)</t>
  </si>
  <si>
    <t>PT8034</t>
  </si>
  <si>
    <t>Oracal 970RA ProSlide Dark Grey Gloss (25m Log)</t>
  </si>
  <si>
    <t>PT8035</t>
  </si>
  <si>
    <t>Oracal 970RA ProSlide Steel Gloss (25m Log)</t>
  </si>
  <si>
    <t>PT8036</t>
  </si>
  <si>
    <t>Oracal 970RA ProSlide Telegrey Gloss (25m Log)</t>
  </si>
  <si>
    <t>PT8037</t>
  </si>
  <si>
    <t>Oracal 970RA ProSlide Millennium Grey Gloss (25m Log)</t>
  </si>
  <si>
    <t>PT8038</t>
  </si>
  <si>
    <t>Oracal 970RA ProSlide Simple Grey Gloss (25m Log)</t>
  </si>
  <si>
    <t>PT8039</t>
  </si>
  <si>
    <t>Oracal 970RA ProSlide Stone Grey Gloss (25m Log)</t>
  </si>
  <si>
    <t>PT8040</t>
  </si>
  <si>
    <t>Oraguard 290 Matt 1370mm - 25m</t>
  </si>
  <si>
    <t>PT8041</t>
  </si>
  <si>
    <t>Oraguard 290 Matt 1520mm - 25m</t>
  </si>
  <si>
    <t>PT8042</t>
  </si>
  <si>
    <t>Oracal 970RA ProSlide Black Gloss (50m Log)</t>
  </si>
  <si>
    <t>PT8043</t>
  </si>
  <si>
    <t>Oracal 970RA ProSlide White Gloss (25m Log)</t>
  </si>
  <si>
    <t>PT8044</t>
  </si>
  <si>
    <t>Orafol 970RA ProSlide Black Matt (25m Log)</t>
  </si>
  <si>
    <t>PT8045</t>
  </si>
  <si>
    <t>Orafol 970RA ProSlide Black Matt (50m Log)</t>
  </si>
  <si>
    <t>PT8046</t>
  </si>
  <si>
    <t>Orafol 970RA ProSlide White Matt (25m Log)</t>
  </si>
  <si>
    <t>PT8047</t>
  </si>
  <si>
    <t>KPMF Perfect Black Gloss AR (25m Log)</t>
  </si>
  <si>
    <t>PT8048</t>
  </si>
  <si>
    <t>KPMF Perfect Black Gloss AR (50m Log)</t>
  </si>
  <si>
    <t>PT8049</t>
  </si>
  <si>
    <t>KPMF Phantom Black Metallic Gloss AR (50m Log)</t>
  </si>
  <si>
    <t>PT8050</t>
  </si>
  <si>
    <t>KPMF Magnetic Black Gloss AR (50m Log)</t>
  </si>
  <si>
    <t>PT8051</t>
  </si>
  <si>
    <t>KPMF Epsilon Metallic Grey Gloss AR (25m Log)</t>
  </si>
  <si>
    <t>PT8052</t>
  </si>
  <si>
    <t>KPMF Morpheus Black Gloss AR (50m Log)</t>
  </si>
  <si>
    <t>PT8053</t>
  </si>
  <si>
    <t>KPMF Hypnotic Black Violet Gloss AR (50m Log)</t>
  </si>
  <si>
    <t>PT8054</t>
  </si>
  <si>
    <t>KPMF Imperial Orchid Gloss AR (50m Log)</t>
  </si>
  <si>
    <t>PT8055</t>
  </si>
  <si>
    <t>KPMF Viola Noir Gloss AR (25m Log)</t>
  </si>
  <si>
    <t>PT8056</t>
  </si>
  <si>
    <t>KPMF Violet Haze Gloss AR (25m Log)</t>
  </si>
  <si>
    <t>PT8057</t>
  </si>
  <si>
    <t>KPMF Opulent Indigo Gloss AR (50m Log)</t>
  </si>
  <si>
    <t>PT8058</t>
  </si>
  <si>
    <t>KPMF Excelsior Blue Gloss AR (50m Log)</t>
  </si>
  <si>
    <t>PT8059</t>
  </si>
  <si>
    <t>KPMF Atlantic Pearl Gloss AR (50m Log)</t>
  </si>
  <si>
    <t>PT8060</t>
  </si>
  <si>
    <t>KPMF Twilight Sky Gloss AR (25m Log)</t>
  </si>
  <si>
    <t>PT8061</t>
  </si>
  <si>
    <t>KPMF Indulgent Blue Gloss AR (50m Log)</t>
  </si>
  <si>
    <t>PT8062</t>
  </si>
  <si>
    <t>KPMF Trident Blue Gloss AR (50m Log)</t>
  </si>
  <si>
    <t>PT8063</t>
  </si>
  <si>
    <t>KPMF Dynamic Lime Gloss AR (25m Log)</t>
  </si>
  <si>
    <t>PT8064</t>
  </si>
  <si>
    <t>KPMF Surge Green Gloss AR (50m Log)</t>
  </si>
  <si>
    <t>PT8065</t>
  </si>
  <si>
    <t>KPMF Desert Storm Gloss AR (25m Log)</t>
  </si>
  <si>
    <t>PT8066</t>
  </si>
  <si>
    <t>KPMF Honey Yellow Gloss AR (50m Log)</t>
  </si>
  <si>
    <t>PT8067</t>
  </si>
  <si>
    <t>KPMF Solar Flash Gloss AR (50m Log)</t>
  </si>
  <si>
    <t>PT8068</t>
  </si>
  <si>
    <t>KPMF Verde Solaris Gloss AR (50m Log)</t>
  </si>
  <si>
    <t>PT8069</t>
  </si>
  <si>
    <t>KPMF Zenith Grey Metallic Gloss AR (50m Log)</t>
  </si>
  <si>
    <t>PT8070</t>
  </si>
  <si>
    <t>KPMF Dynamic Teal Gloss AR (50m Log)</t>
  </si>
  <si>
    <t>PT8071</t>
  </si>
  <si>
    <t>KPMF Envious Green Gloss AR (50m Log)</t>
  </si>
  <si>
    <t>PT8072</t>
  </si>
  <si>
    <t>KPMF Momentum Pink Gloss AR (50m Log)</t>
  </si>
  <si>
    <t>PT8073</t>
  </si>
  <si>
    <t>KPMF Cosmos Pink Gloss AR (50m Log)</t>
  </si>
  <si>
    <t>PT8074</t>
  </si>
  <si>
    <t>KPMF Ember Orange Gloss AR (50m Log)</t>
  </si>
  <si>
    <t>PT8075</t>
  </si>
  <si>
    <t>KPMF Vengeance Red Gloss AR (50m Log)</t>
  </si>
  <si>
    <t>PT8076</t>
  </si>
  <si>
    <t>KPMF Midnight Crimson Gloss AR (50m Log)</t>
  </si>
  <si>
    <t>PT8077</t>
  </si>
  <si>
    <t>KPMF Ominous Grey Gloss AR (50m Log)</t>
  </si>
  <si>
    <t>PT8078</t>
  </si>
  <si>
    <t>KPMF Chalk White Gloss AR (50m Log)</t>
  </si>
  <si>
    <t>PT8079</t>
  </si>
  <si>
    <t>KPMF Porcelain Blue Gloss AR (50m Log)</t>
  </si>
  <si>
    <t>PT8080</t>
  </si>
  <si>
    <t>KPMF Tidal Teal Gloss AR (50m Log)</t>
  </si>
  <si>
    <t>PT8081</t>
  </si>
  <si>
    <t>KPMF British Racing Green Gloss AR (50m Log)</t>
  </si>
  <si>
    <t>PT8082</t>
  </si>
  <si>
    <t>KPMF Perfect White Gloss AR (50m Log)</t>
  </si>
  <si>
    <t>PT8083</t>
  </si>
  <si>
    <t>KPMF Russet Red Matt AR (50m Log)</t>
  </si>
  <si>
    <t>PT8084</t>
  </si>
  <si>
    <t>KPMF Viper Green Matt AR (50m Log)</t>
  </si>
  <si>
    <t>PT8085</t>
  </si>
  <si>
    <t>KPMF Trenton Blue Matt AR (50m Log)</t>
  </si>
  <si>
    <t>PT8086</t>
  </si>
  <si>
    <t>KPMF Perfect White Matt AR (50m Log)</t>
  </si>
  <si>
    <t>PT8087</t>
  </si>
  <si>
    <t>KPMF Perfect Black Matt AR (50m Log)</t>
  </si>
  <si>
    <t>PT8088</t>
  </si>
  <si>
    <t>KPMF Welsh Slate Matt AR (50m Log)</t>
  </si>
  <si>
    <t>PT8089</t>
  </si>
  <si>
    <t>KPMF Lightning Met Matt AR (50m Log)</t>
  </si>
  <si>
    <t>PT8090</t>
  </si>
  <si>
    <t>KPMF Elan Blue Matt AR (50m Log)</t>
  </si>
  <si>
    <t>PT8091</t>
  </si>
  <si>
    <t>KPMF Java Brown Matt AR (50m Log)</t>
  </si>
  <si>
    <t>PT8092</t>
  </si>
  <si>
    <t>KPMF Aurora Pearl Matt AR (50m Log)</t>
  </si>
  <si>
    <t>PT8093</t>
  </si>
  <si>
    <t>KPMF Crystalline White Matt AR (50m Log)</t>
  </si>
  <si>
    <t>PT8094</t>
  </si>
  <si>
    <t>KPMF Morpheus Black Matt AR (50m Log)</t>
  </si>
  <si>
    <t>PT8095</t>
  </si>
  <si>
    <t>KPMF Iced Blue Titanium Matt AR (50m Log)</t>
  </si>
  <si>
    <t>PT8096</t>
  </si>
  <si>
    <t>KPMF Anodised Bronze Matt AR (50m Log)</t>
  </si>
  <si>
    <t>PT8097</t>
  </si>
  <si>
    <t>KPMF Magnetic Black Matt AR (50m Log)</t>
  </si>
  <si>
    <t>PT8098</t>
  </si>
  <si>
    <t>KPMF Iced Amethyst Matt AR (50m Log)</t>
  </si>
  <si>
    <t>PT8099</t>
  </si>
  <si>
    <t>KPMF Autumn Fire Matt AR (50m Log)</t>
  </si>
  <si>
    <t>PT8100</t>
  </si>
  <si>
    <t>KPMF Iced Silver Titanium Matt AR (50m Log)</t>
  </si>
  <si>
    <t>PT8101</t>
  </si>
  <si>
    <t>KPMF Iced Red Titanium Matt AR (50m Log)</t>
  </si>
  <si>
    <t>PT8102</t>
  </si>
  <si>
    <t>KPMF Iced Yellow Titanium Matt AR (50m Log)</t>
  </si>
  <si>
    <t>PT8103</t>
  </si>
  <si>
    <t>KPMF Platinum Dark Sage Matt AR (50m Log)</t>
  </si>
  <si>
    <t>PT8104</t>
  </si>
  <si>
    <t>KPMF Burnished Bronze Matt AR (50m Log)</t>
  </si>
  <si>
    <t>PT8105</t>
  </si>
  <si>
    <t>KPMF Iced Orange Titanium Matt AR (50m Log)</t>
  </si>
  <si>
    <t>PT8106</t>
  </si>
  <si>
    <t>KPMF Stealth Tundra Matt AR (50m Log)</t>
  </si>
  <si>
    <t>PT8107</t>
  </si>
  <si>
    <t>KPMF Siberian Pearl Matt AR (50m Log)</t>
  </si>
  <si>
    <t>PT8108</t>
  </si>
  <si>
    <t>KPMF Nero Flare Matt AR (50m Log)</t>
  </si>
  <si>
    <t>PT8109</t>
  </si>
  <si>
    <t>KPMF Phantom Black Matt AR (50m Log)</t>
  </si>
  <si>
    <t>PT8110</t>
  </si>
  <si>
    <t>KPMF Absolute Quantum Blue Matt AR (50m Log)</t>
  </si>
  <si>
    <t>PT8111</t>
  </si>
  <si>
    <t>KPMF Absolute Royal Amethyst Matt AR (50m Log)</t>
  </si>
  <si>
    <t>PT8112</t>
  </si>
  <si>
    <t>KPMF Absolute Mythos Red Matt AR (50m Log)</t>
  </si>
  <si>
    <t>PT8113</t>
  </si>
  <si>
    <t>KPMF Anthracite Matt AR (50m Log)</t>
  </si>
  <si>
    <t>PT8114</t>
  </si>
  <si>
    <t>KPMF Frozen Emerald Matt AR (50m Log)</t>
  </si>
  <si>
    <t>PT8115</t>
  </si>
  <si>
    <t>KPMF Dark Storm Matt AR (50m Log)</t>
  </si>
  <si>
    <t>PT8116</t>
  </si>
  <si>
    <t>KPMF Sonic Yellow Pearl Matt AR (50m Log)</t>
  </si>
  <si>
    <t>PT8117</t>
  </si>
  <si>
    <t>KPMF Sinister Blue Matt AR (50m Log)</t>
  </si>
  <si>
    <t>PT8118</t>
  </si>
  <si>
    <t>KPMF Satin Rose Gold Matt AR (50m Log)</t>
  </si>
  <si>
    <t>PT8119</t>
  </si>
  <si>
    <t>KPMF Iced Green Titanium Matt AR (50m Log)</t>
  </si>
  <si>
    <t>PT8120</t>
  </si>
  <si>
    <t>KPMF Frozen Sapphire Matt AR (50m Log)</t>
  </si>
  <si>
    <t>PT8121</t>
  </si>
  <si>
    <t>KPMF Frozen Ruby Matt AR (50m Log)</t>
  </si>
  <si>
    <t>PT8122</t>
  </si>
  <si>
    <t>KPMF Gold Eclipse Matt AR (50m Log)</t>
  </si>
  <si>
    <t>PT8123</t>
  </si>
  <si>
    <t>KPMF Arctic Borealis Matt AR (50m Log)</t>
  </si>
  <si>
    <t>PT8124</t>
  </si>
  <si>
    <t>KPMF Widowed Red Matt AR (50m Log)</t>
  </si>
  <si>
    <t>PT8125</t>
  </si>
  <si>
    <t>KPMF Tempest Blue Matt AR (50m Log)</t>
  </si>
  <si>
    <t>PT8126</t>
  </si>
  <si>
    <t>KPMF Dynamic Lime Matt AR (50m Log)</t>
  </si>
  <si>
    <t>PT8127</t>
  </si>
  <si>
    <t>KPMF Iced Pink Titanium Matt AR (50m Log)</t>
  </si>
  <si>
    <t>PT8128</t>
  </si>
  <si>
    <t>KPMF Absolute Forest Matt AR (50m Log)</t>
  </si>
  <si>
    <t>PT8129</t>
  </si>
  <si>
    <t>KPMF Iced Amber Titanium Matt AR (50m Log)</t>
  </si>
  <si>
    <t>PT8130</t>
  </si>
  <si>
    <t>KPMF Deep Topaz Matt AR (50m Log)</t>
  </si>
  <si>
    <t>PT8131</t>
  </si>
  <si>
    <t>KPMF Frozen Midnight Purple Matt AR (50m Log)</t>
  </si>
  <si>
    <t>PT8132</t>
  </si>
  <si>
    <t>KPMF Sterling Blue Matt AR (50m Log)</t>
  </si>
  <si>
    <t>PT8133</t>
  </si>
  <si>
    <t>KPMF Satin Perfect Black AR (50m Log)</t>
  </si>
  <si>
    <t>PT8134</t>
  </si>
  <si>
    <t>KPMF Dynamic Turquoise Matt AR (50m Log)</t>
  </si>
  <si>
    <t>PT8135</t>
  </si>
  <si>
    <t>KPMF Frozen Mystic Pink Matt AR (50m Log)</t>
  </si>
  <si>
    <t>PT8136</t>
  </si>
  <si>
    <t>KPMF Dune Metallic Matt AR (50m Log)</t>
  </si>
  <si>
    <t>PT8137</t>
  </si>
  <si>
    <t>KPMF Palladium Blue Matt AR (50m Log)</t>
  </si>
  <si>
    <t>PT8138</t>
  </si>
  <si>
    <t>KPMF Absolute Vector Green Matt AR (50m Log)</t>
  </si>
  <si>
    <t>PT8139</t>
  </si>
  <si>
    <t>KPMF Military Green Matt AR (50m Log)</t>
  </si>
  <si>
    <t>PT8140</t>
  </si>
  <si>
    <t>KPMF Russet Red Matt AR (25m Log)</t>
  </si>
  <si>
    <t>PT8141</t>
  </si>
  <si>
    <t>KPMF Viper Green Matt AR (25m Log)</t>
  </si>
  <si>
    <t>PT8142</t>
  </si>
  <si>
    <t>KPMF Trenton Blue Matt AR (25m Log)</t>
  </si>
  <si>
    <t>PT8143</t>
  </si>
  <si>
    <t>KPMF Perfect White Matt AR (25m Log)</t>
  </si>
  <si>
    <t>PT8144</t>
  </si>
  <si>
    <t>KPMF Perfect Black Matt AR (25m Log)</t>
  </si>
  <si>
    <t>PT8145</t>
  </si>
  <si>
    <t>KPMF Welsh Slate Matt AR (25m Log)</t>
  </si>
  <si>
    <t>PT8146</t>
  </si>
  <si>
    <t>KPMF Lightning Met Matt AR (25m Log)</t>
  </si>
  <si>
    <t>PT8147</t>
  </si>
  <si>
    <t>KPMF Elan Blue Matt AR (25m Log)</t>
  </si>
  <si>
    <t>PT8148</t>
  </si>
  <si>
    <t>KPMF Java Brown Matt AR (25m Log)</t>
  </si>
  <si>
    <t>PT8149</t>
  </si>
  <si>
    <t>KPMF Aurora Pearl Matt AR (25m Log)</t>
  </si>
  <si>
    <t>PT8150</t>
  </si>
  <si>
    <t>KPMF Crystalline White Matt AR (25m Log)</t>
  </si>
  <si>
    <t>PT8151</t>
  </si>
  <si>
    <t>KPMF Morpheus Black Matt AR (25m Log)</t>
  </si>
  <si>
    <t>PT8152</t>
  </si>
  <si>
    <t>KPMF Iced Blue Titanium Matt AR (25m Log)</t>
  </si>
  <si>
    <t>PT8153</t>
  </si>
  <si>
    <t>KPMF Anodised Bronze Matt AR (25m Log)</t>
  </si>
  <si>
    <t>PT8154</t>
  </si>
  <si>
    <t>KPMF Magnetic Black Matt AR (25m Log)</t>
  </si>
  <si>
    <t>PT8155</t>
  </si>
  <si>
    <t>KPMF Iced Amethyst Matt AR (25m Log)</t>
  </si>
  <si>
    <t>PT8156</t>
  </si>
  <si>
    <t>KPMF Autumn Fire Matt AR (25m Log)</t>
  </si>
  <si>
    <t>PT8157</t>
  </si>
  <si>
    <t>KPMF Iced Silver Titanium Matt AR (25m Log)</t>
  </si>
  <si>
    <t>PT8158</t>
  </si>
  <si>
    <t>KPMF Iced Red Titanium Matt AR (25m Log)</t>
  </si>
  <si>
    <t>PT8159</t>
  </si>
  <si>
    <t>KPMF Iced Yellow Titanium Matt AR (25m Log)</t>
  </si>
  <si>
    <t>PT8160</t>
  </si>
  <si>
    <t>KPMF Platinum Dark Sage Matt AR (25m Log)</t>
  </si>
  <si>
    <t>PT8161</t>
  </si>
  <si>
    <t>KPMF Burnished Bronze Matt AR (25m Log)</t>
  </si>
  <si>
    <t>PT8162</t>
  </si>
  <si>
    <t>KPMF Iced Orange Titanium Matt AR (25m Log)</t>
  </si>
  <si>
    <t>PT8163</t>
  </si>
  <si>
    <t>KPMF Stealth Tundra Matt AR (25m Log)</t>
  </si>
  <si>
    <t>PT8164</t>
  </si>
  <si>
    <t>KPMF Siberian Pearl Matt AR (25m Log)</t>
  </si>
  <si>
    <t>PT8165</t>
  </si>
  <si>
    <t>KPMF Nero Flare Matt AR (25m Log)</t>
  </si>
  <si>
    <t>PT8166</t>
  </si>
  <si>
    <t>KPMF Phantom Black Matt AR (25m Log)</t>
  </si>
  <si>
    <t>PT8167</t>
  </si>
  <si>
    <t>KPMF Absolute Quantum Blue Matt AR (25m Log)</t>
  </si>
  <si>
    <t>PT8168</t>
  </si>
  <si>
    <t>KPMF Absolute Royal Amethyst Matt AR (25m Log)</t>
  </si>
  <si>
    <t>PT8169</t>
  </si>
  <si>
    <t>KPMF Absolute Mythos Red Matt AR (25m Log)</t>
  </si>
  <si>
    <t>PT8170</t>
  </si>
  <si>
    <t>KPMF Anthracite Matt AR (25m Log)</t>
  </si>
  <si>
    <t>PT8171</t>
  </si>
  <si>
    <t>KPMF Frozen Emerald Matt AR (25m Log)</t>
  </si>
  <si>
    <t>PT8172</t>
  </si>
  <si>
    <t>KPMF Dark Storm Matt AR (25m Log)</t>
  </si>
  <si>
    <t>PT8173</t>
  </si>
  <si>
    <t>KPMF Sonic Yellow Pearl Matt AR (25m Log)</t>
  </si>
  <si>
    <t>PT8174</t>
  </si>
  <si>
    <t>KPMF Sinister Blue Matt AR (25m Log)</t>
  </si>
  <si>
    <t>PT8175</t>
  </si>
  <si>
    <t>KPMF Satin Rose Gold Matt AR (25m Log)</t>
  </si>
  <si>
    <t>PT8176</t>
  </si>
  <si>
    <t>KPMF Iced Green Titanium Matt AR (25m Log)</t>
  </si>
  <si>
    <t>PT8177</t>
  </si>
  <si>
    <t>KPMF Frozen Sapphire Matt AR (25m Log)</t>
  </si>
  <si>
    <t>PT8178</t>
  </si>
  <si>
    <t>KPMF Frozen Ruby Matt AR (25m Log)</t>
  </si>
  <si>
    <t>PT8179</t>
  </si>
  <si>
    <t>KPMF Gold Eclipse Matt AR (25m Log)</t>
  </si>
  <si>
    <t>PT8180</t>
  </si>
  <si>
    <t>KPMF Arctic Borealis Matt AR (25m Log)</t>
  </si>
  <si>
    <t>PT8181</t>
  </si>
  <si>
    <t>KPMF Widowed Red Matt AR (25m Log)</t>
  </si>
  <si>
    <t>PT8182</t>
  </si>
  <si>
    <t>KPMF Tempest Blue Matt AR (25m Log)</t>
  </si>
  <si>
    <t>PT8183</t>
  </si>
  <si>
    <t>KPMF Dynamic Lime Matt AR (25m Log)</t>
  </si>
  <si>
    <t>PT8184</t>
  </si>
  <si>
    <t>KPMF Iced Pink Titanium Matt AR (25m Log)</t>
  </si>
  <si>
    <t>PT8185</t>
  </si>
  <si>
    <t>KPMF Absolute Forest Matt AR (25m Log)</t>
  </si>
  <si>
    <t>PT8186</t>
  </si>
  <si>
    <t>KPMF Iced Amber Titanium Matt AR (25m Log)</t>
  </si>
  <si>
    <t>PT8187</t>
  </si>
  <si>
    <t>KPMF Deep Topaz Matt AR (25m Log)</t>
  </si>
  <si>
    <t>PT8188</t>
  </si>
  <si>
    <t>KPMF Frozen Midnight Purple Matt AR (25m Log)</t>
  </si>
  <si>
    <t>PT8189</t>
  </si>
  <si>
    <t>KPMF Sterling Blue Matt AR (25m Log)</t>
  </si>
  <si>
    <t>PT8190</t>
  </si>
  <si>
    <t>KPMF Satin Perfect Black AR (25m Log)</t>
  </si>
  <si>
    <t>PT8191</t>
  </si>
  <si>
    <t>KPMF Dynamic Turquoise Matt AR (25m Log)</t>
  </si>
  <si>
    <t>PT8192</t>
  </si>
  <si>
    <t>KPMF Frozen Mystic Pink Matt AR (25m Log)</t>
  </si>
  <si>
    <t>PT8193</t>
  </si>
  <si>
    <t>KPMF Dune Metallic Matt AR (25m Log)</t>
  </si>
  <si>
    <t>PT8194</t>
  </si>
  <si>
    <t>KPMF Palladium Blue Matt AR (25m Log)</t>
  </si>
  <si>
    <t>PT8195</t>
  </si>
  <si>
    <t>KPMF Absolute Vector Green Matt AR (25m Log)</t>
  </si>
  <si>
    <t>PT8196</t>
  </si>
  <si>
    <t>KPMF Military Green Matt AR (25m Log)</t>
  </si>
  <si>
    <t>PT8197</t>
  </si>
  <si>
    <t>KPMF Epsilon Metallic Grey Gloss AR (50m Log)</t>
  </si>
  <si>
    <t>PT8198</t>
  </si>
  <si>
    <t>KPMF Viola Noir Gloss AR (50m Log)</t>
  </si>
  <si>
    <t>PT8199</t>
  </si>
  <si>
    <t>KPMF Phantom Black Metallic Gloss AR (25m Log)</t>
  </si>
  <si>
    <t>PT8200</t>
  </si>
  <si>
    <t>KPMF Magnetic Black Gloss AR (25m Log)</t>
  </si>
  <si>
    <t>PT8201</t>
  </si>
  <si>
    <t>KPMF Chalk White Gloss AR (25m Log)</t>
  </si>
  <si>
    <t>PT8202</t>
  </si>
  <si>
    <t>KPMF Ominous Grey Gloss AR (25m Log)</t>
  </si>
  <si>
    <t>PT8203</t>
  </si>
  <si>
    <t>KPMF Perfect White Gloss AR (25m Log)</t>
  </si>
  <si>
    <t>PT8204</t>
  </si>
  <si>
    <t>KPMF Morpheus Black Gloss AR (25m Log)</t>
  </si>
  <si>
    <t>PT8205</t>
  </si>
  <si>
    <t>KPMF Hypnotic Black Violet Gloss AR (25m Log)</t>
  </si>
  <si>
    <t>PT8206</t>
  </si>
  <si>
    <t>KPMF Imperial Orchid Gloss AR (25m Log)</t>
  </si>
  <si>
    <t>PT8207</t>
  </si>
  <si>
    <t>KPMF Violet Haze Gloss AR (50m Log)</t>
  </si>
  <si>
    <t>PT8208</t>
  </si>
  <si>
    <t>KPMF Opulent Indigo Gloss AR (25m Log)</t>
  </si>
  <si>
    <t>PT8209</t>
  </si>
  <si>
    <t>KPMF Excelsior Blue Gloss AR (25m Log)</t>
  </si>
  <si>
    <t>PT8210</t>
  </si>
  <si>
    <t>KPMF Atlantic Pearl Gloss AR (25m Log)</t>
  </si>
  <si>
    <t>PT8211</t>
  </si>
  <si>
    <t>KPMF Twilight Sky Gloss AR (50m Log)</t>
  </si>
  <si>
    <t>PT8212</t>
  </si>
  <si>
    <t>KPMF Indulgent Blue Gloss AR (25m Log)</t>
  </si>
  <si>
    <t>PT8213</t>
  </si>
  <si>
    <t>KPMF Porcelain Blue Gloss AR (25m Log)</t>
  </si>
  <si>
    <t>PT8214</t>
  </si>
  <si>
    <t>KPMF Trident Blue Gloss AR (25m Log)</t>
  </si>
  <si>
    <t>PT8215</t>
  </si>
  <si>
    <t>KPMF Dynamic Lime Gloss AR (50m Log)</t>
  </si>
  <si>
    <t>PT8216</t>
  </si>
  <si>
    <t>KPMF Surge Green Gloss AR (25m Log)</t>
  </si>
  <si>
    <t>PT8217</t>
  </si>
  <si>
    <t>KPMF Desert Storm Gloss AR (50m Log)</t>
  </si>
  <si>
    <t>PT8218</t>
  </si>
  <si>
    <t>KPMF Honey Yellow Gloss AR (25m Log)</t>
  </si>
  <si>
    <t>PT8219</t>
  </si>
  <si>
    <t>KPMF Solar Flash Gloss AR (25m Log)</t>
  </si>
  <si>
    <t>PT8220</t>
  </si>
  <si>
    <t>KPMF Midnight Crimson Gloss AR (25m Log)</t>
  </si>
  <si>
    <t>PT8221</t>
  </si>
  <si>
    <t>KPMF Vengeance Red Gloss AR (25m Log)</t>
  </si>
  <si>
    <t>PT8222</t>
  </si>
  <si>
    <t>KPMF Ember Orange Gloss AR (25m Log)</t>
  </si>
  <si>
    <t>PT8223</t>
  </si>
  <si>
    <t>KPMF Momentum Pink Gloss AR (25m Log)</t>
  </si>
  <si>
    <t>PT8224</t>
  </si>
  <si>
    <t>KPMF Cosmos Pink Gloss AR (25m Log)</t>
  </si>
  <si>
    <t>PT8225</t>
  </si>
  <si>
    <t>KPMF Envious Green Gloss AR (25m Log)</t>
  </si>
  <si>
    <t>PT8226</t>
  </si>
  <si>
    <t>KPMF British Racing Green Gloss AR (25m Log)</t>
  </si>
  <si>
    <t>PT8227</t>
  </si>
  <si>
    <t>KPMF Dynamic Teal Gloss AR (25m Log)</t>
  </si>
  <si>
    <t>PT8228</t>
  </si>
  <si>
    <t>KPMF Tidal Teal Gloss AR (25m Log)</t>
  </si>
  <si>
    <t>PT8229</t>
  </si>
  <si>
    <t>KPMF Verde Solaris Gloss AR (25m Log)</t>
  </si>
  <si>
    <t>PT8230</t>
  </si>
  <si>
    <t>KPMF Zenith Grey Metallic Gloss AR (25m Log)</t>
  </si>
  <si>
    <t>PT8231</t>
  </si>
  <si>
    <t>KPMF Carbon Fibre Airelease (1524mm 25m Log)</t>
  </si>
  <si>
    <t>PT8232</t>
  </si>
  <si>
    <t>KPMF Carbon Fibre Airelease (1524mm 50m Log)</t>
  </si>
  <si>
    <t>PT8233</t>
  </si>
  <si>
    <t>KPMF Carbon Fibre Airelease (768mm 25m Log)</t>
  </si>
  <si>
    <t>PT8234</t>
  </si>
  <si>
    <t>KPMF Carbon Fibre Airelease (768mm 50m Log)</t>
  </si>
  <si>
    <t>PT8235</t>
  </si>
  <si>
    <t>Orajet 3961RA Caravan WG 1370mm - 10m</t>
  </si>
  <si>
    <t>PT8236</t>
  </si>
  <si>
    <t>Orajet 3554 Brick WM 1370mm - 10m</t>
  </si>
  <si>
    <t>PT8237</t>
  </si>
  <si>
    <t>Orajet 3106 SG Caravan WG 1370mm - 10m</t>
  </si>
  <si>
    <t>PT8238</t>
  </si>
  <si>
    <t>Orajet 3268 WM 1370mm - 10m</t>
  </si>
  <si>
    <t>PT8239</t>
  </si>
  <si>
    <t>Orajet 3268 WM 1520mm - 10m</t>
  </si>
  <si>
    <t>PT8240</t>
  </si>
  <si>
    <t>Orajet 3954 WG 1370mm - 10m</t>
  </si>
  <si>
    <t>PT8241</t>
  </si>
  <si>
    <t>Orajet 1663 Floor WG 1370mm - 50m</t>
  </si>
  <si>
    <t>PT8242</t>
  </si>
  <si>
    <t>Orajet 1663 Floor WG 1370mm - 10m</t>
  </si>
  <si>
    <t>PT8243</t>
  </si>
  <si>
    <t>Orajet 1663 Floor WG 1520mm - 50m</t>
  </si>
  <si>
    <t>PT8244</t>
  </si>
  <si>
    <t>Orajet 1663 Floor WG 1520mm - 10m</t>
  </si>
  <si>
    <t>PT8245</t>
  </si>
  <si>
    <t>Fusion Slick Strips - Pack of 5</t>
  </si>
  <si>
    <t>PT8246</t>
  </si>
  <si>
    <t>Fusion Pro Prep Clay Pads - Pack of 2</t>
  </si>
  <si>
    <t>PT8247</t>
  </si>
  <si>
    <t>Fusion Pro Prep Long Reach Cleaning Handle</t>
  </si>
  <si>
    <t>PT8248</t>
  </si>
  <si>
    <t>Fusion Water Wick Rope</t>
  </si>
  <si>
    <t>PT8249</t>
  </si>
  <si>
    <t>Fusion EZ Flex Pink Back Jabber</t>
  </si>
  <si>
    <t>PT8250</t>
  </si>
  <si>
    <t>Hot Flex Ultra - Grey (25m LOG)</t>
  </si>
  <si>
    <t>PT8251</t>
  </si>
  <si>
    <t>Hot Flex Ultra - Ice Blue (25m LOG)</t>
  </si>
  <si>
    <t>PT8252</t>
  </si>
  <si>
    <t>Magnetic Sheeting  - 610mm metre</t>
  </si>
  <si>
    <t>PT8253</t>
  </si>
  <si>
    <t>RTape 4000RLA - 305mm</t>
  </si>
  <si>
    <t>PT8254</t>
  </si>
  <si>
    <t>RTape 4000RLA - 610mm</t>
  </si>
  <si>
    <t>PT8255</t>
  </si>
  <si>
    <t>RTape 4000RLA - 1220mm</t>
  </si>
  <si>
    <t>PT8256</t>
  </si>
  <si>
    <t>RTape 4000RLA - 150mm</t>
  </si>
  <si>
    <t>PT8257</t>
  </si>
  <si>
    <t>RTape 4075  Paper - 1220mm</t>
  </si>
  <si>
    <t>PT8258</t>
  </si>
  <si>
    <t>RTape 4075  Paper - 305mm</t>
  </si>
  <si>
    <t>PT8259</t>
  </si>
  <si>
    <t>RTape 4075  Paper - 610mm</t>
  </si>
  <si>
    <t>PT8260</t>
  </si>
  <si>
    <t>RTape 4075  Paper - 150mm</t>
  </si>
  <si>
    <t>PT8261</t>
  </si>
  <si>
    <t>RTape 4075RLA  Paper - 305mm</t>
  </si>
  <si>
    <t>PT8262</t>
  </si>
  <si>
    <t>RTape 4075RLA  Paper - 610mm</t>
  </si>
  <si>
    <t>PT8263</t>
  </si>
  <si>
    <t>RTape 4075RLA  Paper - 1220mm</t>
  </si>
  <si>
    <t>PT8264</t>
  </si>
  <si>
    <t>RTape 4075RLA  Paper - 150mm</t>
  </si>
  <si>
    <t>PT8265</t>
  </si>
  <si>
    <t>Fixrite Applicator - Single</t>
  </si>
  <si>
    <t>PT8266</t>
  </si>
  <si>
    <t>Fixrite Application Tape Paper 45cm - Single</t>
  </si>
  <si>
    <t>PT8267</t>
  </si>
  <si>
    <t>Magnetic Holders - Pack of 2</t>
  </si>
  <si>
    <t>PT8268</t>
  </si>
  <si>
    <t>Olfa Blade Disposal Case - Single</t>
  </si>
  <si>
    <t>PT8269</t>
  </si>
  <si>
    <t>Olfa NOL1 Knife - Single</t>
  </si>
  <si>
    <t>PT8270</t>
  </si>
  <si>
    <t>Olfa 180 Black Knife - Single</t>
  </si>
  <si>
    <t>PT8271</t>
  </si>
  <si>
    <t>Olfa SVR2 Knife - Single</t>
  </si>
  <si>
    <t>PT8272</t>
  </si>
  <si>
    <t>Olfa LBB10 Blades 18mm - Single Pack</t>
  </si>
  <si>
    <t>PT8273</t>
  </si>
  <si>
    <t>Olfa AB10s Blades 9mm - Single Pack</t>
  </si>
  <si>
    <t>PT8274</t>
  </si>
  <si>
    <t>Olfa LB10 Blades 18mm - Single Pack</t>
  </si>
  <si>
    <t>PT8275</t>
  </si>
  <si>
    <t>Ri 2067 Overlam Gloss 1370 - LOG</t>
  </si>
  <si>
    <t>PT8276</t>
  </si>
  <si>
    <t>Ri 2067 Overlam Gloss 1600 - LOG</t>
  </si>
  <si>
    <t>PT8277</t>
  </si>
  <si>
    <t>Ri 2977 Overlam Matt 1370 - LOG</t>
  </si>
  <si>
    <t>PT8278</t>
  </si>
  <si>
    <t>Ri 2977 Overlam Matt 1600 - LOG</t>
  </si>
  <si>
    <t>PT8279</t>
  </si>
  <si>
    <t>KPMF Ultra Destruct White Matt 610mm - 50m LOG</t>
  </si>
  <si>
    <t>PT8280</t>
  </si>
  <si>
    <t>Ri 2067 Overlam Gloss 760 - LOG</t>
  </si>
  <si>
    <t>PT8281</t>
  </si>
  <si>
    <t>Ri 2977 Overlam Matt 760 - LOG</t>
  </si>
  <si>
    <t>PT8282</t>
  </si>
  <si>
    <t>CE5000-120 Cutting Strip</t>
  </si>
  <si>
    <t>PT8283</t>
  </si>
  <si>
    <t>KPMF Luminescent (610mm metre)</t>
  </si>
  <si>
    <t>PT8284</t>
  </si>
  <si>
    <t>Ritrama M - Dark Yellow (305mm 5m)</t>
  </si>
  <si>
    <t>PT8285</t>
  </si>
  <si>
    <t>Ritrama M - Bright Yellow (305mm 5m)</t>
  </si>
  <si>
    <t>PT8286</t>
  </si>
  <si>
    <t>KPMF White Gloss VWS1 Classic (1524mm metre)</t>
  </si>
  <si>
    <t>PT8287</t>
  </si>
  <si>
    <t>KPMF Black Gloss VWS1 Classic (1524mm metre)</t>
  </si>
  <si>
    <t>PT8288</t>
  </si>
  <si>
    <t>Ritrama M - Butter Yellow (305mm 5m)</t>
  </si>
  <si>
    <t>PT8289</t>
  </si>
  <si>
    <t>KPMF White Matt VWS1 Classic (1524mm metre)</t>
  </si>
  <si>
    <t>PT8290</t>
  </si>
  <si>
    <t>KPMF Black Matt VWS1 Classic (1524mm metre)</t>
  </si>
  <si>
    <t>PT8291</t>
  </si>
  <si>
    <t>Ritrama M - Elephant Grey (305mm 5m)</t>
  </si>
  <si>
    <t>PT8292</t>
  </si>
  <si>
    <t>Window Tint Carbon 05 - 30 inch</t>
  </si>
  <si>
    <t>PT8293</t>
  </si>
  <si>
    <t>Window Tint Carbon 20 - 30 inch</t>
  </si>
  <si>
    <t>PT8294</t>
  </si>
  <si>
    <t>Window Tint Carbon 35 - 30 inch</t>
  </si>
  <si>
    <t>PT8295</t>
  </si>
  <si>
    <t>Window Tint Carbon 50 - 30 inch</t>
  </si>
  <si>
    <t>PT8296</t>
  </si>
  <si>
    <t>Mini Blow Torch</t>
  </si>
  <si>
    <t>PT8297</t>
  </si>
  <si>
    <t>Digital Static Cling White 760mm - Metre</t>
  </si>
  <si>
    <t>PT8298</t>
  </si>
  <si>
    <t>Digital Static Cling White 1370mm - Metre</t>
  </si>
  <si>
    <t>PT8299</t>
  </si>
  <si>
    <t>Digital Static Cling White 1520mm - Metre</t>
  </si>
  <si>
    <t>PT8300</t>
  </si>
  <si>
    <t>KPMF - Etch Glass Silver (610mm metre)</t>
  </si>
  <si>
    <t>PT8301</t>
  </si>
  <si>
    <t>KPMF - Textured Etch Glass (610mm metre)</t>
  </si>
  <si>
    <t>PT8302</t>
  </si>
  <si>
    <t>Ritrama - Easy Apply Regular Etched (610mm metre)</t>
  </si>
  <si>
    <t>PT8303</t>
  </si>
  <si>
    <t>Ritrama - Regular Etched (610mm metre)</t>
  </si>
  <si>
    <t>PT8304</t>
  </si>
  <si>
    <t>Ritrama - Light Etched (610mm metre)</t>
  </si>
  <si>
    <t>PT8305</t>
  </si>
  <si>
    <t>Aslan - Heavy Etched  (610mm metre)</t>
  </si>
  <si>
    <t>PT8306</t>
  </si>
  <si>
    <t>Digital Static Cling Clear 760mm - Metre</t>
  </si>
  <si>
    <t>PT8307</t>
  </si>
  <si>
    <t>Digital Static Cling Clear 1370mm - Metre</t>
  </si>
  <si>
    <t>PT8308</t>
  </si>
  <si>
    <t>Digital Static Cling Clear 1520mm - Metre</t>
  </si>
  <si>
    <t>PT8309</t>
  </si>
  <si>
    <t>FOTL Zipped Hoodie - Black (Large)</t>
  </si>
  <si>
    <t>PT8310</t>
  </si>
  <si>
    <t>FOTL Zipped Hoodie - Black (Medium)</t>
  </si>
  <si>
    <t>PT8311</t>
  </si>
  <si>
    <t>FOTL Zipped Hoodie - Black (Small)</t>
  </si>
  <si>
    <t>PT8312</t>
  </si>
  <si>
    <t>FOTL Zipped Hoodie - Black (XL)</t>
  </si>
  <si>
    <t>PT8313</t>
  </si>
  <si>
    <t>FOTL Zipped Hoodie - Black (XXL)</t>
  </si>
  <si>
    <t>PT8314</t>
  </si>
  <si>
    <t>FOTL Zipped Hoodie - Heather (Large)</t>
  </si>
  <si>
    <t>PT8315</t>
  </si>
  <si>
    <t>FOTL Zipped Hoodie - Heather (Medium)</t>
  </si>
  <si>
    <t>PT8316</t>
  </si>
  <si>
    <t>FOTL Zipped Hoodie - Heather (Small)</t>
  </si>
  <si>
    <t>PT8317</t>
  </si>
  <si>
    <t>FOTL Zipped Hoodie - Heather (XL)</t>
  </si>
  <si>
    <t>PT8318</t>
  </si>
  <si>
    <t>FOTL Zipped Hoodie - Heather (XXL)</t>
  </si>
  <si>
    <t>PT8319</t>
  </si>
  <si>
    <t>FOTL Super Premium T-Shirt - White (Large)</t>
  </si>
  <si>
    <t>PT8320</t>
  </si>
  <si>
    <t>FOTL Super Premium T-Shirt - White (Medium)</t>
  </si>
  <si>
    <t>PT8321</t>
  </si>
  <si>
    <t>FOTL Super Premium T-Shirt - White (Small)</t>
  </si>
  <si>
    <t>PT8322</t>
  </si>
  <si>
    <t>FOTL Super Premium T-Shirt - White (XL)</t>
  </si>
  <si>
    <t>PT8323</t>
  </si>
  <si>
    <t>FOTL Super Premium T-Shirt - White (XXL)</t>
  </si>
  <si>
    <t>PT8324</t>
  </si>
  <si>
    <t>FOTL Super Premium T-Shirt - Black (Large)</t>
  </si>
  <si>
    <t>PT8325</t>
  </si>
  <si>
    <t>FOTL Super Premium T-Shirt - Black (Medium)</t>
  </si>
  <si>
    <t>PT8326</t>
  </si>
  <si>
    <t>FOTL Super Premium T-Shirt - Black (Small)</t>
  </si>
  <si>
    <t>PT8327</t>
  </si>
  <si>
    <t>FOTL Super Premium T-Shirt - Black (XL)</t>
  </si>
  <si>
    <t>PT8328</t>
  </si>
  <si>
    <t>FOTL Super Premium T-Shirt - Black (XXL)</t>
  </si>
  <si>
    <t>PT8329</t>
  </si>
  <si>
    <t>FOTL Super Premium T-Shirt - Bottle Green (Large)</t>
  </si>
  <si>
    <t>PT8330</t>
  </si>
  <si>
    <t>FOTL Super Premium T-Shirt - Bottle Green (Medium)</t>
  </si>
  <si>
    <t>PT8331</t>
  </si>
  <si>
    <t>FOTL Super Premium T-Shirt - Bottle Green (Small)</t>
  </si>
  <si>
    <t>PT8332</t>
  </si>
  <si>
    <t>FOTL Super Premium T-Shirt - Bottle Green (XL)</t>
  </si>
  <si>
    <t>PT8333</t>
  </si>
  <si>
    <t>FOTL Super Premium T-Shirt - Bottle Green (XXL)</t>
  </si>
  <si>
    <t>PT8334</t>
  </si>
  <si>
    <t>FOTL Super Premium T-Shirt - Burgundy (Large)</t>
  </si>
  <si>
    <t>PT8335</t>
  </si>
  <si>
    <t>FOTL Super Premium T-Shirt - Burgundy (Medium)</t>
  </si>
  <si>
    <t>PT8336</t>
  </si>
  <si>
    <t>FOTL Super Premium T-Shirt - Burgundy (Small)</t>
  </si>
  <si>
    <t>PT8337</t>
  </si>
  <si>
    <t>FOTL Super Premium T-Shirt - Burgundy (XL)</t>
  </si>
  <si>
    <t>PT8338</t>
  </si>
  <si>
    <t>FOTL Super Premium T-Shirt - Burgundy (XXL)</t>
  </si>
  <si>
    <t>PT8339</t>
  </si>
  <si>
    <t>FOTL Super Premium T-Shirt - Chocolate (Small)</t>
  </si>
  <si>
    <t>PT8340</t>
  </si>
  <si>
    <t>FOTL Super Premium T-Shirt - Deep Navy (Large)</t>
  </si>
  <si>
    <t>PT8341</t>
  </si>
  <si>
    <t>FOTL Super Premium T-Shirt - Deep Navy (Medium)</t>
  </si>
  <si>
    <t>PT8342</t>
  </si>
  <si>
    <t>FOTL Super Premium T-Shirt - Deep Navy (Small)</t>
  </si>
  <si>
    <t>PT8343</t>
  </si>
  <si>
    <t>FOTL Super Premium T-Shirt - Deep Navy (XL)</t>
  </si>
  <si>
    <t>PT8344</t>
  </si>
  <si>
    <t>FOTL Super Premium T-Shirt - Deep Navy (XXL)</t>
  </si>
  <si>
    <t>PT8345</t>
  </si>
  <si>
    <t>FOTL Super Premium T-Shirt - Heather Grey (Large)</t>
  </si>
  <si>
    <t>PT8346</t>
  </si>
  <si>
    <t>FOTL Super Premium T-Shirt - Heather Grey (Medium)</t>
  </si>
  <si>
    <t>PT8347</t>
  </si>
  <si>
    <t>FOTL Super Premium T-Shirt - Heather Grey (Small)</t>
  </si>
  <si>
    <t>PT8348</t>
  </si>
  <si>
    <t>FOTL Super Premium T-Shirt - Heather Grey (XL)</t>
  </si>
  <si>
    <t>PT8349</t>
  </si>
  <si>
    <t>FOTL Super Premium T-Shirt - Heather Grey (XXL)</t>
  </si>
  <si>
    <t>PT8350</t>
  </si>
  <si>
    <t>FOTL Super Premium T-Shirt - Navy (Small)</t>
  </si>
  <si>
    <t>PT8351</t>
  </si>
  <si>
    <t>FOTL Super Premium T-Shirt - Navy (Large)</t>
  </si>
  <si>
    <t>PT8352</t>
  </si>
  <si>
    <t>FOTL Super Premium T-Shirt - Navy (Medium)</t>
  </si>
  <si>
    <t>PT8353</t>
  </si>
  <si>
    <t>FOTL Super Premium T-Shirt - Navy (XL)</t>
  </si>
  <si>
    <t>PT8354</t>
  </si>
  <si>
    <t>FOTL Super Premium T-Shirt - Navy (XXL)</t>
  </si>
  <si>
    <t>PT8355</t>
  </si>
  <si>
    <t>FOTL Super Premium T-Shirt - Olive (Large)</t>
  </si>
  <si>
    <t>PT8356</t>
  </si>
  <si>
    <t>FOTL Super Premium T-Shirt - Olive (Medium)</t>
  </si>
  <si>
    <t>PT8357</t>
  </si>
  <si>
    <t>FOTL Super Premium T-Shirt - Olive (Small)</t>
  </si>
  <si>
    <t>PT8358</t>
  </si>
  <si>
    <t>FOTL Super Premium T-Shirt - Olive (XL)</t>
  </si>
  <si>
    <t>PT8359</t>
  </si>
  <si>
    <t>FOTL Super Premium T-Shirt - Olive (XXL)</t>
  </si>
  <si>
    <t>PT8360</t>
  </si>
  <si>
    <t>FOTL Super Premium T-Shirt - Red (Large)</t>
  </si>
  <si>
    <t>PT8361</t>
  </si>
  <si>
    <t>FOTL Super Premium T-Shirt - Red (Medium)</t>
  </si>
  <si>
    <t>PT8362</t>
  </si>
  <si>
    <t>FOTL Super Premium T-Shirt - Red (Small)</t>
  </si>
  <si>
    <t>PT8363</t>
  </si>
  <si>
    <t>FOTL Super Premium T-Shirt - Red (XL)</t>
  </si>
  <si>
    <t>PT8364</t>
  </si>
  <si>
    <t>FOTL Super Premium T-Shirt - Red (XXL)</t>
  </si>
  <si>
    <t>PT8365</t>
  </si>
  <si>
    <t>FOTL Super Premium T-Shirt - Royal Blue (Large)</t>
  </si>
  <si>
    <t>PT8366</t>
  </si>
  <si>
    <t>FOTL Super Premium T-Shirt - Royal Blue (Medium)</t>
  </si>
  <si>
    <t>PT8367</t>
  </si>
  <si>
    <t>FOTL Super Premium T-Shirt - Royal Blue (XL)</t>
  </si>
  <si>
    <t>PT8368</t>
  </si>
  <si>
    <t>FOTL Super Premium T-Shirt - Royal Blue (XXL)</t>
  </si>
  <si>
    <t>PT8369</t>
  </si>
  <si>
    <t>FOTL Super Premium T-Shirt - Royal Blue (Small)</t>
  </si>
  <si>
    <t>PT8370</t>
  </si>
  <si>
    <t>FOTL Kids T-Shirt - Black (12-13)</t>
  </si>
  <si>
    <t>PT8371</t>
  </si>
  <si>
    <t>FOTL Kids T-Shirt - Black (3-4)</t>
  </si>
  <si>
    <t>PT8372</t>
  </si>
  <si>
    <t>FOTL Kids T-Shirt - Black (5-6)</t>
  </si>
  <si>
    <t>PT8373</t>
  </si>
  <si>
    <t>FOTL Kids T-Shirt - Black (7-8)</t>
  </si>
  <si>
    <t>PT8374</t>
  </si>
  <si>
    <t>FOTL Kids T-Shirt - Black (9-11)</t>
  </si>
  <si>
    <t>PT8375</t>
  </si>
  <si>
    <t>FOTL Kids T-Shirt - Navy (12-13)</t>
  </si>
  <si>
    <t>PT8376</t>
  </si>
  <si>
    <t>FOTL Kids T-Shirt - Navy (2-3)</t>
  </si>
  <si>
    <t>PT8377</t>
  </si>
  <si>
    <t>FOTL Kids T-Shirt - Navy (3-4)</t>
  </si>
  <si>
    <t>PT8378</t>
  </si>
  <si>
    <t>FOTL Kids T-Shirt - Navy (5-6)</t>
  </si>
  <si>
    <t>PT8379</t>
  </si>
  <si>
    <t>FOTL Kids T-Shirt - Navy (7-8)</t>
  </si>
  <si>
    <t>PT8380</t>
  </si>
  <si>
    <t>FOTL Kids T-Shirt - Navy (9-11)</t>
  </si>
  <si>
    <t>PT8381</t>
  </si>
  <si>
    <t>FOTL Kids T-Shirt - Pink (12-13)</t>
  </si>
  <si>
    <t>PT8382</t>
  </si>
  <si>
    <t>FOTL Kids T-Shirt - Pink (2-3)</t>
  </si>
  <si>
    <t>PT8383</t>
  </si>
  <si>
    <t>FOTL Kids T-Shirt - Pink (3-4)</t>
  </si>
  <si>
    <t>PT8384</t>
  </si>
  <si>
    <t>FOTL Kids T-Shirt - Pink (7-8)</t>
  </si>
  <si>
    <t>PT8385</t>
  </si>
  <si>
    <t>FOTL Kids T-Shirt - Pink (9-11)</t>
  </si>
  <si>
    <t>PT8386</t>
  </si>
  <si>
    <t>FOTL Kids T-Shirt - Royal Blue (12-13)</t>
  </si>
  <si>
    <t>PT8387</t>
  </si>
  <si>
    <t>FOTL Kids T-Shirt - Royal Blue (2-3)</t>
  </si>
  <si>
    <t>PT8388</t>
  </si>
  <si>
    <t>FOTL Kids T-Shirt - Royal Blue (3-4)</t>
  </si>
  <si>
    <t>PT8389</t>
  </si>
  <si>
    <t>FOTL Kids T-Shirt - Royal Blue (5-6)</t>
  </si>
  <si>
    <t>PT8390</t>
  </si>
  <si>
    <t>FOTL Kids T-Shirt - Royal Blue (7-8)</t>
  </si>
  <si>
    <t>PT8391</t>
  </si>
  <si>
    <t>FOTL Kids T-Shirt - Royal Blue (9-11)</t>
  </si>
  <si>
    <t>PT8392</t>
  </si>
  <si>
    <t>FOTL Kids T-Shirt - Red (12-13)</t>
  </si>
  <si>
    <t>PT8393</t>
  </si>
  <si>
    <t>FOTL Kids T-Shirt - Red (2-3)</t>
  </si>
  <si>
    <t>PT8394</t>
  </si>
  <si>
    <t>FOTL Kids T-Shirt - Red (3-4)</t>
  </si>
  <si>
    <t>PT8395</t>
  </si>
  <si>
    <t>FOTL Kids T-Shirt - Red (5-6)</t>
  </si>
  <si>
    <t>PT8396</t>
  </si>
  <si>
    <t>FOTL Kids T-Shirt - Red (7-8)</t>
  </si>
  <si>
    <t>PT8397</t>
  </si>
  <si>
    <t>FOTL Kids T-Shirt - Red (9-11)</t>
  </si>
  <si>
    <t>PT8398</t>
  </si>
  <si>
    <t>FOTL Kids T-Shirt - Sunflower (12-13)</t>
  </si>
  <si>
    <t>PT8399</t>
  </si>
  <si>
    <t>FOTL Kids T-Shirt - Sunflower (2-3)</t>
  </si>
  <si>
    <t>PT8400</t>
  </si>
  <si>
    <t>FOTL Kids T-Shirt - Sunflower (3-4)</t>
  </si>
  <si>
    <t>PT8401</t>
  </si>
  <si>
    <t>FOTL Kids T-Shirt - Sunflower (5-6)</t>
  </si>
  <si>
    <t>PT8402</t>
  </si>
  <si>
    <t>FOTL Kids T-Shirt - Sunflower (7-8)</t>
  </si>
  <si>
    <t>PT8403</t>
  </si>
  <si>
    <t>FOTL Kids T-Shirt - Sunflower (9-11)</t>
  </si>
  <si>
    <t>PT8404</t>
  </si>
  <si>
    <t>FOTL Kids T-Shirt - Pink (5-6)</t>
  </si>
  <si>
    <t>PT8405</t>
  </si>
  <si>
    <t>FOTL Kids T-Shirt - White (12-13)</t>
  </si>
  <si>
    <t>PT8406</t>
  </si>
  <si>
    <t>FOTL Kids T-Shirt - White (2-3)</t>
  </si>
  <si>
    <t>PT8407</t>
  </si>
  <si>
    <t>FOTL Kids T-Shirt - White (3-4)</t>
  </si>
  <si>
    <t>PT8408</t>
  </si>
  <si>
    <t>FOTL Kids T-Shirt - White (5-6)</t>
  </si>
  <si>
    <t>PT8409</t>
  </si>
  <si>
    <t>FOTL Kids T-Shirt - White (7-8)</t>
  </si>
  <si>
    <t>PT8410</t>
  </si>
  <si>
    <t>FOTL Kids T-Shirt - White (9-11)</t>
  </si>
  <si>
    <t>PT8411</t>
  </si>
  <si>
    <t>Gildan Kids Hoodie - Black (Large)</t>
  </si>
  <si>
    <t>PT8412</t>
  </si>
  <si>
    <t>Gildan Kids Hoodie - Black (Medium)</t>
  </si>
  <si>
    <t>PT8413</t>
  </si>
  <si>
    <t>Gildan Kids Hoodie - Black (Small)</t>
  </si>
  <si>
    <t>PT8414</t>
  </si>
  <si>
    <t>Gildan Kids Hoodie - Black (XL)</t>
  </si>
  <si>
    <t>PT8415</t>
  </si>
  <si>
    <t>Gildan Kids Hoodie - Navy (Large)</t>
  </si>
  <si>
    <t>PT8416</t>
  </si>
  <si>
    <t>Gildan Kids Hoodie - Navy (Medium)</t>
  </si>
  <si>
    <t>PT8417</t>
  </si>
  <si>
    <t>Gildan Kids Hoodie - Navy (Small)</t>
  </si>
  <si>
    <t>PT8418</t>
  </si>
  <si>
    <t>Gildan Kids Hoodie - Navy (XL)</t>
  </si>
  <si>
    <t>PT8419</t>
  </si>
  <si>
    <t>Gildan Kids Hoodie - Royal Blue (Large)</t>
  </si>
  <si>
    <t>PT8420</t>
  </si>
  <si>
    <t>Gildan Kids Hoodie - Royal Blue (Medium)</t>
  </si>
  <si>
    <t>PT8421</t>
  </si>
  <si>
    <t>Gildan Kids Hoodie - Royal Blue (Small)</t>
  </si>
  <si>
    <t>PT8422</t>
  </si>
  <si>
    <t>Gildan Kids Hoodie - Royal Blue (XL)</t>
  </si>
  <si>
    <t>PT8423</t>
  </si>
  <si>
    <t>Gildan Kids Hoodie - Red (Large)</t>
  </si>
  <si>
    <t>PT8424</t>
  </si>
  <si>
    <t>Gildan Kids Hoodie - Red (Medium)</t>
  </si>
  <si>
    <t>PT8425</t>
  </si>
  <si>
    <t>Gildan Kids Hoodie - Red (Small)</t>
  </si>
  <si>
    <t>PT8426</t>
  </si>
  <si>
    <t>Gildan Kids Hoodie - Red (XL)</t>
  </si>
  <si>
    <t>PT8427</t>
  </si>
  <si>
    <t>Polyurethane Doming Cartridge - Pack of 5</t>
  </si>
  <si>
    <t>PT8428</t>
  </si>
  <si>
    <t>Polyurethane Doming Cartridge - Pack of 10</t>
  </si>
  <si>
    <t>PT8429</t>
  </si>
  <si>
    <t>Gloss White Doming Film - Pack of 10 sheets</t>
  </si>
  <si>
    <t>PT8430</t>
  </si>
  <si>
    <t>Gloss White Doming Film  - Pack of 50 sheets</t>
  </si>
  <si>
    <t>PT8431</t>
  </si>
  <si>
    <t>Mixing Tubes - Pack of 10</t>
  </si>
  <si>
    <t>PT8432</t>
  </si>
  <si>
    <t>Mixing Tubes -  Pack of 20</t>
  </si>
  <si>
    <t>PT8433</t>
  </si>
  <si>
    <t>Doming Application Sticks - Pack of 10</t>
  </si>
  <si>
    <t>PT8434</t>
  </si>
  <si>
    <t>Doming Safety Goggles</t>
  </si>
  <si>
    <t>PT8435</t>
  </si>
  <si>
    <t>Gildan Sweatshirt Heavyblend - Ash (Large)</t>
  </si>
  <si>
    <t>PT8436</t>
  </si>
  <si>
    <t>Gildan Sweatshirt Heavyblend - Ash (Medium)</t>
  </si>
  <si>
    <t>PT8437</t>
  </si>
  <si>
    <t>Gildan Sweatshirt Heavyblend - Ash (Small)</t>
  </si>
  <si>
    <t>PT8438</t>
  </si>
  <si>
    <t>Gildan Sweatshirt Heavyblend - Ash (XL)</t>
  </si>
  <si>
    <t>PT8439</t>
  </si>
  <si>
    <t>Gildan Sweatshirt Heavyblend - Ash (XXL)</t>
  </si>
  <si>
    <t>PT8440</t>
  </si>
  <si>
    <t>Gildan Sweatshirt Heavyblend - Black (Large)</t>
  </si>
  <si>
    <t>PT8441</t>
  </si>
  <si>
    <t>Gildan Sweatshirt Heavyblend - Black (Medium)</t>
  </si>
  <si>
    <t>PT8442</t>
  </si>
  <si>
    <t>Gildan Sweatshirt Heavyblend - Black (Small)</t>
  </si>
  <si>
    <t>PT8443</t>
  </si>
  <si>
    <t>Gildan Sweatshirt Heavyblend - Black (XL)</t>
  </si>
  <si>
    <t>PT8444</t>
  </si>
  <si>
    <t>Gildan Sweatshirt Heavyblend - Black (XXL)</t>
  </si>
  <si>
    <t>PT8445</t>
  </si>
  <si>
    <t>Gildan Sweatshirt Heavyblend - Navy (Large)</t>
  </si>
  <si>
    <t>PT8446</t>
  </si>
  <si>
    <t>Gildan Sweatshirt Heavyblend - Navy (Medium)</t>
  </si>
  <si>
    <t>PT8447</t>
  </si>
  <si>
    <t>Gildan Sweatshirt Heavyblend - Navy (Small)</t>
  </si>
  <si>
    <t>PT8448</t>
  </si>
  <si>
    <t>Gildan Sweatshirt Heavyblend - Navy (XL)</t>
  </si>
  <si>
    <t>PT8449</t>
  </si>
  <si>
    <t>Gildan Sweatshirt Heavyblend - Navy (XXL)</t>
  </si>
  <si>
    <t>PT8450</t>
  </si>
  <si>
    <t>Orafol MT95 Clear - 150mm</t>
  </si>
  <si>
    <t>PT8451</t>
  </si>
  <si>
    <t>Orafol MT95 Clear - 305mm</t>
  </si>
  <si>
    <t>PT8452</t>
  </si>
  <si>
    <t>Orafol MT95 Clear - 610mm</t>
  </si>
  <si>
    <t>PT8453</t>
  </si>
  <si>
    <t>Orafol MT72 App Tape Paper - 610mm</t>
  </si>
  <si>
    <t>PT8454</t>
  </si>
  <si>
    <t>Orafol MT72 App Tape Paper - 305mm</t>
  </si>
  <si>
    <t>PT8455</t>
  </si>
  <si>
    <t>Orafol MT72 App Tape Paper - 150mm</t>
  </si>
  <si>
    <t>PT8456</t>
  </si>
  <si>
    <t>Rijet 30 Cast Flexilam Clear 760 - LOG</t>
  </si>
  <si>
    <t>PT8457</t>
  </si>
  <si>
    <t>Rijet 30 Cast Flexilam Clear 1370 - LOG</t>
  </si>
  <si>
    <t>PT8458</t>
  </si>
  <si>
    <t>Rijet 30 Cast Flexilam Clear 1524 - LOG</t>
  </si>
  <si>
    <t>PT8459</t>
  </si>
  <si>
    <t>Stahls Maxx Heat Press - 28x38cm</t>
  </si>
  <si>
    <t>PT8460</t>
  </si>
  <si>
    <t>Stahls Maxx Heat Press - 38x38cm</t>
  </si>
  <si>
    <t>PT8461</t>
  </si>
  <si>
    <t>Stahls Maxx Heat Press - 40x50cm</t>
  </si>
  <si>
    <t>PT8462</t>
  </si>
  <si>
    <t>RTape Special Effects - Florentine Gold Interior (610mm metre)</t>
  </si>
  <si>
    <t>PT8463</t>
  </si>
  <si>
    <t>Fedrigoni 240 Micron Polymeric Stoneguard (1000mm metre)</t>
  </si>
  <si>
    <t>PT8464</t>
  </si>
  <si>
    <t>Rayguard 20pc (762mm / 30in - metre)</t>
  </si>
  <si>
    <t>PT8465</t>
  </si>
  <si>
    <t>Rayguard 35pc (762mm / 30in - metre)</t>
  </si>
  <si>
    <t>PT8466</t>
  </si>
  <si>
    <t>KPMF K85137 137 Micron Aliphatic Stoneguard (1245mm metre)</t>
  </si>
  <si>
    <t>PT8467</t>
  </si>
  <si>
    <t>FOTL Valueweight T-Shirt - White (XXL)</t>
  </si>
  <si>
    <t>PT8468</t>
  </si>
  <si>
    <t>FOTL Valueweight T-Shirt - White (XL)</t>
  </si>
  <si>
    <t>PT8469</t>
  </si>
  <si>
    <t>FOTL Valueweight T-Shirt - White (Small)</t>
  </si>
  <si>
    <t>PT8470</t>
  </si>
  <si>
    <t>FOTL Valueweight T-Shirt - White (Medium)</t>
  </si>
  <si>
    <t>PT8471</t>
  </si>
  <si>
    <t>FOTL Valueweight T-Shirt - White (Large)</t>
  </si>
  <si>
    <t>PT8472</t>
  </si>
  <si>
    <t>FOTL Valueweight T-Shirt - Black (Large)</t>
  </si>
  <si>
    <t>PT8473</t>
  </si>
  <si>
    <t>FOTL Valueweight T-Shirt - Black (Medium)</t>
  </si>
  <si>
    <t>PT8474</t>
  </si>
  <si>
    <t>FOTL Valueweight T-Shirt - Black (Small)</t>
  </si>
  <si>
    <t>PT8475</t>
  </si>
  <si>
    <t>FOTL Valueweight T-Shirt - Black (XL)</t>
  </si>
  <si>
    <t>PT8476</t>
  </si>
  <si>
    <t>FOTL Valueweight T-Shirt - Black (XXL)</t>
  </si>
  <si>
    <t>PT8477</t>
  </si>
  <si>
    <t>FOTL Valueweight T-Shirt - Deep Navy (Large)</t>
  </si>
  <si>
    <t>PT8478</t>
  </si>
  <si>
    <t>FOTL Valueweight T-Shirt - Deep Navy (Medium)</t>
  </si>
  <si>
    <t>PT8479</t>
  </si>
  <si>
    <t>FOTL Valueweight T-Shirt - Deep Navy (Small)</t>
  </si>
  <si>
    <t>PT8480</t>
  </si>
  <si>
    <t>FOTL Valueweight T-Shirt - Deep Navy (XL)</t>
  </si>
  <si>
    <t>PT8481</t>
  </si>
  <si>
    <t>FOTL Valueweight T-Shirt - Deep Navy (XXL)</t>
  </si>
  <si>
    <t>PT8482</t>
  </si>
  <si>
    <t>32x24inch Short Flute - 10 Pack</t>
  </si>
  <si>
    <t>PT8483</t>
  </si>
  <si>
    <t>FOTL Valueweight T-Shirt - Heather Grey (Large)</t>
  </si>
  <si>
    <t>PT8484</t>
  </si>
  <si>
    <t>FOTL Valueweight T-Shirt - Heather Grey (Medium)</t>
  </si>
  <si>
    <t>PT8485</t>
  </si>
  <si>
    <t>FOTL Valueweight T-Shirt - Heather Grey (Small)</t>
  </si>
  <si>
    <t>PT8486</t>
  </si>
  <si>
    <t>FOTL Valueweight T-Shirt - Heather Grey (XL)</t>
  </si>
  <si>
    <t>PT8487</t>
  </si>
  <si>
    <t>FOTL Valueweight T-Shirt - Heather Grey (XXL)</t>
  </si>
  <si>
    <t>PT8488</t>
  </si>
  <si>
    <t>FOTL Valueweight T-Shirt - Orange (Large)</t>
  </si>
  <si>
    <t>PT8489</t>
  </si>
  <si>
    <t>FOTL Valueweight T-Shirt - Orange (Medium)</t>
  </si>
  <si>
    <t>PT8490</t>
  </si>
  <si>
    <t>FOTL Valueweight T-Shirt - Orange (Small)</t>
  </si>
  <si>
    <t>PT8491</t>
  </si>
  <si>
    <t>FOTL Valueweight T-Shirt - Orange (XL)</t>
  </si>
  <si>
    <t>PT8492</t>
  </si>
  <si>
    <t>FOTL Valueweight T-Shirt - Orange (XXL)</t>
  </si>
  <si>
    <t>PT8493</t>
  </si>
  <si>
    <t>32x24inch Long Flute - 10 Pack</t>
  </si>
  <si>
    <t>PT8494</t>
  </si>
  <si>
    <t>FOTL Valueweight T-Shirt - Purple (Large)</t>
  </si>
  <si>
    <t>PT8495</t>
  </si>
  <si>
    <t>FOTL Valueweight T-Shirt - Purple (Medium)</t>
  </si>
  <si>
    <t>PT8496</t>
  </si>
  <si>
    <t>FOTL Valueweight T-Shirt - Purple (Small)</t>
  </si>
  <si>
    <t>PT8497</t>
  </si>
  <si>
    <t>FOTL Valueweight T-Shirt - Purple (XL)</t>
  </si>
  <si>
    <t>PT8498</t>
  </si>
  <si>
    <t>FOTL Valueweight T-Shirt - Purple (XXL)</t>
  </si>
  <si>
    <t>PT8499</t>
  </si>
  <si>
    <t>FOTL Valueweight T-Shirt - Red (Large)</t>
  </si>
  <si>
    <t>PT8500</t>
  </si>
  <si>
    <t>FOTL Valueweight T-Shirt - Red (Medium)</t>
  </si>
  <si>
    <t>PT8501</t>
  </si>
  <si>
    <t>FOTL Valueweight T-Shirt - Red (Small)</t>
  </si>
  <si>
    <t>PT8502</t>
  </si>
  <si>
    <t>FOTL Valueweight T-Shirt - Red (XL)</t>
  </si>
  <si>
    <t>PT8503</t>
  </si>
  <si>
    <t>FOTL Valueweight T-Shirt - Red (XXL)</t>
  </si>
  <si>
    <t>PT8504</t>
  </si>
  <si>
    <t>24x18inch Short Flute - 10 Pack</t>
  </si>
  <si>
    <t>PT8505</t>
  </si>
  <si>
    <t>FOTL Valueweight T-Shirt - Royal Blue (Large)</t>
  </si>
  <si>
    <t>PT8506</t>
  </si>
  <si>
    <t>FOTL Valueweight T-Shirt - Royal Blue (Medium)</t>
  </si>
  <si>
    <t>PT8507</t>
  </si>
  <si>
    <t>FOTL Valueweight T-Shirt - Royal Blue (Small)</t>
  </si>
  <si>
    <t>PT8508</t>
  </si>
  <si>
    <t>FOTL Valueweight T-Shirt - Royal Blue (XL)</t>
  </si>
  <si>
    <t>PT8509</t>
  </si>
  <si>
    <t>FOTL Valueweight T-Shirt - Royal Blue (XXL)</t>
  </si>
  <si>
    <t>PT8510</t>
  </si>
  <si>
    <t>FOTL Valueweight T-Shirt - Sunflower (Large)</t>
  </si>
  <si>
    <t>PT8511</t>
  </si>
  <si>
    <t>FOTL Valueweight T-Shirt - Sunflower (Medium)</t>
  </si>
  <si>
    <t>PT8512</t>
  </si>
  <si>
    <t>FOTL Valueweight T-Shirt - Sunflower (Small)</t>
  </si>
  <si>
    <t>PT8513</t>
  </si>
  <si>
    <t>FOTL Valueweight T-Shirt - Sunflower (XL)</t>
  </si>
  <si>
    <t>PT8514</t>
  </si>
  <si>
    <t>FOTL Valueweight T-Shirt - Sunflower (XXL)</t>
  </si>
  <si>
    <t>PT8515</t>
  </si>
  <si>
    <t>24x18inch Long Flute - 10 Pack</t>
  </si>
  <si>
    <t>PT8516</t>
  </si>
  <si>
    <t>Ri 6480 Anti Graffiti Film 760 - 100m LOG</t>
  </si>
  <si>
    <t>PT8517</t>
  </si>
  <si>
    <t>Ri 6480 Anti Graffiti Film 1524 - 100m LOG</t>
  </si>
  <si>
    <t>PT8518</t>
  </si>
  <si>
    <t>Coro Plastic Ground Stake - Single</t>
  </si>
  <si>
    <t>PT8519</t>
  </si>
  <si>
    <t>Coro Plastic Car Stake - Single</t>
  </si>
  <si>
    <t>PT8520</t>
  </si>
  <si>
    <t>Coro Plastic  24x18 Frame - Single</t>
  </si>
  <si>
    <t>PT8521</t>
  </si>
  <si>
    <t>Orafol Rigid Felt Squeegee - Single</t>
  </si>
  <si>
    <t>PT8522</t>
  </si>
  <si>
    <t>Posca Glass Marker White Chisel Point</t>
  </si>
  <si>
    <t>PT8523</t>
  </si>
  <si>
    <t>Posca Glass Marker Black Chisel Point</t>
  </si>
  <si>
    <t>PT8524</t>
  </si>
  <si>
    <t>KPMF Clear Gloss VWS1 Classic (1524mm metre)</t>
  </si>
  <si>
    <t>PT8525</t>
  </si>
  <si>
    <t>Ri 2067 Overlam Gloss 760 - Metre</t>
  </si>
  <si>
    <t>PT8526</t>
  </si>
  <si>
    <t>Ri 2067 Overlam Gloss 1370 - Metre</t>
  </si>
  <si>
    <t>PT8527</t>
  </si>
  <si>
    <t>Ri 2067 Overlam Gloss 1600 - Metre</t>
  </si>
  <si>
    <t>PT8528</t>
  </si>
  <si>
    <t>Ri 2977 Overlam Matt 1600 - Metre</t>
  </si>
  <si>
    <t>PT8529</t>
  </si>
  <si>
    <t>Ri 2977 Overlam Matt 1370 - Metre</t>
  </si>
  <si>
    <t>PT8530</t>
  </si>
  <si>
    <t>Ri 2977 Overlam Matt 760 - Metre</t>
  </si>
  <si>
    <t>PT8531</t>
  </si>
  <si>
    <t>Ri 6480 Anti Graffiti Film 760 - Metre</t>
  </si>
  <si>
    <t>PT8532</t>
  </si>
  <si>
    <t>Ri 6480 Anti Graffiti Film 1524 - Metre</t>
  </si>
  <si>
    <t>PT8533</t>
  </si>
  <si>
    <t>Rijet 30 Cast Flexilam Clear 1524 - Metre</t>
  </si>
  <si>
    <t>PT8534</t>
  </si>
  <si>
    <t>Rijet 30 Cast Flexilam Clear 1370 - Metre</t>
  </si>
  <si>
    <t>PT8535</t>
  </si>
  <si>
    <t>Rijet 30 Cast Flexilam Clear 760 - Metre</t>
  </si>
  <si>
    <t>PT8536</t>
  </si>
  <si>
    <t>KPMF 190 Micron Textured FF</t>
  </si>
  <si>
    <t>PT8537</t>
  </si>
  <si>
    <t>KPMF 320 Micron Textured FF</t>
  </si>
  <si>
    <t>PT8538</t>
  </si>
  <si>
    <t>AWD Electric Hoodie - Pink (Small)</t>
  </si>
  <si>
    <t>PT8539</t>
  </si>
  <si>
    <t>AWD Electric Hoodie - Pink (Medium)</t>
  </si>
  <si>
    <t>PT8540</t>
  </si>
  <si>
    <t>AWD Electric Hoodie - Pink (Large)</t>
  </si>
  <si>
    <t>PT8541</t>
  </si>
  <si>
    <t>AWD Electric Hoodie - Pink (XL)</t>
  </si>
  <si>
    <t>PT8542</t>
  </si>
  <si>
    <t>AWD Electric Hoodie - Yellow (XL)</t>
  </si>
  <si>
    <t>PT8543</t>
  </si>
  <si>
    <t>AWD Electric Hoodie - Yellow (Large)</t>
  </si>
  <si>
    <t>PT8544</t>
  </si>
  <si>
    <t>AWD Electric Hoodie - Yellow (Medium)</t>
  </si>
  <si>
    <t>PT8545</t>
  </si>
  <si>
    <t>AWD Electric Hoodie - Yellow (Small)</t>
  </si>
  <si>
    <t>PT8546</t>
  </si>
  <si>
    <t>AWD Kids Hoodie - Sun Yellow (3-4)</t>
  </si>
  <si>
    <t>PT8547</t>
  </si>
  <si>
    <t>AWD Kids Hoodie - Sun Yellow (5-6)</t>
  </si>
  <si>
    <t>PT8548</t>
  </si>
  <si>
    <t>AWD Kids Hoodie - Sun Yellow (7-8)</t>
  </si>
  <si>
    <t>PT8549</t>
  </si>
  <si>
    <t>AWD Kids Hoodie - Sun Yellow (9-11)</t>
  </si>
  <si>
    <t>PT8550</t>
  </si>
  <si>
    <t>AWD Kids Hoodie - Sun Yellow (12-13)</t>
  </si>
  <si>
    <t>PT8551</t>
  </si>
  <si>
    <t>AWD Kids Hoodie - Orange (3-4)</t>
  </si>
  <si>
    <t>PT8552</t>
  </si>
  <si>
    <t>AWD Kids Hoodie - Orange (5-6)</t>
  </si>
  <si>
    <t>PT8553</t>
  </si>
  <si>
    <t>AWD Kids Hoodie - Orange (7-8)</t>
  </si>
  <si>
    <t>PT8554</t>
  </si>
  <si>
    <t>AWD Kids Hoodie - Orange (9-11)</t>
  </si>
  <si>
    <t>PT8555</t>
  </si>
  <si>
    <t>AWD Kids Hoodie - Orange (12-13)</t>
  </si>
  <si>
    <t>PT8556</t>
  </si>
  <si>
    <t>AWD Kids Hoodie - Fire Red (12-13)</t>
  </si>
  <si>
    <t>PT8557</t>
  </si>
  <si>
    <t>AWD Kids Hoodie - Fire Red (9-11)</t>
  </si>
  <si>
    <t>PT8558</t>
  </si>
  <si>
    <t>AWD Kids Hoodie - Fire Red (7-8)</t>
  </si>
  <si>
    <t>PT8559</t>
  </si>
  <si>
    <t>AWD Kids Hoodie - Fire Red (5-6)</t>
  </si>
  <si>
    <t>PT8560</t>
  </si>
  <si>
    <t>AWD Kids Hoodie - Fire Red (3-4)</t>
  </si>
  <si>
    <t>PT8561</t>
  </si>
  <si>
    <t>AWD Kids Hoodie - Hot Pink (3-4)</t>
  </si>
  <si>
    <t>PT8562</t>
  </si>
  <si>
    <t>AWD Kids Hoodie - Hot Pink (5-6)</t>
  </si>
  <si>
    <t>PT8563</t>
  </si>
  <si>
    <t>AWD Kids Hoodie - Hot Pink (7-8)</t>
  </si>
  <si>
    <t>PT8564</t>
  </si>
  <si>
    <t>AWD Kids Hoodie - Hot Pink (9-11)</t>
  </si>
  <si>
    <t>PT8565</t>
  </si>
  <si>
    <t>AWD Kids Hoodie - Hot Pink (12-13)</t>
  </si>
  <si>
    <t>PT8566</t>
  </si>
  <si>
    <t>AWD Kids Hoodie - Candy Floss (3-4)</t>
  </si>
  <si>
    <t>PT8567</t>
  </si>
  <si>
    <t>AWD Kids Hoodie - Candy Floss (5-6)</t>
  </si>
  <si>
    <t>PT8568</t>
  </si>
  <si>
    <t>AWD Kids Hoodie - Candy Floss (7-8)</t>
  </si>
  <si>
    <t>PT8569</t>
  </si>
  <si>
    <t>AWD Kids Hoodie - Candy Floss (9-11)</t>
  </si>
  <si>
    <t>PT8570</t>
  </si>
  <si>
    <t>AWD Kids Hoodie - Candy Floss (12-13)</t>
  </si>
  <si>
    <t>PT8571</t>
  </si>
  <si>
    <t>AWD Kids Hoodie - Purple (3-4)</t>
  </si>
  <si>
    <t>PT8572</t>
  </si>
  <si>
    <t>AWD Kids Hoodie - Purple (5-6)</t>
  </si>
  <si>
    <t>PT8573</t>
  </si>
  <si>
    <t>AWD Kids Hoodie - Purple (7-8)</t>
  </si>
  <si>
    <t>PT8574</t>
  </si>
  <si>
    <t>AWD Kids Hoodie - Purple (9-11)</t>
  </si>
  <si>
    <t>PT8575</t>
  </si>
  <si>
    <t>AWD Kids Hoodie - Purple (12-13)</t>
  </si>
  <si>
    <t>PT8576</t>
  </si>
  <si>
    <t>AWD Kids Hoodie - Sapphire (3-4)</t>
  </si>
  <si>
    <t>PT8577</t>
  </si>
  <si>
    <t>AWD Kids Hoodie - Sapphire (5-6)</t>
  </si>
  <si>
    <t>PT8578</t>
  </si>
  <si>
    <t>AWD Kids Hoodie - Sapphire (7-8)</t>
  </si>
  <si>
    <t>PT8579</t>
  </si>
  <si>
    <t>AWD Kids Hoodie - Sapphire (9-11)</t>
  </si>
  <si>
    <t>PT8580</t>
  </si>
  <si>
    <t>AWD Kids Hoodie - Sapphire (12-13)</t>
  </si>
  <si>
    <t>PT8581</t>
  </si>
  <si>
    <t>AWD Kids Hoodie - Sky Blue (3-4)</t>
  </si>
  <si>
    <t>PT8582</t>
  </si>
  <si>
    <t>AWD Kids Hoodie - Sky Blue (5-6)</t>
  </si>
  <si>
    <t>PT8583</t>
  </si>
  <si>
    <t>AWD Kids Hoodie - Sky Blue (7-8)</t>
  </si>
  <si>
    <t>PT8584</t>
  </si>
  <si>
    <t>AWD Kids Hoodie - Sky Blue (9-11)</t>
  </si>
  <si>
    <t>PT8585</t>
  </si>
  <si>
    <t>AWD Kids Hoodie - Sky Blue (12-13)</t>
  </si>
  <si>
    <t>PT8586</t>
  </si>
  <si>
    <t>AWD Kids Hoodie - Lime Green (3-4)</t>
  </si>
  <si>
    <t>PT8587</t>
  </si>
  <si>
    <t>AWD Kids Hoodie - Lime Green (5-6)</t>
  </si>
  <si>
    <t>PT8588</t>
  </si>
  <si>
    <t>AWD Kids Hoodie - Lime Green (7-8)</t>
  </si>
  <si>
    <t>PT8589</t>
  </si>
  <si>
    <t>AWD Kids Hoodie - Lime Green (9-11)</t>
  </si>
  <si>
    <t>PT8590</t>
  </si>
  <si>
    <t>AWD Kids Hoodie - Lime Green (12-13)</t>
  </si>
  <si>
    <t>PT8591</t>
  </si>
  <si>
    <t>AWD Kids Hoodie - Kelly Green (3-4)</t>
  </si>
  <si>
    <t>PT8592</t>
  </si>
  <si>
    <t>AWD Kids Hoodie - Kelly Green (5-6)</t>
  </si>
  <si>
    <t>PT8593</t>
  </si>
  <si>
    <t>AWD Kids Hoodie - Kelly Green (7-8)</t>
  </si>
  <si>
    <t>PT8594</t>
  </si>
  <si>
    <t>AWD Kids Hoodie - Kelly Green (9-11)</t>
  </si>
  <si>
    <t>PT8595</t>
  </si>
  <si>
    <t>AWD Kids Hoodie - Kelly Green (12-13)</t>
  </si>
  <si>
    <t>PT8596</t>
  </si>
  <si>
    <t>FOTL Super Premium T-Shirt - Black (XXXL)</t>
  </si>
  <si>
    <t>PT8597</t>
  </si>
  <si>
    <t>FOTL Super Premium T-Shirt - White (XXXL)</t>
  </si>
  <si>
    <t>PT8598</t>
  </si>
  <si>
    <t>A Board Plastic</t>
  </si>
  <si>
    <t>PT8599</t>
  </si>
  <si>
    <t>A Board Plastic With Blackboard</t>
  </si>
  <si>
    <t>PT8600</t>
  </si>
  <si>
    <t>Curve Top Large - Black</t>
  </si>
  <si>
    <t>PT8601</t>
  </si>
  <si>
    <t>Curve Top Large - White</t>
  </si>
  <si>
    <t>PT8602</t>
  </si>
  <si>
    <t>A Board Pavement Sign</t>
  </si>
  <si>
    <t>PT8603</t>
  </si>
  <si>
    <t>Swinger Panel Sign C - White</t>
  </si>
  <si>
    <t>PT8604</t>
  </si>
  <si>
    <t>Swinger Panel Sign C - Black</t>
  </si>
  <si>
    <t>PT8605</t>
  </si>
  <si>
    <t>Swinger Panel Sign A - White</t>
  </si>
  <si>
    <t>PT8606</t>
  </si>
  <si>
    <t>48x39in Short Flute - 5 Pack</t>
  </si>
  <si>
    <t>PT8607</t>
  </si>
  <si>
    <t>48x39in Long Flute - 5 Pack</t>
  </si>
  <si>
    <t>PT8608</t>
  </si>
  <si>
    <t>FOTL Valueweight T-Shirt - Kelly Green (Large)</t>
  </si>
  <si>
    <t>PT8609</t>
  </si>
  <si>
    <t>FOTL Valueweight T-Shirt - Kelly Green (Small)</t>
  </si>
  <si>
    <t>PT8610</t>
  </si>
  <si>
    <t>FOTL Valueweight T-Shirt - Kelly Green (Medium)</t>
  </si>
  <si>
    <t>PT8611</t>
  </si>
  <si>
    <t>FOTL Valueweight T-Shirt - Kelly Green (XL)</t>
  </si>
  <si>
    <t>PT8612</t>
  </si>
  <si>
    <t>FOTL Valueweight T-Shirt - Kelly Green (XXL)</t>
  </si>
  <si>
    <t>PT8613</t>
  </si>
  <si>
    <t>FOTL Valueweight T-Shirt - Soft Pink (XXL)</t>
  </si>
  <si>
    <t>PT8614</t>
  </si>
  <si>
    <t>FOTL Valueweight T-Shirt - Soft Pink (XL)</t>
  </si>
  <si>
    <t>PT8615</t>
  </si>
  <si>
    <t>FOTL Valueweight T-Shirt - Soft Pink (Large)</t>
  </si>
  <si>
    <t>PT8616</t>
  </si>
  <si>
    <t>FOTL Valueweight T-Shirt - Soft Pink (Medium)</t>
  </si>
  <si>
    <t>PT8617</t>
  </si>
  <si>
    <t>FOTL Valueweight T-Shirt - Soft Pink (Small)</t>
  </si>
  <si>
    <t>PT8618</t>
  </si>
  <si>
    <t>FOTL Kids T-Shirt - Purple (3-4)</t>
  </si>
  <si>
    <t>PT8619</t>
  </si>
  <si>
    <t>FOTL Kids T-Shirt - Purple (5-6)</t>
  </si>
  <si>
    <t>PT8620</t>
  </si>
  <si>
    <t>FOTL Kids T-Shirt - Purple (7-8)</t>
  </si>
  <si>
    <t>PT8621</t>
  </si>
  <si>
    <t>FOTL Kids T-Shirt - Purple (9-11)</t>
  </si>
  <si>
    <t>PT8622</t>
  </si>
  <si>
    <t>FOTL Kids T-Shirt - Purple (12-13)</t>
  </si>
  <si>
    <t>PT8623</t>
  </si>
  <si>
    <t>FOTL Kids T-Shirt - Kelly Green (12-13)</t>
  </si>
  <si>
    <t>PT8624</t>
  </si>
  <si>
    <t>FOTL Kids T-Shirt - Kelly Green (9-11)</t>
  </si>
  <si>
    <t>PT8625</t>
  </si>
  <si>
    <t>FOTL Kids T-Shirt - Kelly Green (7-8)</t>
  </si>
  <si>
    <t>PT8626</t>
  </si>
  <si>
    <t>FOTL Kids T-Shirt - Kelly Green (5-6)</t>
  </si>
  <si>
    <t>PT8627</t>
  </si>
  <si>
    <t>FOTL Kids T-Shirt - Kelly Green (3-4)</t>
  </si>
  <si>
    <t>PT8628</t>
  </si>
  <si>
    <t>Dark Inkjet Printable Film A4 - Pack</t>
  </si>
  <si>
    <t>PT8629</t>
  </si>
  <si>
    <t>AWD Electric Hoodie - Green (Small)</t>
  </si>
  <si>
    <t>PT8630</t>
  </si>
  <si>
    <t>AWD Electric Hoodie - Green (Medium)</t>
  </si>
  <si>
    <t>PT8631</t>
  </si>
  <si>
    <t>AWD Electric Hoodie - Green (Large)</t>
  </si>
  <si>
    <t>PT8632</t>
  </si>
  <si>
    <t>AWD Electric Hoodie - Green (XL)</t>
  </si>
  <si>
    <t>PT8633</t>
  </si>
  <si>
    <t>AWD Electric Hoodie - Orange (Small)</t>
  </si>
  <si>
    <t>PT8634</t>
  </si>
  <si>
    <t>AWD Electric Hoodie - Orange (Medium)</t>
  </si>
  <si>
    <t>PT8635</t>
  </si>
  <si>
    <t>AWD Electric Hoodie - Orange (Large)</t>
  </si>
  <si>
    <t>PT8636</t>
  </si>
  <si>
    <t>AWD Electric Hoodie - Orange (XL)</t>
  </si>
  <si>
    <t>PT8637</t>
  </si>
  <si>
    <t>AWD Kids Zipped Hoodie - Black (5-6)</t>
  </si>
  <si>
    <t>PT8638</t>
  </si>
  <si>
    <t>AWD Kids Zipped Hoodie - Black (7-8)</t>
  </si>
  <si>
    <t>PT8639</t>
  </si>
  <si>
    <t>AWD Kids Zipped Hoodie - Black (9-11)</t>
  </si>
  <si>
    <t>PT8640</t>
  </si>
  <si>
    <t>AWD Kids Zipped Hoodie - Black (12-13)</t>
  </si>
  <si>
    <t>PT8641</t>
  </si>
  <si>
    <t>AWD Kids Zipped Hoodie - Sapphire Blue (5-6)</t>
  </si>
  <si>
    <t>PT8642</t>
  </si>
  <si>
    <t>AWD Kids Zipped Hoodie - Sapphire Blue (7-8)</t>
  </si>
  <si>
    <t>PT8643</t>
  </si>
  <si>
    <t>AWD Kids Zipped Hoodie - Sapphire Blue (9-11)</t>
  </si>
  <si>
    <t>PT8644</t>
  </si>
  <si>
    <t>AWD Kids Zipped Hoodie - Sapphire Blue (12-13)</t>
  </si>
  <si>
    <t>PT8645</t>
  </si>
  <si>
    <t>AWD Kids Zipped Hoodie - Purple (5-6)</t>
  </si>
  <si>
    <t>PT8646</t>
  </si>
  <si>
    <t>AWD Kids Zipped Hoodie - Purple (7-8)</t>
  </si>
  <si>
    <t>PT8647</t>
  </si>
  <si>
    <t>AWD Kids Zipped Hoodie - Purple (9-11)</t>
  </si>
  <si>
    <t>PT8648</t>
  </si>
  <si>
    <t>AWD Kids Zipped Hoodie - Purple (12-13)</t>
  </si>
  <si>
    <t>PT8649</t>
  </si>
  <si>
    <t>AWD Kids Zipped Hoodie - Hot Pink (5-6)</t>
  </si>
  <si>
    <t>PT8650</t>
  </si>
  <si>
    <t>AWD Kids Zipped Hoodie - Hot Pink (7-8)</t>
  </si>
  <si>
    <t>PT8651</t>
  </si>
  <si>
    <t>AWD Kids Zipped Hoodie - Hot Pink (9-11)</t>
  </si>
  <si>
    <t>PT8652</t>
  </si>
  <si>
    <t>AWD Kids Zipped Hoodie - Hot Pink (12-13)</t>
  </si>
  <si>
    <t>PT8653</t>
  </si>
  <si>
    <t>AWD Kids Zipped Hoodie - Red (5-6)</t>
  </si>
  <si>
    <t>PT8654</t>
  </si>
  <si>
    <t>AWD Kids Zipped Hoodie - Red (7-8)</t>
  </si>
  <si>
    <t>PT8655</t>
  </si>
  <si>
    <t>AWD Kids Zipped Hoodie - Red (9-11)</t>
  </si>
  <si>
    <t>PT8656</t>
  </si>
  <si>
    <t>AWD Kids Zipped Hoodie - Red (12-13)</t>
  </si>
  <si>
    <t>PT8657</t>
  </si>
  <si>
    <t>AWD Kids Zipped Hoodie - Heather (5-6)</t>
  </si>
  <si>
    <t>PT8658</t>
  </si>
  <si>
    <t>AWD Kids Zipped Hoodie - Heather (7-8)</t>
  </si>
  <si>
    <t>PT8659</t>
  </si>
  <si>
    <t>AWD Kids Zipped Hoodie - Heather (9-11)</t>
  </si>
  <si>
    <t>PT8660</t>
  </si>
  <si>
    <t>AWD Kids Zipped Hoodie - Heather (12-13)</t>
  </si>
  <si>
    <t>PT8661</t>
  </si>
  <si>
    <t>Digital Static Cling Clear 760mm - 25m LOG</t>
  </si>
  <si>
    <t>PT8662</t>
  </si>
  <si>
    <t>Digital Static Cling Clear 1370mm - 25m LOG</t>
  </si>
  <si>
    <t>PT8663</t>
  </si>
  <si>
    <t>Digital Static Cling Clear 1520mm - 25m LOG</t>
  </si>
  <si>
    <t>PT8664</t>
  </si>
  <si>
    <t>Digital Static Cling White 760mm - 25m LOG</t>
  </si>
  <si>
    <t>PT8665</t>
  </si>
  <si>
    <t>Digital Static Cling White 1370mm - 25m LOG</t>
  </si>
  <si>
    <t>PT8666</t>
  </si>
  <si>
    <t>Digital Static Cling White 1520mm - 25m LOG</t>
  </si>
  <si>
    <t>PT8667</t>
  </si>
  <si>
    <t>Coro Plastic Cutter Replacement Blade 4mm - Single</t>
  </si>
  <si>
    <t>PT8668</t>
  </si>
  <si>
    <t>KPMF Ultra Destruct White Matt 610mm - Metre</t>
  </si>
  <si>
    <t>PT8669</t>
  </si>
  <si>
    <t>KPMF Ultra Destruct White Matt 1220mm - 50m LOG</t>
  </si>
  <si>
    <t>PT8670</t>
  </si>
  <si>
    <t>KPMF Ultra Destruct White Matt 1220mm - Metre</t>
  </si>
  <si>
    <t>PT8671</t>
  </si>
  <si>
    <t>Cameo Carrier Sheet 12in - Standard Tack</t>
  </si>
  <si>
    <t>PT8672</t>
  </si>
  <si>
    <t>Silhouette Replacement Blade - Single</t>
  </si>
  <si>
    <t>PT8673</t>
  </si>
  <si>
    <t>Mirror Film Silver (760mm metre)</t>
  </si>
  <si>
    <t>PT8674</t>
  </si>
  <si>
    <t>Solar Micro Dot (760mm metre)</t>
  </si>
  <si>
    <t>PT8675</t>
  </si>
  <si>
    <t>KPMF Clear Matt VWS1 Classic (1524mm metre)</t>
  </si>
  <si>
    <t>PT8676</t>
  </si>
  <si>
    <t>KPMF White Matt VWS1 Classic (1524mm 50m LOG)</t>
  </si>
  <si>
    <t>PT8677</t>
  </si>
  <si>
    <t>KPMF Black Matt VWS1 Classic (1524mm 50m LOG)</t>
  </si>
  <si>
    <t>PT8678</t>
  </si>
  <si>
    <t>KPMF Clear Matt VWS1 Classic (1524mm 50m LOG)</t>
  </si>
  <si>
    <t>PT8679</t>
  </si>
  <si>
    <t>KPMF Grey Matt VWS1 LOG</t>
  </si>
  <si>
    <t>PT8680</t>
  </si>
  <si>
    <t>KPMF Orange Matt VWS1 LOG</t>
  </si>
  <si>
    <t>PT8681</t>
  </si>
  <si>
    <t>KPMF Green Matt VWS1 LOG</t>
  </si>
  <si>
    <t>PT8682</t>
  </si>
  <si>
    <t>Application Tape Bench Roller 730mm - Red</t>
  </si>
  <si>
    <t>PT8683</t>
  </si>
  <si>
    <t>KPMF Brown Matt VWS1 LOG</t>
  </si>
  <si>
    <t>PT8684</t>
  </si>
  <si>
    <t>KPMF Anthracite Matt VWS1 LOG</t>
  </si>
  <si>
    <t>PT8685</t>
  </si>
  <si>
    <t>KPMF White Gloss VWS1 Classic (1524mm 50m LOG)</t>
  </si>
  <si>
    <t>PT8686</t>
  </si>
  <si>
    <t>KPMF Clear Gloss VWS1 Classic (1524mm 50m LOG)</t>
  </si>
  <si>
    <t>PT8687</t>
  </si>
  <si>
    <t>KPMF Black Gloss VWS1 Classic (1524mm 50m LOG)</t>
  </si>
  <si>
    <t>PT8688</t>
  </si>
  <si>
    <t>KPMF Deep Red Gloss VWS1 LOG</t>
  </si>
  <si>
    <t>PT8689</t>
  </si>
  <si>
    <t>KPMF Primrose Gloss VWS1 LOG</t>
  </si>
  <si>
    <t>PT8690</t>
  </si>
  <si>
    <t>KPMF Sunflower Gloss VWS1 LOG</t>
  </si>
  <si>
    <t>PT8691</t>
  </si>
  <si>
    <t>KPMF Orange Gloss VWS1 LOG</t>
  </si>
  <si>
    <t>PT8692</t>
  </si>
  <si>
    <t>KPMF Tomato Gloss VWS1 LOG</t>
  </si>
  <si>
    <t>PT8693</t>
  </si>
  <si>
    <t>Swann Trimaway Knife - 3 Pack</t>
  </si>
  <si>
    <t>PT8694</t>
  </si>
  <si>
    <t>KPMF Dark Blue Gloss VWS1 LOG</t>
  </si>
  <si>
    <t>PT8695</t>
  </si>
  <si>
    <t>KPMF Forest Green Gloss VWS1 LOG</t>
  </si>
  <si>
    <t>PT8696</t>
  </si>
  <si>
    <t>KPMF Marina Blue Gloss VWS1 LOG</t>
  </si>
  <si>
    <t>PT8697</t>
  </si>
  <si>
    <t>KPMF Ultramarine Gloss VWS1 LOG</t>
  </si>
  <si>
    <t>PT8698</t>
  </si>
  <si>
    <t>KPMF Dark Green Gloss VWS1 LOG</t>
  </si>
  <si>
    <t>PT8699</t>
  </si>
  <si>
    <t>KPMF Mid Green Gloss VWS1 LOG</t>
  </si>
  <si>
    <t>PT8700</t>
  </si>
  <si>
    <t>KPMF Beige Gloss VWS1 LOG</t>
  </si>
  <si>
    <t>PT8701</t>
  </si>
  <si>
    <t>KPMF Silver Gloss VWS1 LOG</t>
  </si>
  <si>
    <t>PT8702</t>
  </si>
  <si>
    <t>AWD Kids Hoodie - Orange (1-2)</t>
  </si>
  <si>
    <t>PT8703</t>
  </si>
  <si>
    <t>AWD Kids Hoodie - Fire Red (1-2)</t>
  </si>
  <si>
    <t>PT8704</t>
  </si>
  <si>
    <t>AWD Kids Hoodie - Hot Pink (1-2)</t>
  </si>
  <si>
    <t>PT8705</t>
  </si>
  <si>
    <t>AWD Kids Hoodie - Candy Floss (1-2)</t>
  </si>
  <si>
    <t>PT8706</t>
  </si>
  <si>
    <t>AWD Kids Hoodie - Purple (1-2)</t>
  </si>
  <si>
    <t>PT8707</t>
  </si>
  <si>
    <t>AWD Kids Hoodie - Sapphire (1-2)</t>
  </si>
  <si>
    <t>PT8708</t>
  </si>
  <si>
    <t>AWD Kids Hoodie - Sky Blue (1-2)</t>
  </si>
  <si>
    <t>PT8709</t>
  </si>
  <si>
    <t>AWD Kids Hoodie - Lime Green (1-2)</t>
  </si>
  <si>
    <t>PT8710</t>
  </si>
  <si>
    <t>AWD Kids Hoodie - Kelly Green (1-2)</t>
  </si>
  <si>
    <t>PT8711</t>
  </si>
  <si>
    <t>Swann Retractaway Knife - Single</t>
  </si>
  <si>
    <t>PT8712</t>
  </si>
  <si>
    <t>AWD Kids Hoodie - Black (1-2)</t>
  </si>
  <si>
    <t>PT8713</t>
  </si>
  <si>
    <t>AWD Kids Hoodie - Sun Yellow (1-2)</t>
  </si>
  <si>
    <t>PT8714</t>
  </si>
  <si>
    <t>AWD Kids Hoodie - Black (3-4)</t>
  </si>
  <si>
    <t>PT8715</t>
  </si>
  <si>
    <t>AWD Kids Hoodie - Black (5-6)</t>
  </si>
  <si>
    <t>PT8716</t>
  </si>
  <si>
    <t>AWD Kids Hoodie - Black (9-11)</t>
  </si>
  <si>
    <t>PT8717</t>
  </si>
  <si>
    <t>AWD Kids Hoodie - Black (7-8)</t>
  </si>
  <si>
    <t>PT8718</t>
  </si>
  <si>
    <t>AWD Kids Hoodie - Black (12-13)</t>
  </si>
  <si>
    <t>PT8719</t>
  </si>
  <si>
    <t>Swann Morton ACM 01 Knife - Singles</t>
  </si>
  <si>
    <t>PT8720</t>
  </si>
  <si>
    <t>AWD Zoodie - Purple (Small)</t>
  </si>
  <si>
    <t>PT8721</t>
  </si>
  <si>
    <t>AWD Zoodie - Purple (Medium)</t>
  </si>
  <si>
    <t>PT8722</t>
  </si>
  <si>
    <t>AWD Zoodie - Purple (Large)</t>
  </si>
  <si>
    <t>PT8723</t>
  </si>
  <si>
    <t>AWD Zoodie - Purple (XL)</t>
  </si>
  <si>
    <t>PT8724</t>
  </si>
  <si>
    <t>AWD Zoodie - Purple (XXL)</t>
  </si>
  <si>
    <t>PT8725</t>
  </si>
  <si>
    <t>AWD Zoodie - Royal Blue (Small)</t>
  </si>
  <si>
    <t>PT8726</t>
  </si>
  <si>
    <t>AWD Zoodie - Royal Blue (Medium)</t>
  </si>
  <si>
    <t>PT8727</t>
  </si>
  <si>
    <t>AWD Zoodie - Royal Blue (Large)</t>
  </si>
  <si>
    <t>PT8728</t>
  </si>
  <si>
    <t>AWD Zoodie - Royal Blue (XL)</t>
  </si>
  <si>
    <t>PT8729</t>
  </si>
  <si>
    <t>AWD Zoodie - Sapphire Blue (XL)</t>
  </si>
  <si>
    <t>PT8730</t>
  </si>
  <si>
    <t>AWD Zoodie - Sapphire Blue (Large)</t>
  </si>
  <si>
    <t>PT8731</t>
  </si>
  <si>
    <t>AWD Zoodie - Sapphire Blue (Medium)</t>
  </si>
  <si>
    <t>PT8732</t>
  </si>
  <si>
    <t>AWD Zoodie - Sapphire Blue (Small)</t>
  </si>
  <si>
    <t>PT8733</t>
  </si>
  <si>
    <t>AWD Zoodie - Red (Small)</t>
  </si>
  <si>
    <t>PT8734</t>
  </si>
  <si>
    <t>AWD Zoodie - Red (Medium)</t>
  </si>
  <si>
    <t>PT8735</t>
  </si>
  <si>
    <t>AWD Zoodie - Red (Large)</t>
  </si>
  <si>
    <t>PT8736</t>
  </si>
  <si>
    <t>AWD Zoodie - Red (XL)</t>
  </si>
  <si>
    <t>PT8737</t>
  </si>
  <si>
    <t>AWD Kids Jog Pants - Red (5-6)</t>
  </si>
  <si>
    <t>PT8738</t>
  </si>
  <si>
    <t>AWD Kids Jog Pants - Red (7-8)</t>
  </si>
  <si>
    <t>PT8739</t>
  </si>
  <si>
    <t>AWD Kids Jog Pants - Red (12-13)</t>
  </si>
  <si>
    <t>PT8740</t>
  </si>
  <si>
    <t>AWD Kids Jog Pants - Hot Pink (12-13)</t>
  </si>
  <si>
    <t>PT8741</t>
  </si>
  <si>
    <t>AWD Kids Jog Pants - Purple (5-6)</t>
  </si>
  <si>
    <t>PT8742</t>
  </si>
  <si>
    <t>Solar Film 41 (760mm metre)</t>
  </si>
  <si>
    <t>PT8743</t>
  </si>
  <si>
    <t>Safety 200 Micron (760mm metre)</t>
  </si>
  <si>
    <t>PT8744</t>
  </si>
  <si>
    <t>FOTL Hoodie - Black (Large)</t>
  </si>
  <si>
    <t>PT8745</t>
  </si>
  <si>
    <t>FOTL Hoodie - Black (Medium)</t>
  </si>
  <si>
    <t>PT8746</t>
  </si>
  <si>
    <t>FOTL Hoodie - Black (Small)</t>
  </si>
  <si>
    <t>PT8747</t>
  </si>
  <si>
    <t>FOTL Hoodie - Black (XL)</t>
  </si>
  <si>
    <t>PT8748</t>
  </si>
  <si>
    <t>FOTL Hoodie - Black (XXL)</t>
  </si>
  <si>
    <t>PT8749</t>
  </si>
  <si>
    <t>FOTL Hoodie - Bottle Green (Large)</t>
  </si>
  <si>
    <t>PT8750</t>
  </si>
  <si>
    <t>FOTL Hoodie - Bottle Green (Medium)</t>
  </si>
  <si>
    <t>PT8751</t>
  </si>
  <si>
    <t>FOTL Hoodie - Bottle Green (Small)</t>
  </si>
  <si>
    <t>PT8752</t>
  </si>
  <si>
    <t>FOTL Hoodie - Bottle Green (XL)</t>
  </si>
  <si>
    <t>PT8753</t>
  </si>
  <si>
    <t>FOTL Hoodie - Bottle Green (XXL)</t>
  </si>
  <si>
    <t>PT8754</t>
  </si>
  <si>
    <t>FOTL Hoodie - Deep Navy (Large)</t>
  </si>
  <si>
    <t>PT8755</t>
  </si>
  <si>
    <t>FOTL Hoodie - Deep Navy (Medium)</t>
  </si>
  <si>
    <t>PT8756</t>
  </si>
  <si>
    <t>FOTL Hoodie - Deep Navy (Small)</t>
  </si>
  <si>
    <t>PT8757</t>
  </si>
  <si>
    <t>FOTL Hoodie - Deep Navy (XL)</t>
  </si>
  <si>
    <t>PT8758</t>
  </si>
  <si>
    <t>FOTL Hoodie - Deep Navy (XXL)</t>
  </si>
  <si>
    <t>PT8759</t>
  </si>
  <si>
    <t>FOTL Hoodie - Graphite (Large)</t>
  </si>
  <si>
    <t>PT8760</t>
  </si>
  <si>
    <t>FOTL Hoodie - Graphite (Medium)</t>
  </si>
  <si>
    <t>PT8761</t>
  </si>
  <si>
    <t>FOTL Hoodie - Graphite (Small)</t>
  </si>
  <si>
    <t>PT8762</t>
  </si>
  <si>
    <t>FOTL Hoodie - Graphite (XL)</t>
  </si>
  <si>
    <t>PT8763</t>
  </si>
  <si>
    <t>FOTL Hoodie - Graphite (XXL)</t>
  </si>
  <si>
    <t>PT8764</t>
  </si>
  <si>
    <t>FOTL Hoodie - Heather (Large)</t>
  </si>
  <si>
    <t>PT8765</t>
  </si>
  <si>
    <t>FOTL Hoodie - Heather (Medium)</t>
  </si>
  <si>
    <t>PT8766</t>
  </si>
  <si>
    <t>FOTL Hoodie - Heather (Small)</t>
  </si>
  <si>
    <t>PT8767</t>
  </si>
  <si>
    <t>FOTL Hoodie - Heather (XL)</t>
  </si>
  <si>
    <t>PT8768</t>
  </si>
  <si>
    <t>FOTL Hoodie - Heather (XXL)</t>
  </si>
  <si>
    <t>PT8769</t>
  </si>
  <si>
    <t>FOTL Hoodie - Pink (Large)</t>
  </si>
  <si>
    <t>PT8770</t>
  </si>
  <si>
    <t>FOTL Hoodie - Pink (Medium)</t>
  </si>
  <si>
    <t>PT8771</t>
  </si>
  <si>
    <t>FOTL Hoodie - Pink (Small)</t>
  </si>
  <si>
    <t>PT8772</t>
  </si>
  <si>
    <t>FOTL Hoodie - Pink (XL)</t>
  </si>
  <si>
    <t>PT8773</t>
  </si>
  <si>
    <t>FOTL Hoodie - Pink (XXL)</t>
  </si>
  <si>
    <t>PT8774</t>
  </si>
  <si>
    <t>FOTL Hoodie - Red (Large)</t>
  </si>
  <si>
    <t>PT8775</t>
  </si>
  <si>
    <t>FOTL Hoodie - Red (Medium)</t>
  </si>
  <si>
    <t>PT8776</t>
  </si>
  <si>
    <t>FOTL Hoodie - Red (Small)</t>
  </si>
  <si>
    <t>PT8777</t>
  </si>
  <si>
    <t>FOTL Hoodie - Red (XL)</t>
  </si>
  <si>
    <t>PT8778</t>
  </si>
  <si>
    <t>FOTL Hoodie - Red (XXL)</t>
  </si>
  <si>
    <t>PT8779</t>
  </si>
  <si>
    <t>FOTL Hoodie - Royal Blue (Large)</t>
  </si>
  <si>
    <t>PT8780</t>
  </si>
  <si>
    <t>FOTL Hoodie - Royal Blue (Medium)</t>
  </si>
  <si>
    <t>PT8781</t>
  </si>
  <si>
    <t>FOTL Hoodie - Royal Blue (Small)</t>
  </si>
  <si>
    <t>PT8782</t>
  </si>
  <si>
    <t>FOTL Hoodie - Royal Blue (XL)</t>
  </si>
  <si>
    <t>PT8783</t>
  </si>
  <si>
    <t>FOTL Hoodie - Royal Blue (XXL)</t>
  </si>
  <si>
    <t>PT8784</t>
  </si>
  <si>
    <t>FOTL Hoodie - White (Large)</t>
  </si>
  <si>
    <t>PT8785</t>
  </si>
  <si>
    <t>FOTL Hoodie - White (Medium)</t>
  </si>
  <si>
    <t>PT8786</t>
  </si>
  <si>
    <t>FOTL Hoodie - White (Small)</t>
  </si>
  <si>
    <t>PT8787</t>
  </si>
  <si>
    <t>FOTL Hoodie - White (XL)</t>
  </si>
  <si>
    <t>PT8788</t>
  </si>
  <si>
    <t>FOTL Hoodie - White (XXL)</t>
  </si>
  <si>
    <t>PT8789</t>
  </si>
  <si>
    <t>AWD College Hoodie - Candy Floss (Large)</t>
  </si>
  <si>
    <t>PT8790</t>
  </si>
  <si>
    <t>AWD College Hoodie - Candy Floss (Medium)</t>
  </si>
  <si>
    <t>PT8791</t>
  </si>
  <si>
    <t>AWD College Hoodie - Candy Floss (Small)</t>
  </si>
  <si>
    <t>PT8792</t>
  </si>
  <si>
    <t>AWD College Hoodie - Candy Floss (XL)</t>
  </si>
  <si>
    <t>PT8793</t>
  </si>
  <si>
    <t>AWD College Hoodie - Candy Floss (XXL)</t>
  </si>
  <si>
    <t>PT8794</t>
  </si>
  <si>
    <t>AWD College Hoodie - Cranberry (Large)</t>
  </si>
  <si>
    <t>PT8795</t>
  </si>
  <si>
    <t>AWD College Hoodie - Cranberry (Medium)</t>
  </si>
  <si>
    <t>PT8796</t>
  </si>
  <si>
    <t>AWD College Hoodie - Cranberry (Small)</t>
  </si>
  <si>
    <t>PT8797</t>
  </si>
  <si>
    <t>AWD College Hoodie - Cranberry (XL)</t>
  </si>
  <si>
    <t>PT8798</t>
  </si>
  <si>
    <t>AWD College Hoodie - Cranberry (XXL)</t>
  </si>
  <si>
    <t>PT8799</t>
  </si>
  <si>
    <t>AWD College Hoodie - Fire Red (Large)</t>
  </si>
  <si>
    <t>PT8800</t>
  </si>
  <si>
    <t>AWD College Hoodie - Fire Red (Medium)</t>
  </si>
  <si>
    <t>PT8801</t>
  </si>
  <si>
    <t>AWD College Hoodie - Fire Red (Small)</t>
  </si>
  <si>
    <t>PT8802</t>
  </si>
  <si>
    <t>AWD College Hoodie - Fire Red (XL)</t>
  </si>
  <si>
    <t>PT8803</t>
  </si>
  <si>
    <t>AWD College Hoodie - Fire Red (XXL)</t>
  </si>
  <si>
    <t>PT8804</t>
  </si>
  <si>
    <t>AWD College Hoodie - Hot Pink (Large)</t>
  </si>
  <si>
    <t>PT8805</t>
  </si>
  <si>
    <t>AWD College Hoodie - Hot Pink (Medium)</t>
  </si>
  <si>
    <t>PT8806</t>
  </si>
  <si>
    <t>AWD College Hoodie - Hot Pink (Small)</t>
  </si>
  <si>
    <t>PT8807</t>
  </si>
  <si>
    <t>AWD College Hoodie - Hot Pink (XL)</t>
  </si>
  <si>
    <t>PT8808</t>
  </si>
  <si>
    <t>AWD College Hoodie - Hot Pink (XXL)</t>
  </si>
  <si>
    <t>PT8809</t>
  </si>
  <si>
    <t>AWD College Hoodie - Kelly Green (Large)</t>
  </si>
  <si>
    <t>PT8810</t>
  </si>
  <si>
    <t>AWD College Hoodie - Kelly Green (Medium)</t>
  </si>
  <si>
    <t>PT8811</t>
  </si>
  <si>
    <t>AWD College Hoodie - Kelly Green (Small)</t>
  </si>
  <si>
    <t>PT8812</t>
  </si>
  <si>
    <t>AWD College Hoodie - Kelly Green (XL)</t>
  </si>
  <si>
    <t>PT8813</t>
  </si>
  <si>
    <t>AWD College Hoodie - Kelly Green (XXL)</t>
  </si>
  <si>
    <t>PT8814</t>
  </si>
  <si>
    <t>AWD College Hoodie - Magenta Magic (Large)</t>
  </si>
  <si>
    <t>PT8815</t>
  </si>
  <si>
    <t>AWD College Hoodie - Magenta Magic (Medium)</t>
  </si>
  <si>
    <t>PT8816</t>
  </si>
  <si>
    <t>AWD College Hoodie - Magenta Magic (Small)</t>
  </si>
  <si>
    <t>PT8817</t>
  </si>
  <si>
    <t>AWD College Hoodie - Magenta Magic (XL)</t>
  </si>
  <si>
    <t>PT8818</t>
  </si>
  <si>
    <t>AWD College Hoodie - Magenta Magic (XXL)</t>
  </si>
  <si>
    <t>PT8819</t>
  </si>
  <si>
    <t>AWD College Hoodie - Orange (Large)</t>
  </si>
  <si>
    <t>PT8820</t>
  </si>
  <si>
    <t>AWD College Hoodie - Orange (Medium)</t>
  </si>
  <si>
    <t>PT8821</t>
  </si>
  <si>
    <t>AWD College Hoodie - Orange (Small)</t>
  </si>
  <si>
    <t>PT8822</t>
  </si>
  <si>
    <t>AWD College Hoodie - Orange (XL)</t>
  </si>
  <si>
    <t>PT8823</t>
  </si>
  <si>
    <t>AWD College Hoodie - Orange (XXL)</t>
  </si>
  <si>
    <t>PT8824</t>
  </si>
  <si>
    <t>AWD College Hoodie - Sapphire Blue (Large)</t>
  </si>
  <si>
    <t>PT8825</t>
  </si>
  <si>
    <t>AWD College Hoodie - Sapphire Blue (Medium)</t>
  </si>
  <si>
    <t>PT8826</t>
  </si>
  <si>
    <t>AWD College Hoodie - Sapphire Blue (Small)</t>
  </si>
  <si>
    <t>PT8827</t>
  </si>
  <si>
    <t>AWD College Hoodie - Sapphire Blue (XL)</t>
  </si>
  <si>
    <t>PT8828</t>
  </si>
  <si>
    <t>AWD College Hoodie - Sapphire Blue (XXL)</t>
  </si>
  <si>
    <t>PT8829</t>
  </si>
  <si>
    <t>AWD College Hoodie - Sun Yellow (Large)</t>
  </si>
  <si>
    <t>PT8830</t>
  </si>
  <si>
    <t>AWD College Hoodie - Sun Yellow (Medium)</t>
  </si>
  <si>
    <t>PT8831</t>
  </si>
  <si>
    <t>AWD College Hoodie - Sun Yellow (Small)</t>
  </si>
  <si>
    <t>PT8832</t>
  </si>
  <si>
    <t>AWD College Hoodie - Sun Yellow (XL)</t>
  </si>
  <si>
    <t>PT8833</t>
  </si>
  <si>
    <t>AWD College Hoodie - Sun Yellow (XXL)</t>
  </si>
  <si>
    <t>PT8834</t>
  </si>
  <si>
    <t>AWD College Hoodie - Purple (Small)</t>
  </si>
  <si>
    <t>PT8835</t>
  </si>
  <si>
    <t>AWD College Hoodie - Purple (Medium)</t>
  </si>
  <si>
    <t>PT8836</t>
  </si>
  <si>
    <t>AWD College Hoodie - Purple (Large)</t>
  </si>
  <si>
    <t>PT8837</t>
  </si>
  <si>
    <t>AWD College Hoodie - Purple (XL)</t>
  </si>
  <si>
    <t>PT8838</t>
  </si>
  <si>
    <t>AWD College Hoodie - Purple (XXL)</t>
  </si>
  <si>
    <t>PT8839</t>
  </si>
  <si>
    <t>FOTL 65/35 Polo - White (Large)</t>
  </si>
  <si>
    <t>PT8840</t>
  </si>
  <si>
    <t>FOTL 65/35 Polo - White (Medium)</t>
  </si>
  <si>
    <t>PT8841</t>
  </si>
  <si>
    <t>FOTL 65/35 Polo - White (Small)</t>
  </si>
  <si>
    <t>PT8842</t>
  </si>
  <si>
    <t>FOTL 65/35 Polo - White (XL)</t>
  </si>
  <si>
    <t>PT8843</t>
  </si>
  <si>
    <t>FOTL 65/35 Polo - White (XXL)</t>
  </si>
  <si>
    <t>PT8844</t>
  </si>
  <si>
    <t>FOTL 65/35 Polo - Black (Large)</t>
  </si>
  <si>
    <t>PT8845</t>
  </si>
  <si>
    <t>FOTL 65/35 Polo - Black (Medium)</t>
  </si>
  <si>
    <t>PT8846</t>
  </si>
  <si>
    <t>FOTL 65/35 Polo - Black (Small)</t>
  </si>
  <si>
    <t>PT8847</t>
  </si>
  <si>
    <t>FOTL 65/35 Polo - Black (XL)</t>
  </si>
  <si>
    <t>PT8848</t>
  </si>
  <si>
    <t>FOTL 65/35 Polo - Black (XXL)</t>
  </si>
  <si>
    <t>PT8849</t>
  </si>
  <si>
    <t>FOTL 65/35 Polo - Bottle Green (Large)</t>
  </si>
  <si>
    <t>PT8850</t>
  </si>
  <si>
    <t>FOTL 65/35 Polo - Bottle Green (Medium)</t>
  </si>
  <si>
    <t>PT8851</t>
  </si>
  <si>
    <t>FOTL 65/35 Polo - Bottle Green (Small)</t>
  </si>
  <si>
    <t>PT8852</t>
  </si>
  <si>
    <t>FOTL 65/35 Polo - Bottle Green (XL)</t>
  </si>
  <si>
    <t>PT8853</t>
  </si>
  <si>
    <t>FOTL 65/35 Polo - Bottle Green (XXL)</t>
  </si>
  <si>
    <t>PT8854</t>
  </si>
  <si>
    <t>FOTL 65/35 Polo - Burgundy (Large)</t>
  </si>
  <si>
    <t>PT8855</t>
  </si>
  <si>
    <t>FOTL 65/35 Polo - Burgundy (Medium)</t>
  </si>
  <si>
    <t>PT8856</t>
  </si>
  <si>
    <t>FOTL 65/35 Polo - Burgundy (Small)</t>
  </si>
  <si>
    <t>PT8857</t>
  </si>
  <si>
    <t>FOTL 65/35 Polo - Burgundy (XL)</t>
  </si>
  <si>
    <t>PT8858</t>
  </si>
  <si>
    <t>FOTL 65/35 Polo - Burgundy (XXL)</t>
  </si>
  <si>
    <t>PT8859</t>
  </si>
  <si>
    <t>FOTL 65/35 Polo - Deep Navy (Large)</t>
  </si>
  <si>
    <t>PT8860</t>
  </si>
  <si>
    <t>FOTL 65/35 Polo - Deep Navy (Medium)</t>
  </si>
  <si>
    <t>PT8861</t>
  </si>
  <si>
    <t>FOTL 65/35 Polo - Deep Navy (Small)</t>
  </si>
  <si>
    <t>PT8862</t>
  </si>
  <si>
    <t>FOTL 65/35 Polo - Deep Navy (XL)</t>
  </si>
  <si>
    <t>PT8863</t>
  </si>
  <si>
    <t>FOTL 65/35 Polo - Deep Navy (XXL)</t>
  </si>
  <si>
    <t>PT8864</t>
  </si>
  <si>
    <t>FOTL 65/35 Polo - Heather (Large)</t>
  </si>
  <si>
    <t>PT8865</t>
  </si>
  <si>
    <t>FOTL 65/35 Polo - Heather (Medium)</t>
  </si>
  <si>
    <t>PT8866</t>
  </si>
  <si>
    <t>FOTL 65/35 Polo - Heather (Small)</t>
  </si>
  <si>
    <t>PT8867</t>
  </si>
  <si>
    <t>FOTL 65/35 Polo - Heather (XL)</t>
  </si>
  <si>
    <t>PT8868</t>
  </si>
  <si>
    <t>FOTL 65/35 Polo - Heather (XXL)</t>
  </si>
  <si>
    <t>PT8869</t>
  </si>
  <si>
    <t>FOTL 65/35 Polo - Navy (Large)</t>
  </si>
  <si>
    <t>PT8870</t>
  </si>
  <si>
    <t>FOTL 65/35 Polo - Navy (Medium)</t>
  </si>
  <si>
    <t>PT8871</t>
  </si>
  <si>
    <t>FOTL 65/35 Polo - Navy (Small)</t>
  </si>
  <si>
    <t>PT8872</t>
  </si>
  <si>
    <t>FOTL 65/35 Polo - Navy (XL)</t>
  </si>
  <si>
    <t>PT8873</t>
  </si>
  <si>
    <t>FOTL 65/35 Polo - Navy (XXL)</t>
  </si>
  <si>
    <t>PT8874</t>
  </si>
  <si>
    <t>FOTL 65/35 Polo - Orange (Large)</t>
  </si>
  <si>
    <t>PT8875</t>
  </si>
  <si>
    <t>FOTL 65/35 Polo - Orange (Medium)</t>
  </si>
  <si>
    <t>PT8876</t>
  </si>
  <si>
    <t>FOTL 65/35 Polo - Orange (Small)</t>
  </si>
  <si>
    <t>PT8877</t>
  </si>
  <si>
    <t>FOTL 65/35 Polo - Orange (XL)</t>
  </si>
  <si>
    <t>PT8878</t>
  </si>
  <si>
    <t>FOTL 65/35 Polo - Orange (XXL)</t>
  </si>
  <si>
    <t>PT8879</t>
  </si>
  <si>
    <t>FOTL 65/35 Polo - Purple (Large)</t>
  </si>
  <si>
    <t>PT8880</t>
  </si>
  <si>
    <t>FOTL 65/35 Polo - Purple (Medium)</t>
  </si>
  <si>
    <t>PT8881</t>
  </si>
  <si>
    <t>FOTL 65/35 Polo - Purple (Small)</t>
  </si>
  <si>
    <t>PT8882</t>
  </si>
  <si>
    <t>FOTL 65/35 Polo - Purple (XL)</t>
  </si>
  <si>
    <t>PT8883</t>
  </si>
  <si>
    <t>FOTL 65/35 Polo - Purple (XXL)</t>
  </si>
  <si>
    <t>PT8884</t>
  </si>
  <si>
    <t>FOTL 65/35 Polo - Red (Large)</t>
  </si>
  <si>
    <t>PT8885</t>
  </si>
  <si>
    <t>FOTL 65/35 Polo - Red (Medium)</t>
  </si>
  <si>
    <t>PT8886</t>
  </si>
  <si>
    <t>FOTL 65/35 Polo - Red (Small)</t>
  </si>
  <si>
    <t>PT8887</t>
  </si>
  <si>
    <t>FOTL 65/35 Polo - Red (XL)</t>
  </si>
  <si>
    <t>PT8888</t>
  </si>
  <si>
    <t>FOTL 65/35 Polo - Red (XXL)</t>
  </si>
  <si>
    <t>PT8889</t>
  </si>
  <si>
    <t>FOTL 65/35 Polo - Royal Blue (Large)</t>
  </si>
  <si>
    <t>PT8890</t>
  </si>
  <si>
    <t>FOTL 65/35 Polo - Royal Blue (Medium)</t>
  </si>
  <si>
    <t>PT8891</t>
  </si>
  <si>
    <t>FOTL 65/35 Polo - Royal Blue (Small)</t>
  </si>
  <si>
    <t>PT8892</t>
  </si>
  <si>
    <t>FOTL 65/35 Polo - Royal Blue (XL)</t>
  </si>
  <si>
    <t>PT8893</t>
  </si>
  <si>
    <t>FOTL 65/35 Polo - Royal Blue (XXL)</t>
  </si>
  <si>
    <t>PT8894</t>
  </si>
  <si>
    <t>FOTL 65/35 Polo - Sunflower (Large)</t>
  </si>
  <si>
    <t>PT8895</t>
  </si>
  <si>
    <t>FOTL 65/35 Polo - Sunflower (Medium)</t>
  </si>
  <si>
    <t>PT8896</t>
  </si>
  <si>
    <t>FOTL 65/35 Polo - Sunflower (Small)</t>
  </si>
  <si>
    <t>PT8897</t>
  </si>
  <si>
    <t>FOTL 65/35 Polo - Sunflower (XL)</t>
  </si>
  <si>
    <t>PT8898</t>
  </si>
  <si>
    <t>FOTL 65/35 Polo - Sunflower (XXL)</t>
  </si>
  <si>
    <t>PT8899</t>
  </si>
  <si>
    <t>Tape Measure 3m - Single</t>
  </si>
  <si>
    <t>PT8900</t>
  </si>
  <si>
    <t>Spirit Level Yellow - 450mm</t>
  </si>
  <si>
    <t>PT8901</t>
  </si>
  <si>
    <t>Spirit Level Yellow - 1000mm</t>
  </si>
  <si>
    <t>PT8902</t>
  </si>
  <si>
    <t>Spirit Level Yellow - 1200mm</t>
  </si>
  <si>
    <t>PT8903</t>
  </si>
  <si>
    <t>Aluminium Rule 1000mm - Single</t>
  </si>
  <si>
    <t>PT8904</t>
  </si>
  <si>
    <t>Aluminium Rule 1200mm - Single</t>
  </si>
  <si>
    <t>PT8905</t>
  </si>
  <si>
    <t>Suction Pad 115mm Single</t>
  </si>
  <si>
    <t>PT8906</t>
  </si>
  <si>
    <t>Suction Pads 115mm Double</t>
  </si>
  <si>
    <t>PT8907</t>
  </si>
  <si>
    <t>Clamps 115mm - 2 Pack</t>
  </si>
  <si>
    <t>PT8908</t>
  </si>
  <si>
    <t>Clamps 210mm - 2 Pack</t>
  </si>
  <si>
    <t>PT8909</t>
  </si>
  <si>
    <t>Mirror Film Gold (760mm metre)</t>
  </si>
  <si>
    <t>PT8910</t>
  </si>
  <si>
    <t>Mirror Film Red (760mm metre)</t>
  </si>
  <si>
    <t>PT8911</t>
  </si>
  <si>
    <t>Infra-Red Thermometer</t>
  </si>
  <si>
    <t>PT8912</t>
  </si>
  <si>
    <t>KPMF Green/White Pearlescent Gloss (1524mm metre)</t>
  </si>
  <si>
    <t>PT8913</t>
  </si>
  <si>
    <t>KPMF Blue/White Pearlescent Gloss (1524mm metre)</t>
  </si>
  <si>
    <t>PT8914</t>
  </si>
  <si>
    <t>KPMF Magenta/White Pearlescent Gloss (1524mm metre)</t>
  </si>
  <si>
    <t>PT8915</t>
  </si>
  <si>
    <t>AWD Kids Electric Hoodie - Yellow (3-4)</t>
  </si>
  <si>
    <t>PT8916</t>
  </si>
  <si>
    <t>AWD Kids Electric Hoodie - Yellow (5-6)</t>
  </si>
  <si>
    <t>PT8917</t>
  </si>
  <si>
    <t>AWD Kids Electric Hoodie - Yellow (7-8)</t>
  </si>
  <si>
    <t>PT8918</t>
  </si>
  <si>
    <t>AWD Kids Electric Hoodie - Yellow (9-11)</t>
  </si>
  <si>
    <t>PT8919</t>
  </si>
  <si>
    <t>AWD Kids Electric Hoodie - Yellow (12-13)</t>
  </si>
  <si>
    <t>PT8920</t>
  </si>
  <si>
    <t>AWD Kids Electric Hoodie - Green (12-13)</t>
  </si>
  <si>
    <t>PT8921</t>
  </si>
  <si>
    <t>AWD Kids Electric Hoodie - Green (3-4)</t>
  </si>
  <si>
    <t>PT8922</t>
  </si>
  <si>
    <t>AWD Kids Electric Hoodie - Green (5-6)</t>
  </si>
  <si>
    <t>PT8923</t>
  </si>
  <si>
    <t>AWD Kids Electric Hoodie - Green (7-8)</t>
  </si>
  <si>
    <t>PT8924</t>
  </si>
  <si>
    <t>AWD Kids Electric Hoodie - Green (9-11)</t>
  </si>
  <si>
    <t>PT8925</t>
  </si>
  <si>
    <t>AWD Kids Electric Hoodie - Pink (9-11)</t>
  </si>
  <si>
    <t>PT8926</t>
  </si>
  <si>
    <t>AWD Kids Electric Hoodie - Pink (3-4)</t>
  </si>
  <si>
    <t>PT8927</t>
  </si>
  <si>
    <t>AWD Kids Electric Hoodie - Pink (5-6)</t>
  </si>
  <si>
    <t>PT8928</t>
  </si>
  <si>
    <t>AWD Kids Electric Hoodie - Pink (12-13)</t>
  </si>
  <si>
    <t>PT8929</t>
  </si>
  <si>
    <t>AWD Kids Electric Hoodie - Pink (7-8)</t>
  </si>
  <si>
    <t>PT8930</t>
  </si>
  <si>
    <t>AWD Kids Electric Hoodie - Orange (12-13)</t>
  </si>
  <si>
    <t>PT8931</t>
  </si>
  <si>
    <t>AWD Kids Electric Hoodie - Orange (3-4)</t>
  </si>
  <si>
    <t>PT8932</t>
  </si>
  <si>
    <t>AWD Kids Electric Hoodie - Orange (5-6)</t>
  </si>
  <si>
    <t>PT8933</t>
  </si>
  <si>
    <t>AWD Kids Electric Hoodie - Orange (7-8)</t>
  </si>
  <si>
    <t>PT8934</t>
  </si>
  <si>
    <t>AWD Kids Electric Hoodie - Orange (9-11)</t>
  </si>
  <si>
    <t>PT8935</t>
  </si>
  <si>
    <t>RiJet 50 White Gloss S/T Wrap 760mm - 46m</t>
  </si>
  <si>
    <t>PT8936</t>
  </si>
  <si>
    <t>RiJet 50 S/T Wrap WG 1520mm - 46m</t>
  </si>
  <si>
    <t>PT8937</t>
  </si>
  <si>
    <t>FOTL Jog Pants - Black (Large)</t>
  </si>
  <si>
    <t>PT8938</t>
  </si>
  <si>
    <t>FOTL Jog Pants - Black (Medium)</t>
  </si>
  <si>
    <t>PT8939</t>
  </si>
  <si>
    <t>FOTL Jog Pants - Black (XL)</t>
  </si>
  <si>
    <t>PT8940</t>
  </si>
  <si>
    <t>FOTL Jog Pants - Black (XXL)</t>
  </si>
  <si>
    <t>PT8941</t>
  </si>
  <si>
    <t>FOTL Jog Pants - Black (Small)</t>
  </si>
  <si>
    <t>PT8942</t>
  </si>
  <si>
    <t>FOTL Jog Pants - Navy (Large)</t>
  </si>
  <si>
    <t>PT8943</t>
  </si>
  <si>
    <t>FOTL Jog Pants - Navy (Medium)</t>
  </si>
  <si>
    <t>PT8944</t>
  </si>
  <si>
    <t>FOTL Jog Pants - Navy (Small)</t>
  </si>
  <si>
    <t>PT8945</t>
  </si>
  <si>
    <t>FOTL Jog Pants - Navy (XL)</t>
  </si>
  <si>
    <t>PT8946</t>
  </si>
  <si>
    <t>FOTL Jog Pants - Navy (XXL)</t>
  </si>
  <si>
    <t>PT8947</t>
  </si>
  <si>
    <t>FOTL Jog Pants - Heather Grey (Large)</t>
  </si>
  <si>
    <t>PT8948</t>
  </si>
  <si>
    <t>FOTL Jog Pants - Heather Grey (XL)</t>
  </si>
  <si>
    <t>PT8949</t>
  </si>
  <si>
    <t>FOTL Jog Pants - Heather Grey (XXL)</t>
  </si>
  <si>
    <t>PT8950</t>
  </si>
  <si>
    <t>FOTL Jog Pants - Heather Grey (Medium)</t>
  </si>
  <si>
    <t>PT8951</t>
  </si>
  <si>
    <t>FOTL Jog Pants - Heather Grey (Small)</t>
  </si>
  <si>
    <t>PT8952</t>
  </si>
  <si>
    <t>FOTL Original Cut T-Shirt - Black (Large)</t>
  </si>
  <si>
    <t>PT8953</t>
  </si>
  <si>
    <t>FOTL Original Cut T-Shirt - Black (Medium)</t>
  </si>
  <si>
    <t>PT8954</t>
  </si>
  <si>
    <t>FOTL Original Cut T-Shirt - Black (Small)</t>
  </si>
  <si>
    <t>PT8955</t>
  </si>
  <si>
    <t>FOTL Original Cut T-Shirt - Black (XL)</t>
  </si>
  <si>
    <t>PT8956</t>
  </si>
  <si>
    <t>FOTL Original Cut T-Shirt - Black (XXL)</t>
  </si>
  <si>
    <t>PT8957</t>
  </si>
  <si>
    <t>FOTL Original Cut T-Shirt - Red (Large)</t>
  </si>
  <si>
    <t>PT8958</t>
  </si>
  <si>
    <t>FOTL Original Cut T-Shirt - Red (XL)</t>
  </si>
  <si>
    <t>PT8959</t>
  </si>
  <si>
    <t>FOTL Original Cut T-Shirt - Red (XXL)</t>
  </si>
  <si>
    <t>PT8960</t>
  </si>
  <si>
    <t>FOTL Original Cut T-Shirt - Red (Small)</t>
  </si>
  <si>
    <t>PT8961</t>
  </si>
  <si>
    <t>FOTL Original Cut T-Shirt - Red (Medium)</t>
  </si>
  <si>
    <t>PT8962</t>
  </si>
  <si>
    <t>FOTL Original Cut T-Shirt - Heather Grey (Medium)</t>
  </si>
  <si>
    <t>PT8963</t>
  </si>
  <si>
    <t>FOTL Original Cut T-Shirt - Heather Grey (Small)</t>
  </si>
  <si>
    <t>PT8964</t>
  </si>
  <si>
    <t>FOTL Original Cut T-Shirt - Heather Grey (Large)</t>
  </si>
  <si>
    <t>PT8965</t>
  </si>
  <si>
    <t>FOTL Original Cut T-Shirt - Heather Grey (XL)</t>
  </si>
  <si>
    <t>PT8966</t>
  </si>
  <si>
    <t>FOTL Original Cut T-Shirt - Heather Grey (XXL)</t>
  </si>
  <si>
    <t>PT8967</t>
  </si>
  <si>
    <t>FOTL Original Cut T-Shirt - Royal Blue (XXL)</t>
  </si>
  <si>
    <t>PT8968</t>
  </si>
  <si>
    <t>FOTL Original Cut T-Shirt - Royal Blue (XL)</t>
  </si>
  <si>
    <t>PT8969</t>
  </si>
  <si>
    <t>FOTL Original Cut T-Shirt - Royal Blue (Large)</t>
  </si>
  <si>
    <t>PT8970</t>
  </si>
  <si>
    <t>FOTL Original Cut T-Shirt - Royal Blue (Medium)</t>
  </si>
  <si>
    <t>PT8971</t>
  </si>
  <si>
    <t>FOTL Original Cut T-Shirt - Royal Blue (Small)</t>
  </si>
  <si>
    <t>PT8972</t>
  </si>
  <si>
    <t>FOTL Original Cut T-Shirt - White (Large)</t>
  </si>
  <si>
    <t>PT8973</t>
  </si>
  <si>
    <t>FOTL Original Cut T-Shirt - White (Medium)</t>
  </si>
  <si>
    <t>PT8974</t>
  </si>
  <si>
    <t>FOTL Original Cut T-Shirt - White (Small)</t>
  </si>
  <si>
    <t>PT8975</t>
  </si>
  <si>
    <t>FOTL Original Cut T-Shirt - White (XL)</t>
  </si>
  <si>
    <t>PT8976</t>
  </si>
  <si>
    <t>FOTL Original Cut T-Shirt - White (XXL)</t>
  </si>
  <si>
    <t>PT8977</t>
  </si>
  <si>
    <t>FOTL Athletic Vest - White (Medium)</t>
  </si>
  <si>
    <t>PT8978</t>
  </si>
  <si>
    <t>FOTL Athletic Vest - White (Large)</t>
  </si>
  <si>
    <t>PT8979</t>
  </si>
  <si>
    <t>FOTL Athletic Vest - White (Small)</t>
  </si>
  <si>
    <t>PT8980</t>
  </si>
  <si>
    <t>FOTL Athletic Vest - White (XL)</t>
  </si>
  <si>
    <t>PT8981</t>
  </si>
  <si>
    <t>FOTL Athletic Vest - White (XXL)</t>
  </si>
  <si>
    <t>PT8982</t>
  </si>
  <si>
    <t>FOTL Athletic Vest - Black (Large)</t>
  </si>
  <si>
    <t>PT8983</t>
  </si>
  <si>
    <t>FOTL Athletic Vest - Black (Medium)</t>
  </si>
  <si>
    <t>PT8984</t>
  </si>
  <si>
    <t>FOTL Athletic Vest - Black (Small)</t>
  </si>
  <si>
    <t>PT8985</t>
  </si>
  <si>
    <t>FOTL Athletic Vest - Black (XL)</t>
  </si>
  <si>
    <t>PT8986</t>
  </si>
  <si>
    <t>FOTL Athletic Vest - Black (XXL)</t>
  </si>
  <si>
    <t>PT8987</t>
  </si>
  <si>
    <t>FOTL Athletic Vest - Red (Large)</t>
  </si>
  <si>
    <t>PT8988</t>
  </si>
  <si>
    <t>FOTL Athletic Vest - Red (Medium)</t>
  </si>
  <si>
    <t>PT8989</t>
  </si>
  <si>
    <t>FOTL Athletic Vest - Red (Small)</t>
  </si>
  <si>
    <t>PT8990</t>
  </si>
  <si>
    <t>FOTL Athletic Vest - Red (XL)</t>
  </si>
  <si>
    <t>PT8991</t>
  </si>
  <si>
    <t>FOTL Athletic Vest - Red (XXL)</t>
  </si>
  <si>
    <t>PT8992</t>
  </si>
  <si>
    <t>FOTL Athletic Vest - Heather Grey (Large)</t>
  </si>
  <si>
    <t>PT8993</t>
  </si>
  <si>
    <t>FOTL Athletic Vest - Heather Grey (Small)</t>
  </si>
  <si>
    <t>PT8994</t>
  </si>
  <si>
    <t>FOTL Athletic Vest - Heather Grey (Medium)</t>
  </si>
  <si>
    <t>PT8995</t>
  </si>
  <si>
    <t>FOTL Athletic Vest - Heather Grey (XL)</t>
  </si>
  <si>
    <t>PT8996</t>
  </si>
  <si>
    <t>FOTL Athletic Vest - Heather Grey (XXL)</t>
  </si>
  <si>
    <t>PT8997</t>
  </si>
  <si>
    <t>RiJet 50 S/T Wrap WG 1370mm - 50m</t>
  </si>
  <si>
    <t>PT8998</t>
  </si>
  <si>
    <t>MDP Isopropyl Alcohol 1000ml - Single</t>
  </si>
  <si>
    <t>PT8999</t>
  </si>
  <si>
    <t>KPMF Bright Red Gloss VWS1 LOG</t>
  </si>
  <si>
    <t>PT9000</t>
  </si>
  <si>
    <t>KPMF Gold Gloss VWS1 Classic (1524mm 50m LOG)</t>
  </si>
  <si>
    <t>PT9001</t>
  </si>
  <si>
    <t>KPMF Red Matt VWS1 LOG</t>
  </si>
  <si>
    <t>PT9002</t>
  </si>
  <si>
    <t>KPMF Sky Blue Matt VWS1 LOG</t>
  </si>
  <si>
    <t>PT9003</t>
  </si>
  <si>
    <t>KPMF Lime Matt VWS1 LOG</t>
  </si>
  <si>
    <t>PT9004</t>
  </si>
  <si>
    <t>Wall Rack 2 Bracket - 610mm</t>
  </si>
  <si>
    <t>PT9005</t>
  </si>
  <si>
    <t>Wall Rack 4 Bracket - 610mm</t>
  </si>
  <si>
    <t>PT9006</t>
  </si>
  <si>
    <t>Wall Rack Extension Pack - 610mm</t>
  </si>
  <si>
    <t>PT9007</t>
  </si>
  <si>
    <t>KPMF Gold/White Starlight Gloss (1524mm metre)</t>
  </si>
  <si>
    <t>PT9008</t>
  </si>
  <si>
    <t>KPMF Pink/White Starlight Gloss (1524mm metre)</t>
  </si>
  <si>
    <t>PT9009</t>
  </si>
  <si>
    <t>Soft Felt Squeegee - Single</t>
  </si>
  <si>
    <t>PT9010</t>
  </si>
  <si>
    <t>Vinyl Straps - Pack of 10</t>
  </si>
  <si>
    <t>PT9011</t>
  </si>
  <si>
    <t>Wall Rack 2 Bracket - 1220mm</t>
  </si>
  <si>
    <t>PT9012</t>
  </si>
  <si>
    <t>Wall Rack 4 Bracket - 1220mm</t>
  </si>
  <si>
    <t>PT9013</t>
  </si>
  <si>
    <t>Wall Rack Extension Pack - 1220mm</t>
  </si>
  <si>
    <t>PT9014</t>
  </si>
  <si>
    <t>Wall Rack Extension Pack - 1524mm</t>
  </si>
  <si>
    <t>PT9015</t>
  </si>
  <si>
    <t>Wall Rack 4 Bracket - 1524mm</t>
  </si>
  <si>
    <t>PT9016</t>
  </si>
  <si>
    <t>Wall Rack 2 Bracket - 1524mm</t>
  </si>
  <si>
    <t>PT9017</t>
  </si>
  <si>
    <t>MDP Application Fluid 1000ml - Singles</t>
  </si>
  <si>
    <t>PT9018</t>
  </si>
  <si>
    <t>Gildan Heavyweight Hoodie - Ash (Large)</t>
  </si>
  <si>
    <t>PT9019</t>
  </si>
  <si>
    <t>Gildan Heavyweight Hoodie - Ash (Medium)</t>
  </si>
  <si>
    <t>PT9020</t>
  </si>
  <si>
    <t>Gildan Heavyweight Hoodie - Ash (Small)</t>
  </si>
  <si>
    <t>PT9021</t>
  </si>
  <si>
    <t>Gildan Heavyweight Hoodie - Ash (XL)</t>
  </si>
  <si>
    <t>PT9022</t>
  </si>
  <si>
    <t>Gildan Heavyweight Hoodie - Ash (XXL)</t>
  </si>
  <si>
    <t>PT9023</t>
  </si>
  <si>
    <t>Gildan Heavyweight Hoodie - Black (Large)</t>
  </si>
  <si>
    <t>PT9024</t>
  </si>
  <si>
    <t>Gildan Heavyweight Hoodie - Black (Medium)</t>
  </si>
  <si>
    <t>PT9025</t>
  </si>
  <si>
    <t>Gildan Heavyweight Hoodie - Black (Small)</t>
  </si>
  <si>
    <t>PT9026</t>
  </si>
  <si>
    <t>Gildan Heavyweight Hoodie - Black (XL)</t>
  </si>
  <si>
    <t>PT9027</t>
  </si>
  <si>
    <t>Gildan Heavyweight Hoodie - Black (XXL)</t>
  </si>
  <si>
    <t>PT9028</t>
  </si>
  <si>
    <t>Gildan Heavyweight Hoodie - Navy (Large)</t>
  </si>
  <si>
    <t>PT9029</t>
  </si>
  <si>
    <t>Gildan Heavyweight Hoodie - Navy (Medium)</t>
  </si>
  <si>
    <t>PT9030</t>
  </si>
  <si>
    <t>Gildan Heavyweight Hoodie - Navy (Small)</t>
  </si>
  <si>
    <t>PT9031</t>
  </si>
  <si>
    <t>Gildan Heavyweight Hoodie - Navy (XL)</t>
  </si>
  <si>
    <t>PT9032</t>
  </si>
  <si>
    <t>Gildan Heavyweight Hoodie - Navy (XXL)</t>
  </si>
  <si>
    <t>PT9033</t>
  </si>
  <si>
    <t>AWD Zoodie - Black (Small)</t>
  </si>
  <si>
    <t>PT9034</t>
  </si>
  <si>
    <t>AWD Zoodie - Black (Medium)</t>
  </si>
  <si>
    <t>PT9035</t>
  </si>
  <si>
    <t>AWD Zoodie - Black (Large)</t>
  </si>
  <si>
    <t>PT9036</t>
  </si>
  <si>
    <t>AWD Zoodie - Black (XL)</t>
  </si>
  <si>
    <t>PT9037</t>
  </si>
  <si>
    <t>AWD Zoodie - Black (XXL)</t>
  </si>
  <si>
    <t>PT9038</t>
  </si>
  <si>
    <t>AWD Zoodie - Hot Pink (Small)</t>
  </si>
  <si>
    <t>PT9039</t>
  </si>
  <si>
    <t>AWD Zoodie - Hot Pink (Medium)</t>
  </si>
  <si>
    <t>PT9040</t>
  </si>
  <si>
    <t>AWD Zoodie - Hot Pink (Large)</t>
  </si>
  <si>
    <t>PT9041</t>
  </si>
  <si>
    <t>AWD Zoodie - Hot Pink (XL)</t>
  </si>
  <si>
    <t>PT9042</t>
  </si>
  <si>
    <t>AWD Zoodie - Hot Pink (XXL)</t>
  </si>
  <si>
    <t>PT9043</t>
  </si>
  <si>
    <t>AWD Zoodie - Kelly Green (Small)</t>
  </si>
  <si>
    <t>PT9044</t>
  </si>
  <si>
    <t>AWD Zoodie - Kelly Green (Medium)</t>
  </si>
  <si>
    <t>PT9045</t>
  </si>
  <si>
    <t>AWD Zoodie - Kelly Green (Large)</t>
  </si>
  <si>
    <t>PT9046</t>
  </si>
  <si>
    <t>AWD Zoodie - Kelly Green (XL)</t>
  </si>
  <si>
    <t>PT9047</t>
  </si>
  <si>
    <t>AWD Zoodie - Kelly Green (XXL)</t>
  </si>
  <si>
    <t>PT9048</t>
  </si>
  <si>
    <t>AWD College Hoodie - Black (Small)</t>
  </si>
  <si>
    <t>PT9049</t>
  </si>
  <si>
    <t>AWD College Hoodie - Black (Medium)</t>
  </si>
  <si>
    <t>PT9050</t>
  </si>
  <si>
    <t>AWD College Hoodie - Black (Large)</t>
  </si>
  <si>
    <t>PT9051</t>
  </si>
  <si>
    <t>AWD College Hoodie - Black (XL)</t>
  </si>
  <si>
    <t>PT9052</t>
  </si>
  <si>
    <t>AWD College Hoodie - Black (XXL)</t>
  </si>
  <si>
    <t>PT9053</t>
  </si>
  <si>
    <t>DeTape 4 inch Plastic Squeegee - 3 Pack</t>
  </si>
  <si>
    <t>PT9054</t>
  </si>
  <si>
    <t>KPMF White Gloss Airelease (1524mm metre)</t>
  </si>
  <si>
    <t>PT9055</t>
  </si>
  <si>
    <t>KPMF White Gloss Airelease (1524mm 50m LOG)</t>
  </si>
  <si>
    <t>PT9056</t>
  </si>
  <si>
    <t>KPMF Black Gloss Airelease (1524mm metre)</t>
  </si>
  <si>
    <t>PT9057</t>
  </si>
  <si>
    <t>KPMF Black Gloss Airelease (1524mm 50m LOG)</t>
  </si>
  <si>
    <t>PT9058</t>
  </si>
  <si>
    <t>KPMF White Matt Airelease (1524mm metre)</t>
  </si>
  <si>
    <t>PT9059</t>
  </si>
  <si>
    <t>KPMF White Matt Airelease (1524mm 50m LOG)</t>
  </si>
  <si>
    <t>PT9060</t>
  </si>
  <si>
    <t>KPMF Black Matt Airelease (1524mm metre)</t>
  </si>
  <si>
    <t>PT9061</t>
  </si>
  <si>
    <t>KPMF Black Matt Airelease (1524mm 50m LOG)</t>
  </si>
  <si>
    <t>PT9062</t>
  </si>
  <si>
    <t>Fixrite Application Tape Clear 45cm - Single</t>
  </si>
  <si>
    <t>PT9063</t>
  </si>
  <si>
    <t>VHB Clear Acrylic Tape 1.0 mm - Single</t>
  </si>
  <si>
    <t>PT9064</t>
  </si>
  <si>
    <t>Felt Edged Wooden Squeegee - Single</t>
  </si>
  <si>
    <t>PT9065</t>
  </si>
  <si>
    <t>Double Sided PVC Tape - Single</t>
  </si>
  <si>
    <t>PT9066</t>
  </si>
  <si>
    <t>KPMF Carbon Fibre Airelease (1524mm metre)</t>
  </si>
  <si>
    <t>PT9067</t>
  </si>
  <si>
    <t>Large Felt Edged Wooden Squeegee - Single</t>
  </si>
  <si>
    <t>PT9068</t>
  </si>
  <si>
    <t>MotoMARK235 White 760mm - Metre</t>
  </si>
  <si>
    <t>PT9069</t>
  </si>
  <si>
    <t>MotoMARK235 White 1524mm - Metre</t>
  </si>
  <si>
    <t>PT9070</t>
  </si>
  <si>
    <t>MotoMARK238 Lam 1524mm - Metre</t>
  </si>
  <si>
    <t>PT9071</t>
  </si>
  <si>
    <t>MotoMARK238 Lam 760mm - Metre</t>
  </si>
  <si>
    <t>PT9072</t>
  </si>
  <si>
    <t>MotoMARK238 Lam 760mm - LOG</t>
  </si>
  <si>
    <t>PT9073</t>
  </si>
  <si>
    <t>MotoMARK238 Lam 1524mm - 22.8m LOG</t>
  </si>
  <si>
    <t>PT9074</t>
  </si>
  <si>
    <t>MotoMARK235 White 760mm - 45.7m LOG</t>
  </si>
  <si>
    <t>PT9075</t>
  </si>
  <si>
    <t>Laser Printable White Gloss A4 - Pack of 10 sheets</t>
  </si>
  <si>
    <t>PT9076</t>
  </si>
  <si>
    <t>MotoMARK235 White 1524mm - 45.7m LOG</t>
  </si>
  <si>
    <t>PT9077</t>
  </si>
  <si>
    <t>Chizler Removal Tool Pink - Single</t>
  </si>
  <si>
    <t>PT9078</t>
  </si>
  <si>
    <t>DeTape Teflon Squeegee - Single</t>
  </si>
  <si>
    <t>PT9079</t>
  </si>
  <si>
    <t>Super Soft Mini Squeegee - Single</t>
  </si>
  <si>
    <t>PT9080</t>
  </si>
  <si>
    <t>Low Profile Bevelled Squeegee - Single</t>
  </si>
  <si>
    <t>PT9081</t>
  </si>
  <si>
    <t>DeTape 6 inch Plastic Squeegee - Single</t>
  </si>
  <si>
    <t>PT9082</t>
  </si>
  <si>
    <t>Laser Printable Transparent Gloss A4 - Pack of 10 sheets</t>
  </si>
  <si>
    <t>PT9083</t>
  </si>
  <si>
    <t>Bulldozer Tool</t>
  </si>
  <si>
    <t>PT9084</t>
  </si>
  <si>
    <t>Installation Handle With Blade - 200mm</t>
  </si>
  <si>
    <t>PT9085</t>
  </si>
  <si>
    <t>Orange Crush Squeegee Blade - 200mm Straight</t>
  </si>
  <si>
    <t>PT9086</t>
  </si>
  <si>
    <t>Yellow Turbo Squeegee - 90mm</t>
  </si>
  <si>
    <t>PT9087</t>
  </si>
  <si>
    <t>Yellow Turbo Squeegee - 150mm</t>
  </si>
  <si>
    <t>PT9088</t>
  </si>
  <si>
    <t>Mini Scraper - Single</t>
  </si>
  <si>
    <t>PT9089</t>
  </si>
  <si>
    <t>5 Way Trim Guide - Single</t>
  </si>
  <si>
    <t>PT9090</t>
  </si>
  <si>
    <t>Side Swiper With Blade</t>
  </si>
  <si>
    <t>PT9091</t>
  </si>
  <si>
    <t>Flexi-Edge Combo Squeegee</t>
  </si>
  <si>
    <t>PT9092</t>
  </si>
  <si>
    <t>Slim Foot</t>
  </si>
  <si>
    <t>PT9093</t>
  </si>
  <si>
    <t>Triangle Cutting Guide 8 Inch - Single</t>
  </si>
  <si>
    <t>PT9094</t>
  </si>
  <si>
    <t>Titan Squeegee</t>
  </si>
  <si>
    <t>PT9095</t>
  </si>
  <si>
    <t>Fusion Standard Handle - 200mm</t>
  </si>
  <si>
    <t>PT9096</t>
  </si>
  <si>
    <t>Fusion Short Handle - 122mm</t>
  </si>
  <si>
    <t>PT9097</t>
  </si>
  <si>
    <t>Slammer Tool</t>
  </si>
  <si>
    <t>PT9098</t>
  </si>
  <si>
    <t>Conquerer Squeegee Blue</t>
  </si>
  <si>
    <t>PT9099</t>
  </si>
  <si>
    <t>Conquerer Squeegee Yellow</t>
  </si>
  <si>
    <t>PT9100</t>
  </si>
  <si>
    <t>12 Inch Blue Squeegee Blade</t>
  </si>
  <si>
    <t>PT9101</t>
  </si>
  <si>
    <t>6 Inch Blue Squeegee Blade</t>
  </si>
  <si>
    <t>PT9102</t>
  </si>
  <si>
    <t>Foot Long Scraper - Single</t>
  </si>
  <si>
    <t>PT9103</t>
  </si>
  <si>
    <t>Unger 6 Inch Channel And Soft Blade</t>
  </si>
  <si>
    <t>PT9104</t>
  </si>
  <si>
    <t>4.5cm Blades - Pack of 100</t>
  </si>
  <si>
    <t>PT9105</t>
  </si>
  <si>
    <t>Unger 12 Inch Channel And Soft Blade</t>
  </si>
  <si>
    <t>PT9106</t>
  </si>
  <si>
    <t>4 Inch Scraper Blades - Pack of 10</t>
  </si>
  <si>
    <t>PT9107</t>
  </si>
  <si>
    <t>Installation Squeegee Blade - 200mm Straight</t>
  </si>
  <si>
    <t>PT9108</t>
  </si>
  <si>
    <t>Orange Crush Squeegee Blade - 122mm Cropped</t>
  </si>
  <si>
    <t>PT9109</t>
  </si>
  <si>
    <t>Ferro Film - 1010mm metre</t>
  </si>
  <si>
    <t>PT9110</t>
  </si>
  <si>
    <t>Poli-Print 820 White Gloss Digital 760mm</t>
  </si>
  <si>
    <t>PT9111</t>
  </si>
  <si>
    <t>Poli-Print 820 White Gloss Digital 1370mm</t>
  </si>
  <si>
    <t>PT9112</t>
  </si>
  <si>
    <t>Poli-Print 820 White Gloss Digital 1600mm</t>
  </si>
  <si>
    <t>PT9113</t>
  </si>
  <si>
    <t>Doming Covers</t>
  </si>
  <si>
    <t>PT9114</t>
  </si>
  <si>
    <t>Laser Printable White Matt A4 - Pack of 10 sheets</t>
  </si>
  <si>
    <t>PT9115</t>
  </si>
  <si>
    <t>2 inch Plastic Squeegee - Single</t>
  </si>
  <si>
    <t>PT9116</t>
  </si>
  <si>
    <t>DeTape 12 inch Plastic Squeegee - Single</t>
  </si>
  <si>
    <t>PT9117</t>
  </si>
  <si>
    <t>Chizler Removal Tool White - Single</t>
  </si>
  <si>
    <t>PT9118</t>
  </si>
  <si>
    <t>Swann Morton ACM Set - Single</t>
  </si>
  <si>
    <t>PT9119</t>
  </si>
  <si>
    <t>SM Blue Retractable Knife - Single</t>
  </si>
  <si>
    <t>PT9120</t>
  </si>
  <si>
    <t>Swann Morton No 5a Knife Set - Singles</t>
  </si>
  <si>
    <t>PT9121</t>
  </si>
  <si>
    <t>Swann Morton 10A Blades - Sachet of 5 Blades</t>
  </si>
  <si>
    <t>PT9122</t>
  </si>
  <si>
    <t>Swann Morton 11 Blades - Sachet of 5 Blades</t>
  </si>
  <si>
    <t>PT9123</t>
  </si>
  <si>
    <t>Swann Morton Blade SM92 - Sachet of 10 Blades</t>
  </si>
  <si>
    <t>PT9124</t>
  </si>
  <si>
    <t>Window Juice Application Fluid</t>
  </si>
  <si>
    <t>PT9125</t>
  </si>
  <si>
    <t>RTape Special Effects - Brushed Silver Interior (610mm metre)</t>
  </si>
  <si>
    <t>PT9126</t>
  </si>
  <si>
    <t>RTape Special Effects - Brushed Gold Exterior (610mm metre)</t>
  </si>
  <si>
    <t>PT9127</t>
  </si>
  <si>
    <t>Gildan Kids Sweatshirt - Black (Large)</t>
  </si>
  <si>
    <t>PT9128</t>
  </si>
  <si>
    <t>Gildan Kids Sweatshirt - Black (Medium)</t>
  </si>
  <si>
    <t>PT9129</t>
  </si>
  <si>
    <t>Gildan Kids Sweatshirt - Black (Small)</t>
  </si>
  <si>
    <t>PT9130</t>
  </si>
  <si>
    <t>Gildan Kids Sweatshirt - Black (XL)</t>
  </si>
  <si>
    <t>PT9131</t>
  </si>
  <si>
    <t>Gildan Kids Sweatshirt - Navy (Large)</t>
  </si>
  <si>
    <t>PT9132</t>
  </si>
  <si>
    <t>Gildan Kids Sweatshirt - Navy (Medium)</t>
  </si>
  <si>
    <t>PT9133</t>
  </si>
  <si>
    <t>Gildan Kids Sweatshirt - Navy (Small)</t>
  </si>
  <si>
    <t>PT9134</t>
  </si>
  <si>
    <t>Gildan Kids Sweatshirt - Navy (XL)</t>
  </si>
  <si>
    <t>PT9135</t>
  </si>
  <si>
    <t>Gildan Kids Sweatshirt - Royal Blue (Large)</t>
  </si>
  <si>
    <t>PT9136</t>
  </si>
  <si>
    <t>Gildan Kids Sweatshirt - Royal Blue (Medium)</t>
  </si>
  <si>
    <t>PT9137</t>
  </si>
  <si>
    <t>Gildan Kids Sweatshirt - Royal Blue (Small)</t>
  </si>
  <si>
    <t>PT9138</t>
  </si>
  <si>
    <t>Gildan Kids Sweatshirt - Royal Blue (XL)</t>
  </si>
  <si>
    <t>PT9139</t>
  </si>
  <si>
    <t>Gildan Kids Sweatshirt - Red (Large)</t>
  </si>
  <si>
    <t>PT9140</t>
  </si>
  <si>
    <t>Gildan Kids Sweatshirt - Red (Medium)</t>
  </si>
  <si>
    <t>PT9141</t>
  </si>
  <si>
    <t>Gildan Kids Sweatshirt - Red (Small)</t>
  </si>
  <si>
    <t>PT9142</t>
  </si>
  <si>
    <t>Gildan Kids Sweatshirt - Red (XL)</t>
  </si>
  <si>
    <t>PT9143</t>
  </si>
  <si>
    <t>Wrapping Stool</t>
  </si>
  <si>
    <t>PT9144</t>
  </si>
  <si>
    <t>FOTL Long Sleeved Valueweight - White (Small)</t>
  </si>
  <si>
    <t>PT9145</t>
  </si>
  <si>
    <t>FOTL Long Sleeved Valueweight - White (Medium)</t>
  </si>
  <si>
    <t>PT9146</t>
  </si>
  <si>
    <t>FOTL Long Sleeved Valueweight - White (Large)</t>
  </si>
  <si>
    <t>PT9147</t>
  </si>
  <si>
    <t>FOTL Long Sleeved Valueweight - White (XL)</t>
  </si>
  <si>
    <t>PT9148</t>
  </si>
  <si>
    <t>FOTL Long Sleeved Valueweight - White (XXL)</t>
  </si>
  <si>
    <t>PT9149</t>
  </si>
  <si>
    <t>FOTL Long Sleeved Valueweight - Black (Small)</t>
  </si>
  <si>
    <t>PT9150</t>
  </si>
  <si>
    <t>FOTL Long Sleeved Valueweight - Black (Medium)</t>
  </si>
  <si>
    <t>PT9151</t>
  </si>
  <si>
    <t>FOTL Long Sleeved Valueweight - Black (Large)</t>
  </si>
  <si>
    <t>PT9152</t>
  </si>
  <si>
    <t>FOTL Long Sleeved Valueweight - Black (XL)</t>
  </si>
  <si>
    <t>PT9153</t>
  </si>
  <si>
    <t>FOTL Long Sleeved Valueweight - Black (XXL)</t>
  </si>
  <si>
    <t>PT9154</t>
  </si>
  <si>
    <t>FOTL Long Sleeved Valueweight - Red (XXL)</t>
  </si>
  <si>
    <t>PT9155</t>
  </si>
  <si>
    <t>FOTL Long Sleeved Valueweight - Red (XL)</t>
  </si>
  <si>
    <t>PT9156</t>
  </si>
  <si>
    <t>FOTL Long Sleeved Valueweight - Red (Large)</t>
  </si>
  <si>
    <t>PT9157</t>
  </si>
  <si>
    <t>FOTL Long Sleeved Valueweight - Red (Medium)</t>
  </si>
  <si>
    <t>PT9158</t>
  </si>
  <si>
    <t>FOTL Long Sleeved Valueweight - Red (Small)</t>
  </si>
  <si>
    <t>PT9159</t>
  </si>
  <si>
    <t>FOTL Long Sleeved Valueweight - Royal Blue (Small)</t>
  </si>
  <si>
    <t>PT9160</t>
  </si>
  <si>
    <t>FOTL Long Sleeved Valueweight - Royal Blue (Medium)</t>
  </si>
  <si>
    <t>PT9161</t>
  </si>
  <si>
    <t>FOTL Long Sleeved Valueweight - Royal Blue (Large)</t>
  </si>
  <si>
    <t>PT9162</t>
  </si>
  <si>
    <t>FOTL Long Sleeved Valueweight - Royal Blue (XL)</t>
  </si>
  <si>
    <t>PT9163</t>
  </si>
  <si>
    <t>FOTL Long Sleeved Valueweight - Royal Blue (XXL)</t>
  </si>
  <si>
    <t>PT9164</t>
  </si>
  <si>
    <t>FOTL Long Sleeved Valueweight - Heather Grey (XXL)</t>
  </si>
  <si>
    <t>PT9165</t>
  </si>
  <si>
    <t>FOTL Long Sleeved Valueweight - Heather Grey (XL)</t>
  </si>
  <si>
    <t>PT9166</t>
  </si>
  <si>
    <t>FOTL Long Sleeved Valueweight - Heather Grey (Large)</t>
  </si>
  <si>
    <t>PT9167</t>
  </si>
  <si>
    <t>FOTL Long Sleeved Valueweight - Heather Grey (Medium)</t>
  </si>
  <si>
    <t>PT9168</t>
  </si>
  <si>
    <t>FOTL Long Sleeved Valueweight - Heather Grey (Small)</t>
  </si>
  <si>
    <t>PT9169</t>
  </si>
  <si>
    <t>FOTL Long Sleeved Valueweight - Deep Navy (Small)</t>
  </si>
  <si>
    <t>PT9170</t>
  </si>
  <si>
    <t>FOTL Long Sleeved Valueweight - Deep Navy (Medium)</t>
  </si>
  <si>
    <t>PT9171</t>
  </si>
  <si>
    <t>FOTL Long Sleeved Valueweight - Deep Navy (Large)</t>
  </si>
  <si>
    <t>PT9172</t>
  </si>
  <si>
    <t>FOTL Long Sleeved Valueweight - Deep Navy (XL)</t>
  </si>
  <si>
    <t>PT9173</t>
  </si>
  <si>
    <t>FOTL Long Sleeved Valueweight - Deep Navy (XXL)</t>
  </si>
  <si>
    <t>PT9174</t>
  </si>
  <si>
    <t>Swann Morton 10A Blades - Box of 100 blades</t>
  </si>
  <si>
    <t>PT9175</t>
  </si>
  <si>
    <t>Swann Morton 11 Blades - Box of 100 blades</t>
  </si>
  <si>
    <t>PT9176</t>
  </si>
  <si>
    <t>Safety 100 Micron (760mm metre)</t>
  </si>
  <si>
    <t>PT9177</t>
  </si>
  <si>
    <t>AWD Electric Hoodie - Green (XXL)</t>
  </si>
  <si>
    <t>PT9178</t>
  </si>
  <si>
    <t>AWD Electric Hoodie - Orange (XXL)</t>
  </si>
  <si>
    <t>PT9179</t>
  </si>
  <si>
    <t>AWD Electric Hoodie - Pink (XXL)</t>
  </si>
  <si>
    <t>PT9180</t>
  </si>
  <si>
    <t>AWD Electric Hoodie - Yellow (XXL)</t>
  </si>
  <si>
    <t>PT9181</t>
  </si>
  <si>
    <t>SunTek Carbon 5pc (762mm / 30in - metre)</t>
  </si>
  <si>
    <t>PT9182</t>
  </si>
  <si>
    <t>SunTek Carbon 18pc (762mm / 30in - metre)</t>
  </si>
  <si>
    <t>PT9183</t>
  </si>
  <si>
    <t>SunTek Carbon 35pc (762mm / 30in - metre)</t>
  </si>
  <si>
    <t>PT9184</t>
  </si>
  <si>
    <t>SunTek Carbon 45pc (762mm / 30in - metre)</t>
  </si>
  <si>
    <t>PT9185</t>
  </si>
  <si>
    <t>SunTek Carbon 55pc (762mm / 30in - metre)</t>
  </si>
  <si>
    <t>PT9186</t>
  </si>
  <si>
    <t>SunTek Carbon 70pc (762mm / 30in - metre)</t>
  </si>
  <si>
    <t>PT9187</t>
  </si>
  <si>
    <t>Olfa AB50s Blades 9mm - Single Pack</t>
  </si>
  <si>
    <t>PT9188</t>
  </si>
  <si>
    <t>FOTL Sweatshirt - White (Medium)</t>
  </si>
  <si>
    <t>PT9189</t>
  </si>
  <si>
    <t>FOTL Sweatshirt - White (Large)</t>
  </si>
  <si>
    <t>PT9190</t>
  </si>
  <si>
    <t>FOTL Sweatshirt - White (Small)</t>
  </si>
  <si>
    <t>PT9191</t>
  </si>
  <si>
    <t>FOTL Sweatshirt - White (XL)</t>
  </si>
  <si>
    <t>PT9192</t>
  </si>
  <si>
    <t>FOTL Sweatshirt - White (XXL)</t>
  </si>
  <si>
    <t>PT9193</t>
  </si>
  <si>
    <t>FOTL Sweatshirt - Black (Medium)</t>
  </si>
  <si>
    <t>PT9194</t>
  </si>
  <si>
    <t>FOTL Sweatshirt - Black (Large)</t>
  </si>
  <si>
    <t>PT9195</t>
  </si>
  <si>
    <t>FOTL Sweatshirt - Black (Small)</t>
  </si>
  <si>
    <t>PT9196</t>
  </si>
  <si>
    <t>FOTL Sweatshirt - Black (XL)</t>
  </si>
  <si>
    <t>PT9197</t>
  </si>
  <si>
    <t>FOTL Sweatshirt - Black (XXL)</t>
  </si>
  <si>
    <t>PT9198</t>
  </si>
  <si>
    <t>FOTL Sweatshirt - Red (Small)</t>
  </si>
  <si>
    <t>PT9199</t>
  </si>
  <si>
    <t>FOTL Sweatshirt - Burgundy (Small)</t>
  </si>
  <si>
    <t>PT9200</t>
  </si>
  <si>
    <t>FOTL Sweatshirt - Royal Blue (Small)</t>
  </si>
  <si>
    <t>PT9201</t>
  </si>
  <si>
    <t>FOTL Sweatshirt - Navy (Small)</t>
  </si>
  <si>
    <t>PT9202</t>
  </si>
  <si>
    <t>FOTL Sweatshirt - Burgundy (Medium)</t>
  </si>
  <si>
    <t>PT9203</t>
  </si>
  <si>
    <t>FOTL Sweatshirt - Burgundy (Large)</t>
  </si>
  <si>
    <t>PT9204</t>
  </si>
  <si>
    <t>FOTL Sweatshirt - Burgundy (XL)</t>
  </si>
  <si>
    <t>PT9205</t>
  </si>
  <si>
    <t>FOTL Sweatshirt - Burgundy (XXL)</t>
  </si>
  <si>
    <t>PT9206</t>
  </si>
  <si>
    <t>FOTL Sweatshirt - Navy (Medium)</t>
  </si>
  <si>
    <t>PT9207</t>
  </si>
  <si>
    <t>FOTL Sweatshirt - Navy (Large)</t>
  </si>
  <si>
    <t>PT9208</t>
  </si>
  <si>
    <t>FOTL Sweatshirt - Navy (XL)</t>
  </si>
  <si>
    <t>PT9209</t>
  </si>
  <si>
    <t>FOTL Sweatshirt - Navy (XXL)</t>
  </si>
  <si>
    <t>PT9210</t>
  </si>
  <si>
    <t>FOTL Sweatshirt - Red (Medium)</t>
  </si>
  <si>
    <t>PT9211</t>
  </si>
  <si>
    <t>FOTL Sweatshirt - Red (Large)</t>
  </si>
  <si>
    <t>PT9212</t>
  </si>
  <si>
    <t>FOTL Sweatshirt - Red (XL)</t>
  </si>
  <si>
    <t>PT9213</t>
  </si>
  <si>
    <t>FOTL Sweatshirt - Red (XXL)</t>
  </si>
  <si>
    <t>PT9214</t>
  </si>
  <si>
    <t>FOTL Sweatshirt - Royal Blue (Medium)</t>
  </si>
  <si>
    <t>PT9215</t>
  </si>
  <si>
    <t>FOTL Sweatshirt - Royal Blue (Large)</t>
  </si>
  <si>
    <t>PT9216</t>
  </si>
  <si>
    <t>FOTL Sweatshirt - Royal Blue (XL)</t>
  </si>
  <si>
    <t>PT9217</t>
  </si>
  <si>
    <t>FOTL Sweatshirt - Royal Blue (XXL)</t>
  </si>
  <si>
    <t>PT9218</t>
  </si>
  <si>
    <t>Teflon Sheet - 400 x 400mm</t>
  </si>
  <si>
    <t>PT9219</t>
  </si>
  <si>
    <t>Teflon Sheet - 500 x 400mm</t>
  </si>
  <si>
    <t>PT9220</t>
  </si>
  <si>
    <t>FOTL Super Premium T-Shirt - Zinc (Small)</t>
  </si>
  <si>
    <t>PT9221</t>
  </si>
  <si>
    <t>FOTL Super Premium T-Shirt - Zinc (Medium)</t>
  </si>
  <si>
    <t>PT9222</t>
  </si>
  <si>
    <t>FOTL Super Premium T-Shirt - Zinc (Large)</t>
  </si>
  <si>
    <t>PT9223</t>
  </si>
  <si>
    <t>FOTL Super Premium T-Shirt - Zinc (XL)</t>
  </si>
  <si>
    <t>PT9224</t>
  </si>
  <si>
    <t>FOTL Super Premium T-Shirt - Zinc (XXL)</t>
  </si>
  <si>
    <t>PT9225</t>
  </si>
  <si>
    <t>FOTL Super Premium T-Shirt - Light Graphite (XXL)</t>
  </si>
  <si>
    <t>PT9226</t>
  </si>
  <si>
    <t>FOTL Super Premium T-Shirt - Light Graphite (XL)</t>
  </si>
  <si>
    <t>PT9227</t>
  </si>
  <si>
    <t>FOTL Super Premium T-Shirt - Light Graphite (Large)</t>
  </si>
  <si>
    <t>PT9228</t>
  </si>
  <si>
    <t>FOTL Super Premium T-Shirt - Light Graphite (Medium)</t>
  </si>
  <si>
    <t>PT9229</t>
  </si>
  <si>
    <t>FOTL Super Premium T-Shirt - Light Graphite (Small)</t>
  </si>
  <si>
    <t>PT9230</t>
  </si>
  <si>
    <t>Heavy Duty Retractable Scraper - Single</t>
  </si>
  <si>
    <t>PT9231</t>
  </si>
  <si>
    <t>AWD Zoodie - Sapphire Blue (XXL)</t>
  </si>
  <si>
    <t>PT9232</t>
  </si>
  <si>
    <t>AWD Zoodie - Charcoal (Large)</t>
  </si>
  <si>
    <t>PT9233</t>
  </si>
  <si>
    <t>AWD Zoodie - Charcoal (XL)</t>
  </si>
  <si>
    <t>PT9234</t>
  </si>
  <si>
    <t>AWD Zoodie - Charcoal (XXL)</t>
  </si>
  <si>
    <t>PT9235</t>
  </si>
  <si>
    <t>AWD Zoodie - Charcoal (Medium)</t>
  </si>
  <si>
    <t>PT9236</t>
  </si>
  <si>
    <t>AWD Zoodie - Charcoal (Small)</t>
  </si>
  <si>
    <t>PT9237</t>
  </si>
  <si>
    <t>FOTL Vest Lady Fit - White (Large)</t>
  </si>
  <si>
    <t>PT9238</t>
  </si>
  <si>
    <t>FOTL Vest Lady Fit - White (XL)</t>
  </si>
  <si>
    <t>PT9239</t>
  </si>
  <si>
    <t>FOTL Vest Lady Fit - White (XXL)</t>
  </si>
  <si>
    <t>PT9240</t>
  </si>
  <si>
    <t>FOTL Vest Lady Fit - White (Medium)</t>
  </si>
  <si>
    <t>PT9241</t>
  </si>
  <si>
    <t>FOTL Vest Lady Fit - White (Small)</t>
  </si>
  <si>
    <t>PT9242</t>
  </si>
  <si>
    <t>FOTL Vest Lady Fit - White (XS)</t>
  </si>
  <si>
    <t>PT9243</t>
  </si>
  <si>
    <t>FOTL Vest Lady Fit - Heather (Large)</t>
  </si>
  <si>
    <t>PT9244</t>
  </si>
  <si>
    <t>FOTL Vest Lady Fit - Heather (XL)</t>
  </si>
  <si>
    <t>PT9245</t>
  </si>
  <si>
    <t>FOTL Vest Lady Fit - Heather (XXL)</t>
  </si>
  <si>
    <t>PT9246</t>
  </si>
  <si>
    <t>FOTL Vest Lady Fit - Heather (Medium)</t>
  </si>
  <si>
    <t>PT9247</t>
  </si>
  <si>
    <t>FOTL Vest Lady Fit - Heather (Small)</t>
  </si>
  <si>
    <t>PT9248</t>
  </si>
  <si>
    <t>FOTL Vest Lady Fit - Red (Small)</t>
  </si>
  <si>
    <t>PT9249</t>
  </si>
  <si>
    <t>FOTL Vest Lady Fit - Red (Medium)</t>
  </si>
  <si>
    <t>PT9250</t>
  </si>
  <si>
    <t>FOTL Vest Lady Fit - Red (XL)</t>
  </si>
  <si>
    <t>PT9251</t>
  </si>
  <si>
    <t>FOTL Vest Lady Fit - Red (XXL)</t>
  </si>
  <si>
    <t>PT9252</t>
  </si>
  <si>
    <t>FOTL Vest Lady Fit - Black (XXL)</t>
  </si>
  <si>
    <t>PT9253</t>
  </si>
  <si>
    <t>FOTL Vest Lady Fit - Black (XL)</t>
  </si>
  <si>
    <t>PT9254</t>
  </si>
  <si>
    <t>FOTL Vest Lady Fit - Black (Large)</t>
  </si>
  <si>
    <t>PT9255</t>
  </si>
  <si>
    <t>FOTL Vest Lady Fit - Black (Medium)</t>
  </si>
  <si>
    <t>PT9256</t>
  </si>
  <si>
    <t>FOTL Vest Lady Fit - Black (Small)</t>
  </si>
  <si>
    <t>PT9257</t>
  </si>
  <si>
    <t>FOTL Vest Lady Fit - Black (XS)</t>
  </si>
  <si>
    <t>PT9258</t>
  </si>
  <si>
    <t>FOTL Vest Lady Fit - Heather (XS)</t>
  </si>
  <si>
    <t>PT9259</t>
  </si>
  <si>
    <t>FOTL T-Shirt Lady Fit - Black (XS)</t>
  </si>
  <si>
    <t>PT9260</t>
  </si>
  <si>
    <t>FOTL T-Shirt Lady Fit - Black (Small)</t>
  </si>
  <si>
    <t>PT9261</t>
  </si>
  <si>
    <t>FOTL T-Shirt Lady Fit - Black (Medium)</t>
  </si>
  <si>
    <t>PT9262</t>
  </si>
  <si>
    <t>FOTL T-Shirt Lady Fit - Black (Large)</t>
  </si>
  <si>
    <t>PT9263</t>
  </si>
  <si>
    <t>FOTL T-Shirt Lady Fit - Black (XL)</t>
  </si>
  <si>
    <t>PT9264</t>
  </si>
  <si>
    <t>FOTL T-Shirt Lady Fit - Black (XXL)</t>
  </si>
  <si>
    <t>PT9265</t>
  </si>
  <si>
    <t>FOTL T-Shirt Lady Fit - Charcoal (XS)</t>
  </si>
  <si>
    <t>PT9266</t>
  </si>
  <si>
    <t>FOTL T-Shirt Lady Fit - Sunflower (Large)</t>
  </si>
  <si>
    <t>PT9267</t>
  </si>
  <si>
    <t>FOTL T-Shirt Lady Fit - Sunflower (XL)</t>
  </si>
  <si>
    <t>PT9268</t>
  </si>
  <si>
    <t>FOTL T-Shirt Lady Fit - Sunflower (XXL)</t>
  </si>
  <si>
    <t>PT9269</t>
  </si>
  <si>
    <t>FOTL T-Shirt Lady Fit - Sunflower (Medium)</t>
  </si>
  <si>
    <t>PT9270</t>
  </si>
  <si>
    <t>FOTL T-Shirt Lady Fit - Sunflower (Small)</t>
  </si>
  <si>
    <t>PT9271</t>
  </si>
  <si>
    <t>FOTL T-Shirt Lady Fit - Sunflower (XS)</t>
  </si>
  <si>
    <t>PT9272</t>
  </si>
  <si>
    <t>FOTL T-Shirt Lady Fit - Royal Blue (XS)</t>
  </si>
  <si>
    <t>PT9273</t>
  </si>
  <si>
    <t>FOTL T-Shirt Lady Fit - Royal Blue (Small)</t>
  </si>
  <si>
    <t>PT9274</t>
  </si>
  <si>
    <t>FOTL T-Shirt Lady Fit - Royal Blue (Medium)</t>
  </si>
  <si>
    <t>PT9275</t>
  </si>
  <si>
    <t>FOTL T-Shirt Lady Fit - Royal Blue (Large)</t>
  </si>
  <si>
    <t>PT9276</t>
  </si>
  <si>
    <t>FOTL T-Shirt Lady Fit - Royal Blue (XL)</t>
  </si>
  <si>
    <t>PT9277</t>
  </si>
  <si>
    <t>FOTL T-Shirt Lady Fit - Royal Blue (XXL)</t>
  </si>
  <si>
    <t>PT9278</t>
  </si>
  <si>
    <t>FOTL T-Shirt Lady Fit - Red (XXL)</t>
  </si>
  <si>
    <t>PT9279</t>
  </si>
  <si>
    <t>FOTL T-Shirt Lady Fit - Red (XL)</t>
  </si>
  <si>
    <t>PT9280</t>
  </si>
  <si>
    <t>FOTL T-Shirt Lady Fit - Red (Large)</t>
  </si>
  <si>
    <t>PT9281</t>
  </si>
  <si>
    <t>FOTL T-Shirt Lady Fit - Red (Medium)</t>
  </si>
  <si>
    <t>PT9282</t>
  </si>
  <si>
    <t>FOTL T-Shirt Lady Fit - Red (Small)</t>
  </si>
  <si>
    <t>PT9283</t>
  </si>
  <si>
    <t>FOTL T-Shirt Lady Fit - Red (XS)</t>
  </si>
  <si>
    <t>PT9284</t>
  </si>
  <si>
    <t>FOTL T-Shirt Lady Fit - Kelly Green (XS)</t>
  </si>
  <si>
    <t>PT9285</t>
  </si>
  <si>
    <t>FOTL T-Shirt Lady Fit - Kelly Green (Small)</t>
  </si>
  <si>
    <t>PT9286</t>
  </si>
  <si>
    <t>FOTL T-Shirt Lady Fit - Kelly Green (Medium)</t>
  </si>
  <si>
    <t>PT9287</t>
  </si>
  <si>
    <t>FOTL T-Shirt Lady Fit - Kelly Green (Large)</t>
  </si>
  <si>
    <t>PT9288</t>
  </si>
  <si>
    <t>FOTL T-Shirt Lady Fit - Kelly Green (XL)</t>
  </si>
  <si>
    <t>PT9289</t>
  </si>
  <si>
    <t>FOTL T-Shirt Lady Fit - Kelly Green (XXL)</t>
  </si>
  <si>
    <t>PT9290</t>
  </si>
  <si>
    <t>FOTL T-Shirt Lady Fit - Bottle Green (XXL)</t>
  </si>
  <si>
    <t>PT9291</t>
  </si>
  <si>
    <t>FOTL T-Shirt Lady Fit - Bottle Green (XL)</t>
  </si>
  <si>
    <t>PT9292</t>
  </si>
  <si>
    <t>FOTL T-Shirt Lady Fit - Bottle Green (Large)</t>
  </si>
  <si>
    <t>PT9293</t>
  </si>
  <si>
    <t>FOTL T-Shirt Lady Fit - Bottle Green (Medium)</t>
  </si>
  <si>
    <t>PT9294</t>
  </si>
  <si>
    <t>FOTL T-Shirt Lady Fit - Bottle Green (Small)</t>
  </si>
  <si>
    <t>PT9295</t>
  </si>
  <si>
    <t>FOTL T-Shirt Lady Fit - Bottle Green (XS)</t>
  </si>
  <si>
    <t>PT9296</t>
  </si>
  <si>
    <t>FOTL T-Shirt Lady Fit - Deep Navy (Large)</t>
  </si>
  <si>
    <t>PT9297</t>
  </si>
  <si>
    <t>FOTL T-Shirt Lady Fit - Deep Navy (XL)</t>
  </si>
  <si>
    <t>PT9298</t>
  </si>
  <si>
    <t>FOTL T-Shirt Lady Fit - Deep Navy (XXL)</t>
  </si>
  <si>
    <t>PT9299</t>
  </si>
  <si>
    <t>FOTL T-Shirt Lady Fit - Deep Navy (Medium)</t>
  </si>
  <si>
    <t>PT9300</t>
  </si>
  <si>
    <t>FOTL T-Shirt Lady Fit - Deep Navy (Small)</t>
  </si>
  <si>
    <t>PT9301</t>
  </si>
  <si>
    <t>FOTL T-Shirt Lady Fit - Deep Navy (XS)</t>
  </si>
  <si>
    <t>PT9302</t>
  </si>
  <si>
    <t>FOTL T-Shirt Lady Fit - Sky (XS)</t>
  </si>
  <si>
    <t>PT9303</t>
  </si>
  <si>
    <t>FOTL T-Shirt Lady Fit - Sky (Small)</t>
  </si>
  <si>
    <t>PT9304</t>
  </si>
  <si>
    <t>FOTL T-Shirt Lady Fit - Sky (Medium)</t>
  </si>
  <si>
    <t>PT9305</t>
  </si>
  <si>
    <t>FOTL T-Shirt Lady Fit - Sky (Large)</t>
  </si>
  <si>
    <t>PT9306</t>
  </si>
  <si>
    <t>FOTL T-Shirt Lady Fit - Sky (XL)</t>
  </si>
  <si>
    <t>PT9307</t>
  </si>
  <si>
    <t>FOTL T-Shirt Lady Fit - Sky (XXL)</t>
  </si>
  <si>
    <t>PT9308</t>
  </si>
  <si>
    <t>FOTL T-Shirt Lady Fit - Soft Pink (XXL)</t>
  </si>
  <si>
    <t>PT9309</t>
  </si>
  <si>
    <t>FOTL T-Shirt Lady Fit - Soft Pink (XL)</t>
  </si>
  <si>
    <t>PT9310</t>
  </si>
  <si>
    <t>FOTL T-Shirt Lady Fit - Soft Pink (Large)</t>
  </si>
  <si>
    <t>PT9311</t>
  </si>
  <si>
    <t>FOTL T-Shirt Lady Fit - Soft Pink (Medium)</t>
  </si>
  <si>
    <t>PT9312</t>
  </si>
  <si>
    <t>FOTL T-Shirt Lady Fit - Soft Pink (Small)</t>
  </si>
  <si>
    <t>PT9313</t>
  </si>
  <si>
    <t>FOTL T-Shirt Lady Fit - Fuschia (Small)</t>
  </si>
  <si>
    <t>PT9314</t>
  </si>
  <si>
    <t>FOTL T-Shirt Lady Fit - Fuschia (Medium)</t>
  </si>
  <si>
    <t>PT9315</t>
  </si>
  <si>
    <t>FOTL T-Shirt Lady Fit - Fuschia (Large)</t>
  </si>
  <si>
    <t>PT9316</t>
  </si>
  <si>
    <t>FOTL T-Shirt Lady Fit - Fuschia (XL)</t>
  </si>
  <si>
    <t>PT9317</t>
  </si>
  <si>
    <t>FOTL T-Shirt Lady Fit - Fuschia (XXL)</t>
  </si>
  <si>
    <t>PT9318</t>
  </si>
  <si>
    <t>FOTL T-Shirt Lady Fit - Heather (XXL)</t>
  </si>
  <si>
    <t>PT9319</t>
  </si>
  <si>
    <t>FOTL T-Shirt Lady Fit - Heather (XL)</t>
  </si>
  <si>
    <t>PT9320</t>
  </si>
  <si>
    <t>FOTL T-Shirt Lady Fit - Heather (Large)</t>
  </si>
  <si>
    <t>PT9321</t>
  </si>
  <si>
    <t>FOTL T-Shirt Lady Fit - Heather (Medium)</t>
  </si>
  <si>
    <t>PT9322</t>
  </si>
  <si>
    <t>FOTL T-Shirt Lady Fit - Heather (Small)</t>
  </si>
  <si>
    <t>PT9323</t>
  </si>
  <si>
    <t>FOTL T-Shirt Lady Fit - Heather (XS)</t>
  </si>
  <si>
    <t>PT9324</t>
  </si>
  <si>
    <t>FOTL T-Shirt Lady Fit - Orange (Large)</t>
  </si>
  <si>
    <t>PT9325</t>
  </si>
  <si>
    <t>FOTL T-Shirt Lady Fit - Orange (XL)</t>
  </si>
  <si>
    <t>PT9326</t>
  </si>
  <si>
    <t>FOTL T-Shirt Lady Fit - Orange (XXL)</t>
  </si>
  <si>
    <t>PT9327</t>
  </si>
  <si>
    <t>FOTL T-Shirt Lady Fit - Orange (Medium)</t>
  </si>
  <si>
    <t>PT9328</t>
  </si>
  <si>
    <t>FOTL T-Shirt Lady Fit - Orange (Small)</t>
  </si>
  <si>
    <t>PT9329</t>
  </si>
  <si>
    <t>FOTL T-Shirt Lady Fit - Orange (XS)</t>
  </si>
  <si>
    <t>PT9330</t>
  </si>
  <si>
    <t>FOTL T-Shirt Lady Fit - White (XS)</t>
  </si>
  <si>
    <t>PT9331</t>
  </si>
  <si>
    <t>FOTL T-Shirt Lady Fit - White (Small)</t>
  </si>
  <si>
    <t>PT9332</t>
  </si>
  <si>
    <t>FOTL T-Shirt Lady Fit - White (Medium)</t>
  </si>
  <si>
    <t>PT9333</t>
  </si>
  <si>
    <t>FOTL T-Shirt Lady Fit - White (Large)</t>
  </si>
  <si>
    <t>PT9334</t>
  </si>
  <si>
    <t>FOTL T-Shirt Lady Fit - White (XL)</t>
  </si>
  <si>
    <t>PT9335</t>
  </si>
  <si>
    <t>FOTL T-Shirt Lady Fit - White (XXL)</t>
  </si>
  <si>
    <t>PT9336</t>
  </si>
  <si>
    <t>FOTL T-Shirt Lady Fit - Soft Pink (XS)</t>
  </si>
  <si>
    <t>PT9337</t>
  </si>
  <si>
    <t>FOTL T-Shirt Lady Fit - Fuschia (XS)</t>
  </si>
  <si>
    <t>PT9338</t>
  </si>
  <si>
    <t>RTape Special Effects - Brite Overall Exterior (610mm metre)</t>
  </si>
  <si>
    <t>PT9339</t>
  </si>
  <si>
    <t>FOTL Valueweight T-Shirt - Black (XXXL)</t>
  </si>
  <si>
    <t>PT9340</t>
  </si>
  <si>
    <t>FOTL Valueweight T-Shirt - White (XXXL)</t>
  </si>
  <si>
    <t>PT9341</t>
  </si>
  <si>
    <t>FOTL Valueweight T-Shirt - Fuschia (Large)</t>
  </si>
  <si>
    <t>PT9342</t>
  </si>
  <si>
    <t>FOTL Valueweight T-Shirt - Fuschia (Medium)</t>
  </si>
  <si>
    <t>PT9343</t>
  </si>
  <si>
    <t>FOTL Valueweight T-Shirt - Fuschia (Small)</t>
  </si>
  <si>
    <t>PT9344</t>
  </si>
  <si>
    <t>FOTL Valueweight T-Shirt - Fuschia (XL)</t>
  </si>
  <si>
    <t>PT9345</t>
  </si>
  <si>
    <t>FOTL Valueweight T-Shirt - Fuschia (XXL)</t>
  </si>
  <si>
    <t>PT9346</t>
  </si>
  <si>
    <t>Ritrama White Gloss 100 Airflow 1520mm LOG</t>
  </si>
  <si>
    <t>PT9347</t>
  </si>
  <si>
    <t>Ritrama White Matt 100 Airflow 1520mm LOG</t>
  </si>
  <si>
    <t>PT9348</t>
  </si>
  <si>
    <t>DeTape 50m Paper - 610mm</t>
  </si>
  <si>
    <t>PT9349</t>
  </si>
  <si>
    <t>DeTape 50m Paper - 305mm</t>
  </si>
  <si>
    <t>PT9350</t>
  </si>
  <si>
    <t>DeTape 50m Paper - 150mm</t>
  </si>
  <si>
    <t>PT9351</t>
  </si>
  <si>
    <t>DeTape 50m Paper - 50mm</t>
  </si>
  <si>
    <t>PT9352</t>
  </si>
  <si>
    <t>DeTape 50m Clear - 150mm</t>
  </si>
  <si>
    <t>PT9353</t>
  </si>
  <si>
    <t>DeTape 50m Clear - 305mm</t>
  </si>
  <si>
    <t>PT9354</t>
  </si>
  <si>
    <t>DeTape 50m Clear - 50mm</t>
  </si>
  <si>
    <t>PT9355</t>
  </si>
  <si>
    <t>DeTape 50m Clear - 610mm</t>
  </si>
  <si>
    <t>PT9356</t>
  </si>
  <si>
    <t>FOTL Vest Lady Fit - Deep Navy (Large)</t>
  </si>
  <si>
    <t>PT9357</t>
  </si>
  <si>
    <t>Graphtec 45deg CE5000 Blade - Single</t>
  </si>
  <si>
    <t>PT9358</t>
  </si>
  <si>
    <t>FOTL Vest Lady Fit - Deep Navy (Medium)</t>
  </si>
  <si>
    <t>PT9359</t>
  </si>
  <si>
    <t>FOTL Vest Lady Fit - Deep Navy (Small)</t>
  </si>
  <si>
    <t>PT9360</t>
  </si>
  <si>
    <t>FOTL Vest Lady Fit - Deep Navy (XL)</t>
  </si>
  <si>
    <t>PT9361</t>
  </si>
  <si>
    <t>FOTL Vest Lady Fit - Deep Navy (XS)</t>
  </si>
  <si>
    <t>PT9362</t>
  </si>
  <si>
    <t>FOTL Vest Lady Fit - Deep Navy (XXL)</t>
  </si>
  <si>
    <t>PT9363</t>
  </si>
  <si>
    <t>FOTL Vest Lady Fit - Red (Large)</t>
  </si>
  <si>
    <t>PT9364</t>
  </si>
  <si>
    <t>FOTL Vest Lady Fit - Red (XS)</t>
  </si>
  <si>
    <t>PT9365</t>
  </si>
  <si>
    <t>CE5000-60 Cutting Strip</t>
  </si>
  <si>
    <t>PT9366</t>
  </si>
  <si>
    <t>FOTL T-Shirt Lady Fit - Azure (Large)</t>
  </si>
  <si>
    <t>PT9367</t>
  </si>
  <si>
    <t>FOTL T-Shirt Lady Fit - Azure (XL)</t>
  </si>
  <si>
    <t>PT9368</t>
  </si>
  <si>
    <t>FOTL T-Shirt Lady Fit - Azure (XXL)</t>
  </si>
  <si>
    <t>PT9369</t>
  </si>
  <si>
    <t>FOTL T-Shirt Lady Fit - Azure (XS)</t>
  </si>
  <si>
    <t>PT9370</t>
  </si>
  <si>
    <t>FOTL T-Shirt Lady Fit - Azure (Small)</t>
  </si>
  <si>
    <t>PT9371</t>
  </si>
  <si>
    <t>FOTL T-Shirt Lady Fit - Azure (Medium)</t>
  </si>
  <si>
    <t>PT9372</t>
  </si>
  <si>
    <t>CE5000-40 Cutting Strip</t>
  </si>
  <si>
    <t>PT9373</t>
  </si>
  <si>
    <t>FOTL T-Shirt Lady Fit - Purple (Large)</t>
  </si>
  <si>
    <t>PT9374</t>
  </si>
  <si>
    <t>FOTL T-Shirt Lady Fit - Purple (XL)</t>
  </si>
  <si>
    <t>PT9375</t>
  </si>
  <si>
    <t>FOTL T-Shirt Lady Fit - Purple (XXL)</t>
  </si>
  <si>
    <t>PT9376</t>
  </si>
  <si>
    <t>FOTL T-Shirt Lady Fit - Purple (XS)</t>
  </si>
  <si>
    <t>PT9377</t>
  </si>
  <si>
    <t>FOTL T-Shirt Lady Fit - Purple (Small)</t>
  </si>
  <si>
    <t>PT9378</t>
  </si>
  <si>
    <t>FOTL T-Shirt Lady Fit - Purple (Medium)</t>
  </si>
  <si>
    <t>PT9379</t>
  </si>
  <si>
    <t>FOTL Valueweight T-Shirt - Azure (Small)</t>
  </si>
  <si>
    <t>PT9380</t>
  </si>
  <si>
    <t>FOTL Valueweight T-Shirt - Azure (Medium)</t>
  </si>
  <si>
    <t>PT9381</t>
  </si>
  <si>
    <t>FOTL Valueweight T-Shirt - Azure (Large)</t>
  </si>
  <si>
    <t>PT9382</t>
  </si>
  <si>
    <t>FOTL Valueweight T-Shirt - Azure (XL)</t>
  </si>
  <si>
    <t>PT9383</t>
  </si>
  <si>
    <t>FOTL Valueweight T-Shirt - Azure (XXL)</t>
  </si>
  <si>
    <t>PT9384</t>
  </si>
  <si>
    <t>Blue Max Squeegee Blade - 200mm Straight</t>
  </si>
  <si>
    <t>PT9385</t>
  </si>
  <si>
    <t>Blue Max Squeegee Blade - 122mm Cropped</t>
  </si>
  <si>
    <t>PT9386</t>
  </si>
  <si>
    <t>Fedrigoni 320 Micron Polymeric Stoneguard (1000mm metre)</t>
  </si>
  <si>
    <t>PT9387</t>
  </si>
  <si>
    <t>FOTL Kids Zip Hoodie - Black (5-6)</t>
  </si>
  <si>
    <t>PT9388</t>
  </si>
  <si>
    <t>FOTL Kids Zip Hoodie - Black (7-8)</t>
  </si>
  <si>
    <t>PT9389</t>
  </si>
  <si>
    <t>FOTL Kids Zip Hoodie - Black (9-11)</t>
  </si>
  <si>
    <t>PT9390</t>
  </si>
  <si>
    <t>FOTL Kids Zip Hoodie - Black (12-13)</t>
  </si>
  <si>
    <t>PT9391</t>
  </si>
  <si>
    <t>FOTL Kids Zip Hoodie - Deep Navy (9-11)</t>
  </si>
  <si>
    <t>PT9392</t>
  </si>
  <si>
    <t>FOTL Kids Zip Hoodie - Deep Navy (7-8)</t>
  </si>
  <si>
    <t>PT9393</t>
  </si>
  <si>
    <t>FOTL Kids Zip Hoodie - Deep Navy (5-6)</t>
  </si>
  <si>
    <t>PT9394</t>
  </si>
  <si>
    <t>FOTL Kids Zip Hoodie - Deep Navy (12-13)</t>
  </si>
  <si>
    <t>PT9395</t>
  </si>
  <si>
    <t>FOTL Kids Zip Hoodie - Heather (12-13)</t>
  </si>
  <si>
    <t>PT9396</t>
  </si>
  <si>
    <t>FOTL Kids Zip Hoodie - Heather (5-6)</t>
  </si>
  <si>
    <t>PT9397</t>
  </si>
  <si>
    <t>FOTL Kids Zip Hoodie - Heather (7-8)</t>
  </si>
  <si>
    <t>PT9398</t>
  </si>
  <si>
    <t>FOTL Kids Zip Hoodie - Heather (9-11)</t>
  </si>
  <si>
    <t>PT9399</t>
  </si>
  <si>
    <t>FOTL 65/35 Polo - White (XXXL)</t>
  </si>
  <si>
    <t>PT9400</t>
  </si>
  <si>
    <t>FOTL 65/35 Polo - Black (XXXL)</t>
  </si>
  <si>
    <t>PT9401</t>
  </si>
  <si>
    <t>FOTL 65/35 Polo - Bottle Green (XXXL)</t>
  </si>
  <si>
    <t>PT9402</t>
  </si>
  <si>
    <t>FOTL 65/35 Polo - Burgundy (XXXL)</t>
  </si>
  <si>
    <t>PT9403</t>
  </si>
  <si>
    <t>FOTL 65/35 Polo - Deep Navy (XXXL)</t>
  </si>
  <si>
    <t>PT9404</t>
  </si>
  <si>
    <t>FOTL 65/35 Polo - Heather (XXXL)</t>
  </si>
  <si>
    <t>PT9405</t>
  </si>
  <si>
    <t>FOTL 65/35 Polo - Navy (XXXL)</t>
  </si>
  <si>
    <t>PT9406</t>
  </si>
  <si>
    <t>FOTL 65/35 Polo - Orange (XXXL)</t>
  </si>
  <si>
    <t>PT9407</t>
  </si>
  <si>
    <t>FOTL 65/35 Polo - Red (XXXL)</t>
  </si>
  <si>
    <t>PT9408</t>
  </si>
  <si>
    <t>FOTL 65/35 Polo - Royal Blue (XXXL)</t>
  </si>
  <si>
    <t>PT9409</t>
  </si>
  <si>
    <t>FOTL 65/35 Polo - Sunflower (XXXL)</t>
  </si>
  <si>
    <t>PT9410</t>
  </si>
  <si>
    <t>FOTL 65/35 Polo - Purple (XXXL)</t>
  </si>
  <si>
    <t>PT9411</t>
  </si>
  <si>
    <t>FOTL 65/35 Polo - Kelly Green (Large)</t>
  </si>
  <si>
    <t>PT9412</t>
  </si>
  <si>
    <t>FOTL 65/35 Polo - Kelly Green (Medium)</t>
  </si>
  <si>
    <t>PT9413</t>
  </si>
  <si>
    <t>FOTL 65/35 Polo - Kelly Green (Small)</t>
  </si>
  <si>
    <t>PT9414</t>
  </si>
  <si>
    <t>FOTL 65/35 Polo - Kelly Green (XL)</t>
  </si>
  <si>
    <t>PT9415</t>
  </si>
  <si>
    <t>FOTL 65/35 Polo - Kelly Green (XXL)</t>
  </si>
  <si>
    <t>PT9416</t>
  </si>
  <si>
    <t>FOTL 65/35 Polo - Kelly Green (XXXL)</t>
  </si>
  <si>
    <t>PT9417</t>
  </si>
  <si>
    <t>FOTL Athletic Vest - Deep Navy (Large)</t>
  </si>
  <si>
    <t>PT9418</t>
  </si>
  <si>
    <t>FOTL Athletic Vest - Deep Navy (Medium)</t>
  </si>
  <si>
    <t>PT9419</t>
  </si>
  <si>
    <t>FOTL Athletic Vest - Deep Navy (Small)</t>
  </si>
  <si>
    <t>PT9420</t>
  </si>
  <si>
    <t>FOTL Athletic Vest - Deep Navy (XL)</t>
  </si>
  <si>
    <t>PT9421</t>
  </si>
  <si>
    <t>FOTL Athletic Vest - Deep Navy (XXL)</t>
  </si>
  <si>
    <t>PT9422</t>
  </si>
  <si>
    <t>FOTL Kids Hoodie - Black (5-6)</t>
  </si>
  <si>
    <t>PT9423</t>
  </si>
  <si>
    <t>FOTL Kids Hoodie - Black (7-8)</t>
  </si>
  <si>
    <t>PT9424</t>
  </si>
  <si>
    <t>FOTL Kids Hoodie - Black (9-11)</t>
  </si>
  <si>
    <t>PT9425</t>
  </si>
  <si>
    <t>FOTL Kids Hoodie - Black (12-13)</t>
  </si>
  <si>
    <t>PT9426</t>
  </si>
  <si>
    <t>FOTL Kids Hoodie - Deep Navy (5-6)</t>
  </si>
  <si>
    <t>PT9427</t>
  </si>
  <si>
    <t>FOTL Kids Hoodie - Deep Navy (7-8)</t>
  </si>
  <si>
    <t>PT9428</t>
  </si>
  <si>
    <t>FOTL Kids Hoodie - Deep Navy (9-11)</t>
  </si>
  <si>
    <t>PT9429</t>
  </si>
  <si>
    <t>FOTL Kids Hoodie - Deep Navy (12-13)</t>
  </si>
  <si>
    <t>PT9430</t>
  </si>
  <si>
    <t>FOTL Kids Hoodie - Heather (12-13)</t>
  </si>
  <si>
    <t>PT9431</t>
  </si>
  <si>
    <t>FOTL Kids Hoodie - Heather (9-11)</t>
  </si>
  <si>
    <t>PT9432</t>
  </si>
  <si>
    <t>FOTL Kids Hoodie - Heather (7-8)</t>
  </si>
  <si>
    <t>PT9433</t>
  </si>
  <si>
    <t>FOTL Kids Hoodie - Heather (5-6)</t>
  </si>
  <si>
    <t>PT9434</t>
  </si>
  <si>
    <t>RTape Blue 2000 Blockout Tape - Single</t>
  </si>
  <si>
    <t>PT9435</t>
  </si>
  <si>
    <t>FOTL Polo Lady Fit - White (Small)</t>
  </si>
  <si>
    <t>PT9436</t>
  </si>
  <si>
    <t>FOTL Polo Lady Fit - White (Large)</t>
  </si>
  <si>
    <t>PT9437</t>
  </si>
  <si>
    <t>FOTL Polo Lady Fit - White (Medium)</t>
  </si>
  <si>
    <t>PT9438</t>
  </si>
  <si>
    <t>FOTL Polo Lady Fit - White (XS)</t>
  </si>
  <si>
    <t>PT9439</t>
  </si>
  <si>
    <t>FOTL Polo Lady Fit - White (XL)</t>
  </si>
  <si>
    <t>PT9440</t>
  </si>
  <si>
    <t>FOTL Polo Lady Fit - White (XXL)</t>
  </si>
  <si>
    <t>PT9441</t>
  </si>
  <si>
    <t>FOTL 65/35 Polo - Sky (Large)</t>
  </si>
  <si>
    <t>PT9442</t>
  </si>
  <si>
    <t>FOTL 65/35 Polo - Sky (Medium)</t>
  </si>
  <si>
    <t>PT9443</t>
  </si>
  <si>
    <t>FOTL 65/35 Polo - Sky (Small)</t>
  </si>
  <si>
    <t>PT9444</t>
  </si>
  <si>
    <t>FOTL 65/35 Polo - Sky (XL)</t>
  </si>
  <si>
    <t>PT9445</t>
  </si>
  <si>
    <t>FOTL 65/35 Polo - Sky (XXL)</t>
  </si>
  <si>
    <t>PT9446</t>
  </si>
  <si>
    <t>FOTL 65/35 Polo - Sky (XXXL)</t>
  </si>
  <si>
    <t>PT9447</t>
  </si>
  <si>
    <t>FOTL Polo Lady Fit - Black (XXL)</t>
  </si>
  <si>
    <t>PT9448</t>
  </si>
  <si>
    <t>FOTL Polo Lady Fit - Black (XL)</t>
  </si>
  <si>
    <t>PT9449</t>
  </si>
  <si>
    <t>FOTL Polo Lady Fit - Black (Large)</t>
  </si>
  <si>
    <t>PT9450</t>
  </si>
  <si>
    <t>FOTL Polo Lady Fit - Black (Medium)</t>
  </si>
  <si>
    <t>PT9451</t>
  </si>
  <si>
    <t>FOTL Polo Lady Fit - Black (Small)</t>
  </si>
  <si>
    <t>PT9452</t>
  </si>
  <si>
    <t>FOTL Polo Lady Fit - Deep Navy (Small)</t>
  </si>
  <si>
    <t>PT9453</t>
  </si>
  <si>
    <t>FOTL Polo Lady Fit - Deep Navy (Medium)</t>
  </si>
  <si>
    <t>PT9454</t>
  </si>
  <si>
    <t>FOTL Polo Lady Fit - Deep Navy (Large)</t>
  </si>
  <si>
    <t>PT9455</t>
  </si>
  <si>
    <t>FOTL Polo Lady Fit - Deep Navy (XL)</t>
  </si>
  <si>
    <t>PT9456</t>
  </si>
  <si>
    <t>FOTL Polo Lady Fit - Deep Navy (XXL)</t>
  </si>
  <si>
    <t>PT9457</t>
  </si>
  <si>
    <t>FOTL Polo Lady Fit - Deep Navy (XS)</t>
  </si>
  <si>
    <t>PT9458</t>
  </si>
  <si>
    <t>FOTL Polo Lady Fit - Black (XS)</t>
  </si>
  <si>
    <t>PT9459</t>
  </si>
  <si>
    <t>FOTL Polo Lady Fit - Red (XS)</t>
  </si>
  <si>
    <t>PT9460</t>
  </si>
  <si>
    <t>FOTL Polo Lady Fit - Red (Small)</t>
  </si>
  <si>
    <t>PT9461</t>
  </si>
  <si>
    <t>FOTL Polo Lady Fit - Red (Medium)</t>
  </si>
  <si>
    <t>PT9462</t>
  </si>
  <si>
    <t>FOTL Polo Lady Fit - Red (Large)</t>
  </si>
  <si>
    <t>PT9463</t>
  </si>
  <si>
    <t>FOTL Polo Lady Fit - Red (XL)</t>
  </si>
  <si>
    <t>PT9464</t>
  </si>
  <si>
    <t>FOTL Polo Lady Fit - Red (XXL)</t>
  </si>
  <si>
    <t>PT9465</t>
  </si>
  <si>
    <t>FOTL Polo Lady Fit - Sky (XXL)</t>
  </si>
  <si>
    <t>PT9466</t>
  </si>
  <si>
    <t>FOTL Polo Lady Fit - Sky (XL)</t>
  </si>
  <si>
    <t>PT9467</t>
  </si>
  <si>
    <t>FOTL Polo Lady Fit - Sky (Large)</t>
  </si>
  <si>
    <t>PT9468</t>
  </si>
  <si>
    <t>FOTL Polo Lady Fit - Sky (Medium)</t>
  </si>
  <si>
    <t>PT9469</t>
  </si>
  <si>
    <t>FOTL Polo Lady Fit - Sky (Small)</t>
  </si>
  <si>
    <t>PT9470</t>
  </si>
  <si>
    <t>FOTL Polo Lady Fit - Sky (XS)</t>
  </si>
  <si>
    <t>PT9471</t>
  </si>
  <si>
    <t>FOTL Polo Lady Fit - Heather (XS)</t>
  </si>
  <si>
    <t>PT9472</t>
  </si>
  <si>
    <t>FOTL Polo Lady Fit - Heather (Small)</t>
  </si>
  <si>
    <t>PT9473</t>
  </si>
  <si>
    <t>FOTL Polo Lady Fit - Heather (Medium)</t>
  </si>
  <si>
    <t>PT9474</t>
  </si>
  <si>
    <t>FOTL Polo Lady Fit - Heather (Large)</t>
  </si>
  <si>
    <t>PT9475</t>
  </si>
  <si>
    <t>FOTL Polo Lady Fit - Heather (XL)</t>
  </si>
  <si>
    <t>PT9476</t>
  </si>
  <si>
    <t>FOTL Polo Lady Fit - Heather (XXL)</t>
  </si>
  <si>
    <t>PT9477</t>
  </si>
  <si>
    <t>Colour Activ Light Inkjet A4 - Pack</t>
  </si>
  <si>
    <t>PT9478</t>
  </si>
  <si>
    <t>FOTL Kids Polo - White (3-4)</t>
  </si>
  <si>
    <t>PT9479</t>
  </si>
  <si>
    <t>FOTL Kids Polo - White (5-6)</t>
  </si>
  <si>
    <t>PT9480</t>
  </si>
  <si>
    <t>FOTL Kids Polo - White (7-8)</t>
  </si>
  <si>
    <t>PT9481</t>
  </si>
  <si>
    <t>FOTL Kids Polo - White (9-11)</t>
  </si>
  <si>
    <t>PT9482</t>
  </si>
  <si>
    <t>FOTL Kids Polo - White (12-13)</t>
  </si>
  <si>
    <t>PT9483</t>
  </si>
  <si>
    <t>FOTL Kids Polo - Black (12-13)</t>
  </si>
  <si>
    <t>PT9484</t>
  </si>
  <si>
    <t>FOTL Kids Polo - Black (9-11)</t>
  </si>
  <si>
    <t>PT9485</t>
  </si>
  <si>
    <t>FOTL Kids Polo - Black (7-8)</t>
  </si>
  <si>
    <t>PT9486</t>
  </si>
  <si>
    <t>FOTL Kids Polo - Black (5-6)</t>
  </si>
  <si>
    <t>PT9487</t>
  </si>
  <si>
    <t>FOTL Kids Polo - Black (3-4)</t>
  </si>
  <si>
    <t>PT9488</t>
  </si>
  <si>
    <t>FOTL Kids Polo - Royal Blue (3-4)</t>
  </si>
  <si>
    <t>PT9489</t>
  </si>
  <si>
    <t>FOTL Kids Polo - Royal Blue (5-6)</t>
  </si>
  <si>
    <t>PT9490</t>
  </si>
  <si>
    <t>FOTL Kids Polo - Royal Blue (7-8)</t>
  </si>
  <si>
    <t>PT9491</t>
  </si>
  <si>
    <t>FOTL Kids Polo - Royal Blue (9-11)</t>
  </si>
  <si>
    <t>PT9492</t>
  </si>
  <si>
    <t>FOTL Kids Polo - Royal Blue (12-13)</t>
  </si>
  <si>
    <t>PT9493</t>
  </si>
  <si>
    <t>FOTL Kids Polo - Red (3-4)</t>
  </si>
  <si>
    <t>PT9494</t>
  </si>
  <si>
    <t>FOTL Kids Polo - Red (5-6)</t>
  </si>
  <si>
    <t>PT9495</t>
  </si>
  <si>
    <t>FOTL Kids Polo - Red (7-8)</t>
  </si>
  <si>
    <t>PT9496</t>
  </si>
  <si>
    <t>FOTL Kids Polo - Red (9-11)</t>
  </si>
  <si>
    <t>PT9497</t>
  </si>
  <si>
    <t>FOTL Kids Polo - Red (12-13)</t>
  </si>
  <si>
    <t>PT9498</t>
  </si>
  <si>
    <t>FOTL Kids Polo - Soft Pink (3-4)</t>
  </si>
  <si>
    <t>PT9499</t>
  </si>
  <si>
    <t>FOTL Kids Polo - Soft Pink (5-6)</t>
  </si>
  <si>
    <t>PT9500</t>
  </si>
  <si>
    <t>FOTL Kids Polo - Soft Pink (7-8)</t>
  </si>
  <si>
    <t>PT9501</t>
  </si>
  <si>
    <t>FOTL Kids Polo - Soft Pink (9-11)</t>
  </si>
  <si>
    <t>PT9502</t>
  </si>
  <si>
    <t>FOTL Kids Polo - Soft Pink (12-13)</t>
  </si>
  <si>
    <t>PT9503</t>
  </si>
  <si>
    <t>FOTL Kids Polo - Heather (12-13)</t>
  </si>
  <si>
    <t>PT9504</t>
  </si>
  <si>
    <t>FOTL Kids Polo - Heather (9-11)</t>
  </si>
  <si>
    <t>PT9505</t>
  </si>
  <si>
    <t>FOTL Kids Polo - Heather (7-8)</t>
  </si>
  <si>
    <t>PT9506</t>
  </si>
  <si>
    <t>FOTL Kids Polo - Heather (5-6)</t>
  </si>
  <si>
    <t>PT9507</t>
  </si>
  <si>
    <t>FOTL Kids Polo - Heather (3-4)</t>
  </si>
  <si>
    <t>PT9508</t>
  </si>
  <si>
    <t>Colour Activ Dark Inkjet Printable Film A4 - Pack</t>
  </si>
  <si>
    <t>PT9509</t>
  </si>
  <si>
    <t>AWD Sweat - Black (Small)</t>
  </si>
  <si>
    <t>PT9510</t>
  </si>
  <si>
    <t>AWD Sweat - Black (Medium)</t>
  </si>
  <si>
    <t>PT9511</t>
  </si>
  <si>
    <t>AWD Sweat - Black (Large)</t>
  </si>
  <si>
    <t>PT9512</t>
  </si>
  <si>
    <t>AWD Sweat - Black (XL)</t>
  </si>
  <si>
    <t>PT9513</t>
  </si>
  <si>
    <t>AWD Sweat - Black (XXL)</t>
  </si>
  <si>
    <t>PT9514</t>
  </si>
  <si>
    <t>AWD Sweat - Burgundy (Small)</t>
  </si>
  <si>
    <t>PT9515</t>
  </si>
  <si>
    <t>AWD Sweat - Burgundy (Medium)</t>
  </si>
  <si>
    <t>PT9516</t>
  </si>
  <si>
    <t>AWD Sweat - Burgundy (Large)</t>
  </si>
  <si>
    <t>PT9517</t>
  </si>
  <si>
    <t>AWD Sweat - Burgundy (XL)</t>
  </si>
  <si>
    <t>PT9518</t>
  </si>
  <si>
    <t>AWD Sweat - Burgundy (XXL)</t>
  </si>
  <si>
    <t>PT9519</t>
  </si>
  <si>
    <t>AWD Sweat - Kelly Green (Small)</t>
  </si>
  <si>
    <t>PT9520</t>
  </si>
  <si>
    <t>AWD Sweat - Kelly Green (Medium)</t>
  </si>
  <si>
    <t>PT9521</t>
  </si>
  <si>
    <t>AWD Sweat - Kelly Green (Large)</t>
  </si>
  <si>
    <t>PT9522</t>
  </si>
  <si>
    <t>AWD Sweat - Kelly Green (XL)</t>
  </si>
  <si>
    <t>PT9523</t>
  </si>
  <si>
    <t>AWD Sweat - Kelly Green (XXL)</t>
  </si>
  <si>
    <t>PT9524</t>
  </si>
  <si>
    <t>AWD Sweat - Hot Pink (Small)</t>
  </si>
  <si>
    <t>PT9525</t>
  </si>
  <si>
    <t>AWD Sweat - Hot Pink (Medium)</t>
  </si>
  <si>
    <t>PT9526</t>
  </si>
  <si>
    <t>AWD Sweat - Hot Pink (Large)</t>
  </si>
  <si>
    <t>PT9527</t>
  </si>
  <si>
    <t>AWD Sweat - Hot Pink (XL)</t>
  </si>
  <si>
    <t>PT9528</t>
  </si>
  <si>
    <t>AWD Sweat - Hot Pink (XXL)</t>
  </si>
  <si>
    <t>PT9529</t>
  </si>
  <si>
    <t>AWD Sweat - Fire Red (Small)</t>
  </si>
  <si>
    <t>PT9530</t>
  </si>
  <si>
    <t>AWD Sweat - Fire Red (Medium)</t>
  </si>
  <si>
    <t>PT9531</t>
  </si>
  <si>
    <t>AWD Sweat - Fire Red (Large)</t>
  </si>
  <si>
    <t>PT9532</t>
  </si>
  <si>
    <t>AWD Sweat - Fire Red (XL)</t>
  </si>
  <si>
    <t>PT9533</t>
  </si>
  <si>
    <t>AWD Sweat - Fire Red (XXL)</t>
  </si>
  <si>
    <t>PT9534</t>
  </si>
  <si>
    <t>AWD Sweat - Orange Crush (Small)</t>
  </si>
  <si>
    <t>PT9535</t>
  </si>
  <si>
    <t>AWD Sweat - Orange Crush (Medium)</t>
  </si>
  <si>
    <t>PT9536</t>
  </si>
  <si>
    <t>AWD Sweat - Orange Crush (Large)</t>
  </si>
  <si>
    <t>PT9537</t>
  </si>
  <si>
    <t>AWD Sweat - Orange Crush (XL)</t>
  </si>
  <si>
    <t>PT9538</t>
  </si>
  <si>
    <t>AWD Sweat - Orange Crush (XXL)</t>
  </si>
  <si>
    <t>PT9539</t>
  </si>
  <si>
    <t>AWD Sweat - Plum (Small)</t>
  </si>
  <si>
    <t>PT9540</t>
  </si>
  <si>
    <t>AWD Sweat - Plum (Medium)</t>
  </si>
  <si>
    <t>PT9541</t>
  </si>
  <si>
    <t>AWD Sweat - Plum (Large)</t>
  </si>
  <si>
    <t>PT9542</t>
  </si>
  <si>
    <t>AWD Sweat - Plum (XL)</t>
  </si>
  <si>
    <t>PT9543</t>
  </si>
  <si>
    <t>AWD Sweat - Plum (XXL)</t>
  </si>
  <si>
    <t>PT9544</t>
  </si>
  <si>
    <t>AWD Sweat - Baby Pink (Small)</t>
  </si>
  <si>
    <t>PT9545</t>
  </si>
  <si>
    <t>AWD Sweat - Baby Pink (Medium)</t>
  </si>
  <si>
    <t>PT9546</t>
  </si>
  <si>
    <t>AWD Sweat - Baby Pink (Large)</t>
  </si>
  <si>
    <t>PT9547</t>
  </si>
  <si>
    <t>AWD Sweat - Baby Pink (XL)</t>
  </si>
  <si>
    <t>PT9548</t>
  </si>
  <si>
    <t>AWD Sweat - Baby Pink (XXL)</t>
  </si>
  <si>
    <t>PT9549</t>
  </si>
  <si>
    <t>AWD Sweat - Steel Grey (Small)</t>
  </si>
  <si>
    <t>PT9550</t>
  </si>
  <si>
    <t>AWD Sweat - Steel Grey (Medium)</t>
  </si>
  <si>
    <t>PT9551</t>
  </si>
  <si>
    <t>AWD Sweat - Steel Grey (Large)</t>
  </si>
  <si>
    <t>PT9552</t>
  </si>
  <si>
    <t>AWD Sweat - Steel Grey (XL)</t>
  </si>
  <si>
    <t>PT9553</t>
  </si>
  <si>
    <t>AWD Sweat - Steel Grey (XXL)</t>
  </si>
  <si>
    <t>PT9554</t>
  </si>
  <si>
    <t>AWD Sweat - Sapphire Blue (Small)</t>
  </si>
  <si>
    <t>PT9555</t>
  </si>
  <si>
    <t>AWD Sweat - Sapphire Blue (Medium)</t>
  </si>
  <si>
    <t>PT9556</t>
  </si>
  <si>
    <t>AWD Sweat - Sapphire Blue (Large)</t>
  </si>
  <si>
    <t>PT9557</t>
  </si>
  <si>
    <t>AWD Sweat - Sapphire Blue (XL)</t>
  </si>
  <si>
    <t>PT9558</t>
  </si>
  <si>
    <t>AWD Sweat - Sapphire Blue (XXL)</t>
  </si>
  <si>
    <t>PT9559</t>
  </si>
  <si>
    <t>Oralite VC 104 Rigid Red - 12.5m Single</t>
  </si>
  <si>
    <t>PT9560</t>
  </si>
  <si>
    <t>Oralite VC 104 Rigid Yellow - 12.5m Single</t>
  </si>
  <si>
    <t>PT9561</t>
  </si>
  <si>
    <t>Oralite VC 104 Rigid White - 12.5m Single</t>
  </si>
  <si>
    <t>PT9562</t>
  </si>
  <si>
    <t>Oralite VC 104 Rigid White - 50m Single</t>
  </si>
  <si>
    <t>PT9563</t>
  </si>
  <si>
    <t>Oralite VC 104 Rigid Yellow - 50m Single</t>
  </si>
  <si>
    <t>PT9564</t>
  </si>
  <si>
    <t>Oralite VC 104 Rigid Red - 50m Single</t>
  </si>
  <si>
    <t>PT9565</t>
  </si>
  <si>
    <t>WrapCut - Single</t>
  </si>
  <si>
    <t>PT9566</t>
  </si>
  <si>
    <t>WrapCut Pro - Single</t>
  </si>
  <si>
    <t>PT9567</t>
  </si>
  <si>
    <t>Cardboard Cores 305mm 20 Pack</t>
  </si>
  <si>
    <t>PT9568</t>
  </si>
  <si>
    <t>Cardboard Cores 610mm 20 Pack</t>
  </si>
  <si>
    <t>PT9569</t>
  </si>
  <si>
    <t>Cardboard Cores 760mm 20 Pack</t>
  </si>
  <si>
    <t>PT9570</t>
  </si>
  <si>
    <t>Core End Caps 40 Pack</t>
  </si>
  <si>
    <t>PT9571</t>
  </si>
  <si>
    <t>RTape 4050 Paper - 150mm</t>
  </si>
  <si>
    <t>PT9572</t>
  </si>
  <si>
    <t>RTape 4050 Paper - 305mm</t>
  </si>
  <si>
    <t>PT9573</t>
  </si>
  <si>
    <t>DeTape 4 inch Plastic Squeegee - 5 Pack</t>
  </si>
  <si>
    <t>PT9574</t>
  </si>
  <si>
    <t>RTape 4050 Paper - 610mm</t>
  </si>
  <si>
    <t>PT9575</t>
  </si>
  <si>
    <t>DT Black Wood - 900mm metre</t>
  </si>
  <si>
    <t>PT9576</t>
  </si>
  <si>
    <t>DT Maple - 900mm metre</t>
  </si>
  <si>
    <t>PT9577</t>
  </si>
  <si>
    <t>DT Birch - 900mm metre</t>
  </si>
  <si>
    <t>PT9578</t>
  </si>
  <si>
    <t>DT Tirol Beech - 900mm metre</t>
  </si>
  <si>
    <t>PT9579</t>
  </si>
  <si>
    <t>RTape 4050RLA  Paper - 610mm</t>
  </si>
  <si>
    <t>PT9580</t>
  </si>
  <si>
    <t>DT Rustic - 900mm metre</t>
  </si>
  <si>
    <t>PT9581</t>
  </si>
  <si>
    <t>DT Oak Black - 900mm metre</t>
  </si>
  <si>
    <t>PT9582</t>
  </si>
  <si>
    <t>DT White Wood - 900mm metre</t>
  </si>
  <si>
    <t>PT9583</t>
  </si>
  <si>
    <t>RTape 4050RLA  Paper - 305mm</t>
  </si>
  <si>
    <t>PT9584</t>
  </si>
  <si>
    <t>DT Medium Walnut - 900mm metre</t>
  </si>
  <si>
    <t>PT9585</t>
  </si>
  <si>
    <t>Silhouette Replacement Blade - QD 2 Singles</t>
  </si>
  <si>
    <t>PT9586</t>
  </si>
  <si>
    <t>RTape 4050RLA  Paper - 150mm</t>
  </si>
  <si>
    <t>PT9587</t>
  </si>
  <si>
    <t>Etch Application Sticks - Pack of 10</t>
  </si>
  <si>
    <t>PT9588</t>
  </si>
  <si>
    <t>RTape 4050RLA  Paper - 1220mm</t>
  </si>
  <si>
    <t>PT9589</t>
  </si>
  <si>
    <t>RTape 4050 Paper - 1220mm</t>
  </si>
  <si>
    <t>PT9590</t>
  </si>
  <si>
    <t>A4 Etch Stencil Sheets - Pack of 10 sheets</t>
  </si>
  <si>
    <t>PT9591</t>
  </si>
  <si>
    <t>RTape AT60n Clear - 150mm</t>
  </si>
  <si>
    <t>PT9592</t>
  </si>
  <si>
    <t>RTape AT60n Clear - 305mm</t>
  </si>
  <si>
    <t>PT9593</t>
  </si>
  <si>
    <t>RTape AT60n Clear - 610mm</t>
  </si>
  <si>
    <t>PT9594</t>
  </si>
  <si>
    <t>RTape AT60n Clear - 1220mm</t>
  </si>
  <si>
    <t>PT9595</t>
  </si>
  <si>
    <t>Baseball Cap - Red</t>
  </si>
  <si>
    <t>PT9596</t>
  </si>
  <si>
    <t>Baseball Cap - Black</t>
  </si>
  <si>
    <t>PT9597</t>
  </si>
  <si>
    <t>Baseball Cap - Purple</t>
  </si>
  <si>
    <t>PT9598</t>
  </si>
  <si>
    <t>Baseball Cap - Royal Blue</t>
  </si>
  <si>
    <t>PT9599</t>
  </si>
  <si>
    <t>Baseball Cap - Hot Pink</t>
  </si>
  <si>
    <t>PT9600</t>
  </si>
  <si>
    <t>Baseball Cap - Soft Pink</t>
  </si>
  <si>
    <t>PT9601</t>
  </si>
  <si>
    <t>Baseball Cap - White</t>
  </si>
  <si>
    <t>PT9602</t>
  </si>
  <si>
    <t>Baseball Cap - Grey</t>
  </si>
  <si>
    <t>PT9603</t>
  </si>
  <si>
    <t>Baseball Cap - Green</t>
  </si>
  <si>
    <t>PT9604</t>
  </si>
  <si>
    <t>Baseball Cap - Burgundy</t>
  </si>
  <si>
    <t>PT9605</t>
  </si>
  <si>
    <t>RTape AT75 Clear - 1220mm</t>
  </si>
  <si>
    <t>PT9606</t>
  </si>
  <si>
    <t>Drawstring Bag - Black</t>
  </si>
  <si>
    <t>PT9607</t>
  </si>
  <si>
    <t>Drawstring Bag - Purple</t>
  </si>
  <si>
    <t>PT9608</t>
  </si>
  <si>
    <t>Drawstring Bag - Burgundy</t>
  </si>
  <si>
    <t>PT9609</t>
  </si>
  <si>
    <t>Drawstring Bag - Red</t>
  </si>
  <si>
    <t>PT9610</t>
  </si>
  <si>
    <t>Drawstring Bag - Forest</t>
  </si>
  <si>
    <t>PT9611</t>
  </si>
  <si>
    <t>Drawstring Bag - Sea Blue</t>
  </si>
  <si>
    <t>PT9612</t>
  </si>
  <si>
    <t>Drawstring Bag - Royal Blue</t>
  </si>
  <si>
    <t>PT9613</t>
  </si>
  <si>
    <t>Drawstring Bag - Soft Pink</t>
  </si>
  <si>
    <t>PT9614</t>
  </si>
  <si>
    <t>Drawstring Bag - Silver</t>
  </si>
  <si>
    <t>PT9615</t>
  </si>
  <si>
    <t>Drawstring Bag - White</t>
  </si>
  <si>
    <t>PT9616</t>
  </si>
  <si>
    <t>RTape AT75 Clear - 610mm</t>
  </si>
  <si>
    <t>PT9617</t>
  </si>
  <si>
    <t>Drawstring Bag - Lime</t>
  </si>
  <si>
    <t>PT9618</t>
  </si>
  <si>
    <t>RTape AT75 Clear - 305mm</t>
  </si>
  <si>
    <t>PT9619</t>
  </si>
  <si>
    <t>RTape AT75 Clear - 150mm</t>
  </si>
  <si>
    <t>PT9620</t>
  </si>
  <si>
    <t>Solar Film 65 (760mm metre)</t>
  </si>
  <si>
    <t>PT9621</t>
  </si>
  <si>
    <t>Solar Film 55 (760mm metre)</t>
  </si>
  <si>
    <t>PT9622</t>
  </si>
  <si>
    <t>Silhouette Connect</t>
  </si>
  <si>
    <t>PT9623</t>
  </si>
  <si>
    <t>Window Tinting Starter Tool Kit</t>
  </si>
  <si>
    <t>PT9624</t>
  </si>
  <si>
    <t>Eso Umbrella Black - Single</t>
  </si>
  <si>
    <t>PT9625</t>
  </si>
  <si>
    <t>Eso Umbrella Navy - Single</t>
  </si>
  <si>
    <t>PT9626</t>
  </si>
  <si>
    <t>Eso Umbrella Royal Blue - Single</t>
  </si>
  <si>
    <t>PT9627</t>
  </si>
  <si>
    <t>Eso Umbrella Red - Single</t>
  </si>
  <si>
    <t>PT9628</t>
  </si>
  <si>
    <t>Solar Film 27 (760mm metre)</t>
  </si>
  <si>
    <t>PT9629</t>
  </si>
  <si>
    <t>FOTL Ringer - Black / White (Small)</t>
  </si>
  <si>
    <t>PT9630</t>
  </si>
  <si>
    <t>FOTL Ringer - Black / White (Medium)</t>
  </si>
  <si>
    <t>PT9631</t>
  </si>
  <si>
    <t>FOTL Ringer - Black / White (Large)</t>
  </si>
  <si>
    <t>PT9632</t>
  </si>
  <si>
    <t>FOTL Ringer - Black / White (XL)</t>
  </si>
  <si>
    <t>PT9633</t>
  </si>
  <si>
    <t>FOTL Ringer - Black / White (XXL)</t>
  </si>
  <si>
    <t>PT9634</t>
  </si>
  <si>
    <t>FOTL Ringer - White / Black (XXL)</t>
  </si>
  <si>
    <t>PT9635</t>
  </si>
  <si>
    <t>FOTL Ringer - White / Black (XL)</t>
  </si>
  <si>
    <t>PT9636</t>
  </si>
  <si>
    <t>FOTL Ringer - White / Black (Large)</t>
  </si>
  <si>
    <t>PT9637</t>
  </si>
  <si>
    <t>FOTL Ringer - White / Black (Medium)</t>
  </si>
  <si>
    <t>PT9638</t>
  </si>
  <si>
    <t>FOTL Ringer - White / Black (Small)</t>
  </si>
  <si>
    <t>PT9639</t>
  </si>
  <si>
    <t>FOTL Ringer - White / Red (Small)</t>
  </si>
  <si>
    <t>PT9640</t>
  </si>
  <si>
    <t>FOTL Ringer - White / Red (Medium)</t>
  </si>
  <si>
    <t>PT9641</t>
  </si>
  <si>
    <t>FOTL Ringer - White / Red (Large)</t>
  </si>
  <si>
    <t>PT9642</t>
  </si>
  <si>
    <t>FOTL Ringer - White / Red (XL)</t>
  </si>
  <si>
    <t>PT9643</t>
  </si>
  <si>
    <t>FOTL Ringer - White / Red (XXL)</t>
  </si>
  <si>
    <t>PT9644</t>
  </si>
  <si>
    <t>FOTL Ringer - Red / White (XXL)</t>
  </si>
  <si>
    <t>PT9645</t>
  </si>
  <si>
    <t>FOTL Ringer - Red / White (XL)</t>
  </si>
  <si>
    <t>PT9646</t>
  </si>
  <si>
    <t>FOTL Ringer - Red / White (Large)</t>
  </si>
  <si>
    <t>PT9647</t>
  </si>
  <si>
    <t>FOTL Ringer - Red / White (Medium)</t>
  </si>
  <si>
    <t>PT9648</t>
  </si>
  <si>
    <t>FOTL Ringer - Red / White (Small)</t>
  </si>
  <si>
    <t>PT9649</t>
  </si>
  <si>
    <t>FOTL Ringer - Royal / White (Small)</t>
  </si>
  <si>
    <t>PT9650</t>
  </si>
  <si>
    <t>FOTL Ringer - Royal / White (Medium)</t>
  </si>
  <si>
    <t>PT9651</t>
  </si>
  <si>
    <t>FOTL Ringer - Royal / White (Large)</t>
  </si>
  <si>
    <t>PT9652</t>
  </si>
  <si>
    <t>FOTL Ringer - Royal / White (XL)</t>
  </si>
  <si>
    <t>PT9653</t>
  </si>
  <si>
    <t>FOTL Ringer - Royal / White (XXL)</t>
  </si>
  <si>
    <t>PT9654</t>
  </si>
  <si>
    <t>FOTL Ringer - Yellow / Green (XXL)</t>
  </si>
  <si>
    <t>PT9655</t>
  </si>
  <si>
    <t>FOTL Ringer - Yellow / Green (XL)</t>
  </si>
  <si>
    <t>PT9656</t>
  </si>
  <si>
    <t>FOTL Ringer - Yellow / Green (Large)</t>
  </si>
  <si>
    <t>PT9657</t>
  </si>
  <si>
    <t>FOTL Ringer - Yellow / Green (Medium)</t>
  </si>
  <si>
    <t>PT9658</t>
  </si>
  <si>
    <t>FOTL Ringer - Yellow / Green (Small)</t>
  </si>
  <si>
    <t>PT9659</t>
  </si>
  <si>
    <t>KPMF Anthracite Matt Airelease (1524mm 50m LOG)</t>
  </si>
  <si>
    <t>PT9660</t>
  </si>
  <si>
    <t>KPMF Dark Grey Matt Airelease (1524mm metre)</t>
  </si>
  <si>
    <t>PT9661</t>
  </si>
  <si>
    <t>KPMF Dark Grey Matt Airelease (1524mm 50m LOG)</t>
  </si>
  <si>
    <t>PT9662</t>
  </si>
  <si>
    <t>Etching Cream - 116ml</t>
  </si>
  <si>
    <t>PT9663</t>
  </si>
  <si>
    <t>FOTL Sweatshirt - Deep Navy (Large)</t>
  </si>
  <si>
    <t>PT9664</t>
  </si>
  <si>
    <t>FOTL Sweatshirt - Deep Navy (XL)</t>
  </si>
  <si>
    <t>PT9665</t>
  </si>
  <si>
    <t>FOTL Sweatshirt - Deep Navy (XXL)</t>
  </si>
  <si>
    <t>PT9666</t>
  </si>
  <si>
    <t>FOTL Sweatshirt - Deep Navy (Medium)</t>
  </si>
  <si>
    <t>PT9667</t>
  </si>
  <si>
    <t>FOTL Sweatshirt - Deep Navy (Small)</t>
  </si>
  <si>
    <t>PT9668</t>
  </si>
  <si>
    <t>FOTL Sweatshirt - Bottle Green (Small)</t>
  </si>
  <si>
    <t>PT9669</t>
  </si>
  <si>
    <t>FOTL Sweatshirt - Bottle Green (Medium)</t>
  </si>
  <si>
    <t>PT9670</t>
  </si>
  <si>
    <t>FOTL Sweatshirt - Bottle Green (Large)</t>
  </si>
  <si>
    <t>PT9671</t>
  </si>
  <si>
    <t>FOTL Sweatshirt - Bottle Green (XL)</t>
  </si>
  <si>
    <t>PT9672</t>
  </si>
  <si>
    <t>FOTL Sweatshirt - Bottle Green (XXL)</t>
  </si>
  <si>
    <t>PT9673</t>
  </si>
  <si>
    <t>FOTL Sweatshirt - Heather (XXL)</t>
  </si>
  <si>
    <t>PT9674</t>
  </si>
  <si>
    <t>FOTL Sweatshirt - Heather (XL)</t>
  </si>
  <si>
    <t>PT9675</t>
  </si>
  <si>
    <t>FOTL Sweatshirt - Heather (Large)</t>
  </si>
  <si>
    <t>PT9676</t>
  </si>
  <si>
    <t>FOTL Sweatshirt - Heather (Medium)</t>
  </si>
  <si>
    <t>PT9677</t>
  </si>
  <si>
    <t>FOTL Sweatshirt - Heather (Small)</t>
  </si>
  <si>
    <t>PT9678</t>
  </si>
  <si>
    <t>FOTL Ringer - Navy / White (Small)</t>
  </si>
  <si>
    <t>PT9679</t>
  </si>
  <si>
    <t>FOTL Ringer - Navy / White (Medium)</t>
  </si>
  <si>
    <t>PT9680</t>
  </si>
  <si>
    <t>FOTL Ringer - Navy / White (Large)</t>
  </si>
  <si>
    <t>PT9681</t>
  </si>
  <si>
    <t>FOTL Ringer - Navy / White (XL)</t>
  </si>
  <si>
    <t>PT9682</t>
  </si>
  <si>
    <t>FOTL Ringer - Navy / White (XXL)</t>
  </si>
  <si>
    <t>PT9683</t>
  </si>
  <si>
    <t>FOTL Ringer - Orange / Graphite (XL)</t>
  </si>
  <si>
    <t>PT9684</t>
  </si>
  <si>
    <t>FOTL Ringer - Orange / Graphite (Small)</t>
  </si>
  <si>
    <t>PT9685</t>
  </si>
  <si>
    <t>FOTL Kids Jog Pants - Black (5-6)</t>
  </si>
  <si>
    <t>PT9686</t>
  </si>
  <si>
    <t>FOTL Kids Jog Pants - Black (7-8)</t>
  </si>
  <si>
    <t>PT9687</t>
  </si>
  <si>
    <t>FOTL Kids Jog Pants - Black (9-11)</t>
  </si>
  <si>
    <t>PT9688</t>
  </si>
  <si>
    <t>FOTL Kids Jog Pants - Black (12-13)</t>
  </si>
  <si>
    <t>PT9689</t>
  </si>
  <si>
    <t>FOTL Kids Jog Pants - Deep Navy (12-13)</t>
  </si>
  <si>
    <t>PT9690</t>
  </si>
  <si>
    <t>FOTL Kids Jog Pants - Deep Navy (9-11)</t>
  </si>
  <si>
    <t>PT9691</t>
  </si>
  <si>
    <t>FOTL Kids Jog Pants - Deep Navy (7-8)</t>
  </si>
  <si>
    <t>PT9692</t>
  </si>
  <si>
    <t>FOTL Kids Jog Pants - Deep Navy (5-6)</t>
  </si>
  <si>
    <t>PT9693</t>
  </si>
  <si>
    <t>FOTL Kids Jog Pants - Heather Grey (12-13)</t>
  </si>
  <si>
    <t>PT9694</t>
  </si>
  <si>
    <t>FOTL Kids Jog Pants - Heather Grey (9-11)</t>
  </si>
  <si>
    <t>PT9695</t>
  </si>
  <si>
    <t>FOTL Kids Jog Pants - Heather Grey (7-8)</t>
  </si>
  <si>
    <t>PT9696</t>
  </si>
  <si>
    <t>FOTL Kids Jog Pants - Heather Grey (5-6)</t>
  </si>
  <si>
    <t>PT9697</t>
  </si>
  <si>
    <t>FOTL Kids T-Shirt - Heather (12-13)</t>
  </si>
  <si>
    <t>PT9698</t>
  </si>
  <si>
    <t>FOTL Kids T-Shirt - Heather (3-4)</t>
  </si>
  <si>
    <t>PT9699</t>
  </si>
  <si>
    <t>FOTL Kids T-Shirt - Heather (5-6)</t>
  </si>
  <si>
    <t>PT9700</t>
  </si>
  <si>
    <t>FOTL Kids T-Shirt - Heather (7-8)</t>
  </si>
  <si>
    <t>PT9701</t>
  </si>
  <si>
    <t>FOTL Kids T-Shirt - Heather (9-11)</t>
  </si>
  <si>
    <t>PT9702</t>
  </si>
  <si>
    <t>Aluminium Suction Pad 115mm Single</t>
  </si>
  <si>
    <t>PT9703</t>
  </si>
  <si>
    <t>Almunium Suction Pads 115mm Double</t>
  </si>
  <si>
    <t>PT9704</t>
  </si>
  <si>
    <t>FOTL Hoodie - Navy (Small)</t>
  </si>
  <si>
    <t>PT9705</t>
  </si>
  <si>
    <t>FOTL Hoodie - Navy (Medium)</t>
  </si>
  <si>
    <t>PT9706</t>
  </si>
  <si>
    <t>FOTL Hoodie - Navy (Large)</t>
  </si>
  <si>
    <t>PT9707</t>
  </si>
  <si>
    <t>FOTL Hoodie - Navy (XL)</t>
  </si>
  <si>
    <t>PT9708</t>
  </si>
  <si>
    <t>FOTL Hoodie - Navy (XXL)</t>
  </si>
  <si>
    <t>PT9709</t>
  </si>
  <si>
    <t>Quick Release Bit Holder</t>
  </si>
  <si>
    <t>PT9710</t>
  </si>
  <si>
    <t>Ratchet Driver And Socket Set</t>
  </si>
  <si>
    <t>PT9711</t>
  </si>
  <si>
    <t>P-Cut 45 Degree Blade - Single</t>
  </si>
  <si>
    <t>PT9712</t>
  </si>
  <si>
    <t>Mimaki 40 Degree Blade - Single</t>
  </si>
  <si>
    <t>PT9713</t>
  </si>
  <si>
    <t>Roland 45 Degree Blade - Single</t>
  </si>
  <si>
    <t>PT9714</t>
  </si>
  <si>
    <t>Eso Umbrella White - Single</t>
  </si>
  <si>
    <t>PT9715</t>
  </si>
  <si>
    <t>Eso Umbrella  Yellow - Single</t>
  </si>
  <si>
    <t>PT9716</t>
  </si>
  <si>
    <t>FOTL Ladies Performance - Red (Small)</t>
  </si>
  <si>
    <t>PT9717</t>
  </si>
  <si>
    <t>FOTL Ladies Performance - Red (Large)</t>
  </si>
  <si>
    <t>PT9718</t>
  </si>
  <si>
    <t>FOTL Ladies Performance - Red (XL)</t>
  </si>
  <si>
    <t>PT9719</t>
  </si>
  <si>
    <t>FOTL Ladies Performance - Red (XXL)</t>
  </si>
  <si>
    <t>PT9720</t>
  </si>
  <si>
    <t>FOTL Ladies Performance - Fuschia (XS)</t>
  </si>
  <si>
    <t>PT9721</t>
  </si>
  <si>
    <t>FOTL Ladies Performance - Red (XS)</t>
  </si>
  <si>
    <t>PT9722</t>
  </si>
  <si>
    <t>Baseball Cap - Sky Blue</t>
  </si>
  <si>
    <t>PT9723</t>
  </si>
  <si>
    <t>Baseball Cap - Orange</t>
  </si>
  <si>
    <t>PT9724</t>
  </si>
  <si>
    <t>Baseball Cap - Forest Green</t>
  </si>
  <si>
    <t>PT9725</t>
  </si>
  <si>
    <t>Baseball Cap - Lime Green</t>
  </si>
  <si>
    <t>PT9726</t>
  </si>
  <si>
    <t>Baseball Cap - Navy Blue</t>
  </si>
  <si>
    <t>PT9727</t>
  </si>
  <si>
    <t>Baseball Cap - Primrose</t>
  </si>
  <si>
    <t>PT9728</t>
  </si>
  <si>
    <t>Cricut 12x12 Cutting Mat - Light Tack</t>
  </si>
  <si>
    <t>PT9729</t>
  </si>
  <si>
    <t>Cricut 12x12 Cutting Mat - Strong Tack</t>
  </si>
  <si>
    <t>PT9730</t>
  </si>
  <si>
    <t>Cricut Fine Point Blades - 2 Pack</t>
  </si>
  <si>
    <t>PT9731</t>
  </si>
  <si>
    <t>Precision Tweezers</t>
  </si>
  <si>
    <t>PT9732</t>
  </si>
  <si>
    <t>Portrait Carrier Sheet - Standard Tack</t>
  </si>
  <si>
    <t>PT9733</t>
  </si>
  <si>
    <t>Cameo Carrier Sheet 12in - Light Tack</t>
  </si>
  <si>
    <t>PT9734</t>
  </si>
  <si>
    <t>KPMF Lime Matt Airelease (1524mm metre)</t>
  </si>
  <si>
    <t>PT9735</t>
  </si>
  <si>
    <t>KPMF Lime Matt VWS1 Airelease (1524mm 50m LOG)</t>
  </si>
  <si>
    <t>PT9736</t>
  </si>
  <si>
    <t>KPMF Primrose Gloss Airelease (1524mm metre)</t>
  </si>
  <si>
    <t>PT9737</t>
  </si>
  <si>
    <t>KPMF Bright Red Gloss Airelease (1524mm metre)</t>
  </si>
  <si>
    <t>PT9738</t>
  </si>
  <si>
    <t>KPMF Ultra Marine Gloss Airelease (1524mm metre)</t>
  </si>
  <si>
    <t>PT9739</t>
  </si>
  <si>
    <t>KPMF Ultramarine Gloss Airelease (1524mm 50m LOG)</t>
  </si>
  <si>
    <t>PT9740</t>
  </si>
  <si>
    <t>KPMF Primrose Gloss Airelease (1524mm 50m LOG)</t>
  </si>
  <si>
    <t>PT9741</t>
  </si>
  <si>
    <t>KPMF Bright Red Gloss Airelease (1524mm 50m LOG)</t>
  </si>
  <si>
    <t>PT9742</t>
  </si>
  <si>
    <t>6 Way Switched Multigang</t>
  </si>
  <si>
    <t>PT9743</t>
  </si>
  <si>
    <t>Hazard Tape Black / Yellow - Single</t>
  </si>
  <si>
    <t>PT9744</t>
  </si>
  <si>
    <t>Hazard Tape Red / White - Single</t>
  </si>
  <si>
    <t>PT9745</t>
  </si>
  <si>
    <t>Barrier Tape - Single</t>
  </si>
  <si>
    <t>PT9746</t>
  </si>
  <si>
    <t>Self Adhesive Measuring Tape</t>
  </si>
  <si>
    <t>PT9747</t>
  </si>
  <si>
    <t>Window Tint Reminder Labels</t>
  </si>
  <si>
    <t>PT9748</t>
  </si>
  <si>
    <t>KPMF Deep Red Gloss Airlease (1524mm metre)</t>
  </si>
  <si>
    <t>PT9749</t>
  </si>
  <si>
    <t>KPMF Deep Red Gloss Airelease (1524mm 50m LOG)</t>
  </si>
  <si>
    <t>PT9750</t>
  </si>
  <si>
    <t>Staedtler Marker 352 Black - Single</t>
  </si>
  <si>
    <t>PT9751</t>
  </si>
  <si>
    <t>Staedtler Marker 352 Blue - Single</t>
  </si>
  <si>
    <t>PT9752</t>
  </si>
  <si>
    <t>Staedtler Marker 352 Orange - Single</t>
  </si>
  <si>
    <t>PT9753</t>
  </si>
  <si>
    <t>Staedtler Marker 352 Red - Single</t>
  </si>
  <si>
    <t>PT9754</t>
  </si>
  <si>
    <t>Staedtler Marker 352 Yellow - Single</t>
  </si>
  <si>
    <t>PT9755</t>
  </si>
  <si>
    <t>Staedtler Permanent Black Pencil - Single</t>
  </si>
  <si>
    <t>PT9756</t>
  </si>
  <si>
    <t>Staedtler Permanent White Pencil - Single</t>
  </si>
  <si>
    <t>PT9757</t>
  </si>
  <si>
    <t>Staedtler Permanent Yellow Pencil - Single</t>
  </si>
  <si>
    <t>PT9758</t>
  </si>
  <si>
    <t>Staedtler Permanent Red Pencil - Single</t>
  </si>
  <si>
    <t>PT9759</t>
  </si>
  <si>
    <t>Staedtler Permanent Blue Pencil - Single</t>
  </si>
  <si>
    <t>PT9760</t>
  </si>
  <si>
    <t>Staedtler Omnigraph 236 Black - Single</t>
  </si>
  <si>
    <t>PT9761</t>
  </si>
  <si>
    <t>Staedtler Omnigraph 236 Blue - Single</t>
  </si>
  <si>
    <t>PT9762</t>
  </si>
  <si>
    <t>Staedtler Omnigraph 236 Yellow - Single</t>
  </si>
  <si>
    <t>PT9763</t>
  </si>
  <si>
    <t>Staedtler Omnigraph 236 White - Single</t>
  </si>
  <si>
    <t>PT9764</t>
  </si>
  <si>
    <t>Staedtler Omnigraph 236 Red - Single</t>
  </si>
  <si>
    <t>PT9765</t>
  </si>
  <si>
    <t>Staedtler Non Perm Yellow Pencil - Single</t>
  </si>
  <si>
    <t>PT9766</t>
  </si>
  <si>
    <t>Staedtler Non Perm Red Pencil - Single</t>
  </si>
  <si>
    <t>PT9767</t>
  </si>
  <si>
    <t>Staedtler Non Perm Blue Pencil - Single</t>
  </si>
  <si>
    <t>PT9768</t>
  </si>
  <si>
    <t>Olfa SAC1 30 Degree Knife - Single</t>
  </si>
  <si>
    <t>PT9769</t>
  </si>
  <si>
    <t>MotoMARK235 White 1370mm - Metre</t>
  </si>
  <si>
    <t>PT9770</t>
  </si>
  <si>
    <t>MotoMARK235 White 1370mm - 45.7m LOG</t>
  </si>
  <si>
    <t>PT9771</t>
  </si>
  <si>
    <t>Portrait Carrier Sheet - Light Tack</t>
  </si>
  <si>
    <t>PT9772</t>
  </si>
  <si>
    <t>Snapback Baseball Cap - White / Black</t>
  </si>
  <si>
    <t>PT9773</t>
  </si>
  <si>
    <t>Snapback Baseball Cap - Black / Red</t>
  </si>
  <si>
    <t>PT9774</t>
  </si>
  <si>
    <t>Snapback Baseball Cap - Black / Blue</t>
  </si>
  <si>
    <t>PT9775</t>
  </si>
  <si>
    <t>Snapback Baseball Cap - Navy / Red</t>
  </si>
  <si>
    <t>PT9776</t>
  </si>
  <si>
    <t>Snapback Baseball Cap - Black / Black</t>
  </si>
  <si>
    <t>PT9777</t>
  </si>
  <si>
    <t>Youth Snapback Baseball Cap - Black / Black</t>
  </si>
  <si>
    <t>PT9778</t>
  </si>
  <si>
    <t>Youth Snapback Baseball Cap - Black / Red</t>
  </si>
  <si>
    <t>PT9779</t>
  </si>
  <si>
    <t>Youth Snapback Baseball Cap - Black / Ocean</t>
  </si>
  <si>
    <t>PT9780</t>
  </si>
  <si>
    <t>Youth Snapback Baseball Cap - White / Black</t>
  </si>
  <si>
    <t>PT9781</t>
  </si>
  <si>
    <t>MotoMARK238 Lam 1370mm - 22.8m LOG</t>
  </si>
  <si>
    <t>PT9782</t>
  </si>
  <si>
    <t>MotoMARK238 Lam 1370mm - Metre</t>
  </si>
  <si>
    <t>PT9783</t>
  </si>
  <si>
    <t>FOTL Kids T-Shirt - Sky (12-13)</t>
  </si>
  <si>
    <t>PT9784</t>
  </si>
  <si>
    <t>FOTL Kids T-Shirt - Burgundy (12-13)</t>
  </si>
  <si>
    <t>PT9785</t>
  </si>
  <si>
    <t>FOTL Kids T-Shirt - Orange (12-13)</t>
  </si>
  <si>
    <t>PT9786</t>
  </si>
  <si>
    <t>FOTL Kids T-Shirt - Sky (2-3)</t>
  </si>
  <si>
    <t>PT9787</t>
  </si>
  <si>
    <t>FOTL Kids T-Shirt - Sky (3-4)</t>
  </si>
  <si>
    <t>PT9788</t>
  </si>
  <si>
    <t>FOTL Kids T-Shirt - Orange (3-4)</t>
  </si>
  <si>
    <t>PT9789</t>
  </si>
  <si>
    <t>FOTL Kids T-Shirt - Burgundy (3-4)</t>
  </si>
  <si>
    <t>PT9790</t>
  </si>
  <si>
    <t>FOTL Kids T-Shirt - Sky (5-6)</t>
  </si>
  <si>
    <t>PT9791</t>
  </si>
  <si>
    <t>FOTL Kids T-Shirt - Burgundy (5-6)</t>
  </si>
  <si>
    <t>PT9792</t>
  </si>
  <si>
    <t>FOTL Kids T-Shirt - Orange (5-6)</t>
  </si>
  <si>
    <t>PT9793</t>
  </si>
  <si>
    <t>FOTL Kids T-Shirt - Sky (7-8)</t>
  </si>
  <si>
    <t>PT9794</t>
  </si>
  <si>
    <t>FOTL Kids T-Shirt - Burgundy (7-8)</t>
  </si>
  <si>
    <t>PT9795</t>
  </si>
  <si>
    <t>FOTL Kids T-Shirt - Orange (7-8)</t>
  </si>
  <si>
    <t>PT9796</t>
  </si>
  <si>
    <t>FOTL Kids T-Shirt - Sky (9-11)</t>
  </si>
  <si>
    <t>PT9797</t>
  </si>
  <si>
    <t>FOTL Kids T-Shirt - Burgundy (9-11)</t>
  </si>
  <si>
    <t>PT9798</t>
  </si>
  <si>
    <t>FOTL Kids T-Shirt - Orange (9-11)</t>
  </si>
  <si>
    <t>PT9799</t>
  </si>
  <si>
    <t>FOTL Kids Hoodie - Royal Blue (12-13)</t>
  </si>
  <si>
    <t>PT9800</t>
  </si>
  <si>
    <t>FOTL Kids Hoodie - Royal Blue (9-11)</t>
  </si>
  <si>
    <t>PT9801</t>
  </si>
  <si>
    <t>FOTL Kids Hoodie - Royal Blue (7-8)</t>
  </si>
  <si>
    <t>PT9802</t>
  </si>
  <si>
    <t>FOTL Kids Hoodie - Royal Blue (5-6)</t>
  </si>
  <si>
    <t>PT9803</t>
  </si>
  <si>
    <t>FOTL Kids Hoodie - Red (5-6)</t>
  </si>
  <si>
    <t>PT9804</t>
  </si>
  <si>
    <t>FOTL Kids Hoodie - Red (7-8)</t>
  </si>
  <si>
    <t>PT9805</t>
  </si>
  <si>
    <t>FOTL Kids Hoodie - Red (9-11)</t>
  </si>
  <si>
    <t>PT9806</t>
  </si>
  <si>
    <t>FOTL Kids Hoodie - Red (12-13)</t>
  </si>
  <si>
    <t>PT9807</t>
  </si>
  <si>
    <t>DeTape - Flat Surfaces Stencil Film (610mm metre)</t>
  </si>
  <si>
    <t>PT9808</t>
  </si>
  <si>
    <t>DeTape - Heavy Duty Sandblasting Film (610mm metre)</t>
  </si>
  <si>
    <t>PT9809</t>
  </si>
  <si>
    <t>DeTape Gold Squeegee - Single</t>
  </si>
  <si>
    <t>PT9810</t>
  </si>
  <si>
    <t>DeTape Premium Felt Edged Squeegee - Single</t>
  </si>
  <si>
    <t>PT9811</t>
  </si>
  <si>
    <t>Adjustable Apron - White</t>
  </si>
  <si>
    <t>PT9812</t>
  </si>
  <si>
    <t>Adjustable Apron - Brown</t>
  </si>
  <si>
    <t>PT9813</t>
  </si>
  <si>
    <t>Adjustable Apron - Deep Pink</t>
  </si>
  <si>
    <t>PT9814</t>
  </si>
  <si>
    <t>Adjustable Apron - Red</t>
  </si>
  <si>
    <t>PT9815</t>
  </si>
  <si>
    <t>Adjustable Apron - Orange</t>
  </si>
  <si>
    <t>PT9816</t>
  </si>
  <si>
    <t>Adjustable Apron - Soft Pink</t>
  </si>
  <si>
    <t>PT9817</t>
  </si>
  <si>
    <t>Adjustable Apron - Light Green</t>
  </si>
  <si>
    <t>PT9818</t>
  </si>
  <si>
    <t>Adjustable Apron - Golden Yellow</t>
  </si>
  <si>
    <t>PT9819</t>
  </si>
  <si>
    <t>Adjustable Apron - Deep Marine</t>
  </si>
  <si>
    <t>PT9820</t>
  </si>
  <si>
    <t>Adjustable Apron - Royal Blue</t>
  </si>
  <si>
    <t>PT9821</t>
  </si>
  <si>
    <t>Adjustable Apron - Purple</t>
  </si>
  <si>
    <t>PT9822</t>
  </si>
  <si>
    <t>Adjustable Apron - Black</t>
  </si>
  <si>
    <t>PT9823</t>
  </si>
  <si>
    <t>Standard Apron - Black</t>
  </si>
  <si>
    <t>PT9824</t>
  </si>
  <si>
    <t>3M Tape Primer 83</t>
  </si>
  <si>
    <t>PT9825</t>
  </si>
  <si>
    <t>Edge It Banner Tape</t>
  </si>
  <si>
    <t>PT9826</t>
  </si>
  <si>
    <t>3M Edge Sealer 3950</t>
  </si>
  <si>
    <t>PT9827</t>
  </si>
  <si>
    <t>NovaBond OP 110G 12mm</t>
  </si>
  <si>
    <t>PT9828</t>
  </si>
  <si>
    <t>VHB Clear Acrylic Tape 1.0 mm</t>
  </si>
  <si>
    <t>PT9829</t>
  </si>
  <si>
    <t>Double Sided PVC Tape</t>
  </si>
  <si>
    <t>PT9830</t>
  </si>
  <si>
    <t>Tesa 4952 12mm</t>
  </si>
  <si>
    <t>PT9831</t>
  </si>
  <si>
    <t>Tesa 4952 25mm</t>
  </si>
  <si>
    <t>PT9832</t>
  </si>
  <si>
    <t>Tesa 4964 12mm</t>
  </si>
  <si>
    <t>PT9833</t>
  </si>
  <si>
    <t>Tesa 4964 25mm</t>
  </si>
  <si>
    <t>PT9834</t>
  </si>
  <si>
    <t>Tesa 4965 12mm</t>
  </si>
  <si>
    <t>PT9835</t>
  </si>
  <si>
    <t>Tesa 4965 25mm</t>
  </si>
  <si>
    <t>PT9836</t>
  </si>
  <si>
    <t>Tesa 64621 12mm</t>
  </si>
  <si>
    <t>PT9837</t>
  </si>
  <si>
    <t>Tesa 64621 25mm</t>
  </si>
  <si>
    <t>PT9838</t>
  </si>
  <si>
    <t>Heat Tape</t>
  </si>
  <si>
    <t>PT9839</t>
  </si>
  <si>
    <t>Tesa 4323 Masking Tape 25mm</t>
  </si>
  <si>
    <t>PT9840</t>
  </si>
  <si>
    <t>Tesa 4348 Painters Masking Tape 25mm</t>
  </si>
  <si>
    <t>PT9841</t>
  </si>
  <si>
    <t>Tesa 4348 Painters Masking Tape 50mm</t>
  </si>
  <si>
    <t>PT9842</t>
  </si>
  <si>
    <t>Tesa 4323 Masking Tape 50mm</t>
  </si>
  <si>
    <t>PT9843</t>
  </si>
  <si>
    <t>Tesa 4323 Masking Tape 100mm</t>
  </si>
  <si>
    <t>PT9844</t>
  </si>
  <si>
    <t>3M 4658F Rem Tape 12mm</t>
  </si>
  <si>
    <t>PT9845</t>
  </si>
  <si>
    <t>3M GPH110 VHB 33m 12mm</t>
  </si>
  <si>
    <t>PT9846</t>
  </si>
  <si>
    <t>3M GPH110 VHB 33m 25mm</t>
  </si>
  <si>
    <t>PT9847</t>
  </si>
  <si>
    <t>Tesa 74613 Duct Tape Black</t>
  </si>
  <si>
    <t>PT9848</t>
  </si>
  <si>
    <t>Tesa 4939 Double Sided Tape 25m x 50mm</t>
  </si>
  <si>
    <t>PT9849</t>
  </si>
  <si>
    <t>WrapCut</t>
  </si>
  <si>
    <t>PT9850</t>
  </si>
  <si>
    <t>WrapCut Pro</t>
  </si>
  <si>
    <t>PT9851</t>
  </si>
  <si>
    <t>WrapCut Wire</t>
  </si>
  <si>
    <t>PT9852</t>
  </si>
  <si>
    <t>3M VHB Dots 100 x 15mm</t>
  </si>
  <si>
    <t>PT9853</t>
  </si>
  <si>
    <t>3M VHB Dots 100 x 25mm</t>
  </si>
  <si>
    <t>PT9854</t>
  </si>
  <si>
    <t>3M VHB Dots 100 x 50mm</t>
  </si>
  <si>
    <t>PT9855</t>
  </si>
  <si>
    <t>Tesa 74613 Duct Tape Grey</t>
  </si>
  <si>
    <t>PT9856</t>
  </si>
  <si>
    <t>Tesa 4671 Duct Tape Neon Yellow</t>
  </si>
  <si>
    <t>PT9857</t>
  </si>
  <si>
    <t>Tesa 4671 Duct Tape Neon Green</t>
  </si>
  <si>
    <t>PT9858</t>
  </si>
  <si>
    <t>Velcro 20mm x 25m Hook Black</t>
  </si>
  <si>
    <t>PT9859</t>
  </si>
  <si>
    <t>Velcro 20mm x 25m Loop Black</t>
  </si>
  <si>
    <t>PT9860</t>
  </si>
  <si>
    <t>Velcro 20mm x 25m Hook White</t>
  </si>
  <si>
    <t>PT9861</t>
  </si>
  <si>
    <t>Velcro 20mm x 25m Loop White</t>
  </si>
  <si>
    <t>PT9862</t>
  </si>
  <si>
    <t>Hazard Tape Black / Yellow</t>
  </si>
  <si>
    <t>PT9863</t>
  </si>
  <si>
    <t>Hazard Tape Red / White</t>
  </si>
  <si>
    <t>PT9864</t>
  </si>
  <si>
    <t>Barrier Tape</t>
  </si>
  <si>
    <t>PT9865</t>
  </si>
  <si>
    <t>Dispenser Bottle 50ml</t>
  </si>
  <si>
    <t>PT9866</t>
  </si>
  <si>
    <t>NovaWeld Mixing Nozzles</t>
  </si>
  <si>
    <t>PT9867</t>
  </si>
  <si>
    <t>DP804 Mixing Nozzles</t>
  </si>
  <si>
    <t>PT9868</t>
  </si>
  <si>
    <t>NovaWeld Signfix33 Adhesive</t>
  </si>
  <si>
    <t>PT9869</t>
  </si>
  <si>
    <t>Dispenser Bottle 100ml</t>
  </si>
  <si>
    <t>PT9870</t>
  </si>
  <si>
    <t>Scotch Weld DP804</t>
  </si>
  <si>
    <t>PT9871</t>
  </si>
  <si>
    <t>Alu Panel A5</t>
  </si>
  <si>
    <t>PT9872</t>
  </si>
  <si>
    <t>Alu Panel A4</t>
  </si>
  <si>
    <t>PT9873</t>
  </si>
  <si>
    <t>Alu Panel A3</t>
  </si>
  <si>
    <t>PT9874</t>
  </si>
  <si>
    <t>Alu Panel 300mm Round</t>
  </si>
  <si>
    <t>PT9875</t>
  </si>
  <si>
    <t>Alu Panel 150mm Round</t>
  </si>
  <si>
    <t>PT9876</t>
  </si>
  <si>
    <t>Alu Panel A2</t>
  </si>
  <si>
    <t>PT9877</t>
  </si>
  <si>
    <t>MDP Application Fluid 1000ml</t>
  </si>
  <si>
    <t>PT9878</t>
  </si>
  <si>
    <t>Acrylic Panel 100x100mm</t>
  </si>
  <si>
    <t>PT9879</t>
  </si>
  <si>
    <t>Acrylic Panel 210x148mm</t>
  </si>
  <si>
    <t>PT9880</t>
  </si>
  <si>
    <t>Acrylic Panel 250x80mm</t>
  </si>
  <si>
    <t>PT9881</t>
  </si>
  <si>
    <t>Acrylic Panel 297x210mm</t>
  </si>
  <si>
    <t>PT9882</t>
  </si>
  <si>
    <t>Acrylic Panel 420x297mm</t>
  </si>
  <si>
    <t>PT9883</t>
  </si>
  <si>
    <t>Acrylic Panel 300x200mm Oval</t>
  </si>
  <si>
    <t>PT9884</t>
  </si>
  <si>
    <t>Acrylic Panel 300x150mm Oval</t>
  </si>
  <si>
    <t>PT9885</t>
  </si>
  <si>
    <t>Acrylic Panel 100x100mm Round</t>
  </si>
  <si>
    <t>PT9886</t>
  </si>
  <si>
    <t>Acrylic Panel 150x150mm Round</t>
  </si>
  <si>
    <t>PT9887</t>
  </si>
  <si>
    <t>Acrylic Panel 300x300mm Round</t>
  </si>
  <si>
    <t>PT9888</t>
  </si>
  <si>
    <t>Acrylic Panel 150x70mm Oval</t>
  </si>
  <si>
    <t>PT9889</t>
  </si>
  <si>
    <t>Acrylic Panel 150x100mm Oval</t>
  </si>
  <si>
    <t>PT9890</t>
  </si>
  <si>
    <t>Acrylic Display 150mm Round</t>
  </si>
  <si>
    <t>PT9891</t>
  </si>
  <si>
    <t>Acrylic Display 150x100mm</t>
  </si>
  <si>
    <t>PT9892</t>
  </si>
  <si>
    <t>Acrylic Display 150x150mm</t>
  </si>
  <si>
    <t>PT9893</t>
  </si>
  <si>
    <t>Acrylic Display 1st Trophy</t>
  </si>
  <si>
    <t>PT9894</t>
  </si>
  <si>
    <t>Acrylic Display 2nd Trophy</t>
  </si>
  <si>
    <t>PT9895</t>
  </si>
  <si>
    <t>Acrylic Display 3rd Trophy</t>
  </si>
  <si>
    <t>PT9896</t>
  </si>
  <si>
    <t>Artflex - Camouflage Pink (metre)</t>
  </si>
  <si>
    <t>PT9897</t>
  </si>
  <si>
    <t>Artflex - Camouflage Brown (metre)</t>
  </si>
  <si>
    <t>PT9898</t>
  </si>
  <si>
    <t>Artflex - Camouflage Grey (metre)</t>
  </si>
  <si>
    <t>PT9899</t>
  </si>
  <si>
    <t>Artflex - Leopard Met Stretch (metre)</t>
  </si>
  <si>
    <t>PT9900</t>
  </si>
  <si>
    <t>Artflex - Camouflage Met Stretch (metre)</t>
  </si>
  <si>
    <t>PT9901</t>
  </si>
  <si>
    <t>Artflex - Cheetah Met Stretch (metre)</t>
  </si>
  <si>
    <t>PT9902</t>
  </si>
  <si>
    <t>Artflex - Slick Met Stretch (metre)</t>
  </si>
  <si>
    <t>PT9903</t>
  </si>
  <si>
    <t>Artflex - Camouflage (metre)</t>
  </si>
  <si>
    <t>PT9904</t>
  </si>
  <si>
    <t>Artflex - Leopard (metre)</t>
  </si>
  <si>
    <t>PT9905</t>
  </si>
  <si>
    <t>Artflex - Zebra (metre)</t>
  </si>
  <si>
    <t>PT9906</t>
  </si>
  <si>
    <t>Orafol LT95 Clear</t>
  </si>
  <si>
    <t>PT9907</t>
  </si>
  <si>
    <t>Orafol HT95 Clear</t>
  </si>
  <si>
    <t>PT9908</t>
  </si>
  <si>
    <t>Button Fix Bonded Fixing</t>
  </si>
  <si>
    <t>PT9909</t>
  </si>
  <si>
    <t>Button Fix Standard Fixing</t>
  </si>
  <si>
    <t>PT9910</t>
  </si>
  <si>
    <t>Button Fix Flush Fixing</t>
  </si>
  <si>
    <t>PT9911</t>
  </si>
  <si>
    <t>Button Fix Right Angle Fixing</t>
  </si>
  <si>
    <t>PT9912</t>
  </si>
  <si>
    <t>Button Fix Locator Button Green</t>
  </si>
  <si>
    <t>PT9913</t>
  </si>
  <si>
    <t>Button Fix Round Marker</t>
  </si>
  <si>
    <t>PT9914</t>
  </si>
  <si>
    <t>Button Fix Rectangular Marker</t>
  </si>
  <si>
    <t>PT9915</t>
  </si>
  <si>
    <t>Button Fix Safety Cord With Button</t>
  </si>
  <si>
    <t>PT9916</t>
  </si>
  <si>
    <t>Button Fix Adhesive Pads</t>
  </si>
  <si>
    <t>PT9917</t>
  </si>
  <si>
    <t>Pro Flock - Mid Blue (metre)</t>
  </si>
  <si>
    <t>PT9918</t>
  </si>
  <si>
    <t>DeTape Sparkles Exterior - Silver (610mm metre)</t>
  </si>
  <si>
    <t>PT9919</t>
  </si>
  <si>
    <t>DeTape Sparkles Exterior - Gold (610mm metre)</t>
  </si>
  <si>
    <t>PT9920</t>
  </si>
  <si>
    <t>DeTape Sparkles Exterior - Red (610mm metre)</t>
  </si>
  <si>
    <t>PT9921</t>
  </si>
  <si>
    <t>DeTape Sparkles Exterior - Blue (610mm metre)</t>
  </si>
  <si>
    <t>PT9922</t>
  </si>
  <si>
    <t>Cool Flex - Gold Chrome (230mm sheet)</t>
  </si>
  <si>
    <t>PT9923</t>
  </si>
  <si>
    <t>Cool Flex - Silver Chrome (230mm sheet)</t>
  </si>
  <si>
    <t>PT9924</t>
  </si>
  <si>
    <t>Cool Flex - Black Glitter (metre)</t>
  </si>
  <si>
    <t>PT9925</t>
  </si>
  <si>
    <t>Cool Flex - Blue Glitter (metre)</t>
  </si>
  <si>
    <t>PT9926</t>
  </si>
  <si>
    <t>Cool Flex - Gold Glitter (metre)</t>
  </si>
  <si>
    <t>PT9927</t>
  </si>
  <si>
    <t>Cool Flex - Green Glitter (metre)</t>
  </si>
  <si>
    <t>PT9928</t>
  </si>
  <si>
    <t>Cool Flex - Pink Glitter (metre)</t>
  </si>
  <si>
    <t>PT9929</t>
  </si>
  <si>
    <t>Cool Flex - Red Glitter (metre)</t>
  </si>
  <si>
    <t>PT9930</t>
  </si>
  <si>
    <t>Cool Flex - Silver Glitter (metre)</t>
  </si>
  <si>
    <t>PT9931</t>
  </si>
  <si>
    <t>Cool Flex - Metallic Flake Silver (metre)</t>
  </si>
  <si>
    <t>PT9932</t>
  </si>
  <si>
    <t>Cool Flex - Blue Sparkle (metre)</t>
  </si>
  <si>
    <t>PT9933</t>
  </si>
  <si>
    <t>Cool Flex - Gold Sparkle (metre)</t>
  </si>
  <si>
    <t>PT9934</t>
  </si>
  <si>
    <t>Cool Flex - Green Sparkle (metre)</t>
  </si>
  <si>
    <t>PT9935</t>
  </si>
  <si>
    <t>Cool Flex - Pink Sparkle (metre)</t>
  </si>
  <si>
    <t>PT9936</t>
  </si>
  <si>
    <t>Cool Flex - Purple Sparkle (metre)</t>
  </si>
  <si>
    <t>PT9937</t>
  </si>
  <si>
    <t>Cool Flex - Red Sparkle (metre)</t>
  </si>
  <si>
    <t>PT9938</t>
  </si>
  <si>
    <t>Cool Flex - Silver Sparkle (metre)</t>
  </si>
  <si>
    <t>PT9939</t>
  </si>
  <si>
    <t>Cool Flex - Spectrum Chrome (metre)</t>
  </si>
  <si>
    <t>PT9940</t>
  </si>
  <si>
    <t>CFP Uniflex Nature - White (metre)</t>
  </si>
  <si>
    <t>PT9941</t>
  </si>
  <si>
    <t>CFP Uniflex Nature - Black (metre)</t>
  </si>
  <si>
    <t>PT9942</t>
  </si>
  <si>
    <t>CFP Uniflex Nature - Royal Blue (metre)</t>
  </si>
  <si>
    <t>PT9943</t>
  </si>
  <si>
    <t>CFP Uniflex Nature - Sky Blue (metre)</t>
  </si>
  <si>
    <t>PT9944</t>
  </si>
  <si>
    <t>CFP Uniflex Nature - Fuchsia (metre)</t>
  </si>
  <si>
    <t>PT9945</t>
  </si>
  <si>
    <t>CFP Uniflex Nature - Grey (metre)</t>
  </si>
  <si>
    <t>PT9946</t>
  </si>
  <si>
    <t>CFP Uniflex Nature - Orange (metre)</t>
  </si>
  <si>
    <t>PT9947</t>
  </si>
  <si>
    <t>CFP Uniflex Nature - Pink (metre)</t>
  </si>
  <si>
    <t>PT9948</t>
  </si>
  <si>
    <t>CFP Uniflex Nature - Sun Yellow (metre)</t>
  </si>
  <si>
    <t>PT9949</t>
  </si>
  <si>
    <t>CFP Uniflex Nature - Apple Green (metre)</t>
  </si>
  <si>
    <t>PT9950</t>
  </si>
  <si>
    <t>CFP Uniflex Nature - Red (metre)</t>
  </si>
  <si>
    <t>PT9951</t>
  </si>
  <si>
    <t>CFP Uniflex Nature - Light Grey (metre)</t>
  </si>
  <si>
    <t>PT9952</t>
  </si>
  <si>
    <t>CFP Uniflex Nature - Sand (metre)</t>
  </si>
  <si>
    <t>PT9953</t>
  </si>
  <si>
    <t>CFP Uniflex Nature - Lemon Yellow (metre)</t>
  </si>
  <si>
    <t>PT9954</t>
  </si>
  <si>
    <t>CFP Uniflex Nature - Golden Yellow (metre)</t>
  </si>
  <si>
    <t>PT9955</t>
  </si>
  <si>
    <t>CFP Uniflex Nature - Pumpkin (metre)</t>
  </si>
  <si>
    <t>PT9956</t>
  </si>
  <si>
    <t>CFP Uniflex Nature - Coral (metre)</t>
  </si>
  <si>
    <t>PT9957</t>
  </si>
  <si>
    <t>CFP Uniflex Nature - Deep Red (metre)</t>
  </si>
  <si>
    <t>PT9958</t>
  </si>
  <si>
    <t>CFP Uniflex Nature - Dusty Pink (metre)</t>
  </si>
  <si>
    <t>PT9959</t>
  </si>
  <si>
    <t>CFP Uniflex Nature - Orchid (metre)</t>
  </si>
  <si>
    <t>PT9960</t>
  </si>
  <si>
    <t>CFP Uniflex Nature - Bordeaux (metre)</t>
  </si>
  <si>
    <t>PT9961</t>
  </si>
  <si>
    <t>CFP Uniflex Nature - Lavender (metre)</t>
  </si>
  <si>
    <t>PT9962</t>
  </si>
  <si>
    <t>CFP Uniflex Nature - Purple (metre)</t>
  </si>
  <si>
    <t>PT9963</t>
  </si>
  <si>
    <t>CFP Uniflex Nature - Pale Blue (metre)</t>
  </si>
  <si>
    <t>PT9964</t>
  </si>
  <si>
    <t>CFP Uniflex Nature - Teal Blue (metre)</t>
  </si>
  <si>
    <t>PT9965</t>
  </si>
  <si>
    <t>CFP Uniflex Nature - Turquoise (metre)</t>
  </si>
  <si>
    <t>PT9966</t>
  </si>
  <si>
    <t>CFP Uniflex Nature - Mint (metre)</t>
  </si>
  <si>
    <t>PT9967</t>
  </si>
  <si>
    <t>CFP Uniflex Nature - Aqua Green (metre)</t>
  </si>
  <si>
    <t>PT9968</t>
  </si>
  <si>
    <t>CFP Uniflex Nature - Green (metre)</t>
  </si>
  <si>
    <t>PT9969</t>
  </si>
  <si>
    <t>CFP Uniflex Nature - Brown (metre)</t>
  </si>
  <si>
    <t>PT9970</t>
  </si>
  <si>
    <t>CFP Uniflex Nature - Silver (metre)</t>
  </si>
  <si>
    <t>PT9971</t>
  </si>
  <si>
    <t>CFP Uniflex Nature - Gold (metre)</t>
  </si>
  <si>
    <t>PT9972</t>
  </si>
  <si>
    <t>CFP Uniflex Nature - Fluorescent Yellow (metre)</t>
  </si>
  <si>
    <t>PT9973</t>
  </si>
  <si>
    <t>CFP Uniflex Nature - Fluorescent Orange (metre)</t>
  </si>
  <si>
    <t>PT9974</t>
  </si>
  <si>
    <t>CFP Uniflex Nature - Fluorescent Pink (metre)</t>
  </si>
  <si>
    <t>PT9975</t>
  </si>
  <si>
    <t>CFP Uniflex Nature - Fluorescent Green (metre)</t>
  </si>
  <si>
    <t>PT9976</t>
  </si>
  <si>
    <t>CFP Uniflex Nature - Fluorescent Blue (metre)</t>
  </si>
  <si>
    <t>PT9977</t>
  </si>
  <si>
    <t>Cool Flex - Aurora (metre)</t>
  </si>
  <si>
    <t>PT9978</t>
  </si>
  <si>
    <t>24x18inch Short Flute</t>
  </si>
  <si>
    <t>PT9979</t>
  </si>
  <si>
    <t>24x18inch Long Flute</t>
  </si>
  <si>
    <t>PT9980</t>
  </si>
  <si>
    <t>32x24inch Short Flute</t>
  </si>
  <si>
    <t>PT9981</t>
  </si>
  <si>
    <t>32x24inch Long Flute</t>
  </si>
  <si>
    <t>PT9982</t>
  </si>
  <si>
    <t>48x39in Red - 5 Pack</t>
  </si>
  <si>
    <t>PT9983</t>
  </si>
  <si>
    <t>48x39in Yellow - 5 Pack</t>
  </si>
  <si>
    <t>PT9984</t>
  </si>
  <si>
    <t>48x39in Green - 5 Pack</t>
  </si>
  <si>
    <t>PT9985</t>
  </si>
  <si>
    <t>48x39in Blue - 5 Pack</t>
  </si>
  <si>
    <t>PT9986</t>
  </si>
  <si>
    <t>48x39in Black - 5 Pack</t>
  </si>
  <si>
    <t>PT9987</t>
  </si>
  <si>
    <t>48x39in Short Flute</t>
  </si>
  <si>
    <t>PT9988</t>
  </si>
  <si>
    <t>48x39in Long Flute</t>
  </si>
  <si>
    <t>PT9989</t>
  </si>
  <si>
    <t>32x24inch 6mm Long Flute</t>
  </si>
  <si>
    <t>PT9990</t>
  </si>
  <si>
    <t>48x36inch 6mm Long Flute</t>
  </si>
  <si>
    <t>PT9991</t>
  </si>
  <si>
    <t>Red 32x24inch LF</t>
  </si>
  <si>
    <t>PT9992</t>
  </si>
  <si>
    <t>Yellow 32x24inch LF</t>
  </si>
  <si>
    <t>PT9993</t>
  </si>
  <si>
    <t>Blue 32x24inch LF</t>
  </si>
  <si>
    <t>PT9994</t>
  </si>
  <si>
    <t>Green 32x24inch LF</t>
  </si>
  <si>
    <t>PT9995</t>
  </si>
  <si>
    <t>Black 32x24inch LF</t>
  </si>
  <si>
    <t>PT9996</t>
  </si>
  <si>
    <t>Red 24x18 inch LF</t>
  </si>
  <si>
    <t>PT9997</t>
  </si>
  <si>
    <t>Yellow 24x18 inch LF</t>
  </si>
  <si>
    <t>PT9998</t>
  </si>
  <si>
    <t>Blue 24x18 inch LF</t>
  </si>
  <si>
    <t>PT9999</t>
  </si>
  <si>
    <t>Green 24x18 inch LF</t>
  </si>
  <si>
    <t>PT10000</t>
  </si>
  <si>
    <t>Black 24x18 inch LF</t>
  </si>
  <si>
    <t>PT10001</t>
  </si>
  <si>
    <t>Cricut Fine Point Blades</t>
  </si>
  <si>
    <t>PT10002</t>
  </si>
  <si>
    <t>Cricut 12x12 Cutting Mat</t>
  </si>
  <si>
    <t>PT10003</t>
  </si>
  <si>
    <t>Cricut Premium Fine Point Blade</t>
  </si>
  <si>
    <t>PT10004</t>
  </si>
  <si>
    <t>Polyurethane Doming Cartridge</t>
  </si>
  <si>
    <t>PT10005</t>
  </si>
  <si>
    <t>Gloss White Doming Film</t>
  </si>
  <si>
    <t>PT10006</t>
  </si>
  <si>
    <t>Mixing Tubes</t>
  </si>
  <si>
    <t>PT10007</t>
  </si>
  <si>
    <t>Nordson Mixing Tubes</t>
  </si>
  <si>
    <t>PT10008</t>
  </si>
  <si>
    <t>Doming Application Sticks</t>
  </si>
  <si>
    <t>PT10009</t>
  </si>
  <si>
    <t>Etch Application Sticks</t>
  </si>
  <si>
    <t>PT10010</t>
  </si>
  <si>
    <t>Chrome Shimmer - Red (metre)</t>
  </si>
  <si>
    <t>PT10011</t>
  </si>
  <si>
    <t>Chrome Shimmer - Purple (metre)</t>
  </si>
  <si>
    <t>PT10012</t>
  </si>
  <si>
    <t>Chrome Shimmer - Green (metre)</t>
  </si>
  <si>
    <t>PT10013</t>
  </si>
  <si>
    <t>Coro Plastic Ground Stake</t>
  </si>
  <si>
    <t>PT10014</t>
  </si>
  <si>
    <t>Coro Plastic Car Stake</t>
  </si>
  <si>
    <t>PT10015</t>
  </si>
  <si>
    <t>Coro Plastic 24x18 Frame</t>
  </si>
  <si>
    <t>PT10016</t>
  </si>
  <si>
    <t>Decorative Etched - Single Stripe Etched (1520mm metre)</t>
  </si>
  <si>
    <t>PT10017</t>
  </si>
  <si>
    <t>Decorative Etched - Double Stripe (1520mm metre)</t>
  </si>
  <si>
    <t>PT10018</t>
  </si>
  <si>
    <t>Decorative Etched - Square Grid (1520mm metre)</t>
  </si>
  <si>
    <t>PT10019</t>
  </si>
  <si>
    <t>Decorative Etched - Square Holes (1520mm metre)</t>
  </si>
  <si>
    <t>PT10020</t>
  </si>
  <si>
    <t>Decorative Etched - Small Stripe  Decreasing (1520mm metre)</t>
  </si>
  <si>
    <t>PT10021</t>
  </si>
  <si>
    <t>Decorative Etched - Large Stripe  Decreasing (1520mm metre)</t>
  </si>
  <si>
    <t>PT10022</t>
  </si>
  <si>
    <t>Decorative Etched - Wide Striped (1520mm metre)</t>
  </si>
  <si>
    <t>PT10023</t>
  </si>
  <si>
    <t>Decorative Etched - Wave (1520mm metre)</t>
  </si>
  <si>
    <t>PT10024</t>
  </si>
  <si>
    <t>Decorative Etched - Retro Squared (1520mm metre)</t>
  </si>
  <si>
    <t>PT10025</t>
  </si>
  <si>
    <t>Decorative Etched - Cube Grid (1520mm metre)</t>
  </si>
  <si>
    <t>PT10026</t>
  </si>
  <si>
    <t>Decorative Etched - Crossed Lines (1520mm metre)</t>
  </si>
  <si>
    <t>PT10027</t>
  </si>
  <si>
    <t>Decorative Etched - Arabian  (1520mm metre)</t>
  </si>
  <si>
    <t>PT10028</t>
  </si>
  <si>
    <t>Decorative Etched - Water Reeds (1520mm metre)</t>
  </si>
  <si>
    <t>PT10029</t>
  </si>
  <si>
    <t>Decorative Etched - Flowing Beads Etched (1520mm metre)</t>
  </si>
  <si>
    <t>PT10030</t>
  </si>
  <si>
    <t>Decorative Etched - Forest (1520mm metre)</t>
  </si>
  <si>
    <t>PT10031</t>
  </si>
  <si>
    <t>Decorative Etched - Jagged Ice (1520mm metre)</t>
  </si>
  <si>
    <t>PT10032</t>
  </si>
  <si>
    <t>Decorative Etched - Combo Decreasing Stripes (1520mm metre)</t>
  </si>
  <si>
    <t>PT10033</t>
  </si>
  <si>
    <t>Decorative Etched - White 13mm Stripes (1520mm metre)</t>
  </si>
  <si>
    <t>PT10034</t>
  </si>
  <si>
    <t>Decorative Etched - White Sound Waves (1520mm metre)</t>
  </si>
  <si>
    <t>PT10035</t>
  </si>
  <si>
    <t>Decorative Etched - Polka Dot (1520mm metre)</t>
  </si>
  <si>
    <t>PT10036</t>
  </si>
  <si>
    <t>Decorative Etched - Cotton Effect (1520mm metre)</t>
  </si>
  <si>
    <t>PT10037</t>
  </si>
  <si>
    <t>Ritrama M - Deep Red (305mm 5m)</t>
  </si>
  <si>
    <t>PT10038</t>
  </si>
  <si>
    <t>Orajet 1917 914mm</t>
  </si>
  <si>
    <t>PT10039</t>
  </si>
  <si>
    <t>Orajet 1917 1070mm</t>
  </si>
  <si>
    <t>PT10040</t>
  </si>
  <si>
    <t>Orajet 1917 1270mm</t>
  </si>
  <si>
    <t>PT10041</t>
  </si>
  <si>
    <t>Orajet XP1902 1070mm</t>
  </si>
  <si>
    <t>PT10042</t>
  </si>
  <si>
    <t>Orajet XP1902 1270mm</t>
  </si>
  <si>
    <t>PT10043</t>
  </si>
  <si>
    <t>Ri 2067 Overlam Gloss 760</t>
  </si>
  <si>
    <t>PT10044</t>
  </si>
  <si>
    <t>Ri 2067 Overlam Gloss 1370</t>
  </si>
  <si>
    <t>PT10045</t>
  </si>
  <si>
    <t>Ri 2067 Overlam Gloss 1600</t>
  </si>
  <si>
    <t>PT10046</t>
  </si>
  <si>
    <t>Ri 2977 Overlam Matt 760</t>
  </si>
  <si>
    <t>PT10047</t>
  </si>
  <si>
    <t>Ri 2977 Overlam Matt 1370</t>
  </si>
  <si>
    <t>PT10048</t>
  </si>
  <si>
    <t>Ri 2977 Overlam Matt 1600</t>
  </si>
  <si>
    <t>PT10049</t>
  </si>
  <si>
    <t>Rijet 30 Cast Flexilam Clear 760</t>
  </si>
  <si>
    <t>PT10050</t>
  </si>
  <si>
    <t>Rijet 30 Cast Flexilam Clear 1370</t>
  </si>
  <si>
    <t>PT10051</t>
  </si>
  <si>
    <t>Rijet 30 Cast Flexilam Clear 1524</t>
  </si>
  <si>
    <t>PT10052</t>
  </si>
  <si>
    <t>Ri 6480 Anti Graffiti Film 760</t>
  </si>
  <si>
    <t>PT10053</t>
  </si>
  <si>
    <t>Ri 6480 Anti Graffiti Film 1524</t>
  </si>
  <si>
    <t>PT10054</t>
  </si>
  <si>
    <t>DeTape Overlam Gloss 760 LOG</t>
  </si>
  <si>
    <t>PT10055</t>
  </si>
  <si>
    <t>DeTape Overlam Gloss 1600 LOG</t>
  </si>
  <si>
    <t>PT10056</t>
  </si>
  <si>
    <t>DeTape Overlam Gloss 1370 LOG</t>
  </si>
  <si>
    <t>PT10057</t>
  </si>
  <si>
    <t>DeTape Overlam Matt 760 LOG</t>
  </si>
  <si>
    <t>PT10058</t>
  </si>
  <si>
    <t>DeTape Overlam Matt 1370 LOG</t>
  </si>
  <si>
    <t>PT10059</t>
  </si>
  <si>
    <t>DeTape Overlam Matt 1550 LOG</t>
  </si>
  <si>
    <t>PT10060</t>
  </si>
  <si>
    <t>DeTape Poly Overlam Gloss 1370 LOG</t>
  </si>
  <si>
    <t>PT10061</t>
  </si>
  <si>
    <t>DeTape Poly Overlam Gloss 760 LOG</t>
  </si>
  <si>
    <t>PT10062</t>
  </si>
  <si>
    <t>DeTape Poly Overlam Gloss 1550 LOG</t>
  </si>
  <si>
    <t>PT10063</t>
  </si>
  <si>
    <t>DeTape Overlam Matt 1600 LOG</t>
  </si>
  <si>
    <t>PT10064</t>
  </si>
  <si>
    <t>Poli-Lux 705 Overlam Matt 1370 LOG</t>
  </si>
  <si>
    <t>PT10065</t>
  </si>
  <si>
    <t>Poli-Lux 705 Overlam Matt 1600 LOG</t>
  </si>
  <si>
    <t>PT10066</t>
  </si>
  <si>
    <t>Poli-Lux 700 Overlam Gloss 1370 LOG</t>
  </si>
  <si>
    <t>PT10067</t>
  </si>
  <si>
    <t>Poli-Lux 700 Overlam Gloss 1600 LOG</t>
  </si>
  <si>
    <t>PT10068</t>
  </si>
  <si>
    <t>Ritrama M70 Standard Overlam Gloss 1370 LOG</t>
  </si>
  <si>
    <t>PT10069</t>
  </si>
  <si>
    <t>Doming Keyring Rectangle 1</t>
  </si>
  <si>
    <t>PT10070</t>
  </si>
  <si>
    <t>Doming Keyring Rectangle 2</t>
  </si>
  <si>
    <t>PT10071</t>
  </si>
  <si>
    <t>Doming Keyring Rectangle 3</t>
  </si>
  <si>
    <t>PT10072</t>
  </si>
  <si>
    <t>Doming Keyring Round</t>
  </si>
  <si>
    <t>PT10073</t>
  </si>
  <si>
    <t>Doming Keyring Heart</t>
  </si>
  <si>
    <t>PT10074</t>
  </si>
  <si>
    <t>Doming Keyring Shield 1</t>
  </si>
  <si>
    <t>PT10075</t>
  </si>
  <si>
    <t>Doming Keyring Square</t>
  </si>
  <si>
    <t>PT10076</t>
  </si>
  <si>
    <t>Doming Bottle Opener Rectangular</t>
  </si>
  <si>
    <t>PT10077</t>
  </si>
  <si>
    <t>Doming Bottle Opener Slim Mobile</t>
  </si>
  <si>
    <t>PT10078</t>
  </si>
  <si>
    <t>Doming Bottle Opener Trolley Coin</t>
  </si>
  <si>
    <t>PT10079</t>
  </si>
  <si>
    <t>Doming Bottle Opener Claw End</t>
  </si>
  <si>
    <t>PT10080</t>
  </si>
  <si>
    <t>Doming Bottle Opener Round</t>
  </si>
  <si>
    <t>PT10081</t>
  </si>
  <si>
    <t>Doming Keyring Rectangle 4</t>
  </si>
  <si>
    <t>PT10082</t>
  </si>
  <si>
    <t>Doming Keyring Rectangle 5</t>
  </si>
  <si>
    <t>PT10083</t>
  </si>
  <si>
    <t>Doming Keyring Shield 2</t>
  </si>
  <si>
    <t>PT10084</t>
  </si>
  <si>
    <t>Doming Keyring Oval 1</t>
  </si>
  <si>
    <t>PT10085</t>
  </si>
  <si>
    <t>Doming Keyring Oval 2</t>
  </si>
  <si>
    <t>PT10086</t>
  </si>
  <si>
    <t>Doming Keyring Rectangle 6</t>
  </si>
  <si>
    <t>PT10087</t>
  </si>
  <si>
    <t>One Way Vision 1370mm</t>
  </si>
  <si>
    <t>PT10088</t>
  </si>
  <si>
    <t>One Way Vision 1520mm</t>
  </si>
  <si>
    <t>PT10089</t>
  </si>
  <si>
    <t>Square Lapel Badge 26mm Silver</t>
  </si>
  <si>
    <t>PT10090</t>
  </si>
  <si>
    <t>Square Lapel Badge 26mm Gold</t>
  </si>
  <si>
    <t>PT10091</t>
  </si>
  <si>
    <t>Round Lapel Badge 26mm Silver</t>
  </si>
  <si>
    <t>PT10092</t>
  </si>
  <si>
    <t>Round Lapel Badge 26mm Gold</t>
  </si>
  <si>
    <t>PT10093</t>
  </si>
  <si>
    <t>Round Lapel Badge 26mm Black</t>
  </si>
  <si>
    <t>PT10094</t>
  </si>
  <si>
    <t>Oval Lapel Badge 23x32mm Silver</t>
  </si>
  <si>
    <t>PT10095</t>
  </si>
  <si>
    <t>Oval Lapel Badge 23x32mm Gold</t>
  </si>
  <si>
    <t>PT10096</t>
  </si>
  <si>
    <t>Oval Lapel Badge 23x32mm Black</t>
  </si>
  <si>
    <t>PT10097</t>
  </si>
  <si>
    <t>Rectangle Lapel Badge 33x20mm Silver</t>
  </si>
  <si>
    <t>PT10098</t>
  </si>
  <si>
    <t>Rectangle Lapel Badge 33x20mm Gold</t>
  </si>
  <si>
    <t>PT10099</t>
  </si>
  <si>
    <t>Rectangle Lapel Badge 33x20mm Black</t>
  </si>
  <si>
    <t>PT10100</t>
  </si>
  <si>
    <t>Square Lapel Badge 20mm Black</t>
  </si>
  <si>
    <t>PT10101</t>
  </si>
  <si>
    <t>Square Lapel Badge 26mm Black</t>
  </si>
  <si>
    <t>PT10102</t>
  </si>
  <si>
    <t>Square Lapel Badge 20mm Silver</t>
  </si>
  <si>
    <t>PT10103</t>
  </si>
  <si>
    <t>Square Lapel Badge 20mm Gold</t>
  </si>
  <si>
    <t>PT10104</t>
  </si>
  <si>
    <t>Doming Name Badge 66x20mm Rect Silver</t>
  </si>
  <si>
    <t>PT10105</t>
  </si>
  <si>
    <t>Doming Name Badge 66x20mm Rect Gold</t>
  </si>
  <si>
    <t>PT10106</t>
  </si>
  <si>
    <t>Doming Name Badge 66x20mm Rect Black</t>
  </si>
  <si>
    <t>PT10107</t>
  </si>
  <si>
    <t>Doming Name Badge 66x30mm Rect Silver</t>
  </si>
  <si>
    <t>PT10108</t>
  </si>
  <si>
    <t>Doming Name Badge 66x30mm Rect Gold</t>
  </si>
  <si>
    <t>PT10109</t>
  </si>
  <si>
    <t>Doming Name Badge 66x30mm Rect Black</t>
  </si>
  <si>
    <t>PT10110</t>
  </si>
  <si>
    <t>Magnetic Name Badge Fixing</t>
  </si>
  <si>
    <t>PT10111</t>
  </si>
  <si>
    <t>Doming Name Badge 66x30mm Oval Silver</t>
  </si>
  <si>
    <t>PT10112</t>
  </si>
  <si>
    <t>Doming Name Badge 66x30mm Oval Gold</t>
  </si>
  <si>
    <t>PT10113</t>
  </si>
  <si>
    <t>Doming Name Badge 66x30mm Oval Black</t>
  </si>
  <si>
    <t>PT10114</t>
  </si>
  <si>
    <t>Matt White Roll Up Banner 420gsm</t>
  </si>
  <si>
    <t>PT10115</t>
  </si>
  <si>
    <t>Matt White Roll Up Banner 320gsm</t>
  </si>
  <si>
    <t>PT10116</t>
  </si>
  <si>
    <t>Matt White Roll Up Banner 300gsm</t>
  </si>
  <si>
    <t>PT10117</t>
  </si>
  <si>
    <t>Orca Durham Mugs</t>
  </si>
  <si>
    <t>PT10118</t>
  </si>
  <si>
    <t>Orca Latte Mugs 12oz</t>
  </si>
  <si>
    <t>PT10119</t>
  </si>
  <si>
    <t>Orca Plant Pot</t>
  </si>
  <si>
    <t>PT10120</t>
  </si>
  <si>
    <t>Orca Lungo / Childrens Mugs</t>
  </si>
  <si>
    <t>PT10121</t>
  </si>
  <si>
    <t>Smash Proof Boxes</t>
  </si>
  <si>
    <t>PT10122</t>
  </si>
  <si>
    <t>Tall Smash Proof Boxes</t>
  </si>
  <si>
    <t>PT10123</t>
  </si>
  <si>
    <t>Orca Ceramic Camper Mug</t>
  </si>
  <si>
    <t>PT10124</t>
  </si>
  <si>
    <t>Orca Dunker Mugs</t>
  </si>
  <si>
    <t>PT10125</t>
  </si>
  <si>
    <t>Orca Chester Mugs</t>
  </si>
  <si>
    <t>PT10126</t>
  </si>
  <si>
    <t>Orca Buxton Bone China Mugs</t>
  </si>
  <si>
    <t>PT10127</t>
  </si>
  <si>
    <t>Glitter 11oz Mug Gold</t>
  </si>
  <si>
    <t>PT10128</t>
  </si>
  <si>
    <t>Durham Glitter Mug Gold</t>
  </si>
  <si>
    <t>PT10129</t>
  </si>
  <si>
    <t>Glitter 11oz Mug Silver</t>
  </si>
  <si>
    <t>PT10130</t>
  </si>
  <si>
    <t>Durham Glitter Mug Silver</t>
  </si>
  <si>
    <t>PT10131</t>
  </si>
  <si>
    <t>Chrome 11oz Mug Gold</t>
  </si>
  <si>
    <t>PT10132</t>
  </si>
  <si>
    <t>Chrome 11oz Mug Silver</t>
  </si>
  <si>
    <t>PT10133</t>
  </si>
  <si>
    <t>Chrome 11oz Mug Rose Gold</t>
  </si>
  <si>
    <t>PT10134</t>
  </si>
  <si>
    <t>Orca Fine Enamel Mug</t>
  </si>
  <si>
    <t>PT10135</t>
  </si>
  <si>
    <t>Orca Fine Enamel Mug Large</t>
  </si>
  <si>
    <t>PT10136</t>
  </si>
  <si>
    <t>Water Bottle 400ml Aluminium</t>
  </si>
  <si>
    <t>PT10137</t>
  </si>
  <si>
    <t>Water Bottle 400ml White</t>
  </si>
  <si>
    <t>PT10138</t>
  </si>
  <si>
    <t>Water Bottle 600ml Aluminium</t>
  </si>
  <si>
    <t>PT10139</t>
  </si>
  <si>
    <t>Water Bottle 600ml White</t>
  </si>
  <si>
    <t>PT10140</t>
  </si>
  <si>
    <t>Orca Latte Mugs 17oz Tall</t>
  </si>
  <si>
    <t>PT10141</t>
  </si>
  <si>
    <t>Orca Sparta Mugs</t>
  </si>
  <si>
    <t>PT10142</t>
  </si>
  <si>
    <t>Orca Brighton Bone China Mugs</t>
  </si>
  <si>
    <t>PT10143</t>
  </si>
  <si>
    <t>Polystyrene Mug Boxes 10 Oz</t>
  </si>
  <si>
    <t>PT10144</t>
  </si>
  <si>
    <t>Orca 11 Oz Standard Mug</t>
  </si>
  <si>
    <t>PT10145</t>
  </si>
  <si>
    <t>Orca 11 Oz Standard Mugs</t>
  </si>
  <si>
    <t>PT10146</t>
  </si>
  <si>
    <t>Premium 11 Oz Mug</t>
  </si>
  <si>
    <t>PT10147</t>
  </si>
  <si>
    <t>Glitter 11oz Mug Pink</t>
  </si>
  <si>
    <t>PT10148</t>
  </si>
  <si>
    <t>Durham Glitter Mug Pink</t>
  </si>
  <si>
    <t>PT10149</t>
  </si>
  <si>
    <t>Orca Balmoral Bone China Mugs</t>
  </si>
  <si>
    <t>PT10150</t>
  </si>
  <si>
    <t>Polystyrene Mug Boxes 11 Oz</t>
  </si>
  <si>
    <t>PT10151</t>
  </si>
  <si>
    <t>Water Bottle 500ml Tapered Steel</t>
  </si>
  <si>
    <t>PT10152</t>
  </si>
  <si>
    <t>Water Bottle 500ml Tapered White</t>
  </si>
  <si>
    <t>PT10153</t>
  </si>
  <si>
    <t>Fluorescent Yellow 11oz Mug</t>
  </si>
  <si>
    <t>PT10154</t>
  </si>
  <si>
    <t>Fluorescent Pink 11oz Mug</t>
  </si>
  <si>
    <t>PT10155</t>
  </si>
  <si>
    <t>Fluorescent Orange 11oz Mug</t>
  </si>
  <si>
    <t>PT10156</t>
  </si>
  <si>
    <t>Fluorescent Green 11oz Mug</t>
  </si>
  <si>
    <t>PT10157</t>
  </si>
  <si>
    <t>Water Bottle 500ml Tapered Glitter Silver</t>
  </si>
  <si>
    <t>PT10158</t>
  </si>
  <si>
    <t>Water Bottle 500ml Tapered Glitter Gold</t>
  </si>
  <si>
    <t>PT10159</t>
  </si>
  <si>
    <t>20oz S-Steel Cup w/ Rolled Rim</t>
  </si>
  <si>
    <t>PT10160</t>
  </si>
  <si>
    <t>14oz S-Steel Travel Mug White</t>
  </si>
  <si>
    <t>PT10161</t>
  </si>
  <si>
    <t>14oz S-Steel Travel Mug Metal</t>
  </si>
  <si>
    <t>PT10162</t>
  </si>
  <si>
    <t>11oz Gift Box</t>
  </si>
  <si>
    <t>PT10163</t>
  </si>
  <si>
    <t>8oz Stainless Steel Mug</t>
  </si>
  <si>
    <t>PT10164</t>
  </si>
  <si>
    <t>16oz S-Steel Thermos Cup White</t>
  </si>
  <si>
    <t>PT10165</t>
  </si>
  <si>
    <t>16oz S-Steel Thermos Cup Silver</t>
  </si>
  <si>
    <t>PT10166</t>
  </si>
  <si>
    <t>Alu Sport Bottle With Straw 600ml White</t>
  </si>
  <si>
    <t>PT10167</t>
  </si>
  <si>
    <t>Alu Sport Bottle With Straw 600ml Silver</t>
  </si>
  <si>
    <t>PT10168</t>
  </si>
  <si>
    <t>Alu Sport Bottle With Straw 750ml White</t>
  </si>
  <si>
    <t>PT10169</t>
  </si>
  <si>
    <t>Alu Sport Bottle With Straw 750ml Silver</t>
  </si>
  <si>
    <t>PT10170</t>
  </si>
  <si>
    <t>Orca Continental 9oz Mugs</t>
  </si>
  <si>
    <t>PT10171</t>
  </si>
  <si>
    <t>Alu Flip Top Bottle 750ml White</t>
  </si>
  <si>
    <t>PT10172</t>
  </si>
  <si>
    <t>Alu Flip Top Bottle 750ml Silver</t>
  </si>
  <si>
    <t>PT10173</t>
  </si>
  <si>
    <t>Drinks Can Bottle 310ml White</t>
  </si>
  <si>
    <t>PT10174</t>
  </si>
  <si>
    <t>Drinks Can Bottle 425ml White</t>
  </si>
  <si>
    <t>PT10175</t>
  </si>
  <si>
    <t>20oz S-Steel Tumbler White</t>
  </si>
  <si>
    <t>PT10176</t>
  </si>
  <si>
    <t>20oz S-Steel Tumbler Pink</t>
  </si>
  <si>
    <t>PT10177</t>
  </si>
  <si>
    <t>Steel Slim Neck 600ml White</t>
  </si>
  <si>
    <t>PT10178</t>
  </si>
  <si>
    <t>Two Tone 11oz Mug Black</t>
  </si>
  <si>
    <t>PT10179</t>
  </si>
  <si>
    <t>Two Tone 11oz Mug Dark Blue</t>
  </si>
  <si>
    <t>PT10180</t>
  </si>
  <si>
    <t>Two Tone 11oz Mug Red</t>
  </si>
  <si>
    <t>PT10181</t>
  </si>
  <si>
    <t>Two Tone 11oz Mug Pink</t>
  </si>
  <si>
    <t>PT10182</t>
  </si>
  <si>
    <t>Two Tone 11oz Mug Yellow</t>
  </si>
  <si>
    <t>PT10183</t>
  </si>
  <si>
    <t>Two Tone 11oz Mug Grey</t>
  </si>
  <si>
    <t>PT10184</t>
  </si>
  <si>
    <t>Two Tone 11oz Mug Green</t>
  </si>
  <si>
    <t>PT10185</t>
  </si>
  <si>
    <t>Two Tone 11oz Mug Orange</t>
  </si>
  <si>
    <t>PT10186</t>
  </si>
  <si>
    <t>Two Tone 11oz Mug Medium Blue</t>
  </si>
  <si>
    <t>PT10187</t>
  </si>
  <si>
    <t>Glitter 11oz Mug Fuchsia</t>
  </si>
  <si>
    <t>PT10188</t>
  </si>
  <si>
    <t>Two Tone 11oz Mug Cream</t>
  </si>
  <si>
    <t>PT10189</t>
  </si>
  <si>
    <t>Two Tone 11oz Mug Golden Yellow</t>
  </si>
  <si>
    <t>PT10190</t>
  </si>
  <si>
    <t>Two Tone 11oz Mug Light Aqua</t>
  </si>
  <si>
    <t>PT10191</t>
  </si>
  <si>
    <t>Two Tone 11oz Mug Racing Green</t>
  </si>
  <si>
    <t>PT10192</t>
  </si>
  <si>
    <t>Two Tone 11oz Mug Heather</t>
  </si>
  <si>
    <t>PT10193</t>
  </si>
  <si>
    <t>Two Tone 11oz Mug Burgundy</t>
  </si>
  <si>
    <t>PT10194</t>
  </si>
  <si>
    <t>Glitter 11oz Mug Silver / Blue</t>
  </si>
  <si>
    <t>PT10195</t>
  </si>
  <si>
    <t>Durham Glitter Mug Silver / Blue</t>
  </si>
  <si>
    <t>PT10196</t>
  </si>
  <si>
    <t>Glitter 11oz Mug Silver / Pink</t>
  </si>
  <si>
    <t>PT10197</t>
  </si>
  <si>
    <t>Durham Glitter Mug Silver / Pink</t>
  </si>
  <si>
    <t>PT10198</t>
  </si>
  <si>
    <t>Orca 15oz Jumbo Mug</t>
  </si>
  <si>
    <t>PT10199</t>
  </si>
  <si>
    <t>Orca 10 Oz Glass Mug</t>
  </si>
  <si>
    <t>PT10200</t>
  </si>
  <si>
    <t>Orca Borosilicate Glass Mug</t>
  </si>
  <si>
    <t>PT10201</t>
  </si>
  <si>
    <t>Orca Shot Ceramic</t>
  </si>
  <si>
    <t>PT10202</t>
  </si>
  <si>
    <t>Two Tone 12oz Latte Mug Black</t>
  </si>
  <si>
    <t>PT10203</t>
  </si>
  <si>
    <t>Two Tone 12oz Latte Mug Red</t>
  </si>
  <si>
    <t>PT10204</t>
  </si>
  <si>
    <t>Two Tone 12oz Latte Mug Pink</t>
  </si>
  <si>
    <t>PT10205</t>
  </si>
  <si>
    <t>Two Tone 12oz Latte Mug Medium Blue</t>
  </si>
  <si>
    <t>PT10206</t>
  </si>
  <si>
    <t>Two Tone 12oz Latte Mug Yellow</t>
  </si>
  <si>
    <t>PT10207</t>
  </si>
  <si>
    <t>Two Tone 12oz Latte Mug Dark Blue</t>
  </si>
  <si>
    <t>PT10208</t>
  </si>
  <si>
    <t>Two Tone 12oz Latte Mug Green</t>
  </si>
  <si>
    <t>PT10209</t>
  </si>
  <si>
    <t>Two Tone 12oz Latte Mug Orange</t>
  </si>
  <si>
    <t>PT10210</t>
  </si>
  <si>
    <t>Two Tone 12oz Latte Mug Racing Green</t>
  </si>
  <si>
    <t>PT10211</t>
  </si>
  <si>
    <t>Two Tone 15oz Jumbo Mug Black</t>
  </si>
  <si>
    <t>PT10212</t>
  </si>
  <si>
    <t>Two Tone 15oz Jumbo Mug Red</t>
  </si>
  <si>
    <t>PT10213</t>
  </si>
  <si>
    <t>Two Tone 15oz Jumbo Mug Medium Blue</t>
  </si>
  <si>
    <t>PT10214</t>
  </si>
  <si>
    <t>Two Tone 15oz Jumbo Mug Yellow</t>
  </si>
  <si>
    <t>PT10215</t>
  </si>
  <si>
    <t>Two Tone 15oz Jumbo Mug Orange</t>
  </si>
  <si>
    <t>PT10216</t>
  </si>
  <si>
    <t>Two Tone 15oz Jumbo Mug Racing Green</t>
  </si>
  <si>
    <t>PT10217</t>
  </si>
  <si>
    <t>Two Tone Lungo Mug Black</t>
  </si>
  <si>
    <t>PT10218</t>
  </si>
  <si>
    <t>Two Tone Lungo Mug Pink</t>
  </si>
  <si>
    <t>PT10219</t>
  </si>
  <si>
    <t>Two Tone Lungo Mug Medium Blue</t>
  </si>
  <si>
    <t>PT10220</t>
  </si>
  <si>
    <t>Two Tone Lungo Mug Red</t>
  </si>
  <si>
    <t>PT10221</t>
  </si>
  <si>
    <t>11oz Coloured Inner Mug Black</t>
  </si>
  <si>
    <t>PT10222</t>
  </si>
  <si>
    <t>11oz Coloured Inner Mug Dark Blue</t>
  </si>
  <si>
    <t>PT10223</t>
  </si>
  <si>
    <t>11oz Coloured Inner Mug Red</t>
  </si>
  <si>
    <t>PT10224</t>
  </si>
  <si>
    <t>11oz Coloured Inner Mug Pink</t>
  </si>
  <si>
    <t>PT10225</t>
  </si>
  <si>
    <t>11oz Coloured Inner Mug Yellow</t>
  </si>
  <si>
    <t>PT10226</t>
  </si>
  <si>
    <t>11oz Coloured Inner Mug Green</t>
  </si>
  <si>
    <t>PT10227</t>
  </si>
  <si>
    <t>11oz Coloured Inner Mug Orange</t>
  </si>
  <si>
    <t>PT10228</t>
  </si>
  <si>
    <t>11oz Coloured Inner Mug Medium Blue</t>
  </si>
  <si>
    <t>PT10229</t>
  </si>
  <si>
    <t>11oz Coloured Inner Mug Golden Yellow</t>
  </si>
  <si>
    <t>PT10230</t>
  </si>
  <si>
    <t>Dye Sub Aluminium White</t>
  </si>
  <si>
    <t>PT10231</t>
  </si>
  <si>
    <t>Dye Sub Aluminium Brushed Silver</t>
  </si>
  <si>
    <t>PT10232</t>
  </si>
  <si>
    <t>Dye Sub Aluminium Brushed Gold</t>
  </si>
  <si>
    <t>PT10233</t>
  </si>
  <si>
    <t>Dye Sub Aluminium Gloss Silver</t>
  </si>
  <si>
    <t>PT10234</t>
  </si>
  <si>
    <t>Dye Sub Aluminium Gloss Gold</t>
  </si>
  <si>
    <t>PT10235</t>
  </si>
  <si>
    <t>Dye Sub Bottle Opener Long Metal Brushed</t>
  </si>
  <si>
    <t>PT10236</t>
  </si>
  <si>
    <t>Dye Sub Bottle Opener Rectangular Metal Brushed</t>
  </si>
  <si>
    <t>PT10237</t>
  </si>
  <si>
    <t>Dye Sub Bottle Opener Long Metal White</t>
  </si>
  <si>
    <t>PT10238</t>
  </si>
  <si>
    <t>Dye Sub Bottle Opener Leatherette White</t>
  </si>
  <si>
    <t>PT10239</t>
  </si>
  <si>
    <t>Dye Sub Bottle Opener Leatherette Brown</t>
  </si>
  <si>
    <t>PT10240</t>
  </si>
  <si>
    <t>Dye Sub Bottle Opener Leatherette Pink</t>
  </si>
  <si>
    <t>PT10241</t>
  </si>
  <si>
    <t>Dye Sub Bottle Opener Rectangular White</t>
  </si>
  <si>
    <t>PT10242</t>
  </si>
  <si>
    <t>Uni Sub Wooden Coasters Square</t>
  </si>
  <si>
    <t>PT10243</t>
  </si>
  <si>
    <t>Uni Sub Wooden Coasters Round</t>
  </si>
  <si>
    <t>PT10244</t>
  </si>
  <si>
    <t>90mm Coaster Jig Square</t>
  </si>
  <si>
    <t>PT10245</t>
  </si>
  <si>
    <t>89mm Coaster Jig Round</t>
  </si>
  <si>
    <t>PT10246</t>
  </si>
  <si>
    <t>Dye Sub Canvas Coasters</t>
  </si>
  <si>
    <t>PT10247</t>
  </si>
  <si>
    <t>Dye Sub Canvas Placemats</t>
  </si>
  <si>
    <t>PT10248</t>
  </si>
  <si>
    <t>Dye Sub Polymer Coasters Square With Cork</t>
  </si>
  <si>
    <t>PT10249</t>
  </si>
  <si>
    <t>Dye Sub Polymer Coasters Round With Cork</t>
  </si>
  <si>
    <t>PT10250</t>
  </si>
  <si>
    <t>Dye Sub Slate Coasters Square</t>
  </si>
  <si>
    <t>PT10251</t>
  </si>
  <si>
    <t>Dye Sub Slate Coasters Round</t>
  </si>
  <si>
    <t>PT10252</t>
  </si>
  <si>
    <t>Dye Sub Coaster Square Leatherette White</t>
  </si>
  <si>
    <t>PT10253</t>
  </si>
  <si>
    <t>Dye Sub Coaster Square Leatherette Brown</t>
  </si>
  <si>
    <t>PT10254</t>
  </si>
  <si>
    <t>Dye Sub Coaster Square Leatherette Pink</t>
  </si>
  <si>
    <t>PT10255</t>
  </si>
  <si>
    <t>Dye Sub Coaster Round Leatherette White</t>
  </si>
  <si>
    <t>PT10256</t>
  </si>
  <si>
    <t>Dye Sub Coaster Round Leatherette Brown</t>
  </si>
  <si>
    <t>PT10257</t>
  </si>
  <si>
    <t>Dye Sub Coaster Round Leatherette Pink</t>
  </si>
  <si>
    <t>PT10258</t>
  </si>
  <si>
    <t>Dye Sub Glass Coasters Square</t>
  </si>
  <si>
    <t>PT10259</t>
  </si>
  <si>
    <t>Dye Sub Glass Coasters Round</t>
  </si>
  <si>
    <t>PT10260</t>
  </si>
  <si>
    <t>Cushion Cover 45x45cm - White</t>
  </si>
  <si>
    <t>PT10261</t>
  </si>
  <si>
    <t>Cushion Cover 45x45cm - Sand</t>
  </si>
  <si>
    <t>PT10262</t>
  </si>
  <si>
    <t>Cushion Cover 45x45cm - Pink</t>
  </si>
  <si>
    <t>PT10263</t>
  </si>
  <si>
    <t>Cushion Cover 42x42cm - Canvas</t>
  </si>
  <si>
    <t>PT10264</t>
  </si>
  <si>
    <t>Dye Sub Serving Board Wooden Rectangle Small</t>
  </si>
  <si>
    <t>PT10265</t>
  </si>
  <si>
    <t>Dye Sub Serving Board Wooden Rectangle Large</t>
  </si>
  <si>
    <t>PT10266</t>
  </si>
  <si>
    <t>Dye Sub Serving Board Wooden Oval</t>
  </si>
  <si>
    <t>PT10267</t>
  </si>
  <si>
    <t>Dye Sub Polymer Cutting Board Small</t>
  </si>
  <si>
    <t>PT10268</t>
  </si>
  <si>
    <t>Dye Sub Polymer Cutting Board Large</t>
  </si>
  <si>
    <t>PT10269</t>
  </si>
  <si>
    <t>Dye Sub Acrylic Shot Glass Paddle</t>
  </si>
  <si>
    <t>PT10270</t>
  </si>
  <si>
    <t>Crystal Photo Block 80x60mm</t>
  </si>
  <si>
    <t>PT10271</t>
  </si>
  <si>
    <t>Crystal Photo Block 150x100mm</t>
  </si>
  <si>
    <t>PT10272</t>
  </si>
  <si>
    <t>Crystal Photo Block 90x130mm</t>
  </si>
  <si>
    <t>PT10273</t>
  </si>
  <si>
    <t>Crystal Photo Block Medal Cup</t>
  </si>
  <si>
    <t>PT10274</t>
  </si>
  <si>
    <t>Crystal Photo Block Rounded Top</t>
  </si>
  <si>
    <t>PT10275</t>
  </si>
  <si>
    <t>DS Door Sign 140mm Square</t>
  </si>
  <si>
    <t>PT10276</t>
  </si>
  <si>
    <t>DS Door Sign 140mm Round</t>
  </si>
  <si>
    <t>PT10277</t>
  </si>
  <si>
    <t>DS Door Sign 140mm Shield</t>
  </si>
  <si>
    <t>PT10278</t>
  </si>
  <si>
    <t>DS Door Sign Rectangle Large</t>
  </si>
  <si>
    <t>PT10279</t>
  </si>
  <si>
    <t>DS Door Sign Rectangle Small</t>
  </si>
  <si>
    <t>PT10280</t>
  </si>
  <si>
    <t>Jigsaw - 30 Piece</t>
  </si>
  <si>
    <t>PT10281</t>
  </si>
  <si>
    <t>Jigsaw - 110 Piece</t>
  </si>
  <si>
    <t>PT10282</t>
  </si>
  <si>
    <t>Jigsaw - 252 Piece - 3 Pack</t>
  </si>
  <si>
    <t>PT10283</t>
  </si>
  <si>
    <t>Dye Sub Keyring Curved Rectangle</t>
  </si>
  <si>
    <t>PT10284</t>
  </si>
  <si>
    <t>Dye Sub Keyring Tear Shape</t>
  </si>
  <si>
    <t>PT10285</t>
  </si>
  <si>
    <t>Dye Sub Keyring Swirl</t>
  </si>
  <si>
    <t>PT10286</t>
  </si>
  <si>
    <t>Dye Sub Keyring Heart</t>
  </si>
  <si>
    <t>PT10287</t>
  </si>
  <si>
    <t>Dye Sub Keyring Circular</t>
  </si>
  <si>
    <t>PT10288</t>
  </si>
  <si>
    <t>Dye Sub Keyring Rectangle</t>
  </si>
  <si>
    <t>PT10289</t>
  </si>
  <si>
    <t>Dye Sub Round Lapel Badge 22mm Silver</t>
  </si>
  <si>
    <t>PT10290</t>
  </si>
  <si>
    <t>Dye Sub Round Lapel Badge 22mm Gold</t>
  </si>
  <si>
    <t>PT10291</t>
  </si>
  <si>
    <t>Dye Sub Mouse Mat</t>
  </si>
  <si>
    <t>PT10292</t>
  </si>
  <si>
    <t>Dye Sub Money Box White</t>
  </si>
  <si>
    <t>PT10293</t>
  </si>
  <si>
    <t>Dye Sub Money Box Gold</t>
  </si>
  <si>
    <t>PT10294</t>
  </si>
  <si>
    <t>Frosted Candle Holder</t>
  </si>
  <si>
    <t>PT10295</t>
  </si>
  <si>
    <t>Dye Sub Polymer Round Decorations</t>
  </si>
  <si>
    <t>PT10296</t>
  </si>
  <si>
    <t>Dye Sub Polymer Tree Decorations</t>
  </si>
  <si>
    <t>PT10297</t>
  </si>
  <si>
    <t>Dye Sub Polymer Star Decorations</t>
  </si>
  <si>
    <t>PT10298</t>
  </si>
  <si>
    <t>Acrylic Decorations Baubles</t>
  </si>
  <si>
    <t>PT10299</t>
  </si>
  <si>
    <t>Acrylic Decorations Trees</t>
  </si>
  <si>
    <t>PT10300</t>
  </si>
  <si>
    <t>Acrylic Decorations Star</t>
  </si>
  <si>
    <t>PT10301</t>
  </si>
  <si>
    <t>Acrylic Decorations Baubles Large</t>
  </si>
  <si>
    <t>PT10302</t>
  </si>
  <si>
    <t>Acrylic Decorations Tress Large</t>
  </si>
  <si>
    <t>PT10303</t>
  </si>
  <si>
    <t>Acrylic Decorations Stars Large</t>
  </si>
  <si>
    <t>PT10304</t>
  </si>
  <si>
    <t>DS Name Badge HB Rectangular 75x25mm</t>
  </si>
  <si>
    <t>PT10305</t>
  </si>
  <si>
    <t>DS Name Badge HB Rectangular 75x45mm</t>
  </si>
  <si>
    <t>PT10306</t>
  </si>
  <si>
    <t>DS Name Badge Metal Rectangle</t>
  </si>
  <si>
    <t>PT10307</t>
  </si>
  <si>
    <t>DS Name Badge Metal Oval</t>
  </si>
  <si>
    <t>PT10308</t>
  </si>
  <si>
    <t>Sublisheet 200 Vinyl</t>
  </si>
  <si>
    <t>PT10309</t>
  </si>
  <si>
    <t>Siser Easysubli Vinyl</t>
  </si>
  <si>
    <t>PT10310</t>
  </si>
  <si>
    <t>Subli Transfer Sheets</t>
  </si>
  <si>
    <t>PT10311</t>
  </si>
  <si>
    <t>Siser Subli Transfer Sheets</t>
  </si>
  <si>
    <t>PT10312</t>
  </si>
  <si>
    <t>Slate 14x19cm</t>
  </si>
  <si>
    <t>PT10313</t>
  </si>
  <si>
    <t>Slate 19x29cm</t>
  </si>
  <si>
    <t>PT10314</t>
  </si>
  <si>
    <t>Slate 14x14cm</t>
  </si>
  <si>
    <t>PT10315</t>
  </si>
  <si>
    <t>Slate 19x19cm</t>
  </si>
  <si>
    <t>PT10316</t>
  </si>
  <si>
    <t>Slate 28x36cm</t>
  </si>
  <si>
    <t>PT10317</t>
  </si>
  <si>
    <t>Slate Curved Top</t>
  </si>
  <si>
    <t>PT10318</t>
  </si>
  <si>
    <t>Slate Heart 15cm</t>
  </si>
  <si>
    <t>PT10319</t>
  </si>
  <si>
    <t>Slate - Gloss Heart 15cm</t>
  </si>
  <si>
    <t>PT10320</t>
  </si>
  <si>
    <t>Slate Round 15cm</t>
  </si>
  <si>
    <t>PT10321</t>
  </si>
  <si>
    <t>Slate - Gloss Round 15cm</t>
  </si>
  <si>
    <t>PT10322</t>
  </si>
  <si>
    <t>Slate - Gloss 14x19cm</t>
  </si>
  <si>
    <t>PT10323</t>
  </si>
  <si>
    <t>Slate - Gloss 14x14cm</t>
  </si>
  <si>
    <t>PT10324</t>
  </si>
  <si>
    <t>Slate - Gloss 19x19cm</t>
  </si>
  <si>
    <t>PT10325</t>
  </si>
  <si>
    <t>50x30cm - 5 Pack</t>
  </si>
  <si>
    <t>PT10326</t>
  </si>
  <si>
    <t>60x40cm - 4 Pack</t>
  </si>
  <si>
    <t>PT10327</t>
  </si>
  <si>
    <t>100x30cm - 4 Pack</t>
  </si>
  <si>
    <t>PT10328</t>
  </si>
  <si>
    <t>140x70cm - 2 Pack</t>
  </si>
  <si>
    <t>PT10329</t>
  </si>
  <si>
    <t>160x80cm - 2 Pack</t>
  </si>
  <si>
    <t>PT10330</t>
  </si>
  <si>
    <t>100x50cm - 2 Pack</t>
  </si>
  <si>
    <t>PT10331</t>
  </si>
  <si>
    <t>Dye Sub Polyester Sack White</t>
  </si>
  <si>
    <t>PT10332</t>
  </si>
  <si>
    <t>Dye Sub Polyester Tote Bag White</t>
  </si>
  <si>
    <t>PT10333</t>
  </si>
  <si>
    <t>Dye Sub Linen Wine Bottle Bag</t>
  </si>
  <si>
    <t>PT10334</t>
  </si>
  <si>
    <t>Dye Sub Linen Wine Bottle Bag Double</t>
  </si>
  <si>
    <t>PT10335</t>
  </si>
  <si>
    <t>Dye Sub Linen Tote Medium</t>
  </si>
  <si>
    <t>PT10336</t>
  </si>
  <si>
    <t>Dye Sub Linen Tote Large</t>
  </si>
  <si>
    <t>PT10337</t>
  </si>
  <si>
    <t>Dye Sub Canvas Tote Large</t>
  </si>
  <si>
    <t>PT10338</t>
  </si>
  <si>
    <t>Dye Sub Linen Sack 50x70cm</t>
  </si>
  <si>
    <t>PT10339</t>
  </si>
  <si>
    <t>Dye Sub Linen Cosmetic Bag Small</t>
  </si>
  <si>
    <t>PT10340</t>
  </si>
  <si>
    <t>Dye Sub Linen Cosmetic Bag Medium</t>
  </si>
  <si>
    <t>PT10341</t>
  </si>
  <si>
    <t>Dye Sub Linen Cosmetic Bag Large</t>
  </si>
  <si>
    <t>PT10342</t>
  </si>
  <si>
    <t>Dye Sub Canvas Tote Black Handles</t>
  </si>
  <si>
    <t>PT10343</t>
  </si>
  <si>
    <t>Dye Sub Satin Storage Bag</t>
  </si>
  <si>
    <t>PT10344</t>
  </si>
  <si>
    <t>Dye Sub Canvas Tote White Handles</t>
  </si>
  <si>
    <t>PT10345</t>
  </si>
  <si>
    <t>Dye Sub Satin Storage Pouch</t>
  </si>
  <si>
    <t>PT10346</t>
  </si>
  <si>
    <t>Dye Sub Canvas Tote Red Handles</t>
  </si>
  <si>
    <t>PT10347</t>
  </si>
  <si>
    <t>Dye Sub Canvas Tote Blue Handles</t>
  </si>
  <si>
    <t>PT10348</t>
  </si>
  <si>
    <t>Dye Sub Canvas Tote Green Handles</t>
  </si>
  <si>
    <t>PT10349</t>
  </si>
  <si>
    <t>Dye Sub Canvas Shoulder Bag</t>
  </si>
  <si>
    <t>PT10350</t>
  </si>
  <si>
    <t>Dye Sub Fridge Magnet Polymer Round</t>
  </si>
  <si>
    <t>PT10351</t>
  </si>
  <si>
    <t>Dye Sub Fridge Magnet Polymer Rectangle</t>
  </si>
  <si>
    <t>PT10352</t>
  </si>
  <si>
    <t>Dye Sub Fridge Magnet Polymer Heart</t>
  </si>
  <si>
    <t>PT10353</t>
  </si>
  <si>
    <t>Dye Sub Fridge Magnet Polymer Oval</t>
  </si>
  <si>
    <t>PT10354</t>
  </si>
  <si>
    <t>Dye Sub Fridge Magnet Ceramic Round</t>
  </si>
  <si>
    <t>PT10355</t>
  </si>
  <si>
    <t>Dye Sub Fridge Magnet Ceramic Rectangle</t>
  </si>
  <si>
    <t>PT10356</t>
  </si>
  <si>
    <t>Dye Sub Fridge Magnet Ceramic Heart</t>
  </si>
  <si>
    <t>PT10357</t>
  </si>
  <si>
    <t>Dye Sub Fridge Magnet Ceramic Square</t>
  </si>
  <si>
    <t>PT10358</t>
  </si>
  <si>
    <t>Dye Sub Canvas Tote Brown Handles</t>
  </si>
  <si>
    <t>PT10359</t>
  </si>
  <si>
    <t>Dye Sub Canvas Tote Yellow Handles</t>
  </si>
  <si>
    <t>PT10360</t>
  </si>
  <si>
    <t>Dye Sub Canvas Tote Orange Handles</t>
  </si>
  <si>
    <t>PT10361</t>
  </si>
  <si>
    <t>Dye Sub Canvas Tote Soft Pink Handles</t>
  </si>
  <si>
    <t>PT10362</t>
  </si>
  <si>
    <t>Dye Sub Canvas Tote Grey Handles</t>
  </si>
  <si>
    <t>PT10363</t>
  </si>
  <si>
    <t>Dye Sub Canvas Tote Dark Pink Handles</t>
  </si>
  <si>
    <t>PT10364</t>
  </si>
  <si>
    <t>Dye Sub Canvas Tote Storm Blue Handles</t>
  </si>
  <si>
    <t>PT10365</t>
  </si>
  <si>
    <t>Dye Sub Canvas Tote Lavender Handles</t>
  </si>
  <si>
    <t>PT10366</t>
  </si>
  <si>
    <t>Dye Sub Canvas Tote Mini</t>
  </si>
  <si>
    <t>PT10367</t>
  </si>
  <si>
    <t>Satin Rope Silver 4.5mm</t>
  </si>
  <si>
    <t>PT10368</t>
  </si>
  <si>
    <t>Jute Rope Spool</t>
  </si>
  <si>
    <t>PT10369</t>
  </si>
  <si>
    <t>Satin Rope Fuchsia 4.5mm</t>
  </si>
  <si>
    <t>PT10370</t>
  </si>
  <si>
    <t>Satin Rope White 4.5mm</t>
  </si>
  <si>
    <t>PT10371</t>
  </si>
  <si>
    <t>Satin Rope Black 4.5mm</t>
  </si>
  <si>
    <t>PT10372</t>
  </si>
  <si>
    <t>Satin Rope Light Pink 4.5mm</t>
  </si>
  <si>
    <t>PT10373</t>
  </si>
  <si>
    <t>Satin Rope Red 4.5mm</t>
  </si>
  <si>
    <t>PT10374</t>
  </si>
  <si>
    <t>Dye Sub Wood Hanging Signs SS 235x70mm</t>
  </si>
  <si>
    <t>PT10375</t>
  </si>
  <si>
    <t>Dye Sub Wood Door Hanger 235x100mm</t>
  </si>
  <si>
    <t>PT10376</t>
  </si>
  <si>
    <t>Dye Sub Wood Hanging Signs SS 235x140mm</t>
  </si>
  <si>
    <t>PT10377</t>
  </si>
  <si>
    <t>Dye Sub Wood Square Gift Tags 78x60mm</t>
  </si>
  <si>
    <t>PT10378</t>
  </si>
  <si>
    <t>Dye Sub Wood Round Gift Tags 70mm</t>
  </si>
  <si>
    <t>PT10379</t>
  </si>
  <si>
    <t>Dye Sub Wood Christmas Trees 70x70mm</t>
  </si>
  <si>
    <t>PT10380</t>
  </si>
  <si>
    <t>Dye Sub Wood Hanging Signs 175x175mm</t>
  </si>
  <si>
    <t>PT10381</t>
  </si>
  <si>
    <t>Dye Sub Wood Door Sign 215x60mm</t>
  </si>
  <si>
    <t>PT10382</t>
  </si>
  <si>
    <t>Dye Sub Wood Christmas Stars 70x70mm</t>
  </si>
  <si>
    <t>PT10383</t>
  </si>
  <si>
    <t>Dye Sub Wood Place Setting Rectangle</t>
  </si>
  <si>
    <t>PT10384</t>
  </si>
  <si>
    <t>Dye Sub Wood Place Setting Arc</t>
  </si>
  <si>
    <t>PT10385</t>
  </si>
  <si>
    <t>Ribbon White 3mm</t>
  </si>
  <si>
    <t>PT10386</t>
  </si>
  <si>
    <t>Ribbon Red 3mm</t>
  </si>
  <si>
    <t>PT10387</t>
  </si>
  <si>
    <t>Ribbon Light Pink 3mm</t>
  </si>
  <si>
    <t>PT10388</t>
  </si>
  <si>
    <t>Ribbon Sage Green 3mm</t>
  </si>
  <si>
    <t>PT10389</t>
  </si>
  <si>
    <t>Ribbon Silver 3mm</t>
  </si>
  <si>
    <t>PT10390</t>
  </si>
  <si>
    <t>Ribbon Gold 3mm</t>
  </si>
  <si>
    <t>PT10391</t>
  </si>
  <si>
    <t>DT Black Wood</t>
  </si>
  <si>
    <t>PT10392</t>
  </si>
  <si>
    <t>DT Maple</t>
  </si>
  <si>
    <t>PT10393</t>
  </si>
  <si>
    <t>DT Birch</t>
  </si>
  <si>
    <t>PT10394</t>
  </si>
  <si>
    <t>DT Tirol Beech</t>
  </si>
  <si>
    <t>PT10395</t>
  </si>
  <si>
    <t>DT Rustic</t>
  </si>
  <si>
    <t>PT10396</t>
  </si>
  <si>
    <t>DT Oak Black</t>
  </si>
  <si>
    <t>PT10397</t>
  </si>
  <si>
    <t>DT White Wood</t>
  </si>
  <si>
    <t>PT10398</t>
  </si>
  <si>
    <t>DT Medium Walnut</t>
  </si>
  <si>
    <t>PT10399</t>
  </si>
  <si>
    <t>DT Oak Grey</t>
  </si>
  <si>
    <t>PT10400</t>
  </si>
  <si>
    <t>DT Oak Brown</t>
  </si>
  <si>
    <t>PT10401</t>
  </si>
  <si>
    <t>DT Oak Deep Brown</t>
  </si>
  <si>
    <t>PT10402</t>
  </si>
  <si>
    <t>DT Concrete Grey</t>
  </si>
  <si>
    <t>PT10403</t>
  </si>
  <si>
    <t>DT Concrete White</t>
  </si>
  <si>
    <t>PT10404</t>
  </si>
  <si>
    <t>DT Marble 3</t>
  </si>
  <si>
    <t>PT10405</t>
  </si>
  <si>
    <t>DT Marble 2</t>
  </si>
  <si>
    <t>PT10406</t>
  </si>
  <si>
    <t>DT Cortes Gold</t>
  </si>
  <si>
    <t>PT10407</t>
  </si>
  <si>
    <t>DT Cortes Silver</t>
  </si>
  <si>
    <t>PT10408</t>
  </si>
  <si>
    <t>DT Cortes Bleu</t>
  </si>
  <si>
    <t>PT10409</t>
  </si>
  <si>
    <t>DT Marmi Schwarz</t>
  </si>
  <si>
    <t>PT10410</t>
  </si>
  <si>
    <t>DT Romeo Gold</t>
  </si>
  <si>
    <t>PT10411</t>
  </si>
  <si>
    <t>DT Light Grey Marble Carrara Grey</t>
  </si>
  <si>
    <t>PT10412</t>
  </si>
  <si>
    <t>DT Carrara Beige</t>
  </si>
  <si>
    <t>PT10413</t>
  </si>
  <si>
    <t>DT Marmi Weiss</t>
  </si>
  <si>
    <t>PT10414</t>
  </si>
  <si>
    <t>DT Cortes Braun</t>
  </si>
  <si>
    <t>PT10415</t>
  </si>
  <si>
    <t>DT Cortes Grau</t>
  </si>
  <si>
    <t>PT10416</t>
  </si>
  <si>
    <t>DT Romeo Silver</t>
  </si>
  <si>
    <t>PT10417</t>
  </si>
  <si>
    <t>DT Marble 4</t>
  </si>
  <si>
    <t>PT10418</t>
  </si>
  <si>
    <t>DT Porrinho Beige</t>
  </si>
  <si>
    <t>PT10419</t>
  </si>
  <si>
    <t>DT White Pine</t>
  </si>
  <si>
    <t>PT10420</t>
  </si>
  <si>
    <t>DT Slate Matt</t>
  </si>
  <si>
    <t>PT10421</t>
  </si>
  <si>
    <t>DT Avellino Stone</t>
  </si>
  <si>
    <t>PT10422</t>
  </si>
  <si>
    <t>DT Avellino Beton</t>
  </si>
  <si>
    <t>PT10423</t>
  </si>
  <si>
    <t>DT Black Granite</t>
  </si>
  <si>
    <t>PT10424</t>
  </si>
  <si>
    <t>DT Romeo Matt White</t>
  </si>
  <si>
    <t>PT10425</t>
  </si>
  <si>
    <t>DT Matt Sand</t>
  </si>
  <si>
    <t>PT10426</t>
  </si>
  <si>
    <t>DT White Wood Matt</t>
  </si>
  <si>
    <t>PT10427</t>
  </si>
  <si>
    <t>DT Nordic Elm</t>
  </si>
  <si>
    <t>PT10428</t>
  </si>
  <si>
    <t>DT Pearlwood White</t>
  </si>
  <si>
    <t>PT10429</t>
  </si>
  <si>
    <t>DT White Ash</t>
  </si>
  <si>
    <t>PT10430</t>
  </si>
  <si>
    <t>DT Scandinavian Oak</t>
  </si>
  <si>
    <t>PT10431</t>
  </si>
  <si>
    <t>DT White Leather (900mm metre)</t>
  </si>
  <si>
    <t>PT10432</t>
  </si>
  <si>
    <t>DT Black Leather (900mm metre)</t>
  </si>
  <si>
    <t>PT10433</t>
  </si>
  <si>
    <t>DT Sage Green</t>
  </si>
  <si>
    <t>PT10434</t>
  </si>
  <si>
    <t>DT Off-White</t>
  </si>
  <si>
    <t>PT10435</t>
  </si>
  <si>
    <t>DT Grau</t>
  </si>
  <si>
    <t>PT10436</t>
  </si>
  <si>
    <t>DT Hell Grau</t>
  </si>
  <si>
    <t>PT10437</t>
  </si>
  <si>
    <t>DT Anthrazit</t>
  </si>
  <si>
    <t>PT10438</t>
  </si>
  <si>
    <t>DT Midnight Blue</t>
  </si>
  <si>
    <t>PT10439</t>
  </si>
  <si>
    <t>DT Mallard Green</t>
  </si>
  <si>
    <t>PT10440</t>
  </si>
  <si>
    <t>DT Santana Lime Oak</t>
  </si>
  <si>
    <t>PT10441</t>
  </si>
  <si>
    <t>DT European Beech</t>
  </si>
  <si>
    <t>PT10442</t>
  </si>
  <si>
    <t>DT Jura Pine</t>
  </si>
  <si>
    <t>PT10443</t>
  </si>
  <si>
    <t>DT Medium Alder</t>
  </si>
  <si>
    <t>PT10444</t>
  </si>
  <si>
    <t>DT Chevron</t>
  </si>
  <si>
    <t>PT10445</t>
  </si>
  <si>
    <t>DT Chevron Grey</t>
  </si>
  <si>
    <t>PT10446</t>
  </si>
  <si>
    <t>DT Light Oak</t>
  </si>
  <si>
    <t>PT10447</t>
  </si>
  <si>
    <t>DT Wild Oak</t>
  </si>
  <si>
    <t>PT10448</t>
  </si>
  <si>
    <t>DT Ribbeck Oak</t>
  </si>
  <si>
    <t>PT10449</t>
  </si>
  <si>
    <t>DT Sanremo Sand Oak</t>
  </si>
  <si>
    <t>PT10450</t>
  </si>
  <si>
    <t>DT Sonoma Light Oak</t>
  </si>
  <si>
    <t>PT10451</t>
  </si>
  <si>
    <t>DT Sangallo Light Grey</t>
  </si>
  <si>
    <t>PT10452</t>
  </si>
  <si>
    <t>DT Gold Walnut</t>
  </si>
  <si>
    <t>PT10453</t>
  </si>
  <si>
    <t>DT Flagstaff Oak</t>
  </si>
  <si>
    <t>PT10454</t>
  </si>
  <si>
    <t>DT Regular Walnut</t>
  </si>
  <si>
    <t>PT10455</t>
  </si>
  <si>
    <t>DT Dark Chestnut</t>
  </si>
  <si>
    <t>PT10456</t>
  </si>
  <si>
    <t>DT Apple Birch Chocolate</t>
  </si>
  <si>
    <t>PT10457</t>
  </si>
  <si>
    <t>DT Sangallo Lava</t>
  </si>
  <si>
    <t>PT10458</t>
  </si>
  <si>
    <t>DT Californian Oak</t>
  </si>
  <si>
    <t>PT10459</t>
  </si>
  <si>
    <t>DT Butcher Block</t>
  </si>
  <si>
    <t>PT10460</t>
  </si>
  <si>
    <t>DT Calvados</t>
  </si>
  <si>
    <t>PT10461</t>
  </si>
  <si>
    <t>DeTape 460 - Matt Dove Grey (610mm 5m)</t>
  </si>
  <si>
    <t>PT10462</t>
  </si>
  <si>
    <t>DeTape 460 - Matt Battleship Grey (610mm 5m)</t>
  </si>
  <si>
    <t>PT10463</t>
  </si>
  <si>
    <t>DeTape 460 - Matt Dark Grey (610mm 5m)</t>
  </si>
  <si>
    <t>PT10464</t>
  </si>
  <si>
    <t>DeTape 460 - Matt Gold (610mm 5m)</t>
  </si>
  <si>
    <t>PT10465</t>
  </si>
  <si>
    <t>DeTape 460 - Matt Silver (610mm 5m)</t>
  </si>
  <si>
    <t>PT10466</t>
  </si>
  <si>
    <t>DeTape 650 - White (305mm 5m)</t>
  </si>
  <si>
    <t>PT10467</t>
  </si>
  <si>
    <t>DeTape 650 - Black (305mm 5m)</t>
  </si>
  <si>
    <t>PT10468</t>
  </si>
  <si>
    <t>DeTape 650 - Transparent (305mm 5m)</t>
  </si>
  <si>
    <t>PT10469</t>
  </si>
  <si>
    <t>DeTape 650 - Cream (305mm 5m)</t>
  </si>
  <si>
    <t>PT10470</t>
  </si>
  <si>
    <t>DeTape 650 - Lemon (305mm 5m)</t>
  </si>
  <si>
    <t>PT10471</t>
  </si>
  <si>
    <t>DeTape 650 - Bright Yellow (305mm 5m)</t>
  </si>
  <si>
    <t>PT10472</t>
  </si>
  <si>
    <t>DeTape 650 - Golden Yellow (305mm 5m)</t>
  </si>
  <si>
    <t>PT10473</t>
  </si>
  <si>
    <t>DeTape 650 - Orange (305mm 5m)</t>
  </si>
  <si>
    <t>PT10474</t>
  </si>
  <si>
    <t>DeTape 650 - Light Red (305mm 5m)</t>
  </si>
  <si>
    <t>PT10475</t>
  </si>
  <si>
    <t>DeTape 650 - Tomato (305mm 5m)</t>
  </si>
  <si>
    <t>PT10476</t>
  </si>
  <si>
    <t>DeTape 650 - Cherry (305mm 5m)</t>
  </si>
  <si>
    <t>PT10477</t>
  </si>
  <si>
    <t>DeTape 650 - Deep Red (305mm 5m)</t>
  </si>
  <si>
    <t>PT10478</t>
  </si>
  <si>
    <t>DeTape 650 - Burgundy (305mm 5m)</t>
  </si>
  <si>
    <t>PT10479</t>
  </si>
  <si>
    <t>DeTape 650 - Brown (305mm 5m)</t>
  </si>
  <si>
    <t>PT10480</t>
  </si>
  <si>
    <t>DeTape 650 - Purple (305mm 5m)</t>
  </si>
  <si>
    <t>PT10481</t>
  </si>
  <si>
    <t>DeTape 650 - Plum (305mm 5m)</t>
  </si>
  <si>
    <t>PT10482</t>
  </si>
  <si>
    <t>DeTape 650 - Lavender (305mm 5m)</t>
  </si>
  <si>
    <t>PT10483</t>
  </si>
  <si>
    <t>DeTape 650 - Lilac (305mm 5m)</t>
  </si>
  <si>
    <t>PT10484</t>
  </si>
  <si>
    <t>DeTape 650 - Soft Pink (305mm 5m)</t>
  </si>
  <si>
    <t>PT10485</t>
  </si>
  <si>
    <t>DeTape 650 - Hot Pink (305mm 5m)</t>
  </si>
  <si>
    <t>PT10486</t>
  </si>
  <si>
    <t>DeTape 650 - Lime (305mm 5m)</t>
  </si>
  <si>
    <t>PT10487</t>
  </si>
  <si>
    <t>DeTape 650 - Bright Green (305mm 5m)</t>
  </si>
  <si>
    <t>PT10488</t>
  </si>
  <si>
    <t>DeTape 650 - Green (305mm 5m)</t>
  </si>
  <si>
    <t>PT10489</t>
  </si>
  <si>
    <t>DeTape 650 - Dark Green (305mm 5m)</t>
  </si>
  <si>
    <t>PT10490</t>
  </si>
  <si>
    <t>DeTape 650 - Forest Green (305mm 5m)</t>
  </si>
  <si>
    <t>PT10491</t>
  </si>
  <si>
    <t>DeTape 650 - Teal (305mm 5m)</t>
  </si>
  <si>
    <t>PT10492</t>
  </si>
  <si>
    <t>DeTape 650 - Baby Blue (305mm 5m)</t>
  </si>
  <si>
    <t>PT10493</t>
  </si>
  <si>
    <t>DeTape 650 - Olympic Blue (305mm 5m)</t>
  </si>
  <si>
    <t>PT10494</t>
  </si>
  <si>
    <t>DeTape 650 - Ocean Blue (305mm 5m)</t>
  </si>
  <si>
    <t>PT10495</t>
  </si>
  <si>
    <t>DeTape 650 - Deep Azure Blue (305mm 5m)</t>
  </si>
  <si>
    <t>PT10496</t>
  </si>
  <si>
    <t>DeTape 650 - Regal Blue (305mm 5m)</t>
  </si>
  <si>
    <t>PT10497</t>
  </si>
  <si>
    <t>DeTape 650 - Cobalt Blue (305mm 5m)</t>
  </si>
  <si>
    <t>PT10498</t>
  </si>
  <si>
    <t>DeTape 650 - Dark Blue (305mm 5m)</t>
  </si>
  <si>
    <t>PT10499</t>
  </si>
  <si>
    <t>DeTape 650 - Grey (305mm 5m)</t>
  </si>
  <si>
    <t>PT10500</t>
  </si>
  <si>
    <t>DeTape 650 - Silver (305mm 5m)</t>
  </si>
  <si>
    <t>PT10501</t>
  </si>
  <si>
    <t>DeTape 650 - Gold (305mm 5m)</t>
  </si>
  <si>
    <t>PT10502</t>
  </si>
  <si>
    <t>DeTape 660 - Matt White (305mm 5m)</t>
  </si>
  <si>
    <t>PT10503</t>
  </si>
  <si>
    <t>DeTape Eyelet Press 10mm</t>
  </si>
  <si>
    <t>PT10504</t>
  </si>
  <si>
    <t>DeTape Eyelets</t>
  </si>
  <si>
    <t>PT10505</t>
  </si>
  <si>
    <t>Banner Eyeleting Pack</t>
  </si>
  <si>
    <t>PT10506</t>
  </si>
  <si>
    <t>DeTape Roll Up Alu-2 800mm</t>
  </si>
  <si>
    <t>PT10507</t>
  </si>
  <si>
    <t>DeTape Roll Up Wave 800mm</t>
  </si>
  <si>
    <t>PT10508</t>
  </si>
  <si>
    <t>DeTape Roll Up Connector A</t>
  </si>
  <si>
    <t>PT10509</t>
  </si>
  <si>
    <t>DeTape Banner Frame With Water Base</t>
  </si>
  <si>
    <t>PT10510</t>
  </si>
  <si>
    <t>DeTape X Frame With Water Base</t>
  </si>
  <si>
    <t>PT10511</t>
  </si>
  <si>
    <t>DeTape 50m Clear</t>
  </si>
  <si>
    <t>PT10512</t>
  </si>
  <si>
    <t>DeTape 100m Clear</t>
  </si>
  <si>
    <t>PT10513</t>
  </si>
  <si>
    <t>DeTape Cutting Mat Pink</t>
  </si>
  <si>
    <t>PT10514</t>
  </si>
  <si>
    <t>DeTape Cutting Mat Grey</t>
  </si>
  <si>
    <t>PT10515</t>
  </si>
  <si>
    <t>DeTape Cutting Mat Green</t>
  </si>
  <si>
    <t>PT10516</t>
  </si>
  <si>
    <t>DeTape Contour High 50m</t>
  </si>
  <si>
    <t>PT10517</t>
  </si>
  <si>
    <t>DeTape Contour Low 50m</t>
  </si>
  <si>
    <t>PT10518</t>
  </si>
  <si>
    <t>DeTape Contour Medium 50m</t>
  </si>
  <si>
    <t>PT10519</t>
  </si>
  <si>
    <t>DeTape Contour Medium 100m</t>
  </si>
  <si>
    <t>PT10520</t>
  </si>
  <si>
    <t>Coated Front Lit Banner 450gsm</t>
  </si>
  <si>
    <t>PT10521</t>
  </si>
  <si>
    <t>Laminated Front Lit Banner 440gsm</t>
  </si>
  <si>
    <t>PT10522</t>
  </si>
  <si>
    <t>Coated Front Lit Banner 450gsm Black Backed</t>
  </si>
  <si>
    <t>PT10523</t>
  </si>
  <si>
    <t>Laminated Front Lit Banner 440gsm Black Backed</t>
  </si>
  <si>
    <t>PT10524</t>
  </si>
  <si>
    <t>DeTape Mesh Banner T1</t>
  </si>
  <si>
    <t>PT10525</t>
  </si>
  <si>
    <t>DeTape Mesh Banner T2</t>
  </si>
  <si>
    <t>PT10526</t>
  </si>
  <si>
    <t>DeTape Mesh Banner T3</t>
  </si>
  <si>
    <t>PT10527</t>
  </si>
  <si>
    <t>DeTape PET Backlit</t>
  </si>
  <si>
    <t>PT10528</t>
  </si>
  <si>
    <t>DeTape PET Magnetic Receptive</t>
  </si>
  <si>
    <t>PT10529</t>
  </si>
  <si>
    <t>DeTape White Gloss Digital 760mm</t>
  </si>
  <si>
    <t>PT10530</t>
  </si>
  <si>
    <t>DeTape White Gloss Digital 1550mm</t>
  </si>
  <si>
    <t>PT10531</t>
  </si>
  <si>
    <t>DeTape White Gloss Digital 1370mm</t>
  </si>
  <si>
    <t>PT10532</t>
  </si>
  <si>
    <t>DeTape White Gloss Digital 1600mm</t>
  </si>
  <si>
    <t>PT10533</t>
  </si>
  <si>
    <t>DeTape White GW Removable 1370mm</t>
  </si>
  <si>
    <t>PT10534</t>
  </si>
  <si>
    <t>DeTape White Gloss Removable 1550mm</t>
  </si>
  <si>
    <t>PT10535</t>
  </si>
  <si>
    <t>DeTape White Matt Digital 760mm</t>
  </si>
  <si>
    <t>PT10536</t>
  </si>
  <si>
    <t>DeTape White Matt Digital 1370mm</t>
  </si>
  <si>
    <t>PT10537</t>
  </si>
  <si>
    <t>DeTape White Matt Digital 1550mm</t>
  </si>
  <si>
    <t>PT10538</t>
  </si>
  <si>
    <t>DeTape White Matt Digital 1600mm</t>
  </si>
  <si>
    <t>PT10539</t>
  </si>
  <si>
    <t>DeTape White Gloss Air Release 1370mm AR</t>
  </si>
  <si>
    <t>PT10540</t>
  </si>
  <si>
    <t>DeTape White Gloss Air Release 760mm AR</t>
  </si>
  <si>
    <t>PT10541</t>
  </si>
  <si>
    <t>DeTape White Matt Air Release 760mm AR</t>
  </si>
  <si>
    <t>PT10542</t>
  </si>
  <si>
    <t>DeTape White Matt Air Release 1370mm AR</t>
  </si>
  <si>
    <t>PT10543</t>
  </si>
  <si>
    <t>DeTape White Matt Air Release 1550mm AR</t>
  </si>
  <si>
    <t>PT10544</t>
  </si>
  <si>
    <t>DeTape White Gloss Polymeric 760mm</t>
  </si>
  <si>
    <t>PT10545</t>
  </si>
  <si>
    <t>DeTape White Gloss Digital 1370mm Polymeric</t>
  </si>
  <si>
    <t>PT10546</t>
  </si>
  <si>
    <t>DeTape White Gloss Digital Polymeric 1550mm</t>
  </si>
  <si>
    <t>PT10547</t>
  </si>
  <si>
    <t>DeTape Clear Gloss Digital Polymeric 1370mm</t>
  </si>
  <si>
    <t>PT10548</t>
  </si>
  <si>
    <t>DeTape Clear Gloss Digital Polymeric 760mm</t>
  </si>
  <si>
    <t>PT10549</t>
  </si>
  <si>
    <t>DeTape Clear Gloss Digital Polymeric 1550mm</t>
  </si>
  <si>
    <t>PT10550</t>
  </si>
  <si>
    <t>DeTape Clear Gloss Digital Monomeric 760mm</t>
  </si>
  <si>
    <t>PT10551</t>
  </si>
  <si>
    <t>DeTape Clear Gloss Digital Monomeric 1550mm</t>
  </si>
  <si>
    <t>PT10552</t>
  </si>
  <si>
    <t>DeTape Clear Gloss Digital 1370mm</t>
  </si>
  <si>
    <t>PT10553</t>
  </si>
  <si>
    <t>DeTape Textile Flag</t>
  </si>
  <si>
    <t>PT10554</t>
  </si>
  <si>
    <t>Aquabond Mounting Film 1300mm</t>
  </si>
  <si>
    <t>PT10555</t>
  </si>
  <si>
    <t>Aquabond Mounting Film 1530mm</t>
  </si>
  <si>
    <t>PT10556</t>
  </si>
  <si>
    <t>Ri-Mount Ultracrystalline 1524mm Perm Perm</t>
  </si>
  <si>
    <t>PT10557</t>
  </si>
  <si>
    <t>Ri-Mount Ultracrystalline 1524mm Perm Rem</t>
  </si>
  <si>
    <t>PT10558</t>
  </si>
  <si>
    <t>Ri-Mount Ultracrystalline 1310mm Perm Perm</t>
  </si>
  <si>
    <t>PT10559</t>
  </si>
  <si>
    <t>Ri-Mount Ultracrystalline 1310mm Perm Rem</t>
  </si>
  <si>
    <t>PT10560</t>
  </si>
  <si>
    <t>Ri-Mount Ultracrystalline 760mm Perm Perm</t>
  </si>
  <si>
    <t>PT10561</t>
  </si>
  <si>
    <t>Ri-Mount Ultracrystalline 760mm Perm Rem</t>
  </si>
  <si>
    <t>PT10562</t>
  </si>
  <si>
    <t>DeTape 440 - Hot Pink (305mm 5m)</t>
  </si>
  <si>
    <t>PT10563</t>
  </si>
  <si>
    <t>DeTape 440 - Wine Red (305mm 5m)</t>
  </si>
  <si>
    <t>PT10564</t>
  </si>
  <si>
    <t>DeTape 440 - Grass Green (305mm 5m)</t>
  </si>
  <si>
    <t>PT10565</t>
  </si>
  <si>
    <t>DeTape 440 - Dove Grey (305mm 5m)</t>
  </si>
  <si>
    <t>PT10566</t>
  </si>
  <si>
    <t>DeTape 440 - Silver (305mm 5m)</t>
  </si>
  <si>
    <t>PT10567</t>
  </si>
  <si>
    <t>DeTape 440 - Gold (305mm 5m)</t>
  </si>
  <si>
    <t>PT10568</t>
  </si>
  <si>
    <t>DeTape 440 - White (305mm 5m)</t>
  </si>
  <si>
    <t>PT10569</t>
  </si>
  <si>
    <t>DeTape 440 - Black (305mm 5m)</t>
  </si>
  <si>
    <t>PT10570</t>
  </si>
  <si>
    <t>DeTape 440 - Brimstone (305mm 5m)</t>
  </si>
  <si>
    <t>PT10571</t>
  </si>
  <si>
    <t>DeTape 440 - Bright Yellow (305mm 5m)</t>
  </si>
  <si>
    <t>PT10572</t>
  </si>
  <si>
    <t>DeTape 440 - Dark Yellow (305mm 5m)</t>
  </si>
  <si>
    <t>PT10573</t>
  </si>
  <si>
    <t>DeTape 440 - Orange (305mm 5m)</t>
  </si>
  <si>
    <t>PT10574</t>
  </si>
  <si>
    <t>DeTape 440 - Lava Red (305mm 5m)</t>
  </si>
  <si>
    <t>PT10575</t>
  </si>
  <si>
    <t>DeTape 440 - Bright Red (305mm 5m)</t>
  </si>
  <si>
    <t>PT10576</t>
  </si>
  <si>
    <t>DeTape 440 - Dark Red (305mm 5m)</t>
  </si>
  <si>
    <t>PT10577</t>
  </si>
  <si>
    <t>DeTape 440 - Burgundy (305mm 5m)</t>
  </si>
  <si>
    <t>PT10578</t>
  </si>
  <si>
    <t>DeTape 440 - Purple (305mm 5m)</t>
  </si>
  <si>
    <t>PT10579</t>
  </si>
  <si>
    <t>DeTape 440 - Arctic Blue (305mm 5m)</t>
  </si>
  <si>
    <t>PT10580</t>
  </si>
  <si>
    <t>DeTape 440 - Sky Blue (305mm 5m)</t>
  </si>
  <si>
    <t>PT10581</t>
  </si>
  <si>
    <t>DeTape 440 - Azure Blue (305mm 5m)</t>
  </si>
  <si>
    <t>PT10582</t>
  </si>
  <si>
    <t>DeTape 440 - Traffic Blue (305mm 5m)</t>
  </si>
  <si>
    <t>PT10583</t>
  </si>
  <si>
    <t>DeTape 440 - Brilliant Blue (305mm 5m)</t>
  </si>
  <si>
    <t>PT10584</t>
  </si>
  <si>
    <t>DeTape 440 - Ultra Blue (305mm 5m)</t>
  </si>
  <si>
    <t>PT10585</t>
  </si>
  <si>
    <t>DeTape 440 - Aqua (305mm 5m)</t>
  </si>
  <si>
    <t>PT10586</t>
  </si>
  <si>
    <t>DeTape 440 - Turquoise (305mm 5m)</t>
  </si>
  <si>
    <t>PT10587</t>
  </si>
  <si>
    <t>DeTape 440 - Light Green (305mm 5m)</t>
  </si>
  <si>
    <t>PT10588</t>
  </si>
  <si>
    <t>DeTape 440 - Green (305mm 5m)</t>
  </si>
  <si>
    <t>PT10589</t>
  </si>
  <si>
    <t>DeTape 440 - Deep Green (305mm 5m)</t>
  </si>
  <si>
    <t>PT10590</t>
  </si>
  <si>
    <t>DeTape 440 - Forest Green (305mm 5m)</t>
  </si>
  <si>
    <t>PT10591</t>
  </si>
  <si>
    <t>DeTape 440 - Brown (305mm 5m)</t>
  </si>
  <si>
    <t>PT10592</t>
  </si>
  <si>
    <t>DeTape 440 - Mid Grey (305mm 5m)</t>
  </si>
  <si>
    <t>PT10593</t>
  </si>
  <si>
    <t>DeTape 440 - Anthracite (305mm 5m)</t>
  </si>
  <si>
    <t>PT10594</t>
  </si>
  <si>
    <t>DeTape 440 - Cream (305mm 5m)</t>
  </si>
  <si>
    <t>PT10595</t>
  </si>
  <si>
    <t>DeTape 440 - Transparent (305mm 5m)</t>
  </si>
  <si>
    <t>PT10596</t>
  </si>
  <si>
    <t>DeTape 50m Paper</t>
  </si>
  <si>
    <t>PT10597</t>
  </si>
  <si>
    <t>DeTape 100m Paper</t>
  </si>
  <si>
    <t>PT10598</t>
  </si>
  <si>
    <t>DeTape WA - White (305mm 5m)</t>
  </si>
  <si>
    <t>PT10599</t>
  </si>
  <si>
    <t>DeTape WA - Black (305mm 5m)</t>
  </si>
  <si>
    <t>PT10600</t>
  </si>
  <si>
    <t>DeTape WA - Apple Green (305mm 5m)</t>
  </si>
  <si>
    <t>PT10601</t>
  </si>
  <si>
    <t>DeTape WA - Grass Green (305mm 5m)</t>
  </si>
  <si>
    <t>PT10602</t>
  </si>
  <si>
    <t>DeTape WA - Dove Grey (305mm 5m)</t>
  </si>
  <si>
    <t>PT10603</t>
  </si>
  <si>
    <t>DeTape WA - Mid Grey (305mm 5m)</t>
  </si>
  <si>
    <t>PT10604</t>
  </si>
  <si>
    <t>DeTape WA - Orange (305mm 5m)</t>
  </si>
  <si>
    <t>PT10605</t>
  </si>
  <si>
    <t>DeTape WA - Red (305mm 5m)</t>
  </si>
  <si>
    <t>PT10606</t>
  </si>
  <si>
    <t>DeTape WA - Dark Red (305mm 5m)</t>
  </si>
  <si>
    <t>PT10607</t>
  </si>
  <si>
    <t>DeTape WA - Wine Red (305mm 5m)</t>
  </si>
  <si>
    <t>PT10608</t>
  </si>
  <si>
    <t>DeTape WA - Hot Pink (305mm 5m)</t>
  </si>
  <si>
    <t>PT10609</t>
  </si>
  <si>
    <t>DeTape WA - Brilliant Blue (305mm 5m)</t>
  </si>
  <si>
    <t>PT10610</t>
  </si>
  <si>
    <t>DeTape WA - Medium Blue (305mm 5m)</t>
  </si>
  <si>
    <t>PT10611</t>
  </si>
  <si>
    <t>DeTape WA - Gold (305mm 5m)</t>
  </si>
  <si>
    <t>PT10612</t>
  </si>
  <si>
    <t>DeTape WA - Silver (305mm 5m)</t>
  </si>
  <si>
    <t>PT10613</t>
  </si>
  <si>
    <t>DeTape WA - Dark Grey (305mm 5m)</t>
  </si>
  <si>
    <t>PT10614</t>
  </si>
  <si>
    <t>DeTape WA - Azure Blue (305mm 5m)</t>
  </si>
  <si>
    <t>PT10615</t>
  </si>
  <si>
    <t>DeTape WA - Mid Yellow (305mm 5m)</t>
  </si>
  <si>
    <t>PT10616</t>
  </si>
  <si>
    <t>DeTape WA - Purple (305mm 5m)</t>
  </si>
  <si>
    <t>PT10617</t>
  </si>
  <si>
    <t>DeTape WA - Deep Navy (305mm 5m)</t>
  </si>
  <si>
    <t>PT10618</t>
  </si>
  <si>
    <t>DeTape WA - Mid Green (305mm 5m)</t>
  </si>
  <si>
    <t>PT10619</t>
  </si>
  <si>
    <t>DeTape WA - Lemon (305mm 5m)</t>
  </si>
  <si>
    <t>PT10620</t>
  </si>
  <si>
    <t>DeTape WA - Cream (305mm 5m)</t>
  </si>
  <si>
    <t>PT10621</t>
  </si>
  <si>
    <t>DeTape WA - Forest Green (305mm 5m)</t>
  </si>
  <si>
    <t>PT10622</t>
  </si>
  <si>
    <t>DeTape WA - Golden Yellow (305mm 5m)</t>
  </si>
  <si>
    <t>PT10623</t>
  </si>
  <si>
    <t>DeTape WA - Mint (305mm 5m)</t>
  </si>
  <si>
    <t>PT10624</t>
  </si>
  <si>
    <t>DeTape WA - Light Blue (305mm 5m)</t>
  </si>
  <si>
    <t>PT10625</t>
  </si>
  <si>
    <t>DeTape WA - Bubblegum (305mm 5m)</t>
  </si>
  <si>
    <t>PT10626</t>
  </si>
  <si>
    <t>DeTape WA - Brown (305mm 5m)</t>
  </si>
  <si>
    <t>PT10627</t>
  </si>
  <si>
    <t>DeTape WA - Dark Orange (305mm 5m)</t>
  </si>
  <si>
    <t>PT10628</t>
  </si>
  <si>
    <t>Ri-Jet Deco-Wall M100 1372mm</t>
  </si>
  <si>
    <t>PT10629</t>
  </si>
  <si>
    <t>Ri-Dot M100 White Matt Rem 1372mm</t>
  </si>
  <si>
    <t>PT10630</t>
  </si>
  <si>
    <t>Ri-Jet M100 White Gloss Hi Grip 1372mm</t>
  </si>
  <si>
    <t>PT10631</t>
  </si>
  <si>
    <t>MDP Garment Removal Spray 400ml</t>
  </si>
  <si>
    <t>PT10632</t>
  </si>
  <si>
    <t>Oracal 6510 Fluorescent - Green (610mm metre)</t>
  </si>
  <si>
    <t>PT10633</t>
  </si>
  <si>
    <t>KPMF Fluorescent - Green (610mm metre)</t>
  </si>
  <si>
    <t>PT10634</t>
  </si>
  <si>
    <t>Oracal 6510 Fluorescent - Orange (610mm metre)</t>
  </si>
  <si>
    <t>PT10635</t>
  </si>
  <si>
    <t>Oracal 6510 Fluorescent - Orange Red (610mm metre)</t>
  </si>
  <si>
    <t>PT10636</t>
  </si>
  <si>
    <t>KPMF Fluorescent - Orange (610mm metre)</t>
  </si>
  <si>
    <t>PT10637</t>
  </si>
  <si>
    <t>Oracal 6510 Fluorescent - Pink (610mm metre)</t>
  </si>
  <si>
    <t>PT10638</t>
  </si>
  <si>
    <t>KPMF Fluorescent - Pink (610mm metre)</t>
  </si>
  <si>
    <t>PT10639</t>
  </si>
  <si>
    <t>Oracal 6510 Fluorescent - Red (610mm metre)</t>
  </si>
  <si>
    <t>PT10640</t>
  </si>
  <si>
    <t>KPMF Fluorescent - Red (610mm metre)</t>
  </si>
  <si>
    <t>PT10641</t>
  </si>
  <si>
    <t>Oracal 6510 Fluorescent - Yellow (610mm metre)</t>
  </si>
  <si>
    <t>PT10642</t>
  </si>
  <si>
    <t>KPMF Fluorescent - Yellow (610mm metre)</t>
  </si>
  <si>
    <t>PT10643</t>
  </si>
  <si>
    <t>Fixrite Applicator</t>
  </si>
  <si>
    <t>PT10644</t>
  </si>
  <si>
    <t>Fixrite Application Tape Paper 45cm</t>
  </si>
  <si>
    <t>PT10645</t>
  </si>
  <si>
    <t>Fixrite Application Tape Clear 45cm</t>
  </si>
  <si>
    <t>PT10646</t>
  </si>
  <si>
    <t>Subli Light Paper A4 - Pack of 10 sheets</t>
  </si>
  <si>
    <t>PT10647</t>
  </si>
  <si>
    <t>Subli Light Paper Glitter A4 - Pack of 10 sheets</t>
  </si>
  <si>
    <t>PT10648</t>
  </si>
  <si>
    <t>Subli Light Paper A3 - Pack of 10 sheets</t>
  </si>
  <si>
    <t>PT10649</t>
  </si>
  <si>
    <t>Subli Light Paper Glitter A3 - Pack of 10 sheets</t>
  </si>
  <si>
    <t>PT10650</t>
  </si>
  <si>
    <t>Forever Dark Laser New Generation A4</t>
  </si>
  <si>
    <t>PT10651</t>
  </si>
  <si>
    <t>Carbon Flex - Black (metre)</t>
  </si>
  <si>
    <t>PT10652</t>
  </si>
  <si>
    <t>Carbon Flex - White (metre)</t>
  </si>
  <si>
    <t>PT10653</t>
  </si>
  <si>
    <t>Brick Flex - White (metre)</t>
  </si>
  <si>
    <t>PT10654</t>
  </si>
  <si>
    <t>Brick Flex - Black (metre)</t>
  </si>
  <si>
    <t>PT10655</t>
  </si>
  <si>
    <t>Brick Flex - Red (metre)</t>
  </si>
  <si>
    <t>PT10656</t>
  </si>
  <si>
    <t>Brick Flex - Royal Blue (metre)</t>
  </si>
  <si>
    <t>PT10657</t>
  </si>
  <si>
    <t>Brick Flex - Yellow (metre)</t>
  </si>
  <si>
    <t>PT10658</t>
  </si>
  <si>
    <t>Brick Flex - Fluorescent Yellow (metre)</t>
  </si>
  <si>
    <t>PT10659</t>
  </si>
  <si>
    <t>Brick Flex - Fluorescent Green (metre)</t>
  </si>
  <si>
    <t>PT10660</t>
  </si>
  <si>
    <t>Brick Flex - Fluorescent Pink (metre)</t>
  </si>
  <si>
    <t>PT10661</t>
  </si>
  <si>
    <t>Brick Flex - Fluorescent Orange (metre)</t>
  </si>
  <si>
    <t>PT10662</t>
  </si>
  <si>
    <t>Brick Flex - Grey (metre)</t>
  </si>
  <si>
    <t>PT10663</t>
  </si>
  <si>
    <t>Brick Flex - Lime (metre)</t>
  </si>
  <si>
    <t>PT10664</t>
  </si>
  <si>
    <t>Brick Flex - Orange (metre)</t>
  </si>
  <si>
    <t>PT10665</t>
  </si>
  <si>
    <t>Brick Flex - Silver (metre)</t>
  </si>
  <si>
    <t>PT10666</t>
  </si>
  <si>
    <t>Brick Flex - Gold (metre)</t>
  </si>
  <si>
    <t>PT10667</t>
  </si>
  <si>
    <t>Brick Flex - Coconut Milk (metre)</t>
  </si>
  <si>
    <t>PT10668</t>
  </si>
  <si>
    <t>Brick Flex - Ballerina Pink (metre)</t>
  </si>
  <si>
    <t>PT10669</t>
  </si>
  <si>
    <t>Brick Flex - Ibiza (metre)</t>
  </si>
  <si>
    <t>PT10670</t>
  </si>
  <si>
    <t>Gem Flex - Silver (metre)</t>
  </si>
  <si>
    <t>PT10671</t>
  </si>
  <si>
    <t>Gem Flex - Gold (metre)</t>
  </si>
  <si>
    <t>PT10672</t>
  </si>
  <si>
    <t>Gem Flex - Light Gold (metre)</t>
  </si>
  <si>
    <t>PT10673</t>
  </si>
  <si>
    <t>Gem Flex - Dark Gold (metre)</t>
  </si>
  <si>
    <t>PT10674</t>
  </si>
  <si>
    <t>Gem Flex - Copper (metre)</t>
  </si>
  <si>
    <t>PT10675</t>
  </si>
  <si>
    <t>Gem Flex - Red (metre)</t>
  </si>
  <si>
    <t>PT10676</t>
  </si>
  <si>
    <t>Gem Flex - Dark Bronze (metre)</t>
  </si>
  <si>
    <t>PT10677</t>
  </si>
  <si>
    <t>Gem Flex - Hot Pink (metre)</t>
  </si>
  <si>
    <t>PT10678</t>
  </si>
  <si>
    <t>Gem Flex - Pink (metre)</t>
  </si>
  <si>
    <t>PT10679</t>
  </si>
  <si>
    <t>Gem Flex - Lavender (metre)</t>
  </si>
  <si>
    <t>PT10680</t>
  </si>
  <si>
    <t>Gem Flex - Purple (metre)</t>
  </si>
  <si>
    <t>PT10681</t>
  </si>
  <si>
    <t>Gem Flex - Light Blue (metre)</t>
  </si>
  <si>
    <t>PT10682</t>
  </si>
  <si>
    <t>Gem Flex - Blue (metre)</t>
  </si>
  <si>
    <t>PT10683</t>
  </si>
  <si>
    <t>Gem Flex - Navy (metre)</t>
  </si>
  <si>
    <t>PT10684</t>
  </si>
  <si>
    <t>Gem Flex - Green (metre)</t>
  </si>
  <si>
    <t>PT10685</t>
  </si>
  <si>
    <t>Gem Flex - Emerald (metre)</t>
  </si>
  <si>
    <t>PT10686</t>
  </si>
  <si>
    <t>Gem Flex - Bronze (metre)</t>
  </si>
  <si>
    <t>PT10687</t>
  </si>
  <si>
    <t>Gem Flex - Stardust (metre)</t>
  </si>
  <si>
    <t>PT10688</t>
  </si>
  <si>
    <t>Gem Flex - Grey (metre)</t>
  </si>
  <si>
    <t>PT10689</t>
  </si>
  <si>
    <t>Gem Flex - Black (metre)</t>
  </si>
  <si>
    <t>PT10690</t>
  </si>
  <si>
    <t>Gem Flex - Neon Yellow (metre)</t>
  </si>
  <si>
    <t>PT10691</t>
  </si>
  <si>
    <t>Gem Flex - Neon Green (metre)</t>
  </si>
  <si>
    <t>PT10692</t>
  </si>
  <si>
    <t>Gem Flex - Neon Pink (metre)</t>
  </si>
  <si>
    <t>PT10693</t>
  </si>
  <si>
    <t>Gem Flex - Neon Orange (metre)</t>
  </si>
  <si>
    <t>PT10694</t>
  </si>
  <si>
    <t>Gem Flex - White (metre)</t>
  </si>
  <si>
    <t>PT10695</t>
  </si>
  <si>
    <t>Gem Flex - Regal Blue (metre)</t>
  </si>
  <si>
    <t>PT10696</t>
  </si>
  <si>
    <t>Gem Flex - Champagne (metre)</t>
  </si>
  <si>
    <t>PT10697</t>
  </si>
  <si>
    <t>Gem Flex - Rose Gold (metre)</t>
  </si>
  <si>
    <t>PT10698</t>
  </si>
  <si>
    <t>Gem Flex - Rainbow White (metre)</t>
  </si>
  <si>
    <t>PT10699</t>
  </si>
  <si>
    <t>Gem Flex - Neon Purple (metre)</t>
  </si>
  <si>
    <t>PT10700</t>
  </si>
  <si>
    <t>Gem Flex - Lime Green (metre)</t>
  </si>
  <si>
    <t>PT10701</t>
  </si>
  <si>
    <t>Gem Flex - Coral (metre)</t>
  </si>
  <si>
    <t>PT10702</t>
  </si>
  <si>
    <t>Gem Flex - Aqua Green (metre)</t>
  </si>
  <si>
    <t>PT10703</t>
  </si>
  <si>
    <t>Gem Flex - Neon Blue (metre)</t>
  </si>
  <si>
    <t>PT10704</t>
  </si>
  <si>
    <t>Glossy Flex - White (metre)</t>
  </si>
  <si>
    <t>PT10705</t>
  </si>
  <si>
    <t>Glossy Flex - Black (metre)</t>
  </si>
  <si>
    <t>PT10706</t>
  </si>
  <si>
    <t>Glossy Flex - Red (metre)</t>
  </si>
  <si>
    <t>PT10707</t>
  </si>
  <si>
    <t>Oracal 8300 - Brimstone Yellow Transparent (630mm metre)</t>
  </si>
  <si>
    <t>PT10708</t>
  </si>
  <si>
    <t>Oracal 8300 - Yellow Transparent (630mm metre)</t>
  </si>
  <si>
    <t>PT10709</t>
  </si>
  <si>
    <t>Oracal 8300 - Traffic Yellow Transparent (630mm metre)</t>
  </si>
  <si>
    <t>PT10710</t>
  </si>
  <si>
    <t>Oracal 8300 - Golden Yellow Transparent (630mm metre)</t>
  </si>
  <si>
    <t>PT10711</t>
  </si>
  <si>
    <t>Oracal 8300 - Orange Transparent (630mm metre)</t>
  </si>
  <si>
    <t>PT10712</t>
  </si>
  <si>
    <t>Oracal 8300 - Orange Red Transparent (630mm metre)</t>
  </si>
  <si>
    <t>PT10713</t>
  </si>
  <si>
    <t>Oracal 8300 - Red Orange Transparent (630mm metre)</t>
  </si>
  <si>
    <t>PT10714</t>
  </si>
  <si>
    <t>Oracal 8300 - Light Red Transparent (630mm metre)</t>
  </si>
  <si>
    <t>PT10715</t>
  </si>
  <si>
    <t>Oracal 8300 - Red Transparent (630mm metre)</t>
  </si>
  <si>
    <t>PT10716</t>
  </si>
  <si>
    <t>Oracal 8300 - Dark Red Transparent (630mm metre)</t>
  </si>
  <si>
    <t>PT10717</t>
  </si>
  <si>
    <t>Oracal 8300 - Reddish Brown Transparent (630mm metre)</t>
  </si>
  <si>
    <t>PT10718</t>
  </si>
  <si>
    <t>Oracal 8300 - Violet Transparent (630mm metre)</t>
  </si>
  <si>
    <t>PT10719</t>
  </si>
  <si>
    <t>Oracal 8300 - Telemagenta Transparent (630mm metre)</t>
  </si>
  <si>
    <t>PT10720</t>
  </si>
  <si>
    <t>Oracal 8300 - Pink Transparent (630mm metre)</t>
  </si>
  <si>
    <t>PT10721</t>
  </si>
  <si>
    <t>Oracal 8300 - Salmon Pink Transparent (630mm metre)</t>
  </si>
  <si>
    <t>PT10722</t>
  </si>
  <si>
    <t>Oracal 8300 - Pale Pink Transparent (630mm metre)</t>
  </si>
  <si>
    <t>PT10723</t>
  </si>
  <si>
    <t>Oracal 8300 - Ice Blue Transparent (630mm metre)</t>
  </si>
  <si>
    <t>PT10724</t>
  </si>
  <si>
    <t>Oracal 8300 - Steel Blue Transparent (630mm metre)</t>
  </si>
  <si>
    <t>PT10725</t>
  </si>
  <si>
    <t>Oracal 8300 - Light Blue Transparent (630mm metre)</t>
  </si>
  <si>
    <t>PT10726</t>
  </si>
  <si>
    <t>Oracal 8300 - Azure Blue Transparent (630mm metre)</t>
  </si>
  <si>
    <t>PT10727</t>
  </si>
  <si>
    <t>Oracal 8300 - Gentian Blue Transparent (630mm metre)</t>
  </si>
  <si>
    <t>PT10728</t>
  </si>
  <si>
    <t>Oracal 8300 - Traffic Blue Transparent (630mm metre)</t>
  </si>
  <si>
    <t>PT10729</t>
  </si>
  <si>
    <t>Oracal 8300 - King Blue Transparent (630mm metre)</t>
  </si>
  <si>
    <t>PT10730</t>
  </si>
  <si>
    <t>Oracal 8300 - Turquoise Transparent (630mm metre)</t>
  </si>
  <si>
    <t>PT10731</t>
  </si>
  <si>
    <t>Oracal 8300 - Lime Treen Green Transparent (630mm metre)</t>
  </si>
  <si>
    <t>PT10732</t>
  </si>
  <si>
    <t>Oracal 8300 - Grass Green Transparent (630mm metre)</t>
  </si>
  <si>
    <t>PT10733</t>
  </si>
  <si>
    <t>Oracal 8300 - Green Transparent (630mm metre)</t>
  </si>
  <si>
    <t>PT10734</t>
  </si>
  <si>
    <t>Oracal 8300 - Traffic Green Transparent (630mm metre)</t>
  </si>
  <si>
    <t>PT10735</t>
  </si>
  <si>
    <t>Oracal 8300 - Blue Green Transparent (630mm metre)</t>
  </si>
  <si>
    <t>PT10736</t>
  </si>
  <si>
    <t>Oracal 8300 - Dark Green Transparent (630mm metre)</t>
  </si>
  <si>
    <t>PT10737</t>
  </si>
  <si>
    <t>Oracal 8500 - Middle Blue Translucent (630mm metre)</t>
  </si>
  <si>
    <t>PT10738</t>
  </si>
  <si>
    <t>Oracal 8500 - Intensive Blue Translucent (630mm metre)</t>
  </si>
  <si>
    <t>PT10739</t>
  </si>
  <si>
    <t>Oracal 8500 - Dark Blue Translucent (630mm metre)</t>
  </si>
  <si>
    <t>PT10740</t>
  </si>
  <si>
    <t>Oracal 8500 - Heather Red Translucent (630mm metre)</t>
  </si>
  <si>
    <t>PT10741</t>
  </si>
  <si>
    <t>Oracal 8500 - Middle Green Translucent (630mm metre)</t>
  </si>
  <si>
    <t>PT10742</t>
  </si>
  <si>
    <t>Oracal 8500 - White Translucent (630mm metre)</t>
  </si>
  <si>
    <t>PT10743</t>
  </si>
  <si>
    <t>Oracal 8500 - Pale Brown Translucent (630mm metre)</t>
  </si>
  <si>
    <t>PT10744</t>
  </si>
  <si>
    <t>Oracal 8500 - Lilac Translucent (630mm metre)</t>
  </si>
  <si>
    <t>PT10745</t>
  </si>
  <si>
    <t>Oracal 8500 - Zinc Yellow Translucent (630mm metre)</t>
  </si>
  <si>
    <t>PT10746</t>
  </si>
  <si>
    <t>Oracal 8500 - Crimson Translucent (630mm metre)</t>
  </si>
  <si>
    <t>PT10747</t>
  </si>
  <si>
    <t>Oracal 8500 - Cherry Red Translucent (630mm metre)</t>
  </si>
  <si>
    <t>PT10748</t>
  </si>
  <si>
    <t>Oracal 8500 - Golden Yellow Translucent (630mm metre)</t>
  </si>
  <si>
    <t>PT10749</t>
  </si>
  <si>
    <t>Oracal 8500 - Yellow Translucent (630mm metre)</t>
  </si>
  <si>
    <t>PT10750</t>
  </si>
  <si>
    <t>Oracal 8500 - Brimstone Yellow Translucent (630mm metre)</t>
  </si>
  <si>
    <t>PT10751</t>
  </si>
  <si>
    <t>Oracal 8500 - Dark Red Translucent (630mm metre)</t>
  </si>
  <si>
    <t>PT10752</t>
  </si>
  <si>
    <t>Oracal 8500 - Red Translucent (630mm metre)</t>
  </si>
  <si>
    <t>PT10753</t>
  </si>
  <si>
    <t>Oracal 8500 - Light Red Translucent (630mm metre)</t>
  </si>
  <si>
    <t>PT10754</t>
  </si>
  <si>
    <t>Oracal 8500 - Orange Translucent (630mm metre)</t>
  </si>
  <si>
    <t>PT10755</t>
  </si>
  <si>
    <t>Oracal 8500 - Violet Translucent (630mm metre)</t>
  </si>
  <si>
    <t>PT10756</t>
  </si>
  <si>
    <t>Oracal 8500 - Pink Translucent (630mm metre)</t>
  </si>
  <si>
    <t>PT10757</t>
  </si>
  <si>
    <t>Oracal 8500 - King Blue Translucent (630mm metre)</t>
  </si>
  <si>
    <t>PT10758</t>
  </si>
  <si>
    <t>Oracal 8500 - Gentian Blue Translucent (630mm metre)</t>
  </si>
  <si>
    <t>PT10759</t>
  </si>
  <si>
    <t>Oracal 8500 - Azure Blue Translucent (630mm metre)</t>
  </si>
  <si>
    <t>PT10760</t>
  </si>
  <si>
    <t>Oracal 8500 - Light Blue Translucent (630mm metre)</t>
  </si>
  <si>
    <t>PT10761</t>
  </si>
  <si>
    <t>Oracal 8500 - Turquoise Translucent (630mm metre)</t>
  </si>
  <si>
    <t>PT10762</t>
  </si>
  <si>
    <t>Oracal 8500 - Dark Green Translucent (630mm metre)</t>
  </si>
  <si>
    <t>PT10763</t>
  </si>
  <si>
    <t>Oracal 8500 - Light Green Translucent (630mm metre)</t>
  </si>
  <si>
    <t>PT10764</t>
  </si>
  <si>
    <t>Oracal 8500 - Lime Tree Green Translucent (630mm metre)</t>
  </si>
  <si>
    <t>PT10765</t>
  </si>
  <si>
    <t>Oracal 8500 - Cobalt Blue Translucent (630mm metre)</t>
  </si>
  <si>
    <t>PT10766</t>
  </si>
  <si>
    <t>Oracal 8500 - Turquoise Blue Translucent (630mm metre)</t>
  </si>
  <si>
    <t>PT10767</t>
  </si>
  <si>
    <t>Oracal 8500 - Grass Green Translucent (630mm metre)</t>
  </si>
  <si>
    <t>PT10768</t>
  </si>
  <si>
    <t>Oracal 8500 - Black Translucent (630mm metre)</t>
  </si>
  <si>
    <t>PT10769</t>
  </si>
  <si>
    <t>Oracal 8500 - Light Grey Translucent (630mm metre)</t>
  </si>
  <si>
    <t>PT10770</t>
  </si>
  <si>
    <t>Oracal 8500 - Middle Grey Translucent (630mm metre)</t>
  </si>
  <si>
    <t>PT10771</t>
  </si>
  <si>
    <t>Oracal 8500 - Telegrey Translucent (630mm metre)</t>
  </si>
  <si>
    <t>PT10772</t>
  </si>
  <si>
    <t>Oracal 8500 - Light Brown Translucent (630mm metre)</t>
  </si>
  <si>
    <t>PT10773</t>
  </si>
  <si>
    <t>Oracal 8500 - Pale Pink Translucent (630mm metre)</t>
  </si>
  <si>
    <t>PT10774</t>
  </si>
  <si>
    <t>Oracal 8500 - Emerald Translucent (630mm metre)</t>
  </si>
  <si>
    <t>PT10775</t>
  </si>
  <si>
    <t>Oracal 8500 - Coffee Brown Translucent (630mm metre)</t>
  </si>
  <si>
    <t>PT10776</t>
  </si>
  <si>
    <t>Oracal 8500 - Silver Grey Translucent (630mm metre)</t>
  </si>
  <si>
    <t>PT10777</t>
  </si>
  <si>
    <t>Oracal 8500 - Gold Translucent (630mm metre)</t>
  </si>
  <si>
    <t>PT10778</t>
  </si>
  <si>
    <t>Oracal 8500 - Ochre Yellow Translucent (630mm metre)</t>
  </si>
  <si>
    <t>PT10779</t>
  </si>
  <si>
    <t>Oracal 8500 - Coral Red Translucent (630mm metre)</t>
  </si>
  <si>
    <t>PT10780</t>
  </si>
  <si>
    <t>Oracal 8500 - Carnation Red Translucent (630mm metre)</t>
  </si>
  <si>
    <t>PT10781</t>
  </si>
  <si>
    <t>Oracal 8500 - Fox Red Translucent (630mm metre)</t>
  </si>
  <si>
    <t>PT10782</t>
  </si>
  <si>
    <t>Oracal 8500 - Light Violet Translucent (630mm metre)</t>
  </si>
  <si>
    <t>PT10783</t>
  </si>
  <si>
    <t>Oracal 8500 - Light Pink Translucent (630mm metre)</t>
  </si>
  <si>
    <t>PT10784</t>
  </si>
  <si>
    <t>Oracal 8500 - Pastel Blue Translucent (630mm metre)</t>
  </si>
  <si>
    <t>PT10785</t>
  </si>
  <si>
    <t>Oracal 8500 - Grey Blue Translucent (630mm metre)</t>
  </si>
  <si>
    <t>PT10786</t>
  </si>
  <si>
    <t>Oracal 8500 - Dark Turquoise Translucent (630mm metre)</t>
  </si>
  <si>
    <t>PT10787</t>
  </si>
  <si>
    <t>Oracal 8500 - Caribic Blue Translucent (630mm metre)</t>
  </si>
  <si>
    <t>PT10788</t>
  </si>
  <si>
    <t>Oracal 8500 - Reed Green Translucent (630mm metre)</t>
  </si>
  <si>
    <t>PT10789</t>
  </si>
  <si>
    <t>Oracal 8500 - Dragon Green Translucent (630mm metre)</t>
  </si>
  <si>
    <t>PT10790</t>
  </si>
  <si>
    <t>Oracal 8500 - Ivory Translucent (630mm metre)</t>
  </si>
  <si>
    <t>PT10791</t>
  </si>
  <si>
    <t>Eso Umbrella Black</t>
  </si>
  <si>
    <t>PT10792</t>
  </si>
  <si>
    <t>Eso Umbrella Racing Green</t>
  </si>
  <si>
    <t>PT10793</t>
  </si>
  <si>
    <t>Eso Umbrella Navy</t>
  </si>
  <si>
    <t>PT10794</t>
  </si>
  <si>
    <t>Eso Umbrella Purple</t>
  </si>
  <si>
    <t>PT10795</t>
  </si>
  <si>
    <t>Eso Umbrella Royal Blue</t>
  </si>
  <si>
    <t>PT10796</t>
  </si>
  <si>
    <t>Eso Umbrella Red</t>
  </si>
  <si>
    <t>PT10797</t>
  </si>
  <si>
    <t>Eso Umbrella White</t>
  </si>
  <si>
    <t>PT10798</t>
  </si>
  <si>
    <t>Eso Umbrella Yellow</t>
  </si>
  <si>
    <t>PT10799</t>
  </si>
  <si>
    <t>Eso Umbrella Fuchsia</t>
  </si>
  <si>
    <t>PT10800</t>
  </si>
  <si>
    <t>Eso Umbrella Green</t>
  </si>
  <si>
    <t>PT10801</t>
  </si>
  <si>
    <t>Eso Umbrella Orange</t>
  </si>
  <si>
    <t>PT10802</t>
  </si>
  <si>
    <t>Eso Umbrella Dark Grey</t>
  </si>
  <si>
    <t>PT10803</t>
  </si>
  <si>
    <t>DMS Beanie Black</t>
  </si>
  <si>
    <t>PT10804</t>
  </si>
  <si>
    <t>DMS Beanie Dark Grey</t>
  </si>
  <si>
    <t>PT10805</t>
  </si>
  <si>
    <t>DMS Beanie Dark Navy</t>
  </si>
  <si>
    <t>PT10806</t>
  </si>
  <si>
    <t>Guyenne WOAF220 Gloss 220g 1372mm</t>
  </si>
  <si>
    <t>PT10807</t>
  </si>
  <si>
    <t>Guyenne WOAF200 Satin 200g 1372mm</t>
  </si>
  <si>
    <t>PT10808</t>
  </si>
  <si>
    <t>Guyenne WOAF150 Backlit 150g 1372mm</t>
  </si>
  <si>
    <t>PT10809</t>
  </si>
  <si>
    <t>Guyenne Bluehide 130g 1372mm</t>
  </si>
  <si>
    <t>PT10810</t>
  </si>
  <si>
    <t>Guyenne Wall It 1270mm</t>
  </si>
  <si>
    <t>PT10811</t>
  </si>
  <si>
    <t>Guyenne Feel It Smooth M2 1372mm</t>
  </si>
  <si>
    <t>PT10812</t>
  </si>
  <si>
    <t>Guyenne Sunset Fluo Yellow Paper</t>
  </si>
  <si>
    <t>PT10813</t>
  </si>
  <si>
    <t>Teflon Sheet</t>
  </si>
  <si>
    <t>PT10814</t>
  </si>
  <si>
    <t>Prem Flock - Black (metre)</t>
  </si>
  <si>
    <t>PT10815</t>
  </si>
  <si>
    <t>Prem Flock - White (metre)</t>
  </si>
  <si>
    <t>PT10816</t>
  </si>
  <si>
    <t>Prem Flock - Bright Red (metre)</t>
  </si>
  <si>
    <t>PT10817</t>
  </si>
  <si>
    <t>Prem Flock - Dark Red (metre)</t>
  </si>
  <si>
    <t>PT10818</t>
  </si>
  <si>
    <t>Prem Flock - Anthracite (metre)</t>
  </si>
  <si>
    <t>PT10819</t>
  </si>
  <si>
    <t>Prem Flock - Fluorescent Yellow (metre)</t>
  </si>
  <si>
    <t>PT10820</t>
  </si>
  <si>
    <t>Prem Flock - Fluorescent Pink (metre)</t>
  </si>
  <si>
    <t>PT10821</t>
  </si>
  <si>
    <t>Prem Flock - Fluorescent Green (metre)</t>
  </si>
  <si>
    <t>PT10822</t>
  </si>
  <si>
    <t>Prem Flock - Fluorescent Red (metre)</t>
  </si>
  <si>
    <t>PT10823</t>
  </si>
  <si>
    <t>Prem Flock - Lemon (metre)</t>
  </si>
  <si>
    <t>PT10824</t>
  </si>
  <si>
    <t>Prem Flock - Medium Blue (metre)</t>
  </si>
  <si>
    <t>PT10825</t>
  </si>
  <si>
    <t>Prem Flock - Navy Blue (metre)</t>
  </si>
  <si>
    <t>PT10826</t>
  </si>
  <si>
    <t>Prem Flock - Orange (metre)</t>
  </si>
  <si>
    <t>PT10827</t>
  </si>
  <si>
    <t>Prem Flock - Baby Blue (metre)</t>
  </si>
  <si>
    <t>PT10828</t>
  </si>
  <si>
    <t>Prem Flock - Golden Yellow (metre)</t>
  </si>
  <si>
    <t>PT10829</t>
  </si>
  <si>
    <t>Prem Flock - Grey (metre)</t>
  </si>
  <si>
    <t>PT10830</t>
  </si>
  <si>
    <t>Prem Flock - Green (metre)</t>
  </si>
  <si>
    <t>PT10831</t>
  </si>
  <si>
    <t>Prem Flock - Baby Pink (metre)</t>
  </si>
  <si>
    <t>PT10832</t>
  </si>
  <si>
    <t>Prem Flock - Pink (metre)</t>
  </si>
  <si>
    <t>PT10833</t>
  </si>
  <si>
    <t>Prem Flock - Berry (metre)</t>
  </si>
  <si>
    <t>PT10834</t>
  </si>
  <si>
    <t>Prem Flock - Purple (metre)</t>
  </si>
  <si>
    <t>PT10835</t>
  </si>
  <si>
    <t>Prem Flock - Magenta (metre)</t>
  </si>
  <si>
    <t>PT10836</t>
  </si>
  <si>
    <t>Prem Flock - Turquoise (metre)</t>
  </si>
  <si>
    <t>PT10837</t>
  </si>
  <si>
    <t>Prem Flock - Grass Green (metre)</t>
  </si>
  <si>
    <t>PT10838</t>
  </si>
  <si>
    <t>Prem Flock - Dark Brown (metre)</t>
  </si>
  <si>
    <t>PT10839</t>
  </si>
  <si>
    <t>Prem Flock - Burgundy (metre)</t>
  </si>
  <si>
    <t>PT10840</t>
  </si>
  <si>
    <t>Siser PS Lumen</t>
  </si>
  <si>
    <t>PT10841</t>
  </si>
  <si>
    <t>ReFlex</t>
  </si>
  <si>
    <t>PT10842</t>
  </si>
  <si>
    <t>Iridescent</t>
  </si>
  <si>
    <t>PT10843</t>
  </si>
  <si>
    <t>Prime Reflex - Silver</t>
  </si>
  <si>
    <t>PT10844</t>
  </si>
  <si>
    <t>Prime Reflex - White</t>
  </si>
  <si>
    <t>PT10845</t>
  </si>
  <si>
    <t>Prime Reflex - Red</t>
  </si>
  <si>
    <t>PT10846</t>
  </si>
  <si>
    <t>Prime Reflex - Blue</t>
  </si>
  <si>
    <t>PT10847</t>
  </si>
  <si>
    <t>3M Scotchlite 4781 Flex</t>
  </si>
  <si>
    <t>PT10848</t>
  </si>
  <si>
    <t>Neon Yellow Glow</t>
  </si>
  <si>
    <t>PT10849</t>
  </si>
  <si>
    <t>Neon Orange Glow</t>
  </si>
  <si>
    <t>PT10850</t>
  </si>
  <si>
    <t>Pro Flock - Soft Pink (metre)</t>
  </si>
  <si>
    <t>PT10851</t>
  </si>
  <si>
    <t>Pro Flock - Sand (metre)</t>
  </si>
  <si>
    <t>PT10852</t>
  </si>
  <si>
    <t>Pro Flock - Military (metre)</t>
  </si>
  <si>
    <t>PT10853</t>
  </si>
  <si>
    <t>Pro Flock - Dark Grey (metre)</t>
  </si>
  <si>
    <t>PT10854</t>
  </si>
  <si>
    <t>Pro Flock - Pistachio (metre)</t>
  </si>
  <si>
    <t>PT10855</t>
  </si>
  <si>
    <t>Pro Flock - Burgundy (metre)</t>
  </si>
  <si>
    <t>PT10856</t>
  </si>
  <si>
    <t>Steinel HL1920 Heat Gun</t>
  </si>
  <si>
    <t>PT10857</t>
  </si>
  <si>
    <t>Steinel HL2020 LCD Heat Gun</t>
  </si>
  <si>
    <t>PT10858</t>
  </si>
  <si>
    <t>Steinel HG2320 LCD Heat Gun</t>
  </si>
  <si>
    <t>PT10859</t>
  </si>
  <si>
    <t>Steinel HG2120 Heat Gun</t>
  </si>
  <si>
    <t>PT10860</t>
  </si>
  <si>
    <t>Hot Flex Ultra - Apple Green (metre)</t>
  </si>
  <si>
    <t>PT10861</t>
  </si>
  <si>
    <t>Hot Flex Ultra - Aqua (metre)</t>
  </si>
  <si>
    <t>PT10862</t>
  </si>
  <si>
    <t>Hot Flex Ultra - Arizona Clay (metre)</t>
  </si>
  <si>
    <t>PT10863</t>
  </si>
  <si>
    <t>Hot Flex Ultra - Ice Blue (metre)</t>
  </si>
  <si>
    <t>PT10864</t>
  </si>
  <si>
    <t>Hot Flex Ultra - Berry (metre)</t>
  </si>
  <si>
    <t>PT10865</t>
  </si>
  <si>
    <t>Hot Flex Ultra - Black Cherry (metre)</t>
  </si>
  <si>
    <t>PT10866</t>
  </si>
  <si>
    <t>Hot Flex Ultra - Breton Blue (metre)</t>
  </si>
  <si>
    <t>PT10867</t>
  </si>
  <si>
    <t>Hot Flex Ultra - Bright Red (metre)</t>
  </si>
  <si>
    <t>PT10868</t>
  </si>
  <si>
    <t>Hot Flex Ultra - Bright Yellow (metre)</t>
  </si>
  <si>
    <t>PT10869</t>
  </si>
  <si>
    <t>Hot Flex Ultra - Bronze (metre)</t>
  </si>
  <si>
    <t>PT10870</t>
  </si>
  <si>
    <t>Hot Flex Ultra - Bubble Gum (metre)</t>
  </si>
  <si>
    <t>PT10871</t>
  </si>
  <si>
    <t>Hot Flex Ultra - Burgundy (metre)</t>
  </si>
  <si>
    <t>PT10872</t>
  </si>
  <si>
    <t>Hot Flex Ultra - Coral (metre)</t>
  </si>
  <si>
    <t>PT10873</t>
  </si>
  <si>
    <t>Hot Flex Ultra - Dark Grey (metre)</t>
  </si>
  <si>
    <t>PT10874</t>
  </si>
  <si>
    <t>Hot Flex Ultra - Dove Grey (metre)</t>
  </si>
  <si>
    <t>PT10875</t>
  </si>
  <si>
    <t>Hot Flex Ultra - Elephant Grey (metre)</t>
  </si>
  <si>
    <t>PT10876</t>
  </si>
  <si>
    <t>Hot Flex Ultra - Frappe (metre)</t>
  </si>
  <si>
    <t>PT10877</t>
  </si>
  <si>
    <t>Hot Flex Ultra - Fuchsia (metre)</t>
  </si>
  <si>
    <t>PT10878</t>
  </si>
  <si>
    <t>Hot Flex Ultra - Golden Yellow (metre)</t>
  </si>
  <si>
    <t>PT10879</t>
  </si>
  <si>
    <t>Hot Flex Ultra - Grey (metre)</t>
  </si>
  <si>
    <t>PT10880</t>
  </si>
  <si>
    <t>Hot Flex Ultra - Lavender (metre)</t>
  </si>
  <si>
    <t>PT10881</t>
  </si>
  <si>
    <t>Hot Flex Ultra - Yellow (metre)</t>
  </si>
  <si>
    <t>PT10882</t>
  </si>
  <si>
    <t>Hot Flex Ultra - Lichen Green (metre)</t>
  </si>
  <si>
    <t>PT10883</t>
  </si>
  <si>
    <t>Hot Flex Ultra - Light Grey + (metre)</t>
  </si>
  <si>
    <t>PT10884</t>
  </si>
  <si>
    <t>Hot Flex Ultra - Magenta (metre)</t>
  </si>
  <si>
    <t>PT10885</t>
  </si>
  <si>
    <t>Hot Flex Ultra - Marine (metre)</t>
  </si>
  <si>
    <t>PT10886</t>
  </si>
  <si>
    <t>Hot Flex Ultra - Military (metre)</t>
  </si>
  <si>
    <t>PT10887</t>
  </si>
  <si>
    <t>Hot Flex Ultra - Mint (metre)</t>
  </si>
  <si>
    <t>PT10888</t>
  </si>
  <si>
    <t>Hot Flex Ultra - Pastel Green (metre)</t>
  </si>
  <si>
    <t>PT10889</t>
  </si>
  <si>
    <t>Hot Flex Ultra - Peach (metre)</t>
  </si>
  <si>
    <t>PT10890</t>
  </si>
  <si>
    <t>Hot Flex Ultra - Pink (metre)</t>
  </si>
  <si>
    <t>PT10891</t>
  </si>
  <si>
    <t>Hot Flex Ultra - Baby Blue (metre)</t>
  </si>
  <si>
    <t>PT10892</t>
  </si>
  <si>
    <t>Hot Flex Ultra - Powder Blue (metre)</t>
  </si>
  <si>
    <t>PT10893</t>
  </si>
  <si>
    <t>Hot Flex Ultra - Purple Heather (metre)</t>
  </si>
  <si>
    <t>PT10894</t>
  </si>
  <si>
    <t>Hot Flex Ultra - Slate (metre)</t>
  </si>
  <si>
    <t>PT10895</t>
  </si>
  <si>
    <t>Hot Flex Ultra - Soft Pink (metre)</t>
  </si>
  <si>
    <t>PT10896</t>
  </si>
  <si>
    <t>Hot Flex Ultra - Tawny Brown (metre)</t>
  </si>
  <si>
    <t>PT10897</t>
  </si>
  <si>
    <t>Hot Flex Ultra - Turquoise (metre)</t>
  </si>
  <si>
    <t>PT10898</t>
  </si>
  <si>
    <t>Hot Flex Ultra - Wine Red (metre)</t>
  </si>
  <si>
    <t>PT10899</t>
  </si>
  <si>
    <t>Teflon Pillow 16x20cm</t>
  </si>
  <si>
    <t>PT10900</t>
  </si>
  <si>
    <t>Teflon Pillow 25x25cm</t>
  </si>
  <si>
    <t>PT10901</t>
  </si>
  <si>
    <t>Teflon Pillow 13x46cm</t>
  </si>
  <si>
    <t>PT10902</t>
  </si>
  <si>
    <t>Teflon Pillow 51x41cm</t>
  </si>
  <si>
    <t>PT10903</t>
  </si>
  <si>
    <t>Teflon Pillow 60x40cm</t>
  </si>
  <si>
    <t>PT10904</t>
  </si>
  <si>
    <t>Teflon Pillow 39x39cm</t>
  </si>
  <si>
    <t>PT10905</t>
  </si>
  <si>
    <t>Teflon Pillow 15x15cm</t>
  </si>
  <si>
    <t>PT10906</t>
  </si>
  <si>
    <t>RTape Special Effects - Hammered Gold Exterior (610mm metre)</t>
  </si>
  <si>
    <t>PT10907</t>
  </si>
  <si>
    <t>RTape Special Effects - Diamond Plate Interior (610mm metre)</t>
  </si>
  <si>
    <t>PT10908</t>
  </si>
  <si>
    <t>Ritrama M - Dark Red (305mm 5m)</t>
  </si>
  <si>
    <t>PT10909</t>
  </si>
  <si>
    <t>KPMF K50000 - White (610mm 5m)</t>
  </si>
  <si>
    <t>PT10910</t>
  </si>
  <si>
    <t>KPMF K50000 - Medium Grey (610mm 5m)</t>
  </si>
  <si>
    <t>PT10911</t>
  </si>
  <si>
    <t>KPMF K50000 - Dark Grey (610mm 5m)</t>
  </si>
  <si>
    <t>PT10912</t>
  </si>
  <si>
    <t>KPMF K50000 - Black (610mm 5m)</t>
  </si>
  <si>
    <t>PT10913</t>
  </si>
  <si>
    <t>KPMF K50000 - Yellow Sunrise (610mm 5m)</t>
  </si>
  <si>
    <t>PT10914</t>
  </si>
  <si>
    <t>KPMF K50000 - Primrose (610mm 5m)</t>
  </si>
  <si>
    <t>PT10915</t>
  </si>
  <si>
    <t>KPMF K50000 - Turmeric Yellow (610mm 5m)</t>
  </si>
  <si>
    <t>PT10916</t>
  </si>
  <si>
    <t>KPMF K50000 - Melon (610mm 5m)</t>
  </si>
  <si>
    <t>PT10917</t>
  </si>
  <si>
    <t>KPMF K50000 - Sunset Orange (610mm 5m)</t>
  </si>
  <si>
    <t>PT10918</t>
  </si>
  <si>
    <t>KPMF K50000 - Dragon Red (610mm 5m)</t>
  </si>
  <si>
    <t>PT10919</t>
  </si>
  <si>
    <t>KPMF K50000 - Burgundy (610mm 5m)</t>
  </si>
  <si>
    <t>PT10920</t>
  </si>
  <si>
    <t>KPMF K50000 - Hot Pink (610mm 5m)</t>
  </si>
  <si>
    <t>PT10921</t>
  </si>
  <si>
    <t>KPMF K50000 - Vivid Red (610mm 5m)</t>
  </si>
  <si>
    <t>PT10922</t>
  </si>
  <si>
    <t>KPMF K50000 - Strawberry (610mm 5m)</t>
  </si>
  <si>
    <t>PT10923</t>
  </si>
  <si>
    <t>KPMF K50000 - Vivid Blue (610mm 5m)</t>
  </si>
  <si>
    <t>PT10924</t>
  </si>
  <si>
    <t>KPMF K50000 - Ocean (610mm 5m)</t>
  </si>
  <si>
    <t>PT10925</t>
  </si>
  <si>
    <t>KPMF K50000 - Olympic Blue (610mm 5m)</t>
  </si>
  <si>
    <t>PT10926</t>
  </si>
  <si>
    <t>KPMF K50000 - New Aqua (610mm 5m)</t>
  </si>
  <si>
    <t>PT10927</t>
  </si>
  <si>
    <t>KPMF K50000 - Marina Blue (610mm 5m)</t>
  </si>
  <si>
    <t>PT10928</t>
  </si>
  <si>
    <t>KPMF K50000 - Kelly Green (610mm 5m)</t>
  </si>
  <si>
    <t>PT10929</t>
  </si>
  <si>
    <t>KPMF K50000 - Forest (610mm 5m)</t>
  </si>
  <si>
    <t>PT10930</t>
  </si>
  <si>
    <t>KPMF K50000 - Mid Green (610mm 5m)</t>
  </si>
  <si>
    <t>PT10931</t>
  </si>
  <si>
    <t>KPMF K50000 - Chocolate (610mm 5m)</t>
  </si>
  <si>
    <t>PT10932</t>
  </si>
  <si>
    <t>KPMF K50000 - Camel (610mm 5m)</t>
  </si>
  <si>
    <t>PT10933</t>
  </si>
  <si>
    <t>KPMF K50000 - Violet (610mm 5m)</t>
  </si>
  <si>
    <t>PT10934</t>
  </si>
  <si>
    <t>KPMF K50000 - Apple (610mm 5m)</t>
  </si>
  <si>
    <t>PT10935</t>
  </si>
  <si>
    <t>KPMF K50000 - Silver Met (610mm 5m)</t>
  </si>
  <si>
    <t>PT10936</t>
  </si>
  <si>
    <t>KPMF K50000 - Dark Charcoal (610mm 5m)</t>
  </si>
  <si>
    <t>PT10937</t>
  </si>
  <si>
    <t>KPMF K50000 - Gold Met (610mm 5m)</t>
  </si>
  <si>
    <t>PT10938</t>
  </si>
  <si>
    <t>KPMF K51000 - White Matt (610mm 5m)</t>
  </si>
  <si>
    <t>PT10939</t>
  </si>
  <si>
    <t>KPMF K51000 - Black Matt (610mm 5m)</t>
  </si>
  <si>
    <t>PT10940</t>
  </si>
  <si>
    <t>KPMF K70000 - White (610mm metre)</t>
  </si>
  <si>
    <t>PT10941</t>
  </si>
  <si>
    <t>KPMF K70000 - Arctic White (610mm metre)</t>
  </si>
  <si>
    <t>PT10942</t>
  </si>
  <si>
    <t>KPMF K70000 - Black (610mm metre)</t>
  </si>
  <si>
    <t>PT10943</t>
  </si>
  <si>
    <t>KPMF K70000 - Sunflower (610mm metre)</t>
  </si>
  <si>
    <t>PT10944</t>
  </si>
  <si>
    <t>KPMF K70000 - Almond (610mm metre)</t>
  </si>
  <si>
    <t>PT10945</t>
  </si>
  <si>
    <t>KPMF K70000 - Melon (610mm metre)</t>
  </si>
  <si>
    <t>PT10946</t>
  </si>
  <si>
    <t>KPMF K70000 - Buttercup (610mm metre)</t>
  </si>
  <si>
    <t>PT10947</t>
  </si>
  <si>
    <t>KPMF K70000 - Orange (610mm metre)</t>
  </si>
  <si>
    <t>PT10948</t>
  </si>
  <si>
    <t>KPMF K70000 - Orange Red (610mm metre)</t>
  </si>
  <si>
    <t>PT10949</t>
  </si>
  <si>
    <t>KPMF K70000 - Dark Orange (610mm metre)</t>
  </si>
  <si>
    <t>PT10950</t>
  </si>
  <si>
    <t>KPMF K70000 - Tomato Red (610mm metre)</t>
  </si>
  <si>
    <t>PT10951</t>
  </si>
  <si>
    <t>KPMF K70000 - Cardinal Red (610mm metre)</t>
  </si>
  <si>
    <t>PT10952</t>
  </si>
  <si>
    <t>KPMF K70000 - Burgundy (610mm metre)</t>
  </si>
  <si>
    <t>PT10953</t>
  </si>
  <si>
    <t>KPMF K70000 - Spice (610mm metre)</t>
  </si>
  <si>
    <t>PT10954</t>
  </si>
  <si>
    <t>KPMF K70000 - Mid Red (610mm metre)</t>
  </si>
  <si>
    <t>PT10955</t>
  </si>
  <si>
    <t>KPMF K70000 - Pillar Box Red (610mm metre)</t>
  </si>
  <si>
    <t>PT10956</t>
  </si>
  <si>
    <t>KPMF K70000 - Vivid Blue (610mm metre)</t>
  </si>
  <si>
    <t>PT10957</t>
  </si>
  <si>
    <t>KPMF K70000 - Olympic Blue (610mm metre)</t>
  </si>
  <si>
    <t>PT10958</t>
  </si>
  <si>
    <t>KPMF K70000 - Sapphire Blue (610mm metre)</t>
  </si>
  <si>
    <t>PT10959</t>
  </si>
  <si>
    <t>KPMF K70000 - Dark Aqua (610mm metre)</t>
  </si>
  <si>
    <t>PT10960</t>
  </si>
  <si>
    <t>KPMF K70000 - Brilliant Blue (610mm metre)</t>
  </si>
  <si>
    <t>PT10961</t>
  </si>
  <si>
    <t>KPMF K70000 - Kelly Green (1220mm 50m LOG)</t>
  </si>
  <si>
    <t>PT10962</t>
  </si>
  <si>
    <t>KPMF K70000 - Forest Green (610mm metre)</t>
  </si>
  <si>
    <t>PT10963</t>
  </si>
  <si>
    <t>KPMF K70000 - Lime Green (610mm metre)</t>
  </si>
  <si>
    <t>PT10964</t>
  </si>
  <si>
    <t>KPMF K70000 - Turquoise (610mm metre)</t>
  </si>
  <si>
    <t>PT10965</t>
  </si>
  <si>
    <t>KPMF K70000 - Atlantic Green (1220mm 50m LOG)</t>
  </si>
  <si>
    <t>PT10966</t>
  </si>
  <si>
    <t>KPMF K70000 - Chocolate (610mm metre)</t>
  </si>
  <si>
    <t>PT10967</t>
  </si>
  <si>
    <t>KPMF K70000 - Brown (610mm metre)</t>
  </si>
  <si>
    <t>PT10968</t>
  </si>
  <si>
    <t>KPMF K70000 - Camel (610mm metre)</t>
  </si>
  <si>
    <t>PT10969</t>
  </si>
  <si>
    <t>KPMF K70000 - Mercury Grey (610mm metre)</t>
  </si>
  <si>
    <t>PT10970</t>
  </si>
  <si>
    <t>KPMF K70000 - Dove Grey (610mm metre)</t>
  </si>
  <si>
    <t>PT10971</t>
  </si>
  <si>
    <t>KPMF K70000 - Light Grey (610mm metre)</t>
  </si>
  <si>
    <t>PT10972</t>
  </si>
  <si>
    <t>KPMF K70000 - Medium Grey (610mm metre)</t>
  </si>
  <si>
    <t>PT10973</t>
  </si>
  <si>
    <t>KPMF K70000 - Dark Grey (610mm metre)</t>
  </si>
  <si>
    <t>PT10974</t>
  </si>
  <si>
    <t>KPMF K70000 - Signal Grey (610mm metre)</t>
  </si>
  <si>
    <t>PT10975</t>
  </si>
  <si>
    <t>KPMF K70000 - Nimbus Grey (610mm metre)</t>
  </si>
  <si>
    <t>PT10976</t>
  </si>
  <si>
    <t>KPMF K70000 - Imitation Gold (610mm metre)</t>
  </si>
  <si>
    <t>PT10977</t>
  </si>
  <si>
    <t>KPMF K70000 - Hot Lemon (610mm metre)</t>
  </si>
  <si>
    <t>PT10978</t>
  </si>
  <si>
    <t>KPMF K70000 - Violet (610mm metre)</t>
  </si>
  <si>
    <t>PT10979</t>
  </si>
  <si>
    <t>KPMF K70000 - Dark Purple (610mm metre)</t>
  </si>
  <si>
    <t>PT10980</t>
  </si>
  <si>
    <t>KPMF K70000 - Deep Red (610mm metre)</t>
  </si>
  <si>
    <t>PT10981</t>
  </si>
  <si>
    <t>KPMF K70000 - Dark Magenta (610mm metre)</t>
  </si>
  <si>
    <t>PT10982</t>
  </si>
  <si>
    <t>KPMF K70000 - Magenta (610mm metre)</t>
  </si>
  <si>
    <t>PT10983</t>
  </si>
  <si>
    <t>KPMF K70000 - Light Plum (610mm metre)</t>
  </si>
  <si>
    <t>PT10984</t>
  </si>
  <si>
    <t>KPMF K70000 - Royal Purple (610mm metre)</t>
  </si>
  <si>
    <t>PT10985</t>
  </si>
  <si>
    <t>KPMF K70000 - Intense Blue (610mm metre)</t>
  </si>
  <si>
    <t>PT10986</t>
  </si>
  <si>
    <t>KPMF K70000 - Light Blue (610mm metre)</t>
  </si>
  <si>
    <t>PT10987</t>
  </si>
  <si>
    <t>KPMF K70000 - Lavender (610mm metre)</t>
  </si>
  <si>
    <t>PT10988</t>
  </si>
  <si>
    <t>KPMF K70000 - Viking Blue (610mm metre)</t>
  </si>
  <si>
    <t>PT10989</t>
  </si>
  <si>
    <t>KPMF K70000 - Navy Blue (610mm metre)</t>
  </si>
  <si>
    <t>PT10990</t>
  </si>
  <si>
    <t>KPMF K70000 - Teal (610mm metre)</t>
  </si>
  <si>
    <t>PT10991</t>
  </si>
  <si>
    <t>KPMF K70000 - Brit Blue (610mm metre)</t>
  </si>
  <si>
    <t>PT10992</t>
  </si>
  <si>
    <t>KPMF K70000 - Midnight Blue (610mm metre)</t>
  </si>
  <si>
    <t>PT10993</t>
  </si>
  <si>
    <t>KPMF K70000 - Apple Green (610mm metre)</t>
  </si>
  <si>
    <t>PT10994</t>
  </si>
  <si>
    <t>KPMF K70000 - Dark Apple Green (610mm metre)</t>
  </si>
  <si>
    <t>PT10995</t>
  </si>
  <si>
    <t>KPMF K70000 - Light Aqua (610mm metre)</t>
  </si>
  <si>
    <t>PT10996</t>
  </si>
  <si>
    <t>KPMF K70000 - Green (610mm metre)</t>
  </si>
  <si>
    <t>PT10997</t>
  </si>
  <si>
    <t>KPMF K70000 - Bright Green (610mm metre)</t>
  </si>
  <si>
    <t>PT10998</t>
  </si>
  <si>
    <t>KPMF K70000 - Vivid Green (610mm metre)</t>
  </si>
  <si>
    <t>PT10999</t>
  </si>
  <si>
    <t>KPMF K70000 - Traffic Green (610mm metre)</t>
  </si>
  <si>
    <t>PT11000</t>
  </si>
  <si>
    <t>KPMF K70000 Metallic - Silver (610mm metre)</t>
  </si>
  <si>
    <t>PT11001</t>
  </si>
  <si>
    <t>KPMF K70000 Metallic - Dark Argent (610mm metre)</t>
  </si>
  <si>
    <t>PT11002</t>
  </si>
  <si>
    <t>KPMF K70000 Metallic - Charcoal (610mm metre)</t>
  </si>
  <si>
    <t>PT11003</t>
  </si>
  <si>
    <t>KPMF K70000 Metallic - Pewter (610mm metre)</t>
  </si>
  <si>
    <t>PT11004</t>
  </si>
  <si>
    <t>KPMF K70000 Metallic - Nickel (610mm metre)</t>
  </si>
  <si>
    <t>PT11005</t>
  </si>
  <si>
    <t>KPMF K70000 Metallic - Light Charcoal (610mm metre)</t>
  </si>
  <si>
    <t>PT11006</t>
  </si>
  <si>
    <t>KPMF K70000 Metallic - Black (610mm metre)</t>
  </si>
  <si>
    <t>PT11007</t>
  </si>
  <si>
    <t>KPMF K70000 Metallic - Sahara Gold (610mm metre)</t>
  </si>
  <si>
    <t>PT11008</t>
  </si>
  <si>
    <t>KPMF K70000 Metallic - Summer Gold (610mm metre)</t>
  </si>
  <si>
    <t>PT11009</t>
  </si>
  <si>
    <t>KPMF K70000 Metallic - Bronze (610mm metre)</t>
  </si>
  <si>
    <t>PT11010</t>
  </si>
  <si>
    <t>KPMF K70000 Metallic - Sunset Gold (610mm metre)</t>
  </si>
  <si>
    <t>PT11011</t>
  </si>
  <si>
    <t>KPMF K70000 Metallic - Royal Blue (610mm metre)</t>
  </si>
  <si>
    <t>PT11012</t>
  </si>
  <si>
    <t>KPMF K70000 Metallic - Purple (610mm metre)</t>
  </si>
  <si>
    <t>PT11013</t>
  </si>
  <si>
    <t>KPMF K70000 Metallic - Light Blue (610mm metre)</t>
  </si>
  <si>
    <t>PT11014</t>
  </si>
  <si>
    <t>KPMF K70000 Metallic - Mid Blue (610mm metre)</t>
  </si>
  <si>
    <t>PT11015</t>
  </si>
  <si>
    <t>KPMF K70000 Metallic - Dark Blue (610mm metre)</t>
  </si>
  <si>
    <t>PT11016</t>
  </si>
  <si>
    <t>KPMF K71000 - White Matt (610mm Metre)</t>
  </si>
  <si>
    <t>PT11017</t>
  </si>
  <si>
    <t>KPMF K71000 - Black Matt (610mm Metre)</t>
  </si>
  <si>
    <t>PT11018</t>
  </si>
  <si>
    <t>KPMF White Gloss Airflow 1370mm</t>
  </si>
  <si>
    <t>PT11019</t>
  </si>
  <si>
    <t>KPMF White Gloss Airflow 1520mm</t>
  </si>
  <si>
    <t>PT11020</t>
  </si>
  <si>
    <t>KPMF K52101 Poly Overlam Gloss 1370 LOG</t>
  </si>
  <si>
    <t>PT11021</t>
  </si>
  <si>
    <t>KPMF K52101 Poly Overlam Gloss 1520 LOG</t>
  </si>
  <si>
    <t>PT11022</t>
  </si>
  <si>
    <t>Ritrama L - Perfect Purple (305mm 5m)</t>
  </si>
  <si>
    <t>PT11023</t>
  </si>
  <si>
    <t>Ritrama M - Grey (305mm 5m)</t>
  </si>
  <si>
    <t>PT11024</t>
  </si>
  <si>
    <t>Ritrama M - Medium Grey (305mm 5m)</t>
  </si>
  <si>
    <t>PT11025</t>
  </si>
  <si>
    <t>Ritrama M - Light Pink (305mm 5m)</t>
  </si>
  <si>
    <t>PT11026</t>
  </si>
  <si>
    <t>Ritrama M - Cactus Green (305mm 5m)</t>
  </si>
  <si>
    <t>PT11027</t>
  </si>
  <si>
    <t>Ritrama M - Light Green (305mm 5m)</t>
  </si>
  <si>
    <t>PT11028</t>
  </si>
  <si>
    <t>Ritrama M - Mist Grey (305mm 5m)</t>
  </si>
  <si>
    <t>PT11029</t>
  </si>
  <si>
    <t>Ritrama M - Charcoal (305mm 5m)</t>
  </si>
  <si>
    <t>PT11030</t>
  </si>
  <si>
    <t>Marabu Mara Jet DLE-JF White</t>
  </si>
  <si>
    <t>PT11031</t>
  </si>
  <si>
    <t>Marabu Mara Jet DLE-JF Yellow</t>
  </si>
  <si>
    <t>PT11032</t>
  </si>
  <si>
    <t>Marabu Mara Jet DLE-JF Light Magenta</t>
  </si>
  <si>
    <t>PT11033</t>
  </si>
  <si>
    <t>Marabu Mara Jet DLE-JF Magenta</t>
  </si>
  <si>
    <t>PT11034</t>
  </si>
  <si>
    <t>Marabu Mara Jet DLE-JF Light Cyan</t>
  </si>
  <si>
    <t>PT11035</t>
  </si>
  <si>
    <t>Marabu Mara Jet DLE-JF Cyan</t>
  </si>
  <si>
    <t>PT11036</t>
  </si>
  <si>
    <t>Marabu Mara Jet DLE-JF Black</t>
  </si>
  <si>
    <t>PT11037</t>
  </si>
  <si>
    <t>Marabu Mara Jet DLE-JX White</t>
  </si>
  <si>
    <t>PT11038</t>
  </si>
  <si>
    <t>Marabu Mara Jet DLE-JX Yellow</t>
  </si>
  <si>
    <t>PT11039</t>
  </si>
  <si>
    <t>Marabu Mara Jet DLE-JX Light Magenta</t>
  </si>
  <si>
    <t>PT11040</t>
  </si>
  <si>
    <t>Marabu Mara Jet DLE-JX Magenta</t>
  </si>
  <si>
    <t>PT11041</t>
  </si>
  <si>
    <t>Marabu Mara Jet DLE-JX Light Cyan</t>
  </si>
  <si>
    <t>PT11042</t>
  </si>
  <si>
    <t>Marabu Mara Jet DLE-JX Cyan</t>
  </si>
  <si>
    <t>PT11043</t>
  </si>
  <si>
    <t>Marabu Mara Jet DLE-JX Black</t>
  </si>
  <si>
    <t>PT11044</t>
  </si>
  <si>
    <t>Magnetic Sheeting</t>
  </si>
  <si>
    <t>PT11045</t>
  </si>
  <si>
    <t>Marabu</t>
  </si>
  <si>
    <t>PT11046</t>
  </si>
  <si>
    <t>Static Cling - Silver (500mm metre)</t>
  </si>
  <si>
    <t>PT11047</t>
  </si>
  <si>
    <t>Static Cling - Gold (500mm metre)</t>
  </si>
  <si>
    <t>PT11048</t>
  </si>
  <si>
    <t>3mm Medite Prem MDF 400x300mm</t>
  </si>
  <si>
    <t>PT11049</t>
  </si>
  <si>
    <t>3mm Medite Prem MDF 600x400mm</t>
  </si>
  <si>
    <t>PT11050</t>
  </si>
  <si>
    <t>3mm Medite Prem MDF 800x600mm</t>
  </si>
  <si>
    <t>PT11051</t>
  </si>
  <si>
    <t>4mm Medite Prem MDF 400x300mm</t>
  </si>
  <si>
    <t>PT11052</t>
  </si>
  <si>
    <t>4mm Medite Prem MDF 600x400mm</t>
  </si>
  <si>
    <t>PT11053</t>
  </si>
  <si>
    <t>4mm Medite Prem MDF 800x600mm</t>
  </si>
  <si>
    <t>PT11054</t>
  </si>
  <si>
    <t>6mm Medite Prem MDF 400x300mm</t>
  </si>
  <si>
    <t>PT11055</t>
  </si>
  <si>
    <t>6mm Medite Prem MDF 600x400mm</t>
  </si>
  <si>
    <t>PT11056</t>
  </si>
  <si>
    <t>6mm Medite Prem MDF 800x600mm</t>
  </si>
  <si>
    <t>PT11057</t>
  </si>
  <si>
    <t>RTape 4050 Paper</t>
  </si>
  <si>
    <t>PT11058</t>
  </si>
  <si>
    <t>MDP Flex - Brown (metre)</t>
  </si>
  <si>
    <t>PT11059</t>
  </si>
  <si>
    <t>MDP Flex - Cream (metre)</t>
  </si>
  <si>
    <t>PT11060</t>
  </si>
  <si>
    <t>MDP Flex - Forest Green (metre)</t>
  </si>
  <si>
    <t>PT11061</t>
  </si>
  <si>
    <t>MDP Flex - Gold (metre)</t>
  </si>
  <si>
    <t>PT11062</t>
  </si>
  <si>
    <t>MDP Flex - Lemon Yellow (metre)</t>
  </si>
  <si>
    <t>PT11063</t>
  </si>
  <si>
    <t>MDP Flex - Light Grey (metre)</t>
  </si>
  <si>
    <t>PT11064</t>
  </si>
  <si>
    <t>MDP Flex - Silver (metre)</t>
  </si>
  <si>
    <t>PT11065</t>
  </si>
  <si>
    <t>MDP Flex - Soft Pink (metre)</t>
  </si>
  <si>
    <t>PT11066</t>
  </si>
  <si>
    <t>Gold Mosaic Exterior</t>
  </si>
  <si>
    <t>PT11067</t>
  </si>
  <si>
    <t>Silver Mosaic Exterior</t>
  </si>
  <si>
    <t>PT11068</t>
  </si>
  <si>
    <t>Blue Mosaic Exterior</t>
  </si>
  <si>
    <t>PT11069</t>
  </si>
  <si>
    <t>Green Mosaic Exterior</t>
  </si>
  <si>
    <t>PT11070</t>
  </si>
  <si>
    <t>Red Mosaic Exterior</t>
  </si>
  <si>
    <t>PT11071</t>
  </si>
  <si>
    <t>DeTape Brushed Exterior - Gold (610mm metre)</t>
  </si>
  <si>
    <t>PT11072</t>
  </si>
  <si>
    <t>DeTape Brushed Exterior - Silver (610mm metre)</t>
  </si>
  <si>
    <t>PT11073</t>
  </si>
  <si>
    <t>DeTape Brushed Exterior -  Rose Gold (610mm metre)</t>
  </si>
  <si>
    <t>PT11074</t>
  </si>
  <si>
    <t>DeTape Brushed Exterior - Copper (610mm metre)</t>
  </si>
  <si>
    <t>PT11075</t>
  </si>
  <si>
    <t>DeTape Leaf Exterior - Gold (610mm metre)</t>
  </si>
  <si>
    <t>PT11076</t>
  </si>
  <si>
    <t>DeTape Leaf Exterior - Silver (610mm metre)</t>
  </si>
  <si>
    <t>PT11077</t>
  </si>
  <si>
    <t>DeTape Swirl Exterior - Silver (610mm metre)</t>
  </si>
  <si>
    <t>PT11078</t>
  </si>
  <si>
    <t>DeTape Swirl Exterior - Gold (610mm metre)</t>
  </si>
  <si>
    <t>PT11079</t>
  </si>
  <si>
    <t>DeTape Spectrum Exterior - Gold (610mm metre)</t>
  </si>
  <si>
    <t>PT11080</t>
  </si>
  <si>
    <t>DeTape Spectrum Exterior - Silver (610mm metre)</t>
  </si>
  <si>
    <t>PT11081</t>
  </si>
  <si>
    <t>DeTape Spectrum Exterior - Rose Gold (610mm metre)</t>
  </si>
  <si>
    <t>PT11082</t>
  </si>
  <si>
    <t>DeTape Spectrum Exterior - Black (610mm metre)</t>
  </si>
  <si>
    <t>PT11083</t>
  </si>
  <si>
    <t>DeTape Spectrum Exterior - Copper (610mm metre)</t>
  </si>
  <si>
    <t>PT11084</t>
  </si>
  <si>
    <t>DeTape Spectrum Exterior - Amethyst (610mm metre)</t>
  </si>
  <si>
    <t>PT11085</t>
  </si>
  <si>
    <t>DeTape Spectrum Exterior - Red (610mm metre)</t>
  </si>
  <si>
    <t>PT11086</t>
  </si>
  <si>
    <t>MDP Isopropyl Alcohol 1000ml</t>
  </si>
  <si>
    <t>PT11087</t>
  </si>
  <si>
    <t>MDP Glue Remover 1000ml</t>
  </si>
  <si>
    <t>PT11088</t>
  </si>
  <si>
    <t>Orafol Pre Wrap Surface Cleaner 1000ml</t>
  </si>
  <si>
    <t>PT11089</t>
  </si>
  <si>
    <t>Orafol Pre Wrap Surface Cleaner 5 Litre</t>
  </si>
  <si>
    <t>PT11090</t>
  </si>
  <si>
    <t>Orafol Application Gel 1000ml</t>
  </si>
  <si>
    <t>PT11091</t>
  </si>
  <si>
    <t>Ferro Film</t>
  </si>
  <si>
    <t>PT11092</t>
  </si>
  <si>
    <t>DeTape Intense Sparkles - Gold (610mm metre)</t>
  </si>
  <si>
    <t>PT11093</t>
  </si>
  <si>
    <t>DeTape Intense Sparkles - Silver (610mm metre)</t>
  </si>
  <si>
    <t>PT11094</t>
  </si>
  <si>
    <t>DeTape Intense Sparkles - Rose Gold (610mm metre)</t>
  </si>
  <si>
    <t>PT11095</t>
  </si>
  <si>
    <t>DeTape Intense Sparkles - Black (610mm metre)</t>
  </si>
  <si>
    <t>PT11096</t>
  </si>
  <si>
    <t>DeTape Intense Sparkles - Light Blue (610mm metre)</t>
  </si>
  <si>
    <t>PT11097</t>
  </si>
  <si>
    <t>DeTape Intense Sparkles - Red (610mm metre)</t>
  </si>
  <si>
    <t>PT11098</t>
  </si>
  <si>
    <t>DeTape Intense Sparkles - Royal Blue (610mm metre)</t>
  </si>
  <si>
    <t>PT11099</t>
  </si>
  <si>
    <t>DeTape Intense Sparkles - Fluorescent Yellow (610mm metre)</t>
  </si>
  <si>
    <t>PT11100</t>
  </si>
  <si>
    <t>DeTape Intense Sparkles - Fluorescent Orange (610mm metre)</t>
  </si>
  <si>
    <t>PT11101</t>
  </si>
  <si>
    <t>DeTape Intense Sparkles - Fluorescent Green (610mm metre)</t>
  </si>
  <si>
    <t>PT11102</t>
  </si>
  <si>
    <t>DeTape Intense Sparkles - Fluorescent Pink (610mm metre)</t>
  </si>
  <si>
    <t>PT11103</t>
  </si>
  <si>
    <t>DeTape Intense Sparkles - Purple (610mm metre)</t>
  </si>
  <si>
    <t>PT11104</t>
  </si>
  <si>
    <t>DeTape Intense Sparkles - Teal (610mm metre)</t>
  </si>
  <si>
    <t>PT11105</t>
  </si>
  <si>
    <t>DeTape Intense Sparkles - Green (610mm metre)</t>
  </si>
  <si>
    <t>PT11106</t>
  </si>
  <si>
    <t>LED Modules Single</t>
  </si>
  <si>
    <t>PT11107</t>
  </si>
  <si>
    <t>LED Modules Double</t>
  </si>
  <si>
    <t>PT11108</t>
  </si>
  <si>
    <t>LED Modules Triple</t>
  </si>
  <si>
    <t>PT11109</t>
  </si>
  <si>
    <t>LED Modules Quad</t>
  </si>
  <si>
    <t>PT11110</t>
  </si>
  <si>
    <t>30w IP67 Power Supply</t>
  </si>
  <si>
    <t>PT11111</t>
  </si>
  <si>
    <t>50w IP67 Power Supply</t>
  </si>
  <si>
    <t>PT11112</t>
  </si>
  <si>
    <t>80w IP67 Power Supply</t>
  </si>
  <si>
    <t>PT11113</t>
  </si>
  <si>
    <t>120w IP67 Power Supply</t>
  </si>
  <si>
    <t>PT11114</t>
  </si>
  <si>
    <t>150w IP67 Power Supply</t>
  </si>
  <si>
    <t>PT11115</t>
  </si>
  <si>
    <t>200w IP67 Power Supply</t>
  </si>
  <si>
    <t>PT11116</t>
  </si>
  <si>
    <t>300w IP67 Power Supply</t>
  </si>
  <si>
    <t>PT11117</t>
  </si>
  <si>
    <t>Scotchlok Type 8B</t>
  </si>
  <si>
    <t>PT11118</t>
  </si>
  <si>
    <t>MotoMARK235 White 760mm</t>
  </si>
  <si>
    <t>PT11119</t>
  </si>
  <si>
    <t>MotoMARK235 White 1370mm</t>
  </si>
  <si>
    <t>PT11120</t>
  </si>
  <si>
    <t>MotoMARK235 White 1524mm</t>
  </si>
  <si>
    <t>PT11121</t>
  </si>
  <si>
    <t>MotoMARK238 Lam 760mm</t>
  </si>
  <si>
    <t>PT11122</t>
  </si>
  <si>
    <t>MotoMARK238 Lam 1370mm</t>
  </si>
  <si>
    <t>PT11123</t>
  </si>
  <si>
    <t>MotoMARK238 Lam 1524mm</t>
  </si>
  <si>
    <t>PT11124</t>
  </si>
  <si>
    <t>MDP Flex - Bright Yellow (metre)</t>
  </si>
  <si>
    <t>PT11125</t>
  </si>
  <si>
    <t>MDP Flex - Azure Blue+ (metre)</t>
  </si>
  <si>
    <t>PT11126</t>
  </si>
  <si>
    <t>Prime Flex - White (metre)</t>
  </si>
  <si>
    <t>PT11127</t>
  </si>
  <si>
    <t>Prime Flex - Black (metre)</t>
  </si>
  <si>
    <t>PT11128</t>
  </si>
  <si>
    <t>Prime Flex - Mid Yellow (metre)</t>
  </si>
  <si>
    <t>PT11129</t>
  </si>
  <si>
    <t>Prime Flex - Grass Green (metre)</t>
  </si>
  <si>
    <t>PT11130</t>
  </si>
  <si>
    <t>Prime Flex - Azure Blue (metre)</t>
  </si>
  <si>
    <t>PT11131</t>
  </si>
  <si>
    <t>Prime Flex - Brilliant Blue (metre)</t>
  </si>
  <si>
    <t>PT11132</t>
  </si>
  <si>
    <t>Prime Flex - Pink (metre)</t>
  </si>
  <si>
    <t>PT11133</t>
  </si>
  <si>
    <t>Prime Flex - Red (metre)</t>
  </si>
  <si>
    <t>PT11134</t>
  </si>
  <si>
    <t>Prime Flex - Hot Pink (metre)</t>
  </si>
  <si>
    <t>PT11135</t>
  </si>
  <si>
    <t>Prime Flex - Grey (metre)</t>
  </si>
  <si>
    <t>PT11136</t>
  </si>
  <si>
    <t>Prime Flex - Silver (metre)</t>
  </si>
  <si>
    <t>PT11137</t>
  </si>
  <si>
    <t>Prime Flex - Gold (metre)</t>
  </si>
  <si>
    <t>PT11138</t>
  </si>
  <si>
    <t>Prime Flex - Berry (metre)</t>
  </si>
  <si>
    <t>PT11139</t>
  </si>
  <si>
    <t>Prime Flex - Lime (metre)</t>
  </si>
  <si>
    <t>PT11140</t>
  </si>
  <si>
    <t>Prime Flex - Toffee (metre)</t>
  </si>
  <si>
    <t>PT11141</t>
  </si>
  <si>
    <t>Prime Flex - Baby Pink (metre)</t>
  </si>
  <si>
    <t>PT11142</t>
  </si>
  <si>
    <t>Prime Flex - Baby Blue (metre)</t>
  </si>
  <si>
    <t>PT11143</t>
  </si>
  <si>
    <t>Prime Flex - Brown (metre)</t>
  </si>
  <si>
    <t>PT11144</t>
  </si>
  <si>
    <t>Prime Flex - Orange (metre)</t>
  </si>
  <si>
    <t>PT11145</t>
  </si>
  <si>
    <t>Prime Flex - Golden Yellow (metre)</t>
  </si>
  <si>
    <t>PT11146</t>
  </si>
  <si>
    <t>Prime Flex - Mushroom (metre)</t>
  </si>
  <si>
    <t>PT11147</t>
  </si>
  <si>
    <t>Prime Flex - Mint (metre)</t>
  </si>
  <si>
    <t>PT11148</t>
  </si>
  <si>
    <t>Prime Flex - Spa Green (metre)</t>
  </si>
  <si>
    <t>PT11149</t>
  </si>
  <si>
    <t>Prime Flex - Lavender (metre)</t>
  </si>
  <si>
    <t>PT11150</t>
  </si>
  <si>
    <t>Prime Flex - Dark Orange (metre)</t>
  </si>
  <si>
    <t>PT11151</t>
  </si>
  <si>
    <t>Prime Flex - Fir Green (metre)</t>
  </si>
  <si>
    <t>PT11152</t>
  </si>
  <si>
    <t>Prime Flex - French Navy (metre)</t>
  </si>
  <si>
    <t>PT11153</t>
  </si>
  <si>
    <t>Prime Flex - Coral (metre)</t>
  </si>
  <si>
    <t>PT11154</t>
  </si>
  <si>
    <t>Prime Flex - Cream (metre)</t>
  </si>
  <si>
    <t>PT11155</t>
  </si>
  <si>
    <t>Prime Flex - Apple Green (metre)</t>
  </si>
  <si>
    <t>PT11156</t>
  </si>
  <si>
    <t>Prime Flex - Warm Sand (metre)</t>
  </si>
  <si>
    <t>PT11157</t>
  </si>
  <si>
    <t>Prime Flex - Neon Yellow (metre)</t>
  </si>
  <si>
    <t>PT11158</t>
  </si>
  <si>
    <t>Prime Flex - Neon Green (metre)</t>
  </si>
  <si>
    <t>PT11159</t>
  </si>
  <si>
    <t>Prime Flex - Neon Pink (metre)</t>
  </si>
  <si>
    <t>PT11160</t>
  </si>
  <si>
    <t>Prime Flex - Neon Orange (metre)</t>
  </si>
  <si>
    <t>PT11161</t>
  </si>
  <si>
    <t>Prime Flex - Peach (metre)</t>
  </si>
  <si>
    <t>PT11162</t>
  </si>
  <si>
    <t>Prime Flex - Storm Blue (metre)</t>
  </si>
  <si>
    <t>PT11163</t>
  </si>
  <si>
    <t>Prime Flex - Light Blue (metre)</t>
  </si>
  <si>
    <t>PT11164</t>
  </si>
  <si>
    <t>Prime Flex - Khaki (metre)</t>
  </si>
  <si>
    <t>PT11165</t>
  </si>
  <si>
    <t>Prime Flex - Burgundy (metre)</t>
  </si>
  <si>
    <t>PT11166</t>
  </si>
  <si>
    <t>Prime Flex - Jade (metre)</t>
  </si>
  <si>
    <t>PT11167</t>
  </si>
  <si>
    <t>Prime Flex - Light Aqua (metre)</t>
  </si>
  <si>
    <t>PT11168</t>
  </si>
  <si>
    <t>Prime Flex - Dark Turquoise (metre)</t>
  </si>
  <si>
    <t>PT11169</t>
  </si>
  <si>
    <t>Prime Flex - Orchid Pink (metre)</t>
  </si>
  <si>
    <t>PT11170</t>
  </si>
  <si>
    <t>Prime Flex - Bubblegum (metre)</t>
  </si>
  <si>
    <t>PT11171</t>
  </si>
  <si>
    <t>Prime Flex - Neon Blue (metre)</t>
  </si>
  <si>
    <t>PT11172</t>
  </si>
  <si>
    <t>Prime Flex - Mustard (metre)</t>
  </si>
  <si>
    <t>PT11173</t>
  </si>
  <si>
    <t>MDP Rapide - Light Blue (metre)</t>
  </si>
  <si>
    <t>PT11174</t>
  </si>
  <si>
    <t>MDP Rapide - Green (metre)</t>
  </si>
  <si>
    <t>PT11175</t>
  </si>
  <si>
    <t>MDP Rapide - Silver (metre)</t>
  </si>
  <si>
    <t>PT11176</t>
  </si>
  <si>
    <t>MDP Rapide - Gold (metre)</t>
  </si>
  <si>
    <t>PT11177</t>
  </si>
  <si>
    <t>MDP Rapide - Purple (metre)</t>
  </si>
  <si>
    <t>PT11178</t>
  </si>
  <si>
    <t>MDP Rapide - Grey (metre)</t>
  </si>
  <si>
    <t>PT11179</t>
  </si>
  <si>
    <t>MDP Rapide - Pink (metre)</t>
  </si>
  <si>
    <t>PT11180</t>
  </si>
  <si>
    <t>MDP Rapide - Orange (metre)</t>
  </si>
  <si>
    <t>PT11181</t>
  </si>
  <si>
    <t>MDP Rapide - Yellow (metre)</t>
  </si>
  <si>
    <t>PT11182</t>
  </si>
  <si>
    <t>MDP Rapide - Fuchsia (metre)</t>
  </si>
  <si>
    <t>PT11183</t>
  </si>
  <si>
    <t>MDP Rapide - Mint (metre)</t>
  </si>
  <si>
    <t>PT11184</t>
  </si>
  <si>
    <t>MDP Rapide - Teal (metre)</t>
  </si>
  <si>
    <t>PT11185</t>
  </si>
  <si>
    <t>MDP Rapide - Pale Pink (metre)</t>
  </si>
  <si>
    <t>PT11186</t>
  </si>
  <si>
    <t>MDP Rapide - Brown (metre)</t>
  </si>
  <si>
    <t>PT11187</t>
  </si>
  <si>
    <t>MDP Rapide - Burgundy (metre)</t>
  </si>
  <si>
    <t>PT11188</t>
  </si>
  <si>
    <t>MDP Rapide - Dark Grey (metre)</t>
  </si>
  <si>
    <t>PT11189</t>
  </si>
  <si>
    <t>MDP Rapide - Apple Green (metre)</t>
  </si>
  <si>
    <t>PT11190</t>
  </si>
  <si>
    <t>Metallic Stretch - Silver (metre)</t>
  </si>
  <si>
    <t>PT11191</t>
  </si>
  <si>
    <t>Metallic Stretch - Gold (metre)</t>
  </si>
  <si>
    <t>PT11192</t>
  </si>
  <si>
    <t>Metallic Stretch - Rose Gold (metre)</t>
  </si>
  <si>
    <t>PT11193</t>
  </si>
  <si>
    <t>Metallic Stretch - Blue (metre)</t>
  </si>
  <si>
    <t>PT11194</t>
  </si>
  <si>
    <t>Metallic Stretch - Red (metre)</t>
  </si>
  <si>
    <t>PT11195</t>
  </si>
  <si>
    <t>Metallic Stretch - Dark Grey (metre)</t>
  </si>
  <si>
    <t>PT11196</t>
  </si>
  <si>
    <t>Metallic Stretch - Green (metre)</t>
  </si>
  <si>
    <t>PT11197</t>
  </si>
  <si>
    <t>Metallic Stretch - Copper (metre)</t>
  </si>
  <si>
    <t>PT11198</t>
  </si>
  <si>
    <t>Metallic Stretch - Purple (metre)</t>
  </si>
  <si>
    <t>PT11199</t>
  </si>
  <si>
    <t>Metallic Stretch - Aqua (metre)</t>
  </si>
  <si>
    <t>PT11200</t>
  </si>
  <si>
    <t>Metal Standoff 13x19mm Satin Black</t>
  </si>
  <si>
    <t>PT11201</t>
  </si>
  <si>
    <t>Metal Standoff 19x19mm Satin Black</t>
  </si>
  <si>
    <t>PT11202</t>
  </si>
  <si>
    <t>Metal Standoff 19x25mm Satin Black</t>
  </si>
  <si>
    <t>PT11203</t>
  </si>
  <si>
    <t>Metal Standoff 25x25mm Satin Black</t>
  </si>
  <si>
    <t>PT11204</t>
  </si>
  <si>
    <t>Metal Standoff 13x19mm Chrome Gold Brass</t>
  </si>
  <si>
    <t>PT11205</t>
  </si>
  <si>
    <t>Metal Standoff 19x19mm Chrome Gold Brass</t>
  </si>
  <si>
    <t>PT11206</t>
  </si>
  <si>
    <t>Metal Standoff 19x25mm Chrome Gold Brass</t>
  </si>
  <si>
    <t>PT11207</t>
  </si>
  <si>
    <t>Metal Standoff 25x25mm Chrome Gold Brass</t>
  </si>
  <si>
    <t>PT11208</t>
  </si>
  <si>
    <t>Metal Standoff 19x19mm Chrome Silver Brass</t>
  </si>
  <si>
    <t>PT11209</t>
  </si>
  <si>
    <t>Metal Standoff 19x25mm Chrome Silver Brass</t>
  </si>
  <si>
    <t>PT11210</t>
  </si>
  <si>
    <t>Metal Standoff 25x25mm Chrome Silver Brass</t>
  </si>
  <si>
    <t>PT11211</t>
  </si>
  <si>
    <t>Metal Standoff 13x19mm Chrome Silver</t>
  </si>
  <si>
    <t>PT11212</t>
  </si>
  <si>
    <t>Metal Standoff 19x19mm Chrome Silver</t>
  </si>
  <si>
    <t>PT11213</t>
  </si>
  <si>
    <t>Metal Standoff 19x25mm Chrome Silver</t>
  </si>
  <si>
    <t>PT11214</t>
  </si>
  <si>
    <t>Metal Standoff 25x25mm Chrome Silver</t>
  </si>
  <si>
    <t>PT11215</t>
  </si>
  <si>
    <t>Metal Standoff 13x19mm Satin Silver</t>
  </si>
  <si>
    <t>PT11216</t>
  </si>
  <si>
    <t>Metal Standoff 19x19mm Satin Silver</t>
  </si>
  <si>
    <t>PT11217</t>
  </si>
  <si>
    <t>Metal Standoff 19x25mm Satin Silver</t>
  </si>
  <si>
    <t>PT11218</t>
  </si>
  <si>
    <t>Metal Standoff 25x25mm Satin Silver</t>
  </si>
  <si>
    <t>PT11219</t>
  </si>
  <si>
    <t>Metal Standoff 13x19mm Polished Gold</t>
  </si>
  <si>
    <t>PT11220</t>
  </si>
  <si>
    <t>Metal Standoff 19x19mm Polished Gold</t>
  </si>
  <si>
    <t>PT11221</t>
  </si>
  <si>
    <t>Metal Standoff 19x25mm Polished Gold</t>
  </si>
  <si>
    <t>PT11222</t>
  </si>
  <si>
    <t>Metal Standoff 25x25mm Polished Gold</t>
  </si>
  <si>
    <t>PT11223</t>
  </si>
  <si>
    <t>Metal Standoff 13x19mm Chrome Silver Brass</t>
  </si>
  <si>
    <t>PT11224</t>
  </si>
  <si>
    <t>Neenah Jet Pro SS Light Inkjet A4</t>
  </si>
  <si>
    <t>PT11225</t>
  </si>
  <si>
    <t>Neenah Jet Pro SS Light Inkjet A3</t>
  </si>
  <si>
    <t>PT11226</t>
  </si>
  <si>
    <t>Neenah 3G Jet Opaque A4</t>
  </si>
  <si>
    <t>PT11227</t>
  </si>
  <si>
    <t>Neenah 3G Jet Opaque A3</t>
  </si>
  <si>
    <t>PT11228</t>
  </si>
  <si>
    <t>Neenah Image Clip Laser Dark</t>
  </si>
  <si>
    <t>PT11229</t>
  </si>
  <si>
    <t>Neenah Jetcol DHS Sublimation Paper A3</t>
  </si>
  <si>
    <t>PT11230</t>
  </si>
  <si>
    <t>Neenah Jetcol DHS Sublimation Paper Mug Size</t>
  </si>
  <si>
    <t>PT11231</t>
  </si>
  <si>
    <t>Ritrama L - Transparent (610mm 50m LOG)</t>
  </si>
  <si>
    <t>PT11232</t>
  </si>
  <si>
    <t>Ritrama O - White (610mm 5m)</t>
  </si>
  <si>
    <t>PT11233</t>
  </si>
  <si>
    <t>Ritrama O - Sun Yellow (610mm 5m)</t>
  </si>
  <si>
    <t>PT11234</t>
  </si>
  <si>
    <t>Ritrama O - Medium Yellow (610mm 5m)</t>
  </si>
  <si>
    <t>PT11235</t>
  </si>
  <si>
    <t>Ritrama O - Yellow (610mm 5m)</t>
  </si>
  <si>
    <t>PT11236</t>
  </si>
  <si>
    <t>Ritrama O - Light Yellow (610mm 5m)</t>
  </si>
  <si>
    <t>PT11237</t>
  </si>
  <si>
    <t>Ritrama O - Beige (610mm 5m)</t>
  </si>
  <si>
    <t>PT11238</t>
  </si>
  <si>
    <t>Ritrama O - Primrose Yellow (610mm 5m)</t>
  </si>
  <si>
    <t>PT11239</t>
  </si>
  <si>
    <t>Oracal 651 Gloss - Purple Red (315mm 5m)</t>
  </si>
  <si>
    <t>PT11240</t>
  </si>
  <si>
    <t>Ritrama O - Wine Red (610mm 5m)</t>
  </si>
  <si>
    <t>PT11241</t>
  </si>
  <si>
    <t>Ritrama O - Dark Red (610mm 5m)</t>
  </si>
  <si>
    <t>PT11242</t>
  </si>
  <si>
    <t>Ritrama O - Red (610mm 5m)</t>
  </si>
  <si>
    <t>PT11243</t>
  </si>
  <si>
    <t>Ritrama O - Dark Orange (610mm 5m)</t>
  </si>
  <si>
    <t>PT11244</t>
  </si>
  <si>
    <t>Ritrama O - Orange (610mm 5m)</t>
  </si>
  <si>
    <t>PT11245</t>
  </si>
  <si>
    <t>Ritrama O - Light Orange (610mm 5m)</t>
  </si>
  <si>
    <t>PT11246</t>
  </si>
  <si>
    <t>Ritrama O - Violet (610mm 5m)</t>
  </si>
  <si>
    <t>PT11247</t>
  </si>
  <si>
    <t>Ritrama O - Magenta Pink (610mm 5m)</t>
  </si>
  <si>
    <t>PT11248</t>
  </si>
  <si>
    <t>Ritrama O - Lilac (610mm 5m)</t>
  </si>
  <si>
    <t>PT11249</t>
  </si>
  <si>
    <t>Ritrama O - Lavender (610mm 5m)</t>
  </si>
  <si>
    <t>PT11250</t>
  </si>
  <si>
    <t>Ritrama O - Soft Pink (610mm 5m)</t>
  </si>
  <si>
    <t>PT11251</t>
  </si>
  <si>
    <t>Ritrama O - Light Red (610mm 5m)</t>
  </si>
  <si>
    <t>PT11252</t>
  </si>
  <si>
    <t>Ritrama O - Ultra Blue (610mm 5m)</t>
  </si>
  <si>
    <t>PT11253</t>
  </si>
  <si>
    <t>Ritrama O - Dark Blue (610mm 5m)</t>
  </si>
  <si>
    <t>PT11254</t>
  </si>
  <si>
    <t>Ritrama O - Marine Blue (610mm 5m)</t>
  </si>
  <si>
    <t>PT11255</t>
  </si>
  <si>
    <t>Ritrama O - Azure Blue (610mm 5m)</t>
  </si>
  <si>
    <t>PT11256</t>
  </si>
  <si>
    <t>Ritrama O - Olympic Blue (610mm 5m)</t>
  </si>
  <si>
    <t>PT11257</t>
  </si>
  <si>
    <t>Ritrama O - Aqua Green (610mm 5m)</t>
  </si>
  <si>
    <t>PT11258</t>
  </si>
  <si>
    <t>Ritrama O - Mint (610mm 5m)</t>
  </si>
  <si>
    <t>PT11259</t>
  </si>
  <si>
    <t>Ritrama O - Ice Blue (610mm 5m)</t>
  </si>
  <si>
    <t>PT11260</t>
  </si>
  <si>
    <t>Ritrama O - Vivid Blue (610mm 5m)</t>
  </si>
  <si>
    <t>PT11261</t>
  </si>
  <si>
    <t>Ritrama O - Forest Green (610mm 5m)</t>
  </si>
  <si>
    <t>PT11262</t>
  </si>
  <si>
    <t>Ritrama O - Medium Green (610mm 5m)</t>
  </si>
  <si>
    <t>PT11263</t>
  </si>
  <si>
    <t>Ritrama O - Light Green (610mm 5m)</t>
  </si>
  <si>
    <t>PT11264</t>
  </si>
  <si>
    <t>Ritrama O - Lime Green (610mm 5m)</t>
  </si>
  <si>
    <t>PT11265</t>
  </si>
  <si>
    <t>Ritrama O - Green (610mm 5m)</t>
  </si>
  <si>
    <t>PT11266</t>
  </si>
  <si>
    <t>Oracal 651 Gloss - Cobalt Blue (315mm 5m)</t>
  </si>
  <si>
    <t>PT11267</t>
  </si>
  <si>
    <t>Ritrama O - Turquoise Blue (610mm 5m)</t>
  </si>
  <si>
    <t>PT11268</t>
  </si>
  <si>
    <t>Oracal 651 Gloss - Blue (315mm 5m)</t>
  </si>
  <si>
    <t>PT11269</t>
  </si>
  <si>
    <t>Oracal 651 Gloss - Grass Green (315mm 5m)</t>
  </si>
  <si>
    <t>PT11270</t>
  </si>
  <si>
    <t>Ritrama O - Black (610mm 5m)</t>
  </si>
  <si>
    <t>PT11271</t>
  </si>
  <si>
    <t>Ritrama O - Medium Grey (610mm 5m)</t>
  </si>
  <si>
    <t>PT11272</t>
  </si>
  <si>
    <t>Ritrama O - Light Grey (610mm 5m)</t>
  </si>
  <si>
    <t>PT11273</t>
  </si>
  <si>
    <t>Ritrama O - Charcoal (610mm 5m)</t>
  </si>
  <si>
    <t>PT11274</t>
  </si>
  <si>
    <t>Ritrama O - Grey (610mm 5m)</t>
  </si>
  <si>
    <t>PT11275</t>
  </si>
  <si>
    <t>Ritrama L - Grey (305mm 5m)</t>
  </si>
  <si>
    <t>PT11276</t>
  </si>
  <si>
    <t>Ritrama O - Brown (610mm 5m)</t>
  </si>
  <si>
    <t>PT11277</t>
  </si>
  <si>
    <t>Ritrama O - Light Brown (610mm 5m)</t>
  </si>
  <si>
    <t>PT11278</t>
  </si>
  <si>
    <t>Ritrama O - Light Beige (610mm 5m)</t>
  </si>
  <si>
    <t>PT11279</t>
  </si>
  <si>
    <t>Ritrama O - Nut Brown (610mm 5m)</t>
  </si>
  <si>
    <t>PT11280</t>
  </si>
  <si>
    <t>Oracal 651 Gloss - Sky Blue (315mm 5m)</t>
  </si>
  <si>
    <t>PT11281</t>
  </si>
  <si>
    <t>Ritrama O - Silver Grey (610mm 5m)</t>
  </si>
  <si>
    <t>PT11282</t>
  </si>
  <si>
    <t>Ritrama O - Gold (610mm 5m)</t>
  </si>
  <si>
    <t>PT11283</t>
  </si>
  <si>
    <t>Ritrama O - Copper (610mm 5m)</t>
  </si>
  <si>
    <t>PT11284</t>
  </si>
  <si>
    <t>Ritrama O - Permanent (610mm 5m)</t>
  </si>
  <si>
    <t>PT11285</t>
  </si>
  <si>
    <t>Ritrama O - Burgundy (610mm 5m)</t>
  </si>
  <si>
    <t>PT11286</t>
  </si>
  <si>
    <t>Ritrama O - Purple (610mm 5m)</t>
  </si>
  <si>
    <t>PT11287</t>
  </si>
  <si>
    <t>Oracal 651 Gloss - Steel Blue (315mm 5m)</t>
  </si>
  <si>
    <t>PT11288</t>
  </si>
  <si>
    <t>Oracal 651 Gloss - Deep Sea Blue (315mm 5m)</t>
  </si>
  <si>
    <t>PT11289</t>
  </si>
  <si>
    <t>Oracal 651 Gloss - Forest Green (315mm 5m)</t>
  </si>
  <si>
    <t>PT11290</t>
  </si>
  <si>
    <t>Oracal 651 Gloss - Copper (315mm 5m)</t>
  </si>
  <si>
    <t>PT11291</t>
  </si>
  <si>
    <t>Oracal 651 Gloss - Gold (315mm 5m)</t>
  </si>
  <si>
    <t>PT11292</t>
  </si>
  <si>
    <t>Oracal 651 Gloss - Silver Grey (315mm 5m)</t>
  </si>
  <si>
    <t>PT11293</t>
  </si>
  <si>
    <t>Oracal 651 Gloss - Signal Yellow (315mm 5m)</t>
  </si>
  <si>
    <t>PT11294</t>
  </si>
  <si>
    <t>Oracal 651 Gloss - Golden Yellow (315mm 5m)</t>
  </si>
  <si>
    <t>PT11295</t>
  </si>
  <si>
    <t>Oracal 651 Gloss - Yellow (315mm 5m)</t>
  </si>
  <si>
    <t>PT11296</t>
  </si>
  <si>
    <t>Oracal 651 Gloss - Light Yellow (315mm 5m)</t>
  </si>
  <si>
    <t>PT11297</t>
  </si>
  <si>
    <t>Oraguard 210G 1370mm</t>
  </si>
  <si>
    <t>PT11298</t>
  </si>
  <si>
    <t>Oraguard 210G 1520mm</t>
  </si>
  <si>
    <t>PT11299</t>
  </si>
  <si>
    <t>Oraguard 210M 1370mm</t>
  </si>
  <si>
    <t>PT11300</t>
  </si>
  <si>
    <t>Oraguard 210M 1520mm</t>
  </si>
  <si>
    <t>PT11301</t>
  </si>
  <si>
    <t>Oraguard 250AS 1370mm</t>
  </si>
  <si>
    <t>PT11302</t>
  </si>
  <si>
    <t>Oraguard 215G 1370mm</t>
  </si>
  <si>
    <t>PT11303</t>
  </si>
  <si>
    <t>Oraguard 215G 1520mm</t>
  </si>
  <si>
    <t>PT11304</t>
  </si>
  <si>
    <t>Oraguard 215M 1370mm</t>
  </si>
  <si>
    <t>PT11305</t>
  </si>
  <si>
    <t>Oraguard 215M 1520mm</t>
  </si>
  <si>
    <t>PT11306</t>
  </si>
  <si>
    <t>Oraguard 290F Gloss 1370mm</t>
  </si>
  <si>
    <t>PT11307</t>
  </si>
  <si>
    <t>Oraguard 290F 1520mm</t>
  </si>
  <si>
    <t>PT11308</t>
  </si>
  <si>
    <t>Oraguard 290 Matt 1370mm</t>
  </si>
  <si>
    <t>PT11309</t>
  </si>
  <si>
    <t>Oraguard 290 Matt 1520mm</t>
  </si>
  <si>
    <t>PT11310</t>
  </si>
  <si>
    <t>Orajet 3164 WG 760mm</t>
  </si>
  <si>
    <t>PT11311</t>
  </si>
  <si>
    <t>Orajet 3164 WG 1370mm</t>
  </si>
  <si>
    <t>PT11312</t>
  </si>
  <si>
    <t>Orajet 3164 WG 1520mm</t>
  </si>
  <si>
    <t>PT11313</t>
  </si>
  <si>
    <t>Orajet 3164 WG 500mm</t>
  </si>
  <si>
    <t>PT11314</t>
  </si>
  <si>
    <t>Orajet 3551RA+ ProSlide WG 1370mm</t>
  </si>
  <si>
    <t>PT11315</t>
  </si>
  <si>
    <t>Orajet 3551RA+ ProSlide WG 1520mm</t>
  </si>
  <si>
    <t>PT11316</t>
  </si>
  <si>
    <t>Orajet 3164 XRA WG 760mm</t>
  </si>
  <si>
    <t>PT11317</t>
  </si>
  <si>
    <t>Orajet 3164 XRA WG 1370mm</t>
  </si>
  <si>
    <t>PT11318</t>
  </si>
  <si>
    <t>Orajet 3164 XRA WG 1520mm</t>
  </si>
  <si>
    <t>PT11319</t>
  </si>
  <si>
    <t>Orajet 3651 RA WG 1370mm</t>
  </si>
  <si>
    <t>PT11320</t>
  </si>
  <si>
    <t>Orajet 3651 RA WG 1520mm</t>
  </si>
  <si>
    <t>PT11321</t>
  </si>
  <si>
    <t>Orajet 3951 RA+ ProSlide WG 1370mm</t>
  </si>
  <si>
    <t>PT11322</t>
  </si>
  <si>
    <t>Orajet 3951 RA+ ProSlide WG 1520mm</t>
  </si>
  <si>
    <t>PT11323</t>
  </si>
  <si>
    <t>Orajet 3164 CG 760mm</t>
  </si>
  <si>
    <t>PT11324</t>
  </si>
  <si>
    <t>Orajet 3164 CG 1370mm</t>
  </si>
  <si>
    <t>PT11325</t>
  </si>
  <si>
    <t>Orajet 3164 CG 1520mm</t>
  </si>
  <si>
    <t>PT11326</t>
  </si>
  <si>
    <t>Orajet 3164 CM 760mm</t>
  </si>
  <si>
    <t>PT11327</t>
  </si>
  <si>
    <t>Orajet 3164 CM 1370mm</t>
  </si>
  <si>
    <t>PT11328</t>
  </si>
  <si>
    <t>Orajet 3164 CM 1520mm</t>
  </si>
  <si>
    <t>PT11329</t>
  </si>
  <si>
    <t>Orajet 3164X WM 760mm</t>
  </si>
  <si>
    <t>PT11330</t>
  </si>
  <si>
    <t>Orajet 3164X WM 1370mm</t>
  </si>
  <si>
    <t>PT11331</t>
  </si>
  <si>
    <t>Orajet 3164X WM 1520mm</t>
  </si>
  <si>
    <t>PT11332</t>
  </si>
  <si>
    <t>Orajet 3162 WG 760mm</t>
  </si>
  <si>
    <t>PT11333</t>
  </si>
  <si>
    <t>Orajet 3162 WG 1370mm</t>
  </si>
  <si>
    <t>PT11334</t>
  </si>
  <si>
    <t>Orajet 3162 WG 1520mm</t>
  </si>
  <si>
    <t>PT11335</t>
  </si>
  <si>
    <t>Orajet 3162 WM 760mm</t>
  </si>
  <si>
    <t>PT11336</t>
  </si>
  <si>
    <t>Orajet 3162 WM 1370mm</t>
  </si>
  <si>
    <t>PT11337</t>
  </si>
  <si>
    <t>Orajet 3162 WM 1520mm</t>
  </si>
  <si>
    <t>PT11338</t>
  </si>
  <si>
    <t>Orajet 3162 CG 1370mm</t>
  </si>
  <si>
    <t>PT11339</t>
  </si>
  <si>
    <t>Orajet 3162 CG 1520mm</t>
  </si>
  <si>
    <t>PT11340</t>
  </si>
  <si>
    <t>Orajet 3162 CM 1370mm</t>
  </si>
  <si>
    <t>PT11341</t>
  </si>
  <si>
    <t>Orajet 3162 CM 1520mm</t>
  </si>
  <si>
    <t>PT11342</t>
  </si>
  <si>
    <t>Orajet 3164X WG 760mm</t>
  </si>
  <si>
    <t>PT11343</t>
  </si>
  <si>
    <t>Orajet 3164X WG 1370mm</t>
  </si>
  <si>
    <t>PT11344</t>
  </si>
  <si>
    <t>Orajet 3164X WG 1520mm</t>
  </si>
  <si>
    <t>PT11345</t>
  </si>
  <si>
    <t>Orajet 3162XRA WM 1370mm</t>
  </si>
  <si>
    <t>PT11346</t>
  </si>
  <si>
    <t>Orajet 3162XRA WM 1520mm</t>
  </si>
  <si>
    <t>PT11347</t>
  </si>
  <si>
    <t>Orajet 3651 CG 1370mm</t>
  </si>
  <si>
    <t>PT11348</t>
  </si>
  <si>
    <t>Orajet 3651 CG 1520mm</t>
  </si>
  <si>
    <t>PT11349</t>
  </si>
  <si>
    <t>Orajet 3651 CM 1370mm</t>
  </si>
  <si>
    <t>PT11350</t>
  </si>
  <si>
    <t>Orajet 3651 CM 1520mm</t>
  </si>
  <si>
    <t>PT11351</t>
  </si>
  <si>
    <t>Orajet 3651 WM 760mm</t>
  </si>
  <si>
    <t>PT11352</t>
  </si>
  <si>
    <t>Orajet 3651 WM 1370mm</t>
  </si>
  <si>
    <t>PT11353</t>
  </si>
  <si>
    <t>Orajet 3651 WM 1520mm</t>
  </si>
  <si>
    <t>PT11354</t>
  </si>
  <si>
    <t>Orajet 3164 WM 760mm</t>
  </si>
  <si>
    <t>PT11355</t>
  </si>
  <si>
    <t>Orajet 3164 WM 1370mm</t>
  </si>
  <si>
    <t>PT11356</t>
  </si>
  <si>
    <t>Orajet 3164 WM 1520mm</t>
  </si>
  <si>
    <t>PT11357</t>
  </si>
  <si>
    <t>Orajet 3164 WM 500mm</t>
  </si>
  <si>
    <t>PT11358</t>
  </si>
  <si>
    <t>Orajet 3164 XRA WM 760mm</t>
  </si>
  <si>
    <t>PT11359</t>
  </si>
  <si>
    <t>Orajet 3164 XRA WM 1370mm</t>
  </si>
  <si>
    <t>PT11360</t>
  </si>
  <si>
    <t>Orajet 3164 XRA WM 1520mm</t>
  </si>
  <si>
    <t>PT11361</t>
  </si>
  <si>
    <t>Orajet 3268 WM 1370mm</t>
  </si>
  <si>
    <t>PT11362</t>
  </si>
  <si>
    <t>Orajet 3268 WM 1520mm</t>
  </si>
  <si>
    <t>PT11363</t>
  </si>
  <si>
    <t>Orajet 3554 Brick WM 1370mm</t>
  </si>
  <si>
    <t>PT11364</t>
  </si>
  <si>
    <t>Orajet 3954 WG 1370mm</t>
  </si>
  <si>
    <t>PT11365</t>
  </si>
  <si>
    <t>Orajet 3106 SG Caravan WG 1370mm</t>
  </si>
  <si>
    <t>PT11366</t>
  </si>
  <si>
    <t>Orajet 3961RA Caravan WG 1370mm</t>
  </si>
  <si>
    <t>PT11367</t>
  </si>
  <si>
    <t>Orajet 1663 Floor WG 1370mm</t>
  </si>
  <si>
    <t>PT11368</t>
  </si>
  <si>
    <t>Orajet 1663 Floor WG 1520mm</t>
  </si>
  <si>
    <t>PT11369</t>
  </si>
  <si>
    <t>Oralite Reflective 5600RA - White (610mm metre)</t>
  </si>
  <si>
    <t>PT11370</t>
  </si>
  <si>
    <t>Oralite Reflective 5600RA - Yellow (610mm metre)</t>
  </si>
  <si>
    <t>PT11371</t>
  </si>
  <si>
    <t>Oralite Reflective 5600RA - Red (610mm metre)</t>
  </si>
  <si>
    <t>PT11372</t>
  </si>
  <si>
    <t>Oralite Reflective 5600RA - Orange (610mm metre)</t>
  </si>
  <si>
    <t>PT11373</t>
  </si>
  <si>
    <t>Oralite Reflective 5600RA - Blue (610mm metre)</t>
  </si>
  <si>
    <t>PT11374</t>
  </si>
  <si>
    <t>Oralite Reflective 5600RA - Green (610mm metre)</t>
  </si>
  <si>
    <t>PT11375</t>
  </si>
  <si>
    <t>Oralite Reflective 5600RA - Black (610mm metre)</t>
  </si>
  <si>
    <t>PT11376</t>
  </si>
  <si>
    <t>Oralite Reflective 5600RA - Gold (610mm metre)</t>
  </si>
  <si>
    <t>PT11377</t>
  </si>
  <si>
    <t>Oralite Reflective 5600RA - Azure (610mm metre)</t>
  </si>
  <si>
    <t>PT11378</t>
  </si>
  <si>
    <t>Oralite Reflective VC412RA - White (610mm metre)</t>
  </si>
  <si>
    <t>PT11379</t>
  </si>
  <si>
    <t>Oralite Reflective VC412RA - Yellow (610mm metre)</t>
  </si>
  <si>
    <t>PT11380</t>
  </si>
  <si>
    <t>Oralite Reflective VC412RA - Red (610mm metre)</t>
  </si>
  <si>
    <t>PT11381</t>
  </si>
  <si>
    <t>Oralite Reflective VC412RA - Green (610mm metre)</t>
  </si>
  <si>
    <t>PT11382</t>
  </si>
  <si>
    <t>Oralite Reflective VC412RA - Blue (610mm metre)</t>
  </si>
  <si>
    <t>PT11383</t>
  </si>
  <si>
    <t>Oralite Reflective VC412RA - Fluorescent Lime (610mm metre)</t>
  </si>
  <si>
    <t>PT11384</t>
  </si>
  <si>
    <t>Oralite Reflective VC412RA - Fluorescent Orange (610mm metre)</t>
  </si>
  <si>
    <t>PT11385</t>
  </si>
  <si>
    <t>Oralite Reflective VC612RA - White (610mm metre)</t>
  </si>
  <si>
    <t>PT11386</t>
  </si>
  <si>
    <t>Oralite Reflective VC612RA - Red (610mm metre)</t>
  </si>
  <si>
    <t>PT11387</t>
  </si>
  <si>
    <t>Oralite Reflective VC612RA - Blue (610mm metre)</t>
  </si>
  <si>
    <t>PT11388</t>
  </si>
  <si>
    <t>Oralite Reflective VC612RA - Fluorescent Lime (610mm metre)</t>
  </si>
  <si>
    <t>PT11389</t>
  </si>
  <si>
    <t>Oralite Reflective VC612RA - Fluorescent Orange (610mm metre)</t>
  </si>
  <si>
    <t>PT11390</t>
  </si>
  <si>
    <t>Oralite Reflective VC612RA - Green (610mm metre)</t>
  </si>
  <si>
    <t>PT11391</t>
  </si>
  <si>
    <t>Oralite Reflective VC612RA - Fluorescent Yellow (610mm metre)</t>
  </si>
  <si>
    <t>PT11392</t>
  </si>
  <si>
    <t>Oralite 5831IND White/Red LT</t>
  </si>
  <si>
    <t>PT11393</t>
  </si>
  <si>
    <t>Oralite 5831IND White/Red RT</t>
  </si>
  <si>
    <t>PT11394</t>
  </si>
  <si>
    <t>Oralite 5831IND Yellow/Black RT</t>
  </si>
  <si>
    <t>PT11395</t>
  </si>
  <si>
    <t>Oralite 5431IND White/Red RT</t>
  </si>
  <si>
    <t>PT11396</t>
  </si>
  <si>
    <t>Oralite 5431IND Yellow/Black RT</t>
  </si>
  <si>
    <t>PT11397</t>
  </si>
  <si>
    <t>Oralite Reflective VC170 - White (610mm metre)</t>
  </si>
  <si>
    <t>PT11398</t>
  </si>
  <si>
    <t>Oralite Reflective VC170 - Red (610mm metre)</t>
  </si>
  <si>
    <t>PT11399</t>
  </si>
  <si>
    <t>Oralite Reflective VC170 - Yellow (610mm metre)</t>
  </si>
  <si>
    <t>PT11400</t>
  </si>
  <si>
    <t>Curve Top Large</t>
  </si>
  <si>
    <t>PT11401</t>
  </si>
  <si>
    <t>Swinger Poster Sign B</t>
  </si>
  <si>
    <t>PT11402</t>
  </si>
  <si>
    <t>Swinger Panel Sign A</t>
  </si>
  <si>
    <t>PT11403</t>
  </si>
  <si>
    <t>Swinger Panel Sign B</t>
  </si>
  <si>
    <t>PT11404</t>
  </si>
  <si>
    <t>Swinger Panel Sign C</t>
  </si>
  <si>
    <t>PT11405</t>
  </si>
  <si>
    <t>Pearl Flex - Blue / Lavender (metre)</t>
  </si>
  <si>
    <t>PT11406</t>
  </si>
  <si>
    <t>Pearl Flex - Copper (metre)</t>
  </si>
  <si>
    <t>PT11407</t>
  </si>
  <si>
    <t>Pearl Flex - Fuchsia (metre)</t>
  </si>
  <si>
    <t>PT11408</t>
  </si>
  <si>
    <t>Pearl Flex - Gold (metre)</t>
  </si>
  <si>
    <t>PT11409</t>
  </si>
  <si>
    <t>Pearl Flex - Lime (metre)</t>
  </si>
  <si>
    <t>PT11410</t>
  </si>
  <si>
    <t>Pearl Flex - Orange (metre)</t>
  </si>
  <si>
    <t>PT11411</t>
  </si>
  <si>
    <t>Pearl Flex - Red (metre)</t>
  </si>
  <si>
    <t>PT11412</t>
  </si>
  <si>
    <t>Pearl Flex - Royal (metre)</t>
  </si>
  <si>
    <t>PT11413</t>
  </si>
  <si>
    <t>Pearl Flex - Soft Pink (metre)</t>
  </si>
  <si>
    <t>PT11414</t>
  </si>
  <si>
    <t>Pearl Flex - Yellow (metre)</t>
  </si>
  <si>
    <t>PT11415</t>
  </si>
  <si>
    <t>Pearl Flex - Black (metre)</t>
  </si>
  <si>
    <t>PT11416</t>
  </si>
  <si>
    <t>Pearl Flex - Rose Gold (metre)</t>
  </si>
  <si>
    <t>PT11417</t>
  </si>
  <si>
    <t>Pearl Flex - Peach Gold (metre)</t>
  </si>
  <si>
    <t>PT11418</t>
  </si>
  <si>
    <t>Pearl Flex - Steel Grey (metre)</t>
  </si>
  <si>
    <t>PT11419</t>
  </si>
  <si>
    <t>Pearl Flex - White (metre)</t>
  </si>
  <si>
    <t>PT11420</t>
  </si>
  <si>
    <t>Pearl Flex - Green (metre)</t>
  </si>
  <si>
    <t>PT11421</t>
  </si>
  <si>
    <t>Pearl Flex - Ruby (metre)</t>
  </si>
  <si>
    <t>PT11422</t>
  </si>
  <si>
    <t>Pearl Flex - Purple (metre)</t>
  </si>
  <si>
    <t>PT11423</t>
  </si>
  <si>
    <t>Pearl Flex - Fir Green (metre)</t>
  </si>
  <si>
    <t>PT11424</t>
  </si>
  <si>
    <t>Pearl Flex - Pink Champagne (metre)</t>
  </si>
  <si>
    <t>PT11425</t>
  </si>
  <si>
    <t>Pearl Flex - Bright Gold (metre)</t>
  </si>
  <si>
    <t>PT11426</t>
  </si>
  <si>
    <t>Pearl Flex - Bright Silver (metre)</t>
  </si>
  <si>
    <t>PT11427</t>
  </si>
  <si>
    <t>Pro Flock - Bright Green (metre)</t>
  </si>
  <si>
    <t>PT11428</t>
  </si>
  <si>
    <t>Pro Flock - Purple (metre)</t>
  </si>
  <si>
    <t>PT11429</t>
  </si>
  <si>
    <t>Pro Flock - Brown (metre)</t>
  </si>
  <si>
    <t>PT11430</t>
  </si>
  <si>
    <t>Pro Flock - Grey (metre)</t>
  </si>
  <si>
    <t>PT11431</t>
  </si>
  <si>
    <t>Polyester Transparent - Yellow (1520mm metre)</t>
  </si>
  <si>
    <t>PT11432</t>
  </si>
  <si>
    <t>Polyester Transparent - Red (1520mm metre)</t>
  </si>
  <si>
    <t>PT11433</t>
  </si>
  <si>
    <t>Polyester Transparent - Hot Pink (1520mm metre)</t>
  </si>
  <si>
    <t>PT11434</t>
  </si>
  <si>
    <t>Polyester Transparent - Soft Pink (1520mm metre)</t>
  </si>
  <si>
    <t>PT11435</t>
  </si>
  <si>
    <t>Polyester Transparent - Orange (1520mm metre)</t>
  </si>
  <si>
    <t>PT11436</t>
  </si>
  <si>
    <t>Polyester Transparent - Mid Green (1520mm metre)</t>
  </si>
  <si>
    <t>PT11437</t>
  </si>
  <si>
    <t>Polyester Transparent - Deep Blue (1520mm metre)</t>
  </si>
  <si>
    <t>PT11438</t>
  </si>
  <si>
    <t>Polyester Transparent - Mid Blue (1520mm metre)</t>
  </si>
  <si>
    <t>PT11439</t>
  </si>
  <si>
    <t>Polyester Transparent - Purple (1520mm metre)</t>
  </si>
  <si>
    <t>PT11440</t>
  </si>
  <si>
    <t>Polyester Transparent - Mauve (1520mm metre)</t>
  </si>
  <si>
    <t>PT11441</t>
  </si>
  <si>
    <t>Polyester Transparent - Sepia (1520mm metre)</t>
  </si>
  <si>
    <t>PT11442</t>
  </si>
  <si>
    <t>Polyester Transparent - Dark Grey (1520mm metre)</t>
  </si>
  <si>
    <t>PT11443</t>
  </si>
  <si>
    <t>Polyester Transparent - Fuschia (1520mm metre)</t>
  </si>
  <si>
    <t>PT11444</t>
  </si>
  <si>
    <t>Polyester Transparent - Turquoise (1520mm metre)</t>
  </si>
  <si>
    <t>PT11445</t>
  </si>
  <si>
    <t>Ri-Jet P100 White Satin HT PE N 1370mm</t>
  </si>
  <si>
    <t>PT11446</t>
  </si>
  <si>
    <t>Ri-Jet P100 White Satin HT PE N 1600mm</t>
  </si>
  <si>
    <t>PT11447</t>
  </si>
  <si>
    <t>Dark Inkjet Printable Film A4</t>
  </si>
  <si>
    <t>PT11448</t>
  </si>
  <si>
    <t>Premium Dark Laser A4</t>
  </si>
  <si>
    <t>PT11449</t>
  </si>
  <si>
    <t>Waterslide Transfers A4</t>
  </si>
  <si>
    <t>PT11450</t>
  </si>
  <si>
    <t>Waterslide Transfers A3</t>
  </si>
  <si>
    <t>PT11451</t>
  </si>
  <si>
    <t>Colour Activ Light Inkjet A4</t>
  </si>
  <si>
    <t>PT11452</t>
  </si>
  <si>
    <t>Premium Light Laser A4</t>
  </si>
  <si>
    <t>PT11453</t>
  </si>
  <si>
    <t>Colour Activ Dark Inkjet Printable Film A4</t>
  </si>
  <si>
    <t>PT11454</t>
  </si>
  <si>
    <t>Oralite 5200 Reflective - White (610mm metre)</t>
  </si>
  <si>
    <t>PT11455</t>
  </si>
  <si>
    <t>Ritrama L - Butter Yellow (305mm 5m)</t>
  </si>
  <si>
    <t>PT11456</t>
  </si>
  <si>
    <t>Ritrama L - Mist Grey (305mm 5m)</t>
  </si>
  <si>
    <t>PT11457</t>
  </si>
  <si>
    <t>Ritrama L - Grass Green (305mm 5m)</t>
  </si>
  <si>
    <t>PT11458</t>
  </si>
  <si>
    <t>Ritrama L - Hot Pink (305mm 5m)</t>
  </si>
  <si>
    <t>PT11459</t>
  </si>
  <si>
    <t>Ritrama - White Translucent (610mm metre)</t>
  </si>
  <si>
    <t>PT11460</t>
  </si>
  <si>
    <t>Ritrama - Dark Grey Translucent  (610mm metre)</t>
  </si>
  <si>
    <t>PT11461</t>
  </si>
  <si>
    <t>Ritrama - Yellow Translucent  (610mm metre)</t>
  </si>
  <si>
    <t>PT11462</t>
  </si>
  <si>
    <t>Ritrama - Bright Yellow Translucent (610mm metre)</t>
  </si>
  <si>
    <t>PT11463</t>
  </si>
  <si>
    <t>Ritrama - Orange Translucent (610mm metre)</t>
  </si>
  <si>
    <t>PT11464</t>
  </si>
  <si>
    <t>Ritrama - Medium Red Translucent (610mm metre)</t>
  </si>
  <si>
    <t>PT11465</t>
  </si>
  <si>
    <t>Ritrama - Violet Translucent  (610mm metre)</t>
  </si>
  <si>
    <t>PT11466</t>
  </si>
  <si>
    <t>Ritrama - Blue Translucent  (610mm metre)</t>
  </si>
  <si>
    <t>PT11467</t>
  </si>
  <si>
    <t>Ritrama - Dark Purple Translucent (610mm metre)</t>
  </si>
  <si>
    <t>PT11468</t>
  </si>
  <si>
    <t>Ritrama - Green Translucent  (610mm metre)</t>
  </si>
  <si>
    <t>PT11469</t>
  </si>
  <si>
    <t>Ritrama - Magenta Translucent  (610mm metre)</t>
  </si>
  <si>
    <t>PT11470</t>
  </si>
  <si>
    <t>RTape 4075 Paper</t>
  </si>
  <si>
    <t>PT11471</t>
  </si>
  <si>
    <t>RTape 4050RLA Paper</t>
  </si>
  <si>
    <t>PT11472</t>
  </si>
  <si>
    <t>RTape AT60n Clear</t>
  </si>
  <si>
    <t>PT11473</t>
  </si>
  <si>
    <t>RTape AT75 Clear</t>
  </si>
  <si>
    <t>PT11474</t>
  </si>
  <si>
    <t>RTape 4075RLA Paper</t>
  </si>
  <si>
    <t>PT11475</t>
  </si>
  <si>
    <t>RTape 4000RLA</t>
  </si>
  <si>
    <t>PT11476</t>
  </si>
  <si>
    <t>Ritrama Gemstone - Smokey Quartz (610mm metre)</t>
  </si>
  <si>
    <t>PT11477</t>
  </si>
  <si>
    <t>Ritrama Gemstone - Azurite (610mm metre)</t>
  </si>
  <si>
    <t>PT11478</t>
  </si>
  <si>
    <t>Ritrama Gemstone - Beryl (610mm metre)</t>
  </si>
  <si>
    <t>PT11479</t>
  </si>
  <si>
    <t>Ritrama Gemstone - Rose Quartz (610mm metre)</t>
  </si>
  <si>
    <t>PT11480</t>
  </si>
  <si>
    <t>Ritrama Gemstone - Cinnabar (610mm metre)</t>
  </si>
  <si>
    <t>PT11481</t>
  </si>
  <si>
    <t>Ritrama Gemstone - Sapphire (610mm metre)</t>
  </si>
  <si>
    <t>PT11482</t>
  </si>
  <si>
    <t>Ritrama Gemstone - Amethyst (610mm metre)</t>
  </si>
  <si>
    <t>PT11483</t>
  </si>
  <si>
    <t>Ritrama Gemstone - Fire Opal (610mm metre)</t>
  </si>
  <si>
    <t>PT11484</t>
  </si>
  <si>
    <t>Ritrama Gemstone - Cobalt (610mm metre)</t>
  </si>
  <si>
    <t>PT11485</t>
  </si>
  <si>
    <t>Ritrama Gemstone - Light Onyx (610mm metre)</t>
  </si>
  <si>
    <t>PT11486</t>
  </si>
  <si>
    <t>RTape Chrome - Silver Interior (610mm metre)</t>
  </si>
  <si>
    <t>PT11487</t>
  </si>
  <si>
    <t>RTape Chrome - Gold Interior (610mm metre)</t>
  </si>
  <si>
    <t>PT11488</t>
  </si>
  <si>
    <t>RTape Chrome - Silver Exterior (610mm metre)</t>
  </si>
  <si>
    <t>PT11489</t>
  </si>
  <si>
    <t>RTape Chrome - Gold Exterior (610mm metre)</t>
  </si>
  <si>
    <t>PT11490</t>
  </si>
  <si>
    <t>Ritrama L - Elephant Grey (305mm 5m)</t>
  </si>
  <si>
    <t>PT11491</t>
  </si>
  <si>
    <t>Ritrama L - Dark Grey (305mm 5m)</t>
  </si>
  <si>
    <t>PT11492</t>
  </si>
  <si>
    <t>Ritrama L - Cobalt Blue (305mm 5m)</t>
  </si>
  <si>
    <t>PT11493</t>
  </si>
  <si>
    <t>Stretch Flex - Orange (metre)</t>
  </si>
  <si>
    <t>PT11494</t>
  </si>
  <si>
    <t>Stretch Flex - Pink (metre)</t>
  </si>
  <si>
    <t>PT11495</t>
  </si>
  <si>
    <t>Digital Static Cling White 760mm</t>
  </si>
  <si>
    <t>PT11496</t>
  </si>
  <si>
    <t>Digital Static Cling White 1370mm</t>
  </si>
  <si>
    <t>PT11497</t>
  </si>
  <si>
    <t>Digital Static Cling White 1520mm</t>
  </si>
  <si>
    <t>PT11498</t>
  </si>
  <si>
    <t>Digital Static Cling Clear 760mm</t>
  </si>
  <si>
    <t>PT11499</t>
  </si>
  <si>
    <t>Digital Static Cling Clear 1370mm</t>
  </si>
  <si>
    <t>PT11500</t>
  </si>
  <si>
    <t>Digital Static Cling Clear 1520mm</t>
  </si>
  <si>
    <t>PT11501</t>
  </si>
  <si>
    <t>RTape Blue 2000 Blockout Tape</t>
  </si>
  <si>
    <t>PT11502</t>
  </si>
  <si>
    <t>Screw Caps White</t>
  </si>
  <si>
    <t>PT11503</t>
  </si>
  <si>
    <t>Screw Caps Beige</t>
  </si>
  <si>
    <t>PT11504</t>
  </si>
  <si>
    <t>Screw Caps Lemon Yellow</t>
  </si>
  <si>
    <t>PT11505</t>
  </si>
  <si>
    <t>Screw Caps Teak</t>
  </si>
  <si>
    <t>PT11506</t>
  </si>
  <si>
    <t>Screw Caps Sandalwood</t>
  </si>
  <si>
    <t>PT11507</t>
  </si>
  <si>
    <t>Screw Caps Orange</t>
  </si>
  <si>
    <t>PT11508</t>
  </si>
  <si>
    <t>Screw Caps Mid Green</t>
  </si>
  <si>
    <t>PT11509</t>
  </si>
  <si>
    <t>Screw Caps Royal Blue</t>
  </si>
  <si>
    <t>PT11510</t>
  </si>
  <si>
    <t>Screw Caps Deep Sea Blue</t>
  </si>
  <si>
    <t>PT11511</t>
  </si>
  <si>
    <t>Screw Caps Midnight Blue</t>
  </si>
  <si>
    <t>PT11512</t>
  </si>
  <si>
    <t>Screw Caps Sea Blue</t>
  </si>
  <si>
    <t>PT11513</t>
  </si>
  <si>
    <t>Screw Caps Red</t>
  </si>
  <si>
    <t>PT11514</t>
  </si>
  <si>
    <t>Screw Caps Dark Red</t>
  </si>
  <si>
    <t>PT11515</t>
  </si>
  <si>
    <t>Screw Caps Burgundy</t>
  </si>
  <si>
    <t>PT11516</t>
  </si>
  <si>
    <t>Screw Caps Grey</t>
  </si>
  <si>
    <t>PT11517</t>
  </si>
  <si>
    <t>Screw Caps Silver Grey</t>
  </si>
  <si>
    <t>PT11518</t>
  </si>
  <si>
    <t>Screw Caps Dark Grey</t>
  </si>
  <si>
    <t>PT11519</t>
  </si>
  <si>
    <t>Screw Caps Forest Green</t>
  </si>
  <si>
    <t>PT11520</t>
  </si>
  <si>
    <t>Screw Caps Dark Green</t>
  </si>
  <si>
    <t>PT11521</t>
  </si>
  <si>
    <t>Screw Caps Black</t>
  </si>
  <si>
    <t>PT11522</t>
  </si>
  <si>
    <t>Screw Caps Fuchsia</t>
  </si>
  <si>
    <t>PT11523</t>
  </si>
  <si>
    <t>Screw Caps Light Grey</t>
  </si>
  <si>
    <t>PT11524</t>
  </si>
  <si>
    <t>Screw Caps Lime</t>
  </si>
  <si>
    <t>PT11525</t>
  </si>
  <si>
    <t>Sheet Flex Transfer Sheets A4 - Pack of 10 sheets</t>
  </si>
  <si>
    <t>PT11526</t>
  </si>
  <si>
    <t>Sheet Flex Finishing Sheets Gloss - Pack of 25 sheets</t>
  </si>
  <si>
    <t>PT11527</t>
  </si>
  <si>
    <t>Sheet Flex Finishing Sheets Matt - Pack of 25 sheets</t>
  </si>
  <si>
    <t>PT11528</t>
  </si>
  <si>
    <t>Sheet Flex Transfer Sheets A3 - Pack of 10 sheets</t>
  </si>
  <si>
    <t>PT11529</t>
  </si>
  <si>
    <t>Siser EasySubli Black</t>
  </si>
  <si>
    <t>PT11530</t>
  </si>
  <si>
    <t>Siser EasySubli Cyan</t>
  </si>
  <si>
    <t>PT11531</t>
  </si>
  <si>
    <t>Siser EasySubli Magenta</t>
  </si>
  <si>
    <t>PT11532</t>
  </si>
  <si>
    <t>Siser EasySubli Yellow</t>
  </si>
  <si>
    <t>PT11533</t>
  </si>
  <si>
    <t>Siser EasySubli Ink Set</t>
  </si>
  <si>
    <t>PT11534</t>
  </si>
  <si>
    <t>True Pix Sublimation Paper A4</t>
  </si>
  <si>
    <t>PT11535</t>
  </si>
  <si>
    <t>VersiFlex Light Paper A4</t>
  </si>
  <si>
    <t>PT11536</t>
  </si>
  <si>
    <t>True Pix Sublimation Paper A3</t>
  </si>
  <si>
    <t>PT11537</t>
  </si>
  <si>
    <t>VersiFlex Light Paper A3</t>
  </si>
  <si>
    <t>PT11538</t>
  </si>
  <si>
    <t>True Pix Sublimation Paper Standard Mug</t>
  </si>
  <si>
    <t>PT11539</t>
  </si>
  <si>
    <t>Sheet Flex - Black (A4)</t>
  </si>
  <si>
    <t>PT11540</t>
  </si>
  <si>
    <t>Sheet Flex - Cream (A4)</t>
  </si>
  <si>
    <t>PT11541</t>
  </si>
  <si>
    <t>Sheet Flex - Gold Metallic (A4)</t>
  </si>
  <si>
    <t>PT11542</t>
  </si>
  <si>
    <t>Sheet Flex - Green (A4)</t>
  </si>
  <si>
    <t>PT11543</t>
  </si>
  <si>
    <t>Sheet Flex - Light Gold Metallic (A4)</t>
  </si>
  <si>
    <t>PT11544</t>
  </si>
  <si>
    <t>Sheet Flex - Blue Metallic (A4)</t>
  </si>
  <si>
    <t>PT11545</t>
  </si>
  <si>
    <t>Sheet Flex - Bronze Metallic (A4)</t>
  </si>
  <si>
    <t>PT11546</t>
  </si>
  <si>
    <t>Sheet Flex - Green Metallic (A4)</t>
  </si>
  <si>
    <t>PT11547</t>
  </si>
  <si>
    <t>Sheet Flex - Lilac Metallic (A4)</t>
  </si>
  <si>
    <t>PT11548</t>
  </si>
  <si>
    <t>Sheet Flex - Red Metallic (A4)</t>
  </si>
  <si>
    <t>PT11549</t>
  </si>
  <si>
    <t>Sheet Flex - Rose Gold Metallic (A4)</t>
  </si>
  <si>
    <t>PT11550</t>
  </si>
  <si>
    <t>Sheet Flex - Neon Green (A4)</t>
  </si>
  <si>
    <t>PT11551</t>
  </si>
  <si>
    <t>Sheet Flex - Neon Orange (A4)</t>
  </si>
  <si>
    <t>PT11552</t>
  </si>
  <si>
    <t>Sheet Flex - Neon Pink (A4)</t>
  </si>
  <si>
    <t>PT11553</t>
  </si>
  <si>
    <t>Sheet Flex - Neon Yellow (A4)</t>
  </si>
  <si>
    <t>PT11554</t>
  </si>
  <si>
    <t>Sheet Flex - Red (A4)</t>
  </si>
  <si>
    <t>PT11555</t>
  </si>
  <si>
    <t>Sheet Flex - Royal Blue (A4)</t>
  </si>
  <si>
    <t>PT11556</t>
  </si>
  <si>
    <t>Sheet Flex - Silver Metallic (A4)</t>
  </si>
  <si>
    <t>PT11557</t>
  </si>
  <si>
    <t>Sheet Flex - Sky Blue (A4)</t>
  </si>
  <si>
    <t>PT11558</t>
  </si>
  <si>
    <t>Sheet Flex - White (A4)</t>
  </si>
  <si>
    <t>PT11559</t>
  </si>
  <si>
    <t>Sheet Flex - Yellow (A4)</t>
  </si>
  <si>
    <t>PT11560</t>
  </si>
  <si>
    <t>Siser EasyWeed - White (metre)</t>
  </si>
  <si>
    <t>PT11561</t>
  </si>
  <si>
    <t>Siser EasyWeed - Cream (metre)</t>
  </si>
  <si>
    <t>PT11562</t>
  </si>
  <si>
    <t>Siser EasyWeed - Lemon (metre)</t>
  </si>
  <si>
    <t>PT11563</t>
  </si>
  <si>
    <t>Siser EasyWeed - Yellow (metre)</t>
  </si>
  <si>
    <t>PT11564</t>
  </si>
  <si>
    <t>Siser EasyWeed - Sun (metre)</t>
  </si>
  <si>
    <t>PT11565</t>
  </si>
  <si>
    <t>Siser EasyWeed - Orange (metre)</t>
  </si>
  <si>
    <t>PT11566</t>
  </si>
  <si>
    <t>Siser EasyWeed - Red (metre)</t>
  </si>
  <si>
    <t>PT11567</t>
  </si>
  <si>
    <t>Siser EasyWeed - Pink (metre)</t>
  </si>
  <si>
    <t>PT11568</t>
  </si>
  <si>
    <t>Siser EasyWeed - Green (metre)</t>
  </si>
  <si>
    <t>PT11569</t>
  </si>
  <si>
    <t>Siser EasyWeed - Dark Green (metre)</t>
  </si>
  <si>
    <t>PT11570</t>
  </si>
  <si>
    <t>Siser EasyWeed - Sky Blue (metre)</t>
  </si>
  <si>
    <t>PT11571</t>
  </si>
  <si>
    <t>Siser EasyWeed - Turquoise (metre)</t>
  </si>
  <si>
    <t>PT11572</t>
  </si>
  <si>
    <t>Siser EasyWeed - Royal Blue (metre)</t>
  </si>
  <si>
    <t>PT11573</t>
  </si>
  <si>
    <t>Siser EasyWeed - Navy Blue (metre)</t>
  </si>
  <si>
    <t>PT11574</t>
  </si>
  <si>
    <t>Siser EasyWeed - Purple (metre)</t>
  </si>
  <si>
    <t>PT11575</t>
  </si>
  <si>
    <t>Siser EasyWeed - Burgundy (metre)</t>
  </si>
  <si>
    <t>PT11576</t>
  </si>
  <si>
    <t>Siser EasyWeed - Brown (metre)</t>
  </si>
  <si>
    <t>PT11577</t>
  </si>
  <si>
    <t>Siser EasyWeed - Grey (metre)</t>
  </si>
  <si>
    <t>PT11578</t>
  </si>
  <si>
    <t>Siser EasyWeed - Black (metre)</t>
  </si>
  <si>
    <t>PT11579</t>
  </si>
  <si>
    <t>Siser EasyWeed - Gold (metre)</t>
  </si>
  <si>
    <t>PT11580</t>
  </si>
  <si>
    <t>Siser EasyWeed - Silver (metre)</t>
  </si>
  <si>
    <t>PT11581</t>
  </si>
  <si>
    <t>Siser EasyWeed - Fluo Yellow (metre)</t>
  </si>
  <si>
    <t>PT11582</t>
  </si>
  <si>
    <t>Siser EasyWeed - Fluo Orange (metre)</t>
  </si>
  <si>
    <t>PT11583</t>
  </si>
  <si>
    <t>Siser EasyWeed - Fluo Pink (metre)</t>
  </si>
  <si>
    <t>PT11584</t>
  </si>
  <si>
    <t>Siser EasyWeed - Fluo Raspberry (metre)</t>
  </si>
  <si>
    <t>PT11585</t>
  </si>
  <si>
    <t>Siser EasyWeed - Fluo Green (metre)</t>
  </si>
  <si>
    <t>PT11586</t>
  </si>
  <si>
    <t>Siser EasyWeed - Fluo Blue (metre)</t>
  </si>
  <si>
    <t>PT11587</t>
  </si>
  <si>
    <t>Siser EasyWeed - Bright Red (metre)</t>
  </si>
  <si>
    <t>PT11588</t>
  </si>
  <si>
    <t>Siser EasyWeed - Lime (metre)</t>
  </si>
  <si>
    <t>PT11589</t>
  </si>
  <si>
    <t>Siser EasyWeed - Light Pink (metre)</t>
  </si>
  <si>
    <t>PT11590</t>
  </si>
  <si>
    <t>Siser EasyWeed - Sand (metre)</t>
  </si>
  <si>
    <t>PT11591</t>
  </si>
  <si>
    <t>Siser EasyWeed - Pearl (metre)</t>
  </si>
  <si>
    <t>PT11592</t>
  </si>
  <si>
    <t>Siser EasyWeed - Pale Blue (metre)</t>
  </si>
  <si>
    <t>PT11593</t>
  </si>
  <si>
    <t>Siser EasyWeed - Apple Green (metre)</t>
  </si>
  <si>
    <t>PT11594</t>
  </si>
  <si>
    <t>Siser EasyWeed - Lilac (metre)</t>
  </si>
  <si>
    <t>PT11595</t>
  </si>
  <si>
    <t>Siser EasyWeed - Hibiscus (metre)</t>
  </si>
  <si>
    <t>PT11596</t>
  </si>
  <si>
    <t>Siser EasyWeed - Anthracite (metre)</t>
  </si>
  <si>
    <t>PT11597</t>
  </si>
  <si>
    <t>Siser EasyWeed - Radiant Orchid (metre)</t>
  </si>
  <si>
    <t>PT11598</t>
  </si>
  <si>
    <t>Siser EasyWeed - Light Purple (metre)</t>
  </si>
  <si>
    <t>PT11599</t>
  </si>
  <si>
    <t>Siser EasyWeed - Ocean Blue (metre)</t>
  </si>
  <si>
    <t>PT11600</t>
  </si>
  <si>
    <t>Siser EasyWeed - Fluo Coral (metre)</t>
  </si>
  <si>
    <t>PT11601</t>
  </si>
  <si>
    <t>Siser EasyWeed - Mint (metre)</t>
  </si>
  <si>
    <t>PT11602</t>
  </si>
  <si>
    <t>Siser EasyWeed - Aqua Green (metre)</t>
  </si>
  <si>
    <t>PT11603</t>
  </si>
  <si>
    <t>Siser EasyWeed - Lilac Grey (metre)</t>
  </si>
  <si>
    <t>PT11604</t>
  </si>
  <si>
    <t>Siser EasyWeed - Fluo Purple (metre)</t>
  </si>
  <si>
    <t>PT11605</t>
  </si>
  <si>
    <t>Siser EasyWeed - Tan (metre)</t>
  </si>
  <si>
    <t>PT11606</t>
  </si>
  <si>
    <t>Siser EasyWeed - Medium Pink (metre)</t>
  </si>
  <si>
    <t>PT11607</t>
  </si>
  <si>
    <t>Siser EasyWeed - Medium Blue (metre)</t>
  </si>
  <si>
    <t>PT11608</t>
  </si>
  <si>
    <t>Siser EasyWeed - Chocolate (metre)</t>
  </si>
  <si>
    <t>PT11609</t>
  </si>
  <si>
    <t>Siser EasyWeed - Rose Gold (metre)</t>
  </si>
  <si>
    <t>PT11610</t>
  </si>
  <si>
    <t>Siser EasyWeed - Vegas Gold (metre)</t>
  </si>
  <si>
    <t>PT11611</t>
  </si>
  <si>
    <t>Siser EasyWeed - Fluo Passion Pink (metre)</t>
  </si>
  <si>
    <t>PT11612</t>
  </si>
  <si>
    <t>Siser EcoStretch - Ballerina Pink (metre)</t>
  </si>
  <si>
    <t>PT11613</t>
  </si>
  <si>
    <t>Siser EasyWeed - Columbia Blue (metre)</t>
  </si>
  <si>
    <t>PT11614</t>
  </si>
  <si>
    <t>Siser EasyWeed - Texas Orange (metre)</t>
  </si>
  <si>
    <t>PT11615</t>
  </si>
  <si>
    <t>Siser EasyWeed - Wicked Purple (metre)</t>
  </si>
  <si>
    <t>PT11616</t>
  </si>
  <si>
    <t>Siser EasyWeed - Teal (metre)</t>
  </si>
  <si>
    <t>PT11617</t>
  </si>
  <si>
    <t>Siser EasyWeed - Mustard (metre)</t>
  </si>
  <si>
    <t>PT11618</t>
  </si>
  <si>
    <t>Siser EasyWeed - Sage (metre)</t>
  </si>
  <si>
    <t>PT11619</t>
  </si>
  <si>
    <t>Siser EasyWeed - Viva Magenta (metre)</t>
  </si>
  <si>
    <t>PT11620</t>
  </si>
  <si>
    <t>Siser EasyWeed - Cappuccino (metre)</t>
  </si>
  <si>
    <t>PT11621</t>
  </si>
  <si>
    <t>Siser Easy Puff Film - White (metre)</t>
  </si>
  <si>
    <t>PT11622</t>
  </si>
  <si>
    <t>Siser Easy Puff Film - Black (metre)</t>
  </si>
  <si>
    <t>PT11623</t>
  </si>
  <si>
    <t>Siser Easy Puff Film - Red (metre)</t>
  </si>
  <si>
    <t>PT11624</t>
  </si>
  <si>
    <t>Siser Easy Puff Film - Navy Blue (metre)</t>
  </si>
  <si>
    <t>PT11625</t>
  </si>
  <si>
    <t>Siser Easy Puff Film - Royal Blue (metre)</t>
  </si>
  <si>
    <t>PT11626</t>
  </si>
  <si>
    <t>Siser Easy Puff Film - Yellow (metre)</t>
  </si>
  <si>
    <t>PT11627</t>
  </si>
  <si>
    <t>Siser Easy Puff Film - Apple Green (metre)</t>
  </si>
  <si>
    <t>PT11628</t>
  </si>
  <si>
    <t>Siser Easy Puff - Silver Metallic (metre)</t>
  </si>
  <si>
    <t>PT11629</t>
  </si>
  <si>
    <t>Siser Easy Puff - Gold Metallic (metre)</t>
  </si>
  <si>
    <t>PT11630</t>
  </si>
  <si>
    <t>Siser Easy Puff - Bronze Metallic (metre)</t>
  </si>
  <si>
    <t>PT11631</t>
  </si>
  <si>
    <t>Siser Easy Puff - Red Metallic (metre)</t>
  </si>
  <si>
    <t>PT11632</t>
  </si>
  <si>
    <t>Siser Easy Puff - Rose Gold Metallic (metre)</t>
  </si>
  <si>
    <t>PT11633</t>
  </si>
  <si>
    <t>Siser Easy Puff - Blue Metallic (metre)</t>
  </si>
  <si>
    <t>PT11634</t>
  </si>
  <si>
    <t>Siser Easy Puff - Dusk Blue Metallic (metre)</t>
  </si>
  <si>
    <t>PT11635</t>
  </si>
  <si>
    <t>Siser Easy Puff - Tiger Lilly Metallic (metre)</t>
  </si>
  <si>
    <t>PT11636</t>
  </si>
  <si>
    <t>Siser Chroma Sun - White/Blue (metre)</t>
  </si>
  <si>
    <t>PT11637</t>
  </si>
  <si>
    <t>Siser Chroma Sun - White/Pink (metre)</t>
  </si>
  <si>
    <t>PT11638</t>
  </si>
  <si>
    <t>Siser PS Metallic - Gold (metre)</t>
  </si>
  <si>
    <t>PT11639</t>
  </si>
  <si>
    <t>Siser PS Metallic - Silver (metre)</t>
  </si>
  <si>
    <t>PT11640</t>
  </si>
  <si>
    <t>A5 Snap Frames</t>
  </si>
  <si>
    <t>PT11641</t>
  </si>
  <si>
    <t>A4 Snap Frames</t>
  </si>
  <si>
    <t>PT11642</t>
  </si>
  <si>
    <t>A3 Snap Frames</t>
  </si>
  <si>
    <t>PT11643</t>
  </si>
  <si>
    <t>A2 Snap Frames</t>
  </si>
  <si>
    <t>PT11644</t>
  </si>
  <si>
    <t>A1 Snap Frames</t>
  </si>
  <si>
    <t>PT11645</t>
  </si>
  <si>
    <t>Post Cap Grey 76mm</t>
  </si>
  <si>
    <t>PT11646</t>
  </si>
  <si>
    <t>Post Clip - 76mm</t>
  </si>
  <si>
    <t>PT11647</t>
  </si>
  <si>
    <t>Post Clip - 50mm</t>
  </si>
  <si>
    <t>PT11648</t>
  </si>
  <si>
    <t>Post Clip - 60mm</t>
  </si>
  <si>
    <t>PT11649</t>
  </si>
  <si>
    <t>Post Clip - 89mm</t>
  </si>
  <si>
    <t>PT11650</t>
  </si>
  <si>
    <t>Post Clip - 114mm</t>
  </si>
  <si>
    <t>PT11651</t>
  </si>
  <si>
    <t>Post Clip - 76mm Grey Painted</t>
  </si>
  <si>
    <t>PT11652</t>
  </si>
  <si>
    <t>Post Clip Back To Back - 76mm</t>
  </si>
  <si>
    <t>PT11653</t>
  </si>
  <si>
    <t>Post Clip Back To Back - 50mm</t>
  </si>
  <si>
    <t>PT11654</t>
  </si>
  <si>
    <t>Post Clip Back To Back - 60mm</t>
  </si>
  <si>
    <t>PT11655</t>
  </si>
  <si>
    <t>Post Clip Back To Back - 89mm</t>
  </si>
  <si>
    <t>PT11656</t>
  </si>
  <si>
    <t>Post Clip Back To Back - 114mm</t>
  </si>
  <si>
    <t>PT11657</t>
  </si>
  <si>
    <t>Post 76mm Grey 1000mm</t>
  </si>
  <si>
    <t>PT11658</t>
  </si>
  <si>
    <t>Post 76mm Grey 1500mm</t>
  </si>
  <si>
    <t>PT11659</t>
  </si>
  <si>
    <t>Post 76mm Grey 2000mm</t>
  </si>
  <si>
    <t>PT11660</t>
  </si>
  <si>
    <t>Sign Panel Kit - A3</t>
  </si>
  <si>
    <t>PT11661</t>
  </si>
  <si>
    <t>Sign Panel Kit - A2</t>
  </si>
  <si>
    <t>PT11662</t>
  </si>
  <si>
    <t>Sign Panel Kit - A1</t>
  </si>
  <si>
    <t>PT11663</t>
  </si>
  <si>
    <t>Sign Panel Kit - A0</t>
  </si>
  <si>
    <t>PT11664</t>
  </si>
  <si>
    <t>Sign Panel Kit - Triangle 450mm</t>
  </si>
  <si>
    <t>PT11665</t>
  </si>
  <si>
    <t>Sign Panel Kit - Triangle 600mm</t>
  </si>
  <si>
    <t>PT11666</t>
  </si>
  <si>
    <t>Sign Panel Kit - Triangle 750mm</t>
  </si>
  <si>
    <t>PT11667</t>
  </si>
  <si>
    <t>Sign Panel Kit - Square 400mm</t>
  </si>
  <si>
    <t>PT11668</t>
  </si>
  <si>
    <t>Sign Panel Kit - Square 600mm</t>
  </si>
  <si>
    <t>PT11669</t>
  </si>
  <si>
    <t>Sign Panel Kit - Square 800mm</t>
  </si>
  <si>
    <t>PT11670</t>
  </si>
  <si>
    <t>Sign Channel 500mm - 2 Pack</t>
  </si>
  <si>
    <t>PT11671</t>
  </si>
  <si>
    <t>Sign Channel 1000mm - 2 Pack</t>
  </si>
  <si>
    <t>PT11672</t>
  </si>
  <si>
    <t>Sign Channel 1500mm - 2 Pack</t>
  </si>
  <si>
    <t>PT11673</t>
  </si>
  <si>
    <t>Sign Panel Kit - Oval 400mm</t>
  </si>
  <si>
    <t>PT11674</t>
  </si>
  <si>
    <t>Sign Panel Kit - Oval 600mm</t>
  </si>
  <si>
    <t>PT11675</t>
  </si>
  <si>
    <t>Sign Panel Kit - Oval 800mm</t>
  </si>
  <si>
    <t>PT11676</t>
  </si>
  <si>
    <t>Sign Panel Kit - Round 400mm</t>
  </si>
  <si>
    <t>PT11677</t>
  </si>
  <si>
    <t>Sign Panel Kit - Round 600mm</t>
  </si>
  <si>
    <t>PT11678</t>
  </si>
  <si>
    <t>Sign Panel Kit - Round 750mm</t>
  </si>
  <si>
    <t>PT11679</t>
  </si>
  <si>
    <t>Tape Measure 3m</t>
  </si>
  <si>
    <t>PT11680</t>
  </si>
  <si>
    <t>DeTape Steel Rule 600mm</t>
  </si>
  <si>
    <t>PT11681</t>
  </si>
  <si>
    <t>Spirit Level Yellow</t>
  </si>
  <si>
    <t>PT11682</t>
  </si>
  <si>
    <t>Red Expert Spirit Level</t>
  </si>
  <si>
    <t>PT11683</t>
  </si>
  <si>
    <t>Aluminium Rule 1000mm</t>
  </si>
  <si>
    <t>PT11684</t>
  </si>
  <si>
    <t>Aluminium Rule 1200mm</t>
  </si>
  <si>
    <t>PT11685</t>
  </si>
  <si>
    <t>Werner Pro Work Platform</t>
  </si>
  <si>
    <t>PT11686</t>
  </si>
  <si>
    <t>Werner Extendable Work Platform</t>
  </si>
  <si>
    <t>PT11687</t>
  </si>
  <si>
    <t>Clamps 115mm</t>
  </si>
  <si>
    <t>PT11688</t>
  </si>
  <si>
    <t>Clamps 210mm</t>
  </si>
  <si>
    <t>PT11689</t>
  </si>
  <si>
    <t>Clamps 89mm</t>
  </si>
  <si>
    <t>PT11690</t>
  </si>
  <si>
    <t>Ratchet Clamp</t>
  </si>
  <si>
    <t>PT11691</t>
  </si>
  <si>
    <t>Corner Clamps</t>
  </si>
  <si>
    <t>PT11692</t>
  </si>
  <si>
    <t>Heavy Duty Foam Kneeler</t>
  </si>
  <si>
    <t>PT11693</t>
  </si>
  <si>
    <t>Tape Measure 5m</t>
  </si>
  <si>
    <t>PT11694</t>
  </si>
  <si>
    <t>Heavy Duty Tape Dispenser</t>
  </si>
  <si>
    <t>PT11695</t>
  </si>
  <si>
    <t>Tape Measure 10m</t>
  </si>
  <si>
    <t>PT11696</t>
  </si>
  <si>
    <t>Vernier Set</t>
  </si>
  <si>
    <t>PT11697</t>
  </si>
  <si>
    <t>Digital Vernier</t>
  </si>
  <si>
    <t>PT11698</t>
  </si>
  <si>
    <t>Staedtler Permanent Black Pencil</t>
  </si>
  <si>
    <t>PT11699</t>
  </si>
  <si>
    <t>Staedtler Non Perm Black Pencil</t>
  </si>
  <si>
    <t>PT11700</t>
  </si>
  <si>
    <t>Staedtler Permanent White Pencil</t>
  </si>
  <si>
    <t>PT11701</t>
  </si>
  <si>
    <t>Staedtler Non Perm White Pencil</t>
  </si>
  <si>
    <t>PT11702</t>
  </si>
  <si>
    <t>Staedtler Permanent Yellow Pencil</t>
  </si>
  <si>
    <t>PT11703</t>
  </si>
  <si>
    <t>Staedtler Non Perm Yellow Pencil</t>
  </si>
  <si>
    <t>PT11704</t>
  </si>
  <si>
    <t>Staedtler Permanent Red Pencil</t>
  </si>
  <si>
    <t>PT11705</t>
  </si>
  <si>
    <t>Staedtler Non Perm Red Pencil</t>
  </si>
  <si>
    <t>PT11706</t>
  </si>
  <si>
    <t>Staedtler Permanent Blue Pencil</t>
  </si>
  <si>
    <t>PT11707</t>
  </si>
  <si>
    <t>Staedtler Non Perm Blue Pencil</t>
  </si>
  <si>
    <t>PT11708</t>
  </si>
  <si>
    <t>Slice Retractable Utility Knife</t>
  </si>
  <si>
    <t>PT11709</t>
  </si>
  <si>
    <t>Staedtler Marker 352 Black</t>
  </si>
  <si>
    <t>PT11710</t>
  </si>
  <si>
    <t>Staedtler Marker 352 Blue</t>
  </si>
  <si>
    <t>PT11711</t>
  </si>
  <si>
    <t>Staedtler Marker 352 Orange</t>
  </si>
  <si>
    <t>PT11712</t>
  </si>
  <si>
    <t>Staedtler Marker 352 Red</t>
  </si>
  <si>
    <t>PT11713</t>
  </si>
  <si>
    <t>Staedtler Marker 352 Yellow</t>
  </si>
  <si>
    <t>PT11714</t>
  </si>
  <si>
    <t>Staedtler Omnigraph 236 Black</t>
  </si>
  <si>
    <t>PT11715</t>
  </si>
  <si>
    <t>Staedtler Omnigraph 236 White</t>
  </si>
  <si>
    <t>PT11716</t>
  </si>
  <si>
    <t>Staedtler Omnigraph 236 Blue</t>
  </si>
  <si>
    <t>PT11717</t>
  </si>
  <si>
    <t>Staedtler Omnigraph 236 Red</t>
  </si>
  <si>
    <t>PT11718</t>
  </si>
  <si>
    <t>Staedtler Omnigraph 236 Yellow</t>
  </si>
  <si>
    <t>PT11719</t>
  </si>
  <si>
    <t>Staedtler 430 Ballpoint Pens Blue</t>
  </si>
  <si>
    <t>PT11720</t>
  </si>
  <si>
    <t>Staedtler 430 Ballpoint Pens Black</t>
  </si>
  <si>
    <t>PT11721</t>
  </si>
  <si>
    <t>Novus Stapler E15</t>
  </si>
  <si>
    <t>PT11722</t>
  </si>
  <si>
    <t>Novus Staples</t>
  </si>
  <si>
    <t>PT11723</t>
  </si>
  <si>
    <t>Staedtler Marker 317 Thin Barrel Black</t>
  </si>
  <si>
    <t>PT11724</t>
  </si>
  <si>
    <t>Staedtler Marker 317 Thin Barrel Red</t>
  </si>
  <si>
    <t>PT11725</t>
  </si>
  <si>
    <t>Staedtler Marker 317 Thin Barrel Multi Colour</t>
  </si>
  <si>
    <t>PT11726</t>
  </si>
  <si>
    <t>Stretch Flex - Yellow (metre)</t>
  </si>
  <si>
    <t>PT11727</t>
  </si>
  <si>
    <t>Colour Card - Ritrama Event Range</t>
  </si>
  <si>
    <t>PT11728</t>
  </si>
  <si>
    <t>Colour Card - Ritrama O Range</t>
  </si>
  <si>
    <t>PT11729</t>
  </si>
  <si>
    <t>Colour Card - Ritrama Translucent</t>
  </si>
  <si>
    <t>PT11730</t>
  </si>
  <si>
    <t>Colour Card - KPMF 50000</t>
  </si>
  <si>
    <t>PT11731</t>
  </si>
  <si>
    <t>Colour Card - KPMF 70000</t>
  </si>
  <si>
    <t>PT11732</t>
  </si>
  <si>
    <t>Brick / Fan Swatch - KPMF 70000</t>
  </si>
  <si>
    <t>PT11733</t>
  </si>
  <si>
    <t>Fan Swatch - DeTape Wall Art</t>
  </si>
  <si>
    <t>PT11734</t>
  </si>
  <si>
    <t>Fan Swatch - DeTape 650 Gloss</t>
  </si>
  <si>
    <t>PT11735</t>
  </si>
  <si>
    <t>Swatch - RTape Vinyl FX</t>
  </si>
  <si>
    <t>PT11736</t>
  </si>
  <si>
    <t>Colour Card - KPMF VWS</t>
  </si>
  <si>
    <t>PT11737</t>
  </si>
  <si>
    <t>Fan Swatch - Pearl Flex</t>
  </si>
  <si>
    <t>PT11738</t>
  </si>
  <si>
    <t>Fan Swatch - DeTape 440 Gloss</t>
  </si>
  <si>
    <t>PT11739</t>
  </si>
  <si>
    <t>Colour Card - Gem Flex</t>
  </si>
  <si>
    <t>PT11740</t>
  </si>
  <si>
    <t>Colour Card - Prem Flock</t>
  </si>
  <si>
    <t>PT11741</t>
  </si>
  <si>
    <t>Fan Swatch - DeTape Chromes</t>
  </si>
  <si>
    <t>PT11742</t>
  </si>
  <si>
    <t>Fan Swatch - DeTape Intense Sparkles</t>
  </si>
  <si>
    <t>PT11743</t>
  </si>
  <si>
    <t>Colour Card - Oracal 651 Matt</t>
  </si>
  <si>
    <t>PT11744</t>
  </si>
  <si>
    <t>Colour Card - Oracal 651 Gloss</t>
  </si>
  <si>
    <t>PT11745</t>
  </si>
  <si>
    <t>Colour Card - Ritrama Transparent</t>
  </si>
  <si>
    <t>PT11746</t>
  </si>
  <si>
    <t>Colour Card - Oracal 751</t>
  </si>
  <si>
    <t>PT11747</t>
  </si>
  <si>
    <t>Brick / Fan Swatch - Oracal 651</t>
  </si>
  <si>
    <t>PT11748</t>
  </si>
  <si>
    <t>SWATCH0342PANEL</t>
  </si>
  <si>
    <t>PT11749</t>
  </si>
  <si>
    <t>Brick / Fan Swatch - Oracal 751</t>
  </si>
  <si>
    <t>PT11750</t>
  </si>
  <si>
    <t>SWATCH0343PANEL</t>
  </si>
  <si>
    <t>PT11751</t>
  </si>
  <si>
    <t>Colour Card - Oracal 8300</t>
  </si>
  <si>
    <t>PT11752</t>
  </si>
  <si>
    <t>Colour Card - Oracal 8500</t>
  </si>
  <si>
    <t>PT11753</t>
  </si>
  <si>
    <t>Brick / Fan Swatch - Ritrama Event Range</t>
  </si>
  <si>
    <t>PT11754</t>
  </si>
  <si>
    <t>Brick / Fan Swatch - Ritrama O Range</t>
  </si>
  <si>
    <t>PT11755</t>
  </si>
  <si>
    <t>Fan Swatch - DeTape Sparkles Mosaic</t>
  </si>
  <si>
    <t>PT11756</t>
  </si>
  <si>
    <t>Fan Swatch - DeTape Spectrum Brushed Textures</t>
  </si>
  <si>
    <t>PT11757</t>
  </si>
  <si>
    <t>Fan Swatch - Prime Flex</t>
  </si>
  <si>
    <t>PT11758</t>
  </si>
  <si>
    <t>Colour Card - Oralite 5600</t>
  </si>
  <si>
    <t>PT11759</t>
  </si>
  <si>
    <t>Colour Card - Oralite VC412RA</t>
  </si>
  <si>
    <t>PT11760</t>
  </si>
  <si>
    <t>Colour Card - Oralite VC612RA</t>
  </si>
  <si>
    <t>PT11761</t>
  </si>
  <si>
    <t>Colour Card - Hotflex</t>
  </si>
  <si>
    <t>PT11762</t>
  </si>
  <si>
    <t>Colour Card - Oralite 5200</t>
  </si>
  <si>
    <t>PT11763</t>
  </si>
  <si>
    <t>Fan Swatch - Siser Easyweed</t>
  </si>
  <si>
    <t>PT11764</t>
  </si>
  <si>
    <t>SWATCHFEDRIGONIEVENT</t>
  </si>
  <si>
    <t>PT11765</t>
  </si>
  <si>
    <t>SWATCHFEDRIGONIEVENTCOLOURCARD</t>
  </si>
  <si>
    <t>PT11766</t>
  </si>
  <si>
    <t>SWATCHFEDRIGONIORANGE</t>
  </si>
  <si>
    <t>PT11767</t>
  </si>
  <si>
    <t>SWATCHFEDRIGONIORANGECOLOURCARD</t>
  </si>
  <si>
    <t>PT11768</t>
  </si>
  <si>
    <t>SWATCHK70000</t>
  </si>
  <si>
    <t>PT11769</t>
  </si>
  <si>
    <t>SWATCHK70000COLOURCARD</t>
  </si>
  <si>
    <t>PT11770</t>
  </si>
  <si>
    <t>SWATCHORACAL651GLOSSCOLOURCARD</t>
  </si>
  <si>
    <t>PT11771</t>
  </si>
  <si>
    <t>SWATCHORACAL651MATTCOLOURCARD</t>
  </si>
  <si>
    <t>PT11772</t>
  </si>
  <si>
    <t>SWATCHORACAL751COLOURCARD</t>
  </si>
  <si>
    <t>PT11773</t>
  </si>
  <si>
    <t>Ritrama - Grey Transparent (610mm metre)</t>
  </si>
  <si>
    <t>PT11774</t>
  </si>
  <si>
    <t>Ritrama - Light Yellow Transparent (610mm metre)</t>
  </si>
  <si>
    <t>PT11775</t>
  </si>
  <si>
    <t>Ritrama - Yellow Transparent (610mm metre)</t>
  </si>
  <si>
    <t>PT11776</t>
  </si>
  <si>
    <t>Ritrama - Orange Transparent (610mm metre)</t>
  </si>
  <si>
    <t>PT11777</t>
  </si>
  <si>
    <t>Ritrama - Light Red Transparent (610mm metre)</t>
  </si>
  <si>
    <t>PT11778</t>
  </si>
  <si>
    <t>Ritrama - Red Transparent (610mm metre)</t>
  </si>
  <si>
    <t>PT11779</t>
  </si>
  <si>
    <t>Ritrama - Violet Transparent (610mm metre)</t>
  </si>
  <si>
    <t>PT11780</t>
  </si>
  <si>
    <t>Ritrama - Brown Transparent (610mm metre)</t>
  </si>
  <si>
    <t>PT11781</t>
  </si>
  <si>
    <t>Ritrama - Blue Transparent (610mm metre)</t>
  </si>
  <si>
    <t>PT11782</t>
  </si>
  <si>
    <t>Ritrama - Dark Blue Transparent (610mm metre)</t>
  </si>
  <si>
    <t>PT11783</t>
  </si>
  <si>
    <t>Ritrama - Light Green Transparent (610mm metre)</t>
  </si>
  <si>
    <t>PT11784</t>
  </si>
  <si>
    <t>Ritrama - Green Transparent (610mm metre)</t>
  </si>
  <si>
    <t>PT11785</t>
  </si>
  <si>
    <t>Ritrama - Apple Green Transparent (610mm metre)</t>
  </si>
  <si>
    <t>PT11786</t>
  </si>
  <si>
    <t>Ritrama - Magenta Transparent (610mm metre)</t>
  </si>
  <si>
    <t>PT11787</t>
  </si>
  <si>
    <t>Hot Flex Ultra - Beige (metre)</t>
  </si>
  <si>
    <t>PT11788</t>
  </si>
  <si>
    <t>Hot Flex Ultra - Black (metre)</t>
  </si>
  <si>
    <t>PT11789</t>
  </si>
  <si>
    <t>Hot Flex Ultra - Dark Green (metre)</t>
  </si>
  <si>
    <t>PT11790</t>
  </si>
  <si>
    <t>Pro Flock - Dark Red (metre)</t>
  </si>
  <si>
    <t>PT11791</t>
  </si>
  <si>
    <t>Hot Flex Ultra - Gold (230mm sheet)</t>
  </si>
  <si>
    <t>PT11792</t>
  </si>
  <si>
    <t>MDP Flex - Golden Yellow+ (metre)</t>
  </si>
  <si>
    <t>PT11793</t>
  </si>
  <si>
    <t>Hot Flex Ultra - Gold (metre)</t>
  </si>
  <si>
    <t>PT11794</t>
  </si>
  <si>
    <t>Hot Flex Ultra - Green (metre)</t>
  </si>
  <si>
    <t>PT11795</t>
  </si>
  <si>
    <t>Pro Flock - Light Red (metre)</t>
  </si>
  <si>
    <t>PT11796</t>
  </si>
  <si>
    <t>Pro Flock - Magenta (metre)</t>
  </si>
  <si>
    <t>PT11797</t>
  </si>
  <si>
    <t>Hot Flex Ultra - Navy Blue (metre)</t>
  </si>
  <si>
    <t>PT11798</t>
  </si>
  <si>
    <t>Hot Flex Ultra - Orange (metre)</t>
  </si>
  <si>
    <t>PT11799</t>
  </si>
  <si>
    <t>Hot Flex Ultra - Pure Silver + (metre)</t>
  </si>
  <si>
    <t>PT11800</t>
  </si>
  <si>
    <t>Hot Flex Ultra - Purple (metre)</t>
  </si>
  <si>
    <t>PT11801</t>
  </si>
  <si>
    <t>Hot Flex Ultra - Red (metre)</t>
  </si>
  <si>
    <t>PT11802</t>
  </si>
  <si>
    <t>Hot Flex Ultra - Royal Blue (metre)</t>
  </si>
  <si>
    <t>PT11803</t>
  </si>
  <si>
    <t>Hot Flex Ultra - Silver (230mm sheet)</t>
  </si>
  <si>
    <t>PT11804</t>
  </si>
  <si>
    <t>Hot Flex Ultra - Silver (metre)</t>
  </si>
  <si>
    <t>PT11805</t>
  </si>
  <si>
    <t>Hot Flex Ultra - Sky Blue (metre)</t>
  </si>
  <si>
    <t>PT11806</t>
  </si>
  <si>
    <t>Hot Flex Ultra - White (metre)</t>
  </si>
  <si>
    <t>PT11807</t>
  </si>
  <si>
    <t>Pro Flock - Lemon (metre)</t>
  </si>
  <si>
    <t>PT11808</t>
  </si>
  <si>
    <t>KPMF Ultra Destruct White Matt 610mm</t>
  </si>
  <si>
    <t>PT11809</t>
  </si>
  <si>
    <t>KPMF Ultra Destruct White Matt 1220mm</t>
  </si>
  <si>
    <t>PT11810</t>
  </si>
  <si>
    <t>Sawgrass SG500 Pack - 20ml Starter Inks</t>
  </si>
  <si>
    <t>PT11811</t>
  </si>
  <si>
    <t>UPM 1690 White Gloss Airflow 1372mm</t>
  </si>
  <si>
    <t>PT11812</t>
  </si>
  <si>
    <t>UPM 1690 White Gloss Airflow 1600mm</t>
  </si>
  <si>
    <t>PT11813</t>
  </si>
  <si>
    <t>UPM 902S Poly Overlam Gloss 1370 LOG</t>
  </si>
  <si>
    <t>PT11814</t>
  </si>
  <si>
    <t>UPM 902S Poly Overlam Gloss 1600 LOG</t>
  </si>
  <si>
    <t>PT11815</t>
  </si>
  <si>
    <t>UPM 382S Mono Overlam Gloss 1370 LOG</t>
  </si>
  <si>
    <t>PT11816</t>
  </si>
  <si>
    <t>UPM 382S Mono Overlam Gloss 1600 LOG</t>
  </si>
  <si>
    <t>PT11817</t>
  </si>
  <si>
    <t>UPM 303S Mono Overlam Matt 1370 LOG</t>
  </si>
  <si>
    <t>PT11818</t>
  </si>
  <si>
    <t>UPM 303S Mono Overlam Matt 1600 LOG</t>
  </si>
  <si>
    <t>PT11819</t>
  </si>
  <si>
    <t>UPM100 1600 Mono White Gloss Air Removable 1372mm</t>
  </si>
  <si>
    <t>PT11820</t>
  </si>
  <si>
    <t>UPM100 1600 Mono White Gloss Air Removable 1600mm</t>
  </si>
  <si>
    <t>PT11821</t>
  </si>
  <si>
    <t>UPM95 1610 Mono White Gloss 760mm</t>
  </si>
  <si>
    <t>PT11822</t>
  </si>
  <si>
    <t>UPM95 1610 Mono White Gloss 1372mm</t>
  </si>
  <si>
    <t>PT11823</t>
  </si>
  <si>
    <t>UPM95 1610 Mono White Gloss 1600mm</t>
  </si>
  <si>
    <t>PT11824</t>
  </si>
  <si>
    <t>UPM95 1610 Mono White Gloss 500mm</t>
  </si>
  <si>
    <t>PT11825</t>
  </si>
  <si>
    <t>UPM100 Mono White Gloss Low Energy 1372mm</t>
  </si>
  <si>
    <t>PT11826</t>
  </si>
  <si>
    <t>UPM 903S Poly Overlam Matt 1370 LOG</t>
  </si>
  <si>
    <t>PT11827</t>
  </si>
  <si>
    <t>UPM 903S Poly Overlam Matt 1600 LOG</t>
  </si>
  <si>
    <t>PT11828</t>
  </si>
  <si>
    <t>UPM 1691 White Matt Airflow 1370mm</t>
  </si>
  <si>
    <t>PT11829</t>
  </si>
  <si>
    <t>UPM 1691 White Matt Airflow 1600mm</t>
  </si>
  <si>
    <t>PT11830</t>
  </si>
  <si>
    <t>UPM 1611 White Matt Airflow Rem 1370mm</t>
  </si>
  <si>
    <t>PT11831</t>
  </si>
  <si>
    <t>UPM100 1600 Mono White Gloss 1372mm</t>
  </si>
  <si>
    <t>PT11832</t>
  </si>
  <si>
    <t>UPM100 1600 Mono White Gloss 1600mm</t>
  </si>
  <si>
    <t>PT11833</t>
  </si>
  <si>
    <t>UPM100 1600 Mono White Gloss Airflow 1372mm</t>
  </si>
  <si>
    <t>PT11834</t>
  </si>
  <si>
    <t>UPM100 1600 Mono White Gloss Airflow 1600mm</t>
  </si>
  <si>
    <t>PT11835</t>
  </si>
  <si>
    <t>UPM 1611 White Matt 1370mm</t>
  </si>
  <si>
    <t>PT11836</t>
  </si>
  <si>
    <t>UPM 1611 White Matt 1600mm</t>
  </si>
  <si>
    <t>PT11837</t>
  </si>
  <si>
    <t>Graphtec 45deg CE5000 Blade</t>
  </si>
  <si>
    <t>PT11838</t>
  </si>
  <si>
    <t>Graphtec 45deg CE6/7/8000 Blade</t>
  </si>
  <si>
    <t>PT11839</t>
  </si>
  <si>
    <t>P-Cut 45 Degree Blade</t>
  </si>
  <si>
    <t>PT11840</t>
  </si>
  <si>
    <t>Mimaki 40 Degree Blade</t>
  </si>
  <si>
    <t>PT11841</t>
  </si>
  <si>
    <t>Roland 45 Degree Blade</t>
  </si>
  <si>
    <t>PT11842</t>
  </si>
  <si>
    <t>Siser 45 Degree Blade</t>
  </si>
  <si>
    <t>PT11843</t>
  </si>
  <si>
    <t>Siser 60 Degree Blade</t>
  </si>
  <si>
    <t>PT11844</t>
  </si>
  <si>
    <t>Oralite VC 104 Rigid Red</t>
  </si>
  <si>
    <t>PT11845</t>
  </si>
  <si>
    <t>Oralite VC 104 Rigid Yellow</t>
  </si>
  <si>
    <t>PT11846</t>
  </si>
  <si>
    <t>Oralite VC 104 Rigid White</t>
  </si>
  <si>
    <t>PT11847</t>
  </si>
  <si>
    <t>Avery Red V6722B Rigid</t>
  </si>
  <si>
    <t>PT11848</t>
  </si>
  <si>
    <t>Avery Yellow V6701B Rigid</t>
  </si>
  <si>
    <t>PT11849</t>
  </si>
  <si>
    <t>Avery White V6700B Rigid</t>
  </si>
  <si>
    <t>PT11850</t>
  </si>
  <si>
    <t>Avery Red V6792 Flexible</t>
  </si>
  <si>
    <t>PT11851</t>
  </si>
  <si>
    <t>Avery Yellow V6791 Flexible</t>
  </si>
  <si>
    <t>PT11852</t>
  </si>
  <si>
    <t>Avery White V6790 Flexible</t>
  </si>
  <si>
    <t>PT11853</t>
  </si>
  <si>
    <t>Oralite VC 104 Flexi White 50m</t>
  </si>
  <si>
    <t>PT11854</t>
  </si>
  <si>
    <t>Oralite VC 104 Flexi Yellow 50m</t>
  </si>
  <si>
    <t>PT11855</t>
  </si>
  <si>
    <t>Oralite VC 104 Flexi Red 50m</t>
  </si>
  <si>
    <t>PT11856</t>
  </si>
  <si>
    <t>Vent Hole - White (metre)</t>
  </si>
  <si>
    <t>PT11857</t>
  </si>
  <si>
    <t>Vent Hole - Black (metre)</t>
  </si>
  <si>
    <t>PT11858</t>
  </si>
  <si>
    <t>Vent Hole - Red (metre)</t>
  </si>
  <si>
    <t>PT11859</t>
  </si>
  <si>
    <t>Ritrama L - Apple Green (305mm 5m)</t>
  </si>
  <si>
    <t>PT11860</t>
  </si>
  <si>
    <t>Ritrama L - Aqua Green (305mm 5m)</t>
  </si>
  <si>
    <t>PT11861</t>
  </si>
  <si>
    <t>Ritrama L - Arctic Blue (305mm 5m)</t>
  </si>
  <si>
    <t>PT11862</t>
  </si>
  <si>
    <t>Ritrama L - Azure (305mm 5m)</t>
  </si>
  <si>
    <t>PT11863</t>
  </si>
  <si>
    <t>Ritrama L - Beige (305mm 5m)</t>
  </si>
  <si>
    <t>PT11864</t>
  </si>
  <si>
    <t>Ritrama L - Black (305mm 5m)</t>
  </si>
  <si>
    <t>PT11865</t>
  </si>
  <si>
    <t>Ritrama L - Bright Green (305mm 5m)</t>
  </si>
  <si>
    <t>PT11866</t>
  </si>
  <si>
    <t>Ritrama L - Bright Yellow (305mm 5m)</t>
  </si>
  <si>
    <t>PT11867</t>
  </si>
  <si>
    <t>Ritrama L - Brilliant Blue (305mm 5m)</t>
  </si>
  <si>
    <t>PT11868</t>
  </si>
  <si>
    <t>Ritrama L - Brown (305mm 5m)</t>
  </si>
  <si>
    <t>PT11869</t>
  </si>
  <si>
    <t>Ritrama L - Burgundy (305mm 5m)</t>
  </si>
  <si>
    <t>PT11870</t>
  </si>
  <si>
    <t>Ritrama L - Charcoal (305mm 5m)</t>
  </si>
  <si>
    <t>PT11871</t>
  </si>
  <si>
    <t>Ritrama L - Cherry Red (305mm 5m)</t>
  </si>
  <si>
    <t>PT11872</t>
  </si>
  <si>
    <t>Ritrama L - Dark Blue (305mm 5m)</t>
  </si>
  <si>
    <t>PT11873</t>
  </si>
  <si>
    <t>Ritrama L - Dark Orange (305mm 5m)</t>
  </si>
  <si>
    <t>PT11874</t>
  </si>
  <si>
    <t>Ritrama L - Dark Red (305mm 5m)</t>
  </si>
  <si>
    <t>PT11875</t>
  </si>
  <si>
    <t>Ritrama L - Dark Yellow (305mm 5m)</t>
  </si>
  <si>
    <t>PT11876</t>
  </si>
  <si>
    <t>Ritrama L - Gold (305mm 5m)</t>
  </si>
  <si>
    <t>PT11877</t>
  </si>
  <si>
    <t>Ritrama L - Grey (380mm 5m)</t>
  </si>
  <si>
    <t>PT11878</t>
  </si>
  <si>
    <t>Ritrama M - Grey (230mm sheet)</t>
  </si>
  <si>
    <t>PT11879</t>
  </si>
  <si>
    <t>Ritrama M - Medium Grey (230mm sheet)</t>
  </si>
  <si>
    <t>PT11880</t>
  </si>
  <si>
    <t>Ritrama L - Medium Green (305mm 5m)</t>
  </si>
  <si>
    <t>PT11881</t>
  </si>
  <si>
    <t>Ritrama L - Mid Blue (305mm 5m)</t>
  </si>
  <si>
    <t>PT11882</t>
  </si>
  <si>
    <t>Ritrama L - Olympic Blue (305mm 5m)</t>
  </si>
  <si>
    <t>PT11883</t>
  </si>
  <si>
    <t>Ritrama L - Orange (305mm 5m)</t>
  </si>
  <si>
    <t>PT11884</t>
  </si>
  <si>
    <t>Ritrama M - Pastel Blue (305mm 5m)</t>
  </si>
  <si>
    <t>PT11885</t>
  </si>
  <si>
    <t>Ritrama L - Pink (305mm 5m)</t>
  </si>
  <si>
    <t>PT11886</t>
  </si>
  <si>
    <t>Ritrama L - Purple (305mm 5m)</t>
  </si>
  <si>
    <t>PT11887</t>
  </si>
  <si>
    <t>Ritrama L - Forest Green (305mm 5m)</t>
  </si>
  <si>
    <t>PT11888</t>
  </si>
  <si>
    <t>Ritrama L - Silver (305mm 5m)</t>
  </si>
  <si>
    <t>PT11889</t>
  </si>
  <si>
    <t>Ritrama L - Sulphur (305mm 5m)</t>
  </si>
  <si>
    <t>PT11890</t>
  </si>
  <si>
    <t>Ritrama L - Tomato Red (305mm 5m)</t>
  </si>
  <si>
    <t>PT11891</t>
  </si>
  <si>
    <t>Ritrama L - Transparent (305mm 5m)</t>
  </si>
  <si>
    <t>PT11892</t>
  </si>
  <si>
    <t>Ritrama L - Turquoise (305mm 5m)</t>
  </si>
  <si>
    <t>PT11893</t>
  </si>
  <si>
    <t>Ritrama L - Ultra Blue (305mm 5m)</t>
  </si>
  <si>
    <t>PT11894</t>
  </si>
  <si>
    <t>Ritrama M - Vivid Blue (305mm 5m)</t>
  </si>
  <si>
    <t>PT11895</t>
  </si>
  <si>
    <t>Ritrama L - White (305mm 5m)</t>
  </si>
  <si>
    <t>PT11896</t>
  </si>
  <si>
    <t>Wall Rack 2 Bracket</t>
  </si>
  <si>
    <t>PT11897</t>
  </si>
  <si>
    <t>Wall Rack 4 Bracket</t>
  </si>
  <si>
    <t>PT11898</t>
  </si>
  <si>
    <t>Wall Rack Extension Pack</t>
  </si>
  <si>
    <t>PT11899</t>
  </si>
  <si>
    <t>Wall Poles 5 Pack</t>
  </si>
  <si>
    <t>PT11900</t>
  </si>
  <si>
    <t>Installation Handle With Blade</t>
  </si>
  <si>
    <t>PT11901</t>
  </si>
  <si>
    <t>Orange Crush Squeegee Blade</t>
  </si>
  <si>
    <t>PT11902</t>
  </si>
  <si>
    <t>Yellow Turbo Squeegee</t>
  </si>
  <si>
    <t>PT11903</t>
  </si>
  <si>
    <t>Mini Scraper</t>
  </si>
  <si>
    <t>PT11904</t>
  </si>
  <si>
    <t>White Hard Card</t>
  </si>
  <si>
    <t>PT11905</t>
  </si>
  <si>
    <t>Black Hard Card - Teflon</t>
  </si>
  <si>
    <t>PT11906</t>
  </si>
  <si>
    <t>5 Way Trim Guide</t>
  </si>
  <si>
    <t>PT11907</t>
  </si>
  <si>
    <t>Platinum Smart Card</t>
  </si>
  <si>
    <t>PT11908</t>
  </si>
  <si>
    <t>Grey Hard Card</t>
  </si>
  <si>
    <t>PT11909</t>
  </si>
  <si>
    <t>Blue Hard Card</t>
  </si>
  <si>
    <t>PT11910</t>
  </si>
  <si>
    <t>Triangle Cutting Guide 8 Inch</t>
  </si>
  <si>
    <t>PT11911</t>
  </si>
  <si>
    <t>Fusion Short Handle</t>
  </si>
  <si>
    <t>PT11912</t>
  </si>
  <si>
    <t>Tucking Tool</t>
  </si>
  <si>
    <t>PT11913</t>
  </si>
  <si>
    <t>Finger Cots</t>
  </si>
  <si>
    <t>PT11914</t>
  </si>
  <si>
    <t>Tucking Tools For SVR2 SAC1 Knives</t>
  </si>
  <si>
    <t>PT11915</t>
  </si>
  <si>
    <t>Fusion Pro Prep Clay Pads</t>
  </si>
  <si>
    <t>PT11916</t>
  </si>
  <si>
    <t>Fusion Slick Strips</t>
  </si>
  <si>
    <t>PT11917</t>
  </si>
  <si>
    <t>Foot Long Scraper</t>
  </si>
  <si>
    <t>PT11918</t>
  </si>
  <si>
    <t>Microfibre Cloths</t>
  </si>
  <si>
    <t>PT11919</t>
  </si>
  <si>
    <t>Heavy Duty Retractable Scraper</t>
  </si>
  <si>
    <t>PT11920</t>
  </si>
  <si>
    <t>4.5cm Blades</t>
  </si>
  <si>
    <t>PT11921</t>
  </si>
  <si>
    <t>4 Inch Scraper Blades</t>
  </si>
  <si>
    <t>PT11922</t>
  </si>
  <si>
    <t>Installation Squeegee Blade</t>
  </si>
  <si>
    <t>PT11923</t>
  </si>
  <si>
    <t>Olfa GSR2 Scraper</t>
  </si>
  <si>
    <t>PT11924</t>
  </si>
  <si>
    <t>Olfa PC-L Acrylic Knife</t>
  </si>
  <si>
    <t>PT11925</t>
  </si>
  <si>
    <t>Blue Max Squeegee Blade</t>
  </si>
  <si>
    <t>PT11926</t>
  </si>
  <si>
    <t>Olfa GSB-2S/6B Scraper Blades</t>
  </si>
  <si>
    <t>PT11927</t>
  </si>
  <si>
    <t>DeTape Easy Grip Scraper</t>
  </si>
  <si>
    <t>PT11928</t>
  </si>
  <si>
    <t>DeTape Handled Scraper</t>
  </si>
  <si>
    <t>PT11929</t>
  </si>
  <si>
    <t>DeTape Blades Type C</t>
  </si>
  <si>
    <t>PT11930</t>
  </si>
  <si>
    <t>DeTape Blades Type D</t>
  </si>
  <si>
    <t>PT11931</t>
  </si>
  <si>
    <t>Olfa 45mm Rotary Cutter</t>
  </si>
  <si>
    <t>PT11932</t>
  </si>
  <si>
    <t>Olfa RB45H Rotary Cutter Blades</t>
  </si>
  <si>
    <t>PT11933</t>
  </si>
  <si>
    <t>Olfa XSR300 Scraper</t>
  </si>
  <si>
    <t>PT11934</t>
  </si>
  <si>
    <t>Olfa BS086B Scraper Blades</t>
  </si>
  <si>
    <t>PT11935</t>
  </si>
  <si>
    <t>Olfa XL2 Extended Knife</t>
  </si>
  <si>
    <t>PT11936</t>
  </si>
  <si>
    <t>Olfa GSB1S Scraper Blade</t>
  </si>
  <si>
    <t>PT11937</t>
  </si>
  <si>
    <t>Olfa GSR13B Scraper</t>
  </si>
  <si>
    <t>PT11938</t>
  </si>
  <si>
    <t>Olfa SCS-1 Scissors</t>
  </si>
  <si>
    <t>PT11939</t>
  </si>
  <si>
    <t>Olfa SCS-2 Scissors</t>
  </si>
  <si>
    <t>PT11940</t>
  </si>
  <si>
    <t>Olfa DC6 Desktop Blade Disposal Case</t>
  </si>
  <si>
    <t>PT11941</t>
  </si>
  <si>
    <t>Olfa L2 Heavy Duty Cutter</t>
  </si>
  <si>
    <t>PT11942</t>
  </si>
  <si>
    <t>Olfa L5-AL With Holster</t>
  </si>
  <si>
    <t>PT11943</t>
  </si>
  <si>
    <t>Olfa PB800 PCL Blades</t>
  </si>
  <si>
    <t>PT11944</t>
  </si>
  <si>
    <t>Olfa MXP-AL Metal 18mm Auto Lock Knife</t>
  </si>
  <si>
    <t>PT11945</t>
  </si>
  <si>
    <t>Olfa L5-AL 18mm Heavy Duty</t>
  </si>
  <si>
    <t>PT11946</t>
  </si>
  <si>
    <t>Olfa SK-16 Packaging Cutter</t>
  </si>
  <si>
    <t>PT11947</t>
  </si>
  <si>
    <t>Olfa SKB-16/10 Blade</t>
  </si>
  <si>
    <t>PT11948</t>
  </si>
  <si>
    <t>Olfa LFB 5B Blades</t>
  </si>
  <si>
    <t>PT11949</t>
  </si>
  <si>
    <t>Extended Fusion Handle</t>
  </si>
  <si>
    <t>PT11950</t>
  </si>
  <si>
    <t>Fusion Standard Handle</t>
  </si>
  <si>
    <t>PT11951</t>
  </si>
  <si>
    <t>Magnum Red Line Squeegee Blade</t>
  </si>
  <si>
    <t>PT11952</t>
  </si>
  <si>
    <t>Fusion Auto Stretch Handle</t>
  </si>
  <si>
    <t>PT11953</t>
  </si>
  <si>
    <t>Plastic Scraper Mini</t>
  </si>
  <si>
    <t>PT11954</t>
  </si>
  <si>
    <t>Plastic Scraper Blades 40mm</t>
  </si>
  <si>
    <t>PT11955</t>
  </si>
  <si>
    <t>Moulding Clip A</t>
  </si>
  <si>
    <t>PT11956</t>
  </si>
  <si>
    <t>Moulding Clip B</t>
  </si>
  <si>
    <t>PT11957</t>
  </si>
  <si>
    <t>Moulding Clip C</t>
  </si>
  <si>
    <t>PT11958</t>
  </si>
  <si>
    <t>Moulding Clip D</t>
  </si>
  <si>
    <t>PT11959</t>
  </si>
  <si>
    <t>Fusion Flex Card Orange</t>
  </si>
  <si>
    <t>PT11960</t>
  </si>
  <si>
    <t>Fusion Flex Card Green</t>
  </si>
  <si>
    <t>PT11961</t>
  </si>
  <si>
    <t>Fusion Flex Card Yellow</t>
  </si>
  <si>
    <t>PT11962</t>
  </si>
  <si>
    <t>Fusion Flex Card Black</t>
  </si>
  <si>
    <t>PT11963</t>
  </si>
  <si>
    <t>Fusion Side Piece - Orange</t>
  </si>
  <si>
    <t>PT11964</t>
  </si>
  <si>
    <t>Fusion Side Piece - Red</t>
  </si>
  <si>
    <t>PT11965</t>
  </si>
  <si>
    <t>Fusion Side Piece - Yellow</t>
  </si>
  <si>
    <t>PT11966</t>
  </si>
  <si>
    <t>Fusion Side Piece - Gold</t>
  </si>
  <si>
    <t>PT11967</t>
  </si>
  <si>
    <t>Fusion Reflex Tool - Orange</t>
  </si>
  <si>
    <t>PT11968</t>
  </si>
  <si>
    <t>Fusion Reflex Tool - Red</t>
  </si>
  <si>
    <t>PT11969</t>
  </si>
  <si>
    <t>Fusion Reflex Tool - Yellow</t>
  </si>
  <si>
    <t>PT11970</t>
  </si>
  <si>
    <t>Fusion Reflex Tool - Gold</t>
  </si>
  <si>
    <t>PT11971</t>
  </si>
  <si>
    <t>Red Turbo Squeegee</t>
  </si>
  <si>
    <t>PT11972</t>
  </si>
  <si>
    <t>Black Turbo Squeegee</t>
  </si>
  <si>
    <t>PT11973</t>
  </si>
  <si>
    <t>Orange Turbo Squeegee</t>
  </si>
  <si>
    <t>PT11974</t>
  </si>
  <si>
    <t>Green Turbo Squeegee</t>
  </si>
  <si>
    <t>PT11975</t>
  </si>
  <si>
    <t>Pink Turbo Squeegee</t>
  </si>
  <si>
    <t>PT11976</t>
  </si>
  <si>
    <t>Turbo Squeegee Pack</t>
  </si>
  <si>
    <t>PT11977</t>
  </si>
  <si>
    <t>Pink Cropped Squeegee Blade</t>
  </si>
  <si>
    <t>PT11978</t>
  </si>
  <si>
    <t>Clear Cropped Squeegee Blade</t>
  </si>
  <si>
    <t>PT11979</t>
  </si>
  <si>
    <t>Hybrid Straight Squeegee Blade</t>
  </si>
  <si>
    <t>PT11980</t>
  </si>
  <si>
    <t>Yellow Straight Squeegee Blade</t>
  </si>
  <si>
    <t>PT11981</t>
  </si>
  <si>
    <t>Black Squeegee Blade</t>
  </si>
  <si>
    <t>PT11982</t>
  </si>
  <si>
    <t>Fusion Fidget Pack</t>
  </si>
  <si>
    <t>PT11983</t>
  </si>
  <si>
    <t>DTF PET ROLLS 100M *60MM</t>
  </si>
  <si>
    <t>PT11984</t>
  </si>
  <si>
    <t xml:space="preserve">DTF INK </t>
  </si>
  <si>
    <t>Supplier</t>
  </si>
  <si>
    <t>Brand</t>
  </si>
  <si>
    <t>Combined-Brand</t>
  </si>
  <si>
    <t>Department</t>
  </si>
  <si>
    <t>Sub-Department</t>
  </si>
  <si>
    <t>Brand-Code</t>
  </si>
  <si>
    <t>Product Name</t>
  </si>
  <si>
    <t>Daatadirect-Code</t>
  </si>
  <si>
    <t>china-code</t>
  </si>
  <si>
    <t>prodcuts Category</t>
  </si>
  <si>
    <t>prodcuts Category2</t>
  </si>
  <si>
    <t>prodcuts Category3</t>
  </si>
  <si>
    <t>prodcuts Category4</t>
  </si>
  <si>
    <t>Amazon UK</t>
  </si>
  <si>
    <t>eBay UK</t>
  </si>
  <si>
    <t>Etsy</t>
  </si>
  <si>
    <t>TikTok Shop UK</t>
  </si>
  <si>
    <t>Pinterest Shopping Categories</t>
  </si>
  <si>
    <t>Wix Stores</t>
  </si>
  <si>
    <t>Wix</t>
  </si>
  <si>
    <t>Category</t>
  </si>
  <si>
    <t>Google_Shopping</t>
  </si>
  <si>
    <t>Instagram</t>
  </si>
  <si>
    <t>Pinterest</t>
  </si>
  <si>
    <t>UNIVERSAL CATEGORY</t>
  </si>
  <si>
    <t>Tags</t>
  </si>
  <si>
    <t>BTC Activewear</t>
  </si>
  <si>
    <t>DaataaDirect</t>
  </si>
  <si>
    <t>Fruit Of The Loom/Gildan</t>
  </si>
  <si>
    <t>T-Shirts</t>
  </si>
  <si>
    <t>Unisex T-shirt</t>
  </si>
  <si>
    <t>5000B</t>
  </si>
  <si>
    <t>TSHIRT</t>
  </si>
  <si>
    <t>DAT001</t>
  </si>
  <si>
    <t>CH001</t>
  </si>
  <si>
    <t>Apparel &amp; Fashion</t>
  </si>
  <si>
    <t>Dropshipping</t>
  </si>
  <si>
    <t>Apparel</t>
  </si>
  <si>
    <t>Apparel &amp; Accessories &gt; Clothing &gt; Shirts &amp; Tops</t>
  </si>
  <si>
    <t>Books</t>
  </si>
  <si>
    <t>Antiques</t>
  </si>
  <si>
    <t>Accessories</t>
  </si>
  <si>
    <t>Apparel &amp; Accessories</t>
  </si>
  <si>
    <t>Home Decor</t>
  </si>
  <si>
    <t>Fashion</t>
  </si>
  <si>
    <t>Clothing &amp; Accessories</t>
  </si>
  <si>
    <t>Fashion &amp; Apparel</t>
  </si>
  <si>
    <t>Ready Made</t>
  </si>
  <si>
    <t>Newborn</t>
  </si>
  <si>
    <t>S1</t>
  </si>
  <si>
    <t>INF-NB</t>
  </si>
  <si>
    <t>0-3 months</t>
  </si>
  <si>
    <t>print on demand, personalised, custom, gift, apparel, t-shirts, #printondemand, #customgift, #customclothing</t>
  </si>
  <si>
    <t>Ralawise</t>
  </si>
  <si>
    <t>Giftvolt</t>
  </si>
  <si>
    <t>Daataa Direct</t>
  </si>
  <si>
    <t>5000L</t>
  </si>
  <si>
    <t>DAT002</t>
  </si>
  <si>
    <t>CH002</t>
  </si>
  <si>
    <t>Beauty &amp; Cosmetics</t>
  </si>
  <si>
    <t>Print-on-Demand</t>
  </si>
  <si>
    <t>Other</t>
  </si>
  <si>
    <t>Baby &amp; Kids Apparel</t>
  </si>
  <si>
    <t>Apparel &amp; Accessories &gt; Clothing</t>
  </si>
  <si>
    <t>Business, Industry &amp; Science</t>
  </si>
  <si>
    <t>Art</t>
  </si>
  <si>
    <t>Art &amp; Collectibles</t>
  </si>
  <si>
    <t>Beauty &amp; Personal Care</t>
  </si>
  <si>
    <t>Fashion (Women / Men)</t>
  </si>
  <si>
    <t>Beauty &amp; Wellness</t>
  </si>
  <si>
    <t>Jewelry</t>
  </si>
  <si>
    <t>Media</t>
  </si>
  <si>
    <t>Beauty</t>
  </si>
  <si>
    <t>T-shirts</t>
  </si>
  <si>
    <t>Your Photo/Image</t>
  </si>
  <si>
    <t>3 Months</t>
  </si>
  <si>
    <t>S2</t>
  </si>
  <si>
    <t>INF-3M</t>
  </si>
  <si>
    <t>3-6 months</t>
  </si>
  <si>
    <t>Pencarrie</t>
  </si>
  <si>
    <t>Printvolt</t>
  </si>
  <si>
    <t>Gofasiondirect</t>
  </si>
  <si>
    <t>5100P</t>
  </si>
  <si>
    <t>BBWEAR</t>
  </si>
  <si>
    <t>DAT003</t>
  </si>
  <si>
    <t>CH003</t>
  </si>
  <si>
    <t>Electronics &amp; Gadgets</t>
  </si>
  <si>
    <t>Print-on-Demand/Apparel &amp; Fashion</t>
  </si>
  <si>
    <t>Drinkware</t>
  </si>
  <si>
    <t>Unclassified</t>
  </si>
  <si>
    <t>Car &amp; Motorbike</t>
  </si>
  <si>
    <t>Baby</t>
  </si>
  <si>
    <t>Bags &amp; Purses</t>
  </si>
  <si>
    <t>Home &amp; Living</t>
  </si>
  <si>
    <t>Home &amp; Decor</t>
  </si>
  <si>
    <t>Home &amp; Garden</t>
  </si>
  <si>
    <t>Home</t>
  </si>
  <si>
    <t>Hoodies</t>
  </si>
  <si>
    <t>Your Text</t>
  </si>
  <si>
    <t>6 Months</t>
  </si>
  <si>
    <t>S3</t>
  </si>
  <si>
    <t>INF-6M</t>
  </si>
  <si>
    <t>6-9 months</t>
  </si>
  <si>
    <t xml:space="preserve">Apparel &amp; Fashion </t>
  </si>
  <si>
    <t>Uneek Clothing</t>
  </si>
  <si>
    <t>Foodvolt</t>
  </si>
  <si>
    <t>64000</t>
  </si>
  <si>
    <t>DAT004</t>
  </si>
  <si>
    <t>CH004</t>
  </si>
  <si>
    <t>Jewelry &amp; Accessories</t>
  </si>
  <si>
    <t>Hoodies &amp; Sweatshirts</t>
  </si>
  <si>
    <t>Apparel &amp; Accessories &gt; Clothing &gt; Pants</t>
  </si>
  <si>
    <t>Clothing</t>
  </si>
  <si>
    <t>Books, Comics &amp; Magazines</t>
  </si>
  <si>
    <t>Bath &amp; Beauty</t>
  </si>
  <si>
    <t>Kitchenware</t>
  </si>
  <si>
    <t>DIY &amp; Crafts</t>
  </si>
  <si>
    <t>Electronics</t>
  </si>
  <si>
    <t>Sweatshirts</t>
  </si>
  <si>
    <t>Your Photo/Image &amp; Your Text</t>
  </si>
  <si>
    <t>9 Months</t>
  </si>
  <si>
    <t>S4</t>
  </si>
  <si>
    <t>INF-9M</t>
  </si>
  <si>
    <t>9-12 months</t>
  </si>
  <si>
    <t>Absolute Apparel</t>
  </si>
  <si>
    <t>B&amp;C Collection</t>
  </si>
  <si>
    <t>Women’s Fitted T-shirt</t>
  </si>
  <si>
    <t>64000B</t>
  </si>
  <si>
    <t>DAT005</t>
  </si>
  <si>
    <t>CH005</t>
  </si>
  <si>
    <t>Home &amp; Kitchen Products</t>
  </si>
  <si>
    <t>Tanks &amp; Vests</t>
  </si>
  <si>
    <t>Apparel &amp; Accessories &gt; Clothing &gt; Activewear</t>
  </si>
  <si>
    <t>Computers &amp; Accessories</t>
  </si>
  <si>
    <t>Business, Office &amp; Industrial</t>
  </si>
  <si>
    <t>Books, Films &amp; Music</t>
  </si>
  <si>
    <t>Gifts</t>
  </si>
  <si>
    <t>Health</t>
  </si>
  <si>
    <t>Your Photo/Image with Design Text</t>
  </si>
  <si>
    <t>12 Months</t>
  </si>
  <si>
    <t>S5</t>
  </si>
  <si>
    <t>INF-12M</t>
  </si>
  <si>
    <t>12-18 months</t>
  </si>
  <si>
    <t>MDP Supplies</t>
  </si>
  <si>
    <t>Babybugz</t>
  </si>
  <si>
    <t>64000CVC</t>
  </si>
  <si>
    <t>DAT006</t>
  </si>
  <si>
    <t>CH006</t>
  </si>
  <si>
    <t>Digital Products (eBooks, Courses)</t>
  </si>
  <si>
    <t>Stationery</t>
  </si>
  <si>
    <t>Polos</t>
  </si>
  <si>
    <t>Apparel &amp; Accessories &gt; Clothing &gt; Sleepwear &amp; Loungewear</t>
  </si>
  <si>
    <t>DIY &amp; Tools</t>
  </si>
  <si>
    <t>Cameras &amp; Photography</t>
  </si>
  <si>
    <t>Collectibles</t>
  </si>
  <si>
    <t>Art / Wall Art</t>
  </si>
  <si>
    <t>Jewellery</t>
  </si>
  <si>
    <t>Toys &amp; Games</t>
  </si>
  <si>
    <t>Dresses</t>
  </si>
  <si>
    <t>Your Text with Design Image</t>
  </si>
  <si>
    <t>18 Months</t>
  </si>
  <si>
    <t>S6</t>
  </si>
  <si>
    <t>INF-18M</t>
  </si>
  <si>
    <t>18-24 months</t>
  </si>
  <si>
    <t>Temu</t>
  </si>
  <si>
    <t>Bagbase</t>
  </si>
  <si>
    <t>64000L</t>
  </si>
  <si>
    <t>DAT007</t>
  </si>
  <si>
    <t>CH007</t>
  </si>
  <si>
    <t>Food &amp; Beverages</t>
  </si>
  <si>
    <t>Digital Products</t>
  </si>
  <si>
    <t>Sports Jerseys</t>
  </si>
  <si>
    <t>Home &amp; Garden &gt; Kitchen &amp; Dining &gt; Drinkware &gt; Mugs</t>
  </si>
  <si>
    <t>Electronics &amp; Photo</t>
  </si>
  <si>
    <t>Cars, Motorcycles &amp; Vehicles</t>
  </si>
  <si>
    <t>Craft Supplies &amp; Tools</t>
  </si>
  <si>
    <t>Toys &amp; Hobbies</t>
  </si>
  <si>
    <t>Weddings</t>
  </si>
  <si>
    <t>Toys &amp; Kids</t>
  </si>
  <si>
    <t>Sporting Goods</t>
  </si>
  <si>
    <t>Jackets</t>
  </si>
  <si>
    <t>Your Text &amp; Photo with Design</t>
  </si>
  <si>
    <t>2-3 Years</t>
  </si>
  <si>
    <t>S7</t>
  </si>
  <si>
    <t>KID-2T</t>
  </si>
  <si>
    <t>Toddler</t>
  </si>
  <si>
    <t>Amazon</t>
  </si>
  <si>
    <t>Beechfield</t>
  </si>
  <si>
    <t>Ringer T-shirt</t>
  </si>
  <si>
    <t>64001LCVC</t>
  </si>
  <si>
    <t>DAT008</t>
  </si>
  <si>
    <t>CH008</t>
  </si>
  <si>
    <t>Subscription Boxes</t>
  </si>
  <si>
    <t>Wall Art</t>
  </si>
  <si>
    <t>Home &amp; Garden &gt; Kitchen &amp; Dining &gt; Drinkware &gt; Tumblers</t>
  </si>
  <si>
    <t>Garden &amp; Outdoors</t>
  </si>
  <si>
    <t>Clothes, Shoes &amp; Accessories</t>
  </si>
  <si>
    <t>Electronics &amp; Accessories</t>
  </si>
  <si>
    <t>Pet Supplies</t>
  </si>
  <si>
    <t>Party Ideas</t>
  </si>
  <si>
    <t>Pets</t>
  </si>
  <si>
    <t>Baby &amp; Kids</t>
  </si>
  <si>
    <t>Toys</t>
  </si>
  <si>
    <t>Co-ords</t>
  </si>
  <si>
    <t>standard</t>
  </si>
  <si>
    <t>3-4 Years</t>
  </si>
  <si>
    <t>S8</t>
  </si>
  <si>
    <t>KID-3T</t>
  </si>
  <si>
    <t>eBay</t>
  </si>
  <si>
    <t>Bella+Canvas</t>
  </si>
  <si>
    <t>64200</t>
  </si>
  <si>
    <t>DAT009</t>
  </si>
  <si>
    <t>CH009</t>
  </si>
  <si>
    <t>Photo Gifts</t>
  </si>
  <si>
    <t>Pants &amp; Joggers</t>
  </si>
  <si>
    <t>Home &amp; Garden &gt; Kitchen &amp; Dining &gt; Drinkware &gt; Water Bottles</t>
  </si>
  <si>
    <t>Grocery</t>
  </si>
  <si>
    <t>Collectables</t>
  </si>
  <si>
    <t>Food &amp; Beverage</t>
  </si>
  <si>
    <t>Kids &amp; Baby</t>
  </si>
  <si>
    <t>Sports</t>
  </si>
  <si>
    <t>Office Supplies</t>
  </si>
  <si>
    <t>Socks &amp; Underwear</t>
  </si>
  <si>
    <t xml:space="preserve">Photo Only </t>
  </si>
  <si>
    <t>4-5 Years</t>
  </si>
  <si>
    <t>S9</t>
  </si>
  <si>
    <t>KID-4T</t>
  </si>
  <si>
    <t>Alibaba</t>
  </si>
  <si>
    <t>Clique (NEW EXCLUSIVE)</t>
  </si>
  <si>
    <t>64200L</t>
  </si>
  <si>
    <t>DAT010</t>
  </si>
  <si>
    <t>CH010</t>
  </si>
  <si>
    <t>Packaging &amp; Branding</t>
  </si>
  <si>
    <t>Home &amp; Garden &gt; Kitchen &amp; Dining &gt; Drinkware &gt; Drinking Glasses</t>
  </si>
  <si>
    <t>Health &amp; Personal Care</t>
  </si>
  <si>
    <t>Computers, Tablets &amp; Network Hardware</t>
  </si>
  <si>
    <t>Food &amp; Recipes</t>
  </si>
  <si>
    <t>Food &amp; Drink</t>
  </si>
  <si>
    <t>Bags</t>
  </si>
  <si>
    <t>Shoes</t>
  </si>
  <si>
    <t>Name Only</t>
  </si>
  <si>
    <t>5-6 Years</t>
  </si>
  <si>
    <t>S10</t>
  </si>
  <si>
    <t>KID-5T</t>
  </si>
  <si>
    <t>AliExpress</t>
  </si>
  <si>
    <t>Craft Sportswear (EXCLUSIVE)</t>
  </si>
  <si>
    <t>64400</t>
  </si>
  <si>
    <t>DAT011</t>
  </si>
  <si>
    <t>CH011</t>
  </si>
  <si>
    <t>Seasonal Gifts</t>
  </si>
  <si>
    <t>Sleepwear</t>
  </si>
  <si>
    <t>Home &amp; Garden &gt; Linens &amp; Bedding &gt; Decorative Pillows</t>
  </si>
  <si>
    <t>Home &amp; Kitchen</t>
  </si>
  <si>
    <t>Crafts</t>
  </si>
  <si>
    <t>Paper &amp; Party Supplies</t>
  </si>
  <si>
    <t>Holidays &amp; Events</t>
  </si>
  <si>
    <t>Luggage &amp; Bags</t>
  </si>
  <si>
    <t>Holidays</t>
  </si>
  <si>
    <t xml:space="preserve">text Only </t>
  </si>
  <si>
    <t>6-7 Years</t>
  </si>
  <si>
    <t>S11</t>
  </si>
  <si>
    <t>KID-6</t>
  </si>
  <si>
    <t>Kids</t>
  </si>
  <si>
    <t>print on demand, personalised, custom, gift, apparel, baby &amp; kids apparel, #printondemand, #customgift, #customclothing</t>
  </si>
  <si>
    <t>Craghoppers Expert</t>
  </si>
  <si>
    <t>64800</t>
  </si>
  <si>
    <t>PSHIRT</t>
  </si>
  <si>
    <t>DAT012</t>
  </si>
  <si>
    <t>CH012</t>
  </si>
  <si>
    <t>Pet Products</t>
  </si>
  <si>
    <t>Home &amp; Garden &gt; Linens &amp; Bedding &gt; Blankets</t>
  </si>
  <si>
    <t>Jewellery &amp; Watches</t>
  </si>
  <si>
    <t>Dolls &amp; Bears</t>
  </si>
  <si>
    <t>Baby &amp; Toddler</t>
  </si>
  <si>
    <t>Furniture</t>
  </si>
  <si>
    <t>B. Jewelry &amp; Accessories</t>
  </si>
  <si>
    <t>Photo  + Text</t>
  </si>
  <si>
    <t>7-8 Years</t>
  </si>
  <si>
    <t>S12</t>
  </si>
  <si>
    <t>KID-7</t>
  </si>
  <si>
    <t>print on demand, personalised, custom, gift, other, unclassified, #printondemand, #customgift</t>
  </si>
  <si>
    <t>Delta Plus</t>
  </si>
  <si>
    <t>Unisex Hoodie</t>
  </si>
  <si>
    <t>64800L</t>
  </si>
  <si>
    <t>DAT013</t>
  </si>
  <si>
    <t>CH013</t>
  </si>
  <si>
    <t>Tumblers</t>
  </si>
  <si>
    <t>Home &amp; Garden &gt; Linens &amp; Bedding &gt; Towels</t>
  </si>
  <si>
    <t>Garden &amp; Patio</t>
  </si>
  <si>
    <t>Technology</t>
  </si>
  <si>
    <t>Vehicles &amp; Parts</t>
  </si>
  <si>
    <t>Necklaces</t>
  </si>
  <si>
    <t>Template with custom Date</t>
  </si>
  <si>
    <t>8-9 Years</t>
  </si>
  <si>
    <t>S13</t>
  </si>
  <si>
    <t>KID-8</t>
  </si>
  <si>
    <t>print on demand, personalised, custom, gift, apparel, hoodies &amp; sweatshirts, #printondemand, #customgift, #customclothing</t>
  </si>
  <si>
    <t>B&amp;Q</t>
  </si>
  <si>
    <t>Dennys</t>
  </si>
  <si>
    <t>64V00</t>
  </si>
  <si>
    <t>DAT014</t>
  </si>
  <si>
    <t>CH014</t>
  </si>
  <si>
    <t>Bottles &amp; Flasks</t>
  </si>
  <si>
    <t>Home &amp; Garden &gt; Kitchen &amp; Dining &gt; Kitchen Linens</t>
  </si>
  <si>
    <t>Sports &amp; Outdoors</t>
  </si>
  <si>
    <t>Health &amp; Beauty</t>
  </si>
  <si>
    <t>Garden &amp; Outdoor</t>
  </si>
  <si>
    <t>Arts &amp; Entertainment</t>
  </si>
  <si>
    <t>Bracelets</t>
  </si>
  <si>
    <t>Template with custom Name</t>
  </si>
  <si>
    <t>9-10 Years</t>
  </si>
  <si>
    <t>S14</t>
  </si>
  <si>
    <t>KID-9</t>
  </si>
  <si>
    <t>Wickes</t>
  </si>
  <si>
    <t>Derby of Sweden (EXCLUSIVE)</t>
  </si>
  <si>
    <t>64V00L</t>
  </si>
  <si>
    <t>DAT015</t>
  </si>
  <si>
    <t>CH015</t>
  </si>
  <si>
    <t>Glassware &amp; Barware</t>
  </si>
  <si>
    <t>Home &amp; Garden &gt; Rugs</t>
  </si>
  <si>
    <t>Home, Furniture &amp; DIY</t>
  </si>
  <si>
    <t>Travel</t>
  </si>
  <si>
    <t>Hardware</t>
  </si>
  <si>
    <t>Rings</t>
  </si>
  <si>
    <t>Template with custom Text</t>
  </si>
  <si>
    <t>10-12 Years</t>
  </si>
  <si>
    <t>S15</t>
  </si>
  <si>
    <t>KID-10</t>
  </si>
  <si>
    <t>Pre-Teen</t>
  </si>
  <si>
    <t>Screwfix</t>
  </si>
  <si>
    <t>ECOTote (EXCLUSIVE)</t>
  </si>
  <si>
    <t>65000</t>
  </si>
  <si>
    <t>DAT016</t>
  </si>
  <si>
    <t>CH016</t>
  </si>
  <si>
    <t>Cushions &amp; Pillows</t>
  </si>
  <si>
    <t>Video Games</t>
  </si>
  <si>
    <t>Photography</t>
  </si>
  <si>
    <t>Earrings</t>
  </si>
  <si>
    <t>Template with custom photo</t>
  </si>
  <si>
    <t>Extra Small</t>
  </si>
  <si>
    <t>S16</t>
  </si>
  <si>
    <t>WM-XS</t>
  </si>
  <si>
    <t>Size 6 (UK) / 2 (US)</t>
  </si>
  <si>
    <t>Toolstation</t>
  </si>
  <si>
    <t>Flexfit</t>
  </si>
  <si>
    <t>65000B</t>
  </si>
  <si>
    <t>DAT017</t>
  </si>
  <si>
    <t>CH017</t>
  </si>
  <si>
    <t>Blankets &amp; Bedding</t>
  </si>
  <si>
    <t>Electronics &gt; Electronics Accessories &gt; Bags, Cases &amp; Sleeves</t>
  </si>
  <si>
    <t>Mobile Phones &amp; Communication</t>
  </si>
  <si>
    <t>Watches</t>
  </si>
  <si>
    <t>Small</t>
  </si>
  <si>
    <t>S17</t>
  </si>
  <si>
    <t>WM-S</t>
  </si>
  <si>
    <t>Size 8 (UK) / 4 (US)</t>
  </si>
  <si>
    <t>Amari Plastics</t>
  </si>
  <si>
    <t>Fruit of the Loom</t>
  </si>
  <si>
    <t>65000L</t>
  </si>
  <si>
    <t>DAT018</t>
  </si>
  <si>
    <t>CH018</t>
  </si>
  <si>
    <t>Towels</t>
  </si>
  <si>
    <t>Apparel &amp; Accessories &gt; Jewelry &gt; Charms &amp; Pendants</t>
  </si>
  <si>
    <t>Music</t>
  </si>
  <si>
    <t>Hair Accessories</t>
  </si>
  <si>
    <t>Medium</t>
  </si>
  <si>
    <t>S18</t>
  </si>
  <si>
    <t>WM-M</t>
  </si>
  <si>
    <t>Size 10 (UK) / 6 (US)</t>
  </si>
  <si>
    <t>China Suppliers</t>
  </si>
  <si>
    <t>Gildan</t>
  </si>
  <si>
    <t>8000</t>
  </si>
  <si>
    <t>DAT019</t>
  </si>
  <si>
    <t>CH019</t>
  </si>
  <si>
    <t>Kitchen Textiles</t>
  </si>
  <si>
    <t>Apparel &amp; Accessories &gt; Handbags, Wallets &amp; Cases</t>
  </si>
  <si>
    <t>Musical Instruments &amp; DJ Equipment</t>
  </si>
  <si>
    <t>Scarves &amp; Gloves</t>
  </si>
  <si>
    <t>Large</t>
  </si>
  <si>
    <t>S19</t>
  </si>
  <si>
    <t>WM-L</t>
  </si>
  <si>
    <t>Size 12 (UK) / 8 (US)</t>
  </si>
  <si>
    <t>print on demand, personalised, custom, gift, apparel, tanks &amp; vests, #printondemand, #customgift, #customclothing</t>
  </si>
  <si>
    <t>Tilgear</t>
  </si>
  <si>
    <t>Gildan Hammer</t>
  </si>
  <si>
    <t>85800</t>
  </si>
  <si>
    <t>DAT020</t>
  </si>
  <si>
    <t>CH020</t>
  </si>
  <si>
    <t>Rugs &amp; Mats</t>
  </si>
  <si>
    <t>Office Supplies &gt; General Office Supplies &gt; Notebooks</t>
  </si>
  <si>
    <t>C. Beauty &amp; Personal Care</t>
  </si>
  <si>
    <t>X-Large</t>
  </si>
  <si>
    <t>S20</t>
  </si>
  <si>
    <t>WM-XL</t>
  </si>
  <si>
    <t>Size 14 (UK) / 10 (US)</t>
  </si>
  <si>
    <t>Indian</t>
  </si>
  <si>
    <t>Helly Hansen</t>
  </si>
  <si>
    <t>Polo Shirt</t>
  </si>
  <si>
    <t>85800L</t>
  </si>
  <si>
    <t>DAT021</t>
  </si>
  <si>
    <t>CH021</t>
  </si>
  <si>
    <t>Tote &amp; Shopping Bags</t>
  </si>
  <si>
    <t>Office Supplies &gt; General Office Supplies &gt; Labels &amp; Stickers</t>
  </si>
  <si>
    <t>Pottery, Porcelain &amp; Glass</t>
  </si>
  <si>
    <t>Skincare</t>
  </si>
  <si>
    <t>2X-Large</t>
  </si>
  <si>
    <t>S21</t>
  </si>
  <si>
    <t>WM-2XL</t>
  </si>
  <si>
    <t>Size 16 (UK) / 12 (US)</t>
  </si>
  <si>
    <t>print on demand, personalised, custom, gift, apparel, polos, #printondemand, #customgift, #customclothing</t>
  </si>
  <si>
    <t>Pakistan</t>
  </si>
  <si>
    <t>James Harvest (EXCLUSIVE)</t>
  </si>
  <si>
    <t>8800</t>
  </si>
  <si>
    <t>DAT022</t>
  </si>
  <si>
    <t>CH022</t>
  </si>
  <si>
    <t>General Accessories</t>
  </si>
  <si>
    <t>Office Supplies &gt; General Office Supplies &gt; Calendars</t>
  </si>
  <si>
    <t>Sound &amp; Vision</t>
  </si>
  <si>
    <t>Bath &amp; Body</t>
  </si>
  <si>
    <t>3X-Large</t>
  </si>
  <si>
    <t>S22</t>
  </si>
  <si>
    <t>WM-3XL</t>
  </si>
  <si>
    <t>Size 18 (UK) / 14 (US)</t>
  </si>
  <si>
    <t>print on demand, personalised, custom, gift, apparel, sports jerseys, #printondemand, #customgift, #customclothing</t>
  </si>
  <si>
    <t>Ikea</t>
  </si>
  <si>
    <t>James Harvest Outdoor (EXCLUSIVE)</t>
  </si>
  <si>
    <t>8800B</t>
  </si>
  <si>
    <t>DAT023</t>
  </si>
  <si>
    <t>CH023</t>
  </si>
  <si>
    <t>Haircare</t>
  </si>
  <si>
    <t>S23</t>
  </si>
  <si>
    <t>MN-XS</t>
  </si>
  <si>
    <t>30-32</t>
  </si>
  <si>
    <t>print on demand, personalised, custom, gift, apparel, leggings, #printondemand, #customgift, #customclothing</t>
  </si>
  <si>
    <t>China + Amari Plastics</t>
  </si>
  <si>
    <t>Jerzees</t>
  </si>
  <si>
    <t>980</t>
  </si>
  <si>
    <t>DAT024</t>
  </si>
  <si>
    <t>CH024</t>
  </si>
  <si>
    <t>Travel &amp; Gym Bags</t>
  </si>
  <si>
    <t>Software &gt; Digital Goods &amp; Currency</t>
  </si>
  <si>
    <t>Stamps</t>
  </si>
  <si>
    <t>Perfume</t>
  </si>
  <si>
    <t>S24</t>
  </si>
  <si>
    <t>MN-S</t>
  </si>
  <si>
    <t>34-36</t>
  </si>
  <si>
    <t>print on demand, personalised, custom, gift, apparel, pants &amp; joggers, #printondemand, #customgift, #customclothing</t>
  </si>
  <si>
    <t>Jobman Workwear (EXCLUSIVE)</t>
  </si>
  <si>
    <t>SF000</t>
  </si>
  <si>
    <t>SSHIRT</t>
  </si>
  <si>
    <t>DAT025</t>
  </si>
  <si>
    <t>CH025</t>
  </si>
  <si>
    <t>Home &amp; Garden &gt; Decor &gt; Artwork &gt; Posters, Prints, &amp; Visual Artwork</t>
  </si>
  <si>
    <t>Makeup</t>
  </si>
  <si>
    <t>S25</t>
  </si>
  <si>
    <t>MN-M</t>
  </si>
  <si>
    <t>38-40</t>
  </si>
  <si>
    <t>Kustom Kit</t>
  </si>
  <si>
    <t>SF008</t>
  </si>
  <si>
    <t>DAT026</t>
  </si>
  <si>
    <t>CH026</t>
  </si>
  <si>
    <t>Luggage Accessories</t>
  </si>
  <si>
    <t>Home &amp; Garden &gt; Decor</t>
  </si>
  <si>
    <t>Video Games &amp; Consoles</t>
  </si>
  <si>
    <t>D. Home &amp; Living</t>
  </si>
  <si>
    <t>S26</t>
  </si>
  <si>
    <t>MN-L</t>
  </si>
  <si>
    <t>42-44</t>
  </si>
  <si>
    <t>print on demand, personalised, custom, gift, apparel, shorts, #printondemand, #customgift, #customclothing</t>
  </si>
  <si>
    <t>Madeira</t>
  </si>
  <si>
    <t>Pyjama Set</t>
  </si>
  <si>
    <t>SF100</t>
  </si>
  <si>
    <t>TROUSR</t>
  </si>
  <si>
    <t>DAT027</t>
  </si>
  <si>
    <t>CH027</t>
  </si>
  <si>
    <t>Wallets &amp; Card Holders</t>
  </si>
  <si>
    <t>Home &amp; Garden &gt; Decor &gt; Picture Frames</t>
  </si>
  <si>
    <t>S27</t>
  </si>
  <si>
    <t>MN-XL</t>
  </si>
  <si>
    <t>46-48</t>
  </si>
  <si>
    <t>print on demand, personalised, custom, gift, apparel, sleepwear, #printondemand, #customgift, #customclothing</t>
  </si>
  <si>
    <t>Magic Touch</t>
  </si>
  <si>
    <t>SF500</t>
  </si>
  <si>
    <t>DAT028</t>
  </si>
  <si>
    <t>CH028</t>
  </si>
  <si>
    <t>Notebooks &amp; Journals</t>
  </si>
  <si>
    <t>Home &amp; Garden &gt; Kitchen &amp; Dining &gt; Drinkware</t>
  </si>
  <si>
    <t>Posters</t>
  </si>
  <si>
    <t>S28</t>
  </si>
  <si>
    <t>MN-2XL</t>
  </si>
  <si>
    <t>50-52</t>
  </si>
  <si>
    <t>print on demand, personalised, custom, gift, drinkware, mugs, #printondemand, #customgift, #custommug</t>
  </si>
  <si>
    <t>Mantis</t>
  </si>
  <si>
    <t>SF500B</t>
  </si>
  <si>
    <t>DAT029</t>
  </si>
  <si>
    <t>CH029</t>
  </si>
  <si>
    <t>Stickers &amp; Labels</t>
  </si>
  <si>
    <t>Home &amp; Garden &gt; Window Treatments &gt; Curtains &amp; Drapes</t>
  </si>
  <si>
    <t>Cushions</t>
  </si>
  <si>
    <t>S29</t>
  </si>
  <si>
    <t>MN-3XL</t>
  </si>
  <si>
    <t>54-56</t>
  </si>
  <si>
    <t>Nike</t>
  </si>
  <si>
    <t>SF600</t>
  </si>
  <si>
    <t>DAT030</t>
  </si>
  <si>
    <t>CH030</t>
  </si>
  <si>
    <t>Calendars</t>
  </si>
  <si>
    <t>Business &amp; Industrial &gt; Advertising &amp; Marketing &gt; Business Cards</t>
  </si>
  <si>
    <t>Bedding</t>
  </si>
  <si>
    <t>4XL</t>
  </si>
  <si>
    <t>S30</t>
  </si>
  <si>
    <t>MN-4XL</t>
  </si>
  <si>
    <t>58-60</t>
  </si>
  <si>
    <t>Printer Essentials (EXCLUSIVE)</t>
  </si>
  <si>
    <t>H000</t>
  </si>
  <si>
    <t>DAT031</t>
  </si>
  <si>
    <t>CH031</t>
  </si>
  <si>
    <t>Business &amp; Industrial &gt; Packing &amp; Shipping Supplies</t>
  </si>
  <si>
    <t>Kitchen Items</t>
  </si>
  <si>
    <t>5XL</t>
  </si>
  <si>
    <t>S31</t>
  </si>
  <si>
    <t>MN-5XL</t>
  </si>
  <si>
    <t>62-64</t>
  </si>
  <si>
    <t>Printer Prime (EXCLUSIVE)</t>
  </si>
  <si>
    <t>Enamel Camp Mug</t>
  </si>
  <si>
    <t>H400</t>
  </si>
  <si>
    <t>DAT032</t>
  </si>
  <si>
    <t>CH032</t>
  </si>
  <si>
    <t>Templates / Printables</t>
  </si>
  <si>
    <t>Home &amp; Garden &gt; Decor &gt; Artwork</t>
  </si>
  <si>
    <t>Candles</t>
  </si>
  <si>
    <t>6XL</t>
  </si>
  <si>
    <t>S32</t>
  </si>
  <si>
    <t>MN-6XL</t>
  </si>
  <si>
    <t>66-68</t>
  </si>
  <si>
    <t>Printer Red (EXCLUSIVE)</t>
  </si>
  <si>
    <t>HF000</t>
  </si>
  <si>
    <t>DAT033</t>
  </si>
  <si>
    <t>CH033</t>
  </si>
  <si>
    <t>Home &amp; Garden &gt; Decor &gt; Seasonal &amp; Holiday Decorations</t>
  </si>
  <si>
    <t>Decor</t>
  </si>
  <si>
    <t>7XL</t>
  </si>
  <si>
    <t>S33</t>
  </si>
  <si>
    <t>MN-7XL</t>
  </si>
  <si>
    <t>70-72</t>
  </si>
  <si>
    <t>Puma Safety</t>
  </si>
  <si>
    <t>SS800</t>
  </si>
  <si>
    <t>OUTERW</t>
  </si>
  <si>
    <t>DAT034</t>
  </si>
  <si>
    <t>CH034</t>
  </si>
  <si>
    <t>Art Prints</t>
  </si>
  <si>
    <t>Animals &amp; Pet Supplies &gt; Pet Supplies</t>
  </si>
  <si>
    <t>8XL</t>
  </si>
  <si>
    <t>S34</t>
  </si>
  <si>
    <t>MN8XL</t>
  </si>
  <si>
    <t>74-76</t>
  </si>
  <si>
    <t>Pure Earth by Stormtech</t>
  </si>
  <si>
    <t>SS800L</t>
  </si>
  <si>
    <t>DAT035</t>
  </si>
  <si>
    <t>CH035</t>
  </si>
  <si>
    <t>Photo Personalised Gifts</t>
  </si>
  <si>
    <t>Apparel &amp; Accessories &gt; Clothing &gt; Dresses</t>
  </si>
  <si>
    <t>E. Art &amp; Collectibles</t>
  </si>
  <si>
    <t>S35</t>
  </si>
  <si>
    <t>420.5*594mm</t>
  </si>
  <si>
    <t>print on demand, personalised, custom, gift, drinkware, tumblers, #printondemand, #customgift, #custommug</t>
  </si>
  <si>
    <t>Quadra</t>
  </si>
  <si>
    <t>70180</t>
  </si>
  <si>
    <t>WKWEAR</t>
  </si>
  <si>
    <t>DAT036</t>
  </si>
  <si>
    <t>CH036</t>
  </si>
  <si>
    <t>Apparel &amp; Accessories &gt; Clothing &gt; Skirts</t>
  </si>
  <si>
    <t>Prints</t>
  </si>
  <si>
    <t>A2-1</t>
  </si>
  <si>
    <t>S36</t>
  </si>
  <si>
    <t>140.166*594mm</t>
  </si>
  <si>
    <t>print on demand, personalised, custom, gift, drinkware, bottles &amp; flasks, #printondemand, #customgift, #custommug</t>
  </si>
  <si>
    <t>Regatta Professional</t>
  </si>
  <si>
    <t>70480</t>
  </si>
  <si>
    <t>DAT037</t>
  </si>
  <si>
    <t>CH037</t>
  </si>
  <si>
    <t>Table Linens</t>
  </si>
  <si>
    <t>Apparel &amp; Accessories &gt; Jewelry</t>
  </si>
  <si>
    <t>Digital Art</t>
  </si>
  <si>
    <t>A2-2</t>
  </si>
  <si>
    <t>S37</t>
  </si>
  <si>
    <t>420.5*420.5mm</t>
  </si>
  <si>
    <t>Regatta High Visibility</t>
  </si>
  <si>
    <t>71043</t>
  </si>
  <si>
    <t>DAT038</t>
  </si>
  <si>
    <t>CH038</t>
  </si>
  <si>
    <t>Curtains &amp; Drapes</t>
  </si>
  <si>
    <t>Paintings</t>
  </si>
  <si>
    <t>A2-3</t>
  </si>
  <si>
    <t>S38</t>
  </si>
  <si>
    <t>420.5*210.25mm</t>
  </si>
  <si>
    <t>print on demand, personalised, custom, gift, drinkware, glassware &amp; barware, #printondemand, #customgift, #custommug</t>
  </si>
  <si>
    <t>Regatta Honestly Made</t>
  </si>
  <si>
    <t>71080</t>
  </si>
  <si>
    <t>DAT039</t>
  </si>
  <si>
    <t>CH039</t>
  </si>
  <si>
    <t>Home Textiles</t>
  </si>
  <si>
    <t>A2-4</t>
  </si>
  <si>
    <t>S39</t>
  </si>
  <si>
    <t>420.5*148.5mm</t>
  </si>
  <si>
    <t>Regatta Junior</t>
  </si>
  <si>
    <t>71261</t>
  </si>
  <si>
    <t>DAT040</t>
  </si>
  <si>
    <t>CH040</t>
  </si>
  <si>
    <t>Cosmetic Bags</t>
  </si>
  <si>
    <t>Handmade Crafts</t>
  </si>
  <si>
    <t>A2-5</t>
  </si>
  <si>
    <t>S40</t>
  </si>
  <si>
    <t>140.166*210.25mm</t>
  </si>
  <si>
    <t>Regatta Safety Footwear</t>
  </si>
  <si>
    <t>71262</t>
  </si>
  <si>
    <t>DAT041</t>
  </si>
  <si>
    <t>CH041</t>
  </si>
  <si>
    <t>Pencil &amp; Pen Cases</t>
  </si>
  <si>
    <t>F. Gifts (Your main category for GiftsVolt)</t>
  </si>
  <si>
    <t>A2-6</t>
  </si>
  <si>
    <t>S41</t>
  </si>
  <si>
    <t>210.25*210.25mm</t>
  </si>
  <si>
    <t>Result</t>
  </si>
  <si>
    <t>71342</t>
  </si>
  <si>
    <t>DAT042</t>
  </si>
  <si>
    <t>CH042</t>
  </si>
  <si>
    <t>Personalised Mugs</t>
  </si>
  <si>
    <t>A2-7</t>
  </si>
  <si>
    <t>S42</t>
  </si>
  <si>
    <t>420.5*534mm</t>
  </si>
  <si>
    <t>print on demand, personalised, custom, gift, home &amp; living, cushions &amp; pillows, #printondemand, #customgift, #homedecor</t>
  </si>
  <si>
    <t>Result Core</t>
  </si>
  <si>
    <t>71351</t>
  </si>
  <si>
    <t>DAT043</t>
  </si>
  <si>
    <t>CH043</t>
  </si>
  <si>
    <t>Labels &amp; Stickers</t>
  </si>
  <si>
    <t>Photo Frames</t>
  </si>
  <si>
    <t>A2-8</t>
  </si>
  <si>
    <t>S43</t>
  </si>
  <si>
    <t>140.166*554mm</t>
  </si>
  <si>
    <t>Result Headwear</t>
  </si>
  <si>
    <t>72026</t>
  </si>
  <si>
    <t>DAT044</t>
  </si>
  <si>
    <t>CH044</t>
  </si>
  <si>
    <t>Bookmarks</t>
  </si>
  <si>
    <t>Acrylic Signs</t>
  </si>
  <si>
    <t>A2-9</t>
  </si>
  <si>
    <t>S44</t>
  </si>
  <si>
    <t>140.166*534mm</t>
  </si>
  <si>
    <t>Result Recycled</t>
  </si>
  <si>
    <t>72096</t>
  </si>
  <si>
    <t>DAT045</t>
  </si>
  <si>
    <t>CH045</t>
  </si>
  <si>
    <t>Map &amp; City Prints</t>
  </si>
  <si>
    <t>Custom Name Gifts</t>
  </si>
  <si>
    <t>A2-10</t>
  </si>
  <si>
    <t>S45</t>
  </si>
  <si>
    <t>420.5*554mm</t>
  </si>
  <si>
    <t>Result Safe-Guard</t>
  </si>
  <si>
    <t>72251</t>
  </si>
  <si>
    <t>DAT046</t>
  </si>
  <si>
    <t>CH046</t>
  </si>
  <si>
    <t>Occasion Gifts</t>
  </si>
  <si>
    <t>Wedding Gifts</t>
  </si>
  <si>
    <t>A2-11</t>
  </si>
  <si>
    <t>S46</t>
  </si>
  <si>
    <t>*mm</t>
  </si>
  <si>
    <t>print on demand, personalised, custom, gift, home &amp; living, blankets &amp; bedding, #printondemand, #customgift, #homedecor</t>
  </si>
  <si>
    <t>Result Urban</t>
  </si>
  <si>
    <t>72380</t>
  </si>
  <si>
    <t>DAT047</t>
  </si>
  <si>
    <t>CH047</t>
  </si>
  <si>
    <t>General Apparel</t>
  </si>
  <si>
    <t>Birthday Gifts</t>
  </si>
  <si>
    <t>A2-12</t>
  </si>
  <si>
    <t>S47</t>
  </si>
  <si>
    <t>Result Winter</t>
  </si>
  <si>
    <t>73232</t>
  </si>
  <si>
    <t>DAT048</t>
  </si>
  <si>
    <t>CH048</t>
  </si>
  <si>
    <t>Swimwear</t>
  </si>
  <si>
    <t>Valentine’s Day</t>
  </si>
  <si>
    <t>A2-13</t>
  </si>
  <si>
    <t>S48</t>
  </si>
  <si>
    <t>Result Work-Guard</t>
  </si>
  <si>
    <t>73233</t>
  </si>
  <si>
    <t>DAT049</t>
  </si>
  <si>
    <t>CH049</t>
  </si>
  <si>
    <t>Pet ID &amp; Accessories</t>
  </si>
  <si>
    <t>Mother’s Day</t>
  </si>
  <si>
    <t>A2-14</t>
  </si>
  <si>
    <t>S49</t>
  </si>
  <si>
    <t>print on demand, personalised, custom, gift, home &amp; living, towels, #printondemand, #customgift, #homedecor</t>
  </si>
  <si>
    <t>Russell</t>
  </si>
  <si>
    <t>73290</t>
  </si>
  <si>
    <t>DAT050</t>
  </si>
  <si>
    <t>CH050</t>
  </si>
  <si>
    <t>Pet Accessories</t>
  </si>
  <si>
    <t>Father’s Day</t>
  </si>
  <si>
    <t>S50</t>
  </si>
  <si>
    <t>297*420mm</t>
  </si>
  <si>
    <t>Russell Collection</t>
  </si>
  <si>
    <t>74085</t>
  </si>
  <si>
    <t>DAT051</t>
  </si>
  <si>
    <t>CH051</t>
  </si>
  <si>
    <t>Pet Feeding &amp; Bedding</t>
  </si>
  <si>
    <t>G. Electronics &amp; Accessories</t>
  </si>
  <si>
    <t>S51</t>
  </si>
  <si>
    <t>99*420mm</t>
  </si>
  <si>
    <t>print on demand, personalised, custom, gift, home &amp; living, kitchen textiles, #printondemand, #customgift, #homedecor</t>
  </si>
  <si>
    <t>Russell Pure Organic</t>
  </si>
  <si>
    <t>74086</t>
  </si>
  <si>
    <t>DAT052</t>
  </si>
  <si>
    <t>CH052</t>
  </si>
  <si>
    <t>Brand Collateral</t>
  </si>
  <si>
    <t>Phone Cases</t>
  </si>
  <si>
    <t>A3-2</t>
  </si>
  <si>
    <t>S52</t>
  </si>
  <si>
    <t>297*297mm</t>
  </si>
  <si>
    <t>Shugon</t>
  </si>
  <si>
    <t>74230</t>
  </si>
  <si>
    <t>DAT053</t>
  </si>
  <si>
    <t>CH053</t>
  </si>
  <si>
    <t>Laptop Sleeves</t>
  </si>
  <si>
    <t>A3-3</t>
  </si>
  <si>
    <t>S53</t>
  </si>
  <si>
    <t>297*148.5mm</t>
  </si>
  <si>
    <t>print on demand, personalised, custom, gift, home &amp; living, rugs &amp; mats, #printondemand, #customgift, #homedecor</t>
  </si>
  <si>
    <t>Spiro</t>
  </si>
  <si>
    <t>74231</t>
  </si>
  <si>
    <t>DAT054</t>
  </si>
  <si>
    <t>CH054</t>
  </si>
  <si>
    <t>Skirts</t>
  </si>
  <si>
    <t>Charger Accessories</t>
  </si>
  <si>
    <t>A3-4</t>
  </si>
  <si>
    <t>S54</t>
  </si>
  <si>
    <t>297*105mm</t>
  </si>
  <si>
    <t>Stormtech</t>
  </si>
  <si>
    <t>74241</t>
  </si>
  <si>
    <t>DAT055</t>
  </si>
  <si>
    <t>CH055</t>
  </si>
  <si>
    <t>Wall Flags &amp; Banners</t>
  </si>
  <si>
    <t>Smartwatch Bands</t>
  </si>
  <si>
    <t>A3-5</t>
  </si>
  <si>
    <t>S55</t>
  </si>
  <si>
    <t>99*148.5mm</t>
  </si>
  <si>
    <t>Tactical Threads by Regatta</t>
  </si>
  <si>
    <t>74242</t>
  </si>
  <si>
    <t>DAT056</t>
  </si>
  <si>
    <t>CH056</t>
  </si>
  <si>
    <t>Workwear</t>
  </si>
  <si>
    <t>H. Toys, Games &amp; Kids</t>
  </si>
  <si>
    <t>A3-6</t>
  </si>
  <si>
    <t>S56</t>
  </si>
  <si>
    <t>148.5*148.5mm</t>
  </si>
  <si>
    <t>print on demand, personalised, custom, gift, accessories, tote &amp; shopping bags, #printondemand, #customgift</t>
  </si>
  <si>
    <t>Tee Jays</t>
  </si>
  <si>
    <t>74291</t>
  </si>
  <si>
    <t>DAT057</t>
  </si>
  <si>
    <t>CH057</t>
  </si>
  <si>
    <t>Robes</t>
  </si>
  <si>
    <t>Plush</t>
  </si>
  <si>
    <t>A3-7</t>
  </si>
  <si>
    <t>S57</t>
  </si>
  <si>
    <t>297*360mm</t>
  </si>
  <si>
    <t>print on demand, personalised, custom, gift, accessories, general accessories, #printondemand, #customgift</t>
  </si>
  <si>
    <t>UCC Label Free Collection (EXCLUSIVE)</t>
  </si>
  <si>
    <t>75105</t>
  </si>
  <si>
    <t>DAT058</t>
  </si>
  <si>
    <t>CH058</t>
  </si>
  <si>
    <t>Outerwear</t>
  </si>
  <si>
    <t>Educational Toys</t>
  </si>
  <si>
    <t>A3-8</t>
  </si>
  <si>
    <t>S58</t>
  </si>
  <si>
    <t>99*380mm</t>
  </si>
  <si>
    <t>print on demand, personalised, custom, gift, accessories, backpacks, #printondemand, #customgift</t>
  </si>
  <si>
    <t>UCC Everyday Basics (EXCLUSIVE)</t>
  </si>
  <si>
    <t>75109</t>
  </si>
  <si>
    <t>DAT059</t>
  </si>
  <si>
    <t>CH059</t>
  </si>
  <si>
    <t>Pet Apparel</t>
  </si>
  <si>
    <t>Puzzles</t>
  </si>
  <si>
    <t>A3-9</t>
  </si>
  <si>
    <t>S59</t>
  </si>
  <si>
    <t>99*360mm</t>
  </si>
  <si>
    <t>print on demand, personalised, custom, gift, accessories, travel &amp; gym bags, #printondemand, #customgift</t>
  </si>
  <si>
    <t>Untagged Movement (NEW EXCLUSIVE)</t>
  </si>
  <si>
    <t>76201</t>
  </si>
  <si>
    <t>DAT060</t>
  </si>
  <si>
    <t>CH060</t>
  </si>
  <si>
    <t>Personalised Jewellery</t>
  </si>
  <si>
    <t>Kids Clothing</t>
  </si>
  <si>
    <t>A3-10</t>
  </si>
  <si>
    <t>S60</t>
  </si>
  <si>
    <t>297*380mm</t>
  </si>
  <si>
    <t>Westford Mill</t>
  </si>
  <si>
    <t>Laptop Sleeve</t>
  </si>
  <si>
    <t>76211</t>
  </si>
  <si>
    <t>DAT061</t>
  </si>
  <si>
    <t>CH061</t>
  </si>
  <si>
    <t>Wrapping &amp; Tissue</t>
  </si>
  <si>
    <t>Baby Items</t>
  </si>
  <si>
    <t>A3-11</t>
  </si>
  <si>
    <t>S61</t>
  </si>
  <si>
    <t>Xpres</t>
  </si>
  <si>
    <t>Phone Case iPhone</t>
  </si>
  <si>
    <t>76466R</t>
  </si>
  <si>
    <t>DAT062</t>
  </si>
  <si>
    <t>CH062</t>
  </si>
  <si>
    <t>Boxes &amp; Mailers</t>
  </si>
  <si>
    <t>I. Pets</t>
  </si>
  <si>
    <t>A3-12</t>
  </si>
  <si>
    <t>S62</t>
  </si>
  <si>
    <t>Yoko</t>
  </si>
  <si>
    <t>Phone Case Samsung</t>
  </si>
  <si>
    <t>77408</t>
  </si>
  <si>
    <t>DAT063</t>
  </si>
  <si>
    <t>CH063</t>
  </si>
  <si>
    <t>Printable Quote Set</t>
  </si>
  <si>
    <t>Pet Clothing</t>
  </si>
  <si>
    <t>A3-13</t>
  </si>
  <si>
    <t>S63</t>
  </si>
  <si>
    <t>Clear Phone Case</t>
  </si>
  <si>
    <t>77521</t>
  </si>
  <si>
    <t>DAT064</t>
  </si>
  <si>
    <t>CH064</t>
  </si>
  <si>
    <t>Led base</t>
  </si>
  <si>
    <t>A3-14</t>
  </si>
  <si>
    <t>S64</t>
  </si>
  <si>
    <t>Add It On</t>
  </si>
  <si>
    <t>Tough Phone Case</t>
  </si>
  <si>
    <t>77525</t>
  </si>
  <si>
    <t>DAT065</t>
  </si>
  <si>
    <t>CH065</t>
  </si>
  <si>
    <t>Acrylic sheet</t>
  </si>
  <si>
    <t>Pet Toys</t>
  </si>
  <si>
    <t>S65</t>
  </si>
  <si>
    <t>210*297mm</t>
  </si>
  <si>
    <t>Adidas</t>
  </si>
  <si>
    <t>77543</t>
  </si>
  <si>
    <t>DAT066</t>
  </si>
  <si>
    <t>CH066</t>
  </si>
  <si>
    <t>MDF</t>
  </si>
  <si>
    <t>A4-1</t>
  </si>
  <si>
    <t>S66</t>
  </si>
  <si>
    <t>70*297mm</t>
  </si>
  <si>
    <t>print on demand, personalised, custom, gift, accessories, keychains, #printondemand, #customgift</t>
  </si>
  <si>
    <t>Anthem</t>
  </si>
  <si>
    <t>77578</t>
  </si>
  <si>
    <t>DAT067</t>
  </si>
  <si>
    <t>CH067</t>
  </si>
  <si>
    <t>Flexi-Ply</t>
  </si>
  <si>
    <t>J. Paper &amp; Party</t>
  </si>
  <si>
    <t>A4-2</t>
  </si>
  <si>
    <t>S67</t>
  </si>
  <si>
    <t>210*210mm</t>
  </si>
  <si>
    <t>Asquith &amp; Fox</t>
  </si>
  <si>
    <t>78422</t>
  </si>
  <si>
    <t>DAT068</t>
  </si>
  <si>
    <t>CH068</t>
  </si>
  <si>
    <t>Poplar Laser Ply</t>
  </si>
  <si>
    <t>Invitations</t>
  </si>
  <si>
    <t>A4-3</t>
  </si>
  <si>
    <t>S68</t>
  </si>
  <si>
    <t>210*105mm</t>
  </si>
  <si>
    <t>print on demand, personalised, custom, gift, accessories, luggage accessories, #printondemand, #customgift</t>
  </si>
  <si>
    <t>AWDis</t>
  </si>
  <si>
    <t>79161</t>
  </si>
  <si>
    <t>DAT069</t>
  </si>
  <si>
    <t>CH069</t>
  </si>
  <si>
    <t>Aluminium</t>
  </si>
  <si>
    <t>Stickers</t>
  </si>
  <si>
    <t>A4-4</t>
  </si>
  <si>
    <t>S69</t>
  </si>
  <si>
    <t>210*74.25mm</t>
  </si>
  <si>
    <t>print on demand, personalised, custom, gift, accessories, wallets &amp; card holders, #printondemand, #customgift</t>
  </si>
  <si>
    <t>AWDis Academy</t>
  </si>
  <si>
    <t>79167</t>
  </si>
  <si>
    <t>DAT070</t>
  </si>
  <si>
    <t>CH070</t>
  </si>
  <si>
    <t>Steel</t>
  </si>
  <si>
    <t>Banners</t>
  </si>
  <si>
    <t>A4-5</t>
  </si>
  <si>
    <t>S70</t>
  </si>
  <si>
    <t>70*105mm</t>
  </si>
  <si>
    <t>print on demand, personalised, custom, gift, stationery, notebooks &amp; journals, #printondemand, #customgift</t>
  </si>
  <si>
    <t>AWDis Ecologie</t>
  </si>
  <si>
    <t>79208</t>
  </si>
  <si>
    <t>DAT071</t>
  </si>
  <si>
    <t>CH071</t>
  </si>
  <si>
    <t>Brass</t>
  </si>
  <si>
    <t>Party Decorations</t>
  </si>
  <si>
    <t>A4-6</t>
  </si>
  <si>
    <t>S71</t>
  </si>
  <si>
    <t>105*105mm</t>
  </si>
  <si>
    <t>AWDis Just Cool</t>
  </si>
  <si>
    <t>79210</t>
  </si>
  <si>
    <t>DAT072</t>
  </si>
  <si>
    <t>CH072</t>
  </si>
  <si>
    <t>Copper</t>
  </si>
  <si>
    <t>K. Weddings &amp; Events</t>
  </si>
  <si>
    <t>A4-7</t>
  </si>
  <si>
    <t>S72</t>
  </si>
  <si>
    <t>210*237mm</t>
  </si>
  <si>
    <t>AWDis Just Hoods</t>
  </si>
  <si>
    <t>79241</t>
  </si>
  <si>
    <t>DAT073</t>
  </si>
  <si>
    <t>CH073</t>
  </si>
  <si>
    <t>Ground Flat Stock</t>
  </si>
  <si>
    <t>Bridal Party Gifts</t>
  </si>
  <si>
    <t>A4-8</t>
  </si>
  <si>
    <t>S73</t>
  </si>
  <si>
    <t>70*257mm</t>
  </si>
  <si>
    <t>AWDis Just Polos</t>
  </si>
  <si>
    <t>Greeting Card</t>
  </si>
  <si>
    <t>79241N</t>
  </si>
  <si>
    <t>DAT074</t>
  </si>
  <si>
    <t>CH074</t>
  </si>
  <si>
    <t>Pewter</t>
  </si>
  <si>
    <t>Engagement Gifts</t>
  </si>
  <si>
    <t>A4-9</t>
  </si>
  <si>
    <t>S74</t>
  </si>
  <si>
    <t>70*237mm</t>
  </si>
  <si>
    <t>AWDis So Denim</t>
  </si>
  <si>
    <t>79248</t>
  </si>
  <si>
    <t>DAT075</t>
  </si>
  <si>
    <t>CH075</t>
  </si>
  <si>
    <t>Silver Steel</t>
  </si>
  <si>
    <t>Wedding Decor</t>
  </si>
  <si>
    <t>A4-10</t>
  </si>
  <si>
    <t>S75</t>
  </si>
  <si>
    <t>210*257mm</t>
  </si>
  <si>
    <t>print on demand, personalised, custom, gift, stationery, stickers &amp; labels, #printondemand, #customgift</t>
  </si>
  <si>
    <t>AWDis Just Ts</t>
  </si>
  <si>
    <t>79327</t>
  </si>
  <si>
    <t>DAT076</t>
  </si>
  <si>
    <t>CH076</t>
  </si>
  <si>
    <t>Ball Bearings</t>
  </si>
  <si>
    <t>Hen Party Items</t>
  </si>
  <si>
    <t>A4-11</t>
  </si>
  <si>
    <t>S76</t>
  </si>
  <si>
    <t>79343</t>
  </si>
  <si>
    <t>DAT077</t>
  </si>
  <si>
    <t>CH077</t>
  </si>
  <si>
    <t>Key Rings</t>
  </si>
  <si>
    <t>L. Food &amp; Drink (For FoodVolt)</t>
  </si>
  <si>
    <t>A4-12</t>
  </si>
  <si>
    <t>S77</t>
  </si>
  <si>
    <t>print on demand, personalised, custom, gift, stationery, calendars, #printondemand, #customgift</t>
  </si>
  <si>
    <t>BabyBugz</t>
  </si>
  <si>
    <t>79345</t>
  </si>
  <si>
    <t>DAT078</t>
  </si>
  <si>
    <t>CH078</t>
  </si>
  <si>
    <t>Acrylic Balls</t>
  </si>
  <si>
    <t>Fries</t>
  </si>
  <si>
    <t>A4-13</t>
  </si>
  <si>
    <t>S78</t>
  </si>
  <si>
    <t>BagBase</t>
  </si>
  <si>
    <t>79346</t>
  </si>
  <si>
    <t>DAT079</t>
  </si>
  <si>
    <t>CH079</t>
  </si>
  <si>
    <t>Polypropylene Sheet</t>
  </si>
  <si>
    <t>Chips</t>
  </si>
  <si>
    <t>A4-14</t>
  </si>
  <si>
    <t>S79</t>
  </si>
  <si>
    <t>print on demand, personalised, custom, gift, stationery, #printondemand, #customgift</t>
  </si>
  <si>
    <t>79525</t>
  </si>
  <si>
    <t>DAT080</t>
  </si>
  <si>
    <t>CH080</t>
  </si>
  <si>
    <t>Polycarbonate Sheet</t>
  </si>
  <si>
    <t>Sauces</t>
  </si>
  <si>
    <t>S80</t>
  </si>
  <si>
    <t>148.5*210mm</t>
  </si>
  <si>
    <t>79569</t>
  </si>
  <si>
    <t>DAT081</t>
  </si>
  <si>
    <t>CH081</t>
  </si>
  <si>
    <t>PVC Foam Sheet</t>
  </si>
  <si>
    <t>Spice Mixes</t>
  </si>
  <si>
    <t>A5-1</t>
  </si>
  <si>
    <t>S81</t>
  </si>
  <si>
    <t>49.5*210mm</t>
  </si>
  <si>
    <t>print on demand, personalised, custom, gift, digital products, templates / printables, #printondemand, #customgift, #digitaldownload</t>
  </si>
  <si>
    <t>Build Your Brand</t>
  </si>
  <si>
    <t>79572</t>
  </si>
  <si>
    <t>DAT082</t>
  </si>
  <si>
    <t>CH082</t>
  </si>
  <si>
    <t>Clear Rigid PVC Roll</t>
  </si>
  <si>
    <t>Shakes &amp; Juices</t>
  </si>
  <si>
    <t>A5-2</t>
  </si>
  <si>
    <t>S82</t>
  </si>
  <si>
    <t>print on demand, personalised, custom, gift, wall art, posters, #printondemand, #customgift</t>
  </si>
  <si>
    <t>Build Your Brand Basic</t>
  </si>
  <si>
    <t>79646</t>
  </si>
  <si>
    <t>FTWEAR</t>
  </si>
  <si>
    <t>DAT083</t>
  </si>
  <si>
    <t>CH083</t>
  </si>
  <si>
    <t>Plastazote Sheets</t>
  </si>
  <si>
    <t>A5-3</t>
  </si>
  <si>
    <t>S83</t>
  </si>
  <si>
    <t>148.5*74.25mm</t>
  </si>
  <si>
    <t>Build Your Brandit</t>
  </si>
  <si>
    <t>79811</t>
  </si>
  <si>
    <t>CAPHA</t>
  </si>
  <si>
    <t>DAT084</t>
  </si>
  <si>
    <t>CH084</t>
  </si>
  <si>
    <t>PETg Clear Sheet</t>
  </si>
  <si>
    <t>A5-4</t>
  </si>
  <si>
    <t>S84</t>
  </si>
  <si>
    <t>148.5*52.5mm</t>
  </si>
  <si>
    <t>print on demand, personalised, custom, gift, wall art, art prints, #printondemand, #customgift</t>
  </si>
  <si>
    <t>Callaway</t>
  </si>
  <si>
    <t>HAR2111031</t>
  </si>
  <si>
    <t>DAT085</t>
  </si>
  <si>
    <t>CH085</t>
  </si>
  <si>
    <t>Modelling Foam</t>
  </si>
  <si>
    <t>A5-5</t>
  </si>
  <si>
    <t>S85</t>
  </si>
  <si>
    <t>49.5*74.25mm</t>
  </si>
  <si>
    <t>Colortone</t>
  </si>
  <si>
    <t>HAR2111032</t>
  </si>
  <si>
    <t>DAT086</t>
  </si>
  <si>
    <t>CH086</t>
  </si>
  <si>
    <t>High Impact Polystyrene</t>
  </si>
  <si>
    <t>A5-6</t>
  </si>
  <si>
    <t>S86</t>
  </si>
  <si>
    <t>74.25*74.25mm</t>
  </si>
  <si>
    <t>print on demand, personalised, custom, gift, photo gifts, photo personalised gifts, #printondemand, #customgift, #photogift</t>
  </si>
  <si>
    <t>Comfort Colors</t>
  </si>
  <si>
    <t>HAR2111033</t>
  </si>
  <si>
    <t>DAT087</t>
  </si>
  <si>
    <t>CH087</t>
  </si>
  <si>
    <t>Engraving Laminate</t>
  </si>
  <si>
    <t>A5-7</t>
  </si>
  <si>
    <t>S87</t>
  </si>
  <si>
    <t>148.5*150mm</t>
  </si>
  <si>
    <t>HAR2111037</t>
  </si>
  <si>
    <t>DAT088</t>
  </si>
  <si>
    <t>CH088</t>
  </si>
  <si>
    <t>Correx</t>
  </si>
  <si>
    <t>A5-8</t>
  </si>
  <si>
    <t>S88</t>
  </si>
  <si>
    <t>49.5*170mm</t>
  </si>
  <si>
    <t>Everyday Essentials</t>
  </si>
  <si>
    <t>HAR2111038</t>
  </si>
  <si>
    <t>DAT089</t>
  </si>
  <si>
    <t>CH089</t>
  </si>
  <si>
    <t>Brushed Aluminium</t>
  </si>
  <si>
    <t>A5-9</t>
  </si>
  <si>
    <t>S89</t>
  </si>
  <si>
    <t>49.5*150mm</t>
  </si>
  <si>
    <t>Finden &amp; Hales</t>
  </si>
  <si>
    <t>HAR2111039</t>
  </si>
  <si>
    <t>DAT090</t>
  </si>
  <si>
    <t>CH090</t>
  </si>
  <si>
    <t>Acrylic Tube</t>
  </si>
  <si>
    <t>A5-10</t>
  </si>
  <si>
    <t>S90</t>
  </si>
  <si>
    <t>148.5*170mm</t>
  </si>
  <si>
    <t>Flexfit by Yupoong</t>
  </si>
  <si>
    <t>HAR2111040</t>
  </si>
  <si>
    <t>DAT091</t>
  </si>
  <si>
    <t>CH091</t>
  </si>
  <si>
    <t>Acrylic Rod</t>
  </si>
  <si>
    <t>A5-11</t>
  </si>
  <si>
    <t>S91</t>
  </si>
  <si>
    <t>Front Row</t>
  </si>
  <si>
    <t>HAR2111041</t>
  </si>
  <si>
    <t>DAT092</t>
  </si>
  <si>
    <t>CH092</t>
  </si>
  <si>
    <t>Acrylic Sheets</t>
  </si>
  <si>
    <t>A5-12</t>
  </si>
  <si>
    <t>S92</t>
  </si>
  <si>
    <t>HAR2111042</t>
  </si>
  <si>
    <t>DAT093</t>
  </si>
  <si>
    <t>CH093</t>
  </si>
  <si>
    <t>Acrylic Components</t>
  </si>
  <si>
    <t>A5-13</t>
  </si>
  <si>
    <t>S93</t>
  </si>
  <si>
    <t>Gamegear</t>
  </si>
  <si>
    <t>All-Over Print T-shirt</t>
  </si>
  <si>
    <t>HAR2111043</t>
  </si>
  <si>
    <t>DAT094</t>
  </si>
  <si>
    <t>CH094</t>
  </si>
  <si>
    <t>Vinyl</t>
  </si>
  <si>
    <t>A5-14</t>
  </si>
  <si>
    <t>S94</t>
  </si>
  <si>
    <t>HAR2111047</t>
  </si>
  <si>
    <t>DAT095</t>
  </si>
  <si>
    <t>CH095</t>
  </si>
  <si>
    <t>Wooden Balls</t>
  </si>
  <si>
    <t>S95</t>
  </si>
  <si>
    <t>105*148.5mm</t>
  </si>
  <si>
    <t>Henbury</t>
  </si>
  <si>
    <t>HAR2111048</t>
  </si>
  <si>
    <t>DAT096</t>
  </si>
  <si>
    <t>CH096</t>
  </si>
  <si>
    <t>Softwood Squares &amp; Rectangles</t>
  </si>
  <si>
    <t>A6-1</t>
  </si>
  <si>
    <t>S96</t>
  </si>
  <si>
    <t>35*148.5mm</t>
  </si>
  <si>
    <t>HAR2111049</t>
  </si>
  <si>
    <t>DAT097</t>
  </si>
  <si>
    <t>CH097</t>
  </si>
  <si>
    <t>Bamboo Sheets</t>
  </si>
  <si>
    <t>A6-2</t>
  </si>
  <si>
    <t>S97</t>
  </si>
  <si>
    <t>Jack Wolfskin</t>
  </si>
  <si>
    <t>HAR2111050</t>
  </si>
  <si>
    <t>DAT098</t>
  </si>
  <si>
    <t>CH098</t>
  </si>
  <si>
    <t>Veneer</t>
  </si>
  <si>
    <t>A6-3</t>
  </si>
  <si>
    <t>S98</t>
  </si>
  <si>
    <t>105*52.5mm</t>
  </si>
  <si>
    <t>Kariban</t>
  </si>
  <si>
    <t>Bomber Jacket Printed</t>
  </si>
  <si>
    <t>HAR2111051</t>
  </si>
  <si>
    <t>DAT099</t>
  </si>
  <si>
    <t>CH099</t>
  </si>
  <si>
    <t>Joinery Grade Timber Packs</t>
  </si>
  <si>
    <t>A6-4</t>
  </si>
  <si>
    <t>S99</t>
  </si>
  <si>
    <t>105*37.125mm</t>
  </si>
  <si>
    <t>Kariban Proact</t>
  </si>
  <si>
    <t>HAR2111500</t>
  </si>
  <si>
    <t>DAT100</t>
  </si>
  <si>
    <t>CH100</t>
  </si>
  <si>
    <t>A6-5</t>
  </si>
  <si>
    <t>S100</t>
  </si>
  <si>
    <t>35*52.5mm</t>
  </si>
  <si>
    <t>KiMood</t>
  </si>
  <si>
    <t>HAR2111501</t>
  </si>
  <si>
    <t>DAT101</t>
  </si>
  <si>
    <t>CH101</t>
  </si>
  <si>
    <t>A6-6</t>
  </si>
  <si>
    <t>S101</t>
  </si>
  <si>
    <t>52.5*52.5mm</t>
  </si>
  <si>
    <t>Kodak</t>
  </si>
  <si>
    <t>HAR2112032</t>
  </si>
  <si>
    <t>DAT102</t>
  </si>
  <si>
    <t>CH102</t>
  </si>
  <si>
    <t>MDF Sheets</t>
  </si>
  <si>
    <t>A6-7</t>
  </si>
  <si>
    <t>S102</t>
  </si>
  <si>
    <t>105*88.5mm</t>
  </si>
  <si>
    <t>Larkwood</t>
  </si>
  <si>
    <t>HAR2112505</t>
  </si>
  <si>
    <t>DAT103</t>
  </si>
  <si>
    <t>CH103</t>
  </si>
  <si>
    <t>Hardwood Squares</t>
  </si>
  <si>
    <t>A6-8</t>
  </si>
  <si>
    <t>S103</t>
  </si>
  <si>
    <t>35*108.5mm</t>
  </si>
  <si>
    <t>Maddins</t>
  </si>
  <si>
    <t>HAR2112507</t>
  </si>
  <si>
    <t>DAT104</t>
  </si>
  <si>
    <t>CH104</t>
  </si>
  <si>
    <t>Timber Packs</t>
  </si>
  <si>
    <t>A6-9</t>
  </si>
  <si>
    <t>S104</t>
  </si>
  <si>
    <t>35*88.5mm</t>
  </si>
  <si>
    <t>MagiCut</t>
  </si>
  <si>
    <t>HAR2112511</t>
  </si>
  <si>
    <t>KNITWR</t>
  </si>
  <si>
    <t>DAT105</t>
  </si>
  <si>
    <t>CH105</t>
  </si>
  <si>
    <t>Wooden Dowels</t>
  </si>
  <si>
    <t>A6-10</t>
  </si>
  <si>
    <t>S105</t>
  </si>
  <si>
    <t>105*108.5mm</t>
  </si>
  <si>
    <t>Marketing Hub</t>
  </si>
  <si>
    <t>HAR2112512</t>
  </si>
  <si>
    <t>DAT106</t>
  </si>
  <si>
    <t>CH106</t>
  </si>
  <si>
    <t>Wooden Craft Parts</t>
  </si>
  <si>
    <t>A6-11</t>
  </si>
  <si>
    <t>S106</t>
  </si>
  <si>
    <t>90*148.5mm</t>
  </si>
  <si>
    <t>Mumbles</t>
  </si>
  <si>
    <t>HAR2112513</t>
  </si>
  <si>
    <t>DAT107</t>
  </si>
  <si>
    <t>CH107</t>
  </si>
  <si>
    <t>Machinable Plastic Wax</t>
  </si>
  <si>
    <t>A6-12</t>
  </si>
  <si>
    <t>S107</t>
  </si>
  <si>
    <t>New Era</t>
  </si>
  <si>
    <t>HAR2112514</t>
  </si>
  <si>
    <t>DAT108</t>
  </si>
  <si>
    <t>CH108</t>
  </si>
  <si>
    <t>Thermochromic Pigments</t>
  </si>
  <si>
    <t>A6-13</t>
  </si>
  <si>
    <t>S108</t>
  </si>
  <si>
    <t>New Morning Studios</t>
  </si>
  <si>
    <t>HAR2112515</t>
  </si>
  <si>
    <t>DAT109</t>
  </si>
  <si>
    <t>CH109</t>
  </si>
  <si>
    <t>Photochromic Pigments</t>
  </si>
  <si>
    <t>A6-14</t>
  </si>
  <si>
    <t>S109</t>
  </si>
  <si>
    <t>Nimbus</t>
  </si>
  <si>
    <t>HAR2112516</t>
  </si>
  <si>
    <t>DAT110</t>
  </si>
  <si>
    <t>CH110</t>
  </si>
  <si>
    <t>Rubber Sheets</t>
  </si>
  <si>
    <t>S110</t>
  </si>
  <si>
    <t>74.25*105mm</t>
  </si>
  <si>
    <t>Nutshell</t>
  </si>
  <si>
    <t>Embroidered Beanie</t>
  </si>
  <si>
    <t>HAR2113030</t>
  </si>
  <si>
    <t>SHIRTS</t>
  </si>
  <si>
    <t>DAT111</t>
  </si>
  <si>
    <t>CH111</t>
  </si>
  <si>
    <t>Mirror</t>
  </si>
  <si>
    <t>A7-1</t>
  </si>
  <si>
    <t>S111</t>
  </si>
  <si>
    <t>24.75*105mm</t>
  </si>
  <si>
    <t>OGIO</t>
  </si>
  <si>
    <t>Printed Socks</t>
  </si>
  <si>
    <t>HAR2113031</t>
  </si>
  <si>
    <t>DAT112</t>
  </si>
  <si>
    <t>CH112</t>
  </si>
  <si>
    <t>Cork Sheet</t>
  </si>
  <si>
    <t>A7-2</t>
  </si>
  <si>
    <t>S112</t>
  </si>
  <si>
    <t>Onna By Premier</t>
  </si>
  <si>
    <t>Face Mask Printed</t>
  </si>
  <si>
    <t>HAR2113032</t>
  </si>
  <si>
    <t>DAT113</t>
  </si>
  <si>
    <t>CH113</t>
  </si>
  <si>
    <t>Thermochromic Material</t>
  </si>
  <si>
    <t>A7-3</t>
  </si>
  <si>
    <t>S113</t>
  </si>
  <si>
    <t>74.25*37.125mm</t>
  </si>
  <si>
    <t>Portwest</t>
  </si>
  <si>
    <t>Scarf Printed</t>
  </si>
  <si>
    <t>HAR2113033</t>
  </si>
  <si>
    <t>DAT114</t>
  </si>
  <si>
    <t>CH114</t>
  </si>
  <si>
    <t>Memory Plastic</t>
  </si>
  <si>
    <t>A7-4</t>
  </si>
  <si>
    <t>S114</t>
  </si>
  <si>
    <t>74.25*26.25mm</t>
  </si>
  <si>
    <t>Premier</t>
  </si>
  <si>
    <t>Bandana Printed</t>
  </si>
  <si>
    <t>HAR2113035</t>
  </si>
  <si>
    <t>DAT115</t>
  </si>
  <si>
    <t>CH115</t>
  </si>
  <si>
    <t>Conductive Material</t>
  </si>
  <si>
    <t>A7-5</t>
  </si>
  <si>
    <t>S115</t>
  </si>
  <si>
    <t>24.75*37.125mm</t>
  </si>
  <si>
    <t>Pro RTX</t>
  </si>
  <si>
    <t>HAR2113038</t>
  </si>
  <si>
    <t>DAT116</t>
  </si>
  <si>
    <t>CH116</t>
  </si>
  <si>
    <t>Polymorph</t>
  </si>
  <si>
    <t>A7-6</t>
  </si>
  <si>
    <t>S116</t>
  </si>
  <si>
    <t>37.125*37.125mm</t>
  </si>
  <si>
    <t>Pro RTX High Visibility</t>
  </si>
  <si>
    <t>Kids Pyjama Set</t>
  </si>
  <si>
    <t>HAR2113040</t>
  </si>
  <si>
    <t>DAT117</t>
  </si>
  <si>
    <t>CH117</t>
  </si>
  <si>
    <t>Hydrochromic Paint</t>
  </si>
  <si>
    <t>A7-7</t>
  </si>
  <si>
    <t>S117</t>
  </si>
  <si>
    <t>74.25*45mm</t>
  </si>
  <si>
    <t>RalaBundle</t>
  </si>
  <si>
    <t>HAR2113041</t>
  </si>
  <si>
    <t>DAT118</t>
  </si>
  <si>
    <t>CH118</t>
  </si>
  <si>
    <t>Gloss Sign Vinyl</t>
  </si>
  <si>
    <t>A7-8</t>
  </si>
  <si>
    <t>S118</t>
  </si>
  <si>
    <t>24.75*65mm</t>
  </si>
  <si>
    <t>RalaDeal - Outlet</t>
  </si>
  <si>
    <t>HAR2114005</t>
  </si>
  <si>
    <t>DAT119</t>
  </si>
  <si>
    <t>CH119</t>
  </si>
  <si>
    <t>Matt Sign Vinyl</t>
  </si>
  <si>
    <t>A7-9</t>
  </si>
  <si>
    <t>S119</t>
  </si>
  <si>
    <t>24.75*45mm</t>
  </si>
  <si>
    <t>RalaFlex</t>
  </si>
  <si>
    <t>HAR2114006</t>
  </si>
  <si>
    <t>DAT120</t>
  </si>
  <si>
    <t>CH120</t>
  </si>
  <si>
    <t>Digital Media</t>
  </si>
  <si>
    <t>A7-10</t>
  </si>
  <si>
    <t>S120</t>
  </si>
  <si>
    <t>74.25*65mm</t>
  </si>
  <si>
    <t>Resolute Ink</t>
  </si>
  <si>
    <t>HAR2114008</t>
  </si>
  <si>
    <t>DAT121</t>
  </si>
  <si>
    <t>CH121</t>
  </si>
  <si>
    <t>Metallic Films</t>
  </si>
  <si>
    <t>A7-11</t>
  </si>
  <si>
    <t>S121</t>
  </si>
  <si>
    <t>Result Genuine Recycled</t>
  </si>
  <si>
    <t>HAR2116006R</t>
  </si>
  <si>
    <t>DAT122</t>
  </si>
  <si>
    <t>CH122</t>
  </si>
  <si>
    <t>Reflective / Fluorescent</t>
  </si>
  <si>
    <t>A7-12</t>
  </si>
  <si>
    <t>S122</t>
  </si>
  <si>
    <t>print on demand, personalised, custom, gift, drinkware, #printondemand, #customgift, #custommug</t>
  </si>
  <si>
    <t>Result Safeguard</t>
  </si>
  <si>
    <t>HAR2121023</t>
  </si>
  <si>
    <t>DAT123</t>
  </si>
  <si>
    <t>CH123</t>
  </si>
  <si>
    <t>Glass / Lightbox Films</t>
  </si>
  <si>
    <t>A7-13</t>
  </si>
  <si>
    <t>S123</t>
  </si>
  <si>
    <t>Result Winter Essentials</t>
  </si>
  <si>
    <t>HAR2121026</t>
  </si>
  <si>
    <t>DAT124</t>
  </si>
  <si>
    <t>CH124</t>
  </si>
  <si>
    <t>Other Speciality Vinyl</t>
  </si>
  <si>
    <t>A7-14</t>
  </si>
  <si>
    <t>S124</t>
  </si>
  <si>
    <t>Result Urban Outdoor</t>
  </si>
  <si>
    <t>Wine Tumbler Metal</t>
  </si>
  <si>
    <t>HAR2121030</t>
  </si>
  <si>
    <t>DAT125</t>
  </si>
  <si>
    <t>CH125</t>
  </si>
  <si>
    <t>Application Tape</t>
  </si>
  <si>
    <t>Letter</t>
  </si>
  <si>
    <t>S125</t>
  </si>
  <si>
    <t>8.5 × 11</t>
  </si>
  <si>
    <t>LTR</t>
  </si>
  <si>
    <t>Rhino</t>
  </si>
  <si>
    <t>Frosted Glass Can</t>
  </si>
  <si>
    <t>HAR2121031</t>
  </si>
  <si>
    <t>DAT126</t>
  </si>
  <si>
    <t>CH126</t>
  </si>
  <si>
    <t>Automotive Films</t>
  </si>
  <si>
    <t>Legal</t>
  </si>
  <si>
    <t>S126</t>
  </si>
  <si>
    <t>8.5 × 14</t>
  </si>
  <si>
    <t>LGL</t>
  </si>
  <si>
    <t>Ribbon</t>
  </si>
  <si>
    <t>HAR2121032</t>
  </si>
  <si>
    <t>DAT127</t>
  </si>
  <si>
    <t>CH127</t>
  </si>
  <si>
    <t>Paint / Sandblast Films</t>
  </si>
  <si>
    <t>Tabloid</t>
  </si>
  <si>
    <t>S127</t>
  </si>
  <si>
    <t>11 × 17</t>
  </si>
  <si>
    <t>TAB</t>
  </si>
  <si>
    <t>Scruffs</t>
  </si>
  <si>
    <t>HAR2121037</t>
  </si>
  <si>
    <t>DAT128</t>
  </si>
  <si>
    <t>CH128</t>
  </si>
  <si>
    <t>Clothing Vinyl / HTV</t>
  </si>
  <si>
    <t>Ledger</t>
  </si>
  <si>
    <t>S128</t>
  </si>
  <si>
    <t>17 × 11</t>
  </si>
  <si>
    <t>LED</t>
  </si>
  <si>
    <t>SF Clothing</t>
  </si>
  <si>
    <t>HAR2121038</t>
  </si>
  <si>
    <t>DAT129</t>
  </si>
  <si>
    <t>CH129</t>
  </si>
  <si>
    <t>Clothing Range</t>
  </si>
  <si>
    <t>Executive</t>
  </si>
  <si>
    <t>S129</t>
  </si>
  <si>
    <t>7.25 × 10.5</t>
  </si>
  <si>
    <t>EXE</t>
  </si>
  <si>
    <t>Spiro Recycled</t>
  </si>
  <si>
    <t>HAR2121039</t>
  </si>
  <si>
    <t>DAT130</t>
  </si>
  <si>
    <t>CH130</t>
  </si>
  <si>
    <t>Dye Sub Equipment</t>
  </si>
  <si>
    <t>S130</t>
  </si>
  <si>
    <t>500*500</t>
  </si>
  <si>
    <t>RB1</t>
  </si>
  <si>
    <t>Splashmacs</t>
  </si>
  <si>
    <t>HAR2121040</t>
  </si>
  <si>
    <t>DAT131</t>
  </si>
  <si>
    <t>CH131</t>
  </si>
  <si>
    <t>Dye Sub Inks / Paper</t>
  </si>
  <si>
    <t>S131</t>
  </si>
  <si>
    <t>760*500</t>
  </si>
  <si>
    <t>RB2</t>
  </si>
  <si>
    <t>Stanley / Stella</t>
  </si>
  <si>
    <t>HAR2121041</t>
  </si>
  <si>
    <t>DAT132</t>
  </si>
  <si>
    <t>CH132</t>
  </si>
  <si>
    <t>Dye Sub Blanks</t>
  </si>
  <si>
    <t>S132</t>
  </si>
  <si>
    <t>1370*500</t>
  </si>
  <si>
    <t>RB3</t>
  </si>
  <si>
    <t>print on demand, personalised, custom, gift, home &amp; living, table linens, #printondemand, #customgift, #homedecor</t>
  </si>
  <si>
    <t>Stanley Workwear</t>
  </si>
  <si>
    <t>HAR2121042</t>
  </si>
  <si>
    <t>DAT133</t>
  </si>
  <si>
    <t>CH133</t>
  </si>
  <si>
    <t>Vinyl Cutters</t>
  </si>
  <si>
    <t>S133</t>
  </si>
  <si>
    <t>1520*500</t>
  </si>
  <si>
    <t>RB4</t>
  </si>
  <si>
    <t>The Christmas Shop</t>
  </si>
  <si>
    <t>Placemat Set</t>
  </si>
  <si>
    <t>HAR2121043</t>
  </si>
  <si>
    <t>DAT134</t>
  </si>
  <si>
    <t>CH134</t>
  </si>
  <si>
    <t>Heat Presses</t>
  </si>
  <si>
    <t>S134</t>
  </si>
  <si>
    <t>1600*500</t>
  </si>
  <si>
    <t>RB5</t>
  </si>
  <si>
    <t>TheMagicTouch</t>
  </si>
  <si>
    <t>HAR2121044</t>
  </si>
  <si>
    <t>DAT135</t>
  </si>
  <si>
    <t>CH135</t>
  </si>
  <si>
    <t>Sign Tools &amp; Mats</t>
  </si>
  <si>
    <t>S135</t>
  </si>
  <si>
    <t>RB6</t>
  </si>
  <si>
    <t>print on demand, personalised, custom, gift, home &amp; living, curtains &amp; drapes, #printondemand, #customgift, #homedecor</t>
  </si>
  <si>
    <t>Tombo</t>
  </si>
  <si>
    <t>HAR2121045</t>
  </si>
  <si>
    <t>DAT136</t>
  </si>
  <si>
    <t>CH136</t>
  </si>
  <si>
    <t>Substrates / Signs</t>
  </si>
  <si>
    <t>S136</t>
  </si>
  <si>
    <t>RB7</t>
  </si>
  <si>
    <t>print on demand, personalised, custom, gift, home &amp; living, home textiles, #printondemand, #customgift, #homedecor</t>
  </si>
  <si>
    <t>Towel City</t>
  </si>
  <si>
    <t>Throw Rug</t>
  </si>
  <si>
    <t>HAR2121046</t>
  </si>
  <si>
    <t>DAT137</t>
  </si>
  <si>
    <t>CH137</t>
  </si>
  <si>
    <t>Cut Letter / Fabrication</t>
  </si>
  <si>
    <t>S137</t>
  </si>
  <si>
    <t>RB8</t>
  </si>
  <si>
    <t>TriDri®</t>
  </si>
  <si>
    <t>HAR2121049</t>
  </si>
  <si>
    <t>DAT138</t>
  </si>
  <si>
    <t>CH138</t>
  </si>
  <si>
    <t>Silhouette Cameo</t>
  </si>
  <si>
    <t>S138</t>
  </si>
  <si>
    <t>500*710</t>
  </si>
  <si>
    <t>RB9</t>
  </si>
  <si>
    <t>Under Armour</t>
  </si>
  <si>
    <t>Oven Mitt and Pot Holder Set</t>
  </si>
  <si>
    <t>HAR2121050</t>
  </si>
  <si>
    <t>DAT139</t>
  </si>
  <si>
    <t>CH139</t>
  </si>
  <si>
    <t>Silhouette Portrait</t>
  </si>
  <si>
    <t>S139</t>
  </si>
  <si>
    <t>760*1079.2</t>
  </si>
  <si>
    <t>RB10</t>
  </si>
  <si>
    <t>Under Armour Golf</t>
  </si>
  <si>
    <t>HAR2121051</t>
  </si>
  <si>
    <t>DAT140</t>
  </si>
  <si>
    <t>CH140</t>
  </si>
  <si>
    <t>Cricut</t>
  </si>
  <si>
    <t>S140</t>
  </si>
  <si>
    <t>1370*1945.4</t>
  </si>
  <si>
    <t>RB11</t>
  </si>
  <si>
    <t>Wombat</t>
  </si>
  <si>
    <t>HAR2121052</t>
  </si>
  <si>
    <t>DAT141</t>
  </si>
  <si>
    <t>CH141</t>
  </si>
  <si>
    <t>Etching</t>
  </si>
  <si>
    <t>S141</t>
  </si>
  <si>
    <t>1520*2158.4</t>
  </si>
  <si>
    <t>RB12</t>
  </si>
  <si>
    <t>ADC</t>
  </si>
  <si>
    <t>HAR2121053</t>
  </si>
  <si>
    <t>DAT142</t>
  </si>
  <si>
    <t>CH142</t>
  </si>
  <si>
    <t>Doming</t>
  </si>
  <si>
    <t>S142</t>
  </si>
  <si>
    <t>1600*2272</t>
  </si>
  <si>
    <t>RB13</t>
  </si>
  <si>
    <t>print on demand, personalised, custom, gift, accessories, cosmetic bags, #printondemand, #customgift</t>
  </si>
  <si>
    <t>Brand Lab (Exclusive)</t>
  </si>
  <si>
    <t>HAR2121054</t>
  </si>
  <si>
    <t>DAT143</t>
  </si>
  <si>
    <t>CH143</t>
  </si>
  <si>
    <t>Swatches</t>
  </si>
  <si>
    <t>S143</t>
  </si>
  <si>
    <t>RB14</t>
  </si>
  <si>
    <t>print on demand, personalised, custom, gift, accessories, pencil &amp; pen cases, #printondemand, #customgift</t>
  </si>
  <si>
    <t>Brook Taverner (Exclusive)</t>
  </si>
  <si>
    <t>Drawstring Backpack</t>
  </si>
  <si>
    <t>HAR2121055</t>
  </si>
  <si>
    <t>DAT144</t>
  </si>
  <si>
    <t>CH144</t>
  </si>
  <si>
    <t>White Ceramic</t>
  </si>
  <si>
    <t>S144</t>
  </si>
  <si>
    <t>760*760</t>
  </si>
  <si>
    <t>RB15</t>
  </si>
  <si>
    <t>Canterbury (Exclusive)</t>
  </si>
  <si>
    <t>Laptop Bag</t>
  </si>
  <si>
    <t>HAR2121056</t>
  </si>
  <si>
    <t>DAT145</t>
  </si>
  <si>
    <t>CH145</t>
  </si>
  <si>
    <t>Bone China</t>
  </si>
  <si>
    <t>S145</t>
  </si>
  <si>
    <t>1370*1370</t>
  </si>
  <si>
    <t>RB16</t>
  </si>
  <si>
    <t>Comfort Grip</t>
  </si>
  <si>
    <t>HAR2121057</t>
  </si>
  <si>
    <t>DAT146</t>
  </si>
  <si>
    <t>CH146</t>
  </si>
  <si>
    <t>Coloured Mugs</t>
  </si>
  <si>
    <t>S146</t>
  </si>
  <si>
    <t>1520*1520</t>
  </si>
  <si>
    <t>RB17</t>
  </si>
  <si>
    <t>Craghoppers</t>
  </si>
  <si>
    <t>Phone Grip</t>
  </si>
  <si>
    <t>HAR2121500</t>
  </si>
  <si>
    <t>DAT147</t>
  </si>
  <si>
    <t>CH147</t>
  </si>
  <si>
    <t>Glass And Metal</t>
  </si>
  <si>
    <t>S147</t>
  </si>
  <si>
    <t>1600*1600</t>
  </si>
  <si>
    <t>RB18</t>
  </si>
  <si>
    <t>HAR2121501</t>
  </si>
  <si>
    <t>DAT148</t>
  </si>
  <si>
    <t>CH148</t>
  </si>
  <si>
    <t>Water Bottles</t>
  </si>
  <si>
    <t>S148</t>
  </si>
  <si>
    <t>500*750</t>
  </si>
  <si>
    <t>RB19</t>
  </si>
  <si>
    <t>Ecologie</t>
  </si>
  <si>
    <t>Notepad</t>
  </si>
  <si>
    <t>HAR2121502</t>
  </si>
  <si>
    <t>DAT149</t>
  </si>
  <si>
    <t>CH149</t>
  </si>
  <si>
    <t>Other Drinkware</t>
  </si>
  <si>
    <t>S149</t>
  </si>
  <si>
    <t>760*1140</t>
  </si>
  <si>
    <t>RB20</t>
  </si>
  <si>
    <t>Finden + Hales</t>
  </si>
  <si>
    <t>Business Card Set</t>
  </si>
  <si>
    <t>HAR2121504</t>
  </si>
  <si>
    <t>DAT150</t>
  </si>
  <si>
    <t>CH150</t>
  </si>
  <si>
    <t>Mug Pallets</t>
  </si>
  <si>
    <t>S150</t>
  </si>
  <si>
    <t>1370*2055</t>
  </si>
  <si>
    <t>RB21</t>
  </si>
  <si>
    <t>print on demand, personalised, custom, gift, stationery, business cards, #printondemand, #customgift</t>
  </si>
  <si>
    <t>Printable Poster</t>
  </si>
  <si>
    <t>HAR2121505</t>
  </si>
  <si>
    <t>DAT151</t>
  </si>
  <si>
    <t>CH151</t>
  </si>
  <si>
    <t>Mug Packaging</t>
  </si>
  <si>
    <t>S151</t>
  </si>
  <si>
    <t>1520*2280</t>
  </si>
  <si>
    <t>RB22</t>
  </si>
  <si>
    <t>Joseph Alan</t>
  </si>
  <si>
    <t>Sticker Roll</t>
  </si>
  <si>
    <t>HAR2121506</t>
  </si>
  <si>
    <t>DAT152</t>
  </si>
  <si>
    <t>CH152</t>
  </si>
  <si>
    <t>S152</t>
  </si>
  <si>
    <t>1600*2400</t>
  </si>
  <si>
    <t>RB23</t>
  </si>
  <si>
    <t>print on demand, personalised, custom, gift, packaging &amp; branding, labels &amp; stickers, #printondemand, #customgift</t>
  </si>
  <si>
    <t>Just Cool</t>
  </si>
  <si>
    <t>Gift Tag Set</t>
  </si>
  <si>
    <t>HAR2122040</t>
  </si>
  <si>
    <t>DAT153</t>
  </si>
  <si>
    <t>CH153</t>
  </si>
  <si>
    <t>Bags / Sacks</t>
  </si>
  <si>
    <t>S153</t>
  </si>
  <si>
    <t>500*1000</t>
  </si>
  <si>
    <t>RB24</t>
  </si>
  <si>
    <t>Just Hoods</t>
  </si>
  <si>
    <t>HAR2122041</t>
  </si>
  <si>
    <t>DAT154</t>
  </si>
  <si>
    <t>CH154</t>
  </si>
  <si>
    <t>S154</t>
  </si>
  <si>
    <t>760*1520</t>
  </si>
  <si>
    <t>RB25</t>
  </si>
  <si>
    <t>print on demand, personalised, custom, gift, stationery, bookmarks, #printondemand, #customgift</t>
  </si>
  <si>
    <t>Just Polos</t>
  </si>
  <si>
    <t>Certificate Print</t>
  </si>
  <si>
    <t>HAR2122042</t>
  </si>
  <si>
    <t>DAT155</t>
  </si>
  <si>
    <t>CH155</t>
  </si>
  <si>
    <t>S155</t>
  </si>
  <si>
    <t>1370*2740</t>
  </si>
  <si>
    <t>RB26</t>
  </si>
  <si>
    <t>Just Ts</t>
  </si>
  <si>
    <t>HAR2122043</t>
  </si>
  <si>
    <t>DAT156</t>
  </si>
  <si>
    <t>CH156</t>
  </si>
  <si>
    <t>S156</t>
  </si>
  <si>
    <t>1520*3040</t>
  </si>
  <si>
    <t>RB27</t>
  </si>
  <si>
    <t>K-Up (Exclusive)</t>
  </si>
  <si>
    <t>HAR2122044</t>
  </si>
  <si>
    <t>DAT157</t>
  </si>
  <si>
    <t>CH157</t>
  </si>
  <si>
    <t>S157</t>
  </si>
  <si>
    <t>1600*3200</t>
  </si>
  <si>
    <t>RB28</t>
  </si>
  <si>
    <t>print on demand, personalised, custom, gift, wall art, map &amp; city prints, #printondemand, #customgift</t>
  </si>
  <si>
    <t>Le Chef</t>
  </si>
  <si>
    <t>HAR2122505</t>
  </si>
  <si>
    <t>DAT158</t>
  </si>
  <si>
    <t>CH158</t>
  </si>
  <si>
    <t>S158</t>
  </si>
  <si>
    <t>500*1250</t>
  </si>
  <si>
    <t>RB29</t>
  </si>
  <si>
    <t>Native Spirit (Exclusive)</t>
  </si>
  <si>
    <t>Kids Room Poster</t>
  </si>
  <si>
    <t>HAR2122507</t>
  </si>
  <si>
    <t>DAT159</t>
  </si>
  <si>
    <t>CH159</t>
  </si>
  <si>
    <t>S159</t>
  </si>
  <si>
    <t>760*1900</t>
  </si>
  <si>
    <t>RB30</t>
  </si>
  <si>
    <t>NEOBLU (Exclusive)</t>
  </si>
  <si>
    <t>Family Name Wall Art</t>
  </si>
  <si>
    <t>HAR2122508</t>
  </si>
  <si>
    <t>DAT160</t>
  </si>
  <si>
    <t>CH160</t>
  </si>
  <si>
    <t>S160</t>
  </si>
  <si>
    <t>1370*3425</t>
  </si>
  <si>
    <t>RB31</t>
  </si>
  <si>
    <t>Original FNB (Exclusive)</t>
  </si>
  <si>
    <t>HAR2122509</t>
  </si>
  <si>
    <t>DAT161</t>
  </si>
  <si>
    <t>CH161</t>
  </si>
  <si>
    <t>S161</t>
  </si>
  <si>
    <t>1520*3800</t>
  </si>
  <si>
    <t>RB32</t>
  </si>
  <si>
    <t>print on demand, personalised, custom, gift, seasonal gifts, occasion gifts, #printondemand, #customgift</t>
  </si>
  <si>
    <t>Proact</t>
  </si>
  <si>
    <t>HAR2122510</t>
  </si>
  <si>
    <t>DAT162</t>
  </si>
  <si>
    <t>CH162</t>
  </si>
  <si>
    <t>S162</t>
  </si>
  <si>
    <t>1600*4000</t>
  </si>
  <si>
    <t>RB33</t>
  </si>
  <si>
    <t>Ravine (Exclusive)</t>
  </si>
  <si>
    <t>HAR2122511</t>
  </si>
  <si>
    <t>DAT163</t>
  </si>
  <si>
    <t>CH163</t>
  </si>
  <si>
    <t>S163</t>
  </si>
  <si>
    <t>500*1500</t>
  </si>
  <si>
    <t>RB34</t>
  </si>
  <si>
    <t>Result Essential Hygiene</t>
  </si>
  <si>
    <t>Valentine’s Mug</t>
  </si>
  <si>
    <t>HAR2122512</t>
  </si>
  <si>
    <t>DAT164</t>
  </si>
  <si>
    <t>CH164</t>
  </si>
  <si>
    <t>S164</t>
  </si>
  <si>
    <t>760*2280</t>
  </si>
  <si>
    <t>RB35</t>
  </si>
  <si>
    <t>So Denim</t>
  </si>
  <si>
    <t>HAR2123020</t>
  </si>
  <si>
    <t>DAT165</t>
  </si>
  <si>
    <t>CH165</t>
  </si>
  <si>
    <t>S165</t>
  </si>
  <si>
    <t>1370*4110</t>
  </si>
  <si>
    <t>RB36</t>
  </si>
  <si>
    <t>SOL'S (Exclusive)</t>
  </si>
  <si>
    <t>HAR2123021</t>
  </si>
  <si>
    <t>DAT166</t>
  </si>
  <si>
    <t>CH166</t>
  </si>
  <si>
    <t>S166</t>
  </si>
  <si>
    <t>1520*4560</t>
  </si>
  <si>
    <t>RB37</t>
  </si>
  <si>
    <t>Spasso (Exclusive)</t>
  </si>
  <si>
    <t>Oversized Heavyweight Tee</t>
  </si>
  <si>
    <t>HAR2123022</t>
  </si>
  <si>
    <t>DAT167</t>
  </si>
  <si>
    <t>CH167</t>
  </si>
  <si>
    <t>S167</t>
  </si>
  <si>
    <t>1600*4800</t>
  </si>
  <si>
    <t>RB38</t>
  </si>
  <si>
    <t>Supacolour (Exclusive)</t>
  </si>
  <si>
    <t>HAR2123023</t>
  </si>
  <si>
    <t>DAT168</t>
  </si>
  <si>
    <t>CH168</t>
  </si>
  <si>
    <t>S168</t>
  </si>
  <si>
    <t>500*1750</t>
  </si>
  <si>
    <t>RB39</t>
  </si>
  <si>
    <t>Warrior</t>
  </si>
  <si>
    <t>HAR2123025</t>
  </si>
  <si>
    <t>DAT169</t>
  </si>
  <si>
    <t>CH169</t>
  </si>
  <si>
    <t>S169</t>
  </si>
  <si>
    <t>760*2660</t>
  </si>
  <si>
    <t>RB40</t>
  </si>
  <si>
    <t>WK Designed To Work (Exclusive)</t>
  </si>
  <si>
    <t>Oversized Longline T-shirt</t>
  </si>
  <si>
    <t>HAR2123028</t>
  </si>
  <si>
    <t>DAT170</t>
  </si>
  <si>
    <t>CH170</t>
  </si>
  <si>
    <t>S170</t>
  </si>
  <si>
    <t>1370*4795</t>
  </si>
  <si>
    <t>RB41</t>
  </si>
  <si>
    <t>bsolute Apparel</t>
  </si>
  <si>
    <t>HAR2123031</t>
  </si>
  <si>
    <t>DAT171</t>
  </si>
  <si>
    <t>CH171</t>
  </si>
  <si>
    <t>S171</t>
  </si>
  <si>
    <t>1520*5320</t>
  </si>
  <si>
    <t>RB42</t>
  </si>
  <si>
    <t>AFD by Dennys</t>
  </si>
  <si>
    <t>Hoodie Dress</t>
  </si>
  <si>
    <t>HAR2123032</t>
  </si>
  <si>
    <t>DAT172</t>
  </si>
  <si>
    <t>CH172</t>
  </si>
  <si>
    <t>S172</t>
  </si>
  <si>
    <t>1600*5600</t>
  </si>
  <si>
    <t>RB43</t>
  </si>
  <si>
    <t>Atlantis</t>
  </si>
  <si>
    <t>T-shirt Dress</t>
  </si>
  <si>
    <t>HAR2124005</t>
  </si>
  <si>
    <t>DAT173</t>
  </si>
  <si>
    <t>CH173</t>
  </si>
  <si>
    <t>S173</t>
  </si>
  <si>
    <t>500*2000</t>
  </si>
  <si>
    <t>RB44</t>
  </si>
  <si>
    <t>BonChef</t>
  </si>
  <si>
    <t>HAR2124006</t>
  </si>
  <si>
    <t>DAT174</t>
  </si>
  <si>
    <t>CH174</t>
  </si>
  <si>
    <t>S174</t>
  </si>
  <si>
    <t>760*3040</t>
  </si>
  <si>
    <t>RB45</t>
  </si>
  <si>
    <t>Casual Classics</t>
  </si>
  <si>
    <t>Gym Vest</t>
  </si>
  <si>
    <t>HAR2124008</t>
  </si>
  <si>
    <t>DAT175</t>
  </si>
  <si>
    <t>CH175</t>
  </si>
  <si>
    <t>LED Modules</t>
  </si>
  <si>
    <t>S175</t>
  </si>
  <si>
    <t>1370*5480</t>
  </si>
  <si>
    <t>RB46</t>
  </si>
  <si>
    <t>print on demand, personalised, custom, gift, apparel, general apparel, #printondemand, #customgift, #customclothing</t>
  </si>
  <si>
    <t>Consumables</t>
  </si>
  <si>
    <t>Running Shirt</t>
  </si>
  <si>
    <t>HAR2124009</t>
  </si>
  <si>
    <t>DAT176</t>
  </si>
  <si>
    <t>CH176</t>
  </si>
  <si>
    <t>Acrylic Panels</t>
  </si>
  <si>
    <t>S176</t>
  </si>
  <si>
    <t>1520*6080</t>
  </si>
  <si>
    <t>RB47</t>
  </si>
  <si>
    <t>Dae Ha</t>
  </si>
  <si>
    <t>HAR2125025</t>
  </si>
  <si>
    <t>DAT177</t>
  </si>
  <si>
    <t>CH177</t>
  </si>
  <si>
    <t>Acrylic Displays</t>
  </si>
  <si>
    <t>S177</t>
  </si>
  <si>
    <t>1600*6400</t>
  </si>
  <si>
    <t>RB48</t>
  </si>
  <si>
    <t>EZ Trans</t>
  </si>
  <si>
    <t>Bikini Set</t>
  </si>
  <si>
    <t>HAR2125026</t>
  </si>
  <si>
    <t>DAT178</t>
  </si>
  <si>
    <t>CH178</t>
  </si>
  <si>
    <t>Stand Offs</t>
  </si>
  <si>
    <t>S178</t>
  </si>
  <si>
    <t>500*2500</t>
  </si>
  <si>
    <t>RB49</t>
  </si>
  <si>
    <t>print on demand, personalised, custom, gift, apparel, swimwear, #printondemand, #customgift, #customclothing</t>
  </si>
  <si>
    <t>Swim Shorts</t>
  </si>
  <si>
    <t>HAR2125031</t>
  </si>
  <si>
    <t>DAT179</t>
  </si>
  <si>
    <t>CH179</t>
  </si>
  <si>
    <t>Coro Accessories</t>
  </si>
  <si>
    <t>S179</t>
  </si>
  <si>
    <t>760*3800</t>
  </si>
  <si>
    <t>RB50</t>
  </si>
  <si>
    <t>Korntex</t>
  </si>
  <si>
    <t>Yoga Set Top and Leggings</t>
  </si>
  <si>
    <t>HAR2125033</t>
  </si>
  <si>
    <t>DAT180</t>
  </si>
  <si>
    <t>CH180</t>
  </si>
  <si>
    <t>Magnetic/Ferro</t>
  </si>
  <si>
    <t>S180</t>
  </si>
  <si>
    <t>1370*6850</t>
  </si>
  <si>
    <t>RB51</t>
  </si>
  <si>
    <t>Next Level Apparel</t>
  </si>
  <si>
    <t>Kids Hoodie Dress</t>
  </si>
  <si>
    <t>HAR2125034</t>
  </si>
  <si>
    <t>DAT181</t>
  </si>
  <si>
    <t>CH181</t>
  </si>
  <si>
    <t>Magnetic Products</t>
  </si>
  <si>
    <t>S181</t>
  </si>
  <si>
    <t>1520*7600</t>
  </si>
  <si>
    <t>RB52</t>
  </si>
  <si>
    <t>Russell Schoolgear</t>
  </si>
  <si>
    <t>HAR2125036</t>
  </si>
  <si>
    <t>DAT182</t>
  </si>
  <si>
    <t>CH182</t>
  </si>
  <si>
    <t>Post Signs</t>
  </si>
  <si>
    <t>S182</t>
  </si>
  <si>
    <t>1600*8000</t>
  </si>
  <si>
    <t>RB53</t>
  </si>
  <si>
    <t>Stedman</t>
  </si>
  <si>
    <t>Family Matching T-shirts</t>
  </si>
  <si>
    <t>HAR2125037</t>
  </si>
  <si>
    <t>DAT183</t>
  </si>
  <si>
    <t>CH183</t>
  </si>
  <si>
    <t>Pavement Signs</t>
  </si>
  <si>
    <t>S183</t>
  </si>
  <si>
    <t>Family Matching Pyjamas</t>
  </si>
  <si>
    <t>HAR2125038</t>
  </si>
  <si>
    <t>DAT184</t>
  </si>
  <si>
    <t>CH184</t>
  </si>
  <si>
    <t>Snap Frames</t>
  </si>
  <si>
    <t>S184</t>
  </si>
  <si>
    <t>841 × 1189 mm</t>
  </si>
  <si>
    <t>HAR2125039</t>
  </si>
  <si>
    <t>DAT185</t>
  </si>
  <si>
    <t>CH185</t>
  </si>
  <si>
    <t>Screw Caps</t>
  </si>
  <si>
    <t>S185</t>
  </si>
  <si>
    <t>594 × 841 mm</t>
  </si>
  <si>
    <t>Acryglas (XT)</t>
  </si>
  <si>
    <t>HAR2126008R</t>
  </si>
  <si>
    <t>DAT186</t>
  </si>
  <si>
    <t>CH186</t>
  </si>
  <si>
    <t>Sign Locators</t>
  </si>
  <si>
    <t>S186</t>
  </si>
  <si>
    <t>420 × 594 mm</t>
  </si>
  <si>
    <t>PLEXIGLAS®</t>
  </si>
  <si>
    <t>Stoneware Mug</t>
  </si>
  <si>
    <t>HAR2127000</t>
  </si>
  <si>
    <t>DAT187</t>
  </si>
  <si>
    <t>CH187</t>
  </si>
  <si>
    <t>Button Fix</t>
  </si>
  <si>
    <t>S187</t>
  </si>
  <si>
    <t>297 × 420 mm</t>
  </si>
  <si>
    <t>Acrycast</t>
  </si>
  <si>
    <t>Vintage Mug</t>
  </si>
  <si>
    <t>HAR2131035</t>
  </si>
  <si>
    <t>DAT188</t>
  </si>
  <si>
    <t>CH188</t>
  </si>
  <si>
    <t>Digital Banner</t>
  </si>
  <si>
    <t>S188</t>
  </si>
  <si>
    <t>210 × 297 mm</t>
  </si>
  <si>
    <t>Foamalite</t>
  </si>
  <si>
    <t>HAR2131037</t>
  </si>
  <si>
    <t>DAT189</t>
  </si>
  <si>
    <t>CH189</t>
  </si>
  <si>
    <t>Roll Up Banner</t>
  </si>
  <si>
    <t>S189</t>
  </si>
  <si>
    <t>148 × 210 mm</t>
  </si>
  <si>
    <t>Neschen</t>
  </si>
  <si>
    <t>Beer Can Glass</t>
  </si>
  <si>
    <t>HAR2131038</t>
  </si>
  <si>
    <t>DAT190</t>
  </si>
  <si>
    <t>CH190</t>
  </si>
  <si>
    <t>Roll Up Cassettes</t>
  </si>
  <si>
    <t>S190</t>
  </si>
  <si>
    <t>105 × 148 mm</t>
  </si>
  <si>
    <t>Orafol</t>
  </si>
  <si>
    <t>HAR2131039</t>
  </si>
  <si>
    <t>DAT191</t>
  </si>
  <si>
    <t>CH191</t>
  </si>
  <si>
    <t>Banner Frames</t>
  </si>
  <si>
    <t>S191</t>
  </si>
  <si>
    <t>74 × 105 mm</t>
  </si>
  <si>
    <t>Oracal</t>
  </si>
  <si>
    <t>HAR2131040</t>
  </si>
  <si>
    <t>DAT192</t>
  </si>
  <si>
    <t>CH192</t>
  </si>
  <si>
    <t>Coro Plastic White</t>
  </si>
  <si>
    <t>S192</t>
  </si>
  <si>
    <t>52 × 74 mm</t>
  </si>
  <si>
    <t>Orajet</t>
  </si>
  <si>
    <t>HAR2131041</t>
  </si>
  <si>
    <t>DAT193</t>
  </si>
  <si>
    <t>CH193</t>
  </si>
  <si>
    <t>Coro Plastic Colours</t>
  </si>
  <si>
    <t>S193</t>
  </si>
  <si>
    <t>37 × 52 mm</t>
  </si>
  <si>
    <t>Oraguard</t>
  </si>
  <si>
    <t>HAR2131042</t>
  </si>
  <si>
    <t>DAT194</t>
  </si>
  <si>
    <t>CH194</t>
  </si>
  <si>
    <t>Alu Comp Sheets</t>
  </si>
  <si>
    <t>S194</t>
  </si>
  <si>
    <t>26 × 37 mm</t>
  </si>
  <si>
    <t>Skybond (Lite)</t>
  </si>
  <si>
    <t>HAR2131043</t>
  </si>
  <si>
    <t>DAT195</t>
  </si>
  <si>
    <t>CH195</t>
  </si>
  <si>
    <t>Alu Comp Panels</t>
  </si>
  <si>
    <t>S195</t>
  </si>
  <si>
    <t>18 × 26 mm</t>
  </si>
  <si>
    <t>print on demand, personalised, custom, gift, pet products, pet id &amp; accessories, #printondemand, #customgift, #petgift</t>
  </si>
  <si>
    <t>KernowJet</t>
  </si>
  <si>
    <t>HAR2131044</t>
  </si>
  <si>
    <t>DAT196</t>
  </si>
  <si>
    <t>CH196</t>
  </si>
  <si>
    <t>Laser MDF</t>
  </si>
  <si>
    <t>S196</t>
  </si>
  <si>
    <t>13 × 18 mm</t>
  </si>
  <si>
    <t>print on demand, personalised, custom, gift, pet products, pet accessories, #printondemand, #customgift, #petgift</t>
  </si>
  <si>
    <t>Mactac</t>
  </si>
  <si>
    <t>HAR2131045</t>
  </si>
  <si>
    <t>DAT197</t>
  </si>
  <si>
    <t>CH197</t>
  </si>
  <si>
    <t>One Way Vision</t>
  </si>
  <si>
    <t>S197</t>
  </si>
  <si>
    <t>9 × 13 mm</t>
  </si>
  <si>
    <t>print on demand, personalised, custom, gift, pet products, pet feeding &amp; bedding, #printondemand, #customgift, #petgift</t>
  </si>
  <si>
    <t>Poli-Tape</t>
  </si>
  <si>
    <t>HAR2131046</t>
  </si>
  <si>
    <t>DAT198</t>
  </si>
  <si>
    <t>CH198</t>
  </si>
  <si>
    <t>Digital Papers</t>
  </si>
  <si>
    <t>S198</t>
  </si>
  <si>
    <t>1189 × 1682 mm</t>
  </si>
  <si>
    <t>Dtec</t>
  </si>
  <si>
    <t>Pet Bed</t>
  </si>
  <si>
    <t>HAR2131500</t>
  </si>
  <si>
    <t>DAT199</t>
  </si>
  <si>
    <t>CH199</t>
  </si>
  <si>
    <t>S199</t>
  </si>
  <si>
    <t>1682 × 2378 mm</t>
  </si>
  <si>
    <t>Curvalite</t>
  </si>
  <si>
    <t>HAR2131501</t>
  </si>
  <si>
    <t>DAT200</t>
  </si>
  <si>
    <t>CH200</t>
  </si>
  <si>
    <t>Mesh &amp; Textile</t>
  </si>
  <si>
    <t>S200</t>
  </si>
  <si>
    <t>914 × 1292 mm</t>
  </si>
  <si>
    <t>Marpet-g FS Eco</t>
  </si>
  <si>
    <t>HAR2131502</t>
  </si>
  <si>
    <t>DAT201</t>
  </si>
  <si>
    <t>CH201</t>
  </si>
  <si>
    <t>Ultra Destruc</t>
  </si>
  <si>
    <t>S201</t>
  </si>
  <si>
    <t>609 × 914 mm</t>
  </si>
  <si>
    <t>HEXBLANC H</t>
  </si>
  <si>
    <t>HAR2131503</t>
  </si>
  <si>
    <t>DAT202</t>
  </si>
  <si>
    <t>CH202</t>
  </si>
  <si>
    <t>Digital Chromes</t>
  </si>
  <si>
    <t>S202</t>
  </si>
  <si>
    <t>329 × 483 mm</t>
  </si>
  <si>
    <t>Trovidur</t>
  </si>
  <si>
    <t>HAR2131504</t>
  </si>
  <si>
    <t>DAT203</t>
  </si>
  <si>
    <t>CH203</t>
  </si>
  <si>
    <t>PET Backlit</t>
  </si>
  <si>
    <t>B0</t>
  </si>
  <si>
    <t>S203</t>
  </si>
  <si>
    <t>1000 × 1414 mm</t>
  </si>
  <si>
    <t>Simona</t>
  </si>
  <si>
    <t>Photo Puzzle</t>
  </si>
  <si>
    <t>HAR2132024</t>
  </si>
  <si>
    <t>DAT204</t>
  </si>
  <si>
    <t>CH204</t>
  </si>
  <si>
    <t>PET Magnetic Receptive</t>
  </si>
  <si>
    <t>S204</t>
  </si>
  <si>
    <t>707 × 1000 mm</t>
  </si>
  <si>
    <t>Penta R</t>
  </si>
  <si>
    <t>HAR2132025</t>
  </si>
  <si>
    <t>DAT205</t>
  </si>
  <si>
    <t>CH205</t>
  </si>
  <si>
    <t>Mounting Film</t>
  </si>
  <si>
    <t>S205</t>
  </si>
  <si>
    <t>500 × 707 mm</t>
  </si>
  <si>
    <t>Staufen</t>
  </si>
  <si>
    <t>HAR2132026</t>
  </si>
  <si>
    <t>DAT206</t>
  </si>
  <si>
    <t>CH206</t>
  </si>
  <si>
    <t>Digital Static Cling</t>
  </si>
  <si>
    <t>S206</t>
  </si>
  <si>
    <t>353 × 500 mm</t>
  </si>
  <si>
    <t>Dibond</t>
  </si>
  <si>
    <t>Photo Slate</t>
  </si>
  <si>
    <t>HAR2132027</t>
  </si>
  <si>
    <t>DAT207</t>
  </si>
  <si>
    <t>CH207</t>
  </si>
  <si>
    <t>S207</t>
  </si>
  <si>
    <t>250 × 353 mm</t>
  </si>
  <si>
    <t>Dilite</t>
  </si>
  <si>
    <t>Photo Lamp</t>
  </si>
  <si>
    <t>HAR2132028</t>
  </si>
  <si>
    <t>DAT208</t>
  </si>
  <si>
    <t>CH208</t>
  </si>
  <si>
    <t>acrylic heart</t>
  </si>
  <si>
    <t>S208</t>
  </si>
  <si>
    <t>176 × 250 mm</t>
  </si>
  <si>
    <t>Exelon</t>
  </si>
  <si>
    <t>HAR2132029</t>
  </si>
  <si>
    <t>DAT209</t>
  </si>
  <si>
    <t>CH209</t>
  </si>
  <si>
    <t>acrylic sqaure</t>
  </si>
  <si>
    <t>S209</t>
  </si>
  <si>
    <t>125 × 176 mm</t>
  </si>
  <si>
    <t>Lexan</t>
  </si>
  <si>
    <t>HAR2134017</t>
  </si>
  <si>
    <t>DAT210</t>
  </si>
  <si>
    <t>CH210</t>
  </si>
  <si>
    <t xml:space="preserve">acrylic rectangle </t>
  </si>
  <si>
    <t>S210</t>
  </si>
  <si>
    <t>88 × 125 mm</t>
  </si>
  <si>
    <t>Marlon</t>
  </si>
  <si>
    <t>HAR2134019</t>
  </si>
  <si>
    <t>DAT211</t>
  </si>
  <si>
    <t>CH211</t>
  </si>
  <si>
    <t>acrylic circle</t>
  </si>
  <si>
    <t>S211</t>
  </si>
  <si>
    <t>62 × 88 mm</t>
  </si>
  <si>
    <t>Vivak</t>
  </si>
  <si>
    <t>HAR2134020</t>
  </si>
  <si>
    <t>DAT212</t>
  </si>
  <si>
    <t>CH212</t>
  </si>
  <si>
    <t>acrylic star</t>
  </si>
  <si>
    <t>S212</t>
  </si>
  <si>
    <t>44 × 62 mm</t>
  </si>
  <si>
    <t>KAPA</t>
  </si>
  <si>
    <t>HAR2135023</t>
  </si>
  <si>
    <t>DAT213</t>
  </si>
  <si>
    <t>CH213</t>
  </si>
  <si>
    <t>B10</t>
  </si>
  <si>
    <t>S213</t>
  </si>
  <si>
    <t>31 × 44 mm</t>
  </si>
  <si>
    <t>SMART-X®</t>
  </si>
  <si>
    <t>Packaging Tape Printed</t>
  </si>
  <si>
    <t>HAR2135024</t>
  </si>
  <si>
    <t>DAT214</t>
  </si>
  <si>
    <t>CH214</t>
  </si>
  <si>
    <t>B11</t>
  </si>
  <si>
    <t>S214</t>
  </si>
  <si>
    <t>22 × 31 mm</t>
  </si>
  <si>
    <t>print on demand, personalised, custom, gift, packaging &amp; branding, brand collateral, #printondemand, #customgift</t>
  </si>
  <si>
    <t>DISPA®</t>
  </si>
  <si>
    <t>HAR2135030</t>
  </si>
  <si>
    <t>DAT215</t>
  </si>
  <si>
    <t>CH215</t>
  </si>
  <si>
    <t>B12</t>
  </si>
  <si>
    <t>S215</t>
  </si>
  <si>
    <t>15 × 22 mm</t>
  </si>
  <si>
    <t>Falcon Board</t>
  </si>
  <si>
    <t>HAR2135031</t>
  </si>
  <si>
    <t>DAT216</t>
  </si>
  <si>
    <t>CH216</t>
  </si>
  <si>
    <t>B13</t>
  </si>
  <si>
    <t>S216</t>
  </si>
  <si>
    <t>11 × 15 mm</t>
  </si>
  <si>
    <t>Amaribond®</t>
  </si>
  <si>
    <t>HAR2135032</t>
  </si>
  <si>
    <t>DAT217</t>
  </si>
  <si>
    <t>CH217</t>
  </si>
  <si>
    <t>B0+</t>
  </si>
  <si>
    <t>S217</t>
  </si>
  <si>
    <t>1118 × 1580 mm</t>
  </si>
  <si>
    <t>Plastivan</t>
  </si>
  <si>
    <t>HAR2135033</t>
  </si>
  <si>
    <t>DAT218</t>
  </si>
  <si>
    <t>CH218</t>
  </si>
  <si>
    <t>B1+</t>
  </si>
  <si>
    <t>S218</t>
  </si>
  <si>
    <t>720 × 1020 mm</t>
  </si>
  <si>
    <t>Bayer (historical supplier mention)</t>
  </si>
  <si>
    <t>HAR2135034</t>
  </si>
  <si>
    <t>DAT219</t>
  </si>
  <si>
    <t>CH219</t>
  </si>
  <si>
    <t>B2+</t>
  </si>
  <si>
    <t>S219</t>
  </si>
  <si>
    <t>520 × 720 mm</t>
  </si>
  <si>
    <t>Plastestrip</t>
  </si>
  <si>
    <t>Printable Wall Art Bundle</t>
  </si>
  <si>
    <t>HAR2135035</t>
  </si>
  <si>
    <t>DAT220</t>
  </si>
  <si>
    <t>CH220</t>
  </si>
  <si>
    <t>C0</t>
  </si>
  <si>
    <t>S220</t>
  </si>
  <si>
    <t>917 × 1297 mm</t>
  </si>
  <si>
    <t>Button-Fix</t>
  </si>
  <si>
    <t>Digital Invitation</t>
  </si>
  <si>
    <t>HAR2135036</t>
  </si>
  <si>
    <t>DAT221</t>
  </si>
  <si>
    <t>CH221</t>
  </si>
  <si>
    <t>C1</t>
  </si>
  <si>
    <t>S221</t>
  </si>
  <si>
    <t>648 × 917 mm</t>
  </si>
  <si>
    <t>Tenso</t>
  </si>
  <si>
    <t>Editable Template Pack</t>
  </si>
  <si>
    <t>HAR2135037</t>
  </si>
  <si>
    <t>DAT222</t>
  </si>
  <si>
    <t>CH222</t>
  </si>
  <si>
    <t>C2</t>
  </si>
  <si>
    <t>S222</t>
  </si>
  <si>
    <t>458 × 648 mm</t>
  </si>
  <si>
    <t>All-over Print Bomber Jacket</t>
  </si>
  <si>
    <t>HAR2135038</t>
  </si>
  <si>
    <t>DAT223</t>
  </si>
  <si>
    <t>CH223</t>
  </si>
  <si>
    <t>C3</t>
  </si>
  <si>
    <t>S223</t>
  </si>
  <si>
    <t>324 × 458 mm</t>
  </si>
  <si>
    <t>Website Stock Up</t>
  </si>
  <si>
    <t>All-over Print Hoodie Dress</t>
  </si>
  <si>
    <t>HAR2135039</t>
  </si>
  <si>
    <t>DAT224</t>
  </si>
  <si>
    <t>CH224</t>
  </si>
  <si>
    <t>C4</t>
  </si>
  <si>
    <t>S224</t>
  </si>
  <si>
    <t>229 × 324 mm</t>
  </si>
  <si>
    <t>Myshirtmystyle - Magento</t>
  </si>
  <si>
    <t>Kimono Cardigan</t>
  </si>
  <si>
    <t>HAR2135040</t>
  </si>
  <si>
    <t>DAT225</t>
  </si>
  <si>
    <t>CH225</t>
  </si>
  <si>
    <t>C5</t>
  </si>
  <si>
    <t>S225</t>
  </si>
  <si>
    <t>162 × 229 mm</t>
  </si>
  <si>
    <t>Myshirtclub - WordPress</t>
  </si>
  <si>
    <t>Kaftan Dress</t>
  </si>
  <si>
    <t>HAR2137002</t>
  </si>
  <si>
    <t>HEADWE</t>
  </si>
  <si>
    <t>DAT226</t>
  </si>
  <si>
    <t>CH226</t>
  </si>
  <si>
    <t>C6</t>
  </si>
  <si>
    <t>S226</t>
  </si>
  <si>
    <t>114 × 162 mm</t>
  </si>
  <si>
    <t>print on demand, personalised, custom, gift, apparel, dresses, #printondemand, #customgift, #customclothing</t>
  </si>
  <si>
    <t>PrintOcean UK</t>
  </si>
  <si>
    <t>Maxi Skirt Printed</t>
  </si>
  <si>
    <t>HAR2137003</t>
  </si>
  <si>
    <t>DAT227</t>
  </si>
  <si>
    <t>CH227</t>
  </si>
  <si>
    <t>C7</t>
  </si>
  <si>
    <t>S227</t>
  </si>
  <si>
    <t>81 × 114 mm</t>
  </si>
  <si>
    <t>print on demand, personalised, custom, gift, apparel, skirts, #printondemand, #customgift, #customclothing</t>
  </si>
  <si>
    <t>Amazon EC2</t>
  </si>
  <si>
    <t>0S460M0</t>
  </si>
  <si>
    <t>DAT228</t>
  </si>
  <si>
    <t>CH228</t>
  </si>
  <si>
    <t>C8</t>
  </si>
  <si>
    <t>S228</t>
  </si>
  <si>
    <t>57 × 81 mm</t>
  </si>
  <si>
    <t>Python Inventory App</t>
  </si>
  <si>
    <t>Tracksuit Set</t>
  </si>
  <si>
    <t>0S470M0</t>
  </si>
  <si>
    <t>DAT229</t>
  </si>
  <si>
    <t>CH229</t>
  </si>
  <si>
    <t>C9</t>
  </si>
  <si>
    <t>S229</t>
  </si>
  <si>
    <t>40 × 57 mm</t>
  </si>
  <si>
    <t>Kidsfanclub</t>
  </si>
  <si>
    <t>Rain Jacket Printed</t>
  </si>
  <si>
    <t>0S470Y0</t>
  </si>
  <si>
    <t>DAT230</t>
  </si>
  <si>
    <t>CH230</t>
  </si>
  <si>
    <t>C10</t>
  </si>
  <si>
    <t>S230</t>
  </si>
  <si>
    <t>28 × 40 mm</t>
  </si>
  <si>
    <t>Gofashiondirect</t>
  </si>
  <si>
    <t>Softshell Jacket</t>
  </si>
  <si>
    <t>0S562M0</t>
  </si>
  <si>
    <t>DAT231</t>
  </si>
  <si>
    <t>CH231</t>
  </si>
  <si>
    <t>A0/2S</t>
  </si>
  <si>
    <t>S231</t>
  </si>
  <si>
    <t>841×841mm</t>
  </si>
  <si>
    <t>Daataadirect UK</t>
  </si>
  <si>
    <t>Puffer Jacket</t>
  </si>
  <si>
    <t>0S700M0</t>
  </si>
  <si>
    <t>DAT232</t>
  </si>
  <si>
    <t>CH232</t>
  </si>
  <si>
    <t>A1/2S</t>
  </si>
  <si>
    <t>S232</t>
  </si>
  <si>
    <t>594×594mm</t>
  </si>
  <si>
    <t>OrderOcean</t>
  </si>
  <si>
    <t>Poncho Printed</t>
  </si>
  <si>
    <t>0S701M0</t>
  </si>
  <si>
    <t>DAT233</t>
  </si>
  <si>
    <t>CH233</t>
  </si>
  <si>
    <t>A2/2S</t>
  </si>
  <si>
    <t>S233</t>
  </si>
  <si>
    <t>420×420mm</t>
  </si>
  <si>
    <t>SassySouls</t>
  </si>
  <si>
    <t>0S96CR0</t>
  </si>
  <si>
    <t>DAT234</t>
  </si>
  <si>
    <t>CH234</t>
  </si>
  <si>
    <t>A3/2S</t>
  </si>
  <si>
    <t>S234</t>
  </si>
  <si>
    <t>297×297mm</t>
  </si>
  <si>
    <t>DTFOcean</t>
  </si>
  <si>
    <t>Rash Guard Shorts</t>
  </si>
  <si>
    <t>0S975M0</t>
  </si>
  <si>
    <t>DAT235</t>
  </si>
  <si>
    <t>CH235</t>
  </si>
  <si>
    <t>A4/2S</t>
  </si>
  <si>
    <t>S235</t>
  </si>
  <si>
    <t>210×210mm</t>
  </si>
  <si>
    <t>StorageOcean</t>
  </si>
  <si>
    <t>Sports Bra Printed</t>
  </si>
  <si>
    <t>0S97CR0</t>
  </si>
  <si>
    <t>DAT236</t>
  </si>
  <si>
    <t>CH236</t>
  </si>
  <si>
    <t>A5/2S</t>
  </si>
  <si>
    <t>S236</t>
  </si>
  <si>
    <t>148×148mm</t>
  </si>
  <si>
    <t>PrintVolt</t>
  </si>
  <si>
    <t>0S993M0</t>
  </si>
  <si>
    <t>DAT237</t>
  </si>
  <si>
    <t>CH237</t>
  </si>
  <si>
    <t>A6/2S</t>
  </si>
  <si>
    <t>S237</t>
  </si>
  <si>
    <t>105×105mm</t>
  </si>
  <si>
    <t>Bravebulls</t>
  </si>
  <si>
    <t>0S996M0</t>
  </si>
  <si>
    <t>DAT238</t>
  </si>
  <si>
    <t>CH238</t>
  </si>
  <si>
    <t>A7/2S</t>
  </si>
  <si>
    <t>S238</t>
  </si>
  <si>
    <t>74×74mm</t>
  </si>
  <si>
    <t>Ourkingcharles.co.uk</t>
  </si>
  <si>
    <t>JM1201</t>
  </si>
  <si>
    <t>DAT239</t>
  </si>
  <si>
    <t>CH239</t>
  </si>
  <si>
    <t>A8/2S</t>
  </si>
  <si>
    <t>S239</t>
  </si>
  <si>
    <t>52×52mm</t>
  </si>
  <si>
    <t>Royalfamilyevents.co.uk</t>
  </si>
  <si>
    <t>JM1202</t>
  </si>
  <si>
    <t>DAT240</t>
  </si>
  <si>
    <t>CH240</t>
  </si>
  <si>
    <t>A9/2S</t>
  </si>
  <si>
    <t>S240</t>
  </si>
  <si>
    <t>37×37mm</t>
  </si>
  <si>
    <t>High Voltage Beast</t>
  </si>
  <si>
    <t>Baby Hat Printed</t>
  </si>
  <si>
    <t>JM1210</t>
  </si>
  <si>
    <t>DAT241</t>
  </si>
  <si>
    <t>CH241</t>
  </si>
  <si>
    <t>A10/2S</t>
  </si>
  <si>
    <t>S241</t>
  </si>
  <si>
    <t>26×26mm</t>
  </si>
  <si>
    <t>ShirtBay</t>
  </si>
  <si>
    <t>JM1283</t>
  </si>
  <si>
    <t>DAT242</t>
  </si>
  <si>
    <t>CH242</t>
  </si>
  <si>
    <t>A11/2S</t>
  </si>
  <si>
    <t>S242</t>
  </si>
  <si>
    <t>18×18mm</t>
  </si>
  <si>
    <t>We Sell Packs</t>
  </si>
  <si>
    <t>Baby Blanket Set</t>
  </si>
  <si>
    <t>JM1284</t>
  </si>
  <si>
    <t>DAT243</t>
  </si>
  <si>
    <t>CH243</t>
  </si>
  <si>
    <t>A12/2S</t>
  </si>
  <si>
    <t>S243</t>
  </si>
  <si>
    <t>13×13mm</t>
  </si>
  <si>
    <t>ShirtVolt</t>
  </si>
  <si>
    <t>JM1347</t>
  </si>
  <si>
    <t>DAT244</t>
  </si>
  <si>
    <t>CH244</t>
  </si>
  <si>
    <t>A13/2S</t>
  </si>
  <si>
    <t>S244</t>
  </si>
  <si>
    <t>9×9mm</t>
  </si>
  <si>
    <t>ProductExport_daa0</t>
  </si>
  <si>
    <t>JM1372</t>
  </si>
  <si>
    <t>DAT245</t>
  </si>
  <si>
    <t>CH245</t>
  </si>
  <si>
    <t>2A0/2S</t>
  </si>
  <si>
    <t>S245</t>
  </si>
  <si>
    <t>1189×1189mm</t>
  </si>
  <si>
    <t>GitHub</t>
  </si>
  <si>
    <t>JM1374</t>
  </si>
  <si>
    <t>DAT246</t>
  </si>
  <si>
    <t>CH246</t>
  </si>
  <si>
    <t>4A0/2S</t>
  </si>
  <si>
    <t>S246</t>
  </si>
  <si>
    <t>1682×1682mm</t>
  </si>
  <si>
    <t>GiftsVolt-UK</t>
  </si>
  <si>
    <t>JM1375</t>
  </si>
  <si>
    <t>DAT247</t>
  </si>
  <si>
    <t>CH247</t>
  </si>
  <si>
    <t>A0+/2S</t>
  </si>
  <si>
    <t>S247</t>
  </si>
  <si>
    <t>914×914mm</t>
  </si>
  <si>
    <t>Dudleylocal</t>
  </si>
  <si>
    <t>JM1376</t>
  </si>
  <si>
    <t>DAT248</t>
  </si>
  <si>
    <t>CH248</t>
  </si>
  <si>
    <t>A1+/2S</t>
  </si>
  <si>
    <t>S248</t>
  </si>
  <si>
    <t>609×609mm</t>
  </si>
  <si>
    <t>FestivalGifts</t>
  </si>
  <si>
    <t>Glass Teapot Printed</t>
  </si>
  <si>
    <t>JM1377</t>
  </si>
  <si>
    <t>DAT249</t>
  </si>
  <si>
    <t>CH249</t>
  </si>
  <si>
    <t>A3+/2S</t>
  </si>
  <si>
    <t>S249</t>
  </si>
  <si>
    <t>329×329mm</t>
  </si>
  <si>
    <t>GiftsVolt.com</t>
  </si>
  <si>
    <t>JM1391</t>
  </si>
  <si>
    <t>DAT250</t>
  </si>
  <si>
    <t>CH250</t>
  </si>
  <si>
    <t>A0/2C</t>
  </si>
  <si>
    <t>S250</t>
  </si>
  <si>
    <t>420.5×1189mm</t>
  </si>
  <si>
    <t>Ralawise Web Data</t>
  </si>
  <si>
    <t>Cocktail Glass Printed</t>
  </si>
  <si>
    <t>JM2291</t>
  </si>
  <si>
    <t>DAT251</t>
  </si>
  <si>
    <t>CH251</t>
  </si>
  <si>
    <t>A1/2C</t>
  </si>
  <si>
    <t>S251</t>
  </si>
  <si>
    <t>297×841mm</t>
  </si>
  <si>
    <t>PrintVolt.com</t>
  </si>
  <si>
    <t>Whiskey Tumbler</t>
  </si>
  <si>
    <t>JM2313</t>
  </si>
  <si>
    <t>DAT252</t>
  </si>
  <si>
    <t>CH252</t>
  </si>
  <si>
    <t>A2/2C</t>
  </si>
  <si>
    <t>S252</t>
  </si>
  <si>
    <t>210×594mm</t>
  </si>
  <si>
    <t>Brands Designs</t>
  </si>
  <si>
    <t>Bed Set Duvet and Pillowcases</t>
  </si>
  <si>
    <t>JM2316</t>
  </si>
  <si>
    <t>DAT253</t>
  </si>
  <si>
    <t>CH253</t>
  </si>
  <si>
    <t>A3/2C</t>
  </si>
  <si>
    <t>S253</t>
  </si>
  <si>
    <t>148.5×420mm</t>
  </si>
  <si>
    <t>Website Size Chart</t>
  </si>
  <si>
    <t>Duvet Cover Printed</t>
  </si>
  <si>
    <t>JM2317</t>
  </si>
  <si>
    <t>DAT254</t>
  </si>
  <si>
    <t>CH254</t>
  </si>
  <si>
    <t>A4/2C</t>
  </si>
  <si>
    <t>S254</t>
  </si>
  <si>
    <t>105×297mm</t>
  </si>
  <si>
    <t>Hetzner</t>
  </si>
  <si>
    <t>Pillowcase Printed</t>
  </si>
  <si>
    <t>JM2318</t>
  </si>
  <si>
    <t>DAT255</t>
  </si>
  <si>
    <t>CH255</t>
  </si>
  <si>
    <t>A5/2C</t>
  </si>
  <si>
    <t>S255</t>
  </si>
  <si>
    <t>74×210mm</t>
  </si>
  <si>
    <t>Rug Printed</t>
  </si>
  <si>
    <t>JM2319</t>
  </si>
  <si>
    <t>DAT256</t>
  </si>
  <si>
    <t>CH256</t>
  </si>
  <si>
    <t>A6/2C</t>
  </si>
  <si>
    <t>S256</t>
  </si>
  <si>
    <t>52.5×148mm</t>
  </si>
  <si>
    <t>Stair Runner Printed</t>
  </si>
  <si>
    <t>JM2322</t>
  </si>
  <si>
    <t>DAT257</t>
  </si>
  <si>
    <t>CH257</t>
  </si>
  <si>
    <t>A7/2C</t>
  </si>
  <si>
    <t>S257</t>
  </si>
  <si>
    <t>37×105mm</t>
  </si>
  <si>
    <t>GiftsVolt</t>
  </si>
  <si>
    <t>Picnic Blanket</t>
  </si>
  <si>
    <t>JM2326</t>
  </si>
  <si>
    <t>DAT258</t>
  </si>
  <si>
    <t>CH258</t>
  </si>
  <si>
    <t>A8/2C</t>
  </si>
  <si>
    <t>S258</t>
  </si>
  <si>
    <t>26×74mm</t>
  </si>
  <si>
    <t>Smokey Wheels</t>
  </si>
  <si>
    <t>Camping Mat</t>
  </si>
  <si>
    <t>JM2328</t>
  </si>
  <si>
    <t>DAT259</t>
  </si>
  <si>
    <t>CH259</t>
  </si>
  <si>
    <t>A9/2C</t>
  </si>
  <si>
    <t>S259</t>
  </si>
  <si>
    <t>18.5×52mm</t>
  </si>
  <si>
    <t>Garden Flag</t>
  </si>
  <si>
    <t>JM2371</t>
  </si>
  <si>
    <t>DAT260</t>
  </si>
  <si>
    <t>CH260</t>
  </si>
  <si>
    <t>A10/2C</t>
  </si>
  <si>
    <t>S260</t>
  </si>
  <si>
    <t>13×37mm</t>
  </si>
  <si>
    <t>print on demand, personalised, custom, gift, wall art, wall flags &amp; banners, #printondemand, #customgift</t>
  </si>
  <si>
    <t>Wind Spinner Decor</t>
  </si>
  <si>
    <t>JM2391</t>
  </si>
  <si>
    <t>DAT261</t>
  </si>
  <si>
    <t>CH261</t>
  </si>
  <si>
    <t>A11/2C</t>
  </si>
  <si>
    <t>S261</t>
  </si>
  <si>
    <t>9×26mm</t>
  </si>
  <si>
    <t>Flower Pot Cover</t>
  </si>
  <si>
    <t>JM2392</t>
  </si>
  <si>
    <t>DAT262</t>
  </si>
  <si>
    <t>CH262</t>
  </si>
  <si>
    <t>A12/2C</t>
  </si>
  <si>
    <t>S262</t>
  </si>
  <si>
    <t>6.5×18mm</t>
  </si>
  <si>
    <t>Candle Label Printed</t>
  </si>
  <si>
    <t>JM2397</t>
  </si>
  <si>
    <t>DAT263</t>
  </si>
  <si>
    <t>CH263</t>
  </si>
  <si>
    <t>A13/2C</t>
  </si>
  <si>
    <t>S263</t>
  </si>
  <si>
    <t>4.5×13mm</t>
  </si>
  <si>
    <t>Canvas Tapestry</t>
  </si>
  <si>
    <t>JM2718</t>
  </si>
  <si>
    <t>DAT264</t>
  </si>
  <si>
    <t>CH264</t>
  </si>
  <si>
    <t>2A0/2C</t>
  </si>
  <si>
    <t>S264</t>
  </si>
  <si>
    <t>594.5×1682mm</t>
  </si>
  <si>
    <t>JM2719</t>
  </si>
  <si>
    <t>DAT265</t>
  </si>
  <si>
    <t>CH265</t>
  </si>
  <si>
    <t>4A0/2C</t>
  </si>
  <si>
    <t>S265</t>
  </si>
  <si>
    <t>841×2378mm</t>
  </si>
  <si>
    <t>Door Sign Printed</t>
  </si>
  <si>
    <t>JM2723</t>
  </si>
  <si>
    <t>DAT266</t>
  </si>
  <si>
    <t>CH266</t>
  </si>
  <si>
    <t>A0+/2C</t>
  </si>
  <si>
    <t>S266</t>
  </si>
  <si>
    <t>457×1292mm</t>
  </si>
  <si>
    <t>Split Canvas Set 3 Panel</t>
  </si>
  <si>
    <t>JM5154</t>
  </si>
  <si>
    <t>DAT267</t>
  </si>
  <si>
    <t>CH267</t>
  </si>
  <si>
    <t>A1+/2C</t>
  </si>
  <si>
    <t>S267</t>
  </si>
  <si>
    <t>304.5×914mm</t>
  </si>
  <si>
    <t>Split Canvas Set 5 Panel</t>
  </si>
  <si>
    <t>JM5224</t>
  </si>
  <si>
    <t>SAFTW</t>
  </si>
  <si>
    <t>DAT268</t>
  </si>
  <si>
    <t>CH268</t>
  </si>
  <si>
    <t>A3+/2C</t>
  </si>
  <si>
    <t>S268</t>
  </si>
  <si>
    <t>164.5×483mm</t>
  </si>
  <si>
    <t>Motivational Poster</t>
  </si>
  <si>
    <t>JM5225</t>
  </si>
  <si>
    <t>DAT269</t>
  </si>
  <si>
    <t>CH269</t>
  </si>
  <si>
    <t>A0/3C</t>
  </si>
  <si>
    <t>S269</t>
  </si>
  <si>
    <t>280.33×1189mm</t>
  </si>
  <si>
    <t>SchoolEvents</t>
  </si>
  <si>
    <t>Nursery Wall Art Set</t>
  </si>
  <si>
    <t>JM5226</t>
  </si>
  <si>
    <t>DAT270</t>
  </si>
  <si>
    <t>CH270</t>
  </si>
  <si>
    <t>A1/3C</t>
  </si>
  <si>
    <t>S270</t>
  </si>
  <si>
    <t>198×841mm</t>
  </si>
  <si>
    <t>Brand Volt</t>
  </si>
  <si>
    <t>Tech Fleece Hoodie</t>
  </si>
  <si>
    <t>JM5264</t>
  </si>
  <si>
    <t>DAT271</t>
  </si>
  <si>
    <t>CH271</t>
  </si>
  <si>
    <t>A2/3C</t>
  </si>
  <si>
    <t>S271</t>
  </si>
  <si>
    <t>140×594mm</t>
  </si>
  <si>
    <t>FoodVolt</t>
  </si>
  <si>
    <t>JM5324</t>
  </si>
  <si>
    <t>DAT272</t>
  </si>
  <si>
    <t>CH272</t>
  </si>
  <si>
    <t>A3/3C</t>
  </si>
  <si>
    <t>S272</t>
  </si>
  <si>
    <t>99×420mm</t>
  </si>
  <si>
    <t>Smokey Wheels Brand</t>
  </si>
  <si>
    <t>Embroidered Polo</t>
  </si>
  <si>
    <t>JM5326</t>
  </si>
  <si>
    <t>DAT273</t>
  </si>
  <si>
    <t>CH273</t>
  </si>
  <si>
    <t>A4/3C</t>
  </si>
  <si>
    <t>S273</t>
  </si>
  <si>
    <t>70×297mm</t>
  </si>
  <si>
    <t>Food Volt</t>
  </si>
  <si>
    <t>Skater Dress</t>
  </si>
  <si>
    <t>JM5400</t>
  </si>
  <si>
    <t>DAT274</t>
  </si>
  <si>
    <t>CH274</t>
  </si>
  <si>
    <t>A5/3C</t>
  </si>
  <si>
    <t>S274</t>
  </si>
  <si>
    <t>49.33×210mm</t>
  </si>
  <si>
    <t>Brandvolt</t>
  </si>
  <si>
    <t>A-Line Dress</t>
  </si>
  <si>
    <t>JM5401</t>
  </si>
  <si>
    <t>DAT275</t>
  </si>
  <si>
    <t>CH275</t>
  </si>
  <si>
    <t>A6/3C</t>
  </si>
  <si>
    <t>S275</t>
  </si>
  <si>
    <t>35×148mm</t>
  </si>
  <si>
    <t>Brave Bulls</t>
  </si>
  <si>
    <t>JM5402</t>
  </si>
  <si>
    <t>DAT276</t>
  </si>
  <si>
    <t>CH276</t>
  </si>
  <si>
    <t>A7/3C</t>
  </si>
  <si>
    <t>S276</t>
  </si>
  <si>
    <t>24.67×105mm</t>
  </si>
  <si>
    <t>Islam and Peace</t>
  </si>
  <si>
    <t>JM5501</t>
  </si>
  <si>
    <t>DAT277</t>
  </si>
  <si>
    <t>CH277</t>
  </si>
  <si>
    <t>A8/3C</t>
  </si>
  <si>
    <t>S277</t>
  </si>
  <si>
    <t>17.33×74mm</t>
  </si>
  <si>
    <t>Uneek Volt</t>
  </si>
  <si>
    <t>Board Shorts Printed</t>
  </si>
  <si>
    <t>JM5502</t>
  </si>
  <si>
    <t>DAT278</t>
  </si>
  <si>
    <t>CH278</t>
  </si>
  <si>
    <t>A9/3C</t>
  </si>
  <si>
    <t>S278</t>
  </si>
  <si>
    <t>12.33×52mm</t>
  </si>
  <si>
    <t>Sassy Soul</t>
  </si>
  <si>
    <t>Overalls Printed</t>
  </si>
  <si>
    <t>JM5564</t>
  </si>
  <si>
    <t>DAT279</t>
  </si>
  <si>
    <t>CH279</t>
  </si>
  <si>
    <t>A10/3C</t>
  </si>
  <si>
    <t>S279</t>
  </si>
  <si>
    <t>8.67×37mm</t>
  </si>
  <si>
    <t>Servoovolt</t>
  </si>
  <si>
    <t>JM5592</t>
  </si>
  <si>
    <t>DAT280</t>
  </si>
  <si>
    <t>CH280</t>
  </si>
  <si>
    <t>A11/3C</t>
  </si>
  <si>
    <t>S280</t>
  </si>
  <si>
    <t>6×26mm</t>
  </si>
  <si>
    <t>Little Black Cub</t>
  </si>
  <si>
    <t>JM8001</t>
  </si>
  <si>
    <t>DAT281</t>
  </si>
  <si>
    <t>CH281</t>
  </si>
  <si>
    <t>A12/3C</t>
  </si>
  <si>
    <t>S281</t>
  </si>
  <si>
    <t>4.33×18mm</t>
  </si>
  <si>
    <t>Fixvolt</t>
  </si>
  <si>
    <t>Scrubs Top</t>
  </si>
  <si>
    <t>JM9282</t>
  </si>
  <si>
    <t>ACCESS</t>
  </si>
  <si>
    <t>DAT282</t>
  </si>
  <si>
    <t>CH282</t>
  </si>
  <si>
    <t>A13/3C</t>
  </si>
  <si>
    <t>S282</t>
  </si>
  <si>
    <t>3×13mm</t>
  </si>
  <si>
    <t>print on demand, personalised, custom, gift, apparel, workwear, #printondemand, #customgift, #customclothing</t>
  </si>
  <si>
    <t xml:space="preserve">CarVolt </t>
  </si>
  <si>
    <t>Scrubs Pants</t>
  </si>
  <si>
    <t>JM9284</t>
  </si>
  <si>
    <t>DAT283</t>
  </si>
  <si>
    <t>CH283</t>
  </si>
  <si>
    <t>2A0/3C</t>
  </si>
  <si>
    <t>S283</t>
  </si>
  <si>
    <t>396.33×1682mm</t>
  </si>
  <si>
    <t>Safety Vest Printed</t>
  </si>
  <si>
    <t>JM9946</t>
  </si>
  <si>
    <t>DAT284</t>
  </si>
  <si>
    <t>CH284</t>
  </si>
  <si>
    <t>4A0/3C</t>
  </si>
  <si>
    <t>S284</t>
  </si>
  <si>
    <t>560.67×2378mm</t>
  </si>
  <si>
    <t>Sherpa Jacket</t>
  </si>
  <si>
    <t>KK100</t>
  </si>
  <si>
    <t>CORPWR</t>
  </si>
  <si>
    <t>DAT285</t>
  </si>
  <si>
    <t>CH285</t>
  </si>
  <si>
    <t>A0+/3C</t>
  </si>
  <si>
    <t>S285</t>
  </si>
  <si>
    <t>304.67×1292mm</t>
  </si>
  <si>
    <t>KK102</t>
  </si>
  <si>
    <t>DAT286</t>
  </si>
  <si>
    <t>CH286</t>
  </si>
  <si>
    <t>A1+/3C</t>
  </si>
  <si>
    <t>S286</t>
  </si>
  <si>
    <t>203×914mm</t>
  </si>
  <si>
    <t>KK104</t>
  </si>
  <si>
    <t>DAT287</t>
  </si>
  <si>
    <t>CH287</t>
  </si>
  <si>
    <t>A3+/3C</t>
  </si>
  <si>
    <t>S287</t>
  </si>
  <si>
    <t>109.67×483mm</t>
  </si>
  <si>
    <t>Family Hoodie Set</t>
  </si>
  <si>
    <t>KK105</t>
  </si>
  <si>
    <t>DAT288</t>
  </si>
  <si>
    <t>CH288</t>
  </si>
  <si>
    <t>A0/4C</t>
  </si>
  <si>
    <t>S288</t>
  </si>
  <si>
    <t>210.25×1189mm</t>
  </si>
  <si>
    <t>Diamond Glass Mug</t>
  </si>
  <si>
    <t>KK109</t>
  </si>
  <si>
    <t>DAT289</t>
  </si>
  <si>
    <t>CH289</t>
  </si>
  <si>
    <t>A1/4</t>
  </si>
  <si>
    <t>S289</t>
  </si>
  <si>
    <t>148.5×841mm</t>
  </si>
  <si>
    <t>KK113</t>
  </si>
  <si>
    <t>DAT290</t>
  </si>
  <si>
    <t>CH290</t>
  </si>
  <si>
    <t>A2/4</t>
  </si>
  <si>
    <t>S290</t>
  </si>
  <si>
    <t>105×594mm</t>
  </si>
  <si>
    <t>KK115</t>
  </si>
  <si>
    <t>DAT291</t>
  </si>
  <si>
    <t>CH291</t>
  </si>
  <si>
    <t>A3/4</t>
  </si>
  <si>
    <t>S291</t>
  </si>
  <si>
    <t>74.25×420mm</t>
  </si>
  <si>
    <t>KK116</t>
  </si>
  <si>
    <t>DAT292</t>
  </si>
  <si>
    <t>CH292</t>
  </si>
  <si>
    <t>A4/4</t>
  </si>
  <si>
    <t>S292</t>
  </si>
  <si>
    <t>52.5×297mm</t>
  </si>
  <si>
    <t>KK118</t>
  </si>
  <si>
    <t>DAT293</t>
  </si>
  <si>
    <t>CH293</t>
  </si>
  <si>
    <t>A5/4</t>
  </si>
  <si>
    <t>S293</t>
  </si>
  <si>
    <t>37×210mm</t>
  </si>
  <si>
    <t>KK131</t>
  </si>
  <si>
    <t>DAT294</t>
  </si>
  <si>
    <t>CH294</t>
  </si>
  <si>
    <t>A6/4</t>
  </si>
  <si>
    <t>S294</t>
  </si>
  <si>
    <t>26.25×148mm</t>
  </si>
  <si>
    <t>KK133</t>
  </si>
  <si>
    <t>DAT295</t>
  </si>
  <si>
    <t>CH295</t>
  </si>
  <si>
    <t>A7/4</t>
  </si>
  <si>
    <t>S295</t>
  </si>
  <si>
    <t>18.5×105mm</t>
  </si>
  <si>
    <t>Smoothie Cup Printed</t>
  </si>
  <si>
    <t>KK134</t>
  </si>
  <si>
    <t>DAT296</t>
  </si>
  <si>
    <t>CH296</t>
  </si>
  <si>
    <t>A8/4</t>
  </si>
  <si>
    <t>S296</t>
  </si>
  <si>
    <t>13×74mm</t>
  </si>
  <si>
    <t>KK139</t>
  </si>
  <si>
    <t>DAT297</t>
  </si>
  <si>
    <t>CH297</t>
  </si>
  <si>
    <t>A9/4</t>
  </si>
  <si>
    <t>S297</t>
  </si>
  <si>
    <t>9.25×52mm</t>
  </si>
  <si>
    <t>KK140</t>
  </si>
  <si>
    <t>DAT298</t>
  </si>
  <si>
    <t>CH298</t>
  </si>
  <si>
    <t>A10/4</t>
  </si>
  <si>
    <t>S298</t>
  </si>
  <si>
    <t>6.5×37mm</t>
  </si>
  <si>
    <t>KK141</t>
  </si>
  <si>
    <t>DAT299</t>
  </si>
  <si>
    <t>CH299</t>
  </si>
  <si>
    <t>A11/4</t>
  </si>
  <si>
    <t>S299</t>
  </si>
  <si>
    <t>4.5×26mm</t>
  </si>
  <si>
    <t>Velvet Pillow</t>
  </si>
  <si>
    <t>KK142</t>
  </si>
  <si>
    <t>DAT300</t>
  </si>
  <si>
    <t>CH300</t>
  </si>
  <si>
    <t>A12/4</t>
  </si>
  <si>
    <t>S300</t>
  </si>
  <si>
    <t>3.25×18mm</t>
  </si>
  <si>
    <t>Faux Leather Cushion</t>
  </si>
  <si>
    <t>KK143</t>
  </si>
  <si>
    <t>DAT301</t>
  </si>
  <si>
    <t>CH301</t>
  </si>
  <si>
    <t>A13/4</t>
  </si>
  <si>
    <t>S301</t>
  </si>
  <si>
    <t>2.25×13mm</t>
  </si>
  <si>
    <t>Round Rug</t>
  </si>
  <si>
    <t>KK182</t>
  </si>
  <si>
    <t>DAT302</t>
  </si>
  <si>
    <t>CH302</t>
  </si>
  <si>
    <t>2A0/4</t>
  </si>
  <si>
    <t>S302</t>
  </si>
  <si>
    <t>297.25×1682mm</t>
  </si>
  <si>
    <t>Oval Rug</t>
  </si>
  <si>
    <t>KK183</t>
  </si>
  <si>
    <t>DAT303</t>
  </si>
  <si>
    <t>CH303</t>
  </si>
  <si>
    <t>4A0/4</t>
  </si>
  <si>
    <t>S303</t>
  </si>
  <si>
    <t>420.5×2378mm</t>
  </si>
  <si>
    <t>Hammock Printed</t>
  </si>
  <si>
    <t>KK184</t>
  </si>
  <si>
    <t>DAT304</t>
  </si>
  <si>
    <t>CH304</t>
  </si>
  <si>
    <t>A0+/4</t>
  </si>
  <si>
    <t>S304</t>
  </si>
  <si>
    <t>228.5×1292mm</t>
  </si>
  <si>
    <t>KK187</t>
  </si>
  <si>
    <t>DAT305</t>
  </si>
  <si>
    <t>CH305</t>
  </si>
  <si>
    <t>A1+/4</t>
  </si>
  <si>
    <t>S305</t>
  </si>
  <si>
    <t>152.25×914mm</t>
  </si>
  <si>
    <t>Outdoor Tablecloth Printed</t>
  </si>
  <si>
    <t>KK188</t>
  </si>
  <si>
    <t>DAT306</t>
  </si>
  <si>
    <t>CH306</t>
  </si>
  <si>
    <t>A3+/4</t>
  </si>
  <si>
    <t>S306</t>
  </si>
  <si>
    <t>82.25×483mm</t>
  </si>
  <si>
    <t>Laundry Bag Printed</t>
  </si>
  <si>
    <t>KK189</t>
  </si>
  <si>
    <t>DAT307</t>
  </si>
  <si>
    <t>CH307</t>
  </si>
  <si>
    <t>A0/3R</t>
  </si>
  <si>
    <t>S307</t>
  </si>
  <si>
    <t>841×396.3mm</t>
  </si>
  <si>
    <t>Shoe Mat</t>
  </si>
  <si>
    <t>KK190</t>
  </si>
  <si>
    <t>DAT308</t>
  </si>
  <si>
    <t>CH308</t>
  </si>
  <si>
    <t>A1/3R</t>
  </si>
  <si>
    <t>S308</t>
  </si>
  <si>
    <t>594×280.33mm</t>
  </si>
  <si>
    <t>KK192</t>
  </si>
  <si>
    <t>DAT309</t>
  </si>
  <si>
    <t>CH309</t>
  </si>
  <si>
    <t>A2/3R</t>
  </si>
  <si>
    <t>S309</t>
  </si>
  <si>
    <t>420×198mm</t>
  </si>
  <si>
    <t>Kids Play Tent Cover</t>
  </si>
  <si>
    <t>KK213</t>
  </si>
  <si>
    <t>DAT310</t>
  </si>
  <si>
    <t>CH310</t>
  </si>
  <si>
    <t>A3/3R</t>
  </si>
  <si>
    <t>S310</t>
  </si>
  <si>
    <t>297×140mm</t>
  </si>
  <si>
    <t>Photo Wallet</t>
  </si>
  <si>
    <t>KK241</t>
  </si>
  <si>
    <t>DAT311</t>
  </si>
  <si>
    <t>CH311</t>
  </si>
  <si>
    <t>A4/3R</t>
  </si>
  <si>
    <t>S311</t>
  </si>
  <si>
    <t>210×99mm</t>
  </si>
  <si>
    <t>Photo Bookmark</t>
  </si>
  <si>
    <t>KK242</t>
  </si>
  <si>
    <t>DAT312</t>
  </si>
  <si>
    <t>CH312</t>
  </si>
  <si>
    <t>A5/3R</t>
  </si>
  <si>
    <t>S312</t>
  </si>
  <si>
    <t>148×70mm</t>
  </si>
  <si>
    <t>KK253</t>
  </si>
  <si>
    <t>DAT313</t>
  </si>
  <si>
    <t>CH313</t>
  </si>
  <si>
    <t>A6/3R</t>
  </si>
  <si>
    <t>S313</t>
  </si>
  <si>
    <t>105×49.33mm</t>
  </si>
  <si>
    <t>Photo Money Clip</t>
  </si>
  <si>
    <t>KK302</t>
  </si>
  <si>
    <t>DAT314</t>
  </si>
  <si>
    <t>CH314</t>
  </si>
  <si>
    <t>A7/3R</t>
  </si>
  <si>
    <t>S314</t>
  </si>
  <si>
    <t>74×35mm</t>
  </si>
  <si>
    <t>Photo Glass Panel</t>
  </si>
  <si>
    <t>KK303</t>
  </si>
  <si>
    <t>DAT315</t>
  </si>
  <si>
    <t>CH315</t>
  </si>
  <si>
    <t>A8/3R</t>
  </si>
  <si>
    <t>S315</t>
  </si>
  <si>
    <t>52×24.6mm</t>
  </si>
  <si>
    <t>Photo Metal Card</t>
  </si>
  <si>
    <t>KK332</t>
  </si>
  <si>
    <t>DAT316</t>
  </si>
  <si>
    <t>CH316</t>
  </si>
  <si>
    <t>A9/3R</t>
  </si>
  <si>
    <t>S316</t>
  </si>
  <si>
    <t>37×17.33mm</t>
  </si>
  <si>
    <t>Luxury Tote Bag</t>
  </si>
  <si>
    <t>KK333</t>
  </si>
  <si>
    <t>DAT317</t>
  </si>
  <si>
    <t>CH317</t>
  </si>
  <si>
    <t>A10/3R</t>
  </si>
  <si>
    <t>S317</t>
  </si>
  <si>
    <t>26×12.33mm</t>
  </si>
  <si>
    <t>Leather Backpack</t>
  </si>
  <si>
    <t>KK334</t>
  </si>
  <si>
    <t>DAT318</t>
  </si>
  <si>
    <t>CH318</t>
  </si>
  <si>
    <t>A11/3R</t>
  </si>
  <si>
    <t>S318</t>
  </si>
  <si>
    <t>18×8.66mm</t>
  </si>
  <si>
    <t>Weekender Travel Bag</t>
  </si>
  <si>
    <t>KK335</t>
  </si>
  <si>
    <t>DAT319</t>
  </si>
  <si>
    <t>CH319</t>
  </si>
  <si>
    <t>A12/3R</t>
  </si>
  <si>
    <t>S319</t>
  </si>
  <si>
    <t>13×6mm</t>
  </si>
  <si>
    <t>Laptop Sleeve Premium</t>
  </si>
  <si>
    <t>KK336</t>
  </si>
  <si>
    <t>DAT320</t>
  </si>
  <si>
    <t>CH320</t>
  </si>
  <si>
    <t>A13/3R</t>
  </si>
  <si>
    <t>S320</t>
  </si>
  <si>
    <t>9×4.33mm</t>
  </si>
  <si>
    <t>KK337</t>
  </si>
  <si>
    <t>DAT321</t>
  </si>
  <si>
    <t>CH321</t>
  </si>
  <si>
    <t>2A0/3R</t>
  </si>
  <si>
    <t>S321</t>
  </si>
  <si>
    <t>1189×560.6mm</t>
  </si>
  <si>
    <t>KK338</t>
  </si>
  <si>
    <t>DAT322</t>
  </si>
  <si>
    <t>CH322</t>
  </si>
  <si>
    <t>4A0/3R</t>
  </si>
  <si>
    <t>S322</t>
  </si>
  <si>
    <t>1682×792.6mm</t>
  </si>
  <si>
    <t>KK339</t>
  </si>
  <si>
    <t>DAT323</t>
  </si>
  <si>
    <t>CH323</t>
  </si>
  <si>
    <t>A0+/3R</t>
  </si>
  <si>
    <t>S323</t>
  </si>
  <si>
    <t>914×430.66mm</t>
  </si>
  <si>
    <t>Active Performance Tee</t>
  </si>
  <si>
    <t>KK350</t>
  </si>
  <si>
    <t>DAT324</t>
  </si>
  <si>
    <t>CH324</t>
  </si>
  <si>
    <t>A1+/3R</t>
  </si>
  <si>
    <t>S324</t>
  </si>
  <si>
    <t>609×304.66mm</t>
  </si>
  <si>
    <t>KK351</t>
  </si>
  <si>
    <t>DAT325</t>
  </si>
  <si>
    <t>CH325</t>
  </si>
  <si>
    <t>A3+/3R</t>
  </si>
  <si>
    <t>S325</t>
  </si>
  <si>
    <t>329×161mm</t>
  </si>
  <si>
    <t>KK352</t>
  </si>
  <si>
    <t>DAT326</t>
  </si>
  <si>
    <t>CH326</t>
  </si>
  <si>
    <t>A0/4C/4R</t>
  </si>
  <si>
    <t>S326</t>
  </si>
  <si>
    <t>841×297.25mm</t>
  </si>
  <si>
    <t>KK353</t>
  </si>
  <si>
    <t>DAT327</t>
  </si>
  <si>
    <t>CH327</t>
  </si>
  <si>
    <t>A1/4/4R</t>
  </si>
  <si>
    <t>S327</t>
  </si>
  <si>
    <t>594×210.25mm</t>
  </si>
  <si>
    <t>KK354</t>
  </si>
  <si>
    <t>DAT328</t>
  </si>
  <si>
    <t>CH328</t>
  </si>
  <si>
    <t>A2/4/4R</t>
  </si>
  <si>
    <t>S328</t>
  </si>
  <si>
    <t>420×148.5mm</t>
  </si>
  <si>
    <t>KK355</t>
  </si>
  <si>
    <t>DAT329</t>
  </si>
  <si>
    <t>CH329</t>
  </si>
  <si>
    <t>A3/4/4R</t>
  </si>
  <si>
    <t>S329</t>
  </si>
  <si>
    <t>297×105mm</t>
  </si>
  <si>
    <t>Denim Jacket Patch Print</t>
  </si>
  <si>
    <t>KK360</t>
  </si>
  <si>
    <t>DAT330</t>
  </si>
  <si>
    <t>CH330</t>
  </si>
  <si>
    <t>A4/4/4R</t>
  </si>
  <si>
    <t>S330</t>
  </si>
  <si>
    <t>210×74.25mm</t>
  </si>
  <si>
    <t>KK361</t>
  </si>
  <si>
    <t>DAT331</t>
  </si>
  <si>
    <t>CH331</t>
  </si>
  <si>
    <t>A5/4/4R</t>
  </si>
  <si>
    <t>S331</t>
  </si>
  <si>
    <t>148×52.5mm</t>
  </si>
  <si>
    <t>Faux Fur Jacket</t>
  </si>
  <si>
    <t>KK386</t>
  </si>
  <si>
    <t>DAT332</t>
  </si>
  <si>
    <t>CH332</t>
  </si>
  <si>
    <t>A6/4/4R</t>
  </si>
  <si>
    <t>S332</t>
  </si>
  <si>
    <t>105×37mm</t>
  </si>
  <si>
    <t>Skater Skirt Printed</t>
  </si>
  <si>
    <t>KK388</t>
  </si>
  <si>
    <t>DAT333</t>
  </si>
  <si>
    <t>CH333</t>
  </si>
  <si>
    <t>A7/4/4R</t>
  </si>
  <si>
    <t>S333</t>
  </si>
  <si>
    <t>74×26.25mm</t>
  </si>
  <si>
    <t>KK400</t>
  </si>
  <si>
    <t>DAT334</t>
  </si>
  <si>
    <t>CH334</t>
  </si>
  <si>
    <t>A8/4/4R</t>
  </si>
  <si>
    <t>S334</t>
  </si>
  <si>
    <t>52×18.5mm</t>
  </si>
  <si>
    <t>KK403</t>
  </si>
  <si>
    <t>DAT335</t>
  </si>
  <si>
    <t>CH335</t>
  </si>
  <si>
    <t>A9/4/4R</t>
  </si>
  <si>
    <t>S335</t>
  </si>
  <si>
    <t>37×13mm</t>
  </si>
  <si>
    <t>KK406</t>
  </si>
  <si>
    <t>DAT336</t>
  </si>
  <si>
    <t>CH336</t>
  </si>
  <si>
    <t>A10/4/4R</t>
  </si>
  <si>
    <t>S336</t>
  </si>
  <si>
    <t>26×9.25mm</t>
  </si>
  <si>
    <t>print on demand, personalised, custom, gift, apparel, robes, #printondemand, #customgift, #customclothing</t>
  </si>
  <si>
    <t>Family Vacation Shirts Set</t>
  </si>
  <si>
    <t>KK407</t>
  </si>
  <si>
    <t>DAT337</t>
  </si>
  <si>
    <t>CH337</t>
  </si>
  <si>
    <t>A11/4/4R</t>
  </si>
  <si>
    <t>S337</t>
  </si>
  <si>
    <t>18×6.5mm</t>
  </si>
  <si>
    <t>Birthday Number T-shirt</t>
  </si>
  <si>
    <t>KK408</t>
  </si>
  <si>
    <t>DAT338</t>
  </si>
  <si>
    <t>CH338</t>
  </si>
  <si>
    <t>A12/4/4R</t>
  </si>
  <si>
    <t>S338</t>
  </si>
  <si>
    <t>13×4.5mm</t>
  </si>
  <si>
    <t>KK409</t>
  </si>
  <si>
    <t>DAT339</t>
  </si>
  <si>
    <t>CH339</t>
  </si>
  <si>
    <t>A13/4/4R</t>
  </si>
  <si>
    <t>S339</t>
  </si>
  <si>
    <t>9×3.25mm</t>
  </si>
  <si>
    <t>Martini Cup Stainless</t>
  </si>
  <si>
    <t>KK412</t>
  </si>
  <si>
    <t>DAT340</t>
  </si>
  <si>
    <t>CH340</t>
  </si>
  <si>
    <t>2A0/4/4R</t>
  </si>
  <si>
    <t>S340</t>
  </si>
  <si>
    <t>1189×420.5mm</t>
  </si>
  <si>
    <t>KK413</t>
  </si>
  <si>
    <t>DAT341</t>
  </si>
  <si>
    <t>CH341</t>
  </si>
  <si>
    <t>4A0/4/4R</t>
  </si>
  <si>
    <t>S341</t>
  </si>
  <si>
    <t>1682×594.5mm</t>
  </si>
  <si>
    <t>KK422</t>
  </si>
  <si>
    <t>DAT342</t>
  </si>
  <si>
    <t>CH342</t>
  </si>
  <si>
    <t>A0+/4/4R</t>
  </si>
  <si>
    <t>S342</t>
  </si>
  <si>
    <t>914×323mm</t>
  </si>
  <si>
    <t>KK423</t>
  </si>
  <si>
    <t>DAT343</t>
  </si>
  <si>
    <t>CH343</t>
  </si>
  <si>
    <t>A1+/4/4R</t>
  </si>
  <si>
    <t>S343</t>
  </si>
  <si>
    <t>609×228.5mm</t>
  </si>
  <si>
    <t>Bubble Tea Cup</t>
  </si>
  <si>
    <t>KK430</t>
  </si>
  <si>
    <t>DAT344</t>
  </si>
  <si>
    <t>CH344</t>
  </si>
  <si>
    <t>A3+/4/4R</t>
  </si>
  <si>
    <t>S344</t>
  </si>
  <si>
    <t>329×120.75mm</t>
  </si>
  <si>
    <t>KK444</t>
  </si>
  <si>
    <t>DAT345</t>
  </si>
  <si>
    <t>CH345</t>
  </si>
  <si>
    <t>A0/CR4</t>
  </si>
  <si>
    <t>S345</t>
  </si>
  <si>
    <t>841×1189mm</t>
  </si>
  <si>
    <t>KK455</t>
  </si>
  <si>
    <t>DAT346</t>
  </si>
  <si>
    <t>CH346</t>
  </si>
  <si>
    <t>A1/CR4</t>
  </si>
  <si>
    <t>S346</t>
  </si>
  <si>
    <t>594×841mm</t>
  </si>
  <si>
    <t>Bamboo Mug with Cork Base</t>
  </si>
  <si>
    <t>KK460</t>
  </si>
  <si>
    <t>DAT347</t>
  </si>
  <si>
    <t>CH347</t>
  </si>
  <si>
    <t>A2/CR4</t>
  </si>
  <si>
    <t>S347</t>
  </si>
  <si>
    <t>420×594mm</t>
  </si>
  <si>
    <t>KK475</t>
  </si>
  <si>
    <t>SPORTS</t>
  </si>
  <si>
    <t>DAT348</t>
  </si>
  <si>
    <t>CH348</t>
  </si>
  <si>
    <t>A3/CR4</t>
  </si>
  <si>
    <t>S348</t>
  </si>
  <si>
    <t>297×420mm</t>
  </si>
  <si>
    <t>KK500</t>
  </si>
  <si>
    <t>DAT349</t>
  </si>
  <si>
    <t>CH349</t>
  </si>
  <si>
    <t>A4/CR4</t>
  </si>
  <si>
    <t>S349</t>
  </si>
  <si>
    <t>210×297mm</t>
  </si>
  <si>
    <t>Weighted Blanket Cover</t>
  </si>
  <si>
    <t>KK504</t>
  </si>
  <si>
    <t>DAT350</t>
  </si>
  <si>
    <t>CH350</t>
  </si>
  <si>
    <t>A5/CR4</t>
  </si>
  <si>
    <t>S350</t>
  </si>
  <si>
    <t>148×210mm</t>
  </si>
  <si>
    <t>KK507</t>
  </si>
  <si>
    <t>DAT351</t>
  </si>
  <si>
    <t>CH351</t>
  </si>
  <si>
    <t>A6/CR4</t>
  </si>
  <si>
    <t>S351</t>
  </si>
  <si>
    <t>105×148mm</t>
  </si>
  <si>
    <t>Baby Cot Sheet</t>
  </si>
  <si>
    <t>KK508</t>
  </si>
  <si>
    <t>DAT352</t>
  </si>
  <si>
    <t>CH352</t>
  </si>
  <si>
    <t>A7/CR4</t>
  </si>
  <si>
    <t>S352</t>
  </si>
  <si>
    <t>74×105mm</t>
  </si>
  <si>
    <t>Sofa Slipcover Printed</t>
  </si>
  <si>
    <t>KK510</t>
  </si>
  <si>
    <t>DAT353</t>
  </si>
  <si>
    <t>CH353</t>
  </si>
  <si>
    <t>A8/CR4</t>
  </si>
  <si>
    <t>S353</t>
  </si>
  <si>
    <t>52×74mm</t>
  </si>
  <si>
    <t>Headboard Cover</t>
  </si>
  <si>
    <t>KK519</t>
  </si>
  <si>
    <t>DAT354</t>
  </si>
  <si>
    <t>CH354</t>
  </si>
  <si>
    <t>A9/CR4</t>
  </si>
  <si>
    <t>S354</t>
  </si>
  <si>
    <t>37×52mm</t>
  </si>
  <si>
    <t>KK530</t>
  </si>
  <si>
    <t>DAT355</t>
  </si>
  <si>
    <t>CH355</t>
  </si>
  <si>
    <t>A10/CR4</t>
  </si>
  <si>
    <t>S355</t>
  </si>
  <si>
    <t>26×37mm</t>
  </si>
  <si>
    <t>Laundry Sorting Bag</t>
  </si>
  <si>
    <t>KK555</t>
  </si>
  <si>
    <t>DAT356</t>
  </si>
  <si>
    <t>CH356</t>
  </si>
  <si>
    <t>A11/CR4</t>
  </si>
  <si>
    <t>S356</t>
  </si>
  <si>
    <t>18×26mm</t>
  </si>
  <si>
    <t>KK606</t>
  </si>
  <si>
    <t>DAT357</t>
  </si>
  <si>
    <t>CH357</t>
  </si>
  <si>
    <t>A12/CR4</t>
  </si>
  <si>
    <t>S357</t>
  </si>
  <si>
    <t>13×18mm</t>
  </si>
  <si>
    <t>Ironing Board Cover Printed</t>
  </si>
  <si>
    <t>KK615</t>
  </si>
  <si>
    <t>DAT358</t>
  </si>
  <si>
    <t>CH358</t>
  </si>
  <si>
    <t>A13/CR4</t>
  </si>
  <si>
    <t>S358</t>
  </si>
  <si>
    <t>9×13mm</t>
  </si>
  <si>
    <t>KK701</t>
  </si>
  <si>
    <t>DAT359</t>
  </si>
  <si>
    <t>CH359</t>
  </si>
  <si>
    <t>2A0/CR4</t>
  </si>
  <si>
    <t>S359</t>
  </si>
  <si>
    <t>1189×1682mm</t>
  </si>
  <si>
    <t>KK702</t>
  </si>
  <si>
    <t>DAT360</t>
  </si>
  <si>
    <t>CH360</t>
  </si>
  <si>
    <t>4A0/CR4</t>
  </si>
  <si>
    <t>S360</t>
  </si>
  <si>
    <t>1682×2378mm</t>
  </si>
  <si>
    <t>Galaxy Poster</t>
  </si>
  <si>
    <t>KK703</t>
  </si>
  <si>
    <t>DAT361</t>
  </si>
  <si>
    <t>CH361</t>
  </si>
  <si>
    <t>A0+/CR4</t>
  </si>
  <si>
    <t>S361</t>
  </si>
  <si>
    <t>914×1292mm</t>
  </si>
  <si>
    <t>Abstract Shapes Print</t>
  </si>
  <si>
    <t>KK706</t>
  </si>
  <si>
    <t>DAT362</t>
  </si>
  <si>
    <t>CH362</t>
  </si>
  <si>
    <t>A1+/CR4</t>
  </si>
  <si>
    <t>S362</t>
  </si>
  <si>
    <t>609×914mm</t>
  </si>
  <si>
    <t>Mandala Wall Art</t>
  </si>
  <si>
    <t>KK715</t>
  </si>
  <si>
    <t>DAT363</t>
  </si>
  <si>
    <t>CH363</t>
  </si>
  <si>
    <t>A3+/CR4</t>
  </si>
  <si>
    <t>S363</t>
  </si>
  <si>
    <t>329×483mm</t>
  </si>
  <si>
    <t>Kids Alphabet Poster</t>
  </si>
  <si>
    <t>KK719</t>
  </si>
  <si>
    <t>DAT364</t>
  </si>
  <si>
    <t>CH364</t>
  </si>
  <si>
    <t>A0/CR2</t>
  </si>
  <si>
    <t>S364</t>
  </si>
  <si>
    <t>Kids Numbers Poster</t>
  </si>
  <si>
    <t>KK722</t>
  </si>
  <si>
    <t>DAT365</t>
  </si>
  <si>
    <t>CH365</t>
  </si>
  <si>
    <t>A1/CR2</t>
  </si>
  <si>
    <t>S365</t>
  </si>
  <si>
    <t>Photo USB Drive</t>
  </si>
  <si>
    <t>KK727</t>
  </si>
  <si>
    <t>DAT366</t>
  </si>
  <si>
    <t>CH366</t>
  </si>
  <si>
    <t>A2/CR2</t>
  </si>
  <si>
    <t>S366</t>
  </si>
  <si>
    <t>KK728</t>
  </si>
  <si>
    <t>DAT367</t>
  </si>
  <si>
    <t>CH367</t>
  </si>
  <si>
    <t>A3/CR2</t>
  </si>
  <si>
    <t>S367</t>
  </si>
  <si>
    <t>Photo Desk Plaque</t>
  </si>
  <si>
    <t>KK729</t>
  </si>
  <si>
    <t>DAT368</t>
  </si>
  <si>
    <t>CH368</t>
  </si>
  <si>
    <t>A4/CR2</t>
  </si>
  <si>
    <t>S368</t>
  </si>
  <si>
    <t>KK730</t>
  </si>
  <si>
    <t>DAT369</t>
  </si>
  <si>
    <t>CH369</t>
  </si>
  <si>
    <t>A5/CR2</t>
  </si>
  <si>
    <t>S369</t>
  </si>
  <si>
    <t>KK732</t>
  </si>
  <si>
    <t>DAT370</t>
  </si>
  <si>
    <t>CH370</t>
  </si>
  <si>
    <t>A6/CR2</t>
  </si>
  <si>
    <t>S370</t>
  </si>
  <si>
    <t>Jewellery Travel Case</t>
  </si>
  <si>
    <t>KK742F</t>
  </si>
  <si>
    <t>DAT371</t>
  </si>
  <si>
    <t>CH371</t>
  </si>
  <si>
    <t>A7/CR2</t>
  </si>
  <si>
    <t>S371</t>
  </si>
  <si>
    <t>RFID Wallet Printed</t>
  </si>
  <si>
    <t>KK743F</t>
  </si>
  <si>
    <t>DAT372</t>
  </si>
  <si>
    <t>CH372</t>
  </si>
  <si>
    <t>A8/CR2</t>
  </si>
  <si>
    <t>S372</t>
  </si>
  <si>
    <t>Car Seat Organizer</t>
  </si>
  <si>
    <t>KK754</t>
  </si>
  <si>
    <t>DAT373</t>
  </si>
  <si>
    <t>CH373</t>
  </si>
  <si>
    <t>A9/CR2</t>
  </si>
  <si>
    <t>S373</t>
  </si>
  <si>
    <t>Steering Wheel Cover Printed</t>
  </si>
  <si>
    <t>KK770</t>
  </si>
  <si>
    <t>DAT374</t>
  </si>
  <si>
    <t>CH374</t>
  </si>
  <si>
    <t>A10/CR2</t>
  </si>
  <si>
    <t>S374</t>
  </si>
  <si>
    <t>KK782</t>
  </si>
  <si>
    <t>DAT375</t>
  </si>
  <si>
    <t>CH375</t>
  </si>
  <si>
    <t>A11/CR2</t>
  </si>
  <si>
    <t>S375</t>
  </si>
  <si>
    <t>KK785</t>
  </si>
  <si>
    <t>DAT376</t>
  </si>
  <si>
    <t>CH376</t>
  </si>
  <si>
    <t>A12/CR2</t>
  </si>
  <si>
    <t>S376</t>
  </si>
  <si>
    <t>Capri Leggings</t>
  </si>
  <si>
    <t>KK902</t>
  </si>
  <si>
    <t>DAT377</t>
  </si>
  <si>
    <t>CH377</t>
  </si>
  <si>
    <t>A13/CR2</t>
  </si>
  <si>
    <t>S377</t>
  </si>
  <si>
    <t>KK922</t>
  </si>
  <si>
    <t>DAT378</t>
  </si>
  <si>
    <t>CH378</t>
  </si>
  <si>
    <t>2A0/CR2</t>
  </si>
  <si>
    <t>S378</t>
  </si>
  <si>
    <t>KK933</t>
  </si>
  <si>
    <t>DAT379</t>
  </si>
  <si>
    <t>CH379</t>
  </si>
  <si>
    <t>4A0/CR2</t>
  </si>
  <si>
    <t>S379</t>
  </si>
  <si>
    <t>KK943</t>
  </si>
  <si>
    <t>DAT380</t>
  </si>
  <si>
    <t>CH380</t>
  </si>
  <si>
    <t>A0+/CR2</t>
  </si>
  <si>
    <t>S380</t>
  </si>
  <si>
    <t>Puffer Vest</t>
  </si>
  <si>
    <t>KK954M</t>
  </si>
  <si>
    <t>DAT381</t>
  </si>
  <si>
    <t>CH381</t>
  </si>
  <si>
    <t>A1+/CR2</t>
  </si>
  <si>
    <t>S381</t>
  </si>
  <si>
    <t>print on demand, personalised, custom, gift, apparel, outerwear, #printondemand, #customgift, #customclothing</t>
  </si>
  <si>
    <t>KK971</t>
  </si>
  <si>
    <t>DAT382</t>
  </si>
  <si>
    <t>CH382</t>
  </si>
  <si>
    <t>A3+/CR2</t>
  </si>
  <si>
    <t>S382</t>
  </si>
  <si>
    <t>Linen Shorts Printed</t>
  </si>
  <si>
    <t>KK979</t>
  </si>
  <si>
    <t>DAT383</t>
  </si>
  <si>
    <t>CH383</t>
  </si>
  <si>
    <t>A0/CR2L</t>
  </si>
  <si>
    <t>S383</t>
  </si>
  <si>
    <t>KK980</t>
  </si>
  <si>
    <t>DAT384</t>
  </si>
  <si>
    <t>CH384</t>
  </si>
  <si>
    <t>A1/CR2L</t>
  </si>
  <si>
    <t>S384</t>
  </si>
  <si>
    <t>KK986</t>
  </si>
  <si>
    <t>DAT385</t>
  </si>
  <si>
    <t>CH385</t>
  </si>
  <si>
    <t>A2/CR2L</t>
  </si>
  <si>
    <t>S385</t>
  </si>
  <si>
    <t>Sweatshirt Dress</t>
  </si>
  <si>
    <t>KK987</t>
  </si>
  <si>
    <t>DAT386</t>
  </si>
  <si>
    <t>CH386</t>
  </si>
  <si>
    <t>A3/CR2L</t>
  </si>
  <si>
    <t>S386</t>
  </si>
  <si>
    <t>Men’s Swim Trunks</t>
  </si>
  <si>
    <t>KK991</t>
  </si>
  <si>
    <t>DAT387</t>
  </si>
  <si>
    <t>CH387</t>
  </si>
  <si>
    <t>A4/CR2L</t>
  </si>
  <si>
    <t>S387</t>
  </si>
  <si>
    <t>Women’s Swim Skirt</t>
  </si>
  <si>
    <t>MA301501</t>
  </si>
  <si>
    <t>CONSUM</t>
  </si>
  <si>
    <t>DAT388</t>
  </si>
  <si>
    <t>CH388</t>
  </si>
  <si>
    <t>A5/CR2L</t>
  </si>
  <si>
    <t>S388</t>
  </si>
  <si>
    <t>MA901</t>
  </si>
  <si>
    <t>DAT389</t>
  </si>
  <si>
    <t>CH389</t>
  </si>
  <si>
    <t>A6/CR2L</t>
  </si>
  <si>
    <t>S389</t>
  </si>
  <si>
    <t>Coverup Tunic Printed</t>
  </si>
  <si>
    <t>MA910</t>
  </si>
  <si>
    <t>DAT390</t>
  </si>
  <si>
    <t>CH390</t>
  </si>
  <si>
    <t>A7/CR2L</t>
  </si>
  <si>
    <t>S390</t>
  </si>
  <si>
    <t>MA911</t>
  </si>
  <si>
    <t>DAT391</t>
  </si>
  <si>
    <t>CH391</t>
  </si>
  <si>
    <t>A8/CR2L</t>
  </si>
  <si>
    <t>S391</t>
  </si>
  <si>
    <t>Kaftan House Dress</t>
  </si>
  <si>
    <t>MA915</t>
  </si>
  <si>
    <t>DAT392</t>
  </si>
  <si>
    <t>CH392</t>
  </si>
  <si>
    <t>A9/CR2L</t>
  </si>
  <si>
    <t>S392</t>
  </si>
  <si>
    <t>MA918</t>
  </si>
  <si>
    <t>DAT393</t>
  </si>
  <si>
    <t>CH393</t>
  </si>
  <si>
    <t>A10/CR2L</t>
  </si>
  <si>
    <t>S393</t>
  </si>
  <si>
    <t>MA919</t>
  </si>
  <si>
    <t>DAT394</t>
  </si>
  <si>
    <t>CH394</t>
  </si>
  <si>
    <t>A11/CR2L</t>
  </si>
  <si>
    <t>S394</t>
  </si>
  <si>
    <t>MA924</t>
  </si>
  <si>
    <t>DAT395</t>
  </si>
  <si>
    <t>CH395</t>
  </si>
  <si>
    <t>A12/CR2L</t>
  </si>
  <si>
    <t>S395</t>
  </si>
  <si>
    <t>MA9476</t>
  </si>
  <si>
    <t>DAT396</t>
  </si>
  <si>
    <t>CH396</t>
  </si>
  <si>
    <t>A13/CR2L</t>
  </si>
  <si>
    <t>S396</t>
  </si>
  <si>
    <t>Cartoon 3D Mug</t>
  </si>
  <si>
    <t>MAAVA</t>
  </si>
  <si>
    <t>DAT397</t>
  </si>
  <si>
    <t>CH397</t>
  </si>
  <si>
    <t>2A0/CR2L</t>
  </si>
  <si>
    <t>S397</t>
  </si>
  <si>
    <t>MABAK165</t>
  </si>
  <si>
    <t>DAT398</t>
  </si>
  <si>
    <t>CH398</t>
  </si>
  <si>
    <t>4A0/CR2L</t>
  </si>
  <si>
    <t>S398</t>
  </si>
  <si>
    <t>MABAK18</t>
  </si>
  <si>
    <t>DAT399</t>
  </si>
  <si>
    <t>CH399</t>
  </si>
  <si>
    <t>A0+/CR2L</t>
  </si>
  <si>
    <t>S399</t>
  </si>
  <si>
    <t>Iridescent Glass Mug</t>
  </si>
  <si>
    <t>MABAK420</t>
  </si>
  <si>
    <t>DAT400</t>
  </si>
  <si>
    <t>CH400</t>
  </si>
  <si>
    <t>A1+/CR2L</t>
  </si>
  <si>
    <t>S400</t>
  </si>
  <si>
    <t>MABAK520</t>
  </si>
  <si>
    <t>DAT401</t>
  </si>
  <si>
    <t>CH401</t>
  </si>
  <si>
    <t>A3+/CR2L</t>
  </si>
  <si>
    <t>S401</t>
  </si>
  <si>
    <t>MAMXK65</t>
  </si>
  <si>
    <t>DAT402</t>
  </si>
  <si>
    <t>CH402</t>
  </si>
  <si>
    <t>A0/CR4L</t>
  </si>
  <si>
    <t>S402</t>
  </si>
  <si>
    <t>Glass with Silicone Grip</t>
  </si>
  <si>
    <t>MAMXK75</t>
  </si>
  <si>
    <t>DAT403</t>
  </si>
  <si>
    <t>CH403</t>
  </si>
  <si>
    <t>A1/CR4L</t>
  </si>
  <si>
    <t>S403</t>
  </si>
  <si>
    <t>Fruit Infuser Cup</t>
  </si>
  <si>
    <t>MAMXKS65</t>
  </si>
  <si>
    <t>DAT404</t>
  </si>
  <si>
    <t>CH404</t>
  </si>
  <si>
    <t>A2/CR4L</t>
  </si>
  <si>
    <t>S404</t>
  </si>
  <si>
    <t>MAMXKS75</t>
  </si>
  <si>
    <t>DAT405</t>
  </si>
  <si>
    <t>CH405</t>
  </si>
  <si>
    <t>A3/CR4L</t>
  </si>
  <si>
    <t>S405</t>
  </si>
  <si>
    <t>MAPW8</t>
  </si>
  <si>
    <t>DAT406</t>
  </si>
  <si>
    <t>CH406</t>
  </si>
  <si>
    <t>A4/CR4L</t>
  </si>
  <si>
    <t>S406</t>
  </si>
  <si>
    <t>Knitted Cushion Cover</t>
  </si>
  <si>
    <t>MATS4</t>
  </si>
  <si>
    <t>DAT407</t>
  </si>
  <si>
    <t>CH407</t>
  </si>
  <si>
    <t>A5/CR4L</t>
  </si>
  <si>
    <t>S407</t>
  </si>
  <si>
    <t>Bean Bag Chair</t>
  </si>
  <si>
    <t>M01</t>
  </si>
  <si>
    <t>DAT408</t>
  </si>
  <si>
    <t>CH408</t>
  </si>
  <si>
    <t>A6/CR4L</t>
  </si>
  <si>
    <t>S408</t>
  </si>
  <si>
    <t>Ottoman Pouf Printed</t>
  </si>
  <si>
    <t>M02</t>
  </si>
  <si>
    <t>DAT409</t>
  </si>
  <si>
    <t>CH409</t>
  </si>
  <si>
    <t>A7/CR4L</t>
  </si>
  <si>
    <t>S409</t>
  </si>
  <si>
    <t>Yoga Floor Cushion</t>
  </si>
  <si>
    <t>M03</t>
  </si>
  <si>
    <t>DAT410</t>
  </si>
  <si>
    <t>CH410</t>
  </si>
  <si>
    <t>A8/CR4L</t>
  </si>
  <si>
    <t>S410</t>
  </si>
  <si>
    <t>Baby Nest Bed</t>
  </si>
  <si>
    <t>M04</t>
  </si>
  <si>
    <t>DAT411</t>
  </si>
  <si>
    <t>CH411</t>
  </si>
  <si>
    <t>A9/CR4L</t>
  </si>
  <si>
    <t>S411</t>
  </si>
  <si>
    <t>Kids Storage Cube</t>
  </si>
  <si>
    <t>M05</t>
  </si>
  <si>
    <t>DAT412</t>
  </si>
  <si>
    <t>CH412</t>
  </si>
  <si>
    <t>A10/CR4L</t>
  </si>
  <si>
    <t>S412</t>
  </si>
  <si>
    <t>Picnic Mat Waterproof</t>
  </si>
  <si>
    <t>M06</t>
  </si>
  <si>
    <t>DAT413</t>
  </si>
  <si>
    <t>CH413</t>
  </si>
  <si>
    <t>A11/CR4L</t>
  </si>
  <si>
    <t>S413</t>
  </si>
  <si>
    <t>Car Sunshade Printed</t>
  </si>
  <si>
    <t>M07</t>
  </si>
  <si>
    <t>DAT414</t>
  </si>
  <si>
    <t>CH414</t>
  </si>
  <si>
    <t>A12/CR4L</t>
  </si>
  <si>
    <t>S414</t>
  </si>
  <si>
    <t>Car Boot Mat</t>
  </si>
  <si>
    <t>M133</t>
  </si>
  <si>
    <t>DAT415</t>
  </si>
  <si>
    <t>CH415</t>
  </si>
  <si>
    <t>A13/CR4L</t>
  </si>
  <si>
    <t>S415</t>
  </si>
  <si>
    <t>M140</t>
  </si>
  <si>
    <t>DAT416</t>
  </si>
  <si>
    <t>CH416</t>
  </si>
  <si>
    <t>2A0/CR4L</t>
  </si>
  <si>
    <t>S416</t>
  </si>
  <si>
    <t>Galaxy Nebula Canvas</t>
  </si>
  <si>
    <t>M191</t>
  </si>
  <si>
    <t>DAT417</t>
  </si>
  <si>
    <t>CH417</t>
  </si>
  <si>
    <t>4A0/CR4L</t>
  </si>
  <si>
    <t>S417</t>
  </si>
  <si>
    <t>M192</t>
  </si>
  <si>
    <t>DAT418</t>
  </si>
  <si>
    <t>CH418</t>
  </si>
  <si>
    <t>A0+/CR4L</t>
  </si>
  <si>
    <t>S418</t>
  </si>
  <si>
    <t>Anime Style Poster</t>
  </si>
  <si>
    <t>M193</t>
  </si>
  <si>
    <t>DAT419</t>
  </si>
  <si>
    <t>CH419</t>
  </si>
  <si>
    <t>A1+/CR4L</t>
  </si>
  <si>
    <t>S419</t>
  </si>
  <si>
    <t>Pet Bandage Wrap</t>
  </si>
  <si>
    <t>M194</t>
  </si>
  <si>
    <t>DAT420</t>
  </si>
  <si>
    <t>CH420</t>
  </si>
  <si>
    <t>A3+/CR4L</t>
  </si>
  <si>
    <t>S420</t>
  </si>
  <si>
    <t>M196</t>
  </si>
  <si>
    <t>DAT421</t>
  </si>
  <si>
    <t>CH421</t>
  </si>
  <si>
    <t>A0/CR2LU</t>
  </si>
  <si>
    <t>S421</t>
  </si>
  <si>
    <t>841×594.5mm</t>
  </si>
  <si>
    <t>M197</t>
  </si>
  <si>
    <t>DAT422</t>
  </si>
  <si>
    <t>CH422</t>
  </si>
  <si>
    <t>A1/CR2LU</t>
  </si>
  <si>
    <t>S422</t>
  </si>
  <si>
    <t>594×420.5mm</t>
  </si>
  <si>
    <t>Pet Travel Bed</t>
  </si>
  <si>
    <t>M198</t>
  </si>
  <si>
    <t>DAT423</t>
  </si>
  <si>
    <t>CH423</t>
  </si>
  <si>
    <t>A2/CR2LU</t>
  </si>
  <si>
    <t>S423</t>
  </si>
  <si>
    <t>420×297mm</t>
  </si>
  <si>
    <t>M73</t>
  </si>
  <si>
    <t>DAT424</t>
  </si>
  <si>
    <t>CH424</t>
  </si>
  <si>
    <t>A3/CR2LU</t>
  </si>
  <si>
    <t>S424</t>
  </si>
  <si>
    <t>297×210mm</t>
  </si>
  <si>
    <t>print on demand, personalised, custom, gift, pet products, pet apparel, #printondemand, #customgift, #petgift</t>
  </si>
  <si>
    <t>M77</t>
  </si>
  <si>
    <t>DAT425</t>
  </si>
  <si>
    <t>CH425</t>
  </si>
  <si>
    <t>A4/CR2LU</t>
  </si>
  <si>
    <t>S425</t>
  </si>
  <si>
    <t>210×148.5mm</t>
  </si>
  <si>
    <t>M80</t>
  </si>
  <si>
    <t>DAT426</t>
  </si>
  <si>
    <t>CH426</t>
  </si>
  <si>
    <t>A5/CR2LU</t>
  </si>
  <si>
    <t>S426</t>
  </si>
  <si>
    <t>148×105mm</t>
  </si>
  <si>
    <t>M81</t>
  </si>
  <si>
    <t>DAT427</t>
  </si>
  <si>
    <t>CH427</t>
  </si>
  <si>
    <t>A6/CR2LU</t>
  </si>
  <si>
    <t>S427</t>
  </si>
  <si>
    <t>105×74mm</t>
  </si>
  <si>
    <t>M83</t>
  </si>
  <si>
    <t>DAT428</t>
  </si>
  <si>
    <t>CH428</t>
  </si>
  <si>
    <t>A7/CR2LU</t>
  </si>
  <si>
    <t>S428</t>
  </si>
  <si>
    <t>74×52.5mm</t>
  </si>
  <si>
    <t>Ramadan Lantern Poster</t>
  </si>
  <si>
    <t>M91</t>
  </si>
  <si>
    <t>DAT429</t>
  </si>
  <si>
    <t>CH429</t>
  </si>
  <si>
    <t>A8/CR2LU</t>
  </si>
  <si>
    <t>S429</t>
  </si>
  <si>
    <t>52×37mm</t>
  </si>
  <si>
    <t>M92</t>
  </si>
  <si>
    <t>DAT430</t>
  </si>
  <si>
    <t>CH430</t>
  </si>
  <si>
    <t>A9/CR2LU</t>
  </si>
  <si>
    <t>S430</t>
  </si>
  <si>
    <t>37×26mm</t>
  </si>
  <si>
    <t>Graduation Poster Print</t>
  </si>
  <si>
    <t>M96</t>
  </si>
  <si>
    <t>DAT431</t>
  </si>
  <si>
    <t>CH431</t>
  </si>
  <si>
    <t>A10/CR2LU</t>
  </si>
  <si>
    <t>S431</t>
  </si>
  <si>
    <t>26×18.5mm</t>
  </si>
  <si>
    <t>M99</t>
  </si>
  <si>
    <t>DAT432</t>
  </si>
  <si>
    <t>CH432</t>
  </si>
  <si>
    <t>A11/CR2LU</t>
  </si>
  <si>
    <t>S432</t>
  </si>
  <si>
    <t>18×13mm</t>
  </si>
  <si>
    <t>print on demand, personalised, custom, gift, jewellery, personalised jewellery, #printondemand, #customgift</t>
  </si>
  <si>
    <t>MK01</t>
  </si>
  <si>
    <t>DAT433</t>
  </si>
  <si>
    <t>CH433</t>
  </si>
  <si>
    <t>A12/CR2LU</t>
  </si>
  <si>
    <t>S433</t>
  </si>
  <si>
    <t>13×9mm</t>
  </si>
  <si>
    <t>Photo Pendant</t>
  </si>
  <si>
    <t>MK04</t>
  </si>
  <si>
    <t>DAT434</t>
  </si>
  <si>
    <t>CH434</t>
  </si>
  <si>
    <t>A13/CR2LU</t>
  </si>
  <si>
    <t>S434</t>
  </si>
  <si>
    <t>9×6.5mm</t>
  </si>
  <si>
    <t>Infinity Bracelet</t>
  </si>
  <si>
    <t>MK05</t>
  </si>
  <si>
    <t>DAT435</t>
  </si>
  <si>
    <t>CH435</t>
  </si>
  <si>
    <t>2A0/CR2LU</t>
  </si>
  <si>
    <t>S435</t>
  </si>
  <si>
    <t>1189×841mm</t>
  </si>
  <si>
    <t>Charm Bracelet</t>
  </si>
  <si>
    <t>AC2093</t>
  </si>
  <si>
    <t>DAT436</t>
  </si>
  <si>
    <t>CH436</t>
  </si>
  <si>
    <t>4A0/CR2LU</t>
  </si>
  <si>
    <t>S436</t>
  </si>
  <si>
    <t>1682×1189mm</t>
  </si>
  <si>
    <t>Logo Tissue Wrap</t>
  </si>
  <si>
    <t>BV2654</t>
  </si>
  <si>
    <t>DAT437</t>
  </si>
  <si>
    <t>CH437</t>
  </si>
  <si>
    <t>A0+/CR2LU</t>
  </si>
  <si>
    <t>S437</t>
  </si>
  <si>
    <t>914×646mm</t>
  </si>
  <si>
    <t>print on demand, personalised, custom, gift, packaging &amp; branding, wrapping &amp; tissue, #printondemand, #customgift</t>
  </si>
  <si>
    <t>Custom Kraft Mailer Box</t>
  </si>
  <si>
    <t>CK5324</t>
  </si>
  <si>
    <t>DAT438</t>
  </si>
  <si>
    <t>CH438</t>
  </si>
  <si>
    <t>A1+/CR2LU</t>
  </si>
  <si>
    <t>S438</t>
  </si>
  <si>
    <t>609×457mm</t>
  </si>
  <si>
    <t>print on demand, personalised, custom, gift, packaging &amp; branding, boxes &amp; mailers, #printondemand, #customgift</t>
  </si>
  <si>
    <t>Bubble Mailer Printed</t>
  </si>
  <si>
    <t>DA2867</t>
  </si>
  <si>
    <t>DAT439</t>
  </si>
  <si>
    <t>CH439</t>
  </si>
  <si>
    <t>A3+/CR2LU</t>
  </si>
  <si>
    <t>S439</t>
  </si>
  <si>
    <t>329×241.5mm</t>
  </si>
  <si>
    <t>Digital Planner</t>
  </si>
  <si>
    <t>DC4245</t>
  </si>
  <si>
    <t>DAT440</t>
  </si>
  <si>
    <t>CH440</t>
  </si>
  <si>
    <t>A0/CR2U</t>
  </si>
  <si>
    <t>S440</t>
  </si>
  <si>
    <t>Instagram Template Pack</t>
  </si>
  <si>
    <t>DH0822</t>
  </si>
  <si>
    <t>DAT441</t>
  </si>
  <si>
    <t>CH441</t>
  </si>
  <si>
    <t>#]</t>
  </si>
  <si>
    <t>S441</t>
  </si>
  <si>
    <t>A1/CR2U</t>
  </si>
  <si>
    <t>TikTok Template Pack</t>
  </si>
  <si>
    <t>DH0824</t>
  </si>
  <si>
    <t>DAT442</t>
  </si>
  <si>
    <t>CH442</t>
  </si>
  <si>
    <t>A2/CR2U</t>
  </si>
  <si>
    <t>S442</t>
  </si>
  <si>
    <t>DH0845</t>
  </si>
  <si>
    <t>DAT443</t>
  </si>
  <si>
    <t>CH443</t>
  </si>
  <si>
    <t>A3/CR2U</t>
  </si>
  <si>
    <t>S443</t>
  </si>
  <si>
    <t>DH0849</t>
  </si>
  <si>
    <t>DAT444</t>
  </si>
  <si>
    <t>CH444</t>
  </si>
  <si>
    <t>A4/CR2U</t>
  </si>
  <si>
    <t>S444</t>
  </si>
  <si>
    <t>DH0986</t>
  </si>
  <si>
    <t>DAT445</t>
  </si>
  <si>
    <t>CH445</t>
  </si>
  <si>
    <t>A5/CR2U</t>
  </si>
  <si>
    <t>S445</t>
  </si>
  <si>
    <t>DH1341</t>
  </si>
  <si>
    <t>DAT446</t>
  </si>
  <si>
    <t>CH446</t>
  </si>
  <si>
    <t>A6/CR2U</t>
  </si>
  <si>
    <t>S446</t>
  </si>
  <si>
    <t>DH7709</t>
  </si>
  <si>
    <t>DAT447</t>
  </si>
  <si>
    <t>CH447</t>
  </si>
  <si>
    <t>A7/CR2U</t>
  </si>
  <si>
    <t>S447</t>
  </si>
  <si>
    <t>DH7710</t>
  </si>
  <si>
    <t>DAT448</t>
  </si>
  <si>
    <t>CH448</t>
  </si>
  <si>
    <t>A8/CR2U</t>
  </si>
  <si>
    <t>S448</t>
  </si>
  <si>
    <t>DJ6224</t>
  </si>
  <si>
    <t>DAT449</t>
  </si>
  <si>
    <t>CH449</t>
  </si>
  <si>
    <t>A9/CR2U</t>
  </si>
  <si>
    <t>S449</t>
  </si>
  <si>
    <t>DM3982</t>
  </si>
  <si>
    <t>DAT450</t>
  </si>
  <si>
    <t>CH450</t>
  </si>
  <si>
    <t>A10/CR2U</t>
  </si>
  <si>
    <t>S450</t>
  </si>
  <si>
    <t>DN1906</t>
  </si>
  <si>
    <t>DAT451</t>
  </si>
  <si>
    <t>CH451</t>
  </si>
  <si>
    <t>A11/CR2U</t>
  </si>
  <si>
    <t>S451</t>
  </si>
  <si>
    <t>DX5089</t>
  </si>
  <si>
    <t>DAT452</t>
  </si>
  <si>
    <t>CH452</t>
  </si>
  <si>
    <t>A12/CR2U</t>
  </si>
  <si>
    <t>S452</t>
  </si>
  <si>
    <t>DZ2643</t>
  </si>
  <si>
    <t>DAT453</t>
  </si>
  <si>
    <t>CH453</t>
  </si>
  <si>
    <t>A13/CR2U</t>
  </si>
  <si>
    <t>S453</t>
  </si>
  <si>
    <t>FB5380</t>
  </si>
  <si>
    <t>DAT454</t>
  </si>
  <si>
    <t>CH454</t>
  </si>
  <si>
    <t>2A0/CR2U</t>
  </si>
  <si>
    <t>S454</t>
  </si>
  <si>
    <t>FB6452</t>
  </si>
  <si>
    <t>DAT455</t>
  </si>
  <si>
    <t>CH455</t>
  </si>
  <si>
    <t>4A0/CR2U</t>
  </si>
  <si>
    <t>S455</t>
  </si>
  <si>
    <t>FB7908</t>
  </si>
  <si>
    <t>DAT456</t>
  </si>
  <si>
    <t>CH456</t>
  </si>
  <si>
    <t>A0+/CR2U</t>
  </si>
  <si>
    <t>S456</t>
  </si>
  <si>
    <t>FN0555</t>
  </si>
  <si>
    <t>DAT457</t>
  </si>
  <si>
    <t>CH457</t>
  </si>
  <si>
    <t>A1+/CR2U</t>
  </si>
  <si>
    <t>S457</t>
  </si>
  <si>
    <t>SX7676</t>
  </si>
  <si>
    <t>DAT458</t>
  </si>
  <si>
    <t>CH458</t>
  </si>
  <si>
    <t>A3+/CR2U</t>
  </si>
  <si>
    <t>S458</t>
  </si>
  <si>
    <t>PE2261035</t>
  </si>
  <si>
    <t>DAT459</t>
  </si>
  <si>
    <t>CH459</t>
  </si>
  <si>
    <t>1*1 ft</t>
  </si>
  <si>
    <t>S459</t>
  </si>
  <si>
    <t>305x3048mm</t>
  </si>
  <si>
    <t>PE2261041</t>
  </si>
  <si>
    <t>DAT460</t>
  </si>
  <si>
    <t>CH460</t>
  </si>
  <si>
    <t>S460</t>
  </si>
  <si>
    <t>PE2261042</t>
  </si>
  <si>
    <t>DAT461</t>
  </si>
  <si>
    <t>CH461</t>
  </si>
  <si>
    <t>S461</t>
  </si>
  <si>
    <t>PE2261043</t>
  </si>
  <si>
    <t>DAT462</t>
  </si>
  <si>
    <t>CH462</t>
  </si>
  <si>
    <t>S462</t>
  </si>
  <si>
    <t>PE2261044</t>
  </si>
  <si>
    <t>DAT463</t>
  </si>
  <si>
    <t>CH463</t>
  </si>
  <si>
    <t>S463</t>
  </si>
  <si>
    <t>PE2261045</t>
  </si>
  <si>
    <t>DAT464</t>
  </si>
  <si>
    <t>CH464</t>
  </si>
  <si>
    <t>PE2261046</t>
  </si>
  <si>
    <t>DAT465</t>
  </si>
  <si>
    <t>CH465</t>
  </si>
  <si>
    <t>PE2261057</t>
  </si>
  <si>
    <t>DAT466</t>
  </si>
  <si>
    <t>CH466</t>
  </si>
  <si>
    <t>PE2261058</t>
  </si>
  <si>
    <t>DAT467</t>
  </si>
  <si>
    <t>CH467</t>
  </si>
  <si>
    <t>PE2261059</t>
  </si>
  <si>
    <t>DAT468</t>
  </si>
  <si>
    <t>CH468</t>
  </si>
  <si>
    <t>PE2261060</t>
  </si>
  <si>
    <t>DAT469</t>
  </si>
  <si>
    <t>CH469</t>
  </si>
  <si>
    <t>PE2261061</t>
  </si>
  <si>
    <t>DAT470</t>
  </si>
  <si>
    <t>CH470</t>
  </si>
  <si>
    <t>PE2261062</t>
  </si>
  <si>
    <t>DAT471</t>
  </si>
  <si>
    <t>CH471</t>
  </si>
  <si>
    <t>PE2261063</t>
  </si>
  <si>
    <t>DAT472</t>
  </si>
  <si>
    <t>CH472</t>
  </si>
  <si>
    <t>PE2261064</t>
  </si>
  <si>
    <t>DAT473</t>
  </si>
  <si>
    <t>CH473</t>
  </si>
  <si>
    <t>PE2261067</t>
  </si>
  <si>
    <t>DAT474</t>
  </si>
  <si>
    <t>CH474</t>
  </si>
  <si>
    <t>PE2261068</t>
  </si>
  <si>
    <t>DAT475</t>
  </si>
  <si>
    <t>CH475</t>
  </si>
  <si>
    <t>PE2261069</t>
  </si>
  <si>
    <t>DAT476</t>
  </si>
  <si>
    <t>CH476</t>
  </si>
  <si>
    <t>PE2261070</t>
  </si>
  <si>
    <t>DAT477</t>
  </si>
  <si>
    <t>CH477</t>
  </si>
  <si>
    <t>PE2261077</t>
  </si>
  <si>
    <t>DAT478</t>
  </si>
  <si>
    <t>CH478</t>
  </si>
  <si>
    <t>PE2261078</t>
  </si>
  <si>
    <t>DAT479</t>
  </si>
  <si>
    <t>CH479</t>
  </si>
  <si>
    <t>PE2261500</t>
  </si>
  <si>
    <t>DAT480</t>
  </si>
  <si>
    <t>CH480</t>
  </si>
  <si>
    <t>PE2261501</t>
  </si>
  <si>
    <t>DAT481</t>
  </si>
  <si>
    <t>CH481</t>
  </si>
  <si>
    <t>PE2262040</t>
  </si>
  <si>
    <t>DAT482</t>
  </si>
  <si>
    <t>CH482</t>
  </si>
  <si>
    <t>PE2262048</t>
  </si>
  <si>
    <t>DAT483</t>
  </si>
  <si>
    <t>CH483</t>
  </si>
  <si>
    <t>PE2262049</t>
  </si>
  <si>
    <t>DAT484</t>
  </si>
  <si>
    <t>CH484</t>
  </si>
  <si>
    <t>PE2262050</t>
  </si>
  <si>
    <t>DAT485</t>
  </si>
  <si>
    <t>CH485</t>
  </si>
  <si>
    <t>PE2262051</t>
  </si>
  <si>
    <t>DAT486</t>
  </si>
  <si>
    <t>CH486</t>
  </si>
  <si>
    <t>PE2262052</t>
  </si>
  <si>
    <t>DAT487</t>
  </si>
  <si>
    <t>CH487</t>
  </si>
  <si>
    <t>PE2262053</t>
  </si>
  <si>
    <t>DAT488</t>
  </si>
  <si>
    <t>CH488</t>
  </si>
  <si>
    <t>PE2262054</t>
  </si>
  <si>
    <t>DAT489</t>
  </si>
  <si>
    <t>CH489</t>
  </si>
  <si>
    <t>PE2262055</t>
  </si>
  <si>
    <t>DAT490</t>
  </si>
  <si>
    <t>CH490</t>
  </si>
  <si>
    <t>PE2262063</t>
  </si>
  <si>
    <t>DAT491</t>
  </si>
  <si>
    <t>CH491</t>
  </si>
  <si>
    <t>PE2262064</t>
  </si>
  <si>
    <t>DAT492</t>
  </si>
  <si>
    <t>CH492</t>
  </si>
  <si>
    <t>PE2262501</t>
  </si>
  <si>
    <t>DAT493</t>
  </si>
  <si>
    <t>CH493</t>
  </si>
  <si>
    <t>PE2262502</t>
  </si>
  <si>
    <t>DAT494</t>
  </si>
  <si>
    <t>CH494</t>
  </si>
  <si>
    <t>PE2264014</t>
  </si>
  <si>
    <t>DAT495</t>
  </si>
  <si>
    <t>CH495</t>
  </si>
  <si>
    <t>PE2264016</t>
  </si>
  <si>
    <t>DAT496</t>
  </si>
  <si>
    <t>CH496</t>
  </si>
  <si>
    <t>PE2264020</t>
  </si>
  <si>
    <t>DAT497</t>
  </si>
  <si>
    <t>CH497</t>
  </si>
  <si>
    <t>PE2264024</t>
  </si>
  <si>
    <t>DAT498</t>
  </si>
  <si>
    <t>CH498</t>
  </si>
  <si>
    <t>PE2264025</t>
  </si>
  <si>
    <t>DAT499</t>
  </si>
  <si>
    <t>CH499</t>
  </si>
  <si>
    <t>PE2264027</t>
  </si>
  <si>
    <t>DAT500</t>
  </si>
  <si>
    <t>CH500</t>
  </si>
  <si>
    <t>PE2264028</t>
  </si>
  <si>
    <t>DAT501</t>
  </si>
  <si>
    <t>CH501</t>
  </si>
  <si>
    <t>PE2264032</t>
  </si>
  <si>
    <t>DAT502</t>
  </si>
  <si>
    <t>CH502</t>
  </si>
  <si>
    <t>PE2264033</t>
  </si>
  <si>
    <t>DAT503</t>
  </si>
  <si>
    <t>CH503</t>
  </si>
  <si>
    <t>PE2264034</t>
  </si>
  <si>
    <t>DAT504</t>
  </si>
  <si>
    <t>CH504</t>
  </si>
  <si>
    <t>PE2265009</t>
  </si>
  <si>
    <t>DAT505</t>
  </si>
  <si>
    <t>CH505</t>
  </si>
  <si>
    <t>PE2265014</t>
  </si>
  <si>
    <t>DAT506</t>
  </si>
  <si>
    <t>CH506</t>
  </si>
  <si>
    <t>PE2265016</t>
  </si>
  <si>
    <t>DAT507</t>
  </si>
  <si>
    <t>CH507</t>
  </si>
  <si>
    <t>PE2265019</t>
  </si>
  <si>
    <t>DAT508</t>
  </si>
  <si>
    <t>CH508</t>
  </si>
  <si>
    <t>PE2265020</t>
  </si>
  <si>
    <t>DAT509</t>
  </si>
  <si>
    <t>CH509</t>
  </si>
  <si>
    <t>PE2265021</t>
  </si>
  <si>
    <t>DAT510</t>
  </si>
  <si>
    <t>CH510</t>
  </si>
  <si>
    <t>PE2265022</t>
  </si>
  <si>
    <t>DAT511</t>
  </si>
  <si>
    <t>CH511</t>
  </si>
  <si>
    <t>PE2265023</t>
  </si>
  <si>
    <t>DAT512</t>
  </si>
  <si>
    <t>CH512</t>
  </si>
  <si>
    <t>PE2265026</t>
  </si>
  <si>
    <t>DAT513</t>
  </si>
  <si>
    <t>CH513</t>
  </si>
  <si>
    <t>PE2265027</t>
  </si>
  <si>
    <t>DAT514</t>
  </si>
  <si>
    <t>CH514</t>
  </si>
  <si>
    <t>PE2266008</t>
  </si>
  <si>
    <t>DAT515</t>
  </si>
  <si>
    <t>CH515</t>
  </si>
  <si>
    <t>PE2267004</t>
  </si>
  <si>
    <t>DAT516</t>
  </si>
  <si>
    <t>CH516</t>
  </si>
  <si>
    <t>PE2269000</t>
  </si>
  <si>
    <t>DAT517</t>
  </si>
  <si>
    <t>CH517</t>
  </si>
  <si>
    <t>PE2269001</t>
  </si>
  <si>
    <t>DAT518</t>
  </si>
  <si>
    <t>CH518</t>
  </si>
  <si>
    <t>PE2269002</t>
  </si>
  <si>
    <t>DAT519</t>
  </si>
  <si>
    <t>CH519</t>
  </si>
  <si>
    <t>PE2269003</t>
  </si>
  <si>
    <t>DAT520</t>
  </si>
  <si>
    <t>CH520</t>
  </si>
  <si>
    <t>PE2269004</t>
  </si>
  <si>
    <t>DAT521</t>
  </si>
  <si>
    <t>CH521</t>
  </si>
  <si>
    <t>PE2269005</t>
  </si>
  <si>
    <t>DAT522</t>
  </si>
  <si>
    <t>CH522</t>
  </si>
  <si>
    <t>PP2261065</t>
  </si>
  <si>
    <t>DAT523</t>
  </si>
  <si>
    <t>CH523</t>
  </si>
  <si>
    <t>PP2261066</t>
  </si>
  <si>
    <t>DAT524</t>
  </si>
  <si>
    <t>CH524</t>
  </si>
  <si>
    <t>PP2261071</t>
  </si>
  <si>
    <t>DAT525</t>
  </si>
  <si>
    <t>CH525</t>
  </si>
  <si>
    <t>PP2261072</t>
  </si>
  <si>
    <t>DAT526</t>
  </si>
  <si>
    <t>CH526</t>
  </si>
  <si>
    <t>PP2262060</t>
  </si>
  <si>
    <t>DAT527</t>
  </si>
  <si>
    <t>CH527</t>
  </si>
  <si>
    <t>PP2262061</t>
  </si>
  <si>
    <t>DAT528</t>
  </si>
  <si>
    <t>CH528</t>
  </si>
  <si>
    <t>PP2262062</t>
  </si>
  <si>
    <t>DAT529</t>
  </si>
  <si>
    <t>CH529</t>
  </si>
  <si>
    <t>PP2262069</t>
  </si>
  <si>
    <t>DAT530</t>
  </si>
  <si>
    <t>CH530</t>
  </si>
  <si>
    <t>PP2262070</t>
  </si>
  <si>
    <t>DAT531</t>
  </si>
  <si>
    <t>CH531</t>
  </si>
  <si>
    <t>PP2262071</t>
  </si>
  <si>
    <t>DAT532</t>
  </si>
  <si>
    <t>CH532</t>
  </si>
  <si>
    <t>PP2264030</t>
  </si>
  <si>
    <t>DAT533</t>
  </si>
  <si>
    <t>CH533</t>
  </si>
  <si>
    <t>PP2264031</t>
  </si>
  <si>
    <t>DAT534</t>
  </si>
  <si>
    <t>CH534</t>
  </si>
  <si>
    <t>PP2265024</t>
  </si>
  <si>
    <t>DAT535</t>
  </si>
  <si>
    <t>CH535</t>
  </si>
  <si>
    <t>PP2265025</t>
  </si>
  <si>
    <t>DAT536</t>
  </si>
  <si>
    <t>CH536</t>
  </si>
  <si>
    <t>PR2261047</t>
  </si>
  <si>
    <t>DAT537</t>
  </si>
  <si>
    <t>CH537</t>
  </si>
  <si>
    <t>PR2261048</t>
  </si>
  <si>
    <t>DAT538</t>
  </si>
  <si>
    <t>CH538</t>
  </si>
  <si>
    <t>PR2261049</t>
  </si>
  <si>
    <t>DAT539</t>
  </si>
  <si>
    <t>CH539</t>
  </si>
  <si>
    <t>PR2261050</t>
  </si>
  <si>
    <t>DAT540</t>
  </si>
  <si>
    <t>CH540</t>
  </si>
  <si>
    <t>PR2261073</t>
  </si>
  <si>
    <t>DAT541</t>
  </si>
  <si>
    <t>CH541</t>
  </si>
  <si>
    <t>PR2261074</t>
  </si>
  <si>
    <t>DAT542</t>
  </si>
  <si>
    <t>CH542</t>
  </si>
  <si>
    <t>PR2261502</t>
  </si>
  <si>
    <t>DAT543</t>
  </si>
  <si>
    <t>CH543</t>
  </si>
  <si>
    <t>PR2261503</t>
  </si>
  <si>
    <t>DAT544</t>
  </si>
  <si>
    <t>CH544</t>
  </si>
  <si>
    <t>PR2261506</t>
  </si>
  <si>
    <t>DAT545</t>
  </si>
  <si>
    <t>CH545</t>
  </si>
  <si>
    <t>PR2261507</t>
  </si>
  <si>
    <t>DAT546</t>
  </si>
  <si>
    <t>CH546</t>
  </si>
  <si>
    <t>PR2261508</t>
  </si>
  <si>
    <t>DAT547</t>
  </si>
  <si>
    <t>CH547</t>
  </si>
  <si>
    <t>PR2261509</t>
  </si>
  <si>
    <t>DAT548</t>
  </si>
  <si>
    <t>CH548</t>
  </si>
  <si>
    <t>PR2261510</t>
  </si>
  <si>
    <t>DAT549</t>
  </si>
  <si>
    <t>CH549</t>
  </si>
  <si>
    <t>PR2261511</t>
  </si>
  <si>
    <t>DAT550</t>
  </si>
  <si>
    <t>CH550</t>
  </si>
  <si>
    <t>PR2262056</t>
  </si>
  <si>
    <t>DAT551</t>
  </si>
  <si>
    <t>CH551</t>
  </si>
  <si>
    <t>PR2262057</t>
  </si>
  <si>
    <t>DAT552</t>
  </si>
  <si>
    <t>CH552</t>
  </si>
  <si>
    <t>PR2262058</t>
  </si>
  <si>
    <t>DAT553</t>
  </si>
  <si>
    <t>CH553</t>
  </si>
  <si>
    <t>PR2262059</t>
  </si>
  <si>
    <t>DAT554</t>
  </si>
  <si>
    <t>CH554</t>
  </si>
  <si>
    <t>PR2262072</t>
  </si>
  <si>
    <t>DAT555</t>
  </si>
  <si>
    <t>CH555</t>
  </si>
  <si>
    <t>PR2262073</t>
  </si>
  <si>
    <t>DAT556</t>
  </si>
  <si>
    <t>CH556</t>
  </si>
  <si>
    <t>PR2264023</t>
  </si>
  <si>
    <t>DAT557</t>
  </si>
  <si>
    <t>CH557</t>
  </si>
  <si>
    <t>PR2264026</t>
  </si>
  <si>
    <t>DAT558</t>
  </si>
  <si>
    <t>CH558</t>
  </si>
  <si>
    <t>PR2264029</t>
  </si>
  <si>
    <t>DAT559</t>
  </si>
  <si>
    <t>CH559</t>
  </si>
  <si>
    <t>PR2265028</t>
  </si>
  <si>
    <t>DAT560</t>
  </si>
  <si>
    <t>CH560</t>
  </si>
  <si>
    <t>PR2265029</t>
  </si>
  <si>
    <t>DAT561</t>
  </si>
  <si>
    <t>CH561</t>
  </si>
  <si>
    <t>PS630050</t>
  </si>
  <si>
    <t>DAT562</t>
  </si>
  <si>
    <t>CH562</t>
  </si>
  <si>
    <t>PS630070</t>
  </si>
  <si>
    <t>DAT563</t>
  </si>
  <si>
    <t>CH563</t>
  </si>
  <si>
    <t>PS630730</t>
  </si>
  <si>
    <t>DAT564</t>
  </si>
  <si>
    <t>CH564</t>
  </si>
  <si>
    <t>PS630740</t>
  </si>
  <si>
    <t>DAT565</t>
  </si>
  <si>
    <t>CH565</t>
  </si>
  <si>
    <t>PS632250</t>
  </si>
  <si>
    <t>DAT566</t>
  </si>
  <si>
    <t>CH566</t>
  </si>
  <si>
    <t>PS632700</t>
  </si>
  <si>
    <t>DAT567</t>
  </si>
  <si>
    <t>CH567</t>
  </si>
  <si>
    <t>PS632710</t>
  </si>
  <si>
    <t>DAT568</t>
  </si>
  <si>
    <t>CH568</t>
  </si>
  <si>
    <t>PS640010</t>
  </si>
  <si>
    <t>DAT569</t>
  </si>
  <si>
    <t>CH569</t>
  </si>
  <si>
    <t>PS640020</t>
  </si>
  <si>
    <t>DAT570</t>
  </si>
  <si>
    <t>CH570</t>
  </si>
  <si>
    <t>PS640030</t>
  </si>
  <si>
    <t>DAT571</t>
  </si>
  <si>
    <t>CH571</t>
  </si>
  <si>
    <t>PS642750</t>
  </si>
  <si>
    <t>DAT572</t>
  </si>
  <si>
    <t>CH572</t>
  </si>
  <si>
    <t>QD12</t>
  </si>
  <si>
    <t>DAT573</t>
  </si>
  <si>
    <t>CH573</t>
  </si>
  <si>
    <t>QD17</t>
  </si>
  <si>
    <t>DAT574</t>
  </si>
  <si>
    <t>CH574</t>
  </si>
  <si>
    <t>QD23</t>
  </si>
  <si>
    <t>DAT575</t>
  </si>
  <si>
    <t>CH575</t>
  </si>
  <si>
    <t>QD26</t>
  </si>
  <si>
    <t>DAT576</t>
  </si>
  <si>
    <t>CH576</t>
  </si>
  <si>
    <t>QD264</t>
  </si>
  <si>
    <t>DAT577</t>
  </si>
  <si>
    <t>CH577</t>
  </si>
  <si>
    <t>QD268</t>
  </si>
  <si>
    <t>DAT578</t>
  </si>
  <si>
    <t>CH578</t>
  </si>
  <si>
    <t>QD269</t>
  </si>
  <si>
    <t>DAT579</t>
  </si>
  <si>
    <t>CH579</t>
  </si>
  <si>
    <t>QD27</t>
  </si>
  <si>
    <t>DAT580</t>
  </si>
  <si>
    <t>CH580</t>
  </si>
  <si>
    <t>QD270</t>
  </si>
  <si>
    <t>DAT581</t>
  </si>
  <si>
    <t>CH581</t>
  </si>
  <si>
    <t>QD271</t>
  </si>
  <si>
    <t>DAT582</t>
  </si>
  <si>
    <t>CH582</t>
  </si>
  <si>
    <t>QD272</t>
  </si>
  <si>
    <t>DAT583</t>
  </si>
  <si>
    <t>CH583</t>
  </si>
  <si>
    <t>QD275</t>
  </si>
  <si>
    <t>DAT584</t>
  </si>
  <si>
    <t>CH584</t>
  </si>
  <si>
    <t>QD31</t>
  </si>
  <si>
    <t>DAT585</t>
  </si>
  <si>
    <t>CH585</t>
  </si>
  <si>
    <t>QD360</t>
  </si>
  <si>
    <t>DAT586</t>
  </si>
  <si>
    <t>CH586</t>
  </si>
  <si>
    <t>QD435</t>
  </si>
  <si>
    <t>DAT587</t>
  </si>
  <si>
    <t>CH587</t>
  </si>
  <si>
    <t>QD440</t>
  </si>
  <si>
    <t>DAT588</t>
  </si>
  <si>
    <t>CH588</t>
  </si>
  <si>
    <t>QD442</t>
  </si>
  <si>
    <t>DAT589</t>
  </si>
  <si>
    <t>CH589</t>
  </si>
  <si>
    <t>QD445</t>
  </si>
  <si>
    <t>DAT590</t>
  </si>
  <si>
    <t>CH590</t>
  </si>
  <si>
    <t>QD449</t>
  </si>
  <si>
    <t>DAT591</t>
  </si>
  <si>
    <t>CH591</t>
  </si>
  <si>
    <t>QD45</t>
  </si>
  <si>
    <t>DAT592</t>
  </si>
  <si>
    <t>CH592</t>
  </si>
  <si>
    <t>QD452</t>
  </si>
  <si>
    <t>DAT593</t>
  </si>
  <si>
    <t>CH593</t>
  </si>
  <si>
    <t>QD456</t>
  </si>
  <si>
    <t>DAT594</t>
  </si>
  <si>
    <t>CH594</t>
  </si>
  <si>
    <t>QD457</t>
  </si>
  <si>
    <t>DAT595</t>
  </si>
  <si>
    <t>CH595</t>
  </si>
  <si>
    <t>QD51</t>
  </si>
  <si>
    <t>DAT596</t>
  </si>
  <si>
    <t>CH596</t>
  </si>
  <si>
    <t>QD520</t>
  </si>
  <si>
    <t>DAT597</t>
  </si>
  <si>
    <t>CH597</t>
  </si>
  <si>
    <t>QD550</t>
  </si>
  <si>
    <t>DAT598</t>
  </si>
  <si>
    <t>CH598</t>
  </si>
  <si>
    <t>QD552</t>
  </si>
  <si>
    <t>DAT599</t>
  </si>
  <si>
    <t>CH599</t>
  </si>
  <si>
    <t>QD565</t>
  </si>
  <si>
    <t>DAT600</t>
  </si>
  <si>
    <t>CH600</t>
  </si>
  <si>
    <t>QD568</t>
  </si>
  <si>
    <t>DAT601</t>
  </si>
  <si>
    <t>CH601</t>
  </si>
  <si>
    <t>QD57</t>
  </si>
  <si>
    <t>DAT602</t>
  </si>
  <si>
    <t>CH602</t>
  </si>
  <si>
    <t>QD610</t>
  </si>
  <si>
    <t>DAT603</t>
  </si>
  <si>
    <t>CH603</t>
  </si>
  <si>
    <t>QD612</t>
  </si>
  <si>
    <t>DAT604</t>
  </si>
  <si>
    <t>CH604</t>
  </si>
  <si>
    <t>QD613</t>
  </si>
  <si>
    <t>DAT605</t>
  </si>
  <si>
    <t>CH605</t>
  </si>
  <si>
    <t>QD614</t>
  </si>
  <si>
    <t>DAT606</t>
  </si>
  <si>
    <t>CH606</t>
  </si>
  <si>
    <t>QD630</t>
  </si>
  <si>
    <t>DAT607</t>
  </si>
  <si>
    <t>CH607</t>
  </si>
  <si>
    <t>QD632</t>
  </si>
  <si>
    <t>DAT608</t>
  </si>
  <si>
    <t>CH608</t>
  </si>
  <si>
    <t>QD633</t>
  </si>
  <si>
    <t>DAT609</t>
  </si>
  <si>
    <t>CH609</t>
  </si>
  <si>
    <t>QD65</t>
  </si>
  <si>
    <t>DAT610</t>
  </si>
  <si>
    <t>CH610</t>
  </si>
  <si>
    <t>QD650</t>
  </si>
  <si>
    <t>DAT611</t>
  </si>
  <si>
    <t>CH611</t>
  </si>
  <si>
    <t>QD651</t>
  </si>
  <si>
    <t>DAT612</t>
  </si>
  <si>
    <t>CH612</t>
  </si>
  <si>
    <t>QD653</t>
  </si>
  <si>
    <t>DAT613</t>
  </si>
  <si>
    <t>CH613</t>
  </si>
  <si>
    <t>QD655</t>
  </si>
  <si>
    <t>DAT614</t>
  </si>
  <si>
    <t>CH614</t>
  </si>
  <si>
    <t>QD70</t>
  </si>
  <si>
    <t>DAT615</t>
  </si>
  <si>
    <t>CH615</t>
  </si>
  <si>
    <t>QD71</t>
  </si>
  <si>
    <t>DAT616</t>
  </si>
  <si>
    <t>CH616</t>
  </si>
  <si>
    <t>QD74</t>
  </si>
  <si>
    <t>DAT617</t>
  </si>
  <si>
    <t>CH617</t>
  </si>
  <si>
    <t>QD76</t>
  </si>
  <si>
    <t>DAT618</t>
  </si>
  <si>
    <t>CH618</t>
  </si>
  <si>
    <t>QD771</t>
  </si>
  <si>
    <t>DAT619</t>
  </si>
  <si>
    <t>CH619</t>
  </si>
  <si>
    <t>QD774</t>
  </si>
  <si>
    <t>DAT620</t>
  </si>
  <si>
    <t>CH620</t>
  </si>
  <si>
    <t>QD778</t>
  </si>
  <si>
    <t>DAT621</t>
  </si>
  <si>
    <t>CH621</t>
  </si>
  <si>
    <t>QD779</t>
  </si>
  <si>
    <t>DAT622</t>
  </si>
  <si>
    <t>CH622</t>
  </si>
  <si>
    <t>QD80</t>
  </si>
  <si>
    <t>DAT623</t>
  </si>
  <si>
    <t>CH623</t>
  </si>
  <si>
    <t>QD810</t>
  </si>
  <si>
    <t>DAT624</t>
  </si>
  <si>
    <t>CH624</t>
  </si>
  <si>
    <t>QD813</t>
  </si>
  <si>
    <t>DAT625</t>
  </si>
  <si>
    <t>CH625</t>
  </si>
  <si>
    <t>QD815</t>
  </si>
  <si>
    <t>DAT626</t>
  </si>
  <si>
    <t>CH626</t>
  </si>
  <si>
    <t>QD85</t>
  </si>
  <si>
    <t>DAT627</t>
  </si>
  <si>
    <t>CH627</t>
  </si>
  <si>
    <t>QD86</t>
  </si>
  <si>
    <t>DAT628</t>
  </si>
  <si>
    <t>CH628</t>
  </si>
  <si>
    <t>QD878</t>
  </si>
  <si>
    <t>DAT629</t>
  </si>
  <si>
    <t>CH629</t>
  </si>
  <si>
    <t>QD879</t>
  </si>
  <si>
    <t>DAT630</t>
  </si>
  <si>
    <t>CH630</t>
  </si>
  <si>
    <t>QD880</t>
  </si>
  <si>
    <t>DAT631</t>
  </si>
  <si>
    <t>CH631</t>
  </si>
  <si>
    <t>QD889</t>
  </si>
  <si>
    <t>DAT632</t>
  </si>
  <si>
    <t>CH632</t>
  </si>
  <si>
    <t>QD892</t>
  </si>
  <si>
    <t>DAT633</t>
  </si>
  <si>
    <t>CH633</t>
  </si>
  <si>
    <t>QD90</t>
  </si>
  <si>
    <t>DAT634</t>
  </si>
  <si>
    <t>CH634</t>
  </si>
  <si>
    <t>QD902</t>
  </si>
  <si>
    <t>DAT635</t>
  </si>
  <si>
    <t>CH635</t>
  </si>
  <si>
    <t>QD904</t>
  </si>
  <si>
    <t>DAT636</t>
  </si>
  <si>
    <t>CH636</t>
  </si>
  <si>
    <t>QD905</t>
  </si>
  <si>
    <t>DAT637</t>
  </si>
  <si>
    <t>CH637</t>
  </si>
  <si>
    <t>QD906</t>
  </si>
  <si>
    <t>DAT638</t>
  </si>
  <si>
    <t>CH638</t>
  </si>
  <si>
    <t>QD910</t>
  </si>
  <si>
    <t>DAT639</t>
  </si>
  <si>
    <t>CH639</t>
  </si>
  <si>
    <t>QD922</t>
  </si>
  <si>
    <t>DAT640</t>
  </si>
  <si>
    <t>CH640</t>
  </si>
  <si>
    <t>QD925</t>
  </si>
  <si>
    <t>DAT641</t>
  </si>
  <si>
    <t>CH641</t>
  </si>
  <si>
    <t>QD968</t>
  </si>
  <si>
    <t>DAT642</t>
  </si>
  <si>
    <t>CH642</t>
  </si>
  <si>
    <t>QD990</t>
  </si>
  <si>
    <t>DAT643</t>
  </si>
  <si>
    <t>CH643</t>
  </si>
  <si>
    <t>QD995</t>
  </si>
  <si>
    <t>DAT644</t>
  </si>
  <si>
    <t>CH644</t>
  </si>
  <si>
    <t>QS255</t>
  </si>
  <si>
    <t>DAT645</t>
  </si>
  <si>
    <t>CH645</t>
  </si>
  <si>
    <t>QS270</t>
  </si>
  <si>
    <t>DAT646</t>
  </si>
  <si>
    <t>CH646</t>
  </si>
  <si>
    <t>QS277</t>
  </si>
  <si>
    <t>DAT647</t>
  </si>
  <si>
    <t>CH647</t>
  </si>
  <si>
    <t>QS285</t>
  </si>
  <si>
    <t>DAT648</t>
  </si>
  <si>
    <t>CH648</t>
  </si>
  <si>
    <t>QS288</t>
  </si>
  <si>
    <t>DAT649</t>
  </si>
  <si>
    <t>CH649</t>
  </si>
  <si>
    <t>QS300</t>
  </si>
  <si>
    <t>DAT650</t>
  </si>
  <si>
    <t>CH650</t>
  </si>
  <si>
    <t>QS303</t>
  </si>
  <si>
    <t>DAT651</t>
  </si>
  <si>
    <t>CH651</t>
  </si>
  <si>
    <t>QS306</t>
  </si>
  <si>
    <t>DAT652</t>
  </si>
  <si>
    <t>CH652</t>
  </si>
  <si>
    <t>QS309</t>
  </si>
  <si>
    <t>DAT653</t>
  </si>
  <si>
    <t>CH653</t>
  </si>
  <si>
    <t>QS320</t>
  </si>
  <si>
    <t>DAT654</t>
  </si>
  <si>
    <t>CH654</t>
  </si>
  <si>
    <t>QS470</t>
  </si>
  <si>
    <t>DAT655</t>
  </si>
  <si>
    <t>CH655</t>
  </si>
  <si>
    <t>QS475</t>
  </si>
  <si>
    <t>DAT656</t>
  </si>
  <si>
    <t>CH656</t>
  </si>
  <si>
    <t>QS476</t>
  </si>
  <si>
    <t>DAT657</t>
  </si>
  <si>
    <t>CH657</t>
  </si>
  <si>
    <t>QS477</t>
  </si>
  <si>
    <t>DAT658</t>
  </si>
  <si>
    <t>CH658</t>
  </si>
  <si>
    <t>QS570</t>
  </si>
  <si>
    <t>DAT659</t>
  </si>
  <si>
    <t>CH659</t>
  </si>
  <si>
    <t>QS573</t>
  </si>
  <si>
    <t>DAT660</t>
  </si>
  <si>
    <t>CH660</t>
  </si>
  <si>
    <t>QS575</t>
  </si>
  <si>
    <t>DAT661</t>
  </si>
  <si>
    <t>CH661</t>
  </si>
  <si>
    <t>QS70</t>
  </si>
  <si>
    <t>DAT662</t>
  </si>
  <si>
    <t>CH662</t>
  </si>
  <si>
    <t>QS77</t>
  </si>
  <si>
    <t>DAT663</t>
  </si>
  <si>
    <t>CH663</t>
  </si>
  <si>
    <t>QS88</t>
  </si>
  <si>
    <t>DAT664</t>
  </si>
  <si>
    <t>CH664</t>
  </si>
  <si>
    <t>QX325</t>
  </si>
  <si>
    <t>DAT665</t>
  </si>
  <si>
    <t>CH665</t>
  </si>
  <si>
    <t>QX335</t>
  </si>
  <si>
    <t>DAT666</t>
  </si>
  <si>
    <t>CH666</t>
  </si>
  <si>
    <t>QX501</t>
  </si>
  <si>
    <t>DAT667</t>
  </si>
  <si>
    <t>CH667</t>
  </si>
  <si>
    <t>QX505</t>
  </si>
  <si>
    <t>DAT668</t>
  </si>
  <si>
    <t>CH668</t>
  </si>
  <si>
    <t>QX515</t>
  </si>
  <si>
    <t>DAT669</t>
  </si>
  <si>
    <t>CH669</t>
  </si>
  <si>
    <t>QX520</t>
  </si>
  <si>
    <t>DAT670</t>
  </si>
  <si>
    <t>CH670</t>
  </si>
  <si>
    <t>QX550</t>
  </si>
  <si>
    <t>DAT671</t>
  </si>
  <si>
    <t>CH671</t>
  </si>
  <si>
    <t>QX625</t>
  </si>
  <si>
    <t>DAT672</t>
  </si>
  <si>
    <t>CH672</t>
  </si>
  <si>
    <t>QX640</t>
  </si>
  <si>
    <t>DAT673</t>
  </si>
  <si>
    <t>CH673</t>
  </si>
  <si>
    <t>TRA218</t>
  </si>
  <si>
    <t>DAT674</t>
  </si>
  <si>
    <t>CH674</t>
  </si>
  <si>
    <t>TRA219</t>
  </si>
  <si>
    <t>DAT675</t>
  </si>
  <si>
    <t>CH675</t>
  </si>
  <si>
    <t>TRA712</t>
  </si>
  <si>
    <t>DAT676</t>
  </si>
  <si>
    <t>CH676</t>
  </si>
  <si>
    <t>TRA760</t>
  </si>
  <si>
    <t>DAT677</t>
  </si>
  <si>
    <t>CH677</t>
  </si>
  <si>
    <t>TRF625</t>
  </si>
  <si>
    <t>DAT678</t>
  </si>
  <si>
    <t>CH678</t>
  </si>
  <si>
    <t>TRF648</t>
  </si>
  <si>
    <t>DAT679</t>
  </si>
  <si>
    <t>CH679</t>
  </si>
  <si>
    <t>TRF663</t>
  </si>
  <si>
    <t>DAT680</t>
  </si>
  <si>
    <t>CH680</t>
  </si>
  <si>
    <t>TRF780</t>
  </si>
  <si>
    <t>DAT681</t>
  </si>
  <si>
    <t>CH681</t>
  </si>
  <si>
    <t>TRJ480R</t>
  </si>
  <si>
    <t>DAT682</t>
  </si>
  <si>
    <t>CH682</t>
  </si>
  <si>
    <t>TRS194</t>
  </si>
  <si>
    <t>DAT683</t>
  </si>
  <si>
    <t>CH683</t>
  </si>
  <si>
    <t>TRS270</t>
  </si>
  <si>
    <t>DAT684</t>
  </si>
  <si>
    <t>CH684</t>
  </si>
  <si>
    <t>TRS271</t>
  </si>
  <si>
    <t>DAT685</t>
  </si>
  <si>
    <t>CH685</t>
  </si>
  <si>
    <t>TRS280</t>
  </si>
  <si>
    <t>DAT686</t>
  </si>
  <si>
    <t>CH686</t>
  </si>
  <si>
    <t>TRS281</t>
  </si>
  <si>
    <t>DAT687</t>
  </si>
  <si>
    <t>CH687</t>
  </si>
  <si>
    <t>TRW457</t>
  </si>
  <si>
    <t>DAT688</t>
  </si>
  <si>
    <t>CH688</t>
  </si>
  <si>
    <t>TRA423</t>
  </si>
  <si>
    <t>DAT689</t>
  </si>
  <si>
    <t>CH689</t>
  </si>
  <si>
    <t>TRA600</t>
  </si>
  <si>
    <t>DAT690</t>
  </si>
  <si>
    <t>CH690</t>
  </si>
  <si>
    <t>TRA858</t>
  </si>
  <si>
    <t>DAT691</t>
  </si>
  <si>
    <t>CH691</t>
  </si>
  <si>
    <t>TRA861</t>
  </si>
  <si>
    <t>DAT692</t>
  </si>
  <si>
    <t>CH692</t>
  </si>
  <si>
    <t>TRF618</t>
  </si>
  <si>
    <t>DAT693</t>
  </si>
  <si>
    <t>CH693</t>
  </si>
  <si>
    <t>TRF622</t>
  </si>
  <si>
    <t>DAT694</t>
  </si>
  <si>
    <t>CH694</t>
  </si>
  <si>
    <t>TRF628</t>
  </si>
  <si>
    <t>DAT695</t>
  </si>
  <si>
    <t>CH695</t>
  </si>
  <si>
    <t>TRF636</t>
  </si>
  <si>
    <t>DAT696</t>
  </si>
  <si>
    <t>CH696</t>
  </si>
  <si>
    <t>TRS196</t>
  </si>
  <si>
    <t>DAT697</t>
  </si>
  <si>
    <t>CH697</t>
  </si>
  <si>
    <t>TRA542</t>
  </si>
  <si>
    <t>DAT698</t>
  </si>
  <si>
    <t>CH698</t>
  </si>
  <si>
    <t>TRA732</t>
  </si>
  <si>
    <t>DAT699</t>
  </si>
  <si>
    <t>CH699</t>
  </si>
  <si>
    <t>TRA735</t>
  </si>
  <si>
    <t>DAT700</t>
  </si>
  <si>
    <t>CH700</t>
  </si>
  <si>
    <t>TRA882</t>
  </si>
  <si>
    <t>DAT701</t>
  </si>
  <si>
    <t>CH701</t>
  </si>
  <si>
    <t>TRA883</t>
  </si>
  <si>
    <t>DAT702</t>
  </si>
  <si>
    <t>CH702</t>
  </si>
  <si>
    <t>TRA884</t>
  </si>
  <si>
    <t>DAT703</t>
  </si>
  <si>
    <t>CH703</t>
  </si>
  <si>
    <t>TRF515</t>
  </si>
  <si>
    <t>DAT704</t>
  </si>
  <si>
    <t>CH704</t>
  </si>
  <si>
    <t>TRF679</t>
  </si>
  <si>
    <t>DAT705</t>
  </si>
  <si>
    <t>CH705</t>
  </si>
  <si>
    <t>TRF688</t>
  </si>
  <si>
    <t>DAT706</t>
  </si>
  <si>
    <t>CH706</t>
  </si>
  <si>
    <t>TRW418</t>
  </si>
  <si>
    <t>DAT707</t>
  </si>
  <si>
    <t>CH707</t>
  </si>
  <si>
    <t>TRW808</t>
  </si>
  <si>
    <t>DAT708</t>
  </si>
  <si>
    <t>CH708</t>
  </si>
  <si>
    <t>TRW908</t>
  </si>
  <si>
    <t>DAT709</t>
  </si>
  <si>
    <t>CH709</t>
  </si>
  <si>
    <t>RBE001</t>
  </si>
  <si>
    <t>DAT710</t>
  </si>
  <si>
    <t>CH710</t>
  </si>
  <si>
    <t>TRA130</t>
  </si>
  <si>
    <t>DAT711</t>
  </si>
  <si>
    <t>CH711</t>
  </si>
  <si>
    <t>TRA143</t>
  </si>
  <si>
    <t>DAT712</t>
  </si>
  <si>
    <t>CH712</t>
  </si>
  <si>
    <t>TRA147</t>
  </si>
  <si>
    <t>DAT713</t>
  </si>
  <si>
    <t>CH713</t>
  </si>
  <si>
    <t>TRA148</t>
  </si>
  <si>
    <t>DAT714</t>
  </si>
  <si>
    <t>CH714</t>
  </si>
  <si>
    <t>TRA150</t>
  </si>
  <si>
    <t>DAT715</t>
  </si>
  <si>
    <t>CH715</t>
  </si>
  <si>
    <t>TRA203</t>
  </si>
  <si>
    <t>DAT716</t>
  </si>
  <si>
    <t>CH716</t>
  </si>
  <si>
    <t>TRA210</t>
  </si>
  <si>
    <t>DAT717</t>
  </si>
  <si>
    <t>CH717</t>
  </si>
  <si>
    <t>TRA221</t>
  </si>
  <si>
    <t>DAT718</t>
  </si>
  <si>
    <t>CH718</t>
  </si>
  <si>
    <t>TRA241</t>
  </si>
  <si>
    <t>DAT719</t>
  </si>
  <si>
    <t>CH719</t>
  </si>
  <si>
    <t>TRA251</t>
  </si>
  <si>
    <t>DAT720</t>
  </si>
  <si>
    <t>CH720</t>
  </si>
  <si>
    <t>TRA253</t>
  </si>
  <si>
    <t>DAT721</t>
  </si>
  <si>
    <t>CH721</t>
  </si>
  <si>
    <t>TRA301</t>
  </si>
  <si>
    <t>DAT722</t>
  </si>
  <si>
    <t>CH722</t>
  </si>
  <si>
    <t>TRA306</t>
  </si>
  <si>
    <t>DAT723</t>
  </si>
  <si>
    <t>CH723</t>
  </si>
  <si>
    <t>TRA361</t>
  </si>
  <si>
    <t>DAT724</t>
  </si>
  <si>
    <t>CH724</t>
  </si>
  <si>
    <t>TRA368R</t>
  </si>
  <si>
    <t>DAT725</t>
  </si>
  <si>
    <t>CH725</t>
  </si>
  <si>
    <t>TRA441</t>
  </si>
  <si>
    <t>DAT726</t>
  </si>
  <si>
    <t>CH726</t>
  </si>
  <si>
    <t>TRA496</t>
  </si>
  <si>
    <t>DAT727</t>
  </si>
  <si>
    <t>CH727</t>
  </si>
  <si>
    <t>TRA497</t>
  </si>
  <si>
    <t>DAT728</t>
  </si>
  <si>
    <t>CH728</t>
  </si>
  <si>
    <t>TRA500</t>
  </si>
  <si>
    <t>DAT729</t>
  </si>
  <si>
    <t>CH729</t>
  </si>
  <si>
    <t>TRA510</t>
  </si>
  <si>
    <t>DAT730</t>
  </si>
  <si>
    <t>CH730</t>
  </si>
  <si>
    <t>TRA527</t>
  </si>
  <si>
    <t>DAT731</t>
  </si>
  <si>
    <t>CH731</t>
  </si>
  <si>
    <t>TRA529</t>
  </si>
  <si>
    <t>DAT732</t>
  </si>
  <si>
    <t>CH732</t>
  </si>
  <si>
    <t>TRA534</t>
  </si>
  <si>
    <t>DAT733</t>
  </si>
  <si>
    <t>CH733</t>
  </si>
  <si>
    <t>TRA549</t>
  </si>
  <si>
    <t>DAT734</t>
  </si>
  <si>
    <t>CH734</t>
  </si>
  <si>
    <t>TRA563</t>
  </si>
  <si>
    <t>DAT735</t>
  </si>
  <si>
    <t>CH735</t>
  </si>
  <si>
    <t>TRA580</t>
  </si>
  <si>
    <t>DAT736</t>
  </si>
  <si>
    <t>CH736</t>
  </si>
  <si>
    <t>TRA590</t>
  </si>
  <si>
    <t>DAT737</t>
  </si>
  <si>
    <t>CH737</t>
  </si>
  <si>
    <t>TRA610</t>
  </si>
  <si>
    <t>DAT738</t>
  </si>
  <si>
    <t>CH738</t>
  </si>
  <si>
    <t>TRA613</t>
  </si>
  <si>
    <t>DAT739</t>
  </si>
  <si>
    <t>CH739</t>
  </si>
  <si>
    <t>TRA624</t>
  </si>
  <si>
    <t>DAT740</t>
  </si>
  <si>
    <t>CH740</t>
  </si>
  <si>
    <t>TRA628</t>
  </si>
  <si>
    <t>DAT741</t>
  </si>
  <si>
    <t>CH741</t>
  </si>
  <si>
    <t>TRA629</t>
  </si>
  <si>
    <t>DAT742</t>
  </si>
  <si>
    <t>CH742</t>
  </si>
  <si>
    <t>TRA642</t>
  </si>
  <si>
    <t>DAT743</t>
  </si>
  <si>
    <t>CH743</t>
  </si>
  <si>
    <t>TRA645</t>
  </si>
  <si>
    <t>DAT744</t>
  </si>
  <si>
    <t>CH744</t>
  </si>
  <si>
    <t>TRA650</t>
  </si>
  <si>
    <t>DAT745</t>
  </si>
  <si>
    <t>CH745</t>
  </si>
  <si>
    <t>TRA651</t>
  </si>
  <si>
    <t>DAT746</t>
  </si>
  <si>
    <t>CH746</t>
  </si>
  <si>
    <t>TRA654</t>
  </si>
  <si>
    <t>DAT747</t>
  </si>
  <si>
    <t>CH747</t>
  </si>
  <si>
    <t>TRA670</t>
  </si>
  <si>
    <t>DAT748</t>
  </si>
  <si>
    <t>CH748</t>
  </si>
  <si>
    <t>TRA674</t>
  </si>
  <si>
    <t>DAT749</t>
  </si>
  <si>
    <t>CH749</t>
  </si>
  <si>
    <t>TRA680</t>
  </si>
  <si>
    <t>DAT750</t>
  </si>
  <si>
    <t>CH750</t>
  </si>
  <si>
    <t>TRA688</t>
  </si>
  <si>
    <t>DAT751</t>
  </si>
  <si>
    <t>CH751</t>
  </si>
  <si>
    <t>TRA689</t>
  </si>
  <si>
    <t>DAT752</t>
  </si>
  <si>
    <t>CH752</t>
  </si>
  <si>
    <t>TRA700</t>
  </si>
  <si>
    <t>DAT753</t>
  </si>
  <si>
    <t>CH753</t>
  </si>
  <si>
    <t>TRA701</t>
  </si>
  <si>
    <t>DAT754</t>
  </si>
  <si>
    <t>CH754</t>
  </si>
  <si>
    <t>TRA702</t>
  </si>
  <si>
    <t>DAT755</t>
  </si>
  <si>
    <t>CH755</t>
  </si>
  <si>
    <t>TRA705</t>
  </si>
  <si>
    <t>DAT756</t>
  </si>
  <si>
    <t>CH756</t>
  </si>
  <si>
    <t>TRA713</t>
  </si>
  <si>
    <t>DAT757</t>
  </si>
  <si>
    <t>CH757</t>
  </si>
  <si>
    <t>TRA740</t>
  </si>
  <si>
    <t>DAT758</t>
  </si>
  <si>
    <t>CH758</t>
  </si>
  <si>
    <t>TRA745</t>
  </si>
  <si>
    <t>DAT759</t>
  </si>
  <si>
    <t>CH759</t>
  </si>
  <si>
    <t>TRA749</t>
  </si>
  <si>
    <t>DAT760</t>
  </si>
  <si>
    <t>CH760</t>
  </si>
  <si>
    <t>TRA753</t>
  </si>
  <si>
    <t>DAT761</t>
  </si>
  <si>
    <t>CH761</t>
  </si>
  <si>
    <t>TRA762</t>
  </si>
  <si>
    <t>DAT762</t>
  </si>
  <si>
    <t>CH762</t>
  </si>
  <si>
    <t>TRA788</t>
  </si>
  <si>
    <t>DAT763</t>
  </si>
  <si>
    <t>CH763</t>
  </si>
  <si>
    <t>TRA790</t>
  </si>
  <si>
    <t>DAT764</t>
  </si>
  <si>
    <t>CH764</t>
  </si>
  <si>
    <t>TRA803</t>
  </si>
  <si>
    <t>DAT765</t>
  </si>
  <si>
    <t>CH765</t>
  </si>
  <si>
    <t>TRA806</t>
  </si>
  <si>
    <t>DAT766</t>
  </si>
  <si>
    <t>CH766</t>
  </si>
  <si>
    <t>TRA820</t>
  </si>
  <si>
    <t>DAT767</t>
  </si>
  <si>
    <t>CH767</t>
  </si>
  <si>
    <t>TRA831</t>
  </si>
  <si>
    <t>DAT768</t>
  </si>
  <si>
    <t>CH768</t>
  </si>
  <si>
    <t>TRA832</t>
  </si>
  <si>
    <t>DAT769</t>
  </si>
  <si>
    <t>CH769</t>
  </si>
  <si>
    <t>TRA842</t>
  </si>
  <si>
    <t>DAT770</t>
  </si>
  <si>
    <t>CH770</t>
  </si>
  <si>
    <t>TRA844</t>
  </si>
  <si>
    <t>DAT771</t>
  </si>
  <si>
    <t>CH771</t>
  </si>
  <si>
    <t>TRA848</t>
  </si>
  <si>
    <t>DAT772</t>
  </si>
  <si>
    <t>CH772</t>
  </si>
  <si>
    <t>TRA856</t>
  </si>
  <si>
    <t>DAT773</t>
  </si>
  <si>
    <t>CH773</t>
  </si>
  <si>
    <t>TRA876</t>
  </si>
  <si>
    <t>DAT774</t>
  </si>
  <si>
    <t>CH774</t>
  </si>
  <si>
    <t>TRA892</t>
  </si>
  <si>
    <t>DAT775</t>
  </si>
  <si>
    <t>CH775</t>
  </si>
  <si>
    <t>TRA894</t>
  </si>
  <si>
    <t>DAT776</t>
  </si>
  <si>
    <t>CH776</t>
  </si>
  <si>
    <t>TRA905</t>
  </si>
  <si>
    <t>DAT777</t>
  </si>
  <si>
    <t>CH777</t>
  </si>
  <si>
    <t>TRA907</t>
  </si>
  <si>
    <t>DAT778</t>
  </si>
  <si>
    <t>CH778</t>
  </si>
  <si>
    <t>TRA914</t>
  </si>
  <si>
    <t>DAT779</t>
  </si>
  <si>
    <t>CH779</t>
  </si>
  <si>
    <t>TRA915</t>
  </si>
  <si>
    <t>DAT780</t>
  </si>
  <si>
    <t>CH780</t>
  </si>
  <si>
    <t>TRA924</t>
  </si>
  <si>
    <t>DAT781</t>
  </si>
  <si>
    <t>CH781</t>
  </si>
  <si>
    <t>TRA925</t>
  </si>
  <si>
    <t>DAT782</t>
  </si>
  <si>
    <t>CH782</t>
  </si>
  <si>
    <t>TRA935</t>
  </si>
  <si>
    <t>DAT783</t>
  </si>
  <si>
    <t>CH783</t>
  </si>
  <si>
    <t>TRB101</t>
  </si>
  <si>
    <t>DAT784</t>
  </si>
  <si>
    <t>CH784</t>
  </si>
  <si>
    <t>TRB102</t>
  </si>
  <si>
    <t>DAT785</t>
  </si>
  <si>
    <t>CH785</t>
  </si>
  <si>
    <t>TRF530</t>
  </si>
  <si>
    <t>DAT786</t>
  </si>
  <si>
    <t>CH786</t>
  </si>
  <si>
    <t>TRF532</t>
  </si>
  <si>
    <t>DAT787</t>
  </si>
  <si>
    <t>CH787</t>
  </si>
  <si>
    <t>TRF541</t>
  </si>
  <si>
    <t>DAT788</t>
  </si>
  <si>
    <t>CH788</t>
  </si>
  <si>
    <t>TRF549</t>
  </si>
  <si>
    <t>DAT789</t>
  </si>
  <si>
    <t>CH789</t>
  </si>
  <si>
    <t>TRF557</t>
  </si>
  <si>
    <t>DAT790</t>
  </si>
  <si>
    <t>CH790</t>
  </si>
  <si>
    <t>TRF570</t>
  </si>
  <si>
    <t>DAT791</t>
  </si>
  <si>
    <t>CH791</t>
  </si>
  <si>
    <t>TRF581</t>
  </si>
  <si>
    <t>DAT792</t>
  </si>
  <si>
    <t>CH792</t>
  </si>
  <si>
    <t>TRF582</t>
  </si>
  <si>
    <t>DAT793</t>
  </si>
  <si>
    <t>CH793</t>
  </si>
  <si>
    <t>TRF603</t>
  </si>
  <si>
    <t>DAT794</t>
  </si>
  <si>
    <t>CH794</t>
  </si>
  <si>
    <t>TRF619</t>
  </si>
  <si>
    <t>DAT795</t>
  </si>
  <si>
    <t>CH795</t>
  </si>
  <si>
    <t>TRF620</t>
  </si>
  <si>
    <t>DAT796</t>
  </si>
  <si>
    <t>CH796</t>
  </si>
  <si>
    <t>TRF666</t>
  </si>
  <si>
    <t>DAT797</t>
  </si>
  <si>
    <t>CH797</t>
  </si>
  <si>
    <t>TRF673</t>
  </si>
  <si>
    <t>DAT798</t>
  </si>
  <si>
    <t>CH798</t>
  </si>
  <si>
    <t>TRF690</t>
  </si>
  <si>
    <t>DAT799</t>
  </si>
  <si>
    <t>CH799</t>
  </si>
  <si>
    <t>TRF691</t>
  </si>
  <si>
    <t>DAT800</t>
  </si>
  <si>
    <t>CH800</t>
  </si>
  <si>
    <t>TRF695</t>
  </si>
  <si>
    <t>DAT801</t>
  </si>
  <si>
    <t>CH801</t>
  </si>
  <si>
    <t>TRF720</t>
  </si>
  <si>
    <t>DAT802</t>
  </si>
  <si>
    <t>CH802</t>
  </si>
  <si>
    <t>TRF725</t>
  </si>
  <si>
    <t>DAT803</t>
  </si>
  <si>
    <t>CH803</t>
  </si>
  <si>
    <t>TRJ330L</t>
  </si>
  <si>
    <t>DAT804</t>
  </si>
  <si>
    <t>CH804</t>
  </si>
  <si>
    <t>TRJ330R</t>
  </si>
  <si>
    <t>DAT805</t>
  </si>
  <si>
    <t>CH805</t>
  </si>
  <si>
    <t>TRJ330S</t>
  </si>
  <si>
    <t>DAT806</t>
  </si>
  <si>
    <t>CH806</t>
  </si>
  <si>
    <t>TRJ331L</t>
  </si>
  <si>
    <t>DAT807</t>
  </si>
  <si>
    <t>CH807</t>
  </si>
  <si>
    <t>TRJ331R</t>
  </si>
  <si>
    <t>DAT808</t>
  </si>
  <si>
    <t>CH808</t>
  </si>
  <si>
    <t>TRJ331S</t>
  </si>
  <si>
    <t>DAT809</t>
  </si>
  <si>
    <t>CH809</t>
  </si>
  <si>
    <t>TRJ332</t>
  </si>
  <si>
    <t>DAT810</t>
  </si>
  <si>
    <t>CH810</t>
  </si>
  <si>
    <t>TRJ334L</t>
  </si>
  <si>
    <t>DAT811</t>
  </si>
  <si>
    <t>CH811</t>
  </si>
  <si>
    <t>TRJ334R</t>
  </si>
  <si>
    <t>DAT812</t>
  </si>
  <si>
    <t>CH812</t>
  </si>
  <si>
    <t>TRJ334S</t>
  </si>
  <si>
    <t>DAT813</t>
  </si>
  <si>
    <t>CH813</t>
  </si>
  <si>
    <t>TRJ389</t>
  </si>
  <si>
    <t>DAT814</t>
  </si>
  <si>
    <t>CH814</t>
  </si>
  <si>
    <t>TRJ424R</t>
  </si>
  <si>
    <t>DAT815</t>
  </si>
  <si>
    <t>CH815</t>
  </si>
  <si>
    <t>TRJ447R</t>
  </si>
  <si>
    <t>DAT816</t>
  </si>
  <si>
    <t>CH816</t>
  </si>
  <si>
    <t>TRJ500L</t>
  </si>
  <si>
    <t>DAT817</t>
  </si>
  <si>
    <t>CH817</t>
  </si>
  <si>
    <t>TRJ500R</t>
  </si>
  <si>
    <t>DAT818</t>
  </si>
  <si>
    <t>CH818</t>
  </si>
  <si>
    <t>TRJ500S</t>
  </si>
  <si>
    <t>DAT819</t>
  </si>
  <si>
    <t>CH819</t>
  </si>
  <si>
    <t>TRJ501L</t>
  </si>
  <si>
    <t>DAT820</t>
  </si>
  <si>
    <t>CH820</t>
  </si>
  <si>
    <t>TRJ501R</t>
  </si>
  <si>
    <t>DAT821</t>
  </si>
  <si>
    <t>CH821</t>
  </si>
  <si>
    <t>TRJ501S</t>
  </si>
  <si>
    <t>DAT822</t>
  </si>
  <si>
    <t>CH822</t>
  </si>
  <si>
    <t>TRJ510R</t>
  </si>
  <si>
    <t>DAT823</t>
  </si>
  <si>
    <t>CH823</t>
  </si>
  <si>
    <t>TRJ600L</t>
  </si>
  <si>
    <t>DAT824</t>
  </si>
  <si>
    <t>CH824</t>
  </si>
  <si>
    <t>TRJ600R</t>
  </si>
  <si>
    <t>DAT825</t>
  </si>
  <si>
    <t>CH825</t>
  </si>
  <si>
    <t>TRJ600S</t>
  </si>
  <si>
    <t>DAT826</t>
  </si>
  <si>
    <t>CH826</t>
  </si>
  <si>
    <t>TRJ601L</t>
  </si>
  <si>
    <t>DAT827</t>
  </si>
  <si>
    <t>CH827</t>
  </si>
  <si>
    <t>TRJ601R</t>
  </si>
  <si>
    <t>DAT828</t>
  </si>
  <si>
    <t>CH828</t>
  </si>
  <si>
    <t>TRJ601S</t>
  </si>
  <si>
    <t>DAT829</t>
  </si>
  <si>
    <t>CH829</t>
  </si>
  <si>
    <t>TRS174</t>
  </si>
  <si>
    <t>DAT830</t>
  </si>
  <si>
    <t>CH830</t>
  </si>
  <si>
    <t>TRS215</t>
  </si>
  <si>
    <t>DAT831</t>
  </si>
  <si>
    <t>CH831</t>
  </si>
  <si>
    <t>TRS240</t>
  </si>
  <si>
    <t>DAT832</t>
  </si>
  <si>
    <t>CH832</t>
  </si>
  <si>
    <t>TRS242</t>
  </si>
  <si>
    <t>DAT833</t>
  </si>
  <si>
    <t>CH833</t>
  </si>
  <si>
    <t>TRS244</t>
  </si>
  <si>
    <t>DAT834</t>
  </si>
  <si>
    <t>CH834</t>
  </si>
  <si>
    <t>TRS264</t>
  </si>
  <si>
    <t>DAT835</t>
  </si>
  <si>
    <t>CH835</t>
  </si>
  <si>
    <t>TRW248</t>
  </si>
  <si>
    <t>DAT836</t>
  </si>
  <si>
    <t>CH836</t>
  </si>
  <si>
    <t>TRW249</t>
  </si>
  <si>
    <t>DAT837</t>
  </si>
  <si>
    <t>CH837</t>
  </si>
  <si>
    <t>TRW297</t>
  </si>
  <si>
    <t>DAT838</t>
  </si>
  <si>
    <t>CH838</t>
  </si>
  <si>
    <t>TRW322</t>
  </si>
  <si>
    <t>DAT839</t>
  </si>
  <si>
    <t>CH839</t>
  </si>
  <si>
    <t>TRW348</t>
  </si>
  <si>
    <t>DAT840</t>
  </si>
  <si>
    <t>CH840</t>
  </si>
  <si>
    <t>TRW461</t>
  </si>
  <si>
    <t>DAT841</t>
  </si>
  <si>
    <t>CH841</t>
  </si>
  <si>
    <t>TRW463</t>
  </si>
  <si>
    <t>DAT842</t>
  </si>
  <si>
    <t>CH842</t>
  </si>
  <si>
    <t>TRW522</t>
  </si>
  <si>
    <t>DAT843</t>
  </si>
  <si>
    <t>CH843</t>
  </si>
  <si>
    <t>TRW532</t>
  </si>
  <si>
    <t>DAT844</t>
  </si>
  <si>
    <t>CH844</t>
  </si>
  <si>
    <t>TRW535</t>
  </si>
  <si>
    <t>DAT845</t>
  </si>
  <si>
    <t>CH845</t>
  </si>
  <si>
    <t>TRW597</t>
  </si>
  <si>
    <t>DAT846</t>
  </si>
  <si>
    <t>CH846</t>
  </si>
  <si>
    <t>TRK200</t>
  </si>
  <si>
    <t>DAT847</t>
  </si>
  <si>
    <t>CH847</t>
  </si>
  <si>
    <t>TRK201</t>
  </si>
  <si>
    <t>DAT848</t>
  </si>
  <si>
    <t>CH848</t>
  </si>
  <si>
    <t>TRK202</t>
  </si>
  <si>
    <t>DAT849</t>
  </si>
  <si>
    <t>CH849</t>
  </si>
  <si>
    <t>TRK203</t>
  </si>
  <si>
    <t>DAT850</t>
  </si>
  <si>
    <t>CH850</t>
  </si>
  <si>
    <t>R110X</t>
  </si>
  <si>
    <t>DAT851</t>
  </si>
  <si>
    <t>CH851</t>
  </si>
  <si>
    <t>R115F</t>
  </si>
  <si>
    <t>DAT852</t>
  </si>
  <si>
    <t>CH852</t>
  </si>
  <si>
    <t>R115M</t>
  </si>
  <si>
    <t>DAT853</t>
  </si>
  <si>
    <t>CH853</t>
  </si>
  <si>
    <t>R118X</t>
  </si>
  <si>
    <t>DAT854</t>
  </si>
  <si>
    <t>CH854</t>
  </si>
  <si>
    <t>R120X</t>
  </si>
  <si>
    <t>DAT855</t>
  </si>
  <si>
    <t>CH855</t>
  </si>
  <si>
    <t>R121F</t>
  </si>
  <si>
    <t>DAT856</t>
  </si>
  <si>
    <t>CH856</t>
  </si>
  <si>
    <t>R121M</t>
  </si>
  <si>
    <t>DAT857</t>
  </si>
  <si>
    <t>CH857</t>
  </si>
  <si>
    <t>R123X</t>
  </si>
  <si>
    <t>DAT858</t>
  </si>
  <si>
    <t>CH858</t>
  </si>
  <si>
    <t>R124X</t>
  </si>
  <si>
    <t>DAT859</t>
  </si>
  <si>
    <t>CH859</t>
  </si>
  <si>
    <t>R128F</t>
  </si>
  <si>
    <t>DAT860</t>
  </si>
  <si>
    <t>CH860</t>
  </si>
  <si>
    <t>R128M</t>
  </si>
  <si>
    <t>DAT861</t>
  </si>
  <si>
    <t>CH861</t>
  </si>
  <si>
    <t>R131M</t>
  </si>
  <si>
    <t>DAT862</t>
  </si>
  <si>
    <t>CH862</t>
  </si>
  <si>
    <t>R160JY</t>
  </si>
  <si>
    <t>DAT863</t>
  </si>
  <si>
    <t>CH863</t>
  </si>
  <si>
    <t>R160X</t>
  </si>
  <si>
    <t>DAT864</t>
  </si>
  <si>
    <t>CH864</t>
  </si>
  <si>
    <t>R33X</t>
  </si>
  <si>
    <t>DAT865</t>
  </si>
  <si>
    <t>CH865</t>
  </si>
  <si>
    <t>R36JY</t>
  </si>
  <si>
    <t>DAT866</t>
  </si>
  <si>
    <t>CH866</t>
  </si>
  <si>
    <t>R36X</t>
  </si>
  <si>
    <t>DAT867</t>
  </si>
  <si>
    <t>CH867</t>
  </si>
  <si>
    <t>R37X</t>
  </si>
  <si>
    <t>DAT868</t>
  </si>
  <si>
    <t>CH868</t>
  </si>
  <si>
    <t>R400F</t>
  </si>
  <si>
    <t>DAT869</t>
  </si>
  <si>
    <t>CH869</t>
  </si>
  <si>
    <t>R400M</t>
  </si>
  <si>
    <t>DAT870</t>
  </si>
  <si>
    <t>CH870</t>
  </si>
  <si>
    <t>R44X</t>
  </si>
  <si>
    <t>DAT871</t>
  </si>
  <si>
    <t>CH871</t>
  </si>
  <si>
    <t>R67X</t>
  </si>
  <si>
    <t>DAT872</t>
  </si>
  <si>
    <t>CH872</t>
  </si>
  <si>
    <t>R68X</t>
  </si>
  <si>
    <t>DAT873</t>
  </si>
  <si>
    <t>CH873</t>
  </si>
  <si>
    <t>R88X</t>
  </si>
  <si>
    <t>DAT874</t>
  </si>
  <si>
    <t>CH874</t>
  </si>
  <si>
    <t>R94X</t>
  </si>
  <si>
    <t>DAT875</t>
  </si>
  <si>
    <t>CH875</t>
  </si>
  <si>
    <t>R112X</t>
  </si>
  <si>
    <t>DAT876</t>
  </si>
  <si>
    <t>CH876</t>
  </si>
  <si>
    <t>R114JY</t>
  </si>
  <si>
    <t>DAT877</t>
  </si>
  <si>
    <t>CH877</t>
  </si>
  <si>
    <t>R114X</t>
  </si>
  <si>
    <t>DAT878</t>
  </si>
  <si>
    <t>CH878</t>
  </si>
  <si>
    <t>R116X</t>
  </si>
  <si>
    <t>DAT879</t>
  </si>
  <si>
    <t>CH879</t>
  </si>
  <si>
    <t>R203JY</t>
  </si>
  <si>
    <t>DAT880</t>
  </si>
  <si>
    <t>CH880</t>
  </si>
  <si>
    <t>R203X</t>
  </si>
  <si>
    <t>DAT881</t>
  </si>
  <si>
    <t>CH881</t>
  </si>
  <si>
    <t>R204X</t>
  </si>
  <si>
    <t>DAT882</t>
  </si>
  <si>
    <t>CH882</t>
  </si>
  <si>
    <t>R205X</t>
  </si>
  <si>
    <t>DAT883</t>
  </si>
  <si>
    <t>CH883</t>
  </si>
  <si>
    <t>R206X</t>
  </si>
  <si>
    <t>DAT884</t>
  </si>
  <si>
    <t>CH884</t>
  </si>
  <si>
    <t>R207JY</t>
  </si>
  <si>
    <t>DAT885</t>
  </si>
  <si>
    <t>CH885</t>
  </si>
  <si>
    <t>R207X</t>
  </si>
  <si>
    <t>DAT886</t>
  </si>
  <si>
    <t>CH886</t>
  </si>
  <si>
    <t>R208X</t>
  </si>
  <si>
    <t>DAT887</t>
  </si>
  <si>
    <t>CH887</t>
  </si>
  <si>
    <t>R209F</t>
  </si>
  <si>
    <t>DAT888</t>
  </si>
  <si>
    <t>CH888</t>
  </si>
  <si>
    <t>R209M</t>
  </si>
  <si>
    <t>DAT889</t>
  </si>
  <si>
    <t>CH889</t>
  </si>
  <si>
    <t>R214X</t>
  </si>
  <si>
    <t>DAT890</t>
  </si>
  <si>
    <t>CH890</t>
  </si>
  <si>
    <t>R215X</t>
  </si>
  <si>
    <t>DAT891</t>
  </si>
  <si>
    <t>CH891</t>
  </si>
  <si>
    <t>R219X</t>
  </si>
  <si>
    <t>DAT892</t>
  </si>
  <si>
    <t>CH892</t>
  </si>
  <si>
    <t>R220F</t>
  </si>
  <si>
    <t>DAT893</t>
  </si>
  <si>
    <t>CH893</t>
  </si>
  <si>
    <t>R220X</t>
  </si>
  <si>
    <t>DAT894</t>
  </si>
  <si>
    <t>CH894</t>
  </si>
  <si>
    <t>R221F</t>
  </si>
  <si>
    <t>DAT895</t>
  </si>
  <si>
    <t>CH895</t>
  </si>
  <si>
    <t>R221M</t>
  </si>
  <si>
    <t>DAT896</t>
  </si>
  <si>
    <t>CH896</t>
  </si>
  <si>
    <t>R223X</t>
  </si>
  <si>
    <t>DAT897</t>
  </si>
  <si>
    <t>CH897</t>
  </si>
  <si>
    <t>R224JY</t>
  </si>
  <si>
    <t>DAT898</t>
  </si>
  <si>
    <t>CH898</t>
  </si>
  <si>
    <t>R225J</t>
  </si>
  <si>
    <t>DAT899</t>
  </si>
  <si>
    <t>CH899</t>
  </si>
  <si>
    <t>R225X</t>
  </si>
  <si>
    <t>DAT900</t>
  </si>
  <si>
    <t>CH900</t>
  </si>
  <si>
    <t>R226J</t>
  </si>
  <si>
    <t>DAT901</t>
  </si>
  <si>
    <t>CH901</t>
  </si>
  <si>
    <t>R226X</t>
  </si>
  <si>
    <t>DAT902</t>
  </si>
  <si>
    <t>CH902</t>
  </si>
  <si>
    <t>R227J</t>
  </si>
  <si>
    <t>DAT903</t>
  </si>
  <si>
    <t>CH903</t>
  </si>
  <si>
    <t>R227X</t>
  </si>
  <si>
    <t>DAT904</t>
  </si>
  <si>
    <t>CH904</t>
  </si>
  <si>
    <t>R230F</t>
  </si>
  <si>
    <t>DAT905</t>
  </si>
  <si>
    <t>CH905</t>
  </si>
  <si>
    <t>R230M</t>
  </si>
  <si>
    <t>DAT906</t>
  </si>
  <si>
    <t>CH906</t>
  </si>
  <si>
    <t>R231F</t>
  </si>
  <si>
    <t>DAT907</t>
  </si>
  <si>
    <t>CH907</t>
  </si>
  <si>
    <t>R231M</t>
  </si>
  <si>
    <t>DAT908</t>
  </si>
  <si>
    <t>CH908</t>
  </si>
  <si>
    <t>R232F</t>
  </si>
  <si>
    <t>DAT909</t>
  </si>
  <si>
    <t>CH909</t>
  </si>
  <si>
    <t>R232M</t>
  </si>
  <si>
    <t>DAT910</t>
  </si>
  <si>
    <t>CH910</t>
  </si>
  <si>
    <t>R233JY</t>
  </si>
  <si>
    <t>DAT911</t>
  </si>
  <si>
    <t>CH911</t>
  </si>
  <si>
    <t>R233M</t>
  </si>
  <si>
    <t>DAT912</t>
  </si>
  <si>
    <t>CH912</t>
  </si>
  <si>
    <t>R234JY</t>
  </si>
  <si>
    <t>DAT913</t>
  </si>
  <si>
    <t>CH913</t>
  </si>
  <si>
    <t>R244X</t>
  </si>
  <si>
    <t>DAT914</t>
  </si>
  <si>
    <t>CH914</t>
  </si>
  <si>
    <t>RC031X</t>
  </si>
  <si>
    <t>DAT915</t>
  </si>
  <si>
    <t>CH915</t>
  </si>
  <si>
    <t>RC091X</t>
  </si>
  <si>
    <t>DAT916</t>
  </si>
  <si>
    <t>CH916</t>
  </si>
  <si>
    <t>RC80X</t>
  </si>
  <si>
    <t>DAT917</t>
  </si>
  <si>
    <t>CH917</t>
  </si>
  <si>
    <t>RC81X</t>
  </si>
  <si>
    <t>DAT918</t>
  </si>
  <si>
    <t>CH918</t>
  </si>
  <si>
    <t>RC82X</t>
  </si>
  <si>
    <t>DAT919</t>
  </si>
  <si>
    <t>CH919</t>
  </si>
  <si>
    <t>RC83X</t>
  </si>
  <si>
    <t>DAT920</t>
  </si>
  <si>
    <t>CH920</t>
  </si>
  <si>
    <t>RC84X</t>
  </si>
  <si>
    <t>DAT921</t>
  </si>
  <si>
    <t>CH921</t>
  </si>
  <si>
    <t>RC85X</t>
  </si>
  <si>
    <t>DAT922</t>
  </si>
  <si>
    <t>CH922</t>
  </si>
  <si>
    <t>R237X</t>
  </si>
  <si>
    <t>DAT923</t>
  </si>
  <si>
    <t>CH923</t>
  </si>
  <si>
    <t>R238X</t>
  </si>
  <si>
    <t>DAT924</t>
  </si>
  <si>
    <t>CH924</t>
  </si>
  <si>
    <t>R239X</t>
  </si>
  <si>
    <t>DAT925</t>
  </si>
  <si>
    <t>CH925</t>
  </si>
  <si>
    <t>R240X</t>
  </si>
  <si>
    <t>DAT926</t>
  </si>
  <si>
    <t>CH926</t>
  </si>
  <si>
    <t>R500X</t>
  </si>
  <si>
    <t>DAT927</t>
  </si>
  <si>
    <t>CH927</t>
  </si>
  <si>
    <t>R501X</t>
  </si>
  <si>
    <t>DAT928</t>
  </si>
  <si>
    <t>CH928</t>
  </si>
  <si>
    <t>R502X</t>
  </si>
  <si>
    <t>DAT929</t>
  </si>
  <si>
    <t>CH929</t>
  </si>
  <si>
    <t>R503X</t>
  </si>
  <si>
    <t>DAT930</t>
  </si>
  <si>
    <t>CH930</t>
  </si>
  <si>
    <t>R505X</t>
  </si>
  <si>
    <t>DAT931</t>
  </si>
  <si>
    <t>CH931</t>
  </si>
  <si>
    <t>R506X</t>
  </si>
  <si>
    <t>DAT932</t>
  </si>
  <si>
    <t>CH932</t>
  </si>
  <si>
    <t>R507X</t>
  </si>
  <si>
    <t>DAT933</t>
  </si>
  <si>
    <t>CH933</t>
  </si>
  <si>
    <t>R508X</t>
  </si>
  <si>
    <t>DAT934</t>
  </si>
  <si>
    <t>CH934</t>
  </si>
  <si>
    <t>R510X</t>
  </si>
  <si>
    <t>DAT935</t>
  </si>
  <si>
    <t>CH935</t>
  </si>
  <si>
    <t>R511X</t>
  </si>
  <si>
    <t>DAT936</t>
  </si>
  <si>
    <t>CH936</t>
  </si>
  <si>
    <t>R512X</t>
  </si>
  <si>
    <t>DAT937</t>
  </si>
  <si>
    <t>CH937</t>
  </si>
  <si>
    <t>R900F</t>
  </si>
  <si>
    <t>DAT938</t>
  </si>
  <si>
    <t>CH938</t>
  </si>
  <si>
    <t>R900X</t>
  </si>
  <si>
    <t>DAT939</t>
  </si>
  <si>
    <t>CH939</t>
  </si>
  <si>
    <t>R901F</t>
  </si>
  <si>
    <t>DAT940</t>
  </si>
  <si>
    <t>CH940</t>
  </si>
  <si>
    <t>R901JY</t>
  </si>
  <si>
    <t>DAT941</t>
  </si>
  <si>
    <t>CH941</t>
  </si>
  <si>
    <t>R901M</t>
  </si>
  <si>
    <t>DAT942</t>
  </si>
  <si>
    <t>CH942</t>
  </si>
  <si>
    <t>R902F</t>
  </si>
  <si>
    <t>DAT943</t>
  </si>
  <si>
    <t>CH943</t>
  </si>
  <si>
    <t>R902M</t>
  </si>
  <si>
    <t>DAT944</t>
  </si>
  <si>
    <t>CH944</t>
  </si>
  <si>
    <t>R903X</t>
  </si>
  <si>
    <t>DAT945</t>
  </si>
  <si>
    <t>CH945</t>
  </si>
  <si>
    <t>R904X</t>
  </si>
  <si>
    <t>DAT946</t>
  </si>
  <si>
    <t>CH946</t>
  </si>
  <si>
    <t>R905J</t>
  </si>
  <si>
    <t>DAT947</t>
  </si>
  <si>
    <t>CH947</t>
  </si>
  <si>
    <t>R905X</t>
  </si>
  <si>
    <t>DAT948</t>
  </si>
  <si>
    <t>CH948</t>
  </si>
  <si>
    <t>R906X</t>
  </si>
  <si>
    <t>DAT949</t>
  </si>
  <si>
    <t>CH949</t>
  </si>
  <si>
    <t>R907X</t>
  </si>
  <si>
    <t>DAT950</t>
  </si>
  <si>
    <t>CH950</t>
  </si>
  <si>
    <t>R908X</t>
  </si>
  <si>
    <t>DAT951</t>
  </si>
  <si>
    <t>CH951</t>
  </si>
  <si>
    <t>R909X</t>
  </si>
  <si>
    <t>DAT952</t>
  </si>
  <si>
    <t>CH952</t>
  </si>
  <si>
    <t>R910X</t>
  </si>
  <si>
    <t>DAT953</t>
  </si>
  <si>
    <t>CH953</t>
  </si>
  <si>
    <t>R911F</t>
  </si>
  <si>
    <t>DAT954</t>
  </si>
  <si>
    <t>CH954</t>
  </si>
  <si>
    <t>R911M</t>
  </si>
  <si>
    <t>DAT955</t>
  </si>
  <si>
    <t>CH955</t>
  </si>
  <si>
    <t>R912X</t>
  </si>
  <si>
    <t>DAT956</t>
  </si>
  <si>
    <t>CH956</t>
  </si>
  <si>
    <t>R915X</t>
  </si>
  <si>
    <t>DAT957</t>
  </si>
  <si>
    <t>CH957</t>
  </si>
  <si>
    <t>R916X</t>
  </si>
  <si>
    <t>DAT958</t>
  </si>
  <si>
    <t>CH958</t>
  </si>
  <si>
    <t>R939X</t>
  </si>
  <si>
    <t>DAT959</t>
  </si>
  <si>
    <t>CH959</t>
  </si>
  <si>
    <t>RC927X</t>
  </si>
  <si>
    <t>DAT960</t>
  </si>
  <si>
    <t>CH960</t>
  </si>
  <si>
    <t>RC929X</t>
  </si>
  <si>
    <t>DAT961</t>
  </si>
  <si>
    <t>CH961</t>
  </si>
  <si>
    <t>RC930X</t>
  </si>
  <si>
    <t>DAT962</t>
  </si>
  <si>
    <t>CH962</t>
  </si>
  <si>
    <t>RC933X</t>
  </si>
  <si>
    <t>DAT963</t>
  </si>
  <si>
    <t>CH963</t>
  </si>
  <si>
    <t>RC934X</t>
  </si>
  <si>
    <t>DAT964</t>
  </si>
  <si>
    <t>CH964</t>
  </si>
  <si>
    <t>RC981X</t>
  </si>
  <si>
    <t>DAT965</t>
  </si>
  <si>
    <t>CH965</t>
  </si>
  <si>
    <t>RC984J</t>
  </si>
  <si>
    <t>DAT966</t>
  </si>
  <si>
    <t>CH966</t>
  </si>
  <si>
    <t>RC984X</t>
  </si>
  <si>
    <t>DAT967</t>
  </si>
  <si>
    <t>CH967</t>
  </si>
  <si>
    <t>RC985X</t>
  </si>
  <si>
    <t>DAT968</t>
  </si>
  <si>
    <t>CH968</t>
  </si>
  <si>
    <t>RC02</t>
  </si>
  <si>
    <t>DAT969</t>
  </si>
  <si>
    <t>CH969</t>
  </si>
  <si>
    <t>RC05</t>
  </si>
  <si>
    <t>DAT970</t>
  </si>
  <si>
    <t>CH970</t>
  </si>
  <si>
    <t>RC05J</t>
  </si>
  <si>
    <t>DAT971</t>
  </si>
  <si>
    <t>CH971</t>
  </si>
  <si>
    <t>RC089X</t>
  </si>
  <si>
    <t>DAT972</t>
  </si>
  <si>
    <t>CH972</t>
  </si>
  <si>
    <t>RC090X</t>
  </si>
  <si>
    <t>DAT973</t>
  </si>
  <si>
    <t>CH973</t>
  </si>
  <si>
    <t>RC10</t>
  </si>
  <si>
    <t>DAT974</t>
  </si>
  <si>
    <t>CH974</t>
  </si>
  <si>
    <t>RC24</t>
  </si>
  <si>
    <t>DAT975</t>
  </si>
  <si>
    <t>CH975</t>
  </si>
  <si>
    <t>RC24P</t>
  </si>
  <si>
    <t>DAT976</t>
  </si>
  <si>
    <t>CH976</t>
  </si>
  <si>
    <t>RC25</t>
  </si>
  <si>
    <t>DAT977</t>
  </si>
  <si>
    <t>CH977</t>
  </si>
  <si>
    <t>RC35</t>
  </si>
  <si>
    <t>DAT978</t>
  </si>
  <si>
    <t>CH978</t>
  </si>
  <si>
    <t>RC50</t>
  </si>
  <si>
    <t>DAT979</t>
  </si>
  <si>
    <t>CH979</t>
  </si>
  <si>
    <t>RC54</t>
  </si>
  <si>
    <t>DAT980</t>
  </si>
  <si>
    <t>CH980</t>
  </si>
  <si>
    <t>RC69</t>
  </si>
  <si>
    <t>DAT981</t>
  </si>
  <si>
    <t>CH981</t>
  </si>
  <si>
    <t>RC76A</t>
  </si>
  <si>
    <t>DAT982</t>
  </si>
  <si>
    <t>CH982</t>
  </si>
  <si>
    <t>R018X</t>
  </si>
  <si>
    <t>DAT983</t>
  </si>
  <si>
    <t>CH983</t>
  </si>
  <si>
    <t>R117X</t>
  </si>
  <si>
    <t>DAT984</t>
  </si>
  <si>
    <t>CH984</t>
  </si>
  <si>
    <t>R200J</t>
  </si>
  <si>
    <t>DAT985</t>
  </si>
  <si>
    <t>CH985</t>
  </si>
  <si>
    <t>R200JEV</t>
  </si>
  <si>
    <t>DAT986</t>
  </si>
  <si>
    <t>CH986</t>
  </si>
  <si>
    <t>R200X</t>
  </si>
  <si>
    <t>DAT987</t>
  </si>
  <si>
    <t>CH987</t>
  </si>
  <si>
    <t>R200XEV</t>
  </si>
  <si>
    <t>DAT988</t>
  </si>
  <si>
    <t>CH988</t>
  </si>
  <si>
    <t>R201X</t>
  </si>
  <si>
    <t>DAT989</t>
  </si>
  <si>
    <t>CH989</t>
  </si>
  <si>
    <t>R202X</t>
  </si>
  <si>
    <t>DAT990</t>
  </si>
  <si>
    <t>CH990</t>
  </si>
  <si>
    <t>R212J</t>
  </si>
  <si>
    <t>DAT991</t>
  </si>
  <si>
    <t>CH991</t>
  </si>
  <si>
    <t>R216X</t>
  </si>
  <si>
    <t>DAT992</t>
  </si>
  <si>
    <t>CH992</t>
  </si>
  <si>
    <t>R217X</t>
  </si>
  <si>
    <t>DAT993</t>
  </si>
  <si>
    <t>CH993</t>
  </si>
  <si>
    <t>R218X</t>
  </si>
  <si>
    <t>DAT994</t>
  </si>
  <si>
    <t>CH994</t>
  </si>
  <si>
    <t>R21X</t>
  </si>
  <si>
    <t>DAT995</t>
  </si>
  <si>
    <t>CH995</t>
  </si>
  <si>
    <t>R22X</t>
  </si>
  <si>
    <t>DAT996</t>
  </si>
  <si>
    <t>CH996</t>
  </si>
  <si>
    <t>R325F</t>
  </si>
  <si>
    <t>DAT997</t>
  </si>
  <si>
    <t>CH997</t>
  </si>
  <si>
    <t>R325M</t>
  </si>
  <si>
    <t>DAT998</t>
  </si>
  <si>
    <t>CH998</t>
  </si>
  <si>
    <t>R327X</t>
  </si>
  <si>
    <t>DAT999</t>
  </si>
  <si>
    <t>CH999</t>
  </si>
  <si>
    <t>R328X</t>
  </si>
  <si>
    <t>DAT1000</t>
  </si>
  <si>
    <t>CH1000</t>
  </si>
  <si>
    <t>R329X</t>
  </si>
  <si>
    <t>DAT1001</t>
  </si>
  <si>
    <t>CH1001</t>
  </si>
  <si>
    <t>R331X</t>
  </si>
  <si>
    <t>DAT1002</t>
  </si>
  <si>
    <t>CH1002</t>
  </si>
  <si>
    <t>R332X</t>
  </si>
  <si>
    <t>DAT1003</t>
  </si>
  <si>
    <t>CH1003</t>
  </si>
  <si>
    <t>R334F</t>
  </si>
  <si>
    <t>DAT1004</t>
  </si>
  <si>
    <t>CH1004</t>
  </si>
  <si>
    <t>R450X</t>
  </si>
  <si>
    <t>DAT1005</t>
  </si>
  <si>
    <t>CH1005</t>
  </si>
  <si>
    <t>R451X</t>
  </si>
  <si>
    <t>DAT1006</t>
  </si>
  <si>
    <t>CH1006</t>
  </si>
  <si>
    <t>R452X</t>
  </si>
  <si>
    <t>DAT1007</t>
  </si>
  <si>
    <t>CH1007</t>
  </si>
  <si>
    <t>R475X</t>
  </si>
  <si>
    <t>DAT1008</t>
  </si>
  <si>
    <t>CH1008</t>
  </si>
  <si>
    <t>R476X</t>
  </si>
  <si>
    <t>DAT1009</t>
  </si>
  <si>
    <t>CH1009</t>
  </si>
  <si>
    <t>R479X</t>
  </si>
  <si>
    <t>DAT1010</t>
  </si>
  <si>
    <t>CH1010</t>
  </si>
  <si>
    <t>R109X</t>
  </si>
  <si>
    <t>DAT1011</t>
  </si>
  <si>
    <t>CH1011</t>
  </si>
  <si>
    <t>R181F</t>
  </si>
  <si>
    <t>DAT1012</t>
  </si>
  <si>
    <t>CH1012</t>
  </si>
  <si>
    <t>R181M</t>
  </si>
  <si>
    <t>DAT1013</t>
  </si>
  <si>
    <t>CH1013</t>
  </si>
  <si>
    <t>R189X</t>
  </si>
  <si>
    <t>DAT1014</t>
  </si>
  <si>
    <t>CH1014</t>
  </si>
  <si>
    <t>R192F</t>
  </si>
  <si>
    <t>DAT1015</t>
  </si>
  <si>
    <t>CH1015</t>
  </si>
  <si>
    <t>R192M</t>
  </si>
  <si>
    <t>DAT1016</t>
  </si>
  <si>
    <t>CH1016</t>
  </si>
  <si>
    <t>R193F</t>
  </si>
  <si>
    <t>DAT1017</t>
  </si>
  <si>
    <t>CH1017</t>
  </si>
  <si>
    <t>R193M</t>
  </si>
  <si>
    <t>DAT1018</t>
  </si>
  <si>
    <t>CH1018</t>
  </si>
  <si>
    <t>R194F</t>
  </si>
  <si>
    <t>DAT1019</t>
  </si>
  <si>
    <t>CH1019</t>
  </si>
  <si>
    <t>R194M</t>
  </si>
  <si>
    <t>DAT1020</t>
  </si>
  <si>
    <t>CH1020</t>
  </si>
  <si>
    <t>R195X</t>
  </si>
  <si>
    <t>DAT1021</t>
  </si>
  <si>
    <t>CH1021</t>
  </si>
  <si>
    <t>R196X</t>
  </si>
  <si>
    <t>DAT1022</t>
  </si>
  <si>
    <t>CH1022</t>
  </si>
  <si>
    <t>R134X</t>
  </si>
  <si>
    <t>DAT1023</t>
  </si>
  <si>
    <t>CH1023</t>
  </si>
  <si>
    <t>R143X</t>
  </si>
  <si>
    <t>DAT1024</t>
  </si>
  <si>
    <t>CH1024</t>
  </si>
  <si>
    <t>R144X</t>
  </si>
  <si>
    <t>DAT1025</t>
  </si>
  <si>
    <t>CH1025</t>
  </si>
  <si>
    <t>R145X</t>
  </si>
  <si>
    <t>DAT1026</t>
  </si>
  <si>
    <t>CH1026</t>
  </si>
  <si>
    <t>R146X</t>
  </si>
  <si>
    <t>DAT1027</t>
  </si>
  <si>
    <t>CH1027</t>
  </si>
  <si>
    <t>R147</t>
  </si>
  <si>
    <t>DAT1028</t>
  </si>
  <si>
    <t>CH1028</t>
  </si>
  <si>
    <t>R147J</t>
  </si>
  <si>
    <t>DAT1029</t>
  </si>
  <si>
    <t>CH1029</t>
  </si>
  <si>
    <t>R358X</t>
  </si>
  <si>
    <t>DAT1030</t>
  </si>
  <si>
    <t>CH1030</t>
  </si>
  <si>
    <t>R363X</t>
  </si>
  <si>
    <t>DAT1031</t>
  </si>
  <si>
    <t>CH1031</t>
  </si>
  <si>
    <t>R364X</t>
  </si>
  <si>
    <t>DAT1032</t>
  </si>
  <si>
    <t>CH1032</t>
  </si>
  <si>
    <t>R369X</t>
  </si>
  <si>
    <t>DAT1033</t>
  </si>
  <si>
    <t>CH1033</t>
  </si>
  <si>
    <t>R39X</t>
  </si>
  <si>
    <t>DAT1034</t>
  </si>
  <si>
    <t>CH1034</t>
  </si>
  <si>
    <t>RC027X</t>
  </si>
  <si>
    <t>DAT1035</t>
  </si>
  <si>
    <t>CH1035</t>
  </si>
  <si>
    <t>RC028J</t>
  </si>
  <si>
    <t>DAT1036</t>
  </si>
  <si>
    <t>CH1036</t>
  </si>
  <si>
    <t>RC028X</t>
  </si>
  <si>
    <t>DAT1037</t>
  </si>
  <si>
    <t>CH1037</t>
  </si>
  <si>
    <t>RC032X</t>
  </si>
  <si>
    <t>DAT1038</t>
  </si>
  <si>
    <t>CH1038</t>
  </si>
  <si>
    <t>RC034X</t>
  </si>
  <si>
    <t>DAT1039</t>
  </si>
  <si>
    <t>CH1039</t>
  </si>
  <si>
    <t>RC133X</t>
  </si>
  <si>
    <t>DAT1040</t>
  </si>
  <si>
    <t>CH1040</t>
  </si>
  <si>
    <t>RC29</t>
  </si>
  <si>
    <t>DAT1041</t>
  </si>
  <si>
    <t>CH1041</t>
  </si>
  <si>
    <t>RC29J</t>
  </si>
  <si>
    <t>DAT1042</t>
  </si>
  <si>
    <t>CH1042</t>
  </si>
  <si>
    <t>RC33</t>
  </si>
  <si>
    <t>DAT1043</t>
  </si>
  <si>
    <t>CH1043</t>
  </si>
  <si>
    <t>RC36</t>
  </si>
  <si>
    <t>DAT1044</t>
  </si>
  <si>
    <t>CH1044</t>
  </si>
  <si>
    <t>RC44</t>
  </si>
  <si>
    <t>DAT1045</t>
  </si>
  <si>
    <t>CH1045</t>
  </si>
  <si>
    <t>RC46</t>
  </si>
  <si>
    <t>DAT1046</t>
  </si>
  <si>
    <t>CH1046</t>
  </si>
  <si>
    <t>RC56</t>
  </si>
  <si>
    <t>DAT1047</t>
  </si>
  <si>
    <t>CH1047</t>
  </si>
  <si>
    <t>RC60</t>
  </si>
  <si>
    <t>DAT1048</t>
  </si>
  <si>
    <t>CH1048</t>
  </si>
  <si>
    <t>RC74</t>
  </si>
  <si>
    <t>DAT1049</t>
  </si>
  <si>
    <t>CH1049</t>
  </si>
  <si>
    <t>001MR</t>
  </si>
  <si>
    <t>DAT1050</t>
  </si>
  <si>
    <t>CH1050</t>
  </si>
  <si>
    <t>001MT</t>
  </si>
  <si>
    <t>DAT1051</t>
  </si>
  <si>
    <t>CH1051</t>
  </si>
  <si>
    <t>002M</t>
  </si>
  <si>
    <t>DAT1052</t>
  </si>
  <si>
    <t>CH1052</t>
  </si>
  <si>
    <t>013M</t>
  </si>
  <si>
    <t>DAT1053</t>
  </si>
  <si>
    <t>CH1053</t>
  </si>
  <si>
    <t>014M</t>
  </si>
  <si>
    <t>DAT1054</t>
  </si>
  <si>
    <t>CH1054</t>
  </si>
  <si>
    <t>015MR</t>
  </si>
  <si>
    <t>DAT1055</t>
  </si>
  <si>
    <t>CH1055</t>
  </si>
  <si>
    <t>015MT</t>
  </si>
  <si>
    <t>DAT1056</t>
  </si>
  <si>
    <t>CH1056</t>
  </si>
  <si>
    <t>018M</t>
  </si>
  <si>
    <t>DAT1057</t>
  </si>
  <si>
    <t>CH1057</t>
  </si>
  <si>
    <t>140F</t>
  </si>
  <si>
    <t>DAT1058</t>
  </si>
  <si>
    <t>CH1058</t>
  </si>
  <si>
    <t>140M</t>
  </si>
  <si>
    <t>DAT1059</t>
  </si>
  <si>
    <t>CH1059</t>
  </si>
  <si>
    <t>215M</t>
  </si>
  <si>
    <t>DAT1060</t>
  </si>
  <si>
    <t>CH1060</t>
  </si>
  <si>
    <t>262M</t>
  </si>
  <si>
    <t>DAT1061</t>
  </si>
  <si>
    <t>CH1061</t>
  </si>
  <si>
    <t>265F</t>
  </si>
  <si>
    <t>DAT1062</t>
  </si>
  <si>
    <t>CH1062</t>
  </si>
  <si>
    <t>265M</t>
  </si>
  <si>
    <t>DAT1063</t>
  </si>
  <si>
    <t>CH1063</t>
  </si>
  <si>
    <t>266F</t>
  </si>
  <si>
    <t>DAT1064</t>
  </si>
  <si>
    <t>CH1064</t>
  </si>
  <si>
    <t>266M</t>
  </si>
  <si>
    <t>DAT1065</t>
  </si>
  <si>
    <t>CH1065</t>
  </si>
  <si>
    <t>268M</t>
  </si>
  <si>
    <t>DAT1066</t>
  </si>
  <si>
    <t>CH1066</t>
  </si>
  <si>
    <t>272B</t>
  </si>
  <si>
    <t>DAT1067</t>
  </si>
  <si>
    <t>CH1067</t>
  </si>
  <si>
    <t>273B</t>
  </si>
  <si>
    <t>DAT1068</t>
  </si>
  <si>
    <t>CH1068</t>
  </si>
  <si>
    <t>510F</t>
  </si>
  <si>
    <t>DAT1069</t>
  </si>
  <si>
    <t>CH1069</t>
  </si>
  <si>
    <t>510M</t>
  </si>
  <si>
    <t>DAT1070</t>
  </si>
  <si>
    <t>CH1070</t>
  </si>
  <si>
    <t>539B</t>
  </si>
  <si>
    <t>DAT1071</t>
  </si>
  <si>
    <t>CH1071</t>
  </si>
  <si>
    <t>539F</t>
  </si>
  <si>
    <t>DAT1072</t>
  </si>
  <si>
    <t>CH1072</t>
  </si>
  <si>
    <t>539M</t>
  </si>
  <si>
    <t>DAT1073</t>
  </si>
  <si>
    <t>CH1073</t>
  </si>
  <si>
    <t>566F</t>
  </si>
  <si>
    <t>DAT1074</t>
  </si>
  <si>
    <t>CH1074</t>
  </si>
  <si>
    <t>566M</t>
  </si>
  <si>
    <t>DAT1075</t>
  </si>
  <si>
    <t>CH1075</t>
  </si>
  <si>
    <t>569F</t>
  </si>
  <si>
    <t>DAT1076</t>
  </si>
  <si>
    <t>CH1076</t>
  </si>
  <si>
    <t>569M</t>
  </si>
  <si>
    <t>DAT1077</t>
  </si>
  <si>
    <t>CH1077</t>
  </si>
  <si>
    <t>575B</t>
  </si>
  <si>
    <t>DAT1078</t>
  </si>
  <si>
    <t>CH1078</t>
  </si>
  <si>
    <t>575M</t>
  </si>
  <si>
    <t>DAT1079</t>
  </si>
  <si>
    <t>CH1079</t>
  </si>
  <si>
    <t>577M</t>
  </si>
  <si>
    <t>DAT1080</t>
  </si>
  <si>
    <t>CH1080</t>
  </si>
  <si>
    <t>599M</t>
  </si>
  <si>
    <t>DAT1081</t>
  </si>
  <si>
    <t>CH1081</t>
  </si>
  <si>
    <t>750B</t>
  </si>
  <si>
    <t>DAT1082</t>
  </si>
  <si>
    <t>CH1082</t>
  </si>
  <si>
    <t>7620B</t>
  </si>
  <si>
    <t>DAT1083</t>
  </si>
  <si>
    <t>CH1083</t>
  </si>
  <si>
    <t>7620M</t>
  </si>
  <si>
    <t>DAT1084</t>
  </si>
  <si>
    <t>CH1084</t>
  </si>
  <si>
    <t>8700B</t>
  </si>
  <si>
    <t>DAT1085</t>
  </si>
  <si>
    <t>CH1085</t>
  </si>
  <si>
    <t>8700F</t>
  </si>
  <si>
    <t>DAT1086</t>
  </si>
  <si>
    <t>CH1086</t>
  </si>
  <si>
    <t>8700M</t>
  </si>
  <si>
    <t>DAT1087</t>
  </si>
  <si>
    <t>CH1087</t>
  </si>
  <si>
    <t>8720M</t>
  </si>
  <si>
    <t>DAT1088</t>
  </si>
  <si>
    <t>CH1088</t>
  </si>
  <si>
    <t>874M</t>
  </si>
  <si>
    <t>DAT1089</t>
  </si>
  <si>
    <t>CH1089</t>
  </si>
  <si>
    <t>R040F</t>
  </si>
  <si>
    <t>DAT1090</t>
  </si>
  <si>
    <t>CH1090</t>
  </si>
  <si>
    <t>R040M</t>
  </si>
  <si>
    <t>DAT1091</t>
  </si>
  <si>
    <t>CH1091</t>
  </si>
  <si>
    <t>R041M</t>
  </si>
  <si>
    <t>DAT1092</t>
  </si>
  <si>
    <t>CH1092</t>
  </si>
  <si>
    <t>R141F</t>
  </si>
  <si>
    <t>DAT1093</t>
  </si>
  <si>
    <t>CH1093</t>
  </si>
  <si>
    <t>R141M</t>
  </si>
  <si>
    <t>DAT1094</t>
  </si>
  <si>
    <t>CH1094</t>
  </si>
  <si>
    <t>R155F</t>
  </si>
  <si>
    <t>DAT1095</t>
  </si>
  <si>
    <t>CH1095</t>
  </si>
  <si>
    <t>R155M</t>
  </si>
  <si>
    <t>DAT1096</t>
  </si>
  <si>
    <t>CH1096</t>
  </si>
  <si>
    <t>R180F</t>
  </si>
  <si>
    <t>DAT1097</t>
  </si>
  <si>
    <t>CH1097</t>
  </si>
  <si>
    <t>R180L</t>
  </si>
  <si>
    <t>DAT1098</t>
  </si>
  <si>
    <t>CH1098</t>
  </si>
  <si>
    <t>R260M</t>
  </si>
  <si>
    <t>DAT1099</t>
  </si>
  <si>
    <t>CH1099</t>
  </si>
  <si>
    <t>R263F</t>
  </si>
  <si>
    <t>DAT1100</t>
  </si>
  <si>
    <t>CH1100</t>
  </si>
  <si>
    <t>R263M</t>
  </si>
  <si>
    <t>DAT1101</t>
  </si>
  <si>
    <t>CH1101</t>
  </si>
  <si>
    <t>R264M</t>
  </si>
  <si>
    <t>DAT1102</t>
  </si>
  <si>
    <t>CH1102</t>
  </si>
  <si>
    <t>R265B</t>
  </si>
  <si>
    <t>DAT1103</t>
  </si>
  <si>
    <t>CH1103</t>
  </si>
  <si>
    <t>R266B</t>
  </si>
  <si>
    <t>DAT1104</t>
  </si>
  <si>
    <t>CH1104</t>
  </si>
  <si>
    <t>R267F</t>
  </si>
  <si>
    <t>DAT1105</t>
  </si>
  <si>
    <t>CH1105</t>
  </si>
  <si>
    <t>R267M</t>
  </si>
  <si>
    <t>DAT1106</t>
  </si>
  <si>
    <t>CH1106</t>
  </si>
  <si>
    <t>R270M</t>
  </si>
  <si>
    <t>DAT1107</t>
  </si>
  <si>
    <t>CH1107</t>
  </si>
  <si>
    <t>R271B</t>
  </si>
  <si>
    <t>DAT1108</t>
  </si>
  <si>
    <t>CH1108</t>
  </si>
  <si>
    <t>R410F</t>
  </si>
  <si>
    <t>DAT1109</t>
  </si>
  <si>
    <t>CH1109</t>
  </si>
  <si>
    <t>R410M</t>
  </si>
  <si>
    <t>DAT1110</t>
  </si>
  <si>
    <t>CH1110</t>
  </si>
  <si>
    <t>R420M</t>
  </si>
  <si>
    <t>DAT1111</t>
  </si>
  <si>
    <t>CH1111</t>
  </si>
  <si>
    <t>R430M</t>
  </si>
  <si>
    <t>DAT1112</t>
  </si>
  <si>
    <t>CH1112</t>
  </si>
  <si>
    <t>R440M</t>
  </si>
  <si>
    <t>DAT1113</t>
  </si>
  <si>
    <t>CH1113</t>
  </si>
  <si>
    <t>R441F</t>
  </si>
  <si>
    <t>DAT1114</t>
  </si>
  <si>
    <t>CH1114</t>
  </si>
  <si>
    <t>R441M</t>
  </si>
  <si>
    <t>DAT1115</t>
  </si>
  <si>
    <t>CH1115</t>
  </si>
  <si>
    <t>R567F</t>
  </si>
  <si>
    <t>DAT1116</t>
  </si>
  <si>
    <t>CH1116</t>
  </si>
  <si>
    <t>R567M</t>
  </si>
  <si>
    <t>DAT1117</t>
  </si>
  <si>
    <t>CH1117</t>
  </si>
  <si>
    <t>R570M</t>
  </si>
  <si>
    <t>DAT1118</t>
  </si>
  <si>
    <t>CH1118</t>
  </si>
  <si>
    <t>ZT180B</t>
  </si>
  <si>
    <t>DAT1119</t>
  </si>
  <si>
    <t>CH1119</t>
  </si>
  <si>
    <t>ZT180M</t>
  </si>
  <si>
    <t>DAT1120</t>
  </si>
  <si>
    <t>CH1120</t>
  </si>
  <si>
    <t>710F</t>
  </si>
  <si>
    <t>DAT1121</t>
  </si>
  <si>
    <t>CH1121</t>
  </si>
  <si>
    <t>710M</t>
  </si>
  <si>
    <t>DAT1122</t>
  </si>
  <si>
    <t>CH1122</t>
  </si>
  <si>
    <t>715F</t>
  </si>
  <si>
    <t>DAT1123</t>
  </si>
  <si>
    <t>CH1123</t>
  </si>
  <si>
    <t>716M</t>
  </si>
  <si>
    <t>DAT1124</t>
  </si>
  <si>
    <t>CH1124</t>
  </si>
  <si>
    <t>922M</t>
  </si>
  <si>
    <t>DAT1125</t>
  </si>
  <si>
    <t>CH1125</t>
  </si>
  <si>
    <t>923M</t>
  </si>
  <si>
    <t>DAT1126</t>
  </si>
  <si>
    <t>CH1126</t>
  </si>
  <si>
    <t>924F</t>
  </si>
  <si>
    <t>DAT1127</t>
  </si>
  <si>
    <t>CH1127</t>
  </si>
  <si>
    <t>924M</t>
  </si>
  <si>
    <t>DAT1128</t>
  </si>
  <si>
    <t>CH1128</t>
  </si>
  <si>
    <t>925F</t>
  </si>
  <si>
    <t>DAT1129</t>
  </si>
  <si>
    <t>CH1129</t>
  </si>
  <si>
    <t>926F</t>
  </si>
  <si>
    <t>DAT1130</t>
  </si>
  <si>
    <t>CH1130</t>
  </si>
  <si>
    <t>932F</t>
  </si>
  <si>
    <t>DAT1131</t>
  </si>
  <si>
    <t>CH1131</t>
  </si>
  <si>
    <t>932M</t>
  </si>
  <si>
    <t>DAT1132</t>
  </si>
  <si>
    <t>CH1132</t>
  </si>
  <si>
    <t>933F</t>
  </si>
  <si>
    <t>DAT1133</t>
  </si>
  <si>
    <t>CH1133</t>
  </si>
  <si>
    <t>933M</t>
  </si>
  <si>
    <t>DAT1134</t>
  </si>
  <si>
    <t>CH1134</t>
  </si>
  <si>
    <t>934F</t>
  </si>
  <si>
    <t>DAT1135</t>
  </si>
  <si>
    <t>CH1135</t>
  </si>
  <si>
    <t>934M</t>
  </si>
  <si>
    <t>DAT1136</t>
  </si>
  <si>
    <t>CH1136</t>
  </si>
  <si>
    <t>935F</t>
  </si>
  <si>
    <t>DAT1137</t>
  </si>
  <si>
    <t>CH1137</t>
  </si>
  <si>
    <t>935M</t>
  </si>
  <si>
    <t>DAT1138</t>
  </si>
  <si>
    <t>CH1138</t>
  </si>
  <si>
    <t>936F</t>
  </si>
  <si>
    <t>DAT1139</t>
  </si>
  <si>
    <t>CH1139</t>
  </si>
  <si>
    <t>936M</t>
  </si>
  <si>
    <t>DAT1140</t>
  </si>
  <si>
    <t>CH1140</t>
  </si>
  <si>
    <t>946F</t>
  </si>
  <si>
    <t>DAT1141</t>
  </si>
  <si>
    <t>CH1141</t>
  </si>
  <si>
    <t>946M</t>
  </si>
  <si>
    <t>DAT1142</t>
  </si>
  <si>
    <t>CH1142</t>
  </si>
  <si>
    <t>947F</t>
  </si>
  <si>
    <t>DAT1143</t>
  </si>
  <si>
    <t>CH1143</t>
  </si>
  <si>
    <t>947M</t>
  </si>
  <si>
    <t>DAT1144</t>
  </si>
  <si>
    <t>CH1144</t>
  </si>
  <si>
    <t>956F</t>
  </si>
  <si>
    <t>DAT1145</t>
  </si>
  <si>
    <t>CH1145</t>
  </si>
  <si>
    <t>956M</t>
  </si>
  <si>
    <t>DAT1146</t>
  </si>
  <si>
    <t>CH1146</t>
  </si>
  <si>
    <t>957F</t>
  </si>
  <si>
    <t>DAT1147</t>
  </si>
  <si>
    <t>CH1147</t>
  </si>
  <si>
    <t>957M</t>
  </si>
  <si>
    <t>DAT1148</t>
  </si>
  <si>
    <t>CH1148</t>
  </si>
  <si>
    <t>958M</t>
  </si>
  <si>
    <t>DAT1149</t>
  </si>
  <si>
    <t>CH1149</t>
  </si>
  <si>
    <t>959M</t>
  </si>
  <si>
    <t>DAT1150</t>
  </si>
  <si>
    <t>CH1150</t>
  </si>
  <si>
    <t>962F</t>
  </si>
  <si>
    <t>DAT1151</t>
  </si>
  <si>
    <t>CH1151</t>
  </si>
  <si>
    <t>962M</t>
  </si>
  <si>
    <t>DAT1152</t>
  </si>
  <si>
    <t>CH1152</t>
  </si>
  <si>
    <t>963F</t>
  </si>
  <si>
    <t>DAT1153</t>
  </si>
  <si>
    <t>CH1153</t>
  </si>
  <si>
    <t>963M</t>
  </si>
  <si>
    <t>DAT1154</t>
  </si>
  <si>
    <t>CH1154</t>
  </si>
  <si>
    <t>R715M</t>
  </si>
  <si>
    <t>DAT1155</t>
  </si>
  <si>
    <t>CH1155</t>
  </si>
  <si>
    <t>R717F</t>
  </si>
  <si>
    <t>DAT1156</t>
  </si>
  <si>
    <t>CH1156</t>
  </si>
  <si>
    <t>R717M</t>
  </si>
  <si>
    <t>DAT1157</t>
  </si>
  <si>
    <t>CH1157</t>
  </si>
  <si>
    <t>R719M</t>
  </si>
  <si>
    <t>DAT1158</t>
  </si>
  <si>
    <t>CH1158</t>
  </si>
  <si>
    <t>R920M</t>
  </si>
  <si>
    <t>DAT1159</t>
  </si>
  <si>
    <t>CH1159</t>
  </si>
  <si>
    <t>R928MC</t>
  </si>
  <si>
    <t>DAT1160</t>
  </si>
  <si>
    <t>CH1160</t>
  </si>
  <si>
    <t>R964MC</t>
  </si>
  <si>
    <t>DAT1161</t>
  </si>
  <si>
    <t>CH1161</t>
  </si>
  <si>
    <t>R966M</t>
  </si>
  <si>
    <t>DAT1162</t>
  </si>
  <si>
    <t>CH1162</t>
  </si>
  <si>
    <t>R972F</t>
  </si>
  <si>
    <t>DAT1163</t>
  </si>
  <si>
    <t>CH1163</t>
  </si>
  <si>
    <t>R972M</t>
  </si>
  <si>
    <t>DAT1164</t>
  </si>
  <si>
    <t>CH1164</t>
  </si>
  <si>
    <t>R973F</t>
  </si>
  <si>
    <t>DAT1165</t>
  </si>
  <si>
    <t>CH1165</t>
  </si>
  <si>
    <t>R973M</t>
  </si>
  <si>
    <t>DAT1166</t>
  </si>
  <si>
    <t>CH1166</t>
  </si>
  <si>
    <t>R103F</t>
  </si>
  <si>
    <t>DAT1167</t>
  </si>
  <si>
    <t>CH1167</t>
  </si>
  <si>
    <t>R103M</t>
  </si>
  <si>
    <t>DAT1168</t>
  </si>
  <si>
    <t>CH1168</t>
  </si>
  <si>
    <t>R108B</t>
  </si>
  <si>
    <t>DAT1169</t>
  </si>
  <si>
    <t>CH1169</t>
  </si>
  <si>
    <t>R108F</t>
  </si>
  <si>
    <t>DAT1170</t>
  </si>
  <si>
    <t>CH1170</t>
  </si>
  <si>
    <t>R108M</t>
  </si>
  <si>
    <t>DAT1171</t>
  </si>
  <si>
    <t>CH1171</t>
  </si>
  <si>
    <t>R118F</t>
  </si>
  <si>
    <t>DAT1172</t>
  </si>
  <si>
    <t>CH1172</t>
  </si>
  <si>
    <t>R118M</t>
  </si>
  <si>
    <t>DAT1173</t>
  </si>
  <si>
    <t>CH1173</t>
  </si>
  <si>
    <t>R208M</t>
  </si>
  <si>
    <t>DAT1174</t>
  </si>
  <si>
    <t>CH1174</t>
  </si>
  <si>
    <t>R508F</t>
  </si>
  <si>
    <t>DAT1175</t>
  </si>
  <si>
    <t>CH1175</t>
  </si>
  <si>
    <t>R508M</t>
  </si>
  <si>
    <t>DAT1176</t>
  </si>
  <si>
    <t>CH1176</t>
  </si>
  <si>
    <t>SH1232</t>
  </si>
  <si>
    <t>DAT1177</t>
  </si>
  <si>
    <t>CH1177</t>
  </si>
  <si>
    <t>SH1295</t>
  </si>
  <si>
    <t>DAT1178</t>
  </si>
  <si>
    <t>CH1178</t>
  </si>
  <si>
    <t>SH1340</t>
  </si>
  <si>
    <t>DAT1179</t>
  </si>
  <si>
    <t>CH1179</t>
  </si>
  <si>
    <t>SH1411</t>
  </si>
  <si>
    <t>DAT1180</t>
  </si>
  <si>
    <t>CH1180</t>
  </si>
  <si>
    <t>SH1417</t>
  </si>
  <si>
    <t>DAT1181</t>
  </si>
  <si>
    <t>CH1181</t>
  </si>
  <si>
    <t>SH1421</t>
  </si>
  <si>
    <t>DAT1182</t>
  </si>
  <si>
    <t>CH1182</t>
  </si>
  <si>
    <t>SH1436</t>
  </si>
  <si>
    <t>DAT1183</t>
  </si>
  <si>
    <t>CH1183</t>
  </si>
  <si>
    <t>SH1448</t>
  </si>
  <si>
    <t>DAT1184</t>
  </si>
  <si>
    <t>CH1184</t>
  </si>
  <si>
    <t>SH1577</t>
  </si>
  <si>
    <t>DAT1185</t>
  </si>
  <si>
    <t>CH1185</t>
  </si>
  <si>
    <t>SH1578</t>
  </si>
  <si>
    <t>DAT1186</t>
  </si>
  <si>
    <t>CH1186</t>
  </si>
  <si>
    <t>SH1766</t>
  </si>
  <si>
    <t>DAT1187</t>
  </si>
  <si>
    <t>CH1187</t>
  </si>
  <si>
    <t>SH1783</t>
  </si>
  <si>
    <t>DAT1188</t>
  </si>
  <si>
    <t>CH1188</t>
  </si>
  <si>
    <t>SH1788</t>
  </si>
  <si>
    <t>DAT1189</t>
  </si>
  <si>
    <t>CH1189</t>
  </si>
  <si>
    <t>SH1808</t>
  </si>
  <si>
    <t>DAT1190</t>
  </si>
  <si>
    <t>CH1190</t>
  </si>
  <si>
    <t>SH1868</t>
  </si>
  <si>
    <t>DAT1191</t>
  </si>
  <si>
    <t>CH1191</t>
  </si>
  <si>
    <t>SH1877</t>
  </si>
  <si>
    <t>DAT1192</t>
  </si>
  <si>
    <t>CH1192</t>
  </si>
  <si>
    <t>SH2450</t>
  </si>
  <si>
    <t>DAT1193</t>
  </si>
  <si>
    <t>CH1193</t>
  </si>
  <si>
    <t>SH2477</t>
  </si>
  <si>
    <t>DAT1194</t>
  </si>
  <si>
    <t>CH1194</t>
  </si>
  <si>
    <t>SH2510</t>
  </si>
  <si>
    <t>DAT1195</t>
  </si>
  <si>
    <t>CH1195</t>
  </si>
  <si>
    <t>SH2518</t>
  </si>
  <si>
    <t>DAT1196</t>
  </si>
  <si>
    <t>CH1196</t>
  </si>
  <si>
    <t>SH2682</t>
  </si>
  <si>
    <t>DAT1197</t>
  </si>
  <si>
    <t>CH1197</t>
  </si>
  <si>
    <t>SH2688</t>
  </si>
  <si>
    <t>DAT1198</t>
  </si>
  <si>
    <t>CH1198</t>
  </si>
  <si>
    <t>SH2902</t>
  </si>
  <si>
    <t>DAT1199</t>
  </si>
  <si>
    <t>CH1199</t>
  </si>
  <si>
    <t>SH4112</t>
  </si>
  <si>
    <t>DAT1200</t>
  </si>
  <si>
    <t>CH1200</t>
  </si>
  <si>
    <t>SH4476</t>
  </si>
  <si>
    <t>DAT1201</t>
  </si>
  <si>
    <t>CH1201</t>
  </si>
  <si>
    <t>SH4488</t>
  </si>
  <si>
    <t>DAT1202</t>
  </si>
  <si>
    <t>CH1202</t>
  </si>
  <si>
    <t>SH5333</t>
  </si>
  <si>
    <t>DAT1203</t>
  </si>
  <si>
    <t>CH1203</t>
  </si>
  <si>
    <t>SH5363</t>
  </si>
  <si>
    <t>DAT1204</t>
  </si>
  <si>
    <t>CH1204</t>
  </si>
  <si>
    <t>SH5801</t>
  </si>
  <si>
    <t>DAT1205</t>
  </si>
  <si>
    <t>CH1205</t>
  </si>
  <si>
    <t>SH5805</t>
  </si>
  <si>
    <t>DAT1206</t>
  </si>
  <si>
    <t>CH1206</t>
  </si>
  <si>
    <t>SH5811</t>
  </si>
  <si>
    <t>DAT1207</t>
  </si>
  <si>
    <t>CH1207</t>
  </si>
  <si>
    <t>SH5815</t>
  </si>
  <si>
    <t>DAT1208</t>
  </si>
  <si>
    <t>CH1208</t>
  </si>
  <si>
    <t>SH5816</t>
  </si>
  <si>
    <t>DAT1209</t>
  </si>
  <si>
    <t>CH1209</t>
  </si>
  <si>
    <t>SH5818</t>
  </si>
  <si>
    <t>DAT1210</t>
  </si>
  <si>
    <t>CH1210</t>
  </si>
  <si>
    <t>SH5819</t>
  </si>
  <si>
    <t>DAT1211</t>
  </si>
  <si>
    <t>CH1211</t>
  </si>
  <si>
    <t>SH5820</t>
  </si>
  <si>
    <t>DAT1212</t>
  </si>
  <si>
    <t>CH1212</t>
  </si>
  <si>
    <t>SH5833</t>
  </si>
  <si>
    <t>DAT1213</t>
  </si>
  <si>
    <t>CH1213</t>
  </si>
  <si>
    <t>SH5838</t>
  </si>
  <si>
    <t>DAT1214</t>
  </si>
  <si>
    <t>CH1214</t>
  </si>
  <si>
    <t>SH5840</t>
  </si>
  <si>
    <t>DAT1215</t>
  </si>
  <si>
    <t>CH1215</t>
  </si>
  <si>
    <t>SH5890</t>
  </si>
  <si>
    <t>DAT1216</t>
  </si>
  <si>
    <t>CH1216</t>
  </si>
  <si>
    <t>SH5892</t>
  </si>
  <si>
    <t>DAT1217</t>
  </si>
  <si>
    <t>CH1217</t>
  </si>
  <si>
    <t>SH6090</t>
  </si>
  <si>
    <t>DAT1218</t>
  </si>
  <si>
    <t>CH1218</t>
  </si>
  <si>
    <t>SH6095</t>
  </si>
  <si>
    <t>DAT1219</t>
  </si>
  <si>
    <t>CH1219</t>
  </si>
  <si>
    <t>SH6096</t>
  </si>
  <si>
    <t>DAT1220</t>
  </si>
  <si>
    <t>CH1220</t>
  </si>
  <si>
    <t>SH7237</t>
  </si>
  <si>
    <t>DAT1221</t>
  </si>
  <si>
    <t>CH1221</t>
  </si>
  <si>
    <t>SH7241</t>
  </si>
  <si>
    <t>DAT1222</t>
  </si>
  <si>
    <t>CH1222</t>
  </si>
  <si>
    <t>SH7244</t>
  </si>
  <si>
    <t>DAT1223</t>
  </si>
  <si>
    <t>CH1223</t>
  </si>
  <si>
    <t>SH7255</t>
  </si>
  <si>
    <t>DAT1224</t>
  </si>
  <si>
    <t>CH1224</t>
  </si>
  <si>
    <t>SH7667</t>
  </si>
  <si>
    <t>DAT1225</t>
  </si>
  <si>
    <t>CH1225</t>
  </si>
  <si>
    <t>SH7677</t>
  </si>
  <si>
    <t>DAT1226</t>
  </si>
  <si>
    <t>CH1226</t>
  </si>
  <si>
    <t>SH7690</t>
  </si>
  <si>
    <t>DAT1227</t>
  </si>
  <si>
    <t>CH1227</t>
  </si>
  <si>
    <t>SH7699</t>
  </si>
  <si>
    <t>DAT1228</t>
  </si>
  <si>
    <t>CH1228</t>
  </si>
  <si>
    <t>SH7702</t>
  </si>
  <si>
    <t>DAT1229</t>
  </si>
  <si>
    <t>CH1229</t>
  </si>
  <si>
    <t>SH7711</t>
  </si>
  <si>
    <t>DAT1230</t>
  </si>
  <si>
    <t>CH1230</t>
  </si>
  <si>
    <t>SH7717</t>
  </si>
  <si>
    <t>DAT1231</t>
  </si>
  <si>
    <t>CH1231</t>
  </si>
  <si>
    <t>SH7722</t>
  </si>
  <si>
    <t>DAT1232</t>
  </si>
  <si>
    <t>CH1232</t>
  </si>
  <si>
    <t>SH7727</t>
  </si>
  <si>
    <t>DAT1233</t>
  </si>
  <si>
    <t>CH1233</t>
  </si>
  <si>
    <t>SH7760</t>
  </si>
  <si>
    <t>DAT1234</t>
  </si>
  <si>
    <t>CH1234</t>
  </si>
  <si>
    <t>SH7762</t>
  </si>
  <si>
    <t>DAT1235</t>
  </si>
  <si>
    <t>CH1235</t>
  </si>
  <si>
    <t>SH7767</t>
  </si>
  <si>
    <t>DAT1236</t>
  </si>
  <si>
    <t>CH1236</t>
  </si>
  <si>
    <t>SH8001</t>
  </si>
  <si>
    <t>DAT1237</t>
  </si>
  <si>
    <t>CH1237</t>
  </si>
  <si>
    <t>SH880</t>
  </si>
  <si>
    <t>DAT1238</t>
  </si>
  <si>
    <t>CH1238</t>
  </si>
  <si>
    <t>S177F</t>
  </si>
  <si>
    <t>DAT1239</t>
  </si>
  <si>
    <t>CH1239</t>
  </si>
  <si>
    <t>S177M</t>
  </si>
  <si>
    <t>DAT1240</t>
  </si>
  <si>
    <t>CH1240</t>
  </si>
  <si>
    <t>S178X</t>
  </si>
  <si>
    <t>DAT1241</t>
  </si>
  <si>
    <t>CH1241</t>
  </si>
  <si>
    <t>S182M</t>
  </si>
  <si>
    <t>DAT1242</t>
  </si>
  <si>
    <t>CH1242</t>
  </si>
  <si>
    <t>S188M</t>
  </si>
  <si>
    <t>DAT1243</t>
  </si>
  <si>
    <t>CH1243</t>
  </si>
  <si>
    <t>S253F</t>
  </si>
  <si>
    <t>DAT1244</t>
  </si>
  <si>
    <t>CH1244</t>
  </si>
  <si>
    <t>S253M</t>
  </si>
  <si>
    <t>DAT1245</t>
  </si>
  <si>
    <t>CH1245</t>
  </si>
  <si>
    <t>S261F</t>
  </si>
  <si>
    <t>DAT1246</t>
  </si>
  <si>
    <t>CH1246</t>
  </si>
  <si>
    <t>S261J</t>
  </si>
  <si>
    <t>DAT1247</t>
  </si>
  <si>
    <t>CH1247</t>
  </si>
  <si>
    <t>S293X</t>
  </si>
  <si>
    <t>DAT1248</t>
  </si>
  <si>
    <t>CH1248</t>
  </si>
  <si>
    <t>S294X</t>
  </si>
  <si>
    <t>DAT1249</t>
  </si>
  <si>
    <t>CH1249</t>
  </si>
  <si>
    <t>S797F</t>
  </si>
  <si>
    <t>DAT1250</t>
  </si>
  <si>
    <t>CH1250</t>
  </si>
  <si>
    <t>S798F</t>
  </si>
  <si>
    <t>DAT1251</t>
  </si>
  <si>
    <t>CH1251</t>
  </si>
  <si>
    <t>S799F</t>
  </si>
  <si>
    <t>DAT1252</t>
  </si>
  <si>
    <t>CH1252</t>
  </si>
  <si>
    <t>S245F</t>
  </si>
  <si>
    <t>DAT1253</t>
  </si>
  <si>
    <t>CH1253</t>
  </si>
  <si>
    <t>S245M</t>
  </si>
  <si>
    <t>DAT1254</t>
  </si>
  <si>
    <t>CH1254</t>
  </si>
  <si>
    <t>S276M</t>
  </si>
  <si>
    <t>DAT1255</t>
  </si>
  <si>
    <t>CH1255</t>
  </si>
  <si>
    <t>S277F</t>
  </si>
  <si>
    <t>DAT1256</t>
  </si>
  <si>
    <t>CH1256</t>
  </si>
  <si>
    <t>S277M</t>
  </si>
  <si>
    <t>DAT1257</t>
  </si>
  <si>
    <t>CH1257</t>
  </si>
  <si>
    <t>RC088X</t>
  </si>
  <si>
    <t>DAT1258</t>
  </si>
  <si>
    <t>CH1258</t>
  </si>
  <si>
    <t>S281F</t>
  </si>
  <si>
    <t>DAT1259</t>
  </si>
  <si>
    <t>CH1259</t>
  </si>
  <si>
    <t>S283F</t>
  </si>
  <si>
    <t>DAT1260</t>
  </si>
  <si>
    <t>CH1260</t>
  </si>
  <si>
    <t>S284F</t>
  </si>
  <si>
    <t>DAT1261</t>
  </si>
  <si>
    <t>CH1261</t>
  </si>
  <si>
    <t>S287J</t>
  </si>
  <si>
    <t>DAT1262</t>
  </si>
  <si>
    <t>CH1262</t>
  </si>
  <si>
    <t>S287X</t>
  </si>
  <si>
    <t>DAT1263</t>
  </si>
  <si>
    <t>CH1263</t>
  </si>
  <si>
    <t>S288X</t>
  </si>
  <si>
    <t>DAT1264</t>
  </si>
  <si>
    <t>CH1264</t>
  </si>
  <si>
    <t>AFH-1</t>
  </si>
  <si>
    <t>DAT1265</t>
  </si>
  <si>
    <t>CH1265</t>
  </si>
  <si>
    <t>AFH-1W</t>
  </si>
  <si>
    <t>DAT1266</t>
  </si>
  <si>
    <t>CH1266</t>
  </si>
  <si>
    <t>AFP-1</t>
  </si>
  <si>
    <t>DAT1267</t>
  </si>
  <si>
    <t>CH1267</t>
  </si>
  <si>
    <t>AFP-1W</t>
  </si>
  <si>
    <t>DAT1268</t>
  </si>
  <si>
    <t>CH1268</t>
  </si>
  <si>
    <t>AFP-2</t>
  </si>
  <si>
    <t>DAT1269</t>
  </si>
  <si>
    <t>CH1269</t>
  </si>
  <si>
    <t>AFP-2W</t>
  </si>
  <si>
    <t>DAT1270</t>
  </si>
  <si>
    <t>CH1270</t>
  </si>
  <si>
    <t>AFV-1</t>
  </si>
  <si>
    <t>DAT1271</t>
  </si>
  <si>
    <t>CH1271</t>
  </si>
  <si>
    <t>AFV-1W</t>
  </si>
  <si>
    <t>DAT1272</t>
  </si>
  <si>
    <t>CH1272</t>
  </si>
  <si>
    <t>ANX-1</t>
  </si>
  <si>
    <t>DAT1273</t>
  </si>
  <si>
    <t>CH1273</t>
  </si>
  <si>
    <t>BHS-3</t>
  </si>
  <si>
    <t>DAT1274</t>
  </si>
  <si>
    <t>CH1274</t>
  </si>
  <si>
    <t>BXL-3</t>
  </si>
  <si>
    <t>DAT1275</t>
  </si>
  <si>
    <t>CH1275</t>
  </si>
  <si>
    <t>CXJ-1</t>
  </si>
  <si>
    <t>DAT1276</t>
  </si>
  <si>
    <t>CH1276</t>
  </si>
  <si>
    <t>ES-1</t>
  </si>
  <si>
    <t>DAT1277</t>
  </si>
  <si>
    <t>CH1277</t>
  </si>
  <si>
    <t>FHP-1</t>
  </si>
  <si>
    <t>DAT1278</t>
  </si>
  <si>
    <t>CH1278</t>
  </si>
  <si>
    <t>FHP-1W</t>
  </si>
  <si>
    <t>DAT1279</t>
  </si>
  <si>
    <t>CH1279</t>
  </si>
  <si>
    <t>FHV-1</t>
  </si>
  <si>
    <t>DAT1280</t>
  </si>
  <si>
    <t>CH1280</t>
  </si>
  <si>
    <t>FHV-1W</t>
  </si>
  <si>
    <t>DAT1281</t>
  </si>
  <si>
    <t>CH1281</t>
  </si>
  <si>
    <t>FHZ-1</t>
  </si>
  <si>
    <t>DAT1282</t>
  </si>
  <si>
    <t>CH1282</t>
  </si>
  <si>
    <t>FHZ-1W</t>
  </si>
  <si>
    <t>DAT1283</t>
  </si>
  <si>
    <t>CH1283</t>
  </si>
  <si>
    <t>FPL-1</t>
  </si>
  <si>
    <t>DAT1284</t>
  </si>
  <si>
    <t>CH1284</t>
  </si>
  <si>
    <t>GPX-5</t>
  </si>
  <si>
    <t>DAT1285</t>
  </si>
  <si>
    <t>CH1285</t>
  </si>
  <si>
    <t>GXJ-2</t>
  </si>
  <si>
    <t>DAT1286</t>
  </si>
  <si>
    <t>CH1286</t>
  </si>
  <si>
    <t>HBX-1</t>
  </si>
  <si>
    <t>DAT1287</t>
  </si>
  <si>
    <t>CH1287</t>
  </si>
  <si>
    <t>HR-1</t>
  </si>
  <si>
    <t>DAT1288</t>
  </si>
  <si>
    <t>CH1288</t>
  </si>
  <si>
    <t>HS-1</t>
  </si>
  <si>
    <t>DAT1289</t>
  </si>
  <si>
    <t>CH1289</t>
  </si>
  <si>
    <t>HTZ-1</t>
  </si>
  <si>
    <t>DAT1290</t>
  </si>
  <si>
    <t>CH1290</t>
  </si>
  <si>
    <t>HTZ-2</t>
  </si>
  <si>
    <t>DAT1291</t>
  </si>
  <si>
    <t>CH1291</t>
  </si>
  <si>
    <t>HTZ-2W</t>
  </si>
  <si>
    <t>DAT1292</t>
  </si>
  <si>
    <t>CH1292</t>
  </si>
  <si>
    <t>KBR-1</t>
  </si>
  <si>
    <t>DAT1293</t>
  </si>
  <si>
    <t>CH1293</t>
  </si>
  <si>
    <t>KBR-1W</t>
  </si>
  <si>
    <t>DAT1294</t>
  </si>
  <si>
    <t>CH1294</t>
  </si>
  <si>
    <t>KPX-1</t>
  </si>
  <si>
    <t>DAT1295</t>
  </si>
  <si>
    <t>CH1295</t>
  </si>
  <si>
    <t>KS-3</t>
  </si>
  <si>
    <t>DAT1296</t>
  </si>
  <si>
    <t>CH1296</t>
  </si>
  <si>
    <t>KSB-1</t>
  </si>
  <si>
    <t>DAT1297</t>
  </si>
  <si>
    <t>CH1297</t>
  </si>
  <si>
    <t>KSB-1W</t>
  </si>
  <si>
    <t>DAT1298</t>
  </si>
  <si>
    <t>CH1298</t>
  </si>
  <si>
    <t>KSH-1</t>
  </si>
  <si>
    <t>DAT1299</t>
  </si>
  <si>
    <t>CH1299</t>
  </si>
  <si>
    <t>KX-1</t>
  </si>
  <si>
    <t>DAT1300</t>
  </si>
  <si>
    <t>CH1300</t>
  </si>
  <si>
    <t>KX-1W</t>
  </si>
  <si>
    <t>DAT1301</t>
  </si>
  <si>
    <t>CH1301</t>
  </si>
  <si>
    <t>KXV-1</t>
  </si>
  <si>
    <t>DAT1302</t>
  </si>
  <si>
    <t>CH1302</t>
  </si>
  <si>
    <t>KXV-1W</t>
  </si>
  <si>
    <t>DAT1303</t>
  </si>
  <si>
    <t>CH1303</t>
  </si>
  <si>
    <t>PFJ-3</t>
  </si>
  <si>
    <t>DAT1304</t>
  </si>
  <si>
    <t>CH1304</t>
  </si>
  <si>
    <t>PFJ-3W</t>
  </si>
  <si>
    <t>DAT1305</t>
  </si>
  <si>
    <t>CH1305</t>
  </si>
  <si>
    <t>PFJ-4</t>
  </si>
  <si>
    <t>DAT1306</t>
  </si>
  <si>
    <t>CH1306</t>
  </si>
  <si>
    <t>PFJ-4W</t>
  </si>
  <si>
    <t>DAT1307</t>
  </si>
  <si>
    <t>CH1307</t>
  </si>
  <si>
    <t>PFV-2</t>
  </si>
  <si>
    <t>DAT1308</t>
  </si>
  <si>
    <t>CH1308</t>
  </si>
  <si>
    <t>PFV-2W</t>
  </si>
  <si>
    <t>DAT1309</t>
  </si>
  <si>
    <t>CH1309</t>
  </si>
  <si>
    <t>PFV-4</t>
  </si>
  <si>
    <t>DAT1310</t>
  </si>
  <si>
    <t>CH1310</t>
  </si>
  <si>
    <t>PFV-4W</t>
  </si>
  <si>
    <t>DAT1311</t>
  </si>
  <si>
    <t>CH1311</t>
  </si>
  <si>
    <t>PG-1</t>
  </si>
  <si>
    <t>DAT1312</t>
  </si>
  <si>
    <t>CH1312</t>
  </si>
  <si>
    <t>PG-1W</t>
  </si>
  <si>
    <t>DAT1313</t>
  </si>
  <si>
    <t>CH1313</t>
  </si>
  <si>
    <t>QX-1</t>
  </si>
  <si>
    <t>DAT1314</t>
  </si>
  <si>
    <t>CH1314</t>
  </si>
  <si>
    <t>QX-1W</t>
  </si>
  <si>
    <t>DAT1315</t>
  </si>
  <si>
    <t>CH1315</t>
  </si>
  <si>
    <t>QXH-1</t>
  </si>
  <si>
    <t>DAT1316</t>
  </si>
  <si>
    <t>CH1316</t>
  </si>
  <si>
    <t>QXH-1W</t>
  </si>
  <si>
    <t>DAT1317</t>
  </si>
  <si>
    <t>CH1317</t>
  </si>
  <si>
    <t>RX-2</t>
  </si>
  <si>
    <t>DAT1318</t>
  </si>
  <si>
    <t>CH1318</t>
  </si>
  <si>
    <t>SDX-1</t>
  </si>
  <si>
    <t>DAT1319</t>
  </si>
  <si>
    <t>CH1319</t>
  </si>
  <si>
    <t>SNF-1</t>
  </si>
  <si>
    <t>DAT1320</t>
  </si>
  <si>
    <t>CH1320</t>
  </si>
  <si>
    <t>SPL-1</t>
  </si>
  <si>
    <t>DAT1321</t>
  </si>
  <si>
    <t>CH1321</t>
  </si>
  <si>
    <t>SSJ-1</t>
  </si>
  <si>
    <t>DAT1322</t>
  </si>
  <si>
    <t>CH1322</t>
  </si>
  <si>
    <t>SSJ-2</t>
  </si>
  <si>
    <t>DAT1323</t>
  </si>
  <si>
    <t>CH1323</t>
  </si>
  <si>
    <t>SSR-5</t>
  </si>
  <si>
    <t>DAT1324</t>
  </si>
  <si>
    <t>CH1324</t>
  </si>
  <si>
    <t>SX-4</t>
  </si>
  <si>
    <t>DAT1325</t>
  </si>
  <si>
    <t>CH1325</t>
  </si>
  <si>
    <t>SX-4W</t>
  </si>
  <si>
    <t>DAT1326</t>
  </si>
  <si>
    <t>CH1326</t>
  </si>
  <si>
    <t>SX-5</t>
  </si>
  <si>
    <t>DAT1327</t>
  </si>
  <si>
    <t>CH1327</t>
  </si>
  <si>
    <t>TFW-1</t>
  </si>
  <si>
    <t>DAT1328</t>
  </si>
  <si>
    <t>CH1328</t>
  </si>
  <si>
    <t>TFX-1</t>
  </si>
  <si>
    <t>DAT1329</t>
  </si>
  <si>
    <t>CH1329</t>
  </si>
  <si>
    <t>TFX-1W</t>
  </si>
  <si>
    <t>DAT1330</t>
  </si>
  <si>
    <t>CH1330</t>
  </si>
  <si>
    <t>TFX-2</t>
  </si>
  <si>
    <t>DAT1331</t>
  </si>
  <si>
    <t>CH1331</t>
  </si>
  <si>
    <t>TFX-2W</t>
  </si>
  <si>
    <t>DAT1332</t>
  </si>
  <si>
    <t>CH1332</t>
  </si>
  <si>
    <t>TPX-3</t>
  </si>
  <si>
    <t>DAT1333</t>
  </si>
  <si>
    <t>CH1333</t>
  </si>
  <si>
    <t>X-2</t>
  </si>
  <si>
    <t>DAT1334</t>
  </si>
  <si>
    <t>CH1334</t>
  </si>
  <si>
    <t>X-2W</t>
  </si>
  <si>
    <t>DAT1335</t>
  </si>
  <si>
    <t>CH1335</t>
  </si>
  <si>
    <t>XB-3</t>
  </si>
  <si>
    <t>DAT1336</t>
  </si>
  <si>
    <t>CH1336</t>
  </si>
  <si>
    <t>XB-4</t>
  </si>
  <si>
    <t>DAT1337</t>
  </si>
  <si>
    <t>CH1337</t>
  </si>
  <si>
    <t>XB-4W</t>
  </si>
  <si>
    <t>DAT1338</t>
  </si>
  <si>
    <t>CH1338</t>
  </si>
  <si>
    <t>XP-1</t>
  </si>
  <si>
    <t>DAT1339</t>
  </si>
  <si>
    <t>CH1339</t>
  </si>
  <si>
    <t>BPX-5</t>
  </si>
  <si>
    <t>DAT1340</t>
  </si>
  <si>
    <t>CH1340</t>
  </si>
  <si>
    <t>CMT-3</t>
  </si>
  <si>
    <t>DAT1341</t>
  </si>
  <si>
    <t>CH1341</t>
  </si>
  <si>
    <t>FCX-1</t>
  </si>
  <si>
    <t>DAT1342</t>
  </si>
  <si>
    <t>CH1342</t>
  </si>
  <si>
    <t>GBW-1L</t>
  </si>
  <si>
    <t>DAT1343</t>
  </si>
  <si>
    <t>CH1343</t>
  </si>
  <si>
    <t>GBW-1M</t>
  </si>
  <si>
    <t>DAT1344</t>
  </si>
  <si>
    <t>CH1344</t>
  </si>
  <si>
    <t>GBW-1S</t>
  </si>
  <si>
    <t>DAT1345</t>
  </si>
  <si>
    <t>CH1345</t>
  </si>
  <si>
    <t>PTR-1</t>
  </si>
  <si>
    <t>DAT1346</t>
  </si>
  <si>
    <t>CH1346</t>
  </si>
  <si>
    <t>SPT-1</t>
  </si>
  <si>
    <t>DAT1347</t>
  </si>
  <si>
    <t>CH1347</t>
  </si>
  <si>
    <t>VTX-1</t>
  </si>
  <si>
    <t>DAT1348</t>
  </si>
  <si>
    <t>CH1348</t>
  </si>
  <si>
    <t>TRA707</t>
  </si>
  <si>
    <t>DAT1349</t>
  </si>
  <si>
    <t>CH1349</t>
  </si>
  <si>
    <t>TRF624</t>
  </si>
  <si>
    <t>DAT1350</t>
  </si>
  <si>
    <t>CH1350</t>
  </si>
  <si>
    <t>TRJ366R</t>
  </si>
  <si>
    <t>DAT1351</t>
  </si>
  <si>
    <t>CH1351</t>
  </si>
  <si>
    <t>TRJ387R</t>
  </si>
  <si>
    <t>DAT1352</t>
  </si>
  <si>
    <t>CH1352</t>
  </si>
  <si>
    <t>TRS167</t>
  </si>
  <si>
    <t>DAT1353</t>
  </si>
  <si>
    <t>CH1353</t>
  </si>
  <si>
    <t>TJ1000</t>
  </si>
  <si>
    <t>DAT1354</t>
  </si>
  <si>
    <t>CH1354</t>
  </si>
  <si>
    <t>TJ1100</t>
  </si>
  <si>
    <t>DAT1355</t>
  </si>
  <si>
    <t>CH1355</t>
  </si>
  <si>
    <t>TJ1100B</t>
  </si>
  <si>
    <t>DAT1356</t>
  </si>
  <si>
    <t>CH1356</t>
  </si>
  <si>
    <t>TJ1140</t>
  </si>
  <si>
    <t>DAT1357</t>
  </si>
  <si>
    <t>CH1357</t>
  </si>
  <si>
    <t>TJ1150</t>
  </si>
  <si>
    <t>DAT1358</t>
  </si>
  <si>
    <t>CH1358</t>
  </si>
  <si>
    <t>TJ1160</t>
  </si>
  <si>
    <t>DAT1359</t>
  </si>
  <si>
    <t>CH1359</t>
  </si>
  <si>
    <t>TJ1200</t>
  </si>
  <si>
    <t>DAT1360</t>
  </si>
  <si>
    <t>CH1360</t>
  </si>
  <si>
    <t>TJ1400</t>
  </si>
  <si>
    <t>DAT1361</t>
  </si>
  <si>
    <t>CH1361</t>
  </si>
  <si>
    <t>TJ1401</t>
  </si>
  <si>
    <t>DAT1362</t>
  </si>
  <si>
    <t>CH1362</t>
  </si>
  <si>
    <t>TJ1404</t>
  </si>
  <si>
    <t>DAT1363</t>
  </si>
  <si>
    <t>CH1363</t>
  </si>
  <si>
    <t>TJ1405</t>
  </si>
  <si>
    <t>DAT1364</t>
  </si>
  <si>
    <t>CH1364</t>
  </si>
  <si>
    <t>TJ1406</t>
  </si>
  <si>
    <t>DAT1365</t>
  </si>
  <si>
    <t>CH1365</t>
  </si>
  <si>
    <t>TJ1407</t>
  </si>
  <si>
    <t>DAT1366</t>
  </si>
  <si>
    <t>CH1366</t>
  </si>
  <si>
    <t>TJ1409</t>
  </si>
  <si>
    <t>DAT1367</t>
  </si>
  <si>
    <t>CH1367</t>
  </si>
  <si>
    <t>TJ1440</t>
  </si>
  <si>
    <t>DAT1368</t>
  </si>
  <si>
    <t>CH1368</t>
  </si>
  <si>
    <t>TJ1441</t>
  </si>
  <si>
    <t>DAT1369</t>
  </si>
  <si>
    <t>CH1369</t>
  </si>
  <si>
    <t>TJ145</t>
  </si>
  <si>
    <t>DAT1370</t>
  </si>
  <si>
    <t>CH1370</t>
  </si>
  <si>
    <t>TJ146</t>
  </si>
  <si>
    <t>DAT1371</t>
  </si>
  <si>
    <t>CH1371</t>
  </si>
  <si>
    <t>TJ400</t>
  </si>
  <si>
    <t>DAT1372</t>
  </si>
  <si>
    <t>CH1372</t>
  </si>
  <si>
    <t>TJ4000</t>
  </si>
  <si>
    <t>DAT1373</t>
  </si>
  <si>
    <t>CH1373</t>
  </si>
  <si>
    <t>TJ4001</t>
  </si>
  <si>
    <t>DAT1374</t>
  </si>
  <si>
    <t>CH1374</t>
  </si>
  <si>
    <t>TJ4002</t>
  </si>
  <si>
    <t>DAT1375</t>
  </si>
  <si>
    <t>CH1375</t>
  </si>
  <si>
    <t>TJ4003</t>
  </si>
  <si>
    <t>DAT1376</t>
  </si>
  <si>
    <t>CH1376</t>
  </si>
  <si>
    <t>TJ4020</t>
  </si>
  <si>
    <t>DAT1377</t>
  </si>
  <si>
    <t>CH1377</t>
  </si>
  <si>
    <t>TJ4021</t>
  </si>
  <si>
    <t>DAT1378</t>
  </si>
  <si>
    <t>CH1378</t>
  </si>
  <si>
    <t>TJ4024</t>
  </si>
  <si>
    <t>DAT1379</t>
  </si>
  <si>
    <t>CH1379</t>
  </si>
  <si>
    <t>TJ4025</t>
  </si>
  <si>
    <t>DAT1380</t>
  </si>
  <si>
    <t>CH1380</t>
  </si>
  <si>
    <t>TJ4030</t>
  </si>
  <si>
    <t>DAT1381</t>
  </si>
  <si>
    <t>CH1381</t>
  </si>
  <si>
    <t>TJ4031</t>
  </si>
  <si>
    <t>DAT1382</t>
  </si>
  <si>
    <t>CH1382</t>
  </si>
  <si>
    <t>TJ450</t>
  </si>
  <si>
    <t>DAT1383</t>
  </si>
  <si>
    <t>CH1383</t>
  </si>
  <si>
    <t>TJ460</t>
  </si>
  <si>
    <t>DAT1384</t>
  </si>
  <si>
    <t>CH1384</t>
  </si>
  <si>
    <t>TJ5000</t>
  </si>
  <si>
    <t>DAT1385</t>
  </si>
  <si>
    <t>CH1385</t>
  </si>
  <si>
    <t>TJ5001</t>
  </si>
  <si>
    <t>DAT1386</t>
  </si>
  <si>
    <t>CH1386</t>
  </si>
  <si>
    <t>TJ5004</t>
  </si>
  <si>
    <t>DAT1387</t>
  </si>
  <si>
    <t>CH1387</t>
  </si>
  <si>
    <t>TJ5050</t>
  </si>
  <si>
    <t>DAT1388</t>
  </si>
  <si>
    <t>CH1388</t>
  </si>
  <si>
    <t>TJ5062</t>
  </si>
  <si>
    <t>DAT1389</t>
  </si>
  <si>
    <t>CH1389</t>
  </si>
  <si>
    <t>TJ5063</t>
  </si>
  <si>
    <t>DAT1390</t>
  </si>
  <si>
    <t>CH1390</t>
  </si>
  <si>
    <t>TJ5072</t>
  </si>
  <si>
    <t>DAT1391</t>
  </si>
  <si>
    <t>CH1391</t>
  </si>
  <si>
    <t>TJ5100</t>
  </si>
  <si>
    <t>DAT1392</t>
  </si>
  <si>
    <t>CH1392</t>
  </si>
  <si>
    <t>TJ5102</t>
  </si>
  <si>
    <t>DAT1393</t>
  </si>
  <si>
    <t>CH1393</t>
  </si>
  <si>
    <t>TJ5102B</t>
  </si>
  <si>
    <t>DAT1394</t>
  </si>
  <si>
    <t>CH1394</t>
  </si>
  <si>
    <t>TJ5150</t>
  </si>
  <si>
    <t>DAT1395</t>
  </si>
  <si>
    <t>CH1395</t>
  </si>
  <si>
    <t>TJ5152</t>
  </si>
  <si>
    <t>DAT1396</t>
  </si>
  <si>
    <t>CH1396</t>
  </si>
  <si>
    <t>TJ5154</t>
  </si>
  <si>
    <t>DAT1397</t>
  </si>
  <si>
    <t>CH1397</t>
  </si>
  <si>
    <t>TJ5162</t>
  </si>
  <si>
    <t>DAT1398</t>
  </si>
  <si>
    <t>CH1398</t>
  </si>
  <si>
    <t>TJ520</t>
  </si>
  <si>
    <t>DAT1399</t>
  </si>
  <si>
    <t>CH1399</t>
  </si>
  <si>
    <t>TJ530</t>
  </si>
  <si>
    <t>DAT1400</t>
  </si>
  <si>
    <t>CH1400</t>
  </si>
  <si>
    <t>TJ5400</t>
  </si>
  <si>
    <t>DAT1401</t>
  </si>
  <si>
    <t>CH1401</t>
  </si>
  <si>
    <t>TJ5402</t>
  </si>
  <si>
    <t>DAT1402</t>
  </si>
  <si>
    <t>CH1402</t>
  </si>
  <si>
    <t>TJ5425</t>
  </si>
  <si>
    <t>DAT1403</t>
  </si>
  <si>
    <t>CH1403</t>
  </si>
  <si>
    <t>TJ5429</t>
  </si>
  <si>
    <t>DAT1404</t>
  </si>
  <si>
    <t>CH1404</t>
  </si>
  <si>
    <t>TJ5430</t>
  </si>
  <si>
    <t>DAT1405</t>
  </si>
  <si>
    <t>CH1405</t>
  </si>
  <si>
    <t>TJ5431</t>
  </si>
  <si>
    <t>DAT1406</t>
  </si>
  <si>
    <t>CH1406</t>
  </si>
  <si>
    <t>TJ5432</t>
  </si>
  <si>
    <t>DAT1407</t>
  </si>
  <si>
    <t>CH1407</t>
  </si>
  <si>
    <t>TJ5435</t>
  </si>
  <si>
    <t>DAT1408</t>
  </si>
  <si>
    <t>CH1408</t>
  </si>
  <si>
    <t>TJ5436</t>
  </si>
  <si>
    <t>DAT1409</t>
  </si>
  <si>
    <t>CH1409</t>
  </si>
  <si>
    <t>TJ5438</t>
  </si>
  <si>
    <t>DAT1410</t>
  </si>
  <si>
    <t>CH1410</t>
  </si>
  <si>
    <t>TJ5440</t>
  </si>
  <si>
    <t>DAT1411</t>
  </si>
  <si>
    <t>CH1411</t>
  </si>
  <si>
    <t>TJ5504</t>
  </si>
  <si>
    <t>DAT1412</t>
  </si>
  <si>
    <t>CH1412</t>
  </si>
  <si>
    <t>TJ5506</t>
  </si>
  <si>
    <t>DAT1413</t>
  </si>
  <si>
    <t>CH1413</t>
  </si>
  <si>
    <t>TJ5508</t>
  </si>
  <si>
    <t>DAT1414</t>
  </si>
  <si>
    <t>CH1414</t>
  </si>
  <si>
    <t>TJ5510</t>
  </si>
  <si>
    <t>DAT1415</t>
  </si>
  <si>
    <t>CH1415</t>
  </si>
  <si>
    <t>TJ5700</t>
  </si>
  <si>
    <t>DAT1416</t>
  </si>
  <si>
    <t>CH1416</t>
  </si>
  <si>
    <t>TJ5702</t>
  </si>
  <si>
    <t>DAT1417</t>
  </si>
  <si>
    <t>CH1417</t>
  </si>
  <si>
    <t>TJ5704</t>
  </si>
  <si>
    <t>DAT1418</t>
  </si>
  <si>
    <t>CH1418</t>
  </si>
  <si>
    <t>TJ5706</t>
  </si>
  <si>
    <t>DAT1419</t>
  </si>
  <si>
    <t>CH1419</t>
  </si>
  <si>
    <t>TJ5708</t>
  </si>
  <si>
    <t>DAT1420</t>
  </si>
  <si>
    <t>CH1420</t>
  </si>
  <si>
    <t>TJ5710</t>
  </si>
  <si>
    <t>DAT1421</t>
  </si>
  <si>
    <t>CH1421</t>
  </si>
  <si>
    <t>TJ580</t>
  </si>
  <si>
    <t>DAT1422</t>
  </si>
  <si>
    <t>CH1422</t>
  </si>
  <si>
    <t>TJ590</t>
  </si>
  <si>
    <t>DAT1423</t>
  </si>
  <si>
    <t>CH1423</t>
  </si>
  <si>
    <t>TJ6000</t>
  </si>
  <si>
    <t>DAT1424</t>
  </si>
  <si>
    <t>CH1424</t>
  </si>
  <si>
    <t>TJ6001</t>
  </si>
  <si>
    <t>DAT1425</t>
  </si>
  <si>
    <t>CH1425</t>
  </si>
  <si>
    <t>TJ6006</t>
  </si>
  <si>
    <t>DAT1426</t>
  </si>
  <si>
    <t>CH1426</t>
  </si>
  <si>
    <t>TJ6010</t>
  </si>
  <si>
    <t>DAT1427</t>
  </si>
  <si>
    <t>CH1427</t>
  </si>
  <si>
    <t>TJ7000</t>
  </si>
  <si>
    <t>DAT1428</t>
  </si>
  <si>
    <t>CH1428</t>
  </si>
  <si>
    <t>TJ7001</t>
  </si>
  <si>
    <t>DAT1429</t>
  </si>
  <si>
    <t>CH1429</t>
  </si>
  <si>
    <t>TJ7020</t>
  </si>
  <si>
    <t>DAT1430</t>
  </si>
  <si>
    <t>CH1430</t>
  </si>
  <si>
    <t>TJ7021</t>
  </si>
  <si>
    <t>DAT1431</t>
  </si>
  <si>
    <t>CH1431</t>
  </si>
  <si>
    <t>TJ7022</t>
  </si>
  <si>
    <t>DAT1432</t>
  </si>
  <si>
    <t>CH1432</t>
  </si>
  <si>
    <t>TJ7200</t>
  </si>
  <si>
    <t>DAT1433</t>
  </si>
  <si>
    <t>CH1433</t>
  </si>
  <si>
    <t>TJ7201</t>
  </si>
  <si>
    <t>DAT1434</t>
  </si>
  <si>
    <t>CH1434</t>
  </si>
  <si>
    <t>TJ8000</t>
  </si>
  <si>
    <t>DAT1435</t>
  </si>
  <si>
    <t>CH1435</t>
  </si>
  <si>
    <t>TJ8005</t>
  </si>
  <si>
    <t>DAT1436</t>
  </si>
  <si>
    <t>CH1436</t>
  </si>
  <si>
    <t>TJ8006</t>
  </si>
  <si>
    <t>DAT1437</t>
  </si>
  <si>
    <t>CH1437</t>
  </si>
  <si>
    <t>TJ8007</t>
  </si>
  <si>
    <t>DAT1438</t>
  </si>
  <si>
    <t>CH1438</t>
  </si>
  <si>
    <t>TJ8050</t>
  </si>
  <si>
    <t>DAT1439</t>
  </si>
  <si>
    <t>CH1439</t>
  </si>
  <si>
    <t>TJ9100</t>
  </si>
  <si>
    <t>DAT1440</t>
  </si>
  <si>
    <t>CH1440</t>
  </si>
  <si>
    <t>TJ9101</t>
  </si>
  <si>
    <t>DAT1441</t>
  </si>
  <si>
    <t>CH1441</t>
  </si>
  <si>
    <t>TJ9104</t>
  </si>
  <si>
    <t>DAT1442</t>
  </si>
  <si>
    <t>CH1442</t>
  </si>
  <si>
    <t>TJ9110</t>
  </si>
  <si>
    <t>DAT1443</t>
  </si>
  <si>
    <t>CH1443</t>
  </si>
  <si>
    <t>TJ9113</t>
  </si>
  <si>
    <t>DAT1444</t>
  </si>
  <si>
    <t>CH1444</t>
  </si>
  <si>
    <t>TJ9114</t>
  </si>
  <si>
    <t>DAT1445</t>
  </si>
  <si>
    <t>CH1445</t>
  </si>
  <si>
    <t>TJ9120</t>
  </si>
  <si>
    <t>DAT1446</t>
  </si>
  <si>
    <t>CH1446</t>
  </si>
  <si>
    <t>TJ9122</t>
  </si>
  <si>
    <t>DAT1447</t>
  </si>
  <si>
    <t>CH1447</t>
  </si>
  <si>
    <t>TJ9124</t>
  </si>
  <si>
    <t>DAT1448</t>
  </si>
  <si>
    <t>CH1448</t>
  </si>
  <si>
    <t>TJ9160</t>
  </si>
  <si>
    <t>DAT1449</t>
  </si>
  <si>
    <t>CH1449</t>
  </si>
  <si>
    <t>TJ9170</t>
  </si>
  <si>
    <t>DAT1450</t>
  </si>
  <si>
    <t>CH1450</t>
  </si>
  <si>
    <t>TJ9510</t>
  </si>
  <si>
    <t>DAT1451</t>
  </si>
  <si>
    <t>CH1451</t>
  </si>
  <si>
    <t>TJ9602</t>
  </si>
  <si>
    <t>DAT1452</t>
  </si>
  <si>
    <t>CH1452</t>
  </si>
  <si>
    <t>TJ9604</t>
  </si>
  <si>
    <t>DAT1453</t>
  </si>
  <si>
    <t>CH1453</t>
  </si>
  <si>
    <t>TJ9605</t>
  </si>
  <si>
    <t>DAT1454</t>
  </si>
  <si>
    <t>CH1454</t>
  </si>
  <si>
    <t>TJ9606</t>
  </si>
  <si>
    <t>DAT1455</t>
  </si>
  <si>
    <t>CH1455</t>
  </si>
  <si>
    <t>TJ9608</t>
  </si>
  <si>
    <t>DAT1456</t>
  </si>
  <si>
    <t>CH1456</t>
  </si>
  <si>
    <t>TJ9609</t>
  </si>
  <si>
    <t>DAT1457</t>
  </si>
  <si>
    <t>CH1457</t>
  </si>
  <si>
    <t>TJ9610</t>
  </si>
  <si>
    <t>DAT1458</t>
  </si>
  <si>
    <t>CH1458</t>
  </si>
  <si>
    <t>TJ9611</t>
  </si>
  <si>
    <t>DAT1459</t>
  </si>
  <si>
    <t>CH1459</t>
  </si>
  <si>
    <t>TJ9615</t>
  </si>
  <si>
    <t>DAT1460</t>
  </si>
  <si>
    <t>CH1460</t>
  </si>
  <si>
    <t>TJ9616</t>
  </si>
  <si>
    <t>DAT1461</t>
  </si>
  <si>
    <t>CH1461</t>
  </si>
  <si>
    <t>TJ9624</t>
  </si>
  <si>
    <t>DAT1462</t>
  </si>
  <si>
    <t>CH1462</t>
  </si>
  <si>
    <t>TJ9625</t>
  </si>
  <si>
    <t>DAT1463</t>
  </si>
  <si>
    <t>CH1463</t>
  </si>
  <si>
    <t>TJ9626</t>
  </si>
  <si>
    <t>DAT1464</t>
  </si>
  <si>
    <t>CH1464</t>
  </si>
  <si>
    <t>TJ9628</t>
  </si>
  <si>
    <t>DAT1465</t>
  </si>
  <si>
    <t>CH1465</t>
  </si>
  <si>
    <t>TJ9629</t>
  </si>
  <si>
    <t>DAT1466</t>
  </si>
  <si>
    <t>CH1466</t>
  </si>
  <si>
    <t>TJ9630</t>
  </si>
  <si>
    <t>DAT1467</t>
  </si>
  <si>
    <t>CH1467</t>
  </si>
  <si>
    <t>TJ9631</t>
  </si>
  <si>
    <t>DAT1468</t>
  </si>
  <si>
    <t>CH1468</t>
  </si>
  <si>
    <t>TJ9632</t>
  </si>
  <si>
    <t>DAT1469</t>
  </si>
  <si>
    <t>CH1469</t>
  </si>
  <si>
    <t>TJ9633</t>
  </si>
  <si>
    <t>DAT1470</t>
  </si>
  <si>
    <t>CH1470</t>
  </si>
  <si>
    <t>TJ9644</t>
  </si>
  <si>
    <t>DAT1471</t>
  </si>
  <si>
    <t>CH1471</t>
  </si>
  <si>
    <t>TJ9646</t>
  </si>
  <si>
    <t>DAT1472</t>
  </si>
  <si>
    <t>CH1472</t>
  </si>
  <si>
    <t>TJ9647</t>
  </si>
  <si>
    <t>DAT1473</t>
  </si>
  <si>
    <t>CH1473</t>
  </si>
  <si>
    <t>TJ9648</t>
  </si>
  <si>
    <t>DAT1474</t>
  </si>
  <si>
    <t>CH1474</t>
  </si>
  <si>
    <t>TJ9660</t>
  </si>
  <si>
    <t>DAT1475</t>
  </si>
  <si>
    <t>CH1475</t>
  </si>
  <si>
    <t>TJ9661</t>
  </si>
  <si>
    <t>DAT1476</t>
  </si>
  <si>
    <t>CH1476</t>
  </si>
  <si>
    <t>TJ9680</t>
  </si>
  <si>
    <t>DAT1477</t>
  </si>
  <si>
    <t>CH1477</t>
  </si>
  <si>
    <t>TJ9681</t>
  </si>
  <si>
    <t>DAT1478</t>
  </si>
  <si>
    <t>CH1478</t>
  </si>
  <si>
    <t>123FLEXP10M</t>
  </si>
  <si>
    <t>DAT1479</t>
  </si>
  <si>
    <t>CH1479</t>
  </si>
  <si>
    <t>123FLEXP5M</t>
  </si>
  <si>
    <t>DAT1480</t>
  </si>
  <si>
    <t>CH1480</t>
  </si>
  <si>
    <t>123PRFLEX10M</t>
  </si>
  <si>
    <t>DAT1481</t>
  </si>
  <si>
    <t>CH1481</t>
  </si>
  <si>
    <t>123PRFLEX5M</t>
  </si>
  <si>
    <t>DAT1482</t>
  </si>
  <si>
    <t>CH1482</t>
  </si>
  <si>
    <t>MCGLIT5M</t>
  </si>
  <si>
    <t>DAT1483</t>
  </si>
  <si>
    <t>CH1483</t>
  </si>
  <si>
    <t>OBM54A3</t>
  </si>
  <si>
    <t>DAT1484</t>
  </si>
  <si>
    <t>CH1484</t>
  </si>
  <si>
    <t>OBM54A4</t>
  </si>
  <si>
    <t>DAT1485</t>
  </si>
  <si>
    <t>CH1485</t>
  </si>
  <si>
    <t>OBM54SP</t>
  </si>
  <si>
    <t>DAT1486</t>
  </si>
  <si>
    <t>CH1486</t>
  </si>
  <si>
    <t>SD1020MM</t>
  </si>
  <si>
    <t>DAT1487</t>
  </si>
  <si>
    <t>CH1487</t>
  </si>
  <si>
    <t>SD500MM</t>
  </si>
  <si>
    <t>DAT1488</t>
  </si>
  <si>
    <t>CH1488</t>
  </si>
  <si>
    <t>SD750MM</t>
  </si>
  <si>
    <t>DAT1489</t>
  </si>
  <si>
    <t>CH1489</t>
  </si>
  <si>
    <t>TFOILDARKA3</t>
  </si>
  <si>
    <t>DAT1490</t>
  </si>
  <si>
    <t>CH1490</t>
  </si>
  <si>
    <t>TFOILDARKA4</t>
  </si>
  <si>
    <t>DAT1491</t>
  </si>
  <si>
    <t>CH1491</t>
  </si>
  <si>
    <t>TFOILMETAL25M</t>
  </si>
  <si>
    <t>DAT1492</t>
  </si>
  <si>
    <t>CH1492</t>
  </si>
  <si>
    <t>TFOILSPARK25M</t>
  </si>
  <si>
    <t>DAT1493</t>
  </si>
  <si>
    <t>CH1493</t>
  </si>
  <si>
    <t>TTC31A3</t>
  </si>
  <si>
    <t>DAT1494</t>
  </si>
  <si>
    <t>CH1494</t>
  </si>
  <si>
    <t>TTC31A4</t>
  </si>
  <si>
    <t>DAT1495</t>
  </si>
  <si>
    <t>CH1495</t>
  </si>
  <si>
    <t>TTC31A4R</t>
  </si>
  <si>
    <t>DAT1496</t>
  </si>
  <si>
    <t>CH1496</t>
  </si>
  <si>
    <t>TTC31SP</t>
  </si>
  <si>
    <t>DAT1497</t>
  </si>
  <si>
    <t>CH1497</t>
  </si>
  <si>
    <t>WOW78A4</t>
  </si>
  <si>
    <t>DAT1498</t>
  </si>
  <si>
    <t>CH1498</t>
  </si>
  <si>
    <t>WOW78A4XL</t>
  </si>
  <si>
    <t>DAT1499</t>
  </si>
  <si>
    <t>CH1499</t>
  </si>
  <si>
    <t>WOW78SP</t>
  </si>
  <si>
    <t>DAT1500</t>
  </si>
  <si>
    <t>CH1500</t>
  </si>
  <si>
    <t>TPC001</t>
  </si>
  <si>
    <t>DAT1501</t>
  </si>
  <si>
    <t>CH1501</t>
  </si>
  <si>
    <t>UCC220</t>
  </si>
  <si>
    <t>DAT1502</t>
  </si>
  <si>
    <t>CH1502</t>
  </si>
  <si>
    <t>UCC360</t>
  </si>
  <si>
    <t>DAT1503</t>
  </si>
  <si>
    <t>CH1503</t>
  </si>
  <si>
    <t>UCC361</t>
  </si>
  <si>
    <t>DAT1504</t>
  </si>
  <si>
    <t>CH1504</t>
  </si>
  <si>
    <t>UCC362</t>
  </si>
  <si>
    <t>DAT1505</t>
  </si>
  <si>
    <t>CH1505</t>
  </si>
  <si>
    <t>UCC001</t>
  </si>
  <si>
    <t>DAT1506</t>
  </si>
  <si>
    <t>CH1506</t>
  </si>
  <si>
    <t>UCC002</t>
  </si>
  <si>
    <t>DAT1507</t>
  </si>
  <si>
    <t>CH1507</t>
  </si>
  <si>
    <t>UCC003</t>
  </si>
  <si>
    <t>DAT1508</t>
  </si>
  <si>
    <t>CH1508</t>
  </si>
  <si>
    <t>UCC004</t>
  </si>
  <si>
    <t>DAT1509</t>
  </si>
  <si>
    <t>CH1509</t>
  </si>
  <si>
    <t>UCC006</t>
  </si>
  <si>
    <t>DAT1510</t>
  </si>
  <si>
    <t>CH1510</t>
  </si>
  <si>
    <t>UCC011</t>
  </si>
  <si>
    <t>DAT1511</t>
  </si>
  <si>
    <t>CH1511</t>
  </si>
  <si>
    <t>UCC031</t>
  </si>
  <si>
    <t>DAT1512</t>
  </si>
  <si>
    <t>CH1512</t>
  </si>
  <si>
    <t>UCC031F</t>
  </si>
  <si>
    <t>DAT1513</t>
  </si>
  <si>
    <t>CH1513</t>
  </si>
  <si>
    <t>UCC054</t>
  </si>
  <si>
    <t>DAT1514</t>
  </si>
  <si>
    <t>CH1514</t>
  </si>
  <si>
    <t>UCC054-542</t>
  </si>
  <si>
    <t>DAT1515</t>
  </si>
  <si>
    <t>CH1515</t>
  </si>
  <si>
    <t>W101</t>
  </si>
  <si>
    <t>DAT1516</t>
  </si>
  <si>
    <t>CH1516</t>
  </si>
  <si>
    <t>W101C</t>
  </si>
  <si>
    <t>DAT1517</t>
  </si>
  <si>
    <t>CH1517</t>
  </si>
  <si>
    <t>W101S</t>
  </si>
  <si>
    <t>DAT1518</t>
  </si>
  <si>
    <t>CH1518</t>
  </si>
  <si>
    <t>W103</t>
  </si>
  <si>
    <t>DAT1519</t>
  </si>
  <si>
    <t>CH1519</t>
  </si>
  <si>
    <t>W104</t>
  </si>
  <si>
    <t>DAT1520</t>
  </si>
  <si>
    <t>CH1520</t>
  </si>
  <si>
    <t>W107</t>
  </si>
  <si>
    <t>DAT1521</t>
  </si>
  <si>
    <t>CH1521</t>
  </si>
  <si>
    <t>W108</t>
  </si>
  <si>
    <t>DAT1522</t>
  </si>
  <si>
    <t>CH1522</t>
  </si>
  <si>
    <t>W110</t>
  </si>
  <si>
    <t>DAT1523</t>
  </si>
  <si>
    <t>CH1523</t>
  </si>
  <si>
    <t>W115</t>
  </si>
  <si>
    <t>DAT1524</t>
  </si>
  <si>
    <t>CH1524</t>
  </si>
  <si>
    <t>W118</t>
  </si>
  <si>
    <t>DAT1525</t>
  </si>
  <si>
    <t>CH1525</t>
  </si>
  <si>
    <t>W121</t>
  </si>
  <si>
    <t>DAT1526</t>
  </si>
  <si>
    <t>CH1526</t>
  </si>
  <si>
    <t>W125</t>
  </si>
  <si>
    <t>DAT1527</t>
  </si>
  <si>
    <t>CH1527</t>
  </si>
  <si>
    <t>W150</t>
  </si>
  <si>
    <t>DAT1528</t>
  </si>
  <si>
    <t>CH1528</t>
  </si>
  <si>
    <t>W151</t>
  </si>
  <si>
    <t>DAT1529</t>
  </si>
  <si>
    <t>CH1529</t>
  </si>
  <si>
    <t>W155</t>
  </si>
  <si>
    <t>DAT1530</t>
  </si>
  <si>
    <t>CH1530</t>
  </si>
  <si>
    <t>W160</t>
  </si>
  <si>
    <t>DAT1531</t>
  </si>
  <si>
    <t>CH1531</t>
  </si>
  <si>
    <t>W161</t>
  </si>
  <si>
    <t>DAT1532</t>
  </si>
  <si>
    <t>CH1532</t>
  </si>
  <si>
    <t>W165</t>
  </si>
  <si>
    <t>DAT1533</t>
  </si>
  <si>
    <t>CH1533</t>
  </si>
  <si>
    <t>W180</t>
  </si>
  <si>
    <t>DAT1534</t>
  </si>
  <si>
    <t>CH1534</t>
  </si>
  <si>
    <t>W185</t>
  </si>
  <si>
    <t>DAT1535</t>
  </si>
  <si>
    <t>CH1535</t>
  </si>
  <si>
    <t>W201</t>
  </si>
  <si>
    <t>DAT1536</t>
  </si>
  <si>
    <t>CH1536</t>
  </si>
  <si>
    <t>W210</t>
  </si>
  <si>
    <t>DAT1537</t>
  </si>
  <si>
    <t>CH1537</t>
  </si>
  <si>
    <t>W216</t>
  </si>
  <si>
    <t>DAT1538</t>
  </si>
  <si>
    <t>CH1538</t>
  </si>
  <si>
    <t>W225</t>
  </si>
  <si>
    <t>DAT1539</t>
  </si>
  <si>
    <t>CH1539</t>
  </si>
  <si>
    <t>W235</t>
  </si>
  <si>
    <t>DAT1540</t>
  </si>
  <si>
    <t>CH1540</t>
  </si>
  <si>
    <t>W251</t>
  </si>
  <si>
    <t>DAT1541</t>
  </si>
  <si>
    <t>CH1541</t>
  </si>
  <si>
    <t>W253</t>
  </si>
  <si>
    <t>DAT1542</t>
  </si>
  <si>
    <t>CH1542</t>
  </si>
  <si>
    <t>W255</t>
  </si>
  <si>
    <t>DAT1543</t>
  </si>
  <si>
    <t>CH1543</t>
  </si>
  <si>
    <t>W258</t>
  </si>
  <si>
    <t>DAT1544</t>
  </si>
  <si>
    <t>CH1544</t>
  </si>
  <si>
    <t>W260</t>
  </si>
  <si>
    <t>DAT1545</t>
  </si>
  <si>
    <t>CH1545</t>
  </si>
  <si>
    <t>W261</t>
  </si>
  <si>
    <t>DAT1546</t>
  </si>
  <si>
    <t>CH1546</t>
  </si>
  <si>
    <t>W265</t>
  </si>
  <si>
    <t>DAT1547</t>
  </si>
  <si>
    <t>CH1547</t>
  </si>
  <si>
    <t>W266</t>
  </si>
  <si>
    <t>DAT1548</t>
  </si>
  <si>
    <t>CH1548</t>
  </si>
  <si>
    <t>W281</t>
  </si>
  <si>
    <t>DAT1549</t>
  </si>
  <si>
    <t>CH1549</t>
  </si>
  <si>
    <t>W285</t>
  </si>
  <si>
    <t>DAT1550</t>
  </si>
  <si>
    <t>CH1550</t>
  </si>
  <si>
    <t>W340</t>
  </si>
  <si>
    <t>DAT1551</t>
  </si>
  <si>
    <t>CH1551</t>
  </si>
  <si>
    <t>W345</t>
  </si>
  <si>
    <t>DAT1552</t>
  </si>
  <si>
    <t>CH1552</t>
  </si>
  <si>
    <t>W350</t>
  </si>
  <si>
    <t>DAT1553</t>
  </si>
  <si>
    <t>CH1553</t>
  </si>
  <si>
    <t>W355</t>
  </si>
  <si>
    <t>DAT1554</t>
  </si>
  <si>
    <t>CH1554</t>
  </si>
  <si>
    <t>W362</t>
  </si>
  <si>
    <t>HOSPIT</t>
  </si>
  <si>
    <t>DAT1555</t>
  </si>
  <si>
    <t>CH1555</t>
  </si>
  <si>
    <t>W364</t>
  </si>
  <si>
    <t>DAT1556</t>
  </si>
  <si>
    <t>CH1556</t>
  </si>
  <si>
    <t>W406</t>
  </si>
  <si>
    <t>DAT1557</t>
  </si>
  <si>
    <t>CH1557</t>
  </si>
  <si>
    <t>W407</t>
  </si>
  <si>
    <t>DAT1558</t>
  </si>
  <si>
    <t>CH1558</t>
  </si>
  <si>
    <t>W408</t>
  </si>
  <si>
    <t>DAT1559</t>
  </si>
  <si>
    <t>CH1559</t>
  </si>
  <si>
    <t>W409</t>
  </si>
  <si>
    <t>DAT1560</t>
  </si>
  <si>
    <t>CH1560</t>
  </si>
  <si>
    <t>W411</t>
  </si>
  <si>
    <t>DAT1561</t>
  </si>
  <si>
    <t>CH1561</t>
  </si>
  <si>
    <t>W412</t>
  </si>
  <si>
    <t>DAT1562</t>
  </si>
  <si>
    <t>CH1562</t>
  </si>
  <si>
    <t>W413</t>
  </si>
  <si>
    <t>DAT1563</t>
  </si>
  <si>
    <t>CH1563</t>
  </si>
  <si>
    <t>W415</t>
  </si>
  <si>
    <t>DAT1564</t>
  </si>
  <si>
    <t>CH1564</t>
  </si>
  <si>
    <t>W421</t>
  </si>
  <si>
    <t>DAT1565</t>
  </si>
  <si>
    <t>CH1565</t>
  </si>
  <si>
    <t>W422</t>
  </si>
  <si>
    <t>DAT1566</t>
  </si>
  <si>
    <t>CH1566</t>
  </si>
  <si>
    <t>W425</t>
  </si>
  <si>
    <t>DAT1567</t>
  </si>
  <si>
    <t>CH1567</t>
  </si>
  <si>
    <t>W426</t>
  </si>
  <si>
    <t>DAT1568</t>
  </si>
  <si>
    <t>CH1568</t>
  </si>
  <si>
    <t>W427</t>
  </si>
  <si>
    <t>DAT1569</t>
  </si>
  <si>
    <t>CH1569</t>
  </si>
  <si>
    <t>W431</t>
  </si>
  <si>
    <t>DAT1570</t>
  </si>
  <si>
    <t>CH1570</t>
  </si>
  <si>
    <t>W433</t>
  </si>
  <si>
    <t>DAT1571</t>
  </si>
  <si>
    <t>CH1571</t>
  </si>
  <si>
    <t>W437</t>
  </si>
  <si>
    <t>DAT1572</t>
  </si>
  <si>
    <t>CH1572</t>
  </si>
  <si>
    <t>W447</t>
  </si>
  <si>
    <t>DAT1573</t>
  </si>
  <si>
    <t>CH1573</t>
  </si>
  <si>
    <t>W450</t>
  </si>
  <si>
    <t>DAT1574</t>
  </si>
  <si>
    <t>CH1574</t>
  </si>
  <si>
    <t>W451</t>
  </si>
  <si>
    <t>DAT1575</t>
  </si>
  <si>
    <t>CH1575</t>
  </si>
  <si>
    <t>W452</t>
  </si>
  <si>
    <t>DAT1576</t>
  </si>
  <si>
    <t>CH1576</t>
  </si>
  <si>
    <t>W466</t>
  </si>
  <si>
    <t>DAT1577</t>
  </si>
  <si>
    <t>CH1577</t>
  </si>
  <si>
    <t>W470</t>
  </si>
  <si>
    <t>DAT1578</t>
  </si>
  <si>
    <t>CH1578</t>
  </si>
  <si>
    <t>W473</t>
  </si>
  <si>
    <t>DAT1579</t>
  </si>
  <si>
    <t>CH1579</t>
  </si>
  <si>
    <t>W475</t>
  </si>
  <si>
    <t>DAT1580</t>
  </si>
  <si>
    <t>CH1580</t>
  </si>
  <si>
    <t>W477</t>
  </si>
  <si>
    <t>DAT1581</t>
  </si>
  <si>
    <t>CH1581</t>
  </si>
  <si>
    <t>W480</t>
  </si>
  <si>
    <t>DAT1582</t>
  </si>
  <si>
    <t>CH1582</t>
  </si>
  <si>
    <t>W483</t>
  </si>
  <si>
    <t>DAT1583</t>
  </si>
  <si>
    <t>CH1583</t>
  </si>
  <si>
    <t>W520</t>
  </si>
  <si>
    <t>DAT1584</t>
  </si>
  <si>
    <t>CH1584</t>
  </si>
  <si>
    <t>W530</t>
  </si>
  <si>
    <t>DAT1585</t>
  </si>
  <si>
    <t>CH1585</t>
  </si>
  <si>
    <t>W540</t>
  </si>
  <si>
    <t>DAT1586</t>
  </si>
  <si>
    <t>CH1586</t>
  </si>
  <si>
    <t>W544</t>
  </si>
  <si>
    <t>DAT1587</t>
  </si>
  <si>
    <t>CH1587</t>
  </si>
  <si>
    <t>W552</t>
  </si>
  <si>
    <t>DAT1588</t>
  </si>
  <si>
    <t>CH1588</t>
  </si>
  <si>
    <t>W572</t>
  </si>
  <si>
    <t>DAT1589</t>
  </si>
  <si>
    <t>CH1589</t>
  </si>
  <si>
    <t>W580</t>
  </si>
  <si>
    <t>DAT1590</t>
  </si>
  <si>
    <t>CH1590</t>
  </si>
  <si>
    <t>W600</t>
  </si>
  <si>
    <t>DAT1591</t>
  </si>
  <si>
    <t>CH1591</t>
  </si>
  <si>
    <t>W604</t>
  </si>
  <si>
    <t>DAT1592</t>
  </si>
  <si>
    <t>CH1592</t>
  </si>
  <si>
    <t>W606</t>
  </si>
  <si>
    <t>DAT1593</t>
  </si>
  <si>
    <t>CH1593</t>
  </si>
  <si>
    <t>W608</t>
  </si>
  <si>
    <t>DAT1594</t>
  </si>
  <si>
    <t>CH1594</t>
  </si>
  <si>
    <t>W610</t>
  </si>
  <si>
    <t>DAT1595</t>
  </si>
  <si>
    <t>CH1595</t>
  </si>
  <si>
    <t>W620</t>
  </si>
  <si>
    <t>DAT1596</t>
  </si>
  <si>
    <t>CH1596</t>
  </si>
  <si>
    <t>W623</t>
  </si>
  <si>
    <t>DAT1597</t>
  </si>
  <si>
    <t>CH1597</t>
  </si>
  <si>
    <t>W626</t>
  </si>
  <si>
    <t>DAT1598</t>
  </si>
  <si>
    <t>CH1598</t>
  </si>
  <si>
    <t>W671</t>
  </si>
  <si>
    <t>DAT1599</t>
  </si>
  <si>
    <t>CH1599</t>
  </si>
  <si>
    <t>W680</t>
  </si>
  <si>
    <t>DAT1600</t>
  </si>
  <si>
    <t>CH1600</t>
  </si>
  <si>
    <t>W684</t>
  </si>
  <si>
    <t>DAT1601</t>
  </si>
  <si>
    <t>CH1601</t>
  </si>
  <si>
    <t>W686</t>
  </si>
  <si>
    <t>DAT1602</t>
  </si>
  <si>
    <t>CH1602</t>
  </si>
  <si>
    <t>W688</t>
  </si>
  <si>
    <t>DAT1603</t>
  </si>
  <si>
    <t>CH1603</t>
  </si>
  <si>
    <t>W690</t>
  </si>
  <si>
    <t>DAT1604</t>
  </si>
  <si>
    <t>CH1604</t>
  </si>
  <si>
    <t>W691</t>
  </si>
  <si>
    <t>DAT1605</t>
  </si>
  <si>
    <t>CH1605</t>
  </si>
  <si>
    <t>W695</t>
  </si>
  <si>
    <t>DAT1606</t>
  </si>
  <si>
    <t>CH1606</t>
  </si>
  <si>
    <t>W696</t>
  </si>
  <si>
    <t>DAT1607</t>
  </si>
  <si>
    <t>CH1607</t>
  </si>
  <si>
    <t>W701</t>
  </si>
  <si>
    <t>DAT1608</t>
  </si>
  <si>
    <t>CH1608</t>
  </si>
  <si>
    <t>W710</t>
  </si>
  <si>
    <t>DAT1609</t>
  </si>
  <si>
    <t>CH1609</t>
  </si>
  <si>
    <t>W801</t>
  </si>
  <si>
    <t>DAT1610</t>
  </si>
  <si>
    <t>CH1610</t>
  </si>
  <si>
    <t>W801C</t>
  </si>
  <si>
    <t>DAT1611</t>
  </si>
  <si>
    <t>CH1611</t>
  </si>
  <si>
    <t>W810</t>
  </si>
  <si>
    <t>DAT1612</t>
  </si>
  <si>
    <t>CH1612</t>
  </si>
  <si>
    <t>W812</t>
  </si>
  <si>
    <t>DAT1613</t>
  </si>
  <si>
    <t>CH1613</t>
  </si>
  <si>
    <t>W814</t>
  </si>
  <si>
    <t>DAT1614</t>
  </si>
  <si>
    <t>CH1614</t>
  </si>
  <si>
    <t>W816</t>
  </si>
  <si>
    <t>DAT1615</t>
  </si>
  <si>
    <t>CH1615</t>
  </si>
  <si>
    <t>W818</t>
  </si>
  <si>
    <t>DAT1616</t>
  </si>
  <si>
    <t>CH1616</t>
  </si>
  <si>
    <t>W820</t>
  </si>
  <si>
    <t>DAT1617</t>
  </si>
  <si>
    <t>CH1617</t>
  </si>
  <si>
    <t>W821</t>
  </si>
  <si>
    <t>DAT1618</t>
  </si>
  <si>
    <t>CH1618</t>
  </si>
  <si>
    <t>W825</t>
  </si>
  <si>
    <t>DAT1619</t>
  </si>
  <si>
    <t>CH1619</t>
  </si>
  <si>
    <t>W830</t>
  </si>
  <si>
    <t>DAT1620</t>
  </si>
  <si>
    <t>CH1620</t>
  </si>
  <si>
    <t>W840</t>
  </si>
  <si>
    <t>DAT1621</t>
  </si>
  <si>
    <t>CH1621</t>
  </si>
  <si>
    <t>W845</t>
  </si>
  <si>
    <t>DAT1622</t>
  </si>
  <si>
    <t>CH1622</t>
  </si>
  <si>
    <t>W850</t>
  </si>
  <si>
    <t>DAT1623</t>
  </si>
  <si>
    <t>CH1623</t>
  </si>
  <si>
    <t>W855</t>
  </si>
  <si>
    <t>DAT1624</t>
  </si>
  <si>
    <t>CH1624</t>
  </si>
  <si>
    <t>W858</t>
  </si>
  <si>
    <t>DAT1625</t>
  </si>
  <si>
    <t>CH1625</t>
  </si>
  <si>
    <t>W880</t>
  </si>
  <si>
    <t>DAT1626</t>
  </si>
  <si>
    <t>CH1626</t>
  </si>
  <si>
    <t>W881</t>
  </si>
  <si>
    <t>DAT1627</t>
  </si>
  <si>
    <t>CH1627</t>
  </si>
  <si>
    <t>W901</t>
  </si>
  <si>
    <t>DAT1628</t>
  </si>
  <si>
    <t>CH1628</t>
  </si>
  <si>
    <t>W910</t>
  </si>
  <si>
    <t>DAT1629</t>
  </si>
  <si>
    <t>CH1629</t>
  </si>
  <si>
    <t>W915</t>
  </si>
  <si>
    <t>DAT1630</t>
  </si>
  <si>
    <t>CH1630</t>
  </si>
  <si>
    <t>W925</t>
  </si>
  <si>
    <t>DAT1631</t>
  </si>
  <si>
    <t>CH1631</t>
  </si>
  <si>
    <t>W950</t>
  </si>
  <si>
    <t>DAT1632</t>
  </si>
  <si>
    <t>CH1632</t>
  </si>
  <si>
    <t>W952</t>
  </si>
  <si>
    <t>DAT1633</t>
  </si>
  <si>
    <t>CH1633</t>
  </si>
  <si>
    <t>W960</t>
  </si>
  <si>
    <t>DAT1634</t>
  </si>
  <si>
    <t>CH1634</t>
  </si>
  <si>
    <t>W961</t>
  </si>
  <si>
    <t>DAT1635</t>
  </si>
  <si>
    <t>CH1635</t>
  </si>
  <si>
    <t>W965</t>
  </si>
  <si>
    <t>DAT1636</t>
  </si>
  <si>
    <t>CH1636</t>
  </si>
  <si>
    <t>R127X</t>
  </si>
  <si>
    <t>DAT1637</t>
  </si>
  <si>
    <t>CH1637</t>
  </si>
  <si>
    <t>R23X</t>
  </si>
  <si>
    <t>DAT1638</t>
  </si>
  <si>
    <t>CH1638</t>
  </si>
  <si>
    <t>R300X</t>
  </si>
  <si>
    <t>DAT1639</t>
  </si>
  <si>
    <t>CH1639</t>
  </si>
  <si>
    <t>R301X</t>
  </si>
  <si>
    <t>DAT1640</t>
  </si>
  <si>
    <t>CH1640</t>
  </si>
  <si>
    <t>R302X</t>
  </si>
  <si>
    <t>DAT1641</t>
  </si>
  <si>
    <t>CH1641</t>
  </si>
  <si>
    <t>R303XL</t>
  </si>
  <si>
    <t>DAT1642</t>
  </si>
  <si>
    <t>CH1642</t>
  </si>
  <si>
    <t>R303XR</t>
  </si>
  <si>
    <t>DAT1643</t>
  </si>
  <si>
    <t>CH1643</t>
  </si>
  <si>
    <t>R305X</t>
  </si>
  <si>
    <t>DAT1644</t>
  </si>
  <si>
    <t>CH1644</t>
  </si>
  <si>
    <t>R306X</t>
  </si>
  <si>
    <t>DAT1645</t>
  </si>
  <si>
    <t>CH1645</t>
  </si>
  <si>
    <t>R308F</t>
  </si>
  <si>
    <t>DAT1646</t>
  </si>
  <si>
    <t>CH1646</t>
  </si>
  <si>
    <t>R308M</t>
  </si>
  <si>
    <t>DAT1647</t>
  </si>
  <si>
    <t>CH1647</t>
  </si>
  <si>
    <t>R308ML</t>
  </si>
  <si>
    <t>DAT1648</t>
  </si>
  <si>
    <t>CH1648</t>
  </si>
  <si>
    <t>R309X</t>
  </si>
  <si>
    <t>DAT1649</t>
  </si>
  <si>
    <t>CH1649</t>
  </si>
  <si>
    <t>R310XR</t>
  </si>
  <si>
    <t>DAT1650</t>
  </si>
  <si>
    <t>CH1650</t>
  </si>
  <si>
    <t>R311X</t>
  </si>
  <si>
    <t>DAT1651</t>
  </si>
  <si>
    <t>CH1651</t>
  </si>
  <si>
    <t>R312X</t>
  </si>
  <si>
    <t>DAT1652</t>
  </si>
  <si>
    <t>CH1652</t>
  </si>
  <si>
    <t>R314X</t>
  </si>
  <si>
    <t>DAT1653</t>
  </si>
  <si>
    <t>CH1653</t>
  </si>
  <si>
    <t>R316X</t>
  </si>
  <si>
    <t>DAT1654</t>
  </si>
  <si>
    <t>CH1654</t>
  </si>
  <si>
    <t>R317X</t>
  </si>
  <si>
    <t>DAT1655</t>
  </si>
  <si>
    <t>CH1655</t>
  </si>
  <si>
    <t>R318X</t>
  </si>
  <si>
    <t>DAT1656</t>
  </si>
  <si>
    <t>CH1656</t>
  </si>
  <si>
    <t>R319X</t>
  </si>
  <si>
    <t>DAT1657</t>
  </si>
  <si>
    <t>CH1657</t>
  </si>
  <si>
    <t>R321X</t>
  </si>
  <si>
    <t>DAT1658</t>
  </si>
  <si>
    <t>CH1658</t>
  </si>
  <si>
    <t>R322X</t>
  </si>
  <si>
    <t>DAT1659</t>
  </si>
  <si>
    <t>CH1659</t>
  </si>
  <si>
    <t>R323X</t>
  </si>
  <si>
    <t>DAT1660</t>
  </si>
  <si>
    <t>CH1660</t>
  </si>
  <si>
    <t>R326X</t>
  </si>
  <si>
    <t>DAT1661</t>
  </si>
  <si>
    <t>CH1661</t>
  </si>
  <si>
    <t>R339X</t>
  </si>
  <si>
    <t>DAT1662</t>
  </si>
  <si>
    <t>CH1662</t>
  </si>
  <si>
    <t>R340X</t>
  </si>
  <si>
    <t>DAT1663</t>
  </si>
  <si>
    <t>CH1663</t>
  </si>
  <si>
    <t>R348X</t>
  </si>
  <si>
    <t>DAT1664</t>
  </si>
  <si>
    <t>CH1664</t>
  </si>
  <si>
    <t>R455F</t>
  </si>
  <si>
    <t>DAT1665</t>
  </si>
  <si>
    <t>CH1665</t>
  </si>
  <si>
    <t>R455M</t>
  </si>
  <si>
    <t>DAT1666</t>
  </si>
  <si>
    <t>CH1666</t>
  </si>
  <si>
    <t>R456X</t>
  </si>
  <si>
    <t>DAT1667</t>
  </si>
  <si>
    <t>CH1667</t>
  </si>
  <si>
    <t>R457X</t>
  </si>
  <si>
    <t>DAT1668</t>
  </si>
  <si>
    <t>CH1668</t>
  </si>
  <si>
    <t>R458X</t>
  </si>
  <si>
    <t>DAT1669</t>
  </si>
  <si>
    <t>CH1669</t>
  </si>
  <si>
    <t>R459X</t>
  </si>
  <si>
    <t>DAT1670</t>
  </si>
  <si>
    <t>CH1670</t>
  </si>
  <si>
    <t>R45X</t>
  </si>
  <si>
    <t>DAT1671</t>
  </si>
  <si>
    <t>CH1671</t>
  </si>
  <si>
    <t>R460X</t>
  </si>
  <si>
    <t>DAT1672</t>
  </si>
  <si>
    <t>CH1672</t>
  </si>
  <si>
    <t>R470X</t>
  </si>
  <si>
    <t>DAT1673</t>
  </si>
  <si>
    <t>CH1673</t>
  </si>
  <si>
    <t>R471X</t>
  </si>
  <si>
    <t>DAT1674</t>
  </si>
  <si>
    <t>CH1674</t>
  </si>
  <si>
    <t>R473X</t>
  </si>
  <si>
    <t>DAT1675</t>
  </si>
  <si>
    <t>CH1675</t>
  </si>
  <si>
    <t>R477X</t>
  </si>
  <si>
    <t>DAT1676</t>
  </si>
  <si>
    <t>CH1676</t>
  </si>
  <si>
    <t>R71X</t>
  </si>
  <si>
    <t>DAT1677</t>
  </si>
  <si>
    <t>CH1677</t>
  </si>
  <si>
    <t>R72X</t>
  </si>
  <si>
    <t>DAT1678</t>
  </si>
  <si>
    <t>CH1678</t>
  </si>
  <si>
    <t>XP3000</t>
  </si>
  <si>
    <t>DAT1679</t>
  </si>
  <si>
    <t>CH1679</t>
  </si>
  <si>
    <t>XP3013</t>
  </si>
  <si>
    <t>DAT1680</t>
  </si>
  <si>
    <t>CH1680</t>
  </si>
  <si>
    <t>XP3014</t>
  </si>
  <si>
    <t>DAT1681</t>
  </si>
  <si>
    <t>CH1681</t>
  </si>
  <si>
    <t>XP3016</t>
  </si>
  <si>
    <t>DAT1682</t>
  </si>
  <si>
    <t>CH1682</t>
  </si>
  <si>
    <t>XP3018</t>
  </si>
  <si>
    <t>DAT1683</t>
  </si>
  <si>
    <t>CH1683</t>
  </si>
  <si>
    <t>XP3019</t>
  </si>
  <si>
    <t>DAT1684</t>
  </si>
  <si>
    <t>CH1684</t>
  </si>
  <si>
    <t>XP3025</t>
  </si>
  <si>
    <t>DAT1685</t>
  </si>
  <si>
    <t>CH1685</t>
  </si>
  <si>
    <t>XP3031</t>
  </si>
  <si>
    <t>DAT1686</t>
  </si>
  <si>
    <t>CH1686</t>
  </si>
  <si>
    <t>XP3049</t>
  </si>
  <si>
    <t>DAT1687</t>
  </si>
  <si>
    <t>CH1687</t>
  </si>
  <si>
    <t>XP3129</t>
  </si>
  <si>
    <t>DAT1688</t>
  </si>
  <si>
    <t>CH1688</t>
  </si>
  <si>
    <t>XP3414</t>
  </si>
  <si>
    <t>DAT1689</t>
  </si>
  <si>
    <t>CH1689</t>
  </si>
  <si>
    <t>XP503</t>
  </si>
  <si>
    <t>DAT1690</t>
  </si>
  <si>
    <t>CH1690</t>
  </si>
  <si>
    <t>XP520R</t>
  </si>
  <si>
    <t>DAT1691</t>
  </si>
  <si>
    <t>CH1691</t>
  </si>
  <si>
    <t>XP521</t>
  </si>
  <si>
    <t>DAT1692</t>
  </si>
  <si>
    <t>CH1692</t>
  </si>
  <si>
    <t>XP522</t>
  </si>
  <si>
    <t>DAT1693</t>
  </si>
  <si>
    <t>CH1693</t>
  </si>
  <si>
    <t>XP523</t>
  </si>
  <si>
    <t>DAT1694</t>
  </si>
  <si>
    <t>CH1694</t>
  </si>
  <si>
    <t>XP600R</t>
  </si>
  <si>
    <t>DAT1695</t>
  </si>
  <si>
    <t>CH1695</t>
  </si>
  <si>
    <t>CAP402</t>
  </si>
  <si>
    <t>DAT1696</t>
  </si>
  <si>
    <t>CH1696</t>
  </si>
  <si>
    <t>CT01</t>
  </si>
  <si>
    <t>DAT1697</t>
  </si>
  <si>
    <t>CH1697</t>
  </si>
  <si>
    <t>HV006</t>
  </si>
  <si>
    <t>DAT1698</t>
  </si>
  <si>
    <t>CH1698</t>
  </si>
  <si>
    <t>HV008F</t>
  </si>
  <si>
    <t>DAT1699</t>
  </si>
  <si>
    <t>CH1699</t>
  </si>
  <si>
    <t>HV016T</t>
  </si>
  <si>
    <t>DAT1700</t>
  </si>
  <si>
    <t>CH1700</t>
  </si>
  <si>
    <t>HV058-3M</t>
  </si>
  <si>
    <t>DAT1701</t>
  </si>
  <si>
    <t>CH1701</t>
  </si>
  <si>
    <t>HVJ200</t>
  </si>
  <si>
    <t>DAT1702</t>
  </si>
  <si>
    <t>CH1702</t>
  </si>
  <si>
    <t>HVJ210-3M</t>
  </si>
  <si>
    <t>DAT1703</t>
  </si>
  <si>
    <t>CH1703</t>
  </si>
  <si>
    <t>HVJ310-3M</t>
  </si>
  <si>
    <t>DAT1704</t>
  </si>
  <si>
    <t>CH1704</t>
  </si>
  <si>
    <t>HVJ410</t>
  </si>
  <si>
    <t>DAT1705</t>
  </si>
  <si>
    <t>CH1705</t>
  </si>
  <si>
    <t>HVJ510</t>
  </si>
  <si>
    <t>DAT1706</t>
  </si>
  <si>
    <t>CH1706</t>
  </si>
  <si>
    <t>HVJ800</t>
  </si>
  <si>
    <t>DAT1707</t>
  </si>
  <si>
    <t>CH1707</t>
  </si>
  <si>
    <t>HVK05</t>
  </si>
  <si>
    <t>DAT1708</t>
  </si>
  <si>
    <t>CH1708</t>
  </si>
  <si>
    <t>HVK06</t>
  </si>
  <si>
    <t>DAT1709</t>
  </si>
  <si>
    <t>CH1709</t>
  </si>
  <si>
    <t>HVK07</t>
  </si>
  <si>
    <t>DAT1710</t>
  </si>
  <si>
    <t>CH1710</t>
  </si>
  <si>
    <t>HVK09</t>
  </si>
  <si>
    <t>DAT1711</t>
  </si>
  <si>
    <t>CH1711</t>
  </si>
  <si>
    <t>HVP211</t>
  </si>
  <si>
    <t>DAT1712</t>
  </si>
  <si>
    <t>CH1712</t>
  </si>
  <si>
    <t>HVP218</t>
  </si>
  <si>
    <t>DAT1713</t>
  </si>
  <si>
    <t>CH1713</t>
  </si>
  <si>
    <t>HVP300</t>
  </si>
  <si>
    <t>DAT1714</t>
  </si>
  <si>
    <t>CH1714</t>
  </si>
  <si>
    <t>HVP301</t>
  </si>
  <si>
    <t>DAT1715</t>
  </si>
  <si>
    <t>CH1715</t>
  </si>
  <si>
    <t>HVP302-3M</t>
  </si>
  <si>
    <t>DAT1716</t>
  </si>
  <si>
    <t>CH1716</t>
  </si>
  <si>
    <t>HVP305-3M</t>
  </si>
  <si>
    <t>DAT1717</t>
  </si>
  <si>
    <t>CH1717</t>
  </si>
  <si>
    <t>HVP711</t>
  </si>
  <si>
    <t>DAT1718</t>
  </si>
  <si>
    <t>CH1718</t>
  </si>
  <si>
    <t>HVS269CH</t>
  </si>
  <si>
    <t>DAT1719</t>
  </si>
  <si>
    <t>CH1719</t>
  </si>
  <si>
    <t>HVS461</t>
  </si>
  <si>
    <t>DAT1720</t>
  </si>
  <si>
    <t>CH1720</t>
  </si>
  <si>
    <t>HVS462-3M</t>
  </si>
  <si>
    <t>DAT1721</t>
  </si>
  <si>
    <t>CH1721</t>
  </si>
  <si>
    <t>HVW068</t>
  </si>
  <si>
    <t>DAT1722</t>
  </si>
  <si>
    <t>CH1722</t>
  </si>
  <si>
    <t>HVW100</t>
  </si>
  <si>
    <t>DAT1723</t>
  </si>
  <si>
    <t>CH1723</t>
  </si>
  <si>
    <t>HVW100CH</t>
  </si>
  <si>
    <t>DAT1724</t>
  </si>
  <si>
    <t>CH1724</t>
  </si>
  <si>
    <t>HVW100EV</t>
  </si>
  <si>
    <t>DAT1725</t>
  </si>
  <si>
    <t>CH1725</t>
  </si>
  <si>
    <t>HVW100TT</t>
  </si>
  <si>
    <t>DAT1726</t>
  </si>
  <si>
    <t>CH1726</t>
  </si>
  <si>
    <t>HVW801</t>
  </si>
  <si>
    <t>DAT1727</t>
  </si>
  <si>
    <t>CH1727</t>
  </si>
  <si>
    <t>ID03</t>
  </si>
  <si>
    <t>DAT1728</t>
  </si>
  <si>
    <t>CH1728</t>
  </si>
  <si>
    <t>WK006</t>
  </si>
  <si>
    <t>DAT1729</t>
  </si>
  <si>
    <t>CH1729</t>
  </si>
  <si>
    <t>WN783</t>
  </si>
  <si>
    <t>DAT1730</t>
  </si>
  <si>
    <t>CH1730</t>
  </si>
  <si>
    <t>WN784</t>
  </si>
  <si>
    <t>DAT1731</t>
  </si>
  <si>
    <t>CH1731</t>
  </si>
  <si>
    <t>YK903</t>
  </si>
  <si>
    <t>DAT1732</t>
  </si>
  <si>
    <t>CH1732</t>
  </si>
  <si>
    <t>Led Base</t>
  </si>
  <si>
    <t>Sr</t>
  </si>
  <si>
    <t>Title</t>
  </si>
  <si>
    <t>Note</t>
  </si>
  <si>
    <t>Used By Base62</t>
  </si>
  <si>
    <t>A</t>
  </si>
  <si>
    <t>AA</t>
  </si>
  <si>
    <t>AB</t>
  </si>
  <si>
    <t>MC</t>
  </si>
  <si>
    <t>Machine</t>
  </si>
  <si>
    <t>A To Z</t>
  </si>
  <si>
    <t>BASE SKU</t>
  </si>
  <si>
    <t>Used By Base62 And Linking SKU Code</t>
  </si>
  <si>
    <t>B</t>
  </si>
  <si>
    <t>BA</t>
  </si>
  <si>
    <t>BB</t>
  </si>
  <si>
    <t>1  to  unlimited</t>
  </si>
  <si>
    <t>btcactivewear</t>
  </si>
  <si>
    <t>Used By Linking SKU Code</t>
  </si>
  <si>
    <t>C</t>
  </si>
  <si>
    <t>CA</t>
  </si>
  <si>
    <t>CB</t>
  </si>
  <si>
    <t>CT</t>
  </si>
  <si>
    <t>1-A</t>
  </si>
  <si>
    <t>ralawise</t>
  </si>
  <si>
    <t>Used For Designs</t>
  </si>
  <si>
    <t>D</t>
  </si>
  <si>
    <t>DA</t>
  </si>
  <si>
    <t>DB</t>
  </si>
  <si>
    <t>CL</t>
  </si>
  <si>
    <t>D3</t>
  </si>
  <si>
    <t>PenCarrie</t>
  </si>
  <si>
    <t>Used For SET Listing</t>
  </si>
  <si>
    <t>E</t>
  </si>
  <si>
    <t>EA</t>
  </si>
  <si>
    <t>EB</t>
  </si>
  <si>
    <t>PT</t>
  </si>
  <si>
    <t>E4</t>
  </si>
  <si>
    <t>EVENT</t>
  </si>
  <si>
    <t>uneekclothing</t>
  </si>
  <si>
    <t>F</t>
  </si>
  <si>
    <t>FA</t>
  </si>
  <si>
    <t>FB</t>
  </si>
  <si>
    <t>PG</t>
  </si>
  <si>
    <t>absoluteapparel</t>
  </si>
  <si>
    <t>G</t>
  </si>
  <si>
    <t>GA</t>
  </si>
  <si>
    <t>GB</t>
  </si>
  <si>
    <t>PRT</t>
  </si>
  <si>
    <t>G6</t>
  </si>
  <si>
    <t>DS1001S</t>
  </si>
  <si>
    <t>mdpsupplies</t>
  </si>
  <si>
    <t>M5</t>
  </si>
  <si>
    <t xml:space="preserve">NOTE </t>
  </si>
  <si>
    <t>H</t>
  </si>
  <si>
    <t>HA</t>
  </si>
  <si>
    <t>HB</t>
  </si>
  <si>
    <t>CG</t>
  </si>
  <si>
    <t>H7</t>
  </si>
  <si>
    <t>LG</t>
  </si>
  <si>
    <t>B64 BEFORE NO LOW CASE</t>
  </si>
  <si>
    <t>I</t>
  </si>
  <si>
    <t>IA</t>
  </si>
  <si>
    <t>IB</t>
  </si>
  <si>
    <t>MCG</t>
  </si>
  <si>
    <t>I8</t>
  </si>
  <si>
    <t>BTC</t>
  </si>
  <si>
    <t>B32  AFTER</t>
  </si>
  <si>
    <t>J</t>
  </si>
  <si>
    <t>JA</t>
  </si>
  <si>
    <t>JB</t>
  </si>
  <si>
    <t>SS</t>
  </si>
  <si>
    <t>J9</t>
  </si>
  <si>
    <t>FIVE SHEETS</t>
  </si>
  <si>
    <t>K</t>
  </si>
  <si>
    <t>KA</t>
  </si>
  <si>
    <t>KB</t>
  </si>
  <si>
    <t>PC</t>
  </si>
  <si>
    <t>K10</t>
  </si>
  <si>
    <t>SKU</t>
  </si>
  <si>
    <t>L</t>
  </si>
  <si>
    <t>LA</t>
  </si>
  <si>
    <t>LB</t>
  </si>
  <si>
    <t>V</t>
  </si>
  <si>
    <t>L11</t>
  </si>
  <si>
    <t>TILE</t>
  </si>
  <si>
    <t>M</t>
  </si>
  <si>
    <t>MA</t>
  </si>
  <si>
    <t>MB</t>
  </si>
  <si>
    <t>W</t>
  </si>
  <si>
    <t>M12</t>
  </si>
  <si>
    <t>DES</t>
  </si>
  <si>
    <t>N</t>
  </si>
  <si>
    <t>NA</t>
  </si>
  <si>
    <t>NB</t>
  </si>
  <si>
    <t>N13</t>
  </si>
  <si>
    <t>100LG-M-T-BLK-D</t>
  </si>
  <si>
    <t>TAGS</t>
  </si>
  <si>
    <t>O</t>
  </si>
  <si>
    <t>OA</t>
  </si>
  <si>
    <t>OB</t>
  </si>
  <si>
    <t>O14</t>
  </si>
  <si>
    <t>PIONTS</t>
  </si>
  <si>
    <t>PA</t>
  </si>
  <si>
    <t>PB</t>
  </si>
  <si>
    <t>P15</t>
  </si>
  <si>
    <t>MOCK</t>
  </si>
  <si>
    <t>Q</t>
  </si>
  <si>
    <t>QA</t>
  </si>
  <si>
    <t>QB</t>
  </si>
  <si>
    <t>Q16</t>
  </si>
  <si>
    <t xml:space="preserve">PASTING </t>
  </si>
  <si>
    <t>R</t>
  </si>
  <si>
    <t>RA</t>
  </si>
  <si>
    <t>RB</t>
  </si>
  <si>
    <t>S</t>
  </si>
  <si>
    <t>SA</t>
  </si>
  <si>
    <t>SB</t>
  </si>
  <si>
    <t>T</t>
  </si>
  <si>
    <t>TA</t>
  </si>
  <si>
    <t>TB</t>
  </si>
  <si>
    <t>T19</t>
  </si>
  <si>
    <t>U</t>
  </si>
  <si>
    <t>UA</t>
  </si>
  <si>
    <t>UB</t>
  </si>
  <si>
    <t>U20</t>
  </si>
  <si>
    <t>VA</t>
  </si>
  <si>
    <t>VB</t>
  </si>
  <si>
    <t>V21</t>
  </si>
  <si>
    <t>WA</t>
  </si>
  <si>
    <t>WB</t>
  </si>
  <si>
    <t>W22</t>
  </si>
  <si>
    <t>M-T</t>
  </si>
  <si>
    <t>X</t>
  </si>
  <si>
    <t>XA</t>
  </si>
  <si>
    <t>XB</t>
  </si>
  <si>
    <t>X23</t>
  </si>
  <si>
    <t>Y</t>
  </si>
  <si>
    <t>YA</t>
  </si>
  <si>
    <t>YB</t>
  </si>
  <si>
    <t>Y24</t>
  </si>
  <si>
    <t>OLD 2013 90%</t>
  </si>
  <si>
    <t> 62480LG-K-H-DHR-YL</t>
  </si>
  <si>
    <t>Z</t>
  </si>
  <si>
    <t>ZA</t>
  </si>
  <si>
    <t>ZB</t>
  </si>
  <si>
    <t>Z25</t>
  </si>
  <si>
    <t>OLD 2021</t>
  </si>
  <si>
    <t>6081LG-DM-F/S-F4-M-H-WHI-XL 37798LG-DM-S1-M-H-WHI-XL</t>
  </si>
  <si>
    <t>DM-F/S-F4</t>
  </si>
  <si>
    <t>DM-S1</t>
  </si>
  <si>
    <t>M-H-WHI-XL</t>
  </si>
  <si>
    <r>
      <rPr>
        <sz val="11"/>
        <color rgb="FFFF0000"/>
        <rFont val="Aptos Narrow"/>
        <scheme val="minor"/>
      </rPr>
      <t>6081LG/37798LG</t>
    </r>
    <r>
      <rPr>
        <sz val="11"/>
        <color rgb="FF000000"/>
        <rFont val="Aptos Narrow"/>
        <scheme val="minor"/>
      </rPr>
      <t xml:space="preserve"> -</t>
    </r>
    <r>
      <rPr>
        <sz val="11"/>
        <color rgb="FF0C769E"/>
        <rFont val="Aptos Narrow"/>
        <scheme val="minor"/>
      </rPr>
      <t>DM-F/S-F4-DM-S1</t>
    </r>
    <r>
      <rPr>
        <sz val="11"/>
        <color rgb="FFFF0000"/>
        <rFont val="Aptos Narrow"/>
        <scheme val="minor"/>
      </rPr>
      <t>-M-H-WHI-XL</t>
    </r>
  </si>
  <si>
    <t>Plain-BG-BG125-MUD-O/S</t>
  </si>
  <si>
    <t>Plain-BG</t>
  </si>
  <si>
    <t>BG125-MUD-O/S</t>
  </si>
  <si>
    <t>112637LG-BG-QD457-BGNDY-O/S-YES</t>
  </si>
  <si>
    <t>129010LG-C8030T-BS-WHI-0-3M-Yes</t>
  </si>
  <si>
    <t>DG-DM</t>
  </si>
  <si>
    <t>DG-F/S-F4-W-T-BLK-XL</t>
  </si>
  <si>
    <t>DM-F/S-F4-K-T-BLK-YL 32360LG-DM-S1-K-T-BLK-YL</t>
  </si>
  <si>
    <t>OLD 2022</t>
  </si>
  <si>
    <t>48813LG-DTF-IronOn-A4-YES</t>
  </si>
  <si>
    <t>BASE 64</t>
  </si>
  <si>
    <t>fix</t>
  </si>
  <si>
    <t>varation</t>
  </si>
  <si>
    <t>btc</t>
  </si>
  <si>
    <t>base 62</t>
  </si>
  <si>
    <t>daataadirect</t>
  </si>
  <si>
    <t>store</t>
  </si>
  <si>
    <t>DATA1-PLAIN</t>
  </si>
  <si>
    <t>DATA2-CHOICE 4</t>
  </si>
  <si>
    <t>BLACK</t>
  </si>
  <si>
    <t>RED</t>
  </si>
  <si>
    <t>ALG</t>
  </si>
  <si>
    <t xml:space="preserve">HASHIM </t>
  </si>
  <si>
    <t>ZLG</t>
  </si>
  <si>
    <t>LG-F</t>
  </si>
  <si>
    <t xml:space="preserve">OLD USING </t>
  </si>
  <si>
    <t>LG-B</t>
  </si>
  <si>
    <t>NEW 2026</t>
  </si>
  <si>
    <t xml:space="preserve">OLD DATA </t>
  </si>
  <si>
    <t>LG-F1 SO ON</t>
  </si>
  <si>
    <t>M1</t>
  </si>
  <si>
    <t xml:space="preserve">64000 PLSU VARTION BY US </t>
  </si>
  <si>
    <t xml:space="preserve">POSTION +PRINTING </t>
  </si>
  <si>
    <t>FIX</t>
  </si>
  <si>
    <t>LG-M-P-BTC</t>
  </si>
  <si>
    <t>BACK+FRONT +FRONT +LEFT SLEEVE</t>
  </si>
  <si>
    <t>BTC SAME</t>
  </si>
  <si>
    <t>LG-B1 SO ON</t>
  </si>
  <si>
    <t>NOT</t>
  </si>
  <si>
    <t>POSTION +PRINTING +SIZE</t>
  </si>
  <si>
    <t>LG-N-BTC</t>
  </si>
  <si>
    <t xml:space="preserve">FRONT ,BACK ,SLEEVEN ,LEFT </t>
  </si>
  <si>
    <t xml:space="preserve">LG-L1 SO ON </t>
  </si>
  <si>
    <t>LG-R1 SO ON</t>
  </si>
  <si>
    <t>BTC -F</t>
  </si>
  <si>
    <t>BTC-1</t>
  </si>
  <si>
    <t>LG-N1 SO ON</t>
  </si>
  <si>
    <t>BTC-B</t>
  </si>
  <si>
    <t>BTC-2</t>
  </si>
  <si>
    <t>BTC-LEFT</t>
  </si>
  <si>
    <t>BTC-3</t>
  </si>
  <si>
    <t xml:space="preserve">BTC-RIGHT </t>
  </si>
  <si>
    <t>BTC-4</t>
  </si>
  <si>
    <t>1D</t>
  </si>
  <si>
    <t xml:space="preserve">SSYSTEM </t>
  </si>
  <si>
    <t>old</t>
  </si>
  <si>
    <t>Products</t>
  </si>
  <si>
    <t>W-T</t>
  </si>
  <si>
    <t>K-T</t>
  </si>
  <si>
    <t>Design</t>
  </si>
  <si>
    <t>ALG  TO ZLG</t>
  </si>
  <si>
    <t>COLOUR CODE</t>
  </si>
  <si>
    <t>BLK</t>
  </si>
  <si>
    <t>Material</t>
  </si>
  <si>
    <t>MAT011</t>
  </si>
  <si>
    <t>Computer</t>
  </si>
  <si>
    <t>PC01</t>
  </si>
  <si>
    <t>MCH</t>
  </si>
  <si>
    <t>MCH01</t>
  </si>
  <si>
    <t>BTC /RALWA/UNIEEK/ABSOLUTE</t>
  </si>
  <si>
    <t>Parent-Code-S</t>
  </si>
  <si>
    <t>child-Code-S</t>
  </si>
  <si>
    <t>Tile-Parent</t>
  </si>
  <si>
    <t>Tile-SKU</t>
  </si>
  <si>
    <t>Product-code-D</t>
  </si>
  <si>
    <t xml:space="preserve">USING </t>
  </si>
  <si>
    <t>barcode</t>
  </si>
  <si>
    <t>URL</t>
  </si>
  <si>
    <t>COLOUR</t>
  </si>
  <si>
    <t>Size</t>
  </si>
  <si>
    <t>Selling Size</t>
  </si>
  <si>
    <t xml:space="preserve"> Min   Weight</t>
  </si>
  <si>
    <t>max Weight</t>
  </si>
  <si>
    <t>postage</t>
  </si>
  <si>
    <t>Shape</t>
  </si>
  <si>
    <t>Material-ID</t>
  </si>
  <si>
    <t>Material-1</t>
  </si>
  <si>
    <t>Material-2</t>
  </si>
  <si>
    <t>Thickness</t>
  </si>
  <si>
    <t>Thinner</t>
  </si>
  <si>
    <t>Light Source</t>
  </si>
  <si>
    <t>Power supply</t>
  </si>
  <si>
    <t>Parent-SKU-D</t>
  </si>
  <si>
    <t>CHILD-SKU-D</t>
  </si>
  <si>
    <t xml:space="preserve">Printing </t>
  </si>
  <si>
    <t>Printing</t>
  </si>
  <si>
    <t>size</t>
  </si>
  <si>
    <t>Mock</t>
  </si>
  <si>
    <t>design_type_code</t>
  </si>
  <si>
    <t>Tile</t>
  </si>
  <si>
    <t>Product</t>
  </si>
  <si>
    <t>UV Print</t>
  </si>
  <si>
    <t>Royal Mail</t>
  </si>
  <si>
    <t>Cost Before VAT</t>
  </si>
  <si>
    <t>Selling Price (+20% Profit)</t>
  </si>
  <si>
    <t>Selling Price + 20% VAT</t>
  </si>
  <si>
    <t>Final Selling Price</t>
  </si>
  <si>
    <t>Packed Weight</t>
  </si>
  <si>
    <t>Best Service</t>
  </si>
  <si>
    <t xml:space="preserve">Market low </t>
  </si>
  <si>
    <t>Market Middle</t>
  </si>
  <si>
    <t>Market High</t>
  </si>
  <si>
    <t>length_mm</t>
  </si>
  <si>
    <t>width_mm</t>
  </si>
  <si>
    <t>height_mm</t>
  </si>
  <si>
    <t>weight_g</t>
  </si>
  <si>
    <t>package_type</t>
  </si>
  <si>
    <t>dispatch_days</t>
  </si>
  <si>
    <t>shipping_policy</t>
  </si>
  <si>
    <t xml:space="preserve"> 2 kg Small parecl OR Large Letter</t>
  </si>
  <si>
    <t xml:space="preserve">Max Qty Fit BY DIMENSION </t>
  </si>
  <si>
    <t xml:space="preserve">Max Qty Fit BY WEIGHT </t>
  </si>
  <si>
    <t>ds000660s</t>
  </si>
  <si>
    <t>Two-Tone 11oz Mug – Coloured Handle &amp; Inner</t>
  </si>
  <si>
    <t>Two-Tone 11oz Mug – Black</t>
  </si>
  <si>
    <t>A3F</t>
  </si>
  <si>
    <t>1D1</t>
  </si>
  <si>
    <t>https://www.mdpsupplies.co.uk/dye-sublimation/dye-sub-two-tone-11oz-mugs</t>
  </si>
  <si>
    <t>BZ2</t>
  </si>
  <si>
    <t>11oz</t>
  </si>
  <si>
    <t>Ceramics</t>
  </si>
  <si>
    <t>Sublimation</t>
  </si>
  <si>
    <t>CT-6</t>
  </si>
  <si>
    <t>N58</t>
  </si>
  <si>
    <t>ds000661s</t>
  </si>
  <si>
    <t>Two-Tone 11oz Mug – Dark Blue</t>
  </si>
  <si>
    <t>1D2</t>
  </si>
  <si>
    <t>Dark BLUE</t>
  </si>
  <si>
    <t>ds000662s</t>
  </si>
  <si>
    <t>Two-Tone 11oz Mug – Red</t>
  </si>
  <si>
    <t>1D3</t>
  </si>
  <si>
    <t>Red</t>
  </si>
  <si>
    <t>ds000663s</t>
  </si>
  <si>
    <t>Two-Tone 11oz Mug – Pink</t>
  </si>
  <si>
    <t>1D4</t>
  </si>
  <si>
    <t>Pink</t>
  </si>
  <si>
    <t>ds000664s</t>
  </si>
  <si>
    <t>Two-Tone 11oz Mug – Yellow</t>
  </si>
  <si>
    <t>1D5</t>
  </si>
  <si>
    <t>Yellow</t>
  </si>
  <si>
    <t>ds000665s</t>
  </si>
  <si>
    <t>Two-Tone 11oz Mug – Grey</t>
  </si>
  <si>
    <t>1D6</t>
  </si>
  <si>
    <t>Grey</t>
  </si>
  <si>
    <t>ds000666s</t>
  </si>
  <si>
    <t>Two-Tone 11oz Mug – Green</t>
  </si>
  <si>
    <t>1D7</t>
  </si>
  <si>
    <t>Green</t>
  </si>
  <si>
    <t>ds000667s</t>
  </si>
  <si>
    <t>Two-Tone 11oz Mug – Orange</t>
  </si>
  <si>
    <t>1D8</t>
  </si>
  <si>
    <t>Orange</t>
  </si>
  <si>
    <t>ds000668s</t>
  </si>
  <si>
    <t>Two-Tone 11oz Mug – Medium Blue</t>
  </si>
  <si>
    <t>1D9</t>
  </si>
  <si>
    <t>Medium Blue</t>
  </si>
  <si>
    <t>ds000671s</t>
  </si>
  <si>
    <t>Two-Tone 11oz Mug – Cream</t>
  </si>
  <si>
    <t>1D10</t>
  </si>
  <si>
    <t>Cream</t>
  </si>
  <si>
    <t>ds000672s</t>
  </si>
  <si>
    <t>Two-Tone 11oz Mug – Golden Yellow</t>
  </si>
  <si>
    <t>1D11</t>
  </si>
  <si>
    <t>Golden Yellow</t>
  </si>
  <si>
    <t>ds000673s</t>
  </si>
  <si>
    <t>Two-Tone 11oz Mug – Light Aqua</t>
  </si>
  <si>
    <t>1D12</t>
  </si>
  <si>
    <t>Light Aqua</t>
  </si>
  <si>
    <t>ds000674s</t>
  </si>
  <si>
    <t>Two-Tone 11oz Mug – Racing Green</t>
  </si>
  <si>
    <t>1D13</t>
  </si>
  <si>
    <t>Racing Green</t>
  </si>
  <si>
    <t>ds000675s</t>
  </si>
  <si>
    <t>Two-Tone 11oz Mug – Heather</t>
  </si>
  <si>
    <t>1D14</t>
  </si>
  <si>
    <t>Heather</t>
  </si>
  <si>
    <t>ds000676s</t>
  </si>
  <si>
    <t>Two-Tone 11oz Mug – Burgundy</t>
  </si>
  <si>
    <t>1D15</t>
  </si>
  <si>
    <t>Burgundy</t>
  </si>
  <si>
    <t>DS000315</t>
  </si>
  <si>
    <t>Two-Tone 11oz Mug – White</t>
  </si>
  <si>
    <t>1D41</t>
  </si>
  <si>
    <t>https://www.mdpsupplies.co.uk/dye-sublimation/dye_sublimation_mugs</t>
  </si>
  <si>
    <t>white</t>
  </si>
  <si>
    <t>Nil</t>
  </si>
  <si>
    <t>china suppliers</t>
  </si>
  <si>
    <t>Led lamb Base</t>
  </si>
  <si>
    <t>LED Lamp – S – 145mm – Acrylic Insert</t>
  </si>
  <si>
    <t>A29</t>
  </si>
  <si>
    <t>1D17</t>
  </si>
  <si>
    <t>https://www.alibaba.com/product-detail/Wholesale-Wooden-Lamp-Stand-Holder-Base_1600921737515.html?spm=a2700.details.you_may_like.1.1fe412d0y1kZlV</t>
  </si>
  <si>
    <t>Light Brown</t>
  </si>
  <si>
    <t>145mm</t>
  </si>
  <si>
    <t>Oval</t>
  </si>
  <si>
    <t>Wooden</t>
  </si>
  <si>
    <t>101 - 240V ~ 50/60Hz 0.4A</t>
  </si>
  <si>
    <t>UV</t>
  </si>
  <si>
    <t>LED Lamp – M – 150mm – Acrylic Insert</t>
  </si>
  <si>
    <t>1D18</t>
  </si>
  <si>
    <t>150mm</t>
  </si>
  <si>
    <t>Rectangle</t>
  </si>
  <si>
    <t>102 - 240V ~ 50/60Hz 0.4A</t>
  </si>
  <si>
    <t>LED Lamp – XS – 98mm – Acrylic Insert</t>
  </si>
  <si>
    <t>1D16</t>
  </si>
  <si>
    <t>98mm</t>
  </si>
  <si>
    <t>XS</t>
  </si>
  <si>
    <t>Round</t>
  </si>
  <si>
    <t>100 - 240V ~ 50/60Hz 0.4A</t>
  </si>
  <si>
    <t>LED Lamp – L – 200mm – Acrylic Insert</t>
  </si>
  <si>
    <t>1D19</t>
  </si>
  <si>
    <t>200mm</t>
  </si>
  <si>
    <t>103 - 240V ~ 50/60Hz 0.4A</t>
  </si>
  <si>
    <t>LED Lamp – XL – 300mm – Acrylic Insert</t>
  </si>
  <si>
    <t>1D20</t>
  </si>
  <si>
    <t>300mm</t>
  </si>
  <si>
    <t>XL</t>
  </si>
  <si>
    <t>104 - 240V ~ 50/60Hz 0.4A</t>
  </si>
  <si>
    <t>Clear Acrylic Sheet – 5mm Thick (XS–XL Size Options)</t>
  </si>
  <si>
    <t>Clear Acrylic – XS – 98mm – 5mm Thick</t>
  </si>
  <si>
    <t>A45</t>
  </si>
  <si>
    <t>1D21</t>
  </si>
  <si>
    <t>https://plasticexperts.co.uk/5mm-clear-acrylic-sheet-10ftx6-7ft.html</t>
  </si>
  <si>
    <t>clear</t>
  </si>
  <si>
    <t>Acrylic</t>
  </si>
  <si>
    <t>5mm</t>
  </si>
  <si>
    <t>Laser Cut/CO₂ Laser Cutting/CO₂ Laser Engraving</t>
  </si>
  <si>
    <t>CT-1</t>
  </si>
  <si>
    <t>N53</t>
  </si>
  <si>
    <t>Clear Acrylic – S – 145mm – 5mm Thick</t>
  </si>
  <si>
    <t>1D22</t>
  </si>
  <si>
    <t>CT-2</t>
  </si>
  <si>
    <t>N54</t>
  </si>
  <si>
    <t>Clear Acrylic – M – 150mm – 5mm Thick</t>
  </si>
  <si>
    <t>1D23</t>
  </si>
  <si>
    <t>CT-3</t>
  </si>
  <si>
    <t>N55</t>
  </si>
  <si>
    <t>Clear Acrylic – L – 200mm – 5mm Thick</t>
  </si>
  <si>
    <t>1D24</t>
  </si>
  <si>
    <t>CT-4</t>
  </si>
  <si>
    <t>N56</t>
  </si>
  <si>
    <t>Clear Acrylic – XL – 300mm – 5mm Thick</t>
  </si>
  <si>
    <t>1D25</t>
  </si>
  <si>
    <t>CT-5</t>
  </si>
  <si>
    <t>N57</t>
  </si>
  <si>
    <t>indian</t>
  </si>
  <si>
    <t>Acid Wash Vintage Rust</t>
  </si>
  <si>
    <t>A3G</t>
  </si>
  <si>
    <t>1D26</t>
  </si>
  <si>
    <t>Rust acid wash</t>
  </si>
  <si>
    <t>260GSM</t>
  </si>
  <si>
    <t>DTF</t>
  </si>
  <si>
    <t>1D27</t>
  </si>
  <si>
    <t>1D28</t>
  </si>
  <si>
    <t>1D29</t>
  </si>
  <si>
    <t>1D30</t>
  </si>
  <si>
    <t>2XL</t>
  </si>
  <si>
    <t>Acid Wash Optic Wash</t>
  </si>
  <si>
    <t>1D31</t>
  </si>
  <si>
    <t xml:space="preserve">carbon  grey </t>
  </si>
  <si>
    <t>1D32</t>
  </si>
  <si>
    <t>1D33</t>
  </si>
  <si>
    <t>1D34</t>
  </si>
  <si>
    <t>1D35</t>
  </si>
  <si>
    <t>china+Amari Plastics</t>
  </si>
  <si>
    <t>LED Acrylic Block Light – Acrylic Block with LED Base (XS–XL Sizes)</t>
  </si>
  <si>
    <t>Acrylic Block with LED Base – XS – 98mm – 5mm Thick</t>
  </si>
  <si>
    <t>A30</t>
  </si>
  <si>
    <t>1D42</t>
  </si>
  <si>
    <t>A29-A45</t>
  </si>
  <si>
    <t>Acrylic Block with LED Base – S – 145mm – 5mm Thick</t>
  </si>
  <si>
    <t>1D43</t>
  </si>
  <si>
    <t>A29-A46</t>
  </si>
  <si>
    <t>Acrylic Block with LED Base – M – 150mm – 5mm Thick</t>
  </si>
  <si>
    <t>1D44</t>
  </si>
  <si>
    <t>A29-A47</t>
  </si>
  <si>
    <t>Acrylic Block with LED Base – L – 200mm – 5mm Thick</t>
  </si>
  <si>
    <t>1D45</t>
  </si>
  <si>
    <t>A29-A48</t>
  </si>
  <si>
    <t>Acrylic Block with LED Base – XL – 300mm – 5mm Thick</t>
  </si>
  <si>
    <t>1D46</t>
  </si>
  <si>
    <t>A29-A49</t>
  </si>
  <si>
    <t>DSA000100</t>
  </si>
  <si>
    <t>A31</t>
  </si>
  <si>
    <t>1D36</t>
  </si>
  <si>
    <t>https://www.mdpsupplies.co.uk/dye-sublimation/dye_sublimation_aluminium_sheets</t>
  </si>
  <si>
    <t>White</t>
  </si>
  <si>
    <t>305 x 305mm</t>
  </si>
  <si>
    <t>O/S</t>
  </si>
  <si>
    <t>Square</t>
  </si>
  <si>
    <t>0.45mm</t>
  </si>
  <si>
    <t>DSA000130</t>
  </si>
  <si>
    <t>1D37</t>
  </si>
  <si>
    <t>Gloss Silver</t>
  </si>
  <si>
    <t>DSA000140</t>
  </si>
  <si>
    <t>1D38</t>
  </si>
  <si>
    <t>Gloss Gold</t>
  </si>
  <si>
    <t>DSA000110</t>
  </si>
  <si>
    <t>1D39</t>
  </si>
  <si>
    <t>Brushed Silver</t>
  </si>
  <si>
    <t>DSA000120</t>
  </si>
  <si>
    <t>1D40</t>
  </si>
  <si>
    <t>Brushed Gold</t>
  </si>
  <si>
    <t>DSB000100</t>
  </si>
  <si>
    <t>Long Metal Brushed</t>
  </si>
  <si>
    <t>A32</t>
  </si>
  <si>
    <t>1D47</t>
  </si>
  <si>
    <t>https://www.mdpsupplies.co.uk/dye-sublimation/dye_sublimation_bottle_openers</t>
  </si>
  <si>
    <t>DSB000110</t>
  </si>
  <si>
    <t>Rectangular Metal Brushed</t>
  </si>
  <si>
    <t>1D48</t>
  </si>
  <si>
    <t>DSB000120</t>
  </si>
  <si>
    <t>Long Metal White</t>
  </si>
  <si>
    <t>1D49</t>
  </si>
  <si>
    <t>DSB000160</t>
  </si>
  <si>
    <t>Rectangular White</t>
  </si>
  <si>
    <t>1D50</t>
  </si>
  <si>
    <t>DSB000130</t>
  </si>
  <si>
    <t>Leatherette White</t>
  </si>
  <si>
    <t>1D51</t>
  </si>
  <si>
    <t>DSB000140</t>
  </si>
  <si>
    <t>Leatherette Brown</t>
  </si>
  <si>
    <t>1D52</t>
  </si>
  <si>
    <t>DSB000150</t>
  </si>
  <si>
    <t>Leatherette Pink</t>
  </si>
  <si>
    <t>1D53</t>
  </si>
  <si>
    <t>DSC000100</t>
  </si>
  <si>
    <t>Wooden Square</t>
  </si>
  <si>
    <t>A33</t>
  </si>
  <si>
    <t>1D54</t>
  </si>
  <si>
    <t>https://www.mdpsupplies.co.uk/dye-sublimation/dye_sublimation_coasters</t>
  </si>
  <si>
    <t>DSC000110</t>
  </si>
  <si>
    <t>Wooden Round</t>
  </si>
  <si>
    <t>1D55</t>
  </si>
  <si>
    <t>DSC000150</t>
  </si>
  <si>
    <t>Polymer Square with Cork</t>
  </si>
  <si>
    <t>1D56</t>
  </si>
  <si>
    <t>DSC000152</t>
  </si>
  <si>
    <t>Polymer Round with Cork</t>
  </si>
  <si>
    <t>1D57</t>
  </si>
  <si>
    <t>DSC000160</t>
  </si>
  <si>
    <t>Slate Square</t>
  </si>
  <si>
    <t>1D58</t>
  </si>
  <si>
    <t>DSC000162</t>
  </si>
  <si>
    <t>Slate Round</t>
  </si>
  <si>
    <t>1D59</t>
  </si>
  <si>
    <t>DSC000170</t>
  </si>
  <si>
    <t>Glass Square</t>
  </si>
  <si>
    <t>1D60</t>
  </si>
  <si>
    <t>DSC000171</t>
  </si>
  <si>
    <t>Glass Round</t>
  </si>
  <si>
    <t>1D61</t>
  </si>
  <si>
    <t>DSC000164</t>
  </si>
  <si>
    <t>Leatherette Square White</t>
  </si>
  <si>
    <t>1D62</t>
  </si>
  <si>
    <t>DSC000167</t>
  </si>
  <si>
    <t>Leatherette Round White</t>
  </si>
  <si>
    <t>1D63</t>
  </si>
  <si>
    <t>DSC000165</t>
  </si>
  <si>
    <t>Leatherette Square Brown</t>
  </si>
  <si>
    <t>1D64</t>
  </si>
  <si>
    <t>DSC000168</t>
  </si>
  <si>
    <t>Leatherette Round Brown</t>
  </si>
  <si>
    <t>1D65</t>
  </si>
  <si>
    <t>DSC000166</t>
  </si>
  <si>
    <t>Leatherette Square Pink</t>
  </si>
  <si>
    <t>1D66</t>
  </si>
  <si>
    <t>DSC000169</t>
  </si>
  <si>
    <t>Leatherette Round Pink</t>
  </si>
  <si>
    <t>1D67</t>
  </si>
  <si>
    <t>DSCD0010</t>
  </si>
  <si>
    <t>80x60mm</t>
  </si>
  <si>
    <t>A2A</t>
  </si>
  <si>
    <t>1D68</t>
  </si>
  <si>
    <t>https://www.mdpsupplies.co.uk/dye-sublimation/dye-sublimation-crystal-photo-blocks</t>
  </si>
  <si>
    <t>DSCD0020</t>
  </si>
  <si>
    <t>150x100mm</t>
  </si>
  <si>
    <t>1D69</t>
  </si>
  <si>
    <t>DSCD0030</t>
  </si>
  <si>
    <t>90x130mm</t>
  </si>
  <si>
    <t>1D70</t>
  </si>
  <si>
    <t>DSCD0040</t>
  </si>
  <si>
    <t>Medal Cup</t>
  </si>
  <si>
    <t>1D71</t>
  </si>
  <si>
    <t>DSS0120</t>
  </si>
  <si>
    <t>14x14cm Matt</t>
  </si>
  <si>
    <t>A2B</t>
  </si>
  <si>
    <t>1D72</t>
  </si>
  <si>
    <t>https://www.mdpsupplies.co.uk/dye-sublimation/dye_sublimation_photo_slates</t>
  </si>
  <si>
    <t>140 × 140 mm</t>
  </si>
  <si>
    <t>CT-7</t>
  </si>
  <si>
    <t>N213</t>
  </si>
  <si>
    <t>Slate 14 × 14 cm Matt</t>
  </si>
  <si>
    <t>£2.50</t>
  </si>
  <si>
    <t>£2.00</t>
  </si>
  <si>
    <t>£3.39</t>
  </si>
  <si>
    <t>£7.89</t>
  </si>
  <si>
    <t>£9.47</t>
  </si>
  <si>
    <t>£11.36</t>
  </si>
  <si>
    <t>£11.99</t>
  </si>
  <si>
    <t>~500g</t>
  </si>
  <si>
    <t>Royal Mail Tracked 48 Small Parcel</t>
  </si>
  <si>
    <t>DSS0130</t>
  </si>
  <si>
    <t>19x19cm Matt</t>
  </si>
  <si>
    <t>1D73</t>
  </si>
  <si>
    <t>190 × 190 mm</t>
  </si>
  <si>
    <t>CT-8</t>
  </si>
  <si>
    <t>N214</t>
  </si>
  <si>
    <t>Slate 19 × 19 cm Matt</t>
  </si>
  <si>
    <t>£3.50</t>
  </si>
  <si>
    <t>£2.01</t>
  </si>
  <si>
    <t>£8.89</t>
  </si>
  <si>
    <t>£10.67</t>
  </si>
  <si>
    <t>£12.80</t>
  </si>
  <si>
    <t>£12.99</t>
  </si>
  <si>
    <t>~800g</t>
  </si>
  <si>
    <t>DSS0100</t>
  </si>
  <si>
    <t>14x19cm Matt</t>
  </si>
  <si>
    <t>1D74</t>
  </si>
  <si>
    <t>140 × 190 mm</t>
  </si>
  <si>
    <t>CT-9</t>
  </si>
  <si>
    <t>N215</t>
  </si>
  <si>
    <t>Slate 14 × 19 cm Matt</t>
  </si>
  <si>
    <t>£3.00</t>
  </si>
  <si>
    <t>£2.02</t>
  </si>
  <si>
    <t>£8.39</t>
  </si>
  <si>
    <t>£10.07</t>
  </si>
  <si>
    <t>£12.08</t>
  </si>
  <si>
    <t>£12.49</t>
  </si>
  <si>
    <t>~650g</t>
  </si>
  <si>
    <t>DSS0110</t>
  </si>
  <si>
    <t>19x29cm Matt</t>
  </si>
  <si>
    <t>1D75</t>
  </si>
  <si>
    <t>190 × 290 mm</t>
  </si>
  <si>
    <t>CT-10</t>
  </si>
  <si>
    <t>N216</t>
  </si>
  <si>
    <t>Slate 19 × 29 cm Matt</t>
  </si>
  <si>
    <t>£5.50</t>
  </si>
  <si>
    <t>£2.03</t>
  </si>
  <si>
    <t>£11.39</t>
  </si>
  <si>
    <t>£13.67</t>
  </si>
  <si>
    <t>£16.40</t>
  </si>
  <si>
    <t>£16.99</t>
  </si>
  <si>
    <t>~1.2kg</t>
  </si>
  <si>
    <t>DSS0150</t>
  </si>
  <si>
    <t>Curved Top Matt</t>
  </si>
  <si>
    <t>1D76</t>
  </si>
  <si>
    <t>200*200 mm</t>
  </si>
  <si>
    <t>CT-24</t>
  </si>
  <si>
    <t>Curved</t>
  </si>
  <si>
    <t>N52</t>
  </si>
  <si>
    <t>DSS0154</t>
  </si>
  <si>
    <t>Round 15cm Matt</t>
  </si>
  <si>
    <t>1D77</t>
  </si>
  <si>
    <t>150 × 150 mm</t>
  </si>
  <si>
    <t>CT-11</t>
  </si>
  <si>
    <t>N217</t>
  </si>
  <si>
    <t>Slate Round 15 cm Matt</t>
  </si>
  <si>
    <t>£2.75</t>
  </si>
  <si>
    <t>£8.14</t>
  </si>
  <si>
    <t>£9.77</t>
  </si>
  <si>
    <t>£11.72</t>
  </si>
  <si>
    <t>DSS0140</t>
  </si>
  <si>
    <t>28x36cm Matt</t>
  </si>
  <si>
    <t>1D78</t>
  </si>
  <si>
    <t>280 × 360 mm</t>
  </si>
  <si>
    <t>CT-12</t>
  </si>
  <si>
    <t>N218</t>
  </si>
  <si>
    <t>Slate 28 × 36 cm Matt</t>
  </si>
  <si>
    <t>£8.50</t>
  </si>
  <si>
    <t>£5.49</t>
  </si>
  <si>
    <t>£17.49</t>
  </si>
  <si>
    <t>£20.99</t>
  </si>
  <si>
    <t>£25.19</t>
  </si>
  <si>
    <t>£25.99</t>
  </si>
  <si>
    <t>~2.2kg</t>
  </si>
  <si>
    <t>Royal Mail/Courier Parcel</t>
  </si>
  <si>
    <t>DSS0152</t>
  </si>
  <si>
    <t>Heart 15cm Matt</t>
  </si>
  <si>
    <t>1D79</t>
  </si>
  <si>
    <t>CT-13</t>
  </si>
  <si>
    <t>Heart</t>
  </si>
  <si>
    <t>N219</t>
  </si>
  <si>
    <t>Slate Heart 15 cm Matt</t>
  </si>
  <si>
    <t>DSS0220</t>
  </si>
  <si>
    <t>14x14cm Gloss</t>
  </si>
  <si>
    <t>1D80</t>
  </si>
  <si>
    <t>Slate 14 × 14 cm Gloss</t>
  </si>
  <si>
    <t>DSS0230</t>
  </si>
  <si>
    <t>19x19cm Gloss</t>
  </si>
  <si>
    <t>1D81</t>
  </si>
  <si>
    <t>Slate 19 × 19 cm Gloss</t>
  </si>
  <si>
    <t>£3.75</t>
  </si>
  <si>
    <t>£2.04</t>
  </si>
  <si>
    <t>£9.14</t>
  </si>
  <si>
    <t>£10.97</t>
  </si>
  <si>
    <t>£13.16</t>
  </si>
  <si>
    <t>£13.49</t>
  </si>
  <si>
    <t>DSS0200</t>
  </si>
  <si>
    <t>14x19cm Gloss</t>
  </si>
  <si>
    <t>1D82</t>
  </si>
  <si>
    <t>Slate 14 × 19 cm Gloss</t>
  </si>
  <si>
    <t>£3.25</t>
  </si>
  <si>
    <t>£2.05</t>
  </si>
  <si>
    <t>£8.64</t>
  </si>
  <si>
    <t>£10.37</t>
  </si>
  <si>
    <t>£12.44</t>
  </si>
  <si>
    <t>DSS0153</t>
  </si>
  <si>
    <t>Heart 15cm Gloss</t>
  </si>
  <si>
    <t>1D83</t>
  </si>
  <si>
    <t>Slate Heart 15 cm Gloss</t>
  </si>
  <si>
    <t>£2.06</t>
  </si>
  <si>
    <t>DSS0155</t>
  </si>
  <si>
    <t>Round 15cm Gloss</t>
  </si>
  <si>
    <t>1D84</t>
  </si>
  <si>
    <t>Slate Round 15 cm Gloss</t>
  </si>
  <si>
    <t>£2.07</t>
  </si>
  <si>
    <t>Royal Mail Tracked</t>
  </si>
  <si>
    <t>1D85</t>
  </si>
  <si>
    <t>https://www.mdpsupplies.co.uk/dye-sublimation/dye-sub-candle-holders</t>
  </si>
  <si>
    <t>1D86</t>
  </si>
  <si>
    <t>https://www.mdpsupplies.co.uk/dye-sublimation/dye-sub-chopping-boards</t>
  </si>
  <si>
    <t>1D87</t>
  </si>
  <si>
    <t>1D88</t>
  </si>
  <si>
    <t>https://www.mdpsupplies.co.uk/dye-sublimation/dye-sub-cushion-covers</t>
  </si>
  <si>
    <t>1D89</t>
  </si>
  <si>
    <t>1D90</t>
  </si>
  <si>
    <t>https://www.mdpsupplies.co.uk/dye-sublimation/dye-sub-door-signs</t>
  </si>
  <si>
    <t>1D91</t>
  </si>
  <si>
    <t>https://www.mdpsupplies.co.uk/dye-sublimation/dye-sub-fridge-magnets</t>
  </si>
  <si>
    <t>1D92</t>
  </si>
  <si>
    <t>1D93</t>
  </si>
  <si>
    <t>https://www.mdpsupplies.co.uk/dye-sublimation/dye-sub-keyrings</t>
  </si>
  <si>
    <t>1D94</t>
  </si>
  <si>
    <t>1D95</t>
  </si>
  <si>
    <t>https://www.mdpsupplies.co.uk/dye-sublimation/dye-sub-jigsaws</t>
  </si>
  <si>
    <t>1D96</t>
  </si>
  <si>
    <t>1D97</t>
  </si>
  <si>
    <t>https://www.mdpsupplies.co.uk/dye-sublimation/dye-sub-lapel-badges</t>
  </si>
  <si>
    <t>1D98</t>
  </si>
  <si>
    <t>https://www.mdpsupplies.co.uk/dye-sublimation/dye-sub-moneyboxes</t>
  </si>
  <si>
    <t>1D99</t>
  </si>
  <si>
    <t>https://www.mdpsupplies.co.uk/dye-sublimation/dye-sub-mouse-mats</t>
  </si>
  <si>
    <t>1D100</t>
  </si>
  <si>
    <t>https://www.mdpsupplies.co.uk/dye-sublimation/dye-sub-name-badges</t>
  </si>
  <si>
    <t>1D101</t>
  </si>
  <si>
    <t>1D102</t>
  </si>
  <si>
    <t>https://www.mdpsupplies.co.uk/dye-sublimation/dye-sub-plant-pots</t>
  </si>
  <si>
    <t>1D103</t>
  </si>
  <si>
    <t>https://www.mdpsupplies.co.uk/dye-sublimation/dye-sub-ribbons-sashes</t>
  </si>
  <si>
    <t>1D104</t>
  </si>
  <si>
    <t>https://www.mdpsupplies.co.uk/dye-sublimation/dye-sub-towels</t>
  </si>
  <si>
    <t>1D105</t>
  </si>
  <si>
    <t>1D106</t>
  </si>
  <si>
    <t>https://www.mdpsupplies.co.uk/dye-sublimation/dye-sub-umbrellas</t>
  </si>
  <si>
    <t>1D107</t>
  </si>
  <si>
    <t>https://www.mdpsupplies.co.uk/dye-sublimation/dye-sub-wood</t>
  </si>
  <si>
    <t>1D108</t>
  </si>
  <si>
    <t>https://www.mdpsupplies.co.uk/dye-sublimation/dye-sub-xmas-decorations</t>
  </si>
  <si>
    <t>Acrylic  clear</t>
  </si>
  <si>
    <t>Clear Acrylic Sheet – 10mm Thick (A7 Size Options)</t>
  </si>
  <si>
    <t>A2C</t>
  </si>
  <si>
    <t>1D109</t>
  </si>
  <si>
    <t>https://amariplastics.com/plastics/acrylic</t>
  </si>
  <si>
    <t>74 mm × 105 mm</t>
  </si>
  <si>
    <t xml:space="preserve">10mm </t>
  </si>
  <si>
    <t>N42</t>
  </si>
  <si>
    <t>Clear Acrylic Sheet – 10mm A7</t>
  </si>
  <si>
    <t>£0.36</t>
  </si>
  <si>
    <t>£5.75</t>
  </si>
  <si>
    <t>£6.90</t>
  </si>
  <si>
    <t>£8.28</t>
  </si>
  <si>
    <t>£8.29</t>
  </si>
  <si>
    <t>0.20 kg</t>
  </si>
  <si>
    <t>Clear Acrylic Sheet – 10mm Thick (A6 Size Options)</t>
  </si>
  <si>
    <t>1D110</t>
  </si>
  <si>
    <t xml:space="preserve"> 105 mm × 148 mm</t>
  </si>
  <si>
    <t>N41</t>
  </si>
  <si>
    <t>Clear Acrylic Sheet – 10mm A6</t>
  </si>
  <si>
    <t>£0.74</t>
  </si>
  <si>
    <t>£6.13</t>
  </si>
  <si>
    <t>£7.36</t>
  </si>
  <si>
    <t>£8.83</t>
  </si>
  <si>
    <t>£8.99</t>
  </si>
  <si>
    <t>0.30 kg</t>
  </si>
  <si>
    <t>Clear Acrylic Sheet – 10mm Thick (A5 Size Options)</t>
  </si>
  <si>
    <t>1D111</t>
  </si>
  <si>
    <t>148 mm × 210 mm</t>
  </si>
  <si>
    <t>N40</t>
  </si>
  <si>
    <t>Clear Acrylic Sheet – 10mm A5</t>
  </si>
  <si>
    <t>£1.55</t>
  </si>
  <si>
    <t>£6.94</t>
  </si>
  <si>
    <t>£8.33</t>
  </si>
  <si>
    <t>£10.00</t>
  </si>
  <si>
    <t>£9.99</t>
  </si>
  <si>
    <t>0.55 kg</t>
  </si>
  <si>
    <t>Clear Acrylic Sheet – 10mm Thick (A4 Size Options)</t>
  </si>
  <si>
    <t>1D112</t>
  </si>
  <si>
    <t>210 mm × 297 mm</t>
  </si>
  <si>
    <t>N39</t>
  </si>
  <si>
    <t>Clear Acrylic Sheet – 10mm A4</t>
  </si>
  <si>
    <t>£3.14</t>
  </si>
  <si>
    <t>£8.53</t>
  </si>
  <si>
    <t>£10.24</t>
  </si>
  <si>
    <t>£12.29</t>
  </si>
  <si>
    <t>0.90 kg</t>
  </si>
  <si>
    <t>Clear Acrylic Sheet – 15mm Thick (A7 Size Options)</t>
  </si>
  <si>
    <t>1D113</t>
  </si>
  <si>
    <t xml:space="preserve"> 74 mm × 105 mm</t>
  </si>
  <si>
    <t>15 mm</t>
  </si>
  <si>
    <t>Clear Acrylic Sheet – 15mm A7</t>
  </si>
  <si>
    <t>£0.54</t>
  </si>
  <si>
    <t>£5.93</t>
  </si>
  <si>
    <t>£7.12</t>
  </si>
  <si>
    <t>£8.54</t>
  </si>
  <si>
    <t>£8.49</t>
  </si>
  <si>
    <t>0.25 kg</t>
  </si>
  <si>
    <t>Clear Acrylic Sheet – 15mm Thick (A6 Size Options)</t>
  </si>
  <si>
    <t>1D114</t>
  </si>
  <si>
    <t>105 mm × 148 mm</t>
  </si>
  <si>
    <t>Clear Acrylic Sheet – 15mm A6</t>
  </si>
  <si>
    <t>£1.11</t>
  </si>
  <si>
    <t>£6.50</t>
  </si>
  <si>
    <t>£7.80</t>
  </si>
  <si>
    <t>£9.36</t>
  </si>
  <si>
    <t>£9.49</t>
  </si>
  <si>
    <t>0.40 kg</t>
  </si>
  <si>
    <t>Clear Acrylic Sheet – 15mm Thick (A5 Size Options)</t>
  </si>
  <si>
    <t>1D115</t>
  </si>
  <si>
    <t xml:space="preserve"> 148 mm × 210 mm</t>
  </si>
  <si>
    <t>Clear Acrylic Sheet – 15mm A5</t>
  </si>
  <si>
    <t>£2.33</t>
  </si>
  <si>
    <t>£7.72</t>
  </si>
  <si>
    <t>£9.26</t>
  </si>
  <si>
    <t>£11.11</t>
  </si>
  <si>
    <t>£10.99</t>
  </si>
  <si>
    <t>0.75 kg</t>
  </si>
  <si>
    <t>Clear Acrylic Sheet – 15mm Thick (A4 Size Options)</t>
  </si>
  <si>
    <t>1D116</t>
  </si>
  <si>
    <t xml:space="preserve"> 210 mm × 297 mm</t>
  </si>
  <si>
    <t>Clear Acrylic Sheet – 15mm A4</t>
  </si>
  <si>
    <t>£4.70</t>
  </si>
  <si>
    <t>£10.09</t>
  </si>
  <si>
    <t>£12.11</t>
  </si>
  <si>
    <t>£14.53</t>
  </si>
  <si>
    <t>£14.99</t>
  </si>
  <si>
    <t>1.30 kg</t>
  </si>
  <si>
    <t>Clear Acrylic Sheet – 25mm Thick (A7 Size Options)</t>
  </si>
  <si>
    <t>1D117</t>
  </si>
  <si>
    <t>25 mm</t>
  </si>
  <si>
    <t>Clear Acrylic Sheet – 25mm A7</t>
  </si>
  <si>
    <t>£0.90</t>
  </si>
  <si>
    <t>£6.29</t>
  </si>
  <si>
    <t>£7.55</t>
  </si>
  <si>
    <t>£9.06</t>
  </si>
  <si>
    <t>0.35 kg</t>
  </si>
  <si>
    <t>Clear Acrylic Sheet –25mm Thick (A6 Size Options)</t>
  </si>
  <si>
    <t>1D118</t>
  </si>
  <si>
    <t>Clear Acrylic Sheet – 25mm A6</t>
  </si>
  <si>
    <t>£1.80</t>
  </si>
  <si>
    <t>£7.19</t>
  </si>
  <si>
    <t>£8.63</t>
  </si>
  <si>
    <t>£10.36</t>
  </si>
  <si>
    <t>£10.49</t>
  </si>
  <si>
    <t>0.65 kg</t>
  </si>
  <si>
    <t>Clear Acrylic Sheet – 25mm Thick (A5 Size Options)</t>
  </si>
  <si>
    <t>1D119</t>
  </si>
  <si>
    <t>Clear Acrylic Sheet – 25mm A5</t>
  </si>
  <si>
    <t>£3.77</t>
  </si>
  <si>
    <t>£9.16</t>
  </si>
  <si>
    <t>£13.19</t>
  </si>
  <si>
    <t>1.10 kg</t>
  </si>
  <si>
    <t>Clear Acrylic Sheet – 25mm Thick (A4 Size Options)</t>
  </si>
  <si>
    <t>1D120</t>
  </si>
  <si>
    <t>Clear Acrylic Sheet – 25mm A4</t>
  </si>
  <si>
    <t>£7.62</t>
  </si>
  <si>
    <t>£13.01</t>
  </si>
  <si>
    <t>£15.61</t>
  </si>
  <si>
    <t>£18.73</t>
  </si>
  <si>
    <t>£18.99</t>
  </si>
  <si>
    <t>2.10 kg</t>
  </si>
  <si>
    <t>Royal Mail Tracked 48 Small Parcel*</t>
  </si>
  <si>
    <t>Clear Acrylic Sheet – 8mm Thick (100*100 mm Size Options)</t>
  </si>
  <si>
    <t>1D121</t>
  </si>
  <si>
    <t>https://www.alibaba.com/product-detail/Home-Decoration-Creative-Appreciation-Gifts-UV_1601001047970.html?spm=a2700.prosearch.normal_offer.d_title.3f6c67af2ampSr&amp;priceId=884bcaf002f24eea90ee443ec2fea829</t>
  </si>
  <si>
    <t>100*100 mm</t>
  </si>
  <si>
    <t>CT-7-A7</t>
  </si>
  <si>
    <t>10mm</t>
  </si>
  <si>
    <t>N43</t>
  </si>
  <si>
    <t>Clear Acrylic Heart Standing – 100 × 100 mm – 10mm</t>
  </si>
  <si>
    <t>£0.67</t>
  </si>
  <si>
    <t>£8.96</t>
  </si>
  <si>
    <t>£10.75</t>
  </si>
  <si>
    <t>£12.90</t>
  </si>
  <si>
    <t>0.23 kg</t>
  </si>
  <si>
    <t>1D122</t>
  </si>
  <si>
    <t>https://www.alibaba.com/product-detail/Home-Decoration-Creative-Appreciation-Gifts-UV_1601001047970.html?spm=a2700.prosearch.normal_offer.d_title.3f6c67af2ampSr&amp;priceId=884bcaf002f24eea90ee443ec2fea830</t>
  </si>
  <si>
    <t>CT-7-A8</t>
  </si>
  <si>
    <t>Sqaure</t>
  </si>
  <si>
    <t>Clear Acrylic Square Standing – 100 × 100 mm – 10mm</t>
  </si>
  <si>
    <t>Acrylic Plaque Puzzle  8mm Thick (100*100 mm Size Options)</t>
  </si>
  <si>
    <t>1D123</t>
  </si>
  <si>
    <t>https://www.alibaba.com/search/page?spm=a2700.product_home_fy25.home_login_first_screen_fy23_pc_search_bar.keydown__Enter&amp;SearchScene=proSearch&amp;SearchText=Acrylic+Plaque+Puzzle&amp;pro=true&amp;from=pcHomeContent</t>
  </si>
  <si>
    <t>Puzzle</t>
  </si>
  <si>
    <t>N50</t>
  </si>
  <si>
    <r>
      <t xml:space="preserve">Acrylic Plaque Puzzle – </t>
    </r>
    <r>
      <rPr>
        <b/>
        <sz val="11"/>
        <color theme="1"/>
        <rFont val="Aptos Narrow"/>
        <family val="2"/>
        <scheme val="minor"/>
      </rPr>
      <t>8mm Thick (100 × 100 mm)</t>
    </r>
  </si>
  <si>
    <t>£0.68</t>
  </si>
  <si>
    <t>£3.40</t>
  </si>
  <si>
    <t>£8.97</t>
  </si>
  <si>
    <t>£10.76</t>
  </si>
  <si>
    <t>Acrylic Plaque Puzzle  8mm Thick (150*150 mm Size Options)</t>
  </si>
  <si>
    <t>1D124</t>
  </si>
  <si>
    <t>150*150 mm</t>
  </si>
  <si>
    <t>CT-8-A6</t>
  </si>
  <si>
    <t>N51</t>
  </si>
  <si>
    <r>
      <t xml:space="preserve">Acrylic Plaque Puzzle – </t>
    </r>
    <r>
      <rPr>
        <b/>
        <sz val="11"/>
        <color theme="1"/>
        <rFont val="Aptos Narrow"/>
        <family val="2"/>
        <scheme val="minor"/>
      </rPr>
      <t>8mm Thick (150 × 150 mm)</t>
    </r>
  </si>
  <si>
    <t>Acrylic Plaque Puzzle  8mm Thick (200*200 mm Size Options)</t>
  </si>
  <si>
    <t>1D125</t>
  </si>
  <si>
    <t>CT-9-A5</t>
  </si>
  <si>
    <r>
      <t xml:space="preserve">Acrylic Plaque Puzzle – </t>
    </r>
    <r>
      <rPr>
        <b/>
        <sz val="11"/>
        <color theme="1"/>
        <rFont val="Aptos Narrow"/>
        <family val="2"/>
        <scheme val="minor"/>
      </rPr>
      <t>8mm Thick (200 × 200 mm)</t>
    </r>
  </si>
  <si>
    <t>DTDP10020</t>
  </si>
  <si>
    <t>DeTape White Matt Digital  760mm × 25m / 50m</t>
  </si>
  <si>
    <t>DeTape White Gloss Digital</t>
  </si>
  <si>
    <t>A2D</t>
  </si>
  <si>
    <t>1D126</t>
  </si>
  <si>
    <t>https://www.mdpsupplies.co.uk/digital-media/digital_white_gloss_760mm</t>
  </si>
  <si>
    <t>Digital Vinyl</t>
  </si>
  <si>
    <t>Matt White Digital Vinyl</t>
  </si>
  <si>
    <t>80 micron</t>
  </si>
  <si>
    <t>Mimaki-Solvent Inkjet Printing</t>
  </si>
  <si>
    <t>N242</t>
  </si>
  <si>
    <t>1D127</t>
  </si>
  <si>
    <t>N243</t>
  </si>
  <si>
    <t>1D128</t>
  </si>
  <si>
    <t>N244</t>
  </si>
  <si>
    <t>1D129</t>
  </si>
  <si>
    <t>N245</t>
  </si>
  <si>
    <t>1D130</t>
  </si>
  <si>
    <t>N246</t>
  </si>
  <si>
    <t>1D131</t>
  </si>
  <si>
    <t>N247</t>
  </si>
  <si>
    <t>1D132</t>
  </si>
  <si>
    <t>N248</t>
  </si>
  <si>
    <t>1D133</t>
  </si>
  <si>
    <t>N249</t>
  </si>
  <si>
    <t>1D134</t>
  </si>
  <si>
    <t>N250</t>
  </si>
  <si>
    <t>1D135</t>
  </si>
  <si>
    <t>N251</t>
  </si>
  <si>
    <t>1D136</t>
  </si>
  <si>
    <t>N252</t>
  </si>
  <si>
    <t>1D137</t>
  </si>
  <si>
    <t>N253</t>
  </si>
  <si>
    <t>1D138</t>
  </si>
  <si>
    <t>N254</t>
  </si>
  <si>
    <t>DTDB00150</t>
  </si>
  <si>
    <t>Coated Front Lit Banner 450gsm  760mm × 30m</t>
  </si>
  <si>
    <t>A2E</t>
  </si>
  <si>
    <t>1D139</t>
  </si>
  <si>
    <t>SINK-36</t>
  </si>
  <si>
    <t>N291</t>
  </si>
  <si>
    <t>1D140</t>
  </si>
  <si>
    <t>SINK-37</t>
  </si>
  <si>
    <t>N292</t>
  </si>
  <si>
    <t>1D141</t>
  </si>
  <si>
    <t>SINK-38</t>
  </si>
  <si>
    <t>N293</t>
  </si>
  <si>
    <t>1D142</t>
  </si>
  <si>
    <t>SINK-39</t>
  </si>
  <si>
    <t>N294</t>
  </si>
  <si>
    <t>1D143</t>
  </si>
  <si>
    <t>SINK-40</t>
  </si>
  <si>
    <t>N295</t>
  </si>
  <si>
    <t>1D144</t>
  </si>
  <si>
    <t>SINK-41</t>
  </si>
  <si>
    <t>N296</t>
  </si>
  <si>
    <t>1D145</t>
  </si>
  <si>
    <t>SINK-42</t>
  </si>
  <si>
    <t>N297</t>
  </si>
  <si>
    <t>1D146</t>
  </si>
  <si>
    <t>SINK-43</t>
  </si>
  <si>
    <t>N298</t>
  </si>
  <si>
    <t>1D147</t>
  </si>
  <si>
    <t>SINK-44</t>
  </si>
  <si>
    <t>N299</t>
  </si>
  <si>
    <t>1D148</t>
  </si>
  <si>
    <t>SINK-45</t>
  </si>
  <si>
    <t>N300</t>
  </si>
  <si>
    <t>1D149</t>
  </si>
  <si>
    <t>SINK-46</t>
  </si>
  <si>
    <t>N301</t>
  </si>
  <si>
    <t>1D150</t>
  </si>
  <si>
    <t>SINK-47</t>
  </si>
  <si>
    <t>N302</t>
  </si>
  <si>
    <t>1D151</t>
  </si>
  <si>
    <t>SINK-48</t>
  </si>
  <si>
    <t>N303</t>
  </si>
  <si>
    <t>1D152</t>
  </si>
  <si>
    <t>SINK-49</t>
  </si>
  <si>
    <t>N304</t>
  </si>
  <si>
    <t>1D153</t>
  </si>
  <si>
    <t>SINK-50</t>
  </si>
  <si>
    <t>N305</t>
  </si>
  <si>
    <t>1D154</t>
  </si>
  <si>
    <t>SINK-51</t>
  </si>
  <si>
    <t>N306</t>
  </si>
  <si>
    <t>1D155</t>
  </si>
  <si>
    <t>SINK-52</t>
  </si>
  <si>
    <t>N307</t>
  </si>
  <si>
    <t>1D156</t>
  </si>
  <si>
    <t>SINK-53</t>
  </si>
  <si>
    <t>N308</t>
  </si>
  <si>
    <t>1D157</t>
  </si>
  <si>
    <t>SINK-54</t>
  </si>
  <si>
    <t>N309</t>
  </si>
  <si>
    <t>1D158</t>
  </si>
  <si>
    <t>SINK-55</t>
  </si>
  <si>
    <t>N310</t>
  </si>
  <si>
    <t>1D159</t>
  </si>
  <si>
    <t>SINK-56</t>
  </si>
  <si>
    <t>N311</t>
  </si>
  <si>
    <t>1D160</t>
  </si>
  <si>
    <t>SINK-57</t>
  </si>
  <si>
    <t>N312</t>
  </si>
  <si>
    <t>1D161</t>
  </si>
  <si>
    <t>SINK-58</t>
  </si>
  <si>
    <t>N313</t>
  </si>
  <si>
    <t>1D162</t>
  </si>
  <si>
    <t>SINK-59</t>
  </si>
  <si>
    <t>N314</t>
  </si>
  <si>
    <t>1D163</t>
  </si>
  <si>
    <t>SINK-60</t>
  </si>
  <si>
    <t>N315</t>
  </si>
  <si>
    <t>1D164</t>
  </si>
  <si>
    <t>SINK-61</t>
  </si>
  <si>
    <t>N316</t>
  </si>
  <si>
    <t>1D165</t>
  </si>
  <si>
    <t>SINK-62</t>
  </si>
  <si>
    <t>N317</t>
  </si>
  <si>
    <t>1D166</t>
  </si>
  <si>
    <t>SINK-63</t>
  </si>
  <si>
    <t>N318</t>
  </si>
  <si>
    <t>1D167</t>
  </si>
  <si>
    <t>SINK-64</t>
  </si>
  <si>
    <t>N319</t>
  </si>
  <si>
    <t>1D168</t>
  </si>
  <si>
    <t>SINK-65</t>
  </si>
  <si>
    <t>N320</t>
  </si>
  <si>
    <t>1D169</t>
  </si>
  <si>
    <t>SINK-66</t>
  </si>
  <si>
    <t>N321</t>
  </si>
  <si>
    <t>1D170</t>
  </si>
  <si>
    <t>SINK-67</t>
  </si>
  <si>
    <t>N322</t>
  </si>
  <si>
    <t>1D171</t>
  </si>
  <si>
    <t>SINK-68</t>
  </si>
  <si>
    <t>N323</t>
  </si>
  <si>
    <t>1D172</t>
  </si>
  <si>
    <t>SINK-69</t>
  </si>
  <si>
    <t>N324</t>
  </si>
  <si>
    <t>1D173</t>
  </si>
  <si>
    <t>SINK-70</t>
  </si>
  <si>
    <t>N325</t>
  </si>
  <si>
    <t>1D174</t>
  </si>
  <si>
    <t>SINK-71</t>
  </si>
  <si>
    <t>N326</t>
  </si>
  <si>
    <t>1D175</t>
  </si>
  <si>
    <t>SINK-72</t>
  </si>
  <si>
    <t>N327</t>
  </si>
  <si>
    <t>1D176</t>
  </si>
  <si>
    <t>SINK-73</t>
  </si>
  <si>
    <t>N328</t>
  </si>
  <si>
    <t>1D177</t>
  </si>
  <si>
    <t>SINK-74</t>
  </si>
  <si>
    <t>N329</t>
  </si>
  <si>
    <t>1D178</t>
  </si>
  <si>
    <t>SINK-75</t>
  </si>
  <si>
    <t>N330</t>
  </si>
  <si>
    <t>DTDB00120</t>
  </si>
  <si>
    <t>Coated Front Lit Banner 450gsm  1370mm × 30m</t>
  </si>
  <si>
    <t>A2F</t>
  </si>
  <si>
    <t>1D179</t>
  </si>
  <si>
    <t>SINK-76</t>
  </si>
  <si>
    <t>N331</t>
  </si>
  <si>
    <t>1D180</t>
  </si>
  <si>
    <t>SINK-77</t>
  </si>
  <si>
    <t>N332</t>
  </si>
  <si>
    <t>1D181</t>
  </si>
  <si>
    <t>SINK-78</t>
  </si>
  <si>
    <t>N333</t>
  </si>
  <si>
    <t>1D182</t>
  </si>
  <si>
    <t>SINK-79</t>
  </si>
  <si>
    <t>N334</t>
  </si>
  <si>
    <t>1D183</t>
  </si>
  <si>
    <t>SINK-80</t>
  </si>
  <si>
    <t>N335</t>
  </si>
  <si>
    <t>1D184</t>
  </si>
  <si>
    <t>SINK-81</t>
  </si>
  <si>
    <t>N336</t>
  </si>
  <si>
    <t>1D185</t>
  </si>
  <si>
    <t>SINK-82</t>
  </si>
  <si>
    <t>N337</t>
  </si>
  <si>
    <t>1D186</t>
  </si>
  <si>
    <t>SINK-83</t>
  </si>
  <si>
    <t>N338</t>
  </si>
  <si>
    <t>1D187</t>
  </si>
  <si>
    <t>SINK-84</t>
  </si>
  <si>
    <t>N339</t>
  </si>
  <si>
    <t>1D188</t>
  </si>
  <si>
    <t>SINK-85</t>
  </si>
  <si>
    <t>N340</t>
  </si>
  <si>
    <t>1D189</t>
  </si>
  <si>
    <t>SINK-86</t>
  </si>
  <si>
    <t>N341</t>
  </si>
  <si>
    <t>1D190</t>
  </si>
  <si>
    <t>SINK-87</t>
  </si>
  <si>
    <t>N342</t>
  </si>
  <si>
    <t>1D191</t>
  </si>
  <si>
    <t>SINK-88</t>
  </si>
  <si>
    <t>N343</t>
  </si>
  <si>
    <t>1D192</t>
  </si>
  <si>
    <t>SINK-89</t>
  </si>
  <si>
    <t>N344</t>
  </si>
  <si>
    <t>1D193</t>
  </si>
  <si>
    <t>SINK-90</t>
  </si>
  <si>
    <t>N345</t>
  </si>
  <si>
    <t>1D194</t>
  </si>
  <si>
    <t>SINK-91</t>
  </si>
  <si>
    <t>N346</t>
  </si>
  <si>
    <t>1D195</t>
  </si>
  <si>
    <t>SINK-92</t>
  </si>
  <si>
    <t>N347</t>
  </si>
  <si>
    <t>1D196</t>
  </si>
  <si>
    <t>SINK-93</t>
  </si>
  <si>
    <t>N348</t>
  </si>
  <si>
    <t>1D197</t>
  </si>
  <si>
    <t>SINK-94</t>
  </si>
  <si>
    <t>N349</t>
  </si>
  <si>
    <t>1D198</t>
  </si>
  <si>
    <t>SINK-95</t>
  </si>
  <si>
    <t>N350</t>
  </si>
  <si>
    <t>1D199</t>
  </si>
  <si>
    <t>SINK-96</t>
  </si>
  <si>
    <t>N351</t>
  </si>
  <si>
    <t>1D200</t>
  </si>
  <si>
    <t>SINK-97</t>
  </si>
  <si>
    <t>N352</t>
  </si>
  <si>
    <t>1D201</t>
  </si>
  <si>
    <t>SINK-98</t>
  </si>
  <si>
    <t>N353</t>
  </si>
  <si>
    <t>1D202</t>
  </si>
  <si>
    <t>SINK-99</t>
  </si>
  <si>
    <t>N354</t>
  </si>
  <si>
    <t>1D203</t>
  </si>
  <si>
    <t>SINK-100</t>
  </si>
  <si>
    <t>N355</t>
  </si>
  <si>
    <t>1D204</t>
  </si>
  <si>
    <t>SINK-101</t>
  </si>
  <si>
    <t>N356</t>
  </si>
  <si>
    <t>1D205</t>
  </si>
  <si>
    <t>SINK-102</t>
  </si>
  <si>
    <t>N357</t>
  </si>
  <si>
    <t>1D206</t>
  </si>
  <si>
    <t>SINK-103</t>
  </si>
  <si>
    <t>N358</t>
  </si>
  <si>
    <t>1D207</t>
  </si>
  <si>
    <t>SINK-104</t>
  </si>
  <si>
    <t>N359</t>
  </si>
  <si>
    <t>1D208</t>
  </si>
  <si>
    <t>SINK-105</t>
  </si>
  <si>
    <t>N360</t>
  </si>
  <si>
    <t>1D209</t>
  </si>
  <si>
    <t>SINK-106</t>
  </si>
  <si>
    <t>N361</t>
  </si>
  <si>
    <t>1D210</t>
  </si>
  <si>
    <t>SINK-107</t>
  </si>
  <si>
    <t>N362</t>
  </si>
  <si>
    <t>1D211</t>
  </si>
  <si>
    <t>SINK-108</t>
  </si>
  <si>
    <t>N363</t>
  </si>
  <si>
    <t>1D212</t>
  </si>
  <si>
    <t>SINK-109</t>
  </si>
  <si>
    <t>N364</t>
  </si>
  <si>
    <t>1D213</t>
  </si>
  <si>
    <t>SINK-110</t>
  </si>
  <si>
    <t>N365</t>
  </si>
  <si>
    <t>1D214</t>
  </si>
  <si>
    <t>SINK-111</t>
  </si>
  <si>
    <t>N366</t>
  </si>
  <si>
    <t>1D215</t>
  </si>
  <si>
    <t>SINK-112</t>
  </si>
  <si>
    <t>N367</t>
  </si>
  <si>
    <t>1D216</t>
  </si>
  <si>
    <t>SINK-113</t>
  </si>
  <si>
    <t>N368</t>
  </si>
  <si>
    <t>1D217</t>
  </si>
  <si>
    <t>SINK-114</t>
  </si>
  <si>
    <t>N369</t>
  </si>
  <si>
    <t>1D218</t>
  </si>
  <si>
    <t>SINK-115</t>
  </si>
  <si>
    <t>N370</t>
  </si>
  <si>
    <t>DTDB00130</t>
  </si>
  <si>
    <t>Coated Front Lit Banner 450gsm  1600mm × 30m</t>
  </si>
  <si>
    <t>A2G</t>
  </si>
  <si>
    <t>1D219</t>
  </si>
  <si>
    <t>SINK-116</t>
  </si>
  <si>
    <t>N371</t>
  </si>
  <si>
    <t>1D220</t>
  </si>
  <si>
    <t>SINK-117</t>
  </si>
  <si>
    <t>N372</t>
  </si>
  <si>
    <t>1D221</t>
  </si>
  <si>
    <t>SINK-118</t>
  </si>
  <si>
    <t>N373</t>
  </si>
  <si>
    <t>1D222</t>
  </si>
  <si>
    <t>SINK-119</t>
  </si>
  <si>
    <t>N374</t>
  </si>
  <si>
    <t>1D223</t>
  </si>
  <si>
    <t>SINK-120</t>
  </si>
  <si>
    <t>N375</t>
  </si>
  <si>
    <t>1D224</t>
  </si>
  <si>
    <t>SINK-121</t>
  </si>
  <si>
    <t>N376</t>
  </si>
  <si>
    <t>1D225</t>
  </si>
  <si>
    <t>SINK-122</t>
  </si>
  <si>
    <t>N377</t>
  </si>
  <si>
    <t>A2H</t>
  </si>
  <si>
    <t>1D226</t>
  </si>
  <si>
    <t>SINK-123</t>
  </si>
  <si>
    <t>N378</t>
  </si>
  <si>
    <t>1D227</t>
  </si>
  <si>
    <t>SINK-124</t>
  </si>
  <si>
    <t>N379</t>
  </si>
  <si>
    <t>1D228</t>
  </si>
  <si>
    <t>SINK-125</t>
  </si>
  <si>
    <t>N380</t>
  </si>
  <si>
    <t>1D229</t>
  </si>
  <si>
    <t>SINK-126</t>
  </si>
  <si>
    <t>N381</t>
  </si>
  <si>
    <t>1D230</t>
  </si>
  <si>
    <t>SINK-127</t>
  </si>
  <si>
    <t>N382</t>
  </si>
  <si>
    <t>1D231</t>
  </si>
  <si>
    <t>SINK-128</t>
  </si>
  <si>
    <t>N383</t>
  </si>
  <si>
    <t>1D232</t>
  </si>
  <si>
    <t>SINK-129</t>
  </si>
  <si>
    <t>N384</t>
  </si>
  <si>
    <t>1D233</t>
  </si>
  <si>
    <t>SINK-130</t>
  </si>
  <si>
    <t>N385</t>
  </si>
  <si>
    <t>1D234</t>
  </si>
  <si>
    <t>SINK-131</t>
  </si>
  <si>
    <t>N386</t>
  </si>
  <si>
    <t>1D235</t>
  </si>
  <si>
    <t>SINK-132</t>
  </si>
  <si>
    <t>N387</t>
  </si>
  <si>
    <t>1D236</t>
  </si>
  <si>
    <t>SINK-133</t>
  </si>
  <si>
    <t>N388</t>
  </si>
  <si>
    <t>1D237</t>
  </si>
  <si>
    <t>SINK-134</t>
  </si>
  <si>
    <t>N389</t>
  </si>
  <si>
    <t>1D238</t>
  </si>
  <si>
    <t>SINK-135</t>
  </si>
  <si>
    <t>N390</t>
  </si>
  <si>
    <t>DTDP10221</t>
  </si>
  <si>
    <t>DeTape White Matt Digital  1370mm × 25m / 50m</t>
  </si>
  <si>
    <t>A2I</t>
  </si>
  <si>
    <t>1D239</t>
  </si>
  <si>
    <t>1D240</t>
  </si>
  <si>
    <t>1D241</t>
  </si>
  <si>
    <t>1D242</t>
  </si>
  <si>
    <t>1D243</t>
  </si>
  <si>
    <t>1D244</t>
  </si>
  <si>
    <t>1D245</t>
  </si>
  <si>
    <t>1D246</t>
  </si>
  <si>
    <t>1D247</t>
  </si>
  <si>
    <t>1D248</t>
  </si>
  <si>
    <t>1D249</t>
  </si>
  <si>
    <t>1D250</t>
  </si>
  <si>
    <t>1D251</t>
  </si>
  <si>
    <t>1D252</t>
  </si>
  <si>
    <t>1D253</t>
  </si>
  <si>
    <t>1D254</t>
  </si>
  <si>
    <t>1D255</t>
  </si>
  <si>
    <t>1D256</t>
  </si>
  <si>
    <t>1D257</t>
  </si>
  <si>
    <t>1D258</t>
  </si>
  <si>
    <t>1D259</t>
  </si>
  <si>
    <t>1D260</t>
  </si>
  <si>
    <t>1D261</t>
  </si>
  <si>
    <t>1D262</t>
  </si>
  <si>
    <t>1D263</t>
  </si>
  <si>
    <t>1D264</t>
  </si>
  <si>
    <t>1D265</t>
  </si>
  <si>
    <t>1D266</t>
  </si>
  <si>
    <t>1D267</t>
  </si>
  <si>
    <t>1D268</t>
  </si>
  <si>
    <t>1D269</t>
  </si>
  <si>
    <t>1D270</t>
  </si>
  <si>
    <t>1D271</t>
  </si>
  <si>
    <t>1D272</t>
  </si>
  <si>
    <t>1D273</t>
  </si>
  <si>
    <t>1D274</t>
  </si>
  <si>
    <t>1D275</t>
  </si>
  <si>
    <t>1D276</t>
  </si>
  <si>
    <t>1D277</t>
  </si>
  <si>
    <t>1D278</t>
  </si>
  <si>
    <t>DTDP10312</t>
  </si>
  <si>
    <t>DeTape Clear Gloss Digital Monomeric  1550mm × 25m / 50m</t>
  </si>
  <si>
    <t>A3I</t>
  </si>
  <si>
    <t>1D279</t>
  </si>
  <si>
    <t>Gloss White Digital Vinyl</t>
  </si>
  <si>
    <t>1D280</t>
  </si>
  <si>
    <t>Gloss Clear Digital Vinyl</t>
  </si>
  <si>
    <t>1D281</t>
  </si>
  <si>
    <t>1D282</t>
  </si>
  <si>
    <t>1D283</t>
  </si>
  <si>
    <t>1D284</t>
  </si>
  <si>
    <t>1D285</t>
  </si>
  <si>
    <t>1D286</t>
  </si>
  <si>
    <t>1D287</t>
  </si>
  <si>
    <t>1D288</t>
  </si>
  <si>
    <t>1D289</t>
  </si>
  <si>
    <t>1D290</t>
  </si>
  <si>
    <t>1D291</t>
  </si>
  <si>
    <t>1D292</t>
  </si>
  <si>
    <t>1D293</t>
  </si>
  <si>
    <t>1D294</t>
  </si>
  <si>
    <t>1D295</t>
  </si>
  <si>
    <t>1D296</t>
  </si>
  <si>
    <t>1D297</t>
  </si>
  <si>
    <t>1D298</t>
  </si>
  <si>
    <t>DeTape White Gloss Digital  760mm × 25m / 50m</t>
  </si>
  <si>
    <t>A3J</t>
  </si>
  <si>
    <t>1D299</t>
  </si>
  <si>
    <t>1D300</t>
  </si>
  <si>
    <t>1D301</t>
  </si>
  <si>
    <t>1D302</t>
  </si>
  <si>
    <t>1D303</t>
  </si>
  <si>
    <t>1D304</t>
  </si>
  <si>
    <t>1D305</t>
  </si>
  <si>
    <t>1D306</t>
  </si>
  <si>
    <t>1D307</t>
  </si>
  <si>
    <t>1D308</t>
  </si>
  <si>
    <t>1D309</t>
  </si>
  <si>
    <t>1D310</t>
  </si>
  <si>
    <t>1D311</t>
  </si>
  <si>
    <t>1D312</t>
  </si>
  <si>
    <t>1D313</t>
  </si>
  <si>
    <t>1D314</t>
  </si>
  <si>
    <t>1D315</t>
  </si>
  <si>
    <t>1D316</t>
  </si>
  <si>
    <t>1D317</t>
  </si>
  <si>
    <t>1D318</t>
  </si>
  <si>
    <t>1D319</t>
  </si>
  <si>
    <t>1D320</t>
  </si>
  <si>
    <t>1D321</t>
  </si>
  <si>
    <t>1D322</t>
  </si>
  <si>
    <t>1D323</t>
  </si>
  <si>
    <t>1D324</t>
  </si>
  <si>
    <t>1D325</t>
  </si>
  <si>
    <t>1D326</t>
  </si>
  <si>
    <t>1D327</t>
  </si>
  <si>
    <t>1D328</t>
  </si>
  <si>
    <t>1D329</t>
  </si>
  <si>
    <t>1D330</t>
  </si>
  <si>
    <t>1D331</t>
  </si>
  <si>
    <t>1D332</t>
  </si>
  <si>
    <t>1D333</t>
  </si>
  <si>
    <t>1D334</t>
  </si>
  <si>
    <t>1D335</t>
  </si>
  <si>
    <t>1D336</t>
  </si>
  <si>
    <t>1D337</t>
  </si>
  <si>
    <t>1D338</t>
  </si>
  <si>
    <t>ordp01835</t>
  </si>
  <si>
    <t>DeTape White Gloss Digital 500mm</t>
  </si>
  <si>
    <t>DTDP10150</t>
  </si>
  <si>
    <t>A3K</t>
  </si>
  <si>
    <t>1D339</t>
  </si>
  <si>
    <t>https://www.mdpsupplies.co.uk/digital-media/digital_white_gloss_500mm</t>
  </si>
  <si>
    <t>ordp01836</t>
  </si>
  <si>
    <t>1D340</t>
  </si>
  <si>
    <t>ordp01837</t>
  </si>
  <si>
    <t>1D341</t>
  </si>
  <si>
    <t>ordp01838</t>
  </si>
  <si>
    <t>1D342</t>
  </si>
  <si>
    <t>ordp01839</t>
  </si>
  <si>
    <t>1D343</t>
  </si>
  <si>
    <t>ordp01840</t>
  </si>
  <si>
    <t>1D344</t>
  </si>
  <si>
    <t>ordp01841</t>
  </si>
  <si>
    <t>1D345</t>
  </si>
  <si>
    <t>ordp01842</t>
  </si>
  <si>
    <t>1D346</t>
  </si>
  <si>
    <t>ordp01843</t>
  </si>
  <si>
    <t>1D347</t>
  </si>
  <si>
    <t>ordp01844</t>
  </si>
  <si>
    <t>1D348</t>
  </si>
  <si>
    <t>ordp01845</t>
  </si>
  <si>
    <t>1D349</t>
  </si>
  <si>
    <t>ordp01846</t>
  </si>
  <si>
    <t>1D350</t>
  </si>
  <si>
    <t>ordp01847</t>
  </si>
  <si>
    <t>1D351</t>
  </si>
  <si>
    <t>ordp01848</t>
  </si>
  <si>
    <t>1D352</t>
  </si>
  <si>
    <t>ordp01849</t>
  </si>
  <si>
    <t>1D353</t>
  </si>
  <si>
    <t>ordp01850</t>
  </si>
  <si>
    <t>1D354</t>
  </si>
  <si>
    <t>ordp01851</t>
  </si>
  <si>
    <t>1D355</t>
  </si>
  <si>
    <t>ordp01852</t>
  </si>
  <si>
    <t>1D356</t>
  </si>
  <si>
    <t>ordp01853</t>
  </si>
  <si>
    <t>1D357</t>
  </si>
  <si>
    <t>ordp01854</t>
  </si>
  <si>
    <t>1D358</t>
  </si>
  <si>
    <t>ordp01855</t>
  </si>
  <si>
    <t>1D359</t>
  </si>
  <si>
    <t>ordp01856</t>
  </si>
  <si>
    <t>1D360</t>
  </si>
  <si>
    <t>ordp01857</t>
  </si>
  <si>
    <t>1D361</t>
  </si>
  <si>
    <t>ordp01858</t>
  </si>
  <si>
    <t>1D362</t>
  </si>
  <si>
    <t>ordp01859</t>
  </si>
  <si>
    <t>1D363</t>
  </si>
  <si>
    <t>ordp01860</t>
  </si>
  <si>
    <t>1D364</t>
  </si>
  <si>
    <t>ordp01861</t>
  </si>
  <si>
    <t>1D365</t>
  </si>
  <si>
    <t>ordp01862</t>
  </si>
  <si>
    <t>1D366</t>
  </si>
  <si>
    <t>ordp01863</t>
  </si>
  <si>
    <t>1D367</t>
  </si>
  <si>
    <t>ordp01864</t>
  </si>
  <si>
    <t>1D368</t>
  </si>
  <si>
    <t>ordp01865</t>
  </si>
  <si>
    <t>1D369</t>
  </si>
  <si>
    <t>ordp01866</t>
  </si>
  <si>
    <t>1D370</t>
  </si>
  <si>
    <t>ordp01867</t>
  </si>
  <si>
    <t>1D371</t>
  </si>
  <si>
    <t>ordp01868</t>
  </si>
  <si>
    <t>1D372</t>
  </si>
  <si>
    <t>ordp01869</t>
  </si>
  <si>
    <t>1D373</t>
  </si>
  <si>
    <t>ordp01870</t>
  </si>
  <si>
    <t>1D374</t>
  </si>
  <si>
    <t>ordp01871</t>
  </si>
  <si>
    <t>1D375</t>
  </si>
  <si>
    <t>ordp01872</t>
  </si>
  <si>
    <t>1D376</t>
  </si>
  <si>
    <t>ordp01873</t>
  </si>
  <si>
    <t>1D377</t>
  </si>
  <si>
    <t>ordp01874</t>
  </si>
  <si>
    <t>1D378</t>
  </si>
  <si>
    <t>A3L</t>
  </si>
  <si>
    <t>1D379</t>
  </si>
  <si>
    <t>MAT-03</t>
  </si>
  <si>
    <t>1D380</t>
  </si>
  <si>
    <t>1D381</t>
  </si>
  <si>
    <t>1D382</t>
  </si>
  <si>
    <t>1D383</t>
  </si>
  <si>
    <t>1D384</t>
  </si>
  <si>
    <t>1D385</t>
  </si>
  <si>
    <t>1D386</t>
  </si>
  <si>
    <t>1D387</t>
  </si>
  <si>
    <t>1D388</t>
  </si>
  <si>
    <t>1D389</t>
  </si>
  <si>
    <t>1D390</t>
  </si>
  <si>
    <t>1D391</t>
  </si>
  <si>
    <t>1D392</t>
  </si>
  <si>
    <t>1D393</t>
  </si>
  <si>
    <t>1D394</t>
  </si>
  <si>
    <t>1D395</t>
  </si>
  <si>
    <t>1D396</t>
  </si>
  <si>
    <t>1D397</t>
  </si>
  <si>
    <t>1D398</t>
  </si>
  <si>
    <t>1D399</t>
  </si>
  <si>
    <t>1D400</t>
  </si>
  <si>
    <t>1D401</t>
  </si>
  <si>
    <t>1D402</t>
  </si>
  <si>
    <t>1D403</t>
  </si>
  <si>
    <t>1D404</t>
  </si>
  <si>
    <t>1D405</t>
  </si>
  <si>
    <t>1D406</t>
  </si>
  <si>
    <t>1D407</t>
  </si>
  <si>
    <t>1D408</t>
  </si>
  <si>
    <t>1D409</t>
  </si>
  <si>
    <t>1D410</t>
  </si>
  <si>
    <t>1D411</t>
  </si>
  <si>
    <t>1D412</t>
  </si>
  <si>
    <t>1D413</t>
  </si>
  <si>
    <t>1D414</t>
  </si>
  <si>
    <t>1D415</t>
  </si>
  <si>
    <t>1D416</t>
  </si>
  <si>
    <t>1D417</t>
  </si>
  <si>
    <t>1D418</t>
  </si>
  <si>
    <t>DTDP10121</t>
  </si>
  <si>
    <t>A3M</t>
  </si>
  <si>
    <t>1D419</t>
  </si>
  <si>
    <t>https://www.mdpsupplies.co.uk/digital-media/digital_white_gloss_1520mm</t>
  </si>
  <si>
    <t>MAT-04</t>
  </si>
  <si>
    <t>1D420</t>
  </si>
  <si>
    <t>1D421</t>
  </si>
  <si>
    <t>1D422</t>
  </si>
  <si>
    <t>1D423</t>
  </si>
  <si>
    <t>1D424</t>
  </si>
  <si>
    <t>1D425</t>
  </si>
  <si>
    <t>1D426</t>
  </si>
  <si>
    <t>1D427</t>
  </si>
  <si>
    <t>1D428</t>
  </si>
  <si>
    <t>1D429</t>
  </si>
  <si>
    <t>1D430</t>
  </si>
  <si>
    <t>1D431</t>
  </si>
  <si>
    <t>1D432</t>
  </si>
  <si>
    <t>1D433</t>
  </si>
  <si>
    <t>1D434</t>
  </si>
  <si>
    <t>1D435</t>
  </si>
  <si>
    <t>1D436</t>
  </si>
  <si>
    <t>1D437</t>
  </si>
  <si>
    <t>DTDP10022</t>
  </si>
  <si>
    <t>DeTape White Gloss Digital 1520mm</t>
  </si>
  <si>
    <t>A3N</t>
  </si>
  <si>
    <t>1D438</t>
  </si>
  <si>
    <t>MAT-05</t>
  </si>
  <si>
    <t>1D439</t>
  </si>
  <si>
    <t>1D440</t>
  </si>
  <si>
    <t>1D441</t>
  </si>
  <si>
    <t>1D442</t>
  </si>
  <si>
    <t>1D443</t>
  </si>
  <si>
    <t>1D444</t>
  </si>
  <si>
    <t>1D445</t>
  </si>
  <si>
    <t>1D446</t>
  </si>
  <si>
    <t>1D447</t>
  </si>
  <si>
    <t>1D448</t>
  </si>
  <si>
    <t>1D449</t>
  </si>
  <si>
    <t>1D450</t>
  </si>
  <si>
    <t>1D451</t>
  </si>
  <si>
    <t>1D452</t>
  </si>
  <si>
    <t>1D453</t>
  </si>
  <si>
    <t>1D454</t>
  </si>
  <si>
    <t>1D455</t>
  </si>
  <si>
    <t>1D456</t>
  </si>
  <si>
    <t>1D457</t>
  </si>
  <si>
    <t>1D458</t>
  </si>
  <si>
    <t>1D459</t>
  </si>
  <si>
    <t>1D460</t>
  </si>
  <si>
    <t>1D461</t>
  </si>
  <si>
    <t>1D462</t>
  </si>
  <si>
    <t>1D463</t>
  </si>
  <si>
    <t>1D464</t>
  </si>
  <si>
    <t>1D465</t>
  </si>
  <si>
    <t>1D466</t>
  </si>
  <si>
    <t>1D467</t>
  </si>
  <si>
    <t>1D468</t>
  </si>
  <si>
    <t>1D469</t>
  </si>
  <si>
    <t>1D470</t>
  </si>
  <si>
    <t>1D471</t>
  </si>
  <si>
    <t>1D472</t>
  </si>
  <si>
    <t>1D473</t>
  </si>
  <si>
    <t>1D474</t>
  </si>
  <si>
    <t>1D475</t>
  </si>
  <si>
    <t>1D476</t>
  </si>
  <si>
    <t>1D477</t>
  </si>
  <si>
    <t>A3O</t>
  </si>
  <si>
    <t>1D478</t>
  </si>
  <si>
    <t>1D479</t>
  </si>
  <si>
    <t>1D480</t>
  </si>
  <si>
    <t>1D481</t>
  </si>
  <si>
    <t>1D482</t>
  </si>
  <si>
    <t>1D483</t>
  </si>
  <si>
    <t>1D484</t>
  </si>
  <si>
    <t>1D485</t>
  </si>
  <si>
    <t>1D486</t>
  </si>
  <si>
    <t>1D487</t>
  </si>
  <si>
    <t>1D488</t>
  </si>
  <si>
    <t>1D489</t>
  </si>
  <si>
    <t>1D490</t>
  </si>
  <si>
    <t>DeTape White matt Digital 500mm</t>
  </si>
  <si>
    <t>A3P</t>
  </si>
  <si>
    <t>1D491</t>
  </si>
  <si>
    <t>https://www.mdpsupplies.co.uk/digital-media/digital_white_matt_500mm</t>
  </si>
  <si>
    <t>1D492</t>
  </si>
  <si>
    <t>1D493</t>
  </si>
  <si>
    <t>1D494</t>
  </si>
  <si>
    <t>1D495</t>
  </si>
  <si>
    <t>1D496</t>
  </si>
  <si>
    <t>1D497</t>
  </si>
  <si>
    <t>1D498</t>
  </si>
  <si>
    <t>1D499</t>
  </si>
  <si>
    <t>1D500</t>
  </si>
  <si>
    <t>1D501</t>
  </si>
  <si>
    <t>1D502</t>
  </si>
  <si>
    <t>1D503</t>
  </si>
  <si>
    <t>1D504</t>
  </si>
  <si>
    <t>1D505</t>
  </si>
  <si>
    <t>1D506</t>
  </si>
  <si>
    <t>1D507</t>
  </si>
  <si>
    <t>1D508</t>
  </si>
  <si>
    <t>1D509</t>
  </si>
  <si>
    <t>1D510</t>
  </si>
  <si>
    <t>1D511</t>
  </si>
  <si>
    <t>1D512</t>
  </si>
  <si>
    <t>1D513</t>
  </si>
  <si>
    <t>1D514</t>
  </si>
  <si>
    <t>1D515</t>
  </si>
  <si>
    <t>1D516</t>
  </si>
  <si>
    <t>1D517</t>
  </si>
  <si>
    <t>1D518</t>
  </si>
  <si>
    <t>1D519</t>
  </si>
  <si>
    <t>1D520</t>
  </si>
  <si>
    <t>1D521</t>
  </si>
  <si>
    <t>1D522</t>
  </si>
  <si>
    <t>1D523</t>
  </si>
  <si>
    <t>1D524</t>
  </si>
  <si>
    <t>1D525</t>
  </si>
  <si>
    <t>1D526</t>
  </si>
  <si>
    <t>1D527</t>
  </si>
  <si>
    <t>1D528</t>
  </si>
  <si>
    <t>1D529</t>
  </si>
  <si>
    <t>1D530</t>
  </si>
  <si>
    <t>DTDP10220</t>
  </si>
  <si>
    <t>DeTape White matt Digital 760mm</t>
  </si>
  <si>
    <t>A3Q</t>
  </si>
  <si>
    <t>1D531</t>
  </si>
  <si>
    <t>https://www.mdpsupplies.co.uk/digital-media/digital_white_matt_760mm</t>
  </si>
  <si>
    <t>1D532</t>
  </si>
  <si>
    <t>1D533</t>
  </si>
  <si>
    <t>1D534</t>
  </si>
  <si>
    <t>P3</t>
  </si>
  <si>
    <t>1D535</t>
  </si>
  <si>
    <t>1D536</t>
  </si>
  <si>
    <t>1D537</t>
  </si>
  <si>
    <t>1D538</t>
  </si>
  <si>
    <t>1D539</t>
  </si>
  <si>
    <t>1D540</t>
  </si>
  <si>
    <t>1D541</t>
  </si>
  <si>
    <t>1D542</t>
  </si>
  <si>
    <t>1D543</t>
  </si>
  <si>
    <t>1D544</t>
  </si>
  <si>
    <t>1D545</t>
  </si>
  <si>
    <t>1D546</t>
  </si>
  <si>
    <t>1D547</t>
  </si>
  <si>
    <t>1D548</t>
  </si>
  <si>
    <t>1D549</t>
  </si>
  <si>
    <t>1D550</t>
  </si>
  <si>
    <t>1D551</t>
  </si>
  <si>
    <t>1D552</t>
  </si>
  <si>
    <t>1D553</t>
  </si>
  <si>
    <t>1D554</t>
  </si>
  <si>
    <t>1D555</t>
  </si>
  <si>
    <t>1D556</t>
  </si>
  <si>
    <t>1D557</t>
  </si>
  <si>
    <t>1D558</t>
  </si>
  <si>
    <t>1D559</t>
  </si>
  <si>
    <t>1D560</t>
  </si>
  <si>
    <t>1D561</t>
  </si>
  <si>
    <t>1D562</t>
  </si>
  <si>
    <t>1D563</t>
  </si>
  <si>
    <t>1D564</t>
  </si>
  <si>
    <t>1D565</t>
  </si>
  <si>
    <t>1D566</t>
  </si>
  <si>
    <t>1D567</t>
  </si>
  <si>
    <t>1D568</t>
  </si>
  <si>
    <t>1D569</t>
  </si>
  <si>
    <t>1D570</t>
  </si>
  <si>
    <t>DeTape White matt Digital 1370mm</t>
  </si>
  <si>
    <t>A3R</t>
  </si>
  <si>
    <t>1D571</t>
  </si>
  <si>
    <t>https://www.mdpsupplies.co.uk/digital-media/digital_white_matt_1370mm</t>
  </si>
  <si>
    <t>1D572</t>
  </si>
  <si>
    <t>1D573</t>
  </si>
  <si>
    <t>1D574</t>
  </si>
  <si>
    <t>1D575</t>
  </si>
  <si>
    <t>1D576</t>
  </si>
  <si>
    <t>1D577</t>
  </si>
  <si>
    <t>1D578</t>
  </si>
  <si>
    <t>1D579</t>
  </si>
  <si>
    <t>1D580</t>
  </si>
  <si>
    <t>1D581</t>
  </si>
  <si>
    <t>1D582</t>
  </si>
  <si>
    <t>1D583</t>
  </si>
  <si>
    <t>1D584</t>
  </si>
  <si>
    <t>1D585</t>
  </si>
  <si>
    <t>1D586</t>
  </si>
  <si>
    <t>1D587</t>
  </si>
  <si>
    <t>1D588</t>
  </si>
  <si>
    <t>1D589</t>
  </si>
  <si>
    <t>DTDP10222</t>
  </si>
  <si>
    <t>DeTape White matt Digital 1520mm</t>
  </si>
  <si>
    <t>A3S</t>
  </si>
  <si>
    <t>1D590</t>
  </si>
  <si>
    <t>1D591</t>
  </si>
  <si>
    <t>1D592</t>
  </si>
  <si>
    <t>1D593</t>
  </si>
  <si>
    <t>1D594</t>
  </si>
  <si>
    <t>1D595</t>
  </si>
  <si>
    <t>1D596</t>
  </si>
  <si>
    <t>1D597</t>
  </si>
  <si>
    <t>1D598</t>
  </si>
  <si>
    <t>1D599</t>
  </si>
  <si>
    <t>1D600</t>
  </si>
  <si>
    <t>1D601</t>
  </si>
  <si>
    <t>1D602</t>
  </si>
  <si>
    <t>1D603</t>
  </si>
  <si>
    <t>1D604</t>
  </si>
  <si>
    <t>1D605</t>
  </si>
  <si>
    <t>1D606</t>
  </si>
  <si>
    <t>1D607</t>
  </si>
  <si>
    <t>1D608</t>
  </si>
  <si>
    <t>1D609</t>
  </si>
  <si>
    <t>1D610</t>
  </si>
  <si>
    <t>1D611</t>
  </si>
  <si>
    <t>1D612</t>
  </si>
  <si>
    <t>1D613</t>
  </si>
  <si>
    <t>1D614</t>
  </si>
  <si>
    <t>1D615</t>
  </si>
  <si>
    <t>1D616</t>
  </si>
  <si>
    <t>1D617</t>
  </si>
  <si>
    <t>1D618</t>
  </si>
  <si>
    <t>1D619</t>
  </si>
  <si>
    <t>1D620</t>
  </si>
  <si>
    <t>1D621</t>
  </si>
  <si>
    <t>1D622</t>
  </si>
  <si>
    <t>1D623</t>
  </si>
  <si>
    <t>1D624</t>
  </si>
  <si>
    <t>1D625</t>
  </si>
  <si>
    <t>1D626</t>
  </si>
  <si>
    <t>1D627</t>
  </si>
  <si>
    <t>1D628</t>
  </si>
  <si>
    <t>1D629</t>
  </si>
  <si>
    <t>DTDP10223</t>
  </si>
  <si>
    <t>1D630</t>
  </si>
  <si>
    <t>MAT-01</t>
  </si>
  <si>
    <t>DTF Gang Sheet 600 mm</t>
  </si>
  <si>
    <t xml:space="preserve">DTF Gang Sheet </t>
  </si>
  <si>
    <t>A3T</t>
  </si>
  <si>
    <t>1D631</t>
  </si>
  <si>
    <t>MAT-02</t>
  </si>
  <si>
    <t>1D632</t>
  </si>
  <si>
    <t>1D633</t>
  </si>
  <si>
    <t>1D634</t>
  </si>
  <si>
    <t>1D635</t>
  </si>
  <si>
    <t>MAT-06</t>
  </si>
  <si>
    <t>1D636</t>
  </si>
  <si>
    <t>MAT-07</t>
  </si>
  <si>
    <t>1D637</t>
  </si>
  <si>
    <t>MAT-08</t>
  </si>
  <si>
    <t>1D638</t>
  </si>
  <si>
    <t>MAT-09</t>
  </si>
  <si>
    <t>1D639</t>
  </si>
  <si>
    <t>MAT-10</t>
  </si>
  <si>
    <t>1D640</t>
  </si>
  <si>
    <t>MAT-11</t>
  </si>
  <si>
    <t>1D641</t>
  </si>
  <si>
    <t>MAT-12</t>
  </si>
  <si>
    <t>1D642</t>
  </si>
  <si>
    <t>MAT-13</t>
  </si>
  <si>
    <t>1D643</t>
  </si>
  <si>
    <t>MAT-14</t>
  </si>
  <si>
    <t>1D644</t>
  </si>
  <si>
    <t>MAT-15</t>
  </si>
  <si>
    <t>1D645</t>
  </si>
  <si>
    <t>MAT-16</t>
  </si>
  <si>
    <t>1D646</t>
  </si>
  <si>
    <t>MAT-17</t>
  </si>
  <si>
    <t>1D647</t>
  </si>
  <si>
    <t>MAT-18</t>
  </si>
  <si>
    <t>1D648</t>
  </si>
  <si>
    <t>MAT-19</t>
  </si>
  <si>
    <t>1D649</t>
  </si>
  <si>
    <t>MAT-20</t>
  </si>
  <si>
    <t>1D650</t>
  </si>
  <si>
    <t>MAT-21</t>
  </si>
  <si>
    <t>1D651</t>
  </si>
  <si>
    <t>MAT-22</t>
  </si>
  <si>
    <t>1D652</t>
  </si>
  <si>
    <t>MAT-23</t>
  </si>
  <si>
    <t>1D653</t>
  </si>
  <si>
    <t>MAT-24</t>
  </si>
  <si>
    <t>1D654</t>
  </si>
  <si>
    <t>MAT-25</t>
  </si>
  <si>
    <t>1D655</t>
  </si>
  <si>
    <t>MAT-26</t>
  </si>
  <si>
    <t>1D656</t>
  </si>
  <si>
    <t>MAT-27</t>
  </si>
  <si>
    <t>1D657</t>
  </si>
  <si>
    <t>MAT-28</t>
  </si>
  <si>
    <t>1D658</t>
  </si>
  <si>
    <t>MAT-29</t>
  </si>
  <si>
    <t>1D659</t>
  </si>
  <si>
    <t>MAT-30</t>
  </si>
  <si>
    <t>1D660</t>
  </si>
  <si>
    <t>MAT-31</t>
  </si>
  <si>
    <t>SALAM PEACE</t>
  </si>
  <si>
    <t>1D661</t>
  </si>
  <si>
    <t>MAT-32</t>
  </si>
  <si>
    <t>1D662</t>
  </si>
  <si>
    <t>1D663</t>
  </si>
  <si>
    <t>1D664</t>
  </si>
  <si>
    <t>1D665</t>
  </si>
  <si>
    <t>1D666</t>
  </si>
  <si>
    <t>1D667</t>
  </si>
  <si>
    <t>1D668</t>
  </si>
  <si>
    <t>1D669</t>
  </si>
  <si>
    <t>1D670</t>
  </si>
  <si>
    <t>1D671</t>
  </si>
  <si>
    <t>1D672</t>
  </si>
  <si>
    <t>1D673</t>
  </si>
  <si>
    <t>1D674</t>
  </si>
  <si>
    <t>1D675</t>
  </si>
  <si>
    <t>1D676</t>
  </si>
  <si>
    <t>1D677</t>
  </si>
  <si>
    <t>1D678</t>
  </si>
  <si>
    <t>1D679</t>
  </si>
  <si>
    <t>1D680</t>
  </si>
  <si>
    <t>1D681</t>
  </si>
  <si>
    <t>1D682</t>
  </si>
  <si>
    <t>1D683</t>
  </si>
  <si>
    <t>1D684</t>
  </si>
  <si>
    <t>1D685</t>
  </si>
  <si>
    <t>1D686</t>
  </si>
  <si>
    <t>1D687</t>
  </si>
  <si>
    <t>1D688</t>
  </si>
  <si>
    <t>1D689</t>
  </si>
  <si>
    <t>1D690</t>
  </si>
  <si>
    <t>1D691</t>
  </si>
  <si>
    <t>1D692</t>
  </si>
  <si>
    <t>1D693</t>
  </si>
  <si>
    <t>1D694</t>
  </si>
  <si>
    <t>1D695</t>
  </si>
  <si>
    <t>1D696</t>
  </si>
  <si>
    <t>1D697</t>
  </si>
  <si>
    <t>1D698</t>
  </si>
  <si>
    <t>1D699</t>
  </si>
  <si>
    <t>1D700</t>
  </si>
  <si>
    <t>1D701</t>
  </si>
  <si>
    <t>1D702</t>
  </si>
  <si>
    <t>1D703</t>
  </si>
  <si>
    <t>1D704</t>
  </si>
  <si>
    <t>1D705</t>
  </si>
  <si>
    <t>1D706</t>
  </si>
  <si>
    <t>1D707</t>
  </si>
  <si>
    <t>1D708</t>
  </si>
  <si>
    <t>1D709</t>
  </si>
  <si>
    <t>1D710</t>
  </si>
  <si>
    <t>1D711</t>
  </si>
  <si>
    <t>1D712</t>
  </si>
  <si>
    <t>1D713</t>
  </si>
  <si>
    <t>1D714</t>
  </si>
  <si>
    <t>1D715</t>
  </si>
  <si>
    <t>1D716</t>
  </si>
  <si>
    <t>1D717</t>
  </si>
  <si>
    <t>1D718</t>
  </si>
  <si>
    <t>1D719</t>
  </si>
  <si>
    <t>1D720</t>
  </si>
  <si>
    <t>1D721</t>
  </si>
  <si>
    <t>1D722</t>
  </si>
  <si>
    <t>1D723</t>
  </si>
  <si>
    <t>1D724</t>
  </si>
  <si>
    <t>1D725</t>
  </si>
  <si>
    <t>1D726</t>
  </si>
  <si>
    <t>1D727</t>
  </si>
  <si>
    <t>1D728</t>
  </si>
  <si>
    <t>1D729</t>
  </si>
  <si>
    <t>1D730</t>
  </si>
  <si>
    <t>1D731</t>
  </si>
  <si>
    <t>1D732</t>
  </si>
  <si>
    <t>1D733</t>
  </si>
  <si>
    <t>1D734</t>
  </si>
  <si>
    <t>1D735</t>
  </si>
  <si>
    <t>1D736</t>
  </si>
  <si>
    <t>1D737</t>
  </si>
  <si>
    <t>1D738</t>
  </si>
  <si>
    <t>1D739</t>
  </si>
  <si>
    <t>1D740</t>
  </si>
  <si>
    <t>1D741</t>
  </si>
  <si>
    <t>1D742</t>
  </si>
  <si>
    <t>1D743</t>
  </si>
  <si>
    <t>1D744</t>
  </si>
  <si>
    <t>A46</t>
  </si>
  <si>
    <t>1D745</t>
  </si>
  <si>
    <t>A47</t>
  </si>
  <si>
    <t>1D746</t>
  </si>
  <si>
    <t>A48</t>
  </si>
  <si>
    <t>1D747</t>
  </si>
  <si>
    <t>A49</t>
  </si>
  <si>
    <t>1D748</t>
  </si>
  <si>
    <t>A4A</t>
  </si>
  <si>
    <t>1D749</t>
  </si>
  <si>
    <t>A4B</t>
  </si>
  <si>
    <t>1D750</t>
  </si>
  <si>
    <t>A4C</t>
  </si>
  <si>
    <t>1D751</t>
  </si>
  <si>
    <t>A4D</t>
  </si>
  <si>
    <t>1D752</t>
  </si>
  <si>
    <t>A4E</t>
  </si>
  <si>
    <t>1D753</t>
  </si>
  <si>
    <t>A4F</t>
  </si>
  <si>
    <t>1D754</t>
  </si>
  <si>
    <t>A4G</t>
  </si>
  <si>
    <t>1D755</t>
  </si>
  <si>
    <t>A4H</t>
  </si>
  <si>
    <t>1D756</t>
  </si>
  <si>
    <t>A4I</t>
  </si>
  <si>
    <t>1D757</t>
  </si>
  <si>
    <t>A4J</t>
  </si>
  <si>
    <t>1D758</t>
  </si>
  <si>
    <t>A4K</t>
  </si>
  <si>
    <t>1D759</t>
  </si>
  <si>
    <t>A4L</t>
  </si>
  <si>
    <t>1D760</t>
  </si>
  <si>
    <t>A4M</t>
  </si>
  <si>
    <t>1D761</t>
  </si>
  <si>
    <t>A4N</t>
  </si>
  <si>
    <t>1D762</t>
  </si>
  <si>
    <t>A4O</t>
  </si>
  <si>
    <t>1D763</t>
  </si>
  <si>
    <t>A4P</t>
  </si>
  <si>
    <t>1D764</t>
  </si>
  <si>
    <t>A4Q</t>
  </si>
  <si>
    <t>1D765</t>
  </si>
  <si>
    <t>A4R</t>
  </si>
  <si>
    <t>1D766</t>
  </si>
  <si>
    <t>A4S</t>
  </si>
  <si>
    <t>1D767</t>
  </si>
  <si>
    <t>A4T</t>
  </si>
  <si>
    <t>1D768</t>
  </si>
  <si>
    <t>A4U</t>
  </si>
  <si>
    <t>1D769</t>
  </si>
  <si>
    <t>A4V</t>
  </si>
  <si>
    <t>1D770</t>
  </si>
  <si>
    <t>A4W</t>
  </si>
  <si>
    <t>1D771</t>
  </si>
  <si>
    <t>A4X</t>
  </si>
  <si>
    <t>1D772</t>
  </si>
  <si>
    <t>A4Y</t>
  </si>
  <si>
    <t>1D773</t>
  </si>
  <si>
    <t>A4Z</t>
  </si>
  <si>
    <t>1D774</t>
  </si>
  <si>
    <t>A50</t>
  </si>
  <si>
    <t>1D775</t>
  </si>
  <si>
    <t>A51</t>
  </si>
  <si>
    <t>1D776</t>
  </si>
  <si>
    <t>A52</t>
  </si>
  <si>
    <t>1D777</t>
  </si>
  <si>
    <t>A53</t>
  </si>
  <si>
    <t>1D778</t>
  </si>
  <si>
    <t>A54</t>
  </si>
  <si>
    <t>1D779</t>
  </si>
  <si>
    <t>A55</t>
  </si>
  <si>
    <t>1D780</t>
  </si>
  <si>
    <t>A56</t>
  </si>
  <si>
    <t>1D781</t>
  </si>
  <si>
    <t>A57</t>
  </si>
  <si>
    <t>1D782</t>
  </si>
  <si>
    <t>1D783</t>
  </si>
  <si>
    <t>1D784</t>
  </si>
  <si>
    <t>1D785</t>
  </si>
  <si>
    <t>1D786</t>
  </si>
  <si>
    <t>1D787</t>
  </si>
  <si>
    <t>1D788</t>
  </si>
  <si>
    <t>1D789</t>
  </si>
  <si>
    <t>1D790</t>
  </si>
  <si>
    <t>1D791</t>
  </si>
  <si>
    <t>1D792</t>
  </si>
  <si>
    <t>1D793</t>
  </si>
  <si>
    <t>1D794</t>
  </si>
  <si>
    <t>1D795</t>
  </si>
  <si>
    <t>1D796</t>
  </si>
  <si>
    <t>1D797</t>
  </si>
  <si>
    <t>1D798</t>
  </si>
  <si>
    <t>1D799</t>
  </si>
  <si>
    <t>1D800</t>
  </si>
  <si>
    <t>1D801</t>
  </si>
  <si>
    <t>A58</t>
  </si>
  <si>
    <t>1D802</t>
  </si>
  <si>
    <t>A59</t>
  </si>
  <si>
    <t>1D803</t>
  </si>
  <si>
    <t>A5A</t>
  </si>
  <si>
    <t>1D804</t>
  </si>
  <si>
    <t>A5B</t>
  </si>
  <si>
    <t>1D805</t>
  </si>
  <si>
    <t>A5C</t>
  </si>
  <si>
    <t>1D806</t>
  </si>
  <si>
    <t>A5D</t>
  </si>
  <si>
    <t>1D807</t>
  </si>
  <si>
    <t>A5E</t>
  </si>
  <si>
    <t>1D808</t>
  </si>
  <si>
    <t>A5F</t>
  </si>
  <si>
    <t>1D809</t>
  </si>
  <si>
    <t>A5G</t>
  </si>
  <si>
    <t>1D810</t>
  </si>
  <si>
    <t>A5H</t>
  </si>
  <si>
    <t>1D811</t>
  </si>
  <si>
    <t>A5I</t>
  </si>
  <si>
    <t>1D812</t>
  </si>
  <si>
    <t>A5K</t>
  </si>
  <si>
    <t>1D813</t>
  </si>
  <si>
    <t>A5L</t>
  </si>
  <si>
    <t>1D814</t>
  </si>
  <si>
    <t>A5M</t>
  </si>
  <si>
    <t>1D815</t>
  </si>
  <si>
    <t>A5N</t>
  </si>
  <si>
    <t>1D816</t>
  </si>
  <si>
    <t>A5O</t>
  </si>
  <si>
    <t>1D817</t>
  </si>
  <si>
    <t>A5P</t>
  </si>
  <si>
    <t>1D818</t>
  </si>
  <si>
    <t>A5Q</t>
  </si>
  <si>
    <t>1D819</t>
  </si>
  <si>
    <t>A5R</t>
  </si>
  <si>
    <t>1D820</t>
  </si>
  <si>
    <t>A5S</t>
  </si>
  <si>
    <t>1D821</t>
  </si>
  <si>
    <t>A5T</t>
  </si>
  <si>
    <t>1D822</t>
  </si>
  <si>
    <t>A5U</t>
  </si>
  <si>
    <t>1D823</t>
  </si>
  <si>
    <t>A5V</t>
  </si>
  <si>
    <t>1D824</t>
  </si>
  <si>
    <t>A5W</t>
  </si>
  <si>
    <t>1D825</t>
  </si>
  <si>
    <t>A5X</t>
  </si>
  <si>
    <t>1D826</t>
  </si>
  <si>
    <t>A5Y</t>
  </si>
  <si>
    <t>1D827</t>
  </si>
  <si>
    <t>A5Z</t>
  </si>
  <si>
    <t>1D828</t>
  </si>
  <si>
    <t>A60</t>
  </si>
  <si>
    <t>1D829</t>
  </si>
  <si>
    <t>A61</t>
  </si>
  <si>
    <t>1D830</t>
  </si>
  <si>
    <t>A62</t>
  </si>
  <si>
    <t>1D831</t>
  </si>
  <si>
    <t>A63</t>
  </si>
  <si>
    <t>1D832</t>
  </si>
  <si>
    <t>A64</t>
  </si>
  <si>
    <t>A65</t>
  </si>
  <si>
    <t>A66</t>
  </si>
  <si>
    <t>A67</t>
  </si>
  <si>
    <t>A68</t>
  </si>
  <si>
    <t>A69</t>
  </si>
  <si>
    <t>A6A</t>
  </si>
  <si>
    <t>A6B</t>
  </si>
  <si>
    <t>A6C</t>
  </si>
  <si>
    <t>A6D</t>
  </si>
  <si>
    <t>A6E</t>
  </si>
  <si>
    <t>A6F</t>
  </si>
  <si>
    <t>A6G</t>
  </si>
  <si>
    <t>A6H</t>
  </si>
  <si>
    <t>A6I</t>
  </si>
  <si>
    <t>A6J</t>
  </si>
  <si>
    <t>A6K</t>
  </si>
  <si>
    <t>A6L</t>
  </si>
  <si>
    <t>A6M</t>
  </si>
  <si>
    <t>A6N</t>
  </si>
  <si>
    <t>A6O</t>
  </si>
  <si>
    <t>A6P</t>
  </si>
  <si>
    <t>A6Q</t>
  </si>
  <si>
    <t>A6R</t>
  </si>
  <si>
    <t>A6S</t>
  </si>
  <si>
    <t>A6T</t>
  </si>
  <si>
    <t>A6U</t>
  </si>
  <si>
    <t>A6V</t>
  </si>
  <si>
    <t>A6W</t>
  </si>
  <si>
    <t>A6X</t>
  </si>
  <si>
    <t>A6Y</t>
  </si>
  <si>
    <t>A6Z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</si>
  <si>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</si>
  <si>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</si>
  <si>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</si>
  <si>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</si>
  <si>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</si>
  <si>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</si>
  <si>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</si>
  <si>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</si>
  <si>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</si>
  <si>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</si>
  <si>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A7A</t>
  </si>
  <si>
    <t>A7B</t>
  </si>
  <si>
    <t>A7C</t>
  </si>
  <si>
    <t>A7D</t>
  </si>
  <si>
    <t>A7E</t>
  </si>
  <si>
    <t>A7F</t>
  </si>
  <si>
    <t>A7G</t>
  </si>
  <si>
    <t>A7H</t>
  </si>
  <si>
    <t>A7I</t>
  </si>
  <si>
    <t>A7J</t>
  </si>
  <si>
    <t>A7K</t>
  </si>
  <si>
    <t>A7L</t>
  </si>
  <si>
    <t>A7M</t>
  </si>
  <si>
    <t>A7N</t>
  </si>
  <si>
    <t>A7O</t>
  </si>
  <si>
    <t>A7P</t>
  </si>
  <si>
    <t>A7Q</t>
  </si>
  <si>
    <t>A7R</t>
  </si>
  <si>
    <t>A7S</t>
  </si>
  <si>
    <t>A7T</t>
  </si>
  <si>
    <t>A7U</t>
  </si>
  <si>
    <t>A7V</t>
  </si>
  <si>
    <t>A7W</t>
  </si>
  <si>
    <t>A7X</t>
  </si>
  <si>
    <t>A7Y</t>
  </si>
  <si>
    <t>A7Z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</si>
  <si>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</si>
  <si>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</si>
  <si>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</si>
  <si>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</si>
  <si>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</si>
  <si>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</si>
  <si>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</si>
  <si>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</si>
  <si>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</si>
  <si>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</si>
  <si>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A8A</t>
  </si>
  <si>
    <t>A8B</t>
  </si>
  <si>
    <t>A8C</t>
  </si>
  <si>
    <t>A8D</t>
  </si>
  <si>
    <t>A8E</t>
  </si>
  <si>
    <t>A8F</t>
  </si>
  <si>
    <t>A8G</t>
  </si>
  <si>
    <t>A8H</t>
  </si>
  <si>
    <t>A8I</t>
  </si>
  <si>
    <t>A8J</t>
  </si>
  <si>
    <t>A8K</t>
  </si>
  <si>
    <t>A8L</t>
  </si>
  <si>
    <t>A8M</t>
  </si>
  <si>
    <t>A8N</t>
  </si>
  <si>
    <t>A8O</t>
  </si>
  <si>
    <t>A8P</t>
  </si>
  <si>
    <t>A8Q</t>
  </si>
  <si>
    <t>A8R</t>
  </si>
  <si>
    <t>A8S</t>
  </si>
  <si>
    <t>A8T</t>
  </si>
  <si>
    <t>A8U</t>
  </si>
  <si>
    <t>A8V</t>
  </si>
  <si>
    <t>A8W</t>
  </si>
  <si>
    <t>A8X</t>
  </si>
  <si>
    <t>A8Y</t>
  </si>
  <si>
    <t>A8Z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</si>
  <si>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</si>
  <si>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</si>
  <si>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</si>
  <si>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</si>
  <si>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</si>
  <si>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</si>
  <si>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</si>
  <si>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</si>
  <si>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</si>
  <si>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</si>
  <si>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A9A</t>
  </si>
  <si>
    <t>A9B</t>
  </si>
  <si>
    <t>A9C</t>
  </si>
  <si>
    <t>A9D</t>
  </si>
  <si>
    <t>A9E</t>
  </si>
  <si>
    <t>A9F</t>
  </si>
  <si>
    <t>A9G</t>
  </si>
  <si>
    <t>A9H</t>
  </si>
  <si>
    <t>A9I</t>
  </si>
  <si>
    <t>A9J</t>
  </si>
  <si>
    <t>A9K</t>
  </si>
  <si>
    <t>A9L</t>
  </si>
  <si>
    <t>A9M</t>
  </si>
  <si>
    <t>A9N</t>
  </si>
  <si>
    <t>A9O</t>
  </si>
  <si>
    <t>A9P</t>
  </si>
  <si>
    <t>A9Q</t>
  </si>
  <si>
    <t>A9R</t>
  </si>
  <si>
    <t>A9S</t>
  </si>
  <si>
    <t>A9T</t>
  </si>
  <si>
    <t>A9U</t>
  </si>
  <si>
    <t>A9V</t>
  </si>
  <si>
    <t>A9W</t>
  </si>
  <si>
    <t>A9X</t>
  </si>
  <si>
    <t>A9Y</t>
  </si>
  <si>
    <t>A9Z</t>
  </si>
  <si>
    <t>AA0</t>
  </si>
  <si>
    <t>AA1</t>
  </si>
  <si>
    <t>AA2</t>
  </si>
  <si>
    <t>AA3</t>
  </si>
  <si>
    <t>AA4</t>
  </si>
  <si>
    <t>AA5</t>
  </si>
  <si>
    <t>AA6</t>
  </si>
  <si>
    <t>AA7</t>
  </si>
  <si>
    <t>AA8</t>
  </si>
  <si>
    <t>AA9</t>
  </si>
  <si>
    <t>AAA</t>
  </si>
  <si>
    <t>AAB</t>
  </si>
  <si>
    <t>AAC</t>
  </si>
  <si>
    <t>AAD</t>
  </si>
  <si>
    <t>AAE</t>
  </si>
  <si>
    <t>AAF</t>
  </si>
  <si>
    <t>AAG</t>
  </si>
  <si>
    <t>AAH</t>
  </si>
  <si>
    <t>AAI</t>
  </si>
  <si>
    <t>AAJ</t>
  </si>
  <si>
    <t>AAK</t>
  </si>
  <si>
    <t>AAL</t>
  </si>
  <si>
    <t>AAM</t>
  </si>
  <si>
    <t>AAN</t>
  </si>
  <si>
    <t>AAO</t>
  </si>
  <si>
    <t>AAP</t>
  </si>
  <si>
    <t>AAQ</t>
  </si>
  <si>
    <t>AAR</t>
  </si>
  <si>
    <t>AAS</t>
  </si>
  <si>
    <t>AAT</t>
  </si>
  <si>
    <t>AAU</t>
  </si>
  <si>
    <t>AAV</t>
  </si>
  <si>
    <t>AAW</t>
  </si>
  <si>
    <t>AAX</t>
  </si>
  <si>
    <t>AAY</t>
  </si>
  <si>
    <t>AAZ</t>
  </si>
  <si>
    <t>AB0</t>
  </si>
  <si>
    <t>AB1</t>
  </si>
  <si>
    <t>AB2</t>
  </si>
  <si>
    <t>AB3</t>
  </si>
  <si>
    <t>AB4</t>
  </si>
  <si>
    <t>AB5</t>
  </si>
  <si>
    <t>AB6</t>
  </si>
  <si>
    <t>AB7</t>
  </si>
  <si>
    <t>AB8</t>
  </si>
  <si>
    <t>AB9</t>
  </si>
  <si>
    <t>ABA</t>
  </si>
  <si>
    <t>ABB</t>
  </si>
  <si>
    <t>ABC</t>
  </si>
  <si>
    <t>ABD</t>
  </si>
  <si>
    <t>ABE</t>
  </si>
  <si>
    <t>ABF</t>
  </si>
  <si>
    <t>ABG</t>
  </si>
  <si>
    <t>ABH</t>
  </si>
  <si>
    <t>ABI</t>
  </si>
  <si>
    <t>ABJ</t>
  </si>
  <si>
    <t>ABK</t>
  </si>
  <si>
    <t>ABL</t>
  </si>
  <si>
    <t>ABM</t>
  </si>
  <si>
    <t>ABN</t>
  </si>
  <si>
    <t>ABO</t>
  </si>
  <si>
    <t>ABP</t>
  </si>
  <si>
    <t>ABQ</t>
  </si>
  <si>
    <t>ABR</t>
  </si>
  <si>
    <t>ABS</t>
  </si>
  <si>
    <t>ABT</t>
  </si>
  <si>
    <t>ABU</t>
  </si>
  <si>
    <t>ABV</t>
  </si>
  <si>
    <t>ABW</t>
  </si>
  <si>
    <t>ABX</t>
  </si>
  <si>
    <t>ABY</t>
  </si>
  <si>
    <t>ABZ</t>
  </si>
  <si>
    <t>AC0</t>
  </si>
  <si>
    <t>AC1</t>
  </si>
  <si>
    <t>AC2</t>
  </si>
  <si>
    <t>AC3</t>
  </si>
  <si>
    <t>AC4</t>
  </si>
  <si>
    <t>AC5</t>
  </si>
  <si>
    <t>AC6</t>
  </si>
  <si>
    <t>AC7</t>
  </si>
  <si>
    <t>AC8</t>
  </si>
  <si>
    <t>AC9</t>
  </si>
  <si>
    <t>ACA</t>
  </si>
  <si>
    <t>ACB</t>
  </si>
  <si>
    <t>ACC</t>
  </si>
  <si>
    <t>ACD</t>
  </si>
  <si>
    <t>ACE</t>
  </si>
  <si>
    <t>ACF</t>
  </si>
  <si>
    <t>ACG</t>
  </si>
  <si>
    <t>ACH</t>
  </si>
  <si>
    <t>ACI</t>
  </si>
  <si>
    <t>ACJ</t>
  </si>
  <si>
    <t>ACK</t>
  </si>
  <si>
    <t>ACL</t>
  </si>
  <si>
    <t>ACM</t>
  </si>
  <si>
    <t>ACN</t>
  </si>
  <si>
    <t>ACO</t>
  </si>
  <si>
    <t>ACP</t>
  </si>
  <si>
    <t>ACQ</t>
  </si>
  <si>
    <t>ACR</t>
  </si>
  <si>
    <t>ACS</t>
  </si>
  <si>
    <t>ACT</t>
  </si>
  <si>
    <t>ACU</t>
  </si>
  <si>
    <t>ACV</t>
  </si>
  <si>
    <t>ACW</t>
  </si>
  <si>
    <t>ACX</t>
  </si>
  <si>
    <t>ACY</t>
  </si>
  <si>
    <t>ACZ</t>
  </si>
  <si>
    <t>AD0</t>
  </si>
  <si>
    <t>AD1</t>
  </si>
  <si>
    <t>AD2</t>
  </si>
  <si>
    <t>AD3</t>
  </si>
  <si>
    <t>AD4</t>
  </si>
  <si>
    <t>AD5</t>
  </si>
  <si>
    <t>AD6</t>
  </si>
  <si>
    <t>AD7</t>
  </si>
  <si>
    <t>AD8</t>
  </si>
  <si>
    <t>AD9</t>
  </si>
  <si>
    <t>ADA</t>
  </si>
  <si>
    <t>ADB</t>
  </si>
  <si>
    <t>ADD</t>
  </si>
  <si>
    <t>ADE</t>
  </si>
  <si>
    <t>ADF</t>
  </si>
  <si>
    <t>ADG</t>
  </si>
  <si>
    <t>ADH</t>
  </si>
  <si>
    <t>ADI</t>
  </si>
  <si>
    <t>ADJ</t>
  </si>
  <si>
    <t>ADK</t>
  </si>
  <si>
    <t>ADL</t>
  </si>
  <si>
    <t>ADM</t>
  </si>
  <si>
    <t>ADN</t>
  </si>
  <si>
    <t>ADO</t>
  </si>
  <si>
    <t>ADP</t>
  </si>
  <si>
    <t>ADQ</t>
  </si>
  <si>
    <t>ADR</t>
  </si>
  <si>
    <t>ADS</t>
  </si>
  <si>
    <t>ADT</t>
  </si>
  <si>
    <t>ADU</t>
  </si>
  <si>
    <t>ADV</t>
  </si>
  <si>
    <t>ADW</t>
  </si>
  <si>
    <t>ADX</t>
  </si>
  <si>
    <t>ADY</t>
  </si>
  <si>
    <t>ADZ</t>
  </si>
  <si>
    <t>AE0</t>
  </si>
  <si>
    <t>AE1</t>
  </si>
  <si>
    <t>AE2</t>
  </si>
  <si>
    <t>AE3</t>
  </si>
  <si>
    <t>AE4</t>
  </si>
  <si>
    <t>AE5</t>
  </si>
  <si>
    <t>AE6</t>
  </si>
  <si>
    <t>AE7</t>
  </si>
  <si>
    <t>AE8</t>
  </si>
  <si>
    <t>AE9</t>
  </si>
  <si>
    <t>AEA</t>
  </si>
  <si>
    <t>AEB</t>
  </si>
  <si>
    <t>AEC</t>
  </si>
  <si>
    <t>AED</t>
  </si>
  <si>
    <t>AEE</t>
  </si>
  <si>
    <t>AEF</t>
  </si>
  <si>
    <t>AEG</t>
  </si>
  <si>
    <t>AEH</t>
  </si>
  <si>
    <t>AEI</t>
  </si>
  <si>
    <t>AEJ</t>
  </si>
  <si>
    <t>AEK</t>
  </si>
  <si>
    <t>AEL</t>
  </si>
  <si>
    <t>AEM</t>
  </si>
  <si>
    <t>AEN</t>
  </si>
  <si>
    <t>AEO</t>
  </si>
  <si>
    <t>AEP</t>
  </si>
  <si>
    <t>AEQ</t>
  </si>
  <si>
    <t>AER</t>
  </si>
  <si>
    <t>AES</t>
  </si>
  <si>
    <t>AET</t>
  </si>
  <si>
    <t>AEU</t>
  </si>
  <si>
    <t>AEV</t>
  </si>
  <si>
    <t>AEW</t>
  </si>
  <si>
    <t>AEX</t>
  </si>
  <si>
    <t>AEY</t>
  </si>
  <si>
    <t>AEZ</t>
  </si>
  <si>
    <t>AF0</t>
  </si>
  <si>
    <t>AF1</t>
  </si>
  <si>
    <t>AF2</t>
  </si>
  <si>
    <t>AF3</t>
  </si>
  <si>
    <t>AF4</t>
  </si>
  <si>
    <t>AF5</t>
  </si>
  <si>
    <t>AF6</t>
  </si>
  <si>
    <t>AF7</t>
  </si>
  <si>
    <t>AF8</t>
  </si>
  <si>
    <t>AF9</t>
  </si>
  <si>
    <t>AFA</t>
  </si>
  <si>
    <t>AFB</t>
  </si>
  <si>
    <t>AFC</t>
  </si>
  <si>
    <t>AFD</t>
  </si>
  <si>
    <t>AFE</t>
  </si>
  <si>
    <t>AFF</t>
  </si>
  <si>
    <t>AFG</t>
  </si>
  <si>
    <t>AFH</t>
  </si>
  <si>
    <t>AFI</t>
  </si>
  <si>
    <t>AFJ</t>
  </si>
  <si>
    <t>AFK</t>
  </si>
  <si>
    <t>AFL</t>
  </si>
  <si>
    <t>AFM</t>
  </si>
  <si>
    <t>AFN</t>
  </si>
  <si>
    <t>AFO</t>
  </si>
  <si>
    <t>AFP</t>
  </si>
  <si>
    <t>AFQ</t>
  </si>
  <si>
    <t>AFR</t>
  </si>
  <si>
    <t>AFS</t>
  </si>
  <si>
    <t>AFT</t>
  </si>
  <si>
    <t>AFU</t>
  </si>
  <si>
    <t>AFV</t>
  </si>
  <si>
    <t>AFW</t>
  </si>
  <si>
    <t>AFX</t>
  </si>
  <si>
    <t>AFY</t>
  </si>
  <si>
    <t>AFZ</t>
  </si>
  <si>
    <t>AG0</t>
  </si>
  <si>
    <t>AG1</t>
  </si>
  <si>
    <t>AG2</t>
  </si>
  <si>
    <t>AG3</t>
  </si>
  <si>
    <t>AG4</t>
  </si>
  <si>
    <t>AG5</t>
  </si>
  <si>
    <t>AG6</t>
  </si>
  <si>
    <t>AG7</t>
  </si>
  <si>
    <t>AG8</t>
  </si>
  <si>
    <t>AG9</t>
  </si>
  <si>
    <t>AGA</t>
  </si>
  <si>
    <t>AGB</t>
  </si>
  <si>
    <t>AGC</t>
  </si>
  <si>
    <t>AGD</t>
  </si>
  <si>
    <t>AGE</t>
  </si>
  <si>
    <t>AGF</t>
  </si>
  <si>
    <t>AGG</t>
  </si>
  <si>
    <t>AGH</t>
  </si>
  <si>
    <t>AGI</t>
  </si>
  <si>
    <t>AGJ</t>
  </si>
  <si>
    <t>AGK</t>
  </si>
  <si>
    <t>AGL</t>
  </si>
  <si>
    <t>AGM</t>
  </si>
  <si>
    <t>AGN</t>
  </si>
  <si>
    <t>AGO</t>
  </si>
  <si>
    <t>AGP</t>
  </si>
  <si>
    <t>AGQ</t>
  </si>
  <si>
    <t>AGR</t>
  </si>
  <si>
    <t>AGS</t>
  </si>
  <si>
    <t>AGT</t>
  </si>
  <si>
    <t>AGU</t>
  </si>
  <si>
    <t>AGV</t>
  </si>
  <si>
    <t>AGW</t>
  </si>
  <si>
    <t>AGX</t>
  </si>
  <si>
    <t>AGY</t>
  </si>
  <si>
    <t>AGZ</t>
  </si>
  <si>
    <t>AH0</t>
  </si>
  <si>
    <t>AH1</t>
  </si>
  <si>
    <t>AH2</t>
  </si>
  <si>
    <t>AH3</t>
  </si>
  <si>
    <t>AH4</t>
  </si>
  <si>
    <t>AH5</t>
  </si>
  <si>
    <t>AH6</t>
  </si>
  <si>
    <t>AH7</t>
  </si>
  <si>
    <t>AH8</t>
  </si>
  <si>
    <t>AH9</t>
  </si>
  <si>
    <t>AHA</t>
  </si>
  <si>
    <t>AHB</t>
  </si>
  <si>
    <t>AHC</t>
  </si>
  <si>
    <t>AHD</t>
  </si>
  <si>
    <t>AHE</t>
  </si>
  <si>
    <t>AHF</t>
  </si>
  <si>
    <t>AHG</t>
  </si>
  <si>
    <t>AHH</t>
  </si>
  <si>
    <t>AHI</t>
  </si>
  <si>
    <t>AHJ</t>
  </si>
  <si>
    <t>AHK</t>
  </si>
  <si>
    <t>AHL</t>
  </si>
  <si>
    <t>AHM</t>
  </si>
  <si>
    <t>AHN</t>
  </si>
  <si>
    <t>AHO</t>
  </si>
  <si>
    <t>AHP</t>
  </si>
  <si>
    <t>AHQ</t>
  </si>
  <si>
    <t>AHR</t>
  </si>
  <si>
    <t>AHS</t>
  </si>
  <si>
    <t>AHT</t>
  </si>
  <si>
    <t>AHU</t>
  </si>
  <si>
    <t>AHV</t>
  </si>
  <si>
    <t>AHW</t>
  </si>
  <si>
    <t>AHX</t>
  </si>
  <si>
    <t>AHY</t>
  </si>
  <si>
    <t>AHZ</t>
  </si>
  <si>
    <t>AI0</t>
  </si>
  <si>
    <t>AI1</t>
  </si>
  <si>
    <t>AI2</t>
  </si>
  <si>
    <t>AI3</t>
  </si>
  <si>
    <t>AI4</t>
  </si>
  <si>
    <t>AI5</t>
  </si>
  <si>
    <t>AI6</t>
  </si>
  <si>
    <t>AI7</t>
  </si>
  <si>
    <t>AI8</t>
  </si>
  <si>
    <t>AI9</t>
  </si>
  <si>
    <t>AIA</t>
  </si>
  <si>
    <t>AIB</t>
  </si>
  <si>
    <t>AIC</t>
  </si>
  <si>
    <t>AID</t>
  </si>
  <si>
    <t>AIE</t>
  </si>
  <si>
    <t>AIF</t>
  </si>
  <si>
    <t>AIG</t>
  </si>
  <si>
    <t>AIH</t>
  </si>
  <si>
    <t>AII</t>
  </si>
  <si>
    <t>AIJ</t>
  </si>
  <si>
    <t>AIK</t>
  </si>
  <si>
    <t>AIL</t>
  </si>
  <si>
    <t>AIM</t>
  </si>
  <si>
    <t>AIN</t>
  </si>
  <si>
    <t>AIO</t>
  </si>
  <si>
    <t>AIP</t>
  </si>
  <si>
    <t>AIQ</t>
  </si>
  <si>
    <t>AIR</t>
  </si>
  <si>
    <t>AIS</t>
  </si>
  <si>
    <t>AIT</t>
  </si>
  <si>
    <t>AIU</t>
  </si>
  <si>
    <t>AIV</t>
  </si>
  <si>
    <t>AIW</t>
  </si>
  <si>
    <t>AIX</t>
  </si>
  <si>
    <t>AIY</t>
  </si>
  <si>
    <t>AIZ</t>
  </si>
  <si>
    <t>AJ0</t>
  </si>
  <si>
    <t>AJ1</t>
  </si>
  <si>
    <t>AJ2</t>
  </si>
  <si>
    <t>AJ3</t>
  </si>
  <si>
    <t>AJ4</t>
  </si>
  <si>
    <t>AJ5</t>
  </si>
  <si>
    <t>AJ6</t>
  </si>
  <si>
    <t>AJ7</t>
  </si>
  <si>
    <t>AJ8</t>
  </si>
  <si>
    <t>AJ9</t>
  </si>
  <si>
    <t>AJA</t>
  </si>
  <si>
    <t>AJB</t>
  </si>
  <si>
    <t>AJC</t>
  </si>
  <si>
    <t>AJD</t>
  </si>
  <si>
    <t>AJE</t>
  </si>
  <si>
    <t>AJF</t>
  </si>
  <si>
    <t>AJG</t>
  </si>
  <si>
    <t>AJH</t>
  </si>
  <si>
    <t>AJI</t>
  </si>
  <si>
    <t>AJJ</t>
  </si>
  <si>
    <t>AJK</t>
  </si>
  <si>
    <t>AJL</t>
  </si>
  <si>
    <t>AJM</t>
  </si>
  <si>
    <t>AJN</t>
  </si>
  <si>
    <t>AJO</t>
  </si>
  <si>
    <t>AJP</t>
  </si>
  <si>
    <t>AJQ</t>
  </si>
  <si>
    <t>AJR</t>
  </si>
  <si>
    <t>AJS</t>
  </si>
  <si>
    <t>AJT</t>
  </si>
  <si>
    <t>AJU</t>
  </si>
  <si>
    <t>AJV</t>
  </si>
  <si>
    <t>AJW</t>
  </si>
  <si>
    <t>AJX</t>
  </si>
  <si>
    <t>AJY</t>
  </si>
  <si>
    <t>AJZ</t>
  </si>
  <si>
    <t>AK0</t>
  </si>
  <si>
    <t>AK1</t>
  </si>
  <si>
    <t>AK2</t>
  </si>
  <si>
    <t>AK3</t>
  </si>
  <si>
    <t>AK4</t>
  </si>
  <si>
    <t>AK5</t>
  </si>
  <si>
    <t>AK6</t>
  </si>
  <si>
    <t>AK7</t>
  </si>
  <si>
    <t>AK8</t>
  </si>
  <si>
    <t>AK9</t>
  </si>
  <si>
    <t>AKA</t>
  </si>
  <si>
    <t>AKB</t>
  </si>
  <si>
    <t>AKC</t>
  </si>
  <si>
    <t>AKD</t>
  </si>
  <si>
    <t>AKE</t>
  </si>
  <si>
    <t>AKF</t>
  </si>
  <si>
    <t>AKG</t>
  </si>
  <si>
    <t>AKH</t>
  </si>
  <si>
    <t>AKI</t>
  </si>
  <si>
    <t>AKJ</t>
  </si>
  <si>
    <t>AKK</t>
  </si>
  <si>
    <t>AKL</t>
  </si>
  <si>
    <t>AKM</t>
  </si>
  <si>
    <t>AKN</t>
  </si>
  <si>
    <t>AKO</t>
  </si>
  <si>
    <t>AKP</t>
  </si>
  <si>
    <t>AKQ</t>
  </si>
  <si>
    <t>AKR</t>
  </si>
  <si>
    <t>AKS</t>
  </si>
  <si>
    <t>AKT</t>
  </si>
  <si>
    <t>AKU</t>
  </si>
  <si>
    <t>AKV</t>
  </si>
  <si>
    <t>AKW</t>
  </si>
  <si>
    <t>AKX</t>
  </si>
  <si>
    <t>AKY</t>
  </si>
  <si>
    <t>AKZ</t>
  </si>
  <si>
    <t>AL0</t>
  </si>
  <si>
    <t>AL1</t>
  </si>
  <si>
    <t>AL2</t>
  </si>
  <si>
    <t>AL3</t>
  </si>
  <si>
    <t>AL4</t>
  </si>
  <si>
    <t>AL5</t>
  </si>
  <si>
    <t>AL6</t>
  </si>
  <si>
    <t>AL7</t>
  </si>
  <si>
    <t>AL8</t>
  </si>
  <si>
    <t>AL9</t>
  </si>
  <si>
    <t>ALA</t>
  </si>
  <si>
    <t>ALB</t>
  </si>
  <si>
    <t>ALC</t>
  </si>
  <si>
    <t>ALD</t>
  </si>
  <si>
    <t>ALE</t>
  </si>
  <si>
    <t>ALF</t>
  </si>
  <si>
    <t>ALH</t>
  </si>
  <si>
    <t>ALI</t>
  </si>
  <si>
    <t>ALJ</t>
  </si>
  <si>
    <t>ALK</t>
  </si>
  <si>
    <t>ALL</t>
  </si>
  <si>
    <t>ALM</t>
  </si>
  <si>
    <t>ALN</t>
  </si>
  <si>
    <t>ALO</t>
  </si>
  <si>
    <t>ALP</t>
  </si>
  <si>
    <t>ALQ</t>
  </si>
  <si>
    <t>ALR</t>
  </si>
  <si>
    <t>ALS</t>
  </si>
  <si>
    <t>ALT</t>
  </si>
  <si>
    <t>ALU</t>
  </si>
  <si>
    <t>ALV</t>
  </si>
  <si>
    <t>ALW</t>
  </si>
  <si>
    <t>ALX</t>
  </si>
  <si>
    <t>ALY</t>
  </si>
  <si>
    <t>ALZ</t>
  </si>
  <si>
    <t>AM0</t>
  </si>
  <si>
    <t>AM1</t>
  </si>
  <si>
    <t>AM2</t>
  </si>
  <si>
    <t>AM3</t>
  </si>
  <si>
    <t>AM4</t>
  </si>
  <si>
    <t>AM5</t>
  </si>
  <si>
    <t>AM6</t>
  </si>
  <si>
    <t>AM7</t>
  </si>
  <si>
    <t>AM8</t>
  </si>
  <si>
    <t>AM9</t>
  </si>
  <si>
    <t>AMA</t>
  </si>
  <si>
    <t>AMB</t>
  </si>
  <si>
    <t>AMC</t>
  </si>
  <si>
    <t>AMD</t>
  </si>
  <si>
    <t>AME</t>
  </si>
  <si>
    <t>AMF</t>
  </si>
  <si>
    <t>AMG</t>
  </si>
  <si>
    <t>AMH</t>
  </si>
  <si>
    <t>AMI</t>
  </si>
  <si>
    <t>AMJ</t>
  </si>
  <si>
    <t>AMK</t>
  </si>
  <si>
    <t>AML</t>
  </si>
  <si>
    <t>AMM</t>
  </si>
  <si>
    <t>AMN</t>
  </si>
  <si>
    <t>AMO</t>
  </si>
  <si>
    <t>AMP</t>
  </si>
  <si>
    <t>AMQ</t>
  </si>
  <si>
    <t>AMR</t>
  </si>
  <si>
    <t>AMS</t>
  </si>
  <si>
    <t>AMT</t>
  </si>
  <si>
    <t>AMU</t>
  </si>
  <si>
    <t>AMV</t>
  </si>
  <si>
    <t>AMW</t>
  </si>
  <si>
    <t>AMX</t>
  </si>
  <si>
    <t>AMY</t>
  </si>
  <si>
    <t>AMZ</t>
  </si>
  <si>
    <t>AN0</t>
  </si>
  <si>
    <t>AN1</t>
  </si>
  <si>
    <t>AN2</t>
  </si>
  <si>
    <t>AN3</t>
  </si>
  <si>
    <t>AN4</t>
  </si>
  <si>
    <t>AN5</t>
  </si>
  <si>
    <t>AN6</t>
  </si>
  <si>
    <t>AN7</t>
  </si>
  <si>
    <t>AN8</t>
  </si>
  <si>
    <t>AN9</t>
  </si>
  <si>
    <t>ANA</t>
  </si>
  <si>
    <t>ANB</t>
  </si>
  <si>
    <t>ANC</t>
  </si>
  <si>
    <t>AND</t>
  </si>
  <si>
    <t>ANE</t>
  </si>
  <si>
    <t>ANF</t>
  </si>
  <si>
    <t>ANG</t>
  </si>
  <si>
    <t>ANH</t>
  </si>
  <si>
    <t>ANI</t>
  </si>
  <si>
    <t>ANJ</t>
  </si>
  <si>
    <t>ANK</t>
  </si>
  <si>
    <t>ANL</t>
  </si>
  <si>
    <t>ANM</t>
  </si>
  <si>
    <t>ANN</t>
  </si>
  <si>
    <t>ANO</t>
  </si>
  <si>
    <t>ANP</t>
  </si>
  <si>
    <t>ANQ</t>
  </si>
  <si>
    <t>ANR</t>
  </si>
  <si>
    <t>ANS</t>
  </si>
  <si>
    <t>ANT</t>
  </si>
  <si>
    <t>ANU</t>
  </si>
  <si>
    <t>ANV</t>
  </si>
  <si>
    <t>ANW</t>
  </si>
  <si>
    <t>ANX</t>
  </si>
  <si>
    <t>ANY</t>
  </si>
  <si>
    <t>ANZ</t>
  </si>
  <si>
    <t>AO0</t>
  </si>
  <si>
    <t>AO1</t>
  </si>
  <si>
    <t>AO2</t>
  </si>
  <si>
    <t>AO3</t>
  </si>
  <si>
    <t>AO4</t>
  </si>
  <si>
    <t>AO5</t>
  </si>
  <si>
    <t>AO6</t>
  </si>
  <si>
    <t>AO7</t>
  </si>
  <si>
    <t>AO8</t>
  </si>
  <si>
    <t>AO9</t>
  </si>
  <si>
    <t>AOA</t>
  </si>
  <si>
    <t>AOB</t>
  </si>
  <si>
    <t>AOC</t>
  </si>
  <si>
    <t>AOD</t>
  </si>
  <si>
    <t>AOE</t>
  </si>
  <si>
    <t>AOF</t>
  </si>
  <si>
    <t>AOG</t>
  </si>
  <si>
    <t>AOH</t>
  </si>
  <si>
    <t>AOI</t>
  </si>
  <si>
    <t>AOJ</t>
  </si>
  <si>
    <t>AOK</t>
  </si>
  <si>
    <t>AOL</t>
  </si>
  <si>
    <t>AOM</t>
  </si>
  <si>
    <t>AON</t>
  </si>
  <si>
    <t>AOO</t>
  </si>
  <si>
    <t>AOP</t>
  </si>
  <si>
    <t>AOQ</t>
  </si>
  <si>
    <t>AOR</t>
  </si>
  <si>
    <t>AOS</t>
  </si>
  <si>
    <t>AOT</t>
  </si>
  <si>
    <t>AOU</t>
  </si>
  <si>
    <t>AOV</t>
  </si>
  <si>
    <t>AOW</t>
  </si>
  <si>
    <t>AOX</t>
  </si>
  <si>
    <t>AOY</t>
  </si>
  <si>
    <t>AOZ</t>
  </si>
  <si>
    <t>AP0</t>
  </si>
  <si>
    <t>AP1</t>
  </si>
  <si>
    <t>AP2</t>
  </si>
  <si>
    <t>AP3</t>
  </si>
  <si>
    <t>AP4</t>
  </si>
  <si>
    <t>AP5</t>
  </si>
  <si>
    <t>AP6</t>
  </si>
  <si>
    <t>AP7</t>
  </si>
  <si>
    <t>AP8</t>
  </si>
  <si>
    <t>AP9</t>
  </si>
  <si>
    <t>APA</t>
  </si>
  <si>
    <t>APB</t>
  </si>
  <si>
    <t>APC</t>
  </si>
  <si>
    <t>APD</t>
  </si>
  <si>
    <t>APE</t>
  </si>
  <si>
    <t>APF</t>
  </si>
  <si>
    <t>APG</t>
  </si>
  <si>
    <t>APH</t>
  </si>
  <si>
    <t>API</t>
  </si>
  <si>
    <t>APJ</t>
  </si>
  <si>
    <t>APK</t>
  </si>
  <si>
    <t>APL</t>
  </si>
  <si>
    <t>APM</t>
  </si>
  <si>
    <t>APN</t>
  </si>
  <si>
    <t>APO</t>
  </si>
  <si>
    <t>APP</t>
  </si>
  <si>
    <t>APQ</t>
  </si>
  <si>
    <t>APR</t>
  </si>
  <si>
    <t>APS</t>
  </si>
  <si>
    <t>APT</t>
  </si>
  <si>
    <t>APU</t>
  </si>
  <si>
    <t>APV</t>
  </si>
  <si>
    <t>APW</t>
  </si>
  <si>
    <t>APX</t>
  </si>
  <si>
    <t>APY</t>
  </si>
  <si>
    <t>APZ</t>
  </si>
  <si>
    <t>AQ0</t>
  </si>
  <si>
    <t>AQ1</t>
  </si>
  <si>
    <t>AQ2</t>
  </si>
  <si>
    <t>AQ3</t>
  </si>
  <si>
    <t>AQ4</t>
  </si>
  <si>
    <t>AQ5</t>
  </si>
  <si>
    <t>AQ6</t>
  </si>
  <si>
    <t>AQ7</t>
  </si>
  <si>
    <t>AQ8</t>
  </si>
  <si>
    <t>AQ9</t>
  </si>
  <si>
    <t>AQA</t>
  </si>
  <si>
    <t>AQB</t>
  </si>
  <si>
    <t>AQC</t>
  </si>
  <si>
    <t>AQD</t>
  </si>
  <si>
    <t>AQE</t>
  </si>
  <si>
    <t>AQF</t>
  </si>
  <si>
    <t>AQG</t>
  </si>
  <si>
    <t>AQH</t>
  </si>
  <si>
    <t>AQI</t>
  </si>
  <si>
    <t>AQJ</t>
  </si>
  <si>
    <t>AQK</t>
  </si>
  <si>
    <t>AQL</t>
  </si>
  <si>
    <t>AQM</t>
  </si>
  <si>
    <t>AQN</t>
  </si>
  <si>
    <t>AQO</t>
  </si>
  <si>
    <t>AQP</t>
  </si>
  <si>
    <t>AQQ</t>
  </si>
  <si>
    <t>AQR</t>
  </si>
  <si>
    <t>AQS</t>
  </si>
  <si>
    <t>AQT</t>
  </si>
  <si>
    <t>AQU</t>
  </si>
  <si>
    <t>AQV</t>
  </si>
  <si>
    <t>AQW</t>
  </si>
  <si>
    <t>AQX</t>
  </si>
  <si>
    <t>AQY</t>
  </si>
  <si>
    <t>AQZ</t>
  </si>
  <si>
    <t>AR0</t>
  </si>
  <si>
    <t>AR1</t>
  </si>
  <si>
    <t>AR2</t>
  </si>
  <si>
    <t>AR3</t>
  </si>
  <si>
    <t>AR4</t>
  </si>
  <si>
    <t>AR5</t>
  </si>
  <si>
    <t>AR6</t>
  </si>
  <si>
    <t>AR7</t>
  </si>
  <si>
    <t>AR8</t>
  </si>
  <si>
    <t>AR9</t>
  </si>
  <si>
    <t>ARA</t>
  </si>
  <si>
    <t>ARB</t>
  </si>
  <si>
    <t>ARC</t>
  </si>
  <si>
    <t>ARD</t>
  </si>
  <si>
    <t>ARE</t>
  </si>
  <si>
    <t>ARF</t>
  </si>
  <si>
    <t>ARG</t>
  </si>
  <si>
    <t>ARH</t>
  </si>
  <si>
    <t>ARI</t>
  </si>
  <si>
    <t>ARJ</t>
  </si>
  <si>
    <t>ARK</t>
  </si>
  <si>
    <t>ARL</t>
  </si>
  <si>
    <t>ARM</t>
  </si>
  <si>
    <t>ARN</t>
  </si>
  <si>
    <t>ARO</t>
  </si>
  <si>
    <t>ARP</t>
  </si>
  <si>
    <t>ARQ</t>
  </si>
  <si>
    <t>ARR</t>
  </si>
  <si>
    <t>ARS</t>
  </si>
  <si>
    <t>ART</t>
  </si>
  <si>
    <t>ARU</t>
  </si>
  <si>
    <t>ARV</t>
  </si>
  <si>
    <t>ARW</t>
  </si>
  <si>
    <t>ARX</t>
  </si>
  <si>
    <t>ARY</t>
  </si>
  <si>
    <t>ARZ</t>
  </si>
  <si>
    <t>AS0</t>
  </si>
  <si>
    <t>AS1</t>
  </si>
  <si>
    <t>AS2</t>
  </si>
  <si>
    <t>AS3</t>
  </si>
  <si>
    <t>AS4</t>
  </si>
  <si>
    <t>AS5</t>
  </si>
  <si>
    <t>AS6</t>
  </si>
  <si>
    <t>AS7</t>
  </si>
  <si>
    <t>AS8</t>
  </si>
  <si>
    <t>AS9</t>
  </si>
  <si>
    <t>ASA</t>
  </si>
  <si>
    <t>ASB</t>
  </si>
  <si>
    <t>ASC</t>
  </si>
  <si>
    <t>ASD</t>
  </si>
  <si>
    <t>ASE</t>
  </si>
  <si>
    <t>ASF</t>
  </si>
  <si>
    <t>ASG</t>
  </si>
  <si>
    <t>ASH</t>
  </si>
  <si>
    <t>ASI</t>
  </si>
  <si>
    <t>ASJ</t>
  </si>
  <si>
    <t>ASK</t>
  </si>
  <si>
    <t>ASL</t>
  </si>
  <si>
    <t>ASM</t>
  </si>
  <si>
    <t>ASN</t>
  </si>
  <si>
    <t>ASO</t>
  </si>
  <si>
    <t>ASP</t>
  </si>
  <si>
    <t>ASQ</t>
  </si>
  <si>
    <t>ASR</t>
  </si>
  <si>
    <t>ASS</t>
  </si>
  <si>
    <t>AST</t>
  </si>
  <si>
    <t>ASU</t>
  </si>
  <si>
    <t>ASV</t>
  </si>
  <si>
    <t>ASW</t>
  </si>
  <si>
    <t>ASX</t>
  </si>
  <si>
    <t>ASY</t>
  </si>
  <si>
    <t>ASZ</t>
  </si>
  <si>
    <t>AT0</t>
  </si>
  <si>
    <t>AT1</t>
  </si>
  <si>
    <t>AT2</t>
  </si>
  <si>
    <t>AT3</t>
  </si>
  <si>
    <t>AT4</t>
  </si>
  <si>
    <t>AT5</t>
  </si>
  <si>
    <t>AT6</t>
  </si>
  <si>
    <t>AT7</t>
  </si>
  <si>
    <t>AT8</t>
  </si>
  <si>
    <t>AT9</t>
  </si>
  <si>
    <t>ATA</t>
  </si>
  <si>
    <t>ATB</t>
  </si>
  <si>
    <t>ATC</t>
  </si>
  <si>
    <t>ATD</t>
  </si>
  <si>
    <t>ATE</t>
  </si>
  <si>
    <t>ATF</t>
  </si>
  <si>
    <t>ATG</t>
  </si>
  <si>
    <t>ATH</t>
  </si>
  <si>
    <t>ATI</t>
  </si>
  <si>
    <t>ATJ</t>
  </si>
  <si>
    <t>ATK</t>
  </si>
  <si>
    <t>ATL</t>
  </si>
  <si>
    <t>ATM</t>
  </si>
  <si>
    <t>ATN</t>
  </si>
  <si>
    <t>ATO</t>
  </si>
  <si>
    <t>ATP</t>
  </si>
  <si>
    <t>ATQ</t>
  </si>
  <si>
    <t>ATR</t>
  </si>
  <si>
    <t>ATS</t>
  </si>
  <si>
    <t>ATT</t>
  </si>
  <si>
    <t>ATU</t>
  </si>
  <si>
    <t>ATV</t>
  </si>
  <si>
    <t>ATW</t>
  </si>
  <si>
    <t>ATX</t>
  </si>
  <si>
    <t>ATY</t>
  </si>
  <si>
    <t>ATZ</t>
  </si>
  <si>
    <t>AU0</t>
  </si>
  <si>
    <t>AU1</t>
  </si>
  <si>
    <t>AU2</t>
  </si>
  <si>
    <t>AU3</t>
  </si>
  <si>
    <t>AU4</t>
  </si>
  <si>
    <t>AU5</t>
  </si>
  <si>
    <t>AU6</t>
  </si>
  <si>
    <t>AU7</t>
  </si>
  <si>
    <t>AU8</t>
  </si>
  <si>
    <t>AU9</t>
  </si>
  <si>
    <t>AUA</t>
  </si>
  <si>
    <t>AUB</t>
  </si>
  <si>
    <t>AUC</t>
  </si>
  <si>
    <t>AUD</t>
  </si>
  <si>
    <t>AUE</t>
  </si>
  <si>
    <t>AUF</t>
  </si>
  <si>
    <t>AUG</t>
  </si>
  <si>
    <t>AUH</t>
  </si>
  <si>
    <t>AUI</t>
  </si>
  <si>
    <t>AUJ</t>
  </si>
  <si>
    <t>AUK</t>
  </si>
  <si>
    <t>AUL</t>
  </si>
  <si>
    <t>AUM</t>
  </si>
  <si>
    <t>AUN</t>
  </si>
  <si>
    <t>AUO</t>
  </si>
  <si>
    <t>AUP</t>
  </si>
  <si>
    <t>AUQ</t>
  </si>
  <si>
    <t>AUR</t>
  </si>
  <si>
    <t>AUS</t>
  </si>
  <si>
    <t>AUT</t>
  </si>
  <si>
    <t>AUU</t>
  </si>
  <si>
    <t>AUV</t>
  </si>
  <si>
    <t>AUW</t>
  </si>
  <si>
    <t>AUX</t>
  </si>
  <si>
    <t>AUY</t>
  </si>
  <si>
    <t>AUZ</t>
  </si>
  <si>
    <t>AV0</t>
  </si>
  <si>
    <t>AV1</t>
  </si>
  <si>
    <t>AV2</t>
  </si>
  <si>
    <t>AV3</t>
  </si>
  <si>
    <t>AV4</t>
  </si>
  <si>
    <t>AV5</t>
  </si>
  <si>
    <t>AV6</t>
  </si>
  <si>
    <t>AV7</t>
  </si>
  <si>
    <t>AV8</t>
  </si>
  <si>
    <t>AV9</t>
  </si>
  <si>
    <t>AVA</t>
  </si>
  <si>
    <t>AVB</t>
  </si>
  <si>
    <t>AVC</t>
  </si>
  <si>
    <t>AVD</t>
  </si>
  <si>
    <t>AVE</t>
  </si>
  <si>
    <t>AVF</t>
  </si>
  <si>
    <t>AVG</t>
  </si>
  <si>
    <t>AVH</t>
  </si>
  <si>
    <t>AVI</t>
  </si>
  <si>
    <t>AVJ</t>
  </si>
  <si>
    <t>AVK</t>
  </si>
  <si>
    <t>AVL</t>
  </si>
  <si>
    <t>AVM</t>
  </si>
  <si>
    <t>AVN</t>
  </si>
  <si>
    <t>AVO</t>
  </si>
  <si>
    <t>AVP</t>
  </si>
  <si>
    <t>AVQ</t>
  </si>
  <si>
    <t>AVR</t>
  </si>
  <si>
    <t>AVS</t>
  </si>
  <si>
    <t>AVT</t>
  </si>
  <si>
    <t>AVU</t>
  </si>
  <si>
    <t>AVV</t>
  </si>
  <si>
    <t>AVW</t>
  </si>
  <si>
    <t>AVX</t>
  </si>
  <si>
    <t>AVY</t>
  </si>
  <si>
    <t>AVZ</t>
  </si>
  <si>
    <t>AW0</t>
  </si>
  <si>
    <t>AW1</t>
  </si>
  <si>
    <t>AW2</t>
  </si>
  <si>
    <t>AW3</t>
  </si>
  <si>
    <t>AW4</t>
  </si>
  <si>
    <t>AW5</t>
  </si>
  <si>
    <t>AW6</t>
  </si>
  <si>
    <t>AW7</t>
  </si>
  <si>
    <t>AW8</t>
  </si>
  <si>
    <t>AW9</t>
  </si>
  <si>
    <t>AWA</t>
  </si>
  <si>
    <t>AWB</t>
  </si>
  <si>
    <t>AWC</t>
  </si>
  <si>
    <t>AWD</t>
  </si>
  <si>
    <t>AWE</t>
  </si>
  <si>
    <t>AWF</t>
  </si>
  <si>
    <t>AWG</t>
  </si>
  <si>
    <t>AWH</t>
  </si>
  <si>
    <t>AWI</t>
  </si>
  <si>
    <t>AWJ</t>
  </si>
  <si>
    <t>AWK</t>
  </si>
  <si>
    <t>AWL</t>
  </si>
  <si>
    <t>AWM</t>
  </si>
  <si>
    <t>AWN</t>
  </si>
  <si>
    <t>AWO</t>
  </si>
  <si>
    <t>AWP</t>
  </si>
  <si>
    <t>AWQ</t>
  </si>
  <si>
    <t>AWR</t>
  </si>
  <si>
    <t>AWS</t>
  </si>
  <si>
    <t>AWT</t>
  </si>
  <si>
    <t>AWU</t>
  </si>
  <si>
    <t>AWV</t>
  </si>
  <si>
    <t>AWW</t>
  </si>
  <si>
    <t>AWX</t>
  </si>
  <si>
    <t>AWY</t>
  </si>
  <si>
    <t>AWZ</t>
  </si>
  <si>
    <t>AX0</t>
  </si>
  <si>
    <t>AX1</t>
  </si>
  <si>
    <t>AX2</t>
  </si>
  <si>
    <t>AX3</t>
  </si>
  <si>
    <t>AX4</t>
  </si>
  <si>
    <t>AX5</t>
  </si>
  <si>
    <t>AX6</t>
  </si>
  <si>
    <t>AX7</t>
  </si>
  <si>
    <t>AX8</t>
  </si>
  <si>
    <t>AX9</t>
  </si>
  <si>
    <t>AXA</t>
  </si>
  <si>
    <t>AXB</t>
  </si>
  <si>
    <t>AXC</t>
  </si>
  <si>
    <t>AXD</t>
  </si>
  <si>
    <t>AXE</t>
  </si>
  <si>
    <t>AXF</t>
  </si>
  <si>
    <t>AXG</t>
  </si>
  <si>
    <t>AXH</t>
  </si>
  <si>
    <t>AXI</t>
  </si>
  <si>
    <t>AXJ</t>
  </si>
  <si>
    <t>AXK</t>
  </si>
  <si>
    <t>AXL</t>
  </si>
  <si>
    <t>AXM</t>
  </si>
  <si>
    <t>AXN</t>
  </si>
  <si>
    <t>AXO</t>
  </si>
  <si>
    <t>AXP</t>
  </si>
  <si>
    <t>AXQ</t>
  </si>
  <si>
    <t>AXR</t>
  </si>
  <si>
    <t>AXS</t>
  </si>
  <si>
    <t>AXT</t>
  </si>
  <si>
    <t>AXU</t>
  </si>
  <si>
    <t>AXV</t>
  </si>
  <si>
    <t>AXW</t>
  </si>
  <si>
    <t>AXX</t>
  </si>
  <si>
    <t>AXY</t>
  </si>
  <si>
    <t>AXZ</t>
  </si>
  <si>
    <t>AY0</t>
  </si>
  <si>
    <t>AY1</t>
  </si>
  <si>
    <t>AY2</t>
  </si>
  <si>
    <t>AY3</t>
  </si>
  <si>
    <t>AY4</t>
  </si>
  <si>
    <t>AY5</t>
  </si>
  <si>
    <t>AY6</t>
  </si>
  <si>
    <t>AY7</t>
  </si>
  <si>
    <t>AY8</t>
  </si>
  <si>
    <t>AY9</t>
  </si>
  <si>
    <t>AYA</t>
  </si>
  <si>
    <t>AYB</t>
  </si>
  <si>
    <t>AYC</t>
  </si>
  <si>
    <t>AYD</t>
  </si>
  <si>
    <t>AYE</t>
  </si>
  <si>
    <t>AYF</t>
  </si>
  <si>
    <t>AYG</t>
  </si>
  <si>
    <t>AYH</t>
  </si>
  <si>
    <t>AYI</t>
  </si>
  <si>
    <t>AYJ</t>
  </si>
  <si>
    <t>AYK</t>
  </si>
  <si>
    <t>AYL</t>
  </si>
  <si>
    <t>AYM</t>
  </si>
  <si>
    <t>AYN</t>
  </si>
  <si>
    <t>AYO</t>
  </si>
  <si>
    <t>AYP</t>
  </si>
  <si>
    <t>AYQ</t>
  </si>
  <si>
    <t>AYR</t>
  </si>
  <si>
    <t>AYS</t>
  </si>
  <si>
    <t>AYT</t>
  </si>
  <si>
    <t>AYU</t>
  </si>
  <si>
    <t>AYV</t>
  </si>
  <si>
    <t>AYW</t>
  </si>
  <si>
    <t>AYX</t>
  </si>
  <si>
    <t>AYY</t>
  </si>
  <si>
    <t>AYZ</t>
  </si>
  <si>
    <t>AZ0</t>
  </si>
  <si>
    <t>AZ1</t>
  </si>
  <si>
    <t>AZ2</t>
  </si>
  <si>
    <t>AZ3</t>
  </si>
  <si>
    <t>AZ4</t>
  </si>
  <si>
    <t>AZ5</t>
  </si>
  <si>
    <t>AZ6</t>
  </si>
  <si>
    <t>AZ7</t>
  </si>
  <si>
    <t>AZ8</t>
  </si>
  <si>
    <t>AZ9</t>
  </si>
  <si>
    <t>AZA</t>
  </si>
  <si>
    <t>AZB</t>
  </si>
  <si>
    <t>AZC</t>
  </si>
  <si>
    <t>AZD</t>
  </si>
  <si>
    <t>AZE</t>
  </si>
  <si>
    <t>AZF</t>
  </si>
  <si>
    <t>AZG</t>
  </si>
  <si>
    <t>AZH</t>
  </si>
  <si>
    <t>AZI</t>
  </si>
  <si>
    <t>AZJ</t>
  </si>
  <si>
    <t>AZK</t>
  </si>
  <si>
    <t>AZL</t>
  </si>
  <si>
    <t>AZM</t>
  </si>
  <si>
    <t>AZN</t>
  </si>
  <si>
    <t>AZO</t>
  </si>
  <si>
    <t>AZP</t>
  </si>
  <si>
    <t>AZQ</t>
  </si>
  <si>
    <t>AZR</t>
  </si>
  <si>
    <t>AZS</t>
  </si>
  <si>
    <t>AZT</t>
  </si>
  <si>
    <t>AZU</t>
  </si>
  <si>
    <t>AZV</t>
  </si>
  <si>
    <t>AZW</t>
  </si>
  <si>
    <t>AZX</t>
  </si>
  <si>
    <t>AZY</t>
  </si>
  <si>
    <t>AZZ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</si>
  <si>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</si>
  <si>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</si>
  <si>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</si>
  <si>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</si>
  <si>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</si>
  <si>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</si>
  <si>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</si>
  <si>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</si>
  <si>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</si>
  <si>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</si>
  <si>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A10A</t>
  </si>
  <si>
    <t>A10B</t>
  </si>
  <si>
    <t>A10C</t>
  </si>
  <si>
    <t>A10D</t>
  </si>
  <si>
    <t>A10E</t>
  </si>
  <si>
    <t>A10F</t>
  </si>
  <si>
    <t>A10G</t>
  </si>
  <si>
    <t>A10H</t>
  </si>
  <si>
    <t>A10I</t>
  </si>
  <si>
    <t>A10J</t>
  </si>
  <si>
    <t>A10K</t>
  </si>
  <si>
    <t>A10L</t>
  </si>
  <si>
    <t>A10M</t>
  </si>
  <si>
    <t>A10N</t>
  </si>
  <si>
    <t>A10O</t>
  </si>
  <si>
    <t>A10P</t>
  </si>
  <si>
    <t>A10Q</t>
  </si>
  <si>
    <t>A10R</t>
  </si>
  <si>
    <t>A10S</t>
  </si>
  <si>
    <t>A10T</t>
  </si>
  <si>
    <t>A10U</t>
  </si>
  <si>
    <t>A10V</t>
  </si>
  <si>
    <t>A10W</t>
  </si>
  <si>
    <t>A10X</t>
  </si>
  <si>
    <t>A10Y</t>
  </si>
  <si>
    <t>A10Z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</si>
  <si>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</si>
  <si>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</si>
  <si>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</si>
  <si>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</si>
  <si>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</si>
  <si>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</si>
  <si>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</si>
  <si>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</si>
  <si>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</si>
  <si>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</si>
  <si>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A11A</t>
  </si>
  <si>
    <t>A11B</t>
  </si>
  <si>
    <t>A11C</t>
  </si>
  <si>
    <t>A11D</t>
  </si>
  <si>
    <t>A11E</t>
  </si>
  <si>
    <t>A11F</t>
  </si>
  <si>
    <t>A11G</t>
  </si>
  <si>
    <t>A11H</t>
  </si>
  <si>
    <t>A11I</t>
  </si>
  <si>
    <t>A11J</t>
  </si>
  <si>
    <t>A11K</t>
  </si>
  <si>
    <t>A11L</t>
  </si>
  <si>
    <t>A11M</t>
  </si>
  <si>
    <t>A11N</t>
  </si>
  <si>
    <t>A11O</t>
  </si>
  <si>
    <t>A11P</t>
  </si>
  <si>
    <t>A11Q</t>
  </si>
  <si>
    <t>A11R</t>
  </si>
  <si>
    <t>A11S</t>
  </si>
  <si>
    <t>A11T</t>
  </si>
  <si>
    <t>A11U</t>
  </si>
  <si>
    <t>A11V</t>
  </si>
  <si>
    <t>A11W</t>
  </si>
  <si>
    <t>A11X</t>
  </si>
  <si>
    <t>A11Y</t>
  </si>
  <si>
    <t>A11Z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</si>
  <si>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</si>
  <si>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</si>
  <si>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</si>
  <si>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</si>
  <si>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</si>
  <si>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</si>
  <si>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</si>
  <si>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</si>
  <si>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</si>
  <si>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</si>
  <si>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A12A</t>
  </si>
  <si>
    <t>A12B</t>
  </si>
  <si>
    <t>A12C</t>
  </si>
  <si>
    <t>A12D</t>
  </si>
  <si>
    <t>A12E</t>
  </si>
  <si>
    <t>A12F</t>
  </si>
  <si>
    <t>A12G</t>
  </si>
  <si>
    <t>A12H</t>
  </si>
  <si>
    <t>A12I</t>
  </si>
  <si>
    <t>A12J</t>
  </si>
  <si>
    <t>A12K</t>
  </si>
  <si>
    <t>A12L</t>
  </si>
  <si>
    <t>A12M</t>
  </si>
  <si>
    <t>A12N</t>
  </si>
  <si>
    <t>A12O</t>
  </si>
  <si>
    <t>A12P</t>
  </si>
  <si>
    <t>A12Q</t>
  </si>
  <si>
    <t>A12R</t>
  </si>
  <si>
    <t>A12S</t>
  </si>
  <si>
    <t>A12T</t>
  </si>
  <si>
    <t>A12U</t>
  </si>
  <si>
    <t>A12V</t>
  </si>
  <si>
    <t>A12W</t>
  </si>
  <si>
    <t>A12X</t>
  </si>
  <si>
    <t>A12Y</t>
  </si>
  <si>
    <t>A12Z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</si>
  <si>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</si>
  <si>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</si>
  <si>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</si>
  <si>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</si>
  <si>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</si>
  <si>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</si>
  <si>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</si>
  <si>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</si>
  <si>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</si>
  <si>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</si>
  <si>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A13A</t>
  </si>
  <si>
    <t>A13B</t>
  </si>
  <si>
    <t>A13C</t>
  </si>
  <si>
    <t>A13D</t>
  </si>
  <si>
    <t>A13E</t>
  </si>
  <si>
    <t>A13F</t>
  </si>
  <si>
    <t>A13G</t>
  </si>
  <si>
    <t>A13H</t>
  </si>
  <si>
    <t>A13I</t>
  </si>
  <si>
    <t>A13J</t>
  </si>
  <si>
    <t>A13K</t>
  </si>
  <si>
    <t>A13L</t>
  </si>
  <si>
    <t>A13M</t>
  </si>
  <si>
    <t>A13N</t>
  </si>
  <si>
    <t>A13O</t>
  </si>
  <si>
    <t>A13P</t>
  </si>
  <si>
    <t>A13Q</t>
  </si>
  <si>
    <t>A13R</t>
  </si>
  <si>
    <t>A13S</t>
  </si>
  <si>
    <t>A13T</t>
  </si>
  <si>
    <t>A13U</t>
  </si>
  <si>
    <t>A13V</t>
  </si>
  <si>
    <t>A13W</t>
  </si>
  <si>
    <t>A13X</t>
  </si>
  <si>
    <t>A13Y</t>
  </si>
  <si>
    <t>A13Z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</si>
  <si>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</si>
  <si>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</si>
  <si>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</si>
  <si>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</si>
  <si>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</si>
  <si>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</si>
  <si>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</si>
  <si>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</si>
  <si>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</si>
  <si>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</si>
  <si>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A14A</t>
  </si>
  <si>
    <t>A14B</t>
  </si>
  <si>
    <t>A14C</t>
  </si>
  <si>
    <t>A14D</t>
  </si>
  <si>
    <t>A14E</t>
  </si>
  <si>
    <t>A14F</t>
  </si>
  <si>
    <t>A14G</t>
  </si>
  <si>
    <t>A14H</t>
  </si>
  <si>
    <t>A14I</t>
  </si>
  <si>
    <t>A14J</t>
  </si>
  <si>
    <t>A14K</t>
  </si>
  <si>
    <t>A14L</t>
  </si>
  <si>
    <t>A14M</t>
  </si>
  <si>
    <t>A14N</t>
  </si>
  <si>
    <t>A14O</t>
  </si>
  <si>
    <t>A14P</t>
  </si>
  <si>
    <t>A14Q</t>
  </si>
  <si>
    <t>A14R</t>
  </si>
  <si>
    <t>A14S</t>
  </si>
  <si>
    <t>A14T</t>
  </si>
  <si>
    <t>A14U</t>
  </si>
  <si>
    <t>A14V</t>
  </si>
  <si>
    <t>A14W</t>
  </si>
  <si>
    <t>A14X</t>
  </si>
  <si>
    <t>A14Y</t>
  </si>
  <si>
    <t>A14Z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</si>
  <si>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</si>
  <si>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</si>
  <si>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</si>
  <si>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</si>
  <si>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</si>
  <si>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</si>
  <si>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</si>
  <si>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</si>
  <si>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</si>
  <si>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</si>
  <si>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A15A</t>
  </si>
  <si>
    <t>A15B</t>
  </si>
  <si>
    <t>A15C</t>
  </si>
  <si>
    <t>A15D</t>
  </si>
  <si>
    <t>A15E</t>
  </si>
  <si>
    <t>A15F</t>
  </si>
  <si>
    <t>A15G</t>
  </si>
  <si>
    <t>A15H</t>
  </si>
  <si>
    <t>A15I</t>
  </si>
  <si>
    <t>A15J</t>
  </si>
  <si>
    <t>A15K</t>
  </si>
  <si>
    <t>A15L</t>
  </si>
  <si>
    <t>A15M</t>
  </si>
  <si>
    <t>A15N</t>
  </si>
  <si>
    <t>A15O</t>
  </si>
  <si>
    <t>A15P</t>
  </si>
  <si>
    <t>A15Q</t>
  </si>
  <si>
    <t>A15R</t>
  </si>
  <si>
    <t>A15S</t>
  </si>
  <si>
    <t>A15T</t>
  </si>
  <si>
    <t>A15U</t>
  </si>
  <si>
    <t>A15V</t>
  </si>
  <si>
    <t>A15W</t>
  </si>
  <si>
    <t>A15X</t>
  </si>
  <si>
    <t>A15Y</t>
  </si>
  <si>
    <t>A15Z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</si>
  <si>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</si>
  <si>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</si>
  <si>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</si>
  <si>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</si>
  <si>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</si>
  <si>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</si>
  <si>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</si>
  <si>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</si>
  <si>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</si>
  <si>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</si>
  <si>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A16A</t>
  </si>
  <si>
    <t>A16B</t>
  </si>
  <si>
    <t>A16C</t>
  </si>
  <si>
    <t>A16D</t>
  </si>
  <si>
    <t>A16E</t>
  </si>
  <si>
    <t>A16F</t>
  </si>
  <si>
    <t>A16G</t>
  </si>
  <si>
    <t>A16H</t>
  </si>
  <si>
    <t>A16I</t>
  </si>
  <si>
    <t>A16J</t>
  </si>
  <si>
    <t>A16K</t>
  </si>
  <si>
    <t>A16L</t>
  </si>
  <si>
    <t>A16M</t>
  </si>
  <si>
    <t>A16N</t>
  </si>
  <si>
    <t>A16O</t>
  </si>
  <si>
    <t>A16P</t>
  </si>
  <si>
    <t>A16Q</t>
  </si>
  <si>
    <t>A16R</t>
  </si>
  <si>
    <t>A16S</t>
  </si>
  <si>
    <t>A16T</t>
  </si>
  <si>
    <t>A16U</t>
  </si>
  <si>
    <t>A16V</t>
  </si>
  <si>
    <t>A16W</t>
  </si>
  <si>
    <t>A16X</t>
  </si>
  <si>
    <t>A16Y</t>
  </si>
  <si>
    <t>A16Z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</si>
  <si>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</si>
  <si>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</si>
  <si>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</si>
  <si>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</si>
  <si>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</si>
  <si>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</si>
  <si>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</si>
  <si>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</si>
  <si>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</si>
  <si>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</si>
  <si>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A17A</t>
  </si>
  <si>
    <t>A17B</t>
  </si>
  <si>
    <t>A17C</t>
  </si>
  <si>
    <t>A17D</t>
  </si>
  <si>
    <t>A17E</t>
  </si>
  <si>
    <t>A17F</t>
  </si>
  <si>
    <t>A17G</t>
  </si>
  <si>
    <t>A17H</t>
  </si>
  <si>
    <t>A17I</t>
  </si>
  <si>
    <t>A17J</t>
  </si>
  <si>
    <t>A17K</t>
  </si>
  <si>
    <t>A17L</t>
  </si>
  <si>
    <t>A17M</t>
  </si>
  <si>
    <t>A17N</t>
  </si>
  <si>
    <t>A17O</t>
  </si>
  <si>
    <t>A17P</t>
  </si>
  <si>
    <t>A17Q</t>
  </si>
  <si>
    <t>A17R</t>
  </si>
  <si>
    <t>A17S</t>
  </si>
  <si>
    <t>A17T</t>
  </si>
  <si>
    <t>A17U</t>
  </si>
  <si>
    <t>A17V</t>
  </si>
  <si>
    <t>A17W</t>
  </si>
  <si>
    <t>A17X</t>
  </si>
  <si>
    <t>A17Y</t>
  </si>
  <si>
    <t>A17Z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</si>
  <si>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</si>
  <si>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</si>
  <si>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</si>
  <si>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</si>
  <si>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</si>
  <si>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</si>
  <si>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</si>
  <si>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</si>
  <si>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</si>
  <si>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</si>
  <si>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A18A</t>
  </si>
  <si>
    <t>A18B</t>
  </si>
  <si>
    <t>A18C</t>
  </si>
  <si>
    <t>A18D</t>
  </si>
  <si>
    <t>A18E</t>
  </si>
  <si>
    <t>A18F</t>
  </si>
  <si>
    <t>A18G</t>
  </si>
  <si>
    <t>A18H</t>
  </si>
  <si>
    <t>A18I</t>
  </si>
  <si>
    <t>A18J</t>
  </si>
  <si>
    <t>A18K</t>
  </si>
  <si>
    <t>A18L</t>
  </si>
  <si>
    <t>A18M</t>
  </si>
  <si>
    <t>A18N</t>
  </si>
  <si>
    <t>A18O</t>
  </si>
  <si>
    <t>A18P</t>
  </si>
  <si>
    <t>A18Q</t>
  </si>
  <si>
    <t>A18R</t>
  </si>
  <si>
    <t>A18S</t>
  </si>
  <si>
    <t>A18T</t>
  </si>
  <si>
    <t>A18U</t>
  </si>
  <si>
    <t>A18V</t>
  </si>
  <si>
    <t>A18W</t>
  </si>
  <si>
    <t>A18X</t>
  </si>
  <si>
    <t>A18Y</t>
  </si>
  <si>
    <t>A18Z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</si>
  <si>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</si>
  <si>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</si>
  <si>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</si>
  <si>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</si>
  <si>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</si>
  <si>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</si>
  <si>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</si>
  <si>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</si>
  <si>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</si>
  <si>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</si>
  <si>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A19A</t>
  </si>
  <si>
    <t>A19B</t>
  </si>
  <si>
    <t>A19C</t>
  </si>
  <si>
    <t>A19D</t>
  </si>
  <si>
    <t>A19E</t>
  </si>
  <si>
    <t>A19F</t>
  </si>
  <si>
    <t>A19G</t>
  </si>
  <si>
    <t>A19H</t>
  </si>
  <si>
    <t>A19I</t>
  </si>
  <si>
    <t>A19J</t>
  </si>
  <si>
    <t>A19K</t>
  </si>
  <si>
    <t>A19L</t>
  </si>
  <si>
    <t>A19M</t>
  </si>
  <si>
    <t>A19N</t>
  </si>
  <si>
    <t>A19O</t>
  </si>
  <si>
    <t>A19P</t>
  </si>
  <si>
    <t>A19Q</t>
  </si>
  <si>
    <t>A19R</t>
  </si>
  <si>
    <t>A19S</t>
  </si>
  <si>
    <t>A19T</t>
  </si>
  <si>
    <t>A19U</t>
  </si>
  <si>
    <t>A19V</t>
  </si>
  <si>
    <t>A19W</t>
  </si>
  <si>
    <t>A19X</t>
  </si>
  <si>
    <t>A19Y</t>
  </si>
  <si>
    <t>A19Z</t>
  </si>
  <si>
    <t>A1A0</t>
  </si>
  <si>
    <t>A1A1</t>
  </si>
  <si>
    <t>A1A2</t>
  </si>
  <si>
    <t>A1A3</t>
  </si>
  <si>
    <t>A1A4</t>
  </si>
  <si>
    <t>A1A5</t>
  </si>
  <si>
    <t>A1A6</t>
  </si>
  <si>
    <t>A1A7</t>
  </si>
  <si>
    <t>A1A8</t>
  </si>
  <si>
    <t>A1A9</t>
  </si>
  <si>
    <t>A1AA</t>
  </si>
  <si>
    <t>A1AB</t>
  </si>
  <si>
    <t>A1AC</t>
  </si>
  <si>
    <t>A1AD</t>
  </si>
  <si>
    <t>A1AE</t>
  </si>
  <si>
    <t>A1AF</t>
  </si>
  <si>
    <t>A1AG</t>
  </si>
  <si>
    <t>A1AH</t>
  </si>
  <si>
    <t>A1AI</t>
  </si>
  <si>
    <t>A1AJ</t>
  </si>
  <si>
    <t>A1AK</t>
  </si>
  <si>
    <t>A1AL</t>
  </si>
  <si>
    <t>A1AM</t>
  </si>
  <si>
    <t>A1AN</t>
  </si>
  <si>
    <t>A1AO</t>
  </si>
  <si>
    <t>A1AP</t>
  </si>
  <si>
    <t>A1AQ</t>
  </si>
  <si>
    <t>A1AR</t>
  </si>
  <si>
    <t>A1AS</t>
  </si>
  <si>
    <t>A1AT</t>
  </si>
  <si>
    <t>A1AU</t>
  </si>
  <si>
    <t>A1AV</t>
  </si>
  <si>
    <t>A1AW</t>
  </si>
  <si>
    <t>A1AX</t>
  </si>
  <si>
    <t>A1AY</t>
  </si>
  <si>
    <t>A1AZ</t>
  </si>
  <si>
    <t>A1B0</t>
  </si>
  <si>
    <t>A1B1</t>
  </si>
  <si>
    <t>A1B2</t>
  </si>
  <si>
    <t>A1B3</t>
  </si>
  <si>
    <t>A1B4</t>
  </si>
  <si>
    <t>A1B5</t>
  </si>
  <si>
    <t>A1B6</t>
  </si>
  <si>
    <t>A1B7</t>
  </si>
  <si>
    <t>A1B8</t>
  </si>
  <si>
    <t>A1B9</t>
  </si>
  <si>
    <t>A1BA</t>
  </si>
  <si>
    <t>A1BB</t>
  </si>
  <si>
    <t>A1BC</t>
  </si>
  <si>
    <t>A1BD</t>
  </si>
  <si>
    <t>A1BE</t>
  </si>
  <si>
    <t>A1BF</t>
  </si>
  <si>
    <t>A1BG</t>
  </si>
  <si>
    <t>A1BH</t>
  </si>
  <si>
    <t>A1BI</t>
  </si>
  <si>
    <t>A1BJ</t>
  </si>
  <si>
    <t>A1BK</t>
  </si>
  <si>
    <t>A1BL</t>
  </si>
  <si>
    <t>A1BM</t>
  </si>
  <si>
    <t>A1BN</t>
  </si>
  <si>
    <t>A1BO</t>
  </si>
  <si>
    <t>A1BP</t>
  </si>
  <si>
    <t>A1BQ</t>
  </si>
  <si>
    <t>A1BR</t>
  </si>
  <si>
    <t>A1BS</t>
  </si>
  <si>
    <t>A1BT</t>
  </si>
  <si>
    <t>A1BU</t>
  </si>
  <si>
    <t>A1BV</t>
  </si>
  <si>
    <t>A1BW</t>
  </si>
  <si>
    <t>A1BX</t>
  </si>
  <si>
    <t>A1BY</t>
  </si>
  <si>
    <t>A1BZ</t>
  </si>
  <si>
    <t>A1C0</t>
  </si>
  <si>
    <t>A1C1</t>
  </si>
  <si>
    <t>A1C2</t>
  </si>
  <si>
    <t>A1C3</t>
  </si>
  <si>
    <t>A1C4</t>
  </si>
  <si>
    <t>A1C5</t>
  </si>
  <si>
    <t>A1C6</t>
  </si>
  <si>
    <t>A1C7</t>
  </si>
  <si>
    <t>A1C8</t>
  </si>
  <si>
    <t>A1C9</t>
  </si>
  <si>
    <t>A1CA</t>
  </si>
  <si>
    <t>A1CB</t>
  </si>
  <si>
    <t>A1CC</t>
  </si>
  <si>
    <t>A1CD</t>
  </si>
  <si>
    <t>A1CE</t>
  </si>
  <si>
    <t>A1CF</t>
  </si>
  <si>
    <t>A1CG</t>
  </si>
  <si>
    <t>A1CH</t>
  </si>
  <si>
    <t>A1CI</t>
  </si>
  <si>
    <t>A1CJ</t>
  </si>
  <si>
    <t>A1CK</t>
  </si>
  <si>
    <t>A1CL</t>
  </si>
  <si>
    <t>A1CM</t>
  </si>
  <si>
    <t>A1CN</t>
  </si>
  <si>
    <t>A1CO</t>
  </si>
  <si>
    <t>A1CP</t>
  </si>
  <si>
    <t>A1CQ</t>
  </si>
  <si>
    <t>A1CR</t>
  </si>
  <si>
    <t>A1CS</t>
  </si>
  <si>
    <t>A1CT</t>
  </si>
  <si>
    <t>A1CU</t>
  </si>
  <si>
    <t>A1CV</t>
  </si>
  <si>
    <t>A1CW</t>
  </si>
  <si>
    <t>A1CX</t>
  </si>
  <si>
    <t>A1CY</t>
  </si>
  <si>
    <t>A1CZ</t>
  </si>
  <si>
    <t>A1D0</t>
  </si>
  <si>
    <t>A1D1</t>
  </si>
  <si>
    <t>A1D2</t>
  </si>
  <si>
    <t>A1D3</t>
  </si>
  <si>
    <t>A1D4</t>
  </si>
  <si>
    <t>A1D5</t>
  </si>
  <si>
    <t>A1D6</t>
  </si>
  <si>
    <t>A1D7</t>
  </si>
  <si>
    <t>A1D8</t>
  </si>
  <si>
    <t>A1D9</t>
  </si>
  <si>
    <t>A1DA</t>
  </si>
  <si>
    <t>A1DB</t>
  </si>
  <si>
    <t>A1DC</t>
  </si>
  <si>
    <t>A1DD</t>
  </si>
  <si>
    <t>A1DE</t>
  </si>
  <si>
    <t>A1DF</t>
  </si>
  <si>
    <t>A1DG</t>
  </si>
  <si>
    <t>A1DH</t>
  </si>
  <si>
    <t>A1DI</t>
  </si>
  <si>
    <t>A1DJ</t>
  </si>
  <si>
    <t>A1DK</t>
  </si>
  <si>
    <t>A1DL</t>
  </si>
  <si>
    <t>A1DM</t>
  </si>
  <si>
    <t>A1DN</t>
  </si>
  <si>
    <t>A1DO</t>
  </si>
  <si>
    <t>A1DP</t>
  </si>
  <si>
    <t>A1DQ</t>
  </si>
  <si>
    <t>A1DR</t>
  </si>
  <si>
    <t>A1DS</t>
  </si>
  <si>
    <t>A1DT</t>
  </si>
  <si>
    <t>A1DU</t>
  </si>
  <si>
    <t>A1DV</t>
  </si>
  <si>
    <t>A1DW</t>
  </si>
  <si>
    <t>A1DX</t>
  </si>
  <si>
    <t>A1DY</t>
  </si>
  <si>
    <t>A1DZ</t>
  </si>
  <si>
    <t>A1E0</t>
  </si>
  <si>
    <t>A1E1</t>
  </si>
  <si>
    <t>A1E2</t>
  </si>
  <si>
    <t>A1E3</t>
  </si>
  <si>
    <t>A1E4</t>
  </si>
  <si>
    <t>A1E5</t>
  </si>
  <si>
    <t>A1E6</t>
  </si>
  <si>
    <t>A1E7</t>
  </si>
  <si>
    <t>A1E8</t>
  </si>
  <si>
    <t>A1E9</t>
  </si>
  <si>
    <t>A1EA</t>
  </si>
  <si>
    <t>A1EB</t>
  </si>
  <si>
    <t>A1EC</t>
  </si>
  <si>
    <t>A1ED</t>
  </si>
  <si>
    <t>A1EE</t>
  </si>
  <si>
    <t>A1EF</t>
  </si>
  <si>
    <t>A1EG</t>
  </si>
  <si>
    <t>A1EH</t>
  </si>
  <si>
    <t>A1EI</t>
  </si>
  <si>
    <t>A1EJ</t>
  </si>
  <si>
    <t>A1EK</t>
  </si>
  <si>
    <t>A1EL</t>
  </si>
  <si>
    <t>A1EM</t>
  </si>
  <si>
    <t>A1EN</t>
  </si>
  <si>
    <t>A1EO</t>
  </si>
  <si>
    <t>A1EP</t>
  </si>
  <si>
    <t>A1EQ</t>
  </si>
  <si>
    <t>A1ER</t>
  </si>
  <si>
    <t>A1ES</t>
  </si>
  <si>
    <t>A1ET</t>
  </si>
  <si>
    <t>A1EU</t>
  </si>
  <si>
    <t>A1EV</t>
  </si>
  <si>
    <t>A1EW</t>
  </si>
  <si>
    <t>A1EX</t>
  </si>
  <si>
    <t>A1EY</t>
  </si>
  <si>
    <t>A1EZ</t>
  </si>
  <si>
    <t>A1F0</t>
  </si>
  <si>
    <t>A1F1</t>
  </si>
  <si>
    <t>A1F2</t>
  </si>
  <si>
    <t>A1F3</t>
  </si>
  <si>
    <t>A1F4</t>
  </si>
  <si>
    <t>A1F5</t>
  </si>
  <si>
    <t>A1F6</t>
  </si>
  <si>
    <t>A1F7</t>
  </si>
  <si>
    <t>A1F8</t>
  </si>
  <si>
    <t>A1F9</t>
  </si>
  <si>
    <t>A1FA</t>
  </si>
  <si>
    <t>A1FB</t>
  </si>
  <si>
    <t>A1FC</t>
  </si>
  <si>
    <t>A1FD</t>
  </si>
  <si>
    <t>A1FE</t>
  </si>
  <si>
    <t>A1FF</t>
  </si>
  <si>
    <t>A1FG</t>
  </si>
  <si>
    <t>A1FH</t>
  </si>
  <si>
    <t>A1FI</t>
  </si>
  <si>
    <t>A1FJ</t>
  </si>
  <si>
    <t>A1FK</t>
  </si>
  <si>
    <t>A1FL</t>
  </si>
  <si>
    <t>A1FM</t>
  </si>
  <si>
    <t>A1FN</t>
  </si>
  <si>
    <t>A1FO</t>
  </si>
  <si>
    <t>A1FP</t>
  </si>
  <si>
    <t>A1FQ</t>
  </si>
  <si>
    <t>A1FR</t>
  </si>
  <si>
    <t>A1FS</t>
  </si>
  <si>
    <t>A1FT</t>
  </si>
  <si>
    <t>A1FU</t>
  </si>
  <si>
    <t>A1FV</t>
  </si>
  <si>
    <t>A1FW</t>
  </si>
  <si>
    <t>A1FX</t>
  </si>
  <si>
    <t>A1FY</t>
  </si>
  <si>
    <t>A1FZ</t>
  </si>
  <si>
    <t>A1G0</t>
  </si>
  <si>
    <t>A1G1</t>
  </si>
  <si>
    <t>A1G2</t>
  </si>
  <si>
    <t>A1G3</t>
  </si>
  <si>
    <t>A1G4</t>
  </si>
  <si>
    <t>A1G5</t>
  </si>
  <si>
    <t>A1G6</t>
  </si>
  <si>
    <t>A1G7</t>
  </si>
  <si>
    <t>A1G8</t>
  </si>
  <si>
    <t>A1G9</t>
  </si>
  <si>
    <t>A1GA</t>
  </si>
  <si>
    <t>A1GB</t>
  </si>
  <si>
    <t>A1GC</t>
  </si>
  <si>
    <t>A1GD</t>
  </si>
  <si>
    <t>A1GE</t>
  </si>
  <si>
    <t>A1GF</t>
  </si>
  <si>
    <t>A1GG</t>
  </si>
  <si>
    <t>A1GH</t>
  </si>
  <si>
    <t>A1GI</t>
  </si>
  <si>
    <t>A1GJ</t>
  </si>
  <si>
    <t>A1GK</t>
  </si>
  <si>
    <t>A1GL</t>
  </si>
  <si>
    <t>A1GM</t>
  </si>
  <si>
    <t>A1GN</t>
  </si>
  <si>
    <t>A1GO</t>
  </si>
  <si>
    <t>A1GP</t>
  </si>
  <si>
    <t>A1GQ</t>
  </si>
  <si>
    <t>A1GR</t>
  </si>
  <si>
    <t>A1GS</t>
  </si>
  <si>
    <t>A1GT</t>
  </si>
  <si>
    <t>A1GU</t>
  </si>
  <si>
    <t>A1GV</t>
  </si>
  <si>
    <t>A1GW</t>
  </si>
  <si>
    <t>A1GX</t>
  </si>
  <si>
    <t>A1GY</t>
  </si>
  <si>
    <t>A1GZ</t>
  </si>
  <si>
    <t>A1H0</t>
  </si>
  <si>
    <t>A1H1</t>
  </si>
  <si>
    <t>A1H2</t>
  </si>
  <si>
    <t>A1H3</t>
  </si>
  <si>
    <t>A1H4</t>
  </si>
  <si>
    <t>A1H5</t>
  </si>
  <si>
    <t>A1H6</t>
  </si>
  <si>
    <t>A1H7</t>
  </si>
  <si>
    <t>A1H8</t>
  </si>
  <si>
    <t>A1H9</t>
  </si>
  <si>
    <t>A1HA</t>
  </si>
  <si>
    <t>A1HB</t>
  </si>
  <si>
    <t>A1HC</t>
  </si>
  <si>
    <t>A1HD</t>
  </si>
  <si>
    <t>A1HE</t>
  </si>
  <si>
    <t>A1HF</t>
  </si>
  <si>
    <t>A1HG</t>
  </si>
  <si>
    <t>A1HH</t>
  </si>
  <si>
    <t>A1HI</t>
  </si>
  <si>
    <t>A1HJ</t>
  </si>
  <si>
    <t>A1HK</t>
  </si>
  <si>
    <t>A1HL</t>
  </si>
  <si>
    <t>A1HM</t>
  </si>
  <si>
    <t>A1HN</t>
  </si>
  <si>
    <t>A1HO</t>
  </si>
  <si>
    <t>A1HP</t>
  </si>
  <si>
    <t>A1HQ</t>
  </si>
  <si>
    <t>A1HR</t>
  </si>
  <si>
    <t>A1HS</t>
  </si>
  <si>
    <t>A1HT</t>
  </si>
  <si>
    <t>A1HU</t>
  </si>
  <si>
    <t>A1HV</t>
  </si>
  <si>
    <t>A1HW</t>
  </si>
  <si>
    <t>A1HX</t>
  </si>
  <si>
    <t>A1HY</t>
  </si>
  <si>
    <t>A1HZ</t>
  </si>
  <si>
    <t>A1I0</t>
  </si>
  <si>
    <t>A1I1</t>
  </si>
  <si>
    <t>A1I2</t>
  </si>
  <si>
    <t>A1I3</t>
  </si>
  <si>
    <t>A1I4</t>
  </si>
  <si>
    <t>A1I5</t>
  </si>
  <si>
    <t>A1I6</t>
  </si>
  <si>
    <t>A1I7</t>
  </si>
  <si>
    <t>A1I8</t>
  </si>
  <si>
    <t>A1I9</t>
  </si>
  <si>
    <t>A1IA</t>
  </si>
  <si>
    <t>A1IB</t>
  </si>
  <si>
    <t>A1IC</t>
  </si>
  <si>
    <t>A1ID</t>
  </si>
  <si>
    <t>A1IE</t>
  </si>
  <si>
    <t>A1IF</t>
  </si>
  <si>
    <t>A1IG</t>
  </si>
  <si>
    <t>A1IH</t>
  </si>
  <si>
    <t>A1II</t>
  </si>
  <si>
    <t>A1IJ</t>
  </si>
  <si>
    <t>A1IK</t>
  </si>
  <si>
    <t>A1IL</t>
  </si>
  <si>
    <t>A1IM</t>
  </si>
  <si>
    <t>A1IN</t>
  </si>
  <si>
    <t>A1IO</t>
  </si>
  <si>
    <t>A1IP</t>
  </si>
  <si>
    <t>A1IQ</t>
  </si>
  <si>
    <t>A1IR</t>
  </si>
  <si>
    <t>A1IS</t>
  </si>
  <si>
    <t>A1IT</t>
  </si>
  <si>
    <t>A1IU</t>
  </si>
  <si>
    <t>A1IV</t>
  </si>
  <si>
    <t>A1IW</t>
  </si>
  <si>
    <t>A1IX</t>
  </si>
  <si>
    <t>A1IY</t>
  </si>
  <si>
    <t>A1IZ</t>
  </si>
  <si>
    <t>A1J0</t>
  </si>
  <si>
    <t>A1J1</t>
  </si>
  <si>
    <t>A1J2</t>
  </si>
  <si>
    <t>A1J3</t>
  </si>
  <si>
    <t>A1J4</t>
  </si>
  <si>
    <t>A1J5</t>
  </si>
  <si>
    <t>A1J6</t>
  </si>
  <si>
    <t>A1J7</t>
  </si>
  <si>
    <t>A1J8</t>
  </si>
  <si>
    <t>A1J9</t>
  </si>
  <si>
    <t>A1JA</t>
  </si>
  <si>
    <t>A1JB</t>
  </si>
  <si>
    <t>A1JC</t>
  </si>
  <si>
    <t>A1JD</t>
  </si>
  <si>
    <t>A1JE</t>
  </si>
  <si>
    <t>A1JF</t>
  </si>
  <si>
    <t>A1JG</t>
  </si>
  <si>
    <t>A1JH</t>
  </si>
  <si>
    <t>A1JI</t>
  </si>
  <si>
    <t>A1JJ</t>
  </si>
  <si>
    <t>A1JK</t>
  </si>
  <si>
    <t>A1JL</t>
  </si>
  <si>
    <t>A1JM</t>
  </si>
  <si>
    <t>A1JN</t>
  </si>
  <si>
    <t>A1JO</t>
  </si>
  <si>
    <t>A1JP</t>
  </si>
  <si>
    <t>A1JQ</t>
  </si>
  <si>
    <t>A1JR</t>
  </si>
  <si>
    <t>A1JS</t>
  </si>
  <si>
    <t>A1JT</t>
  </si>
  <si>
    <t>A1JU</t>
  </si>
  <si>
    <t>A1JV</t>
  </si>
  <si>
    <t>A1JW</t>
  </si>
  <si>
    <t>A1JX</t>
  </si>
  <si>
    <t>A1JY</t>
  </si>
  <si>
    <t>A1JZ</t>
  </si>
  <si>
    <t>A1K0</t>
  </si>
  <si>
    <t>A1K1</t>
  </si>
  <si>
    <t>A1K2</t>
  </si>
  <si>
    <t>A1K3</t>
  </si>
  <si>
    <t>A1K4</t>
  </si>
  <si>
    <t>A1K5</t>
  </si>
  <si>
    <t>A1K6</t>
  </si>
  <si>
    <t>A1K7</t>
  </si>
  <si>
    <t>A1K8</t>
  </si>
  <si>
    <t>A1K9</t>
  </si>
  <si>
    <t>A1KA</t>
  </si>
  <si>
    <t>A1KB</t>
  </si>
  <si>
    <t>A1KC</t>
  </si>
  <si>
    <t>A1KD</t>
  </si>
  <si>
    <t>A1KE</t>
  </si>
  <si>
    <t>A1KF</t>
  </si>
  <si>
    <t>A1KG</t>
  </si>
  <si>
    <t>A1KH</t>
  </si>
  <si>
    <t>A1KI</t>
  </si>
  <si>
    <t>A1KJ</t>
  </si>
  <si>
    <t>A1KK</t>
  </si>
  <si>
    <t>A1KL</t>
  </si>
  <si>
    <t>A1KM</t>
  </si>
  <si>
    <t>A1KN</t>
  </si>
  <si>
    <t>A1KO</t>
  </si>
  <si>
    <t>A1KP</t>
  </si>
  <si>
    <t>A1KQ</t>
  </si>
  <si>
    <t>A1KR</t>
  </si>
  <si>
    <t>A1KS</t>
  </si>
  <si>
    <t>A1KT</t>
  </si>
  <si>
    <t>A1KU</t>
  </si>
  <si>
    <t>A1KV</t>
  </si>
  <si>
    <t>A1KW</t>
  </si>
  <si>
    <t>A1KX</t>
  </si>
  <si>
    <t>A1KY</t>
  </si>
  <si>
    <t>A1KZ</t>
  </si>
  <si>
    <t>A1L0</t>
  </si>
  <si>
    <t>A1L1</t>
  </si>
  <si>
    <t>A1L2</t>
  </si>
  <si>
    <t>A1L3</t>
  </si>
  <si>
    <t>A1L4</t>
  </si>
  <si>
    <t>A1L5</t>
  </si>
  <si>
    <t>A1L6</t>
  </si>
  <si>
    <t>A1L7</t>
  </si>
  <si>
    <t>A1L8</t>
  </si>
  <si>
    <t>A1L9</t>
  </si>
  <si>
    <t>A1LA</t>
  </si>
  <si>
    <t>A1LB</t>
  </si>
  <si>
    <t>A1LC</t>
  </si>
  <si>
    <t>A1LD</t>
  </si>
  <si>
    <t>A1LE</t>
  </si>
  <si>
    <t>A1LF</t>
  </si>
  <si>
    <t>A1LG</t>
  </si>
  <si>
    <t>A1LH</t>
  </si>
  <si>
    <t>A1LI</t>
  </si>
  <si>
    <t>A1LJ</t>
  </si>
  <si>
    <t>A1LK</t>
  </si>
  <si>
    <t>A1LL</t>
  </si>
  <si>
    <t>A1LM</t>
  </si>
  <si>
    <t>A1LN</t>
  </si>
  <si>
    <t>A1LO</t>
  </si>
  <si>
    <t>A1LP</t>
  </si>
  <si>
    <t>A1LQ</t>
  </si>
  <si>
    <t>A1LR</t>
  </si>
  <si>
    <t>A1LS</t>
  </si>
  <si>
    <t>A1LT</t>
  </si>
  <si>
    <t>A1LU</t>
  </si>
  <si>
    <t>A1LV</t>
  </si>
  <si>
    <t>A1LW</t>
  </si>
  <si>
    <t>A1LX</t>
  </si>
  <si>
    <t>A1LY</t>
  </si>
  <si>
    <t>A1LZ</t>
  </si>
  <si>
    <t>Product / Item Name</t>
  </si>
  <si>
    <t>Sub Category</t>
  </si>
  <si>
    <t>Colour</t>
  </si>
  <si>
    <t>Single / Base Price</t>
  </si>
  <si>
    <t>Pack / Bulk Price</t>
  </si>
  <si>
    <t>variant_count</t>
  </si>
  <si>
    <t>child-Code</t>
  </si>
  <si>
    <t>daataadirec brand code</t>
  </si>
  <si>
    <t>SKU Parent</t>
  </si>
  <si>
    <t>SKU child</t>
  </si>
  <si>
    <t>Product-Base62-Code</t>
  </si>
  <si>
    <t>Printing-Base62-Code</t>
  </si>
  <si>
    <t>Size-Code</t>
  </si>
  <si>
    <t>Custom Label</t>
  </si>
  <si>
    <t>305×305×0.45mm</t>
  </si>
  <si>
    <t>White Gloss</t>
  </si>
  <si>
    <t>£1.98/sheet</t>
  </si>
  <si>
    <t>Pack 10 £19.80</t>
  </si>
  <si>
    <t>MDP</t>
  </si>
  <si>
    <t>ds000001s</t>
  </si>
  <si>
    <t>N/A</t>
  </si>
  <si>
    <t>DS-ALUMINIUMSH</t>
  </si>
  <si>
    <t>ds000002s</t>
  </si>
  <si>
    <t>ds000003s</t>
  </si>
  <si>
    <t>ds000004s</t>
  </si>
  <si>
    <t>ds000005s</t>
  </si>
  <si>
    <t>178×40mm</t>
  </si>
  <si>
    <t>Long</t>
  </si>
  <si>
    <t>Brushed</t>
  </si>
  <si>
    <t>£1.24</t>
  </si>
  <si>
    <t>Pack 25 £29.75</t>
  </si>
  <si>
    <t>ds000006s</t>
  </si>
  <si>
    <t>Metal</t>
  </si>
  <si>
    <t>DS-BOTTLEOPENE</t>
  </si>
  <si>
    <t>70×50mm</t>
  </si>
  <si>
    <t>ds000007s</t>
  </si>
  <si>
    <t>Rectangular</t>
  </si>
  <si>
    <t>£1.44</t>
  </si>
  <si>
    <t>Pack 25 £34.75</t>
  </si>
  <si>
    <t>ds000008s</t>
  </si>
  <si>
    <t>ds000009s</t>
  </si>
  <si>
    <t>£1.74</t>
  </si>
  <si>
    <t>Pack 10 £16.90</t>
  </si>
  <si>
    <t>ds000010s</t>
  </si>
  <si>
    <t>Leatherette</t>
  </si>
  <si>
    <t>Brown</t>
  </si>
  <si>
    <t>ds000011s</t>
  </si>
  <si>
    <t>ds000012s</t>
  </si>
  <si>
    <t>DSM000122</t>
  </si>
  <si>
    <t>Frosted Glass Candle Holder</t>
  </si>
  <si>
    <t>H85mm; Ø65–72mm</t>
  </si>
  <si>
    <t>Cylindrical</t>
  </si>
  <si>
    <t>Frosted</t>
  </si>
  <si>
    <t>£1.49</t>
  </si>
  <si>
    <t>5–9 £1.44 ea; 10+ £1.39 ea</t>
  </si>
  <si>
    <t>https://www.mdpsupplies.co.uk/dye-sublimation/dye_sublimation_candle_holders</t>
  </si>
  <si>
    <t>ds000013s</t>
  </si>
  <si>
    <t>DS-COASTERS</t>
  </si>
  <si>
    <t>SQUARE</t>
  </si>
  <si>
    <t>DSCB00100</t>
  </si>
  <si>
    <t>Wooden Rectangle Small</t>
  </si>
  <si>
    <t>230×150×16mm</t>
  </si>
  <si>
    <t>Natural</t>
  </si>
  <si>
    <t>£7.10</t>
  </si>
  <si>
    <t>Pack 10 £69.20</t>
  </si>
  <si>
    <t>https://www.mdpsupplies.co.uk/dye-sublimation/dye_sublimation_serving_and_chopping_boards</t>
  </si>
  <si>
    <t>ds000014s</t>
  </si>
  <si>
    <t>ROUND</t>
  </si>
  <si>
    <t>DSCB00110</t>
  </si>
  <si>
    <t>Wooden Rectangle Large</t>
  </si>
  <si>
    <t>290×195×16mm</t>
  </si>
  <si>
    <t>£8.02</t>
  </si>
  <si>
    <t>Pack 10 £78.20</t>
  </si>
  <si>
    <t>ds000015s</t>
  </si>
  <si>
    <t>Polymer</t>
  </si>
  <si>
    <t>DSCB00120</t>
  </si>
  <si>
    <t>Wooden Oval</t>
  </si>
  <si>
    <t>170×190×16mm</t>
  </si>
  <si>
    <t>£5.97</t>
  </si>
  <si>
    <t>Pack 10 £58.30</t>
  </si>
  <si>
    <t>ds000016s</t>
  </si>
  <si>
    <t>DSCB00130</t>
  </si>
  <si>
    <t>Polymer Cutting Board Small</t>
  </si>
  <si>
    <t>235×140×4mm</t>
  </si>
  <si>
    <t>£2.35</t>
  </si>
  <si>
    <t>Pack 10 £22.50</t>
  </si>
  <si>
    <t>ds000017s</t>
  </si>
  <si>
    <t>Slate</t>
  </si>
  <si>
    <t>DSCB00140</t>
  </si>
  <si>
    <t>Polymer Cutting Board Large</t>
  </si>
  <si>
    <t>250×200×4mm</t>
  </si>
  <si>
    <t>Pack 10 £26.50</t>
  </si>
  <si>
    <t>ds000018s</t>
  </si>
  <si>
    <t>DSC000500</t>
  </si>
  <si>
    <t>Polyester Cushion Cover</t>
  </si>
  <si>
    <t>45×45cm</t>
  </si>
  <si>
    <t>£2.19</t>
  </si>
  <si>
    <t>25–49 £2.14; 50+ £2.09</t>
  </si>
  <si>
    <t>https://www.mdpsupplies.co.uk/dye-sublimation/dye-sublimation-cushion-covers</t>
  </si>
  <si>
    <t>ds000019s</t>
  </si>
  <si>
    <t>Glass</t>
  </si>
  <si>
    <t>DSC000501</t>
  </si>
  <si>
    <t>Sand</t>
  </si>
  <si>
    <t>ds000020s</t>
  </si>
  <si>
    <t>DSC000502</t>
  </si>
  <si>
    <t>ds000021s</t>
  </si>
  <si>
    <t>DSC000503</t>
  </si>
  <si>
    <t>Canvas Cushion Cover</t>
  </si>
  <si>
    <t>42×42cm</t>
  </si>
  <si>
    <t>Canvas</t>
  </si>
  <si>
    <t>ds000022s</t>
  </si>
  <si>
    <t>DST000250</t>
  </si>
  <si>
    <t>Polymer Fridge Magnet</t>
  </si>
  <si>
    <t>Ø60×5mm</t>
  </si>
  <si>
    <t>£0.73 ea*</t>
  </si>
  <si>
    <t>Pack 15 £10.95; 5 packs £52.75</t>
  </si>
  <si>
    <t>https://www.mdpsupplies.co.uk/dye-sublimation/dye_sublimation_fridge_magnets</t>
  </si>
  <si>
    <t>ds000023s</t>
  </si>
  <si>
    <t>DST000252</t>
  </si>
  <si>
    <t>65×44×5mm</t>
  </si>
  <si>
    <t>ds000024s</t>
  </si>
  <si>
    <t>DST000254</t>
  </si>
  <si>
    <t>68×60×5mm</t>
  </si>
  <si>
    <t>ds000025s</t>
  </si>
  <si>
    <t>DST000256</t>
  </si>
  <si>
    <t>73×52×5mm</t>
  </si>
  <si>
    <t>ds000026s</t>
  </si>
  <si>
    <t>DST000262</t>
  </si>
  <si>
    <t>Ceramic Fridge Magnet</t>
  </si>
  <si>
    <t>70×50×4mm</t>
  </si>
  <si>
    <t>Gloss White</t>
  </si>
  <si>
    <t>£1.19</t>
  </si>
  <si>
    <t>Pack 10 £9.90</t>
  </si>
  <si>
    <t>ds000027s</t>
  </si>
  <si>
    <t>Crystal</t>
  </si>
  <si>
    <t>DS-CRYSTALPHOT</t>
  </si>
  <si>
    <t>80X60MM</t>
  </si>
  <si>
    <t>DST000268</t>
  </si>
  <si>
    <t>60×60×4mm</t>
  </si>
  <si>
    <t>ds000028s</t>
  </si>
  <si>
    <t>150X100MM</t>
  </si>
  <si>
    <t>DST000260</t>
  </si>
  <si>
    <t>Ø50×4mm</t>
  </si>
  <si>
    <t>£1.25</t>
  </si>
  <si>
    <t>ds000029s</t>
  </si>
  <si>
    <t>90X130MM</t>
  </si>
  <si>
    <t>DST000264</t>
  </si>
  <si>
    <t>60×65×4mm</t>
  </si>
  <si>
    <t>ds000030s</t>
  </si>
  <si>
    <t>MEDAL-CUP</t>
  </si>
  <si>
    <t>DSK000100</t>
  </si>
  <si>
    <t>Metal Keyring</t>
  </si>
  <si>
    <t>—</t>
  </si>
  <si>
    <t>Curved Rectangle</t>
  </si>
  <si>
    <t>Chrome</t>
  </si>
  <si>
    <t>£0.99</t>
  </si>
  <si>
    <t>Box 12 £11.28</t>
  </si>
  <si>
    <t>https://www.mdpsupplies.co.uk/dye-sublimation/dye_sublimation_keyrings</t>
  </si>
  <si>
    <t>ds000031s</t>
  </si>
  <si>
    <t>Matt</t>
  </si>
  <si>
    <t>14x14cm</t>
  </si>
  <si>
    <t>DS-SLATES</t>
  </si>
  <si>
    <t>14X14CM</t>
  </si>
  <si>
    <t>DSK000110</t>
  </si>
  <si>
    <t>Tear</t>
  </si>
  <si>
    <t>ds000032s</t>
  </si>
  <si>
    <t>19x19cm</t>
  </si>
  <si>
    <t>19X19CM</t>
  </si>
  <si>
    <t>DSK000120</t>
  </si>
  <si>
    <t>Swirl</t>
  </si>
  <si>
    <t>ds000033s</t>
  </si>
  <si>
    <t>14x19cm</t>
  </si>
  <si>
    <t>14X19CM</t>
  </si>
  <si>
    <t>DSK000130</t>
  </si>
  <si>
    <t>ds000034s</t>
  </si>
  <si>
    <t>19x29cm</t>
  </si>
  <si>
    <t>19X29CM</t>
  </si>
  <si>
    <t>DSK000140</t>
  </si>
  <si>
    <t>ds000035s</t>
  </si>
  <si>
    <t>DSK000150</t>
  </si>
  <si>
    <t>ds000036s</t>
  </si>
  <si>
    <t>15cm</t>
  </si>
  <si>
    <t>15CM</t>
  </si>
  <si>
    <t>DSL000100</t>
  </si>
  <si>
    <t>Metal Lapel Badge Silver</t>
  </si>
  <si>
    <t>Ø22mm</t>
  </si>
  <si>
    <t>Silver</t>
  </si>
  <si>
    <t>£0.60</t>
  </si>
  <si>
    <t>Pack 50 £24.95; Box 240 £116.76</t>
  </si>
  <si>
    <t>https://www.mdpsupplies.co.uk/dye-sublimation/dye_sublimation_lapel_badges</t>
  </si>
  <si>
    <t>ds000037s</t>
  </si>
  <si>
    <t>28x36cm</t>
  </si>
  <si>
    <t>28X36CM</t>
  </si>
  <si>
    <t>DSL000110</t>
  </si>
  <si>
    <t>Metal Lapel Badge Gold</t>
  </si>
  <si>
    <t>Gold</t>
  </si>
  <si>
    <t>£0.62</t>
  </si>
  <si>
    <t>Pack 50 £25.95; Box 240 £121.56</t>
  </si>
  <si>
    <t>ds000038s</t>
  </si>
  <si>
    <t>760mm × 25m / 50m</t>
  </si>
  <si>
    <t>Roll</t>
  </si>
  <si>
    <t>£32.41 / £52.69</t>
  </si>
  <si>
    <t>https://www.mdpsupplies.co.uk/digital-media</t>
  </si>
  <si>
    <t>ds000069s</t>
  </si>
  <si>
    <t>https://www.mdpsupplies.co.uk/digital-media/rollupbanner</t>
  </si>
  <si>
    <t>Banner Media</t>
  </si>
  <si>
    <t>SS-BANNERS</t>
  </si>
  <si>
    <t>SS-BANNERS-ROLL-UP-BANN</t>
  </si>
  <si>
    <t>Substrates/Signs</t>
  </si>
  <si>
    <t>ORDP00120</t>
  </si>
  <si>
    <t>Orajet 3164 WG</t>
  </si>
  <si>
    <t>760mm × 50m</t>
  </si>
  <si>
    <t>£57.76</t>
  </si>
  <si>
    <t>ds000070s</t>
  </si>
  <si>
    <t>https://www.mdpsupplies.co.uk/substrates-signs/roll_up_cassettes</t>
  </si>
  <si>
    <t>SS-BANNERS-ROLL-UP-CASS</t>
  </si>
  <si>
    <t>ORDP01320</t>
  </si>
  <si>
    <t>Orajet 3164X WG</t>
  </si>
  <si>
    <t>ds000071s</t>
  </si>
  <si>
    <t>https://www.mdpsupplies.co.uk/substrates-signs/banner-frames</t>
  </si>
  <si>
    <t>Frame</t>
  </si>
  <si>
    <t>SS-BANNERS-BANNER-FRAME</t>
  </si>
  <si>
    <t>Ri Jet 145 White Gloss Digital</t>
  </si>
  <si>
    <t>£59.04</t>
  </si>
  <si>
    <t>ds000072s</t>
  </si>
  <si>
    <t>https://www.mdpsupplies.co.uk/substrates-signs/corrugatedplastic</t>
  </si>
  <si>
    <t>Corrugated Plastic</t>
  </si>
  <si>
    <t>SS-SHEETS</t>
  </si>
  <si>
    <t>SS-SHEETS-CORO-PLASTIC</t>
  </si>
  <si>
    <t>UPDP12420</t>
  </si>
  <si>
    <t>UPM95 1610 Mono White Gloss</t>
  </si>
  <si>
    <t>£57.42</t>
  </si>
  <si>
    <t>ds000073s</t>
  </si>
  <si>
    <t>https://www.mdpsupplies.co.uk/substrates-signs/colouredcorrugatedplastic</t>
  </si>
  <si>
    <t>PTDF01000</t>
  </si>
  <si>
    <t>Poli-Print 820 White Gloss</t>
  </si>
  <si>
    <t>£62.49</t>
  </si>
  <si>
    <t>ds000074s</t>
  </si>
  <si>
    <t>https://www.mdpsupplies.co.uk/substrates-signs/alucomposite</t>
  </si>
  <si>
    <t>Sheet</t>
  </si>
  <si>
    <t>Aluminium Composite</t>
  </si>
  <si>
    <t>SS-SHEETS-ALU-COMP-SHE</t>
  </si>
  <si>
    <t>Ri Jet 100 White Gloss Digital</t>
  </si>
  <si>
    <t>£69.12</t>
  </si>
  <si>
    <t>ds000075s</t>
  </si>
  <si>
    <t>https://www.mdpsupplies.co.uk/substrates-signs/aluminiumcompositepanels</t>
  </si>
  <si>
    <t>SS-SHEETS-ALU-COMP-PAN</t>
  </si>
  <si>
    <t>PTDF01020</t>
  </si>
  <si>
    <t>Poli-Print 920 White Gloss</t>
  </si>
  <si>
    <t>£65.91</t>
  </si>
  <si>
    <t>ds000076s</t>
  </si>
  <si>
    <t>https://www.mdpsupplies.co.uk/substrates-signs/laser_mdf</t>
  </si>
  <si>
    <t>SS-SHEETS-LASER-MDF</t>
  </si>
  <si>
    <t>DTDP10240</t>
  </si>
  <si>
    <t>DeTape White Gloss Air Release</t>
  </si>
  <si>
    <t>£39.67 / £68.30</t>
  </si>
  <si>
    <t>ds000077s</t>
  </si>
  <si>
    <t>https://www.mdpsupplies.co.uk/substrates-signs/led_modules</t>
  </si>
  <si>
    <t>SS-SIGNAGE</t>
  </si>
  <si>
    <t>SS-SIGNAGE-LED-MODULES</t>
  </si>
  <si>
    <t>DeTape White Matt Digital</t>
  </si>
  <si>
    <t>Matt White</t>
  </si>
  <si>
    <t>ds000078s</t>
  </si>
  <si>
    <t>https://www.mdpsupplies.co.uk/substrates-signs/acrylicpanels</t>
  </si>
  <si>
    <t>SS-SIGNAGE-ACRYLIC-PANE</t>
  </si>
  <si>
    <t>ORDP01830</t>
  </si>
  <si>
    <t>Orajet 3164 WM</t>
  </si>
  <si>
    <t>ds000079s</t>
  </si>
  <si>
    <t>https://www.mdpsupplies.co.uk/substrates-signs/acrylicdisplays</t>
  </si>
  <si>
    <t>SS-SIGNAGE-ACRYLIC-DISP</t>
  </si>
  <si>
    <t>ORDP00820</t>
  </si>
  <si>
    <t>Orajet 3164X WM</t>
  </si>
  <si>
    <t>ds000080s</t>
  </si>
  <si>
    <t>https://www.mdpsupplies.co.uk/substrates-signs/metal_standoffs</t>
  </si>
  <si>
    <t>SS-SIGNAGE-STAND-OFFS</t>
  </si>
  <si>
    <t>PTDF01030</t>
  </si>
  <si>
    <t>Poli-Print 925 White Matt</t>
  </si>
  <si>
    <t>ds000081s</t>
  </si>
  <si>
    <t>https://www.mdpsupplies.co.uk/substrates-signs/correxaccessories</t>
  </si>
  <si>
    <t>SS-SIGNAGE-CORO-ACCESSO</t>
  </si>
  <si>
    <t>DTDP10260</t>
  </si>
  <si>
    <t>DeTape White Matt Air Release</t>
  </si>
  <si>
    <t>£40.15 / £69.28</t>
  </si>
  <si>
    <t>ds000082s</t>
  </si>
  <si>
    <t>https://www.mdpsupplies.co.uk/substrates-signs/magneticferro</t>
  </si>
  <si>
    <t>SS-SIGNAGE-MAGNETIC-FER</t>
  </si>
  <si>
    <t>ORDP01020</t>
  </si>
  <si>
    <t>Orajet 3162 WM Removable</t>
  </si>
  <si>
    <t>ds000083s</t>
  </si>
  <si>
    <t>https://www.mdpsupplies.co.uk/substrates-signs/magneticproducts</t>
  </si>
  <si>
    <t>SS-SIGNAGE-MAGNETIC-PRO</t>
  </si>
  <si>
    <t>Ri Jet 100 White Matt Removable</t>
  </si>
  <si>
    <t>£77.76</t>
  </si>
  <si>
    <t>ds000084s</t>
  </si>
  <si>
    <t>https://www.mdpsupplies.co.uk/substrates-signs/posts_and_fixings</t>
  </si>
  <si>
    <t>Sign Posts</t>
  </si>
  <si>
    <t>SS-SIGNAGE-POST-SIGNS</t>
  </si>
  <si>
    <t>1370mm × 25m / 50m</t>
  </si>
  <si>
    <t>£55.76 / £90.49</t>
  </si>
  <si>
    <t>ds000085s</t>
  </si>
  <si>
    <t>https://www.mdpsupplies.co.uk/substrates-signs/pavementsigns</t>
  </si>
  <si>
    <t>Sign Display</t>
  </si>
  <si>
    <t>SS-SIGNAGE-PAVEMENT-SIG</t>
  </si>
  <si>
    <t>ORDP00821</t>
  </si>
  <si>
    <t>1370mm × 50m</t>
  </si>
  <si>
    <t>£102.89</t>
  </si>
  <si>
    <t>ds000086s</t>
  </si>
  <si>
    <t>https://www.mdpsupplies.co.uk/substrates-signs/snapframes</t>
  </si>
  <si>
    <t>Aluminium Frame</t>
  </si>
  <si>
    <t>SS-SIGNAGE-SNAP-FRAMES</t>
  </si>
  <si>
    <t>PTDF01031</t>
  </si>
  <si>
    <t>£112.52</t>
  </si>
  <si>
    <t>ds000087s</t>
  </si>
  <si>
    <t>https://www.mdpsupplies.co.uk/substrates-signs/screwcaps</t>
  </si>
  <si>
    <t>Plastic/Metal</t>
  </si>
  <si>
    <t>SS-SIGNAGE-SCREW-CAPS</t>
  </si>
  <si>
    <t>FEDP00010</t>
  </si>
  <si>
    <t>Ri-Jet Deco-Wall M100</t>
  </si>
  <si>
    <t>1372mm × 50m</t>
  </si>
  <si>
    <t>£189.55</t>
  </si>
  <si>
    <t>ds000088s</t>
  </si>
  <si>
    <t>https://www.mdpsupplies.co.uk/substrates-signs/easy_click_sign_locators</t>
  </si>
  <si>
    <t>Locator</t>
  </si>
  <si>
    <t>SS-SIGNAGE-SIGN-LOCATOR</t>
  </si>
  <si>
    <t>UPDP16221</t>
  </si>
  <si>
    <t>UPM 1611 White Matt</t>
  </si>
  <si>
    <t>£99.51</t>
  </si>
  <si>
    <t>ds000089s</t>
  </si>
  <si>
    <t>https://www.mdpsupplies.co.uk/substrates-signs/buttonfix</t>
  </si>
  <si>
    <t>Fixing System</t>
  </si>
  <si>
    <t>SS-SIGNAGE-BUTTON-FIX</t>
  </si>
  <si>
    <t>DTDP10261</t>
  </si>
  <si>
    <t>£69.02 / £118.90</t>
  </si>
  <si>
    <t>ds000090s</t>
  </si>
  <si>
    <t>Fluids</t>
  </si>
  <si>
    <t>https://www.mdpsupplies.co.uk/sign-tools-accessories/signfluids</t>
  </si>
  <si>
    <t>Fluid</t>
  </si>
  <si>
    <t>SS-FLUIDS-ADHES</t>
  </si>
  <si>
    <t>SS-FLUIDS-ADHES-FLUIDS</t>
  </si>
  <si>
    <t>ORDP01021</t>
  </si>
  <si>
    <t>ds000091s</t>
  </si>
  <si>
    <t>Adhesives</t>
  </si>
  <si>
    <t>https://www.mdpsupplies.co.uk/sign-tools-accessories/adhesives</t>
  </si>
  <si>
    <t>Adhesive</t>
  </si>
  <si>
    <t>SS-FLUIDS-ADHES-ADHESIVES</t>
  </si>
  <si>
    <t>DeTape Clear Gloss Digital Monomeric</t>
  </si>
  <si>
    <t>1550mm × 25m / 50m</t>
  </si>
  <si>
    <t>Gloss Clear</t>
  </si>
  <si>
    <t>£65.55 / £105.13</t>
  </si>
  <si>
    <t>ds000092s</t>
  </si>
  <si>
    <t>Adhesive Tapes</t>
  </si>
  <si>
    <t>https://www.mdpsupplies.co.uk/sign-tools-accessories/toolsadhesivetapes</t>
  </si>
  <si>
    <t>Tape</t>
  </si>
  <si>
    <t>SS-FLUIDS-ADHES-ADHESIVE-TAP</t>
  </si>
  <si>
    <t>ORDP00622</t>
  </si>
  <si>
    <t>Orajet 3164 CG</t>
  </si>
  <si>
    <t>1520mm × 50m</t>
  </si>
  <si>
    <t>£115.53</t>
  </si>
  <si>
    <t>ds000093s</t>
  </si>
  <si>
    <t>Velcro</t>
  </si>
  <si>
    <t>https://www.mdpsupplies.co.uk/sign-tools-accessories/velcro</t>
  </si>
  <si>
    <t>Hook &amp; Loop</t>
  </si>
  <si>
    <t>SS-FLUIDS-ADHES-VELCRO</t>
  </si>
  <si>
    <t>ORDP01122</t>
  </si>
  <si>
    <t>Orajet 3162 CG Removable</t>
  </si>
  <si>
    <t>ds000094s</t>
  </si>
  <si>
    <t>Marking Tapes</t>
  </si>
  <si>
    <t>https://www.mdpsupplies.co.uk/sign-tools-accessories/toolsbarrierhazardtapes</t>
  </si>
  <si>
    <t>SS-FLUIDS-ADHES-MARKING-TAPE</t>
  </si>
  <si>
    <t>DTDP10302</t>
  </si>
  <si>
    <t>DeTape Clear Gloss Digital Polymeric</t>
  </si>
  <si>
    <t>1550mm × 50m</t>
  </si>
  <si>
    <t>£170.52</t>
  </si>
  <si>
    <t>ORDP01522</t>
  </si>
  <si>
    <t>Orajet 3651 CG</t>
  </si>
  <si>
    <t>£199.92</t>
  </si>
  <si>
    <t>Ri Jet 75PE Clear Gloss Digital</t>
  </si>
  <si>
    <t>1600mm × 50m</t>
  </si>
  <si>
    <t>£233.02</t>
  </si>
  <si>
    <t>DSJ000100</t>
  </si>
  <si>
    <t>30 Piece Jigsaw</t>
  </si>
  <si>
    <t>232×190mm</t>
  </si>
  <si>
    <t>£1.95</t>
  </si>
  <si>
    <t>25–49 £1.85; 50+ £1.75</t>
  </si>
  <si>
    <t>https://www.mdpsupplies.co.uk/dye-sublimation/dye_sublimation_jigsaws</t>
  </si>
  <si>
    <t>DSJ000110</t>
  </si>
  <si>
    <t>110 Piece Jigsaw</t>
  </si>
  <si>
    <t>240×190mm</t>
  </si>
  <si>
    <t>MDP Chopping Boards</t>
  </si>
  <si>
    <t>DSJ000120</t>
  </si>
  <si>
    <t>252 Piece Jigsaw – 3 Pack</t>
  </si>
  <si>
    <t>350×282mm</t>
  </si>
  <si>
    <t>£8.95/pack</t>
  </si>
  <si>
    <t>25–49 £8.85; 50+ £8.75</t>
  </si>
  <si>
    <t>DSM000120</t>
  </si>
  <si>
    <t>Ceramic Money Box White</t>
  </si>
  <si>
    <t>H94 × Ø84mm</t>
  </si>
  <si>
    <t>£2.15</t>
  </si>
  <si>
    <t>Box 12 £23.98; Box 36 £66.79</t>
  </si>
  <si>
    <t>https://www.mdpsupplies.co.uk/dye-sublimation/dye_sublimation_money_boxes</t>
  </si>
  <si>
    <t>DSM000121</t>
  </si>
  <si>
    <t>Ceramic Money Box Gold</t>
  </si>
  <si>
    <t>£2.38</t>
  </si>
  <si>
    <t>Box 12 £26.72; Box 36 £74.62</t>
  </si>
  <si>
    <t>Crystal Photo Block</t>
  </si>
  <si>
    <t>80×60×20mm</t>
  </si>
  <si>
    <t>Clear</t>
  </si>
  <si>
    <t>£2.72</t>
  </si>
  <si>
    <t>Pack 5 £12.86; Pack 10 £24.26</t>
  </si>
  <si>
    <t>MDP Cushion Covers</t>
  </si>
  <si>
    <t>150×100×20mm</t>
  </si>
  <si>
    <t>£5.98</t>
  </si>
  <si>
    <t>Pack 5 £28.26; Pack 10 £53.30</t>
  </si>
  <si>
    <t>90×130×20mm</t>
  </si>
  <si>
    <t>£6.57</t>
  </si>
  <si>
    <t>Pack 5 £31.06; Pack 10 £58.58</t>
  </si>
  <si>
    <t>MDP Door Signs</t>
  </si>
  <si>
    <t>DSM000100</t>
  </si>
  <si>
    <t>Mouse Mat</t>
  </si>
  <si>
    <t>195×235×3mm</t>
  </si>
  <si>
    <t>£0.899 ea*</t>
  </si>
  <si>
    <t>Pack 10 £8.99; Box 160 £137.04</t>
  </si>
  <si>
    <t>https://www.mdpsupplies.co.uk/dye-sublimation/dye_sublimation_mousemats</t>
  </si>
  <si>
    <t>DSN000100</t>
  </si>
  <si>
    <t>Hardboard Name Badge</t>
  </si>
  <si>
    <t>75×25×3mm</t>
  </si>
  <si>
    <t>£0.895 ea*</t>
  </si>
  <si>
    <t>Pack 10 £8.95</t>
  </si>
  <si>
    <t>DSN000102</t>
  </si>
  <si>
    <t>75×45×3mm</t>
  </si>
  <si>
    <t>£1.395 ea*</t>
  </si>
  <si>
    <t>Pack 10 £13.95</t>
  </si>
  <si>
    <t>DSN000105</t>
  </si>
  <si>
    <t>Metal Name Badge Rectangle</t>
  </si>
  <si>
    <t>70×20×2mm</t>
  </si>
  <si>
    <t>£1.29</t>
  </si>
  <si>
    <t>Pack 12 £14.28</t>
  </si>
  <si>
    <t>DSN000106</t>
  </si>
  <si>
    <t>Metal Name Badge Oval</t>
  </si>
  <si>
    <t>71×20×2mm</t>
  </si>
  <si>
    <t>MDP Fridge Magnets</t>
  </si>
  <si>
    <t>DS000139S</t>
  </si>
  <si>
    <t>Orca Ceramic Plant Pot</t>
  </si>
  <si>
    <t>H100mm</t>
  </si>
  <si>
    <t>Round / Tapered</t>
  </si>
  <si>
    <t>£1.66</t>
  </si>
  <si>
    <t>Box 12 £18.07; Box 36 £49.91</t>
  </si>
  <si>
    <t>DST000100</t>
  </si>
  <si>
    <t>Hand Towel – 5 Pack</t>
  </si>
  <si>
    <t>50×30cm</t>
  </si>
  <si>
    <t>£5.94/pack</t>
  </si>
  <si>
    <t>5–9 £5.87; 10+ £5.80</t>
  </si>
  <si>
    <t>https://www.mdpsupplies.co.uk/dye-sublimation/dye_sublimation_towels</t>
  </si>
  <si>
    <t>MDP Keyrings</t>
  </si>
  <si>
    <t>DST000110</t>
  </si>
  <si>
    <t>Towel – 4 Pack</t>
  </si>
  <si>
    <t>60×40cm</t>
  </si>
  <si>
    <t>£7.13/pack</t>
  </si>
  <si>
    <t>5–9 £7.04; 10+ £6.96</t>
  </si>
  <si>
    <t>DST000120</t>
  </si>
  <si>
    <t>100×30cm</t>
  </si>
  <si>
    <t>£8.18/pack</t>
  </si>
  <si>
    <t>5–9 £8.08; 10+ £7.99</t>
  </si>
  <si>
    <t>DST000150</t>
  </si>
  <si>
    <t>Towel – 2 Pack</t>
  </si>
  <si>
    <t>100×50cm</t>
  </si>
  <si>
    <t>£7.69/pack</t>
  </si>
  <si>
    <t>5–9 £7.60; 10+ £7.50</t>
  </si>
  <si>
    <t>DST000130</t>
  </si>
  <si>
    <t>Bath Towel – 2 Pack</t>
  </si>
  <si>
    <t>140×70cm</t>
  </si>
  <si>
    <t>£12.41/pack</t>
  </si>
  <si>
    <t>5–9 £12.26; 10+ £12.11</t>
  </si>
  <si>
    <t>DST000140</t>
  </si>
  <si>
    <t>160×80cm</t>
  </si>
  <si>
    <t>£15.38/pack</t>
  </si>
  <si>
    <t>5–9 £15.19; 10+ £15.01</t>
  </si>
  <si>
    <t>Frontlit Banner</t>
  </si>
  <si>
    <t>760mm × 30m</t>
  </si>
  <si>
    <t>£44.33</t>
  </si>
  <si>
    <t>https://www.mdpsupplies.co.uk/digital-media/digital_banner_760mm</t>
  </si>
  <si>
    <t xml:space="preserve">
DTDB00120</t>
  </si>
  <si>
    <t>1370mm × 30m</t>
  </si>
  <si>
    <t>Light Gloss White</t>
  </si>
  <si>
    <t>£62.11</t>
  </si>
  <si>
    <t>https://www.mdpsupplies.co.uk/digital-media/digital_banner_1370mm</t>
  </si>
  <si>
    <t>DTDB00220</t>
  </si>
  <si>
    <t>White / Black Back</t>
  </si>
  <si>
    <t>£63.82</t>
  </si>
  <si>
    <t>DTDB00100</t>
  </si>
  <si>
    <t>£71.37</t>
  </si>
  <si>
    <t>DTDB00200</t>
  </si>
  <si>
    <t>Matt White / Black Back</t>
  </si>
  <si>
    <t>£73.66</t>
  </si>
  <si>
    <t>https://www.mdpsupplies.co.uk/digital-medi</t>
  </si>
  <si>
    <t>1520mm × 30m</t>
  </si>
  <si>
    <t>£74.08</t>
  </si>
  <si>
    <t>https://www.mdpsupplies.co.uk/digital-media/digital_banner_1520mm</t>
  </si>
  <si>
    <t>DTDB00230</t>
  </si>
  <si>
    <t>£75.98</t>
  </si>
  <si>
    <t>DTDB00110</t>
  </si>
  <si>
    <t>1600mm × 30m</t>
  </si>
  <si>
    <t>£86.80</t>
  </si>
  <si>
    <t>DTDB00210</t>
  </si>
  <si>
    <t>£89.47</t>
  </si>
  <si>
    <t>DRB0220</t>
  </si>
  <si>
    <t>914mm × 30m</t>
  </si>
  <si>
    <t>Matt White / Grey Back</t>
  </si>
  <si>
    <t>£83.43</t>
  </si>
  <si>
    <t>DRB0200</t>
  </si>
  <si>
    <t>£64.95</t>
  </si>
  <si>
    <t>DRB0210</t>
  </si>
  <si>
    <t>914mm × 50m</t>
  </si>
  <si>
    <t>£78.65</t>
  </si>
  <si>
    <t>https://www.mdpsupplies.co.uk/digital-media/rollupb</t>
  </si>
  <si>
    <t>DTDM00100</t>
  </si>
  <si>
    <t>Mesh Banner</t>
  </si>
  <si>
    <t>£82.37</t>
  </si>
  <si>
    <t>https://www.mdpsupplies.co.uk/digital-media/digital_mesh_banner_1370mm</t>
  </si>
  <si>
    <t>DTDM00110</t>
  </si>
  <si>
    <t>£83.61</t>
  </si>
  <si>
    <t>DTDM00120</t>
  </si>
  <si>
    <t>£82.40</t>
  </si>
  <si>
    <t>DTDM00105</t>
  </si>
  <si>
    <t>£98.66</t>
  </si>
  <si>
    <t>https://www.mdpsupplies.co.uk/digital-media/digital_mesh_banner_1600mm</t>
  </si>
  <si>
    <t>DTDM00115</t>
  </si>
  <si>
    <t>£99.96</t>
  </si>
  <si>
    <t>DTDM00125</t>
  </si>
  <si>
    <t>GUDP0005</t>
  </si>
  <si>
    <t>Guyenne Wall It</t>
  </si>
  <si>
    <t>Wallpaper</t>
  </si>
  <si>
    <t>1270mm × 20m</t>
  </si>
  <si>
    <t>£153.17</t>
  </si>
  <si>
    <t>https://www.mdpsupplies.co.uk/digital-media/digital-papers-1270mm</t>
  </si>
  <si>
    <t>DOW0201</t>
  </si>
  <si>
    <t>1370mm × 1m sample</t>
  </si>
  <si>
    <t>Gloss White / Black Back</t>
  </si>
  <si>
    <t>£7.95</t>
  </si>
  <si>
    <t>https://www.mdpsupplies.co.uk/digital-media/onewayvision</t>
  </si>
  <si>
    <t>1370mm × 5m</t>
  </si>
  <si>
    <t>£24.95</t>
  </si>
  <si>
    <t>£227.50</t>
  </si>
  <si>
    <t>DOW0265</t>
  </si>
  <si>
    <t>1520mm × 5m</t>
  </si>
  <si>
    <t>£27.45</t>
  </si>
  <si>
    <t>https://www.mdpsupplies.co.uk/digital-media/onewayvision_1520</t>
  </si>
  <si>
    <t>£249.00</t>
  </si>
  <si>
    <t>https://www.mdpsupplies.co.uk/digital-media/on</t>
  </si>
  <si>
    <t>MM238C30</t>
  </si>
  <si>
    <t>MotoMARK238 Lam</t>
  </si>
  <si>
    <t>Motocross Laminate</t>
  </si>
  <si>
    <t>760mm × 1m</t>
  </si>
  <si>
    <t>£11.84 / metre</t>
  </si>
  <si>
    <t>£208.96 / 22.8m</t>
  </si>
  <si>
    <t>https://www.mdpsupplies.co.uk/digital-media/digital_motomark_760mm</t>
  </si>
  <si>
    <t>MM235W30</t>
  </si>
  <si>
    <t>MotoMARK235 White</t>
  </si>
  <si>
    <t>Motocross Vinyl</t>
  </si>
  <si>
    <t>£10.94 / metre</t>
  </si>
  <si>
    <t>£391.61 / 45.7m</t>
  </si>
  <si>
    <t>MM238C54</t>
  </si>
  <si>
    <t>1370mm × 1m</t>
  </si>
  <si>
    <t>£20.81 / metre</t>
  </si>
  <si>
    <t>£371.98 / 22.8m</t>
  </si>
  <si>
    <t>https://www.mdpsupplies.co.uk/digital-media/digital_motomark_1370mm</t>
  </si>
  <si>
    <t>MM235W54</t>
  </si>
  <si>
    <t>£19.18 / metre</t>
  </si>
  <si>
    <t>£701.23 / 45.7m</t>
  </si>
  <si>
    <t>FEDP00051</t>
  </si>
  <si>
    <t>Ri-Jet M100 White Gloss Hi Grip</t>
  </si>
  <si>
    <t>Low Energy / Motocross Vinyl</t>
  </si>
  <si>
    <t>£185.44</t>
  </si>
  <si>
    <t>FEDP00020</t>
  </si>
  <si>
    <t>Ri-Jet P75 Hi-Grip White Gloss PE Digital</t>
  </si>
  <si>
    <t>£276.82</t>
  </si>
  <si>
    <t>DTDM00010</t>
  </si>
  <si>
    <t>DeTape Digital Chrome</t>
  </si>
  <si>
    <t>1370mm × 10m</t>
  </si>
  <si>
    <t>Silver Chrome</t>
  </si>
  <si>
    <t>£99.95</t>
  </si>
  <si>
    <t>https://www.mdpsupplies.co.uk/digital-media/digital_chrome_1370mm</t>
  </si>
  <si>
    <t>DTDM00020</t>
  </si>
  <si>
    <t>Gold Chrome</t>
  </si>
  <si>
    <t>DTDM00030</t>
  </si>
  <si>
    <t>Copper Chrome</t>
  </si>
  <si>
    <t>https://www.mdpsupplies.co.uk/digital-media/digital_chrome</t>
  </si>
  <si>
    <t>DTDP00110</t>
  </si>
  <si>
    <t>Matt Translucent</t>
  </si>
  <si>
    <t>£87.25</t>
  </si>
  <si>
    <t>https://www.mdpsupplies.co.uk/digital-media/digital_pet_1370mm</t>
  </si>
  <si>
    <t>DTDP00120</t>
  </si>
  <si>
    <t>£101.73</t>
  </si>
  <si>
    <t>https://www.mdpsupplies.co.uk/digital-media/digital_pet_1520mm</t>
  </si>
  <si>
    <t>DTDP00130</t>
  </si>
  <si>
    <t>£121.23</t>
  </si>
  <si>
    <t>https://www.mdpsupplies.co.uk/digital-media/digital_pet_magnetic_receptive_1370mm</t>
  </si>
  <si>
    <t>https://www.mdpsupplies.co.uk/digital-me</t>
  </si>
  <si>
    <t>DTM0060L</t>
  </si>
  <si>
    <t>Ri-Mount Ultracrystalline Perm/Perm</t>
  </si>
  <si>
    <t>£116.69</t>
  </si>
  <si>
    <t>https://www.mdpsupplies.co.uk/digital-media/digital_mounting_film_768mm</t>
  </si>
  <si>
    <t>DTM0061L</t>
  </si>
  <si>
    <t>Ri-Mount Ultracrystalline Perm/Rem</t>
  </si>
  <si>
    <t>DTM0020L</t>
  </si>
  <si>
    <t>Aquabond Mounting Film</t>
  </si>
  <si>
    <t>1300mm × 50m</t>
  </si>
  <si>
    <t>£154.50</t>
  </si>
  <si>
    <t>https://www.mdpsupplies.co.uk/digital-media/digital_mounting_film_1300mm</t>
  </si>
  <si>
    <t>DTM0050L</t>
  </si>
  <si>
    <t>1310mm × 50m</t>
  </si>
  <si>
    <t>£217.49</t>
  </si>
  <si>
    <t>DTM0051L</t>
  </si>
  <si>
    <t>DTM0030L</t>
  </si>
  <si>
    <t>1530mm × 50m</t>
  </si>
  <si>
    <t>£178.50</t>
  </si>
  <si>
    <t>https://www.mdpsupplies.co.uk/digital-media/digital_mounting_film_1530mm</t>
  </si>
  <si>
    <t>DTM0040L</t>
  </si>
  <si>
    <t>1524mm × 50m</t>
  </si>
  <si>
    <t>£270.59</t>
  </si>
  <si>
    <t>DTM0041L</t>
  </si>
  <si>
    <t>SCD0100</t>
  </si>
  <si>
    <t>Digital Static Cling White</t>
  </si>
  <si>
    <t>Static Cling</t>
  </si>
  <si>
    <t>£3.03 / metre</t>
  </si>
  <si>
    <t>£68.68 / 25m</t>
  </si>
  <si>
    <t>https://www.mdpsupplies.co.uk/digital-media/digital_static_cling_760mm</t>
  </si>
  <si>
    <t>SCD0200</t>
  </si>
  <si>
    <t>Digital Static Cling Clear</t>
  </si>
  <si>
    <t>£2.94 / metre</t>
  </si>
  <si>
    <t>£66.73 / 25m</t>
  </si>
  <si>
    <t>SCD0101</t>
  </si>
  <si>
    <t>£5.26 / metre</t>
  </si>
  <si>
    <t>£119.30 / 25m</t>
  </si>
  <si>
    <t>https://www.mdpsupplies.co.uk/digital-media/digital_static_cling_1370mm</t>
  </si>
  <si>
    <t>SCD0201</t>
  </si>
  <si>
    <t>£5.10 / metre</t>
  </si>
  <si>
    <t>£115.77 / 25m</t>
  </si>
  <si>
    <t>SCD0102</t>
  </si>
  <si>
    <t>1520mm × 1m</t>
  </si>
  <si>
    <t>£6.00 / metre</t>
  </si>
  <si>
    <t>£136.19 / 25m</t>
  </si>
  <si>
    <t>https://www.mdpsupplies.co.uk/digital-media/digital_static_cling_1520mm</t>
  </si>
  <si>
    <t>SCD0202</t>
  </si>
  <si>
    <t>£5.83 / metre</t>
  </si>
  <si>
    <t>£132.27 / 25m</t>
  </si>
  <si>
    <t>https://www.mdpsupplies.co.uk/digital-media/digital_s</t>
  </si>
  <si>
    <t>Laser Printer / Copier Vinyl</t>
  </si>
  <si>
    <t>Laser Vinyl</t>
  </si>
  <si>
    <t>A4 297×210mm, pack 10</t>
  </si>
  <si>
    <t>Sheet Pack</t>
  </si>
  <si>
    <t>£6.99</t>
  </si>
  <si>
    <t>5–9 £6.79 / 10+ £6.59</t>
  </si>
  <si>
    <t>https://www.mdpsupplies.co.uk/digital-media/laservinyl</t>
  </si>
  <si>
    <t>White Matt</t>
  </si>
  <si>
    <t>Transparent Gloss</t>
  </si>
  <si>
    <t>Vivid Orange Matt</t>
  </si>
  <si>
    <t>Vivid Yellow Matt</t>
  </si>
  <si>
    <t>A3 420×297mm, pack 10</t>
  </si>
  <si>
    <t>£11.95</t>
  </si>
  <si>
    <t>5–9 £11.55 / 10–19 £11.15 / 20+ £10.75</t>
  </si>
  <si>
    <t>,5,false)</t>
  </si>
  <si>
    <t>Postage</t>
  </si>
  <si>
    <t>Product-Information</t>
  </si>
  <si>
    <t>Product-Colour</t>
  </si>
  <si>
    <t>Types</t>
  </si>
  <si>
    <t>Packaging</t>
  </si>
  <si>
    <t>Product-Size</t>
  </si>
  <si>
    <t>Section-01</t>
  </si>
  <si>
    <t>Section-02</t>
  </si>
  <si>
    <t>Section-03</t>
  </si>
  <si>
    <t>Section-04</t>
  </si>
  <si>
    <t>Section-05</t>
  </si>
  <si>
    <t>Initial-Letter</t>
  </si>
  <si>
    <t>Sample-Code</t>
  </si>
  <si>
    <t>Variations-Allowed</t>
  </si>
  <si>
    <t>A123-</t>
  </si>
  <si>
    <t>B12-</t>
  </si>
  <si>
    <t>C1234-</t>
  </si>
  <si>
    <t>Width</t>
  </si>
  <si>
    <t>Height</t>
  </si>
  <si>
    <t>D1234-</t>
  </si>
  <si>
    <t>E12-</t>
  </si>
  <si>
    <t>Product-Name</t>
  </si>
  <si>
    <t>Product-Name2</t>
  </si>
  <si>
    <t>Brand-Code-S</t>
  </si>
  <si>
    <t xml:space="preserve"> Brand-Code-D</t>
  </si>
  <si>
    <t>Product-Code</t>
  </si>
  <si>
    <t>Child-SKU-S</t>
  </si>
  <si>
    <t>child-SKU-D</t>
  </si>
  <si>
    <t>Combined-Brand-Codes-S</t>
  </si>
  <si>
    <t>Mockup-Identifier</t>
  </si>
  <si>
    <t>Final-Name</t>
  </si>
  <si>
    <t>Initial-Code</t>
  </si>
  <si>
    <t>Sequence-Number</t>
  </si>
  <si>
    <t>Base62-Code</t>
  </si>
  <si>
    <t>Final-Code</t>
  </si>
  <si>
    <t>Character-Count</t>
  </si>
  <si>
    <t>Colour-Name</t>
  </si>
  <si>
    <t xml:space="preserve"> </t>
  </si>
  <si>
    <t>Design-Type</t>
  </si>
  <si>
    <t>Design-Size</t>
  </si>
  <si>
    <t>Design-Position</t>
  </si>
  <si>
    <t>Column2</t>
  </si>
  <si>
    <t>Column1</t>
  </si>
  <si>
    <t>mm</t>
  </si>
  <si>
    <t>mm2</t>
  </si>
  <si>
    <t>Cm</t>
  </si>
  <si>
    <t>Cm3</t>
  </si>
  <si>
    <t>Inches</t>
  </si>
  <si>
    <t>Inches4</t>
  </si>
  <si>
    <t>Column5</t>
  </si>
  <si>
    <t>Column6</t>
  </si>
  <si>
    <t>Weight</t>
  </si>
  <si>
    <t>Dimension</t>
  </si>
  <si>
    <t>Package</t>
  </si>
  <si>
    <t>Day</t>
  </si>
  <si>
    <t>Orientation</t>
  </si>
  <si>
    <t>BTC activewear</t>
  </si>
  <si>
    <t>Fruit Of The Loom</t>
  </si>
  <si>
    <t>Men's Iconic 150 T</t>
  </si>
  <si>
    <t>Mens Short Sleeve T-Shirt</t>
  </si>
  <si>
    <t>M68</t>
  </si>
  <si>
    <t>Antique Cherry Red</t>
  </si>
  <si>
    <t>1</t>
  </si>
  <si>
    <t>Men's Iconic 150 T-Men's Valueweight T</t>
  </si>
  <si>
    <t>61430-61036</t>
  </si>
  <si>
    <t>M66</t>
  </si>
  <si>
    <t>2</t>
  </si>
  <si>
    <t>Antique Sapphire</t>
  </si>
  <si>
    <t>M67</t>
  </si>
  <si>
    <t>3</t>
  </si>
  <si>
    <t>Ash Grey</t>
  </si>
  <si>
    <t>M69</t>
  </si>
  <si>
    <t>4</t>
  </si>
  <si>
    <t>Athletic Heather</t>
  </si>
  <si>
    <t>M70</t>
  </si>
  <si>
    <t>5</t>
  </si>
  <si>
    <t>Azalea</t>
  </si>
  <si>
    <t>M71</t>
  </si>
  <si>
    <t>6</t>
  </si>
  <si>
    <t>Azure Blue</t>
  </si>
  <si>
    <t>M72</t>
  </si>
  <si>
    <t>7</t>
  </si>
  <si>
    <t>Black</t>
  </si>
  <si>
    <t>Heavy Cotton™ Adult T-Shirt</t>
  </si>
  <si>
    <t>8</t>
  </si>
  <si>
    <t>Blue</t>
  </si>
  <si>
    <t>M74</t>
  </si>
  <si>
    <t>9</t>
  </si>
  <si>
    <t>Bottle Green</t>
  </si>
  <si>
    <t>M75</t>
  </si>
  <si>
    <t>Brick Red</t>
  </si>
  <si>
    <t>Heavy Blend™ Adult Hooded Sweatshirt</t>
  </si>
  <si>
    <t>Sweatshirts And Hoodies</t>
  </si>
  <si>
    <t>Mens Sweatshirts &amp; Hoodies</t>
  </si>
  <si>
    <t>M120</t>
  </si>
  <si>
    <t>Ladies' Iconic 150 T-Ladies' Valueweight T</t>
  </si>
  <si>
    <t>61432-61372</t>
  </si>
  <si>
    <t>Ladies Short Sleeve T-Shirts</t>
  </si>
  <si>
    <t>Cardinal</t>
  </si>
  <si>
    <t>Ladies' Iconic 150 T</t>
  </si>
  <si>
    <t>M78</t>
  </si>
  <si>
    <t>Carolina Blue</t>
  </si>
  <si>
    <t>Men T-Shirt</t>
  </si>
  <si>
    <t>61082-61430-61036</t>
  </si>
  <si>
    <t>M14</t>
  </si>
  <si>
    <t>Charcoal</t>
  </si>
  <si>
    <t>M15</t>
  </si>
  <si>
    <t>Cherry Red</t>
  </si>
  <si>
    <t>M16</t>
  </si>
  <si>
    <t>Chocolate</t>
  </si>
  <si>
    <t>M17</t>
  </si>
  <si>
    <t>Classic Olive</t>
  </si>
  <si>
    <t>M18</t>
  </si>
  <si>
    <t>Colbalt Blue</t>
  </si>
  <si>
    <t>M19</t>
  </si>
  <si>
    <t>Cornsilk</t>
  </si>
  <si>
    <t>Women T-Shirt</t>
  </si>
  <si>
    <t>61420-61372-61432</t>
  </si>
  <si>
    <t>M20</t>
  </si>
  <si>
    <t>Daisy</t>
  </si>
  <si>
    <t>M21</t>
  </si>
  <si>
    <t>Dark Chocolate</t>
  </si>
  <si>
    <t>M22</t>
  </si>
  <si>
    <t>Dark Heather</t>
  </si>
  <si>
    <t>Men's Valueweight T</t>
  </si>
  <si>
    <t>M55</t>
  </si>
  <si>
    <t>Deep Navy</t>
  </si>
  <si>
    <t>M56</t>
  </si>
  <si>
    <t>Flame</t>
  </si>
  <si>
    <t>M79</t>
  </si>
  <si>
    <t>Forest Green</t>
  </si>
  <si>
    <t>Fuchsia</t>
  </si>
  <si>
    <t>Garnet</t>
  </si>
  <si>
    <t>M82</t>
  </si>
  <si>
    <t>Kid's Valueweight T</t>
  </si>
  <si>
    <t>Childrens T-Shirt</t>
  </si>
  <si>
    <t>M95</t>
  </si>
  <si>
    <t>Graphite Heather</t>
  </si>
  <si>
    <t>M97</t>
  </si>
  <si>
    <t>M121</t>
  </si>
  <si>
    <t>Heather Burgundy</t>
  </si>
  <si>
    <t>M122</t>
  </si>
  <si>
    <t>Heather Grey</t>
  </si>
  <si>
    <t>M125</t>
  </si>
  <si>
    <t>Heather Military Green</t>
  </si>
  <si>
    <t>M126</t>
  </si>
  <si>
    <t>Heather Navy</t>
  </si>
  <si>
    <t>10</t>
  </si>
  <si>
    <t>Heather Purple</t>
  </si>
  <si>
    <t>M76</t>
  </si>
  <si>
    <t>11</t>
  </si>
  <si>
    <t>Heather Royal</t>
  </si>
  <si>
    <t>M180</t>
  </si>
  <si>
    <t>12</t>
  </si>
  <si>
    <t>Heliconia</t>
  </si>
  <si>
    <t>M181</t>
  </si>
  <si>
    <t>13</t>
  </si>
  <si>
    <t>Indigo Blue</t>
  </si>
  <si>
    <t>M182</t>
  </si>
  <si>
    <t>14</t>
  </si>
  <si>
    <t>Irish Green</t>
  </si>
  <si>
    <t>M28</t>
  </si>
  <si>
    <t>15</t>
  </si>
  <si>
    <t>Jade Dome</t>
  </si>
  <si>
    <t>Heavy Blend™ Youth Hooded Sweatshirt</t>
  </si>
  <si>
    <t>18500B</t>
  </si>
  <si>
    <t>Childrens Sweatshirts And Hoodies</t>
  </si>
  <si>
    <t>M128</t>
  </si>
  <si>
    <t>16</t>
  </si>
  <si>
    <t>Kelly Green</t>
  </si>
  <si>
    <t>Heavy Blend™ Adult Crewneck Sweatshirt</t>
  </si>
  <si>
    <t>M144</t>
  </si>
  <si>
    <t>17</t>
  </si>
  <si>
    <t>Khaki</t>
  </si>
  <si>
    <t>Heavy Blend™ Youth Crewneck Sweatshirt</t>
  </si>
  <si>
    <t>18000B</t>
  </si>
  <si>
    <t>M145</t>
  </si>
  <si>
    <t>18</t>
  </si>
  <si>
    <t>Kiwi</t>
  </si>
  <si>
    <t>M146</t>
  </si>
  <si>
    <t>19</t>
  </si>
  <si>
    <t>Lemon Yellow</t>
  </si>
  <si>
    <t>Kids T-Shirt</t>
  </si>
  <si>
    <t>61019-61033-61023</t>
  </si>
  <si>
    <t>Kids Short Sleeve T-Shirt</t>
  </si>
  <si>
    <t>M25</t>
  </si>
  <si>
    <t>1A</t>
  </si>
  <si>
    <t>Light Blue</t>
  </si>
  <si>
    <t>Family T-Shirt</t>
  </si>
  <si>
    <t>61082-61430-61036-61420-61372-61432-61019-61033-61023</t>
  </si>
  <si>
    <t>Family Short Sleeve T-Shirt</t>
  </si>
  <si>
    <t>M26</t>
  </si>
  <si>
    <t>1B</t>
  </si>
  <si>
    <t>Light Graphite</t>
  </si>
  <si>
    <t>M127</t>
  </si>
  <si>
    <t>1C</t>
  </si>
  <si>
    <t>Light Pink</t>
  </si>
  <si>
    <t>M129</t>
  </si>
  <si>
    <t>Lime</t>
  </si>
  <si>
    <t>M132</t>
  </si>
  <si>
    <t>1E</t>
  </si>
  <si>
    <t>Maroon</t>
  </si>
  <si>
    <t>M149</t>
  </si>
  <si>
    <t>1F</t>
  </si>
  <si>
    <t>Military Green</t>
  </si>
  <si>
    <t>Casual Classic Baby Body Suit</t>
  </si>
  <si>
    <t>C800T</t>
  </si>
  <si>
    <t>Babywear</t>
  </si>
  <si>
    <t>Baby And Toddlerwear</t>
  </si>
  <si>
    <t>1G</t>
  </si>
  <si>
    <t>Mineral Blue</t>
  </si>
  <si>
    <t>Couple T-Shirt</t>
  </si>
  <si>
    <t>61082-61430-61036-61420-61372-61432</t>
  </si>
  <si>
    <t>Couple Short Sleeve T-Shirt</t>
  </si>
  <si>
    <t>M27</t>
  </si>
  <si>
    <t>1H</t>
  </si>
  <si>
    <t>Mint Green</t>
  </si>
  <si>
    <t>1I</t>
  </si>
  <si>
    <t>M84</t>
  </si>
  <si>
    <t>1J</t>
  </si>
  <si>
    <t>Navy</t>
  </si>
  <si>
    <t>M85</t>
  </si>
  <si>
    <t>1K</t>
  </si>
  <si>
    <t>Neomint</t>
  </si>
  <si>
    <t>M150</t>
  </si>
  <si>
    <t>1L</t>
  </si>
  <si>
    <t>Old Gold</t>
  </si>
  <si>
    <t>Casual Classic Baby Romper Suit</t>
  </si>
  <si>
    <t>C8030T</t>
  </si>
  <si>
    <t>M13</t>
  </si>
  <si>
    <t>1M</t>
  </si>
  <si>
    <t>1N</t>
  </si>
  <si>
    <t>Orchid</t>
  </si>
  <si>
    <t>1O</t>
  </si>
  <si>
    <t>Paragon</t>
  </si>
  <si>
    <t>1P</t>
  </si>
  <si>
    <t>M86</t>
  </si>
  <si>
    <t>1Q</t>
  </si>
  <si>
    <t>Pistachio</t>
  </si>
  <si>
    <t>M131</t>
  </si>
  <si>
    <t>1R</t>
  </si>
  <si>
    <t>Powder Rose</t>
  </si>
  <si>
    <t>M148</t>
  </si>
  <si>
    <t>1S</t>
  </si>
  <si>
    <t>Purple</t>
  </si>
  <si>
    <t>M141</t>
  </si>
  <si>
    <t>1T</t>
  </si>
  <si>
    <t>M143</t>
  </si>
  <si>
    <t>1U</t>
  </si>
  <si>
    <t>Retro Heather Green</t>
  </si>
  <si>
    <t>M142</t>
  </si>
  <si>
    <t>1V</t>
  </si>
  <si>
    <t>Retro Heather Royal</t>
  </si>
  <si>
    <t>M16-Plain</t>
  </si>
  <si>
    <t>1W</t>
  </si>
  <si>
    <t>Royal Blue</t>
  </si>
  <si>
    <t>M28-Plain</t>
  </si>
  <si>
    <t>1X</t>
  </si>
  <si>
    <t>Safety Green</t>
  </si>
  <si>
    <t>M26-Plain</t>
  </si>
  <si>
    <t>1Y</t>
  </si>
  <si>
    <t>Safety Orange</t>
  </si>
  <si>
    <t>M27-Plain</t>
  </si>
  <si>
    <t>1Z</t>
  </si>
  <si>
    <t>Sage</t>
  </si>
  <si>
    <t>M127-Plain</t>
  </si>
  <si>
    <t>20</t>
  </si>
  <si>
    <t>M128-Plain</t>
  </si>
  <si>
    <t>21</t>
  </si>
  <si>
    <t>Sapphire</t>
  </si>
  <si>
    <t>M129-Plain</t>
  </si>
  <si>
    <t>22</t>
  </si>
  <si>
    <t>Sky Blue</t>
  </si>
  <si>
    <t>M89</t>
  </si>
  <si>
    <t>23</t>
  </si>
  <si>
    <t>Soft Lavender</t>
  </si>
  <si>
    <t>M86-Christmas</t>
  </si>
  <si>
    <t>24</t>
  </si>
  <si>
    <t>Sport Grey</t>
  </si>
  <si>
    <t>M87</t>
  </si>
  <si>
    <t>25</t>
  </si>
  <si>
    <t>Stone Blue</t>
  </si>
  <si>
    <t>M88</t>
  </si>
  <si>
    <t>26</t>
  </si>
  <si>
    <t>Sunflower</t>
  </si>
  <si>
    <t>M132-Plain</t>
  </si>
  <si>
    <t>27</t>
  </si>
  <si>
    <t>Tropical Blue</t>
  </si>
  <si>
    <t>M401</t>
  </si>
  <si>
    <t>28</t>
  </si>
  <si>
    <t>START</t>
  </si>
  <si>
    <t>Vintage Heather Navy</t>
  </si>
  <si>
    <t>M402</t>
  </si>
  <si>
    <t>29</t>
  </si>
  <si>
    <t>Vintage Heather Red</t>
  </si>
  <si>
    <t>M403</t>
  </si>
  <si>
    <t>2A</t>
  </si>
  <si>
    <t>M404</t>
  </si>
  <si>
    <t>2B</t>
  </si>
  <si>
    <t>M405</t>
  </si>
  <si>
    <t>2C</t>
  </si>
  <si>
    <t>Zinc</t>
  </si>
  <si>
    <t>M406</t>
  </si>
  <si>
    <t>2D</t>
  </si>
  <si>
    <t>2E</t>
  </si>
  <si>
    <t>Light Brown/Clear</t>
  </si>
  <si>
    <t>2F</t>
  </si>
  <si>
    <t>Airforce Blue</t>
  </si>
  <si>
    <t>2G</t>
  </si>
  <si>
    <t>Airforce Blue/black</t>
  </si>
  <si>
    <t>2H</t>
  </si>
  <si>
    <t>Almond</t>
  </si>
  <si>
    <t>2I</t>
  </si>
  <si>
    <t>Almond Marl</t>
  </si>
  <si>
    <t>M50</t>
  </si>
  <si>
    <t>2J</t>
  </si>
  <si>
    <t>Aloe Green</t>
  </si>
  <si>
    <t>2K</t>
  </si>
  <si>
    <t>Alpine Blues</t>
  </si>
  <si>
    <t>2L</t>
  </si>
  <si>
    <t>Alpine Peaks</t>
  </si>
  <si>
    <t>2M</t>
  </si>
  <si>
    <t>Amalfi Blue</t>
  </si>
  <si>
    <t>2N</t>
  </si>
  <si>
    <t>Amber</t>
  </si>
  <si>
    <t>2O</t>
  </si>
  <si>
    <t>Anthracite</t>
  </si>
  <si>
    <t>2P</t>
  </si>
  <si>
    <t>Anthracite Melange</t>
  </si>
  <si>
    <t>2Q</t>
  </si>
  <si>
    <t>Anthracite/Black</t>
  </si>
  <si>
    <t>2R</t>
  </si>
  <si>
    <t>Antique Burgundy</t>
  </si>
  <si>
    <t>2S</t>
  </si>
  <si>
    <t>2T</t>
  </si>
  <si>
    <t>Antique Gold</t>
  </si>
  <si>
    <t>2U</t>
  </si>
  <si>
    <t>Antique Grey</t>
  </si>
  <si>
    <t>2V</t>
  </si>
  <si>
    <t>Antique Irish Green</t>
  </si>
  <si>
    <t>2W</t>
  </si>
  <si>
    <t>Antique Jade Dome</t>
  </si>
  <si>
    <t>2X</t>
  </si>
  <si>
    <t>Antique Moss Green</t>
  </si>
  <si>
    <t>2Y</t>
  </si>
  <si>
    <t>Antique Orange</t>
  </si>
  <si>
    <t>2Z</t>
  </si>
  <si>
    <t>30</t>
  </si>
  <si>
    <t>Apple Green</t>
  </si>
  <si>
    <t>31</t>
  </si>
  <si>
    <t>Apricot</t>
  </si>
  <si>
    <t>32</t>
  </si>
  <si>
    <t>Apricot Agate/Black</t>
  </si>
  <si>
    <t>33</t>
  </si>
  <si>
    <t>Aqua</t>
  </si>
  <si>
    <t>34</t>
  </si>
  <si>
    <t>Aqua Green</t>
  </si>
  <si>
    <t>35</t>
  </si>
  <si>
    <t>Aqua Triblend</t>
  </si>
  <si>
    <t>36</t>
  </si>
  <si>
    <t>Aqua/Grey</t>
  </si>
  <si>
    <t>37</t>
  </si>
  <si>
    <t>Aquatic</t>
  </si>
  <si>
    <t>38</t>
  </si>
  <si>
    <t>Arctic Camo</t>
  </si>
  <si>
    <t>39</t>
  </si>
  <si>
    <t>Arctic Dawn</t>
  </si>
  <si>
    <t>3A</t>
  </si>
  <si>
    <t>Army</t>
  </si>
  <si>
    <t>3B</t>
  </si>
  <si>
    <t>Army Green</t>
  </si>
  <si>
    <t>3C</t>
  </si>
  <si>
    <t>3D</t>
  </si>
  <si>
    <t>Ash Marl/ Black</t>
  </si>
  <si>
    <t>3E</t>
  </si>
  <si>
    <t>Ash/ Granite</t>
  </si>
  <si>
    <t>Orca coatin</t>
  </si>
  <si>
    <t>Mug</t>
  </si>
  <si>
    <t>Two Tone 11oz Mug</t>
  </si>
  <si>
    <t>M61</t>
  </si>
  <si>
    <t>3F</t>
  </si>
  <si>
    <t>Ash/ Rio Red</t>
  </si>
  <si>
    <t>M445</t>
  </si>
  <si>
    <t>3G</t>
  </si>
  <si>
    <t>Ash/Black</t>
  </si>
  <si>
    <t>M446</t>
  </si>
  <si>
    <t>3H</t>
  </si>
  <si>
    <t>Ash/White</t>
  </si>
  <si>
    <t>3I</t>
  </si>
  <si>
    <t>Asphalt</t>
  </si>
  <si>
    <t>3J</t>
  </si>
  <si>
    <t>Asphalt/Black</t>
  </si>
  <si>
    <t>3K</t>
  </si>
  <si>
    <t xml:space="preserve">Athletic Grey Triblend </t>
  </si>
  <si>
    <t>3L</t>
  </si>
  <si>
    <t>3M</t>
  </si>
  <si>
    <t>Athletic Heather/Black</t>
  </si>
  <si>
    <t>3N</t>
  </si>
  <si>
    <t>Atlantic</t>
  </si>
  <si>
    <t>3O</t>
  </si>
  <si>
    <t>Atoll</t>
  </si>
  <si>
    <t>3P</t>
  </si>
  <si>
    <t>Aubergine</t>
  </si>
  <si>
    <t>3Q</t>
  </si>
  <si>
    <t>Autumn</t>
  </si>
  <si>
    <t>3R</t>
  </si>
  <si>
    <t>Autumn Moss</t>
  </si>
  <si>
    <t>3S</t>
  </si>
  <si>
    <t>3T</t>
  </si>
  <si>
    <t>3U</t>
  </si>
  <si>
    <t>Azure Blue/ Oxford Navy</t>
  </si>
  <si>
    <t>3V</t>
  </si>
  <si>
    <t>Azure/Black</t>
  </si>
  <si>
    <t>3W</t>
  </si>
  <si>
    <t>Baby Blue</t>
  </si>
  <si>
    <t>3X</t>
  </si>
  <si>
    <t>Baby Pink</t>
  </si>
  <si>
    <t>3Y</t>
  </si>
  <si>
    <t>Beige</t>
  </si>
  <si>
    <t>3Z</t>
  </si>
  <si>
    <t>Berry</t>
  </si>
  <si>
    <t>40</t>
  </si>
  <si>
    <t>Biscuit</t>
  </si>
  <si>
    <t>41</t>
  </si>
  <si>
    <t>Biscuit/Black</t>
  </si>
  <si>
    <t>42</t>
  </si>
  <si>
    <t>43</t>
  </si>
  <si>
    <t>Black 1000</t>
  </si>
  <si>
    <t>44</t>
  </si>
  <si>
    <t>Black 1800</t>
  </si>
  <si>
    <t>45</t>
  </si>
  <si>
    <t>Black Cherry</t>
  </si>
  <si>
    <t>46</t>
  </si>
  <si>
    <t>Black Denim</t>
  </si>
  <si>
    <t>47</t>
  </si>
  <si>
    <t>Black Gold</t>
  </si>
  <si>
    <t>48</t>
  </si>
  <si>
    <t>Black Heather</t>
  </si>
  <si>
    <t>49</t>
  </si>
  <si>
    <t>Black Ink</t>
  </si>
  <si>
    <t>4A</t>
  </si>
  <si>
    <t>Black Ink Heather</t>
  </si>
  <si>
    <t>4B</t>
  </si>
  <si>
    <t>Black Jacks</t>
  </si>
  <si>
    <t>4C</t>
  </si>
  <si>
    <t>Black Marl</t>
  </si>
  <si>
    <t>4D</t>
  </si>
  <si>
    <t>Black Melange</t>
  </si>
  <si>
    <t>4E</t>
  </si>
  <si>
    <t>Black Olive</t>
  </si>
  <si>
    <t>4F</t>
  </si>
  <si>
    <t>Black Onyx</t>
  </si>
  <si>
    <t>4G</t>
  </si>
  <si>
    <t>Black Orange Pop</t>
  </si>
  <si>
    <t>4H</t>
  </si>
  <si>
    <t>Black Pure</t>
  </si>
  <si>
    <t>4I</t>
  </si>
  <si>
    <t>Black/ Azure Blue</t>
  </si>
  <si>
    <t>4J</t>
  </si>
  <si>
    <t>Black/ Black/ Black/ Brushed Silver</t>
  </si>
  <si>
    <t>4K</t>
  </si>
  <si>
    <t>Black/ Deep Heather Grey</t>
  </si>
  <si>
    <t>4L</t>
  </si>
  <si>
    <t>Black/ Ebony</t>
  </si>
  <si>
    <t>4M</t>
  </si>
  <si>
    <t>Black/ Granite</t>
  </si>
  <si>
    <t>4N</t>
  </si>
  <si>
    <t>Black/ Grey</t>
  </si>
  <si>
    <t>4O</t>
  </si>
  <si>
    <t>Black/ Marine Blue</t>
  </si>
  <si>
    <t>4P</t>
  </si>
  <si>
    <t>Black/ New Royal</t>
  </si>
  <si>
    <t>4Q</t>
  </si>
  <si>
    <t>Black/ Surf Blue</t>
  </si>
  <si>
    <t>4R</t>
  </si>
  <si>
    <t>Black/Anthracite</t>
  </si>
  <si>
    <t>4S</t>
  </si>
  <si>
    <t>Black/Ash</t>
  </si>
  <si>
    <t>4T</t>
  </si>
  <si>
    <t>Black/Black</t>
  </si>
  <si>
    <t>4U</t>
  </si>
  <si>
    <t>Black/Black Melange</t>
  </si>
  <si>
    <t>4V</t>
  </si>
  <si>
    <t>Black/Black/Black</t>
  </si>
  <si>
    <t>4W</t>
  </si>
  <si>
    <t>Black/Black/White</t>
  </si>
  <si>
    <t>4X</t>
  </si>
  <si>
    <t>Black/Blue</t>
  </si>
  <si>
    <t>4Y</t>
  </si>
  <si>
    <t>Black/Bright Red</t>
  </si>
  <si>
    <t>4Z</t>
  </si>
  <si>
    <t>Black/bright Royal</t>
  </si>
  <si>
    <t>50</t>
  </si>
  <si>
    <t>Black/Carbon</t>
  </si>
  <si>
    <t>51</t>
  </si>
  <si>
    <t>Black/Charcoal</t>
  </si>
  <si>
    <t>52</t>
  </si>
  <si>
    <t>Black/Classic Red</t>
  </si>
  <si>
    <t>53</t>
  </si>
  <si>
    <t>Black/Classic Red/White</t>
  </si>
  <si>
    <t>54</t>
  </si>
  <si>
    <t>Black/Dark Graphite</t>
  </si>
  <si>
    <t>55</t>
  </si>
  <si>
    <t>Black/Dark Grey</t>
  </si>
  <si>
    <t>56</t>
  </si>
  <si>
    <t>Black/Dark Olive</t>
  </si>
  <si>
    <t>57</t>
  </si>
  <si>
    <t>Black/Dolphin</t>
  </si>
  <si>
    <t>58</t>
  </si>
  <si>
    <t>Black/Electric Blue</t>
  </si>
  <si>
    <t>59</t>
  </si>
  <si>
    <t>Black/Flourescent Lime</t>
  </si>
  <si>
    <t>5A</t>
  </si>
  <si>
    <t>Black/Fluorescent Orange</t>
  </si>
  <si>
    <t>5B</t>
  </si>
  <si>
    <t>Black/Fluorescent Yellow</t>
  </si>
  <si>
    <t>5C</t>
  </si>
  <si>
    <t>Black/Fuchia</t>
  </si>
  <si>
    <t>5D</t>
  </si>
  <si>
    <t>Black/Gold</t>
  </si>
  <si>
    <t>5E</t>
  </si>
  <si>
    <t>Black/Gold/White</t>
  </si>
  <si>
    <t>5F</t>
  </si>
  <si>
    <t>Black/Granite</t>
  </si>
  <si>
    <t>5G</t>
  </si>
  <si>
    <t>Black/Graphite</t>
  </si>
  <si>
    <t>5H</t>
  </si>
  <si>
    <t>Black/Graphite Grey/White</t>
  </si>
  <si>
    <t>5I</t>
  </si>
  <si>
    <t>Black/Graphite/AzureBlue</t>
  </si>
  <si>
    <t>5J</t>
  </si>
  <si>
    <t>Black/Graphite/Black</t>
  </si>
  <si>
    <t>5K</t>
  </si>
  <si>
    <t>Black/Graphite/Bright Red</t>
  </si>
  <si>
    <t>5L</t>
  </si>
  <si>
    <t>Black/Graphite/Classic Red</t>
  </si>
  <si>
    <t>5M</t>
  </si>
  <si>
    <t>Black/Graphite/White</t>
  </si>
  <si>
    <t>5N</t>
  </si>
  <si>
    <t>Black/Grey</t>
  </si>
  <si>
    <t>5O</t>
  </si>
  <si>
    <t>Black/Grey Marl</t>
  </si>
  <si>
    <t>5P</t>
  </si>
  <si>
    <t>Black/Grey/Orange</t>
  </si>
  <si>
    <t>5Q</t>
  </si>
  <si>
    <t>Black/Grey/White</t>
  </si>
  <si>
    <t>5R</t>
  </si>
  <si>
    <t>Black/Heather</t>
  </si>
  <si>
    <t>5S</t>
  </si>
  <si>
    <t>Black/heather Grey</t>
  </si>
  <si>
    <t>5T</t>
  </si>
  <si>
    <t>Black/Hi-Vis Orange</t>
  </si>
  <si>
    <t>5U</t>
  </si>
  <si>
    <t>Black/Hi-Vis Yellow</t>
  </si>
  <si>
    <t>5V</t>
  </si>
  <si>
    <t>Black/Hot Pink</t>
  </si>
  <si>
    <t>5W</t>
  </si>
  <si>
    <t>Black/Kelly Green/White</t>
  </si>
  <si>
    <t>5X</t>
  </si>
  <si>
    <t>Black/Light Grey</t>
  </si>
  <si>
    <t>5Y</t>
  </si>
  <si>
    <t>Black/Lime</t>
  </si>
  <si>
    <t>5Z</t>
  </si>
  <si>
    <t>Black/Lime Green</t>
  </si>
  <si>
    <t>60</t>
  </si>
  <si>
    <t>Black/Lime/White</t>
  </si>
  <si>
    <t>61</t>
  </si>
  <si>
    <t>Black/Mineral Grey</t>
  </si>
  <si>
    <t>62</t>
  </si>
  <si>
    <t>Black/Natural</t>
  </si>
  <si>
    <t>63</t>
  </si>
  <si>
    <t>Black/Navy</t>
  </si>
  <si>
    <t>64</t>
  </si>
  <si>
    <t>Black/New Royal</t>
  </si>
  <si>
    <t>65</t>
  </si>
  <si>
    <t>Black/Orange</t>
  </si>
  <si>
    <t>66</t>
  </si>
  <si>
    <t>Black/Orange/White</t>
  </si>
  <si>
    <t>67</t>
  </si>
  <si>
    <t>Black/Oxford Grey/Convoy Grey</t>
  </si>
  <si>
    <t>68</t>
  </si>
  <si>
    <t>Black/Purple</t>
  </si>
  <si>
    <t>69</t>
  </si>
  <si>
    <t>Black/Purple/White</t>
  </si>
  <si>
    <t>6A</t>
  </si>
  <si>
    <t>Black/Red</t>
  </si>
  <si>
    <t>6B</t>
  </si>
  <si>
    <t>Black/Red/White</t>
  </si>
  <si>
    <t>6C</t>
  </si>
  <si>
    <t>Black/Reflective</t>
  </si>
  <si>
    <t>6D</t>
  </si>
  <si>
    <t>Black/Royal</t>
  </si>
  <si>
    <t>6E</t>
  </si>
  <si>
    <t>Black/Royal/White</t>
  </si>
  <si>
    <t>6F</t>
  </si>
  <si>
    <t>Black/Seal</t>
  </si>
  <si>
    <t>6G</t>
  </si>
  <si>
    <t>Black/Seal Grey</t>
  </si>
  <si>
    <t>6H</t>
  </si>
  <si>
    <t>Black/Silver</t>
  </si>
  <si>
    <t>6I</t>
  </si>
  <si>
    <t>Black/Sky</t>
  </si>
  <si>
    <t>6J</t>
  </si>
  <si>
    <t>Black/Soft White</t>
  </si>
  <si>
    <t>6K</t>
  </si>
  <si>
    <t>Black/Stone</t>
  </si>
  <si>
    <t>6L</t>
  </si>
  <si>
    <t>Black/Sun Yellow/White</t>
  </si>
  <si>
    <t>6M</t>
  </si>
  <si>
    <t>Black/True Red</t>
  </si>
  <si>
    <t>6N</t>
  </si>
  <si>
    <t>Black/White</t>
  </si>
  <si>
    <t>6O</t>
  </si>
  <si>
    <t xml:space="preserve">Black/White/Grey </t>
  </si>
  <si>
    <t>6P</t>
  </si>
  <si>
    <t>Black/White/Red</t>
  </si>
  <si>
    <t>6Q</t>
  </si>
  <si>
    <t>Black/White/Smoke Grey</t>
  </si>
  <si>
    <t>6R</t>
  </si>
  <si>
    <t>Black/Yellow</t>
  </si>
  <si>
    <t>6S</t>
  </si>
  <si>
    <t>Blackberry</t>
  </si>
  <si>
    <t>6T</t>
  </si>
  <si>
    <t>Blaze</t>
  </si>
  <si>
    <t>6U</t>
  </si>
  <si>
    <t>Blaze Melange</t>
  </si>
  <si>
    <t>6V</t>
  </si>
  <si>
    <t>Blossom</t>
  </si>
  <si>
    <t>6W</t>
  </si>
  <si>
    <t>6X</t>
  </si>
  <si>
    <t>Blue 1829</t>
  </si>
  <si>
    <t>6Y</t>
  </si>
  <si>
    <t>Blue 1893</t>
  </si>
  <si>
    <t>6Z</t>
  </si>
  <si>
    <t>Blue 1977</t>
  </si>
  <si>
    <t>70</t>
  </si>
  <si>
    <t>Blue Denim</t>
  </si>
  <si>
    <t>71</t>
  </si>
  <si>
    <t>Blue Dusk</t>
  </si>
  <si>
    <t>72</t>
  </si>
  <si>
    <t>Blue Fog</t>
  </si>
  <si>
    <t>73</t>
  </si>
  <si>
    <t>Blue Grey</t>
  </si>
  <si>
    <t>74</t>
  </si>
  <si>
    <t>Blue Heaven</t>
  </si>
  <si>
    <t>75</t>
  </si>
  <si>
    <t>Blue Steel</t>
  </si>
  <si>
    <t>76</t>
  </si>
  <si>
    <t xml:space="preserve">Blue Stripe </t>
  </si>
  <si>
    <t>77</t>
  </si>
  <si>
    <t>Blue Topaz</t>
  </si>
  <si>
    <t>78</t>
  </si>
  <si>
    <t>Blue Triblend</t>
  </si>
  <si>
    <t>79</t>
  </si>
  <si>
    <t>Blue/Black</t>
  </si>
  <si>
    <t>7A</t>
  </si>
  <si>
    <t>Blue/Grey</t>
  </si>
  <si>
    <t>7B</t>
  </si>
  <si>
    <t>Blue-1434</t>
  </si>
  <si>
    <t>7C</t>
  </si>
  <si>
    <t>Blue-1733</t>
  </si>
  <si>
    <t>7D</t>
  </si>
  <si>
    <t>Blueberry Cheescake</t>
  </si>
  <si>
    <t>7E</t>
  </si>
  <si>
    <t>Blueberry Swirl</t>
  </si>
  <si>
    <t>7F</t>
  </si>
  <si>
    <t>Blush</t>
  </si>
  <si>
    <t>7G</t>
  </si>
  <si>
    <t>Blush Blue</t>
  </si>
  <si>
    <t>7H</t>
  </si>
  <si>
    <t>Blush Mint</t>
  </si>
  <si>
    <t>7I</t>
  </si>
  <si>
    <t>Blush Pink</t>
  </si>
  <si>
    <t>7J</t>
  </si>
  <si>
    <t>Bold Red/ Black</t>
  </si>
  <si>
    <t>7K</t>
  </si>
  <si>
    <t>Bordeaux</t>
  </si>
  <si>
    <t>7L</t>
  </si>
  <si>
    <t>7M</t>
  </si>
  <si>
    <t>Bottle Green/ White</t>
  </si>
  <si>
    <t>7N</t>
  </si>
  <si>
    <t>Bottle Green/Black</t>
  </si>
  <si>
    <t>7O</t>
  </si>
  <si>
    <t>Bottle Green/Bottle Green</t>
  </si>
  <si>
    <t>7P</t>
  </si>
  <si>
    <t>Bottle Green/Off White</t>
  </si>
  <si>
    <t>7Q</t>
  </si>
  <si>
    <t>Bottle Green/Seal Grey</t>
  </si>
  <si>
    <t>7R</t>
  </si>
  <si>
    <t>Bottle Green/White</t>
  </si>
  <si>
    <t>7S</t>
  </si>
  <si>
    <t>Bottle Green-1397</t>
  </si>
  <si>
    <t>7T</t>
  </si>
  <si>
    <t>Bottle/Black</t>
  </si>
  <si>
    <t>7U</t>
  </si>
  <si>
    <t>Bottle/Black/White</t>
  </si>
  <si>
    <t>7V</t>
  </si>
  <si>
    <t>Briar/ Oxford</t>
  </si>
  <si>
    <t>7W</t>
  </si>
  <si>
    <t>Briar/Lime</t>
  </si>
  <si>
    <t>7X</t>
  </si>
  <si>
    <t>Brick</t>
  </si>
  <si>
    <t>7Y</t>
  </si>
  <si>
    <t>7Z</t>
  </si>
  <si>
    <t>Brick Red Melange</t>
  </si>
  <si>
    <t>80</t>
  </si>
  <si>
    <t>Brick Triblend</t>
  </si>
  <si>
    <t>81</t>
  </si>
  <si>
    <t>Bright Blue</t>
  </si>
  <si>
    <t>82</t>
  </si>
  <si>
    <t>Bright Green</t>
  </si>
  <si>
    <t>83</t>
  </si>
  <si>
    <t>Bright Lavender</t>
  </si>
  <si>
    <t>84</t>
  </si>
  <si>
    <t>Bright Navy</t>
  </si>
  <si>
    <t>85</t>
  </si>
  <si>
    <t>Bright Navy/Oxford Blue/White</t>
  </si>
  <si>
    <t>86</t>
  </si>
  <si>
    <t>Bright Orange</t>
  </si>
  <si>
    <t>87</t>
  </si>
  <si>
    <t>Bright Orange Marl</t>
  </si>
  <si>
    <t>88</t>
  </si>
  <si>
    <t>Bright Pink</t>
  </si>
  <si>
    <t>89</t>
  </si>
  <si>
    <t>Bright Red</t>
  </si>
  <si>
    <t>8A</t>
  </si>
  <si>
    <t>Bright Red/off White</t>
  </si>
  <si>
    <t>8B</t>
  </si>
  <si>
    <t>Bright Royal</t>
  </si>
  <si>
    <t>8C</t>
  </si>
  <si>
    <t>Bright Royal/Black/White</t>
  </si>
  <si>
    <t>8D</t>
  </si>
  <si>
    <t>Bright Royal/Bright Royal</t>
  </si>
  <si>
    <t>8E</t>
  </si>
  <si>
    <t>Bright Royal/French Navy/White</t>
  </si>
  <si>
    <t>8F</t>
  </si>
  <si>
    <t>Bright Royal/off White</t>
  </si>
  <si>
    <t>8G</t>
  </si>
  <si>
    <t>Bright Royal/White</t>
  </si>
  <si>
    <t>8H</t>
  </si>
  <si>
    <t>Bright Salmon</t>
  </si>
  <si>
    <t>8I</t>
  </si>
  <si>
    <t>Bright Sky</t>
  </si>
  <si>
    <t>8J</t>
  </si>
  <si>
    <t>Bright White-1005</t>
  </si>
  <si>
    <t>8K</t>
  </si>
  <si>
    <t>Bright Yellow</t>
  </si>
  <si>
    <t>8L</t>
  </si>
  <si>
    <t>Bronze</t>
  </si>
  <si>
    <t>8M</t>
  </si>
  <si>
    <t>8N</t>
  </si>
  <si>
    <t>Brown Savana</t>
  </si>
  <si>
    <t>8O</t>
  </si>
  <si>
    <t>Brown Triblend</t>
  </si>
  <si>
    <t>8P</t>
  </si>
  <si>
    <t>Brown/Khaki</t>
  </si>
  <si>
    <t>8Q</t>
  </si>
  <si>
    <t>Brown-1659</t>
  </si>
  <si>
    <t>8R</t>
  </si>
  <si>
    <t>Bubble Gum Pink</t>
  </si>
  <si>
    <t>8S</t>
  </si>
  <si>
    <t>Buck</t>
  </si>
  <si>
    <t>8T</t>
  </si>
  <si>
    <t>8U</t>
  </si>
  <si>
    <t>Burgundy Melange</t>
  </si>
  <si>
    <t>8V</t>
  </si>
  <si>
    <t>Burgundy/Black</t>
  </si>
  <si>
    <t>8W</t>
  </si>
  <si>
    <t>Burgundy/Burgundy</t>
  </si>
  <si>
    <t>8X</t>
  </si>
  <si>
    <t>Burgundy/Light Grey</t>
  </si>
  <si>
    <t>8Y</t>
  </si>
  <si>
    <t>Burgundy/Off White</t>
  </si>
  <si>
    <t>8Z</t>
  </si>
  <si>
    <t>Burgundy/Sand</t>
  </si>
  <si>
    <t>90</t>
  </si>
  <si>
    <t>Burgundy/White</t>
  </si>
  <si>
    <t>91</t>
  </si>
  <si>
    <t>Burgundy-1385</t>
  </si>
  <si>
    <t>92</t>
  </si>
  <si>
    <t>Burnt Orange</t>
  </si>
  <si>
    <t>93</t>
  </si>
  <si>
    <t>Burnt Orange-1621</t>
  </si>
  <si>
    <t>94</t>
  </si>
  <si>
    <t>Camel</t>
  </si>
  <si>
    <t>95</t>
  </si>
  <si>
    <t>Camo</t>
  </si>
  <si>
    <t>96</t>
  </si>
  <si>
    <t>Camo Green</t>
  </si>
  <si>
    <t>97</t>
  </si>
  <si>
    <t>Canary</t>
  </si>
  <si>
    <t>98</t>
  </si>
  <si>
    <t>Candy Floss Pinks</t>
  </si>
  <si>
    <t>99</t>
  </si>
  <si>
    <t>Candy Pink</t>
  </si>
  <si>
    <t>9A</t>
  </si>
  <si>
    <t>Canyon Rust</t>
  </si>
  <si>
    <t>9B</t>
  </si>
  <si>
    <t>Cappuccino</t>
  </si>
  <si>
    <t>9C</t>
  </si>
  <si>
    <t>Caramel</t>
  </si>
  <si>
    <t>9D</t>
  </si>
  <si>
    <t>Carbon</t>
  </si>
  <si>
    <t>9E</t>
  </si>
  <si>
    <t>Carbon Grey</t>
  </si>
  <si>
    <t>9F</t>
  </si>
  <si>
    <t>Carbon Grey/Black</t>
  </si>
  <si>
    <t>9G</t>
  </si>
  <si>
    <t>Carbon Heather</t>
  </si>
  <si>
    <t>9H</t>
  </si>
  <si>
    <t>Carbon Melange</t>
  </si>
  <si>
    <t>9I</t>
  </si>
  <si>
    <t>9J</t>
  </si>
  <si>
    <t>Cardinal Red</t>
  </si>
  <si>
    <t>9K</t>
  </si>
  <si>
    <t xml:space="preserve">Cardinal Triblend </t>
  </si>
  <si>
    <t>9L</t>
  </si>
  <si>
    <t>Caribbean Blue</t>
  </si>
  <si>
    <t>9M</t>
  </si>
  <si>
    <t>Caribbean Blues</t>
  </si>
  <si>
    <t>9N</t>
  </si>
  <si>
    <t>9O</t>
  </si>
  <si>
    <t>Celtic Green</t>
  </si>
  <si>
    <t>9P</t>
  </si>
  <si>
    <t>Cement</t>
  </si>
  <si>
    <t>9Q</t>
  </si>
  <si>
    <t xml:space="preserve">Cement </t>
  </si>
  <si>
    <t>9R</t>
  </si>
  <si>
    <t>Cerise-1984</t>
  </si>
  <si>
    <t>9S</t>
  </si>
  <si>
    <t>Chalk</t>
  </si>
  <si>
    <t>9T</t>
  </si>
  <si>
    <t>Chalky Mint</t>
  </si>
  <si>
    <t>9U</t>
  </si>
  <si>
    <t>Chambray</t>
  </si>
  <si>
    <t>9V</t>
  </si>
  <si>
    <t>9W</t>
  </si>
  <si>
    <t>Charcoal Black Triblend</t>
  </si>
  <si>
    <t>9X</t>
  </si>
  <si>
    <t>Charcoal Grey</t>
  </si>
  <si>
    <t>9Y</t>
  </si>
  <si>
    <t>Charcoal Grey Melange</t>
  </si>
  <si>
    <t>9Z</t>
  </si>
  <si>
    <t>Charcoal Heather</t>
  </si>
  <si>
    <t>Charcoal Herringbone</t>
  </si>
  <si>
    <t>Charcoal Marl</t>
  </si>
  <si>
    <t>Charcoal Melange</t>
  </si>
  <si>
    <t>Charcoal Melange/ Black</t>
  </si>
  <si>
    <t>Charcoal Solid</t>
  </si>
  <si>
    <t>Charcoal Twill</t>
  </si>
  <si>
    <t>Charcoal/ Lime</t>
  </si>
  <si>
    <t>Charcoal/Black</t>
  </si>
  <si>
    <t>Charcoal/Orange</t>
  </si>
  <si>
    <t>Charity Pink</t>
  </si>
  <si>
    <t>Cherry</t>
  </si>
  <si>
    <t>AC</t>
  </si>
  <si>
    <t>Cherry Sherbert</t>
  </si>
  <si>
    <t>AD</t>
  </si>
  <si>
    <t xml:space="preserve">Chic Black </t>
  </si>
  <si>
    <t>AE</t>
  </si>
  <si>
    <t>Chic Pure White</t>
  </si>
  <si>
    <t>AF</t>
  </si>
  <si>
    <t>Chilli</t>
  </si>
  <si>
    <t>AG</t>
  </si>
  <si>
    <t>Chilli Blues</t>
  </si>
  <si>
    <t>AH</t>
  </si>
  <si>
    <t>Chilli Red</t>
  </si>
  <si>
    <t>AI</t>
  </si>
  <si>
    <t>AJ</t>
  </si>
  <si>
    <t>Chocolate/Caramel</t>
  </si>
  <si>
    <t>AK</t>
  </si>
  <si>
    <t>Chocolate/Dark Amber</t>
  </si>
  <si>
    <t>AL</t>
  </si>
  <si>
    <t>Claret</t>
  </si>
  <si>
    <t>AM</t>
  </si>
  <si>
    <t>Classic Blue</t>
  </si>
  <si>
    <t>AN</t>
  </si>
  <si>
    <t>AO</t>
  </si>
  <si>
    <t>Classic Pink</t>
  </si>
  <si>
    <t>AP</t>
  </si>
  <si>
    <t>Classic Pink/ Light Grey</t>
  </si>
  <si>
    <t>AQ</t>
  </si>
  <si>
    <t>Classic Pink/Graphite</t>
  </si>
  <si>
    <t>AR</t>
  </si>
  <si>
    <t>Classic Pink/Graphite/Whi</t>
  </si>
  <si>
    <t>AS</t>
  </si>
  <si>
    <t>CLassic Pink/White</t>
  </si>
  <si>
    <t>AT</t>
  </si>
  <si>
    <t>Classic Red</t>
  </si>
  <si>
    <t>AU</t>
  </si>
  <si>
    <t>Classic Red/Black</t>
  </si>
  <si>
    <t>AV</t>
  </si>
  <si>
    <t>Classic Red/Black/White</t>
  </si>
  <si>
    <t>AW</t>
  </si>
  <si>
    <t>Classic Red/Classic Red</t>
  </si>
  <si>
    <t>AX</t>
  </si>
  <si>
    <t>Classic Red/Navy</t>
  </si>
  <si>
    <t>AY</t>
  </si>
  <si>
    <t>Classic Red/Off White</t>
  </si>
  <si>
    <t>AZ</t>
  </si>
  <si>
    <t>Classic Red/Seal Grey</t>
  </si>
  <si>
    <t>Classic Red/True Pink</t>
  </si>
  <si>
    <t>Classic Red/White</t>
  </si>
  <si>
    <t>Clay</t>
  </si>
  <si>
    <t xml:space="preserve">Clay Triblend </t>
  </si>
  <si>
    <t>Clay/Black</t>
  </si>
  <si>
    <t>Clear/ Black</t>
  </si>
  <si>
    <t>Cloud Heather</t>
  </si>
  <si>
    <t>Cloudy Grey</t>
  </si>
  <si>
    <t>Cloudy Haze</t>
  </si>
  <si>
    <t>Club Cobalt</t>
  </si>
  <si>
    <t>Cobalt Blue</t>
  </si>
  <si>
    <t>BC</t>
  </si>
  <si>
    <t>Cobalt Blue/Evening Blue</t>
  </si>
  <si>
    <t>BD</t>
  </si>
  <si>
    <t>Cobalt/Navy</t>
  </si>
  <si>
    <t>BE</t>
  </si>
  <si>
    <t>Cocoa</t>
  </si>
  <si>
    <t>BF</t>
  </si>
  <si>
    <t>BG</t>
  </si>
  <si>
    <t>College Green</t>
  </si>
  <si>
    <t>BH</t>
  </si>
  <si>
    <t>College Navy</t>
  </si>
  <si>
    <t>BI</t>
  </si>
  <si>
    <t>College Navy/White</t>
  </si>
  <si>
    <t>BJ</t>
  </si>
  <si>
    <t>Combat</t>
  </si>
  <si>
    <t>BK</t>
  </si>
  <si>
    <t>Combat Camo</t>
  </si>
  <si>
    <t>BL</t>
  </si>
  <si>
    <t>Convoy Grey</t>
  </si>
  <si>
    <t>BM</t>
  </si>
  <si>
    <t>Cookies &amp; Cream</t>
  </si>
  <si>
    <t>BN</t>
  </si>
  <si>
    <t>Cool Grey</t>
  </si>
  <si>
    <t>BO</t>
  </si>
  <si>
    <t>Cool Silver</t>
  </si>
  <si>
    <t>BP</t>
  </si>
  <si>
    <t>BQ</t>
  </si>
  <si>
    <t>Coral</t>
  </si>
  <si>
    <t>BR</t>
  </si>
  <si>
    <t>Coral Silk</t>
  </si>
  <si>
    <t>BS</t>
  </si>
  <si>
    <t>Cornflower Blue</t>
  </si>
  <si>
    <t>BT</t>
  </si>
  <si>
    <t>BU</t>
  </si>
  <si>
    <t>Corporate Blue</t>
  </si>
  <si>
    <t>BV</t>
  </si>
  <si>
    <t>Covert Green</t>
  </si>
  <si>
    <t>BW</t>
  </si>
  <si>
    <t>Crackling Campfire</t>
  </si>
  <si>
    <t>BX</t>
  </si>
  <si>
    <t>Craft Green</t>
  </si>
  <si>
    <t>BY</t>
  </si>
  <si>
    <t>Cranberry</t>
  </si>
  <si>
    <t>BZ</t>
  </si>
  <si>
    <t>Cranberry Marl</t>
  </si>
  <si>
    <t>Dark Aegean Blue</t>
  </si>
  <si>
    <t>Dark Blue 1976</t>
  </si>
  <si>
    <t>Dark Blue Denim</t>
  </si>
  <si>
    <t>Dark Blue Melange</t>
  </si>
  <si>
    <t>Dark Blue-1376</t>
  </si>
  <si>
    <t>Dark Brown-1058</t>
  </si>
  <si>
    <t>Dark Brown-1059</t>
  </si>
  <si>
    <t>Dark Cedar Green</t>
  </si>
  <si>
    <t>Dark Cherry</t>
  </si>
  <si>
    <t>Dark Cream 1884</t>
  </si>
  <si>
    <t>CC</t>
  </si>
  <si>
    <t>Dark Emerald</t>
  </si>
  <si>
    <t>CD</t>
  </si>
  <si>
    <t>Dark Forest</t>
  </si>
  <si>
    <t>CE</t>
  </si>
  <si>
    <t>Dark Graphite</t>
  </si>
  <si>
    <t>CF</t>
  </si>
  <si>
    <t>Dark Green</t>
  </si>
  <si>
    <t>Dark Green/Dark Green</t>
  </si>
  <si>
    <t>CH</t>
  </si>
  <si>
    <t>Dark Green-1304</t>
  </si>
  <si>
    <t>CI</t>
  </si>
  <si>
    <t>Dark Grey</t>
  </si>
  <si>
    <t>CJ</t>
  </si>
  <si>
    <t>Dark Grey Heather</t>
  </si>
  <si>
    <t>CK</t>
  </si>
  <si>
    <t xml:space="preserve">Dark Grey Heather </t>
  </si>
  <si>
    <t>Dark Grey Heather/Matte Silver/White</t>
  </si>
  <si>
    <t>CM</t>
  </si>
  <si>
    <t>Dark Grey Marl</t>
  </si>
  <si>
    <t>CN</t>
  </si>
  <si>
    <t>Dark Grey Melange</t>
  </si>
  <si>
    <t>CO</t>
  </si>
  <si>
    <t>Dark Grey/Black</t>
  </si>
  <si>
    <t>CP</t>
  </si>
  <si>
    <t>Dark Grey/Black/Off White</t>
  </si>
  <si>
    <t>CQ</t>
  </si>
  <si>
    <t>Dark Grey/Dark Grey</t>
  </si>
  <si>
    <t>CR</t>
  </si>
  <si>
    <t>Dark Grey/Off White</t>
  </si>
  <si>
    <t>CS</t>
  </si>
  <si>
    <t>Dark Grey/White</t>
  </si>
  <si>
    <t>Dark Grey-1164</t>
  </si>
  <si>
    <t>CU</t>
  </si>
  <si>
    <t>CV</t>
  </si>
  <si>
    <t>Dark Khaki</t>
  </si>
  <si>
    <t>CW</t>
  </si>
  <si>
    <t>Dark Khaki/Black</t>
  </si>
  <si>
    <t>CX</t>
  </si>
  <si>
    <t>Dark Lavender</t>
  </si>
  <si>
    <t>CY</t>
  </si>
  <si>
    <t>Dark Marine/Natural</t>
  </si>
  <si>
    <t>CZ</t>
  </si>
  <si>
    <t>Dark Navy</t>
  </si>
  <si>
    <t>D0</t>
  </si>
  <si>
    <t>Dark Navy Heather</t>
  </si>
  <si>
    <t>D1</t>
  </si>
  <si>
    <t>Dark Navy/Dark Navy</t>
  </si>
  <si>
    <t>D2</t>
  </si>
  <si>
    <t>Dark Olive</t>
  </si>
  <si>
    <t>Dark Plum</t>
  </si>
  <si>
    <t>D4</t>
  </si>
  <si>
    <t>Dark Purple</t>
  </si>
  <si>
    <t>D5</t>
  </si>
  <si>
    <t>Dark Purple-1412</t>
  </si>
  <si>
    <t>D6</t>
  </si>
  <si>
    <t>Dark Red</t>
  </si>
  <si>
    <t>D7</t>
  </si>
  <si>
    <t xml:space="preserve">Dark Royal </t>
  </si>
  <si>
    <t>D8</t>
  </si>
  <si>
    <t>Dark Spruce/Black</t>
  </si>
  <si>
    <t>D9</t>
  </si>
  <si>
    <t>Deep Aqua-1293</t>
  </si>
  <si>
    <t>Deep Green</t>
  </si>
  <si>
    <t>Deep Green/ Black</t>
  </si>
  <si>
    <t>DC</t>
  </si>
  <si>
    <t>Deep Heather</t>
  </si>
  <si>
    <t>DD</t>
  </si>
  <si>
    <t>DE</t>
  </si>
  <si>
    <t>Deep Purple</t>
  </si>
  <si>
    <t>DF</t>
  </si>
  <si>
    <t>Deep Red</t>
  </si>
  <si>
    <t>DG</t>
  </si>
  <si>
    <t>Deep Sun</t>
  </si>
  <si>
    <t>DH</t>
  </si>
  <si>
    <t>Deep Teal</t>
  </si>
  <si>
    <t>DI</t>
  </si>
  <si>
    <t>Deep Wine</t>
  </si>
  <si>
    <t>DJ</t>
  </si>
  <si>
    <t>Denim</t>
  </si>
  <si>
    <t>DK</t>
  </si>
  <si>
    <t>Denim Blue</t>
  </si>
  <si>
    <t>DL</t>
  </si>
  <si>
    <t>Denim Marl</t>
  </si>
  <si>
    <t>DM</t>
  </si>
  <si>
    <t>Denim Melange</t>
  </si>
  <si>
    <t>DN</t>
  </si>
  <si>
    <t xml:space="preserve">Denim Triblend </t>
  </si>
  <si>
    <t>DO</t>
  </si>
  <si>
    <t>Desert</t>
  </si>
  <si>
    <t>DP</t>
  </si>
  <si>
    <t>Desert Khaki</t>
  </si>
  <si>
    <t>DQ</t>
  </si>
  <si>
    <t>Desert Peaks</t>
  </si>
  <si>
    <t>DR</t>
  </si>
  <si>
    <t>Desert Sand</t>
  </si>
  <si>
    <t>DS</t>
  </si>
  <si>
    <t xml:space="preserve">Desert Sand / Black </t>
  </si>
  <si>
    <t>DT</t>
  </si>
  <si>
    <t>Dijon Blue</t>
  </si>
  <si>
    <t>DU</t>
  </si>
  <si>
    <t>Diva Blue</t>
  </si>
  <si>
    <t>DV</t>
  </si>
  <si>
    <t>Dolphin</t>
  </si>
  <si>
    <t>DW</t>
  </si>
  <si>
    <t>Dolphin/Black</t>
  </si>
  <si>
    <t>DX</t>
  </si>
  <si>
    <t>Dove Grey</t>
  </si>
  <si>
    <t>DY</t>
  </si>
  <si>
    <t>DTG Black</t>
  </si>
  <si>
    <t>DZ</t>
  </si>
  <si>
    <t>DTG Dark Grey</t>
  </si>
  <si>
    <t>E0</t>
  </si>
  <si>
    <t>DTG White</t>
  </si>
  <si>
    <t>E1</t>
  </si>
  <si>
    <t>DUCK EGG BLUE</t>
  </si>
  <si>
    <t>E2</t>
  </si>
  <si>
    <t>Dusk/Midnight</t>
  </si>
  <si>
    <t>E3</t>
  </si>
  <si>
    <t>Dusky Blue</t>
  </si>
  <si>
    <t>Dusky Pink</t>
  </si>
  <si>
    <t>E5</t>
  </si>
  <si>
    <t>Dusky Pink/off White</t>
  </si>
  <si>
    <t>E6</t>
  </si>
  <si>
    <t>Dust</t>
  </si>
  <si>
    <t>E7</t>
  </si>
  <si>
    <t>Dust/ White/ Dust/ Brushed Silver</t>
  </si>
  <si>
    <t>E8</t>
  </si>
  <si>
    <t>Dusty Blue</t>
  </si>
  <si>
    <t>E9</t>
  </si>
  <si>
    <t>Dusty Blue Triblend</t>
  </si>
  <si>
    <t>Dusty Green</t>
  </si>
  <si>
    <t>Dusty Orange</t>
  </si>
  <si>
    <t>EC</t>
  </si>
  <si>
    <t>Dusty Pink</t>
  </si>
  <si>
    <t>ED</t>
  </si>
  <si>
    <t>Dusty Purple</t>
  </si>
  <si>
    <t>EE</t>
  </si>
  <si>
    <t>Dusty Red</t>
  </si>
  <si>
    <t>EF</t>
  </si>
  <si>
    <t>Dusty Rose</t>
  </si>
  <si>
    <t>EG</t>
  </si>
  <si>
    <t>Earth</t>
  </si>
  <si>
    <t>EH</t>
  </si>
  <si>
    <t>Ebony</t>
  </si>
  <si>
    <t>EI</t>
  </si>
  <si>
    <t>Ecru</t>
  </si>
  <si>
    <t>EJ</t>
  </si>
  <si>
    <t>Ecru/Black</t>
  </si>
  <si>
    <t>EK</t>
  </si>
  <si>
    <t>Electric Blue</t>
  </si>
  <si>
    <t>EL</t>
  </si>
  <si>
    <t>Electric Grey</t>
  </si>
  <si>
    <t>EM</t>
  </si>
  <si>
    <t>Elephant Grey</t>
  </si>
  <si>
    <t>EN</t>
  </si>
  <si>
    <t>Emerald</t>
  </si>
  <si>
    <t>EO</t>
  </si>
  <si>
    <t xml:space="preserve">Emerald Triblend </t>
  </si>
  <si>
    <t>EP</t>
  </si>
  <si>
    <t>Emerald/Soft White</t>
  </si>
  <si>
    <t>EQ</t>
  </si>
  <si>
    <t>Emerald-1750</t>
  </si>
  <si>
    <t>ER</t>
  </si>
  <si>
    <t>Espresso Haze</t>
  </si>
  <si>
    <t>ES</t>
  </si>
  <si>
    <t>F Navy/Classic Red/White</t>
  </si>
  <si>
    <t>ET</t>
  </si>
  <si>
    <t>F. Navy/F. Navy/White</t>
  </si>
  <si>
    <t>EU</t>
  </si>
  <si>
    <t>Fennel</t>
  </si>
  <si>
    <t>EV</t>
  </si>
  <si>
    <t>Fennel/Pink</t>
  </si>
  <si>
    <t>EW</t>
  </si>
  <si>
    <t>Festival Fuchsia</t>
  </si>
  <si>
    <t>EX</t>
  </si>
  <si>
    <t>Field Camo</t>
  </si>
  <si>
    <t>EY</t>
  </si>
  <si>
    <t>Fire Red</t>
  </si>
  <si>
    <t>EZ</t>
  </si>
  <si>
    <t>FL Lime 1950</t>
  </si>
  <si>
    <t>F0</t>
  </si>
  <si>
    <t>FL Orange 1946</t>
  </si>
  <si>
    <t>Flame Red</t>
  </si>
  <si>
    <t>Flint Stone</t>
  </si>
  <si>
    <t>Flo Blue</t>
  </si>
  <si>
    <t>Flo Yellow</t>
  </si>
  <si>
    <t>Floro Green</t>
  </si>
  <si>
    <t>Floro Orange</t>
  </si>
  <si>
    <t>Floro Pink</t>
  </si>
  <si>
    <t>Floro Yellow</t>
  </si>
  <si>
    <t>Flourescent Pink/ White</t>
  </si>
  <si>
    <t>Flourescent Yellow/ White</t>
  </si>
  <si>
    <t>FC</t>
  </si>
  <si>
    <t>Flow/ Blaze</t>
  </si>
  <si>
    <t>FD</t>
  </si>
  <si>
    <t>Fluor Yellow/Fluor Orange/Black</t>
  </si>
  <si>
    <t>FE</t>
  </si>
  <si>
    <t>Fluorescent Green</t>
  </si>
  <si>
    <t>FF</t>
  </si>
  <si>
    <t>Fluorescent Lime</t>
  </si>
  <si>
    <t>FG</t>
  </si>
  <si>
    <t>Fluorescent Orange</t>
  </si>
  <si>
    <t>FH</t>
  </si>
  <si>
    <t>Fluorescent Orange/Black</t>
  </si>
  <si>
    <t>FI</t>
  </si>
  <si>
    <t>Fluorescent Orange/Navy</t>
  </si>
  <si>
    <t>FJ</t>
  </si>
  <si>
    <t>Fluorescent Pink</t>
  </si>
  <si>
    <t>FK</t>
  </si>
  <si>
    <t>Fluorescent Red</t>
  </si>
  <si>
    <t>FL</t>
  </si>
  <si>
    <t>Fluorescent Yellow/Black</t>
  </si>
  <si>
    <t>FM</t>
  </si>
  <si>
    <t>Fluorescent Yellow/Navy</t>
  </si>
  <si>
    <t>FN</t>
  </si>
  <si>
    <t>Fluoresent Orange</t>
  </si>
  <si>
    <t>FO</t>
  </si>
  <si>
    <t>Fluoresent Yellow</t>
  </si>
  <si>
    <t>FP</t>
  </si>
  <si>
    <t>Fluro Yellow</t>
  </si>
  <si>
    <t>FQ</t>
  </si>
  <si>
    <t>Forager Fusion</t>
  </si>
  <si>
    <t>FR</t>
  </si>
  <si>
    <t>FS</t>
  </si>
  <si>
    <t>Forest Green/ Taupe</t>
  </si>
  <si>
    <t>FT</t>
  </si>
  <si>
    <t>Forest Night</t>
  </si>
  <si>
    <t>FU</t>
  </si>
  <si>
    <t>Forest/Putty</t>
  </si>
  <si>
    <t>FV</t>
  </si>
  <si>
    <t>French Blue / Navy</t>
  </si>
  <si>
    <t>FW</t>
  </si>
  <si>
    <t>French Navy</t>
  </si>
  <si>
    <t>FX</t>
  </si>
  <si>
    <t>French Navy/ Light Grey</t>
  </si>
  <si>
    <t>FY</t>
  </si>
  <si>
    <t>French Navy/ Natural</t>
  </si>
  <si>
    <t>FZ</t>
  </si>
  <si>
    <t>French Navy/ Royal</t>
  </si>
  <si>
    <t>G0</t>
  </si>
  <si>
    <t>French Navy/ Taupe</t>
  </si>
  <si>
    <t>G1</t>
  </si>
  <si>
    <t>French Navy/Black</t>
  </si>
  <si>
    <t>G2</t>
  </si>
  <si>
    <t>French Navy/Black/White</t>
  </si>
  <si>
    <t>G3</t>
  </si>
  <si>
    <t>French Navy/Bright Royal/White</t>
  </si>
  <si>
    <t>G4</t>
  </si>
  <si>
    <t>French Navy/Classic Red</t>
  </si>
  <si>
    <t>G5</t>
  </si>
  <si>
    <t>French Navy/Classic Red/White</t>
  </si>
  <si>
    <t>French Navy/French Navy</t>
  </si>
  <si>
    <t>G7</t>
  </si>
  <si>
    <t>French Navy/Light Grey</t>
  </si>
  <si>
    <t>G8</t>
  </si>
  <si>
    <t>French Navy/Off White</t>
  </si>
  <si>
    <t>G9</t>
  </si>
  <si>
    <t>French Navy/Orange/White</t>
  </si>
  <si>
    <t>French Navy/Putty</t>
  </si>
  <si>
    <t>French Navy/Sapphire Blue/White</t>
  </si>
  <si>
    <t>GC</t>
  </si>
  <si>
    <t>French Navy/Soft White</t>
  </si>
  <si>
    <t>GD</t>
  </si>
  <si>
    <t>French Navy/Stone</t>
  </si>
  <si>
    <t>GE</t>
  </si>
  <si>
    <t>French Navy/White</t>
  </si>
  <si>
    <t>GF</t>
  </si>
  <si>
    <t>Fresh Green</t>
  </si>
  <si>
    <t>GG</t>
  </si>
  <si>
    <t xml:space="preserve">Fresh Green/Black </t>
  </si>
  <si>
    <t>GH</t>
  </si>
  <si>
    <t xml:space="preserve">Fresh Pink </t>
  </si>
  <si>
    <t>GI</t>
  </si>
  <si>
    <t>Frost Grey</t>
  </si>
  <si>
    <t>GJ</t>
  </si>
  <si>
    <t>Frost Grey Heather</t>
  </si>
  <si>
    <t>GK</t>
  </si>
  <si>
    <t>Frost Grey/ Black</t>
  </si>
  <si>
    <t>GL</t>
  </si>
  <si>
    <t>GM</t>
  </si>
  <si>
    <t>Fuchsia/Black</t>
  </si>
  <si>
    <t>GN</t>
  </si>
  <si>
    <t>Fuchsia/Black/Light Grey</t>
  </si>
  <si>
    <t>GO</t>
  </si>
  <si>
    <t>Fuchsia/Graphite</t>
  </si>
  <si>
    <t>GP</t>
  </si>
  <si>
    <t>Fuchsia/Off White</t>
  </si>
  <si>
    <t>GQ</t>
  </si>
  <si>
    <t>Fuchsia/White</t>
  </si>
  <si>
    <t>GR</t>
  </si>
  <si>
    <t>Game Royal/White</t>
  </si>
  <si>
    <t>GS</t>
  </si>
  <si>
    <t>Garden Green</t>
  </si>
  <si>
    <t>GT</t>
  </si>
  <si>
    <t>GU</t>
  </si>
  <si>
    <t>Geo Blue</t>
  </si>
  <si>
    <t>GV</t>
  </si>
  <si>
    <t>Geo Grey</t>
  </si>
  <si>
    <t>GW</t>
  </si>
  <si>
    <t>Geo Orange</t>
  </si>
  <si>
    <t>GX</t>
  </si>
  <si>
    <t>Ginger</t>
  </si>
  <si>
    <t>GY</t>
  </si>
  <si>
    <t>Glacier Peaks</t>
  </si>
  <si>
    <t>GZ</t>
  </si>
  <si>
    <t>H0</t>
  </si>
  <si>
    <t>Gold 1024</t>
  </si>
  <si>
    <t>H1</t>
  </si>
  <si>
    <t>Gold 1025</t>
  </si>
  <si>
    <t>H2</t>
  </si>
  <si>
    <t>Gold 1137</t>
  </si>
  <si>
    <t>H3</t>
  </si>
  <si>
    <t>Gold 1172</t>
  </si>
  <si>
    <t>H4</t>
  </si>
  <si>
    <t>Gold 1951</t>
  </si>
  <si>
    <t>H5</t>
  </si>
  <si>
    <t>Gold 1955</t>
  </si>
  <si>
    <t>H6</t>
  </si>
  <si>
    <t>Gold/Black</t>
  </si>
  <si>
    <t>Gold-1171</t>
  </si>
  <si>
    <t>H8</t>
  </si>
  <si>
    <t>Gold-1772</t>
  </si>
  <si>
    <t>H9</t>
  </si>
  <si>
    <t>Golden Pecan</t>
  </si>
  <si>
    <t>Granite</t>
  </si>
  <si>
    <t>HC</t>
  </si>
  <si>
    <t>Granite Heather</t>
  </si>
  <si>
    <t>HD</t>
  </si>
  <si>
    <t>Granite Marl</t>
  </si>
  <si>
    <t>HE</t>
  </si>
  <si>
    <t>Granite/Black</t>
  </si>
  <si>
    <t>HF</t>
  </si>
  <si>
    <t>Grape</t>
  </si>
  <si>
    <t>HG</t>
  </si>
  <si>
    <t>Graphite</t>
  </si>
  <si>
    <t>HH</t>
  </si>
  <si>
    <t>Graphite Grey</t>
  </si>
  <si>
    <t>HI</t>
  </si>
  <si>
    <t>Graphite Grey/ Blush</t>
  </si>
  <si>
    <t>HJ</t>
  </si>
  <si>
    <t xml:space="preserve">Graphite Grey/ Light Grey </t>
  </si>
  <si>
    <t>HK</t>
  </si>
  <si>
    <t>Graphite Grey/Black</t>
  </si>
  <si>
    <t>HL</t>
  </si>
  <si>
    <t>Graphite Grey/Graphite Grey</t>
  </si>
  <si>
    <t>HM</t>
  </si>
  <si>
    <t>Graphite Grey/Light Grey</t>
  </si>
  <si>
    <t>HN</t>
  </si>
  <si>
    <t>Graphite Grey/oyster Grey</t>
  </si>
  <si>
    <t>HO</t>
  </si>
  <si>
    <t>HP</t>
  </si>
  <si>
    <t>Graphite/ White</t>
  </si>
  <si>
    <t>HQ</t>
  </si>
  <si>
    <t>Graphite/Black/White</t>
  </si>
  <si>
    <t>HR</t>
  </si>
  <si>
    <t>Graphite/Grey/Black</t>
  </si>
  <si>
    <t>HS</t>
  </si>
  <si>
    <t>HT</t>
  </si>
  <si>
    <t>Green 1051</t>
  </si>
  <si>
    <t>HU</t>
  </si>
  <si>
    <t>Green 1079</t>
  </si>
  <si>
    <t>HV</t>
  </si>
  <si>
    <t>Green 1250</t>
  </si>
  <si>
    <t>HW</t>
  </si>
  <si>
    <t>Green Camo</t>
  </si>
  <si>
    <t>HX</t>
  </si>
  <si>
    <t>Green Triblend</t>
  </si>
  <si>
    <t>HY</t>
  </si>
  <si>
    <t>Green/Hi Vis Yellow</t>
  </si>
  <si>
    <t>HZ</t>
  </si>
  <si>
    <t>Green-1049</t>
  </si>
  <si>
    <t>I0</t>
  </si>
  <si>
    <t>Green-1050</t>
  </si>
  <si>
    <t>I1</t>
  </si>
  <si>
    <t>Green-1101</t>
  </si>
  <si>
    <t>I2</t>
  </si>
  <si>
    <t>Green-1103</t>
  </si>
  <si>
    <t>I3</t>
  </si>
  <si>
    <t>Green-1169</t>
  </si>
  <si>
    <t>I4</t>
  </si>
  <si>
    <t>Green-1248</t>
  </si>
  <si>
    <t>I5</t>
  </si>
  <si>
    <t>Green-1251</t>
  </si>
  <si>
    <t>I6</t>
  </si>
  <si>
    <t>Green-1370</t>
  </si>
  <si>
    <t>I7</t>
  </si>
  <si>
    <t>Green-1489</t>
  </si>
  <si>
    <t>Green-1988</t>
  </si>
  <si>
    <t>I9</t>
  </si>
  <si>
    <t xml:space="preserve">Grey </t>
  </si>
  <si>
    <t>Grey 1011</t>
  </si>
  <si>
    <t>IC</t>
  </si>
  <si>
    <t>Grey 1041</t>
  </si>
  <si>
    <t>ID</t>
  </si>
  <si>
    <t>Grey 1118</t>
  </si>
  <si>
    <t>IE</t>
  </si>
  <si>
    <t>Grey 1811</t>
  </si>
  <si>
    <t>IF</t>
  </si>
  <si>
    <t>Grey 1918</t>
  </si>
  <si>
    <t>IG</t>
  </si>
  <si>
    <t>Grey Black Denim</t>
  </si>
  <si>
    <t>IH</t>
  </si>
  <si>
    <t>Grey Fog</t>
  </si>
  <si>
    <t>II</t>
  </si>
  <si>
    <t>Grey Marl</t>
  </si>
  <si>
    <t>IJ</t>
  </si>
  <si>
    <t>Grey Marl/Black</t>
  </si>
  <si>
    <t>IK</t>
  </si>
  <si>
    <t>Grey Melange</t>
  </si>
  <si>
    <t>IL</t>
  </si>
  <si>
    <t xml:space="preserve">Grey Melange </t>
  </si>
  <si>
    <t>IM</t>
  </si>
  <si>
    <t>Grey Melange/ Black</t>
  </si>
  <si>
    <t>IN</t>
  </si>
  <si>
    <t>Grey Melange/ Tan</t>
  </si>
  <si>
    <t>IO</t>
  </si>
  <si>
    <t>Grey Stripe</t>
  </si>
  <si>
    <t>IP</t>
  </si>
  <si>
    <t>Grey Triblend</t>
  </si>
  <si>
    <t>IQ</t>
  </si>
  <si>
    <t>Grey/Black</t>
  </si>
  <si>
    <t>IR</t>
  </si>
  <si>
    <t>Grey/Grey</t>
  </si>
  <si>
    <t>IS</t>
  </si>
  <si>
    <t>Grey/Lime</t>
  </si>
  <si>
    <t>IT</t>
  </si>
  <si>
    <t>Grey/Orange</t>
  </si>
  <si>
    <t>IU</t>
  </si>
  <si>
    <t>Grey-1615</t>
  </si>
  <si>
    <t>IV</t>
  </si>
  <si>
    <t>Griffin</t>
  </si>
  <si>
    <t>IW</t>
  </si>
  <si>
    <t>Griffin Grey</t>
  </si>
  <si>
    <t>IX</t>
  </si>
  <si>
    <t>Hawaii Blue</t>
  </si>
  <si>
    <t>IY</t>
  </si>
  <si>
    <t>Hazelnut</t>
  </si>
  <si>
    <t>IZ</t>
  </si>
  <si>
    <t>J0</t>
  </si>
  <si>
    <t>Heather Asphalt</t>
  </si>
  <si>
    <t>J1</t>
  </si>
  <si>
    <t>Heather Autumn</t>
  </si>
  <si>
    <t>J2</t>
  </si>
  <si>
    <t>Heather Blue</t>
  </si>
  <si>
    <t>J3</t>
  </si>
  <si>
    <t>Heather Blue Lagoon</t>
  </si>
  <si>
    <t>J4</t>
  </si>
  <si>
    <t>J5</t>
  </si>
  <si>
    <t>Heather Cardinal</t>
  </si>
  <si>
    <t>J6</t>
  </si>
  <si>
    <t>Heather Clay</t>
  </si>
  <si>
    <t>J7</t>
  </si>
  <si>
    <t>Heather Columbia Blue</t>
  </si>
  <si>
    <t>J8</t>
  </si>
  <si>
    <t>Heather Dark Green</t>
  </si>
  <si>
    <t>Heather Dark Grey</t>
  </si>
  <si>
    <t>Heather Deep Teal</t>
  </si>
  <si>
    <t>Heather Dust</t>
  </si>
  <si>
    <t>JC</t>
  </si>
  <si>
    <t>Heather Dusty Blue</t>
  </si>
  <si>
    <t>JD</t>
  </si>
  <si>
    <t>Heather Forest</t>
  </si>
  <si>
    <t>JE</t>
  </si>
  <si>
    <t xml:space="preserve">Heather Forest </t>
  </si>
  <si>
    <t>JF</t>
  </si>
  <si>
    <t>Heather Forest Green</t>
  </si>
  <si>
    <t>JG</t>
  </si>
  <si>
    <t>Heather French Vanilla</t>
  </si>
  <si>
    <t>JH</t>
  </si>
  <si>
    <t>Heather Graphite</t>
  </si>
  <si>
    <t>JI</t>
  </si>
  <si>
    <t>Heather Green</t>
  </si>
  <si>
    <t>JJ</t>
  </si>
  <si>
    <t>JK</t>
  </si>
  <si>
    <t>Heather Grey Marl</t>
  </si>
  <si>
    <t>JL</t>
  </si>
  <si>
    <t>Heather Grey Melange</t>
  </si>
  <si>
    <t>JM</t>
  </si>
  <si>
    <t>Heather Grey Melange/White</t>
  </si>
  <si>
    <t>JN</t>
  </si>
  <si>
    <t>Heather Grey/Black</t>
  </si>
  <si>
    <t>JO</t>
  </si>
  <si>
    <t>Heather Grey/Navy</t>
  </si>
  <si>
    <t>JP</t>
  </si>
  <si>
    <t>Heather Ice Blue</t>
  </si>
  <si>
    <t>JQ</t>
  </si>
  <si>
    <t>Heather Kelly Green</t>
  </si>
  <si>
    <t>JR</t>
  </si>
  <si>
    <t>Heather Light Grey</t>
  </si>
  <si>
    <t>JS</t>
  </si>
  <si>
    <t>Heather Maroon</t>
  </si>
  <si>
    <t>JT</t>
  </si>
  <si>
    <t>Heather Mauve</t>
  </si>
  <si>
    <t>JU</t>
  </si>
  <si>
    <t>Heather Mid Grey</t>
  </si>
  <si>
    <t>JV</t>
  </si>
  <si>
    <t xml:space="preserve">Heather Midnight Navy </t>
  </si>
  <si>
    <t>JW</t>
  </si>
  <si>
    <t>JX</t>
  </si>
  <si>
    <t xml:space="preserve">Heather Mint </t>
  </si>
  <si>
    <t>JY</t>
  </si>
  <si>
    <t>Heather Mustard</t>
  </si>
  <si>
    <t>JZ</t>
  </si>
  <si>
    <t>Heather Natural</t>
  </si>
  <si>
    <t>K0</t>
  </si>
  <si>
    <t>K1</t>
  </si>
  <si>
    <t>Heather Navy Blue</t>
  </si>
  <si>
    <t>K2</t>
  </si>
  <si>
    <t>Heather Oatmeal</t>
  </si>
  <si>
    <t>K3</t>
  </si>
  <si>
    <t>Heather Olive</t>
  </si>
  <si>
    <t>K4</t>
  </si>
  <si>
    <t>Heather Peach</t>
  </si>
  <si>
    <t>K5</t>
  </si>
  <si>
    <t>Heather Pink Gravel</t>
  </si>
  <si>
    <t>K6</t>
  </si>
  <si>
    <t>K7</t>
  </si>
  <si>
    <t>Heather Red</t>
  </si>
  <si>
    <t>K8</t>
  </si>
  <si>
    <t>K9</t>
  </si>
  <si>
    <t>Heather Royal Blue</t>
  </si>
  <si>
    <t>Heather Sage</t>
  </si>
  <si>
    <t>Heather Sapphire</t>
  </si>
  <si>
    <t>KC</t>
  </si>
  <si>
    <t>Heather Slate</t>
  </si>
  <si>
    <t>KD</t>
  </si>
  <si>
    <t>Heather Stone</t>
  </si>
  <si>
    <t>KE</t>
  </si>
  <si>
    <t>Heather Storm</t>
  </si>
  <si>
    <t>KF</t>
  </si>
  <si>
    <t>Heather Sunset</t>
  </si>
  <si>
    <t>KG</t>
  </si>
  <si>
    <t>Heather True Royal</t>
  </si>
  <si>
    <t>KH</t>
  </si>
  <si>
    <t>Heather Yellow Gold</t>
  </si>
  <si>
    <t>KI</t>
  </si>
  <si>
    <t>Heather/Black</t>
  </si>
  <si>
    <t>KJ</t>
  </si>
  <si>
    <t>Heather/Heather</t>
  </si>
  <si>
    <t>KK</t>
  </si>
  <si>
    <t>KL</t>
  </si>
  <si>
    <t>Hi Vis Orange</t>
  </si>
  <si>
    <t>KM</t>
  </si>
  <si>
    <t>Hi Vis Orange/Black</t>
  </si>
  <si>
    <t>KN</t>
  </si>
  <si>
    <t>Hi Vis Orange/Hi Vis Yellow</t>
  </si>
  <si>
    <t>KO</t>
  </si>
  <si>
    <t>Hi Vis Orange/Navy</t>
  </si>
  <si>
    <t>KP</t>
  </si>
  <si>
    <t>Hi Vis Orange/Royal</t>
  </si>
  <si>
    <t>KQ</t>
  </si>
  <si>
    <t>Hi Vis Yellow</t>
  </si>
  <si>
    <t>KR</t>
  </si>
  <si>
    <t>Hi Vis Yellow/Black</t>
  </si>
  <si>
    <t>KS</t>
  </si>
  <si>
    <t>Hi Vis Yellow/Green</t>
  </si>
  <si>
    <t>KT</t>
  </si>
  <si>
    <t>Hi Vis Yellow/Grey</t>
  </si>
  <si>
    <t>KU</t>
  </si>
  <si>
    <t>Hi Vis Yellow/Orange</t>
  </si>
  <si>
    <t>KV</t>
  </si>
  <si>
    <t>Hi Vis Yellow/Royal Blue</t>
  </si>
  <si>
    <t>KW</t>
  </si>
  <si>
    <t>Hi-Vis Orange</t>
  </si>
  <si>
    <t>KX</t>
  </si>
  <si>
    <t>Hi-Vis Yellow</t>
  </si>
  <si>
    <t>KY</t>
  </si>
  <si>
    <t>Hi-Vis Yellow/Navy</t>
  </si>
  <si>
    <t>KZ</t>
  </si>
  <si>
    <t>Holo Pink</t>
  </si>
  <si>
    <t>L0</t>
  </si>
  <si>
    <t>Honey 1070</t>
  </si>
  <si>
    <t>Honey-1338</t>
  </si>
  <si>
    <t>Hot Pink</t>
  </si>
  <si>
    <t>Ice Blue</t>
  </si>
  <si>
    <t>Ice Blue-1675</t>
  </si>
  <si>
    <t>Ice Grey</t>
  </si>
  <si>
    <t>Indie</t>
  </si>
  <si>
    <t>Indigo</t>
  </si>
  <si>
    <t>Indigo Blue/ Black</t>
  </si>
  <si>
    <t>Indigo Melange</t>
  </si>
  <si>
    <t>Ink</t>
  </si>
  <si>
    <t>LC</t>
  </si>
  <si>
    <t>Iris</t>
  </si>
  <si>
    <t>LD</t>
  </si>
  <si>
    <t>LE</t>
  </si>
  <si>
    <t>Iron</t>
  </si>
  <si>
    <t>LF</t>
  </si>
  <si>
    <t>Iron Grey</t>
  </si>
  <si>
    <t>Iron Grey/ Black/ White</t>
  </si>
  <si>
    <t>LH</t>
  </si>
  <si>
    <t>Iron/Black</t>
  </si>
  <si>
    <t>LI</t>
  </si>
  <si>
    <t>Italian Blue</t>
  </si>
  <si>
    <t>LJ</t>
  </si>
  <si>
    <t>Ivory-1082</t>
  </si>
  <si>
    <t>LK</t>
  </si>
  <si>
    <t>Ivy Green</t>
  </si>
  <si>
    <t>LL</t>
  </si>
  <si>
    <t>Jade</t>
  </si>
  <si>
    <t>LM</t>
  </si>
  <si>
    <t>LN</t>
  </si>
  <si>
    <t>Jet Black</t>
  </si>
  <si>
    <t>LO</t>
  </si>
  <si>
    <t>Jungle Camo</t>
  </si>
  <si>
    <t>LP</t>
  </si>
  <si>
    <t>Jungle Camo/ Black</t>
  </si>
  <si>
    <t>LQ</t>
  </si>
  <si>
    <t>LR</t>
  </si>
  <si>
    <t>Kelly Green/Off White</t>
  </si>
  <si>
    <t>LS</t>
  </si>
  <si>
    <t>Kelly Green/white</t>
  </si>
  <si>
    <t>LT</t>
  </si>
  <si>
    <t>Kelly Mist</t>
  </si>
  <si>
    <t>LU</t>
  </si>
  <si>
    <t>Key Lime/ Seal Grey</t>
  </si>
  <si>
    <t>LV</t>
  </si>
  <si>
    <t>LW</t>
  </si>
  <si>
    <t>Kit</t>
  </si>
  <si>
    <t>LX</t>
  </si>
  <si>
    <t>LY</t>
  </si>
  <si>
    <t>Lagoon Blue</t>
  </si>
  <si>
    <t>LZ</t>
  </si>
  <si>
    <t>Lagoon Turquoise</t>
  </si>
  <si>
    <t>M0</t>
  </si>
  <si>
    <t>Lavender</t>
  </si>
  <si>
    <t>Lavender Blue</t>
  </si>
  <si>
    <t>M2</t>
  </si>
  <si>
    <t>Lavender Dust</t>
  </si>
  <si>
    <t>M3</t>
  </si>
  <si>
    <t>Lavender Fizz</t>
  </si>
  <si>
    <t>M4</t>
  </si>
  <si>
    <t>Lavender/French Navy</t>
  </si>
  <si>
    <t>Lavender/White</t>
  </si>
  <si>
    <t>M6</t>
  </si>
  <si>
    <t>Leaf</t>
  </si>
  <si>
    <t>M7</t>
  </si>
  <si>
    <t>Leaf Green</t>
  </si>
  <si>
    <t>M8</t>
  </si>
  <si>
    <t>Leaf Green-1749</t>
  </si>
  <si>
    <t>M9</t>
  </si>
  <si>
    <t>Lemon</t>
  </si>
  <si>
    <t>Lemon 1064</t>
  </si>
  <si>
    <t>Lemon 1069</t>
  </si>
  <si>
    <t>Lemon-1023</t>
  </si>
  <si>
    <t>MD</t>
  </si>
  <si>
    <t>Lemon-1180</t>
  </si>
  <si>
    <t>ME</t>
  </si>
  <si>
    <t>Lemon-1735</t>
  </si>
  <si>
    <t>MF</t>
  </si>
  <si>
    <t>Lichen</t>
  </si>
  <si>
    <t>MG</t>
  </si>
  <si>
    <t>MH</t>
  </si>
  <si>
    <t>Light Blue Melange</t>
  </si>
  <si>
    <t>MI</t>
  </si>
  <si>
    <t>Light Blue/Mid Blue/Bright Navy</t>
  </si>
  <si>
    <t>MJ</t>
  </si>
  <si>
    <t>Light Blue/Navy</t>
  </si>
  <si>
    <t>MK</t>
  </si>
  <si>
    <t>Light Blue-1075</t>
  </si>
  <si>
    <t>ML</t>
  </si>
  <si>
    <t>Light Blue-1132</t>
  </si>
  <si>
    <t>MM</t>
  </si>
  <si>
    <t>Light Denim</t>
  </si>
  <si>
    <t>MN</t>
  </si>
  <si>
    <t>Light Denim/Navy</t>
  </si>
  <si>
    <t>MO</t>
  </si>
  <si>
    <t>Light Gold</t>
  </si>
  <si>
    <t>MP</t>
  </si>
  <si>
    <t>Light Gold-1124</t>
  </si>
  <si>
    <t>MQ</t>
  </si>
  <si>
    <t>MR</t>
  </si>
  <si>
    <t>Light Green</t>
  </si>
  <si>
    <t>MS</t>
  </si>
  <si>
    <t>Light Grey</t>
  </si>
  <si>
    <t>MT</t>
  </si>
  <si>
    <t>Light Grey Fleck</t>
  </si>
  <si>
    <t>MU</t>
  </si>
  <si>
    <t>Light Grey Marl</t>
  </si>
  <si>
    <t>MV</t>
  </si>
  <si>
    <t>Light Grey Marl/ Black</t>
  </si>
  <si>
    <t>MW</t>
  </si>
  <si>
    <t>Light Grey/ Citron</t>
  </si>
  <si>
    <t>MX</t>
  </si>
  <si>
    <t>Light Grey/ Graphite Grey</t>
  </si>
  <si>
    <t>MY</t>
  </si>
  <si>
    <t>Light Grey/Black</t>
  </si>
  <si>
    <t>MZ</t>
  </si>
  <si>
    <t>Light Grey/French Navy</t>
  </si>
  <si>
    <t>N0</t>
  </si>
  <si>
    <t>Light Grey/Light Grey</t>
  </si>
  <si>
    <t>Light Grey/White</t>
  </si>
  <si>
    <t>Light Heather Blue</t>
  </si>
  <si>
    <t>Light Jade</t>
  </si>
  <si>
    <t>Light Jade-1799</t>
  </si>
  <si>
    <t>Light Navy</t>
  </si>
  <si>
    <t>Light Navy 1242</t>
  </si>
  <si>
    <t>N7</t>
  </si>
  <si>
    <t>Light Navy 1966</t>
  </si>
  <si>
    <t>N8</t>
  </si>
  <si>
    <t>Light Navy 1967</t>
  </si>
  <si>
    <t>N9</t>
  </si>
  <si>
    <t>Light Olive</t>
  </si>
  <si>
    <t>Light Oxford</t>
  </si>
  <si>
    <t>Light Oxford/Burgundy Melange</t>
  </si>
  <si>
    <t>NC</t>
  </si>
  <si>
    <t>ND</t>
  </si>
  <si>
    <t>Light Sand</t>
  </si>
  <si>
    <t>NE</t>
  </si>
  <si>
    <t>Light Smoke Grey/ Obsidian</t>
  </si>
  <si>
    <t>NF</t>
  </si>
  <si>
    <t>Light Smoke Grey/black</t>
  </si>
  <si>
    <t>NG</t>
  </si>
  <si>
    <t>Light Turquoise</t>
  </si>
  <si>
    <t>NH</t>
  </si>
  <si>
    <t>Lilac</t>
  </si>
  <si>
    <t>NI</t>
  </si>
  <si>
    <t>NJ</t>
  </si>
  <si>
    <t>Lime/graphite</t>
  </si>
  <si>
    <t>NK</t>
  </si>
  <si>
    <t>Lime/Royal</t>
  </si>
  <si>
    <t>NL</t>
  </si>
  <si>
    <t>Lime/White</t>
  </si>
  <si>
    <t>NM</t>
  </si>
  <si>
    <t>Liquorice Zing</t>
  </si>
  <si>
    <t>NN</t>
  </si>
  <si>
    <t>Lotus Blue</t>
  </si>
  <si>
    <t>NO</t>
  </si>
  <si>
    <t>Lotus Pink</t>
  </si>
  <si>
    <t>NP</t>
  </si>
  <si>
    <t>Magenta</t>
  </si>
  <si>
    <t>NQ</t>
  </si>
  <si>
    <t>Magenta Pink</t>
  </si>
  <si>
    <t>NR</t>
  </si>
  <si>
    <t>Magestic Purple/Seal Grey</t>
  </si>
  <si>
    <t>NS</t>
  </si>
  <si>
    <t>Magic Ember</t>
  </si>
  <si>
    <t>NT</t>
  </si>
  <si>
    <t>Magic Ember/Arctic Orange/Black</t>
  </si>
  <si>
    <t>NU</t>
  </si>
  <si>
    <t>Mango Sorbet</t>
  </si>
  <si>
    <t>NV</t>
  </si>
  <si>
    <t>Marine</t>
  </si>
  <si>
    <t>NW</t>
  </si>
  <si>
    <t>Marine Green</t>
  </si>
  <si>
    <t>NX</t>
  </si>
  <si>
    <t>Marine Splash</t>
  </si>
  <si>
    <t>NY</t>
  </si>
  <si>
    <t>NZ</t>
  </si>
  <si>
    <t>Maroon Triblend</t>
  </si>
  <si>
    <t>O0</t>
  </si>
  <si>
    <t>Maroon-1384</t>
  </si>
  <si>
    <t>O1</t>
  </si>
  <si>
    <t>Mastic</t>
  </si>
  <si>
    <t>O2</t>
  </si>
  <si>
    <t>Mauve</t>
  </si>
  <si>
    <t>O3</t>
  </si>
  <si>
    <t>Mauve Triblend</t>
  </si>
  <si>
    <t>O4</t>
  </si>
  <si>
    <t>Mauve-1880</t>
  </si>
  <si>
    <t>O5</t>
  </si>
  <si>
    <t>Medium Yellow</t>
  </si>
  <si>
    <t>O6</t>
  </si>
  <si>
    <t>Mellennial Khaki</t>
  </si>
  <si>
    <t>O7</t>
  </si>
  <si>
    <t>Mellennial Mint</t>
  </si>
  <si>
    <t>O8</t>
  </si>
  <si>
    <t>Mellennial Pink</t>
  </si>
  <si>
    <t>O9</t>
  </si>
  <si>
    <t>Melon Orange</t>
  </si>
  <si>
    <t>Metal Grey</t>
  </si>
  <si>
    <t xml:space="preserve">Metalic Baby Pink </t>
  </si>
  <si>
    <t>OC</t>
  </si>
  <si>
    <t>Metallic Baby Blue</t>
  </si>
  <si>
    <t>OD</t>
  </si>
  <si>
    <t>Metallic Bronze</t>
  </si>
  <si>
    <t>OE</t>
  </si>
  <si>
    <t>Metallic Charcoal</t>
  </si>
  <si>
    <t>OF</t>
  </si>
  <si>
    <t>Metallic Gold</t>
  </si>
  <si>
    <t>OG</t>
  </si>
  <si>
    <t>Metallic Green</t>
  </si>
  <si>
    <t>OH</t>
  </si>
  <si>
    <t>Metallic Navy</t>
  </si>
  <si>
    <t>OI</t>
  </si>
  <si>
    <t>Metallic Olive</t>
  </si>
  <si>
    <t>OJ</t>
  </si>
  <si>
    <t>Metallic Orange</t>
  </si>
  <si>
    <t>OK</t>
  </si>
  <si>
    <t>Metallic Pink</t>
  </si>
  <si>
    <t>OL</t>
  </si>
  <si>
    <t>Metallic Purple</t>
  </si>
  <si>
    <t>OM</t>
  </si>
  <si>
    <t>Metallic Rainbow</t>
  </si>
  <si>
    <t>ON</t>
  </si>
  <si>
    <t>Metallic Royal Blue</t>
  </si>
  <si>
    <t>OO</t>
  </si>
  <si>
    <t>Metallic Silver</t>
  </si>
  <si>
    <t>OP</t>
  </si>
  <si>
    <t>Metro Blue</t>
  </si>
  <si>
    <t>OQ</t>
  </si>
  <si>
    <t>Mid Blue</t>
  </si>
  <si>
    <t>OR</t>
  </si>
  <si>
    <t>Mid Blue 1028</t>
  </si>
  <si>
    <t>OS</t>
  </si>
  <si>
    <t>Mid Blue 1177</t>
  </si>
  <si>
    <t>OT</t>
  </si>
  <si>
    <t>Mid Blue-1029</t>
  </si>
  <si>
    <t>OU</t>
  </si>
  <si>
    <t>Mid Blue-1133</t>
  </si>
  <si>
    <t>OV</t>
  </si>
  <si>
    <t>Mid Blue-1176</t>
  </si>
  <si>
    <t>OW</t>
  </si>
  <si>
    <t>Mid Grey</t>
  </si>
  <si>
    <t>OX</t>
  </si>
  <si>
    <t>Midnight</t>
  </si>
  <si>
    <t>OY</t>
  </si>
  <si>
    <t>Midnight Camo</t>
  </si>
  <si>
    <t>OZ</t>
  </si>
  <si>
    <t>Midnight Haze</t>
  </si>
  <si>
    <t>P0</t>
  </si>
  <si>
    <t>Midnight Navy</t>
  </si>
  <si>
    <t>P1</t>
  </si>
  <si>
    <t>Midnight Navy/Midnight Navy/White</t>
  </si>
  <si>
    <t>P2</t>
  </si>
  <si>
    <t>Military Green Heather</t>
  </si>
  <si>
    <t>P4</t>
  </si>
  <si>
    <t>Military Green Triblend</t>
  </si>
  <si>
    <t>P5</t>
  </si>
  <si>
    <t>Military Green/ Black</t>
  </si>
  <si>
    <t>P6</t>
  </si>
  <si>
    <t>Military Green/Military Green</t>
  </si>
  <si>
    <t>P7</t>
  </si>
  <si>
    <t>Milkshake Mix</t>
  </si>
  <si>
    <t>P8</t>
  </si>
  <si>
    <t>Millennial Lilac</t>
  </si>
  <si>
    <t>P9</t>
  </si>
  <si>
    <t>Mineral Grey/Ash</t>
  </si>
  <si>
    <t>Mineral Grey/Black</t>
  </si>
  <si>
    <t>Mint</t>
  </si>
  <si>
    <t>PD</t>
  </si>
  <si>
    <t>Mint Choc Chip</t>
  </si>
  <si>
    <t>PE</t>
  </si>
  <si>
    <t>PF</t>
  </si>
  <si>
    <t>Mint Green/Off White</t>
  </si>
  <si>
    <t xml:space="preserve">Mint Triblend </t>
  </si>
  <si>
    <t>PH</t>
  </si>
  <si>
    <t>Mint/ Light Grey</t>
  </si>
  <si>
    <t>PI</t>
  </si>
  <si>
    <t>Mocha</t>
  </si>
  <si>
    <t>PJ</t>
  </si>
  <si>
    <t>Monarch/ Laser Orange/ Brushed Silver</t>
  </si>
  <si>
    <t>PK</t>
  </si>
  <si>
    <t>Moonstone</t>
  </si>
  <si>
    <t>PL</t>
  </si>
  <si>
    <t>Morning Frost</t>
  </si>
  <si>
    <t>PM</t>
  </si>
  <si>
    <t>Moss</t>
  </si>
  <si>
    <t>PN</t>
  </si>
  <si>
    <t>Moss Green</t>
  </si>
  <si>
    <t>PO</t>
  </si>
  <si>
    <t>Moss Green/Khaki</t>
  </si>
  <si>
    <t>PP</t>
  </si>
  <si>
    <t>Mountain Blue</t>
  </si>
  <si>
    <t>PQ</t>
  </si>
  <si>
    <t>Multi Colours</t>
  </si>
  <si>
    <t>PR</t>
  </si>
  <si>
    <t>Mushroom</t>
  </si>
  <si>
    <t>PS</t>
  </si>
  <si>
    <t>Mustard</t>
  </si>
  <si>
    <t>Mustard Triblend</t>
  </si>
  <si>
    <t>PU</t>
  </si>
  <si>
    <t>Mustard/ Off White</t>
  </si>
  <si>
    <t>PV</t>
  </si>
  <si>
    <t>Mustard/Black</t>
  </si>
  <si>
    <t>PW</t>
  </si>
  <si>
    <t>Myrobalan Stone</t>
  </si>
  <si>
    <t>PX</t>
  </si>
  <si>
    <t>PY</t>
  </si>
  <si>
    <t>PZ</t>
  </si>
  <si>
    <t>Natural Gold</t>
  </si>
  <si>
    <t>Q0</t>
  </si>
  <si>
    <t>Natural Stone</t>
  </si>
  <si>
    <t>Q1</t>
  </si>
  <si>
    <t>Natural Stone/Dusty Blue</t>
  </si>
  <si>
    <t>Q2</t>
  </si>
  <si>
    <t>Natural/ Light Grey</t>
  </si>
  <si>
    <t>Q3</t>
  </si>
  <si>
    <t>Natural/ Natural</t>
  </si>
  <si>
    <t>Q4</t>
  </si>
  <si>
    <t>Natural/ Pink</t>
  </si>
  <si>
    <t>Q5</t>
  </si>
  <si>
    <t>Natural/ Sage Green</t>
  </si>
  <si>
    <t>Q6</t>
  </si>
  <si>
    <t>Natural/Amber</t>
  </si>
  <si>
    <t>Q7</t>
  </si>
  <si>
    <t>Natural/Black</t>
  </si>
  <si>
    <t>Q8</t>
  </si>
  <si>
    <t>Natural/Blue Grey</t>
  </si>
  <si>
    <t>Q9</t>
  </si>
  <si>
    <t>Natural/Bright Red</t>
  </si>
  <si>
    <t>Natural/Caramel</t>
  </si>
  <si>
    <t>Natural/classic Red</t>
  </si>
  <si>
    <t>QC</t>
  </si>
  <si>
    <t>Natural/Dusty Green</t>
  </si>
  <si>
    <t>QD</t>
  </si>
  <si>
    <t>Natural/Forest Green</t>
  </si>
  <si>
    <t>QE</t>
  </si>
  <si>
    <t>Natural/French Navy</t>
  </si>
  <si>
    <t>QF</t>
  </si>
  <si>
    <t>Natural/Fuchsia</t>
  </si>
  <si>
    <t>QG</t>
  </si>
  <si>
    <t>Natural/Lime</t>
  </si>
  <si>
    <t>QH</t>
  </si>
  <si>
    <t>Natural/Navy</t>
  </si>
  <si>
    <t>QI</t>
  </si>
  <si>
    <t>Natural/Olive Green</t>
  </si>
  <si>
    <t>QJ</t>
  </si>
  <si>
    <t>Natural/Orange Rust</t>
  </si>
  <si>
    <t>QK</t>
  </si>
  <si>
    <t>Natural/Pastel Pink</t>
  </si>
  <si>
    <t>QL</t>
  </si>
  <si>
    <t>Natural/Peach</t>
  </si>
  <si>
    <t>QM</t>
  </si>
  <si>
    <t>Natural/Pistachio</t>
  </si>
  <si>
    <t>QN</t>
  </si>
  <si>
    <t>Natural/Red</t>
  </si>
  <si>
    <t>QO</t>
  </si>
  <si>
    <t>Natural/Sage Green</t>
  </si>
  <si>
    <t>QP</t>
  </si>
  <si>
    <t>Natural/Surf Blue</t>
  </si>
  <si>
    <t>QQ</t>
  </si>
  <si>
    <t>Nautical Navy</t>
  </si>
  <si>
    <t>QR</t>
  </si>
  <si>
    <t>Nautral/ Grey</t>
  </si>
  <si>
    <t>QS</t>
  </si>
  <si>
    <t>QT</t>
  </si>
  <si>
    <t>Navy / Black</t>
  </si>
  <si>
    <t>QU</t>
  </si>
  <si>
    <t>Navy 1043</t>
  </si>
  <si>
    <t>QV</t>
  </si>
  <si>
    <t>Navy 1044</t>
  </si>
  <si>
    <t>QW</t>
  </si>
  <si>
    <t>Navy 1243</t>
  </si>
  <si>
    <t>QX</t>
  </si>
  <si>
    <t>Navy 1844</t>
  </si>
  <si>
    <t>QY</t>
  </si>
  <si>
    <t>Navy Blue</t>
  </si>
  <si>
    <t>QZ</t>
  </si>
  <si>
    <t>Navy Dusk</t>
  </si>
  <si>
    <t>Reserved</t>
  </si>
  <si>
    <t>Hasnain</t>
  </si>
  <si>
    <t>R0</t>
  </si>
  <si>
    <t>Navy Fleck</t>
  </si>
  <si>
    <t>Navy Herringbone</t>
  </si>
  <si>
    <t>Navy Marl</t>
  </si>
  <si>
    <t>Navy Melange</t>
  </si>
  <si>
    <t>Navy Mist</t>
  </si>
  <si>
    <t>Navy Triblend</t>
  </si>
  <si>
    <t>Navy/ Black</t>
  </si>
  <si>
    <t>Navy/ French Blue</t>
  </si>
  <si>
    <t>Navy/ New Royal</t>
  </si>
  <si>
    <t>Navy/ Turqoise</t>
  </si>
  <si>
    <t>Navy/Black</t>
  </si>
  <si>
    <t>Navy/Carbon</t>
  </si>
  <si>
    <t>RC</t>
  </si>
  <si>
    <t>Navy/Charcoal</t>
  </si>
  <si>
    <t>RD</t>
  </si>
  <si>
    <t>Navy/Classic Red</t>
  </si>
  <si>
    <t>RE</t>
  </si>
  <si>
    <t>Navy/Cobalt</t>
  </si>
  <si>
    <t>RF</t>
  </si>
  <si>
    <t>Navy/Ebony</t>
  </si>
  <si>
    <t>RG</t>
  </si>
  <si>
    <t>Navy/Gold</t>
  </si>
  <si>
    <t>RH</t>
  </si>
  <si>
    <t>Navy/Granite</t>
  </si>
  <si>
    <t>RI</t>
  </si>
  <si>
    <t>Navy/Graphite</t>
  </si>
  <si>
    <t>RJ</t>
  </si>
  <si>
    <t>Navy/Grey</t>
  </si>
  <si>
    <t>RK</t>
  </si>
  <si>
    <t>Navy/Hi-Vis Yellow</t>
  </si>
  <si>
    <t>RL</t>
  </si>
  <si>
    <t>Navy/Light Blue</t>
  </si>
  <si>
    <t>RM</t>
  </si>
  <si>
    <t>Navy/Light Blue/White</t>
  </si>
  <si>
    <t>RN</t>
  </si>
  <si>
    <t>Navy/Light Grey</t>
  </si>
  <si>
    <t>RO</t>
  </si>
  <si>
    <t>Navy/Lime</t>
  </si>
  <si>
    <t>RP</t>
  </si>
  <si>
    <t>Navy/Magma</t>
  </si>
  <si>
    <t>RQ</t>
  </si>
  <si>
    <t>Navy/Navy</t>
  </si>
  <si>
    <t>RR</t>
  </si>
  <si>
    <t>Navy/Navy Melange</t>
  </si>
  <si>
    <t>RS</t>
  </si>
  <si>
    <t>Navy/New Royal</t>
  </si>
  <si>
    <t>RT</t>
  </si>
  <si>
    <t>Navy/Orange</t>
  </si>
  <si>
    <t>RU</t>
  </si>
  <si>
    <t>Navy/Putty</t>
  </si>
  <si>
    <t>RV</t>
  </si>
  <si>
    <t>Navy/Red</t>
  </si>
  <si>
    <t>RW</t>
  </si>
  <si>
    <t>Navy/Red/White</t>
  </si>
  <si>
    <t>RX</t>
  </si>
  <si>
    <t>Navy/Royal</t>
  </si>
  <si>
    <t>RY</t>
  </si>
  <si>
    <t>Navy/Royal/White</t>
  </si>
  <si>
    <t>RZ</t>
  </si>
  <si>
    <t>Navy/Sand</t>
  </si>
  <si>
    <t>S0</t>
  </si>
  <si>
    <t>Navy/Seal</t>
  </si>
  <si>
    <t>Navy/Seal Grey</t>
  </si>
  <si>
    <t>Navy/Sky</t>
  </si>
  <si>
    <t>Navy/Sun Yellow</t>
  </si>
  <si>
    <t>Navy/White</t>
  </si>
  <si>
    <t>Navy/Yellow</t>
  </si>
  <si>
    <t>Navyheather</t>
  </si>
  <si>
    <t>Neon Blue</t>
  </si>
  <si>
    <t>Neon Green</t>
  </si>
  <si>
    <t>Neon Green/ Black</t>
  </si>
  <si>
    <t>Neon Orange</t>
  </si>
  <si>
    <t>SC</t>
  </si>
  <si>
    <t>Neon Pink</t>
  </si>
  <si>
    <t>SD</t>
  </si>
  <si>
    <t>Neon Yellow</t>
  </si>
  <si>
    <t>SE</t>
  </si>
  <si>
    <t>New Royal</t>
  </si>
  <si>
    <t>SF</t>
  </si>
  <si>
    <t>New Royal / Black</t>
  </si>
  <si>
    <t>SG</t>
  </si>
  <si>
    <t>New Royal/ Navy</t>
  </si>
  <si>
    <t>SH</t>
  </si>
  <si>
    <t>Nordic Blue</t>
  </si>
  <si>
    <t>SI</t>
  </si>
  <si>
    <t>Not Applicable</t>
  </si>
  <si>
    <t>SJ</t>
  </si>
  <si>
    <t>Nude</t>
  </si>
  <si>
    <t>SK</t>
  </si>
  <si>
    <t>Nude Pink</t>
  </si>
  <si>
    <t>SL</t>
  </si>
  <si>
    <t>Oat</t>
  </si>
  <si>
    <t>SM</t>
  </si>
  <si>
    <t>Oatmeal</t>
  </si>
  <si>
    <t>SN</t>
  </si>
  <si>
    <t>Oatmeal Fleck</t>
  </si>
  <si>
    <t>SO</t>
  </si>
  <si>
    <t>Oatmeal Heather</t>
  </si>
  <si>
    <t>SP</t>
  </si>
  <si>
    <t>Oatmeal Heather/ Black Ink</t>
  </si>
  <si>
    <t>SQ</t>
  </si>
  <si>
    <t>Oatmeal Heather/ Fiery Red Heather</t>
  </si>
  <si>
    <t>SR</t>
  </si>
  <si>
    <t>Oatmeal Heather/ Forest Green Heather</t>
  </si>
  <si>
    <t>Oatmeal Heather/ Indigo Heather</t>
  </si>
  <si>
    <t>ST</t>
  </si>
  <si>
    <t>Oatmeal Heather/Mustard Heather</t>
  </si>
  <si>
    <t>SU</t>
  </si>
  <si>
    <t>Oatmeal/ Black</t>
  </si>
  <si>
    <t>SV</t>
  </si>
  <si>
    <t>Oatmeal/White</t>
  </si>
  <si>
    <t>SW</t>
  </si>
  <si>
    <t>Obsidian</t>
  </si>
  <si>
    <t>SX</t>
  </si>
  <si>
    <t>Obsidian/White</t>
  </si>
  <si>
    <t>SY</t>
  </si>
  <si>
    <t>Ocean</t>
  </si>
  <si>
    <t>SZ</t>
  </si>
  <si>
    <t>Ocean Blue</t>
  </si>
  <si>
    <t>T0</t>
  </si>
  <si>
    <t>Ocean Blue/Black</t>
  </si>
  <si>
    <t>Ocean Melange</t>
  </si>
  <si>
    <t>Ocean Teal</t>
  </si>
  <si>
    <t>Ocean Vliss/ Baltic Blue/ Brushed Silver</t>
  </si>
  <si>
    <t>Ocean/Dark Grey</t>
  </si>
  <si>
    <t>Ocean/Lime</t>
  </si>
  <si>
    <t>Off White</t>
  </si>
  <si>
    <t>Off White 1802</t>
  </si>
  <si>
    <t>Off White/ Bright Red</t>
  </si>
  <si>
    <t>Off White/ French Navy</t>
  </si>
  <si>
    <t>Off White/Mocha</t>
  </si>
  <si>
    <t>TC</t>
  </si>
  <si>
    <t>Old Gold-1192</t>
  </si>
  <si>
    <t>TD</t>
  </si>
  <si>
    <t>Olive</t>
  </si>
  <si>
    <t>TE</t>
  </si>
  <si>
    <t>Olive Green</t>
  </si>
  <si>
    <t>TF</t>
  </si>
  <si>
    <t>Olive Green/Black</t>
  </si>
  <si>
    <t>TG</t>
  </si>
  <si>
    <t>Olive Green/Oatmeal</t>
  </si>
  <si>
    <t>TH</t>
  </si>
  <si>
    <t>Olive Green/White</t>
  </si>
  <si>
    <t>TI</t>
  </si>
  <si>
    <t>Olive Mash</t>
  </si>
  <si>
    <t>TJ</t>
  </si>
  <si>
    <t>Olive Melange</t>
  </si>
  <si>
    <t>TK</t>
  </si>
  <si>
    <t>Olive Triblend</t>
  </si>
  <si>
    <t>TL</t>
  </si>
  <si>
    <t>Olive/Black</t>
  </si>
  <si>
    <t>TM</t>
  </si>
  <si>
    <t>Olive/Stone</t>
  </si>
  <si>
    <t>TN</t>
  </si>
  <si>
    <t>Opaque Orange</t>
  </si>
  <si>
    <t>TO</t>
  </si>
  <si>
    <t>Opaque Red</t>
  </si>
  <si>
    <t>TP</t>
  </si>
  <si>
    <t>Opaque Sky Blue</t>
  </si>
  <si>
    <t>TQ</t>
  </si>
  <si>
    <t>Opaque White</t>
  </si>
  <si>
    <t>TR</t>
  </si>
  <si>
    <t>Opaque Yellow</t>
  </si>
  <si>
    <t>TS</t>
  </si>
  <si>
    <t>TT</t>
  </si>
  <si>
    <t>Orange 1078</t>
  </si>
  <si>
    <t>TU</t>
  </si>
  <si>
    <t>Orange 1965</t>
  </si>
  <si>
    <t>TV</t>
  </si>
  <si>
    <t>Orange Rust</t>
  </si>
  <si>
    <t>TW</t>
  </si>
  <si>
    <t>Orange Vintage</t>
  </si>
  <si>
    <t>TX</t>
  </si>
  <si>
    <t>Orange/ Dark Grey</t>
  </si>
  <si>
    <t>TY</t>
  </si>
  <si>
    <t>Orange/ Graphite Grey</t>
  </si>
  <si>
    <t>TZ</t>
  </si>
  <si>
    <t>Orange/Black</t>
  </si>
  <si>
    <t>U0</t>
  </si>
  <si>
    <t>Orange/Graphite Grey</t>
  </si>
  <si>
    <t>U1</t>
  </si>
  <si>
    <t>Orange/Graphite/White</t>
  </si>
  <si>
    <t>U2</t>
  </si>
  <si>
    <t>Orange/Navy</t>
  </si>
  <si>
    <t>U3</t>
  </si>
  <si>
    <t>Orange/Red-1146</t>
  </si>
  <si>
    <t>U4</t>
  </si>
  <si>
    <t>Orange/White</t>
  </si>
  <si>
    <t>U5</t>
  </si>
  <si>
    <t>Orange-1178</t>
  </si>
  <si>
    <t>U6</t>
  </si>
  <si>
    <t>U7</t>
  </si>
  <si>
    <t>Orchid Green</t>
  </si>
  <si>
    <t>U8</t>
  </si>
  <si>
    <t>Orchid Pink</t>
  </si>
  <si>
    <t>U9</t>
  </si>
  <si>
    <t>Organic Black</t>
  </si>
  <si>
    <t>Organic Camouflage Green</t>
  </si>
  <si>
    <t>Organic Cobalt Blue</t>
  </si>
  <si>
    <t>UC</t>
  </si>
  <si>
    <t>Organic Fuchsia</t>
  </si>
  <si>
    <t>UD</t>
  </si>
  <si>
    <t>Organic Heather Grey Melange</t>
  </si>
  <si>
    <t>UE</t>
  </si>
  <si>
    <t>Organic Mocha</t>
  </si>
  <si>
    <t>UF</t>
  </si>
  <si>
    <t>Organic Natural</t>
  </si>
  <si>
    <t>UG</t>
  </si>
  <si>
    <t>Organic White</t>
  </si>
  <si>
    <t>UH</t>
  </si>
  <si>
    <t>Oxblood/Natural</t>
  </si>
  <si>
    <t>UI</t>
  </si>
  <si>
    <t>Oxford Blue</t>
  </si>
  <si>
    <t>UJ</t>
  </si>
  <si>
    <t>Oxford Blue Marl/ Navy</t>
  </si>
  <si>
    <t>UK</t>
  </si>
  <si>
    <t>Oxford Blue/black</t>
  </si>
  <si>
    <t>UL</t>
  </si>
  <si>
    <t>Oxford Blue/Seal Grey</t>
  </si>
  <si>
    <t>UM</t>
  </si>
  <si>
    <t>Oxford Grey</t>
  </si>
  <si>
    <t>UN</t>
  </si>
  <si>
    <t>Oxford Navy</t>
  </si>
  <si>
    <t>UO</t>
  </si>
  <si>
    <t>Oxford Navy/ Black</t>
  </si>
  <si>
    <t>UP</t>
  </si>
  <si>
    <t>Oxford Navy/ Fire Red</t>
  </si>
  <si>
    <t>UQ</t>
  </si>
  <si>
    <t>Oxford Navy/ Mustard</t>
  </si>
  <si>
    <t>UR</t>
  </si>
  <si>
    <t>Oxford Navy/White</t>
  </si>
  <si>
    <t>US</t>
  </si>
  <si>
    <t>Oxford Red/Cream</t>
  </si>
  <si>
    <t>UT</t>
  </si>
  <si>
    <t>Oxford/ Black</t>
  </si>
  <si>
    <t>UU</t>
  </si>
  <si>
    <t>Oxford/ Royal</t>
  </si>
  <si>
    <t>Oxford/ True Red</t>
  </si>
  <si>
    <t>UW</t>
  </si>
  <si>
    <t>Oxford/Navy</t>
  </si>
  <si>
    <t>UX</t>
  </si>
  <si>
    <t>Oyster</t>
  </si>
  <si>
    <t>UY</t>
  </si>
  <si>
    <t>Pacific Blue</t>
  </si>
  <si>
    <t>UZ</t>
  </si>
  <si>
    <t>Pacific Grey</t>
  </si>
  <si>
    <t>V0</t>
  </si>
  <si>
    <t>Pale Blue-1874</t>
  </si>
  <si>
    <t>V1</t>
  </si>
  <si>
    <t>Pale Green-1448</t>
  </si>
  <si>
    <t>V2</t>
  </si>
  <si>
    <t>Pale Pink</t>
  </si>
  <si>
    <t>V3</t>
  </si>
  <si>
    <t>Pale Yellow</t>
  </si>
  <si>
    <t>V4</t>
  </si>
  <si>
    <t>V5</t>
  </si>
  <si>
    <t>Paramedic Green</t>
  </si>
  <si>
    <t>V6</t>
  </si>
  <si>
    <t>Pastel Blue</t>
  </si>
  <si>
    <t>V7</t>
  </si>
  <si>
    <t>Pastel Green</t>
  </si>
  <si>
    <t>V8</t>
  </si>
  <si>
    <t>Pastel Lemon</t>
  </si>
  <si>
    <t>V9</t>
  </si>
  <si>
    <t>Pastel Mint</t>
  </si>
  <si>
    <t>Pastel Mint/White</t>
  </si>
  <si>
    <t>Pastel Orange</t>
  </si>
  <si>
    <t>VC</t>
  </si>
  <si>
    <t>Pastel Pink</t>
  </si>
  <si>
    <t>VD</t>
  </si>
  <si>
    <t>Pastel Pink/ Pastel Pink</t>
  </si>
  <si>
    <t>VE</t>
  </si>
  <si>
    <t>Pastel Pink/Pastel Pink</t>
  </si>
  <si>
    <t>VF</t>
  </si>
  <si>
    <t>Pastel Pink/White</t>
  </si>
  <si>
    <t>VG</t>
  </si>
  <si>
    <t>Peach</t>
  </si>
  <si>
    <t>VH</t>
  </si>
  <si>
    <t>Peach Triblend</t>
  </si>
  <si>
    <t>VI</t>
  </si>
  <si>
    <t>Peat</t>
  </si>
  <si>
    <t>VJ</t>
  </si>
  <si>
    <t>Pebble</t>
  </si>
  <si>
    <t>VK</t>
  </si>
  <si>
    <t>Petrol</t>
  </si>
  <si>
    <t>VL</t>
  </si>
  <si>
    <t xml:space="preserve">Petrol Blue </t>
  </si>
  <si>
    <t>VM</t>
  </si>
  <si>
    <t xml:space="preserve">Petrol Melange </t>
  </si>
  <si>
    <t>VN</t>
  </si>
  <si>
    <t xml:space="preserve">Pine Green </t>
  </si>
  <si>
    <t>VO</t>
  </si>
  <si>
    <t>VP</t>
  </si>
  <si>
    <t>Pink Fizz</t>
  </si>
  <si>
    <t>VQ</t>
  </si>
  <si>
    <t>Pink Lemonade</t>
  </si>
  <si>
    <t>VR</t>
  </si>
  <si>
    <t>Pink/Navy</t>
  </si>
  <si>
    <t>VS</t>
  </si>
  <si>
    <t>Pink-1110</t>
  </si>
  <si>
    <t>VT</t>
  </si>
  <si>
    <t>VU</t>
  </si>
  <si>
    <t>Pitch Black</t>
  </si>
  <si>
    <t>VV</t>
  </si>
  <si>
    <t>Plaster</t>
  </si>
  <si>
    <t>VW</t>
  </si>
  <si>
    <t>Plum</t>
  </si>
  <si>
    <t>VX</t>
  </si>
  <si>
    <t>Pomegranite Rose</t>
  </si>
  <si>
    <t>VY</t>
  </si>
  <si>
    <t>Pop Turquoise</t>
  </si>
  <si>
    <t>VZ</t>
  </si>
  <si>
    <t>Poppy</t>
  </si>
  <si>
    <t>W0</t>
  </si>
  <si>
    <t>Port</t>
  </si>
  <si>
    <t>W1</t>
  </si>
  <si>
    <t>Poseidon Blue</t>
  </si>
  <si>
    <t>W2</t>
  </si>
  <si>
    <t>Potters Clay</t>
  </si>
  <si>
    <t>W3</t>
  </si>
  <si>
    <t>Powder Blue</t>
  </si>
  <si>
    <t>W4</t>
  </si>
  <si>
    <t>Powder Grey</t>
  </si>
  <si>
    <t>W5</t>
  </si>
  <si>
    <t>Powder Pink</t>
  </si>
  <si>
    <t>W6</t>
  </si>
  <si>
    <t>W7</t>
  </si>
  <si>
    <t>Prarie Dust</t>
  </si>
  <si>
    <t>W8</t>
  </si>
  <si>
    <t>Pumpkin</t>
  </si>
  <si>
    <t>W9</t>
  </si>
  <si>
    <t>Pumpkin Orange</t>
  </si>
  <si>
    <t>Pumpkin/Natural</t>
  </si>
  <si>
    <t>Pure Green/White</t>
  </si>
  <si>
    <t>WC</t>
  </si>
  <si>
    <t>Pure Grey</t>
  </si>
  <si>
    <t>WD</t>
  </si>
  <si>
    <t>Pure Orange</t>
  </si>
  <si>
    <t>WE</t>
  </si>
  <si>
    <t xml:space="preserve">Pure Red </t>
  </si>
  <si>
    <t>WF</t>
  </si>
  <si>
    <t>Pure Sky</t>
  </si>
  <si>
    <t>WG</t>
  </si>
  <si>
    <t>WH</t>
  </si>
  <si>
    <t>Purple Triblend</t>
  </si>
  <si>
    <t>WI</t>
  </si>
  <si>
    <t>Purple/Black</t>
  </si>
  <si>
    <t>WJ</t>
  </si>
  <si>
    <t>Purple/Grey</t>
  </si>
  <si>
    <t>WK</t>
  </si>
  <si>
    <t>Purple/Light Grey</t>
  </si>
  <si>
    <t>WL</t>
  </si>
  <si>
    <t>Purple/White</t>
  </si>
  <si>
    <t>WM</t>
  </si>
  <si>
    <t>Purple-1422</t>
  </si>
  <si>
    <t>WN</t>
  </si>
  <si>
    <t>Putty</t>
  </si>
  <si>
    <t>WO</t>
  </si>
  <si>
    <t>Putty/French Navy</t>
  </si>
  <si>
    <t>WP</t>
  </si>
  <si>
    <t>Putty/Navy</t>
  </si>
  <si>
    <t>WQ</t>
  </si>
  <si>
    <t>Radiant Purple</t>
  </si>
  <si>
    <t>WR</t>
  </si>
  <si>
    <t>Rainbow</t>
  </si>
  <si>
    <t>WS</t>
  </si>
  <si>
    <t>Raspberry</t>
  </si>
  <si>
    <t>WT</t>
  </si>
  <si>
    <t>Raspberry Pink</t>
  </si>
  <si>
    <t>WU</t>
  </si>
  <si>
    <t>Raspberry Ripple</t>
  </si>
  <si>
    <t>WV</t>
  </si>
  <si>
    <t>Raspberry/Lime</t>
  </si>
  <si>
    <t>WW</t>
  </si>
  <si>
    <t>Raspberry/White</t>
  </si>
  <si>
    <t>WX</t>
  </si>
  <si>
    <t>Real</t>
  </si>
  <si>
    <t>WY</t>
  </si>
  <si>
    <t>Real Green</t>
  </si>
  <si>
    <t>WZ</t>
  </si>
  <si>
    <t>X0</t>
  </si>
  <si>
    <t>Red 1037</t>
  </si>
  <si>
    <t>X1</t>
  </si>
  <si>
    <t>Red 1147</t>
  </si>
  <si>
    <t>X2</t>
  </si>
  <si>
    <t>Red 1838</t>
  </si>
  <si>
    <t>X3</t>
  </si>
  <si>
    <t>Red 1839</t>
  </si>
  <si>
    <t>X4</t>
  </si>
  <si>
    <t>Red Melange</t>
  </si>
  <si>
    <t>X5</t>
  </si>
  <si>
    <t>Red Mist</t>
  </si>
  <si>
    <t>X6</t>
  </si>
  <si>
    <t>Red Stripe</t>
  </si>
  <si>
    <t>X7</t>
  </si>
  <si>
    <t>Red Triblend</t>
  </si>
  <si>
    <t>X8</t>
  </si>
  <si>
    <t>Red/Black</t>
  </si>
  <si>
    <t>X9</t>
  </si>
  <si>
    <t>Red/Black/White</t>
  </si>
  <si>
    <t>Red/Hi Vis Yellow</t>
  </si>
  <si>
    <t>Red/Navy</t>
  </si>
  <si>
    <t>XC</t>
  </si>
  <si>
    <t>Red/red</t>
  </si>
  <si>
    <t>XD</t>
  </si>
  <si>
    <t>Red/White</t>
  </si>
  <si>
    <t>XE</t>
  </si>
  <si>
    <t>Red-1485</t>
  </si>
  <si>
    <t>XF</t>
  </si>
  <si>
    <t>Red-1637</t>
  </si>
  <si>
    <t>XG</t>
  </si>
  <si>
    <t>Redwood</t>
  </si>
  <si>
    <t>XH</t>
  </si>
  <si>
    <t>Reflective</t>
  </si>
  <si>
    <t>XI</t>
  </si>
  <si>
    <t>Reflex Blue</t>
  </si>
  <si>
    <t>XJ</t>
  </si>
  <si>
    <t>Retro Blues</t>
  </si>
  <si>
    <t>XK</t>
  </si>
  <si>
    <t>XM</t>
  </si>
  <si>
    <t>Ribbon Pink</t>
  </si>
  <si>
    <t>XN</t>
  </si>
  <si>
    <t>Rift</t>
  </si>
  <si>
    <t>XO</t>
  </si>
  <si>
    <t>Roasted Coffee</t>
  </si>
  <si>
    <t>XP</t>
  </si>
  <si>
    <t>Rock</t>
  </si>
  <si>
    <t>XQ</t>
  </si>
  <si>
    <t>Rock Grey/ Black</t>
  </si>
  <si>
    <t>XR</t>
  </si>
  <si>
    <t>Rocky Peaks</t>
  </si>
  <si>
    <t>Rococco Red</t>
  </si>
  <si>
    <t>XT</t>
  </si>
  <si>
    <t>Rose</t>
  </si>
  <si>
    <t>XU</t>
  </si>
  <si>
    <t>Rose Gold</t>
  </si>
  <si>
    <t>XV</t>
  </si>
  <si>
    <t>Rose Quartz</t>
  </si>
  <si>
    <t>XW</t>
  </si>
  <si>
    <t>Rose/Natural</t>
  </si>
  <si>
    <t>XX</t>
  </si>
  <si>
    <t>Royal</t>
  </si>
  <si>
    <t>XY</t>
  </si>
  <si>
    <t>Royal 1843</t>
  </si>
  <si>
    <t>XZ</t>
  </si>
  <si>
    <t>Y0</t>
  </si>
  <si>
    <t>Royal Blue 1076</t>
  </si>
  <si>
    <t>Y1</t>
  </si>
  <si>
    <t>Royal Blue 1134</t>
  </si>
  <si>
    <t>Y2</t>
  </si>
  <si>
    <t>Royal Blue 1166</t>
  </si>
  <si>
    <t>Y3</t>
  </si>
  <si>
    <t>Royal Blue 1167</t>
  </si>
  <si>
    <t>Y4</t>
  </si>
  <si>
    <t>Royal Blue 1842</t>
  </si>
  <si>
    <t>Y5</t>
  </si>
  <si>
    <t>Royal Blue 1934</t>
  </si>
  <si>
    <t>Y6</t>
  </si>
  <si>
    <t>Royal Blue/Navy/White</t>
  </si>
  <si>
    <t>Y7</t>
  </si>
  <si>
    <t>Royal Blue/White</t>
  </si>
  <si>
    <t>Y8</t>
  </si>
  <si>
    <t>Royal Purple</t>
  </si>
  <si>
    <t>Y9</t>
  </si>
  <si>
    <t>Royal/Black</t>
  </si>
  <si>
    <t>Royal/Dark Navy</t>
  </si>
  <si>
    <t>Royal/Hi-Vis Yellow</t>
  </si>
  <si>
    <t>YC</t>
  </si>
  <si>
    <t>Royal/Light Grey</t>
  </si>
  <si>
    <t>YD</t>
  </si>
  <si>
    <t>Royal/Lime</t>
  </si>
  <si>
    <t>YE</t>
  </si>
  <si>
    <t>Royal/Navy</t>
  </si>
  <si>
    <t>YF</t>
  </si>
  <si>
    <t>Royal/Off White</t>
  </si>
  <si>
    <t>YG</t>
  </si>
  <si>
    <t>Royal/White</t>
  </si>
  <si>
    <t>YH</t>
  </si>
  <si>
    <t>Ruby Red</t>
  </si>
  <si>
    <t>YI</t>
  </si>
  <si>
    <t>Russet</t>
  </si>
  <si>
    <t>YJ</t>
  </si>
  <si>
    <t>Rust</t>
  </si>
  <si>
    <t>YK</t>
  </si>
  <si>
    <t>YL</t>
  </si>
  <si>
    <t>YM</t>
  </si>
  <si>
    <t>Saffron</t>
  </si>
  <si>
    <t>YN</t>
  </si>
  <si>
    <t>YO</t>
  </si>
  <si>
    <t>Sage Green</t>
  </si>
  <si>
    <t>YP</t>
  </si>
  <si>
    <t>Sage Green/Natural</t>
  </si>
  <si>
    <t>YQ</t>
  </si>
  <si>
    <t>Sage Marl</t>
  </si>
  <si>
    <t>YR</t>
  </si>
  <si>
    <t>Sahara</t>
  </si>
  <si>
    <t>YS</t>
  </si>
  <si>
    <t>Salmon Pink</t>
  </si>
  <si>
    <t>YT</t>
  </si>
  <si>
    <t>YU</t>
  </si>
  <si>
    <t>Sand Dune</t>
  </si>
  <si>
    <t>YV</t>
  </si>
  <si>
    <t>Sand/Black</t>
  </si>
  <si>
    <t>YW</t>
  </si>
  <si>
    <t>Sand/Ebony</t>
  </si>
  <si>
    <t>YX</t>
  </si>
  <si>
    <t>Sand-1225</t>
  </si>
  <si>
    <t>YY</t>
  </si>
  <si>
    <t>Sand-1255</t>
  </si>
  <si>
    <t>YZ</t>
  </si>
  <si>
    <t>Sand-1273</t>
  </si>
  <si>
    <t>Z0</t>
  </si>
  <si>
    <t>Sandstone</t>
  </si>
  <si>
    <t>Z1</t>
  </si>
  <si>
    <t>Z2</t>
  </si>
  <si>
    <t>Sapphire Blue</t>
  </si>
  <si>
    <t>Z3</t>
  </si>
  <si>
    <t>Sapphire-1297</t>
  </si>
  <si>
    <t>Z4</t>
  </si>
  <si>
    <t>Sea Grass</t>
  </si>
  <si>
    <t>Z5</t>
  </si>
  <si>
    <t>Sea Salt</t>
  </si>
  <si>
    <t>Z6</t>
  </si>
  <si>
    <t>Seal Grey</t>
  </si>
  <si>
    <t>Z7</t>
  </si>
  <si>
    <t>Seal Grey Marl</t>
  </si>
  <si>
    <t>Z8</t>
  </si>
  <si>
    <t>Seal Grey/Black</t>
  </si>
  <si>
    <t>Z9</t>
  </si>
  <si>
    <t>Seal Grey/Seal Grey</t>
  </si>
  <si>
    <t>Shadow</t>
  </si>
  <si>
    <t xml:space="preserve">Shadow Grey </t>
  </si>
  <si>
    <t>ZC</t>
  </si>
  <si>
    <t>Sherbert Dip</t>
  </si>
  <si>
    <t>ZD</t>
  </si>
  <si>
    <t>ZE</t>
  </si>
  <si>
    <t>Silver Grey</t>
  </si>
  <si>
    <t>ZF</t>
  </si>
  <si>
    <t>Silver Grey 1012</t>
  </si>
  <si>
    <t>ZG</t>
  </si>
  <si>
    <t>Silver Grey 1812</t>
  </si>
  <si>
    <t>ZH</t>
  </si>
  <si>
    <t>Silver Grey-1212</t>
  </si>
  <si>
    <t>ZI</t>
  </si>
  <si>
    <t>Silver Grey-1460</t>
  </si>
  <si>
    <t>ZJ</t>
  </si>
  <si>
    <t>Silver Grey-1610</t>
  </si>
  <si>
    <t>ZK</t>
  </si>
  <si>
    <t>Silver Reflective</t>
  </si>
  <si>
    <t>ZL</t>
  </si>
  <si>
    <t>Silver-1611</t>
  </si>
  <si>
    <t>ZM</t>
  </si>
  <si>
    <t>ZN</t>
  </si>
  <si>
    <t>Sky Blue/French Navy</t>
  </si>
  <si>
    <t>ZO</t>
  </si>
  <si>
    <t>Sky/ Light Grey</t>
  </si>
  <si>
    <t>ZP</t>
  </si>
  <si>
    <t>Sky/French Navy/White</t>
  </si>
  <si>
    <t>ZQ</t>
  </si>
  <si>
    <t>Sky/White</t>
  </si>
  <si>
    <t>ZR</t>
  </si>
  <si>
    <t>Slate Blue</t>
  </si>
  <si>
    <t>ZS</t>
  </si>
  <si>
    <t>Slate Blue/Light Grey</t>
  </si>
  <si>
    <t>ZT</t>
  </si>
  <si>
    <t>Slate Grey/Black</t>
  </si>
  <si>
    <t>ZU</t>
  </si>
  <si>
    <t>Smoke</t>
  </si>
  <si>
    <t>ZV</t>
  </si>
  <si>
    <t>Snow</t>
  </si>
  <si>
    <t>ZW</t>
  </si>
  <si>
    <t>Soft Blue</t>
  </si>
  <si>
    <t>ZX</t>
  </si>
  <si>
    <t>Soft Cream</t>
  </si>
  <si>
    <t>ZY</t>
  </si>
  <si>
    <t>Soft Grey</t>
  </si>
  <si>
    <t>ZZ</t>
  </si>
  <si>
    <t>Soft Grey Marl</t>
  </si>
  <si>
    <t>100</t>
  </si>
  <si>
    <t>101</t>
  </si>
  <si>
    <t>Soft Mint</t>
  </si>
  <si>
    <t>102</t>
  </si>
  <si>
    <t>Soft Olive</t>
  </si>
  <si>
    <t>103</t>
  </si>
  <si>
    <t>Soft Pink</t>
  </si>
  <si>
    <t>104</t>
  </si>
  <si>
    <t>Soft Rose</t>
  </si>
  <si>
    <t>105</t>
  </si>
  <si>
    <t>Soft White</t>
  </si>
  <si>
    <t>106</t>
  </si>
  <si>
    <t>Soft White/ Black</t>
  </si>
  <si>
    <t>107</t>
  </si>
  <si>
    <t>Soft White/ Light Grey</t>
  </si>
  <si>
    <t>108</t>
  </si>
  <si>
    <t>Soft White/ Rose Gold</t>
  </si>
  <si>
    <t>109</t>
  </si>
  <si>
    <t>Soft White/Bottle Green</t>
  </si>
  <si>
    <t>10A</t>
  </si>
  <si>
    <t>Soft White/Caramel</t>
  </si>
  <si>
    <t>10B</t>
  </si>
  <si>
    <t>Soft White/Classic Red</t>
  </si>
  <si>
    <t>10C</t>
  </si>
  <si>
    <t>Soft White/French Navy</t>
  </si>
  <si>
    <t>10D</t>
  </si>
  <si>
    <t>Soft Yellow</t>
  </si>
  <si>
    <t>10E</t>
  </si>
  <si>
    <t>Solar Yellow</t>
  </si>
  <si>
    <t>10F</t>
  </si>
  <si>
    <t>Solid Baby Blue Blend</t>
  </si>
  <si>
    <t>10G</t>
  </si>
  <si>
    <t>Solid Black Blend</t>
  </si>
  <si>
    <t>10H</t>
  </si>
  <si>
    <t>Solid Black Triblend</t>
  </si>
  <si>
    <t>10I</t>
  </si>
  <si>
    <t>Solid Kelly Blend</t>
  </si>
  <si>
    <t>10J</t>
  </si>
  <si>
    <t>Solid Natural Blend</t>
  </si>
  <si>
    <t>10K</t>
  </si>
  <si>
    <t>Solid Navy Blend</t>
  </si>
  <si>
    <t>10L</t>
  </si>
  <si>
    <t>Solid Navy Tri Blend</t>
  </si>
  <si>
    <t>10M</t>
  </si>
  <si>
    <t>Solid Pink Blend</t>
  </si>
  <si>
    <t>10N</t>
  </si>
  <si>
    <t>Solid Red Blend</t>
  </si>
  <si>
    <t>10O</t>
  </si>
  <si>
    <t>Solid Red Triblend</t>
  </si>
  <si>
    <t>10P</t>
  </si>
  <si>
    <t>Solid White</t>
  </si>
  <si>
    <t>10Q</t>
  </si>
  <si>
    <t>Solid White Blend</t>
  </si>
  <si>
    <t>10R</t>
  </si>
  <si>
    <t>Solid White Triblend</t>
  </si>
  <si>
    <t>10S</t>
  </si>
  <si>
    <t>Solvent Light</t>
  </si>
  <si>
    <t>10T</t>
  </si>
  <si>
    <t>Sorbet</t>
  </si>
  <si>
    <t>10U</t>
  </si>
  <si>
    <t>Space Grey</t>
  </si>
  <si>
    <t>10V</t>
  </si>
  <si>
    <t>Space Grey/Black</t>
  </si>
  <si>
    <t>10W</t>
  </si>
  <si>
    <t>Space Grey/Grey Melange</t>
  </si>
  <si>
    <t>10X</t>
  </si>
  <si>
    <t>Sparkle Bronse</t>
  </si>
  <si>
    <t>10Y</t>
  </si>
  <si>
    <t>Sparkle Gold</t>
  </si>
  <si>
    <t>10Z</t>
  </si>
  <si>
    <t>Sparkle Silver</t>
  </si>
  <si>
    <t>110</t>
  </si>
  <si>
    <t>Sport Dark Navy</t>
  </si>
  <si>
    <t>111</t>
  </si>
  <si>
    <t>Sport Green</t>
  </si>
  <si>
    <t>112</t>
  </si>
  <si>
    <t>113</t>
  </si>
  <si>
    <t>Sport Grey (RS)</t>
  </si>
  <si>
    <t>114</t>
  </si>
  <si>
    <t>Sport Heather</t>
  </si>
  <si>
    <t>115</t>
  </si>
  <si>
    <t>Sport Royal</t>
  </si>
  <si>
    <t>116</t>
  </si>
  <si>
    <t>Sport Scarlet Red</t>
  </si>
  <si>
    <t>117</t>
  </si>
  <si>
    <t>Sporty Blue</t>
  </si>
  <si>
    <t>118</t>
  </si>
  <si>
    <t>Spring Green</t>
  </si>
  <si>
    <t>119</t>
  </si>
  <si>
    <t>Spruce</t>
  </si>
  <si>
    <t>11A</t>
  </si>
  <si>
    <t>Stadium Red/Black</t>
  </si>
  <si>
    <t>11B</t>
  </si>
  <si>
    <t>Steel Blue</t>
  </si>
  <si>
    <t>11C</t>
  </si>
  <si>
    <t xml:space="preserve">Steel Blue Triblend </t>
  </si>
  <si>
    <t>11D</t>
  </si>
  <si>
    <t>Steel Grey</t>
  </si>
  <si>
    <t>11E</t>
  </si>
  <si>
    <t>Stone</t>
  </si>
  <si>
    <t>11F</t>
  </si>
  <si>
    <t>11G</t>
  </si>
  <si>
    <t>Stone/Olive</t>
  </si>
  <si>
    <t>11H</t>
  </si>
  <si>
    <t>Stone/Shadow Grey</t>
  </si>
  <si>
    <t>11I</t>
  </si>
  <si>
    <t>Storm</t>
  </si>
  <si>
    <t>11J</t>
  </si>
  <si>
    <t>Storm Grey</t>
  </si>
  <si>
    <t>11K</t>
  </si>
  <si>
    <t>Storm Greys</t>
  </si>
  <si>
    <t>11L</t>
  </si>
  <si>
    <t>Straw-1771</t>
  </si>
  <si>
    <t>11M</t>
  </si>
  <si>
    <t>Strawberry Haze</t>
  </si>
  <si>
    <t>11N</t>
  </si>
  <si>
    <t>Strobe</t>
  </si>
  <si>
    <t>11O</t>
  </si>
  <si>
    <t>Strong Blue/Navy</t>
  </si>
  <si>
    <t>11P</t>
  </si>
  <si>
    <t>Summer Blue</t>
  </si>
  <si>
    <t>11Q</t>
  </si>
  <si>
    <t>Sun Orange/ Seal Grey</t>
  </si>
  <si>
    <t>11R</t>
  </si>
  <si>
    <t>Sun Yellow</t>
  </si>
  <si>
    <t>11S</t>
  </si>
  <si>
    <t>11T</t>
  </si>
  <si>
    <t>Sunflower/Heritage Blue</t>
  </si>
  <si>
    <t>11U</t>
  </si>
  <si>
    <t>Sunflower/Kelly Green</t>
  </si>
  <si>
    <t>11V</t>
  </si>
  <si>
    <t>Sunflower/White</t>
  </si>
  <si>
    <t>11W</t>
  </si>
  <si>
    <t>Sunset</t>
  </si>
  <si>
    <t>11X</t>
  </si>
  <si>
    <t>Sunset Reds</t>
  </si>
  <si>
    <t>11Y</t>
  </si>
  <si>
    <t>Sunshine</t>
  </si>
  <si>
    <t>11Z</t>
  </si>
  <si>
    <t>Super Pink</t>
  </si>
  <si>
    <t>120</t>
  </si>
  <si>
    <t>Super Pink/ White</t>
  </si>
  <si>
    <t>121</t>
  </si>
  <si>
    <t>Surf Blue</t>
  </si>
  <si>
    <t>122</t>
  </si>
  <si>
    <t>Surf Blue/ Graphite Grey</t>
  </si>
  <si>
    <t>123</t>
  </si>
  <si>
    <t>Surf Blue/Off White</t>
  </si>
  <si>
    <t>124</t>
  </si>
  <si>
    <t>Sweet Cream Heather</t>
  </si>
  <si>
    <t>125</t>
  </si>
  <si>
    <t>Sweet Pink</t>
  </si>
  <si>
    <t>126</t>
  </si>
  <si>
    <t>Swimming Pool</t>
  </si>
  <si>
    <t>127</t>
  </si>
  <si>
    <t>Swiss Navy</t>
  </si>
  <si>
    <t>128</t>
  </si>
  <si>
    <t>T. Orange</t>
  </si>
  <si>
    <t>129</t>
  </si>
  <si>
    <t>Tan</t>
  </si>
  <si>
    <t>12A</t>
  </si>
  <si>
    <t>Tangerine</t>
  </si>
  <si>
    <t>12B</t>
  </si>
  <si>
    <t>Tangerine-1278</t>
  </si>
  <si>
    <t>12C</t>
  </si>
  <si>
    <t>Tangerine-1765</t>
  </si>
  <si>
    <t>12D</t>
  </si>
  <si>
    <t>Taupe</t>
  </si>
  <si>
    <t>12E</t>
  </si>
  <si>
    <t>Teal</t>
  </si>
  <si>
    <t>12F</t>
  </si>
  <si>
    <t>Teal Ice</t>
  </si>
  <si>
    <t>12G</t>
  </si>
  <si>
    <t xml:space="preserve">Teal Triblend </t>
  </si>
  <si>
    <t>12H</t>
  </si>
  <si>
    <t>Teal/French Navy</t>
  </si>
  <si>
    <t>12I</t>
  </si>
  <si>
    <t>Team Green</t>
  </si>
  <si>
    <t>12J</t>
  </si>
  <si>
    <t>Team Purple</t>
  </si>
  <si>
    <t>12K</t>
  </si>
  <si>
    <t>Terracota</t>
  </si>
  <si>
    <t>12L</t>
  </si>
  <si>
    <t>Terracotta</t>
  </si>
  <si>
    <t>12M</t>
  </si>
  <si>
    <t>Texas Orange</t>
  </si>
  <si>
    <t>12N</t>
  </si>
  <si>
    <t>Thin Blue Check</t>
  </si>
  <si>
    <t>12O</t>
  </si>
  <si>
    <t>Thin Green Check</t>
  </si>
  <si>
    <t>12P</t>
  </si>
  <si>
    <t>Tiger Melange</t>
  </si>
  <si>
    <t>12Q</t>
  </si>
  <si>
    <t>Titanium</t>
  </si>
  <si>
    <t>12R</t>
  </si>
  <si>
    <t>Toast</t>
  </si>
  <si>
    <t>12S</t>
  </si>
  <si>
    <t>Tomato Red</t>
  </si>
  <si>
    <t>12T</t>
  </si>
  <si>
    <t>12U</t>
  </si>
  <si>
    <t>Tropical Greens</t>
  </si>
  <si>
    <t>12V</t>
  </si>
  <si>
    <t>True Pink</t>
  </si>
  <si>
    <t>12W</t>
  </si>
  <si>
    <t>True Pink/Classic Red</t>
  </si>
  <si>
    <t>12X</t>
  </si>
  <si>
    <t>True Purple</t>
  </si>
  <si>
    <t>12Y</t>
  </si>
  <si>
    <t>True Red</t>
  </si>
  <si>
    <t>12Z</t>
  </si>
  <si>
    <t>True Red/Black</t>
  </si>
  <si>
    <t>130</t>
  </si>
  <si>
    <t>True Royal</t>
  </si>
  <si>
    <t>131</t>
  </si>
  <si>
    <t>True Royal Triblend</t>
  </si>
  <si>
    <t>132</t>
  </si>
  <si>
    <t>Truffle</t>
  </si>
  <si>
    <t>133</t>
  </si>
  <si>
    <t>Turquoise</t>
  </si>
  <si>
    <t>134</t>
  </si>
  <si>
    <t>Turquoise-1095</t>
  </si>
  <si>
    <t>135</t>
  </si>
  <si>
    <t>Turquoise-1295</t>
  </si>
  <si>
    <t>136</t>
  </si>
  <si>
    <t>Turquoise-1797</t>
  </si>
  <si>
    <t>137</t>
  </si>
  <si>
    <t>Tweed</t>
  </si>
  <si>
    <t>138</t>
  </si>
  <si>
    <t>Ultra Yellow</t>
  </si>
  <si>
    <t>139</t>
  </si>
  <si>
    <t>University Blue</t>
  </si>
  <si>
    <t>13A</t>
  </si>
  <si>
    <t>University Red</t>
  </si>
  <si>
    <t>13B</t>
  </si>
  <si>
    <t>University Red/White</t>
  </si>
  <si>
    <t>13C</t>
  </si>
  <si>
    <t>Urban Camo</t>
  </si>
  <si>
    <t>13D</t>
  </si>
  <si>
    <t>Urban Grey</t>
  </si>
  <si>
    <t>13E</t>
  </si>
  <si>
    <t>Urban Khaki</t>
  </si>
  <si>
    <t>13F</t>
  </si>
  <si>
    <t>Urban Orange</t>
  </si>
  <si>
    <t>13G</t>
  </si>
  <si>
    <t>Urban Purple</t>
  </si>
  <si>
    <t>13H</t>
  </si>
  <si>
    <t>Used Black</t>
  </si>
  <si>
    <t>13I</t>
  </si>
  <si>
    <t>Vanilla</t>
  </si>
  <si>
    <t>13J</t>
  </si>
  <si>
    <t>Vanilla/Biscuit</t>
  </si>
  <si>
    <t>13K</t>
  </si>
  <si>
    <t>Vegas Gold</t>
  </si>
  <si>
    <t>13L</t>
  </si>
  <si>
    <t>Vibrant Purple/ White</t>
  </si>
  <si>
    <t>13M</t>
  </si>
  <si>
    <t>Vintage Aqua</t>
  </si>
  <si>
    <t>13N</t>
  </si>
  <si>
    <t>Vintage Black</t>
  </si>
  <si>
    <t>13O</t>
  </si>
  <si>
    <t>Vintage Black/Stone</t>
  </si>
  <si>
    <t>13P</t>
  </si>
  <si>
    <t>Vintage Bottle Green</t>
  </si>
  <si>
    <t>13Q</t>
  </si>
  <si>
    <t>Vintage Brown</t>
  </si>
  <si>
    <t>13R</t>
  </si>
  <si>
    <t>Vintage Brown/Stone</t>
  </si>
  <si>
    <t>13S</t>
  </si>
  <si>
    <t>Vintage Cornflower</t>
  </si>
  <si>
    <t>13T</t>
  </si>
  <si>
    <t>Vintage Denim</t>
  </si>
  <si>
    <t>13U</t>
  </si>
  <si>
    <t>Vintage Denim/Stone</t>
  </si>
  <si>
    <t>13V</t>
  </si>
  <si>
    <t>Vintage Dusky Pink</t>
  </si>
  <si>
    <t>13W</t>
  </si>
  <si>
    <t>Vintage Grey</t>
  </si>
  <si>
    <t>13X</t>
  </si>
  <si>
    <t>13Y</t>
  </si>
  <si>
    <t>13Z</t>
  </si>
  <si>
    <t>Vintage Jungle Camo</t>
  </si>
  <si>
    <t>140</t>
  </si>
  <si>
    <t xml:space="preserve">Vintage Light Blue </t>
  </si>
  <si>
    <t>141</t>
  </si>
  <si>
    <t>Vintage Light Denim</t>
  </si>
  <si>
    <t>142</t>
  </si>
  <si>
    <t>Vintage Light Grey</t>
  </si>
  <si>
    <t>143</t>
  </si>
  <si>
    <t>Vintage Military Green</t>
  </si>
  <si>
    <t>144</t>
  </si>
  <si>
    <t>Vintage Mustard</t>
  </si>
  <si>
    <t>145</t>
  </si>
  <si>
    <t>Vintage Olive</t>
  </si>
  <si>
    <t>146</t>
  </si>
  <si>
    <t>Vintage Olive/Stone</t>
  </si>
  <si>
    <t>147</t>
  </si>
  <si>
    <t>Vintage Orange</t>
  </si>
  <si>
    <t>148</t>
  </si>
  <si>
    <t>Vintage Oxford Navy</t>
  </si>
  <si>
    <t>149</t>
  </si>
  <si>
    <t xml:space="preserve">Vintage Oxford Navy </t>
  </si>
  <si>
    <t>14A</t>
  </si>
  <si>
    <t>Vintage Red</t>
  </si>
  <si>
    <t>14B</t>
  </si>
  <si>
    <t>Vintage Sage Green</t>
  </si>
  <si>
    <t>14C</t>
  </si>
  <si>
    <t>Vintage Sand</t>
  </si>
  <si>
    <t>14D</t>
  </si>
  <si>
    <t>Vintage Stone</t>
  </si>
  <si>
    <t>14E</t>
  </si>
  <si>
    <t>Violet</t>
  </si>
  <si>
    <t>14F</t>
  </si>
  <si>
    <t>Violet 1922</t>
  </si>
  <si>
    <t>14G</t>
  </si>
  <si>
    <t>Violet-1112</t>
  </si>
  <si>
    <t>14H</t>
  </si>
  <si>
    <t>Vivid Blue</t>
  </si>
  <si>
    <t>14I</t>
  </si>
  <si>
    <t>Vivid Green</t>
  </si>
  <si>
    <t>14J</t>
  </si>
  <si>
    <t>Vivid Green/Black</t>
  </si>
  <si>
    <t>14K</t>
  </si>
  <si>
    <t>Vivid Red</t>
  </si>
  <si>
    <t>14L</t>
  </si>
  <si>
    <t>Walnut</t>
  </si>
  <si>
    <t>14M</t>
  </si>
  <si>
    <t>Walnut/Black</t>
  </si>
  <si>
    <t>14N</t>
  </si>
  <si>
    <t>Warm Sand</t>
  </si>
  <si>
    <t>14O</t>
  </si>
  <si>
    <t>Washed Blue Denim</t>
  </si>
  <si>
    <t>14P</t>
  </si>
  <si>
    <t>Washed Grey Melange</t>
  </si>
  <si>
    <t>14Q</t>
  </si>
  <si>
    <t>Washed Indigo</t>
  </si>
  <si>
    <t>14R</t>
  </si>
  <si>
    <t>Watermellon Breeze</t>
  </si>
  <si>
    <t>14S</t>
  </si>
  <si>
    <t>14T</t>
  </si>
  <si>
    <t>White 1001</t>
  </si>
  <si>
    <t>14U</t>
  </si>
  <si>
    <t>White 1801</t>
  </si>
  <si>
    <t>14V</t>
  </si>
  <si>
    <t>White 1805</t>
  </si>
  <si>
    <t>14W</t>
  </si>
  <si>
    <t xml:space="preserve">White Fleck Triblend </t>
  </si>
  <si>
    <t>14X</t>
  </si>
  <si>
    <t>White, Grey &amp; Black</t>
  </si>
  <si>
    <t>14Y</t>
  </si>
  <si>
    <t>White/ Red/ Royal</t>
  </si>
  <si>
    <t>14Z</t>
  </si>
  <si>
    <t>White/Baby Blue</t>
  </si>
  <si>
    <t>150</t>
  </si>
  <si>
    <t>White/Black</t>
  </si>
  <si>
    <t>151</t>
  </si>
  <si>
    <t>White/Black/Arctic Orange</t>
  </si>
  <si>
    <t>152</t>
  </si>
  <si>
    <t>White/Black/Pure Platinum</t>
  </si>
  <si>
    <t>153</t>
  </si>
  <si>
    <t>White/Bright Red</t>
  </si>
  <si>
    <t>154</t>
  </si>
  <si>
    <t xml:space="preserve">White/Deep Heather </t>
  </si>
  <si>
    <t>155</t>
  </si>
  <si>
    <t>White/Deep Navy</t>
  </si>
  <si>
    <t>156</t>
  </si>
  <si>
    <t>White/Denim</t>
  </si>
  <si>
    <t>157</t>
  </si>
  <si>
    <t>White/Dolphin</t>
  </si>
  <si>
    <t>158</t>
  </si>
  <si>
    <t>White/French Navy</t>
  </si>
  <si>
    <t>159</t>
  </si>
  <si>
    <t>White/Graphite</t>
  </si>
  <si>
    <t>15A</t>
  </si>
  <si>
    <t>White/Heather Grey</t>
  </si>
  <si>
    <t>15B</t>
  </si>
  <si>
    <t>White/Kelly</t>
  </si>
  <si>
    <t>15C</t>
  </si>
  <si>
    <t>White/Kelly Green</t>
  </si>
  <si>
    <t>15D</t>
  </si>
  <si>
    <t>White/Mid Blue</t>
  </si>
  <si>
    <t>15E</t>
  </si>
  <si>
    <t>White/Nautical Navy</t>
  </si>
  <si>
    <t>15F</t>
  </si>
  <si>
    <t>White/Navy</t>
  </si>
  <si>
    <t>15G</t>
  </si>
  <si>
    <t>White/Oxford Blue/Bright Navy</t>
  </si>
  <si>
    <t>15H</t>
  </si>
  <si>
    <t>White/Pink</t>
  </si>
  <si>
    <t>15I</t>
  </si>
  <si>
    <t>White/Powder Pink</t>
  </si>
  <si>
    <t>15J</t>
  </si>
  <si>
    <t>White/Red</t>
  </si>
  <si>
    <t>15K</t>
  </si>
  <si>
    <t>White/Royal</t>
  </si>
  <si>
    <t>15L</t>
  </si>
  <si>
    <t>White/Royal Blue</t>
  </si>
  <si>
    <t>15M</t>
  </si>
  <si>
    <t>White/Silver/Convoy Grey</t>
  </si>
  <si>
    <t>15N</t>
  </si>
  <si>
    <t>White/True Royal</t>
  </si>
  <si>
    <t>15O</t>
  </si>
  <si>
    <t>White/White</t>
  </si>
  <si>
    <t>15P</t>
  </si>
  <si>
    <t>Wilderness Green</t>
  </si>
  <si>
    <t>15Q</t>
  </si>
  <si>
    <t>Wine</t>
  </si>
  <si>
    <t>15R</t>
  </si>
  <si>
    <t>Wine-1183</t>
  </si>
  <si>
    <t>15S</t>
  </si>
  <si>
    <t>Winter Berries</t>
  </si>
  <si>
    <t>15T</t>
  </si>
  <si>
    <t>Wolf Grey/White</t>
  </si>
  <si>
    <t>15U</t>
  </si>
  <si>
    <t>Woods</t>
  </si>
  <si>
    <t>15V</t>
  </si>
  <si>
    <t>Workguard Grey</t>
  </si>
  <si>
    <t>15W</t>
  </si>
  <si>
    <t>15X</t>
  </si>
  <si>
    <t>Yellow 1125</t>
  </si>
  <si>
    <t>15Y</t>
  </si>
  <si>
    <t>Yellow 1924</t>
  </si>
  <si>
    <t>15Z</t>
  </si>
  <si>
    <t>Yellow 1971</t>
  </si>
  <si>
    <t>160</t>
  </si>
  <si>
    <t>Yellow 1980</t>
  </si>
  <si>
    <t>161</t>
  </si>
  <si>
    <t>Yellow Fizz</t>
  </si>
  <si>
    <t>162</t>
  </si>
  <si>
    <t>Yellow Haze</t>
  </si>
  <si>
    <t>163</t>
  </si>
  <si>
    <t>Yellow/Black</t>
  </si>
  <si>
    <t>164</t>
  </si>
  <si>
    <t>Yellow/Graphite Grey</t>
  </si>
  <si>
    <t>165</t>
  </si>
  <si>
    <t>Yellow/Navy</t>
  </si>
  <si>
    <t>166</t>
  </si>
  <si>
    <t>Yellow/Purple</t>
  </si>
  <si>
    <t>167</t>
  </si>
  <si>
    <t>Zest</t>
  </si>
  <si>
    <t>168</t>
  </si>
  <si>
    <t>169</t>
  </si>
  <si>
    <t>16A</t>
  </si>
  <si>
    <t>Black (Plain T-Shirt)</t>
  </si>
  <si>
    <t>16B</t>
  </si>
  <si>
    <t>Black (Plain Hoodie)</t>
  </si>
  <si>
    <t>16C</t>
  </si>
  <si>
    <t>Black (Plain Sweatshirt)</t>
  </si>
  <si>
    <t>16D</t>
  </si>
  <si>
    <t>Natural (Plain T-Shirt)</t>
  </si>
  <si>
    <t>16E</t>
  </si>
  <si>
    <t>Dark Blue</t>
  </si>
  <si>
    <t>16F</t>
  </si>
  <si>
    <t>16G</t>
  </si>
  <si>
    <t>16H</t>
  </si>
  <si>
    <t>16I</t>
  </si>
  <si>
    <t>16J</t>
  </si>
  <si>
    <t>16K</t>
  </si>
  <si>
    <t>16L</t>
  </si>
  <si>
    <t>16M</t>
  </si>
  <si>
    <t>16N</t>
  </si>
  <si>
    <t>16O</t>
  </si>
  <si>
    <t>16P</t>
  </si>
  <si>
    <t>16Q</t>
  </si>
  <si>
    <t>16R</t>
  </si>
  <si>
    <t>16S</t>
  </si>
  <si>
    <t>16T</t>
  </si>
  <si>
    <t>16U</t>
  </si>
  <si>
    <t>16V</t>
  </si>
  <si>
    <t>16W</t>
  </si>
  <si>
    <t>16X</t>
  </si>
  <si>
    <t>16Y</t>
  </si>
  <si>
    <t>16Z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</si>
  <si>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</si>
  <si>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</si>
  <si>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</si>
  <si>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</si>
  <si>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</si>
  <si>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</si>
  <si>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</si>
  <si>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</si>
  <si>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</si>
  <si>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</si>
  <si>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17A</t>
  </si>
  <si>
    <t>17B</t>
  </si>
  <si>
    <t>17C</t>
  </si>
  <si>
    <t>17D</t>
  </si>
  <si>
    <t>17E</t>
  </si>
  <si>
    <t>17F</t>
  </si>
  <si>
    <t>17G</t>
  </si>
  <si>
    <t>17H</t>
  </si>
  <si>
    <t>17I</t>
  </si>
  <si>
    <t>17J</t>
  </si>
  <si>
    <t>17K</t>
  </si>
  <si>
    <t>17L</t>
  </si>
  <si>
    <t>17M</t>
  </si>
  <si>
    <t>17N</t>
  </si>
  <si>
    <t>17O</t>
  </si>
  <si>
    <t>17P</t>
  </si>
  <si>
    <t>17Q</t>
  </si>
  <si>
    <t>17R</t>
  </si>
  <si>
    <t>17S</t>
  </si>
  <si>
    <t>17T</t>
  </si>
  <si>
    <t>17U</t>
  </si>
  <si>
    <t>17V</t>
  </si>
  <si>
    <t>17W</t>
  </si>
  <si>
    <t>17X</t>
  </si>
  <si>
    <t>17Y</t>
  </si>
  <si>
    <t>17Z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</si>
  <si>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</si>
  <si>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</si>
  <si>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</si>
  <si>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</si>
  <si>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</si>
  <si>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</si>
  <si>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</si>
  <si>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</si>
  <si>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</si>
  <si>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</si>
  <si>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18A</t>
  </si>
  <si>
    <t>18B</t>
  </si>
  <si>
    <t>18C</t>
  </si>
  <si>
    <t>18D</t>
  </si>
  <si>
    <t>18E</t>
  </si>
  <si>
    <t>18F</t>
  </si>
  <si>
    <t>18G</t>
  </si>
  <si>
    <t>18H</t>
  </si>
  <si>
    <t>18I</t>
  </si>
  <si>
    <t>18J</t>
  </si>
  <si>
    <t>18K</t>
  </si>
  <si>
    <t>18L</t>
  </si>
  <si>
    <t>18M</t>
  </si>
  <si>
    <t>18N</t>
  </si>
  <si>
    <t>18O</t>
  </si>
  <si>
    <t>18P</t>
  </si>
  <si>
    <t>18Q</t>
  </si>
  <si>
    <t>18R</t>
  </si>
  <si>
    <t>18S</t>
  </si>
  <si>
    <t>18T</t>
  </si>
  <si>
    <t>18U</t>
  </si>
  <si>
    <t>18V</t>
  </si>
  <si>
    <t>18W</t>
  </si>
  <si>
    <t>18X</t>
  </si>
  <si>
    <t>18Y</t>
  </si>
  <si>
    <t>18Z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</si>
  <si>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</si>
  <si>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</si>
  <si>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</si>
  <si>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</si>
  <si>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</si>
  <si>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</si>
  <si>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</si>
  <si>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</si>
  <si>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</si>
  <si>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</si>
  <si>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19A</t>
  </si>
  <si>
    <t>19B</t>
  </si>
  <si>
    <t>19C</t>
  </si>
  <si>
    <t>19D</t>
  </si>
  <si>
    <t>19E</t>
  </si>
  <si>
    <t>19F</t>
  </si>
  <si>
    <t>19G</t>
  </si>
  <si>
    <t>19H</t>
  </si>
  <si>
    <t>19I</t>
  </si>
  <si>
    <t>19J</t>
  </si>
  <si>
    <t>19K</t>
  </si>
  <si>
    <t>19L</t>
  </si>
  <si>
    <t>19M</t>
  </si>
  <si>
    <t>19N</t>
  </si>
  <si>
    <t>19O</t>
  </si>
  <si>
    <t>19P</t>
  </si>
  <si>
    <t>19Q</t>
  </si>
  <si>
    <t>19R</t>
  </si>
  <si>
    <t>19S</t>
  </si>
  <si>
    <t>19T</t>
  </si>
  <si>
    <t>19U</t>
  </si>
  <si>
    <t>19V</t>
  </si>
  <si>
    <t>19W</t>
  </si>
  <si>
    <t>19X</t>
  </si>
  <si>
    <t>19Y</t>
  </si>
  <si>
    <t>19Z</t>
  </si>
  <si>
    <t>1A0</t>
  </si>
  <si>
    <t>1A1</t>
  </si>
  <si>
    <t>1A2</t>
  </si>
  <si>
    <t>1A3</t>
  </si>
  <si>
    <t>1A4</t>
  </si>
  <si>
    <t>1A5</t>
  </si>
  <si>
    <t>1A6</t>
  </si>
  <si>
    <t>1A7</t>
  </si>
  <si>
    <t>1A8</t>
  </si>
  <si>
    <t>1A9</t>
  </si>
  <si>
    <t>1AA</t>
  </si>
  <si>
    <t>1AB</t>
  </si>
  <si>
    <t>1AC</t>
  </si>
  <si>
    <t>1AD</t>
  </si>
  <si>
    <t>1AE</t>
  </si>
  <si>
    <t>1AF</t>
  </si>
  <si>
    <t>1AG</t>
  </si>
  <si>
    <t>1AH</t>
  </si>
  <si>
    <t>1AI</t>
  </si>
  <si>
    <t>1AJ</t>
  </si>
  <si>
    <t>1AK</t>
  </si>
  <si>
    <t>1AL</t>
  </si>
  <si>
    <t>1AM</t>
  </si>
  <si>
    <t>1AN</t>
  </si>
  <si>
    <t>1AO</t>
  </si>
  <si>
    <t>1AP</t>
  </si>
  <si>
    <t>1AQ</t>
  </si>
  <si>
    <t>1AR</t>
  </si>
  <si>
    <t>1AS</t>
  </si>
  <si>
    <t>1AT</t>
  </si>
  <si>
    <t>1AU</t>
  </si>
  <si>
    <t>1AV</t>
  </si>
  <si>
    <t>1AW</t>
  </si>
  <si>
    <t>1AX</t>
  </si>
  <si>
    <t>1AY</t>
  </si>
  <si>
    <t>1AZ</t>
  </si>
  <si>
    <t>1B0</t>
  </si>
  <si>
    <t>1B1</t>
  </si>
  <si>
    <t>1B2</t>
  </si>
  <si>
    <t>1B3</t>
  </si>
  <si>
    <t>1B4</t>
  </si>
  <si>
    <t>1B5</t>
  </si>
  <si>
    <t>1B6</t>
  </si>
  <si>
    <t>1B7</t>
  </si>
  <si>
    <t>1B8</t>
  </si>
  <si>
    <t>1B9</t>
  </si>
  <si>
    <t>1BA</t>
  </si>
  <si>
    <t>1BB</t>
  </si>
  <si>
    <t>1BC</t>
  </si>
  <si>
    <t>1BD</t>
  </si>
  <si>
    <t>1BE</t>
  </si>
  <si>
    <t>1BF</t>
  </si>
  <si>
    <t>1BG</t>
  </si>
  <si>
    <t>1BH</t>
  </si>
  <si>
    <t>1BI</t>
  </si>
  <si>
    <t>1BJ</t>
  </si>
  <si>
    <t>1BK</t>
  </si>
  <si>
    <t>1BL</t>
  </si>
  <si>
    <t>1BM</t>
  </si>
  <si>
    <t>1BN</t>
  </si>
  <si>
    <t>1BO</t>
  </si>
  <si>
    <t>1BP</t>
  </si>
  <si>
    <t>1BQ</t>
  </si>
  <si>
    <t>1BR</t>
  </si>
  <si>
    <t>1BS</t>
  </si>
  <si>
    <t>1BT</t>
  </si>
  <si>
    <t>1BU</t>
  </si>
  <si>
    <t>1BV</t>
  </si>
  <si>
    <t>1BW</t>
  </si>
  <si>
    <t>1BX</t>
  </si>
  <si>
    <t>1BY</t>
  </si>
  <si>
    <t>1BZ</t>
  </si>
  <si>
    <t>1C0</t>
  </si>
  <si>
    <t>1C1</t>
  </si>
  <si>
    <t>1C2</t>
  </si>
  <si>
    <t>1C3</t>
  </si>
  <si>
    <t>1C4</t>
  </si>
  <si>
    <t>1C5</t>
  </si>
  <si>
    <t>1C6</t>
  </si>
  <si>
    <t>1C7</t>
  </si>
  <si>
    <t>1C8</t>
  </si>
  <si>
    <t>1C9</t>
  </si>
  <si>
    <t>1CA</t>
  </si>
  <si>
    <t>1CB</t>
  </si>
  <si>
    <t>1CC</t>
  </si>
  <si>
    <t>1CD</t>
  </si>
  <si>
    <t>1CE</t>
  </si>
  <si>
    <t>1CF</t>
  </si>
  <si>
    <t>1CG</t>
  </si>
  <si>
    <t>1CH</t>
  </si>
  <si>
    <t>1CI</t>
  </si>
  <si>
    <t>1CJ</t>
  </si>
  <si>
    <t>1CK</t>
  </si>
  <si>
    <t>1CL</t>
  </si>
  <si>
    <t>1CM</t>
  </si>
  <si>
    <t>1CN</t>
  </si>
  <si>
    <t>1CO</t>
  </si>
  <si>
    <t>1CP</t>
  </si>
  <si>
    <t>1CQ</t>
  </si>
  <si>
    <t>1CR</t>
  </si>
  <si>
    <t>1CS</t>
  </si>
  <si>
    <t>1CT</t>
  </si>
  <si>
    <t>1CU</t>
  </si>
  <si>
    <t>1CV</t>
  </si>
  <si>
    <t>1CW</t>
  </si>
  <si>
    <t>1CX</t>
  </si>
  <si>
    <t>1CY</t>
  </si>
  <si>
    <t>1CZ</t>
  </si>
  <si>
    <t>1D0</t>
  </si>
  <si>
    <t>1DA</t>
  </si>
  <si>
    <t>1DB</t>
  </si>
  <si>
    <t>1DC</t>
  </si>
  <si>
    <t>1DD</t>
  </si>
  <si>
    <t>1DE</t>
  </si>
  <si>
    <t>1DF</t>
  </si>
  <si>
    <t>1DG</t>
  </si>
  <si>
    <t>1DH</t>
  </si>
  <si>
    <t>1DI</t>
  </si>
  <si>
    <t>1DJ</t>
  </si>
  <si>
    <t>1DK</t>
  </si>
  <si>
    <t>1DL</t>
  </si>
  <si>
    <t>1DM</t>
  </si>
  <si>
    <t>1DN</t>
  </si>
  <si>
    <t>1DO</t>
  </si>
  <si>
    <t>1DP</t>
  </si>
  <si>
    <t>1DQ</t>
  </si>
  <si>
    <t>1DR</t>
  </si>
  <si>
    <t>1DS</t>
  </si>
  <si>
    <t>1DT</t>
  </si>
  <si>
    <t>1DU</t>
  </si>
  <si>
    <t>1DV</t>
  </si>
  <si>
    <t>1DW</t>
  </si>
  <si>
    <t>1DX</t>
  </si>
  <si>
    <t>1DY</t>
  </si>
  <si>
    <t>1DZ</t>
  </si>
  <si>
    <t>1E0</t>
  </si>
  <si>
    <t>1E1</t>
  </si>
  <si>
    <t>1E2</t>
  </si>
  <si>
    <t>1E3</t>
  </si>
  <si>
    <t>1E4</t>
  </si>
  <si>
    <t>1E5</t>
  </si>
  <si>
    <t>1E6</t>
  </si>
  <si>
    <t>1E7</t>
  </si>
  <si>
    <t>1E8</t>
  </si>
  <si>
    <t>1E9</t>
  </si>
  <si>
    <t>1EA</t>
  </si>
  <si>
    <t>1EB</t>
  </si>
  <si>
    <t>1EC</t>
  </si>
  <si>
    <t>1ED</t>
  </si>
  <si>
    <t>1EE</t>
  </si>
  <si>
    <t>1EF</t>
  </si>
  <si>
    <t>1EG</t>
  </si>
  <si>
    <t>1EH</t>
  </si>
  <si>
    <t>1EI</t>
  </si>
  <si>
    <t>1EJ</t>
  </si>
  <si>
    <t>1EK</t>
  </si>
  <si>
    <t>1EL</t>
  </si>
  <si>
    <t>1EM</t>
  </si>
  <si>
    <t>1EN</t>
  </si>
  <si>
    <t>1EO</t>
  </si>
  <si>
    <t>1EP</t>
  </si>
  <si>
    <t>1EQ</t>
  </si>
  <si>
    <t>1ER</t>
  </si>
  <si>
    <t>1ES</t>
  </si>
  <si>
    <t>1ET</t>
  </si>
  <si>
    <t>1EU</t>
  </si>
  <si>
    <t>1EV</t>
  </si>
  <si>
    <t>1EW</t>
  </si>
  <si>
    <t>1EX</t>
  </si>
  <si>
    <t>1EY</t>
  </si>
  <si>
    <t>1EZ</t>
  </si>
  <si>
    <t>1F0</t>
  </si>
  <si>
    <t>1F1</t>
  </si>
  <si>
    <t>1F2</t>
  </si>
  <si>
    <t>1F3</t>
  </si>
  <si>
    <t>1F4</t>
  </si>
  <si>
    <t>1F5</t>
  </si>
  <si>
    <t>1F6</t>
  </si>
  <si>
    <t>1F7</t>
  </si>
  <si>
    <t>1F8</t>
  </si>
  <si>
    <t>1F9</t>
  </si>
  <si>
    <t>1FA</t>
  </si>
  <si>
    <t>1FB</t>
  </si>
  <si>
    <t>1FC</t>
  </si>
  <si>
    <t>1FD</t>
  </si>
  <si>
    <t>1FE</t>
  </si>
  <si>
    <t>1FF</t>
  </si>
  <si>
    <t>1FG</t>
  </si>
  <si>
    <t>1FH</t>
  </si>
  <si>
    <t>1FI</t>
  </si>
  <si>
    <t>1FJ</t>
  </si>
  <si>
    <t>1FK</t>
  </si>
  <si>
    <t>1FL</t>
  </si>
  <si>
    <t>1FM</t>
  </si>
  <si>
    <t>1FN</t>
  </si>
  <si>
    <t>1FO</t>
  </si>
  <si>
    <t>1FP</t>
  </si>
  <si>
    <t>1FQ</t>
  </si>
  <si>
    <t>1FR</t>
  </si>
  <si>
    <t>1FS</t>
  </si>
  <si>
    <t>1FT</t>
  </si>
  <si>
    <t>1FU</t>
  </si>
  <si>
    <t>1FV</t>
  </si>
  <si>
    <t>1FW</t>
  </si>
  <si>
    <t>1FX</t>
  </si>
  <si>
    <t>1FY</t>
  </si>
  <si>
    <t>1FZ</t>
  </si>
  <si>
    <t>1G0</t>
  </si>
  <si>
    <t>1G1</t>
  </si>
  <si>
    <t>1G2</t>
  </si>
  <si>
    <t>1G3</t>
  </si>
  <si>
    <t>1G4</t>
  </si>
  <si>
    <t>1G5</t>
  </si>
  <si>
    <t>1G6</t>
  </si>
  <si>
    <t>1G7</t>
  </si>
  <si>
    <t>1G8</t>
  </si>
  <si>
    <t>1G9</t>
  </si>
  <si>
    <t>1GA</t>
  </si>
  <si>
    <t>1GB</t>
  </si>
  <si>
    <t>1GC</t>
  </si>
  <si>
    <t>1GD</t>
  </si>
  <si>
    <t>1GE</t>
  </si>
  <si>
    <t>1GF</t>
  </si>
  <si>
    <t>1GG</t>
  </si>
  <si>
    <t>1GH</t>
  </si>
  <si>
    <t>1GI</t>
  </si>
  <si>
    <t>1GJ</t>
  </si>
  <si>
    <t>1GK</t>
  </si>
  <si>
    <t>1GL</t>
  </si>
  <si>
    <t>1GM</t>
  </si>
  <si>
    <t>1GN</t>
  </si>
  <si>
    <t>1GO</t>
  </si>
  <si>
    <t>1GP</t>
  </si>
  <si>
    <t>1GQ</t>
  </si>
  <si>
    <t>1GR</t>
  </si>
  <si>
    <t>1GS</t>
  </si>
  <si>
    <t>1GT</t>
  </si>
  <si>
    <t>1GU</t>
  </si>
  <si>
    <t>1GV</t>
  </si>
  <si>
    <t>1GW</t>
  </si>
  <si>
    <t>1GX</t>
  </si>
  <si>
    <t>1GY</t>
  </si>
  <si>
    <t>1GZ</t>
  </si>
  <si>
    <t>1H0</t>
  </si>
  <si>
    <t>1H1</t>
  </si>
  <si>
    <t>1H2</t>
  </si>
  <si>
    <t>1H3</t>
  </si>
  <si>
    <t>1H4</t>
  </si>
  <si>
    <t>1H5</t>
  </si>
  <si>
    <t>1H6</t>
  </si>
  <si>
    <t>1H7</t>
  </si>
  <si>
    <t>1H8</t>
  </si>
  <si>
    <t>1H9</t>
  </si>
  <si>
    <t>1HA</t>
  </si>
  <si>
    <t>1HB</t>
  </si>
  <si>
    <t>1HC</t>
  </si>
  <si>
    <t>1HD</t>
  </si>
  <si>
    <t>1HE</t>
  </si>
  <si>
    <t>1HF</t>
  </si>
  <si>
    <t>1HG</t>
  </si>
  <si>
    <t>1HH</t>
  </si>
  <si>
    <t>1HI</t>
  </si>
  <si>
    <t>1HJ</t>
  </si>
  <si>
    <t>1HK</t>
  </si>
  <si>
    <t>1HL</t>
  </si>
  <si>
    <t>1HM</t>
  </si>
  <si>
    <t>1HN</t>
  </si>
  <si>
    <t>1HO</t>
  </si>
  <si>
    <t>1HP</t>
  </si>
  <si>
    <t>1HQ</t>
  </si>
  <si>
    <t>1HR</t>
  </si>
  <si>
    <t>1HS</t>
  </si>
  <si>
    <t>1HT</t>
  </si>
  <si>
    <t>1HU</t>
  </si>
  <si>
    <t>1HV</t>
  </si>
  <si>
    <t>1HW</t>
  </si>
  <si>
    <t>1HX</t>
  </si>
  <si>
    <t>1HY</t>
  </si>
  <si>
    <t>1HZ</t>
  </si>
  <si>
    <t>1I0</t>
  </si>
  <si>
    <t>1I1</t>
  </si>
  <si>
    <t>1I2</t>
  </si>
  <si>
    <t>1I3</t>
  </si>
  <si>
    <t>1I4</t>
  </si>
  <si>
    <t>1I5</t>
  </si>
  <si>
    <t>1I6</t>
  </si>
  <si>
    <t>1I7</t>
  </si>
  <si>
    <t>1I8</t>
  </si>
  <si>
    <t>1I9</t>
  </si>
  <si>
    <t>1IA</t>
  </si>
  <si>
    <t>1IB</t>
  </si>
  <si>
    <t>1IC</t>
  </si>
  <si>
    <t>1ID</t>
  </si>
  <si>
    <t>1IE</t>
  </si>
  <si>
    <t>1IF</t>
  </si>
  <si>
    <t>1IG</t>
  </si>
  <si>
    <t>1IH</t>
  </si>
  <si>
    <t>1II</t>
  </si>
  <si>
    <t>1IJ</t>
  </si>
  <si>
    <t>1IK</t>
  </si>
  <si>
    <t>1IL</t>
  </si>
  <si>
    <t>1IM</t>
  </si>
  <si>
    <t>1IN</t>
  </si>
  <si>
    <t>1IO</t>
  </si>
  <si>
    <t>1IP</t>
  </si>
  <si>
    <t>1IQ</t>
  </si>
  <si>
    <t>1IR</t>
  </si>
  <si>
    <t>1IS</t>
  </si>
  <si>
    <t>1IT</t>
  </si>
  <si>
    <t>YES</t>
  </si>
  <si>
    <t>1IU</t>
  </si>
  <si>
    <t>1IV</t>
  </si>
  <si>
    <t>1IW</t>
  </si>
  <si>
    <t>1IX</t>
  </si>
  <si>
    <t>1IY</t>
  </si>
  <si>
    <t>1IZ</t>
  </si>
  <si>
    <t>1J0</t>
  </si>
  <si>
    <t>1J1</t>
  </si>
  <si>
    <t>1J2</t>
  </si>
  <si>
    <t>1J3</t>
  </si>
  <si>
    <t>1J4</t>
  </si>
  <si>
    <t>1J5</t>
  </si>
  <si>
    <t>1J6</t>
  </si>
  <si>
    <t>1J7</t>
  </si>
  <si>
    <t>1J8</t>
  </si>
  <si>
    <t>1J9</t>
  </si>
  <si>
    <t>1JA</t>
  </si>
  <si>
    <t>1JB</t>
  </si>
  <si>
    <t>1JC</t>
  </si>
  <si>
    <t>1JD</t>
  </si>
  <si>
    <t>1JE</t>
  </si>
  <si>
    <t>1JF</t>
  </si>
  <si>
    <t>1JG</t>
  </si>
  <si>
    <t>1JH</t>
  </si>
  <si>
    <t>1JI</t>
  </si>
  <si>
    <t>1JJ</t>
  </si>
  <si>
    <t>1JK</t>
  </si>
  <si>
    <t>1JL</t>
  </si>
  <si>
    <t>1JM</t>
  </si>
  <si>
    <t>1JN</t>
  </si>
  <si>
    <t>1JO</t>
  </si>
  <si>
    <t>1JP</t>
  </si>
  <si>
    <t>1JQ</t>
  </si>
  <si>
    <t>1JR</t>
  </si>
  <si>
    <t>1JS</t>
  </si>
  <si>
    <t>1JT</t>
  </si>
  <si>
    <t>1JU</t>
  </si>
  <si>
    <t>1JV</t>
  </si>
  <si>
    <t>1JW</t>
  </si>
  <si>
    <t>1JX</t>
  </si>
  <si>
    <t>1JY</t>
  </si>
  <si>
    <t>1JZ</t>
  </si>
  <si>
    <t>1K0</t>
  </si>
  <si>
    <t>1K1</t>
  </si>
  <si>
    <t>1K2</t>
  </si>
  <si>
    <t>1K3</t>
  </si>
  <si>
    <t>1K4</t>
  </si>
  <si>
    <t>1K5</t>
  </si>
  <si>
    <t>1K6</t>
  </si>
  <si>
    <t>1K7</t>
  </si>
  <si>
    <t>1K8</t>
  </si>
  <si>
    <t>1K9</t>
  </si>
  <si>
    <t>1KA</t>
  </si>
  <si>
    <t>1KB</t>
  </si>
  <si>
    <t>1KC</t>
  </si>
  <si>
    <t>1KD</t>
  </si>
  <si>
    <t>1KE</t>
  </si>
  <si>
    <t>1KF</t>
  </si>
  <si>
    <t>1KG</t>
  </si>
  <si>
    <t>1KH</t>
  </si>
  <si>
    <t>1KI</t>
  </si>
  <si>
    <t>1KJ</t>
  </si>
  <si>
    <t>1KK</t>
  </si>
  <si>
    <t>1KL</t>
  </si>
  <si>
    <t>1KM</t>
  </si>
  <si>
    <t>1KN</t>
  </si>
  <si>
    <t>1KO</t>
  </si>
  <si>
    <t>1KP</t>
  </si>
  <si>
    <t>1KQ</t>
  </si>
  <si>
    <t>1KR</t>
  </si>
  <si>
    <t>1KS</t>
  </si>
  <si>
    <t>1KT</t>
  </si>
  <si>
    <t>1KU</t>
  </si>
  <si>
    <t>1KV</t>
  </si>
  <si>
    <t>1KW</t>
  </si>
  <si>
    <t>1KX</t>
  </si>
  <si>
    <t>1KY</t>
  </si>
  <si>
    <t>1KZ</t>
  </si>
  <si>
    <t>1L0</t>
  </si>
  <si>
    <t>1L1</t>
  </si>
  <si>
    <t>1L2</t>
  </si>
  <si>
    <t>1L3</t>
  </si>
  <si>
    <t>1L4</t>
  </si>
  <si>
    <t>1L5</t>
  </si>
  <si>
    <t>1L6</t>
  </si>
  <si>
    <t>1L7</t>
  </si>
  <si>
    <t>1L8</t>
  </si>
  <si>
    <t>1L9</t>
  </si>
  <si>
    <t>1LA</t>
  </si>
  <si>
    <t>1LB</t>
  </si>
  <si>
    <t>1LC</t>
  </si>
  <si>
    <t>1LD</t>
  </si>
  <si>
    <t>1LE</t>
  </si>
  <si>
    <t>1LF</t>
  </si>
  <si>
    <t>1LG</t>
  </si>
  <si>
    <t>1LH</t>
  </si>
  <si>
    <t>1LI</t>
  </si>
  <si>
    <t>1LJ</t>
  </si>
  <si>
    <t>1LK</t>
  </si>
  <si>
    <t>1LL</t>
  </si>
  <si>
    <t>1LM</t>
  </si>
  <si>
    <t>1LN</t>
  </si>
  <si>
    <t>1LO</t>
  </si>
  <si>
    <t>1LP</t>
  </si>
  <si>
    <t>1LQ</t>
  </si>
  <si>
    <t>1LR</t>
  </si>
  <si>
    <t>1LS</t>
  </si>
  <si>
    <t>1LT</t>
  </si>
  <si>
    <t>1LU</t>
  </si>
  <si>
    <t>1LV</t>
  </si>
  <si>
    <t>1LW</t>
  </si>
  <si>
    <t>1LX</t>
  </si>
  <si>
    <t>1LY</t>
  </si>
  <si>
    <t>1LZ</t>
  </si>
  <si>
    <t>Variations</t>
  </si>
  <si>
    <t>Colour-Scheme</t>
  </si>
  <si>
    <t>VAT</t>
  </si>
  <si>
    <t>Linking</t>
  </si>
  <si>
    <t>Generic</t>
  </si>
  <si>
    <t>Printing-Type</t>
  </si>
  <si>
    <t>Printing-Status</t>
  </si>
  <si>
    <t>Print-Position-Count</t>
  </si>
  <si>
    <t>Print-Position</t>
  </si>
  <si>
    <t>Print-Size</t>
  </si>
  <si>
    <t>Printing-Final-Name-For-Base62-Code</t>
  </si>
  <si>
    <t>Combined Brand</t>
  </si>
  <si>
    <t>Combine-Codes</t>
  </si>
  <si>
    <t>Stock-Location</t>
  </si>
  <si>
    <t>Type</t>
  </si>
  <si>
    <t>Product-Final-Name-For-Base62-Code</t>
  </si>
  <si>
    <t>Product-Type</t>
  </si>
  <si>
    <t>Fabric</t>
  </si>
  <si>
    <t>Exact-Fabric</t>
  </si>
  <si>
    <t>Weight
(In-Grams)</t>
  </si>
  <si>
    <t>Exact Weight
(In-Grams)</t>
  </si>
  <si>
    <t>Dimension
(cm)</t>
  </si>
  <si>
    <t>Fit</t>
  </si>
  <si>
    <t>Neck</t>
  </si>
  <si>
    <t>Sleeve-Type</t>
  </si>
  <si>
    <t>Sleeve-Length</t>
  </si>
  <si>
    <t>Style</t>
  </si>
  <si>
    <t>Gender</t>
  </si>
  <si>
    <t>Gender Sequence</t>
  </si>
  <si>
    <t>Colour-Base62-Code</t>
  </si>
  <si>
    <t>Design-Print-Colour</t>
  </si>
  <si>
    <t>Size-Final-Name-For-Base62-Code</t>
  </si>
  <si>
    <t>Size-Base62-Code</t>
  </si>
  <si>
    <t>Quantity</t>
  </si>
  <si>
    <t>Summer</t>
  </si>
  <si>
    <t>Winter</t>
  </si>
  <si>
    <t>Light-Garment</t>
  </si>
  <si>
    <t>Dark-Garment</t>
  </si>
  <si>
    <t>Standard</t>
  </si>
  <si>
    <t>Packaging-Box</t>
  </si>
  <si>
    <t>Shipping-Carrier</t>
  </si>
  <si>
    <t>Shipping-Package</t>
  </si>
  <si>
    <t>Shipping-Service</t>
  </si>
  <si>
    <t>Packaging-Final-Name-For-Base62-Code</t>
  </si>
  <si>
    <t>Packaging-Base62-Code</t>
  </si>
  <si>
    <t>Is-Exempt</t>
  </si>
  <si>
    <t>VAT-%</t>
  </si>
  <si>
    <t>Company-Custom-Label</t>
  </si>
  <si>
    <t>Old-Company-Custom-Label</t>
  </si>
  <si>
    <t>Alternative-Old-Company-Custom-Label</t>
  </si>
  <si>
    <t>Supplier-SKU-Code</t>
  </si>
  <si>
    <t>Barcode-Sequence</t>
  </si>
  <si>
    <t>Company-ASIN</t>
  </si>
  <si>
    <t>Company-Barcode</t>
  </si>
  <si>
    <t>Linking-SKU</t>
  </si>
  <si>
    <t>Search-Product</t>
  </si>
  <si>
    <t>Listing Variation</t>
  </si>
  <si>
    <t>eBay Image First Name</t>
  </si>
  <si>
    <t>eBay Image Last Name</t>
  </si>
  <si>
    <t>eBay-Sizes</t>
  </si>
  <si>
    <t>eBay-*Action(SiteID=UK|Country=GB|Currency=GBP|Version=745|CC=UTF-8)</t>
  </si>
  <si>
    <t>eBay-*Category</t>
  </si>
  <si>
    <t>eBay-*Category2</t>
  </si>
  <si>
    <t>eBay-StoreCategory</t>
  </si>
  <si>
    <t>eBay-Relationship</t>
  </si>
  <si>
    <t>eBay-*ConditionID</t>
  </si>
  <si>
    <t>eBay-*C:Size</t>
  </si>
  <si>
    <t>eBay-*C:Brand</t>
  </si>
  <si>
    <t>eBay-C:Design</t>
  </si>
  <si>
    <t>eBay-C:Colour</t>
  </si>
  <si>
    <t>eBay-C:Style</t>
  </si>
  <si>
    <t>eBay-C:Material</t>
  </si>
  <si>
    <t>eBay-C:Exact Material</t>
  </si>
  <si>
    <t>eBay-C:Pattern</t>
  </si>
  <si>
    <t>eBay-C:Fit</t>
  </si>
  <si>
    <t>eBay-C:Neckline</t>
  </si>
  <si>
    <t>eBay-C:Sleeve Type</t>
  </si>
  <si>
    <t>eBay-C:Sleeve Length</t>
  </si>
  <si>
    <t>eBay-C:Multipack</t>
  </si>
  <si>
    <t>eBay-C:Number in Pack</t>
  </si>
  <si>
    <t>eBay-C:Garment Care</t>
  </si>
  <si>
    <t>eBay-C:Country/Region of Manufacture</t>
  </si>
  <si>
    <t>eBay-PicURL</t>
  </si>
  <si>
    <t>eBay-GalleryType</t>
  </si>
  <si>
    <t>eBay-*Description</t>
  </si>
  <si>
    <t>eBay-*Format</t>
  </si>
  <si>
    <t>eBay-*Duration</t>
  </si>
  <si>
    <t>eBay-*StartPrice</t>
  </si>
  <si>
    <t>eBay-BuyItNowPrice</t>
  </si>
  <si>
    <t>eBay-*Quantity</t>
  </si>
  <si>
    <t>eBay-PayPalAccepted</t>
  </si>
  <si>
    <t>eBay-PayPalEmailAddress</t>
  </si>
  <si>
    <t>eBay-ImmediatePayRequired</t>
  </si>
  <si>
    <t>eBay-PaymentInstructions</t>
  </si>
  <si>
    <t>eBay-*Location</t>
  </si>
  <si>
    <t>eBay-ShippingType</t>
  </si>
  <si>
    <t>eBay-ShippingService-1:Option</t>
  </si>
  <si>
    <t>eBay-ShippingService-1:Cost</t>
  </si>
  <si>
    <t>eBay-ShippingService-2:Option</t>
  </si>
  <si>
    <t>eBay-ShippingService-2:Cost</t>
  </si>
  <si>
    <t>eBay-*DispatchTimeMax</t>
  </si>
  <si>
    <t>eBay-PromotionalShippingDiscount</t>
  </si>
  <si>
    <t>eBay-ShippingDiscountProfileID</t>
  </si>
  <si>
    <t>eBay-DomesticRateTable</t>
  </si>
  <si>
    <t>eBay-*ReturnsAcceptedOption</t>
  </si>
  <si>
    <t>eBay-ReturnsWithinOption</t>
  </si>
  <si>
    <t>eBay-RefundOption</t>
  </si>
  <si>
    <t>eBay-ShippingCostPaidByOption</t>
  </si>
  <si>
    <t>eBay-AdditionalDetails</t>
  </si>
  <si>
    <t>eBay-ShippingProfileName</t>
  </si>
  <si>
    <t>eBay-ReturnProfileName</t>
  </si>
  <si>
    <t>eBay-PaymentProfileName</t>
  </si>
  <si>
    <t>eBay-Product:EAN</t>
  </si>
  <si>
    <t>eBay-C:Department</t>
  </si>
  <si>
    <t>eBay-C:Type</t>
  </si>
  <si>
    <t>eBay-C:Size Type</t>
  </si>
  <si>
    <t>eBay-C:Features</t>
  </si>
  <si>
    <t>eBay-C:Vintage</t>
  </si>
  <si>
    <t>eBay-C:Character</t>
  </si>
  <si>
    <t>eBay-C:Personalise</t>
  </si>
  <si>
    <t>eBay-C:Personalisation Instructions</t>
  </si>
  <si>
    <t>eBay-OriginalRetailPrice</t>
  </si>
  <si>
    <t>eBay-C:Shape</t>
  </si>
  <si>
    <t>eBay-C:Set Includes</t>
  </si>
  <si>
    <t>eBay-C:Closure</t>
  </si>
  <si>
    <t>eBay-C:Country of Origin</t>
  </si>
  <si>
    <t>eBay-C:Accents</t>
  </si>
  <si>
    <t>eBay-C:Handmade</t>
  </si>
  <si>
    <t>eBay-C:Season</t>
  </si>
  <si>
    <t>eBay-C:Fabric Type</t>
  </si>
  <si>
    <t>Amazon Image First Name</t>
  </si>
  <si>
    <t>Amazon Image Last Name</t>
  </si>
  <si>
    <t>Amazon-feed_product_type</t>
  </si>
  <si>
    <t>Amazon-recommended_browse_nodes</t>
  </si>
  <si>
    <t>Amazon-outer_material_type</t>
  </si>
  <si>
    <t>Amazon-care_instructions</t>
  </si>
  <si>
    <t>Amazon-closure_type</t>
  </si>
  <si>
    <t>Amazon-item_type</t>
  </si>
  <si>
    <t>Amazon-target_gender</t>
  </si>
  <si>
    <t>Amazon-age_range_description</t>
  </si>
  <si>
    <t>Amazon-apparel_size_system</t>
  </si>
  <si>
    <t>Amazon-apparel_size_class</t>
  </si>
  <si>
    <t>Amazon-apparel_size</t>
  </si>
  <si>
    <t>Amazon-apparel_size_to</t>
  </si>
  <si>
    <t>Amazon-apparel_body_type</t>
  </si>
  <si>
    <t>Amazon-apparel_height_type</t>
  </si>
  <si>
    <t>Amazon-shirt_size_system</t>
  </si>
  <si>
    <t>Amazon-shirt_size_class</t>
  </si>
  <si>
    <t>Amazon-shirt_size</t>
  </si>
  <si>
    <t>Amazon-shirt_size_to</t>
  </si>
  <si>
    <t>Amazon-shirt_body_type</t>
  </si>
  <si>
    <t>Amazon-shirt_height_type</t>
  </si>
  <si>
    <t>Amazon-main_image_url</t>
  </si>
  <si>
    <t>other_image_url1</t>
  </si>
  <si>
    <t>other_image_url2</t>
  </si>
  <si>
    <t>other_image_url3</t>
  </si>
  <si>
    <t>other_image_url4</t>
  </si>
  <si>
    <t>other_image_url5</t>
  </si>
  <si>
    <t>other_image_url6</t>
  </si>
  <si>
    <t>other_image_url7</t>
  </si>
  <si>
    <t>other_image_url8</t>
  </si>
  <si>
    <t>parent_child</t>
  </si>
  <si>
    <t>relationship_type</t>
  </si>
  <si>
    <t>variation_theme</t>
  </si>
  <si>
    <t>Amazon-color_map</t>
  </si>
  <si>
    <t>Amazon-color_name</t>
  </si>
  <si>
    <t>Amazon-size_name</t>
  </si>
  <si>
    <t>Amazon-lifestyle</t>
  </si>
  <si>
    <t>Amazon-style_name</t>
  </si>
  <si>
    <t>Amazon-neck_style</t>
  </si>
  <si>
    <t>Amazon-fit_type</t>
  </si>
  <si>
    <t>Amazon-department_name</t>
  </si>
  <si>
    <t>Amazon-material_type</t>
  </si>
  <si>
    <t>Amazon-weave_type</t>
  </si>
  <si>
    <t>Amazon-collar_style</t>
  </si>
  <si>
    <t>Amazon-bullet_point1</t>
  </si>
  <si>
    <t>Amazon-bullet_point2</t>
  </si>
  <si>
    <t>Amazon-bullet_point3</t>
  </si>
  <si>
    <t>Amazon-bullet_point4</t>
  </si>
  <si>
    <t>Amazon-bullet_point5</t>
  </si>
  <si>
    <t>Amazon-special_features1</t>
  </si>
  <si>
    <t>Amazon-special_features2</t>
  </si>
  <si>
    <t>Amazon-special_features3</t>
  </si>
  <si>
    <t>Amazon-special_features4</t>
  </si>
  <si>
    <t>Amazon-special_features5</t>
  </si>
  <si>
    <t>Amazon-sleeve_type</t>
  </si>
  <si>
    <t>Amazon-size_map</t>
  </si>
  <si>
    <t>Amazon-country_of_origin</t>
  </si>
  <si>
    <t>Amazon-fabric_type</t>
  </si>
  <si>
    <t>Amazon-supplier_declared_material_regulation1</t>
  </si>
  <si>
    <t>Amazon-condition_type</t>
  </si>
  <si>
    <t>list_price_with_tax</t>
  </si>
  <si>
    <t>list_price</t>
  </si>
  <si>
    <t>merchant_shipping_group_name</t>
  </si>
  <si>
    <t>purchasable_offer[marketplace_id=A1F83G8C2ARO7P]#1.our_price#1.schedule#1.value_with_tax</t>
  </si>
  <si>
    <t>Amazon-fulfillment_availability#1.fulfillment_channel_code</t>
  </si>
  <si>
    <t>fulfillment_availability#1.lead_time_to_ship_max_days</t>
  </si>
  <si>
    <t>Amazon-fulfillment_availability#1.is_inventory_available</t>
  </si>
  <si>
    <t>Etsy Image First Name</t>
  </si>
  <si>
    <t>Etsy Image Last Name</t>
  </si>
  <si>
    <t>Etsy-Sizes</t>
  </si>
  <si>
    <t>Etsy-price</t>
  </si>
  <si>
    <t>Etsy-is_supply</t>
  </si>
  <si>
    <t>Etsy-who_made</t>
  </si>
  <si>
    <t>Etsy-is_customizable</t>
  </si>
  <si>
    <t>Etsy-when_made</t>
  </si>
  <si>
    <t>Etsy-processing_min</t>
  </si>
  <si>
    <t>Etsy-processing_max</t>
  </si>
  <si>
    <t>Etsy-shop_section_id</t>
  </si>
  <si>
    <t>Etsy-images</t>
  </si>
  <si>
    <t>Etsy-state</t>
  </si>
  <si>
    <t>Etsy-materials</t>
  </si>
  <si>
    <t>Etsy-taxonomy_id</t>
  </si>
  <si>
    <t>Etsy-renew</t>
  </si>
  <si>
    <t>Etsy-is_personalizable</t>
  </si>
  <si>
    <t>Etsy-personalization_is_required</t>
  </si>
  <si>
    <t>Etsy-personalization_char_count_max</t>
  </si>
  <si>
    <t>Etsy-personalization_instructions</t>
  </si>
  <si>
    <t>DTF-Simple</t>
  </si>
  <si>
    <t>Printed</t>
  </si>
  <si>
    <t>Front Print</t>
  </si>
  <si>
    <t>Ready Made-A4-Front Print</t>
  </si>
  <si>
    <t>BTC activewear-Fruit Of The Loom-Men's Iconic 150 T-61430-T-Shirts-Mens Short Sleeve T-Shirt-M68</t>
  </si>
  <si>
    <t>T-Shirt</t>
  </si>
  <si>
    <t>Cotton</t>
  </si>
  <si>
    <t>100% Cotton</t>
  </si>
  <si>
    <t>Relaxed/Loose</t>
  </si>
  <si>
    <t>Crew Neck</t>
  </si>
  <si>
    <t>Not specified</t>
  </si>
  <si>
    <t>Short Sleeve</t>
  </si>
  <si>
    <t>Women</t>
  </si>
  <si>
    <t>61430-M68</t>
  </si>
  <si>
    <t>Size-Colour</t>
  </si>
  <si>
    <t>womens</t>
  </si>
  <si>
    <t>t-shirt</t>
  </si>
  <si>
    <t>Add</t>
  </si>
  <si>
    <t>Relaxed</t>
  </si>
  <si>
    <t>Machine Washable</t>
  </si>
  <si>
    <t>United Kingdom</t>
  </si>
  <si>
    <t>womens-mineral-blue-t-shirt|womens-neomint-t-shirt|womens-powder-rose-t-shirt|womens-sage-t-shirt|womens-soft-lavender-t-shirt|womens-zinc-t-shirt</t>
  </si>
  <si>
    <t>Gallery</t>
  </si>
  <si>
    <t>StoresFixedPrice</t>
  </si>
  <si>
    <t>GTC</t>
  </si>
  <si>
    <t>Dudley, United Kingdom</t>
  </si>
  <si>
    <t>Returns Accepted, Buyer, 60 days</t>
  </si>
  <si>
    <t>Ebay Payments</t>
  </si>
  <si>
    <t>Regular</t>
  </si>
  <si>
    <t>Breathable|Lightweight|Preshrunk|Ring Spun|Soft Hand Feel</t>
  </si>
  <si>
    <t>Logo</t>
  </si>
  <si>
    <t>No</t>
  </si>
  <si>
    <t>Autumn|Spring|Summer|Winter</t>
  </si>
  <si>
    <t>Shirt</t>
  </si>
  <si>
    <t>Machine Wash</t>
  </si>
  <si>
    <t>Pull On</t>
  </si>
  <si>
    <t>Female</t>
  </si>
  <si>
    <t>Adult</t>
  </si>
  <si>
    <t>womens-t-shirt-size-chart</t>
  </si>
  <si>
    <t>womens-mineral-blue-t-shirt-amz</t>
  </si>
  <si>
    <t>womens-neomint-t-shirt-amz</t>
  </si>
  <si>
    <t>womens-powder-rose-t-shirt-amz</t>
  </si>
  <si>
    <t>womens-sage-t-shirt-amz</t>
  </si>
  <si>
    <t>womens-soft-lavender-t-shirt-amz</t>
  </si>
  <si>
    <t>womens-zinc-t-shirt-amz</t>
  </si>
  <si>
    <t>Parent</t>
  </si>
  <si>
    <t>Variation</t>
  </si>
  <si>
    <t>size-color</t>
  </si>
  <si>
    <t>Great Britain</t>
  </si>
  <si>
    <t>New</t>
  </si>
  <si>
    <t>DEFAULT</t>
  </si>
  <si>
    <t>Enabled</t>
  </si>
  <si>
    <t>i_did</t>
  </si>
  <si>
    <t>made_to_order</t>
  </si>
  <si>
    <t>womens-t-shirt-size-chart,womens-mineral-blue-t-shirt-amz,womens-neomint-t-shirt-amz,womens-powder-rose-t-shirt-amz,womens-sage-t-shirt-amz,womens-soft-lavender-t-shirt-amz,womens-zinc-t-shirt-amz</t>
  </si>
  <si>
    <t>draft</t>
  </si>
  <si>
    <t>35*25*2.5</t>
  </si>
  <si>
    <t>B1G</t>
  </si>
  <si>
    <t>S (8-10)</t>
  </si>
  <si>
    <t>T-Shirt Bags 10 x 14</t>
  </si>
  <si>
    <t>200-35*25*2.5-Large Letter-T-Shirt Bags 10 x 14</t>
  </si>
  <si>
    <t>A1-B1G-C1-D3-E2</t>
  </si>
  <si>
    <t>M-T-MNBL-S</t>
  </si>
  <si>
    <t>womens-mineral-blue-t-shirt</t>
  </si>
  <si>
    <t>Does Not Apply</t>
  </si>
  <si>
    <t>Numeric</t>
  </si>
  <si>
    <t>Child</t>
  </si>
  <si>
    <t>8-10</t>
  </si>
  <si>
    <t>Casual</t>
  </si>
  <si>
    <t>Modern</t>
  </si>
  <si>
    <t>Plain</t>
  </si>
  <si>
    <t>Collarless</t>
  </si>
  <si>
    <t>Breathable</t>
  </si>
  <si>
    <t>Lightweight</t>
  </si>
  <si>
    <t>Stretchable</t>
  </si>
  <si>
    <t>Moisture Wicking</t>
  </si>
  <si>
    <t>Sustainable</t>
  </si>
  <si>
    <t>M (12-14)</t>
  </si>
  <si>
    <t>A1-B1G-C1-D3-E3</t>
  </si>
  <si>
    <t>M-T-MNBL-M</t>
  </si>
  <si>
    <t>12-14</t>
  </si>
  <si>
    <t>L (16-18)</t>
  </si>
  <si>
    <t>A1-B1G-C1-D3-E4</t>
  </si>
  <si>
    <t>M-T-MNBL-L</t>
  </si>
  <si>
    <t>16-18</t>
  </si>
  <si>
    <t>XL (18-20)</t>
  </si>
  <si>
    <t>300-35*25*2.5-Large Letter-T-Shirt Bags 10 x 14</t>
  </si>
  <si>
    <t>A1-B1G-C1-D4-E5</t>
  </si>
  <si>
    <t>M-T-MNBL-XL</t>
  </si>
  <si>
    <t>18-20</t>
  </si>
  <si>
    <t>2XL (22-24)</t>
  </si>
  <si>
    <t>A1-B1G-C1-D4-E6</t>
  </si>
  <si>
    <t>M-T-MNBL-2XL</t>
  </si>
  <si>
    <t>22-24</t>
  </si>
  <si>
    <t>45*35*16</t>
  </si>
  <si>
    <t>3XL (26-28)</t>
  </si>
  <si>
    <t>Double T-Shirt Bags 21 x 18</t>
  </si>
  <si>
    <t>Parcel</t>
  </si>
  <si>
    <t>300-45*35*16-Parcel-Double T-Shirt Bags 21 x 18</t>
  </si>
  <si>
    <t>A1-B1G-C1-D5-E7</t>
  </si>
  <si>
    <t>M-T-MNBL-3XL</t>
  </si>
  <si>
    <t>26-28</t>
  </si>
  <si>
    <t>B1K</t>
  </si>
  <si>
    <t>A1-B1K-C1-D3-E2</t>
  </si>
  <si>
    <t>M-T-NEOMT-S</t>
  </si>
  <si>
    <t>womens-neomint-t-shirt</t>
  </si>
  <si>
    <t>A1-B1K-C1-D3-E3</t>
  </si>
  <si>
    <t>M-T-NEOMT-M</t>
  </si>
  <si>
    <t>A1-B1K-C1-D3-E4</t>
  </si>
  <si>
    <t>M-T-NEOMT-L</t>
  </si>
  <si>
    <t>A1-B1K-C1-D4-E5</t>
  </si>
  <si>
    <t>M-T-NEOMT-XL</t>
  </si>
  <si>
    <t>A1-B1K-C1-D4-E6</t>
  </si>
  <si>
    <t>M-T-NEOMT-2XL</t>
  </si>
  <si>
    <t>A1-B1K-C1-D5-E7</t>
  </si>
  <si>
    <t>M-T-NEOMT-3XL</t>
  </si>
  <si>
    <t>B1R</t>
  </si>
  <si>
    <t>A1-B1R-C1-D3-E2</t>
  </si>
  <si>
    <t>M-T-POWRE-S</t>
  </si>
  <si>
    <t>womens-powder-rose-t-shirt</t>
  </si>
  <si>
    <t>A1-B1R-C1-D3-E3</t>
  </si>
  <si>
    <t>M-T-POWRE-M</t>
  </si>
  <si>
    <t>A1-B1R-C1-D3-E4</t>
  </si>
  <si>
    <t>M-T-POWRE-L</t>
  </si>
  <si>
    <t>A1-B1R-C1-D4-E5</t>
  </si>
  <si>
    <t>M-T-POWRE-XL</t>
  </si>
  <si>
    <t>A1-B1R-C1-D4-E6</t>
  </si>
  <si>
    <t>M-T-POWRE-2XL</t>
  </si>
  <si>
    <t>A1-B1R-C1-D5-E7</t>
  </si>
  <si>
    <t>M-T-POWRE-3XL</t>
  </si>
  <si>
    <t>B1Z</t>
  </si>
  <si>
    <t>A1-B1Z-C1-D3-E2</t>
  </si>
  <si>
    <t>M-T-SGE-S</t>
  </si>
  <si>
    <t>womens-sage-t-shirt</t>
  </si>
  <si>
    <t>A1-B1Z-C1-D3-E3</t>
  </si>
  <si>
    <t>M-T-SGE-M</t>
  </si>
  <si>
    <t>A1-B1Z-C1-D3-E4</t>
  </si>
  <si>
    <t>M-T-SGE-L</t>
  </si>
  <si>
    <t>A1-B1Z-C1-D4-E5</t>
  </si>
  <si>
    <t>M-T-SGE-XL</t>
  </si>
  <si>
    <t>A1-B1Z-C1-D4-E6</t>
  </si>
  <si>
    <t>M-T-SGE-2XL</t>
  </si>
  <si>
    <t>A1-B1Z-C1-D5-E7</t>
  </si>
  <si>
    <t>M-T-SGE-3XL</t>
  </si>
  <si>
    <t>A1-B23-C1-D3-E2</t>
  </si>
  <si>
    <t>M-T-SOFLR-S</t>
  </si>
  <si>
    <t>womens-soft-lavender-t-shirt</t>
  </si>
  <si>
    <t>A1-B23-C1-D3-E3</t>
  </si>
  <si>
    <t>M-T-SOFLR-M</t>
  </si>
  <si>
    <t>A1-B23-C1-D3-E4</t>
  </si>
  <si>
    <t>M-T-SOFLR-L</t>
  </si>
  <si>
    <t>A1-B23-C1-D4-E5</t>
  </si>
  <si>
    <t>M-T-SOFLR-XL</t>
  </si>
  <si>
    <t>A1-B23-C1-D4-E6</t>
  </si>
  <si>
    <t>M-T-SOFLR-2XL</t>
  </si>
  <si>
    <t>A1-B23-C1-D5-E7</t>
  </si>
  <si>
    <t>M-T-SOFLR-3XL</t>
  </si>
  <si>
    <t>B2C</t>
  </si>
  <si>
    <t>A1-B2C-C1-D3-E2</t>
  </si>
  <si>
    <t>M-T-ZINC-S</t>
  </si>
  <si>
    <t>womens-zinc-t-shirt</t>
  </si>
  <si>
    <t>A1-B2C-C1-D3-E3</t>
  </si>
  <si>
    <t>M-T-ZINC-M</t>
  </si>
  <si>
    <t>A1-B2C-C1-D3-E4</t>
  </si>
  <si>
    <t>M-T-ZINC-L</t>
  </si>
  <si>
    <t>A1-B2C-C1-D4-E5</t>
  </si>
  <si>
    <t>M-T-ZINC-XL</t>
  </si>
  <si>
    <t>A1-B2C-C1-D4-E6</t>
  </si>
  <si>
    <t>M-T-ZINC-2XL</t>
  </si>
  <si>
    <t>A1-B2C-C1-D5-E7</t>
  </si>
  <si>
    <t>M-T-ZINC-3XL</t>
  </si>
  <si>
    <t>Your Photo/Image-A4-Front Print</t>
  </si>
  <si>
    <t>M-T-YES</t>
  </si>
  <si>
    <t>Yes</t>
  </si>
  <si>
    <t>Please Send Us Your Personalised Instructions You Want.</t>
  </si>
  <si>
    <t>A1-B1G-CA-D3-E2</t>
  </si>
  <si>
    <t>M-T-MNBL-S-YES</t>
  </si>
  <si>
    <t>A1-B1G-CA-D3-E3</t>
  </si>
  <si>
    <t>M-T-MNBL-M-YES</t>
  </si>
  <si>
    <t>A1-B1G-CA-D3-E4</t>
  </si>
  <si>
    <t>M-T-MNBL-L-YES</t>
  </si>
  <si>
    <t>A1-B1G-CA-D4-E5</t>
  </si>
  <si>
    <t>M-T-MNBL-XL-YES</t>
  </si>
  <si>
    <t>A1-B1G-CA-D4-E6</t>
  </si>
  <si>
    <t>M-T-MNBL-2XL-YES</t>
  </si>
  <si>
    <t>A1-B1G-CA-D5-E7</t>
  </si>
  <si>
    <t>M-T-MNBL-3XL-YES</t>
  </si>
  <si>
    <t>A1-B1K-CA-D3-E2</t>
  </si>
  <si>
    <t>M-T-NEOMT-S-YES</t>
  </si>
  <si>
    <t>A1-B1K-CA-D3-E3</t>
  </si>
  <si>
    <t>M-T-NEOMT-M-YES</t>
  </si>
  <si>
    <t>A1-B1K-CA-D3-E4</t>
  </si>
  <si>
    <t>M-T-NEOMT-L-YES</t>
  </si>
  <si>
    <t>A1-B1K-CA-D4-E5</t>
  </si>
  <si>
    <t>M-T-NEOMT-XL-YES</t>
  </si>
  <si>
    <t>A1-B1K-CA-D4-E6</t>
  </si>
  <si>
    <t>M-T-NEOMT-2XL-YES</t>
  </si>
  <si>
    <t>A1-B1K-CA-D5-E7</t>
  </si>
  <si>
    <t>M-T-NEOMT-3XL-YES</t>
  </si>
  <si>
    <t>A1-B1R-CA-D3-E2</t>
  </si>
  <si>
    <t>M-T-POWRE-S-YES</t>
  </si>
  <si>
    <t>A1-B1R-CA-D3-E3</t>
  </si>
  <si>
    <t>M-T-POWRE-M-YES</t>
  </si>
  <si>
    <t>A1-B1R-CA-D3-E4</t>
  </si>
  <si>
    <t>M-T-POWRE-L-YES</t>
  </si>
  <si>
    <t>A1-B1R-CA-D4-E5</t>
  </si>
  <si>
    <t>M-T-POWRE-XL-YES</t>
  </si>
  <si>
    <t>A1-B1R-CA-D4-E6</t>
  </si>
  <si>
    <t>M-T-POWRE-2XL-YES</t>
  </si>
  <si>
    <t>A1-B1R-CA-D5-E7</t>
  </si>
  <si>
    <t>M-T-POWRE-3XL-YES</t>
  </si>
  <si>
    <t>A1-B1Z-CA-D3-E2</t>
  </si>
  <si>
    <t>M-T-SGE-S-YES</t>
  </si>
  <si>
    <t>A1-B1Z-CA-D3-E3</t>
  </si>
  <si>
    <t>M-T-SGE-M-YES</t>
  </si>
  <si>
    <t>A1-B1Z-CA-D3-E4</t>
  </si>
  <si>
    <t>M-T-SGE-L-YES</t>
  </si>
  <si>
    <t>A1-B1Z-CA-D4-E5</t>
  </si>
  <si>
    <t>M-T-SGE-XL-YES</t>
  </si>
  <si>
    <t>A1-B1Z-CA-D4-E6</t>
  </si>
  <si>
    <t>M-T-SGE-2XL-YES</t>
  </si>
  <si>
    <t>A1-B1Z-CA-D5-E7</t>
  </si>
  <si>
    <t>M-T-SGE-3XL-YES</t>
  </si>
  <si>
    <t>A1-B23-CA-D3-E2</t>
  </si>
  <si>
    <t>M-T-SOFLR-S-YES</t>
  </si>
  <si>
    <t>A1-B23-CA-D3-E3</t>
  </si>
  <si>
    <t>M-T-SOFLR-M-YES</t>
  </si>
  <si>
    <t>A1-B23-CA-D3-E4</t>
  </si>
  <si>
    <t>M-T-SOFLR-L-YES</t>
  </si>
  <si>
    <t>A1-B23-CA-D4-E5</t>
  </si>
  <si>
    <t>M-T-SOFLR-XL-YES</t>
  </si>
  <si>
    <t>A1-B23-CA-D4-E6</t>
  </si>
  <si>
    <t>M-T-SOFLR-2XL-YES</t>
  </si>
  <si>
    <t>A1-B23-CA-D5-E7</t>
  </si>
  <si>
    <t>M-T-SOFLR-3XL-YES</t>
  </si>
  <si>
    <t>A1-B2C-CA-D3-E2</t>
  </si>
  <si>
    <t>M-T-ZINC-S-YES</t>
  </si>
  <si>
    <t>A1-B2C-CA-D3-E3</t>
  </si>
  <si>
    <t>M-T-ZINC-M-YES</t>
  </si>
  <si>
    <t>A1-B2C-CA-D3-E4</t>
  </si>
  <si>
    <t>M-T-ZINC-L-YES</t>
  </si>
  <si>
    <t>A1-B2C-CA-D4-E5</t>
  </si>
  <si>
    <t>M-T-ZINC-XL-YES</t>
  </si>
  <si>
    <t>A1-B2C-CA-D4-E6</t>
  </si>
  <si>
    <t>M-T-ZINC-2XL-YES</t>
  </si>
  <si>
    <t>A1-B2C-CA-D5-E7</t>
  </si>
  <si>
    <t>M-T-ZINC-3XL-YES</t>
  </si>
  <si>
    <t>Your Text-A4-Front Print</t>
  </si>
  <si>
    <t>A1-B1G-CB-D3-E2</t>
  </si>
  <si>
    <t>A1-B1G-CB-D3-E3</t>
  </si>
  <si>
    <t>A1-B1G-CB-D3-E4</t>
  </si>
  <si>
    <t>A1-B1G-CB-D4-E5</t>
  </si>
  <si>
    <t>A1-B1G-CB-D4-E6</t>
  </si>
  <si>
    <t>A1-B1G-CB-D5-E7</t>
  </si>
  <si>
    <t>A1-B1K-CB-D3-E2</t>
  </si>
  <si>
    <t>A1-B1K-CB-D3-E3</t>
  </si>
  <si>
    <t>A1-B1K-CB-D3-E4</t>
  </si>
  <si>
    <t>A1-B1K-CB-D4-E5</t>
  </si>
  <si>
    <t>A1-B1K-CB-D4-E6</t>
  </si>
  <si>
    <t>A1-B1K-CB-D5-E7</t>
  </si>
  <si>
    <t>A1-B1R-CB-D3-E2</t>
  </si>
  <si>
    <t>A1-B1R-CB-D3-E3</t>
  </si>
  <si>
    <t>A1-B1R-CB-D3-E4</t>
  </si>
  <si>
    <t>A1-B1R-CB-D4-E5</t>
  </si>
  <si>
    <t>A1-B1R-CB-D4-E6</t>
  </si>
  <si>
    <t>A1-B1R-CB-D5-E7</t>
  </si>
  <si>
    <t>A1-B1Z-CB-D3-E2</t>
  </si>
  <si>
    <t>A1-B1Z-CB-D3-E3</t>
  </si>
  <si>
    <t>A1-B1Z-CB-D3-E4</t>
  </si>
  <si>
    <t>A1-B1Z-CB-D4-E5</t>
  </si>
  <si>
    <t>A1-B1Z-CB-D4-E6</t>
  </si>
  <si>
    <t>A1-B1Z-CB-D5-E7</t>
  </si>
  <si>
    <t>A1-B23-CB-D3-E2</t>
  </si>
  <si>
    <t>A1-B23-CB-D3-E3</t>
  </si>
  <si>
    <t>A1-B23-CB-D3-E4</t>
  </si>
  <si>
    <t>A1-B23-CB-D4-E5</t>
  </si>
  <si>
    <t>A1-B23-CB-D4-E6</t>
  </si>
  <si>
    <t>A1-B23-CB-D5-E7</t>
  </si>
  <si>
    <t>A1-B2C-CB-D3-E2</t>
  </si>
  <si>
    <t>A1-B2C-CB-D3-E3</t>
  </si>
  <si>
    <t>A1-B2C-CB-D3-E4</t>
  </si>
  <si>
    <t>A1-B2C-CB-D4-E5</t>
  </si>
  <si>
    <t>A1-B2C-CB-D4-E6</t>
  </si>
  <si>
    <t>A1-B2C-CB-D5-E7</t>
  </si>
  <si>
    <t>Your Photo/Image &amp; Your Text-A4-Front Print</t>
  </si>
  <si>
    <t>A1-B1G-CC-D3-E2</t>
  </si>
  <si>
    <t>A1-B1G-CC-D3-E3</t>
  </si>
  <si>
    <t>A1-B1G-CC-D3-E4</t>
  </si>
  <si>
    <t>A1-B1G-CC-D4-E5</t>
  </si>
  <si>
    <t>A1-B1G-CC-D4-E6</t>
  </si>
  <si>
    <t>A1-B1G-CC-D5-E7</t>
  </si>
  <si>
    <t>A1-B1K-CC-D3-E2</t>
  </si>
  <si>
    <t>A1-B1K-CC-D3-E3</t>
  </si>
  <si>
    <t>A1-B1K-CC-D3-E4</t>
  </si>
  <si>
    <t>A1-B1K-CC-D4-E5</t>
  </si>
  <si>
    <t>A1-B1K-CC-D4-E6</t>
  </si>
  <si>
    <t>A1-B1K-CC-D5-E7</t>
  </si>
  <si>
    <t>A1-B1R-CC-D3-E2</t>
  </si>
  <si>
    <t>A1-B1R-CC-D3-E3</t>
  </si>
  <si>
    <t>A1-B1R-CC-D3-E4</t>
  </si>
  <si>
    <t>A1-B1R-CC-D4-E5</t>
  </si>
  <si>
    <t>A1-B1R-CC-D4-E6</t>
  </si>
  <si>
    <t>A1-B1R-CC-D5-E7</t>
  </si>
  <si>
    <t>A1-B1Z-CC-D3-E2</t>
  </si>
  <si>
    <t>A1-B1Z-CC-D3-E3</t>
  </si>
  <si>
    <t>A1-B1Z-CC-D3-E4</t>
  </si>
  <si>
    <t>A1-B1Z-CC-D4-E5</t>
  </si>
  <si>
    <t>A1-B1Z-CC-D4-E6</t>
  </si>
  <si>
    <t>A1-B1Z-CC-D5-E7</t>
  </si>
  <si>
    <t>A1-B23-CC-D3-E2</t>
  </si>
  <si>
    <t>A1-B23-CC-D3-E3</t>
  </si>
  <si>
    <t>A1-B23-CC-D3-E4</t>
  </si>
  <si>
    <t>A1-B23-CC-D4-E5</t>
  </si>
  <si>
    <t>A1-B23-CC-D4-E6</t>
  </si>
  <si>
    <t>A1-B23-CC-D5-E7</t>
  </si>
  <si>
    <t>A1-B2C-CC-D3-E2</t>
  </si>
  <si>
    <t>A1-B2C-CC-D3-E3</t>
  </si>
  <si>
    <t>A1-B2C-CC-D3-E4</t>
  </si>
  <si>
    <t>A1-B2C-CC-D4-E5</t>
  </si>
  <si>
    <t>A1-B2C-CC-D4-E6</t>
  </si>
  <si>
    <t>A1-B2C-CC-D5-E7</t>
  </si>
  <si>
    <t>Your Photo/Image with Design Text-A4-Front Print</t>
  </si>
  <si>
    <t>A1-B1G-CD-D3-E2</t>
  </si>
  <si>
    <t>A1-B1G-CD-D3-E3</t>
  </si>
  <si>
    <t>A1-B1G-CD-D3-E4</t>
  </si>
  <si>
    <t>A1-B1G-CD-D4-E5</t>
  </si>
  <si>
    <t>A1-B1G-CD-D4-E6</t>
  </si>
  <si>
    <t>A1-B1G-CD-D5-E7</t>
  </si>
  <si>
    <t>A1-B1K-CD-D3-E2</t>
  </si>
  <si>
    <t>A1-B1K-CD-D3-E3</t>
  </si>
  <si>
    <t>A1-B1K-CD-D3-E4</t>
  </si>
  <si>
    <t>A1-B1K-CD-D4-E5</t>
  </si>
  <si>
    <t>A1-B1K-CD-D4-E6</t>
  </si>
  <si>
    <t>A1-B1K-CD-D5-E7</t>
  </si>
  <si>
    <t>A1-B1R-CD-D3-E2</t>
  </si>
  <si>
    <t>A1-B1R-CD-D3-E3</t>
  </si>
  <si>
    <t>A1-B1R-CD-D3-E4</t>
  </si>
  <si>
    <t>A1-B1R-CD-D4-E5</t>
  </si>
  <si>
    <t>A1-B1R-CD-D4-E6</t>
  </si>
  <si>
    <t>A1-B1R-CD-D5-E7</t>
  </si>
  <si>
    <t>A1-B1Z-CD-D3-E2</t>
  </si>
  <si>
    <t>A1-B1Z-CD-D3-E3</t>
  </si>
  <si>
    <t>A1-B1Z-CD-D3-E4</t>
  </si>
  <si>
    <t>A1-B1Z-CD-D4-E5</t>
  </si>
  <si>
    <t>A1-B1Z-CD-D4-E6</t>
  </si>
  <si>
    <t>A1-B1Z-CD-D5-E7</t>
  </si>
  <si>
    <t>A1-B23-CD-D3-E2</t>
  </si>
  <si>
    <t>A1-B23-CD-D3-E3</t>
  </si>
  <si>
    <t>A1-B23-CD-D3-E4</t>
  </si>
  <si>
    <t>A1-B23-CD-D4-E5</t>
  </si>
  <si>
    <t>A1-B23-CD-D4-E6</t>
  </si>
  <si>
    <t>A1-B23-CD-D5-E7</t>
  </si>
  <si>
    <t>A1-B2C-CD-D3-E2</t>
  </si>
  <si>
    <t>A1-B2C-CD-D3-E3</t>
  </si>
  <si>
    <t>A1-B2C-CD-D3-E4</t>
  </si>
  <si>
    <t>A1-B2C-CD-D4-E5</t>
  </si>
  <si>
    <t>A1-B2C-CD-D4-E6</t>
  </si>
  <si>
    <t>A1-B2C-CD-D5-E7</t>
  </si>
  <si>
    <t>Your Text with Design Image-A4-Front Print</t>
  </si>
  <si>
    <t>A1-B1G-CE-D3-E2</t>
  </si>
  <si>
    <t>A1-B1G-CE-D3-E3</t>
  </si>
  <si>
    <t>A1-B1G-CE-D3-E4</t>
  </si>
  <si>
    <t>A1-B1G-CE-D4-E5</t>
  </si>
  <si>
    <t>A1-B1G-CE-D4-E6</t>
  </si>
  <si>
    <t>A1-B1G-CE-D5-E7</t>
  </si>
  <si>
    <t>A1-B1K-CE-D3-E2</t>
  </si>
  <si>
    <t>A1-B1K-CE-D3-E3</t>
  </si>
  <si>
    <t>A1-B1K-CE-D3-E4</t>
  </si>
  <si>
    <t>A1-B1K-CE-D4-E5</t>
  </si>
  <si>
    <t>A1-B1K-CE-D4-E6</t>
  </si>
  <si>
    <t>A1-B1K-CE-D5-E7</t>
  </si>
  <si>
    <t>A1-B1R-CE-D3-E2</t>
  </si>
  <si>
    <t>A1-B1R-CE-D3-E3</t>
  </si>
  <si>
    <t>A1-B1R-CE-D3-E4</t>
  </si>
  <si>
    <t>A1-B1R-CE-D4-E5</t>
  </si>
  <si>
    <t>A1-B1R-CE-D4-E6</t>
  </si>
  <si>
    <t>A1-B1R-CE-D5-E7</t>
  </si>
  <si>
    <t>A1-B1Z-CE-D3-E2</t>
  </si>
  <si>
    <t>A1-B1Z-CE-D3-E3</t>
  </si>
  <si>
    <t>A1-B1Z-CE-D3-E4</t>
  </si>
  <si>
    <t>A1-B1Z-CE-D4-E5</t>
  </si>
  <si>
    <t>A1-B1Z-CE-D4-E6</t>
  </si>
  <si>
    <t>A1-B1Z-CE-D5-E7</t>
  </si>
  <si>
    <t>A1-B23-CE-D3-E2</t>
  </si>
  <si>
    <t>A1-B23-CE-D3-E3</t>
  </si>
  <si>
    <t>A1-B23-CE-D3-E4</t>
  </si>
  <si>
    <t>A1-B23-CE-D4-E5</t>
  </si>
  <si>
    <t>A1-B23-CE-D4-E6</t>
  </si>
  <si>
    <t>A1-B23-CE-D5-E7</t>
  </si>
  <si>
    <t>A1-B2C-CE-D3-E2</t>
  </si>
  <si>
    <t>A1-B2C-CE-D3-E3</t>
  </si>
  <si>
    <t>A1-B2C-CE-D3-E4</t>
  </si>
  <si>
    <t>A1-B2C-CE-D4-E5</t>
  </si>
  <si>
    <t>A1-B2C-CE-D4-E6</t>
  </si>
  <si>
    <t>A1-B2C-CE-D5-E7</t>
  </si>
  <si>
    <t>Your Text &amp; Photo with Design-A4-Front Print</t>
  </si>
  <si>
    <t>A1-B1G-CF-D3-E2</t>
  </si>
  <si>
    <t>A1-B1G-CF-D3-E3</t>
  </si>
  <si>
    <t>A1-B1G-CF-D3-E4</t>
  </si>
  <si>
    <t>A1-B1G-CF-D4-E5</t>
  </si>
  <si>
    <t>A1-B1G-CF-D4-E6</t>
  </si>
  <si>
    <t>A1-B1G-CF-D5-E7</t>
  </si>
  <si>
    <t>A1-B1K-CF-D3-E2</t>
  </si>
  <si>
    <t>A1-B1K-CF-D3-E3</t>
  </si>
  <si>
    <t>A1-B1K-CF-D3-E4</t>
  </si>
  <si>
    <t>A1-B1K-CF-D4-E5</t>
  </si>
  <si>
    <t>A1-B1K-CF-D4-E6</t>
  </si>
  <si>
    <t>A1-B1K-CF-D5-E7</t>
  </si>
  <si>
    <t>A1-B1R-CF-D3-E2</t>
  </si>
  <si>
    <t>A1-B1R-CF-D3-E3</t>
  </si>
  <si>
    <t>A1-B1R-CF-D3-E4</t>
  </si>
  <si>
    <t>A1-B1R-CF-D4-E5</t>
  </si>
  <si>
    <t>A1-B1R-CF-D4-E6</t>
  </si>
  <si>
    <t>A1-B1R-CF-D5-E7</t>
  </si>
  <si>
    <t>A1-B1Z-CF-D3-E2</t>
  </si>
  <si>
    <t>A1-B1Z-CF-D3-E3</t>
  </si>
  <si>
    <t>A1-B1Z-CF-D3-E4</t>
  </si>
  <si>
    <t>A1-B1Z-CF-D4-E5</t>
  </si>
  <si>
    <t>A1-B1Z-CF-D4-E6</t>
  </si>
  <si>
    <t>A1-B1Z-CF-D5-E7</t>
  </si>
  <si>
    <t>A1-B23-CF-D3-E2</t>
  </si>
  <si>
    <t>A1-B23-CF-D3-E3</t>
  </si>
  <si>
    <t>A1-B23-CF-D3-E4</t>
  </si>
  <si>
    <t>A1-B23-CF-D4-E5</t>
  </si>
  <si>
    <t>A1-B23-CF-D4-E6</t>
  </si>
  <si>
    <t>A1-B23-CF-D5-E7</t>
  </si>
  <si>
    <t>A1-B2C-CF-D3-E2</t>
  </si>
  <si>
    <t>A1-B2C-CF-D3-E3</t>
  </si>
  <si>
    <t>A1-B2C-CF-D3-E4</t>
  </si>
  <si>
    <t>A1-B2C-CF-D4-E5</t>
  </si>
  <si>
    <t>A1-B2C-CF-D4-E6</t>
  </si>
  <si>
    <t>A1-B2C-CF-D5-E7</t>
  </si>
  <si>
    <t>BTC activewear-Fruit Of The Loom-Men's Iconic 150 T-Men's Valueweight T-DAT001-61430-61036-T-Shirts-Mens Short Sleeve T-Shirt-M66</t>
  </si>
  <si>
    <t>DAT001-M66</t>
  </si>
  <si>
    <t>womens-t-shirt-size-chart|womens-heather-grey-t-shirt|womens-light-pink-t-shirt|womens-natural-t-shirt|womens-sky-blue-t-shirt|womens-white-t-shirt</t>
  </si>
  <si>
    <t>womens-heather-grey-t-shirt-amz</t>
  </si>
  <si>
    <t>womens-light-pink-t-shirt-amz</t>
  </si>
  <si>
    <t>womens-natural-t-shirt-amz</t>
  </si>
  <si>
    <t>womens-sky-blue-t-shirt-amz</t>
  </si>
  <si>
    <t>womens-white-t-shirt-amz</t>
  </si>
  <si>
    <t>womens-t-shirt-size-chart,womens-heather-grey-t-shirt,womens-light-pink-t-shirt,womens-natural-t-shirt,womens-sky-blue-t-shirt,womens-white-t-shirt</t>
  </si>
  <si>
    <t>Cotton , Polyester</t>
  </si>
  <si>
    <t>97% Cotton, 3% Polyester</t>
  </si>
  <si>
    <t>A2-BX-C1-D3-E2</t>
  </si>
  <si>
    <t>M-T-HEAGY-S</t>
  </si>
  <si>
    <t>M-T-SPG-S</t>
  </si>
  <si>
    <t>171758;3180</t>
  </si>
  <si>
    <t>womens-heather-grey-t-shirt</t>
  </si>
  <si>
    <t>A2-BX-C1-D3-E3</t>
  </si>
  <si>
    <t>M-T-HEAGY-M</t>
  </si>
  <si>
    <t>M-T-SPG-M</t>
  </si>
  <si>
    <t>171759;3181</t>
  </si>
  <si>
    <t>A2-BX-C1-D3-E4</t>
  </si>
  <si>
    <t>M-T-HEAGY-L</t>
  </si>
  <si>
    <t>M-T-SPG-L</t>
  </si>
  <si>
    <t>171760;3182</t>
  </si>
  <si>
    <t>A2-BX-C1-D4-E5</t>
  </si>
  <si>
    <t>M-T-HEAGY-XL</t>
  </si>
  <si>
    <t>M-T-SPG-XL</t>
  </si>
  <si>
    <t>171761;3183</t>
  </si>
  <si>
    <t>A2-BX-C1-D4-E6</t>
  </si>
  <si>
    <t>M-T-HEAGY-2XL</t>
  </si>
  <si>
    <t>M-T-SPG-2XL</t>
  </si>
  <si>
    <t>171762;3184</t>
  </si>
  <si>
    <t>A2-BX-C1-D5-E7</t>
  </si>
  <si>
    <t>M-T-HEAGY-3XL</t>
  </si>
  <si>
    <t>M-T-SPG-3XL</t>
  </si>
  <si>
    <t>171763;3185</t>
  </si>
  <si>
    <t>4XL (30-32)</t>
  </si>
  <si>
    <t>A2-BX-C1-D5-E8</t>
  </si>
  <si>
    <t>M-T-HEAGY-4XL</t>
  </si>
  <si>
    <t>M-T-SPG-4XL</t>
  </si>
  <si>
    <t>171764;102724</t>
  </si>
  <si>
    <t>5XL (34-36)</t>
  </si>
  <si>
    <t>A2-BX-C1-D5-E9</t>
  </si>
  <si>
    <t>M-T-HEAGY-5XL</t>
  </si>
  <si>
    <t>M-T-SPG-5XL</t>
  </si>
  <si>
    <t>171765;102725</t>
  </si>
  <si>
    <t>B1C</t>
  </si>
  <si>
    <t>A2-B1C-C1-D3-E2</t>
  </si>
  <si>
    <t>M-T-LPNK-S</t>
  </si>
  <si>
    <t>womens-light-pink-t-shirt</t>
  </si>
  <si>
    <t>A2-B1C-C1-D3-E3</t>
  </si>
  <si>
    <t>M-T-LPNK-M</t>
  </si>
  <si>
    <t>A2-B1C-C1-D3-E4</t>
  </si>
  <si>
    <t>M-T-LPNK-L</t>
  </si>
  <si>
    <t>A2-B1C-C1-D4-E5</t>
  </si>
  <si>
    <t>M-T-LPNK-XL</t>
  </si>
  <si>
    <t>A2-B1C-C1-D4-E6</t>
  </si>
  <si>
    <t>M-T-LPNK-2XL</t>
  </si>
  <si>
    <t>A2-B1C-C1-D5-E7</t>
  </si>
  <si>
    <t>M-T-LPNK-3XL</t>
  </si>
  <si>
    <t>B1I</t>
  </si>
  <si>
    <t>A2-B1I-C1-D3-E2</t>
  </si>
  <si>
    <t>M-T-NAT-S</t>
  </si>
  <si>
    <t>171734;3168</t>
  </si>
  <si>
    <t>womens-natural-t-shirt</t>
  </si>
  <si>
    <t>A2-B1I-C1-D3-E3</t>
  </si>
  <si>
    <t>M-T-NAT-M</t>
  </si>
  <si>
    <t>171735;3169</t>
  </si>
  <si>
    <t>A2-B1I-C1-D3-E4</t>
  </si>
  <si>
    <t>M-T-NAT-L</t>
  </si>
  <si>
    <t>171736;3170</t>
  </si>
  <si>
    <t>A2-B1I-C1-D4-E5</t>
  </si>
  <si>
    <t>M-T-NAT-XL</t>
  </si>
  <si>
    <t>171737;3171</t>
  </si>
  <si>
    <t>A2-B1I-C1-D4-E6</t>
  </si>
  <si>
    <t>M-T-NAT-2XL</t>
  </si>
  <si>
    <t>171738;3172</t>
  </si>
  <si>
    <t>A2-B1I-C1-D5-E7</t>
  </si>
  <si>
    <t>M-T-NAT-3XL</t>
  </si>
  <si>
    <t>171739;179740</t>
  </si>
  <si>
    <t>A2-B22-C1-D3-E2</t>
  </si>
  <si>
    <t>M-T-SKYBE-S</t>
  </si>
  <si>
    <t>M-T-LBL-S</t>
  </si>
  <si>
    <t>womens-sky-blue-t-shirt</t>
  </si>
  <si>
    <t>A2-B22-C1-D3-E3</t>
  </si>
  <si>
    <t>M-T-SKYBE-M</t>
  </si>
  <si>
    <t>M-T-LBL-M</t>
  </si>
  <si>
    <t>A2-B22-C1-D3-E4</t>
  </si>
  <si>
    <t>M-T-SKYBE-L</t>
  </si>
  <si>
    <t>M-T-LBL-L</t>
  </si>
  <si>
    <t>A2-B22-C1-D4-E5</t>
  </si>
  <si>
    <t>M-T-SKYBE-XL</t>
  </si>
  <si>
    <t>M-T-LBL-XL</t>
  </si>
  <si>
    <t>A2-B22-C1-D4-E6</t>
  </si>
  <si>
    <t>M-T-SKYBE-2XL</t>
  </si>
  <si>
    <t>M-T-LBL-2XL</t>
  </si>
  <si>
    <t>A2-B22-C1-D5-E7</t>
  </si>
  <si>
    <t>M-T-SKYBE-3XL</t>
  </si>
  <si>
    <t>M-T-LBL-3XL</t>
  </si>
  <si>
    <t>B2A</t>
  </si>
  <si>
    <t>A2-B2A-C1-D3-E2</t>
  </si>
  <si>
    <t>M-T-WHI-S</t>
  </si>
  <si>
    <t>171678;3162</t>
  </si>
  <si>
    <t>womens-white-t-shirt</t>
  </si>
  <si>
    <t>A2-B2A-C1-D3-E3</t>
  </si>
  <si>
    <t>M-T-WHI-M</t>
  </si>
  <si>
    <t>171679;3163</t>
  </si>
  <si>
    <t>A2-B2A-C1-D3-E4</t>
  </si>
  <si>
    <t>M-T-WHI-L</t>
  </si>
  <si>
    <t>171680;3164</t>
  </si>
  <si>
    <t>A2-B2A-C1-D4-E5</t>
  </si>
  <si>
    <t>M-T-WHI-XL</t>
  </si>
  <si>
    <t>171681;3165</t>
  </si>
  <si>
    <t>A2-B2A-C1-D4-E6</t>
  </si>
  <si>
    <t>M-T-WHI-2XL</t>
  </si>
  <si>
    <t>171682;3166</t>
  </si>
  <si>
    <t>A2-B2A-C1-D5-E7</t>
  </si>
  <si>
    <t>M-T-WHI-3XL</t>
  </si>
  <si>
    <t>171683;3167</t>
  </si>
  <si>
    <t>A2-B2A-C1-D5-E8</t>
  </si>
  <si>
    <t>M-T-WHI-4XL</t>
  </si>
  <si>
    <t>171684;102728</t>
  </si>
  <si>
    <t>A2-B2A-C1-D5-E9</t>
  </si>
  <si>
    <t>M-T-WHI-5XL</t>
  </si>
  <si>
    <t>171685;102729</t>
  </si>
  <si>
    <t>A2-BX-CA-D3-E2</t>
  </si>
  <si>
    <t>M-T-HEAGY-S-YES</t>
  </si>
  <si>
    <t>A2-BX-CA-D3-E3</t>
  </si>
  <si>
    <t>M-T-HEAGY-M-YES</t>
  </si>
  <si>
    <t>A2-BX-CA-D3-E4</t>
  </si>
  <si>
    <t>M-T-HEAGY-L-YES</t>
  </si>
  <si>
    <t>A2-BX-CA-D4-E5</t>
  </si>
  <si>
    <t>M-T-HEAGY-XL-YES</t>
  </si>
  <si>
    <t>A2-BX-CA-D4-E6</t>
  </si>
  <si>
    <t>M-T-HEAGY-2XL-YES</t>
  </si>
  <si>
    <t>A2-BX-CA-D5-E7</t>
  </si>
  <si>
    <t>M-T-HEAGY-3XL-YES</t>
  </si>
  <si>
    <t>A2-BX-CA-D5-E8</t>
  </si>
  <si>
    <t>M-T-HEAGY-4XL-YES</t>
  </si>
  <si>
    <t>A2-BX-CA-D5-E9</t>
  </si>
  <si>
    <t>M-T-HEAGY-5XL-YES</t>
  </si>
  <si>
    <t>A2-B1C-CA-D3-E2</t>
  </si>
  <si>
    <t>M-T-LPNK-S-YES</t>
  </si>
  <si>
    <t>A2-B1C-CA-D3-E3</t>
  </si>
  <si>
    <t>M-T-LPNK-M-YES</t>
  </si>
  <si>
    <t>A2-B1C-CA-D3-E4</t>
  </si>
  <si>
    <t>M-T-LPNK-L-YES</t>
  </si>
  <si>
    <t>A2-B1C-CA-D4-E5</t>
  </si>
  <si>
    <t>M-T-LPNK-XL-YES</t>
  </si>
  <si>
    <t>A2-B1C-CA-D4-E6</t>
  </si>
  <si>
    <t>M-T-LPNK-2XL-YES</t>
  </si>
  <si>
    <t>A2-B1C-CA-D5-E7</t>
  </si>
  <si>
    <t>M-T-LPNK-3XL-YES</t>
  </si>
  <si>
    <t>A2-B1I-CA-D3-E2</t>
  </si>
  <si>
    <t>M-T-NAT-S-YES</t>
  </si>
  <si>
    <t>A2-B1I-CA-D3-E3</t>
  </si>
  <si>
    <t>M-T-NAT-M-YES</t>
  </si>
  <si>
    <t>A2-B1I-CA-D3-E4</t>
  </si>
  <si>
    <t>M-T-NAT-L-YES</t>
  </si>
  <si>
    <t>A2-B1I-CA-D4-E5</t>
  </si>
  <si>
    <t>M-T-NAT-XL-YES</t>
  </si>
  <si>
    <t>A2-B1I-CA-D4-E6</t>
  </si>
  <si>
    <t>M-T-NAT-2XL-YES</t>
  </si>
  <si>
    <t>A2-B1I-CA-D5-E7</t>
  </si>
  <si>
    <t>M-T-NAT-3XL-YES</t>
  </si>
  <si>
    <t>A2-B22-CA-D3-E2</t>
  </si>
  <si>
    <t>M-T-SKYBE-S-YES</t>
  </si>
  <si>
    <t>A2-B22-CA-D3-E3</t>
  </si>
  <si>
    <t>M-T-SKYBE-M-YES</t>
  </si>
  <si>
    <t>A2-B22-CA-D3-E4</t>
  </si>
  <si>
    <t>M-T-SKYBE-L-YES</t>
  </si>
  <si>
    <t>A2-B22-CA-D4-E5</t>
  </si>
  <si>
    <t>M-T-SKYBE-XL-YES</t>
  </si>
  <si>
    <t>A2-B22-CA-D4-E6</t>
  </si>
  <si>
    <t>M-T-SKYBE-2XL-YES</t>
  </si>
  <si>
    <t>A2-B22-CA-D5-E7</t>
  </si>
  <si>
    <t>M-T-SKYBE-3XL-YES</t>
  </si>
  <si>
    <t>A2-B2A-CA-D3-E2</t>
  </si>
  <si>
    <t>M-T-WHI-S-YES</t>
  </si>
  <si>
    <t>A2-B2A-CA-D3-E3</t>
  </si>
  <si>
    <t>M-T-WHI-M-YES</t>
  </si>
  <si>
    <t>A2-B2A-CA-D3-E4</t>
  </si>
  <si>
    <t>M-T-WHI-L-YES</t>
  </si>
  <si>
    <t>A2-B2A-CA-D4-E5</t>
  </si>
  <si>
    <t>M-T-WHI-XL-YES</t>
  </si>
  <si>
    <t>A2-B2A-CA-D4-E6</t>
  </si>
  <si>
    <t>M-T-WHI-2XL-YES</t>
  </si>
  <si>
    <t>A2-B2A-CA-D5-E7</t>
  </si>
  <si>
    <t>M-T-WHI-3XL-YES</t>
  </si>
  <si>
    <t>A2-B2A-CA-D5-E8</t>
  </si>
  <si>
    <t>M-T-WHI-4XL-YES</t>
  </si>
  <si>
    <t>A2-B2A-CA-D5-E9</t>
  </si>
  <si>
    <t>M-T-WHI-5XL-YES</t>
  </si>
  <si>
    <t>A2-BX-CB-D3-E2</t>
  </si>
  <si>
    <t>A2-BX-CB-D3-E3</t>
  </si>
  <si>
    <t>A2-BX-CB-D3-E4</t>
  </si>
  <si>
    <t>A2-BX-CB-D4-E5</t>
  </si>
  <si>
    <t>A2-BX-CB-D4-E6</t>
  </si>
  <si>
    <t>A2-BX-CB-D5-E7</t>
  </si>
  <si>
    <t>A2-BX-CB-D5-E8</t>
  </si>
  <si>
    <t>A2-BX-CB-D5-E9</t>
  </si>
  <si>
    <t>A2-B1C-CB-D3-E2</t>
  </si>
  <si>
    <t>A2-B1C-CB-D3-E3</t>
  </si>
  <si>
    <t>A2-B1C-CB-D3-E4</t>
  </si>
  <si>
    <t>A2-B1C-CB-D4-E5</t>
  </si>
  <si>
    <t>A2-B1C-CB-D4-E6</t>
  </si>
  <si>
    <t>A2-B1C-CB-D5-E7</t>
  </si>
  <si>
    <t>A2-B1I-CB-D3-E2</t>
  </si>
  <si>
    <t>A2-B1I-CB-D3-E3</t>
  </si>
  <si>
    <t>A2-B1I-CB-D3-E4</t>
  </si>
  <si>
    <t>A2-B1I-CB-D4-E5</t>
  </si>
  <si>
    <t>A2-B1I-CB-D4-E6</t>
  </si>
  <si>
    <t>A2-B1I-CB-D5-E7</t>
  </si>
  <si>
    <t>A2-B22-CB-D3-E2</t>
  </si>
  <si>
    <t>A2-B22-CB-D3-E3</t>
  </si>
  <si>
    <t>A2-B22-CB-D3-E4</t>
  </si>
  <si>
    <t>A2-B22-CB-D4-E5</t>
  </si>
  <si>
    <t>A2-B22-CB-D4-E6</t>
  </si>
  <si>
    <t>A2-B22-CB-D5-E7</t>
  </si>
  <si>
    <t>A2-B2A-CB-D3-E2</t>
  </si>
  <si>
    <t>A2-B2A-CB-D3-E3</t>
  </si>
  <si>
    <t>A2-B2A-CB-D3-E4</t>
  </si>
  <si>
    <t>A2-B2A-CB-D4-E5</t>
  </si>
  <si>
    <t>A2-B2A-CB-D4-E6</t>
  </si>
  <si>
    <t>A2-B2A-CB-D5-E7</t>
  </si>
  <si>
    <t>A2-B2A-CB-D5-E8</t>
  </si>
  <si>
    <t>A2-B2A-CB-D5-E9</t>
  </si>
  <si>
    <t>A2-BX-CC-D3-E2</t>
  </si>
  <si>
    <t>A2-BX-CC-D3-E3</t>
  </si>
  <si>
    <t>A2-BX-CC-D3-E4</t>
  </si>
  <si>
    <t>A2-BX-CC-D4-E5</t>
  </si>
  <si>
    <t>A2-BX-CC-D4-E6</t>
  </si>
  <si>
    <t>A2-BX-CC-D5-E7</t>
  </si>
  <si>
    <t>A2-BX-CC-D5-E8</t>
  </si>
  <si>
    <t>A2-BX-CC-D5-E9</t>
  </si>
  <si>
    <t>A2-B1C-CC-D3-E2</t>
  </si>
  <si>
    <t>A2-B1C-CC-D3-E3</t>
  </si>
  <si>
    <t>A2-B1C-CC-D3-E4</t>
  </si>
  <si>
    <t>A2-B1C-CC-D4-E5</t>
  </si>
  <si>
    <t>A2-B1C-CC-D4-E6</t>
  </si>
  <si>
    <t>A2-B1C-CC-D5-E7</t>
  </si>
  <si>
    <t>A2-B1I-CC-D3-E2</t>
  </si>
  <si>
    <t>A2-B1I-CC-D3-E3</t>
  </si>
  <si>
    <t>A2-B1I-CC-D3-E4</t>
  </si>
  <si>
    <t>A2-B1I-CC-D4-E5</t>
  </si>
  <si>
    <t>A2-B1I-CC-D4-E6</t>
  </si>
  <si>
    <t>A2-B1I-CC-D5-E7</t>
  </si>
  <si>
    <t>A2-B22-CC-D3-E2</t>
  </si>
  <si>
    <t>A2-B22-CC-D3-E3</t>
  </si>
  <si>
    <t>A2-B22-CC-D3-E4</t>
  </si>
  <si>
    <t>A2-B22-CC-D4-E5</t>
  </si>
  <si>
    <t>A2-B22-CC-D4-E6</t>
  </si>
  <si>
    <t>A2-B22-CC-D5-E7</t>
  </si>
  <si>
    <t>A2-B2A-CC-D3-E2</t>
  </si>
  <si>
    <t>A2-B2A-CC-D3-E3</t>
  </si>
  <si>
    <t>A2-B2A-CC-D3-E4</t>
  </si>
  <si>
    <t>A2-B2A-CC-D4-E5</t>
  </si>
  <si>
    <t>A2-B2A-CC-D4-E6</t>
  </si>
  <si>
    <t>A2-B2A-CC-D5-E7</t>
  </si>
  <si>
    <t>A2-B2A-CC-D5-E8</t>
  </si>
  <si>
    <t>A2-B2A-CC-D5-E9</t>
  </si>
  <si>
    <t>A2-BX-CD-D3-E2</t>
  </si>
  <si>
    <t>A2-BX-CD-D3-E3</t>
  </si>
  <si>
    <t>A2-BX-CD-D3-E4</t>
  </si>
  <si>
    <t>A2-BX-CD-D4-E5</t>
  </si>
  <si>
    <t>A2-BX-CD-D4-E6</t>
  </si>
  <si>
    <t>A2-BX-CD-D5-E7</t>
  </si>
  <si>
    <t>A2-BX-CD-D5-E8</t>
  </si>
  <si>
    <t>A2-BX-CD-D5-E9</t>
  </si>
  <si>
    <t>A2-B1C-CD-D3-E2</t>
  </si>
  <si>
    <t>A2-B1C-CD-D3-E3</t>
  </si>
  <si>
    <t>A2-B1C-CD-D3-E4</t>
  </si>
  <si>
    <t>A2-B1C-CD-D4-E5</t>
  </si>
  <si>
    <t>A2-B1C-CD-D4-E6</t>
  </si>
  <si>
    <t>A2-B1C-CD-D5-E7</t>
  </si>
  <si>
    <t>A2-B1I-CD-D3-E2</t>
  </si>
  <si>
    <t>A2-B1I-CD-D3-E3</t>
  </si>
  <si>
    <t>A2-B1I-CD-D3-E4</t>
  </si>
  <si>
    <t>A2-B1I-CD-D4-E5</t>
  </si>
  <si>
    <t>A2-B1I-CD-D4-E6</t>
  </si>
  <si>
    <t>A2-B1I-CD-D5-E7</t>
  </si>
  <si>
    <t>A2-B22-CD-D3-E2</t>
  </si>
  <si>
    <t>A2-B22-CD-D3-E3</t>
  </si>
  <si>
    <t>A2-B22-CD-D3-E4</t>
  </si>
  <si>
    <t>A2-B22-CD-D4-E5</t>
  </si>
  <si>
    <t>A2-B22-CD-D4-E6</t>
  </si>
  <si>
    <t>A2-B22-CD-D5-E7</t>
  </si>
  <si>
    <t>A2-B2A-CD-D3-E2</t>
  </si>
  <si>
    <t>A2-B2A-CD-D3-E3</t>
  </si>
  <si>
    <t>A2-B2A-CD-D3-E4</t>
  </si>
  <si>
    <t>A2-B2A-CD-D4-E5</t>
  </si>
  <si>
    <t>A2-B2A-CD-D4-E6</t>
  </si>
  <si>
    <t>A2-B2A-CD-D5-E7</t>
  </si>
  <si>
    <t>A2-B2A-CD-D5-E8</t>
  </si>
  <si>
    <t>A2-B2A-CD-D5-E9</t>
  </si>
  <si>
    <t>A2-BX-CE-D3-E2</t>
  </si>
  <si>
    <t>A2-BX-CE-D3-E3</t>
  </si>
  <si>
    <t>A2-BX-CE-D3-E4</t>
  </si>
  <si>
    <t>A2-BX-CE-D4-E5</t>
  </si>
  <si>
    <t>A2-BX-CE-D4-E6</t>
  </si>
  <si>
    <t>A2-BX-CE-D5-E7</t>
  </si>
  <si>
    <t>A2-BX-CE-D5-E8</t>
  </si>
  <si>
    <t>A2-BX-CE-D5-E9</t>
  </si>
  <si>
    <t>A2-B1C-CE-D3-E2</t>
  </si>
  <si>
    <t>A2-B1C-CE-D3-E3</t>
  </si>
  <si>
    <t>A2-B1C-CE-D3-E4</t>
  </si>
  <si>
    <t>A2-B1C-CE-D4-E5</t>
  </si>
  <si>
    <t>A2-B1C-CE-D4-E6</t>
  </si>
  <si>
    <t>A2-B1C-CE-D5-E7</t>
  </si>
  <si>
    <t>A2-B1I-CE-D3-E2</t>
  </si>
  <si>
    <t>A2-B1I-CE-D3-E3</t>
  </si>
  <si>
    <t>A2-B1I-CE-D3-E4</t>
  </si>
  <si>
    <t>A2-B1I-CE-D4-E5</t>
  </si>
  <si>
    <t>A2-B1I-CE-D4-E6</t>
  </si>
  <si>
    <t>A2-B1I-CE-D5-E7</t>
  </si>
  <si>
    <t>A2-B22-CE-D3-E2</t>
  </si>
  <si>
    <t>A2-B22-CE-D3-E3</t>
  </si>
  <si>
    <t>A2-B22-CE-D3-E4</t>
  </si>
  <si>
    <t>A2-B22-CE-D4-E5</t>
  </si>
  <si>
    <t>A2-B22-CE-D4-E6</t>
  </si>
  <si>
    <t>A2-B22-CE-D5-E7</t>
  </si>
  <si>
    <t>A2-B2A-CE-D3-E2</t>
  </si>
  <si>
    <t>A2-B2A-CE-D3-E3</t>
  </si>
  <si>
    <t>A2-B2A-CE-D3-E4</t>
  </si>
  <si>
    <t>A2-B2A-CE-D4-E5</t>
  </si>
  <si>
    <t>A2-B2A-CE-D4-E6</t>
  </si>
  <si>
    <t>A2-B2A-CE-D5-E7</t>
  </si>
  <si>
    <t>A2-B2A-CE-D5-E8</t>
  </si>
  <si>
    <t>A2-B2A-CE-D5-E9</t>
  </si>
  <si>
    <t>A2-BX-CF-D3-E2</t>
  </si>
  <si>
    <t>A2-BX-CF-D3-E3</t>
  </si>
  <si>
    <t>A2-BX-CF-D3-E4</t>
  </si>
  <si>
    <t>A2-BX-CF-D4-E5</t>
  </si>
  <si>
    <t>A2-BX-CF-D4-E6</t>
  </si>
  <si>
    <t>A2-BX-CF-D5-E7</t>
  </si>
  <si>
    <t>A2-BX-CF-D5-E8</t>
  </si>
  <si>
    <t>A2-BX-CF-D5-E9</t>
  </si>
  <si>
    <t>A2-B1C-CF-D3-E2</t>
  </si>
  <si>
    <t>A2-B1C-CF-D3-E3</t>
  </si>
  <si>
    <t>A2-B1C-CF-D3-E4</t>
  </si>
  <si>
    <t>A2-B1C-CF-D4-E5</t>
  </si>
  <si>
    <t>A2-B1C-CF-D4-E6</t>
  </si>
  <si>
    <t>A2-B1C-CF-D5-E7</t>
  </si>
  <si>
    <t>A2-B1I-CF-D3-E2</t>
  </si>
  <si>
    <t>A2-B1I-CF-D3-E3</t>
  </si>
  <si>
    <t>A2-B1I-CF-D3-E4</t>
  </si>
  <si>
    <t>A2-B1I-CF-D4-E5</t>
  </si>
  <si>
    <t>A2-B1I-CF-D4-E6</t>
  </si>
  <si>
    <t>A2-B1I-CF-D5-E7</t>
  </si>
  <si>
    <t>A2-B22-CF-D3-E2</t>
  </si>
  <si>
    <t>A2-B22-CF-D3-E3</t>
  </si>
  <si>
    <t>A2-B22-CF-D3-E4</t>
  </si>
  <si>
    <t>A2-B22-CF-D4-E5</t>
  </si>
  <si>
    <t>A2-B22-CF-D4-E6</t>
  </si>
  <si>
    <t>A2-B22-CF-D5-E7</t>
  </si>
  <si>
    <t>A2-B2A-CF-D3-E2</t>
  </si>
  <si>
    <t>A2-B2A-CF-D3-E3</t>
  </si>
  <si>
    <t>A2-B2A-CF-D3-E4</t>
  </si>
  <si>
    <t>A2-B2A-CF-D4-E5</t>
  </si>
  <si>
    <t>A2-B2A-CF-D4-E6</t>
  </si>
  <si>
    <t>A2-B2A-CF-D5-E7</t>
  </si>
  <si>
    <t>A2-B2A-CF-D5-E8</t>
  </si>
  <si>
    <t>A2-B2A-CF-D5-E9</t>
  </si>
  <si>
    <t>Men</t>
  </si>
  <si>
    <t>mens</t>
  </si>
  <si>
    <t>Basic</t>
  </si>
  <si>
    <t>mens-t-shirt-size-chart|mens-natural-t-shirt-lifestyle-zoom|mens-azure-blue-t-shirt-lifestyle|mens-black-t-shirt-lifestyle|mens-classic-olive-t-shirt-lifestyle|mens-light-pink-t-shirt-lifestyle|mens-natural-t-shirt-lifestyle|mens-red-t-shirt-lifestyle|mens-sky-blue-t-shirt-lifestyle|mens-sunflower-t-shirt-lifestyle|mens-white-t-shirt-lifestyle</t>
  </si>
  <si>
    <t>Male</t>
  </si>
  <si>
    <t>mens-t-shirt-size-chart</t>
  </si>
  <si>
    <t>mens-natural-t-shirt-lifestyle-zoom</t>
  </si>
  <si>
    <t>mens-azure-blue-t-shirt-lifestyle</t>
  </si>
  <si>
    <t>mens-black-t-shirt-lifestyle</t>
  </si>
  <si>
    <t>mens-bottle-green-t-shirt-lifestyle</t>
  </si>
  <si>
    <t>mens-classic-olive-t-shirt-lifestyle</t>
  </si>
  <si>
    <t>mens-light-pink-t-shirt-lifestyle</t>
  </si>
  <si>
    <t>mens-natural-t-shirt-lifestyle</t>
  </si>
  <si>
    <t>Men’s graphic T-shirt with printed design for casual wear</t>
  </si>
  <si>
    <t>Short sleeves with a classic crew neckline</t>
  </si>
  <si>
    <t>Regular fit suitable for casual wear</t>
  </si>
  <si>
    <t>Made from a cotton or cotton-blend fabric (varies by color)</t>
  </si>
  <si>
    <t>Designed for everyday use and relaxed settings</t>
  </si>
  <si>
    <t>mens-t-shirt-size-chart,mens-natural-t-shirt-lifestyle-zoom,mens-azure-blue-t-shirt-lifestyle,mens-black-t-shirt-lifestyle,mens-light-pink-t-shirt-lifestyle,mens-natural-t-shirt-lifestyle,mens-red-t-shirt-lifestyle,mens-sky-blue-t-shirt-lifestyle,mens-white-t-shirt-lifestyle</t>
  </si>
  <si>
    <t>BTC activewear-Daataa Direct-Fruit Of The Loom-Men T-Shirt-DAT004-61082-61430-61036-T-Shirts-Mens Short Sleeve T-Shirt-M16</t>
  </si>
  <si>
    <t>White|Colour</t>
  </si>
  <si>
    <t>M-T-AZR-S</t>
  </si>
  <si>
    <t>M-T-SPH-S</t>
  </si>
  <si>
    <t>120877;200578;66612</t>
  </si>
  <si>
    <t>mens-azure-blue-t-shirt</t>
  </si>
  <si>
    <t>Alpha</t>
  </si>
  <si>
    <t>Men's</t>
  </si>
  <si>
    <t>Preshrunk</t>
  </si>
  <si>
    <t>Ring Spun</t>
  </si>
  <si>
    <t>Soft Hand Feel</t>
  </si>
  <si>
    <t>M-T-AZR-M</t>
  </si>
  <si>
    <t>M-T-SPH-M</t>
  </si>
  <si>
    <t>120878;200579;66613</t>
  </si>
  <si>
    <t>M-T-AZR-L</t>
  </si>
  <si>
    <t>M-T-SPH-L</t>
  </si>
  <si>
    <t>120879;200580;66614</t>
  </si>
  <si>
    <t>M-T-AZR-XL</t>
  </si>
  <si>
    <t>M-T-SPH-XL</t>
  </si>
  <si>
    <t>120880;200581;66615</t>
  </si>
  <si>
    <t>M-T-AZR-2XL</t>
  </si>
  <si>
    <t>M-T-SPH-2XL</t>
  </si>
  <si>
    <t>120881;200582;66616</t>
  </si>
  <si>
    <t>XXL</t>
  </si>
  <si>
    <t>3XL</t>
  </si>
  <si>
    <t>M-T-AZR-3XL</t>
  </si>
  <si>
    <t>M-T-SPH-3XL</t>
  </si>
  <si>
    <t>158404;200583;179706</t>
  </si>
  <si>
    <t>M-T-BLK-S</t>
  </si>
  <si>
    <t>3263;171694;3206</t>
  </si>
  <si>
    <t>mens-black-t-shirt</t>
  </si>
  <si>
    <t>M-T-BLK-M</t>
  </si>
  <si>
    <t>3264;171695;3207</t>
  </si>
  <si>
    <t>M-T-BLK-L</t>
  </si>
  <si>
    <t>3265;171696;3208</t>
  </si>
  <si>
    <t>M-T-BLK-XL</t>
  </si>
  <si>
    <t>3266;171697;3209</t>
  </si>
  <si>
    <t>M-T-BLK-2XL</t>
  </si>
  <si>
    <t>3267;171698;3210</t>
  </si>
  <si>
    <t>M-T-BLK-3XL</t>
  </si>
  <si>
    <t>158385;171699;3211</t>
  </si>
  <si>
    <t>M-T-BLK-4XL</t>
  </si>
  <si>
    <t>158409;171700;102722</t>
  </si>
  <si>
    <t>400-45*35*16-Parcel-Double T-Shirt Bags 21 x 18</t>
  </si>
  <si>
    <t>M-T-BLK-5XL</t>
  </si>
  <si>
    <t>158410;171701;102723</t>
  </si>
  <si>
    <t>M-T-BGRN-S</t>
  </si>
  <si>
    <t>M-T-FGRN-S</t>
  </si>
  <si>
    <t>171782;3114;120832</t>
  </si>
  <si>
    <t>mens-bottle-green-t-shirt</t>
  </si>
  <si>
    <t>M-T-BGRN-M</t>
  </si>
  <si>
    <t>M-T-FGRN-M</t>
  </si>
  <si>
    <t>171783;3115;120833</t>
  </si>
  <si>
    <t>M-T-BGRN-L</t>
  </si>
  <si>
    <t>M-T-FGRN-L</t>
  </si>
  <si>
    <t>171784;3116;120834</t>
  </si>
  <si>
    <t>M-T-BGRN-XL</t>
  </si>
  <si>
    <t>M-T-FGRN-XL</t>
  </si>
  <si>
    <t>171785;3117;120835</t>
  </si>
  <si>
    <t>M-T-BGRN-2XL</t>
  </si>
  <si>
    <t>M-T-FGRN-2XL</t>
  </si>
  <si>
    <t>171786;3118;120836</t>
  </si>
  <si>
    <t>M-T-BGRN-3XL</t>
  </si>
  <si>
    <t>M-T-FGRN-3XL</t>
  </si>
  <si>
    <t>171787;179709;158395</t>
  </si>
  <si>
    <t>M-T-BGNDY-S</t>
  </si>
  <si>
    <t>M-T-MRN-S</t>
  </si>
  <si>
    <t>137933;183528;3126</t>
  </si>
  <si>
    <t>mens-burgundy-t-shirt</t>
  </si>
  <si>
    <t>M-T-BGNDY-M</t>
  </si>
  <si>
    <t>M-T-MRN-M</t>
  </si>
  <si>
    <t>137934;183529;3127</t>
  </si>
  <si>
    <t>M-T-BGNDY-L</t>
  </si>
  <si>
    <t>M-T-MRN-L</t>
  </si>
  <si>
    <t>137935;183530;3128</t>
  </si>
  <si>
    <t>M-T-BGNDY-XL</t>
  </si>
  <si>
    <t>M-T-MRN-XL</t>
  </si>
  <si>
    <t>137936;183531;3129</t>
  </si>
  <si>
    <t>M-T-BGNDY-2XL</t>
  </si>
  <si>
    <t>M-T-MRN-2XL</t>
  </si>
  <si>
    <t>137937;183532;3130</t>
  </si>
  <si>
    <t>M-T-BGNDY-3XL</t>
  </si>
  <si>
    <t>M-T-MRN-3XL</t>
  </si>
  <si>
    <t>158387;183533;179715</t>
  </si>
  <si>
    <t>M-T-CLAOE-S</t>
  </si>
  <si>
    <t>M-T-MTGRN-S</t>
  </si>
  <si>
    <t>120842;171726;3150</t>
  </si>
  <si>
    <t>mens-classic-olive-t-shirt</t>
  </si>
  <si>
    <t>M-T-CLAOE-M</t>
  </si>
  <si>
    <t>M-T-MTGRN-M</t>
  </si>
  <si>
    <t>120843;171727;3151</t>
  </si>
  <si>
    <t>M-T-CLAOE-L</t>
  </si>
  <si>
    <t>M-T-MTGRN-L</t>
  </si>
  <si>
    <t>120844;171728;3152</t>
  </si>
  <si>
    <t>M-T-CLAOE-XL</t>
  </si>
  <si>
    <t>M-T-MTGRN-XL</t>
  </si>
  <si>
    <t>120845;171729;3153</t>
  </si>
  <si>
    <t>M-T-CLAOE-2XL</t>
  </si>
  <si>
    <t>M-T-MTGRN-2XL</t>
  </si>
  <si>
    <t>120846;171730;3154</t>
  </si>
  <si>
    <t>M-T-CLAOE-3XL</t>
  </si>
  <si>
    <t>M-T-MTGRN-3XL</t>
  </si>
  <si>
    <t>158392;171731;179721</t>
  </si>
  <si>
    <t>M-T-FUC-S</t>
  </si>
  <si>
    <t>M-T-HCN-S</t>
  </si>
  <si>
    <t>93069;120837</t>
  </si>
  <si>
    <t>mens-fuchsia-t-shirt</t>
  </si>
  <si>
    <t>M-T-FUC-M</t>
  </si>
  <si>
    <t>M-T-HCN-M</t>
  </si>
  <si>
    <t>93070;120838</t>
  </si>
  <si>
    <t>M-T-FUC-L</t>
  </si>
  <si>
    <t>M-T-HCN-L</t>
  </si>
  <si>
    <t>93071;120839</t>
  </si>
  <si>
    <t>M-T-FUC-XL</t>
  </si>
  <si>
    <t>M-T-HCN-XL</t>
  </si>
  <si>
    <t>93072;120840</t>
  </si>
  <si>
    <t>M-T-FUC-2XL</t>
  </si>
  <si>
    <t>M-T-HCN-2XL</t>
  </si>
  <si>
    <t>93073;120841</t>
  </si>
  <si>
    <t>M-T-FUC-3XL</t>
  </si>
  <si>
    <t>M-T-HCN-3XL</t>
  </si>
  <si>
    <t>93074;158391</t>
  </si>
  <si>
    <t>Black|Colour</t>
  </si>
  <si>
    <t>171758;3180;3278</t>
  </si>
  <si>
    <t>mens-heather-grey-t-shirt</t>
  </si>
  <si>
    <t>171759;3181;3279</t>
  </si>
  <si>
    <t>171760;3182;3280</t>
  </si>
  <si>
    <t>171761;3183;3281</t>
  </si>
  <si>
    <t>171762;3184;3282</t>
  </si>
  <si>
    <t>171763;3185;158393</t>
  </si>
  <si>
    <t>171764;102724;158425</t>
  </si>
  <si>
    <t>171765;102725;158426</t>
  </si>
  <si>
    <t>M-T-KELGN-S</t>
  </si>
  <si>
    <t>M-T-IGRN-S</t>
  </si>
  <si>
    <t>171710;3103;93064</t>
  </si>
  <si>
    <t>mens-kelly-green-t-shirt</t>
  </si>
  <si>
    <t>M-T-KELGN-M</t>
  </si>
  <si>
    <t>M-T-IGRN-M</t>
  </si>
  <si>
    <t>171711;3104;93065</t>
  </si>
  <si>
    <t>M-T-KELGN-L</t>
  </si>
  <si>
    <t>M-T-IGRN-L</t>
  </si>
  <si>
    <t>171712;3105;93066</t>
  </si>
  <si>
    <t>M-T-KELGN-XL</t>
  </si>
  <si>
    <t>M-T-IGRN-XL</t>
  </si>
  <si>
    <t>171713;3106;93067</t>
  </si>
  <si>
    <t>M-T-KELGN-2XL</t>
  </si>
  <si>
    <t>M-T-IGRN-2XL</t>
  </si>
  <si>
    <t>171714;3107;93068</t>
  </si>
  <si>
    <t>M-T-KELGN-3XL</t>
  </si>
  <si>
    <t>M-T-IGRN-3XL</t>
  </si>
  <si>
    <t>171715;179729;158389</t>
  </si>
  <si>
    <t>B1B</t>
  </si>
  <si>
    <t>M-T-LIGGE-S</t>
  </si>
  <si>
    <t>M-T-CHR-S</t>
  </si>
  <si>
    <t>171774;3132;120852</t>
  </si>
  <si>
    <t>mens-light-graphite-t-shirt</t>
  </si>
  <si>
    <t>M-T-LIGGE-M</t>
  </si>
  <si>
    <t>M-T-CHR-M</t>
  </si>
  <si>
    <t>171775;3133;120853</t>
  </si>
  <si>
    <t>M-T-LIGGE-L</t>
  </si>
  <si>
    <t>M-T-CHR-L</t>
  </si>
  <si>
    <t>171776;3134;120854</t>
  </si>
  <si>
    <t>M-T-LIGGE-XL</t>
  </si>
  <si>
    <t>M-T-CHR-XL</t>
  </si>
  <si>
    <t>171777;3135;120855</t>
  </si>
  <si>
    <t>M-T-LIGGE-2XL</t>
  </si>
  <si>
    <t>M-T-CHR-2XL</t>
  </si>
  <si>
    <t>171778;3136;120856</t>
  </si>
  <si>
    <t>M-T-LIGGE-3XL</t>
  </si>
  <si>
    <t>M-T-CHR-3XL</t>
  </si>
  <si>
    <t>171779;179735;158397</t>
  </si>
  <si>
    <t>mens-light-pink-t-shirt</t>
  </si>
  <si>
    <t>mens-natural-t-shirt</t>
  </si>
  <si>
    <t>B1J</t>
  </si>
  <si>
    <t>M-T-NVY-S</t>
  </si>
  <si>
    <t>183520;3212;3253</t>
  </si>
  <si>
    <t>mens-navy-blue-t-shirt</t>
  </si>
  <si>
    <t>M-T-NVY-M</t>
  </si>
  <si>
    <t>183521;3213;3254</t>
  </si>
  <si>
    <t>M-T-NVY-L</t>
  </si>
  <si>
    <t>183522;3214;3255</t>
  </si>
  <si>
    <t>M-T-NVY-XL</t>
  </si>
  <si>
    <t>183523;3215;3256</t>
  </si>
  <si>
    <t>M-T-NVY-2XL</t>
  </si>
  <si>
    <t>183524;3216;3257</t>
  </si>
  <si>
    <t>M-T-NVY-3XL</t>
  </si>
  <si>
    <t>183525;3217;158384</t>
  </si>
  <si>
    <t>M-T-NVY-4XL</t>
  </si>
  <si>
    <t>102726;158407</t>
  </si>
  <si>
    <t>M-T-NVY-5XL</t>
  </si>
  <si>
    <t>102727;158408</t>
  </si>
  <si>
    <t>B1M</t>
  </si>
  <si>
    <t>M-T-ORN-S</t>
  </si>
  <si>
    <t>3074;56303</t>
  </si>
  <si>
    <t>mens-orange-t-shirt</t>
  </si>
  <si>
    <t>M-T-ORN-M</t>
  </si>
  <si>
    <t>3075;56304</t>
  </si>
  <si>
    <t>M-T-ORN-L</t>
  </si>
  <si>
    <t>3076;56305</t>
  </si>
  <si>
    <t>M-T-ORN-XL</t>
  </si>
  <si>
    <t>3077;56306</t>
  </si>
  <si>
    <t>M-T-ORN-2XL</t>
  </si>
  <si>
    <t>3078;56307</t>
  </si>
  <si>
    <t>M-T-ORN-3XL</t>
  </si>
  <si>
    <t>179743;158388</t>
  </si>
  <si>
    <t>B1S</t>
  </si>
  <si>
    <t>M-T-PRP-S</t>
  </si>
  <si>
    <t>3092;120862</t>
  </si>
  <si>
    <t>mens-purple-t-shirt</t>
  </si>
  <si>
    <t>M-T-PRP-M</t>
  </si>
  <si>
    <t>3093;120863</t>
  </si>
  <si>
    <t>M-T-PRP-L</t>
  </si>
  <si>
    <t>3094;120864</t>
  </si>
  <si>
    <t>M-T-PRP-XL</t>
  </si>
  <si>
    <t>3095;120865</t>
  </si>
  <si>
    <t>M-T-PRP-2XL</t>
  </si>
  <si>
    <t>3096;120866</t>
  </si>
  <si>
    <t>M-T-PRP-3XL</t>
  </si>
  <si>
    <t>179746;158400</t>
  </si>
  <si>
    <t>B1T</t>
  </si>
  <si>
    <t>M-T-RED-S</t>
  </si>
  <si>
    <t>171702;3120;3268</t>
  </si>
  <si>
    <t>mens-red-t-shirt</t>
  </si>
  <si>
    <t>M-T-RED-M</t>
  </si>
  <si>
    <t>171703;3121;3269</t>
  </si>
  <si>
    <t>M-T-RED-L</t>
  </si>
  <si>
    <t>171704;3122;3270</t>
  </si>
  <si>
    <t>M-T-RED-XL</t>
  </si>
  <si>
    <t>171705;3123;3271</t>
  </si>
  <si>
    <t>M-T-RED-2XL</t>
  </si>
  <si>
    <t>171706;3124;3272</t>
  </si>
  <si>
    <t>M-T-RED-3XL</t>
  </si>
  <si>
    <t>171707;179749;158386</t>
  </si>
  <si>
    <t>M-T-RED-4XL</t>
  </si>
  <si>
    <t>BXX</t>
  </si>
  <si>
    <t>M-T-RBL-S</t>
  </si>
  <si>
    <t>171718;3080;3258</t>
  </si>
  <si>
    <t>mens-royal-t-shirt</t>
  </si>
  <si>
    <t>M-T-RBL-M</t>
  </si>
  <si>
    <t>171719;3081;3259</t>
  </si>
  <si>
    <t>M-T-RBL-L</t>
  </si>
  <si>
    <t>171720;3082;3260</t>
  </si>
  <si>
    <t>M-T-RBL-XL</t>
  </si>
  <si>
    <t>171721;3083;3261</t>
  </si>
  <si>
    <t>M-T-RBL-2XL</t>
  </si>
  <si>
    <t>171722;3084;3262</t>
  </si>
  <si>
    <t>M-T-RBL-3XL</t>
  </si>
  <si>
    <t>171723;179752;158390</t>
  </si>
  <si>
    <t>3056;120872</t>
  </si>
  <si>
    <t>mens-sky-blue-t-shirt</t>
  </si>
  <si>
    <t>3057;120873</t>
  </si>
  <si>
    <t>3058;120874</t>
  </si>
  <si>
    <t>3059;120875</t>
  </si>
  <si>
    <t>3060;120876</t>
  </si>
  <si>
    <t>44912;158403</t>
  </si>
  <si>
    <t>M-T-SUR-S</t>
  </si>
  <si>
    <t>M-T-DSY-S</t>
  </si>
  <si>
    <t>171686;3068;66658</t>
  </si>
  <si>
    <t>mens-sunflower-t-shirt</t>
  </si>
  <si>
    <t>M-T-SUR-M</t>
  </si>
  <si>
    <t>M-T-DSY-M</t>
  </si>
  <si>
    <t>171687;3069;66659</t>
  </si>
  <si>
    <t>M-T-SUR-L</t>
  </si>
  <si>
    <t>M-T-DSY-L</t>
  </si>
  <si>
    <t>171688;3070;66660</t>
  </si>
  <si>
    <t>M-T-SUR-XL</t>
  </si>
  <si>
    <t>M-T-DSY-XL</t>
  </si>
  <si>
    <t>171689;3071;66661</t>
  </si>
  <si>
    <t>M-T-SUR-2XL</t>
  </si>
  <si>
    <t>M-T-DSY-2XL</t>
  </si>
  <si>
    <t>171690;3072;66662</t>
  </si>
  <si>
    <t>M-T-SUR-3XL</t>
  </si>
  <si>
    <t>M-T-DSY-3XL</t>
  </si>
  <si>
    <t>171691;179757;158402</t>
  </si>
  <si>
    <t>171678;3162;3273</t>
  </si>
  <si>
    <t>mens-white-t-shirt</t>
  </si>
  <si>
    <t>171679;3163;3274</t>
  </si>
  <si>
    <t>171680;3164;3275</t>
  </si>
  <si>
    <t>171681;3165;3276</t>
  </si>
  <si>
    <t>171682;3166;3277</t>
  </si>
  <si>
    <t>171683;3167;158383</t>
  </si>
  <si>
    <t>171684;102728;158405</t>
  </si>
  <si>
    <t>171685;102729;158406</t>
  </si>
  <si>
    <t>M-T-AZR-S-YES</t>
  </si>
  <si>
    <t>M-T-SPH-S-YES</t>
  </si>
  <si>
    <t>M-T-AZR-M-YES</t>
  </si>
  <si>
    <t>M-T-SPH-M-YES</t>
  </si>
  <si>
    <t>M-T-AZR-L-YES</t>
  </si>
  <si>
    <t>M-T-SPH-L-YES</t>
  </si>
  <si>
    <t>M-T-AZR-XL-YES</t>
  </si>
  <si>
    <t>M-T-SPH-XL-YES</t>
  </si>
  <si>
    <t>M-T-AZR-2XL-YES</t>
  </si>
  <si>
    <t>M-T-SPH-2XL-YES</t>
  </si>
  <si>
    <t>M-T-AZR-3XL-YES</t>
  </si>
  <si>
    <t>M-T-SPH-3XL-YES</t>
  </si>
  <si>
    <t>M-T-BLK-S-YES</t>
  </si>
  <si>
    <t>M-T-BLK-M-YES</t>
  </si>
  <si>
    <t>M-T-BLK-L-YES</t>
  </si>
  <si>
    <t>M-T-BLK-XL-YES</t>
  </si>
  <si>
    <t>M-T-BLK-2XL-YES</t>
  </si>
  <si>
    <t>M-T-BLK-3XL-YES</t>
  </si>
  <si>
    <t>M-T-BLK-4XL-YES</t>
  </si>
  <si>
    <t>M-T-BLK-5XL-YES</t>
  </si>
  <si>
    <t>M-T-BGRN-S-YES</t>
  </si>
  <si>
    <t>M-T-FGRN-S-YES</t>
  </si>
  <si>
    <t>M-T-BGRN-M-YES</t>
  </si>
  <si>
    <t>M-T-FGRN-M-YES</t>
  </si>
  <si>
    <t>M-T-BGRN-L-YES</t>
  </si>
  <si>
    <t>M-T-FGRN-L-YES</t>
  </si>
  <si>
    <t>M-T-BGRN-XL-YES</t>
  </si>
  <si>
    <t>M-T-FGRN-XL-YES</t>
  </si>
  <si>
    <t>M-T-BGRN-2XL-YES</t>
  </si>
  <si>
    <t>M-T-FGRN-2XL-YES</t>
  </si>
  <si>
    <t>M-T-BGRN-3XL-YES</t>
  </si>
  <si>
    <t>M-T-FGRN-3XL-YES</t>
  </si>
  <si>
    <t>M-T-BGNDY-S-YES</t>
  </si>
  <si>
    <t>M-T-MRN-S-YES</t>
  </si>
  <si>
    <t>M-T-BGNDY-M-YES</t>
  </si>
  <si>
    <t>M-T-MRN-M-YES</t>
  </si>
  <si>
    <t>M-T-BGNDY-L-YES</t>
  </si>
  <si>
    <t>M-T-MRN-L-YES</t>
  </si>
  <si>
    <t>M-T-BGNDY-XL-YES</t>
  </si>
  <si>
    <t>M-T-MRN-XL-YES</t>
  </si>
  <si>
    <t>M-T-BGNDY-2XL-YES</t>
  </si>
  <si>
    <t>M-T-MRN-2XL-YES</t>
  </si>
  <si>
    <t>M-T-BGNDY-3XL-YES</t>
  </si>
  <si>
    <t>M-T-MRN-3XL-YES</t>
  </si>
  <si>
    <t>M-T-CLAOE-S-YES</t>
  </si>
  <si>
    <t>M-T-MTGRN-S-YES</t>
  </si>
  <si>
    <t>M-T-CLAOE-M-YES</t>
  </si>
  <si>
    <t>M-T-MTGRN-M-YES</t>
  </si>
  <si>
    <t>M-T-CLAOE-L-YES</t>
  </si>
  <si>
    <t>M-T-MTGRN-L-YES</t>
  </si>
  <si>
    <t>M-T-CLAOE-XL-YES</t>
  </si>
  <si>
    <t>M-T-MTGRN-XL-YES</t>
  </si>
  <si>
    <t>M-T-CLAOE-2XL-YES</t>
  </si>
  <si>
    <t>M-T-MTGRN-2XL-YES</t>
  </si>
  <si>
    <t>M-T-CLAOE-3XL-YES</t>
  </si>
  <si>
    <t>M-T-MTGRN-3XL-YES</t>
  </si>
  <si>
    <t>M-T-FUC-S-YES</t>
  </si>
  <si>
    <t>M-T-HCN-S-YES</t>
  </si>
  <si>
    <t>M-T-FUC-M-YES</t>
  </si>
  <si>
    <t>M-T-HCN-M-YES</t>
  </si>
  <si>
    <t>M-T-FUC-L-YES</t>
  </si>
  <si>
    <t>M-T-HCN-L-YES</t>
  </si>
  <si>
    <t>M-T-FUC-XL-YES</t>
  </si>
  <si>
    <t>M-T-HCN-XL-YES</t>
  </si>
  <si>
    <t>M-T-FUC-2XL-YES</t>
  </si>
  <si>
    <t>M-T-HCN-2XL-YES</t>
  </si>
  <si>
    <t>M-T-FUC-3XL-YES</t>
  </si>
  <si>
    <t>M-T-HCN-3XL-YES</t>
  </si>
  <si>
    <t>M-T-SPG-S-YES</t>
  </si>
  <si>
    <t>M-T-SPG-M-YES</t>
  </si>
  <si>
    <t>M-T-SPG-L-YES</t>
  </si>
  <si>
    <t>M-T-SPG-XL-YES</t>
  </si>
  <si>
    <t>M-T-SPG-2XL-YES</t>
  </si>
  <si>
    <t>M-T-SPG-3XL-YES</t>
  </si>
  <si>
    <t>M-T-SPG-4XL-YES</t>
  </si>
  <si>
    <t>M-T-SPG-5XL-YES</t>
  </si>
  <si>
    <t>M-T-KELGN-S-YES</t>
  </si>
  <si>
    <t>M-T-IGRN-S-YES</t>
  </si>
  <si>
    <t>M-T-KELGN-M-YES</t>
  </si>
  <si>
    <t>M-T-IGRN-M-YES</t>
  </si>
  <si>
    <t>M-T-KELGN-L-YES</t>
  </si>
  <si>
    <t>M-T-IGRN-L-YES</t>
  </si>
  <si>
    <t>M-T-KELGN-XL-YES</t>
  </si>
  <si>
    <t>M-T-IGRN-XL-YES</t>
  </si>
  <si>
    <t>M-T-KELGN-2XL-YES</t>
  </si>
  <si>
    <t>M-T-IGRN-2XL-YES</t>
  </si>
  <si>
    <t>M-T-KELGN-3XL-YES</t>
  </si>
  <si>
    <t>M-T-IGRN-3XL-YES</t>
  </si>
  <si>
    <t>M-T-LIGGE-S-YES</t>
  </si>
  <si>
    <t>M-T-CHR-S-YES</t>
  </si>
  <si>
    <t>M-T-LIGGE-M-YES</t>
  </si>
  <si>
    <t>M-T-CHR-M-YES</t>
  </si>
  <si>
    <t>M-T-LIGGE-L-YES</t>
  </si>
  <si>
    <t>M-T-CHR-L-YES</t>
  </si>
  <si>
    <t>M-T-LIGGE-XL-YES</t>
  </si>
  <si>
    <t>M-T-CHR-XL-YES</t>
  </si>
  <si>
    <t>M-T-LIGGE-2XL-YES</t>
  </si>
  <si>
    <t>M-T-CHR-2XL-YES</t>
  </si>
  <si>
    <t>M-T-LIGGE-3XL-YES</t>
  </si>
  <si>
    <t>M-T-CHR-3XL-YES</t>
  </si>
  <si>
    <t>M-T-NVY-S-YES</t>
  </si>
  <si>
    <t>M-T-NVY-M-YES</t>
  </si>
  <si>
    <t>M-T-NVY-L-YES</t>
  </si>
  <si>
    <t>M-T-NVY-XL-YES</t>
  </si>
  <si>
    <t>M-T-NVY-2XL-YES</t>
  </si>
  <si>
    <t>M-T-NVY-3XL-YES</t>
  </si>
  <si>
    <t>M-T-NVY-4XL-YES</t>
  </si>
  <si>
    <t>M-T-NVY-5XL-YES</t>
  </si>
  <si>
    <t>M-T-ORN-S-YES</t>
  </si>
  <si>
    <t>M-T-ORN-M-YES</t>
  </si>
  <si>
    <t>M-T-ORN-L-YES</t>
  </si>
  <si>
    <t>M-T-ORN-XL-YES</t>
  </si>
  <si>
    <t>M-T-ORN-2XL-YES</t>
  </si>
  <si>
    <t>M-T-ORN-3XL-YES</t>
  </si>
  <si>
    <t>M-T-PRP-S-YES</t>
  </si>
  <si>
    <t>M-T-PRP-M-YES</t>
  </si>
  <si>
    <t>M-T-PRP-L-YES</t>
  </si>
  <si>
    <t>M-T-PRP-XL-YES</t>
  </si>
  <si>
    <t>M-T-PRP-2XL-YES</t>
  </si>
  <si>
    <t>M-T-PRP-3XL-YES</t>
  </si>
  <si>
    <t>M-T-RED-S-YES</t>
  </si>
  <si>
    <t>M-T-RED-M-YES</t>
  </si>
  <si>
    <t>M-T-RED-L-YES</t>
  </si>
  <si>
    <t>M-T-RED-XL-YES</t>
  </si>
  <si>
    <t>M-T-RED-2XL-YES</t>
  </si>
  <si>
    <t>M-T-RED-3XL-YES</t>
  </si>
  <si>
    <t>M-T-RED-4XL-YES</t>
  </si>
  <si>
    <t>M-T-RBL-S-YES</t>
  </si>
  <si>
    <t>M-T-RBL-M-YES</t>
  </si>
  <si>
    <t>M-T-RBL-L-YES</t>
  </si>
  <si>
    <t>M-T-RBL-XL-YES</t>
  </si>
  <si>
    <t>M-T-RBL-2XL-YES</t>
  </si>
  <si>
    <t>M-T-RBL-3XL-YES</t>
  </si>
  <si>
    <t>M-T-LBL-S-YES</t>
  </si>
  <si>
    <t>M-T-LBL-M-YES</t>
  </si>
  <si>
    <t>M-T-LBL-L-YES</t>
  </si>
  <si>
    <t>M-T-LBL-XL-YES</t>
  </si>
  <si>
    <t>M-T-LBL-2XL-YES</t>
  </si>
  <si>
    <t>M-T-LBL-3XL-YES</t>
  </si>
  <si>
    <t>M-T-SUR-S-YES</t>
  </si>
  <si>
    <t>M-T-DSY-S-YES</t>
  </si>
  <si>
    <t>M-T-SUR-M-YES</t>
  </si>
  <si>
    <t>M-T-DSY-M-YES</t>
  </si>
  <si>
    <t>M-T-SUR-L-YES</t>
  </si>
  <si>
    <t>M-T-DSY-L-YES</t>
  </si>
  <si>
    <t>M-T-SUR-XL-YES</t>
  </si>
  <si>
    <t>M-T-DSY-XL-YES</t>
  </si>
  <si>
    <t>M-T-SUR-2XL-YES</t>
  </si>
  <si>
    <t>M-T-DSY-2XL-YES</t>
  </si>
  <si>
    <t>M-T-SUR-3XL-YES</t>
  </si>
  <si>
    <t>M-T-DSY-3XL-YES</t>
  </si>
  <si>
    <t>Brand-code-D</t>
  </si>
  <si>
    <t>Brand-code-S</t>
  </si>
  <si>
    <t>eBay-Gofashiondirect</t>
  </si>
  <si>
    <t>Amazon-Daataadirect</t>
  </si>
  <si>
    <t>Etsy-TredingTees</t>
  </si>
  <si>
    <t>eBay-Banana-Tees</t>
  </si>
  <si>
    <t>Amazon-FAIZAN E MADINA</t>
  </si>
  <si>
    <t>Etsy-ApparelVilla</t>
  </si>
  <si>
    <t>18500-18500B</t>
  </si>
  <si>
    <t>eBay-Giftsvolt UK</t>
  </si>
  <si>
    <t>Amazon-BananaTee's</t>
  </si>
  <si>
    <t>eBay-Wesellpacks UK</t>
  </si>
  <si>
    <t>eBay-PrintVolt UK</t>
  </si>
  <si>
    <t>eBay-Greenflag-Tshirt</t>
  </si>
  <si>
    <t>eBay-eLavish-Apparel</t>
  </si>
  <si>
    <t>eBay-uk aparrell</t>
  </si>
  <si>
    <t>18000-18000B</t>
  </si>
  <si>
    <t>eBay-Gear Apparel</t>
  </si>
  <si>
    <t>eBay-Follow-UK-Trends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</si>
</sst>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3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4"/>
      <color theme="0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2"/>
      <color theme="0"/>
      <name val="Nyala"/>
    </font>
    <font>
      <b/>
      <sz val="9"/>
      <color rgb="FF020202"/>
      <name val="Open Sans"/>
      <family val="2"/>
      <charset val="1"/>
    </font>
    <font>
      <sz val="10"/>
      <color theme="1"/>
      <name val="Arial"/>
      <charset val="1"/>
    </font>
    <font>
      <sz val="12"/>
      <color theme="1"/>
      <name val="Arial"/>
      <charset val="1"/>
    </font>
    <font>
      <b/>
      <sz val="11"/>
      <color theme="1"/>
      <name val="Calibri"/>
      <family val="2"/>
      <scheme val="minor"/>
    </font>
    <font>
      <b/>
      <sz val="14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0"/>
      <name val="Arial"/>
      <charset val="1"/>
    </font>
    <font>
      <b/>
      <sz val="11"/>
      <color theme="0"/>
      <name val="Aptos Narrow"/>
      <family val="2"/>
      <scheme val="minor"/>
    </font>
    <font>
      <sz val="14"/>
      <color rgb="FF000000"/>
      <name val="Aptos Narrow"/>
      <charset val="1"/>
    </font>
    <font>
      <b/>
      <sz val="11"/>
      <color rgb="FFFFFFFF"/>
      <name val="Calibri"/>
    </font>
    <font>
      <sz val="11"/>
      <color theme="0"/>
      <name val="Arial"/>
    </font>
    <font>
      <sz val="11"/>
      <color theme="1"/>
      <name val="Arial"/>
    </font>
    <font>
      <sz val="11"/>
      <color rgb="FF000000"/>
      <name val="Aptos Narrow"/>
      <charset val="1"/>
    </font>
    <font>
      <sz val="11"/>
      <color rgb="FF000000"/>
      <name val="Roboto"/>
      <charset val="1"/>
    </font>
    <font>
      <sz val="11"/>
      <color rgb="FF647482"/>
      <name val="Roboto"/>
      <charset val="1"/>
    </font>
    <font>
      <sz val="11"/>
      <color rgb="FFFF0000"/>
      <name val="Aptos Narrow"/>
      <scheme val="minor"/>
    </font>
    <font>
      <sz val="11"/>
      <color rgb="FF000000"/>
      <name val="Aptos Narrow"/>
      <scheme val="minor"/>
    </font>
    <font>
      <sz val="11"/>
      <color theme="1"/>
      <name val="Aptos Narrow"/>
      <scheme val="minor"/>
    </font>
    <font>
      <sz val="11"/>
      <color rgb="FF0C769E"/>
      <name val="Aptos Narrow"/>
      <scheme val="minor"/>
    </font>
    <font>
      <sz val="11"/>
      <color rgb="FF000000"/>
      <name val="Calibri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0"/>
      <name val="Calibri"/>
      <family val="2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</font>
    <font>
      <sz val="14"/>
      <color rgb="FFFFFFFF"/>
      <name val="Aptos Narrow"/>
      <family val="2"/>
    </font>
    <font>
      <sz val="14"/>
      <color rgb="FF000000"/>
      <name val="Aptos Narrow"/>
      <family val="2"/>
    </font>
    <font>
      <sz val="11"/>
      <color rgb="FF000000"/>
      <name val="Aptos Narrow"/>
      <family val="2"/>
    </font>
    <font>
      <b/>
      <sz val="12"/>
      <color theme="1"/>
      <name val="Aptos Narrow"/>
      <family val="2"/>
      <scheme val="minor"/>
    </font>
    <font>
      <sz val="12"/>
      <color theme="1"/>
      <name val="Arial"/>
    </font>
    <font>
      <sz val="11"/>
      <color rgb="FFFF0000"/>
      <name val="Arial"/>
    </font>
    <font>
      <sz val="11"/>
      <color theme="0"/>
      <name val="Aptos Display"/>
      <scheme val="major"/>
    </font>
    <font>
      <sz val="11"/>
      <color theme="1"/>
      <name val="Aptos Display"/>
      <scheme val="major"/>
    </font>
    <font>
      <sz val="11"/>
      <color theme="0"/>
      <name val="Aptos Narrow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rgb="FFFF0000"/>
      <name val="Aptos Narrow"/>
      <family val="2"/>
      <scheme val="minor"/>
    </font>
    <font>
      <sz val="11"/>
      <color theme="1"/>
      <name val="Calibri"/>
    </font>
    <font>
      <sz val="11"/>
      <color rgb="FF00000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"/>
      <name val="Arial"/>
    </font>
    <font>
      <sz val="11"/>
      <color theme="1"/>
      <name val="Calibri"/>
      <charset val="1"/>
    </font>
    <font>
      <sz val="11"/>
      <color rgb="FFFF0000"/>
      <name val="Arial"/>
      <charset val="1"/>
    </font>
    <font>
      <sz val="11"/>
      <color theme="8"/>
      <name val="Arial"/>
    </font>
    <font>
      <sz val="11"/>
      <color theme="8"/>
      <name val="Aptos Narrow"/>
      <family val="2"/>
      <scheme val="minor"/>
    </font>
    <font>
      <b/>
      <sz val="11"/>
      <color theme="8"/>
      <name val="Aptos Narrow"/>
      <family val="2"/>
      <scheme val="minor"/>
    </font>
    <font>
      <sz val="8"/>
      <color rgb="FF000000"/>
      <name val="Arial"/>
      <charset val="1"/>
    </font>
    <font>
      <sz val="14"/>
      <color rgb="FFFF0000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sz val="11"/>
      <color rgb="FF00B050"/>
      <name val="Aptos Display"/>
      <scheme val="major"/>
    </font>
    <font>
      <sz val="11"/>
      <color rgb="FF00B050"/>
      <name val="Arial"/>
    </font>
    <font>
      <sz val="14"/>
      <color rgb="FF00B050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u/>
      <sz val="11"/>
      <color rgb="FF00B050"/>
      <name val="Arial"/>
    </font>
    <font>
      <sz val="11"/>
      <color rgb="FF00B050"/>
      <name val="Calibri"/>
      <charset val="1"/>
    </font>
    <font>
      <sz val="11"/>
      <color theme="5" tint="-0.249977111117893"/>
      <name val="Aptos Display"/>
      <scheme val="major"/>
    </font>
    <font>
      <sz val="11"/>
      <color theme="5" tint="-0.249977111117893"/>
      <name val="Arial"/>
    </font>
    <font>
      <sz val="11"/>
      <color theme="5" tint="-0.249977111117893"/>
      <name val="Aptos Narrow"/>
      <family val="2"/>
      <scheme val="minor"/>
    </font>
    <font>
      <sz val="14"/>
      <color theme="5" tint="-0.249977111117893"/>
      <name val="Aptos Narrow"/>
      <family val="2"/>
      <scheme val="minor"/>
    </font>
    <font>
      <sz val="11"/>
      <color theme="5" tint="-0.249977111117893"/>
      <name val="Calibri"/>
    </font>
    <font>
      <sz val="11"/>
      <color theme="5" tint="-0.249977111117893"/>
      <name val="Calibri"/>
      <family val="2"/>
      <scheme val="minor"/>
    </font>
    <font>
      <sz val="11"/>
      <color theme="5" tint="-0.249977111117893"/>
      <name val="Arial"/>
      <charset val="1"/>
    </font>
    <font>
      <sz val="8"/>
      <color theme="5" tint="-0.249977111117893"/>
      <name val="Arial"/>
      <charset val="1"/>
    </font>
    <font>
      <u/>
      <sz val="11"/>
      <color theme="5" tint="-0.249977111117893"/>
      <name val="Aptos Narrow"/>
      <family val="2"/>
      <scheme val="minor"/>
    </font>
    <font>
      <sz val="11"/>
      <color theme="3"/>
      <name val="Aptos Narrow"/>
      <scheme val="minor"/>
    </font>
    <font>
      <sz val="11"/>
      <color theme="1" tint="0.34998626667073579"/>
      <name val="Arial"/>
    </font>
    <font>
      <sz val="11"/>
      <color theme="1" tint="0.34998626667073579"/>
      <name val="Aptos Display"/>
      <scheme val="major"/>
    </font>
    <font>
      <sz val="11"/>
      <color theme="1" tint="0.34998626667073579"/>
      <name val="Aptos Narrow"/>
      <family val="2"/>
      <scheme val="minor"/>
    </font>
    <font>
      <u/>
      <sz val="11"/>
      <color theme="1" tint="0.34998626667073579"/>
      <name val="Arial"/>
    </font>
    <font>
      <sz val="11"/>
      <color theme="1" tint="0.34998626667073579"/>
      <name val="Calibri"/>
      <charset val="1"/>
    </font>
    <font>
      <b/>
      <sz val="11"/>
      <color theme="1" tint="0.34998626667073579"/>
      <name val="Aptos Narrow"/>
      <family val="2"/>
      <scheme val="minor"/>
    </font>
    <font>
      <sz val="11"/>
      <color theme="1" tint="0.34998626667073579"/>
      <name val="Calibri"/>
      <family val="2"/>
      <scheme val="minor"/>
    </font>
    <font>
      <sz val="14"/>
      <color theme="1" tint="0.34998626667073579"/>
      <name val="Aptos Narrow"/>
      <family val="2"/>
      <scheme val="minor"/>
    </font>
    <font>
      <sz val="8"/>
      <color theme="1"/>
      <name val="Arial"/>
      <charset val="1"/>
    </font>
    <font>
      <sz val="11"/>
      <color theme="1"/>
      <name val="Calibri"/>
      <family val="2"/>
    </font>
    <font>
      <sz val="11"/>
      <color theme="1" tint="0.499984740745262"/>
      <name val="Aptos Display"/>
      <scheme val="major"/>
    </font>
    <font>
      <sz val="11"/>
      <color theme="1" tint="0.499984740745262"/>
      <name val="Arial"/>
    </font>
    <font>
      <sz val="14"/>
      <color theme="1" tint="0.499984740745262"/>
      <name val="Aptos Narrow"/>
      <family val="2"/>
      <scheme val="minor"/>
    </font>
    <font>
      <sz val="11"/>
      <color theme="1" tint="0.499984740745262"/>
      <name val="Aptos Narrow"/>
      <family val="2"/>
      <scheme val="minor"/>
    </font>
    <font>
      <u/>
      <sz val="11"/>
      <color theme="1" tint="0.499984740745262"/>
      <name val="Aptos Narrow"/>
      <family val="2"/>
      <scheme val="minor"/>
    </font>
    <font>
      <sz val="11"/>
      <color theme="1" tint="0.499984740745262"/>
      <name val="Aptos Narrow"/>
      <scheme val="minor"/>
    </font>
    <font>
      <sz val="11"/>
      <color theme="1" tint="0.499984740745262"/>
      <name val="Calibri"/>
      <family val="2"/>
      <scheme val="minor"/>
    </font>
    <font>
      <sz val="11"/>
      <color theme="1" tint="0.499984740745262"/>
      <name val="Calibri"/>
    </font>
    <font>
      <sz val="11"/>
      <color theme="1" tint="0.499984740745262"/>
      <name val="Arial"/>
      <charset val="1"/>
    </font>
    <font>
      <sz val="8"/>
      <color theme="1" tint="0.499984740745262"/>
      <name val="Arial"/>
      <charset val="1"/>
    </font>
    <font>
      <sz val="11"/>
      <color theme="1" tint="0.499984740745262"/>
      <name val="Calibri"/>
      <family val="2"/>
    </font>
    <font>
      <sz val="11"/>
      <color rgb="FF002060"/>
      <name val="Calibri"/>
    </font>
    <font>
      <b/>
      <sz val="9"/>
      <color theme="1"/>
      <name val="Arial"/>
      <charset val="1"/>
    </font>
    <font>
      <sz val="11"/>
      <color theme="9"/>
      <name val="Aptos Display"/>
      <scheme val="major"/>
    </font>
    <font>
      <sz val="11"/>
      <color theme="9"/>
      <name val="Arial"/>
    </font>
    <font>
      <sz val="14"/>
      <color theme="9"/>
      <name val="Aptos Narrow"/>
      <family val="2"/>
      <scheme val="minor"/>
    </font>
    <font>
      <sz val="11"/>
      <color theme="9"/>
      <name val="Aptos Narrow"/>
      <family val="2"/>
      <scheme val="minor"/>
    </font>
    <font>
      <u/>
      <sz val="11"/>
      <color theme="9"/>
      <name val="Aptos Narrow"/>
      <family val="2"/>
      <scheme val="minor"/>
    </font>
    <font>
      <sz val="11"/>
      <color theme="9"/>
      <name val="Calibri"/>
      <family val="2"/>
      <scheme val="minor"/>
    </font>
    <font>
      <sz val="11"/>
      <color theme="9"/>
      <name val="Calibri"/>
    </font>
    <font>
      <sz val="8"/>
      <color theme="5" tint="0.39997558519241921"/>
      <name val="Arial"/>
      <charset val="1"/>
    </font>
    <font>
      <sz val="11"/>
      <color theme="5" tint="0.39997558519241921"/>
      <name val="Arial"/>
    </font>
    <font>
      <sz val="11"/>
      <color theme="5" tint="0.39997558519241921"/>
      <name val="Aptos Narrow"/>
      <family val="2"/>
      <scheme val="minor"/>
    </font>
    <font>
      <sz val="14"/>
      <color theme="5" tint="0.39997558519241921"/>
      <name val="Aptos Narrow"/>
      <family val="2"/>
      <scheme val="minor"/>
    </font>
    <font>
      <u/>
      <sz val="11"/>
      <color theme="5" tint="0.39997558519241921"/>
      <name val="Aptos Narrow"/>
      <family val="2"/>
      <scheme val="minor"/>
    </font>
    <font>
      <sz val="11"/>
      <color theme="5" tint="0.39997558519241921"/>
      <name val="Calibri"/>
    </font>
    <font>
      <sz val="11"/>
      <color theme="5" tint="0.39997558519241921"/>
      <name val="Calibri"/>
      <family val="2"/>
      <scheme val="minor"/>
    </font>
    <font>
      <sz val="11"/>
      <color rgb="FF92D050"/>
      <name val="Arial"/>
    </font>
    <font>
      <sz val="11"/>
      <color rgb="FF92D050"/>
      <name val="Aptos Narrow"/>
      <family val="2"/>
      <scheme val="minor"/>
    </font>
    <font>
      <sz val="14"/>
      <color rgb="FF92D050"/>
      <name val="Aptos Narrow"/>
      <family val="2"/>
      <scheme val="minor"/>
    </font>
    <font>
      <u/>
      <sz val="11"/>
      <color rgb="FF92D050"/>
      <name val="Aptos Narrow"/>
      <family val="2"/>
      <scheme val="minor"/>
    </font>
    <font>
      <sz val="11"/>
      <color rgb="FF92D050"/>
      <name val="Calibri"/>
      <family val="2"/>
      <scheme val="minor"/>
    </font>
    <font>
      <b/>
      <sz val="11"/>
      <color rgb="FF92D050"/>
      <name val="Aptos Narrow"/>
      <family val="2"/>
      <scheme val="minor"/>
    </font>
    <font>
      <b/>
      <sz val="12"/>
      <color theme="1"/>
      <name val="Arial"/>
      <charset val="1"/>
    </font>
    <font>
      <sz val="11"/>
      <color theme="3" tint="0.249977111117893"/>
      <name val="Aptos Narrow"/>
      <family val="2"/>
      <scheme val="minor"/>
    </font>
    <font>
      <sz val="11"/>
      <color theme="3" tint="0.249977111117893"/>
      <name val="Arial"/>
    </font>
    <font>
      <sz val="14"/>
      <color theme="3" tint="0.249977111117893"/>
      <name val="Aptos Narrow"/>
      <family val="2"/>
      <scheme val="minor"/>
    </font>
    <font>
      <sz val="11"/>
      <color theme="3" tint="0.249977111117893"/>
      <name val="Calibri"/>
    </font>
    <font>
      <sz val="12"/>
      <color theme="3" tint="0.249977111117893"/>
      <name val="Arial"/>
      <charset val="1"/>
    </font>
    <font>
      <sz val="11"/>
      <color theme="3" tint="0.249977111117893"/>
      <name val="Calibri"/>
      <family val="2"/>
      <scheme val="minor"/>
    </font>
    <font>
      <sz val="11"/>
      <color theme="3" tint="0.249977111117893"/>
      <name val="Arial"/>
      <charset val="1"/>
    </font>
    <font>
      <sz val="11"/>
      <color theme="3" tint="0.249977111117893"/>
      <name val="Aptos Display"/>
      <scheme val="major"/>
    </font>
    <font>
      <u/>
      <sz val="11"/>
      <color theme="3" tint="0.249977111117893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2"/>
      <color rgb="FF000000"/>
      <name val="Arial"/>
      <charset val="1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366092"/>
        <bgColor rgb="FF366092"/>
      </patternFill>
    </fill>
    <fill>
      <patternFill patternType="solid">
        <fgColor rgb="FF000000"/>
        <bgColor rgb="FF000000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277">
    <xf numFmtId="0" fontId="0" fillId="0" borderId="0" xfId="0"/>
    <xf numFmtId="0" fontId="1" fillId="0" borderId="0" xfId="0" applyFont="1"/>
    <xf numFmtId="0" fontId="3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2" borderId="0" xfId="0" applyFont="1" applyFill="1"/>
    <xf numFmtId="9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5" fillId="0" borderId="0" xfId="0" applyFont="1"/>
    <xf numFmtId="0" fontId="7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23" borderId="0" xfId="0" applyFill="1"/>
    <xf numFmtId="0" fontId="0" fillId="24" borderId="0" xfId="0" applyFill="1"/>
    <xf numFmtId="0" fontId="0" fillId="25" borderId="0" xfId="0" applyFill="1"/>
    <xf numFmtId="0" fontId="0" fillId="26" borderId="0" xfId="0" applyFill="1"/>
    <xf numFmtId="0" fontId="0" fillId="7" borderId="0" xfId="0" applyFill="1"/>
    <xf numFmtId="14" fontId="0" fillId="0" borderId="0" xfId="0" applyNumberFormat="1"/>
    <xf numFmtId="0" fontId="0" fillId="27" borderId="0" xfId="0" applyFill="1"/>
    <xf numFmtId="0" fontId="1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4" fillId="0" borderId="0" xfId="0" applyFont="1"/>
    <xf numFmtId="0" fontId="1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9" fillId="29" borderId="2" xfId="0" applyFont="1" applyFill="1" applyBorder="1" applyAlignment="1">
      <alignment readingOrder="1"/>
    </xf>
    <xf numFmtId="0" fontId="9" fillId="0" borderId="2" xfId="0" applyFont="1" applyBorder="1" applyAlignment="1">
      <alignment readingOrder="1"/>
    </xf>
    <xf numFmtId="0" fontId="0" fillId="29" borderId="2" xfId="0" applyFill="1" applyBorder="1"/>
    <xf numFmtId="0" fontId="0" fillId="0" borderId="2" xfId="0" applyBorder="1"/>
    <xf numFmtId="0" fontId="0" fillId="0" borderId="0" xfId="0" applyAlignment="1">
      <alignment horizontal="left"/>
    </xf>
    <xf numFmtId="0" fontId="15" fillId="0" borderId="0" xfId="0" applyFont="1" applyAlignment="1">
      <alignment readingOrder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8" fillId="0" borderId="0" xfId="0" applyFont="1" applyAlignment="1">
      <alignment horizontal="center"/>
    </xf>
    <xf numFmtId="0" fontId="8" fillId="28" borderId="0" xfId="0" applyFont="1" applyFill="1" applyAlignment="1">
      <alignment horizontal="center" wrapText="1"/>
    </xf>
    <xf numFmtId="0" fontId="9" fillId="0" borderId="0" xfId="0" applyFont="1" applyAlignment="1">
      <alignment horizontal="center" readingOrder="1"/>
    </xf>
    <xf numFmtId="0" fontId="10" fillId="0" borderId="0" xfId="0" applyFont="1" applyAlignment="1">
      <alignment horizontal="center" wrapText="1"/>
    </xf>
    <xf numFmtId="164" fontId="0" fillId="0" borderId="0" xfId="0" applyNumberFormat="1" applyAlignment="1">
      <alignment horizontal="center"/>
    </xf>
    <xf numFmtId="0" fontId="17" fillId="0" borderId="0" xfId="0" applyFont="1"/>
    <xf numFmtId="0" fontId="0" fillId="25" borderId="0" xfId="0" applyFill="1" applyAlignment="1">
      <alignment horizontal="center"/>
    </xf>
    <xf numFmtId="0" fontId="0" fillId="25" borderId="0" xfId="0" applyFill="1" applyAlignment="1">
      <alignment horizontal="left"/>
    </xf>
    <xf numFmtId="0" fontId="14" fillId="25" borderId="0" xfId="0" applyFont="1" applyFill="1" applyAlignment="1">
      <alignment horizontal="center"/>
    </xf>
    <xf numFmtId="0" fontId="18" fillId="30" borderId="0" xfId="0" applyFont="1" applyFill="1" applyAlignment="1">
      <alignment wrapText="1"/>
    </xf>
    <xf numFmtId="0" fontId="4" fillId="0" borderId="0" xfId="0" applyFont="1"/>
    <xf numFmtId="0" fontId="19" fillId="2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9" fillId="2" borderId="2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8" fillId="0" borderId="0" xfId="0" applyFont="1"/>
    <xf numFmtId="0" fontId="29" fillId="0" borderId="0" xfId="0" applyFont="1" applyAlignment="1">
      <alignment horizontal="center"/>
    </xf>
    <xf numFmtId="0" fontId="29" fillId="0" borderId="0" xfId="0" applyFont="1"/>
    <xf numFmtId="0" fontId="1" fillId="25" borderId="0" xfId="0" applyFont="1" applyFill="1" applyAlignment="1">
      <alignment horizontal="center"/>
    </xf>
    <xf numFmtId="0" fontId="1" fillId="0" borderId="0" xfId="0" applyFont="1" applyAlignment="1">
      <alignment horizontal="center" wrapText="1"/>
    </xf>
    <xf numFmtId="0" fontId="30" fillId="2" borderId="1" xfId="0" applyFont="1" applyFill="1" applyBorder="1" applyAlignment="1">
      <alignment horizontal="center"/>
    </xf>
    <xf numFmtId="0" fontId="31" fillId="2" borderId="1" xfId="0" applyFont="1" applyFill="1" applyBorder="1" applyAlignment="1">
      <alignment horizontal="center"/>
    </xf>
    <xf numFmtId="0" fontId="32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center"/>
    </xf>
    <xf numFmtId="0" fontId="30" fillId="0" borderId="0" xfId="0" applyFont="1" applyAlignment="1">
      <alignment horizontal="center"/>
    </xf>
    <xf numFmtId="0" fontId="30" fillId="2" borderId="6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 vertical="center"/>
    </xf>
    <xf numFmtId="0" fontId="30" fillId="2" borderId="5" xfId="0" applyFont="1" applyFill="1" applyBorder="1" applyAlignment="1">
      <alignment horizontal="center"/>
    </xf>
    <xf numFmtId="0" fontId="31" fillId="2" borderId="5" xfId="0" applyFont="1" applyFill="1" applyBorder="1" applyAlignment="1">
      <alignment horizontal="center"/>
    </xf>
    <xf numFmtId="0" fontId="32" fillId="2" borderId="5" xfId="0" applyFont="1" applyFill="1" applyBorder="1" applyAlignment="1">
      <alignment horizontal="center"/>
    </xf>
    <xf numFmtId="0" fontId="16" fillId="2" borderId="5" xfId="0" applyFont="1" applyFill="1" applyBorder="1" applyAlignment="1">
      <alignment horizontal="center"/>
    </xf>
    <xf numFmtId="0" fontId="30" fillId="2" borderId="7" xfId="0" applyFont="1" applyFill="1" applyBorder="1" applyAlignment="1">
      <alignment horizontal="center"/>
    </xf>
    <xf numFmtId="0" fontId="31" fillId="2" borderId="1" xfId="0" applyFont="1" applyFill="1" applyBorder="1" applyAlignment="1">
      <alignment horizontal="left"/>
    </xf>
    <xf numFmtId="0" fontId="31" fillId="2" borderId="5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34" fillId="31" borderId="0" xfId="0" applyFont="1" applyFill="1"/>
    <xf numFmtId="0" fontId="35" fillId="0" borderId="0" xfId="0" applyFont="1"/>
    <xf numFmtId="0" fontId="36" fillId="0" borderId="0" xfId="0" applyFont="1"/>
    <xf numFmtId="0" fontId="33" fillId="32" borderId="5" xfId="0" applyFont="1" applyFill="1" applyBorder="1" applyAlignment="1">
      <alignment horizontal="center"/>
    </xf>
    <xf numFmtId="0" fontId="37" fillId="32" borderId="0" xfId="0" applyFont="1" applyFill="1" applyAlignment="1">
      <alignment horizontal="center"/>
    </xf>
    <xf numFmtId="0" fontId="19" fillId="2" borderId="5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40" fillId="2" borderId="5" xfId="0" applyFont="1" applyFill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26" fillId="3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6" borderId="0" xfId="0" applyFont="1" applyFill="1" applyAlignment="1">
      <alignment horizontal="center" vertical="center"/>
    </xf>
    <xf numFmtId="0" fontId="26" fillId="10" borderId="0" xfId="0" applyFont="1" applyFill="1" applyAlignment="1">
      <alignment horizontal="center" vertical="center"/>
    </xf>
    <xf numFmtId="0" fontId="26" fillId="14" borderId="0" xfId="0" applyFont="1" applyFill="1" applyAlignment="1">
      <alignment horizontal="center" vertical="center"/>
    </xf>
    <xf numFmtId="0" fontId="26" fillId="18" borderId="0" xfId="0" applyFont="1" applyFill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26" fillId="11" borderId="0" xfId="0" applyFont="1" applyFill="1" applyAlignment="1">
      <alignment horizontal="center" vertical="center"/>
    </xf>
    <xf numFmtId="0" fontId="26" fillId="15" borderId="0" xfId="0" applyFont="1" applyFill="1" applyAlignment="1">
      <alignment horizontal="center" vertical="center"/>
    </xf>
    <xf numFmtId="0" fontId="26" fillId="19" borderId="0" xfId="0" applyFont="1" applyFill="1" applyAlignment="1">
      <alignment horizontal="center" vertical="center"/>
    </xf>
    <xf numFmtId="0" fontId="26" fillId="4" borderId="0" xfId="0" applyFont="1" applyFill="1" applyAlignment="1">
      <alignment horizontal="center" vertical="center"/>
    </xf>
    <xf numFmtId="0" fontId="26" fillId="8" borderId="0" xfId="0" applyFont="1" applyFill="1" applyAlignment="1">
      <alignment horizontal="center" vertical="center"/>
    </xf>
    <xf numFmtId="0" fontId="26" fillId="12" borderId="0" xfId="0" applyFont="1" applyFill="1" applyAlignment="1">
      <alignment horizontal="center" vertical="center"/>
    </xf>
    <xf numFmtId="0" fontId="26" fillId="16" borderId="0" xfId="0" applyFont="1" applyFill="1" applyAlignment="1">
      <alignment horizontal="center" vertical="center"/>
    </xf>
    <xf numFmtId="0" fontId="26" fillId="20" borderId="0" xfId="0" applyFont="1" applyFill="1" applyAlignment="1">
      <alignment horizontal="center" vertical="center"/>
    </xf>
    <xf numFmtId="0" fontId="26" fillId="5" borderId="0" xfId="0" applyFont="1" applyFill="1" applyAlignment="1">
      <alignment horizontal="center" vertical="center"/>
    </xf>
    <xf numFmtId="0" fontId="26" fillId="9" borderId="0" xfId="0" applyFont="1" applyFill="1" applyAlignment="1">
      <alignment horizontal="center" vertical="center"/>
    </xf>
    <xf numFmtId="0" fontId="26" fillId="13" borderId="0" xfId="0" applyFont="1" applyFill="1" applyAlignment="1">
      <alignment horizontal="center" vertical="center"/>
    </xf>
    <xf numFmtId="0" fontId="26" fillId="17" borderId="0" xfId="0" applyFont="1" applyFill="1" applyAlignment="1">
      <alignment horizontal="center" vertical="center"/>
    </xf>
    <xf numFmtId="0" fontId="26" fillId="21" borderId="0" xfId="0" applyFont="1" applyFill="1" applyAlignment="1">
      <alignment horizontal="center" vertical="center"/>
    </xf>
    <xf numFmtId="0" fontId="26" fillId="2" borderId="3" xfId="0" applyFont="1" applyFill="1" applyBorder="1" applyAlignment="1">
      <alignment horizontal="center" vertical="center"/>
    </xf>
    <xf numFmtId="0" fontId="26" fillId="2" borderId="4" xfId="0" applyFont="1" applyFill="1" applyBorder="1" applyAlignment="1">
      <alignment horizontal="center" vertical="center"/>
    </xf>
    <xf numFmtId="0" fontId="26" fillId="0" borderId="0" xfId="0" applyFont="1" applyAlignment="1">
      <alignment horizontal="center"/>
    </xf>
    <xf numFmtId="1" fontId="26" fillId="0" borderId="0" xfId="0" applyNumberFormat="1" applyFont="1" applyAlignment="1">
      <alignment horizontal="center" vertical="center"/>
    </xf>
    <xf numFmtId="164" fontId="26" fillId="0" borderId="0" xfId="0" applyNumberFormat="1" applyFont="1" applyAlignment="1">
      <alignment horizontal="center" vertical="center"/>
    </xf>
    <xf numFmtId="2" fontId="26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2" fontId="26" fillId="0" borderId="0" xfId="0" applyNumberFormat="1" applyFont="1" applyAlignment="1">
      <alignment horizontal="center"/>
    </xf>
    <xf numFmtId="0" fontId="42" fillId="2" borderId="0" xfId="0" applyFont="1" applyFill="1" applyAlignment="1">
      <alignment horizontal="center" vertical="center"/>
    </xf>
    <xf numFmtId="0" fontId="42" fillId="26" borderId="0" xfId="0" applyFont="1" applyFill="1" applyAlignment="1">
      <alignment horizontal="center" vertical="center"/>
    </xf>
    <xf numFmtId="0" fontId="26" fillId="0" borderId="2" xfId="0" applyFont="1" applyBorder="1" applyAlignment="1">
      <alignment horizontal="center" readingOrder="1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20" fillId="0" borderId="0" xfId="0" applyFont="1" applyAlignment="1">
      <alignment vertical="center"/>
    </xf>
    <xf numFmtId="0" fontId="0" fillId="25" borderId="8" xfId="0" applyFill="1" applyBorder="1" applyAlignment="1">
      <alignment horizontal="center" vertical="center"/>
    </xf>
    <xf numFmtId="1" fontId="0" fillId="25" borderId="0" xfId="0" applyNumberFormat="1" applyFill="1" applyAlignment="1">
      <alignment horizontal="center" vertical="center"/>
    </xf>
    <xf numFmtId="2" fontId="0" fillId="25" borderId="0" xfId="0" applyNumberFormat="1" applyFill="1" applyAlignment="1">
      <alignment horizontal="center" vertical="center"/>
    </xf>
    <xf numFmtId="2" fontId="0" fillId="25" borderId="9" xfId="0" applyNumberFormat="1" applyFill="1" applyBorder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0" fontId="0" fillId="25" borderId="0" xfId="0" applyFill="1" applyAlignment="1">
      <alignment horizontal="center" vertical="center"/>
    </xf>
    <xf numFmtId="0" fontId="0" fillId="25" borderId="11" xfId="0" applyFill="1" applyBorder="1" applyAlignment="1">
      <alignment horizontal="center" vertical="center"/>
    </xf>
    <xf numFmtId="0" fontId="0" fillId="25" borderId="12" xfId="0" applyFill="1" applyBorder="1" applyAlignment="1">
      <alignment horizontal="center" vertical="center"/>
    </xf>
    <xf numFmtId="0" fontId="0" fillId="25" borderId="13" xfId="0" applyFill="1" applyBorder="1" applyAlignment="1">
      <alignment horizontal="center" vertical="center"/>
    </xf>
    <xf numFmtId="2" fontId="0" fillId="25" borderId="13" xfId="0" applyNumberFormat="1" applyFill="1" applyBorder="1" applyAlignment="1">
      <alignment horizontal="center" vertical="center"/>
    </xf>
    <xf numFmtId="2" fontId="0" fillId="25" borderId="14" xfId="0" applyNumberFormat="1" applyFill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46" fillId="0" borderId="0" xfId="0" applyFont="1" applyAlignment="1">
      <alignment horizontal="center"/>
    </xf>
    <xf numFmtId="0" fontId="39" fillId="0" borderId="0" xfId="0" applyFont="1" applyAlignment="1">
      <alignment horizontal="center" vertical="center"/>
    </xf>
    <xf numFmtId="0" fontId="13" fillId="0" borderId="0" xfId="1"/>
    <xf numFmtId="0" fontId="13" fillId="0" borderId="0" xfId="1" applyAlignment="1"/>
    <xf numFmtId="0" fontId="43" fillId="33" borderId="0" xfId="0" applyFont="1" applyFill="1" applyAlignment="1">
      <alignment horizontal="center"/>
    </xf>
    <xf numFmtId="0" fontId="44" fillId="34" borderId="0" xfId="0" applyFont="1" applyFill="1" applyAlignment="1">
      <alignment horizontal="center"/>
    </xf>
    <xf numFmtId="0" fontId="45" fillId="0" borderId="0" xfId="0" applyFont="1" applyAlignment="1">
      <alignment horizontal="center"/>
    </xf>
    <xf numFmtId="0" fontId="46" fillId="0" borderId="0" xfId="0" applyFont="1"/>
    <xf numFmtId="0" fontId="47" fillId="0" borderId="0" xfId="1" applyFont="1" applyAlignment="1"/>
    <xf numFmtId="0" fontId="50" fillId="0" borderId="0" xfId="1" applyFont="1"/>
    <xf numFmtId="0" fontId="50" fillId="0" borderId="0" xfId="1" applyFont="1" applyAlignment="1"/>
    <xf numFmtId="0" fontId="46" fillId="35" borderId="0" xfId="0" applyFont="1" applyFill="1" applyAlignment="1">
      <alignment horizontal="center"/>
    </xf>
    <xf numFmtId="0" fontId="49" fillId="0" borderId="0" xfId="0" applyFont="1" applyAlignment="1">
      <alignment horizontal="center"/>
    </xf>
    <xf numFmtId="0" fontId="46" fillId="35" borderId="0" xfId="0" applyFont="1" applyFill="1" applyAlignment="1">
      <alignment horizontal="center" wrapText="1"/>
    </xf>
    <xf numFmtId="0" fontId="53" fillId="0" borderId="0" xfId="0" applyFont="1" applyAlignment="1">
      <alignment horizontal="center"/>
    </xf>
    <xf numFmtId="0" fontId="52" fillId="0" borderId="0" xfId="1" applyFont="1" applyAlignment="1">
      <alignment horizontal="center" vertical="center"/>
    </xf>
    <xf numFmtId="0" fontId="50" fillId="0" borderId="0" xfId="1" applyFont="1" applyAlignment="1">
      <alignment horizontal="center" vertical="center"/>
    </xf>
    <xf numFmtId="0" fontId="48" fillId="0" borderId="0" xfId="0" applyFont="1" applyAlignment="1">
      <alignment horizontal="center" vertical="top"/>
    </xf>
    <xf numFmtId="0" fontId="54" fillId="0" borderId="0" xfId="0" applyFont="1" applyAlignment="1">
      <alignment horizontal="center"/>
    </xf>
    <xf numFmtId="0" fontId="51" fillId="0" borderId="0" xfId="0" applyFont="1" applyAlignment="1">
      <alignment horizontal="center"/>
    </xf>
    <xf numFmtId="0" fontId="55" fillId="0" borderId="0" xfId="0" applyFont="1" applyAlignment="1">
      <alignment horizontal="center" vertical="center"/>
    </xf>
    <xf numFmtId="0" fontId="56" fillId="0" borderId="0" xfId="0" applyFont="1" applyAlignment="1">
      <alignment horizontal="center"/>
    </xf>
    <xf numFmtId="0" fontId="57" fillId="0" borderId="0" xfId="0" applyFont="1" applyAlignment="1">
      <alignment horizontal="center"/>
    </xf>
    <xf numFmtId="0" fontId="58" fillId="28" borderId="0" xfId="0" applyFont="1" applyFill="1" applyAlignment="1">
      <alignment wrapText="1"/>
    </xf>
    <xf numFmtId="0" fontId="13" fillId="0" borderId="0" xfId="1" applyAlignment="1">
      <alignment horizontal="center" vertical="center"/>
    </xf>
    <xf numFmtId="0" fontId="59" fillId="0" borderId="0" xfId="0" applyFont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9" xfId="0" applyBorder="1"/>
    <xf numFmtId="0" fontId="23" fillId="0" borderId="0" xfId="0" applyFont="1"/>
    <xf numFmtId="0" fontId="21" fillId="0" borderId="0" xfId="0" applyFont="1"/>
    <xf numFmtId="0" fontId="22" fillId="0" borderId="0" xfId="0" applyFont="1"/>
    <xf numFmtId="0" fontId="26" fillId="0" borderId="9" xfId="0" applyFont="1" applyBorder="1"/>
    <xf numFmtId="0" fontId="0" fillId="0" borderId="19" xfId="0" applyBorder="1"/>
    <xf numFmtId="0" fontId="0" fillId="0" borderId="13" xfId="0" applyBorder="1"/>
    <xf numFmtId="0" fontId="0" fillId="0" borderId="14" xfId="0" applyBorder="1"/>
    <xf numFmtId="0" fontId="61" fillId="0" borderId="0" xfId="0" applyFont="1" applyAlignment="1">
      <alignment horizontal="center" vertical="center"/>
    </xf>
    <xf numFmtId="0" fontId="62" fillId="0" borderId="0" xfId="0" applyFont="1" applyAlignment="1">
      <alignment horizontal="left" vertical="center"/>
    </xf>
    <xf numFmtId="0" fontId="62" fillId="0" borderId="0" xfId="0" applyFont="1" applyAlignment="1">
      <alignment horizontal="center" vertical="center"/>
    </xf>
    <xf numFmtId="0" fontId="63" fillId="0" borderId="0" xfId="0" applyFont="1" applyAlignment="1">
      <alignment horizontal="center"/>
    </xf>
    <xf numFmtId="0" fontId="64" fillId="0" borderId="0" xfId="0" applyFont="1" applyAlignment="1">
      <alignment horizontal="center" vertical="center"/>
    </xf>
    <xf numFmtId="1" fontId="64" fillId="0" borderId="0" xfId="0" applyNumberFormat="1" applyFont="1" applyAlignment="1">
      <alignment horizontal="center"/>
    </xf>
    <xf numFmtId="0" fontId="64" fillId="0" borderId="0" xfId="0" applyFont="1" applyAlignment="1">
      <alignment horizontal="center"/>
    </xf>
    <xf numFmtId="0" fontId="65" fillId="0" borderId="0" xfId="0" applyFont="1" applyAlignment="1">
      <alignment horizontal="center"/>
    </xf>
    <xf numFmtId="0" fontId="66" fillId="0" borderId="0" xfId="1" applyFont="1" applyFill="1" applyAlignment="1">
      <alignment horizontal="center" vertical="center"/>
    </xf>
    <xf numFmtId="0" fontId="67" fillId="0" borderId="0" xfId="0" applyFont="1" applyAlignment="1">
      <alignment horizontal="center"/>
    </xf>
    <xf numFmtId="0" fontId="62" fillId="0" borderId="1" xfId="0" applyFont="1" applyBorder="1" applyAlignment="1">
      <alignment horizontal="center" vertical="center"/>
    </xf>
    <xf numFmtId="0" fontId="64" fillId="0" borderId="0" xfId="0" applyFont="1" applyAlignment="1">
      <alignment horizontal="left"/>
    </xf>
    <xf numFmtId="0" fontId="61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68" fillId="0" borderId="0" xfId="0" applyFont="1" applyAlignment="1">
      <alignment horizontal="center" vertical="center"/>
    </xf>
    <xf numFmtId="0" fontId="69" fillId="0" borderId="0" xfId="0" applyFont="1" applyAlignment="1">
      <alignment horizontal="left" vertical="center"/>
    </xf>
    <xf numFmtId="0" fontId="69" fillId="0" borderId="0" xfId="0" applyFont="1" applyAlignment="1">
      <alignment horizontal="center" vertical="center"/>
    </xf>
    <xf numFmtId="1" fontId="70" fillId="0" borderId="0" xfId="0" applyNumberFormat="1" applyFont="1" applyAlignment="1">
      <alignment horizontal="center"/>
    </xf>
    <xf numFmtId="0" fontId="70" fillId="0" borderId="0" xfId="0" applyFont="1" applyAlignment="1">
      <alignment horizontal="center" vertical="center"/>
    </xf>
    <xf numFmtId="0" fontId="70" fillId="0" borderId="0" xfId="0" applyFont="1" applyAlignment="1">
      <alignment horizontal="center"/>
    </xf>
    <xf numFmtId="0" fontId="71" fillId="0" borderId="0" xfId="0" applyFont="1" applyAlignment="1">
      <alignment horizontal="center"/>
    </xf>
    <xf numFmtId="0" fontId="72" fillId="0" borderId="0" xfId="0" applyFont="1" applyAlignment="1">
      <alignment horizontal="center" vertical="top"/>
    </xf>
    <xf numFmtId="0" fontId="73" fillId="0" borderId="0" xfId="0" applyFont="1" applyAlignment="1">
      <alignment horizontal="center"/>
    </xf>
    <xf numFmtId="0" fontId="74" fillId="0" borderId="0" xfId="0" applyFont="1" applyAlignment="1">
      <alignment horizontal="center"/>
    </xf>
    <xf numFmtId="0" fontId="75" fillId="28" borderId="0" xfId="0" applyFont="1" applyFill="1" applyAlignment="1">
      <alignment wrapText="1"/>
    </xf>
    <xf numFmtId="0" fontId="76" fillId="0" borderId="0" xfId="1" applyFont="1" applyAlignment="1">
      <alignment horizontal="center" vertical="center"/>
    </xf>
    <xf numFmtId="0" fontId="75" fillId="0" borderId="0" xfId="0" applyFont="1"/>
    <xf numFmtId="0" fontId="77" fillId="0" borderId="0" xfId="0" applyFont="1" applyAlignment="1">
      <alignment horizontal="center" vertical="center"/>
    </xf>
    <xf numFmtId="0" fontId="78" fillId="0" borderId="0" xfId="0" applyFont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78" fillId="0" borderId="0" xfId="0" applyFont="1" applyAlignment="1">
      <alignment horizontal="left" vertical="center"/>
    </xf>
    <xf numFmtId="1" fontId="80" fillId="0" borderId="0" xfId="0" applyNumberFormat="1" applyFont="1" applyAlignment="1">
      <alignment horizontal="center"/>
    </xf>
    <xf numFmtId="0" fontId="81" fillId="0" borderId="0" xfId="1" applyFont="1" applyFill="1" applyAlignment="1">
      <alignment horizontal="center" vertical="center"/>
    </xf>
    <xf numFmtId="0" fontId="82" fillId="0" borderId="0" xfId="0" applyFont="1" applyAlignment="1">
      <alignment horizontal="center"/>
    </xf>
    <xf numFmtId="0" fontId="83" fillId="0" borderId="0" xfId="0" applyFont="1" applyAlignment="1">
      <alignment horizontal="center"/>
    </xf>
    <xf numFmtId="0" fontId="78" fillId="0" borderId="1" xfId="0" applyFont="1" applyBorder="1" applyAlignment="1">
      <alignment horizontal="center" vertical="center"/>
    </xf>
    <xf numFmtId="0" fontId="80" fillId="0" borderId="0" xfId="0" applyFont="1" applyAlignment="1">
      <alignment horizontal="center"/>
    </xf>
    <xf numFmtId="0" fontId="80" fillId="0" borderId="0" xfId="0" applyFont="1" applyAlignment="1">
      <alignment horizontal="left"/>
    </xf>
    <xf numFmtId="0" fontId="79" fillId="0" borderId="0" xfId="0" applyFont="1" applyAlignment="1">
      <alignment horizontal="center" vertical="center" wrapText="1"/>
    </xf>
    <xf numFmtId="0" fontId="81" fillId="0" borderId="0" xfId="1" applyFont="1" applyAlignment="1">
      <alignment horizontal="center" vertical="center"/>
    </xf>
    <xf numFmtId="0" fontId="84" fillId="0" borderId="0" xfId="0" applyFont="1" applyAlignment="1">
      <alignment horizontal="center"/>
    </xf>
    <xf numFmtId="0" fontId="85" fillId="0" borderId="0" xfId="0" applyFont="1" applyAlignment="1">
      <alignment horizontal="center"/>
    </xf>
    <xf numFmtId="0" fontId="80" fillId="0" borderId="0" xfId="0" applyFont="1" applyAlignment="1">
      <alignment horizontal="center" vertical="center"/>
    </xf>
    <xf numFmtId="0" fontId="86" fillId="0" borderId="0" xfId="0" applyFont="1"/>
    <xf numFmtId="0" fontId="87" fillId="0" borderId="0" xfId="0" applyFont="1"/>
    <xf numFmtId="0" fontId="88" fillId="0" borderId="0" xfId="0" applyFont="1" applyAlignment="1">
      <alignment horizontal="center" vertical="center"/>
    </xf>
    <xf numFmtId="0" fontId="89" fillId="0" borderId="0" xfId="0" applyFont="1" applyAlignment="1">
      <alignment horizontal="left" vertical="center"/>
    </xf>
    <xf numFmtId="0" fontId="89" fillId="0" borderId="0" xfId="0" applyFont="1" applyAlignment="1">
      <alignment horizontal="center" vertical="center"/>
    </xf>
    <xf numFmtId="0" fontId="90" fillId="0" borderId="0" xfId="0" applyFont="1" applyAlignment="1">
      <alignment horizontal="center"/>
    </xf>
    <xf numFmtId="0" fontId="92" fillId="0" borderId="0" xfId="1" applyFont="1" applyAlignment="1">
      <alignment horizontal="center" vertical="center"/>
    </xf>
    <xf numFmtId="0" fontId="93" fillId="0" borderId="0" xfId="0" applyFont="1" applyAlignment="1">
      <alignment horizontal="center"/>
    </xf>
    <xf numFmtId="0" fontId="91" fillId="0" borderId="0" xfId="0" applyFont="1" applyAlignment="1">
      <alignment horizontal="center"/>
    </xf>
    <xf numFmtId="0" fontId="94" fillId="0" borderId="0" xfId="0" applyFont="1" applyAlignment="1">
      <alignment horizontal="center"/>
    </xf>
    <xf numFmtId="0" fontId="95" fillId="0" borderId="0" xfId="0" applyFont="1" applyAlignment="1">
      <alignment horizontal="center" vertical="top"/>
    </xf>
    <xf numFmtId="0" fontId="96" fillId="0" borderId="0" xfId="0" applyFont="1" applyAlignment="1">
      <alignment horizontal="center"/>
    </xf>
    <xf numFmtId="0" fontId="91" fillId="0" borderId="0" xfId="0" applyFont="1" applyAlignment="1">
      <alignment horizontal="center" vertical="center"/>
    </xf>
    <xf numFmtId="0" fontId="97" fillId="28" borderId="0" xfId="0" applyFont="1" applyFill="1" applyAlignment="1">
      <alignment wrapText="1"/>
    </xf>
    <xf numFmtId="0" fontId="98" fillId="0" borderId="0" xfId="0" applyFont="1"/>
    <xf numFmtId="0" fontId="0" fillId="0" borderId="0" xfId="0" applyAlignment="1">
      <alignment horizontal="left" vertical="center"/>
    </xf>
    <xf numFmtId="2" fontId="0" fillId="0" borderId="0" xfId="0" applyNumberFormat="1" applyAlignment="1">
      <alignment horizontal="left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0" fontId="28" fillId="0" borderId="0" xfId="0" applyFont="1" applyAlignment="1">
      <alignment horizontal="left" vertical="top"/>
    </xf>
    <xf numFmtId="0" fontId="99" fillId="0" borderId="0" xfId="0" applyFont="1" applyAlignment="1">
      <alignment horizontal="left" vertical="top"/>
    </xf>
    <xf numFmtId="0" fontId="100" fillId="0" borderId="0" xfId="0" applyFont="1"/>
    <xf numFmtId="0" fontId="45" fillId="0" borderId="0" xfId="0" applyFont="1" applyAlignment="1">
      <alignment horizontal="left"/>
    </xf>
    <xf numFmtId="0" fontId="101" fillId="0" borderId="0" xfId="0" applyFont="1" applyAlignment="1">
      <alignment horizontal="center" vertical="center"/>
    </xf>
    <xf numFmtId="0" fontId="102" fillId="0" borderId="0" xfId="0" applyFont="1" applyAlignment="1">
      <alignment horizontal="left" vertical="center"/>
    </xf>
    <xf numFmtId="0" fontId="102" fillId="0" borderId="0" xfId="0" applyFont="1" applyAlignment="1">
      <alignment horizontal="center" vertical="center"/>
    </xf>
    <xf numFmtId="0" fontId="103" fillId="0" borderId="0" xfId="0" applyFont="1" applyAlignment="1">
      <alignment horizontal="center"/>
    </xf>
    <xf numFmtId="0" fontId="105" fillId="0" borderId="0" xfId="1" applyFont="1" applyAlignment="1">
      <alignment horizontal="center" vertical="center"/>
    </xf>
    <xf numFmtId="0" fontId="106" fillId="0" borderId="0" xfId="0" applyFont="1" applyAlignment="1">
      <alignment horizontal="center"/>
    </xf>
    <xf numFmtId="0" fontId="104" fillId="0" borderId="0" xfId="0" applyFont="1" applyAlignment="1">
      <alignment horizontal="center"/>
    </xf>
    <xf numFmtId="0" fontId="107" fillId="0" borderId="0" xfId="0" applyFont="1" applyAlignment="1">
      <alignment horizontal="center" vertical="top"/>
    </xf>
    <xf numFmtId="0" fontId="108" fillId="28" borderId="0" xfId="0" applyFont="1" applyFill="1" applyAlignment="1">
      <alignment wrapText="1"/>
    </xf>
    <xf numFmtId="0" fontId="109" fillId="0" borderId="0" xfId="0" applyFont="1" applyAlignment="1">
      <alignment horizontal="left" vertical="center"/>
    </xf>
    <xf numFmtId="0" fontId="109" fillId="0" borderId="0" xfId="0" applyFont="1" applyAlignment="1">
      <alignment horizontal="center" vertical="center"/>
    </xf>
    <xf numFmtId="0" fontId="110" fillId="0" borderId="0" xfId="0" applyFont="1" applyAlignment="1">
      <alignment horizontal="center"/>
    </xf>
    <xf numFmtId="0" fontId="111" fillId="0" borderId="0" xfId="0" applyFont="1" applyAlignment="1">
      <alignment horizontal="center"/>
    </xf>
    <xf numFmtId="0" fontId="112" fillId="0" borderId="0" xfId="1" applyFont="1" applyAlignment="1">
      <alignment horizontal="center" vertical="center"/>
    </xf>
    <xf numFmtId="0" fontId="113" fillId="0" borderId="0" xfId="0" applyFont="1" applyAlignment="1">
      <alignment horizontal="center" vertical="top"/>
    </xf>
    <xf numFmtId="0" fontId="114" fillId="0" borderId="0" xfId="0" applyFont="1" applyAlignment="1">
      <alignment horizontal="left"/>
    </xf>
    <xf numFmtId="0" fontId="115" fillId="0" borderId="0" xfId="0" applyFont="1" applyAlignment="1">
      <alignment horizontal="center" vertical="center"/>
    </xf>
    <xf numFmtId="0" fontId="116" fillId="0" borderId="0" xfId="0" applyFont="1" applyAlignment="1">
      <alignment horizontal="center"/>
    </xf>
    <xf numFmtId="0" fontId="115" fillId="0" borderId="0" xfId="0" applyFont="1" applyAlignment="1">
      <alignment horizontal="left" vertical="center"/>
    </xf>
    <xf numFmtId="0" fontId="117" fillId="0" borderId="0" xfId="0" applyFont="1" applyAlignment="1">
      <alignment horizontal="center"/>
    </xf>
    <xf numFmtId="0" fontId="118" fillId="0" borderId="0" xfId="1" applyFont="1" applyAlignment="1">
      <alignment horizontal="center" vertical="center"/>
    </xf>
    <xf numFmtId="0" fontId="119" fillId="0" borderId="0" xfId="0" applyFont="1" applyAlignment="1">
      <alignment horizontal="center"/>
    </xf>
    <xf numFmtId="0" fontId="120" fillId="0" borderId="0" xfId="0" applyFont="1" applyAlignment="1">
      <alignment horizontal="center"/>
    </xf>
    <xf numFmtId="0" fontId="121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22" fillId="0" borderId="0" xfId="0" applyFont="1" applyAlignment="1">
      <alignment horizontal="center"/>
    </xf>
    <xf numFmtId="0" fontId="123" fillId="0" borderId="0" xfId="0" applyFont="1" applyAlignment="1">
      <alignment horizontal="left" vertical="center"/>
    </xf>
    <xf numFmtId="0" fontId="123" fillId="0" borderId="0" xfId="0" applyFont="1" applyAlignment="1">
      <alignment horizontal="center" vertical="center"/>
    </xf>
    <xf numFmtId="0" fontId="124" fillId="0" borderId="0" xfId="0" applyFont="1" applyAlignment="1">
      <alignment horizontal="center"/>
    </xf>
    <xf numFmtId="0" fontId="125" fillId="0" borderId="0" xfId="0" applyFont="1" applyAlignment="1">
      <alignment horizontal="center" vertical="top"/>
    </xf>
    <xf numFmtId="0" fontId="126" fillId="0" borderId="0" xfId="0" applyFont="1" applyAlignment="1">
      <alignment wrapText="1"/>
    </xf>
    <xf numFmtId="0" fontId="127" fillId="0" borderId="0" xfId="0" applyFont="1" applyAlignment="1">
      <alignment horizontal="center"/>
    </xf>
    <xf numFmtId="0" fontId="128" fillId="0" borderId="0" xfId="0" applyFont="1" applyAlignment="1">
      <alignment horizontal="center"/>
    </xf>
    <xf numFmtId="0" fontId="129" fillId="0" borderId="0" xfId="0" applyFont="1" applyAlignment="1">
      <alignment horizontal="center" vertical="center"/>
    </xf>
    <xf numFmtId="0" fontId="130" fillId="0" borderId="0" xfId="1" applyFont="1" applyAlignment="1">
      <alignment horizontal="center" vertical="center"/>
    </xf>
    <xf numFmtId="0" fontId="122" fillId="0" borderId="0" xfId="0" applyFont="1" applyAlignment="1">
      <alignment horizontal="center" vertical="center"/>
    </xf>
    <xf numFmtId="0" fontId="127" fillId="0" borderId="0" xfId="0" applyFont="1" applyAlignment="1">
      <alignment horizontal="left"/>
    </xf>
    <xf numFmtId="0" fontId="132" fillId="0" borderId="0" xfId="0" applyFont="1"/>
    <xf numFmtId="0" fontId="60" fillId="0" borderId="15" xfId="0" applyFont="1" applyBorder="1" applyAlignment="1">
      <alignment horizontal="center" vertical="center"/>
    </xf>
    <xf numFmtId="0" fontId="60" fillId="0" borderId="17" xfId="0" applyFont="1" applyBorder="1" applyAlignment="1">
      <alignment horizontal="center" vertical="center"/>
    </xf>
    <xf numFmtId="0" fontId="60" fillId="0" borderId="19" xfId="0" applyFont="1" applyBorder="1" applyAlignment="1">
      <alignment horizontal="center" vertical="center"/>
    </xf>
    <xf numFmtId="0" fontId="60" fillId="0" borderId="14" xfId="0" applyFont="1" applyBorder="1" applyAlignment="1">
      <alignment horizontal="center" vertical="center"/>
    </xf>
    <xf numFmtId="0" fontId="131" fillId="35" borderId="20" xfId="0" applyFont="1" applyFill="1" applyBorder="1" applyAlignment="1">
      <alignment horizontal="center"/>
    </xf>
    <xf numFmtId="0" fontId="131" fillId="35" borderId="22" xfId="0" applyFont="1" applyFill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82">
    <dxf>
      <font>
        <sz val="11"/>
        <name val="Aptos Narrow"/>
        <scheme val="minor"/>
      </font>
      <alignment horizontal="center" vertical="center" textRotation="0" wrapText="0" indent="0" justifyLastLine="0" shrinkToFit="0" readingOrder="0"/>
    </dxf>
    <dxf>
      <font>
        <sz val="11"/>
        <name val="Aptos Narrow"/>
        <scheme val="minor"/>
      </font>
      <alignment horizontal="center" vertical="center" textRotation="0" wrapText="0" indent="0" justifyLastLine="0" shrinkToFit="0" readingOrder="0"/>
    </dxf>
    <dxf>
      <font>
        <sz val="11"/>
        <name val="Aptos Narrow"/>
        <scheme val="minor"/>
      </font>
      <alignment horizontal="center" vertical="center" textRotation="0" wrapText="0" indent="0" justifyLastLine="0" shrinkToFit="0" readingOrder="0"/>
    </dxf>
    <dxf>
      <font>
        <sz val="11"/>
        <name val="Aptos Narrow"/>
        <scheme val="minor"/>
      </font>
      <alignment horizontal="center" vertical="center" textRotation="0" wrapText="0" indent="0" justifyLastLine="0" shrinkToFit="0" readingOrder="0"/>
    </dxf>
    <dxf>
      <font>
        <sz val="11"/>
        <name val="Aptos Narrow"/>
        <scheme val="minor"/>
      </font>
      <alignment horizontal="center" vertical="center" textRotation="0" wrapText="0" indent="0" justifyLastLine="0" shrinkToFit="0" readingOrder="0"/>
    </dxf>
    <dxf>
      <font>
        <sz val="11"/>
        <name val="Aptos Narrow"/>
        <scheme val="minor"/>
      </font>
      <alignment horizontal="center" vertical="center" textRotation="0" wrapText="0" indent="0" justifyLastLine="0" shrinkToFit="0" readingOrder="0"/>
    </dxf>
    <dxf>
      <font>
        <sz val="11"/>
        <name val="Aptos Narrow"/>
        <scheme val="minor"/>
      </font>
      <alignment horizontal="center" vertical="center" textRotation="0" wrapText="0" indent="0" justifyLastLine="0" shrinkToFit="0" readingOrder="0"/>
    </dxf>
    <dxf>
      <font>
        <sz val="11"/>
        <name val="Aptos Narrow"/>
        <scheme val="minor"/>
      </font>
      <alignment horizontal="center" vertical="center" textRotation="0" wrapText="0" indent="0" justifyLastLine="0" shrinkToFit="0" readingOrder="0"/>
    </dxf>
    <dxf>
      <font>
        <sz val="11"/>
        <name val="Aptos Narrow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ont>
        <sz val="11"/>
        <name val="Aptos Narrow"/>
        <scheme val="minor"/>
      </font>
      <alignment horizontal="center" vertical="center" textRotation="0" wrapText="0" indent="0" justifyLastLine="0" shrinkToFit="0" readingOrder="0"/>
    </dxf>
    <dxf>
      <font>
        <sz val="11"/>
        <name val="Aptos Narrow"/>
        <scheme val="minor"/>
      </font>
      <alignment horizontal="center" vertical="center" textRotation="0" wrapText="0" indent="0" justifyLastLine="0" shrinkToFit="0" readingOrder="0"/>
    </dxf>
    <dxf>
      <font>
        <sz val="11"/>
        <name val="Aptos Narrow"/>
        <scheme val="minor"/>
      </font>
      <alignment horizontal="center" vertical="center" textRotation="0" wrapText="0" indent="0" justifyLastLine="0" shrinkToFit="0" readingOrder="0"/>
    </dxf>
    <dxf>
      <font>
        <sz val="11"/>
        <name val="Aptos Narrow"/>
        <scheme val="minor"/>
      </font>
      <alignment horizontal="center" vertical="center" textRotation="0" wrapText="0" indent="0" justifyLastLine="0" shrinkToFit="0" readingOrder="0"/>
    </dxf>
    <dxf>
      <font>
        <sz val="11"/>
        <name val="Aptos Narrow"/>
        <scheme val="minor"/>
      </font>
      <alignment horizontal="center" vertical="center" textRotation="0" wrapText="0" indent="0" justifyLastLine="0" shrinkToFit="0" readingOrder="0"/>
    </dxf>
    <dxf>
      <font>
        <sz val="11"/>
        <name val="Aptos Narrow"/>
        <scheme val="minor"/>
      </font>
      <alignment horizontal="center" vertical="center" textRotation="0" wrapText="0" indent="0" justifyLastLine="0" shrinkToFit="0" readingOrder="0"/>
    </dxf>
    <dxf>
      <font>
        <sz val="11"/>
        <name val="Aptos Narrow"/>
        <scheme val="minor"/>
      </font>
      <alignment horizontal="center" vertical="center" textRotation="0" wrapText="0" indent="0" justifyLastLine="0" shrinkToFit="0" readingOrder="0"/>
    </dxf>
    <dxf>
      <font>
        <sz val="11"/>
        <name val="Aptos Narrow"/>
        <scheme val="minor"/>
      </font>
      <alignment horizontal="center" vertical="center" textRotation="0" wrapText="0" indent="0" justifyLastLine="0" shrinkToFit="0" readingOrder="0"/>
    </dxf>
    <dxf>
      <font>
        <sz val="11"/>
        <name val="Aptos Narrow"/>
        <scheme val="minor"/>
      </font>
      <alignment horizontal="center" vertical="center" textRotation="0" wrapText="0" indent="0" justifyLastLine="0" shrinkToFit="0" readingOrder="0"/>
    </dxf>
    <dxf>
      <font>
        <sz val="11"/>
        <name val="Aptos Narrow"/>
        <scheme val="minor"/>
      </font>
      <alignment horizontal="center" vertical="center" textRotation="0" wrapText="0" indent="0" justifyLastLine="0" shrinkToFit="0" readingOrder="0"/>
    </dxf>
    <dxf>
      <font>
        <sz val="11"/>
        <name val="Aptos Narrow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ont>
        <sz val="11"/>
        <name val="Aptos Narrow"/>
        <scheme val="minor"/>
      </font>
      <alignment horizontal="center" vertical="center" textRotation="0" wrapText="0" indent="0" justifyLastLine="0" shrinkToFit="0" readingOrder="0"/>
    </dxf>
    <dxf>
      <font>
        <sz val="11"/>
        <name val="Aptos Narrow"/>
        <scheme val="minor"/>
      </font>
      <alignment horizontal="center" vertical="center" textRotation="0" wrapText="0" indent="0" justifyLastLine="0" shrinkToFit="0" readingOrder="0"/>
    </dxf>
    <dxf>
      <font>
        <sz val="11"/>
        <name val="Aptos Narrow"/>
        <scheme val="minor"/>
      </font>
      <alignment horizontal="center" vertical="center" textRotation="0" wrapText="0" indent="0" justifyLastLine="0" shrinkToFit="0" readingOrder="0"/>
    </dxf>
    <dxf>
      <font>
        <sz val="11"/>
        <name val="Aptos Narrow"/>
        <scheme val="minor"/>
      </font>
      <alignment horizontal="center" vertical="center" textRotation="0" wrapText="0" indent="0" justifyLastLine="0" shrinkToFit="0" readingOrder="0"/>
    </dxf>
    <dxf>
      <font>
        <sz val="11"/>
        <name val="Aptos Narrow"/>
        <scheme val="minor"/>
      </font>
      <alignment horizontal="center" vertical="center" textRotation="0" wrapText="0" indent="0" justifyLastLine="0" shrinkToFit="0" readingOrder="0"/>
    </dxf>
    <dxf>
      <font>
        <sz val="11"/>
        <name val="Aptos Narrow"/>
        <scheme val="minor"/>
      </font>
      <alignment horizontal="center" vertical="center" textRotation="0" wrapText="0" indent="0" justifyLastLine="0" shrinkToFit="0" readingOrder="0"/>
    </dxf>
    <dxf>
      <font>
        <sz val="11"/>
        <name val="Aptos Narrow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ont>
        <sz val="11"/>
        <name val="Aptos Narrow"/>
        <scheme val="minor"/>
      </font>
      <alignment horizontal="center" vertical="center" textRotation="0" wrapText="0" indent="0" justifyLastLine="0" shrinkToFit="0" readingOrder="0"/>
    </dxf>
    <dxf>
      <font>
        <sz val="11"/>
        <name val="Aptos Narrow"/>
        <scheme val="minor"/>
      </font>
      <alignment horizontal="center" vertical="center" textRotation="0" wrapText="0" indent="0" justifyLastLine="0" shrinkToFit="0" readingOrder="0"/>
    </dxf>
    <dxf>
      <font>
        <sz val="11"/>
        <name val="Aptos Narrow"/>
        <scheme val="minor"/>
      </font>
      <alignment horizontal="center" vertical="center" textRotation="0" wrapText="0" indent="0" justifyLastLine="0" shrinkToFit="0" readingOrder="0"/>
    </dxf>
    <dxf>
      <font>
        <sz val="11"/>
        <name val="Aptos Narrow"/>
        <scheme val="minor"/>
      </font>
      <alignment horizontal="center" vertical="center" textRotation="0" wrapText="0" indent="0" justifyLastLine="0" shrinkToFit="0" readingOrder="0"/>
    </dxf>
    <dxf>
      <font>
        <sz val="11"/>
        <name val="Aptos Narrow"/>
        <scheme val="minor"/>
      </font>
      <alignment horizontal="center" vertical="center" textRotation="0" wrapText="0" indent="0" justifyLastLine="0" shrinkToFit="0" readingOrder="0"/>
    </dxf>
    <dxf>
      <font>
        <sz val="11"/>
        <name val="Aptos Narrow"/>
        <scheme val="minor"/>
      </font>
      <alignment horizontal="center" vertical="center" textRotation="0" wrapText="0" indent="0" justifyLastLine="0" shrinkToFit="0" readingOrder="0"/>
    </dxf>
    <dxf>
      <font>
        <sz val="11"/>
        <name val="Aptos Narrow"/>
        <scheme val="minor"/>
      </font>
      <alignment horizontal="center" vertical="center" textRotation="0" wrapText="0" indent="0" justifyLastLine="0" shrinkToFit="0" readingOrder="0"/>
    </dxf>
    <dxf>
      <font>
        <sz val="11"/>
        <name val="Aptos Narrow"/>
        <scheme val="minor"/>
      </font>
      <alignment horizontal="center" vertical="center" textRotation="0" wrapText="0" indent="0" justifyLastLine="0" shrinkToFit="0" readingOrder="0"/>
    </dxf>
    <dxf>
      <font>
        <sz val="11"/>
        <name val="Aptos Narrow"/>
        <scheme val="minor"/>
      </font>
      <alignment horizontal="center" vertical="center" textRotation="0" wrapText="0" indent="0" justifyLastLine="0" shrinkToFit="0" readingOrder="0"/>
    </dxf>
    <dxf>
      <font>
        <sz val="11"/>
        <name val="Aptos Narrow"/>
        <scheme val="minor"/>
      </font>
      <alignment horizontal="center" vertical="center" textRotation="0" wrapText="0" indent="0" justifyLastLine="0" shrinkToFit="0" readingOrder="0"/>
    </dxf>
    <dxf>
      <font>
        <sz val="11"/>
        <name val="Aptos Narrow"/>
        <scheme val="minor"/>
      </font>
      <alignment horizontal="center" vertical="center" textRotation="0" wrapText="0" indent="0" justifyLastLine="0" shrinkToFit="0" readingOrder="0"/>
    </dxf>
    <dxf>
      <font>
        <sz val="11"/>
        <name val="Aptos Narrow"/>
        <scheme val="minor"/>
      </font>
      <alignment horizontal="center" vertical="center" textRotation="0" wrapText="0" indent="0" justifyLastLine="0" shrinkToFit="0" readingOrder="0"/>
    </dxf>
    <dxf>
      <font>
        <sz val="11"/>
        <name val="Aptos Narrow"/>
        <scheme val="minor"/>
      </font>
      <alignment horizontal="center" vertical="center" textRotation="0" wrapText="0" indent="0" justifyLastLine="0" shrinkToFit="0" readingOrder="0"/>
    </dxf>
    <dxf>
      <font>
        <sz val="11"/>
        <name val="Aptos Narrow"/>
        <scheme val="minor"/>
      </font>
      <alignment horizontal="center" vertical="center" textRotation="0" wrapText="0" indent="0" justifyLastLine="0" shrinkToFit="0" readingOrder="0"/>
    </dxf>
    <dxf>
      <font>
        <sz val="11"/>
        <name val="Aptos Narrow"/>
        <scheme val="minor"/>
      </font>
      <alignment horizontal="center" vertical="center" textRotation="0" wrapText="0" indent="0" justifyLastLine="0" shrinkToFit="0" readingOrder="0"/>
    </dxf>
    <dxf>
      <font>
        <sz val="11"/>
        <name val="Aptos Narrow"/>
        <scheme val="minor"/>
      </font>
      <alignment horizontal="center" vertical="center" textRotation="0" wrapText="0" indent="0" justifyLastLine="0" shrinkToFit="0" readingOrder="0"/>
    </dxf>
    <dxf>
      <font>
        <sz val="11"/>
        <name val="Aptos Narrow"/>
        <scheme val="minor"/>
      </font>
      <alignment horizontal="center" vertical="center" textRotation="0" wrapText="0" indent="0" justifyLastLine="0" shrinkToFit="0" readingOrder="0"/>
    </dxf>
    <dxf>
      <font>
        <sz val="11"/>
        <name val="Aptos Narrow"/>
        <scheme val="minor"/>
      </font>
      <alignment horizontal="center" vertical="center" textRotation="0" wrapText="0" indent="0" justifyLastLine="0" shrinkToFit="0" readingOrder="0"/>
    </dxf>
    <dxf>
      <font>
        <sz val="11"/>
        <name val="Aptos Narrow"/>
        <scheme val="minor"/>
      </font>
      <alignment horizontal="center" vertical="center" textRotation="0" wrapText="0" indent="0" justifyLastLine="0" shrinkToFit="0" readingOrder="0"/>
    </dxf>
    <dxf>
      <font>
        <sz val="11"/>
        <name val="Aptos Narrow"/>
        <scheme val="minor"/>
      </font>
      <alignment horizontal="center" vertical="center" textRotation="0" wrapText="0" indent="0" justifyLastLine="0" shrinkToFit="0" readingOrder="0"/>
    </dxf>
    <dxf>
      <font>
        <sz val="11"/>
        <name val="Aptos Narrow"/>
        <scheme val="minor"/>
      </font>
      <alignment horizontal="center" vertical="center" textRotation="0" wrapText="0" indent="0" justifyLastLine="0" shrinkToFit="0" readingOrder="0"/>
    </dxf>
    <dxf>
      <font>
        <sz val="11"/>
        <name val="Aptos Narrow"/>
        <scheme val="minor"/>
      </font>
      <alignment horizontal="center" vertical="center" textRotation="0" wrapText="0" indent="0" justifyLastLine="0" shrinkToFit="0" readingOrder="0"/>
    </dxf>
    <dxf>
      <font>
        <sz val="11"/>
        <name val="Aptos Narrow"/>
        <scheme val="minor"/>
      </font>
      <alignment horizontal="center" vertical="center" textRotation="0" wrapText="0" indent="0" justifyLastLine="0" shrinkToFit="0" readingOrder="0"/>
    </dxf>
    <dxf>
      <font>
        <sz val="11"/>
        <name val="Aptos Narrow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ont>
        <sz val="11"/>
        <name val="Aptos Narrow"/>
        <scheme val="minor"/>
      </font>
      <alignment horizontal="center" vertical="center" textRotation="0" wrapText="0" indent="0" justifyLastLine="0" shrinkToFit="0" readingOrder="0"/>
    </dxf>
    <dxf>
      <font>
        <sz val="11"/>
        <name val="Aptos Narrow"/>
        <scheme val="minor"/>
      </font>
      <alignment horizontal="center" vertical="center" textRotation="0" wrapText="0" indent="0" justifyLastLine="0" shrinkToFit="0" readingOrder="0"/>
    </dxf>
    <dxf>
      <font>
        <sz val="11"/>
        <name val="Aptos Narrow"/>
        <scheme val="minor"/>
      </font>
      <alignment horizontal="center" vertical="center" textRotation="0" wrapText="0" indent="0" justifyLastLine="0" shrinkToFit="0" readingOrder="0"/>
    </dxf>
    <dxf>
      <font>
        <sz val="11"/>
        <name val="Aptos Narrow"/>
        <scheme val="minor"/>
      </font>
      <alignment horizontal="center" vertical="center" textRotation="0" wrapText="0" indent="0" justifyLastLine="0" shrinkToFit="0" readingOrder="0"/>
    </dxf>
    <dxf>
      <font>
        <sz val="11"/>
        <name val="Aptos Narrow"/>
        <scheme val="minor"/>
      </font>
      <alignment horizontal="center" vertical="center" textRotation="0" wrapText="0" indent="0" justifyLastLine="0" shrinkToFit="0" readingOrder="0"/>
    </dxf>
    <dxf>
      <font>
        <sz val="11"/>
        <name val="Aptos Narrow"/>
        <scheme val="minor"/>
      </font>
      <alignment horizontal="center" vertical="center" textRotation="0" wrapText="0" indent="0" justifyLastLine="0" shrinkToFit="0" readingOrder="0"/>
    </dxf>
    <dxf>
      <font>
        <sz val="11"/>
        <name val="Aptos Narrow"/>
        <scheme val="minor"/>
      </font>
      <alignment horizontal="center" vertical="center" textRotation="0" wrapText="0" indent="0" justifyLastLine="0" shrinkToFit="0" readingOrder="0"/>
    </dxf>
    <dxf>
      <font>
        <sz val="11"/>
        <name val="Aptos Narrow"/>
        <scheme val="minor"/>
      </font>
      <alignment horizontal="center" vertical="center" textRotation="0" wrapText="0" indent="0" justifyLastLine="0" shrinkToFit="0" readingOrder="0"/>
    </dxf>
    <dxf>
      <font>
        <sz val="11"/>
        <name val="Aptos Narrow"/>
        <scheme val="minor"/>
      </font>
      <alignment horizontal="center" vertical="center" textRotation="0" wrapText="0" indent="0" justifyLastLine="0" shrinkToFit="0" readingOrder="0"/>
    </dxf>
    <dxf>
      <font>
        <sz val="11"/>
        <name val="Aptos Narrow"/>
        <scheme val="minor"/>
      </font>
      <alignment horizontal="center" vertical="center" textRotation="0" wrapText="0" indent="0" justifyLastLine="0" shrinkToFit="0" readingOrder="0"/>
    </dxf>
    <dxf>
      <font>
        <sz val="11"/>
        <name val="Aptos Narrow"/>
        <scheme val="minor"/>
      </font>
      <alignment horizontal="center" vertical="center" textRotation="0" wrapText="0" indent="0" justifyLastLine="0" shrinkToFit="0" readingOrder="0"/>
    </dxf>
    <dxf>
      <font>
        <sz val="11"/>
        <name val="Aptos Narrow"/>
        <scheme val="minor"/>
      </font>
      <alignment horizontal="center" vertical="center" textRotation="0" wrapText="0" indent="0" justifyLastLine="0" shrinkToFit="0" readingOrder="0"/>
    </dxf>
    <dxf>
      <font>
        <sz val="11"/>
        <name val="Aptos Narrow"/>
        <scheme val="minor"/>
      </font>
      <alignment horizontal="center" vertical="center" textRotation="0" wrapText="0" indent="0" justifyLastLine="0" shrinkToFit="0" readingOrder="0"/>
    </dxf>
    <dxf>
      <font>
        <sz val="11"/>
        <name val="Aptos Narrow"/>
        <scheme val="minor"/>
      </font>
      <alignment horizontal="center" vertical="center" textRotation="0" wrapText="0" indent="0" justifyLastLine="0" shrinkToFit="0" readingOrder="0"/>
    </dxf>
    <dxf>
      <font>
        <sz val="11"/>
        <name val="Aptos Narrow"/>
        <scheme val="minor"/>
      </font>
      <alignment horizontal="center" vertical="center" textRotation="0" wrapText="0" indent="0" justifyLastLine="0" shrinkToFit="0" readingOrder="0"/>
    </dxf>
    <dxf>
      <font>
        <sz val="11"/>
        <name val="Aptos Narrow"/>
        <scheme val="minor"/>
      </font>
      <alignment horizontal="center" vertical="center" textRotation="0" wrapText="0" indent="0" justifyLastLine="0" shrinkToFit="0" readingOrder="0"/>
    </dxf>
    <dxf>
      <font>
        <sz val="11"/>
        <name val="Aptos Narrow"/>
        <scheme val="minor"/>
      </font>
      <alignment horizontal="center" vertical="center" textRotation="0" wrapText="0" indent="0" justifyLastLine="0" shrinkToFit="0" readingOrder="0"/>
    </dxf>
    <dxf>
      <font>
        <sz val="11"/>
        <name val="Aptos Narrow"/>
        <scheme val="minor"/>
      </font>
      <alignment horizontal="center" vertical="center" textRotation="0" wrapText="0" indent="0" justifyLastLine="0" shrinkToFit="0" readingOrder="0"/>
    </dxf>
    <dxf>
      <font>
        <sz val="11"/>
        <name val="Aptos Narrow"/>
        <scheme val="minor"/>
      </font>
      <alignment horizontal="center" vertical="center" textRotation="0" wrapText="0" indent="0" justifyLastLine="0" shrinkToFit="0" readingOrder="0"/>
    </dxf>
    <dxf>
      <font>
        <sz val="11"/>
        <name val="Aptos Narrow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E6C2EF-0099-47E6-8A8B-BD23B9FEF7D4}" name="Table2" displayName="Table2" ref="AI7:BA2094" totalsRowShown="0" headerRowDxfId="75" dataDxfId="74">
  <autoFilter ref="AI7:BA2094" xr:uid="{91E6C2EF-0099-47E6-8A8B-BD23B9FEF7D4}"/>
  <tableColumns count="19">
    <tableColumn id="1" xr3:uid="{2D3581D7-21E9-44F5-8C68-D8857FA36463}" name="Design-Type" dataDxfId="73"/>
    <tableColumn id="2" xr3:uid="{9E564764-0342-41B1-AC1C-BE6FEAA79103}" name="Design-Size" dataDxfId="72"/>
    <tableColumn id="3" xr3:uid="{3F882009-4EC1-4BC6-9FD2-514B3EF333FF}" name="Design-Position" dataDxfId="71"/>
    <tableColumn id="19" xr3:uid="{086FC5E3-0DF2-4B74-9318-57B74DBCD8D9}" name="Products" dataDxfId="70"/>
    <tableColumn id="4" xr3:uid="{38C8B88E-8E3E-4F42-B4CB-7A4559397ACA}" name="Final-Name" dataDxfId="69"/>
    <tableColumn id="18" xr3:uid="{112BE6CC-4486-43B4-A426-48D97474FA57}" name="Column2" dataDxfId="68"/>
    <tableColumn id="17" xr3:uid="{8E857B30-CF5E-49E9-864A-6B131D7827AE}" name="Column1" dataDxfId="67"/>
    <tableColumn id="5" xr3:uid="{6C80C205-8BFC-41B7-B42E-4DEB61B07220}" name="mm" dataDxfId="66"/>
    <tableColumn id="6" xr3:uid="{F84C8592-1346-4F18-ADA7-A0C697D4F435}" name="mm2" dataDxfId="65"/>
    <tableColumn id="7" xr3:uid="{36511355-7F6D-4912-A50E-70D193673FE9}" name="Cm" dataDxfId="64"/>
    <tableColumn id="8" xr3:uid="{E1C9163C-9B40-439F-B141-E10B2D991756}" name="Cm3" dataDxfId="63"/>
    <tableColumn id="9" xr3:uid="{32E4EE14-AEA5-443A-AE94-59674BCF6593}" name="Inches" dataDxfId="62"/>
    <tableColumn id="10" xr3:uid="{3B45C20C-92A6-4092-86B4-AA23CF8A4B42}" name="Inches4" dataDxfId="61"/>
    <tableColumn id="11" xr3:uid="{DE8DC42B-D4DB-4BB7-BB6D-D5C155D9F206}" name="Column5" dataDxfId="60"/>
    <tableColumn id="12" xr3:uid="{8473AF81-2E18-4A6C-B28F-AB8E1E827584}" name="Column6" dataDxfId="59"/>
    <tableColumn id="13" xr3:uid="{13311DFF-331B-4D81-BB9F-EAA6F6626244}" name="Initial-Code" dataDxfId="58"/>
    <tableColumn id="14" xr3:uid="{87C6C9BE-1E66-4267-A95F-65BA517CD50B}" name="Sequence-Number" dataDxfId="57"/>
    <tableColumn id="15" xr3:uid="{1F39141E-4D66-4E59-AC84-B9D5A3E25A6A}" name="Base62-Code" dataDxfId="56"/>
    <tableColumn id="16" xr3:uid="{A0BE17EC-CA1E-463D-8313-A0B239C83973}" name="Final-Code" dataDxfId="55">
      <calculatedColumnFormula>AX8&amp;AZ8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219340-44E3-431F-A1AA-2D6C46BFD483}" name="Table3" displayName="Table3" ref="A7:W2094" totalsRowShown="0" headerRowDxfId="54" dataDxfId="53">
  <autoFilter ref="A7:W2094" xr:uid="{6B219340-44E3-431F-A1AA-2D6C46BFD483}"/>
  <tableColumns count="23">
    <tableColumn id="1" xr3:uid="{7613F276-A52F-48A2-808F-ADB89390BD5C}" name="Supplier" dataDxfId="52"/>
    <tableColumn id="2" xr3:uid="{8B45E630-76F4-4D86-AC47-5969C44F365F}" name="Brand" dataDxfId="51"/>
    <tableColumn id="3" xr3:uid="{51DB3977-D1D6-45CC-83C4-6281C418D7F0}" name="Combined-Brand" dataDxfId="50"/>
    <tableColumn id="4" xr3:uid="{6DDD496D-3049-4AF9-877E-F382EB19A5A4}" name="Product-Name" dataDxfId="49"/>
    <tableColumn id="33" xr3:uid="{2C7B9408-DA20-470A-AAD1-4DDF77BB1EC6}" name="Product-Name2" dataDxfId="48"/>
    <tableColumn id="29" xr3:uid="{46126D68-DBBD-4FC1-BEBC-2F59AD138CD9}" name="prodcuts Category" dataDxfId="47"/>
    <tableColumn id="30" xr3:uid="{524477E6-9631-4FFB-AF1E-0A6ACB6BB830}" name="prodcuts Category2" dataDxfId="46"/>
    <tableColumn id="31" xr3:uid="{DF31260A-491B-44E1-B464-B44ECDD21F72}" name="prodcuts Category3" dataDxfId="45"/>
    <tableColumn id="32" xr3:uid="{CC8CD98A-704C-4604-A30F-E5641D0AC46B}" name="prodcuts Category4" dataDxfId="44"/>
    <tableColumn id="5" xr3:uid="{73C424C3-72D8-45BE-AB18-9659A2C0D374}" name="Brand-Code-S" dataDxfId="43"/>
    <tableColumn id="24" xr3:uid="{587A9037-78D8-4D6D-8782-BB73E45685D0}" name=" Brand-Code-D" dataDxfId="42"/>
    <tableColumn id="28" xr3:uid="{830EFE9E-C1EF-4C43-993E-3B8FFACD1360}" name="Product-Code" dataDxfId="41"/>
    <tableColumn id="27" xr3:uid="{DF2054F8-4990-4DF6-8FC6-D58351097AD2}" name="Child-SKU-S" dataDxfId="40"/>
    <tableColumn id="26" xr3:uid="{D0C22351-87A2-45D1-9D29-29D18BE47425}" name="child-SKU-D" dataDxfId="39"/>
    <tableColumn id="6" xr3:uid="{8B22633A-A904-43E5-9FCC-595125CAB621}" name="Combined-Brand-Codes-S" dataDxfId="38"/>
    <tableColumn id="7" xr3:uid="{E9554EBB-0F9A-4CD8-8570-AE6E162D7240}" name="Department" dataDxfId="37"/>
    <tableColumn id="8" xr3:uid="{11D1543F-DEDB-4522-B410-63A1D4AB632A}" name="Sub-Department" dataDxfId="36"/>
    <tableColumn id="9" xr3:uid="{D9802738-57DF-4A31-97A9-2742A7B9F4E8}" name="Mockup-Identifier" dataDxfId="35"/>
    <tableColumn id="19" xr3:uid="{C8929F55-58D8-49AB-B32E-208736F8558A}" name="Final-Name" dataDxfId="34"/>
    <tableColumn id="20" xr3:uid="{15BA93B0-F048-4D39-97C0-FB57293AAB98}" name="Initial-Code" dataDxfId="33"/>
    <tableColumn id="21" xr3:uid="{821073E1-7B43-47BB-B6C7-45467FD7B2E1}" name="Sequence-Number" dataDxfId="32"/>
    <tableColumn id="22" xr3:uid="{695622FE-530E-4E7A-A361-E963ECEFCA49}" name="Base62-Code" dataDxfId="31"/>
    <tableColumn id="23" xr3:uid="{B9185C45-AD80-46D4-9619-6D5D449341DD}" name="Final-Code" dataDxfId="30">
      <calculatedColumnFormula>T8&amp;V8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F230C78-AA8B-4EA2-BDEA-FDE2CDD136D3}" name="Table4" displayName="Table4" ref="AA7:AF2094" totalsRowShown="0" headerRowDxfId="29" dataDxfId="28">
  <autoFilter ref="AA7:AF2094" xr:uid="{6F230C78-AA8B-4EA2-BDEA-FDE2CDD136D3}"/>
  <tableColumns count="6">
    <tableColumn id="1" xr3:uid="{CAF2D47B-796A-4475-A1AD-E57BEE4BB39C}" name="Colour-Name" dataDxfId="27"/>
    <tableColumn id="2" xr3:uid="{74516BDF-860D-4B85-8F81-98D6B7CA5FE0}" name="Initial-Code" dataDxfId="26"/>
    <tableColumn id="3" xr3:uid="{0656E1CC-2193-4AC1-9F53-EE999F7CE629}" name="Sequence-Number" dataDxfId="25"/>
    <tableColumn id="4" xr3:uid="{01AAF5E4-5635-4DC9-B66B-DAB679998017}" name="Base62-Code" dataDxfId="24"/>
    <tableColumn id="5" xr3:uid="{E2F3BCB7-FF0D-47FB-BDEE-BA62C55F9A87}" name="Final-Code" dataDxfId="23">
      <calculatedColumnFormula>AB8&amp;AD8</calculatedColumnFormula>
    </tableColumn>
    <tableColumn id="6" xr3:uid="{5AA60960-CEA3-4BE2-9F49-7DAB3982603B}" name=" " dataDxfId="2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CED99BE-7851-4C82-9FD3-045524DF2BFF}" name="Table5" displayName="Table5" ref="BE7:BN2094" totalsRowShown="0" headerRowDxfId="21" dataDxfId="20">
  <autoFilter ref="BE7:BN2094" xr:uid="{6CED99BE-7851-4C82-9FD3-045524DF2BFF}"/>
  <tableColumns count="10">
    <tableColumn id="1" xr3:uid="{01FDC3D0-EA12-46E9-8BA9-1C6BD560A8AA}" name="Weight" dataDxfId="19"/>
    <tableColumn id="2" xr3:uid="{68452C27-8E5A-4431-82C2-5D0327A074BD}" name="Dimension" dataDxfId="18"/>
    <tableColumn id="3" xr3:uid="{CFCE82DE-7686-40F7-BCC2-21291C06E9F6}" name="Package" dataDxfId="17"/>
    <tableColumn id="4" xr3:uid="{6EE670B7-6E02-4F01-A4F5-38B26FD49D78}" name="Packaging" dataDxfId="16"/>
    <tableColumn id="10" xr3:uid="{E02DCCB1-9A2A-4183-BA32-9D44FE89F237}" name="Day" dataDxfId="15"/>
    <tableColumn id="5" xr3:uid="{2D5A1B92-9BDE-473D-86DF-F75ECE26AE68}" name="Final-Name" dataDxfId="14"/>
    <tableColumn id="6" xr3:uid="{6641C049-5E64-4C04-A1F6-98B7394CC82A}" name="Initial-Code" dataDxfId="13"/>
    <tableColumn id="7" xr3:uid="{0A0AEF3E-3F7D-418C-940F-4E6D6D8F705F}" name="Sequence-Number" dataDxfId="12"/>
    <tableColumn id="8" xr3:uid="{113F623D-918B-4A5F-9E78-5F3D4AB605DD}" name="Base62-Code" dataDxfId="11"/>
    <tableColumn id="9" xr3:uid="{12AC80CD-2318-4300-B81D-A396042001B0}" name="Final-Code" dataDxfId="10">
      <calculatedColumnFormula>BK8&amp;BM8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9070D76-CF7F-4546-9A66-176B54D3C242}" name="Table6" displayName="Table6" ref="BR7:BY2093" totalsRowShown="0" headerRowDxfId="9" dataDxfId="8">
  <autoFilter ref="BR7:BY2093" xr:uid="{19070D76-CF7F-4546-9A66-176B54D3C242}"/>
  <tableColumns count="8">
    <tableColumn id="1" xr3:uid="{DB8BD0B1-8664-4575-921B-0B09E6BCED0D}" name="Size" dataDxfId="7"/>
    <tableColumn id="2" xr3:uid="{80623F90-2296-4EBC-927E-9301EB5F2F92}" name="Orientation" dataDxfId="6"/>
    <tableColumn id="3" xr3:uid="{5918A513-D723-4BED-B096-4A2E749404E1}" name="Shape" dataDxfId="5"/>
    <tableColumn id="4" xr3:uid="{9EAF90CE-A77E-4521-8D80-BBC5196306CE}" name="Final-Name" dataDxfId="4"/>
    <tableColumn id="5" xr3:uid="{322FC37F-DA5E-4524-8F3F-3694E5E2DBC9}" name="Initial-Code" dataDxfId="3"/>
    <tableColumn id="6" xr3:uid="{1D409B88-5B12-4C7A-9F0F-FA2F5C11D6C3}" name="Sequence-Number" dataDxfId="2"/>
    <tableColumn id="7" xr3:uid="{20F88E3B-DE31-4BC5-BB5E-9C5FEB9DBD2F}" name="Base62-Code" dataDxfId="1"/>
    <tableColumn id="8" xr3:uid="{FE50ED1D-72A8-41CA-ADD7-F6DE9E79A3F7}" name="Final-Code" dataDxfId="0">
      <calculatedColumnFormula>BV8&amp;BX8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libaba.com/search/page?spm=a2700.product_home_fy25.home_login_first_screen_fy23_pc_search_bar.keydown__Enter&amp;SearchScene=proSearch&amp;SearchText=Acrylic+Plaque+Puzzle&amp;pro=true&amp;from=pcHomeContent" TargetMode="External"/><Relationship Id="rId18" Type="http://schemas.openxmlformats.org/officeDocument/2006/relationships/hyperlink" Target="https://www.mdpsupplies.co.uk/digital-media/digital_white_matt_500mm" TargetMode="External"/><Relationship Id="rId26" Type="http://schemas.openxmlformats.org/officeDocument/2006/relationships/hyperlink" Target="https://www.mdpsupplies.co.uk/digital-media/digital_white_gloss_760mm" TargetMode="External"/><Relationship Id="rId3" Type="http://schemas.openxmlformats.org/officeDocument/2006/relationships/hyperlink" Target="https://www.alibaba.com/product-detail/Wholesale-Wooden-Lamp-Stand-Holder-Base_1600921737515.html?spm=a2700.details.you_may_like.1.1fe412d0y1kZlV" TargetMode="External"/><Relationship Id="rId21" Type="http://schemas.openxmlformats.org/officeDocument/2006/relationships/hyperlink" Target="https://www.mdpsupplies.co.uk/digital-media/digital_white_matt_760mm" TargetMode="External"/><Relationship Id="rId34" Type="http://schemas.openxmlformats.org/officeDocument/2006/relationships/hyperlink" Target="https://www.mdpsupplies.co.uk/digital-media/digital_white_gloss_760mm" TargetMode="External"/><Relationship Id="rId7" Type="http://schemas.openxmlformats.org/officeDocument/2006/relationships/hyperlink" Target="https://www.mdpsupplies.co.uk/dye-sublimation/dye_sublimation_mugs" TargetMode="External"/><Relationship Id="rId12" Type="http://schemas.openxmlformats.org/officeDocument/2006/relationships/hyperlink" Target="https://www.alibaba.com/product-detail/Home-Decoration-Creative-Appreciation-Gifts-UV_1601001047970.html?spm=a2700.prosearch.normal_offer.d_title.3f6c67af2ampSr&amp;priceId=884bcaf002f24eea90ee443ec2fea829" TargetMode="External"/><Relationship Id="rId17" Type="http://schemas.openxmlformats.org/officeDocument/2006/relationships/hyperlink" Target="https://www.mdpsupplies.co.uk/digital-media/digital_white_matt_500mm" TargetMode="External"/><Relationship Id="rId25" Type="http://schemas.openxmlformats.org/officeDocument/2006/relationships/hyperlink" Target="https://www.mdpsupplies.co.uk/digital-media/digital_white_gloss_500mm" TargetMode="External"/><Relationship Id="rId33" Type="http://schemas.openxmlformats.org/officeDocument/2006/relationships/hyperlink" Target="https://www.mdpsupplies.co.uk/digital-media/digital_white_gloss_760mm" TargetMode="External"/><Relationship Id="rId2" Type="http://schemas.openxmlformats.org/officeDocument/2006/relationships/hyperlink" Target="https://www.mdpsupplies.co.uk/dye-sublimation/dye-sub-two-tone-11oz-mugs" TargetMode="External"/><Relationship Id="rId16" Type="http://schemas.openxmlformats.org/officeDocument/2006/relationships/hyperlink" Target="https://www.mdpsupplies.co.uk/digital-media/digital_white_gloss_760mm" TargetMode="External"/><Relationship Id="rId20" Type="http://schemas.openxmlformats.org/officeDocument/2006/relationships/hyperlink" Target="https://www.mdpsupplies.co.uk/digital-media/digital_white_matt_760mm" TargetMode="External"/><Relationship Id="rId29" Type="http://schemas.openxmlformats.org/officeDocument/2006/relationships/hyperlink" Target="https://www.mdpsupplies.co.uk/digital-media/digital_white_gloss_1520mm" TargetMode="External"/><Relationship Id="rId1" Type="http://schemas.openxmlformats.org/officeDocument/2006/relationships/hyperlink" Target="https://www.mdpsupplies.co.uk/dye-sublimation/dye-sub-two-tone-11oz-mugs" TargetMode="External"/><Relationship Id="rId6" Type="http://schemas.openxmlformats.org/officeDocument/2006/relationships/hyperlink" Target="https://plasticexperts.co.uk/5mm-clear-acrylic-sheet-10ftx6-7ft.html" TargetMode="External"/><Relationship Id="rId11" Type="http://schemas.openxmlformats.org/officeDocument/2006/relationships/hyperlink" Target="https://www.alibaba.com/product-detail/Home-Decoration-Creative-Appreciation-Gifts-UV_1601001047970.html?spm=a2700.prosearch.normal_offer.d_title.3f6c67af2ampSr&amp;priceId=884bcaf002f24eea90ee443ec2fea829" TargetMode="External"/><Relationship Id="rId24" Type="http://schemas.openxmlformats.org/officeDocument/2006/relationships/hyperlink" Target="https://www.mdpsupplies.co.uk/digital-media/digital_white_gloss_500mm" TargetMode="External"/><Relationship Id="rId32" Type="http://schemas.openxmlformats.org/officeDocument/2006/relationships/hyperlink" Target="https://www.mdpsupplies.co.uk/digital-media/digital_white_matt_1370mm" TargetMode="External"/><Relationship Id="rId5" Type="http://schemas.openxmlformats.org/officeDocument/2006/relationships/hyperlink" Target="https://plasticexperts.co.uk/5mm-clear-acrylic-sheet-10ftx6-7ft.html" TargetMode="External"/><Relationship Id="rId15" Type="http://schemas.openxmlformats.org/officeDocument/2006/relationships/hyperlink" Target="https://www.alibaba.com/product-detail/Wholesale-Wooden-Lamp-Stand-Holder-Base_1600921737515.html?spm=a2700.details.you_may_like.1.1fe412d0y1kZlV" TargetMode="External"/><Relationship Id="rId23" Type="http://schemas.openxmlformats.org/officeDocument/2006/relationships/hyperlink" Target="https://www.mdpsupplies.co.uk/digital-media/digital_white_matt_1370mm" TargetMode="External"/><Relationship Id="rId28" Type="http://schemas.openxmlformats.org/officeDocument/2006/relationships/hyperlink" Target="https://www.mdpsupplies.co.uk/digital-media/digital_white_gloss_1520mm" TargetMode="External"/><Relationship Id="rId10" Type="http://schemas.openxmlformats.org/officeDocument/2006/relationships/hyperlink" Target="https://amariplastics.com/plastics/acrylic" TargetMode="External"/><Relationship Id="rId19" Type="http://schemas.openxmlformats.org/officeDocument/2006/relationships/hyperlink" Target="https://www.mdpsupplies.co.uk/digital-media/digital_white_matt_760mm" TargetMode="External"/><Relationship Id="rId31" Type="http://schemas.openxmlformats.org/officeDocument/2006/relationships/hyperlink" Target="https://www.mdpsupplies.co.uk/digital-media/digital_white_gloss_760mm" TargetMode="External"/><Relationship Id="rId4" Type="http://schemas.openxmlformats.org/officeDocument/2006/relationships/hyperlink" Target="https://www.alibaba.com/product-detail/Wholesale-Wooden-Lamp-Stand-Holder-Base_1600921737515.html?spm=a2700.details.you_may_like.1.1fe412d0y1kZlV" TargetMode="External"/><Relationship Id="rId9" Type="http://schemas.openxmlformats.org/officeDocument/2006/relationships/hyperlink" Target="https://amariplastics.com/plastics/acrylic" TargetMode="External"/><Relationship Id="rId14" Type="http://schemas.openxmlformats.org/officeDocument/2006/relationships/hyperlink" Target="https://www.alibaba.com/search/page?spm=a2700.product_home_fy25.home_login_first_screen_fy23_pc_search_bar.keydown__Enter&amp;SearchScene=proSearch&amp;SearchText=Acrylic+Plaque+Puzzle&amp;pro=true&amp;from=pcHomeContent" TargetMode="External"/><Relationship Id="rId22" Type="http://schemas.openxmlformats.org/officeDocument/2006/relationships/hyperlink" Target="https://www.mdpsupplies.co.uk/digital-media/digital_white_matt_1370mm" TargetMode="External"/><Relationship Id="rId27" Type="http://schemas.openxmlformats.org/officeDocument/2006/relationships/hyperlink" Target="https://www.mdpsupplies.co.uk/digital-media/digital_white_gloss_500mm" TargetMode="External"/><Relationship Id="rId30" Type="http://schemas.openxmlformats.org/officeDocument/2006/relationships/hyperlink" Target="https://www.mdpsupplies.co.uk/digital-media/digital_white_gloss_760mm" TargetMode="External"/><Relationship Id="rId35" Type="http://schemas.openxmlformats.org/officeDocument/2006/relationships/hyperlink" Target="https://www.mdpsupplies.co.uk/digital-media/digital_white_gloss_760mm" TargetMode="External"/><Relationship Id="rId8" Type="http://schemas.openxmlformats.org/officeDocument/2006/relationships/hyperlink" Target="https://amariplastics.com/plastics/acrylic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mdpsupplies.co.uk/digital-media?utm_source=chatgpt.com" TargetMode="External"/><Relationship Id="rId21" Type="http://schemas.openxmlformats.org/officeDocument/2006/relationships/hyperlink" Target="https://www.mdpsupplies.co.uk/digital-media/digital_white_gloss_760mm?utm_source=chatgpt.com" TargetMode="External"/><Relationship Id="rId42" Type="http://schemas.openxmlformats.org/officeDocument/2006/relationships/hyperlink" Target="https://www.mdpsupplies.co.uk/dye-sublimation/dye_sublimation_fridge_magnets?utm_source=chatgpt.com" TargetMode="External"/><Relationship Id="rId63" Type="http://schemas.openxmlformats.org/officeDocument/2006/relationships/hyperlink" Target="https://www.mdpsupplies.co.uk/dye-sublimation/dye_sublimation_serving_and_chopping_boards?utm_source=chatgpt.com" TargetMode="External"/><Relationship Id="rId84" Type="http://schemas.openxmlformats.org/officeDocument/2006/relationships/hyperlink" Target="https://www.mdpsupplies.co.uk/dye-sublimation/dye_sublimation_candle_holders?utm_source=chatgpt.com" TargetMode="External"/><Relationship Id="rId138" Type="http://schemas.openxmlformats.org/officeDocument/2006/relationships/hyperlink" Target="https://www.mdpsupplies.co.uk/digital-media?utm_source=chatgpt.com" TargetMode="External"/><Relationship Id="rId107" Type="http://schemas.openxmlformats.org/officeDocument/2006/relationships/hyperlink" Target="https://www.mdpsupplies.co.uk/dye-sublimation/dye_sublimation_keyrings?utm_source=chatgpt.com" TargetMode="External"/><Relationship Id="rId11" Type="http://schemas.openxmlformats.org/officeDocument/2006/relationships/hyperlink" Target="https://www.mdpsupplies.co.uk/digital-media/digital_white_matt_1370mm?utm_source=chatgpt.com" TargetMode="External"/><Relationship Id="rId32" Type="http://schemas.openxmlformats.org/officeDocument/2006/relationships/hyperlink" Target="https://www.mdpsupplies.co.uk/dye-sublimation/dye_sublimation_serving_and_chopping_boards?utm_source=chatgpt.com" TargetMode="External"/><Relationship Id="rId53" Type="http://schemas.openxmlformats.org/officeDocument/2006/relationships/hyperlink" Target="https://www.mdpsupplies.co.uk/dye-sublimation/dye_sublimation_aluminium_sheets?utm_source=chatgpt.com" TargetMode="External"/><Relationship Id="rId74" Type="http://schemas.openxmlformats.org/officeDocument/2006/relationships/hyperlink" Target="https://www.mdpsupplies.co.uk/dye-sublimation/dye_sublimation_aluminium_sheets?utm_source=chatgpt.com" TargetMode="External"/><Relationship Id="rId128" Type="http://schemas.openxmlformats.org/officeDocument/2006/relationships/hyperlink" Target="https://www.mdpsupplies.co.uk/digital-media?utm_source=chatgpt.com" TargetMode="External"/><Relationship Id="rId149" Type="http://schemas.openxmlformats.org/officeDocument/2006/relationships/hyperlink" Target="https://www.mdpsupplies.co.uk/dye-sublimation/dye-sub-name-badges?utm_source=chatgpt.com" TargetMode="External"/><Relationship Id="rId5" Type="http://schemas.openxmlformats.org/officeDocument/2006/relationships/hyperlink" Target="https://www.mdpsupplies.co.uk/digital-media/digital_white_matt_1370mm?utm_source=chatgpt.com" TargetMode="External"/><Relationship Id="rId95" Type="http://schemas.openxmlformats.org/officeDocument/2006/relationships/hyperlink" Target="https://www.mdpsupplies.co.uk/dye-sublimation/dye_sublimation_fridge_magnets?utm_source=chatgpt.com" TargetMode="External"/><Relationship Id="rId22" Type="http://schemas.openxmlformats.org/officeDocument/2006/relationships/hyperlink" Target="https://www.mdpsupplies.co.uk/digital-media/digital_white_gloss_760mm?utm_source=chatgpt.com" TargetMode="External"/><Relationship Id="rId43" Type="http://schemas.openxmlformats.org/officeDocument/2006/relationships/hyperlink" Target="https://www.mdpsupplies.co.uk/dye-sublimation/dye_sublimation_fridge_magnets?utm_source=chatgpt.com" TargetMode="External"/><Relationship Id="rId64" Type="http://schemas.openxmlformats.org/officeDocument/2006/relationships/hyperlink" Target="https://www.mdpsupplies.co.uk/dye-sublimation/dye_sublimation_serving_and_chopping_boards?utm_source=chatgpt.com" TargetMode="External"/><Relationship Id="rId118" Type="http://schemas.openxmlformats.org/officeDocument/2006/relationships/hyperlink" Target="https://www.mdpsupplies.co.uk/digital-media?utm_source=chatgpt.com" TargetMode="External"/><Relationship Id="rId139" Type="http://schemas.openxmlformats.org/officeDocument/2006/relationships/hyperlink" Target="https://www.mdpsupplies.co.uk/dye-sublimation/dye_sublimation_jigsaws?utm_source=chatgpt.com" TargetMode="External"/><Relationship Id="rId80" Type="http://schemas.openxmlformats.org/officeDocument/2006/relationships/hyperlink" Target="https://www.mdpsupplies.co.uk/dye-sublimation/dye_sublimation_bottle_openers" TargetMode="External"/><Relationship Id="rId85" Type="http://schemas.openxmlformats.org/officeDocument/2006/relationships/hyperlink" Target="https://www.mdpsupplies.co.uk/dye-sublimation/dye_sublimation_serving_and_chopping_boards?utm_source=chatgpt.com" TargetMode="External"/><Relationship Id="rId150" Type="http://schemas.openxmlformats.org/officeDocument/2006/relationships/hyperlink" Target="https://www.mdpsupplies.co.uk/dye-sublimation/dye-sub-name-badges?utm_source=chatgpt.com" TargetMode="External"/><Relationship Id="rId155" Type="http://schemas.openxmlformats.org/officeDocument/2006/relationships/hyperlink" Target="https://www.mdpsupplies.co.uk/dye-sublimation/dye_sublimation_towels?utm_source=chatgpt.com" TargetMode="External"/><Relationship Id="rId12" Type="http://schemas.openxmlformats.org/officeDocument/2006/relationships/hyperlink" Target="https://www.mdpsupplies.co.uk/digital-media/digital_clear_gloss_1520mm?utm_source=chatgpt.com" TargetMode="External"/><Relationship Id="rId17" Type="http://schemas.openxmlformats.org/officeDocument/2006/relationships/hyperlink" Target="https://www.mdpsupplies.co.uk/digital-media/digital_clear_gloss_1520mm?utm_source=chatgpt.com" TargetMode="External"/><Relationship Id="rId33" Type="http://schemas.openxmlformats.org/officeDocument/2006/relationships/hyperlink" Target="https://www.mdpsupplies.co.uk/dye-sublimation/dye_sublimation_serving_and_chopping_boards?utm_source=chatgpt.com" TargetMode="External"/><Relationship Id="rId38" Type="http://schemas.openxmlformats.org/officeDocument/2006/relationships/hyperlink" Target="https://www.mdpsupplies.co.uk/dye-sublimation/dye-sub-door-signs?utm_source=chatgpt.com" TargetMode="External"/><Relationship Id="rId59" Type="http://schemas.openxmlformats.org/officeDocument/2006/relationships/hyperlink" Target="https://www.mdpsupplies.co.uk/dye-sublimation/dye_sublimation_bottle_openers?utm_source=chatgpt.com" TargetMode="External"/><Relationship Id="rId103" Type="http://schemas.openxmlformats.org/officeDocument/2006/relationships/hyperlink" Target="https://www.mdpsupplies.co.uk/dye-sublimation/dye_sublimation_keyrings?utm_source=chatgpt.com" TargetMode="External"/><Relationship Id="rId108" Type="http://schemas.openxmlformats.org/officeDocument/2006/relationships/hyperlink" Target="https://www.mdpsupplies.co.uk/dye-sublimation/dye_sublimation_lapel_badges?utm_source=chatgpt.com" TargetMode="External"/><Relationship Id="rId124" Type="http://schemas.openxmlformats.org/officeDocument/2006/relationships/hyperlink" Target="https://www.mdpsupplies.co.uk/digital-media?utm_source=chatgpt.com" TargetMode="External"/><Relationship Id="rId129" Type="http://schemas.openxmlformats.org/officeDocument/2006/relationships/hyperlink" Target="https://www.mdpsupplies.co.uk/digital-media?utm_source=chatgpt.com" TargetMode="External"/><Relationship Id="rId54" Type="http://schemas.openxmlformats.org/officeDocument/2006/relationships/hyperlink" Target="https://www.mdpsupplies.co.uk/dye-sublimation/dye_sublimation_aluminium_sheets?utm_source=chatgpt.com" TargetMode="External"/><Relationship Id="rId70" Type="http://schemas.openxmlformats.org/officeDocument/2006/relationships/hyperlink" Target="https://www.mdpsupplies.co.uk/dye-sublimation/dye-sublimation-cushion-covers?utm_source=chatgpt.com" TargetMode="External"/><Relationship Id="rId75" Type="http://schemas.openxmlformats.org/officeDocument/2006/relationships/hyperlink" Target="https://www.mdpsupplies.co.uk/dye-sublimation/dye_sublimation_aluminium_sheets?utm_source=chatgpt.com" TargetMode="External"/><Relationship Id="rId91" Type="http://schemas.openxmlformats.org/officeDocument/2006/relationships/hyperlink" Target="https://www.mdpsupplies.co.uk/dye-sublimation/dye-sublimation-cushion-covers?utm_source=chatgpt.com" TargetMode="External"/><Relationship Id="rId96" Type="http://schemas.openxmlformats.org/officeDocument/2006/relationships/hyperlink" Target="https://www.mdpsupplies.co.uk/dye-sublimation/dye_sublimation_fridge_magnets?utm_source=chatgpt.com" TargetMode="External"/><Relationship Id="rId140" Type="http://schemas.openxmlformats.org/officeDocument/2006/relationships/hyperlink" Target="https://www.mdpsupplies.co.uk/dye-sublimation/dye_sublimation_jigsaws?utm_source=chatgpt.com" TargetMode="External"/><Relationship Id="rId145" Type="http://schemas.openxmlformats.org/officeDocument/2006/relationships/hyperlink" Target="https://www.mdpsupplies.co.uk/dye-sublimation/dye-sublimation-crystal-photo-blocks?utm_source=chatgpt.com" TargetMode="External"/><Relationship Id="rId1" Type="http://schemas.openxmlformats.org/officeDocument/2006/relationships/hyperlink" Target="https://www.mdpsupplies.co.uk/digital-media/digital_white_matt_760mm?utm_source=chatgpt.com" TargetMode="External"/><Relationship Id="rId6" Type="http://schemas.openxmlformats.org/officeDocument/2006/relationships/hyperlink" Target="https://www.mdpsupplies.co.uk/digital-media/digital_white_matt_1370mm?utm_source=chatgpt.com" TargetMode="External"/><Relationship Id="rId23" Type="http://schemas.openxmlformats.org/officeDocument/2006/relationships/hyperlink" Target="https://www.mdpsupplies.co.uk/digital-media/digital_white_gloss_760mm?utm_source=chatgpt.com" TargetMode="External"/><Relationship Id="rId28" Type="http://schemas.openxmlformats.org/officeDocument/2006/relationships/hyperlink" Target="https://www.mdpsupplies.co.uk/digital-media/digital_white_gloss_760mm?utm_source=chatgpt.com" TargetMode="External"/><Relationship Id="rId49" Type="http://schemas.openxmlformats.org/officeDocument/2006/relationships/hyperlink" Target="https://www.mdpsupplies.co.uk/dye-sublimation/dye_sublimation_keyrings?utm_source=chatgpt.com" TargetMode="External"/><Relationship Id="rId114" Type="http://schemas.openxmlformats.org/officeDocument/2006/relationships/hyperlink" Target="https://www.mdpsupplies.co.uk/digital-media?utm_source=chatgpt.com" TargetMode="External"/><Relationship Id="rId119" Type="http://schemas.openxmlformats.org/officeDocument/2006/relationships/hyperlink" Target="https://www.mdpsupplies.co.uk/digital-media?utm_source=chatgpt.com" TargetMode="External"/><Relationship Id="rId44" Type="http://schemas.openxmlformats.org/officeDocument/2006/relationships/hyperlink" Target="https://www.mdpsupplies.co.uk/dye-sublimation/dye_sublimation_keyrings?utm_source=chatgpt.com" TargetMode="External"/><Relationship Id="rId60" Type="http://schemas.openxmlformats.org/officeDocument/2006/relationships/hyperlink" Target="https://www.mdpsupplies.co.uk/dye-sublimation/dye_sublimation_bottle_openers?utm_source=chatgpt.com" TargetMode="External"/><Relationship Id="rId65" Type="http://schemas.openxmlformats.org/officeDocument/2006/relationships/hyperlink" Target="https://www.mdpsupplies.co.uk/dye-sublimation/dye_sublimation_serving_and_chopping_boards?utm_source=chatgpt.com" TargetMode="External"/><Relationship Id="rId81" Type="http://schemas.openxmlformats.org/officeDocument/2006/relationships/hyperlink" Target="https://www.mdpsupplies.co.uk/dye-sublimation/dye_sublimation_bottle_openers" TargetMode="External"/><Relationship Id="rId86" Type="http://schemas.openxmlformats.org/officeDocument/2006/relationships/hyperlink" Target="https://www.mdpsupplies.co.uk/dye-sublimation/dye_sublimation_serving_and_chopping_boards?utm_source=chatgpt.com" TargetMode="External"/><Relationship Id="rId130" Type="http://schemas.openxmlformats.org/officeDocument/2006/relationships/hyperlink" Target="https://www.mdpsupplies.co.uk/digital-media?utm_source=chatgpt.com" TargetMode="External"/><Relationship Id="rId135" Type="http://schemas.openxmlformats.org/officeDocument/2006/relationships/hyperlink" Target="https://www.mdpsupplies.co.uk/digital-media?utm_source=chatgpt.com" TargetMode="External"/><Relationship Id="rId151" Type="http://schemas.openxmlformats.org/officeDocument/2006/relationships/hyperlink" Target="https://www.mdpsupplies.co.uk/dye-sublimation/dye-sub-name-badges?utm_source=chatgpt.com" TargetMode="External"/><Relationship Id="rId156" Type="http://schemas.openxmlformats.org/officeDocument/2006/relationships/hyperlink" Target="https://www.mdpsupplies.co.uk/dye-sublimation/dye_sublimation_towels?utm_source=chatgpt.com" TargetMode="External"/><Relationship Id="rId13" Type="http://schemas.openxmlformats.org/officeDocument/2006/relationships/hyperlink" Target="https://www.mdpsupplies.co.uk/digital-media/digital_clear_gloss_1520mm?utm_source=chatgpt.com" TargetMode="External"/><Relationship Id="rId18" Type="http://schemas.openxmlformats.org/officeDocument/2006/relationships/hyperlink" Target="https://www.mdpsupplies.co.uk/digital-media/digital_white_matt_760mm?utm_source=chatgpt.com" TargetMode="External"/><Relationship Id="rId39" Type="http://schemas.openxmlformats.org/officeDocument/2006/relationships/hyperlink" Target="https://www.mdpsupplies.co.uk/dye-sublimation/dye-sub-door-signs?utm_source=chatgpt.com" TargetMode="External"/><Relationship Id="rId109" Type="http://schemas.openxmlformats.org/officeDocument/2006/relationships/hyperlink" Target="https://www.mdpsupplies.co.uk/dye-sublimation/dye_sublimation_lapel_badges?utm_source=chatgpt.com" TargetMode="External"/><Relationship Id="rId34" Type="http://schemas.openxmlformats.org/officeDocument/2006/relationships/hyperlink" Target="https://www.mdpsupplies.co.uk/dye-sublimation/dye_sublimation_serving_and_chopping_boards?utm_source=chatgpt.com" TargetMode="External"/><Relationship Id="rId50" Type="http://schemas.openxmlformats.org/officeDocument/2006/relationships/hyperlink" Target="https://www.mdpsupplies.co.uk/dye-sublimation/dye_sublimation_aluminium_sheets?utm_source=chatgpt.com" TargetMode="External"/><Relationship Id="rId55" Type="http://schemas.openxmlformats.org/officeDocument/2006/relationships/hyperlink" Target="https://www.mdpsupplies.co.uk/dye-sublimation/dye_sublimation_bottle_openers?utm_source=chatgpt.com" TargetMode="External"/><Relationship Id="rId76" Type="http://schemas.openxmlformats.org/officeDocument/2006/relationships/hyperlink" Target="https://www.mdpsupplies.co.uk/dye-sublimation/dye_sublimation_aluminium_sheets?utm_source=chatgpt.com" TargetMode="External"/><Relationship Id="rId97" Type="http://schemas.openxmlformats.org/officeDocument/2006/relationships/hyperlink" Target="https://www.mdpsupplies.co.uk/dye-sublimation/dye_sublimation_fridge_magnets?utm_source=chatgpt.com" TargetMode="External"/><Relationship Id="rId104" Type="http://schemas.openxmlformats.org/officeDocument/2006/relationships/hyperlink" Target="https://www.mdpsupplies.co.uk/dye-sublimation/dye_sublimation_keyrings?utm_source=chatgpt.com" TargetMode="External"/><Relationship Id="rId120" Type="http://schemas.openxmlformats.org/officeDocument/2006/relationships/hyperlink" Target="https://www.mdpsupplies.co.uk/digital-media?utm_source=chatgpt.com" TargetMode="External"/><Relationship Id="rId125" Type="http://schemas.openxmlformats.org/officeDocument/2006/relationships/hyperlink" Target="https://www.mdpsupplies.co.uk/digital-media?utm_source=chatgpt.com" TargetMode="External"/><Relationship Id="rId141" Type="http://schemas.openxmlformats.org/officeDocument/2006/relationships/hyperlink" Target="https://www.mdpsupplies.co.uk/dye-sublimation/dye_sublimation_jigsaws?utm_source=chatgpt.com" TargetMode="External"/><Relationship Id="rId146" Type="http://schemas.openxmlformats.org/officeDocument/2006/relationships/hyperlink" Target="https://www.mdpsupplies.co.uk/dye-sublimation/dye-sublimation-crystal-photo-blocks?utm_source=chatgpt.com" TargetMode="External"/><Relationship Id="rId7" Type="http://schemas.openxmlformats.org/officeDocument/2006/relationships/hyperlink" Target="https://www.mdpsupplies.co.uk/digital-media/digital_white_matt_1370mm?utm_source=chatgpt.com" TargetMode="External"/><Relationship Id="rId71" Type="http://schemas.openxmlformats.org/officeDocument/2006/relationships/hyperlink" Target="https://www.mdpsupplies.co.uk/dye-sublimation/dye-sublimation-cushion-covers?utm_source=chatgpt.com" TargetMode="External"/><Relationship Id="rId92" Type="http://schemas.openxmlformats.org/officeDocument/2006/relationships/hyperlink" Target="https://www.mdpsupplies.co.uk/dye-sublimation/dye-sublimation-cushion-covers?utm_source=chatgpt.com" TargetMode="External"/><Relationship Id="rId2" Type="http://schemas.openxmlformats.org/officeDocument/2006/relationships/hyperlink" Target="https://www.mdpsupplies.co.uk/digital-media/digital_white_matt_760mm?utm_source=chatgpt.com" TargetMode="External"/><Relationship Id="rId29" Type="http://schemas.openxmlformats.org/officeDocument/2006/relationships/hyperlink" Target="https://www.mdpsupplies.co.uk/digital-media/digital_white_gloss_760mm?utm_source=chatgpt.com" TargetMode="External"/><Relationship Id="rId24" Type="http://schemas.openxmlformats.org/officeDocument/2006/relationships/hyperlink" Target="https://www.mdpsupplies.co.uk/digital-media/digital_white_gloss_760mm?utm_source=chatgpt.com" TargetMode="External"/><Relationship Id="rId40" Type="http://schemas.openxmlformats.org/officeDocument/2006/relationships/hyperlink" Target="https://www.mdpsupplies.co.uk/dye-sublimation/dye-sub-door-signs?utm_source=chatgpt.com" TargetMode="External"/><Relationship Id="rId45" Type="http://schemas.openxmlformats.org/officeDocument/2006/relationships/hyperlink" Target="https://www.mdpsupplies.co.uk/dye-sublimation/dye_sublimation_keyrings?utm_source=chatgpt.com" TargetMode="External"/><Relationship Id="rId66" Type="http://schemas.openxmlformats.org/officeDocument/2006/relationships/hyperlink" Target="https://www.mdpsupplies.co.uk/dye-sublimation/dye_sublimation_serving_and_chopping_boards?utm_source=chatgpt.com" TargetMode="External"/><Relationship Id="rId87" Type="http://schemas.openxmlformats.org/officeDocument/2006/relationships/hyperlink" Target="https://www.mdpsupplies.co.uk/dye-sublimation/dye_sublimation_serving_and_chopping_boards?utm_source=chatgpt.com" TargetMode="External"/><Relationship Id="rId110" Type="http://schemas.openxmlformats.org/officeDocument/2006/relationships/hyperlink" Target="https://www.mdpsupplies.co.uk/digital-media?utm_source=chatgpt.com" TargetMode="External"/><Relationship Id="rId115" Type="http://schemas.openxmlformats.org/officeDocument/2006/relationships/hyperlink" Target="https://www.mdpsupplies.co.uk/digital-media?utm_source=chatgpt.com" TargetMode="External"/><Relationship Id="rId131" Type="http://schemas.openxmlformats.org/officeDocument/2006/relationships/hyperlink" Target="https://www.mdpsupplies.co.uk/digital-media?utm_source=chatgpt.com" TargetMode="External"/><Relationship Id="rId136" Type="http://schemas.openxmlformats.org/officeDocument/2006/relationships/hyperlink" Target="https://www.mdpsupplies.co.uk/digital-media?utm_source=chatgpt.com" TargetMode="External"/><Relationship Id="rId157" Type="http://schemas.openxmlformats.org/officeDocument/2006/relationships/hyperlink" Target="https://www.mdpsupplies.co.uk/dye-sublimation/dye_sublimation_towels?utm_source=chatgpt.com" TargetMode="External"/><Relationship Id="rId61" Type="http://schemas.openxmlformats.org/officeDocument/2006/relationships/hyperlink" Target="https://www.mdpsupplies.co.uk/dye-sublimation/dye_sublimation_bottle_openers?utm_source=chatgpt.com" TargetMode="External"/><Relationship Id="rId82" Type="http://schemas.openxmlformats.org/officeDocument/2006/relationships/hyperlink" Target="https://www.mdpsupplies.co.uk/dye-sublimation/dye_sublimation_bottle_openers" TargetMode="External"/><Relationship Id="rId152" Type="http://schemas.openxmlformats.org/officeDocument/2006/relationships/hyperlink" Target="https://www.mdpsupplies.co.uk/dye-sublimation/dye-sub-plant-pots?utm_source=chatgpt.com" TargetMode="External"/><Relationship Id="rId19" Type="http://schemas.openxmlformats.org/officeDocument/2006/relationships/hyperlink" Target="https://www.mdpsupplies.co.uk/digital-media/digital_white_matt_760mm?utm_source=chatgpt.com" TargetMode="External"/><Relationship Id="rId14" Type="http://schemas.openxmlformats.org/officeDocument/2006/relationships/hyperlink" Target="https://www.mdpsupplies.co.uk/digital-media/digital_clear_gloss_1520mm?utm_source=chatgpt.com" TargetMode="External"/><Relationship Id="rId30" Type="http://schemas.openxmlformats.org/officeDocument/2006/relationships/hyperlink" Target="https://www.mdpsupplies.co.uk/dye-sublimation/dye_sublimation_candle_holders?utm_source=chatgpt.com" TargetMode="External"/><Relationship Id="rId35" Type="http://schemas.openxmlformats.org/officeDocument/2006/relationships/hyperlink" Target="https://www.mdpsupplies.co.uk/dye-sublimation/dye-sublimation-cushion-covers?utm_source=chatgpt.com" TargetMode="External"/><Relationship Id="rId56" Type="http://schemas.openxmlformats.org/officeDocument/2006/relationships/hyperlink" Target="https://www.mdpsupplies.co.uk/dye-sublimation/dye_sublimation_bottle_openers?utm_source=chatgpt.com" TargetMode="External"/><Relationship Id="rId77" Type="http://schemas.openxmlformats.org/officeDocument/2006/relationships/hyperlink" Target="https://www.mdpsupplies.co.uk/dye-sublimation/dye_sublimation_bottle_openers" TargetMode="External"/><Relationship Id="rId100" Type="http://schemas.openxmlformats.org/officeDocument/2006/relationships/hyperlink" Target="https://www.mdpsupplies.co.uk/dye-sublimation/dye_sublimation_fridge_magnets?utm_source=chatgpt.com" TargetMode="External"/><Relationship Id="rId105" Type="http://schemas.openxmlformats.org/officeDocument/2006/relationships/hyperlink" Target="https://www.mdpsupplies.co.uk/dye-sublimation/dye_sublimation_keyrings?utm_source=chatgpt.com" TargetMode="External"/><Relationship Id="rId126" Type="http://schemas.openxmlformats.org/officeDocument/2006/relationships/hyperlink" Target="https://www.mdpsupplies.co.uk/digital-media?utm_source=chatgpt.com" TargetMode="External"/><Relationship Id="rId147" Type="http://schemas.openxmlformats.org/officeDocument/2006/relationships/hyperlink" Target="https://www.mdpsupplies.co.uk/dye-sublimation/dye_sublimation_mousemats?utm_source=chatgpt.com" TargetMode="External"/><Relationship Id="rId8" Type="http://schemas.openxmlformats.org/officeDocument/2006/relationships/hyperlink" Target="https://www.mdpsupplies.co.uk/digital-media/digital_white_matt_1370mm?utm_source=chatgpt.com" TargetMode="External"/><Relationship Id="rId51" Type="http://schemas.openxmlformats.org/officeDocument/2006/relationships/hyperlink" Target="https://www.mdpsupplies.co.uk/dye-sublimation/dye_sublimation_aluminium_sheets?utm_source=chatgpt.com" TargetMode="External"/><Relationship Id="rId72" Type="http://schemas.openxmlformats.org/officeDocument/2006/relationships/hyperlink" Target="https://www.mdpsupplies.co.uk/dye-sublimation/dye_sublimation_aluminium_sheets?utm_source=chatgpt.com" TargetMode="External"/><Relationship Id="rId93" Type="http://schemas.openxmlformats.org/officeDocument/2006/relationships/hyperlink" Target="https://www.mdpsupplies.co.uk/dye-sublimation/dye-sublimation-cushion-covers?utm_source=chatgpt.com" TargetMode="External"/><Relationship Id="rId98" Type="http://schemas.openxmlformats.org/officeDocument/2006/relationships/hyperlink" Target="https://www.mdpsupplies.co.uk/dye-sublimation/dye_sublimation_fridge_magnets?utm_source=chatgpt.com" TargetMode="External"/><Relationship Id="rId121" Type="http://schemas.openxmlformats.org/officeDocument/2006/relationships/hyperlink" Target="https://www.mdpsupplies.co.uk/digital-media?utm_source=chatgpt.com" TargetMode="External"/><Relationship Id="rId142" Type="http://schemas.openxmlformats.org/officeDocument/2006/relationships/hyperlink" Target="https://www.mdpsupplies.co.uk/dye-sublimation/dye_sublimation_money_boxes?utm_source=chatgpt.com" TargetMode="External"/><Relationship Id="rId3" Type="http://schemas.openxmlformats.org/officeDocument/2006/relationships/hyperlink" Target="https://www.mdpsupplies.co.uk/digital-media/digital_white_matt_760mm?utm_source=chatgpt.com" TargetMode="External"/><Relationship Id="rId25" Type="http://schemas.openxmlformats.org/officeDocument/2006/relationships/hyperlink" Target="https://www.mdpsupplies.co.uk/digital-media/digital_white_gloss_760mm?utm_source=chatgpt.com" TargetMode="External"/><Relationship Id="rId46" Type="http://schemas.openxmlformats.org/officeDocument/2006/relationships/hyperlink" Target="https://www.mdpsupplies.co.uk/dye-sublimation/dye_sublimation_keyrings?utm_source=chatgpt.com" TargetMode="External"/><Relationship Id="rId67" Type="http://schemas.openxmlformats.org/officeDocument/2006/relationships/hyperlink" Target="https://www.mdpsupplies.co.uk/dye-sublimation/dye_sublimation_serving_and_chopping_boards?utm_source=chatgpt.com" TargetMode="External"/><Relationship Id="rId116" Type="http://schemas.openxmlformats.org/officeDocument/2006/relationships/hyperlink" Target="https://www.mdpsupplies.co.uk/digital-media?utm_source=chatgpt.com" TargetMode="External"/><Relationship Id="rId137" Type="http://schemas.openxmlformats.org/officeDocument/2006/relationships/hyperlink" Target="https://www.mdpsupplies.co.uk/digital-media?utm_source=chatgpt.com" TargetMode="External"/><Relationship Id="rId158" Type="http://schemas.openxmlformats.org/officeDocument/2006/relationships/hyperlink" Target="https://www.mdpsupplies.co.uk/dye-sublimation/dye_sublimation_towels?utm_source=chatgpt.com" TargetMode="External"/><Relationship Id="rId20" Type="http://schemas.openxmlformats.org/officeDocument/2006/relationships/hyperlink" Target="https://www.mdpsupplies.co.uk/digital-media/digital_white_matt_760mm?utm_source=chatgpt.com" TargetMode="External"/><Relationship Id="rId41" Type="http://schemas.openxmlformats.org/officeDocument/2006/relationships/hyperlink" Target="https://www.mdpsupplies.co.uk/dye-sublimation/dye-sub-door-signs?utm_source=chatgpt.com" TargetMode="External"/><Relationship Id="rId62" Type="http://schemas.openxmlformats.org/officeDocument/2006/relationships/hyperlink" Target="https://www.mdpsupplies.co.uk/dye-sublimation/dye_sublimation_candle_holders?utm_source=chatgpt.com" TargetMode="External"/><Relationship Id="rId83" Type="http://schemas.openxmlformats.org/officeDocument/2006/relationships/hyperlink" Target="https://www.mdpsupplies.co.uk/dye-sublimation/dye_sublimation_bottle_openers" TargetMode="External"/><Relationship Id="rId88" Type="http://schemas.openxmlformats.org/officeDocument/2006/relationships/hyperlink" Target="https://www.mdpsupplies.co.uk/dye-sublimation/dye_sublimation_serving_and_chopping_boards?utm_source=chatgpt.com" TargetMode="External"/><Relationship Id="rId111" Type="http://schemas.openxmlformats.org/officeDocument/2006/relationships/hyperlink" Target="https://www.mdpsupplies.co.uk/digital-media?utm_source=chatgpt.com" TargetMode="External"/><Relationship Id="rId132" Type="http://schemas.openxmlformats.org/officeDocument/2006/relationships/hyperlink" Target="https://www.mdpsupplies.co.uk/digital-media?utm_source=chatgpt.com" TargetMode="External"/><Relationship Id="rId153" Type="http://schemas.openxmlformats.org/officeDocument/2006/relationships/hyperlink" Target="https://www.mdpsupplies.co.uk/dye-sublimation/dye_sublimation_towels?utm_source=chatgpt.com" TargetMode="External"/><Relationship Id="rId15" Type="http://schemas.openxmlformats.org/officeDocument/2006/relationships/hyperlink" Target="https://www.mdpsupplies.co.uk/digital-media/digital_clear_gloss_1520mm?utm_source=chatgpt.com" TargetMode="External"/><Relationship Id="rId36" Type="http://schemas.openxmlformats.org/officeDocument/2006/relationships/hyperlink" Target="https://www.mdpsupplies.co.uk/dye-sublimation/dye-sublimation-cushion-covers?utm_source=chatgpt.com" TargetMode="External"/><Relationship Id="rId57" Type="http://schemas.openxmlformats.org/officeDocument/2006/relationships/hyperlink" Target="https://www.mdpsupplies.co.uk/dye-sublimation/dye_sublimation_bottle_openers?utm_source=chatgpt.com" TargetMode="External"/><Relationship Id="rId106" Type="http://schemas.openxmlformats.org/officeDocument/2006/relationships/hyperlink" Target="https://www.mdpsupplies.co.uk/dye-sublimation/dye_sublimation_keyrings?utm_source=chatgpt.com" TargetMode="External"/><Relationship Id="rId127" Type="http://schemas.openxmlformats.org/officeDocument/2006/relationships/hyperlink" Target="https://www.mdpsupplies.co.uk/digital-media?utm_source=chatgpt.com" TargetMode="External"/><Relationship Id="rId10" Type="http://schemas.openxmlformats.org/officeDocument/2006/relationships/hyperlink" Target="https://www.mdpsupplies.co.uk/digital-media/digital_white_matt_1370mm?utm_source=chatgpt.com" TargetMode="External"/><Relationship Id="rId31" Type="http://schemas.openxmlformats.org/officeDocument/2006/relationships/hyperlink" Target="https://www.mdpsupplies.co.uk/dye-sublimation/dye_sublimation_serving_and_chopping_boards?utm_source=chatgpt.com" TargetMode="External"/><Relationship Id="rId52" Type="http://schemas.openxmlformats.org/officeDocument/2006/relationships/hyperlink" Target="https://www.mdpsupplies.co.uk/dye-sublimation/dye_sublimation_aluminium_sheets?utm_source=chatgpt.com" TargetMode="External"/><Relationship Id="rId73" Type="http://schemas.openxmlformats.org/officeDocument/2006/relationships/hyperlink" Target="https://www.mdpsupplies.co.uk/dye-sublimation/dye_sublimation_aluminium_sheets?utm_source=chatgpt.com" TargetMode="External"/><Relationship Id="rId78" Type="http://schemas.openxmlformats.org/officeDocument/2006/relationships/hyperlink" Target="https://www.mdpsupplies.co.uk/dye-sublimation/dye_sublimation_bottle_openers" TargetMode="External"/><Relationship Id="rId94" Type="http://schemas.openxmlformats.org/officeDocument/2006/relationships/hyperlink" Target="https://www.mdpsupplies.co.uk/dye-sublimation/dye_sublimation_fridge_magnets?utm_source=chatgpt.com" TargetMode="External"/><Relationship Id="rId99" Type="http://schemas.openxmlformats.org/officeDocument/2006/relationships/hyperlink" Target="https://www.mdpsupplies.co.uk/dye-sublimation/dye_sublimation_fridge_magnets?utm_source=chatgpt.com" TargetMode="External"/><Relationship Id="rId101" Type="http://schemas.openxmlformats.org/officeDocument/2006/relationships/hyperlink" Target="https://www.mdpsupplies.co.uk/dye-sublimation/dye_sublimation_fridge_magnets?utm_source=chatgpt.com" TargetMode="External"/><Relationship Id="rId122" Type="http://schemas.openxmlformats.org/officeDocument/2006/relationships/hyperlink" Target="https://www.mdpsupplies.co.uk/digital-media?utm_source=chatgpt.com" TargetMode="External"/><Relationship Id="rId143" Type="http://schemas.openxmlformats.org/officeDocument/2006/relationships/hyperlink" Target="https://www.mdpsupplies.co.uk/dye-sublimation/dye_sublimation_money_boxes?utm_source=chatgpt.com" TargetMode="External"/><Relationship Id="rId148" Type="http://schemas.openxmlformats.org/officeDocument/2006/relationships/hyperlink" Target="https://www.mdpsupplies.co.uk/dye-sublimation/dye-sub-name-badges?utm_source=chatgpt.com" TargetMode="External"/><Relationship Id="rId4" Type="http://schemas.openxmlformats.org/officeDocument/2006/relationships/hyperlink" Target="https://www.mdpsupplies.co.uk/digital-media/digital_white_matt_760mm?utm_source=chatgpt.com" TargetMode="External"/><Relationship Id="rId9" Type="http://schemas.openxmlformats.org/officeDocument/2006/relationships/hyperlink" Target="https://www.mdpsupplies.co.uk/digital-media/digital_white_matt_1370mm?utm_source=chatgpt.com" TargetMode="External"/><Relationship Id="rId26" Type="http://schemas.openxmlformats.org/officeDocument/2006/relationships/hyperlink" Target="https://www.mdpsupplies.co.uk/digital-media/digital_white_gloss_760mm?utm_source=chatgpt.com" TargetMode="External"/><Relationship Id="rId47" Type="http://schemas.openxmlformats.org/officeDocument/2006/relationships/hyperlink" Target="https://www.mdpsupplies.co.uk/dye-sublimation/dye_sublimation_keyrings?utm_source=chatgpt.com" TargetMode="External"/><Relationship Id="rId68" Type="http://schemas.openxmlformats.org/officeDocument/2006/relationships/hyperlink" Target="https://www.mdpsupplies.co.uk/dye-sublimation/dye-sublimation-cushion-covers?utm_source=chatgpt.com" TargetMode="External"/><Relationship Id="rId89" Type="http://schemas.openxmlformats.org/officeDocument/2006/relationships/hyperlink" Target="https://www.mdpsupplies.co.uk/dye-sublimation/dye_sublimation_serving_and_chopping_boards?utm_source=chatgpt.com" TargetMode="External"/><Relationship Id="rId112" Type="http://schemas.openxmlformats.org/officeDocument/2006/relationships/hyperlink" Target="https://www.mdpsupplies.co.uk/digital-media?utm_source=chatgpt.com" TargetMode="External"/><Relationship Id="rId133" Type="http://schemas.openxmlformats.org/officeDocument/2006/relationships/hyperlink" Target="https://www.mdpsupplies.co.uk/digital-media?utm_source=chatgpt.com" TargetMode="External"/><Relationship Id="rId154" Type="http://schemas.openxmlformats.org/officeDocument/2006/relationships/hyperlink" Target="https://www.mdpsupplies.co.uk/dye-sublimation/dye_sublimation_towels?utm_source=chatgpt.com" TargetMode="External"/><Relationship Id="rId16" Type="http://schemas.openxmlformats.org/officeDocument/2006/relationships/hyperlink" Target="https://www.mdpsupplies.co.uk/digital-media/digital_clear_gloss_1520mm?utm_source=chatgpt.com" TargetMode="External"/><Relationship Id="rId37" Type="http://schemas.openxmlformats.org/officeDocument/2006/relationships/hyperlink" Target="https://www.mdpsupplies.co.uk/dye-sublimation/dye-sub-door-signs?utm_source=chatgpt.com" TargetMode="External"/><Relationship Id="rId58" Type="http://schemas.openxmlformats.org/officeDocument/2006/relationships/hyperlink" Target="https://www.mdpsupplies.co.uk/dye-sublimation/dye_sublimation_bottle_openers?utm_source=chatgpt.com" TargetMode="External"/><Relationship Id="rId79" Type="http://schemas.openxmlformats.org/officeDocument/2006/relationships/hyperlink" Target="https://www.mdpsupplies.co.uk/dye-sublimation/dye_sublimation_bottle_openers" TargetMode="External"/><Relationship Id="rId102" Type="http://schemas.openxmlformats.org/officeDocument/2006/relationships/hyperlink" Target="https://www.mdpsupplies.co.uk/dye-sublimation/dye_sublimation_keyrings?utm_source=chatgpt.com" TargetMode="External"/><Relationship Id="rId123" Type="http://schemas.openxmlformats.org/officeDocument/2006/relationships/hyperlink" Target="https://www.mdpsupplies.co.uk/digital-media?utm_source=chatgpt.com" TargetMode="External"/><Relationship Id="rId144" Type="http://schemas.openxmlformats.org/officeDocument/2006/relationships/hyperlink" Target="https://www.mdpsupplies.co.uk/dye-sublimation/dye-sublimation-crystal-photo-blocks?utm_source=chatgpt.com" TargetMode="External"/><Relationship Id="rId90" Type="http://schemas.openxmlformats.org/officeDocument/2006/relationships/hyperlink" Target="https://www.mdpsupplies.co.uk/dye-sublimation/dye-sublimation-cushion-covers?utm_source=chatgpt.com" TargetMode="External"/><Relationship Id="rId27" Type="http://schemas.openxmlformats.org/officeDocument/2006/relationships/hyperlink" Target="https://www.mdpsupplies.co.uk/digital-media/digital_white_gloss_760mm?utm_source=chatgpt.com" TargetMode="External"/><Relationship Id="rId48" Type="http://schemas.openxmlformats.org/officeDocument/2006/relationships/hyperlink" Target="https://www.mdpsupplies.co.uk/dye-sublimation/dye_sublimation_keyrings?utm_source=chatgpt.com" TargetMode="External"/><Relationship Id="rId69" Type="http://schemas.openxmlformats.org/officeDocument/2006/relationships/hyperlink" Target="https://www.mdpsupplies.co.uk/dye-sublimation/dye-sublimation-cushion-covers?utm_source=chatgpt.com" TargetMode="External"/><Relationship Id="rId113" Type="http://schemas.openxmlformats.org/officeDocument/2006/relationships/hyperlink" Target="https://www.mdpsupplies.co.uk/digital-media?utm_source=chatgpt.com" TargetMode="External"/><Relationship Id="rId134" Type="http://schemas.openxmlformats.org/officeDocument/2006/relationships/hyperlink" Target="https://www.mdpsupplies.co.uk/digital-media?utm_source=chatgpt.com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9"/>
  <sheetViews>
    <sheetView workbookViewId="0">
      <selection activeCell="B7" sqref="B7"/>
    </sheetView>
  </sheetViews>
  <sheetFormatPr defaultRowHeight="15"/>
  <sheetData>
    <row r="1" spans="1:15">
      <c r="A1" t="s">
        <v>0</v>
      </c>
      <c r="B1" t="s">
        <v>1</v>
      </c>
    </row>
    <row r="2" spans="1:15">
      <c r="A2">
        <v>1</v>
      </c>
    </row>
    <row r="3" spans="1:15">
      <c r="A3">
        <v>2</v>
      </c>
    </row>
    <row r="4" spans="1:15">
      <c r="A4">
        <v>3</v>
      </c>
    </row>
    <row r="5" spans="1:15">
      <c r="A5">
        <v>4</v>
      </c>
    </row>
    <row r="6" spans="1:15">
      <c r="A6">
        <v>5</v>
      </c>
      <c r="N6" s="29"/>
      <c r="O6" s="21"/>
    </row>
    <row r="7" spans="1:15">
      <c r="A7">
        <v>6</v>
      </c>
      <c r="N7" s="29"/>
      <c r="O7" s="21"/>
    </row>
    <row r="8" spans="1:15">
      <c r="A8">
        <v>7</v>
      </c>
      <c r="N8" s="29"/>
      <c r="O8" s="21"/>
    </row>
    <row r="9" spans="1:15">
      <c r="A9">
        <v>8</v>
      </c>
      <c r="N9" s="29"/>
      <c r="O9" s="21"/>
    </row>
    <row r="10" spans="1:15">
      <c r="A10">
        <v>9</v>
      </c>
      <c r="N10" s="29"/>
      <c r="O10" s="21"/>
    </row>
    <row r="11" spans="1:15">
      <c r="A11">
        <v>10</v>
      </c>
      <c r="G11" s="8"/>
      <c r="N11" s="29"/>
      <c r="O11" s="21"/>
    </row>
    <row r="12" spans="1:15">
      <c r="A12">
        <v>11</v>
      </c>
      <c r="G12" s="8"/>
      <c r="N12" s="29"/>
      <c r="O12" s="21"/>
    </row>
    <row r="13" spans="1:15">
      <c r="A13">
        <v>12</v>
      </c>
      <c r="G13" s="8"/>
      <c r="N13" s="29"/>
      <c r="O13" s="21"/>
    </row>
    <row r="14" spans="1:15">
      <c r="G14" s="8"/>
      <c r="N14" s="29"/>
      <c r="O14" s="21"/>
    </row>
    <row r="15" spans="1:15">
      <c r="G15" s="8"/>
      <c r="N15" s="29"/>
      <c r="O15" s="21"/>
    </row>
    <row r="16" spans="1:15">
      <c r="G16" s="8"/>
      <c r="N16" s="29"/>
      <c r="O16" s="21"/>
    </row>
    <row r="17" spans="7:15">
      <c r="G17" s="8"/>
      <c r="N17" s="29"/>
      <c r="O17" s="21"/>
    </row>
    <row r="18" spans="7:15">
      <c r="N18" s="29"/>
      <c r="O18" s="21"/>
    </row>
    <row r="19" spans="7:15">
      <c r="N19" s="29"/>
      <c r="O19" s="21"/>
    </row>
    <row r="20" spans="7:15">
      <c r="N20" s="29"/>
      <c r="O20" s="21"/>
    </row>
    <row r="21" spans="7:15">
      <c r="N21" s="29"/>
      <c r="O21" s="21"/>
    </row>
    <row r="22" spans="7:15">
      <c r="N22" s="29"/>
      <c r="O22" s="21"/>
    </row>
    <row r="23" spans="7:15">
      <c r="N23" s="29"/>
      <c r="O23" s="21"/>
    </row>
    <row r="24" spans="7:15">
      <c r="N24" s="29"/>
      <c r="O24" s="21"/>
    </row>
    <row r="25" spans="7:15">
      <c r="N25" s="29"/>
      <c r="O25" s="21"/>
    </row>
    <row r="26" spans="7:15">
      <c r="N26" s="21"/>
      <c r="O26" s="21"/>
    </row>
    <row r="27" spans="7:15">
      <c r="N27" s="21"/>
      <c r="O27" s="21"/>
    </row>
    <row r="28" spans="7:15">
      <c r="N28" s="21"/>
      <c r="O28" s="21"/>
    </row>
    <row r="29" spans="7:15">
      <c r="N29" s="21"/>
      <c r="O29" s="21"/>
    </row>
    <row r="30" spans="7:15">
      <c r="N30" s="21"/>
      <c r="O30" s="21"/>
    </row>
    <row r="31" spans="7:15">
      <c r="N31" s="21"/>
      <c r="O31" s="21"/>
    </row>
    <row r="32" spans="7:15">
      <c r="N32" s="21"/>
      <c r="O32" s="21"/>
    </row>
    <row r="33" spans="14:15">
      <c r="N33" s="21"/>
      <c r="O33" s="21"/>
    </row>
    <row r="34" spans="14:15">
      <c r="N34" s="21"/>
      <c r="O34" s="21"/>
    </row>
    <row r="35" spans="14:15">
      <c r="N35" s="21"/>
      <c r="O35" s="21"/>
    </row>
    <row r="36" spans="14:15">
      <c r="N36" s="21"/>
      <c r="O36" s="21"/>
    </row>
    <row r="37" spans="14:15">
      <c r="N37" s="21"/>
      <c r="O37" s="21"/>
    </row>
    <row r="38" spans="14:15">
      <c r="N38" s="21"/>
      <c r="O38" s="21"/>
    </row>
    <row r="39" spans="14:15">
      <c r="N39" s="21"/>
      <c r="O39" s="21"/>
    </row>
    <row r="40" spans="14:15">
      <c r="N40" s="21"/>
      <c r="O40" s="21"/>
    </row>
    <row r="41" spans="14:15">
      <c r="N41" s="21"/>
      <c r="O41" s="21"/>
    </row>
    <row r="42" spans="14:15">
      <c r="N42" s="21"/>
      <c r="O42" s="21"/>
    </row>
    <row r="43" spans="14:15">
      <c r="N43" s="21"/>
      <c r="O43" s="21"/>
    </row>
    <row r="44" spans="14:15">
      <c r="N44" s="21"/>
      <c r="O44" s="21"/>
    </row>
    <row r="45" spans="14:15">
      <c r="N45" s="21"/>
      <c r="O45" s="21"/>
    </row>
    <row r="46" spans="14:15">
      <c r="N46" s="21"/>
      <c r="O46" s="21"/>
    </row>
    <row r="47" spans="14:15">
      <c r="N47" s="21"/>
      <c r="O47" s="21"/>
    </row>
    <row r="48" spans="14:15">
      <c r="N48" s="21"/>
      <c r="O48" s="21"/>
    </row>
    <row r="49" spans="14:15">
      <c r="N49" s="21"/>
      <c r="O49" s="21"/>
    </row>
    <row r="50" spans="14:15">
      <c r="N50" s="21"/>
      <c r="O50" s="21"/>
    </row>
    <row r="51" spans="14:15">
      <c r="N51" s="21"/>
      <c r="O51" s="21"/>
    </row>
    <row r="52" spans="14:15">
      <c r="N52" s="21"/>
      <c r="O52" s="21"/>
    </row>
    <row r="53" spans="14:15">
      <c r="N53" s="21"/>
      <c r="O53" s="21"/>
    </row>
    <row r="54" spans="14:15">
      <c r="N54" s="21"/>
      <c r="O54" s="21"/>
    </row>
    <row r="55" spans="14:15">
      <c r="N55" s="21"/>
      <c r="O55" s="21"/>
    </row>
    <row r="56" spans="14:15">
      <c r="N56" s="21"/>
      <c r="O56" s="21"/>
    </row>
    <row r="57" spans="14:15">
      <c r="N57" s="21"/>
      <c r="O57" s="21"/>
    </row>
    <row r="58" spans="14:15">
      <c r="N58" s="21"/>
      <c r="O58" s="21"/>
    </row>
    <row r="59" spans="14:15">
      <c r="N59" s="21"/>
      <c r="O59" s="2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FA406-22DB-460F-BB26-DEB3A4750D0B}">
  <dimension ref="A1:CD10504"/>
  <sheetViews>
    <sheetView workbookViewId="0">
      <selection activeCell="C3" sqref="C3"/>
    </sheetView>
  </sheetViews>
  <sheetFormatPr defaultColWidth="54.42578125" defaultRowHeight="18.75"/>
  <cols>
    <col min="1" max="1" width="18.5703125" style="11" customWidth="1"/>
    <col min="2" max="2" width="61.42578125" style="11" customWidth="1"/>
    <col min="3" max="3" width="34.28515625" style="11" customWidth="1"/>
    <col min="4" max="4" width="29.85546875" style="11" customWidth="1"/>
    <col min="5" max="5" width="36.7109375" style="11" customWidth="1"/>
    <col min="6" max="6" width="37.42578125" style="11" customWidth="1"/>
    <col min="7" max="7" width="37.28515625" style="11" customWidth="1"/>
    <col min="8" max="8" width="25.5703125" style="11" customWidth="1"/>
    <col min="9" max="9" width="8" style="11" customWidth="1"/>
    <col min="10" max="10" width="9" style="11" customWidth="1"/>
    <col min="11" max="11" width="17.85546875" style="11" customWidth="1"/>
    <col min="12" max="12" width="15.5703125" style="11" customWidth="1"/>
    <col min="13" max="13" width="19.140625" style="11" customWidth="1"/>
    <col min="14" max="14" width="21.5703125" style="11" customWidth="1"/>
    <col min="15" max="15" width="54.42578125" style="11"/>
    <col min="16" max="17" width="16.140625" style="11" customWidth="1"/>
    <col min="18" max="19" width="15.140625" style="11" customWidth="1"/>
    <col min="20" max="20" width="7.28515625" style="11" customWidth="1"/>
    <col min="21" max="21" width="17.28515625" style="53" customWidth="1"/>
    <col min="22" max="22" width="10" style="53" customWidth="1"/>
    <col min="23" max="26" width="17.28515625" style="53" customWidth="1"/>
    <col min="27" max="27" width="10" style="53" customWidth="1"/>
    <col min="28" max="29" width="38.85546875" style="53" customWidth="1"/>
    <col min="30" max="30" width="15.28515625" style="53" customWidth="1"/>
    <col min="31" max="31" width="19.140625" style="53" customWidth="1"/>
    <col min="32" max="32" width="13.7109375" style="53" customWidth="1"/>
    <col min="33" max="33" width="8.7109375" style="11" customWidth="1"/>
    <col min="34" max="34" width="12.85546875" style="11" customWidth="1"/>
    <col min="35" max="42" width="7.85546875" style="11" customWidth="1"/>
    <col min="43" max="43" width="15.7109375" style="11" customWidth="1"/>
    <col min="44" max="44" width="24.7109375" style="11" customWidth="1"/>
    <col min="45" max="45" width="14.7109375" style="11" customWidth="1"/>
    <col min="46" max="46" width="8.7109375" style="11" customWidth="1"/>
    <col min="47" max="47" width="8.5703125" style="11" customWidth="1"/>
    <col min="48" max="48" width="10.42578125" style="11" customWidth="1"/>
    <col min="49" max="49" width="9.85546875" style="11" customWidth="1"/>
    <col min="50" max="60" width="54.42578125" style="11"/>
    <col min="61" max="61" width="14.28515625" style="11" customWidth="1"/>
    <col min="62" max="63" width="9.7109375" style="11" customWidth="1"/>
    <col min="64" max="64" width="8.28515625" style="11" customWidth="1"/>
    <col min="65" max="66" width="8.7109375" style="11" customWidth="1"/>
    <col min="67" max="67" width="9" style="11" customWidth="1"/>
    <col min="68" max="68" width="7" style="11" customWidth="1"/>
    <col min="69" max="69" width="20.85546875" style="11" customWidth="1"/>
    <col min="70" max="70" width="19" style="11" customWidth="1"/>
    <col min="71" max="71" width="11.7109375" style="11" customWidth="1"/>
    <col min="72" max="72" width="12.85546875" style="11" customWidth="1"/>
    <col min="73" max="73" width="21.85546875" style="11" customWidth="1"/>
    <col min="74" max="75" width="54.42578125" style="11"/>
    <col min="76" max="76" width="11.28515625" style="11" customWidth="1"/>
    <col min="77" max="16384" width="54.42578125" style="11"/>
  </cols>
  <sheetData>
    <row r="1" spans="1:82">
      <c r="A1" s="11" t="s">
        <v>2</v>
      </c>
      <c r="B1" s="11" t="s">
        <v>3</v>
      </c>
      <c r="C1" s="11" t="s">
        <v>2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J1" s="52"/>
      <c r="K1" s="52"/>
      <c r="T1" s="55">
        <v>1</v>
      </c>
      <c r="U1" s="11">
        <v>2</v>
      </c>
      <c r="V1" s="11">
        <v>3</v>
      </c>
      <c r="W1" s="11">
        <v>4</v>
      </c>
      <c r="X1" s="11">
        <v>5</v>
      </c>
      <c r="Y1" s="11">
        <v>6</v>
      </c>
      <c r="Z1" s="11">
        <v>7</v>
      </c>
      <c r="AA1" s="11">
        <v>8</v>
      </c>
      <c r="AB1" s="55">
        <v>9</v>
      </c>
      <c r="AC1" s="11">
        <v>10</v>
      </c>
      <c r="AD1" s="11">
        <v>12</v>
      </c>
      <c r="AE1" s="11">
        <v>13</v>
      </c>
      <c r="AF1" s="11">
        <v>14</v>
      </c>
      <c r="AG1" s="55">
        <v>15</v>
      </c>
      <c r="AH1" s="55">
        <v>16</v>
      </c>
      <c r="AI1" s="55">
        <v>17</v>
      </c>
      <c r="AJ1" s="55">
        <v>18</v>
      </c>
      <c r="AK1" s="55">
        <v>19</v>
      </c>
      <c r="AL1" s="55">
        <v>20</v>
      </c>
      <c r="AM1" s="55">
        <v>21</v>
      </c>
      <c r="AN1" s="55">
        <v>22</v>
      </c>
      <c r="AO1" s="55">
        <v>23</v>
      </c>
      <c r="AP1" s="55"/>
      <c r="BA1" s="48"/>
      <c r="BD1" s="114"/>
      <c r="BE1" s="48"/>
      <c r="BI1" s="223"/>
      <c r="BJ1" s="224"/>
      <c r="BK1" s="224"/>
      <c r="BL1" s="224"/>
      <c r="BM1" s="224"/>
      <c r="BN1" s="224"/>
      <c r="BO1" s="224"/>
      <c r="BQ1" s="9"/>
      <c r="BR1" s="9"/>
      <c r="BS1" s="9"/>
      <c r="BT1" s="9"/>
      <c r="BX1" s="115" t="s">
        <v>9</v>
      </c>
      <c r="BY1" s="116">
        <v>841</v>
      </c>
      <c r="BZ1" s="116">
        <v>1189</v>
      </c>
      <c r="CA1" s="117">
        <v>84.1</v>
      </c>
      <c r="CB1" s="117">
        <v>118.9</v>
      </c>
      <c r="CC1" s="117">
        <v>33.1</v>
      </c>
      <c r="CD1" s="118">
        <v>46.8</v>
      </c>
    </row>
    <row r="2" spans="1:82">
      <c r="A2" s="11" t="s">
        <v>10</v>
      </c>
      <c r="B2" s="11" t="s">
        <v>11</v>
      </c>
      <c r="C2" s="11" t="s">
        <v>10</v>
      </c>
      <c r="J2" s="52"/>
      <c r="K2" s="52"/>
      <c r="P2" s="53" t="s">
        <v>12</v>
      </c>
      <c r="Q2" s="11" t="s">
        <v>13</v>
      </c>
      <c r="T2" s="24" t="s">
        <v>14</v>
      </c>
      <c r="U2" s="54" t="s">
        <v>12</v>
      </c>
      <c r="V2" s="54"/>
      <c r="W2" s="54" t="s">
        <v>15</v>
      </c>
      <c r="X2" s="54" t="s">
        <v>16</v>
      </c>
      <c r="Y2" s="54" t="s">
        <v>13</v>
      </c>
      <c r="Z2" s="54" t="s">
        <v>17</v>
      </c>
      <c r="AA2" s="54"/>
      <c r="AB2" t="str" cm="1">
        <f t="array" ref="AB2">_xlfn.TEXTJOIN(" ",TRUE,IF(TRIM(U2:AA2)="","",TRIM(U2:AA2)))</f>
        <v>Front Left Chest Top Bottom</v>
      </c>
      <c r="AC2" s="53" t="str" cm="1">
        <f t="array" ref="AC2">_xlfn.TEXTJOIN("-",TRUE,IF(TRIM(U2:AA2)="","",TRIM(U2:AA2)))</f>
        <v>Front-Left-Chest-Top-Bottom</v>
      </c>
      <c r="AD2" s="53" t="str" cm="1">
        <f t="array" ref="AD2">_xlfn.TEXTJOIN("",TRUE,LEFT(U2:AA2,1))</f>
        <v>FLCTB</v>
      </c>
      <c r="AE2" s="53" t="str" cm="1">
        <f t="array" ref="AE2">_xlfn.TEXTJOIN("/",TRUE,LEFT(U2:AA2,1))&amp;"/"</f>
        <v>F/L/C/T/B/</v>
      </c>
      <c r="AF2" s="53" t="str" cm="1">
        <f t="array" ref="AF2">_xlfn.TEXTJOIN("-",TRUE,LEFT(U2:AA2,1))&amp;"-"</f>
        <v>F-L-C-T-B-</v>
      </c>
      <c r="BA2" s="48"/>
      <c r="BD2" s="114"/>
      <c r="BE2" s="48"/>
      <c r="BI2" s="223"/>
      <c r="BJ2" s="224"/>
      <c r="BK2" s="224"/>
      <c r="BL2" s="224"/>
      <c r="BM2" s="224"/>
      <c r="BN2" s="224"/>
      <c r="BO2" s="224"/>
      <c r="BQ2"/>
      <c r="BR2"/>
      <c r="BS2"/>
      <c r="BT2"/>
      <c r="BV2" s="56"/>
      <c r="BX2" s="115" t="s">
        <v>18</v>
      </c>
      <c r="BY2" s="116">
        <v>594</v>
      </c>
      <c r="BZ2" s="116">
        <v>841</v>
      </c>
      <c r="CA2" s="117">
        <v>59.4</v>
      </c>
      <c r="CB2" s="117">
        <v>84.1</v>
      </c>
      <c r="CC2" s="117">
        <v>23.4</v>
      </c>
      <c r="CD2" s="118">
        <v>33.1</v>
      </c>
    </row>
    <row r="3" spans="1:82">
      <c r="A3" s="11" t="s">
        <v>19</v>
      </c>
      <c r="B3" s="11" t="s">
        <v>20</v>
      </c>
      <c r="C3" s="11" t="s">
        <v>19</v>
      </c>
      <c r="J3" s="52"/>
      <c r="K3" s="52"/>
      <c r="P3" s="53" t="s">
        <v>21</v>
      </c>
      <c r="Q3" s="11" t="s">
        <v>17</v>
      </c>
      <c r="T3" s="25" t="s">
        <v>22</v>
      </c>
      <c r="U3" s="54" t="s">
        <v>12</v>
      </c>
      <c r="V3" s="54"/>
      <c r="W3" s="54" t="s">
        <v>23</v>
      </c>
      <c r="X3" s="54" t="s">
        <v>16</v>
      </c>
      <c r="Y3" s="54" t="s">
        <v>13</v>
      </c>
      <c r="Z3" s="54" t="s">
        <v>17</v>
      </c>
      <c r="AA3" s="54"/>
      <c r="AB3" t="str" cm="1">
        <f t="array" ref="AB3">_xlfn.TEXTJOIN(" ",TRUE,IF(TRIM(U3:AA3)="","",TRIM(U3:AA3)))</f>
        <v>Front Right Chest Top Bottom</v>
      </c>
      <c r="AC3" s="53" t="str" cm="1">
        <f t="array" ref="AC3">_xlfn.TEXTJOIN("-",TRUE,IF(TRIM(U3:AA3)="","",TRIM(U3:AA3)))</f>
        <v>Front-Right-Chest-Top-Bottom</v>
      </c>
      <c r="AD3" s="53" t="str" cm="1">
        <f t="array" ref="AD3">_xlfn.TEXTJOIN("",TRUE,LEFT(U3:AA3,1))</f>
        <v>FRCTB</v>
      </c>
      <c r="AE3" s="53" t="str" cm="1">
        <f t="array" ref="AE3">_xlfn.TEXTJOIN("/",TRUE,LEFT(U3:AA3,1))&amp;"/"</f>
        <v>F/R/C/T/B/</v>
      </c>
      <c r="AF3" s="53" t="str" cm="1">
        <f t="array" ref="AF3">_xlfn.TEXTJOIN("-",TRUE,LEFT(U3:AA3,1))&amp;"-"</f>
        <v>F-R-C-T-B-</v>
      </c>
      <c r="BA3" s="48"/>
      <c r="BD3" s="114"/>
      <c r="BE3" s="48"/>
      <c r="BI3" s="223"/>
      <c r="BJ3" s="224"/>
      <c r="BK3" s="224"/>
      <c r="BL3" s="224"/>
      <c r="BM3" s="224"/>
      <c r="BN3" s="224"/>
      <c r="BO3" s="224"/>
      <c r="BQ3"/>
      <c r="BR3"/>
      <c r="BS3"/>
      <c r="BT3"/>
      <c r="BX3" s="115" t="s">
        <v>24</v>
      </c>
      <c r="BY3" s="116">
        <v>420</v>
      </c>
      <c r="BZ3" s="116">
        <v>594</v>
      </c>
      <c r="CA3" s="117">
        <v>42</v>
      </c>
      <c r="CB3" s="117">
        <v>59.4</v>
      </c>
      <c r="CC3" s="117">
        <v>16.5</v>
      </c>
      <c r="CD3" s="118">
        <v>23.4</v>
      </c>
    </row>
    <row r="4" spans="1:82">
      <c r="A4" s="11" t="s">
        <v>25</v>
      </c>
      <c r="B4" s="11" t="s">
        <v>26</v>
      </c>
      <c r="C4" s="11" t="s">
        <v>25</v>
      </c>
      <c r="D4" s="11">
        <v>200</v>
      </c>
      <c r="E4" s="11">
        <v>60</v>
      </c>
      <c r="F4" s="11">
        <v>260</v>
      </c>
      <c r="G4" s="11" t="s">
        <v>27</v>
      </c>
      <c r="H4" s="11" t="s">
        <v>28</v>
      </c>
      <c r="J4" s="52"/>
      <c r="K4" s="52"/>
      <c r="P4" s="53" t="s">
        <v>29</v>
      </c>
      <c r="Q4" s="11" t="s">
        <v>15</v>
      </c>
      <c r="T4" s="24" t="s">
        <v>30</v>
      </c>
      <c r="U4" s="54" t="s">
        <v>12</v>
      </c>
      <c r="V4" s="54"/>
      <c r="W4" s="54" t="s">
        <v>31</v>
      </c>
      <c r="X4" s="54" t="s">
        <v>16</v>
      </c>
      <c r="Y4" s="54" t="s">
        <v>13</v>
      </c>
      <c r="Z4" s="54" t="s">
        <v>17</v>
      </c>
      <c r="AA4" s="54"/>
      <c r="AB4" t="str" cm="1">
        <f t="array" ref="AB4">_xlfn.TEXTJOIN(" ",TRUE,IF(TRIM(U4:AA4)="","",TRIM(U4:AA4)))</f>
        <v>Front Middle Chest Top Bottom</v>
      </c>
      <c r="AC4" s="53" t="str" cm="1">
        <f t="array" ref="AC4">_xlfn.TEXTJOIN("-",TRUE,IF(TRIM(U4:AA4)="","",TRIM(U4:AA4)))</f>
        <v>Front-Middle-Chest-Top-Bottom</v>
      </c>
      <c r="AD4" s="53" t="str" cm="1">
        <f t="array" ref="AD4">_xlfn.TEXTJOIN("",TRUE,LEFT(U4:AA4,1))</f>
        <v>FMCTB</v>
      </c>
      <c r="AE4" s="53" t="str" cm="1">
        <f t="array" ref="AE4">_xlfn.TEXTJOIN("/",TRUE,LEFT(U4:AA4,1))&amp;"/"</f>
        <v>F/M/C/T/B/</v>
      </c>
      <c r="AF4" s="53" t="str" cm="1">
        <f t="array" ref="AF4">_xlfn.TEXTJOIN("-",TRUE,LEFT(U4:AA4,1))&amp;"-"</f>
        <v>F-M-C-T-B-</v>
      </c>
      <c r="BA4" s="48"/>
      <c r="BD4" s="114"/>
      <c r="BE4" s="48"/>
      <c r="BI4" s="223"/>
      <c r="BJ4" s="224"/>
      <c r="BK4" s="224"/>
      <c r="BL4" s="224"/>
      <c r="BM4" s="224"/>
      <c r="BN4" s="224"/>
      <c r="BO4" s="224"/>
      <c r="BQ4"/>
      <c r="BR4"/>
      <c r="BS4"/>
      <c r="BT4"/>
      <c r="BX4" s="115" t="s">
        <v>32</v>
      </c>
      <c r="BY4" s="116">
        <v>297</v>
      </c>
      <c r="BZ4" s="116">
        <v>420</v>
      </c>
      <c r="CA4" s="117">
        <v>29.7</v>
      </c>
      <c r="CB4" s="117">
        <v>42</v>
      </c>
      <c r="CC4" s="117">
        <v>11.7</v>
      </c>
      <c r="CD4" s="118">
        <v>16.5</v>
      </c>
    </row>
    <row r="5" spans="1:82">
      <c r="A5" s="11" t="s">
        <v>33</v>
      </c>
      <c r="B5" s="11" t="s">
        <v>34</v>
      </c>
      <c r="C5" s="11" t="s">
        <v>33</v>
      </c>
      <c r="D5" s="11">
        <v>240</v>
      </c>
      <c r="E5" s="11">
        <v>60</v>
      </c>
      <c r="F5" s="11">
        <v>300</v>
      </c>
      <c r="G5" s="11" t="s">
        <v>35</v>
      </c>
      <c r="H5" s="11" t="s">
        <v>28</v>
      </c>
      <c r="J5" s="52"/>
      <c r="K5" s="52"/>
      <c r="P5" s="53" t="s">
        <v>23</v>
      </c>
      <c r="Q5" s="11" t="s">
        <v>23</v>
      </c>
      <c r="T5" s="25" t="s">
        <v>36</v>
      </c>
      <c r="U5" s="54" t="s">
        <v>12</v>
      </c>
      <c r="V5" s="54"/>
      <c r="W5" s="54" t="s">
        <v>13</v>
      </c>
      <c r="X5" s="54" t="s">
        <v>37</v>
      </c>
      <c r="Y5" s="54"/>
      <c r="Z5" s="54"/>
      <c r="AA5" s="54"/>
      <c r="AB5" t="str" cm="1">
        <f t="array" ref="AB5">_xlfn.TEXTJOIN(" ",TRUE,IF(TRIM(U5:AA5)="","",TRIM(U5:AA5)))</f>
        <v>Front Top Centre</v>
      </c>
      <c r="AC5" s="53" t="str" cm="1">
        <f t="array" ref="AC5">_xlfn.TEXTJOIN("-",TRUE,IF(TRIM(U5:AA5)="","",TRIM(U5:AA5)))</f>
        <v>Front-Top-Centre</v>
      </c>
      <c r="AD5" s="53" t="str" cm="1">
        <f t="array" ref="AD5">_xlfn.TEXTJOIN("",TRUE,LEFT(U5:AA5,1))</f>
        <v>FTC</v>
      </c>
      <c r="AE5" s="53" t="str" cm="1">
        <f t="array" ref="AE5">_xlfn.TEXTJOIN("/",TRUE,LEFT(U5:AA5,1))&amp;"/"</f>
        <v>F/T/C/</v>
      </c>
      <c r="AF5" s="53" t="str" cm="1">
        <f t="array" ref="AF5">_xlfn.TEXTJOIN("-",TRUE,LEFT(U5:AA5,1))&amp;"-"</f>
        <v>F-T-C-</v>
      </c>
      <c r="AG5" s="11" t="s">
        <v>38</v>
      </c>
      <c r="AH5" s="11" t="s">
        <v>32</v>
      </c>
      <c r="AI5" s="11" t="s">
        <v>39</v>
      </c>
      <c r="BA5" s="48"/>
      <c r="BD5" s="114"/>
      <c r="BE5" s="48"/>
      <c r="BI5" s="223"/>
      <c r="BJ5" s="224"/>
      <c r="BK5" s="224"/>
      <c r="BL5" s="224"/>
      <c r="BM5" s="224"/>
      <c r="BN5" s="224"/>
      <c r="BO5" s="224"/>
      <c r="BQ5"/>
      <c r="BR5"/>
      <c r="BS5"/>
      <c r="BT5"/>
      <c r="BX5" s="115" t="s">
        <v>38</v>
      </c>
      <c r="BY5" s="116">
        <v>210</v>
      </c>
      <c r="BZ5" s="116">
        <v>297</v>
      </c>
      <c r="CA5" s="117">
        <v>21</v>
      </c>
      <c r="CB5" s="117">
        <v>29.7</v>
      </c>
      <c r="CC5" s="117">
        <v>8.3000000000000007</v>
      </c>
      <c r="CD5" s="118">
        <v>11.7</v>
      </c>
    </row>
    <row r="6" spans="1:82">
      <c r="A6" s="11" t="s">
        <v>40</v>
      </c>
      <c r="B6" s="11" t="s">
        <v>41</v>
      </c>
      <c r="C6" s="11" t="s">
        <v>40</v>
      </c>
      <c r="D6" s="11">
        <v>240</v>
      </c>
      <c r="E6" s="11">
        <v>60</v>
      </c>
      <c r="F6" s="11">
        <v>300</v>
      </c>
      <c r="G6" s="11" t="s">
        <v>35</v>
      </c>
      <c r="H6" s="11" t="s">
        <v>28</v>
      </c>
      <c r="J6" s="52"/>
      <c r="K6" s="52"/>
      <c r="P6" s="11" t="s">
        <v>13</v>
      </c>
      <c r="Q6" s="11" t="s">
        <v>37</v>
      </c>
      <c r="T6" s="24" t="s">
        <v>42</v>
      </c>
      <c r="U6" s="54" t="s">
        <v>12</v>
      </c>
      <c r="V6" s="54"/>
      <c r="W6" s="54" t="s">
        <v>15</v>
      </c>
      <c r="X6" s="54" t="s">
        <v>31</v>
      </c>
      <c r="Y6" s="54" t="s">
        <v>13</v>
      </c>
      <c r="Z6" s="54" t="s">
        <v>17</v>
      </c>
      <c r="AA6" s="54"/>
      <c r="AB6" t="str" cm="1">
        <f t="array" ref="AB6">_xlfn.TEXTJOIN(" ",TRUE,IF(TRIM(U6:AA6)="","",TRIM(U6:AA6)))</f>
        <v>Front Left Middle Top Bottom</v>
      </c>
      <c r="AC6" s="53" t="str" cm="1">
        <f t="array" ref="AC6">_xlfn.TEXTJOIN("-",TRUE,IF(TRIM(U6:AA6)="","",TRIM(U6:AA6)))</f>
        <v>Front-Left-Middle-Top-Bottom</v>
      </c>
      <c r="AD6" s="53" t="str" cm="1">
        <f t="array" ref="AD6">_xlfn.TEXTJOIN("",TRUE,LEFT(U6:AA6,1))</f>
        <v>FLMTB</v>
      </c>
      <c r="AE6" s="53" t="str" cm="1">
        <f t="array" ref="AE6">_xlfn.TEXTJOIN("/",TRUE,LEFT(U6:AA6,1))&amp;"/"</f>
        <v>F/L/M/T/B/</v>
      </c>
      <c r="AF6" s="53" t="str" cm="1">
        <f t="array" ref="AF6">_xlfn.TEXTJOIN("-",TRUE,LEFT(U6:AA6,1))&amp;"-"</f>
        <v>F-L-M-T-B-</v>
      </c>
      <c r="AS6" s="1"/>
      <c r="AT6" s="1"/>
      <c r="BA6" s="48"/>
      <c r="BD6" s="114"/>
      <c r="BE6" s="48"/>
      <c r="BI6" s="223"/>
      <c r="BJ6" s="224"/>
      <c r="BK6" s="224"/>
      <c r="BL6" s="224"/>
      <c r="BM6" s="224"/>
      <c r="BN6" s="224"/>
      <c r="BO6" s="224"/>
      <c r="BQ6"/>
      <c r="BR6"/>
      <c r="BS6"/>
      <c r="BT6"/>
      <c r="BX6" s="115" t="s">
        <v>43</v>
      </c>
      <c r="BY6" s="116">
        <v>148</v>
      </c>
      <c r="BZ6" s="116">
        <v>210</v>
      </c>
      <c r="CA6" s="117">
        <v>14.8</v>
      </c>
      <c r="CB6" s="117">
        <v>21</v>
      </c>
      <c r="CC6" s="117">
        <v>5.8</v>
      </c>
      <c r="CD6" s="118">
        <v>8.3000000000000007</v>
      </c>
    </row>
    <row r="7" spans="1:82">
      <c r="A7" s="11" t="s">
        <v>44</v>
      </c>
      <c r="B7" s="11" t="s">
        <v>45</v>
      </c>
      <c r="C7" s="11" t="s">
        <v>44</v>
      </c>
      <c r="D7" s="11">
        <v>240</v>
      </c>
      <c r="E7" s="11">
        <v>60</v>
      </c>
      <c r="F7" s="11">
        <v>300</v>
      </c>
      <c r="G7" s="11" t="s">
        <v>35</v>
      </c>
      <c r="H7" s="11" t="s">
        <v>28</v>
      </c>
      <c r="J7" s="52"/>
      <c r="K7" s="52"/>
      <c r="P7" s="11" t="s">
        <v>17</v>
      </c>
      <c r="Q7" s="11" t="s">
        <v>31</v>
      </c>
      <c r="T7" s="25" t="s">
        <v>46</v>
      </c>
      <c r="U7" s="54" t="s">
        <v>12</v>
      </c>
      <c r="V7" s="54"/>
      <c r="W7" s="54" t="s">
        <v>23</v>
      </c>
      <c r="X7" s="54" t="s">
        <v>31</v>
      </c>
      <c r="Y7" s="54" t="s">
        <v>13</v>
      </c>
      <c r="Z7" s="54" t="s">
        <v>17</v>
      </c>
      <c r="AA7" s="54"/>
      <c r="AB7" t="str" cm="1">
        <f t="array" ref="AB7">_xlfn.TEXTJOIN(" ",TRUE,IF(TRIM(U7:AA7)="","",TRIM(U7:AA7)))</f>
        <v>Front Right Middle Top Bottom</v>
      </c>
      <c r="AC7" s="53" t="str" cm="1">
        <f t="array" ref="AC7">_xlfn.TEXTJOIN("-",TRUE,IF(TRIM(U7:AA7)="","",TRIM(U7:AA7)))</f>
        <v>Front-Right-Middle-Top-Bottom</v>
      </c>
      <c r="AD7" s="53" t="str" cm="1">
        <f t="array" ref="AD7">_xlfn.TEXTJOIN("",TRUE,LEFT(U7:AA7,1))</f>
        <v>FRMTB</v>
      </c>
      <c r="AE7" s="53" t="str" cm="1">
        <f t="array" ref="AE7">_xlfn.TEXTJOIN("/",TRUE,LEFT(U7:AA7,1))&amp;"/"</f>
        <v>F/R/M/T/B/</v>
      </c>
      <c r="AF7" s="53" t="str" cm="1">
        <f t="array" ref="AF7">_xlfn.TEXTJOIN("-",TRUE,LEFT(U7:AA7,1))&amp;"-"</f>
        <v>F-R-M-T-B-</v>
      </c>
      <c r="AT7" s="1"/>
      <c r="BA7" s="48"/>
      <c r="BD7" s="114"/>
      <c r="BE7" s="48"/>
      <c r="BI7" s="223"/>
      <c r="BJ7" s="224"/>
      <c r="BK7" s="224"/>
      <c r="BL7" s="224"/>
      <c r="BM7" s="224"/>
      <c r="BN7" s="224"/>
      <c r="BO7" s="224"/>
      <c r="BQ7"/>
      <c r="BR7"/>
      <c r="BS7"/>
      <c r="BT7"/>
      <c r="BX7" s="115" t="s">
        <v>47</v>
      </c>
      <c r="BY7" s="116">
        <v>105</v>
      </c>
      <c r="BZ7" s="116">
        <v>148</v>
      </c>
      <c r="CA7" s="117">
        <v>10.5</v>
      </c>
      <c r="CB7" s="117">
        <v>14.8</v>
      </c>
      <c r="CC7" s="117">
        <v>4.0999999999999996</v>
      </c>
      <c r="CD7" s="118">
        <v>5.8</v>
      </c>
    </row>
    <row r="8" spans="1:82">
      <c r="A8" s="11" t="s">
        <v>48</v>
      </c>
      <c r="B8" s="11" t="s">
        <v>49</v>
      </c>
      <c r="C8" s="11" t="s">
        <v>48</v>
      </c>
      <c r="D8" s="11">
        <v>200</v>
      </c>
      <c r="E8" s="11">
        <v>60</v>
      </c>
      <c r="F8" s="11">
        <v>260</v>
      </c>
      <c r="G8" s="11" t="s">
        <v>27</v>
      </c>
      <c r="H8" s="11" t="s">
        <v>28</v>
      </c>
      <c r="J8" s="52"/>
      <c r="K8" s="52"/>
      <c r="P8" s="11" t="s">
        <v>50</v>
      </c>
      <c r="Q8" s="11" t="s">
        <v>51</v>
      </c>
      <c r="T8" s="24" t="s">
        <v>52</v>
      </c>
      <c r="U8" s="54" t="s">
        <v>12</v>
      </c>
      <c r="V8" s="54"/>
      <c r="W8" s="54" t="s">
        <v>31</v>
      </c>
      <c r="X8" s="54" t="s">
        <v>37</v>
      </c>
      <c r="Y8" s="54" t="s">
        <v>13</v>
      </c>
      <c r="Z8" s="54" t="s">
        <v>17</v>
      </c>
      <c r="AA8" s="54"/>
      <c r="AB8" t="str" cm="1">
        <f t="array" ref="AB8">_xlfn.TEXTJOIN(" ",TRUE,IF(TRIM(U8:AA8)="","",TRIM(U8:AA8)))</f>
        <v>Front Middle Centre Top Bottom</v>
      </c>
      <c r="AC8" s="53" t="str" cm="1">
        <f t="array" ref="AC8">_xlfn.TEXTJOIN("-",TRUE,IF(TRIM(U8:AA8)="","",TRIM(U8:AA8)))</f>
        <v>Front-Middle-Centre-Top-Bottom</v>
      </c>
      <c r="AD8" s="53" t="str" cm="1">
        <f t="array" ref="AD8">_xlfn.TEXTJOIN("",TRUE,LEFT(U8:AA8,1))</f>
        <v>FMCTB</v>
      </c>
      <c r="AE8" s="53" t="str" cm="1">
        <f t="array" ref="AE8">_xlfn.TEXTJOIN("/",TRUE,LEFT(U8:AA8,1))&amp;"/"</f>
        <v>F/M/C/T/B/</v>
      </c>
      <c r="AF8" s="53" t="str" cm="1">
        <f t="array" ref="AF8">_xlfn.TEXTJOIN("-",TRUE,LEFT(U8:AA8,1))&amp;"-"</f>
        <v>F-M-C-T-B-</v>
      </c>
      <c r="AT8" s="1"/>
      <c r="BA8" s="48"/>
      <c r="BD8" s="114"/>
      <c r="BE8" s="48"/>
      <c r="BI8" s="223"/>
      <c r="BJ8" s="224"/>
      <c r="BK8" s="224"/>
      <c r="BL8" s="224"/>
      <c r="BM8" s="224"/>
      <c r="BN8" s="224"/>
      <c r="BO8" s="224"/>
      <c r="BQ8"/>
      <c r="BR8"/>
      <c r="BS8"/>
      <c r="BT8"/>
      <c r="BX8" s="115" t="s">
        <v>53</v>
      </c>
      <c r="BY8" s="116">
        <v>74</v>
      </c>
      <c r="BZ8" s="116">
        <v>105</v>
      </c>
      <c r="CA8" s="117">
        <v>7.4</v>
      </c>
      <c r="CB8" s="117">
        <v>10.5</v>
      </c>
      <c r="CC8" s="117">
        <v>2.9</v>
      </c>
      <c r="CD8" s="118">
        <v>4.0999999999999996</v>
      </c>
    </row>
    <row r="9" spans="1:82">
      <c r="A9" s="11" t="s">
        <v>54</v>
      </c>
      <c r="B9" s="11" t="s">
        <v>55</v>
      </c>
      <c r="C9" s="11" t="s">
        <v>54</v>
      </c>
      <c r="D9" s="11">
        <v>200</v>
      </c>
      <c r="E9" s="11">
        <v>60</v>
      </c>
      <c r="F9" s="11">
        <v>260</v>
      </c>
      <c r="G9" s="11" t="s">
        <v>27</v>
      </c>
      <c r="H9" s="11" t="s">
        <v>28</v>
      </c>
      <c r="J9" s="52"/>
      <c r="K9" s="52"/>
      <c r="P9" s="11" t="s">
        <v>56</v>
      </c>
      <c r="Q9" s="11" t="s">
        <v>16</v>
      </c>
      <c r="T9" s="25" t="s">
        <v>57</v>
      </c>
      <c r="U9" s="54" t="s">
        <v>12</v>
      </c>
      <c r="V9" s="54"/>
      <c r="W9" s="54" t="s">
        <v>15</v>
      </c>
      <c r="X9" s="54" t="s">
        <v>16</v>
      </c>
      <c r="Y9" s="54"/>
      <c r="Z9" s="54"/>
      <c r="AA9" s="54"/>
      <c r="AB9" t="str" cm="1">
        <f t="array" ref="AB9">_xlfn.TEXTJOIN(" ",TRUE,IF(TRIM(U9:AA9)="","",TRIM(U9:AA9)))</f>
        <v>Front Left Chest</v>
      </c>
      <c r="AC9" s="53" t="str" cm="1">
        <f t="array" ref="AC9">_xlfn.TEXTJOIN("-",TRUE,IF(TRIM(U9:AA9)="","",TRIM(U9:AA9)))</f>
        <v>Front-Left-Chest</v>
      </c>
      <c r="AD9" s="53" t="str" cm="1">
        <f t="array" ref="AD9">_xlfn.TEXTJOIN("",TRUE,LEFT(U9:AA9,1))</f>
        <v>FLC</v>
      </c>
      <c r="AE9" s="53" t="str" cm="1">
        <f t="array" ref="AE9">_xlfn.TEXTJOIN("/",TRUE,LEFT(U9:AA9,1))&amp;"/"</f>
        <v>F/L/C/</v>
      </c>
      <c r="AF9" s="53" t="str" cm="1">
        <f t="array" ref="AF9">_xlfn.TEXTJOIN("-",TRUE,LEFT(U9:AA9,1))&amp;"-"</f>
        <v>F-L-C-</v>
      </c>
      <c r="AG9" s="11" t="s">
        <v>58</v>
      </c>
      <c r="AH9" s="11" t="s">
        <v>59</v>
      </c>
      <c r="AI9" s="11" t="s">
        <v>53</v>
      </c>
      <c r="AT9" s="1"/>
      <c r="BA9" s="48"/>
      <c r="BD9" s="114"/>
      <c r="BE9" s="48"/>
      <c r="BI9" s="223"/>
      <c r="BJ9" s="224"/>
      <c r="BK9" s="224"/>
      <c r="BL9" s="224"/>
      <c r="BM9" s="224"/>
      <c r="BN9" s="224"/>
      <c r="BO9" s="224"/>
      <c r="BQ9"/>
      <c r="BR9"/>
      <c r="BS9"/>
      <c r="BT9"/>
      <c r="BX9" s="115" t="s">
        <v>59</v>
      </c>
      <c r="BY9" s="116">
        <v>52</v>
      </c>
      <c r="BZ9" s="116">
        <v>74</v>
      </c>
      <c r="CA9" s="117">
        <v>5.2</v>
      </c>
      <c r="CB9" s="117">
        <v>7.4</v>
      </c>
      <c r="CC9" s="117">
        <v>2</v>
      </c>
      <c r="CD9" s="118">
        <v>2.9</v>
      </c>
    </row>
    <row r="10" spans="1:82">
      <c r="A10" s="11" t="s">
        <v>60</v>
      </c>
      <c r="B10" s="11" t="s">
        <v>61</v>
      </c>
      <c r="C10" s="11" t="s">
        <v>60</v>
      </c>
      <c r="D10" s="11">
        <v>240</v>
      </c>
      <c r="E10" s="11">
        <v>60</v>
      </c>
      <c r="F10" s="11">
        <v>300</v>
      </c>
      <c r="G10" s="11" t="s">
        <v>35</v>
      </c>
      <c r="H10" s="11" t="s">
        <v>28</v>
      </c>
      <c r="J10" s="52"/>
      <c r="K10" s="52"/>
      <c r="P10" s="11" t="s">
        <v>62</v>
      </c>
      <c r="T10" s="24" t="s">
        <v>63</v>
      </c>
      <c r="U10" s="54" t="s">
        <v>12</v>
      </c>
      <c r="V10" s="54"/>
      <c r="W10" s="54" t="s">
        <v>23</v>
      </c>
      <c r="X10" s="54" t="s">
        <v>16</v>
      </c>
      <c r="Y10" s="54"/>
      <c r="Z10" s="54"/>
      <c r="AA10" s="54"/>
      <c r="AB10" t="str" cm="1">
        <f t="array" ref="AB10">_xlfn.TEXTJOIN(" ",TRUE,IF(TRIM(U10:AA10)="","",TRIM(U10:AA10)))</f>
        <v>Front Right Chest</v>
      </c>
      <c r="AC10" s="53" t="str" cm="1">
        <f t="array" ref="AC10">_xlfn.TEXTJOIN("-",TRUE,IF(TRIM(U10:AA10)="","",TRIM(U10:AA10)))</f>
        <v>Front-Right-Chest</v>
      </c>
      <c r="AD10" s="53" t="str" cm="1">
        <f t="array" ref="AD10">_xlfn.TEXTJOIN("",TRUE,LEFT(U10:AA10,1))</f>
        <v>FRC</v>
      </c>
      <c r="AE10" s="53" t="str" cm="1">
        <f t="array" ref="AE10">_xlfn.TEXTJOIN("/",TRUE,LEFT(U10:AA10,1))&amp;"/"</f>
        <v>F/R/C/</v>
      </c>
      <c r="AF10" s="53" t="str" cm="1">
        <f t="array" ref="AF10">_xlfn.TEXTJOIN("-",TRUE,LEFT(U10:AA10,1))&amp;"-"</f>
        <v>F-R-C-</v>
      </c>
      <c r="BA10" s="48"/>
      <c r="BD10" s="114"/>
      <c r="BE10" s="48"/>
      <c r="BI10" s="223"/>
      <c r="BJ10" s="224"/>
      <c r="BK10" s="224"/>
      <c r="BL10" s="224"/>
      <c r="BM10" s="224"/>
      <c r="BN10" s="224"/>
      <c r="BO10" s="224"/>
      <c r="BQ10"/>
      <c r="BR10"/>
      <c r="BS10"/>
      <c r="BT10"/>
      <c r="BX10" s="119" t="s">
        <v>58</v>
      </c>
      <c r="BY10" s="116">
        <v>37</v>
      </c>
      <c r="BZ10" s="116">
        <v>52</v>
      </c>
      <c r="CA10" s="117">
        <v>3.7</v>
      </c>
      <c r="CB10" s="117">
        <v>5.2</v>
      </c>
      <c r="CC10" s="117">
        <v>1.5</v>
      </c>
      <c r="CD10" s="118">
        <v>2</v>
      </c>
    </row>
    <row r="11" spans="1:82">
      <c r="A11" s="11" t="s">
        <v>64</v>
      </c>
      <c r="B11" s="11" t="s">
        <v>65</v>
      </c>
      <c r="C11" s="11" t="s">
        <v>64</v>
      </c>
      <c r="D11" s="11">
        <v>200</v>
      </c>
      <c r="E11" s="11">
        <v>60</v>
      </c>
      <c r="F11" s="11">
        <v>260</v>
      </c>
      <c r="G11" s="11" t="s">
        <v>27</v>
      </c>
      <c r="H11" s="11" t="s">
        <v>28</v>
      </c>
      <c r="J11" s="52"/>
      <c r="K11" s="52"/>
      <c r="P11" s="11" t="s">
        <v>66</v>
      </c>
      <c r="T11" s="25" t="s">
        <v>67</v>
      </c>
      <c r="U11" s="54" t="s">
        <v>12</v>
      </c>
      <c r="V11" s="54"/>
      <c r="W11" s="54" t="s">
        <v>17</v>
      </c>
      <c r="X11" s="54" t="s">
        <v>15</v>
      </c>
      <c r="Y11" s="54" t="s">
        <v>51</v>
      </c>
      <c r="Z11" s="54"/>
      <c r="AA11" s="54"/>
      <c r="AB11" t="str" cm="1">
        <f t="array" ref="AB11">_xlfn.TEXTJOIN(" ",TRUE,IF(TRIM(U11:AA11)="","",TRIM(U11:AA11)))</f>
        <v>Front Bottom Left Corner</v>
      </c>
      <c r="AC11" s="53" t="str" cm="1">
        <f t="array" ref="AC11">_xlfn.TEXTJOIN("-",TRUE,IF(TRIM(U11:AA11)="","",TRIM(U11:AA11)))</f>
        <v>Front-Bottom-Left-Corner</v>
      </c>
      <c r="AD11" s="53" t="str" cm="1">
        <f t="array" ref="AD11">_xlfn.TEXTJOIN("",TRUE,LEFT(U11:AA11,1))</f>
        <v>FBLC</v>
      </c>
      <c r="AE11" s="53" t="str" cm="1">
        <f t="array" ref="AE11">_xlfn.TEXTJOIN("/",TRUE,LEFT(U11:AA11,1))&amp;"/"</f>
        <v>F/B/L/C/</v>
      </c>
      <c r="AF11" s="53" t="str" cm="1">
        <f t="array" ref="AF11">_xlfn.TEXTJOIN("-",TRUE,LEFT(U11:AA11,1))&amp;"-"</f>
        <v>F-B-L-C-</v>
      </c>
      <c r="AT11" s="1"/>
      <c r="BA11" s="48"/>
      <c r="BD11" s="114"/>
      <c r="BE11" s="48"/>
      <c r="BI11" s="223"/>
      <c r="BJ11" s="224"/>
      <c r="BK11" s="224"/>
      <c r="BL11" s="224"/>
      <c r="BM11" s="224"/>
      <c r="BN11" s="224"/>
      <c r="BO11" s="224"/>
      <c r="BQ11"/>
      <c r="BR11"/>
      <c r="BS11"/>
      <c r="BT11"/>
      <c r="BX11" s="115" t="s">
        <v>68</v>
      </c>
      <c r="BY11" s="116">
        <v>26</v>
      </c>
      <c r="BZ11" s="116">
        <v>37</v>
      </c>
      <c r="CA11" s="117">
        <v>2.6</v>
      </c>
      <c r="CB11" s="117">
        <v>3.7</v>
      </c>
      <c r="CC11" s="117">
        <v>1</v>
      </c>
      <c r="CD11" s="118">
        <v>1.5</v>
      </c>
    </row>
    <row r="12" spans="1:82">
      <c r="A12" s="11" t="s">
        <v>69</v>
      </c>
      <c r="B12" s="11" t="s">
        <v>70</v>
      </c>
      <c r="C12" s="11" t="s">
        <v>69</v>
      </c>
      <c r="D12" s="11">
        <v>200</v>
      </c>
      <c r="E12" s="11">
        <v>60</v>
      </c>
      <c r="F12" s="11">
        <v>260</v>
      </c>
      <c r="G12" s="11" t="s">
        <v>27</v>
      </c>
      <c r="H12" s="11" t="s">
        <v>28</v>
      </c>
      <c r="J12" s="52"/>
      <c r="K12" s="52"/>
      <c r="P12" s="54" t="s">
        <v>71</v>
      </c>
      <c r="T12" s="24" t="s">
        <v>72</v>
      </c>
      <c r="U12" s="54" t="s">
        <v>12</v>
      </c>
      <c r="V12" s="54"/>
      <c r="W12" s="54" t="s">
        <v>17</v>
      </c>
      <c r="X12" s="54" t="s">
        <v>23</v>
      </c>
      <c r="Y12" s="54" t="s">
        <v>51</v>
      </c>
      <c r="Z12" s="54"/>
      <c r="AA12" s="54"/>
      <c r="AB12" t="str" cm="1">
        <f t="array" ref="AB12">_xlfn.TEXTJOIN(" ",TRUE,IF(TRIM(U12:AA12)="","",TRIM(U12:AA12)))</f>
        <v>Front Bottom Right Corner</v>
      </c>
      <c r="AC12" s="53" t="str" cm="1">
        <f t="array" ref="AC12">_xlfn.TEXTJOIN("-",TRUE,IF(TRIM(U12:AA12)="","",TRIM(U12:AA12)))</f>
        <v>Front-Bottom-Right-Corner</v>
      </c>
      <c r="AD12" s="53" t="str" cm="1">
        <f t="array" ref="AD12">_xlfn.TEXTJOIN("",TRUE,LEFT(U12:AA12,1))</f>
        <v>FBRC</v>
      </c>
      <c r="AE12" s="53" t="str" cm="1">
        <f t="array" ref="AE12">_xlfn.TEXTJOIN("/",TRUE,LEFT(U12:AA12,1))&amp;"/"</f>
        <v>F/B/R/C/</v>
      </c>
      <c r="AF12" s="53" t="str" cm="1">
        <f t="array" ref="AF12">_xlfn.TEXTJOIN("-",TRUE,LEFT(U12:AA12,1))&amp;"-"</f>
        <v>F-B-R-C-</v>
      </c>
      <c r="AT12" s="1"/>
      <c r="BA12" s="48"/>
      <c r="BD12" s="114"/>
      <c r="BE12" s="48"/>
      <c r="BI12" s="223"/>
      <c r="BJ12" s="224"/>
      <c r="BK12" s="224"/>
      <c r="BL12" s="224"/>
      <c r="BM12" s="224"/>
      <c r="BN12" s="224"/>
      <c r="BO12" s="224"/>
      <c r="BQ12"/>
      <c r="BR12"/>
      <c r="BS12"/>
      <c r="BT12"/>
      <c r="BX12" s="115" t="s">
        <v>73</v>
      </c>
      <c r="BY12" s="116">
        <v>18</v>
      </c>
      <c r="BZ12" s="116">
        <v>26</v>
      </c>
      <c r="CA12" s="117">
        <v>1.8</v>
      </c>
      <c r="CB12" s="117">
        <v>2.6</v>
      </c>
      <c r="CC12" s="117">
        <v>0.7</v>
      </c>
      <c r="CD12" s="118">
        <v>1</v>
      </c>
    </row>
    <row r="13" spans="1:82">
      <c r="A13" s="11" t="s">
        <v>74</v>
      </c>
      <c r="B13" s="11" t="s">
        <v>75</v>
      </c>
      <c r="C13" s="11" t="s">
        <v>74</v>
      </c>
      <c r="D13" s="11">
        <v>140</v>
      </c>
      <c r="E13" s="11">
        <v>50</v>
      </c>
      <c r="F13" s="11">
        <v>190</v>
      </c>
      <c r="G13" s="11" t="s">
        <v>27</v>
      </c>
      <c r="H13" s="11" t="s">
        <v>28</v>
      </c>
      <c r="J13" s="52"/>
      <c r="K13" s="52"/>
      <c r="P13" s="54" t="s">
        <v>76</v>
      </c>
      <c r="T13" s="25" t="s">
        <v>77</v>
      </c>
      <c r="U13" s="54" t="s">
        <v>12</v>
      </c>
      <c r="V13" s="54"/>
      <c r="W13" s="54" t="s">
        <v>13</v>
      </c>
      <c r="X13" s="54" t="s">
        <v>15</v>
      </c>
      <c r="Y13" s="54" t="s">
        <v>51</v>
      </c>
      <c r="Z13" s="54" t="s">
        <v>13</v>
      </c>
      <c r="AA13" s="54" t="s">
        <v>15</v>
      </c>
      <c r="AB13" t="str" cm="1">
        <f t="array" ref="AB13">_xlfn.TEXTJOIN(" ",TRUE,IF(TRIM(U13:AA13)="","",TRIM(U13:AA13)))</f>
        <v>Front Top Left Corner Top Left</v>
      </c>
      <c r="AC13" s="53" t="str" cm="1">
        <f t="array" ref="AC13">_xlfn.TEXTJOIN("-",TRUE,IF(TRIM(U13:AA13)="","",TRIM(U13:AA13)))</f>
        <v>Front-Top-Left-Corner-Top-Left</v>
      </c>
      <c r="AD13" s="53" t="str" cm="1">
        <f t="array" ref="AD13">_xlfn.TEXTJOIN("",TRUE,LEFT(U13:AA13,1))</f>
        <v>FTLCTL</v>
      </c>
      <c r="AE13" s="53" t="str" cm="1">
        <f t="array" ref="AE13">_xlfn.TEXTJOIN("/",TRUE,LEFT(U13:AA13,1))&amp;"/"</f>
        <v>F/T/L/C/T/L/</v>
      </c>
      <c r="AF13" s="53" t="str" cm="1">
        <f t="array" ref="AF13">_xlfn.TEXTJOIN("-",TRUE,LEFT(U13:AA13,1))&amp;"-"</f>
        <v>F-T-L-C-T-L-</v>
      </c>
      <c r="AT13" s="1"/>
      <c r="BA13" s="48"/>
      <c r="BD13" s="114"/>
      <c r="BE13" s="48"/>
      <c r="BI13" s="223"/>
      <c r="BJ13" s="224"/>
      <c r="BK13" s="224"/>
      <c r="BL13" s="224"/>
      <c r="BM13" s="224"/>
      <c r="BN13" s="224"/>
      <c r="BO13" s="224"/>
      <c r="BQ13"/>
      <c r="BR13"/>
      <c r="BS13"/>
      <c r="BT13"/>
      <c r="BX13" s="115" t="s">
        <v>78</v>
      </c>
      <c r="BY13" s="120">
        <v>13</v>
      </c>
      <c r="BZ13" s="120">
        <v>18</v>
      </c>
      <c r="CA13" s="117">
        <v>1.3</v>
      </c>
      <c r="CB13" s="117">
        <v>1.8</v>
      </c>
      <c r="CC13" s="117">
        <v>0.5</v>
      </c>
      <c r="CD13" s="118">
        <v>0.7</v>
      </c>
    </row>
    <row r="14" spans="1:82">
      <c r="A14" s="11" t="s">
        <v>79</v>
      </c>
      <c r="B14" s="11" t="s">
        <v>80</v>
      </c>
      <c r="C14" s="11" t="s">
        <v>79</v>
      </c>
      <c r="J14" s="52"/>
      <c r="K14" s="52"/>
      <c r="T14" s="24" t="s">
        <v>81</v>
      </c>
      <c r="U14" s="54" t="s">
        <v>12</v>
      </c>
      <c r="V14" s="54"/>
      <c r="W14" s="54" t="s">
        <v>13</v>
      </c>
      <c r="X14" s="54" t="s">
        <v>23</v>
      </c>
      <c r="Y14" s="54" t="s">
        <v>51</v>
      </c>
      <c r="Z14" s="54" t="s">
        <v>13</v>
      </c>
      <c r="AA14" s="54" t="s">
        <v>23</v>
      </c>
      <c r="AB14" t="str" cm="1">
        <f t="array" ref="AB14">_xlfn.TEXTJOIN(" ",TRUE,IF(TRIM(U14:AA14)="","",TRIM(U14:AA14)))</f>
        <v>Front Top Right Corner Top Right</v>
      </c>
      <c r="AC14" s="53" t="str" cm="1">
        <f t="array" ref="AC14">_xlfn.TEXTJOIN("-",TRUE,IF(TRIM(U14:AA14)="","",TRIM(U14:AA14)))</f>
        <v>Front-Top-Right-Corner-Top-Right</v>
      </c>
      <c r="AD14" s="53" t="str" cm="1">
        <f t="array" ref="AD14">_xlfn.TEXTJOIN("",TRUE,LEFT(U14:AA14,1))</f>
        <v>FTRCTR</v>
      </c>
      <c r="AE14" s="53" t="str" cm="1">
        <f t="array" ref="AE14">_xlfn.TEXTJOIN("/",TRUE,LEFT(U14:AA14,1))&amp;"/"</f>
        <v>F/T/R/C/T/R/</v>
      </c>
      <c r="AF14" s="53" t="str" cm="1">
        <f t="array" ref="AF14">_xlfn.TEXTJOIN("-",TRUE,LEFT(U14:AA14,1))&amp;"-"</f>
        <v>F-T-R-C-T-R-</v>
      </c>
      <c r="BA14" s="48"/>
      <c r="BD14" s="114"/>
      <c r="BE14" s="48"/>
      <c r="BI14" s="223"/>
      <c r="BJ14" s="224"/>
      <c r="BK14" s="224"/>
      <c r="BL14" s="224"/>
      <c r="BM14" s="224"/>
      <c r="BN14" s="224"/>
      <c r="BO14" s="224"/>
      <c r="BQ14"/>
      <c r="BR14"/>
      <c r="BS14"/>
      <c r="BT14"/>
      <c r="BX14" s="121" t="s">
        <v>82</v>
      </c>
      <c r="BY14" s="120">
        <v>9</v>
      </c>
      <c r="BZ14" s="120">
        <v>13</v>
      </c>
      <c r="CA14" s="117">
        <v>0.9</v>
      </c>
      <c r="CB14" s="117">
        <v>1.3</v>
      </c>
      <c r="CC14" s="117">
        <v>0.4</v>
      </c>
      <c r="CD14" s="118">
        <v>0.5</v>
      </c>
    </row>
    <row r="15" spans="1:82">
      <c r="A15" s="11" t="s">
        <v>83</v>
      </c>
      <c r="B15" s="11" t="s">
        <v>84</v>
      </c>
      <c r="C15" s="11" t="s">
        <v>83</v>
      </c>
      <c r="D15" s="11">
        <v>750</v>
      </c>
      <c r="E15" s="11">
        <v>80</v>
      </c>
      <c r="F15" s="11">
        <v>830</v>
      </c>
      <c r="G15" s="11" t="s">
        <v>35</v>
      </c>
      <c r="H15" s="11" t="s">
        <v>28</v>
      </c>
      <c r="J15" s="52"/>
      <c r="K15" s="52"/>
      <c r="T15" s="25" t="s">
        <v>85</v>
      </c>
      <c r="U15" s="54" t="s">
        <v>12</v>
      </c>
      <c r="V15" s="54"/>
      <c r="W15" s="54" t="s">
        <v>13</v>
      </c>
      <c r="X15" s="54" t="s">
        <v>15</v>
      </c>
      <c r="Y15" s="54" t="s">
        <v>51</v>
      </c>
      <c r="Z15" s="54"/>
      <c r="AA15" s="54"/>
      <c r="AB15" t="str" cm="1">
        <f t="array" ref="AB15">_xlfn.TEXTJOIN(" ",TRUE,IF(TRIM(U15:AA15)="","",TRIM(U15:AA15)))</f>
        <v>Front Top Left Corner</v>
      </c>
      <c r="AC15" s="53" t="str" cm="1">
        <f t="array" ref="AC15">_xlfn.TEXTJOIN("-",TRUE,IF(TRIM(U15:AA15)="","",TRIM(U15:AA15)))</f>
        <v>Front-Top-Left-Corner</v>
      </c>
      <c r="AD15" s="53" t="str" cm="1">
        <f t="array" ref="AD15">_xlfn.TEXTJOIN("",TRUE,LEFT(U15:AA15,1))</f>
        <v>FTLC</v>
      </c>
      <c r="AE15" s="53" t="str" cm="1">
        <f t="array" ref="AE15">_xlfn.TEXTJOIN("/",TRUE,LEFT(U15:AA15,1))&amp;"/"</f>
        <v>F/T/L/C/</v>
      </c>
      <c r="AF15" s="53" t="str" cm="1">
        <f t="array" ref="AF15">_xlfn.TEXTJOIN("-",TRUE,LEFT(U15:AA15,1))&amp;"-"</f>
        <v>F-T-L-C-</v>
      </c>
      <c r="AS15" s="1"/>
      <c r="AT15" s="1"/>
      <c r="BA15" s="48"/>
      <c r="BD15" s="114"/>
      <c r="BE15" s="48"/>
      <c r="BI15" s="223"/>
      <c r="BJ15" s="224"/>
      <c r="BK15" s="224"/>
      <c r="BL15" s="224"/>
      <c r="BM15" s="224"/>
      <c r="BN15" s="224"/>
      <c r="BO15" s="224"/>
      <c r="BQ15"/>
      <c r="BR15"/>
      <c r="BS15"/>
      <c r="BT15"/>
      <c r="BX15" s="115" t="s">
        <v>86</v>
      </c>
      <c r="BY15" s="120">
        <v>1189</v>
      </c>
      <c r="BZ15" s="120">
        <v>1682</v>
      </c>
      <c r="CA15" s="117">
        <v>118.9</v>
      </c>
      <c r="CB15" s="117">
        <v>168.2</v>
      </c>
      <c r="CC15" s="117">
        <v>46.8</v>
      </c>
      <c r="CD15" s="118">
        <v>66.2</v>
      </c>
    </row>
    <row r="16" spans="1:82">
      <c r="A16" s="11" t="s">
        <v>87</v>
      </c>
      <c r="B16" s="11" t="s">
        <v>88</v>
      </c>
      <c r="C16" s="11" t="s">
        <v>87</v>
      </c>
      <c r="D16" s="11">
        <v>800</v>
      </c>
      <c r="E16" s="11">
        <v>90</v>
      </c>
      <c r="F16" s="11">
        <v>890</v>
      </c>
      <c r="G16" s="11" t="s">
        <v>35</v>
      </c>
      <c r="H16" s="11" t="s">
        <v>28</v>
      </c>
      <c r="J16" s="52"/>
      <c r="K16" s="52"/>
      <c r="T16" s="24" t="s">
        <v>89</v>
      </c>
      <c r="U16" s="54" t="s">
        <v>12</v>
      </c>
      <c r="V16" s="54"/>
      <c r="W16" s="54" t="s">
        <v>13</v>
      </c>
      <c r="X16" s="54" t="s">
        <v>23</v>
      </c>
      <c r="Y16" s="54" t="s">
        <v>51</v>
      </c>
      <c r="Z16" s="54"/>
      <c r="AA16" s="54"/>
      <c r="AB16" t="str" cm="1">
        <f t="array" ref="AB16">_xlfn.TEXTJOIN(" ",TRUE,IF(TRIM(U16:AA16)="","",TRIM(U16:AA16)))</f>
        <v>Front Top Right Corner</v>
      </c>
      <c r="AC16" s="53" t="str" cm="1">
        <f t="array" ref="AC16">_xlfn.TEXTJOIN("-",TRUE,IF(TRIM(U16:AA16)="","",TRIM(U16:AA16)))</f>
        <v>Front-Top-Right-Corner</v>
      </c>
      <c r="AD16" s="53" t="str" cm="1">
        <f t="array" ref="AD16">_xlfn.TEXTJOIN("",TRUE,LEFT(U16:AA16,1))</f>
        <v>FTRC</v>
      </c>
      <c r="AE16" s="53" t="str" cm="1">
        <f t="array" ref="AE16">_xlfn.TEXTJOIN("/",TRUE,LEFT(U16:AA16,1))&amp;"/"</f>
        <v>F/T/R/C/</v>
      </c>
      <c r="AF16" s="53" t="str" cm="1">
        <f t="array" ref="AF16">_xlfn.TEXTJOIN("-",TRUE,LEFT(U16:AA16,1))&amp;"-"</f>
        <v>F-T-R-C-</v>
      </c>
      <c r="AS16" s="1"/>
      <c r="AT16" s="1"/>
      <c r="BA16" s="48"/>
      <c r="BD16" s="114"/>
      <c r="BE16" s="48"/>
      <c r="BI16" s="223"/>
      <c r="BJ16" s="224"/>
      <c r="BK16" s="224"/>
      <c r="BL16" s="224"/>
      <c r="BM16" s="224"/>
      <c r="BN16" s="224"/>
      <c r="BO16" s="224"/>
      <c r="BQ16"/>
      <c r="BR16"/>
      <c r="BS16"/>
      <c r="BT16"/>
      <c r="BX16" s="115" t="s">
        <v>90</v>
      </c>
      <c r="BY16" s="120">
        <v>1682</v>
      </c>
      <c r="BZ16" s="120">
        <v>2378</v>
      </c>
      <c r="CA16" s="117">
        <v>168.2</v>
      </c>
      <c r="CB16" s="117">
        <v>237.8</v>
      </c>
      <c r="CC16" s="117">
        <v>66.2</v>
      </c>
      <c r="CD16" s="118">
        <v>93.6</v>
      </c>
    </row>
    <row r="17" spans="1:82">
      <c r="A17" s="11" t="s">
        <v>91</v>
      </c>
      <c r="B17" s="11" t="s">
        <v>92</v>
      </c>
      <c r="C17" s="11" t="s">
        <v>91</v>
      </c>
      <c r="D17" s="11">
        <v>750</v>
      </c>
      <c r="E17" s="11">
        <v>80</v>
      </c>
      <c r="F17" s="11">
        <v>830</v>
      </c>
      <c r="G17" s="11" t="s">
        <v>35</v>
      </c>
      <c r="H17" s="11" t="s">
        <v>28</v>
      </c>
      <c r="J17" s="52"/>
      <c r="K17" s="52"/>
      <c r="T17" s="25" t="s">
        <v>93</v>
      </c>
      <c r="U17" s="54" t="s">
        <v>12</v>
      </c>
      <c r="V17" s="54"/>
      <c r="W17" s="54" t="s">
        <v>13</v>
      </c>
      <c r="X17" s="54" t="s">
        <v>15</v>
      </c>
      <c r="Y17" s="54" t="s">
        <v>17</v>
      </c>
      <c r="Z17" s="54" t="s">
        <v>23</v>
      </c>
      <c r="AA17" s="54" t="s">
        <v>51</v>
      </c>
      <c r="AB17" t="str" cm="1">
        <f t="array" ref="AB17">_xlfn.TEXTJOIN(" ",TRUE,IF(TRIM(U17:AA17)="","",TRIM(U17:AA17)))</f>
        <v>Front Top Left Bottom Right Corner</v>
      </c>
      <c r="AC17" s="53" t="str" cm="1">
        <f t="array" ref="AC17">_xlfn.TEXTJOIN("-",TRUE,IF(TRIM(U17:AA17)="","",TRIM(U17:AA17)))</f>
        <v>Front-Top-Left-Bottom-Right-Corner</v>
      </c>
      <c r="AD17" s="53" t="str" cm="1">
        <f t="array" ref="AD17">_xlfn.TEXTJOIN("",TRUE,LEFT(U17:AA17,1))</f>
        <v>FTLBRC</v>
      </c>
      <c r="AE17" s="53" t="str" cm="1">
        <f t="array" ref="AE17">_xlfn.TEXTJOIN("/",TRUE,LEFT(U17:AA17,1))&amp;"/"</f>
        <v>F/T/L/B/R/C/</v>
      </c>
      <c r="AF17" s="53" t="str" cm="1">
        <f t="array" ref="AF17">_xlfn.TEXTJOIN("-",TRUE,LEFT(U17:AA17,1))&amp;"-"</f>
        <v>F-T-L-B-R-C-</v>
      </c>
      <c r="AS17" s="1"/>
      <c r="AT17" s="1"/>
      <c r="BA17" s="48"/>
      <c r="BI17" s="223"/>
      <c r="BJ17" s="224"/>
      <c r="BK17" s="224"/>
      <c r="BL17" s="224"/>
      <c r="BM17" s="224"/>
      <c r="BN17" s="224"/>
      <c r="BO17" s="224"/>
      <c r="BQ17"/>
      <c r="BR17"/>
      <c r="BS17"/>
      <c r="BT17"/>
      <c r="BX17" s="115" t="s">
        <v>94</v>
      </c>
      <c r="BY17" s="120">
        <v>914</v>
      </c>
      <c r="BZ17" s="120">
        <v>1292</v>
      </c>
      <c r="CA17" s="117">
        <v>91.4</v>
      </c>
      <c r="CB17" s="117">
        <v>129.19999999999999</v>
      </c>
      <c r="CC17" s="117">
        <v>36</v>
      </c>
      <c r="CD17" s="118">
        <v>50.9</v>
      </c>
    </row>
    <row r="18" spans="1:82">
      <c r="A18" s="11" t="s">
        <v>95</v>
      </c>
      <c r="B18" s="11" t="s">
        <v>96</v>
      </c>
      <c r="C18" s="11" t="s">
        <v>95</v>
      </c>
      <c r="D18" s="11">
        <v>520</v>
      </c>
      <c r="E18" s="11">
        <v>80</v>
      </c>
      <c r="F18" s="11">
        <v>600</v>
      </c>
      <c r="G18" s="11" t="s">
        <v>35</v>
      </c>
      <c r="H18" s="11" t="s">
        <v>28</v>
      </c>
      <c r="J18" s="52"/>
      <c r="K18" s="52"/>
      <c r="T18" s="24" t="s">
        <v>97</v>
      </c>
      <c r="U18" s="54" t="s">
        <v>12</v>
      </c>
      <c r="V18" s="54"/>
      <c r="W18" s="54" t="s">
        <v>13</v>
      </c>
      <c r="X18" s="54" t="s">
        <v>23</v>
      </c>
      <c r="Y18" s="54" t="s">
        <v>51</v>
      </c>
      <c r="Z18" s="54" t="s">
        <v>15</v>
      </c>
      <c r="AA18" s="54" t="s">
        <v>51</v>
      </c>
      <c r="AB18" t="str" cm="1">
        <f t="array" ref="AB18">_xlfn.TEXTJOIN(" ",TRUE,IF(TRIM(U18:AA18)="","",TRIM(U18:AA18)))</f>
        <v>Front Top Right Corner Left Corner</v>
      </c>
      <c r="AC18" s="53" t="str" cm="1">
        <f t="array" ref="AC18">_xlfn.TEXTJOIN("-",TRUE,IF(TRIM(U18:AA18)="","",TRIM(U18:AA18)))</f>
        <v>Front-Top-Right-Corner-Left-Corner</v>
      </c>
      <c r="AD18" s="53" t="str" cm="1">
        <f t="array" ref="AD18">_xlfn.TEXTJOIN("",TRUE,LEFT(U18:AA18,1))</f>
        <v>FTRCLC</v>
      </c>
      <c r="AE18" s="53" t="str" cm="1">
        <f t="array" ref="AE18">_xlfn.TEXTJOIN("/",TRUE,LEFT(U18:AA18,1))&amp;"/"</f>
        <v>F/T/R/C/L/C/</v>
      </c>
      <c r="AF18" s="53" t="str" cm="1">
        <f t="array" ref="AF18">_xlfn.TEXTJOIN("-",TRUE,LEFT(U18:AA18,1))&amp;"-"</f>
        <v>F-T-R-C-L-C-</v>
      </c>
      <c r="BI18" s="223"/>
      <c r="BJ18" s="224"/>
      <c r="BK18" s="224"/>
      <c r="BL18" s="224"/>
      <c r="BM18" s="224"/>
      <c r="BN18" s="224"/>
      <c r="BO18" s="224"/>
      <c r="BQ18"/>
      <c r="BR18"/>
      <c r="BS18"/>
      <c r="BT18"/>
      <c r="BX18" s="115" t="s">
        <v>98</v>
      </c>
      <c r="BY18" s="120">
        <v>609</v>
      </c>
      <c r="BZ18" s="120">
        <v>914</v>
      </c>
      <c r="CA18" s="117">
        <v>60.9</v>
      </c>
      <c r="CB18" s="117">
        <v>91.4</v>
      </c>
      <c r="CC18" s="117">
        <v>24</v>
      </c>
      <c r="CD18" s="118">
        <v>36</v>
      </c>
    </row>
    <row r="19" spans="1:82">
      <c r="A19" s="11" t="s">
        <v>99</v>
      </c>
      <c r="B19" s="11" t="s">
        <v>100</v>
      </c>
      <c r="C19" s="11" t="s">
        <v>99</v>
      </c>
      <c r="D19" s="11">
        <v>750</v>
      </c>
      <c r="E19" s="11">
        <v>80</v>
      </c>
      <c r="F19" s="11">
        <v>830</v>
      </c>
      <c r="G19" s="11" t="s">
        <v>35</v>
      </c>
      <c r="H19" s="11" t="s">
        <v>28</v>
      </c>
      <c r="J19" s="52"/>
      <c r="K19" s="52"/>
      <c r="T19" s="25" t="s">
        <v>101</v>
      </c>
      <c r="U19" s="54" t="s">
        <v>12</v>
      </c>
      <c r="V19" s="54"/>
      <c r="W19" s="54" t="s">
        <v>17</v>
      </c>
      <c r="X19" s="54" t="s">
        <v>15</v>
      </c>
      <c r="Y19" s="54" t="s">
        <v>51</v>
      </c>
      <c r="Z19" s="54" t="s">
        <v>13</v>
      </c>
      <c r="AA19" s="54" t="s">
        <v>15</v>
      </c>
      <c r="AB19" t="str" cm="1">
        <f t="array" ref="AB19">_xlfn.TEXTJOIN(" ",TRUE,IF(TRIM(U19:AA19)="","",TRIM(U19:AA19)))</f>
        <v>Front Bottom Left Corner Top Left</v>
      </c>
      <c r="AC19" s="53" t="str" cm="1">
        <f t="array" ref="AC19">_xlfn.TEXTJOIN("-",TRUE,IF(TRIM(U19:AA19)="","",TRIM(U19:AA19)))</f>
        <v>Front-Bottom-Left-Corner-Top-Left</v>
      </c>
      <c r="AD19" s="53" t="str" cm="1">
        <f t="array" ref="AD19">_xlfn.TEXTJOIN("",TRUE,LEFT(U19:AA19,1))</f>
        <v>FBLCTL</v>
      </c>
      <c r="AE19" s="53" t="str" cm="1">
        <f t="array" ref="AE19">_xlfn.TEXTJOIN("/",TRUE,LEFT(U19:AA19,1))&amp;"/"</f>
        <v>F/B/L/C/T/L/</v>
      </c>
      <c r="AF19" s="53" t="str" cm="1">
        <f t="array" ref="AF19">_xlfn.TEXTJOIN("-",TRUE,LEFT(U19:AA19,1))&amp;"-"</f>
        <v>F-B-L-C-T-L-</v>
      </c>
      <c r="AS19" s="1"/>
      <c r="AT19" s="1"/>
      <c r="BA19" s="48"/>
      <c r="BI19" s="223"/>
      <c r="BJ19" s="224"/>
      <c r="BK19" s="224"/>
      <c r="BL19" s="224"/>
      <c r="BM19" s="224"/>
      <c r="BN19" s="224"/>
      <c r="BO19" s="224"/>
      <c r="BQ19"/>
      <c r="BR19"/>
      <c r="BS19"/>
      <c r="BT19"/>
      <c r="BX19" s="122" t="s">
        <v>102</v>
      </c>
      <c r="BY19" s="123">
        <v>329</v>
      </c>
      <c r="BZ19" s="123">
        <v>483</v>
      </c>
      <c r="CA19" s="124">
        <v>32.9</v>
      </c>
      <c r="CB19" s="124">
        <v>48.3</v>
      </c>
      <c r="CC19" s="124">
        <v>13</v>
      </c>
      <c r="CD19" s="125">
        <v>19</v>
      </c>
    </row>
    <row r="20" spans="1:82">
      <c r="A20" s="11" t="s">
        <v>103</v>
      </c>
      <c r="B20" s="11" t="s">
        <v>104</v>
      </c>
      <c r="C20" s="11" t="s">
        <v>103</v>
      </c>
      <c r="D20" s="11">
        <v>750</v>
      </c>
      <c r="E20" s="11">
        <v>80</v>
      </c>
      <c r="F20" s="11">
        <v>830</v>
      </c>
      <c r="G20" s="11" t="s">
        <v>35</v>
      </c>
      <c r="H20" s="11" t="s">
        <v>28</v>
      </c>
      <c r="J20" s="52"/>
      <c r="K20" s="52"/>
      <c r="T20" s="24" t="s">
        <v>105</v>
      </c>
      <c r="U20" s="54" t="s">
        <v>12</v>
      </c>
      <c r="V20" s="54"/>
      <c r="W20" s="54" t="s">
        <v>17</v>
      </c>
      <c r="X20" s="54" t="s">
        <v>23</v>
      </c>
      <c r="Y20" s="54" t="s">
        <v>51</v>
      </c>
      <c r="Z20" s="54" t="s">
        <v>13</v>
      </c>
      <c r="AA20" s="54" t="s">
        <v>15</v>
      </c>
      <c r="AB20" t="str" cm="1">
        <f t="array" ref="AB20">_xlfn.TEXTJOIN(" ",TRUE,IF(TRIM(U20:AA20)="","",TRIM(U20:AA20)))</f>
        <v>Front Bottom Right Corner Top Left</v>
      </c>
      <c r="AC20" s="53" t="str" cm="1">
        <f t="array" ref="AC20">_xlfn.TEXTJOIN("-",TRUE,IF(TRIM(U20:AA20)="","",TRIM(U20:AA20)))</f>
        <v>Front-Bottom-Right-Corner-Top-Left</v>
      </c>
      <c r="AD20" s="53" t="str" cm="1">
        <f t="array" ref="AD20">_xlfn.TEXTJOIN("",TRUE,LEFT(U20:AA20,1))</f>
        <v>FBRCTL</v>
      </c>
      <c r="AE20" s="53" t="str" cm="1">
        <f t="array" ref="AE20">_xlfn.TEXTJOIN("/",TRUE,LEFT(U20:AA20,1))&amp;"/"</f>
        <v>F/B/R/C/T/L/</v>
      </c>
      <c r="AF20" s="53" t="str" cm="1">
        <f t="array" ref="AF20">_xlfn.TEXTJOIN("-",TRUE,LEFT(U20:AA20,1))&amp;"-"</f>
        <v>F-B-R-C-T-L-</v>
      </c>
      <c r="AS20" s="1"/>
      <c r="AT20" s="1"/>
      <c r="BA20" s="48"/>
      <c r="BI20" s="223"/>
      <c r="BJ20" s="224"/>
      <c r="BK20" s="224"/>
      <c r="BL20" s="224"/>
      <c r="BM20" s="224"/>
      <c r="BN20" s="224"/>
      <c r="BO20" s="224"/>
      <c r="BQ20"/>
      <c r="BR20"/>
      <c r="BS20"/>
      <c r="BT20"/>
    </row>
    <row r="21" spans="1:82">
      <c r="A21" s="11" t="s">
        <v>106</v>
      </c>
      <c r="B21" s="11" t="s">
        <v>107</v>
      </c>
      <c r="C21" s="11" t="s">
        <v>106</v>
      </c>
      <c r="D21" s="11">
        <v>550</v>
      </c>
      <c r="E21" s="11">
        <v>80</v>
      </c>
      <c r="F21" s="11">
        <v>630</v>
      </c>
      <c r="G21" s="11" t="s">
        <v>35</v>
      </c>
      <c r="H21" s="11" t="s">
        <v>28</v>
      </c>
      <c r="J21" s="52"/>
      <c r="K21" s="52"/>
      <c r="T21" s="25" t="s">
        <v>108</v>
      </c>
      <c r="U21" s="54" t="s">
        <v>12</v>
      </c>
      <c r="V21" s="54"/>
      <c r="W21" s="54" t="s">
        <v>17</v>
      </c>
      <c r="X21" s="54" t="s">
        <v>15</v>
      </c>
      <c r="Y21" s="54" t="s">
        <v>51</v>
      </c>
      <c r="Z21" s="54" t="s">
        <v>13</v>
      </c>
      <c r="AA21" s="54" t="s">
        <v>23</v>
      </c>
      <c r="AB21" t="str" cm="1">
        <f t="array" ref="AB21">_xlfn.TEXTJOIN(" ",TRUE,IF(TRIM(U21:AA21)="","",TRIM(U21:AA21)))</f>
        <v>Front Bottom Left Corner Top Right</v>
      </c>
      <c r="AC21" s="53" t="str" cm="1">
        <f t="array" ref="AC21">_xlfn.TEXTJOIN("-",TRUE,IF(TRIM(U21:AA21)="","",TRIM(U21:AA21)))</f>
        <v>Front-Bottom-Left-Corner-Top-Right</v>
      </c>
      <c r="AD21" s="53" t="str" cm="1">
        <f t="array" ref="AD21">_xlfn.TEXTJOIN("",TRUE,LEFT(U21:AA21,1))</f>
        <v>FBLCTR</v>
      </c>
      <c r="AE21" s="53" t="str" cm="1">
        <f t="array" ref="AE21">_xlfn.TEXTJOIN("/",TRUE,LEFT(U21:AA21,1))&amp;"/"</f>
        <v>F/B/L/C/T/R/</v>
      </c>
      <c r="AF21" s="53" t="str" cm="1">
        <f t="array" ref="AF21">_xlfn.TEXTJOIN("-",TRUE,LEFT(U21:AA21,1))&amp;"-"</f>
        <v>F-B-L-C-T-R-</v>
      </c>
      <c r="AS21" s="1"/>
      <c r="AT21" s="1"/>
      <c r="BA21" s="48"/>
      <c r="BI21" s="223"/>
      <c r="BJ21" s="224"/>
      <c r="BK21" s="224"/>
      <c r="BL21" s="224"/>
      <c r="BM21" s="224"/>
      <c r="BN21" s="224"/>
      <c r="BO21" s="224"/>
      <c r="BQ21"/>
      <c r="BR21"/>
      <c r="BS21"/>
      <c r="BT21"/>
    </row>
    <row r="22" spans="1:82">
      <c r="A22" s="11" t="s">
        <v>109</v>
      </c>
      <c r="B22" s="11" t="s">
        <v>110</v>
      </c>
      <c r="C22" s="11" t="s">
        <v>109</v>
      </c>
      <c r="D22" s="11">
        <v>500</v>
      </c>
      <c r="E22" s="11">
        <v>80</v>
      </c>
      <c r="F22" s="11">
        <v>580</v>
      </c>
      <c r="G22" s="11" t="s">
        <v>35</v>
      </c>
      <c r="H22" s="11" t="s">
        <v>28</v>
      </c>
      <c r="J22" s="52"/>
      <c r="K22" s="52"/>
      <c r="T22" s="26" t="s">
        <v>111</v>
      </c>
      <c r="U22" s="54" t="s">
        <v>12</v>
      </c>
      <c r="V22" s="54"/>
      <c r="W22" s="54" t="s">
        <v>17</v>
      </c>
      <c r="X22" s="54" t="s">
        <v>23</v>
      </c>
      <c r="Y22" s="54" t="s">
        <v>51</v>
      </c>
      <c r="Z22" s="54" t="s">
        <v>13</v>
      </c>
      <c r="AA22" s="54" t="s">
        <v>23</v>
      </c>
      <c r="AB22" t="str" cm="1">
        <f t="array" ref="AB22">_xlfn.TEXTJOIN(" ",TRUE,IF(TRIM(U22:AA22)="","",TRIM(U22:AA22)))</f>
        <v>Front Bottom Right Corner Top Right</v>
      </c>
      <c r="AC22" s="53" t="str" cm="1">
        <f t="array" ref="AC22">_xlfn.TEXTJOIN("-",TRUE,IF(TRIM(U22:AA22)="","",TRIM(U22:AA22)))</f>
        <v>Front-Bottom-Right-Corner-Top-Right</v>
      </c>
      <c r="AD22" s="53" t="str" cm="1">
        <f t="array" ref="AD22">_xlfn.TEXTJOIN("",TRUE,LEFT(U22:AA22,1))</f>
        <v>FBRCTR</v>
      </c>
      <c r="AE22" s="53" t="str" cm="1">
        <f t="array" ref="AE22">_xlfn.TEXTJOIN("/",TRUE,LEFT(U22:AA22,1))&amp;"/"</f>
        <v>F/B/R/C/T/R/</v>
      </c>
      <c r="AF22" s="53" t="str" cm="1">
        <f t="array" ref="AF22">_xlfn.TEXTJOIN("-",TRUE,LEFT(U22:AA22,1))&amp;"-"</f>
        <v>F-B-R-C-T-R-</v>
      </c>
      <c r="AS22" s="1"/>
      <c r="AT22" s="1"/>
      <c r="AU22" s="1"/>
      <c r="BA22" s="48"/>
      <c r="BI22" s="223"/>
      <c r="BJ22" s="224"/>
      <c r="BK22" s="224"/>
      <c r="BL22" s="224"/>
      <c r="BM22" s="224"/>
      <c r="BN22" s="224"/>
      <c r="BO22" s="224"/>
      <c r="BQ22"/>
      <c r="BR22"/>
      <c r="BS22"/>
      <c r="BT22"/>
    </row>
    <row r="23" spans="1:82">
      <c r="A23" s="11" t="s">
        <v>112</v>
      </c>
      <c r="B23" s="11" t="s">
        <v>113</v>
      </c>
      <c r="C23" s="11" t="s">
        <v>112</v>
      </c>
      <c r="J23" s="52"/>
      <c r="K23" s="52"/>
      <c r="T23" s="27" t="s">
        <v>114</v>
      </c>
      <c r="U23" s="54" t="s">
        <v>12</v>
      </c>
      <c r="V23" s="54"/>
      <c r="W23" s="54" t="s">
        <v>15</v>
      </c>
      <c r="X23" s="54" t="s">
        <v>31</v>
      </c>
      <c r="Y23" s="54"/>
      <c r="Z23" s="54" t="s">
        <v>13</v>
      </c>
      <c r="AA23" s="54" t="s">
        <v>15</v>
      </c>
      <c r="AB23" t="str" cm="1">
        <f t="array" ref="AB23">_xlfn.TEXTJOIN(" ",TRUE,IF(TRIM(U23:AA23)="","",TRIM(U23:AA23)))</f>
        <v>Front Left Middle Top Left</v>
      </c>
      <c r="AC23" s="53" t="str" cm="1">
        <f t="array" ref="AC23">_xlfn.TEXTJOIN("-",TRUE,IF(TRIM(U23:AA23)="","",TRIM(U23:AA23)))</f>
        <v>Front-Left-Middle-Top-Left</v>
      </c>
      <c r="AD23" s="53" t="str" cm="1">
        <f t="array" ref="AD23">_xlfn.TEXTJOIN("",TRUE,LEFT(U23:AA23,1))</f>
        <v>FLMTL</v>
      </c>
      <c r="AE23" s="53" t="str" cm="1">
        <f t="array" ref="AE23">_xlfn.TEXTJOIN("/",TRUE,LEFT(U23:AA23,1))&amp;"/"</f>
        <v>F/L/M/T/L/</v>
      </c>
      <c r="AF23" s="53" t="str" cm="1">
        <f t="array" ref="AF23">_xlfn.TEXTJOIN("-",TRUE,LEFT(U23:AA23,1))&amp;"-"</f>
        <v>F-L-M-T-L-</v>
      </c>
      <c r="BA23" s="48"/>
      <c r="BI23" s="223"/>
      <c r="BJ23" s="224"/>
      <c r="BK23" s="224"/>
      <c r="BL23" s="224"/>
      <c r="BM23" s="224"/>
      <c r="BN23" s="224"/>
      <c r="BO23" s="224"/>
      <c r="BQ23"/>
      <c r="BR23"/>
      <c r="BS23"/>
      <c r="BT23"/>
    </row>
    <row r="24" spans="1:82">
      <c r="A24" s="11" t="s">
        <v>115</v>
      </c>
      <c r="B24" s="11" t="s">
        <v>116</v>
      </c>
      <c r="C24" s="11" t="s">
        <v>115</v>
      </c>
      <c r="D24" s="11">
        <v>180</v>
      </c>
      <c r="E24" s="11">
        <v>60</v>
      </c>
      <c r="F24" s="11">
        <v>240</v>
      </c>
      <c r="G24" s="11" t="s">
        <v>27</v>
      </c>
      <c r="H24" s="11" t="s">
        <v>28</v>
      </c>
      <c r="J24" s="52"/>
      <c r="K24" s="52"/>
      <c r="T24" s="26" t="s">
        <v>117</v>
      </c>
      <c r="U24" s="54" t="s">
        <v>12</v>
      </c>
      <c r="V24" s="54"/>
      <c r="W24" s="54" t="s">
        <v>23</v>
      </c>
      <c r="X24" s="54" t="s">
        <v>31</v>
      </c>
      <c r="Y24" s="54"/>
      <c r="Z24" s="54" t="s">
        <v>13</v>
      </c>
      <c r="AA24" s="54" t="s">
        <v>15</v>
      </c>
      <c r="AB24" t="str" cm="1">
        <f t="array" ref="AB24">_xlfn.TEXTJOIN(" ",TRUE,IF(TRIM(U24:AA24)="","",TRIM(U24:AA24)))</f>
        <v>Front Right Middle Top Left</v>
      </c>
      <c r="AC24" s="53" t="str" cm="1">
        <f t="array" ref="AC24">_xlfn.TEXTJOIN("-",TRUE,IF(TRIM(U24:AA24)="","",TRIM(U24:AA24)))</f>
        <v>Front-Right-Middle-Top-Left</v>
      </c>
      <c r="AD24" s="53" t="str" cm="1">
        <f t="array" ref="AD24">_xlfn.TEXTJOIN("",TRUE,LEFT(U24:AA24,1))</f>
        <v>FRMTL</v>
      </c>
      <c r="AE24" s="53" t="str" cm="1">
        <f t="array" ref="AE24">_xlfn.TEXTJOIN("/",TRUE,LEFT(U24:AA24,1))&amp;"/"</f>
        <v>F/R/M/T/L/</v>
      </c>
      <c r="AF24" s="53" t="str" cm="1">
        <f t="array" ref="AF24">_xlfn.TEXTJOIN("-",TRUE,LEFT(U24:AA24,1))&amp;"-"</f>
        <v>F-R-M-T-L-</v>
      </c>
      <c r="BA24" s="48"/>
      <c r="BI24" s="223"/>
      <c r="BJ24" s="224"/>
      <c r="BK24" s="224"/>
      <c r="BL24" s="224"/>
      <c r="BM24" s="224"/>
      <c r="BN24" s="224"/>
      <c r="BO24" s="224"/>
      <c r="BQ24"/>
      <c r="BR24"/>
      <c r="BS24"/>
      <c r="BT24"/>
    </row>
    <row r="25" spans="1:82">
      <c r="A25" s="11" t="s">
        <v>118</v>
      </c>
      <c r="B25" s="11" t="s">
        <v>119</v>
      </c>
      <c r="C25" s="11" t="s">
        <v>118</v>
      </c>
      <c r="J25" s="52"/>
      <c r="K25" s="52"/>
      <c r="T25" s="27" t="s">
        <v>120</v>
      </c>
      <c r="U25" s="54" t="s">
        <v>12</v>
      </c>
      <c r="V25" s="54"/>
      <c r="W25" s="54" t="s">
        <v>31</v>
      </c>
      <c r="X25" s="54" t="s">
        <v>37</v>
      </c>
      <c r="Y25" s="54"/>
      <c r="Z25" s="54" t="s">
        <v>13</v>
      </c>
      <c r="AA25" s="54" t="s">
        <v>15</v>
      </c>
      <c r="AB25" t="str" cm="1">
        <f t="array" ref="AB25">_xlfn.TEXTJOIN(" ",TRUE,IF(TRIM(U25:AA25)="","",TRIM(U25:AA25)))</f>
        <v>Front Middle Centre Top Left</v>
      </c>
      <c r="AC25" s="53" t="str" cm="1">
        <f t="array" ref="AC25">_xlfn.TEXTJOIN("-",TRUE,IF(TRIM(U25:AA25)="","",TRIM(U25:AA25)))</f>
        <v>Front-Middle-Centre-Top-Left</v>
      </c>
      <c r="AD25" s="53" t="str" cm="1">
        <f t="array" ref="AD25">_xlfn.TEXTJOIN("",TRUE,LEFT(U25:AA25,1))</f>
        <v>FMCTL</v>
      </c>
      <c r="AE25" s="53" t="str" cm="1">
        <f t="array" ref="AE25">_xlfn.TEXTJOIN("/",TRUE,LEFT(U25:AA25,1))&amp;"/"</f>
        <v>F/M/C/T/L/</v>
      </c>
      <c r="AF25" s="53" t="str" cm="1">
        <f t="array" ref="AF25">_xlfn.TEXTJOIN("-",TRUE,LEFT(U25:AA25,1))&amp;"-"</f>
        <v>F-M-C-T-L-</v>
      </c>
      <c r="BA25" s="48"/>
      <c r="BI25" s="223"/>
      <c r="BJ25" s="224"/>
      <c r="BK25" s="224"/>
      <c r="BL25" s="224"/>
      <c r="BM25" s="224"/>
      <c r="BN25" s="224"/>
      <c r="BO25" s="224"/>
    </row>
    <row r="26" spans="1:82">
      <c r="A26" s="11" t="s">
        <v>121</v>
      </c>
      <c r="B26" s="11" t="s">
        <v>122</v>
      </c>
      <c r="C26" s="11" t="s">
        <v>121</v>
      </c>
      <c r="D26" s="11">
        <v>180</v>
      </c>
      <c r="E26" s="11">
        <v>60</v>
      </c>
      <c r="F26" s="11">
        <v>240</v>
      </c>
      <c r="G26" s="11" t="s">
        <v>27</v>
      </c>
      <c r="H26" s="11" t="s">
        <v>28</v>
      </c>
      <c r="J26" s="52"/>
      <c r="K26" s="52"/>
      <c r="T26" s="26" t="s">
        <v>123</v>
      </c>
      <c r="U26" s="54" t="s">
        <v>12</v>
      </c>
      <c r="V26" s="54"/>
      <c r="W26" s="54" t="s">
        <v>15</v>
      </c>
      <c r="X26" s="54" t="s">
        <v>31</v>
      </c>
      <c r="Y26" s="54"/>
      <c r="Z26" s="54" t="s">
        <v>13</v>
      </c>
      <c r="AA26" s="54" t="s">
        <v>23</v>
      </c>
      <c r="AB26" t="str" cm="1">
        <f t="array" ref="AB26">_xlfn.TEXTJOIN(" ",TRUE,IF(TRIM(U26:AA26)="","",TRIM(U26:AA26)))</f>
        <v>Front Left Middle Top Right</v>
      </c>
      <c r="AC26" s="53" t="str" cm="1">
        <f t="array" ref="AC26">_xlfn.TEXTJOIN("-",TRUE,IF(TRIM(U26:AA26)="","",TRIM(U26:AA26)))</f>
        <v>Front-Left-Middle-Top-Right</v>
      </c>
      <c r="AD26" s="53" t="str" cm="1">
        <f t="array" ref="AD26">_xlfn.TEXTJOIN("",TRUE,LEFT(U26:AA26,1))</f>
        <v>FLMTR</v>
      </c>
      <c r="AE26" s="53" t="str" cm="1">
        <f t="array" ref="AE26">_xlfn.TEXTJOIN("/",TRUE,LEFT(U26:AA26,1))&amp;"/"</f>
        <v>F/L/M/T/R/</v>
      </c>
      <c r="AF26" s="53" t="str" cm="1">
        <f t="array" ref="AF26">_xlfn.TEXTJOIN("-",TRUE,LEFT(U26:AA26,1))&amp;"-"</f>
        <v>F-L-M-T-R-</v>
      </c>
      <c r="BI26" s="223"/>
      <c r="BJ26" s="224"/>
      <c r="BK26" s="224"/>
      <c r="BL26" s="224"/>
      <c r="BM26" s="224"/>
      <c r="BN26" s="224"/>
      <c r="BO26" s="224"/>
    </row>
    <row r="27" spans="1:82">
      <c r="A27" s="11" t="s">
        <v>124</v>
      </c>
      <c r="B27" s="11" t="s">
        <v>125</v>
      </c>
      <c r="C27" s="11" t="s">
        <v>124</v>
      </c>
      <c r="J27" s="52"/>
      <c r="K27" s="52"/>
      <c r="T27" s="27" t="s">
        <v>126</v>
      </c>
      <c r="U27" s="54" t="s">
        <v>12</v>
      </c>
      <c r="V27" s="54"/>
      <c r="W27" s="54" t="s">
        <v>23</v>
      </c>
      <c r="X27" s="54" t="s">
        <v>31</v>
      </c>
      <c r="Y27" s="54"/>
      <c r="Z27" s="54" t="s">
        <v>13</v>
      </c>
      <c r="AA27" s="54" t="s">
        <v>23</v>
      </c>
      <c r="AB27" t="str" cm="1">
        <f t="array" ref="AB27">_xlfn.TEXTJOIN(" ",TRUE,IF(TRIM(U27:AA27)="","",TRIM(U27:AA27)))</f>
        <v>Front Right Middle Top Right</v>
      </c>
      <c r="AC27" s="53" t="str" cm="1">
        <f t="array" ref="AC27">_xlfn.TEXTJOIN("-",TRUE,IF(TRIM(U27:AA27)="","",TRIM(U27:AA27)))</f>
        <v>Front-Right-Middle-Top-Right</v>
      </c>
      <c r="AD27" s="53" t="str" cm="1">
        <f t="array" ref="AD27">_xlfn.TEXTJOIN("",TRUE,LEFT(U27:AA27,1))</f>
        <v>FRMTR</v>
      </c>
      <c r="AE27" s="53" t="str" cm="1">
        <f t="array" ref="AE27">_xlfn.TEXTJOIN("/",TRUE,LEFT(U27:AA27,1))&amp;"/"</f>
        <v>F/R/M/T/R/</v>
      </c>
      <c r="AF27" s="53" t="str" cm="1">
        <f t="array" ref="AF27">_xlfn.TEXTJOIN("-",TRUE,LEFT(U27:AA27,1))&amp;"-"</f>
        <v>F-R-M-T-R-</v>
      </c>
      <c r="BI27" s="223"/>
      <c r="BJ27" s="224"/>
      <c r="BK27" s="224"/>
      <c r="BL27" s="224"/>
      <c r="BM27" s="224"/>
      <c r="BN27" s="224"/>
      <c r="BO27" s="224"/>
    </row>
    <row r="28" spans="1:82">
      <c r="A28" s="11" t="s">
        <v>127</v>
      </c>
      <c r="B28" s="11" t="s">
        <v>128</v>
      </c>
      <c r="C28" s="11" t="s">
        <v>127</v>
      </c>
      <c r="D28" s="11">
        <v>500</v>
      </c>
      <c r="E28" s="11">
        <v>90</v>
      </c>
      <c r="F28" s="11">
        <v>590</v>
      </c>
      <c r="G28" s="11" t="s">
        <v>35</v>
      </c>
      <c r="H28" s="11" t="s">
        <v>28</v>
      </c>
      <c r="J28" s="52"/>
      <c r="K28" s="52"/>
      <c r="T28" s="26" t="s">
        <v>129</v>
      </c>
      <c r="U28" s="54" t="s">
        <v>12</v>
      </c>
      <c r="V28" s="54"/>
      <c r="W28" s="54" t="s">
        <v>31</v>
      </c>
      <c r="X28" s="54" t="s">
        <v>37</v>
      </c>
      <c r="Y28" s="54"/>
      <c r="Z28" s="54" t="s">
        <v>13</v>
      </c>
      <c r="AA28" s="54" t="s">
        <v>23</v>
      </c>
      <c r="AB28" t="str" cm="1">
        <f t="array" ref="AB28">_xlfn.TEXTJOIN(" ",TRUE,IF(TRIM(U28:AA28)="","",TRIM(U28:AA28)))</f>
        <v>Front Middle Centre Top Right</v>
      </c>
      <c r="AC28" s="53" t="str" cm="1">
        <f t="array" ref="AC28">_xlfn.TEXTJOIN("-",TRUE,IF(TRIM(U28:AA28)="","",TRIM(U28:AA28)))</f>
        <v>Front-Middle-Centre-Top-Right</v>
      </c>
      <c r="AD28" s="53" t="str" cm="1">
        <f t="array" ref="AD28">_xlfn.TEXTJOIN("",TRUE,LEFT(U28:AA28,1))</f>
        <v>FMCTR</v>
      </c>
      <c r="AE28" s="53" t="str" cm="1">
        <f t="array" ref="AE28">_xlfn.TEXTJOIN("/",TRUE,LEFT(U28:AA28,1))&amp;"/"</f>
        <v>F/M/C/T/R/</v>
      </c>
      <c r="AF28" s="53" t="str" cm="1">
        <f t="array" ref="AF28">_xlfn.TEXTJOIN("-",TRUE,LEFT(U28:AA28,1))&amp;"-"</f>
        <v>F-M-C-T-R-</v>
      </c>
      <c r="BI28" s="223"/>
      <c r="BJ28" s="224"/>
      <c r="BK28" s="224"/>
      <c r="BL28" s="224"/>
      <c r="BM28" s="224"/>
      <c r="BN28" s="224"/>
      <c r="BO28" s="224"/>
    </row>
    <row r="29" spans="1:82">
      <c r="A29" s="11" t="s">
        <v>130</v>
      </c>
      <c r="B29" s="11" t="s">
        <v>131</v>
      </c>
      <c r="C29" s="11" t="s">
        <v>130</v>
      </c>
      <c r="D29" s="11">
        <v>500</v>
      </c>
      <c r="E29" s="11">
        <v>90</v>
      </c>
      <c r="F29" s="11">
        <v>590</v>
      </c>
      <c r="G29" s="11" t="s">
        <v>35</v>
      </c>
      <c r="H29" s="11" t="s">
        <v>28</v>
      </c>
      <c r="J29" s="52"/>
      <c r="K29" s="52"/>
      <c r="T29" s="27" t="s">
        <v>132</v>
      </c>
      <c r="U29" s="54" t="s">
        <v>12</v>
      </c>
      <c r="V29" s="54"/>
      <c r="W29" s="54" t="s">
        <v>17</v>
      </c>
      <c r="X29" s="54" t="s">
        <v>15</v>
      </c>
      <c r="Y29" s="54" t="s">
        <v>23</v>
      </c>
      <c r="Z29" s="54"/>
      <c r="AA29" s="54"/>
      <c r="AB29" t="str" cm="1">
        <f t="array" ref="AB29">_xlfn.TEXTJOIN(" ",TRUE,IF(TRIM(U29:AA29)="","",TRIM(U29:AA29)))</f>
        <v>Front Bottom Left Right</v>
      </c>
      <c r="AC29" s="53" t="str" cm="1">
        <f t="array" ref="AC29">_xlfn.TEXTJOIN("-",TRUE,IF(TRIM(U29:AA29)="","",TRIM(U29:AA29)))</f>
        <v>Front-Bottom-Left-Right</v>
      </c>
      <c r="AD29" s="53" t="str" cm="1">
        <f t="array" ref="AD29">_xlfn.TEXTJOIN("",TRUE,LEFT(U29:AA29,1))</f>
        <v>FBLR</v>
      </c>
      <c r="AE29" s="53" t="str" cm="1">
        <f t="array" ref="AE29">_xlfn.TEXTJOIN("/",TRUE,LEFT(U29:AA29,1))&amp;"/"</f>
        <v>F/B/L/R/</v>
      </c>
      <c r="AF29" s="53" t="str" cm="1">
        <f t="array" ref="AF29">_xlfn.TEXTJOIN("-",TRUE,LEFT(U29:AA29,1))&amp;"-"</f>
        <v>F-B-L-R-</v>
      </c>
      <c r="BI29" s="223"/>
      <c r="BJ29" s="224"/>
      <c r="BK29" s="224"/>
      <c r="BL29" s="224"/>
      <c r="BM29" s="224"/>
      <c r="BN29" s="224"/>
      <c r="BO29" s="224"/>
    </row>
    <row r="30" spans="1:82">
      <c r="A30" s="11" t="s">
        <v>133</v>
      </c>
      <c r="B30" s="11" t="s">
        <v>134</v>
      </c>
      <c r="C30" s="11" t="s">
        <v>133</v>
      </c>
      <c r="D30" s="11">
        <v>250</v>
      </c>
      <c r="E30" s="11">
        <v>70</v>
      </c>
      <c r="F30" s="11">
        <v>320</v>
      </c>
      <c r="G30" s="11" t="s">
        <v>35</v>
      </c>
      <c r="H30" s="11" t="s">
        <v>28</v>
      </c>
      <c r="J30" s="52"/>
      <c r="K30" s="52"/>
      <c r="T30" s="26" t="s">
        <v>135</v>
      </c>
      <c r="U30" s="54" t="s">
        <v>12</v>
      </c>
      <c r="V30" s="54"/>
      <c r="W30" s="54" t="s">
        <v>37</v>
      </c>
      <c r="X30" s="54" t="s">
        <v>15</v>
      </c>
      <c r="Y30" s="54" t="s">
        <v>23</v>
      </c>
      <c r="Z30" s="54"/>
      <c r="AA30" s="54"/>
      <c r="AB30" t="str" cm="1">
        <f t="array" ref="AB30">_xlfn.TEXTJOIN(" ",TRUE,IF(TRIM(U30:AA30)="","",TRIM(U30:AA30)))</f>
        <v>Front Centre Left Right</v>
      </c>
      <c r="AC30" s="53" t="str" cm="1">
        <f t="array" ref="AC30">_xlfn.TEXTJOIN("-",TRUE,IF(TRIM(U30:AA30)="","",TRIM(U30:AA30)))</f>
        <v>Front-Centre-Left-Right</v>
      </c>
      <c r="AD30" s="53" t="str" cm="1">
        <f t="array" ref="AD30">_xlfn.TEXTJOIN("",TRUE,LEFT(U30:AA30,1))</f>
        <v>FCLR</v>
      </c>
      <c r="AE30" s="53" t="str" cm="1">
        <f t="array" ref="AE30">_xlfn.TEXTJOIN("/",TRUE,LEFT(U30:AA30,1))&amp;"/"</f>
        <v>F/C/L/R/</v>
      </c>
      <c r="AF30" s="53" t="str" cm="1">
        <f t="array" ref="AF30">_xlfn.TEXTJOIN("-",TRUE,LEFT(U30:AA30,1))&amp;"-"</f>
        <v>F-C-L-R-</v>
      </c>
      <c r="BI30" s="223"/>
      <c r="BJ30" s="224"/>
      <c r="BK30" s="224"/>
      <c r="BL30" s="224"/>
      <c r="BM30" s="224"/>
      <c r="BN30" s="224"/>
      <c r="BO30" s="224"/>
    </row>
    <row r="31" spans="1:82">
      <c r="A31" s="11" t="s">
        <v>136</v>
      </c>
      <c r="B31" s="11" t="s">
        <v>137</v>
      </c>
      <c r="C31" s="11" t="s">
        <v>136</v>
      </c>
      <c r="D31" s="11">
        <v>220</v>
      </c>
      <c r="E31" s="11">
        <v>70</v>
      </c>
      <c r="F31" s="11">
        <v>290</v>
      </c>
      <c r="G31" s="11" t="s">
        <v>35</v>
      </c>
      <c r="H31" s="11" t="s">
        <v>28</v>
      </c>
      <c r="J31" s="52"/>
      <c r="K31" s="52"/>
      <c r="T31" s="27" t="s">
        <v>138</v>
      </c>
      <c r="U31" s="54" t="s">
        <v>12</v>
      </c>
      <c r="V31" s="54"/>
      <c r="W31" s="54" t="s">
        <v>17</v>
      </c>
      <c r="X31" s="54" t="s">
        <v>51</v>
      </c>
      <c r="Y31" s="54"/>
      <c r="Z31" s="54" t="s">
        <v>13</v>
      </c>
      <c r="AA31" s="54" t="s">
        <v>17</v>
      </c>
      <c r="AB31" t="str" cm="1">
        <f t="array" ref="AB31">_xlfn.TEXTJOIN(" ",TRUE,IF(TRIM(U31:AA31)="","",TRIM(U31:AA31)))</f>
        <v>Front Bottom Corner Top Bottom</v>
      </c>
      <c r="AC31" s="53" t="str" cm="1">
        <f t="array" ref="AC31">_xlfn.TEXTJOIN("-",TRUE,IF(TRIM(U31:AA31)="","",TRIM(U31:AA31)))</f>
        <v>Front-Bottom-Corner-Top-Bottom</v>
      </c>
      <c r="AD31" s="53" t="str" cm="1">
        <f t="array" ref="AD31">_xlfn.TEXTJOIN("",TRUE,LEFT(U31:AA31,1))</f>
        <v>FBCTB</v>
      </c>
      <c r="AE31" s="53" t="str" cm="1">
        <f t="array" ref="AE31">_xlfn.TEXTJOIN("/",TRUE,LEFT(U31:AA31,1))&amp;"/"</f>
        <v>F/B/C/T/B/</v>
      </c>
      <c r="AF31" s="53" t="str" cm="1">
        <f t="array" ref="AF31">_xlfn.TEXTJOIN("-",TRUE,LEFT(U31:AA31,1))&amp;"-"</f>
        <v>F-B-C-T-B-</v>
      </c>
      <c r="BI31" s="223"/>
      <c r="BJ31" s="224"/>
      <c r="BK31" s="224"/>
      <c r="BL31" s="224"/>
      <c r="BM31" s="224"/>
      <c r="BN31" s="224"/>
      <c r="BO31" s="224"/>
    </row>
    <row r="32" spans="1:82">
      <c r="A32" s="11" t="s">
        <v>139</v>
      </c>
      <c r="B32" s="11" t="s">
        <v>140</v>
      </c>
      <c r="C32" s="11" t="s">
        <v>139</v>
      </c>
      <c r="D32" s="11">
        <v>250</v>
      </c>
      <c r="E32" s="11">
        <v>70</v>
      </c>
      <c r="F32" s="11">
        <v>320</v>
      </c>
      <c r="G32" s="11" t="s">
        <v>35</v>
      </c>
      <c r="H32" s="11" t="s">
        <v>28</v>
      </c>
      <c r="J32" s="52"/>
      <c r="K32" s="52"/>
      <c r="T32" s="26" t="s">
        <v>141</v>
      </c>
      <c r="U32" s="54" t="s">
        <v>12</v>
      </c>
      <c r="V32" s="54"/>
      <c r="W32" s="54" t="s">
        <v>17</v>
      </c>
      <c r="X32" s="54" t="s">
        <v>51</v>
      </c>
      <c r="Y32" s="54"/>
      <c r="Z32" s="54" t="s">
        <v>13</v>
      </c>
      <c r="AA32" s="54" t="s">
        <v>17</v>
      </c>
      <c r="AB32" t="str" cm="1">
        <f t="array" ref="AB32">_xlfn.TEXTJOIN(" ",TRUE,IF(TRIM(U32:AA32)="","",TRIM(U32:AA32)))</f>
        <v>Front Bottom Corner Top Bottom</v>
      </c>
      <c r="AC32" s="53" t="str" cm="1">
        <f t="array" ref="AC32">_xlfn.TEXTJOIN("-",TRUE,IF(TRIM(U32:AA32)="","",TRIM(U32:AA32)))</f>
        <v>Front-Bottom-Corner-Top-Bottom</v>
      </c>
      <c r="AD32" s="53" t="str" cm="1">
        <f t="array" ref="AD32">_xlfn.TEXTJOIN("",TRUE,LEFT(U32:AA32,1))</f>
        <v>FBCTB</v>
      </c>
      <c r="AE32" s="53" t="str" cm="1">
        <f t="array" ref="AE32">_xlfn.TEXTJOIN("/",TRUE,LEFT(U32:AA32,1))&amp;"/"</f>
        <v>F/B/C/T/B/</v>
      </c>
      <c r="AF32" s="53" t="str" cm="1">
        <f t="array" ref="AF32">_xlfn.TEXTJOIN("-",TRUE,LEFT(U32:AA32,1))&amp;"-"</f>
        <v>F-B-C-T-B-</v>
      </c>
      <c r="BI32" s="223"/>
      <c r="BJ32" s="224"/>
      <c r="BK32" s="224"/>
      <c r="BL32" s="224"/>
      <c r="BM32" s="224"/>
      <c r="BN32" s="224"/>
      <c r="BO32" s="224"/>
    </row>
    <row r="33" spans="1:67">
      <c r="A33" s="11" t="s">
        <v>142</v>
      </c>
      <c r="B33" s="11" t="s">
        <v>143</v>
      </c>
      <c r="C33" s="11" t="s">
        <v>142</v>
      </c>
      <c r="J33" s="52"/>
      <c r="K33" s="52"/>
      <c r="T33" s="27" t="s">
        <v>144</v>
      </c>
      <c r="U33" s="54" t="s">
        <v>12</v>
      </c>
      <c r="V33" s="54"/>
      <c r="W33" s="54" t="s">
        <v>17</v>
      </c>
      <c r="X33" s="54" t="s">
        <v>31</v>
      </c>
      <c r="Y33" s="54"/>
      <c r="Z33" s="54" t="s">
        <v>13</v>
      </c>
      <c r="AA33" s="54" t="s">
        <v>17</v>
      </c>
      <c r="AB33" t="str" cm="1">
        <f t="array" ref="AB33">_xlfn.TEXTJOIN(" ",TRUE,IF(TRIM(U33:AA33)="","",TRIM(U33:AA33)))</f>
        <v>Front Bottom Middle Top Bottom</v>
      </c>
      <c r="AC33" s="53" t="str" cm="1">
        <f t="array" ref="AC33">_xlfn.TEXTJOIN("-",TRUE,IF(TRIM(U33:AA33)="","",TRIM(U33:AA33)))</f>
        <v>Front-Bottom-Middle-Top-Bottom</v>
      </c>
      <c r="AD33" s="53" t="str" cm="1">
        <f t="array" ref="AD33">_xlfn.TEXTJOIN("",TRUE,LEFT(U33:AA33,1))</f>
        <v>FBMTB</v>
      </c>
      <c r="AE33" s="53" t="str" cm="1">
        <f t="array" ref="AE33">_xlfn.TEXTJOIN("/",TRUE,LEFT(U33:AA33,1))&amp;"/"</f>
        <v>F/B/M/T/B/</v>
      </c>
      <c r="AF33" s="53" t="str" cm="1">
        <f t="array" ref="AF33">_xlfn.TEXTJOIN("-",TRUE,LEFT(U33:AA33,1))&amp;"-"</f>
        <v>F-B-M-T-B-</v>
      </c>
      <c r="BI33" s="223"/>
      <c r="BJ33" s="224"/>
      <c r="BK33" s="224"/>
      <c r="BL33" s="224"/>
      <c r="BM33" s="224"/>
      <c r="BN33" s="224"/>
      <c r="BO33" s="224"/>
    </row>
    <row r="34" spans="1:67">
      <c r="A34" s="11" t="s">
        <v>145</v>
      </c>
      <c r="B34" s="11" t="s">
        <v>146</v>
      </c>
      <c r="C34" s="11" t="s">
        <v>145</v>
      </c>
      <c r="J34" s="52"/>
      <c r="K34" s="52"/>
      <c r="T34" s="26" t="s">
        <v>147</v>
      </c>
      <c r="U34" s="54" t="s">
        <v>12</v>
      </c>
      <c r="V34" s="54"/>
      <c r="W34" s="54" t="s">
        <v>13</v>
      </c>
      <c r="X34" s="54" t="s">
        <v>15</v>
      </c>
      <c r="Y34" s="54" t="s">
        <v>51</v>
      </c>
      <c r="Z34" s="54" t="s">
        <v>13</v>
      </c>
      <c r="AA34" s="54" t="s">
        <v>23</v>
      </c>
      <c r="AB34" t="str" cm="1">
        <f t="array" ref="AB34">_xlfn.TEXTJOIN(" ",TRUE,IF(TRIM(U34:AA34)="","",TRIM(U34:AA34)))</f>
        <v>Front Top Left Corner Top Right</v>
      </c>
      <c r="AC34" s="53" t="str" cm="1">
        <f t="array" ref="AC34">_xlfn.TEXTJOIN("-",TRUE,IF(TRIM(U34:AA34)="","",TRIM(U34:AA34)))</f>
        <v>Front-Top-Left-Corner-Top-Right</v>
      </c>
      <c r="AD34" s="53" t="str" cm="1">
        <f t="array" ref="AD34">_xlfn.TEXTJOIN("",TRUE,LEFT(U34:AA34,1))</f>
        <v>FTLCTR</v>
      </c>
      <c r="AE34" s="53" t="str" cm="1">
        <f t="array" ref="AE34">_xlfn.TEXTJOIN("/",TRUE,LEFT(U34:AA34,1))&amp;"/"</f>
        <v>F/T/L/C/T/R/</v>
      </c>
      <c r="AF34" s="53" t="str" cm="1">
        <f t="array" ref="AF34">_xlfn.TEXTJOIN("-",TRUE,LEFT(U34:AA34,1))&amp;"-"</f>
        <v>F-T-L-C-T-R-</v>
      </c>
      <c r="BI34" s="223"/>
      <c r="BJ34" s="224"/>
      <c r="BK34" s="224"/>
      <c r="BL34" s="224"/>
      <c r="BM34" s="224"/>
      <c r="BN34" s="224"/>
      <c r="BO34" s="224"/>
    </row>
    <row r="35" spans="1:67">
      <c r="A35" s="11" t="s">
        <v>148</v>
      </c>
      <c r="B35" s="11" t="s">
        <v>149</v>
      </c>
      <c r="C35" s="11" t="s">
        <v>148</v>
      </c>
      <c r="J35" s="52"/>
      <c r="K35" s="52"/>
      <c r="T35" s="27" t="s">
        <v>150</v>
      </c>
      <c r="U35" s="54" t="s">
        <v>12</v>
      </c>
      <c r="V35" s="54"/>
      <c r="W35" s="54" t="s">
        <v>13</v>
      </c>
      <c r="X35" s="54" t="s">
        <v>23</v>
      </c>
      <c r="Y35" s="54" t="s">
        <v>51</v>
      </c>
      <c r="Z35" s="54" t="s">
        <v>13</v>
      </c>
      <c r="AA35" s="54" t="s">
        <v>15</v>
      </c>
      <c r="AB35" t="str" cm="1">
        <f t="array" ref="AB35">_xlfn.TEXTJOIN(" ",TRUE,IF(TRIM(U35:AA35)="","",TRIM(U35:AA35)))</f>
        <v>Front Top Right Corner Top Left</v>
      </c>
      <c r="AC35" s="53" t="str" cm="1">
        <f t="array" ref="AC35">_xlfn.TEXTJOIN("-",TRUE,IF(TRIM(U35:AA35)="","",TRIM(U35:AA35)))</f>
        <v>Front-Top-Right-Corner-Top-Left</v>
      </c>
      <c r="AD35" s="53" t="str" cm="1">
        <f t="array" ref="AD35">_xlfn.TEXTJOIN("",TRUE,LEFT(U35:AA35,1))</f>
        <v>FTRCTL</v>
      </c>
      <c r="AE35" s="53" t="str" cm="1">
        <f t="array" ref="AE35">_xlfn.TEXTJOIN("/",TRUE,LEFT(U35:AA35,1))&amp;"/"</f>
        <v>F/T/R/C/T/L/</v>
      </c>
      <c r="AF35" s="53" t="str" cm="1">
        <f t="array" ref="AF35">_xlfn.TEXTJOIN("-",TRUE,LEFT(U35:AA35,1))&amp;"-"</f>
        <v>F-T-R-C-T-L-</v>
      </c>
      <c r="BI35" s="223"/>
      <c r="BJ35" s="224"/>
      <c r="BK35" s="224"/>
      <c r="BL35" s="224"/>
      <c r="BM35" s="224"/>
      <c r="BN35" s="224"/>
      <c r="BO35" s="224"/>
    </row>
    <row r="36" spans="1:67">
      <c r="A36" s="11" t="s">
        <v>151</v>
      </c>
      <c r="B36" s="11" t="s">
        <v>152</v>
      </c>
      <c r="C36" s="11" t="s">
        <v>151</v>
      </c>
      <c r="D36" s="11">
        <v>180</v>
      </c>
      <c r="E36" s="11">
        <v>60</v>
      </c>
      <c r="F36" s="11">
        <v>240</v>
      </c>
      <c r="G36" s="11" t="s">
        <v>27</v>
      </c>
      <c r="H36" s="11" t="s">
        <v>28</v>
      </c>
      <c r="J36" s="52"/>
      <c r="K36" s="52"/>
      <c r="T36" s="26" t="s">
        <v>153</v>
      </c>
      <c r="U36" s="54" t="s">
        <v>12</v>
      </c>
      <c r="V36" s="54"/>
      <c r="W36" s="54" t="s">
        <v>13</v>
      </c>
      <c r="X36" s="54"/>
      <c r="Y36" s="54"/>
      <c r="Z36" s="54"/>
      <c r="AA36" s="54"/>
      <c r="AB36" t="str" cm="1">
        <f t="array" ref="AB36">_xlfn.TEXTJOIN(" ",TRUE,IF(TRIM(U36:AA36)="","",TRIM(U36:AA36)))</f>
        <v>Front Top</v>
      </c>
      <c r="AC36" s="53" t="str" cm="1">
        <f t="array" ref="AC36">_xlfn.TEXTJOIN("-",TRUE,IF(TRIM(U36:AA36)="","",TRIM(U36:AA36)))</f>
        <v>Front-Top</v>
      </c>
      <c r="AD36" s="53" t="str" cm="1">
        <f t="array" ref="AD36">_xlfn.TEXTJOIN("",TRUE,LEFT(U36:AA36,1))</f>
        <v>FT</v>
      </c>
      <c r="AE36" s="53" t="str" cm="1">
        <f t="array" ref="AE36">_xlfn.TEXTJOIN("/",TRUE,LEFT(U36:AA36,1))&amp;"/"</f>
        <v>F/T/</v>
      </c>
      <c r="AF36" s="53" t="str" cm="1">
        <f t="array" ref="AF36">_xlfn.TEXTJOIN("-",TRUE,LEFT(U36:AA36,1))&amp;"-"</f>
        <v>F-T-</v>
      </c>
      <c r="BI36" s="223"/>
      <c r="BJ36" s="224"/>
      <c r="BK36" s="224"/>
      <c r="BL36" s="224"/>
      <c r="BM36" s="224"/>
      <c r="BN36" s="224"/>
      <c r="BO36" s="224"/>
    </row>
    <row r="37" spans="1:67">
      <c r="A37" s="11" t="s">
        <v>154</v>
      </c>
      <c r="B37" s="11" t="s">
        <v>155</v>
      </c>
      <c r="C37" s="11" t="s">
        <v>154</v>
      </c>
      <c r="D37" s="11">
        <v>220</v>
      </c>
      <c r="E37" s="11">
        <v>70</v>
      </c>
      <c r="F37" s="11">
        <v>290</v>
      </c>
      <c r="G37" s="11" t="s">
        <v>35</v>
      </c>
      <c r="H37" s="11" t="s">
        <v>28</v>
      </c>
      <c r="J37" s="52"/>
      <c r="K37" s="52"/>
      <c r="T37" s="27" t="s">
        <v>156</v>
      </c>
      <c r="U37" s="54" t="s">
        <v>12</v>
      </c>
      <c r="V37" s="54"/>
      <c r="W37" s="54"/>
      <c r="X37" s="54"/>
      <c r="Y37" s="54"/>
      <c r="Z37" s="54"/>
      <c r="AA37" s="54"/>
      <c r="AB37" t="str" cm="1">
        <f t="array" ref="AB37">_xlfn.TEXTJOIN(" ",TRUE,IF(TRIM(U37:AA37)="","",TRIM(U37:AA37)))</f>
        <v>Front</v>
      </c>
      <c r="AC37" s="53" t="str" cm="1">
        <f t="array" ref="AC37">_xlfn.TEXTJOIN("-",TRUE,IF(TRIM(U37:AA37)="","",TRIM(U37:AA37)))</f>
        <v>Front</v>
      </c>
      <c r="AD37" s="53" t="str" cm="1">
        <f t="array" ref="AD37">_xlfn.TEXTJOIN("",TRUE,LEFT(U37:AA37,1))</f>
        <v>F</v>
      </c>
      <c r="AE37" s="53" t="str" cm="1">
        <f t="array" ref="AE37">_xlfn.TEXTJOIN("/",TRUE,LEFT(U37:AA37,1))&amp;"/"</f>
        <v>F/</v>
      </c>
      <c r="AF37" s="53" t="str" cm="1">
        <f t="array" ref="AF37">_xlfn.TEXTJOIN("-",TRUE,LEFT(U37:AA37,1))&amp;"-"</f>
        <v>F-</v>
      </c>
      <c r="BI37" s="223"/>
      <c r="BJ37" s="224"/>
      <c r="BK37" s="224"/>
      <c r="BL37" s="224"/>
      <c r="BM37" s="224"/>
      <c r="BN37" s="224"/>
      <c r="BO37" s="224"/>
    </row>
    <row r="38" spans="1:67">
      <c r="A38" s="11" t="s">
        <v>157</v>
      </c>
      <c r="B38" s="11" t="s">
        <v>158</v>
      </c>
      <c r="C38" s="11" t="s">
        <v>157</v>
      </c>
      <c r="J38" s="52"/>
      <c r="K38" s="52"/>
      <c r="T38" s="26" t="s">
        <v>159</v>
      </c>
      <c r="U38" s="54" t="s">
        <v>12</v>
      </c>
      <c r="V38" s="54"/>
      <c r="W38" s="54"/>
      <c r="X38" s="54"/>
      <c r="Y38" s="54"/>
      <c r="Z38" s="54"/>
      <c r="AA38" s="54"/>
      <c r="AB38" t="str" cm="1">
        <f t="array" ref="AB38">_xlfn.TEXTJOIN(" ",TRUE,IF(TRIM(U38:AA38)="","",TRIM(U38:AA38)))</f>
        <v>Front</v>
      </c>
      <c r="AC38" s="53" t="str" cm="1">
        <f t="array" ref="AC38">_xlfn.TEXTJOIN("-",TRUE,IF(TRIM(U38:AA38)="","",TRIM(U38:AA38)))</f>
        <v>Front</v>
      </c>
      <c r="AD38" s="53" t="str" cm="1">
        <f t="array" ref="AD38">_xlfn.TEXTJOIN("",TRUE,LEFT(U38:AA38,1))</f>
        <v>F</v>
      </c>
      <c r="AE38" s="53" t="str" cm="1">
        <f t="array" ref="AE38">_xlfn.TEXTJOIN("/",TRUE,LEFT(U38:AA38,1))&amp;"/"</f>
        <v>F/</v>
      </c>
      <c r="AF38" s="53" t="str" cm="1">
        <f t="array" ref="AF38">_xlfn.TEXTJOIN("-",TRUE,LEFT(U38:AA38,1))&amp;"-"</f>
        <v>F-</v>
      </c>
      <c r="BI38" s="223"/>
      <c r="BJ38" s="224"/>
      <c r="BK38" s="224"/>
      <c r="BL38" s="224"/>
      <c r="BM38" s="224"/>
      <c r="BN38" s="224"/>
      <c r="BO38" s="224"/>
    </row>
    <row r="39" spans="1:67">
      <c r="A39" s="11" t="s">
        <v>160</v>
      </c>
      <c r="B39" s="11" t="s">
        <v>161</v>
      </c>
      <c r="C39" s="11" t="s">
        <v>160</v>
      </c>
      <c r="J39" s="52"/>
      <c r="K39" s="52"/>
      <c r="T39" s="27" t="s">
        <v>162</v>
      </c>
      <c r="U39" s="54" t="s">
        <v>12</v>
      </c>
      <c r="V39" s="54"/>
      <c r="W39" s="54"/>
      <c r="X39" s="54"/>
      <c r="Y39" s="54"/>
      <c r="Z39" s="54"/>
      <c r="AA39" s="54"/>
      <c r="AB39" t="str" cm="1">
        <f t="array" ref="AB39">_xlfn.TEXTJOIN(" ",TRUE,IF(TRIM(U39:AA39)="","",TRIM(U39:AA39)))</f>
        <v>Front</v>
      </c>
      <c r="AC39" s="53" t="str" cm="1">
        <f t="array" ref="AC39">_xlfn.TEXTJOIN("-",TRUE,IF(TRIM(U39:AA39)="","",TRIM(U39:AA39)))</f>
        <v>Front</v>
      </c>
      <c r="AD39" s="53" t="str" cm="1">
        <f t="array" ref="AD39">_xlfn.TEXTJOIN("",TRUE,LEFT(U39:AA39,1))</f>
        <v>F</v>
      </c>
      <c r="AE39" s="53" t="str" cm="1">
        <f t="array" ref="AE39">_xlfn.TEXTJOIN("/",TRUE,LEFT(U39:AA39,1))&amp;"/"</f>
        <v>F/</v>
      </c>
      <c r="AF39" s="53" t="str" cm="1">
        <f t="array" ref="AF39">_xlfn.TEXTJOIN("-",TRUE,LEFT(U39:AA39,1))&amp;"-"</f>
        <v>F-</v>
      </c>
      <c r="BI39" s="223"/>
      <c r="BJ39" s="224"/>
      <c r="BK39" s="224"/>
      <c r="BL39" s="224"/>
      <c r="BM39" s="224"/>
      <c r="BN39" s="224"/>
      <c r="BO39" s="224"/>
    </row>
    <row r="40" spans="1:67">
      <c r="A40" s="11" t="s">
        <v>163</v>
      </c>
      <c r="B40" s="11" t="s">
        <v>164</v>
      </c>
      <c r="C40" s="11" t="s">
        <v>163</v>
      </c>
      <c r="J40" s="52"/>
      <c r="K40" s="52"/>
      <c r="T40" s="26" t="s">
        <v>165</v>
      </c>
      <c r="U40" s="54" t="s">
        <v>12</v>
      </c>
      <c r="V40" s="54"/>
      <c r="W40" s="54"/>
      <c r="X40" s="54"/>
      <c r="Y40" s="54"/>
      <c r="Z40" s="54"/>
      <c r="AA40" s="54"/>
      <c r="AB40" t="str" cm="1">
        <f t="array" ref="AB40">_xlfn.TEXTJOIN(" ",TRUE,IF(TRIM(U40:AA40)="","",TRIM(U40:AA40)))</f>
        <v>Front</v>
      </c>
      <c r="AC40" s="53" t="str" cm="1">
        <f t="array" ref="AC40">_xlfn.TEXTJOIN("-",TRUE,IF(TRIM(U40:AA40)="","",TRIM(U40:AA40)))</f>
        <v>Front</v>
      </c>
      <c r="AD40" s="53" t="str" cm="1">
        <f t="array" ref="AD40">_xlfn.TEXTJOIN("",TRUE,LEFT(U40:AA40,1))</f>
        <v>F</v>
      </c>
      <c r="AE40" s="53" t="str" cm="1">
        <f t="array" ref="AE40">_xlfn.TEXTJOIN("/",TRUE,LEFT(U40:AA40,1))&amp;"/"</f>
        <v>F/</v>
      </c>
      <c r="AF40" s="53" t="str" cm="1">
        <f t="array" ref="AF40">_xlfn.TEXTJOIN("-",TRUE,LEFT(U40:AA40,1))&amp;"-"</f>
        <v>F-</v>
      </c>
      <c r="BI40" s="223"/>
      <c r="BJ40" s="224"/>
      <c r="BK40" s="224"/>
      <c r="BL40" s="224"/>
      <c r="BM40" s="224"/>
      <c r="BN40" s="224"/>
      <c r="BO40" s="224"/>
    </row>
    <row r="41" spans="1:67">
      <c r="A41" s="11" t="s">
        <v>166</v>
      </c>
      <c r="B41" s="11" t="s">
        <v>167</v>
      </c>
      <c r="C41" s="11" t="s">
        <v>166</v>
      </c>
      <c r="D41" s="11">
        <v>140</v>
      </c>
      <c r="E41" s="11">
        <v>50</v>
      </c>
      <c r="F41" s="11">
        <v>190</v>
      </c>
      <c r="G41" s="11" t="s">
        <v>27</v>
      </c>
      <c r="H41" s="11" t="s">
        <v>28</v>
      </c>
      <c r="J41" s="52"/>
      <c r="K41" s="52"/>
      <c r="T41" s="27" t="s">
        <v>168</v>
      </c>
      <c r="U41" s="54" t="s">
        <v>12</v>
      </c>
      <c r="V41" s="54"/>
      <c r="W41" s="54"/>
      <c r="X41" s="54"/>
      <c r="Y41" s="54"/>
      <c r="Z41" s="54"/>
      <c r="AA41" s="54"/>
      <c r="AB41" t="str" cm="1">
        <f t="array" ref="AB41">_xlfn.TEXTJOIN(" ",TRUE,IF(TRIM(U41:AA41)="","",TRIM(U41:AA41)))</f>
        <v>Front</v>
      </c>
      <c r="AC41" s="53" t="str" cm="1">
        <f t="array" ref="AC41">_xlfn.TEXTJOIN("-",TRUE,IF(TRIM(U41:AA41)="","",TRIM(U41:AA41)))</f>
        <v>Front</v>
      </c>
      <c r="AD41" s="53" t="str" cm="1">
        <f t="array" ref="AD41">_xlfn.TEXTJOIN("",TRUE,LEFT(U41:AA41,1))</f>
        <v>F</v>
      </c>
      <c r="AE41" s="53" t="str" cm="1">
        <f t="array" ref="AE41">_xlfn.TEXTJOIN("/",TRUE,LEFT(U41:AA41,1))&amp;"/"</f>
        <v>F/</v>
      </c>
      <c r="AF41" s="53" t="str" cm="1">
        <f t="array" ref="AF41">_xlfn.TEXTJOIN("-",TRUE,LEFT(U41:AA41,1))&amp;"-"</f>
        <v>F-</v>
      </c>
      <c r="BI41" s="223"/>
      <c r="BJ41" s="224"/>
      <c r="BK41" s="224"/>
      <c r="BL41" s="224"/>
      <c r="BM41" s="224"/>
      <c r="BN41" s="224"/>
      <c r="BO41" s="224"/>
    </row>
    <row r="42" spans="1:67">
      <c r="A42" s="11" t="s">
        <v>169</v>
      </c>
      <c r="B42" s="11" t="s">
        <v>170</v>
      </c>
      <c r="C42" s="11" t="s">
        <v>169</v>
      </c>
      <c r="J42" s="52"/>
      <c r="K42" s="52"/>
      <c r="T42" s="26" t="s">
        <v>171</v>
      </c>
      <c r="U42" s="54" t="s">
        <v>21</v>
      </c>
      <c r="V42" s="54"/>
      <c r="W42" s="54" t="s">
        <v>15</v>
      </c>
      <c r="X42" s="54"/>
      <c r="Y42" s="54" t="s">
        <v>13</v>
      </c>
      <c r="Z42" s="54" t="s">
        <v>17</v>
      </c>
      <c r="AA42" s="54"/>
      <c r="AB42" t="str" cm="1">
        <f t="array" ref="AB42">_xlfn.TEXTJOIN(" ",TRUE,IF(TRIM(U42:AA42)="","",TRIM(U42:AA42)))</f>
        <v>Back Left Top Bottom</v>
      </c>
      <c r="AC42" s="53" t="str" cm="1">
        <f t="array" ref="AC42">_xlfn.TEXTJOIN("-",TRUE,IF(TRIM(U42:AA42)="","",TRIM(U42:AA42)))</f>
        <v>Back-Left-Top-Bottom</v>
      </c>
      <c r="AD42" s="53" t="str" cm="1">
        <f t="array" ref="AD42">_xlfn.TEXTJOIN("",TRUE,LEFT(U42:AA42,1))</f>
        <v>BLTB</v>
      </c>
      <c r="AE42" s="53" t="str" cm="1">
        <f t="array" ref="AE42">_xlfn.TEXTJOIN("/",TRUE,LEFT(U42:AA42,1))&amp;"/"</f>
        <v>B/L/T/B/</v>
      </c>
      <c r="AF42" s="53" t="str" cm="1">
        <f t="array" ref="AF42">_xlfn.TEXTJOIN("-",TRUE,LEFT(U42:AA42,1))&amp;"-"</f>
        <v>B-L-T-B-</v>
      </c>
      <c r="BI42" s="223"/>
      <c r="BJ42" s="224"/>
      <c r="BK42" s="224"/>
      <c r="BL42" s="224"/>
      <c r="BM42" s="224"/>
      <c r="BN42" s="224"/>
      <c r="BO42" s="224"/>
    </row>
    <row r="43" spans="1:67">
      <c r="A43" s="11" t="s">
        <v>172</v>
      </c>
      <c r="B43" s="11" t="s">
        <v>173</v>
      </c>
      <c r="C43" s="11" t="s">
        <v>172</v>
      </c>
      <c r="J43" s="52"/>
      <c r="K43" s="52"/>
      <c r="T43" s="27" t="s">
        <v>174</v>
      </c>
      <c r="U43" s="54" t="s">
        <v>21</v>
      </c>
      <c r="V43" s="54"/>
      <c r="W43" s="54" t="s">
        <v>23</v>
      </c>
      <c r="X43" s="54"/>
      <c r="Y43" s="54" t="s">
        <v>13</v>
      </c>
      <c r="Z43" s="54" t="s">
        <v>17</v>
      </c>
      <c r="AA43" s="54"/>
      <c r="AB43" t="str" cm="1">
        <f t="array" ref="AB43">_xlfn.TEXTJOIN(" ",TRUE,IF(TRIM(U43:AA43)="","",TRIM(U43:AA43)))</f>
        <v>Back Right Top Bottom</v>
      </c>
      <c r="AC43" s="53" t="str" cm="1">
        <f t="array" ref="AC43">_xlfn.TEXTJOIN("-",TRUE,IF(TRIM(U43:AA43)="","",TRIM(U43:AA43)))</f>
        <v>Back-Right-Top-Bottom</v>
      </c>
      <c r="AD43" s="53" t="str" cm="1">
        <f t="array" ref="AD43">_xlfn.TEXTJOIN("",TRUE,LEFT(U43:AA43,1))</f>
        <v>BRTB</v>
      </c>
      <c r="AE43" s="53" t="str" cm="1">
        <f t="array" ref="AE43">_xlfn.TEXTJOIN("/",TRUE,LEFT(U43:AA43,1))&amp;"/"</f>
        <v>B/R/T/B/</v>
      </c>
      <c r="AF43" s="53" t="str" cm="1">
        <f t="array" ref="AF43">_xlfn.TEXTJOIN("-",TRUE,LEFT(U43:AA43,1))&amp;"-"</f>
        <v>B-R-T-B-</v>
      </c>
      <c r="BI43" s="223"/>
      <c r="BJ43" s="224"/>
      <c r="BK43" s="224"/>
      <c r="BL43" s="224"/>
      <c r="BM43" s="224"/>
      <c r="BN43" s="224"/>
      <c r="BO43" s="224"/>
    </row>
    <row r="44" spans="1:67">
      <c r="A44" s="11" t="s">
        <v>175</v>
      </c>
      <c r="B44" s="11" t="s">
        <v>176</v>
      </c>
      <c r="C44" s="11" t="s">
        <v>175</v>
      </c>
      <c r="J44" s="52"/>
      <c r="K44" s="52"/>
      <c r="T44" s="26" t="s">
        <v>177</v>
      </c>
      <c r="U44" s="54" t="s">
        <v>21</v>
      </c>
      <c r="V44" s="54"/>
      <c r="W44" s="54" t="s">
        <v>31</v>
      </c>
      <c r="X44" s="54"/>
      <c r="Y44" s="54" t="s">
        <v>13</v>
      </c>
      <c r="Z44" s="54" t="s">
        <v>17</v>
      </c>
      <c r="AA44" s="54"/>
      <c r="AB44" t="str" cm="1">
        <f t="array" ref="AB44">_xlfn.TEXTJOIN(" ",TRUE,IF(TRIM(U44:AA44)="","",TRIM(U44:AA44)))</f>
        <v>Back Middle Top Bottom</v>
      </c>
      <c r="AC44" s="53" t="str" cm="1">
        <f t="array" ref="AC44">_xlfn.TEXTJOIN("-",TRUE,IF(TRIM(U44:AA44)="","",TRIM(U44:AA44)))</f>
        <v>Back-Middle-Top-Bottom</v>
      </c>
      <c r="AD44" s="53" t="str" cm="1">
        <f t="array" ref="AD44">_xlfn.TEXTJOIN("",TRUE,LEFT(U44:AA44,1))</f>
        <v>BMTB</v>
      </c>
      <c r="AE44" s="53" t="str" cm="1">
        <f t="array" ref="AE44">_xlfn.TEXTJOIN("/",TRUE,LEFT(U44:AA44,1))&amp;"/"</f>
        <v>B/M/T/B/</v>
      </c>
      <c r="AF44" s="53" t="str" cm="1">
        <f t="array" ref="AF44">_xlfn.TEXTJOIN("-",TRUE,LEFT(U44:AA44,1))&amp;"-"</f>
        <v>B-M-T-B-</v>
      </c>
      <c r="BI44" s="223"/>
      <c r="BJ44" s="224"/>
      <c r="BK44" s="224"/>
      <c r="BL44" s="224"/>
      <c r="BM44" s="224"/>
      <c r="BN44" s="224"/>
      <c r="BO44" s="224"/>
    </row>
    <row r="45" spans="1:67">
      <c r="A45" s="11" t="s">
        <v>178</v>
      </c>
      <c r="B45" s="11" t="s">
        <v>179</v>
      </c>
      <c r="C45" s="11" t="s">
        <v>178</v>
      </c>
      <c r="D45" s="11">
        <v>350</v>
      </c>
      <c r="E45" s="11">
        <v>150</v>
      </c>
      <c r="F45" s="11">
        <v>500</v>
      </c>
      <c r="G45" s="11" t="s">
        <v>35</v>
      </c>
      <c r="H45" s="11" t="s">
        <v>28</v>
      </c>
      <c r="J45" s="52"/>
      <c r="K45" s="52"/>
      <c r="T45" s="27" t="s">
        <v>180</v>
      </c>
      <c r="U45" s="54" t="s">
        <v>21</v>
      </c>
      <c r="V45" s="54"/>
      <c r="W45" s="54" t="s">
        <v>13</v>
      </c>
      <c r="X45" s="54" t="s">
        <v>37</v>
      </c>
      <c r="Y45" s="54"/>
      <c r="Z45" s="54"/>
      <c r="AA45" s="54"/>
      <c r="AB45" t="str" cm="1">
        <f t="array" ref="AB45">_xlfn.TEXTJOIN(" ",TRUE,IF(TRIM(U45:AA45)="","",TRIM(U45:AA45)))</f>
        <v>Back Top Centre</v>
      </c>
      <c r="AC45" s="53" t="str" cm="1">
        <f t="array" ref="AC45">_xlfn.TEXTJOIN("-",TRUE,IF(TRIM(U45:AA45)="","",TRIM(U45:AA45)))</f>
        <v>Back-Top-Centre</v>
      </c>
      <c r="AD45" s="53" t="str" cm="1">
        <f t="array" ref="AD45">_xlfn.TEXTJOIN("",TRUE,LEFT(U45:AA45,1))</f>
        <v>BTC</v>
      </c>
      <c r="AE45" s="53" t="str" cm="1">
        <f t="array" ref="AE45">_xlfn.TEXTJOIN("/",TRUE,LEFT(U45:AA45,1))&amp;"/"</f>
        <v>B/T/C/</v>
      </c>
      <c r="AF45" s="53" t="str" cm="1">
        <f t="array" ref="AF45">_xlfn.TEXTJOIN("-",TRUE,LEFT(U45:AA45,1))&amp;"-"</f>
        <v>B-T-C-</v>
      </c>
      <c r="AG45" s="11" t="s">
        <v>38</v>
      </c>
      <c r="AH45" s="11" t="s">
        <v>32</v>
      </c>
      <c r="AI45" s="11" t="s">
        <v>39</v>
      </c>
      <c r="BI45" s="223"/>
      <c r="BJ45" s="224"/>
      <c r="BK45" s="224"/>
      <c r="BL45" s="224"/>
      <c r="BM45" s="224"/>
      <c r="BN45" s="224"/>
      <c r="BO45" s="224"/>
    </row>
    <row r="46" spans="1:67">
      <c r="A46" s="11" t="s">
        <v>181</v>
      </c>
      <c r="B46" s="11" t="s">
        <v>182</v>
      </c>
      <c r="C46" s="11" t="s">
        <v>181</v>
      </c>
      <c r="D46" s="11">
        <v>440</v>
      </c>
      <c r="E46" s="11">
        <v>160</v>
      </c>
      <c r="F46" s="11">
        <v>600</v>
      </c>
      <c r="G46" s="11" t="s">
        <v>35</v>
      </c>
      <c r="H46" s="11" t="s">
        <v>28</v>
      </c>
      <c r="J46" s="52"/>
      <c r="K46" s="52"/>
      <c r="T46" s="26" t="s">
        <v>183</v>
      </c>
      <c r="U46" s="54" t="s">
        <v>21</v>
      </c>
      <c r="V46" s="54"/>
      <c r="W46" s="54" t="s">
        <v>15</v>
      </c>
      <c r="X46" s="54" t="s">
        <v>31</v>
      </c>
      <c r="Y46" s="54" t="s">
        <v>13</v>
      </c>
      <c r="Z46" s="54" t="s">
        <v>17</v>
      </c>
      <c r="AA46" s="54"/>
      <c r="AB46" t="str" cm="1">
        <f t="array" ref="AB46">_xlfn.TEXTJOIN(" ",TRUE,IF(TRIM(U46:AA46)="","",TRIM(U46:AA46)))</f>
        <v>Back Left Middle Top Bottom</v>
      </c>
      <c r="AC46" s="53" t="str" cm="1">
        <f t="array" ref="AC46">_xlfn.TEXTJOIN("-",TRUE,IF(TRIM(U46:AA46)="","",TRIM(U46:AA46)))</f>
        <v>Back-Left-Middle-Top-Bottom</v>
      </c>
      <c r="AD46" s="53" t="str" cm="1">
        <f t="array" ref="AD46">_xlfn.TEXTJOIN("",TRUE,LEFT(U46:AA46,1))</f>
        <v>BLMTB</v>
      </c>
      <c r="AE46" s="53" t="str" cm="1">
        <f t="array" ref="AE46">_xlfn.TEXTJOIN("/",TRUE,LEFT(U46:AA46,1))&amp;"/"</f>
        <v>B/L/M/T/B/</v>
      </c>
      <c r="AF46" s="53" t="str" cm="1">
        <f t="array" ref="AF46">_xlfn.TEXTJOIN("-",TRUE,LEFT(U46:AA46,1))&amp;"-"</f>
        <v>B-L-M-T-B-</v>
      </c>
      <c r="BI46" s="223"/>
      <c r="BJ46" s="224"/>
      <c r="BK46" s="224"/>
      <c r="BL46" s="224"/>
      <c r="BM46" s="224"/>
      <c r="BN46" s="224"/>
      <c r="BO46" s="224"/>
    </row>
    <row r="47" spans="1:67">
      <c r="A47" s="11" t="s">
        <v>184</v>
      </c>
      <c r="B47" s="11" t="s">
        <v>185</v>
      </c>
      <c r="C47" s="11" t="s">
        <v>184</v>
      </c>
      <c r="D47" s="11">
        <v>370</v>
      </c>
      <c r="E47" s="11">
        <v>150</v>
      </c>
      <c r="F47" s="11">
        <v>520</v>
      </c>
      <c r="G47" s="11" t="s">
        <v>35</v>
      </c>
      <c r="H47" s="11" t="s">
        <v>28</v>
      </c>
      <c r="J47" s="52"/>
      <c r="K47" s="52"/>
      <c r="T47" s="27" t="s">
        <v>186</v>
      </c>
      <c r="U47" s="54" t="s">
        <v>21</v>
      </c>
      <c r="V47" s="54"/>
      <c r="W47" s="54" t="s">
        <v>23</v>
      </c>
      <c r="X47" s="54" t="s">
        <v>31</v>
      </c>
      <c r="Y47" s="54" t="s">
        <v>13</v>
      </c>
      <c r="Z47" s="54" t="s">
        <v>17</v>
      </c>
      <c r="AA47" s="54"/>
      <c r="AB47" t="str" cm="1">
        <f t="array" ref="AB47">_xlfn.TEXTJOIN(" ",TRUE,IF(TRIM(U47:AA47)="","",TRIM(U47:AA47)))</f>
        <v>Back Right Middle Top Bottom</v>
      </c>
      <c r="AC47" s="53" t="str" cm="1">
        <f t="array" ref="AC47">_xlfn.TEXTJOIN("-",TRUE,IF(TRIM(U47:AA47)="","",TRIM(U47:AA47)))</f>
        <v>Back-Right-Middle-Top-Bottom</v>
      </c>
      <c r="AD47" s="53" t="str" cm="1">
        <f t="array" ref="AD47">_xlfn.TEXTJOIN("",TRUE,LEFT(U47:AA47,1))</f>
        <v>BRMTB</v>
      </c>
      <c r="AE47" s="53" t="str" cm="1">
        <f t="array" ref="AE47">_xlfn.TEXTJOIN("/",TRUE,LEFT(U47:AA47,1))&amp;"/"</f>
        <v>B/R/M/T/B/</v>
      </c>
      <c r="AF47" s="53" t="str" cm="1">
        <f t="array" ref="AF47">_xlfn.TEXTJOIN("-",TRUE,LEFT(U47:AA47,1))&amp;"-"</f>
        <v>B-R-M-T-B-</v>
      </c>
      <c r="BI47" s="223"/>
      <c r="BJ47" s="224"/>
      <c r="BK47" s="224"/>
      <c r="BL47" s="224"/>
      <c r="BM47" s="224"/>
      <c r="BN47" s="224"/>
      <c r="BO47" s="224"/>
    </row>
    <row r="48" spans="1:67">
      <c r="A48" s="11" t="s">
        <v>187</v>
      </c>
      <c r="B48" s="11" t="s">
        <v>188</v>
      </c>
      <c r="C48" s="11" t="s">
        <v>187</v>
      </c>
      <c r="D48" s="11">
        <v>360</v>
      </c>
      <c r="E48" s="11">
        <v>150</v>
      </c>
      <c r="F48" s="11">
        <v>510</v>
      </c>
      <c r="G48" s="11" t="s">
        <v>35</v>
      </c>
      <c r="H48" s="11" t="s">
        <v>28</v>
      </c>
      <c r="J48" s="52"/>
      <c r="K48" s="52"/>
      <c r="T48" s="26" t="s">
        <v>189</v>
      </c>
      <c r="U48" s="54" t="s">
        <v>21</v>
      </c>
      <c r="V48" s="54"/>
      <c r="W48" s="54" t="s">
        <v>31</v>
      </c>
      <c r="X48" s="54" t="s">
        <v>37</v>
      </c>
      <c r="Y48" s="54" t="s">
        <v>13</v>
      </c>
      <c r="Z48" s="54" t="s">
        <v>17</v>
      </c>
      <c r="AA48" s="54"/>
      <c r="AB48" t="str" cm="1">
        <f t="array" ref="AB48">_xlfn.TEXTJOIN(" ",TRUE,IF(TRIM(U48:AA48)="","",TRIM(U48:AA48)))</f>
        <v>Back Middle Centre Top Bottom</v>
      </c>
      <c r="AC48" s="53" t="str" cm="1">
        <f t="array" ref="AC48">_xlfn.TEXTJOIN("-",TRUE,IF(TRIM(U48:AA48)="","",TRIM(U48:AA48)))</f>
        <v>Back-Middle-Centre-Top-Bottom</v>
      </c>
      <c r="AD48" s="53" t="str" cm="1">
        <f t="array" ref="AD48">_xlfn.TEXTJOIN("",TRUE,LEFT(U48:AA48,1))</f>
        <v>BMCTB</v>
      </c>
      <c r="AE48" s="53" t="str" cm="1">
        <f t="array" ref="AE48">_xlfn.TEXTJOIN("/",TRUE,LEFT(U48:AA48,1))&amp;"/"</f>
        <v>B/M/C/T/B/</v>
      </c>
      <c r="AF48" s="53" t="str" cm="1">
        <f t="array" ref="AF48">_xlfn.TEXTJOIN("-",TRUE,LEFT(U48:AA48,1))&amp;"-"</f>
        <v>B-M-C-T-B-</v>
      </c>
      <c r="BI48" s="223"/>
      <c r="BJ48" s="224"/>
      <c r="BK48" s="224"/>
      <c r="BL48" s="224"/>
      <c r="BM48" s="224"/>
      <c r="BN48" s="224"/>
      <c r="BO48" s="224"/>
    </row>
    <row r="49" spans="1:67">
      <c r="A49" s="11" t="s">
        <v>190</v>
      </c>
      <c r="B49" s="11" t="s">
        <v>191</v>
      </c>
      <c r="C49" s="11" t="s">
        <v>190</v>
      </c>
      <c r="D49" s="11">
        <v>360</v>
      </c>
      <c r="E49" s="11">
        <v>150</v>
      </c>
      <c r="F49" s="11">
        <v>510</v>
      </c>
      <c r="G49" s="11" t="s">
        <v>35</v>
      </c>
      <c r="H49" s="11" t="s">
        <v>28</v>
      </c>
      <c r="J49" s="52"/>
      <c r="K49" s="52"/>
      <c r="T49" s="27" t="s">
        <v>192</v>
      </c>
      <c r="U49" s="54" t="s">
        <v>21</v>
      </c>
      <c r="V49" s="54"/>
      <c r="W49" s="54" t="s">
        <v>15</v>
      </c>
      <c r="X49" s="54"/>
      <c r="Y49" s="54"/>
      <c r="Z49" s="54"/>
      <c r="AA49" s="54"/>
      <c r="AB49" t="str" cm="1">
        <f t="array" ref="AB49">_xlfn.TEXTJOIN(" ",TRUE,IF(TRIM(U49:AA49)="","",TRIM(U49:AA49)))</f>
        <v>Back Left</v>
      </c>
      <c r="AC49" s="53" t="str" cm="1">
        <f t="array" ref="AC49">_xlfn.TEXTJOIN("-",TRUE,IF(TRIM(U49:AA49)="","",TRIM(U49:AA49)))</f>
        <v>Back-Left</v>
      </c>
      <c r="AD49" s="53" t="str" cm="1">
        <f t="array" ref="AD49">_xlfn.TEXTJOIN("",TRUE,LEFT(U49:AA49,1))</f>
        <v>BL</v>
      </c>
      <c r="AE49" s="53" t="str" cm="1">
        <f t="array" ref="AE49">_xlfn.TEXTJOIN("/",TRUE,LEFT(U49:AA49,1))&amp;"/"</f>
        <v>B/L/</v>
      </c>
      <c r="AF49" s="53" t="str" cm="1">
        <f t="array" ref="AF49">_xlfn.TEXTJOIN("-",TRUE,LEFT(U49:AA49,1))&amp;"-"</f>
        <v>B-L-</v>
      </c>
      <c r="AG49" s="11" t="s">
        <v>58</v>
      </c>
      <c r="AH49" s="11" t="s">
        <v>59</v>
      </c>
      <c r="AI49" s="11" t="s">
        <v>53</v>
      </c>
      <c r="BI49" s="223"/>
      <c r="BJ49" s="224"/>
      <c r="BK49" s="224"/>
      <c r="BL49" s="224"/>
      <c r="BM49" s="224"/>
      <c r="BN49" s="224"/>
      <c r="BO49" s="224"/>
    </row>
    <row r="50" spans="1:67">
      <c r="A50" s="11" t="s">
        <v>193</v>
      </c>
      <c r="B50" s="11" t="s">
        <v>194</v>
      </c>
      <c r="C50" s="11" t="s">
        <v>193</v>
      </c>
      <c r="D50" s="11">
        <v>300</v>
      </c>
      <c r="E50" s="11">
        <v>140</v>
      </c>
      <c r="F50" s="11">
        <v>440</v>
      </c>
      <c r="G50" s="11" t="s">
        <v>35</v>
      </c>
      <c r="H50" s="11" t="s">
        <v>28</v>
      </c>
      <c r="J50" s="52"/>
      <c r="K50" s="52"/>
      <c r="T50" s="26" t="s">
        <v>195</v>
      </c>
      <c r="U50" s="54" t="s">
        <v>21</v>
      </c>
      <c r="V50" s="54"/>
      <c r="W50" s="54" t="s">
        <v>23</v>
      </c>
      <c r="X50" s="54"/>
      <c r="Y50" s="54"/>
      <c r="Z50" s="54"/>
      <c r="AA50" s="54"/>
      <c r="AB50" t="str" cm="1">
        <f t="array" ref="AB50">_xlfn.TEXTJOIN(" ",TRUE,IF(TRIM(U50:AA50)="","",TRIM(U50:AA50)))</f>
        <v>Back Right</v>
      </c>
      <c r="AC50" s="53" t="str" cm="1">
        <f t="array" ref="AC50">_xlfn.TEXTJOIN("-",TRUE,IF(TRIM(U50:AA50)="","",TRIM(U50:AA50)))</f>
        <v>Back-Right</v>
      </c>
      <c r="AD50" s="53" t="str" cm="1">
        <f t="array" ref="AD50">_xlfn.TEXTJOIN("",TRUE,LEFT(U50:AA50,1))</f>
        <v>BR</v>
      </c>
      <c r="AE50" s="53" t="str" cm="1">
        <f t="array" ref="AE50">_xlfn.TEXTJOIN("/",TRUE,LEFT(U50:AA50,1))&amp;"/"</f>
        <v>B/R/</v>
      </c>
      <c r="AF50" s="53" t="str" cm="1">
        <f t="array" ref="AF50">_xlfn.TEXTJOIN("-",TRUE,LEFT(U50:AA50,1))&amp;"-"</f>
        <v>B-R-</v>
      </c>
      <c r="BI50" s="223"/>
      <c r="BJ50" s="224"/>
      <c r="BK50" s="224"/>
      <c r="BL50" s="224"/>
      <c r="BM50" s="224"/>
      <c r="BN50" s="224"/>
      <c r="BO50" s="224"/>
    </row>
    <row r="51" spans="1:67">
      <c r="A51" s="11" t="s">
        <v>196</v>
      </c>
      <c r="B51" s="11" t="s">
        <v>197</v>
      </c>
      <c r="C51" s="11" t="s">
        <v>196</v>
      </c>
      <c r="D51" s="11">
        <v>460</v>
      </c>
      <c r="E51" s="11">
        <v>170</v>
      </c>
      <c r="F51" s="11">
        <v>630</v>
      </c>
      <c r="G51" s="11" t="s">
        <v>35</v>
      </c>
      <c r="H51" s="11" t="s">
        <v>28</v>
      </c>
      <c r="J51" s="52"/>
      <c r="K51" s="52"/>
      <c r="T51" s="27" t="s">
        <v>198</v>
      </c>
      <c r="U51" s="54" t="s">
        <v>21</v>
      </c>
      <c r="V51" s="54"/>
      <c r="W51" s="54" t="s">
        <v>17</v>
      </c>
      <c r="X51" s="54" t="s">
        <v>15</v>
      </c>
      <c r="Y51" s="54" t="s">
        <v>51</v>
      </c>
      <c r="Z51" s="54"/>
      <c r="AA51" s="54"/>
      <c r="AB51" t="str" cm="1">
        <f t="array" ref="AB51">_xlfn.TEXTJOIN(" ",TRUE,IF(TRIM(U51:AA51)="","",TRIM(U51:AA51)))</f>
        <v>Back Bottom Left Corner</v>
      </c>
      <c r="AC51" s="53" t="str" cm="1">
        <f t="array" ref="AC51">_xlfn.TEXTJOIN("-",TRUE,IF(TRIM(U51:AA51)="","",TRIM(U51:AA51)))</f>
        <v>Back-Bottom-Left-Corner</v>
      </c>
      <c r="AD51" s="53" t="str" cm="1">
        <f t="array" ref="AD51">_xlfn.TEXTJOIN("",TRUE,LEFT(U51:AA51,1))</f>
        <v>BBLC</v>
      </c>
      <c r="AE51" s="53" t="str" cm="1">
        <f t="array" ref="AE51">_xlfn.TEXTJOIN("/",TRUE,LEFT(U51:AA51,1))&amp;"/"</f>
        <v>B/B/L/C/</v>
      </c>
      <c r="AF51" s="53" t="str" cm="1">
        <f t="array" ref="AF51">_xlfn.TEXTJOIN("-",TRUE,LEFT(U51:AA51,1))&amp;"-"</f>
        <v>B-B-L-C-</v>
      </c>
      <c r="BI51" s="223"/>
      <c r="BJ51" s="224"/>
      <c r="BK51" s="224"/>
      <c r="BL51" s="224"/>
      <c r="BM51" s="224"/>
      <c r="BN51" s="224"/>
      <c r="BO51" s="224"/>
    </row>
    <row r="52" spans="1:67">
      <c r="A52" s="11" t="s">
        <v>199</v>
      </c>
      <c r="B52" s="11" t="s">
        <v>200</v>
      </c>
      <c r="C52" s="11" t="s">
        <v>199</v>
      </c>
      <c r="J52" s="52"/>
      <c r="K52" s="52"/>
      <c r="T52" s="26" t="s">
        <v>201</v>
      </c>
      <c r="U52" s="54" t="s">
        <v>21</v>
      </c>
      <c r="V52" s="54"/>
      <c r="W52" s="54" t="s">
        <v>17</v>
      </c>
      <c r="X52" s="54" t="s">
        <v>23</v>
      </c>
      <c r="Y52" s="54" t="s">
        <v>51</v>
      </c>
      <c r="Z52" s="54"/>
      <c r="AA52" s="54"/>
      <c r="AB52" t="str" cm="1">
        <f t="array" ref="AB52">_xlfn.TEXTJOIN(" ",TRUE,IF(TRIM(U52:AA52)="","",TRIM(U52:AA52)))</f>
        <v>Back Bottom Right Corner</v>
      </c>
      <c r="AC52" s="53" t="str" cm="1">
        <f t="array" ref="AC52">_xlfn.TEXTJOIN("-",TRUE,IF(TRIM(U52:AA52)="","",TRIM(U52:AA52)))</f>
        <v>Back-Bottom-Right-Corner</v>
      </c>
      <c r="AD52" s="53" t="str" cm="1">
        <f t="array" ref="AD52">_xlfn.TEXTJOIN("",TRUE,LEFT(U52:AA52,1))</f>
        <v>BBRC</v>
      </c>
      <c r="AE52" s="53" t="str" cm="1">
        <f t="array" ref="AE52">_xlfn.TEXTJOIN("/",TRUE,LEFT(U52:AA52,1))&amp;"/"</f>
        <v>B/B/R/C/</v>
      </c>
      <c r="AF52" s="53" t="str" cm="1">
        <f t="array" ref="AF52">_xlfn.TEXTJOIN("-",TRUE,LEFT(U52:AA52,1))&amp;"-"</f>
        <v>B-B-R-C-</v>
      </c>
      <c r="BI52" s="223"/>
      <c r="BJ52" s="224"/>
      <c r="BK52" s="224"/>
      <c r="BL52" s="224"/>
      <c r="BM52" s="224"/>
      <c r="BN52" s="224"/>
      <c r="BO52" s="224"/>
    </row>
    <row r="53" spans="1:67">
      <c r="A53" s="11" t="s">
        <v>202</v>
      </c>
      <c r="B53" s="11" t="s">
        <v>203</v>
      </c>
      <c r="C53" s="11" t="s">
        <v>202</v>
      </c>
      <c r="D53" s="11">
        <v>200</v>
      </c>
      <c r="E53" s="11">
        <v>60</v>
      </c>
      <c r="F53" s="11">
        <v>260</v>
      </c>
      <c r="G53" s="11" t="s">
        <v>27</v>
      </c>
      <c r="H53" s="11" t="s">
        <v>28</v>
      </c>
      <c r="J53" s="52"/>
      <c r="K53" s="52"/>
      <c r="T53" s="27" t="s">
        <v>204</v>
      </c>
      <c r="U53" s="54" t="s">
        <v>21</v>
      </c>
      <c r="V53" s="54"/>
      <c r="W53" s="54" t="s">
        <v>13</v>
      </c>
      <c r="X53" s="54" t="s">
        <v>15</v>
      </c>
      <c r="Y53" s="54" t="s">
        <v>51</v>
      </c>
      <c r="Z53" s="54" t="s">
        <v>13</v>
      </c>
      <c r="AA53" s="54" t="s">
        <v>15</v>
      </c>
      <c r="AB53" t="str" cm="1">
        <f t="array" ref="AB53">_xlfn.TEXTJOIN(" ",TRUE,IF(TRIM(U53:AA53)="","",TRIM(U53:AA53)))</f>
        <v>Back Top Left Corner Top Left</v>
      </c>
      <c r="AC53" s="53" t="str" cm="1">
        <f t="array" ref="AC53">_xlfn.TEXTJOIN("-",TRUE,IF(TRIM(U53:AA53)="","",TRIM(U53:AA53)))</f>
        <v>Back-Top-Left-Corner-Top-Left</v>
      </c>
      <c r="AD53" s="53" t="str" cm="1">
        <f t="array" ref="AD53">_xlfn.TEXTJOIN("",TRUE,LEFT(U53:AA53,1))</f>
        <v>BTLCTL</v>
      </c>
      <c r="AE53" s="53" t="str" cm="1">
        <f t="array" ref="AE53">_xlfn.TEXTJOIN("/",TRUE,LEFT(U53:AA53,1))&amp;"/"</f>
        <v>B/T/L/C/T/L/</v>
      </c>
      <c r="AF53" s="53" t="str" cm="1">
        <f t="array" ref="AF53">_xlfn.TEXTJOIN("-",TRUE,LEFT(U53:AA53,1))&amp;"-"</f>
        <v>B-T-L-C-T-L-</v>
      </c>
      <c r="BI53" s="223"/>
      <c r="BJ53" s="224"/>
      <c r="BK53" s="224"/>
      <c r="BL53" s="224"/>
      <c r="BM53" s="224"/>
      <c r="BN53" s="224"/>
      <c r="BO53" s="224"/>
    </row>
    <row r="54" spans="1:67">
      <c r="A54" s="11" t="s">
        <v>205</v>
      </c>
      <c r="B54" s="11" t="s">
        <v>206</v>
      </c>
      <c r="C54" s="11" t="s">
        <v>205</v>
      </c>
      <c r="J54" s="52"/>
      <c r="K54" s="52"/>
      <c r="T54" s="26" t="s">
        <v>207</v>
      </c>
      <c r="U54" s="54" t="s">
        <v>21</v>
      </c>
      <c r="V54" s="54"/>
      <c r="W54" s="54" t="s">
        <v>13</v>
      </c>
      <c r="X54" s="54" t="s">
        <v>23</v>
      </c>
      <c r="Y54" s="54" t="s">
        <v>51</v>
      </c>
      <c r="Z54" s="54" t="s">
        <v>13</v>
      </c>
      <c r="AA54" s="54" t="s">
        <v>23</v>
      </c>
      <c r="AB54" t="str" cm="1">
        <f t="array" ref="AB54">_xlfn.TEXTJOIN(" ",TRUE,IF(TRIM(U54:AA54)="","",TRIM(U54:AA54)))</f>
        <v>Back Top Right Corner Top Right</v>
      </c>
      <c r="AC54" s="53" t="str" cm="1">
        <f t="array" ref="AC54">_xlfn.TEXTJOIN("-",TRUE,IF(TRIM(U54:AA54)="","",TRIM(U54:AA54)))</f>
        <v>Back-Top-Right-Corner-Top-Right</v>
      </c>
      <c r="AD54" s="53" t="str" cm="1">
        <f t="array" ref="AD54">_xlfn.TEXTJOIN("",TRUE,LEFT(U54:AA54,1))</f>
        <v>BTRCTR</v>
      </c>
      <c r="AE54" s="53" t="str" cm="1">
        <f t="array" ref="AE54">_xlfn.TEXTJOIN("/",TRUE,LEFT(U54:AA54,1))&amp;"/"</f>
        <v>B/T/R/C/T/R/</v>
      </c>
      <c r="AF54" s="53" t="str" cm="1">
        <f t="array" ref="AF54">_xlfn.TEXTJOIN("-",TRUE,LEFT(U54:AA54,1))&amp;"-"</f>
        <v>B-T-R-C-T-R-</v>
      </c>
      <c r="BI54" s="223"/>
      <c r="BJ54" s="224"/>
      <c r="BK54" s="224"/>
      <c r="BL54" s="224"/>
      <c r="BM54" s="224"/>
      <c r="BN54" s="224"/>
      <c r="BO54" s="224"/>
    </row>
    <row r="55" spans="1:67">
      <c r="A55" s="11" t="s">
        <v>208</v>
      </c>
      <c r="B55" s="11" t="s">
        <v>209</v>
      </c>
      <c r="C55" s="11" t="s">
        <v>208</v>
      </c>
      <c r="D55" s="11">
        <v>70</v>
      </c>
      <c r="E55" s="11">
        <v>50</v>
      </c>
      <c r="F55" s="11">
        <v>120</v>
      </c>
      <c r="G55" s="11" t="s">
        <v>210</v>
      </c>
      <c r="H55" s="11" t="s">
        <v>28</v>
      </c>
      <c r="J55" s="52"/>
      <c r="K55" s="52"/>
      <c r="T55" s="27" t="s">
        <v>211</v>
      </c>
      <c r="U55" s="54" t="s">
        <v>21</v>
      </c>
      <c r="V55" s="54"/>
      <c r="W55" s="54" t="s">
        <v>13</v>
      </c>
      <c r="X55" s="54" t="s">
        <v>15</v>
      </c>
      <c r="Y55" s="54" t="s">
        <v>51</v>
      </c>
      <c r="Z55" s="54"/>
      <c r="AA55" s="54"/>
      <c r="AB55" t="str" cm="1">
        <f t="array" ref="AB55">_xlfn.TEXTJOIN(" ",TRUE,IF(TRIM(U55:AA55)="","",TRIM(U55:AA55)))</f>
        <v>Back Top Left Corner</v>
      </c>
      <c r="AC55" s="53" t="str" cm="1">
        <f t="array" ref="AC55">_xlfn.TEXTJOIN("-",TRUE,IF(TRIM(U55:AA55)="","",TRIM(U55:AA55)))</f>
        <v>Back-Top-Left-Corner</v>
      </c>
      <c r="AD55" s="53" t="str" cm="1">
        <f t="array" ref="AD55">_xlfn.TEXTJOIN("",TRUE,LEFT(U55:AA55,1))</f>
        <v>BTLC</v>
      </c>
      <c r="AE55" s="53" t="str" cm="1">
        <f t="array" ref="AE55">_xlfn.TEXTJOIN("/",TRUE,LEFT(U55:AA55,1))&amp;"/"</f>
        <v>B/T/L/C/</v>
      </c>
      <c r="AF55" s="53" t="str" cm="1">
        <f t="array" ref="AF55">_xlfn.TEXTJOIN("-",TRUE,LEFT(U55:AA55,1))&amp;"-"</f>
        <v>B-T-L-C-</v>
      </c>
      <c r="BI55" s="223"/>
      <c r="BJ55" s="224"/>
      <c r="BK55" s="224"/>
      <c r="BL55" s="224"/>
      <c r="BM55" s="224"/>
      <c r="BN55" s="224"/>
      <c r="BO55" s="224"/>
    </row>
    <row r="56" spans="1:67">
      <c r="A56" s="11" t="s">
        <v>212</v>
      </c>
      <c r="B56" s="11" t="s">
        <v>213</v>
      </c>
      <c r="C56" s="11" t="s">
        <v>212</v>
      </c>
      <c r="D56" s="11">
        <v>1100</v>
      </c>
      <c r="E56" s="11">
        <v>300</v>
      </c>
      <c r="F56" s="11">
        <v>1400</v>
      </c>
      <c r="G56" s="11" t="s">
        <v>35</v>
      </c>
      <c r="H56" s="11" t="s">
        <v>28</v>
      </c>
      <c r="J56" s="52"/>
      <c r="K56" s="52"/>
      <c r="T56" s="26" t="s">
        <v>214</v>
      </c>
      <c r="U56" s="54" t="s">
        <v>21</v>
      </c>
      <c r="V56" s="54"/>
      <c r="W56" s="54" t="s">
        <v>13</v>
      </c>
      <c r="X56" s="54" t="s">
        <v>23</v>
      </c>
      <c r="Y56" s="54" t="s">
        <v>51</v>
      </c>
      <c r="Z56" s="54"/>
      <c r="AA56" s="54"/>
      <c r="AB56" t="str" cm="1">
        <f t="array" ref="AB56">_xlfn.TEXTJOIN(" ",TRUE,IF(TRIM(U56:AA56)="","",TRIM(U56:AA56)))</f>
        <v>Back Top Right Corner</v>
      </c>
      <c r="AC56" s="53" t="str" cm="1">
        <f t="array" ref="AC56">_xlfn.TEXTJOIN("-",TRUE,IF(TRIM(U56:AA56)="","",TRIM(U56:AA56)))</f>
        <v>Back-Top-Right-Corner</v>
      </c>
      <c r="AD56" s="53" t="str" cm="1">
        <f t="array" ref="AD56">_xlfn.TEXTJOIN("",TRUE,LEFT(U56:AA56,1))</f>
        <v>BTRC</v>
      </c>
      <c r="AE56" s="53" t="str" cm="1">
        <f t="array" ref="AE56">_xlfn.TEXTJOIN("/",TRUE,LEFT(U56:AA56,1))&amp;"/"</f>
        <v>B/T/R/C/</v>
      </c>
      <c r="AF56" s="53" t="str" cm="1">
        <f t="array" ref="AF56">_xlfn.TEXTJOIN("-",TRUE,LEFT(U56:AA56,1))&amp;"-"</f>
        <v>B-T-R-C-</v>
      </c>
      <c r="BI56" s="223"/>
      <c r="BJ56" s="224"/>
      <c r="BK56" s="224"/>
      <c r="BL56" s="224"/>
      <c r="BM56" s="224"/>
      <c r="BN56" s="224"/>
      <c r="BO56" s="224"/>
    </row>
    <row r="57" spans="1:67">
      <c r="A57" s="11" t="s">
        <v>215</v>
      </c>
      <c r="B57" s="11" t="s">
        <v>216</v>
      </c>
      <c r="C57" s="11" t="s">
        <v>215</v>
      </c>
      <c r="D57" s="11">
        <v>360</v>
      </c>
      <c r="E57" s="11">
        <v>150</v>
      </c>
      <c r="F57" s="11">
        <v>510</v>
      </c>
      <c r="G57" s="11" t="s">
        <v>35</v>
      </c>
      <c r="H57" s="11" t="s">
        <v>28</v>
      </c>
      <c r="J57" s="52"/>
      <c r="K57" s="52"/>
      <c r="T57" s="27" t="s">
        <v>217</v>
      </c>
      <c r="U57" s="54" t="s">
        <v>21</v>
      </c>
      <c r="V57" s="54"/>
      <c r="W57" s="54" t="s">
        <v>13</v>
      </c>
      <c r="X57" s="54" t="s">
        <v>15</v>
      </c>
      <c r="Y57" s="54" t="s">
        <v>17</v>
      </c>
      <c r="Z57" s="54" t="s">
        <v>23</v>
      </c>
      <c r="AA57" s="54" t="s">
        <v>51</v>
      </c>
      <c r="AB57" t="str" cm="1">
        <f t="array" ref="AB57">_xlfn.TEXTJOIN(" ",TRUE,IF(TRIM(U57:AA57)="","",TRIM(U57:AA57)))</f>
        <v>Back Top Left Bottom Right Corner</v>
      </c>
      <c r="AC57" s="53" t="str" cm="1">
        <f t="array" ref="AC57">_xlfn.TEXTJOIN("-",TRUE,IF(TRIM(U57:AA57)="","",TRIM(U57:AA57)))</f>
        <v>Back-Top-Left-Bottom-Right-Corner</v>
      </c>
      <c r="AD57" s="53" t="str" cm="1">
        <f t="array" ref="AD57">_xlfn.TEXTJOIN("",TRUE,LEFT(U57:AA57,1))</f>
        <v>BTLBRC</v>
      </c>
      <c r="AE57" s="53" t="str" cm="1">
        <f t="array" ref="AE57">_xlfn.TEXTJOIN("/",TRUE,LEFT(U57:AA57,1))&amp;"/"</f>
        <v>B/T/L/B/R/C/</v>
      </c>
      <c r="AF57" s="53" t="str" cm="1">
        <f t="array" ref="AF57">_xlfn.TEXTJOIN("-",TRUE,LEFT(U57:AA57,1))&amp;"-"</f>
        <v>B-T-L-B-R-C-</v>
      </c>
      <c r="BI57" s="223"/>
      <c r="BJ57" s="224"/>
      <c r="BK57" s="224"/>
      <c r="BL57" s="224"/>
      <c r="BM57" s="224"/>
      <c r="BN57" s="224"/>
      <c r="BO57" s="224"/>
    </row>
    <row r="58" spans="1:67">
      <c r="A58" s="11" t="s">
        <v>218</v>
      </c>
      <c r="B58" s="11" t="s">
        <v>219</v>
      </c>
      <c r="C58" s="11" t="s">
        <v>218</v>
      </c>
      <c r="D58" s="11">
        <v>1100</v>
      </c>
      <c r="E58" s="11">
        <v>300</v>
      </c>
      <c r="F58" s="11">
        <v>1400</v>
      </c>
      <c r="G58" s="11" t="s">
        <v>35</v>
      </c>
      <c r="H58" s="11" t="s">
        <v>28</v>
      </c>
      <c r="J58" s="52"/>
      <c r="K58" s="52"/>
      <c r="T58" s="26" t="s">
        <v>220</v>
      </c>
      <c r="U58" s="54" t="s">
        <v>21</v>
      </c>
      <c r="V58" s="54"/>
      <c r="W58" s="54" t="s">
        <v>13</v>
      </c>
      <c r="X58" s="54" t="s">
        <v>23</v>
      </c>
      <c r="Y58" s="54" t="s">
        <v>51</v>
      </c>
      <c r="Z58" s="54" t="s">
        <v>15</v>
      </c>
      <c r="AA58" s="54" t="s">
        <v>51</v>
      </c>
      <c r="AB58" t="str" cm="1">
        <f t="array" ref="AB58">_xlfn.TEXTJOIN(" ",TRUE,IF(TRIM(U58:AA58)="","",TRIM(U58:AA58)))</f>
        <v>Back Top Right Corner Left Corner</v>
      </c>
      <c r="AC58" s="53" t="str" cm="1">
        <f t="array" ref="AC58">_xlfn.TEXTJOIN("-",TRUE,IF(TRIM(U58:AA58)="","",TRIM(U58:AA58)))</f>
        <v>Back-Top-Right-Corner-Left-Corner</v>
      </c>
      <c r="AD58" s="53" t="str" cm="1">
        <f t="array" ref="AD58">_xlfn.TEXTJOIN("",TRUE,LEFT(U58:AA58,1))</f>
        <v>BTRCLC</v>
      </c>
      <c r="AE58" s="53" t="str" cm="1">
        <f t="array" ref="AE58">_xlfn.TEXTJOIN("/",TRUE,LEFT(U58:AA58,1))&amp;"/"</f>
        <v>B/T/R/C/L/C/</v>
      </c>
      <c r="AF58" s="53" t="str" cm="1">
        <f t="array" ref="AF58">_xlfn.TEXTJOIN("-",TRUE,LEFT(U58:AA58,1))&amp;"-"</f>
        <v>B-T-R-C-L-C-</v>
      </c>
      <c r="BI58" s="223"/>
      <c r="BJ58" s="224"/>
      <c r="BK58" s="224"/>
      <c r="BL58" s="224"/>
      <c r="BM58" s="224"/>
      <c r="BN58" s="224"/>
      <c r="BO58" s="224"/>
    </row>
    <row r="59" spans="1:67">
      <c r="A59" s="11" t="s">
        <v>221</v>
      </c>
      <c r="B59" s="11" t="s">
        <v>222</v>
      </c>
      <c r="C59" s="11" t="s">
        <v>221</v>
      </c>
      <c r="D59" s="11">
        <v>360</v>
      </c>
      <c r="E59" s="11">
        <v>150</v>
      </c>
      <c r="F59" s="11">
        <v>510</v>
      </c>
      <c r="G59" s="11" t="s">
        <v>35</v>
      </c>
      <c r="H59" s="11" t="s">
        <v>28</v>
      </c>
      <c r="J59" s="52"/>
      <c r="K59" s="52"/>
      <c r="T59" s="27" t="s">
        <v>223</v>
      </c>
      <c r="U59" s="54" t="s">
        <v>21</v>
      </c>
      <c r="V59" s="54"/>
      <c r="W59" s="54" t="s">
        <v>17</v>
      </c>
      <c r="X59" s="54" t="s">
        <v>15</v>
      </c>
      <c r="Y59" s="54" t="s">
        <v>51</v>
      </c>
      <c r="Z59" s="54" t="s">
        <v>13</v>
      </c>
      <c r="AA59" s="54" t="s">
        <v>15</v>
      </c>
      <c r="AB59" t="str" cm="1">
        <f t="array" ref="AB59">_xlfn.TEXTJOIN(" ",TRUE,IF(TRIM(U59:AA59)="","",TRIM(U59:AA59)))</f>
        <v>Back Bottom Left Corner Top Left</v>
      </c>
      <c r="AC59" s="53" t="str" cm="1">
        <f t="array" ref="AC59">_xlfn.TEXTJOIN("-",TRUE,IF(TRIM(U59:AA59)="","",TRIM(U59:AA59)))</f>
        <v>Back-Bottom-Left-Corner-Top-Left</v>
      </c>
      <c r="AD59" s="53" t="str" cm="1">
        <f t="array" ref="AD59">_xlfn.TEXTJOIN("",TRUE,LEFT(U59:AA59,1))</f>
        <v>BBLCTL</v>
      </c>
      <c r="AE59" s="53" t="str" cm="1">
        <f t="array" ref="AE59">_xlfn.TEXTJOIN("/",TRUE,LEFT(U59:AA59,1))&amp;"/"</f>
        <v>B/B/L/C/T/L/</v>
      </c>
      <c r="AF59" s="53" t="str" cm="1">
        <f t="array" ref="AF59">_xlfn.TEXTJOIN("-",TRUE,LEFT(U59:AA59,1))&amp;"-"</f>
        <v>B-B-L-C-T-L-</v>
      </c>
      <c r="BI59" s="223"/>
      <c r="BJ59" s="224"/>
      <c r="BK59" s="224"/>
      <c r="BL59" s="224"/>
      <c r="BM59" s="224"/>
      <c r="BN59" s="224"/>
      <c r="BO59" s="224"/>
    </row>
    <row r="60" spans="1:67">
      <c r="A60" s="11" t="s">
        <v>224</v>
      </c>
      <c r="B60" s="11" t="s">
        <v>225</v>
      </c>
      <c r="C60" s="11" t="s">
        <v>224</v>
      </c>
      <c r="D60" s="11">
        <v>70</v>
      </c>
      <c r="E60" s="11">
        <v>50</v>
      </c>
      <c r="F60" s="11">
        <v>120</v>
      </c>
      <c r="G60" s="11" t="s">
        <v>210</v>
      </c>
      <c r="H60" s="11" t="s">
        <v>28</v>
      </c>
      <c r="J60" s="52"/>
      <c r="K60" s="52"/>
      <c r="T60" s="26" t="s">
        <v>226</v>
      </c>
      <c r="U60" s="54" t="s">
        <v>21</v>
      </c>
      <c r="V60" s="54"/>
      <c r="W60" s="54" t="s">
        <v>17</v>
      </c>
      <c r="X60" s="54" t="s">
        <v>23</v>
      </c>
      <c r="Y60" s="54" t="s">
        <v>51</v>
      </c>
      <c r="Z60" s="54" t="s">
        <v>13</v>
      </c>
      <c r="AA60" s="54" t="s">
        <v>15</v>
      </c>
      <c r="AB60" t="str" cm="1">
        <f t="array" ref="AB60">_xlfn.TEXTJOIN(" ",TRUE,IF(TRIM(U60:AA60)="","",TRIM(U60:AA60)))</f>
        <v>Back Bottom Right Corner Top Left</v>
      </c>
      <c r="AC60" s="53" t="str" cm="1">
        <f t="array" ref="AC60">_xlfn.TEXTJOIN("-",TRUE,IF(TRIM(U60:AA60)="","",TRIM(U60:AA60)))</f>
        <v>Back-Bottom-Right-Corner-Top-Left</v>
      </c>
      <c r="AD60" s="53" t="str" cm="1">
        <f t="array" ref="AD60">_xlfn.TEXTJOIN("",TRUE,LEFT(U60:AA60,1))</f>
        <v>BBRCTL</v>
      </c>
      <c r="AE60" s="53" t="str" cm="1">
        <f t="array" ref="AE60">_xlfn.TEXTJOIN("/",TRUE,LEFT(U60:AA60,1))&amp;"/"</f>
        <v>B/B/R/C/T/L/</v>
      </c>
      <c r="AF60" s="53" t="str" cm="1">
        <f t="array" ref="AF60">_xlfn.TEXTJOIN("-",TRUE,LEFT(U60:AA60,1))&amp;"-"</f>
        <v>B-B-R-C-T-L-</v>
      </c>
      <c r="BI60" s="223"/>
      <c r="BJ60" s="224"/>
      <c r="BK60" s="224"/>
      <c r="BL60" s="224"/>
      <c r="BM60" s="224"/>
      <c r="BN60" s="224"/>
      <c r="BO60" s="224"/>
    </row>
    <row r="61" spans="1:67">
      <c r="A61" s="11" t="s">
        <v>227</v>
      </c>
      <c r="B61" s="11" t="s">
        <v>228</v>
      </c>
      <c r="C61" s="11" t="s">
        <v>227</v>
      </c>
      <c r="J61" s="52"/>
      <c r="K61" s="52"/>
      <c r="T61" s="27" t="s">
        <v>229</v>
      </c>
      <c r="U61" s="54" t="s">
        <v>21</v>
      </c>
      <c r="V61" s="54"/>
      <c r="W61" s="54" t="s">
        <v>17</v>
      </c>
      <c r="X61" s="54" t="s">
        <v>15</v>
      </c>
      <c r="Y61" s="54" t="s">
        <v>51</v>
      </c>
      <c r="Z61" s="54" t="s">
        <v>13</v>
      </c>
      <c r="AA61" s="54" t="s">
        <v>23</v>
      </c>
      <c r="AB61" t="str" cm="1">
        <f t="array" ref="AB61">_xlfn.TEXTJOIN(" ",TRUE,IF(TRIM(U61:AA61)="","",TRIM(U61:AA61)))</f>
        <v>Back Bottom Left Corner Top Right</v>
      </c>
      <c r="AC61" s="53" t="str" cm="1">
        <f t="array" ref="AC61">_xlfn.TEXTJOIN("-",TRUE,IF(TRIM(U61:AA61)="","",TRIM(U61:AA61)))</f>
        <v>Back-Bottom-Left-Corner-Top-Right</v>
      </c>
      <c r="AD61" s="53" t="str" cm="1">
        <f t="array" ref="AD61">_xlfn.TEXTJOIN("",TRUE,LEFT(U61:AA61,1))</f>
        <v>BBLCTR</v>
      </c>
      <c r="AE61" s="53" t="str" cm="1">
        <f t="array" ref="AE61">_xlfn.TEXTJOIN("/",TRUE,LEFT(U61:AA61,1))&amp;"/"</f>
        <v>B/B/L/C/T/R/</v>
      </c>
      <c r="AF61" s="53" t="str" cm="1">
        <f t="array" ref="AF61">_xlfn.TEXTJOIN("-",TRUE,LEFT(U61:AA61,1))&amp;"-"</f>
        <v>B-B-L-C-T-R-</v>
      </c>
      <c r="BI61" s="223"/>
      <c r="BJ61" s="224"/>
      <c r="BK61" s="224"/>
      <c r="BL61" s="224"/>
      <c r="BM61" s="224"/>
      <c r="BN61" s="224"/>
      <c r="BO61" s="224"/>
    </row>
    <row r="62" spans="1:67">
      <c r="A62" s="11" t="s">
        <v>230</v>
      </c>
      <c r="B62" s="11" t="s">
        <v>231</v>
      </c>
      <c r="C62" s="11" t="s">
        <v>230</v>
      </c>
      <c r="J62" s="52"/>
      <c r="K62" s="52"/>
      <c r="T62" s="26" t="s">
        <v>232</v>
      </c>
      <c r="U62" s="54" t="s">
        <v>21</v>
      </c>
      <c r="V62" s="54"/>
      <c r="W62" s="54" t="s">
        <v>17</v>
      </c>
      <c r="X62" s="54" t="s">
        <v>23</v>
      </c>
      <c r="Y62" s="54" t="s">
        <v>51</v>
      </c>
      <c r="Z62" s="54" t="s">
        <v>13</v>
      </c>
      <c r="AA62" s="54" t="s">
        <v>23</v>
      </c>
      <c r="AB62" t="str" cm="1">
        <f t="array" ref="AB62">_xlfn.TEXTJOIN(" ",TRUE,IF(TRIM(U62:AA62)="","",TRIM(U62:AA62)))</f>
        <v>Back Bottom Right Corner Top Right</v>
      </c>
      <c r="AC62" s="53" t="str" cm="1">
        <f t="array" ref="AC62">_xlfn.TEXTJOIN("-",TRUE,IF(TRIM(U62:AA62)="","",TRIM(U62:AA62)))</f>
        <v>Back-Bottom-Right-Corner-Top-Right</v>
      </c>
      <c r="AD62" s="53" t="str" cm="1">
        <f t="array" ref="AD62">_xlfn.TEXTJOIN("",TRUE,LEFT(U62:AA62,1))</f>
        <v>BBRCTR</v>
      </c>
      <c r="AE62" s="53" t="str" cm="1">
        <f t="array" ref="AE62">_xlfn.TEXTJOIN("/",TRUE,LEFT(U62:AA62,1))&amp;"/"</f>
        <v>B/B/R/C/T/R/</v>
      </c>
      <c r="AF62" s="53" t="str" cm="1">
        <f t="array" ref="AF62">_xlfn.TEXTJOIN("-",TRUE,LEFT(U62:AA62,1))&amp;"-"</f>
        <v>B-B-R-C-T-R-</v>
      </c>
      <c r="BI62" s="223"/>
      <c r="BJ62" s="224"/>
      <c r="BK62" s="224"/>
      <c r="BL62" s="224"/>
      <c r="BM62" s="224"/>
      <c r="BN62" s="224"/>
      <c r="BO62" s="224"/>
    </row>
    <row r="63" spans="1:67">
      <c r="A63" s="11" t="s">
        <v>233</v>
      </c>
      <c r="B63" s="11" t="s">
        <v>234</v>
      </c>
      <c r="C63" s="11" t="s">
        <v>233</v>
      </c>
      <c r="J63" s="52"/>
      <c r="K63" s="52"/>
      <c r="T63" s="27" t="s">
        <v>235</v>
      </c>
      <c r="U63" s="54" t="s">
        <v>21</v>
      </c>
      <c r="V63" s="54"/>
      <c r="W63" s="54" t="s">
        <v>15</v>
      </c>
      <c r="X63" s="54" t="s">
        <v>31</v>
      </c>
      <c r="Y63" s="54"/>
      <c r="Z63" s="54" t="s">
        <v>13</v>
      </c>
      <c r="AA63" s="54" t="s">
        <v>15</v>
      </c>
      <c r="AB63" t="str" cm="1">
        <f t="array" ref="AB63">_xlfn.TEXTJOIN(" ",TRUE,IF(TRIM(U63:AA63)="","",TRIM(U63:AA63)))</f>
        <v>Back Left Middle Top Left</v>
      </c>
      <c r="AC63" s="53" t="str" cm="1">
        <f t="array" ref="AC63">_xlfn.TEXTJOIN("-",TRUE,IF(TRIM(U63:AA63)="","",TRIM(U63:AA63)))</f>
        <v>Back-Left-Middle-Top-Left</v>
      </c>
      <c r="AD63" s="53" t="str" cm="1">
        <f t="array" ref="AD63">_xlfn.TEXTJOIN("",TRUE,LEFT(U63:AA63,1))</f>
        <v>BLMTL</v>
      </c>
      <c r="AE63" s="53" t="str" cm="1">
        <f t="array" ref="AE63">_xlfn.TEXTJOIN("/",TRUE,LEFT(U63:AA63,1))&amp;"/"</f>
        <v>B/L/M/T/L/</v>
      </c>
      <c r="AF63" s="53" t="str" cm="1">
        <f t="array" ref="AF63">_xlfn.TEXTJOIN("-",TRUE,LEFT(U63:AA63,1))&amp;"-"</f>
        <v>B-L-M-T-L-</v>
      </c>
      <c r="BI63" s="223"/>
      <c r="BJ63" s="224"/>
      <c r="BK63" s="224"/>
      <c r="BL63" s="224"/>
      <c r="BM63" s="224"/>
      <c r="BN63" s="224"/>
      <c r="BO63" s="224"/>
    </row>
    <row r="64" spans="1:67">
      <c r="A64" s="11" t="s">
        <v>236</v>
      </c>
      <c r="B64" s="11" t="s">
        <v>237</v>
      </c>
      <c r="C64" s="11" t="s">
        <v>236</v>
      </c>
      <c r="J64" s="52"/>
      <c r="K64" s="52"/>
      <c r="T64" s="26" t="s">
        <v>238</v>
      </c>
      <c r="U64" s="54" t="s">
        <v>21</v>
      </c>
      <c r="V64" s="54"/>
      <c r="W64" s="54" t="s">
        <v>23</v>
      </c>
      <c r="X64" s="54" t="s">
        <v>31</v>
      </c>
      <c r="Y64" s="54"/>
      <c r="Z64" s="54" t="s">
        <v>13</v>
      </c>
      <c r="AA64" s="54" t="s">
        <v>15</v>
      </c>
      <c r="AB64" t="str" cm="1">
        <f t="array" ref="AB64">_xlfn.TEXTJOIN(" ",TRUE,IF(TRIM(U64:AA64)="","",TRIM(U64:AA64)))</f>
        <v>Back Right Middle Top Left</v>
      </c>
      <c r="AC64" s="53" t="str" cm="1">
        <f t="array" ref="AC64">_xlfn.TEXTJOIN("-",TRUE,IF(TRIM(U64:AA64)="","",TRIM(U64:AA64)))</f>
        <v>Back-Right-Middle-Top-Left</v>
      </c>
      <c r="AD64" s="53" t="str" cm="1">
        <f t="array" ref="AD64">_xlfn.TEXTJOIN("",TRUE,LEFT(U64:AA64,1))</f>
        <v>BRMTL</v>
      </c>
      <c r="AE64" s="53" t="str" cm="1">
        <f t="array" ref="AE64">_xlfn.TEXTJOIN("/",TRUE,LEFT(U64:AA64,1))&amp;"/"</f>
        <v>B/R/M/T/L/</v>
      </c>
      <c r="AF64" s="53" t="str" cm="1">
        <f t="array" ref="AF64">_xlfn.TEXTJOIN("-",TRUE,LEFT(U64:AA64,1))&amp;"-"</f>
        <v>B-R-M-T-L-</v>
      </c>
      <c r="BI64" s="223"/>
      <c r="BJ64" s="224"/>
      <c r="BK64" s="224"/>
      <c r="BL64" s="224"/>
      <c r="BM64" s="224"/>
      <c r="BN64" s="224"/>
      <c r="BO64" s="224"/>
    </row>
    <row r="65" spans="1:67">
      <c r="A65" s="11" t="s">
        <v>239</v>
      </c>
      <c r="B65" s="11" t="s">
        <v>240</v>
      </c>
      <c r="C65" s="11" t="s">
        <v>239</v>
      </c>
      <c r="J65" s="52"/>
      <c r="K65" s="52"/>
      <c r="T65" s="27" t="s">
        <v>241</v>
      </c>
      <c r="U65" s="54" t="s">
        <v>21</v>
      </c>
      <c r="V65" s="54"/>
      <c r="W65" s="54" t="s">
        <v>31</v>
      </c>
      <c r="X65" s="54" t="s">
        <v>37</v>
      </c>
      <c r="Y65" s="54"/>
      <c r="Z65" s="54" t="s">
        <v>13</v>
      </c>
      <c r="AA65" s="54" t="s">
        <v>15</v>
      </c>
      <c r="AB65" t="str" cm="1">
        <f t="array" ref="AB65">_xlfn.TEXTJOIN(" ",TRUE,IF(TRIM(U65:AA65)="","",TRIM(U65:AA65)))</f>
        <v>Back Middle Centre Top Left</v>
      </c>
      <c r="AC65" s="53" t="str" cm="1">
        <f t="array" ref="AC65">_xlfn.TEXTJOIN("-",TRUE,IF(TRIM(U65:AA65)="","",TRIM(U65:AA65)))</f>
        <v>Back-Middle-Centre-Top-Left</v>
      </c>
      <c r="AD65" s="53" t="str" cm="1">
        <f t="array" ref="AD65">_xlfn.TEXTJOIN("",TRUE,LEFT(U65:AA65,1))</f>
        <v>BMCTL</v>
      </c>
      <c r="AE65" s="53" t="str" cm="1">
        <f t="array" ref="AE65">_xlfn.TEXTJOIN("/",TRUE,LEFT(U65:AA65,1))&amp;"/"</f>
        <v>B/M/C/T/L/</v>
      </c>
      <c r="AF65" s="53" t="str" cm="1">
        <f t="array" ref="AF65">_xlfn.TEXTJOIN("-",TRUE,LEFT(U65:AA65,1))&amp;"-"</f>
        <v>B-M-C-T-L-</v>
      </c>
      <c r="BI65" s="223"/>
      <c r="BJ65" s="224"/>
      <c r="BK65" s="224"/>
      <c r="BL65" s="224"/>
      <c r="BM65" s="224"/>
      <c r="BN65" s="224"/>
      <c r="BO65" s="224"/>
    </row>
    <row r="66" spans="1:67">
      <c r="A66" s="11" t="s">
        <v>242</v>
      </c>
      <c r="B66" s="11" t="s">
        <v>243</v>
      </c>
      <c r="C66" s="11" t="s">
        <v>242</v>
      </c>
      <c r="J66" s="52"/>
      <c r="K66" s="52"/>
      <c r="T66" s="26" t="s">
        <v>244</v>
      </c>
      <c r="U66" s="54" t="s">
        <v>21</v>
      </c>
      <c r="V66" s="54"/>
      <c r="W66" s="54" t="s">
        <v>15</v>
      </c>
      <c r="X66" s="54" t="s">
        <v>31</v>
      </c>
      <c r="Y66" s="54"/>
      <c r="Z66" s="54" t="s">
        <v>13</v>
      </c>
      <c r="AA66" s="54" t="s">
        <v>23</v>
      </c>
      <c r="AB66" t="str" cm="1">
        <f t="array" ref="AB66">_xlfn.TEXTJOIN(" ",TRUE,IF(TRIM(U66:AA66)="","",TRIM(U66:AA66)))</f>
        <v>Back Left Middle Top Right</v>
      </c>
      <c r="AC66" s="53" t="str" cm="1">
        <f t="array" ref="AC66">_xlfn.TEXTJOIN("-",TRUE,IF(TRIM(U66:AA66)="","",TRIM(U66:AA66)))</f>
        <v>Back-Left-Middle-Top-Right</v>
      </c>
      <c r="AD66" s="53" t="str" cm="1">
        <f t="array" ref="AD66">_xlfn.TEXTJOIN("",TRUE,LEFT(U66:AA66,1))</f>
        <v>BLMTR</v>
      </c>
      <c r="AE66" s="53" t="str" cm="1">
        <f t="array" ref="AE66">_xlfn.TEXTJOIN("/",TRUE,LEFT(U66:AA66,1))&amp;"/"</f>
        <v>B/L/M/T/R/</v>
      </c>
      <c r="AF66" s="53" t="str" cm="1">
        <f t="array" ref="AF66">_xlfn.TEXTJOIN("-",TRUE,LEFT(U66:AA66,1))&amp;"-"</f>
        <v>B-L-M-T-R-</v>
      </c>
      <c r="BI66" s="223"/>
      <c r="BJ66" s="224"/>
      <c r="BK66" s="224"/>
      <c r="BL66" s="224"/>
      <c r="BM66" s="224"/>
      <c r="BN66" s="224"/>
      <c r="BO66" s="224"/>
    </row>
    <row r="67" spans="1:67">
      <c r="A67" s="11" t="s">
        <v>245</v>
      </c>
      <c r="B67" s="11" t="s">
        <v>246</v>
      </c>
      <c r="C67" s="11" t="s">
        <v>245</v>
      </c>
      <c r="D67" s="11">
        <v>150</v>
      </c>
      <c r="E67" s="11">
        <v>60</v>
      </c>
      <c r="F67" s="11">
        <v>210</v>
      </c>
      <c r="G67" s="11" t="s">
        <v>210</v>
      </c>
      <c r="H67" s="11" t="s">
        <v>28</v>
      </c>
      <c r="J67" s="52"/>
      <c r="K67" s="52"/>
      <c r="T67" s="27" t="s">
        <v>247</v>
      </c>
      <c r="U67" s="54" t="s">
        <v>21</v>
      </c>
      <c r="V67" s="54"/>
      <c r="W67" s="54" t="s">
        <v>23</v>
      </c>
      <c r="X67" s="54" t="s">
        <v>31</v>
      </c>
      <c r="Y67" s="54"/>
      <c r="Z67" s="54" t="s">
        <v>13</v>
      </c>
      <c r="AA67" s="54" t="s">
        <v>23</v>
      </c>
      <c r="AB67" t="str" cm="1">
        <f t="array" ref="AB67">_xlfn.TEXTJOIN(" ",TRUE,IF(TRIM(U67:AA67)="","",TRIM(U67:AA67)))</f>
        <v>Back Right Middle Top Right</v>
      </c>
      <c r="AC67" s="53" t="str" cm="1">
        <f t="array" ref="AC67">_xlfn.TEXTJOIN("-",TRUE,IF(TRIM(U67:AA67)="","",TRIM(U67:AA67)))</f>
        <v>Back-Right-Middle-Top-Right</v>
      </c>
      <c r="AD67" s="53" t="str" cm="1">
        <f t="array" ref="AD67">_xlfn.TEXTJOIN("",TRUE,LEFT(U67:AA67,1))</f>
        <v>BRMTR</v>
      </c>
      <c r="AE67" s="53" t="str" cm="1">
        <f t="array" ref="AE67">_xlfn.TEXTJOIN("/",TRUE,LEFT(U67:AA67,1))&amp;"/"</f>
        <v>B/R/M/T/R/</v>
      </c>
      <c r="AF67" s="53" t="str" cm="1">
        <f t="array" ref="AF67">_xlfn.TEXTJOIN("-",TRUE,LEFT(U67:AA67,1))&amp;"-"</f>
        <v>B-R-M-T-R-</v>
      </c>
      <c r="BI67" s="223"/>
      <c r="BJ67" s="224"/>
      <c r="BK67" s="224"/>
      <c r="BL67" s="224"/>
      <c r="BM67" s="224"/>
      <c r="BN67" s="224"/>
      <c r="BO67" s="224"/>
    </row>
    <row r="68" spans="1:67">
      <c r="A68" s="11" t="s">
        <v>248</v>
      </c>
      <c r="B68" s="11" t="s">
        <v>249</v>
      </c>
      <c r="C68" s="11" t="s">
        <v>248</v>
      </c>
      <c r="J68" s="52"/>
      <c r="K68" s="52"/>
      <c r="T68" s="26" t="s">
        <v>250</v>
      </c>
      <c r="U68" s="54" t="s">
        <v>21</v>
      </c>
      <c r="V68" s="54"/>
      <c r="W68" s="54" t="s">
        <v>31</v>
      </c>
      <c r="X68" s="54" t="s">
        <v>37</v>
      </c>
      <c r="Y68" s="54"/>
      <c r="Z68" s="54" t="s">
        <v>13</v>
      </c>
      <c r="AA68" s="54" t="s">
        <v>23</v>
      </c>
      <c r="AB68" t="str" cm="1">
        <f t="array" ref="AB68">_xlfn.TEXTJOIN(" ",TRUE,IF(TRIM(U68:AA68)="","",TRIM(U68:AA68)))</f>
        <v>Back Middle Centre Top Right</v>
      </c>
      <c r="AC68" s="53" t="str" cm="1">
        <f t="array" ref="AC68">_xlfn.TEXTJOIN("-",TRUE,IF(TRIM(U68:AA68)="","",TRIM(U68:AA68)))</f>
        <v>Back-Middle-Centre-Top-Right</v>
      </c>
      <c r="AD68" s="53" t="str" cm="1">
        <f t="array" ref="AD68">_xlfn.TEXTJOIN("",TRUE,LEFT(U68:AA68,1))</f>
        <v>BMCTR</v>
      </c>
      <c r="AE68" s="53" t="str" cm="1">
        <f t="array" ref="AE68">_xlfn.TEXTJOIN("/",TRUE,LEFT(U68:AA68,1))&amp;"/"</f>
        <v>B/M/C/T/R/</v>
      </c>
      <c r="AF68" s="53" t="str" cm="1">
        <f t="array" ref="AF68">_xlfn.TEXTJOIN("-",TRUE,LEFT(U68:AA68,1))&amp;"-"</f>
        <v>B-M-C-T-R-</v>
      </c>
      <c r="BI68" s="223"/>
      <c r="BJ68" s="224"/>
      <c r="BK68" s="224"/>
      <c r="BL68" s="224"/>
      <c r="BM68" s="224"/>
      <c r="BN68" s="224"/>
      <c r="BO68" s="224"/>
    </row>
    <row r="69" spans="1:67">
      <c r="A69" s="11" t="s">
        <v>251</v>
      </c>
      <c r="B69" s="11" t="s">
        <v>252</v>
      </c>
      <c r="C69" s="11" t="s">
        <v>251</v>
      </c>
      <c r="J69" s="52"/>
      <c r="K69" s="52"/>
      <c r="T69" s="27" t="s">
        <v>253</v>
      </c>
      <c r="U69" s="54" t="s">
        <v>21</v>
      </c>
      <c r="V69" s="54"/>
      <c r="W69" s="54" t="s">
        <v>17</v>
      </c>
      <c r="X69" s="54" t="s">
        <v>15</v>
      </c>
      <c r="Y69" s="54" t="s">
        <v>23</v>
      </c>
      <c r="Z69" s="54"/>
      <c r="AA69" s="54"/>
      <c r="AB69" t="str" cm="1">
        <f t="array" ref="AB69">_xlfn.TEXTJOIN(" ",TRUE,IF(TRIM(U69:AA69)="","",TRIM(U69:AA69)))</f>
        <v>Back Bottom Left Right</v>
      </c>
      <c r="AC69" s="53" t="str" cm="1">
        <f t="array" ref="AC69">_xlfn.TEXTJOIN("-",TRUE,IF(TRIM(U69:AA69)="","",TRIM(U69:AA69)))</f>
        <v>Back-Bottom-Left-Right</v>
      </c>
      <c r="AD69" s="53" t="str" cm="1">
        <f t="array" ref="AD69">_xlfn.TEXTJOIN("",TRUE,LEFT(U69:AA69,1))</f>
        <v>BBLR</v>
      </c>
      <c r="AE69" s="53" t="str" cm="1">
        <f t="array" ref="AE69">_xlfn.TEXTJOIN("/",TRUE,LEFT(U69:AA69,1))&amp;"/"</f>
        <v>B/B/L/R/</v>
      </c>
      <c r="AF69" s="53" t="str" cm="1">
        <f t="array" ref="AF69">_xlfn.TEXTJOIN("-",TRUE,LEFT(U69:AA69,1))&amp;"-"</f>
        <v>B-B-L-R-</v>
      </c>
      <c r="BI69" s="223"/>
      <c r="BJ69" s="224"/>
      <c r="BK69" s="224"/>
      <c r="BL69" s="224"/>
      <c r="BM69" s="224"/>
      <c r="BN69" s="224"/>
      <c r="BO69" s="224"/>
    </row>
    <row r="70" spans="1:67">
      <c r="A70" s="11" t="s">
        <v>254</v>
      </c>
      <c r="B70" s="11" t="s">
        <v>255</v>
      </c>
      <c r="C70" s="11" t="s">
        <v>254</v>
      </c>
      <c r="J70" s="52"/>
      <c r="K70" s="52"/>
      <c r="T70" s="26" t="s">
        <v>256</v>
      </c>
      <c r="U70" s="54" t="s">
        <v>21</v>
      </c>
      <c r="V70" s="54"/>
      <c r="W70" s="54" t="s">
        <v>37</v>
      </c>
      <c r="X70" s="54" t="s">
        <v>15</v>
      </c>
      <c r="Y70" s="54" t="s">
        <v>23</v>
      </c>
      <c r="Z70" s="54"/>
      <c r="AA70" s="54"/>
      <c r="AB70" t="str" cm="1">
        <f t="array" ref="AB70">_xlfn.TEXTJOIN(" ",TRUE,IF(TRIM(U70:AA70)="","",TRIM(U70:AA70)))</f>
        <v>Back Centre Left Right</v>
      </c>
      <c r="AC70" s="53" t="str" cm="1">
        <f t="array" ref="AC70">_xlfn.TEXTJOIN("-",TRUE,IF(TRIM(U70:AA70)="","",TRIM(U70:AA70)))</f>
        <v>Back-Centre-Left-Right</v>
      </c>
      <c r="AD70" s="53" t="str" cm="1">
        <f t="array" ref="AD70">_xlfn.TEXTJOIN("",TRUE,LEFT(U70:AA70,1))</f>
        <v>BCLR</v>
      </c>
      <c r="AE70" s="53" t="str" cm="1">
        <f t="array" ref="AE70">_xlfn.TEXTJOIN("/",TRUE,LEFT(U70:AA70,1))&amp;"/"</f>
        <v>B/C/L/R/</v>
      </c>
      <c r="AF70" s="53" t="str" cm="1">
        <f t="array" ref="AF70">_xlfn.TEXTJOIN("-",TRUE,LEFT(U70:AA70,1))&amp;"-"</f>
        <v>B-C-L-R-</v>
      </c>
      <c r="BI70" s="223"/>
      <c r="BJ70" s="224"/>
      <c r="BK70" s="224"/>
      <c r="BL70" s="224"/>
      <c r="BM70" s="224"/>
      <c r="BN70" s="224"/>
      <c r="BO70" s="224"/>
    </row>
    <row r="71" spans="1:67">
      <c r="A71" s="11" t="s">
        <v>257</v>
      </c>
      <c r="B71" s="11" t="s">
        <v>258</v>
      </c>
      <c r="C71" s="11" t="s">
        <v>257</v>
      </c>
      <c r="J71" s="52"/>
      <c r="K71" s="52"/>
      <c r="T71" s="27" t="s">
        <v>259</v>
      </c>
      <c r="U71" s="54" t="s">
        <v>21</v>
      </c>
      <c r="V71" s="54"/>
      <c r="W71" s="54" t="s">
        <v>17</v>
      </c>
      <c r="X71" s="54" t="s">
        <v>51</v>
      </c>
      <c r="Y71" s="54"/>
      <c r="Z71" s="54" t="s">
        <v>13</v>
      </c>
      <c r="AA71" s="54" t="s">
        <v>17</v>
      </c>
      <c r="AB71" t="str" cm="1">
        <f t="array" ref="AB71">_xlfn.TEXTJOIN(" ",TRUE,IF(TRIM(U71:AA71)="","",TRIM(U71:AA71)))</f>
        <v>Back Bottom Corner Top Bottom</v>
      </c>
      <c r="AC71" s="53" t="str" cm="1">
        <f t="array" ref="AC71">_xlfn.TEXTJOIN("-",TRUE,IF(TRIM(U71:AA71)="","",TRIM(U71:AA71)))</f>
        <v>Back-Bottom-Corner-Top-Bottom</v>
      </c>
      <c r="AD71" s="53" t="str" cm="1">
        <f t="array" ref="AD71">_xlfn.TEXTJOIN("",TRUE,LEFT(U71:AA71,1))</f>
        <v>BBCTB</v>
      </c>
      <c r="AE71" s="53" t="str" cm="1">
        <f t="array" ref="AE71">_xlfn.TEXTJOIN("/",TRUE,LEFT(U71:AA71,1))&amp;"/"</f>
        <v>B/B/C/T/B/</v>
      </c>
      <c r="AF71" s="53" t="str" cm="1">
        <f t="array" ref="AF71">_xlfn.TEXTJOIN("-",TRUE,LEFT(U71:AA71,1))&amp;"-"</f>
        <v>B-B-C-T-B-</v>
      </c>
      <c r="BI71" s="223"/>
      <c r="BJ71" s="224"/>
      <c r="BK71" s="224"/>
      <c r="BL71" s="224"/>
      <c r="BM71" s="224"/>
      <c r="BN71" s="224"/>
      <c r="BO71" s="224"/>
    </row>
    <row r="72" spans="1:67">
      <c r="A72" s="11" t="s">
        <v>260</v>
      </c>
      <c r="B72" s="11" t="s">
        <v>261</v>
      </c>
      <c r="C72" s="11" t="s">
        <v>260</v>
      </c>
      <c r="J72" s="52"/>
      <c r="K72" s="52"/>
      <c r="T72" s="26" t="s">
        <v>262</v>
      </c>
      <c r="U72" s="54" t="s">
        <v>21</v>
      </c>
      <c r="V72" s="54"/>
      <c r="W72" s="54" t="s">
        <v>17</v>
      </c>
      <c r="X72" s="54" t="s">
        <v>51</v>
      </c>
      <c r="Y72" s="54"/>
      <c r="Z72" s="54" t="s">
        <v>13</v>
      </c>
      <c r="AA72" s="54" t="s">
        <v>17</v>
      </c>
      <c r="AB72" t="str" cm="1">
        <f t="array" ref="AB72">_xlfn.TEXTJOIN(" ",TRUE,IF(TRIM(U72:AA72)="","",TRIM(U72:AA72)))</f>
        <v>Back Bottom Corner Top Bottom</v>
      </c>
      <c r="AC72" s="53" t="str" cm="1">
        <f t="array" ref="AC72">_xlfn.TEXTJOIN("-",TRUE,IF(TRIM(U72:AA72)="","",TRIM(U72:AA72)))</f>
        <v>Back-Bottom-Corner-Top-Bottom</v>
      </c>
      <c r="AD72" s="53" t="str" cm="1">
        <f t="array" ref="AD72">_xlfn.TEXTJOIN("",TRUE,LEFT(U72:AA72,1))</f>
        <v>BBCTB</v>
      </c>
      <c r="AE72" s="53" t="str" cm="1">
        <f t="array" ref="AE72">_xlfn.TEXTJOIN("/",TRUE,LEFT(U72:AA72,1))&amp;"/"</f>
        <v>B/B/C/T/B/</v>
      </c>
      <c r="AF72" s="53" t="str" cm="1">
        <f t="array" ref="AF72">_xlfn.TEXTJOIN("-",TRUE,LEFT(U72:AA72,1))&amp;"-"</f>
        <v>B-B-C-T-B-</v>
      </c>
      <c r="BI72" s="223"/>
      <c r="BJ72" s="224"/>
      <c r="BK72" s="224"/>
      <c r="BL72" s="224"/>
      <c r="BM72" s="224"/>
      <c r="BN72" s="224"/>
      <c r="BO72" s="224"/>
    </row>
    <row r="73" spans="1:67">
      <c r="A73" s="11" t="s">
        <v>263</v>
      </c>
      <c r="B73" s="11" t="s">
        <v>264</v>
      </c>
      <c r="C73" s="11" t="s">
        <v>263</v>
      </c>
      <c r="J73" s="52"/>
      <c r="K73" s="52"/>
      <c r="T73" s="27" t="s">
        <v>265</v>
      </c>
      <c r="U73" s="54" t="s">
        <v>21</v>
      </c>
      <c r="V73" s="54"/>
      <c r="W73" s="54" t="s">
        <v>17</v>
      </c>
      <c r="X73" s="54" t="s">
        <v>31</v>
      </c>
      <c r="Y73" s="54"/>
      <c r="Z73" s="54" t="s">
        <v>13</v>
      </c>
      <c r="AA73" s="54" t="s">
        <v>17</v>
      </c>
      <c r="AB73" t="str" cm="1">
        <f t="array" ref="AB73">_xlfn.TEXTJOIN(" ",TRUE,IF(TRIM(U73:AA73)="","",TRIM(U73:AA73)))</f>
        <v>Back Bottom Middle Top Bottom</v>
      </c>
      <c r="AC73" s="53" t="str" cm="1">
        <f t="array" ref="AC73">_xlfn.TEXTJOIN("-",TRUE,IF(TRIM(U73:AA73)="","",TRIM(U73:AA73)))</f>
        <v>Back-Bottom-Middle-Top-Bottom</v>
      </c>
      <c r="AD73" s="53" t="str" cm="1">
        <f t="array" ref="AD73">_xlfn.TEXTJOIN("",TRUE,LEFT(U73:AA73,1))</f>
        <v>BBMTB</v>
      </c>
      <c r="AE73" s="53" t="str" cm="1">
        <f t="array" ref="AE73">_xlfn.TEXTJOIN("/",TRUE,LEFT(U73:AA73,1))&amp;"/"</f>
        <v>B/B/M/T/B/</v>
      </c>
      <c r="AF73" s="53" t="str" cm="1">
        <f t="array" ref="AF73">_xlfn.TEXTJOIN("-",TRUE,LEFT(U73:AA73,1))&amp;"-"</f>
        <v>B-B-M-T-B-</v>
      </c>
      <c r="BI73" s="223"/>
      <c r="BJ73" s="224"/>
      <c r="BK73" s="224"/>
      <c r="BL73" s="224"/>
      <c r="BM73" s="224"/>
      <c r="BN73" s="224"/>
      <c r="BO73" s="224"/>
    </row>
    <row r="74" spans="1:67">
      <c r="A74" s="11" t="s">
        <v>266</v>
      </c>
      <c r="B74" s="11" t="s">
        <v>267</v>
      </c>
      <c r="C74" s="11" t="s">
        <v>266</v>
      </c>
      <c r="D74" s="11">
        <v>180</v>
      </c>
      <c r="E74" s="11">
        <v>60</v>
      </c>
      <c r="F74" s="11">
        <v>240</v>
      </c>
      <c r="G74" s="11" t="s">
        <v>210</v>
      </c>
      <c r="H74" s="11" t="s">
        <v>28</v>
      </c>
      <c r="J74" s="52"/>
      <c r="K74" s="52"/>
      <c r="T74" s="26" t="s">
        <v>268</v>
      </c>
      <c r="U74" s="54" t="s">
        <v>21</v>
      </c>
      <c r="V74" s="54"/>
      <c r="W74" s="54" t="s">
        <v>13</v>
      </c>
      <c r="X74" s="54" t="s">
        <v>15</v>
      </c>
      <c r="Y74" s="54" t="s">
        <v>51</v>
      </c>
      <c r="Z74" s="54" t="s">
        <v>13</v>
      </c>
      <c r="AA74" s="54" t="s">
        <v>23</v>
      </c>
      <c r="AB74" t="str" cm="1">
        <f t="array" ref="AB74">_xlfn.TEXTJOIN(" ",TRUE,IF(TRIM(U74:AA74)="","",TRIM(U74:AA74)))</f>
        <v>Back Top Left Corner Top Right</v>
      </c>
      <c r="AC74" s="53" t="str" cm="1">
        <f t="array" ref="AC74">_xlfn.TEXTJOIN("-",TRUE,IF(TRIM(U74:AA74)="","",TRIM(U74:AA74)))</f>
        <v>Back-Top-Left-Corner-Top-Right</v>
      </c>
      <c r="AD74" s="53" t="str" cm="1">
        <f t="array" ref="AD74">_xlfn.TEXTJOIN("",TRUE,LEFT(U74:AA74,1))</f>
        <v>BTLCTR</v>
      </c>
      <c r="AE74" s="53" t="str" cm="1">
        <f t="array" ref="AE74">_xlfn.TEXTJOIN("/",TRUE,LEFT(U74:AA74,1))&amp;"/"</f>
        <v>B/T/L/C/T/R/</v>
      </c>
      <c r="AF74" s="53" t="str" cm="1">
        <f t="array" ref="AF74">_xlfn.TEXTJOIN("-",TRUE,LEFT(U74:AA74,1))&amp;"-"</f>
        <v>B-T-L-C-T-R-</v>
      </c>
      <c r="BI74" s="223"/>
      <c r="BJ74" s="224"/>
      <c r="BK74" s="224"/>
      <c r="BL74" s="224"/>
      <c r="BM74" s="224"/>
      <c r="BN74" s="224"/>
      <c r="BO74" s="224"/>
    </row>
    <row r="75" spans="1:67">
      <c r="A75" s="11" t="s">
        <v>269</v>
      </c>
      <c r="B75" s="11" t="s">
        <v>270</v>
      </c>
      <c r="C75" s="11" t="s">
        <v>269</v>
      </c>
      <c r="D75" s="11">
        <v>180</v>
      </c>
      <c r="E75" s="11">
        <v>60</v>
      </c>
      <c r="F75" s="11">
        <v>240</v>
      </c>
      <c r="G75" s="11" t="s">
        <v>210</v>
      </c>
      <c r="H75" s="11" t="s">
        <v>28</v>
      </c>
      <c r="J75" s="52"/>
      <c r="K75" s="52"/>
      <c r="T75" s="27" t="s">
        <v>271</v>
      </c>
      <c r="U75" s="54" t="s">
        <v>21</v>
      </c>
      <c r="V75" s="54"/>
      <c r="W75" s="54" t="s">
        <v>13</v>
      </c>
      <c r="X75" s="54" t="s">
        <v>23</v>
      </c>
      <c r="Y75" s="54" t="s">
        <v>51</v>
      </c>
      <c r="Z75" s="54" t="s">
        <v>13</v>
      </c>
      <c r="AA75" s="54" t="s">
        <v>15</v>
      </c>
      <c r="AB75" t="str" cm="1">
        <f t="array" ref="AB75">_xlfn.TEXTJOIN(" ",TRUE,IF(TRIM(U75:AA75)="","",TRIM(U75:AA75)))</f>
        <v>Back Top Right Corner Top Left</v>
      </c>
      <c r="AC75" s="53" t="str" cm="1">
        <f t="array" ref="AC75">_xlfn.TEXTJOIN("-",TRUE,IF(TRIM(U75:AA75)="","",TRIM(U75:AA75)))</f>
        <v>Back-Top-Right-Corner-Top-Left</v>
      </c>
      <c r="AD75" s="53" t="str" cm="1">
        <f t="array" ref="AD75">_xlfn.TEXTJOIN("",TRUE,LEFT(U75:AA75,1))</f>
        <v>BTRCTL</v>
      </c>
      <c r="AE75" s="53" t="str" cm="1">
        <f t="array" ref="AE75">_xlfn.TEXTJOIN("/",TRUE,LEFT(U75:AA75,1))&amp;"/"</f>
        <v>B/T/R/C/T/L/</v>
      </c>
      <c r="AF75" s="53" t="str" cm="1">
        <f t="array" ref="AF75">_xlfn.TEXTJOIN("-",TRUE,LEFT(U75:AA75,1))&amp;"-"</f>
        <v>B-T-R-C-T-L-</v>
      </c>
      <c r="BI75" s="223"/>
      <c r="BJ75" s="224"/>
      <c r="BK75" s="224"/>
      <c r="BL75" s="224"/>
      <c r="BM75" s="224"/>
      <c r="BN75" s="224"/>
      <c r="BO75" s="224"/>
    </row>
    <row r="76" spans="1:67">
      <c r="A76" s="11" t="s">
        <v>272</v>
      </c>
      <c r="B76" s="11" t="s">
        <v>273</v>
      </c>
      <c r="C76" s="11" t="s">
        <v>272</v>
      </c>
      <c r="D76" s="11">
        <v>180</v>
      </c>
      <c r="E76" s="11">
        <v>60</v>
      </c>
      <c r="F76" s="11">
        <v>240</v>
      </c>
      <c r="G76" s="11" t="s">
        <v>210</v>
      </c>
      <c r="H76" s="11" t="s">
        <v>28</v>
      </c>
      <c r="J76" s="52"/>
      <c r="K76" s="52"/>
      <c r="T76" s="26" t="s">
        <v>274</v>
      </c>
      <c r="U76" s="54" t="s">
        <v>21</v>
      </c>
      <c r="V76" s="54"/>
      <c r="W76" s="54" t="s">
        <v>13</v>
      </c>
      <c r="X76" s="54"/>
      <c r="Y76" s="54"/>
      <c r="Z76" s="54"/>
      <c r="AA76" s="54"/>
      <c r="AB76" t="str" cm="1">
        <f t="array" ref="AB76">_xlfn.TEXTJOIN(" ",TRUE,IF(TRIM(U76:AA76)="","",TRIM(U76:AA76)))</f>
        <v>Back Top</v>
      </c>
      <c r="AC76" s="53" t="str" cm="1">
        <f t="array" ref="AC76">_xlfn.TEXTJOIN("-",TRUE,IF(TRIM(U76:AA76)="","",TRIM(U76:AA76)))</f>
        <v>Back-Top</v>
      </c>
      <c r="AD76" s="53" t="str" cm="1">
        <f t="array" ref="AD76">_xlfn.TEXTJOIN("",TRUE,LEFT(U76:AA76,1))</f>
        <v>BT</v>
      </c>
      <c r="AE76" s="53" t="str" cm="1">
        <f t="array" ref="AE76">_xlfn.TEXTJOIN("/",TRUE,LEFT(U76:AA76,1))&amp;"/"</f>
        <v>B/T/</v>
      </c>
      <c r="AF76" s="53" t="str" cm="1">
        <f t="array" ref="AF76">_xlfn.TEXTJOIN("-",TRUE,LEFT(U76:AA76,1))&amp;"-"</f>
        <v>B-T-</v>
      </c>
      <c r="BI76" s="223"/>
      <c r="BJ76" s="224"/>
      <c r="BK76" s="224"/>
      <c r="BL76" s="224"/>
      <c r="BM76" s="224"/>
      <c r="BN76" s="224"/>
      <c r="BO76" s="224"/>
    </row>
    <row r="77" spans="1:67">
      <c r="A77" s="11" t="s">
        <v>275</v>
      </c>
      <c r="B77" s="11" t="s">
        <v>276</v>
      </c>
      <c r="C77" s="11" t="s">
        <v>275</v>
      </c>
      <c r="J77" s="52"/>
      <c r="K77" s="52"/>
      <c r="T77" s="27" t="s">
        <v>277</v>
      </c>
      <c r="U77" s="54" t="s">
        <v>21</v>
      </c>
      <c r="V77" s="54"/>
      <c r="W77" s="54"/>
      <c r="X77" s="54"/>
      <c r="Y77" s="54"/>
      <c r="Z77" s="54"/>
      <c r="AA77" s="54"/>
      <c r="AB77" t="str" cm="1">
        <f t="array" ref="AB77">_xlfn.TEXTJOIN(" ",TRUE,IF(TRIM(U77:AA77)="","",TRIM(U77:AA77)))</f>
        <v>Back</v>
      </c>
      <c r="AC77" s="53" t="str" cm="1">
        <f t="array" ref="AC77">_xlfn.TEXTJOIN("-",TRUE,IF(TRIM(U77:AA77)="","",TRIM(U77:AA77)))</f>
        <v>Back</v>
      </c>
      <c r="AD77" s="53" t="str" cm="1">
        <f t="array" ref="AD77">_xlfn.TEXTJOIN("",TRUE,LEFT(U77:AA77,1))</f>
        <v>B</v>
      </c>
      <c r="AE77" s="53" t="str" cm="1">
        <f t="array" ref="AE77">_xlfn.TEXTJOIN("/",TRUE,LEFT(U77:AA77,1))&amp;"/"</f>
        <v>B/</v>
      </c>
      <c r="AF77" s="53" t="str" cm="1">
        <f t="array" ref="AF77">_xlfn.TEXTJOIN("-",TRUE,LEFT(U77:AA77,1))&amp;"-"</f>
        <v>B-</v>
      </c>
      <c r="BI77" s="223"/>
      <c r="BJ77" s="224"/>
      <c r="BK77" s="224"/>
      <c r="BL77" s="224"/>
      <c r="BM77" s="224"/>
      <c r="BN77" s="224"/>
      <c r="BO77" s="224"/>
    </row>
    <row r="78" spans="1:67">
      <c r="A78" s="11" t="s">
        <v>278</v>
      </c>
      <c r="B78" s="11" t="s">
        <v>279</v>
      </c>
      <c r="C78" s="11" t="s">
        <v>278</v>
      </c>
      <c r="J78" s="52"/>
      <c r="K78" s="52"/>
      <c r="T78" s="26" t="s">
        <v>280</v>
      </c>
      <c r="U78" s="54" t="s">
        <v>21</v>
      </c>
      <c r="V78" s="54"/>
      <c r="W78" s="54"/>
      <c r="X78" s="54"/>
      <c r="Y78" s="54"/>
      <c r="Z78" s="54"/>
      <c r="AA78" s="54"/>
      <c r="AB78" t="str" cm="1">
        <f t="array" ref="AB78">_xlfn.TEXTJOIN(" ",TRUE,IF(TRIM(U78:AA78)="","",TRIM(U78:AA78)))</f>
        <v>Back</v>
      </c>
      <c r="AC78" s="53" t="str" cm="1">
        <f t="array" ref="AC78">_xlfn.TEXTJOIN("-",TRUE,IF(TRIM(U78:AA78)="","",TRIM(U78:AA78)))</f>
        <v>Back</v>
      </c>
      <c r="AD78" s="53" t="str" cm="1">
        <f t="array" ref="AD78">_xlfn.TEXTJOIN("",TRUE,LEFT(U78:AA78,1))</f>
        <v>B</v>
      </c>
      <c r="AE78" s="53" t="str" cm="1">
        <f t="array" ref="AE78">_xlfn.TEXTJOIN("/",TRUE,LEFT(U78:AA78,1))&amp;"/"</f>
        <v>B/</v>
      </c>
      <c r="AF78" s="53" t="str" cm="1">
        <f t="array" ref="AF78">_xlfn.TEXTJOIN("-",TRUE,LEFT(U78:AA78,1))&amp;"-"</f>
        <v>B-</v>
      </c>
      <c r="BI78" s="223"/>
      <c r="BJ78" s="224"/>
      <c r="BK78" s="224"/>
      <c r="BL78" s="224"/>
      <c r="BM78" s="224"/>
      <c r="BN78" s="224"/>
      <c r="BO78" s="224"/>
    </row>
    <row r="79" spans="1:67">
      <c r="A79" s="11" t="s">
        <v>281</v>
      </c>
      <c r="B79" s="11" t="s">
        <v>282</v>
      </c>
      <c r="C79" s="11" t="s">
        <v>281</v>
      </c>
      <c r="J79" s="52"/>
      <c r="K79" s="52"/>
      <c r="T79" s="27" t="s">
        <v>283</v>
      </c>
      <c r="U79" s="54" t="s">
        <v>21</v>
      </c>
      <c r="V79" s="54"/>
      <c r="W79" s="54"/>
      <c r="X79" s="54"/>
      <c r="Y79" s="54"/>
      <c r="Z79" s="54"/>
      <c r="AA79" s="54"/>
      <c r="AB79" t="str" cm="1">
        <f t="array" ref="AB79">_xlfn.TEXTJOIN(" ",TRUE,IF(TRIM(U79:AA79)="","",TRIM(U79:AA79)))</f>
        <v>Back</v>
      </c>
      <c r="AC79" s="53" t="str" cm="1">
        <f t="array" ref="AC79">_xlfn.TEXTJOIN("-",TRUE,IF(TRIM(U79:AA79)="","",TRIM(U79:AA79)))</f>
        <v>Back</v>
      </c>
      <c r="AD79" s="53" t="str" cm="1">
        <f t="array" ref="AD79">_xlfn.TEXTJOIN("",TRUE,LEFT(U79:AA79,1))</f>
        <v>B</v>
      </c>
      <c r="AE79" s="53" t="str" cm="1">
        <f t="array" ref="AE79">_xlfn.TEXTJOIN("/",TRUE,LEFT(U79:AA79,1))&amp;"/"</f>
        <v>B/</v>
      </c>
      <c r="AF79" s="53" t="str" cm="1">
        <f t="array" ref="AF79">_xlfn.TEXTJOIN("-",TRUE,LEFT(U79:AA79,1))&amp;"-"</f>
        <v>B-</v>
      </c>
      <c r="BI79" s="223"/>
      <c r="BJ79" s="224"/>
      <c r="BK79" s="224"/>
      <c r="BL79" s="224"/>
      <c r="BM79" s="224"/>
      <c r="BN79" s="224"/>
      <c r="BO79" s="224"/>
    </row>
    <row r="80" spans="1:67">
      <c r="A80" s="11" t="s">
        <v>284</v>
      </c>
      <c r="B80" s="11" t="s">
        <v>285</v>
      </c>
      <c r="C80" s="11" t="s">
        <v>284</v>
      </c>
      <c r="J80" s="52"/>
      <c r="K80" s="52"/>
      <c r="T80" s="26" t="s">
        <v>286</v>
      </c>
      <c r="U80" s="54" t="s">
        <v>21</v>
      </c>
      <c r="V80" s="54"/>
      <c r="W80" s="54"/>
      <c r="X80" s="54"/>
      <c r="Y80" s="54"/>
      <c r="Z80" s="54"/>
      <c r="AA80" s="54"/>
      <c r="AB80" t="str" cm="1">
        <f t="array" ref="AB80">_xlfn.TEXTJOIN(" ",TRUE,IF(TRIM(U80:AA80)="","",TRIM(U80:AA80)))</f>
        <v>Back</v>
      </c>
      <c r="AC80" s="53" t="str" cm="1">
        <f t="array" ref="AC80">_xlfn.TEXTJOIN("-",TRUE,IF(TRIM(U80:AA80)="","",TRIM(U80:AA80)))</f>
        <v>Back</v>
      </c>
      <c r="AD80" s="53" t="str" cm="1">
        <f t="array" ref="AD80">_xlfn.TEXTJOIN("",TRUE,LEFT(U80:AA80,1))</f>
        <v>B</v>
      </c>
      <c r="AE80" s="53" t="str" cm="1">
        <f t="array" ref="AE80">_xlfn.TEXTJOIN("/",TRUE,LEFT(U80:AA80,1))&amp;"/"</f>
        <v>B/</v>
      </c>
      <c r="AF80" s="53" t="str" cm="1">
        <f t="array" ref="AF80">_xlfn.TEXTJOIN("-",TRUE,LEFT(U80:AA80,1))&amp;"-"</f>
        <v>B-</v>
      </c>
      <c r="BI80" s="223"/>
      <c r="BJ80" s="224"/>
      <c r="BK80" s="224"/>
      <c r="BL80" s="224"/>
      <c r="BM80" s="224"/>
      <c r="BN80" s="224"/>
      <c r="BO80" s="224"/>
    </row>
    <row r="81" spans="1:67">
      <c r="A81" s="11" t="s">
        <v>287</v>
      </c>
      <c r="B81" s="11" t="s">
        <v>288</v>
      </c>
      <c r="C81" s="11" t="s">
        <v>287</v>
      </c>
      <c r="J81" s="52"/>
      <c r="K81" s="52"/>
      <c r="T81" s="27" t="s">
        <v>289</v>
      </c>
      <c r="U81" s="54" t="s">
        <v>21</v>
      </c>
      <c r="V81" s="54"/>
      <c r="W81" s="54"/>
      <c r="X81" s="54"/>
      <c r="Y81" s="54"/>
      <c r="Z81" s="54"/>
      <c r="AA81" s="54"/>
      <c r="AB81" t="str" cm="1">
        <f t="array" ref="AB81">_xlfn.TEXTJOIN(" ",TRUE,IF(TRIM(U81:AA81)="","",TRIM(U81:AA81)))</f>
        <v>Back</v>
      </c>
      <c r="AC81" s="53" t="str" cm="1">
        <f t="array" ref="AC81">_xlfn.TEXTJOIN("-",TRUE,IF(TRIM(U81:AA81)="","",TRIM(U81:AA81)))</f>
        <v>Back</v>
      </c>
      <c r="AD81" s="53" t="str" cm="1">
        <f t="array" ref="AD81">_xlfn.TEXTJOIN("",TRUE,LEFT(U81:AA81,1))</f>
        <v>B</v>
      </c>
      <c r="AE81" s="53" t="str" cm="1">
        <f t="array" ref="AE81">_xlfn.TEXTJOIN("/",TRUE,LEFT(U81:AA81,1))&amp;"/"</f>
        <v>B/</v>
      </c>
      <c r="AF81" s="53" t="str" cm="1">
        <f t="array" ref="AF81">_xlfn.TEXTJOIN("-",TRUE,LEFT(U81:AA81,1))&amp;"-"</f>
        <v>B-</v>
      </c>
      <c r="BI81" s="223"/>
      <c r="BJ81" s="224"/>
      <c r="BK81" s="224"/>
      <c r="BL81" s="224"/>
      <c r="BM81" s="224"/>
      <c r="BN81" s="224"/>
      <c r="BO81" s="224"/>
    </row>
    <row r="82" spans="1:67">
      <c r="A82" s="11" t="s">
        <v>290</v>
      </c>
      <c r="B82" s="11" t="s">
        <v>291</v>
      </c>
      <c r="C82" s="11" t="s">
        <v>290</v>
      </c>
      <c r="D82" s="11">
        <v>230</v>
      </c>
      <c r="E82" s="11">
        <v>70</v>
      </c>
      <c r="F82" s="11">
        <v>300</v>
      </c>
      <c r="G82" s="11" t="s">
        <v>210</v>
      </c>
      <c r="H82" s="11" t="s">
        <v>28</v>
      </c>
      <c r="J82" s="52"/>
      <c r="K82" s="52"/>
      <c r="T82" s="26" t="s">
        <v>292</v>
      </c>
      <c r="U82" s="54" t="s">
        <v>29</v>
      </c>
      <c r="V82" s="54" t="s">
        <v>50</v>
      </c>
      <c r="W82" s="54" t="s">
        <v>15</v>
      </c>
      <c r="X82" s="54"/>
      <c r="Y82" s="54" t="s">
        <v>13</v>
      </c>
      <c r="Z82" s="54" t="s">
        <v>17</v>
      </c>
      <c r="AA82" s="54"/>
      <c r="AB82" t="str" cm="1">
        <f t="array" ref="AB82">_xlfn.TEXTJOIN(" ",TRUE,IF(TRIM(U82:AA82)="","",TRIM(U82:AA82)))</f>
        <v>Left Sleeve Left Top Bottom</v>
      </c>
      <c r="AC82" s="53" t="str" cm="1">
        <f t="array" ref="AC82">_xlfn.TEXTJOIN("-",TRUE,IF(TRIM(U82:AA82)="","",TRIM(U82:AA82)))</f>
        <v>Left-Sleeve-Left-Top-Bottom</v>
      </c>
      <c r="AD82" s="53" t="str" cm="1">
        <f t="array" ref="AD82">_xlfn.TEXTJOIN("",TRUE,LEFT(U82:AA82,1))</f>
        <v>LSLTB</v>
      </c>
      <c r="AE82" s="53" t="str" cm="1">
        <f t="array" ref="AE82">_xlfn.TEXTJOIN("/",TRUE,LEFT(U82:AA82,1))&amp;"/"</f>
        <v>L/S/L/T/B/</v>
      </c>
      <c r="AF82" s="53" t="str" cm="1">
        <f t="array" ref="AF82">_xlfn.TEXTJOIN("-",TRUE,LEFT(U82:AA82,1))&amp;"-"</f>
        <v>L-S-L-T-B-</v>
      </c>
      <c r="AG82" s="1" t="s">
        <v>293</v>
      </c>
      <c r="BI82" s="223"/>
      <c r="BJ82" s="224"/>
      <c r="BK82" s="224"/>
      <c r="BL82" s="224"/>
      <c r="BM82" s="224"/>
      <c r="BN82" s="224"/>
      <c r="BO82" s="224"/>
    </row>
    <row r="83" spans="1:67">
      <c r="A83" s="11" t="s">
        <v>294</v>
      </c>
      <c r="B83" s="11" t="s">
        <v>295</v>
      </c>
      <c r="C83" s="11" t="s">
        <v>294</v>
      </c>
      <c r="D83" s="11">
        <v>180</v>
      </c>
      <c r="E83" s="11">
        <v>60</v>
      </c>
      <c r="F83" s="11">
        <v>240</v>
      </c>
      <c r="G83" s="11" t="s">
        <v>210</v>
      </c>
      <c r="H83" s="11" t="s">
        <v>28</v>
      </c>
      <c r="J83" s="52"/>
      <c r="K83" s="52"/>
      <c r="T83" s="27" t="s">
        <v>296</v>
      </c>
      <c r="U83" s="54" t="s">
        <v>29</v>
      </c>
      <c r="V83" s="54" t="s">
        <v>50</v>
      </c>
      <c r="W83" s="54" t="s">
        <v>23</v>
      </c>
      <c r="X83" s="54"/>
      <c r="Y83" s="54" t="s">
        <v>13</v>
      </c>
      <c r="Z83" s="54" t="s">
        <v>17</v>
      </c>
      <c r="AA83" s="54"/>
      <c r="AB83" t="str" cm="1">
        <f t="array" ref="AB83">_xlfn.TEXTJOIN(" ",TRUE,IF(TRIM(U83:AA83)="","",TRIM(U83:AA83)))</f>
        <v>Left Sleeve Right Top Bottom</v>
      </c>
      <c r="AC83" s="53" t="str" cm="1">
        <f t="array" ref="AC83">_xlfn.TEXTJOIN("-",TRUE,IF(TRIM(U83:AA83)="","",TRIM(U83:AA83)))</f>
        <v>Left-Sleeve-Right-Top-Bottom</v>
      </c>
      <c r="AD83" s="53" t="str" cm="1">
        <f t="array" ref="AD83">_xlfn.TEXTJOIN("",TRUE,LEFT(U83:AA83,1))</f>
        <v>LSRTB</v>
      </c>
      <c r="AE83" s="53" t="str" cm="1">
        <f t="array" ref="AE83">_xlfn.TEXTJOIN("/",TRUE,LEFT(U83:AA83,1))&amp;"/"</f>
        <v>L/S/R/T/B/</v>
      </c>
      <c r="AF83" s="53" t="str" cm="1">
        <f t="array" ref="AF83">_xlfn.TEXTJOIN("-",TRUE,LEFT(U83:AA83,1))&amp;"-"</f>
        <v>L-S-R-T-B-</v>
      </c>
      <c r="AG83" s="1" t="s">
        <v>293</v>
      </c>
      <c r="BI83" s="223"/>
      <c r="BJ83" s="224"/>
      <c r="BK83" s="224"/>
      <c r="BL83" s="224"/>
      <c r="BM83" s="224"/>
      <c r="BN83" s="224"/>
      <c r="BO83" s="224"/>
    </row>
    <row r="84" spans="1:67">
      <c r="A84" s="11" t="s">
        <v>297</v>
      </c>
      <c r="B84" s="11" t="s">
        <v>298</v>
      </c>
      <c r="C84" s="11" t="s">
        <v>297</v>
      </c>
      <c r="J84" s="52"/>
      <c r="K84" s="52"/>
      <c r="T84" s="26" t="s">
        <v>299</v>
      </c>
      <c r="U84" s="54" t="s">
        <v>29</v>
      </c>
      <c r="V84" s="54" t="s">
        <v>50</v>
      </c>
      <c r="W84" s="54" t="s">
        <v>31</v>
      </c>
      <c r="X84" s="54"/>
      <c r="Y84" s="54" t="s">
        <v>13</v>
      </c>
      <c r="Z84" s="54" t="s">
        <v>17</v>
      </c>
      <c r="AA84" s="54"/>
      <c r="AB84" t="str" cm="1">
        <f t="array" ref="AB84">_xlfn.TEXTJOIN(" ",TRUE,IF(TRIM(U84:AA84)="","",TRIM(U84:AA84)))</f>
        <v>Left Sleeve Middle Top Bottom</v>
      </c>
      <c r="AC84" s="53" t="str" cm="1">
        <f t="array" ref="AC84">_xlfn.TEXTJOIN("-",TRUE,IF(TRIM(U84:AA84)="","",TRIM(U84:AA84)))</f>
        <v>Left-Sleeve-Middle-Top-Bottom</v>
      </c>
      <c r="AD84" s="53" t="str" cm="1">
        <f t="array" ref="AD84">_xlfn.TEXTJOIN("",TRUE,LEFT(U84:AA84,1))</f>
        <v>LSMTB</v>
      </c>
      <c r="AE84" s="53" t="str" cm="1">
        <f t="array" ref="AE84">_xlfn.TEXTJOIN("/",TRUE,LEFT(U84:AA84,1))&amp;"/"</f>
        <v>L/S/M/T/B/</v>
      </c>
      <c r="AF84" s="53" t="str" cm="1">
        <f t="array" ref="AF84">_xlfn.TEXTJOIN("-",TRUE,LEFT(U84:AA84,1))&amp;"-"</f>
        <v>L-S-M-T-B-</v>
      </c>
      <c r="AG84" s="1" t="s">
        <v>293</v>
      </c>
      <c r="BI84" s="223"/>
      <c r="BJ84" s="224"/>
      <c r="BK84" s="224"/>
      <c r="BL84" s="224"/>
      <c r="BM84" s="224"/>
      <c r="BN84" s="224"/>
      <c r="BO84" s="224"/>
    </row>
    <row r="85" spans="1:67">
      <c r="A85" s="11" t="s">
        <v>300</v>
      </c>
      <c r="B85" s="11" t="s">
        <v>301</v>
      </c>
      <c r="C85" s="11" t="s">
        <v>300</v>
      </c>
      <c r="J85" s="52"/>
      <c r="K85" s="52"/>
      <c r="T85" s="27" t="s">
        <v>302</v>
      </c>
      <c r="U85" s="54" t="s">
        <v>29</v>
      </c>
      <c r="V85" s="54" t="s">
        <v>50</v>
      </c>
      <c r="W85" s="54" t="s">
        <v>13</v>
      </c>
      <c r="X85" s="54" t="s">
        <v>37</v>
      </c>
      <c r="Y85" s="54"/>
      <c r="Z85" s="54"/>
      <c r="AA85" s="54"/>
      <c r="AB85" t="str" cm="1">
        <f t="array" ref="AB85">_xlfn.TEXTJOIN(" ",TRUE,IF(TRIM(U85:AA85)="","",TRIM(U85:AA85)))</f>
        <v>Left Sleeve Top Centre</v>
      </c>
      <c r="AC85" s="53" t="str" cm="1">
        <f t="array" ref="AC85">_xlfn.TEXTJOIN("-",TRUE,IF(TRIM(U85:AA85)="","",TRIM(U85:AA85)))</f>
        <v>Left-Sleeve-Top-Centre</v>
      </c>
      <c r="AD85" s="53" t="str" cm="1">
        <f t="array" ref="AD85">_xlfn.TEXTJOIN("",TRUE,LEFT(U85:AA85,1))</f>
        <v>LSTC</v>
      </c>
      <c r="AE85" s="53" t="str" cm="1">
        <f t="array" ref="AE85">_xlfn.TEXTJOIN("/",TRUE,LEFT(U85:AA85,1))&amp;"/"</f>
        <v>L/S/T/C/</v>
      </c>
      <c r="AF85" s="53" t="str" cm="1">
        <f t="array" ref="AF85">_xlfn.TEXTJOIN("-",TRUE,LEFT(U85:AA85,1))&amp;"-"</f>
        <v>L-S-T-C-</v>
      </c>
      <c r="AG85" s="1" t="s">
        <v>58</v>
      </c>
      <c r="AH85" s="1" t="s">
        <v>59</v>
      </c>
      <c r="BI85" s="223"/>
      <c r="BJ85" s="224"/>
      <c r="BK85" s="224"/>
      <c r="BL85" s="224"/>
      <c r="BM85" s="224"/>
      <c r="BN85" s="224"/>
      <c r="BO85" s="224"/>
    </row>
    <row r="86" spans="1:67">
      <c r="A86" s="11" t="s">
        <v>303</v>
      </c>
      <c r="B86" s="11" t="s">
        <v>304</v>
      </c>
      <c r="C86" s="11" t="s">
        <v>303</v>
      </c>
      <c r="D86" s="11">
        <v>1100</v>
      </c>
      <c r="E86" s="11">
        <v>300</v>
      </c>
      <c r="F86" s="11">
        <v>1400</v>
      </c>
      <c r="G86" s="11" t="s">
        <v>35</v>
      </c>
      <c r="H86" s="11" t="s">
        <v>28</v>
      </c>
      <c r="J86" s="52"/>
      <c r="K86" s="52"/>
      <c r="T86" s="26" t="s">
        <v>305</v>
      </c>
      <c r="U86" s="54" t="s">
        <v>29</v>
      </c>
      <c r="V86" s="54" t="s">
        <v>50</v>
      </c>
      <c r="W86" s="54" t="s">
        <v>15</v>
      </c>
      <c r="X86" s="54" t="s">
        <v>31</v>
      </c>
      <c r="Y86" s="54" t="s">
        <v>13</v>
      </c>
      <c r="Z86" s="54" t="s">
        <v>17</v>
      </c>
      <c r="AA86" s="54"/>
      <c r="AB86" t="str" cm="1">
        <f t="array" ref="AB86">_xlfn.TEXTJOIN(" ",TRUE,IF(TRIM(U86:AA86)="","",TRIM(U86:AA86)))</f>
        <v>Left Sleeve Left Middle Top Bottom</v>
      </c>
      <c r="AC86" s="53" t="str" cm="1">
        <f t="array" ref="AC86">_xlfn.TEXTJOIN("-",TRUE,IF(TRIM(U86:AA86)="","",TRIM(U86:AA86)))</f>
        <v>Left-Sleeve-Left-Middle-Top-Bottom</v>
      </c>
      <c r="AD86" s="53" t="str" cm="1">
        <f t="array" ref="AD86">_xlfn.TEXTJOIN("",TRUE,LEFT(U86:AA86,1))</f>
        <v>LSLMTB</v>
      </c>
      <c r="AE86" s="53" t="str" cm="1">
        <f t="array" ref="AE86">_xlfn.TEXTJOIN("/",TRUE,LEFT(U86:AA86,1))&amp;"/"</f>
        <v>L/S/L/M/T/B/</v>
      </c>
      <c r="AF86" s="53" t="str" cm="1">
        <f t="array" ref="AF86">_xlfn.TEXTJOIN("-",TRUE,LEFT(U86:AA86,1))&amp;"-"</f>
        <v>L-S-L-M-T-B-</v>
      </c>
      <c r="AG86" s="1" t="s">
        <v>293</v>
      </c>
      <c r="BI86" s="223"/>
      <c r="BJ86" s="224"/>
      <c r="BK86" s="224"/>
      <c r="BL86" s="224"/>
      <c r="BM86" s="224"/>
      <c r="BN86" s="224"/>
      <c r="BO86" s="224"/>
    </row>
    <row r="87" spans="1:67">
      <c r="A87" s="11" t="s">
        <v>306</v>
      </c>
      <c r="B87" s="11" t="s">
        <v>307</v>
      </c>
      <c r="C87" s="11" t="s">
        <v>306</v>
      </c>
      <c r="J87" s="52"/>
      <c r="K87" s="52"/>
      <c r="T87" s="27" t="s">
        <v>308</v>
      </c>
      <c r="U87" s="54" t="s">
        <v>29</v>
      </c>
      <c r="V87" s="54" t="s">
        <v>50</v>
      </c>
      <c r="W87" s="54" t="s">
        <v>23</v>
      </c>
      <c r="X87" s="54" t="s">
        <v>31</v>
      </c>
      <c r="Y87" s="54" t="s">
        <v>13</v>
      </c>
      <c r="Z87" s="54" t="s">
        <v>17</v>
      </c>
      <c r="AA87" s="54"/>
      <c r="AB87" t="str" cm="1">
        <f t="array" ref="AB87">_xlfn.TEXTJOIN(" ",TRUE,IF(TRIM(U87:AA87)="","",TRIM(U87:AA87)))</f>
        <v>Left Sleeve Right Middle Top Bottom</v>
      </c>
      <c r="AC87" s="53" t="str" cm="1">
        <f t="array" ref="AC87">_xlfn.TEXTJOIN("-",TRUE,IF(TRIM(U87:AA87)="","",TRIM(U87:AA87)))</f>
        <v>Left-Sleeve-Right-Middle-Top-Bottom</v>
      </c>
      <c r="AD87" s="53" t="str" cm="1">
        <f t="array" ref="AD87">_xlfn.TEXTJOIN("",TRUE,LEFT(U87:AA87,1))</f>
        <v>LSRMTB</v>
      </c>
      <c r="AE87" s="53" t="str" cm="1">
        <f t="array" ref="AE87">_xlfn.TEXTJOIN("/",TRUE,LEFT(U87:AA87,1))&amp;"/"</f>
        <v>L/S/R/M/T/B/</v>
      </c>
      <c r="AF87" s="53" t="str" cm="1">
        <f t="array" ref="AF87">_xlfn.TEXTJOIN("-",TRUE,LEFT(U87:AA87,1))&amp;"-"</f>
        <v>L-S-R-M-T-B-</v>
      </c>
      <c r="AG87" s="1" t="s">
        <v>293</v>
      </c>
      <c r="BI87" s="223"/>
      <c r="BJ87" s="224"/>
      <c r="BK87" s="224"/>
      <c r="BL87" s="224"/>
      <c r="BM87" s="224"/>
      <c r="BN87" s="224"/>
      <c r="BO87" s="224"/>
    </row>
    <row r="88" spans="1:67">
      <c r="A88" s="11" t="s">
        <v>309</v>
      </c>
      <c r="B88" s="11" t="s">
        <v>310</v>
      </c>
      <c r="C88" s="11" t="s">
        <v>309</v>
      </c>
      <c r="J88" s="52"/>
      <c r="K88" s="52"/>
      <c r="T88" s="26" t="s">
        <v>311</v>
      </c>
      <c r="U88" s="54" t="s">
        <v>29</v>
      </c>
      <c r="V88" s="54" t="s">
        <v>50</v>
      </c>
      <c r="W88" s="54" t="s">
        <v>31</v>
      </c>
      <c r="X88" s="54" t="s">
        <v>37</v>
      </c>
      <c r="Y88" s="54" t="s">
        <v>13</v>
      </c>
      <c r="Z88" s="54" t="s">
        <v>17</v>
      </c>
      <c r="AA88" s="54"/>
      <c r="AB88" t="str" cm="1">
        <f t="array" ref="AB88">_xlfn.TEXTJOIN(" ",TRUE,IF(TRIM(U88:AA88)="","",TRIM(U88:AA88)))</f>
        <v>Left Sleeve Middle Centre Top Bottom</v>
      </c>
      <c r="AC88" s="53" t="str" cm="1">
        <f t="array" ref="AC88">_xlfn.TEXTJOIN("-",TRUE,IF(TRIM(U88:AA88)="","",TRIM(U88:AA88)))</f>
        <v>Left-Sleeve-Middle-Centre-Top-Bottom</v>
      </c>
      <c r="AD88" s="53" t="str" cm="1">
        <f t="array" ref="AD88">_xlfn.TEXTJOIN("",TRUE,LEFT(U88:AA88,1))</f>
        <v>LSMCTB</v>
      </c>
      <c r="AE88" s="53" t="str" cm="1">
        <f t="array" ref="AE88">_xlfn.TEXTJOIN("/",TRUE,LEFT(U88:AA88,1))&amp;"/"</f>
        <v>L/S/M/C/T/B/</v>
      </c>
      <c r="AF88" s="53" t="str" cm="1">
        <f t="array" ref="AF88">_xlfn.TEXTJOIN("-",TRUE,LEFT(U88:AA88,1))&amp;"-"</f>
        <v>L-S-M-C-T-B-</v>
      </c>
      <c r="AG88" s="1" t="s">
        <v>293</v>
      </c>
      <c r="BI88" s="223"/>
      <c r="BJ88" s="224"/>
      <c r="BK88" s="224"/>
      <c r="BL88" s="224"/>
      <c r="BM88" s="224"/>
      <c r="BN88" s="224"/>
      <c r="BO88" s="224"/>
    </row>
    <row r="89" spans="1:67">
      <c r="A89" s="11" t="s">
        <v>312</v>
      </c>
      <c r="B89" s="11" t="s">
        <v>313</v>
      </c>
      <c r="C89" s="11" t="s">
        <v>312</v>
      </c>
      <c r="J89" s="52"/>
      <c r="K89" s="52"/>
      <c r="T89" s="27" t="s">
        <v>314</v>
      </c>
      <c r="U89" s="54" t="s">
        <v>29</v>
      </c>
      <c r="V89" s="54" t="s">
        <v>50</v>
      </c>
      <c r="W89" s="54" t="s">
        <v>15</v>
      </c>
      <c r="X89" s="54"/>
      <c r="Y89" s="54"/>
      <c r="Z89" s="54"/>
      <c r="AA89" s="54"/>
      <c r="AB89" t="str" cm="1">
        <f t="array" ref="AB89">_xlfn.TEXTJOIN(" ",TRUE,IF(TRIM(U89:AA89)="","",TRIM(U89:AA89)))</f>
        <v>Left Sleeve Left</v>
      </c>
      <c r="AC89" s="53" t="str" cm="1">
        <f t="array" ref="AC89">_xlfn.TEXTJOIN("-",TRUE,IF(TRIM(U89:AA89)="","",TRIM(U89:AA89)))</f>
        <v>Left-Sleeve-Left</v>
      </c>
      <c r="AD89" s="53" t="str" cm="1">
        <f t="array" ref="AD89">_xlfn.TEXTJOIN("",TRUE,LEFT(U89:AA89,1))</f>
        <v>LSL</v>
      </c>
      <c r="AE89" s="53" t="str" cm="1">
        <f t="array" ref="AE89">_xlfn.TEXTJOIN("/",TRUE,LEFT(U89:AA89,1))&amp;"/"</f>
        <v>L/S/L/</v>
      </c>
      <c r="AF89" s="53" t="str" cm="1">
        <f t="array" ref="AF89">_xlfn.TEXTJOIN("-",TRUE,LEFT(U89:AA89,1))&amp;"-"</f>
        <v>L-S-L-</v>
      </c>
      <c r="BI89" s="223"/>
      <c r="BJ89" s="224"/>
      <c r="BK89" s="224"/>
      <c r="BL89" s="224"/>
      <c r="BM89" s="224"/>
      <c r="BN89" s="224"/>
      <c r="BO89" s="224"/>
    </row>
    <row r="90" spans="1:67">
      <c r="A90" s="11" t="s">
        <v>315</v>
      </c>
      <c r="B90" s="11" t="s">
        <v>316</v>
      </c>
      <c r="C90" s="11" t="s">
        <v>315</v>
      </c>
      <c r="D90" s="11">
        <v>70</v>
      </c>
      <c r="E90" s="11">
        <v>50</v>
      </c>
      <c r="F90" s="11">
        <v>120</v>
      </c>
      <c r="G90" s="11" t="s">
        <v>210</v>
      </c>
      <c r="H90" s="11" t="s">
        <v>28</v>
      </c>
      <c r="J90" s="52"/>
      <c r="K90" s="52"/>
      <c r="T90" s="26" t="s">
        <v>317</v>
      </c>
      <c r="U90" s="54" t="s">
        <v>29</v>
      </c>
      <c r="V90" s="54" t="s">
        <v>50</v>
      </c>
      <c r="W90" s="54" t="s">
        <v>23</v>
      </c>
      <c r="X90" s="54"/>
      <c r="Y90" s="54"/>
      <c r="Z90" s="54"/>
      <c r="AA90" s="54"/>
      <c r="AB90" t="str" cm="1">
        <f t="array" ref="AB90">_xlfn.TEXTJOIN(" ",TRUE,IF(TRIM(U90:AA90)="","",TRIM(U90:AA90)))</f>
        <v>Left Sleeve Right</v>
      </c>
      <c r="AC90" s="53" t="str" cm="1">
        <f t="array" ref="AC90">_xlfn.TEXTJOIN("-",TRUE,IF(TRIM(U90:AA90)="","",TRIM(U90:AA90)))</f>
        <v>Left-Sleeve-Right</v>
      </c>
      <c r="AD90" s="53" t="str" cm="1">
        <f t="array" ref="AD90">_xlfn.TEXTJOIN("",TRUE,LEFT(U90:AA90,1))</f>
        <v>LSR</v>
      </c>
      <c r="AE90" s="53" t="str" cm="1">
        <f t="array" ref="AE90">_xlfn.TEXTJOIN("/",TRUE,LEFT(U90:AA90,1))&amp;"/"</f>
        <v>L/S/R/</v>
      </c>
      <c r="AF90" s="53" t="str" cm="1">
        <f t="array" ref="AF90">_xlfn.TEXTJOIN("-",TRUE,LEFT(U90:AA90,1))&amp;"-"</f>
        <v>L-S-R-</v>
      </c>
      <c r="BI90" s="223"/>
      <c r="BJ90" s="224"/>
      <c r="BK90" s="224"/>
      <c r="BL90" s="224"/>
      <c r="BM90" s="224"/>
      <c r="BN90" s="224"/>
      <c r="BO90" s="224"/>
    </row>
    <row r="91" spans="1:67">
      <c r="A91" s="11" t="s">
        <v>318</v>
      </c>
      <c r="B91" s="11" t="s">
        <v>319</v>
      </c>
      <c r="C91" s="11" t="s">
        <v>318</v>
      </c>
      <c r="J91" s="52"/>
      <c r="K91" s="52"/>
      <c r="T91" s="27" t="s">
        <v>320</v>
      </c>
      <c r="U91" s="54" t="s">
        <v>29</v>
      </c>
      <c r="V91" s="54" t="s">
        <v>50</v>
      </c>
      <c r="W91" s="54" t="s">
        <v>17</v>
      </c>
      <c r="X91" s="54" t="s">
        <v>15</v>
      </c>
      <c r="Y91" s="54" t="s">
        <v>51</v>
      </c>
      <c r="Z91" s="54"/>
      <c r="AA91" s="54"/>
      <c r="AB91" t="str" cm="1">
        <f t="array" ref="AB91">_xlfn.TEXTJOIN(" ",TRUE,IF(TRIM(U91:AA91)="","",TRIM(U91:AA91)))</f>
        <v>Left Sleeve Bottom Left Corner</v>
      </c>
      <c r="AC91" s="53" t="str" cm="1">
        <f t="array" ref="AC91">_xlfn.TEXTJOIN("-",TRUE,IF(TRIM(U91:AA91)="","",TRIM(U91:AA91)))</f>
        <v>Left-Sleeve-Bottom-Left-Corner</v>
      </c>
      <c r="AD91" s="53" t="str" cm="1">
        <f t="array" ref="AD91">_xlfn.TEXTJOIN("",TRUE,LEFT(U91:AA91,1))</f>
        <v>LSBLC</v>
      </c>
      <c r="AE91" s="53" t="str" cm="1">
        <f t="array" ref="AE91">_xlfn.TEXTJOIN("/",TRUE,LEFT(U91:AA91,1))&amp;"/"</f>
        <v>L/S/B/L/C/</v>
      </c>
      <c r="AF91" s="53" t="str" cm="1">
        <f t="array" ref="AF91">_xlfn.TEXTJOIN("-",TRUE,LEFT(U91:AA91,1))&amp;"-"</f>
        <v>L-S-B-L-C-</v>
      </c>
      <c r="BI91" s="223"/>
      <c r="BJ91" s="224"/>
      <c r="BK91" s="224"/>
      <c r="BL91" s="224"/>
      <c r="BM91" s="224"/>
      <c r="BN91" s="224"/>
      <c r="BO91" s="224"/>
    </row>
    <row r="92" spans="1:67">
      <c r="A92" s="11" t="s">
        <v>321</v>
      </c>
      <c r="B92" s="11" t="s">
        <v>322</v>
      </c>
      <c r="C92" s="11" t="s">
        <v>321</v>
      </c>
      <c r="J92" s="52"/>
      <c r="K92" s="52"/>
      <c r="T92" s="26" t="s">
        <v>323</v>
      </c>
      <c r="U92" s="54" t="s">
        <v>29</v>
      </c>
      <c r="V92" s="54" t="s">
        <v>50</v>
      </c>
      <c r="W92" s="54" t="s">
        <v>17</v>
      </c>
      <c r="X92" s="54" t="s">
        <v>23</v>
      </c>
      <c r="Y92" s="54" t="s">
        <v>51</v>
      </c>
      <c r="Z92" s="54"/>
      <c r="AA92" s="54"/>
      <c r="AB92" t="str" cm="1">
        <f t="array" ref="AB92">_xlfn.TEXTJOIN(" ",TRUE,IF(TRIM(U92:AA92)="","",TRIM(U92:AA92)))</f>
        <v>Left Sleeve Bottom Right Corner</v>
      </c>
      <c r="AC92" s="53" t="str" cm="1">
        <f t="array" ref="AC92">_xlfn.TEXTJOIN("-",TRUE,IF(TRIM(U92:AA92)="","",TRIM(U92:AA92)))</f>
        <v>Left-Sleeve-Bottom-Right-Corner</v>
      </c>
      <c r="AD92" s="53" t="str" cm="1">
        <f t="array" ref="AD92">_xlfn.TEXTJOIN("",TRUE,LEFT(U92:AA92,1))</f>
        <v>LSBRC</v>
      </c>
      <c r="AE92" s="53" t="str" cm="1">
        <f t="array" ref="AE92">_xlfn.TEXTJOIN("/",TRUE,LEFT(U92:AA92,1))&amp;"/"</f>
        <v>L/S/B/R/C/</v>
      </c>
      <c r="AF92" s="53" t="str" cm="1">
        <f t="array" ref="AF92">_xlfn.TEXTJOIN("-",TRUE,LEFT(U92:AA92,1))&amp;"-"</f>
        <v>L-S-B-R-C-</v>
      </c>
      <c r="BI92" s="223"/>
      <c r="BJ92" s="224"/>
      <c r="BK92" s="224"/>
      <c r="BL92" s="224"/>
      <c r="BM92" s="224"/>
      <c r="BN92" s="224"/>
      <c r="BO92" s="224"/>
    </row>
    <row r="93" spans="1:67">
      <c r="A93" s="11" t="s">
        <v>324</v>
      </c>
      <c r="B93" s="11" t="s">
        <v>325</v>
      </c>
      <c r="C93" s="11" t="s">
        <v>324</v>
      </c>
      <c r="J93" s="52"/>
      <c r="K93" s="52"/>
      <c r="T93" s="27" t="s">
        <v>326</v>
      </c>
      <c r="U93" s="54" t="s">
        <v>29</v>
      </c>
      <c r="V93" s="54" t="s">
        <v>50</v>
      </c>
      <c r="W93" s="54" t="s">
        <v>13</v>
      </c>
      <c r="X93" s="54" t="s">
        <v>15</v>
      </c>
      <c r="Y93" s="54" t="s">
        <v>51</v>
      </c>
      <c r="Z93" s="54" t="s">
        <v>13</v>
      </c>
      <c r="AA93" s="54" t="s">
        <v>15</v>
      </c>
      <c r="AB93" t="str" cm="1">
        <f t="array" ref="AB93">_xlfn.TEXTJOIN(" ",TRUE,IF(TRIM(U93:AA93)="","",TRIM(U93:AA93)))</f>
        <v>Left Sleeve Top Left Corner Top Left</v>
      </c>
      <c r="AC93" s="53" t="str" cm="1">
        <f t="array" ref="AC93">_xlfn.TEXTJOIN("-",TRUE,IF(TRIM(U93:AA93)="","",TRIM(U93:AA93)))</f>
        <v>Left-Sleeve-Top-Left-Corner-Top-Left</v>
      </c>
      <c r="AD93" s="53" t="str" cm="1">
        <f t="array" ref="AD93">_xlfn.TEXTJOIN("",TRUE,LEFT(U93:AA93,1))</f>
        <v>LSTLCTL</v>
      </c>
      <c r="AE93" s="53" t="str" cm="1">
        <f t="array" ref="AE93">_xlfn.TEXTJOIN("/",TRUE,LEFT(U93:AA93,1))&amp;"/"</f>
        <v>L/S/T/L/C/T/L/</v>
      </c>
      <c r="AF93" s="53" t="str" cm="1">
        <f t="array" ref="AF93">_xlfn.TEXTJOIN("-",TRUE,LEFT(U93:AA93,1))&amp;"-"</f>
        <v>L-S-T-L-C-T-L-</v>
      </c>
      <c r="BI93" s="223"/>
      <c r="BJ93" s="224"/>
      <c r="BK93" s="224"/>
      <c r="BL93" s="224"/>
      <c r="BM93" s="224"/>
      <c r="BN93" s="224"/>
      <c r="BO93" s="224"/>
    </row>
    <row r="94" spans="1:67">
      <c r="A94" s="11" t="s">
        <v>327</v>
      </c>
      <c r="B94" s="11" t="s">
        <v>328</v>
      </c>
      <c r="C94" s="11" t="s">
        <v>327</v>
      </c>
      <c r="D94" s="11">
        <v>200</v>
      </c>
      <c r="E94" s="11">
        <v>60</v>
      </c>
      <c r="F94" s="11">
        <v>260</v>
      </c>
      <c r="G94" s="11" t="s">
        <v>210</v>
      </c>
      <c r="H94" s="11" t="s">
        <v>28</v>
      </c>
      <c r="J94" s="52"/>
      <c r="K94" s="52"/>
      <c r="T94" s="26" t="s">
        <v>329</v>
      </c>
      <c r="U94" s="54" t="s">
        <v>29</v>
      </c>
      <c r="V94" s="54" t="s">
        <v>50</v>
      </c>
      <c r="W94" s="54" t="s">
        <v>13</v>
      </c>
      <c r="X94" s="54" t="s">
        <v>23</v>
      </c>
      <c r="Y94" s="54" t="s">
        <v>51</v>
      </c>
      <c r="Z94" s="54" t="s">
        <v>13</v>
      </c>
      <c r="AA94" s="54" t="s">
        <v>23</v>
      </c>
      <c r="AB94" t="str" cm="1">
        <f t="array" ref="AB94">_xlfn.TEXTJOIN(" ",TRUE,IF(TRIM(U94:AA94)="","",TRIM(U94:AA94)))</f>
        <v>Left Sleeve Top Right Corner Top Right</v>
      </c>
      <c r="AC94" s="53" t="str" cm="1">
        <f t="array" ref="AC94">_xlfn.TEXTJOIN("-",TRUE,IF(TRIM(U94:AA94)="","",TRIM(U94:AA94)))</f>
        <v>Left-Sleeve-Top-Right-Corner-Top-Right</v>
      </c>
      <c r="AD94" s="53" t="str" cm="1">
        <f t="array" ref="AD94">_xlfn.TEXTJOIN("",TRUE,LEFT(U94:AA94,1))</f>
        <v>LSTRCTR</v>
      </c>
      <c r="AE94" s="53" t="str" cm="1">
        <f t="array" ref="AE94">_xlfn.TEXTJOIN("/",TRUE,LEFT(U94:AA94,1))&amp;"/"</f>
        <v>L/S/T/R/C/T/R/</v>
      </c>
      <c r="AF94" s="53" t="str" cm="1">
        <f t="array" ref="AF94">_xlfn.TEXTJOIN("-",TRUE,LEFT(U94:AA94,1))&amp;"-"</f>
        <v>L-S-T-R-C-T-R-</v>
      </c>
      <c r="BI94" s="223"/>
      <c r="BJ94" s="224"/>
      <c r="BK94" s="224"/>
      <c r="BL94" s="224"/>
      <c r="BM94" s="224"/>
      <c r="BN94" s="224"/>
      <c r="BO94" s="224"/>
    </row>
    <row r="95" spans="1:67">
      <c r="A95" s="11" t="s">
        <v>330</v>
      </c>
      <c r="B95" s="11" t="s">
        <v>331</v>
      </c>
      <c r="C95" s="11" t="s">
        <v>330</v>
      </c>
      <c r="J95" s="52"/>
      <c r="K95" s="52"/>
      <c r="T95" s="27" t="s">
        <v>332</v>
      </c>
      <c r="U95" s="54" t="s">
        <v>29</v>
      </c>
      <c r="V95" s="54" t="s">
        <v>50</v>
      </c>
      <c r="W95" s="54" t="s">
        <v>13</v>
      </c>
      <c r="X95" s="54" t="s">
        <v>15</v>
      </c>
      <c r="Y95" s="54" t="s">
        <v>51</v>
      </c>
      <c r="Z95" s="54"/>
      <c r="AA95" s="54"/>
      <c r="AB95" t="str" cm="1">
        <f t="array" ref="AB95">_xlfn.TEXTJOIN(" ",TRUE,IF(TRIM(U95:AA95)="","",TRIM(U95:AA95)))</f>
        <v>Left Sleeve Top Left Corner</v>
      </c>
      <c r="AC95" s="53" t="str" cm="1">
        <f t="array" ref="AC95">_xlfn.TEXTJOIN("-",TRUE,IF(TRIM(U95:AA95)="","",TRIM(U95:AA95)))</f>
        <v>Left-Sleeve-Top-Left-Corner</v>
      </c>
      <c r="AD95" s="53" t="str" cm="1">
        <f t="array" ref="AD95">_xlfn.TEXTJOIN("",TRUE,LEFT(U95:AA95,1))</f>
        <v>LSTLC</v>
      </c>
      <c r="AE95" s="53" t="str" cm="1">
        <f t="array" ref="AE95">_xlfn.TEXTJOIN("/",TRUE,LEFT(U95:AA95,1))&amp;"/"</f>
        <v>L/S/T/L/C/</v>
      </c>
      <c r="AF95" s="53" t="str" cm="1">
        <f t="array" ref="AF95">_xlfn.TEXTJOIN("-",TRUE,LEFT(U95:AA95,1))&amp;"-"</f>
        <v>L-S-T-L-C-</v>
      </c>
      <c r="BI95" s="223"/>
      <c r="BJ95" s="224"/>
      <c r="BK95" s="224"/>
      <c r="BL95" s="224"/>
      <c r="BM95" s="224"/>
      <c r="BN95" s="224"/>
      <c r="BO95" s="224"/>
    </row>
    <row r="96" spans="1:67">
      <c r="A96" s="11" t="s">
        <v>333</v>
      </c>
      <c r="B96" s="11" t="s">
        <v>334</v>
      </c>
      <c r="C96" s="11" t="s">
        <v>333</v>
      </c>
      <c r="J96" s="52"/>
      <c r="K96" s="52"/>
      <c r="T96" s="26" t="s">
        <v>335</v>
      </c>
      <c r="U96" s="54" t="s">
        <v>29</v>
      </c>
      <c r="V96" s="54" t="s">
        <v>50</v>
      </c>
      <c r="W96" s="54" t="s">
        <v>13</v>
      </c>
      <c r="X96" s="54" t="s">
        <v>23</v>
      </c>
      <c r="Y96" s="54" t="s">
        <v>51</v>
      </c>
      <c r="Z96" s="54"/>
      <c r="AA96" s="54"/>
      <c r="AB96" t="str" cm="1">
        <f t="array" ref="AB96">_xlfn.TEXTJOIN(" ",TRUE,IF(TRIM(U96:AA96)="","",TRIM(U96:AA96)))</f>
        <v>Left Sleeve Top Right Corner</v>
      </c>
      <c r="AC96" s="53" t="str" cm="1">
        <f t="array" ref="AC96">_xlfn.TEXTJOIN("-",TRUE,IF(TRIM(U96:AA96)="","",TRIM(U96:AA96)))</f>
        <v>Left-Sleeve-Top-Right-Corner</v>
      </c>
      <c r="AD96" s="53" t="str" cm="1">
        <f t="array" ref="AD96">_xlfn.TEXTJOIN("",TRUE,LEFT(U96:AA96,1))</f>
        <v>LSTRC</v>
      </c>
      <c r="AE96" s="53" t="str" cm="1">
        <f t="array" ref="AE96">_xlfn.TEXTJOIN("/",TRUE,LEFT(U96:AA96,1))&amp;"/"</f>
        <v>L/S/T/R/C/</v>
      </c>
      <c r="AF96" s="53" t="str" cm="1">
        <f t="array" ref="AF96">_xlfn.TEXTJOIN("-",TRUE,LEFT(U96:AA96,1))&amp;"-"</f>
        <v>L-S-T-R-C-</v>
      </c>
      <c r="BI96" s="223"/>
      <c r="BJ96" s="224"/>
      <c r="BK96" s="224"/>
      <c r="BL96" s="224"/>
      <c r="BM96" s="224"/>
      <c r="BN96" s="224"/>
      <c r="BO96" s="224"/>
    </row>
    <row r="97" spans="1:67">
      <c r="A97" s="11" t="s">
        <v>336</v>
      </c>
      <c r="B97" s="11" t="s">
        <v>337</v>
      </c>
      <c r="C97" s="11" t="s">
        <v>336</v>
      </c>
      <c r="J97" s="52"/>
      <c r="K97" s="52"/>
      <c r="T97" s="27" t="s">
        <v>338</v>
      </c>
      <c r="U97" s="54" t="s">
        <v>29</v>
      </c>
      <c r="V97" s="54" t="s">
        <v>50</v>
      </c>
      <c r="W97" s="54" t="s">
        <v>13</v>
      </c>
      <c r="X97" s="54" t="s">
        <v>15</v>
      </c>
      <c r="Y97" s="54" t="s">
        <v>17</v>
      </c>
      <c r="Z97" s="54" t="s">
        <v>23</v>
      </c>
      <c r="AA97" s="54" t="s">
        <v>51</v>
      </c>
      <c r="AB97" t="str" cm="1">
        <f t="array" ref="AB97">_xlfn.TEXTJOIN(" ",TRUE,IF(TRIM(U97:AA97)="","",TRIM(U97:AA97)))</f>
        <v>Left Sleeve Top Left Bottom Right Corner</v>
      </c>
      <c r="AC97" s="53" t="str" cm="1">
        <f t="array" ref="AC97">_xlfn.TEXTJOIN("-",TRUE,IF(TRIM(U97:AA97)="","",TRIM(U97:AA97)))</f>
        <v>Left-Sleeve-Top-Left-Bottom-Right-Corner</v>
      </c>
      <c r="AD97" s="53" t="str" cm="1">
        <f t="array" ref="AD97">_xlfn.TEXTJOIN("",TRUE,LEFT(U97:AA97,1))</f>
        <v>LSTLBRC</v>
      </c>
      <c r="AE97" s="53" t="str" cm="1">
        <f t="array" ref="AE97">_xlfn.TEXTJOIN("/",TRUE,LEFT(U97:AA97,1))&amp;"/"</f>
        <v>L/S/T/L/B/R/C/</v>
      </c>
      <c r="AF97" s="53" t="str" cm="1">
        <f t="array" ref="AF97">_xlfn.TEXTJOIN("-",TRUE,LEFT(U97:AA97,1))&amp;"-"</f>
        <v>L-S-T-L-B-R-C-</v>
      </c>
      <c r="BI97" s="223"/>
      <c r="BJ97" s="224"/>
      <c r="BK97" s="224"/>
      <c r="BL97" s="224"/>
      <c r="BM97" s="224"/>
      <c r="BN97" s="224"/>
      <c r="BO97" s="224"/>
    </row>
    <row r="98" spans="1:67">
      <c r="A98" s="11" t="s">
        <v>339</v>
      </c>
      <c r="B98" s="11" t="s">
        <v>340</v>
      </c>
      <c r="C98" s="11" t="s">
        <v>339</v>
      </c>
      <c r="J98" s="52"/>
      <c r="K98" s="52"/>
      <c r="T98" s="26" t="s">
        <v>341</v>
      </c>
      <c r="U98" s="54" t="s">
        <v>29</v>
      </c>
      <c r="V98" s="54" t="s">
        <v>50</v>
      </c>
      <c r="W98" s="54" t="s">
        <v>13</v>
      </c>
      <c r="X98" s="54" t="s">
        <v>23</v>
      </c>
      <c r="Y98" s="54" t="s">
        <v>51</v>
      </c>
      <c r="Z98" s="54" t="s">
        <v>15</v>
      </c>
      <c r="AA98" s="54" t="s">
        <v>51</v>
      </c>
      <c r="AB98" t="str" cm="1">
        <f t="array" ref="AB98">_xlfn.TEXTJOIN(" ",TRUE,IF(TRIM(U98:AA98)="","",TRIM(U98:AA98)))</f>
        <v>Left Sleeve Top Right Corner Left Corner</v>
      </c>
      <c r="AC98" s="53" t="str" cm="1">
        <f t="array" ref="AC98">_xlfn.TEXTJOIN("-",TRUE,IF(TRIM(U98:AA98)="","",TRIM(U98:AA98)))</f>
        <v>Left-Sleeve-Top-Right-Corner-Left-Corner</v>
      </c>
      <c r="AD98" s="53" t="str" cm="1">
        <f t="array" ref="AD98">_xlfn.TEXTJOIN("",TRUE,LEFT(U98:AA98,1))</f>
        <v>LSTRCLC</v>
      </c>
      <c r="AE98" s="53" t="str" cm="1">
        <f t="array" ref="AE98">_xlfn.TEXTJOIN("/",TRUE,LEFT(U98:AA98,1))&amp;"/"</f>
        <v>L/S/T/R/C/L/C/</v>
      </c>
      <c r="AF98" s="53" t="str" cm="1">
        <f t="array" ref="AF98">_xlfn.TEXTJOIN("-",TRUE,LEFT(U98:AA98,1))&amp;"-"</f>
        <v>L-S-T-R-C-L-C-</v>
      </c>
      <c r="BI98" s="223"/>
      <c r="BJ98" s="224"/>
      <c r="BK98" s="224"/>
      <c r="BL98" s="224"/>
      <c r="BM98" s="224"/>
      <c r="BN98" s="224"/>
      <c r="BO98" s="224"/>
    </row>
    <row r="99" spans="1:67">
      <c r="A99" s="11" t="s">
        <v>342</v>
      </c>
      <c r="B99" s="11" t="s">
        <v>343</v>
      </c>
      <c r="C99" s="11" t="s">
        <v>342</v>
      </c>
      <c r="J99" s="52"/>
      <c r="K99" s="52"/>
      <c r="T99" s="27" t="s">
        <v>344</v>
      </c>
      <c r="U99" s="54" t="s">
        <v>29</v>
      </c>
      <c r="V99" s="54" t="s">
        <v>50</v>
      </c>
      <c r="W99" s="54" t="s">
        <v>17</v>
      </c>
      <c r="X99" s="54" t="s">
        <v>15</v>
      </c>
      <c r="Y99" s="54" t="s">
        <v>51</v>
      </c>
      <c r="Z99" s="54" t="s">
        <v>13</v>
      </c>
      <c r="AA99" s="54" t="s">
        <v>15</v>
      </c>
      <c r="AB99" t="str" cm="1">
        <f t="array" ref="AB99">_xlfn.TEXTJOIN(" ",TRUE,IF(TRIM(U99:AA99)="","",TRIM(U99:AA99)))</f>
        <v>Left Sleeve Bottom Left Corner Top Left</v>
      </c>
      <c r="AC99" s="53" t="str" cm="1">
        <f t="array" ref="AC99">_xlfn.TEXTJOIN("-",TRUE,IF(TRIM(U99:AA99)="","",TRIM(U99:AA99)))</f>
        <v>Left-Sleeve-Bottom-Left-Corner-Top-Left</v>
      </c>
      <c r="AD99" s="53" t="str" cm="1">
        <f t="array" ref="AD99">_xlfn.TEXTJOIN("",TRUE,LEFT(U99:AA99,1))</f>
        <v>LSBLCTL</v>
      </c>
      <c r="AE99" s="53" t="str" cm="1">
        <f t="array" ref="AE99">_xlfn.TEXTJOIN("/",TRUE,LEFT(U99:AA99,1))&amp;"/"</f>
        <v>L/S/B/L/C/T/L/</v>
      </c>
      <c r="AF99" s="53" t="str" cm="1">
        <f t="array" ref="AF99">_xlfn.TEXTJOIN("-",TRUE,LEFT(U99:AA99,1))&amp;"-"</f>
        <v>L-S-B-L-C-T-L-</v>
      </c>
      <c r="BI99" s="223"/>
      <c r="BJ99" s="224"/>
      <c r="BK99" s="224"/>
      <c r="BL99" s="224"/>
      <c r="BM99" s="224"/>
      <c r="BN99" s="224"/>
      <c r="BO99" s="224"/>
    </row>
    <row r="100" spans="1:67">
      <c r="A100" s="11" t="s">
        <v>345</v>
      </c>
      <c r="B100" s="11" t="s">
        <v>346</v>
      </c>
      <c r="C100" s="11" t="s">
        <v>345</v>
      </c>
      <c r="J100" s="52"/>
      <c r="K100" s="52"/>
      <c r="T100" s="26" t="s">
        <v>347</v>
      </c>
      <c r="U100" s="54" t="s">
        <v>29</v>
      </c>
      <c r="V100" s="54" t="s">
        <v>50</v>
      </c>
      <c r="W100" s="54" t="s">
        <v>17</v>
      </c>
      <c r="X100" s="54" t="s">
        <v>23</v>
      </c>
      <c r="Y100" s="54" t="s">
        <v>51</v>
      </c>
      <c r="Z100" s="54" t="s">
        <v>13</v>
      </c>
      <c r="AA100" s="54" t="s">
        <v>15</v>
      </c>
      <c r="AB100" t="str" cm="1">
        <f t="array" ref="AB100">_xlfn.TEXTJOIN(" ",TRUE,IF(TRIM(U100:AA100)="","",TRIM(U100:AA100)))</f>
        <v>Left Sleeve Bottom Right Corner Top Left</v>
      </c>
      <c r="AC100" s="53" t="str" cm="1">
        <f t="array" ref="AC100">_xlfn.TEXTJOIN("-",TRUE,IF(TRIM(U100:AA100)="","",TRIM(U100:AA100)))</f>
        <v>Left-Sleeve-Bottom-Right-Corner-Top-Left</v>
      </c>
      <c r="AD100" s="53" t="str" cm="1">
        <f t="array" ref="AD100">_xlfn.TEXTJOIN("",TRUE,LEFT(U100:AA100,1))</f>
        <v>LSBRCTL</v>
      </c>
      <c r="AE100" s="53" t="str" cm="1">
        <f t="array" ref="AE100">_xlfn.TEXTJOIN("/",TRUE,LEFT(U100:AA100,1))&amp;"/"</f>
        <v>L/S/B/R/C/T/L/</v>
      </c>
      <c r="AF100" s="53" t="str" cm="1">
        <f t="array" ref="AF100">_xlfn.TEXTJOIN("-",TRUE,LEFT(U100:AA100,1))&amp;"-"</f>
        <v>L-S-B-R-C-T-L-</v>
      </c>
      <c r="BI100" s="223"/>
      <c r="BJ100" s="224"/>
      <c r="BK100" s="224"/>
      <c r="BL100" s="224"/>
      <c r="BM100" s="224"/>
      <c r="BN100" s="224"/>
      <c r="BO100" s="224"/>
    </row>
    <row r="101" spans="1:67">
      <c r="A101" s="11" t="s">
        <v>348</v>
      </c>
      <c r="B101" s="11" t="s">
        <v>349</v>
      </c>
      <c r="C101" s="11" t="s">
        <v>348</v>
      </c>
      <c r="J101" s="52"/>
      <c r="K101" s="52"/>
      <c r="T101" s="27" t="s">
        <v>350</v>
      </c>
      <c r="U101" s="54" t="s">
        <v>29</v>
      </c>
      <c r="V101" s="54" t="s">
        <v>50</v>
      </c>
      <c r="W101" s="54" t="s">
        <v>17</v>
      </c>
      <c r="X101" s="54" t="s">
        <v>15</v>
      </c>
      <c r="Y101" s="54" t="s">
        <v>51</v>
      </c>
      <c r="Z101" s="54" t="s">
        <v>13</v>
      </c>
      <c r="AA101" s="54" t="s">
        <v>23</v>
      </c>
      <c r="AB101" t="str" cm="1">
        <f t="array" ref="AB101">_xlfn.TEXTJOIN(" ",TRUE,IF(TRIM(U101:AA101)="","",TRIM(U101:AA101)))</f>
        <v>Left Sleeve Bottom Left Corner Top Right</v>
      </c>
      <c r="AC101" s="53" t="str" cm="1">
        <f t="array" ref="AC101">_xlfn.TEXTJOIN("-",TRUE,IF(TRIM(U101:AA101)="","",TRIM(U101:AA101)))</f>
        <v>Left-Sleeve-Bottom-Left-Corner-Top-Right</v>
      </c>
      <c r="AD101" s="53" t="str" cm="1">
        <f t="array" ref="AD101">_xlfn.TEXTJOIN("",TRUE,LEFT(U101:AA101,1))</f>
        <v>LSBLCTR</v>
      </c>
      <c r="AE101" s="53" t="str" cm="1">
        <f t="array" ref="AE101">_xlfn.TEXTJOIN("/",TRUE,LEFT(U101:AA101,1))&amp;"/"</f>
        <v>L/S/B/L/C/T/R/</v>
      </c>
      <c r="AF101" s="53" t="str" cm="1">
        <f t="array" ref="AF101">_xlfn.TEXTJOIN("-",TRUE,LEFT(U101:AA101,1))&amp;"-"</f>
        <v>L-S-B-L-C-T-R-</v>
      </c>
      <c r="BI101" s="223"/>
      <c r="BJ101" s="224"/>
      <c r="BK101" s="224"/>
      <c r="BL101" s="224"/>
      <c r="BM101" s="224"/>
      <c r="BN101" s="224"/>
      <c r="BO101" s="224"/>
    </row>
    <row r="102" spans="1:67">
      <c r="A102" s="11" t="s">
        <v>351</v>
      </c>
      <c r="B102" s="11" t="s">
        <v>352</v>
      </c>
      <c r="C102" s="11" t="s">
        <v>351</v>
      </c>
      <c r="D102" s="11">
        <v>60</v>
      </c>
      <c r="E102" s="11">
        <v>30</v>
      </c>
      <c r="F102" s="11">
        <v>90</v>
      </c>
      <c r="G102" s="11" t="s">
        <v>353</v>
      </c>
      <c r="H102" s="11" t="s">
        <v>28</v>
      </c>
      <c r="J102" s="52"/>
      <c r="K102" s="52"/>
      <c r="T102" s="26" t="s">
        <v>354</v>
      </c>
      <c r="U102" s="54" t="s">
        <v>29</v>
      </c>
      <c r="V102" s="54" t="s">
        <v>50</v>
      </c>
      <c r="W102" s="54" t="s">
        <v>17</v>
      </c>
      <c r="X102" s="54" t="s">
        <v>23</v>
      </c>
      <c r="Y102" s="54" t="s">
        <v>51</v>
      </c>
      <c r="Z102" s="54" t="s">
        <v>13</v>
      </c>
      <c r="AA102" s="54" t="s">
        <v>23</v>
      </c>
      <c r="AB102" t="str" cm="1">
        <f t="array" ref="AB102">_xlfn.TEXTJOIN(" ",TRUE,IF(TRIM(U102:AA102)="","",TRIM(U102:AA102)))</f>
        <v>Left Sleeve Bottom Right Corner Top Right</v>
      </c>
      <c r="AC102" s="53" t="str" cm="1">
        <f t="array" ref="AC102">_xlfn.TEXTJOIN("-",TRUE,IF(TRIM(U102:AA102)="","",TRIM(U102:AA102)))</f>
        <v>Left-Sleeve-Bottom-Right-Corner-Top-Right</v>
      </c>
      <c r="AD102" s="53" t="str" cm="1">
        <f t="array" ref="AD102">_xlfn.TEXTJOIN("",TRUE,LEFT(U102:AA102,1))</f>
        <v>LSBRCTR</v>
      </c>
      <c r="AE102" s="53" t="str" cm="1">
        <f t="array" ref="AE102">_xlfn.TEXTJOIN("/",TRUE,LEFT(U102:AA102,1))&amp;"/"</f>
        <v>L/S/B/R/C/T/R/</v>
      </c>
      <c r="AF102" s="53" t="str" cm="1">
        <f t="array" ref="AF102">_xlfn.TEXTJOIN("-",TRUE,LEFT(U102:AA102,1))&amp;"-"</f>
        <v>L-S-B-R-C-T-R-</v>
      </c>
      <c r="BI102" s="223"/>
      <c r="BJ102" s="224"/>
      <c r="BK102" s="224"/>
      <c r="BL102" s="224"/>
      <c r="BM102" s="224"/>
      <c r="BN102" s="224"/>
      <c r="BO102" s="224"/>
    </row>
    <row r="103" spans="1:67">
      <c r="A103" s="11" t="s">
        <v>355</v>
      </c>
      <c r="B103" s="11" t="s">
        <v>356</v>
      </c>
      <c r="C103" s="11" t="s">
        <v>355</v>
      </c>
      <c r="T103" s="27" t="s">
        <v>357</v>
      </c>
      <c r="U103" s="54" t="s">
        <v>29</v>
      </c>
      <c r="V103" s="54" t="s">
        <v>50</v>
      </c>
      <c r="W103" s="54" t="s">
        <v>15</v>
      </c>
      <c r="X103" s="54" t="s">
        <v>31</v>
      </c>
      <c r="Y103" s="54"/>
      <c r="Z103" s="54" t="s">
        <v>13</v>
      </c>
      <c r="AA103" s="54" t="s">
        <v>15</v>
      </c>
      <c r="AB103" t="str" cm="1">
        <f t="array" ref="AB103">_xlfn.TEXTJOIN(" ",TRUE,IF(TRIM(U103:AA103)="","",TRIM(U103:AA103)))</f>
        <v>Left Sleeve Left Middle Top Left</v>
      </c>
      <c r="AC103" s="53" t="str" cm="1">
        <f t="array" ref="AC103">_xlfn.TEXTJOIN("-",TRUE,IF(TRIM(U103:AA103)="","",TRIM(U103:AA103)))</f>
        <v>Left-Sleeve-Left-Middle-Top-Left</v>
      </c>
      <c r="AD103" s="53" t="str" cm="1">
        <f t="array" ref="AD103">_xlfn.TEXTJOIN("",TRUE,LEFT(U103:AA103,1))</f>
        <v>LSLMTL</v>
      </c>
      <c r="AE103" s="53" t="str" cm="1">
        <f t="array" ref="AE103">_xlfn.TEXTJOIN("/",TRUE,LEFT(U103:AA103,1))&amp;"/"</f>
        <v>L/S/L/M/T/L/</v>
      </c>
      <c r="AF103" s="53" t="str" cm="1">
        <f t="array" ref="AF103">_xlfn.TEXTJOIN("-",TRUE,LEFT(U103:AA103,1))&amp;"-"</f>
        <v>L-S-L-M-T-L-</v>
      </c>
      <c r="BI103" s="223"/>
      <c r="BJ103" s="224"/>
      <c r="BK103" s="224"/>
      <c r="BL103" s="224"/>
      <c r="BM103" s="224"/>
      <c r="BN103" s="224"/>
      <c r="BO103" s="224"/>
    </row>
    <row r="104" spans="1:67">
      <c r="A104" s="11" t="s">
        <v>358</v>
      </c>
      <c r="B104" s="11" t="s">
        <v>359</v>
      </c>
      <c r="C104" s="11" t="s">
        <v>358</v>
      </c>
      <c r="T104" s="26" t="s">
        <v>360</v>
      </c>
      <c r="U104" s="54" t="s">
        <v>29</v>
      </c>
      <c r="V104" s="54" t="s">
        <v>50</v>
      </c>
      <c r="W104" s="54" t="s">
        <v>23</v>
      </c>
      <c r="X104" s="54" t="s">
        <v>31</v>
      </c>
      <c r="Y104" s="54"/>
      <c r="Z104" s="54" t="s">
        <v>13</v>
      </c>
      <c r="AA104" s="54" t="s">
        <v>15</v>
      </c>
      <c r="AB104" t="str" cm="1">
        <f t="array" ref="AB104">_xlfn.TEXTJOIN(" ",TRUE,IF(TRIM(U104:AA104)="","",TRIM(U104:AA104)))</f>
        <v>Left Sleeve Right Middle Top Left</v>
      </c>
      <c r="AC104" s="53" t="str" cm="1">
        <f t="array" ref="AC104">_xlfn.TEXTJOIN("-",TRUE,IF(TRIM(U104:AA104)="","",TRIM(U104:AA104)))</f>
        <v>Left-Sleeve-Right-Middle-Top-Left</v>
      </c>
      <c r="AD104" s="53" t="str" cm="1">
        <f t="array" ref="AD104">_xlfn.TEXTJOIN("",TRUE,LEFT(U104:AA104,1))</f>
        <v>LSRMTL</v>
      </c>
      <c r="AE104" s="53" t="str" cm="1">
        <f t="array" ref="AE104">_xlfn.TEXTJOIN("/",TRUE,LEFT(U104:AA104,1))&amp;"/"</f>
        <v>L/S/R/M/T/L/</v>
      </c>
      <c r="AF104" s="53" t="str" cm="1">
        <f t="array" ref="AF104">_xlfn.TEXTJOIN("-",TRUE,LEFT(U104:AA104,1))&amp;"-"</f>
        <v>L-S-R-M-T-L-</v>
      </c>
      <c r="BI104" s="223"/>
      <c r="BJ104" s="224"/>
      <c r="BK104" s="224"/>
      <c r="BL104" s="224"/>
      <c r="BM104" s="224"/>
      <c r="BN104" s="224"/>
      <c r="BO104" s="224"/>
    </row>
    <row r="105" spans="1:67">
      <c r="A105" s="11" t="s">
        <v>361</v>
      </c>
      <c r="B105" s="11" t="s">
        <v>362</v>
      </c>
      <c r="C105" s="11" t="s">
        <v>361</v>
      </c>
      <c r="T105" s="27" t="s">
        <v>363</v>
      </c>
      <c r="U105" s="54" t="s">
        <v>29</v>
      </c>
      <c r="V105" s="54" t="s">
        <v>50</v>
      </c>
      <c r="W105" s="54" t="s">
        <v>31</v>
      </c>
      <c r="X105" s="54" t="s">
        <v>37</v>
      </c>
      <c r="Y105" s="54"/>
      <c r="Z105" s="54" t="s">
        <v>13</v>
      </c>
      <c r="AA105" s="54" t="s">
        <v>15</v>
      </c>
      <c r="AB105" t="str" cm="1">
        <f t="array" ref="AB105">_xlfn.TEXTJOIN(" ",TRUE,IF(TRIM(U105:AA105)="","",TRIM(U105:AA105)))</f>
        <v>Left Sleeve Middle Centre Top Left</v>
      </c>
      <c r="AC105" s="53" t="str" cm="1">
        <f t="array" ref="AC105">_xlfn.TEXTJOIN("-",TRUE,IF(TRIM(U105:AA105)="","",TRIM(U105:AA105)))</f>
        <v>Left-Sleeve-Middle-Centre-Top-Left</v>
      </c>
      <c r="AD105" s="53" t="str" cm="1">
        <f t="array" ref="AD105">_xlfn.TEXTJOIN("",TRUE,LEFT(U105:AA105,1))</f>
        <v>LSMCTL</v>
      </c>
      <c r="AE105" s="53" t="str" cm="1">
        <f t="array" ref="AE105">_xlfn.TEXTJOIN("/",TRUE,LEFT(U105:AA105,1))&amp;"/"</f>
        <v>L/S/M/C/T/L/</v>
      </c>
      <c r="AF105" s="53" t="str" cm="1">
        <f t="array" ref="AF105">_xlfn.TEXTJOIN("-",TRUE,LEFT(U105:AA105,1))&amp;"-"</f>
        <v>L-S-M-C-T-L-</v>
      </c>
      <c r="BI105" s="223"/>
      <c r="BJ105" s="224"/>
      <c r="BK105" s="224"/>
      <c r="BL105" s="224"/>
      <c r="BM105" s="224"/>
      <c r="BN105" s="224"/>
      <c r="BO105" s="224"/>
    </row>
    <row r="106" spans="1:67">
      <c r="A106" s="11" t="s">
        <v>364</v>
      </c>
      <c r="B106" s="11" t="s">
        <v>365</v>
      </c>
      <c r="C106" s="11" t="s">
        <v>364</v>
      </c>
      <c r="T106" s="26" t="s">
        <v>366</v>
      </c>
      <c r="U106" s="54" t="s">
        <v>29</v>
      </c>
      <c r="V106" s="54" t="s">
        <v>50</v>
      </c>
      <c r="W106" s="54" t="s">
        <v>15</v>
      </c>
      <c r="X106" s="54" t="s">
        <v>31</v>
      </c>
      <c r="Y106" s="54"/>
      <c r="Z106" s="54" t="s">
        <v>13</v>
      </c>
      <c r="AA106" s="54" t="s">
        <v>23</v>
      </c>
      <c r="AB106" t="str" cm="1">
        <f t="array" ref="AB106">_xlfn.TEXTJOIN(" ",TRUE,IF(TRIM(U106:AA106)="","",TRIM(U106:AA106)))</f>
        <v>Left Sleeve Left Middle Top Right</v>
      </c>
      <c r="AC106" s="53" t="str" cm="1">
        <f t="array" ref="AC106">_xlfn.TEXTJOIN("-",TRUE,IF(TRIM(U106:AA106)="","",TRIM(U106:AA106)))</f>
        <v>Left-Sleeve-Left-Middle-Top-Right</v>
      </c>
      <c r="AD106" s="53" t="str" cm="1">
        <f t="array" ref="AD106">_xlfn.TEXTJOIN("",TRUE,LEFT(U106:AA106,1))</f>
        <v>LSLMTR</v>
      </c>
      <c r="AE106" s="53" t="str" cm="1">
        <f t="array" ref="AE106">_xlfn.TEXTJOIN("/",TRUE,LEFT(U106:AA106,1))&amp;"/"</f>
        <v>L/S/L/M/T/R/</v>
      </c>
      <c r="AF106" s="53" t="str" cm="1">
        <f t="array" ref="AF106">_xlfn.TEXTJOIN("-",TRUE,LEFT(U106:AA106,1))&amp;"-"</f>
        <v>L-S-L-M-T-R-</v>
      </c>
      <c r="BI106" s="223"/>
      <c r="BJ106" s="224"/>
      <c r="BK106" s="224"/>
      <c r="BL106" s="224"/>
      <c r="BM106" s="224"/>
      <c r="BN106" s="224"/>
      <c r="BO106" s="224"/>
    </row>
    <row r="107" spans="1:67">
      <c r="A107" s="11" t="s">
        <v>367</v>
      </c>
      <c r="B107" s="11" t="s">
        <v>368</v>
      </c>
      <c r="C107" s="11" t="s">
        <v>367</v>
      </c>
      <c r="T107" s="27" t="s">
        <v>369</v>
      </c>
      <c r="U107" s="54" t="s">
        <v>29</v>
      </c>
      <c r="V107" s="54" t="s">
        <v>50</v>
      </c>
      <c r="W107" s="54" t="s">
        <v>23</v>
      </c>
      <c r="X107" s="54" t="s">
        <v>31</v>
      </c>
      <c r="Y107" s="54"/>
      <c r="Z107" s="54" t="s">
        <v>13</v>
      </c>
      <c r="AA107" s="54" t="s">
        <v>23</v>
      </c>
      <c r="AB107" t="str" cm="1">
        <f t="array" ref="AB107">_xlfn.TEXTJOIN(" ",TRUE,IF(TRIM(U107:AA107)="","",TRIM(U107:AA107)))</f>
        <v>Left Sleeve Right Middle Top Right</v>
      </c>
      <c r="AC107" s="53" t="str" cm="1">
        <f t="array" ref="AC107">_xlfn.TEXTJOIN("-",TRUE,IF(TRIM(U107:AA107)="","",TRIM(U107:AA107)))</f>
        <v>Left-Sleeve-Right-Middle-Top-Right</v>
      </c>
      <c r="AD107" s="53" t="str" cm="1">
        <f t="array" ref="AD107">_xlfn.TEXTJOIN("",TRUE,LEFT(U107:AA107,1))</f>
        <v>LSRMTR</v>
      </c>
      <c r="AE107" s="53" t="str" cm="1">
        <f t="array" ref="AE107">_xlfn.TEXTJOIN("/",TRUE,LEFT(U107:AA107,1))&amp;"/"</f>
        <v>L/S/R/M/T/R/</v>
      </c>
      <c r="AF107" s="53" t="str" cm="1">
        <f t="array" ref="AF107">_xlfn.TEXTJOIN("-",TRUE,LEFT(U107:AA107,1))&amp;"-"</f>
        <v>L-S-R-M-T-R-</v>
      </c>
      <c r="BI107" s="223"/>
      <c r="BJ107" s="224"/>
      <c r="BK107" s="224"/>
      <c r="BL107" s="224"/>
      <c r="BM107" s="224"/>
      <c r="BN107" s="224"/>
      <c r="BO107" s="224"/>
    </row>
    <row r="108" spans="1:67">
      <c r="A108" s="11" t="s">
        <v>370</v>
      </c>
      <c r="B108" s="11" t="s">
        <v>371</v>
      </c>
      <c r="C108" s="11" t="s">
        <v>370</v>
      </c>
      <c r="T108" s="26" t="s">
        <v>372</v>
      </c>
      <c r="U108" s="54" t="s">
        <v>29</v>
      </c>
      <c r="V108" s="54" t="s">
        <v>50</v>
      </c>
      <c r="W108" s="54" t="s">
        <v>31</v>
      </c>
      <c r="X108" s="54" t="s">
        <v>37</v>
      </c>
      <c r="Y108" s="54"/>
      <c r="Z108" s="54" t="s">
        <v>13</v>
      </c>
      <c r="AA108" s="54" t="s">
        <v>23</v>
      </c>
      <c r="AB108" t="str" cm="1">
        <f t="array" ref="AB108">_xlfn.TEXTJOIN(" ",TRUE,IF(TRIM(U108:AA108)="","",TRIM(U108:AA108)))</f>
        <v>Left Sleeve Middle Centre Top Right</v>
      </c>
      <c r="AC108" s="53" t="str" cm="1">
        <f t="array" ref="AC108">_xlfn.TEXTJOIN("-",TRUE,IF(TRIM(U108:AA108)="","",TRIM(U108:AA108)))</f>
        <v>Left-Sleeve-Middle-Centre-Top-Right</v>
      </c>
      <c r="AD108" s="53" t="str" cm="1">
        <f t="array" ref="AD108">_xlfn.TEXTJOIN("",TRUE,LEFT(U108:AA108,1))</f>
        <v>LSMCTR</v>
      </c>
      <c r="AE108" s="53" t="str" cm="1">
        <f t="array" ref="AE108">_xlfn.TEXTJOIN("/",TRUE,LEFT(U108:AA108,1))&amp;"/"</f>
        <v>L/S/M/C/T/R/</v>
      </c>
      <c r="AF108" s="53" t="str" cm="1">
        <f t="array" ref="AF108">_xlfn.TEXTJOIN("-",TRUE,LEFT(U108:AA108,1))&amp;"-"</f>
        <v>L-S-M-C-T-R-</v>
      </c>
      <c r="BI108" s="223"/>
      <c r="BJ108" s="224"/>
      <c r="BK108" s="224"/>
      <c r="BL108" s="224"/>
      <c r="BM108" s="224"/>
      <c r="BN108" s="224"/>
      <c r="BO108" s="224"/>
    </row>
    <row r="109" spans="1:67">
      <c r="A109" s="11" t="s">
        <v>373</v>
      </c>
      <c r="B109" s="11" t="s">
        <v>374</v>
      </c>
      <c r="C109" s="11" t="s">
        <v>373</v>
      </c>
      <c r="T109" s="27" t="s">
        <v>375</v>
      </c>
      <c r="U109" s="54" t="s">
        <v>29</v>
      </c>
      <c r="V109" s="54" t="s">
        <v>50</v>
      </c>
      <c r="W109" s="54" t="s">
        <v>17</v>
      </c>
      <c r="X109" s="54" t="s">
        <v>15</v>
      </c>
      <c r="Y109" s="54" t="s">
        <v>23</v>
      </c>
      <c r="Z109" s="54"/>
      <c r="AA109" s="54"/>
      <c r="AB109" t="str" cm="1">
        <f t="array" ref="AB109">_xlfn.TEXTJOIN(" ",TRUE,IF(TRIM(U109:AA109)="","",TRIM(U109:AA109)))</f>
        <v>Left Sleeve Bottom Left Right</v>
      </c>
      <c r="AC109" s="53" t="str" cm="1">
        <f t="array" ref="AC109">_xlfn.TEXTJOIN("-",TRUE,IF(TRIM(U109:AA109)="","",TRIM(U109:AA109)))</f>
        <v>Left-Sleeve-Bottom-Left-Right</v>
      </c>
      <c r="AD109" s="53" t="str" cm="1">
        <f t="array" ref="AD109">_xlfn.TEXTJOIN("",TRUE,LEFT(U109:AA109,1))</f>
        <v>LSBLR</v>
      </c>
      <c r="AE109" s="53" t="str" cm="1">
        <f t="array" ref="AE109">_xlfn.TEXTJOIN("/",TRUE,LEFT(U109:AA109,1))&amp;"/"</f>
        <v>L/S/B/L/R/</v>
      </c>
      <c r="AF109" s="53" t="str" cm="1">
        <f t="array" ref="AF109">_xlfn.TEXTJOIN("-",TRUE,LEFT(U109:AA109,1))&amp;"-"</f>
        <v>L-S-B-L-R-</v>
      </c>
      <c r="BI109" s="223"/>
      <c r="BJ109" s="224"/>
      <c r="BK109" s="224"/>
      <c r="BL109" s="224"/>
      <c r="BM109" s="224"/>
      <c r="BN109" s="224"/>
      <c r="BO109" s="224"/>
    </row>
    <row r="110" spans="1:67">
      <c r="A110" s="11" t="s">
        <v>376</v>
      </c>
      <c r="B110" s="11" t="s">
        <v>377</v>
      </c>
      <c r="C110" s="11" t="s">
        <v>376</v>
      </c>
      <c r="T110" s="26" t="s">
        <v>378</v>
      </c>
      <c r="U110" s="54" t="s">
        <v>29</v>
      </c>
      <c r="V110" s="54" t="s">
        <v>50</v>
      </c>
      <c r="W110" s="54" t="s">
        <v>37</v>
      </c>
      <c r="X110" s="54" t="s">
        <v>15</v>
      </c>
      <c r="Y110" s="54" t="s">
        <v>23</v>
      </c>
      <c r="Z110" s="54"/>
      <c r="AA110" s="54"/>
      <c r="AB110" t="str" cm="1">
        <f t="array" ref="AB110">_xlfn.TEXTJOIN(" ",TRUE,IF(TRIM(U110:AA110)="","",TRIM(U110:AA110)))</f>
        <v>Left Sleeve Centre Left Right</v>
      </c>
      <c r="AC110" s="53" t="str" cm="1">
        <f t="array" ref="AC110">_xlfn.TEXTJOIN("-",TRUE,IF(TRIM(U110:AA110)="","",TRIM(U110:AA110)))</f>
        <v>Left-Sleeve-Centre-Left-Right</v>
      </c>
      <c r="AD110" s="53" t="str" cm="1">
        <f t="array" ref="AD110">_xlfn.TEXTJOIN("",TRUE,LEFT(U110:AA110,1))</f>
        <v>LSCLR</v>
      </c>
      <c r="AE110" s="53" t="str" cm="1">
        <f t="array" ref="AE110">_xlfn.TEXTJOIN("/",TRUE,LEFT(U110:AA110,1))&amp;"/"</f>
        <v>L/S/C/L/R/</v>
      </c>
      <c r="AF110" s="53" t="str" cm="1">
        <f t="array" ref="AF110">_xlfn.TEXTJOIN("-",TRUE,LEFT(U110:AA110,1))&amp;"-"</f>
        <v>L-S-C-L-R-</v>
      </c>
      <c r="BI110" s="223"/>
      <c r="BJ110" s="224"/>
      <c r="BK110" s="224"/>
      <c r="BL110" s="224"/>
      <c r="BM110" s="224"/>
      <c r="BN110" s="224"/>
      <c r="BO110" s="224"/>
    </row>
    <row r="111" spans="1:67">
      <c r="A111" s="11" t="s">
        <v>379</v>
      </c>
      <c r="B111" s="11" t="s">
        <v>380</v>
      </c>
      <c r="C111" s="11" t="s">
        <v>379</v>
      </c>
      <c r="T111" s="27" t="s">
        <v>381</v>
      </c>
      <c r="U111" s="54" t="s">
        <v>29</v>
      </c>
      <c r="V111" s="54" t="s">
        <v>50</v>
      </c>
      <c r="W111" s="54" t="s">
        <v>17</v>
      </c>
      <c r="X111" s="54" t="s">
        <v>51</v>
      </c>
      <c r="Y111" s="54"/>
      <c r="Z111" s="54" t="s">
        <v>13</v>
      </c>
      <c r="AA111" s="54" t="s">
        <v>17</v>
      </c>
      <c r="AB111" t="str" cm="1">
        <f t="array" ref="AB111">_xlfn.TEXTJOIN(" ",TRUE,IF(TRIM(U111:AA111)="","",TRIM(U111:AA111)))</f>
        <v>Left Sleeve Bottom Corner Top Bottom</v>
      </c>
      <c r="AC111" s="53" t="str" cm="1">
        <f t="array" ref="AC111">_xlfn.TEXTJOIN("-",TRUE,IF(TRIM(U111:AA111)="","",TRIM(U111:AA111)))</f>
        <v>Left-Sleeve-Bottom-Corner-Top-Bottom</v>
      </c>
      <c r="AD111" s="53" t="str" cm="1">
        <f t="array" ref="AD111">_xlfn.TEXTJOIN("",TRUE,LEFT(U111:AA111,1))</f>
        <v>LSBCTB</v>
      </c>
      <c r="AE111" s="53" t="str" cm="1">
        <f t="array" ref="AE111">_xlfn.TEXTJOIN("/",TRUE,LEFT(U111:AA111,1))&amp;"/"</f>
        <v>L/S/B/C/T/B/</v>
      </c>
      <c r="AF111" s="53" t="str" cm="1">
        <f t="array" ref="AF111">_xlfn.TEXTJOIN("-",TRUE,LEFT(U111:AA111,1))&amp;"-"</f>
        <v>L-S-B-C-T-B-</v>
      </c>
      <c r="BI111" s="223"/>
      <c r="BJ111" s="224"/>
      <c r="BK111" s="224"/>
      <c r="BL111" s="224"/>
      <c r="BM111" s="224"/>
      <c r="BN111" s="224"/>
      <c r="BO111" s="224"/>
    </row>
    <row r="112" spans="1:67">
      <c r="A112" s="11" t="s">
        <v>382</v>
      </c>
      <c r="B112" s="11" t="s">
        <v>383</v>
      </c>
      <c r="C112" s="11" t="s">
        <v>382</v>
      </c>
      <c r="T112" s="26" t="s">
        <v>384</v>
      </c>
      <c r="U112" s="54" t="s">
        <v>29</v>
      </c>
      <c r="V112" s="54" t="s">
        <v>50</v>
      </c>
      <c r="W112" s="54" t="s">
        <v>17</v>
      </c>
      <c r="X112" s="54" t="s">
        <v>51</v>
      </c>
      <c r="Y112" s="54"/>
      <c r="Z112" s="54" t="s">
        <v>13</v>
      </c>
      <c r="AA112" s="54" t="s">
        <v>17</v>
      </c>
      <c r="AB112" t="str" cm="1">
        <f t="array" ref="AB112">_xlfn.TEXTJOIN(" ",TRUE,IF(TRIM(U112:AA112)="","",TRIM(U112:AA112)))</f>
        <v>Left Sleeve Bottom Corner Top Bottom</v>
      </c>
      <c r="AC112" s="53" t="str" cm="1">
        <f t="array" ref="AC112">_xlfn.TEXTJOIN("-",TRUE,IF(TRIM(U112:AA112)="","",TRIM(U112:AA112)))</f>
        <v>Left-Sleeve-Bottom-Corner-Top-Bottom</v>
      </c>
      <c r="AD112" s="53" t="str" cm="1">
        <f t="array" ref="AD112">_xlfn.TEXTJOIN("",TRUE,LEFT(U112:AA112,1))</f>
        <v>LSBCTB</v>
      </c>
      <c r="AE112" s="53" t="str" cm="1">
        <f t="array" ref="AE112">_xlfn.TEXTJOIN("/",TRUE,LEFT(U112:AA112,1))&amp;"/"</f>
        <v>L/S/B/C/T/B/</v>
      </c>
      <c r="AF112" s="53" t="str" cm="1">
        <f t="array" ref="AF112">_xlfn.TEXTJOIN("-",TRUE,LEFT(U112:AA112,1))&amp;"-"</f>
        <v>L-S-B-C-T-B-</v>
      </c>
      <c r="BI112" s="223"/>
      <c r="BJ112" s="224"/>
      <c r="BK112" s="224"/>
      <c r="BL112" s="224"/>
      <c r="BM112" s="224"/>
      <c r="BN112" s="224"/>
      <c r="BO112" s="224"/>
    </row>
    <row r="113" spans="1:67">
      <c r="A113" s="11" t="s">
        <v>385</v>
      </c>
      <c r="B113" s="11" t="s">
        <v>386</v>
      </c>
      <c r="C113" s="11" t="s">
        <v>385</v>
      </c>
      <c r="T113" s="27" t="s">
        <v>387</v>
      </c>
      <c r="U113" s="54" t="s">
        <v>29</v>
      </c>
      <c r="V113" s="54" t="s">
        <v>50</v>
      </c>
      <c r="W113" s="54" t="s">
        <v>17</v>
      </c>
      <c r="X113" s="54" t="s">
        <v>31</v>
      </c>
      <c r="Y113" s="54"/>
      <c r="Z113" s="54" t="s">
        <v>13</v>
      </c>
      <c r="AA113" s="54" t="s">
        <v>17</v>
      </c>
      <c r="AB113" t="str" cm="1">
        <f t="array" ref="AB113">_xlfn.TEXTJOIN(" ",TRUE,IF(TRIM(U113:AA113)="","",TRIM(U113:AA113)))</f>
        <v>Left Sleeve Bottom Middle Top Bottom</v>
      </c>
      <c r="AC113" s="53" t="str" cm="1">
        <f t="array" ref="AC113">_xlfn.TEXTJOIN("-",TRUE,IF(TRIM(U113:AA113)="","",TRIM(U113:AA113)))</f>
        <v>Left-Sleeve-Bottom-Middle-Top-Bottom</v>
      </c>
      <c r="AD113" s="53" t="str" cm="1">
        <f t="array" ref="AD113">_xlfn.TEXTJOIN("",TRUE,LEFT(U113:AA113,1))</f>
        <v>LSBMTB</v>
      </c>
      <c r="AE113" s="53" t="str" cm="1">
        <f t="array" ref="AE113">_xlfn.TEXTJOIN("/",TRUE,LEFT(U113:AA113,1))&amp;"/"</f>
        <v>L/S/B/M/T/B/</v>
      </c>
      <c r="AF113" s="53" t="str" cm="1">
        <f t="array" ref="AF113">_xlfn.TEXTJOIN("-",TRUE,LEFT(U113:AA113,1))&amp;"-"</f>
        <v>L-S-B-M-T-B-</v>
      </c>
      <c r="BI113" s="223"/>
      <c r="BJ113" s="224"/>
      <c r="BK113" s="224"/>
      <c r="BL113" s="224"/>
      <c r="BM113" s="224"/>
      <c r="BN113" s="224"/>
      <c r="BO113" s="224"/>
    </row>
    <row r="114" spans="1:67">
      <c r="A114" s="11" t="s">
        <v>388</v>
      </c>
      <c r="B114" s="11" t="s">
        <v>389</v>
      </c>
      <c r="C114" s="11" t="s">
        <v>388</v>
      </c>
      <c r="T114" s="26" t="s">
        <v>390</v>
      </c>
      <c r="U114" s="54" t="s">
        <v>29</v>
      </c>
      <c r="V114" s="54" t="s">
        <v>50</v>
      </c>
      <c r="W114" s="54"/>
      <c r="X114" s="54"/>
      <c r="Y114" s="54"/>
      <c r="Z114" s="54"/>
      <c r="AA114" s="54"/>
      <c r="AB114" t="str" cm="1">
        <f t="array" ref="AB114">_xlfn.TEXTJOIN(" ",TRUE,IF(TRIM(U114:AA114)="","",TRIM(U114:AA114)))</f>
        <v>Left Sleeve</v>
      </c>
      <c r="AC114" s="53" t="str" cm="1">
        <f t="array" ref="AC114">_xlfn.TEXTJOIN("-",TRUE,IF(TRIM(U114:AA114)="","",TRIM(U114:AA114)))</f>
        <v>Left-Sleeve</v>
      </c>
      <c r="AD114" s="53" t="str" cm="1">
        <f t="array" ref="AD114">_xlfn.TEXTJOIN("",TRUE,LEFT(U114:AA114,1))</f>
        <v>LS</v>
      </c>
      <c r="AE114" s="53" t="str" cm="1">
        <f t="array" ref="AE114">_xlfn.TEXTJOIN("/",TRUE,LEFT(U114:AA114,1))&amp;"/"</f>
        <v>L/S/</v>
      </c>
      <c r="AF114" s="53" t="str" cm="1">
        <f t="array" ref="AF114">_xlfn.TEXTJOIN("-",TRUE,LEFT(U114:AA114,1))&amp;"-"</f>
        <v>L-S-</v>
      </c>
      <c r="BI114" s="223"/>
      <c r="BJ114" s="224"/>
      <c r="BK114" s="224"/>
      <c r="BL114" s="224"/>
      <c r="BM114" s="224"/>
      <c r="BN114" s="224"/>
      <c r="BO114" s="224"/>
    </row>
    <row r="115" spans="1:67">
      <c r="A115" s="11" t="s">
        <v>391</v>
      </c>
      <c r="B115" s="11" t="s">
        <v>392</v>
      </c>
      <c r="C115" s="11" t="s">
        <v>391</v>
      </c>
      <c r="T115" s="27" t="s">
        <v>393</v>
      </c>
      <c r="U115" s="54" t="s">
        <v>29</v>
      </c>
      <c r="V115" s="54" t="s">
        <v>50</v>
      </c>
      <c r="W115" s="54"/>
      <c r="X115" s="54"/>
      <c r="Y115" s="54"/>
      <c r="Z115" s="54"/>
      <c r="AA115" s="54"/>
      <c r="AB115" t="str" cm="1">
        <f t="array" ref="AB115">_xlfn.TEXTJOIN(" ",TRUE,IF(TRIM(U115:AA115)="","",TRIM(U115:AA115)))</f>
        <v>Left Sleeve</v>
      </c>
      <c r="AC115" s="53" t="str" cm="1">
        <f t="array" ref="AC115">_xlfn.TEXTJOIN("-",TRUE,IF(TRIM(U115:AA115)="","",TRIM(U115:AA115)))</f>
        <v>Left-Sleeve</v>
      </c>
      <c r="AD115" s="53" t="str" cm="1">
        <f t="array" ref="AD115">_xlfn.TEXTJOIN("",TRUE,LEFT(U115:AA115,1))</f>
        <v>LS</v>
      </c>
      <c r="AE115" s="53" t="str" cm="1">
        <f t="array" ref="AE115">_xlfn.TEXTJOIN("/",TRUE,LEFT(U115:AA115,1))&amp;"/"</f>
        <v>L/S/</v>
      </c>
      <c r="AF115" s="53" t="str" cm="1">
        <f t="array" ref="AF115">_xlfn.TEXTJOIN("-",TRUE,LEFT(U115:AA115,1))&amp;"-"</f>
        <v>L-S-</v>
      </c>
      <c r="BI115" s="223"/>
      <c r="BJ115" s="224"/>
      <c r="BK115" s="224"/>
      <c r="BL115" s="224"/>
      <c r="BM115" s="224"/>
      <c r="BN115" s="224"/>
      <c r="BO115" s="224"/>
    </row>
    <row r="116" spans="1:67">
      <c r="A116" s="11" t="s">
        <v>394</v>
      </c>
      <c r="B116" s="11" t="s">
        <v>395</v>
      </c>
      <c r="C116" s="11" t="s">
        <v>394</v>
      </c>
      <c r="D116" s="11">
        <v>70</v>
      </c>
      <c r="E116" s="11">
        <v>50</v>
      </c>
      <c r="F116" s="11">
        <v>120</v>
      </c>
      <c r="G116" s="11" t="s">
        <v>210</v>
      </c>
      <c r="H116" s="11" t="s">
        <v>28</v>
      </c>
      <c r="T116" s="26" t="s">
        <v>396</v>
      </c>
      <c r="U116" s="54" t="s">
        <v>29</v>
      </c>
      <c r="V116" s="54" t="s">
        <v>50</v>
      </c>
      <c r="W116" s="54"/>
      <c r="X116" s="54"/>
      <c r="Y116" s="54"/>
      <c r="Z116" s="54"/>
      <c r="AA116" s="54"/>
      <c r="AB116" t="str" cm="1">
        <f t="array" ref="AB116">_xlfn.TEXTJOIN(" ",TRUE,IF(TRIM(U116:AA116)="","",TRIM(U116:AA116)))</f>
        <v>Left Sleeve</v>
      </c>
      <c r="AC116" s="53" t="str" cm="1">
        <f t="array" ref="AC116">_xlfn.TEXTJOIN("-",TRUE,IF(TRIM(U116:AA116)="","",TRIM(U116:AA116)))</f>
        <v>Left-Sleeve</v>
      </c>
      <c r="AD116" s="53" t="str" cm="1">
        <f t="array" ref="AD116">_xlfn.TEXTJOIN("",TRUE,LEFT(U116:AA116,1))</f>
        <v>LS</v>
      </c>
      <c r="AE116" s="53" t="str" cm="1">
        <f t="array" ref="AE116">_xlfn.TEXTJOIN("/",TRUE,LEFT(U116:AA116,1))&amp;"/"</f>
        <v>L/S/</v>
      </c>
      <c r="AF116" s="53" t="str" cm="1">
        <f t="array" ref="AF116">_xlfn.TEXTJOIN("-",TRUE,LEFT(U116:AA116,1))&amp;"-"</f>
        <v>L-S-</v>
      </c>
      <c r="BI116" s="223"/>
      <c r="BJ116" s="224"/>
      <c r="BK116" s="224"/>
      <c r="BL116" s="224"/>
      <c r="BM116" s="224"/>
      <c r="BN116" s="224"/>
      <c r="BO116" s="224"/>
    </row>
    <row r="117" spans="1:67">
      <c r="A117" s="11" t="s">
        <v>397</v>
      </c>
      <c r="B117" s="11" t="s">
        <v>398</v>
      </c>
      <c r="C117" s="11" t="s">
        <v>397</v>
      </c>
      <c r="T117" s="27" t="s">
        <v>399</v>
      </c>
      <c r="U117" s="54" t="s">
        <v>29</v>
      </c>
      <c r="V117" s="54" t="s">
        <v>50</v>
      </c>
      <c r="W117" s="54"/>
      <c r="X117" s="54"/>
      <c r="Y117" s="54"/>
      <c r="Z117" s="54"/>
      <c r="AA117" s="54"/>
      <c r="AB117" t="str" cm="1">
        <f t="array" ref="AB117">_xlfn.TEXTJOIN(" ",TRUE,IF(TRIM(U117:AA117)="","",TRIM(U117:AA117)))</f>
        <v>Left Sleeve</v>
      </c>
      <c r="AC117" s="53" t="str" cm="1">
        <f t="array" ref="AC117">_xlfn.TEXTJOIN("-",TRUE,IF(TRIM(U117:AA117)="","",TRIM(U117:AA117)))</f>
        <v>Left-Sleeve</v>
      </c>
      <c r="AD117" s="53" t="str" cm="1">
        <f t="array" ref="AD117">_xlfn.TEXTJOIN("",TRUE,LEFT(U117:AA117,1))</f>
        <v>LS</v>
      </c>
      <c r="AE117" s="53" t="str" cm="1">
        <f t="array" ref="AE117">_xlfn.TEXTJOIN("/",TRUE,LEFT(U117:AA117,1))&amp;"/"</f>
        <v>L/S/</v>
      </c>
      <c r="AF117" s="53" t="str" cm="1">
        <f t="array" ref="AF117">_xlfn.TEXTJOIN("-",TRUE,LEFT(U117:AA117,1))&amp;"-"</f>
        <v>L-S-</v>
      </c>
      <c r="BI117" s="223"/>
      <c r="BJ117" s="224"/>
      <c r="BK117" s="224"/>
      <c r="BL117" s="224"/>
      <c r="BM117" s="224"/>
      <c r="BN117" s="224"/>
      <c r="BO117" s="224"/>
    </row>
    <row r="118" spans="1:67">
      <c r="A118" s="11" t="s">
        <v>400</v>
      </c>
      <c r="B118" s="11" t="s">
        <v>401</v>
      </c>
      <c r="C118" s="11" t="s">
        <v>400</v>
      </c>
      <c r="T118" s="26" t="s">
        <v>402</v>
      </c>
      <c r="U118" s="54" t="s">
        <v>29</v>
      </c>
      <c r="V118" s="54" t="s">
        <v>50</v>
      </c>
      <c r="W118" s="54"/>
      <c r="X118" s="54"/>
      <c r="Y118" s="54"/>
      <c r="Z118" s="54"/>
      <c r="AA118" s="54"/>
      <c r="AB118" t="str" cm="1">
        <f t="array" ref="AB118">_xlfn.TEXTJOIN(" ",TRUE,IF(TRIM(U118:AA118)="","",TRIM(U118:AA118)))</f>
        <v>Left Sleeve</v>
      </c>
      <c r="AC118" s="53" t="str" cm="1">
        <f t="array" ref="AC118">_xlfn.TEXTJOIN("-",TRUE,IF(TRIM(U118:AA118)="","",TRIM(U118:AA118)))</f>
        <v>Left-Sleeve</v>
      </c>
      <c r="AD118" s="53" t="str" cm="1">
        <f t="array" ref="AD118">_xlfn.TEXTJOIN("",TRUE,LEFT(U118:AA118,1))</f>
        <v>LS</v>
      </c>
      <c r="AE118" s="53" t="str" cm="1">
        <f t="array" ref="AE118">_xlfn.TEXTJOIN("/",TRUE,LEFT(U118:AA118,1))&amp;"/"</f>
        <v>L/S/</v>
      </c>
      <c r="AF118" s="53" t="str" cm="1">
        <f t="array" ref="AF118">_xlfn.TEXTJOIN("-",TRUE,LEFT(U118:AA118,1))&amp;"-"</f>
        <v>L-S-</v>
      </c>
      <c r="BI118" s="223"/>
      <c r="BJ118" s="224"/>
      <c r="BK118" s="224"/>
      <c r="BL118" s="224"/>
      <c r="BM118" s="224"/>
      <c r="BN118" s="224"/>
      <c r="BO118" s="224"/>
    </row>
    <row r="119" spans="1:67">
      <c r="A119" s="11" t="s">
        <v>403</v>
      </c>
      <c r="B119" s="11" t="s">
        <v>404</v>
      </c>
      <c r="C119" s="11" t="s">
        <v>403</v>
      </c>
      <c r="T119" s="27" t="s">
        <v>405</v>
      </c>
      <c r="U119" s="54" t="s">
        <v>29</v>
      </c>
      <c r="V119" s="54" t="s">
        <v>50</v>
      </c>
      <c r="W119" s="54"/>
      <c r="X119" s="54"/>
      <c r="Y119" s="54"/>
      <c r="Z119" s="54"/>
      <c r="AA119" s="54"/>
      <c r="AB119" t="str" cm="1">
        <f t="array" ref="AB119">_xlfn.TEXTJOIN(" ",TRUE,IF(TRIM(U119:AA119)="","",TRIM(U119:AA119)))</f>
        <v>Left Sleeve</v>
      </c>
      <c r="AC119" s="53" t="str" cm="1">
        <f t="array" ref="AC119">_xlfn.TEXTJOIN("-",TRUE,IF(TRIM(U119:AA119)="","",TRIM(U119:AA119)))</f>
        <v>Left-Sleeve</v>
      </c>
      <c r="AD119" s="53" t="str" cm="1">
        <f t="array" ref="AD119">_xlfn.TEXTJOIN("",TRUE,LEFT(U119:AA119,1))</f>
        <v>LS</v>
      </c>
      <c r="AE119" s="53" t="str" cm="1">
        <f t="array" ref="AE119">_xlfn.TEXTJOIN("/",TRUE,LEFT(U119:AA119,1))&amp;"/"</f>
        <v>L/S/</v>
      </c>
      <c r="AF119" s="53" t="str" cm="1">
        <f t="array" ref="AF119">_xlfn.TEXTJOIN("-",TRUE,LEFT(U119:AA119,1))&amp;"-"</f>
        <v>L-S-</v>
      </c>
      <c r="BI119" s="223"/>
      <c r="BJ119" s="224"/>
      <c r="BK119" s="224"/>
      <c r="BL119" s="224"/>
      <c r="BM119" s="224"/>
      <c r="BN119" s="224"/>
      <c r="BO119" s="224"/>
    </row>
    <row r="120" spans="1:67">
      <c r="A120" s="11" t="s">
        <v>406</v>
      </c>
      <c r="B120" s="11" t="s">
        <v>407</v>
      </c>
      <c r="C120" s="11" t="s">
        <v>406</v>
      </c>
      <c r="T120" s="26" t="s">
        <v>408</v>
      </c>
      <c r="U120" s="54" t="s">
        <v>29</v>
      </c>
      <c r="V120" s="54" t="s">
        <v>50</v>
      </c>
      <c r="W120" s="54"/>
      <c r="X120" s="54"/>
      <c r="Y120" s="54"/>
      <c r="Z120" s="54"/>
      <c r="AA120" s="54"/>
      <c r="AB120" t="str" cm="1">
        <f t="array" ref="AB120">_xlfn.TEXTJOIN(" ",TRUE,IF(TRIM(U120:AA120)="","",TRIM(U120:AA120)))</f>
        <v>Left Sleeve</v>
      </c>
      <c r="AC120" s="53" t="str" cm="1">
        <f t="array" ref="AC120">_xlfn.TEXTJOIN("-",TRUE,IF(TRIM(U120:AA120)="","",TRIM(U120:AA120)))</f>
        <v>Left-Sleeve</v>
      </c>
      <c r="AD120" s="53" t="str" cm="1">
        <f t="array" ref="AD120">_xlfn.TEXTJOIN("",TRUE,LEFT(U120:AA120,1))</f>
        <v>LS</v>
      </c>
      <c r="AE120" s="53" t="str" cm="1">
        <f t="array" ref="AE120">_xlfn.TEXTJOIN("/",TRUE,LEFT(U120:AA120,1))&amp;"/"</f>
        <v>L/S/</v>
      </c>
      <c r="AF120" s="53" t="str" cm="1">
        <f t="array" ref="AF120">_xlfn.TEXTJOIN("-",TRUE,LEFT(U120:AA120,1))&amp;"-"</f>
        <v>L-S-</v>
      </c>
      <c r="BI120" s="223"/>
      <c r="BJ120" s="224"/>
      <c r="BK120" s="224"/>
      <c r="BL120" s="224"/>
      <c r="BM120" s="224"/>
      <c r="BN120" s="224"/>
      <c r="BO120" s="224"/>
    </row>
    <row r="121" spans="1:67">
      <c r="A121" s="11" t="s">
        <v>409</v>
      </c>
      <c r="B121" s="11" t="s">
        <v>410</v>
      </c>
      <c r="C121" s="11" t="s">
        <v>409</v>
      </c>
      <c r="T121" s="27" t="s">
        <v>411</v>
      </c>
      <c r="U121" s="54" t="s">
        <v>29</v>
      </c>
      <c r="V121" s="54" t="s">
        <v>50</v>
      </c>
      <c r="W121" s="54"/>
      <c r="X121" s="54"/>
      <c r="Y121" s="54"/>
      <c r="Z121" s="54"/>
      <c r="AA121" s="54"/>
      <c r="AB121" t="str" cm="1">
        <f t="array" ref="AB121">_xlfn.TEXTJOIN(" ",TRUE,IF(TRIM(U121:AA121)="","",TRIM(U121:AA121)))</f>
        <v>Left Sleeve</v>
      </c>
      <c r="AC121" s="53" t="str" cm="1">
        <f t="array" ref="AC121">_xlfn.TEXTJOIN("-",TRUE,IF(TRIM(U121:AA121)="","",TRIM(U121:AA121)))</f>
        <v>Left-Sleeve</v>
      </c>
      <c r="AD121" s="53" t="str" cm="1">
        <f t="array" ref="AD121">_xlfn.TEXTJOIN("",TRUE,LEFT(U121:AA121,1))</f>
        <v>LS</v>
      </c>
      <c r="AE121" s="53" t="str" cm="1">
        <f t="array" ref="AE121">_xlfn.TEXTJOIN("/",TRUE,LEFT(U121:AA121,1))&amp;"/"</f>
        <v>L/S/</v>
      </c>
      <c r="AF121" s="53" t="str" cm="1">
        <f t="array" ref="AF121">_xlfn.TEXTJOIN("-",TRUE,LEFT(U121:AA121,1))&amp;"-"</f>
        <v>L-S-</v>
      </c>
      <c r="BI121" s="223"/>
      <c r="BJ121" s="224"/>
      <c r="BK121" s="224"/>
      <c r="BL121" s="224"/>
      <c r="BM121" s="224"/>
      <c r="BN121" s="224"/>
      <c r="BO121" s="224"/>
    </row>
    <row r="122" spans="1:67">
      <c r="A122" s="11" t="s">
        <v>412</v>
      </c>
      <c r="B122" s="11" t="s">
        <v>413</v>
      </c>
      <c r="C122" s="11" t="s">
        <v>412</v>
      </c>
      <c r="T122" s="26" t="s">
        <v>414</v>
      </c>
      <c r="U122" s="54" t="s">
        <v>23</v>
      </c>
      <c r="V122" s="54" t="s">
        <v>50</v>
      </c>
      <c r="W122" s="54" t="s">
        <v>15</v>
      </c>
      <c r="X122" s="54"/>
      <c r="Y122" s="54" t="s">
        <v>13</v>
      </c>
      <c r="Z122" s="54" t="s">
        <v>17</v>
      </c>
      <c r="AA122" s="54"/>
      <c r="AB122" t="str" cm="1">
        <f t="array" ref="AB122">_xlfn.TEXTJOIN(" ",TRUE,IF(TRIM(U122:AA122)="","",TRIM(U122:AA122)))</f>
        <v>Right Sleeve Left Top Bottom</v>
      </c>
      <c r="AC122" s="53" t="str" cm="1">
        <f t="array" ref="AC122">_xlfn.TEXTJOIN("-",TRUE,IF(TRIM(U122:AA122)="","",TRIM(U122:AA122)))</f>
        <v>Right-Sleeve-Left-Top-Bottom</v>
      </c>
      <c r="AD122" s="53" t="str" cm="1">
        <f t="array" ref="AD122">_xlfn.TEXTJOIN("",TRUE,LEFT(U122:AA122,1))</f>
        <v>RSLTB</v>
      </c>
      <c r="AE122" s="53" t="str" cm="1">
        <f t="array" ref="AE122">_xlfn.TEXTJOIN("/",TRUE,LEFT(U122:AA122,1))&amp;"/"</f>
        <v>R/S/L/T/B/</v>
      </c>
      <c r="AF122" s="53" t="str" cm="1">
        <f t="array" ref="AF122">_xlfn.TEXTJOIN("-",TRUE,LEFT(U122:AA122,1))&amp;"-"</f>
        <v>R-S-L-T-B-</v>
      </c>
      <c r="AG122" s="1" t="s">
        <v>293</v>
      </c>
      <c r="BI122" s="223"/>
      <c r="BJ122" s="224"/>
      <c r="BK122" s="224"/>
      <c r="BL122" s="224"/>
      <c r="BM122" s="224"/>
      <c r="BN122" s="224"/>
      <c r="BO122" s="224"/>
    </row>
    <row r="123" spans="1:67">
      <c r="A123" s="11" t="s">
        <v>415</v>
      </c>
      <c r="B123" s="11" t="s">
        <v>416</v>
      </c>
      <c r="C123" s="11" t="s">
        <v>415</v>
      </c>
      <c r="T123" s="27" t="s">
        <v>417</v>
      </c>
      <c r="U123" s="54" t="s">
        <v>23</v>
      </c>
      <c r="V123" s="54" t="s">
        <v>50</v>
      </c>
      <c r="W123" s="54" t="s">
        <v>23</v>
      </c>
      <c r="X123" s="54"/>
      <c r="Y123" s="54" t="s">
        <v>13</v>
      </c>
      <c r="Z123" s="54" t="s">
        <v>17</v>
      </c>
      <c r="AA123" s="54"/>
      <c r="AB123" t="str" cm="1">
        <f t="array" ref="AB123">_xlfn.TEXTJOIN(" ",TRUE,IF(TRIM(U123:AA123)="","",TRIM(U123:AA123)))</f>
        <v>Right Sleeve Right Top Bottom</v>
      </c>
      <c r="AC123" s="53" t="str" cm="1">
        <f t="array" ref="AC123">_xlfn.TEXTJOIN("-",TRUE,IF(TRIM(U123:AA123)="","",TRIM(U123:AA123)))</f>
        <v>Right-Sleeve-Right-Top-Bottom</v>
      </c>
      <c r="AD123" s="53" t="str" cm="1">
        <f t="array" ref="AD123">_xlfn.TEXTJOIN("",TRUE,LEFT(U123:AA123,1))</f>
        <v>RSRTB</v>
      </c>
      <c r="AE123" s="53" t="str" cm="1">
        <f t="array" ref="AE123">_xlfn.TEXTJOIN("/",TRUE,LEFT(U123:AA123,1))&amp;"/"</f>
        <v>R/S/R/T/B/</v>
      </c>
      <c r="AF123" s="53" t="str" cm="1">
        <f t="array" ref="AF123">_xlfn.TEXTJOIN("-",TRUE,LEFT(U123:AA123,1))&amp;"-"</f>
        <v>R-S-R-T-B-</v>
      </c>
      <c r="AG123" s="1" t="s">
        <v>293</v>
      </c>
      <c r="BI123" s="223"/>
      <c r="BJ123" s="224"/>
      <c r="BK123" s="224"/>
      <c r="BL123" s="224"/>
      <c r="BM123" s="224"/>
      <c r="BN123" s="224"/>
      <c r="BO123" s="224"/>
    </row>
    <row r="124" spans="1:67">
      <c r="A124" s="11" t="s">
        <v>418</v>
      </c>
      <c r="B124" s="11" t="s">
        <v>419</v>
      </c>
      <c r="C124" s="11" t="s">
        <v>418</v>
      </c>
      <c r="T124" s="26" t="s">
        <v>420</v>
      </c>
      <c r="U124" s="54" t="s">
        <v>23</v>
      </c>
      <c r="V124" s="54" t="s">
        <v>50</v>
      </c>
      <c r="W124" s="54" t="s">
        <v>31</v>
      </c>
      <c r="X124" s="54"/>
      <c r="Y124" s="54" t="s">
        <v>13</v>
      </c>
      <c r="Z124" s="54" t="s">
        <v>17</v>
      </c>
      <c r="AA124" s="54"/>
      <c r="AB124" t="str" cm="1">
        <f t="array" ref="AB124">_xlfn.TEXTJOIN(" ",TRUE,IF(TRIM(U124:AA124)="","",TRIM(U124:AA124)))</f>
        <v>Right Sleeve Middle Top Bottom</v>
      </c>
      <c r="AC124" s="53" t="str" cm="1">
        <f t="array" ref="AC124">_xlfn.TEXTJOIN("-",TRUE,IF(TRIM(U124:AA124)="","",TRIM(U124:AA124)))</f>
        <v>Right-Sleeve-Middle-Top-Bottom</v>
      </c>
      <c r="AD124" s="53" t="str" cm="1">
        <f t="array" ref="AD124">_xlfn.TEXTJOIN("",TRUE,LEFT(U124:AA124,1))</f>
        <v>RSMTB</v>
      </c>
      <c r="AE124" s="53" t="str" cm="1">
        <f t="array" ref="AE124">_xlfn.TEXTJOIN("/",TRUE,LEFT(U124:AA124,1))&amp;"/"</f>
        <v>R/S/M/T/B/</v>
      </c>
      <c r="AF124" s="53" t="str" cm="1">
        <f t="array" ref="AF124">_xlfn.TEXTJOIN("-",TRUE,LEFT(U124:AA124,1))&amp;"-"</f>
        <v>R-S-M-T-B-</v>
      </c>
      <c r="AG124" s="1" t="s">
        <v>293</v>
      </c>
      <c r="BI124" s="223"/>
      <c r="BJ124" s="224"/>
      <c r="BK124" s="224"/>
      <c r="BL124" s="224"/>
      <c r="BM124" s="224"/>
      <c r="BN124" s="224"/>
      <c r="BO124" s="224"/>
    </row>
    <row r="125" spans="1:67">
      <c r="A125" s="11" t="s">
        <v>421</v>
      </c>
      <c r="B125" s="11" t="s">
        <v>422</v>
      </c>
      <c r="C125" s="11" t="s">
        <v>421</v>
      </c>
      <c r="T125" s="27" t="s">
        <v>423</v>
      </c>
      <c r="U125" s="54" t="s">
        <v>23</v>
      </c>
      <c r="V125" s="54" t="s">
        <v>50</v>
      </c>
      <c r="W125" s="54" t="s">
        <v>13</v>
      </c>
      <c r="X125" s="54" t="s">
        <v>37</v>
      </c>
      <c r="Y125" s="54"/>
      <c r="Z125" s="54"/>
      <c r="AA125" s="54"/>
      <c r="AB125" t="str" cm="1">
        <f t="array" ref="AB125">_xlfn.TEXTJOIN(" ",TRUE,IF(TRIM(U125:AA125)="","",TRIM(U125:AA125)))</f>
        <v>Right Sleeve Top Centre</v>
      </c>
      <c r="AC125" s="53" t="str" cm="1">
        <f t="array" ref="AC125">_xlfn.TEXTJOIN("-",TRUE,IF(TRIM(U125:AA125)="","",TRIM(U125:AA125)))</f>
        <v>Right-Sleeve-Top-Centre</v>
      </c>
      <c r="AD125" s="53" t="str" cm="1">
        <f t="array" ref="AD125">_xlfn.TEXTJOIN("",TRUE,LEFT(U125:AA125,1))</f>
        <v>RSTC</v>
      </c>
      <c r="AE125" s="53" t="str" cm="1">
        <f t="array" ref="AE125">_xlfn.TEXTJOIN("/",TRUE,LEFT(U125:AA125,1))&amp;"/"</f>
        <v>R/S/T/C/</v>
      </c>
      <c r="AF125" s="53" t="str" cm="1">
        <f t="array" ref="AF125">_xlfn.TEXTJOIN("-",TRUE,LEFT(U125:AA125,1))&amp;"-"</f>
        <v>R-S-T-C-</v>
      </c>
      <c r="AG125" s="1" t="s">
        <v>58</v>
      </c>
      <c r="AH125" s="1" t="s">
        <v>59</v>
      </c>
      <c r="BI125" s="223"/>
      <c r="BJ125" s="224"/>
      <c r="BK125" s="224"/>
      <c r="BL125" s="224"/>
      <c r="BM125" s="224"/>
      <c r="BN125" s="224"/>
      <c r="BO125" s="224"/>
    </row>
    <row r="126" spans="1:67">
      <c r="A126" s="11" t="s">
        <v>424</v>
      </c>
      <c r="B126" s="11" t="s">
        <v>425</v>
      </c>
      <c r="C126" s="11" t="s">
        <v>424</v>
      </c>
      <c r="D126" s="11">
        <v>180</v>
      </c>
      <c r="E126" s="11">
        <v>60</v>
      </c>
      <c r="F126" s="11">
        <v>240</v>
      </c>
      <c r="G126" s="11" t="s">
        <v>353</v>
      </c>
      <c r="H126" s="11" t="s">
        <v>28</v>
      </c>
      <c r="T126" s="26" t="s">
        <v>426</v>
      </c>
      <c r="U126" s="54" t="s">
        <v>23</v>
      </c>
      <c r="V126" s="54" t="s">
        <v>50</v>
      </c>
      <c r="W126" s="54" t="s">
        <v>15</v>
      </c>
      <c r="X126" s="54" t="s">
        <v>31</v>
      </c>
      <c r="Y126" s="54" t="s">
        <v>13</v>
      </c>
      <c r="Z126" s="54" t="s">
        <v>17</v>
      </c>
      <c r="AA126" s="54"/>
      <c r="AB126" t="str" cm="1">
        <f t="array" ref="AB126">_xlfn.TEXTJOIN(" ",TRUE,IF(TRIM(U126:AA126)="","",TRIM(U126:AA126)))</f>
        <v>Right Sleeve Left Middle Top Bottom</v>
      </c>
      <c r="AC126" s="53" t="str" cm="1">
        <f t="array" ref="AC126">_xlfn.TEXTJOIN("-",TRUE,IF(TRIM(U126:AA126)="","",TRIM(U126:AA126)))</f>
        <v>Right-Sleeve-Left-Middle-Top-Bottom</v>
      </c>
      <c r="AD126" s="53" t="str" cm="1">
        <f t="array" ref="AD126">_xlfn.TEXTJOIN("",TRUE,LEFT(U126:AA126,1))</f>
        <v>RSLMTB</v>
      </c>
      <c r="AE126" s="53" t="str" cm="1">
        <f t="array" ref="AE126">_xlfn.TEXTJOIN("/",TRUE,LEFT(U126:AA126,1))&amp;"/"</f>
        <v>R/S/L/M/T/B/</v>
      </c>
      <c r="AF126" s="53" t="str" cm="1">
        <f t="array" ref="AF126">_xlfn.TEXTJOIN("-",TRUE,LEFT(U126:AA126,1))&amp;"-"</f>
        <v>R-S-L-M-T-B-</v>
      </c>
      <c r="AG126" s="1" t="s">
        <v>293</v>
      </c>
      <c r="BI126" s="223"/>
      <c r="BJ126" s="224"/>
      <c r="BK126" s="224"/>
      <c r="BL126" s="224"/>
      <c r="BM126" s="224"/>
      <c r="BN126" s="224"/>
      <c r="BO126" s="224"/>
    </row>
    <row r="127" spans="1:67">
      <c r="A127" s="11" t="s">
        <v>427</v>
      </c>
      <c r="B127" s="11" t="s">
        <v>428</v>
      </c>
      <c r="C127" s="11" t="s">
        <v>427</v>
      </c>
      <c r="T127" s="27" t="s">
        <v>429</v>
      </c>
      <c r="U127" s="54" t="s">
        <v>23</v>
      </c>
      <c r="V127" s="54" t="s">
        <v>50</v>
      </c>
      <c r="W127" s="54" t="s">
        <v>23</v>
      </c>
      <c r="X127" s="54" t="s">
        <v>31</v>
      </c>
      <c r="Y127" s="54" t="s">
        <v>13</v>
      </c>
      <c r="Z127" s="54" t="s">
        <v>17</v>
      </c>
      <c r="AA127" s="54"/>
      <c r="AB127" t="str" cm="1">
        <f t="array" ref="AB127">_xlfn.TEXTJOIN(" ",TRUE,IF(TRIM(U127:AA127)="","",TRIM(U127:AA127)))</f>
        <v>Right Sleeve Right Middle Top Bottom</v>
      </c>
      <c r="AC127" s="53" t="str" cm="1">
        <f t="array" ref="AC127">_xlfn.TEXTJOIN("-",TRUE,IF(TRIM(U127:AA127)="","",TRIM(U127:AA127)))</f>
        <v>Right-Sleeve-Right-Middle-Top-Bottom</v>
      </c>
      <c r="AD127" s="53" t="str" cm="1">
        <f t="array" ref="AD127">_xlfn.TEXTJOIN("",TRUE,LEFT(U127:AA127,1))</f>
        <v>RSRMTB</v>
      </c>
      <c r="AE127" s="53" t="str" cm="1">
        <f t="array" ref="AE127">_xlfn.TEXTJOIN("/",TRUE,LEFT(U127:AA127,1))&amp;"/"</f>
        <v>R/S/R/M/T/B/</v>
      </c>
      <c r="AF127" s="53" t="str" cm="1">
        <f t="array" ref="AF127">_xlfn.TEXTJOIN("-",TRUE,LEFT(U127:AA127,1))&amp;"-"</f>
        <v>R-S-R-M-T-B-</v>
      </c>
      <c r="AG127" s="1" t="s">
        <v>293</v>
      </c>
      <c r="BI127" s="223"/>
      <c r="BJ127" s="224"/>
      <c r="BK127" s="224"/>
      <c r="BL127" s="224"/>
      <c r="BM127" s="224"/>
      <c r="BN127" s="224"/>
      <c r="BO127" s="224"/>
    </row>
    <row r="128" spans="1:67">
      <c r="A128" s="11" t="s">
        <v>430</v>
      </c>
      <c r="B128" s="11" t="s">
        <v>431</v>
      </c>
      <c r="C128" s="11" t="s">
        <v>430</v>
      </c>
      <c r="T128" s="26" t="s">
        <v>432</v>
      </c>
      <c r="U128" s="54" t="s">
        <v>23</v>
      </c>
      <c r="V128" s="54" t="s">
        <v>50</v>
      </c>
      <c r="W128" s="54" t="s">
        <v>31</v>
      </c>
      <c r="X128" s="54" t="s">
        <v>37</v>
      </c>
      <c r="Y128" s="54" t="s">
        <v>13</v>
      </c>
      <c r="Z128" s="54" t="s">
        <v>17</v>
      </c>
      <c r="AA128" s="54"/>
      <c r="AB128" t="str" cm="1">
        <f t="array" ref="AB128">_xlfn.TEXTJOIN(" ",TRUE,IF(TRIM(U128:AA128)="","",TRIM(U128:AA128)))</f>
        <v>Right Sleeve Middle Centre Top Bottom</v>
      </c>
      <c r="AC128" s="53" t="str" cm="1">
        <f t="array" ref="AC128">_xlfn.TEXTJOIN("-",TRUE,IF(TRIM(U128:AA128)="","",TRIM(U128:AA128)))</f>
        <v>Right-Sleeve-Middle-Centre-Top-Bottom</v>
      </c>
      <c r="AD128" s="53" t="str" cm="1">
        <f t="array" ref="AD128">_xlfn.TEXTJOIN("",TRUE,LEFT(U128:AA128,1))</f>
        <v>RSMCTB</v>
      </c>
      <c r="AE128" s="53" t="str" cm="1">
        <f t="array" ref="AE128">_xlfn.TEXTJOIN("/",TRUE,LEFT(U128:AA128,1))&amp;"/"</f>
        <v>R/S/M/C/T/B/</v>
      </c>
      <c r="AF128" s="53" t="str" cm="1">
        <f t="array" ref="AF128">_xlfn.TEXTJOIN("-",TRUE,LEFT(U128:AA128,1))&amp;"-"</f>
        <v>R-S-M-C-T-B-</v>
      </c>
      <c r="AG128" s="1" t="s">
        <v>293</v>
      </c>
      <c r="BI128" s="223"/>
      <c r="BJ128" s="224"/>
      <c r="BK128" s="224"/>
      <c r="BL128" s="224"/>
      <c r="BM128" s="224"/>
      <c r="BN128" s="224"/>
      <c r="BO128" s="224"/>
    </row>
    <row r="129" spans="1:67">
      <c r="A129" s="11" t="s">
        <v>433</v>
      </c>
      <c r="B129" s="11" t="s">
        <v>434</v>
      </c>
      <c r="C129" s="11" t="s">
        <v>433</v>
      </c>
      <c r="T129" s="27" t="s">
        <v>435</v>
      </c>
      <c r="U129" s="54" t="s">
        <v>23</v>
      </c>
      <c r="V129" s="54" t="s">
        <v>50</v>
      </c>
      <c r="W129" s="54" t="s">
        <v>15</v>
      </c>
      <c r="X129" s="54"/>
      <c r="Y129" s="54"/>
      <c r="Z129" s="54"/>
      <c r="AA129" s="54"/>
      <c r="AB129" t="str" cm="1">
        <f t="array" ref="AB129">_xlfn.TEXTJOIN(" ",TRUE,IF(TRIM(U129:AA129)="","",TRIM(U129:AA129)))</f>
        <v>Right Sleeve Left</v>
      </c>
      <c r="AC129" s="53" t="str" cm="1">
        <f t="array" ref="AC129">_xlfn.TEXTJOIN("-",TRUE,IF(TRIM(U129:AA129)="","",TRIM(U129:AA129)))</f>
        <v>Right-Sleeve-Left</v>
      </c>
      <c r="AD129" s="53" t="str" cm="1">
        <f t="array" ref="AD129">_xlfn.TEXTJOIN("",TRUE,LEFT(U129:AA129,1))</f>
        <v>RSL</v>
      </c>
      <c r="AE129" s="53" t="str" cm="1">
        <f t="array" ref="AE129">_xlfn.TEXTJOIN("/",TRUE,LEFT(U129:AA129,1))&amp;"/"</f>
        <v>R/S/L/</v>
      </c>
      <c r="AF129" s="53" t="str" cm="1">
        <f t="array" ref="AF129">_xlfn.TEXTJOIN("-",TRUE,LEFT(U129:AA129,1))&amp;"-"</f>
        <v>R-S-L-</v>
      </c>
      <c r="BI129" s="223"/>
      <c r="BJ129" s="224"/>
      <c r="BK129" s="224"/>
      <c r="BL129" s="224"/>
      <c r="BM129" s="224"/>
      <c r="BN129" s="224"/>
      <c r="BO129" s="224"/>
    </row>
    <row r="130" spans="1:67">
      <c r="A130" s="11" t="s">
        <v>436</v>
      </c>
      <c r="B130" s="11" t="s">
        <v>437</v>
      </c>
      <c r="C130" s="11" t="s">
        <v>436</v>
      </c>
      <c r="D130" s="11">
        <v>70</v>
      </c>
      <c r="E130" s="11">
        <v>50</v>
      </c>
      <c r="F130" s="11">
        <v>120</v>
      </c>
      <c r="G130" s="11" t="s">
        <v>210</v>
      </c>
      <c r="H130" s="11" t="s">
        <v>28</v>
      </c>
      <c r="T130" s="26" t="s">
        <v>438</v>
      </c>
      <c r="U130" s="54" t="s">
        <v>23</v>
      </c>
      <c r="V130" s="54" t="s">
        <v>50</v>
      </c>
      <c r="W130" s="54" t="s">
        <v>23</v>
      </c>
      <c r="X130" s="54"/>
      <c r="Y130" s="54"/>
      <c r="Z130" s="54"/>
      <c r="AA130" s="54"/>
      <c r="AB130" t="str" cm="1">
        <f t="array" ref="AB130">_xlfn.TEXTJOIN(" ",TRUE,IF(TRIM(U130:AA130)="","",TRIM(U130:AA130)))</f>
        <v>Right Sleeve Right</v>
      </c>
      <c r="AC130" s="53" t="str" cm="1">
        <f t="array" ref="AC130">_xlfn.TEXTJOIN("-",TRUE,IF(TRIM(U130:AA130)="","",TRIM(U130:AA130)))</f>
        <v>Right-Sleeve-Right</v>
      </c>
      <c r="AD130" s="53" t="str" cm="1">
        <f t="array" ref="AD130">_xlfn.TEXTJOIN("",TRUE,LEFT(U130:AA130,1))</f>
        <v>RSR</v>
      </c>
      <c r="AE130" s="53" t="str" cm="1">
        <f t="array" ref="AE130">_xlfn.TEXTJOIN("/",TRUE,LEFT(U130:AA130,1))&amp;"/"</f>
        <v>R/S/R/</v>
      </c>
      <c r="AF130" s="53" t="str" cm="1">
        <f t="array" ref="AF130">_xlfn.TEXTJOIN("-",TRUE,LEFT(U130:AA130,1))&amp;"-"</f>
        <v>R-S-R-</v>
      </c>
      <c r="BI130" s="223"/>
      <c r="BJ130" s="224"/>
      <c r="BK130" s="224"/>
      <c r="BL130" s="224"/>
      <c r="BM130" s="224"/>
      <c r="BN130" s="224"/>
      <c r="BO130" s="224"/>
    </row>
    <row r="131" spans="1:67">
      <c r="A131" s="11" t="s">
        <v>439</v>
      </c>
      <c r="B131" s="11" t="s">
        <v>440</v>
      </c>
      <c r="C131" s="11" t="s">
        <v>439</v>
      </c>
      <c r="D131" s="11">
        <v>70</v>
      </c>
      <c r="E131" s="11">
        <v>50</v>
      </c>
      <c r="F131" s="11">
        <v>120</v>
      </c>
      <c r="G131" s="11" t="s">
        <v>210</v>
      </c>
      <c r="H131" s="11" t="s">
        <v>28</v>
      </c>
      <c r="T131" s="27" t="s">
        <v>441</v>
      </c>
      <c r="U131" s="54" t="s">
        <v>23</v>
      </c>
      <c r="V131" s="54" t="s">
        <v>50</v>
      </c>
      <c r="W131" s="54" t="s">
        <v>17</v>
      </c>
      <c r="X131" s="54" t="s">
        <v>15</v>
      </c>
      <c r="Y131" s="54" t="s">
        <v>51</v>
      </c>
      <c r="Z131" s="54"/>
      <c r="AA131" s="54"/>
      <c r="AB131" t="str" cm="1">
        <f t="array" ref="AB131">_xlfn.TEXTJOIN(" ",TRUE,IF(TRIM(U131:AA131)="","",TRIM(U131:AA131)))</f>
        <v>Right Sleeve Bottom Left Corner</v>
      </c>
      <c r="AC131" s="53" t="str" cm="1">
        <f t="array" ref="AC131">_xlfn.TEXTJOIN("-",TRUE,IF(TRIM(U131:AA131)="","",TRIM(U131:AA131)))</f>
        <v>Right-Sleeve-Bottom-Left-Corner</v>
      </c>
      <c r="AD131" s="53" t="str" cm="1">
        <f t="array" ref="AD131">_xlfn.TEXTJOIN("",TRUE,LEFT(U131:AA131,1))</f>
        <v>RSBLC</v>
      </c>
      <c r="AE131" s="53" t="str" cm="1">
        <f t="array" ref="AE131">_xlfn.TEXTJOIN("/",TRUE,LEFT(U131:AA131,1))&amp;"/"</f>
        <v>R/S/B/L/C/</v>
      </c>
      <c r="AF131" s="53" t="str" cm="1">
        <f t="array" ref="AF131">_xlfn.TEXTJOIN("-",TRUE,LEFT(U131:AA131,1))&amp;"-"</f>
        <v>R-S-B-L-C-</v>
      </c>
      <c r="BI131" s="223"/>
      <c r="BJ131" s="224"/>
      <c r="BK131" s="224"/>
      <c r="BL131" s="224"/>
      <c r="BM131" s="224"/>
      <c r="BN131" s="224"/>
      <c r="BO131" s="224"/>
    </row>
    <row r="132" spans="1:67">
      <c r="A132" s="11" t="s">
        <v>442</v>
      </c>
      <c r="B132" s="11" t="s">
        <v>443</v>
      </c>
      <c r="C132" s="11" t="s">
        <v>442</v>
      </c>
      <c r="D132" s="11">
        <v>750</v>
      </c>
      <c r="E132" s="11">
        <v>300</v>
      </c>
      <c r="F132" s="11">
        <v>1050</v>
      </c>
      <c r="G132" s="11" t="s">
        <v>35</v>
      </c>
      <c r="H132" s="11" t="s">
        <v>28</v>
      </c>
      <c r="T132" s="26" t="s">
        <v>444</v>
      </c>
      <c r="U132" s="54" t="s">
        <v>23</v>
      </c>
      <c r="V132" s="54" t="s">
        <v>50</v>
      </c>
      <c r="W132" s="54" t="s">
        <v>17</v>
      </c>
      <c r="X132" s="54" t="s">
        <v>23</v>
      </c>
      <c r="Y132" s="54" t="s">
        <v>51</v>
      </c>
      <c r="Z132" s="54"/>
      <c r="AA132" s="54"/>
      <c r="AB132" t="str" cm="1">
        <f t="array" ref="AB132">_xlfn.TEXTJOIN(" ",TRUE,IF(TRIM(U132:AA132)="","",TRIM(U132:AA132)))</f>
        <v>Right Sleeve Bottom Right Corner</v>
      </c>
      <c r="AC132" s="53" t="str" cm="1">
        <f t="array" ref="AC132">_xlfn.TEXTJOIN("-",TRUE,IF(TRIM(U132:AA132)="","",TRIM(U132:AA132)))</f>
        <v>Right-Sleeve-Bottom-Right-Corner</v>
      </c>
      <c r="AD132" s="53" t="str" cm="1">
        <f t="array" ref="AD132">_xlfn.TEXTJOIN("",TRUE,LEFT(U132:AA132,1))</f>
        <v>RSBRC</v>
      </c>
      <c r="AE132" s="53" t="str" cm="1">
        <f t="array" ref="AE132">_xlfn.TEXTJOIN("/",TRUE,LEFT(U132:AA132,1))&amp;"/"</f>
        <v>R/S/B/R/C/</v>
      </c>
      <c r="AF132" s="53" t="str" cm="1">
        <f t="array" ref="AF132">_xlfn.TEXTJOIN("-",TRUE,LEFT(U132:AA132,1))&amp;"-"</f>
        <v>R-S-B-R-C-</v>
      </c>
      <c r="BI132" s="223"/>
      <c r="BJ132" s="224"/>
      <c r="BK132" s="224"/>
      <c r="BL132" s="224"/>
      <c r="BM132" s="224"/>
      <c r="BN132" s="224"/>
      <c r="BO132" s="224"/>
    </row>
    <row r="133" spans="1:67">
      <c r="A133" s="11" t="s">
        <v>445</v>
      </c>
      <c r="B133" s="11" t="s">
        <v>446</v>
      </c>
      <c r="C133" s="11" t="s">
        <v>445</v>
      </c>
      <c r="D133" s="11">
        <v>70</v>
      </c>
      <c r="E133" s="11">
        <v>50</v>
      </c>
      <c r="F133" s="11">
        <v>120</v>
      </c>
      <c r="G133" s="11" t="s">
        <v>210</v>
      </c>
      <c r="H133" s="11" t="s">
        <v>28</v>
      </c>
      <c r="T133" s="27" t="s">
        <v>447</v>
      </c>
      <c r="U133" s="54" t="s">
        <v>23</v>
      </c>
      <c r="V133" s="54" t="s">
        <v>50</v>
      </c>
      <c r="W133" s="54" t="s">
        <v>13</v>
      </c>
      <c r="X133" s="54" t="s">
        <v>15</v>
      </c>
      <c r="Y133" s="54" t="s">
        <v>51</v>
      </c>
      <c r="Z133" s="54" t="s">
        <v>13</v>
      </c>
      <c r="AA133" s="54" t="s">
        <v>15</v>
      </c>
      <c r="AB133" t="str" cm="1">
        <f t="array" ref="AB133">_xlfn.TEXTJOIN(" ",TRUE,IF(TRIM(U133:AA133)="","",TRIM(U133:AA133)))</f>
        <v>Right Sleeve Top Left Corner Top Left</v>
      </c>
      <c r="AC133" s="53" t="str" cm="1">
        <f t="array" ref="AC133">_xlfn.TEXTJOIN("-",TRUE,IF(TRIM(U133:AA133)="","",TRIM(U133:AA133)))</f>
        <v>Right-Sleeve-Top-Left-Corner-Top-Left</v>
      </c>
      <c r="AD133" s="53" t="str" cm="1">
        <f t="array" ref="AD133">_xlfn.TEXTJOIN("",TRUE,LEFT(U133:AA133,1))</f>
        <v>RSTLCTL</v>
      </c>
      <c r="AE133" s="53" t="str" cm="1">
        <f t="array" ref="AE133">_xlfn.TEXTJOIN("/",TRUE,LEFT(U133:AA133,1))&amp;"/"</f>
        <v>R/S/T/L/C/T/L/</v>
      </c>
      <c r="AF133" s="53" t="str" cm="1">
        <f t="array" ref="AF133">_xlfn.TEXTJOIN("-",TRUE,LEFT(U133:AA133,1))&amp;"-"</f>
        <v>R-S-T-L-C-T-L-</v>
      </c>
      <c r="BI133" s="223"/>
      <c r="BJ133" s="224"/>
      <c r="BK133" s="224"/>
      <c r="BL133" s="224"/>
      <c r="BM133" s="224"/>
      <c r="BN133" s="224"/>
      <c r="BO133" s="224"/>
    </row>
    <row r="134" spans="1:67">
      <c r="A134" s="11" t="s">
        <v>448</v>
      </c>
      <c r="B134" s="11" t="s">
        <v>449</v>
      </c>
      <c r="C134" s="11" t="s">
        <v>448</v>
      </c>
      <c r="T134" s="26" t="s">
        <v>450</v>
      </c>
      <c r="U134" s="54" t="s">
        <v>23</v>
      </c>
      <c r="V134" s="54" t="s">
        <v>50</v>
      </c>
      <c r="W134" s="54" t="s">
        <v>13</v>
      </c>
      <c r="X134" s="54" t="s">
        <v>23</v>
      </c>
      <c r="Y134" s="54" t="s">
        <v>51</v>
      </c>
      <c r="Z134" s="54" t="s">
        <v>13</v>
      </c>
      <c r="AA134" s="54" t="s">
        <v>23</v>
      </c>
      <c r="AB134" t="str" cm="1">
        <f t="array" ref="AB134">_xlfn.TEXTJOIN(" ",TRUE,IF(TRIM(U134:AA134)="","",TRIM(U134:AA134)))</f>
        <v>Right Sleeve Top Right Corner Top Right</v>
      </c>
      <c r="AC134" s="53" t="str" cm="1">
        <f t="array" ref="AC134">_xlfn.TEXTJOIN("-",TRUE,IF(TRIM(U134:AA134)="","",TRIM(U134:AA134)))</f>
        <v>Right-Sleeve-Top-Right-Corner-Top-Right</v>
      </c>
      <c r="AD134" s="53" t="str" cm="1">
        <f t="array" ref="AD134">_xlfn.TEXTJOIN("",TRUE,LEFT(U134:AA134,1))</f>
        <v>RSTRCTR</v>
      </c>
      <c r="AE134" s="53" t="str" cm="1">
        <f t="array" ref="AE134">_xlfn.TEXTJOIN("/",TRUE,LEFT(U134:AA134,1))&amp;"/"</f>
        <v>R/S/T/R/C/T/R/</v>
      </c>
      <c r="AF134" s="53" t="str" cm="1">
        <f t="array" ref="AF134">_xlfn.TEXTJOIN("-",TRUE,LEFT(U134:AA134,1))&amp;"-"</f>
        <v>R-S-T-R-C-T-R-</v>
      </c>
      <c r="BI134" s="223"/>
      <c r="BJ134" s="224"/>
      <c r="BK134" s="224"/>
      <c r="BL134" s="224"/>
      <c r="BM134" s="224"/>
      <c r="BN134" s="224"/>
      <c r="BO134" s="224"/>
    </row>
    <row r="135" spans="1:67">
      <c r="A135" s="11" t="s">
        <v>451</v>
      </c>
      <c r="B135" s="11" t="s">
        <v>452</v>
      </c>
      <c r="C135" s="11" t="s">
        <v>451</v>
      </c>
      <c r="D135" s="11">
        <v>70</v>
      </c>
      <c r="E135" s="11">
        <v>50</v>
      </c>
      <c r="F135" s="11">
        <v>120</v>
      </c>
      <c r="G135" s="11" t="s">
        <v>210</v>
      </c>
      <c r="H135" s="11" t="s">
        <v>28</v>
      </c>
      <c r="T135" s="27" t="s">
        <v>453</v>
      </c>
      <c r="U135" s="54" t="s">
        <v>23</v>
      </c>
      <c r="V135" s="54" t="s">
        <v>50</v>
      </c>
      <c r="W135" s="54" t="s">
        <v>13</v>
      </c>
      <c r="X135" s="54" t="s">
        <v>15</v>
      </c>
      <c r="Y135" s="54" t="s">
        <v>51</v>
      </c>
      <c r="Z135" s="54"/>
      <c r="AA135" s="54"/>
      <c r="AB135" t="str" cm="1">
        <f t="array" ref="AB135">_xlfn.TEXTJOIN(" ",TRUE,IF(TRIM(U135:AA135)="","",TRIM(U135:AA135)))</f>
        <v>Right Sleeve Top Left Corner</v>
      </c>
      <c r="AC135" s="53" t="str" cm="1">
        <f t="array" ref="AC135">_xlfn.TEXTJOIN("-",TRUE,IF(TRIM(U135:AA135)="","",TRIM(U135:AA135)))</f>
        <v>Right-Sleeve-Top-Left-Corner</v>
      </c>
      <c r="AD135" s="53" t="str" cm="1">
        <f t="array" ref="AD135">_xlfn.TEXTJOIN("",TRUE,LEFT(U135:AA135,1))</f>
        <v>RSTLC</v>
      </c>
      <c r="AE135" s="53" t="str" cm="1">
        <f t="array" ref="AE135">_xlfn.TEXTJOIN("/",TRUE,LEFT(U135:AA135,1))&amp;"/"</f>
        <v>R/S/T/L/C/</v>
      </c>
      <c r="AF135" s="53" t="str" cm="1">
        <f t="array" ref="AF135">_xlfn.TEXTJOIN("-",TRUE,LEFT(U135:AA135,1))&amp;"-"</f>
        <v>R-S-T-L-C-</v>
      </c>
      <c r="BI135" s="223"/>
      <c r="BJ135" s="224"/>
      <c r="BK135" s="224"/>
      <c r="BL135" s="224"/>
      <c r="BM135" s="224"/>
      <c r="BN135" s="224"/>
      <c r="BO135" s="224"/>
    </row>
    <row r="136" spans="1:67">
      <c r="A136" s="11" t="s">
        <v>454</v>
      </c>
      <c r="B136" s="11" t="s">
        <v>455</v>
      </c>
      <c r="C136" s="11" t="s">
        <v>454</v>
      </c>
      <c r="D136" s="11">
        <v>70</v>
      </c>
      <c r="E136" s="11">
        <v>50</v>
      </c>
      <c r="F136" s="11">
        <v>120</v>
      </c>
      <c r="G136" s="11" t="s">
        <v>210</v>
      </c>
      <c r="H136" s="11" t="s">
        <v>28</v>
      </c>
      <c r="T136" s="26" t="s">
        <v>456</v>
      </c>
      <c r="U136" s="54" t="s">
        <v>23</v>
      </c>
      <c r="V136" s="54" t="s">
        <v>50</v>
      </c>
      <c r="W136" s="54" t="s">
        <v>13</v>
      </c>
      <c r="X136" s="54" t="s">
        <v>23</v>
      </c>
      <c r="Y136" s="54" t="s">
        <v>51</v>
      </c>
      <c r="Z136" s="54"/>
      <c r="AA136" s="54"/>
      <c r="AB136" t="str" cm="1">
        <f t="array" ref="AB136">_xlfn.TEXTJOIN(" ",TRUE,IF(TRIM(U136:AA136)="","",TRIM(U136:AA136)))</f>
        <v>Right Sleeve Top Right Corner</v>
      </c>
      <c r="AC136" s="53" t="str" cm="1">
        <f t="array" ref="AC136">_xlfn.TEXTJOIN("-",TRUE,IF(TRIM(U136:AA136)="","",TRIM(U136:AA136)))</f>
        <v>Right-Sleeve-Top-Right-Corner</v>
      </c>
      <c r="AD136" s="53" t="str" cm="1">
        <f t="array" ref="AD136">_xlfn.TEXTJOIN("",TRUE,LEFT(U136:AA136,1))</f>
        <v>RSTRC</v>
      </c>
      <c r="AE136" s="53" t="str" cm="1">
        <f t="array" ref="AE136">_xlfn.TEXTJOIN("/",TRUE,LEFT(U136:AA136,1))&amp;"/"</f>
        <v>R/S/T/R/C/</v>
      </c>
      <c r="AF136" s="53" t="str" cm="1">
        <f t="array" ref="AF136">_xlfn.TEXTJOIN("-",TRUE,LEFT(U136:AA136,1))&amp;"-"</f>
        <v>R-S-T-R-C-</v>
      </c>
      <c r="BI136" s="223"/>
      <c r="BJ136" s="224"/>
      <c r="BK136" s="224"/>
      <c r="BL136" s="224"/>
      <c r="BM136" s="224"/>
      <c r="BN136" s="224"/>
      <c r="BO136" s="224"/>
    </row>
    <row r="137" spans="1:67">
      <c r="A137" s="11" t="s">
        <v>457</v>
      </c>
      <c r="B137" s="11" t="s">
        <v>458</v>
      </c>
      <c r="C137" s="11" t="s">
        <v>457</v>
      </c>
      <c r="D137" s="11">
        <v>70</v>
      </c>
      <c r="E137" s="11">
        <v>50</v>
      </c>
      <c r="F137" s="11">
        <v>120</v>
      </c>
      <c r="G137" s="11" t="s">
        <v>210</v>
      </c>
      <c r="H137" s="11" t="s">
        <v>28</v>
      </c>
      <c r="T137" s="27" t="s">
        <v>459</v>
      </c>
      <c r="U137" s="54" t="s">
        <v>23</v>
      </c>
      <c r="V137" s="54" t="s">
        <v>50</v>
      </c>
      <c r="W137" s="54" t="s">
        <v>13</v>
      </c>
      <c r="X137" s="54" t="s">
        <v>15</v>
      </c>
      <c r="Y137" s="54" t="s">
        <v>17</v>
      </c>
      <c r="Z137" s="54" t="s">
        <v>23</v>
      </c>
      <c r="AA137" s="54" t="s">
        <v>51</v>
      </c>
      <c r="AB137" t="str" cm="1">
        <f t="array" ref="AB137">_xlfn.TEXTJOIN(" ",TRUE,IF(TRIM(U137:AA137)="","",TRIM(U137:AA137)))</f>
        <v>Right Sleeve Top Left Bottom Right Corner</v>
      </c>
      <c r="AC137" s="53" t="str" cm="1">
        <f t="array" ref="AC137">_xlfn.TEXTJOIN("-",TRUE,IF(TRIM(U137:AA137)="","",TRIM(U137:AA137)))</f>
        <v>Right-Sleeve-Top-Left-Bottom-Right-Corner</v>
      </c>
      <c r="AD137" s="53" t="str" cm="1">
        <f t="array" ref="AD137">_xlfn.TEXTJOIN("",TRUE,LEFT(U137:AA137,1))</f>
        <v>RSTLBRC</v>
      </c>
      <c r="AE137" s="53" t="str" cm="1">
        <f t="array" ref="AE137">_xlfn.TEXTJOIN("/",TRUE,LEFT(U137:AA137,1))&amp;"/"</f>
        <v>R/S/T/L/B/R/C/</v>
      </c>
      <c r="AF137" s="53" t="str" cm="1">
        <f t="array" ref="AF137">_xlfn.TEXTJOIN("-",TRUE,LEFT(U137:AA137,1))&amp;"-"</f>
        <v>R-S-T-L-B-R-C-</v>
      </c>
      <c r="BI137" s="223"/>
      <c r="BJ137" s="224"/>
      <c r="BK137" s="224"/>
      <c r="BL137" s="224"/>
      <c r="BM137" s="224"/>
      <c r="BN137" s="224"/>
      <c r="BO137" s="224"/>
    </row>
    <row r="138" spans="1:67">
      <c r="A138" s="11" t="s">
        <v>460</v>
      </c>
      <c r="B138" s="11" t="s">
        <v>461</v>
      </c>
      <c r="C138" s="11" t="s">
        <v>460</v>
      </c>
      <c r="D138" s="11">
        <v>70</v>
      </c>
      <c r="E138" s="11">
        <v>50</v>
      </c>
      <c r="F138" s="11">
        <v>120</v>
      </c>
      <c r="G138" s="11" t="s">
        <v>210</v>
      </c>
      <c r="H138" s="11" t="s">
        <v>28</v>
      </c>
      <c r="T138" s="26" t="s">
        <v>462</v>
      </c>
      <c r="U138" s="54" t="s">
        <v>23</v>
      </c>
      <c r="V138" s="54" t="s">
        <v>50</v>
      </c>
      <c r="W138" s="54" t="s">
        <v>13</v>
      </c>
      <c r="X138" s="54" t="s">
        <v>23</v>
      </c>
      <c r="Y138" s="54" t="s">
        <v>51</v>
      </c>
      <c r="Z138" s="54" t="s">
        <v>15</v>
      </c>
      <c r="AA138" s="54" t="s">
        <v>51</v>
      </c>
      <c r="AB138" t="str" cm="1">
        <f t="array" ref="AB138">_xlfn.TEXTJOIN(" ",TRUE,IF(TRIM(U138:AA138)="","",TRIM(U138:AA138)))</f>
        <v>Right Sleeve Top Right Corner Left Corner</v>
      </c>
      <c r="AC138" s="53" t="str" cm="1">
        <f t="array" ref="AC138">_xlfn.TEXTJOIN("-",TRUE,IF(TRIM(U138:AA138)="","",TRIM(U138:AA138)))</f>
        <v>Right-Sleeve-Top-Right-Corner-Left-Corner</v>
      </c>
      <c r="AD138" s="53" t="str" cm="1">
        <f t="array" ref="AD138">_xlfn.TEXTJOIN("",TRUE,LEFT(U138:AA138,1))</f>
        <v>RSTRCLC</v>
      </c>
      <c r="AE138" s="53" t="str" cm="1">
        <f t="array" ref="AE138">_xlfn.TEXTJOIN("/",TRUE,LEFT(U138:AA138,1))&amp;"/"</f>
        <v>R/S/T/R/C/L/C/</v>
      </c>
      <c r="AF138" s="53" t="str" cm="1">
        <f t="array" ref="AF138">_xlfn.TEXTJOIN("-",TRUE,LEFT(U138:AA138,1))&amp;"-"</f>
        <v>R-S-T-R-C-L-C-</v>
      </c>
      <c r="BI138" s="223"/>
      <c r="BJ138" s="224"/>
      <c r="BK138" s="224"/>
      <c r="BL138" s="224"/>
      <c r="BM138" s="224"/>
      <c r="BN138" s="224"/>
      <c r="BO138" s="224"/>
    </row>
    <row r="139" spans="1:67">
      <c r="A139" s="11" t="s">
        <v>463</v>
      </c>
      <c r="B139" s="11" t="s">
        <v>464</v>
      </c>
      <c r="C139" s="11" t="s">
        <v>463</v>
      </c>
      <c r="D139" s="11">
        <v>70</v>
      </c>
      <c r="E139" s="11">
        <v>50</v>
      </c>
      <c r="F139" s="11">
        <v>120</v>
      </c>
      <c r="G139" s="11" t="s">
        <v>210</v>
      </c>
      <c r="H139" s="11" t="s">
        <v>28</v>
      </c>
      <c r="T139" s="27" t="s">
        <v>465</v>
      </c>
      <c r="U139" s="54" t="s">
        <v>23</v>
      </c>
      <c r="V139" s="54" t="s">
        <v>50</v>
      </c>
      <c r="W139" s="54" t="s">
        <v>17</v>
      </c>
      <c r="X139" s="54" t="s">
        <v>15</v>
      </c>
      <c r="Y139" s="54" t="s">
        <v>51</v>
      </c>
      <c r="Z139" s="54" t="s">
        <v>13</v>
      </c>
      <c r="AA139" s="54" t="s">
        <v>15</v>
      </c>
      <c r="AB139" t="str" cm="1">
        <f t="array" ref="AB139">_xlfn.TEXTJOIN(" ",TRUE,IF(TRIM(U139:AA139)="","",TRIM(U139:AA139)))</f>
        <v>Right Sleeve Bottom Left Corner Top Left</v>
      </c>
      <c r="AC139" s="53" t="str" cm="1">
        <f t="array" ref="AC139">_xlfn.TEXTJOIN("-",TRUE,IF(TRIM(U139:AA139)="","",TRIM(U139:AA139)))</f>
        <v>Right-Sleeve-Bottom-Left-Corner-Top-Left</v>
      </c>
      <c r="AD139" s="53" t="str" cm="1">
        <f t="array" ref="AD139">_xlfn.TEXTJOIN("",TRUE,LEFT(U139:AA139,1))</f>
        <v>RSBLCTL</v>
      </c>
      <c r="AE139" s="53" t="str" cm="1">
        <f t="array" ref="AE139">_xlfn.TEXTJOIN("/",TRUE,LEFT(U139:AA139,1))&amp;"/"</f>
        <v>R/S/B/L/C/T/L/</v>
      </c>
      <c r="AF139" s="53" t="str" cm="1">
        <f t="array" ref="AF139">_xlfn.TEXTJOIN("-",TRUE,LEFT(U139:AA139,1))&amp;"-"</f>
        <v>R-S-B-L-C-T-L-</v>
      </c>
      <c r="BI139" s="223"/>
      <c r="BJ139" s="224"/>
      <c r="BK139" s="224"/>
      <c r="BL139" s="224"/>
      <c r="BM139" s="224"/>
      <c r="BN139" s="224"/>
      <c r="BO139" s="224"/>
    </row>
    <row r="140" spans="1:67">
      <c r="A140" s="11" t="s">
        <v>466</v>
      </c>
      <c r="B140" s="11" t="s">
        <v>467</v>
      </c>
      <c r="C140" s="11" t="s">
        <v>466</v>
      </c>
      <c r="D140" s="11">
        <v>70</v>
      </c>
      <c r="E140" s="11">
        <v>50</v>
      </c>
      <c r="F140" s="11">
        <v>120</v>
      </c>
      <c r="G140" s="11" t="s">
        <v>210</v>
      </c>
      <c r="H140" s="11" t="s">
        <v>28</v>
      </c>
      <c r="T140" s="26" t="s">
        <v>468</v>
      </c>
      <c r="U140" s="54" t="s">
        <v>23</v>
      </c>
      <c r="V140" s="54" t="s">
        <v>50</v>
      </c>
      <c r="W140" s="54" t="s">
        <v>17</v>
      </c>
      <c r="X140" s="54" t="s">
        <v>23</v>
      </c>
      <c r="Y140" s="54" t="s">
        <v>51</v>
      </c>
      <c r="Z140" s="54" t="s">
        <v>13</v>
      </c>
      <c r="AA140" s="54" t="s">
        <v>15</v>
      </c>
      <c r="AB140" t="str" cm="1">
        <f t="array" ref="AB140">_xlfn.TEXTJOIN(" ",TRUE,IF(TRIM(U140:AA140)="","",TRIM(U140:AA140)))</f>
        <v>Right Sleeve Bottom Right Corner Top Left</v>
      </c>
      <c r="AC140" s="53" t="str" cm="1">
        <f t="array" ref="AC140">_xlfn.TEXTJOIN("-",TRUE,IF(TRIM(U140:AA140)="","",TRIM(U140:AA140)))</f>
        <v>Right-Sleeve-Bottom-Right-Corner-Top-Left</v>
      </c>
      <c r="AD140" s="53" t="str" cm="1">
        <f t="array" ref="AD140">_xlfn.TEXTJOIN("",TRUE,LEFT(U140:AA140,1))</f>
        <v>RSBRCTL</v>
      </c>
      <c r="AE140" s="53" t="str" cm="1">
        <f t="array" ref="AE140">_xlfn.TEXTJOIN("/",TRUE,LEFT(U140:AA140,1))&amp;"/"</f>
        <v>R/S/B/R/C/T/L/</v>
      </c>
      <c r="AF140" s="53" t="str" cm="1">
        <f t="array" ref="AF140">_xlfn.TEXTJOIN("-",TRUE,LEFT(U140:AA140,1))&amp;"-"</f>
        <v>R-S-B-R-C-T-L-</v>
      </c>
      <c r="BI140" s="223"/>
      <c r="BJ140" s="224"/>
      <c r="BK140" s="224"/>
      <c r="BL140" s="224"/>
      <c r="BM140" s="224"/>
      <c r="BN140" s="224"/>
      <c r="BO140" s="224"/>
    </row>
    <row r="141" spans="1:67">
      <c r="A141" s="11" t="s">
        <v>469</v>
      </c>
      <c r="B141" s="11" t="s">
        <v>470</v>
      </c>
      <c r="C141" s="11" t="s">
        <v>469</v>
      </c>
      <c r="T141" s="27" t="s">
        <v>471</v>
      </c>
      <c r="U141" s="54" t="s">
        <v>23</v>
      </c>
      <c r="V141" s="54" t="s">
        <v>50</v>
      </c>
      <c r="W141" s="54" t="s">
        <v>17</v>
      </c>
      <c r="X141" s="54" t="s">
        <v>15</v>
      </c>
      <c r="Y141" s="54" t="s">
        <v>51</v>
      </c>
      <c r="Z141" s="54" t="s">
        <v>13</v>
      </c>
      <c r="AA141" s="54" t="s">
        <v>23</v>
      </c>
      <c r="AB141" t="str" cm="1">
        <f t="array" ref="AB141">_xlfn.TEXTJOIN(" ",TRUE,IF(TRIM(U141:AA141)="","",TRIM(U141:AA141)))</f>
        <v>Right Sleeve Bottom Left Corner Top Right</v>
      </c>
      <c r="AC141" s="53" t="str" cm="1">
        <f t="array" ref="AC141">_xlfn.TEXTJOIN("-",TRUE,IF(TRIM(U141:AA141)="","",TRIM(U141:AA141)))</f>
        <v>Right-Sleeve-Bottom-Left-Corner-Top-Right</v>
      </c>
      <c r="AD141" s="53" t="str" cm="1">
        <f t="array" ref="AD141">_xlfn.TEXTJOIN("",TRUE,LEFT(U141:AA141,1))</f>
        <v>RSBLCTR</v>
      </c>
      <c r="AE141" s="53" t="str" cm="1">
        <f t="array" ref="AE141">_xlfn.TEXTJOIN("/",TRUE,LEFT(U141:AA141,1))&amp;"/"</f>
        <v>R/S/B/L/C/T/R/</v>
      </c>
      <c r="AF141" s="53" t="str" cm="1">
        <f t="array" ref="AF141">_xlfn.TEXTJOIN("-",TRUE,LEFT(U141:AA141,1))&amp;"-"</f>
        <v>R-S-B-L-C-T-R-</v>
      </c>
      <c r="BI141" s="223"/>
      <c r="BJ141" s="224"/>
      <c r="BK141" s="224"/>
      <c r="BL141" s="224"/>
      <c r="BM141" s="224"/>
      <c r="BN141" s="224"/>
      <c r="BO141" s="224"/>
    </row>
    <row r="142" spans="1:67">
      <c r="A142" s="11" t="s">
        <v>472</v>
      </c>
      <c r="B142" s="11" t="s">
        <v>473</v>
      </c>
      <c r="C142" s="11" t="s">
        <v>472</v>
      </c>
      <c r="T142" s="26" t="s">
        <v>474</v>
      </c>
      <c r="U142" s="54" t="s">
        <v>23</v>
      </c>
      <c r="V142" s="54" t="s">
        <v>50</v>
      </c>
      <c r="W142" s="54" t="s">
        <v>17</v>
      </c>
      <c r="X142" s="54" t="s">
        <v>23</v>
      </c>
      <c r="Y142" s="54" t="s">
        <v>51</v>
      </c>
      <c r="Z142" s="54" t="s">
        <v>13</v>
      </c>
      <c r="AA142" s="54" t="s">
        <v>23</v>
      </c>
      <c r="AB142" t="str" cm="1">
        <f t="array" ref="AB142">_xlfn.TEXTJOIN(" ",TRUE,IF(TRIM(U142:AA142)="","",TRIM(U142:AA142)))</f>
        <v>Right Sleeve Bottom Right Corner Top Right</v>
      </c>
      <c r="AC142" s="53" t="str" cm="1">
        <f t="array" ref="AC142">_xlfn.TEXTJOIN("-",TRUE,IF(TRIM(U142:AA142)="","",TRIM(U142:AA142)))</f>
        <v>Right-Sleeve-Bottom-Right-Corner-Top-Right</v>
      </c>
      <c r="AD142" s="53" t="str" cm="1">
        <f t="array" ref="AD142">_xlfn.TEXTJOIN("",TRUE,LEFT(U142:AA142,1))</f>
        <v>RSBRCTR</v>
      </c>
      <c r="AE142" s="53" t="str" cm="1">
        <f t="array" ref="AE142">_xlfn.TEXTJOIN("/",TRUE,LEFT(U142:AA142,1))&amp;"/"</f>
        <v>R/S/B/R/C/T/R/</v>
      </c>
      <c r="AF142" s="53" t="str" cm="1">
        <f t="array" ref="AF142">_xlfn.TEXTJOIN("-",TRUE,LEFT(U142:AA142,1))&amp;"-"</f>
        <v>R-S-B-R-C-T-R-</v>
      </c>
      <c r="BI142" s="223"/>
      <c r="BJ142" s="224"/>
      <c r="BK142" s="224"/>
      <c r="BL142" s="224"/>
      <c r="BM142" s="224"/>
      <c r="BN142" s="224"/>
      <c r="BO142" s="224"/>
    </row>
    <row r="143" spans="1:67">
      <c r="A143" s="11" t="s">
        <v>475</v>
      </c>
      <c r="B143" s="11" t="s">
        <v>476</v>
      </c>
      <c r="C143" s="11" t="s">
        <v>475</v>
      </c>
      <c r="T143" s="27" t="s">
        <v>477</v>
      </c>
      <c r="U143" s="54" t="s">
        <v>23</v>
      </c>
      <c r="V143" s="54" t="s">
        <v>50</v>
      </c>
      <c r="W143" s="54" t="s">
        <v>15</v>
      </c>
      <c r="X143" s="54" t="s">
        <v>31</v>
      </c>
      <c r="Y143" s="54"/>
      <c r="Z143" s="54" t="s">
        <v>13</v>
      </c>
      <c r="AA143" s="54" t="s">
        <v>15</v>
      </c>
      <c r="AB143" t="str" cm="1">
        <f t="array" ref="AB143">_xlfn.TEXTJOIN(" ",TRUE,IF(TRIM(U143:AA143)="","",TRIM(U143:AA143)))</f>
        <v>Right Sleeve Left Middle Top Left</v>
      </c>
      <c r="AC143" s="53" t="str" cm="1">
        <f t="array" ref="AC143">_xlfn.TEXTJOIN("-",TRUE,IF(TRIM(U143:AA143)="","",TRIM(U143:AA143)))</f>
        <v>Right-Sleeve-Left-Middle-Top-Left</v>
      </c>
      <c r="AD143" s="53" t="str" cm="1">
        <f t="array" ref="AD143">_xlfn.TEXTJOIN("",TRUE,LEFT(U143:AA143,1))</f>
        <v>RSLMTL</v>
      </c>
      <c r="AE143" s="53" t="str" cm="1">
        <f t="array" ref="AE143">_xlfn.TEXTJOIN("/",TRUE,LEFT(U143:AA143,1))&amp;"/"</f>
        <v>R/S/L/M/T/L/</v>
      </c>
      <c r="AF143" s="53" t="str" cm="1">
        <f t="array" ref="AF143">_xlfn.TEXTJOIN("-",TRUE,LEFT(U143:AA143,1))&amp;"-"</f>
        <v>R-S-L-M-T-L-</v>
      </c>
      <c r="BI143" s="223"/>
      <c r="BJ143" s="224"/>
      <c r="BK143" s="224"/>
      <c r="BL143" s="224"/>
      <c r="BM143" s="224"/>
      <c r="BN143" s="224"/>
      <c r="BO143" s="224"/>
    </row>
    <row r="144" spans="1:67">
      <c r="A144" s="11" t="s">
        <v>478</v>
      </c>
      <c r="B144" s="11" t="s">
        <v>479</v>
      </c>
      <c r="C144" s="11" t="s">
        <v>478</v>
      </c>
      <c r="D144" s="11">
        <v>400</v>
      </c>
      <c r="E144" s="11">
        <v>200</v>
      </c>
      <c r="F144" s="11">
        <v>600</v>
      </c>
      <c r="G144" s="11" t="s">
        <v>35</v>
      </c>
      <c r="H144" s="11" t="s">
        <v>28</v>
      </c>
      <c r="T144" s="26" t="s">
        <v>480</v>
      </c>
      <c r="U144" s="54" t="s">
        <v>23</v>
      </c>
      <c r="V144" s="54" t="s">
        <v>50</v>
      </c>
      <c r="W144" s="54" t="s">
        <v>23</v>
      </c>
      <c r="X144" s="54" t="s">
        <v>31</v>
      </c>
      <c r="Y144" s="54"/>
      <c r="Z144" s="54" t="s">
        <v>13</v>
      </c>
      <c r="AA144" s="54" t="s">
        <v>15</v>
      </c>
      <c r="AB144" t="str" cm="1">
        <f t="array" ref="AB144">_xlfn.TEXTJOIN(" ",TRUE,IF(TRIM(U144:AA144)="","",TRIM(U144:AA144)))</f>
        <v>Right Sleeve Right Middle Top Left</v>
      </c>
      <c r="AC144" s="53" t="str" cm="1">
        <f t="array" ref="AC144">_xlfn.TEXTJOIN("-",TRUE,IF(TRIM(U144:AA144)="","",TRIM(U144:AA144)))</f>
        <v>Right-Sleeve-Right-Middle-Top-Left</v>
      </c>
      <c r="AD144" s="53" t="str" cm="1">
        <f t="array" ref="AD144">_xlfn.TEXTJOIN("",TRUE,LEFT(U144:AA144,1))</f>
        <v>RSRMTL</v>
      </c>
      <c r="AE144" s="53" t="str" cm="1">
        <f t="array" ref="AE144">_xlfn.TEXTJOIN("/",TRUE,LEFT(U144:AA144,1))&amp;"/"</f>
        <v>R/S/R/M/T/L/</v>
      </c>
      <c r="AF144" s="53" t="str" cm="1">
        <f t="array" ref="AF144">_xlfn.TEXTJOIN("-",TRUE,LEFT(U144:AA144,1))&amp;"-"</f>
        <v>R-S-R-M-T-L-</v>
      </c>
      <c r="BI144" s="223"/>
      <c r="BJ144" s="224"/>
      <c r="BK144" s="224"/>
      <c r="BL144" s="224"/>
      <c r="BM144" s="224"/>
      <c r="BN144" s="224"/>
      <c r="BO144" s="224"/>
    </row>
    <row r="145" spans="1:67">
      <c r="A145" s="11" t="s">
        <v>481</v>
      </c>
      <c r="B145" s="11" t="s">
        <v>482</v>
      </c>
      <c r="C145" s="11" t="s">
        <v>481</v>
      </c>
      <c r="T145" s="27" t="s">
        <v>483</v>
      </c>
      <c r="U145" s="54" t="s">
        <v>23</v>
      </c>
      <c r="V145" s="54" t="s">
        <v>50</v>
      </c>
      <c r="W145" s="54" t="s">
        <v>31</v>
      </c>
      <c r="X145" s="54" t="s">
        <v>37</v>
      </c>
      <c r="Y145" s="54"/>
      <c r="Z145" s="54" t="s">
        <v>13</v>
      </c>
      <c r="AA145" s="54" t="s">
        <v>15</v>
      </c>
      <c r="AB145" t="str" cm="1">
        <f t="array" ref="AB145">_xlfn.TEXTJOIN(" ",TRUE,IF(TRIM(U145:AA145)="","",TRIM(U145:AA145)))</f>
        <v>Right Sleeve Middle Centre Top Left</v>
      </c>
      <c r="AC145" s="53" t="str" cm="1">
        <f t="array" ref="AC145">_xlfn.TEXTJOIN("-",TRUE,IF(TRIM(U145:AA145)="","",TRIM(U145:AA145)))</f>
        <v>Right-Sleeve-Middle-Centre-Top-Left</v>
      </c>
      <c r="AD145" s="53" t="str" cm="1">
        <f t="array" ref="AD145">_xlfn.TEXTJOIN("",TRUE,LEFT(U145:AA145,1))</f>
        <v>RSMCTL</v>
      </c>
      <c r="AE145" s="53" t="str" cm="1">
        <f t="array" ref="AE145">_xlfn.TEXTJOIN("/",TRUE,LEFT(U145:AA145,1))&amp;"/"</f>
        <v>R/S/M/C/T/L/</v>
      </c>
      <c r="AF145" s="53" t="str" cm="1">
        <f t="array" ref="AF145">_xlfn.TEXTJOIN("-",TRUE,LEFT(U145:AA145,1))&amp;"-"</f>
        <v>R-S-M-C-T-L-</v>
      </c>
      <c r="BI145" s="223"/>
      <c r="BJ145" s="224"/>
      <c r="BK145" s="224"/>
      <c r="BL145" s="224"/>
      <c r="BM145" s="224"/>
      <c r="BN145" s="224"/>
      <c r="BO145" s="224"/>
    </row>
    <row r="146" spans="1:67">
      <c r="A146" s="11" t="s">
        <v>484</v>
      </c>
      <c r="B146" s="11" t="s">
        <v>485</v>
      </c>
      <c r="C146" s="11" t="s">
        <v>484</v>
      </c>
      <c r="D146" s="11">
        <v>1200</v>
      </c>
      <c r="E146" s="11">
        <v>300</v>
      </c>
      <c r="F146" s="11">
        <v>1500</v>
      </c>
      <c r="G146" s="11" t="s">
        <v>35</v>
      </c>
      <c r="H146" s="11" t="s">
        <v>28</v>
      </c>
      <c r="T146" s="26" t="s">
        <v>486</v>
      </c>
      <c r="U146" s="54" t="s">
        <v>23</v>
      </c>
      <c r="V146" s="54" t="s">
        <v>50</v>
      </c>
      <c r="W146" s="54" t="s">
        <v>15</v>
      </c>
      <c r="X146" s="54" t="s">
        <v>31</v>
      </c>
      <c r="Y146" s="54"/>
      <c r="Z146" s="54" t="s">
        <v>13</v>
      </c>
      <c r="AA146" s="54" t="s">
        <v>23</v>
      </c>
      <c r="AB146" t="str" cm="1">
        <f t="array" ref="AB146">_xlfn.TEXTJOIN(" ",TRUE,IF(TRIM(U146:AA146)="","",TRIM(U146:AA146)))</f>
        <v>Right Sleeve Left Middle Top Right</v>
      </c>
      <c r="AC146" s="53" t="str" cm="1">
        <f t="array" ref="AC146">_xlfn.TEXTJOIN("-",TRUE,IF(TRIM(U146:AA146)="","",TRIM(U146:AA146)))</f>
        <v>Right-Sleeve-Left-Middle-Top-Right</v>
      </c>
      <c r="AD146" s="53" t="str" cm="1">
        <f t="array" ref="AD146">_xlfn.TEXTJOIN("",TRUE,LEFT(U146:AA146,1))</f>
        <v>RSLMTR</v>
      </c>
      <c r="AE146" s="53" t="str" cm="1">
        <f t="array" ref="AE146">_xlfn.TEXTJOIN("/",TRUE,LEFT(U146:AA146,1))&amp;"/"</f>
        <v>R/S/L/M/T/R/</v>
      </c>
      <c r="AF146" s="53" t="str" cm="1">
        <f t="array" ref="AF146">_xlfn.TEXTJOIN("-",TRUE,LEFT(U146:AA146,1))&amp;"-"</f>
        <v>R-S-L-M-T-R-</v>
      </c>
      <c r="BI146" s="223"/>
      <c r="BJ146" s="224"/>
      <c r="BK146" s="224"/>
      <c r="BL146" s="224"/>
      <c r="BM146" s="224"/>
      <c r="BN146" s="224"/>
      <c r="BO146" s="224"/>
    </row>
    <row r="147" spans="1:67">
      <c r="A147" s="11" t="s">
        <v>487</v>
      </c>
      <c r="B147" s="11" t="s">
        <v>488</v>
      </c>
      <c r="C147" s="11" t="s">
        <v>487</v>
      </c>
      <c r="D147" s="11">
        <v>70</v>
      </c>
      <c r="E147" s="11">
        <v>50</v>
      </c>
      <c r="F147" s="11">
        <v>120</v>
      </c>
      <c r="G147" s="11" t="s">
        <v>210</v>
      </c>
      <c r="H147" s="11" t="s">
        <v>28</v>
      </c>
      <c r="T147" s="27" t="s">
        <v>489</v>
      </c>
      <c r="U147" s="54" t="s">
        <v>23</v>
      </c>
      <c r="V147" s="54" t="s">
        <v>50</v>
      </c>
      <c r="W147" s="54" t="s">
        <v>23</v>
      </c>
      <c r="X147" s="54" t="s">
        <v>31</v>
      </c>
      <c r="Y147" s="54"/>
      <c r="Z147" s="54" t="s">
        <v>13</v>
      </c>
      <c r="AA147" s="54" t="s">
        <v>23</v>
      </c>
      <c r="AB147" t="str" cm="1">
        <f t="array" ref="AB147">_xlfn.TEXTJOIN(" ",TRUE,IF(TRIM(U147:AA147)="","",TRIM(U147:AA147)))</f>
        <v>Right Sleeve Right Middle Top Right</v>
      </c>
      <c r="AC147" s="53" t="str" cm="1">
        <f t="array" ref="AC147">_xlfn.TEXTJOIN("-",TRUE,IF(TRIM(U147:AA147)="","",TRIM(U147:AA147)))</f>
        <v>Right-Sleeve-Right-Middle-Top-Right</v>
      </c>
      <c r="AD147" s="53" t="str" cm="1">
        <f t="array" ref="AD147">_xlfn.TEXTJOIN("",TRUE,LEFT(U147:AA147,1))</f>
        <v>RSRMTR</v>
      </c>
      <c r="AE147" s="53" t="str" cm="1">
        <f t="array" ref="AE147">_xlfn.TEXTJOIN("/",TRUE,LEFT(U147:AA147,1))&amp;"/"</f>
        <v>R/S/R/M/T/R/</v>
      </c>
      <c r="AF147" s="53" t="str" cm="1">
        <f t="array" ref="AF147">_xlfn.TEXTJOIN("-",TRUE,LEFT(U147:AA147,1))&amp;"-"</f>
        <v>R-S-R-M-T-R-</v>
      </c>
      <c r="BI147" s="223"/>
      <c r="BJ147" s="224"/>
      <c r="BK147" s="224"/>
      <c r="BL147" s="224"/>
      <c r="BM147" s="224"/>
      <c r="BN147" s="224"/>
      <c r="BO147" s="224"/>
    </row>
    <row r="148" spans="1:67">
      <c r="A148" s="11" t="s">
        <v>490</v>
      </c>
      <c r="B148" s="11" t="s">
        <v>491</v>
      </c>
      <c r="C148" s="11" t="s">
        <v>490</v>
      </c>
      <c r="T148" s="26" t="s">
        <v>492</v>
      </c>
      <c r="U148" s="54" t="s">
        <v>23</v>
      </c>
      <c r="V148" s="54" t="s">
        <v>50</v>
      </c>
      <c r="W148" s="54" t="s">
        <v>31</v>
      </c>
      <c r="X148" s="54" t="s">
        <v>37</v>
      </c>
      <c r="Y148" s="54"/>
      <c r="Z148" s="54" t="s">
        <v>13</v>
      </c>
      <c r="AA148" s="54" t="s">
        <v>23</v>
      </c>
      <c r="AB148" t="str" cm="1">
        <f t="array" ref="AB148">_xlfn.TEXTJOIN(" ",TRUE,IF(TRIM(U148:AA148)="","",TRIM(U148:AA148)))</f>
        <v>Right Sleeve Middle Centre Top Right</v>
      </c>
      <c r="AC148" s="53" t="str" cm="1">
        <f t="array" ref="AC148">_xlfn.TEXTJOIN("-",TRUE,IF(TRIM(U148:AA148)="","",TRIM(U148:AA148)))</f>
        <v>Right-Sleeve-Middle-Centre-Top-Right</v>
      </c>
      <c r="AD148" s="53" t="str" cm="1">
        <f t="array" ref="AD148">_xlfn.TEXTJOIN("",TRUE,LEFT(U148:AA148,1))</f>
        <v>RSMCTR</v>
      </c>
      <c r="AE148" s="53" t="str" cm="1">
        <f t="array" ref="AE148">_xlfn.TEXTJOIN("/",TRUE,LEFT(U148:AA148,1))&amp;"/"</f>
        <v>R/S/M/C/T/R/</v>
      </c>
      <c r="AF148" s="53" t="str" cm="1">
        <f t="array" ref="AF148">_xlfn.TEXTJOIN("-",TRUE,LEFT(U148:AA148,1))&amp;"-"</f>
        <v>R-S-M-C-T-R-</v>
      </c>
      <c r="BI148" s="223"/>
      <c r="BJ148" s="224"/>
      <c r="BK148" s="224"/>
      <c r="BL148" s="224"/>
      <c r="BM148" s="224"/>
      <c r="BN148" s="224"/>
      <c r="BO148" s="224"/>
    </row>
    <row r="149" spans="1:67">
      <c r="A149" s="11" t="s">
        <v>493</v>
      </c>
      <c r="B149" s="11" t="s">
        <v>494</v>
      </c>
      <c r="C149" s="11" t="s">
        <v>493</v>
      </c>
      <c r="D149" s="11">
        <v>800</v>
      </c>
      <c r="E149" s="11">
        <v>320</v>
      </c>
      <c r="F149" s="11">
        <v>1120</v>
      </c>
      <c r="G149" s="11" t="s">
        <v>35</v>
      </c>
      <c r="H149" s="11" t="s">
        <v>28</v>
      </c>
      <c r="T149" s="27" t="s">
        <v>495</v>
      </c>
      <c r="U149" s="54" t="s">
        <v>23</v>
      </c>
      <c r="V149" s="54" t="s">
        <v>50</v>
      </c>
      <c r="W149" s="54" t="s">
        <v>17</v>
      </c>
      <c r="X149" s="54" t="s">
        <v>15</v>
      </c>
      <c r="Y149" s="54" t="s">
        <v>23</v>
      </c>
      <c r="Z149" s="54"/>
      <c r="AA149" s="54"/>
      <c r="AB149" t="str" cm="1">
        <f t="array" ref="AB149">_xlfn.TEXTJOIN(" ",TRUE,IF(TRIM(U149:AA149)="","",TRIM(U149:AA149)))</f>
        <v>Right Sleeve Bottom Left Right</v>
      </c>
      <c r="AC149" s="53" t="str" cm="1">
        <f t="array" ref="AC149">_xlfn.TEXTJOIN("-",TRUE,IF(TRIM(U149:AA149)="","",TRIM(U149:AA149)))</f>
        <v>Right-Sleeve-Bottom-Left-Right</v>
      </c>
      <c r="AD149" s="53" t="str" cm="1">
        <f t="array" ref="AD149">_xlfn.TEXTJOIN("",TRUE,LEFT(U149:AA149,1))</f>
        <v>RSBLR</v>
      </c>
      <c r="AE149" s="53" t="str" cm="1">
        <f t="array" ref="AE149">_xlfn.TEXTJOIN("/",TRUE,LEFT(U149:AA149,1))&amp;"/"</f>
        <v>R/S/B/L/R/</v>
      </c>
      <c r="AF149" s="53" t="str" cm="1">
        <f t="array" ref="AF149">_xlfn.TEXTJOIN("-",TRUE,LEFT(U149:AA149,1))&amp;"-"</f>
        <v>R-S-B-L-R-</v>
      </c>
      <c r="BI149" s="223"/>
      <c r="BJ149" s="224"/>
      <c r="BK149" s="224"/>
      <c r="BL149" s="224"/>
      <c r="BM149" s="224"/>
      <c r="BN149" s="224"/>
      <c r="BO149" s="224"/>
    </row>
    <row r="150" spans="1:67">
      <c r="A150" s="11" t="s">
        <v>496</v>
      </c>
      <c r="B150" s="11" t="s">
        <v>497</v>
      </c>
      <c r="C150" s="11" t="s">
        <v>496</v>
      </c>
      <c r="T150" s="26" t="s">
        <v>498</v>
      </c>
      <c r="U150" s="54" t="s">
        <v>23</v>
      </c>
      <c r="V150" s="54" t="s">
        <v>50</v>
      </c>
      <c r="W150" s="54" t="s">
        <v>37</v>
      </c>
      <c r="X150" s="54" t="s">
        <v>15</v>
      </c>
      <c r="Y150" s="54" t="s">
        <v>23</v>
      </c>
      <c r="Z150" s="54"/>
      <c r="AA150" s="54"/>
      <c r="AB150" t="str" cm="1">
        <f t="array" ref="AB150">_xlfn.TEXTJOIN(" ",TRUE,IF(TRIM(U150:AA150)="","",TRIM(U150:AA150)))</f>
        <v>Right Sleeve Centre Left Right</v>
      </c>
      <c r="AC150" s="53" t="str" cm="1">
        <f t="array" ref="AC150">_xlfn.TEXTJOIN("-",TRUE,IF(TRIM(U150:AA150)="","",TRIM(U150:AA150)))</f>
        <v>Right-Sleeve-Centre-Left-Right</v>
      </c>
      <c r="AD150" s="53" t="str" cm="1">
        <f t="array" ref="AD150">_xlfn.TEXTJOIN("",TRUE,LEFT(U150:AA150,1))</f>
        <v>RSCLR</v>
      </c>
      <c r="AE150" s="53" t="str" cm="1">
        <f t="array" ref="AE150">_xlfn.TEXTJOIN("/",TRUE,LEFT(U150:AA150,1))&amp;"/"</f>
        <v>R/S/C/L/R/</v>
      </c>
      <c r="AF150" s="53" t="str" cm="1">
        <f t="array" ref="AF150">_xlfn.TEXTJOIN("-",TRUE,LEFT(U150:AA150,1))&amp;"-"</f>
        <v>R-S-C-L-R-</v>
      </c>
      <c r="BI150" s="223"/>
      <c r="BJ150" s="224"/>
      <c r="BK150" s="224"/>
      <c r="BL150" s="224"/>
      <c r="BM150" s="224"/>
      <c r="BN150" s="224"/>
      <c r="BO150" s="224"/>
    </row>
    <row r="151" spans="1:67">
      <c r="A151" s="11" t="s">
        <v>499</v>
      </c>
      <c r="B151" s="11" t="s">
        <v>500</v>
      </c>
      <c r="C151" s="11" t="s">
        <v>499</v>
      </c>
      <c r="D151" s="11">
        <v>110</v>
      </c>
      <c r="E151" s="11">
        <v>40</v>
      </c>
      <c r="F151" s="11">
        <v>150</v>
      </c>
      <c r="G151" s="11" t="s">
        <v>353</v>
      </c>
      <c r="H151" s="11" t="s">
        <v>28</v>
      </c>
      <c r="T151" s="27" t="s">
        <v>501</v>
      </c>
      <c r="U151" s="54" t="s">
        <v>23</v>
      </c>
      <c r="V151" s="54" t="s">
        <v>50</v>
      </c>
      <c r="W151" s="54" t="s">
        <v>17</v>
      </c>
      <c r="X151" s="54" t="s">
        <v>51</v>
      </c>
      <c r="Y151" s="54"/>
      <c r="Z151" s="54" t="s">
        <v>13</v>
      </c>
      <c r="AA151" s="54" t="s">
        <v>17</v>
      </c>
      <c r="AB151" t="str" cm="1">
        <f t="array" ref="AB151">_xlfn.TEXTJOIN(" ",TRUE,IF(TRIM(U151:AA151)="","",TRIM(U151:AA151)))</f>
        <v>Right Sleeve Bottom Corner Top Bottom</v>
      </c>
      <c r="AC151" s="53" t="str" cm="1">
        <f t="array" ref="AC151">_xlfn.TEXTJOIN("-",TRUE,IF(TRIM(U151:AA151)="","",TRIM(U151:AA151)))</f>
        <v>Right-Sleeve-Bottom-Corner-Top-Bottom</v>
      </c>
      <c r="AD151" s="53" t="str" cm="1">
        <f t="array" ref="AD151">_xlfn.TEXTJOIN("",TRUE,LEFT(U151:AA151,1))</f>
        <v>RSBCTB</v>
      </c>
      <c r="AE151" s="53" t="str" cm="1">
        <f t="array" ref="AE151">_xlfn.TEXTJOIN("/",TRUE,LEFT(U151:AA151,1))&amp;"/"</f>
        <v>R/S/B/C/T/B/</v>
      </c>
      <c r="AF151" s="53" t="str" cm="1">
        <f t="array" ref="AF151">_xlfn.TEXTJOIN("-",TRUE,LEFT(U151:AA151,1))&amp;"-"</f>
        <v>R-S-B-C-T-B-</v>
      </c>
      <c r="BI151" s="223"/>
      <c r="BJ151" s="224"/>
      <c r="BK151" s="224"/>
      <c r="BL151" s="224"/>
      <c r="BM151" s="224"/>
      <c r="BN151" s="224"/>
      <c r="BO151" s="224"/>
    </row>
    <row r="152" spans="1:67">
      <c r="A152" s="11" t="s">
        <v>502</v>
      </c>
      <c r="B152" s="11" t="s">
        <v>503</v>
      </c>
      <c r="C152" s="11" t="s">
        <v>502</v>
      </c>
      <c r="T152" s="26" t="s">
        <v>504</v>
      </c>
      <c r="U152" s="54" t="s">
        <v>23</v>
      </c>
      <c r="V152" s="54" t="s">
        <v>50</v>
      </c>
      <c r="W152" s="54" t="s">
        <v>17</v>
      </c>
      <c r="X152" s="54" t="s">
        <v>51</v>
      </c>
      <c r="Y152" s="54"/>
      <c r="Z152" s="54" t="s">
        <v>13</v>
      </c>
      <c r="AA152" s="54" t="s">
        <v>17</v>
      </c>
      <c r="AB152" t="str" cm="1">
        <f t="array" ref="AB152">_xlfn.TEXTJOIN(" ",TRUE,IF(TRIM(U152:AA152)="","",TRIM(U152:AA152)))</f>
        <v>Right Sleeve Bottom Corner Top Bottom</v>
      </c>
      <c r="AC152" s="53" t="str" cm="1">
        <f t="array" ref="AC152">_xlfn.TEXTJOIN("-",TRUE,IF(TRIM(U152:AA152)="","",TRIM(U152:AA152)))</f>
        <v>Right-Sleeve-Bottom-Corner-Top-Bottom</v>
      </c>
      <c r="AD152" s="53" t="str" cm="1">
        <f t="array" ref="AD152">_xlfn.TEXTJOIN("",TRUE,LEFT(U152:AA152,1))</f>
        <v>RSBCTB</v>
      </c>
      <c r="AE152" s="53" t="str" cm="1">
        <f t="array" ref="AE152">_xlfn.TEXTJOIN("/",TRUE,LEFT(U152:AA152,1))&amp;"/"</f>
        <v>R/S/B/C/T/B/</v>
      </c>
      <c r="AF152" s="53" t="str" cm="1">
        <f t="array" ref="AF152">_xlfn.TEXTJOIN("-",TRUE,LEFT(U152:AA152,1))&amp;"-"</f>
        <v>R-S-B-C-T-B-</v>
      </c>
      <c r="BI152" s="223"/>
      <c r="BJ152" s="224"/>
      <c r="BK152" s="224"/>
      <c r="BL152" s="224"/>
      <c r="BM152" s="224"/>
      <c r="BN152" s="224"/>
      <c r="BO152" s="224"/>
    </row>
    <row r="153" spans="1:67">
      <c r="A153" s="11" t="s">
        <v>505</v>
      </c>
      <c r="B153" s="11" t="s">
        <v>506</v>
      </c>
      <c r="C153" s="11" t="s">
        <v>505</v>
      </c>
      <c r="D153" s="11">
        <v>70</v>
      </c>
      <c r="E153" s="11">
        <v>50</v>
      </c>
      <c r="F153" s="11">
        <v>120</v>
      </c>
      <c r="G153" s="11" t="s">
        <v>210</v>
      </c>
      <c r="H153" s="11" t="s">
        <v>28</v>
      </c>
      <c r="T153" s="27" t="s">
        <v>507</v>
      </c>
      <c r="U153" s="54" t="s">
        <v>23</v>
      </c>
      <c r="V153" s="54" t="s">
        <v>50</v>
      </c>
      <c r="W153" s="54" t="s">
        <v>17</v>
      </c>
      <c r="X153" s="54" t="s">
        <v>31</v>
      </c>
      <c r="Y153" s="54"/>
      <c r="Z153" s="54" t="s">
        <v>13</v>
      </c>
      <c r="AA153" s="54" t="s">
        <v>17</v>
      </c>
      <c r="AB153" t="str" cm="1">
        <f t="array" ref="AB153">_xlfn.TEXTJOIN(" ",TRUE,IF(TRIM(U153:AA153)="","",TRIM(U153:AA153)))</f>
        <v>Right Sleeve Bottom Middle Top Bottom</v>
      </c>
      <c r="AC153" s="53" t="str" cm="1">
        <f t="array" ref="AC153">_xlfn.TEXTJOIN("-",TRUE,IF(TRIM(U153:AA153)="","",TRIM(U153:AA153)))</f>
        <v>Right-Sleeve-Bottom-Middle-Top-Bottom</v>
      </c>
      <c r="AD153" s="53" t="str" cm="1">
        <f t="array" ref="AD153">_xlfn.TEXTJOIN("",TRUE,LEFT(U153:AA153,1))</f>
        <v>RSBMTB</v>
      </c>
      <c r="AE153" s="53" t="str" cm="1">
        <f t="array" ref="AE153">_xlfn.TEXTJOIN("/",TRUE,LEFT(U153:AA153,1))&amp;"/"</f>
        <v>R/S/B/M/T/B/</v>
      </c>
      <c r="AF153" s="53" t="str" cm="1">
        <f t="array" ref="AF153">_xlfn.TEXTJOIN("-",TRUE,LEFT(U153:AA153,1))&amp;"-"</f>
        <v>R-S-B-M-T-B-</v>
      </c>
      <c r="BI153" s="223"/>
      <c r="BJ153" s="224"/>
      <c r="BK153" s="224"/>
      <c r="BL153" s="224"/>
      <c r="BM153" s="224"/>
      <c r="BN153" s="224"/>
      <c r="BO153" s="224"/>
    </row>
    <row r="154" spans="1:67">
      <c r="A154" s="11" t="s">
        <v>508</v>
      </c>
      <c r="B154" s="11" t="s">
        <v>509</v>
      </c>
      <c r="C154" s="11" t="s">
        <v>508</v>
      </c>
      <c r="T154" s="26" t="s">
        <v>510</v>
      </c>
      <c r="U154" s="54" t="s">
        <v>23</v>
      </c>
      <c r="V154" s="54" t="s">
        <v>50</v>
      </c>
      <c r="W154" s="54"/>
      <c r="X154" s="54"/>
      <c r="Y154" s="54"/>
      <c r="Z154" s="54"/>
      <c r="AA154" s="54"/>
      <c r="AB154" t="str" cm="1">
        <f t="array" ref="AB154">_xlfn.TEXTJOIN(" ",TRUE,IF(TRIM(U154:AA154)="","",TRIM(U154:AA154)))</f>
        <v>Right Sleeve</v>
      </c>
      <c r="AC154" s="53" t="str" cm="1">
        <f t="array" ref="AC154">_xlfn.TEXTJOIN("-",TRUE,IF(TRIM(U154:AA154)="","",TRIM(U154:AA154)))</f>
        <v>Right-Sleeve</v>
      </c>
      <c r="AD154" s="53" t="str" cm="1">
        <f t="array" ref="AD154">_xlfn.TEXTJOIN("",TRUE,LEFT(U154:AA154,1))</f>
        <v>RS</v>
      </c>
      <c r="AE154" s="53" t="str" cm="1">
        <f t="array" ref="AE154">_xlfn.TEXTJOIN("/",TRUE,LEFT(U154:AA154,1))&amp;"/"</f>
        <v>R/S/</v>
      </c>
      <c r="AF154" s="53" t="str" cm="1">
        <f t="array" ref="AF154">_xlfn.TEXTJOIN("-",TRUE,LEFT(U154:AA154,1))&amp;"-"</f>
        <v>R-S-</v>
      </c>
      <c r="BI154" s="223"/>
      <c r="BJ154" s="224"/>
      <c r="BK154" s="224"/>
      <c r="BL154" s="224"/>
      <c r="BM154" s="224"/>
      <c r="BN154" s="224"/>
      <c r="BO154" s="224"/>
    </row>
    <row r="155" spans="1:67">
      <c r="A155" s="11" t="s">
        <v>511</v>
      </c>
      <c r="B155" s="11" t="s">
        <v>512</v>
      </c>
      <c r="C155" s="11" t="s">
        <v>511</v>
      </c>
      <c r="T155" s="27" t="s">
        <v>513</v>
      </c>
      <c r="U155" s="54" t="s">
        <v>23</v>
      </c>
      <c r="V155" s="54" t="s">
        <v>50</v>
      </c>
      <c r="W155" s="54"/>
      <c r="X155" s="54"/>
      <c r="Y155" s="54"/>
      <c r="Z155" s="54"/>
      <c r="AA155" s="54"/>
      <c r="AB155" t="str" cm="1">
        <f t="array" ref="AB155">_xlfn.TEXTJOIN(" ",TRUE,IF(TRIM(U155:AA155)="","",TRIM(U155:AA155)))</f>
        <v>Right Sleeve</v>
      </c>
      <c r="AC155" s="53" t="str" cm="1">
        <f t="array" ref="AC155">_xlfn.TEXTJOIN("-",TRUE,IF(TRIM(U155:AA155)="","",TRIM(U155:AA155)))</f>
        <v>Right-Sleeve</v>
      </c>
      <c r="AD155" s="53" t="str" cm="1">
        <f t="array" ref="AD155">_xlfn.TEXTJOIN("",TRUE,LEFT(U155:AA155,1))</f>
        <v>RS</v>
      </c>
      <c r="AE155" s="53" t="str" cm="1">
        <f t="array" ref="AE155">_xlfn.TEXTJOIN("/",TRUE,LEFT(U155:AA155,1))&amp;"/"</f>
        <v>R/S/</v>
      </c>
      <c r="AF155" s="53" t="str" cm="1">
        <f t="array" ref="AF155">_xlfn.TEXTJOIN("-",TRUE,LEFT(U155:AA155,1))&amp;"-"</f>
        <v>R-S-</v>
      </c>
      <c r="BI155" s="223"/>
      <c r="BJ155" s="224"/>
      <c r="BK155" s="224"/>
      <c r="BL155" s="224"/>
      <c r="BM155" s="224"/>
      <c r="BN155" s="224"/>
      <c r="BO155" s="224"/>
    </row>
    <row r="156" spans="1:67">
      <c r="A156" s="11" t="s">
        <v>514</v>
      </c>
      <c r="B156" s="11" t="s">
        <v>515</v>
      </c>
      <c r="C156" s="11" t="s">
        <v>514</v>
      </c>
      <c r="T156" s="26" t="s">
        <v>516</v>
      </c>
      <c r="U156" s="54" t="s">
        <v>23</v>
      </c>
      <c r="V156" s="54" t="s">
        <v>50</v>
      </c>
      <c r="W156" s="54"/>
      <c r="X156" s="54"/>
      <c r="Y156" s="54"/>
      <c r="Z156" s="54"/>
      <c r="AA156" s="54"/>
      <c r="AB156" t="str" cm="1">
        <f t="array" ref="AB156">_xlfn.TEXTJOIN(" ",TRUE,IF(TRIM(U156:AA156)="","",TRIM(U156:AA156)))</f>
        <v>Right Sleeve</v>
      </c>
      <c r="AC156" s="53" t="str" cm="1">
        <f t="array" ref="AC156">_xlfn.TEXTJOIN("-",TRUE,IF(TRIM(U156:AA156)="","",TRIM(U156:AA156)))</f>
        <v>Right-Sleeve</v>
      </c>
      <c r="AD156" s="53" t="str" cm="1">
        <f t="array" ref="AD156">_xlfn.TEXTJOIN("",TRUE,LEFT(U156:AA156,1))</f>
        <v>RS</v>
      </c>
      <c r="AE156" s="53" t="str" cm="1">
        <f t="array" ref="AE156">_xlfn.TEXTJOIN("/",TRUE,LEFT(U156:AA156,1))&amp;"/"</f>
        <v>R/S/</v>
      </c>
      <c r="AF156" s="53" t="str" cm="1">
        <f t="array" ref="AF156">_xlfn.TEXTJOIN("-",TRUE,LEFT(U156:AA156,1))&amp;"-"</f>
        <v>R-S-</v>
      </c>
      <c r="BI156" s="223"/>
      <c r="BJ156" s="224"/>
      <c r="BK156" s="224"/>
      <c r="BL156" s="224"/>
      <c r="BM156" s="224"/>
      <c r="BN156" s="224"/>
      <c r="BO156" s="224"/>
    </row>
    <row r="157" spans="1:67">
      <c r="A157" s="11" t="s">
        <v>517</v>
      </c>
      <c r="B157" s="11" t="s">
        <v>518</v>
      </c>
      <c r="C157" s="11" t="s">
        <v>517</v>
      </c>
      <c r="T157" s="27" t="s">
        <v>519</v>
      </c>
      <c r="U157" s="54" t="s">
        <v>23</v>
      </c>
      <c r="V157" s="54" t="s">
        <v>50</v>
      </c>
      <c r="W157" s="54"/>
      <c r="X157" s="54"/>
      <c r="Y157" s="54"/>
      <c r="Z157" s="54"/>
      <c r="AA157" s="54"/>
      <c r="AB157" t="str" cm="1">
        <f t="array" ref="AB157">_xlfn.TEXTJOIN(" ",TRUE,IF(TRIM(U157:AA157)="","",TRIM(U157:AA157)))</f>
        <v>Right Sleeve</v>
      </c>
      <c r="AC157" s="53" t="str" cm="1">
        <f t="array" ref="AC157">_xlfn.TEXTJOIN("-",TRUE,IF(TRIM(U157:AA157)="","",TRIM(U157:AA157)))</f>
        <v>Right-Sleeve</v>
      </c>
      <c r="AD157" s="53" t="str" cm="1">
        <f t="array" ref="AD157">_xlfn.TEXTJOIN("",TRUE,LEFT(U157:AA157,1))</f>
        <v>RS</v>
      </c>
      <c r="AE157" s="53" t="str" cm="1">
        <f t="array" ref="AE157">_xlfn.TEXTJOIN("/",TRUE,LEFT(U157:AA157,1))&amp;"/"</f>
        <v>R/S/</v>
      </c>
      <c r="AF157" s="53" t="str" cm="1">
        <f t="array" ref="AF157">_xlfn.TEXTJOIN("-",TRUE,LEFT(U157:AA157,1))&amp;"-"</f>
        <v>R-S-</v>
      </c>
      <c r="BI157" s="223"/>
      <c r="BJ157" s="224"/>
      <c r="BK157" s="224"/>
      <c r="BL157" s="224"/>
      <c r="BM157" s="224"/>
      <c r="BN157" s="224"/>
      <c r="BO157" s="224"/>
    </row>
    <row r="158" spans="1:67">
      <c r="A158" s="11" t="s">
        <v>520</v>
      </c>
      <c r="B158" s="11" t="s">
        <v>521</v>
      </c>
      <c r="C158" s="11" t="s">
        <v>520</v>
      </c>
      <c r="T158" s="26" t="s">
        <v>522</v>
      </c>
      <c r="U158" s="54" t="s">
        <v>23</v>
      </c>
      <c r="V158" s="54" t="s">
        <v>50</v>
      </c>
      <c r="W158" s="54"/>
      <c r="X158" s="54"/>
      <c r="Y158" s="54"/>
      <c r="Z158" s="54"/>
      <c r="AA158" s="54"/>
      <c r="AB158" t="str" cm="1">
        <f t="array" ref="AB158">_xlfn.TEXTJOIN(" ",TRUE,IF(TRIM(U158:AA158)="","",TRIM(U158:AA158)))</f>
        <v>Right Sleeve</v>
      </c>
      <c r="AC158" s="53" t="str" cm="1">
        <f t="array" ref="AC158">_xlfn.TEXTJOIN("-",TRUE,IF(TRIM(U158:AA158)="","",TRIM(U158:AA158)))</f>
        <v>Right-Sleeve</v>
      </c>
      <c r="AD158" s="53" t="str" cm="1">
        <f t="array" ref="AD158">_xlfn.TEXTJOIN("",TRUE,LEFT(U158:AA158,1))</f>
        <v>RS</v>
      </c>
      <c r="AE158" s="53" t="str" cm="1">
        <f t="array" ref="AE158">_xlfn.TEXTJOIN("/",TRUE,LEFT(U158:AA158,1))&amp;"/"</f>
        <v>R/S/</v>
      </c>
      <c r="AF158" s="53" t="str" cm="1">
        <f t="array" ref="AF158">_xlfn.TEXTJOIN("-",TRUE,LEFT(U158:AA158,1))&amp;"-"</f>
        <v>R-S-</v>
      </c>
      <c r="BI158" s="223"/>
      <c r="BJ158" s="224"/>
      <c r="BK158" s="224"/>
      <c r="BL158" s="224"/>
      <c r="BM158" s="224"/>
      <c r="BN158" s="224"/>
      <c r="BO158" s="224"/>
    </row>
    <row r="159" spans="1:67">
      <c r="A159" s="11" t="s">
        <v>523</v>
      </c>
      <c r="B159" s="11" t="s">
        <v>524</v>
      </c>
      <c r="C159" s="11" t="s">
        <v>523</v>
      </c>
      <c r="T159" s="27" t="s">
        <v>525</v>
      </c>
      <c r="U159" s="54" t="s">
        <v>23</v>
      </c>
      <c r="V159" s="54" t="s">
        <v>50</v>
      </c>
      <c r="W159" s="54"/>
      <c r="X159" s="54"/>
      <c r="Y159" s="54"/>
      <c r="Z159" s="54"/>
      <c r="AA159" s="54"/>
      <c r="AB159" t="str" cm="1">
        <f t="array" ref="AB159">_xlfn.TEXTJOIN(" ",TRUE,IF(TRIM(U159:AA159)="","",TRIM(U159:AA159)))</f>
        <v>Right Sleeve</v>
      </c>
      <c r="AC159" s="53" t="str" cm="1">
        <f t="array" ref="AC159">_xlfn.TEXTJOIN("-",TRUE,IF(TRIM(U159:AA159)="","",TRIM(U159:AA159)))</f>
        <v>Right-Sleeve</v>
      </c>
      <c r="AD159" s="53" t="str" cm="1">
        <f t="array" ref="AD159">_xlfn.TEXTJOIN("",TRUE,LEFT(U159:AA159,1))</f>
        <v>RS</v>
      </c>
      <c r="AE159" s="53" t="str" cm="1">
        <f t="array" ref="AE159">_xlfn.TEXTJOIN("/",TRUE,LEFT(U159:AA159,1))&amp;"/"</f>
        <v>R/S/</v>
      </c>
      <c r="AF159" s="53" t="str" cm="1">
        <f t="array" ref="AF159">_xlfn.TEXTJOIN("-",TRUE,LEFT(U159:AA159,1))&amp;"-"</f>
        <v>R-S-</v>
      </c>
      <c r="BI159" s="223"/>
      <c r="BJ159" s="224"/>
      <c r="BK159" s="224"/>
      <c r="BL159" s="224"/>
      <c r="BM159" s="224"/>
      <c r="BN159" s="224"/>
      <c r="BO159" s="224"/>
    </row>
    <row r="160" spans="1:67">
      <c r="A160" s="11" t="s">
        <v>526</v>
      </c>
      <c r="B160" s="11" t="s">
        <v>527</v>
      </c>
      <c r="C160" s="11" t="s">
        <v>526</v>
      </c>
      <c r="T160" s="26" t="s">
        <v>528</v>
      </c>
      <c r="U160" s="54" t="s">
        <v>23</v>
      </c>
      <c r="V160" s="54" t="s">
        <v>50</v>
      </c>
      <c r="W160" s="54"/>
      <c r="X160" s="54"/>
      <c r="Y160" s="54"/>
      <c r="Z160" s="54"/>
      <c r="AA160" s="54"/>
      <c r="AB160" t="str" cm="1">
        <f t="array" ref="AB160">_xlfn.TEXTJOIN(" ",TRUE,IF(TRIM(U160:AA160)="","",TRIM(U160:AA160)))</f>
        <v>Right Sleeve</v>
      </c>
      <c r="AC160" s="53" t="str" cm="1">
        <f t="array" ref="AC160">_xlfn.TEXTJOIN("-",TRUE,IF(TRIM(U160:AA160)="","",TRIM(U160:AA160)))</f>
        <v>Right-Sleeve</v>
      </c>
      <c r="AD160" s="53" t="str" cm="1">
        <f t="array" ref="AD160">_xlfn.TEXTJOIN("",TRUE,LEFT(U160:AA160,1))</f>
        <v>RS</v>
      </c>
      <c r="AE160" s="53" t="str" cm="1">
        <f t="array" ref="AE160">_xlfn.TEXTJOIN("/",TRUE,LEFT(U160:AA160,1))&amp;"/"</f>
        <v>R/S/</v>
      </c>
      <c r="AF160" s="53" t="str" cm="1">
        <f t="array" ref="AF160">_xlfn.TEXTJOIN("-",TRUE,LEFT(U160:AA160,1))&amp;"-"</f>
        <v>R-S-</v>
      </c>
      <c r="BI160" s="223"/>
      <c r="BJ160" s="224"/>
      <c r="BK160" s="224"/>
      <c r="BL160" s="224"/>
      <c r="BM160" s="224"/>
      <c r="BN160" s="224"/>
      <c r="BO160" s="224"/>
    </row>
    <row r="161" spans="1:67">
      <c r="A161" s="11" t="s">
        <v>529</v>
      </c>
      <c r="B161" s="11" t="s">
        <v>530</v>
      </c>
      <c r="C161" s="11" t="s">
        <v>529</v>
      </c>
      <c r="T161" s="27" t="s">
        <v>531</v>
      </c>
      <c r="U161" s="54" t="s">
        <v>23</v>
      </c>
      <c r="V161" s="54" t="s">
        <v>50</v>
      </c>
      <c r="W161" s="54"/>
      <c r="X161" s="54"/>
      <c r="Y161" s="54"/>
      <c r="Z161" s="54"/>
      <c r="AA161" s="54"/>
      <c r="AB161" t="str" cm="1">
        <f t="array" ref="AB161">_xlfn.TEXTJOIN(" ",TRUE,IF(TRIM(U161:AA161)="","",TRIM(U161:AA161)))</f>
        <v>Right Sleeve</v>
      </c>
      <c r="AC161" s="53" t="str" cm="1">
        <f t="array" ref="AC161">_xlfn.TEXTJOIN("-",TRUE,IF(TRIM(U161:AA161)="","",TRIM(U161:AA161)))</f>
        <v>Right-Sleeve</v>
      </c>
      <c r="AD161" s="53" t="str" cm="1">
        <f t="array" ref="AD161">_xlfn.TEXTJOIN("",TRUE,LEFT(U161:AA161,1))</f>
        <v>RS</v>
      </c>
      <c r="AE161" s="53" t="str" cm="1">
        <f t="array" ref="AE161">_xlfn.TEXTJOIN("/",TRUE,LEFT(U161:AA161,1))&amp;"/"</f>
        <v>R/S/</v>
      </c>
      <c r="AF161" s="53" t="str" cm="1">
        <f t="array" ref="AF161">_xlfn.TEXTJOIN("-",TRUE,LEFT(U161:AA161,1))&amp;"-"</f>
        <v>R-S-</v>
      </c>
      <c r="BI161" s="223"/>
      <c r="BJ161" s="224"/>
      <c r="BK161" s="224"/>
      <c r="BL161" s="224"/>
      <c r="BM161" s="224"/>
      <c r="BN161" s="224"/>
      <c r="BO161" s="224"/>
    </row>
    <row r="162" spans="1:67">
      <c r="A162" s="11" t="s">
        <v>532</v>
      </c>
      <c r="B162" s="11" t="s">
        <v>533</v>
      </c>
      <c r="C162" s="11" t="s">
        <v>532</v>
      </c>
      <c r="T162" s="26" t="s">
        <v>534</v>
      </c>
      <c r="U162" s="54" t="s">
        <v>13</v>
      </c>
      <c r="V162" s="54"/>
      <c r="W162" s="54" t="s">
        <v>15</v>
      </c>
      <c r="X162" s="54"/>
      <c r="Y162" s="54" t="s">
        <v>13</v>
      </c>
      <c r="Z162" s="54" t="s">
        <v>17</v>
      </c>
      <c r="AA162" s="54"/>
      <c r="AB162" t="str" cm="1">
        <f t="array" ref="AB162">_xlfn.TEXTJOIN(" ",TRUE,IF(TRIM(U162:AA162)="","",TRIM(U162:AA162)))</f>
        <v>Top Left Top Bottom</v>
      </c>
      <c r="AC162" s="53" t="str" cm="1">
        <f t="array" ref="AC162">_xlfn.TEXTJOIN("-",TRUE,IF(TRIM(U162:AA162)="","",TRIM(U162:AA162)))</f>
        <v>Top-Left-Top-Bottom</v>
      </c>
      <c r="AD162" s="53" t="str" cm="1">
        <f t="array" ref="AD162">_xlfn.TEXTJOIN("",TRUE,LEFT(U162:AA162,1))</f>
        <v>TLTB</v>
      </c>
      <c r="AE162" s="53" t="str" cm="1">
        <f t="array" ref="AE162">_xlfn.TEXTJOIN("/",TRUE,LEFT(U162:AA162,1))&amp;"/"</f>
        <v>T/L/T/B/</v>
      </c>
      <c r="AF162" s="53" t="str" cm="1">
        <f t="array" ref="AF162">_xlfn.TEXTJOIN("-",TRUE,LEFT(U162:AA162,1))&amp;"-"</f>
        <v>T-L-T-B-</v>
      </c>
      <c r="BI162" s="223"/>
      <c r="BJ162" s="224"/>
      <c r="BK162" s="224"/>
      <c r="BL162" s="224"/>
      <c r="BM162" s="224"/>
      <c r="BN162" s="224"/>
      <c r="BO162" s="224"/>
    </row>
    <row r="163" spans="1:67">
      <c r="A163" s="11" t="s">
        <v>535</v>
      </c>
      <c r="B163" s="11" t="s">
        <v>536</v>
      </c>
      <c r="C163" s="11" t="s">
        <v>535</v>
      </c>
      <c r="T163" s="27" t="s">
        <v>537</v>
      </c>
      <c r="U163" s="54" t="s">
        <v>13</v>
      </c>
      <c r="V163" s="54"/>
      <c r="W163" s="54" t="s">
        <v>23</v>
      </c>
      <c r="X163" s="54"/>
      <c r="Y163" s="54" t="s">
        <v>13</v>
      </c>
      <c r="Z163" s="54" t="s">
        <v>17</v>
      </c>
      <c r="AA163" s="54"/>
      <c r="AB163" t="str" cm="1">
        <f t="array" ref="AB163">_xlfn.TEXTJOIN(" ",TRUE,IF(TRIM(U163:AA163)="","",TRIM(U163:AA163)))</f>
        <v>Top Right Top Bottom</v>
      </c>
      <c r="AC163" s="53" t="str" cm="1">
        <f t="array" ref="AC163">_xlfn.TEXTJOIN("-",TRUE,IF(TRIM(U163:AA163)="","",TRIM(U163:AA163)))</f>
        <v>Top-Right-Top-Bottom</v>
      </c>
      <c r="AD163" s="53" t="str" cm="1">
        <f t="array" ref="AD163">_xlfn.TEXTJOIN("",TRUE,LEFT(U163:AA163,1))</f>
        <v>TRTB</v>
      </c>
      <c r="AE163" s="53" t="str" cm="1">
        <f t="array" ref="AE163">_xlfn.TEXTJOIN("/",TRUE,LEFT(U163:AA163,1))&amp;"/"</f>
        <v>T/R/T/B/</v>
      </c>
      <c r="AF163" s="53" t="str" cm="1">
        <f t="array" ref="AF163">_xlfn.TEXTJOIN("-",TRUE,LEFT(U163:AA163,1))&amp;"-"</f>
        <v>T-R-T-B-</v>
      </c>
      <c r="BI163" s="223"/>
      <c r="BJ163" s="224"/>
      <c r="BK163" s="224"/>
      <c r="BL163" s="224"/>
      <c r="BM163" s="224"/>
      <c r="BN163" s="224"/>
      <c r="BO163" s="224"/>
    </row>
    <row r="164" spans="1:67">
      <c r="A164" s="11" t="s">
        <v>538</v>
      </c>
      <c r="B164" s="11" t="s">
        <v>539</v>
      </c>
      <c r="C164" s="11" t="s">
        <v>538</v>
      </c>
      <c r="T164" s="26" t="s">
        <v>540</v>
      </c>
      <c r="U164" s="54" t="s">
        <v>13</v>
      </c>
      <c r="V164" s="54"/>
      <c r="W164" s="54" t="s">
        <v>31</v>
      </c>
      <c r="X164" s="54"/>
      <c r="Y164" s="54" t="s">
        <v>13</v>
      </c>
      <c r="Z164" s="54" t="s">
        <v>17</v>
      </c>
      <c r="AA164" s="54"/>
      <c r="AB164" t="str" cm="1">
        <f t="array" ref="AB164">_xlfn.TEXTJOIN(" ",TRUE,IF(TRIM(U164:AA164)="","",TRIM(U164:AA164)))</f>
        <v>Top Middle Top Bottom</v>
      </c>
      <c r="AC164" s="53" t="str" cm="1">
        <f t="array" ref="AC164">_xlfn.TEXTJOIN("-",TRUE,IF(TRIM(U164:AA164)="","",TRIM(U164:AA164)))</f>
        <v>Top-Middle-Top-Bottom</v>
      </c>
      <c r="AD164" s="53" t="str" cm="1">
        <f t="array" ref="AD164">_xlfn.TEXTJOIN("",TRUE,LEFT(U164:AA164,1))</f>
        <v>TMTB</v>
      </c>
      <c r="AE164" s="53" t="str" cm="1">
        <f t="array" ref="AE164">_xlfn.TEXTJOIN("/",TRUE,LEFT(U164:AA164,1))&amp;"/"</f>
        <v>T/M/T/B/</v>
      </c>
      <c r="AF164" s="53" t="str" cm="1">
        <f t="array" ref="AF164">_xlfn.TEXTJOIN("-",TRUE,LEFT(U164:AA164,1))&amp;"-"</f>
        <v>T-M-T-B-</v>
      </c>
      <c r="BI164" s="223"/>
      <c r="BJ164" s="224"/>
      <c r="BK164" s="224"/>
      <c r="BL164" s="224"/>
      <c r="BM164" s="224"/>
      <c r="BN164" s="224"/>
      <c r="BO164" s="224"/>
    </row>
    <row r="165" spans="1:67">
      <c r="A165" s="11" t="s">
        <v>541</v>
      </c>
      <c r="B165" s="11" t="s">
        <v>542</v>
      </c>
      <c r="C165" s="11" t="s">
        <v>541</v>
      </c>
      <c r="T165" s="27" t="s">
        <v>543</v>
      </c>
      <c r="U165" s="54" t="s">
        <v>13</v>
      </c>
      <c r="V165" s="54"/>
      <c r="W165" s="54" t="s">
        <v>13</v>
      </c>
      <c r="X165" s="54" t="s">
        <v>37</v>
      </c>
      <c r="Y165" s="54"/>
      <c r="Z165" s="54"/>
      <c r="AA165" s="54"/>
      <c r="AB165" t="str" cm="1">
        <f t="array" ref="AB165">_xlfn.TEXTJOIN(" ",TRUE,IF(TRIM(U165:AA165)="","",TRIM(U165:AA165)))</f>
        <v>Top Top Centre</v>
      </c>
      <c r="AC165" s="53" t="str" cm="1">
        <f t="array" ref="AC165">_xlfn.TEXTJOIN("-",TRUE,IF(TRIM(U165:AA165)="","",TRIM(U165:AA165)))</f>
        <v>Top-Top-Centre</v>
      </c>
      <c r="AD165" s="53" t="str" cm="1">
        <f t="array" ref="AD165">_xlfn.TEXTJOIN("",TRUE,LEFT(U165:AA165,1))</f>
        <v>TTC</v>
      </c>
      <c r="AE165" s="53" t="str" cm="1">
        <f t="array" ref="AE165">_xlfn.TEXTJOIN("/",TRUE,LEFT(U165:AA165,1))&amp;"/"</f>
        <v>T/T/C/</v>
      </c>
      <c r="AF165" s="53" t="str" cm="1">
        <f t="array" ref="AF165">_xlfn.TEXTJOIN("-",TRUE,LEFT(U165:AA165,1))&amp;"-"</f>
        <v>T-T-C-</v>
      </c>
      <c r="BI165" s="223"/>
      <c r="BJ165" s="224"/>
      <c r="BK165" s="224"/>
      <c r="BL165" s="224"/>
      <c r="BM165" s="224"/>
      <c r="BN165" s="224"/>
      <c r="BO165" s="224"/>
    </row>
    <row r="166" spans="1:67">
      <c r="A166" s="11" t="s">
        <v>544</v>
      </c>
      <c r="B166" s="11" t="s">
        <v>545</v>
      </c>
      <c r="C166" s="11" t="s">
        <v>544</v>
      </c>
      <c r="T166" s="26" t="s">
        <v>546</v>
      </c>
      <c r="U166" s="54" t="s">
        <v>13</v>
      </c>
      <c r="V166" s="54"/>
      <c r="W166" s="54" t="s">
        <v>15</v>
      </c>
      <c r="X166" s="54" t="s">
        <v>31</v>
      </c>
      <c r="Y166" s="54" t="s">
        <v>13</v>
      </c>
      <c r="Z166" s="54" t="s">
        <v>17</v>
      </c>
      <c r="AA166" s="54"/>
      <c r="AB166" t="str" cm="1">
        <f t="array" ref="AB166">_xlfn.TEXTJOIN(" ",TRUE,IF(TRIM(U166:AA166)="","",TRIM(U166:AA166)))</f>
        <v>Top Left Middle Top Bottom</v>
      </c>
      <c r="AC166" s="53" t="str" cm="1">
        <f t="array" ref="AC166">_xlfn.TEXTJOIN("-",TRUE,IF(TRIM(U166:AA166)="","",TRIM(U166:AA166)))</f>
        <v>Top-Left-Middle-Top-Bottom</v>
      </c>
      <c r="AD166" s="53" t="str" cm="1">
        <f t="array" ref="AD166">_xlfn.TEXTJOIN("",TRUE,LEFT(U166:AA166,1))</f>
        <v>TLMTB</v>
      </c>
      <c r="AE166" s="53" t="str" cm="1">
        <f t="array" ref="AE166">_xlfn.TEXTJOIN("/",TRUE,LEFT(U166:AA166,1))&amp;"/"</f>
        <v>T/L/M/T/B/</v>
      </c>
      <c r="AF166" s="53" t="str" cm="1">
        <f t="array" ref="AF166">_xlfn.TEXTJOIN("-",TRUE,LEFT(U166:AA166,1))&amp;"-"</f>
        <v>T-L-M-T-B-</v>
      </c>
      <c r="BI166" s="223"/>
      <c r="BJ166" s="224"/>
      <c r="BK166" s="224"/>
      <c r="BL166" s="224"/>
      <c r="BM166" s="224"/>
      <c r="BN166" s="224"/>
      <c r="BO166" s="224"/>
    </row>
    <row r="167" spans="1:67">
      <c r="A167" s="11" t="s">
        <v>547</v>
      </c>
      <c r="B167" s="11" t="s">
        <v>548</v>
      </c>
      <c r="C167" s="11" t="s">
        <v>547</v>
      </c>
      <c r="D167" s="11">
        <v>750</v>
      </c>
      <c r="E167" s="11">
        <v>80</v>
      </c>
      <c r="F167" s="11">
        <v>830</v>
      </c>
      <c r="G167" s="11" t="s">
        <v>35</v>
      </c>
      <c r="H167" s="11" t="s">
        <v>28</v>
      </c>
      <c r="T167" s="27" t="s">
        <v>549</v>
      </c>
      <c r="U167" s="54" t="s">
        <v>13</v>
      </c>
      <c r="V167" s="54"/>
      <c r="W167" s="54" t="s">
        <v>23</v>
      </c>
      <c r="X167" s="54" t="s">
        <v>31</v>
      </c>
      <c r="Y167" s="54" t="s">
        <v>13</v>
      </c>
      <c r="Z167" s="54" t="s">
        <v>17</v>
      </c>
      <c r="AA167" s="54"/>
      <c r="AB167" t="str" cm="1">
        <f t="array" ref="AB167">_xlfn.TEXTJOIN(" ",TRUE,IF(TRIM(U167:AA167)="","",TRIM(U167:AA167)))</f>
        <v>Top Right Middle Top Bottom</v>
      </c>
      <c r="AC167" s="53" t="str" cm="1">
        <f t="array" ref="AC167">_xlfn.TEXTJOIN("-",TRUE,IF(TRIM(U167:AA167)="","",TRIM(U167:AA167)))</f>
        <v>Top-Right-Middle-Top-Bottom</v>
      </c>
      <c r="AD167" s="53" t="str" cm="1">
        <f t="array" ref="AD167">_xlfn.TEXTJOIN("",TRUE,LEFT(U167:AA167,1))</f>
        <v>TRMTB</v>
      </c>
      <c r="AE167" s="53" t="str" cm="1">
        <f t="array" ref="AE167">_xlfn.TEXTJOIN("/",TRUE,LEFT(U167:AA167,1))&amp;"/"</f>
        <v>T/R/M/T/B/</v>
      </c>
      <c r="AF167" s="53" t="str" cm="1">
        <f t="array" ref="AF167">_xlfn.TEXTJOIN("-",TRUE,LEFT(U167:AA167,1))&amp;"-"</f>
        <v>T-R-M-T-B-</v>
      </c>
      <c r="BI167" s="223"/>
      <c r="BJ167" s="224"/>
      <c r="BK167" s="224"/>
      <c r="BL167" s="224"/>
      <c r="BM167" s="224"/>
      <c r="BN167" s="224"/>
      <c r="BO167" s="224"/>
    </row>
    <row r="168" spans="1:67">
      <c r="A168" s="11" t="s">
        <v>550</v>
      </c>
      <c r="B168" s="11" t="s">
        <v>551</v>
      </c>
      <c r="C168" s="11" t="s">
        <v>550</v>
      </c>
      <c r="T168" s="26" t="s">
        <v>552</v>
      </c>
      <c r="U168" s="54" t="s">
        <v>13</v>
      </c>
      <c r="V168" s="54"/>
      <c r="W168" s="54" t="s">
        <v>31</v>
      </c>
      <c r="X168" s="54" t="s">
        <v>37</v>
      </c>
      <c r="Y168" s="54" t="s">
        <v>13</v>
      </c>
      <c r="Z168" s="54" t="s">
        <v>17</v>
      </c>
      <c r="AA168" s="54"/>
      <c r="AB168" t="str" cm="1">
        <f t="array" ref="AB168">_xlfn.TEXTJOIN(" ",TRUE,IF(TRIM(U168:AA168)="","",TRIM(U168:AA168)))</f>
        <v>Top Middle Centre Top Bottom</v>
      </c>
      <c r="AC168" s="53" t="str" cm="1">
        <f t="array" ref="AC168">_xlfn.TEXTJOIN("-",TRUE,IF(TRIM(U168:AA168)="","",TRIM(U168:AA168)))</f>
        <v>Top-Middle-Centre-Top-Bottom</v>
      </c>
      <c r="AD168" s="53" t="str" cm="1">
        <f t="array" ref="AD168">_xlfn.TEXTJOIN("",TRUE,LEFT(U168:AA168,1))</f>
        <v>TMCTB</v>
      </c>
      <c r="AE168" s="53" t="str" cm="1">
        <f t="array" ref="AE168">_xlfn.TEXTJOIN("/",TRUE,LEFT(U168:AA168,1))&amp;"/"</f>
        <v>T/M/C/T/B/</v>
      </c>
      <c r="AF168" s="53" t="str" cm="1">
        <f t="array" ref="AF168">_xlfn.TEXTJOIN("-",TRUE,LEFT(U168:AA168,1))&amp;"-"</f>
        <v>T-M-C-T-B-</v>
      </c>
      <c r="BI168" s="223"/>
      <c r="BJ168" s="224"/>
      <c r="BK168" s="224"/>
      <c r="BL168" s="224"/>
      <c r="BM168" s="224"/>
      <c r="BN168" s="224"/>
      <c r="BO168" s="224"/>
    </row>
    <row r="169" spans="1:67">
      <c r="A169" s="11" t="s">
        <v>553</v>
      </c>
      <c r="B169" s="11" t="s">
        <v>554</v>
      </c>
      <c r="C169" s="11" t="s">
        <v>553</v>
      </c>
      <c r="T169" s="27" t="s">
        <v>555</v>
      </c>
      <c r="U169" s="54" t="s">
        <v>13</v>
      </c>
      <c r="V169" s="54"/>
      <c r="W169" s="54" t="s">
        <v>15</v>
      </c>
      <c r="X169" s="54"/>
      <c r="Y169" s="54"/>
      <c r="Z169" s="54"/>
      <c r="AA169" s="54"/>
      <c r="AB169" t="str" cm="1">
        <f t="array" ref="AB169">_xlfn.TEXTJOIN(" ",TRUE,IF(TRIM(U169:AA169)="","",TRIM(U169:AA169)))</f>
        <v>Top Left</v>
      </c>
      <c r="AC169" s="53" t="str" cm="1">
        <f t="array" ref="AC169">_xlfn.TEXTJOIN("-",TRUE,IF(TRIM(U169:AA169)="","",TRIM(U169:AA169)))</f>
        <v>Top-Left</v>
      </c>
      <c r="AD169" s="53" t="str" cm="1">
        <f t="array" ref="AD169">_xlfn.TEXTJOIN("",TRUE,LEFT(U169:AA169,1))</f>
        <v>TL</v>
      </c>
      <c r="AE169" s="53" t="str" cm="1">
        <f t="array" ref="AE169">_xlfn.TEXTJOIN("/",TRUE,LEFT(U169:AA169,1))&amp;"/"</f>
        <v>T/L/</v>
      </c>
      <c r="AF169" s="53" t="str" cm="1">
        <f t="array" ref="AF169">_xlfn.TEXTJOIN("-",TRUE,LEFT(U169:AA169,1))&amp;"-"</f>
        <v>T-L-</v>
      </c>
      <c r="BI169" s="223"/>
      <c r="BJ169" s="224"/>
      <c r="BK169" s="224"/>
      <c r="BL169" s="224"/>
      <c r="BM169" s="224"/>
      <c r="BN169" s="224"/>
      <c r="BO169" s="224"/>
    </row>
    <row r="170" spans="1:67">
      <c r="A170" s="11" t="s">
        <v>556</v>
      </c>
      <c r="B170" s="11" t="s">
        <v>557</v>
      </c>
      <c r="C170" s="11" t="s">
        <v>556</v>
      </c>
      <c r="T170" s="26" t="s">
        <v>558</v>
      </c>
      <c r="U170" s="54" t="s">
        <v>13</v>
      </c>
      <c r="V170" s="54"/>
      <c r="W170" s="54" t="s">
        <v>23</v>
      </c>
      <c r="X170" s="54"/>
      <c r="Y170" s="54"/>
      <c r="Z170" s="54"/>
      <c r="AA170" s="54"/>
      <c r="AB170" t="str" cm="1">
        <f t="array" ref="AB170">_xlfn.TEXTJOIN(" ",TRUE,IF(TRIM(U170:AA170)="","",TRIM(U170:AA170)))</f>
        <v>Top Right</v>
      </c>
      <c r="AC170" s="53" t="str" cm="1">
        <f t="array" ref="AC170">_xlfn.TEXTJOIN("-",TRUE,IF(TRIM(U170:AA170)="","",TRIM(U170:AA170)))</f>
        <v>Top-Right</v>
      </c>
      <c r="AD170" s="53" t="str" cm="1">
        <f t="array" ref="AD170">_xlfn.TEXTJOIN("",TRUE,LEFT(U170:AA170,1))</f>
        <v>TR</v>
      </c>
      <c r="AE170" s="53" t="str" cm="1">
        <f t="array" ref="AE170">_xlfn.TEXTJOIN("/",TRUE,LEFT(U170:AA170,1))&amp;"/"</f>
        <v>T/R/</v>
      </c>
      <c r="AF170" s="53" t="str" cm="1">
        <f t="array" ref="AF170">_xlfn.TEXTJOIN("-",TRUE,LEFT(U170:AA170,1))&amp;"-"</f>
        <v>T-R-</v>
      </c>
      <c r="BI170" s="223"/>
      <c r="BJ170" s="224"/>
      <c r="BK170" s="224"/>
      <c r="BL170" s="224"/>
      <c r="BM170" s="224"/>
      <c r="BN170" s="224"/>
      <c r="BO170" s="224"/>
    </row>
    <row r="171" spans="1:67">
      <c r="A171" s="11" t="s">
        <v>559</v>
      </c>
      <c r="B171" s="11" t="s">
        <v>560</v>
      </c>
      <c r="C171" s="11" t="s">
        <v>559</v>
      </c>
      <c r="T171" s="27" t="s">
        <v>561</v>
      </c>
      <c r="U171" s="54" t="s">
        <v>13</v>
      </c>
      <c r="V171" s="54"/>
      <c r="W171" s="54" t="s">
        <v>17</v>
      </c>
      <c r="X171" s="54" t="s">
        <v>15</v>
      </c>
      <c r="Y171" s="54" t="s">
        <v>51</v>
      </c>
      <c r="Z171" s="54"/>
      <c r="AA171" s="54"/>
      <c r="AB171" t="str" cm="1">
        <f t="array" ref="AB171">_xlfn.TEXTJOIN(" ",TRUE,IF(TRIM(U171:AA171)="","",TRIM(U171:AA171)))</f>
        <v>Top Bottom Left Corner</v>
      </c>
      <c r="AC171" s="53" t="str" cm="1">
        <f t="array" ref="AC171">_xlfn.TEXTJOIN("-",TRUE,IF(TRIM(U171:AA171)="","",TRIM(U171:AA171)))</f>
        <v>Top-Bottom-Left-Corner</v>
      </c>
      <c r="AD171" s="53" t="str" cm="1">
        <f t="array" ref="AD171">_xlfn.TEXTJOIN("",TRUE,LEFT(U171:AA171,1))</f>
        <v>TBLC</v>
      </c>
      <c r="AE171" s="53" t="str" cm="1">
        <f t="array" ref="AE171">_xlfn.TEXTJOIN("/",TRUE,LEFT(U171:AA171,1))&amp;"/"</f>
        <v>T/B/L/C/</v>
      </c>
      <c r="AF171" s="53" t="str" cm="1">
        <f t="array" ref="AF171">_xlfn.TEXTJOIN("-",TRUE,LEFT(U171:AA171,1))&amp;"-"</f>
        <v>T-B-L-C-</v>
      </c>
      <c r="BI171" s="223"/>
      <c r="BJ171" s="224"/>
      <c r="BK171" s="224"/>
      <c r="BL171" s="224"/>
      <c r="BM171" s="224"/>
      <c r="BN171" s="224"/>
      <c r="BO171" s="224"/>
    </row>
    <row r="172" spans="1:67">
      <c r="A172" s="11" t="s">
        <v>562</v>
      </c>
      <c r="B172" s="11" t="s">
        <v>563</v>
      </c>
      <c r="C172" s="11" t="s">
        <v>562</v>
      </c>
      <c r="T172" s="26" t="s">
        <v>564</v>
      </c>
      <c r="U172" s="54" t="s">
        <v>13</v>
      </c>
      <c r="V172" s="54"/>
      <c r="W172" s="54" t="s">
        <v>17</v>
      </c>
      <c r="X172" s="54" t="s">
        <v>23</v>
      </c>
      <c r="Y172" s="54" t="s">
        <v>51</v>
      </c>
      <c r="Z172" s="54"/>
      <c r="AA172" s="54"/>
      <c r="AB172" t="str" cm="1">
        <f t="array" ref="AB172">_xlfn.TEXTJOIN(" ",TRUE,IF(TRIM(U172:AA172)="","",TRIM(U172:AA172)))</f>
        <v>Top Bottom Right Corner</v>
      </c>
      <c r="AC172" s="53" t="str" cm="1">
        <f t="array" ref="AC172">_xlfn.TEXTJOIN("-",TRUE,IF(TRIM(U172:AA172)="","",TRIM(U172:AA172)))</f>
        <v>Top-Bottom-Right-Corner</v>
      </c>
      <c r="AD172" s="53" t="str" cm="1">
        <f t="array" ref="AD172">_xlfn.TEXTJOIN("",TRUE,LEFT(U172:AA172,1))</f>
        <v>TBRC</v>
      </c>
      <c r="AE172" s="53" t="str" cm="1">
        <f t="array" ref="AE172">_xlfn.TEXTJOIN("/",TRUE,LEFT(U172:AA172,1))&amp;"/"</f>
        <v>T/B/R/C/</v>
      </c>
      <c r="AF172" s="53" t="str" cm="1">
        <f t="array" ref="AF172">_xlfn.TEXTJOIN("-",TRUE,LEFT(U172:AA172,1))&amp;"-"</f>
        <v>T-B-R-C-</v>
      </c>
      <c r="BI172" s="223"/>
      <c r="BJ172" s="224"/>
      <c r="BK172" s="224"/>
      <c r="BL172" s="224"/>
      <c r="BM172" s="224"/>
      <c r="BN172" s="224"/>
      <c r="BO172" s="224"/>
    </row>
    <row r="173" spans="1:67">
      <c r="A173" s="11" t="s">
        <v>565</v>
      </c>
      <c r="B173" s="11" t="s">
        <v>566</v>
      </c>
      <c r="C173" s="11" t="s">
        <v>565</v>
      </c>
      <c r="T173" s="27" t="s">
        <v>567</v>
      </c>
      <c r="U173" s="54" t="s">
        <v>13</v>
      </c>
      <c r="V173" s="54"/>
      <c r="W173" s="54" t="s">
        <v>13</v>
      </c>
      <c r="X173" s="54" t="s">
        <v>15</v>
      </c>
      <c r="Y173" s="54" t="s">
        <v>51</v>
      </c>
      <c r="Z173" s="54" t="s">
        <v>13</v>
      </c>
      <c r="AA173" s="54" t="s">
        <v>15</v>
      </c>
      <c r="AB173" t="str" cm="1">
        <f t="array" ref="AB173">_xlfn.TEXTJOIN(" ",TRUE,IF(TRIM(U173:AA173)="","",TRIM(U173:AA173)))</f>
        <v>Top Top Left Corner Top Left</v>
      </c>
      <c r="AC173" s="53" t="str" cm="1">
        <f t="array" ref="AC173">_xlfn.TEXTJOIN("-",TRUE,IF(TRIM(U173:AA173)="","",TRIM(U173:AA173)))</f>
        <v>Top-Top-Left-Corner-Top-Left</v>
      </c>
      <c r="AD173" s="53" t="str" cm="1">
        <f t="array" ref="AD173">_xlfn.TEXTJOIN("",TRUE,LEFT(U173:AA173,1))</f>
        <v>TTLCTL</v>
      </c>
      <c r="AE173" s="53" t="str" cm="1">
        <f t="array" ref="AE173">_xlfn.TEXTJOIN("/",TRUE,LEFT(U173:AA173,1))&amp;"/"</f>
        <v>T/T/L/C/T/L/</v>
      </c>
      <c r="AF173" s="53" t="str" cm="1">
        <f t="array" ref="AF173">_xlfn.TEXTJOIN("-",TRUE,LEFT(U173:AA173,1))&amp;"-"</f>
        <v>T-T-L-C-T-L-</v>
      </c>
      <c r="BI173" s="223"/>
      <c r="BJ173" s="224"/>
      <c r="BK173" s="224"/>
      <c r="BL173" s="224"/>
      <c r="BM173" s="224"/>
      <c r="BN173" s="224"/>
      <c r="BO173" s="224"/>
    </row>
    <row r="174" spans="1:67">
      <c r="A174" s="11" t="s">
        <v>568</v>
      </c>
      <c r="B174" s="11" t="s">
        <v>569</v>
      </c>
      <c r="C174" s="11" t="s">
        <v>568</v>
      </c>
      <c r="T174" s="26" t="s">
        <v>570</v>
      </c>
      <c r="U174" s="54" t="s">
        <v>13</v>
      </c>
      <c r="V174" s="54"/>
      <c r="W174" s="54" t="s">
        <v>13</v>
      </c>
      <c r="X174" s="54" t="s">
        <v>23</v>
      </c>
      <c r="Y174" s="54" t="s">
        <v>51</v>
      </c>
      <c r="Z174" s="54" t="s">
        <v>13</v>
      </c>
      <c r="AA174" s="54" t="s">
        <v>23</v>
      </c>
      <c r="AB174" t="str" cm="1">
        <f t="array" ref="AB174">_xlfn.TEXTJOIN(" ",TRUE,IF(TRIM(U174:AA174)="","",TRIM(U174:AA174)))</f>
        <v>Top Top Right Corner Top Right</v>
      </c>
      <c r="AC174" s="53" t="str" cm="1">
        <f t="array" ref="AC174">_xlfn.TEXTJOIN("-",TRUE,IF(TRIM(U174:AA174)="","",TRIM(U174:AA174)))</f>
        <v>Top-Top-Right-Corner-Top-Right</v>
      </c>
      <c r="AD174" s="53" t="str" cm="1">
        <f t="array" ref="AD174">_xlfn.TEXTJOIN("",TRUE,LEFT(U174:AA174,1))</f>
        <v>TTRCTR</v>
      </c>
      <c r="AE174" s="53" t="str" cm="1">
        <f t="array" ref="AE174">_xlfn.TEXTJOIN("/",TRUE,LEFT(U174:AA174,1))&amp;"/"</f>
        <v>T/T/R/C/T/R/</v>
      </c>
      <c r="AF174" s="53" t="str" cm="1">
        <f t="array" ref="AF174">_xlfn.TEXTJOIN("-",TRUE,LEFT(U174:AA174,1))&amp;"-"</f>
        <v>T-T-R-C-T-R-</v>
      </c>
      <c r="BI174" s="223"/>
      <c r="BJ174" s="224"/>
      <c r="BK174" s="224"/>
      <c r="BL174" s="224"/>
      <c r="BM174" s="224"/>
      <c r="BN174" s="224"/>
      <c r="BO174" s="224"/>
    </row>
    <row r="175" spans="1:67">
      <c r="A175" s="11" t="s">
        <v>571</v>
      </c>
      <c r="B175" s="11" t="s">
        <v>572</v>
      </c>
      <c r="C175" s="11" t="s">
        <v>571</v>
      </c>
      <c r="T175" s="27" t="s">
        <v>573</v>
      </c>
      <c r="U175" s="54" t="s">
        <v>13</v>
      </c>
      <c r="V175" s="54"/>
      <c r="W175" s="54" t="s">
        <v>13</v>
      </c>
      <c r="X175" s="54" t="s">
        <v>15</v>
      </c>
      <c r="Y175" s="54" t="s">
        <v>51</v>
      </c>
      <c r="Z175" s="54"/>
      <c r="AA175" s="54"/>
      <c r="AB175" t="str" cm="1">
        <f t="array" ref="AB175">_xlfn.TEXTJOIN(" ",TRUE,IF(TRIM(U175:AA175)="","",TRIM(U175:AA175)))</f>
        <v>Top Top Left Corner</v>
      </c>
      <c r="AC175" s="53" t="str" cm="1">
        <f t="array" ref="AC175">_xlfn.TEXTJOIN("-",TRUE,IF(TRIM(U175:AA175)="","",TRIM(U175:AA175)))</f>
        <v>Top-Top-Left-Corner</v>
      </c>
      <c r="AD175" s="53" t="str" cm="1">
        <f t="array" ref="AD175">_xlfn.TEXTJOIN("",TRUE,LEFT(U175:AA175,1))</f>
        <v>TTLC</v>
      </c>
      <c r="AE175" s="53" t="str" cm="1">
        <f t="array" ref="AE175">_xlfn.TEXTJOIN("/",TRUE,LEFT(U175:AA175,1))&amp;"/"</f>
        <v>T/T/L/C/</v>
      </c>
      <c r="AF175" s="53" t="str" cm="1">
        <f t="array" ref="AF175">_xlfn.TEXTJOIN("-",TRUE,LEFT(U175:AA175,1))&amp;"-"</f>
        <v>T-T-L-C-</v>
      </c>
      <c r="BI175" s="223"/>
      <c r="BJ175" s="224"/>
      <c r="BK175" s="224"/>
      <c r="BL175" s="224"/>
      <c r="BM175" s="224"/>
      <c r="BN175" s="224"/>
      <c r="BO175" s="224"/>
    </row>
    <row r="176" spans="1:67">
      <c r="A176" s="11" t="s">
        <v>574</v>
      </c>
      <c r="B176" s="11" t="s">
        <v>575</v>
      </c>
      <c r="C176" s="11" t="s">
        <v>574</v>
      </c>
      <c r="T176" s="26" t="s">
        <v>576</v>
      </c>
      <c r="U176" s="54" t="s">
        <v>13</v>
      </c>
      <c r="V176" s="54"/>
      <c r="W176" s="54" t="s">
        <v>13</v>
      </c>
      <c r="X176" s="54" t="s">
        <v>23</v>
      </c>
      <c r="Y176" s="54" t="s">
        <v>51</v>
      </c>
      <c r="Z176" s="54"/>
      <c r="AA176" s="54"/>
      <c r="AB176" t="str" cm="1">
        <f t="array" ref="AB176">_xlfn.TEXTJOIN(" ",TRUE,IF(TRIM(U176:AA176)="","",TRIM(U176:AA176)))</f>
        <v>Top Top Right Corner</v>
      </c>
      <c r="AC176" s="53" t="str" cm="1">
        <f t="array" ref="AC176">_xlfn.TEXTJOIN("-",TRUE,IF(TRIM(U176:AA176)="","",TRIM(U176:AA176)))</f>
        <v>Top-Top-Right-Corner</v>
      </c>
      <c r="AD176" s="53" t="str" cm="1">
        <f t="array" ref="AD176">_xlfn.TEXTJOIN("",TRUE,LEFT(U176:AA176,1))</f>
        <v>TTRC</v>
      </c>
      <c r="AE176" s="53" t="str" cm="1">
        <f t="array" ref="AE176">_xlfn.TEXTJOIN("/",TRUE,LEFT(U176:AA176,1))&amp;"/"</f>
        <v>T/T/R/C/</v>
      </c>
      <c r="AF176" s="53" t="str" cm="1">
        <f t="array" ref="AF176">_xlfn.TEXTJOIN("-",TRUE,LEFT(U176:AA176,1))&amp;"-"</f>
        <v>T-T-R-C-</v>
      </c>
      <c r="BI176" s="223"/>
      <c r="BJ176" s="224"/>
      <c r="BK176" s="224"/>
      <c r="BL176" s="224"/>
      <c r="BM176" s="224"/>
      <c r="BN176" s="224"/>
      <c r="BO176" s="224"/>
    </row>
    <row r="177" spans="1:67">
      <c r="A177" s="11" t="s">
        <v>577</v>
      </c>
      <c r="B177" s="11" t="s">
        <v>578</v>
      </c>
      <c r="C177" s="11" t="s">
        <v>577</v>
      </c>
      <c r="D177" s="11">
        <v>360</v>
      </c>
      <c r="E177" s="11">
        <v>150</v>
      </c>
      <c r="F177" s="11">
        <v>510</v>
      </c>
      <c r="G177" s="11" t="s">
        <v>35</v>
      </c>
      <c r="H177" s="11" t="s">
        <v>28</v>
      </c>
      <c r="T177" s="27" t="s">
        <v>579</v>
      </c>
      <c r="U177" s="54" t="s">
        <v>13</v>
      </c>
      <c r="V177" s="54"/>
      <c r="W177" s="54" t="s">
        <v>13</v>
      </c>
      <c r="X177" s="54" t="s">
        <v>15</v>
      </c>
      <c r="Y177" s="54" t="s">
        <v>17</v>
      </c>
      <c r="Z177" s="54" t="s">
        <v>23</v>
      </c>
      <c r="AA177" s="54" t="s">
        <v>51</v>
      </c>
      <c r="AB177" t="str" cm="1">
        <f t="array" ref="AB177">_xlfn.TEXTJOIN(" ",TRUE,IF(TRIM(U177:AA177)="","",TRIM(U177:AA177)))</f>
        <v>Top Top Left Bottom Right Corner</v>
      </c>
      <c r="AC177" s="53" t="str" cm="1">
        <f t="array" ref="AC177">_xlfn.TEXTJOIN("-",TRUE,IF(TRIM(U177:AA177)="","",TRIM(U177:AA177)))</f>
        <v>Top-Top-Left-Bottom-Right-Corner</v>
      </c>
      <c r="AD177" s="53" t="str" cm="1">
        <f t="array" ref="AD177">_xlfn.TEXTJOIN("",TRUE,LEFT(U177:AA177,1))</f>
        <v>TTLBRC</v>
      </c>
      <c r="AE177" s="53" t="str" cm="1">
        <f t="array" ref="AE177">_xlfn.TEXTJOIN("/",TRUE,LEFT(U177:AA177,1))&amp;"/"</f>
        <v>T/T/L/B/R/C/</v>
      </c>
      <c r="AF177" s="53" t="str" cm="1">
        <f t="array" ref="AF177">_xlfn.TEXTJOIN("-",TRUE,LEFT(U177:AA177,1))&amp;"-"</f>
        <v>T-T-L-B-R-C-</v>
      </c>
      <c r="BI177" s="223"/>
      <c r="BJ177" s="224"/>
      <c r="BK177" s="224"/>
      <c r="BL177" s="224"/>
      <c r="BM177" s="224"/>
      <c r="BN177" s="224"/>
      <c r="BO177" s="224"/>
    </row>
    <row r="178" spans="1:67">
      <c r="A178" s="11" t="s">
        <v>580</v>
      </c>
      <c r="B178" s="11" t="s">
        <v>581</v>
      </c>
      <c r="C178" s="11" t="s">
        <v>580</v>
      </c>
      <c r="T178" s="26" t="s">
        <v>582</v>
      </c>
      <c r="U178" s="54" t="s">
        <v>13</v>
      </c>
      <c r="V178" s="54"/>
      <c r="W178" s="54" t="s">
        <v>13</v>
      </c>
      <c r="X178" s="54" t="s">
        <v>23</v>
      </c>
      <c r="Y178" s="54" t="s">
        <v>51</v>
      </c>
      <c r="Z178" s="54" t="s">
        <v>15</v>
      </c>
      <c r="AA178" s="54" t="s">
        <v>51</v>
      </c>
      <c r="AB178" t="str" cm="1">
        <f t="array" ref="AB178">_xlfn.TEXTJOIN(" ",TRUE,IF(TRIM(U178:AA178)="","",TRIM(U178:AA178)))</f>
        <v>Top Top Right Corner Left Corner</v>
      </c>
      <c r="AC178" s="53" t="str" cm="1">
        <f t="array" ref="AC178">_xlfn.TEXTJOIN("-",TRUE,IF(TRIM(U178:AA178)="","",TRIM(U178:AA178)))</f>
        <v>Top-Top-Right-Corner-Left-Corner</v>
      </c>
      <c r="AD178" s="53" t="str" cm="1">
        <f t="array" ref="AD178">_xlfn.TEXTJOIN("",TRUE,LEFT(U178:AA178,1))</f>
        <v>TTRCLC</v>
      </c>
      <c r="AE178" s="53" t="str" cm="1">
        <f t="array" ref="AE178">_xlfn.TEXTJOIN("/",TRUE,LEFT(U178:AA178,1))&amp;"/"</f>
        <v>T/T/R/C/L/C/</v>
      </c>
      <c r="AF178" s="53" t="str" cm="1">
        <f t="array" ref="AF178">_xlfn.TEXTJOIN("-",TRUE,LEFT(U178:AA178,1))&amp;"-"</f>
        <v>T-T-R-C-L-C-</v>
      </c>
      <c r="BI178" s="223"/>
      <c r="BJ178" s="224"/>
      <c r="BK178" s="224"/>
      <c r="BL178" s="224"/>
      <c r="BM178" s="224"/>
      <c r="BN178" s="224"/>
      <c r="BO178" s="224"/>
    </row>
    <row r="179" spans="1:67">
      <c r="A179" s="11" t="s">
        <v>583</v>
      </c>
      <c r="B179" s="11" t="s">
        <v>584</v>
      </c>
      <c r="C179" s="11" t="s">
        <v>583</v>
      </c>
      <c r="T179" s="27" t="s">
        <v>585</v>
      </c>
      <c r="U179" s="54" t="s">
        <v>13</v>
      </c>
      <c r="V179" s="54"/>
      <c r="W179" s="54" t="s">
        <v>17</v>
      </c>
      <c r="X179" s="54" t="s">
        <v>15</v>
      </c>
      <c r="Y179" s="54" t="s">
        <v>51</v>
      </c>
      <c r="Z179" s="54" t="s">
        <v>13</v>
      </c>
      <c r="AA179" s="54" t="s">
        <v>15</v>
      </c>
      <c r="AB179" t="str" cm="1">
        <f t="array" ref="AB179">_xlfn.TEXTJOIN(" ",TRUE,IF(TRIM(U179:AA179)="","",TRIM(U179:AA179)))</f>
        <v>Top Bottom Left Corner Top Left</v>
      </c>
      <c r="AC179" s="53" t="str" cm="1">
        <f t="array" ref="AC179">_xlfn.TEXTJOIN("-",TRUE,IF(TRIM(U179:AA179)="","",TRIM(U179:AA179)))</f>
        <v>Top-Bottom-Left-Corner-Top-Left</v>
      </c>
      <c r="AD179" s="53" t="str" cm="1">
        <f t="array" ref="AD179">_xlfn.TEXTJOIN("",TRUE,LEFT(U179:AA179,1))</f>
        <v>TBLCTL</v>
      </c>
      <c r="AE179" s="53" t="str" cm="1">
        <f t="array" ref="AE179">_xlfn.TEXTJOIN("/",TRUE,LEFT(U179:AA179,1))&amp;"/"</f>
        <v>T/B/L/C/T/L/</v>
      </c>
      <c r="AF179" s="53" t="str" cm="1">
        <f t="array" ref="AF179">_xlfn.TEXTJOIN("-",TRUE,LEFT(U179:AA179,1))&amp;"-"</f>
        <v>T-B-L-C-T-L-</v>
      </c>
      <c r="BI179" s="223"/>
      <c r="BJ179" s="224"/>
      <c r="BK179" s="224"/>
      <c r="BL179" s="224"/>
      <c r="BM179" s="224"/>
      <c r="BN179" s="224"/>
      <c r="BO179" s="224"/>
    </row>
    <row r="180" spans="1:67">
      <c r="A180" s="11" t="s">
        <v>586</v>
      </c>
      <c r="B180" s="11" t="s">
        <v>587</v>
      </c>
      <c r="C180" s="11" t="s">
        <v>586</v>
      </c>
      <c r="D180" s="11">
        <v>200</v>
      </c>
      <c r="E180" s="11">
        <v>60</v>
      </c>
      <c r="F180" s="11">
        <v>260</v>
      </c>
      <c r="G180" s="11" t="s">
        <v>27</v>
      </c>
      <c r="H180" s="11" t="s">
        <v>28</v>
      </c>
      <c r="T180" s="26" t="s">
        <v>588</v>
      </c>
      <c r="U180" s="54" t="s">
        <v>13</v>
      </c>
      <c r="V180" s="54"/>
      <c r="W180" s="54" t="s">
        <v>17</v>
      </c>
      <c r="X180" s="54" t="s">
        <v>23</v>
      </c>
      <c r="Y180" s="54" t="s">
        <v>51</v>
      </c>
      <c r="Z180" s="54" t="s">
        <v>13</v>
      </c>
      <c r="AA180" s="54" t="s">
        <v>15</v>
      </c>
      <c r="AB180" t="str" cm="1">
        <f t="array" ref="AB180">_xlfn.TEXTJOIN(" ",TRUE,IF(TRIM(U180:AA180)="","",TRIM(U180:AA180)))</f>
        <v>Top Bottom Right Corner Top Left</v>
      </c>
      <c r="AC180" s="53" t="str" cm="1">
        <f t="array" ref="AC180">_xlfn.TEXTJOIN("-",TRUE,IF(TRIM(U180:AA180)="","",TRIM(U180:AA180)))</f>
        <v>Top-Bottom-Right-Corner-Top-Left</v>
      </c>
      <c r="AD180" s="53" t="str" cm="1">
        <f t="array" ref="AD180">_xlfn.TEXTJOIN("",TRUE,LEFT(U180:AA180,1))</f>
        <v>TBRCTL</v>
      </c>
      <c r="AE180" s="53" t="str" cm="1">
        <f t="array" ref="AE180">_xlfn.TEXTJOIN("/",TRUE,LEFT(U180:AA180,1))&amp;"/"</f>
        <v>T/B/R/C/T/L/</v>
      </c>
      <c r="AF180" s="53" t="str" cm="1">
        <f t="array" ref="AF180">_xlfn.TEXTJOIN("-",TRUE,LEFT(U180:AA180,1))&amp;"-"</f>
        <v>T-B-R-C-T-L-</v>
      </c>
      <c r="BI180" s="223"/>
      <c r="BJ180" s="224"/>
      <c r="BK180" s="224"/>
      <c r="BL180" s="224"/>
      <c r="BM180" s="224"/>
      <c r="BN180" s="224"/>
      <c r="BO180" s="224"/>
    </row>
    <row r="181" spans="1:67">
      <c r="A181" s="11" t="s">
        <v>589</v>
      </c>
      <c r="B181" s="11" t="s">
        <v>590</v>
      </c>
      <c r="C181" s="11" t="s">
        <v>589</v>
      </c>
      <c r="D181" s="11">
        <v>800</v>
      </c>
      <c r="E181" s="11">
        <v>320</v>
      </c>
      <c r="F181" s="11">
        <v>1120</v>
      </c>
      <c r="G181" s="11" t="s">
        <v>35</v>
      </c>
      <c r="H181" s="11" t="s">
        <v>28</v>
      </c>
      <c r="T181" s="27" t="s">
        <v>591</v>
      </c>
      <c r="U181" s="54" t="s">
        <v>13</v>
      </c>
      <c r="V181" s="54"/>
      <c r="W181" s="54" t="s">
        <v>17</v>
      </c>
      <c r="X181" s="54" t="s">
        <v>15</v>
      </c>
      <c r="Y181" s="54" t="s">
        <v>51</v>
      </c>
      <c r="Z181" s="54" t="s">
        <v>13</v>
      </c>
      <c r="AA181" s="54" t="s">
        <v>23</v>
      </c>
      <c r="AB181" t="str" cm="1">
        <f t="array" ref="AB181">_xlfn.TEXTJOIN(" ",TRUE,IF(TRIM(U181:AA181)="","",TRIM(U181:AA181)))</f>
        <v>Top Bottom Left Corner Top Right</v>
      </c>
      <c r="AC181" s="53" t="str" cm="1">
        <f t="array" ref="AC181">_xlfn.TEXTJOIN("-",TRUE,IF(TRIM(U181:AA181)="","",TRIM(U181:AA181)))</f>
        <v>Top-Bottom-Left-Corner-Top-Right</v>
      </c>
      <c r="AD181" s="53" t="str" cm="1">
        <f t="array" ref="AD181">_xlfn.TEXTJOIN("",TRUE,LEFT(U181:AA181,1))</f>
        <v>TBLCTR</v>
      </c>
      <c r="AE181" s="53" t="str" cm="1">
        <f t="array" ref="AE181">_xlfn.TEXTJOIN("/",TRUE,LEFT(U181:AA181,1))&amp;"/"</f>
        <v>T/B/L/C/T/R/</v>
      </c>
      <c r="AF181" s="53" t="str" cm="1">
        <f t="array" ref="AF181">_xlfn.TEXTJOIN("-",TRUE,LEFT(U181:AA181,1))&amp;"-"</f>
        <v>T-B-L-C-T-R-</v>
      </c>
      <c r="BI181" s="223"/>
      <c r="BJ181" s="224"/>
      <c r="BK181" s="224"/>
      <c r="BL181" s="224"/>
      <c r="BM181" s="224"/>
      <c r="BN181" s="224"/>
      <c r="BO181" s="224"/>
    </row>
    <row r="182" spans="1:67">
      <c r="A182" s="11" t="s">
        <v>592</v>
      </c>
      <c r="B182" s="11" t="s">
        <v>593</v>
      </c>
      <c r="C182" s="11" t="s">
        <v>592</v>
      </c>
      <c r="D182" s="11">
        <v>360</v>
      </c>
      <c r="E182" s="11">
        <v>150</v>
      </c>
      <c r="F182" s="11">
        <v>510</v>
      </c>
      <c r="G182" s="11" t="s">
        <v>35</v>
      </c>
      <c r="H182" s="11" t="s">
        <v>28</v>
      </c>
      <c r="T182" s="26" t="s">
        <v>594</v>
      </c>
      <c r="U182" s="54" t="s">
        <v>13</v>
      </c>
      <c r="V182" s="54"/>
      <c r="W182" s="54" t="s">
        <v>17</v>
      </c>
      <c r="X182" s="54" t="s">
        <v>23</v>
      </c>
      <c r="Y182" s="54" t="s">
        <v>51</v>
      </c>
      <c r="Z182" s="54" t="s">
        <v>13</v>
      </c>
      <c r="AA182" s="54" t="s">
        <v>23</v>
      </c>
      <c r="AB182" t="str" cm="1">
        <f t="array" ref="AB182">_xlfn.TEXTJOIN(" ",TRUE,IF(TRIM(U182:AA182)="","",TRIM(U182:AA182)))</f>
        <v>Top Bottom Right Corner Top Right</v>
      </c>
      <c r="AC182" s="53" t="str" cm="1">
        <f t="array" ref="AC182">_xlfn.TEXTJOIN("-",TRUE,IF(TRIM(U182:AA182)="","",TRIM(U182:AA182)))</f>
        <v>Top-Bottom-Right-Corner-Top-Right</v>
      </c>
      <c r="AD182" s="53" t="str" cm="1">
        <f t="array" ref="AD182">_xlfn.TEXTJOIN("",TRUE,LEFT(U182:AA182,1))</f>
        <v>TBRCTR</v>
      </c>
      <c r="AE182" s="53" t="str" cm="1">
        <f t="array" ref="AE182">_xlfn.TEXTJOIN("/",TRUE,LEFT(U182:AA182,1))&amp;"/"</f>
        <v>T/B/R/C/T/R/</v>
      </c>
      <c r="AF182" s="53" t="str" cm="1">
        <f t="array" ref="AF182">_xlfn.TEXTJOIN("-",TRUE,LEFT(U182:AA182,1))&amp;"-"</f>
        <v>T-B-R-C-T-R-</v>
      </c>
      <c r="BI182" s="223"/>
      <c r="BJ182" s="224"/>
      <c r="BK182" s="224"/>
      <c r="BL182" s="224"/>
      <c r="BM182" s="224"/>
      <c r="BN182" s="224"/>
      <c r="BO182" s="224"/>
    </row>
    <row r="183" spans="1:67">
      <c r="A183" s="11" t="s">
        <v>595</v>
      </c>
      <c r="B183" s="11" t="s">
        <v>596</v>
      </c>
      <c r="C183" s="11" t="s">
        <v>595</v>
      </c>
      <c r="T183" s="27" t="s">
        <v>597</v>
      </c>
      <c r="U183" s="54" t="s">
        <v>13</v>
      </c>
      <c r="V183" s="54"/>
      <c r="W183" s="54" t="s">
        <v>15</v>
      </c>
      <c r="X183" s="54" t="s">
        <v>31</v>
      </c>
      <c r="Y183" s="54"/>
      <c r="Z183" s="54" t="s">
        <v>13</v>
      </c>
      <c r="AA183" s="54" t="s">
        <v>15</v>
      </c>
      <c r="AB183" t="str" cm="1">
        <f t="array" ref="AB183">_xlfn.TEXTJOIN(" ",TRUE,IF(TRIM(U183:AA183)="","",TRIM(U183:AA183)))</f>
        <v>Top Left Middle Top Left</v>
      </c>
      <c r="AC183" s="53" t="str" cm="1">
        <f t="array" ref="AC183">_xlfn.TEXTJOIN("-",TRUE,IF(TRIM(U183:AA183)="","",TRIM(U183:AA183)))</f>
        <v>Top-Left-Middle-Top-Left</v>
      </c>
      <c r="AD183" s="53" t="str" cm="1">
        <f t="array" ref="AD183">_xlfn.TEXTJOIN("",TRUE,LEFT(U183:AA183,1))</f>
        <v>TLMTL</v>
      </c>
      <c r="AE183" s="53" t="str" cm="1">
        <f t="array" ref="AE183">_xlfn.TEXTJOIN("/",TRUE,LEFT(U183:AA183,1))&amp;"/"</f>
        <v>T/L/M/T/L/</v>
      </c>
      <c r="AF183" s="53" t="str" cm="1">
        <f t="array" ref="AF183">_xlfn.TEXTJOIN("-",TRUE,LEFT(U183:AA183,1))&amp;"-"</f>
        <v>T-L-M-T-L-</v>
      </c>
      <c r="BI183" s="223"/>
      <c r="BJ183" s="224"/>
      <c r="BK183" s="224"/>
      <c r="BL183" s="224"/>
      <c r="BM183" s="224"/>
      <c r="BN183" s="224"/>
      <c r="BO183" s="224"/>
    </row>
    <row r="184" spans="1:67">
      <c r="A184" s="11" t="s">
        <v>598</v>
      </c>
      <c r="B184" s="11" t="s">
        <v>599</v>
      </c>
      <c r="C184" s="11" t="s">
        <v>598</v>
      </c>
      <c r="T184" s="26" t="s">
        <v>600</v>
      </c>
      <c r="U184" s="54" t="s">
        <v>13</v>
      </c>
      <c r="V184" s="54"/>
      <c r="W184" s="54" t="s">
        <v>23</v>
      </c>
      <c r="X184" s="54" t="s">
        <v>31</v>
      </c>
      <c r="Y184" s="54"/>
      <c r="Z184" s="54" t="s">
        <v>13</v>
      </c>
      <c r="AA184" s="54" t="s">
        <v>15</v>
      </c>
      <c r="AB184" t="str" cm="1">
        <f t="array" ref="AB184">_xlfn.TEXTJOIN(" ",TRUE,IF(TRIM(U184:AA184)="","",TRIM(U184:AA184)))</f>
        <v>Top Right Middle Top Left</v>
      </c>
      <c r="AC184" s="53" t="str" cm="1">
        <f t="array" ref="AC184">_xlfn.TEXTJOIN("-",TRUE,IF(TRIM(U184:AA184)="","",TRIM(U184:AA184)))</f>
        <v>Top-Right-Middle-Top-Left</v>
      </c>
      <c r="AD184" s="53" t="str" cm="1">
        <f t="array" ref="AD184">_xlfn.TEXTJOIN("",TRUE,LEFT(U184:AA184,1))</f>
        <v>TRMTL</v>
      </c>
      <c r="AE184" s="53" t="str" cm="1">
        <f t="array" ref="AE184">_xlfn.TEXTJOIN("/",TRUE,LEFT(U184:AA184,1))&amp;"/"</f>
        <v>T/R/M/T/L/</v>
      </c>
      <c r="AF184" s="53" t="str" cm="1">
        <f t="array" ref="AF184">_xlfn.TEXTJOIN("-",TRUE,LEFT(U184:AA184,1))&amp;"-"</f>
        <v>T-R-M-T-L-</v>
      </c>
      <c r="BI184" s="223"/>
      <c r="BJ184" s="224"/>
      <c r="BK184" s="224"/>
      <c r="BL184" s="224"/>
      <c r="BM184" s="224"/>
      <c r="BN184" s="224"/>
      <c r="BO184" s="224"/>
    </row>
    <row r="185" spans="1:67">
      <c r="A185" s="11" t="s">
        <v>601</v>
      </c>
      <c r="B185" s="11" t="s">
        <v>602</v>
      </c>
      <c r="C185" s="11" t="s">
        <v>601</v>
      </c>
      <c r="D185" s="11">
        <v>360</v>
      </c>
      <c r="E185" s="11">
        <v>150</v>
      </c>
      <c r="F185" s="11">
        <v>510</v>
      </c>
      <c r="G185" s="11" t="s">
        <v>35</v>
      </c>
      <c r="H185" s="11" t="s">
        <v>28</v>
      </c>
      <c r="T185" s="27" t="s">
        <v>603</v>
      </c>
      <c r="U185" s="54" t="s">
        <v>13</v>
      </c>
      <c r="V185" s="54"/>
      <c r="W185" s="54" t="s">
        <v>31</v>
      </c>
      <c r="X185" s="54" t="s">
        <v>37</v>
      </c>
      <c r="Y185" s="54"/>
      <c r="Z185" s="54" t="s">
        <v>13</v>
      </c>
      <c r="AA185" s="54" t="s">
        <v>15</v>
      </c>
      <c r="AB185" t="str" cm="1">
        <f t="array" ref="AB185">_xlfn.TEXTJOIN(" ",TRUE,IF(TRIM(U185:AA185)="","",TRIM(U185:AA185)))</f>
        <v>Top Middle Centre Top Left</v>
      </c>
      <c r="AC185" s="53" t="str" cm="1">
        <f t="array" ref="AC185">_xlfn.TEXTJOIN("-",TRUE,IF(TRIM(U185:AA185)="","",TRIM(U185:AA185)))</f>
        <v>Top-Middle-Centre-Top-Left</v>
      </c>
      <c r="AD185" s="53" t="str" cm="1">
        <f t="array" ref="AD185">_xlfn.TEXTJOIN("",TRUE,LEFT(U185:AA185,1))</f>
        <v>TMCTL</v>
      </c>
      <c r="AE185" s="53" t="str" cm="1">
        <f t="array" ref="AE185">_xlfn.TEXTJOIN("/",TRUE,LEFT(U185:AA185,1))&amp;"/"</f>
        <v>T/M/C/T/L/</v>
      </c>
      <c r="AF185" s="53" t="str" cm="1">
        <f t="array" ref="AF185">_xlfn.TEXTJOIN("-",TRUE,LEFT(U185:AA185,1))&amp;"-"</f>
        <v>T-M-C-T-L-</v>
      </c>
      <c r="BI185" s="223"/>
      <c r="BJ185" s="224"/>
      <c r="BK185" s="224"/>
      <c r="BL185" s="224"/>
      <c r="BM185" s="224"/>
      <c r="BN185" s="224"/>
      <c r="BO185" s="224"/>
    </row>
    <row r="186" spans="1:67">
      <c r="A186" s="11" t="s">
        <v>604</v>
      </c>
      <c r="B186" s="11" t="s">
        <v>605</v>
      </c>
      <c r="C186" s="11" t="s">
        <v>604</v>
      </c>
      <c r="D186" s="11">
        <v>800</v>
      </c>
      <c r="E186" s="11">
        <v>320</v>
      </c>
      <c r="F186" s="11">
        <v>1120</v>
      </c>
      <c r="G186" s="11" t="s">
        <v>35</v>
      </c>
      <c r="H186" s="11" t="s">
        <v>28</v>
      </c>
      <c r="T186" s="26" t="s">
        <v>606</v>
      </c>
      <c r="U186" s="54" t="s">
        <v>13</v>
      </c>
      <c r="V186" s="54"/>
      <c r="W186" s="54" t="s">
        <v>15</v>
      </c>
      <c r="X186" s="54" t="s">
        <v>31</v>
      </c>
      <c r="Y186" s="54"/>
      <c r="Z186" s="54" t="s">
        <v>13</v>
      </c>
      <c r="AA186" s="54" t="s">
        <v>23</v>
      </c>
      <c r="AB186" t="str" cm="1">
        <f t="array" ref="AB186">_xlfn.TEXTJOIN(" ",TRUE,IF(TRIM(U186:AA186)="","",TRIM(U186:AA186)))</f>
        <v>Top Left Middle Top Right</v>
      </c>
      <c r="AC186" s="53" t="str" cm="1">
        <f t="array" ref="AC186">_xlfn.TEXTJOIN("-",TRUE,IF(TRIM(U186:AA186)="","",TRIM(U186:AA186)))</f>
        <v>Top-Left-Middle-Top-Right</v>
      </c>
      <c r="AD186" s="53" t="str" cm="1">
        <f t="array" ref="AD186">_xlfn.TEXTJOIN("",TRUE,LEFT(U186:AA186,1))</f>
        <v>TLMTR</v>
      </c>
      <c r="AE186" s="53" t="str" cm="1">
        <f t="array" ref="AE186">_xlfn.TEXTJOIN("/",TRUE,LEFT(U186:AA186,1))&amp;"/"</f>
        <v>T/L/M/T/R/</v>
      </c>
      <c r="AF186" s="53" t="str" cm="1">
        <f t="array" ref="AF186">_xlfn.TEXTJOIN("-",TRUE,LEFT(U186:AA186,1))&amp;"-"</f>
        <v>T-L-M-T-R-</v>
      </c>
      <c r="BI186" s="223"/>
      <c r="BJ186" s="224"/>
      <c r="BK186" s="224"/>
      <c r="BL186" s="224"/>
      <c r="BM186" s="224"/>
      <c r="BN186" s="224"/>
      <c r="BO186" s="224"/>
    </row>
    <row r="187" spans="1:67">
      <c r="A187" s="11" t="s">
        <v>607</v>
      </c>
      <c r="B187" s="11" t="s">
        <v>608</v>
      </c>
      <c r="C187" s="11" t="s">
        <v>607</v>
      </c>
      <c r="T187" s="27" t="s">
        <v>609</v>
      </c>
      <c r="U187" s="54" t="s">
        <v>13</v>
      </c>
      <c r="V187" s="54"/>
      <c r="W187" s="54" t="s">
        <v>23</v>
      </c>
      <c r="X187" s="54" t="s">
        <v>31</v>
      </c>
      <c r="Y187" s="54"/>
      <c r="Z187" s="54" t="s">
        <v>13</v>
      </c>
      <c r="AA187" s="54" t="s">
        <v>23</v>
      </c>
      <c r="AB187" t="str" cm="1">
        <f t="array" ref="AB187">_xlfn.TEXTJOIN(" ",TRUE,IF(TRIM(U187:AA187)="","",TRIM(U187:AA187)))</f>
        <v>Top Right Middle Top Right</v>
      </c>
      <c r="AC187" s="53" t="str" cm="1">
        <f t="array" ref="AC187">_xlfn.TEXTJOIN("-",TRUE,IF(TRIM(U187:AA187)="","",TRIM(U187:AA187)))</f>
        <v>Top-Right-Middle-Top-Right</v>
      </c>
      <c r="AD187" s="53" t="str" cm="1">
        <f t="array" ref="AD187">_xlfn.TEXTJOIN("",TRUE,LEFT(U187:AA187,1))</f>
        <v>TRMTR</v>
      </c>
      <c r="AE187" s="53" t="str" cm="1">
        <f t="array" ref="AE187">_xlfn.TEXTJOIN("/",TRUE,LEFT(U187:AA187,1))&amp;"/"</f>
        <v>T/R/M/T/R/</v>
      </c>
      <c r="AF187" s="53" t="str" cm="1">
        <f t="array" ref="AF187">_xlfn.TEXTJOIN("-",TRUE,LEFT(U187:AA187,1))&amp;"-"</f>
        <v>T-R-M-T-R-</v>
      </c>
      <c r="BI187" s="223"/>
      <c r="BJ187" s="224"/>
      <c r="BK187" s="224"/>
      <c r="BL187" s="224"/>
      <c r="BM187" s="224"/>
      <c r="BN187" s="224"/>
      <c r="BO187" s="224"/>
    </row>
    <row r="188" spans="1:67">
      <c r="A188" s="11" t="s">
        <v>610</v>
      </c>
      <c r="B188" s="11" t="s">
        <v>611</v>
      </c>
      <c r="C188" s="11" t="s">
        <v>610</v>
      </c>
      <c r="D188" s="11">
        <v>230</v>
      </c>
      <c r="E188" s="11">
        <v>70</v>
      </c>
      <c r="F188" s="11">
        <v>300</v>
      </c>
      <c r="G188" s="11" t="s">
        <v>210</v>
      </c>
      <c r="H188" s="11" t="s">
        <v>28</v>
      </c>
      <c r="T188" s="26" t="s">
        <v>612</v>
      </c>
      <c r="U188" s="54" t="s">
        <v>13</v>
      </c>
      <c r="V188" s="54"/>
      <c r="W188" s="54" t="s">
        <v>31</v>
      </c>
      <c r="X188" s="54" t="s">
        <v>37</v>
      </c>
      <c r="Y188" s="54"/>
      <c r="Z188" s="54" t="s">
        <v>13</v>
      </c>
      <c r="AA188" s="54" t="s">
        <v>23</v>
      </c>
      <c r="AB188" t="str" cm="1">
        <f t="array" ref="AB188">_xlfn.TEXTJOIN(" ",TRUE,IF(TRIM(U188:AA188)="","",TRIM(U188:AA188)))</f>
        <v>Top Middle Centre Top Right</v>
      </c>
      <c r="AC188" s="53" t="str" cm="1">
        <f t="array" ref="AC188">_xlfn.TEXTJOIN("-",TRUE,IF(TRIM(U188:AA188)="","",TRIM(U188:AA188)))</f>
        <v>Top-Middle-Centre-Top-Right</v>
      </c>
      <c r="AD188" s="53" t="str" cm="1">
        <f t="array" ref="AD188">_xlfn.TEXTJOIN("",TRUE,LEFT(U188:AA188,1))</f>
        <v>TMCTR</v>
      </c>
      <c r="AE188" s="53" t="str" cm="1">
        <f t="array" ref="AE188">_xlfn.TEXTJOIN("/",TRUE,LEFT(U188:AA188,1))&amp;"/"</f>
        <v>T/M/C/T/R/</v>
      </c>
      <c r="AF188" s="53" t="str" cm="1">
        <f t="array" ref="AF188">_xlfn.TEXTJOIN("-",TRUE,LEFT(U188:AA188,1))&amp;"-"</f>
        <v>T-M-C-T-R-</v>
      </c>
      <c r="BI188" s="223"/>
      <c r="BJ188" s="224"/>
      <c r="BK188" s="224"/>
      <c r="BL188" s="224"/>
      <c r="BM188" s="224"/>
      <c r="BN188" s="224"/>
      <c r="BO188" s="224"/>
    </row>
    <row r="189" spans="1:67">
      <c r="A189" s="11" t="s">
        <v>613</v>
      </c>
      <c r="B189" s="11" t="s">
        <v>614</v>
      </c>
      <c r="C189" s="11" t="s">
        <v>613</v>
      </c>
      <c r="T189" s="27" t="s">
        <v>615</v>
      </c>
      <c r="U189" s="54" t="s">
        <v>13</v>
      </c>
      <c r="V189" s="54"/>
      <c r="W189" s="54" t="s">
        <v>17</v>
      </c>
      <c r="X189" s="54" t="s">
        <v>15</v>
      </c>
      <c r="Y189" s="54" t="s">
        <v>23</v>
      </c>
      <c r="Z189" s="54"/>
      <c r="AA189" s="54"/>
      <c r="AB189" t="str" cm="1">
        <f t="array" ref="AB189">_xlfn.TEXTJOIN(" ",TRUE,IF(TRIM(U189:AA189)="","",TRIM(U189:AA189)))</f>
        <v>Top Bottom Left Right</v>
      </c>
      <c r="AC189" s="53" t="str" cm="1">
        <f t="array" ref="AC189">_xlfn.TEXTJOIN("-",TRUE,IF(TRIM(U189:AA189)="","",TRIM(U189:AA189)))</f>
        <v>Top-Bottom-Left-Right</v>
      </c>
      <c r="AD189" s="53" t="str" cm="1">
        <f t="array" ref="AD189">_xlfn.TEXTJOIN("",TRUE,LEFT(U189:AA189,1))</f>
        <v>TBLR</v>
      </c>
      <c r="AE189" s="53" t="str" cm="1">
        <f t="array" ref="AE189">_xlfn.TEXTJOIN("/",TRUE,LEFT(U189:AA189,1))&amp;"/"</f>
        <v>T/B/L/R/</v>
      </c>
      <c r="AF189" s="53" t="str" cm="1">
        <f t="array" ref="AF189">_xlfn.TEXTJOIN("-",TRUE,LEFT(U189:AA189,1))&amp;"-"</f>
        <v>T-B-L-R-</v>
      </c>
      <c r="BI189" s="223"/>
      <c r="BJ189" s="224"/>
      <c r="BK189" s="224"/>
      <c r="BL189" s="224"/>
      <c r="BM189" s="224"/>
      <c r="BN189" s="224"/>
      <c r="BO189" s="224"/>
    </row>
    <row r="190" spans="1:67">
      <c r="A190" s="11" t="s">
        <v>616</v>
      </c>
      <c r="B190" s="11" t="s">
        <v>617</v>
      </c>
      <c r="C190" s="11" t="s">
        <v>616</v>
      </c>
      <c r="D190" s="11">
        <v>360</v>
      </c>
      <c r="E190" s="11">
        <v>150</v>
      </c>
      <c r="F190" s="11">
        <v>510</v>
      </c>
      <c r="G190" s="11" t="s">
        <v>35</v>
      </c>
      <c r="H190" s="11" t="s">
        <v>28</v>
      </c>
      <c r="T190" s="26" t="s">
        <v>618</v>
      </c>
      <c r="U190" s="54" t="s">
        <v>13</v>
      </c>
      <c r="V190" s="54"/>
      <c r="W190" s="54" t="s">
        <v>37</v>
      </c>
      <c r="X190" s="54" t="s">
        <v>15</v>
      </c>
      <c r="Y190" s="54" t="s">
        <v>23</v>
      </c>
      <c r="Z190" s="54"/>
      <c r="AA190" s="54"/>
      <c r="AB190" t="str" cm="1">
        <f t="array" ref="AB190">_xlfn.TEXTJOIN(" ",TRUE,IF(TRIM(U190:AA190)="","",TRIM(U190:AA190)))</f>
        <v>Top Centre Left Right</v>
      </c>
      <c r="AC190" s="53" t="str" cm="1">
        <f t="array" ref="AC190">_xlfn.TEXTJOIN("-",TRUE,IF(TRIM(U190:AA190)="","",TRIM(U190:AA190)))</f>
        <v>Top-Centre-Left-Right</v>
      </c>
      <c r="AD190" s="53" t="str" cm="1">
        <f t="array" ref="AD190">_xlfn.TEXTJOIN("",TRUE,LEFT(U190:AA190,1))</f>
        <v>TCLR</v>
      </c>
      <c r="AE190" s="53" t="str" cm="1">
        <f t="array" ref="AE190">_xlfn.TEXTJOIN("/",TRUE,LEFT(U190:AA190,1))&amp;"/"</f>
        <v>T/C/L/R/</v>
      </c>
      <c r="AF190" s="53" t="str" cm="1">
        <f t="array" ref="AF190">_xlfn.TEXTJOIN("-",TRUE,LEFT(U190:AA190,1))&amp;"-"</f>
        <v>T-C-L-R-</v>
      </c>
      <c r="BI190" s="223"/>
      <c r="BJ190" s="224"/>
      <c r="BK190" s="224"/>
      <c r="BL190" s="224"/>
      <c r="BM190" s="224"/>
      <c r="BN190" s="224"/>
      <c r="BO190" s="224"/>
    </row>
    <row r="191" spans="1:67">
      <c r="A191" s="11" t="s">
        <v>619</v>
      </c>
      <c r="B191" s="11" t="s">
        <v>620</v>
      </c>
      <c r="C191" s="11" t="s">
        <v>619</v>
      </c>
      <c r="D191" s="11">
        <v>200</v>
      </c>
      <c r="E191" s="11">
        <v>60</v>
      </c>
      <c r="F191" s="11">
        <v>260</v>
      </c>
      <c r="G191" s="11" t="s">
        <v>27</v>
      </c>
      <c r="H191" s="11" t="s">
        <v>28</v>
      </c>
      <c r="T191" s="27" t="s">
        <v>621</v>
      </c>
      <c r="U191" s="54" t="s">
        <v>13</v>
      </c>
      <c r="V191" s="54"/>
      <c r="W191" s="54" t="s">
        <v>17</v>
      </c>
      <c r="X191" s="54" t="s">
        <v>51</v>
      </c>
      <c r="Y191" s="54"/>
      <c r="Z191" s="54" t="s">
        <v>13</v>
      </c>
      <c r="AA191" s="54" t="s">
        <v>17</v>
      </c>
      <c r="AB191" t="str" cm="1">
        <f t="array" ref="AB191">_xlfn.TEXTJOIN(" ",TRUE,IF(TRIM(U191:AA191)="","",TRIM(U191:AA191)))</f>
        <v>Top Bottom Corner Top Bottom</v>
      </c>
      <c r="AC191" s="53" t="str" cm="1">
        <f t="array" ref="AC191">_xlfn.TEXTJOIN("-",TRUE,IF(TRIM(U191:AA191)="","",TRIM(U191:AA191)))</f>
        <v>Top-Bottom-Corner-Top-Bottom</v>
      </c>
      <c r="AD191" s="53" t="str" cm="1">
        <f t="array" ref="AD191">_xlfn.TEXTJOIN("",TRUE,LEFT(U191:AA191,1))</f>
        <v>TBCTB</v>
      </c>
      <c r="AE191" s="53" t="str" cm="1">
        <f t="array" ref="AE191">_xlfn.TEXTJOIN("/",TRUE,LEFT(U191:AA191,1))&amp;"/"</f>
        <v>T/B/C/T/B/</v>
      </c>
      <c r="AF191" s="53" t="str" cm="1">
        <f t="array" ref="AF191">_xlfn.TEXTJOIN("-",TRUE,LEFT(U191:AA191,1))&amp;"-"</f>
        <v>T-B-C-T-B-</v>
      </c>
      <c r="BI191" s="223"/>
      <c r="BJ191" s="224"/>
      <c r="BK191" s="224"/>
      <c r="BL191" s="224"/>
      <c r="BM191" s="224"/>
      <c r="BN191" s="224"/>
      <c r="BO191" s="224"/>
    </row>
    <row r="192" spans="1:67">
      <c r="A192" s="11" t="s">
        <v>622</v>
      </c>
      <c r="B192" s="11" t="s">
        <v>623</v>
      </c>
      <c r="C192" s="11" t="s">
        <v>622</v>
      </c>
      <c r="D192" s="11">
        <v>70</v>
      </c>
      <c r="E192" s="11">
        <v>50</v>
      </c>
      <c r="F192" s="11">
        <v>120</v>
      </c>
      <c r="G192" s="11" t="s">
        <v>210</v>
      </c>
      <c r="H192" s="11" t="s">
        <v>28</v>
      </c>
      <c r="T192" s="26" t="s">
        <v>624</v>
      </c>
      <c r="U192" s="54" t="s">
        <v>13</v>
      </c>
      <c r="V192" s="54"/>
      <c r="W192" s="54" t="s">
        <v>17</v>
      </c>
      <c r="X192" s="54" t="s">
        <v>51</v>
      </c>
      <c r="Y192" s="54"/>
      <c r="Z192" s="54" t="s">
        <v>13</v>
      </c>
      <c r="AA192" s="54" t="s">
        <v>17</v>
      </c>
      <c r="AB192" t="str" cm="1">
        <f t="array" ref="AB192">_xlfn.TEXTJOIN(" ",TRUE,IF(TRIM(U192:AA192)="","",TRIM(U192:AA192)))</f>
        <v>Top Bottom Corner Top Bottom</v>
      </c>
      <c r="AC192" s="53" t="str" cm="1">
        <f t="array" ref="AC192">_xlfn.TEXTJOIN("-",TRUE,IF(TRIM(U192:AA192)="","",TRIM(U192:AA192)))</f>
        <v>Top-Bottom-Corner-Top-Bottom</v>
      </c>
      <c r="AD192" s="53" t="str" cm="1">
        <f t="array" ref="AD192">_xlfn.TEXTJOIN("",TRUE,LEFT(U192:AA192,1))</f>
        <v>TBCTB</v>
      </c>
      <c r="AE192" s="53" t="str" cm="1">
        <f t="array" ref="AE192">_xlfn.TEXTJOIN("/",TRUE,LEFT(U192:AA192,1))&amp;"/"</f>
        <v>T/B/C/T/B/</v>
      </c>
      <c r="AF192" s="53" t="str" cm="1">
        <f t="array" ref="AF192">_xlfn.TEXTJOIN("-",TRUE,LEFT(U192:AA192,1))&amp;"-"</f>
        <v>T-B-C-T-B-</v>
      </c>
      <c r="BI192" s="223"/>
      <c r="BJ192" s="224"/>
      <c r="BK192" s="224"/>
      <c r="BL192" s="224"/>
      <c r="BM192" s="224"/>
      <c r="BN192" s="224"/>
      <c r="BO192" s="224"/>
    </row>
    <row r="193" spans="1:67">
      <c r="A193" s="11" t="s">
        <v>625</v>
      </c>
      <c r="B193" s="11" t="s">
        <v>626</v>
      </c>
      <c r="C193" s="11" t="s">
        <v>625</v>
      </c>
      <c r="T193" s="27" t="s">
        <v>627</v>
      </c>
      <c r="U193" s="54" t="s">
        <v>13</v>
      </c>
      <c r="V193" s="54"/>
      <c r="W193" s="54" t="s">
        <v>17</v>
      </c>
      <c r="X193" s="54" t="s">
        <v>31</v>
      </c>
      <c r="Y193" s="54"/>
      <c r="Z193" s="54" t="s">
        <v>13</v>
      </c>
      <c r="AA193" s="54" t="s">
        <v>17</v>
      </c>
      <c r="AB193" t="str" cm="1">
        <f t="array" ref="AB193">_xlfn.TEXTJOIN(" ",TRUE,IF(TRIM(U193:AA193)="","",TRIM(U193:AA193)))</f>
        <v>Top Bottom Middle Top Bottom</v>
      </c>
      <c r="AC193" s="53" t="str" cm="1">
        <f t="array" ref="AC193">_xlfn.TEXTJOIN("-",TRUE,IF(TRIM(U193:AA193)="","",TRIM(U193:AA193)))</f>
        <v>Top-Bottom-Middle-Top-Bottom</v>
      </c>
      <c r="AD193" s="53" t="str" cm="1">
        <f t="array" ref="AD193">_xlfn.TEXTJOIN("",TRUE,LEFT(U193:AA193,1))</f>
        <v>TBMTB</v>
      </c>
      <c r="AE193" s="53" t="str" cm="1">
        <f t="array" ref="AE193">_xlfn.TEXTJOIN("/",TRUE,LEFT(U193:AA193,1))&amp;"/"</f>
        <v>T/B/M/T/B/</v>
      </c>
      <c r="AF193" s="53" t="str" cm="1">
        <f t="array" ref="AF193">_xlfn.TEXTJOIN("-",TRUE,LEFT(U193:AA193,1))&amp;"-"</f>
        <v>T-B-M-T-B-</v>
      </c>
      <c r="BI193" s="223"/>
      <c r="BJ193" s="224"/>
      <c r="BK193" s="224"/>
      <c r="BL193" s="224"/>
      <c r="BM193" s="224"/>
      <c r="BN193" s="224"/>
      <c r="BO193" s="224"/>
    </row>
    <row r="194" spans="1:67">
      <c r="A194" s="11" t="s">
        <v>628</v>
      </c>
      <c r="B194" s="11" t="s">
        <v>629</v>
      </c>
      <c r="C194" s="11" t="s">
        <v>628</v>
      </c>
      <c r="T194" s="26" t="s">
        <v>630</v>
      </c>
      <c r="U194" s="54" t="s">
        <v>13</v>
      </c>
      <c r="V194" s="54"/>
      <c r="W194" s="54"/>
      <c r="X194" s="54"/>
      <c r="Y194" s="54"/>
      <c r="Z194" s="54"/>
      <c r="AA194" s="54"/>
      <c r="AB194" t="str" cm="1">
        <f t="array" ref="AB194">_xlfn.TEXTJOIN(" ",TRUE,IF(TRIM(U194:AA194)="","",TRIM(U194:AA194)))</f>
        <v>Top</v>
      </c>
      <c r="AC194" s="53" t="str" cm="1">
        <f t="array" ref="AC194">_xlfn.TEXTJOIN("-",TRUE,IF(TRIM(U194:AA194)="","",TRIM(U194:AA194)))</f>
        <v>Top</v>
      </c>
      <c r="AD194" s="53" t="str" cm="1">
        <f t="array" ref="AD194">_xlfn.TEXTJOIN("",TRUE,LEFT(U194:AA194,1))</f>
        <v>T</v>
      </c>
      <c r="AE194" s="53" t="str" cm="1">
        <f t="array" ref="AE194">_xlfn.TEXTJOIN("/",TRUE,LEFT(U194:AA194,1))&amp;"/"</f>
        <v>T/</v>
      </c>
      <c r="AF194" s="53" t="str" cm="1">
        <f t="array" ref="AF194">_xlfn.TEXTJOIN("-",TRUE,LEFT(U194:AA194,1))&amp;"-"</f>
        <v>T-</v>
      </c>
      <c r="BI194" s="223"/>
      <c r="BJ194" s="224"/>
      <c r="BK194" s="224"/>
      <c r="BL194" s="224"/>
      <c r="BM194" s="224"/>
      <c r="BN194" s="224"/>
      <c r="BO194" s="224"/>
    </row>
    <row r="195" spans="1:67">
      <c r="A195" s="11" t="s">
        <v>631</v>
      </c>
      <c r="B195" s="11" t="s">
        <v>632</v>
      </c>
      <c r="C195" s="11" t="s">
        <v>631</v>
      </c>
      <c r="T195" s="27" t="s">
        <v>633</v>
      </c>
      <c r="U195" s="54" t="s">
        <v>13</v>
      </c>
      <c r="V195" s="54"/>
      <c r="W195" s="54"/>
      <c r="X195" s="54"/>
      <c r="Y195" s="54"/>
      <c r="Z195" s="54"/>
      <c r="AA195" s="54"/>
      <c r="AB195" t="str" cm="1">
        <f t="array" ref="AB195">_xlfn.TEXTJOIN(" ",TRUE,IF(TRIM(U195:AA195)="","",TRIM(U195:AA195)))</f>
        <v>Top</v>
      </c>
      <c r="AC195" s="53" t="str" cm="1">
        <f t="array" ref="AC195">_xlfn.TEXTJOIN("-",TRUE,IF(TRIM(U195:AA195)="","",TRIM(U195:AA195)))</f>
        <v>Top</v>
      </c>
      <c r="AD195" s="53" t="str" cm="1">
        <f t="array" ref="AD195">_xlfn.TEXTJOIN("",TRUE,LEFT(U195:AA195,1))</f>
        <v>T</v>
      </c>
      <c r="AE195" s="53" t="str" cm="1">
        <f t="array" ref="AE195">_xlfn.TEXTJOIN("/",TRUE,LEFT(U195:AA195,1))&amp;"/"</f>
        <v>T/</v>
      </c>
      <c r="AF195" s="53" t="str" cm="1">
        <f t="array" ref="AF195">_xlfn.TEXTJOIN("-",TRUE,LEFT(U195:AA195,1))&amp;"-"</f>
        <v>T-</v>
      </c>
      <c r="BI195" s="223"/>
      <c r="BJ195" s="224"/>
      <c r="BK195" s="224"/>
      <c r="BL195" s="224"/>
      <c r="BM195" s="224"/>
      <c r="BN195" s="224"/>
      <c r="BO195" s="224"/>
    </row>
    <row r="196" spans="1:67">
      <c r="A196" s="11" t="s">
        <v>634</v>
      </c>
      <c r="B196" s="11" t="s">
        <v>635</v>
      </c>
      <c r="C196" s="11" t="s">
        <v>634</v>
      </c>
      <c r="T196" s="26" t="s">
        <v>636</v>
      </c>
      <c r="U196" s="54" t="s">
        <v>13</v>
      </c>
      <c r="V196" s="54"/>
      <c r="W196" s="54"/>
      <c r="X196" s="54"/>
      <c r="Y196" s="54"/>
      <c r="Z196" s="54"/>
      <c r="AA196" s="54"/>
      <c r="AB196" t="str" cm="1">
        <f t="array" ref="AB196">_xlfn.TEXTJOIN(" ",TRUE,IF(TRIM(U196:AA196)="","",TRIM(U196:AA196)))</f>
        <v>Top</v>
      </c>
      <c r="AC196" s="53" t="str" cm="1">
        <f t="array" ref="AC196">_xlfn.TEXTJOIN("-",TRUE,IF(TRIM(U196:AA196)="","",TRIM(U196:AA196)))</f>
        <v>Top</v>
      </c>
      <c r="AD196" s="53" t="str" cm="1">
        <f t="array" ref="AD196">_xlfn.TEXTJOIN("",TRUE,LEFT(U196:AA196,1))</f>
        <v>T</v>
      </c>
      <c r="AE196" s="53" t="str" cm="1">
        <f t="array" ref="AE196">_xlfn.TEXTJOIN("/",TRUE,LEFT(U196:AA196,1))&amp;"/"</f>
        <v>T/</v>
      </c>
      <c r="AF196" s="53" t="str" cm="1">
        <f t="array" ref="AF196">_xlfn.TEXTJOIN("-",TRUE,LEFT(U196:AA196,1))&amp;"-"</f>
        <v>T-</v>
      </c>
      <c r="BI196" s="223"/>
      <c r="BJ196" s="224"/>
      <c r="BK196" s="224"/>
      <c r="BL196" s="224"/>
      <c r="BM196" s="224"/>
      <c r="BN196" s="224"/>
      <c r="BO196" s="224"/>
    </row>
    <row r="197" spans="1:67">
      <c r="A197" s="11" t="s">
        <v>637</v>
      </c>
      <c r="B197" s="11" t="s">
        <v>638</v>
      </c>
      <c r="C197" s="11" t="s">
        <v>637</v>
      </c>
      <c r="T197" s="27" t="s">
        <v>639</v>
      </c>
      <c r="U197" s="54" t="s">
        <v>13</v>
      </c>
      <c r="V197" s="54"/>
      <c r="W197" s="54"/>
      <c r="X197" s="54"/>
      <c r="Y197" s="54"/>
      <c r="Z197" s="54"/>
      <c r="AA197" s="54"/>
      <c r="AB197" t="str" cm="1">
        <f t="array" ref="AB197">_xlfn.TEXTJOIN(" ",TRUE,IF(TRIM(U197:AA197)="","",TRIM(U197:AA197)))</f>
        <v>Top</v>
      </c>
      <c r="AC197" s="53" t="str" cm="1">
        <f t="array" ref="AC197">_xlfn.TEXTJOIN("-",TRUE,IF(TRIM(U197:AA197)="","",TRIM(U197:AA197)))</f>
        <v>Top</v>
      </c>
      <c r="AD197" s="53" t="str" cm="1">
        <f t="array" ref="AD197">_xlfn.TEXTJOIN("",TRUE,LEFT(U197:AA197,1))</f>
        <v>T</v>
      </c>
      <c r="AE197" s="53" t="str" cm="1">
        <f t="array" ref="AE197">_xlfn.TEXTJOIN("/",TRUE,LEFT(U197:AA197,1))&amp;"/"</f>
        <v>T/</v>
      </c>
      <c r="AF197" s="53" t="str" cm="1">
        <f t="array" ref="AF197">_xlfn.TEXTJOIN("-",TRUE,LEFT(U197:AA197,1))&amp;"-"</f>
        <v>T-</v>
      </c>
      <c r="BI197" s="223"/>
      <c r="BJ197" s="224"/>
      <c r="BK197" s="224"/>
      <c r="BL197" s="224"/>
      <c r="BM197" s="224"/>
      <c r="BN197" s="224"/>
      <c r="BO197" s="224"/>
    </row>
    <row r="198" spans="1:67">
      <c r="A198" s="11" t="s">
        <v>640</v>
      </c>
      <c r="B198" s="11" t="s">
        <v>641</v>
      </c>
      <c r="C198" s="11" t="s">
        <v>640</v>
      </c>
      <c r="T198" s="26" t="s">
        <v>642</v>
      </c>
      <c r="U198" s="54" t="s">
        <v>13</v>
      </c>
      <c r="V198" s="54"/>
      <c r="W198" s="54"/>
      <c r="X198" s="54"/>
      <c r="Y198" s="54"/>
      <c r="Z198" s="54"/>
      <c r="AA198" s="54"/>
      <c r="AB198" t="str" cm="1">
        <f t="array" ref="AB198">_xlfn.TEXTJOIN(" ",TRUE,IF(TRIM(U198:AA198)="","",TRIM(U198:AA198)))</f>
        <v>Top</v>
      </c>
      <c r="AC198" s="53" t="str" cm="1">
        <f t="array" ref="AC198">_xlfn.TEXTJOIN("-",TRUE,IF(TRIM(U198:AA198)="","",TRIM(U198:AA198)))</f>
        <v>Top</v>
      </c>
      <c r="AD198" s="53" t="str" cm="1">
        <f t="array" ref="AD198">_xlfn.TEXTJOIN("",TRUE,LEFT(U198:AA198,1))</f>
        <v>T</v>
      </c>
      <c r="AE198" s="53" t="str" cm="1">
        <f t="array" ref="AE198">_xlfn.TEXTJOIN("/",TRUE,LEFT(U198:AA198,1))&amp;"/"</f>
        <v>T/</v>
      </c>
      <c r="AF198" s="53" t="str" cm="1">
        <f t="array" ref="AF198">_xlfn.TEXTJOIN("-",TRUE,LEFT(U198:AA198,1))&amp;"-"</f>
        <v>T-</v>
      </c>
      <c r="BI198" s="223"/>
      <c r="BJ198" s="224"/>
      <c r="BK198" s="224"/>
      <c r="BL198" s="224"/>
      <c r="BM198" s="224"/>
      <c r="BN198" s="224"/>
      <c r="BO198" s="224"/>
    </row>
    <row r="199" spans="1:67">
      <c r="A199" s="11" t="s">
        <v>643</v>
      </c>
      <c r="B199" s="11" t="s">
        <v>644</v>
      </c>
      <c r="C199" s="11" t="s">
        <v>643</v>
      </c>
      <c r="T199" s="27" t="s">
        <v>645</v>
      </c>
      <c r="U199" s="54" t="s">
        <v>13</v>
      </c>
      <c r="V199" s="54"/>
      <c r="W199" s="54"/>
      <c r="X199" s="54"/>
      <c r="Y199" s="54"/>
      <c r="Z199" s="54"/>
      <c r="AA199" s="54"/>
      <c r="AB199" t="str" cm="1">
        <f t="array" ref="AB199">_xlfn.TEXTJOIN(" ",TRUE,IF(TRIM(U199:AA199)="","",TRIM(U199:AA199)))</f>
        <v>Top</v>
      </c>
      <c r="AC199" s="53" t="str" cm="1">
        <f t="array" ref="AC199">_xlfn.TEXTJOIN("-",TRUE,IF(TRIM(U199:AA199)="","",TRIM(U199:AA199)))</f>
        <v>Top</v>
      </c>
      <c r="AD199" s="53" t="str" cm="1">
        <f t="array" ref="AD199">_xlfn.TEXTJOIN("",TRUE,LEFT(U199:AA199,1))</f>
        <v>T</v>
      </c>
      <c r="AE199" s="53" t="str" cm="1">
        <f t="array" ref="AE199">_xlfn.TEXTJOIN("/",TRUE,LEFT(U199:AA199,1))&amp;"/"</f>
        <v>T/</v>
      </c>
      <c r="AF199" s="53" t="str" cm="1">
        <f t="array" ref="AF199">_xlfn.TEXTJOIN("-",TRUE,LEFT(U199:AA199,1))&amp;"-"</f>
        <v>T-</v>
      </c>
      <c r="BI199" s="223"/>
      <c r="BJ199" s="224"/>
      <c r="BK199" s="224"/>
      <c r="BL199" s="224"/>
      <c r="BM199" s="224"/>
      <c r="BN199" s="224"/>
      <c r="BO199" s="224"/>
    </row>
    <row r="200" spans="1:67">
      <c r="A200" s="11" t="s">
        <v>646</v>
      </c>
      <c r="B200" s="11" t="s">
        <v>647</v>
      </c>
      <c r="C200" s="11" t="s">
        <v>646</v>
      </c>
      <c r="T200" s="26" t="s">
        <v>648</v>
      </c>
      <c r="U200" s="54" t="s">
        <v>13</v>
      </c>
      <c r="V200" s="54"/>
      <c r="W200" s="54"/>
      <c r="X200" s="54"/>
      <c r="Y200" s="54"/>
      <c r="Z200" s="54"/>
      <c r="AA200" s="54"/>
      <c r="AB200" t="str" cm="1">
        <f t="array" ref="AB200">_xlfn.TEXTJOIN(" ",TRUE,IF(TRIM(U200:AA200)="","",TRIM(U200:AA200)))</f>
        <v>Top</v>
      </c>
      <c r="AC200" s="53" t="str" cm="1">
        <f t="array" ref="AC200">_xlfn.TEXTJOIN("-",TRUE,IF(TRIM(U200:AA200)="","",TRIM(U200:AA200)))</f>
        <v>Top</v>
      </c>
      <c r="AD200" s="53" t="str" cm="1">
        <f t="array" ref="AD200">_xlfn.TEXTJOIN("",TRUE,LEFT(U200:AA200,1))</f>
        <v>T</v>
      </c>
      <c r="AE200" s="53" t="str" cm="1">
        <f t="array" ref="AE200">_xlfn.TEXTJOIN("/",TRUE,LEFT(U200:AA200,1))&amp;"/"</f>
        <v>T/</v>
      </c>
      <c r="AF200" s="53" t="str" cm="1">
        <f t="array" ref="AF200">_xlfn.TEXTJOIN("-",TRUE,LEFT(U200:AA200,1))&amp;"-"</f>
        <v>T-</v>
      </c>
      <c r="BI200" s="223"/>
      <c r="BJ200" s="224"/>
      <c r="BK200" s="224"/>
      <c r="BL200" s="224"/>
      <c r="BM200" s="224"/>
      <c r="BN200" s="224"/>
      <c r="BO200" s="224"/>
    </row>
    <row r="201" spans="1:67">
      <c r="A201" s="11" t="s">
        <v>649</v>
      </c>
      <c r="B201" s="11" t="s">
        <v>650</v>
      </c>
      <c r="C201" s="11" t="s">
        <v>649</v>
      </c>
      <c r="D201" s="11">
        <v>70</v>
      </c>
      <c r="E201" s="11">
        <v>50</v>
      </c>
      <c r="F201" s="11">
        <v>120</v>
      </c>
      <c r="G201" s="11" t="s">
        <v>210</v>
      </c>
      <c r="H201" s="11" t="s">
        <v>28</v>
      </c>
      <c r="T201" s="27" t="s">
        <v>651</v>
      </c>
      <c r="U201" s="54" t="s">
        <v>13</v>
      </c>
      <c r="V201" s="54"/>
      <c r="W201" s="54"/>
      <c r="X201" s="54"/>
      <c r="Y201" s="54"/>
      <c r="Z201" s="54"/>
      <c r="AA201" s="54"/>
      <c r="AB201" t="str" cm="1">
        <f t="array" ref="AB201">_xlfn.TEXTJOIN(" ",TRUE,IF(TRIM(U201:AA201)="","",TRIM(U201:AA201)))</f>
        <v>Top</v>
      </c>
      <c r="AC201" s="53" t="str" cm="1">
        <f t="array" ref="AC201">_xlfn.TEXTJOIN("-",TRUE,IF(TRIM(U201:AA201)="","",TRIM(U201:AA201)))</f>
        <v>Top</v>
      </c>
      <c r="AD201" s="53" t="str" cm="1">
        <f t="array" ref="AD201">_xlfn.TEXTJOIN("",TRUE,LEFT(U201:AA201,1))</f>
        <v>T</v>
      </c>
      <c r="AE201" s="53" t="str" cm="1">
        <f t="array" ref="AE201">_xlfn.TEXTJOIN("/",TRUE,LEFT(U201:AA201,1))&amp;"/"</f>
        <v>T/</v>
      </c>
      <c r="AF201" s="53" t="str" cm="1">
        <f t="array" ref="AF201">_xlfn.TEXTJOIN("-",TRUE,LEFT(U201:AA201,1))&amp;"-"</f>
        <v>T-</v>
      </c>
      <c r="BI201" s="223"/>
      <c r="BJ201" s="224"/>
      <c r="BK201" s="224"/>
      <c r="BL201" s="224"/>
      <c r="BM201" s="224"/>
      <c r="BN201" s="224"/>
      <c r="BO201" s="224"/>
    </row>
    <row r="202" spans="1:67">
      <c r="A202" s="11" t="s">
        <v>652</v>
      </c>
      <c r="B202" s="11" t="s">
        <v>653</v>
      </c>
      <c r="C202" s="11" t="s">
        <v>652</v>
      </c>
      <c r="D202" s="11">
        <v>70</v>
      </c>
      <c r="E202" s="11">
        <v>50</v>
      </c>
      <c r="F202" s="11">
        <v>120</v>
      </c>
      <c r="G202" s="11" t="s">
        <v>210</v>
      </c>
      <c r="H202" s="11" t="s">
        <v>28</v>
      </c>
      <c r="T202" s="26" t="s">
        <v>654</v>
      </c>
      <c r="U202" s="54" t="s">
        <v>17</v>
      </c>
      <c r="V202" s="54"/>
      <c r="W202" s="54" t="s">
        <v>15</v>
      </c>
      <c r="X202" s="54"/>
      <c r="Y202" s="54" t="s">
        <v>13</v>
      </c>
      <c r="Z202" s="54" t="s">
        <v>17</v>
      </c>
      <c r="AA202" s="54"/>
      <c r="AB202" t="str" cm="1">
        <f t="array" ref="AB202">_xlfn.TEXTJOIN(" ",TRUE,IF(TRIM(U202:AA202)="","",TRIM(U202:AA202)))</f>
        <v>Bottom Left Top Bottom</v>
      </c>
      <c r="AC202" s="53" t="str" cm="1">
        <f t="array" ref="AC202">_xlfn.TEXTJOIN("-",TRUE,IF(TRIM(U202:AA202)="","",TRIM(U202:AA202)))</f>
        <v>Bottom-Left-Top-Bottom</v>
      </c>
      <c r="AD202" s="53" t="str" cm="1">
        <f t="array" ref="AD202">_xlfn.TEXTJOIN("",TRUE,LEFT(U202:AA202,1))</f>
        <v>BLTB</v>
      </c>
      <c r="AE202" s="53" t="str" cm="1">
        <f t="array" ref="AE202">_xlfn.TEXTJOIN("/",TRUE,LEFT(U202:AA202,1))&amp;"/"</f>
        <v>B/L/T/B/</v>
      </c>
      <c r="AF202" s="53" t="str" cm="1">
        <f t="array" ref="AF202">_xlfn.TEXTJOIN("-",TRUE,LEFT(U202:AA202,1))&amp;"-"</f>
        <v>B-L-T-B-</v>
      </c>
      <c r="BI202" s="223"/>
      <c r="BJ202" s="224"/>
      <c r="BK202" s="224"/>
      <c r="BL202" s="224"/>
      <c r="BM202" s="224"/>
      <c r="BN202" s="224"/>
      <c r="BO202" s="224"/>
    </row>
    <row r="203" spans="1:67">
      <c r="A203" s="11" t="s">
        <v>655</v>
      </c>
      <c r="B203" s="11" t="s">
        <v>656</v>
      </c>
      <c r="C203" s="11" t="s">
        <v>655</v>
      </c>
      <c r="D203" s="11">
        <v>70</v>
      </c>
      <c r="E203" s="11">
        <v>50</v>
      </c>
      <c r="F203" s="11">
        <v>120</v>
      </c>
      <c r="G203" s="11" t="s">
        <v>210</v>
      </c>
      <c r="H203" s="11" t="s">
        <v>28</v>
      </c>
      <c r="T203" s="27" t="s">
        <v>657</v>
      </c>
      <c r="U203" s="54" t="s">
        <v>17</v>
      </c>
      <c r="V203" s="54"/>
      <c r="W203" s="54" t="s">
        <v>23</v>
      </c>
      <c r="X203" s="54"/>
      <c r="Y203" s="54" t="s">
        <v>13</v>
      </c>
      <c r="Z203" s="54" t="s">
        <v>17</v>
      </c>
      <c r="AA203" s="54"/>
      <c r="AB203" t="str" cm="1">
        <f t="array" ref="AB203">_xlfn.TEXTJOIN(" ",TRUE,IF(TRIM(U203:AA203)="","",TRIM(U203:AA203)))</f>
        <v>Bottom Right Top Bottom</v>
      </c>
      <c r="AC203" s="53" t="str" cm="1">
        <f t="array" ref="AC203">_xlfn.TEXTJOIN("-",TRUE,IF(TRIM(U203:AA203)="","",TRIM(U203:AA203)))</f>
        <v>Bottom-Right-Top-Bottom</v>
      </c>
      <c r="AD203" s="53" t="str" cm="1">
        <f t="array" ref="AD203">_xlfn.TEXTJOIN("",TRUE,LEFT(U203:AA203,1))</f>
        <v>BRTB</v>
      </c>
      <c r="AE203" s="53" t="str" cm="1">
        <f t="array" ref="AE203">_xlfn.TEXTJOIN("/",TRUE,LEFT(U203:AA203,1))&amp;"/"</f>
        <v>B/R/T/B/</v>
      </c>
      <c r="AF203" s="53" t="str" cm="1">
        <f t="array" ref="AF203">_xlfn.TEXTJOIN("-",TRUE,LEFT(U203:AA203,1))&amp;"-"</f>
        <v>B-R-T-B-</v>
      </c>
      <c r="BI203" s="223"/>
      <c r="BJ203" s="224"/>
      <c r="BK203" s="224"/>
      <c r="BL203" s="224"/>
      <c r="BM203" s="224"/>
      <c r="BN203" s="224"/>
      <c r="BO203" s="224"/>
    </row>
    <row r="204" spans="1:67">
      <c r="A204" s="11" t="s">
        <v>658</v>
      </c>
      <c r="B204" s="11" t="s">
        <v>659</v>
      </c>
      <c r="C204" s="11" t="s">
        <v>658</v>
      </c>
      <c r="T204" s="26" t="s">
        <v>660</v>
      </c>
      <c r="U204" s="54" t="s">
        <v>17</v>
      </c>
      <c r="V204" s="54"/>
      <c r="W204" s="54" t="s">
        <v>31</v>
      </c>
      <c r="X204" s="54"/>
      <c r="Y204" s="54" t="s">
        <v>13</v>
      </c>
      <c r="Z204" s="54" t="s">
        <v>17</v>
      </c>
      <c r="AA204" s="54"/>
      <c r="AB204" t="str" cm="1">
        <f t="array" ref="AB204">_xlfn.TEXTJOIN(" ",TRUE,IF(TRIM(U204:AA204)="","",TRIM(U204:AA204)))</f>
        <v>Bottom Middle Top Bottom</v>
      </c>
      <c r="AC204" s="53" t="str" cm="1">
        <f t="array" ref="AC204">_xlfn.TEXTJOIN("-",TRUE,IF(TRIM(U204:AA204)="","",TRIM(U204:AA204)))</f>
        <v>Bottom-Middle-Top-Bottom</v>
      </c>
      <c r="AD204" s="53" t="str" cm="1">
        <f t="array" ref="AD204">_xlfn.TEXTJOIN("",TRUE,LEFT(U204:AA204,1))</f>
        <v>BMTB</v>
      </c>
      <c r="AE204" s="53" t="str" cm="1">
        <f t="array" ref="AE204">_xlfn.TEXTJOIN("/",TRUE,LEFT(U204:AA204,1))&amp;"/"</f>
        <v>B/M/T/B/</v>
      </c>
      <c r="AF204" s="53" t="str" cm="1">
        <f t="array" ref="AF204">_xlfn.TEXTJOIN("-",TRUE,LEFT(U204:AA204,1))&amp;"-"</f>
        <v>B-M-T-B-</v>
      </c>
      <c r="BI204" s="223"/>
      <c r="BJ204" s="224"/>
      <c r="BK204" s="224"/>
      <c r="BL204" s="224"/>
      <c r="BM204" s="224"/>
      <c r="BN204" s="224"/>
      <c r="BO204" s="224"/>
    </row>
    <row r="205" spans="1:67">
      <c r="A205" s="11" t="s">
        <v>661</v>
      </c>
      <c r="B205" s="11" t="s">
        <v>662</v>
      </c>
      <c r="C205" s="11" t="s">
        <v>661</v>
      </c>
      <c r="T205" s="27" t="s">
        <v>663</v>
      </c>
      <c r="U205" s="54" t="s">
        <v>17</v>
      </c>
      <c r="V205" s="54"/>
      <c r="W205" s="54" t="s">
        <v>13</v>
      </c>
      <c r="X205" s="54" t="s">
        <v>37</v>
      </c>
      <c r="Y205" s="54"/>
      <c r="Z205" s="54"/>
      <c r="AA205" s="54"/>
      <c r="AB205" t="str" cm="1">
        <f t="array" ref="AB205">_xlfn.TEXTJOIN(" ",TRUE,IF(TRIM(U205:AA205)="","",TRIM(U205:AA205)))</f>
        <v>Bottom Top Centre</v>
      </c>
      <c r="AC205" s="53" t="str" cm="1">
        <f t="array" ref="AC205">_xlfn.TEXTJOIN("-",TRUE,IF(TRIM(U205:AA205)="","",TRIM(U205:AA205)))</f>
        <v>Bottom-Top-Centre</v>
      </c>
      <c r="AD205" s="53" t="str" cm="1">
        <f t="array" ref="AD205">_xlfn.TEXTJOIN("",TRUE,LEFT(U205:AA205,1))</f>
        <v>BTC</v>
      </c>
      <c r="AE205" s="53" t="str" cm="1">
        <f t="array" ref="AE205">_xlfn.TEXTJOIN("/",TRUE,LEFT(U205:AA205,1))&amp;"/"</f>
        <v>B/T/C/</v>
      </c>
      <c r="AF205" s="53" t="str" cm="1">
        <f t="array" ref="AF205">_xlfn.TEXTJOIN("-",TRUE,LEFT(U205:AA205,1))&amp;"-"</f>
        <v>B-T-C-</v>
      </c>
      <c r="AG205" s="11" t="s">
        <v>38</v>
      </c>
      <c r="AH205" s="11" t="s">
        <v>32</v>
      </c>
      <c r="AI205" s="11" t="s">
        <v>39</v>
      </c>
      <c r="BI205" s="223"/>
      <c r="BJ205" s="224"/>
      <c r="BK205" s="224"/>
      <c r="BL205" s="224"/>
      <c r="BM205" s="224"/>
      <c r="BN205" s="224"/>
      <c r="BO205" s="224"/>
    </row>
    <row r="206" spans="1:67">
      <c r="A206" s="11" t="s">
        <v>664</v>
      </c>
      <c r="B206" s="11" t="s">
        <v>665</v>
      </c>
      <c r="C206" s="11" t="s">
        <v>664</v>
      </c>
      <c r="T206" s="26" t="s">
        <v>666</v>
      </c>
      <c r="U206" s="54" t="s">
        <v>17</v>
      </c>
      <c r="V206" s="54"/>
      <c r="W206" s="54" t="s">
        <v>15</v>
      </c>
      <c r="X206" s="54" t="s">
        <v>31</v>
      </c>
      <c r="Y206" s="54" t="s">
        <v>13</v>
      </c>
      <c r="Z206" s="54" t="s">
        <v>17</v>
      </c>
      <c r="AA206" s="54"/>
      <c r="AB206" t="str" cm="1">
        <f t="array" ref="AB206">_xlfn.TEXTJOIN(" ",TRUE,IF(TRIM(U206:AA206)="","",TRIM(U206:AA206)))</f>
        <v>Bottom Left Middle Top Bottom</v>
      </c>
      <c r="AC206" s="53" t="str" cm="1">
        <f t="array" ref="AC206">_xlfn.TEXTJOIN("-",TRUE,IF(TRIM(U206:AA206)="","",TRIM(U206:AA206)))</f>
        <v>Bottom-Left-Middle-Top-Bottom</v>
      </c>
      <c r="AD206" s="53" t="str" cm="1">
        <f t="array" ref="AD206">_xlfn.TEXTJOIN("",TRUE,LEFT(U206:AA206,1))</f>
        <v>BLMTB</v>
      </c>
      <c r="AE206" s="53" t="str" cm="1">
        <f t="array" ref="AE206">_xlfn.TEXTJOIN("/",TRUE,LEFT(U206:AA206,1))&amp;"/"</f>
        <v>B/L/M/T/B/</v>
      </c>
      <c r="AF206" s="53" t="str" cm="1">
        <f t="array" ref="AF206">_xlfn.TEXTJOIN("-",TRUE,LEFT(U206:AA206,1))&amp;"-"</f>
        <v>B-L-M-T-B-</v>
      </c>
      <c r="BI206" s="223"/>
      <c r="BJ206" s="224"/>
      <c r="BK206" s="224"/>
      <c r="BL206" s="224"/>
      <c r="BM206" s="224"/>
      <c r="BN206" s="224"/>
      <c r="BO206" s="224"/>
    </row>
    <row r="207" spans="1:67">
      <c r="A207" s="11" t="s">
        <v>667</v>
      </c>
      <c r="B207" s="11" t="s">
        <v>668</v>
      </c>
      <c r="C207" s="11" t="s">
        <v>667</v>
      </c>
      <c r="D207" s="11">
        <v>70</v>
      </c>
      <c r="E207" s="11">
        <v>50</v>
      </c>
      <c r="F207" s="11">
        <v>120</v>
      </c>
      <c r="G207" s="11" t="s">
        <v>210</v>
      </c>
      <c r="H207" s="11" t="s">
        <v>28</v>
      </c>
      <c r="T207" s="27" t="s">
        <v>669</v>
      </c>
      <c r="U207" s="54" t="s">
        <v>17</v>
      </c>
      <c r="V207" s="54"/>
      <c r="W207" s="54" t="s">
        <v>23</v>
      </c>
      <c r="X207" s="54" t="s">
        <v>31</v>
      </c>
      <c r="Y207" s="54" t="s">
        <v>13</v>
      </c>
      <c r="Z207" s="54" t="s">
        <v>17</v>
      </c>
      <c r="AA207" s="54"/>
      <c r="AB207" t="str" cm="1">
        <f t="array" ref="AB207">_xlfn.TEXTJOIN(" ",TRUE,IF(TRIM(U207:AA207)="","",TRIM(U207:AA207)))</f>
        <v>Bottom Right Middle Top Bottom</v>
      </c>
      <c r="AC207" s="53" t="str" cm="1">
        <f t="array" ref="AC207">_xlfn.TEXTJOIN("-",TRUE,IF(TRIM(U207:AA207)="","",TRIM(U207:AA207)))</f>
        <v>Bottom-Right-Middle-Top-Bottom</v>
      </c>
      <c r="AD207" s="53" t="str" cm="1">
        <f t="array" ref="AD207">_xlfn.TEXTJOIN("",TRUE,LEFT(U207:AA207,1))</f>
        <v>BRMTB</v>
      </c>
      <c r="AE207" s="53" t="str" cm="1">
        <f t="array" ref="AE207">_xlfn.TEXTJOIN("/",TRUE,LEFT(U207:AA207,1))&amp;"/"</f>
        <v>B/R/M/T/B/</v>
      </c>
      <c r="AF207" s="53" t="str" cm="1">
        <f t="array" ref="AF207">_xlfn.TEXTJOIN("-",TRUE,LEFT(U207:AA207,1))&amp;"-"</f>
        <v>B-R-M-T-B-</v>
      </c>
      <c r="BI207" s="223"/>
      <c r="BJ207" s="224"/>
      <c r="BK207" s="224"/>
      <c r="BL207" s="224"/>
      <c r="BM207" s="224"/>
      <c r="BN207" s="224"/>
      <c r="BO207" s="224"/>
    </row>
    <row r="208" spans="1:67">
      <c r="A208" s="11" t="s">
        <v>670</v>
      </c>
      <c r="B208" s="11" t="s">
        <v>671</v>
      </c>
      <c r="C208" s="11" t="s">
        <v>670</v>
      </c>
      <c r="T208" s="26" t="s">
        <v>672</v>
      </c>
      <c r="U208" s="54" t="s">
        <v>17</v>
      </c>
      <c r="V208" s="54"/>
      <c r="W208" s="54" t="s">
        <v>31</v>
      </c>
      <c r="X208" s="54" t="s">
        <v>37</v>
      </c>
      <c r="Y208" s="54" t="s">
        <v>13</v>
      </c>
      <c r="Z208" s="54" t="s">
        <v>17</v>
      </c>
      <c r="AA208" s="54"/>
      <c r="AB208" t="str" cm="1">
        <f t="array" ref="AB208">_xlfn.TEXTJOIN(" ",TRUE,IF(TRIM(U208:AA208)="","",TRIM(U208:AA208)))</f>
        <v>Bottom Middle Centre Top Bottom</v>
      </c>
      <c r="AC208" s="53" t="str" cm="1">
        <f t="array" ref="AC208">_xlfn.TEXTJOIN("-",TRUE,IF(TRIM(U208:AA208)="","",TRIM(U208:AA208)))</f>
        <v>Bottom-Middle-Centre-Top-Bottom</v>
      </c>
      <c r="AD208" s="53" t="str" cm="1">
        <f t="array" ref="AD208">_xlfn.TEXTJOIN("",TRUE,LEFT(U208:AA208,1))</f>
        <v>BMCTB</v>
      </c>
      <c r="AE208" s="53" t="str" cm="1">
        <f t="array" ref="AE208">_xlfn.TEXTJOIN("/",TRUE,LEFT(U208:AA208,1))&amp;"/"</f>
        <v>B/M/C/T/B/</v>
      </c>
      <c r="AF208" s="53" t="str" cm="1">
        <f t="array" ref="AF208">_xlfn.TEXTJOIN("-",TRUE,LEFT(U208:AA208,1))&amp;"-"</f>
        <v>B-M-C-T-B-</v>
      </c>
      <c r="BI208" s="223"/>
      <c r="BJ208" s="224"/>
      <c r="BK208" s="224"/>
      <c r="BL208" s="224"/>
      <c r="BM208" s="224"/>
      <c r="BN208" s="224"/>
      <c r="BO208" s="224"/>
    </row>
    <row r="209" spans="1:67">
      <c r="A209" s="11" t="s">
        <v>673</v>
      </c>
      <c r="B209" s="11" t="s">
        <v>674</v>
      </c>
      <c r="C209" s="11" t="s">
        <v>673</v>
      </c>
      <c r="T209" s="27" t="s">
        <v>675</v>
      </c>
      <c r="U209" s="54" t="s">
        <v>17</v>
      </c>
      <c r="V209" s="54"/>
      <c r="W209" s="54" t="s">
        <v>15</v>
      </c>
      <c r="X209" s="54"/>
      <c r="Y209" s="54"/>
      <c r="Z209" s="54"/>
      <c r="AA209" s="54"/>
      <c r="AB209" t="str" cm="1">
        <f t="array" ref="AB209">_xlfn.TEXTJOIN(" ",TRUE,IF(TRIM(U209:AA209)="","",TRIM(U209:AA209)))</f>
        <v>Bottom Left</v>
      </c>
      <c r="AC209" s="53" t="str" cm="1">
        <f t="array" ref="AC209">_xlfn.TEXTJOIN("-",TRUE,IF(TRIM(U209:AA209)="","",TRIM(U209:AA209)))</f>
        <v>Bottom-Left</v>
      </c>
      <c r="AD209" s="53" t="str" cm="1">
        <f t="array" ref="AD209">_xlfn.TEXTJOIN("",TRUE,LEFT(U209:AA209,1))</f>
        <v>BL</v>
      </c>
      <c r="AE209" s="53" t="str" cm="1">
        <f t="array" ref="AE209">_xlfn.TEXTJOIN("/",TRUE,LEFT(U209:AA209,1))&amp;"/"</f>
        <v>B/L/</v>
      </c>
      <c r="AF209" s="53" t="str" cm="1">
        <f t="array" ref="AF209">_xlfn.TEXTJOIN("-",TRUE,LEFT(U209:AA209,1))&amp;"-"</f>
        <v>B-L-</v>
      </c>
      <c r="AG209" s="11" t="s">
        <v>58</v>
      </c>
      <c r="AH209" s="11" t="s">
        <v>59</v>
      </c>
      <c r="AI209" s="11" t="s">
        <v>53</v>
      </c>
      <c r="BI209" s="223"/>
      <c r="BJ209" s="224"/>
      <c r="BK209" s="224"/>
      <c r="BL209" s="224"/>
      <c r="BM209" s="224"/>
      <c r="BN209" s="224"/>
      <c r="BO209" s="224"/>
    </row>
    <row r="210" spans="1:67">
      <c r="A210" s="11" t="s">
        <v>676</v>
      </c>
      <c r="C210" s="11" t="s">
        <v>676</v>
      </c>
      <c r="T210" s="26" t="s">
        <v>677</v>
      </c>
      <c r="U210" s="54" t="s">
        <v>17</v>
      </c>
      <c r="V210" s="54"/>
      <c r="W210" s="54" t="s">
        <v>23</v>
      </c>
      <c r="X210" s="54"/>
      <c r="Y210" s="54"/>
      <c r="Z210" s="54"/>
      <c r="AA210" s="54"/>
      <c r="AB210" t="str" cm="1">
        <f t="array" ref="AB210">_xlfn.TEXTJOIN(" ",TRUE,IF(TRIM(U210:AA210)="","",TRIM(U210:AA210)))</f>
        <v>Bottom Right</v>
      </c>
      <c r="AC210" s="53" t="str" cm="1">
        <f t="array" ref="AC210">_xlfn.TEXTJOIN("-",TRUE,IF(TRIM(U210:AA210)="","",TRIM(U210:AA210)))</f>
        <v>Bottom-Right</v>
      </c>
      <c r="AD210" s="53" t="str" cm="1">
        <f t="array" ref="AD210">_xlfn.TEXTJOIN("",TRUE,LEFT(U210:AA210,1))</f>
        <v>BR</v>
      </c>
      <c r="AE210" s="53" t="str" cm="1">
        <f t="array" ref="AE210">_xlfn.TEXTJOIN("/",TRUE,LEFT(U210:AA210,1))&amp;"/"</f>
        <v>B/R/</v>
      </c>
      <c r="AF210" s="53" t="str" cm="1">
        <f t="array" ref="AF210">_xlfn.TEXTJOIN("-",TRUE,LEFT(U210:AA210,1))&amp;"-"</f>
        <v>B-R-</v>
      </c>
      <c r="BI210" s="223"/>
      <c r="BJ210" s="224"/>
      <c r="BK210" s="224"/>
      <c r="BL210" s="224"/>
      <c r="BM210" s="224"/>
      <c r="BN210" s="224"/>
      <c r="BO210" s="224"/>
    </row>
    <row r="211" spans="1:67">
      <c r="A211" s="11" t="s">
        <v>678</v>
      </c>
      <c r="B211" s="11" t="s">
        <v>679</v>
      </c>
      <c r="C211" s="11" t="s">
        <v>678</v>
      </c>
      <c r="T211" s="27" t="s">
        <v>680</v>
      </c>
      <c r="U211" s="54" t="s">
        <v>17</v>
      </c>
      <c r="V211" s="54"/>
      <c r="W211" s="54" t="s">
        <v>17</v>
      </c>
      <c r="X211" s="54" t="s">
        <v>15</v>
      </c>
      <c r="Y211" s="54" t="s">
        <v>51</v>
      </c>
      <c r="Z211" s="54"/>
      <c r="AA211" s="54"/>
      <c r="AB211" t="str" cm="1">
        <f t="array" ref="AB211">_xlfn.TEXTJOIN(" ",TRUE,IF(TRIM(U211:AA211)="","",TRIM(U211:AA211)))</f>
        <v>Bottom Bottom Left Corner</v>
      </c>
      <c r="AC211" s="53" t="str" cm="1">
        <f t="array" ref="AC211">_xlfn.TEXTJOIN("-",TRUE,IF(TRIM(U211:AA211)="","",TRIM(U211:AA211)))</f>
        <v>Bottom-Bottom-Left-Corner</v>
      </c>
      <c r="AD211" s="53" t="str" cm="1">
        <f t="array" ref="AD211">_xlfn.TEXTJOIN("",TRUE,LEFT(U211:AA211,1))</f>
        <v>BBLC</v>
      </c>
      <c r="AE211" s="53" t="str" cm="1">
        <f t="array" ref="AE211">_xlfn.TEXTJOIN("/",TRUE,LEFT(U211:AA211,1))&amp;"/"</f>
        <v>B/B/L/C/</v>
      </c>
      <c r="AF211" s="53" t="str" cm="1">
        <f t="array" ref="AF211">_xlfn.TEXTJOIN("-",TRUE,LEFT(U211:AA211,1))&amp;"-"</f>
        <v>B-B-L-C-</v>
      </c>
      <c r="BI211" s="223"/>
      <c r="BJ211" s="224"/>
      <c r="BK211" s="224"/>
      <c r="BL211" s="224"/>
      <c r="BM211" s="224"/>
      <c r="BN211" s="224"/>
      <c r="BO211" s="224"/>
    </row>
    <row r="212" spans="1:67">
      <c r="A212" s="11" t="s">
        <v>681</v>
      </c>
      <c r="B212" s="11" t="s">
        <v>682</v>
      </c>
      <c r="C212" s="11" t="s">
        <v>681</v>
      </c>
      <c r="D212" s="11">
        <v>1000</v>
      </c>
      <c r="E212" s="11">
        <v>250</v>
      </c>
      <c r="F212" s="11">
        <v>1250</v>
      </c>
      <c r="G212" s="11" t="s">
        <v>35</v>
      </c>
      <c r="H212" s="11" t="s">
        <v>28</v>
      </c>
      <c r="T212" s="26" t="s">
        <v>683</v>
      </c>
      <c r="U212" s="54" t="s">
        <v>17</v>
      </c>
      <c r="V212" s="54"/>
      <c r="W212" s="54" t="s">
        <v>17</v>
      </c>
      <c r="X212" s="54" t="s">
        <v>23</v>
      </c>
      <c r="Y212" s="54" t="s">
        <v>51</v>
      </c>
      <c r="Z212" s="54"/>
      <c r="AA212" s="54"/>
      <c r="AB212" t="str" cm="1">
        <f t="array" ref="AB212">_xlfn.TEXTJOIN(" ",TRUE,IF(TRIM(U212:AA212)="","",TRIM(U212:AA212)))</f>
        <v>Bottom Bottom Right Corner</v>
      </c>
      <c r="AC212" s="53" t="str" cm="1">
        <f t="array" ref="AC212">_xlfn.TEXTJOIN("-",TRUE,IF(TRIM(U212:AA212)="","",TRIM(U212:AA212)))</f>
        <v>Bottom-Bottom-Right-Corner</v>
      </c>
      <c r="AD212" s="53" t="str" cm="1">
        <f t="array" ref="AD212">_xlfn.TEXTJOIN("",TRUE,LEFT(U212:AA212,1))</f>
        <v>BBRC</v>
      </c>
      <c r="AE212" s="53" t="str" cm="1">
        <f t="array" ref="AE212">_xlfn.TEXTJOIN("/",TRUE,LEFT(U212:AA212,1))&amp;"/"</f>
        <v>B/B/R/C/</v>
      </c>
      <c r="AF212" s="53" t="str" cm="1">
        <f t="array" ref="AF212">_xlfn.TEXTJOIN("-",TRUE,LEFT(U212:AA212,1))&amp;"-"</f>
        <v>B-B-R-C-</v>
      </c>
      <c r="BI212" s="223"/>
      <c r="BJ212" s="224"/>
      <c r="BK212" s="224"/>
      <c r="BL212" s="224"/>
      <c r="BM212" s="224"/>
      <c r="BN212" s="224"/>
      <c r="BO212" s="224"/>
    </row>
    <row r="213" spans="1:67">
      <c r="A213" s="11" t="s">
        <v>684</v>
      </c>
      <c r="B213" s="11" t="s">
        <v>685</v>
      </c>
      <c r="C213" s="11" t="s">
        <v>684</v>
      </c>
      <c r="T213" s="27" t="s">
        <v>686</v>
      </c>
      <c r="U213" s="54" t="s">
        <v>17</v>
      </c>
      <c r="V213" s="54"/>
      <c r="W213" s="54" t="s">
        <v>13</v>
      </c>
      <c r="X213" s="54" t="s">
        <v>15</v>
      </c>
      <c r="Y213" s="54" t="s">
        <v>51</v>
      </c>
      <c r="Z213" s="54" t="s">
        <v>13</v>
      </c>
      <c r="AA213" s="54" t="s">
        <v>15</v>
      </c>
      <c r="AB213" t="str" cm="1">
        <f t="array" ref="AB213">_xlfn.TEXTJOIN(" ",TRUE,IF(TRIM(U213:AA213)="","",TRIM(U213:AA213)))</f>
        <v>Bottom Top Left Corner Top Left</v>
      </c>
      <c r="AC213" s="53" t="str" cm="1">
        <f t="array" ref="AC213">_xlfn.TEXTJOIN("-",TRUE,IF(TRIM(U213:AA213)="","",TRIM(U213:AA213)))</f>
        <v>Bottom-Top-Left-Corner-Top-Left</v>
      </c>
      <c r="AD213" s="53" t="str" cm="1">
        <f t="array" ref="AD213">_xlfn.TEXTJOIN("",TRUE,LEFT(U213:AA213,1))</f>
        <v>BTLCTL</v>
      </c>
      <c r="AE213" s="53" t="str" cm="1">
        <f t="array" ref="AE213">_xlfn.TEXTJOIN("/",TRUE,LEFT(U213:AA213,1))&amp;"/"</f>
        <v>B/T/L/C/T/L/</v>
      </c>
      <c r="AF213" s="53" t="str" cm="1">
        <f t="array" ref="AF213">_xlfn.TEXTJOIN("-",TRUE,LEFT(U213:AA213,1))&amp;"-"</f>
        <v>B-T-L-C-T-L-</v>
      </c>
      <c r="BI213" s="223"/>
      <c r="BJ213" s="224"/>
      <c r="BK213" s="224"/>
      <c r="BL213" s="224"/>
      <c r="BM213" s="224"/>
      <c r="BN213" s="224"/>
      <c r="BO213" s="224"/>
    </row>
    <row r="214" spans="1:67">
      <c r="A214" s="11" t="s">
        <v>687</v>
      </c>
      <c r="B214" s="11" t="s">
        <v>688</v>
      </c>
      <c r="C214" s="11" t="s">
        <v>687</v>
      </c>
      <c r="T214" s="26" t="s">
        <v>689</v>
      </c>
      <c r="U214" s="54" t="s">
        <v>17</v>
      </c>
      <c r="V214" s="54"/>
      <c r="W214" s="54" t="s">
        <v>13</v>
      </c>
      <c r="X214" s="54" t="s">
        <v>23</v>
      </c>
      <c r="Y214" s="54" t="s">
        <v>51</v>
      </c>
      <c r="Z214" s="54" t="s">
        <v>13</v>
      </c>
      <c r="AA214" s="54" t="s">
        <v>23</v>
      </c>
      <c r="AB214" t="str" cm="1">
        <f t="array" ref="AB214">_xlfn.TEXTJOIN(" ",TRUE,IF(TRIM(U214:AA214)="","",TRIM(U214:AA214)))</f>
        <v>Bottom Top Right Corner Top Right</v>
      </c>
      <c r="AC214" s="53" t="str" cm="1">
        <f t="array" ref="AC214">_xlfn.TEXTJOIN("-",TRUE,IF(TRIM(U214:AA214)="","",TRIM(U214:AA214)))</f>
        <v>Bottom-Top-Right-Corner-Top-Right</v>
      </c>
      <c r="AD214" s="53" t="str" cm="1">
        <f t="array" ref="AD214">_xlfn.TEXTJOIN("",TRUE,LEFT(U214:AA214,1))</f>
        <v>BTRCTR</v>
      </c>
      <c r="AE214" s="53" t="str" cm="1">
        <f t="array" ref="AE214">_xlfn.TEXTJOIN("/",TRUE,LEFT(U214:AA214,1))&amp;"/"</f>
        <v>B/T/R/C/T/R/</v>
      </c>
      <c r="AF214" s="53" t="str" cm="1">
        <f t="array" ref="AF214">_xlfn.TEXTJOIN("-",TRUE,LEFT(U214:AA214,1))&amp;"-"</f>
        <v>B-T-R-C-T-R-</v>
      </c>
      <c r="BI214" s="223"/>
      <c r="BJ214" s="224"/>
      <c r="BK214" s="224"/>
      <c r="BL214" s="224"/>
      <c r="BM214" s="224"/>
      <c r="BN214" s="224"/>
      <c r="BO214" s="224"/>
    </row>
    <row r="215" spans="1:67">
      <c r="A215" s="11" t="s">
        <v>690</v>
      </c>
      <c r="B215" s="11" t="s">
        <v>691</v>
      </c>
      <c r="C215" s="11" t="s">
        <v>690</v>
      </c>
      <c r="T215" s="27" t="s">
        <v>692</v>
      </c>
      <c r="U215" s="54" t="s">
        <v>17</v>
      </c>
      <c r="V215" s="54"/>
      <c r="W215" s="54" t="s">
        <v>13</v>
      </c>
      <c r="X215" s="54" t="s">
        <v>15</v>
      </c>
      <c r="Y215" s="54" t="s">
        <v>51</v>
      </c>
      <c r="Z215" s="54"/>
      <c r="AA215" s="54"/>
      <c r="AB215" t="str" cm="1">
        <f t="array" ref="AB215">_xlfn.TEXTJOIN(" ",TRUE,IF(TRIM(U215:AA215)="","",TRIM(U215:AA215)))</f>
        <v>Bottom Top Left Corner</v>
      </c>
      <c r="AC215" s="53" t="str" cm="1">
        <f t="array" ref="AC215">_xlfn.TEXTJOIN("-",TRUE,IF(TRIM(U215:AA215)="","",TRIM(U215:AA215)))</f>
        <v>Bottom-Top-Left-Corner</v>
      </c>
      <c r="AD215" s="53" t="str" cm="1">
        <f t="array" ref="AD215">_xlfn.TEXTJOIN("",TRUE,LEFT(U215:AA215,1))</f>
        <v>BTLC</v>
      </c>
      <c r="AE215" s="53" t="str" cm="1">
        <f t="array" ref="AE215">_xlfn.TEXTJOIN("/",TRUE,LEFT(U215:AA215,1))&amp;"/"</f>
        <v>B/T/L/C/</v>
      </c>
      <c r="AF215" s="53" t="str" cm="1">
        <f t="array" ref="AF215">_xlfn.TEXTJOIN("-",TRUE,LEFT(U215:AA215,1))&amp;"-"</f>
        <v>B-T-L-C-</v>
      </c>
      <c r="BI215" s="223"/>
      <c r="BJ215" s="224"/>
      <c r="BK215" s="224"/>
      <c r="BL215" s="224"/>
      <c r="BM215" s="224"/>
      <c r="BN215" s="224"/>
      <c r="BO215" s="224"/>
    </row>
    <row r="216" spans="1:67">
      <c r="A216" s="11" t="s">
        <v>693</v>
      </c>
      <c r="B216" s="11" t="s">
        <v>694</v>
      </c>
      <c r="C216" s="11" t="s">
        <v>693</v>
      </c>
      <c r="D216" s="11">
        <v>110</v>
      </c>
      <c r="E216" s="11">
        <v>40</v>
      </c>
      <c r="F216" s="11">
        <v>150</v>
      </c>
      <c r="G216" s="11" t="s">
        <v>353</v>
      </c>
      <c r="H216" s="11" t="s">
        <v>28</v>
      </c>
      <c r="T216" s="26" t="s">
        <v>695</v>
      </c>
      <c r="U216" s="54" t="s">
        <v>17</v>
      </c>
      <c r="V216" s="54"/>
      <c r="W216" s="54" t="s">
        <v>13</v>
      </c>
      <c r="X216" s="54" t="s">
        <v>23</v>
      </c>
      <c r="Y216" s="54" t="s">
        <v>51</v>
      </c>
      <c r="Z216" s="54"/>
      <c r="AA216" s="54"/>
      <c r="AB216" t="str" cm="1">
        <f t="array" ref="AB216">_xlfn.TEXTJOIN(" ",TRUE,IF(TRIM(U216:AA216)="","",TRIM(U216:AA216)))</f>
        <v>Bottom Top Right Corner</v>
      </c>
      <c r="AC216" s="53" t="str" cm="1">
        <f t="array" ref="AC216">_xlfn.TEXTJOIN("-",TRUE,IF(TRIM(U216:AA216)="","",TRIM(U216:AA216)))</f>
        <v>Bottom-Top-Right-Corner</v>
      </c>
      <c r="AD216" s="53" t="str" cm="1">
        <f t="array" ref="AD216">_xlfn.TEXTJOIN("",TRUE,LEFT(U216:AA216,1))</f>
        <v>BTRC</v>
      </c>
      <c r="AE216" s="53" t="str" cm="1">
        <f t="array" ref="AE216">_xlfn.TEXTJOIN("/",TRUE,LEFT(U216:AA216,1))&amp;"/"</f>
        <v>B/T/R/C/</v>
      </c>
      <c r="AF216" s="53" t="str" cm="1">
        <f t="array" ref="AF216">_xlfn.TEXTJOIN("-",TRUE,LEFT(U216:AA216,1))&amp;"-"</f>
        <v>B-T-R-C-</v>
      </c>
      <c r="BI216" s="223"/>
      <c r="BJ216" s="224"/>
      <c r="BK216" s="224"/>
      <c r="BL216" s="224"/>
      <c r="BM216" s="224"/>
      <c r="BN216" s="224"/>
      <c r="BO216" s="224"/>
    </row>
    <row r="217" spans="1:67">
      <c r="A217" s="11" t="s">
        <v>696</v>
      </c>
      <c r="B217" s="11" t="s">
        <v>697</v>
      </c>
      <c r="C217" s="11" t="s">
        <v>696</v>
      </c>
      <c r="D217" s="11">
        <v>500</v>
      </c>
      <c r="E217" s="11">
        <v>220</v>
      </c>
      <c r="F217" s="11">
        <v>720</v>
      </c>
      <c r="G217" s="11" t="s">
        <v>35</v>
      </c>
      <c r="H217" s="11" t="s">
        <v>28</v>
      </c>
      <c r="T217" s="27" t="s">
        <v>698</v>
      </c>
      <c r="U217" s="54" t="s">
        <v>17</v>
      </c>
      <c r="V217" s="54"/>
      <c r="W217" s="54" t="s">
        <v>13</v>
      </c>
      <c r="X217" s="54" t="s">
        <v>15</v>
      </c>
      <c r="Y217" s="54" t="s">
        <v>17</v>
      </c>
      <c r="Z217" s="54" t="s">
        <v>23</v>
      </c>
      <c r="AA217" s="54" t="s">
        <v>51</v>
      </c>
      <c r="AB217" t="str" cm="1">
        <f t="array" ref="AB217">_xlfn.TEXTJOIN(" ",TRUE,IF(TRIM(U217:AA217)="","",TRIM(U217:AA217)))</f>
        <v>Bottom Top Left Bottom Right Corner</v>
      </c>
      <c r="AC217" s="53" t="str" cm="1">
        <f t="array" ref="AC217">_xlfn.TEXTJOIN("-",TRUE,IF(TRIM(U217:AA217)="","",TRIM(U217:AA217)))</f>
        <v>Bottom-Top-Left-Bottom-Right-Corner</v>
      </c>
      <c r="AD217" s="53" t="str" cm="1">
        <f t="array" ref="AD217">_xlfn.TEXTJOIN("",TRUE,LEFT(U217:AA217,1))</f>
        <v>BTLBRC</v>
      </c>
      <c r="AE217" s="53" t="str" cm="1">
        <f t="array" ref="AE217">_xlfn.TEXTJOIN("/",TRUE,LEFT(U217:AA217,1))&amp;"/"</f>
        <v>B/T/L/B/R/C/</v>
      </c>
      <c r="AF217" s="53" t="str" cm="1">
        <f t="array" ref="AF217">_xlfn.TEXTJOIN("-",TRUE,LEFT(U217:AA217,1))&amp;"-"</f>
        <v>B-T-L-B-R-C-</v>
      </c>
      <c r="BI217" s="223"/>
      <c r="BJ217" s="224"/>
      <c r="BK217" s="224"/>
      <c r="BL217" s="224"/>
      <c r="BM217" s="224"/>
      <c r="BN217" s="224"/>
      <c r="BO217" s="224"/>
    </row>
    <row r="218" spans="1:67">
      <c r="A218" s="11" t="s">
        <v>699</v>
      </c>
      <c r="B218" s="11" t="s">
        <v>700</v>
      </c>
      <c r="C218" s="11" t="s">
        <v>699</v>
      </c>
      <c r="T218" s="26" t="s">
        <v>701</v>
      </c>
      <c r="U218" s="54" t="s">
        <v>17</v>
      </c>
      <c r="V218" s="54"/>
      <c r="W218" s="54" t="s">
        <v>13</v>
      </c>
      <c r="X218" s="54" t="s">
        <v>23</v>
      </c>
      <c r="Y218" s="54" t="s">
        <v>51</v>
      </c>
      <c r="Z218" s="54" t="s">
        <v>15</v>
      </c>
      <c r="AA218" s="54" t="s">
        <v>51</v>
      </c>
      <c r="AB218" t="str" cm="1">
        <f t="array" ref="AB218">_xlfn.TEXTJOIN(" ",TRUE,IF(TRIM(U218:AA218)="","",TRIM(U218:AA218)))</f>
        <v>Bottom Top Right Corner Left Corner</v>
      </c>
      <c r="AC218" s="53" t="str" cm="1">
        <f t="array" ref="AC218">_xlfn.TEXTJOIN("-",TRUE,IF(TRIM(U218:AA218)="","",TRIM(U218:AA218)))</f>
        <v>Bottom-Top-Right-Corner-Left-Corner</v>
      </c>
      <c r="AD218" s="53" t="str" cm="1">
        <f t="array" ref="AD218">_xlfn.TEXTJOIN("",TRUE,LEFT(U218:AA218,1))</f>
        <v>BTRCLC</v>
      </c>
      <c r="AE218" s="53" t="str" cm="1">
        <f t="array" ref="AE218">_xlfn.TEXTJOIN("/",TRUE,LEFT(U218:AA218,1))&amp;"/"</f>
        <v>B/T/R/C/L/C/</v>
      </c>
      <c r="AF218" s="53" t="str" cm="1">
        <f t="array" ref="AF218">_xlfn.TEXTJOIN("-",TRUE,LEFT(U218:AA218,1))&amp;"-"</f>
        <v>B-T-R-C-L-C-</v>
      </c>
      <c r="BI218" s="223"/>
      <c r="BJ218" s="224"/>
      <c r="BK218" s="224"/>
      <c r="BL218" s="224"/>
      <c r="BM218" s="224"/>
      <c r="BN218" s="224"/>
      <c r="BO218" s="224"/>
    </row>
    <row r="219" spans="1:67">
      <c r="A219" s="11" t="s">
        <v>702</v>
      </c>
      <c r="B219" s="11" t="s">
        <v>703</v>
      </c>
      <c r="C219" s="11" t="s">
        <v>702</v>
      </c>
      <c r="D219" s="11">
        <v>500</v>
      </c>
      <c r="E219" s="11">
        <v>220</v>
      </c>
      <c r="F219" s="11">
        <v>720</v>
      </c>
      <c r="G219" s="11" t="s">
        <v>35</v>
      </c>
      <c r="H219" s="11" t="s">
        <v>28</v>
      </c>
      <c r="T219" s="27" t="s">
        <v>704</v>
      </c>
      <c r="U219" s="54" t="s">
        <v>17</v>
      </c>
      <c r="V219" s="54"/>
      <c r="W219" s="54" t="s">
        <v>17</v>
      </c>
      <c r="X219" s="54" t="s">
        <v>15</v>
      </c>
      <c r="Y219" s="54" t="s">
        <v>51</v>
      </c>
      <c r="Z219" s="54" t="s">
        <v>13</v>
      </c>
      <c r="AA219" s="54" t="s">
        <v>15</v>
      </c>
      <c r="AB219" t="str" cm="1">
        <f t="array" ref="AB219">_xlfn.TEXTJOIN(" ",TRUE,IF(TRIM(U219:AA219)="","",TRIM(U219:AA219)))</f>
        <v>Bottom Bottom Left Corner Top Left</v>
      </c>
      <c r="AC219" s="53" t="str" cm="1">
        <f t="array" ref="AC219">_xlfn.TEXTJOIN("-",TRUE,IF(TRIM(U219:AA219)="","",TRIM(U219:AA219)))</f>
        <v>Bottom-Bottom-Left-Corner-Top-Left</v>
      </c>
      <c r="AD219" s="53" t="str" cm="1">
        <f t="array" ref="AD219">_xlfn.TEXTJOIN("",TRUE,LEFT(U219:AA219,1))</f>
        <v>BBLCTL</v>
      </c>
      <c r="AE219" s="53" t="str" cm="1">
        <f t="array" ref="AE219">_xlfn.TEXTJOIN("/",TRUE,LEFT(U219:AA219,1))&amp;"/"</f>
        <v>B/B/L/C/T/L/</v>
      </c>
      <c r="AF219" s="53" t="str" cm="1">
        <f t="array" ref="AF219">_xlfn.TEXTJOIN("-",TRUE,LEFT(U219:AA219,1))&amp;"-"</f>
        <v>B-B-L-C-T-L-</v>
      </c>
      <c r="BI219" s="223"/>
      <c r="BJ219" s="224"/>
      <c r="BK219" s="224"/>
      <c r="BL219" s="224"/>
      <c r="BM219" s="224"/>
      <c r="BN219" s="224"/>
      <c r="BO219" s="224"/>
    </row>
    <row r="220" spans="1:67">
      <c r="A220" s="11" t="s">
        <v>705</v>
      </c>
      <c r="B220" s="11" t="s">
        <v>706</v>
      </c>
      <c r="C220" s="11" t="s">
        <v>705</v>
      </c>
      <c r="D220" s="11">
        <v>500</v>
      </c>
      <c r="E220" s="11">
        <v>220</v>
      </c>
      <c r="F220" s="11">
        <v>720</v>
      </c>
      <c r="G220" s="11" t="s">
        <v>35</v>
      </c>
      <c r="H220" s="11" t="s">
        <v>28</v>
      </c>
      <c r="T220" s="26" t="s">
        <v>707</v>
      </c>
      <c r="U220" s="54" t="s">
        <v>17</v>
      </c>
      <c r="V220" s="54"/>
      <c r="W220" s="54" t="s">
        <v>17</v>
      </c>
      <c r="X220" s="54" t="s">
        <v>23</v>
      </c>
      <c r="Y220" s="54" t="s">
        <v>51</v>
      </c>
      <c r="Z220" s="54" t="s">
        <v>13</v>
      </c>
      <c r="AA220" s="54" t="s">
        <v>15</v>
      </c>
      <c r="AB220" t="str" cm="1">
        <f t="array" ref="AB220">_xlfn.TEXTJOIN(" ",TRUE,IF(TRIM(U220:AA220)="","",TRIM(U220:AA220)))</f>
        <v>Bottom Bottom Right Corner Top Left</v>
      </c>
      <c r="AC220" s="53" t="str" cm="1">
        <f t="array" ref="AC220">_xlfn.TEXTJOIN("-",TRUE,IF(TRIM(U220:AA220)="","",TRIM(U220:AA220)))</f>
        <v>Bottom-Bottom-Right-Corner-Top-Left</v>
      </c>
      <c r="AD220" s="53" t="str" cm="1">
        <f t="array" ref="AD220">_xlfn.TEXTJOIN("",TRUE,LEFT(U220:AA220,1))</f>
        <v>BBRCTL</v>
      </c>
      <c r="AE220" s="53" t="str" cm="1">
        <f t="array" ref="AE220">_xlfn.TEXTJOIN("/",TRUE,LEFT(U220:AA220,1))&amp;"/"</f>
        <v>B/B/R/C/T/L/</v>
      </c>
      <c r="AF220" s="53" t="str" cm="1">
        <f t="array" ref="AF220">_xlfn.TEXTJOIN("-",TRUE,LEFT(U220:AA220,1))&amp;"-"</f>
        <v>B-B-R-C-T-L-</v>
      </c>
      <c r="BI220" s="223"/>
      <c r="BJ220" s="224"/>
      <c r="BK220" s="224"/>
      <c r="BL220" s="224"/>
      <c r="BM220" s="224"/>
      <c r="BN220" s="224"/>
      <c r="BO220" s="224"/>
    </row>
    <row r="221" spans="1:67">
      <c r="A221" s="11" t="s">
        <v>708</v>
      </c>
      <c r="B221" s="11" t="s">
        <v>709</v>
      </c>
      <c r="C221" s="11" t="s">
        <v>708</v>
      </c>
      <c r="D221" s="11">
        <v>500</v>
      </c>
      <c r="E221" s="11">
        <v>220</v>
      </c>
      <c r="F221" s="11">
        <v>720</v>
      </c>
      <c r="G221" s="11" t="s">
        <v>35</v>
      </c>
      <c r="H221" s="11" t="s">
        <v>28</v>
      </c>
      <c r="T221" s="27" t="s">
        <v>710</v>
      </c>
      <c r="U221" s="54" t="s">
        <v>17</v>
      </c>
      <c r="V221" s="54"/>
      <c r="W221" s="54" t="s">
        <v>17</v>
      </c>
      <c r="X221" s="54" t="s">
        <v>15</v>
      </c>
      <c r="Y221" s="54" t="s">
        <v>51</v>
      </c>
      <c r="Z221" s="54" t="s">
        <v>13</v>
      </c>
      <c r="AA221" s="54" t="s">
        <v>23</v>
      </c>
      <c r="AB221" t="str" cm="1">
        <f t="array" ref="AB221">_xlfn.TEXTJOIN(" ",TRUE,IF(TRIM(U221:AA221)="","",TRIM(U221:AA221)))</f>
        <v>Bottom Bottom Left Corner Top Right</v>
      </c>
      <c r="AC221" s="53" t="str" cm="1">
        <f t="array" ref="AC221">_xlfn.TEXTJOIN("-",TRUE,IF(TRIM(U221:AA221)="","",TRIM(U221:AA221)))</f>
        <v>Bottom-Bottom-Left-Corner-Top-Right</v>
      </c>
      <c r="AD221" s="53" t="str" cm="1">
        <f t="array" ref="AD221">_xlfn.TEXTJOIN("",TRUE,LEFT(U221:AA221,1))</f>
        <v>BBLCTR</v>
      </c>
      <c r="AE221" s="53" t="str" cm="1">
        <f t="array" ref="AE221">_xlfn.TEXTJOIN("/",TRUE,LEFT(U221:AA221,1))&amp;"/"</f>
        <v>B/B/L/C/T/R/</v>
      </c>
      <c r="AF221" s="53" t="str" cm="1">
        <f t="array" ref="AF221">_xlfn.TEXTJOIN("-",TRUE,LEFT(U221:AA221,1))&amp;"-"</f>
        <v>B-B-L-C-T-R-</v>
      </c>
      <c r="BI221" s="223"/>
      <c r="BJ221" s="224"/>
      <c r="BK221" s="224"/>
      <c r="BL221" s="224"/>
      <c r="BM221" s="224"/>
      <c r="BN221" s="224"/>
      <c r="BO221" s="224"/>
    </row>
    <row r="222" spans="1:67">
      <c r="A222" s="11" t="s">
        <v>711</v>
      </c>
      <c r="B222" s="11" t="s">
        <v>712</v>
      </c>
      <c r="C222" s="11" t="s">
        <v>711</v>
      </c>
      <c r="D222" s="11">
        <v>500</v>
      </c>
      <c r="E222" s="11">
        <v>220</v>
      </c>
      <c r="F222" s="11">
        <v>720</v>
      </c>
      <c r="G222" s="11" t="s">
        <v>35</v>
      </c>
      <c r="H222" s="11" t="s">
        <v>28</v>
      </c>
      <c r="T222" s="26" t="s">
        <v>713</v>
      </c>
      <c r="U222" s="54" t="s">
        <v>17</v>
      </c>
      <c r="V222" s="54"/>
      <c r="W222" s="54" t="s">
        <v>17</v>
      </c>
      <c r="X222" s="54" t="s">
        <v>23</v>
      </c>
      <c r="Y222" s="54" t="s">
        <v>51</v>
      </c>
      <c r="Z222" s="54" t="s">
        <v>13</v>
      </c>
      <c r="AA222" s="54" t="s">
        <v>23</v>
      </c>
      <c r="AB222" t="str" cm="1">
        <f t="array" ref="AB222">_xlfn.TEXTJOIN(" ",TRUE,IF(TRIM(U222:AA222)="","",TRIM(U222:AA222)))</f>
        <v>Bottom Bottom Right Corner Top Right</v>
      </c>
      <c r="AC222" s="53" t="str" cm="1">
        <f t="array" ref="AC222">_xlfn.TEXTJOIN("-",TRUE,IF(TRIM(U222:AA222)="","",TRIM(U222:AA222)))</f>
        <v>Bottom-Bottom-Right-Corner-Top-Right</v>
      </c>
      <c r="AD222" s="53" t="str" cm="1">
        <f t="array" ref="AD222">_xlfn.TEXTJOIN("",TRUE,LEFT(U222:AA222,1))</f>
        <v>BBRCTR</v>
      </c>
      <c r="AE222" s="53" t="str" cm="1">
        <f t="array" ref="AE222">_xlfn.TEXTJOIN("/",TRUE,LEFT(U222:AA222,1))&amp;"/"</f>
        <v>B/B/R/C/T/R/</v>
      </c>
      <c r="AF222" s="53" t="str" cm="1">
        <f t="array" ref="AF222">_xlfn.TEXTJOIN("-",TRUE,LEFT(U222:AA222,1))&amp;"-"</f>
        <v>B-B-R-C-T-R-</v>
      </c>
      <c r="BI222" s="223"/>
      <c r="BJ222" s="224"/>
      <c r="BK222" s="224"/>
      <c r="BL222" s="224"/>
      <c r="BM222" s="224"/>
      <c r="BN222" s="224"/>
      <c r="BO222" s="224"/>
    </row>
    <row r="223" spans="1:67">
      <c r="A223" s="31" t="s">
        <v>714</v>
      </c>
      <c r="B223" s="31" t="s">
        <v>715</v>
      </c>
      <c r="C223" s="31" t="s">
        <v>714</v>
      </c>
      <c r="D223" s="11">
        <v>500</v>
      </c>
      <c r="E223" s="11">
        <v>220</v>
      </c>
      <c r="F223" s="11">
        <v>720</v>
      </c>
      <c r="G223" s="11" t="s">
        <v>35</v>
      </c>
      <c r="H223" s="11" t="s">
        <v>28</v>
      </c>
      <c r="T223" s="27" t="s">
        <v>716</v>
      </c>
      <c r="U223" s="54" t="s">
        <v>17</v>
      </c>
      <c r="V223" s="54"/>
      <c r="W223" s="54" t="s">
        <v>15</v>
      </c>
      <c r="X223" s="54" t="s">
        <v>31</v>
      </c>
      <c r="Y223" s="54"/>
      <c r="Z223" s="54" t="s">
        <v>13</v>
      </c>
      <c r="AA223" s="54" t="s">
        <v>15</v>
      </c>
      <c r="AB223" t="str" cm="1">
        <f t="array" ref="AB223">_xlfn.TEXTJOIN(" ",TRUE,IF(TRIM(U223:AA223)="","",TRIM(U223:AA223)))</f>
        <v>Bottom Left Middle Top Left</v>
      </c>
      <c r="AC223" s="53" t="str" cm="1">
        <f t="array" ref="AC223">_xlfn.TEXTJOIN("-",TRUE,IF(TRIM(U223:AA223)="","",TRIM(U223:AA223)))</f>
        <v>Bottom-Left-Middle-Top-Left</v>
      </c>
      <c r="AD223" s="53" t="str" cm="1">
        <f t="array" ref="AD223">_xlfn.TEXTJOIN("",TRUE,LEFT(U223:AA223,1))</f>
        <v>BLMTL</v>
      </c>
      <c r="AE223" s="53" t="str" cm="1">
        <f t="array" ref="AE223">_xlfn.TEXTJOIN("/",TRUE,LEFT(U223:AA223,1))&amp;"/"</f>
        <v>B/L/M/T/L/</v>
      </c>
      <c r="AF223" s="53" t="str" cm="1">
        <f t="array" ref="AF223">_xlfn.TEXTJOIN("-",TRUE,LEFT(U223:AA223,1))&amp;"-"</f>
        <v>B-L-M-T-L-</v>
      </c>
      <c r="BI223" s="223"/>
      <c r="BJ223" s="224"/>
      <c r="BK223" s="224"/>
      <c r="BL223" s="224"/>
      <c r="BM223" s="224"/>
      <c r="BN223" s="224"/>
      <c r="BO223" s="224"/>
    </row>
    <row r="224" spans="1:67">
      <c r="A224" s="11" t="s">
        <v>717</v>
      </c>
      <c r="B224" s="11" t="s">
        <v>718</v>
      </c>
      <c r="C224" s="11" t="s">
        <v>717</v>
      </c>
      <c r="T224" s="26" t="s">
        <v>719</v>
      </c>
      <c r="U224" s="54" t="s">
        <v>17</v>
      </c>
      <c r="V224" s="54"/>
      <c r="W224" s="54" t="s">
        <v>23</v>
      </c>
      <c r="X224" s="54" t="s">
        <v>31</v>
      </c>
      <c r="Y224" s="54"/>
      <c r="Z224" s="54" t="s">
        <v>13</v>
      </c>
      <c r="AA224" s="54" t="s">
        <v>15</v>
      </c>
      <c r="AB224" t="str" cm="1">
        <f t="array" ref="AB224">_xlfn.TEXTJOIN(" ",TRUE,IF(TRIM(U224:AA224)="","",TRIM(U224:AA224)))</f>
        <v>Bottom Right Middle Top Left</v>
      </c>
      <c r="AC224" s="53" t="str" cm="1">
        <f t="array" ref="AC224">_xlfn.TEXTJOIN("-",TRUE,IF(TRIM(U224:AA224)="","",TRIM(U224:AA224)))</f>
        <v>Bottom-Right-Middle-Top-Left</v>
      </c>
      <c r="AD224" s="53" t="str" cm="1">
        <f t="array" ref="AD224">_xlfn.TEXTJOIN("",TRUE,LEFT(U224:AA224,1))</f>
        <v>BRMTL</v>
      </c>
      <c r="AE224" s="53" t="str" cm="1">
        <f t="array" ref="AE224">_xlfn.TEXTJOIN("/",TRUE,LEFT(U224:AA224,1))&amp;"/"</f>
        <v>B/R/M/T/L/</v>
      </c>
      <c r="AF224" s="53" t="str" cm="1">
        <f t="array" ref="AF224">_xlfn.TEXTJOIN("-",TRUE,LEFT(U224:AA224,1))&amp;"-"</f>
        <v>B-R-M-T-L-</v>
      </c>
      <c r="BI224" s="223"/>
      <c r="BJ224" s="224"/>
      <c r="BK224" s="224"/>
      <c r="BL224" s="224"/>
      <c r="BM224" s="224"/>
      <c r="BN224" s="224"/>
      <c r="BO224" s="224"/>
    </row>
    <row r="225" spans="1:67">
      <c r="A225" s="11" t="s">
        <v>720</v>
      </c>
      <c r="B225" s="11" t="s">
        <v>721</v>
      </c>
      <c r="C225" s="11" t="s">
        <v>720</v>
      </c>
      <c r="D225" s="11">
        <v>1200</v>
      </c>
      <c r="E225" s="11">
        <v>300</v>
      </c>
      <c r="F225" s="11">
        <v>1500</v>
      </c>
      <c r="G225" s="11" t="s">
        <v>35</v>
      </c>
      <c r="H225" s="11" t="s">
        <v>28</v>
      </c>
      <c r="T225" s="27" t="s">
        <v>722</v>
      </c>
      <c r="U225" s="54" t="s">
        <v>17</v>
      </c>
      <c r="V225" s="54"/>
      <c r="W225" s="54" t="s">
        <v>31</v>
      </c>
      <c r="X225" s="54" t="s">
        <v>37</v>
      </c>
      <c r="Y225" s="54"/>
      <c r="Z225" s="54" t="s">
        <v>13</v>
      </c>
      <c r="AA225" s="54" t="s">
        <v>15</v>
      </c>
      <c r="AB225" t="str" cm="1">
        <f t="array" ref="AB225">_xlfn.TEXTJOIN(" ",TRUE,IF(TRIM(U225:AA225)="","",TRIM(U225:AA225)))</f>
        <v>Bottom Middle Centre Top Left</v>
      </c>
      <c r="AC225" s="53" t="str" cm="1">
        <f t="array" ref="AC225">_xlfn.TEXTJOIN("-",TRUE,IF(TRIM(U225:AA225)="","",TRIM(U225:AA225)))</f>
        <v>Bottom-Middle-Centre-Top-Left</v>
      </c>
      <c r="AD225" s="53" t="str" cm="1">
        <f t="array" ref="AD225">_xlfn.TEXTJOIN("",TRUE,LEFT(U225:AA225,1))</f>
        <v>BMCTL</v>
      </c>
      <c r="AE225" s="53" t="str" cm="1">
        <f t="array" ref="AE225">_xlfn.TEXTJOIN("/",TRUE,LEFT(U225:AA225,1))&amp;"/"</f>
        <v>B/M/C/T/L/</v>
      </c>
      <c r="AF225" s="53" t="str" cm="1">
        <f t="array" ref="AF225">_xlfn.TEXTJOIN("-",TRUE,LEFT(U225:AA225,1))&amp;"-"</f>
        <v>B-M-C-T-L-</v>
      </c>
      <c r="BI225" s="223"/>
      <c r="BJ225" s="224"/>
      <c r="BK225" s="224"/>
      <c r="BL225" s="224"/>
      <c r="BM225" s="224"/>
      <c r="BN225" s="224"/>
      <c r="BO225" s="224"/>
    </row>
    <row r="226" spans="1:67">
      <c r="A226" s="11" t="s">
        <v>723</v>
      </c>
      <c r="B226" s="11" t="s">
        <v>724</v>
      </c>
      <c r="C226" s="11" t="s">
        <v>723</v>
      </c>
      <c r="D226" s="11">
        <v>150</v>
      </c>
      <c r="E226" s="11">
        <v>60</v>
      </c>
      <c r="F226" s="11">
        <v>210</v>
      </c>
      <c r="G226" s="11" t="s">
        <v>210</v>
      </c>
      <c r="H226" s="11" t="s">
        <v>28</v>
      </c>
      <c r="T226" s="26" t="s">
        <v>725</v>
      </c>
      <c r="U226" s="54" t="s">
        <v>17</v>
      </c>
      <c r="V226" s="54"/>
      <c r="W226" s="54" t="s">
        <v>15</v>
      </c>
      <c r="X226" s="54" t="s">
        <v>31</v>
      </c>
      <c r="Y226" s="54"/>
      <c r="Z226" s="54" t="s">
        <v>13</v>
      </c>
      <c r="AA226" s="54" t="s">
        <v>23</v>
      </c>
      <c r="AB226" t="str" cm="1">
        <f t="array" ref="AB226">_xlfn.TEXTJOIN(" ",TRUE,IF(TRIM(U226:AA226)="","",TRIM(U226:AA226)))</f>
        <v>Bottom Left Middle Top Right</v>
      </c>
      <c r="AC226" s="53" t="str" cm="1">
        <f t="array" ref="AC226">_xlfn.TEXTJOIN("-",TRUE,IF(TRIM(U226:AA226)="","",TRIM(U226:AA226)))</f>
        <v>Bottom-Left-Middle-Top-Right</v>
      </c>
      <c r="AD226" s="53" t="str" cm="1">
        <f t="array" ref="AD226">_xlfn.TEXTJOIN("",TRUE,LEFT(U226:AA226,1))</f>
        <v>BLMTR</v>
      </c>
      <c r="AE226" s="53" t="str" cm="1">
        <f t="array" ref="AE226">_xlfn.TEXTJOIN("/",TRUE,LEFT(U226:AA226,1))&amp;"/"</f>
        <v>B/L/M/T/R/</v>
      </c>
      <c r="AF226" s="53" t="str" cm="1">
        <f t="array" ref="AF226">_xlfn.TEXTJOIN("-",TRUE,LEFT(U226:AA226,1))&amp;"-"</f>
        <v>B-L-M-T-R-</v>
      </c>
      <c r="BI226" s="223"/>
      <c r="BJ226" s="224"/>
      <c r="BK226" s="224"/>
      <c r="BL226" s="224"/>
      <c r="BM226" s="224"/>
      <c r="BN226" s="224"/>
      <c r="BO226" s="224"/>
    </row>
    <row r="227" spans="1:67">
      <c r="A227" s="11" t="s">
        <v>726</v>
      </c>
      <c r="B227" s="11" t="s">
        <v>727</v>
      </c>
      <c r="C227" s="11" t="s">
        <v>726</v>
      </c>
      <c r="T227" s="27" t="s">
        <v>728</v>
      </c>
      <c r="U227" s="54" t="s">
        <v>17</v>
      </c>
      <c r="V227" s="54"/>
      <c r="W227" s="54" t="s">
        <v>23</v>
      </c>
      <c r="X227" s="54" t="s">
        <v>31</v>
      </c>
      <c r="Y227" s="54"/>
      <c r="Z227" s="54" t="s">
        <v>13</v>
      </c>
      <c r="AA227" s="54" t="s">
        <v>23</v>
      </c>
      <c r="AB227" t="str" cm="1">
        <f t="array" ref="AB227">_xlfn.TEXTJOIN(" ",TRUE,IF(TRIM(U227:AA227)="","",TRIM(U227:AA227)))</f>
        <v>Bottom Right Middle Top Right</v>
      </c>
      <c r="AC227" s="53" t="str" cm="1">
        <f t="array" ref="AC227">_xlfn.TEXTJOIN("-",TRUE,IF(TRIM(U227:AA227)="","",TRIM(U227:AA227)))</f>
        <v>Bottom-Right-Middle-Top-Right</v>
      </c>
      <c r="AD227" s="53" t="str" cm="1">
        <f t="array" ref="AD227">_xlfn.TEXTJOIN("",TRUE,LEFT(U227:AA227,1))</f>
        <v>BRMTR</v>
      </c>
      <c r="AE227" s="53" t="str" cm="1">
        <f t="array" ref="AE227">_xlfn.TEXTJOIN("/",TRUE,LEFT(U227:AA227,1))&amp;"/"</f>
        <v>B/R/M/T/R/</v>
      </c>
      <c r="AF227" s="53" t="str" cm="1">
        <f t="array" ref="AF227">_xlfn.TEXTJOIN("-",TRUE,LEFT(U227:AA227,1))&amp;"-"</f>
        <v>B-R-M-T-R-</v>
      </c>
      <c r="BI227" s="223"/>
      <c r="BJ227" s="224"/>
      <c r="BK227" s="224"/>
      <c r="BL227" s="224"/>
      <c r="BM227" s="224"/>
      <c r="BN227" s="224"/>
      <c r="BO227" s="224"/>
    </row>
    <row r="228" spans="1:67">
      <c r="A228" s="11" t="s">
        <v>729</v>
      </c>
      <c r="B228" s="11" t="s">
        <v>730</v>
      </c>
      <c r="C228" s="11" t="s">
        <v>729</v>
      </c>
      <c r="T228" s="26" t="s">
        <v>731</v>
      </c>
      <c r="U228" s="54" t="s">
        <v>17</v>
      </c>
      <c r="V228" s="54"/>
      <c r="W228" s="54" t="s">
        <v>31</v>
      </c>
      <c r="X228" s="54" t="s">
        <v>37</v>
      </c>
      <c r="Y228" s="54"/>
      <c r="Z228" s="54" t="s">
        <v>13</v>
      </c>
      <c r="AA228" s="54" t="s">
        <v>23</v>
      </c>
      <c r="AB228" t="str" cm="1">
        <f t="array" ref="AB228">_xlfn.TEXTJOIN(" ",TRUE,IF(TRIM(U228:AA228)="","",TRIM(U228:AA228)))</f>
        <v>Bottom Middle Centre Top Right</v>
      </c>
      <c r="AC228" s="53" t="str" cm="1">
        <f t="array" ref="AC228">_xlfn.TEXTJOIN("-",TRUE,IF(TRIM(U228:AA228)="","",TRIM(U228:AA228)))</f>
        <v>Bottom-Middle-Centre-Top-Right</v>
      </c>
      <c r="AD228" s="53" t="str" cm="1">
        <f t="array" ref="AD228">_xlfn.TEXTJOIN("",TRUE,LEFT(U228:AA228,1))</f>
        <v>BMCTR</v>
      </c>
      <c r="AE228" s="53" t="str" cm="1">
        <f t="array" ref="AE228">_xlfn.TEXTJOIN("/",TRUE,LEFT(U228:AA228,1))&amp;"/"</f>
        <v>B/M/C/T/R/</v>
      </c>
      <c r="AF228" s="53" t="str" cm="1">
        <f t="array" ref="AF228">_xlfn.TEXTJOIN("-",TRUE,LEFT(U228:AA228,1))&amp;"-"</f>
        <v>B-M-C-T-R-</v>
      </c>
      <c r="BI228" s="223"/>
      <c r="BJ228" s="224"/>
      <c r="BK228" s="224"/>
      <c r="BL228" s="224"/>
      <c r="BM228" s="224"/>
      <c r="BN228" s="224"/>
      <c r="BO228" s="224"/>
    </row>
    <row r="229" spans="1:67">
      <c r="A229" s="11" t="s">
        <v>732</v>
      </c>
      <c r="B229" s="11" t="s">
        <v>733</v>
      </c>
      <c r="C229" s="11" t="s">
        <v>732</v>
      </c>
      <c r="D229" s="11">
        <v>50</v>
      </c>
      <c r="E229" s="11">
        <v>30</v>
      </c>
      <c r="F229" s="11">
        <v>80</v>
      </c>
      <c r="G229" s="11" t="s">
        <v>734</v>
      </c>
      <c r="H229" s="11" t="s">
        <v>28</v>
      </c>
      <c r="T229" s="27" t="s">
        <v>735</v>
      </c>
      <c r="U229" s="54" t="s">
        <v>17</v>
      </c>
      <c r="V229" s="54"/>
      <c r="W229" s="54" t="s">
        <v>17</v>
      </c>
      <c r="X229" s="54" t="s">
        <v>15</v>
      </c>
      <c r="Y229" s="54" t="s">
        <v>23</v>
      </c>
      <c r="Z229" s="54"/>
      <c r="AA229" s="54"/>
      <c r="AB229" t="str" cm="1">
        <f t="array" ref="AB229">_xlfn.TEXTJOIN(" ",TRUE,IF(TRIM(U229:AA229)="","",TRIM(U229:AA229)))</f>
        <v>Bottom Bottom Left Right</v>
      </c>
      <c r="AC229" s="53" t="str" cm="1">
        <f t="array" ref="AC229">_xlfn.TEXTJOIN("-",TRUE,IF(TRIM(U229:AA229)="","",TRIM(U229:AA229)))</f>
        <v>Bottom-Bottom-Left-Right</v>
      </c>
      <c r="AD229" s="53" t="str" cm="1">
        <f t="array" ref="AD229">_xlfn.TEXTJOIN("",TRUE,LEFT(U229:AA229,1))</f>
        <v>BBLR</v>
      </c>
      <c r="AE229" s="53" t="str" cm="1">
        <f t="array" ref="AE229">_xlfn.TEXTJOIN("/",TRUE,LEFT(U229:AA229,1))&amp;"/"</f>
        <v>B/B/L/R/</v>
      </c>
      <c r="AF229" s="53" t="str" cm="1">
        <f t="array" ref="AF229">_xlfn.TEXTJOIN("-",TRUE,LEFT(U229:AA229,1))&amp;"-"</f>
        <v>B-B-L-R-</v>
      </c>
      <c r="BI229" s="223"/>
      <c r="BJ229" s="224"/>
      <c r="BK229" s="224"/>
      <c r="BL229" s="224"/>
      <c r="BM229" s="224"/>
      <c r="BN229" s="224"/>
      <c r="BO229" s="224"/>
    </row>
    <row r="230" spans="1:67">
      <c r="A230" s="11" t="s">
        <v>736</v>
      </c>
      <c r="B230" s="11" t="s">
        <v>737</v>
      </c>
      <c r="C230" s="11" t="s">
        <v>736</v>
      </c>
      <c r="T230" s="26" t="s">
        <v>738</v>
      </c>
      <c r="U230" s="54" t="s">
        <v>17</v>
      </c>
      <c r="V230" s="54"/>
      <c r="W230" s="54" t="s">
        <v>37</v>
      </c>
      <c r="X230" s="54" t="s">
        <v>15</v>
      </c>
      <c r="Y230" s="54" t="s">
        <v>23</v>
      </c>
      <c r="Z230" s="54"/>
      <c r="AA230" s="54"/>
      <c r="AB230" t="str" cm="1">
        <f t="array" ref="AB230">_xlfn.TEXTJOIN(" ",TRUE,IF(TRIM(U230:AA230)="","",TRIM(U230:AA230)))</f>
        <v>Bottom Centre Left Right</v>
      </c>
      <c r="AC230" s="53" t="str" cm="1">
        <f t="array" ref="AC230">_xlfn.TEXTJOIN("-",TRUE,IF(TRIM(U230:AA230)="","",TRIM(U230:AA230)))</f>
        <v>Bottom-Centre-Left-Right</v>
      </c>
      <c r="AD230" s="53" t="str" cm="1">
        <f t="array" ref="AD230">_xlfn.TEXTJOIN("",TRUE,LEFT(U230:AA230,1))</f>
        <v>BCLR</v>
      </c>
      <c r="AE230" s="53" t="str" cm="1">
        <f t="array" ref="AE230">_xlfn.TEXTJOIN("/",TRUE,LEFT(U230:AA230,1))&amp;"/"</f>
        <v>B/C/L/R/</v>
      </c>
      <c r="AF230" s="53" t="str" cm="1">
        <f t="array" ref="AF230">_xlfn.TEXTJOIN("-",TRUE,LEFT(U230:AA230,1))&amp;"-"</f>
        <v>B-C-L-R-</v>
      </c>
      <c r="BI230" s="223"/>
      <c r="BJ230" s="224"/>
      <c r="BK230" s="224"/>
      <c r="BL230" s="224"/>
      <c r="BM230" s="224"/>
      <c r="BN230" s="224"/>
      <c r="BO230" s="224"/>
    </row>
    <row r="231" spans="1:67">
      <c r="A231" s="11" t="s">
        <v>739</v>
      </c>
      <c r="B231" s="11" t="s">
        <v>740</v>
      </c>
      <c r="C231" s="11" t="s">
        <v>739</v>
      </c>
      <c r="T231" s="27" t="s">
        <v>741</v>
      </c>
      <c r="U231" s="54" t="s">
        <v>17</v>
      </c>
      <c r="V231" s="54"/>
      <c r="W231" s="54" t="s">
        <v>17</v>
      </c>
      <c r="X231" s="54" t="s">
        <v>51</v>
      </c>
      <c r="Y231" s="54"/>
      <c r="Z231" s="54" t="s">
        <v>13</v>
      </c>
      <c r="AA231" s="54" t="s">
        <v>17</v>
      </c>
      <c r="AB231" t="str" cm="1">
        <f t="array" ref="AB231">_xlfn.TEXTJOIN(" ",TRUE,IF(TRIM(U231:AA231)="","",TRIM(U231:AA231)))</f>
        <v>Bottom Bottom Corner Top Bottom</v>
      </c>
      <c r="AC231" s="53" t="str" cm="1">
        <f t="array" ref="AC231">_xlfn.TEXTJOIN("-",TRUE,IF(TRIM(U231:AA231)="","",TRIM(U231:AA231)))</f>
        <v>Bottom-Bottom-Corner-Top-Bottom</v>
      </c>
      <c r="AD231" s="53" t="str" cm="1">
        <f t="array" ref="AD231">_xlfn.TEXTJOIN("",TRUE,LEFT(U231:AA231,1))</f>
        <v>BBCTB</v>
      </c>
      <c r="AE231" s="53" t="str" cm="1">
        <f t="array" ref="AE231">_xlfn.TEXTJOIN("/",TRUE,LEFT(U231:AA231,1))&amp;"/"</f>
        <v>B/B/C/T/B/</v>
      </c>
      <c r="AF231" s="53" t="str" cm="1">
        <f t="array" ref="AF231">_xlfn.TEXTJOIN("-",TRUE,LEFT(U231:AA231,1))&amp;"-"</f>
        <v>B-B-C-T-B-</v>
      </c>
      <c r="BI231" s="223"/>
      <c r="BJ231" s="224"/>
      <c r="BK231" s="224"/>
      <c r="BL231" s="224"/>
      <c r="BM231" s="224"/>
      <c r="BN231" s="224"/>
      <c r="BO231" s="224"/>
    </row>
    <row r="232" spans="1:67">
      <c r="A232" s="11" t="s">
        <v>742</v>
      </c>
      <c r="B232" s="11" t="s">
        <v>743</v>
      </c>
      <c r="C232" s="11" t="s">
        <v>742</v>
      </c>
      <c r="T232" s="26" t="s">
        <v>744</v>
      </c>
      <c r="U232" s="54" t="s">
        <v>17</v>
      </c>
      <c r="V232" s="54"/>
      <c r="W232" s="54" t="s">
        <v>17</v>
      </c>
      <c r="X232" s="54" t="s">
        <v>51</v>
      </c>
      <c r="Y232" s="54"/>
      <c r="Z232" s="54" t="s">
        <v>13</v>
      </c>
      <c r="AA232" s="54" t="s">
        <v>17</v>
      </c>
      <c r="AB232" t="str" cm="1">
        <f t="array" ref="AB232">_xlfn.TEXTJOIN(" ",TRUE,IF(TRIM(U232:AA232)="","",TRIM(U232:AA232)))</f>
        <v>Bottom Bottom Corner Top Bottom</v>
      </c>
      <c r="AC232" s="53" t="str" cm="1">
        <f t="array" ref="AC232">_xlfn.TEXTJOIN("-",TRUE,IF(TRIM(U232:AA232)="","",TRIM(U232:AA232)))</f>
        <v>Bottom-Bottom-Corner-Top-Bottom</v>
      </c>
      <c r="AD232" s="53" t="str" cm="1">
        <f t="array" ref="AD232">_xlfn.TEXTJOIN("",TRUE,LEFT(U232:AA232,1))</f>
        <v>BBCTB</v>
      </c>
      <c r="AE232" s="53" t="str" cm="1">
        <f t="array" ref="AE232">_xlfn.TEXTJOIN("/",TRUE,LEFT(U232:AA232,1))&amp;"/"</f>
        <v>B/B/C/T/B/</v>
      </c>
      <c r="AF232" s="53" t="str" cm="1">
        <f t="array" ref="AF232">_xlfn.TEXTJOIN("-",TRUE,LEFT(U232:AA232,1))&amp;"-"</f>
        <v>B-B-C-T-B-</v>
      </c>
      <c r="BI232" s="223"/>
      <c r="BJ232" s="224"/>
      <c r="BK232" s="224"/>
      <c r="BL232" s="224"/>
      <c r="BM232" s="224"/>
      <c r="BN232" s="224"/>
      <c r="BO232" s="224"/>
    </row>
    <row r="233" spans="1:67">
      <c r="A233" s="11" t="s">
        <v>745</v>
      </c>
      <c r="B233" s="11" t="s">
        <v>746</v>
      </c>
      <c r="C233" s="11" t="s">
        <v>745</v>
      </c>
      <c r="T233" s="27" t="s">
        <v>747</v>
      </c>
      <c r="U233" s="54" t="s">
        <v>17</v>
      </c>
      <c r="V233" s="54"/>
      <c r="W233" s="54" t="s">
        <v>17</v>
      </c>
      <c r="X233" s="54" t="s">
        <v>31</v>
      </c>
      <c r="Y233" s="54"/>
      <c r="Z233" s="54" t="s">
        <v>13</v>
      </c>
      <c r="AA233" s="54" t="s">
        <v>17</v>
      </c>
      <c r="AB233" t="str" cm="1">
        <f t="array" ref="AB233">_xlfn.TEXTJOIN(" ",TRUE,IF(TRIM(U233:AA233)="","",TRIM(U233:AA233)))</f>
        <v>Bottom Bottom Middle Top Bottom</v>
      </c>
      <c r="AC233" s="53" t="str" cm="1">
        <f t="array" ref="AC233">_xlfn.TEXTJOIN("-",TRUE,IF(TRIM(U233:AA233)="","",TRIM(U233:AA233)))</f>
        <v>Bottom-Bottom-Middle-Top-Bottom</v>
      </c>
      <c r="AD233" s="53" t="str" cm="1">
        <f t="array" ref="AD233">_xlfn.TEXTJOIN("",TRUE,LEFT(U233:AA233,1))</f>
        <v>BBMTB</v>
      </c>
      <c r="AE233" s="53" t="str" cm="1">
        <f t="array" ref="AE233">_xlfn.TEXTJOIN("/",TRUE,LEFT(U233:AA233,1))&amp;"/"</f>
        <v>B/B/M/T/B/</v>
      </c>
      <c r="AF233" s="53" t="str" cm="1">
        <f t="array" ref="AF233">_xlfn.TEXTJOIN("-",TRUE,LEFT(U233:AA233,1))&amp;"-"</f>
        <v>B-B-M-T-B-</v>
      </c>
      <c r="BI233" s="223"/>
      <c r="BJ233" s="224"/>
      <c r="BK233" s="224"/>
      <c r="BL233" s="224"/>
      <c r="BM233" s="224"/>
      <c r="BN233" s="224"/>
      <c r="BO233" s="224"/>
    </row>
    <row r="234" spans="1:67">
      <c r="A234" s="11" t="s">
        <v>748</v>
      </c>
      <c r="B234" s="11" t="s">
        <v>749</v>
      </c>
      <c r="C234" s="11" t="s">
        <v>748</v>
      </c>
      <c r="T234" s="26" t="s">
        <v>750</v>
      </c>
      <c r="U234" s="54" t="s">
        <v>17</v>
      </c>
      <c r="V234" s="54"/>
      <c r="W234" s="54"/>
      <c r="X234" s="54"/>
      <c r="Y234" s="54"/>
      <c r="Z234" s="54"/>
      <c r="AA234" s="54"/>
      <c r="AB234" t="str" cm="1">
        <f t="array" ref="AB234">_xlfn.TEXTJOIN(" ",TRUE,IF(TRIM(U234:AA234)="","",TRIM(U234:AA234)))</f>
        <v>Bottom</v>
      </c>
      <c r="AC234" s="53" t="str" cm="1">
        <f t="array" ref="AC234">_xlfn.TEXTJOIN("-",TRUE,IF(TRIM(U234:AA234)="","",TRIM(U234:AA234)))</f>
        <v>Bottom</v>
      </c>
      <c r="AD234" s="53" t="str" cm="1">
        <f t="array" ref="AD234">_xlfn.TEXTJOIN("",TRUE,LEFT(U234:AA234,1))</f>
        <v>B</v>
      </c>
      <c r="AE234" s="53" t="str" cm="1">
        <f t="array" ref="AE234">_xlfn.TEXTJOIN("/",TRUE,LEFT(U234:AA234,1))&amp;"/"</f>
        <v>B/</v>
      </c>
      <c r="AF234" s="53" t="str" cm="1">
        <f t="array" ref="AF234">_xlfn.TEXTJOIN("-",TRUE,LEFT(U234:AA234,1))&amp;"-"</f>
        <v>B-</v>
      </c>
      <c r="BI234" s="223"/>
      <c r="BJ234" s="224"/>
      <c r="BK234" s="224"/>
      <c r="BL234" s="224"/>
      <c r="BM234" s="224"/>
      <c r="BN234" s="224"/>
      <c r="BO234" s="224"/>
    </row>
    <row r="235" spans="1:67">
      <c r="A235" s="11" t="s">
        <v>751</v>
      </c>
      <c r="B235" s="11" t="s">
        <v>752</v>
      </c>
      <c r="C235" s="11" t="s">
        <v>751</v>
      </c>
      <c r="T235" s="27" t="s">
        <v>753</v>
      </c>
      <c r="U235" s="54" t="s">
        <v>17</v>
      </c>
      <c r="V235" s="54"/>
      <c r="W235" s="54"/>
      <c r="X235" s="54"/>
      <c r="Y235" s="54"/>
      <c r="Z235" s="54"/>
      <c r="AA235" s="54"/>
      <c r="AB235" t="str" cm="1">
        <f t="array" ref="AB235">_xlfn.TEXTJOIN(" ",TRUE,IF(TRIM(U235:AA235)="","",TRIM(U235:AA235)))</f>
        <v>Bottom</v>
      </c>
      <c r="AC235" s="53" t="str" cm="1">
        <f t="array" ref="AC235">_xlfn.TEXTJOIN("-",TRUE,IF(TRIM(U235:AA235)="","",TRIM(U235:AA235)))</f>
        <v>Bottom</v>
      </c>
      <c r="AD235" s="53" t="str" cm="1">
        <f t="array" ref="AD235">_xlfn.TEXTJOIN("",TRUE,LEFT(U235:AA235,1))</f>
        <v>B</v>
      </c>
      <c r="AE235" s="53" t="str" cm="1">
        <f t="array" ref="AE235">_xlfn.TEXTJOIN("/",TRUE,LEFT(U235:AA235,1))&amp;"/"</f>
        <v>B/</v>
      </c>
      <c r="AF235" s="53" t="str" cm="1">
        <f t="array" ref="AF235">_xlfn.TEXTJOIN("-",TRUE,LEFT(U235:AA235,1))&amp;"-"</f>
        <v>B-</v>
      </c>
      <c r="BI235" s="223"/>
      <c r="BJ235" s="224"/>
      <c r="BK235" s="224"/>
      <c r="BL235" s="224"/>
      <c r="BM235" s="224"/>
      <c r="BN235" s="224"/>
      <c r="BO235" s="224"/>
    </row>
    <row r="236" spans="1:67">
      <c r="A236" s="11" t="s">
        <v>754</v>
      </c>
      <c r="B236" s="11" t="s">
        <v>755</v>
      </c>
      <c r="C236" s="11" t="s">
        <v>754</v>
      </c>
      <c r="T236" s="26" t="s">
        <v>756</v>
      </c>
      <c r="U236" s="54" t="s">
        <v>17</v>
      </c>
      <c r="V236" s="54"/>
      <c r="W236" s="54"/>
      <c r="X236" s="54"/>
      <c r="Y236" s="54"/>
      <c r="Z236" s="54"/>
      <c r="AA236" s="54"/>
      <c r="AB236" t="str" cm="1">
        <f t="array" ref="AB236">_xlfn.TEXTJOIN(" ",TRUE,IF(TRIM(U236:AA236)="","",TRIM(U236:AA236)))</f>
        <v>Bottom</v>
      </c>
      <c r="AC236" s="53" t="str" cm="1">
        <f t="array" ref="AC236">_xlfn.TEXTJOIN("-",TRUE,IF(TRIM(U236:AA236)="","",TRIM(U236:AA236)))</f>
        <v>Bottom</v>
      </c>
      <c r="AD236" s="53" t="str" cm="1">
        <f t="array" ref="AD236">_xlfn.TEXTJOIN("",TRUE,LEFT(U236:AA236,1))</f>
        <v>B</v>
      </c>
      <c r="AE236" s="53" t="str" cm="1">
        <f t="array" ref="AE236">_xlfn.TEXTJOIN("/",TRUE,LEFT(U236:AA236,1))&amp;"/"</f>
        <v>B/</v>
      </c>
      <c r="AF236" s="53" t="str" cm="1">
        <f t="array" ref="AF236">_xlfn.TEXTJOIN("-",TRUE,LEFT(U236:AA236,1))&amp;"-"</f>
        <v>B-</v>
      </c>
      <c r="BI236" s="223"/>
      <c r="BJ236" s="224"/>
      <c r="BK236" s="224"/>
      <c r="BL236" s="224"/>
      <c r="BM236" s="224"/>
      <c r="BN236" s="224"/>
      <c r="BO236" s="224"/>
    </row>
    <row r="237" spans="1:67">
      <c r="A237" s="11" t="s">
        <v>757</v>
      </c>
      <c r="B237" s="11" t="s">
        <v>758</v>
      </c>
      <c r="C237" s="11" t="s">
        <v>757</v>
      </c>
      <c r="T237" s="27" t="s">
        <v>759</v>
      </c>
      <c r="U237" s="54" t="s">
        <v>17</v>
      </c>
      <c r="V237" s="54"/>
      <c r="W237" s="54"/>
      <c r="X237" s="54"/>
      <c r="Y237" s="54"/>
      <c r="Z237" s="54"/>
      <c r="AA237" s="54"/>
      <c r="AB237" t="str" cm="1">
        <f t="array" ref="AB237">_xlfn.TEXTJOIN(" ",TRUE,IF(TRIM(U237:AA237)="","",TRIM(U237:AA237)))</f>
        <v>Bottom</v>
      </c>
      <c r="AC237" s="53" t="str" cm="1">
        <f t="array" ref="AC237">_xlfn.TEXTJOIN("-",TRUE,IF(TRIM(U237:AA237)="","",TRIM(U237:AA237)))</f>
        <v>Bottom</v>
      </c>
      <c r="AD237" s="53" t="str" cm="1">
        <f t="array" ref="AD237">_xlfn.TEXTJOIN("",TRUE,LEFT(U237:AA237,1))</f>
        <v>B</v>
      </c>
      <c r="AE237" s="53" t="str" cm="1">
        <f t="array" ref="AE237">_xlfn.TEXTJOIN("/",TRUE,LEFT(U237:AA237,1))&amp;"/"</f>
        <v>B/</v>
      </c>
      <c r="AF237" s="53" t="str" cm="1">
        <f t="array" ref="AF237">_xlfn.TEXTJOIN("-",TRUE,LEFT(U237:AA237,1))&amp;"-"</f>
        <v>B-</v>
      </c>
      <c r="BI237" s="223"/>
      <c r="BJ237" s="224"/>
      <c r="BK237" s="224"/>
      <c r="BL237" s="224"/>
      <c r="BM237" s="224"/>
      <c r="BN237" s="224"/>
      <c r="BO237" s="224"/>
    </row>
    <row r="238" spans="1:67">
      <c r="A238" s="11" t="s">
        <v>760</v>
      </c>
      <c r="B238" s="11" t="s">
        <v>761</v>
      </c>
      <c r="C238" s="11" t="s">
        <v>760</v>
      </c>
      <c r="T238" s="26" t="s">
        <v>762</v>
      </c>
      <c r="U238" s="54" t="s">
        <v>17</v>
      </c>
      <c r="V238" s="54"/>
      <c r="W238" s="54"/>
      <c r="X238" s="54"/>
      <c r="Y238" s="54"/>
      <c r="Z238" s="54"/>
      <c r="AA238" s="54"/>
      <c r="AB238" t="str" cm="1">
        <f t="array" ref="AB238">_xlfn.TEXTJOIN(" ",TRUE,IF(TRIM(U238:AA238)="","",TRIM(U238:AA238)))</f>
        <v>Bottom</v>
      </c>
      <c r="AC238" s="53" t="str" cm="1">
        <f t="array" ref="AC238">_xlfn.TEXTJOIN("-",TRUE,IF(TRIM(U238:AA238)="","",TRIM(U238:AA238)))</f>
        <v>Bottom</v>
      </c>
      <c r="AD238" s="53" t="str" cm="1">
        <f t="array" ref="AD238">_xlfn.TEXTJOIN("",TRUE,LEFT(U238:AA238,1))</f>
        <v>B</v>
      </c>
      <c r="AE238" s="53" t="str" cm="1">
        <f t="array" ref="AE238">_xlfn.TEXTJOIN("/",TRUE,LEFT(U238:AA238,1))&amp;"/"</f>
        <v>B/</v>
      </c>
      <c r="AF238" s="53" t="str" cm="1">
        <f t="array" ref="AF238">_xlfn.TEXTJOIN("-",TRUE,LEFT(U238:AA238,1))&amp;"-"</f>
        <v>B-</v>
      </c>
      <c r="BI238" s="223"/>
      <c r="BJ238" s="224"/>
      <c r="BK238" s="224"/>
      <c r="BL238" s="224"/>
      <c r="BM238" s="224"/>
      <c r="BN238" s="224"/>
      <c r="BO238" s="224"/>
    </row>
    <row r="239" spans="1:67">
      <c r="A239" s="11" t="s">
        <v>763</v>
      </c>
      <c r="B239" s="11" t="s">
        <v>764</v>
      </c>
      <c r="C239" s="11" t="s">
        <v>763</v>
      </c>
      <c r="T239" s="27" t="s">
        <v>765</v>
      </c>
      <c r="U239" s="54" t="s">
        <v>17</v>
      </c>
      <c r="V239" s="54"/>
      <c r="W239" s="54"/>
      <c r="X239" s="54"/>
      <c r="Y239" s="54"/>
      <c r="Z239" s="54"/>
      <c r="AA239" s="54"/>
      <c r="AB239" t="str" cm="1">
        <f t="array" ref="AB239">_xlfn.TEXTJOIN(" ",TRUE,IF(TRIM(U239:AA239)="","",TRIM(U239:AA239)))</f>
        <v>Bottom</v>
      </c>
      <c r="AC239" s="53" t="str" cm="1">
        <f t="array" ref="AC239">_xlfn.TEXTJOIN("-",TRUE,IF(TRIM(U239:AA239)="","",TRIM(U239:AA239)))</f>
        <v>Bottom</v>
      </c>
      <c r="AD239" s="53" t="str" cm="1">
        <f t="array" ref="AD239">_xlfn.TEXTJOIN("",TRUE,LEFT(U239:AA239,1))</f>
        <v>B</v>
      </c>
      <c r="AE239" s="53" t="str" cm="1">
        <f t="array" ref="AE239">_xlfn.TEXTJOIN("/",TRUE,LEFT(U239:AA239,1))&amp;"/"</f>
        <v>B/</v>
      </c>
      <c r="AF239" s="53" t="str" cm="1">
        <f t="array" ref="AF239">_xlfn.TEXTJOIN("-",TRUE,LEFT(U239:AA239,1))&amp;"-"</f>
        <v>B-</v>
      </c>
      <c r="BI239" s="223"/>
      <c r="BJ239" s="224"/>
      <c r="BK239" s="224"/>
      <c r="BL239" s="224"/>
      <c r="BM239" s="224"/>
      <c r="BN239" s="224"/>
      <c r="BO239" s="224"/>
    </row>
    <row r="240" spans="1:67">
      <c r="A240" s="11" t="s">
        <v>766</v>
      </c>
      <c r="B240" s="11" t="s">
        <v>767</v>
      </c>
      <c r="C240" s="11" t="s">
        <v>766</v>
      </c>
      <c r="T240" s="26" t="s">
        <v>768</v>
      </c>
      <c r="U240" s="54" t="s">
        <v>17</v>
      </c>
      <c r="V240" s="54"/>
      <c r="W240" s="54"/>
      <c r="X240" s="54"/>
      <c r="Y240" s="54"/>
      <c r="Z240" s="54"/>
      <c r="AA240" s="54"/>
      <c r="AB240" t="str" cm="1">
        <f t="array" ref="AB240">_xlfn.TEXTJOIN(" ",TRUE,IF(TRIM(U240:AA240)="","",TRIM(U240:AA240)))</f>
        <v>Bottom</v>
      </c>
      <c r="AC240" s="53" t="str" cm="1">
        <f t="array" ref="AC240">_xlfn.TEXTJOIN("-",TRUE,IF(TRIM(U240:AA240)="","",TRIM(U240:AA240)))</f>
        <v>Bottom</v>
      </c>
      <c r="AD240" s="53" t="str" cm="1">
        <f t="array" ref="AD240">_xlfn.TEXTJOIN("",TRUE,LEFT(U240:AA240,1))</f>
        <v>B</v>
      </c>
      <c r="AE240" s="53" t="str" cm="1">
        <f t="array" ref="AE240">_xlfn.TEXTJOIN("/",TRUE,LEFT(U240:AA240,1))&amp;"/"</f>
        <v>B/</v>
      </c>
      <c r="AF240" s="53" t="str" cm="1">
        <f t="array" ref="AF240">_xlfn.TEXTJOIN("-",TRUE,LEFT(U240:AA240,1))&amp;"-"</f>
        <v>B-</v>
      </c>
      <c r="BI240" s="223"/>
      <c r="BJ240" s="224"/>
      <c r="BK240" s="224"/>
      <c r="BL240" s="224"/>
      <c r="BM240" s="224"/>
      <c r="BN240" s="224"/>
      <c r="BO240" s="224"/>
    </row>
    <row r="241" spans="1:67">
      <c r="A241" s="11" t="s">
        <v>769</v>
      </c>
      <c r="B241" s="11" t="s">
        <v>770</v>
      </c>
      <c r="C241" s="11" t="s">
        <v>769</v>
      </c>
      <c r="D241" s="11">
        <v>240</v>
      </c>
      <c r="E241" s="11">
        <v>60</v>
      </c>
      <c r="F241" s="11">
        <v>300</v>
      </c>
      <c r="G241" s="11" t="s">
        <v>35</v>
      </c>
      <c r="H241" s="11" t="s">
        <v>28</v>
      </c>
      <c r="T241" s="27" t="s">
        <v>771</v>
      </c>
      <c r="U241" s="54" t="s">
        <v>17</v>
      </c>
      <c r="V241" s="54"/>
      <c r="W241" s="54"/>
      <c r="X241" s="54"/>
      <c r="Y241" s="54"/>
      <c r="Z241" s="54"/>
      <c r="AA241" s="54"/>
      <c r="AB241" t="str" cm="1">
        <f t="array" ref="AB241">_xlfn.TEXTJOIN(" ",TRUE,IF(TRIM(U241:AA241)="","",TRIM(U241:AA241)))</f>
        <v>Bottom</v>
      </c>
      <c r="AC241" s="53" t="str" cm="1">
        <f t="array" ref="AC241">_xlfn.TEXTJOIN("-",TRUE,IF(TRIM(U241:AA241)="","",TRIM(U241:AA241)))</f>
        <v>Bottom</v>
      </c>
      <c r="AD241" s="53" t="str" cm="1">
        <f t="array" ref="AD241">_xlfn.TEXTJOIN("",TRUE,LEFT(U241:AA241,1))</f>
        <v>B</v>
      </c>
      <c r="AE241" s="53" t="str" cm="1">
        <f t="array" ref="AE241">_xlfn.TEXTJOIN("/",TRUE,LEFT(U241:AA241,1))&amp;"/"</f>
        <v>B/</v>
      </c>
      <c r="AF241" s="53" t="str" cm="1">
        <f t="array" ref="AF241">_xlfn.TEXTJOIN("-",TRUE,LEFT(U241:AA241,1))&amp;"-"</f>
        <v>B-</v>
      </c>
      <c r="BI241" s="223"/>
      <c r="BJ241" s="224"/>
      <c r="BK241" s="224"/>
      <c r="BL241" s="224"/>
      <c r="BM241" s="224"/>
      <c r="BN241" s="224"/>
      <c r="BO241" s="224"/>
    </row>
    <row r="242" spans="1:67">
      <c r="A242" s="11" t="s">
        <v>772</v>
      </c>
      <c r="B242" s="11" t="s">
        <v>773</v>
      </c>
      <c r="C242" s="11" t="s">
        <v>772</v>
      </c>
      <c r="D242" s="11">
        <v>240</v>
      </c>
      <c r="E242" s="11">
        <v>60</v>
      </c>
      <c r="F242" s="11">
        <v>300</v>
      </c>
      <c r="G242" s="11" t="s">
        <v>35</v>
      </c>
      <c r="H242" s="11" t="s">
        <v>28</v>
      </c>
      <c r="T242" s="26" t="s">
        <v>774</v>
      </c>
      <c r="U242" s="54" t="s">
        <v>71</v>
      </c>
      <c r="V242" s="54"/>
      <c r="W242" s="54" t="s">
        <v>13</v>
      </c>
      <c r="X242" s="54" t="s">
        <v>37</v>
      </c>
      <c r="Y242" s="54"/>
      <c r="Z242" s="54"/>
      <c r="AA242" s="54"/>
      <c r="AB242" t="str" cm="1">
        <f t="array" ref="AB242">_xlfn.TEXTJOIN(" ",TRUE,IF(TRIM(U242:AA242)="","",TRIM(U242:AA242)))</f>
        <v>inside Neck Top Centre</v>
      </c>
      <c r="AC242" s="53" t="str" cm="1">
        <f t="array" ref="AC242">_xlfn.TEXTJOIN("-",TRUE,IF(TRIM(U242:AA242)="","",TRIM(U242:AA242)))</f>
        <v>inside Neck-Top-Centre</v>
      </c>
      <c r="AD242" s="53" t="str" cm="1">
        <f t="array" ref="AD242">_xlfn.TEXTJOIN("",TRUE,LEFT(U242:AA242,1))</f>
        <v xml:space="preserve"> TC</v>
      </c>
      <c r="AE242" s="53" t="str" cm="1">
        <f t="array" ref="AE242">_xlfn.TEXTJOIN("/",TRUE,LEFT(U242:AA242,1))&amp;"/"</f>
        <v xml:space="preserve"> /T/C/</v>
      </c>
      <c r="AF242" s="53" t="str" cm="1">
        <f t="array" ref="AF242">_xlfn.TEXTJOIN("-",TRUE,LEFT(U242:AA242,1))&amp;"-"</f>
        <v xml:space="preserve"> -T-C-</v>
      </c>
      <c r="BI242" s="223"/>
      <c r="BJ242" s="224"/>
      <c r="BK242" s="224"/>
      <c r="BL242" s="224"/>
      <c r="BM242" s="224"/>
      <c r="BN242" s="224"/>
      <c r="BO242" s="224"/>
    </row>
    <row r="243" spans="1:67">
      <c r="A243" s="11" t="s">
        <v>775</v>
      </c>
      <c r="B243" s="11" t="s">
        <v>776</v>
      </c>
      <c r="C243" s="11" t="s">
        <v>775</v>
      </c>
      <c r="D243" s="11">
        <v>200</v>
      </c>
      <c r="E243" s="11">
        <v>60</v>
      </c>
      <c r="F243" s="11">
        <v>260</v>
      </c>
      <c r="G243" s="11" t="s">
        <v>27</v>
      </c>
      <c r="H243" s="11" t="s">
        <v>28</v>
      </c>
      <c r="T243" s="26" t="s">
        <v>777</v>
      </c>
      <c r="U243" s="54" t="s">
        <v>76</v>
      </c>
      <c r="W243" s="54" t="s">
        <v>13</v>
      </c>
      <c r="X243" s="54" t="s">
        <v>37</v>
      </c>
      <c r="AB243" t="str" cm="1">
        <f t="array" ref="AB243">_xlfn.TEXTJOIN(" ",TRUE,IF(TRIM(U243:AA243)="","",TRIM(U243:AA243)))</f>
        <v>outside Neck Top Centre</v>
      </c>
      <c r="AC243" s="53" t="str" cm="1">
        <f t="array" ref="AC243">_xlfn.TEXTJOIN("-",TRUE,IF(TRIM(U243:AA243)="","",TRIM(U243:AA243)))</f>
        <v>outside Neck-Top-Centre</v>
      </c>
      <c r="AD243" s="53" t="str" cm="1">
        <f t="array" ref="AD243">_xlfn.TEXTJOIN("",TRUE,LEFT(U243:AA243,1))</f>
        <v xml:space="preserve"> TC</v>
      </c>
      <c r="AE243" s="53" t="str" cm="1">
        <f t="array" ref="AE243">_xlfn.TEXTJOIN("/",TRUE,LEFT(U243:AA243,1))&amp;"/"</f>
        <v xml:space="preserve"> /T/C/</v>
      </c>
      <c r="AF243" s="53" t="str" cm="1">
        <f t="array" ref="AF243">_xlfn.TEXTJOIN("-",TRUE,LEFT(U243:AA243,1))&amp;"-"</f>
        <v xml:space="preserve"> -T-C-</v>
      </c>
      <c r="BI243" s="223"/>
      <c r="BJ243" s="224"/>
      <c r="BK243" s="224"/>
      <c r="BL243" s="224"/>
      <c r="BM243" s="224"/>
      <c r="BN243" s="224"/>
      <c r="BO243" s="224"/>
    </row>
    <row r="244" spans="1:67">
      <c r="A244" s="11" t="s">
        <v>778</v>
      </c>
      <c r="B244" s="11" t="s">
        <v>779</v>
      </c>
      <c r="C244" s="11" t="s">
        <v>778</v>
      </c>
      <c r="D244" s="11">
        <v>200</v>
      </c>
      <c r="E244" s="11">
        <v>60</v>
      </c>
      <c r="F244" s="11">
        <v>260</v>
      </c>
      <c r="G244" s="11" t="s">
        <v>27</v>
      </c>
      <c r="H244" s="11" t="s">
        <v>28</v>
      </c>
      <c r="T244" s="26" t="s">
        <v>780</v>
      </c>
      <c r="U244" s="54" t="s">
        <v>71</v>
      </c>
      <c r="AB244" t="str" cm="1">
        <f t="array" ref="AB244">_xlfn.TEXTJOIN(" ",TRUE,IF(TRIM(U244:AA244)="","",TRIM(U244:AA244)))</f>
        <v>inside Neck</v>
      </c>
      <c r="AC244" s="53" t="str" cm="1">
        <f t="array" ref="AC244">_xlfn.TEXTJOIN("-",TRUE,IF(TRIM(U244:AA244)="","",TRIM(U244:AA244)))</f>
        <v>inside Neck</v>
      </c>
      <c r="AD244" s="53" t="str" cm="1">
        <f t="array" ref="AD244">_xlfn.TEXTJOIN("",TRUE,LEFT(U244:AA244,1))</f>
        <v xml:space="preserve"> </v>
      </c>
      <c r="AE244" s="53" t="str" cm="1">
        <f t="array" ref="AE244">_xlfn.TEXTJOIN("/",TRUE,LEFT(U244:AA244,1))&amp;"/"</f>
        <v xml:space="preserve"> /</v>
      </c>
      <c r="AF244" s="53" t="str" cm="1">
        <f t="array" ref="AF244">_xlfn.TEXTJOIN("-",TRUE,LEFT(U244:AA244,1))&amp;"-"</f>
        <v xml:space="preserve"> -</v>
      </c>
      <c r="BI244"/>
      <c r="BJ244" s="7"/>
      <c r="BK244" s="7"/>
      <c r="BL244" s="7"/>
      <c r="BM244" s="7"/>
      <c r="BN244" s="7"/>
      <c r="BO244" s="7"/>
    </row>
    <row r="245" spans="1:67">
      <c r="A245" s="11" t="s">
        <v>781</v>
      </c>
      <c r="B245" s="11" t="s">
        <v>782</v>
      </c>
      <c r="C245" s="11" t="s">
        <v>781</v>
      </c>
      <c r="D245" s="11">
        <v>180</v>
      </c>
      <c r="E245" s="11">
        <v>60</v>
      </c>
      <c r="F245" s="11">
        <v>240</v>
      </c>
      <c r="G245" s="11" t="s">
        <v>27</v>
      </c>
      <c r="H245" s="11" t="s">
        <v>28</v>
      </c>
      <c r="T245" s="26" t="s">
        <v>783</v>
      </c>
      <c r="U245" s="54" t="s">
        <v>71</v>
      </c>
      <c r="AB245" t="str" cm="1">
        <f t="array" ref="AB245">_xlfn.TEXTJOIN(" ",TRUE,IF(TRIM(U245:AA245)="","",TRIM(U245:AA245)))</f>
        <v>inside Neck</v>
      </c>
      <c r="AC245" s="53" t="str" cm="1">
        <f t="array" ref="AC245">_xlfn.TEXTJOIN("-",TRUE,IF(TRIM(U245:AA245)="","",TRIM(U245:AA245)))</f>
        <v>inside Neck</v>
      </c>
      <c r="AD245" s="53" t="str" cm="1">
        <f t="array" ref="AD245">_xlfn.TEXTJOIN("",TRUE,LEFT(U245:AA245,1))</f>
        <v xml:space="preserve"> </v>
      </c>
      <c r="AE245" s="53" t="str" cm="1">
        <f t="array" ref="AE245">_xlfn.TEXTJOIN("/",TRUE,LEFT(U245:AA245,1))&amp;"/"</f>
        <v xml:space="preserve"> /</v>
      </c>
      <c r="AF245" s="53" t="str" cm="1">
        <f t="array" ref="AF245">_xlfn.TEXTJOIN("-",TRUE,LEFT(U245:AA245,1))&amp;"-"</f>
        <v xml:space="preserve"> -</v>
      </c>
      <c r="BI245"/>
      <c r="BJ245" s="7"/>
      <c r="BK245" s="7"/>
      <c r="BL245" s="7"/>
      <c r="BM245" s="7"/>
      <c r="BN245" s="7"/>
      <c r="BO245" s="7"/>
    </row>
    <row r="246" spans="1:67">
      <c r="A246" s="11" t="s">
        <v>784</v>
      </c>
      <c r="B246" s="11" t="s">
        <v>785</v>
      </c>
      <c r="C246" s="11" t="s">
        <v>784</v>
      </c>
      <c r="D246" s="11">
        <v>180</v>
      </c>
      <c r="E246" s="11">
        <v>60</v>
      </c>
      <c r="F246" s="11">
        <v>240</v>
      </c>
      <c r="G246" s="11" t="s">
        <v>27</v>
      </c>
      <c r="H246" s="11" t="s">
        <v>28</v>
      </c>
      <c r="T246" s="26" t="s">
        <v>786</v>
      </c>
      <c r="U246" s="54" t="s">
        <v>76</v>
      </c>
      <c r="AB246" t="str" cm="1">
        <f t="array" ref="AB246">_xlfn.TEXTJOIN(" ",TRUE,IF(TRIM(U246:AA246)="","",TRIM(U246:AA246)))</f>
        <v>outside Neck</v>
      </c>
      <c r="AC246" s="53" t="str" cm="1">
        <f t="array" ref="AC246">_xlfn.TEXTJOIN("-",TRUE,IF(TRIM(U246:AA246)="","",TRIM(U246:AA246)))</f>
        <v>outside Neck</v>
      </c>
      <c r="AD246" s="53" t="str" cm="1">
        <f t="array" ref="AD246">_xlfn.TEXTJOIN("",TRUE,LEFT(U246:AA246,1))</f>
        <v xml:space="preserve"> </v>
      </c>
      <c r="AE246" s="53" t="str" cm="1">
        <f t="array" ref="AE246">_xlfn.TEXTJOIN("/",TRUE,LEFT(U246:AA246,1))&amp;"/"</f>
        <v xml:space="preserve"> /</v>
      </c>
      <c r="AF246" s="53" t="str" cm="1">
        <f t="array" ref="AF246">_xlfn.TEXTJOIN("-",TRUE,LEFT(U246:AA246,1))&amp;"-"</f>
        <v xml:space="preserve"> -</v>
      </c>
      <c r="BI246"/>
      <c r="BJ246" s="7"/>
      <c r="BK246" s="7"/>
      <c r="BL246" s="7"/>
      <c r="BM246" s="7"/>
      <c r="BN246" s="7"/>
      <c r="BO246" s="7"/>
    </row>
    <row r="247" spans="1:67">
      <c r="A247" s="11" t="s">
        <v>787</v>
      </c>
      <c r="B247" s="11" t="s">
        <v>788</v>
      </c>
      <c r="C247" s="11" t="s">
        <v>787</v>
      </c>
      <c r="D247" s="11">
        <v>180</v>
      </c>
      <c r="E247" s="11">
        <v>60</v>
      </c>
      <c r="F247" s="11">
        <v>240</v>
      </c>
      <c r="G247" s="11" t="s">
        <v>27</v>
      </c>
      <c r="H247" s="11" t="s">
        <v>28</v>
      </c>
      <c r="T247" s="26" t="s">
        <v>789</v>
      </c>
      <c r="U247" s="54" t="s">
        <v>76</v>
      </c>
      <c r="AB247" t="str" cm="1">
        <f t="array" ref="AB247">_xlfn.TEXTJOIN(" ",TRUE,IF(TRIM(U247:AA247)="","",TRIM(U247:AA247)))</f>
        <v>outside Neck</v>
      </c>
      <c r="AC247" s="53" t="str" cm="1">
        <f t="array" ref="AC247">_xlfn.TEXTJOIN("-",TRUE,IF(TRIM(U247:AA247)="","",TRIM(U247:AA247)))</f>
        <v>outside Neck</v>
      </c>
      <c r="AD247" s="53" t="str" cm="1">
        <f t="array" ref="AD247">_xlfn.TEXTJOIN("",TRUE,LEFT(U247:AA247,1))</f>
        <v xml:space="preserve"> </v>
      </c>
      <c r="AE247" s="53" t="str" cm="1">
        <f t="array" ref="AE247">_xlfn.TEXTJOIN("/",TRUE,LEFT(U247:AA247,1))&amp;"/"</f>
        <v xml:space="preserve"> /</v>
      </c>
      <c r="AF247" s="53" t="str" cm="1">
        <f t="array" ref="AF247">_xlfn.TEXTJOIN("-",TRUE,LEFT(U247:AA247,1))&amp;"-"</f>
        <v xml:space="preserve"> -</v>
      </c>
      <c r="BI247"/>
      <c r="BJ247" s="7"/>
      <c r="BK247" s="7"/>
      <c r="BL247" s="7"/>
      <c r="BM247" s="7"/>
      <c r="BN247" s="7"/>
      <c r="BO247" s="7"/>
    </row>
    <row r="248" spans="1:67">
      <c r="A248" s="11" t="s">
        <v>790</v>
      </c>
      <c r="B248" s="11" t="s">
        <v>791</v>
      </c>
      <c r="C248" s="11" t="s">
        <v>790</v>
      </c>
      <c r="BI248"/>
      <c r="BJ248" s="7"/>
      <c r="BK248" s="7"/>
      <c r="BL248" s="7"/>
      <c r="BM248" s="7"/>
      <c r="BN248" s="7"/>
      <c r="BO248" s="7"/>
    </row>
    <row r="249" spans="1:67">
      <c r="A249" s="11" t="s">
        <v>792</v>
      </c>
      <c r="B249" s="11" t="s">
        <v>793</v>
      </c>
      <c r="C249" s="11" t="s">
        <v>792</v>
      </c>
      <c r="D249" s="11">
        <v>520</v>
      </c>
      <c r="E249" s="11">
        <v>80</v>
      </c>
      <c r="F249" s="11">
        <v>600</v>
      </c>
      <c r="G249" s="11" t="s">
        <v>35</v>
      </c>
      <c r="H249" s="11" t="s">
        <v>28</v>
      </c>
      <c r="BI249"/>
      <c r="BJ249" s="7"/>
      <c r="BK249" s="7"/>
      <c r="BL249" s="7"/>
      <c r="BM249" s="7"/>
      <c r="BN249" s="7"/>
      <c r="BO249" s="7"/>
    </row>
    <row r="250" spans="1:67">
      <c r="A250" s="11" t="s">
        <v>794</v>
      </c>
      <c r="B250" s="11" t="s">
        <v>795</v>
      </c>
      <c r="C250" s="11" t="s">
        <v>794</v>
      </c>
      <c r="D250" s="11">
        <v>750</v>
      </c>
      <c r="E250" s="11">
        <v>80</v>
      </c>
      <c r="F250" s="11">
        <v>830</v>
      </c>
      <c r="G250" s="11" t="s">
        <v>35</v>
      </c>
      <c r="H250" s="11" t="s">
        <v>28</v>
      </c>
      <c r="BI250"/>
      <c r="BJ250" s="7"/>
      <c r="BK250" s="7"/>
      <c r="BL250" s="7"/>
      <c r="BM250" s="7"/>
      <c r="BN250" s="7"/>
      <c r="BO250" s="7"/>
    </row>
    <row r="251" spans="1:67">
      <c r="A251" s="11" t="s">
        <v>796</v>
      </c>
      <c r="B251" s="11" t="s">
        <v>797</v>
      </c>
      <c r="C251" s="11" t="s">
        <v>796</v>
      </c>
      <c r="D251" s="11">
        <v>750</v>
      </c>
      <c r="E251" s="11">
        <v>80</v>
      </c>
      <c r="F251" s="11">
        <v>830</v>
      </c>
      <c r="G251" s="11" t="s">
        <v>35</v>
      </c>
      <c r="H251" s="11" t="s">
        <v>28</v>
      </c>
      <c r="BI251"/>
      <c r="BJ251" s="7"/>
      <c r="BK251" s="7"/>
      <c r="BL251" s="7"/>
      <c r="BM251" s="7"/>
      <c r="BN251" s="7"/>
      <c r="BO251" s="7"/>
    </row>
    <row r="252" spans="1:67">
      <c r="A252" s="11" t="s">
        <v>798</v>
      </c>
      <c r="B252" s="11" t="s">
        <v>799</v>
      </c>
      <c r="C252" s="11" t="s">
        <v>798</v>
      </c>
      <c r="BI252"/>
      <c r="BJ252" s="7"/>
      <c r="BK252" s="7"/>
      <c r="BL252" s="7"/>
      <c r="BM252" s="7"/>
      <c r="BN252" s="7"/>
      <c r="BO252" s="7"/>
    </row>
    <row r="253" spans="1:67">
      <c r="A253" s="11" t="s">
        <v>800</v>
      </c>
      <c r="B253" s="11" t="s">
        <v>801</v>
      </c>
      <c r="C253" s="11" t="s">
        <v>800</v>
      </c>
      <c r="BI253"/>
      <c r="BJ253" s="7"/>
      <c r="BK253" s="7"/>
      <c r="BL253" s="7"/>
      <c r="BM253" s="7"/>
      <c r="BN253" s="7"/>
      <c r="BO253" s="7"/>
    </row>
    <row r="254" spans="1:67">
      <c r="A254" s="11" t="s">
        <v>802</v>
      </c>
      <c r="B254" s="11" t="s">
        <v>803</v>
      </c>
      <c r="C254" s="11" t="s">
        <v>802</v>
      </c>
      <c r="D254" s="11">
        <v>440</v>
      </c>
      <c r="E254" s="11">
        <v>160</v>
      </c>
      <c r="F254" s="11">
        <v>600</v>
      </c>
      <c r="G254" s="11" t="s">
        <v>35</v>
      </c>
      <c r="H254" s="11" t="s">
        <v>28</v>
      </c>
      <c r="BI254"/>
      <c r="BJ254" s="7"/>
      <c r="BK254" s="7"/>
      <c r="BL254" s="7"/>
      <c r="BM254" s="7"/>
      <c r="BN254" s="7"/>
      <c r="BO254" s="7"/>
    </row>
    <row r="255" spans="1:67">
      <c r="A255" s="11" t="s">
        <v>804</v>
      </c>
      <c r="B255" s="11" t="s">
        <v>805</v>
      </c>
      <c r="C255" s="11" t="s">
        <v>804</v>
      </c>
      <c r="D255" s="11">
        <v>370</v>
      </c>
      <c r="E255" s="11">
        <v>150</v>
      </c>
      <c r="F255" s="11">
        <v>520</v>
      </c>
      <c r="G255" s="11" t="s">
        <v>35</v>
      </c>
      <c r="H255" s="11" t="s">
        <v>28</v>
      </c>
      <c r="BI255"/>
      <c r="BJ255" s="7"/>
      <c r="BK255" s="7"/>
      <c r="BL255" s="7"/>
      <c r="BM255" s="7"/>
      <c r="BN255" s="7"/>
      <c r="BO255" s="7"/>
    </row>
    <row r="256" spans="1:67">
      <c r="A256" s="11" t="s">
        <v>806</v>
      </c>
      <c r="B256" s="11" t="s">
        <v>807</v>
      </c>
      <c r="C256" s="11" t="s">
        <v>806</v>
      </c>
      <c r="D256" s="11">
        <v>360</v>
      </c>
      <c r="E256" s="11">
        <v>150</v>
      </c>
      <c r="F256" s="11">
        <v>510</v>
      </c>
      <c r="G256" s="11" t="s">
        <v>35</v>
      </c>
      <c r="H256" s="11" t="s">
        <v>28</v>
      </c>
      <c r="BI256"/>
      <c r="BJ256" s="7"/>
      <c r="BK256" s="7"/>
      <c r="BL256" s="7"/>
      <c r="BM256" s="7"/>
      <c r="BN256" s="7"/>
      <c r="BO256" s="7"/>
    </row>
    <row r="257" spans="1:67">
      <c r="A257" s="11" t="s">
        <v>808</v>
      </c>
      <c r="B257" s="11" t="s">
        <v>809</v>
      </c>
      <c r="C257" s="11" t="s">
        <v>808</v>
      </c>
      <c r="D257" s="11">
        <v>300</v>
      </c>
      <c r="E257" s="11">
        <v>140</v>
      </c>
      <c r="F257" s="11">
        <v>440</v>
      </c>
      <c r="G257" s="11" t="s">
        <v>35</v>
      </c>
      <c r="H257" s="11" t="s">
        <v>28</v>
      </c>
      <c r="BI257"/>
      <c r="BJ257" s="7"/>
      <c r="BK257" s="7"/>
      <c r="BL257" s="7"/>
      <c r="BM257" s="7"/>
      <c r="BN257" s="7"/>
      <c r="BO257" s="7"/>
    </row>
    <row r="258" spans="1:67">
      <c r="A258" s="11" t="s">
        <v>810</v>
      </c>
      <c r="B258" s="11" t="s">
        <v>811</v>
      </c>
      <c r="C258" s="11" t="s">
        <v>810</v>
      </c>
      <c r="D258" s="11">
        <v>200</v>
      </c>
      <c r="E258" s="11">
        <v>60</v>
      </c>
      <c r="F258" s="11">
        <v>260</v>
      </c>
      <c r="G258" s="11" t="s">
        <v>27</v>
      </c>
      <c r="H258" s="11" t="s">
        <v>28</v>
      </c>
      <c r="BI258"/>
      <c r="BJ258" s="7"/>
      <c r="BK258" s="7"/>
      <c r="BL258" s="7"/>
      <c r="BM258" s="7"/>
      <c r="BN258" s="7"/>
      <c r="BO258" s="7"/>
    </row>
    <row r="259" spans="1:67">
      <c r="A259" s="11" t="s">
        <v>812</v>
      </c>
      <c r="B259" s="11" t="s">
        <v>813</v>
      </c>
      <c r="C259" s="11" t="s">
        <v>812</v>
      </c>
      <c r="BI259"/>
      <c r="BJ259" s="7"/>
      <c r="BK259" s="7"/>
      <c r="BL259" s="7"/>
      <c r="BM259" s="7"/>
      <c r="BN259" s="7"/>
      <c r="BO259" s="7"/>
    </row>
    <row r="260" spans="1:67">
      <c r="A260" s="11" t="s">
        <v>814</v>
      </c>
      <c r="B260" s="11" t="s">
        <v>815</v>
      </c>
      <c r="C260" s="11" t="s">
        <v>814</v>
      </c>
      <c r="BI260"/>
      <c r="BJ260" s="7"/>
      <c r="BK260" s="7"/>
      <c r="BL260" s="7"/>
      <c r="BM260" s="7"/>
      <c r="BN260" s="7"/>
      <c r="BO260" s="7"/>
    </row>
    <row r="261" spans="1:67">
      <c r="A261" s="11" t="s">
        <v>816</v>
      </c>
      <c r="B261" s="11" t="s">
        <v>817</v>
      </c>
      <c r="C261" s="11" t="s">
        <v>816</v>
      </c>
      <c r="D261" s="11">
        <v>1100</v>
      </c>
      <c r="E261" s="11">
        <v>300</v>
      </c>
      <c r="F261" s="11">
        <v>1400</v>
      </c>
      <c r="G261" s="11" t="s">
        <v>35</v>
      </c>
      <c r="H261" s="11" t="s">
        <v>28</v>
      </c>
      <c r="BI261"/>
      <c r="BJ261" s="7"/>
      <c r="BK261" s="7"/>
      <c r="BL261" s="7"/>
      <c r="BM261" s="7"/>
      <c r="BN261" s="7"/>
      <c r="BO261" s="7"/>
    </row>
    <row r="262" spans="1:67">
      <c r="A262" s="11" t="s">
        <v>818</v>
      </c>
      <c r="B262" s="11" t="s">
        <v>819</v>
      </c>
      <c r="C262" s="11" t="s">
        <v>818</v>
      </c>
      <c r="D262" s="11">
        <v>360</v>
      </c>
      <c r="E262" s="11">
        <v>150</v>
      </c>
      <c r="F262" s="11">
        <v>510</v>
      </c>
      <c r="G262" s="11" t="s">
        <v>35</v>
      </c>
      <c r="H262" s="11" t="s">
        <v>28</v>
      </c>
      <c r="BI262"/>
      <c r="BJ262" s="7"/>
      <c r="BK262" s="7"/>
      <c r="BL262" s="7"/>
      <c r="BM262" s="7"/>
      <c r="BN262" s="7"/>
      <c r="BO262" s="7"/>
    </row>
    <row r="263" spans="1:67">
      <c r="A263" s="11" t="s">
        <v>820</v>
      </c>
      <c r="B263" s="11" t="s">
        <v>821</v>
      </c>
      <c r="C263" s="11" t="s">
        <v>820</v>
      </c>
      <c r="D263" s="11">
        <v>360</v>
      </c>
      <c r="E263" s="11">
        <v>150</v>
      </c>
      <c r="F263" s="11">
        <v>510</v>
      </c>
      <c r="G263" s="11" t="s">
        <v>35</v>
      </c>
      <c r="H263" s="11" t="s">
        <v>28</v>
      </c>
      <c r="BI263"/>
      <c r="BJ263" s="7"/>
      <c r="BK263" s="7"/>
      <c r="BL263" s="7"/>
      <c r="BM263" s="7"/>
      <c r="BN263" s="7"/>
      <c r="BO263" s="7"/>
    </row>
    <row r="264" spans="1:67">
      <c r="A264" s="11" t="s">
        <v>822</v>
      </c>
      <c r="B264" s="11" t="s">
        <v>823</v>
      </c>
      <c r="C264" s="11" t="s">
        <v>822</v>
      </c>
      <c r="BI264"/>
      <c r="BJ264" s="7"/>
      <c r="BK264" s="7"/>
      <c r="BL264" s="7"/>
      <c r="BM264" s="7"/>
      <c r="BN264" s="7"/>
      <c r="BO264" s="7"/>
    </row>
    <row r="265" spans="1:67">
      <c r="A265" s="11" t="s">
        <v>824</v>
      </c>
      <c r="B265" s="11" t="s">
        <v>825</v>
      </c>
      <c r="C265" s="11" t="s">
        <v>824</v>
      </c>
      <c r="BI265"/>
      <c r="BJ265" s="7"/>
      <c r="BK265" s="7"/>
      <c r="BL265" s="7"/>
      <c r="BM265" s="7"/>
      <c r="BN265" s="7"/>
      <c r="BO265" s="7"/>
    </row>
    <row r="266" spans="1:67">
      <c r="A266" s="11" t="s">
        <v>826</v>
      </c>
      <c r="B266" s="11" t="s">
        <v>827</v>
      </c>
      <c r="C266" s="11" t="s">
        <v>826</v>
      </c>
      <c r="BI266"/>
      <c r="BJ266" s="7"/>
      <c r="BK266" s="7"/>
      <c r="BL266" s="7"/>
      <c r="BM266" s="7"/>
      <c r="BN266" s="7"/>
      <c r="BO266" s="7"/>
    </row>
    <row r="267" spans="1:67">
      <c r="A267" s="11" t="s">
        <v>828</v>
      </c>
      <c r="B267" s="11" t="s">
        <v>829</v>
      </c>
      <c r="C267" s="11" t="s">
        <v>828</v>
      </c>
      <c r="D267" s="11">
        <v>150</v>
      </c>
      <c r="E267" s="11">
        <v>60</v>
      </c>
      <c r="F267" s="11">
        <v>210</v>
      </c>
      <c r="G267" s="11" t="s">
        <v>210</v>
      </c>
      <c r="H267" s="11" t="s">
        <v>28</v>
      </c>
      <c r="BI267"/>
      <c r="BJ267" s="7"/>
      <c r="BK267" s="7"/>
      <c r="BL267" s="7"/>
      <c r="BM267" s="7"/>
      <c r="BN267" s="7"/>
      <c r="BO267" s="7"/>
    </row>
    <row r="268" spans="1:67">
      <c r="A268" s="11" t="s">
        <v>830</v>
      </c>
      <c r="B268" s="11" t="s">
        <v>831</v>
      </c>
      <c r="C268" s="11" t="s">
        <v>830</v>
      </c>
      <c r="D268" s="11">
        <v>520</v>
      </c>
      <c r="E268" s="11">
        <v>120</v>
      </c>
      <c r="F268" s="11">
        <v>640</v>
      </c>
      <c r="G268" s="11" t="s">
        <v>35</v>
      </c>
      <c r="H268" s="11" t="s">
        <v>28</v>
      </c>
      <c r="BI268"/>
      <c r="BJ268" s="7"/>
      <c r="BK268" s="7"/>
      <c r="BL268" s="7"/>
      <c r="BM268" s="7"/>
      <c r="BN268" s="7"/>
      <c r="BO268" s="7"/>
    </row>
    <row r="269" spans="1:67">
      <c r="A269" s="11" t="s">
        <v>832</v>
      </c>
      <c r="B269" s="11" t="s">
        <v>833</v>
      </c>
      <c r="C269" s="11" t="s">
        <v>832</v>
      </c>
      <c r="BI269"/>
      <c r="BJ269" s="7"/>
      <c r="BK269" s="7"/>
      <c r="BL269" s="7"/>
      <c r="BM269" s="7"/>
      <c r="BN269" s="7"/>
      <c r="BO269" s="7"/>
    </row>
    <row r="270" spans="1:67">
      <c r="A270" s="11" t="s">
        <v>834</v>
      </c>
      <c r="B270" s="11" t="s">
        <v>835</v>
      </c>
      <c r="C270" s="11" t="s">
        <v>834</v>
      </c>
      <c r="D270" s="11">
        <v>180</v>
      </c>
      <c r="E270" s="11">
        <v>60</v>
      </c>
      <c r="F270" s="11">
        <v>240</v>
      </c>
      <c r="G270" s="11" t="s">
        <v>210</v>
      </c>
      <c r="H270" s="11" t="s">
        <v>28</v>
      </c>
      <c r="BI270"/>
      <c r="BJ270" s="7"/>
      <c r="BK270" s="7"/>
      <c r="BL270" s="7"/>
      <c r="BM270" s="7"/>
      <c r="BN270" s="7"/>
      <c r="BO270" s="7"/>
    </row>
    <row r="271" spans="1:67">
      <c r="A271" s="11" t="s">
        <v>836</v>
      </c>
      <c r="B271" s="11" t="s">
        <v>837</v>
      </c>
      <c r="C271" s="11" t="s">
        <v>836</v>
      </c>
      <c r="BI271"/>
      <c r="BJ271" s="7"/>
      <c r="BK271" s="7"/>
      <c r="BL271" s="7"/>
      <c r="BM271" s="7"/>
      <c r="BN271" s="7"/>
      <c r="BO271" s="7"/>
    </row>
    <row r="272" spans="1:67">
      <c r="A272" s="11" t="s">
        <v>838</v>
      </c>
      <c r="B272" s="11" t="s">
        <v>839</v>
      </c>
      <c r="C272" s="11" t="s">
        <v>838</v>
      </c>
      <c r="D272" s="11">
        <v>110</v>
      </c>
      <c r="E272" s="11">
        <v>40</v>
      </c>
      <c r="F272" s="11">
        <v>150</v>
      </c>
      <c r="G272" s="11" t="s">
        <v>353</v>
      </c>
      <c r="H272" s="11" t="s">
        <v>28</v>
      </c>
      <c r="BI272"/>
      <c r="BJ272" s="7"/>
      <c r="BK272" s="7"/>
      <c r="BL272" s="7"/>
      <c r="BM272" s="7"/>
      <c r="BN272" s="7"/>
      <c r="BO272" s="7"/>
    </row>
    <row r="273" spans="1:67">
      <c r="A273" s="11" t="s">
        <v>840</v>
      </c>
      <c r="B273" s="11" t="s">
        <v>841</v>
      </c>
      <c r="C273" s="11" t="s">
        <v>840</v>
      </c>
      <c r="D273" s="11">
        <v>1100</v>
      </c>
      <c r="E273" s="11">
        <v>300</v>
      </c>
      <c r="F273" s="11">
        <v>1400</v>
      </c>
      <c r="G273" s="11" t="s">
        <v>35</v>
      </c>
      <c r="H273" s="11" t="s">
        <v>28</v>
      </c>
      <c r="BI273"/>
      <c r="BJ273" s="7"/>
      <c r="BK273" s="7"/>
      <c r="BL273" s="7"/>
      <c r="BM273" s="7"/>
      <c r="BN273" s="7"/>
      <c r="BO273" s="7"/>
    </row>
    <row r="274" spans="1:67">
      <c r="A274" s="11" t="s">
        <v>842</v>
      </c>
      <c r="B274" s="11" t="s">
        <v>843</v>
      </c>
      <c r="C274" s="11" t="s">
        <v>842</v>
      </c>
      <c r="BI274"/>
      <c r="BJ274" s="7"/>
      <c r="BK274" s="7"/>
      <c r="BL274" s="7"/>
      <c r="BM274" s="7"/>
      <c r="BN274" s="7"/>
      <c r="BO274" s="7"/>
    </row>
    <row r="275" spans="1:67">
      <c r="A275" s="11" t="s">
        <v>844</v>
      </c>
      <c r="B275" s="11" t="s">
        <v>845</v>
      </c>
      <c r="C275" s="11" t="s">
        <v>844</v>
      </c>
      <c r="D275" s="11">
        <v>70</v>
      </c>
      <c r="E275" s="11">
        <v>50</v>
      </c>
      <c r="F275" s="11">
        <v>120</v>
      </c>
      <c r="G275" s="11" t="s">
        <v>210</v>
      </c>
      <c r="H275" s="11" t="s">
        <v>28</v>
      </c>
      <c r="BI275"/>
      <c r="BJ275" s="7"/>
      <c r="BK275" s="7"/>
      <c r="BL275" s="7"/>
      <c r="BM275" s="7"/>
      <c r="BN275" s="7"/>
      <c r="BO275" s="7"/>
    </row>
    <row r="276" spans="1:67">
      <c r="A276" s="11" t="s">
        <v>846</v>
      </c>
      <c r="B276" s="11" t="s">
        <v>847</v>
      </c>
      <c r="C276" s="11" t="s">
        <v>846</v>
      </c>
      <c r="D276" s="11">
        <v>70</v>
      </c>
      <c r="E276" s="11">
        <v>50</v>
      </c>
      <c r="F276" s="11">
        <v>120</v>
      </c>
      <c r="G276" s="11" t="s">
        <v>210</v>
      </c>
      <c r="H276" s="11" t="s">
        <v>28</v>
      </c>
      <c r="BI276"/>
      <c r="BJ276" s="7"/>
      <c r="BK276" s="7"/>
      <c r="BL276" s="7"/>
      <c r="BM276" s="7"/>
      <c r="BN276" s="7"/>
      <c r="BO276" s="7"/>
    </row>
    <row r="277" spans="1:67">
      <c r="A277" s="11" t="s">
        <v>848</v>
      </c>
      <c r="B277" s="11" t="s">
        <v>849</v>
      </c>
      <c r="C277" s="11" t="s">
        <v>848</v>
      </c>
      <c r="D277" s="11">
        <v>500</v>
      </c>
      <c r="E277" s="11">
        <v>220</v>
      </c>
      <c r="F277" s="11">
        <v>720</v>
      </c>
      <c r="G277" s="11" t="s">
        <v>35</v>
      </c>
      <c r="H277" s="11" t="s">
        <v>28</v>
      </c>
      <c r="BI277"/>
      <c r="BJ277" s="7"/>
      <c r="BK277" s="7"/>
      <c r="BL277" s="7"/>
      <c r="BM277" s="7"/>
      <c r="BN277" s="7"/>
      <c r="BO277" s="7"/>
    </row>
    <row r="278" spans="1:67">
      <c r="A278" s="11" t="s">
        <v>850</v>
      </c>
      <c r="B278" s="11" t="s">
        <v>851</v>
      </c>
      <c r="C278" s="11" t="s">
        <v>850</v>
      </c>
      <c r="D278" s="11">
        <v>70</v>
      </c>
      <c r="E278" s="11">
        <v>50</v>
      </c>
      <c r="F278" s="11">
        <v>120</v>
      </c>
      <c r="G278" s="11" t="s">
        <v>210</v>
      </c>
      <c r="H278" s="11" t="s">
        <v>28</v>
      </c>
      <c r="BI278"/>
      <c r="BJ278" s="7"/>
      <c r="BK278" s="7"/>
      <c r="BL278" s="7"/>
      <c r="BM278" s="7"/>
      <c r="BN278" s="7"/>
      <c r="BO278" s="7"/>
    </row>
    <row r="279" spans="1:67">
      <c r="A279" s="11" t="s">
        <v>852</v>
      </c>
      <c r="B279" s="11" t="s">
        <v>853</v>
      </c>
      <c r="C279" s="11" t="s">
        <v>852</v>
      </c>
      <c r="BI279"/>
      <c r="BJ279" s="7"/>
      <c r="BK279" s="7"/>
      <c r="BL279" s="7"/>
      <c r="BM279" s="7"/>
      <c r="BN279" s="7"/>
      <c r="BO279" s="7"/>
    </row>
    <row r="280" spans="1:67">
      <c r="A280" s="11" t="s">
        <v>854</v>
      </c>
      <c r="B280" s="11" t="s">
        <v>855</v>
      </c>
      <c r="C280" s="11" t="s">
        <v>854</v>
      </c>
      <c r="D280" s="11">
        <v>70</v>
      </c>
      <c r="E280" s="11">
        <v>50</v>
      </c>
      <c r="F280" s="11">
        <v>120</v>
      </c>
      <c r="G280" s="11" t="s">
        <v>210</v>
      </c>
      <c r="H280" s="11" t="s">
        <v>28</v>
      </c>
      <c r="BI280"/>
      <c r="BJ280" s="7"/>
      <c r="BK280" s="7"/>
      <c r="BL280" s="7"/>
      <c r="BM280" s="7"/>
      <c r="BN280" s="7"/>
      <c r="BO280" s="7"/>
    </row>
    <row r="281" spans="1:67">
      <c r="A281" s="11" t="s">
        <v>856</v>
      </c>
      <c r="B281" s="11" t="s">
        <v>857</v>
      </c>
      <c r="C281" s="11" t="s">
        <v>856</v>
      </c>
      <c r="BI281"/>
      <c r="BJ281" s="7"/>
      <c r="BK281" s="7"/>
      <c r="BL281" s="7"/>
      <c r="BM281" s="7"/>
      <c r="BN281" s="7"/>
      <c r="BO281" s="7"/>
    </row>
    <row r="282" spans="1:67">
      <c r="A282" s="11" t="s">
        <v>858</v>
      </c>
      <c r="B282" s="11" t="s">
        <v>859</v>
      </c>
      <c r="C282" s="11" t="s">
        <v>858</v>
      </c>
      <c r="D282" s="11">
        <v>400</v>
      </c>
      <c r="E282" s="11">
        <v>200</v>
      </c>
      <c r="F282" s="11">
        <v>600</v>
      </c>
      <c r="G282" s="11" t="s">
        <v>35</v>
      </c>
      <c r="H282" s="11" t="s">
        <v>28</v>
      </c>
      <c r="BI282"/>
      <c r="BJ282" s="7"/>
      <c r="BK282" s="7"/>
      <c r="BL282" s="7"/>
      <c r="BM282" s="7"/>
      <c r="BN282" s="7"/>
      <c r="BO282" s="7"/>
    </row>
    <row r="283" spans="1:67">
      <c r="A283" s="11" t="s">
        <v>860</v>
      </c>
      <c r="B283" s="11" t="s">
        <v>861</v>
      </c>
      <c r="C283" s="11" t="s">
        <v>860</v>
      </c>
      <c r="D283" s="11">
        <v>50</v>
      </c>
      <c r="E283" s="11">
        <v>30</v>
      </c>
      <c r="F283" s="11">
        <v>80</v>
      </c>
      <c r="G283" s="11" t="s">
        <v>734</v>
      </c>
      <c r="H283" s="11" t="s">
        <v>28</v>
      </c>
      <c r="BI283"/>
      <c r="BJ283" s="7"/>
      <c r="BK283" s="7"/>
      <c r="BL283" s="7"/>
      <c r="BM283" s="7"/>
      <c r="BN283" s="7"/>
      <c r="BO283" s="7"/>
    </row>
    <row r="284" spans="1:67">
      <c r="A284" s="11" t="s">
        <v>862</v>
      </c>
      <c r="B284" s="11" t="s">
        <v>863</v>
      </c>
      <c r="C284" s="11" t="s">
        <v>862</v>
      </c>
      <c r="BI284"/>
      <c r="BJ284" s="7"/>
      <c r="BK284" s="7"/>
      <c r="BL284" s="7"/>
      <c r="BM284" s="7"/>
      <c r="BN284" s="7"/>
      <c r="BO284" s="7"/>
    </row>
    <row r="285" spans="1:67">
      <c r="A285" s="11" t="s">
        <v>864</v>
      </c>
      <c r="B285" s="11" t="s">
        <v>865</v>
      </c>
      <c r="C285" s="11" t="s">
        <v>864</v>
      </c>
      <c r="BI285"/>
      <c r="BJ285" s="7"/>
      <c r="BK285" s="7"/>
      <c r="BL285" s="7"/>
      <c r="BM285" s="7"/>
      <c r="BN285" s="7"/>
      <c r="BO285" s="7"/>
    </row>
    <row r="286" spans="1:67">
      <c r="A286" s="11" t="s">
        <v>866</v>
      </c>
      <c r="B286" s="11" t="s">
        <v>867</v>
      </c>
      <c r="C286" s="11" t="s">
        <v>866</v>
      </c>
      <c r="BI286"/>
      <c r="BJ286" s="7"/>
      <c r="BK286" s="7"/>
      <c r="BL286" s="7"/>
      <c r="BM286" s="7"/>
      <c r="BN286" s="7"/>
      <c r="BO286" s="7"/>
    </row>
    <row r="287" spans="1:67">
      <c r="A287" s="11" t="s">
        <v>868</v>
      </c>
      <c r="B287" s="11" t="s">
        <v>869</v>
      </c>
      <c r="C287" s="11" t="s">
        <v>868</v>
      </c>
      <c r="BI287"/>
      <c r="BJ287" s="7"/>
      <c r="BK287" s="7"/>
      <c r="BL287" s="7"/>
      <c r="BM287" s="7"/>
      <c r="BN287" s="7"/>
      <c r="BO287" s="7"/>
    </row>
    <row r="288" spans="1:67">
      <c r="A288" s="11" t="s">
        <v>870</v>
      </c>
      <c r="B288" s="11" t="s">
        <v>871</v>
      </c>
      <c r="C288" s="11" t="s">
        <v>870</v>
      </c>
      <c r="BI288"/>
      <c r="BJ288" s="7"/>
      <c r="BK288" s="7"/>
      <c r="BL288" s="7"/>
      <c r="BM288" s="7"/>
      <c r="BN288" s="7"/>
      <c r="BO288" s="7"/>
    </row>
    <row r="289" spans="1:67">
      <c r="A289" s="11" t="s">
        <v>872</v>
      </c>
      <c r="B289" s="11" t="s">
        <v>873</v>
      </c>
      <c r="C289" s="11" t="s">
        <v>872</v>
      </c>
      <c r="D289" s="11">
        <v>60</v>
      </c>
      <c r="E289" s="11">
        <v>30</v>
      </c>
      <c r="F289" s="11">
        <v>90</v>
      </c>
      <c r="G289" s="11" t="s">
        <v>353</v>
      </c>
      <c r="H289" s="11" t="s">
        <v>28</v>
      </c>
      <c r="BI289"/>
      <c r="BJ289" s="7"/>
      <c r="BK289" s="7"/>
      <c r="BL289" s="7"/>
      <c r="BM289" s="7"/>
      <c r="BN289" s="7"/>
      <c r="BO289" s="7"/>
    </row>
    <row r="290" spans="1:67">
      <c r="A290" s="11" t="s">
        <v>874</v>
      </c>
      <c r="B290" s="11" t="s">
        <v>875</v>
      </c>
      <c r="C290" s="11" t="s">
        <v>874</v>
      </c>
      <c r="D290" s="11">
        <v>60</v>
      </c>
      <c r="E290" s="11">
        <v>30</v>
      </c>
      <c r="F290" s="11">
        <v>90</v>
      </c>
      <c r="G290" s="11" t="s">
        <v>353</v>
      </c>
      <c r="H290" s="11" t="s">
        <v>28</v>
      </c>
      <c r="BI290"/>
      <c r="BJ290" s="7"/>
      <c r="BK290" s="7"/>
      <c r="BL290" s="7"/>
      <c r="BM290" s="7"/>
      <c r="BN290" s="7"/>
      <c r="BO290" s="7"/>
    </row>
    <row r="291" spans="1:67">
      <c r="A291" s="11" t="s">
        <v>876</v>
      </c>
      <c r="B291" s="11" t="s">
        <v>877</v>
      </c>
      <c r="C291" s="11" t="s">
        <v>876</v>
      </c>
      <c r="BI291"/>
      <c r="BJ291" s="7"/>
      <c r="BK291" s="7"/>
      <c r="BL291" s="7"/>
      <c r="BM291" s="7"/>
      <c r="BN291" s="7"/>
      <c r="BO291" s="7"/>
    </row>
    <row r="292" spans="1:67">
      <c r="A292" s="11" t="s">
        <v>878</v>
      </c>
      <c r="B292" s="11" t="s">
        <v>879</v>
      </c>
      <c r="C292" s="11" t="s">
        <v>878</v>
      </c>
      <c r="BI292"/>
      <c r="BJ292" s="7"/>
      <c r="BK292" s="7"/>
      <c r="BL292" s="7"/>
      <c r="BM292" s="7"/>
      <c r="BN292" s="7"/>
      <c r="BO292" s="7"/>
    </row>
    <row r="293" spans="1:67">
      <c r="A293" s="11" t="s">
        <v>880</v>
      </c>
      <c r="B293" s="11" t="s">
        <v>881</v>
      </c>
      <c r="C293" s="11" t="s">
        <v>880</v>
      </c>
      <c r="BI293"/>
      <c r="BJ293" s="7"/>
      <c r="BK293" s="7"/>
      <c r="BL293" s="7"/>
      <c r="BM293" s="7"/>
      <c r="BN293" s="7"/>
      <c r="BO293" s="7"/>
    </row>
    <row r="294" spans="1:67">
      <c r="A294" s="11" t="s">
        <v>882</v>
      </c>
      <c r="B294" s="11" t="s">
        <v>883</v>
      </c>
      <c r="C294" s="11" t="s">
        <v>882</v>
      </c>
      <c r="BI294"/>
      <c r="BJ294" s="7"/>
      <c r="BK294" s="7"/>
      <c r="BL294" s="7"/>
      <c r="BM294" s="7"/>
      <c r="BN294" s="7"/>
      <c r="BO294" s="7"/>
    </row>
    <row r="295" spans="1:67">
      <c r="A295" s="11" t="s">
        <v>884</v>
      </c>
      <c r="B295" s="11" t="s">
        <v>885</v>
      </c>
      <c r="C295" s="11" t="s">
        <v>884</v>
      </c>
      <c r="BI295"/>
      <c r="BJ295" s="7"/>
      <c r="BK295" s="7"/>
      <c r="BL295" s="7"/>
      <c r="BM295" s="7"/>
      <c r="BN295" s="7"/>
      <c r="BO295" s="7"/>
    </row>
    <row r="296" spans="1:67">
      <c r="A296" s="11" t="s">
        <v>886</v>
      </c>
      <c r="B296" s="11" t="s">
        <v>887</v>
      </c>
      <c r="C296" s="11" t="s">
        <v>886</v>
      </c>
      <c r="BI296"/>
      <c r="BJ296" s="7"/>
      <c r="BK296" s="7"/>
      <c r="BL296" s="7"/>
      <c r="BM296" s="7"/>
      <c r="BN296" s="7"/>
      <c r="BO296" s="7"/>
    </row>
    <row r="297" spans="1:67">
      <c r="A297" s="11" t="s">
        <v>888</v>
      </c>
      <c r="B297" s="11" t="s">
        <v>889</v>
      </c>
      <c r="C297" s="11" t="s">
        <v>888</v>
      </c>
      <c r="BI297"/>
      <c r="BJ297" s="7"/>
      <c r="BK297" s="7"/>
      <c r="BL297" s="7"/>
      <c r="BM297" s="7"/>
      <c r="BN297" s="7"/>
      <c r="BO297" s="7"/>
    </row>
    <row r="298" spans="1:67">
      <c r="A298" s="11" t="s">
        <v>890</v>
      </c>
      <c r="B298" s="11" t="s">
        <v>891</v>
      </c>
      <c r="C298" s="11" t="s">
        <v>890</v>
      </c>
      <c r="BI298"/>
      <c r="BJ298" s="7"/>
      <c r="BK298" s="7"/>
      <c r="BL298" s="7"/>
      <c r="BM298" s="7"/>
      <c r="BN298" s="7"/>
      <c r="BO298" s="7"/>
    </row>
    <row r="299" spans="1:67">
      <c r="A299" s="11" t="s">
        <v>892</v>
      </c>
      <c r="B299" s="11" t="s">
        <v>893</v>
      </c>
      <c r="C299" s="11" t="s">
        <v>892</v>
      </c>
      <c r="BI299"/>
      <c r="BJ299" s="7"/>
      <c r="BK299" s="7"/>
      <c r="BL299" s="7"/>
      <c r="BM299" s="7"/>
      <c r="BN299" s="7"/>
      <c r="BO299" s="7"/>
    </row>
    <row r="300" spans="1:67">
      <c r="A300" s="11" t="s">
        <v>894</v>
      </c>
      <c r="B300" s="11" t="s">
        <v>895</v>
      </c>
      <c r="C300" s="11" t="s">
        <v>894</v>
      </c>
      <c r="BI300"/>
      <c r="BJ300" s="7"/>
      <c r="BK300" s="7"/>
      <c r="BL300" s="7"/>
      <c r="BM300" s="7"/>
      <c r="BN300" s="7"/>
      <c r="BO300" s="7"/>
    </row>
    <row r="301" spans="1:67">
      <c r="A301" s="11" t="s">
        <v>896</v>
      </c>
      <c r="B301" s="11" t="s">
        <v>897</v>
      </c>
      <c r="C301" s="11" t="s">
        <v>896</v>
      </c>
      <c r="BI301"/>
      <c r="BJ301" s="7"/>
      <c r="BK301" s="7"/>
      <c r="BL301" s="7"/>
      <c r="BM301" s="7"/>
      <c r="BN301" s="7"/>
      <c r="BO301" s="7"/>
    </row>
    <row r="302" spans="1:67">
      <c r="A302" s="11" t="s">
        <v>898</v>
      </c>
      <c r="B302" s="11" t="s">
        <v>899</v>
      </c>
      <c r="C302" s="11" t="s">
        <v>898</v>
      </c>
      <c r="BI302"/>
      <c r="BJ302" s="7"/>
      <c r="BK302" s="7"/>
      <c r="BL302" s="7"/>
      <c r="BM302" s="7"/>
      <c r="BN302" s="7"/>
      <c r="BO302" s="7"/>
    </row>
    <row r="303" spans="1:67">
      <c r="A303" s="11" t="s">
        <v>900</v>
      </c>
      <c r="B303" s="11" t="s">
        <v>901</v>
      </c>
      <c r="C303" s="11" t="s">
        <v>900</v>
      </c>
      <c r="BI303"/>
      <c r="BJ303" s="7"/>
      <c r="BK303" s="7"/>
      <c r="BL303" s="7"/>
      <c r="BM303" s="7"/>
      <c r="BN303" s="7"/>
      <c r="BO303" s="7"/>
    </row>
    <row r="304" spans="1:67">
      <c r="A304" s="11" t="s">
        <v>902</v>
      </c>
      <c r="B304" s="11" t="s">
        <v>903</v>
      </c>
      <c r="C304" s="11" t="s">
        <v>902</v>
      </c>
      <c r="BI304"/>
      <c r="BJ304" s="7"/>
      <c r="BK304" s="7"/>
      <c r="BL304" s="7"/>
      <c r="BM304" s="7"/>
      <c r="BN304" s="7"/>
      <c r="BO304" s="7"/>
    </row>
    <row r="305" spans="1:67">
      <c r="A305" s="11" t="s">
        <v>904</v>
      </c>
      <c r="B305" s="11" t="s">
        <v>905</v>
      </c>
      <c r="C305" s="11" t="s">
        <v>904</v>
      </c>
      <c r="BI305"/>
      <c r="BJ305" s="7"/>
      <c r="BK305" s="7"/>
      <c r="BL305" s="7"/>
      <c r="BM305" s="7"/>
      <c r="BN305" s="7"/>
      <c r="BO305" s="7"/>
    </row>
    <row r="306" spans="1:67">
      <c r="A306" s="11" t="s">
        <v>906</v>
      </c>
      <c r="B306" s="11" t="s">
        <v>907</v>
      </c>
      <c r="C306" s="11" t="s">
        <v>906</v>
      </c>
      <c r="BI306"/>
      <c r="BJ306" s="7"/>
      <c r="BK306" s="7"/>
      <c r="BL306" s="7"/>
      <c r="BM306" s="7"/>
      <c r="BN306" s="7"/>
      <c r="BO306" s="7"/>
    </row>
    <row r="307" spans="1:67">
      <c r="A307" s="11" t="s">
        <v>908</v>
      </c>
      <c r="B307" s="11" t="s">
        <v>909</v>
      </c>
      <c r="C307" s="11" t="s">
        <v>908</v>
      </c>
      <c r="D307" s="11">
        <v>360</v>
      </c>
      <c r="E307" s="11">
        <v>150</v>
      </c>
      <c r="F307" s="11">
        <v>510</v>
      </c>
      <c r="G307" s="11" t="s">
        <v>35</v>
      </c>
      <c r="H307" s="11" t="s">
        <v>28</v>
      </c>
      <c r="BI307"/>
      <c r="BJ307" s="7"/>
      <c r="BK307" s="7"/>
      <c r="BL307" s="7"/>
      <c r="BM307" s="7"/>
      <c r="BN307" s="7"/>
      <c r="BO307" s="7"/>
    </row>
    <row r="308" spans="1:67">
      <c r="A308" s="11" t="s">
        <v>910</v>
      </c>
      <c r="B308" s="11" t="s">
        <v>911</v>
      </c>
      <c r="C308" s="11" t="s">
        <v>910</v>
      </c>
      <c r="D308" s="11">
        <v>200</v>
      </c>
      <c r="E308" s="11">
        <v>60</v>
      </c>
      <c r="F308" s="11">
        <v>260</v>
      </c>
      <c r="G308" s="11" t="s">
        <v>27</v>
      </c>
      <c r="H308" s="11" t="s">
        <v>28</v>
      </c>
      <c r="BI308"/>
      <c r="BJ308" s="7"/>
      <c r="BK308" s="7"/>
      <c r="BL308" s="7"/>
      <c r="BM308" s="7"/>
      <c r="BN308" s="7"/>
      <c r="BO308" s="7"/>
    </row>
    <row r="309" spans="1:67">
      <c r="A309" s="11" t="s">
        <v>912</v>
      </c>
      <c r="B309" s="11" t="s">
        <v>913</v>
      </c>
      <c r="C309" s="11" t="s">
        <v>912</v>
      </c>
      <c r="D309" s="11">
        <v>800</v>
      </c>
      <c r="E309" s="11">
        <v>320</v>
      </c>
      <c r="F309" s="11">
        <v>1120</v>
      </c>
      <c r="G309" s="11" t="s">
        <v>35</v>
      </c>
      <c r="H309" s="11" t="s">
        <v>28</v>
      </c>
      <c r="BI309"/>
      <c r="BJ309" s="7"/>
      <c r="BK309" s="7"/>
      <c r="BL309" s="7"/>
      <c r="BM309" s="7"/>
      <c r="BN309" s="7"/>
      <c r="BO309" s="7"/>
    </row>
    <row r="310" spans="1:67">
      <c r="A310" s="11" t="s">
        <v>914</v>
      </c>
      <c r="B310" s="11" t="s">
        <v>915</v>
      </c>
      <c r="C310" s="11" t="s">
        <v>914</v>
      </c>
      <c r="D310" s="11">
        <v>360</v>
      </c>
      <c r="E310" s="11">
        <v>150</v>
      </c>
      <c r="F310" s="11">
        <v>510</v>
      </c>
      <c r="G310" s="11" t="s">
        <v>35</v>
      </c>
      <c r="H310" s="11" t="s">
        <v>28</v>
      </c>
      <c r="BI310"/>
      <c r="BJ310" s="7"/>
      <c r="BK310" s="7"/>
      <c r="BL310" s="7"/>
      <c r="BM310" s="7"/>
      <c r="BN310" s="7"/>
      <c r="BO310" s="7"/>
    </row>
    <row r="311" spans="1:67">
      <c r="A311" s="11" t="s">
        <v>916</v>
      </c>
      <c r="B311" s="11" t="s">
        <v>917</v>
      </c>
      <c r="C311" s="11" t="s">
        <v>916</v>
      </c>
      <c r="D311" s="11">
        <v>70</v>
      </c>
      <c r="E311" s="11">
        <v>50</v>
      </c>
      <c r="F311" s="11">
        <v>120</v>
      </c>
      <c r="G311" s="11" t="s">
        <v>210</v>
      </c>
      <c r="H311" s="11" t="s">
        <v>28</v>
      </c>
      <c r="BI311"/>
      <c r="BJ311" s="7"/>
      <c r="BK311" s="7"/>
      <c r="BL311" s="7"/>
      <c r="BM311" s="7"/>
      <c r="BN311" s="7"/>
      <c r="BO311" s="7"/>
    </row>
    <row r="312" spans="1:67">
      <c r="A312" s="11" t="s">
        <v>918</v>
      </c>
      <c r="B312" s="11" t="s">
        <v>919</v>
      </c>
      <c r="C312" s="11" t="s">
        <v>918</v>
      </c>
      <c r="BI312"/>
      <c r="BJ312" s="7"/>
      <c r="BK312" s="7"/>
      <c r="BL312" s="7"/>
      <c r="BM312" s="7"/>
      <c r="BN312" s="7"/>
      <c r="BO312" s="7"/>
    </row>
    <row r="313" spans="1:67">
      <c r="A313" s="11" t="s">
        <v>920</v>
      </c>
      <c r="B313" s="11" t="s">
        <v>921</v>
      </c>
      <c r="C313" s="11" t="s">
        <v>920</v>
      </c>
      <c r="D313" s="11">
        <v>360</v>
      </c>
      <c r="E313" s="11">
        <v>150</v>
      </c>
      <c r="F313" s="11">
        <v>510</v>
      </c>
      <c r="G313" s="11" t="s">
        <v>35</v>
      </c>
      <c r="H313" s="11" t="s">
        <v>28</v>
      </c>
      <c r="BI313"/>
      <c r="BJ313" s="7"/>
      <c r="BK313" s="7"/>
      <c r="BL313" s="7"/>
      <c r="BM313" s="7"/>
      <c r="BN313" s="7"/>
      <c r="BO313" s="7"/>
    </row>
    <row r="314" spans="1:67">
      <c r="A314" s="11" t="s">
        <v>922</v>
      </c>
      <c r="B314" s="11" t="s">
        <v>923</v>
      </c>
      <c r="C314" s="11" t="s">
        <v>922</v>
      </c>
      <c r="D314" s="11">
        <v>360</v>
      </c>
      <c r="E314" s="11">
        <v>150</v>
      </c>
      <c r="F314" s="11">
        <v>510</v>
      </c>
      <c r="G314" s="11" t="s">
        <v>35</v>
      </c>
      <c r="H314" s="11" t="s">
        <v>28</v>
      </c>
      <c r="BI314"/>
      <c r="BJ314" s="7"/>
      <c r="BK314" s="7"/>
      <c r="BL314" s="7"/>
      <c r="BM314" s="7"/>
      <c r="BN314" s="7"/>
      <c r="BO314" s="7"/>
    </row>
    <row r="315" spans="1:67">
      <c r="A315" s="11" t="s">
        <v>924</v>
      </c>
      <c r="B315" s="11" t="s">
        <v>925</v>
      </c>
      <c r="C315" s="11" t="s">
        <v>924</v>
      </c>
      <c r="BI315"/>
      <c r="BJ315" s="7"/>
      <c r="BK315" s="7"/>
      <c r="BL315" s="7"/>
      <c r="BM315" s="7"/>
      <c r="BN315" s="7"/>
      <c r="BO315" s="7"/>
    </row>
    <row r="316" spans="1:67">
      <c r="A316" s="11" t="s">
        <v>926</v>
      </c>
      <c r="B316" s="11" t="s">
        <v>927</v>
      </c>
      <c r="C316" s="11" t="s">
        <v>926</v>
      </c>
      <c r="BI316"/>
      <c r="BJ316" s="7"/>
      <c r="BK316" s="7"/>
      <c r="BL316" s="7"/>
      <c r="BM316" s="7"/>
      <c r="BN316" s="7"/>
      <c r="BO316" s="7"/>
    </row>
    <row r="317" spans="1:67">
      <c r="A317" s="11" t="s">
        <v>928</v>
      </c>
      <c r="B317" s="11" t="s">
        <v>929</v>
      </c>
      <c r="C317" s="11" t="s">
        <v>928</v>
      </c>
      <c r="BI317"/>
      <c r="BJ317" s="7"/>
      <c r="BK317" s="7"/>
      <c r="BL317" s="7"/>
      <c r="BM317" s="7"/>
      <c r="BN317" s="7"/>
      <c r="BO317" s="7"/>
    </row>
    <row r="318" spans="1:67">
      <c r="A318" s="11" t="s">
        <v>930</v>
      </c>
      <c r="B318" s="11" t="s">
        <v>931</v>
      </c>
      <c r="C318" s="11" t="s">
        <v>930</v>
      </c>
      <c r="BI318"/>
      <c r="BJ318" s="7"/>
      <c r="BK318" s="7"/>
      <c r="BL318" s="7"/>
      <c r="BM318" s="7"/>
      <c r="BN318" s="7"/>
      <c r="BO318" s="7"/>
    </row>
    <row r="319" spans="1:67">
      <c r="A319" s="11" t="s">
        <v>932</v>
      </c>
      <c r="B319" s="11" t="s">
        <v>933</v>
      </c>
      <c r="C319" s="11" t="s">
        <v>932</v>
      </c>
      <c r="BI319"/>
      <c r="BJ319" s="7"/>
      <c r="BK319" s="7"/>
      <c r="BL319" s="7"/>
      <c r="BM319" s="7"/>
      <c r="BN319" s="7"/>
      <c r="BO319" s="7"/>
    </row>
    <row r="320" spans="1:67">
      <c r="A320" s="11" t="s">
        <v>934</v>
      </c>
      <c r="B320" s="11" t="s">
        <v>935</v>
      </c>
      <c r="C320" s="11" t="s">
        <v>934</v>
      </c>
      <c r="BI320"/>
      <c r="BJ320" s="7"/>
      <c r="BK320" s="7"/>
      <c r="BL320" s="7"/>
      <c r="BM320" s="7"/>
      <c r="BN320" s="7"/>
      <c r="BO320" s="7"/>
    </row>
    <row r="321" spans="1:67">
      <c r="A321" s="11" t="s">
        <v>936</v>
      </c>
      <c r="B321" s="11" t="s">
        <v>937</v>
      </c>
      <c r="C321" s="11" t="s">
        <v>936</v>
      </c>
      <c r="BI321"/>
      <c r="BJ321" s="7"/>
      <c r="BK321" s="7"/>
      <c r="BL321" s="7"/>
      <c r="BM321" s="7"/>
      <c r="BN321" s="7"/>
      <c r="BO321" s="7"/>
    </row>
    <row r="322" spans="1:67">
      <c r="A322" s="11" t="s">
        <v>938</v>
      </c>
      <c r="B322" s="11" t="s">
        <v>939</v>
      </c>
      <c r="C322" s="11" t="s">
        <v>938</v>
      </c>
      <c r="BI322"/>
      <c r="BJ322" s="7"/>
      <c r="BK322" s="7"/>
      <c r="BL322" s="7"/>
      <c r="BM322" s="7"/>
      <c r="BN322" s="7"/>
      <c r="BO322" s="7"/>
    </row>
    <row r="323" spans="1:67">
      <c r="A323" s="11" t="s">
        <v>940</v>
      </c>
      <c r="B323" s="11" t="s">
        <v>941</v>
      </c>
      <c r="C323" s="11" t="s">
        <v>940</v>
      </c>
      <c r="BI323"/>
      <c r="BJ323" s="7"/>
      <c r="BK323" s="7"/>
      <c r="BL323" s="7"/>
      <c r="BM323" s="7"/>
      <c r="BN323" s="7"/>
      <c r="BO323" s="7"/>
    </row>
    <row r="324" spans="1:67">
      <c r="A324" s="11" t="s">
        <v>942</v>
      </c>
      <c r="B324" s="11" t="s">
        <v>943</v>
      </c>
      <c r="C324" s="11" t="s">
        <v>942</v>
      </c>
      <c r="BI324"/>
      <c r="BJ324" s="7"/>
      <c r="BK324" s="7"/>
      <c r="BL324" s="7"/>
      <c r="BM324" s="7"/>
      <c r="BN324" s="7"/>
      <c r="BO324" s="7"/>
    </row>
    <row r="325" spans="1:67">
      <c r="A325" s="11" t="s">
        <v>944</v>
      </c>
      <c r="B325" s="11" t="s">
        <v>945</v>
      </c>
      <c r="C325" s="11" t="s">
        <v>944</v>
      </c>
      <c r="D325" s="11">
        <v>200</v>
      </c>
      <c r="E325" s="11">
        <v>60</v>
      </c>
      <c r="F325" s="11">
        <v>260</v>
      </c>
      <c r="G325" s="11" t="s">
        <v>27</v>
      </c>
      <c r="H325" s="11" t="s">
        <v>28</v>
      </c>
      <c r="BI325"/>
      <c r="BJ325" s="7"/>
      <c r="BK325" s="7"/>
      <c r="BL325" s="7"/>
      <c r="BM325" s="7"/>
      <c r="BN325" s="7"/>
      <c r="BO325" s="7"/>
    </row>
    <row r="326" spans="1:67">
      <c r="A326" s="11" t="s">
        <v>946</v>
      </c>
      <c r="B326" s="11" t="s">
        <v>947</v>
      </c>
      <c r="C326" s="11" t="s">
        <v>946</v>
      </c>
      <c r="BI326"/>
      <c r="BJ326" s="7"/>
      <c r="BK326" s="7"/>
      <c r="BL326" s="7"/>
      <c r="BM326" s="7"/>
      <c r="BN326" s="7"/>
      <c r="BO326" s="7"/>
    </row>
    <row r="327" spans="1:67">
      <c r="A327" s="11" t="s">
        <v>948</v>
      </c>
      <c r="B327" s="11" t="s">
        <v>949</v>
      </c>
      <c r="C327" s="11" t="s">
        <v>948</v>
      </c>
      <c r="BI327"/>
      <c r="BJ327" s="7"/>
      <c r="BK327" s="7"/>
      <c r="BL327" s="7"/>
      <c r="BM327" s="7"/>
      <c r="BN327" s="7"/>
      <c r="BO327" s="7"/>
    </row>
    <row r="328" spans="1:67">
      <c r="A328" s="11" t="s">
        <v>950</v>
      </c>
      <c r="B328" s="11" t="s">
        <v>951</v>
      </c>
      <c r="C328" s="11" t="s">
        <v>950</v>
      </c>
      <c r="BI328"/>
      <c r="BJ328" s="7"/>
      <c r="BK328" s="7"/>
      <c r="BL328" s="7"/>
      <c r="BM328" s="7"/>
      <c r="BN328" s="7"/>
      <c r="BO328" s="7"/>
    </row>
    <row r="329" spans="1:67">
      <c r="A329" s="11" t="s">
        <v>952</v>
      </c>
      <c r="B329" s="11" t="s">
        <v>953</v>
      </c>
      <c r="C329" s="11" t="s">
        <v>952</v>
      </c>
      <c r="D329" s="11">
        <v>520</v>
      </c>
      <c r="E329" s="11">
        <v>80</v>
      </c>
      <c r="F329" s="11">
        <v>600</v>
      </c>
      <c r="G329" s="11" t="s">
        <v>35</v>
      </c>
      <c r="H329" s="11" t="s">
        <v>28</v>
      </c>
      <c r="BI329"/>
      <c r="BJ329" s="7"/>
      <c r="BK329" s="7"/>
      <c r="BL329" s="7"/>
      <c r="BM329" s="7"/>
      <c r="BN329" s="7"/>
      <c r="BO329" s="7"/>
    </row>
    <row r="330" spans="1:67">
      <c r="A330" s="11" t="s">
        <v>954</v>
      </c>
      <c r="B330" s="11" t="s">
        <v>955</v>
      </c>
      <c r="C330" s="11" t="s">
        <v>954</v>
      </c>
      <c r="D330" s="11">
        <v>70</v>
      </c>
      <c r="E330" s="11">
        <v>50</v>
      </c>
      <c r="F330" s="11">
        <v>120</v>
      </c>
      <c r="G330" s="11" t="s">
        <v>210</v>
      </c>
      <c r="H330" s="11" t="s">
        <v>28</v>
      </c>
      <c r="BI330"/>
      <c r="BJ330" s="7"/>
      <c r="BK330" s="7"/>
      <c r="BL330" s="7"/>
      <c r="BM330" s="7"/>
      <c r="BN330" s="7"/>
      <c r="BO330" s="7"/>
    </row>
    <row r="331" spans="1:67">
      <c r="A331" s="11" t="s">
        <v>956</v>
      </c>
      <c r="B331" s="11" t="s">
        <v>957</v>
      </c>
      <c r="C331" s="11" t="s">
        <v>956</v>
      </c>
      <c r="BI331"/>
      <c r="BJ331" s="7"/>
      <c r="BK331" s="7"/>
      <c r="BL331" s="7"/>
      <c r="BM331" s="7"/>
      <c r="BN331" s="7"/>
      <c r="BO331" s="7"/>
    </row>
    <row r="332" spans="1:67">
      <c r="A332" s="11" t="s">
        <v>958</v>
      </c>
      <c r="B332" s="11" t="s">
        <v>959</v>
      </c>
      <c r="C332" s="11" t="s">
        <v>958</v>
      </c>
      <c r="BI332"/>
      <c r="BJ332" s="7"/>
      <c r="BK332" s="7"/>
      <c r="BL332" s="7"/>
      <c r="BM332" s="7"/>
      <c r="BN332" s="7"/>
      <c r="BO332" s="7"/>
    </row>
    <row r="333" spans="1:67">
      <c r="A333" s="11" t="s">
        <v>960</v>
      </c>
      <c r="B333" s="11" t="s">
        <v>961</v>
      </c>
      <c r="C333" s="11" t="s">
        <v>960</v>
      </c>
      <c r="BI333"/>
      <c r="BJ333" s="7"/>
      <c r="BK333" s="7"/>
      <c r="BL333" s="7"/>
      <c r="BM333" s="7"/>
      <c r="BN333" s="7"/>
      <c r="BO333" s="7"/>
    </row>
    <row r="334" spans="1:67">
      <c r="A334" s="11" t="s">
        <v>962</v>
      </c>
      <c r="B334" s="11" t="s">
        <v>963</v>
      </c>
      <c r="C334" s="11" t="s">
        <v>962</v>
      </c>
      <c r="D334" s="11">
        <v>250</v>
      </c>
      <c r="E334" s="11">
        <v>70</v>
      </c>
      <c r="F334" s="11">
        <v>320</v>
      </c>
      <c r="G334" s="11" t="s">
        <v>35</v>
      </c>
      <c r="H334" s="11" t="s">
        <v>28</v>
      </c>
      <c r="BI334"/>
      <c r="BJ334" s="7"/>
      <c r="BK334" s="7"/>
      <c r="BL334" s="7"/>
      <c r="BM334" s="7"/>
      <c r="BN334" s="7"/>
      <c r="BO334" s="7"/>
    </row>
    <row r="335" spans="1:67">
      <c r="A335" s="11" t="s">
        <v>964</v>
      </c>
      <c r="B335" s="11" t="s">
        <v>965</v>
      </c>
      <c r="C335" s="11" t="s">
        <v>964</v>
      </c>
      <c r="BI335"/>
      <c r="BJ335" s="7"/>
      <c r="BK335" s="7"/>
      <c r="BL335" s="7"/>
      <c r="BM335" s="7"/>
      <c r="BN335" s="7"/>
      <c r="BO335" s="7"/>
    </row>
    <row r="336" spans="1:67">
      <c r="A336" s="11" t="s">
        <v>966</v>
      </c>
      <c r="B336" s="11" t="s">
        <v>967</v>
      </c>
      <c r="C336" s="11" t="s">
        <v>966</v>
      </c>
      <c r="D336" s="11">
        <v>220</v>
      </c>
      <c r="E336" s="11">
        <v>70</v>
      </c>
      <c r="F336" s="11">
        <v>290</v>
      </c>
      <c r="G336" s="11" t="s">
        <v>35</v>
      </c>
      <c r="H336" s="11" t="s">
        <v>28</v>
      </c>
      <c r="BI336"/>
      <c r="BJ336" s="7"/>
      <c r="BK336" s="7"/>
      <c r="BL336" s="7"/>
      <c r="BM336" s="7"/>
      <c r="BN336" s="7"/>
      <c r="BO336" s="7"/>
    </row>
    <row r="337" spans="1:67">
      <c r="A337" s="11" t="s">
        <v>968</v>
      </c>
      <c r="B337" s="11" t="s">
        <v>969</v>
      </c>
      <c r="C337" s="11" t="s">
        <v>968</v>
      </c>
      <c r="BI337"/>
      <c r="BJ337" s="7"/>
      <c r="BK337" s="7"/>
      <c r="BL337" s="7"/>
      <c r="BM337" s="7"/>
      <c r="BN337" s="7"/>
      <c r="BO337" s="7"/>
    </row>
    <row r="338" spans="1:67">
      <c r="A338" s="11" t="s">
        <v>970</v>
      </c>
      <c r="B338" s="11" t="s">
        <v>971</v>
      </c>
      <c r="C338" s="11" t="s">
        <v>970</v>
      </c>
      <c r="BI338"/>
      <c r="BJ338" s="7"/>
      <c r="BK338" s="7"/>
      <c r="BL338" s="7"/>
      <c r="BM338" s="7"/>
      <c r="BN338" s="7"/>
      <c r="BO338" s="7"/>
    </row>
    <row r="339" spans="1:67">
      <c r="A339" s="11" t="s">
        <v>972</v>
      </c>
      <c r="B339" s="11" t="s">
        <v>973</v>
      </c>
      <c r="C339" s="11" t="s">
        <v>972</v>
      </c>
      <c r="BI339"/>
      <c r="BJ339" s="7"/>
      <c r="BK339" s="7"/>
      <c r="BL339" s="7"/>
      <c r="BM339" s="7"/>
      <c r="BN339" s="7"/>
      <c r="BO339" s="7"/>
    </row>
    <row r="340" spans="1:67">
      <c r="A340" s="11" t="s">
        <v>974</v>
      </c>
      <c r="B340" s="11" t="s">
        <v>975</v>
      </c>
      <c r="C340" s="11" t="s">
        <v>974</v>
      </c>
      <c r="BI340"/>
      <c r="BJ340" s="7"/>
      <c r="BK340" s="7"/>
      <c r="BL340" s="7"/>
      <c r="BM340" s="7"/>
      <c r="BN340" s="7"/>
      <c r="BO340" s="7"/>
    </row>
    <row r="341" spans="1:67">
      <c r="A341" s="11" t="s">
        <v>976</v>
      </c>
      <c r="B341" s="11" t="s">
        <v>977</v>
      </c>
      <c r="C341" s="11" t="s">
        <v>976</v>
      </c>
      <c r="BI341"/>
      <c r="BJ341" s="7"/>
      <c r="BK341" s="7"/>
      <c r="BL341" s="7"/>
      <c r="BM341" s="7"/>
      <c r="BN341" s="7"/>
      <c r="BO341" s="7"/>
    </row>
    <row r="342" spans="1:67">
      <c r="A342" s="11" t="s">
        <v>978</v>
      </c>
      <c r="B342" s="11" t="s">
        <v>979</v>
      </c>
      <c r="C342" s="11" t="s">
        <v>978</v>
      </c>
      <c r="D342" s="11">
        <v>70</v>
      </c>
      <c r="E342" s="11">
        <v>50</v>
      </c>
      <c r="F342" s="11">
        <v>120</v>
      </c>
      <c r="G342" s="11" t="s">
        <v>210</v>
      </c>
      <c r="H342" s="11" t="s">
        <v>28</v>
      </c>
      <c r="BI342"/>
      <c r="BJ342" s="7"/>
      <c r="BK342" s="7"/>
      <c r="BL342" s="7"/>
      <c r="BM342" s="7"/>
      <c r="BN342" s="7"/>
      <c r="BO342" s="7"/>
    </row>
    <row r="343" spans="1:67">
      <c r="A343" s="11" t="s">
        <v>980</v>
      </c>
      <c r="B343" s="11" t="s">
        <v>981</v>
      </c>
      <c r="C343" s="11" t="s">
        <v>980</v>
      </c>
      <c r="D343" s="11">
        <v>70</v>
      </c>
      <c r="E343" s="11">
        <v>50</v>
      </c>
      <c r="F343" s="11">
        <v>120</v>
      </c>
      <c r="G343" s="11" t="s">
        <v>210</v>
      </c>
      <c r="H343" s="11" t="s">
        <v>28</v>
      </c>
      <c r="BI343"/>
      <c r="BJ343" s="7"/>
      <c r="BK343" s="7"/>
      <c r="BL343" s="7"/>
      <c r="BM343" s="7"/>
      <c r="BN343" s="7"/>
      <c r="BO343" s="7"/>
    </row>
    <row r="344" spans="1:67">
      <c r="A344" s="11" t="s">
        <v>982</v>
      </c>
      <c r="B344" s="11" t="s">
        <v>983</v>
      </c>
      <c r="C344" s="11" t="s">
        <v>982</v>
      </c>
      <c r="BI344"/>
      <c r="BJ344" s="7"/>
      <c r="BK344" s="7"/>
      <c r="BL344" s="7"/>
      <c r="BM344" s="7"/>
      <c r="BN344" s="7"/>
      <c r="BO344" s="7"/>
    </row>
    <row r="345" spans="1:67">
      <c r="A345" s="11" t="s">
        <v>984</v>
      </c>
      <c r="B345" s="11" t="s">
        <v>985</v>
      </c>
      <c r="C345" s="11" t="s">
        <v>984</v>
      </c>
      <c r="D345" s="11">
        <v>70</v>
      </c>
      <c r="E345" s="11">
        <v>50</v>
      </c>
      <c r="F345" s="11">
        <v>120</v>
      </c>
      <c r="G345" s="11" t="s">
        <v>210</v>
      </c>
      <c r="H345" s="11" t="s">
        <v>28</v>
      </c>
      <c r="BI345"/>
      <c r="BJ345" s="7"/>
      <c r="BK345" s="7"/>
      <c r="BL345" s="7"/>
      <c r="BM345" s="7"/>
      <c r="BN345" s="7"/>
      <c r="BO345" s="7"/>
    </row>
    <row r="346" spans="1:67">
      <c r="A346" s="11" t="s">
        <v>986</v>
      </c>
      <c r="B346" s="11" t="s">
        <v>987</v>
      </c>
      <c r="C346" s="11" t="s">
        <v>986</v>
      </c>
      <c r="D346" s="11">
        <v>70</v>
      </c>
      <c r="E346" s="11">
        <v>50</v>
      </c>
      <c r="F346" s="11">
        <v>120</v>
      </c>
      <c r="G346" s="11" t="s">
        <v>210</v>
      </c>
      <c r="H346" s="11" t="s">
        <v>28</v>
      </c>
      <c r="BI346"/>
      <c r="BJ346" s="7"/>
      <c r="BK346" s="7"/>
      <c r="BL346" s="7"/>
      <c r="BM346" s="7"/>
      <c r="BN346" s="7"/>
      <c r="BO346" s="7"/>
    </row>
    <row r="347" spans="1:67">
      <c r="A347" s="11" t="s">
        <v>988</v>
      </c>
      <c r="B347" s="11" t="s">
        <v>989</v>
      </c>
      <c r="C347" s="11" t="s">
        <v>988</v>
      </c>
      <c r="BI347"/>
      <c r="BJ347" s="7"/>
      <c r="BK347" s="7"/>
      <c r="BL347" s="7"/>
      <c r="BM347" s="7"/>
      <c r="BN347" s="7"/>
      <c r="BO347" s="7"/>
    </row>
    <row r="348" spans="1:67">
      <c r="A348" s="11" t="s">
        <v>990</v>
      </c>
      <c r="B348" s="11" t="s">
        <v>991</v>
      </c>
      <c r="C348" s="11" t="s">
        <v>990</v>
      </c>
      <c r="BI348"/>
      <c r="BJ348" s="7"/>
      <c r="BK348" s="7"/>
      <c r="BL348" s="7"/>
      <c r="BM348" s="7"/>
      <c r="BN348" s="7"/>
      <c r="BO348" s="7"/>
    </row>
    <row r="349" spans="1:67">
      <c r="A349" s="11" t="s">
        <v>992</v>
      </c>
      <c r="B349" s="11" t="s">
        <v>993</v>
      </c>
      <c r="C349" s="11" t="s">
        <v>992</v>
      </c>
      <c r="BI349"/>
      <c r="BJ349" s="7"/>
      <c r="BK349" s="7"/>
      <c r="BL349" s="7"/>
      <c r="BM349" s="7"/>
      <c r="BN349" s="7"/>
      <c r="BO349" s="7"/>
    </row>
    <row r="350" spans="1:67">
      <c r="A350" s="11" t="s">
        <v>994</v>
      </c>
      <c r="B350" s="11" t="s">
        <v>995</v>
      </c>
      <c r="C350" s="11" t="s">
        <v>994</v>
      </c>
      <c r="BI350"/>
      <c r="BJ350" s="7"/>
      <c r="BK350" s="7"/>
      <c r="BL350" s="7"/>
      <c r="BM350" s="7"/>
      <c r="BN350" s="7"/>
      <c r="BO350" s="7"/>
    </row>
    <row r="351" spans="1:67">
      <c r="A351" s="11" t="s">
        <v>996</v>
      </c>
      <c r="B351" s="11" t="s">
        <v>997</v>
      </c>
      <c r="C351" s="11" t="s">
        <v>996</v>
      </c>
      <c r="BI351"/>
      <c r="BJ351" s="7"/>
      <c r="BK351" s="7"/>
      <c r="BL351" s="7"/>
      <c r="BM351" s="7"/>
      <c r="BN351" s="7"/>
      <c r="BO351" s="7"/>
    </row>
    <row r="352" spans="1:67">
      <c r="A352" s="11" t="s">
        <v>998</v>
      </c>
      <c r="B352" s="11" t="s">
        <v>999</v>
      </c>
      <c r="C352" s="11" t="s">
        <v>998</v>
      </c>
      <c r="BI352"/>
      <c r="BJ352" s="7"/>
      <c r="BK352" s="7"/>
      <c r="BL352" s="7"/>
      <c r="BM352" s="7"/>
      <c r="BN352" s="7"/>
      <c r="BO352" s="7"/>
    </row>
    <row r="353" spans="1:67">
      <c r="A353" s="11" t="s">
        <v>1000</v>
      </c>
      <c r="B353" s="11" t="s">
        <v>1001</v>
      </c>
      <c r="C353" s="11" t="s">
        <v>1000</v>
      </c>
      <c r="BI353"/>
      <c r="BJ353" s="7"/>
      <c r="BK353" s="7"/>
      <c r="BL353" s="7"/>
      <c r="BM353" s="7"/>
      <c r="BN353" s="7"/>
      <c r="BO353" s="7"/>
    </row>
    <row r="354" spans="1:67">
      <c r="A354" s="11" t="s">
        <v>1002</v>
      </c>
      <c r="B354" s="11" t="s">
        <v>1003</v>
      </c>
      <c r="C354" s="11" t="s">
        <v>1002</v>
      </c>
      <c r="BI354"/>
      <c r="BJ354" s="7"/>
      <c r="BK354" s="7"/>
      <c r="BL354" s="7"/>
      <c r="BM354" s="7"/>
      <c r="BN354" s="7"/>
      <c r="BO354" s="7"/>
    </row>
    <row r="355" spans="1:67">
      <c r="A355" s="11" t="s">
        <v>1004</v>
      </c>
      <c r="B355" s="11" t="s">
        <v>1005</v>
      </c>
      <c r="C355" s="11" t="s">
        <v>1004</v>
      </c>
      <c r="D355" s="11">
        <v>360</v>
      </c>
      <c r="E355" s="11">
        <v>150</v>
      </c>
      <c r="F355" s="11">
        <v>510</v>
      </c>
      <c r="G355" s="11" t="s">
        <v>35</v>
      </c>
      <c r="H355" s="11" t="s">
        <v>28</v>
      </c>
      <c r="BI355"/>
      <c r="BJ355" s="7"/>
      <c r="BK355" s="7"/>
      <c r="BL355" s="7"/>
      <c r="BM355" s="7"/>
      <c r="BN355" s="7"/>
      <c r="BO355" s="7"/>
    </row>
    <row r="356" spans="1:67">
      <c r="A356" s="11" t="s">
        <v>1006</v>
      </c>
      <c r="B356" s="11" t="s">
        <v>1007</v>
      </c>
      <c r="C356" s="11" t="s">
        <v>1006</v>
      </c>
      <c r="D356" s="11">
        <v>360</v>
      </c>
      <c r="E356" s="11">
        <v>150</v>
      </c>
      <c r="F356" s="11">
        <v>510</v>
      </c>
      <c r="G356" s="11" t="s">
        <v>35</v>
      </c>
      <c r="H356" s="11" t="s">
        <v>28</v>
      </c>
      <c r="BI356"/>
      <c r="BJ356" s="7"/>
      <c r="BK356" s="7"/>
      <c r="BL356" s="7"/>
      <c r="BM356" s="7"/>
      <c r="BN356" s="7"/>
      <c r="BO356" s="7"/>
    </row>
    <row r="357" spans="1:67">
      <c r="A357" s="11" t="s">
        <v>1008</v>
      </c>
      <c r="B357" s="11" t="s">
        <v>1009</v>
      </c>
      <c r="C357" s="11" t="s">
        <v>1008</v>
      </c>
      <c r="BI357"/>
      <c r="BJ357" s="7"/>
      <c r="BK357" s="7"/>
      <c r="BL357" s="7"/>
      <c r="BM357" s="7"/>
      <c r="BN357" s="7"/>
      <c r="BO357" s="7"/>
    </row>
    <row r="358" spans="1:67">
      <c r="A358" s="11" t="s">
        <v>1010</v>
      </c>
      <c r="B358" s="11" t="s">
        <v>1011</v>
      </c>
      <c r="C358" s="11" t="s">
        <v>1010</v>
      </c>
      <c r="D358" s="11">
        <v>360</v>
      </c>
      <c r="E358" s="11">
        <v>150</v>
      </c>
      <c r="F358" s="11">
        <v>510</v>
      </c>
      <c r="G358" s="11" t="s">
        <v>35</v>
      </c>
      <c r="H358" s="11" t="s">
        <v>28</v>
      </c>
      <c r="BI358"/>
      <c r="BJ358" s="7"/>
      <c r="BK358" s="7"/>
      <c r="BL358" s="7"/>
      <c r="BM358" s="7"/>
      <c r="BN358" s="7"/>
      <c r="BO358" s="7"/>
    </row>
    <row r="359" spans="1:67">
      <c r="A359" s="11" t="s">
        <v>1012</v>
      </c>
      <c r="B359" s="11" t="s">
        <v>1013</v>
      </c>
      <c r="C359" s="11" t="s">
        <v>1012</v>
      </c>
      <c r="BI359"/>
      <c r="BJ359" s="7"/>
      <c r="BK359" s="7"/>
      <c r="BL359" s="7"/>
      <c r="BM359" s="7"/>
      <c r="BN359" s="7"/>
      <c r="BO359" s="7"/>
    </row>
    <row r="360" spans="1:67">
      <c r="A360" s="11" t="s">
        <v>1014</v>
      </c>
      <c r="B360" s="11" t="s">
        <v>1015</v>
      </c>
      <c r="C360" s="11" t="s">
        <v>1014</v>
      </c>
      <c r="D360" s="11">
        <v>1100</v>
      </c>
      <c r="E360" s="11">
        <v>300</v>
      </c>
      <c r="F360" s="11">
        <v>1400</v>
      </c>
      <c r="G360" s="11" t="s">
        <v>35</v>
      </c>
      <c r="H360" s="11" t="s">
        <v>28</v>
      </c>
      <c r="BI360"/>
      <c r="BJ360" s="7"/>
      <c r="BK360" s="7"/>
      <c r="BL360" s="7"/>
      <c r="BM360" s="7"/>
      <c r="BN360" s="7"/>
      <c r="BO360" s="7"/>
    </row>
    <row r="361" spans="1:67">
      <c r="A361" s="11" t="s">
        <v>1016</v>
      </c>
      <c r="B361" s="11" t="s">
        <v>1017</v>
      </c>
      <c r="C361" s="11" t="s">
        <v>1016</v>
      </c>
      <c r="D361" s="11">
        <v>360</v>
      </c>
      <c r="E361" s="11">
        <v>150</v>
      </c>
      <c r="F361" s="11">
        <v>510</v>
      </c>
      <c r="G361" s="11" t="s">
        <v>35</v>
      </c>
      <c r="H361" s="11" t="s">
        <v>28</v>
      </c>
      <c r="BI361"/>
      <c r="BJ361" s="7"/>
      <c r="BK361" s="7"/>
      <c r="BL361" s="7"/>
      <c r="BM361" s="7"/>
      <c r="BN361" s="7"/>
      <c r="BO361" s="7"/>
    </row>
    <row r="362" spans="1:67">
      <c r="A362" s="11" t="s">
        <v>1018</v>
      </c>
      <c r="B362" s="11" t="s">
        <v>1019</v>
      </c>
      <c r="C362" s="11" t="s">
        <v>1018</v>
      </c>
      <c r="D362" s="11">
        <v>1100</v>
      </c>
      <c r="E362" s="11">
        <v>300</v>
      </c>
      <c r="F362" s="11">
        <v>1400</v>
      </c>
      <c r="G362" s="11" t="s">
        <v>35</v>
      </c>
      <c r="H362" s="11" t="s">
        <v>28</v>
      </c>
      <c r="BI362"/>
      <c r="BJ362" s="7"/>
      <c r="BK362" s="7"/>
      <c r="BL362" s="7"/>
      <c r="BM362" s="7"/>
      <c r="BN362" s="7"/>
      <c r="BO362" s="7"/>
    </row>
    <row r="363" spans="1:67">
      <c r="A363" s="11" t="s">
        <v>1020</v>
      </c>
      <c r="B363" s="11" t="s">
        <v>1021</v>
      </c>
      <c r="C363" s="11" t="s">
        <v>1020</v>
      </c>
      <c r="BI363"/>
      <c r="BJ363" s="7"/>
      <c r="BK363" s="7"/>
      <c r="BL363" s="7"/>
      <c r="BM363" s="7"/>
      <c r="BN363" s="7"/>
      <c r="BO363" s="7"/>
    </row>
    <row r="364" spans="1:67">
      <c r="A364" s="11" t="s">
        <v>1022</v>
      </c>
      <c r="B364" s="11" t="s">
        <v>1023</v>
      </c>
      <c r="C364" s="11" t="s">
        <v>1022</v>
      </c>
      <c r="BI364"/>
      <c r="BJ364" s="7"/>
      <c r="BK364" s="7"/>
      <c r="BL364" s="7"/>
      <c r="BM364" s="7"/>
      <c r="BN364" s="7"/>
      <c r="BO364" s="7"/>
    </row>
    <row r="365" spans="1:67">
      <c r="A365" s="11" t="s">
        <v>1024</v>
      </c>
      <c r="B365" s="11" t="s">
        <v>1025</v>
      </c>
      <c r="C365" s="11" t="s">
        <v>1024</v>
      </c>
      <c r="BI365"/>
      <c r="BJ365" s="7"/>
      <c r="BK365" s="7"/>
      <c r="BL365" s="7"/>
      <c r="BM365" s="7"/>
      <c r="BN365" s="7"/>
      <c r="BO365" s="7"/>
    </row>
    <row r="366" spans="1:67">
      <c r="A366" s="11" t="s">
        <v>1026</v>
      </c>
      <c r="B366" s="11" t="s">
        <v>1027</v>
      </c>
      <c r="C366" s="11" t="s">
        <v>1026</v>
      </c>
      <c r="BI366"/>
      <c r="BJ366" s="7"/>
      <c r="BK366" s="7"/>
      <c r="BL366" s="7"/>
      <c r="BM366" s="7"/>
      <c r="BN366" s="7"/>
      <c r="BO366" s="7"/>
    </row>
    <row r="367" spans="1:67">
      <c r="A367" s="11" t="s">
        <v>1028</v>
      </c>
      <c r="B367" s="11" t="s">
        <v>1029</v>
      </c>
      <c r="C367" s="11" t="s">
        <v>1028</v>
      </c>
      <c r="BI367"/>
      <c r="BJ367" s="7"/>
      <c r="BK367" s="7"/>
      <c r="BL367" s="7"/>
      <c r="BM367" s="7"/>
      <c r="BN367" s="7"/>
      <c r="BO367" s="7"/>
    </row>
    <row r="368" spans="1:67">
      <c r="A368" s="11" t="s">
        <v>1030</v>
      </c>
      <c r="B368" s="11" t="s">
        <v>1031</v>
      </c>
      <c r="C368" s="11" t="s">
        <v>1030</v>
      </c>
      <c r="BI368"/>
      <c r="BJ368" s="7"/>
      <c r="BK368" s="7"/>
      <c r="BL368" s="7"/>
      <c r="BM368" s="7"/>
      <c r="BN368" s="7"/>
      <c r="BO368" s="7"/>
    </row>
    <row r="369" spans="1:67">
      <c r="A369" s="11" t="s">
        <v>1032</v>
      </c>
      <c r="B369" s="11" t="s">
        <v>1033</v>
      </c>
      <c r="C369" s="11" t="s">
        <v>1032</v>
      </c>
      <c r="D369" s="11">
        <v>520</v>
      </c>
      <c r="E369" s="11">
        <v>120</v>
      </c>
      <c r="F369" s="11">
        <v>640</v>
      </c>
      <c r="G369" s="11" t="s">
        <v>35</v>
      </c>
      <c r="H369" s="11" t="s">
        <v>28</v>
      </c>
      <c r="BI369"/>
      <c r="BJ369" s="7"/>
      <c r="BK369" s="7"/>
      <c r="BL369" s="7"/>
      <c r="BM369" s="7"/>
      <c r="BN369" s="7"/>
      <c r="BO369" s="7"/>
    </row>
    <row r="370" spans="1:67">
      <c r="A370" s="11" t="s">
        <v>1034</v>
      </c>
      <c r="B370" s="11" t="s">
        <v>1035</v>
      </c>
      <c r="C370" s="11" t="s">
        <v>1034</v>
      </c>
      <c r="BI370"/>
      <c r="BJ370" s="7"/>
      <c r="BK370" s="7"/>
      <c r="BL370" s="7"/>
      <c r="BM370" s="7"/>
      <c r="BN370" s="7"/>
      <c r="BO370" s="7"/>
    </row>
    <row r="371" spans="1:67">
      <c r="A371" s="11" t="s">
        <v>1036</v>
      </c>
      <c r="B371" s="11" t="s">
        <v>1037</v>
      </c>
      <c r="C371" s="11" t="s">
        <v>1036</v>
      </c>
      <c r="BI371"/>
      <c r="BJ371" s="7"/>
      <c r="BK371" s="7"/>
      <c r="BL371" s="7"/>
      <c r="BM371" s="7"/>
      <c r="BN371" s="7"/>
      <c r="BO371" s="7"/>
    </row>
    <row r="372" spans="1:67">
      <c r="A372" s="11" t="s">
        <v>1038</v>
      </c>
      <c r="B372" s="11" t="s">
        <v>1039</v>
      </c>
      <c r="C372" s="11" t="s">
        <v>1038</v>
      </c>
      <c r="BI372"/>
      <c r="BJ372" s="7"/>
      <c r="BK372" s="7"/>
      <c r="BL372" s="7"/>
      <c r="BM372" s="7"/>
      <c r="BN372" s="7"/>
      <c r="BO372" s="7"/>
    </row>
    <row r="373" spans="1:67">
      <c r="A373" s="11" t="s">
        <v>1040</v>
      </c>
      <c r="B373" s="11" t="s">
        <v>1041</v>
      </c>
      <c r="C373" s="11" t="s">
        <v>1040</v>
      </c>
      <c r="BI373"/>
      <c r="BJ373" s="7"/>
      <c r="BK373" s="7"/>
      <c r="BL373" s="7"/>
      <c r="BM373" s="7"/>
      <c r="BN373" s="7"/>
      <c r="BO373" s="7"/>
    </row>
    <row r="374" spans="1:67">
      <c r="A374" s="11" t="s">
        <v>1042</v>
      </c>
      <c r="B374" s="11" t="s">
        <v>1043</v>
      </c>
      <c r="C374" s="11" t="s">
        <v>1042</v>
      </c>
      <c r="BI374"/>
      <c r="BJ374" s="7"/>
      <c r="BK374" s="7"/>
      <c r="BL374" s="7"/>
      <c r="BM374" s="7"/>
      <c r="BN374" s="7"/>
      <c r="BO374" s="7"/>
    </row>
    <row r="375" spans="1:67">
      <c r="A375" s="11" t="s">
        <v>1044</v>
      </c>
      <c r="B375" s="11" t="s">
        <v>1045</v>
      </c>
      <c r="C375" s="11" t="s">
        <v>1044</v>
      </c>
      <c r="BI375"/>
      <c r="BJ375" s="7"/>
      <c r="BK375" s="7"/>
      <c r="BL375" s="7"/>
      <c r="BM375" s="7"/>
      <c r="BN375" s="7"/>
      <c r="BO375" s="7"/>
    </row>
    <row r="376" spans="1:67">
      <c r="A376" s="11" t="s">
        <v>1046</v>
      </c>
      <c r="B376" s="11" t="s">
        <v>1047</v>
      </c>
      <c r="C376" s="11" t="s">
        <v>1046</v>
      </c>
      <c r="D376" s="11">
        <v>230</v>
      </c>
      <c r="E376" s="11">
        <v>70</v>
      </c>
      <c r="F376" s="11">
        <v>300</v>
      </c>
      <c r="G376" s="11" t="s">
        <v>210</v>
      </c>
      <c r="H376" s="11" t="s">
        <v>28</v>
      </c>
      <c r="BI376"/>
      <c r="BJ376" s="7"/>
      <c r="BK376" s="7"/>
      <c r="BL376" s="7"/>
      <c r="BM376" s="7"/>
      <c r="BN376" s="7"/>
      <c r="BO376" s="7"/>
    </row>
    <row r="377" spans="1:67">
      <c r="A377" s="11" t="s">
        <v>1048</v>
      </c>
      <c r="B377" s="11" t="s">
        <v>1049</v>
      </c>
      <c r="C377" s="11" t="s">
        <v>1048</v>
      </c>
      <c r="D377" s="11">
        <v>230</v>
      </c>
      <c r="E377" s="11">
        <v>70</v>
      </c>
      <c r="F377" s="11">
        <v>300</v>
      </c>
      <c r="G377" s="11" t="s">
        <v>210</v>
      </c>
      <c r="H377" s="11" t="s">
        <v>28</v>
      </c>
      <c r="BI377"/>
      <c r="BJ377" s="7"/>
      <c r="BK377" s="7"/>
      <c r="BL377" s="7"/>
      <c r="BM377" s="7"/>
      <c r="BN377" s="7"/>
      <c r="BO377" s="7"/>
    </row>
    <row r="378" spans="1:67">
      <c r="A378" s="11" t="s">
        <v>1050</v>
      </c>
      <c r="B378" s="11" t="s">
        <v>1051</v>
      </c>
      <c r="C378" s="11" t="s">
        <v>1050</v>
      </c>
      <c r="BI378"/>
      <c r="BJ378" s="7"/>
      <c r="BK378" s="7"/>
      <c r="BL378" s="7"/>
      <c r="BM378" s="7"/>
      <c r="BN378" s="7"/>
      <c r="BO378" s="7"/>
    </row>
    <row r="379" spans="1:67">
      <c r="A379" s="11" t="s">
        <v>1052</v>
      </c>
      <c r="B379" s="11" t="s">
        <v>1053</v>
      </c>
      <c r="C379" s="11" t="s">
        <v>1052</v>
      </c>
      <c r="D379" s="11">
        <v>70</v>
      </c>
      <c r="E379" s="11">
        <v>50</v>
      </c>
      <c r="F379" s="11">
        <v>120</v>
      </c>
      <c r="G379" s="11" t="s">
        <v>210</v>
      </c>
      <c r="H379" s="11" t="s">
        <v>28</v>
      </c>
      <c r="BI379"/>
      <c r="BJ379" s="7"/>
      <c r="BK379" s="7"/>
      <c r="BL379" s="7"/>
      <c r="BM379" s="7"/>
      <c r="BN379" s="7"/>
      <c r="BO379" s="7"/>
    </row>
    <row r="380" spans="1:67">
      <c r="A380" s="11" t="s">
        <v>1054</v>
      </c>
      <c r="B380" s="11" t="s">
        <v>1055</v>
      </c>
      <c r="C380" s="11" t="s">
        <v>1054</v>
      </c>
      <c r="D380" s="11">
        <v>70</v>
      </c>
      <c r="E380" s="11">
        <v>50</v>
      </c>
      <c r="F380" s="11">
        <v>120</v>
      </c>
      <c r="G380" s="11" t="s">
        <v>210</v>
      </c>
      <c r="H380" s="11" t="s">
        <v>28</v>
      </c>
      <c r="BI380"/>
      <c r="BJ380" s="7"/>
      <c r="BK380" s="7"/>
      <c r="BL380" s="7"/>
      <c r="BM380" s="7"/>
      <c r="BN380" s="7"/>
      <c r="BO380" s="7"/>
    </row>
    <row r="381" spans="1:67">
      <c r="A381" s="11" t="s">
        <v>1056</v>
      </c>
      <c r="B381" s="11" t="s">
        <v>1057</v>
      </c>
      <c r="C381" s="11" t="s">
        <v>1056</v>
      </c>
      <c r="BI381"/>
      <c r="BJ381" s="7"/>
      <c r="BK381" s="7"/>
      <c r="BL381" s="7"/>
      <c r="BM381" s="7"/>
      <c r="BN381" s="7"/>
      <c r="BO381" s="7"/>
    </row>
    <row r="382" spans="1:67">
      <c r="A382" s="11" t="s">
        <v>1058</v>
      </c>
      <c r="B382" s="11" t="s">
        <v>1059</v>
      </c>
      <c r="C382" s="11" t="s">
        <v>1058</v>
      </c>
      <c r="BI382"/>
      <c r="BJ382" s="7"/>
      <c r="BK382" s="7"/>
      <c r="BL382" s="7"/>
      <c r="BM382" s="7"/>
      <c r="BN382" s="7"/>
      <c r="BO382" s="7"/>
    </row>
    <row r="383" spans="1:67">
      <c r="A383" s="11" t="s">
        <v>1060</v>
      </c>
      <c r="B383" s="11" t="s">
        <v>1061</v>
      </c>
      <c r="C383" s="11" t="s">
        <v>1060</v>
      </c>
      <c r="D383" s="11">
        <v>70</v>
      </c>
      <c r="E383" s="11">
        <v>50</v>
      </c>
      <c r="F383" s="11">
        <v>120</v>
      </c>
      <c r="G383" s="11" t="s">
        <v>210</v>
      </c>
      <c r="H383" s="11" t="s">
        <v>28</v>
      </c>
      <c r="BI383"/>
      <c r="BJ383" s="7"/>
      <c r="BK383" s="7"/>
      <c r="BL383" s="7"/>
      <c r="BM383" s="7"/>
      <c r="BN383" s="7"/>
      <c r="BO383" s="7"/>
    </row>
    <row r="384" spans="1:67">
      <c r="A384" s="11" t="s">
        <v>1062</v>
      </c>
      <c r="B384" s="11" t="s">
        <v>1063</v>
      </c>
      <c r="C384" s="11" t="s">
        <v>1062</v>
      </c>
      <c r="BI384"/>
      <c r="BJ384" s="7"/>
      <c r="BK384" s="7"/>
      <c r="BL384" s="7"/>
      <c r="BM384" s="7"/>
      <c r="BN384" s="7"/>
      <c r="BO384" s="7"/>
    </row>
    <row r="385" spans="1:67">
      <c r="A385" s="11" t="s">
        <v>1064</v>
      </c>
      <c r="B385" s="11" t="s">
        <v>1065</v>
      </c>
      <c r="C385" s="11" t="s">
        <v>1064</v>
      </c>
      <c r="D385" s="11">
        <v>70</v>
      </c>
      <c r="E385" s="11">
        <v>50</v>
      </c>
      <c r="F385" s="11">
        <v>120</v>
      </c>
      <c r="G385" s="11" t="s">
        <v>210</v>
      </c>
      <c r="H385" s="11" t="s">
        <v>28</v>
      </c>
      <c r="BI385"/>
      <c r="BJ385" s="7"/>
      <c r="BK385" s="7"/>
      <c r="BL385" s="7"/>
      <c r="BM385" s="7"/>
      <c r="BN385" s="7"/>
      <c r="BO385" s="7"/>
    </row>
    <row r="386" spans="1:67">
      <c r="A386" s="11" t="s">
        <v>1066</v>
      </c>
      <c r="B386" s="11" t="s">
        <v>1067</v>
      </c>
      <c r="C386" s="11" t="s">
        <v>1066</v>
      </c>
      <c r="BI386"/>
      <c r="BJ386" s="7"/>
      <c r="BK386" s="7"/>
      <c r="BL386" s="7"/>
      <c r="BM386" s="7"/>
      <c r="BN386" s="7"/>
      <c r="BO386" s="7"/>
    </row>
    <row r="387" spans="1:67">
      <c r="A387" s="11" t="s">
        <v>1068</v>
      </c>
      <c r="B387" s="11" t="s">
        <v>1069</v>
      </c>
      <c r="C387" s="11" t="s">
        <v>1068</v>
      </c>
      <c r="D387" s="11">
        <v>70</v>
      </c>
      <c r="E387" s="11">
        <v>50</v>
      </c>
      <c r="F387" s="11">
        <v>120</v>
      </c>
      <c r="G387" s="11" t="s">
        <v>210</v>
      </c>
      <c r="H387" s="11" t="s">
        <v>28</v>
      </c>
      <c r="BI387"/>
      <c r="BJ387" s="7"/>
      <c r="BK387" s="7"/>
      <c r="BL387" s="7"/>
      <c r="BM387" s="7"/>
      <c r="BN387" s="7"/>
      <c r="BO387" s="7"/>
    </row>
    <row r="388" spans="1:67">
      <c r="A388" s="11" t="s">
        <v>1070</v>
      </c>
      <c r="B388" s="11" t="s">
        <v>1071</v>
      </c>
      <c r="C388" s="11" t="s">
        <v>1070</v>
      </c>
      <c r="BI388"/>
      <c r="BJ388" s="7"/>
      <c r="BK388" s="7"/>
      <c r="BL388" s="7"/>
      <c r="BM388" s="7"/>
      <c r="BN388" s="7"/>
      <c r="BO388" s="7"/>
    </row>
    <row r="389" spans="1:67">
      <c r="A389" s="11" t="s">
        <v>1072</v>
      </c>
      <c r="B389" s="11" t="s">
        <v>1073</v>
      </c>
      <c r="C389" s="11" t="s">
        <v>1072</v>
      </c>
      <c r="D389" s="11">
        <v>70</v>
      </c>
      <c r="E389" s="11">
        <v>50</v>
      </c>
      <c r="F389" s="11">
        <v>120</v>
      </c>
      <c r="G389" s="11" t="s">
        <v>210</v>
      </c>
      <c r="H389" s="11" t="s">
        <v>28</v>
      </c>
      <c r="BI389"/>
      <c r="BJ389" s="7"/>
      <c r="BK389" s="7"/>
      <c r="BL389" s="7"/>
      <c r="BM389" s="7"/>
      <c r="BN389" s="7"/>
      <c r="BO389" s="7"/>
    </row>
    <row r="390" spans="1:67">
      <c r="A390" s="11" t="s">
        <v>1074</v>
      </c>
      <c r="B390" s="11" t="s">
        <v>1075</v>
      </c>
      <c r="C390" s="11" t="s">
        <v>1074</v>
      </c>
      <c r="D390" s="11">
        <v>70</v>
      </c>
      <c r="E390" s="11">
        <v>50</v>
      </c>
      <c r="F390" s="11">
        <v>120</v>
      </c>
      <c r="G390" s="11" t="s">
        <v>210</v>
      </c>
      <c r="H390" s="11" t="s">
        <v>28</v>
      </c>
      <c r="BI390"/>
      <c r="BJ390" s="7"/>
      <c r="BK390" s="7"/>
      <c r="BL390" s="7"/>
      <c r="BM390" s="7"/>
      <c r="BN390" s="7"/>
      <c r="BO390" s="7"/>
    </row>
    <row r="391" spans="1:67">
      <c r="A391" s="11" t="s">
        <v>1076</v>
      </c>
      <c r="B391" s="11" t="s">
        <v>1077</v>
      </c>
      <c r="C391" s="11" t="s">
        <v>1076</v>
      </c>
      <c r="D391" s="11">
        <v>800</v>
      </c>
      <c r="E391" s="11">
        <v>320</v>
      </c>
      <c r="F391" s="11">
        <v>1120</v>
      </c>
      <c r="G391" s="11" t="s">
        <v>35</v>
      </c>
      <c r="H391" s="11" t="s">
        <v>28</v>
      </c>
      <c r="BI391"/>
      <c r="BJ391" s="7"/>
      <c r="BK391" s="7"/>
      <c r="BL391" s="7"/>
      <c r="BM391" s="7"/>
      <c r="BN391" s="7"/>
      <c r="BO391" s="7"/>
    </row>
    <row r="392" spans="1:67">
      <c r="A392" s="11" t="s">
        <v>1078</v>
      </c>
      <c r="B392" s="11" t="s">
        <v>1079</v>
      </c>
      <c r="C392" s="11" t="s">
        <v>1078</v>
      </c>
      <c r="D392" s="11">
        <v>70</v>
      </c>
      <c r="E392" s="11">
        <v>50</v>
      </c>
      <c r="F392" s="11">
        <v>120</v>
      </c>
      <c r="G392" s="11" t="s">
        <v>210</v>
      </c>
      <c r="H392" s="11" t="s">
        <v>28</v>
      </c>
      <c r="BI392"/>
      <c r="BJ392" s="7"/>
      <c r="BK392" s="7"/>
      <c r="BL392" s="7"/>
      <c r="BM392" s="7"/>
      <c r="BN392" s="7"/>
      <c r="BO392" s="7"/>
    </row>
    <row r="393" spans="1:67">
      <c r="A393" s="11" t="s">
        <v>1080</v>
      </c>
      <c r="B393" s="11" t="s">
        <v>1081</v>
      </c>
      <c r="C393" s="11" t="s">
        <v>1080</v>
      </c>
      <c r="BI393"/>
      <c r="BJ393" s="7"/>
      <c r="BK393" s="7"/>
      <c r="BL393" s="7"/>
      <c r="BM393" s="7"/>
      <c r="BN393" s="7"/>
      <c r="BO393" s="7"/>
    </row>
    <row r="394" spans="1:67">
      <c r="A394" s="11" t="s">
        <v>1082</v>
      </c>
      <c r="B394" s="11" t="s">
        <v>1083</v>
      </c>
      <c r="C394" s="11" t="s">
        <v>1082</v>
      </c>
      <c r="BI394"/>
      <c r="BJ394" s="7"/>
      <c r="BK394" s="7"/>
      <c r="BL394" s="7"/>
      <c r="BM394" s="7"/>
      <c r="BN394" s="7"/>
      <c r="BO394" s="7"/>
    </row>
    <row r="395" spans="1:67">
      <c r="A395" s="11" t="s">
        <v>1084</v>
      </c>
      <c r="B395" s="11" t="s">
        <v>1085</v>
      </c>
      <c r="C395" s="11" t="s">
        <v>1084</v>
      </c>
      <c r="D395" s="11">
        <v>600</v>
      </c>
      <c r="E395" s="11">
        <v>250</v>
      </c>
      <c r="F395" s="11">
        <v>850</v>
      </c>
      <c r="G395" s="11" t="s">
        <v>35</v>
      </c>
      <c r="H395" s="11" t="s">
        <v>28</v>
      </c>
      <c r="BI395"/>
      <c r="BJ395" s="7"/>
      <c r="BK395" s="7"/>
      <c r="BL395" s="7"/>
      <c r="BM395" s="7"/>
      <c r="BN395" s="7"/>
      <c r="BO395" s="7"/>
    </row>
    <row r="396" spans="1:67">
      <c r="A396" s="11" t="s">
        <v>1086</v>
      </c>
      <c r="B396" s="11" t="s">
        <v>1087</v>
      </c>
      <c r="C396" s="11" t="s">
        <v>1086</v>
      </c>
      <c r="BI396"/>
      <c r="BJ396" s="7"/>
      <c r="BK396" s="7"/>
      <c r="BL396" s="7"/>
      <c r="BM396" s="7"/>
      <c r="BN396" s="7"/>
      <c r="BO396" s="7"/>
    </row>
    <row r="397" spans="1:67">
      <c r="A397" s="11" t="s">
        <v>1088</v>
      </c>
      <c r="B397" s="11" t="s">
        <v>1089</v>
      </c>
      <c r="C397" s="11" t="s">
        <v>1088</v>
      </c>
      <c r="BI397"/>
      <c r="BJ397" s="7"/>
      <c r="BK397" s="7"/>
      <c r="BL397" s="7"/>
      <c r="BM397" s="7"/>
      <c r="BN397" s="7"/>
      <c r="BO397" s="7"/>
    </row>
    <row r="398" spans="1:67">
      <c r="A398" s="11" t="s">
        <v>1090</v>
      </c>
      <c r="B398" s="11" t="s">
        <v>1091</v>
      </c>
      <c r="C398" s="11" t="s">
        <v>1090</v>
      </c>
      <c r="BI398"/>
      <c r="BJ398" s="7"/>
      <c r="BK398" s="7"/>
      <c r="BL398" s="7"/>
      <c r="BM398" s="7"/>
      <c r="BN398" s="7"/>
      <c r="BO398" s="7"/>
    </row>
    <row r="399" spans="1:67">
      <c r="A399" s="11" t="s">
        <v>1092</v>
      </c>
      <c r="B399" s="11" t="s">
        <v>1093</v>
      </c>
      <c r="C399" s="11" t="s">
        <v>1092</v>
      </c>
      <c r="BI399"/>
      <c r="BJ399" s="7"/>
      <c r="BK399" s="7"/>
      <c r="BL399" s="7"/>
      <c r="BM399" s="7"/>
      <c r="BN399" s="7"/>
      <c r="BO399" s="7"/>
    </row>
    <row r="400" spans="1:67">
      <c r="A400" s="11" t="s">
        <v>1094</v>
      </c>
      <c r="B400" s="11" t="s">
        <v>1095</v>
      </c>
      <c r="C400" s="11" t="s">
        <v>1094</v>
      </c>
      <c r="D400" s="11">
        <v>70</v>
      </c>
      <c r="E400" s="11">
        <v>50</v>
      </c>
      <c r="F400" s="11">
        <v>120</v>
      </c>
      <c r="G400" s="11" t="s">
        <v>210</v>
      </c>
      <c r="H400" s="11" t="s">
        <v>28</v>
      </c>
      <c r="BI400"/>
      <c r="BJ400" s="7"/>
      <c r="BK400" s="7"/>
      <c r="BL400" s="7"/>
      <c r="BM400" s="7"/>
      <c r="BN400" s="7"/>
      <c r="BO400" s="7"/>
    </row>
    <row r="401" spans="1:67">
      <c r="A401" s="11" t="s">
        <v>1096</v>
      </c>
      <c r="B401" s="11" t="s">
        <v>1097</v>
      </c>
      <c r="C401" s="11" t="s">
        <v>1096</v>
      </c>
      <c r="D401" s="11">
        <v>70</v>
      </c>
      <c r="E401" s="11">
        <v>50</v>
      </c>
      <c r="F401" s="11">
        <v>120</v>
      </c>
      <c r="G401" s="11" t="s">
        <v>210</v>
      </c>
      <c r="H401" s="11" t="s">
        <v>28</v>
      </c>
      <c r="BI401"/>
      <c r="BJ401" s="7"/>
      <c r="BK401" s="7"/>
      <c r="BL401" s="7"/>
      <c r="BM401" s="7"/>
      <c r="BN401" s="7"/>
      <c r="BO401" s="7"/>
    </row>
    <row r="402" spans="1:67">
      <c r="A402" s="11" t="s">
        <v>1098</v>
      </c>
      <c r="B402" s="11" t="s">
        <v>1099</v>
      </c>
      <c r="C402" s="11" t="s">
        <v>1098</v>
      </c>
      <c r="BI402"/>
      <c r="BJ402" s="7"/>
      <c r="BK402" s="7"/>
      <c r="BL402" s="7"/>
      <c r="BM402" s="7"/>
      <c r="BN402" s="7"/>
      <c r="BO402" s="7"/>
    </row>
    <row r="403" spans="1:67">
      <c r="A403" s="11" t="s">
        <v>1100</v>
      </c>
      <c r="B403" s="11" t="s">
        <v>1101</v>
      </c>
      <c r="C403" s="11" t="s">
        <v>1100</v>
      </c>
      <c r="D403" s="11">
        <v>70</v>
      </c>
      <c r="E403" s="11">
        <v>50</v>
      </c>
      <c r="F403" s="11">
        <v>120</v>
      </c>
      <c r="G403" s="11" t="s">
        <v>210</v>
      </c>
      <c r="H403" s="11" t="s">
        <v>28</v>
      </c>
      <c r="BI403"/>
      <c r="BJ403" s="7"/>
      <c r="BK403" s="7"/>
      <c r="BL403" s="7"/>
      <c r="BM403" s="7"/>
      <c r="BN403" s="7"/>
      <c r="BO403" s="7"/>
    </row>
    <row r="404" spans="1:67">
      <c r="A404" s="11" t="s">
        <v>1102</v>
      </c>
      <c r="B404" s="11" t="s">
        <v>1103</v>
      </c>
      <c r="C404" s="11" t="s">
        <v>1102</v>
      </c>
      <c r="BI404"/>
      <c r="BJ404" s="7"/>
      <c r="BK404" s="7"/>
      <c r="BL404" s="7"/>
      <c r="BM404" s="7"/>
      <c r="BN404" s="7"/>
      <c r="BO404" s="7"/>
    </row>
    <row r="405" spans="1:67">
      <c r="A405" s="11" t="s">
        <v>1104</v>
      </c>
      <c r="B405" s="11" t="s">
        <v>1105</v>
      </c>
      <c r="C405" s="11" t="s">
        <v>1104</v>
      </c>
      <c r="BI405"/>
      <c r="BJ405" s="7"/>
      <c r="BK405" s="7"/>
      <c r="BL405" s="7"/>
      <c r="BM405" s="7"/>
      <c r="BN405" s="7"/>
      <c r="BO405" s="7"/>
    </row>
    <row r="406" spans="1:67">
      <c r="A406" s="11" t="s">
        <v>1106</v>
      </c>
      <c r="B406" s="11" t="s">
        <v>1107</v>
      </c>
      <c r="C406" s="11" t="s">
        <v>1106</v>
      </c>
      <c r="BI406"/>
      <c r="BJ406" s="7"/>
      <c r="BK406" s="7"/>
      <c r="BL406" s="7"/>
      <c r="BM406" s="7"/>
      <c r="BN406" s="7"/>
      <c r="BO406" s="7"/>
    </row>
    <row r="407" spans="1:67">
      <c r="A407" s="11" t="s">
        <v>1108</v>
      </c>
      <c r="B407" s="11" t="s">
        <v>1109</v>
      </c>
      <c r="C407" s="11" t="s">
        <v>1108</v>
      </c>
      <c r="BI407"/>
      <c r="BJ407" s="7"/>
      <c r="BK407" s="7"/>
      <c r="BL407" s="7"/>
      <c r="BM407" s="7"/>
      <c r="BN407" s="7"/>
      <c r="BO407" s="7"/>
    </row>
    <row r="408" spans="1:67">
      <c r="A408" s="11" t="s">
        <v>1110</v>
      </c>
      <c r="B408" s="11" t="s">
        <v>1111</v>
      </c>
      <c r="C408" s="11" t="s">
        <v>1110</v>
      </c>
      <c r="BI408"/>
      <c r="BJ408" s="7"/>
      <c r="BK408" s="7"/>
      <c r="BL408" s="7"/>
      <c r="BM408" s="7"/>
      <c r="BN408" s="7"/>
      <c r="BO408" s="7"/>
    </row>
    <row r="409" spans="1:67">
      <c r="A409" s="11" t="s">
        <v>1112</v>
      </c>
      <c r="B409" s="11" t="s">
        <v>1113</v>
      </c>
      <c r="C409" s="11" t="s">
        <v>1112</v>
      </c>
      <c r="D409" s="11">
        <v>1000</v>
      </c>
      <c r="E409" s="11">
        <v>250</v>
      </c>
      <c r="F409" s="11">
        <v>1250</v>
      </c>
      <c r="G409" s="11" t="s">
        <v>35</v>
      </c>
      <c r="H409" s="11" t="s">
        <v>28</v>
      </c>
      <c r="BI409"/>
      <c r="BJ409" s="7"/>
      <c r="BK409" s="7"/>
      <c r="BL409" s="7"/>
      <c r="BM409" s="7"/>
      <c r="BN409" s="7"/>
      <c r="BO409" s="7"/>
    </row>
    <row r="410" spans="1:67">
      <c r="A410" s="11" t="s">
        <v>1114</v>
      </c>
      <c r="B410" s="11" t="s">
        <v>1115</v>
      </c>
      <c r="C410" s="11" t="s">
        <v>1114</v>
      </c>
      <c r="D410" s="11">
        <v>800</v>
      </c>
      <c r="E410" s="11">
        <v>320</v>
      </c>
      <c r="F410" s="11">
        <v>1120</v>
      </c>
      <c r="G410" s="11" t="s">
        <v>35</v>
      </c>
      <c r="H410" s="11" t="s">
        <v>28</v>
      </c>
      <c r="BI410"/>
      <c r="BJ410" s="7"/>
      <c r="BK410" s="7"/>
      <c r="BL410" s="7"/>
      <c r="BM410" s="7"/>
      <c r="BN410" s="7"/>
      <c r="BO410" s="7"/>
    </row>
    <row r="411" spans="1:67">
      <c r="A411" s="11" t="s">
        <v>1116</v>
      </c>
      <c r="B411" s="11" t="s">
        <v>1117</v>
      </c>
      <c r="C411" s="11" t="s">
        <v>1116</v>
      </c>
      <c r="D411" s="11">
        <v>70</v>
      </c>
      <c r="E411" s="11">
        <v>50</v>
      </c>
      <c r="F411" s="11">
        <v>120</v>
      </c>
      <c r="G411" s="11" t="s">
        <v>210</v>
      </c>
      <c r="H411" s="11" t="s">
        <v>28</v>
      </c>
      <c r="BI411"/>
      <c r="BJ411" s="7"/>
      <c r="BK411" s="7"/>
      <c r="BL411" s="7"/>
      <c r="BM411" s="7"/>
      <c r="BN411" s="7"/>
      <c r="BO411" s="7"/>
    </row>
    <row r="412" spans="1:67">
      <c r="A412" s="11" t="s">
        <v>1118</v>
      </c>
      <c r="B412" s="11" t="s">
        <v>1119</v>
      </c>
      <c r="C412" s="11" t="s">
        <v>1118</v>
      </c>
      <c r="BI412"/>
      <c r="BJ412" s="7"/>
      <c r="BK412" s="7"/>
      <c r="BL412" s="7"/>
      <c r="BM412" s="7"/>
      <c r="BN412" s="7"/>
      <c r="BO412" s="7"/>
    </row>
    <row r="413" spans="1:67">
      <c r="A413" s="11" t="s">
        <v>1120</v>
      </c>
      <c r="B413" s="11" t="s">
        <v>1121</v>
      </c>
      <c r="C413" s="11" t="s">
        <v>1120</v>
      </c>
      <c r="BI413"/>
      <c r="BJ413" s="7"/>
      <c r="BK413" s="7"/>
      <c r="BL413" s="7"/>
      <c r="BM413" s="7"/>
      <c r="BN413" s="7"/>
      <c r="BO413" s="7"/>
    </row>
    <row r="414" spans="1:67">
      <c r="A414" s="11" t="s">
        <v>1122</v>
      </c>
      <c r="B414" s="11" t="s">
        <v>1123</v>
      </c>
      <c r="C414" s="11" t="s">
        <v>1122</v>
      </c>
      <c r="D414" s="11">
        <v>1200</v>
      </c>
      <c r="E414" s="11">
        <v>300</v>
      </c>
      <c r="F414" s="11">
        <v>1500</v>
      </c>
      <c r="G414" s="11" t="s">
        <v>35</v>
      </c>
      <c r="H414" s="11" t="s">
        <v>28</v>
      </c>
      <c r="BI414"/>
      <c r="BJ414" s="7"/>
      <c r="BK414" s="7"/>
      <c r="BL414" s="7"/>
      <c r="BM414" s="7"/>
      <c r="BN414" s="7"/>
      <c r="BO414" s="7"/>
    </row>
    <row r="415" spans="1:67">
      <c r="A415" s="11" t="s">
        <v>1124</v>
      </c>
      <c r="B415" s="11" t="s">
        <v>1125</v>
      </c>
      <c r="C415" s="11" t="s">
        <v>1124</v>
      </c>
      <c r="BI415"/>
      <c r="BJ415" s="7"/>
      <c r="BK415" s="7"/>
      <c r="BL415" s="7"/>
      <c r="BM415" s="7"/>
      <c r="BN415" s="7"/>
      <c r="BO415" s="7"/>
    </row>
    <row r="416" spans="1:67">
      <c r="A416" s="11" t="s">
        <v>1126</v>
      </c>
      <c r="B416" s="11" t="s">
        <v>1127</v>
      </c>
      <c r="C416" s="11" t="s">
        <v>1126</v>
      </c>
      <c r="BI416"/>
      <c r="BJ416" s="7"/>
      <c r="BK416" s="7"/>
      <c r="BL416" s="7"/>
      <c r="BM416" s="7"/>
      <c r="BN416" s="7"/>
      <c r="BO416" s="7"/>
    </row>
    <row r="417" spans="1:67">
      <c r="A417" s="11" t="s">
        <v>1128</v>
      </c>
      <c r="B417" s="11" t="s">
        <v>1129</v>
      </c>
      <c r="C417" s="11" t="s">
        <v>1128</v>
      </c>
      <c r="D417" s="11">
        <v>400</v>
      </c>
      <c r="E417" s="11">
        <v>200</v>
      </c>
      <c r="F417" s="11">
        <v>600</v>
      </c>
      <c r="G417" s="11" t="s">
        <v>35</v>
      </c>
      <c r="H417" s="11" t="s">
        <v>28</v>
      </c>
      <c r="BI417"/>
      <c r="BJ417" s="7"/>
      <c r="BK417" s="7"/>
      <c r="BL417" s="7"/>
      <c r="BM417" s="7"/>
      <c r="BN417" s="7"/>
      <c r="BO417" s="7"/>
    </row>
    <row r="418" spans="1:67">
      <c r="A418" s="11" t="s">
        <v>1130</v>
      </c>
      <c r="B418" s="11" t="s">
        <v>1131</v>
      </c>
      <c r="C418" s="11" t="s">
        <v>1130</v>
      </c>
      <c r="BI418"/>
      <c r="BJ418" s="7"/>
      <c r="BK418" s="7"/>
      <c r="BL418" s="7"/>
      <c r="BM418" s="7"/>
      <c r="BN418" s="7"/>
      <c r="BO418" s="7"/>
    </row>
    <row r="419" spans="1:67">
      <c r="A419" s="11" t="s">
        <v>1132</v>
      </c>
      <c r="B419" s="11" t="s">
        <v>1133</v>
      </c>
      <c r="C419" s="11" t="s">
        <v>1132</v>
      </c>
      <c r="D419" s="11">
        <v>200</v>
      </c>
      <c r="E419" s="11">
        <v>60</v>
      </c>
      <c r="F419" s="11">
        <v>260</v>
      </c>
      <c r="G419" s="11" t="s">
        <v>210</v>
      </c>
      <c r="H419" s="11" t="s">
        <v>28</v>
      </c>
      <c r="BI419"/>
      <c r="BJ419" s="7"/>
      <c r="BK419" s="7"/>
      <c r="BL419" s="7"/>
      <c r="BM419" s="7"/>
      <c r="BN419" s="7"/>
      <c r="BO419" s="7"/>
    </row>
    <row r="420" spans="1:67">
      <c r="A420" s="11" t="s">
        <v>1134</v>
      </c>
      <c r="B420" s="11" t="s">
        <v>1135</v>
      </c>
      <c r="C420" s="11" t="s">
        <v>1134</v>
      </c>
      <c r="BI420"/>
      <c r="BJ420" s="7"/>
      <c r="BK420" s="7"/>
      <c r="BL420" s="7"/>
      <c r="BM420" s="7"/>
      <c r="BN420" s="7"/>
      <c r="BO420" s="7"/>
    </row>
    <row r="421" spans="1:67">
      <c r="A421" s="11" t="s">
        <v>1136</v>
      </c>
      <c r="B421" s="11" t="s">
        <v>1137</v>
      </c>
      <c r="C421" s="11" t="s">
        <v>1136</v>
      </c>
      <c r="BI421"/>
      <c r="BJ421" s="7"/>
      <c r="BK421" s="7"/>
      <c r="BL421" s="7"/>
      <c r="BM421" s="7"/>
      <c r="BN421" s="7"/>
      <c r="BO421" s="7"/>
    </row>
    <row r="422" spans="1:67">
      <c r="A422" s="11" t="s">
        <v>1138</v>
      </c>
      <c r="B422" s="11" t="s">
        <v>1139</v>
      </c>
      <c r="C422" s="11" t="s">
        <v>1138</v>
      </c>
      <c r="BI422"/>
      <c r="BJ422" s="7"/>
      <c r="BK422" s="7"/>
      <c r="BL422" s="7"/>
      <c r="BM422" s="7"/>
      <c r="BN422" s="7"/>
      <c r="BO422" s="7"/>
    </row>
    <row r="423" spans="1:67">
      <c r="A423" s="11" t="s">
        <v>1140</v>
      </c>
      <c r="B423" s="11" t="s">
        <v>1141</v>
      </c>
      <c r="C423" s="11" t="s">
        <v>1140</v>
      </c>
      <c r="BI423"/>
      <c r="BJ423" s="7"/>
      <c r="BK423" s="7"/>
      <c r="BL423" s="7"/>
      <c r="BM423" s="7"/>
      <c r="BN423" s="7"/>
      <c r="BO423" s="7"/>
    </row>
    <row r="424" spans="1:67">
      <c r="A424" s="11" t="s">
        <v>1142</v>
      </c>
      <c r="B424" s="11" t="s">
        <v>1143</v>
      </c>
      <c r="C424" s="11" t="s">
        <v>1142</v>
      </c>
      <c r="BI424"/>
      <c r="BJ424" s="7"/>
      <c r="BK424" s="7"/>
      <c r="BL424" s="7"/>
      <c r="BM424" s="7"/>
      <c r="BN424" s="7"/>
      <c r="BO424" s="7"/>
    </row>
    <row r="425" spans="1:67">
      <c r="A425" s="11" t="s">
        <v>1144</v>
      </c>
      <c r="B425" s="11" t="s">
        <v>1145</v>
      </c>
      <c r="C425" s="11" t="s">
        <v>1144</v>
      </c>
      <c r="BI425"/>
      <c r="BJ425" s="7"/>
      <c r="BK425" s="7"/>
      <c r="BL425" s="7"/>
      <c r="BM425" s="7"/>
      <c r="BN425" s="7"/>
      <c r="BO425" s="7"/>
    </row>
    <row r="426" spans="1:67">
      <c r="A426" s="11" t="s">
        <v>1146</v>
      </c>
      <c r="B426" s="11" t="s">
        <v>1147</v>
      </c>
      <c r="C426" s="11" t="s">
        <v>1146</v>
      </c>
      <c r="D426" s="11">
        <v>70</v>
      </c>
      <c r="E426" s="11">
        <v>50</v>
      </c>
      <c r="F426" s="11">
        <v>120</v>
      </c>
      <c r="G426" s="11" t="s">
        <v>210</v>
      </c>
      <c r="H426" s="11" t="s">
        <v>28</v>
      </c>
      <c r="BI426"/>
      <c r="BJ426" s="7"/>
      <c r="BK426" s="7"/>
      <c r="BL426" s="7"/>
      <c r="BM426" s="7"/>
      <c r="BN426" s="7"/>
      <c r="BO426" s="7"/>
    </row>
    <row r="427" spans="1:67">
      <c r="A427" s="11" t="s">
        <v>1148</v>
      </c>
      <c r="B427" s="11" t="s">
        <v>1149</v>
      </c>
      <c r="C427" s="11" t="s">
        <v>1148</v>
      </c>
      <c r="BI427"/>
      <c r="BJ427" s="7"/>
      <c r="BK427" s="7"/>
      <c r="BL427" s="7"/>
      <c r="BM427" s="7"/>
      <c r="BN427" s="7"/>
      <c r="BO427" s="7"/>
    </row>
    <row r="428" spans="1:67">
      <c r="A428" s="11" t="s">
        <v>1150</v>
      </c>
      <c r="B428" s="11" t="s">
        <v>1151</v>
      </c>
      <c r="C428" s="11" t="s">
        <v>1150</v>
      </c>
      <c r="D428" s="11">
        <v>70</v>
      </c>
      <c r="E428" s="11">
        <v>50</v>
      </c>
      <c r="F428" s="11">
        <v>120</v>
      </c>
      <c r="G428" s="11" t="s">
        <v>210</v>
      </c>
      <c r="H428" s="11" t="s">
        <v>28</v>
      </c>
      <c r="BI428"/>
      <c r="BJ428" s="7"/>
      <c r="BK428" s="7"/>
      <c r="BL428" s="7"/>
      <c r="BM428" s="7"/>
      <c r="BN428" s="7"/>
      <c r="BO428" s="7"/>
    </row>
    <row r="429" spans="1:67">
      <c r="A429" s="11" t="s">
        <v>1152</v>
      </c>
      <c r="B429" s="11" t="s">
        <v>1153</v>
      </c>
      <c r="C429" s="11" t="s">
        <v>1152</v>
      </c>
      <c r="BI429"/>
      <c r="BJ429" s="7"/>
      <c r="BK429" s="7"/>
      <c r="BL429" s="7"/>
      <c r="BM429" s="7"/>
      <c r="BN429" s="7"/>
      <c r="BO429" s="7"/>
    </row>
    <row r="430" spans="1:67">
      <c r="A430" s="11" t="s">
        <v>1154</v>
      </c>
      <c r="B430" s="11" t="s">
        <v>1155</v>
      </c>
      <c r="C430" s="11" t="s">
        <v>1154</v>
      </c>
      <c r="BI430"/>
      <c r="BJ430" s="7"/>
      <c r="BK430" s="7"/>
      <c r="BL430" s="7"/>
      <c r="BM430" s="7"/>
      <c r="BN430" s="7"/>
      <c r="BO430" s="7"/>
    </row>
    <row r="431" spans="1:67">
      <c r="A431" s="11" t="s">
        <v>1156</v>
      </c>
      <c r="B431" s="11" t="s">
        <v>1157</v>
      </c>
      <c r="C431" s="11" t="s">
        <v>1156</v>
      </c>
      <c r="BI431"/>
      <c r="BJ431" s="7"/>
      <c r="BK431" s="7"/>
      <c r="BL431" s="7"/>
      <c r="BM431" s="7"/>
      <c r="BN431" s="7"/>
      <c r="BO431" s="7"/>
    </row>
    <row r="432" spans="1:67">
      <c r="A432" s="11" t="s">
        <v>1158</v>
      </c>
      <c r="B432" s="11" t="s">
        <v>1159</v>
      </c>
      <c r="C432" s="11" t="s">
        <v>1158</v>
      </c>
      <c r="BI432"/>
      <c r="BJ432" s="7"/>
      <c r="BK432" s="7"/>
      <c r="BL432" s="7"/>
      <c r="BM432" s="7"/>
      <c r="BN432" s="7"/>
      <c r="BO432" s="7"/>
    </row>
    <row r="433" spans="1:67">
      <c r="A433" s="11" t="s">
        <v>1160</v>
      </c>
      <c r="B433" s="11" t="s">
        <v>1161</v>
      </c>
      <c r="C433" s="11" t="s">
        <v>1160</v>
      </c>
      <c r="BI433"/>
      <c r="BJ433" s="7"/>
      <c r="BK433" s="7"/>
      <c r="BL433" s="7"/>
      <c r="BM433" s="7"/>
      <c r="BN433" s="7"/>
      <c r="BO433" s="7"/>
    </row>
    <row r="434" spans="1:67">
      <c r="A434" s="11" t="s">
        <v>1162</v>
      </c>
      <c r="B434" s="11" t="s">
        <v>1163</v>
      </c>
      <c r="C434" s="11" t="s">
        <v>1162</v>
      </c>
      <c r="BI434"/>
      <c r="BJ434" s="7"/>
      <c r="BK434" s="7"/>
      <c r="BL434" s="7"/>
      <c r="BM434" s="7"/>
      <c r="BN434" s="7"/>
      <c r="BO434" s="7"/>
    </row>
    <row r="435" spans="1:67">
      <c r="A435" s="11" t="s">
        <v>1164</v>
      </c>
      <c r="B435" s="11" t="s">
        <v>1165</v>
      </c>
      <c r="C435" s="11" t="s">
        <v>1164</v>
      </c>
      <c r="BI435"/>
      <c r="BJ435" s="7"/>
      <c r="BK435" s="7"/>
      <c r="BL435" s="7"/>
      <c r="BM435" s="7"/>
      <c r="BN435" s="7"/>
      <c r="BO435" s="7"/>
    </row>
    <row r="436" spans="1:67">
      <c r="A436" s="11" t="s">
        <v>1166</v>
      </c>
      <c r="B436" s="11" t="s">
        <v>1167</v>
      </c>
      <c r="C436" s="11" t="s">
        <v>1166</v>
      </c>
      <c r="BI436"/>
      <c r="BJ436" s="7"/>
      <c r="BK436" s="7"/>
      <c r="BL436" s="7"/>
      <c r="BM436" s="7"/>
      <c r="BN436" s="7"/>
      <c r="BO436" s="7"/>
    </row>
    <row r="437" spans="1:67">
      <c r="A437" s="11" t="s">
        <v>1168</v>
      </c>
      <c r="B437" s="11" t="s">
        <v>1169</v>
      </c>
      <c r="C437" s="11" t="s">
        <v>1168</v>
      </c>
      <c r="BI437"/>
      <c r="BJ437" s="7"/>
      <c r="BK437" s="7"/>
      <c r="BL437" s="7"/>
      <c r="BM437" s="7"/>
      <c r="BN437" s="7"/>
      <c r="BO437" s="7"/>
    </row>
    <row r="438" spans="1:67">
      <c r="A438" s="11" t="s">
        <v>1170</v>
      </c>
      <c r="B438" s="11" t="s">
        <v>1171</v>
      </c>
      <c r="C438" s="11" t="s">
        <v>1170</v>
      </c>
      <c r="BI438"/>
      <c r="BJ438" s="7"/>
      <c r="BK438" s="7"/>
      <c r="BL438" s="7"/>
      <c r="BM438" s="7"/>
      <c r="BN438" s="7"/>
      <c r="BO438" s="7"/>
    </row>
    <row r="439" spans="1:67">
      <c r="A439" s="11" t="s">
        <v>1172</v>
      </c>
      <c r="B439" s="11" t="s">
        <v>1173</v>
      </c>
      <c r="C439" s="11" t="s">
        <v>1172</v>
      </c>
      <c r="BI439"/>
      <c r="BJ439" s="7"/>
      <c r="BK439" s="7"/>
      <c r="BL439" s="7"/>
      <c r="BM439" s="7"/>
      <c r="BN439" s="7"/>
      <c r="BO439" s="7"/>
    </row>
    <row r="440" spans="1:67">
      <c r="A440" s="11" t="s">
        <v>1174</v>
      </c>
      <c r="B440" s="11" t="s">
        <v>1175</v>
      </c>
      <c r="C440" s="11" t="s">
        <v>1174</v>
      </c>
      <c r="BI440"/>
      <c r="BJ440" s="7"/>
      <c r="BK440" s="7"/>
      <c r="BL440" s="7"/>
      <c r="BM440" s="7"/>
      <c r="BN440" s="7"/>
      <c r="BO440" s="7"/>
    </row>
    <row r="441" spans="1:67">
      <c r="A441" s="11" t="s">
        <v>1176</v>
      </c>
      <c r="B441" s="11" t="s">
        <v>1177</v>
      </c>
      <c r="C441" s="11" t="s">
        <v>1176</v>
      </c>
      <c r="D441" s="11">
        <v>70</v>
      </c>
      <c r="E441" s="11">
        <v>50</v>
      </c>
      <c r="F441" s="11">
        <v>120</v>
      </c>
      <c r="G441" s="11" t="s">
        <v>210</v>
      </c>
      <c r="H441" s="11" t="s">
        <v>28</v>
      </c>
      <c r="BI441"/>
      <c r="BJ441" s="7"/>
      <c r="BK441" s="7"/>
      <c r="BL441" s="7"/>
      <c r="BM441" s="7"/>
      <c r="BN441" s="7"/>
      <c r="BO441" s="7"/>
    </row>
    <row r="442" spans="1:67">
      <c r="A442" s="11" t="s">
        <v>1178</v>
      </c>
      <c r="B442" s="11" t="s">
        <v>1179</v>
      </c>
      <c r="C442" s="11" t="s">
        <v>1178</v>
      </c>
      <c r="BI442"/>
      <c r="BJ442" s="7"/>
      <c r="BK442" s="7"/>
      <c r="BL442" s="7"/>
      <c r="BM442" s="7"/>
      <c r="BN442" s="7"/>
      <c r="BO442" s="7"/>
    </row>
    <row r="443" spans="1:67">
      <c r="A443" s="11" t="s">
        <v>1180</v>
      </c>
      <c r="B443" s="11" t="s">
        <v>1181</v>
      </c>
      <c r="C443" s="11" t="s">
        <v>1180</v>
      </c>
      <c r="BI443"/>
      <c r="BJ443" s="7"/>
      <c r="BK443" s="7"/>
      <c r="BL443" s="7"/>
      <c r="BM443" s="7"/>
      <c r="BN443" s="7"/>
      <c r="BO443" s="7"/>
    </row>
    <row r="444" spans="1:67">
      <c r="A444" s="11" t="s">
        <v>1182</v>
      </c>
      <c r="B444" s="11" t="s">
        <v>1183</v>
      </c>
      <c r="C444" s="11" t="s">
        <v>1182</v>
      </c>
      <c r="BI444"/>
      <c r="BJ444" s="7"/>
      <c r="BK444" s="7"/>
      <c r="BL444" s="7"/>
      <c r="BM444" s="7"/>
      <c r="BN444" s="7"/>
      <c r="BO444" s="7"/>
    </row>
    <row r="445" spans="1:67">
      <c r="A445" s="11" t="s">
        <v>1184</v>
      </c>
      <c r="B445" s="11" t="s">
        <v>1185</v>
      </c>
      <c r="C445" s="11" t="s">
        <v>1184</v>
      </c>
      <c r="BI445"/>
      <c r="BJ445" s="7"/>
      <c r="BK445" s="7"/>
      <c r="BL445" s="7"/>
      <c r="BM445" s="7"/>
      <c r="BN445" s="7"/>
      <c r="BO445" s="7"/>
    </row>
    <row r="446" spans="1:67">
      <c r="A446" s="11" t="s">
        <v>1186</v>
      </c>
      <c r="B446" s="11" t="s">
        <v>1187</v>
      </c>
      <c r="C446" s="11" t="s">
        <v>1186</v>
      </c>
      <c r="BI446"/>
      <c r="BJ446" s="7"/>
      <c r="BK446" s="7"/>
      <c r="BL446" s="7"/>
      <c r="BM446" s="7"/>
      <c r="BN446" s="7"/>
      <c r="BO446" s="7"/>
    </row>
    <row r="447" spans="1:67">
      <c r="A447" s="11" t="s">
        <v>1188</v>
      </c>
      <c r="B447" s="11" t="s">
        <v>1189</v>
      </c>
      <c r="C447" s="11" t="s">
        <v>1188</v>
      </c>
      <c r="D447" s="11">
        <v>70</v>
      </c>
      <c r="E447" s="11">
        <v>50</v>
      </c>
      <c r="F447" s="11">
        <v>120</v>
      </c>
      <c r="G447" s="11" t="s">
        <v>210</v>
      </c>
      <c r="H447" s="11" t="s">
        <v>28</v>
      </c>
      <c r="BI447"/>
      <c r="BJ447" s="7"/>
      <c r="BK447" s="7"/>
      <c r="BL447" s="7"/>
      <c r="BM447" s="7"/>
      <c r="BN447" s="7"/>
      <c r="BO447" s="7"/>
    </row>
    <row r="448" spans="1:67">
      <c r="A448" s="11" t="s">
        <v>1190</v>
      </c>
      <c r="B448" s="11" t="s">
        <v>1191</v>
      </c>
      <c r="C448" s="11" t="s">
        <v>1190</v>
      </c>
      <c r="D448" s="11">
        <v>70</v>
      </c>
      <c r="E448" s="11">
        <v>50</v>
      </c>
      <c r="F448" s="11">
        <v>120</v>
      </c>
      <c r="G448" s="11" t="s">
        <v>210</v>
      </c>
      <c r="H448" s="11" t="s">
        <v>28</v>
      </c>
      <c r="BI448"/>
      <c r="BJ448" s="7"/>
      <c r="BK448" s="7"/>
      <c r="BL448" s="7"/>
      <c r="BM448" s="7"/>
      <c r="BN448" s="7"/>
      <c r="BO448" s="7"/>
    </row>
    <row r="449" spans="1:67">
      <c r="A449" s="11" t="s">
        <v>1192</v>
      </c>
      <c r="B449" s="11" t="s">
        <v>1193</v>
      </c>
      <c r="C449" s="11" t="s">
        <v>1192</v>
      </c>
      <c r="BI449"/>
      <c r="BJ449" s="7"/>
      <c r="BK449" s="7"/>
      <c r="BL449" s="7"/>
      <c r="BM449" s="7"/>
      <c r="BN449" s="7"/>
      <c r="BO449" s="7"/>
    </row>
    <row r="450" spans="1:67">
      <c r="A450" s="11" t="s">
        <v>1194</v>
      </c>
      <c r="B450" s="11" t="s">
        <v>1195</v>
      </c>
      <c r="C450" s="11" t="s">
        <v>1194</v>
      </c>
      <c r="BI450"/>
      <c r="BJ450" s="7"/>
      <c r="BK450" s="7"/>
      <c r="BL450" s="7"/>
      <c r="BM450" s="7"/>
      <c r="BN450" s="7"/>
      <c r="BO450" s="7"/>
    </row>
    <row r="451" spans="1:67">
      <c r="A451" s="11" t="s">
        <v>1196</v>
      </c>
      <c r="B451" s="11" t="s">
        <v>1197</v>
      </c>
      <c r="C451" s="11" t="s">
        <v>1196</v>
      </c>
      <c r="D451" s="11">
        <v>70</v>
      </c>
      <c r="E451" s="11">
        <v>50</v>
      </c>
      <c r="F451" s="11">
        <v>120</v>
      </c>
      <c r="G451" s="11" t="s">
        <v>210</v>
      </c>
      <c r="H451" s="11" t="s">
        <v>28</v>
      </c>
      <c r="BI451"/>
      <c r="BJ451" s="7"/>
      <c r="BK451" s="7"/>
      <c r="BL451" s="7"/>
      <c r="BM451" s="7"/>
      <c r="BN451" s="7"/>
      <c r="BO451" s="7"/>
    </row>
    <row r="452" spans="1:67">
      <c r="A452" s="11" t="s">
        <v>1198</v>
      </c>
      <c r="B452" s="11" t="s">
        <v>1199</v>
      </c>
      <c r="C452" s="11" t="s">
        <v>1198</v>
      </c>
      <c r="BI452"/>
      <c r="BJ452" s="7"/>
      <c r="BK452" s="7"/>
      <c r="BL452" s="7"/>
      <c r="BM452" s="7"/>
      <c r="BN452" s="7"/>
      <c r="BO452" s="7"/>
    </row>
    <row r="453" spans="1:67">
      <c r="A453" s="11" t="s">
        <v>1200</v>
      </c>
      <c r="B453" s="11" t="s">
        <v>1201</v>
      </c>
      <c r="C453" s="11" t="s">
        <v>1200</v>
      </c>
      <c r="BI453"/>
      <c r="BJ453" s="7"/>
      <c r="BK453" s="7"/>
      <c r="BL453" s="7"/>
      <c r="BM453" s="7"/>
      <c r="BN453" s="7"/>
      <c r="BO453" s="7"/>
    </row>
    <row r="454" spans="1:67">
      <c r="A454" s="11" t="s">
        <v>1202</v>
      </c>
      <c r="B454" s="11" t="s">
        <v>1203</v>
      </c>
      <c r="C454" s="11" t="s">
        <v>1202</v>
      </c>
      <c r="BI454"/>
      <c r="BJ454" s="7"/>
      <c r="BK454" s="7"/>
      <c r="BL454" s="7"/>
      <c r="BM454" s="7"/>
      <c r="BN454" s="7"/>
      <c r="BO454" s="7"/>
    </row>
    <row r="455" spans="1:67">
      <c r="A455" s="11" t="s">
        <v>1204</v>
      </c>
      <c r="B455" s="11" t="s">
        <v>1205</v>
      </c>
      <c r="C455" s="11" t="s">
        <v>1204</v>
      </c>
      <c r="D455" s="11">
        <v>750</v>
      </c>
      <c r="E455" s="11">
        <v>80</v>
      </c>
      <c r="F455" s="11">
        <v>830</v>
      </c>
      <c r="G455" s="11" t="s">
        <v>35</v>
      </c>
      <c r="H455" s="11" t="s">
        <v>28</v>
      </c>
      <c r="BI455"/>
      <c r="BJ455" s="7"/>
      <c r="BK455" s="7"/>
      <c r="BL455" s="7"/>
      <c r="BM455" s="7"/>
      <c r="BN455" s="7"/>
      <c r="BO455" s="7"/>
    </row>
    <row r="456" spans="1:67">
      <c r="A456" s="11" t="s">
        <v>1206</v>
      </c>
      <c r="B456" s="11" t="s">
        <v>1207</v>
      </c>
      <c r="C456" s="11" t="s">
        <v>1206</v>
      </c>
      <c r="D456" s="11">
        <v>70</v>
      </c>
      <c r="E456" s="11">
        <v>50</v>
      </c>
      <c r="F456" s="11">
        <v>120</v>
      </c>
      <c r="G456" s="11" t="s">
        <v>210</v>
      </c>
      <c r="H456" s="11" t="s">
        <v>28</v>
      </c>
      <c r="BI456"/>
      <c r="BJ456" s="7"/>
      <c r="BK456" s="7"/>
      <c r="BL456" s="7"/>
      <c r="BM456" s="7"/>
      <c r="BN456" s="7"/>
      <c r="BO456" s="7"/>
    </row>
    <row r="457" spans="1:67">
      <c r="A457" s="11" t="s">
        <v>1208</v>
      </c>
      <c r="B457" s="11" t="s">
        <v>1209</v>
      </c>
      <c r="C457" s="11" t="s">
        <v>1208</v>
      </c>
      <c r="BI457"/>
      <c r="BJ457" s="7"/>
      <c r="BK457" s="7"/>
      <c r="BL457" s="7"/>
      <c r="BM457" s="7"/>
      <c r="BN457" s="7"/>
      <c r="BO457" s="7"/>
    </row>
    <row r="458" spans="1:67">
      <c r="A458" s="11" t="s">
        <v>1210</v>
      </c>
      <c r="B458" s="11" t="s">
        <v>1211</v>
      </c>
      <c r="C458" s="11" t="s">
        <v>1210</v>
      </c>
      <c r="BI458"/>
      <c r="BJ458" s="7"/>
      <c r="BK458" s="7"/>
      <c r="BL458" s="7"/>
      <c r="BM458" s="7"/>
      <c r="BN458" s="7"/>
      <c r="BO458" s="7"/>
    </row>
    <row r="459" spans="1:67">
      <c r="A459" s="11" t="s">
        <v>1212</v>
      </c>
      <c r="B459" s="11" t="s">
        <v>1213</v>
      </c>
      <c r="C459" s="11" t="s">
        <v>1212</v>
      </c>
      <c r="BI459"/>
      <c r="BJ459" s="7"/>
      <c r="BK459" s="7"/>
      <c r="BL459" s="7"/>
      <c r="BM459" s="7"/>
      <c r="BN459" s="7"/>
      <c r="BO459" s="7"/>
    </row>
    <row r="460" spans="1:67">
      <c r="A460" s="11" t="s">
        <v>1214</v>
      </c>
      <c r="B460" s="11" t="s">
        <v>1215</v>
      </c>
      <c r="C460" s="11" t="s">
        <v>1214</v>
      </c>
      <c r="BI460"/>
      <c r="BJ460" s="7"/>
      <c r="BK460" s="7"/>
      <c r="BL460" s="7"/>
      <c r="BM460" s="7"/>
      <c r="BN460" s="7"/>
      <c r="BO460" s="7"/>
    </row>
    <row r="461" spans="1:67">
      <c r="A461" s="11" t="s">
        <v>1216</v>
      </c>
      <c r="B461" s="11" t="s">
        <v>1217</v>
      </c>
      <c r="C461" s="11" t="s">
        <v>1216</v>
      </c>
      <c r="D461" s="11">
        <v>800</v>
      </c>
      <c r="E461" s="11">
        <v>320</v>
      </c>
      <c r="F461" s="11">
        <v>1120</v>
      </c>
      <c r="G461" s="11" t="s">
        <v>35</v>
      </c>
      <c r="H461" s="11" t="s">
        <v>28</v>
      </c>
      <c r="BI461"/>
      <c r="BJ461" s="7"/>
      <c r="BK461" s="7"/>
      <c r="BL461" s="7"/>
      <c r="BM461" s="7"/>
      <c r="BN461" s="7"/>
      <c r="BO461" s="7"/>
    </row>
    <row r="462" spans="1:67">
      <c r="A462" s="11" t="s">
        <v>1218</v>
      </c>
      <c r="B462" s="11" t="s">
        <v>1219</v>
      </c>
      <c r="C462" s="11" t="s">
        <v>1218</v>
      </c>
      <c r="BI462"/>
      <c r="BJ462" s="7"/>
      <c r="BK462" s="7"/>
      <c r="BL462" s="7"/>
      <c r="BM462" s="7"/>
      <c r="BN462" s="7"/>
      <c r="BO462" s="7"/>
    </row>
    <row r="463" spans="1:67">
      <c r="A463" s="11" t="s">
        <v>1220</v>
      </c>
      <c r="B463" s="11" t="s">
        <v>1221</v>
      </c>
      <c r="C463" s="11" t="s">
        <v>1220</v>
      </c>
      <c r="D463" s="11">
        <v>400</v>
      </c>
      <c r="E463" s="11">
        <v>200</v>
      </c>
      <c r="F463" s="11">
        <v>600</v>
      </c>
      <c r="G463" s="11" t="s">
        <v>35</v>
      </c>
      <c r="H463" s="11" t="s">
        <v>28</v>
      </c>
      <c r="BI463"/>
      <c r="BJ463" s="7"/>
      <c r="BK463" s="7"/>
      <c r="BL463" s="7"/>
      <c r="BM463" s="7"/>
      <c r="BN463" s="7"/>
      <c r="BO463" s="7"/>
    </row>
    <row r="464" spans="1:67">
      <c r="A464" s="11" t="s">
        <v>1222</v>
      </c>
      <c r="B464" s="11" t="s">
        <v>1223</v>
      </c>
      <c r="C464" s="11" t="s">
        <v>1222</v>
      </c>
      <c r="D464" s="11">
        <v>800</v>
      </c>
      <c r="E464" s="11">
        <v>320</v>
      </c>
      <c r="F464" s="11">
        <v>1120</v>
      </c>
      <c r="G464" s="11" t="s">
        <v>35</v>
      </c>
      <c r="H464" s="11" t="s">
        <v>28</v>
      </c>
      <c r="BI464"/>
      <c r="BJ464" s="7"/>
      <c r="BK464" s="7"/>
      <c r="BL464" s="7"/>
      <c r="BM464" s="7"/>
      <c r="BN464" s="7"/>
      <c r="BO464" s="7"/>
    </row>
    <row r="465" spans="1:67">
      <c r="A465" s="11" t="s">
        <v>1224</v>
      </c>
      <c r="B465" s="11" t="s">
        <v>1225</v>
      </c>
      <c r="C465" s="11" t="s">
        <v>1224</v>
      </c>
      <c r="D465" s="11">
        <v>800</v>
      </c>
      <c r="E465" s="11">
        <v>320</v>
      </c>
      <c r="F465" s="11">
        <v>1120</v>
      </c>
      <c r="G465" s="11" t="s">
        <v>35</v>
      </c>
      <c r="H465" s="11" t="s">
        <v>28</v>
      </c>
      <c r="BI465"/>
      <c r="BJ465" s="7"/>
      <c r="BK465" s="7"/>
      <c r="BL465" s="7"/>
      <c r="BM465" s="7"/>
      <c r="BN465" s="7"/>
      <c r="BO465" s="7"/>
    </row>
    <row r="466" spans="1:67">
      <c r="A466" s="11" t="s">
        <v>1226</v>
      </c>
      <c r="B466" s="11" t="s">
        <v>1227</v>
      </c>
      <c r="C466" s="11" t="s">
        <v>1226</v>
      </c>
      <c r="D466" s="11">
        <v>200</v>
      </c>
      <c r="E466" s="11">
        <v>60</v>
      </c>
      <c r="F466" s="11">
        <v>260</v>
      </c>
      <c r="G466" s="11" t="s">
        <v>27</v>
      </c>
      <c r="H466" s="11" t="s">
        <v>28</v>
      </c>
      <c r="BI466"/>
      <c r="BJ466" s="7"/>
      <c r="BK466" s="7"/>
      <c r="BL466" s="7"/>
      <c r="BM466" s="7"/>
      <c r="BN466" s="7"/>
      <c r="BO466" s="7"/>
    </row>
    <row r="467" spans="1:67">
      <c r="A467" s="11" t="s">
        <v>1228</v>
      </c>
      <c r="B467" s="11" t="s">
        <v>1229</v>
      </c>
      <c r="C467" s="11" t="s">
        <v>1228</v>
      </c>
      <c r="D467" s="11">
        <v>200</v>
      </c>
      <c r="E467" s="11">
        <v>60</v>
      </c>
      <c r="F467" s="11">
        <v>260</v>
      </c>
      <c r="G467" s="11" t="s">
        <v>210</v>
      </c>
      <c r="H467" s="11" t="s">
        <v>28</v>
      </c>
      <c r="BI467"/>
      <c r="BJ467" s="7"/>
      <c r="BK467" s="7"/>
      <c r="BL467" s="7"/>
      <c r="BM467" s="7"/>
      <c r="BN467" s="7"/>
      <c r="BO467" s="7"/>
    </row>
    <row r="468" spans="1:67">
      <c r="A468" s="11" t="s">
        <v>1230</v>
      </c>
      <c r="B468" s="11" t="s">
        <v>1231</v>
      </c>
      <c r="C468" s="11" t="s">
        <v>1230</v>
      </c>
      <c r="D468" s="11">
        <v>360</v>
      </c>
      <c r="E468" s="11">
        <v>150</v>
      </c>
      <c r="F468" s="11">
        <v>510</v>
      </c>
      <c r="G468" s="11" t="s">
        <v>35</v>
      </c>
      <c r="H468" s="11" t="s">
        <v>28</v>
      </c>
      <c r="BI468"/>
      <c r="BJ468" s="7"/>
      <c r="BK468" s="7"/>
      <c r="BL468" s="7"/>
      <c r="BM468" s="7"/>
      <c r="BN468" s="7"/>
      <c r="BO468" s="7"/>
    </row>
    <row r="469" spans="1:67">
      <c r="A469" s="11" t="s">
        <v>1232</v>
      </c>
      <c r="B469" s="11" t="s">
        <v>1233</v>
      </c>
      <c r="C469" s="11" t="s">
        <v>1232</v>
      </c>
      <c r="D469" s="11">
        <v>360</v>
      </c>
      <c r="E469" s="11">
        <v>150</v>
      </c>
      <c r="F469" s="11">
        <v>510</v>
      </c>
      <c r="G469" s="11" t="s">
        <v>35</v>
      </c>
      <c r="H469" s="11" t="s">
        <v>28</v>
      </c>
      <c r="BI469"/>
      <c r="BJ469" s="7"/>
      <c r="BK469" s="7"/>
      <c r="BL469" s="7"/>
      <c r="BM469" s="7"/>
      <c r="BN469" s="7"/>
      <c r="BO469" s="7"/>
    </row>
    <row r="470" spans="1:67">
      <c r="A470" s="11" t="s">
        <v>1234</v>
      </c>
      <c r="B470" s="11" t="s">
        <v>1235</v>
      </c>
      <c r="C470" s="11" t="s">
        <v>1234</v>
      </c>
      <c r="BI470"/>
      <c r="BJ470" s="7"/>
      <c r="BK470" s="7"/>
      <c r="BL470" s="7"/>
      <c r="BM470" s="7"/>
      <c r="BN470" s="7"/>
      <c r="BO470" s="7"/>
    </row>
    <row r="471" spans="1:67">
      <c r="A471" s="11" t="s">
        <v>1236</v>
      </c>
      <c r="B471" s="11" t="s">
        <v>1237</v>
      </c>
      <c r="C471" s="11" t="s">
        <v>1236</v>
      </c>
      <c r="BI471"/>
      <c r="BJ471" s="7"/>
      <c r="BK471" s="7"/>
      <c r="BL471" s="7"/>
      <c r="BM471" s="7"/>
      <c r="BN471" s="7"/>
      <c r="BO471" s="7"/>
    </row>
    <row r="472" spans="1:67">
      <c r="A472" s="11" t="s">
        <v>1238</v>
      </c>
      <c r="B472" s="11" t="s">
        <v>1239</v>
      </c>
      <c r="C472" s="11" t="s">
        <v>1238</v>
      </c>
      <c r="D472" s="11">
        <v>360</v>
      </c>
      <c r="E472" s="11">
        <v>150</v>
      </c>
      <c r="F472" s="11">
        <v>510</v>
      </c>
      <c r="G472" s="11" t="s">
        <v>35</v>
      </c>
      <c r="H472" s="11" t="s">
        <v>28</v>
      </c>
      <c r="BI472"/>
      <c r="BJ472" s="7"/>
      <c r="BK472" s="7"/>
      <c r="BL472" s="7"/>
      <c r="BM472" s="7"/>
      <c r="BN472" s="7"/>
      <c r="BO472" s="7"/>
    </row>
    <row r="473" spans="1:67">
      <c r="A473" s="11" t="s">
        <v>1240</v>
      </c>
      <c r="B473" s="11" t="s">
        <v>1241</v>
      </c>
      <c r="C473" s="11" t="s">
        <v>1240</v>
      </c>
      <c r="BI473"/>
      <c r="BJ473" s="7"/>
      <c r="BK473" s="7"/>
      <c r="BL473" s="7"/>
      <c r="BM473" s="7"/>
      <c r="BN473" s="7"/>
      <c r="BO473" s="7"/>
    </row>
    <row r="474" spans="1:67">
      <c r="A474" s="11" t="s">
        <v>1242</v>
      </c>
      <c r="B474" s="11" t="s">
        <v>1243</v>
      </c>
      <c r="C474" s="11" t="s">
        <v>1242</v>
      </c>
      <c r="BI474"/>
      <c r="BJ474" s="7"/>
      <c r="BK474" s="7"/>
      <c r="BL474" s="7"/>
      <c r="BM474" s="7"/>
      <c r="BN474" s="7"/>
      <c r="BO474" s="7"/>
    </row>
    <row r="475" spans="1:67">
      <c r="A475" s="11" t="s">
        <v>1244</v>
      </c>
      <c r="B475" s="11" t="s">
        <v>1245</v>
      </c>
      <c r="C475" s="11" t="s">
        <v>1244</v>
      </c>
      <c r="BI475"/>
      <c r="BJ475" s="7"/>
      <c r="BK475" s="7"/>
      <c r="BL475" s="7"/>
      <c r="BM475" s="7"/>
      <c r="BN475" s="7"/>
      <c r="BO475" s="7"/>
    </row>
    <row r="476" spans="1:67">
      <c r="A476" s="11" t="s">
        <v>1246</v>
      </c>
      <c r="B476" s="11" t="s">
        <v>1247</v>
      </c>
      <c r="C476" s="11" t="s">
        <v>1246</v>
      </c>
      <c r="BI476"/>
      <c r="BJ476" s="7"/>
      <c r="BK476" s="7"/>
      <c r="BL476" s="7"/>
      <c r="BM476" s="7"/>
      <c r="BN476" s="7"/>
      <c r="BO476" s="7"/>
    </row>
    <row r="477" spans="1:67">
      <c r="A477" s="11" t="s">
        <v>1248</v>
      </c>
      <c r="B477" s="11" t="s">
        <v>1249</v>
      </c>
      <c r="C477" s="11" t="s">
        <v>1248</v>
      </c>
      <c r="BI477"/>
      <c r="BJ477" s="7"/>
      <c r="BK477" s="7"/>
      <c r="BL477" s="7"/>
      <c r="BM477" s="7"/>
      <c r="BN477" s="7"/>
      <c r="BO477" s="7"/>
    </row>
    <row r="478" spans="1:67">
      <c r="A478" s="11" t="s">
        <v>1250</v>
      </c>
      <c r="B478" s="11" t="s">
        <v>1251</v>
      </c>
      <c r="C478" s="11" t="s">
        <v>1250</v>
      </c>
      <c r="BI478"/>
      <c r="BJ478" s="7"/>
      <c r="BK478" s="7"/>
      <c r="BL478" s="7"/>
      <c r="BM478" s="7"/>
      <c r="BN478" s="7"/>
      <c r="BO478" s="7"/>
    </row>
    <row r="479" spans="1:67">
      <c r="A479" s="11" t="s">
        <v>1252</v>
      </c>
      <c r="B479" s="11" t="s">
        <v>1253</v>
      </c>
      <c r="C479" s="11" t="s">
        <v>1252</v>
      </c>
      <c r="BI479"/>
      <c r="BJ479" s="7"/>
      <c r="BK479" s="7"/>
      <c r="BL479" s="7"/>
      <c r="BM479" s="7"/>
      <c r="BN479" s="7"/>
      <c r="BO479" s="7"/>
    </row>
    <row r="480" spans="1:67">
      <c r="A480" s="11" t="s">
        <v>1254</v>
      </c>
      <c r="B480" s="11" t="s">
        <v>1255</v>
      </c>
      <c r="C480" s="11" t="s">
        <v>1254</v>
      </c>
      <c r="BI480"/>
      <c r="BJ480" s="7"/>
      <c r="BK480" s="7"/>
      <c r="BL480" s="7"/>
      <c r="BM480" s="7"/>
      <c r="BN480" s="7"/>
      <c r="BO480" s="7"/>
    </row>
    <row r="481" spans="1:67">
      <c r="A481" s="11" t="s">
        <v>1256</v>
      </c>
      <c r="B481" s="11" t="s">
        <v>1257</v>
      </c>
      <c r="C481" s="11" t="s">
        <v>1256</v>
      </c>
      <c r="BI481"/>
      <c r="BJ481" s="7"/>
      <c r="BK481" s="7"/>
      <c r="BL481" s="7"/>
      <c r="BM481" s="7"/>
      <c r="BN481" s="7"/>
      <c r="BO481" s="7"/>
    </row>
    <row r="482" spans="1:67">
      <c r="A482" s="11" t="s">
        <v>1258</v>
      </c>
      <c r="B482" s="11" t="s">
        <v>1259</v>
      </c>
      <c r="C482" s="11" t="s">
        <v>1258</v>
      </c>
      <c r="BI482"/>
      <c r="BJ482" s="7"/>
      <c r="BK482" s="7"/>
      <c r="BL482" s="7"/>
      <c r="BM482" s="7"/>
      <c r="BN482" s="7"/>
      <c r="BO482" s="7"/>
    </row>
    <row r="483" spans="1:67">
      <c r="A483" s="11" t="s">
        <v>1260</v>
      </c>
      <c r="B483" s="11" t="s">
        <v>1261</v>
      </c>
      <c r="C483" s="11" t="s">
        <v>1260</v>
      </c>
      <c r="D483" s="11">
        <v>1200</v>
      </c>
      <c r="E483" s="11">
        <v>300</v>
      </c>
      <c r="F483" s="11">
        <v>1500</v>
      </c>
      <c r="G483" s="11" t="s">
        <v>35</v>
      </c>
      <c r="H483" s="11" t="s">
        <v>28</v>
      </c>
      <c r="BI483"/>
      <c r="BJ483" s="7"/>
      <c r="BK483" s="7"/>
      <c r="BL483" s="7"/>
      <c r="BM483" s="7"/>
      <c r="BN483" s="7"/>
      <c r="BO483" s="7"/>
    </row>
    <row r="484" spans="1:67">
      <c r="A484" s="11" t="s">
        <v>1262</v>
      </c>
      <c r="B484" s="11" t="s">
        <v>1263</v>
      </c>
      <c r="C484" s="11" t="s">
        <v>1262</v>
      </c>
      <c r="BI484"/>
      <c r="BJ484" s="7"/>
      <c r="BK484" s="7"/>
      <c r="BL484" s="7"/>
      <c r="BM484" s="7"/>
      <c r="BN484" s="7"/>
      <c r="BO484" s="7"/>
    </row>
    <row r="485" spans="1:67">
      <c r="A485" s="11" t="s">
        <v>1264</v>
      </c>
      <c r="B485" s="11" t="s">
        <v>1265</v>
      </c>
      <c r="C485" s="11" t="s">
        <v>1264</v>
      </c>
      <c r="BI485"/>
      <c r="BJ485" s="7"/>
      <c r="BK485" s="7"/>
      <c r="BL485" s="7"/>
      <c r="BM485" s="7"/>
      <c r="BN485" s="7"/>
      <c r="BO485" s="7"/>
    </row>
    <row r="486" spans="1:67">
      <c r="A486" s="11" t="s">
        <v>1266</v>
      </c>
      <c r="B486" s="11" t="s">
        <v>1267</v>
      </c>
      <c r="C486" s="11" t="s">
        <v>1266</v>
      </c>
      <c r="BI486"/>
      <c r="BJ486" s="7"/>
      <c r="BK486" s="7"/>
      <c r="BL486" s="7"/>
      <c r="BM486" s="7"/>
      <c r="BN486" s="7"/>
      <c r="BO486" s="7"/>
    </row>
    <row r="487" spans="1:67">
      <c r="A487" s="11" t="s">
        <v>1268</v>
      </c>
      <c r="B487" s="11" t="s">
        <v>1269</v>
      </c>
      <c r="C487" s="11" t="s">
        <v>1268</v>
      </c>
      <c r="BI487"/>
      <c r="BJ487" s="7"/>
      <c r="BK487" s="7"/>
      <c r="BL487" s="7"/>
      <c r="BM487" s="7"/>
      <c r="BN487" s="7"/>
      <c r="BO487" s="7"/>
    </row>
    <row r="488" spans="1:67">
      <c r="A488" s="11" t="s">
        <v>1270</v>
      </c>
      <c r="B488" s="11" t="s">
        <v>1271</v>
      </c>
      <c r="C488" s="11" t="s">
        <v>1270</v>
      </c>
      <c r="BI488"/>
      <c r="BJ488" s="7"/>
      <c r="BK488" s="7"/>
      <c r="BL488" s="7"/>
      <c r="BM488" s="7"/>
      <c r="BN488" s="7"/>
      <c r="BO488" s="7"/>
    </row>
    <row r="489" spans="1:67">
      <c r="A489" s="11" t="s">
        <v>1272</v>
      </c>
      <c r="B489" s="11" t="s">
        <v>1273</v>
      </c>
      <c r="C489" s="11" t="s">
        <v>1272</v>
      </c>
      <c r="BI489"/>
      <c r="BJ489" s="7"/>
      <c r="BK489" s="7"/>
      <c r="BL489" s="7"/>
      <c r="BM489" s="7"/>
      <c r="BN489" s="7"/>
      <c r="BO489" s="7"/>
    </row>
    <row r="490" spans="1:67">
      <c r="A490" s="11" t="s">
        <v>1274</v>
      </c>
      <c r="B490" s="11" t="s">
        <v>1275</v>
      </c>
      <c r="C490" s="11" t="s">
        <v>1274</v>
      </c>
      <c r="D490" s="11">
        <v>70</v>
      </c>
      <c r="E490" s="11">
        <v>50</v>
      </c>
      <c r="F490" s="11">
        <v>120</v>
      </c>
      <c r="G490" s="11" t="s">
        <v>210</v>
      </c>
      <c r="H490" s="11" t="s">
        <v>28</v>
      </c>
      <c r="BI490"/>
      <c r="BJ490" s="7"/>
      <c r="BK490" s="7"/>
      <c r="BL490" s="7"/>
      <c r="BM490" s="7"/>
      <c r="BN490" s="7"/>
      <c r="BO490" s="7"/>
    </row>
    <row r="491" spans="1:67">
      <c r="A491" s="11" t="s">
        <v>1276</v>
      </c>
      <c r="B491" s="11" t="s">
        <v>1277</v>
      </c>
      <c r="C491" s="11" t="s">
        <v>1276</v>
      </c>
      <c r="BI491"/>
      <c r="BJ491" s="7"/>
      <c r="BK491" s="7"/>
      <c r="BL491" s="7"/>
      <c r="BM491" s="7"/>
      <c r="BN491" s="7"/>
      <c r="BO491" s="7"/>
    </row>
    <row r="492" spans="1:67">
      <c r="A492" s="11" t="s">
        <v>1278</v>
      </c>
      <c r="B492" s="11" t="s">
        <v>1279</v>
      </c>
      <c r="C492" s="11" t="s">
        <v>1278</v>
      </c>
      <c r="BI492"/>
      <c r="BJ492" s="7"/>
      <c r="BK492" s="7"/>
      <c r="BL492" s="7"/>
      <c r="BM492" s="7"/>
      <c r="BN492" s="7"/>
      <c r="BO492" s="7"/>
    </row>
    <row r="493" spans="1:67">
      <c r="A493" s="11" t="s">
        <v>1280</v>
      </c>
      <c r="B493" s="11" t="s">
        <v>1281</v>
      </c>
      <c r="C493" s="11" t="s">
        <v>1280</v>
      </c>
      <c r="BI493"/>
      <c r="BJ493" s="7"/>
      <c r="BK493" s="7"/>
      <c r="BL493" s="7"/>
      <c r="BM493" s="7"/>
      <c r="BN493" s="7"/>
      <c r="BO493" s="7"/>
    </row>
    <row r="494" spans="1:67">
      <c r="A494" s="11" t="s">
        <v>1282</v>
      </c>
      <c r="B494" s="11" t="s">
        <v>1283</v>
      </c>
      <c r="C494" s="11" t="s">
        <v>1282</v>
      </c>
      <c r="BI494"/>
      <c r="BJ494" s="7"/>
      <c r="BK494" s="7"/>
      <c r="BL494" s="7"/>
      <c r="BM494" s="7"/>
      <c r="BN494" s="7"/>
      <c r="BO494" s="7"/>
    </row>
    <row r="495" spans="1:67">
      <c r="A495" s="11" t="s">
        <v>1284</v>
      </c>
      <c r="B495" s="11" t="s">
        <v>1285</v>
      </c>
      <c r="C495" s="11" t="s">
        <v>1284</v>
      </c>
      <c r="BI495"/>
      <c r="BJ495" s="7"/>
      <c r="BK495" s="7"/>
      <c r="BL495" s="7"/>
      <c r="BM495" s="7"/>
      <c r="BN495" s="7"/>
      <c r="BO495" s="7"/>
    </row>
    <row r="496" spans="1:67">
      <c r="A496" s="11" t="s">
        <v>1286</v>
      </c>
      <c r="B496" s="11" t="s">
        <v>1287</v>
      </c>
      <c r="C496" s="11" t="s">
        <v>1286</v>
      </c>
      <c r="BI496"/>
      <c r="BJ496" s="7"/>
      <c r="BK496" s="7"/>
      <c r="BL496" s="7"/>
      <c r="BM496" s="7"/>
      <c r="BN496" s="7"/>
      <c r="BO496" s="7"/>
    </row>
    <row r="497" spans="1:67">
      <c r="A497" s="11" t="s">
        <v>1288</v>
      </c>
      <c r="B497" s="11" t="s">
        <v>1289</v>
      </c>
      <c r="C497" s="11" t="s">
        <v>1288</v>
      </c>
      <c r="BI497"/>
      <c r="BJ497" s="7"/>
      <c r="BK497" s="7"/>
      <c r="BL497" s="7"/>
      <c r="BM497" s="7"/>
      <c r="BN497" s="7"/>
      <c r="BO497" s="7"/>
    </row>
    <row r="498" spans="1:67">
      <c r="A498" s="11" t="s">
        <v>1290</v>
      </c>
      <c r="B498" s="11" t="s">
        <v>1291</v>
      </c>
      <c r="C498" s="11" t="s">
        <v>1290</v>
      </c>
      <c r="BI498"/>
      <c r="BJ498" s="7"/>
      <c r="BK498" s="7"/>
      <c r="BL498" s="7"/>
      <c r="BM498" s="7"/>
      <c r="BN498" s="7"/>
      <c r="BO498" s="7"/>
    </row>
    <row r="499" spans="1:67">
      <c r="A499" s="11" t="s">
        <v>1292</v>
      </c>
      <c r="B499" s="11" t="s">
        <v>1293</v>
      </c>
      <c r="C499" s="11" t="s">
        <v>1292</v>
      </c>
      <c r="D499" s="11">
        <v>70</v>
      </c>
      <c r="E499" s="11">
        <v>50</v>
      </c>
      <c r="F499" s="11">
        <v>120</v>
      </c>
      <c r="G499" s="11" t="s">
        <v>210</v>
      </c>
      <c r="H499" s="11" t="s">
        <v>28</v>
      </c>
      <c r="BI499"/>
      <c r="BJ499" s="7"/>
      <c r="BK499" s="7"/>
      <c r="BL499" s="7"/>
      <c r="BM499" s="7"/>
      <c r="BN499" s="7"/>
      <c r="BO499" s="7"/>
    </row>
    <row r="500" spans="1:67">
      <c r="A500" s="11" t="s">
        <v>1294</v>
      </c>
      <c r="B500" s="11" t="s">
        <v>1295</v>
      </c>
      <c r="C500" s="11" t="s">
        <v>1294</v>
      </c>
      <c r="BI500"/>
      <c r="BJ500" s="7"/>
      <c r="BK500" s="7"/>
      <c r="BL500" s="7"/>
      <c r="BM500" s="7"/>
      <c r="BN500" s="7"/>
      <c r="BO500" s="7"/>
    </row>
    <row r="501" spans="1:67">
      <c r="A501" s="11" t="s">
        <v>1296</v>
      </c>
      <c r="B501" s="11" t="s">
        <v>1297</v>
      </c>
      <c r="C501" s="11" t="s">
        <v>1296</v>
      </c>
      <c r="D501" s="11">
        <v>70</v>
      </c>
      <c r="E501" s="11">
        <v>50</v>
      </c>
      <c r="F501" s="11">
        <v>120</v>
      </c>
      <c r="G501" s="11" t="s">
        <v>210</v>
      </c>
      <c r="H501" s="11" t="s">
        <v>28</v>
      </c>
      <c r="BI501"/>
      <c r="BJ501" s="7"/>
      <c r="BK501" s="7"/>
      <c r="BL501" s="7"/>
      <c r="BM501" s="7"/>
      <c r="BN501" s="7"/>
      <c r="BO501" s="7"/>
    </row>
    <row r="502" spans="1:67">
      <c r="A502" s="11" t="s">
        <v>1298</v>
      </c>
      <c r="B502" s="11" t="s">
        <v>1299</v>
      </c>
      <c r="C502" s="11" t="s">
        <v>1298</v>
      </c>
      <c r="BI502"/>
      <c r="BJ502" s="7"/>
      <c r="BK502" s="7"/>
      <c r="BL502" s="7"/>
      <c r="BM502" s="7"/>
      <c r="BN502" s="7"/>
      <c r="BO502" s="7"/>
    </row>
    <row r="503" spans="1:67">
      <c r="A503" s="11" t="s">
        <v>1300</v>
      </c>
      <c r="B503" s="11" t="s">
        <v>1301</v>
      </c>
      <c r="C503" s="11" t="s">
        <v>1300</v>
      </c>
      <c r="BI503"/>
      <c r="BJ503" s="7"/>
      <c r="BK503" s="7"/>
      <c r="BL503" s="7"/>
      <c r="BM503" s="7"/>
      <c r="BN503" s="7"/>
      <c r="BO503" s="7"/>
    </row>
    <row r="504" spans="1:67">
      <c r="A504" s="11" t="s">
        <v>1302</v>
      </c>
      <c r="B504" s="11" t="s">
        <v>1303</v>
      </c>
      <c r="C504" s="11" t="s">
        <v>1302</v>
      </c>
      <c r="BI504"/>
      <c r="BJ504" s="7"/>
      <c r="BK504" s="7"/>
      <c r="BL504" s="7"/>
      <c r="BM504" s="7"/>
      <c r="BN504" s="7"/>
      <c r="BO504" s="7"/>
    </row>
    <row r="505" spans="1:67">
      <c r="A505" s="11" t="s">
        <v>1304</v>
      </c>
      <c r="B505" s="11" t="s">
        <v>1305</v>
      </c>
      <c r="C505" s="11" t="s">
        <v>1304</v>
      </c>
      <c r="BI505"/>
      <c r="BJ505" s="7"/>
      <c r="BK505" s="7"/>
      <c r="BL505" s="7"/>
      <c r="BM505" s="7"/>
      <c r="BN505" s="7"/>
      <c r="BO505" s="7"/>
    </row>
    <row r="506" spans="1:67">
      <c r="A506" s="11" t="s">
        <v>1306</v>
      </c>
      <c r="B506" s="11" t="s">
        <v>1307</v>
      </c>
      <c r="C506" s="11" t="s">
        <v>1306</v>
      </c>
      <c r="BI506"/>
      <c r="BJ506" s="7"/>
      <c r="BK506" s="7"/>
      <c r="BL506" s="7"/>
      <c r="BM506" s="7"/>
      <c r="BN506" s="7"/>
      <c r="BO506" s="7"/>
    </row>
    <row r="507" spans="1:67">
      <c r="A507" s="11" t="s">
        <v>1308</v>
      </c>
      <c r="B507" s="11" t="s">
        <v>1309</v>
      </c>
      <c r="C507" s="11" t="s">
        <v>1308</v>
      </c>
      <c r="BI507"/>
      <c r="BJ507" s="7"/>
      <c r="BK507" s="7"/>
      <c r="BL507" s="7"/>
      <c r="BM507" s="7"/>
      <c r="BN507" s="7"/>
      <c r="BO507" s="7"/>
    </row>
    <row r="508" spans="1:67">
      <c r="A508" s="11" t="s">
        <v>1310</v>
      </c>
      <c r="B508" s="11" t="s">
        <v>1311</v>
      </c>
      <c r="C508" s="11" t="s">
        <v>1310</v>
      </c>
      <c r="BI508"/>
      <c r="BJ508" s="7"/>
      <c r="BK508" s="7"/>
      <c r="BL508" s="7"/>
      <c r="BM508" s="7"/>
      <c r="BN508" s="7"/>
      <c r="BO508" s="7"/>
    </row>
    <row r="509" spans="1:67">
      <c r="A509" s="11" t="s">
        <v>1312</v>
      </c>
      <c r="B509" s="11" t="s">
        <v>1313</v>
      </c>
      <c r="C509" s="11" t="s">
        <v>1312</v>
      </c>
      <c r="D509" s="11">
        <v>750</v>
      </c>
      <c r="E509" s="11">
        <v>80</v>
      </c>
      <c r="F509" s="11">
        <v>830</v>
      </c>
      <c r="G509" s="11" t="s">
        <v>35</v>
      </c>
      <c r="H509" s="11" t="s">
        <v>28</v>
      </c>
      <c r="BI509"/>
      <c r="BJ509" s="7"/>
      <c r="BK509" s="7"/>
      <c r="BL509" s="7"/>
      <c r="BM509" s="7"/>
      <c r="BN509" s="7"/>
      <c r="BO509" s="7"/>
    </row>
    <row r="510" spans="1:67">
      <c r="A510" s="11" t="s">
        <v>1314</v>
      </c>
      <c r="B510" s="11" t="s">
        <v>1315</v>
      </c>
      <c r="C510" s="11" t="s">
        <v>1314</v>
      </c>
      <c r="D510" s="11">
        <v>750</v>
      </c>
      <c r="E510" s="11">
        <v>80</v>
      </c>
      <c r="F510" s="11">
        <v>830</v>
      </c>
      <c r="G510" s="11" t="s">
        <v>35</v>
      </c>
      <c r="H510" s="11" t="s">
        <v>28</v>
      </c>
      <c r="BI510"/>
      <c r="BJ510" s="7"/>
      <c r="BK510" s="7"/>
      <c r="BL510" s="7"/>
      <c r="BM510" s="7"/>
      <c r="BN510" s="7"/>
      <c r="BO510" s="7"/>
    </row>
    <row r="511" spans="1:67">
      <c r="A511" s="11" t="s">
        <v>1316</v>
      </c>
      <c r="B511" s="11" t="s">
        <v>1317</v>
      </c>
      <c r="C511" s="11" t="s">
        <v>1316</v>
      </c>
      <c r="D511" s="11">
        <v>750</v>
      </c>
      <c r="E511" s="11">
        <v>80</v>
      </c>
      <c r="F511" s="11">
        <v>830</v>
      </c>
      <c r="G511" s="11" t="s">
        <v>35</v>
      </c>
      <c r="H511" s="11" t="s">
        <v>28</v>
      </c>
      <c r="BI511"/>
      <c r="BJ511" s="7"/>
      <c r="BK511" s="7"/>
      <c r="BL511" s="7"/>
      <c r="BM511" s="7"/>
      <c r="BN511" s="7"/>
      <c r="BO511" s="7"/>
    </row>
    <row r="512" spans="1:67">
      <c r="A512" s="11" t="s">
        <v>1318</v>
      </c>
      <c r="B512" s="11" t="s">
        <v>1319</v>
      </c>
      <c r="C512" s="11" t="s">
        <v>1318</v>
      </c>
      <c r="D512" s="11">
        <v>200</v>
      </c>
      <c r="E512" s="11">
        <v>60</v>
      </c>
      <c r="F512" s="11">
        <v>260</v>
      </c>
      <c r="G512" s="11" t="s">
        <v>27</v>
      </c>
      <c r="H512" s="11" t="s">
        <v>28</v>
      </c>
      <c r="BI512"/>
      <c r="BJ512" s="7"/>
      <c r="BK512" s="7"/>
      <c r="BL512" s="7"/>
      <c r="BM512" s="7"/>
      <c r="BN512" s="7"/>
      <c r="BO512" s="7"/>
    </row>
    <row r="513" spans="1:67">
      <c r="A513" s="11" t="s">
        <v>1320</v>
      </c>
      <c r="B513" s="11" t="s">
        <v>1321</v>
      </c>
      <c r="C513" s="11" t="s">
        <v>1320</v>
      </c>
      <c r="D513" s="11">
        <v>200</v>
      </c>
      <c r="E513" s="11">
        <v>60</v>
      </c>
      <c r="F513" s="11">
        <v>260</v>
      </c>
      <c r="G513" s="11" t="s">
        <v>27</v>
      </c>
      <c r="H513" s="11" t="s">
        <v>28</v>
      </c>
      <c r="BI513"/>
      <c r="BJ513" s="7"/>
      <c r="BK513" s="7"/>
      <c r="BL513" s="7"/>
      <c r="BM513" s="7"/>
      <c r="BN513" s="7"/>
      <c r="BO513" s="7"/>
    </row>
    <row r="514" spans="1:67">
      <c r="A514" s="11" t="s">
        <v>1322</v>
      </c>
      <c r="B514" s="11" t="s">
        <v>1323</v>
      </c>
      <c r="C514" s="11" t="s">
        <v>1322</v>
      </c>
      <c r="BI514"/>
      <c r="BJ514" s="7"/>
      <c r="BK514" s="7"/>
      <c r="BL514" s="7"/>
      <c r="BM514" s="7"/>
      <c r="BN514" s="7"/>
      <c r="BO514" s="7"/>
    </row>
    <row r="515" spans="1:67">
      <c r="A515" s="11" t="s">
        <v>1324</v>
      </c>
      <c r="B515" s="11" t="s">
        <v>1325</v>
      </c>
      <c r="C515" s="11" t="s">
        <v>1324</v>
      </c>
      <c r="D515" s="11">
        <v>280</v>
      </c>
      <c r="E515" s="11">
        <v>70</v>
      </c>
      <c r="F515" s="11">
        <v>350</v>
      </c>
      <c r="G515" s="11" t="s">
        <v>35</v>
      </c>
      <c r="H515" s="11" t="s">
        <v>28</v>
      </c>
      <c r="BI515"/>
      <c r="BJ515" s="7"/>
      <c r="BK515" s="7"/>
      <c r="BL515" s="7"/>
      <c r="BM515" s="7"/>
      <c r="BN515" s="7"/>
      <c r="BO515" s="7"/>
    </row>
    <row r="516" spans="1:67">
      <c r="A516" s="11" t="s">
        <v>1326</v>
      </c>
      <c r="B516" s="11" t="s">
        <v>1327</v>
      </c>
      <c r="C516" s="11" t="s">
        <v>1326</v>
      </c>
      <c r="D516" s="11">
        <v>280</v>
      </c>
      <c r="E516" s="11">
        <v>70</v>
      </c>
      <c r="F516" s="11">
        <v>350</v>
      </c>
      <c r="G516" s="11" t="s">
        <v>35</v>
      </c>
      <c r="H516" s="11" t="s">
        <v>28</v>
      </c>
      <c r="BI516"/>
      <c r="BJ516" s="7"/>
      <c r="BK516" s="7"/>
      <c r="BL516" s="7"/>
      <c r="BM516" s="7"/>
      <c r="BN516" s="7"/>
      <c r="BO516" s="7"/>
    </row>
    <row r="517" spans="1:67">
      <c r="A517" s="11" t="s">
        <v>1328</v>
      </c>
      <c r="B517" s="11" t="s">
        <v>1329</v>
      </c>
      <c r="C517" s="11" t="s">
        <v>1328</v>
      </c>
      <c r="D517" s="11">
        <v>200</v>
      </c>
      <c r="E517" s="11">
        <v>60</v>
      </c>
      <c r="F517" s="11">
        <v>260</v>
      </c>
      <c r="G517" s="11" t="s">
        <v>27</v>
      </c>
      <c r="H517" s="11" t="s">
        <v>28</v>
      </c>
      <c r="BI517"/>
      <c r="BJ517" s="7"/>
      <c r="BK517" s="7"/>
      <c r="BL517" s="7"/>
      <c r="BM517" s="7"/>
      <c r="BN517" s="7"/>
      <c r="BO517" s="7"/>
    </row>
    <row r="518" spans="1:67">
      <c r="A518" s="11" t="s">
        <v>1330</v>
      </c>
      <c r="B518" s="11" t="s">
        <v>1331</v>
      </c>
      <c r="C518" s="11" t="s">
        <v>1330</v>
      </c>
      <c r="D518" s="11">
        <v>200</v>
      </c>
      <c r="E518" s="11">
        <v>60</v>
      </c>
      <c r="F518" s="11">
        <v>260</v>
      </c>
      <c r="G518" s="11" t="s">
        <v>27</v>
      </c>
      <c r="H518" s="11" t="s">
        <v>28</v>
      </c>
      <c r="BI518"/>
      <c r="BJ518" s="7"/>
      <c r="BK518" s="7"/>
      <c r="BL518" s="7"/>
      <c r="BM518" s="7"/>
      <c r="BN518" s="7"/>
      <c r="BO518" s="7"/>
    </row>
    <row r="519" spans="1:67">
      <c r="A519" s="11" t="s">
        <v>1332</v>
      </c>
      <c r="B519" s="11" t="s">
        <v>1333</v>
      </c>
      <c r="C519" s="11" t="s">
        <v>1332</v>
      </c>
      <c r="D519" s="11">
        <v>750</v>
      </c>
      <c r="E519" s="11">
        <v>80</v>
      </c>
      <c r="F519" s="11">
        <v>830</v>
      </c>
      <c r="G519" s="11" t="s">
        <v>35</v>
      </c>
      <c r="H519" s="11" t="s">
        <v>28</v>
      </c>
      <c r="BI519"/>
      <c r="BJ519" s="7"/>
      <c r="BK519" s="7"/>
      <c r="BL519" s="7"/>
      <c r="BM519" s="7"/>
      <c r="BN519" s="7"/>
      <c r="BO519" s="7"/>
    </row>
    <row r="520" spans="1:67">
      <c r="A520" s="11" t="s">
        <v>1334</v>
      </c>
      <c r="B520" s="11" t="s">
        <v>1335</v>
      </c>
      <c r="C520" s="11" t="s">
        <v>1334</v>
      </c>
      <c r="BI520"/>
      <c r="BJ520" s="7"/>
      <c r="BK520" s="7"/>
      <c r="BL520" s="7"/>
      <c r="BM520" s="7"/>
      <c r="BN520" s="7"/>
      <c r="BO520" s="7"/>
    </row>
    <row r="521" spans="1:67">
      <c r="A521" s="11" t="s">
        <v>1336</v>
      </c>
      <c r="B521" s="11" t="s">
        <v>1337</v>
      </c>
      <c r="C521" s="11" t="s">
        <v>1336</v>
      </c>
      <c r="BI521"/>
      <c r="BJ521" s="7"/>
      <c r="BK521" s="7"/>
      <c r="BL521" s="7"/>
      <c r="BM521" s="7"/>
      <c r="BN521" s="7"/>
      <c r="BO521" s="7"/>
    </row>
    <row r="522" spans="1:67">
      <c r="A522" s="11" t="s">
        <v>1338</v>
      </c>
      <c r="B522" s="11" t="s">
        <v>1339</v>
      </c>
      <c r="C522" s="11" t="s">
        <v>1338</v>
      </c>
      <c r="D522" s="11">
        <v>500</v>
      </c>
      <c r="E522" s="11">
        <v>90</v>
      </c>
      <c r="F522" s="11">
        <v>590</v>
      </c>
      <c r="G522" s="11" t="s">
        <v>35</v>
      </c>
      <c r="H522" s="11" t="s">
        <v>28</v>
      </c>
      <c r="BI522"/>
      <c r="BJ522" s="7"/>
      <c r="BK522" s="7"/>
      <c r="BL522" s="7"/>
      <c r="BM522" s="7"/>
      <c r="BN522" s="7"/>
      <c r="BO522" s="7"/>
    </row>
    <row r="523" spans="1:67">
      <c r="A523" s="11" t="s">
        <v>1340</v>
      </c>
      <c r="B523" s="11" t="s">
        <v>1341</v>
      </c>
      <c r="C523" s="11" t="s">
        <v>1340</v>
      </c>
      <c r="D523" s="11">
        <v>250</v>
      </c>
      <c r="E523" s="11">
        <v>70</v>
      </c>
      <c r="F523" s="11">
        <v>320</v>
      </c>
      <c r="G523" s="11" t="s">
        <v>35</v>
      </c>
      <c r="H523" s="11" t="s">
        <v>28</v>
      </c>
      <c r="BI523"/>
      <c r="BJ523" s="7"/>
      <c r="BK523" s="7"/>
      <c r="BL523" s="7"/>
      <c r="BM523" s="7"/>
      <c r="BN523" s="7"/>
      <c r="BO523" s="7"/>
    </row>
    <row r="524" spans="1:67">
      <c r="A524" s="11" t="s">
        <v>1342</v>
      </c>
      <c r="B524" s="11" t="s">
        <v>1343</v>
      </c>
      <c r="C524" s="11" t="s">
        <v>1342</v>
      </c>
      <c r="D524" s="11">
        <v>250</v>
      </c>
      <c r="E524" s="11">
        <v>70</v>
      </c>
      <c r="F524" s="11">
        <v>320</v>
      </c>
      <c r="G524" s="11" t="s">
        <v>35</v>
      </c>
      <c r="H524" s="11" t="s">
        <v>28</v>
      </c>
      <c r="BI524"/>
      <c r="BJ524" s="7"/>
      <c r="BK524" s="7"/>
      <c r="BL524" s="7"/>
      <c r="BM524" s="7"/>
      <c r="BN524" s="7"/>
      <c r="BO524" s="7"/>
    </row>
    <row r="525" spans="1:67">
      <c r="A525" s="11" t="s">
        <v>1344</v>
      </c>
      <c r="B525" s="11" t="s">
        <v>1345</v>
      </c>
      <c r="C525" s="11" t="s">
        <v>1344</v>
      </c>
      <c r="D525" s="11">
        <v>250</v>
      </c>
      <c r="E525" s="11">
        <v>70</v>
      </c>
      <c r="F525" s="11">
        <v>320</v>
      </c>
      <c r="G525" s="11" t="s">
        <v>35</v>
      </c>
      <c r="H525" s="11" t="s">
        <v>28</v>
      </c>
      <c r="BI525"/>
      <c r="BJ525" s="7"/>
      <c r="BK525" s="7"/>
      <c r="BL525" s="7"/>
      <c r="BM525" s="7"/>
      <c r="BN525" s="7"/>
      <c r="BO525" s="7"/>
    </row>
    <row r="526" spans="1:67">
      <c r="A526" s="11" t="s">
        <v>1346</v>
      </c>
      <c r="B526" s="11" t="s">
        <v>1347</v>
      </c>
      <c r="C526" s="11" t="s">
        <v>1346</v>
      </c>
      <c r="D526" s="11">
        <v>250</v>
      </c>
      <c r="E526" s="11">
        <v>70</v>
      </c>
      <c r="F526" s="11">
        <v>320</v>
      </c>
      <c r="G526" s="11" t="s">
        <v>35</v>
      </c>
      <c r="H526" s="11" t="s">
        <v>28</v>
      </c>
      <c r="BI526"/>
      <c r="BJ526" s="7"/>
      <c r="BK526" s="7"/>
      <c r="BL526" s="7"/>
      <c r="BM526" s="7"/>
      <c r="BN526" s="7"/>
      <c r="BO526" s="7"/>
    </row>
    <row r="527" spans="1:67">
      <c r="A527" s="11" t="s">
        <v>1348</v>
      </c>
      <c r="B527" s="11" t="s">
        <v>1349</v>
      </c>
      <c r="C527" s="11" t="s">
        <v>1348</v>
      </c>
      <c r="BI527"/>
      <c r="BJ527" s="7"/>
      <c r="BK527" s="7"/>
      <c r="BL527" s="7"/>
      <c r="BM527" s="7"/>
      <c r="BN527" s="7"/>
      <c r="BO527" s="7"/>
    </row>
    <row r="528" spans="1:67">
      <c r="A528" s="11" t="s">
        <v>1350</v>
      </c>
      <c r="B528" s="11" t="s">
        <v>1351</v>
      </c>
      <c r="C528" s="11" t="s">
        <v>1350</v>
      </c>
      <c r="BI528"/>
      <c r="BJ528" s="7"/>
      <c r="BK528" s="7"/>
      <c r="BL528" s="7"/>
      <c r="BM528" s="7"/>
      <c r="BN528" s="7"/>
      <c r="BO528" s="7"/>
    </row>
    <row r="529" spans="1:67">
      <c r="A529" s="11" t="s">
        <v>1352</v>
      </c>
      <c r="B529" s="11" t="s">
        <v>1353</v>
      </c>
      <c r="C529" s="11" t="s">
        <v>1352</v>
      </c>
      <c r="BI529"/>
      <c r="BJ529" s="7"/>
      <c r="BK529" s="7"/>
      <c r="BL529" s="7"/>
      <c r="BM529" s="7"/>
      <c r="BN529" s="7"/>
      <c r="BO529" s="7"/>
    </row>
    <row r="530" spans="1:67">
      <c r="A530" s="11" t="s">
        <v>1354</v>
      </c>
      <c r="B530" s="11" t="s">
        <v>1355</v>
      </c>
      <c r="C530" s="11" t="s">
        <v>1354</v>
      </c>
      <c r="BI530"/>
      <c r="BJ530" s="7"/>
      <c r="BK530" s="7"/>
      <c r="BL530" s="7"/>
      <c r="BM530" s="7"/>
      <c r="BN530" s="7"/>
      <c r="BO530" s="7"/>
    </row>
    <row r="531" spans="1:67">
      <c r="A531" s="11" t="s">
        <v>1356</v>
      </c>
      <c r="B531" s="11" t="s">
        <v>1357</v>
      </c>
      <c r="C531" s="11" t="s">
        <v>1356</v>
      </c>
      <c r="BI531"/>
      <c r="BJ531" s="7"/>
      <c r="BK531" s="7"/>
      <c r="BL531" s="7"/>
      <c r="BM531" s="7"/>
      <c r="BN531" s="7"/>
      <c r="BO531" s="7"/>
    </row>
    <row r="532" spans="1:67">
      <c r="A532" s="11" t="s">
        <v>1358</v>
      </c>
      <c r="B532" s="11" t="s">
        <v>1359</v>
      </c>
      <c r="C532" s="11" t="s">
        <v>1358</v>
      </c>
      <c r="BI532"/>
      <c r="BJ532" s="7"/>
      <c r="BK532" s="7"/>
      <c r="BL532" s="7"/>
      <c r="BM532" s="7"/>
      <c r="BN532" s="7"/>
      <c r="BO532" s="7"/>
    </row>
    <row r="533" spans="1:67">
      <c r="A533" s="11" t="s">
        <v>1360</v>
      </c>
      <c r="B533" s="11" t="s">
        <v>1361</v>
      </c>
      <c r="C533" s="11" t="s">
        <v>1360</v>
      </c>
      <c r="BI533"/>
      <c r="BJ533" s="7"/>
      <c r="BK533" s="7"/>
      <c r="BL533" s="7"/>
      <c r="BM533" s="7"/>
      <c r="BN533" s="7"/>
      <c r="BO533" s="7"/>
    </row>
    <row r="534" spans="1:67">
      <c r="A534" s="11" t="s">
        <v>1362</v>
      </c>
      <c r="B534" s="11" t="s">
        <v>1363</v>
      </c>
      <c r="C534" s="11" t="s">
        <v>1362</v>
      </c>
      <c r="D534" s="11">
        <v>250</v>
      </c>
      <c r="E534" s="11">
        <v>70</v>
      </c>
      <c r="F534" s="11">
        <v>320</v>
      </c>
      <c r="G534" s="11" t="s">
        <v>35</v>
      </c>
      <c r="H534" s="11" t="s">
        <v>28</v>
      </c>
      <c r="BI534"/>
      <c r="BJ534" s="7"/>
      <c r="BK534" s="7"/>
      <c r="BL534" s="7"/>
      <c r="BM534" s="7"/>
      <c r="BN534" s="7"/>
      <c r="BO534" s="7"/>
    </row>
    <row r="535" spans="1:67">
      <c r="A535" s="11" t="s">
        <v>1364</v>
      </c>
      <c r="B535" s="11" t="s">
        <v>1365</v>
      </c>
      <c r="C535" s="11" t="s">
        <v>1364</v>
      </c>
      <c r="BI535"/>
      <c r="BJ535" s="7"/>
      <c r="BK535" s="7"/>
      <c r="BL535" s="7"/>
      <c r="BM535" s="7"/>
      <c r="BN535" s="7"/>
      <c r="BO535" s="7"/>
    </row>
    <row r="536" spans="1:67">
      <c r="A536" s="11" t="s">
        <v>1366</v>
      </c>
      <c r="B536" s="11" t="s">
        <v>1367</v>
      </c>
      <c r="C536" s="11" t="s">
        <v>1366</v>
      </c>
      <c r="BI536"/>
      <c r="BJ536" s="7"/>
      <c r="BK536" s="7"/>
      <c r="BL536" s="7"/>
      <c r="BM536" s="7"/>
      <c r="BN536" s="7"/>
      <c r="BO536" s="7"/>
    </row>
    <row r="537" spans="1:67">
      <c r="A537" s="11" t="s">
        <v>1368</v>
      </c>
      <c r="B537" s="11" t="s">
        <v>1369</v>
      </c>
      <c r="C537" s="11" t="s">
        <v>1368</v>
      </c>
      <c r="BI537"/>
      <c r="BJ537" s="7"/>
      <c r="BK537" s="7"/>
      <c r="BL537" s="7"/>
      <c r="BM537" s="7"/>
      <c r="BN537" s="7"/>
      <c r="BO537" s="7"/>
    </row>
    <row r="538" spans="1:67">
      <c r="A538" s="11" t="s">
        <v>1370</v>
      </c>
      <c r="B538" s="11" t="s">
        <v>1371</v>
      </c>
      <c r="C538" s="11" t="s">
        <v>1370</v>
      </c>
      <c r="D538" s="11">
        <v>180</v>
      </c>
      <c r="E538" s="11">
        <v>60</v>
      </c>
      <c r="F538" s="11">
        <v>240</v>
      </c>
      <c r="G538" s="11" t="s">
        <v>27</v>
      </c>
      <c r="H538" s="11" t="s">
        <v>28</v>
      </c>
      <c r="BI538"/>
      <c r="BJ538" s="7"/>
      <c r="BK538" s="7"/>
      <c r="BL538" s="7"/>
      <c r="BM538" s="7"/>
      <c r="BN538" s="7"/>
      <c r="BO538" s="7"/>
    </row>
    <row r="539" spans="1:67">
      <c r="A539" s="11" t="s">
        <v>1372</v>
      </c>
      <c r="B539" s="11" t="s">
        <v>1373</v>
      </c>
      <c r="C539" s="11" t="s">
        <v>1372</v>
      </c>
      <c r="BI539"/>
      <c r="BJ539" s="7"/>
      <c r="BK539" s="7"/>
      <c r="BL539" s="7"/>
      <c r="BM539" s="7"/>
      <c r="BN539" s="7"/>
      <c r="BO539" s="7"/>
    </row>
    <row r="540" spans="1:67">
      <c r="A540" s="11" t="s">
        <v>1374</v>
      </c>
      <c r="B540" s="11" t="s">
        <v>1375</v>
      </c>
      <c r="C540" s="11" t="s">
        <v>1374</v>
      </c>
      <c r="D540" s="11">
        <v>70</v>
      </c>
      <c r="E540" s="11">
        <v>50</v>
      </c>
      <c r="F540" s="11">
        <v>120</v>
      </c>
      <c r="G540" s="11" t="s">
        <v>210</v>
      </c>
      <c r="H540" s="11" t="s">
        <v>28</v>
      </c>
      <c r="BI540"/>
      <c r="BJ540" s="7"/>
      <c r="BK540" s="7"/>
      <c r="BL540" s="7"/>
      <c r="BM540" s="7"/>
      <c r="BN540" s="7"/>
      <c r="BO540" s="7"/>
    </row>
    <row r="541" spans="1:67">
      <c r="A541" s="11" t="s">
        <v>1376</v>
      </c>
      <c r="B541" s="11" t="s">
        <v>1377</v>
      </c>
      <c r="C541" s="11" t="s">
        <v>1376</v>
      </c>
      <c r="BI541"/>
      <c r="BJ541" s="7"/>
      <c r="BK541" s="7"/>
      <c r="BL541" s="7"/>
      <c r="BM541" s="7"/>
      <c r="BN541" s="7"/>
      <c r="BO541" s="7"/>
    </row>
    <row r="542" spans="1:67">
      <c r="A542" s="11" t="s">
        <v>1378</v>
      </c>
      <c r="B542" s="11" t="s">
        <v>1379</v>
      </c>
      <c r="C542" s="11" t="s">
        <v>1378</v>
      </c>
      <c r="D542" s="11">
        <v>70</v>
      </c>
      <c r="E542" s="11">
        <v>50</v>
      </c>
      <c r="F542" s="11">
        <v>120</v>
      </c>
      <c r="G542" s="11" t="s">
        <v>210</v>
      </c>
      <c r="H542" s="11" t="s">
        <v>28</v>
      </c>
      <c r="BI542"/>
      <c r="BJ542" s="7"/>
      <c r="BK542" s="7"/>
      <c r="BL542" s="7"/>
      <c r="BM542" s="7"/>
      <c r="BN542" s="7"/>
      <c r="BO542" s="7"/>
    </row>
    <row r="543" spans="1:67">
      <c r="A543" s="11" t="s">
        <v>1380</v>
      </c>
      <c r="B543" s="11" t="s">
        <v>1381</v>
      </c>
      <c r="C543" s="11" t="s">
        <v>1380</v>
      </c>
      <c r="BI543"/>
      <c r="BJ543" s="7"/>
      <c r="BK543" s="7"/>
      <c r="BL543" s="7"/>
      <c r="BM543" s="7"/>
      <c r="BN543" s="7"/>
      <c r="BO543" s="7"/>
    </row>
    <row r="544" spans="1:67">
      <c r="A544" s="11" t="s">
        <v>1382</v>
      </c>
      <c r="B544" s="11" t="s">
        <v>1383</v>
      </c>
      <c r="C544" s="11" t="s">
        <v>1382</v>
      </c>
      <c r="D544" s="11">
        <v>500</v>
      </c>
      <c r="E544" s="11">
        <v>90</v>
      </c>
      <c r="F544" s="11">
        <v>590</v>
      </c>
      <c r="G544" s="11" t="s">
        <v>35</v>
      </c>
      <c r="H544" s="11" t="s">
        <v>28</v>
      </c>
      <c r="BI544"/>
      <c r="BJ544" s="7"/>
      <c r="BK544" s="7"/>
      <c r="BL544" s="7"/>
      <c r="BM544" s="7"/>
      <c r="BN544" s="7"/>
      <c r="BO544" s="7"/>
    </row>
    <row r="545" spans="1:67">
      <c r="A545" s="11" t="s">
        <v>1384</v>
      </c>
      <c r="B545" s="11" t="s">
        <v>1385</v>
      </c>
      <c r="C545" s="11" t="s">
        <v>1384</v>
      </c>
      <c r="BI545"/>
      <c r="BJ545" s="7"/>
      <c r="BK545" s="7"/>
      <c r="BL545" s="7"/>
      <c r="BM545" s="7"/>
      <c r="BN545" s="7"/>
      <c r="BO545" s="7"/>
    </row>
    <row r="546" spans="1:67">
      <c r="A546" s="11" t="s">
        <v>1386</v>
      </c>
      <c r="B546" s="11" t="s">
        <v>1387</v>
      </c>
      <c r="C546" s="11" t="s">
        <v>1386</v>
      </c>
      <c r="D546" s="11">
        <v>70</v>
      </c>
      <c r="E546" s="11">
        <v>50</v>
      </c>
      <c r="F546" s="11">
        <v>120</v>
      </c>
      <c r="G546" s="11" t="s">
        <v>210</v>
      </c>
      <c r="H546" s="11" t="s">
        <v>28</v>
      </c>
      <c r="BI546"/>
      <c r="BJ546" s="7"/>
      <c r="BK546" s="7"/>
      <c r="BL546" s="7"/>
      <c r="BM546" s="7"/>
      <c r="BN546" s="7"/>
      <c r="BO546" s="7"/>
    </row>
    <row r="547" spans="1:67">
      <c r="A547" s="11" t="s">
        <v>1388</v>
      </c>
      <c r="B547" s="11" t="s">
        <v>1389</v>
      </c>
      <c r="C547" s="11" t="s">
        <v>1388</v>
      </c>
      <c r="BI547"/>
      <c r="BJ547" s="7"/>
      <c r="BK547" s="7"/>
      <c r="BL547" s="7"/>
      <c r="BM547" s="7"/>
      <c r="BN547" s="7"/>
      <c r="BO547" s="7"/>
    </row>
    <row r="548" spans="1:67">
      <c r="A548" s="11" t="s">
        <v>1390</v>
      </c>
      <c r="B548" s="11" t="s">
        <v>1391</v>
      </c>
      <c r="C548" s="11" t="s">
        <v>1390</v>
      </c>
      <c r="BI548"/>
      <c r="BJ548" s="7"/>
      <c r="BK548" s="7"/>
      <c r="BL548" s="7"/>
      <c r="BM548" s="7"/>
      <c r="BN548" s="7"/>
      <c r="BO548" s="7"/>
    </row>
    <row r="549" spans="1:67">
      <c r="A549" s="11" t="s">
        <v>1392</v>
      </c>
      <c r="B549" s="11" t="s">
        <v>1393</v>
      </c>
      <c r="C549" s="11" t="s">
        <v>1392</v>
      </c>
      <c r="BI549"/>
      <c r="BJ549" s="7"/>
      <c r="BK549" s="7"/>
      <c r="BL549" s="7"/>
      <c r="BM549" s="7"/>
      <c r="BN549" s="7"/>
      <c r="BO549" s="7"/>
    </row>
    <row r="550" spans="1:67">
      <c r="A550" s="11" t="s">
        <v>1394</v>
      </c>
      <c r="B550" s="11" t="s">
        <v>1395</v>
      </c>
      <c r="C550" s="11" t="s">
        <v>1394</v>
      </c>
      <c r="BI550"/>
      <c r="BJ550" s="7"/>
      <c r="BK550" s="7"/>
      <c r="BL550" s="7"/>
      <c r="BM550" s="7"/>
      <c r="BN550" s="7"/>
      <c r="BO550" s="7"/>
    </row>
    <row r="551" spans="1:67">
      <c r="A551" s="11" t="s">
        <v>1396</v>
      </c>
      <c r="B551" s="11" t="s">
        <v>1397</v>
      </c>
      <c r="C551" s="11" t="s">
        <v>1396</v>
      </c>
      <c r="D551" s="11">
        <v>360</v>
      </c>
      <c r="E551" s="11">
        <v>150</v>
      </c>
      <c r="F551" s="11">
        <v>510</v>
      </c>
      <c r="G551" s="11" t="s">
        <v>35</v>
      </c>
      <c r="H551" s="11" t="s">
        <v>28</v>
      </c>
      <c r="BI551"/>
      <c r="BJ551" s="7"/>
      <c r="BK551" s="7"/>
      <c r="BL551" s="7"/>
      <c r="BM551" s="7"/>
      <c r="BN551" s="7"/>
      <c r="BO551" s="7"/>
    </row>
    <row r="552" spans="1:67">
      <c r="A552" s="11" t="s">
        <v>1398</v>
      </c>
      <c r="B552" s="11" t="s">
        <v>1399</v>
      </c>
      <c r="C552" s="11" t="s">
        <v>1398</v>
      </c>
      <c r="D552" s="11">
        <v>360</v>
      </c>
      <c r="E552" s="11">
        <v>150</v>
      </c>
      <c r="F552" s="11">
        <v>510</v>
      </c>
      <c r="G552" s="11" t="s">
        <v>35</v>
      </c>
      <c r="H552" s="11" t="s">
        <v>28</v>
      </c>
      <c r="BI552"/>
      <c r="BJ552" s="7"/>
      <c r="BK552" s="7"/>
      <c r="BL552" s="7"/>
      <c r="BM552" s="7"/>
      <c r="BN552" s="7"/>
      <c r="BO552" s="7"/>
    </row>
    <row r="553" spans="1:67">
      <c r="A553" s="11" t="s">
        <v>1400</v>
      </c>
      <c r="B553" s="11" t="s">
        <v>1401</v>
      </c>
      <c r="C553" s="11" t="s">
        <v>1400</v>
      </c>
      <c r="D553" s="11">
        <v>360</v>
      </c>
      <c r="E553" s="11">
        <v>150</v>
      </c>
      <c r="F553" s="11">
        <v>510</v>
      </c>
      <c r="G553" s="11" t="s">
        <v>35</v>
      </c>
      <c r="H553" s="11" t="s">
        <v>28</v>
      </c>
      <c r="BI553"/>
      <c r="BJ553" s="7"/>
      <c r="BK553" s="7"/>
      <c r="BL553" s="7"/>
      <c r="BM553" s="7"/>
      <c r="BN553" s="7"/>
      <c r="BO553" s="7"/>
    </row>
    <row r="554" spans="1:67">
      <c r="A554" s="11" t="s">
        <v>1402</v>
      </c>
      <c r="B554" s="11" t="s">
        <v>1403</v>
      </c>
      <c r="C554" s="11" t="s">
        <v>1402</v>
      </c>
      <c r="D554" s="11">
        <v>200</v>
      </c>
      <c r="E554" s="11">
        <v>60</v>
      </c>
      <c r="F554" s="11">
        <v>260</v>
      </c>
      <c r="G554" s="11" t="s">
        <v>27</v>
      </c>
      <c r="H554" s="11" t="s">
        <v>28</v>
      </c>
      <c r="BI554"/>
      <c r="BJ554" s="7"/>
      <c r="BK554" s="7"/>
      <c r="BL554" s="7"/>
      <c r="BM554" s="7"/>
      <c r="BN554" s="7"/>
      <c r="BO554" s="7"/>
    </row>
    <row r="555" spans="1:67">
      <c r="A555" s="11" t="s">
        <v>1404</v>
      </c>
      <c r="B555" s="11" t="s">
        <v>1405</v>
      </c>
      <c r="C555" s="11" t="s">
        <v>1404</v>
      </c>
      <c r="D555" s="11">
        <v>360</v>
      </c>
      <c r="E555" s="11">
        <v>150</v>
      </c>
      <c r="F555" s="11">
        <v>510</v>
      </c>
      <c r="G555" s="11" t="s">
        <v>35</v>
      </c>
      <c r="H555" s="11" t="s">
        <v>28</v>
      </c>
      <c r="BI555"/>
      <c r="BJ555" s="7"/>
      <c r="BK555" s="7"/>
      <c r="BL555" s="7"/>
      <c r="BM555" s="7"/>
      <c r="BN555" s="7"/>
      <c r="BO555" s="7"/>
    </row>
    <row r="556" spans="1:67">
      <c r="A556" s="11" t="s">
        <v>1406</v>
      </c>
      <c r="B556" s="11" t="s">
        <v>1407</v>
      </c>
      <c r="C556" s="11" t="s">
        <v>1406</v>
      </c>
      <c r="BI556"/>
      <c r="BJ556" s="7"/>
      <c r="BK556" s="7"/>
      <c r="BL556" s="7"/>
      <c r="BM556" s="7"/>
      <c r="BN556" s="7"/>
      <c r="BO556" s="7"/>
    </row>
    <row r="557" spans="1:67">
      <c r="A557" s="11" t="s">
        <v>1408</v>
      </c>
      <c r="B557" s="11" t="s">
        <v>1409</v>
      </c>
      <c r="C557" s="11" t="s">
        <v>1408</v>
      </c>
      <c r="D557" s="11">
        <v>360</v>
      </c>
      <c r="E557" s="11">
        <v>150</v>
      </c>
      <c r="F557" s="11">
        <v>510</v>
      </c>
      <c r="G557" s="11" t="s">
        <v>35</v>
      </c>
      <c r="H557" s="11" t="s">
        <v>28</v>
      </c>
      <c r="BI557"/>
      <c r="BJ557" s="7"/>
      <c r="BK557" s="7"/>
      <c r="BL557" s="7"/>
      <c r="BM557" s="7"/>
      <c r="BN557" s="7"/>
      <c r="BO557" s="7"/>
    </row>
    <row r="558" spans="1:67">
      <c r="A558" s="11" t="s">
        <v>1410</v>
      </c>
      <c r="B558" s="11" t="s">
        <v>1411</v>
      </c>
      <c r="C558" s="11" t="s">
        <v>1410</v>
      </c>
      <c r="D558" s="11">
        <v>360</v>
      </c>
      <c r="E558" s="11">
        <v>150</v>
      </c>
      <c r="F558" s="11">
        <v>510</v>
      </c>
      <c r="G558" s="11" t="s">
        <v>35</v>
      </c>
      <c r="H558" s="11" t="s">
        <v>28</v>
      </c>
      <c r="BI558"/>
      <c r="BJ558" s="7"/>
      <c r="BK558" s="7"/>
      <c r="BL558" s="7"/>
      <c r="BM558" s="7"/>
      <c r="BN558" s="7"/>
      <c r="BO558" s="7"/>
    </row>
    <row r="559" spans="1:67">
      <c r="A559" s="11" t="s">
        <v>1412</v>
      </c>
      <c r="B559" s="11" t="s">
        <v>1413</v>
      </c>
      <c r="C559" s="11" t="s">
        <v>1412</v>
      </c>
      <c r="BI559"/>
      <c r="BJ559" s="7"/>
      <c r="BK559" s="7"/>
      <c r="BL559" s="7"/>
      <c r="BM559" s="7"/>
      <c r="BN559" s="7"/>
      <c r="BO559" s="7"/>
    </row>
    <row r="560" spans="1:67">
      <c r="A560" s="11" t="s">
        <v>1414</v>
      </c>
      <c r="B560" s="11" t="s">
        <v>1415</v>
      </c>
      <c r="C560" s="11" t="s">
        <v>1414</v>
      </c>
      <c r="D560" s="11">
        <v>200</v>
      </c>
      <c r="E560" s="11">
        <v>60</v>
      </c>
      <c r="F560" s="11">
        <v>260</v>
      </c>
      <c r="G560" s="11" t="s">
        <v>27</v>
      </c>
      <c r="H560" s="11" t="s">
        <v>28</v>
      </c>
      <c r="BI560"/>
      <c r="BJ560" s="7"/>
      <c r="BK560" s="7"/>
      <c r="BL560" s="7"/>
      <c r="BM560" s="7"/>
      <c r="BN560" s="7"/>
      <c r="BO560" s="7"/>
    </row>
    <row r="561" spans="1:67">
      <c r="A561" s="11" t="s">
        <v>1416</v>
      </c>
      <c r="B561" s="11" t="s">
        <v>1417</v>
      </c>
      <c r="C561" s="11" t="s">
        <v>1416</v>
      </c>
      <c r="BI561"/>
      <c r="BJ561" s="7"/>
      <c r="BK561" s="7"/>
      <c r="BL561" s="7"/>
      <c r="BM561" s="7"/>
      <c r="BN561" s="7"/>
      <c r="BO561" s="7"/>
    </row>
    <row r="562" spans="1:67">
      <c r="A562" s="11" t="s">
        <v>1418</v>
      </c>
      <c r="B562" s="11" t="s">
        <v>1419</v>
      </c>
      <c r="C562" s="11" t="s">
        <v>1418</v>
      </c>
      <c r="BI562"/>
      <c r="BJ562" s="7"/>
      <c r="BK562" s="7"/>
      <c r="BL562" s="7"/>
      <c r="BM562" s="7"/>
      <c r="BN562" s="7"/>
      <c r="BO562" s="7"/>
    </row>
    <row r="563" spans="1:67">
      <c r="A563" s="11" t="s">
        <v>1420</v>
      </c>
      <c r="B563" s="11" t="s">
        <v>1421</v>
      </c>
      <c r="C563" s="11" t="s">
        <v>1420</v>
      </c>
      <c r="BI563"/>
      <c r="BJ563" s="7"/>
      <c r="BK563" s="7"/>
      <c r="BL563" s="7"/>
      <c r="BM563" s="7"/>
      <c r="BN563" s="7"/>
      <c r="BO563" s="7"/>
    </row>
    <row r="564" spans="1:67">
      <c r="A564" s="11" t="s">
        <v>1422</v>
      </c>
      <c r="B564" s="11" t="s">
        <v>1423</v>
      </c>
      <c r="C564" s="11" t="s">
        <v>1422</v>
      </c>
      <c r="BI564"/>
      <c r="BJ564" s="7"/>
      <c r="BK564" s="7"/>
      <c r="BL564" s="7"/>
      <c r="BM564" s="7"/>
      <c r="BN564" s="7"/>
      <c r="BO564" s="7"/>
    </row>
    <row r="565" spans="1:67">
      <c r="A565" s="11" t="s">
        <v>1424</v>
      </c>
      <c r="B565" s="11" t="s">
        <v>1425</v>
      </c>
      <c r="C565" s="11" t="s">
        <v>1424</v>
      </c>
      <c r="D565" s="11">
        <v>70</v>
      </c>
      <c r="E565" s="11">
        <v>50</v>
      </c>
      <c r="F565" s="11">
        <v>120</v>
      </c>
      <c r="G565" s="11" t="s">
        <v>210</v>
      </c>
      <c r="H565" s="11" t="s">
        <v>28</v>
      </c>
      <c r="BI565"/>
      <c r="BJ565" s="7"/>
      <c r="BK565" s="7"/>
      <c r="BL565" s="7"/>
      <c r="BM565" s="7"/>
      <c r="BN565" s="7"/>
      <c r="BO565" s="7"/>
    </row>
    <row r="566" spans="1:67">
      <c r="A566" s="11" t="s">
        <v>1426</v>
      </c>
      <c r="B566" s="11" t="s">
        <v>1427</v>
      </c>
      <c r="C566" s="11" t="s">
        <v>1426</v>
      </c>
      <c r="BI566"/>
      <c r="BJ566" s="7"/>
      <c r="BK566" s="7"/>
      <c r="BL566" s="7"/>
      <c r="BM566" s="7"/>
      <c r="BN566" s="7"/>
      <c r="BO566" s="7"/>
    </row>
    <row r="567" spans="1:67">
      <c r="A567" s="11" t="s">
        <v>1428</v>
      </c>
      <c r="B567" s="11" t="s">
        <v>1429</v>
      </c>
      <c r="C567" s="11" t="s">
        <v>1428</v>
      </c>
      <c r="BI567"/>
      <c r="BJ567" s="7"/>
      <c r="BK567" s="7"/>
      <c r="BL567" s="7"/>
      <c r="BM567" s="7"/>
      <c r="BN567" s="7"/>
      <c r="BO567" s="7"/>
    </row>
    <row r="568" spans="1:67">
      <c r="A568" s="11" t="s">
        <v>1430</v>
      </c>
      <c r="B568" s="11" t="s">
        <v>1431</v>
      </c>
      <c r="C568" s="11" t="s">
        <v>1430</v>
      </c>
      <c r="BI568"/>
      <c r="BJ568" s="7"/>
      <c r="BK568" s="7"/>
      <c r="BL568" s="7"/>
      <c r="BM568" s="7"/>
      <c r="BN568" s="7"/>
      <c r="BO568" s="7"/>
    </row>
    <row r="569" spans="1:67">
      <c r="A569" s="11" t="s">
        <v>1432</v>
      </c>
      <c r="B569" s="11" t="s">
        <v>1433</v>
      </c>
      <c r="C569" s="11" t="s">
        <v>1432</v>
      </c>
      <c r="D569" s="11">
        <v>1100</v>
      </c>
      <c r="E569" s="11">
        <v>300</v>
      </c>
      <c r="F569" s="11">
        <v>1400</v>
      </c>
      <c r="G569" s="11" t="s">
        <v>35</v>
      </c>
      <c r="H569" s="11" t="s">
        <v>28</v>
      </c>
      <c r="BI569"/>
      <c r="BJ569" s="7"/>
      <c r="BK569" s="7"/>
      <c r="BL569" s="7"/>
      <c r="BM569" s="7"/>
      <c r="BN569" s="7"/>
      <c r="BO569" s="7"/>
    </row>
    <row r="570" spans="1:67">
      <c r="A570" s="11" t="s">
        <v>1434</v>
      </c>
      <c r="B570" s="11" t="s">
        <v>1435</v>
      </c>
      <c r="C570" s="11" t="s">
        <v>1434</v>
      </c>
      <c r="BI570"/>
      <c r="BJ570" s="7"/>
      <c r="BK570" s="7"/>
      <c r="BL570" s="7"/>
      <c r="BM570" s="7"/>
      <c r="BN570" s="7"/>
      <c r="BO570" s="7"/>
    </row>
    <row r="571" spans="1:67">
      <c r="A571" s="11" t="s">
        <v>1436</v>
      </c>
      <c r="B571" s="11" t="s">
        <v>1437</v>
      </c>
      <c r="C571" s="11" t="s">
        <v>1436</v>
      </c>
      <c r="BI571"/>
      <c r="BJ571" s="7"/>
      <c r="BK571" s="7"/>
      <c r="BL571" s="7"/>
      <c r="BM571" s="7"/>
      <c r="BN571" s="7"/>
      <c r="BO571" s="7"/>
    </row>
    <row r="572" spans="1:67">
      <c r="A572" s="11" t="s">
        <v>1438</v>
      </c>
      <c r="B572" s="11" t="s">
        <v>1439</v>
      </c>
      <c r="C572" s="11" t="s">
        <v>1438</v>
      </c>
      <c r="D572" s="11">
        <v>1100</v>
      </c>
      <c r="E572" s="11">
        <v>300</v>
      </c>
      <c r="F572" s="11">
        <v>1400</v>
      </c>
      <c r="G572" s="11" t="s">
        <v>35</v>
      </c>
      <c r="H572" s="11" t="s">
        <v>28</v>
      </c>
      <c r="BI572"/>
      <c r="BJ572" s="7"/>
      <c r="BK572" s="7"/>
      <c r="BL572" s="7"/>
      <c r="BM572" s="7"/>
      <c r="BN572" s="7"/>
      <c r="BO572" s="7"/>
    </row>
    <row r="573" spans="1:67">
      <c r="A573" s="11" t="s">
        <v>1440</v>
      </c>
      <c r="B573" s="11" t="s">
        <v>1441</v>
      </c>
      <c r="C573" s="11" t="s">
        <v>1440</v>
      </c>
      <c r="BI573"/>
      <c r="BJ573" s="7"/>
      <c r="BK573" s="7"/>
      <c r="BL573" s="7"/>
      <c r="BM573" s="7"/>
      <c r="BN573" s="7"/>
      <c r="BO573" s="7"/>
    </row>
    <row r="574" spans="1:67">
      <c r="A574" s="11" t="s">
        <v>1442</v>
      </c>
      <c r="B574" s="11" t="s">
        <v>1443</v>
      </c>
      <c r="C574" s="11" t="s">
        <v>1442</v>
      </c>
      <c r="BI574"/>
      <c r="BJ574" s="7"/>
      <c r="BK574" s="7"/>
      <c r="BL574" s="7"/>
      <c r="BM574" s="7"/>
      <c r="BN574" s="7"/>
      <c r="BO574" s="7"/>
    </row>
    <row r="575" spans="1:67">
      <c r="A575" s="11" t="s">
        <v>1444</v>
      </c>
      <c r="B575" s="11" t="s">
        <v>1445</v>
      </c>
      <c r="C575" s="11" t="s">
        <v>1444</v>
      </c>
      <c r="BI575"/>
      <c r="BJ575" s="7"/>
      <c r="BK575" s="7"/>
      <c r="BL575" s="7"/>
      <c r="BM575" s="7"/>
      <c r="BN575" s="7"/>
      <c r="BO575" s="7"/>
    </row>
    <row r="576" spans="1:67">
      <c r="A576" s="11" t="s">
        <v>1446</v>
      </c>
      <c r="B576" s="11" t="s">
        <v>1447</v>
      </c>
      <c r="C576" s="11" t="s">
        <v>1446</v>
      </c>
      <c r="D576" s="11">
        <v>70</v>
      </c>
      <c r="E576" s="11">
        <v>50</v>
      </c>
      <c r="F576" s="11">
        <v>120</v>
      </c>
      <c r="G576" s="11" t="s">
        <v>210</v>
      </c>
      <c r="H576" s="11" t="s">
        <v>28</v>
      </c>
      <c r="BI576"/>
      <c r="BJ576" s="7"/>
      <c r="BK576" s="7"/>
      <c r="BL576" s="7"/>
      <c r="BM576" s="7"/>
      <c r="BN576" s="7"/>
      <c r="BO576" s="7"/>
    </row>
    <row r="577" spans="1:67">
      <c r="A577" s="11" t="s">
        <v>1448</v>
      </c>
      <c r="B577" s="11" t="s">
        <v>1449</v>
      </c>
      <c r="C577" s="11" t="s">
        <v>1448</v>
      </c>
      <c r="BI577"/>
      <c r="BJ577" s="7"/>
      <c r="BK577" s="7"/>
      <c r="BL577" s="7"/>
      <c r="BM577" s="7"/>
      <c r="BN577" s="7"/>
      <c r="BO577" s="7"/>
    </row>
    <row r="578" spans="1:67">
      <c r="A578" s="11" t="s">
        <v>1450</v>
      </c>
      <c r="B578" s="11" t="s">
        <v>1451</v>
      </c>
      <c r="C578" s="11" t="s">
        <v>1450</v>
      </c>
      <c r="BI578"/>
      <c r="BJ578" s="7"/>
      <c r="BK578" s="7"/>
      <c r="BL578" s="7"/>
      <c r="BM578" s="7"/>
      <c r="BN578" s="7"/>
      <c r="BO578" s="7"/>
    </row>
    <row r="579" spans="1:67">
      <c r="A579" s="11" t="s">
        <v>1452</v>
      </c>
      <c r="B579" s="11" t="s">
        <v>1453</v>
      </c>
      <c r="C579" s="11" t="s">
        <v>1452</v>
      </c>
      <c r="D579" s="11">
        <v>520</v>
      </c>
      <c r="E579" s="11">
        <v>120</v>
      </c>
      <c r="F579" s="11">
        <v>640</v>
      </c>
      <c r="G579" s="11" t="s">
        <v>35</v>
      </c>
      <c r="H579" s="11" t="s">
        <v>28</v>
      </c>
      <c r="BI579"/>
      <c r="BJ579" s="7"/>
      <c r="BK579" s="7"/>
      <c r="BL579" s="7"/>
      <c r="BM579" s="7"/>
      <c r="BN579" s="7"/>
      <c r="BO579" s="7"/>
    </row>
    <row r="580" spans="1:67">
      <c r="A580" s="11" t="s">
        <v>1454</v>
      </c>
      <c r="B580" s="11" t="s">
        <v>1455</v>
      </c>
      <c r="C580" s="11" t="s">
        <v>1454</v>
      </c>
      <c r="BI580"/>
      <c r="BJ580" s="7"/>
      <c r="BK580" s="7"/>
      <c r="BL580" s="7"/>
      <c r="BM580" s="7"/>
      <c r="BN580" s="7"/>
      <c r="BO580" s="7"/>
    </row>
    <row r="581" spans="1:67">
      <c r="A581" s="11" t="s">
        <v>1456</v>
      </c>
      <c r="B581" s="11" t="s">
        <v>1457</v>
      </c>
      <c r="C581" s="11" t="s">
        <v>1456</v>
      </c>
      <c r="BI581"/>
      <c r="BJ581" s="7"/>
      <c r="BK581" s="7"/>
      <c r="BL581" s="7"/>
      <c r="BM581" s="7"/>
      <c r="BN581" s="7"/>
      <c r="BO581" s="7"/>
    </row>
    <row r="582" spans="1:67">
      <c r="A582" s="11" t="s">
        <v>1458</v>
      </c>
      <c r="B582" s="11" t="s">
        <v>1459</v>
      </c>
      <c r="C582" s="11" t="s">
        <v>1458</v>
      </c>
      <c r="BI582"/>
      <c r="BJ582" s="7"/>
      <c r="BK582" s="7"/>
      <c r="BL582" s="7"/>
      <c r="BM582" s="7"/>
      <c r="BN582" s="7"/>
      <c r="BO582" s="7"/>
    </row>
    <row r="583" spans="1:67">
      <c r="A583" s="11" t="s">
        <v>1460</v>
      </c>
      <c r="B583" s="11" t="s">
        <v>1461</v>
      </c>
      <c r="C583" s="11" t="s">
        <v>1460</v>
      </c>
      <c r="D583" s="11">
        <v>70</v>
      </c>
      <c r="E583" s="11">
        <v>50</v>
      </c>
      <c r="F583" s="11">
        <v>120</v>
      </c>
      <c r="G583" s="11" t="s">
        <v>210</v>
      </c>
      <c r="H583" s="11" t="s">
        <v>28</v>
      </c>
      <c r="BI583"/>
      <c r="BJ583" s="7"/>
      <c r="BK583" s="7"/>
      <c r="BL583" s="7"/>
      <c r="BM583" s="7"/>
      <c r="BN583" s="7"/>
      <c r="BO583" s="7"/>
    </row>
    <row r="584" spans="1:67">
      <c r="A584" s="11" t="s">
        <v>1462</v>
      </c>
      <c r="B584" s="11" t="s">
        <v>1463</v>
      </c>
      <c r="C584" s="11" t="s">
        <v>1462</v>
      </c>
      <c r="BI584"/>
      <c r="BJ584" s="7"/>
      <c r="BK584" s="7"/>
      <c r="BL584" s="7"/>
      <c r="BM584" s="7"/>
      <c r="BN584" s="7"/>
      <c r="BO584" s="7"/>
    </row>
    <row r="585" spans="1:67">
      <c r="A585" s="11" t="s">
        <v>1464</v>
      </c>
      <c r="B585" s="11" t="s">
        <v>1465</v>
      </c>
      <c r="C585" s="11" t="s">
        <v>1464</v>
      </c>
      <c r="D585" s="11">
        <v>520</v>
      </c>
      <c r="E585" s="11">
        <v>120</v>
      </c>
      <c r="F585" s="11">
        <v>640</v>
      </c>
      <c r="G585" s="11" t="s">
        <v>35</v>
      </c>
      <c r="H585" s="11" t="s">
        <v>28</v>
      </c>
      <c r="BI585"/>
      <c r="BJ585" s="7"/>
      <c r="BK585" s="7"/>
      <c r="BL585" s="7"/>
      <c r="BM585" s="7"/>
      <c r="BN585" s="7"/>
      <c r="BO585" s="7"/>
    </row>
    <row r="586" spans="1:67">
      <c r="A586" s="11" t="s">
        <v>1466</v>
      </c>
      <c r="B586" s="11" t="s">
        <v>1467</v>
      </c>
      <c r="C586" s="11" t="s">
        <v>1466</v>
      </c>
      <c r="BI586"/>
      <c r="BJ586" s="7"/>
      <c r="BK586" s="7"/>
      <c r="BL586" s="7"/>
      <c r="BM586" s="7"/>
      <c r="BN586" s="7"/>
      <c r="BO586" s="7"/>
    </row>
    <row r="587" spans="1:67">
      <c r="A587" s="11" t="s">
        <v>1468</v>
      </c>
      <c r="B587" s="11" t="s">
        <v>1469</v>
      </c>
      <c r="C587" s="11" t="s">
        <v>1468</v>
      </c>
      <c r="D587" s="11">
        <v>230</v>
      </c>
      <c r="E587" s="11">
        <v>70</v>
      </c>
      <c r="F587" s="11">
        <v>300</v>
      </c>
      <c r="G587" s="11" t="s">
        <v>210</v>
      </c>
      <c r="H587" s="11" t="s">
        <v>28</v>
      </c>
      <c r="BI587"/>
      <c r="BJ587" s="7"/>
      <c r="BK587" s="7"/>
      <c r="BL587" s="7"/>
      <c r="BM587" s="7"/>
      <c r="BN587" s="7"/>
      <c r="BO587" s="7"/>
    </row>
    <row r="588" spans="1:67">
      <c r="A588" s="11" t="s">
        <v>1470</v>
      </c>
      <c r="B588" s="11" t="s">
        <v>1471</v>
      </c>
      <c r="C588" s="11" t="s">
        <v>1470</v>
      </c>
      <c r="D588" s="11">
        <v>230</v>
      </c>
      <c r="E588" s="11">
        <v>70</v>
      </c>
      <c r="F588" s="11">
        <v>300</v>
      </c>
      <c r="G588" s="11" t="s">
        <v>210</v>
      </c>
      <c r="H588" s="11" t="s">
        <v>28</v>
      </c>
      <c r="BI588"/>
      <c r="BJ588" s="7"/>
      <c r="BK588" s="7"/>
      <c r="BL588" s="7"/>
      <c r="BM588" s="7"/>
      <c r="BN588" s="7"/>
      <c r="BO588" s="7"/>
    </row>
    <row r="589" spans="1:67">
      <c r="A589" s="11" t="s">
        <v>1472</v>
      </c>
      <c r="B589" s="11" t="s">
        <v>1473</v>
      </c>
      <c r="C589" s="11" t="s">
        <v>1472</v>
      </c>
      <c r="D589" s="11">
        <v>70</v>
      </c>
      <c r="E589" s="11">
        <v>50</v>
      </c>
      <c r="F589" s="11">
        <v>120</v>
      </c>
      <c r="G589" s="11" t="s">
        <v>210</v>
      </c>
      <c r="H589" s="11" t="s">
        <v>28</v>
      </c>
      <c r="BI589"/>
      <c r="BJ589" s="7"/>
      <c r="BK589" s="7"/>
      <c r="BL589" s="7"/>
      <c r="BM589" s="7"/>
      <c r="BN589" s="7"/>
      <c r="BO589" s="7"/>
    </row>
    <row r="590" spans="1:67">
      <c r="A590" s="11" t="s">
        <v>1474</v>
      </c>
      <c r="B590" s="11" t="s">
        <v>1475</v>
      </c>
      <c r="C590" s="11" t="s">
        <v>1474</v>
      </c>
      <c r="BI590"/>
      <c r="BJ590" s="7"/>
      <c r="BK590" s="7"/>
      <c r="BL590" s="7"/>
      <c r="BM590" s="7"/>
      <c r="BN590" s="7"/>
      <c r="BO590" s="7"/>
    </row>
    <row r="591" spans="1:67">
      <c r="A591" s="11" t="s">
        <v>1476</v>
      </c>
      <c r="B591" s="11" t="s">
        <v>1477</v>
      </c>
      <c r="C591" s="11" t="s">
        <v>1476</v>
      </c>
      <c r="BI591"/>
      <c r="BJ591" s="7"/>
      <c r="BK591" s="7"/>
      <c r="BL591" s="7"/>
      <c r="BM591" s="7"/>
      <c r="BN591" s="7"/>
      <c r="BO591" s="7"/>
    </row>
    <row r="592" spans="1:67">
      <c r="A592" s="11" t="s">
        <v>1478</v>
      </c>
      <c r="B592" s="11" t="s">
        <v>1479</v>
      </c>
      <c r="C592" s="11" t="s">
        <v>1478</v>
      </c>
      <c r="D592" s="11">
        <v>70</v>
      </c>
      <c r="E592" s="11">
        <v>50</v>
      </c>
      <c r="F592" s="11">
        <v>120</v>
      </c>
      <c r="G592" s="11" t="s">
        <v>210</v>
      </c>
      <c r="H592" s="11" t="s">
        <v>28</v>
      </c>
      <c r="BI592"/>
      <c r="BJ592" s="7"/>
      <c r="BK592" s="7"/>
      <c r="BL592" s="7"/>
      <c r="BM592" s="7"/>
      <c r="BN592" s="7"/>
      <c r="BO592" s="7"/>
    </row>
    <row r="593" spans="1:67">
      <c r="A593" s="11" t="s">
        <v>1480</v>
      </c>
      <c r="B593" s="11" t="s">
        <v>1481</v>
      </c>
      <c r="C593" s="11" t="s">
        <v>1480</v>
      </c>
      <c r="D593" s="11">
        <v>500</v>
      </c>
      <c r="E593" s="11">
        <v>220</v>
      </c>
      <c r="F593" s="11">
        <v>720</v>
      </c>
      <c r="G593" s="11" t="s">
        <v>35</v>
      </c>
      <c r="H593" s="11" t="s">
        <v>28</v>
      </c>
      <c r="BI593"/>
      <c r="BJ593" s="7"/>
      <c r="BK593" s="7"/>
      <c r="BL593" s="7"/>
      <c r="BM593" s="7"/>
      <c r="BN593" s="7"/>
      <c r="BO593" s="7"/>
    </row>
    <row r="594" spans="1:67">
      <c r="A594" s="11" t="s">
        <v>1482</v>
      </c>
      <c r="B594" s="11" t="s">
        <v>1483</v>
      </c>
      <c r="C594" s="11" t="s">
        <v>1482</v>
      </c>
      <c r="BI594"/>
      <c r="BJ594" s="7"/>
      <c r="BK594" s="7"/>
      <c r="BL594" s="7"/>
      <c r="BM594" s="7"/>
      <c r="BN594" s="7"/>
      <c r="BO594" s="7"/>
    </row>
    <row r="595" spans="1:67">
      <c r="A595" s="11" t="s">
        <v>1484</v>
      </c>
      <c r="B595" s="11" t="s">
        <v>1485</v>
      </c>
      <c r="C595" s="11" t="s">
        <v>1484</v>
      </c>
      <c r="D595" s="11">
        <v>110</v>
      </c>
      <c r="E595" s="11">
        <v>40</v>
      </c>
      <c r="F595" s="11">
        <v>150</v>
      </c>
      <c r="G595" s="11" t="s">
        <v>353</v>
      </c>
      <c r="H595" s="11" t="s">
        <v>28</v>
      </c>
      <c r="BI595"/>
      <c r="BJ595" s="7"/>
      <c r="BK595" s="7"/>
      <c r="BL595" s="7"/>
      <c r="BM595" s="7"/>
      <c r="BN595" s="7"/>
      <c r="BO595" s="7"/>
    </row>
    <row r="596" spans="1:67">
      <c r="A596" s="11" t="s">
        <v>1486</v>
      </c>
      <c r="B596" s="11" t="s">
        <v>1487</v>
      </c>
      <c r="C596" s="11" t="s">
        <v>1486</v>
      </c>
      <c r="D596" s="11">
        <v>110</v>
      </c>
      <c r="E596" s="11">
        <v>40</v>
      </c>
      <c r="F596" s="11">
        <v>150</v>
      </c>
      <c r="G596" s="11" t="s">
        <v>353</v>
      </c>
      <c r="H596" s="11" t="s">
        <v>28</v>
      </c>
      <c r="BI596"/>
      <c r="BJ596" s="7"/>
      <c r="BK596" s="7"/>
      <c r="BL596" s="7"/>
      <c r="BM596" s="7"/>
      <c r="BN596" s="7"/>
      <c r="BO596" s="7"/>
    </row>
    <row r="597" spans="1:67">
      <c r="A597" s="11" t="s">
        <v>1488</v>
      </c>
      <c r="B597" s="11" t="s">
        <v>1489</v>
      </c>
      <c r="C597" s="11" t="s">
        <v>1488</v>
      </c>
      <c r="BI597"/>
      <c r="BJ597" s="7"/>
      <c r="BK597" s="7"/>
      <c r="BL597" s="7"/>
      <c r="BM597" s="7"/>
      <c r="BN597" s="7"/>
      <c r="BO597" s="7"/>
    </row>
    <row r="598" spans="1:67">
      <c r="A598" s="11" t="s">
        <v>1490</v>
      </c>
      <c r="B598" s="11" t="s">
        <v>1491</v>
      </c>
      <c r="C598" s="11" t="s">
        <v>1490</v>
      </c>
      <c r="BI598"/>
      <c r="BJ598" s="7"/>
      <c r="BK598" s="7"/>
      <c r="BL598" s="7"/>
      <c r="BM598" s="7"/>
      <c r="BN598" s="7"/>
      <c r="BO598" s="7"/>
    </row>
    <row r="599" spans="1:67">
      <c r="A599" s="11" t="s">
        <v>1492</v>
      </c>
      <c r="B599" s="11" t="s">
        <v>1493</v>
      </c>
      <c r="C599" s="11" t="s">
        <v>1492</v>
      </c>
      <c r="D599" s="11">
        <v>70</v>
      </c>
      <c r="E599" s="11">
        <v>50</v>
      </c>
      <c r="F599" s="11">
        <v>120</v>
      </c>
      <c r="G599" s="11" t="s">
        <v>210</v>
      </c>
      <c r="H599" s="11" t="s">
        <v>28</v>
      </c>
      <c r="BI599"/>
      <c r="BJ599" s="7"/>
      <c r="BK599" s="7"/>
      <c r="BL599" s="7"/>
      <c r="BM599" s="7"/>
      <c r="BN599" s="7"/>
      <c r="BO599" s="7"/>
    </row>
    <row r="600" spans="1:67">
      <c r="A600" s="11" t="s">
        <v>1494</v>
      </c>
      <c r="B600" s="11" t="s">
        <v>1495</v>
      </c>
      <c r="C600" s="11" t="s">
        <v>1494</v>
      </c>
      <c r="BI600"/>
      <c r="BJ600" s="7"/>
      <c r="BK600" s="7"/>
      <c r="BL600" s="7"/>
      <c r="BM600" s="7"/>
      <c r="BN600" s="7"/>
      <c r="BO600" s="7"/>
    </row>
    <row r="601" spans="1:67">
      <c r="A601" s="11" t="s">
        <v>1496</v>
      </c>
      <c r="B601" s="11" t="s">
        <v>1497</v>
      </c>
      <c r="C601" s="11" t="s">
        <v>1496</v>
      </c>
      <c r="BI601"/>
      <c r="BJ601" s="7"/>
      <c r="BK601" s="7"/>
      <c r="BL601" s="7"/>
      <c r="BM601" s="7"/>
      <c r="BN601" s="7"/>
      <c r="BO601" s="7"/>
    </row>
    <row r="602" spans="1:67">
      <c r="A602" s="11" t="s">
        <v>1498</v>
      </c>
      <c r="B602" s="11" t="s">
        <v>1499</v>
      </c>
      <c r="C602" s="11" t="s">
        <v>1498</v>
      </c>
      <c r="D602" s="11">
        <v>70</v>
      </c>
      <c r="E602" s="11">
        <v>50</v>
      </c>
      <c r="F602" s="11">
        <v>120</v>
      </c>
      <c r="G602" s="11" t="s">
        <v>210</v>
      </c>
      <c r="H602" s="11" t="s">
        <v>28</v>
      </c>
      <c r="BI602"/>
      <c r="BJ602" s="7"/>
      <c r="BK602" s="7"/>
      <c r="BL602" s="7"/>
      <c r="BM602" s="7"/>
      <c r="BN602" s="7"/>
      <c r="BO602" s="7"/>
    </row>
    <row r="603" spans="1:67">
      <c r="A603" s="11" t="s">
        <v>1500</v>
      </c>
      <c r="B603" s="11" t="s">
        <v>1501</v>
      </c>
      <c r="C603" s="11" t="s">
        <v>1500</v>
      </c>
      <c r="BI603"/>
      <c r="BJ603" s="7"/>
      <c r="BK603" s="7"/>
      <c r="BL603" s="7"/>
      <c r="BM603" s="7"/>
      <c r="BN603" s="7"/>
      <c r="BO603" s="7"/>
    </row>
    <row r="604" spans="1:67">
      <c r="A604" s="11" t="s">
        <v>1502</v>
      </c>
      <c r="B604" s="11" t="s">
        <v>1503</v>
      </c>
      <c r="C604" s="11" t="s">
        <v>1502</v>
      </c>
      <c r="BI604"/>
      <c r="BJ604" s="7"/>
      <c r="BK604" s="7"/>
      <c r="BL604" s="7"/>
      <c r="BM604" s="7"/>
      <c r="BN604" s="7"/>
      <c r="BO604" s="7"/>
    </row>
    <row r="605" spans="1:67">
      <c r="A605" s="11" t="s">
        <v>1504</v>
      </c>
      <c r="B605" s="11" t="s">
        <v>1505</v>
      </c>
      <c r="C605" s="11" t="s">
        <v>1504</v>
      </c>
      <c r="D605" s="11">
        <v>750</v>
      </c>
      <c r="E605" s="11">
        <v>300</v>
      </c>
      <c r="F605" s="11">
        <v>1050</v>
      </c>
      <c r="G605" s="11" t="s">
        <v>35</v>
      </c>
      <c r="H605" s="11" t="s">
        <v>28</v>
      </c>
      <c r="BI605"/>
      <c r="BJ605" s="7"/>
      <c r="BK605" s="7"/>
      <c r="BL605" s="7"/>
      <c r="BM605" s="7"/>
      <c r="BN605" s="7"/>
      <c r="BO605" s="7"/>
    </row>
    <row r="606" spans="1:67">
      <c r="A606" s="11" t="s">
        <v>1506</v>
      </c>
      <c r="B606" s="11" t="s">
        <v>1507</v>
      </c>
      <c r="C606" s="11" t="s">
        <v>1506</v>
      </c>
      <c r="D606" s="11">
        <v>750</v>
      </c>
      <c r="E606" s="11">
        <v>300</v>
      </c>
      <c r="F606" s="11">
        <v>1050</v>
      </c>
      <c r="G606" s="11" t="s">
        <v>35</v>
      </c>
      <c r="H606" s="11" t="s">
        <v>28</v>
      </c>
      <c r="BI606"/>
      <c r="BJ606" s="7"/>
      <c r="BK606" s="7"/>
      <c r="BL606" s="7"/>
      <c r="BM606" s="7"/>
      <c r="BN606" s="7"/>
      <c r="BO606" s="7"/>
    </row>
    <row r="607" spans="1:67">
      <c r="A607" s="11" t="s">
        <v>1508</v>
      </c>
      <c r="B607" s="11" t="s">
        <v>1509</v>
      </c>
      <c r="C607" s="11" t="s">
        <v>1508</v>
      </c>
      <c r="D607" s="11">
        <v>800</v>
      </c>
      <c r="E607" s="11">
        <v>320</v>
      </c>
      <c r="F607" s="11">
        <v>1120</v>
      </c>
      <c r="G607" s="11" t="s">
        <v>35</v>
      </c>
      <c r="H607" s="11" t="s">
        <v>28</v>
      </c>
      <c r="BI607"/>
      <c r="BJ607" s="7"/>
      <c r="BK607" s="7"/>
      <c r="BL607" s="7"/>
      <c r="BM607" s="7"/>
      <c r="BN607" s="7"/>
      <c r="BO607" s="7"/>
    </row>
    <row r="608" spans="1:67">
      <c r="A608" s="11" t="s">
        <v>1510</v>
      </c>
      <c r="B608" s="11" t="s">
        <v>1511</v>
      </c>
      <c r="C608" s="11" t="s">
        <v>1510</v>
      </c>
      <c r="D608" s="11">
        <v>500</v>
      </c>
      <c r="E608" s="11">
        <v>220</v>
      </c>
      <c r="F608" s="11">
        <v>720</v>
      </c>
      <c r="G608" s="11" t="s">
        <v>35</v>
      </c>
      <c r="H608" s="11" t="s">
        <v>28</v>
      </c>
      <c r="BI608"/>
      <c r="BJ608" s="7"/>
      <c r="BK608" s="7"/>
      <c r="BL608" s="7"/>
      <c r="BM608" s="7"/>
      <c r="BN608" s="7"/>
      <c r="BO608" s="7"/>
    </row>
    <row r="609" spans="1:67">
      <c r="A609" s="11" t="s">
        <v>1512</v>
      </c>
      <c r="B609" s="11" t="s">
        <v>1513</v>
      </c>
      <c r="C609" s="11" t="s">
        <v>1512</v>
      </c>
      <c r="D609" s="11">
        <v>70</v>
      </c>
      <c r="E609" s="11">
        <v>50</v>
      </c>
      <c r="F609" s="11">
        <v>120</v>
      </c>
      <c r="G609" s="11" t="s">
        <v>210</v>
      </c>
      <c r="H609" s="11" t="s">
        <v>28</v>
      </c>
      <c r="BI609"/>
      <c r="BJ609" s="7"/>
      <c r="BK609" s="7"/>
      <c r="BL609" s="7"/>
      <c r="BM609" s="7"/>
      <c r="BN609" s="7"/>
      <c r="BO609" s="7"/>
    </row>
    <row r="610" spans="1:67">
      <c r="A610" s="11" t="s">
        <v>1514</v>
      </c>
      <c r="B610" s="11" t="s">
        <v>1515</v>
      </c>
      <c r="C610" s="11" t="s">
        <v>1514</v>
      </c>
      <c r="BI610"/>
      <c r="BJ610" s="7"/>
      <c r="BK610" s="7"/>
      <c r="BL610" s="7"/>
      <c r="BM610" s="7"/>
      <c r="BN610" s="7"/>
      <c r="BO610" s="7"/>
    </row>
    <row r="611" spans="1:67">
      <c r="A611" s="11" t="s">
        <v>1516</v>
      </c>
      <c r="B611" s="11" t="s">
        <v>1517</v>
      </c>
      <c r="C611" s="11" t="s">
        <v>1516</v>
      </c>
      <c r="BI611"/>
      <c r="BJ611" s="7"/>
      <c r="BK611" s="7"/>
      <c r="BL611" s="7"/>
      <c r="BM611" s="7"/>
      <c r="BN611" s="7"/>
      <c r="BO611" s="7"/>
    </row>
    <row r="612" spans="1:67">
      <c r="A612" s="11" t="s">
        <v>1518</v>
      </c>
      <c r="B612" s="11" t="s">
        <v>1519</v>
      </c>
      <c r="C612" s="11" t="s">
        <v>1518</v>
      </c>
      <c r="BI612"/>
      <c r="BJ612" s="7"/>
      <c r="BK612" s="7"/>
      <c r="BL612" s="7"/>
      <c r="BM612" s="7"/>
      <c r="BN612" s="7"/>
      <c r="BO612" s="7"/>
    </row>
    <row r="613" spans="1:67">
      <c r="A613" s="11" t="s">
        <v>1520</v>
      </c>
      <c r="B613" s="11" t="s">
        <v>1521</v>
      </c>
      <c r="C613" s="11" t="s">
        <v>1520</v>
      </c>
      <c r="D613" s="11">
        <v>750</v>
      </c>
      <c r="E613" s="11">
        <v>300</v>
      </c>
      <c r="F613" s="11">
        <v>1050</v>
      </c>
      <c r="G613" s="11" t="s">
        <v>35</v>
      </c>
      <c r="H613" s="11" t="s">
        <v>28</v>
      </c>
      <c r="BI613"/>
      <c r="BJ613" s="7"/>
      <c r="BK613" s="7"/>
      <c r="BL613" s="7"/>
      <c r="BM613" s="7"/>
      <c r="BN613" s="7"/>
      <c r="BO613" s="7"/>
    </row>
    <row r="614" spans="1:67">
      <c r="A614" s="11" t="s">
        <v>1522</v>
      </c>
      <c r="B614" s="11" t="s">
        <v>1523</v>
      </c>
      <c r="C614" s="11" t="s">
        <v>1522</v>
      </c>
      <c r="D614" s="11">
        <v>70</v>
      </c>
      <c r="E614" s="11">
        <v>50</v>
      </c>
      <c r="F614" s="11">
        <v>120</v>
      </c>
      <c r="G614" s="11" t="s">
        <v>210</v>
      </c>
      <c r="H614" s="11" t="s">
        <v>28</v>
      </c>
      <c r="BI614"/>
      <c r="BJ614" s="7"/>
      <c r="BK614" s="7"/>
      <c r="BL614" s="7"/>
      <c r="BM614" s="7"/>
      <c r="BN614" s="7"/>
      <c r="BO614" s="7"/>
    </row>
    <row r="615" spans="1:67">
      <c r="A615" s="11" t="s">
        <v>1524</v>
      </c>
      <c r="B615" s="11" t="s">
        <v>1525</v>
      </c>
      <c r="C615" s="11" t="s">
        <v>1524</v>
      </c>
      <c r="D615" s="11">
        <v>70</v>
      </c>
      <c r="E615" s="11">
        <v>50</v>
      </c>
      <c r="F615" s="11">
        <v>120</v>
      </c>
      <c r="G615" s="11" t="s">
        <v>210</v>
      </c>
      <c r="H615" s="11" t="s">
        <v>28</v>
      </c>
      <c r="BI615"/>
      <c r="BJ615" s="7"/>
      <c r="BK615" s="7"/>
      <c r="BL615" s="7"/>
      <c r="BM615" s="7"/>
      <c r="BN615" s="7"/>
      <c r="BO615" s="7"/>
    </row>
    <row r="616" spans="1:67">
      <c r="A616" s="11" t="s">
        <v>1526</v>
      </c>
      <c r="B616" s="11" t="s">
        <v>1527</v>
      </c>
      <c r="C616" s="11" t="s">
        <v>1526</v>
      </c>
      <c r="D616" s="11">
        <v>70</v>
      </c>
      <c r="E616" s="11">
        <v>50</v>
      </c>
      <c r="F616" s="11">
        <v>120</v>
      </c>
      <c r="G616" s="11" t="s">
        <v>210</v>
      </c>
      <c r="H616" s="11" t="s">
        <v>28</v>
      </c>
      <c r="BI616"/>
      <c r="BJ616" s="7"/>
      <c r="BK616" s="7"/>
      <c r="BL616" s="7"/>
      <c r="BM616" s="7"/>
      <c r="BN616" s="7"/>
      <c r="BO616" s="7"/>
    </row>
    <row r="617" spans="1:67">
      <c r="A617" s="11" t="s">
        <v>1528</v>
      </c>
      <c r="B617" s="11" t="s">
        <v>1529</v>
      </c>
      <c r="C617" s="11" t="s">
        <v>1528</v>
      </c>
      <c r="D617" s="11">
        <v>70</v>
      </c>
      <c r="E617" s="11">
        <v>50</v>
      </c>
      <c r="F617" s="11">
        <v>120</v>
      </c>
      <c r="G617" s="11" t="s">
        <v>210</v>
      </c>
      <c r="H617" s="11" t="s">
        <v>28</v>
      </c>
      <c r="BI617"/>
      <c r="BJ617" s="7"/>
      <c r="BK617" s="7"/>
      <c r="BL617" s="7"/>
      <c r="BM617" s="7"/>
      <c r="BN617" s="7"/>
      <c r="BO617" s="7"/>
    </row>
    <row r="618" spans="1:67">
      <c r="A618" s="11" t="s">
        <v>1530</v>
      </c>
      <c r="B618" s="11" t="s">
        <v>1531</v>
      </c>
      <c r="C618" s="11" t="s">
        <v>1530</v>
      </c>
      <c r="BI618"/>
      <c r="BJ618" s="7"/>
      <c r="BK618" s="7"/>
      <c r="BL618" s="7"/>
      <c r="BM618" s="7"/>
      <c r="BN618" s="7"/>
      <c r="BO618" s="7"/>
    </row>
    <row r="619" spans="1:67">
      <c r="A619" s="11" t="s">
        <v>1532</v>
      </c>
      <c r="B619" s="11" t="s">
        <v>1533</v>
      </c>
      <c r="C619" s="11" t="s">
        <v>1532</v>
      </c>
      <c r="D619" s="11">
        <v>70</v>
      </c>
      <c r="E619" s="11">
        <v>50</v>
      </c>
      <c r="F619" s="11">
        <v>120</v>
      </c>
      <c r="G619" s="11" t="s">
        <v>210</v>
      </c>
      <c r="H619" s="11" t="s">
        <v>28</v>
      </c>
      <c r="BI619"/>
      <c r="BJ619" s="7"/>
      <c r="BK619" s="7"/>
      <c r="BL619" s="7"/>
      <c r="BM619" s="7"/>
      <c r="BN619" s="7"/>
      <c r="BO619" s="7"/>
    </row>
    <row r="620" spans="1:67">
      <c r="A620" s="11" t="s">
        <v>1534</v>
      </c>
      <c r="B620" s="11" t="s">
        <v>1535</v>
      </c>
      <c r="C620" s="11" t="s">
        <v>1534</v>
      </c>
      <c r="D620" s="11">
        <v>70</v>
      </c>
      <c r="E620" s="11">
        <v>50</v>
      </c>
      <c r="F620" s="11">
        <v>120</v>
      </c>
      <c r="G620" s="11" t="s">
        <v>210</v>
      </c>
      <c r="H620" s="11" t="s">
        <v>28</v>
      </c>
      <c r="BI620"/>
      <c r="BJ620" s="7"/>
      <c r="BK620" s="7"/>
      <c r="BL620" s="7"/>
      <c r="BM620" s="7"/>
      <c r="BN620" s="7"/>
      <c r="BO620" s="7"/>
    </row>
    <row r="621" spans="1:67">
      <c r="A621" s="11" t="s">
        <v>1536</v>
      </c>
      <c r="B621" s="11" t="s">
        <v>1537</v>
      </c>
      <c r="C621" s="11" t="s">
        <v>1536</v>
      </c>
      <c r="D621" s="11">
        <v>70</v>
      </c>
      <c r="E621" s="11">
        <v>50</v>
      </c>
      <c r="F621" s="11">
        <v>120</v>
      </c>
      <c r="G621" s="11" t="s">
        <v>210</v>
      </c>
      <c r="H621" s="11" t="s">
        <v>28</v>
      </c>
      <c r="BI621"/>
      <c r="BJ621" s="7"/>
      <c r="BK621" s="7"/>
      <c r="BL621" s="7"/>
      <c r="BM621" s="7"/>
      <c r="BN621" s="7"/>
      <c r="BO621" s="7"/>
    </row>
    <row r="622" spans="1:67">
      <c r="A622" s="11" t="s">
        <v>1538</v>
      </c>
      <c r="B622" s="11" t="s">
        <v>1539</v>
      </c>
      <c r="C622" s="11" t="s">
        <v>1538</v>
      </c>
      <c r="BI622"/>
      <c r="BJ622" s="7"/>
      <c r="BK622" s="7"/>
      <c r="BL622" s="7"/>
      <c r="BM622" s="7"/>
      <c r="BN622" s="7"/>
      <c r="BO622" s="7"/>
    </row>
    <row r="623" spans="1:67">
      <c r="A623" s="11" t="s">
        <v>1540</v>
      </c>
      <c r="B623" s="11" t="s">
        <v>1541</v>
      </c>
      <c r="C623" s="11" t="s">
        <v>1540</v>
      </c>
      <c r="D623" s="11">
        <v>70</v>
      </c>
      <c r="E623" s="11">
        <v>50</v>
      </c>
      <c r="F623" s="11">
        <v>120</v>
      </c>
      <c r="G623" s="11" t="s">
        <v>210</v>
      </c>
      <c r="H623" s="11" t="s">
        <v>28</v>
      </c>
      <c r="BI623"/>
      <c r="BJ623" s="7"/>
      <c r="BK623" s="7"/>
      <c r="BL623" s="7"/>
      <c r="BM623" s="7"/>
      <c r="BN623" s="7"/>
      <c r="BO623" s="7"/>
    </row>
    <row r="624" spans="1:67">
      <c r="A624" s="11" t="s">
        <v>1542</v>
      </c>
      <c r="B624" s="11" t="s">
        <v>1543</v>
      </c>
      <c r="C624" s="11" t="s">
        <v>1542</v>
      </c>
      <c r="D624" s="11">
        <v>70</v>
      </c>
      <c r="E624" s="11">
        <v>50</v>
      </c>
      <c r="F624" s="11">
        <v>120</v>
      </c>
      <c r="G624" s="11" t="s">
        <v>210</v>
      </c>
      <c r="H624" s="11" t="s">
        <v>28</v>
      </c>
      <c r="BI624"/>
      <c r="BJ624" s="7"/>
      <c r="BK624" s="7"/>
      <c r="BL624" s="7"/>
      <c r="BM624" s="7"/>
      <c r="BN624" s="7"/>
      <c r="BO624" s="7"/>
    </row>
    <row r="625" spans="1:67">
      <c r="A625" s="11" t="s">
        <v>1544</v>
      </c>
      <c r="B625" s="11" t="s">
        <v>1545</v>
      </c>
      <c r="C625" s="11" t="s">
        <v>1544</v>
      </c>
      <c r="D625" s="11">
        <v>70</v>
      </c>
      <c r="E625" s="11">
        <v>50</v>
      </c>
      <c r="F625" s="11">
        <v>120</v>
      </c>
      <c r="G625" s="11" t="s">
        <v>210</v>
      </c>
      <c r="H625" s="11" t="s">
        <v>28</v>
      </c>
      <c r="BI625"/>
      <c r="BJ625" s="7"/>
      <c r="BK625" s="7"/>
      <c r="BL625" s="7"/>
      <c r="BM625" s="7"/>
      <c r="BN625" s="7"/>
      <c r="BO625" s="7"/>
    </row>
    <row r="626" spans="1:67">
      <c r="A626" s="11" t="s">
        <v>1546</v>
      </c>
      <c r="B626" s="11" t="s">
        <v>1547</v>
      </c>
      <c r="C626" s="11" t="s">
        <v>1546</v>
      </c>
      <c r="BI626"/>
      <c r="BJ626" s="7"/>
      <c r="BK626" s="7"/>
      <c r="BL626" s="7"/>
      <c r="BM626" s="7"/>
      <c r="BN626" s="7"/>
      <c r="BO626" s="7"/>
    </row>
    <row r="627" spans="1:67">
      <c r="A627" s="11" t="s">
        <v>1548</v>
      </c>
      <c r="B627" s="11" t="s">
        <v>1549</v>
      </c>
      <c r="C627" s="11" t="s">
        <v>1548</v>
      </c>
      <c r="BI627"/>
      <c r="BJ627" s="7"/>
      <c r="BK627" s="7"/>
      <c r="BL627" s="7"/>
      <c r="BM627" s="7"/>
      <c r="BN627" s="7"/>
      <c r="BO627" s="7"/>
    </row>
    <row r="628" spans="1:67">
      <c r="A628" s="11" t="s">
        <v>1550</v>
      </c>
      <c r="B628" s="11" t="s">
        <v>1551</v>
      </c>
      <c r="C628" s="11" t="s">
        <v>1550</v>
      </c>
      <c r="D628" s="11">
        <v>70</v>
      </c>
      <c r="E628" s="11">
        <v>50</v>
      </c>
      <c r="F628" s="11">
        <v>120</v>
      </c>
      <c r="G628" s="11" t="s">
        <v>210</v>
      </c>
      <c r="H628" s="11" t="s">
        <v>28</v>
      </c>
      <c r="BI628"/>
      <c r="BJ628" s="7"/>
      <c r="BK628" s="7"/>
      <c r="BL628" s="7"/>
      <c r="BM628" s="7"/>
      <c r="BN628" s="7"/>
      <c r="BO628" s="7"/>
    </row>
    <row r="629" spans="1:67">
      <c r="A629" s="11" t="s">
        <v>1552</v>
      </c>
      <c r="B629" s="11" t="s">
        <v>1553</v>
      </c>
      <c r="C629" s="11" t="s">
        <v>1552</v>
      </c>
      <c r="D629" s="11">
        <v>1000</v>
      </c>
      <c r="E629" s="11">
        <v>250</v>
      </c>
      <c r="F629" s="11">
        <v>1250</v>
      </c>
      <c r="G629" s="11" t="s">
        <v>35</v>
      </c>
      <c r="H629" s="11" t="s">
        <v>28</v>
      </c>
      <c r="BI629"/>
      <c r="BJ629" s="7"/>
      <c r="BK629" s="7"/>
      <c r="BL629" s="7"/>
      <c r="BM629" s="7"/>
      <c r="BN629" s="7"/>
      <c r="BO629" s="7"/>
    </row>
    <row r="630" spans="1:67">
      <c r="A630" s="11" t="s">
        <v>1554</v>
      </c>
      <c r="B630" s="11" t="s">
        <v>1555</v>
      </c>
      <c r="C630" s="11" t="s">
        <v>1554</v>
      </c>
      <c r="BI630"/>
      <c r="BJ630" s="7"/>
      <c r="BK630" s="7"/>
      <c r="BL630" s="7"/>
      <c r="BM630" s="7"/>
      <c r="BN630" s="7"/>
      <c r="BO630" s="7"/>
    </row>
    <row r="631" spans="1:67">
      <c r="A631" s="11" t="s">
        <v>1556</v>
      </c>
      <c r="B631" s="11" t="s">
        <v>1557</v>
      </c>
      <c r="C631" s="11" t="s">
        <v>1556</v>
      </c>
      <c r="BI631"/>
      <c r="BJ631" s="7"/>
      <c r="BK631" s="7"/>
      <c r="BL631" s="7"/>
      <c r="BM631" s="7"/>
      <c r="BN631" s="7"/>
      <c r="BO631" s="7"/>
    </row>
    <row r="632" spans="1:67">
      <c r="A632" s="11" t="s">
        <v>1558</v>
      </c>
      <c r="B632" s="11" t="s">
        <v>1559</v>
      </c>
      <c r="C632" s="11" t="s">
        <v>1558</v>
      </c>
      <c r="BI632"/>
      <c r="BJ632" s="7"/>
      <c r="BK632" s="7"/>
      <c r="BL632" s="7"/>
      <c r="BM632" s="7"/>
      <c r="BN632" s="7"/>
      <c r="BO632" s="7"/>
    </row>
    <row r="633" spans="1:67">
      <c r="A633" s="11" t="s">
        <v>1560</v>
      </c>
      <c r="B633" s="11" t="s">
        <v>1561</v>
      </c>
      <c r="C633" s="11" t="s">
        <v>1560</v>
      </c>
      <c r="BI633"/>
      <c r="BJ633" s="7"/>
      <c r="BK633" s="7"/>
      <c r="BL633" s="7"/>
      <c r="BM633" s="7"/>
      <c r="BN633" s="7"/>
      <c r="BO633" s="7"/>
    </row>
    <row r="634" spans="1:67">
      <c r="A634" s="11" t="s">
        <v>1562</v>
      </c>
      <c r="B634" s="11" t="s">
        <v>1563</v>
      </c>
      <c r="C634" s="11" t="s">
        <v>1562</v>
      </c>
      <c r="BI634"/>
      <c r="BJ634" s="7"/>
      <c r="BK634" s="7"/>
      <c r="BL634" s="7"/>
      <c r="BM634" s="7"/>
      <c r="BN634" s="7"/>
      <c r="BO634" s="7"/>
    </row>
    <row r="635" spans="1:67">
      <c r="A635" s="11" t="s">
        <v>1564</v>
      </c>
      <c r="B635" s="11" t="s">
        <v>1565</v>
      </c>
      <c r="C635" s="11" t="s">
        <v>1564</v>
      </c>
      <c r="BI635"/>
      <c r="BJ635" s="7"/>
      <c r="BK635" s="7"/>
      <c r="BL635" s="7"/>
      <c r="BM635" s="7"/>
      <c r="BN635" s="7"/>
      <c r="BO635" s="7"/>
    </row>
    <row r="636" spans="1:67">
      <c r="A636" s="11" t="s">
        <v>1566</v>
      </c>
      <c r="B636" s="11" t="s">
        <v>1567</v>
      </c>
      <c r="C636" s="11" t="s">
        <v>1566</v>
      </c>
      <c r="D636" s="11">
        <v>70</v>
      </c>
      <c r="E636" s="11">
        <v>50</v>
      </c>
      <c r="F636" s="11">
        <v>120</v>
      </c>
      <c r="G636" s="11" t="s">
        <v>210</v>
      </c>
      <c r="H636" s="11" t="s">
        <v>28</v>
      </c>
      <c r="BI636"/>
      <c r="BJ636" s="7"/>
      <c r="BK636" s="7"/>
      <c r="BL636" s="7"/>
      <c r="BM636" s="7"/>
      <c r="BN636" s="7"/>
      <c r="BO636" s="7"/>
    </row>
    <row r="637" spans="1:67">
      <c r="A637" s="11" t="s">
        <v>1568</v>
      </c>
      <c r="B637" s="11" t="s">
        <v>1569</v>
      </c>
      <c r="C637" s="11" t="s">
        <v>1568</v>
      </c>
      <c r="BI637"/>
      <c r="BJ637" s="7"/>
      <c r="BK637" s="7"/>
      <c r="BL637" s="7"/>
      <c r="BM637" s="7"/>
      <c r="BN637" s="7"/>
      <c r="BO637" s="7"/>
    </row>
    <row r="638" spans="1:67">
      <c r="A638" s="11" t="s">
        <v>1570</v>
      </c>
      <c r="B638" s="11" t="s">
        <v>1571</v>
      </c>
      <c r="C638" s="11" t="s">
        <v>1570</v>
      </c>
      <c r="BI638"/>
      <c r="BJ638" s="7"/>
      <c r="BK638" s="7"/>
      <c r="BL638" s="7"/>
      <c r="BM638" s="7"/>
      <c r="BN638" s="7"/>
      <c r="BO638" s="7"/>
    </row>
    <row r="639" spans="1:67">
      <c r="A639" s="11" t="s">
        <v>1572</v>
      </c>
      <c r="B639" s="11" t="s">
        <v>1573</v>
      </c>
      <c r="C639" s="11" t="s">
        <v>1572</v>
      </c>
      <c r="BI639"/>
      <c r="BJ639" s="7"/>
      <c r="BK639" s="7"/>
      <c r="BL639" s="7"/>
      <c r="BM639" s="7"/>
      <c r="BN639" s="7"/>
      <c r="BO639" s="7"/>
    </row>
    <row r="640" spans="1:67">
      <c r="A640" s="11" t="s">
        <v>1574</v>
      </c>
      <c r="B640" s="11" t="s">
        <v>1575</v>
      </c>
      <c r="C640" s="11" t="s">
        <v>1574</v>
      </c>
      <c r="BI640"/>
      <c r="BJ640" s="7"/>
      <c r="BK640" s="7"/>
      <c r="BL640" s="7"/>
      <c r="BM640" s="7"/>
      <c r="BN640" s="7"/>
      <c r="BO640" s="7"/>
    </row>
    <row r="641" spans="1:67">
      <c r="A641" s="11" t="s">
        <v>1576</v>
      </c>
      <c r="B641" s="11" t="s">
        <v>1577</v>
      </c>
      <c r="C641" s="11" t="s">
        <v>1576</v>
      </c>
      <c r="BI641"/>
      <c r="BJ641" s="7"/>
      <c r="BK641" s="7"/>
      <c r="BL641" s="7"/>
      <c r="BM641" s="7"/>
      <c r="BN641" s="7"/>
      <c r="BO641" s="7"/>
    </row>
    <row r="642" spans="1:67">
      <c r="A642" s="11" t="s">
        <v>1578</v>
      </c>
      <c r="B642" s="11" t="s">
        <v>1579</v>
      </c>
      <c r="C642" s="11" t="s">
        <v>1578</v>
      </c>
      <c r="BI642"/>
      <c r="BJ642" s="7"/>
      <c r="BK642" s="7"/>
      <c r="BL642" s="7"/>
      <c r="BM642" s="7"/>
      <c r="BN642" s="7"/>
      <c r="BO642" s="7"/>
    </row>
    <row r="643" spans="1:67">
      <c r="A643" s="11" t="s">
        <v>1580</v>
      </c>
      <c r="B643" s="11" t="s">
        <v>1581</v>
      </c>
      <c r="C643" s="11" t="s">
        <v>1580</v>
      </c>
      <c r="BI643"/>
      <c r="BJ643" s="7"/>
      <c r="BK643" s="7"/>
      <c r="BL643" s="7"/>
      <c r="BM643" s="7"/>
      <c r="BN643" s="7"/>
      <c r="BO643" s="7"/>
    </row>
    <row r="644" spans="1:67">
      <c r="A644" s="11" t="s">
        <v>1582</v>
      </c>
      <c r="B644" s="11" t="s">
        <v>1583</v>
      </c>
      <c r="C644" s="11" t="s">
        <v>1582</v>
      </c>
      <c r="BI644"/>
      <c r="BJ644" s="7"/>
      <c r="BK644" s="7"/>
      <c r="BL644" s="7"/>
      <c r="BM644" s="7"/>
      <c r="BN644" s="7"/>
      <c r="BO644" s="7"/>
    </row>
    <row r="645" spans="1:67">
      <c r="A645" s="11" t="s">
        <v>1584</v>
      </c>
      <c r="B645" s="11" t="s">
        <v>1585</v>
      </c>
      <c r="C645" s="11" t="s">
        <v>1584</v>
      </c>
      <c r="D645" s="11">
        <v>1200</v>
      </c>
      <c r="E645" s="11">
        <v>300</v>
      </c>
      <c r="F645" s="11">
        <v>1500</v>
      </c>
      <c r="G645" s="11" t="s">
        <v>35</v>
      </c>
      <c r="H645" s="11" t="s">
        <v>28</v>
      </c>
      <c r="BI645"/>
      <c r="BJ645" s="7"/>
      <c r="BK645" s="7"/>
      <c r="BL645" s="7"/>
      <c r="BM645" s="7"/>
      <c r="BN645" s="7"/>
      <c r="BO645" s="7"/>
    </row>
    <row r="646" spans="1:67">
      <c r="A646" s="11" t="s">
        <v>1586</v>
      </c>
      <c r="B646" s="11" t="s">
        <v>1587</v>
      </c>
      <c r="C646" s="11" t="s">
        <v>1586</v>
      </c>
      <c r="D646" s="11">
        <v>1200</v>
      </c>
      <c r="E646" s="11">
        <v>300</v>
      </c>
      <c r="F646" s="11">
        <v>1500</v>
      </c>
      <c r="G646" s="11" t="s">
        <v>35</v>
      </c>
      <c r="H646" s="11" t="s">
        <v>28</v>
      </c>
      <c r="BI646"/>
      <c r="BJ646" s="7"/>
      <c r="BK646" s="7"/>
      <c r="BL646" s="7"/>
      <c r="BM646" s="7"/>
      <c r="BN646" s="7"/>
      <c r="BO646" s="7"/>
    </row>
    <row r="647" spans="1:67">
      <c r="A647" s="11" t="s">
        <v>1588</v>
      </c>
      <c r="B647" s="11" t="s">
        <v>1589</v>
      </c>
      <c r="C647" s="11" t="s">
        <v>1588</v>
      </c>
      <c r="BI647"/>
      <c r="BJ647" s="7"/>
      <c r="BK647" s="7"/>
      <c r="BL647" s="7"/>
      <c r="BM647" s="7"/>
      <c r="BN647" s="7"/>
      <c r="BO647" s="7"/>
    </row>
    <row r="648" spans="1:67">
      <c r="A648" s="11" t="s">
        <v>1590</v>
      </c>
      <c r="B648" s="11" t="s">
        <v>1591</v>
      </c>
      <c r="C648" s="11" t="s">
        <v>1590</v>
      </c>
      <c r="D648" s="11">
        <v>200</v>
      </c>
      <c r="E648" s="11">
        <v>60</v>
      </c>
      <c r="F648" s="11">
        <v>260</v>
      </c>
      <c r="G648" s="11" t="s">
        <v>210</v>
      </c>
      <c r="H648" s="11" t="s">
        <v>28</v>
      </c>
      <c r="BI648"/>
      <c r="BJ648" s="7"/>
      <c r="BK648" s="7"/>
      <c r="BL648" s="7"/>
      <c r="BM648" s="7"/>
      <c r="BN648" s="7"/>
      <c r="BO648" s="7"/>
    </row>
    <row r="649" spans="1:67">
      <c r="A649" s="11" t="s">
        <v>1592</v>
      </c>
      <c r="B649" s="11" t="s">
        <v>1593</v>
      </c>
      <c r="C649" s="11" t="s">
        <v>1592</v>
      </c>
      <c r="BI649"/>
      <c r="BJ649" s="7"/>
      <c r="BK649" s="7"/>
      <c r="BL649" s="7"/>
      <c r="BM649" s="7"/>
      <c r="BN649" s="7"/>
      <c r="BO649" s="7"/>
    </row>
    <row r="650" spans="1:67">
      <c r="A650" s="11" t="s">
        <v>1594</v>
      </c>
      <c r="B650" s="11" t="s">
        <v>1595</v>
      </c>
      <c r="C650" s="11" t="s">
        <v>1594</v>
      </c>
      <c r="BI650"/>
      <c r="BJ650" s="7"/>
      <c r="BK650" s="7"/>
      <c r="BL650" s="7"/>
      <c r="BM650" s="7"/>
      <c r="BN650" s="7"/>
      <c r="BO650" s="7"/>
    </row>
    <row r="651" spans="1:67">
      <c r="A651" s="11" t="s">
        <v>1596</v>
      </c>
      <c r="B651" s="11" t="s">
        <v>1597</v>
      </c>
      <c r="C651" s="11" t="s">
        <v>1596</v>
      </c>
      <c r="BI651"/>
      <c r="BJ651" s="7"/>
      <c r="BK651" s="7"/>
      <c r="BL651" s="7"/>
      <c r="BM651" s="7"/>
      <c r="BN651" s="7"/>
      <c r="BO651" s="7"/>
    </row>
    <row r="652" spans="1:67">
      <c r="A652" s="11" t="s">
        <v>1598</v>
      </c>
      <c r="B652" s="11" t="s">
        <v>1599</v>
      </c>
      <c r="C652" s="11" t="s">
        <v>1598</v>
      </c>
      <c r="D652" s="11">
        <v>70</v>
      </c>
      <c r="E652" s="11">
        <v>50</v>
      </c>
      <c r="F652" s="11">
        <v>120</v>
      </c>
      <c r="G652" s="11" t="s">
        <v>210</v>
      </c>
      <c r="H652" s="11" t="s">
        <v>28</v>
      </c>
      <c r="BI652"/>
      <c r="BJ652" s="7"/>
      <c r="BK652" s="7"/>
      <c r="BL652" s="7"/>
      <c r="BM652" s="7"/>
      <c r="BN652" s="7"/>
      <c r="BO652" s="7"/>
    </row>
    <row r="653" spans="1:67">
      <c r="A653" s="11" t="s">
        <v>1600</v>
      </c>
      <c r="B653" s="11" t="s">
        <v>1601</v>
      </c>
      <c r="C653" s="11" t="s">
        <v>1600</v>
      </c>
      <c r="D653" s="11">
        <v>70</v>
      </c>
      <c r="E653" s="11">
        <v>50</v>
      </c>
      <c r="F653" s="11">
        <v>120</v>
      </c>
      <c r="G653" s="11" t="s">
        <v>210</v>
      </c>
      <c r="H653" s="11" t="s">
        <v>28</v>
      </c>
      <c r="BI653"/>
      <c r="BJ653" s="7"/>
      <c r="BK653" s="7"/>
      <c r="BL653" s="7"/>
      <c r="BM653" s="7"/>
      <c r="BN653" s="7"/>
      <c r="BO653" s="7"/>
    </row>
    <row r="654" spans="1:67">
      <c r="A654" s="11" t="s">
        <v>1602</v>
      </c>
      <c r="B654" s="11" t="s">
        <v>1603</v>
      </c>
      <c r="C654" s="11" t="s">
        <v>1602</v>
      </c>
      <c r="D654" s="11">
        <v>70</v>
      </c>
      <c r="E654" s="11">
        <v>50</v>
      </c>
      <c r="F654" s="11">
        <v>120</v>
      </c>
      <c r="G654" s="11" t="s">
        <v>210</v>
      </c>
      <c r="H654" s="11" t="s">
        <v>28</v>
      </c>
      <c r="BI654"/>
      <c r="BJ654" s="7"/>
      <c r="BK654" s="7"/>
      <c r="BL654" s="7"/>
      <c r="BM654" s="7"/>
      <c r="BN654" s="7"/>
      <c r="BO654" s="7"/>
    </row>
    <row r="655" spans="1:67">
      <c r="A655" s="11" t="s">
        <v>1604</v>
      </c>
      <c r="B655" s="11" t="s">
        <v>1605</v>
      </c>
      <c r="C655" s="11" t="s">
        <v>1604</v>
      </c>
      <c r="D655" s="11">
        <v>70</v>
      </c>
      <c r="E655" s="11">
        <v>50</v>
      </c>
      <c r="F655" s="11">
        <v>120</v>
      </c>
      <c r="G655" s="11" t="s">
        <v>210</v>
      </c>
      <c r="H655" s="11" t="s">
        <v>28</v>
      </c>
      <c r="BI655"/>
      <c r="BJ655" s="7"/>
      <c r="BK655" s="7"/>
      <c r="BL655" s="7"/>
      <c r="BM655" s="7"/>
      <c r="BN655" s="7"/>
      <c r="BO655" s="7"/>
    </row>
    <row r="656" spans="1:67">
      <c r="A656" s="11" t="s">
        <v>1606</v>
      </c>
      <c r="B656" s="11" t="s">
        <v>1607</v>
      </c>
      <c r="C656" s="11" t="s">
        <v>1606</v>
      </c>
      <c r="BI656"/>
      <c r="BJ656" s="7"/>
      <c r="BK656" s="7"/>
      <c r="BL656" s="7"/>
      <c r="BM656" s="7"/>
      <c r="BN656" s="7"/>
      <c r="BO656" s="7"/>
    </row>
    <row r="657" spans="1:67">
      <c r="A657" s="11" t="s">
        <v>1608</v>
      </c>
      <c r="B657" s="11" t="s">
        <v>1609</v>
      </c>
      <c r="C657" s="11" t="s">
        <v>1608</v>
      </c>
      <c r="BI657"/>
      <c r="BJ657" s="7"/>
      <c r="BK657" s="7"/>
      <c r="BL657" s="7"/>
      <c r="BM657" s="7"/>
      <c r="BN657" s="7"/>
      <c r="BO657" s="7"/>
    </row>
    <row r="658" spans="1:67">
      <c r="A658" s="11" t="s">
        <v>1610</v>
      </c>
      <c r="B658" s="11" t="s">
        <v>1611</v>
      </c>
      <c r="C658" s="11" t="s">
        <v>1610</v>
      </c>
      <c r="BI658"/>
      <c r="BJ658" s="7"/>
      <c r="BK658" s="7"/>
      <c r="BL658" s="7"/>
      <c r="BM658" s="7"/>
      <c r="BN658" s="7"/>
      <c r="BO658" s="7"/>
    </row>
    <row r="659" spans="1:67">
      <c r="A659" s="11" t="s">
        <v>1612</v>
      </c>
      <c r="B659" s="11" t="s">
        <v>1613</v>
      </c>
      <c r="C659" s="11" t="s">
        <v>1612</v>
      </c>
      <c r="D659" s="11">
        <v>70</v>
      </c>
      <c r="E659" s="11">
        <v>50</v>
      </c>
      <c r="F659" s="11">
        <v>120</v>
      </c>
      <c r="G659" s="11" t="s">
        <v>210</v>
      </c>
      <c r="H659" s="11" t="s">
        <v>28</v>
      </c>
      <c r="BI659"/>
      <c r="BJ659" s="7"/>
      <c r="BK659" s="7"/>
      <c r="BL659" s="7"/>
      <c r="BM659" s="7"/>
      <c r="BN659" s="7"/>
      <c r="BO659" s="7"/>
    </row>
    <row r="660" spans="1:67">
      <c r="A660" s="11" t="s">
        <v>1614</v>
      </c>
      <c r="B660" s="11" t="s">
        <v>1615</v>
      </c>
      <c r="C660" s="11" t="s">
        <v>1614</v>
      </c>
      <c r="BI660"/>
      <c r="BJ660" s="7"/>
      <c r="BK660" s="7"/>
      <c r="BL660" s="7"/>
      <c r="BM660" s="7"/>
      <c r="BN660" s="7"/>
      <c r="BO660" s="7"/>
    </row>
    <row r="661" spans="1:67">
      <c r="A661" s="11" t="s">
        <v>1616</v>
      </c>
      <c r="B661" s="11" t="s">
        <v>1617</v>
      </c>
      <c r="C661" s="11" t="s">
        <v>1616</v>
      </c>
      <c r="BI661"/>
      <c r="BJ661" s="7"/>
      <c r="BK661" s="7"/>
      <c r="BL661" s="7"/>
      <c r="BM661" s="7"/>
      <c r="BN661" s="7"/>
      <c r="BO661" s="7"/>
    </row>
    <row r="662" spans="1:67">
      <c r="A662" s="11" t="s">
        <v>1618</v>
      </c>
      <c r="B662" s="11" t="s">
        <v>1619</v>
      </c>
      <c r="C662" s="11" t="s">
        <v>1618</v>
      </c>
      <c r="BI662"/>
      <c r="BJ662" s="7"/>
      <c r="BK662" s="7"/>
      <c r="BL662" s="7"/>
      <c r="BM662" s="7"/>
      <c r="BN662" s="7"/>
      <c r="BO662" s="7"/>
    </row>
    <row r="663" spans="1:67">
      <c r="A663" s="11" t="s">
        <v>1620</v>
      </c>
      <c r="B663" s="11" t="s">
        <v>1621</v>
      </c>
      <c r="C663" s="11" t="s">
        <v>1620</v>
      </c>
      <c r="BI663"/>
      <c r="BJ663" s="7"/>
      <c r="BK663" s="7"/>
      <c r="BL663" s="7"/>
      <c r="BM663" s="7"/>
      <c r="BN663" s="7"/>
      <c r="BO663" s="7"/>
    </row>
    <row r="664" spans="1:67">
      <c r="A664" s="11" t="s">
        <v>1622</v>
      </c>
      <c r="B664" s="11" t="s">
        <v>1623</v>
      </c>
      <c r="C664" s="11" t="s">
        <v>1622</v>
      </c>
      <c r="BI664"/>
      <c r="BJ664" s="7"/>
      <c r="BK664" s="7"/>
      <c r="BL664" s="7"/>
      <c r="BM664" s="7"/>
      <c r="BN664" s="7"/>
      <c r="BO664" s="7"/>
    </row>
    <row r="665" spans="1:67">
      <c r="A665" s="11" t="s">
        <v>1624</v>
      </c>
      <c r="B665" s="11" t="s">
        <v>1625</v>
      </c>
      <c r="C665" s="11" t="s">
        <v>1624</v>
      </c>
      <c r="D665" s="11">
        <v>70</v>
      </c>
      <c r="E665" s="11">
        <v>50</v>
      </c>
      <c r="F665" s="11">
        <v>120</v>
      </c>
      <c r="G665" s="11" t="s">
        <v>210</v>
      </c>
      <c r="H665" s="11" t="s">
        <v>28</v>
      </c>
      <c r="BI665"/>
      <c r="BJ665" s="7"/>
      <c r="BK665" s="7"/>
      <c r="BL665" s="7"/>
      <c r="BM665" s="7"/>
      <c r="BN665" s="7"/>
      <c r="BO665" s="7"/>
    </row>
    <row r="666" spans="1:67">
      <c r="A666" s="11" t="s">
        <v>1626</v>
      </c>
      <c r="B666" s="11" t="s">
        <v>1627</v>
      </c>
      <c r="C666" s="11" t="s">
        <v>1626</v>
      </c>
      <c r="BI666"/>
      <c r="BJ666" s="7"/>
      <c r="BK666" s="7"/>
      <c r="BL666" s="7"/>
      <c r="BM666" s="7"/>
      <c r="BN666" s="7"/>
      <c r="BO666" s="7"/>
    </row>
    <row r="667" spans="1:67">
      <c r="A667" s="11" t="s">
        <v>1628</v>
      </c>
      <c r="B667" s="11" t="s">
        <v>1629</v>
      </c>
      <c r="C667" s="11" t="s">
        <v>1628</v>
      </c>
      <c r="D667" s="11">
        <v>500</v>
      </c>
      <c r="E667" s="11">
        <v>220</v>
      </c>
      <c r="F667" s="11">
        <v>720</v>
      </c>
      <c r="G667" s="11" t="s">
        <v>35</v>
      </c>
      <c r="H667" s="11" t="s">
        <v>28</v>
      </c>
      <c r="BI667"/>
      <c r="BJ667" s="7"/>
      <c r="BK667" s="7"/>
      <c r="BL667" s="7"/>
      <c r="BM667" s="7"/>
      <c r="BN667" s="7"/>
      <c r="BO667" s="7"/>
    </row>
    <row r="668" spans="1:67">
      <c r="A668" s="11" t="s">
        <v>1630</v>
      </c>
      <c r="B668" s="11" t="s">
        <v>1631</v>
      </c>
      <c r="C668" s="11" t="s">
        <v>1630</v>
      </c>
      <c r="D668" s="11">
        <v>70</v>
      </c>
      <c r="E668" s="11">
        <v>50</v>
      </c>
      <c r="F668" s="11">
        <v>120</v>
      </c>
      <c r="G668" s="11" t="s">
        <v>210</v>
      </c>
      <c r="H668" s="11" t="s">
        <v>28</v>
      </c>
      <c r="BI668"/>
      <c r="BJ668" s="7"/>
      <c r="BK668" s="7"/>
      <c r="BL668" s="7"/>
      <c r="BM668" s="7"/>
      <c r="BN668" s="7"/>
      <c r="BO668" s="7"/>
    </row>
    <row r="669" spans="1:67">
      <c r="A669" s="11" t="s">
        <v>1632</v>
      </c>
      <c r="B669" s="11" t="s">
        <v>1633</v>
      </c>
      <c r="C669" s="11" t="s">
        <v>1632</v>
      </c>
      <c r="BI669"/>
      <c r="BJ669" s="7"/>
      <c r="BK669" s="7"/>
      <c r="BL669" s="7"/>
      <c r="BM669" s="7"/>
      <c r="BN669" s="7"/>
      <c r="BO669" s="7"/>
    </row>
    <row r="670" spans="1:67">
      <c r="A670" s="11" t="s">
        <v>1634</v>
      </c>
      <c r="B670" s="11" t="s">
        <v>1635</v>
      </c>
      <c r="C670" s="11" t="s">
        <v>1634</v>
      </c>
      <c r="D670" s="11">
        <v>70</v>
      </c>
      <c r="E670" s="11">
        <v>50</v>
      </c>
      <c r="F670" s="11">
        <v>120</v>
      </c>
      <c r="G670" s="11" t="s">
        <v>210</v>
      </c>
      <c r="H670" s="11" t="s">
        <v>28</v>
      </c>
      <c r="BI670"/>
      <c r="BJ670" s="7"/>
      <c r="BK670" s="7"/>
      <c r="BL670" s="7"/>
      <c r="BM670" s="7"/>
      <c r="BN670" s="7"/>
      <c r="BO670" s="7"/>
    </row>
    <row r="671" spans="1:67">
      <c r="A671" s="11" t="s">
        <v>1636</v>
      </c>
      <c r="B671" s="11" t="s">
        <v>1637</v>
      </c>
      <c r="C671" s="11" t="s">
        <v>1636</v>
      </c>
      <c r="D671" s="11">
        <v>70</v>
      </c>
      <c r="E671" s="11">
        <v>50</v>
      </c>
      <c r="F671" s="11">
        <v>120</v>
      </c>
      <c r="G671" s="11" t="s">
        <v>210</v>
      </c>
      <c r="H671" s="11" t="s">
        <v>28</v>
      </c>
      <c r="BI671"/>
      <c r="BJ671" s="7"/>
      <c r="BK671" s="7"/>
      <c r="BL671" s="7"/>
      <c r="BM671" s="7"/>
      <c r="BN671" s="7"/>
      <c r="BO671" s="7"/>
    </row>
    <row r="672" spans="1:67">
      <c r="A672" s="11" t="s">
        <v>1638</v>
      </c>
      <c r="B672" s="11" t="s">
        <v>1639</v>
      </c>
      <c r="C672" s="11" t="s">
        <v>1638</v>
      </c>
      <c r="D672" s="11">
        <v>70</v>
      </c>
      <c r="E672" s="11">
        <v>50</v>
      </c>
      <c r="F672" s="11">
        <v>120</v>
      </c>
      <c r="G672" s="11" t="s">
        <v>210</v>
      </c>
      <c r="H672" s="11" t="s">
        <v>28</v>
      </c>
      <c r="BI672"/>
      <c r="BJ672" s="7"/>
      <c r="BK672" s="7"/>
      <c r="BL672" s="7"/>
      <c r="BM672" s="7"/>
      <c r="BN672" s="7"/>
      <c r="BO672" s="7"/>
    </row>
    <row r="673" spans="1:67">
      <c r="A673" s="11" t="s">
        <v>1640</v>
      </c>
      <c r="B673" s="11" t="s">
        <v>1641</v>
      </c>
      <c r="C673" s="11" t="s">
        <v>1640</v>
      </c>
      <c r="D673" s="11">
        <v>70</v>
      </c>
      <c r="E673" s="11">
        <v>50</v>
      </c>
      <c r="F673" s="11">
        <v>120</v>
      </c>
      <c r="G673" s="11" t="s">
        <v>210</v>
      </c>
      <c r="H673" s="11" t="s">
        <v>28</v>
      </c>
      <c r="BI673"/>
      <c r="BJ673" s="7"/>
      <c r="BK673" s="7"/>
      <c r="BL673" s="7"/>
      <c r="BM673" s="7"/>
      <c r="BN673" s="7"/>
      <c r="BO673" s="7"/>
    </row>
    <row r="674" spans="1:67">
      <c r="A674" s="11" t="s">
        <v>1642</v>
      </c>
      <c r="B674" s="11" t="s">
        <v>1643</v>
      </c>
      <c r="C674" s="11" t="s">
        <v>1642</v>
      </c>
      <c r="BI674"/>
      <c r="BJ674" s="7"/>
      <c r="BK674" s="7"/>
      <c r="BL674" s="7"/>
      <c r="BM674" s="7"/>
      <c r="BN674" s="7"/>
      <c r="BO674" s="7"/>
    </row>
    <row r="675" spans="1:67">
      <c r="A675" s="11" t="s">
        <v>1644</v>
      </c>
      <c r="B675" s="11" t="s">
        <v>1645</v>
      </c>
      <c r="C675" s="11" t="s">
        <v>1644</v>
      </c>
      <c r="BI675"/>
      <c r="BJ675" s="7"/>
      <c r="BK675" s="7"/>
      <c r="BL675" s="7"/>
      <c r="BM675" s="7"/>
      <c r="BN675" s="7"/>
      <c r="BO675" s="7"/>
    </row>
    <row r="676" spans="1:67">
      <c r="A676" s="11" t="s">
        <v>1646</v>
      </c>
      <c r="B676" s="11" t="s">
        <v>1647</v>
      </c>
      <c r="C676" s="11" t="s">
        <v>1646</v>
      </c>
      <c r="BI676"/>
      <c r="BJ676" s="7"/>
      <c r="BK676" s="7"/>
      <c r="BL676" s="7"/>
      <c r="BM676" s="7"/>
      <c r="BN676" s="7"/>
      <c r="BO676" s="7"/>
    </row>
    <row r="677" spans="1:67">
      <c r="A677" s="11" t="s">
        <v>1648</v>
      </c>
      <c r="B677" s="11" t="s">
        <v>1649</v>
      </c>
      <c r="C677" s="11" t="s">
        <v>1648</v>
      </c>
      <c r="BI677"/>
      <c r="BJ677" s="7"/>
      <c r="BK677" s="7"/>
      <c r="BL677" s="7"/>
      <c r="BM677" s="7"/>
      <c r="BN677" s="7"/>
      <c r="BO677" s="7"/>
    </row>
    <row r="678" spans="1:67">
      <c r="A678" s="11" t="s">
        <v>1650</v>
      </c>
      <c r="B678" s="11" t="s">
        <v>1651</v>
      </c>
      <c r="C678" s="11" t="s">
        <v>1650</v>
      </c>
      <c r="BI678"/>
      <c r="BJ678" s="7"/>
      <c r="BK678" s="7"/>
      <c r="BL678" s="7"/>
      <c r="BM678" s="7"/>
      <c r="BN678" s="7"/>
      <c r="BO678" s="7"/>
    </row>
    <row r="679" spans="1:67">
      <c r="A679" s="11" t="s">
        <v>1652</v>
      </c>
      <c r="B679" s="11" t="s">
        <v>1653</v>
      </c>
      <c r="C679" s="11" t="s">
        <v>1652</v>
      </c>
      <c r="BI679"/>
      <c r="BJ679" s="7"/>
      <c r="BK679" s="7"/>
      <c r="BL679" s="7"/>
      <c r="BM679" s="7"/>
      <c r="BN679" s="7"/>
      <c r="BO679" s="7"/>
    </row>
    <row r="680" spans="1:67">
      <c r="A680" s="11" t="s">
        <v>1654</v>
      </c>
      <c r="B680" s="11" t="s">
        <v>1655</v>
      </c>
      <c r="C680" s="11" t="s">
        <v>1654</v>
      </c>
      <c r="BI680"/>
      <c r="BJ680" s="7"/>
      <c r="BK680" s="7"/>
      <c r="BL680" s="7"/>
      <c r="BM680" s="7"/>
      <c r="BN680" s="7"/>
      <c r="BO680" s="7"/>
    </row>
    <row r="681" spans="1:67">
      <c r="A681" s="11" t="s">
        <v>1656</v>
      </c>
      <c r="B681" s="11" t="s">
        <v>1657</v>
      </c>
      <c r="C681" s="11" t="s">
        <v>1656</v>
      </c>
      <c r="D681" s="11">
        <v>70</v>
      </c>
      <c r="E681" s="11">
        <v>50</v>
      </c>
      <c r="F681" s="11">
        <v>120</v>
      </c>
      <c r="G681" s="11" t="s">
        <v>210</v>
      </c>
      <c r="H681" s="11" t="s">
        <v>28</v>
      </c>
      <c r="BI681"/>
      <c r="BJ681" s="7"/>
      <c r="BK681" s="7"/>
      <c r="BL681" s="7"/>
      <c r="BM681" s="7"/>
      <c r="BN681" s="7"/>
      <c r="BO681" s="7"/>
    </row>
    <row r="682" spans="1:67">
      <c r="A682" s="11" t="s">
        <v>1658</v>
      </c>
      <c r="B682" s="11" t="s">
        <v>1659</v>
      </c>
      <c r="C682" s="11" t="s">
        <v>1658</v>
      </c>
      <c r="BI682"/>
      <c r="BJ682" s="7"/>
      <c r="BK682" s="7"/>
      <c r="BL682" s="7"/>
      <c r="BM682" s="7"/>
      <c r="BN682" s="7"/>
      <c r="BO682" s="7"/>
    </row>
    <row r="683" spans="1:67">
      <c r="A683" s="11" t="s">
        <v>1660</v>
      </c>
      <c r="B683" s="11" t="s">
        <v>1661</v>
      </c>
      <c r="C683" s="11" t="s">
        <v>1660</v>
      </c>
      <c r="BI683"/>
      <c r="BJ683" s="7"/>
      <c r="BK683" s="7"/>
      <c r="BL683" s="7"/>
      <c r="BM683" s="7"/>
      <c r="BN683" s="7"/>
      <c r="BO683" s="7"/>
    </row>
    <row r="684" spans="1:67">
      <c r="A684" s="11" t="s">
        <v>1662</v>
      </c>
      <c r="B684" s="11" t="s">
        <v>1663</v>
      </c>
      <c r="C684" s="11" t="s">
        <v>1662</v>
      </c>
      <c r="BI684"/>
      <c r="BJ684" s="7"/>
      <c r="BK684" s="7"/>
      <c r="BL684" s="7"/>
      <c r="BM684" s="7"/>
      <c r="BN684" s="7"/>
      <c r="BO684" s="7"/>
    </row>
    <row r="685" spans="1:67">
      <c r="A685" s="11" t="s">
        <v>1664</v>
      </c>
      <c r="B685" s="11" t="s">
        <v>1665</v>
      </c>
      <c r="C685" s="11" t="s">
        <v>1664</v>
      </c>
      <c r="BI685"/>
      <c r="BJ685" s="7"/>
      <c r="BK685" s="7"/>
      <c r="BL685" s="7"/>
      <c r="BM685" s="7"/>
      <c r="BN685" s="7"/>
      <c r="BO685" s="7"/>
    </row>
    <row r="686" spans="1:67">
      <c r="A686" s="11" t="s">
        <v>1666</v>
      </c>
      <c r="B686" s="11" t="s">
        <v>1667</v>
      </c>
      <c r="C686" s="11" t="s">
        <v>1666</v>
      </c>
      <c r="BI686"/>
      <c r="BJ686" s="7"/>
      <c r="BK686" s="7"/>
      <c r="BL686" s="7"/>
      <c r="BM686" s="7"/>
      <c r="BN686" s="7"/>
      <c r="BO686" s="7"/>
    </row>
    <row r="687" spans="1:67">
      <c r="A687" s="11" t="s">
        <v>1668</v>
      </c>
      <c r="B687" s="11" t="s">
        <v>1669</v>
      </c>
      <c r="C687" s="11" t="s">
        <v>1668</v>
      </c>
      <c r="BI687"/>
      <c r="BJ687" s="7"/>
      <c r="BK687" s="7"/>
      <c r="BL687" s="7"/>
      <c r="BM687" s="7"/>
      <c r="BN687" s="7"/>
      <c r="BO687" s="7"/>
    </row>
    <row r="688" spans="1:67">
      <c r="A688" s="11" t="s">
        <v>1670</v>
      </c>
      <c r="B688" s="11" t="s">
        <v>1671</v>
      </c>
      <c r="C688" s="11" t="s">
        <v>1670</v>
      </c>
      <c r="BI688"/>
      <c r="BJ688" s="7"/>
      <c r="BK688" s="7"/>
      <c r="BL688" s="7"/>
      <c r="BM688" s="7"/>
      <c r="BN688" s="7"/>
      <c r="BO688" s="7"/>
    </row>
    <row r="689" spans="1:67">
      <c r="A689" s="11" t="s">
        <v>1672</v>
      </c>
      <c r="B689" s="11" t="s">
        <v>1673</v>
      </c>
      <c r="C689" s="11" t="s">
        <v>1672</v>
      </c>
      <c r="BI689"/>
      <c r="BJ689" s="7"/>
      <c r="BK689" s="7"/>
      <c r="BL689" s="7"/>
      <c r="BM689" s="7"/>
      <c r="BN689" s="7"/>
      <c r="BO689" s="7"/>
    </row>
    <row r="690" spans="1:67">
      <c r="A690" s="11" t="s">
        <v>1674</v>
      </c>
      <c r="B690" s="11" t="s">
        <v>1675</v>
      </c>
      <c r="C690" s="11" t="s">
        <v>1674</v>
      </c>
      <c r="BI690"/>
      <c r="BJ690" s="7"/>
      <c r="BK690" s="7"/>
      <c r="BL690" s="7"/>
      <c r="BM690" s="7"/>
      <c r="BN690" s="7"/>
      <c r="BO690" s="7"/>
    </row>
    <row r="691" spans="1:67">
      <c r="A691" s="11" t="s">
        <v>1676</v>
      </c>
      <c r="B691" s="11" t="s">
        <v>1677</v>
      </c>
      <c r="C691" s="11" t="s">
        <v>1676</v>
      </c>
      <c r="BI691"/>
      <c r="BJ691" s="7"/>
      <c r="BK691" s="7"/>
      <c r="BL691" s="7"/>
      <c r="BM691" s="7"/>
      <c r="BN691" s="7"/>
      <c r="BO691" s="7"/>
    </row>
    <row r="692" spans="1:67">
      <c r="A692" s="11" t="s">
        <v>1678</v>
      </c>
      <c r="B692" s="11" t="s">
        <v>1679</v>
      </c>
      <c r="C692" s="11" t="s">
        <v>1678</v>
      </c>
      <c r="D692" s="11">
        <v>70</v>
      </c>
      <c r="E692" s="11">
        <v>50</v>
      </c>
      <c r="F692" s="11">
        <v>120</v>
      </c>
      <c r="G692" s="11" t="s">
        <v>210</v>
      </c>
      <c r="H692" s="11" t="s">
        <v>28</v>
      </c>
      <c r="BI692"/>
      <c r="BJ692" s="7"/>
      <c r="BK692" s="7"/>
      <c r="BL692" s="7"/>
      <c r="BM692" s="7"/>
      <c r="BN692" s="7"/>
      <c r="BO692" s="7"/>
    </row>
    <row r="693" spans="1:67">
      <c r="A693" s="11" t="s">
        <v>1680</v>
      </c>
      <c r="B693" s="11" t="s">
        <v>1681</v>
      </c>
      <c r="C693" s="11" t="s">
        <v>1680</v>
      </c>
      <c r="BI693"/>
      <c r="BJ693" s="7"/>
      <c r="BK693" s="7"/>
      <c r="BL693" s="7"/>
      <c r="BM693" s="7"/>
      <c r="BN693" s="7"/>
      <c r="BO693" s="7"/>
    </row>
    <row r="694" spans="1:67">
      <c r="A694" s="11" t="s">
        <v>1682</v>
      </c>
      <c r="B694" s="11" t="s">
        <v>1683</v>
      </c>
      <c r="C694" s="11" t="s">
        <v>1682</v>
      </c>
      <c r="BI694"/>
      <c r="BJ694" s="7"/>
      <c r="BK694" s="7"/>
      <c r="BL694" s="7"/>
      <c r="BM694" s="7"/>
      <c r="BN694" s="7"/>
      <c r="BO694" s="7"/>
    </row>
    <row r="695" spans="1:67">
      <c r="A695" s="11" t="s">
        <v>1684</v>
      </c>
      <c r="B695" s="11" t="s">
        <v>1685</v>
      </c>
      <c r="C695" s="11" t="s">
        <v>1684</v>
      </c>
      <c r="D695" s="11">
        <v>70</v>
      </c>
      <c r="E695" s="11">
        <v>50</v>
      </c>
      <c r="F695" s="11">
        <v>120</v>
      </c>
      <c r="G695" s="11" t="s">
        <v>210</v>
      </c>
      <c r="H695" s="11" t="s">
        <v>28</v>
      </c>
      <c r="BI695"/>
      <c r="BJ695" s="7"/>
      <c r="BK695" s="7"/>
      <c r="BL695" s="7"/>
      <c r="BM695" s="7"/>
      <c r="BN695" s="7"/>
      <c r="BO695" s="7"/>
    </row>
    <row r="696" spans="1:67">
      <c r="A696" s="11" t="s">
        <v>1686</v>
      </c>
      <c r="B696" s="11" t="s">
        <v>1687</v>
      </c>
      <c r="C696" s="11" t="s">
        <v>1686</v>
      </c>
      <c r="D696" s="11">
        <v>50</v>
      </c>
      <c r="E696" s="11">
        <v>40</v>
      </c>
      <c r="F696" s="11">
        <v>90</v>
      </c>
      <c r="G696" s="11" t="s">
        <v>210</v>
      </c>
      <c r="H696" s="11" t="s">
        <v>28</v>
      </c>
      <c r="BI696"/>
      <c r="BJ696" s="7"/>
      <c r="BK696" s="7"/>
      <c r="BL696" s="7"/>
      <c r="BM696" s="7"/>
      <c r="BN696" s="7"/>
      <c r="BO696" s="7"/>
    </row>
    <row r="697" spans="1:67">
      <c r="A697" s="11" t="s">
        <v>1688</v>
      </c>
      <c r="B697" s="11" t="s">
        <v>1689</v>
      </c>
      <c r="C697" s="11" t="s">
        <v>1688</v>
      </c>
      <c r="BI697"/>
      <c r="BJ697" s="7"/>
      <c r="BK697" s="7"/>
      <c r="BL697" s="7"/>
      <c r="BM697" s="7"/>
      <c r="BN697" s="7"/>
      <c r="BO697" s="7"/>
    </row>
    <row r="698" spans="1:67">
      <c r="A698" s="11" t="s">
        <v>1690</v>
      </c>
      <c r="B698" s="11" t="s">
        <v>1691</v>
      </c>
      <c r="C698" s="11" t="s">
        <v>1690</v>
      </c>
      <c r="D698" s="11">
        <v>750</v>
      </c>
      <c r="E698" s="11">
        <v>80</v>
      </c>
      <c r="F698" s="11">
        <v>830</v>
      </c>
      <c r="G698" s="11" t="s">
        <v>35</v>
      </c>
      <c r="H698" s="11" t="s">
        <v>28</v>
      </c>
      <c r="BI698"/>
      <c r="BJ698" s="7"/>
      <c r="BK698" s="7"/>
      <c r="BL698" s="7"/>
      <c r="BM698" s="7"/>
      <c r="BN698" s="7"/>
      <c r="BO698" s="7"/>
    </row>
    <row r="699" spans="1:67">
      <c r="A699" s="11" t="s">
        <v>1692</v>
      </c>
      <c r="B699" s="11" t="s">
        <v>1693</v>
      </c>
      <c r="C699" s="11" t="s">
        <v>1692</v>
      </c>
      <c r="D699" s="11">
        <v>200</v>
      </c>
      <c r="E699" s="11">
        <v>60</v>
      </c>
      <c r="F699" s="11">
        <v>260</v>
      </c>
      <c r="G699" s="11" t="s">
        <v>27</v>
      </c>
      <c r="H699" s="11" t="s">
        <v>28</v>
      </c>
      <c r="BI699"/>
      <c r="BJ699" s="7"/>
      <c r="BK699" s="7"/>
      <c r="BL699" s="7"/>
      <c r="BM699" s="7"/>
      <c r="BN699" s="7"/>
      <c r="BO699" s="7"/>
    </row>
    <row r="700" spans="1:67">
      <c r="A700" s="11" t="s">
        <v>1694</v>
      </c>
      <c r="B700" s="11" t="s">
        <v>1695</v>
      </c>
      <c r="C700" s="11" t="s">
        <v>1694</v>
      </c>
      <c r="BI700"/>
      <c r="BJ700" s="7"/>
      <c r="BK700" s="7"/>
      <c r="BL700" s="7"/>
      <c r="BM700" s="7"/>
      <c r="BN700" s="7"/>
      <c r="BO700" s="7"/>
    </row>
    <row r="701" spans="1:67">
      <c r="A701" s="11" t="s">
        <v>1696</v>
      </c>
      <c r="B701" s="11" t="s">
        <v>1697</v>
      </c>
      <c r="C701" s="11" t="s">
        <v>1696</v>
      </c>
      <c r="D701" s="11">
        <v>70</v>
      </c>
      <c r="E701" s="11">
        <v>50</v>
      </c>
      <c r="F701" s="11">
        <v>120</v>
      </c>
      <c r="G701" s="11" t="s">
        <v>210</v>
      </c>
      <c r="H701" s="11" t="s">
        <v>28</v>
      </c>
      <c r="BI701"/>
      <c r="BJ701" s="7"/>
      <c r="BK701" s="7"/>
      <c r="BL701" s="7"/>
      <c r="BM701" s="7"/>
      <c r="BN701" s="7"/>
      <c r="BO701" s="7"/>
    </row>
    <row r="702" spans="1:67">
      <c r="A702" s="11" t="s">
        <v>1698</v>
      </c>
      <c r="B702" s="11" t="s">
        <v>1699</v>
      </c>
      <c r="C702" s="11" t="s">
        <v>1698</v>
      </c>
      <c r="BI702"/>
      <c r="BJ702" s="7"/>
      <c r="BK702" s="7"/>
      <c r="BL702" s="7"/>
      <c r="BM702" s="7"/>
      <c r="BN702" s="7"/>
      <c r="BO702" s="7"/>
    </row>
    <row r="703" spans="1:67">
      <c r="A703" s="11" t="s">
        <v>1700</v>
      </c>
      <c r="B703" s="11" t="s">
        <v>1701</v>
      </c>
      <c r="C703" s="11" t="s">
        <v>1700</v>
      </c>
      <c r="BI703"/>
      <c r="BJ703" s="7"/>
      <c r="BK703" s="7"/>
      <c r="BL703" s="7"/>
      <c r="BM703" s="7"/>
      <c r="BN703" s="7"/>
      <c r="BO703" s="7"/>
    </row>
    <row r="704" spans="1:67">
      <c r="A704" s="11" t="s">
        <v>1702</v>
      </c>
      <c r="B704" s="11" t="s">
        <v>1703</v>
      </c>
      <c r="C704" s="11" t="s">
        <v>1702</v>
      </c>
      <c r="D704" s="11">
        <v>70</v>
      </c>
      <c r="E704" s="11">
        <v>50</v>
      </c>
      <c r="F704" s="11">
        <v>120</v>
      </c>
      <c r="G704" s="11" t="s">
        <v>210</v>
      </c>
      <c r="H704" s="11" t="s">
        <v>28</v>
      </c>
      <c r="BI704"/>
      <c r="BJ704" s="7"/>
      <c r="BK704" s="7"/>
      <c r="BL704" s="7"/>
      <c r="BM704" s="7"/>
      <c r="BN704" s="7"/>
      <c r="BO704" s="7"/>
    </row>
    <row r="705" spans="1:67">
      <c r="A705" s="11" t="s">
        <v>1704</v>
      </c>
      <c r="B705" s="11" t="s">
        <v>1705</v>
      </c>
      <c r="C705" s="11" t="s">
        <v>1704</v>
      </c>
      <c r="D705" s="11">
        <v>200</v>
      </c>
      <c r="E705" s="11">
        <v>60</v>
      </c>
      <c r="F705" s="11">
        <v>260</v>
      </c>
      <c r="G705" s="11" t="s">
        <v>27</v>
      </c>
      <c r="H705" s="11" t="s">
        <v>28</v>
      </c>
      <c r="BI705"/>
      <c r="BJ705" s="7"/>
      <c r="BK705" s="7"/>
      <c r="BL705" s="7"/>
      <c r="BM705" s="7"/>
      <c r="BN705" s="7"/>
      <c r="BO705" s="7"/>
    </row>
    <row r="706" spans="1:67">
      <c r="A706" s="11" t="s">
        <v>1706</v>
      </c>
      <c r="B706" s="11" t="s">
        <v>1707</v>
      </c>
      <c r="C706" s="11" t="s">
        <v>1706</v>
      </c>
      <c r="BI706"/>
      <c r="BJ706" s="7"/>
      <c r="BK706" s="7"/>
      <c r="BL706" s="7"/>
      <c r="BM706" s="7"/>
      <c r="BN706" s="7"/>
      <c r="BO706" s="7"/>
    </row>
    <row r="707" spans="1:67">
      <c r="A707" s="11" t="s">
        <v>1708</v>
      </c>
      <c r="B707" s="11" t="s">
        <v>1709</v>
      </c>
      <c r="C707" s="11" t="s">
        <v>1708</v>
      </c>
      <c r="BI707"/>
      <c r="BJ707" s="7"/>
      <c r="BK707" s="7"/>
      <c r="BL707" s="7"/>
      <c r="BM707" s="7"/>
      <c r="BN707" s="7"/>
      <c r="BO707" s="7"/>
    </row>
    <row r="708" spans="1:67">
      <c r="A708" s="11" t="s">
        <v>1710</v>
      </c>
      <c r="B708" s="11" t="s">
        <v>1711</v>
      </c>
      <c r="C708" s="11" t="s">
        <v>1710</v>
      </c>
      <c r="BI708"/>
      <c r="BJ708" s="7"/>
      <c r="BK708" s="7"/>
      <c r="BL708" s="7"/>
      <c r="BM708" s="7"/>
      <c r="BN708" s="7"/>
      <c r="BO708" s="7"/>
    </row>
    <row r="709" spans="1:67">
      <c r="A709" s="11" t="s">
        <v>1712</v>
      </c>
      <c r="B709" s="11" t="s">
        <v>1713</v>
      </c>
      <c r="C709" s="11" t="s">
        <v>1712</v>
      </c>
      <c r="BI709"/>
      <c r="BJ709" s="7"/>
      <c r="BK709" s="7"/>
      <c r="BL709" s="7"/>
      <c r="BM709" s="7"/>
      <c r="BN709" s="7"/>
      <c r="BO709" s="7"/>
    </row>
    <row r="710" spans="1:67">
      <c r="A710" s="11" t="s">
        <v>1714</v>
      </c>
      <c r="B710" s="11" t="s">
        <v>1715</v>
      </c>
      <c r="C710" s="11" t="s">
        <v>1714</v>
      </c>
      <c r="BI710"/>
      <c r="BJ710" s="7"/>
      <c r="BK710" s="7"/>
      <c r="BL710" s="7"/>
      <c r="BM710" s="7"/>
      <c r="BN710" s="7"/>
      <c r="BO710" s="7"/>
    </row>
    <row r="711" spans="1:67">
      <c r="A711" s="11" t="s">
        <v>1716</v>
      </c>
      <c r="B711" s="11" t="s">
        <v>1717</v>
      </c>
      <c r="C711" s="11" t="s">
        <v>1716</v>
      </c>
      <c r="BI711"/>
      <c r="BJ711" s="7"/>
      <c r="BK711" s="7"/>
      <c r="BL711" s="7"/>
      <c r="BM711" s="7"/>
      <c r="BN711" s="7"/>
      <c r="BO711" s="7"/>
    </row>
    <row r="712" spans="1:67">
      <c r="A712" s="11" t="s">
        <v>1718</v>
      </c>
      <c r="B712" s="11" t="s">
        <v>1719</v>
      </c>
      <c r="C712" s="11" t="s">
        <v>1718</v>
      </c>
      <c r="BI712"/>
      <c r="BJ712" s="7"/>
      <c r="BK712" s="7"/>
      <c r="BL712" s="7"/>
      <c r="BM712" s="7"/>
      <c r="BN712" s="7"/>
      <c r="BO712" s="7"/>
    </row>
    <row r="713" spans="1:67">
      <c r="A713" s="11" t="s">
        <v>1720</v>
      </c>
      <c r="B713" s="11" t="s">
        <v>1721</v>
      </c>
      <c r="C713" s="11" t="s">
        <v>1720</v>
      </c>
      <c r="BI713"/>
      <c r="BJ713" s="7"/>
      <c r="BK713" s="7"/>
      <c r="BL713" s="7"/>
      <c r="BM713" s="7"/>
      <c r="BN713" s="7"/>
      <c r="BO713" s="7"/>
    </row>
    <row r="714" spans="1:67">
      <c r="A714" s="11" t="s">
        <v>1722</v>
      </c>
      <c r="B714" s="11" t="s">
        <v>1723</v>
      </c>
      <c r="C714" s="11" t="s">
        <v>1722</v>
      </c>
      <c r="BI714"/>
      <c r="BJ714" s="7"/>
      <c r="BK714" s="7"/>
      <c r="BL714" s="7"/>
      <c r="BM714" s="7"/>
      <c r="BN714" s="7"/>
      <c r="BO714" s="7"/>
    </row>
    <row r="715" spans="1:67">
      <c r="A715" s="11" t="s">
        <v>1724</v>
      </c>
      <c r="B715" s="11" t="s">
        <v>1725</v>
      </c>
      <c r="C715" s="11" t="s">
        <v>1724</v>
      </c>
      <c r="BI715"/>
      <c r="BJ715" s="7"/>
      <c r="BK715" s="7"/>
      <c r="BL715" s="7"/>
      <c r="BM715" s="7"/>
      <c r="BN715" s="7"/>
      <c r="BO715" s="7"/>
    </row>
    <row r="716" spans="1:67">
      <c r="A716" s="11" t="s">
        <v>1726</v>
      </c>
      <c r="B716" s="11" t="s">
        <v>1727</v>
      </c>
      <c r="C716" s="11" t="s">
        <v>1726</v>
      </c>
      <c r="BI716"/>
      <c r="BJ716" s="7"/>
      <c r="BK716" s="7"/>
      <c r="BL716" s="7"/>
      <c r="BM716" s="7"/>
      <c r="BN716" s="7"/>
      <c r="BO716" s="7"/>
    </row>
    <row r="717" spans="1:67">
      <c r="A717" s="11" t="s">
        <v>1728</v>
      </c>
      <c r="B717" s="11" t="s">
        <v>1729</v>
      </c>
      <c r="C717" s="11" t="s">
        <v>1728</v>
      </c>
      <c r="D717" s="11">
        <v>360</v>
      </c>
      <c r="E717" s="11">
        <v>150</v>
      </c>
      <c r="F717" s="11">
        <v>510</v>
      </c>
      <c r="G717" s="11" t="s">
        <v>35</v>
      </c>
      <c r="H717" s="11" t="s">
        <v>28</v>
      </c>
      <c r="BI717"/>
      <c r="BJ717" s="7"/>
      <c r="BK717" s="7"/>
      <c r="BL717" s="7"/>
      <c r="BM717" s="7"/>
      <c r="BN717" s="7"/>
      <c r="BO717" s="7"/>
    </row>
    <row r="718" spans="1:67">
      <c r="A718" s="11" t="s">
        <v>1730</v>
      </c>
      <c r="B718" s="11" t="s">
        <v>1731</v>
      </c>
      <c r="C718" s="11" t="s">
        <v>1730</v>
      </c>
      <c r="D718" s="11">
        <v>360</v>
      </c>
      <c r="E718" s="11">
        <v>150</v>
      </c>
      <c r="F718" s="11">
        <v>510</v>
      </c>
      <c r="G718" s="11" t="s">
        <v>35</v>
      </c>
      <c r="H718" s="11" t="s">
        <v>28</v>
      </c>
      <c r="BI718"/>
      <c r="BJ718" s="7"/>
      <c r="BK718" s="7"/>
      <c r="BL718" s="7"/>
      <c r="BM718" s="7"/>
      <c r="BN718" s="7"/>
      <c r="BO718" s="7"/>
    </row>
    <row r="719" spans="1:67">
      <c r="A719" s="11" t="s">
        <v>1732</v>
      </c>
      <c r="B719" s="11" t="s">
        <v>1733</v>
      </c>
      <c r="C719" s="11" t="s">
        <v>1732</v>
      </c>
      <c r="BI719"/>
      <c r="BJ719" s="7"/>
      <c r="BK719" s="7"/>
      <c r="BL719" s="7"/>
      <c r="BM719" s="7"/>
      <c r="BN719" s="7"/>
      <c r="BO719" s="7"/>
    </row>
    <row r="720" spans="1:67">
      <c r="A720" s="11" t="s">
        <v>1734</v>
      </c>
      <c r="B720" s="11" t="s">
        <v>1735</v>
      </c>
      <c r="C720" s="11" t="s">
        <v>1734</v>
      </c>
      <c r="D720" s="11">
        <v>360</v>
      </c>
      <c r="E720" s="11">
        <v>150</v>
      </c>
      <c r="F720" s="11">
        <v>510</v>
      </c>
      <c r="G720" s="11" t="s">
        <v>35</v>
      </c>
      <c r="H720" s="11" t="s">
        <v>28</v>
      </c>
      <c r="BI720"/>
      <c r="BJ720" s="7"/>
      <c r="BK720" s="7"/>
      <c r="BL720" s="7"/>
      <c r="BM720" s="7"/>
      <c r="BN720" s="7"/>
      <c r="BO720" s="7"/>
    </row>
    <row r="721" spans="1:67">
      <c r="A721" s="11" t="s">
        <v>1736</v>
      </c>
      <c r="B721" s="11" t="s">
        <v>1737</v>
      </c>
      <c r="C721" s="11" t="s">
        <v>1736</v>
      </c>
      <c r="D721" s="11">
        <v>500</v>
      </c>
      <c r="E721" s="11">
        <v>220</v>
      </c>
      <c r="F721" s="11">
        <v>720</v>
      </c>
      <c r="G721" s="11" t="s">
        <v>35</v>
      </c>
      <c r="H721" s="11" t="s">
        <v>28</v>
      </c>
      <c r="BI721"/>
      <c r="BJ721" s="7"/>
      <c r="BK721" s="7"/>
      <c r="BL721" s="7"/>
      <c r="BM721" s="7"/>
      <c r="BN721" s="7"/>
      <c r="BO721" s="7"/>
    </row>
    <row r="722" spans="1:67">
      <c r="A722" s="11" t="s">
        <v>1738</v>
      </c>
      <c r="B722" s="11" t="s">
        <v>1739</v>
      </c>
      <c r="C722" s="11" t="s">
        <v>1738</v>
      </c>
      <c r="BI722"/>
      <c r="BJ722" s="7"/>
      <c r="BK722" s="7"/>
      <c r="BL722" s="7"/>
      <c r="BM722" s="7"/>
      <c r="BN722" s="7"/>
      <c r="BO722" s="7"/>
    </row>
    <row r="723" spans="1:67">
      <c r="A723" s="11" t="s">
        <v>1740</v>
      </c>
      <c r="B723" s="11" t="s">
        <v>1741</v>
      </c>
      <c r="C723" s="11" t="s">
        <v>1740</v>
      </c>
      <c r="D723" s="11">
        <v>70</v>
      </c>
      <c r="E723" s="11">
        <v>50</v>
      </c>
      <c r="F723" s="11">
        <v>120</v>
      </c>
      <c r="G723" s="11" t="s">
        <v>210</v>
      </c>
      <c r="H723" s="11" t="s">
        <v>28</v>
      </c>
      <c r="BI723"/>
      <c r="BJ723" s="7"/>
      <c r="BK723" s="7"/>
      <c r="BL723" s="7"/>
      <c r="BM723" s="7"/>
      <c r="BN723" s="7"/>
      <c r="BO723" s="7"/>
    </row>
    <row r="724" spans="1:67">
      <c r="A724" s="11" t="s">
        <v>1742</v>
      </c>
      <c r="B724" s="11" t="s">
        <v>1743</v>
      </c>
      <c r="C724" s="11" t="s">
        <v>1742</v>
      </c>
      <c r="D724" s="11">
        <v>500</v>
      </c>
      <c r="E724" s="11">
        <v>220</v>
      </c>
      <c r="F724" s="11">
        <v>720</v>
      </c>
      <c r="G724" s="11" t="s">
        <v>35</v>
      </c>
      <c r="H724" s="11" t="s">
        <v>28</v>
      </c>
      <c r="BI724"/>
      <c r="BJ724" s="7"/>
      <c r="BK724" s="7"/>
      <c r="BL724" s="7"/>
      <c r="BM724" s="7"/>
      <c r="BN724" s="7"/>
      <c r="BO724" s="7"/>
    </row>
    <row r="725" spans="1:67">
      <c r="A725" s="11" t="s">
        <v>1744</v>
      </c>
      <c r="B725" s="11" t="s">
        <v>1745</v>
      </c>
      <c r="C725" s="11" t="s">
        <v>1744</v>
      </c>
      <c r="BI725"/>
      <c r="BJ725" s="7"/>
      <c r="BK725" s="7"/>
      <c r="BL725" s="7"/>
      <c r="BM725" s="7"/>
      <c r="BN725" s="7"/>
      <c r="BO725" s="7"/>
    </row>
    <row r="726" spans="1:67">
      <c r="A726" s="11" t="s">
        <v>1746</v>
      </c>
      <c r="B726" s="11" t="s">
        <v>1747</v>
      </c>
      <c r="C726" s="11" t="s">
        <v>1746</v>
      </c>
      <c r="D726" s="11">
        <v>70</v>
      </c>
      <c r="E726" s="11">
        <v>50</v>
      </c>
      <c r="F726" s="11">
        <v>120</v>
      </c>
      <c r="G726" s="11" t="s">
        <v>210</v>
      </c>
      <c r="H726" s="11" t="s">
        <v>28</v>
      </c>
      <c r="BI726"/>
      <c r="BJ726" s="7"/>
      <c r="BK726" s="7"/>
      <c r="BL726" s="7"/>
      <c r="BM726" s="7"/>
      <c r="BN726" s="7"/>
      <c r="BO726" s="7"/>
    </row>
    <row r="727" spans="1:67">
      <c r="A727" s="11" t="s">
        <v>1748</v>
      </c>
      <c r="B727" s="11" t="s">
        <v>1749</v>
      </c>
      <c r="C727" s="11" t="s">
        <v>1748</v>
      </c>
      <c r="D727" s="11">
        <v>70</v>
      </c>
      <c r="E727" s="11">
        <v>50</v>
      </c>
      <c r="F727" s="11">
        <v>120</v>
      </c>
      <c r="G727" s="11" t="s">
        <v>210</v>
      </c>
      <c r="H727" s="11" t="s">
        <v>28</v>
      </c>
      <c r="BI727"/>
      <c r="BJ727" s="7"/>
      <c r="BK727" s="7"/>
      <c r="BL727" s="7"/>
      <c r="BM727" s="7"/>
      <c r="BN727" s="7"/>
      <c r="BO727" s="7"/>
    </row>
    <row r="728" spans="1:67">
      <c r="A728" s="11" t="s">
        <v>1750</v>
      </c>
      <c r="B728" s="11" t="s">
        <v>1751</v>
      </c>
      <c r="C728" s="11" t="s">
        <v>1750</v>
      </c>
      <c r="D728" s="11">
        <v>360</v>
      </c>
      <c r="E728" s="11">
        <v>150</v>
      </c>
      <c r="F728" s="11">
        <v>510</v>
      </c>
      <c r="G728" s="11" t="s">
        <v>35</v>
      </c>
      <c r="H728" s="11" t="s">
        <v>28</v>
      </c>
      <c r="BI728"/>
      <c r="BJ728" s="7"/>
      <c r="BK728" s="7"/>
      <c r="BL728" s="7"/>
      <c r="BM728" s="7"/>
      <c r="BN728" s="7"/>
      <c r="BO728" s="7"/>
    </row>
    <row r="729" spans="1:67">
      <c r="A729" s="11" t="s">
        <v>1752</v>
      </c>
      <c r="B729" s="11" t="s">
        <v>1753</v>
      </c>
      <c r="C729" s="11" t="s">
        <v>1752</v>
      </c>
      <c r="BI729"/>
      <c r="BJ729" s="7"/>
      <c r="BK729" s="7"/>
      <c r="BL729" s="7"/>
      <c r="BM729" s="7"/>
      <c r="BN729" s="7"/>
      <c r="BO729" s="7"/>
    </row>
    <row r="730" spans="1:67">
      <c r="A730" s="11" t="s">
        <v>1754</v>
      </c>
      <c r="B730" s="11" t="s">
        <v>1755</v>
      </c>
      <c r="C730" s="11" t="s">
        <v>1754</v>
      </c>
      <c r="D730" s="11">
        <v>1200</v>
      </c>
      <c r="E730" s="11">
        <v>300</v>
      </c>
      <c r="F730" s="11">
        <v>1500</v>
      </c>
      <c r="G730" s="11" t="s">
        <v>35</v>
      </c>
      <c r="H730" s="11" t="s">
        <v>28</v>
      </c>
      <c r="BI730"/>
      <c r="BJ730" s="7"/>
      <c r="BK730" s="7"/>
      <c r="BL730" s="7"/>
      <c r="BM730" s="7"/>
      <c r="BN730" s="7"/>
      <c r="BO730" s="7"/>
    </row>
    <row r="731" spans="1:67">
      <c r="A731" s="11" t="s">
        <v>1756</v>
      </c>
      <c r="B731" s="11" t="s">
        <v>1757</v>
      </c>
      <c r="C731" s="11" t="s">
        <v>1756</v>
      </c>
      <c r="BI731"/>
      <c r="BJ731" s="7"/>
      <c r="BK731" s="7"/>
      <c r="BL731" s="7"/>
      <c r="BM731" s="7"/>
      <c r="BN731" s="7"/>
      <c r="BO731" s="7"/>
    </row>
    <row r="732" spans="1:67">
      <c r="A732" s="11" t="s">
        <v>1758</v>
      </c>
      <c r="B732" s="11" t="s">
        <v>1759</v>
      </c>
      <c r="C732" s="11" t="s">
        <v>1758</v>
      </c>
      <c r="D732" s="11">
        <v>200</v>
      </c>
      <c r="E732" s="11">
        <v>60</v>
      </c>
      <c r="F732" s="11">
        <v>260</v>
      </c>
      <c r="G732" s="11" t="s">
        <v>27</v>
      </c>
      <c r="H732" s="11" t="s">
        <v>28</v>
      </c>
      <c r="BI732"/>
      <c r="BJ732" s="7"/>
      <c r="BK732" s="7"/>
      <c r="BL732" s="7"/>
      <c r="BM732" s="7"/>
      <c r="BN732" s="7"/>
      <c r="BO732" s="7"/>
    </row>
    <row r="733" spans="1:67">
      <c r="A733" s="11" t="s">
        <v>1760</v>
      </c>
      <c r="B733" s="11" t="s">
        <v>1761</v>
      </c>
      <c r="C733" s="11" t="s">
        <v>1760</v>
      </c>
      <c r="BI733"/>
      <c r="BJ733" s="7"/>
      <c r="BK733" s="7"/>
      <c r="BL733" s="7"/>
      <c r="BM733" s="7"/>
      <c r="BN733" s="7"/>
      <c r="BO733" s="7"/>
    </row>
    <row r="734" spans="1:67">
      <c r="A734" s="11" t="s">
        <v>1762</v>
      </c>
      <c r="B734" s="11" t="s">
        <v>1763</v>
      </c>
      <c r="C734" s="11" t="s">
        <v>1762</v>
      </c>
      <c r="BI734"/>
      <c r="BJ734" s="7"/>
      <c r="BK734" s="7"/>
      <c r="BL734" s="7"/>
      <c r="BM734" s="7"/>
      <c r="BN734" s="7"/>
      <c r="BO734" s="7"/>
    </row>
    <row r="735" spans="1:67">
      <c r="A735" s="11" t="s">
        <v>1764</v>
      </c>
      <c r="B735" s="11" t="s">
        <v>1765</v>
      </c>
      <c r="C735" s="11" t="s">
        <v>1764</v>
      </c>
      <c r="BI735"/>
      <c r="BJ735" s="7"/>
      <c r="BK735" s="7"/>
      <c r="BL735" s="7"/>
      <c r="BM735" s="7"/>
      <c r="BN735" s="7"/>
      <c r="BO735" s="7"/>
    </row>
    <row r="736" spans="1:67">
      <c r="A736" s="11" t="s">
        <v>1766</v>
      </c>
      <c r="B736" s="11" t="s">
        <v>1767</v>
      </c>
      <c r="C736" s="11" t="s">
        <v>1766</v>
      </c>
      <c r="BI736"/>
      <c r="BJ736" s="7"/>
      <c r="BK736" s="7"/>
      <c r="BL736" s="7"/>
      <c r="BM736" s="7"/>
      <c r="BN736" s="7"/>
      <c r="BO736" s="7"/>
    </row>
    <row r="737" spans="1:67">
      <c r="A737" s="11" t="s">
        <v>1768</v>
      </c>
      <c r="B737" s="11" t="s">
        <v>1769</v>
      </c>
      <c r="C737" s="11" t="s">
        <v>1768</v>
      </c>
      <c r="BI737"/>
      <c r="BJ737" s="7"/>
      <c r="BK737" s="7"/>
      <c r="BL737" s="7"/>
      <c r="BM737" s="7"/>
      <c r="BN737" s="7"/>
      <c r="BO737" s="7"/>
    </row>
    <row r="738" spans="1:67">
      <c r="A738" s="11" t="s">
        <v>1770</v>
      </c>
      <c r="B738" s="11" t="s">
        <v>1771</v>
      </c>
      <c r="C738" s="11" t="s">
        <v>1770</v>
      </c>
      <c r="BI738"/>
      <c r="BJ738" s="7"/>
      <c r="BK738" s="7"/>
      <c r="BL738" s="7"/>
      <c r="BM738" s="7"/>
      <c r="BN738" s="7"/>
      <c r="BO738" s="7"/>
    </row>
    <row r="739" spans="1:67">
      <c r="A739" s="11" t="s">
        <v>1772</v>
      </c>
      <c r="B739" s="11" t="s">
        <v>1773</v>
      </c>
      <c r="C739" s="11" t="s">
        <v>1772</v>
      </c>
      <c r="BI739"/>
      <c r="BJ739" s="7"/>
      <c r="BK739" s="7"/>
      <c r="BL739" s="7"/>
      <c r="BM739" s="7"/>
      <c r="BN739" s="7"/>
      <c r="BO739" s="7"/>
    </row>
    <row r="740" spans="1:67">
      <c r="A740" s="11" t="s">
        <v>1774</v>
      </c>
      <c r="B740" s="11" t="s">
        <v>1775</v>
      </c>
      <c r="C740" s="11" t="s">
        <v>1774</v>
      </c>
      <c r="BI740"/>
      <c r="BJ740" s="7"/>
      <c r="BK740" s="7"/>
      <c r="BL740" s="7"/>
      <c r="BM740" s="7"/>
      <c r="BN740" s="7"/>
      <c r="BO740" s="7"/>
    </row>
    <row r="741" spans="1:67">
      <c r="A741" s="11" t="s">
        <v>1776</v>
      </c>
      <c r="B741" s="11" t="s">
        <v>1777</v>
      </c>
      <c r="C741" s="11" t="s">
        <v>1776</v>
      </c>
      <c r="BI741"/>
      <c r="BJ741" s="7"/>
      <c r="BK741" s="7"/>
      <c r="BL741" s="7"/>
      <c r="BM741" s="7"/>
      <c r="BN741" s="7"/>
      <c r="BO741" s="7"/>
    </row>
    <row r="742" spans="1:67">
      <c r="A742" s="11" t="s">
        <v>1778</v>
      </c>
      <c r="B742" s="11" t="s">
        <v>1779</v>
      </c>
      <c r="C742" s="11" t="s">
        <v>1778</v>
      </c>
      <c r="BI742"/>
      <c r="BJ742" s="7"/>
      <c r="BK742" s="7"/>
      <c r="BL742" s="7"/>
      <c r="BM742" s="7"/>
      <c r="BN742" s="7"/>
      <c r="BO742" s="7"/>
    </row>
    <row r="743" spans="1:67">
      <c r="A743" s="11" t="s">
        <v>1780</v>
      </c>
      <c r="B743" s="11" t="s">
        <v>1781</v>
      </c>
      <c r="C743" s="11" t="s">
        <v>1780</v>
      </c>
      <c r="BI743"/>
      <c r="BJ743" s="7"/>
      <c r="BK743" s="7"/>
      <c r="BL743" s="7"/>
      <c r="BM743" s="7"/>
      <c r="BN743" s="7"/>
      <c r="BO743" s="7"/>
    </row>
    <row r="744" spans="1:67">
      <c r="A744" s="11" t="s">
        <v>1782</v>
      </c>
      <c r="B744" s="11" t="s">
        <v>1783</v>
      </c>
      <c r="C744" s="11" t="s">
        <v>1782</v>
      </c>
      <c r="BI744"/>
      <c r="BJ744" s="7"/>
      <c r="BK744" s="7"/>
      <c r="BL744" s="7"/>
      <c r="BM744" s="7"/>
      <c r="BN744" s="7"/>
      <c r="BO744" s="7"/>
    </row>
    <row r="745" spans="1:67">
      <c r="A745" s="11" t="s">
        <v>1784</v>
      </c>
      <c r="B745" s="11" t="s">
        <v>1785</v>
      </c>
      <c r="C745" s="11" t="s">
        <v>1784</v>
      </c>
      <c r="BI745"/>
      <c r="BJ745" s="7"/>
      <c r="BK745" s="7"/>
      <c r="BL745" s="7"/>
      <c r="BM745" s="7"/>
      <c r="BN745" s="7"/>
      <c r="BO745" s="7"/>
    </row>
    <row r="746" spans="1:67">
      <c r="A746" s="11" t="s">
        <v>1786</v>
      </c>
      <c r="B746" s="11" t="s">
        <v>1787</v>
      </c>
      <c r="C746" s="11" t="s">
        <v>1786</v>
      </c>
      <c r="BI746"/>
      <c r="BJ746" s="7"/>
      <c r="BK746" s="7"/>
      <c r="BL746" s="7"/>
      <c r="BM746" s="7"/>
      <c r="BN746" s="7"/>
      <c r="BO746" s="7"/>
    </row>
    <row r="747" spans="1:67">
      <c r="A747" s="11" t="s">
        <v>1788</v>
      </c>
      <c r="B747" s="11" t="s">
        <v>1789</v>
      </c>
      <c r="C747" s="11" t="s">
        <v>1788</v>
      </c>
      <c r="D747" s="11">
        <v>70</v>
      </c>
      <c r="E747" s="11">
        <v>50</v>
      </c>
      <c r="F747" s="11">
        <v>120</v>
      </c>
      <c r="G747" s="11" t="s">
        <v>210</v>
      </c>
      <c r="H747" s="11" t="s">
        <v>28</v>
      </c>
      <c r="BI747"/>
      <c r="BJ747" s="7"/>
      <c r="BK747" s="7"/>
      <c r="BL747" s="7"/>
      <c r="BM747" s="7"/>
      <c r="BN747" s="7"/>
      <c r="BO747" s="7"/>
    </row>
    <row r="748" spans="1:67">
      <c r="A748" s="11" t="s">
        <v>1790</v>
      </c>
      <c r="B748" s="11" t="s">
        <v>1791</v>
      </c>
      <c r="C748" s="11" t="s">
        <v>1790</v>
      </c>
      <c r="D748" s="11">
        <v>70</v>
      </c>
      <c r="E748" s="11">
        <v>50</v>
      </c>
      <c r="F748" s="11">
        <v>120</v>
      </c>
      <c r="G748" s="11" t="s">
        <v>210</v>
      </c>
      <c r="H748" s="11" t="s">
        <v>28</v>
      </c>
      <c r="BI748"/>
      <c r="BJ748" s="7"/>
      <c r="BK748" s="7"/>
      <c r="BL748" s="7"/>
      <c r="BM748" s="7"/>
      <c r="BN748" s="7"/>
      <c r="BO748" s="7"/>
    </row>
    <row r="749" spans="1:67">
      <c r="A749" s="11" t="s">
        <v>1792</v>
      </c>
      <c r="B749" s="11" t="s">
        <v>1793</v>
      </c>
      <c r="C749" s="11" t="s">
        <v>1792</v>
      </c>
      <c r="D749" s="11">
        <v>70</v>
      </c>
      <c r="E749" s="11">
        <v>50</v>
      </c>
      <c r="F749" s="11">
        <v>120</v>
      </c>
      <c r="G749" s="11" t="s">
        <v>210</v>
      </c>
      <c r="H749" s="11" t="s">
        <v>28</v>
      </c>
      <c r="BI749"/>
      <c r="BJ749" s="7"/>
      <c r="BK749" s="7"/>
      <c r="BL749" s="7"/>
      <c r="BM749" s="7"/>
      <c r="BN749" s="7"/>
      <c r="BO749" s="7"/>
    </row>
    <row r="750" spans="1:67">
      <c r="A750" s="11" t="s">
        <v>1794</v>
      </c>
      <c r="B750" s="11" t="s">
        <v>1795</v>
      </c>
      <c r="C750" s="11" t="s">
        <v>1794</v>
      </c>
      <c r="BI750"/>
      <c r="BJ750" s="7"/>
      <c r="BK750" s="7"/>
      <c r="BL750" s="7"/>
      <c r="BM750" s="7"/>
      <c r="BN750" s="7"/>
      <c r="BO750" s="7"/>
    </row>
    <row r="751" spans="1:67">
      <c r="A751" s="11" t="s">
        <v>1796</v>
      </c>
      <c r="B751" s="11" t="s">
        <v>1797</v>
      </c>
      <c r="C751" s="11" t="s">
        <v>1796</v>
      </c>
      <c r="D751" s="11">
        <v>70</v>
      </c>
      <c r="E751" s="11">
        <v>50</v>
      </c>
      <c r="F751" s="11">
        <v>120</v>
      </c>
      <c r="G751" s="11" t="s">
        <v>210</v>
      </c>
      <c r="H751" s="11" t="s">
        <v>28</v>
      </c>
      <c r="BI751"/>
      <c r="BJ751" s="7"/>
      <c r="BK751" s="7"/>
      <c r="BL751" s="7"/>
      <c r="BM751" s="7"/>
      <c r="BN751" s="7"/>
      <c r="BO751" s="7"/>
    </row>
    <row r="752" spans="1:67">
      <c r="A752" s="11" t="s">
        <v>1798</v>
      </c>
      <c r="B752" s="11" t="s">
        <v>1799</v>
      </c>
      <c r="C752" s="11" t="s">
        <v>1798</v>
      </c>
      <c r="BI752"/>
      <c r="BJ752" s="7"/>
      <c r="BK752" s="7"/>
      <c r="BL752" s="7"/>
      <c r="BM752" s="7"/>
      <c r="BN752" s="7"/>
      <c r="BO752" s="7"/>
    </row>
    <row r="753" spans="1:67">
      <c r="A753" s="11" t="s">
        <v>1800</v>
      </c>
      <c r="B753" s="11" t="s">
        <v>1801</v>
      </c>
      <c r="C753" s="11" t="s">
        <v>1800</v>
      </c>
      <c r="BI753"/>
      <c r="BJ753" s="7"/>
      <c r="BK753" s="7"/>
      <c r="BL753" s="7"/>
      <c r="BM753" s="7"/>
      <c r="BN753" s="7"/>
      <c r="BO753" s="7"/>
    </row>
    <row r="754" spans="1:67">
      <c r="A754" s="11" t="s">
        <v>1802</v>
      </c>
      <c r="B754" s="11" t="s">
        <v>1803</v>
      </c>
      <c r="C754" s="11" t="s">
        <v>1802</v>
      </c>
      <c r="BI754"/>
      <c r="BJ754" s="7"/>
      <c r="BK754" s="7"/>
      <c r="BL754" s="7"/>
      <c r="BM754" s="7"/>
      <c r="BN754" s="7"/>
      <c r="BO754" s="7"/>
    </row>
    <row r="755" spans="1:67">
      <c r="A755" s="11" t="s">
        <v>1804</v>
      </c>
      <c r="B755" s="11" t="s">
        <v>1805</v>
      </c>
      <c r="C755" s="11" t="s">
        <v>1804</v>
      </c>
      <c r="BI755"/>
      <c r="BJ755" s="7"/>
      <c r="BK755" s="7"/>
      <c r="BL755" s="7"/>
      <c r="BM755" s="7"/>
      <c r="BN755" s="7"/>
      <c r="BO755" s="7"/>
    </row>
    <row r="756" spans="1:67">
      <c r="A756" s="11" t="s">
        <v>1806</v>
      </c>
      <c r="B756" s="11" t="s">
        <v>1807</v>
      </c>
      <c r="C756" s="11" t="s">
        <v>1806</v>
      </c>
      <c r="BI756"/>
      <c r="BJ756" s="7"/>
      <c r="BK756" s="7"/>
      <c r="BL756" s="7"/>
      <c r="BM756" s="7"/>
      <c r="BN756" s="7"/>
      <c r="BO756" s="7"/>
    </row>
    <row r="757" spans="1:67">
      <c r="A757" s="11" t="s">
        <v>1808</v>
      </c>
      <c r="B757" s="11" t="s">
        <v>1809</v>
      </c>
      <c r="C757" s="11" t="s">
        <v>1808</v>
      </c>
      <c r="BI757"/>
      <c r="BJ757" s="7"/>
      <c r="BK757" s="7"/>
      <c r="BL757" s="7"/>
      <c r="BM757" s="7"/>
      <c r="BN757" s="7"/>
      <c r="BO757" s="7"/>
    </row>
    <row r="758" spans="1:67">
      <c r="A758" s="11" t="s">
        <v>1810</v>
      </c>
      <c r="B758" s="11" t="s">
        <v>1811</v>
      </c>
      <c r="C758" s="11" t="s">
        <v>1810</v>
      </c>
      <c r="BI758"/>
      <c r="BJ758" s="7"/>
      <c r="BK758" s="7"/>
      <c r="BL758" s="7"/>
      <c r="BM758" s="7"/>
      <c r="BN758" s="7"/>
      <c r="BO758" s="7"/>
    </row>
    <row r="759" spans="1:67">
      <c r="A759" s="11" t="s">
        <v>1812</v>
      </c>
      <c r="B759" s="11" t="s">
        <v>1813</v>
      </c>
      <c r="C759" s="11" t="s">
        <v>1812</v>
      </c>
      <c r="BI759"/>
      <c r="BJ759" s="7"/>
      <c r="BK759" s="7"/>
      <c r="BL759" s="7"/>
      <c r="BM759" s="7"/>
      <c r="BN759" s="7"/>
      <c r="BO759" s="7"/>
    </row>
    <row r="760" spans="1:67">
      <c r="A760" s="11" t="s">
        <v>1814</v>
      </c>
      <c r="B760" s="11" t="s">
        <v>1815</v>
      </c>
      <c r="C760" s="11" t="s">
        <v>1814</v>
      </c>
      <c r="BI760"/>
      <c r="BJ760" s="7"/>
      <c r="BK760" s="7"/>
      <c r="BL760" s="7"/>
      <c r="BM760" s="7"/>
      <c r="BN760" s="7"/>
      <c r="BO760" s="7"/>
    </row>
    <row r="761" spans="1:67">
      <c r="A761" s="11" t="s">
        <v>1816</v>
      </c>
      <c r="B761" s="11" t="s">
        <v>1817</v>
      </c>
      <c r="C761" s="11" t="s">
        <v>1816</v>
      </c>
      <c r="BI761"/>
      <c r="BJ761" s="7"/>
      <c r="BK761" s="7"/>
      <c r="BL761" s="7"/>
      <c r="BM761" s="7"/>
      <c r="BN761" s="7"/>
      <c r="BO761" s="7"/>
    </row>
    <row r="762" spans="1:67">
      <c r="A762" s="11" t="s">
        <v>1818</v>
      </c>
      <c r="B762" s="11" t="s">
        <v>1819</v>
      </c>
      <c r="C762" s="11" t="s">
        <v>1818</v>
      </c>
      <c r="D762" s="11">
        <v>70</v>
      </c>
      <c r="E762" s="11">
        <v>50</v>
      </c>
      <c r="F762" s="11">
        <v>120</v>
      </c>
      <c r="G762" s="11" t="s">
        <v>210</v>
      </c>
      <c r="H762" s="11" t="s">
        <v>28</v>
      </c>
      <c r="BI762"/>
      <c r="BJ762" s="7"/>
      <c r="BK762" s="7"/>
      <c r="BL762" s="7"/>
      <c r="BM762" s="7"/>
      <c r="BN762" s="7"/>
      <c r="BO762" s="7"/>
    </row>
    <row r="763" spans="1:67">
      <c r="A763" s="11" t="s">
        <v>1820</v>
      </c>
      <c r="B763" s="11" t="s">
        <v>1821</v>
      </c>
      <c r="C763" s="11" t="s">
        <v>1820</v>
      </c>
      <c r="BI763"/>
      <c r="BJ763" s="7"/>
      <c r="BK763" s="7"/>
      <c r="BL763" s="7"/>
      <c r="BM763" s="7"/>
      <c r="BN763" s="7"/>
      <c r="BO763" s="7"/>
    </row>
    <row r="764" spans="1:67">
      <c r="A764" s="11" t="s">
        <v>1822</v>
      </c>
      <c r="B764" s="11" t="s">
        <v>1823</v>
      </c>
      <c r="C764" s="11" t="s">
        <v>1822</v>
      </c>
      <c r="BI764"/>
      <c r="BJ764" s="7"/>
      <c r="BK764" s="7"/>
      <c r="BL764" s="7"/>
      <c r="BM764" s="7"/>
      <c r="BN764" s="7"/>
      <c r="BO764" s="7"/>
    </row>
    <row r="765" spans="1:67">
      <c r="A765" s="11" t="s">
        <v>1824</v>
      </c>
      <c r="B765" s="11" t="s">
        <v>1825</v>
      </c>
      <c r="C765" s="11" t="s">
        <v>1824</v>
      </c>
      <c r="BI765"/>
      <c r="BJ765" s="7"/>
      <c r="BK765" s="7"/>
      <c r="BL765" s="7"/>
      <c r="BM765" s="7"/>
      <c r="BN765" s="7"/>
      <c r="BO765" s="7"/>
    </row>
    <row r="766" spans="1:67">
      <c r="A766" s="11" t="s">
        <v>1826</v>
      </c>
      <c r="B766" s="11" t="s">
        <v>1827</v>
      </c>
      <c r="C766" s="11" t="s">
        <v>1826</v>
      </c>
      <c r="BI766"/>
      <c r="BJ766" s="7"/>
      <c r="BK766" s="7"/>
      <c r="BL766" s="7"/>
      <c r="BM766" s="7"/>
      <c r="BN766" s="7"/>
      <c r="BO766" s="7"/>
    </row>
    <row r="767" spans="1:67">
      <c r="A767" s="11" t="s">
        <v>1828</v>
      </c>
      <c r="B767" s="11" t="s">
        <v>1829</v>
      </c>
      <c r="C767" s="11" t="s">
        <v>1828</v>
      </c>
      <c r="BI767"/>
      <c r="BJ767" s="7"/>
      <c r="BK767" s="7"/>
      <c r="BL767" s="7"/>
      <c r="BM767" s="7"/>
      <c r="BN767" s="7"/>
      <c r="BO767" s="7"/>
    </row>
    <row r="768" spans="1:67">
      <c r="A768" s="11" t="s">
        <v>1830</v>
      </c>
      <c r="B768" s="11" t="s">
        <v>1831</v>
      </c>
      <c r="C768" s="11" t="s">
        <v>1830</v>
      </c>
      <c r="BI768"/>
      <c r="BJ768" s="7"/>
      <c r="BK768" s="7"/>
      <c r="BL768" s="7"/>
      <c r="BM768" s="7"/>
      <c r="BN768" s="7"/>
      <c r="BO768" s="7"/>
    </row>
    <row r="769" spans="1:67">
      <c r="A769" s="11" t="s">
        <v>1832</v>
      </c>
      <c r="B769" s="11" t="s">
        <v>1833</v>
      </c>
      <c r="C769" s="11" t="s">
        <v>1832</v>
      </c>
      <c r="BI769"/>
      <c r="BJ769" s="7"/>
      <c r="BK769" s="7"/>
      <c r="BL769" s="7"/>
      <c r="BM769" s="7"/>
      <c r="BN769" s="7"/>
      <c r="BO769" s="7"/>
    </row>
    <row r="770" spans="1:67">
      <c r="A770" s="11" t="s">
        <v>1834</v>
      </c>
      <c r="B770" s="11" t="s">
        <v>1835</v>
      </c>
      <c r="C770" s="11" t="s">
        <v>1834</v>
      </c>
      <c r="BI770"/>
      <c r="BJ770" s="7"/>
      <c r="BK770" s="7"/>
      <c r="BL770" s="7"/>
      <c r="BM770" s="7"/>
      <c r="BN770" s="7"/>
      <c r="BO770" s="7"/>
    </row>
    <row r="771" spans="1:67">
      <c r="A771" s="11" t="s">
        <v>1836</v>
      </c>
      <c r="B771" s="11" t="s">
        <v>1837</v>
      </c>
      <c r="C771" s="11" t="s">
        <v>1836</v>
      </c>
      <c r="D771" s="11">
        <v>70</v>
      </c>
      <c r="E771" s="11">
        <v>50</v>
      </c>
      <c r="F771" s="11">
        <v>120</v>
      </c>
      <c r="G771" s="11" t="s">
        <v>210</v>
      </c>
      <c r="H771" s="11" t="s">
        <v>28</v>
      </c>
      <c r="BI771"/>
      <c r="BJ771" s="7"/>
      <c r="BK771" s="7"/>
      <c r="BL771" s="7"/>
      <c r="BM771" s="7"/>
      <c r="BN771" s="7"/>
      <c r="BO771" s="7"/>
    </row>
    <row r="772" spans="1:67">
      <c r="A772" s="11" t="s">
        <v>1838</v>
      </c>
      <c r="B772" s="11" t="s">
        <v>1839</v>
      </c>
      <c r="C772" s="11" t="s">
        <v>1838</v>
      </c>
      <c r="D772" s="11">
        <v>70</v>
      </c>
      <c r="E772" s="11">
        <v>50</v>
      </c>
      <c r="F772" s="11">
        <v>120</v>
      </c>
      <c r="G772" s="11" t="s">
        <v>210</v>
      </c>
      <c r="H772" s="11" t="s">
        <v>28</v>
      </c>
      <c r="BI772"/>
      <c r="BJ772" s="7"/>
      <c r="BK772" s="7"/>
      <c r="BL772" s="7"/>
      <c r="BM772" s="7"/>
      <c r="BN772" s="7"/>
      <c r="BO772" s="7"/>
    </row>
    <row r="773" spans="1:67">
      <c r="A773" s="11" t="s">
        <v>1840</v>
      </c>
      <c r="B773" s="11" t="s">
        <v>1841</v>
      </c>
      <c r="C773" s="11" t="s">
        <v>1840</v>
      </c>
      <c r="BI773"/>
      <c r="BJ773" s="7"/>
      <c r="BK773" s="7"/>
      <c r="BL773" s="7"/>
      <c r="BM773" s="7"/>
      <c r="BN773" s="7"/>
      <c r="BO773" s="7"/>
    </row>
    <row r="774" spans="1:67">
      <c r="A774" s="11" t="s">
        <v>1842</v>
      </c>
      <c r="B774" s="11" t="s">
        <v>1843</v>
      </c>
      <c r="C774" s="11" t="s">
        <v>1842</v>
      </c>
      <c r="D774" s="11">
        <v>70</v>
      </c>
      <c r="E774" s="11">
        <v>50</v>
      </c>
      <c r="F774" s="11">
        <v>120</v>
      </c>
      <c r="G774" s="11" t="s">
        <v>210</v>
      </c>
      <c r="H774" s="11" t="s">
        <v>28</v>
      </c>
      <c r="BI774"/>
      <c r="BJ774" s="7"/>
      <c r="BK774" s="7"/>
      <c r="BL774" s="7"/>
      <c r="BM774" s="7"/>
      <c r="BN774" s="7"/>
      <c r="BO774" s="7"/>
    </row>
    <row r="775" spans="1:67">
      <c r="A775" s="11" t="s">
        <v>1844</v>
      </c>
      <c r="B775" s="11" t="s">
        <v>1845</v>
      </c>
      <c r="C775" s="11" t="s">
        <v>1844</v>
      </c>
      <c r="BI775"/>
      <c r="BJ775" s="7"/>
      <c r="BK775" s="7"/>
      <c r="BL775" s="7"/>
      <c r="BM775" s="7"/>
      <c r="BN775" s="7"/>
      <c r="BO775" s="7"/>
    </row>
    <row r="776" spans="1:67">
      <c r="A776" s="11" t="s">
        <v>1846</v>
      </c>
      <c r="B776" s="11" t="s">
        <v>1847</v>
      </c>
      <c r="C776" s="11" t="s">
        <v>1846</v>
      </c>
      <c r="BI776"/>
      <c r="BJ776" s="7"/>
      <c r="BK776" s="7"/>
      <c r="BL776" s="7"/>
      <c r="BM776" s="7"/>
      <c r="BN776" s="7"/>
      <c r="BO776" s="7"/>
    </row>
    <row r="777" spans="1:67">
      <c r="A777" s="11" t="s">
        <v>1848</v>
      </c>
      <c r="B777" s="11" t="s">
        <v>1849</v>
      </c>
      <c r="C777" s="11" t="s">
        <v>1848</v>
      </c>
      <c r="D777" s="11">
        <v>600</v>
      </c>
      <c r="E777" s="11">
        <v>250</v>
      </c>
      <c r="F777" s="11">
        <v>850</v>
      </c>
      <c r="G777" s="11" t="s">
        <v>35</v>
      </c>
      <c r="H777" s="11" t="s">
        <v>28</v>
      </c>
      <c r="BI777"/>
      <c r="BJ777" s="7"/>
      <c r="BK777" s="7"/>
      <c r="BL777" s="7"/>
      <c r="BM777" s="7"/>
      <c r="BN777" s="7"/>
      <c r="BO777" s="7"/>
    </row>
    <row r="778" spans="1:67">
      <c r="A778" s="11" t="s">
        <v>1850</v>
      </c>
      <c r="B778" s="11" t="s">
        <v>1851</v>
      </c>
      <c r="C778" s="11" t="s">
        <v>1850</v>
      </c>
      <c r="BI778"/>
      <c r="BJ778" s="7"/>
      <c r="BK778" s="7"/>
      <c r="BL778" s="7"/>
      <c r="BM778" s="7"/>
      <c r="BN778" s="7"/>
      <c r="BO778" s="7"/>
    </row>
    <row r="779" spans="1:67">
      <c r="A779" s="11" t="s">
        <v>1852</v>
      </c>
      <c r="B779" s="11" t="s">
        <v>1853</v>
      </c>
      <c r="C779" s="11" t="s">
        <v>1852</v>
      </c>
      <c r="BI779"/>
      <c r="BJ779" s="7"/>
      <c r="BK779" s="7"/>
      <c r="BL779" s="7"/>
      <c r="BM779" s="7"/>
      <c r="BN779" s="7"/>
      <c r="BO779" s="7"/>
    </row>
    <row r="780" spans="1:67">
      <c r="A780" s="11" t="s">
        <v>1854</v>
      </c>
      <c r="B780" s="11" t="s">
        <v>1855</v>
      </c>
      <c r="C780" s="11" t="s">
        <v>1854</v>
      </c>
      <c r="BI780"/>
      <c r="BJ780" s="7"/>
      <c r="BK780" s="7"/>
      <c r="BL780" s="7"/>
      <c r="BM780" s="7"/>
      <c r="BN780" s="7"/>
      <c r="BO780" s="7"/>
    </row>
    <row r="781" spans="1:67">
      <c r="A781" s="11" t="s">
        <v>1856</v>
      </c>
      <c r="B781" s="11" t="s">
        <v>1857</v>
      </c>
      <c r="C781" s="11" t="s">
        <v>1856</v>
      </c>
      <c r="BI781"/>
      <c r="BJ781" s="7"/>
      <c r="BK781" s="7"/>
      <c r="BL781" s="7"/>
      <c r="BM781" s="7"/>
      <c r="BN781" s="7"/>
      <c r="BO781" s="7"/>
    </row>
    <row r="782" spans="1:67">
      <c r="A782" s="11" t="s">
        <v>1858</v>
      </c>
      <c r="B782" s="11" t="s">
        <v>1859</v>
      </c>
      <c r="C782" s="11" t="s">
        <v>1858</v>
      </c>
      <c r="D782" s="11">
        <v>600</v>
      </c>
      <c r="E782" s="11">
        <v>250</v>
      </c>
      <c r="F782" s="11">
        <v>850</v>
      </c>
      <c r="G782" s="11" t="s">
        <v>35</v>
      </c>
      <c r="H782" s="11" t="s">
        <v>28</v>
      </c>
      <c r="BI782"/>
      <c r="BJ782" s="7"/>
      <c r="BK782" s="7"/>
      <c r="BL782" s="7"/>
      <c r="BM782" s="7"/>
      <c r="BN782" s="7"/>
      <c r="BO782" s="7"/>
    </row>
    <row r="783" spans="1:67">
      <c r="A783" s="11" t="s">
        <v>1860</v>
      </c>
      <c r="B783" s="11" t="s">
        <v>1861</v>
      </c>
      <c r="C783" s="11" t="s">
        <v>1860</v>
      </c>
      <c r="BI783"/>
      <c r="BJ783" s="7"/>
      <c r="BK783" s="7"/>
      <c r="BL783" s="7"/>
      <c r="BM783" s="7"/>
      <c r="BN783" s="7"/>
      <c r="BO783" s="7"/>
    </row>
    <row r="784" spans="1:67">
      <c r="A784" s="11" t="s">
        <v>1862</v>
      </c>
      <c r="B784" s="11" t="s">
        <v>1863</v>
      </c>
      <c r="C784" s="11" t="s">
        <v>1862</v>
      </c>
      <c r="D784" s="11">
        <v>800</v>
      </c>
      <c r="E784" s="11">
        <v>320</v>
      </c>
      <c r="F784" s="11">
        <v>1120</v>
      </c>
      <c r="G784" s="11" t="s">
        <v>35</v>
      </c>
      <c r="H784" s="11" t="s">
        <v>28</v>
      </c>
      <c r="BI784"/>
      <c r="BJ784" s="7"/>
      <c r="BK784" s="7"/>
      <c r="BL784" s="7"/>
      <c r="BM784" s="7"/>
      <c r="BN784" s="7"/>
      <c r="BO784" s="7"/>
    </row>
    <row r="785" spans="1:67">
      <c r="A785" s="11" t="s">
        <v>1864</v>
      </c>
      <c r="B785" s="11" t="s">
        <v>1865</v>
      </c>
      <c r="C785" s="11" t="s">
        <v>1864</v>
      </c>
      <c r="BI785"/>
      <c r="BJ785" s="7"/>
      <c r="BK785" s="7"/>
      <c r="BL785" s="7"/>
      <c r="BM785" s="7"/>
      <c r="BN785" s="7"/>
      <c r="BO785" s="7"/>
    </row>
    <row r="786" spans="1:67">
      <c r="A786" s="11" t="s">
        <v>1866</v>
      </c>
      <c r="B786" s="11" t="s">
        <v>1867</v>
      </c>
      <c r="C786" s="11" t="s">
        <v>1866</v>
      </c>
      <c r="BI786"/>
      <c r="BJ786" s="7"/>
      <c r="BK786" s="7"/>
      <c r="BL786" s="7"/>
      <c r="BM786" s="7"/>
      <c r="BN786" s="7"/>
      <c r="BO786" s="7"/>
    </row>
    <row r="787" spans="1:67">
      <c r="A787" s="11" t="s">
        <v>1868</v>
      </c>
      <c r="B787" s="11" t="s">
        <v>1869</v>
      </c>
      <c r="C787" s="11" t="s">
        <v>1868</v>
      </c>
      <c r="BI787"/>
      <c r="BJ787" s="7"/>
      <c r="BK787" s="7"/>
      <c r="BL787" s="7"/>
      <c r="BM787" s="7"/>
      <c r="BN787" s="7"/>
      <c r="BO787" s="7"/>
    </row>
    <row r="788" spans="1:67">
      <c r="A788" s="11" t="s">
        <v>1870</v>
      </c>
      <c r="B788" s="11" t="s">
        <v>1871</v>
      </c>
      <c r="C788" s="11" t="s">
        <v>1870</v>
      </c>
      <c r="BI788"/>
      <c r="BJ788" s="7"/>
      <c r="BK788" s="7"/>
      <c r="BL788" s="7"/>
      <c r="BM788" s="7"/>
      <c r="BN788" s="7"/>
      <c r="BO788" s="7"/>
    </row>
    <row r="789" spans="1:67">
      <c r="A789" s="11" t="s">
        <v>1872</v>
      </c>
      <c r="B789" s="11" t="s">
        <v>1873</v>
      </c>
      <c r="C789" s="11" t="s">
        <v>1872</v>
      </c>
      <c r="BI789"/>
      <c r="BJ789" s="7"/>
      <c r="BK789" s="7"/>
      <c r="BL789" s="7"/>
      <c r="BM789" s="7"/>
      <c r="BN789" s="7"/>
      <c r="BO789" s="7"/>
    </row>
    <row r="790" spans="1:67">
      <c r="A790" s="11" t="s">
        <v>1874</v>
      </c>
      <c r="B790" s="11" t="s">
        <v>1875</v>
      </c>
      <c r="C790" s="11" t="s">
        <v>1874</v>
      </c>
      <c r="D790" s="11">
        <v>70</v>
      </c>
      <c r="E790" s="11">
        <v>50</v>
      </c>
      <c r="F790" s="11">
        <v>120</v>
      </c>
      <c r="G790" s="11" t="s">
        <v>210</v>
      </c>
      <c r="H790" s="11" t="s">
        <v>28</v>
      </c>
      <c r="BI790"/>
      <c r="BJ790" s="7"/>
      <c r="BK790" s="7"/>
      <c r="BL790" s="7"/>
      <c r="BM790" s="7"/>
      <c r="BN790" s="7"/>
      <c r="BO790" s="7"/>
    </row>
    <row r="791" spans="1:67">
      <c r="A791" s="11" t="s">
        <v>1876</v>
      </c>
      <c r="B791" s="11" t="s">
        <v>1877</v>
      </c>
      <c r="C791" s="11" t="s">
        <v>1876</v>
      </c>
      <c r="BI791"/>
      <c r="BJ791" s="7"/>
      <c r="BK791" s="7"/>
      <c r="BL791" s="7"/>
      <c r="BM791" s="7"/>
      <c r="BN791" s="7"/>
      <c r="BO791" s="7"/>
    </row>
    <row r="792" spans="1:67">
      <c r="A792" s="11" t="s">
        <v>1878</v>
      </c>
      <c r="B792" s="11" t="s">
        <v>1879</v>
      </c>
      <c r="C792" s="11" t="s">
        <v>1878</v>
      </c>
      <c r="BI792"/>
      <c r="BJ792" s="7"/>
      <c r="BK792" s="7"/>
      <c r="BL792" s="7"/>
      <c r="BM792" s="7"/>
      <c r="BN792" s="7"/>
      <c r="BO792" s="7"/>
    </row>
    <row r="793" spans="1:67">
      <c r="A793" s="11" t="s">
        <v>1880</v>
      </c>
      <c r="B793" s="11" t="s">
        <v>1881</v>
      </c>
      <c r="C793" s="11" t="s">
        <v>1880</v>
      </c>
      <c r="BI793"/>
      <c r="BJ793" s="7"/>
      <c r="BK793" s="7"/>
      <c r="BL793" s="7"/>
      <c r="BM793" s="7"/>
      <c r="BN793" s="7"/>
      <c r="BO793" s="7"/>
    </row>
    <row r="794" spans="1:67">
      <c r="A794" s="11" t="s">
        <v>1882</v>
      </c>
      <c r="B794" s="11" t="s">
        <v>1883</v>
      </c>
      <c r="C794" s="11" t="s">
        <v>1882</v>
      </c>
      <c r="BI794"/>
      <c r="BJ794" s="7"/>
      <c r="BK794" s="7"/>
      <c r="BL794" s="7"/>
      <c r="BM794" s="7"/>
      <c r="BN794" s="7"/>
      <c r="BO794" s="7"/>
    </row>
    <row r="795" spans="1:67">
      <c r="A795" s="11" t="s">
        <v>1884</v>
      </c>
      <c r="B795" s="11" t="s">
        <v>1885</v>
      </c>
      <c r="C795" s="11" t="s">
        <v>1884</v>
      </c>
      <c r="BI795"/>
      <c r="BJ795" s="7"/>
      <c r="BK795" s="7"/>
      <c r="BL795" s="7"/>
      <c r="BM795" s="7"/>
      <c r="BN795" s="7"/>
      <c r="BO795" s="7"/>
    </row>
    <row r="796" spans="1:67">
      <c r="A796" s="11" t="s">
        <v>1886</v>
      </c>
      <c r="B796" s="11" t="s">
        <v>1887</v>
      </c>
      <c r="C796" s="11" t="s">
        <v>1886</v>
      </c>
      <c r="BI796"/>
      <c r="BJ796" s="7"/>
      <c r="BK796" s="7"/>
      <c r="BL796" s="7"/>
      <c r="BM796" s="7"/>
      <c r="BN796" s="7"/>
      <c r="BO796" s="7"/>
    </row>
    <row r="797" spans="1:67">
      <c r="A797" s="11" t="s">
        <v>1888</v>
      </c>
      <c r="B797" s="11" t="s">
        <v>1889</v>
      </c>
      <c r="C797" s="11" t="s">
        <v>1888</v>
      </c>
      <c r="D797" s="11">
        <v>500</v>
      </c>
      <c r="E797" s="11">
        <v>220</v>
      </c>
      <c r="F797" s="11">
        <v>720</v>
      </c>
      <c r="G797" s="11" t="s">
        <v>35</v>
      </c>
      <c r="H797" s="11" t="s">
        <v>28</v>
      </c>
      <c r="BI797"/>
      <c r="BJ797" s="7"/>
      <c r="BK797" s="7"/>
      <c r="BL797" s="7"/>
      <c r="BM797" s="7"/>
      <c r="BN797" s="7"/>
      <c r="BO797" s="7"/>
    </row>
    <row r="798" spans="1:67">
      <c r="A798" s="11" t="s">
        <v>1890</v>
      </c>
      <c r="B798" s="11" t="s">
        <v>1891</v>
      </c>
      <c r="C798" s="11" t="s">
        <v>1890</v>
      </c>
      <c r="BI798"/>
      <c r="BJ798" s="7"/>
      <c r="BK798" s="7"/>
      <c r="BL798" s="7"/>
      <c r="BM798" s="7"/>
      <c r="BN798" s="7"/>
      <c r="BO798" s="7"/>
    </row>
    <row r="799" spans="1:67">
      <c r="A799" s="11" t="s">
        <v>1892</v>
      </c>
      <c r="B799" s="11" t="s">
        <v>1893</v>
      </c>
      <c r="C799" s="11" t="s">
        <v>1892</v>
      </c>
      <c r="D799" s="11">
        <v>500</v>
      </c>
      <c r="E799" s="11">
        <v>220</v>
      </c>
      <c r="F799" s="11">
        <v>720</v>
      </c>
      <c r="G799" s="11" t="s">
        <v>35</v>
      </c>
      <c r="H799" s="11" t="s">
        <v>28</v>
      </c>
      <c r="BI799"/>
      <c r="BJ799" s="7"/>
      <c r="BK799" s="7"/>
      <c r="BL799" s="7"/>
      <c r="BM799" s="7"/>
      <c r="BN799" s="7"/>
      <c r="BO799" s="7"/>
    </row>
    <row r="800" spans="1:67">
      <c r="A800" s="11" t="s">
        <v>1894</v>
      </c>
      <c r="B800" s="11" t="s">
        <v>1895</v>
      </c>
      <c r="C800" s="11" t="s">
        <v>1894</v>
      </c>
      <c r="BI800"/>
      <c r="BJ800" s="7"/>
      <c r="BK800" s="7"/>
      <c r="BL800" s="7"/>
      <c r="BM800" s="7"/>
      <c r="BN800" s="7"/>
      <c r="BO800" s="7"/>
    </row>
    <row r="801" spans="1:67">
      <c r="A801" s="11" t="s">
        <v>1896</v>
      </c>
      <c r="B801" s="11" t="s">
        <v>1897</v>
      </c>
      <c r="C801" s="11" t="s">
        <v>1896</v>
      </c>
      <c r="BI801"/>
      <c r="BJ801" s="7"/>
      <c r="BK801" s="7"/>
      <c r="BL801" s="7"/>
      <c r="BM801" s="7"/>
      <c r="BN801" s="7"/>
      <c r="BO801" s="7"/>
    </row>
    <row r="802" spans="1:67">
      <c r="A802" s="11" t="s">
        <v>1898</v>
      </c>
      <c r="B802" s="11" t="s">
        <v>1899</v>
      </c>
      <c r="C802" s="11" t="s">
        <v>1898</v>
      </c>
      <c r="BI802"/>
      <c r="BJ802" s="7"/>
      <c r="BK802" s="7"/>
      <c r="BL802" s="7"/>
      <c r="BM802" s="7"/>
      <c r="BN802" s="7"/>
      <c r="BO802" s="7"/>
    </row>
    <row r="803" spans="1:67">
      <c r="A803" s="11" t="s">
        <v>1900</v>
      </c>
      <c r="B803" s="11" t="s">
        <v>1901</v>
      </c>
      <c r="C803" s="11" t="s">
        <v>1900</v>
      </c>
      <c r="BI803"/>
      <c r="BJ803" s="7"/>
      <c r="BK803" s="7"/>
      <c r="BL803" s="7"/>
      <c r="BM803" s="7"/>
      <c r="BN803" s="7"/>
      <c r="BO803" s="7"/>
    </row>
    <row r="804" spans="1:67">
      <c r="A804" s="11" t="s">
        <v>1902</v>
      </c>
      <c r="B804" s="11" t="s">
        <v>1903</v>
      </c>
      <c r="C804" s="11" t="s">
        <v>1902</v>
      </c>
      <c r="BI804"/>
      <c r="BJ804" s="7"/>
      <c r="BK804" s="7"/>
      <c r="BL804" s="7"/>
      <c r="BM804" s="7"/>
      <c r="BN804" s="7"/>
      <c r="BO804" s="7"/>
    </row>
    <row r="805" spans="1:67">
      <c r="A805" s="11" t="s">
        <v>1904</v>
      </c>
      <c r="B805" s="11" t="s">
        <v>1905</v>
      </c>
      <c r="C805" s="11" t="s">
        <v>1904</v>
      </c>
      <c r="BI805"/>
      <c r="BJ805" s="7"/>
      <c r="BK805" s="7"/>
      <c r="BL805" s="7"/>
      <c r="BM805" s="7"/>
      <c r="BN805" s="7"/>
      <c r="BO805" s="7"/>
    </row>
    <row r="806" spans="1:67">
      <c r="A806" s="11" t="s">
        <v>1906</v>
      </c>
      <c r="B806" s="11" t="s">
        <v>1907</v>
      </c>
      <c r="C806" s="11" t="s">
        <v>1906</v>
      </c>
      <c r="BI806"/>
      <c r="BJ806" s="7"/>
      <c r="BK806" s="7"/>
      <c r="BL806" s="7"/>
      <c r="BM806" s="7"/>
      <c r="BN806" s="7"/>
      <c r="BO806" s="7"/>
    </row>
    <row r="807" spans="1:67">
      <c r="A807" s="11" t="s">
        <v>1908</v>
      </c>
      <c r="B807" s="11" t="s">
        <v>1909</v>
      </c>
      <c r="C807" s="11" t="s">
        <v>1908</v>
      </c>
      <c r="BI807"/>
      <c r="BJ807" s="7"/>
      <c r="BK807" s="7"/>
      <c r="BL807" s="7"/>
      <c r="BM807" s="7"/>
      <c r="BN807" s="7"/>
      <c r="BO807" s="7"/>
    </row>
    <row r="808" spans="1:67">
      <c r="A808" s="11" t="s">
        <v>1910</v>
      </c>
      <c r="B808" s="11" t="s">
        <v>1911</v>
      </c>
      <c r="C808" s="11" t="s">
        <v>1910</v>
      </c>
      <c r="BI808"/>
      <c r="BJ808" s="7"/>
      <c r="BK808" s="7"/>
      <c r="BL808" s="7"/>
      <c r="BM808" s="7"/>
      <c r="BN808" s="7"/>
      <c r="BO808" s="7"/>
    </row>
    <row r="809" spans="1:67">
      <c r="A809" s="11" t="s">
        <v>1912</v>
      </c>
      <c r="B809" s="11" t="s">
        <v>1913</v>
      </c>
      <c r="C809" s="11" t="s">
        <v>1912</v>
      </c>
      <c r="D809" s="11">
        <v>70</v>
      </c>
      <c r="E809" s="11">
        <v>50</v>
      </c>
      <c r="F809" s="11">
        <v>120</v>
      </c>
      <c r="G809" s="11" t="s">
        <v>210</v>
      </c>
      <c r="H809" s="11" t="s">
        <v>28</v>
      </c>
      <c r="BI809"/>
      <c r="BJ809" s="7"/>
      <c r="BK809" s="7"/>
      <c r="BL809" s="7"/>
      <c r="BM809" s="7"/>
      <c r="BN809" s="7"/>
      <c r="BO809" s="7"/>
    </row>
    <row r="810" spans="1:67">
      <c r="A810" s="11" t="s">
        <v>1914</v>
      </c>
      <c r="B810" s="11" t="s">
        <v>1915</v>
      </c>
      <c r="C810" s="11" t="s">
        <v>1914</v>
      </c>
      <c r="BI810"/>
      <c r="BJ810" s="7"/>
      <c r="BK810" s="7"/>
      <c r="BL810" s="7"/>
      <c r="BM810" s="7"/>
      <c r="BN810" s="7"/>
      <c r="BO810" s="7"/>
    </row>
    <row r="811" spans="1:67">
      <c r="A811" s="11" t="s">
        <v>1916</v>
      </c>
      <c r="B811" s="11" t="s">
        <v>1917</v>
      </c>
      <c r="C811" s="11" t="s">
        <v>1916</v>
      </c>
      <c r="BI811"/>
      <c r="BJ811" s="7"/>
      <c r="BK811" s="7"/>
      <c r="BL811" s="7"/>
      <c r="BM811" s="7"/>
      <c r="BN811" s="7"/>
      <c r="BO811" s="7"/>
    </row>
    <row r="812" spans="1:67">
      <c r="A812" s="11" t="s">
        <v>1918</v>
      </c>
      <c r="B812" s="11" t="s">
        <v>1919</v>
      </c>
      <c r="C812" s="11" t="s">
        <v>1918</v>
      </c>
      <c r="BI812"/>
      <c r="BJ812" s="7"/>
      <c r="BK812" s="7"/>
      <c r="BL812" s="7"/>
      <c r="BM812" s="7"/>
      <c r="BN812" s="7"/>
      <c r="BO812" s="7"/>
    </row>
    <row r="813" spans="1:67">
      <c r="A813" s="11" t="s">
        <v>1920</v>
      </c>
      <c r="B813" s="11" t="s">
        <v>1921</v>
      </c>
      <c r="C813" s="11" t="s">
        <v>1920</v>
      </c>
      <c r="BI813"/>
      <c r="BJ813" s="7"/>
      <c r="BK813" s="7"/>
      <c r="BL813" s="7"/>
      <c r="BM813" s="7"/>
      <c r="BN813" s="7"/>
      <c r="BO813" s="7"/>
    </row>
    <row r="814" spans="1:67">
      <c r="A814" s="11" t="s">
        <v>1922</v>
      </c>
      <c r="B814" s="11" t="s">
        <v>1923</v>
      </c>
      <c r="C814" s="11" t="s">
        <v>1922</v>
      </c>
      <c r="BI814"/>
      <c r="BJ814" s="7"/>
      <c r="BK814" s="7"/>
      <c r="BL814" s="7"/>
      <c r="BM814" s="7"/>
      <c r="BN814" s="7"/>
      <c r="BO814" s="7"/>
    </row>
    <row r="815" spans="1:67">
      <c r="A815" s="11" t="s">
        <v>1924</v>
      </c>
      <c r="B815" s="11" t="s">
        <v>1925</v>
      </c>
      <c r="C815" s="11" t="s">
        <v>1924</v>
      </c>
      <c r="D815" s="11">
        <v>800</v>
      </c>
      <c r="E815" s="11">
        <v>320</v>
      </c>
      <c r="F815" s="11">
        <v>1120</v>
      </c>
      <c r="G815" s="11" t="s">
        <v>35</v>
      </c>
      <c r="H815" s="11" t="s">
        <v>28</v>
      </c>
      <c r="BI815"/>
      <c r="BJ815" s="7"/>
      <c r="BK815" s="7"/>
      <c r="BL815" s="7"/>
      <c r="BM815" s="7"/>
      <c r="BN815" s="7"/>
      <c r="BO815" s="7"/>
    </row>
    <row r="816" spans="1:67">
      <c r="A816" s="11" t="s">
        <v>1926</v>
      </c>
      <c r="B816" s="11" t="s">
        <v>1927</v>
      </c>
      <c r="C816" s="11" t="s">
        <v>1926</v>
      </c>
      <c r="D816" s="11">
        <v>70</v>
      </c>
      <c r="E816" s="11">
        <v>50</v>
      </c>
      <c r="F816" s="11">
        <v>120</v>
      </c>
      <c r="G816" s="11" t="s">
        <v>210</v>
      </c>
      <c r="H816" s="11" t="s">
        <v>28</v>
      </c>
      <c r="BI816"/>
      <c r="BJ816" s="7"/>
      <c r="BK816" s="7"/>
      <c r="BL816" s="7"/>
      <c r="BM816" s="7"/>
      <c r="BN816" s="7"/>
      <c r="BO816" s="7"/>
    </row>
    <row r="817" spans="1:67">
      <c r="A817" s="11" t="s">
        <v>1928</v>
      </c>
      <c r="B817" s="11" t="s">
        <v>1929</v>
      </c>
      <c r="C817" s="11" t="s">
        <v>1928</v>
      </c>
      <c r="BI817"/>
      <c r="BJ817" s="7"/>
      <c r="BK817" s="7"/>
      <c r="BL817" s="7"/>
      <c r="BM817" s="7"/>
      <c r="BN817" s="7"/>
      <c r="BO817" s="7"/>
    </row>
    <row r="818" spans="1:67">
      <c r="A818" s="11" t="s">
        <v>1930</v>
      </c>
      <c r="B818" s="11" t="s">
        <v>1931</v>
      </c>
      <c r="C818" s="11" t="s">
        <v>1930</v>
      </c>
      <c r="BI818"/>
      <c r="BJ818" s="7"/>
      <c r="BK818" s="7"/>
      <c r="BL818" s="7"/>
      <c r="BM818" s="7"/>
      <c r="BN818" s="7"/>
      <c r="BO818" s="7"/>
    </row>
    <row r="819" spans="1:67">
      <c r="A819" s="11" t="s">
        <v>1932</v>
      </c>
      <c r="B819" s="11" t="s">
        <v>1933</v>
      </c>
      <c r="C819" s="11" t="s">
        <v>1932</v>
      </c>
      <c r="BI819"/>
      <c r="BJ819" s="7"/>
      <c r="BK819" s="7"/>
      <c r="BL819" s="7"/>
      <c r="BM819" s="7"/>
      <c r="BN819" s="7"/>
      <c r="BO819" s="7"/>
    </row>
    <row r="820" spans="1:67">
      <c r="A820" s="11" t="s">
        <v>1934</v>
      </c>
      <c r="B820" s="11" t="s">
        <v>1935</v>
      </c>
      <c r="C820" s="11" t="s">
        <v>1934</v>
      </c>
      <c r="BI820"/>
      <c r="BJ820" s="7"/>
      <c r="BK820" s="7"/>
      <c r="BL820" s="7"/>
      <c r="BM820" s="7"/>
      <c r="BN820" s="7"/>
      <c r="BO820" s="7"/>
    </row>
    <row r="821" spans="1:67">
      <c r="A821" s="11" t="s">
        <v>1936</v>
      </c>
      <c r="B821" s="11" t="s">
        <v>1937</v>
      </c>
      <c r="C821" s="11" t="s">
        <v>1936</v>
      </c>
      <c r="BI821"/>
      <c r="BJ821" s="7"/>
      <c r="BK821" s="7"/>
      <c r="BL821" s="7"/>
      <c r="BM821" s="7"/>
      <c r="BN821" s="7"/>
      <c r="BO821" s="7"/>
    </row>
    <row r="822" spans="1:67">
      <c r="A822" s="11" t="s">
        <v>1938</v>
      </c>
      <c r="B822" s="11" t="s">
        <v>1939</v>
      </c>
      <c r="C822" s="11" t="s">
        <v>1938</v>
      </c>
      <c r="BI822"/>
      <c r="BJ822" s="7"/>
      <c r="BK822" s="7"/>
      <c r="BL822" s="7"/>
      <c r="BM822" s="7"/>
      <c r="BN822" s="7"/>
      <c r="BO822" s="7"/>
    </row>
    <row r="823" spans="1:67">
      <c r="A823" s="11" t="s">
        <v>1940</v>
      </c>
      <c r="B823" s="11" t="s">
        <v>1941</v>
      </c>
      <c r="C823" s="11" t="s">
        <v>1940</v>
      </c>
      <c r="BI823"/>
      <c r="BJ823" s="7"/>
      <c r="BK823" s="7"/>
      <c r="BL823" s="7"/>
      <c r="BM823" s="7"/>
      <c r="BN823" s="7"/>
      <c r="BO823" s="7"/>
    </row>
    <row r="824" spans="1:67">
      <c r="A824" s="11" t="s">
        <v>1942</v>
      </c>
      <c r="B824" s="11" t="s">
        <v>1943</v>
      </c>
      <c r="C824" s="11" t="s">
        <v>1942</v>
      </c>
      <c r="BI824"/>
      <c r="BJ824" s="7"/>
      <c r="BK824" s="7"/>
      <c r="BL824" s="7"/>
      <c r="BM824" s="7"/>
      <c r="BN824" s="7"/>
      <c r="BO824" s="7"/>
    </row>
    <row r="825" spans="1:67">
      <c r="A825" s="11" t="s">
        <v>1944</v>
      </c>
      <c r="B825" s="11" t="s">
        <v>1945</v>
      </c>
      <c r="C825" s="11" t="s">
        <v>1944</v>
      </c>
      <c r="BI825"/>
      <c r="BJ825" s="7"/>
      <c r="BK825" s="7"/>
      <c r="BL825" s="7"/>
      <c r="BM825" s="7"/>
      <c r="BN825" s="7"/>
      <c r="BO825" s="7"/>
    </row>
    <row r="826" spans="1:67">
      <c r="A826" s="11" t="s">
        <v>1946</v>
      </c>
      <c r="B826" s="11" t="s">
        <v>1947</v>
      </c>
      <c r="C826" s="11" t="s">
        <v>1946</v>
      </c>
      <c r="BI826"/>
      <c r="BJ826" s="7"/>
      <c r="BK826" s="7"/>
      <c r="BL826" s="7"/>
      <c r="BM826" s="7"/>
      <c r="BN826" s="7"/>
      <c r="BO826" s="7"/>
    </row>
    <row r="827" spans="1:67">
      <c r="A827" s="11" t="s">
        <v>1948</v>
      </c>
      <c r="B827" s="11" t="s">
        <v>1949</v>
      </c>
      <c r="C827" s="11" t="s">
        <v>1948</v>
      </c>
      <c r="BI827"/>
      <c r="BJ827" s="7"/>
      <c r="BK827" s="7"/>
      <c r="BL827" s="7"/>
      <c r="BM827" s="7"/>
      <c r="BN827" s="7"/>
      <c r="BO827" s="7"/>
    </row>
    <row r="828" spans="1:67">
      <c r="A828" s="11" t="s">
        <v>1950</v>
      </c>
      <c r="B828" s="11" t="s">
        <v>1951</v>
      </c>
      <c r="C828" s="11" t="s">
        <v>1950</v>
      </c>
      <c r="BI828"/>
      <c r="BJ828" s="7"/>
      <c r="BK828" s="7"/>
      <c r="BL828" s="7"/>
      <c r="BM828" s="7"/>
      <c r="BN828" s="7"/>
      <c r="BO828" s="7"/>
    </row>
    <row r="829" spans="1:67">
      <c r="A829" s="11" t="s">
        <v>1952</v>
      </c>
      <c r="B829" s="11" t="s">
        <v>1953</v>
      </c>
      <c r="C829" s="11" t="s">
        <v>1952</v>
      </c>
      <c r="BI829"/>
      <c r="BJ829" s="7"/>
      <c r="BK829" s="7"/>
      <c r="BL829" s="7"/>
      <c r="BM829" s="7"/>
      <c r="BN829" s="7"/>
      <c r="BO829" s="7"/>
    </row>
    <row r="830" spans="1:67">
      <c r="A830" s="11" t="s">
        <v>1954</v>
      </c>
      <c r="B830" s="11" t="s">
        <v>1955</v>
      </c>
      <c r="C830" s="11" t="s">
        <v>1954</v>
      </c>
      <c r="BI830"/>
      <c r="BJ830" s="7"/>
      <c r="BK830" s="7"/>
      <c r="BL830" s="7"/>
      <c r="BM830" s="7"/>
      <c r="BN830" s="7"/>
      <c r="BO830" s="7"/>
    </row>
    <row r="831" spans="1:67">
      <c r="A831" s="11" t="s">
        <v>1956</v>
      </c>
      <c r="B831" s="11" t="s">
        <v>1957</v>
      </c>
      <c r="C831" s="11" t="s">
        <v>1956</v>
      </c>
      <c r="BI831"/>
      <c r="BJ831" s="7"/>
      <c r="BK831" s="7"/>
      <c r="BL831" s="7"/>
      <c r="BM831" s="7"/>
      <c r="BN831" s="7"/>
      <c r="BO831" s="7"/>
    </row>
    <row r="832" spans="1:67">
      <c r="A832" s="11" t="s">
        <v>1958</v>
      </c>
      <c r="B832" s="11" t="s">
        <v>1959</v>
      </c>
      <c r="C832" s="11" t="s">
        <v>1958</v>
      </c>
      <c r="D832" s="11">
        <v>500</v>
      </c>
      <c r="E832" s="11">
        <v>220</v>
      </c>
      <c r="F832" s="11">
        <v>720</v>
      </c>
      <c r="G832" s="11" t="s">
        <v>35</v>
      </c>
      <c r="H832" s="11" t="s">
        <v>28</v>
      </c>
      <c r="BI832"/>
      <c r="BJ832" s="7"/>
      <c r="BK832" s="7"/>
      <c r="BL832" s="7"/>
      <c r="BM832" s="7"/>
      <c r="BN832" s="7"/>
      <c r="BO832" s="7"/>
    </row>
    <row r="833" spans="1:67">
      <c r="A833" s="11" t="s">
        <v>1960</v>
      </c>
      <c r="B833" s="11" t="s">
        <v>1961</v>
      </c>
      <c r="C833" s="11" t="s">
        <v>1960</v>
      </c>
      <c r="BI833"/>
      <c r="BJ833" s="7"/>
      <c r="BK833" s="7"/>
      <c r="BL833" s="7"/>
      <c r="BM833" s="7"/>
      <c r="BN833" s="7"/>
      <c r="BO833" s="7"/>
    </row>
    <row r="834" spans="1:67">
      <c r="A834" s="11" t="s">
        <v>1962</v>
      </c>
      <c r="B834" s="11" t="s">
        <v>1963</v>
      </c>
      <c r="C834" s="11" t="s">
        <v>1962</v>
      </c>
      <c r="BI834"/>
      <c r="BJ834" s="7"/>
      <c r="BK834" s="7"/>
      <c r="BL834" s="7"/>
      <c r="BM834" s="7"/>
      <c r="BN834" s="7"/>
      <c r="BO834" s="7"/>
    </row>
    <row r="835" spans="1:67">
      <c r="A835" s="11" t="s">
        <v>1964</v>
      </c>
      <c r="B835" s="11" t="s">
        <v>1965</v>
      </c>
      <c r="C835" s="11" t="s">
        <v>1964</v>
      </c>
      <c r="D835" s="11">
        <v>500</v>
      </c>
      <c r="E835" s="11">
        <v>220</v>
      </c>
      <c r="F835" s="11">
        <v>720</v>
      </c>
      <c r="G835" s="11" t="s">
        <v>35</v>
      </c>
      <c r="H835" s="11" t="s">
        <v>28</v>
      </c>
      <c r="BI835"/>
      <c r="BJ835" s="7"/>
      <c r="BK835" s="7"/>
      <c r="BL835" s="7"/>
      <c r="BM835" s="7"/>
      <c r="BN835" s="7"/>
      <c r="BO835" s="7"/>
    </row>
    <row r="836" spans="1:67">
      <c r="A836" s="11" t="s">
        <v>1966</v>
      </c>
      <c r="B836" s="11" t="s">
        <v>1967</v>
      </c>
      <c r="C836" s="11" t="s">
        <v>1966</v>
      </c>
      <c r="D836" s="11">
        <v>500</v>
      </c>
      <c r="E836" s="11">
        <v>220</v>
      </c>
      <c r="F836" s="11">
        <v>720</v>
      </c>
      <c r="G836" s="11" t="s">
        <v>35</v>
      </c>
      <c r="H836" s="11" t="s">
        <v>28</v>
      </c>
      <c r="BI836"/>
      <c r="BJ836" s="7"/>
      <c r="BK836" s="7"/>
      <c r="BL836" s="7"/>
      <c r="BM836" s="7"/>
      <c r="BN836" s="7"/>
      <c r="BO836" s="7"/>
    </row>
    <row r="837" spans="1:67">
      <c r="A837" s="11" t="s">
        <v>1968</v>
      </c>
      <c r="B837" s="11" t="s">
        <v>1969</v>
      </c>
      <c r="C837" s="11" t="s">
        <v>1968</v>
      </c>
      <c r="BI837"/>
      <c r="BJ837" s="7"/>
      <c r="BK837" s="7"/>
      <c r="BL837" s="7"/>
      <c r="BM837" s="7"/>
      <c r="BN837" s="7"/>
      <c r="BO837" s="7"/>
    </row>
    <row r="838" spans="1:67">
      <c r="A838" s="11" t="s">
        <v>1970</v>
      </c>
      <c r="B838" s="11" t="s">
        <v>1971</v>
      </c>
      <c r="C838" s="11" t="s">
        <v>1970</v>
      </c>
      <c r="BI838"/>
      <c r="BJ838" s="7"/>
      <c r="BK838" s="7"/>
      <c r="BL838" s="7"/>
      <c r="BM838" s="7"/>
      <c r="BN838" s="7"/>
      <c r="BO838" s="7"/>
    </row>
    <row r="839" spans="1:67">
      <c r="A839" s="11" t="s">
        <v>1972</v>
      </c>
      <c r="B839" s="11" t="s">
        <v>1973</v>
      </c>
      <c r="C839" s="11" t="s">
        <v>1972</v>
      </c>
      <c r="BI839"/>
      <c r="BJ839" s="7"/>
      <c r="BK839" s="7"/>
      <c r="BL839" s="7"/>
      <c r="BM839" s="7"/>
      <c r="BN839" s="7"/>
      <c r="BO839" s="7"/>
    </row>
    <row r="840" spans="1:67">
      <c r="A840" s="11" t="s">
        <v>1974</v>
      </c>
      <c r="B840" s="11" t="s">
        <v>1975</v>
      </c>
      <c r="C840" s="11" t="s">
        <v>1974</v>
      </c>
      <c r="BI840"/>
      <c r="BJ840" s="7"/>
      <c r="BK840" s="7"/>
      <c r="BL840" s="7"/>
      <c r="BM840" s="7"/>
      <c r="BN840" s="7"/>
      <c r="BO840" s="7"/>
    </row>
    <row r="841" spans="1:67">
      <c r="A841" s="11" t="s">
        <v>1976</v>
      </c>
      <c r="B841" s="11" t="s">
        <v>1977</v>
      </c>
      <c r="C841" s="11" t="s">
        <v>1976</v>
      </c>
      <c r="BI841"/>
      <c r="BJ841" s="7"/>
      <c r="BK841" s="7"/>
      <c r="BL841" s="7"/>
      <c r="BM841" s="7"/>
      <c r="BN841" s="7"/>
      <c r="BO841" s="7"/>
    </row>
    <row r="842" spans="1:67">
      <c r="A842" s="11" t="s">
        <v>1978</v>
      </c>
      <c r="B842" s="11" t="s">
        <v>1979</v>
      </c>
      <c r="C842" s="11" t="s">
        <v>1978</v>
      </c>
      <c r="BI842"/>
      <c r="BJ842" s="7"/>
      <c r="BK842" s="7"/>
      <c r="BL842" s="7"/>
      <c r="BM842" s="7"/>
      <c r="BN842" s="7"/>
      <c r="BO842" s="7"/>
    </row>
    <row r="843" spans="1:67">
      <c r="A843" s="11" t="s">
        <v>1980</v>
      </c>
      <c r="B843" s="11" t="s">
        <v>1981</v>
      </c>
      <c r="C843" s="11" t="s">
        <v>1980</v>
      </c>
      <c r="BI843"/>
      <c r="BJ843" s="7"/>
      <c r="BK843" s="7"/>
      <c r="BL843" s="7"/>
      <c r="BM843" s="7"/>
      <c r="BN843" s="7"/>
      <c r="BO843" s="7"/>
    </row>
    <row r="844" spans="1:67">
      <c r="A844" s="11" t="s">
        <v>1982</v>
      </c>
      <c r="B844" s="11" t="s">
        <v>1983</v>
      </c>
      <c r="C844" s="11" t="s">
        <v>1982</v>
      </c>
      <c r="BI844"/>
      <c r="BJ844" s="7"/>
      <c r="BK844" s="7"/>
      <c r="BL844" s="7"/>
      <c r="BM844" s="7"/>
      <c r="BN844" s="7"/>
      <c r="BO844" s="7"/>
    </row>
    <row r="845" spans="1:67">
      <c r="A845" s="11" t="s">
        <v>1984</v>
      </c>
      <c r="B845" s="11" t="s">
        <v>1985</v>
      </c>
      <c r="C845" s="11" t="s">
        <v>1984</v>
      </c>
      <c r="BI845"/>
      <c r="BJ845" s="7"/>
      <c r="BK845" s="7"/>
      <c r="BL845" s="7"/>
      <c r="BM845" s="7"/>
      <c r="BN845" s="7"/>
      <c r="BO845" s="7"/>
    </row>
    <row r="846" spans="1:67">
      <c r="A846" s="11" t="s">
        <v>1986</v>
      </c>
      <c r="B846" s="11" t="s">
        <v>1987</v>
      </c>
      <c r="C846" s="11" t="s">
        <v>1986</v>
      </c>
      <c r="BI846"/>
      <c r="BJ846" s="7"/>
      <c r="BK846" s="7"/>
      <c r="BL846" s="7"/>
      <c r="BM846" s="7"/>
      <c r="BN846" s="7"/>
      <c r="BO846" s="7"/>
    </row>
    <row r="847" spans="1:67">
      <c r="A847" s="11" t="s">
        <v>1988</v>
      </c>
      <c r="B847" s="11" t="s">
        <v>1989</v>
      </c>
      <c r="C847" s="11" t="s">
        <v>1988</v>
      </c>
      <c r="D847" s="11">
        <v>500</v>
      </c>
      <c r="E847" s="11">
        <v>220</v>
      </c>
      <c r="F847" s="11">
        <v>720</v>
      </c>
      <c r="G847" s="11" t="s">
        <v>35</v>
      </c>
      <c r="H847" s="11" t="s">
        <v>28</v>
      </c>
      <c r="BI847"/>
      <c r="BJ847" s="7"/>
      <c r="BK847" s="7"/>
      <c r="BL847" s="7"/>
      <c r="BM847" s="7"/>
      <c r="BN847" s="7"/>
      <c r="BO847" s="7"/>
    </row>
    <row r="848" spans="1:67">
      <c r="A848" s="11" t="s">
        <v>1990</v>
      </c>
      <c r="B848" s="11" t="s">
        <v>1991</v>
      </c>
      <c r="C848" s="11" t="s">
        <v>1990</v>
      </c>
      <c r="BI848"/>
      <c r="BJ848" s="7"/>
      <c r="BK848" s="7"/>
      <c r="BL848" s="7"/>
      <c r="BM848" s="7"/>
      <c r="BN848" s="7"/>
      <c r="BO848" s="7"/>
    </row>
    <row r="849" spans="1:67">
      <c r="A849" s="11" t="s">
        <v>1992</v>
      </c>
      <c r="B849" s="11" t="s">
        <v>1993</v>
      </c>
      <c r="C849" s="11" t="s">
        <v>1992</v>
      </c>
      <c r="BI849"/>
      <c r="BJ849" s="7"/>
      <c r="BK849" s="7"/>
      <c r="BL849" s="7"/>
      <c r="BM849" s="7"/>
      <c r="BN849" s="7"/>
      <c r="BO849" s="7"/>
    </row>
    <row r="850" spans="1:67">
      <c r="A850" s="11" t="s">
        <v>1994</v>
      </c>
      <c r="B850" s="11" t="s">
        <v>1995</v>
      </c>
      <c r="C850" s="11" t="s">
        <v>1994</v>
      </c>
      <c r="BI850"/>
      <c r="BJ850" s="7"/>
      <c r="BK850" s="7"/>
      <c r="BL850" s="7"/>
      <c r="BM850" s="7"/>
      <c r="BN850" s="7"/>
      <c r="BO850" s="7"/>
    </row>
    <row r="851" spans="1:67">
      <c r="A851" s="11" t="s">
        <v>1996</v>
      </c>
      <c r="B851" s="11" t="s">
        <v>1997</v>
      </c>
      <c r="C851" s="11" t="s">
        <v>1996</v>
      </c>
      <c r="BI851"/>
      <c r="BJ851" s="7"/>
      <c r="BK851" s="7"/>
      <c r="BL851" s="7"/>
      <c r="BM851" s="7"/>
      <c r="BN851" s="7"/>
      <c r="BO851" s="7"/>
    </row>
    <row r="852" spans="1:67">
      <c r="A852" s="11" t="s">
        <v>1998</v>
      </c>
      <c r="B852" s="11" t="s">
        <v>1999</v>
      </c>
      <c r="C852" s="11" t="s">
        <v>1998</v>
      </c>
      <c r="BI852"/>
      <c r="BJ852" s="7"/>
      <c r="BK852" s="7"/>
      <c r="BL852" s="7"/>
      <c r="BM852" s="7"/>
      <c r="BN852" s="7"/>
      <c r="BO852" s="7"/>
    </row>
    <row r="853" spans="1:67">
      <c r="A853" s="11" t="s">
        <v>2000</v>
      </c>
      <c r="B853" s="11" t="s">
        <v>2001</v>
      </c>
      <c r="C853" s="11" t="s">
        <v>2000</v>
      </c>
      <c r="BI853"/>
      <c r="BJ853" s="7"/>
      <c r="BK853" s="7"/>
      <c r="BL853" s="7"/>
      <c r="BM853" s="7"/>
      <c r="BN853" s="7"/>
      <c r="BO853" s="7"/>
    </row>
    <row r="854" spans="1:67">
      <c r="A854" s="11" t="s">
        <v>2002</v>
      </c>
      <c r="B854" s="11" t="s">
        <v>2003</v>
      </c>
      <c r="C854" s="11" t="s">
        <v>2002</v>
      </c>
      <c r="BI854"/>
      <c r="BJ854" s="7"/>
      <c r="BK854" s="7"/>
      <c r="BL854" s="7"/>
      <c r="BM854" s="7"/>
      <c r="BN854" s="7"/>
      <c r="BO854" s="7"/>
    </row>
    <row r="855" spans="1:67">
      <c r="A855" s="11" t="s">
        <v>2004</v>
      </c>
      <c r="B855" s="11" t="s">
        <v>2005</v>
      </c>
      <c r="C855" s="11" t="s">
        <v>2004</v>
      </c>
      <c r="BI855"/>
      <c r="BJ855" s="7"/>
      <c r="BK855" s="7"/>
      <c r="BL855" s="7"/>
      <c r="BM855" s="7"/>
      <c r="BN855" s="7"/>
      <c r="BO855" s="7"/>
    </row>
    <row r="856" spans="1:67">
      <c r="A856" s="11" t="s">
        <v>2006</v>
      </c>
      <c r="B856" s="11" t="s">
        <v>2007</v>
      </c>
      <c r="C856" s="11" t="s">
        <v>2006</v>
      </c>
      <c r="BI856"/>
      <c r="BJ856" s="7"/>
      <c r="BK856" s="7"/>
      <c r="BL856" s="7"/>
      <c r="BM856" s="7"/>
      <c r="BN856" s="7"/>
      <c r="BO856" s="7"/>
    </row>
    <row r="857" spans="1:67">
      <c r="A857" s="11" t="s">
        <v>2008</v>
      </c>
      <c r="B857" s="11" t="s">
        <v>2009</v>
      </c>
      <c r="C857" s="11" t="s">
        <v>2008</v>
      </c>
      <c r="BI857"/>
      <c r="BJ857" s="7"/>
      <c r="BK857" s="7"/>
      <c r="BL857" s="7"/>
      <c r="BM857" s="7"/>
      <c r="BN857" s="7"/>
      <c r="BO857" s="7"/>
    </row>
    <row r="858" spans="1:67">
      <c r="A858" s="11" t="s">
        <v>2010</v>
      </c>
      <c r="B858" s="11" t="s">
        <v>2011</v>
      </c>
      <c r="C858" s="11" t="s">
        <v>2010</v>
      </c>
      <c r="BI858"/>
      <c r="BJ858" s="7"/>
      <c r="BK858" s="7"/>
      <c r="BL858" s="7"/>
      <c r="BM858" s="7"/>
      <c r="BN858" s="7"/>
      <c r="BO858" s="7"/>
    </row>
    <row r="859" spans="1:67">
      <c r="A859" s="11" t="s">
        <v>2012</v>
      </c>
      <c r="B859" s="11" t="s">
        <v>2013</v>
      </c>
      <c r="C859" s="11" t="s">
        <v>2012</v>
      </c>
      <c r="BI859"/>
      <c r="BJ859" s="7"/>
      <c r="BK859" s="7"/>
      <c r="BL859" s="7"/>
      <c r="BM859" s="7"/>
      <c r="BN859" s="7"/>
      <c r="BO859" s="7"/>
    </row>
    <row r="860" spans="1:67">
      <c r="A860" s="11" t="s">
        <v>2014</v>
      </c>
      <c r="B860" s="11" t="s">
        <v>2015</v>
      </c>
      <c r="C860" s="11" t="s">
        <v>2014</v>
      </c>
      <c r="BI860"/>
      <c r="BJ860" s="7"/>
      <c r="BK860" s="7"/>
      <c r="BL860" s="7"/>
      <c r="BM860" s="7"/>
      <c r="BN860" s="7"/>
      <c r="BO860" s="7"/>
    </row>
    <row r="861" spans="1:67">
      <c r="A861" s="11" t="s">
        <v>2016</v>
      </c>
      <c r="B861" s="11" t="s">
        <v>2017</v>
      </c>
      <c r="C861" s="11" t="s">
        <v>2016</v>
      </c>
      <c r="BI861"/>
      <c r="BJ861" s="7"/>
      <c r="BK861" s="7"/>
      <c r="BL861" s="7"/>
      <c r="BM861" s="7"/>
      <c r="BN861" s="7"/>
      <c r="BO861" s="7"/>
    </row>
    <row r="862" spans="1:67">
      <c r="A862" s="11" t="s">
        <v>2018</v>
      </c>
      <c r="B862" s="11" t="s">
        <v>2019</v>
      </c>
      <c r="C862" s="11" t="s">
        <v>2018</v>
      </c>
      <c r="BI862"/>
      <c r="BJ862" s="7"/>
      <c r="BK862" s="7"/>
      <c r="BL862" s="7"/>
      <c r="BM862" s="7"/>
      <c r="BN862" s="7"/>
      <c r="BO862" s="7"/>
    </row>
    <row r="863" spans="1:67">
      <c r="A863" s="11" t="s">
        <v>2020</v>
      </c>
      <c r="B863" s="11" t="s">
        <v>2021</v>
      </c>
      <c r="C863" s="11" t="s">
        <v>2020</v>
      </c>
      <c r="BI863"/>
      <c r="BJ863" s="7"/>
      <c r="BK863" s="7"/>
      <c r="BL863" s="7"/>
      <c r="BM863" s="7"/>
      <c r="BN863" s="7"/>
      <c r="BO863" s="7"/>
    </row>
    <row r="864" spans="1:67">
      <c r="A864" s="11" t="s">
        <v>2022</v>
      </c>
      <c r="B864" s="11" t="s">
        <v>2023</v>
      </c>
      <c r="C864" s="11" t="s">
        <v>2022</v>
      </c>
      <c r="BI864"/>
      <c r="BJ864" s="7"/>
      <c r="BK864" s="7"/>
      <c r="BL864" s="7"/>
      <c r="BM864" s="7"/>
      <c r="BN864" s="7"/>
      <c r="BO864" s="7"/>
    </row>
    <row r="865" spans="1:67">
      <c r="A865" s="11" t="s">
        <v>2024</v>
      </c>
      <c r="B865" s="11" t="s">
        <v>2025</v>
      </c>
      <c r="C865" s="11" t="s">
        <v>2024</v>
      </c>
      <c r="BI865"/>
      <c r="BJ865" s="7"/>
      <c r="BK865" s="7"/>
      <c r="BL865" s="7"/>
      <c r="BM865" s="7"/>
      <c r="BN865" s="7"/>
      <c r="BO865" s="7"/>
    </row>
    <row r="866" spans="1:67">
      <c r="A866" s="11" t="s">
        <v>2026</v>
      </c>
      <c r="B866" s="11" t="s">
        <v>2027</v>
      </c>
      <c r="C866" s="11" t="s">
        <v>2026</v>
      </c>
      <c r="BI866"/>
      <c r="BJ866" s="7"/>
      <c r="BK866" s="7"/>
      <c r="BL866" s="7"/>
      <c r="BM866" s="7"/>
      <c r="BN866" s="7"/>
      <c r="BO866" s="7"/>
    </row>
    <row r="867" spans="1:67">
      <c r="A867" s="11" t="s">
        <v>2028</v>
      </c>
      <c r="B867" s="11" t="s">
        <v>2029</v>
      </c>
      <c r="C867" s="11" t="s">
        <v>2028</v>
      </c>
      <c r="BI867"/>
      <c r="BJ867" s="7"/>
      <c r="BK867" s="7"/>
      <c r="BL867" s="7"/>
      <c r="BM867" s="7"/>
      <c r="BN867" s="7"/>
      <c r="BO867" s="7"/>
    </row>
    <row r="868" spans="1:67">
      <c r="A868" s="11" t="s">
        <v>2030</v>
      </c>
      <c r="B868" s="11" t="s">
        <v>2031</v>
      </c>
      <c r="C868" s="11" t="s">
        <v>2030</v>
      </c>
      <c r="BI868"/>
      <c r="BJ868" s="7"/>
      <c r="BK868" s="7"/>
      <c r="BL868" s="7"/>
      <c r="BM868" s="7"/>
      <c r="BN868" s="7"/>
      <c r="BO868" s="7"/>
    </row>
    <row r="869" spans="1:67">
      <c r="A869" s="11" t="s">
        <v>2032</v>
      </c>
      <c r="B869" s="11" t="s">
        <v>2033</v>
      </c>
      <c r="C869" s="11" t="s">
        <v>2032</v>
      </c>
      <c r="BI869"/>
      <c r="BJ869" s="7"/>
      <c r="BK869" s="7"/>
      <c r="BL869" s="7"/>
      <c r="BM869" s="7"/>
      <c r="BN869" s="7"/>
      <c r="BO869" s="7"/>
    </row>
    <row r="870" spans="1:67">
      <c r="A870" s="11" t="s">
        <v>2034</v>
      </c>
      <c r="B870" s="11" t="s">
        <v>2035</v>
      </c>
      <c r="C870" s="11" t="s">
        <v>2034</v>
      </c>
      <c r="BI870"/>
      <c r="BJ870" s="7"/>
      <c r="BK870" s="7"/>
      <c r="BL870" s="7"/>
      <c r="BM870" s="7"/>
      <c r="BN870" s="7"/>
      <c r="BO870" s="7"/>
    </row>
    <row r="871" spans="1:67">
      <c r="A871" s="11" t="s">
        <v>2036</v>
      </c>
      <c r="B871" s="11" t="s">
        <v>2037</v>
      </c>
      <c r="C871" s="11" t="s">
        <v>2036</v>
      </c>
      <c r="BI871"/>
      <c r="BJ871" s="7"/>
      <c r="BK871" s="7"/>
      <c r="BL871" s="7"/>
      <c r="BM871" s="7"/>
      <c r="BN871" s="7"/>
      <c r="BO871" s="7"/>
    </row>
    <row r="872" spans="1:67">
      <c r="A872" s="11" t="s">
        <v>2038</v>
      </c>
      <c r="B872" s="11" t="s">
        <v>2039</v>
      </c>
      <c r="C872" s="11" t="s">
        <v>2038</v>
      </c>
      <c r="BI872"/>
      <c r="BJ872" s="7"/>
      <c r="BK872" s="7"/>
      <c r="BL872" s="7"/>
      <c r="BM872" s="7"/>
      <c r="BN872" s="7"/>
      <c r="BO872" s="7"/>
    </row>
    <row r="873" spans="1:67">
      <c r="A873" s="11" t="s">
        <v>2040</v>
      </c>
      <c r="B873" s="11" t="s">
        <v>2041</v>
      </c>
      <c r="C873" s="11" t="s">
        <v>2040</v>
      </c>
      <c r="BI873"/>
      <c r="BJ873" s="7"/>
      <c r="BK873" s="7"/>
      <c r="BL873" s="7"/>
      <c r="BM873" s="7"/>
      <c r="BN873" s="7"/>
      <c r="BO873" s="7"/>
    </row>
    <row r="874" spans="1:67">
      <c r="A874" s="11" t="s">
        <v>2042</v>
      </c>
      <c r="B874" s="11" t="s">
        <v>2043</v>
      </c>
      <c r="C874" s="11" t="s">
        <v>2042</v>
      </c>
      <c r="D874" s="11">
        <v>800</v>
      </c>
      <c r="E874" s="11">
        <v>320</v>
      </c>
      <c r="F874" s="11">
        <v>1120</v>
      </c>
      <c r="G874" s="11" t="s">
        <v>35</v>
      </c>
      <c r="H874" s="11" t="s">
        <v>28</v>
      </c>
      <c r="BI874"/>
      <c r="BJ874" s="7"/>
      <c r="BK874" s="7"/>
      <c r="BL874" s="7"/>
      <c r="BM874" s="7"/>
      <c r="BN874" s="7"/>
      <c r="BO874" s="7"/>
    </row>
    <row r="875" spans="1:67">
      <c r="A875" s="11" t="s">
        <v>2044</v>
      </c>
      <c r="B875" s="11" t="s">
        <v>2045</v>
      </c>
      <c r="C875" s="11" t="s">
        <v>2044</v>
      </c>
      <c r="D875" s="11">
        <v>800</v>
      </c>
      <c r="E875" s="11">
        <v>320</v>
      </c>
      <c r="F875" s="11">
        <v>1120</v>
      </c>
      <c r="G875" s="11" t="s">
        <v>35</v>
      </c>
      <c r="H875" s="11" t="s">
        <v>28</v>
      </c>
      <c r="BI875"/>
      <c r="BJ875" s="7"/>
      <c r="BK875" s="7"/>
      <c r="BL875" s="7"/>
      <c r="BM875" s="7"/>
      <c r="BN875" s="7"/>
      <c r="BO875" s="7"/>
    </row>
    <row r="876" spans="1:67">
      <c r="A876" s="11" t="s">
        <v>2046</v>
      </c>
      <c r="B876" s="11" t="s">
        <v>2047</v>
      </c>
      <c r="C876" s="11" t="s">
        <v>2046</v>
      </c>
      <c r="BI876"/>
      <c r="BJ876" s="7"/>
      <c r="BK876" s="7"/>
      <c r="BL876" s="7"/>
      <c r="BM876" s="7"/>
      <c r="BN876" s="7"/>
      <c r="BO876" s="7"/>
    </row>
    <row r="877" spans="1:67">
      <c r="A877" s="11" t="s">
        <v>2048</v>
      </c>
      <c r="B877" s="11" t="s">
        <v>2049</v>
      </c>
      <c r="C877" s="11" t="s">
        <v>2048</v>
      </c>
      <c r="D877" s="11">
        <v>50</v>
      </c>
      <c r="E877" s="11">
        <v>30</v>
      </c>
      <c r="F877" s="11">
        <v>80</v>
      </c>
      <c r="G877" s="11" t="s">
        <v>734</v>
      </c>
      <c r="H877" s="11" t="s">
        <v>28</v>
      </c>
      <c r="BI877"/>
      <c r="BJ877" s="7"/>
      <c r="BK877" s="7"/>
      <c r="BL877" s="7"/>
      <c r="BM877" s="7"/>
      <c r="BN877" s="7"/>
      <c r="BO877" s="7"/>
    </row>
    <row r="878" spans="1:67">
      <c r="A878" s="11" t="s">
        <v>2050</v>
      </c>
      <c r="B878" s="11" t="s">
        <v>2051</v>
      </c>
      <c r="C878" s="11" t="s">
        <v>2050</v>
      </c>
      <c r="BI878"/>
      <c r="BJ878" s="7"/>
      <c r="BK878" s="7"/>
      <c r="BL878" s="7"/>
      <c r="BM878" s="7"/>
      <c r="BN878" s="7"/>
      <c r="BO878" s="7"/>
    </row>
    <row r="879" spans="1:67">
      <c r="A879" s="11" t="s">
        <v>2052</v>
      </c>
      <c r="B879" s="11" t="s">
        <v>2053</v>
      </c>
      <c r="C879" s="11" t="s">
        <v>2052</v>
      </c>
      <c r="BI879"/>
      <c r="BJ879" s="7"/>
      <c r="BK879" s="7"/>
      <c r="BL879" s="7"/>
      <c r="BM879" s="7"/>
      <c r="BN879" s="7"/>
      <c r="BO879" s="7"/>
    </row>
    <row r="880" spans="1:67">
      <c r="A880" s="11" t="s">
        <v>2054</v>
      </c>
      <c r="B880" s="11" t="s">
        <v>2055</v>
      </c>
      <c r="C880" s="11" t="s">
        <v>2054</v>
      </c>
      <c r="BI880"/>
      <c r="BJ880" s="7"/>
      <c r="BK880" s="7"/>
      <c r="BL880" s="7"/>
      <c r="BM880" s="7"/>
      <c r="BN880" s="7"/>
      <c r="BO880" s="7"/>
    </row>
    <row r="881" spans="1:67">
      <c r="A881" s="11" t="s">
        <v>2056</v>
      </c>
      <c r="B881" s="11" t="s">
        <v>2057</v>
      </c>
      <c r="C881" s="11" t="s">
        <v>2056</v>
      </c>
      <c r="BI881"/>
      <c r="BJ881" s="7"/>
      <c r="BK881" s="7"/>
      <c r="BL881" s="7"/>
      <c r="BM881" s="7"/>
      <c r="BN881" s="7"/>
      <c r="BO881" s="7"/>
    </row>
    <row r="882" spans="1:67">
      <c r="A882" s="11" t="s">
        <v>2058</v>
      </c>
      <c r="B882" s="11" t="s">
        <v>2059</v>
      </c>
      <c r="C882" s="11" t="s">
        <v>2058</v>
      </c>
      <c r="BI882"/>
      <c r="BJ882" s="7"/>
      <c r="BK882" s="7"/>
      <c r="BL882" s="7"/>
      <c r="BM882" s="7"/>
      <c r="BN882" s="7"/>
      <c r="BO882" s="7"/>
    </row>
    <row r="883" spans="1:67">
      <c r="A883" s="11" t="s">
        <v>2060</v>
      </c>
      <c r="B883" s="11" t="s">
        <v>2061</v>
      </c>
      <c r="C883" s="11" t="s">
        <v>2060</v>
      </c>
      <c r="BI883"/>
      <c r="BJ883" s="7"/>
      <c r="BK883" s="7"/>
      <c r="BL883" s="7"/>
      <c r="BM883" s="7"/>
      <c r="BN883" s="7"/>
      <c r="BO883" s="7"/>
    </row>
    <row r="884" spans="1:67">
      <c r="A884" s="11" t="s">
        <v>2062</v>
      </c>
      <c r="B884" s="11" t="s">
        <v>2063</v>
      </c>
      <c r="C884" s="11" t="s">
        <v>2062</v>
      </c>
      <c r="BI884"/>
      <c r="BJ884" s="7"/>
      <c r="BK884" s="7"/>
      <c r="BL884" s="7"/>
      <c r="BM884" s="7"/>
      <c r="BN884" s="7"/>
      <c r="BO884" s="7"/>
    </row>
    <row r="885" spans="1:67">
      <c r="A885" s="11" t="s">
        <v>2064</v>
      </c>
      <c r="B885" s="11" t="s">
        <v>2065</v>
      </c>
      <c r="C885" s="11" t="s">
        <v>2064</v>
      </c>
      <c r="BI885"/>
      <c r="BJ885" s="7"/>
      <c r="BK885" s="7"/>
      <c r="BL885" s="7"/>
      <c r="BM885" s="7"/>
      <c r="BN885" s="7"/>
      <c r="BO885" s="7"/>
    </row>
    <row r="886" spans="1:67">
      <c r="A886" s="11" t="s">
        <v>2066</v>
      </c>
      <c r="B886" s="11" t="s">
        <v>2067</v>
      </c>
      <c r="C886" s="11" t="s">
        <v>2066</v>
      </c>
      <c r="D886" s="11">
        <v>110</v>
      </c>
      <c r="E886" s="11">
        <v>40</v>
      </c>
      <c r="F886" s="11">
        <v>150</v>
      </c>
      <c r="G886" s="11" t="s">
        <v>353</v>
      </c>
      <c r="H886" s="11" t="s">
        <v>28</v>
      </c>
      <c r="BI886"/>
      <c r="BJ886" s="7"/>
      <c r="BK886" s="7"/>
      <c r="BL886" s="7"/>
      <c r="BM886" s="7"/>
      <c r="BN886" s="7"/>
      <c r="BO886" s="7"/>
    </row>
    <row r="887" spans="1:67">
      <c r="A887" s="11" t="s">
        <v>2068</v>
      </c>
      <c r="B887" s="11" t="s">
        <v>2069</v>
      </c>
      <c r="C887" s="11" t="s">
        <v>2068</v>
      </c>
      <c r="BI887"/>
      <c r="BJ887" s="7"/>
      <c r="BK887" s="7"/>
      <c r="BL887" s="7"/>
      <c r="BM887" s="7"/>
      <c r="BN887" s="7"/>
      <c r="BO887" s="7"/>
    </row>
    <row r="888" spans="1:67">
      <c r="A888" s="11" t="s">
        <v>2070</v>
      </c>
      <c r="B888" s="11" t="s">
        <v>2071</v>
      </c>
      <c r="C888" s="11" t="s">
        <v>2070</v>
      </c>
      <c r="BI888"/>
      <c r="BJ888" s="7"/>
      <c r="BK888" s="7"/>
      <c r="BL888" s="7"/>
      <c r="BM888" s="7"/>
      <c r="BN888" s="7"/>
      <c r="BO888" s="7"/>
    </row>
    <row r="889" spans="1:67">
      <c r="A889" s="11" t="s">
        <v>2072</v>
      </c>
      <c r="B889" s="11" t="s">
        <v>2073</v>
      </c>
      <c r="C889" s="11" t="s">
        <v>2072</v>
      </c>
      <c r="BI889"/>
      <c r="BJ889" s="7"/>
      <c r="BK889" s="7"/>
      <c r="BL889" s="7"/>
      <c r="BM889" s="7"/>
      <c r="BN889" s="7"/>
      <c r="BO889" s="7"/>
    </row>
    <row r="890" spans="1:67">
      <c r="A890" s="11" t="s">
        <v>2074</v>
      </c>
      <c r="B890" s="11" t="s">
        <v>2075</v>
      </c>
      <c r="C890" s="11" t="s">
        <v>2074</v>
      </c>
      <c r="BI890"/>
      <c r="BJ890" s="7"/>
      <c r="BK890" s="7"/>
      <c r="BL890" s="7"/>
      <c r="BM890" s="7"/>
      <c r="BN890" s="7"/>
      <c r="BO890" s="7"/>
    </row>
    <row r="891" spans="1:67">
      <c r="A891" s="11" t="s">
        <v>2076</v>
      </c>
      <c r="B891" s="11" t="s">
        <v>2077</v>
      </c>
      <c r="C891" s="11" t="s">
        <v>2076</v>
      </c>
      <c r="BI891"/>
      <c r="BJ891" s="7"/>
      <c r="BK891" s="7"/>
      <c r="BL891" s="7"/>
      <c r="BM891" s="7"/>
      <c r="BN891" s="7"/>
      <c r="BO891" s="7"/>
    </row>
    <row r="892" spans="1:67">
      <c r="A892" s="11" t="s">
        <v>2078</v>
      </c>
      <c r="B892" s="11" t="s">
        <v>2079</v>
      </c>
      <c r="C892" s="11" t="s">
        <v>2078</v>
      </c>
      <c r="BI892"/>
      <c r="BJ892" s="7"/>
      <c r="BK892" s="7"/>
      <c r="BL892" s="7"/>
      <c r="BM892" s="7"/>
      <c r="BN892" s="7"/>
      <c r="BO892" s="7"/>
    </row>
    <row r="893" spans="1:67">
      <c r="A893" s="11" t="s">
        <v>2080</v>
      </c>
      <c r="B893" s="11" t="s">
        <v>2081</v>
      </c>
      <c r="C893" s="11" t="s">
        <v>2080</v>
      </c>
      <c r="BI893"/>
      <c r="BJ893" s="7"/>
      <c r="BK893" s="7"/>
      <c r="BL893" s="7"/>
      <c r="BM893" s="7"/>
      <c r="BN893" s="7"/>
      <c r="BO893" s="7"/>
    </row>
    <row r="894" spans="1:67">
      <c r="A894" s="11" t="s">
        <v>2082</v>
      </c>
      <c r="B894" s="11" t="s">
        <v>2083</v>
      </c>
      <c r="C894" s="11" t="s">
        <v>2082</v>
      </c>
      <c r="BI894"/>
      <c r="BJ894" s="7"/>
      <c r="BK894" s="7"/>
      <c r="BL894" s="7"/>
      <c r="BM894" s="7"/>
      <c r="BN894" s="7"/>
      <c r="BO894" s="7"/>
    </row>
    <row r="895" spans="1:67">
      <c r="A895" s="11" t="s">
        <v>2084</v>
      </c>
      <c r="B895" s="11" t="s">
        <v>2085</v>
      </c>
      <c r="C895" s="11" t="s">
        <v>2084</v>
      </c>
      <c r="BI895"/>
      <c r="BJ895" s="7"/>
      <c r="BK895" s="7"/>
      <c r="BL895" s="7"/>
      <c r="BM895" s="7"/>
      <c r="BN895" s="7"/>
      <c r="BO895" s="7"/>
    </row>
    <row r="896" spans="1:67">
      <c r="A896" s="11" t="s">
        <v>2086</v>
      </c>
      <c r="B896" s="11" t="s">
        <v>2087</v>
      </c>
      <c r="C896" s="11" t="s">
        <v>2086</v>
      </c>
      <c r="BI896"/>
      <c r="BJ896" s="7"/>
      <c r="BK896" s="7"/>
      <c r="BL896" s="7"/>
      <c r="BM896" s="7"/>
      <c r="BN896" s="7"/>
      <c r="BO896" s="7"/>
    </row>
    <row r="897" spans="1:67">
      <c r="A897" s="11" t="s">
        <v>2088</v>
      </c>
      <c r="B897" s="11" t="s">
        <v>2089</v>
      </c>
      <c r="C897" s="11" t="s">
        <v>2088</v>
      </c>
      <c r="BI897"/>
      <c r="BJ897" s="7"/>
      <c r="BK897" s="7"/>
      <c r="BL897" s="7"/>
      <c r="BM897" s="7"/>
      <c r="BN897" s="7"/>
      <c r="BO897" s="7"/>
    </row>
    <row r="898" spans="1:67">
      <c r="A898" s="11" t="s">
        <v>2090</v>
      </c>
      <c r="B898" s="11" t="s">
        <v>2091</v>
      </c>
      <c r="C898" s="11" t="s">
        <v>2090</v>
      </c>
      <c r="BI898"/>
      <c r="BJ898" s="7"/>
      <c r="BK898" s="7"/>
      <c r="BL898" s="7"/>
      <c r="BM898" s="7"/>
      <c r="BN898" s="7"/>
      <c r="BO898" s="7"/>
    </row>
    <row r="899" spans="1:67">
      <c r="A899" s="11" t="s">
        <v>2092</v>
      </c>
      <c r="B899" s="11" t="s">
        <v>2093</v>
      </c>
      <c r="C899" s="11" t="s">
        <v>2092</v>
      </c>
      <c r="BI899"/>
      <c r="BJ899" s="7"/>
      <c r="BK899" s="7"/>
      <c r="BL899" s="7"/>
      <c r="BM899" s="7"/>
      <c r="BN899" s="7"/>
      <c r="BO899" s="7"/>
    </row>
    <row r="900" spans="1:67">
      <c r="A900" s="11" t="s">
        <v>2094</v>
      </c>
      <c r="B900" s="11" t="s">
        <v>2095</v>
      </c>
      <c r="C900" s="11" t="s">
        <v>2094</v>
      </c>
      <c r="BI900"/>
      <c r="BJ900" s="7"/>
      <c r="BK900" s="7"/>
      <c r="BL900" s="7"/>
      <c r="BM900" s="7"/>
      <c r="BN900" s="7"/>
      <c r="BO900" s="7"/>
    </row>
    <row r="901" spans="1:67">
      <c r="A901" s="11" t="s">
        <v>2096</v>
      </c>
      <c r="B901" s="11" t="s">
        <v>2097</v>
      </c>
      <c r="C901" s="11" t="s">
        <v>2096</v>
      </c>
      <c r="BI901"/>
      <c r="BJ901" s="7"/>
      <c r="BK901" s="7"/>
      <c r="BL901" s="7"/>
      <c r="BM901" s="7"/>
      <c r="BN901" s="7"/>
      <c r="BO901" s="7"/>
    </row>
    <row r="902" spans="1:67">
      <c r="A902" s="11" t="s">
        <v>2098</v>
      </c>
      <c r="B902" s="11" t="s">
        <v>2099</v>
      </c>
      <c r="C902" s="11" t="s">
        <v>2098</v>
      </c>
      <c r="D902" s="11">
        <v>70</v>
      </c>
      <c r="E902" s="11">
        <v>50</v>
      </c>
      <c r="F902" s="11">
        <v>120</v>
      </c>
      <c r="G902" s="11" t="s">
        <v>210</v>
      </c>
      <c r="H902" s="11" t="s">
        <v>28</v>
      </c>
      <c r="BI902"/>
      <c r="BJ902" s="7"/>
      <c r="BK902" s="7"/>
      <c r="BL902" s="7"/>
      <c r="BM902" s="7"/>
      <c r="BN902" s="7"/>
      <c r="BO902" s="7"/>
    </row>
    <row r="903" spans="1:67">
      <c r="A903" s="11" t="s">
        <v>2100</v>
      </c>
      <c r="B903" s="11" t="s">
        <v>2101</v>
      </c>
      <c r="C903" s="11" t="s">
        <v>2100</v>
      </c>
      <c r="BI903"/>
      <c r="BJ903" s="7"/>
      <c r="BK903" s="7"/>
      <c r="BL903" s="7"/>
      <c r="BM903" s="7"/>
      <c r="BN903" s="7"/>
      <c r="BO903" s="7"/>
    </row>
    <row r="904" spans="1:67">
      <c r="A904" s="11" t="s">
        <v>2102</v>
      </c>
      <c r="B904" s="11" t="s">
        <v>2103</v>
      </c>
      <c r="C904" s="11" t="s">
        <v>2102</v>
      </c>
      <c r="BI904"/>
      <c r="BJ904" s="7"/>
      <c r="BK904" s="7"/>
      <c r="BL904" s="7"/>
      <c r="BM904" s="7"/>
      <c r="BN904" s="7"/>
      <c r="BO904" s="7"/>
    </row>
    <row r="905" spans="1:67">
      <c r="A905" s="11" t="s">
        <v>2104</v>
      </c>
      <c r="B905" s="11" t="s">
        <v>2105</v>
      </c>
      <c r="C905" s="11" t="s">
        <v>2104</v>
      </c>
      <c r="BI905"/>
      <c r="BJ905" s="7"/>
      <c r="BK905" s="7"/>
      <c r="BL905" s="7"/>
      <c r="BM905" s="7"/>
      <c r="BN905" s="7"/>
      <c r="BO905" s="7"/>
    </row>
    <row r="906" spans="1:67">
      <c r="A906" s="11" t="s">
        <v>2106</v>
      </c>
      <c r="B906" s="11" t="s">
        <v>2107</v>
      </c>
      <c r="C906" s="11" t="s">
        <v>2106</v>
      </c>
      <c r="BI906"/>
      <c r="BJ906" s="7"/>
      <c r="BK906" s="7"/>
      <c r="BL906" s="7"/>
      <c r="BM906" s="7"/>
      <c r="BN906" s="7"/>
      <c r="BO906" s="7"/>
    </row>
    <row r="907" spans="1:67">
      <c r="A907" s="11" t="s">
        <v>2108</v>
      </c>
      <c r="B907" s="11" t="s">
        <v>2109</v>
      </c>
      <c r="C907" s="11" t="s">
        <v>2108</v>
      </c>
      <c r="BI907"/>
      <c r="BJ907" s="7"/>
      <c r="BK907" s="7"/>
      <c r="BL907" s="7"/>
      <c r="BM907" s="7"/>
      <c r="BN907" s="7"/>
      <c r="BO907" s="7"/>
    </row>
    <row r="908" spans="1:67">
      <c r="A908" s="11" t="s">
        <v>2110</v>
      </c>
      <c r="B908" s="11" t="s">
        <v>2111</v>
      </c>
      <c r="C908" s="11" t="s">
        <v>2110</v>
      </c>
      <c r="BI908"/>
      <c r="BJ908" s="7"/>
      <c r="BK908" s="7"/>
      <c r="BL908" s="7"/>
      <c r="BM908" s="7"/>
      <c r="BN908" s="7"/>
      <c r="BO908" s="7"/>
    </row>
    <row r="909" spans="1:67">
      <c r="A909" s="11" t="s">
        <v>2112</v>
      </c>
      <c r="B909" s="11" t="s">
        <v>2113</v>
      </c>
      <c r="C909" s="11" t="s">
        <v>2112</v>
      </c>
      <c r="BI909"/>
      <c r="BJ909" s="7"/>
      <c r="BK909" s="7"/>
      <c r="BL909" s="7"/>
      <c r="BM909" s="7"/>
      <c r="BN909" s="7"/>
      <c r="BO909" s="7"/>
    </row>
    <row r="910" spans="1:67">
      <c r="A910" s="11" t="s">
        <v>2114</v>
      </c>
      <c r="B910" s="11" t="s">
        <v>2115</v>
      </c>
      <c r="C910" s="11" t="s">
        <v>2114</v>
      </c>
      <c r="BI910"/>
      <c r="BJ910" s="7"/>
      <c r="BK910" s="7"/>
      <c r="BL910" s="7"/>
      <c r="BM910" s="7"/>
      <c r="BN910" s="7"/>
      <c r="BO910" s="7"/>
    </row>
    <row r="911" spans="1:67">
      <c r="A911" s="11" t="s">
        <v>2116</v>
      </c>
      <c r="B911" s="11" t="s">
        <v>2117</v>
      </c>
      <c r="C911" s="11" t="s">
        <v>2116</v>
      </c>
      <c r="BI911"/>
      <c r="BJ911" s="7"/>
      <c r="BK911" s="7"/>
      <c r="BL911" s="7"/>
      <c r="BM911" s="7"/>
      <c r="BN911" s="7"/>
      <c r="BO911" s="7"/>
    </row>
    <row r="912" spans="1:67">
      <c r="A912" s="11" t="s">
        <v>2118</v>
      </c>
      <c r="B912" s="11" t="s">
        <v>2119</v>
      </c>
      <c r="C912" s="11" t="s">
        <v>2118</v>
      </c>
      <c r="BI912"/>
      <c r="BJ912" s="7"/>
      <c r="BK912" s="7"/>
      <c r="BL912" s="7"/>
      <c r="BM912" s="7"/>
      <c r="BN912" s="7"/>
      <c r="BO912" s="7"/>
    </row>
    <row r="913" spans="1:67">
      <c r="A913" s="11" t="s">
        <v>2120</v>
      </c>
      <c r="B913" s="11" t="s">
        <v>2121</v>
      </c>
      <c r="C913" s="11" t="s">
        <v>2120</v>
      </c>
      <c r="BI913"/>
      <c r="BJ913" s="7"/>
      <c r="BK913" s="7"/>
      <c r="BL913" s="7"/>
      <c r="BM913" s="7"/>
      <c r="BN913" s="7"/>
      <c r="BO913" s="7"/>
    </row>
    <row r="914" spans="1:67">
      <c r="A914" s="11" t="s">
        <v>2122</v>
      </c>
      <c r="B914" s="11" t="s">
        <v>2123</v>
      </c>
      <c r="C914" s="11" t="s">
        <v>2122</v>
      </c>
      <c r="BI914"/>
      <c r="BJ914" s="7"/>
      <c r="BK914" s="7"/>
      <c r="BL914" s="7"/>
      <c r="BM914" s="7"/>
      <c r="BN914" s="7"/>
      <c r="BO914" s="7"/>
    </row>
    <row r="915" spans="1:67">
      <c r="A915" s="11" t="s">
        <v>2124</v>
      </c>
      <c r="B915" s="11" t="s">
        <v>2125</v>
      </c>
      <c r="C915" s="11" t="s">
        <v>2124</v>
      </c>
      <c r="BI915"/>
      <c r="BJ915" s="7"/>
      <c r="BK915" s="7"/>
      <c r="BL915" s="7"/>
      <c r="BM915" s="7"/>
      <c r="BN915" s="7"/>
      <c r="BO915" s="7"/>
    </row>
    <row r="916" spans="1:67">
      <c r="A916" s="11" t="s">
        <v>2126</v>
      </c>
      <c r="B916" s="11" t="s">
        <v>2127</v>
      </c>
      <c r="C916" s="11" t="s">
        <v>2126</v>
      </c>
      <c r="BI916"/>
      <c r="BJ916" s="7"/>
      <c r="BK916" s="7"/>
      <c r="BL916" s="7"/>
      <c r="BM916" s="7"/>
      <c r="BN916" s="7"/>
      <c r="BO916" s="7"/>
    </row>
    <row r="917" spans="1:67">
      <c r="A917" s="11" t="s">
        <v>2128</v>
      </c>
      <c r="B917" s="11" t="s">
        <v>2129</v>
      </c>
      <c r="C917" s="11" t="s">
        <v>2128</v>
      </c>
      <c r="BI917"/>
      <c r="BJ917" s="7"/>
      <c r="BK917" s="7"/>
      <c r="BL917" s="7"/>
      <c r="BM917" s="7"/>
      <c r="BN917" s="7"/>
      <c r="BO917" s="7"/>
    </row>
    <row r="918" spans="1:67">
      <c r="A918" s="11" t="s">
        <v>2130</v>
      </c>
      <c r="B918" s="11" t="s">
        <v>2131</v>
      </c>
      <c r="C918" s="11" t="s">
        <v>2130</v>
      </c>
      <c r="BI918"/>
      <c r="BJ918" s="7"/>
      <c r="BK918" s="7"/>
      <c r="BL918" s="7"/>
      <c r="BM918" s="7"/>
      <c r="BN918" s="7"/>
      <c r="BO918" s="7"/>
    </row>
    <row r="919" spans="1:67">
      <c r="A919" s="11" t="s">
        <v>2132</v>
      </c>
      <c r="B919" s="11" t="s">
        <v>2133</v>
      </c>
      <c r="C919" s="11" t="s">
        <v>2132</v>
      </c>
      <c r="BI919"/>
      <c r="BJ919" s="7"/>
      <c r="BK919" s="7"/>
      <c r="BL919" s="7"/>
      <c r="BM919" s="7"/>
      <c r="BN919" s="7"/>
      <c r="BO919" s="7"/>
    </row>
    <row r="920" spans="1:67">
      <c r="A920" s="11" t="s">
        <v>2134</v>
      </c>
      <c r="B920" s="11" t="s">
        <v>2135</v>
      </c>
      <c r="C920" s="11" t="s">
        <v>2134</v>
      </c>
      <c r="BI920"/>
      <c r="BJ920" s="7"/>
      <c r="BK920" s="7"/>
      <c r="BL920" s="7"/>
      <c r="BM920" s="7"/>
      <c r="BN920" s="7"/>
      <c r="BO920" s="7"/>
    </row>
    <row r="921" spans="1:67">
      <c r="A921" s="11" t="s">
        <v>2136</v>
      </c>
      <c r="B921" s="11" t="s">
        <v>2137</v>
      </c>
      <c r="C921" s="11" t="s">
        <v>2136</v>
      </c>
      <c r="BI921"/>
      <c r="BJ921" s="7"/>
      <c r="BK921" s="7"/>
      <c r="BL921" s="7"/>
      <c r="BM921" s="7"/>
      <c r="BN921" s="7"/>
      <c r="BO921" s="7"/>
    </row>
    <row r="922" spans="1:67">
      <c r="A922" s="11" t="s">
        <v>2138</v>
      </c>
      <c r="B922" s="11" t="s">
        <v>2139</v>
      </c>
      <c r="C922" s="11" t="s">
        <v>2138</v>
      </c>
      <c r="BI922"/>
      <c r="BJ922" s="7"/>
      <c r="BK922" s="7"/>
      <c r="BL922" s="7"/>
      <c r="BM922" s="7"/>
      <c r="BN922" s="7"/>
      <c r="BO922" s="7"/>
    </row>
    <row r="923" spans="1:67">
      <c r="A923" s="11" t="s">
        <v>2140</v>
      </c>
      <c r="B923" s="11" t="s">
        <v>2141</v>
      </c>
      <c r="C923" s="11" t="s">
        <v>2140</v>
      </c>
      <c r="BI923"/>
      <c r="BJ923" s="7"/>
      <c r="BK923" s="7"/>
      <c r="BL923" s="7"/>
      <c r="BM923" s="7"/>
      <c r="BN923" s="7"/>
      <c r="BO923" s="7"/>
    </row>
    <row r="924" spans="1:67">
      <c r="A924" s="11" t="s">
        <v>2142</v>
      </c>
      <c r="B924" s="11" t="s">
        <v>2143</v>
      </c>
      <c r="C924" s="11" t="s">
        <v>2142</v>
      </c>
      <c r="BI924"/>
      <c r="BJ924" s="7"/>
      <c r="BK924" s="7"/>
      <c r="BL924" s="7"/>
      <c r="BM924" s="7"/>
      <c r="BN924" s="7"/>
      <c r="BO924" s="7"/>
    </row>
    <row r="925" spans="1:67">
      <c r="A925" s="11" t="s">
        <v>2144</v>
      </c>
      <c r="B925" s="11" t="s">
        <v>2145</v>
      </c>
      <c r="C925" s="11" t="s">
        <v>2144</v>
      </c>
      <c r="BI925"/>
      <c r="BJ925" s="7"/>
      <c r="BK925" s="7"/>
      <c r="BL925" s="7"/>
      <c r="BM925" s="7"/>
      <c r="BN925" s="7"/>
      <c r="BO925" s="7"/>
    </row>
    <row r="926" spans="1:67">
      <c r="A926" s="11" t="s">
        <v>2146</v>
      </c>
      <c r="B926" s="11" t="s">
        <v>2147</v>
      </c>
      <c r="C926" s="11" t="s">
        <v>2146</v>
      </c>
      <c r="D926" s="11">
        <v>70</v>
      </c>
      <c r="E926" s="11">
        <v>50</v>
      </c>
      <c r="F926" s="11">
        <v>120</v>
      </c>
      <c r="G926" s="11" t="s">
        <v>210</v>
      </c>
      <c r="H926" s="11" t="s">
        <v>28</v>
      </c>
      <c r="BI926"/>
      <c r="BJ926" s="7"/>
      <c r="BK926" s="7"/>
      <c r="BL926" s="7"/>
      <c r="BM926" s="7"/>
      <c r="BN926" s="7"/>
      <c r="BO926" s="7"/>
    </row>
    <row r="927" spans="1:67">
      <c r="A927" s="11" t="s">
        <v>2148</v>
      </c>
      <c r="B927" s="11" t="s">
        <v>2149</v>
      </c>
      <c r="C927" s="11" t="s">
        <v>2148</v>
      </c>
      <c r="BI927"/>
      <c r="BJ927" s="7"/>
      <c r="BK927" s="7"/>
      <c r="BL927" s="7"/>
      <c r="BM927" s="7"/>
      <c r="BN927" s="7"/>
      <c r="BO927" s="7"/>
    </row>
    <row r="928" spans="1:67">
      <c r="A928" s="11" t="s">
        <v>2150</v>
      </c>
      <c r="B928" s="11" t="s">
        <v>2151</v>
      </c>
      <c r="C928" s="11" t="s">
        <v>2150</v>
      </c>
      <c r="BI928"/>
      <c r="BJ928" s="7"/>
      <c r="BK928" s="7"/>
      <c r="BL928" s="7"/>
      <c r="BM928" s="7"/>
      <c r="BN928" s="7"/>
      <c r="BO928" s="7"/>
    </row>
    <row r="929" spans="1:67">
      <c r="A929" s="11" t="s">
        <v>2152</v>
      </c>
      <c r="B929" s="11" t="s">
        <v>2153</v>
      </c>
      <c r="C929" s="11" t="s">
        <v>2152</v>
      </c>
      <c r="BI929"/>
      <c r="BJ929" s="7"/>
      <c r="BK929" s="7"/>
      <c r="BL929" s="7"/>
      <c r="BM929" s="7"/>
      <c r="BN929" s="7"/>
      <c r="BO929" s="7"/>
    </row>
    <row r="930" spans="1:67">
      <c r="A930" s="11" t="s">
        <v>2154</v>
      </c>
      <c r="B930" s="11" t="s">
        <v>2155</v>
      </c>
      <c r="C930" s="11" t="s">
        <v>2154</v>
      </c>
      <c r="BI930"/>
      <c r="BJ930" s="7"/>
      <c r="BK930" s="7"/>
      <c r="BL930" s="7"/>
      <c r="BM930" s="7"/>
      <c r="BN930" s="7"/>
      <c r="BO930" s="7"/>
    </row>
    <row r="931" spans="1:67">
      <c r="A931" s="11" t="s">
        <v>2156</v>
      </c>
      <c r="B931" s="11" t="s">
        <v>2157</v>
      </c>
      <c r="C931" s="11" t="s">
        <v>2156</v>
      </c>
      <c r="BI931"/>
      <c r="BJ931" s="7"/>
      <c r="BK931" s="7"/>
      <c r="BL931" s="7"/>
      <c r="BM931" s="7"/>
      <c r="BN931" s="7"/>
      <c r="BO931" s="7"/>
    </row>
    <row r="932" spans="1:67">
      <c r="A932" s="11" t="s">
        <v>2158</v>
      </c>
      <c r="B932" s="11" t="s">
        <v>2159</v>
      </c>
      <c r="C932" s="11" t="s">
        <v>2158</v>
      </c>
      <c r="BI932"/>
      <c r="BJ932" s="7"/>
      <c r="BK932" s="7"/>
      <c r="BL932" s="7"/>
      <c r="BM932" s="7"/>
      <c r="BN932" s="7"/>
      <c r="BO932" s="7"/>
    </row>
    <row r="933" spans="1:67">
      <c r="A933" s="11" t="s">
        <v>2160</v>
      </c>
      <c r="B933" s="11" t="s">
        <v>2161</v>
      </c>
      <c r="C933" s="11" t="s">
        <v>2160</v>
      </c>
      <c r="BI933"/>
      <c r="BJ933" s="7"/>
      <c r="BK933" s="7"/>
      <c r="BL933" s="7"/>
      <c r="BM933" s="7"/>
      <c r="BN933" s="7"/>
      <c r="BO933" s="7"/>
    </row>
    <row r="934" spans="1:67">
      <c r="A934" s="11" t="s">
        <v>2162</v>
      </c>
      <c r="B934" s="11" t="s">
        <v>2163</v>
      </c>
      <c r="C934" s="11" t="s">
        <v>2162</v>
      </c>
      <c r="BI934"/>
      <c r="BJ934" s="7"/>
      <c r="BK934" s="7"/>
      <c r="BL934" s="7"/>
      <c r="BM934" s="7"/>
      <c r="BN934" s="7"/>
      <c r="BO934" s="7"/>
    </row>
    <row r="935" spans="1:67">
      <c r="A935" s="11" t="s">
        <v>2164</v>
      </c>
      <c r="B935" s="11" t="s">
        <v>2165</v>
      </c>
      <c r="C935" s="11" t="s">
        <v>2164</v>
      </c>
      <c r="BI935"/>
      <c r="BJ935" s="7"/>
      <c r="BK935" s="7"/>
      <c r="BL935" s="7"/>
      <c r="BM935" s="7"/>
      <c r="BN935" s="7"/>
      <c r="BO935" s="7"/>
    </row>
    <row r="936" spans="1:67">
      <c r="A936" s="11" t="s">
        <v>2166</v>
      </c>
      <c r="B936" s="11" t="s">
        <v>2167</v>
      </c>
      <c r="C936" s="11" t="s">
        <v>2166</v>
      </c>
      <c r="BI936"/>
      <c r="BJ936" s="7"/>
      <c r="BK936" s="7"/>
      <c r="BL936" s="7"/>
      <c r="BM936" s="7"/>
      <c r="BN936" s="7"/>
      <c r="BO936" s="7"/>
    </row>
    <row r="937" spans="1:67">
      <c r="A937" s="11" t="s">
        <v>2168</v>
      </c>
      <c r="B937" s="11" t="s">
        <v>2169</v>
      </c>
      <c r="C937" s="11" t="s">
        <v>2168</v>
      </c>
      <c r="BI937"/>
      <c r="BJ937" s="7"/>
      <c r="BK937" s="7"/>
      <c r="BL937" s="7"/>
      <c r="BM937" s="7"/>
      <c r="BN937" s="7"/>
      <c r="BO937" s="7"/>
    </row>
    <row r="938" spans="1:67">
      <c r="A938" s="11" t="s">
        <v>2170</v>
      </c>
      <c r="B938" s="11" t="s">
        <v>2171</v>
      </c>
      <c r="C938" s="11" t="s">
        <v>2170</v>
      </c>
      <c r="BI938"/>
      <c r="BJ938" s="7"/>
      <c r="BK938" s="7"/>
      <c r="BL938" s="7"/>
      <c r="BM938" s="7"/>
      <c r="BN938" s="7"/>
      <c r="BO938" s="7"/>
    </row>
    <row r="939" spans="1:67">
      <c r="A939" s="11" t="s">
        <v>2172</v>
      </c>
      <c r="B939" s="11" t="s">
        <v>2173</v>
      </c>
      <c r="C939" s="11" t="s">
        <v>2172</v>
      </c>
      <c r="BI939"/>
      <c r="BJ939" s="7"/>
      <c r="BK939" s="7"/>
      <c r="BL939" s="7"/>
      <c r="BM939" s="7"/>
      <c r="BN939" s="7"/>
      <c r="BO939" s="7"/>
    </row>
    <row r="940" spans="1:67">
      <c r="A940" s="11" t="s">
        <v>2174</v>
      </c>
      <c r="B940" s="11" t="s">
        <v>2175</v>
      </c>
      <c r="C940" s="11" t="s">
        <v>2174</v>
      </c>
      <c r="BI940"/>
      <c r="BJ940" s="7"/>
      <c r="BK940" s="7"/>
      <c r="BL940" s="7"/>
      <c r="BM940" s="7"/>
      <c r="BN940" s="7"/>
      <c r="BO940" s="7"/>
    </row>
    <row r="941" spans="1:67">
      <c r="A941" s="11" t="s">
        <v>2176</v>
      </c>
      <c r="B941" s="11" t="s">
        <v>2177</v>
      </c>
      <c r="C941" s="11" t="s">
        <v>2176</v>
      </c>
      <c r="BI941"/>
      <c r="BJ941" s="7"/>
      <c r="BK941" s="7"/>
      <c r="BL941" s="7"/>
      <c r="BM941" s="7"/>
      <c r="BN941" s="7"/>
      <c r="BO941" s="7"/>
    </row>
    <row r="942" spans="1:67">
      <c r="A942" s="11" t="s">
        <v>2178</v>
      </c>
      <c r="B942" s="11" t="s">
        <v>2179</v>
      </c>
      <c r="C942" s="11" t="s">
        <v>2178</v>
      </c>
      <c r="BI942"/>
      <c r="BJ942" s="7"/>
      <c r="BK942" s="7"/>
      <c r="BL942" s="7"/>
      <c r="BM942" s="7"/>
      <c r="BN942" s="7"/>
      <c r="BO942" s="7"/>
    </row>
    <row r="943" spans="1:67">
      <c r="A943" s="11" t="s">
        <v>2180</v>
      </c>
      <c r="B943" s="11" t="s">
        <v>2181</v>
      </c>
      <c r="C943" s="11" t="s">
        <v>2180</v>
      </c>
      <c r="BI943"/>
      <c r="BJ943" s="7"/>
      <c r="BK943" s="7"/>
      <c r="BL943" s="7"/>
      <c r="BM943" s="7"/>
      <c r="BN943" s="7"/>
      <c r="BO943" s="7"/>
    </row>
    <row r="944" spans="1:67">
      <c r="A944" s="11" t="s">
        <v>2182</v>
      </c>
      <c r="B944" s="11" t="s">
        <v>2183</v>
      </c>
      <c r="C944" s="11" t="s">
        <v>2182</v>
      </c>
      <c r="BI944"/>
      <c r="BJ944" s="7"/>
      <c r="BK944" s="7"/>
      <c r="BL944" s="7"/>
      <c r="BM944" s="7"/>
      <c r="BN944" s="7"/>
      <c r="BO944" s="7"/>
    </row>
    <row r="945" spans="1:67">
      <c r="A945" s="11" t="s">
        <v>2184</v>
      </c>
      <c r="B945" s="11" t="s">
        <v>2185</v>
      </c>
      <c r="C945" s="11" t="s">
        <v>2184</v>
      </c>
      <c r="BI945"/>
      <c r="BJ945" s="7"/>
      <c r="BK945" s="7"/>
      <c r="BL945" s="7"/>
      <c r="BM945" s="7"/>
      <c r="BN945" s="7"/>
      <c r="BO945" s="7"/>
    </row>
    <row r="946" spans="1:67">
      <c r="A946" s="11" t="s">
        <v>2186</v>
      </c>
      <c r="B946" s="11" t="s">
        <v>2187</v>
      </c>
      <c r="C946" s="11" t="s">
        <v>2186</v>
      </c>
      <c r="D946" s="11">
        <v>800</v>
      </c>
      <c r="E946" s="11">
        <v>320</v>
      </c>
      <c r="F946" s="11">
        <v>1120</v>
      </c>
      <c r="G946" s="11" t="s">
        <v>35</v>
      </c>
      <c r="H946" s="11" t="s">
        <v>28</v>
      </c>
      <c r="BI946"/>
      <c r="BJ946" s="7"/>
      <c r="BK946" s="7"/>
      <c r="BL946" s="7"/>
      <c r="BM946" s="7"/>
      <c r="BN946" s="7"/>
      <c r="BO946" s="7"/>
    </row>
    <row r="947" spans="1:67">
      <c r="A947" s="11" t="s">
        <v>2188</v>
      </c>
      <c r="B947" s="11" t="s">
        <v>2189</v>
      </c>
      <c r="C947" s="11" t="s">
        <v>2188</v>
      </c>
      <c r="BI947"/>
      <c r="BJ947" s="7"/>
      <c r="BK947" s="7"/>
      <c r="BL947" s="7"/>
      <c r="BM947" s="7"/>
      <c r="BN947" s="7"/>
      <c r="BO947" s="7"/>
    </row>
    <row r="948" spans="1:67">
      <c r="A948" s="11" t="s">
        <v>2190</v>
      </c>
      <c r="B948" s="11" t="s">
        <v>2191</v>
      </c>
      <c r="C948" s="11" t="s">
        <v>2190</v>
      </c>
      <c r="BI948"/>
      <c r="BJ948" s="7"/>
      <c r="BK948" s="7"/>
      <c r="BL948" s="7"/>
      <c r="BM948" s="7"/>
      <c r="BN948" s="7"/>
      <c r="BO948" s="7"/>
    </row>
    <row r="949" spans="1:67">
      <c r="A949" s="11" t="s">
        <v>2192</v>
      </c>
      <c r="B949" s="11" t="s">
        <v>2193</v>
      </c>
      <c r="C949" s="11" t="s">
        <v>2192</v>
      </c>
      <c r="BI949"/>
      <c r="BJ949" s="7"/>
      <c r="BK949" s="7"/>
      <c r="BL949" s="7"/>
      <c r="BM949" s="7"/>
      <c r="BN949" s="7"/>
      <c r="BO949" s="7"/>
    </row>
    <row r="950" spans="1:67">
      <c r="A950" s="11" t="s">
        <v>2194</v>
      </c>
      <c r="B950" s="11" t="s">
        <v>2195</v>
      </c>
      <c r="C950" s="11" t="s">
        <v>2194</v>
      </c>
      <c r="BI950"/>
      <c r="BJ950" s="7"/>
      <c r="BK950" s="7"/>
      <c r="BL950" s="7"/>
      <c r="BM950" s="7"/>
      <c r="BN950" s="7"/>
      <c r="BO950" s="7"/>
    </row>
    <row r="951" spans="1:67">
      <c r="A951" s="11" t="s">
        <v>2196</v>
      </c>
      <c r="B951" s="11" t="s">
        <v>2197</v>
      </c>
      <c r="C951" s="11" t="s">
        <v>2196</v>
      </c>
      <c r="D951" s="11">
        <v>70</v>
      </c>
      <c r="E951" s="11">
        <v>50</v>
      </c>
      <c r="F951" s="11">
        <v>120</v>
      </c>
      <c r="G951" s="11" t="s">
        <v>210</v>
      </c>
      <c r="H951" s="11" t="s">
        <v>28</v>
      </c>
      <c r="BI951"/>
      <c r="BJ951" s="7"/>
      <c r="BK951" s="7"/>
      <c r="BL951" s="7"/>
      <c r="BM951" s="7"/>
      <c r="BN951" s="7"/>
      <c r="BO951" s="7"/>
    </row>
    <row r="952" spans="1:67">
      <c r="A952" s="11" t="s">
        <v>2198</v>
      </c>
      <c r="B952" s="11" t="s">
        <v>2199</v>
      </c>
      <c r="C952" s="11" t="s">
        <v>2198</v>
      </c>
      <c r="D952" s="11">
        <v>800</v>
      </c>
      <c r="E952" s="11">
        <v>320</v>
      </c>
      <c r="F952" s="11">
        <v>1120</v>
      </c>
      <c r="G952" s="11" t="s">
        <v>35</v>
      </c>
      <c r="H952" s="11" t="s">
        <v>28</v>
      </c>
      <c r="BI952"/>
      <c r="BJ952" s="7"/>
      <c r="BK952" s="7"/>
      <c r="BL952" s="7"/>
      <c r="BM952" s="7"/>
      <c r="BN952" s="7"/>
      <c r="BO952" s="7"/>
    </row>
    <row r="953" spans="1:67">
      <c r="A953" s="11" t="s">
        <v>2200</v>
      </c>
      <c r="B953" s="11" t="s">
        <v>2201</v>
      </c>
      <c r="C953" s="11" t="s">
        <v>2200</v>
      </c>
      <c r="BI953"/>
      <c r="BJ953" s="7"/>
      <c r="BK953" s="7"/>
      <c r="BL953" s="7"/>
      <c r="BM953" s="7"/>
      <c r="BN953" s="7"/>
      <c r="BO953" s="7"/>
    </row>
    <row r="954" spans="1:67">
      <c r="A954" s="11" t="s">
        <v>2202</v>
      </c>
      <c r="B954" s="11" t="s">
        <v>2203</v>
      </c>
      <c r="C954" s="11" t="s">
        <v>2202</v>
      </c>
      <c r="BI954"/>
      <c r="BJ954" s="7"/>
      <c r="BK954" s="7"/>
      <c r="BL954" s="7"/>
      <c r="BM954" s="7"/>
      <c r="BN954" s="7"/>
      <c r="BO954" s="7"/>
    </row>
    <row r="955" spans="1:67">
      <c r="A955" s="11" t="s">
        <v>2204</v>
      </c>
      <c r="B955" s="11" t="s">
        <v>2205</v>
      </c>
      <c r="C955" s="11" t="s">
        <v>2204</v>
      </c>
      <c r="D955" s="11">
        <v>800</v>
      </c>
      <c r="E955" s="11">
        <v>320</v>
      </c>
      <c r="F955" s="11">
        <v>1120</v>
      </c>
      <c r="G955" s="11" t="s">
        <v>35</v>
      </c>
      <c r="H955" s="11" t="s">
        <v>28</v>
      </c>
      <c r="BI955"/>
      <c r="BJ955" s="7"/>
      <c r="BK955" s="7"/>
      <c r="BL955" s="7"/>
      <c r="BM955" s="7"/>
      <c r="BN955" s="7"/>
      <c r="BO955" s="7"/>
    </row>
    <row r="956" spans="1:67">
      <c r="A956" s="11" t="s">
        <v>2206</v>
      </c>
      <c r="B956" s="11" t="s">
        <v>2207</v>
      </c>
      <c r="C956" s="11" t="s">
        <v>2206</v>
      </c>
      <c r="BI956"/>
      <c r="BJ956" s="7"/>
      <c r="BK956" s="7"/>
      <c r="BL956" s="7"/>
      <c r="BM956" s="7"/>
      <c r="BN956" s="7"/>
      <c r="BO956" s="7"/>
    </row>
    <row r="957" spans="1:67">
      <c r="A957" s="11" t="s">
        <v>2208</v>
      </c>
      <c r="B957" s="11" t="s">
        <v>2209</v>
      </c>
      <c r="C957" s="11" t="s">
        <v>2208</v>
      </c>
      <c r="BI957"/>
      <c r="BJ957" s="7"/>
      <c r="BK957" s="7"/>
      <c r="BL957" s="7"/>
      <c r="BM957" s="7"/>
      <c r="BN957" s="7"/>
      <c r="BO957" s="7"/>
    </row>
    <row r="958" spans="1:67">
      <c r="A958" s="11" t="s">
        <v>2210</v>
      </c>
      <c r="B958" s="11" t="s">
        <v>2211</v>
      </c>
      <c r="C958" s="11" t="s">
        <v>2210</v>
      </c>
      <c r="D958" s="11">
        <v>70</v>
      </c>
      <c r="E958" s="11">
        <v>50</v>
      </c>
      <c r="F958" s="11">
        <v>120</v>
      </c>
      <c r="G958" s="11" t="s">
        <v>210</v>
      </c>
      <c r="H958" s="11" t="s">
        <v>28</v>
      </c>
      <c r="BI958"/>
      <c r="BJ958" s="7"/>
      <c r="BK958" s="7"/>
      <c r="BL958" s="7"/>
      <c r="BM958" s="7"/>
      <c r="BN958" s="7"/>
      <c r="BO958" s="7"/>
    </row>
    <row r="959" spans="1:67">
      <c r="A959" s="11" t="s">
        <v>2212</v>
      </c>
      <c r="B959" s="11" t="s">
        <v>2213</v>
      </c>
      <c r="C959" s="11" t="s">
        <v>2212</v>
      </c>
      <c r="BI959"/>
      <c r="BJ959" s="7"/>
      <c r="BK959" s="7"/>
      <c r="BL959" s="7"/>
      <c r="BM959" s="7"/>
      <c r="BN959" s="7"/>
      <c r="BO959" s="7"/>
    </row>
    <row r="960" spans="1:67">
      <c r="A960" s="11" t="s">
        <v>2214</v>
      </c>
      <c r="B960" s="11" t="s">
        <v>2215</v>
      </c>
      <c r="C960" s="11" t="s">
        <v>2214</v>
      </c>
      <c r="D960" s="11">
        <v>70</v>
      </c>
      <c r="E960" s="11">
        <v>50</v>
      </c>
      <c r="F960" s="11">
        <v>120</v>
      </c>
      <c r="G960" s="11" t="s">
        <v>210</v>
      </c>
      <c r="H960" s="11" t="s">
        <v>28</v>
      </c>
      <c r="BI960"/>
      <c r="BJ960" s="7"/>
      <c r="BK960" s="7"/>
      <c r="BL960" s="7"/>
      <c r="BM960" s="7"/>
      <c r="BN960" s="7"/>
      <c r="BO960" s="7"/>
    </row>
    <row r="961" spans="1:67">
      <c r="A961" s="11" t="s">
        <v>2216</v>
      </c>
      <c r="B961" s="11" t="s">
        <v>2217</v>
      </c>
      <c r="C961" s="11" t="s">
        <v>2216</v>
      </c>
      <c r="BI961"/>
      <c r="BJ961" s="7"/>
      <c r="BK961" s="7"/>
      <c r="BL961" s="7"/>
      <c r="BM961" s="7"/>
      <c r="BN961" s="7"/>
      <c r="BO961" s="7"/>
    </row>
    <row r="962" spans="1:67">
      <c r="A962" s="11" t="s">
        <v>2218</v>
      </c>
      <c r="B962" s="11" t="s">
        <v>2219</v>
      </c>
      <c r="C962" s="11" t="s">
        <v>2218</v>
      </c>
      <c r="BI962"/>
      <c r="BJ962" s="7"/>
      <c r="BK962" s="7"/>
      <c r="BL962" s="7"/>
      <c r="BM962" s="7"/>
      <c r="BN962" s="7"/>
      <c r="BO962" s="7"/>
    </row>
    <row r="963" spans="1:67">
      <c r="A963" s="11" t="s">
        <v>2220</v>
      </c>
      <c r="B963" s="11" t="s">
        <v>2221</v>
      </c>
      <c r="C963" s="11" t="s">
        <v>2220</v>
      </c>
      <c r="BI963"/>
      <c r="BJ963" s="7"/>
      <c r="BK963" s="7"/>
      <c r="BL963" s="7"/>
      <c r="BM963" s="7"/>
      <c r="BN963" s="7"/>
      <c r="BO963" s="7"/>
    </row>
    <row r="964" spans="1:67">
      <c r="A964" s="11" t="s">
        <v>2222</v>
      </c>
      <c r="B964" s="11" t="s">
        <v>2223</v>
      </c>
      <c r="C964" s="11" t="s">
        <v>2222</v>
      </c>
      <c r="BI964"/>
      <c r="BJ964" s="7"/>
      <c r="BK964" s="7"/>
      <c r="BL964" s="7"/>
      <c r="BM964" s="7"/>
      <c r="BN964" s="7"/>
      <c r="BO964" s="7"/>
    </row>
    <row r="965" spans="1:67">
      <c r="A965" s="11" t="s">
        <v>2224</v>
      </c>
      <c r="B965" s="11" t="s">
        <v>2225</v>
      </c>
      <c r="C965" s="11" t="s">
        <v>2224</v>
      </c>
      <c r="BI965"/>
      <c r="BJ965" s="7"/>
      <c r="BK965" s="7"/>
      <c r="BL965" s="7"/>
      <c r="BM965" s="7"/>
      <c r="BN965" s="7"/>
      <c r="BO965" s="7"/>
    </row>
    <row r="966" spans="1:67">
      <c r="A966" s="11" t="s">
        <v>2226</v>
      </c>
      <c r="B966" s="11" t="s">
        <v>2227</v>
      </c>
      <c r="C966" s="11" t="s">
        <v>2226</v>
      </c>
      <c r="D966" s="11">
        <v>800</v>
      </c>
      <c r="E966" s="11">
        <v>320</v>
      </c>
      <c r="F966" s="11">
        <v>1120</v>
      </c>
      <c r="G966" s="11" t="s">
        <v>35</v>
      </c>
      <c r="H966" s="11" t="s">
        <v>28</v>
      </c>
      <c r="BI966"/>
      <c r="BJ966" s="7"/>
      <c r="BK966" s="7"/>
      <c r="BL966" s="7"/>
      <c r="BM966" s="7"/>
      <c r="BN966" s="7"/>
      <c r="BO966" s="7"/>
    </row>
    <row r="967" spans="1:67">
      <c r="A967" s="11" t="s">
        <v>2228</v>
      </c>
      <c r="B967" s="11" t="s">
        <v>2229</v>
      </c>
      <c r="C967" s="11" t="s">
        <v>2228</v>
      </c>
      <c r="BI967"/>
      <c r="BJ967" s="7"/>
      <c r="BK967" s="7"/>
      <c r="BL967" s="7"/>
      <c r="BM967" s="7"/>
      <c r="BN967" s="7"/>
      <c r="BO967" s="7"/>
    </row>
    <row r="968" spans="1:67">
      <c r="A968" s="11" t="s">
        <v>2230</v>
      </c>
      <c r="B968" s="11" t="s">
        <v>2231</v>
      </c>
      <c r="C968" s="11" t="s">
        <v>2230</v>
      </c>
      <c r="BI968"/>
      <c r="BJ968" s="7"/>
      <c r="BK968" s="7"/>
      <c r="BL968" s="7"/>
      <c r="BM968" s="7"/>
      <c r="BN968" s="7"/>
      <c r="BO968" s="7"/>
    </row>
    <row r="969" spans="1:67">
      <c r="A969" s="11" t="s">
        <v>2232</v>
      </c>
      <c r="B969" s="11" t="s">
        <v>2233</v>
      </c>
      <c r="C969" s="11" t="s">
        <v>2232</v>
      </c>
      <c r="BI969"/>
      <c r="BJ969" s="7"/>
      <c r="BK969" s="7"/>
      <c r="BL969" s="7"/>
      <c r="BM969" s="7"/>
      <c r="BN969" s="7"/>
      <c r="BO969" s="7"/>
    </row>
    <row r="970" spans="1:67">
      <c r="A970" s="11" t="s">
        <v>2234</v>
      </c>
      <c r="B970" s="11" t="s">
        <v>2235</v>
      </c>
      <c r="C970" s="11" t="s">
        <v>2234</v>
      </c>
      <c r="BI970"/>
      <c r="BJ970" s="7"/>
      <c r="BK970" s="7"/>
      <c r="BL970" s="7"/>
      <c r="BM970" s="7"/>
      <c r="BN970" s="7"/>
      <c r="BO970" s="7"/>
    </row>
    <row r="971" spans="1:67">
      <c r="A971" s="11" t="s">
        <v>2236</v>
      </c>
      <c r="B971" s="11" t="s">
        <v>2237</v>
      </c>
      <c r="C971" s="11" t="s">
        <v>2236</v>
      </c>
      <c r="BI971"/>
      <c r="BJ971" s="7"/>
      <c r="BK971" s="7"/>
      <c r="BL971" s="7"/>
      <c r="BM971" s="7"/>
      <c r="BN971" s="7"/>
      <c r="BO971" s="7"/>
    </row>
    <row r="972" spans="1:67">
      <c r="A972" s="11" t="s">
        <v>2238</v>
      </c>
      <c r="B972" s="11" t="s">
        <v>2239</v>
      </c>
      <c r="C972" s="11" t="s">
        <v>2238</v>
      </c>
      <c r="BI972"/>
      <c r="BJ972" s="7"/>
      <c r="BK972" s="7"/>
      <c r="BL972" s="7"/>
      <c r="BM972" s="7"/>
      <c r="BN972" s="7"/>
      <c r="BO972" s="7"/>
    </row>
    <row r="973" spans="1:67">
      <c r="A973" s="11" t="s">
        <v>2240</v>
      </c>
      <c r="B973" s="11" t="s">
        <v>2241</v>
      </c>
      <c r="C973" s="11" t="s">
        <v>2240</v>
      </c>
      <c r="BI973"/>
      <c r="BJ973" s="7"/>
      <c r="BK973" s="7"/>
      <c r="BL973" s="7"/>
      <c r="BM973" s="7"/>
      <c r="BN973" s="7"/>
      <c r="BO973" s="7"/>
    </row>
    <row r="974" spans="1:67">
      <c r="A974" s="11" t="s">
        <v>2242</v>
      </c>
      <c r="B974" s="11" t="s">
        <v>2243</v>
      </c>
      <c r="C974" s="11" t="s">
        <v>2242</v>
      </c>
      <c r="BI974"/>
      <c r="BJ974" s="7"/>
      <c r="BK974" s="7"/>
      <c r="BL974" s="7"/>
      <c r="BM974" s="7"/>
      <c r="BN974" s="7"/>
      <c r="BO974" s="7"/>
    </row>
    <row r="975" spans="1:67">
      <c r="A975" s="11" t="s">
        <v>2244</v>
      </c>
      <c r="B975" s="11" t="s">
        <v>2245</v>
      </c>
      <c r="C975" s="11" t="s">
        <v>2244</v>
      </c>
      <c r="BI975"/>
      <c r="BJ975" s="7"/>
      <c r="BK975" s="7"/>
      <c r="BL975" s="7"/>
      <c r="BM975" s="7"/>
      <c r="BN975" s="7"/>
      <c r="BO975" s="7"/>
    </row>
    <row r="976" spans="1:67">
      <c r="A976" s="11" t="s">
        <v>2246</v>
      </c>
      <c r="B976" s="11" t="s">
        <v>2247</v>
      </c>
      <c r="C976" s="11" t="s">
        <v>2246</v>
      </c>
      <c r="BI976"/>
      <c r="BJ976" s="7"/>
      <c r="BK976" s="7"/>
      <c r="BL976" s="7"/>
      <c r="BM976" s="7"/>
      <c r="BN976" s="7"/>
      <c r="BO976" s="7"/>
    </row>
    <row r="977" spans="1:67">
      <c r="A977" s="11" t="s">
        <v>2248</v>
      </c>
      <c r="B977" s="11" t="s">
        <v>2249</v>
      </c>
      <c r="C977" s="11" t="s">
        <v>2248</v>
      </c>
      <c r="D977" s="11">
        <v>110</v>
      </c>
      <c r="E977" s="11">
        <v>40</v>
      </c>
      <c r="F977" s="11">
        <v>150</v>
      </c>
      <c r="G977" s="11" t="s">
        <v>353</v>
      </c>
      <c r="H977" s="11" t="s">
        <v>28</v>
      </c>
      <c r="BI977"/>
      <c r="BJ977" s="7"/>
      <c r="BK977" s="7"/>
      <c r="BL977" s="7"/>
      <c r="BM977" s="7"/>
      <c r="BN977" s="7"/>
      <c r="BO977" s="7"/>
    </row>
    <row r="978" spans="1:67">
      <c r="A978" s="11" t="s">
        <v>2250</v>
      </c>
      <c r="B978" s="11" t="s">
        <v>2251</v>
      </c>
      <c r="C978" s="11" t="s">
        <v>2250</v>
      </c>
      <c r="BI978"/>
      <c r="BJ978" s="7"/>
      <c r="BK978" s="7"/>
      <c r="BL978" s="7"/>
      <c r="BM978" s="7"/>
      <c r="BN978" s="7"/>
      <c r="BO978" s="7"/>
    </row>
    <row r="979" spans="1:67">
      <c r="A979" s="11" t="s">
        <v>2252</v>
      </c>
      <c r="B979" s="11" t="s">
        <v>2253</v>
      </c>
      <c r="C979" s="11" t="s">
        <v>2252</v>
      </c>
      <c r="BI979"/>
      <c r="BJ979" s="7"/>
      <c r="BK979" s="7"/>
      <c r="BL979" s="7"/>
      <c r="BM979" s="7"/>
      <c r="BN979" s="7"/>
      <c r="BO979" s="7"/>
    </row>
    <row r="980" spans="1:67">
      <c r="A980" s="11" t="s">
        <v>2254</v>
      </c>
      <c r="B980" s="11" t="s">
        <v>2255</v>
      </c>
      <c r="C980" s="11" t="s">
        <v>2254</v>
      </c>
      <c r="D980" s="11">
        <v>50</v>
      </c>
      <c r="E980" s="11">
        <v>30</v>
      </c>
      <c r="F980" s="11">
        <v>80</v>
      </c>
      <c r="G980" s="11" t="s">
        <v>734</v>
      </c>
      <c r="H980" s="11" t="s">
        <v>28</v>
      </c>
      <c r="BI980"/>
      <c r="BJ980" s="7"/>
      <c r="BK980" s="7"/>
      <c r="BL980" s="7"/>
      <c r="BM980" s="7"/>
      <c r="BN980" s="7"/>
      <c r="BO980" s="7"/>
    </row>
    <row r="981" spans="1:67">
      <c r="A981" s="11" t="s">
        <v>2256</v>
      </c>
      <c r="B981" s="11" t="s">
        <v>2257</v>
      </c>
      <c r="C981" s="11" t="s">
        <v>2256</v>
      </c>
      <c r="BI981"/>
      <c r="BJ981" s="7"/>
      <c r="BK981" s="7"/>
      <c r="BL981" s="7"/>
      <c r="BM981" s="7"/>
      <c r="BN981" s="7"/>
      <c r="BO981" s="7"/>
    </row>
    <row r="982" spans="1:67">
      <c r="A982" s="11" t="s">
        <v>2258</v>
      </c>
      <c r="B982" s="11" t="s">
        <v>2259</v>
      </c>
      <c r="C982" s="11" t="s">
        <v>2258</v>
      </c>
      <c r="BI982"/>
      <c r="BJ982" s="7"/>
      <c r="BK982" s="7"/>
      <c r="BL982" s="7"/>
      <c r="BM982" s="7"/>
      <c r="BN982" s="7"/>
      <c r="BO982" s="7"/>
    </row>
    <row r="983" spans="1:67">
      <c r="A983" s="11" t="s">
        <v>2260</v>
      </c>
      <c r="B983" s="11" t="s">
        <v>2261</v>
      </c>
      <c r="C983" s="11" t="s">
        <v>2260</v>
      </c>
      <c r="BI983"/>
      <c r="BJ983" s="7"/>
      <c r="BK983" s="7"/>
      <c r="BL983" s="7"/>
      <c r="BM983" s="7"/>
      <c r="BN983" s="7"/>
      <c r="BO983" s="7"/>
    </row>
    <row r="984" spans="1:67">
      <c r="A984" s="11" t="s">
        <v>2262</v>
      </c>
      <c r="B984" s="11" t="s">
        <v>2263</v>
      </c>
      <c r="C984" s="11" t="s">
        <v>2262</v>
      </c>
      <c r="BI984"/>
      <c r="BJ984" s="7"/>
      <c r="BK984" s="7"/>
      <c r="BL984" s="7"/>
      <c r="BM984" s="7"/>
      <c r="BN984" s="7"/>
      <c r="BO984" s="7"/>
    </row>
    <row r="985" spans="1:67">
      <c r="A985" s="11" t="s">
        <v>2264</v>
      </c>
      <c r="B985" s="11" t="s">
        <v>2265</v>
      </c>
      <c r="C985" s="11" t="s">
        <v>2264</v>
      </c>
      <c r="BI985"/>
      <c r="BJ985" s="7"/>
      <c r="BK985" s="7"/>
      <c r="BL985" s="7"/>
      <c r="BM985" s="7"/>
      <c r="BN985" s="7"/>
      <c r="BO985" s="7"/>
    </row>
    <row r="986" spans="1:67">
      <c r="A986" s="11" t="s">
        <v>2266</v>
      </c>
      <c r="B986" s="11" t="s">
        <v>2267</v>
      </c>
      <c r="C986" s="11" t="s">
        <v>2266</v>
      </c>
      <c r="BI986"/>
      <c r="BJ986" s="7"/>
      <c r="BK986" s="7"/>
      <c r="BL986" s="7"/>
      <c r="BM986" s="7"/>
      <c r="BN986" s="7"/>
      <c r="BO986" s="7"/>
    </row>
    <row r="987" spans="1:67">
      <c r="A987" s="11" t="s">
        <v>2268</v>
      </c>
      <c r="B987" s="11" t="s">
        <v>2269</v>
      </c>
      <c r="C987" s="11" t="s">
        <v>2268</v>
      </c>
      <c r="BI987"/>
      <c r="BJ987" s="7"/>
      <c r="BK987" s="7"/>
      <c r="BL987" s="7"/>
      <c r="BM987" s="7"/>
      <c r="BN987" s="7"/>
      <c r="BO987" s="7"/>
    </row>
    <row r="988" spans="1:67">
      <c r="A988" s="11" t="s">
        <v>2270</v>
      </c>
      <c r="B988" s="11" t="s">
        <v>2271</v>
      </c>
      <c r="C988" s="11" t="s">
        <v>2270</v>
      </c>
      <c r="BI988"/>
      <c r="BJ988" s="7"/>
      <c r="BK988" s="7"/>
      <c r="BL988" s="7"/>
      <c r="BM988" s="7"/>
      <c r="BN988" s="7"/>
      <c r="BO988" s="7"/>
    </row>
    <row r="989" spans="1:67">
      <c r="A989" s="11" t="s">
        <v>2272</v>
      </c>
      <c r="B989" s="11" t="s">
        <v>2273</v>
      </c>
      <c r="C989" s="11" t="s">
        <v>2272</v>
      </c>
      <c r="BI989"/>
      <c r="BJ989" s="7"/>
      <c r="BK989" s="7"/>
      <c r="BL989" s="7"/>
      <c r="BM989" s="7"/>
      <c r="BN989" s="7"/>
      <c r="BO989" s="7"/>
    </row>
    <row r="990" spans="1:67">
      <c r="A990" s="11" t="s">
        <v>2274</v>
      </c>
      <c r="B990" s="11" t="s">
        <v>2275</v>
      </c>
      <c r="C990" s="11" t="s">
        <v>2274</v>
      </c>
      <c r="BI990"/>
      <c r="BJ990" s="7"/>
      <c r="BK990" s="7"/>
      <c r="BL990" s="7"/>
      <c r="BM990" s="7"/>
      <c r="BN990" s="7"/>
      <c r="BO990" s="7"/>
    </row>
    <row r="991" spans="1:67">
      <c r="A991" s="11" t="s">
        <v>2276</v>
      </c>
      <c r="B991" s="11" t="s">
        <v>2277</v>
      </c>
      <c r="C991" s="11" t="s">
        <v>2276</v>
      </c>
      <c r="BI991"/>
      <c r="BJ991" s="7"/>
      <c r="BK991" s="7"/>
      <c r="BL991" s="7"/>
      <c r="BM991" s="7"/>
      <c r="BN991" s="7"/>
      <c r="BO991" s="7"/>
    </row>
    <row r="992" spans="1:67">
      <c r="A992" s="11" t="s">
        <v>2278</v>
      </c>
      <c r="B992" s="11" t="s">
        <v>2279</v>
      </c>
      <c r="C992" s="11" t="s">
        <v>2278</v>
      </c>
      <c r="BI992"/>
      <c r="BJ992" s="7"/>
      <c r="BK992" s="7"/>
      <c r="BL992" s="7"/>
      <c r="BM992" s="7"/>
      <c r="BN992" s="7"/>
      <c r="BO992" s="7"/>
    </row>
    <row r="993" spans="1:67">
      <c r="A993" s="11" t="s">
        <v>2280</v>
      </c>
      <c r="B993" s="11" t="s">
        <v>2281</v>
      </c>
      <c r="C993" s="11" t="s">
        <v>2280</v>
      </c>
      <c r="BI993"/>
      <c r="BJ993" s="7"/>
      <c r="BK993" s="7"/>
      <c r="BL993" s="7"/>
      <c r="BM993" s="7"/>
      <c r="BN993" s="7"/>
      <c r="BO993" s="7"/>
    </row>
    <row r="994" spans="1:67">
      <c r="A994" s="11" t="s">
        <v>2282</v>
      </c>
      <c r="B994" s="11" t="s">
        <v>2283</v>
      </c>
      <c r="C994" s="11" t="s">
        <v>2282</v>
      </c>
      <c r="BI994"/>
      <c r="BJ994" s="7"/>
      <c r="BK994" s="7"/>
      <c r="BL994" s="7"/>
      <c r="BM994" s="7"/>
      <c r="BN994" s="7"/>
      <c r="BO994" s="7"/>
    </row>
    <row r="995" spans="1:67">
      <c r="A995" s="11" t="s">
        <v>2284</v>
      </c>
      <c r="B995" s="11" t="s">
        <v>2285</v>
      </c>
      <c r="C995" s="11" t="s">
        <v>2284</v>
      </c>
      <c r="BI995"/>
      <c r="BJ995" s="7"/>
      <c r="BK995" s="7"/>
      <c r="BL995" s="7"/>
      <c r="BM995" s="7"/>
      <c r="BN995" s="7"/>
      <c r="BO995" s="7"/>
    </row>
    <row r="996" spans="1:67">
      <c r="A996" s="11" t="s">
        <v>2286</v>
      </c>
      <c r="B996" s="11" t="s">
        <v>2287</v>
      </c>
      <c r="C996" s="11" t="s">
        <v>2286</v>
      </c>
      <c r="BI996"/>
      <c r="BJ996" s="7"/>
      <c r="BK996" s="7"/>
      <c r="BL996" s="7"/>
      <c r="BM996" s="7"/>
      <c r="BN996" s="7"/>
      <c r="BO996" s="7"/>
    </row>
    <row r="997" spans="1:67">
      <c r="A997" s="11" t="s">
        <v>2288</v>
      </c>
      <c r="B997" s="11" t="s">
        <v>2289</v>
      </c>
      <c r="C997" s="11" t="s">
        <v>2288</v>
      </c>
      <c r="BI997"/>
      <c r="BJ997" s="7"/>
      <c r="BK997" s="7"/>
      <c r="BL997" s="7"/>
      <c r="BM997" s="7"/>
      <c r="BN997" s="7"/>
      <c r="BO997" s="7"/>
    </row>
    <row r="998" spans="1:67">
      <c r="A998" s="11" t="s">
        <v>2290</v>
      </c>
      <c r="B998" s="11" t="s">
        <v>2291</v>
      </c>
      <c r="C998" s="11" t="s">
        <v>2290</v>
      </c>
      <c r="BI998"/>
      <c r="BJ998" s="7"/>
      <c r="BK998" s="7"/>
      <c r="BL998" s="7"/>
      <c r="BM998" s="7"/>
      <c r="BN998" s="7"/>
      <c r="BO998" s="7"/>
    </row>
    <row r="999" spans="1:67">
      <c r="A999" s="11" t="s">
        <v>2292</v>
      </c>
      <c r="B999" s="11" t="s">
        <v>2293</v>
      </c>
      <c r="C999" s="11" t="s">
        <v>2292</v>
      </c>
      <c r="BI999"/>
      <c r="BJ999" s="7"/>
      <c r="BK999" s="7"/>
      <c r="BL999" s="7"/>
      <c r="BM999" s="7"/>
      <c r="BN999" s="7"/>
      <c r="BO999" s="7"/>
    </row>
    <row r="1000" spans="1:67">
      <c r="A1000" s="11" t="s">
        <v>2294</v>
      </c>
      <c r="B1000" s="11" t="s">
        <v>2295</v>
      </c>
      <c r="C1000" s="11" t="s">
        <v>2294</v>
      </c>
      <c r="D1000" s="11">
        <v>70</v>
      </c>
      <c r="E1000" s="11">
        <v>50</v>
      </c>
      <c r="F1000" s="11">
        <v>120</v>
      </c>
      <c r="G1000" s="11" t="s">
        <v>210</v>
      </c>
      <c r="H1000" s="11" t="s">
        <v>28</v>
      </c>
      <c r="BI1000"/>
      <c r="BJ1000" s="7"/>
      <c r="BK1000" s="7"/>
      <c r="BL1000" s="7"/>
      <c r="BM1000" s="7"/>
      <c r="BN1000" s="7"/>
      <c r="BO1000" s="7"/>
    </row>
    <row r="1001" spans="1:67">
      <c r="A1001" s="11" t="s">
        <v>2296</v>
      </c>
      <c r="B1001" s="11" t="s">
        <v>2297</v>
      </c>
      <c r="C1001" s="11" t="s">
        <v>2296</v>
      </c>
      <c r="D1001" s="11">
        <v>70</v>
      </c>
      <c r="E1001" s="11">
        <v>50</v>
      </c>
      <c r="F1001" s="11">
        <v>120</v>
      </c>
      <c r="G1001" s="11" t="s">
        <v>210</v>
      </c>
      <c r="H1001" s="11" t="s">
        <v>28</v>
      </c>
      <c r="BI1001"/>
      <c r="BJ1001" s="7"/>
      <c r="BK1001" s="7"/>
      <c r="BL1001" s="7"/>
      <c r="BM1001" s="7"/>
      <c r="BN1001" s="7"/>
      <c r="BO1001" s="7"/>
    </row>
    <row r="1002" spans="1:67">
      <c r="A1002" s="11" t="s">
        <v>2298</v>
      </c>
      <c r="B1002" s="11" t="s">
        <v>2299</v>
      </c>
      <c r="C1002" s="11" t="s">
        <v>2298</v>
      </c>
      <c r="BI1002"/>
      <c r="BJ1002" s="7"/>
      <c r="BK1002" s="7"/>
      <c r="BL1002" s="7"/>
      <c r="BM1002" s="7"/>
      <c r="BN1002" s="7"/>
      <c r="BO1002" s="7"/>
    </row>
    <row r="1003" spans="1:67">
      <c r="A1003" s="11" t="s">
        <v>2300</v>
      </c>
      <c r="B1003" s="11" t="s">
        <v>2301</v>
      </c>
      <c r="C1003" s="11" t="s">
        <v>2300</v>
      </c>
      <c r="BI1003"/>
      <c r="BJ1003" s="7"/>
      <c r="BK1003" s="7"/>
      <c r="BL1003" s="7"/>
      <c r="BM1003" s="7"/>
      <c r="BN1003" s="7"/>
      <c r="BO1003" s="7"/>
    </row>
    <row r="1004" spans="1:67">
      <c r="A1004" s="11" t="s">
        <v>2302</v>
      </c>
      <c r="B1004" s="11" t="s">
        <v>2303</v>
      </c>
      <c r="C1004" s="11" t="s">
        <v>2302</v>
      </c>
      <c r="BI1004"/>
      <c r="BJ1004" s="7"/>
      <c r="BK1004" s="7"/>
      <c r="BL1004" s="7"/>
      <c r="BM1004" s="7"/>
      <c r="BN1004" s="7"/>
      <c r="BO1004" s="7"/>
    </row>
    <row r="1005" spans="1:67">
      <c r="A1005" s="11" t="s">
        <v>2304</v>
      </c>
      <c r="B1005" s="11" t="s">
        <v>2305</v>
      </c>
      <c r="C1005" s="11" t="s">
        <v>2304</v>
      </c>
      <c r="BI1005"/>
      <c r="BJ1005" s="7"/>
      <c r="BK1005" s="7"/>
      <c r="BL1005" s="7"/>
      <c r="BM1005" s="7"/>
      <c r="BN1005" s="7"/>
      <c r="BO1005" s="7"/>
    </row>
    <row r="1006" spans="1:67">
      <c r="A1006" s="11" t="s">
        <v>2306</v>
      </c>
      <c r="B1006" s="11" t="s">
        <v>2307</v>
      </c>
      <c r="C1006" s="11" t="s">
        <v>2306</v>
      </c>
      <c r="D1006" s="11">
        <v>70</v>
      </c>
      <c r="E1006" s="11">
        <v>50</v>
      </c>
      <c r="F1006" s="11">
        <v>120</v>
      </c>
      <c r="G1006" s="11" t="s">
        <v>210</v>
      </c>
      <c r="H1006" s="11" t="s">
        <v>28</v>
      </c>
      <c r="BI1006"/>
      <c r="BJ1006" s="7"/>
      <c r="BK1006" s="7"/>
      <c r="BL1006" s="7"/>
      <c r="BM1006" s="7"/>
      <c r="BN1006" s="7"/>
      <c r="BO1006" s="7"/>
    </row>
    <row r="1007" spans="1:67">
      <c r="A1007" s="11" t="s">
        <v>2308</v>
      </c>
      <c r="B1007" s="11" t="s">
        <v>2309</v>
      </c>
      <c r="C1007" s="11" t="s">
        <v>2308</v>
      </c>
      <c r="BI1007"/>
      <c r="BJ1007" s="7"/>
      <c r="BK1007" s="7"/>
      <c r="BL1007" s="7"/>
      <c r="BM1007" s="7"/>
      <c r="BN1007" s="7"/>
      <c r="BO1007" s="7"/>
    </row>
    <row r="1008" spans="1:67">
      <c r="A1008" s="11" t="s">
        <v>2310</v>
      </c>
      <c r="B1008" s="11" t="s">
        <v>2311</v>
      </c>
      <c r="C1008" s="11" t="s">
        <v>2310</v>
      </c>
      <c r="BI1008"/>
      <c r="BJ1008" s="7"/>
      <c r="BK1008" s="7"/>
      <c r="BL1008" s="7"/>
      <c r="BM1008" s="7"/>
      <c r="BN1008" s="7"/>
      <c r="BO1008" s="7"/>
    </row>
    <row r="1009" spans="1:67">
      <c r="A1009" s="11" t="s">
        <v>2312</v>
      </c>
      <c r="B1009" s="11" t="s">
        <v>2313</v>
      </c>
      <c r="C1009" s="11" t="s">
        <v>2312</v>
      </c>
      <c r="D1009" s="11">
        <v>70</v>
      </c>
      <c r="E1009" s="11">
        <v>50</v>
      </c>
      <c r="F1009" s="11">
        <v>120</v>
      </c>
      <c r="G1009" s="11" t="s">
        <v>210</v>
      </c>
      <c r="H1009" s="11" t="s">
        <v>28</v>
      </c>
      <c r="BI1009"/>
      <c r="BJ1009" s="7"/>
      <c r="BK1009" s="7"/>
      <c r="BL1009" s="7"/>
      <c r="BM1009" s="7"/>
      <c r="BN1009" s="7"/>
      <c r="BO1009" s="7"/>
    </row>
    <row r="1010" spans="1:67">
      <c r="A1010" s="11" t="s">
        <v>2314</v>
      </c>
      <c r="B1010" s="11" t="s">
        <v>2315</v>
      </c>
      <c r="C1010" s="11" t="s">
        <v>2314</v>
      </c>
      <c r="BI1010" s="30"/>
      <c r="BJ1010" s="30"/>
      <c r="BK1010" s="30"/>
      <c r="BL1010" s="30"/>
      <c r="BM1010" s="30"/>
      <c r="BN1010" s="225"/>
      <c r="BO1010" s="225"/>
    </row>
    <row r="1011" spans="1:67">
      <c r="A1011" s="11" t="s">
        <v>2316</v>
      </c>
      <c r="B1011" s="11" t="s">
        <v>2317</v>
      </c>
      <c r="C1011" s="11" t="s">
        <v>2316</v>
      </c>
      <c r="BI1011" s="30"/>
      <c r="BJ1011" s="30"/>
      <c r="BK1011" s="30"/>
      <c r="BL1011" s="30"/>
      <c r="BM1011" s="30"/>
      <c r="BN1011" s="225"/>
      <c r="BO1011" s="225"/>
    </row>
    <row r="1012" spans="1:67">
      <c r="A1012" s="11" t="s">
        <v>2318</v>
      </c>
      <c r="B1012" s="11" t="s">
        <v>2319</v>
      </c>
      <c r="C1012" s="11" t="s">
        <v>2318</v>
      </c>
      <c r="BI1012" s="30"/>
      <c r="BJ1012" s="8"/>
      <c r="BK1012" s="8"/>
      <c r="BL1012" s="8"/>
      <c r="BM1012" s="8"/>
      <c r="BN1012" s="226"/>
      <c r="BO1012" s="226"/>
    </row>
    <row r="1013" spans="1:67">
      <c r="A1013" s="11" t="s">
        <v>2320</v>
      </c>
      <c r="B1013" s="11" t="s">
        <v>2321</v>
      </c>
      <c r="C1013" s="11" t="s">
        <v>2320</v>
      </c>
      <c r="BI1013" s="30"/>
      <c r="BJ1013" s="8"/>
      <c r="BK1013" s="8"/>
      <c r="BL1013" s="8"/>
      <c r="BM1013" s="8"/>
      <c r="BN1013" s="226"/>
      <c r="BO1013" s="226"/>
    </row>
    <row r="1014" spans="1:67">
      <c r="A1014" s="11" t="s">
        <v>2322</v>
      </c>
      <c r="B1014" s="11" t="s">
        <v>2323</v>
      </c>
      <c r="C1014" s="11" t="s">
        <v>2322</v>
      </c>
      <c r="BI1014" s="30"/>
      <c r="BJ1014" s="8"/>
      <c r="BK1014" s="8"/>
      <c r="BL1014" s="8"/>
      <c r="BM1014" s="8"/>
      <c r="BN1014" s="226"/>
      <c r="BO1014" s="226"/>
    </row>
    <row r="1015" spans="1:67">
      <c r="A1015" s="11" t="s">
        <v>2324</v>
      </c>
      <c r="B1015" s="11" t="s">
        <v>2325</v>
      </c>
      <c r="C1015" s="11" t="s">
        <v>2324</v>
      </c>
      <c r="BI1015" s="30"/>
      <c r="BJ1015" s="8"/>
      <c r="BK1015" s="8"/>
      <c r="BL1015" s="8"/>
      <c r="BM1015" s="8"/>
      <c r="BN1015" s="226"/>
      <c r="BO1015" s="226"/>
    </row>
    <row r="1016" spans="1:67">
      <c r="A1016" s="11" t="s">
        <v>2326</v>
      </c>
      <c r="B1016" s="11" t="s">
        <v>2327</v>
      </c>
      <c r="C1016" s="11" t="s">
        <v>2326</v>
      </c>
    </row>
    <row r="1017" spans="1:67">
      <c r="A1017" s="11" t="s">
        <v>2328</v>
      </c>
      <c r="B1017" s="11" t="s">
        <v>2329</v>
      </c>
      <c r="C1017" s="11" t="s">
        <v>2328</v>
      </c>
    </row>
    <row r="1018" spans="1:67">
      <c r="A1018" s="11" t="s">
        <v>2330</v>
      </c>
      <c r="B1018" s="11" t="s">
        <v>2331</v>
      </c>
      <c r="C1018" s="11" t="s">
        <v>2330</v>
      </c>
    </row>
    <row r="1019" spans="1:67">
      <c r="A1019" s="11" t="s">
        <v>2332</v>
      </c>
      <c r="B1019" s="11" t="s">
        <v>2333</v>
      </c>
      <c r="C1019" s="11" t="s">
        <v>2332</v>
      </c>
    </row>
    <row r="1020" spans="1:67">
      <c r="A1020" s="11" t="s">
        <v>2334</v>
      </c>
      <c r="B1020" s="11" t="s">
        <v>2335</v>
      </c>
      <c r="C1020" s="11" t="s">
        <v>2334</v>
      </c>
    </row>
    <row r="1021" spans="1:67">
      <c r="A1021" s="11" t="s">
        <v>2336</v>
      </c>
      <c r="B1021" s="11" t="s">
        <v>2337</v>
      </c>
      <c r="C1021" s="11" t="s">
        <v>2336</v>
      </c>
    </row>
    <row r="1022" spans="1:67">
      <c r="A1022" s="11" t="s">
        <v>2338</v>
      </c>
      <c r="B1022" s="11" t="s">
        <v>2339</v>
      </c>
      <c r="C1022" s="11" t="s">
        <v>2338</v>
      </c>
    </row>
    <row r="1023" spans="1:67">
      <c r="A1023" s="11" t="s">
        <v>2340</v>
      </c>
      <c r="B1023" s="11" t="s">
        <v>2341</v>
      </c>
      <c r="C1023" s="11" t="s">
        <v>2340</v>
      </c>
    </row>
    <row r="1024" spans="1:67">
      <c r="A1024" s="11" t="s">
        <v>2342</v>
      </c>
      <c r="B1024" s="11" t="s">
        <v>2343</v>
      </c>
      <c r="C1024" s="11" t="s">
        <v>2342</v>
      </c>
    </row>
    <row r="1025" spans="1:3">
      <c r="A1025" s="11" t="s">
        <v>2344</v>
      </c>
      <c r="B1025" s="11" t="s">
        <v>2345</v>
      </c>
      <c r="C1025" s="11" t="s">
        <v>2344</v>
      </c>
    </row>
    <row r="1026" spans="1:3">
      <c r="A1026" s="11" t="s">
        <v>2346</v>
      </c>
      <c r="B1026" s="11" t="s">
        <v>2347</v>
      </c>
      <c r="C1026" s="11" t="s">
        <v>2346</v>
      </c>
    </row>
    <row r="1027" spans="1:3">
      <c r="A1027" s="11" t="s">
        <v>2348</v>
      </c>
      <c r="B1027" s="11" t="s">
        <v>2349</v>
      </c>
      <c r="C1027" s="11" t="s">
        <v>2348</v>
      </c>
    </row>
    <row r="1028" spans="1:3">
      <c r="A1028" s="11" t="s">
        <v>2350</v>
      </c>
      <c r="B1028" s="11" t="s">
        <v>2351</v>
      </c>
      <c r="C1028" s="11" t="s">
        <v>2350</v>
      </c>
    </row>
    <row r="1029" spans="1:3">
      <c r="A1029" s="11" t="s">
        <v>2352</v>
      </c>
      <c r="B1029" s="11" t="s">
        <v>2353</v>
      </c>
      <c r="C1029" s="11" t="s">
        <v>2352</v>
      </c>
    </row>
    <row r="1030" spans="1:3">
      <c r="A1030" s="11" t="s">
        <v>2354</v>
      </c>
      <c r="B1030" s="11" t="s">
        <v>2355</v>
      </c>
      <c r="C1030" s="11" t="s">
        <v>2354</v>
      </c>
    </row>
    <row r="1031" spans="1:3">
      <c r="A1031" s="11" t="s">
        <v>2356</v>
      </c>
      <c r="B1031" s="11" t="s">
        <v>2357</v>
      </c>
      <c r="C1031" s="11" t="s">
        <v>2356</v>
      </c>
    </row>
    <row r="1032" spans="1:3">
      <c r="A1032" s="11" t="s">
        <v>2358</v>
      </c>
      <c r="B1032" s="11" t="s">
        <v>2359</v>
      </c>
      <c r="C1032" s="11" t="s">
        <v>2358</v>
      </c>
    </row>
    <row r="1033" spans="1:3">
      <c r="A1033" s="11" t="s">
        <v>2360</v>
      </c>
      <c r="B1033" s="11" t="s">
        <v>2361</v>
      </c>
      <c r="C1033" s="11" t="s">
        <v>2360</v>
      </c>
    </row>
    <row r="1034" spans="1:3">
      <c r="A1034" s="11" t="s">
        <v>2362</v>
      </c>
      <c r="B1034" s="11" t="s">
        <v>2363</v>
      </c>
      <c r="C1034" s="11" t="s">
        <v>2362</v>
      </c>
    </row>
    <row r="1035" spans="1:3">
      <c r="A1035" s="11" t="s">
        <v>2364</v>
      </c>
      <c r="B1035" s="11" t="s">
        <v>2365</v>
      </c>
      <c r="C1035" s="11" t="s">
        <v>2364</v>
      </c>
    </row>
    <row r="1036" spans="1:3">
      <c r="A1036" s="11" t="s">
        <v>2366</v>
      </c>
      <c r="B1036" s="11" t="s">
        <v>2367</v>
      </c>
      <c r="C1036" s="11" t="s">
        <v>2366</v>
      </c>
    </row>
    <row r="1037" spans="1:3">
      <c r="A1037" s="11" t="s">
        <v>2368</v>
      </c>
      <c r="B1037" s="11" t="s">
        <v>2369</v>
      </c>
      <c r="C1037" s="11" t="s">
        <v>2368</v>
      </c>
    </row>
    <row r="1038" spans="1:3">
      <c r="A1038" s="11" t="s">
        <v>2370</v>
      </c>
      <c r="B1038" s="11" t="s">
        <v>2371</v>
      </c>
      <c r="C1038" s="11" t="s">
        <v>2370</v>
      </c>
    </row>
    <row r="1039" spans="1:3">
      <c r="A1039" s="11" t="s">
        <v>2372</v>
      </c>
      <c r="B1039" s="11" t="s">
        <v>2373</v>
      </c>
      <c r="C1039" s="11" t="s">
        <v>2372</v>
      </c>
    </row>
    <row r="1040" spans="1:3">
      <c r="A1040" s="11" t="s">
        <v>2374</v>
      </c>
      <c r="B1040" s="11" t="s">
        <v>2375</v>
      </c>
      <c r="C1040" s="11" t="s">
        <v>2374</v>
      </c>
    </row>
    <row r="1041" spans="1:8">
      <c r="A1041" s="11" t="s">
        <v>2376</v>
      </c>
      <c r="B1041" s="11" t="s">
        <v>2377</v>
      </c>
      <c r="C1041" s="11" t="s">
        <v>2376</v>
      </c>
    </row>
    <row r="1042" spans="1:8">
      <c r="A1042" s="11" t="s">
        <v>2378</v>
      </c>
      <c r="B1042" s="11" t="s">
        <v>2379</v>
      </c>
      <c r="C1042" s="11" t="s">
        <v>2378</v>
      </c>
    </row>
    <row r="1043" spans="1:8">
      <c r="A1043" s="11" t="s">
        <v>2380</v>
      </c>
      <c r="B1043" s="11" t="s">
        <v>2381</v>
      </c>
      <c r="C1043" s="11" t="s">
        <v>2380</v>
      </c>
    </row>
    <row r="1044" spans="1:8">
      <c r="A1044" s="11" t="s">
        <v>2382</v>
      </c>
      <c r="B1044" s="11" t="s">
        <v>2383</v>
      </c>
      <c r="C1044" s="11" t="s">
        <v>2382</v>
      </c>
    </row>
    <row r="1045" spans="1:8">
      <c r="A1045" s="11" t="s">
        <v>2384</v>
      </c>
      <c r="B1045" s="11" t="s">
        <v>2385</v>
      </c>
      <c r="C1045" s="11" t="s">
        <v>2384</v>
      </c>
    </row>
    <row r="1046" spans="1:8">
      <c r="A1046" s="11" t="s">
        <v>2386</v>
      </c>
      <c r="B1046" s="11" t="s">
        <v>2387</v>
      </c>
      <c r="C1046" s="11" t="s">
        <v>2386</v>
      </c>
    </row>
    <row r="1047" spans="1:8">
      <c r="A1047" s="11" t="s">
        <v>2388</v>
      </c>
      <c r="B1047" s="11" t="s">
        <v>2389</v>
      </c>
      <c r="C1047" s="11" t="s">
        <v>2388</v>
      </c>
    </row>
    <row r="1048" spans="1:8">
      <c r="A1048" s="11" t="s">
        <v>2390</v>
      </c>
      <c r="B1048" s="11" t="s">
        <v>2391</v>
      </c>
      <c r="C1048" s="11" t="s">
        <v>2390</v>
      </c>
    </row>
    <row r="1049" spans="1:8">
      <c r="A1049" s="11" t="s">
        <v>2392</v>
      </c>
      <c r="B1049" s="11" t="s">
        <v>2393</v>
      </c>
      <c r="C1049" s="11" t="s">
        <v>2392</v>
      </c>
    </row>
    <row r="1050" spans="1:8">
      <c r="A1050" s="11" t="s">
        <v>2394</v>
      </c>
      <c r="B1050" s="11" t="s">
        <v>2395</v>
      </c>
      <c r="C1050" s="11" t="s">
        <v>2394</v>
      </c>
    </row>
    <row r="1051" spans="1:8">
      <c r="A1051" s="11" t="s">
        <v>2396</v>
      </c>
      <c r="B1051" s="11" t="s">
        <v>2397</v>
      </c>
      <c r="C1051" s="11" t="s">
        <v>2396</v>
      </c>
    </row>
    <row r="1052" spans="1:8">
      <c r="A1052" s="11" t="s">
        <v>2398</v>
      </c>
      <c r="B1052" s="11" t="s">
        <v>2399</v>
      </c>
      <c r="C1052" s="11" t="s">
        <v>2398</v>
      </c>
    </row>
    <row r="1053" spans="1:8">
      <c r="A1053" s="11" t="s">
        <v>2400</v>
      </c>
      <c r="B1053" s="11" t="s">
        <v>2401</v>
      </c>
      <c r="C1053" s="11" t="s">
        <v>2400</v>
      </c>
    </row>
    <row r="1054" spans="1:8">
      <c r="A1054" s="11" t="s">
        <v>2402</v>
      </c>
      <c r="B1054" s="11" t="s">
        <v>2403</v>
      </c>
      <c r="C1054" s="11" t="s">
        <v>2402</v>
      </c>
      <c r="D1054" s="11">
        <v>800</v>
      </c>
      <c r="E1054" s="11">
        <v>320</v>
      </c>
      <c r="F1054" s="11">
        <v>1120</v>
      </c>
      <c r="G1054" s="11" t="s">
        <v>35</v>
      </c>
      <c r="H1054" s="11" t="s">
        <v>28</v>
      </c>
    </row>
    <row r="1055" spans="1:8">
      <c r="A1055" s="11" t="s">
        <v>2404</v>
      </c>
      <c r="B1055" s="11" t="s">
        <v>2405</v>
      </c>
      <c r="C1055" s="11" t="s">
        <v>2404</v>
      </c>
    </row>
    <row r="1056" spans="1:8">
      <c r="A1056" s="11" t="s">
        <v>2406</v>
      </c>
      <c r="B1056" s="11" t="s">
        <v>2407</v>
      </c>
      <c r="C1056" s="11" t="s">
        <v>2406</v>
      </c>
    </row>
    <row r="1057" spans="1:8">
      <c r="A1057" s="11" t="s">
        <v>2408</v>
      </c>
      <c r="B1057" s="11" t="s">
        <v>2409</v>
      </c>
      <c r="C1057" s="11" t="s">
        <v>2408</v>
      </c>
    </row>
    <row r="1058" spans="1:8">
      <c r="A1058" s="11" t="s">
        <v>2410</v>
      </c>
      <c r="B1058" s="11" t="s">
        <v>2411</v>
      </c>
      <c r="C1058" s="11" t="s">
        <v>2410</v>
      </c>
    </row>
    <row r="1059" spans="1:8">
      <c r="A1059" s="11" t="s">
        <v>2412</v>
      </c>
      <c r="B1059" s="11" t="s">
        <v>2413</v>
      </c>
      <c r="C1059" s="11" t="s">
        <v>2412</v>
      </c>
    </row>
    <row r="1060" spans="1:8">
      <c r="A1060" s="11" t="s">
        <v>2414</v>
      </c>
      <c r="B1060" s="11" t="s">
        <v>2415</v>
      </c>
      <c r="C1060" s="11" t="s">
        <v>2414</v>
      </c>
    </row>
    <row r="1061" spans="1:8">
      <c r="A1061" s="11" t="s">
        <v>2416</v>
      </c>
      <c r="B1061" s="11" t="s">
        <v>2417</v>
      </c>
      <c r="C1061" s="11" t="s">
        <v>2416</v>
      </c>
    </row>
    <row r="1062" spans="1:8">
      <c r="A1062" s="11" t="s">
        <v>2418</v>
      </c>
      <c r="B1062" s="11" t="s">
        <v>2419</v>
      </c>
      <c r="C1062" s="11" t="s">
        <v>2418</v>
      </c>
    </row>
    <row r="1063" spans="1:8">
      <c r="A1063" s="11" t="s">
        <v>2420</v>
      </c>
      <c r="B1063" s="11" t="s">
        <v>2421</v>
      </c>
      <c r="C1063" s="11" t="s">
        <v>2420</v>
      </c>
      <c r="D1063" s="11">
        <v>800</v>
      </c>
      <c r="E1063" s="11">
        <v>320</v>
      </c>
      <c r="F1063" s="11">
        <v>1120</v>
      </c>
      <c r="G1063" s="11" t="s">
        <v>35</v>
      </c>
      <c r="H1063" s="11" t="s">
        <v>28</v>
      </c>
    </row>
    <row r="1064" spans="1:8">
      <c r="A1064" s="11" t="s">
        <v>2422</v>
      </c>
      <c r="B1064" s="11" t="s">
        <v>2423</v>
      </c>
      <c r="C1064" s="11" t="s">
        <v>2422</v>
      </c>
    </row>
    <row r="1065" spans="1:8">
      <c r="A1065" s="11" t="s">
        <v>2424</v>
      </c>
      <c r="B1065" s="11" t="s">
        <v>2425</v>
      </c>
      <c r="C1065" s="11" t="s">
        <v>2424</v>
      </c>
    </row>
    <row r="1066" spans="1:8">
      <c r="A1066" s="11" t="s">
        <v>2426</v>
      </c>
      <c r="B1066" s="11" t="s">
        <v>2427</v>
      </c>
      <c r="C1066" s="11" t="s">
        <v>2426</v>
      </c>
    </row>
    <row r="1067" spans="1:8">
      <c r="A1067" s="11" t="s">
        <v>2428</v>
      </c>
      <c r="B1067" s="11" t="s">
        <v>2429</v>
      </c>
      <c r="C1067" s="11" t="s">
        <v>2428</v>
      </c>
    </row>
    <row r="1068" spans="1:8">
      <c r="A1068" s="11" t="s">
        <v>2430</v>
      </c>
      <c r="B1068" s="11" t="s">
        <v>2431</v>
      </c>
      <c r="C1068" s="11" t="s">
        <v>2430</v>
      </c>
    </row>
    <row r="1069" spans="1:8">
      <c r="A1069" s="11" t="s">
        <v>2432</v>
      </c>
      <c r="B1069" s="11" t="s">
        <v>2433</v>
      </c>
      <c r="C1069" s="11" t="s">
        <v>2432</v>
      </c>
    </row>
    <row r="1070" spans="1:8">
      <c r="A1070" s="11" t="s">
        <v>2434</v>
      </c>
      <c r="B1070" s="11" t="s">
        <v>2435</v>
      </c>
      <c r="C1070" s="11" t="s">
        <v>2434</v>
      </c>
    </row>
    <row r="1071" spans="1:8">
      <c r="A1071" s="11" t="s">
        <v>2436</v>
      </c>
      <c r="B1071" s="11" t="s">
        <v>2437</v>
      </c>
      <c r="C1071" s="11" t="s">
        <v>2436</v>
      </c>
    </row>
    <row r="1072" spans="1:8">
      <c r="A1072" s="11" t="s">
        <v>2438</v>
      </c>
      <c r="B1072" s="11" t="s">
        <v>2439</v>
      </c>
      <c r="C1072" s="11" t="s">
        <v>2438</v>
      </c>
    </row>
    <row r="1073" spans="1:8">
      <c r="A1073" s="11" t="s">
        <v>2440</v>
      </c>
      <c r="B1073" s="11" t="s">
        <v>2441</v>
      </c>
      <c r="C1073" s="11" t="s">
        <v>2440</v>
      </c>
    </row>
    <row r="1074" spans="1:8">
      <c r="A1074" s="11" t="s">
        <v>2442</v>
      </c>
      <c r="B1074" s="11" t="s">
        <v>2443</v>
      </c>
      <c r="C1074" s="11" t="s">
        <v>2442</v>
      </c>
    </row>
    <row r="1075" spans="1:8">
      <c r="A1075" s="11" t="s">
        <v>2444</v>
      </c>
      <c r="B1075" s="11" t="s">
        <v>2445</v>
      </c>
      <c r="C1075" s="11" t="s">
        <v>2444</v>
      </c>
      <c r="D1075" s="11">
        <v>240</v>
      </c>
      <c r="E1075" s="11">
        <v>60</v>
      </c>
      <c r="F1075" s="11">
        <v>300</v>
      </c>
      <c r="G1075" s="11" t="s">
        <v>35</v>
      </c>
      <c r="H1075" s="11" t="s">
        <v>28</v>
      </c>
    </row>
    <row r="1076" spans="1:8">
      <c r="A1076" s="11" t="s">
        <v>2446</v>
      </c>
      <c r="B1076" s="11" t="s">
        <v>2447</v>
      </c>
      <c r="C1076" s="11" t="s">
        <v>2446</v>
      </c>
      <c r="D1076" s="11">
        <v>70</v>
      </c>
      <c r="E1076" s="11">
        <v>50</v>
      </c>
      <c r="F1076" s="11">
        <v>120</v>
      </c>
      <c r="G1076" s="11" t="s">
        <v>210</v>
      </c>
      <c r="H1076" s="11" t="s">
        <v>28</v>
      </c>
    </row>
    <row r="1077" spans="1:8">
      <c r="A1077" s="11" t="s">
        <v>2448</v>
      </c>
      <c r="B1077" s="11" t="s">
        <v>2449</v>
      </c>
      <c r="C1077" s="11" t="s">
        <v>2448</v>
      </c>
      <c r="D1077" s="11">
        <v>70</v>
      </c>
      <c r="E1077" s="11">
        <v>50</v>
      </c>
      <c r="F1077" s="11">
        <v>120</v>
      </c>
      <c r="G1077" s="11" t="s">
        <v>210</v>
      </c>
      <c r="H1077" s="11" t="s">
        <v>28</v>
      </c>
    </row>
    <row r="1078" spans="1:8">
      <c r="A1078" s="11" t="s">
        <v>2450</v>
      </c>
      <c r="B1078" s="11" t="s">
        <v>2451</v>
      </c>
      <c r="C1078" s="11" t="s">
        <v>2450</v>
      </c>
    </row>
    <row r="1079" spans="1:8">
      <c r="A1079" s="11" t="s">
        <v>2452</v>
      </c>
      <c r="B1079" s="11" t="s">
        <v>2453</v>
      </c>
      <c r="C1079" s="11" t="s">
        <v>2452</v>
      </c>
    </row>
    <row r="1080" spans="1:8">
      <c r="A1080" s="11" t="s">
        <v>2454</v>
      </c>
      <c r="B1080" s="11" t="s">
        <v>2455</v>
      </c>
      <c r="C1080" s="11" t="s">
        <v>2454</v>
      </c>
      <c r="D1080" s="11">
        <v>750</v>
      </c>
      <c r="E1080" s="11">
        <v>80</v>
      </c>
      <c r="F1080" s="11">
        <v>830</v>
      </c>
      <c r="G1080" s="11" t="s">
        <v>35</v>
      </c>
      <c r="H1080" s="11" t="s">
        <v>28</v>
      </c>
    </row>
    <row r="1081" spans="1:8">
      <c r="A1081" s="11" t="s">
        <v>2456</v>
      </c>
      <c r="B1081" s="11" t="s">
        <v>2457</v>
      </c>
      <c r="C1081" s="11" t="s">
        <v>2456</v>
      </c>
      <c r="D1081" s="11">
        <v>70</v>
      </c>
      <c r="E1081" s="11">
        <v>50</v>
      </c>
      <c r="F1081" s="11">
        <v>120</v>
      </c>
      <c r="G1081" s="11" t="s">
        <v>210</v>
      </c>
      <c r="H1081" s="11" t="s">
        <v>28</v>
      </c>
    </row>
    <row r="1082" spans="1:8">
      <c r="A1082" s="11" t="s">
        <v>2458</v>
      </c>
      <c r="B1082" s="11" t="s">
        <v>2459</v>
      </c>
      <c r="C1082" s="11" t="s">
        <v>2458</v>
      </c>
    </row>
    <row r="1083" spans="1:8">
      <c r="A1083" s="11" t="s">
        <v>2460</v>
      </c>
      <c r="B1083" s="11" t="s">
        <v>2461</v>
      </c>
      <c r="C1083" s="11" t="s">
        <v>2460</v>
      </c>
    </row>
    <row r="1084" spans="1:8">
      <c r="A1084" s="11" t="s">
        <v>2462</v>
      </c>
      <c r="B1084" s="11" t="s">
        <v>2463</v>
      </c>
      <c r="C1084" s="11" t="s">
        <v>2462</v>
      </c>
    </row>
    <row r="1085" spans="1:8">
      <c r="A1085" s="11" t="s">
        <v>2464</v>
      </c>
      <c r="B1085" s="11" t="s">
        <v>2465</v>
      </c>
      <c r="C1085" s="11" t="s">
        <v>2464</v>
      </c>
      <c r="D1085" s="11">
        <v>250</v>
      </c>
      <c r="E1085" s="11">
        <v>70</v>
      </c>
      <c r="F1085" s="11">
        <v>320</v>
      </c>
      <c r="G1085" s="11" t="s">
        <v>35</v>
      </c>
      <c r="H1085" s="11" t="s">
        <v>28</v>
      </c>
    </row>
    <row r="1086" spans="1:8">
      <c r="A1086" s="11" t="s">
        <v>2466</v>
      </c>
      <c r="B1086" s="11" t="s">
        <v>2467</v>
      </c>
      <c r="C1086" s="11" t="s">
        <v>2466</v>
      </c>
      <c r="D1086" s="11">
        <v>250</v>
      </c>
      <c r="E1086" s="11">
        <v>70</v>
      </c>
      <c r="F1086" s="11">
        <v>320</v>
      </c>
      <c r="G1086" s="11" t="s">
        <v>35</v>
      </c>
      <c r="H1086" s="11" t="s">
        <v>28</v>
      </c>
    </row>
    <row r="1087" spans="1:8">
      <c r="A1087" s="11" t="s">
        <v>2468</v>
      </c>
      <c r="B1087" s="11" t="s">
        <v>2469</v>
      </c>
      <c r="C1087" s="11" t="s">
        <v>2468</v>
      </c>
    </row>
    <row r="1088" spans="1:8">
      <c r="A1088" s="11" t="s">
        <v>2470</v>
      </c>
      <c r="B1088" s="11" t="s">
        <v>2471</v>
      </c>
      <c r="C1088" s="11" t="s">
        <v>2470</v>
      </c>
    </row>
    <row r="1089" spans="1:8">
      <c r="A1089" s="11" t="s">
        <v>2472</v>
      </c>
      <c r="B1089" s="11" t="s">
        <v>2473</v>
      </c>
      <c r="C1089" s="11" t="s">
        <v>2472</v>
      </c>
      <c r="D1089" s="11">
        <v>70</v>
      </c>
      <c r="E1089" s="11">
        <v>50</v>
      </c>
      <c r="F1089" s="11">
        <v>120</v>
      </c>
      <c r="G1089" s="11" t="s">
        <v>210</v>
      </c>
      <c r="H1089" s="11" t="s">
        <v>28</v>
      </c>
    </row>
    <row r="1090" spans="1:8">
      <c r="A1090" s="11" t="s">
        <v>2474</v>
      </c>
      <c r="B1090" s="11" t="s">
        <v>2475</v>
      </c>
      <c r="C1090" s="11" t="s">
        <v>2474</v>
      </c>
    </row>
    <row r="1091" spans="1:8">
      <c r="A1091" s="11" t="s">
        <v>2476</v>
      </c>
      <c r="B1091" s="11" t="s">
        <v>2477</v>
      </c>
      <c r="C1091" s="11" t="s">
        <v>2476</v>
      </c>
      <c r="D1091" s="11">
        <v>500</v>
      </c>
      <c r="E1091" s="11">
        <v>90</v>
      </c>
      <c r="F1091" s="11">
        <v>590</v>
      </c>
      <c r="G1091" s="11" t="s">
        <v>35</v>
      </c>
      <c r="H1091" s="11" t="s">
        <v>28</v>
      </c>
    </row>
    <row r="1092" spans="1:8">
      <c r="A1092" s="11" t="s">
        <v>2478</v>
      </c>
      <c r="B1092" s="11" t="s">
        <v>2479</v>
      </c>
      <c r="C1092" s="11" t="s">
        <v>2478</v>
      </c>
    </row>
    <row r="1093" spans="1:8">
      <c r="A1093" s="11" t="s">
        <v>2480</v>
      </c>
      <c r="B1093" s="11" t="s">
        <v>2481</v>
      </c>
      <c r="C1093" s="11" t="s">
        <v>2480</v>
      </c>
      <c r="D1093" s="11">
        <v>750</v>
      </c>
      <c r="E1093" s="11">
        <v>80</v>
      </c>
      <c r="F1093" s="11">
        <v>830</v>
      </c>
      <c r="G1093" s="11" t="s">
        <v>35</v>
      </c>
      <c r="H1093" s="11" t="s">
        <v>28</v>
      </c>
    </row>
    <row r="1094" spans="1:8">
      <c r="A1094" s="11" t="s">
        <v>2482</v>
      </c>
      <c r="B1094" s="11" t="s">
        <v>2483</v>
      </c>
      <c r="C1094" s="11" t="s">
        <v>2482</v>
      </c>
      <c r="D1094" s="11">
        <v>520</v>
      </c>
      <c r="E1094" s="11">
        <v>80</v>
      </c>
      <c r="F1094" s="11">
        <v>600</v>
      </c>
      <c r="G1094" s="11" t="s">
        <v>35</v>
      </c>
      <c r="H1094" s="11" t="s">
        <v>28</v>
      </c>
    </row>
    <row r="1095" spans="1:8">
      <c r="A1095" s="11" t="s">
        <v>2484</v>
      </c>
      <c r="B1095" s="11" t="s">
        <v>2485</v>
      </c>
      <c r="C1095" s="11" t="s">
        <v>2484</v>
      </c>
    </row>
    <row r="1096" spans="1:8">
      <c r="A1096" s="11" t="s">
        <v>2486</v>
      </c>
      <c r="B1096" s="11" t="s">
        <v>2487</v>
      </c>
      <c r="C1096" s="11" t="s">
        <v>2486</v>
      </c>
    </row>
    <row r="1097" spans="1:8">
      <c r="A1097" s="11" t="s">
        <v>2488</v>
      </c>
      <c r="B1097" s="11" t="s">
        <v>2489</v>
      </c>
      <c r="C1097" s="11" t="s">
        <v>2488</v>
      </c>
    </row>
    <row r="1098" spans="1:8">
      <c r="A1098" s="11" t="s">
        <v>2490</v>
      </c>
      <c r="B1098" s="11" t="s">
        <v>2491</v>
      </c>
      <c r="C1098" s="11" t="s">
        <v>2490</v>
      </c>
      <c r="D1098" s="11">
        <v>70</v>
      </c>
      <c r="E1098" s="11">
        <v>50</v>
      </c>
      <c r="F1098" s="11">
        <v>120</v>
      </c>
      <c r="G1098" s="11" t="s">
        <v>210</v>
      </c>
      <c r="H1098" s="11" t="s">
        <v>28</v>
      </c>
    </row>
    <row r="1099" spans="1:8">
      <c r="A1099" s="11" t="s">
        <v>2492</v>
      </c>
      <c r="B1099" s="11" t="s">
        <v>2493</v>
      </c>
      <c r="C1099" s="11" t="s">
        <v>2492</v>
      </c>
      <c r="D1099" s="11">
        <v>180</v>
      </c>
      <c r="E1099" s="11">
        <v>60</v>
      </c>
      <c r="F1099" s="11">
        <v>240</v>
      </c>
      <c r="G1099" s="11" t="s">
        <v>27</v>
      </c>
      <c r="H1099" s="11" t="s">
        <v>28</v>
      </c>
    </row>
    <row r="1100" spans="1:8">
      <c r="A1100" s="11" t="s">
        <v>2494</v>
      </c>
      <c r="B1100" s="11" t="s">
        <v>2495</v>
      </c>
      <c r="C1100" s="11" t="s">
        <v>2494</v>
      </c>
      <c r="D1100" s="11">
        <v>70</v>
      </c>
      <c r="E1100" s="11">
        <v>50</v>
      </c>
      <c r="F1100" s="11">
        <v>120</v>
      </c>
      <c r="G1100" s="11" t="s">
        <v>210</v>
      </c>
      <c r="H1100" s="11" t="s">
        <v>28</v>
      </c>
    </row>
    <row r="1101" spans="1:8">
      <c r="A1101" s="11" t="s">
        <v>2496</v>
      </c>
      <c r="B1101" s="11" t="s">
        <v>2497</v>
      </c>
      <c r="C1101" s="11" t="s">
        <v>2496</v>
      </c>
    </row>
    <row r="1102" spans="1:8">
      <c r="A1102" s="11" t="s">
        <v>2498</v>
      </c>
      <c r="B1102" s="11" t="s">
        <v>2499</v>
      </c>
      <c r="C1102" s="11" t="s">
        <v>2498</v>
      </c>
      <c r="D1102" s="11">
        <v>250</v>
      </c>
      <c r="E1102" s="11">
        <v>70</v>
      </c>
      <c r="F1102" s="11">
        <v>320</v>
      </c>
      <c r="G1102" s="11" t="s">
        <v>35</v>
      </c>
      <c r="H1102" s="11" t="s">
        <v>28</v>
      </c>
    </row>
    <row r="1103" spans="1:8">
      <c r="A1103" s="11" t="s">
        <v>2500</v>
      </c>
      <c r="B1103" s="11" t="s">
        <v>2501</v>
      </c>
      <c r="C1103" s="11" t="s">
        <v>2500</v>
      </c>
      <c r="D1103" s="11">
        <v>200</v>
      </c>
      <c r="E1103" s="11">
        <v>60</v>
      </c>
      <c r="F1103" s="11">
        <v>260</v>
      </c>
      <c r="G1103" s="11" t="s">
        <v>27</v>
      </c>
      <c r="H1103" s="11" t="s">
        <v>28</v>
      </c>
    </row>
    <row r="1104" spans="1:8">
      <c r="A1104" s="11" t="s">
        <v>2502</v>
      </c>
      <c r="B1104" s="11" t="s">
        <v>2503</v>
      </c>
      <c r="C1104" s="11" t="s">
        <v>2502</v>
      </c>
    </row>
    <row r="1105" spans="1:8">
      <c r="A1105" s="11" t="s">
        <v>2504</v>
      </c>
      <c r="B1105" s="11" t="s">
        <v>2505</v>
      </c>
      <c r="C1105" s="11" t="s">
        <v>2504</v>
      </c>
      <c r="D1105" s="11">
        <v>180</v>
      </c>
      <c r="E1105" s="11">
        <v>60</v>
      </c>
      <c r="F1105" s="11">
        <v>240</v>
      </c>
      <c r="G1105" s="11" t="s">
        <v>27</v>
      </c>
      <c r="H1105" s="11" t="s">
        <v>28</v>
      </c>
    </row>
    <row r="1106" spans="1:8">
      <c r="A1106" s="11" t="s">
        <v>2506</v>
      </c>
      <c r="B1106" s="11" t="s">
        <v>2507</v>
      </c>
      <c r="C1106" s="11" t="s">
        <v>2506</v>
      </c>
      <c r="D1106" s="11">
        <v>180</v>
      </c>
      <c r="E1106" s="11">
        <v>60</v>
      </c>
      <c r="F1106" s="11">
        <v>240</v>
      </c>
      <c r="G1106" s="11" t="s">
        <v>27</v>
      </c>
      <c r="H1106" s="11" t="s">
        <v>28</v>
      </c>
    </row>
    <row r="1107" spans="1:8">
      <c r="A1107" s="11" t="s">
        <v>2508</v>
      </c>
      <c r="B1107" s="11" t="s">
        <v>2509</v>
      </c>
      <c r="C1107" s="11" t="s">
        <v>2508</v>
      </c>
    </row>
    <row r="1108" spans="1:8">
      <c r="A1108" s="11" t="s">
        <v>2510</v>
      </c>
      <c r="B1108" s="11" t="s">
        <v>2511</v>
      </c>
      <c r="C1108" s="11" t="s">
        <v>2510</v>
      </c>
      <c r="D1108" s="11">
        <v>1100</v>
      </c>
      <c r="E1108" s="11">
        <v>300</v>
      </c>
      <c r="F1108" s="11">
        <v>1400</v>
      </c>
      <c r="G1108" s="11" t="s">
        <v>35</v>
      </c>
      <c r="H1108" s="11" t="s">
        <v>28</v>
      </c>
    </row>
    <row r="1109" spans="1:8">
      <c r="A1109" s="11" t="s">
        <v>2512</v>
      </c>
      <c r="B1109" s="11" t="s">
        <v>2513</v>
      </c>
      <c r="C1109" s="11" t="s">
        <v>2512</v>
      </c>
    </row>
    <row r="1110" spans="1:8">
      <c r="A1110" s="11" t="s">
        <v>2514</v>
      </c>
      <c r="B1110" s="11" t="s">
        <v>2515</v>
      </c>
      <c r="C1110" s="11" t="s">
        <v>2514</v>
      </c>
      <c r="D1110" s="11">
        <v>1100</v>
      </c>
      <c r="E1110" s="11">
        <v>300</v>
      </c>
      <c r="F1110" s="11">
        <v>1400</v>
      </c>
      <c r="G1110" s="11" t="s">
        <v>35</v>
      </c>
      <c r="H1110" s="11" t="s">
        <v>28</v>
      </c>
    </row>
    <row r="1111" spans="1:8">
      <c r="A1111" s="11" t="s">
        <v>2516</v>
      </c>
      <c r="B1111" s="11" t="s">
        <v>2517</v>
      </c>
      <c r="C1111" s="11" t="s">
        <v>2516</v>
      </c>
      <c r="D1111" s="11">
        <v>1100</v>
      </c>
      <c r="E1111" s="11">
        <v>300</v>
      </c>
      <c r="F1111" s="11">
        <v>1400</v>
      </c>
      <c r="G1111" s="11" t="s">
        <v>35</v>
      </c>
      <c r="H1111" s="11" t="s">
        <v>28</v>
      </c>
    </row>
    <row r="1112" spans="1:8">
      <c r="A1112" s="11" t="s">
        <v>2518</v>
      </c>
      <c r="B1112" s="11" t="s">
        <v>2519</v>
      </c>
      <c r="C1112" s="11" t="s">
        <v>2518</v>
      </c>
      <c r="D1112" s="11">
        <v>1200</v>
      </c>
      <c r="E1112" s="11">
        <v>300</v>
      </c>
      <c r="F1112" s="11">
        <v>1500</v>
      </c>
      <c r="G1112" s="11" t="s">
        <v>35</v>
      </c>
      <c r="H1112" s="11" t="s">
        <v>28</v>
      </c>
    </row>
    <row r="1113" spans="1:8">
      <c r="A1113" s="11" t="s">
        <v>2520</v>
      </c>
      <c r="B1113" s="11" t="s">
        <v>2521</v>
      </c>
      <c r="C1113" s="11" t="s">
        <v>2520</v>
      </c>
      <c r="D1113" s="11">
        <v>70</v>
      </c>
      <c r="E1113" s="11">
        <v>50</v>
      </c>
      <c r="F1113" s="11">
        <v>120</v>
      </c>
      <c r="G1113" s="11" t="s">
        <v>210</v>
      </c>
      <c r="H1113" s="11" t="s">
        <v>28</v>
      </c>
    </row>
    <row r="1114" spans="1:8">
      <c r="A1114" s="11" t="s">
        <v>2522</v>
      </c>
      <c r="B1114" s="11" t="s">
        <v>2523</v>
      </c>
      <c r="C1114" s="11" t="s">
        <v>2522</v>
      </c>
      <c r="D1114" s="11">
        <v>70</v>
      </c>
      <c r="E1114" s="11">
        <v>50</v>
      </c>
      <c r="F1114" s="11">
        <v>120</v>
      </c>
      <c r="G1114" s="11" t="s">
        <v>210</v>
      </c>
      <c r="H1114" s="11" t="s">
        <v>28</v>
      </c>
    </row>
    <row r="1115" spans="1:8">
      <c r="A1115" s="11" t="s">
        <v>2524</v>
      </c>
      <c r="B1115" s="11" t="s">
        <v>2525</v>
      </c>
      <c r="C1115" s="11" t="s">
        <v>2524</v>
      </c>
    </row>
    <row r="1116" spans="1:8">
      <c r="A1116" s="11" t="s">
        <v>2526</v>
      </c>
      <c r="B1116" s="11" t="s">
        <v>2527</v>
      </c>
      <c r="C1116" s="11" t="s">
        <v>2526</v>
      </c>
      <c r="D1116" s="11">
        <v>360</v>
      </c>
      <c r="E1116" s="11">
        <v>150</v>
      </c>
      <c r="F1116" s="11">
        <v>510</v>
      </c>
      <c r="G1116" s="11" t="s">
        <v>35</v>
      </c>
      <c r="H1116" s="11" t="s">
        <v>28</v>
      </c>
    </row>
    <row r="1117" spans="1:8">
      <c r="A1117" s="11" t="s">
        <v>2528</v>
      </c>
      <c r="B1117" s="11" t="s">
        <v>2529</v>
      </c>
      <c r="C1117" s="11" t="s">
        <v>2528</v>
      </c>
      <c r="D1117" s="11">
        <v>360</v>
      </c>
      <c r="E1117" s="11">
        <v>150</v>
      </c>
      <c r="F1117" s="11">
        <v>510</v>
      </c>
      <c r="G1117" s="11" t="s">
        <v>35</v>
      </c>
      <c r="H1117" s="11" t="s">
        <v>28</v>
      </c>
    </row>
    <row r="1118" spans="1:8">
      <c r="A1118" s="11" t="s">
        <v>2530</v>
      </c>
      <c r="B1118" s="11" t="s">
        <v>2531</v>
      </c>
      <c r="C1118" s="11" t="s">
        <v>2530</v>
      </c>
    </row>
    <row r="1119" spans="1:8">
      <c r="A1119" s="11" t="s">
        <v>2532</v>
      </c>
      <c r="B1119" s="11" t="s">
        <v>2533</v>
      </c>
      <c r="C1119" s="11" t="s">
        <v>2532</v>
      </c>
      <c r="D1119" s="11">
        <v>70</v>
      </c>
      <c r="E1119" s="11">
        <v>50</v>
      </c>
      <c r="F1119" s="11">
        <v>120</v>
      </c>
      <c r="G1119" s="11" t="s">
        <v>210</v>
      </c>
      <c r="H1119" s="11" t="s">
        <v>28</v>
      </c>
    </row>
    <row r="1120" spans="1:8">
      <c r="A1120" s="11" t="s">
        <v>2534</v>
      </c>
      <c r="B1120" s="11" t="s">
        <v>2535</v>
      </c>
      <c r="C1120" s="11" t="s">
        <v>2534</v>
      </c>
    </row>
    <row r="1121" spans="1:8">
      <c r="A1121" s="11" t="s">
        <v>2536</v>
      </c>
      <c r="B1121" s="11" t="s">
        <v>2537</v>
      </c>
      <c r="C1121" s="11" t="s">
        <v>2536</v>
      </c>
      <c r="D1121" s="11">
        <v>360</v>
      </c>
      <c r="E1121" s="11">
        <v>150</v>
      </c>
      <c r="F1121" s="11">
        <v>510</v>
      </c>
      <c r="G1121" s="11" t="s">
        <v>35</v>
      </c>
      <c r="H1121" s="11" t="s">
        <v>28</v>
      </c>
    </row>
    <row r="1122" spans="1:8">
      <c r="A1122" s="11" t="s">
        <v>2538</v>
      </c>
      <c r="B1122" s="11" t="s">
        <v>2539</v>
      </c>
      <c r="C1122" s="11" t="s">
        <v>2538</v>
      </c>
    </row>
    <row r="1123" spans="1:8">
      <c r="A1123" s="11" t="s">
        <v>2540</v>
      </c>
      <c r="B1123" s="11" t="s">
        <v>2541</v>
      </c>
      <c r="C1123" s="11" t="s">
        <v>2540</v>
      </c>
    </row>
    <row r="1124" spans="1:8">
      <c r="A1124" s="11" t="s">
        <v>2542</v>
      </c>
      <c r="B1124" s="11" t="s">
        <v>2543</v>
      </c>
      <c r="C1124" s="11" t="s">
        <v>2542</v>
      </c>
    </row>
    <row r="1125" spans="1:8">
      <c r="A1125" s="11" t="s">
        <v>2544</v>
      </c>
      <c r="B1125" s="11" t="s">
        <v>2545</v>
      </c>
      <c r="C1125" s="11" t="s">
        <v>2544</v>
      </c>
      <c r="D1125" s="11">
        <v>360</v>
      </c>
      <c r="E1125" s="11">
        <v>150</v>
      </c>
      <c r="F1125" s="11">
        <v>510</v>
      </c>
      <c r="G1125" s="11" t="s">
        <v>35</v>
      </c>
      <c r="H1125" s="11" t="s">
        <v>28</v>
      </c>
    </row>
    <row r="1126" spans="1:8">
      <c r="A1126" s="11" t="s">
        <v>2546</v>
      </c>
      <c r="B1126" s="11" t="s">
        <v>2547</v>
      </c>
      <c r="C1126" s="11" t="s">
        <v>2546</v>
      </c>
      <c r="D1126" s="11">
        <v>360</v>
      </c>
      <c r="E1126" s="11">
        <v>150</v>
      </c>
      <c r="F1126" s="11">
        <v>510</v>
      </c>
      <c r="G1126" s="11" t="s">
        <v>35</v>
      </c>
      <c r="H1126" s="11" t="s">
        <v>28</v>
      </c>
    </row>
    <row r="1127" spans="1:8">
      <c r="A1127" s="11" t="s">
        <v>2548</v>
      </c>
      <c r="B1127" s="11" t="s">
        <v>2549</v>
      </c>
      <c r="C1127" s="11" t="s">
        <v>2548</v>
      </c>
    </row>
    <row r="1128" spans="1:8">
      <c r="A1128" s="11" t="s">
        <v>2550</v>
      </c>
      <c r="B1128" s="11" t="s">
        <v>2551</v>
      </c>
      <c r="C1128" s="11" t="s">
        <v>2550</v>
      </c>
      <c r="D1128" s="11">
        <v>360</v>
      </c>
      <c r="E1128" s="11">
        <v>150</v>
      </c>
      <c r="F1128" s="11">
        <v>510</v>
      </c>
      <c r="G1128" s="11" t="s">
        <v>35</v>
      </c>
      <c r="H1128" s="11" t="s">
        <v>28</v>
      </c>
    </row>
    <row r="1129" spans="1:8">
      <c r="A1129" s="11" t="s">
        <v>2552</v>
      </c>
      <c r="B1129" s="11" t="s">
        <v>2553</v>
      </c>
      <c r="C1129" s="11" t="s">
        <v>2552</v>
      </c>
    </row>
    <row r="1130" spans="1:8">
      <c r="A1130" s="11" t="s">
        <v>2554</v>
      </c>
      <c r="B1130" s="11" t="s">
        <v>2555</v>
      </c>
      <c r="C1130" s="11" t="s">
        <v>2554</v>
      </c>
      <c r="D1130" s="11">
        <v>1100</v>
      </c>
      <c r="E1130" s="11">
        <v>300</v>
      </c>
      <c r="F1130" s="11">
        <v>1400</v>
      </c>
      <c r="G1130" s="11" t="s">
        <v>35</v>
      </c>
      <c r="H1130" s="11" t="s">
        <v>28</v>
      </c>
    </row>
    <row r="1131" spans="1:8">
      <c r="A1131" s="11" t="s">
        <v>2556</v>
      </c>
      <c r="B1131" s="11" t="s">
        <v>2557</v>
      </c>
      <c r="C1131" s="11" t="s">
        <v>2556</v>
      </c>
    </row>
    <row r="1132" spans="1:8">
      <c r="A1132" s="11" t="s">
        <v>2558</v>
      </c>
      <c r="B1132" s="11" t="s">
        <v>2559</v>
      </c>
      <c r="C1132" s="11" t="s">
        <v>2558</v>
      </c>
    </row>
    <row r="1133" spans="1:8">
      <c r="A1133" s="11" t="s">
        <v>2560</v>
      </c>
      <c r="B1133" s="11" t="s">
        <v>2561</v>
      </c>
      <c r="C1133" s="11" t="s">
        <v>2560</v>
      </c>
      <c r="D1133" s="11">
        <v>70</v>
      </c>
      <c r="E1133" s="11">
        <v>50</v>
      </c>
      <c r="F1133" s="11">
        <v>120</v>
      </c>
      <c r="G1133" s="11" t="s">
        <v>210</v>
      </c>
      <c r="H1133" s="11" t="s">
        <v>28</v>
      </c>
    </row>
    <row r="1134" spans="1:8">
      <c r="A1134" s="11" t="s">
        <v>2562</v>
      </c>
      <c r="B1134" s="11" t="s">
        <v>2563</v>
      </c>
      <c r="C1134" s="11" t="s">
        <v>2562</v>
      </c>
    </row>
    <row r="1135" spans="1:8">
      <c r="A1135" s="11" t="s">
        <v>2564</v>
      </c>
      <c r="B1135" s="11" t="s">
        <v>2565</v>
      </c>
      <c r="C1135" s="11" t="s">
        <v>2564</v>
      </c>
    </row>
    <row r="1136" spans="1:8">
      <c r="A1136" s="11" t="s">
        <v>2566</v>
      </c>
      <c r="B1136" s="11" t="s">
        <v>2567</v>
      </c>
      <c r="C1136" s="11" t="s">
        <v>2566</v>
      </c>
      <c r="D1136" s="11">
        <v>70</v>
      </c>
      <c r="E1136" s="11">
        <v>50</v>
      </c>
      <c r="F1136" s="11">
        <v>120</v>
      </c>
      <c r="G1136" s="11" t="s">
        <v>210</v>
      </c>
      <c r="H1136" s="11" t="s">
        <v>28</v>
      </c>
    </row>
    <row r="1137" spans="1:8">
      <c r="A1137" s="11" t="s">
        <v>2568</v>
      </c>
      <c r="B1137" s="11" t="s">
        <v>2569</v>
      </c>
      <c r="C1137" s="11" t="s">
        <v>2568</v>
      </c>
      <c r="D1137" s="11">
        <v>230</v>
      </c>
      <c r="E1137" s="11">
        <v>70</v>
      </c>
      <c r="F1137" s="11">
        <v>300</v>
      </c>
      <c r="G1137" s="11" t="s">
        <v>210</v>
      </c>
      <c r="H1137" s="11" t="s">
        <v>28</v>
      </c>
    </row>
    <row r="1138" spans="1:8">
      <c r="A1138" s="11" t="s">
        <v>2570</v>
      </c>
      <c r="B1138" s="11" t="s">
        <v>2571</v>
      </c>
      <c r="C1138" s="11" t="s">
        <v>2570</v>
      </c>
    </row>
    <row r="1139" spans="1:8">
      <c r="A1139" s="11" t="s">
        <v>2572</v>
      </c>
      <c r="B1139" s="11" t="s">
        <v>2573</v>
      </c>
      <c r="C1139" s="11" t="s">
        <v>2572</v>
      </c>
    </row>
    <row r="1140" spans="1:8">
      <c r="A1140" s="11" t="s">
        <v>2574</v>
      </c>
      <c r="B1140" s="11" t="s">
        <v>2575</v>
      </c>
      <c r="C1140" s="11" t="s">
        <v>2574</v>
      </c>
    </row>
    <row r="1141" spans="1:8">
      <c r="A1141" s="11" t="s">
        <v>2576</v>
      </c>
      <c r="B1141" s="11" t="s">
        <v>2577</v>
      </c>
      <c r="C1141" s="11" t="s">
        <v>2576</v>
      </c>
      <c r="D1141" s="11">
        <v>70</v>
      </c>
      <c r="E1141" s="11">
        <v>50</v>
      </c>
      <c r="F1141" s="11">
        <v>120</v>
      </c>
      <c r="G1141" s="11" t="s">
        <v>210</v>
      </c>
      <c r="H1141" s="11" t="s">
        <v>28</v>
      </c>
    </row>
    <row r="1142" spans="1:8">
      <c r="A1142" s="11" t="s">
        <v>2578</v>
      </c>
      <c r="B1142" s="11" t="s">
        <v>2579</v>
      </c>
      <c r="C1142" s="11" t="s">
        <v>2578</v>
      </c>
      <c r="D1142" s="11">
        <v>70</v>
      </c>
      <c r="E1142" s="11">
        <v>50</v>
      </c>
      <c r="F1142" s="11">
        <v>120</v>
      </c>
      <c r="G1142" s="11" t="s">
        <v>210</v>
      </c>
      <c r="H1142" s="11" t="s">
        <v>28</v>
      </c>
    </row>
    <row r="1143" spans="1:8">
      <c r="A1143" s="11" t="s">
        <v>2580</v>
      </c>
      <c r="B1143" s="11" t="s">
        <v>2581</v>
      </c>
      <c r="C1143" s="11" t="s">
        <v>2580</v>
      </c>
      <c r="D1143" s="11">
        <v>70</v>
      </c>
      <c r="E1143" s="11">
        <v>50</v>
      </c>
      <c r="F1143" s="11">
        <v>120</v>
      </c>
      <c r="G1143" s="11" t="s">
        <v>210</v>
      </c>
      <c r="H1143" s="11" t="s">
        <v>28</v>
      </c>
    </row>
    <row r="1144" spans="1:8">
      <c r="A1144" s="11" t="s">
        <v>2582</v>
      </c>
      <c r="B1144" s="11" t="s">
        <v>2583</v>
      </c>
      <c r="C1144" s="11" t="s">
        <v>2582</v>
      </c>
      <c r="D1144" s="11">
        <v>70</v>
      </c>
      <c r="E1144" s="11">
        <v>50</v>
      </c>
      <c r="F1144" s="11">
        <v>120</v>
      </c>
      <c r="G1144" s="11" t="s">
        <v>210</v>
      </c>
      <c r="H1144" s="11" t="s">
        <v>28</v>
      </c>
    </row>
    <row r="1145" spans="1:8">
      <c r="A1145" s="11" t="s">
        <v>2584</v>
      </c>
      <c r="B1145" s="11" t="s">
        <v>2585</v>
      </c>
      <c r="C1145" s="11" t="s">
        <v>2584</v>
      </c>
      <c r="D1145" s="11">
        <v>70</v>
      </c>
      <c r="E1145" s="11">
        <v>50</v>
      </c>
      <c r="F1145" s="11">
        <v>120</v>
      </c>
      <c r="G1145" s="11" t="s">
        <v>210</v>
      </c>
      <c r="H1145" s="11" t="s">
        <v>28</v>
      </c>
    </row>
    <row r="1146" spans="1:8">
      <c r="A1146" s="11" t="s">
        <v>2586</v>
      </c>
      <c r="B1146" s="11" t="s">
        <v>2587</v>
      </c>
      <c r="C1146" s="11" t="s">
        <v>2586</v>
      </c>
    </row>
    <row r="1147" spans="1:8">
      <c r="A1147" s="11" t="s">
        <v>2588</v>
      </c>
      <c r="B1147" s="11" t="s">
        <v>2589</v>
      </c>
      <c r="C1147" s="11" t="s">
        <v>2588</v>
      </c>
    </row>
    <row r="1148" spans="1:8">
      <c r="A1148" s="11" t="s">
        <v>2590</v>
      </c>
      <c r="B1148" s="11" t="s">
        <v>2591</v>
      </c>
      <c r="C1148" s="11" t="s">
        <v>2590</v>
      </c>
    </row>
    <row r="1149" spans="1:8">
      <c r="A1149" s="11" t="s">
        <v>2592</v>
      </c>
      <c r="B1149" s="11" t="s">
        <v>2593</v>
      </c>
      <c r="C1149" s="11" t="s">
        <v>2592</v>
      </c>
    </row>
    <row r="1150" spans="1:8">
      <c r="A1150" s="11" t="s">
        <v>2594</v>
      </c>
      <c r="B1150" s="11" t="s">
        <v>2595</v>
      </c>
      <c r="C1150" s="11" t="s">
        <v>2594</v>
      </c>
    </row>
    <row r="1151" spans="1:8">
      <c r="A1151" s="11" t="s">
        <v>2596</v>
      </c>
      <c r="B1151" s="11" t="s">
        <v>2597</v>
      </c>
      <c r="C1151" s="11" t="s">
        <v>2596</v>
      </c>
    </row>
    <row r="1152" spans="1:8">
      <c r="A1152" s="11" t="s">
        <v>2598</v>
      </c>
      <c r="B1152" s="11" t="s">
        <v>2599</v>
      </c>
      <c r="C1152" s="11" t="s">
        <v>2598</v>
      </c>
    </row>
    <row r="1153" spans="1:8">
      <c r="A1153" s="11" t="s">
        <v>2600</v>
      </c>
      <c r="B1153" s="11" t="s">
        <v>2601</v>
      </c>
      <c r="C1153" s="11" t="s">
        <v>2600</v>
      </c>
    </row>
    <row r="1154" spans="1:8">
      <c r="A1154" s="11" t="s">
        <v>2602</v>
      </c>
      <c r="B1154" s="11" t="s">
        <v>2603</v>
      </c>
      <c r="C1154" s="11" t="s">
        <v>2602</v>
      </c>
      <c r="D1154" s="11">
        <v>70</v>
      </c>
      <c r="E1154" s="11">
        <v>50</v>
      </c>
      <c r="F1154" s="11">
        <v>120</v>
      </c>
      <c r="G1154" s="11" t="s">
        <v>210</v>
      </c>
      <c r="H1154" s="11" t="s">
        <v>28</v>
      </c>
    </row>
    <row r="1155" spans="1:8">
      <c r="A1155" s="11" t="s">
        <v>2604</v>
      </c>
      <c r="B1155" s="11" t="s">
        <v>2605</v>
      </c>
      <c r="C1155" s="11" t="s">
        <v>2604</v>
      </c>
      <c r="D1155" s="11">
        <v>70</v>
      </c>
      <c r="E1155" s="11">
        <v>50</v>
      </c>
      <c r="F1155" s="11">
        <v>120</v>
      </c>
      <c r="G1155" s="11" t="s">
        <v>210</v>
      </c>
      <c r="H1155" s="11" t="s">
        <v>28</v>
      </c>
    </row>
    <row r="1156" spans="1:8">
      <c r="A1156" s="11" t="s">
        <v>2606</v>
      </c>
      <c r="B1156" s="11" t="s">
        <v>2607</v>
      </c>
      <c r="C1156" s="11" t="s">
        <v>2606</v>
      </c>
      <c r="D1156" s="11">
        <v>70</v>
      </c>
      <c r="E1156" s="11">
        <v>50</v>
      </c>
      <c r="F1156" s="11">
        <v>120</v>
      </c>
      <c r="G1156" s="11" t="s">
        <v>210</v>
      </c>
      <c r="H1156" s="11" t="s">
        <v>28</v>
      </c>
    </row>
    <row r="1157" spans="1:8">
      <c r="A1157" s="11" t="s">
        <v>2608</v>
      </c>
      <c r="B1157" s="11" t="s">
        <v>2609</v>
      </c>
      <c r="C1157" s="11" t="s">
        <v>2608</v>
      </c>
      <c r="D1157" s="11">
        <v>70</v>
      </c>
      <c r="E1157" s="11">
        <v>50</v>
      </c>
      <c r="F1157" s="11">
        <v>120</v>
      </c>
      <c r="G1157" s="11" t="s">
        <v>210</v>
      </c>
      <c r="H1157" s="11" t="s">
        <v>28</v>
      </c>
    </row>
    <row r="1158" spans="1:8">
      <c r="A1158" s="11" t="s">
        <v>2610</v>
      </c>
      <c r="B1158" s="11" t="s">
        <v>2611</v>
      </c>
      <c r="C1158" s="11" t="s">
        <v>2610</v>
      </c>
      <c r="D1158" s="11">
        <v>70</v>
      </c>
      <c r="E1158" s="11">
        <v>50</v>
      </c>
      <c r="F1158" s="11">
        <v>120</v>
      </c>
      <c r="G1158" s="11" t="s">
        <v>210</v>
      </c>
      <c r="H1158" s="11" t="s">
        <v>28</v>
      </c>
    </row>
    <row r="1159" spans="1:8">
      <c r="A1159" s="11" t="s">
        <v>2612</v>
      </c>
      <c r="B1159" s="11" t="s">
        <v>2613</v>
      </c>
      <c r="C1159" s="11" t="s">
        <v>2612</v>
      </c>
      <c r="D1159" s="11">
        <v>70</v>
      </c>
      <c r="E1159" s="11">
        <v>50</v>
      </c>
      <c r="F1159" s="11">
        <v>120</v>
      </c>
      <c r="G1159" s="11" t="s">
        <v>210</v>
      </c>
      <c r="H1159" s="11" t="s">
        <v>28</v>
      </c>
    </row>
    <row r="1160" spans="1:8">
      <c r="A1160" s="11" t="s">
        <v>2614</v>
      </c>
      <c r="B1160" s="11" t="s">
        <v>2615</v>
      </c>
      <c r="C1160" s="11" t="s">
        <v>2614</v>
      </c>
      <c r="D1160" s="11">
        <v>70</v>
      </c>
      <c r="E1160" s="11">
        <v>50</v>
      </c>
      <c r="F1160" s="11">
        <v>120</v>
      </c>
      <c r="G1160" s="11" t="s">
        <v>210</v>
      </c>
      <c r="H1160" s="11" t="s">
        <v>28</v>
      </c>
    </row>
    <row r="1161" spans="1:8">
      <c r="A1161" s="11" t="s">
        <v>2616</v>
      </c>
      <c r="B1161" s="11" t="s">
        <v>2617</v>
      </c>
      <c r="C1161" s="11" t="s">
        <v>2616</v>
      </c>
      <c r="D1161" s="11">
        <v>70</v>
      </c>
      <c r="E1161" s="11">
        <v>50</v>
      </c>
      <c r="F1161" s="11">
        <v>120</v>
      </c>
      <c r="G1161" s="11" t="s">
        <v>210</v>
      </c>
      <c r="H1161" s="11" t="s">
        <v>28</v>
      </c>
    </row>
    <row r="1162" spans="1:8">
      <c r="A1162" s="11" t="s">
        <v>2618</v>
      </c>
      <c r="B1162" s="11" t="s">
        <v>2619</v>
      </c>
      <c r="C1162" s="11" t="s">
        <v>2618</v>
      </c>
      <c r="D1162" s="11">
        <v>70</v>
      </c>
      <c r="E1162" s="11">
        <v>50</v>
      </c>
      <c r="F1162" s="11">
        <v>120</v>
      </c>
      <c r="G1162" s="11" t="s">
        <v>210</v>
      </c>
      <c r="H1162" s="11" t="s">
        <v>28</v>
      </c>
    </row>
    <row r="1163" spans="1:8">
      <c r="A1163" s="11" t="s">
        <v>2620</v>
      </c>
      <c r="B1163" s="11" t="s">
        <v>2621</v>
      </c>
      <c r="C1163" s="11" t="s">
        <v>2620</v>
      </c>
      <c r="D1163" s="11">
        <v>70</v>
      </c>
      <c r="E1163" s="11">
        <v>50</v>
      </c>
      <c r="F1163" s="11">
        <v>120</v>
      </c>
      <c r="G1163" s="11" t="s">
        <v>210</v>
      </c>
      <c r="H1163" s="11" t="s">
        <v>28</v>
      </c>
    </row>
    <row r="1164" spans="1:8">
      <c r="A1164" s="11" t="s">
        <v>2622</v>
      </c>
      <c r="B1164" s="11" t="s">
        <v>2623</v>
      </c>
      <c r="C1164" s="11" t="s">
        <v>2622</v>
      </c>
    </row>
    <row r="1165" spans="1:8">
      <c r="A1165" s="11" t="s">
        <v>2624</v>
      </c>
      <c r="B1165" s="11" t="s">
        <v>2625</v>
      </c>
      <c r="C1165" s="11" t="s">
        <v>2624</v>
      </c>
      <c r="D1165" s="11">
        <v>800</v>
      </c>
      <c r="E1165" s="11">
        <v>250</v>
      </c>
      <c r="F1165" s="11">
        <v>1050</v>
      </c>
      <c r="G1165" s="11" t="s">
        <v>35</v>
      </c>
      <c r="H1165" s="11" t="s">
        <v>28</v>
      </c>
    </row>
    <row r="1166" spans="1:8">
      <c r="A1166" s="11" t="s">
        <v>2626</v>
      </c>
      <c r="B1166" s="11" t="s">
        <v>2627</v>
      </c>
      <c r="C1166" s="11" t="s">
        <v>2626</v>
      </c>
      <c r="D1166" s="11">
        <v>70</v>
      </c>
      <c r="E1166" s="11">
        <v>50</v>
      </c>
      <c r="F1166" s="11">
        <v>120</v>
      </c>
      <c r="G1166" s="11" t="s">
        <v>210</v>
      </c>
      <c r="H1166" s="11" t="s">
        <v>28</v>
      </c>
    </row>
    <row r="1167" spans="1:8">
      <c r="A1167" s="11" t="s">
        <v>2628</v>
      </c>
      <c r="B1167" s="11" t="s">
        <v>2629</v>
      </c>
      <c r="C1167" s="11" t="s">
        <v>2628</v>
      </c>
    </row>
    <row r="1168" spans="1:8">
      <c r="A1168" s="11" t="s">
        <v>2630</v>
      </c>
      <c r="B1168" s="11" t="s">
        <v>2631</v>
      </c>
      <c r="C1168" s="11" t="s">
        <v>2630</v>
      </c>
      <c r="D1168" s="11">
        <v>70</v>
      </c>
      <c r="E1168" s="11">
        <v>50</v>
      </c>
      <c r="F1168" s="11">
        <v>120</v>
      </c>
      <c r="G1168" s="11" t="s">
        <v>210</v>
      </c>
      <c r="H1168" s="11" t="s">
        <v>28</v>
      </c>
    </row>
    <row r="1169" spans="1:8">
      <c r="A1169" s="11" t="s">
        <v>2632</v>
      </c>
      <c r="B1169" s="11" t="s">
        <v>2633</v>
      </c>
      <c r="C1169" s="11" t="s">
        <v>2632</v>
      </c>
      <c r="D1169" s="11">
        <v>800</v>
      </c>
      <c r="E1169" s="11">
        <v>320</v>
      </c>
      <c r="F1169" s="11">
        <v>1120</v>
      </c>
      <c r="G1169" s="11" t="s">
        <v>35</v>
      </c>
      <c r="H1169" s="11" t="s">
        <v>28</v>
      </c>
    </row>
    <row r="1170" spans="1:8">
      <c r="A1170" s="11" t="s">
        <v>2634</v>
      </c>
      <c r="B1170" s="11" t="s">
        <v>2635</v>
      </c>
      <c r="C1170" s="11" t="s">
        <v>2634</v>
      </c>
    </row>
    <row r="1171" spans="1:8">
      <c r="A1171" s="11" t="s">
        <v>2636</v>
      </c>
      <c r="B1171" s="11" t="s">
        <v>2637</v>
      </c>
      <c r="C1171" s="11" t="s">
        <v>2636</v>
      </c>
    </row>
    <row r="1172" spans="1:8">
      <c r="A1172" s="11" t="s">
        <v>2638</v>
      </c>
      <c r="B1172" s="11" t="s">
        <v>2639</v>
      </c>
      <c r="C1172" s="11" t="s">
        <v>2638</v>
      </c>
      <c r="D1172" s="11">
        <v>70</v>
      </c>
      <c r="E1172" s="11">
        <v>50</v>
      </c>
      <c r="F1172" s="11">
        <v>120</v>
      </c>
      <c r="G1172" s="11" t="s">
        <v>210</v>
      </c>
      <c r="H1172" s="11" t="s">
        <v>28</v>
      </c>
    </row>
    <row r="1173" spans="1:8">
      <c r="A1173" s="11" t="s">
        <v>2640</v>
      </c>
      <c r="B1173" s="11" t="s">
        <v>2641</v>
      </c>
      <c r="C1173" s="11" t="s">
        <v>2640</v>
      </c>
      <c r="D1173" s="11">
        <v>70</v>
      </c>
      <c r="E1173" s="11">
        <v>50</v>
      </c>
      <c r="F1173" s="11">
        <v>120</v>
      </c>
      <c r="G1173" s="11" t="s">
        <v>210</v>
      </c>
      <c r="H1173" s="11" t="s">
        <v>28</v>
      </c>
    </row>
    <row r="1174" spans="1:8">
      <c r="A1174" s="11" t="s">
        <v>2642</v>
      </c>
      <c r="B1174" s="11" t="s">
        <v>2643</v>
      </c>
      <c r="C1174" s="11" t="s">
        <v>2642</v>
      </c>
    </row>
    <row r="1175" spans="1:8">
      <c r="A1175" s="11" t="s">
        <v>2644</v>
      </c>
      <c r="B1175" s="11" t="s">
        <v>2645</v>
      </c>
      <c r="C1175" s="11" t="s">
        <v>2644</v>
      </c>
      <c r="D1175" s="11">
        <v>70</v>
      </c>
      <c r="E1175" s="11">
        <v>50</v>
      </c>
      <c r="F1175" s="11">
        <v>120</v>
      </c>
      <c r="G1175" s="11" t="s">
        <v>210</v>
      </c>
      <c r="H1175" s="11" t="s">
        <v>28</v>
      </c>
    </row>
    <row r="1176" spans="1:8">
      <c r="A1176" s="11" t="s">
        <v>2646</v>
      </c>
      <c r="B1176" s="11" t="s">
        <v>2647</v>
      </c>
      <c r="C1176" s="11" t="s">
        <v>2646</v>
      </c>
    </row>
    <row r="1177" spans="1:8">
      <c r="A1177" s="11" t="s">
        <v>2648</v>
      </c>
      <c r="B1177" s="11" t="s">
        <v>2649</v>
      </c>
      <c r="C1177" s="11" t="s">
        <v>2648</v>
      </c>
      <c r="D1177" s="11">
        <v>70</v>
      </c>
      <c r="E1177" s="11">
        <v>50</v>
      </c>
      <c r="F1177" s="11">
        <v>120</v>
      </c>
      <c r="G1177" s="11" t="s">
        <v>210</v>
      </c>
      <c r="H1177" s="11" t="s">
        <v>28</v>
      </c>
    </row>
    <row r="1178" spans="1:8">
      <c r="A1178" s="11" t="s">
        <v>2650</v>
      </c>
      <c r="B1178" s="11" t="s">
        <v>2651</v>
      </c>
      <c r="C1178" s="11" t="s">
        <v>2650</v>
      </c>
    </row>
    <row r="1179" spans="1:8">
      <c r="A1179" s="11" t="s">
        <v>2652</v>
      </c>
      <c r="B1179" s="11" t="s">
        <v>2653</v>
      </c>
      <c r="C1179" s="11" t="s">
        <v>2652</v>
      </c>
    </row>
    <row r="1180" spans="1:8">
      <c r="A1180" s="11" t="s">
        <v>2654</v>
      </c>
      <c r="B1180" s="11" t="s">
        <v>2655</v>
      </c>
      <c r="C1180" s="11" t="s">
        <v>2654</v>
      </c>
    </row>
    <row r="1181" spans="1:8">
      <c r="A1181" s="11" t="s">
        <v>2656</v>
      </c>
      <c r="B1181" s="11" t="s">
        <v>2657</v>
      </c>
      <c r="C1181" s="11" t="s">
        <v>2656</v>
      </c>
      <c r="D1181" s="11">
        <v>70</v>
      </c>
      <c r="E1181" s="11">
        <v>50</v>
      </c>
      <c r="F1181" s="11">
        <v>120</v>
      </c>
      <c r="G1181" s="11" t="s">
        <v>210</v>
      </c>
      <c r="H1181" s="11" t="s">
        <v>28</v>
      </c>
    </row>
    <row r="1182" spans="1:8">
      <c r="A1182" s="11" t="s">
        <v>2658</v>
      </c>
      <c r="B1182" s="11" t="s">
        <v>2659</v>
      </c>
      <c r="C1182" s="11" t="s">
        <v>2658</v>
      </c>
    </row>
    <row r="1183" spans="1:8">
      <c r="A1183" s="11" t="s">
        <v>2660</v>
      </c>
      <c r="B1183" s="11" t="s">
        <v>2661</v>
      </c>
      <c r="C1183" s="11" t="s">
        <v>2660</v>
      </c>
    </row>
    <row r="1184" spans="1:8">
      <c r="A1184" s="11" t="s">
        <v>2662</v>
      </c>
      <c r="B1184" s="11" t="s">
        <v>2663</v>
      </c>
      <c r="C1184" s="11" t="s">
        <v>2662</v>
      </c>
      <c r="D1184" s="11">
        <v>70</v>
      </c>
      <c r="E1184" s="11">
        <v>50</v>
      </c>
      <c r="F1184" s="11">
        <v>120</v>
      </c>
      <c r="G1184" s="11" t="s">
        <v>210</v>
      </c>
      <c r="H1184" s="11" t="s">
        <v>28</v>
      </c>
    </row>
    <row r="1185" spans="1:8">
      <c r="A1185" s="11" t="s">
        <v>2664</v>
      </c>
      <c r="B1185" s="11" t="s">
        <v>2665</v>
      </c>
      <c r="C1185" s="11" t="s">
        <v>2664</v>
      </c>
    </row>
    <row r="1186" spans="1:8">
      <c r="A1186" s="11" t="s">
        <v>2666</v>
      </c>
      <c r="B1186" s="11" t="s">
        <v>2667</v>
      </c>
      <c r="C1186" s="11" t="s">
        <v>2666</v>
      </c>
    </row>
    <row r="1187" spans="1:8">
      <c r="A1187" s="11" t="s">
        <v>2668</v>
      </c>
      <c r="B1187" s="11" t="s">
        <v>2669</v>
      </c>
      <c r="C1187" s="11" t="s">
        <v>2668</v>
      </c>
    </row>
    <row r="1188" spans="1:8">
      <c r="A1188" s="11" t="s">
        <v>2670</v>
      </c>
      <c r="B1188" s="11" t="s">
        <v>2671</v>
      </c>
      <c r="C1188" s="11" t="s">
        <v>2670</v>
      </c>
    </row>
    <row r="1189" spans="1:8">
      <c r="A1189" s="11" t="s">
        <v>2672</v>
      </c>
      <c r="B1189" s="11" t="s">
        <v>2673</v>
      </c>
      <c r="C1189" s="11" t="s">
        <v>2672</v>
      </c>
    </row>
    <row r="1190" spans="1:8">
      <c r="A1190" s="11" t="s">
        <v>2674</v>
      </c>
      <c r="B1190" s="11" t="s">
        <v>2675</v>
      </c>
      <c r="C1190" s="11" t="s">
        <v>2674</v>
      </c>
      <c r="D1190" s="11">
        <v>800</v>
      </c>
      <c r="E1190" s="11">
        <v>320</v>
      </c>
      <c r="F1190" s="11">
        <v>1120</v>
      </c>
      <c r="G1190" s="11" t="s">
        <v>35</v>
      </c>
      <c r="H1190" s="11" t="s">
        <v>28</v>
      </c>
    </row>
    <row r="1191" spans="1:8">
      <c r="A1191" s="11" t="s">
        <v>2676</v>
      </c>
      <c r="B1191" s="11" t="s">
        <v>2677</v>
      </c>
      <c r="C1191" s="11" t="s">
        <v>2676</v>
      </c>
      <c r="D1191" s="11">
        <v>1100</v>
      </c>
      <c r="E1191" s="11">
        <v>300</v>
      </c>
      <c r="F1191" s="11">
        <v>1400</v>
      </c>
      <c r="G1191" s="11" t="s">
        <v>35</v>
      </c>
      <c r="H1191" s="11" t="s">
        <v>28</v>
      </c>
    </row>
    <row r="1192" spans="1:8">
      <c r="A1192" s="11" t="s">
        <v>2678</v>
      </c>
      <c r="B1192" s="11" t="s">
        <v>2679</v>
      </c>
      <c r="C1192" s="11" t="s">
        <v>2678</v>
      </c>
      <c r="D1192" s="11">
        <v>600</v>
      </c>
      <c r="E1192" s="11">
        <v>250</v>
      </c>
      <c r="F1192" s="11">
        <v>850</v>
      </c>
      <c r="G1192" s="11" t="s">
        <v>35</v>
      </c>
      <c r="H1192" s="11" t="s">
        <v>28</v>
      </c>
    </row>
    <row r="1193" spans="1:8">
      <c r="A1193" s="11" t="s">
        <v>2680</v>
      </c>
      <c r="B1193" s="11" t="s">
        <v>2681</v>
      </c>
      <c r="C1193" s="11" t="s">
        <v>2680</v>
      </c>
    </row>
    <row r="1194" spans="1:8">
      <c r="A1194" s="11" t="s">
        <v>2682</v>
      </c>
      <c r="B1194" s="11" t="s">
        <v>2683</v>
      </c>
      <c r="C1194" s="11" t="s">
        <v>2682</v>
      </c>
    </row>
    <row r="1195" spans="1:8">
      <c r="A1195" s="11" t="s">
        <v>2684</v>
      </c>
      <c r="B1195" s="11" t="s">
        <v>2685</v>
      </c>
      <c r="C1195" s="11" t="s">
        <v>2684</v>
      </c>
    </row>
    <row r="1196" spans="1:8">
      <c r="A1196" s="11" t="s">
        <v>2686</v>
      </c>
      <c r="B1196" s="11" t="s">
        <v>2687</v>
      </c>
      <c r="C1196" s="11" t="s">
        <v>2686</v>
      </c>
    </row>
    <row r="1197" spans="1:8">
      <c r="A1197" s="11" t="s">
        <v>2688</v>
      </c>
      <c r="B1197" s="11" t="s">
        <v>2689</v>
      </c>
      <c r="C1197" s="11" t="s">
        <v>2688</v>
      </c>
    </row>
    <row r="1198" spans="1:8">
      <c r="A1198" s="11" t="s">
        <v>2690</v>
      </c>
      <c r="B1198" s="11" t="s">
        <v>2691</v>
      </c>
      <c r="C1198" s="11" t="s">
        <v>2690</v>
      </c>
    </row>
    <row r="1199" spans="1:8">
      <c r="A1199" s="11" t="s">
        <v>2692</v>
      </c>
      <c r="B1199" s="11" t="s">
        <v>2693</v>
      </c>
      <c r="C1199" s="11" t="s">
        <v>2692</v>
      </c>
    </row>
    <row r="1200" spans="1:8">
      <c r="A1200" s="11" t="s">
        <v>2694</v>
      </c>
      <c r="B1200" s="11" t="s">
        <v>2695</v>
      </c>
      <c r="C1200" s="11" t="s">
        <v>2694</v>
      </c>
    </row>
    <row r="1201" spans="1:8">
      <c r="A1201" s="11" t="s">
        <v>2696</v>
      </c>
      <c r="B1201" s="11" t="s">
        <v>2697</v>
      </c>
      <c r="C1201" s="11" t="s">
        <v>2696</v>
      </c>
    </row>
    <row r="1202" spans="1:8">
      <c r="A1202" s="11" t="s">
        <v>2698</v>
      </c>
      <c r="B1202" s="11" t="s">
        <v>2699</v>
      </c>
      <c r="C1202" s="11" t="s">
        <v>2698</v>
      </c>
    </row>
    <row r="1203" spans="1:8">
      <c r="A1203" s="11" t="s">
        <v>2700</v>
      </c>
      <c r="B1203" s="11" t="s">
        <v>2701</v>
      </c>
      <c r="C1203" s="11" t="s">
        <v>2700</v>
      </c>
    </row>
    <row r="1204" spans="1:8">
      <c r="A1204" s="11" t="s">
        <v>2702</v>
      </c>
      <c r="B1204" s="11" t="s">
        <v>2703</v>
      </c>
      <c r="C1204" s="11" t="s">
        <v>2702</v>
      </c>
    </row>
    <row r="1205" spans="1:8">
      <c r="A1205" s="11" t="s">
        <v>2704</v>
      </c>
      <c r="B1205" s="11" t="s">
        <v>2705</v>
      </c>
      <c r="C1205" s="11" t="s">
        <v>2704</v>
      </c>
    </row>
    <row r="1206" spans="1:8">
      <c r="A1206" s="11" t="s">
        <v>2706</v>
      </c>
      <c r="B1206" s="11" t="s">
        <v>2707</v>
      </c>
      <c r="C1206" s="11" t="s">
        <v>2706</v>
      </c>
    </row>
    <row r="1207" spans="1:8">
      <c r="A1207" s="11" t="s">
        <v>2708</v>
      </c>
      <c r="B1207" s="11" t="s">
        <v>2709</v>
      </c>
      <c r="C1207" s="11" t="s">
        <v>2708</v>
      </c>
    </row>
    <row r="1208" spans="1:8">
      <c r="A1208" s="11" t="s">
        <v>2710</v>
      </c>
      <c r="B1208" s="11" t="s">
        <v>2711</v>
      </c>
      <c r="C1208" s="11" t="s">
        <v>2710</v>
      </c>
      <c r="D1208" s="11">
        <v>200</v>
      </c>
      <c r="E1208" s="11">
        <v>60</v>
      </c>
      <c r="F1208" s="11">
        <v>260</v>
      </c>
      <c r="G1208" s="11" t="s">
        <v>210</v>
      </c>
      <c r="H1208" s="11" t="s">
        <v>28</v>
      </c>
    </row>
    <row r="1209" spans="1:8">
      <c r="A1209" s="11" t="s">
        <v>2712</v>
      </c>
      <c r="B1209" s="11" t="s">
        <v>2713</v>
      </c>
      <c r="C1209" s="11" t="s">
        <v>2712</v>
      </c>
    </row>
    <row r="1210" spans="1:8">
      <c r="A1210" s="11" t="s">
        <v>2714</v>
      </c>
      <c r="B1210" s="11" t="s">
        <v>2715</v>
      </c>
      <c r="C1210" s="11" t="s">
        <v>2714</v>
      </c>
    </row>
    <row r="1211" spans="1:8">
      <c r="A1211" s="11" t="s">
        <v>2716</v>
      </c>
      <c r="B1211" s="11" t="s">
        <v>2717</v>
      </c>
      <c r="C1211" s="11" t="s">
        <v>2716</v>
      </c>
      <c r="D1211" s="11">
        <v>70</v>
      </c>
      <c r="E1211" s="11">
        <v>50</v>
      </c>
      <c r="F1211" s="11">
        <v>120</v>
      </c>
      <c r="G1211" s="11" t="s">
        <v>210</v>
      </c>
      <c r="H1211" s="11" t="s">
        <v>28</v>
      </c>
    </row>
    <row r="1212" spans="1:8">
      <c r="A1212" s="11" t="s">
        <v>2718</v>
      </c>
      <c r="B1212" s="11" t="s">
        <v>2719</v>
      </c>
      <c r="C1212" s="11" t="s">
        <v>2718</v>
      </c>
    </row>
    <row r="1213" spans="1:8">
      <c r="A1213" s="11" t="s">
        <v>2720</v>
      </c>
      <c r="B1213" s="11" t="s">
        <v>2721</v>
      </c>
      <c r="C1213" s="11" t="s">
        <v>2720</v>
      </c>
      <c r="D1213" s="11">
        <v>70</v>
      </c>
      <c r="E1213" s="11">
        <v>50</v>
      </c>
      <c r="F1213" s="11">
        <v>120</v>
      </c>
      <c r="G1213" s="11" t="s">
        <v>210</v>
      </c>
      <c r="H1213" s="11" t="s">
        <v>28</v>
      </c>
    </row>
    <row r="1214" spans="1:8">
      <c r="A1214" s="11" t="s">
        <v>2722</v>
      </c>
      <c r="B1214" s="11" t="s">
        <v>2723</v>
      </c>
      <c r="C1214" s="11" t="s">
        <v>2722</v>
      </c>
    </row>
    <row r="1215" spans="1:8">
      <c r="A1215" s="11" t="s">
        <v>2724</v>
      </c>
      <c r="B1215" s="11" t="s">
        <v>2725</v>
      </c>
      <c r="C1215" s="11" t="s">
        <v>2724</v>
      </c>
      <c r="D1215" s="11">
        <v>70</v>
      </c>
      <c r="E1215" s="11">
        <v>50</v>
      </c>
      <c r="F1215" s="11">
        <v>120</v>
      </c>
      <c r="G1215" s="11" t="s">
        <v>210</v>
      </c>
      <c r="H1215" s="11" t="s">
        <v>28</v>
      </c>
    </row>
    <row r="1216" spans="1:8">
      <c r="A1216" s="11" t="s">
        <v>2726</v>
      </c>
      <c r="B1216" s="11" t="s">
        <v>2727</v>
      </c>
      <c r="C1216" s="11" t="s">
        <v>2726</v>
      </c>
      <c r="D1216" s="11">
        <v>70</v>
      </c>
      <c r="E1216" s="11">
        <v>50</v>
      </c>
      <c r="F1216" s="11">
        <v>120</v>
      </c>
      <c r="G1216" s="11" t="s">
        <v>210</v>
      </c>
      <c r="H1216" s="11" t="s">
        <v>28</v>
      </c>
    </row>
    <row r="1217" spans="1:8">
      <c r="A1217" s="11" t="s">
        <v>2728</v>
      </c>
      <c r="B1217" s="11" t="s">
        <v>2729</v>
      </c>
      <c r="C1217" s="11" t="s">
        <v>2728</v>
      </c>
      <c r="D1217" s="11">
        <v>70</v>
      </c>
      <c r="E1217" s="11">
        <v>50</v>
      </c>
      <c r="F1217" s="11">
        <v>120</v>
      </c>
      <c r="G1217" s="11" t="s">
        <v>210</v>
      </c>
      <c r="H1217" s="11" t="s">
        <v>28</v>
      </c>
    </row>
    <row r="1218" spans="1:8">
      <c r="A1218" s="11" t="s">
        <v>2730</v>
      </c>
      <c r="B1218" s="11" t="s">
        <v>2731</v>
      </c>
      <c r="C1218" s="11" t="s">
        <v>2730</v>
      </c>
    </row>
    <row r="1219" spans="1:8">
      <c r="A1219" s="11" t="s">
        <v>2732</v>
      </c>
      <c r="B1219" s="11" t="s">
        <v>2733</v>
      </c>
      <c r="C1219" s="11" t="s">
        <v>2732</v>
      </c>
      <c r="D1219" s="11">
        <v>70</v>
      </c>
      <c r="E1219" s="11">
        <v>50</v>
      </c>
      <c r="F1219" s="11">
        <v>120</v>
      </c>
      <c r="G1219" s="11" t="s">
        <v>210</v>
      </c>
      <c r="H1219" s="11" t="s">
        <v>28</v>
      </c>
    </row>
    <row r="1220" spans="1:8">
      <c r="A1220" s="11" t="s">
        <v>2734</v>
      </c>
      <c r="B1220" s="11" t="s">
        <v>2735</v>
      </c>
      <c r="C1220" s="11" t="s">
        <v>2734</v>
      </c>
    </row>
    <row r="1221" spans="1:8">
      <c r="A1221" s="11" t="s">
        <v>2736</v>
      </c>
      <c r="B1221" s="11" t="s">
        <v>2737</v>
      </c>
      <c r="C1221" s="11" t="s">
        <v>2736</v>
      </c>
      <c r="D1221" s="11">
        <v>70</v>
      </c>
      <c r="E1221" s="11">
        <v>50</v>
      </c>
      <c r="F1221" s="11">
        <v>120</v>
      </c>
      <c r="G1221" s="11" t="s">
        <v>210</v>
      </c>
      <c r="H1221" s="11" t="s">
        <v>28</v>
      </c>
    </row>
    <row r="1222" spans="1:8">
      <c r="A1222" s="11" t="s">
        <v>2738</v>
      </c>
      <c r="B1222" s="11" t="s">
        <v>2739</v>
      </c>
      <c r="C1222" s="11" t="s">
        <v>2738</v>
      </c>
    </row>
    <row r="1223" spans="1:8">
      <c r="A1223" s="11" t="s">
        <v>2740</v>
      </c>
      <c r="B1223" s="11" t="s">
        <v>2741</v>
      </c>
      <c r="C1223" s="11" t="s">
        <v>2740</v>
      </c>
    </row>
    <row r="1224" spans="1:8">
      <c r="A1224" s="11" t="s">
        <v>2742</v>
      </c>
      <c r="B1224" s="11" t="s">
        <v>2743</v>
      </c>
      <c r="C1224" s="11" t="s">
        <v>2742</v>
      </c>
    </row>
    <row r="1225" spans="1:8">
      <c r="A1225" s="11" t="s">
        <v>2744</v>
      </c>
      <c r="B1225" s="11" t="s">
        <v>2745</v>
      </c>
      <c r="C1225" s="11" t="s">
        <v>2744</v>
      </c>
    </row>
    <row r="1226" spans="1:8">
      <c r="A1226" s="11" t="s">
        <v>2746</v>
      </c>
      <c r="B1226" s="11" t="s">
        <v>2747</v>
      </c>
      <c r="C1226" s="11" t="s">
        <v>2746</v>
      </c>
    </row>
    <row r="1227" spans="1:8">
      <c r="A1227" s="11" t="s">
        <v>2748</v>
      </c>
      <c r="B1227" s="11" t="s">
        <v>2749</v>
      </c>
      <c r="C1227" s="11" t="s">
        <v>2748</v>
      </c>
      <c r="D1227" s="11">
        <v>60</v>
      </c>
      <c r="E1227" s="11">
        <v>30</v>
      </c>
      <c r="F1227" s="11">
        <v>90</v>
      </c>
      <c r="G1227" s="11" t="s">
        <v>353</v>
      </c>
      <c r="H1227" s="11" t="s">
        <v>28</v>
      </c>
    </row>
    <row r="1228" spans="1:8">
      <c r="A1228" s="11" t="s">
        <v>2750</v>
      </c>
      <c r="B1228" s="11" t="s">
        <v>2751</v>
      </c>
      <c r="C1228" s="11" t="s">
        <v>2750</v>
      </c>
      <c r="D1228" s="11">
        <v>70</v>
      </c>
      <c r="E1228" s="11">
        <v>50</v>
      </c>
      <c r="F1228" s="11">
        <v>120</v>
      </c>
      <c r="G1228" s="11" t="s">
        <v>210</v>
      </c>
      <c r="H1228" s="11" t="s">
        <v>28</v>
      </c>
    </row>
    <row r="1229" spans="1:8">
      <c r="A1229" s="11" t="s">
        <v>2752</v>
      </c>
      <c r="B1229" s="11" t="s">
        <v>2753</v>
      </c>
      <c r="C1229" s="11" t="s">
        <v>2752</v>
      </c>
      <c r="D1229" s="11">
        <v>70</v>
      </c>
      <c r="E1229" s="11">
        <v>50</v>
      </c>
      <c r="F1229" s="11">
        <v>120</v>
      </c>
      <c r="G1229" s="11" t="s">
        <v>210</v>
      </c>
      <c r="H1229" s="11" t="s">
        <v>28</v>
      </c>
    </row>
    <row r="1230" spans="1:8">
      <c r="A1230" s="11" t="s">
        <v>2754</v>
      </c>
      <c r="B1230" s="11" t="s">
        <v>2755</v>
      </c>
      <c r="C1230" s="11" t="s">
        <v>2754</v>
      </c>
    </row>
    <row r="1231" spans="1:8">
      <c r="A1231" s="11" t="s">
        <v>2756</v>
      </c>
      <c r="B1231" s="11" t="s">
        <v>2757</v>
      </c>
      <c r="C1231" s="11" t="s">
        <v>2756</v>
      </c>
    </row>
    <row r="1232" spans="1:8">
      <c r="A1232" s="11" t="s">
        <v>2758</v>
      </c>
      <c r="B1232" s="11" t="s">
        <v>2759</v>
      </c>
      <c r="C1232" s="11" t="s">
        <v>2758</v>
      </c>
    </row>
    <row r="1233" spans="1:8">
      <c r="A1233" s="11" t="s">
        <v>2760</v>
      </c>
      <c r="B1233" s="11" t="s">
        <v>2761</v>
      </c>
      <c r="C1233" s="11" t="s">
        <v>2760</v>
      </c>
    </row>
    <row r="1234" spans="1:8">
      <c r="A1234" s="11" t="s">
        <v>2762</v>
      </c>
      <c r="B1234" s="11" t="s">
        <v>2763</v>
      </c>
      <c r="C1234" s="11" t="s">
        <v>2762</v>
      </c>
    </row>
    <row r="1235" spans="1:8">
      <c r="A1235" s="11" t="s">
        <v>2764</v>
      </c>
      <c r="B1235" s="11" t="s">
        <v>2765</v>
      </c>
      <c r="C1235" s="11" t="s">
        <v>2764</v>
      </c>
      <c r="D1235" s="11">
        <v>70</v>
      </c>
      <c r="E1235" s="11">
        <v>50</v>
      </c>
      <c r="F1235" s="11">
        <v>120</v>
      </c>
      <c r="G1235" s="11" t="s">
        <v>210</v>
      </c>
      <c r="H1235" s="11" t="s">
        <v>28</v>
      </c>
    </row>
    <row r="1236" spans="1:8">
      <c r="A1236" s="11" t="s">
        <v>2766</v>
      </c>
      <c r="B1236" s="11" t="s">
        <v>2767</v>
      </c>
      <c r="C1236" s="11" t="s">
        <v>2766</v>
      </c>
    </row>
    <row r="1237" spans="1:8">
      <c r="A1237" s="11" t="s">
        <v>2768</v>
      </c>
      <c r="B1237" s="11" t="s">
        <v>2769</v>
      </c>
      <c r="C1237" s="11" t="s">
        <v>2768</v>
      </c>
    </row>
    <row r="1238" spans="1:8">
      <c r="A1238" s="11" t="s">
        <v>2770</v>
      </c>
      <c r="B1238" s="11" t="s">
        <v>2771</v>
      </c>
      <c r="C1238" s="11" t="s">
        <v>2770</v>
      </c>
      <c r="D1238" s="11">
        <v>500</v>
      </c>
      <c r="E1238" s="11">
        <v>220</v>
      </c>
      <c r="F1238" s="11">
        <v>720</v>
      </c>
      <c r="G1238" s="11" t="s">
        <v>35</v>
      </c>
      <c r="H1238" s="11" t="s">
        <v>28</v>
      </c>
    </row>
    <row r="1239" spans="1:8">
      <c r="A1239" s="11" t="s">
        <v>2772</v>
      </c>
      <c r="B1239" s="11" t="s">
        <v>2773</v>
      </c>
      <c r="C1239" s="11" t="s">
        <v>2772</v>
      </c>
    </row>
    <row r="1240" spans="1:8">
      <c r="A1240" s="11" t="s">
        <v>2774</v>
      </c>
      <c r="B1240" s="11" t="s">
        <v>2775</v>
      </c>
      <c r="C1240" s="11" t="s">
        <v>2774</v>
      </c>
    </row>
    <row r="1241" spans="1:8">
      <c r="A1241" s="11" t="s">
        <v>2776</v>
      </c>
      <c r="B1241" s="11" t="s">
        <v>2777</v>
      </c>
      <c r="C1241" s="11" t="s">
        <v>2776</v>
      </c>
    </row>
    <row r="1242" spans="1:8">
      <c r="A1242" s="11" t="s">
        <v>2778</v>
      </c>
      <c r="B1242" s="11" t="s">
        <v>2779</v>
      </c>
      <c r="C1242" s="11" t="s">
        <v>2778</v>
      </c>
      <c r="D1242" s="11">
        <v>70</v>
      </c>
      <c r="E1242" s="11">
        <v>50</v>
      </c>
      <c r="F1242" s="11">
        <v>120</v>
      </c>
      <c r="G1242" s="11" t="s">
        <v>210</v>
      </c>
      <c r="H1242" s="11" t="s">
        <v>28</v>
      </c>
    </row>
    <row r="1243" spans="1:8">
      <c r="A1243" s="11" t="s">
        <v>2780</v>
      </c>
      <c r="B1243" s="11" t="s">
        <v>2781</v>
      </c>
      <c r="C1243" s="11" t="s">
        <v>2780</v>
      </c>
    </row>
    <row r="1244" spans="1:8">
      <c r="A1244" s="11" t="s">
        <v>2782</v>
      </c>
      <c r="B1244" s="11" t="s">
        <v>2783</v>
      </c>
      <c r="C1244" s="11" t="s">
        <v>2782</v>
      </c>
    </row>
    <row r="1245" spans="1:8">
      <c r="A1245" s="11" t="s">
        <v>2784</v>
      </c>
      <c r="B1245" s="11" t="s">
        <v>2785</v>
      </c>
      <c r="C1245" s="11" t="s">
        <v>2784</v>
      </c>
    </row>
    <row r="1246" spans="1:8">
      <c r="A1246" s="11" t="s">
        <v>2786</v>
      </c>
      <c r="B1246" s="11" t="s">
        <v>2787</v>
      </c>
      <c r="C1246" s="11" t="s">
        <v>2786</v>
      </c>
      <c r="D1246" s="11">
        <v>500</v>
      </c>
      <c r="E1246" s="11">
        <v>220</v>
      </c>
      <c r="F1246" s="11">
        <v>720</v>
      </c>
      <c r="G1246" s="11" t="s">
        <v>35</v>
      </c>
      <c r="H1246" s="11" t="s">
        <v>28</v>
      </c>
    </row>
    <row r="1247" spans="1:8">
      <c r="A1247" s="11" t="s">
        <v>2788</v>
      </c>
      <c r="B1247" s="11" t="s">
        <v>2789</v>
      </c>
      <c r="C1247" s="11" t="s">
        <v>2788</v>
      </c>
    </row>
    <row r="1248" spans="1:8">
      <c r="A1248" s="11" t="s">
        <v>2790</v>
      </c>
      <c r="B1248" s="11" t="s">
        <v>2791</v>
      </c>
      <c r="C1248" s="11" t="s">
        <v>2790</v>
      </c>
      <c r="D1248" s="11">
        <v>70</v>
      </c>
      <c r="E1248" s="11">
        <v>50</v>
      </c>
      <c r="F1248" s="11">
        <v>120</v>
      </c>
      <c r="G1248" s="11" t="s">
        <v>210</v>
      </c>
      <c r="H1248" s="11" t="s">
        <v>28</v>
      </c>
    </row>
    <row r="1249" spans="1:8">
      <c r="A1249" s="11" t="s">
        <v>2792</v>
      </c>
      <c r="B1249" s="11" t="s">
        <v>2793</v>
      </c>
      <c r="C1249" s="11" t="s">
        <v>2792</v>
      </c>
      <c r="D1249" s="11">
        <v>70</v>
      </c>
      <c r="E1249" s="11">
        <v>50</v>
      </c>
      <c r="F1249" s="11">
        <v>120</v>
      </c>
      <c r="G1249" s="11" t="s">
        <v>210</v>
      </c>
      <c r="H1249" s="11" t="s">
        <v>28</v>
      </c>
    </row>
    <row r="1250" spans="1:8">
      <c r="A1250" s="11" t="s">
        <v>2794</v>
      </c>
      <c r="B1250" s="11" t="s">
        <v>2795</v>
      </c>
      <c r="C1250" s="11" t="s">
        <v>2794</v>
      </c>
      <c r="D1250" s="11">
        <v>70</v>
      </c>
      <c r="E1250" s="11">
        <v>50</v>
      </c>
      <c r="F1250" s="11">
        <v>120</v>
      </c>
      <c r="G1250" s="11" t="s">
        <v>210</v>
      </c>
      <c r="H1250" s="11" t="s">
        <v>28</v>
      </c>
    </row>
    <row r="1251" spans="1:8">
      <c r="A1251" s="11" t="s">
        <v>2796</v>
      </c>
      <c r="B1251" s="11" t="s">
        <v>2797</v>
      </c>
      <c r="C1251" s="11" t="s">
        <v>2796</v>
      </c>
    </row>
    <row r="1252" spans="1:8">
      <c r="A1252" s="11" t="s">
        <v>2798</v>
      </c>
      <c r="B1252" s="11" t="s">
        <v>2799</v>
      </c>
      <c r="C1252" s="11" t="s">
        <v>2798</v>
      </c>
      <c r="D1252" s="11">
        <v>750</v>
      </c>
      <c r="E1252" s="11">
        <v>80</v>
      </c>
      <c r="F1252" s="11">
        <v>830</v>
      </c>
      <c r="G1252" s="11" t="s">
        <v>35</v>
      </c>
      <c r="H1252" s="11" t="s">
        <v>28</v>
      </c>
    </row>
    <row r="1253" spans="1:8">
      <c r="A1253" s="11" t="s">
        <v>2800</v>
      </c>
      <c r="B1253" s="11" t="s">
        <v>2801</v>
      </c>
      <c r="C1253" s="11" t="s">
        <v>2800</v>
      </c>
    </row>
    <row r="1254" spans="1:8">
      <c r="A1254" s="11" t="s">
        <v>2802</v>
      </c>
      <c r="B1254" s="11" t="s">
        <v>2803</v>
      </c>
      <c r="C1254" s="11" t="s">
        <v>2802</v>
      </c>
    </row>
    <row r="1255" spans="1:8">
      <c r="A1255" s="11" t="s">
        <v>2804</v>
      </c>
      <c r="B1255" s="11" t="s">
        <v>2805</v>
      </c>
      <c r="C1255" s="11" t="s">
        <v>2804</v>
      </c>
    </row>
    <row r="1256" spans="1:8">
      <c r="A1256" s="11" t="s">
        <v>2806</v>
      </c>
      <c r="B1256" s="11" t="s">
        <v>2807</v>
      </c>
      <c r="C1256" s="11" t="s">
        <v>2806</v>
      </c>
    </row>
    <row r="1257" spans="1:8">
      <c r="A1257" s="11" t="s">
        <v>2808</v>
      </c>
      <c r="B1257" s="11" t="s">
        <v>2809</v>
      </c>
      <c r="C1257" s="11" t="s">
        <v>2808</v>
      </c>
    </row>
    <row r="1258" spans="1:8">
      <c r="A1258" s="11" t="s">
        <v>2810</v>
      </c>
      <c r="B1258" s="11" t="s">
        <v>2811</v>
      </c>
      <c r="C1258" s="11" t="s">
        <v>2810</v>
      </c>
    </row>
    <row r="1259" spans="1:8">
      <c r="A1259" s="11" t="s">
        <v>2812</v>
      </c>
      <c r="B1259" s="11" t="s">
        <v>2813</v>
      </c>
      <c r="C1259" s="11" t="s">
        <v>2812</v>
      </c>
    </row>
    <row r="1260" spans="1:8">
      <c r="A1260" s="11" t="s">
        <v>2814</v>
      </c>
      <c r="B1260" s="11" t="s">
        <v>2815</v>
      </c>
      <c r="C1260" s="11" t="s">
        <v>2814</v>
      </c>
    </row>
    <row r="1261" spans="1:8">
      <c r="A1261" s="11" t="s">
        <v>2816</v>
      </c>
      <c r="B1261" s="11" t="s">
        <v>2817</v>
      </c>
      <c r="C1261" s="11" t="s">
        <v>2816</v>
      </c>
    </row>
    <row r="1262" spans="1:8">
      <c r="A1262" s="11" t="s">
        <v>2818</v>
      </c>
      <c r="B1262" s="11" t="s">
        <v>2819</v>
      </c>
      <c r="C1262" s="11" t="s">
        <v>2818</v>
      </c>
    </row>
    <row r="1263" spans="1:8">
      <c r="A1263" s="11" t="s">
        <v>2820</v>
      </c>
      <c r="B1263" s="11" t="s">
        <v>2821</v>
      </c>
      <c r="C1263" s="11" t="s">
        <v>2820</v>
      </c>
      <c r="D1263" s="11">
        <v>70</v>
      </c>
      <c r="E1263" s="11">
        <v>50</v>
      </c>
      <c r="F1263" s="11">
        <v>120</v>
      </c>
      <c r="G1263" s="11" t="s">
        <v>210</v>
      </c>
      <c r="H1263" s="11" t="s">
        <v>28</v>
      </c>
    </row>
    <row r="1264" spans="1:8">
      <c r="A1264" s="11" t="s">
        <v>2822</v>
      </c>
      <c r="B1264" s="11" t="s">
        <v>2823</v>
      </c>
      <c r="C1264" s="11" t="s">
        <v>2822</v>
      </c>
    </row>
    <row r="1265" spans="1:8">
      <c r="A1265" s="11" t="s">
        <v>2824</v>
      </c>
      <c r="B1265" s="11" t="s">
        <v>2825</v>
      </c>
      <c r="C1265" s="11" t="s">
        <v>2824</v>
      </c>
    </row>
    <row r="1266" spans="1:8">
      <c r="A1266" s="11" t="s">
        <v>2826</v>
      </c>
      <c r="B1266" s="11" t="s">
        <v>2827</v>
      </c>
      <c r="C1266" s="11" t="s">
        <v>2826</v>
      </c>
    </row>
    <row r="1267" spans="1:8">
      <c r="A1267" s="11" t="s">
        <v>2828</v>
      </c>
      <c r="B1267" s="11" t="s">
        <v>2829</v>
      </c>
      <c r="C1267" s="11" t="s">
        <v>2828</v>
      </c>
    </row>
    <row r="1268" spans="1:8">
      <c r="A1268" s="11" t="s">
        <v>2830</v>
      </c>
      <c r="B1268" s="11" t="s">
        <v>2831</v>
      </c>
      <c r="C1268" s="11" t="s">
        <v>2830</v>
      </c>
    </row>
    <row r="1269" spans="1:8">
      <c r="A1269" s="11" t="s">
        <v>2832</v>
      </c>
      <c r="B1269" s="11" t="s">
        <v>2833</v>
      </c>
      <c r="C1269" s="11" t="s">
        <v>2832</v>
      </c>
    </row>
    <row r="1270" spans="1:8">
      <c r="A1270" s="11" t="s">
        <v>2834</v>
      </c>
      <c r="B1270" s="11" t="s">
        <v>2835</v>
      </c>
      <c r="C1270" s="11" t="s">
        <v>2834</v>
      </c>
    </row>
    <row r="1271" spans="1:8">
      <c r="A1271" s="11" t="s">
        <v>2836</v>
      </c>
      <c r="B1271" s="11" t="s">
        <v>2837</v>
      </c>
      <c r="C1271" s="11" t="s">
        <v>2836</v>
      </c>
      <c r="D1271" s="11">
        <v>520</v>
      </c>
      <c r="E1271" s="11">
        <v>120</v>
      </c>
      <c r="F1271" s="11">
        <v>640</v>
      </c>
      <c r="G1271" s="11" t="s">
        <v>35</v>
      </c>
      <c r="H1271" s="11" t="s">
        <v>28</v>
      </c>
    </row>
    <row r="1272" spans="1:8">
      <c r="A1272" s="11" t="s">
        <v>2838</v>
      </c>
      <c r="B1272" s="11" t="s">
        <v>2839</v>
      </c>
      <c r="C1272" s="11" t="s">
        <v>2838</v>
      </c>
      <c r="D1272" s="11">
        <v>500</v>
      </c>
      <c r="E1272" s="11">
        <v>220</v>
      </c>
      <c r="F1272" s="11">
        <v>720</v>
      </c>
      <c r="G1272" s="11" t="s">
        <v>35</v>
      </c>
      <c r="H1272" s="11" t="s">
        <v>28</v>
      </c>
    </row>
    <row r="1273" spans="1:8">
      <c r="A1273" s="11" t="s">
        <v>2840</v>
      </c>
      <c r="B1273" s="11" t="s">
        <v>2841</v>
      </c>
      <c r="C1273" s="11" t="s">
        <v>2840</v>
      </c>
      <c r="D1273" s="11">
        <v>360</v>
      </c>
      <c r="E1273" s="11">
        <v>150</v>
      </c>
      <c r="F1273" s="11">
        <v>510</v>
      </c>
      <c r="G1273" s="11" t="s">
        <v>35</v>
      </c>
      <c r="H1273" s="11" t="s">
        <v>28</v>
      </c>
    </row>
    <row r="1274" spans="1:8">
      <c r="A1274" s="11" t="s">
        <v>2842</v>
      </c>
      <c r="B1274" s="11" t="s">
        <v>2843</v>
      </c>
      <c r="C1274" s="11" t="s">
        <v>2842</v>
      </c>
    </row>
    <row r="1275" spans="1:8">
      <c r="A1275" s="11" t="s">
        <v>2844</v>
      </c>
      <c r="B1275" s="11" t="s">
        <v>2845</v>
      </c>
      <c r="C1275" s="11" t="s">
        <v>2844</v>
      </c>
    </row>
    <row r="1276" spans="1:8">
      <c r="A1276" s="11" t="s">
        <v>2846</v>
      </c>
      <c r="B1276" s="11" t="s">
        <v>2847</v>
      </c>
      <c r="C1276" s="11" t="s">
        <v>2846</v>
      </c>
    </row>
    <row r="1277" spans="1:8">
      <c r="A1277" s="11" t="s">
        <v>2848</v>
      </c>
      <c r="B1277" s="11" t="s">
        <v>2849</v>
      </c>
      <c r="C1277" s="11" t="s">
        <v>2848</v>
      </c>
    </row>
    <row r="1278" spans="1:8">
      <c r="A1278" s="11" t="s">
        <v>2850</v>
      </c>
      <c r="B1278" s="11" t="s">
        <v>2851</v>
      </c>
      <c r="C1278" s="11" t="s">
        <v>2850</v>
      </c>
    </row>
    <row r="1279" spans="1:8">
      <c r="A1279" s="11" t="s">
        <v>2852</v>
      </c>
      <c r="B1279" s="11" t="s">
        <v>2853</v>
      </c>
      <c r="C1279" s="11" t="s">
        <v>2852</v>
      </c>
    </row>
    <row r="1280" spans="1:8">
      <c r="A1280" s="11" t="s">
        <v>2854</v>
      </c>
      <c r="B1280" s="11" t="s">
        <v>2855</v>
      </c>
      <c r="C1280" s="11" t="s">
        <v>2854</v>
      </c>
    </row>
    <row r="1281" spans="1:8">
      <c r="A1281" s="11" t="s">
        <v>2856</v>
      </c>
      <c r="B1281" s="11" t="s">
        <v>2857</v>
      </c>
      <c r="C1281" s="11" t="s">
        <v>2856</v>
      </c>
      <c r="D1281" s="11">
        <v>70</v>
      </c>
      <c r="E1281" s="11">
        <v>50</v>
      </c>
      <c r="F1281" s="11">
        <v>120</v>
      </c>
      <c r="G1281" s="11" t="s">
        <v>210</v>
      </c>
      <c r="H1281" s="11" t="s">
        <v>28</v>
      </c>
    </row>
    <row r="1282" spans="1:8">
      <c r="A1282" s="11" t="s">
        <v>2858</v>
      </c>
      <c r="B1282" s="11" t="s">
        <v>2859</v>
      </c>
      <c r="C1282" s="11" t="s">
        <v>2858</v>
      </c>
    </row>
    <row r="1283" spans="1:8">
      <c r="A1283" s="11" t="s">
        <v>2860</v>
      </c>
      <c r="B1283" s="11" t="s">
        <v>2861</v>
      </c>
      <c r="C1283" s="11" t="s">
        <v>2860</v>
      </c>
    </row>
    <row r="1284" spans="1:8">
      <c r="A1284" s="11" t="s">
        <v>2862</v>
      </c>
      <c r="B1284" s="11" t="s">
        <v>2863</v>
      </c>
      <c r="C1284" s="11" t="s">
        <v>2862</v>
      </c>
    </row>
    <row r="1285" spans="1:8">
      <c r="A1285" s="11" t="s">
        <v>2864</v>
      </c>
      <c r="B1285" s="11" t="s">
        <v>2865</v>
      </c>
      <c r="C1285" s="11" t="s">
        <v>2864</v>
      </c>
    </row>
    <row r="1286" spans="1:8">
      <c r="A1286" s="11" t="s">
        <v>2866</v>
      </c>
      <c r="B1286" s="11" t="s">
        <v>2867</v>
      </c>
      <c r="C1286" s="11" t="s">
        <v>2866</v>
      </c>
    </row>
    <row r="1287" spans="1:8">
      <c r="A1287" s="11" t="s">
        <v>2868</v>
      </c>
      <c r="B1287" s="11" t="s">
        <v>2869</v>
      </c>
      <c r="C1287" s="11" t="s">
        <v>2868</v>
      </c>
      <c r="D1287" s="11">
        <v>200</v>
      </c>
      <c r="E1287" s="11">
        <v>60</v>
      </c>
      <c r="F1287" s="11">
        <v>260</v>
      </c>
      <c r="G1287" s="11" t="s">
        <v>27</v>
      </c>
      <c r="H1287" s="11" t="s">
        <v>28</v>
      </c>
    </row>
    <row r="1288" spans="1:8">
      <c r="A1288" s="11" t="s">
        <v>2870</v>
      </c>
      <c r="B1288" s="11" t="s">
        <v>2871</v>
      </c>
      <c r="C1288" s="11" t="s">
        <v>2870</v>
      </c>
    </row>
    <row r="1289" spans="1:8">
      <c r="A1289" s="11" t="s">
        <v>2872</v>
      </c>
      <c r="B1289" s="11" t="s">
        <v>2873</v>
      </c>
      <c r="C1289" s="11" t="s">
        <v>2872</v>
      </c>
    </row>
    <row r="1290" spans="1:8">
      <c r="A1290" s="11" t="s">
        <v>2874</v>
      </c>
      <c r="B1290" s="11" t="s">
        <v>2875</v>
      </c>
      <c r="C1290" s="11" t="s">
        <v>2874</v>
      </c>
    </row>
    <row r="1291" spans="1:8">
      <c r="A1291" s="11" t="s">
        <v>2876</v>
      </c>
      <c r="B1291" s="11" t="s">
        <v>2877</v>
      </c>
      <c r="C1291" s="11" t="s">
        <v>2876</v>
      </c>
    </row>
    <row r="1292" spans="1:8">
      <c r="A1292" s="11" t="s">
        <v>2878</v>
      </c>
      <c r="B1292" s="11" t="s">
        <v>2879</v>
      </c>
      <c r="C1292" s="11" t="s">
        <v>2878</v>
      </c>
    </row>
    <row r="1293" spans="1:8">
      <c r="A1293" s="11" t="s">
        <v>2880</v>
      </c>
      <c r="B1293" s="11" t="s">
        <v>2881</v>
      </c>
      <c r="C1293" s="11" t="s">
        <v>2880</v>
      </c>
    </row>
    <row r="1294" spans="1:8">
      <c r="A1294" s="11" t="s">
        <v>2882</v>
      </c>
      <c r="B1294" s="11" t="s">
        <v>2883</v>
      </c>
      <c r="C1294" s="11" t="s">
        <v>2882</v>
      </c>
    </row>
    <row r="1295" spans="1:8">
      <c r="A1295" s="11" t="s">
        <v>2884</v>
      </c>
      <c r="B1295" s="11" t="s">
        <v>2885</v>
      </c>
      <c r="C1295" s="11" t="s">
        <v>2884</v>
      </c>
    </row>
    <row r="1296" spans="1:8">
      <c r="A1296" s="11" t="s">
        <v>2886</v>
      </c>
      <c r="B1296" s="11" t="s">
        <v>2887</v>
      </c>
      <c r="C1296" s="11" t="s">
        <v>2886</v>
      </c>
    </row>
    <row r="1297" spans="1:8">
      <c r="A1297" s="11" t="s">
        <v>2888</v>
      </c>
      <c r="B1297" s="11" t="s">
        <v>2889</v>
      </c>
      <c r="C1297" s="11" t="s">
        <v>2888</v>
      </c>
    </row>
    <row r="1298" spans="1:8">
      <c r="A1298" s="11" t="s">
        <v>2890</v>
      </c>
      <c r="B1298" s="11" t="s">
        <v>2891</v>
      </c>
      <c r="C1298" s="11" t="s">
        <v>2890</v>
      </c>
    </row>
    <row r="1299" spans="1:8">
      <c r="A1299" s="11" t="s">
        <v>2892</v>
      </c>
      <c r="B1299" s="11" t="s">
        <v>2893</v>
      </c>
      <c r="C1299" s="11" t="s">
        <v>2892</v>
      </c>
    </row>
    <row r="1300" spans="1:8">
      <c r="A1300" s="11" t="s">
        <v>2894</v>
      </c>
      <c r="B1300" s="11" t="s">
        <v>2895</v>
      </c>
      <c r="C1300" s="11" t="s">
        <v>2894</v>
      </c>
    </row>
    <row r="1301" spans="1:8">
      <c r="A1301" s="11" t="s">
        <v>2896</v>
      </c>
      <c r="B1301" s="11" t="s">
        <v>2897</v>
      </c>
      <c r="C1301" s="11" t="s">
        <v>2896</v>
      </c>
      <c r="D1301" s="11">
        <v>70</v>
      </c>
      <c r="E1301" s="11">
        <v>50</v>
      </c>
      <c r="F1301" s="11">
        <v>120</v>
      </c>
      <c r="G1301" s="11" t="s">
        <v>210</v>
      </c>
      <c r="H1301" s="11" t="s">
        <v>28</v>
      </c>
    </row>
    <row r="1302" spans="1:8">
      <c r="A1302" s="11" t="s">
        <v>2898</v>
      </c>
      <c r="B1302" s="11" t="s">
        <v>2899</v>
      </c>
      <c r="C1302" s="11" t="s">
        <v>2898</v>
      </c>
      <c r="D1302" s="11">
        <v>70</v>
      </c>
      <c r="E1302" s="11">
        <v>50</v>
      </c>
      <c r="F1302" s="11">
        <v>120</v>
      </c>
      <c r="G1302" s="11" t="s">
        <v>210</v>
      </c>
      <c r="H1302" s="11" t="s">
        <v>28</v>
      </c>
    </row>
    <row r="1303" spans="1:8">
      <c r="A1303" s="11" t="s">
        <v>2900</v>
      </c>
      <c r="B1303" s="11" t="s">
        <v>2901</v>
      </c>
      <c r="C1303" s="11" t="s">
        <v>2900</v>
      </c>
    </row>
    <row r="1304" spans="1:8">
      <c r="A1304" s="11" t="s">
        <v>2902</v>
      </c>
      <c r="B1304" s="11" t="s">
        <v>2903</v>
      </c>
      <c r="C1304" s="11" t="s">
        <v>2902</v>
      </c>
    </row>
    <row r="1305" spans="1:8">
      <c r="A1305" s="11" t="s">
        <v>2904</v>
      </c>
      <c r="B1305" s="11" t="s">
        <v>2905</v>
      </c>
      <c r="C1305" s="11" t="s">
        <v>2904</v>
      </c>
    </row>
    <row r="1306" spans="1:8">
      <c r="A1306" s="11" t="s">
        <v>2906</v>
      </c>
      <c r="B1306" s="11" t="s">
        <v>2907</v>
      </c>
      <c r="C1306" s="11" t="s">
        <v>2906</v>
      </c>
    </row>
    <row r="1307" spans="1:8">
      <c r="A1307" s="11" t="s">
        <v>2908</v>
      </c>
      <c r="B1307" s="11" t="s">
        <v>2909</v>
      </c>
      <c r="C1307" s="11" t="s">
        <v>2908</v>
      </c>
    </row>
    <row r="1308" spans="1:8">
      <c r="A1308" s="11" t="s">
        <v>2910</v>
      </c>
      <c r="B1308" s="11" t="s">
        <v>2911</v>
      </c>
      <c r="C1308" s="11" t="s">
        <v>2910</v>
      </c>
    </row>
    <row r="1309" spans="1:8">
      <c r="A1309" s="11" t="s">
        <v>2912</v>
      </c>
      <c r="B1309" s="11" t="s">
        <v>2913</v>
      </c>
      <c r="C1309" s="11" t="s">
        <v>2912</v>
      </c>
    </row>
    <row r="1310" spans="1:8">
      <c r="A1310" s="11" t="s">
        <v>2914</v>
      </c>
      <c r="B1310" s="11" t="s">
        <v>2915</v>
      </c>
      <c r="C1310" s="11" t="s">
        <v>2914</v>
      </c>
    </row>
    <row r="1311" spans="1:8">
      <c r="A1311" s="11" t="s">
        <v>2916</v>
      </c>
      <c r="B1311" s="11" t="s">
        <v>2917</v>
      </c>
      <c r="C1311" s="11" t="s">
        <v>2916</v>
      </c>
    </row>
    <row r="1312" spans="1:8">
      <c r="A1312" s="11" t="s">
        <v>2918</v>
      </c>
      <c r="B1312" s="11" t="s">
        <v>2919</v>
      </c>
      <c r="C1312" s="11" t="s">
        <v>2918</v>
      </c>
    </row>
    <row r="1313" spans="1:8">
      <c r="A1313" s="11" t="s">
        <v>2920</v>
      </c>
      <c r="B1313" s="11" t="s">
        <v>2921</v>
      </c>
      <c r="C1313" s="11" t="s">
        <v>2920</v>
      </c>
      <c r="D1313" s="11">
        <v>70</v>
      </c>
      <c r="E1313" s="11">
        <v>50</v>
      </c>
      <c r="F1313" s="11">
        <v>120</v>
      </c>
      <c r="G1313" s="11" t="s">
        <v>210</v>
      </c>
      <c r="H1313" s="11" t="s">
        <v>28</v>
      </c>
    </row>
    <row r="1314" spans="1:8">
      <c r="A1314" s="11" t="s">
        <v>2922</v>
      </c>
      <c r="B1314" s="11" t="s">
        <v>2923</v>
      </c>
      <c r="C1314" s="11" t="s">
        <v>2922</v>
      </c>
    </row>
    <row r="1315" spans="1:8">
      <c r="A1315" s="11" t="s">
        <v>2924</v>
      </c>
      <c r="B1315" s="11" t="s">
        <v>2925</v>
      </c>
      <c r="C1315" s="11" t="s">
        <v>2924</v>
      </c>
    </row>
    <row r="1316" spans="1:8">
      <c r="A1316" s="11" t="s">
        <v>2926</v>
      </c>
      <c r="B1316" s="11" t="s">
        <v>2927</v>
      </c>
      <c r="C1316" s="11" t="s">
        <v>2926</v>
      </c>
    </row>
    <row r="1317" spans="1:8">
      <c r="A1317" s="11" t="s">
        <v>2928</v>
      </c>
      <c r="B1317" s="11" t="s">
        <v>2929</v>
      </c>
      <c r="C1317" s="11" t="s">
        <v>2928</v>
      </c>
    </row>
    <row r="1318" spans="1:8">
      <c r="A1318" s="11" t="s">
        <v>2930</v>
      </c>
      <c r="B1318" s="11" t="s">
        <v>2931</v>
      </c>
      <c r="C1318" s="11" t="s">
        <v>2930</v>
      </c>
    </row>
    <row r="1319" spans="1:8">
      <c r="A1319" s="11" t="s">
        <v>2932</v>
      </c>
      <c r="B1319" s="11" t="s">
        <v>2933</v>
      </c>
      <c r="C1319" s="11" t="s">
        <v>2932</v>
      </c>
      <c r="D1319" s="11">
        <v>70</v>
      </c>
      <c r="E1319" s="11">
        <v>50</v>
      </c>
      <c r="F1319" s="11">
        <v>120</v>
      </c>
      <c r="G1319" s="11" t="s">
        <v>210</v>
      </c>
      <c r="H1319" s="11" t="s">
        <v>28</v>
      </c>
    </row>
    <row r="1320" spans="1:8">
      <c r="A1320" s="11" t="s">
        <v>2934</v>
      </c>
      <c r="B1320" s="11" t="s">
        <v>2935</v>
      </c>
      <c r="C1320" s="11" t="s">
        <v>2934</v>
      </c>
    </row>
    <row r="1321" spans="1:8">
      <c r="A1321" s="11" t="s">
        <v>2936</v>
      </c>
      <c r="B1321" s="11" t="s">
        <v>2937</v>
      </c>
      <c r="C1321" s="11" t="s">
        <v>2936</v>
      </c>
    </row>
    <row r="1322" spans="1:8">
      <c r="A1322" s="11" t="s">
        <v>2938</v>
      </c>
      <c r="B1322" s="11" t="s">
        <v>2939</v>
      </c>
      <c r="C1322" s="11" t="s">
        <v>2938</v>
      </c>
      <c r="D1322" s="11">
        <v>750</v>
      </c>
      <c r="E1322" s="11">
        <v>80</v>
      </c>
      <c r="F1322" s="11">
        <v>830</v>
      </c>
      <c r="G1322" s="11" t="s">
        <v>35</v>
      </c>
      <c r="H1322" s="11" t="s">
        <v>28</v>
      </c>
    </row>
    <row r="1323" spans="1:8">
      <c r="A1323" s="11" t="s">
        <v>2940</v>
      </c>
      <c r="B1323" s="11" t="s">
        <v>2941</v>
      </c>
      <c r="C1323" s="11" t="s">
        <v>2940</v>
      </c>
      <c r="D1323" s="11">
        <v>280</v>
      </c>
      <c r="E1323" s="11">
        <v>70</v>
      </c>
      <c r="F1323" s="11">
        <v>350</v>
      </c>
      <c r="G1323" s="11" t="s">
        <v>35</v>
      </c>
      <c r="H1323" s="11" t="s">
        <v>28</v>
      </c>
    </row>
    <row r="1324" spans="1:8">
      <c r="A1324" s="11" t="s">
        <v>2942</v>
      </c>
      <c r="B1324" s="11" t="s">
        <v>2943</v>
      </c>
      <c r="C1324" s="11" t="s">
        <v>2942</v>
      </c>
    </row>
    <row r="1325" spans="1:8">
      <c r="A1325" s="11" t="s">
        <v>2944</v>
      </c>
      <c r="B1325" s="11" t="s">
        <v>2945</v>
      </c>
      <c r="C1325" s="11" t="s">
        <v>2944</v>
      </c>
    </row>
    <row r="1326" spans="1:8">
      <c r="A1326" s="11" t="s">
        <v>2946</v>
      </c>
      <c r="B1326" s="11" t="s">
        <v>2947</v>
      </c>
      <c r="C1326" s="11" t="s">
        <v>2946</v>
      </c>
    </row>
    <row r="1327" spans="1:8">
      <c r="A1327" s="11" t="s">
        <v>2948</v>
      </c>
      <c r="B1327" s="11" t="s">
        <v>2949</v>
      </c>
      <c r="C1327" s="11" t="s">
        <v>2948</v>
      </c>
    </row>
    <row r="1328" spans="1:8">
      <c r="A1328" s="11" t="s">
        <v>2950</v>
      </c>
      <c r="B1328" s="11" t="s">
        <v>2951</v>
      </c>
      <c r="C1328" s="11" t="s">
        <v>2950</v>
      </c>
    </row>
    <row r="1329" spans="1:8">
      <c r="A1329" s="11" t="s">
        <v>2952</v>
      </c>
      <c r="B1329" s="11" t="s">
        <v>2953</v>
      </c>
      <c r="C1329" s="11" t="s">
        <v>2952</v>
      </c>
      <c r="D1329" s="11">
        <v>70</v>
      </c>
      <c r="E1329" s="11">
        <v>50</v>
      </c>
      <c r="F1329" s="11">
        <v>120</v>
      </c>
      <c r="G1329" s="11" t="s">
        <v>210</v>
      </c>
      <c r="H1329" s="11" t="s">
        <v>28</v>
      </c>
    </row>
    <row r="1330" spans="1:8">
      <c r="A1330" s="11" t="s">
        <v>2954</v>
      </c>
      <c r="B1330" s="11" t="s">
        <v>2955</v>
      </c>
      <c r="C1330" s="11" t="s">
        <v>2954</v>
      </c>
    </row>
    <row r="1331" spans="1:8">
      <c r="A1331" s="11" t="s">
        <v>2956</v>
      </c>
      <c r="B1331" s="11" t="s">
        <v>2957</v>
      </c>
      <c r="C1331" s="11" t="s">
        <v>2956</v>
      </c>
      <c r="D1331" s="11">
        <v>200</v>
      </c>
      <c r="E1331" s="11">
        <v>60</v>
      </c>
      <c r="F1331" s="11">
        <v>260</v>
      </c>
      <c r="G1331" s="11" t="s">
        <v>27</v>
      </c>
      <c r="H1331" s="11" t="s">
        <v>28</v>
      </c>
    </row>
    <row r="1332" spans="1:8">
      <c r="A1332" s="11" t="s">
        <v>2958</v>
      </c>
      <c r="B1332" s="11" t="s">
        <v>2959</v>
      </c>
      <c r="C1332" s="11" t="s">
        <v>2958</v>
      </c>
    </row>
    <row r="1333" spans="1:8">
      <c r="A1333" s="11" t="s">
        <v>2960</v>
      </c>
      <c r="B1333" s="11" t="s">
        <v>2961</v>
      </c>
      <c r="C1333" s="11" t="s">
        <v>2960</v>
      </c>
    </row>
    <row r="1334" spans="1:8">
      <c r="A1334" s="11" t="s">
        <v>2962</v>
      </c>
      <c r="B1334" s="11" t="s">
        <v>2963</v>
      </c>
      <c r="C1334" s="11" t="s">
        <v>2962</v>
      </c>
      <c r="D1334" s="11">
        <v>70</v>
      </c>
      <c r="E1334" s="11">
        <v>50</v>
      </c>
      <c r="F1334" s="11">
        <v>120</v>
      </c>
      <c r="G1334" s="11" t="s">
        <v>210</v>
      </c>
      <c r="H1334" s="11" t="s">
        <v>28</v>
      </c>
    </row>
    <row r="1335" spans="1:8">
      <c r="A1335" s="11" t="s">
        <v>2964</v>
      </c>
      <c r="B1335" s="11" t="s">
        <v>2965</v>
      </c>
      <c r="C1335" s="11" t="s">
        <v>2964</v>
      </c>
      <c r="D1335" s="11">
        <v>70</v>
      </c>
      <c r="E1335" s="11">
        <v>50</v>
      </c>
      <c r="F1335" s="11">
        <v>120</v>
      </c>
      <c r="G1335" s="11" t="s">
        <v>210</v>
      </c>
      <c r="H1335" s="11" t="s">
        <v>28</v>
      </c>
    </row>
    <row r="1336" spans="1:8">
      <c r="A1336" s="11" t="s">
        <v>2966</v>
      </c>
      <c r="B1336" s="11" t="s">
        <v>2967</v>
      </c>
      <c r="C1336" s="11" t="s">
        <v>2966</v>
      </c>
    </row>
    <row r="1337" spans="1:8">
      <c r="A1337" s="11" t="s">
        <v>2968</v>
      </c>
      <c r="B1337" s="11" t="s">
        <v>2969</v>
      </c>
      <c r="C1337" s="11" t="s">
        <v>2968</v>
      </c>
    </row>
    <row r="1338" spans="1:8">
      <c r="A1338" s="11" t="s">
        <v>2970</v>
      </c>
      <c r="B1338" s="11" t="s">
        <v>2971</v>
      </c>
      <c r="C1338" s="11" t="s">
        <v>2970</v>
      </c>
    </row>
    <row r="1339" spans="1:8">
      <c r="A1339" s="11" t="s">
        <v>2972</v>
      </c>
      <c r="B1339" s="11" t="s">
        <v>2973</v>
      </c>
      <c r="C1339" s="11" t="s">
        <v>2972</v>
      </c>
      <c r="D1339" s="11">
        <v>250</v>
      </c>
      <c r="E1339" s="11">
        <v>70</v>
      </c>
      <c r="F1339" s="11">
        <v>320</v>
      </c>
      <c r="G1339" s="11" t="s">
        <v>35</v>
      </c>
      <c r="H1339" s="11" t="s">
        <v>28</v>
      </c>
    </row>
    <row r="1340" spans="1:8">
      <c r="A1340" s="11" t="s">
        <v>2974</v>
      </c>
      <c r="B1340" s="11" t="s">
        <v>2975</v>
      </c>
      <c r="C1340" s="11" t="s">
        <v>2974</v>
      </c>
      <c r="D1340" s="11">
        <v>250</v>
      </c>
      <c r="E1340" s="11">
        <v>70</v>
      </c>
      <c r="F1340" s="11">
        <v>320</v>
      </c>
      <c r="G1340" s="11" t="s">
        <v>35</v>
      </c>
      <c r="H1340" s="11" t="s">
        <v>28</v>
      </c>
    </row>
    <row r="1341" spans="1:8">
      <c r="A1341" s="11" t="s">
        <v>2976</v>
      </c>
      <c r="B1341" s="11" t="s">
        <v>2977</v>
      </c>
      <c r="C1341" s="11" t="s">
        <v>2976</v>
      </c>
      <c r="D1341" s="11">
        <v>250</v>
      </c>
      <c r="E1341" s="11">
        <v>70</v>
      </c>
      <c r="F1341" s="11">
        <v>320</v>
      </c>
      <c r="G1341" s="11" t="s">
        <v>35</v>
      </c>
      <c r="H1341" s="11" t="s">
        <v>28</v>
      </c>
    </row>
    <row r="1342" spans="1:8">
      <c r="A1342" s="11" t="s">
        <v>2978</v>
      </c>
      <c r="B1342" s="11" t="s">
        <v>2979</v>
      </c>
      <c r="C1342" s="11" t="s">
        <v>2978</v>
      </c>
      <c r="D1342" s="11">
        <v>200</v>
      </c>
      <c r="E1342" s="11">
        <v>60</v>
      </c>
      <c r="F1342" s="11">
        <v>260</v>
      </c>
      <c r="G1342" s="11" t="s">
        <v>27</v>
      </c>
      <c r="H1342" s="11" t="s">
        <v>28</v>
      </c>
    </row>
    <row r="1343" spans="1:8">
      <c r="A1343" s="11" t="s">
        <v>2980</v>
      </c>
      <c r="B1343" s="11" t="s">
        <v>2981</v>
      </c>
      <c r="C1343" s="11" t="s">
        <v>2980</v>
      </c>
      <c r="D1343" s="11">
        <v>750</v>
      </c>
      <c r="E1343" s="11">
        <v>80</v>
      </c>
      <c r="F1343" s="11">
        <v>830</v>
      </c>
      <c r="G1343" s="11" t="s">
        <v>35</v>
      </c>
      <c r="H1343" s="11" t="s">
        <v>28</v>
      </c>
    </row>
    <row r="1344" spans="1:8">
      <c r="A1344" s="11" t="s">
        <v>2982</v>
      </c>
      <c r="B1344" s="11" t="s">
        <v>2983</v>
      </c>
      <c r="C1344" s="11" t="s">
        <v>2982</v>
      </c>
    </row>
    <row r="1345" spans="1:8">
      <c r="A1345" s="11" t="s">
        <v>2984</v>
      </c>
      <c r="B1345" s="11" t="s">
        <v>2985</v>
      </c>
      <c r="C1345" s="11" t="s">
        <v>2984</v>
      </c>
      <c r="D1345" s="11">
        <v>70</v>
      </c>
      <c r="E1345" s="11">
        <v>50</v>
      </c>
      <c r="F1345" s="11">
        <v>120</v>
      </c>
      <c r="G1345" s="11" t="s">
        <v>210</v>
      </c>
      <c r="H1345" s="11" t="s">
        <v>28</v>
      </c>
    </row>
    <row r="1346" spans="1:8">
      <c r="A1346" s="11" t="s">
        <v>2986</v>
      </c>
      <c r="B1346" s="11" t="s">
        <v>2987</v>
      </c>
      <c r="C1346" s="11" t="s">
        <v>2986</v>
      </c>
    </row>
    <row r="1347" spans="1:8">
      <c r="A1347" s="11" t="s">
        <v>2988</v>
      </c>
      <c r="B1347" s="11" t="s">
        <v>2989</v>
      </c>
      <c r="C1347" s="11" t="s">
        <v>2988</v>
      </c>
      <c r="D1347" s="11">
        <v>70</v>
      </c>
      <c r="E1347" s="11">
        <v>50</v>
      </c>
      <c r="F1347" s="11">
        <v>120</v>
      </c>
      <c r="G1347" s="11" t="s">
        <v>210</v>
      </c>
      <c r="H1347" s="11" t="s">
        <v>28</v>
      </c>
    </row>
    <row r="1348" spans="1:8">
      <c r="A1348" s="11" t="s">
        <v>2990</v>
      </c>
      <c r="B1348" s="11" t="s">
        <v>2991</v>
      </c>
      <c r="C1348" s="11" t="s">
        <v>2990</v>
      </c>
    </row>
    <row r="1349" spans="1:8">
      <c r="A1349" s="11" t="s">
        <v>2992</v>
      </c>
      <c r="B1349" s="11" t="s">
        <v>2993</v>
      </c>
      <c r="C1349" s="11" t="s">
        <v>2992</v>
      </c>
    </row>
    <row r="1350" spans="1:8">
      <c r="A1350" s="11" t="s">
        <v>2994</v>
      </c>
      <c r="B1350" s="11" t="s">
        <v>2995</v>
      </c>
      <c r="C1350" s="11" t="s">
        <v>2994</v>
      </c>
      <c r="D1350" s="11">
        <v>230</v>
      </c>
      <c r="E1350" s="11">
        <v>70</v>
      </c>
      <c r="F1350" s="11">
        <v>300</v>
      </c>
      <c r="G1350" s="11" t="s">
        <v>210</v>
      </c>
      <c r="H1350" s="11" t="s">
        <v>28</v>
      </c>
    </row>
    <row r="1351" spans="1:8">
      <c r="A1351" s="11" t="s">
        <v>2996</v>
      </c>
      <c r="B1351" s="11" t="s">
        <v>2997</v>
      </c>
      <c r="C1351" s="11" t="s">
        <v>2996</v>
      </c>
      <c r="D1351" s="11">
        <v>70</v>
      </c>
      <c r="E1351" s="11">
        <v>50</v>
      </c>
      <c r="F1351" s="11">
        <v>120</v>
      </c>
      <c r="G1351" s="11" t="s">
        <v>210</v>
      </c>
      <c r="H1351" s="11" t="s">
        <v>28</v>
      </c>
    </row>
    <row r="1352" spans="1:8">
      <c r="A1352" s="11" t="s">
        <v>2998</v>
      </c>
      <c r="B1352" s="11" t="s">
        <v>2999</v>
      </c>
      <c r="C1352" s="11" t="s">
        <v>2998</v>
      </c>
    </row>
    <row r="1353" spans="1:8">
      <c r="A1353" s="11" t="s">
        <v>3000</v>
      </c>
      <c r="B1353" s="11" t="s">
        <v>3001</v>
      </c>
      <c r="C1353" s="11" t="s">
        <v>3000</v>
      </c>
      <c r="D1353" s="11">
        <v>180</v>
      </c>
      <c r="E1353" s="11">
        <v>60</v>
      </c>
      <c r="F1353" s="11">
        <v>240</v>
      </c>
      <c r="G1353" s="11" t="s">
        <v>27</v>
      </c>
      <c r="H1353" s="11" t="s">
        <v>28</v>
      </c>
    </row>
    <row r="1354" spans="1:8">
      <c r="A1354" s="11" t="s">
        <v>3002</v>
      </c>
      <c r="B1354" s="11" t="s">
        <v>3003</v>
      </c>
      <c r="C1354" s="11" t="s">
        <v>3002</v>
      </c>
      <c r="D1354" s="11">
        <v>180</v>
      </c>
      <c r="E1354" s="11">
        <v>60</v>
      </c>
      <c r="F1354" s="11">
        <v>240</v>
      </c>
      <c r="G1354" s="11" t="s">
        <v>27</v>
      </c>
      <c r="H1354" s="11" t="s">
        <v>28</v>
      </c>
    </row>
    <row r="1355" spans="1:8">
      <c r="A1355" s="11" t="s">
        <v>3004</v>
      </c>
      <c r="B1355" s="11" t="s">
        <v>3005</v>
      </c>
      <c r="C1355" s="11" t="s">
        <v>3004</v>
      </c>
      <c r="D1355" s="11">
        <v>750</v>
      </c>
      <c r="E1355" s="11">
        <v>80</v>
      </c>
      <c r="F1355" s="11">
        <v>830</v>
      </c>
      <c r="G1355" s="11" t="s">
        <v>35</v>
      </c>
      <c r="H1355" s="11" t="s">
        <v>28</v>
      </c>
    </row>
    <row r="1356" spans="1:8">
      <c r="A1356" s="11" t="s">
        <v>3006</v>
      </c>
      <c r="B1356" s="11" t="s">
        <v>3007</v>
      </c>
      <c r="C1356" s="11" t="s">
        <v>3006</v>
      </c>
    </row>
    <row r="1357" spans="1:8">
      <c r="A1357" s="11" t="s">
        <v>3008</v>
      </c>
      <c r="B1357" s="11" t="s">
        <v>3009</v>
      </c>
      <c r="C1357" s="11" t="s">
        <v>3008</v>
      </c>
      <c r="D1357" s="11">
        <v>500</v>
      </c>
      <c r="E1357" s="11">
        <v>80</v>
      </c>
      <c r="F1357" s="11">
        <v>580</v>
      </c>
      <c r="G1357" s="11" t="s">
        <v>35</v>
      </c>
      <c r="H1357" s="11" t="s">
        <v>28</v>
      </c>
    </row>
    <row r="1358" spans="1:8">
      <c r="A1358" s="11" t="s">
        <v>3010</v>
      </c>
      <c r="B1358" s="11" t="s">
        <v>3011</v>
      </c>
      <c r="C1358" s="11" t="s">
        <v>3010</v>
      </c>
    </row>
    <row r="1359" spans="1:8">
      <c r="A1359" s="11" t="s">
        <v>3012</v>
      </c>
      <c r="B1359" s="11" t="s">
        <v>3013</v>
      </c>
      <c r="C1359" s="11" t="s">
        <v>3012</v>
      </c>
    </row>
    <row r="1360" spans="1:8">
      <c r="A1360" s="11" t="s">
        <v>3014</v>
      </c>
      <c r="B1360" s="11" t="s">
        <v>3015</v>
      </c>
      <c r="C1360" s="11" t="s">
        <v>3014</v>
      </c>
    </row>
    <row r="1361" spans="1:8">
      <c r="A1361" s="11" t="s">
        <v>3016</v>
      </c>
      <c r="B1361" s="11" t="s">
        <v>3017</v>
      </c>
      <c r="C1361" s="11" t="s">
        <v>3016</v>
      </c>
      <c r="D1361" s="11">
        <v>200</v>
      </c>
      <c r="E1361" s="11">
        <v>60</v>
      </c>
      <c r="F1361" s="11">
        <v>260</v>
      </c>
      <c r="G1361" s="11" t="s">
        <v>27</v>
      </c>
      <c r="H1361" s="11" t="s">
        <v>28</v>
      </c>
    </row>
    <row r="1362" spans="1:8">
      <c r="A1362" s="11" t="s">
        <v>3018</v>
      </c>
      <c r="B1362" s="11" t="s">
        <v>3019</v>
      </c>
      <c r="C1362" s="11" t="s">
        <v>3018</v>
      </c>
    </row>
    <row r="1363" spans="1:8">
      <c r="A1363" s="11" t="s">
        <v>3020</v>
      </c>
      <c r="B1363" s="11" t="s">
        <v>3021</v>
      </c>
      <c r="C1363" s="11" t="s">
        <v>3020</v>
      </c>
    </row>
    <row r="1364" spans="1:8">
      <c r="A1364" s="11" t="s">
        <v>3022</v>
      </c>
      <c r="B1364" s="11" t="s">
        <v>3023</v>
      </c>
      <c r="C1364" s="11" t="s">
        <v>3022</v>
      </c>
      <c r="D1364" s="11">
        <v>360</v>
      </c>
      <c r="E1364" s="11">
        <v>150</v>
      </c>
      <c r="F1364" s="11">
        <v>510</v>
      </c>
      <c r="G1364" s="11" t="s">
        <v>35</v>
      </c>
      <c r="H1364" s="11" t="s">
        <v>28</v>
      </c>
    </row>
    <row r="1365" spans="1:8">
      <c r="A1365" s="11" t="s">
        <v>3024</v>
      </c>
      <c r="B1365" s="11" t="s">
        <v>3025</v>
      </c>
      <c r="C1365" s="11" t="s">
        <v>3024</v>
      </c>
      <c r="D1365" s="11">
        <v>360</v>
      </c>
      <c r="E1365" s="11">
        <v>150</v>
      </c>
      <c r="F1365" s="11">
        <v>510</v>
      </c>
      <c r="G1365" s="11" t="s">
        <v>35</v>
      </c>
      <c r="H1365" s="11" t="s">
        <v>28</v>
      </c>
    </row>
    <row r="1366" spans="1:8">
      <c r="A1366" s="11" t="s">
        <v>3026</v>
      </c>
      <c r="B1366" s="11" t="s">
        <v>3027</v>
      </c>
      <c r="C1366" s="11" t="s">
        <v>3026</v>
      </c>
      <c r="D1366" s="11">
        <v>360</v>
      </c>
      <c r="E1366" s="11">
        <v>150</v>
      </c>
      <c r="F1366" s="11">
        <v>510</v>
      </c>
      <c r="G1366" s="11" t="s">
        <v>35</v>
      </c>
      <c r="H1366" s="11" t="s">
        <v>28</v>
      </c>
    </row>
    <row r="1367" spans="1:8">
      <c r="A1367" s="11" t="s">
        <v>3028</v>
      </c>
      <c r="B1367" s="11" t="s">
        <v>3029</v>
      </c>
      <c r="C1367" s="11" t="s">
        <v>3028</v>
      </c>
      <c r="D1367" s="11">
        <v>360</v>
      </c>
      <c r="E1367" s="11">
        <v>150</v>
      </c>
      <c r="F1367" s="11">
        <v>510</v>
      </c>
      <c r="G1367" s="11" t="s">
        <v>35</v>
      </c>
      <c r="H1367" s="11" t="s">
        <v>28</v>
      </c>
    </row>
    <row r="1368" spans="1:8">
      <c r="A1368" s="11" t="s">
        <v>3030</v>
      </c>
      <c r="B1368" s="11" t="s">
        <v>3031</v>
      </c>
      <c r="C1368" s="11" t="s">
        <v>3030</v>
      </c>
      <c r="D1368" s="11">
        <v>360</v>
      </c>
      <c r="E1368" s="11">
        <v>150</v>
      </c>
      <c r="F1368" s="11">
        <v>510</v>
      </c>
      <c r="G1368" s="11" t="s">
        <v>35</v>
      </c>
      <c r="H1368" s="11" t="s">
        <v>28</v>
      </c>
    </row>
    <row r="1369" spans="1:8">
      <c r="A1369" s="11" t="s">
        <v>3032</v>
      </c>
      <c r="B1369" s="11" t="s">
        <v>3033</v>
      </c>
      <c r="C1369" s="11" t="s">
        <v>3032</v>
      </c>
      <c r="D1369" s="11">
        <v>360</v>
      </c>
      <c r="E1369" s="11">
        <v>150</v>
      </c>
      <c r="F1369" s="11">
        <v>510</v>
      </c>
      <c r="G1369" s="11" t="s">
        <v>35</v>
      </c>
      <c r="H1369" s="11" t="s">
        <v>28</v>
      </c>
    </row>
    <row r="1370" spans="1:8">
      <c r="A1370" s="11" t="s">
        <v>3034</v>
      </c>
      <c r="B1370" s="11" t="s">
        <v>3035</v>
      </c>
      <c r="C1370" s="11" t="s">
        <v>3034</v>
      </c>
      <c r="D1370" s="11">
        <v>70</v>
      </c>
      <c r="E1370" s="11">
        <v>50</v>
      </c>
      <c r="F1370" s="11">
        <v>120</v>
      </c>
      <c r="G1370" s="11" t="s">
        <v>210</v>
      </c>
      <c r="H1370" s="11" t="s">
        <v>28</v>
      </c>
    </row>
    <row r="1371" spans="1:8">
      <c r="A1371" s="11" t="s">
        <v>3036</v>
      </c>
      <c r="B1371" s="11" t="s">
        <v>3037</v>
      </c>
      <c r="C1371" s="11" t="s">
        <v>3036</v>
      </c>
      <c r="D1371" s="11">
        <v>360</v>
      </c>
      <c r="E1371" s="11">
        <v>150</v>
      </c>
      <c r="F1371" s="11">
        <v>510</v>
      </c>
      <c r="G1371" s="11" t="s">
        <v>35</v>
      </c>
      <c r="H1371" s="11" t="s">
        <v>28</v>
      </c>
    </row>
    <row r="1372" spans="1:8">
      <c r="A1372" s="11" t="s">
        <v>3038</v>
      </c>
      <c r="B1372" s="11" t="s">
        <v>3039</v>
      </c>
      <c r="C1372" s="11" t="s">
        <v>3038</v>
      </c>
      <c r="D1372" s="11">
        <v>360</v>
      </c>
      <c r="E1372" s="11">
        <v>150</v>
      </c>
      <c r="F1372" s="11">
        <v>510</v>
      </c>
      <c r="G1372" s="11" t="s">
        <v>35</v>
      </c>
      <c r="H1372" s="11" t="s">
        <v>28</v>
      </c>
    </row>
    <row r="1373" spans="1:8">
      <c r="A1373" s="11" t="s">
        <v>3040</v>
      </c>
      <c r="B1373" s="11" t="s">
        <v>3041</v>
      </c>
      <c r="C1373" s="11" t="s">
        <v>3040</v>
      </c>
    </row>
    <row r="1374" spans="1:8">
      <c r="A1374" s="11" t="s">
        <v>3042</v>
      </c>
      <c r="B1374" s="11" t="s">
        <v>3043</v>
      </c>
      <c r="C1374" s="11" t="s">
        <v>3042</v>
      </c>
    </row>
    <row r="1375" spans="1:8">
      <c r="A1375" s="11" t="s">
        <v>3044</v>
      </c>
      <c r="B1375" s="11" t="s">
        <v>3045</v>
      </c>
      <c r="C1375" s="11" t="s">
        <v>3044</v>
      </c>
    </row>
    <row r="1376" spans="1:8">
      <c r="A1376" s="11" t="s">
        <v>3046</v>
      </c>
      <c r="B1376" s="11" t="s">
        <v>3047</v>
      </c>
      <c r="C1376" s="11" t="s">
        <v>3046</v>
      </c>
      <c r="D1376" s="11">
        <v>1200</v>
      </c>
      <c r="E1376" s="11">
        <v>300</v>
      </c>
      <c r="F1376" s="11">
        <v>1500</v>
      </c>
      <c r="G1376" s="11" t="s">
        <v>35</v>
      </c>
      <c r="H1376" s="11" t="s">
        <v>28</v>
      </c>
    </row>
    <row r="1377" spans="1:8">
      <c r="A1377" s="11" t="s">
        <v>3048</v>
      </c>
      <c r="B1377" s="11" t="s">
        <v>3049</v>
      </c>
      <c r="C1377" s="11" t="s">
        <v>3048</v>
      </c>
      <c r="D1377" s="11">
        <v>70</v>
      </c>
      <c r="E1377" s="11">
        <v>50</v>
      </c>
      <c r="F1377" s="11">
        <v>120</v>
      </c>
      <c r="G1377" s="11" t="s">
        <v>210</v>
      </c>
      <c r="H1377" s="11" t="s">
        <v>28</v>
      </c>
    </row>
    <row r="1378" spans="1:8">
      <c r="A1378" s="11" t="s">
        <v>3050</v>
      </c>
      <c r="B1378" s="11" t="s">
        <v>3051</v>
      </c>
      <c r="C1378" s="11" t="s">
        <v>3050</v>
      </c>
      <c r="D1378" s="11">
        <v>70</v>
      </c>
      <c r="E1378" s="11">
        <v>50</v>
      </c>
      <c r="F1378" s="11">
        <v>120</v>
      </c>
      <c r="G1378" s="11" t="s">
        <v>210</v>
      </c>
      <c r="H1378" s="11" t="s">
        <v>28</v>
      </c>
    </row>
    <row r="1379" spans="1:8">
      <c r="A1379" s="11" t="s">
        <v>3052</v>
      </c>
      <c r="B1379" s="11" t="s">
        <v>3053</v>
      </c>
      <c r="C1379" s="11" t="s">
        <v>3052</v>
      </c>
      <c r="D1379" s="11">
        <v>70</v>
      </c>
      <c r="E1379" s="11">
        <v>50</v>
      </c>
      <c r="F1379" s="11">
        <v>120</v>
      </c>
      <c r="G1379" s="11" t="s">
        <v>210</v>
      </c>
      <c r="H1379" s="11" t="s">
        <v>28</v>
      </c>
    </row>
    <row r="1380" spans="1:8">
      <c r="A1380" s="11" t="s">
        <v>3054</v>
      </c>
      <c r="B1380" s="11" t="s">
        <v>3055</v>
      </c>
      <c r="C1380" s="11" t="s">
        <v>3054</v>
      </c>
      <c r="D1380" s="11">
        <v>70</v>
      </c>
      <c r="E1380" s="11">
        <v>50</v>
      </c>
      <c r="F1380" s="11">
        <v>120</v>
      </c>
      <c r="G1380" s="11" t="s">
        <v>210</v>
      </c>
      <c r="H1380" s="11" t="s">
        <v>28</v>
      </c>
    </row>
    <row r="1381" spans="1:8">
      <c r="A1381" s="11" t="s">
        <v>3056</v>
      </c>
      <c r="B1381" s="11" t="s">
        <v>3057</v>
      </c>
      <c r="C1381" s="11" t="s">
        <v>3056</v>
      </c>
    </row>
    <row r="1382" spans="1:8">
      <c r="A1382" s="11" t="s">
        <v>3058</v>
      </c>
      <c r="B1382" s="11" t="s">
        <v>3059</v>
      </c>
      <c r="C1382" s="11" t="s">
        <v>3058</v>
      </c>
      <c r="D1382" s="11">
        <v>70</v>
      </c>
      <c r="E1382" s="11">
        <v>50</v>
      </c>
      <c r="F1382" s="11">
        <v>120</v>
      </c>
      <c r="G1382" s="11" t="s">
        <v>210</v>
      </c>
      <c r="H1382" s="11" t="s">
        <v>28</v>
      </c>
    </row>
    <row r="1383" spans="1:8">
      <c r="A1383" s="11" t="s">
        <v>3060</v>
      </c>
      <c r="B1383" s="11" t="s">
        <v>3061</v>
      </c>
      <c r="C1383" s="11" t="s">
        <v>3060</v>
      </c>
      <c r="D1383" s="11">
        <v>1100</v>
      </c>
      <c r="E1383" s="11">
        <v>300</v>
      </c>
      <c r="F1383" s="11">
        <v>1400</v>
      </c>
      <c r="G1383" s="11" t="s">
        <v>35</v>
      </c>
      <c r="H1383" s="11" t="s">
        <v>28</v>
      </c>
    </row>
    <row r="1384" spans="1:8">
      <c r="A1384" s="11" t="s">
        <v>3062</v>
      </c>
      <c r="B1384" s="11" t="s">
        <v>3063</v>
      </c>
      <c r="C1384" s="11" t="s">
        <v>3062</v>
      </c>
      <c r="D1384" s="11">
        <v>360</v>
      </c>
      <c r="E1384" s="11">
        <v>150</v>
      </c>
      <c r="F1384" s="11">
        <v>510</v>
      </c>
      <c r="G1384" s="11" t="s">
        <v>35</v>
      </c>
      <c r="H1384" s="11" t="s">
        <v>28</v>
      </c>
    </row>
    <row r="1385" spans="1:8">
      <c r="A1385" s="11" t="s">
        <v>3064</v>
      </c>
      <c r="B1385" s="11" t="s">
        <v>3065</v>
      </c>
      <c r="C1385" s="11" t="s">
        <v>3064</v>
      </c>
    </row>
    <row r="1386" spans="1:8">
      <c r="A1386" s="11" t="s">
        <v>3066</v>
      </c>
      <c r="B1386" s="11" t="s">
        <v>3067</v>
      </c>
      <c r="C1386" s="11" t="s">
        <v>3066</v>
      </c>
    </row>
    <row r="1387" spans="1:8">
      <c r="A1387" s="11" t="s">
        <v>3068</v>
      </c>
      <c r="B1387" s="11" t="s">
        <v>3069</v>
      </c>
      <c r="C1387" s="11" t="s">
        <v>3068</v>
      </c>
    </row>
    <row r="1388" spans="1:8">
      <c r="A1388" s="11" t="s">
        <v>3070</v>
      </c>
      <c r="B1388" s="11" t="s">
        <v>3071</v>
      </c>
      <c r="C1388" s="11" t="s">
        <v>3070</v>
      </c>
      <c r="D1388" s="11">
        <v>1100</v>
      </c>
      <c r="E1388" s="11">
        <v>300</v>
      </c>
      <c r="F1388" s="11">
        <v>1400</v>
      </c>
      <c r="G1388" s="11" t="s">
        <v>35</v>
      </c>
      <c r="H1388" s="11" t="s">
        <v>28</v>
      </c>
    </row>
    <row r="1389" spans="1:8">
      <c r="A1389" s="11" t="s">
        <v>3072</v>
      </c>
      <c r="B1389" s="11" t="s">
        <v>3073</v>
      </c>
      <c r="C1389" s="11" t="s">
        <v>3072</v>
      </c>
    </row>
    <row r="1390" spans="1:8">
      <c r="A1390" s="11" t="s">
        <v>3074</v>
      </c>
      <c r="B1390" s="11" t="s">
        <v>3075</v>
      </c>
      <c r="C1390" s="11" t="s">
        <v>3074</v>
      </c>
    </row>
    <row r="1391" spans="1:8">
      <c r="A1391" s="11" t="s">
        <v>3076</v>
      </c>
      <c r="B1391" s="11" t="s">
        <v>3077</v>
      </c>
      <c r="C1391" s="11" t="s">
        <v>3076</v>
      </c>
    </row>
    <row r="1392" spans="1:8">
      <c r="A1392" s="11" t="s">
        <v>3078</v>
      </c>
      <c r="B1392" s="11" t="s">
        <v>3079</v>
      </c>
      <c r="C1392" s="11" t="s">
        <v>3078</v>
      </c>
    </row>
    <row r="1393" spans="1:8">
      <c r="A1393" s="11" t="s">
        <v>3080</v>
      </c>
      <c r="B1393" s="11" t="s">
        <v>3081</v>
      </c>
      <c r="C1393" s="11" t="s">
        <v>3080</v>
      </c>
    </row>
    <row r="1394" spans="1:8">
      <c r="A1394" s="11" t="s">
        <v>3082</v>
      </c>
      <c r="B1394" s="11" t="s">
        <v>3083</v>
      </c>
      <c r="C1394" s="11" t="s">
        <v>3082</v>
      </c>
    </row>
    <row r="1395" spans="1:8">
      <c r="A1395" s="11" t="s">
        <v>3084</v>
      </c>
      <c r="B1395" s="11" t="s">
        <v>3085</v>
      </c>
      <c r="C1395" s="11" t="s">
        <v>3084</v>
      </c>
      <c r="D1395" s="11">
        <v>520</v>
      </c>
      <c r="E1395" s="11">
        <v>120</v>
      </c>
      <c r="F1395" s="11">
        <v>640</v>
      </c>
      <c r="G1395" s="11" t="s">
        <v>35</v>
      </c>
      <c r="H1395" s="11" t="s">
        <v>28</v>
      </c>
    </row>
    <row r="1396" spans="1:8">
      <c r="A1396" s="11" t="s">
        <v>3086</v>
      </c>
      <c r="B1396" s="11" t="s">
        <v>3087</v>
      </c>
      <c r="C1396" s="11" t="s">
        <v>3086</v>
      </c>
      <c r="D1396" s="11">
        <v>520</v>
      </c>
      <c r="E1396" s="11">
        <v>120</v>
      </c>
      <c r="F1396" s="11">
        <v>640</v>
      </c>
      <c r="G1396" s="11" t="s">
        <v>35</v>
      </c>
      <c r="H1396" s="11" t="s">
        <v>28</v>
      </c>
    </row>
    <row r="1397" spans="1:8">
      <c r="A1397" s="11" t="s">
        <v>3088</v>
      </c>
      <c r="B1397" s="11" t="s">
        <v>3089</v>
      </c>
      <c r="C1397" s="11" t="s">
        <v>3088</v>
      </c>
    </row>
    <row r="1398" spans="1:8">
      <c r="A1398" s="11" t="s">
        <v>3090</v>
      </c>
      <c r="B1398" s="11" t="s">
        <v>3091</v>
      </c>
      <c r="C1398" s="11" t="s">
        <v>3090</v>
      </c>
    </row>
    <row r="1399" spans="1:8">
      <c r="A1399" s="11" t="s">
        <v>3092</v>
      </c>
      <c r="B1399" s="11" t="s">
        <v>3093</v>
      </c>
      <c r="C1399" s="11" t="s">
        <v>3092</v>
      </c>
      <c r="D1399" s="11">
        <v>70</v>
      </c>
      <c r="E1399" s="11">
        <v>50</v>
      </c>
      <c r="F1399" s="11">
        <v>120</v>
      </c>
      <c r="G1399" s="11" t="s">
        <v>210</v>
      </c>
      <c r="H1399" s="11" t="s">
        <v>28</v>
      </c>
    </row>
    <row r="1400" spans="1:8">
      <c r="A1400" s="11" t="s">
        <v>3094</v>
      </c>
      <c r="B1400" s="11" t="s">
        <v>3095</v>
      </c>
      <c r="C1400" s="11" t="s">
        <v>3094</v>
      </c>
    </row>
    <row r="1401" spans="1:8">
      <c r="A1401" s="11" t="s">
        <v>3096</v>
      </c>
      <c r="B1401" s="11" t="s">
        <v>3097</v>
      </c>
      <c r="C1401" s="11" t="s">
        <v>3096</v>
      </c>
      <c r="D1401" s="11">
        <v>70</v>
      </c>
      <c r="E1401" s="11">
        <v>50</v>
      </c>
      <c r="F1401" s="11">
        <v>120</v>
      </c>
      <c r="G1401" s="11" t="s">
        <v>210</v>
      </c>
      <c r="H1401" s="11" t="s">
        <v>28</v>
      </c>
    </row>
    <row r="1402" spans="1:8">
      <c r="A1402" s="11" t="s">
        <v>3098</v>
      </c>
      <c r="B1402" s="11" t="s">
        <v>3099</v>
      </c>
      <c r="C1402" s="11" t="s">
        <v>3098</v>
      </c>
    </row>
    <row r="1403" spans="1:8">
      <c r="A1403" s="11" t="s">
        <v>3100</v>
      </c>
      <c r="B1403" s="11" t="s">
        <v>3101</v>
      </c>
      <c r="C1403" s="11" t="s">
        <v>3100</v>
      </c>
    </row>
    <row r="1404" spans="1:8">
      <c r="A1404" s="11" t="s">
        <v>3102</v>
      </c>
      <c r="B1404" s="11" t="s">
        <v>3103</v>
      </c>
      <c r="C1404" s="11" t="s">
        <v>3102</v>
      </c>
      <c r="D1404" s="11">
        <v>70</v>
      </c>
      <c r="E1404" s="11">
        <v>50</v>
      </c>
      <c r="F1404" s="11">
        <v>120</v>
      </c>
      <c r="G1404" s="11" t="s">
        <v>210</v>
      </c>
      <c r="H1404" s="11" t="s">
        <v>28</v>
      </c>
    </row>
    <row r="1405" spans="1:8">
      <c r="A1405" s="11" t="s">
        <v>3104</v>
      </c>
      <c r="B1405" s="11" t="s">
        <v>3105</v>
      </c>
      <c r="C1405" s="11" t="s">
        <v>3104</v>
      </c>
      <c r="D1405" s="11">
        <v>70</v>
      </c>
      <c r="E1405" s="11">
        <v>50</v>
      </c>
      <c r="F1405" s="11">
        <v>120</v>
      </c>
      <c r="G1405" s="11" t="s">
        <v>210</v>
      </c>
      <c r="H1405" s="11" t="s">
        <v>28</v>
      </c>
    </row>
    <row r="1406" spans="1:8">
      <c r="A1406" s="11" t="s">
        <v>3106</v>
      </c>
      <c r="B1406" s="11" t="s">
        <v>3107</v>
      </c>
      <c r="C1406" s="11" t="s">
        <v>3106</v>
      </c>
      <c r="D1406" s="11">
        <v>180</v>
      </c>
      <c r="E1406" s="11">
        <v>60</v>
      </c>
      <c r="F1406" s="11">
        <v>240</v>
      </c>
      <c r="G1406" s="11" t="s">
        <v>210</v>
      </c>
      <c r="H1406" s="11" t="s">
        <v>28</v>
      </c>
    </row>
    <row r="1407" spans="1:8">
      <c r="A1407" s="11" t="s">
        <v>3108</v>
      </c>
      <c r="B1407" s="11" t="s">
        <v>3109</v>
      </c>
      <c r="C1407" s="11" t="s">
        <v>3108</v>
      </c>
      <c r="D1407" s="11">
        <v>230</v>
      </c>
      <c r="E1407" s="11">
        <v>70</v>
      </c>
      <c r="F1407" s="11">
        <v>300</v>
      </c>
      <c r="G1407" s="11" t="s">
        <v>210</v>
      </c>
      <c r="H1407" s="11" t="s">
        <v>28</v>
      </c>
    </row>
    <row r="1408" spans="1:8">
      <c r="A1408" s="11" t="s">
        <v>3110</v>
      </c>
      <c r="B1408" s="11" t="s">
        <v>3111</v>
      </c>
      <c r="C1408" s="11" t="s">
        <v>3110</v>
      </c>
    </row>
    <row r="1409" spans="1:8">
      <c r="A1409" s="11" t="s">
        <v>3112</v>
      </c>
      <c r="B1409" s="11" t="s">
        <v>3113</v>
      </c>
      <c r="C1409" s="11" t="s">
        <v>3112</v>
      </c>
      <c r="D1409" s="11">
        <v>70</v>
      </c>
      <c r="E1409" s="11">
        <v>50</v>
      </c>
      <c r="F1409" s="11">
        <v>120</v>
      </c>
      <c r="G1409" s="11" t="s">
        <v>210</v>
      </c>
      <c r="H1409" s="11" t="s">
        <v>28</v>
      </c>
    </row>
    <row r="1410" spans="1:8">
      <c r="A1410" s="11" t="s">
        <v>3114</v>
      </c>
      <c r="B1410" s="11" t="s">
        <v>3115</v>
      </c>
      <c r="C1410" s="11" t="s">
        <v>3114</v>
      </c>
      <c r="D1410" s="11">
        <v>70</v>
      </c>
      <c r="E1410" s="11">
        <v>50</v>
      </c>
      <c r="F1410" s="11">
        <v>120</v>
      </c>
      <c r="G1410" s="11" t="s">
        <v>210</v>
      </c>
      <c r="H1410" s="11" t="s">
        <v>28</v>
      </c>
    </row>
    <row r="1411" spans="1:8">
      <c r="A1411" s="11" t="s">
        <v>3116</v>
      </c>
      <c r="B1411" s="11" t="s">
        <v>3117</v>
      </c>
      <c r="C1411" s="11" t="s">
        <v>3116</v>
      </c>
    </row>
    <row r="1412" spans="1:8">
      <c r="A1412" s="11" t="s">
        <v>3118</v>
      </c>
      <c r="B1412" s="11" t="s">
        <v>3119</v>
      </c>
      <c r="C1412" s="11" t="s">
        <v>3118</v>
      </c>
    </row>
    <row r="1413" spans="1:8">
      <c r="A1413" s="11" t="s">
        <v>3120</v>
      </c>
      <c r="B1413" s="11" t="s">
        <v>3121</v>
      </c>
      <c r="C1413" s="11" t="s">
        <v>3120</v>
      </c>
      <c r="D1413" s="11">
        <v>70</v>
      </c>
      <c r="E1413" s="11">
        <v>50</v>
      </c>
      <c r="F1413" s="11">
        <v>120</v>
      </c>
      <c r="G1413" s="11" t="s">
        <v>210</v>
      </c>
      <c r="H1413" s="11" t="s">
        <v>28</v>
      </c>
    </row>
    <row r="1414" spans="1:8">
      <c r="A1414" s="11" t="s">
        <v>3122</v>
      </c>
      <c r="B1414" s="11" t="s">
        <v>3123</v>
      </c>
      <c r="C1414" s="11" t="s">
        <v>3122</v>
      </c>
    </row>
    <row r="1415" spans="1:8">
      <c r="A1415" s="11" t="s">
        <v>3124</v>
      </c>
      <c r="B1415" s="11" t="s">
        <v>3125</v>
      </c>
      <c r="C1415" s="11" t="s">
        <v>3124</v>
      </c>
      <c r="D1415" s="11">
        <v>70</v>
      </c>
      <c r="E1415" s="11">
        <v>50</v>
      </c>
      <c r="F1415" s="11">
        <v>120</v>
      </c>
      <c r="G1415" s="11" t="s">
        <v>210</v>
      </c>
      <c r="H1415" s="11" t="s">
        <v>28</v>
      </c>
    </row>
    <row r="1416" spans="1:8">
      <c r="A1416" s="11" t="s">
        <v>3126</v>
      </c>
      <c r="B1416" s="11" t="s">
        <v>3127</v>
      </c>
      <c r="C1416" s="11" t="s">
        <v>3126</v>
      </c>
      <c r="D1416" s="11">
        <v>70</v>
      </c>
      <c r="E1416" s="11">
        <v>50</v>
      </c>
      <c r="F1416" s="11">
        <v>120</v>
      </c>
      <c r="G1416" s="11" t="s">
        <v>210</v>
      </c>
      <c r="H1416" s="11" t="s">
        <v>28</v>
      </c>
    </row>
    <row r="1417" spans="1:8">
      <c r="A1417" s="11" t="s">
        <v>3128</v>
      </c>
      <c r="B1417" s="11" t="s">
        <v>3129</v>
      </c>
      <c r="C1417" s="11" t="s">
        <v>3128</v>
      </c>
    </row>
    <row r="1418" spans="1:8">
      <c r="A1418" s="11" t="s">
        <v>3130</v>
      </c>
      <c r="B1418" s="11" t="s">
        <v>3131</v>
      </c>
      <c r="C1418" s="11" t="s">
        <v>3130</v>
      </c>
    </row>
    <row r="1419" spans="1:8">
      <c r="A1419" s="11" t="s">
        <v>3132</v>
      </c>
      <c r="B1419" s="11" t="s">
        <v>3133</v>
      </c>
      <c r="C1419" s="11" t="s">
        <v>3132</v>
      </c>
    </row>
    <row r="1420" spans="1:8">
      <c r="A1420" s="11" t="s">
        <v>3134</v>
      </c>
      <c r="B1420" s="11" t="s">
        <v>3135</v>
      </c>
      <c r="C1420" s="11" t="s">
        <v>3134</v>
      </c>
      <c r="D1420" s="11">
        <v>70</v>
      </c>
      <c r="E1420" s="11">
        <v>50</v>
      </c>
      <c r="F1420" s="11">
        <v>120</v>
      </c>
      <c r="G1420" s="11" t="s">
        <v>210</v>
      </c>
      <c r="H1420" s="11" t="s">
        <v>28</v>
      </c>
    </row>
    <row r="1421" spans="1:8">
      <c r="A1421" s="11" t="s">
        <v>3136</v>
      </c>
      <c r="B1421" s="11" t="s">
        <v>3137</v>
      </c>
      <c r="C1421" s="11" t="s">
        <v>3136</v>
      </c>
      <c r="D1421" s="11">
        <v>200</v>
      </c>
      <c r="E1421" s="11">
        <v>60</v>
      </c>
      <c r="F1421" s="11">
        <v>260</v>
      </c>
      <c r="G1421" s="11" t="s">
        <v>27</v>
      </c>
      <c r="H1421" s="11" t="s">
        <v>28</v>
      </c>
    </row>
    <row r="1422" spans="1:8">
      <c r="A1422" s="11" t="s">
        <v>3138</v>
      </c>
      <c r="B1422" s="11" t="s">
        <v>3139</v>
      </c>
      <c r="C1422" s="11" t="s">
        <v>3138</v>
      </c>
      <c r="D1422" s="11">
        <v>70</v>
      </c>
      <c r="E1422" s="11">
        <v>50</v>
      </c>
      <c r="F1422" s="11">
        <v>120</v>
      </c>
      <c r="G1422" s="11" t="s">
        <v>210</v>
      </c>
      <c r="H1422" s="11" t="s">
        <v>28</v>
      </c>
    </row>
    <row r="1423" spans="1:8">
      <c r="A1423" s="11" t="s">
        <v>3140</v>
      </c>
      <c r="B1423" s="11" t="s">
        <v>3141</v>
      </c>
      <c r="C1423" s="11" t="s">
        <v>3140</v>
      </c>
      <c r="D1423" s="11">
        <v>70</v>
      </c>
      <c r="E1423" s="11">
        <v>50</v>
      </c>
      <c r="F1423" s="11">
        <v>120</v>
      </c>
      <c r="G1423" s="11" t="s">
        <v>210</v>
      </c>
      <c r="H1423" s="11" t="s">
        <v>28</v>
      </c>
    </row>
    <row r="1424" spans="1:8">
      <c r="A1424" s="11" t="s">
        <v>3142</v>
      </c>
      <c r="B1424" s="11" t="s">
        <v>3143</v>
      </c>
      <c r="C1424" s="11" t="s">
        <v>3142</v>
      </c>
      <c r="D1424" s="11">
        <v>520</v>
      </c>
      <c r="E1424" s="11">
        <v>120</v>
      </c>
      <c r="F1424" s="11">
        <v>640</v>
      </c>
      <c r="G1424" s="11" t="s">
        <v>35</v>
      </c>
      <c r="H1424" s="11" t="s">
        <v>28</v>
      </c>
    </row>
    <row r="1425" spans="1:8">
      <c r="A1425" s="11" t="s">
        <v>3144</v>
      </c>
      <c r="B1425" s="11" t="s">
        <v>3145</v>
      </c>
      <c r="C1425" s="11" t="s">
        <v>3144</v>
      </c>
      <c r="D1425" s="11">
        <v>70</v>
      </c>
      <c r="E1425" s="11">
        <v>50</v>
      </c>
      <c r="F1425" s="11">
        <v>120</v>
      </c>
      <c r="G1425" s="11" t="s">
        <v>210</v>
      </c>
      <c r="H1425" s="11" t="s">
        <v>28</v>
      </c>
    </row>
    <row r="1426" spans="1:8">
      <c r="A1426" s="11" t="s">
        <v>3146</v>
      </c>
      <c r="B1426" s="11" t="s">
        <v>3147</v>
      </c>
      <c r="C1426" s="11" t="s">
        <v>3146</v>
      </c>
    </row>
    <row r="1427" spans="1:8">
      <c r="A1427" s="11" t="s">
        <v>3148</v>
      </c>
      <c r="B1427" s="11" t="s">
        <v>3149</v>
      </c>
      <c r="C1427" s="11" t="s">
        <v>3148</v>
      </c>
      <c r="D1427" s="11">
        <v>70</v>
      </c>
      <c r="E1427" s="11">
        <v>50</v>
      </c>
      <c r="F1427" s="11">
        <v>120</v>
      </c>
      <c r="G1427" s="11" t="s">
        <v>210</v>
      </c>
      <c r="H1427" s="11" t="s">
        <v>28</v>
      </c>
    </row>
    <row r="1428" spans="1:8">
      <c r="A1428" s="11" t="s">
        <v>3150</v>
      </c>
      <c r="B1428" s="11" t="s">
        <v>3151</v>
      </c>
      <c r="C1428" s="11" t="s">
        <v>3150</v>
      </c>
      <c r="D1428" s="11">
        <v>70</v>
      </c>
      <c r="E1428" s="11">
        <v>50</v>
      </c>
      <c r="F1428" s="11">
        <v>120</v>
      </c>
      <c r="G1428" s="11" t="s">
        <v>210</v>
      </c>
      <c r="H1428" s="11" t="s">
        <v>28</v>
      </c>
    </row>
    <row r="1429" spans="1:8">
      <c r="A1429" s="11" t="s">
        <v>3152</v>
      </c>
      <c r="B1429" s="11" t="s">
        <v>3153</v>
      </c>
      <c r="C1429" s="11" t="s">
        <v>3152</v>
      </c>
    </row>
    <row r="1430" spans="1:8">
      <c r="A1430" s="11" t="s">
        <v>3154</v>
      </c>
      <c r="B1430" s="11" t="s">
        <v>3155</v>
      </c>
      <c r="C1430" s="11" t="s">
        <v>3154</v>
      </c>
      <c r="D1430" s="11">
        <v>70</v>
      </c>
      <c r="E1430" s="11">
        <v>50</v>
      </c>
      <c r="F1430" s="11">
        <v>120</v>
      </c>
      <c r="G1430" s="11" t="s">
        <v>210</v>
      </c>
      <c r="H1430" s="11" t="s">
        <v>28</v>
      </c>
    </row>
    <row r="1431" spans="1:8">
      <c r="A1431" s="11" t="s">
        <v>3156</v>
      </c>
      <c r="B1431" s="11" t="s">
        <v>3157</v>
      </c>
      <c r="C1431" s="11" t="s">
        <v>3156</v>
      </c>
      <c r="D1431" s="11">
        <v>70</v>
      </c>
      <c r="E1431" s="11">
        <v>50</v>
      </c>
      <c r="F1431" s="11">
        <v>120</v>
      </c>
      <c r="G1431" s="11" t="s">
        <v>210</v>
      </c>
      <c r="H1431" s="11" t="s">
        <v>28</v>
      </c>
    </row>
    <row r="1432" spans="1:8">
      <c r="A1432" s="11" t="s">
        <v>3158</v>
      </c>
      <c r="B1432" s="11" t="s">
        <v>3159</v>
      </c>
      <c r="C1432" s="11" t="s">
        <v>3158</v>
      </c>
      <c r="D1432" s="11">
        <v>70</v>
      </c>
      <c r="E1432" s="11">
        <v>50</v>
      </c>
      <c r="F1432" s="11">
        <v>120</v>
      </c>
      <c r="G1432" s="11" t="s">
        <v>210</v>
      </c>
      <c r="H1432" s="11" t="s">
        <v>28</v>
      </c>
    </row>
    <row r="1433" spans="1:8">
      <c r="A1433" s="11" t="s">
        <v>3160</v>
      </c>
      <c r="B1433" s="11" t="s">
        <v>3161</v>
      </c>
      <c r="C1433" s="11" t="s">
        <v>3160</v>
      </c>
      <c r="D1433" s="11">
        <v>70</v>
      </c>
      <c r="E1433" s="11">
        <v>50</v>
      </c>
      <c r="F1433" s="11">
        <v>120</v>
      </c>
      <c r="G1433" s="11" t="s">
        <v>210</v>
      </c>
      <c r="H1433" s="11" t="s">
        <v>28</v>
      </c>
    </row>
    <row r="1434" spans="1:8">
      <c r="A1434" s="11" t="s">
        <v>3162</v>
      </c>
      <c r="B1434" s="11" t="s">
        <v>3163</v>
      </c>
      <c r="C1434" s="11" t="s">
        <v>3162</v>
      </c>
    </row>
    <row r="1435" spans="1:8">
      <c r="A1435" s="11" t="s">
        <v>3164</v>
      </c>
      <c r="B1435" s="11" t="s">
        <v>3165</v>
      </c>
      <c r="C1435" s="11" t="s">
        <v>3164</v>
      </c>
      <c r="D1435" s="11">
        <v>70</v>
      </c>
      <c r="E1435" s="11">
        <v>50</v>
      </c>
      <c r="F1435" s="11">
        <v>120</v>
      </c>
      <c r="G1435" s="11" t="s">
        <v>210</v>
      </c>
      <c r="H1435" s="11" t="s">
        <v>28</v>
      </c>
    </row>
    <row r="1436" spans="1:8">
      <c r="A1436" s="11" t="s">
        <v>3166</v>
      </c>
      <c r="B1436" s="11" t="s">
        <v>3167</v>
      </c>
      <c r="C1436" s="11" t="s">
        <v>3166</v>
      </c>
      <c r="D1436" s="11">
        <v>500</v>
      </c>
      <c r="E1436" s="11">
        <v>220</v>
      </c>
      <c r="F1436" s="11">
        <v>720</v>
      </c>
      <c r="G1436" s="11" t="s">
        <v>35</v>
      </c>
      <c r="H1436" s="11" t="s">
        <v>28</v>
      </c>
    </row>
    <row r="1437" spans="1:8">
      <c r="A1437" s="11" t="s">
        <v>3168</v>
      </c>
      <c r="B1437" s="11" t="s">
        <v>3169</v>
      </c>
      <c r="C1437" s="11" t="s">
        <v>3168</v>
      </c>
    </row>
    <row r="1438" spans="1:8">
      <c r="A1438" s="11" t="s">
        <v>3170</v>
      </c>
      <c r="B1438" s="11" t="s">
        <v>3171</v>
      </c>
      <c r="C1438" s="11" t="s">
        <v>3170</v>
      </c>
      <c r="D1438" s="11">
        <v>70</v>
      </c>
      <c r="E1438" s="11">
        <v>50</v>
      </c>
      <c r="F1438" s="11">
        <v>120</v>
      </c>
      <c r="G1438" s="11" t="s">
        <v>210</v>
      </c>
      <c r="H1438" s="11" t="s">
        <v>28</v>
      </c>
    </row>
    <row r="1439" spans="1:8">
      <c r="A1439" s="11" t="s">
        <v>3172</v>
      </c>
      <c r="B1439" s="11" t="s">
        <v>3173</v>
      </c>
      <c r="C1439" s="11" t="s">
        <v>3172</v>
      </c>
      <c r="D1439" s="11">
        <v>70</v>
      </c>
      <c r="E1439" s="11">
        <v>50</v>
      </c>
      <c r="F1439" s="11">
        <v>120</v>
      </c>
      <c r="G1439" s="11" t="s">
        <v>210</v>
      </c>
      <c r="H1439" s="11" t="s">
        <v>28</v>
      </c>
    </row>
    <row r="1440" spans="1:8">
      <c r="A1440" s="11" t="s">
        <v>3174</v>
      </c>
      <c r="B1440" s="11" t="s">
        <v>3175</v>
      </c>
      <c r="C1440" s="11" t="s">
        <v>3174</v>
      </c>
      <c r="D1440" s="11">
        <v>70</v>
      </c>
      <c r="E1440" s="11">
        <v>50</v>
      </c>
      <c r="F1440" s="11">
        <v>120</v>
      </c>
      <c r="G1440" s="11" t="s">
        <v>210</v>
      </c>
      <c r="H1440" s="11" t="s">
        <v>28</v>
      </c>
    </row>
    <row r="1441" spans="1:8">
      <c r="A1441" s="11" t="s">
        <v>3176</v>
      </c>
      <c r="B1441" s="11" t="s">
        <v>3177</v>
      </c>
      <c r="C1441" s="11" t="s">
        <v>3176</v>
      </c>
      <c r="D1441" s="11">
        <v>70</v>
      </c>
      <c r="E1441" s="11">
        <v>50</v>
      </c>
      <c r="F1441" s="11">
        <v>120</v>
      </c>
      <c r="G1441" s="11" t="s">
        <v>210</v>
      </c>
      <c r="H1441" s="11" t="s">
        <v>28</v>
      </c>
    </row>
    <row r="1442" spans="1:8">
      <c r="A1442" s="11" t="s">
        <v>3178</v>
      </c>
      <c r="B1442" s="11" t="s">
        <v>3179</v>
      </c>
      <c r="C1442" s="11" t="s">
        <v>3178</v>
      </c>
      <c r="D1442" s="11">
        <v>70</v>
      </c>
      <c r="E1442" s="11">
        <v>50</v>
      </c>
      <c r="F1442" s="11">
        <v>120</v>
      </c>
      <c r="G1442" s="11" t="s">
        <v>210</v>
      </c>
      <c r="H1442" s="11" t="s">
        <v>28</v>
      </c>
    </row>
    <row r="1443" spans="1:8">
      <c r="A1443" s="11" t="s">
        <v>3180</v>
      </c>
      <c r="B1443" s="11" t="s">
        <v>3181</v>
      </c>
      <c r="C1443" s="11" t="s">
        <v>3180</v>
      </c>
      <c r="D1443" s="11">
        <v>70</v>
      </c>
      <c r="E1443" s="11">
        <v>50</v>
      </c>
      <c r="F1443" s="11">
        <v>120</v>
      </c>
      <c r="G1443" s="11" t="s">
        <v>210</v>
      </c>
      <c r="H1443" s="11" t="s">
        <v>28</v>
      </c>
    </row>
    <row r="1444" spans="1:8">
      <c r="A1444" s="11" t="s">
        <v>3182</v>
      </c>
      <c r="B1444" s="11" t="s">
        <v>3183</v>
      </c>
      <c r="C1444" s="11" t="s">
        <v>3182</v>
      </c>
      <c r="D1444" s="11">
        <v>70</v>
      </c>
      <c r="E1444" s="11">
        <v>50</v>
      </c>
      <c r="F1444" s="11">
        <v>120</v>
      </c>
      <c r="G1444" s="11" t="s">
        <v>210</v>
      </c>
      <c r="H1444" s="11" t="s">
        <v>28</v>
      </c>
    </row>
    <row r="1445" spans="1:8">
      <c r="A1445" s="11" t="s">
        <v>3184</v>
      </c>
      <c r="B1445" s="11" t="s">
        <v>3185</v>
      </c>
      <c r="C1445" s="11" t="s">
        <v>3184</v>
      </c>
      <c r="D1445" s="11">
        <v>70</v>
      </c>
      <c r="E1445" s="11">
        <v>50</v>
      </c>
      <c r="F1445" s="11">
        <v>120</v>
      </c>
      <c r="G1445" s="11" t="s">
        <v>210</v>
      </c>
      <c r="H1445" s="11" t="s">
        <v>28</v>
      </c>
    </row>
    <row r="1446" spans="1:8">
      <c r="A1446" s="11" t="s">
        <v>3186</v>
      </c>
      <c r="B1446" s="11" t="s">
        <v>3187</v>
      </c>
      <c r="C1446" s="11" t="s">
        <v>3186</v>
      </c>
    </row>
    <row r="1447" spans="1:8">
      <c r="A1447" s="11" t="s">
        <v>3188</v>
      </c>
      <c r="B1447" s="11" t="s">
        <v>3189</v>
      </c>
      <c r="C1447" s="11" t="s">
        <v>3188</v>
      </c>
      <c r="D1447" s="11">
        <v>70</v>
      </c>
      <c r="E1447" s="11">
        <v>50</v>
      </c>
      <c r="F1447" s="11">
        <v>120</v>
      </c>
      <c r="G1447" s="11" t="s">
        <v>210</v>
      </c>
      <c r="H1447" s="11" t="s">
        <v>28</v>
      </c>
    </row>
    <row r="1448" spans="1:8">
      <c r="A1448" s="11" t="s">
        <v>3190</v>
      </c>
      <c r="B1448" s="11" t="s">
        <v>3191</v>
      </c>
      <c r="C1448" s="11" t="s">
        <v>3190</v>
      </c>
      <c r="D1448" s="11">
        <v>70</v>
      </c>
      <c r="E1448" s="11">
        <v>50</v>
      </c>
      <c r="F1448" s="11">
        <v>120</v>
      </c>
      <c r="G1448" s="11" t="s">
        <v>210</v>
      </c>
      <c r="H1448" s="11" t="s">
        <v>28</v>
      </c>
    </row>
    <row r="1449" spans="1:8">
      <c r="A1449" s="11" t="s">
        <v>3192</v>
      </c>
      <c r="B1449" s="11" t="s">
        <v>3193</v>
      </c>
      <c r="C1449" s="11" t="s">
        <v>3192</v>
      </c>
    </row>
    <row r="1450" spans="1:8">
      <c r="A1450" s="11" t="s">
        <v>3194</v>
      </c>
      <c r="B1450" s="11" t="s">
        <v>3195</v>
      </c>
      <c r="C1450" s="11" t="s">
        <v>3194</v>
      </c>
      <c r="D1450" s="11">
        <v>70</v>
      </c>
      <c r="E1450" s="11">
        <v>50</v>
      </c>
      <c r="F1450" s="11">
        <v>120</v>
      </c>
      <c r="G1450" s="11" t="s">
        <v>210</v>
      </c>
      <c r="H1450" s="11" t="s">
        <v>28</v>
      </c>
    </row>
    <row r="1451" spans="1:8">
      <c r="A1451" s="11" t="s">
        <v>3196</v>
      </c>
      <c r="B1451" s="11" t="s">
        <v>3197</v>
      </c>
      <c r="C1451" s="11" t="s">
        <v>3196</v>
      </c>
    </row>
    <row r="1452" spans="1:8">
      <c r="A1452" s="11" t="s">
        <v>3198</v>
      </c>
      <c r="B1452" s="11" t="s">
        <v>3199</v>
      </c>
      <c r="C1452" s="11" t="s">
        <v>3198</v>
      </c>
    </row>
    <row r="1453" spans="1:8">
      <c r="A1453" s="11" t="s">
        <v>3200</v>
      </c>
      <c r="B1453" s="11" t="s">
        <v>3201</v>
      </c>
      <c r="C1453" s="11" t="s">
        <v>3200</v>
      </c>
    </row>
    <row r="1454" spans="1:8">
      <c r="A1454" s="11" t="s">
        <v>3202</v>
      </c>
      <c r="B1454" s="11" t="s">
        <v>3203</v>
      </c>
      <c r="C1454" s="11" t="s">
        <v>3202</v>
      </c>
    </row>
    <row r="1455" spans="1:8">
      <c r="A1455" s="11" t="s">
        <v>3204</v>
      </c>
      <c r="B1455" s="11" t="s">
        <v>3205</v>
      </c>
      <c r="C1455" s="11" t="s">
        <v>3204</v>
      </c>
    </row>
    <row r="1456" spans="1:8">
      <c r="A1456" s="11" t="s">
        <v>3206</v>
      </c>
      <c r="B1456" s="11" t="s">
        <v>3207</v>
      </c>
      <c r="C1456" s="11" t="s">
        <v>3206</v>
      </c>
    </row>
    <row r="1457" spans="1:8">
      <c r="A1457" s="11" t="s">
        <v>3208</v>
      </c>
      <c r="B1457" s="11" t="s">
        <v>3209</v>
      </c>
      <c r="C1457" s="11" t="s">
        <v>3208</v>
      </c>
    </row>
    <row r="1458" spans="1:8">
      <c r="A1458" s="11" t="s">
        <v>3210</v>
      </c>
      <c r="B1458" s="11" t="s">
        <v>3211</v>
      </c>
      <c r="C1458" s="11" t="s">
        <v>3210</v>
      </c>
      <c r="D1458" s="11">
        <v>800</v>
      </c>
      <c r="E1458" s="11">
        <v>320</v>
      </c>
      <c r="F1458" s="11">
        <v>1120</v>
      </c>
      <c r="G1458" s="11" t="s">
        <v>35</v>
      </c>
      <c r="H1458" s="11" t="s">
        <v>28</v>
      </c>
    </row>
    <row r="1459" spans="1:8">
      <c r="A1459" s="11" t="s">
        <v>3212</v>
      </c>
      <c r="B1459" s="11" t="s">
        <v>3213</v>
      </c>
      <c r="C1459" s="11" t="s">
        <v>3212</v>
      </c>
      <c r="D1459" s="11">
        <v>800</v>
      </c>
      <c r="E1459" s="11">
        <v>250</v>
      </c>
      <c r="F1459" s="11">
        <v>1050</v>
      </c>
      <c r="G1459" s="11" t="s">
        <v>35</v>
      </c>
      <c r="H1459" s="11" t="s">
        <v>28</v>
      </c>
    </row>
    <row r="1460" spans="1:8">
      <c r="A1460" s="11" t="s">
        <v>3214</v>
      </c>
      <c r="B1460" s="11" t="s">
        <v>3215</v>
      </c>
      <c r="C1460" s="11" t="s">
        <v>3214</v>
      </c>
    </row>
    <row r="1461" spans="1:8">
      <c r="A1461" s="11" t="s">
        <v>3216</v>
      </c>
      <c r="B1461" s="11" t="s">
        <v>3217</v>
      </c>
      <c r="C1461" s="11" t="s">
        <v>3216</v>
      </c>
      <c r="D1461" s="11">
        <v>110</v>
      </c>
      <c r="E1461" s="11">
        <v>40</v>
      </c>
      <c r="F1461" s="11">
        <v>150</v>
      </c>
      <c r="G1461" s="11" t="s">
        <v>353</v>
      </c>
      <c r="H1461" s="11" t="s">
        <v>28</v>
      </c>
    </row>
    <row r="1462" spans="1:8">
      <c r="A1462" s="11" t="s">
        <v>3218</v>
      </c>
      <c r="B1462" s="11" t="s">
        <v>3219</v>
      </c>
      <c r="C1462" s="11" t="s">
        <v>3218</v>
      </c>
      <c r="D1462" s="11">
        <v>400</v>
      </c>
      <c r="E1462" s="11">
        <v>200</v>
      </c>
      <c r="F1462" s="11">
        <v>600</v>
      </c>
      <c r="G1462" s="11" t="s">
        <v>35</v>
      </c>
      <c r="H1462" s="11" t="s">
        <v>28</v>
      </c>
    </row>
    <row r="1463" spans="1:8">
      <c r="A1463" s="11" t="s">
        <v>3220</v>
      </c>
      <c r="B1463" s="11" t="s">
        <v>3221</v>
      </c>
      <c r="C1463" s="11" t="s">
        <v>3220</v>
      </c>
    </row>
    <row r="1464" spans="1:8">
      <c r="A1464" s="11" t="s">
        <v>3222</v>
      </c>
      <c r="B1464" s="11" t="s">
        <v>3223</v>
      </c>
      <c r="C1464" s="11" t="s">
        <v>3222</v>
      </c>
    </row>
    <row r="1465" spans="1:8">
      <c r="A1465" s="11" t="s">
        <v>3224</v>
      </c>
      <c r="B1465" s="11" t="s">
        <v>3225</v>
      </c>
      <c r="C1465" s="11" t="s">
        <v>3224</v>
      </c>
    </row>
    <row r="1466" spans="1:8">
      <c r="A1466" s="11" t="s">
        <v>3226</v>
      </c>
      <c r="B1466" s="11" t="s">
        <v>3227</v>
      </c>
      <c r="C1466" s="11" t="s">
        <v>3226</v>
      </c>
    </row>
    <row r="1467" spans="1:8">
      <c r="A1467" s="11" t="s">
        <v>3228</v>
      </c>
      <c r="B1467" s="11" t="s">
        <v>3229</v>
      </c>
      <c r="C1467" s="11" t="s">
        <v>3228</v>
      </c>
    </row>
    <row r="1468" spans="1:8">
      <c r="A1468" s="11" t="s">
        <v>3230</v>
      </c>
      <c r="B1468" s="11" t="s">
        <v>3231</v>
      </c>
      <c r="C1468" s="11" t="s">
        <v>3230</v>
      </c>
    </row>
    <row r="1469" spans="1:8">
      <c r="A1469" s="11" t="s">
        <v>3232</v>
      </c>
      <c r="B1469" s="11" t="s">
        <v>3233</v>
      </c>
      <c r="C1469" s="11" t="s">
        <v>3232</v>
      </c>
    </row>
    <row r="1470" spans="1:8">
      <c r="A1470" s="11" t="s">
        <v>3234</v>
      </c>
      <c r="B1470" s="11" t="s">
        <v>3235</v>
      </c>
      <c r="C1470" s="11" t="s">
        <v>3234</v>
      </c>
    </row>
    <row r="1471" spans="1:8">
      <c r="A1471" s="11" t="s">
        <v>3236</v>
      </c>
      <c r="B1471" s="11" t="s">
        <v>3237</v>
      </c>
      <c r="C1471" s="11" t="s">
        <v>3236</v>
      </c>
    </row>
    <row r="1472" spans="1:8">
      <c r="A1472" s="11" t="s">
        <v>3238</v>
      </c>
      <c r="B1472" s="11" t="s">
        <v>3239</v>
      </c>
      <c r="C1472" s="11" t="s">
        <v>3238</v>
      </c>
    </row>
    <row r="1473" spans="1:8">
      <c r="A1473" s="11" t="s">
        <v>3240</v>
      </c>
      <c r="B1473" s="11" t="s">
        <v>3241</v>
      </c>
      <c r="C1473" s="11" t="s">
        <v>3240</v>
      </c>
    </row>
    <row r="1474" spans="1:8">
      <c r="A1474" s="11" t="s">
        <v>3242</v>
      </c>
      <c r="B1474" s="11" t="s">
        <v>3243</v>
      </c>
      <c r="C1474" s="11" t="s">
        <v>3242</v>
      </c>
    </row>
    <row r="1475" spans="1:8">
      <c r="A1475" s="11" t="s">
        <v>3244</v>
      </c>
      <c r="B1475" s="11" t="s">
        <v>3245</v>
      </c>
      <c r="C1475" s="11" t="s">
        <v>3244</v>
      </c>
    </row>
    <row r="1476" spans="1:8">
      <c r="A1476" s="11" t="s">
        <v>3246</v>
      </c>
      <c r="B1476" s="11" t="s">
        <v>3247</v>
      </c>
      <c r="C1476" s="11" t="s">
        <v>3246</v>
      </c>
    </row>
    <row r="1477" spans="1:8">
      <c r="A1477" s="11" t="s">
        <v>3248</v>
      </c>
      <c r="B1477" s="11" t="s">
        <v>3249</v>
      </c>
      <c r="C1477" s="11" t="s">
        <v>3248</v>
      </c>
    </row>
    <row r="1478" spans="1:8">
      <c r="A1478" s="11" t="s">
        <v>3250</v>
      </c>
      <c r="B1478" s="11" t="s">
        <v>3251</v>
      </c>
      <c r="C1478" s="11" t="s">
        <v>3250</v>
      </c>
    </row>
    <row r="1479" spans="1:8">
      <c r="A1479" s="11" t="s">
        <v>3252</v>
      </c>
      <c r="B1479" s="11" t="s">
        <v>3253</v>
      </c>
      <c r="C1479" s="11" t="s">
        <v>3252</v>
      </c>
    </row>
    <row r="1480" spans="1:8">
      <c r="A1480" s="11" t="s">
        <v>3254</v>
      </c>
      <c r="B1480" s="11" t="s">
        <v>3255</v>
      </c>
      <c r="C1480" s="11" t="s">
        <v>3254</v>
      </c>
    </row>
    <row r="1481" spans="1:8">
      <c r="A1481" s="11" t="s">
        <v>3256</v>
      </c>
      <c r="B1481" s="11" t="s">
        <v>3257</v>
      </c>
      <c r="C1481" s="11" t="s">
        <v>3256</v>
      </c>
    </row>
    <row r="1482" spans="1:8">
      <c r="A1482" s="11" t="s">
        <v>3258</v>
      </c>
      <c r="B1482" s="11" t="s">
        <v>3259</v>
      </c>
      <c r="C1482" s="11" t="s">
        <v>3258</v>
      </c>
    </row>
    <row r="1483" spans="1:8">
      <c r="A1483" s="11" t="s">
        <v>3260</v>
      </c>
      <c r="B1483" s="11" t="s">
        <v>3261</v>
      </c>
      <c r="C1483" s="11" t="s">
        <v>3260</v>
      </c>
    </row>
    <row r="1484" spans="1:8">
      <c r="A1484" s="11" t="s">
        <v>3262</v>
      </c>
      <c r="B1484" s="11" t="s">
        <v>3263</v>
      </c>
      <c r="C1484" s="11" t="s">
        <v>3262</v>
      </c>
      <c r="D1484" s="11">
        <v>70</v>
      </c>
      <c r="E1484" s="11">
        <v>50</v>
      </c>
      <c r="F1484" s="11">
        <v>120</v>
      </c>
      <c r="G1484" s="11" t="s">
        <v>210</v>
      </c>
      <c r="H1484" s="11" t="s">
        <v>28</v>
      </c>
    </row>
    <row r="1485" spans="1:8">
      <c r="A1485" s="11" t="s">
        <v>3264</v>
      </c>
      <c r="B1485" s="11" t="s">
        <v>3265</v>
      </c>
      <c r="C1485" s="11" t="s">
        <v>3264</v>
      </c>
      <c r="D1485" s="11">
        <v>200</v>
      </c>
      <c r="E1485" s="11">
        <v>60</v>
      </c>
      <c r="F1485" s="11">
        <v>260</v>
      </c>
      <c r="G1485" s="11" t="s">
        <v>27</v>
      </c>
      <c r="H1485" s="11" t="s">
        <v>28</v>
      </c>
    </row>
    <row r="1486" spans="1:8">
      <c r="A1486" s="11" t="s">
        <v>3266</v>
      </c>
      <c r="B1486" s="11" t="s">
        <v>3267</v>
      </c>
      <c r="C1486" s="11" t="s">
        <v>3266</v>
      </c>
    </row>
    <row r="1487" spans="1:8">
      <c r="A1487" s="11" t="s">
        <v>3268</v>
      </c>
      <c r="B1487" s="11" t="s">
        <v>3269</v>
      </c>
      <c r="C1487" s="11" t="s">
        <v>3268</v>
      </c>
      <c r="D1487" s="11">
        <v>70</v>
      </c>
      <c r="E1487" s="11">
        <v>50</v>
      </c>
      <c r="F1487" s="11">
        <v>120</v>
      </c>
      <c r="G1487" s="11" t="s">
        <v>210</v>
      </c>
      <c r="H1487" s="11" t="s">
        <v>28</v>
      </c>
    </row>
    <row r="1488" spans="1:8">
      <c r="A1488" s="11" t="s">
        <v>3270</v>
      </c>
      <c r="B1488" s="11" t="s">
        <v>3271</v>
      </c>
      <c r="C1488" s="11" t="s">
        <v>3270</v>
      </c>
      <c r="D1488" s="11">
        <v>70</v>
      </c>
      <c r="E1488" s="11">
        <v>50</v>
      </c>
      <c r="F1488" s="11">
        <v>120</v>
      </c>
      <c r="G1488" s="11" t="s">
        <v>210</v>
      </c>
      <c r="H1488" s="11" t="s">
        <v>28</v>
      </c>
    </row>
    <row r="1489" spans="1:8">
      <c r="A1489" s="11" t="s">
        <v>3272</v>
      </c>
      <c r="B1489" s="11" t="s">
        <v>3273</v>
      </c>
      <c r="C1489" s="11" t="s">
        <v>3272</v>
      </c>
      <c r="D1489" s="11">
        <v>70</v>
      </c>
      <c r="E1489" s="11">
        <v>50</v>
      </c>
      <c r="F1489" s="11">
        <v>120</v>
      </c>
      <c r="G1489" s="11" t="s">
        <v>210</v>
      </c>
      <c r="H1489" s="11" t="s">
        <v>28</v>
      </c>
    </row>
    <row r="1490" spans="1:8">
      <c r="A1490" s="11" t="s">
        <v>3274</v>
      </c>
      <c r="B1490" s="11" t="s">
        <v>3275</v>
      </c>
      <c r="C1490" s="11" t="s">
        <v>3274</v>
      </c>
      <c r="D1490" s="11">
        <v>70</v>
      </c>
      <c r="E1490" s="11">
        <v>50</v>
      </c>
      <c r="F1490" s="11">
        <v>120</v>
      </c>
      <c r="G1490" s="11" t="s">
        <v>210</v>
      </c>
      <c r="H1490" s="11" t="s">
        <v>28</v>
      </c>
    </row>
    <row r="1491" spans="1:8">
      <c r="A1491" s="11" t="s">
        <v>3276</v>
      </c>
      <c r="B1491" s="11" t="s">
        <v>3277</v>
      </c>
      <c r="C1491" s="11" t="s">
        <v>3276</v>
      </c>
    </row>
    <row r="1492" spans="1:8">
      <c r="A1492" s="11" t="s">
        <v>3278</v>
      </c>
      <c r="B1492" s="11" t="s">
        <v>3279</v>
      </c>
      <c r="C1492" s="11" t="s">
        <v>3278</v>
      </c>
      <c r="D1492" s="11">
        <v>70</v>
      </c>
      <c r="E1492" s="11">
        <v>50</v>
      </c>
      <c r="F1492" s="11">
        <v>120</v>
      </c>
      <c r="G1492" s="11" t="s">
        <v>210</v>
      </c>
      <c r="H1492" s="11" t="s">
        <v>28</v>
      </c>
    </row>
    <row r="1493" spans="1:8">
      <c r="A1493" s="11" t="s">
        <v>3280</v>
      </c>
      <c r="B1493" s="11" t="s">
        <v>3281</v>
      </c>
      <c r="C1493" s="11" t="s">
        <v>3280</v>
      </c>
    </row>
    <row r="1494" spans="1:8">
      <c r="A1494" s="11" t="s">
        <v>3282</v>
      </c>
      <c r="B1494" s="11" t="s">
        <v>3283</v>
      </c>
      <c r="C1494" s="11" t="s">
        <v>3282</v>
      </c>
      <c r="D1494" s="11">
        <v>70</v>
      </c>
      <c r="E1494" s="11">
        <v>50</v>
      </c>
      <c r="F1494" s="11">
        <v>120</v>
      </c>
      <c r="G1494" s="11" t="s">
        <v>210</v>
      </c>
      <c r="H1494" s="11" t="s">
        <v>28</v>
      </c>
    </row>
    <row r="1495" spans="1:8">
      <c r="A1495" s="11" t="s">
        <v>3284</v>
      </c>
      <c r="B1495" s="11" t="s">
        <v>3285</v>
      </c>
      <c r="C1495" s="11" t="s">
        <v>3284</v>
      </c>
    </row>
    <row r="1496" spans="1:8">
      <c r="A1496" s="11" t="s">
        <v>3286</v>
      </c>
      <c r="B1496" s="11" t="s">
        <v>3287</v>
      </c>
      <c r="C1496" s="11" t="s">
        <v>3286</v>
      </c>
    </row>
    <row r="1497" spans="1:8">
      <c r="A1497" s="11" t="s">
        <v>3288</v>
      </c>
      <c r="B1497" s="11" t="s">
        <v>3289</v>
      </c>
      <c r="C1497" s="11" t="s">
        <v>3288</v>
      </c>
      <c r="D1497" s="11">
        <v>70</v>
      </c>
      <c r="E1497" s="11">
        <v>50</v>
      </c>
      <c r="F1497" s="11">
        <v>120</v>
      </c>
      <c r="G1497" s="11" t="s">
        <v>210</v>
      </c>
      <c r="H1497" s="11" t="s">
        <v>28</v>
      </c>
    </row>
    <row r="1498" spans="1:8">
      <c r="A1498" s="11" t="s">
        <v>3290</v>
      </c>
      <c r="B1498" s="11" t="s">
        <v>3291</v>
      </c>
      <c r="C1498" s="11" t="s">
        <v>3290</v>
      </c>
    </row>
    <row r="1499" spans="1:8">
      <c r="A1499" s="11" t="s">
        <v>3292</v>
      </c>
      <c r="B1499" s="11" t="s">
        <v>3293</v>
      </c>
      <c r="C1499" s="11" t="s">
        <v>3292</v>
      </c>
      <c r="D1499" s="11">
        <v>70</v>
      </c>
      <c r="E1499" s="11">
        <v>50</v>
      </c>
      <c r="F1499" s="11">
        <v>120</v>
      </c>
      <c r="G1499" s="11" t="s">
        <v>210</v>
      </c>
      <c r="H1499" s="11" t="s">
        <v>28</v>
      </c>
    </row>
    <row r="1500" spans="1:8">
      <c r="A1500" s="11" t="s">
        <v>3294</v>
      </c>
      <c r="B1500" s="11" t="s">
        <v>3295</v>
      </c>
      <c r="C1500" s="11" t="s">
        <v>3294</v>
      </c>
    </row>
    <row r="1501" spans="1:8">
      <c r="A1501" s="11" t="s">
        <v>3296</v>
      </c>
      <c r="B1501" s="11" t="s">
        <v>3297</v>
      </c>
      <c r="C1501" s="11" t="s">
        <v>3296</v>
      </c>
    </row>
    <row r="1502" spans="1:8">
      <c r="A1502" s="11" t="s">
        <v>3298</v>
      </c>
      <c r="B1502" s="11" t="s">
        <v>3299</v>
      </c>
      <c r="C1502" s="11" t="s">
        <v>3298</v>
      </c>
    </row>
    <row r="1503" spans="1:8">
      <c r="A1503" s="11" t="s">
        <v>3300</v>
      </c>
      <c r="B1503" s="11" t="s">
        <v>3301</v>
      </c>
      <c r="C1503" s="11" t="s">
        <v>3300</v>
      </c>
    </row>
    <row r="1504" spans="1:8">
      <c r="A1504" s="11" t="s">
        <v>3302</v>
      </c>
      <c r="B1504" s="11" t="s">
        <v>3303</v>
      </c>
      <c r="C1504" s="11" t="s">
        <v>3302</v>
      </c>
    </row>
    <row r="1505" spans="1:8">
      <c r="A1505" s="11" t="s">
        <v>3304</v>
      </c>
      <c r="B1505" s="11" t="s">
        <v>3305</v>
      </c>
      <c r="C1505" s="11" t="s">
        <v>3304</v>
      </c>
    </row>
    <row r="1506" spans="1:8">
      <c r="A1506" s="11" t="s">
        <v>3306</v>
      </c>
      <c r="B1506" s="11" t="s">
        <v>3307</v>
      </c>
      <c r="C1506" s="11" t="s">
        <v>3306</v>
      </c>
    </row>
    <row r="1507" spans="1:8">
      <c r="A1507" s="11" t="s">
        <v>3308</v>
      </c>
      <c r="B1507" s="11" t="s">
        <v>3309</v>
      </c>
      <c r="C1507" s="11" t="s">
        <v>3308</v>
      </c>
    </row>
    <row r="1508" spans="1:8">
      <c r="A1508" s="11" t="s">
        <v>3310</v>
      </c>
      <c r="B1508" s="11" t="s">
        <v>3311</v>
      </c>
      <c r="C1508" s="11" t="s">
        <v>3310</v>
      </c>
    </row>
    <row r="1509" spans="1:8">
      <c r="A1509" s="11" t="s">
        <v>3312</v>
      </c>
      <c r="B1509" s="11" t="s">
        <v>3313</v>
      </c>
      <c r="C1509" s="11" t="s">
        <v>3312</v>
      </c>
    </row>
    <row r="1510" spans="1:8">
      <c r="A1510" s="11" t="s">
        <v>3314</v>
      </c>
      <c r="B1510" s="11" t="s">
        <v>3315</v>
      </c>
      <c r="C1510" s="11" t="s">
        <v>3314</v>
      </c>
    </row>
    <row r="1511" spans="1:8">
      <c r="A1511" s="11" t="s">
        <v>3316</v>
      </c>
      <c r="B1511" s="11" t="s">
        <v>3317</v>
      </c>
      <c r="C1511" s="11" t="s">
        <v>3316</v>
      </c>
    </row>
    <row r="1512" spans="1:8">
      <c r="A1512" s="11" t="s">
        <v>3318</v>
      </c>
      <c r="B1512" s="11" t="s">
        <v>3319</v>
      </c>
      <c r="C1512" s="11" t="s">
        <v>3318</v>
      </c>
    </row>
    <row r="1513" spans="1:8">
      <c r="A1513" s="11" t="s">
        <v>3320</v>
      </c>
      <c r="B1513" s="11" t="s">
        <v>3321</v>
      </c>
      <c r="C1513" s="11" t="s">
        <v>3320</v>
      </c>
      <c r="D1513" s="11">
        <v>70</v>
      </c>
      <c r="E1513" s="11">
        <v>50</v>
      </c>
      <c r="F1513" s="11">
        <v>120</v>
      </c>
      <c r="G1513" s="11" t="s">
        <v>210</v>
      </c>
      <c r="H1513" s="11" t="s">
        <v>28</v>
      </c>
    </row>
    <row r="1514" spans="1:8">
      <c r="A1514" s="11" t="s">
        <v>3322</v>
      </c>
      <c r="B1514" s="11" t="s">
        <v>3323</v>
      </c>
      <c r="C1514" s="11" t="s">
        <v>3322</v>
      </c>
    </row>
    <row r="1515" spans="1:8">
      <c r="A1515" s="11" t="s">
        <v>3324</v>
      </c>
      <c r="B1515" s="11" t="s">
        <v>3325</v>
      </c>
      <c r="C1515" s="11" t="s">
        <v>3324</v>
      </c>
      <c r="D1515" s="11">
        <v>70</v>
      </c>
      <c r="E1515" s="11">
        <v>50</v>
      </c>
      <c r="F1515" s="11">
        <v>120</v>
      </c>
      <c r="G1515" s="11" t="s">
        <v>210</v>
      </c>
      <c r="H1515" s="11" t="s">
        <v>28</v>
      </c>
    </row>
    <row r="1516" spans="1:8">
      <c r="A1516" s="11" t="s">
        <v>3326</v>
      </c>
      <c r="B1516" s="11" t="s">
        <v>3327</v>
      </c>
      <c r="C1516" s="11" t="s">
        <v>3326</v>
      </c>
      <c r="D1516" s="11">
        <v>70</v>
      </c>
      <c r="E1516" s="11">
        <v>50</v>
      </c>
      <c r="F1516" s="11">
        <v>120</v>
      </c>
      <c r="G1516" s="11" t="s">
        <v>210</v>
      </c>
      <c r="H1516" s="11" t="s">
        <v>28</v>
      </c>
    </row>
    <row r="1517" spans="1:8">
      <c r="A1517" s="11" t="s">
        <v>3328</v>
      </c>
      <c r="B1517" s="11" t="s">
        <v>3329</v>
      </c>
      <c r="C1517" s="11" t="s">
        <v>3328</v>
      </c>
    </row>
    <row r="1518" spans="1:8">
      <c r="A1518" s="11" t="s">
        <v>3330</v>
      </c>
      <c r="B1518" s="11" t="s">
        <v>3331</v>
      </c>
      <c r="C1518" s="11" t="s">
        <v>3330</v>
      </c>
    </row>
    <row r="1519" spans="1:8">
      <c r="A1519" s="11" t="s">
        <v>3332</v>
      </c>
      <c r="B1519" s="11" t="s">
        <v>3333</v>
      </c>
      <c r="C1519" s="11" t="s">
        <v>3332</v>
      </c>
    </row>
    <row r="1520" spans="1:8">
      <c r="A1520" s="11" t="s">
        <v>3334</v>
      </c>
      <c r="B1520" s="11" t="s">
        <v>3335</v>
      </c>
      <c r="C1520" s="11" t="s">
        <v>3334</v>
      </c>
    </row>
    <row r="1521" spans="1:8">
      <c r="A1521" s="11" t="s">
        <v>3336</v>
      </c>
      <c r="B1521" s="11" t="s">
        <v>3337</v>
      </c>
      <c r="C1521" s="11" t="s">
        <v>3336</v>
      </c>
    </row>
    <row r="1522" spans="1:8">
      <c r="A1522" s="11" t="s">
        <v>3338</v>
      </c>
      <c r="B1522" s="11" t="s">
        <v>3339</v>
      </c>
      <c r="C1522" s="11" t="s">
        <v>3338</v>
      </c>
      <c r="D1522" s="11">
        <v>750</v>
      </c>
      <c r="E1522" s="11">
        <v>80</v>
      </c>
      <c r="F1522" s="11">
        <v>830</v>
      </c>
      <c r="G1522" s="11" t="s">
        <v>35</v>
      </c>
      <c r="H1522" s="11" t="s">
        <v>28</v>
      </c>
    </row>
    <row r="1523" spans="1:8">
      <c r="A1523" s="11" t="s">
        <v>3340</v>
      </c>
      <c r="B1523" s="11" t="s">
        <v>3341</v>
      </c>
      <c r="C1523" s="11" t="s">
        <v>3340</v>
      </c>
      <c r="D1523" s="11">
        <v>800</v>
      </c>
      <c r="E1523" s="11">
        <v>90</v>
      </c>
      <c r="F1523" s="11">
        <v>890</v>
      </c>
      <c r="G1523" s="11" t="s">
        <v>35</v>
      </c>
      <c r="H1523" s="11" t="s">
        <v>28</v>
      </c>
    </row>
    <row r="1524" spans="1:8">
      <c r="A1524" s="11" t="s">
        <v>3342</v>
      </c>
      <c r="B1524" s="11" t="s">
        <v>3343</v>
      </c>
      <c r="C1524" s="11" t="s">
        <v>3342</v>
      </c>
      <c r="D1524" s="11">
        <v>70</v>
      </c>
      <c r="E1524" s="11">
        <v>50</v>
      </c>
      <c r="F1524" s="11">
        <v>120</v>
      </c>
      <c r="G1524" s="11" t="s">
        <v>210</v>
      </c>
      <c r="H1524" s="11" t="s">
        <v>28</v>
      </c>
    </row>
    <row r="1525" spans="1:8">
      <c r="A1525" s="11" t="s">
        <v>3344</v>
      </c>
      <c r="B1525" s="11" t="s">
        <v>3345</v>
      </c>
      <c r="C1525" s="11" t="s">
        <v>3344</v>
      </c>
      <c r="D1525" s="11">
        <v>70</v>
      </c>
      <c r="E1525" s="11">
        <v>50</v>
      </c>
      <c r="F1525" s="11">
        <v>120</v>
      </c>
      <c r="G1525" s="11" t="s">
        <v>210</v>
      </c>
      <c r="H1525" s="11" t="s">
        <v>28</v>
      </c>
    </row>
    <row r="1526" spans="1:8">
      <c r="A1526" s="11" t="s">
        <v>3346</v>
      </c>
      <c r="B1526" s="11" t="s">
        <v>3347</v>
      </c>
      <c r="C1526" s="11" t="s">
        <v>3346</v>
      </c>
    </row>
    <row r="1527" spans="1:8">
      <c r="A1527" s="11" t="s">
        <v>3348</v>
      </c>
      <c r="B1527" s="11" t="s">
        <v>3349</v>
      </c>
      <c r="C1527" s="11" t="s">
        <v>3348</v>
      </c>
    </row>
    <row r="1528" spans="1:8">
      <c r="A1528" s="11" t="s">
        <v>3350</v>
      </c>
      <c r="B1528" s="11" t="s">
        <v>3351</v>
      </c>
      <c r="C1528" s="11" t="s">
        <v>3350</v>
      </c>
    </row>
    <row r="1529" spans="1:8">
      <c r="A1529" s="11" t="s">
        <v>3352</v>
      </c>
      <c r="B1529" s="11" t="s">
        <v>3353</v>
      </c>
      <c r="C1529" s="11" t="s">
        <v>3352</v>
      </c>
    </row>
    <row r="1530" spans="1:8">
      <c r="A1530" s="11" t="s">
        <v>3354</v>
      </c>
      <c r="B1530" s="11" t="s">
        <v>3355</v>
      </c>
      <c r="C1530" s="11" t="s">
        <v>3354</v>
      </c>
    </row>
    <row r="1531" spans="1:8">
      <c r="A1531" s="11" t="s">
        <v>3356</v>
      </c>
      <c r="B1531" s="11" t="s">
        <v>3357</v>
      </c>
      <c r="C1531" s="11" t="s">
        <v>3356</v>
      </c>
    </row>
    <row r="1532" spans="1:8">
      <c r="A1532" s="11" t="s">
        <v>3358</v>
      </c>
      <c r="B1532" s="11" t="s">
        <v>3359</v>
      </c>
      <c r="C1532" s="11" t="s">
        <v>3358</v>
      </c>
    </row>
    <row r="1533" spans="1:8">
      <c r="A1533" s="11" t="s">
        <v>3360</v>
      </c>
      <c r="B1533" s="11" t="s">
        <v>3361</v>
      </c>
      <c r="C1533" s="11" t="s">
        <v>3360</v>
      </c>
    </row>
    <row r="1534" spans="1:8">
      <c r="A1534" s="11" t="s">
        <v>3362</v>
      </c>
      <c r="B1534" s="11" t="s">
        <v>3363</v>
      </c>
      <c r="C1534" s="11" t="s">
        <v>3362</v>
      </c>
    </row>
    <row r="1535" spans="1:8">
      <c r="A1535" s="11" t="s">
        <v>3364</v>
      </c>
      <c r="B1535" s="11" t="s">
        <v>3365</v>
      </c>
      <c r="C1535" s="11" t="s">
        <v>3364</v>
      </c>
      <c r="D1535" s="11">
        <v>70</v>
      </c>
      <c r="E1535" s="11">
        <v>50</v>
      </c>
      <c r="F1535" s="11">
        <v>120</v>
      </c>
      <c r="G1535" s="11" t="s">
        <v>210</v>
      </c>
      <c r="H1535" s="11" t="s">
        <v>28</v>
      </c>
    </row>
    <row r="1536" spans="1:8">
      <c r="A1536" s="11" t="s">
        <v>3366</v>
      </c>
      <c r="B1536" s="11" t="s">
        <v>3367</v>
      </c>
      <c r="C1536" s="11" t="s">
        <v>3366</v>
      </c>
    </row>
    <row r="1537" spans="1:8">
      <c r="A1537" s="11" t="s">
        <v>3368</v>
      </c>
      <c r="B1537" s="11" t="s">
        <v>3369</v>
      </c>
      <c r="C1537" s="11" t="s">
        <v>3368</v>
      </c>
    </row>
    <row r="1538" spans="1:8">
      <c r="A1538" s="11" t="s">
        <v>3370</v>
      </c>
      <c r="B1538" s="11" t="s">
        <v>3371</v>
      </c>
      <c r="C1538" s="11" t="s">
        <v>3370</v>
      </c>
    </row>
    <row r="1539" spans="1:8">
      <c r="A1539" s="11" t="s">
        <v>3372</v>
      </c>
      <c r="B1539" s="11" t="s">
        <v>3373</v>
      </c>
      <c r="C1539" s="11" t="s">
        <v>3372</v>
      </c>
    </row>
    <row r="1540" spans="1:8">
      <c r="A1540" s="11" t="s">
        <v>3374</v>
      </c>
      <c r="B1540" s="11" t="s">
        <v>3375</v>
      </c>
      <c r="C1540" s="11" t="s">
        <v>3374</v>
      </c>
    </row>
    <row r="1541" spans="1:8">
      <c r="A1541" s="11" t="s">
        <v>3376</v>
      </c>
      <c r="B1541" s="11" t="s">
        <v>3377</v>
      </c>
      <c r="C1541" s="11" t="s">
        <v>3376</v>
      </c>
    </row>
    <row r="1542" spans="1:8">
      <c r="A1542" s="11" t="s">
        <v>3378</v>
      </c>
      <c r="B1542" s="11" t="s">
        <v>3379</v>
      </c>
      <c r="C1542" s="11" t="s">
        <v>3378</v>
      </c>
    </row>
    <row r="1543" spans="1:8">
      <c r="A1543" s="11" t="s">
        <v>3380</v>
      </c>
      <c r="B1543" s="11" t="s">
        <v>3381</v>
      </c>
      <c r="C1543" s="11" t="s">
        <v>3380</v>
      </c>
      <c r="D1543" s="11">
        <v>500</v>
      </c>
      <c r="E1543" s="11">
        <v>220</v>
      </c>
      <c r="F1543" s="11">
        <v>720</v>
      </c>
      <c r="G1543" s="11" t="s">
        <v>35</v>
      </c>
      <c r="H1543" s="11" t="s">
        <v>28</v>
      </c>
    </row>
    <row r="1544" spans="1:8">
      <c r="A1544" s="11" t="s">
        <v>3382</v>
      </c>
      <c r="B1544" s="11" t="s">
        <v>3383</v>
      </c>
      <c r="C1544" s="11" t="s">
        <v>3382</v>
      </c>
      <c r="D1544" s="11">
        <v>70</v>
      </c>
      <c r="E1544" s="11">
        <v>50</v>
      </c>
      <c r="F1544" s="11">
        <v>120</v>
      </c>
      <c r="G1544" s="11" t="s">
        <v>210</v>
      </c>
      <c r="H1544" s="11" t="s">
        <v>28</v>
      </c>
    </row>
    <row r="1545" spans="1:8">
      <c r="A1545" s="11" t="s">
        <v>3384</v>
      </c>
      <c r="B1545" s="11" t="s">
        <v>3385</v>
      </c>
      <c r="C1545" s="11" t="s">
        <v>3384</v>
      </c>
      <c r="D1545" s="11">
        <v>360</v>
      </c>
      <c r="E1545" s="11">
        <v>150</v>
      </c>
      <c r="F1545" s="11">
        <v>510</v>
      </c>
      <c r="G1545" s="11" t="s">
        <v>35</v>
      </c>
      <c r="H1545" s="11" t="s">
        <v>28</v>
      </c>
    </row>
    <row r="1546" spans="1:8">
      <c r="A1546" s="11" t="s">
        <v>3386</v>
      </c>
      <c r="B1546" s="11" t="s">
        <v>3387</v>
      </c>
      <c r="C1546" s="11" t="s">
        <v>3386</v>
      </c>
      <c r="D1546" s="11">
        <v>360</v>
      </c>
      <c r="E1546" s="11">
        <v>150</v>
      </c>
      <c r="F1546" s="11">
        <v>510</v>
      </c>
      <c r="G1546" s="11" t="s">
        <v>35</v>
      </c>
      <c r="H1546" s="11" t="s">
        <v>28</v>
      </c>
    </row>
    <row r="1547" spans="1:8">
      <c r="A1547" s="11" t="s">
        <v>3388</v>
      </c>
      <c r="B1547" s="11" t="s">
        <v>3389</v>
      </c>
      <c r="C1547" s="11" t="s">
        <v>3388</v>
      </c>
      <c r="D1547" s="11">
        <v>230</v>
      </c>
      <c r="E1547" s="11">
        <v>70</v>
      </c>
      <c r="F1547" s="11">
        <v>300</v>
      </c>
      <c r="G1547" s="11" t="s">
        <v>210</v>
      </c>
      <c r="H1547" s="11" t="s">
        <v>28</v>
      </c>
    </row>
    <row r="1548" spans="1:8">
      <c r="A1548" s="11" t="s">
        <v>3390</v>
      </c>
      <c r="B1548" s="11" t="s">
        <v>3391</v>
      </c>
      <c r="C1548" s="11" t="s">
        <v>3390</v>
      </c>
    </row>
    <row r="1549" spans="1:8">
      <c r="A1549" s="11" t="s">
        <v>3392</v>
      </c>
      <c r="B1549" s="11" t="s">
        <v>3393</v>
      </c>
      <c r="C1549" s="11" t="s">
        <v>3392</v>
      </c>
    </row>
    <row r="1550" spans="1:8">
      <c r="A1550" s="11" t="s">
        <v>3394</v>
      </c>
      <c r="B1550" s="11" t="s">
        <v>3395</v>
      </c>
      <c r="C1550" s="11" t="s">
        <v>3394</v>
      </c>
      <c r="D1550" s="11">
        <v>70</v>
      </c>
      <c r="E1550" s="11">
        <v>50</v>
      </c>
      <c r="F1550" s="11">
        <v>120</v>
      </c>
      <c r="G1550" s="11" t="s">
        <v>210</v>
      </c>
      <c r="H1550" s="11" t="s">
        <v>28</v>
      </c>
    </row>
    <row r="1551" spans="1:8">
      <c r="A1551" s="11" t="s">
        <v>3396</v>
      </c>
      <c r="B1551" s="11" t="s">
        <v>3397</v>
      </c>
      <c r="C1551" s="11" t="s">
        <v>3396</v>
      </c>
      <c r="D1551" s="11">
        <v>70</v>
      </c>
      <c r="E1551" s="11">
        <v>50</v>
      </c>
      <c r="F1551" s="11">
        <v>120</v>
      </c>
      <c r="G1551" s="11" t="s">
        <v>210</v>
      </c>
      <c r="H1551" s="11" t="s">
        <v>28</v>
      </c>
    </row>
    <row r="1552" spans="1:8">
      <c r="A1552" s="11" t="s">
        <v>3398</v>
      </c>
      <c r="B1552" s="11" t="s">
        <v>3399</v>
      </c>
      <c r="C1552" s="11" t="s">
        <v>3398</v>
      </c>
      <c r="D1552" s="11">
        <v>70</v>
      </c>
      <c r="E1552" s="11">
        <v>50</v>
      </c>
      <c r="F1552" s="11">
        <v>120</v>
      </c>
      <c r="G1552" s="11" t="s">
        <v>210</v>
      </c>
      <c r="H1552" s="11" t="s">
        <v>28</v>
      </c>
    </row>
    <row r="1553" spans="1:8">
      <c r="A1553" s="11" t="s">
        <v>3400</v>
      </c>
      <c r="B1553" s="11" t="s">
        <v>3401</v>
      </c>
      <c r="C1553" s="11" t="s">
        <v>3400</v>
      </c>
      <c r="D1553" s="11">
        <v>70</v>
      </c>
      <c r="E1553" s="11">
        <v>50</v>
      </c>
      <c r="F1553" s="11">
        <v>120</v>
      </c>
      <c r="G1553" s="11" t="s">
        <v>210</v>
      </c>
      <c r="H1553" s="11" t="s">
        <v>28</v>
      </c>
    </row>
    <row r="1554" spans="1:8">
      <c r="A1554" s="11" t="s">
        <v>3402</v>
      </c>
      <c r="B1554" s="11" t="s">
        <v>3403</v>
      </c>
      <c r="C1554" s="11" t="s">
        <v>3402</v>
      </c>
    </row>
    <row r="1555" spans="1:8">
      <c r="A1555" s="11" t="s">
        <v>3404</v>
      </c>
      <c r="B1555" s="11" t="s">
        <v>3405</v>
      </c>
      <c r="C1555" s="11" t="s">
        <v>3404</v>
      </c>
      <c r="D1555" s="11">
        <v>70</v>
      </c>
      <c r="E1555" s="11">
        <v>50</v>
      </c>
      <c r="F1555" s="11">
        <v>120</v>
      </c>
      <c r="G1555" s="11" t="s">
        <v>210</v>
      </c>
      <c r="H1555" s="11" t="s">
        <v>28</v>
      </c>
    </row>
    <row r="1556" spans="1:8">
      <c r="A1556" s="11" t="s">
        <v>3406</v>
      </c>
      <c r="B1556" s="11" t="s">
        <v>3407</v>
      </c>
      <c r="C1556" s="11" t="s">
        <v>3406</v>
      </c>
    </row>
    <row r="1557" spans="1:8">
      <c r="A1557" s="11" t="s">
        <v>3408</v>
      </c>
      <c r="B1557" s="11" t="s">
        <v>3409</v>
      </c>
      <c r="C1557" s="11" t="s">
        <v>3408</v>
      </c>
    </row>
    <row r="1558" spans="1:8">
      <c r="A1558" s="11" t="s">
        <v>3410</v>
      </c>
      <c r="B1558" s="11" t="s">
        <v>3411</v>
      </c>
      <c r="C1558" s="11" t="s">
        <v>3410</v>
      </c>
    </row>
    <row r="1559" spans="1:8">
      <c r="A1559" s="11" t="s">
        <v>3412</v>
      </c>
      <c r="B1559" s="11" t="s">
        <v>3413</v>
      </c>
      <c r="C1559" s="11" t="s">
        <v>3412</v>
      </c>
    </row>
    <row r="1560" spans="1:8">
      <c r="A1560" s="11" t="s">
        <v>3414</v>
      </c>
      <c r="B1560" s="11" t="s">
        <v>3415</v>
      </c>
      <c r="C1560" s="11" t="s">
        <v>3414</v>
      </c>
    </row>
    <row r="1561" spans="1:8">
      <c r="A1561" s="11" t="s">
        <v>3416</v>
      </c>
      <c r="B1561" s="11" t="s">
        <v>3417</v>
      </c>
      <c r="C1561" s="11" t="s">
        <v>3416</v>
      </c>
    </row>
    <row r="1562" spans="1:8">
      <c r="A1562" s="11" t="s">
        <v>3418</v>
      </c>
      <c r="B1562" s="11" t="s">
        <v>3419</v>
      </c>
      <c r="C1562" s="11" t="s">
        <v>3418</v>
      </c>
    </row>
    <row r="1563" spans="1:8">
      <c r="A1563" s="11" t="s">
        <v>3420</v>
      </c>
      <c r="B1563" s="11" t="s">
        <v>3421</v>
      </c>
      <c r="C1563" s="11" t="s">
        <v>3420</v>
      </c>
    </row>
    <row r="1564" spans="1:8">
      <c r="A1564" s="11" t="s">
        <v>3422</v>
      </c>
      <c r="B1564" s="11" t="s">
        <v>3423</v>
      </c>
      <c r="C1564" s="11" t="s">
        <v>3422</v>
      </c>
    </row>
    <row r="1565" spans="1:8">
      <c r="A1565" s="11" t="s">
        <v>3424</v>
      </c>
      <c r="B1565" s="11" t="s">
        <v>3425</v>
      </c>
      <c r="C1565" s="11" t="s">
        <v>3424</v>
      </c>
    </row>
    <row r="1566" spans="1:8">
      <c r="A1566" s="11" t="s">
        <v>3426</v>
      </c>
      <c r="B1566" s="11" t="s">
        <v>3427</v>
      </c>
      <c r="C1566" s="11" t="s">
        <v>3426</v>
      </c>
    </row>
    <row r="1567" spans="1:8">
      <c r="A1567" s="11" t="s">
        <v>3428</v>
      </c>
      <c r="B1567" s="11" t="s">
        <v>3429</v>
      </c>
      <c r="C1567" s="11" t="s">
        <v>3428</v>
      </c>
    </row>
    <row r="1568" spans="1:8">
      <c r="A1568" s="11" t="s">
        <v>3430</v>
      </c>
      <c r="B1568" s="11" t="s">
        <v>3431</v>
      </c>
      <c r="C1568" s="11" t="s">
        <v>3430</v>
      </c>
    </row>
    <row r="1569" spans="1:8">
      <c r="A1569" s="11" t="s">
        <v>3432</v>
      </c>
      <c r="B1569" s="11" t="s">
        <v>3433</v>
      </c>
      <c r="C1569" s="11" t="s">
        <v>3432</v>
      </c>
    </row>
    <row r="1570" spans="1:8">
      <c r="A1570" s="11" t="s">
        <v>3434</v>
      </c>
      <c r="B1570" s="11" t="s">
        <v>3435</v>
      </c>
      <c r="C1570" s="11" t="s">
        <v>3434</v>
      </c>
      <c r="D1570" s="11">
        <v>70</v>
      </c>
      <c r="E1570" s="11">
        <v>50</v>
      </c>
      <c r="F1570" s="11">
        <v>120</v>
      </c>
      <c r="G1570" s="11" t="s">
        <v>210</v>
      </c>
      <c r="H1570" s="11" t="s">
        <v>28</v>
      </c>
    </row>
    <row r="1571" spans="1:8">
      <c r="A1571" s="11" t="s">
        <v>3436</v>
      </c>
      <c r="B1571" s="11" t="s">
        <v>3437</v>
      </c>
      <c r="C1571" s="11" t="s">
        <v>3436</v>
      </c>
    </row>
    <row r="1572" spans="1:8">
      <c r="A1572" s="11" t="s">
        <v>3438</v>
      </c>
      <c r="B1572" s="11" t="s">
        <v>3439</v>
      </c>
      <c r="C1572" s="11" t="s">
        <v>3438</v>
      </c>
    </row>
    <row r="1573" spans="1:8">
      <c r="A1573" s="11" t="s">
        <v>3440</v>
      </c>
      <c r="B1573" s="11" t="s">
        <v>3441</v>
      </c>
      <c r="C1573" s="11" t="s">
        <v>3440</v>
      </c>
    </row>
    <row r="1574" spans="1:8">
      <c r="A1574" s="11" t="s">
        <v>3442</v>
      </c>
      <c r="B1574" s="11" t="s">
        <v>3443</v>
      </c>
      <c r="C1574" s="11" t="s">
        <v>3442</v>
      </c>
    </row>
    <row r="1575" spans="1:8">
      <c r="A1575" s="11" t="s">
        <v>3444</v>
      </c>
      <c r="B1575" s="11" t="s">
        <v>3445</v>
      </c>
      <c r="C1575" s="11" t="s">
        <v>3444</v>
      </c>
      <c r="D1575" s="11">
        <v>70</v>
      </c>
      <c r="E1575" s="11">
        <v>50</v>
      </c>
      <c r="F1575" s="11">
        <v>120</v>
      </c>
      <c r="G1575" s="11" t="s">
        <v>210</v>
      </c>
      <c r="H1575" s="11" t="s">
        <v>28</v>
      </c>
    </row>
    <row r="1576" spans="1:8">
      <c r="A1576" s="11" t="s">
        <v>3446</v>
      </c>
      <c r="B1576" s="11" t="s">
        <v>3447</v>
      </c>
      <c r="C1576" s="11" t="s">
        <v>3446</v>
      </c>
    </row>
    <row r="1577" spans="1:8">
      <c r="A1577" s="11" t="s">
        <v>3448</v>
      </c>
      <c r="B1577" s="11" t="s">
        <v>3449</v>
      </c>
      <c r="C1577" s="11" t="s">
        <v>3448</v>
      </c>
    </row>
    <row r="1578" spans="1:8">
      <c r="A1578" s="11" t="s">
        <v>3450</v>
      </c>
      <c r="B1578" s="11" t="s">
        <v>3451</v>
      </c>
      <c r="C1578" s="11" t="s">
        <v>3450</v>
      </c>
      <c r="D1578" s="11">
        <v>70</v>
      </c>
      <c r="E1578" s="11">
        <v>50</v>
      </c>
      <c r="F1578" s="11">
        <v>120</v>
      </c>
      <c r="G1578" s="11" t="s">
        <v>210</v>
      </c>
      <c r="H1578" s="11" t="s">
        <v>28</v>
      </c>
    </row>
    <row r="1579" spans="1:8">
      <c r="A1579" s="11" t="s">
        <v>3452</v>
      </c>
      <c r="B1579" s="11" t="s">
        <v>3453</v>
      </c>
      <c r="C1579" s="11" t="s">
        <v>3452</v>
      </c>
      <c r="D1579" s="11">
        <v>70</v>
      </c>
      <c r="E1579" s="11">
        <v>50</v>
      </c>
      <c r="F1579" s="11">
        <v>120</v>
      </c>
      <c r="G1579" s="11" t="s">
        <v>210</v>
      </c>
      <c r="H1579" s="11" t="s">
        <v>28</v>
      </c>
    </row>
    <row r="1580" spans="1:8">
      <c r="A1580" s="11" t="s">
        <v>3454</v>
      </c>
      <c r="B1580" s="11" t="s">
        <v>3455</v>
      </c>
      <c r="C1580" s="11" t="s">
        <v>3454</v>
      </c>
    </row>
    <row r="1581" spans="1:8">
      <c r="A1581" s="11" t="s">
        <v>3456</v>
      </c>
      <c r="B1581" s="11" t="s">
        <v>3457</v>
      </c>
      <c r="C1581" s="11" t="s">
        <v>3456</v>
      </c>
    </row>
    <row r="1582" spans="1:8">
      <c r="A1582" s="11" t="s">
        <v>3458</v>
      </c>
      <c r="B1582" s="11" t="s">
        <v>3459</v>
      </c>
      <c r="C1582" s="11" t="s">
        <v>3458</v>
      </c>
    </row>
    <row r="1583" spans="1:8">
      <c r="A1583" s="11" t="s">
        <v>3460</v>
      </c>
      <c r="B1583" s="11" t="s">
        <v>3461</v>
      </c>
      <c r="C1583" s="11" t="s">
        <v>3460</v>
      </c>
    </row>
    <row r="1584" spans="1:8">
      <c r="A1584" s="11" t="s">
        <v>3462</v>
      </c>
      <c r="B1584" s="11" t="s">
        <v>3463</v>
      </c>
      <c r="C1584" s="11" t="s">
        <v>3462</v>
      </c>
      <c r="D1584" s="11">
        <v>70</v>
      </c>
      <c r="E1584" s="11">
        <v>50</v>
      </c>
      <c r="F1584" s="11">
        <v>120</v>
      </c>
      <c r="G1584" s="11" t="s">
        <v>210</v>
      </c>
      <c r="H1584" s="11" t="s">
        <v>28</v>
      </c>
    </row>
    <row r="1585" spans="1:8">
      <c r="A1585" s="11" t="s">
        <v>3464</v>
      </c>
      <c r="B1585" s="11" t="s">
        <v>3465</v>
      </c>
      <c r="C1585" s="11" t="s">
        <v>3464</v>
      </c>
    </row>
    <row r="1586" spans="1:8">
      <c r="A1586" s="11" t="s">
        <v>3466</v>
      </c>
      <c r="B1586" s="11" t="s">
        <v>3467</v>
      </c>
      <c r="C1586" s="11" t="s">
        <v>3466</v>
      </c>
    </row>
    <row r="1587" spans="1:8">
      <c r="A1587" s="11" t="s">
        <v>3468</v>
      </c>
      <c r="B1587" s="11" t="s">
        <v>3469</v>
      </c>
      <c r="C1587" s="11" t="s">
        <v>3468</v>
      </c>
    </row>
    <row r="1588" spans="1:8">
      <c r="A1588" s="11" t="s">
        <v>3470</v>
      </c>
      <c r="B1588" s="11" t="s">
        <v>3471</v>
      </c>
      <c r="C1588" s="11" t="s">
        <v>3470</v>
      </c>
    </row>
    <row r="1589" spans="1:8">
      <c r="A1589" s="11" t="s">
        <v>3472</v>
      </c>
      <c r="B1589" s="11" t="s">
        <v>3473</v>
      </c>
      <c r="C1589" s="11" t="s">
        <v>3472</v>
      </c>
    </row>
    <row r="1590" spans="1:8">
      <c r="A1590" s="11" t="s">
        <v>3474</v>
      </c>
      <c r="B1590" s="11" t="s">
        <v>3475</v>
      </c>
      <c r="C1590" s="11" t="s">
        <v>3474</v>
      </c>
    </row>
    <row r="1591" spans="1:8">
      <c r="A1591" s="11" t="s">
        <v>3476</v>
      </c>
      <c r="B1591" s="11" t="s">
        <v>3477</v>
      </c>
      <c r="C1591" s="11" t="s">
        <v>3476</v>
      </c>
    </row>
    <row r="1592" spans="1:8">
      <c r="A1592" s="11" t="s">
        <v>3478</v>
      </c>
      <c r="B1592" s="11" t="s">
        <v>3479</v>
      </c>
      <c r="C1592" s="11" t="s">
        <v>3478</v>
      </c>
    </row>
    <row r="1593" spans="1:8">
      <c r="A1593" s="11" t="s">
        <v>3480</v>
      </c>
      <c r="B1593" s="11" t="s">
        <v>3481</v>
      </c>
      <c r="C1593" s="11" t="s">
        <v>3480</v>
      </c>
    </row>
    <row r="1594" spans="1:8">
      <c r="A1594" s="11" t="s">
        <v>3482</v>
      </c>
      <c r="B1594" s="11" t="s">
        <v>3483</v>
      </c>
      <c r="C1594" s="11" t="s">
        <v>3482</v>
      </c>
    </row>
    <row r="1595" spans="1:8">
      <c r="A1595" s="11" t="s">
        <v>3484</v>
      </c>
      <c r="B1595" s="11" t="s">
        <v>3485</v>
      </c>
      <c r="C1595" s="11" t="s">
        <v>3484</v>
      </c>
    </row>
    <row r="1596" spans="1:8">
      <c r="A1596" s="11" t="s">
        <v>3486</v>
      </c>
      <c r="B1596" s="11" t="s">
        <v>3487</v>
      </c>
      <c r="C1596" s="11" t="s">
        <v>3486</v>
      </c>
      <c r="D1596" s="11">
        <v>70</v>
      </c>
      <c r="E1596" s="11">
        <v>50</v>
      </c>
      <c r="F1596" s="11">
        <v>120</v>
      </c>
      <c r="G1596" s="11" t="s">
        <v>210</v>
      </c>
      <c r="H1596" s="11" t="s">
        <v>28</v>
      </c>
    </row>
    <row r="1597" spans="1:8">
      <c r="A1597" s="11" t="s">
        <v>3488</v>
      </c>
      <c r="B1597" s="11" t="s">
        <v>3489</v>
      </c>
      <c r="C1597" s="11" t="s">
        <v>3488</v>
      </c>
    </row>
    <row r="1598" spans="1:8">
      <c r="A1598" s="11" t="s">
        <v>3490</v>
      </c>
      <c r="B1598" s="11" t="s">
        <v>3491</v>
      </c>
      <c r="C1598" s="11" t="s">
        <v>3490</v>
      </c>
    </row>
    <row r="1599" spans="1:8">
      <c r="A1599" s="11" t="s">
        <v>3492</v>
      </c>
      <c r="B1599" s="11" t="s">
        <v>3493</v>
      </c>
      <c r="C1599" s="11" t="s">
        <v>3492</v>
      </c>
    </row>
    <row r="1600" spans="1:8">
      <c r="A1600" s="11" t="s">
        <v>3494</v>
      </c>
      <c r="B1600" s="11" t="s">
        <v>3495</v>
      </c>
      <c r="C1600" s="11" t="s">
        <v>3494</v>
      </c>
    </row>
    <row r="1601" spans="1:8">
      <c r="A1601" s="11" t="s">
        <v>3496</v>
      </c>
      <c r="B1601" s="11" t="s">
        <v>3497</v>
      </c>
      <c r="C1601" s="11" t="s">
        <v>3496</v>
      </c>
      <c r="D1601" s="11">
        <v>200</v>
      </c>
      <c r="E1601" s="11">
        <v>60</v>
      </c>
      <c r="F1601" s="11">
        <v>260</v>
      </c>
      <c r="G1601" s="11" t="s">
        <v>27</v>
      </c>
      <c r="H1601" s="11" t="s">
        <v>28</v>
      </c>
    </row>
    <row r="1602" spans="1:8">
      <c r="A1602" s="11" t="s">
        <v>3498</v>
      </c>
      <c r="B1602" s="11" t="s">
        <v>3499</v>
      </c>
      <c r="C1602" s="11" t="s">
        <v>3498</v>
      </c>
      <c r="D1602" s="11">
        <v>200</v>
      </c>
      <c r="E1602" s="11">
        <v>60</v>
      </c>
      <c r="F1602" s="11">
        <v>260</v>
      </c>
      <c r="G1602" s="11" t="s">
        <v>27</v>
      </c>
      <c r="H1602" s="11" t="s">
        <v>28</v>
      </c>
    </row>
    <row r="1603" spans="1:8">
      <c r="A1603" s="11" t="s">
        <v>3500</v>
      </c>
      <c r="B1603" s="11" t="s">
        <v>3501</v>
      </c>
      <c r="C1603" s="11" t="s">
        <v>3500</v>
      </c>
    </row>
    <row r="1604" spans="1:8">
      <c r="A1604" s="11" t="s">
        <v>3502</v>
      </c>
      <c r="B1604" s="11" t="s">
        <v>3503</v>
      </c>
      <c r="C1604" s="11" t="s">
        <v>3502</v>
      </c>
      <c r="D1604" s="11">
        <v>750</v>
      </c>
      <c r="E1604" s="11">
        <v>80</v>
      </c>
      <c r="F1604" s="11">
        <v>830</v>
      </c>
      <c r="G1604" s="11" t="s">
        <v>35</v>
      </c>
      <c r="H1604" s="11" t="s">
        <v>28</v>
      </c>
    </row>
    <row r="1605" spans="1:8">
      <c r="A1605" s="11" t="s">
        <v>3504</v>
      </c>
      <c r="B1605" s="11" t="s">
        <v>3505</v>
      </c>
      <c r="C1605" s="11" t="s">
        <v>3504</v>
      </c>
    </row>
    <row r="1606" spans="1:8">
      <c r="A1606" s="11" t="s">
        <v>3506</v>
      </c>
      <c r="B1606" s="11" t="s">
        <v>3507</v>
      </c>
      <c r="C1606" s="11" t="s">
        <v>3506</v>
      </c>
    </row>
    <row r="1607" spans="1:8">
      <c r="A1607" s="11" t="s">
        <v>3508</v>
      </c>
      <c r="B1607" s="11" t="s">
        <v>3509</v>
      </c>
      <c r="C1607" s="11" t="s">
        <v>3508</v>
      </c>
      <c r="D1607" s="11">
        <v>70</v>
      </c>
      <c r="E1607" s="11">
        <v>50</v>
      </c>
      <c r="F1607" s="11">
        <v>120</v>
      </c>
      <c r="G1607" s="11" t="s">
        <v>210</v>
      </c>
      <c r="H1607" s="11" t="s">
        <v>28</v>
      </c>
    </row>
    <row r="1608" spans="1:8">
      <c r="A1608" s="11" t="s">
        <v>3510</v>
      </c>
      <c r="B1608" s="11" t="s">
        <v>3511</v>
      </c>
      <c r="C1608" s="11" t="s">
        <v>3510</v>
      </c>
    </row>
    <row r="1609" spans="1:8">
      <c r="A1609" s="11" t="s">
        <v>3512</v>
      </c>
      <c r="B1609" s="11" t="s">
        <v>3513</v>
      </c>
      <c r="C1609" s="11" t="s">
        <v>3512</v>
      </c>
    </row>
    <row r="1610" spans="1:8">
      <c r="A1610" s="11" t="s">
        <v>3514</v>
      </c>
      <c r="B1610" s="11" t="s">
        <v>3515</v>
      </c>
      <c r="C1610" s="11" t="s">
        <v>3514</v>
      </c>
    </row>
    <row r="1611" spans="1:8">
      <c r="A1611" s="11" t="s">
        <v>3516</v>
      </c>
      <c r="B1611" s="11" t="s">
        <v>3517</v>
      </c>
      <c r="C1611" s="11" t="s">
        <v>3516</v>
      </c>
    </row>
    <row r="1612" spans="1:8">
      <c r="A1612" s="11" t="s">
        <v>3518</v>
      </c>
      <c r="B1612" s="11" t="s">
        <v>3519</v>
      </c>
      <c r="C1612" s="11" t="s">
        <v>3518</v>
      </c>
      <c r="D1612" s="11">
        <v>750</v>
      </c>
      <c r="E1612" s="11">
        <v>80</v>
      </c>
      <c r="F1612" s="11">
        <v>830</v>
      </c>
      <c r="G1612" s="11" t="s">
        <v>35</v>
      </c>
      <c r="H1612" s="11" t="s">
        <v>28</v>
      </c>
    </row>
    <row r="1613" spans="1:8">
      <c r="A1613" s="11" t="s">
        <v>3520</v>
      </c>
      <c r="B1613" s="11" t="s">
        <v>3521</v>
      </c>
      <c r="C1613" s="11" t="s">
        <v>3520</v>
      </c>
    </row>
    <row r="1614" spans="1:8">
      <c r="A1614" s="11" t="s">
        <v>3522</v>
      </c>
      <c r="B1614" s="11" t="s">
        <v>3523</v>
      </c>
      <c r="C1614" s="11" t="s">
        <v>3522</v>
      </c>
    </row>
    <row r="1615" spans="1:8">
      <c r="A1615" s="11" t="s">
        <v>3524</v>
      </c>
      <c r="B1615" s="11" t="s">
        <v>3525</v>
      </c>
      <c r="C1615" s="11" t="s">
        <v>3524</v>
      </c>
      <c r="D1615" s="11">
        <v>500</v>
      </c>
      <c r="E1615" s="11">
        <v>90</v>
      </c>
      <c r="F1615" s="11">
        <v>590</v>
      </c>
      <c r="G1615" s="11" t="s">
        <v>35</v>
      </c>
      <c r="H1615" s="11" t="s">
        <v>28</v>
      </c>
    </row>
    <row r="1616" spans="1:8">
      <c r="A1616" s="11" t="s">
        <v>3526</v>
      </c>
      <c r="B1616" s="11" t="s">
        <v>3527</v>
      </c>
      <c r="C1616" s="11" t="s">
        <v>3526</v>
      </c>
    </row>
    <row r="1617" spans="1:8">
      <c r="A1617" s="11" t="s">
        <v>3528</v>
      </c>
      <c r="B1617" s="11" t="s">
        <v>3529</v>
      </c>
      <c r="C1617" s="11" t="s">
        <v>3528</v>
      </c>
      <c r="D1617" s="11">
        <v>70</v>
      </c>
      <c r="E1617" s="11">
        <v>50</v>
      </c>
      <c r="F1617" s="11">
        <v>120</v>
      </c>
      <c r="G1617" s="11" t="s">
        <v>210</v>
      </c>
      <c r="H1617" s="11" t="s">
        <v>28</v>
      </c>
    </row>
    <row r="1618" spans="1:8">
      <c r="A1618" s="11" t="s">
        <v>3530</v>
      </c>
      <c r="B1618" s="11" t="s">
        <v>3531</v>
      </c>
      <c r="C1618" s="11" t="s">
        <v>3530</v>
      </c>
      <c r="D1618" s="11">
        <v>70</v>
      </c>
      <c r="E1618" s="11">
        <v>50</v>
      </c>
      <c r="F1618" s="11">
        <v>120</v>
      </c>
      <c r="G1618" s="11" t="s">
        <v>210</v>
      </c>
      <c r="H1618" s="11" t="s">
        <v>28</v>
      </c>
    </row>
    <row r="1619" spans="1:8">
      <c r="A1619" s="11" t="s">
        <v>3532</v>
      </c>
      <c r="B1619" s="11" t="s">
        <v>3533</v>
      </c>
      <c r="C1619" s="11" t="s">
        <v>3532</v>
      </c>
    </row>
    <row r="1620" spans="1:8">
      <c r="A1620" s="11" t="s">
        <v>3534</v>
      </c>
      <c r="B1620" s="11" t="s">
        <v>3535</v>
      </c>
      <c r="C1620" s="11" t="s">
        <v>3534</v>
      </c>
      <c r="D1620" s="11">
        <v>70</v>
      </c>
      <c r="E1620" s="11">
        <v>50</v>
      </c>
      <c r="F1620" s="11">
        <v>120</v>
      </c>
      <c r="G1620" s="11" t="s">
        <v>210</v>
      </c>
      <c r="H1620" s="11" t="s">
        <v>28</v>
      </c>
    </row>
    <row r="1621" spans="1:8">
      <c r="A1621" s="11" t="s">
        <v>3536</v>
      </c>
      <c r="B1621" s="11" t="s">
        <v>3537</v>
      </c>
      <c r="C1621" s="11" t="s">
        <v>3536</v>
      </c>
    </row>
    <row r="1622" spans="1:8">
      <c r="A1622" s="11" t="s">
        <v>3538</v>
      </c>
      <c r="B1622" s="11" t="s">
        <v>3539</v>
      </c>
      <c r="C1622" s="11" t="s">
        <v>3538</v>
      </c>
      <c r="D1622" s="11">
        <v>70</v>
      </c>
      <c r="E1622" s="11">
        <v>50</v>
      </c>
      <c r="F1622" s="11">
        <v>120</v>
      </c>
      <c r="G1622" s="11" t="s">
        <v>210</v>
      </c>
      <c r="H1622" s="11" t="s">
        <v>28</v>
      </c>
    </row>
    <row r="1623" spans="1:8">
      <c r="A1623" s="11" t="s">
        <v>3540</v>
      </c>
      <c r="B1623" s="11" t="s">
        <v>3541</v>
      </c>
      <c r="C1623" s="11" t="s">
        <v>3540</v>
      </c>
    </row>
    <row r="1624" spans="1:8">
      <c r="A1624" s="11" t="s">
        <v>3542</v>
      </c>
      <c r="B1624" s="11" t="s">
        <v>3543</v>
      </c>
      <c r="C1624" s="11" t="s">
        <v>3542</v>
      </c>
    </row>
    <row r="1625" spans="1:8">
      <c r="A1625" s="11" t="s">
        <v>3544</v>
      </c>
      <c r="B1625" s="11" t="s">
        <v>3545</v>
      </c>
      <c r="C1625" s="11" t="s">
        <v>3544</v>
      </c>
    </row>
    <row r="1626" spans="1:8">
      <c r="A1626" s="11" t="s">
        <v>3546</v>
      </c>
      <c r="B1626" s="11" t="s">
        <v>3547</v>
      </c>
      <c r="C1626" s="11" t="s">
        <v>3546</v>
      </c>
      <c r="D1626" s="11">
        <v>70</v>
      </c>
      <c r="E1626" s="11">
        <v>50</v>
      </c>
      <c r="F1626" s="11">
        <v>120</v>
      </c>
      <c r="G1626" s="11" t="s">
        <v>210</v>
      </c>
      <c r="H1626" s="11" t="s">
        <v>28</v>
      </c>
    </row>
    <row r="1627" spans="1:8">
      <c r="A1627" s="11" t="s">
        <v>3548</v>
      </c>
      <c r="B1627" s="11" t="s">
        <v>3549</v>
      </c>
      <c r="C1627" s="11" t="s">
        <v>3548</v>
      </c>
    </row>
    <row r="1628" spans="1:8">
      <c r="A1628" s="11" t="s">
        <v>3550</v>
      </c>
      <c r="B1628" s="11" t="s">
        <v>3551</v>
      </c>
      <c r="C1628" s="11" t="s">
        <v>3550</v>
      </c>
    </row>
    <row r="1629" spans="1:8">
      <c r="A1629" s="11" t="s">
        <v>3552</v>
      </c>
      <c r="B1629" s="11" t="s">
        <v>3553</v>
      </c>
      <c r="C1629" s="11" t="s">
        <v>3552</v>
      </c>
      <c r="D1629" s="11">
        <v>70</v>
      </c>
      <c r="E1629" s="11">
        <v>50</v>
      </c>
      <c r="F1629" s="11">
        <v>120</v>
      </c>
      <c r="G1629" s="11" t="s">
        <v>210</v>
      </c>
      <c r="H1629" s="11" t="s">
        <v>28</v>
      </c>
    </row>
    <row r="1630" spans="1:8">
      <c r="A1630" s="11" t="s">
        <v>3554</v>
      </c>
      <c r="B1630" s="11" t="s">
        <v>3555</v>
      </c>
      <c r="C1630" s="11" t="s">
        <v>3554</v>
      </c>
    </row>
    <row r="1631" spans="1:8">
      <c r="A1631" s="11" t="s">
        <v>3556</v>
      </c>
      <c r="B1631" s="11" t="s">
        <v>3557</v>
      </c>
      <c r="C1631" s="11" t="s">
        <v>3556</v>
      </c>
      <c r="D1631" s="11">
        <v>180</v>
      </c>
      <c r="E1631" s="11">
        <v>60</v>
      </c>
      <c r="F1631" s="11">
        <v>240</v>
      </c>
      <c r="G1631" s="11" t="s">
        <v>27</v>
      </c>
      <c r="H1631" s="11" t="s">
        <v>28</v>
      </c>
    </row>
    <row r="1632" spans="1:8">
      <c r="A1632" s="11" t="s">
        <v>3558</v>
      </c>
      <c r="B1632" s="11" t="s">
        <v>3559</v>
      </c>
      <c r="C1632" s="11" t="s">
        <v>3558</v>
      </c>
      <c r="D1632" s="11">
        <v>70</v>
      </c>
      <c r="E1632" s="11">
        <v>50</v>
      </c>
      <c r="F1632" s="11">
        <v>120</v>
      </c>
      <c r="G1632" s="11" t="s">
        <v>210</v>
      </c>
      <c r="H1632" s="11" t="s">
        <v>28</v>
      </c>
    </row>
    <row r="1633" spans="1:8">
      <c r="A1633" s="11" t="s">
        <v>3560</v>
      </c>
      <c r="B1633" s="11" t="s">
        <v>3561</v>
      </c>
      <c r="C1633" s="11" t="s">
        <v>3560</v>
      </c>
      <c r="D1633" s="11">
        <v>180</v>
      </c>
      <c r="E1633" s="11">
        <v>60</v>
      </c>
      <c r="F1633" s="11">
        <v>240</v>
      </c>
      <c r="G1633" s="11" t="s">
        <v>27</v>
      </c>
      <c r="H1633" s="11" t="s">
        <v>28</v>
      </c>
    </row>
    <row r="1634" spans="1:8">
      <c r="A1634" s="11" t="s">
        <v>3562</v>
      </c>
      <c r="B1634" s="11" t="s">
        <v>3563</v>
      </c>
      <c r="C1634" s="11" t="s">
        <v>3562</v>
      </c>
      <c r="D1634" s="11">
        <v>240</v>
      </c>
      <c r="E1634" s="11">
        <v>60</v>
      </c>
      <c r="F1634" s="11">
        <v>300</v>
      </c>
      <c r="G1634" s="11" t="s">
        <v>35</v>
      </c>
      <c r="H1634" s="11" t="s">
        <v>28</v>
      </c>
    </row>
    <row r="1635" spans="1:8">
      <c r="A1635" s="11" t="s">
        <v>3564</v>
      </c>
      <c r="B1635" s="11" t="s">
        <v>3565</v>
      </c>
      <c r="C1635" s="11" t="s">
        <v>3564</v>
      </c>
      <c r="D1635" s="11">
        <v>200</v>
      </c>
      <c r="E1635" s="11">
        <v>60</v>
      </c>
      <c r="F1635" s="11">
        <v>260</v>
      </c>
      <c r="G1635" s="11" t="s">
        <v>27</v>
      </c>
      <c r="H1635" s="11" t="s">
        <v>28</v>
      </c>
    </row>
    <row r="1636" spans="1:8">
      <c r="A1636" s="11" t="s">
        <v>3566</v>
      </c>
      <c r="B1636" s="11" t="s">
        <v>3567</v>
      </c>
      <c r="C1636" s="11" t="s">
        <v>3566</v>
      </c>
      <c r="D1636" s="11">
        <v>220</v>
      </c>
      <c r="E1636" s="11">
        <v>70</v>
      </c>
      <c r="F1636" s="11">
        <v>290</v>
      </c>
      <c r="G1636" s="11" t="s">
        <v>35</v>
      </c>
      <c r="H1636" s="11" t="s">
        <v>28</v>
      </c>
    </row>
    <row r="1637" spans="1:8">
      <c r="A1637" s="11" t="s">
        <v>3568</v>
      </c>
      <c r="B1637" s="11" t="s">
        <v>3569</v>
      </c>
      <c r="C1637" s="11" t="s">
        <v>3568</v>
      </c>
    </row>
    <row r="1638" spans="1:8">
      <c r="A1638" s="11" t="s">
        <v>3570</v>
      </c>
      <c r="B1638" s="11" t="s">
        <v>3571</v>
      </c>
      <c r="C1638" s="11" t="s">
        <v>3570</v>
      </c>
    </row>
    <row r="1639" spans="1:8">
      <c r="A1639" s="11" t="s">
        <v>3572</v>
      </c>
      <c r="B1639" s="11" t="s">
        <v>3573</v>
      </c>
      <c r="C1639" s="11" t="s">
        <v>3572</v>
      </c>
      <c r="D1639" s="11">
        <v>200</v>
      </c>
      <c r="E1639" s="11">
        <v>60</v>
      </c>
      <c r="F1639" s="11">
        <v>260</v>
      </c>
      <c r="G1639" s="11" t="s">
        <v>27</v>
      </c>
      <c r="H1639" s="11" t="s">
        <v>28</v>
      </c>
    </row>
    <row r="1640" spans="1:8">
      <c r="A1640" s="11" t="s">
        <v>3574</v>
      </c>
      <c r="B1640" s="11" t="s">
        <v>3575</v>
      </c>
      <c r="C1640" s="11" t="s">
        <v>3574</v>
      </c>
      <c r="D1640" s="11">
        <v>750</v>
      </c>
      <c r="E1640" s="11">
        <v>80</v>
      </c>
      <c r="F1640" s="11">
        <v>830</v>
      </c>
      <c r="G1640" s="11" t="s">
        <v>35</v>
      </c>
      <c r="H1640" s="11" t="s">
        <v>28</v>
      </c>
    </row>
    <row r="1641" spans="1:8">
      <c r="A1641" s="11" t="s">
        <v>3576</v>
      </c>
      <c r="B1641" s="11" t="s">
        <v>3577</v>
      </c>
      <c r="C1641" s="11" t="s">
        <v>3576</v>
      </c>
    </row>
    <row r="1642" spans="1:8">
      <c r="A1642" s="11" t="s">
        <v>3578</v>
      </c>
      <c r="B1642" s="11" t="s">
        <v>3579</v>
      </c>
      <c r="C1642" s="11" t="s">
        <v>3578</v>
      </c>
      <c r="D1642" s="11">
        <v>1200</v>
      </c>
      <c r="E1642" s="11">
        <v>300</v>
      </c>
      <c r="F1642" s="11">
        <v>1500</v>
      </c>
      <c r="G1642" s="11" t="s">
        <v>35</v>
      </c>
      <c r="H1642" s="11" t="s">
        <v>28</v>
      </c>
    </row>
    <row r="1643" spans="1:8">
      <c r="A1643" s="11" t="s">
        <v>3580</v>
      </c>
      <c r="B1643" s="11" t="s">
        <v>3581</v>
      </c>
      <c r="C1643" s="11" t="s">
        <v>3580</v>
      </c>
    </row>
    <row r="1644" spans="1:8">
      <c r="A1644" s="11" t="s">
        <v>3582</v>
      </c>
      <c r="B1644" s="11" t="s">
        <v>3583</v>
      </c>
      <c r="C1644" s="11" t="s">
        <v>3582</v>
      </c>
    </row>
    <row r="1645" spans="1:8">
      <c r="A1645" s="11" t="s">
        <v>3584</v>
      </c>
      <c r="B1645" s="11" t="s">
        <v>3585</v>
      </c>
      <c r="C1645" s="11" t="s">
        <v>3584</v>
      </c>
      <c r="D1645" s="11">
        <v>200</v>
      </c>
      <c r="E1645" s="11">
        <v>60</v>
      </c>
      <c r="F1645" s="11">
        <v>260</v>
      </c>
      <c r="G1645" s="11" t="s">
        <v>27</v>
      </c>
      <c r="H1645" s="11" t="s">
        <v>28</v>
      </c>
    </row>
    <row r="1646" spans="1:8">
      <c r="A1646" s="11" t="s">
        <v>3586</v>
      </c>
      <c r="B1646" s="11" t="s">
        <v>3587</v>
      </c>
      <c r="C1646" s="11" t="s">
        <v>3586</v>
      </c>
    </row>
    <row r="1647" spans="1:8">
      <c r="A1647" s="11" t="s">
        <v>3588</v>
      </c>
      <c r="B1647" s="11" t="s">
        <v>3589</v>
      </c>
      <c r="C1647" s="11" t="s">
        <v>3588</v>
      </c>
      <c r="D1647" s="11">
        <v>1100</v>
      </c>
      <c r="E1647" s="11">
        <v>300</v>
      </c>
      <c r="F1647" s="11">
        <v>1400</v>
      </c>
      <c r="G1647" s="11" t="s">
        <v>35</v>
      </c>
      <c r="H1647" s="11" t="s">
        <v>28</v>
      </c>
    </row>
    <row r="1648" spans="1:8">
      <c r="A1648" s="11" t="s">
        <v>3590</v>
      </c>
      <c r="B1648" s="11" t="s">
        <v>3591</v>
      </c>
      <c r="C1648" s="11" t="s">
        <v>3590</v>
      </c>
    </row>
    <row r="1649" spans="1:8">
      <c r="A1649" s="11" t="s">
        <v>3592</v>
      </c>
      <c r="B1649" s="11" t="s">
        <v>3593</v>
      </c>
      <c r="C1649" s="11" t="s">
        <v>3592</v>
      </c>
      <c r="D1649" s="11">
        <v>460</v>
      </c>
      <c r="E1649" s="11">
        <v>170</v>
      </c>
      <c r="F1649" s="11">
        <v>630</v>
      </c>
      <c r="G1649" s="11" t="s">
        <v>35</v>
      </c>
      <c r="H1649" s="11" t="s">
        <v>28</v>
      </c>
    </row>
    <row r="1650" spans="1:8">
      <c r="A1650" s="11" t="s">
        <v>3594</v>
      </c>
      <c r="B1650" s="11" t="s">
        <v>3595</v>
      </c>
      <c r="C1650" s="11" t="s">
        <v>3594</v>
      </c>
      <c r="D1650" s="11">
        <v>360</v>
      </c>
      <c r="E1650" s="11">
        <v>150</v>
      </c>
      <c r="F1650" s="11">
        <v>510</v>
      </c>
      <c r="G1650" s="11" t="s">
        <v>35</v>
      </c>
      <c r="H1650" s="11" t="s">
        <v>28</v>
      </c>
    </row>
    <row r="1651" spans="1:8">
      <c r="A1651" s="11" t="s">
        <v>3596</v>
      </c>
      <c r="B1651" s="11" t="s">
        <v>3597</v>
      </c>
      <c r="C1651" s="11" t="s">
        <v>3596</v>
      </c>
      <c r="D1651" s="11">
        <v>360</v>
      </c>
      <c r="E1651" s="11">
        <v>150</v>
      </c>
      <c r="F1651" s="11">
        <v>510</v>
      </c>
      <c r="G1651" s="11" t="s">
        <v>35</v>
      </c>
      <c r="H1651" s="11" t="s">
        <v>28</v>
      </c>
    </row>
    <row r="1652" spans="1:8">
      <c r="A1652" s="11" t="s">
        <v>3598</v>
      </c>
      <c r="B1652" s="11" t="s">
        <v>3599</v>
      </c>
      <c r="C1652" s="11" t="s">
        <v>3598</v>
      </c>
    </row>
    <row r="1653" spans="1:8">
      <c r="A1653" s="11" t="s">
        <v>3600</v>
      </c>
      <c r="B1653" s="11" t="s">
        <v>3601</v>
      </c>
      <c r="C1653" s="11" t="s">
        <v>3600</v>
      </c>
      <c r="D1653" s="11">
        <v>110</v>
      </c>
      <c r="E1653" s="11">
        <v>40</v>
      </c>
      <c r="F1653" s="11">
        <v>150</v>
      </c>
      <c r="G1653" s="11" t="s">
        <v>353</v>
      </c>
      <c r="H1653" s="11" t="s">
        <v>28</v>
      </c>
    </row>
    <row r="1654" spans="1:8">
      <c r="A1654" s="11" t="s">
        <v>3602</v>
      </c>
      <c r="B1654" s="11" t="s">
        <v>3603</v>
      </c>
      <c r="C1654" s="11" t="s">
        <v>3602</v>
      </c>
    </row>
    <row r="1655" spans="1:8">
      <c r="A1655" s="11" t="s">
        <v>3604</v>
      </c>
      <c r="B1655" s="11" t="s">
        <v>3605</v>
      </c>
      <c r="C1655" s="11" t="s">
        <v>3604</v>
      </c>
      <c r="D1655" s="11">
        <v>70</v>
      </c>
      <c r="E1655" s="11">
        <v>50</v>
      </c>
      <c r="F1655" s="11">
        <v>120</v>
      </c>
      <c r="G1655" s="11" t="s">
        <v>210</v>
      </c>
      <c r="H1655" s="11" t="s">
        <v>28</v>
      </c>
    </row>
    <row r="1656" spans="1:8">
      <c r="A1656" s="11" t="s">
        <v>3606</v>
      </c>
      <c r="B1656" s="11" t="s">
        <v>3607</v>
      </c>
      <c r="C1656" s="11" t="s">
        <v>3606</v>
      </c>
      <c r="D1656" s="11">
        <v>70</v>
      </c>
      <c r="E1656" s="11">
        <v>50</v>
      </c>
      <c r="F1656" s="11">
        <v>120</v>
      </c>
      <c r="G1656" s="11" t="s">
        <v>210</v>
      </c>
      <c r="H1656" s="11" t="s">
        <v>28</v>
      </c>
    </row>
    <row r="1657" spans="1:8">
      <c r="A1657" s="11" t="s">
        <v>3608</v>
      </c>
      <c r="B1657" s="11" t="s">
        <v>3609</v>
      </c>
      <c r="C1657" s="11" t="s">
        <v>3608</v>
      </c>
      <c r="D1657" s="11">
        <v>70</v>
      </c>
      <c r="E1657" s="11">
        <v>50</v>
      </c>
      <c r="F1657" s="11">
        <v>120</v>
      </c>
      <c r="G1657" s="11" t="s">
        <v>210</v>
      </c>
      <c r="H1657" s="11" t="s">
        <v>28</v>
      </c>
    </row>
    <row r="1658" spans="1:8">
      <c r="A1658" s="11" t="s">
        <v>3610</v>
      </c>
      <c r="B1658" s="11" t="s">
        <v>3611</v>
      </c>
      <c r="C1658" s="11" t="s">
        <v>3610</v>
      </c>
    </row>
    <row r="1659" spans="1:8">
      <c r="A1659" s="11" t="s">
        <v>3612</v>
      </c>
      <c r="B1659" s="11" t="s">
        <v>3613</v>
      </c>
      <c r="C1659" s="11" t="s">
        <v>3612</v>
      </c>
      <c r="D1659" s="11">
        <v>360</v>
      </c>
      <c r="E1659" s="11">
        <v>150</v>
      </c>
      <c r="F1659" s="11">
        <v>510</v>
      </c>
      <c r="G1659" s="11" t="s">
        <v>35</v>
      </c>
      <c r="H1659" s="11" t="s">
        <v>28</v>
      </c>
    </row>
    <row r="1660" spans="1:8">
      <c r="A1660" s="11" t="s">
        <v>3614</v>
      </c>
      <c r="B1660" s="11" t="s">
        <v>3615</v>
      </c>
      <c r="C1660" s="11" t="s">
        <v>3614</v>
      </c>
    </row>
    <row r="1661" spans="1:8">
      <c r="A1661" s="11" t="s">
        <v>3616</v>
      </c>
      <c r="B1661" s="11" t="s">
        <v>3617</v>
      </c>
      <c r="C1661" s="11" t="s">
        <v>3616</v>
      </c>
      <c r="D1661" s="11">
        <v>360</v>
      </c>
      <c r="E1661" s="11">
        <v>150</v>
      </c>
      <c r="F1661" s="11">
        <v>510</v>
      </c>
      <c r="G1661" s="11" t="s">
        <v>35</v>
      </c>
      <c r="H1661" s="11" t="s">
        <v>28</v>
      </c>
    </row>
    <row r="1662" spans="1:8">
      <c r="A1662" s="11" t="s">
        <v>3618</v>
      </c>
      <c r="B1662" s="11" t="s">
        <v>3619</v>
      </c>
      <c r="C1662" s="11" t="s">
        <v>3618</v>
      </c>
      <c r="D1662" s="11">
        <v>360</v>
      </c>
      <c r="E1662" s="11">
        <v>150</v>
      </c>
      <c r="F1662" s="11">
        <v>510</v>
      </c>
      <c r="G1662" s="11" t="s">
        <v>35</v>
      </c>
      <c r="H1662" s="11" t="s">
        <v>28</v>
      </c>
    </row>
    <row r="1663" spans="1:8">
      <c r="A1663" s="11" t="s">
        <v>3620</v>
      </c>
      <c r="B1663" s="11" t="s">
        <v>3621</v>
      </c>
      <c r="C1663" s="11" t="s">
        <v>3620</v>
      </c>
      <c r="D1663" s="11">
        <v>360</v>
      </c>
      <c r="E1663" s="11">
        <v>150</v>
      </c>
      <c r="F1663" s="11">
        <v>510</v>
      </c>
      <c r="G1663" s="11" t="s">
        <v>35</v>
      </c>
      <c r="H1663" s="11" t="s">
        <v>28</v>
      </c>
    </row>
    <row r="1664" spans="1:8">
      <c r="A1664" s="11" t="s">
        <v>3622</v>
      </c>
      <c r="B1664" s="11" t="s">
        <v>3623</v>
      </c>
      <c r="C1664" s="11" t="s">
        <v>3622</v>
      </c>
    </row>
    <row r="1665" spans="1:8">
      <c r="A1665" s="11" t="s">
        <v>3624</v>
      </c>
      <c r="B1665" s="11" t="s">
        <v>3625</v>
      </c>
      <c r="C1665" s="11" t="s">
        <v>3624</v>
      </c>
      <c r="D1665" s="11">
        <v>360</v>
      </c>
      <c r="E1665" s="11">
        <v>150</v>
      </c>
      <c r="F1665" s="11">
        <v>510</v>
      </c>
      <c r="G1665" s="11" t="s">
        <v>35</v>
      </c>
      <c r="H1665" s="11" t="s">
        <v>28</v>
      </c>
    </row>
    <row r="1666" spans="1:8">
      <c r="A1666" s="11" t="s">
        <v>3626</v>
      </c>
      <c r="B1666" s="11" t="s">
        <v>3627</v>
      </c>
      <c r="C1666" s="11" t="s">
        <v>3626</v>
      </c>
    </row>
    <row r="1667" spans="1:8">
      <c r="A1667" s="11" t="s">
        <v>3628</v>
      </c>
      <c r="B1667" s="11" t="s">
        <v>3629</v>
      </c>
      <c r="C1667" s="11" t="s">
        <v>3628</v>
      </c>
      <c r="D1667" s="11">
        <v>360</v>
      </c>
      <c r="E1667" s="11">
        <v>150</v>
      </c>
      <c r="F1667" s="11">
        <v>510</v>
      </c>
      <c r="G1667" s="11" t="s">
        <v>35</v>
      </c>
      <c r="H1667" s="11" t="s">
        <v>28</v>
      </c>
    </row>
    <row r="1668" spans="1:8">
      <c r="A1668" s="11" t="s">
        <v>3630</v>
      </c>
      <c r="B1668" s="11" t="s">
        <v>3631</v>
      </c>
      <c r="C1668" s="11" t="s">
        <v>3630</v>
      </c>
    </row>
    <row r="1669" spans="1:8">
      <c r="A1669" s="11" t="s">
        <v>3632</v>
      </c>
      <c r="B1669" s="11" t="s">
        <v>3633</v>
      </c>
      <c r="C1669" s="11" t="s">
        <v>3632</v>
      </c>
    </row>
    <row r="1670" spans="1:8">
      <c r="A1670" s="11" t="s">
        <v>3634</v>
      </c>
      <c r="B1670" s="11" t="s">
        <v>3635</v>
      </c>
      <c r="C1670" s="11" t="s">
        <v>3634</v>
      </c>
      <c r="D1670" s="11">
        <v>200</v>
      </c>
      <c r="E1670" s="11">
        <v>60</v>
      </c>
      <c r="F1670" s="11">
        <v>260</v>
      </c>
      <c r="G1670" s="11" t="s">
        <v>27</v>
      </c>
      <c r="H1670" s="11" t="s">
        <v>28</v>
      </c>
    </row>
    <row r="1671" spans="1:8">
      <c r="A1671" s="11" t="s">
        <v>3636</v>
      </c>
      <c r="B1671" s="11" t="s">
        <v>3637</v>
      </c>
      <c r="C1671" s="11" t="s">
        <v>3636</v>
      </c>
      <c r="D1671" s="11">
        <v>360</v>
      </c>
      <c r="E1671" s="11">
        <v>150</v>
      </c>
      <c r="F1671" s="11">
        <v>510</v>
      </c>
      <c r="G1671" s="11" t="s">
        <v>35</v>
      </c>
      <c r="H1671" s="11" t="s">
        <v>28</v>
      </c>
    </row>
    <row r="1672" spans="1:8">
      <c r="A1672" s="11" t="s">
        <v>3638</v>
      </c>
      <c r="B1672" s="11" t="s">
        <v>3639</v>
      </c>
      <c r="C1672" s="11" t="s">
        <v>3638</v>
      </c>
    </row>
    <row r="1673" spans="1:8">
      <c r="A1673" s="11" t="s">
        <v>3640</v>
      </c>
      <c r="B1673" s="11" t="s">
        <v>3641</v>
      </c>
      <c r="C1673" s="11" t="s">
        <v>3640</v>
      </c>
    </row>
    <row r="1674" spans="1:8">
      <c r="A1674" s="11" t="s">
        <v>3642</v>
      </c>
      <c r="B1674" s="11" t="s">
        <v>3643</v>
      </c>
      <c r="C1674" s="11" t="s">
        <v>3642</v>
      </c>
    </row>
    <row r="1675" spans="1:8">
      <c r="A1675" s="11" t="s">
        <v>3644</v>
      </c>
      <c r="B1675" s="11" t="s">
        <v>3645</v>
      </c>
      <c r="C1675" s="11" t="s">
        <v>3644</v>
      </c>
      <c r="D1675" s="11">
        <v>70</v>
      </c>
      <c r="E1675" s="11">
        <v>50</v>
      </c>
      <c r="F1675" s="11">
        <v>120</v>
      </c>
      <c r="G1675" s="11" t="s">
        <v>210</v>
      </c>
      <c r="H1675" s="11" t="s">
        <v>28</v>
      </c>
    </row>
    <row r="1676" spans="1:8">
      <c r="A1676" s="11" t="s">
        <v>3646</v>
      </c>
      <c r="B1676" s="11" t="s">
        <v>3647</v>
      </c>
      <c r="C1676" s="11" t="s">
        <v>3646</v>
      </c>
      <c r="D1676" s="11">
        <v>70</v>
      </c>
      <c r="E1676" s="11">
        <v>50</v>
      </c>
      <c r="F1676" s="11">
        <v>120</v>
      </c>
      <c r="G1676" s="11" t="s">
        <v>210</v>
      </c>
      <c r="H1676" s="11" t="s">
        <v>28</v>
      </c>
    </row>
    <row r="1677" spans="1:8">
      <c r="A1677" s="11" t="s">
        <v>3648</v>
      </c>
      <c r="B1677" s="11" t="s">
        <v>3649</v>
      </c>
      <c r="C1677" s="11" t="s">
        <v>3648</v>
      </c>
      <c r="D1677" s="11">
        <v>70</v>
      </c>
      <c r="E1677" s="11">
        <v>50</v>
      </c>
      <c r="F1677" s="11">
        <v>120</v>
      </c>
      <c r="G1677" s="11" t="s">
        <v>210</v>
      </c>
      <c r="H1677" s="11" t="s">
        <v>28</v>
      </c>
    </row>
    <row r="1678" spans="1:8">
      <c r="A1678" s="11" t="s">
        <v>3650</v>
      </c>
      <c r="B1678" s="11" t="s">
        <v>3651</v>
      </c>
      <c r="C1678" s="11" t="s">
        <v>3650</v>
      </c>
      <c r="D1678" s="11">
        <v>70</v>
      </c>
      <c r="E1678" s="11">
        <v>50</v>
      </c>
      <c r="F1678" s="11">
        <v>120</v>
      </c>
      <c r="G1678" s="11" t="s">
        <v>210</v>
      </c>
      <c r="H1678" s="11" t="s">
        <v>28</v>
      </c>
    </row>
    <row r="1679" spans="1:8">
      <c r="A1679" s="11" t="s">
        <v>3652</v>
      </c>
      <c r="B1679" s="11" t="s">
        <v>3653</v>
      </c>
      <c r="C1679" s="11" t="s">
        <v>3652</v>
      </c>
    </row>
    <row r="1680" spans="1:8">
      <c r="A1680" s="11" t="s">
        <v>3654</v>
      </c>
      <c r="B1680" s="11" t="s">
        <v>3655</v>
      </c>
      <c r="C1680" s="11" t="s">
        <v>3654</v>
      </c>
    </row>
    <row r="1681" spans="1:8">
      <c r="A1681" s="11" t="s">
        <v>3656</v>
      </c>
      <c r="B1681" s="11" t="s">
        <v>3657</v>
      </c>
      <c r="C1681" s="11" t="s">
        <v>3656</v>
      </c>
    </row>
    <row r="1682" spans="1:8">
      <c r="A1682" s="11" t="s">
        <v>3658</v>
      </c>
      <c r="B1682" s="11" t="s">
        <v>3659</v>
      </c>
      <c r="C1682" s="11" t="s">
        <v>3658</v>
      </c>
    </row>
    <row r="1683" spans="1:8">
      <c r="A1683" s="11" t="s">
        <v>3660</v>
      </c>
      <c r="B1683" s="11" t="s">
        <v>3661</v>
      </c>
      <c r="C1683" s="11" t="s">
        <v>3660</v>
      </c>
    </row>
    <row r="1684" spans="1:8">
      <c r="A1684" s="11" t="s">
        <v>3662</v>
      </c>
      <c r="B1684" s="11" t="s">
        <v>3663</v>
      </c>
      <c r="C1684" s="11" t="s">
        <v>3662</v>
      </c>
      <c r="D1684" s="11">
        <v>70</v>
      </c>
      <c r="E1684" s="11">
        <v>50</v>
      </c>
      <c r="F1684" s="11">
        <v>120</v>
      </c>
      <c r="G1684" s="11" t="s">
        <v>210</v>
      </c>
      <c r="H1684" s="11" t="s">
        <v>28</v>
      </c>
    </row>
    <row r="1685" spans="1:8">
      <c r="A1685" s="11" t="s">
        <v>3664</v>
      </c>
      <c r="B1685" s="11" t="s">
        <v>3665</v>
      </c>
      <c r="C1685" s="11" t="s">
        <v>3664</v>
      </c>
    </row>
    <row r="1686" spans="1:8">
      <c r="A1686" s="11" t="s">
        <v>3666</v>
      </c>
      <c r="B1686" s="11" t="s">
        <v>3667</v>
      </c>
      <c r="C1686" s="11" t="s">
        <v>3666</v>
      </c>
    </row>
    <row r="1687" spans="1:8">
      <c r="A1687" s="11" t="s">
        <v>3668</v>
      </c>
      <c r="B1687" s="11" t="s">
        <v>3669</v>
      </c>
      <c r="C1687" s="11" t="s">
        <v>3668</v>
      </c>
    </row>
    <row r="1688" spans="1:8">
      <c r="A1688" s="11" t="s">
        <v>3670</v>
      </c>
      <c r="B1688" s="11" t="s">
        <v>3671</v>
      </c>
      <c r="C1688" s="11" t="s">
        <v>3670</v>
      </c>
      <c r="D1688" s="11">
        <v>70</v>
      </c>
      <c r="E1688" s="11">
        <v>50</v>
      </c>
      <c r="F1688" s="11">
        <v>120</v>
      </c>
      <c r="G1688" s="11" t="s">
        <v>210</v>
      </c>
      <c r="H1688" s="11" t="s">
        <v>28</v>
      </c>
    </row>
    <row r="1689" spans="1:8">
      <c r="A1689" s="11" t="s">
        <v>3672</v>
      </c>
      <c r="B1689" s="11" t="s">
        <v>3673</v>
      </c>
      <c r="C1689" s="11" t="s">
        <v>3672</v>
      </c>
      <c r="D1689" s="11">
        <v>520</v>
      </c>
      <c r="E1689" s="11">
        <v>120</v>
      </c>
      <c r="F1689" s="11">
        <v>640</v>
      </c>
      <c r="G1689" s="11" t="s">
        <v>35</v>
      </c>
      <c r="H1689" s="11" t="s">
        <v>28</v>
      </c>
    </row>
    <row r="1690" spans="1:8">
      <c r="A1690" s="11" t="s">
        <v>3674</v>
      </c>
      <c r="B1690" s="11" t="s">
        <v>3675</v>
      </c>
      <c r="C1690" s="11" t="s">
        <v>3674</v>
      </c>
    </row>
    <row r="1691" spans="1:8">
      <c r="A1691" s="11" t="s">
        <v>3676</v>
      </c>
      <c r="B1691" s="11" t="s">
        <v>3677</v>
      </c>
      <c r="C1691" s="11" t="s">
        <v>3676</v>
      </c>
    </row>
    <row r="1692" spans="1:8">
      <c r="A1692" s="11" t="s">
        <v>3678</v>
      </c>
      <c r="B1692" s="11" t="s">
        <v>3679</v>
      </c>
      <c r="C1692" s="11" t="s">
        <v>3678</v>
      </c>
      <c r="D1692" s="11">
        <v>70</v>
      </c>
      <c r="E1692" s="11">
        <v>50</v>
      </c>
      <c r="F1692" s="11">
        <v>120</v>
      </c>
      <c r="G1692" s="11" t="s">
        <v>210</v>
      </c>
      <c r="H1692" s="11" t="s">
        <v>28</v>
      </c>
    </row>
    <row r="1693" spans="1:8">
      <c r="A1693" s="11" t="s">
        <v>3680</v>
      </c>
      <c r="B1693" s="11" t="s">
        <v>3681</v>
      </c>
      <c r="C1693" s="11" t="s">
        <v>3680</v>
      </c>
    </row>
    <row r="1694" spans="1:8">
      <c r="A1694" s="11" t="s">
        <v>3682</v>
      </c>
      <c r="B1694" s="11" t="s">
        <v>3683</v>
      </c>
      <c r="C1694" s="11" t="s">
        <v>3682</v>
      </c>
      <c r="D1694" s="11">
        <v>70</v>
      </c>
      <c r="E1694" s="11">
        <v>50</v>
      </c>
      <c r="F1694" s="11">
        <v>120</v>
      </c>
      <c r="G1694" s="11" t="s">
        <v>210</v>
      </c>
      <c r="H1694" s="11" t="s">
        <v>28</v>
      </c>
    </row>
    <row r="1695" spans="1:8">
      <c r="A1695" s="11" t="s">
        <v>3684</v>
      </c>
      <c r="B1695" s="11" t="s">
        <v>3685</v>
      </c>
      <c r="C1695" s="11" t="s">
        <v>3684</v>
      </c>
    </row>
    <row r="1696" spans="1:8">
      <c r="A1696" s="11" t="s">
        <v>3686</v>
      </c>
      <c r="B1696" s="11" t="s">
        <v>3687</v>
      </c>
      <c r="C1696" s="11" t="s">
        <v>3686</v>
      </c>
      <c r="D1696" s="11">
        <v>70</v>
      </c>
      <c r="E1696" s="11">
        <v>50</v>
      </c>
      <c r="F1696" s="11">
        <v>120</v>
      </c>
      <c r="G1696" s="11" t="s">
        <v>210</v>
      </c>
      <c r="H1696" s="11" t="s">
        <v>28</v>
      </c>
    </row>
    <row r="1697" spans="1:8">
      <c r="A1697" s="11" t="s">
        <v>3688</v>
      </c>
      <c r="B1697" s="11" t="s">
        <v>3689</v>
      </c>
      <c r="C1697" s="11" t="s">
        <v>3688</v>
      </c>
    </row>
    <row r="1698" spans="1:8">
      <c r="A1698" s="11" t="s">
        <v>3690</v>
      </c>
      <c r="B1698" s="11" t="s">
        <v>3691</v>
      </c>
      <c r="C1698" s="11" t="s">
        <v>3690</v>
      </c>
    </row>
    <row r="1699" spans="1:8">
      <c r="A1699" s="11" t="s">
        <v>3692</v>
      </c>
      <c r="B1699" s="11" t="s">
        <v>3693</v>
      </c>
      <c r="C1699" s="11" t="s">
        <v>3692</v>
      </c>
      <c r="D1699" s="11">
        <v>70</v>
      </c>
      <c r="E1699" s="11">
        <v>50</v>
      </c>
      <c r="F1699" s="11">
        <v>120</v>
      </c>
      <c r="G1699" s="11" t="s">
        <v>210</v>
      </c>
      <c r="H1699" s="11" t="s">
        <v>28</v>
      </c>
    </row>
    <row r="1700" spans="1:8">
      <c r="A1700" s="11" t="s">
        <v>3694</v>
      </c>
      <c r="B1700" s="11" t="s">
        <v>3695</v>
      </c>
      <c r="C1700" s="11" t="s">
        <v>3694</v>
      </c>
      <c r="D1700" s="11">
        <v>70</v>
      </c>
      <c r="E1700" s="11">
        <v>50</v>
      </c>
      <c r="F1700" s="11">
        <v>120</v>
      </c>
      <c r="G1700" s="11" t="s">
        <v>210</v>
      </c>
      <c r="H1700" s="11" t="s">
        <v>28</v>
      </c>
    </row>
    <row r="1701" spans="1:8">
      <c r="A1701" s="11" t="s">
        <v>3696</v>
      </c>
      <c r="B1701" s="11" t="s">
        <v>3697</v>
      </c>
      <c r="C1701" s="11" t="s">
        <v>3696</v>
      </c>
      <c r="D1701" s="11">
        <v>70</v>
      </c>
      <c r="E1701" s="11">
        <v>50</v>
      </c>
      <c r="F1701" s="11">
        <v>120</v>
      </c>
      <c r="G1701" s="11" t="s">
        <v>210</v>
      </c>
      <c r="H1701" s="11" t="s">
        <v>28</v>
      </c>
    </row>
    <row r="1702" spans="1:8">
      <c r="A1702" s="11" t="s">
        <v>3698</v>
      </c>
      <c r="B1702" s="11" t="s">
        <v>3699</v>
      </c>
      <c r="C1702" s="11" t="s">
        <v>3698</v>
      </c>
    </row>
    <row r="1703" spans="1:8">
      <c r="A1703" s="11" t="s">
        <v>3700</v>
      </c>
      <c r="B1703" s="11" t="s">
        <v>3701</v>
      </c>
      <c r="C1703" s="11" t="s">
        <v>3700</v>
      </c>
    </row>
    <row r="1704" spans="1:8">
      <c r="A1704" s="11" t="s">
        <v>3702</v>
      </c>
      <c r="B1704" s="11" t="s">
        <v>3703</v>
      </c>
      <c r="C1704" s="11" t="s">
        <v>3702</v>
      </c>
      <c r="D1704" s="11">
        <v>70</v>
      </c>
      <c r="E1704" s="11">
        <v>50</v>
      </c>
      <c r="F1704" s="11">
        <v>120</v>
      </c>
      <c r="G1704" s="11" t="s">
        <v>210</v>
      </c>
      <c r="H1704" s="11" t="s">
        <v>28</v>
      </c>
    </row>
    <row r="1705" spans="1:8">
      <c r="A1705" s="11" t="s">
        <v>3704</v>
      </c>
      <c r="B1705" s="11" t="s">
        <v>3705</v>
      </c>
      <c r="C1705" s="11" t="s">
        <v>3704</v>
      </c>
    </row>
    <row r="1706" spans="1:8">
      <c r="A1706" s="11" t="s">
        <v>3706</v>
      </c>
      <c r="B1706" s="11" t="s">
        <v>3707</v>
      </c>
      <c r="C1706" s="11" t="s">
        <v>3706</v>
      </c>
    </row>
    <row r="1707" spans="1:8">
      <c r="A1707" s="11" t="s">
        <v>3708</v>
      </c>
      <c r="B1707" s="11" t="s">
        <v>3709</v>
      </c>
      <c r="C1707" s="11" t="s">
        <v>3708</v>
      </c>
    </row>
    <row r="1708" spans="1:8">
      <c r="A1708" s="11" t="s">
        <v>3710</v>
      </c>
      <c r="B1708" s="11" t="s">
        <v>3711</v>
      </c>
      <c r="C1708" s="11" t="s">
        <v>3710</v>
      </c>
      <c r="D1708" s="11">
        <v>70</v>
      </c>
      <c r="E1708" s="11">
        <v>50</v>
      </c>
      <c r="F1708" s="11">
        <v>120</v>
      </c>
      <c r="G1708" s="11" t="s">
        <v>210</v>
      </c>
      <c r="H1708" s="11" t="s">
        <v>28</v>
      </c>
    </row>
    <row r="1709" spans="1:8">
      <c r="A1709" s="11" t="s">
        <v>3712</v>
      </c>
      <c r="B1709" s="11" t="s">
        <v>3713</v>
      </c>
      <c r="C1709" s="11" t="s">
        <v>3712</v>
      </c>
    </row>
    <row r="1710" spans="1:8">
      <c r="A1710" s="11" t="s">
        <v>3714</v>
      </c>
      <c r="B1710" s="11" t="s">
        <v>3715</v>
      </c>
      <c r="C1710" s="11" t="s">
        <v>3714</v>
      </c>
      <c r="D1710" s="11">
        <v>70</v>
      </c>
      <c r="E1710" s="11">
        <v>50</v>
      </c>
      <c r="F1710" s="11">
        <v>120</v>
      </c>
      <c r="G1710" s="11" t="s">
        <v>210</v>
      </c>
      <c r="H1710" s="11" t="s">
        <v>28</v>
      </c>
    </row>
    <row r="1711" spans="1:8">
      <c r="A1711" s="11" t="s">
        <v>3716</v>
      </c>
      <c r="B1711" s="11" t="s">
        <v>3717</v>
      </c>
      <c r="C1711" s="11" t="s">
        <v>3716</v>
      </c>
    </row>
    <row r="1712" spans="1:8">
      <c r="A1712" s="11" t="s">
        <v>3718</v>
      </c>
      <c r="B1712" s="11" t="s">
        <v>3719</v>
      </c>
      <c r="C1712" s="11" t="s">
        <v>3718</v>
      </c>
      <c r="D1712" s="11">
        <v>70</v>
      </c>
      <c r="E1712" s="11">
        <v>50</v>
      </c>
      <c r="F1712" s="11">
        <v>120</v>
      </c>
      <c r="G1712" s="11" t="s">
        <v>210</v>
      </c>
      <c r="H1712" s="11" t="s">
        <v>28</v>
      </c>
    </row>
    <row r="1713" spans="1:8">
      <c r="A1713" s="11" t="s">
        <v>3720</v>
      </c>
      <c r="B1713" s="11" t="s">
        <v>3721</v>
      </c>
      <c r="C1713" s="11" t="s">
        <v>3720</v>
      </c>
      <c r="D1713" s="11">
        <v>70</v>
      </c>
      <c r="E1713" s="11">
        <v>50</v>
      </c>
      <c r="F1713" s="11">
        <v>120</v>
      </c>
      <c r="G1713" s="11" t="s">
        <v>210</v>
      </c>
      <c r="H1713" s="11" t="s">
        <v>28</v>
      </c>
    </row>
    <row r="1714" spans="1:8">
      <c r="A1714" s="11" t="s">
        <v>3722</v>
      </c>
      <c r="B1714" s="11" t="s">
        <v>3723</v>
      </c>
      <c r="C1714" s="11" t="s">
        <v>3722</v>
      </c>
      <c r="D1714" s="11">
        <v>70</v>
      </c>
      <c r="E1714" s="11">
        <v>50</v>
      </c>
      <c r="F1714" s="11">
        <v>120</v>
      </c>
      <c r="G1714" s="11" t="s">
        <v>210</v>
      </c>
      <c r="H1714" s="11" t="s">
        <v>28</v>
      </c>
    </row>
    <row r="1715" spans="1:8">
      <c r="A1715" s="11" t="s">
        <v>3724</v>
      </c>
      <c r="B1715" s="11" t="s">
        <v>3725</v>
      </c>
      <c r="C1715" s="11" t="s">
        <v>3724</v>
      </c>
      <c r="D1715" s="11">
        <v>70</v>
      </c>
      <c r="E1715" s="11">
        <v>50</v>
      </c>
      <c r="F1715" s="11">
        <v>120</v>
      </c>
      <c r="G1715" s="11" t="s">
        <v>210</v>
      </c>
      <c r="H1715" s="11" t="s">
        <v>28</v>
      </c>
    </row>
    <row r="1716" spans="1:8">
      <c r="A1716" s="11" t="s">
        <v>3726</v>
      </c>
      <c r="B1716" s="11" t="s">
        <v>3727</v>
      </c>
      <c r="C1716" s="11" t="s">
        <v>3726</v>
      </c>
    </row>
    <row r="1717" spans="1:8">
      <c r="A1717" s="11" t="s">
        <v>3728</v>
      </c>
      <c r="B1717" s="11" t="s">
        <v>3729</v>
      </c>
      <c r="C1717" s="11" t="s">
        <v>3728</v>
      </c>
    </row>
    <row r="1718" spans="1:8">
      <c r="A1718" s="11" t="s">
        <v>3730</v>
      </c>
      <c r="B1718" s="11" t="s">
        <v>3731</v>
      </c>
      <c r="C1718" s="11" t="s">
        <v>3730</v>
      </c>
    </row>
    <row r="1719" spans="1:8">
      <c r="A1719" s="11" t="s">
        <v>3732</v>
      </c>
      <c r="B1719" s="11" t="s">
        <v>3733</v>
      </c>
      <c r="C1719" s="11" t="s">
        <v>3732</v>
      </c>
    </row>
    <row r="1720" spans="1:8">
      <c r="A1720" s="11" t="s">
        <v>3734</v>
      </c>
      <c r="B1720" s="11" t="s">
        <v>3735</v>
      </c>
      <c r="C1720" s="11" t="s">
        <v>3734</v>
      </c>
      <c r="D1720" s="11">
        <v>800</v>
      </c>
      <c r="E1720" s="11">
        <v>320</v>
      </c>
      <c r="F1720" s="11">
        <v>1120</v>
      </c>
      <c r="G1720" s="11" t="s">
        <v>35</v>
      </c>
      <c r="H1720" s="11" t="s">
        <v>28</v>
      </c>
    </row>
    <row r="1721" spans="1:8">
      <c r="A1721" s="11" t="s">
        <v>3736</v>
      </c>
      <c r="B1721" s="11" t="s">
        <v>3737</v>
      </c>
      <c r="C1721" s="11" t="s">
        <v>3736</v>
      </c>
      <c r="D1721" s="11">
        <v>70</v>
      </c>
      <c r="E1721" s="11">
        <v>50</v>
      </c>
      <c r="F1721" s="11">
        <v>120</v>
      </c>
      <c r="G1721" s="11" t="s">
        <v>210</v>
      </c>
      <c r="H1721" s="11" t="s">
        <v>28</v>
      </c>
    </row>
    <row r="1722" spans="1:8">
      <c r="A1722" s="11" t="s">
        <v>3738</v>
      </c>
      <c r="B1722" s="11" t="s">
        <v>3739</v>
      </c>
      <c r="C1722" s="11" t="s">
        <v>3738</v>
      </c>
      <c r="D1722" s="11">
        <v>70</v>
      </c>
      <c r="E1722" s="11">
        <v>50</v>
      </c>
      <c r="F1722" s="11">
        <v>120</v>
      </c>
      <c r="G1722" s="11" t="s">
        <v>210</v>
      </c>
      <c r="H1722" s="11" t="s">
        <v>28</v>
      </c>
    </row>
    <row r="1723" spans="1:8">
      <c r="A1723" s="11" t="s">
        <v>3740</v>
      </c>
      <c r="B1723" s="11" t="s">
        <v>3741</v>
      </c>
      <c r="C1723" s="11" t="s">
        <v>3740</v>
      </c>
      <c r="D1723" s="11">
        <v>70</v>
      </c>
      <c r="E1723" s="11">
        <v>50</v>
      </c>
      <c r="F1723" s="11">
        <v>120</v>
      </c>
      <c r="G1723" s="11" t="s">
        <v>210</v>
      </c>
      <c r="H1723" s="11" t="s">
        <v>28</v>
      </c>
    </row>
    <row r="1724" spans="1:8">
      <c r="A1724" s="11" t="s">
        <v>3742</v>
      </c>
      <c r="B1724" s="11" t="s">
        <v>3743</v>
      </c>
      <c r="C1724" s="11" t="s">
        <v>3742</v>
      </c>
    </row>
    <row r="1725" spans="1:8">
      <c r="A1725" s="11" t="s">
        <v>3744</v>
      </c>
      <c r="B1725" s="11" t="s">
        <v>3745</v>
      </c>
      <c r="C1725" s="11" t="s">
        <v>3744</v>
      </c>
    </row>
    <row r="1726" spans="1:8">
      <c r="A1726" s="11" t="s">
        <v>3746</v>
      </c>
      <c r="B1726" s="11" t="s">
        <v>3747</v>
      </c>
      <c r="C1726" s="11" t="s">
        <v>3746</v>
      </c>
    </row>
    <row r="1727" spans="1:8">
      <c r="A1727" s="11" t="s">
        <v>3748</v>
      </c>
      <c r="B1727" s="11" t="s">
        <v>3749</v>
      </c>
      <c r="C1727" s="11" t="s">
        <v>3748</v>
      </c>
      <c r="D1727" s="11">
        <v>70</v>
      </c>
      <c r="E1727" s="11">
        <v>50</v>
      </c>
      <c r="F1727" s="11">
        <v>120</v>
      </c>
      <c r="G1727" s="11" t="s">
        <v>210</v>
      </c>
      <c r="H1727" s="11" t="s">
        <v>28</v>
      </c>
    </row>
    <row r="1728" spans="1:8">
      <c r="A1728" s="11" t="s">
        <v>3750</v>
      </c>
      <c r="B1728" s="11" t="s">
        <v>3751</v>
      </c>
      <c r="C1728" s="11" t="s">
        <v>3750</v>
      </c>
      <c r="D1728" s="11">
        <v>70</v>
      </c>
      <c r="E1728" s="11">
        <v>50</v>
      </c>
      <c r="F1728" s="11">
        <v>120</v>
      </c>
      <c r="G1728" s="11" t="s">
        <v>210</v>
      </c>
      <c r="H1728" s="11" t="s">
        <v>28</v>
      </c>
    </row>
    <row r="1729" spans="1:8">
      <c r="A1729" s="11" t="s">
        <v>3752</v>
      </c>
      <c r="B1729" s="11" t="s">
        <v>3753</v>
      </c>
      <c r="C1729" s="11" t="s">
        <v>3752</v>
      </c>
      <c r="D1729" s="11">
        <v>70</v>
      </c>
      <c r="E1729" s="11">
        <v>50</v>
      </c>
      <c r="F1729" s="11">
        <v>120</v>
      </c>
      <c r="G1729" s="11" t="s">
        <v>210</v>
      </c>
      <c r="H1729" s="11" t="s">
        <v>28</v>
      </c>
    </row>
    <row r="1730" spans="1:8">
      <c r="A1730" s="11" t="s">
        <v>3754</v>
      </c>
      <c r="B1730" s="11" t="s">
        <v>3755</v>
      </c>
      <c r="C1730" s="11" t="s">
        <v>3754</v>
      </c>
    </row>
    <row r="1731" spans="1:8">
      <c r="A1731" s="11" t="s">
        <v>3756</v>
      </c>
      <c r="B1731" s="11" t="s">
        <v>3757</v>
      </c>
      <c r="C1731" s="11" t="s">
        <v>3756</v>
      </c>
      <c r="D1731" s="11">
        <v>70</v>
      </c>
      <c r="E1731" s="11">
        <v>50</v>
      </c>
      <c r="F1731" s="11">
        <v>120</v>
      </c>
      <c r="G1731" s="11" t="s">
        <v>210</v>
      </c>
      <c r="H1731" s="11" t="s">
        <v>28</v>
      </c>
    </row>
    <row r="1732" spans="1:8">
      <c r="A1732" s="11" t="s">
        <v>3758</v>
      </c>
      <c r="B1732" s="11" t="s">
        <v>3759</v>
      </c>
      <c r="C1732" s="11" t="s">
        <v>3758</v>
      </c>
    </row>
    <row r="1733" spans="1:8">
      <c r="A1733" s="11" t="s">
        <v>3760</v>
      </c>
      <c r="B1733" s="11" t="s">
        <v>3761</v>
      </c>
      <c r="C1733" s="11" t="s">
        <v>3760</v>
      </c>
      <c r="D1733" s="11">
        <v>70</v>
      </c>
      <c r="E1733" s="11">
        <v>50</v>
      </c>
      <c r="F1733" s="11">
        <v>120</v>
      </c>
      <c r="G1733" s="11" t="s">
        <v>210</v>
      </c>
      <c r="H1733" s="11" t="s">
        <v>28</v>
      </c>
    </row>
    <row r="1734" spans="1:8">
      <c r="A1734" s="11" t="s">
        <v>3762</v>
      </c>
      <c r="B1734" s="11" t="s">
        <v>3763</v>
      </c>
      <c r="C1734" s="11" t="s">
        <v>3762</v>
      </c>
    </row>
    <row r="1735" spans="1:8">
      <c r="A1735" s="11" t="s">
        <v>3764</v>
      </c>
      <c r="B1735" s="11" t="s">
        <v>3765</v>
      </c>
      <c r="C1735" s="11" t="s">
        <v>3764</v>
      </c>
      <c r="D1735" s="11">
        <v>70</v>
      </c>
      <c r="E1735" s="11">
        <v>50</v>
      </c>
      <c r="F1735" s="11">
        <v>120</v>
      </c>
      <c r="G1735" s="11" t="s">
        <v>210</v>
      </c>
      <c r="H1735" s="11" t="s">
        <v>28</v>
      </c>
    </row>
    <row r="1736" spans="1:8">
      <c r="A1736" s="11" t="s">
        <v>3766</v>
      </c>
      <c r="B1736" s="11" t="s">
        <v>3767</v>
      </c>
      <c r="C1736" s="11" t="s">
        <v>3766</v>
      </c>
      <c r="D1736" s="11">
        <v>70</v>
      </c>
      <c r="E1736" s="11">
        <v>50</v>
      </c>
      <c r="F1736" s="11">
        <v>120</v>
      </c>
      <c r="G1736" s="11" t="s">
        <v>210</v>
      </c>
      <c r="H1736" s="11" t="s">
        <v>28</v>
      </c>
    </row>
    <row r="1737" spans="1:8">
      <c r="A1737" s="11" t="s">
        <v>3768</v>
      </c>
      <c r="B1737" s="11" t="s">
        <v>3769</v>
      </c>
      <c r="C1737" s="11" t="s">
        <v>3768</v>
      </c>
    </row>
    <row r="1738" spans="1:8">
      <c r="A1738" s="11" t="s">
        <v>3770</v>
      </c>
      <c r="B1738" s="11" t="s">
        <v>3771</v>
      </c>
      <c r="C1738" s="11" t="s">
        <v>3770</v>
      </c>
    </row>
    <row r="1739" spans="1:8">
      <c r="A1739" s="11" t="s">
        <v>3772</v>
      </c>
      <c r="B1739" s="11" t="s">
        <v>3773</v>
      </c>
      <c r="C1739" s="11" t="s">
        <v>3772</v>
      </c>
    </row>
    <row r="1740" spans="1:8">
      <c r="A1740" s="11" t="s">
        <v>3774</v>
      </c>
      <c r="B1740" s="11" t="s">
        <v>3775</v>
      </c>
      <c r="C1740" s="11" t="s">
        <v>3774</v>
      </c>
    </row>
    <row r="1741" spans="1:8">
      <c r="A1741" s="11" t="s">
        <v>3776</v>
      </c>
      <c r="B1741" s="11" t="s">
        <v>3777</v>
      </c>
      <c r="C1741" s="11" t="s">
        <v>3776</v>
      </c>
    </row>
    <row r="1742" spans="1:8">
      <c r="A1742" s="11" t="s">
        <v>3778</v>
      </c>
      <c r="B1742" s="11" t="s">
        <v>3779</v>
      </c>
      <c r="C1742" s="11" t="s">
        <v>3778</v>
      </c>
    </row>
    <row r="1743" spans="1:8">
      <c r="A1743" s="11" t="s">
        <v>3780</v>
      </c>
      <c r="B1743" s="11" t="s">
        <v>3781</v>
      </c>
      <c r="C1743" s="11" t="s">
        <v>3780</v>
      </c>
    </row>
    <row r="1744" spans="1:8">
      <c r="A1744" s="11" t="s">
        <v>3782</v>
      </c>
      <c r="B1744" s="11" t="s">
        <v>3783</v>
      </c>
      <c r="C1744" s="11" t="s">
        <v>3782</v>
      </c>
    </row>
    <row r="1745" spans="1:8">
      <c r="A1745" s="11" t="s">
        <v>3784</v>
      </c>
      <c r="B1745" s="11" t="s">
        <v>3785</v>
      </c>
      <c r="C1745" s="11" t="s">
        <v>3784</v>
      </c>
      <c r="D1745" s="11">
        <v>1000</v>
      </c>
      <c r="E1745" s="11">
        <v>250</v>
      </c>
      <c r="F1745" s="11">
        <v>1250</v>
      </c>
      <c r="G1745" s="11" t="s">
        <v>35</v>
      </c>
      <c r="H1745" s="11" t="s">
        <v>28</v>
      </c>
    </row>
    <row r="1746" spans="1:8">
      <c r="A1746" s="11" t="s">
        <v>3786</v>
      </c>
      <c r="B1746" s="11" t="s">
        <v>3787</v>
      </c>
      <c r="C1746" s="11" t="s">
        <v>3786</v>
      </c>
    </row>
    <row r="1747" spans="1:8">
      <c r="A1747" s="11" t="s">
        <v>3788</v>
      </c>
      <c r="B1747" s="11" t="s">
        <v>3789</v>
      </c>
      <c r="C1747" s="11" t="s">
        <v>3788</v>
      </c>
      <c r="D1747" s="11">
        <v>460</v>
      </c>
      <c r="E1747" s="11">
        <v>170</v>
      </c>
      <c r="F1747" s="11">
        <v>630</v>
      </c>
      <c r="G1747" s="11" t="s">
        <v>35</v>
      </c>
      <c r="H1747" s="11" t="s">
        <v>28</v>
      </c>
    </row>
    <row r="1748" spans="1:8">
      <c r="A1748" s="11" t="s">
        <v>3790</v>
      </c>
      <c r="B1748" s="11" t="s">
        <v>3791</v>
      </c>
      <c r="C1748" s="11" t="s">
        <v>3790</v>
      </c>
    </row>
    <row r="1749" spans="1:8">
      <c r="A1749" s="11" t="s">
        <v>3792</v>
      </c>
      <c r="B1749" s="11" t="s">
        <v>3793</v>
      </c>
      <c r="C1749" s="11" t="s">
        <v>3792</v>
      </c>
    </row>
    <row r="1750" spans="1:8">
      <c r="A1750" s="11" t="s">
        <v>3794</v>
      </c>
      <c r="B1750" s="11" t="s">
        <v>3795</v>
      </c>
      <c r="C1750" s="11" t="s">
        <v>3794</v>
      </c>
    </row>
    <row r="1751" spans="1:8">
      <c r="A1751" s="11" t="s">
        <v>3796</v>
      </c>
      <c r="B1751" s="11" t="s">
        <v>3797</v>
      </c>
      <c r="C1751" s="11" t="s">
        <v>3796</v>
      </c>
    </row>
    <row r="1752" spans="1:8">
      <c r="A1752" s="11" t="s">
        <v>3798</v>
      </c>
      <c r="B1752" s="11" t="s">
        <v>3799</v>
      </c>
      <c r="C1752" s="11" t="s">
        <v>3798</v>
      </c>
    </row>
    <row r="1753" spans="1:8">
      <c r="A1753" s="11" t="s">
        <v>3800</v>
      </c>
      <c r="B1753" s="11" t="s">
        <v>3801</v>
      </c>
      <c r="C1753" s="11" t="s">
        <v>3800</v>
      </c>
    </row>
    <row r="1754" spans="1:8">
      <c r="A1754" s="11" t="s">
        <v>3802</v>
      </c>
      <c r="B1754" s="11" t="s">
        <v>3803</v>
      </c>
      <c r="C1754" s="11" t="s">
        <v>3802</v>
      </c>
    </row>
    <row r="1755" spans="1:8">
      <c r="A1755" s="11" t="s">
        <v>3804</v>
      </c>
      <c r="B1755" s="11" t="s">
        <v>3805</v>
      </c>
      <c r="C1755" s="11" t="s">
        <v>3804</v>
      </c>
    </row>
    <row r="1756" spans="1:8">
      <c r="A1756" s="11" t="s">
        <v>3806</v>
      </c>
      <c r="B1756" s="11" t="s">
        <v>3807</v>
      </c>
      <c r="C1756" s="11" t="s">
        <v>3806</v>
      </c>
    </row>
    <row r="1757" spans="1:8">
      <c r="A1757" s="11" t="s">
        <v>3808</v>
      </c>
      <c r="B1757" s="11" t="s">
        <v>3809</v>
      </c>
      <c r="C1757" s="11" t="s">
        <v>3808</v>
      </c>
    </row>
    <row r="1758" spans="1:8">
      <c r="A1758" s="11" t="s">
        <v>3810</v>
      </c>
      <c r="B1758" s="11" t="s">
        <v>3811</v>
      </c>
      <c r="C1758" s="11" t="s">
        <v>3810</v>
      </c>
    </row>
    <row r="1759" spans="1:8">
      <c r="A1759" s="11" t="s">
        <v>3812</v>
      </c>
      <c r="B1759" s="11" t="s">
        <v>3813</v>
      </c>
      <c r="C1759" s="11" t="s">
        <v>3812</v>
      </c>
    </row>
    <row r="1760" spans="1:8">
      <c r="A1760" s="11" t="s">
        <v>3814</v>
      </c>
      <c r="B1760" s="11" t="s">
        <v>3815</v>
      </c>
      <c r="C1760" s="11" t="s">
        <v>3814</v>
      </c>
      <c r="D1760" s="11">
        <v>400</v>
      </c>
      <c r="E1760" s="11">
        <v>200</v>
      </c>
      <c r="F1760" s="11">
        <v>600</v>
      </c>
      <c r="G1760" s="11" t="s">
        <v>35</v>
      </c>
      <c r="H1760" s="11" t="s">
        <v>28</v>
      </c>
    </row>
    <row r="1761" spans="1:8">
      <c r="A1761" s="11" t="s">
        <v>3816</v>
      </c>
      <c r="B1761" s="11" t="s">
        <v>3817</v>
      </c>
      <c r="C1761" s="11" t="s">
        <v>3816</v>
      </c>
      <c r="D1761" s="11">
        <v>70</v>
      </c>
      <c r="E1761" s="11">
        <v>50</v>
      </c>
      <c r="F1761" s="11">
        <v>120</v>
      </c>
      <c r="G1761" s="11" t="s">
        <v>210</v>
      </c>
      <c r="H1761" s="11" t="s">
        <v>28</v>
      </c>
    </row>
    <row r="1762" spans="1:8">
      <c r="A1762" s="11" t="s">
        <v>3818</v>
      </c>
      <c r="B1762" s="11" t="s">
        <v>3819</v>
      </c>
      <c r="C1762" s="11" t="s">
        <v>3818</v>
      </c>
    </row>
    <row r="1763" spans="1:8">
      <c r="A1763" s="11" t="s">
        <v>3820</v>
      </c>
      <c r="B1763" s="11" t="s">
        <v>3821</v>
      </c>
      <c r="C1763" s="11" t="s">
        <v>3820</v>
      </c>
      <c r="D1763" s="11">
        <v>200</v>
      </c>
      <c r="E1763" s="11">
        <v>60</v>
      </c>
      <c r="F1763" s="11">
        <v>260</v>
      </c>
      <c r="G1763" s="11" t="s">
        <v>210</v>
      </c>
      <c r="H1763" s="11" t="s">
        <v>28</v>
      </c>
    </row>
    <row r="1764" spans="1:8">
      <c r="A1764" s="11" t="s">
        <v>3822</v>
      </c>
      <c r="B1764" s="11" t="s">
        <v>3823</v>
      </c>
      <c r="C1764" s="11" t="s">
        <v>3822</v>
      </c>
    </row>
    <row r="1765" spans="1:8">
      <c r="A1765" s="11" t="s">
        <v>3824</v>
      </c>
      <c r="B1765" s="11" t="s">
        <v>3825</v>
      </c>
      <c r="C1765" s="11" t="s">
        <v>3824</v>
      </c>
    </row>
    <row r="1766" spans="1:8">
      <c r="A1766" s="11" t="s">
        <v>3826</v>
      </c>
      <c r="B1766" s="11" t="s">
        <v>3827</v>
      </c>
      <c r="C1766" s="11" t="s">
        <v>3826</v>
      </c>
    </row>
    <row r="1767" spans="1:8">
      <c r="A1767" s="11" t="s">
        <v>3828</v>
      </c>
      <c r="B1767" s="11" t="s">
        <v>3829</v>
      </c>
      <c r="C1767" s="11" t="s">
        <v>3828</v>
      </c>
      <c r="D1767" s="11">
        <v>70</v>
      </c>
      <c r="E1767" s="11">
        <v>50</v>
      </c>
      <c r="F1767" s="11">
        <v>120</v>
      </c>
      <c r="G1767" s="11" t="s">
        <v>210</v>
      </c>
      <c r="H1767" s="11" t="s">
        <v>28</v>
      </c>
    </row>
    <row r="1768" spans="1:8">
      <c r="A1768" s="11" t="s">
        <v>3830</v>
      </c>
      <c r="B1768" s="11" t="s">
        <v>3831</v>
      </c>
      <c r="C1768" s="11" t="s">
        <v>3830</v>
      </c>
    </row>
    <row r="1769" spans="1:8">
      <c r="A1769" s="11" t="s">
        <v>3832</v>
      </c>
      <c r="B1769" s="11" t="s">
        <v>3833</v>
      </c>
      <c r="C1769" s="11" t="s">
        <v>3832</v>
      </c>
      <c r="D1769" s="11">
        <v>70</v>
      </c>
      <c r="E1769" s="11">
        <v>50</v>
      </c>
      <c r="F1769" s="11">
        <v>120</v>
      </c>
      <c r="G1769" s="11" t="s">
        <v>210</v>
      </c>
      <c r="H1769" s="11" t="s">
        <v>28</v>
      </c>
    </row>
    <row r="1770" spans="1:8">
      <c r="A1770" s="11" t="s">
        <v>3834</v>
      </c>
      <c r="B1770" s="11" t="s">
        <v>3835</v>
      </c>
      <c r="C1770" s="11" t="s">
        <v>3834</v>
      </c>
      <c r="D1770" s="11">
        <v>1100</v>
      </c>
      <c r="E1770" s="11">
        <v>300</v>
      </c>
      <c r="F1770" s="11">
        <v>1400</v>
      </c>
      <c r="G1770" s="11" t="s">
        <v>35</v>
      </c>
      <c r="H1770" s="11" t="s">
        <v>28</v>
      </c>
    </row>
    <row r="1771" spans="1:8">
      <c r="A1771" s="11" t="s">
        <v>3836</v>
      </c>
      <c r="B1771" s="11" t="s">
        <v>3837</v>
      </c>
      <c r="C1771" s="11" t="s">
        <v>3836</v>
      </c>
      <c r="D1771" s="11">
        <v>70</v>
      </c>
      <c r="E1771" s="11">
        <v>50</v>
      </c>
      <c r="F1771" s="11">
        <v>120</v>
      </c>
      <c r="G1771" s="11" t="s">
        <v>210</v>
      </c>
      <c r="H1771" s="11" t="s">
        <v>28</v>
      </c>
    </row>
    <row r="1772" spans="1:8">
      <c r="A1772" s="11" t="s">
        <v>3838</v>
      </c>
      <c r="B1772" s="11" t="s">
        <v>3839</v>
      </c>
      <c r="C1772" s="11" t="s">
        <v>3838</v>
      </c>
      <c r="D1772" s="11">
        <v>70</v>
      </c>
      <c r="E1772" s="11">
        <v>50</v>
      </c>
      <c r="F1772" s="11">
        <v>120</v>
      </c>
      <c r="G1772" s="11" t="s">
        <v>210</v>
      </c>
      <c r="H1772" s="11" t="s">
        <v>28</v>
      </c>
    </row>
    <row r="1773" spans="1:8">
      <c r="A1773" s="11" t="s">
        <v>3840</v>
      </c>
      <c r="B1773" s="11" t="s">
        <v>3841</v>
      </c>
      <c r="C1773" s="11" t="s">
        <v>3840</v>
      </c>
    </row>
    <row r="1774" spans="1:8">
      <c r="A1774" s="11" t="s">
        <v>3842</v>
      </c>
      <c r="B1774" s="11" t="s">
        <v>3843</v>
      </c>
      <c r="C1774" s="11" t="s">
        <v>3842</v>
      </c>
      <c r="D1774" s="11">
        <v>70</v>
      </c>
      <c r="E1774" s="11">
        <v>50</v>
      </c>
      <c r="F1774" s="11">
        <v>120</v>
      </c>
      <c r="G1774" s="11" t="s">
        <v>210</v>
      </c>
      <c r="H1774" s="11" t="s">
        <v>28</v>
      </c>
    </row>
    <row r="1775" spans="1:8">
      <c r="A1775" s="11" t="s">
        <v>3844</v>
      </c>
      <c r="B1775" s="11" t="s">
        <v>3845</v>
      </c>
      <c r="C1775" s="11" t="s">
        <v>3844</v>
      </c>
    </row>
    <row r="1776" spans="1:8">
      <c r="A1776" s="11" t="s">
        <v>3846</v>
      </c>
      <c r="B1776" s="11" t="s">
        <v>3847</v>
      </c>
      <c r="C1776" s="11" t="s">
        <v>3846</v>
      </c>
    </row>
    <row r="1777" spans="1:8">
      <c r="A1777" s="11" t="s">
        <v>3848</v>
      </c>
      <c r="B1777" s="11" t="s">
        <v>3849</v>
      </c>
      <c r="C1777" s="11" t="s">
        <v>3848</v>
      </c>
      <c r="D1777" s="11">
        <v>70</v>
      </c>
      <c r="E1777" s="11">
        <v>50</v>
      </c>
      <c r="F1777" s="11">
        <v>120</v>
      </c>
      <c r="G1777" s="11" t="s">
        <v>210</v>
      </c>
      <c r="H1777" s="11" t="s">
        <v>28</v>
      </c>
    </row>
    <row r="1778" spans="1:8">
      <c r="A1778" s="11" t="s">
        <v>3850</v>
      </c>
      <c r="B1778" s="11" t="s">
        <v>3851</v>
      </c>
      <c r="C1778" s="11" t="s">
        <v>3850</v>
      </c>
      <c r="D1778" s="11">
        <v>70</v>
      </c>
      <c r="E1778" s="11">
        <v>50</v>
      </c>
      <c r="F1778" s="11">
        <v>120</v>
      </c>
      <c r="G1778" s="11" t="s">
        <v>210</v>
      </c>
      <c r="H1778" s="11" t="s">
        <v>28</v>
      </c>
    </row>
    <row r="1779" spans="1:8">
      <c r="A1779" s="11" t="s">
        <v>3852</v>
      </c>
      <c r="B1779" s="11" t="s">
        <v>3853</v>
      </c>
      <c r="C1779" s="11" t="s">
        <v>3852</v>
      </c>
    </row>
    <row r="1780" spans="1:8">
      <c r="A1780" s="11" t="s">
        <v>3854</v>
      </c>
      <c r="B1780" s="11" t="s">
        <v>3855</v>
      </c>
      <c r="C1780" s="11" t="s">
        <v>3854</v>
      </c>
    </row>
    <row r="1781" spans="1:8">
      <c r="A1781" s="11" t="s">
        <v>3856</v>
      </c>
      <c r="B1781" s="11" t="s">
        <v>3857</v>
      </c>
      <c r="C1781" s="11" t="s">
        <v>3856</v>
      </c>
      <c r="D1781" s="11">
        <v>70</v>
      </c>
      <c r="E1781" s="11">
        <v>50</v>
      </c>
      <c r="F1781" s="11">
        <v>120</v>
      </c>
      <c r="G1781" s="11" t="s">
        <v>210</v>
      </c>
      <c r="H1781" s="11" t="s">
        <v>28</v>
      </c>
    </row>
    <row r="1782" spans="1:8">
      <c r="A1782" s="11" t="s">
        <v>3858</v>
      </c>
      <c r="B1782" s="11" t="s">
        <v>3859</v>
      </c>
      <c r="C1782" s="11" t="s">
        <v>3858</v>
      </c>
    </row>
    <row r="1783" spans="1:8">
      <c r="A1783" s="11" t="s">
        <v>3860</v>
      </c>
      <c r="B1783" s="11" t="s">
        <v>3861</v>
      </c>
      <c r="C1783" s="11" t="s">
        <v>3860</v>
      </c>
      <c r="D1783" s="11">
        <v>70</v>
      </c>
      <c r="E1783" s="11">
        <v>50</v>
      </c>
      <c r="F1783" s="11">
        <v>120</v>
      </c>
      <c r="G1783" s="11" t="s">
        <v>210</v>
      </c>
      <c r="H1783" s="11" t="s">
        <v>28</v>
      </c>
    </row>
    <row r="1784" spans="1:8">
      <c r="A1784" s="11" t="s">
        <v>3862</v>
      </c>
      <c r="B1784" s="11" t="s">
        <v>3863</v>
      </c>
      <c r="C1784" s="11" t="s">
        <v>3862</v>
      </c>
    </row>
    <row r="1785" spans="1:8">
      <c r="A1785" s="11" t="s">
        <v>3864</v>
      </c>
      <c r="B1785" s="11" t="s">
        <v>3865</v>
      </c>
      <c r="C1785" s="11" t="s">
        <v>3864</v>
      </c>
    </row>
    <row r="1786" spans="1:8">
      <c r="A1786" s="11" t="s">
        <v>3866</v>
      </c>
      <c r="B1786" s="11" t="s">
        <v>3867</v>
      </c>
      <c r="C1786" s="11" t="s">
        <v>3866</v>
      </c>
      <c r="D1786" s="11">
        <v>70</v>
      </c>
      <c r="E1786" s="11">
        <v>50</v>
      </c>
      <c r="F1786" s="11">
        <v>120</v>
      </c>
      <c r="G1786" s="11" t="s">
        <v>210</v>
      </c>
      <c r="H1786" s="11" t="s">
        <v>28</v>
      </c>
    </row>
    <row r="1787" spans="1:8">
      <c r="A1787" s="11" t="s">
        <v>3868</v>
      </c>
      <c r="B1787" s="11" t="s">
        <v>3869</v>
      </c>
      <c r="C1787" s="11" t="s">
        <v>3868</v>
      </c>
    </row>
    <row r="1788" spans="1:8">
      <c r="A1788" s="11" t="s">
        <v>3870</v>
      </c>
      <c r="B1788" s="11" t="s">
        <v>3871</v>
      </c>
      <c r="C1788" s="11" t="s">
        <v>3870</v>
      </c>
      <c r="D1788" s="11">
        <v>70</v>
      </c>
      <c r="E1788" s="11">
        <v>50</v>
      </c>
      <c r="F1788" s="11">
        <v>120</v>
      </c>
      <c r="G1788" s="11" t="s">
        <v>210</v>
      </c>
      <c r="H1788" s="11" t="s">
        <v>28</v>
      </c>
    </row>
    <row r="1789" spans="1:8">
      <c r="A1789" s="11" t="s">
        <v>3872</v>
      </c>
      <c r="B1789" s="11" t="s">
        <v>3873</v>
      </c>
      <c r="C1789" s="11" t="s">
        <v>3872</v>
      </c>
    </row>
    <row r="1790" spans="1:8">
      <c r="A1790" s="11" t="s">
        <v>3874</v>
      </c>
      <c r="B1790" s="11" t="s">
        <v>3875</v>
      </c>
      <c r="C1790" s="11" t="s">
        <v>3874</v>
      </c>
    </row>
    <row r="1791" spans="1:8">
      <c r="A1791" s="11" t="s">
        <v>3876</v>
      </c>
      <c r="B1791" s="11" t="s">
        <v>3877</v>
      </c>
      <c r="C1791" s="11" t="s">
        <v>3876</v>
      </c>
    </row>
    <row r="1792" spans="1:8">
      <c r="A1792" s="11" t="s">
        <v>3878</v>
      </c>
      <c r="B1792" s="11" t="s">
        <v>3879</v>
      </c>
      <c r="C1792" s="11" t="s">
        <v>3878</v>
      </c>
    </row>
    <row r="1793" spans="1:8">
      <c r="A1793" s="11" t="s">
        <v>3880</v>
      </c>
      <c r="B1793" s="11" t="s">
        <v>3881</v>
      </c>
      <c r="C1793" s="11" t="s">
        <v>3880</v>
      </c>
    </row>
    <row r="1794" spans="1:8">
      <c r="A1794" s="11" t="s">
        <v>3882</v>
      </c>
      <c r="B1794" s="11" t="s">
        <v>3883</v>
      </c>
      <c r="C1794" s="11" t="s">
        <v>3882</v>
      </c>
      <c r="D1794" s="11">
        <v>70</v>
      </c>
      <c r="E1794" s="11">
        <v>50</v>
      </c>
      <c r="F1794" s="11">
        <v>120</v>
      </c>
      <c r="G1794" s="11" t="s">
        <v>210</v>
      </c>
      <c r="H1794" s="11" t="s">
        <v>28</v>
      </c>
    </row>
    <row r="1795" spans="1:8">
      <c r="A1795" s="11" t="s">
        <v>3884</v>
      </c>
      <c r="B1795" s="11" t="s">
        <v>3885</v>
      </c>
      <c r="C1795" s="11" t="s">
        <v>3884</v>
      </c>
    </row>
    <row r="1796" spans="1:8">
      <c r="A1796" s="11" t="s">
        <v>3886</v>
      </c>
      <c r="B1796" s="11" t="s">
        <v>3887</v>
      </c>
      <c r="C1796" s="11" t="s">
        <v>3886</v>
      </c>
    </row>
    <row r="1797" spans="1:8">
      <c r="A1797" s="11" t="s">
        <v>3888</v>
      </c>
      <c r="B1797" s="11" t="s">
        <v>3889</v>
      </c>
      <c r="C1797" s="11" t="s">
        <v>3888</v>
      </c>
    </row>
    <row r="1798" spans="1:8">
      <c r="A1798" s="11" t="s">
        <v>3890</v>
      </c>
      <c r="B1798" s="11" t="s">
        <v>3891</v>
      </c>
      <c r="C1798" s="11" t="s">
        <v>3890</v>
      </c>
    </row>
    <row r="1799" spans="1:8">
      <c r="A1799" s="11" t="s">
        <v>3892</v>
      </c>
      <c r="B1799" s="11" t="s">
        <v>3893</v>
      </c>
      <c r="C1799" s="11" t="s">
        <v>3892</v>
      </c>
    </row>
    <row r="1800" spans="1:8">
      <c r="A1800" s="11" t="s">
        <v>3894</v>
      </c>
      <c r="B1800" s="11" t="s">
        <v>3895</v>
      </c>
      <c r="C1800" s="11" t="s">
        <v>3894</v>
      </c>
    </row>
    <row r="1801" spans="1:8">
      <c r="A1801" s="11" t="s">
        <v>3896</v>
      </c>
      <c r="B1801" s="11" t="s">
        <v>3897</v>
      </c>
      <c r="C1801" s="11" t="s">
        <v>3896</v>
      </c>
    </row>
    <row r="1802" spans="1:8">
      <c r="A1802" s="11" t="s">
        <v>3898</v>
      </c>
      <c r="B1802" s="11" t="s">
        <v>3899</v>
      </c>
      <c r="C1802" s="11" t="s">
        <v>3898</v>
      </c>
    </row>
    <row r="1803" spans="1:8">
      <c r="A1803" s="11" t="s">
        <v>3900</v>
      </c>
      <c r="B1803" s="11" t="s">
        <v>3901</v>
      </c>
      <c r="C1803" s="11" t="s">
        <v>3900</v>
      </c>
    </row>
    <row r="1804" spans="1:8">
      <c r="A1804" s="11" t="s">
        <v>3902</v>
      </c>
      <c r="B1804" s="11" t="s">
        <v>3903</v>
      </c>
      <c r="C1804" s="11" t="s">
        <v>3902</v>
      </c>
      <c r="D1804" s="11">
        <v>70</v>
      </c>
      <c r="E1804" s="11">
        <v>50</v>
      </c>
      <c r="F1804" s="11">
        <v>120</v>
      </c>
      <c r="G1804" s="11" t="s">
        <v>210</v>
      </c>
      <c r="H1804" s="11" t="s">
        <v>28</v>
      </c>
    </row>
    <row r="1805" spans="1:8">
      <c r="A1805" s="11" t="s">
        <v>3904</v>
      </c>
      <c r="B1805" s="11" t="s">
        <v>3905</v>
      </c>
      <c r="C1805" s="11" t="s">
        <v>3904</v>
      </c>
      <c r="D1805" s="11">
        <v>70</v>
      </c>
      <c r="E1805" s="11">
        <v>50</v>
      </c>
      <c r="F1805" s="11">
        <v>120</v>
      </c>
      <c r="G1805" s="11" t="s">
        <v>210</v>
      </c>
      <c r="H1805" s="11" t="s">
        <v>28</v>
      </c>
    </row>
    <row r="1806" spans="1:8">
      <c r="A1806" s="11" t="s">
        <v>3906</v>
      </c>
      <c r="B1806" s="11" t="s">
        <v>3907</v>
      </c>
      <c r="C1806" s="11" t="s">
        <v>3906</v>
      </c>
    </row>
    <row r="1807" spans="1:8">
      <c r="A1807" s="11" t="s">
        <v>3908</v>
      </c>
      <c r="B1807" s="11" t="s">
        <v>3909</v>
      </c>
      <c r="C1807" s="11" t="s">
        <v>3908</v>
      </c>
    </row>
    <row r="1808" spans="1:8">
      <c r="A1808" s="11" t="s">
        <v>3910</v>
      </c>
      <c r="B1808" s="11" t="s">
        <v>3911</v>
      </c>
      <c r="C1808" s="11" t="s">
        <v>3910</v>
      </c>
    </row>
    <row r="1809" spans="1:8">
      <c r="A1809" s="11" t="s">
        <v>3912</v>
      </c>
      <c r="B1809" s="11" t="s">
        <v>3913</v>
      </c>
      <c r="C1809" s="11" t="s">
        <v>3912</v>
      </c>
    </row>
    <row r="1810" spans="1:8">
      <c r="A1810" s="11" t="s">
        <v>3914</v>
      </c>
      <c r="B1810" s="11" t="s">
        <v>3915</v>
      </c>
      <c r="C1810" s="11" t="s">
        <v>3914</v>
      </c>
    </row>
    <row r="1811" spans="1:8">
      <c r="A1811" s="11" t="s">
        <v>3916</v>
      </c>
      <c r="B1811" s="11" t="s">
        <v>3917</v>
      </c>
      <c r="C1811" s="11" t="s">
        <v>3916</v>
      </c>
    </row>
    <row r="1812" spans="1:8">
      <c r="A1812" s="11" t="s">
        <v>3918</v>
      </c>
      <c r="B1812" s="11" t="s">
        <v>3919</v>
      </c>
      <c r="C1812" s="11" t="s">
        <v>3918</v>
      </c>
    </row>
    <row r="1813" spans="1:8">
      <c r="A1813" s="11" t="s">
        <v>3920</v>
      </c>
      <c r="B1813" s="11" t="s">
        <v>3921</v>
      </c>
      <c r="C1813" s="11" t="s">
        <v>3920</v>
      </c>
    </row>
    <row r="1814" spans="1:8">
      <c r="A1814" s="11" t="s">
        <v>3922</v>
      </c>
      <c r="B1814" s="11" t="s">
        <v>3923</v>
      </c>
      <c r="C1814" s="11" t="s">
        <v>3922</v>
      </c>
    </row>
    <row r="1815" spans="1:8">
      <c r="A1815" s="11" t="s">
        <v>3924</v>
      </c>
      <c r="B1815" s="11" t="s">
        <v>3925</v>
      </c>
      <c r="C1815" s="11" t="s">
        <v>3924</v>
      </c>
      <c r="D1815" s="11">
        <v>800</v>
      </c>
      <c r="E1815" s="11">
        <v>90</v>
      </c>
      <c r="F1815" s="11">
        <v>890</v>
      </c>
      <c r="G1815" s="11" t="s">
        <v>35</v>
      </c>
      <c r="H1815" s="11" t="s">
        <v>28</v>
      </c>
    </row>
    <row r="1816" spans="1:8">
      <c r="A1816" s="11" t="s">
        <v>3926</v>
      </c>
      <c r="B1816" s="11" t="s">
        <v>3927</v>
      </c>
      <c r="C1816" s="11" t="s">
        <v>3926</v>
      </c>
    </row>
    <row r="1817" spans="1:8">
      <c r="A1817" s="11" t="s">
        <v>3928</v>
      </c>
      <c r="B1817" s="11" t="s">
        <v>3929</v>
      </c>
      <c r="C1817" s="11" t="s">
        <v>3928</v>
      </c>
    </row>
    <row r="1818" spans="1:8">
      <c r="A1818" s="11" t="s">
        <v>3930</v>
      </c>
      <c r="B1818" s="11" t="s">
        <v>3931</v>
      </c>
      <c r="C1818" s="11" t="s">
        <v>3930</v>
      </c>
      <c r="D1818" s="11">
        <v>1100</v>
      </c>
      <c r="E1818" s="11">
        <v>300</v>
      </c>
      <c r="F1818" s="11">
        <v>1400</v>
      </c>
      <c r="G1818" s="11" t="s">
        <v>35</v>
      </c>
      <c r="H1818" s="11" t="s">
        <v>28</v>
      </c>
    </row>
    <row r="1819" spans="1:8">
      <c r="A1819" s="11" t="s">
        <v>3932</v>
      </c>
      <c r="B1819" s="11" t="s">
        <v>3933</v>
      </c>
      <c r="C1819" s="11" t="s">
        <v>3932</v>
      </c>
    </row>
    <row r="1820" spans="1:8">
      <c r="A1820" s="11" t="s">
        <v>3934</v>
      </c>
      <c r="B1820" s="11" t="s">
        <v>3935</v>
      </c>
      <c r="C1820" s="11" t="s">
        <v>3934</v>
      </c>
      <c r="D1820" s="11">
        <v>180</v>
      </c>
      <c r="E1820" s="11">
        <v>60</v>
      </c>
      <c r="F1820" s="11">
        <v>240</v>
      </c>
      <c r="G1820" s="11" t="s">
        <v>27</v>
      </c>
      <c r="H1820" s="11" t="s">
        <v>28</v>
      </c>
    </row>
    <row r="1821" spans="1:8">
      <c r="A1821" s="11" t="s">
        <v>3936</v>
      </c>
      <c r="B1821" s="11" t="s">
        <v>3937</v>
      </c>
      <c r="C1821" s="11" t="s">
        <v>3936</v>
      </c>
    </row>
    <row r="1822" spans="1:8">
      <c r="A1822" s="11" t="s">
        <v>3938</v>
      </c>
      <c r="B1822" s="11" t="s">
        <v>3939</v>
      </c>
      <c r="C1822" s="11" t="s">
        <v>3938</v>
      </c>
    </row>
    <row r="1823" spans="1:8">
      <c r="A1823" s="11" t="s">
        <v>3940</v>
      </c>
      <c r="B1823" s="11" t="s">
        <v>3941</v>
      </c>
      <c r="C1823" s="11" t="s">
        <v>3940</v>
      </c>
    </row>
    <row r="1824" spans="1:8">
      <c r="A1824" s="11" t="s">
        <v>3942</v>
      </c>
      <c r="B1824" s="11" t="s">
        <v>3943</v>
      </c>
      <c r="C1824" s="11" t="s">
        <v>3942</v>
      </c>
    </row>
    <row r="1825" spans="1:8">
      <c r="A1825" s="11" t="s">
        <v>3944</v>
      </c>
      <c r="B1825" s="11" t="s">
        <v>3945</v>
      </c>
      <c r="C1825" s="11" t="s">
        <v>3944</v>
      </c>
    </row>
    <row r="1826" spans="1:8">
      <c r="A1826" s="11" t="s">
        <v>3946</v>
      </c>
      <c r="B1826" s="11" t="s">
        <v>3947</v>
      </c>
      <c r="C1826" s="11" t="s">
        <v>3946</v>
      </c>
    </row>
    <row r="1827" spans="1:8">
      <c r="A1827" s="11" t="s">
        <v>3948</v>
      </c>
      <c r="B1827" s="11" t="s">
        <v>3949</v>
      </c>
      <c r="C1827" s="11" t="s">
        <v>3948</v>
      </c>
      <c r="D1827" s="11">
        <v>230</v>
      </c>
      <c r="E1827" s="11">
        <v>70</v>
      </c>
      <c r="F1827" s="11">
        <v>300</v>
      </c>
      <c r="G1827" s="11" t="s">
        <v>210</v>
      </c>
      <c r="H1827" s="11" t="s">
        <v>28</v>
      </c>
    </row>
    <row r="1828" spans="1:8">
      <c r="A1828" s="11" t="s">
        <v>3950</v>
      </c>
      <c r="B1828" s="11" t="s">
        <v>3951</v>
      </c>
      <c r="C1828" s="11" t="s">
        <v>3950</v>
      </c>
    </row>
    <row r="1829" spans="1:8">
      <c r="A1829" s="11" t="s">
        <v>3952</v>
      </c>
      <c r="B1829" s="11" t="s">
        <v>3953</v>
      </c>
      <c r="C1829" s="11" t="s">
        <v>3952</v>
      </c>
    </row>
    <row r="1830" spans="1:8">
      <c r="A1830" s="11" t="s">
        <v>3954</v>
      </c>
      <c r="B1830" s="11" t="s">
        <v>3955</v>
      </c>
      <c r="C1830" s="11" t="s">
        <v>3954</v>
      </c>
    </row>
    <row r="1831" spans="1:8">
      <c r="A1831" s="11" t="s">
        <v>3956</v>
      </c>
      <c r="B1831" s="11" t="s">
        <v>3957</v>
      </c>
      <c r="C1831" s="11" t="s">
        <v>3956</v>
      </c>
    </row>
    <row r="1832" spans="1:8">
      <c r="A1832" s="11" t="s">
        <v>3958</v>
      </c>
      <c r="B1832" s="11" t="s">
        <v>3959</v>
      </c>
      <c r="C1832" s="11" t="s">
        <v>3958</v>
      </c>
    </row>
    <row r="1833" spans="1:8">
      <c r="A1833" s="11" t="s">
        <v>3960</v>
      </c>
      <c r="B1833" s="11" t="s">
        <v>3961</v>
      </c>
      <c r="C1833" s="11" t="s">
        <v>3960</v>
      </c>
      <c r="D1833" s="11">
        <v>70</v>
      </c>
      <c r="E1833" s="11">
        <v>50</v>
      </c>
      <c r="F1833" s="11">
        <v>120</v>
      </c>
      <c r="G1833" s="11" t="s">
        <v>210</v>
      </c>
      <c r="H1833" s="11" t="s">
        <v>28</v>
      </c>
    </row>
    <row r="1834" spans="1:8">
      <c r="A1834" s="11" t="s">
        <v>3962</v>
      </c>
      <c r="B1834" s="11" t="s">
        <v>3963</v>
      </c>
      <c r="C1834" s="11" t="s">
        <v>3962</v>
      </c>
    </row>
    <row r="1835" spans="1:8">
      <c r="A1835" s="11" t="s">
        <v>3964</v>
      </c>
      <c r="B1835" s="11" t="s">
        <v>3965</v>
      </c>
      <c r="C1835" s="11" t="s">
        <v>3964</v>
      </c>
      <c r="D1835" s="11">
        <v>800</v>
      </c>
      <c r="E1835" s="11">
        <v>250</v>
      </c>
      <c r="F1835" s="11">
        <v>1050</v>
      </c>
      <c r="G1835" s="11" t="s">
        <v>35</v>
      </c>
      <c r="H1835" s="11" t="s">
        <v>28</v>
      </c>
    </row>
    <row r="1836" spans="1:8">
      <c r="A1836" s="11" t="s">
        <v>3966</v>
      </c>
      <c r="B1836" s="11" t="s">
        <v>3967</v>
      </c>
      <c r="C1836" s="11" t="s">
        <v>3966</v>
      </c>
    </row>
    <row r="1837" spans="1:8">
      <c r="A1837" s="11" t="s">
        <v>3968</v>
      </c>
      <c r="B1837" s="11" t="s">
        <v>3969</v>
      </c>
      <c r="C1837" s="11" t="s">
        <v>3968</v>
      </c>
    </row>
    <row r="1838" spans="1:8">
      <c r="A1838" s="11" t="s">
        <v>3970</v>
      </c>
      <c r="B1838" s="11" t="s">
        <v>3971</v>
      </c>
      <c r="C1838" s="11" t="s">
        <v>3970</v>
      </c>
    </row>
    <row r="1839" spans="1:8">
      <c r="A1839" s="11" t="s">
        <v>3972</v>
      </c>
      <c r="B1839" s="11" t="s">
        <v>3973</v>
      </c>
      <c r="C1839" s="11" t="s">
        <v>3972</v>
      </c>
    </row>
    <row r="1840" spans="1:8">
      <c r="A1840" s="11" t="s">
        <v>3974</v>
      </c>
      <c r="B1840" s="11" t="s">
        <v>3975</v>
      </c>
      <c r="C1840" s="11" t="s">
        <v>3974</v>
      </c>
    </row>
    <row r="1841" spans="1:8">
      <c r="A1841" s="11" t="s">
        <v>3976</v>
      </c>
      <c r="B1841" s="11" t="s">
        <v>3977</v>
      </c>
      <c r="C1841" s="11" t="s">
        <v>3976</v>
      </c>
    </row>
    <row r="1842" spans="1:8">
      <c r="A1842" s="11" t="s">
        <v>3978</v>
      </c>
      <c r="B1842" s="11" t="s">
        <v>3979</v>
      </c>
      <c r="C1842" s="11" t="s">
        <v>3978</v>
      </c>
    </row>
    <row r="1843" spans="1:8">
      <c r="A1843" s="11" t="s">
        <v>3980</v>
      </c>
      <c r="B1843" s="11" t="s">
        <v>3981</v>
      </c>
      <c r="C1843" s="11" t="s">
        <v>3980</v>
      </c>
      <c r="D1843" s="11">
        <v>70</v>
      </c>
      <c r="E1843" s="11">
        <v>50</v>
      </c>
      <c r="F1843" s="11">
        <v>120</v>
      </c>
      <c r="G1843" s="11" t="s">
        <v>210</v>
      </c>
      <c r="H1843" s="11" t="s">
        <v>28</v>
      </c>
    </row>
    <row r="1844" spans="1:8">
      <c r="A1844" s="11" t="s">
        <v>3982</v>
      </c>
      <c r="B1844" s="11" t="s">
        <v>3983</v>
      </c>
      <c r="C1844" s="11" t="s">
        <v>3982</v>
      </c>
      <c r="D1844" s="11">
        <v>360</v>
      </c>
      <c r="E1844" s="11">
        <v>150</v>
      </c>
      <c r="F1844" s="11">
        <v>510</v>
      </c>
      <c r="G1844" s="11" t="s">
        <v>35</v>
      </c>
      <c r="H1844" s="11" t="s">
        <v>28</v>
      </c>
    </row>
    <row r="1845" spans="1:8">
      <c r="A1845" s="11" t="s">
        <v>3984</v>
      </c>
      <c r="B1845" s="11" t="s">
        <v>3985</v>
      </c>
      <c r="C1845" s="11" t="s">
        <v>3984</v>
      </c>
    </row>
    <row r="1846" spans="1:8">
      <c r="A1846" s="11" t="s">
        <v>3986</v>
      </c>
      <c r="B1846" s="11" t="s">
        <v>3987</v>
      </c>
      <c r="C1846" s="11" t="s">
        <v>3986</v>
      </c>
    </row>
    <row r="1847" spans="1:8">
      <c r="A1847" s="11" t="s">
        <v>3988</v>
      </c>
      <c r="B1847" s="11" t="s">
        <v>3989</v>
      </c>
      <c r="C1847" s="11" t="s">
        <v>3988</v>
      </c>
    </row>
    <row r="1848" spans="1:8">
      <c r="A1848" s="11" t="s">
        <v>3990</v>
      </c>
      <c r="B1848" s="11" t="s">
        <v>3991</v>
      </c>
      <c r="C1848" s="11" t="s">
        <v>3990</v>
      </c>
      <c r="D1848" s="11">
        <v>70</v>
      </c>
      <c r="E1848" s="11">
        <v>50</v>
      </c>
      <c r="F1848" s="11">
        <v>120</v>
      </c>
      <c r="G1848" s="11" t="s">
        <v>210</v>
      </c>
      <c r="H1848" s="11" t="s">
        <v>28</v>
      </c>
    </row>
    <row r="1849" spans="1:8">
      <c r="A1849" s="11" t="s">
        <v>3992</v>
      </c>
      <c r="B1849" s="11" t="s">
        <v>3993</v>
      </c>
      <c r="C1849" s="11" t="s">
        <v>3992</v>
      </c>
    </row>
    <row r="1850" spans="1:8">
      <c r="A1850" s="11" t="s">
        <v>3994</v>
      </c>
      <c r="B1850" s="11" t="s">
        <v>3995</v>
      </c>
      <c r="C1850" s="11" t="s">
        <v>3994</v>
      </c>
    </row>
    <row r="1851" spans="1:8">
      <c r="A1851" s="11" t="s">
        <v>3996</v>
      </c>
      <c r="B1851" s="11" t="s">
        <v>3997</v>
      </c>
      <c r="C1851" s="11" t="s">
        <v>3996</v>
      </c>
    </row>
    <row r="1852" spans="1:8">
      <c r="A1852" s="11" t="s">
        <v>3998</v>
      </c>
      <c r="B1852" s="11" t="s">
        <v>3999</v>
      </c>
      <c r="C1852" s="11" t="s">
        <v>3998</v>
      </c>
    </row>
    <row r="1853" spans="1:8">
      <c r="A1853" s="11" t="s">
        <v>4000</v>
      </c>
      <c r="B1853" s="11" t="s">
        <v>4001</v>
      </c>
      <c r="C1853" s="11" t="s">
        <v>4000</v>
      </c>
    </row>
    <row r="1854" spans="1:8">
      <c r="A1854" s="11" t="s">
        <v>4002</v>
      </c>
      <c r="B1854" s="11" t="s">
        <v>4003</v>
      </c>
      <c r="C1854" s="11" t="s">
        <v>4002</v>
      </c>
    </row>
    <row r="1855" spans="1:8">
      <c r="A1855" s="11" t="s">
        <v>4004</v>
      </c>
      <c r="B1855" s="11" t="s">
        <v>4005</v>
      </c>
      <c r="C1855" s="11" t="s">
        <v>4004</v>
      </c>
    </row>
    <row r="1856" spans="1:8">
      <c r="A1856" s="11" t="s">
        <v>4006</v>
      </c>
      <c r="B1856" s="11" t="s">
        <v>4007</v>
      </c>
      <c r="C1856" s="11" t="s">
        <v>4006</v>
      </c>
      <c r="D1856" s="11">
        <v>1200</v>
      </c>
      <c r="E1856" s="11">
        <v>300</v>
      </c>
      <c r="F1856" s="11">
        <v>1500</v>
      </c>
      <c r="G1856" s="11" t="s">
        <v>35</v>
      </c>
      <c r="H1856" s="11" t="s">
        <v>28</v>
      </c>
    </row>
    <row r="1857" spans="1:8">
      <c r="A1857" s="11" t="s">
        <v>4008</v>
      </c>
      <c r="B1857" s="11" t="s">
        <v>4009</v>
      </c>
      <c r="C1857" s="11" t="s">
        <v>4008</v>
      </c>
    </row>
    <row r="1858" spans="1:8">
      <c r="A1858" s="11" t="s">
        <v>4010</v>
      </c>
      <c r="B1858" s="11" t="s">
        <v>4011</v>
      </c>
      <c r="C1858" s="11" t="s">
        <v>4010</v>
      </c>
    </row>
    <row r="1859" spans="1:8">
      <c r="A1859" s="11" t="s">
        <v>4012</v>
      </c>
      <c r="B1859" s="11" t="s">
        <v>4013</v>
      </c>
      <c r="C1859" s="11" t="s">
        <v>4012</v>
      </c>
    </row>
    <row r="1860" spans="1:8">
      <c r="A1860" s="11" t="s">
        <v>4014</v>
      </c>
      <c r="B1860" s="11" t="s">
        <v>4015</v>
      </c>
      <c r="C1860" s="11" t="s">
        <v>4014</v>
      </c>
    </row>
    <row r="1861" spans="1:8">
      <c r="A1861" s="11" t="s">
        <v>4016</v>
      </c>
      <c r="B1861" s="11" t="s">
        <v>4017</v>
      </c>
      <c r="C1861" s="11" t="s">
        <v>4016</v>
      </c>
      <c r="D1861" s="11">
        <v>1200</v>
      </c>
      <c r="E1861" s="11">
        <v>300</v>
      </c>
      <c r="F1861" s="11">
        <v>1500</v>
      </c>
      <c r="G1861" s="11" t="s">
        <v>35</v>
      </c>
      <c r="H1861" s="11" t="s">
        <v>28</v>
      </c>
    </row>
    <row r="1862" spans="1:8">
      <c r="A1862" s="11" t="s">
        <v>4018</v>
      </c>
      <c r="B1862" s="11" t="s">
        <v>4019</v>
      </c>
      <c r="C1862" s="11" t="s">
        <v>4018</v>
      </c>
    </row>
    <row r="1863" spans="1:8">
      <c r="A1863" s="11" t="s">
        <v>4020</v>
      </c>
      <c r="B1863" s="11" t="s">
        <v>4021</v>
      </c>
      <c r="C1863" s="11" t="s">
        <v>4020</v>
      </c>
    </row>
    <row r="1864" spans="1:8">
      <c r="A1864" s="11" t="s">
        <v>4022</v>
      </c>
      <c r="B1864" s="11" t="s">
        <v>4023</v>
      </c>
      <c r="C1864" s="11" t="s">
        <v>4022</v>
      </c>
    </row>
    <row r="1865" spans="1:8">
      <c r="A1865" s="11" t="s">
        <v>4024</v>
      </c>
      <c r="B1865" s="11" t="s">
        <v>4025</v>
      </c>
      <c r="C1865" s="11" t="s">
        <v>4024</v>
      </c>
    </row>
    <row r="1866" spans="1:8">
      <c r="A1866" s="11" t="s">
        <v>4026</v>
      </c>
      <c r="B1866" s="11" t="s">
        <v>4027</v>
      </c>
      <c r="C1866" s="11" t="s">
        <v>4026</v>
      </c>
    </row>
    <row r="1867" spans="1:8">
      <c r="A1867" s="11" t="s">
        <v>4028</v>
      </c>
      <c r="B1867" s="11" t="s">
        <v>4029</v>
      </c>
      <c r="C1867" s="11" t="s">
        <v>4028</v>
      </c>
    </row>
    <row r="1868" spans="1:8">
      <c r="A1868" s="11" t="s">
        <v>4030</v>
      </c>
      <c r="B1868" s="11" t="s">
        <v>4031</v>
      </c>
      <c r="C1868" s="11" t="s">
        <v>4030</v>
      </c>
    </row>
    <row r="1869" spans="1:8">
      <c r="A1869" s="11" t="s">
        <v>4032</v>
      </c>
      <c r="B1869" s="11" t="s">
        <v>4033</v>
      </c>
      <c r="C1869" s="11" t="s">
        <v>4032</v>
      </c>
    </row>
    <row r="1870" spans="1:8">
      <c r="A1870" s="11" t="s">
        <v>4034</v>
      </c>
      <c r="B1870" s="11" t="s">
        <v>4035</v>
      </c>
      <c r="C1870" s="11" t="s">
        <v>4034</v>
      </c>
    </row>
    <row r="1871" spans="1:8">
      <c r="A1871" s="11" t="s">
        <v>4036</v>
      </c>
      <c r="B1871" s="11" t="s">
        <v>4037</v>
      </c>
      <c r="C1871" s="11" t="s">
        <v>4036</v>
      </c>
    </row>
    <row r="1872" spans="1:8">
      <c r="A1872" s="11" t="s">
        <v>4038</v>
      </c>
      <c r="B1872" s="11" t="s">
        <v>4039</v>
      </c>
      <c r="C1872" s="11" t="s">
        <v>4038</v>
      </c>
    </row>
    <row r="1873" spans="1:8">
      <c r="A1873" s="11" t="s">
        <v>4040</v>
      </c>
      <c r="B1873" s="11" t="s">
        <v>4041</v>
      </c>
      <c r="C1873" s="11" t="s">
        <v>4040</v>
      </c>
    </row>
    <row r="1874" spans="1:8">
      <c r="A1874" s="11" t="s">
        <v>4042</v>
      </c>
      <c r="B1874" s="11" t="s">
        <v>4043</v>
      </c>
      <c r="C1874" s="11" t="s">
        <v>4042</v>
      </c>
    </row>
    <row r="1875" spans="1:8">
      <c r="A1875" s="11" t="s">
        <v>4044</v>
      </c>
      <c r="B1875" s="11" t="s">
        <v>4045</v>
      </c>
      <c r="C1875" s="11" t="s">
        <v>4044</v>
      </c>
    </row>
    <row r="1876" spans="1:8">
      <c r="A1876" s="11" t="s">
        <v>4046</v>
      </c>
      <c r="B1876" s="11" t="s">
        <v>4047</v>
      </c>
      <c r="C1876" s="11" t="s">
        <v>4046</v>
      </c>
    </row>
    <row r="1877" spans="1:8">
      <c r="A1877" s="11" t="s">
        <v>4048</v>
      </c>
      <c r="B1877" s="11" t="s">
        <v>4049</v>
      </c>
      <c r="C1877" s="11" t="s">
        <v>4048</v>
      </c>
    </row>
    <row r="1878" spans="1:8">
      <c r="A1878" s="11" t="s">
        <v>4050</v>
      </c>
      <c r="B1878" s="11" t="s">
        <v>4051</v>
      </c>
      <c r="C1878" s="11" t="s">
        <v>4050</v>
      </c>
    </row>
    <row r="1879" spans="1:8">
      <c r="A1879" s="11" t="s">
        <v>4052</v>
      </c>
      <c r="B1879" s="11" t="s">
        <v>4053</v>
      </c>
      <c r="C1879" s="11" t="s">
        <v>4052</v>
      </c>
    </row>
    <row r="1880" spans="1:8">
      <c r="A1880" s="11" t="s">
        <v>4054</v>
      </c>
      <c r="B1880" s="11" t="s">
        <v>4055</v>
      </c>
      <c r="C1880" s="11" t="s">
        <v>4054</v>
      </c>
    </row>
    <row r="1881" spans="1:8">
      <c r="A1881" s="11" t="s">
        <v>4056</v>
      </c>
      <c r="B1881" s="11" t="s">
        <v>4057</v>
      </c>
      <c r="C1881" s="11" t="s">
        <v>4056</v>
      </c>
    </row>
    <row r="1882" spans="1:8">
      <c r="A1882" s="11" t="s">
        <v>4058</v>
      </c>
      <c r="B1882" s="11" t="s">
        <v>4059</v>
      </c>
      <c r="C1882" s="11" t="s">
        <v>4058</v>
      </c>
    </row>
    <row r="1883" spans="1:8">
      <c r="A1883" s="11" t="s">
        <v>4060</v>
      </c>
      <c r="B1883" s="11" t="s">
        <v>4061</v>
      </c>
      <c r="C1883" s="11" t="s">
        <v>4060</v>
      </c>
      <c r="D1883" s="11">
        <v>70</v>
      </c>
      <c r="E1883" s="11">
        <v>50</v>
      </c>
      <c r="F1883" s="11">
        <v>120</v>
      </c>
      <c r="G1883" s="11" t="s">
        <v>210</v>
      </c>
      <c r="H1883" s="11" t="s">
        <v>28</v>
      </c>
    </row>
    <row r="1884" spans="1:8">
      <c r="A1884" s="11" t="s">
        <v>4062</v>
      </c>
      <c r="B1884" s="11" t="s">
        <v>4063</v>
      </c>
      <c r="C1884" s="11" t="s">
        <v>4062</v>
      </c>
    </row>
    <row r="1885" spans="1:8">
      <c r="A1885" s="11" t="s">
        <v>4064</v>
      </c>
      <c r="B1885" s="11" t="s">
        <v>4065</v>
      </c>
      <c r="C1885" s="11" t="s">
        <v>4064</v>
      </c>
    </row>
    <row r="1886" spans="1:8">
      <c r="A1886" s="11" t="s">
        <v>4066</v>
      </c>
      <c r="B1886" s="11" t="s">
        <v>4067</v>
      </c>
      <c r="C1886" s="11" t="s">
        <v>4066</v>
      </c>
    </row>
    <row r="1887" spans="1:8">
      <c r="A1887" s="11" t="s">
        <v>4068</v>
      </c>
      <c r="B1887" s="11" t="s">
        <v>4069</v>
      </c>
      <c r="C1887" s="11" t="s">
        <v>4068</v>
      </c>
      <c r="D1887" s="11">
        <v>70</v>
      </c>
      <c r="E1887" s="11">
        <v>50</v>
      </c>
      <c r="F1887" s="11">
        <v>120</v>
      </c>
      <c r="G1887" s="11" t="s">
        <v>210</v>
      </c>
      <c r="H1887" s="11" t="s">
        <v>28</v>
      </c>
    </row>
    <row r="1888" spans="1:8">
      <c r="A1888" s="11" t="s">
        <v>4070</v>
      </c>
      <c r="B1888" s="11" t="s">
        <v>4071</v>
      </c>
      <c r="C1888" s="11" t="s">
        <v>4070</v>
      </c>
    </row>
    <row r="1889" spans="1:8">
      <c r="A1889" s="11" t="s">
        <v>4072</v>
      </c>
      <c r="B1889" s="11" t="s">
        <v>4073</v>
      </c>
      <c r="C1889" s="11" t="s">
        <v>4072</v>
      </c>
      <c r="D1889" s="11">
        <v>70</v>
      </c>
      <c r="E1889" s="11">
        <v>50</v>
      </c>
      <c r="F1889" s="11">
        <v>120</v>
      </c>
      <c r="G1889" s="11" t="s">
        <v>210</v>
      </c>
      <c r="H1889" s="11" t="s">
        <v>28</v>
      </c>
    </row>
    <row r="1890" spans="1:8">
      <c r="A1890" s="11" t="s">
        <v>4074</v>
      </c>
      <c r="B1890" s="11" t="s">
        <v>4075</v>
      </c>
      <c r="C1890" s="11" t="s">
        <v>4074</v>
      </c>
      <c r="D1890" s="11">
        <v>70</v>
      </c>
      <c r="E1890" s="11">
        <v>50</v>
      </c>
      <c r="F1890" s="11">
        <v>120</v>
      </c>
      <c r="G1890" s="11" t="s">
        <v>210</v>
      </c>
      <c r="H1890" s="11" t="s">
        <v>28</v>
      </c>
    </row>
    <row r="1891" spans="1:8">
      <c r="A1891" s="11" t="s">
        <v>4076</v>
      </c>
      <c r="B1891" s="11" t="s">
        <v>4077</v>
      </c>
      <c r="C1891" s="11" t="s">
        <v>4076</v>
      </c>
    </row>
    <row r="1892" spans="1:8">
      <c r="A1892" s="11" t="s">
        <v>4078</v>
      </c>
      <c r="B1892" s="11" t="s">
        <v>4079</v>
      </c>
      <c r="C1892" s="11" t="s">
        <v>4078</v>
      </c>
    </row>
    <row r="1893" spans="1:8">
      <c r="A1893" s="11" t="s">
        <v>4080</v>
      </c>
      <c r="B1893" s="11" t="s">
        <v>4081</v>
      </c>
      <c r="C1893" s="11" t="s">
        <v>4080</v>
      </c>
    </row>
    <row r="1894" spans="1:8">
      <c r="A1894" s="11" t="s">
        <v>4082</v>
      </c>
      <c r="B1894" s="11" t="s">
        <v>4083</v>
      </c>
      <c r="C1894" s="11" t="s">
        <v>4082</v>
      </c>
    </row>
    <row r="1895" spans="1:8">
      <c r="A1895" s="11" t="s">
        <v>4084</v>
      </c>
      <c r="B1895" s="11" t="s">
        <v>4085</v>
      </c>
      <c r="C1895" s="11" t="s">
        <v>4084</v>
      </c>
    </row>
    <row r="1896" spans="1:8">
      <c r="A1896" s="11" t="s">
        <v>4086</v>
      </c>
      <c r="B1896" s="11" t="s">
        <v>4087</v>
      </c>
      <c r="C1896" s="11" t="s">
        <v>4086</v>
      </c>
      <c r="D1896" s="11">
        <v>200</v>
      </c>
      <c r="E1896" s="11">
        <v>60</v>
      </c>
      <c r="F1896" s="11">
        <v>260</v>
      </c>
      <c r="G1896" s="11" t="s">
        <v>27</v>
      </c>
      <c r="H1896" s="11" t="s">
        <v>28</v>
      </c>
    </row>
    <row r="1897" spans="1:8">
      <c r="A1897" s="11" t="s">
        <v>4088</v>
      </c>
      <c r="B1897" s="11" t="s">
        <v>4089</v>
      </c>
      <c r="C1897" s="11" t="s">
        <v>4088</v>
      </c>
      <c r="D1897" s="11">
        <v>250</v>
      </c>
      <c r="E1897" s="11">
        <v>70</v>
      </c>
      <c r="F1897" s="11">
        <v>320</v>
      </c>
      <c r="G1897" s="11" t="s">
        <v>35</v>
      </c>
      <c r="H1897" s="11" t="s">
        <v>28</v>
      </c>
    </row>
    <row r="1898" spans="1:8">
      <c r="A1898" s="11" t="s">
        <v>4090</v>
      </c>
      <c r="B1898" s="11" t="s">
        <v>4091</v>
      </c>
      <c r="C1898" s="11" t="s">
        <v>4090</v>
      </c>
      <c r="D1898" s="11">
        <v>220</v>
      </c>
      <c r="E1898" s="11">
        <v>70</v>
      </c>
      <c r="F1898" s="11">
        <v>290</v>
      </c>
      <c r="G1898" s="11" t="s">
        <v>35</v>
      </c>
      <c r="H1898" s="11" t="s">
        <v>28</v>
      </c>
    </row>
    <row r="1899" spans="1:8">
      <c r="A1899" s="11" t="s">
        <v>4092</v>
      </c>
      <c r="B1899" s="11" t="s">
        <v>4093</v>
      </c>
      <c r="C1899" s="11" t="s">
        <v>4092</v>
      </c>
    </row>
    <row r="1900" spans="1:8">
      <c r="A1900" s="11" t="s">
        <v>4094</v>
      </c>
      <c r="B1900" s="11" t="s">
        <v>4095</v>
      </c>
      <c r="C1900" s="11" t="s">
        <v>4094</v>
      </c>
      <c r="D1900" s="11">
        <v>550</v>
      </c>
      <c r="E1900" s="11">
        <v>80</v>
      </c>
      <c r="F1900" s="11">
        <v>630</v>
      </c>
      <c r="G1900" s="11" t="s">
        <v>35</v>
      </c>
      <c r="H1900" s="11" t="s">
        <v>28</v>
      </c>
    </row>
    <row r="1901" spans="1:8">
      <c r="A1901" s="11" t="s">
        <v>4096</v>
      </c>
      <c r="B1901" s="11" t="s">
        <v>4097</v>
      </c>
      <c r="C1901" s="11" t="s">
        <v>4096</v>
      </c>
    </row>
    <row r="1902" spans="1:8">
      <c r="A1902" s="11" t="s">
        <v>4098</v>
      </c>
      <c r="B1902" s="11" t="s">
        <v>4099</v>
      </c>
      <c r="C1902" s="11" t="s">
        <v>4098</v>
      </c>
      <c r="D1902" s="11">
        <v>70</v>
      </c>
      <c r="E1902" s="11">
        <v>50</v>
      </c>
      <c r="F1902" s="11">
        <v>120</v>
      </c>
      <c r="G1902" s="11" t="s">
        <v>210</v>
      </c>
      <c r="H1902" s="11" t="s">
        <v>28</v>
      </c>
    </row>
    <row r="1903" spans="1:8">
      <c r="A1903" s="11" t="s">
        <v>4100</v>
      </c>
      <c r="B1903" s="11" t="s">
        <v>4101</v>
      </c>
      <c r="C1903" s="11" t="s">
        <v>4100</v>
      </c>
      <c r="D1903" s="11">
        <v>180</v>
      </c>
      <c r="E1903" s="11">
        <v>60</v>
      </c>
      <c r="F1903" s="11">
        <v>240</v>
      </c>
      <c r="G1903" s="11" t="s">
        <v>27</v>
      </c>
      <c r="H1903" s="11" t="s">
        <v>28</v>
      </c>
    </row>
    <row r="1904" spans="1:8">
      <c r="A1904" s="11" t="s">
        <v>4102</v>
      </c>
      <c r="B1904" s="11" t="s">
        <v>4103</v>
      </c>
      <c r="C1904" s="11" t="s">
        <v>4102</v>
      </c>
    </row>
    <row r="1905" spans="1:8">
      <c r="A1905" s="11" t="s">
        <v>4104</v>
      </c>
      <c r="B1905" s="11" t="s">
        <v>4105</v>
      </c>
      <c r="C1905" s="11" t="s">
        <v>4104</v>
      </c>
      <c r="D1905" s="11">
        <v>250</v>
      </c>
      <c r="E1905" s="11">
        <v>70</v>
      </c>
      <c r="F1905" s="11">
        <v>320</v>
      </c>
      <c r="G1905" s="11" t="s">
        <v>35</v>
      </c>
      <c r="H1905" s="11" t="s">
        <v>28</v>
      </c>
    </row>
    <row r="1906" spans="1:8">
      <c r="A1906" s="11" t="s">
        <v>4106</v>
      </c>
      <c r="B1906" s="11" t="s">
        <v>4107</v>
      </c>
      <c r="C1906" s="11" t="s">
        <v>4106</v>
      </c>
      <c r="D1906" s="11">
        <v>250</v>
      </c>
      <c r="E1906" s="11">
        <v>70</v>
      </c>
      <c r="F1906" s="11">
        <v>320</v>
      </c>
      <c r="G1906" s="11" t="s">
        <v>35</v>
      </c>
      <c r="H1906" s="11" t="s">
        <v>28</v>
      </c>
    </row>
    <row r="1907" spans="1:8">
      <c r="A1907" s="11" t="s">
        <v>4108</v>
      </c>
      <c r="B1907" s="11" t="s">
        <v>4109</v>
      </c>
      <c r="C1907" s="11" t="s">
        <v>4108</v>
      </c>
      <c r="D1907" s="11">
        <v>280</v>
      </c>
      <c r="E1907" s="11">
        <v>70</v>
      </c>
      <c r="F1907" s="11">
        <v>350</v>
      </c>
      <c r="G1907" s="11" t="s">
        <v>35</v>
      </c>
      <c r="H1907" s="11" t="s">
        <v>28</v>
      </c>
    </row>
    <row r="1908" spans="1:8">
      <c r="A1908" s="11" t="s">
        <v>4110</v>
      </c>
      <c r="B1908" s="11" t="s">
        <v>4111</v>
      </c>
      <c r="C1908" s="11" t="s">
        <v>4110</v>
      </c>
    </row>
    <row r="1909" spans="1:8">
      <c r="A1909" s="11" t="s">
        <v>4112</v>
      </c>
      <c r="B1909" s="11" t="s">
        <v>4113</v>
      </c>
      <c r="C1909" s="11" t="s">
        <v>4112</v>
      </c>
      <c r="D1909" s="11">
        <v>750</v>
      </c>
      <c r="E1909" s="11">
        <v>80</v>
      </c>
      <c r="F1909" s="11">
        <v>830</v>
      </c>
      <c r="G1909" s="11" t="s">
        <v>35</v>
      </c>
      <c r="H1909" s="11" t="s">
        <v>28</v>
      </c>
    </row>
    <row r="1910" spans="1:8">
      <c r="A1910" s="11" t="s">
        <v>4114</v>
      </c>
      <c r="B1910" s="11" t="s">
        <v>4115</v>
      </c>
      <c r="C1910" s="11" t="s">
        <v>4114</v>
      </c>
      <c r="D1910" s="11">
        <v>750</v>
      </c>
      <c r="E1910" s="11">
        <v>80</v>
      </c>
      <c r="F1910" s="11">
        <v>830</v>
      </c>
      <c r="G1910" s="11" t="s">
        <v>35</v>
      </c>
      <c r="H1910" s="11" t="s">
        <v>28</v>
      </c>
    </row>
    <row r="1911" spans="1:8">
      <c r="A1911" s="11" t="s">
        <v>4116</v>
      </c>
      <c r="B1911" s="11" t="s">
        <v>4117</v>
      </c>
      <c r="C1911" s="11" t="s">
        <v>4116</v>
      </c>
      <c r="D1911" s="11">
        <v>70</v>
      </c>
      <c r="E1911" s="11">
        <v>50</v>
      </c>
      <c r="F1911" s="11">
        <v>120</v>
      </c>
      <c r="G1911" s="11" t="s">
        <v>210</v>
      </c>
      <c r="H1911" s="11" t="s">
        <v>28</v>
      </c>
    </row>
    <row r="1912" spans="1:8">
      <c r="A1912" s="11" t="s">
        <v>4118</v>
      </c>
      <c r="B1912" s="11" t="s">
        <v>4119</v>
      </c>
      <c r="C1912" s="11" t="s">
        <v>4118</v>
      </c>
      <c r="D1912" s="11">
        <v>520</v>
      </c>
      <c r="E1912" s="11">
        <v>80</v>
      </c>
      <c r="F1912" s="11">
        <v>600</v>
      </c>
      <c r="G1912" s="11" t="s">
        <v>35</v>
      </c>
      <c r="H1912" s="11" t="s">
        <v>28</v>
      </c>
    </row>
    <row r="1913" spans="1:8">
      <c r="A1913" s="11" t="s">
        <v>4120</v>
      </c>
      <c r="B1913" s="11" t="s">
        <v>4121</v>
      </c>
      <c r="C1913" s="11" t="s">
        <v>4120</v>
      </c>
      <c r="D1913" s="11">
        <v>750</v>
      </c>
      <c r="E1913" s="11">
        <v>80</v>
      </c>
      <c r="F1913" s="11">
        <v>830</v>
      </c>
      <c r="G1913" s="11" t="s">
        <v>35</v>
      </c>
      <c r="H1913" s="11" t="s">
        <v>28</v>
      </c>
    </row>
    <row r="1914" spans="1:8">
      <c r="A1914" s="11" t="s">
        <v>4122</v>
      </c>
      <c r="B1914" s="11" t="s">
        <v>4123</v>
      </c>
      <c r="C1914" s="11" t="s">
        <v>4122</v>
      </c>
    </row>
    <row r="1915" spans="1:8">
      <c r="A1915" s="11" t="s">
        <v>4124</v>
      </c>
      <c r="B1915" s="11" t="s">
        <v>4125</v>
      </c>
      <c r="C1915" s="11" t="s">
        <v>4124</v>
      </c>
    </row>
    <row r="1916" spans="1:8">
      <c r="A1916" s="11" t="s">
        <v>4126</v>
      </c>
      <c r="B1916" s="11" t="s">
        <v>4127</v>
      </c>
      <c r="C1916" s="11" t="s">
        <v>4126</v>
      </c>
    </row>
    <row r="1917" spans="1:8">
      <c r="A1917" s="11" t="s">
        <v>4128</v>
      </c>
      <c r="B1917" s="11" t="s">
        <v>4129</v>
      </c>
      <c r="C1917" s="11" t="s">
        <v>4128</v>
      </c>
      <c r="D1917" s="11">
        <v>70</v>
      </c>
      <c r="E1917" s="11">
        <v>50</v>
      </c>
      <c r="F1917" s="11">
        <v>120</v>
      </c>
      <c r="G1917" s="11" t="s">
        <v>210</v>
      </c>
      <c r="H1917" s="11" t="s">
        <v>28</v>
      </c>
    </row>
    <row r="1918" spans="1:8">
      <c r="A1918" s="11" t="s">
        <v>4130</v>
      </c>
      <c r="B1918" s="11" t="s">
        <v>4131</v>
      </c>
      <c r="C1918" s="11" t="s">
        <v>4130</v>
      </c>
    </row>
    <row r="1919" spans="1:8">
      <c r="A1919" s="11" t="s">
        <v>4132</v>
      </c>
      <c r="B1919" s="11" t="s">
        <v>4133</v>
      </c>
      <c r="C1919" s="11" t="s">
        <v>4132</v>
      </c>
    </row>
    <row r="1920" spans="1:8">
      <c r="A1920" s="11" t="s">
        <v>4134</v>
      </c>
      <c r="B1920" s="11" t="s">
        <v>4135</v>
      </c>
      <c r="C1920" s="11" t="s">
        <v>4134</v>
      </c>
      <c r="D1920" s="11">
        <v>70</v>
      </c>
      <c r="E1920" s="11">
        <v>50</v>
      </c>
      <c r="F1920" s="11">
        <v>120</v>
      </c>
      <c r="G1920" s="11" t="s">
        <v>210</v>
      </c>
      <c r="H1920" s="11" t="s">
        <v>28</v>
      </c>
    </row>
    <row r="1921" spans="1:8">
      <c r="A1921" s="11" t="s">
        <v>4136</v>
      </c>
      <c r="B1921" s="11" t="s">
        <v>4137</v>
      </c>
      <c r="C1921" s="11" t="s">
        <v>4136</v>
      </c>
    </row>
    <row r="1922" spans="1:8">
      <c r="A1922" s="11" t="s">
        <v>4138</v>
      </c>
      <c r="B1922" s="11" t="s">
        <v>4139</v>
      </c>
      <c r="C1922" s="11" t="s">
        <v>4138</v>
      </c>
    </row>
    <row r="1923" spans="1:8">
      <c r="A1923" s="11" t="s">
        <v>4140</v>
      </c>
      <c r="B1923" s="11" t="s">
        <v>4141</v>
      </c>
      <c r="C1923" s="11" t="s">
        <v>4140</v>
      </c>
    </row>
    <row r="1924" spans="1:8">
      <c r="A1924" s="11" t="s">
        <v>4142</v>
      </c>
      <c r="B1924" s="11" t="s">
        <v>4143</v>
      </c>
      <c r="C1924" s="11" t="s">
        <v>4142</v>
      </c>
    </row>
    <row r="1925" spans="1:8">
      <c r="A1925" s="11" t="s">
        <v>4144</v>
      </c>
      <c r="B1925" s="11" t="s">
        <v>4145</v>
      </c>
      <c r="C1925" s="11" t="s">
        <v>4144</v>
      </c>
      <c r="D1925" s="11">
        <v>70</v>
      </c>
      <c r="E1925" s="11">
        <v>50</v>
      </c>
      <c r="F1925" s="11">
        <v>120</v>
      </c>
      <c r="G1925" s="11" t="s">
        <v>210</v>
      </c>
      <c r="H1925" s="11" t="s">
        <v>28</v>
      </c>
    </row>
    <row r="1926" spans="1:8">
      <c r="A1926" s="11" t="s">
        <v>4146</v>
      </c>
      <c r="B1926" s="11" t="s">
        <v>4147</v>
      </c>
      <c r="C1926" s="11" t="s">
        <v>4146</v>
      </c>
      <c r="D1926" s="11">
        <v>70</v>
      </c>
      <c r="E1926" s="11">
        <v>50</v>
      </c>
      <c r="F1926" s="11">
        <v>120</v>
      </c>
      <c r="G1926" s="11" t="s">
        <v>210</v>
      </c>
      <c r="H1926" s="11" t="s">
        <v>28</v>
      </c>
    </row>
    <row r="1927" spans="1:8">
      <c r="A1927" s="11" t="s">
        <v>4148</v>
      </c>
      <c r="B1927" s="11" t="s">
        <v>4149</v>
      </c>
      <c r="C1927" s="11" t="s">
        <v>4148</v>
      </c>
      <c r="D1927" s="11">
        <v>70</v>
      </c>
      <c r="E1927" s="11">
        <v>50</v>
      </c>
      <c r="F1927" s="11">
        <v>120</v>
      </c>
      <c r="G1927" s="11" t="s">
        <v>210</v>
      </c>
      <c r="H1927" s="11" t="s">
        <v>28</v>
      </c>
    </row>
    <row r="1928" spans="1:8">
      <c r="A1928" s="11" t="s">
        <v>4150</v>
      </c>
      <c r="B1928" s="11" t="s">
        <v>4151</v>
      </c>
      <c r="C1928" s="11" t="s">
        <v>4150</v>
      </c>
    </row>
    <row r="1929" spans="1:8">
      <c r="A1929" s="11" t="s">
        <v>4152</v>
      </c>
      <c r="B1929" s="11" t="s">
        <v>4153</v>
      </c>
      <c r="C1929" s="11" t="s">
        <v>4152</v>
      </c>
    </row>
    <row r="1930" spans="1:8">
      <c r="A1930" s="11" t="s">
        <v>4154</v>
      </c>
      <c r="B1930" s="11" t="s">
        <v>4155</v>
      </c>
      <c r="C1930" s="11" t="s">
        <v>4154</v>
      </c>
    </row>
    <row r="1931" spans="1:8">
      <c r="A1931" s="11" t="s">
        <v>4156</v>
      </c>
      <c r="B1931" s="11" t="s">
        <v>4157</v>
      </c>
      <c r="C1931" s="11" t="s">
        <v>4156</v>
      </c>
      <c r="D1931" s="11">
        <v>500</v>
      </c>
      <c r="E1931" s="11">
        <v>80</v>
      </c>
      <c r="F1931" s="11">
        <v>580</v>
      </c>
      <c r="G1931" s="11" t="s">
        <v>35</v>
      </c>
      <c r="H1931" s="11" t="s">
        <v>28</v>
      </c>
    </row>
    <row r="1932" spans="1:8">
      <c r="A1932" s="11" t="s">
        <v>4158</v>
      </c>
      <c r="B1932" s="11" t="s">
        <v>4159</v>
      </c>
      <c r="C1932" s="11" t="s">
        <v>4158</v>
      </c>
      <c r="D1932" s="11">
        <v>500</v>
      </c>
      <c r="E1932" s="11">
        <v>80</v>
      </c>
      <c r="F1932" s="11">
        <v>580</v>
      </c>
      <c r="G1932" s="11" t="s">
        <v>35</v>
      </c>
      <c r="H1932" s="11" t="s">
        <v>28</v>
      </c>
    </row>
    <row r="1933" spans="1:8">
      <c r="A1933" s="11" t="s">
        <v>4160</v>
      </c>
      <c r="B1933" s="11" t="s">
        <v>4161</v>
      </c>
      <c r="C1933" s="11" t="s">
        <v>4160</v>
      </c>
      <c r="D1933" s="11">
        <v>500</v>
      </c>
      <c r="E1933" s="11">
        <v>80</v>
      </c>
      <c r="F1933" s="11">
        <v>580</v>
      </c>
      <c r="G1933" s="11" t="s">
        <v>35</v>
      </c>
      <c r="H1933" s="11" t="s">
        <v>28</v>
      </c>
    </row>
    <row r="1934" spans="1:8">
      <c r="A1934" s="11" t="s">
        <v>4162</v>
      </c>
      <c r="B1934" s="11" t="s">
        <v>4163</v>
      </c>
      <c r="C1934" s="11" t="s">
        <v>4162</v>
      </c>
    </row>
    <row r="1935" spans="1:8">
      <c r="A1935" s="11" t="s">
        <v>4164</v>
      </c>
      <c r="B1935" s="11" t="s">
        <v>4165</v>
      </c>
      <c r="C1935" s="11" t="s">
        <v>4164</v>
      </c>
      <c r="D1935" s="11">
        <v>70</v>
      </c>
      <c r="E1935" s="11">
        <v>50</v>
      </c>
      <c r="F1935" s="11">
        <v>120</v>
      </c>
      <c r="G1935" s="11" t="s">
        <v>210</v>
      </c>
      <c r="H1935" s="11" t="s">
        <v>28</v>
      </c>
    </row>
    <row r="1936" spans="1:8">
      <c r="A1936" s="11" t="s">
        <v>4166</v>
      </c>
      <c r="B1936" s="11" t="s">
        <v>4167</v>
      </c>
      <c r="C1936" s="11" t="s">
        <v>4166</v>
      </c>
    </row>
    <row r="1937" spans="1:8">
      <c r="A1937" s="11" t="s">
        <v>4168</v>
      </c>
      <c r="B1937" s="11" t="s">
        <v>4169</v>
      </c>
      <c r="C1937" s="11" t="s">
        <v>4168</v>
      </c>
    </row>
    <row r="1938" spans="1:8">
      <c r="A1938" s="11" t="s">
        <v>4170</v>
      </c>
      <c r="B1938" s="11" t="s">
        <v>4171</v>
      </c>
      <c r="C1938" s="11" t="s">
        <v>4170</v>
      </c>
    </row>
    <row r="1939" spans="1:8">
      <c r="A1939" s="11" t="s">
        <v>4172</v>
      </c>
      <c r="B1939" s="11" t="s">
        <v>4173</v>
      </c>
      <c r="C1939" s="11" t="s">
        <v>4172</v>
      </c>
    </row>
    <row r="1940" spans="1:8">
      <c r="A1940" s="11" t="s">
        <v>4174</v>
      </c>
      <c r="B1940" s="11" t="s">
        <v>4175</v>
      </c>
      <c r="C1940" s="11" t="s">
        <v>4174</v>
      </c>
      <c r="D1940" s="11">
        <v>360</v>
      </c>
      <c r="E1940" s="11">
        <v>150</v>
      </c>
      <c r="F1940" s="11">
        <v>510</v>
      </c>
      <c r="G1940" s="11" t="s">
        <v>35</v>
      </c>
      <c r="H1940" s="11" t="s">
        <v>28</v>
      </c>
    </row>
    <row r="1941" spans="1:8">
      <c r="A1941" s="11" t="s">
        <v>4176</v>
      </c>
      <c r="B1941" s="11" t="s">
        <v>4177</v>
      </c>
      <c r="C1941" s="11" t="s">
        <v>4176</v>
      </c>
      <c r="D1941" s="11">
        <v>1200</v>
      </c>
      <c r="E1941" s="11">
        <v>300</v>
      </c>
      <c r="F1941" s="11">
        <v>1500</v>
      </c>
      <c r="G1941" s="11" t="s">
        <v>35</v>
      </c>
      <c r="H1941" s="11" t="s">
        <v>28</v>
      </c>
    </row>
    <row r="1942" spans="1:8">
      <c r="A1942" s="11" t="s">
        <v>4178</v>
      </c>
      <c r="B1942" s="11" t="s">
        <v>4179</v>
      </c>
      <c r="C1942" s="11" t="s">
        <v>4178</v>
      </c>
      <c r="D1942" s="11">
        <v>360</v>
      </c>
      <c r="E1942" s="11">
        <v>150</v>
      </c>
      <c r="F1942" s="11">
        <v>510</v>
      </c>
      <c r="G1942" s="11" t="s">
        <v>35</v>
      </c>
      <c r="H1942" s="11" t="s">
        <v>28</v>
      </c>
    </row>
    <row r="1943" spans="1:8">
      <c r="A1943" s="11" t="s">
        <v>4180</v>
      </c>
      <c r="B1943" s="11" t="s">
        <v>4181</v>
      </c>
      <c r="C1943" s="11" t="s">
        <v>4180</v>
      </c>
      <c r="D1943" s="11">
        <v>360</v>
      </c>
      <c r="E1943" s="11">
        <v>150</v>
      </c>
      <c r="F1943" s="11">
        <v>510</v>
      </c>
      <c r="G1943" s="11" t="s">
        <v>35</v>
      </c>
      <c r="H1943" s="11" t="s">
        <v>28</v>
      </c>
    </row>
    <row r="1944" spans="1:8">
      <c r="A1944" s="11" t="s">
        <v>4182</v>
      </c>
      <c r="B1944" s="11" t="s">
        <v>4183</v>
      </c>
      <c r="C1944" s="11" t="s">
        <v>4182</v>
      </c>
      <c r="D1944" s="11">
        <v>360</v>
      </c>
      <c r="E1944" s="11">
        <v>150</v>
      </c>
      <c r="F1944" s="11">
        <v>510</v>
      </c>
      <c r="G1944" s="11" t="s">
        <v>35</v>
      </c>
      <c r="H1944" s="11" t="s">
        <v>28</v>
      </c>
    </row>
    <row r="1945" spans="1:8">
      <c r="A1945" s="11" t="s">
        <v>4184</v>
      </c>
      <c r="B1945" s="11" t="s">
        <v>4185</v>
      </c>
      <c r="C1945" s="11" t="s">
        <v>4184</v>
      </c>
    </row>
    <row r="1946" spans="1:8">
      <c r="A1946" s="11" t="s">
        <v>4186</v>
      </c>
      <c r="B1946" s="11" t="s">
        <v>4187</v>
      </c>
      <c r="C1946" s="11" t="s">
        <v>4186</v>
      </c>
      <c r="D1946" s="11">
        <v>1100</v>
      </c>
      <c r="E1946" s="11">
        <v>300</v>
      </c>
      <c r="F1946" s="11">
        <v>1400</v>
      </c>
      <c r="G1946" s="11" t="s">
        <v>35</v>
      </c>
      <c r="H1946" s="11" t="s">
        <v>28</v>
      </c>
    </row>
    <row r="1947" spans="1:8">
      <c r="A1947" s="11" t="s">
        <v>4188</v>
      </c>
      <c r="B1947" s="11" t="s">
        <v>4189</v>
      </c>
      <c r="C1947" s="11" t="s">
        <v>4188</v>
      </c>
      <c r="D1947" s="11">
        <v>360</v>
      </c>
      <c r="E1947" s="11">
        <v>150</v>
      </c>
      <c r="F1947" s="11">
        <v>510</v>
      </c>
      <c r="G1947" s="11" t="s">
        <v>35</v>
      </c>
      <c r="H1947" s="11" t="s">
        <v>28</v>
      </c>
    </row>
    <row r="1948" spans="1:8">
      <c r="A1948" s="11" t="s">
        <v>4190</v>
      </c>
      <c r="B1948" s="11" t="s">
        <v>4191</v>
      </c>
      <c r="C1948" s="11" t="s">
        <v>4190</v>
      </c>
      <c r="D1948" s="11">
        <v>360</v>
      </c>
      <c r="E1948" s="11">
        <v>150</v>
      </c>
      <c r="F1948" s="11">
        <v>510</v>
      </c>
      <c r="G1948" s="11" t="s">
        <v>35</v>
      </c>
      <c r="H1948" s="11" t="s">
        <v>28</v>
      </c>
    </row>
    <row r="1949" spans="1:8">
      <c r="A1949" s="11" t="s">
        <v>4192</v>
      </c>
      <c r="B1949" s="11" t="s">
        <v>4193</v>
      </c>
      <c r="C1949" s="11" t="s">
        <v>4192</v>
      </c>
      <c r="D1949" s="11">
        <v>360</v>
      </c>
      <c r="E1949" s="11">
        <v>150</v>
      </c>
      <c r="F1949" s="11">
        <v>510</v>
      </c>
      <c r="G1949" s="11" t="s">
        <v>35</v>
      </c>
      <c r="H1949" s="11" t="s">
        <v>28</v>
      </c>
    </row>
    <row r="1950" spans="1:8">
      <c r="A1950" s="11" t="s">
        <v>4194</v>
      </c>
      <c r="B1950" s="11" t="s">
        <v>4195</v>
      </c>
      <c r="C1950" s="11" t="s">
        <v>4194</v>
      </c>
      <c r="D1950" s="11">
        <v>360</v>
      </c>
      <c r="E1950" s="11">
        <v>150</v>
      </c>
      <c r="F1950" s="11">
        <v>510</v>
      </c>
      <c r="G1950" s="11" t="s">
        <v>35</v>
      </c>
      <c r="H1950" s="11" t="s">
        <v>28</v>
      </c>
    </row>
    <row r="1951" spans="1:8">
      <c r="A1951" s="11" t="s">
        <v>4196</v>
      </c>
      <c r="B1951" s="11" t="s">
        <v>4197</v>
      </c>
      <c r="C1951" s="11" t="s">
        <v>4196</v>
      </c>
      <c r="D1951" s="11">
        <v>360</v>
      </c>
      <c r="E1951" s="11">
        <v>150</v>
      </c>
      <c r="F1951" s="11">
        <v>510</v>
      </c>
      <c r="G1951" s="11" t="s">
        <v>35</v>
      </c>
      <c r="H1951" s="11" t="s">
        <v>28</v>
      </c>
    </row>
    <row r="1952" spans="1:8">
      <c r="A1952" s="11" t="s">
        <v>4198</v>
      </c>
      <c r="B1952" s="11" t="s">
        <v>4199</v>
      </c>
      <c r="C1952" s="11" t="s">
        <v>4198</v>
      </c>
      <c r="D1952" s="11">
        <v>360</v>
      </c>
      <c r="E1952" s="11">
        <v>150</v>
      </c>
      <c r="F1952" s="11">
        <v>510</v>
      </c>
      <c r="G1952" s="11" t="s">
        <v>35</v>
      </c>
      <c r="H1952" s="11" t="s">
        <v>28</v>
      </c>
    </row>
    <row r="1953" spans="1:8">
      <c r="A1953" s="11" t="s">
        <v>4200</v>
      </c>
      <c r="B1953" s="11" t="s">
        <v>4201</v>
      </c>
      <c r="C1953" s="11" t="s">
        <v>4200</v>
      </c>
      <c r="D1953" s="11">
        <v>1100</v>
      </c>
      <c r="E1953" s="11">
        <v>300</v>
      </c>
      <c r="F1953" s="11">
        <v>1400</v>
      </c>
      <c r="G1953" s="11" t="s">
        <v>35</v>
      </c>
      <c r="H1953" s="11" t="s">
        <v>28</v>
      </c>
    </row>
    <row r="1954" spans="1:8">
      <c r="A1954" s="11" t="s">
        <v>4202</v>
      </c>
      <c r="B1954" s="11" t="s">
        <v>4203</v>
      </c>
      <c r="C1954" s="11" t="s">
        <v>4202</v>
      </c>
      <c r="D1954" s="11">
        <v>360</v>
      </c>
      <c r="E1954" s="11">
        <v>150</v>
      </c>
      <c r="F1954" s="11">
        <v>510</v>
      </c>
      <c r="G1954" s="11" t="s">
        <v>35</v>
      </c>
      <c r="H1954" s="11" t="s">
        <v>28</v>
      </c>
    </row>
    <row r="1955" spans="1:8">
      <c r="A1955" s="11" t="s">
        <v>4204</v>
      </c>
      <c r="B1955" s="11" t="s">
        <v>4205</v>
      </c>
      <c r="C1955" s="11" t="s">
        <v>4204</v>
      </c>
      <c r="D1955" s="11">
        <v>70</v>
      </c>
      <c r="E1955" s="11">
        <v>50</v>
      </c>
      <c r="F1955" s="11">
        <v>120</v>
      </c>
      <c r="G1955" s="11" t="s">
        <v>210</v>
      </c>
      <c r="H1955" s="11" t="s">
        <v>28</v>
      </c>
    </row>
    <row r="1956" spans="1:8">
      <c r="A1956" s="11" t="s">
        <v>4206</v>
      </c>
      <c r="B1956" s="11" t="s">
        <v>4207</v>
      </c>
      <c r="C1956" s="11" t="s">
        <v>4206</v>
      </c>
      <c r="D1956" s="11">
        <v>360</v>
      </c>
      <c r="E1956" s="11">
        <v>150</v>
      </c>
      <c r="F1956" s="11">
        <v>510</v>
      </c>
      <c r="G1956" s="11" t="s">
        <v>35</v>
      </c>
      <c r="H1956" s="11" t="s">
        <v>28</v>
      </c>
    </row>
    <row r="1957" spans="1:8">
      <c r="A1957" s="11" t="s">
        <v>4208</v>
      </c>
      <c r="B1957" s="11" t="s">
        <v>4209</v>
      </c>
      <c r="C1957" s="11" t="s">
        <v>4208</v>
      </c>
      <c r="D1957" s="11">
        <v>360</v>
      </c>
      <c r="E1957" s="11">
        <v>150</v>
      </c>
      <c r="F1957" s="11">
        <v>510</v>
      </c>
      <c r="G1957" s="11" t="s">
        <v>35</v>
      </c>
      <c r="H1957" s="11" t="s">
        <v>28</v>
      </c>
    </row>
    <row r="1958" spans="1:8">
      <c r="A1958" s="11" t="s">
        <v>4210</v>
      </c>
      <c r="B1958" s="11" t="s">
        <v>4211</v>
      </c>
      <c r="C1958" s="11" t="s">
        <v>4210</v>
      </c>
      <c r="D1958" s="11">
        <v>360</v>
      </c>
      <c r="E1958" s="11">
        <v>150</v>
      </c>
      <c r="F1958" s="11">
        <v>510</v>
      </c>
      <c r="G1958" s="11" t="s">
        <v>35</v>
      </c>
      <c r="H1958" s="11" t="s">
        <v>28</v>
      </c>
    </row>
    <row r="1959" spans="1:8">
      <c r="A1959" s="11" t="s">
        <v>4212</v>
      </c>
      <c r="B1959" s="11" t="s">
        <v>4213</v>
      </c>
      <c r="C1959" s="11" t="s">
        <v>4212</v>
      </c>
      <c r="D1959" s="11">
        <v>360</v>
      </c>
      <c r="E1959" s="11">
        <v>150</v>
      </c>
      <c r="F1959" s="11">
        <v>510</v>
      </c>
      <c r="G1959" s="11" t="s">
        <v>35</v>
      </c>
      <c r="H1959" s="11" t="s">
        <v>28</v>
      </c>
    </row>
    <row r="1960" spans="1:8">
      <c r="A1960" s="11" t="s">
        <v>4214</v>
      </c>
      <c r="B1960" s="11" t="s">
        <v>4215</v>
      </c>
      <c r="C1960" s="11" t="s">
        <v>4214</v>
      </c>
    </row>
    <row r="1961" spans="1:8">
      <c r="A1961" s="11" t="s">
        <v>4216</v>
      </c>
      <c r="B1961" s="11" t="s">
        <v>4217</v>
      </c>
      <c r="C1961" s="11" t="s">
        <v>4216</v>
      </c>
    </row>
    <row r="1962" spans="1:8">
      <c r="A1962" s="11" t="s">
        <v>4218</v>
      </c>
      <c r="B1962" s="11" t="s">
        <v>4219</v>
      </c>
      <c r="C1962" s="11" t="s">
        <v>4218</v>
      </c>
    </row>
    <row r="1963" spans="1:8">
      <c r="A1963" s="11" t="s">
        <v>4220</v>
      </c>
      <c r="B1963" s="11" t="s">
        <v>4221</v>
      </c>
      <c r="C1963" s="11" t="s">
        <v>4220</v>
      </c>
    </row>
    <row r="1964" spans="1:8">
      <c r="A1964" s="11" t="s">
        <v>4222</v>
      </c>
      <c r="B1964" s="11" t="s">
        <v>4223</v>
      </c>
      <c r="C1964" s="11" t="s">
        <v>4222</v>
      </c>
    </row>
    <row r="1965" spans="1:8">
      <c r="A1965" s="11" t="s">
        <v>4224</v>
      </c>
      <c r="B1965" s="11" t="s">
        <v>4225</v>
      </c>
      <c r="C1965" s="11" t="s">
        <v>4224</v>
      </c>
      <c r="D1965" s="11">
        <v>360</v>
      </c>
      <c r="E1965" s="11">
        <v>150</v>
      </c>
      <c r="F1965" s="11">
        <v>510</v>
      </c>
      <c r="G1965" s="11" t="s">
        <v>35</v>
      </c>
      <c r="H1965" s="11" t="s">
        <v>28</v>
      </c>
    </row>
    <row r="1966" spans="1:8">
      <c r="A1966" s="11" t="s">
        <v>4226</v>
      </c>
      <c r="B1966" s="11" t="s">
        <v>4227</v>
      </c>
      <c r="C1966" s="11" t="s">
        <v>4226</v>
      </c>
      <c r="D1966" s="11">
        <v>1100</v>
      </c>
      <c r="E1966" s="11">
        <v>300</v>
      </c>
      <c r="F1966" s="11">
        <v>1400</v>
      </c>
      <c r="G1966" s="11" t="s">
        <v>35</v>
      </c>
      <c r="H1966" s="11" t="s">
        <v>28</v>
      </c>
    </row>
    <row r="1967" spans="1:8">
      <c r="A1967" s="11" t="s">
        <v>4228</v>
      </c>
      <c r="B1967" s="11" t="s">
        <v>4229</v>
      </c>
      <c r="C1967" s="11" t="s">
        <v>4228</v>
      </c>
    </row>
    <row r="1968" spans="1:8">
      <c r="A1968" s="11" t="s">
        <v>4230</v>
      </c>
      <c r="B1968" s="11" t="s">
        <v>4231</v>
      </c>
      <c r="C1968" s="11" t="s">
        <v>4230</v>
      </c>
      <c r="D1968" s="11">
        <v>200</v>
      </c>
      <c r="E1968" s="11">
        <v>60</v>
      </c>
      <c r="F1968" s="11">
        <v>260</v>
      </c>
      <c r="G1968" s="11" t="s">
        <v>27</v>
      </c>
      <c r="H1968" s="11" t="s">
        <v>28</v>
      </c>
    </row>
    <row r="1969" spans="1:8">
      <c r="A1969" s="11" t="s">
        <v>4232</v>
      </c>
      <c r="B1969" s="11" t="s">
        <v>4233</v>
      </c>
      <c r="C1969" s="11" t="s">
        <v>4232</v>
      </c>
    </row>
    <row r="1970" spans="1:8">
      <c r="A1970" s="11" t="s">
        <v>4234</v>
      </c>
      <c r="B1970" s="11" t="s">
        <v>4235</v>
      </c>
      <c r="C1970" s="11" t="s">
        <v>4234</v>
      </c>
    </row>
    <row r="1971" spans="1:8">
      <c r="A1971" s="11" t="s">
        <v>4236</v>
      </c>
      <c r="B1971" s="11" t="s">
        <v>4237</v>
      </c>
      <c r="C1971" s="11" t="s">
        <v>4236</v>
      </c>
    </row>
    <row r="1972" spans="1:8">
      <c r="A1972" s="11" t="s">
        <v>4238</v>
      </c>
      <c r="B1972" s="11" t="s">
        <v>4239</v>
      </c>
      <c r="C1972" s="11" t="s">
        <v>4238</v>
      </c>
      <c r="D1972" s="11">
        <v>520</v>
      </c>
      <c r="E1972" s="11">
        <v>120</v>
      </c>
      <c r="F1972" s="11">
        <v>640</v>
      </c>
      <c r="G1972" s="11" t="s">
        <v>35</v>
      </c>
      <c r="H1972" s="11" t="s">
        <v>28</v>
      </c>
    </row>
    <row r="1973" spans="1:8">
      <c r="A1973" s="11" t="s">
        <v>4240</v>
      </c>
      <c r="B1973" s="11" t="s">
        <v>4241</v>
      </c>
      <c r="C1973" s="11" t="s">
        <v>4240</v>
      </c>
    </row>
    <row r="1974" spans="1:8">
      <c r="A1974" s="11" t="s">
        <v>4242</v>
      </c>
      <c r="B1974" s="11" t="s">
        <v>4243</v>
      </c>
      <c r="C1974" s="11" t="s">
        <v>4242</v>
      </c>
    </row>
    <row r="1975" spans="1:8">
      <c r="A1975" s="11" t="s">
        <v>4244</v>
      </c>
      <c r="B1975" s="11" t="s">
        <v>4245</v>
      </c>
      <c r="C1975" s="11" t="s">
        <v>4244</v>
      </c>
    </row>
    <row r="1976" spans="1:8">
      <c r="A1976" s="11" t="s">
        <v>4246</v>
      </c>
      <c r="B1976" s="11" t="s">
        <v>4247</v>
      </c>
      <c r="C1976" s="11" t="s">
        <v>4246</v>
      </c>
    </row>
    <row r="1977" spans="1:8">
      <c r="A1977" s="11" t="s">
        <v>4248</v>
      </c>
      <c r="B1977" s="11" t="s">
        <v>4249</v>
      </c>
      <c r="C1977" s="11" t="s">
        <v>4248</v>
      </c>
      <c r="D1977" s="11">
        <v>70</v>
      </c>
      <c r="E1977" s="11">
        <v>50</v>
      </c>
      <c r="F1977" s="11">
        <v>120</v>
      </c>
      <c r="G1977" s="11" t="s">
        <v>210</v>
      </c>
      <c r="H1977" s="11" t="s">
        <v>28</v>
      </c>
    </row>
    <row r="1978" spans="1:8">
      <c r="A1978" s="11" t="s">
        <v>4250</v>
      </c>
      <c r="B1978" s="11" t="s">
        <v>4251</v>
      </c>
      <c r="C1978" s="11" t="s">
        <v>4250</v>
      </c>
    </row>
    <row r="1979" spans="1:8">
      <c r="A1979" s="11" t="s">
        <v>4252</v>
      </c>
      <c r="B1979" s="11" t="s">
        <v>4253</v>
      </c>
      <c r="C1979" s="11" t="s">
        <v>4252</v>
      </c>
      <c r="D1979" s="11">
        <v>180</v>
      </c>
      <c r="E1979" s="11">
        <v>60</v>
      </c>
      <c r="F1979" s="11">
        <v>240</v>
      </c>
      <c r="G1979" s="11" t="s">
        <v>210</v>
      </c>
      <c r="H1979" s="11" t="s">
        <v>28</v>
      </c>
    </row>
    <row r="1980" spans="1:8">
      <c r="A1980" s="11" t="s">
        <v>4254</v>
      </c>
      <c r="B1980" s="11" t="s">
        <v>4255</v>
      </c>
      <c r="C1980" s="11" t="s">
        <v>4254</v>
      </c>
      <c r="D1980" s="11">
        <v>70</v>
      </c>
      <c r="E1980" s="11">
        <v>50</v>
      </c>
      <c r="F1980" s="11">
        <v>120</v>
      </c>
      <c r="G1980" s="11" t="s">
        <v>210</v>
      </c>
      <c r="H1980" s="11" t="s">
        <v>28</v>
      </c>
    </row>
    <row r="1981" spans="1:8">
      <c r="A1981" s="11" t="s">
        <v>4256</v>
      </c>
      <c r="B1981" s="11" t="s">
        <v>4257</v>
      </c>
      <c r="C1981" s="11" t="s">
        <v>4256</v>
      </c>
      <c r="D1981" s="11">
        <v>70</v>
      </c>
      <c r="E1981" s="11">
        <v>50</v>
      </c>
      <c r="F1981" s="11">
        <v>120</v>
      </c>
      <c r="G1981" s="11" t="s">
        <v>210</v>
      </c>
      <c r="H1981" s="11" t="s">
        <v>28</v>
      </c>
    </row>
    <row r="1982" spans="1:8">
      <c r="A1982" s="11" t="s">
        <v>4258</v>
      </c>
      <c r="B1982" s="11" t="s">
        <v>4259</v>
      </c>
      <c r="C1982" s="11" t="s">
        <v>4258</v>
      </c>
      <c r="D1982" s="11">
        <v>520</v>
      </c>
      <c r="E1982" s="11">
        <v>120</v>
      </c>
      <c r="F1982" s="11">
        <v>640</v>
      </c>
      <c r="G1982" s="11" t="s">
        <v>35</v>
      </c>
      <c r="H1982" s="11" t="s">
        <v>28</v>
      </c>
    </row>
    <row r="1983" spans="1:8">
      <c r="A1983" s="11" t="s">
        <v>4260</v>
      </c>
      <c r="B1983" s="11" t="s">
        <v>4261</v>
      </c>
      <c r="C1983" s="11" t="s">
        <v>4260</v>
      </c>
    </row>
    <row r="1984" spans="1:8">
      <c r="A1984" s="11" t="s">
        <v>4262</v>
      </c>
      <c r="B1984" s="11" t="s">
        <v>4263</v>
      </c>
      <c r="C1984" s="11" t="s">
        <v>4262</v>
      </c>
    </row>
    <row r="1985" spans="1:8">
      <c r="A1985" s="11" t="s">
        <v>4264</v>
      </c>
      <c r="B1985" s="11" t="s">
        <v>4265</v>
      </c>
      <c r="C1985" s="11" t="s">
        <v>4264</v>
      </c>
    </row>
    <row r="1986" spans="1:8">
      <c r="A1986" s="11" t="s">
        <v>4266</v>
      </c>
      <c r="B1986" s="11" t="s">
        <v>4267</v>
      </c>
      <c r="C1986" s="11" t="s">
        <v>4266</v>
      </c>
    </row>
    <row r="1987" spans="1:8">
      <c r="A1987" s="11" t="s">
        <v>4268</v>
      </c>
      <c r="B1987" s="11" t="s">
        <v>4269</v>
      </c>
      <c r="C1987" s="11" t="s">
        <v>4268</v>
      </c>
    </row>
    <row r="1988" spans="1:8">
      <c r="A1988" s="11" t="s">
        <v>4270</v>
      </c>
      <c r="B1988" s="11" t="s">
        <v>4271</v>
      </c>
      <c r="C1988" s="11" t="s">
        <v>4270</v>
      </c>
    </row>
    <row r="1989" spans="1:8">
      <c r="A1989" s="11" t="s">
        <v>4272</v>
      </c>
      <c r="B1989" s="11" t="s">
        <v>4273</v>
      </c>
      <c r="C1989" s="11" t="s">
        <v>4272</v>
      </c>
      <c r="D1989" s="11">
        <v>70</v>
      </c>
      <c r="E1989" s="11">
        <v>50</v>
      </c>
      <c r="F1989" s="11">
        <v>120</v>
      </c>
      <c r="G1989" s="11" t="s">
        <v>210</v>
      </c>
      <c r="H1989" s="11" t="s">
        <v>28</v>
      </c>
    </row>
    <row r="1990" spans="1:8">
      <c r="A1990" s="11" t="s">
        <v>4274</v>
      </c>
      <c r="B1990" s="11" t="s">
        <v>4275</v>
      </c>
      <c r="C1990" s="11" t="s">
        <v>4274</v>
      </c>
    </row>
    <row r="1991" spans="1:8">
      <c r="A1991" s="11" t="s">
        <v>4276</v>
      </c>
      <c r="B1991" s="11" t="s">
        <v>4277</v>
      </c>
      <c r="C1991" s="11" t="s">
        <v>4276</v>
      </c>
      <c r="D1991" s="11">
        <v>70</v>
      </c>
      <c r="E1991" s="11">
        <v>50</v>
      </c>
      <c r="F1991" s="11">
        <v>120</v>
      </c>
      <c r="G1991" s="11" t="s">
        <v>210</v>
      </c>
      <c r="H1991" s="11" t="s">
        <v>28</v>
      </c>
    </row>
    <row r="1992" spans="1:8">
      <c r="A1992" s="11" t="s">
        <v>4278</v>
      </c>
      <c r="B1992" s="11" t="s">
        <v>4279</v>
      </c>
      <c r="C1992" s="11" t="s">
        <v>4278</v>
      </c>
    </row>
    <row r="1993" spans="1:8">
      <c r="A1993" s="11" t="s">
        <v>4280</v>
      </c>
      <c r="B1993" s="11" t="s">
        <v>4281</v>
      </c>
      <c r="C1993" s="11" t="s">
        <v>4280</v>
      </c>
      <c r="D1993" s="11">
        <v>70</v>
      </c>
      <c r="E1993" s="11">
        <v>50</v>
      </c>
      <c r="F1993" s="11">
        <v>120</v>
      </c>
      <c r="G1993" s="11" t="s">
        <v>210</v>
      </c>
      <c r="H1993" s="11" t="s">
        <v>28</v>
      </c>
    </row>
    <row r="1994" spans="1:8">
      <c r="A1994" s="11" t="s">
        <v>4282</v>
      </c>
      <c r="B1994" s="11" t="s">
        <v>4283</v>
      </c>
      <c r="C1994" s="11" t="s">
        <v>4282</v>
      </c>
    </row>
    <row r="1995" spans="1:8">
      <c r="A1995" s="11" t="s">
        <v>4284</v>
      </c>
      <c r="B1995" s="11" t="s">
        <v>4285</v>
      </c>
      <c r="C1995" s="11" t="s">
        <v>4284</v>
      </c>
    </row>
    <row r="1996" spans="1:8">
      <c r="A1996" s="11" t="s">
        <v>4286</v>
      </c>
      <c r="B1996" s="11" t="s">
        <v>4287</v>
      </c>
      <c r="C1996" s="11" t="s">
        <v>4286</v>
      </c>
    </row>
    <row r="1997" spans="1:8">
      <c r="A1997" s="11" t="s">
        <v>4288</v>
      </c>
      <c r="B1997" s="11" t="s">
        <v>4289</v>
      </c>
      <c r="C1997" s="11" t="s">
        <v>4288</v>
      </c>
    </row>
    <row r="1998" spans="1:8">
      <c r="A1998" s="11" t="s">
        <v>4290</v>
      </c>
      <c r="B1998" s="11" t="s">
        <v>4291</v>
      </c>
      <c r="C1998" s="11" t="s">
        <v>4290</v>
      </c>
      <c r="D1998" s="11">
        <v>70</v>
      </c>
      <c r="E1998" s="11">
        <v>50</v>
      </c>
      <c r="F1998" s="11">
        <v>120</v>
      </c>
      <c r="G1998" s="11" t="s">
        <v>210</v>
      </c>
      <c r="H1998" s="11" t="s">
        <v>28</v>
      </c>
    </row>
    <row r="1999" spans="1:8">
      <c r="A1999" s="11" t="s">
        <v>4292</v>
      </c>
      <c r="B1999" s="11" t="s">
        <v>4293</v>
      </c>
      <c r="C1999" s="11" t="s">
        <v>4292</v>
      </c>
      <c r="D1999" s="11">
        <v>70</v>
      </c>
      <c r="E1999" s="11">
        <v>50</v>
      </c>
      <c r="F1999" s="11">
        <v>120</v>
      </c>
      <c r="G1999" s="11" t="s">
        <v>210</v>
      </c>
      <c r="H1999" s="11" t="s">
        <v>28</v>
      </c>
    </row>
    <row r="2000" spans="1:8">
      <c r="A2000" s="11" t="s">
        <v>4294</v>
      </c>
      <c r="B2000" s="11" t="s">
        <v>4295</v>
      </c>
      <c r="C2000" s="11" t="s">
        <v>4294</v>
      </c>
      <c r="D2000" s="11">
        <v>70</v>
      </c>
      <c r="E2000" s="11">
        <v>50</v>
      </c>
      <c r="F2000" s="11">
        <v>120</v>
      </c>
      <c r="G2000" s="11" t="s">
        <v>210</v>
      </c>
      <c r="H2000" s="11" t="s">
        <v>28</v>
      </c>
    </row>
    <row r="2001" spans="1:8">
      <c r="A2001" s="11" t="s">
        <v>4296</v>
      </c>
      <c r="B2001" s="11" t="s">
        <v>4297</v>
      </c>
      <c r="C2001" s="11" t="s">
        <v>4296</v>
      </c>
      <c r="D2001" s="11">
        <v>70</v>
      </c>
      <c r="E2001" s="11">
        <v>50</v>
      </c>
      <c r="F2001" s="11">
        <v>120</v>
      </c>
      <c r="G2001" s="11" t="s">
        <v>210</v>
      </c>
      <c r="H2001" s="11" t="s">
        <v>28</v>
      </c>
    </row>
    <row r="2002" spans="1:8">
      <c r="A2002" s="11" t="s">
        <v>4298</v>
      </c>
      <c r="B2002" s="11" t="s">
        <v>4299</v>
      </c>
      <c r="C2002" s="11" t="s">
        <v>4298</v>
      </c>
      <c r="D2002" s="11">
        <v>70</v>
      </c>
      <c r="E2002" s="11">
        <v>50</v>
      </c>
      <c r="F2002" s="11">
        <v>120</v>
      </c>
      <c r="G2002" s="11" t="s">
        <v>210</v>
      </c>
      <c r="H2002" s="11" t="s">
        <v>28</v>
      </c>
    </row>
    <row r="2003" spans="1:8">
      <c r="A2003" s="11" t="s">
        <v>4300</v>
      </c>
      <c r="B2003" s="11" t="s">
        <v>4301</v>
      </c>
      <c r="C2003" s="11" t="s">
        <v>4300</v>
      </c>
      <c r="D2003" s="11">
        <v>70</v>
      </c>
      <c r="E2003" s="11">
        <v>50</v>
      </c>
      <c r="F2003" s="11">
        <v>120</v>
      </c>
      <c r="G2003" s="11" t="s">
        <v>210</v>
      </c>
      <c r="H2003" s="11" t="s">
        <v>28</v>
      </c>
    </row>
    <row r="2004" spans="1:8">
      <c r="A2004" s="11" t="s">
        <v>4302</v>
      </c>
      <c r="B2004" s="11" t="s">
        <v>4303</v>
      </c>
      <c r="C2004" s="11" t="s">
        <v>4302</v>
      </c>
    </row>
    <row r="2005" spans="1:8">
      <c r="A2005" s="11" t="s">
        <v>4304</v>
      </c>
      <c r="B2005" s="11" t="s">
        <v>4305</v>
      </c>
      <c r="C2005" s="11" t="s">
        <v>4304</v>
      </c>
    </row>
    <row r="2006" spans="1:8">
      <c r="A2006" s="11" t="s">
        <v>4306</v>
      </c>
      <c r="B2006" s="11" t="s">
        <v>4307</v>
      </c>
      <c r="C2006" s="11" t="s">
        <v>4306</v>
      </c>
      <c r="D2006" s="11">
        <v>520</v>
      </c>
      <c r="E2006" s="11">
        <v>120</v>
      </c>
      <c r="F2006" s="11">
        <v>640</v>
      </c>
      <c r="G2006" s="11" t="s">
        <v>35</v>
      </c>
      <c r="H2006" s="11" t="s">
        <v>28</v>
      </c>
    </row>
    <row r="2007" spans="1:8">
      <c r="A2007" s="11" t="s">
        <v>4308</v>
      </c>
      <c r="B2007" s="11" t="s">
        <v>4309</v>
      </c>
      <c r="C2007" s="11" t="s">
        <v>4308</v>
      </c>
    </row>
    <row r="2008" spans="1:8">
      <c r="A2008" s="11" t="s">
        <v>4310</v>
      </c>
      <c r="B2008" s="11" t="s">
        <v>4311</v>
      </c>
      <c r="C2008" s="11" t="s">
        <v>4310</v>
      </c>
      <c r="D2008" s="11">
        <v>70</v>
      </c>
      <c r="E2008" s="11">
        <v>50</v>
      </c>
      <c r="F2008" s="11">
        <v>120</v>
      </c>
      <c r="G2008" s="11" t="s">
        <v>210</v>
      </c>
      <c r="H2008" s="11" t="s">
        <v>28</v>
      </c>
    </row>
    <row r="2009" spans="1:8">
      <c r="A2009" s="11" t="s">
        <v>4312</v>
      </c>
      <c r="B2009" s="11" t="s">
        <v>4313</v>
      </c>
      <c r="C2009" s="11" t="s">
        <v>4312</v>
      </c>
      <c r="D2009" s="11">
        <v>70</v>
      </c>
      <c r="E2009" s="11">
        <v>50</v>
      </c>
      <c r="F2009" s="11">
        <v>120</v>
      </c>
      <c r="G2009" s="11" t="s">
        <v>210</v>
      </c>
      <c r="H2009" s="11" t="s">
        <v>28</v>
      </c>
    </row>
    <row r="2010" spans="1:8">
      <c r="A2010" s="11" t="s">
        <v>4314</v>
      </c>
      <c r="B2010" s="11" t="s">
        <v>4315</v>
      </c>
      <c r="C2010" s="11" t="s">
        <v>4314</v>
      </c>
      <c r="D2010" s="11">
        <v>70</v>
      </c>
      <c r="E2010" s="11">
        <v>50</v>
      </c>
      <c r="F2010" s="11">
        <v>120</v>
      </c>
      <c r="G2010" s="11" t="s">
        <v>210</v>
      </c>
      <c r="H2010" s="11" t="s">
        <v>28</v>
      </c>
    </row>
    <row r="2011" spans="1:8">
      <c r="A2011" s="11" t="s">
        <v>4316</v>
      </c>
      <c r="B2011" s="11" t="s">
        <v>4317</v>
      </c>
      <c r="C2011" s="11" t="s">
        <v>4316</v>
      </c>
      <c r="D2011" s="11">
        <v>70</v>
      </c>
      <c r="E2011" s="11">
        <v>50</v>
      </c>
      <c r="F2011" s="11">
        <v>120</v>
      </c>
      <c r="G2011" s="11" t="s">
        <v>210</v>
      </c>
      <c r="H2011" s="11" t="s">
        <v>28</v>
      </c>
    </row>
    <row r="2012" spans="1:8">
      <c r="A2012" s="11" t="s">
        <v>4318</v>
      </c>
      <c r="B2012" s="11" t="s">
        <v>4319</v>
      </c>
      <c r="C2012" s="11" t="s">
        <v>4318</v>
      </c>
      <c r="D2012" s="11">
        <v>70</v>
      </c>
      <c r="E2012" s="11">
        <v>50</v>
      </c>
      <c r="F2012" s="11">
        <v>120</v>
      </c>
      <c r="G2012" s="11" t="s">
        <v>210</v>
      </c>
      <c r="H2012" s="11" t="s">
        <v>28</v>
      </c>
    </row>
    <row r="2013" spans="1:8">
      <c r="A2013" s="11" t="s">
        <v>4320</v>
      </c>
      <c r="B2013" s="11" t="s">
        <v>4321</v>
      </c>
      <c r="C2013" s="11" t="s">
        <v>4320</v>
      </c>
      <c r="D2013" s="11">
        <v>70</v>
      </c>
      <c r="E2013" s="11">
        <v>50</v>
      </c>
      <c r="F2013" s="11">
        <v>120</v>
      </c>
      <c r="G2013" s="11" t="s">
        <v>210</v>
      </c>
      <c r="H2013" s="11" t="s">
        <v>28</v>
      </c>
    </row>
    <row r="2014" spans="1:8">
      <c r="A2014" s="11" t="s">
        <v>4322</v>
      </c>
      <c r="B2014" s="11" t="s">
        <v>4323</v>
      </c>
      <c r="C2014" s="11" t="s">
        <v>4322</v>
      </c>
    </row>
    <row r="2015" spans="1:8">
      <c r="A2015" s="11" t="s">
        <v>4324</v>
      </c>
      <c r="B2015" s="11" t="s">
        <v>4325</v>
      </c>
      <c r="C2015" s="11" t="s">
        <v>4324</v>
      </c>
      <c r="D2015" s="11">
        <v>70</v>
      </c>
      <c r="E2015" s="11">
        <v>50</v>
      </c>
      <c r="F2015" s="11">
        <v>120</v>
      </c>
      <c r="G2015" s="11" t="s">
        <v>210</v>
      </c>
      <c r="H2015" s="11" t="s">
        <v>28</v>
      </c>
    </row>
    <row r="2016" spans="1:8">
      <c r="A2016" s="11" t="s">
        <v>4326</v>
      </c>
      <c r="B2016" s="11" t="s">
        <v>4327</v>
      </c>
      <c r="C2016" s="11" t="s">
        <v>4326</v>
      </c>
    </row>
    <row r="2017" spans="1:8">
      <c r="A2017" s="11" t="s">
        <v>4328</v>
      </c>
      <c r="B2017" s="11" t="s">
        <v>4329</v>
      </c>
      <c r="C2017" s="11" t="s">
        <v>4328</v>
      </c>
      <c r="D2017" s="11">
        <v>70</v>
      </c>
      <c r="E2017" s="11">
        <v>50</v>
      </c>
      <c r="F2017" s="11">
        <v>120</v>
      </c>
      <c r="G2017" s="11" t="s">
        <v>210</v>
      </c>
      <c r="H2017" s="11" t="s">
        <v>28</v>
      </c>
    </row>
    <row r="2018" spans="1:8">
      <c r="A2018" s="11" t="s">
        <v>4330</v>
      </c>
      <c r="B2018" s="11" t="s">
        <v>4331</v>
      </c>
      <c r="C2018" s="11" t="s">
        <v>4330</v>
      </c>
      <c r="D2018" s="11">
        <v>800</v>
      </c>
      <c r="E2018" s="11">
        <v>320</v>
      </c>
      <c r="F2018" s="11">
        <v>1120</v>
      </c>
      <c r="G2018" s="11" t="s">
        <v>35</v>
      </c>
      <c r="H2018" s="11" t="s">
        <v>28</v>
      </c>
    </row>
    <row r="2019" spans="1:8">
      <c r="A2019" s="11" t="s">
        <v>4332</v>
      </c>
      <c r="B2019" s="11" t="s">
        <v>4333</v>
      </c>
      <c r="C2019" s="11" t="s">
        <v>4332</v>
      </c>
    </row>
    <row r="2020" spans="1:8">
      <c r="A2020" s="11" t="s">
        <v>4334</v>
      </c>
      <c r="B2020" s="11" t="s">
        <v>4335</v>
      </c>
      <c r="C2020" s="11" t="s">
        <v>4334</v>
      </c>
    </row>
    <row r="2021" spans="1:8">
      <c r="A2021" s="11" t="s">
        <v>4336</v>
      </c>
      <c r="B2021" s="11" t="s">
        <v>4337</v>
      </c>
      <c r="C2021" s="11" t="s">
        <v>4336</v>
      </c>
    </row>
    <row r="2022" spans="1:8">
      <c r="A2022" s="11" t="s">
        <v>4338</v>
      </c>
      <c r="B2022" s="11" t="s">
        <v>4339</v>
      </c>
      <c r="C2022" s="11" t="s">
        <v>4338</v>
      </c>
      <c r="D2022" s="11">
        <v>70</v>
      </c>
      <c r="E2022" s="11">
        <v>50</v>
      </c>
      <c r="F2022" s="11">
        <v>120</v>
      </c>
      <c r="G2022" s="11" t="s">
        <v>210</v>
      </c>
      <c r="H2022" s="11" t="s">
        <v>28</v>
      </c>
    </row>
    <row r="2023" spans="1:8">
      <c r="A2023" s="11" t="s">
        <v>4340</v>
      </c>
      <c r="B2023" s="11" t="s">
        <v>4341</v>
      </c>
      <c r="C2023" s="11" t="s">
        <v>4340</v>
      </c>
    </row>
    <row r="2024" spans="1:8">
      <c r="A2024" s="11" t="s">
        <v>4342</v>
      </c>
      <c r="B2024" s="11" t="s">
        <v>4343</v>
      </c>
      <c r="C2024" s="11" t="s">
        <v>4342</v>
      </c>
      <c r="D2024" s="11">
        <v>70</v>
      </c>
      <c r="E2024" s="11">
        <v>50</v>
      </c>
      <c r="F2024" s="11">
        <v>120</v>
      </c>
      <c r="G2024" s="11" t="s">
        <v>210</v>
      </c>
      <c r="H2024" s="11" t="s">
        <v>28</v>
      </c>
    </row>
    <row r="2025" spans="1:8">
      <c r="A2025" s="11" t="s">
        <v>4344</v>
      </c>
      <c r="B2025" s="11" t="s">
        <v>4345</v>
      </c>
      <c r="C2025" s="11" t="s">
        <v>4344</v>
      </c>
      <c r="D2025" s="11">
        <v>70</v>
      </c>
      <c r="E2025" s="11">
        <v>50</v>
      </c>
      <c r="F2025" s="11">
        <v>120</v>
      </c>
      <c r="G2025" s="11" t="s">
        <v>210</v>
      </c>
      <c r="H2025" s="11" t="s">
        <v>28</v>
      </c>
    </row>
    <row r="2026" spans="1:8">
      <c r="A2026" s="11" t="s">
        <v>4346</v>
      </c>
      <c r="B2026" s="11" t="s">
        <v>4347</v>
      </c>
      <c r="C2026" s="11" t="s">
        <v>4346</v>
      </c>
      <c r="D2026" s="11">
        <v>70</v>
      </c>
      <c r="E2026" s="11">
        <v>50</v>
      </c>
      <c r="F2026" s="11">
        <v>120</v>
      </c>
      <c r="G2026" s="11" t="s">
        <v>210</v>
      </c>
      <c r="H2026" s="11" t="s">
        <v>28</v>
      </c>
    </row>
    <row r="2027" spans="1:8">
      <c r="A2027" s="11" t="s">
        <v>4348</v>
      </c>
      <c r="B2027" s="11" t="s">
        <v>4349</v>
      </c>
      <c r="C2027" s="11" t="s">
        <v>4348</v>
      </c>
    </row>
    <row r="2028" spans="1:8">
      <c r="A2028" s="11" t="s">
        <v>4350</v>
      </c>
      <c r="B2028" s="11" t="s">
        <v>4351</v>
      </c>
      <c r="C2028" s="11" t="s">
        <v>4350</v>
      </c>
      <c r="D2028" s="11">
        <v>70</v>
      </c>
      <c r="E2028" s="11">
        <v>50</v>
      </c>
      <c r="F2028" s="11">
        <v>120</v>
      </c>
      <c r="G2028" s="11" t="s">
        <v>210</v>
      </c>
      <c r="H2028" s="11" t="s">
        <v>28</v>
      </c>
    </row>
    <row r="2029" spans="1:8">
      <c r="A2029" s="11" t="s">
        <v>4352</v>
      </c>
      <c r="B2029" s="11" t="s">
        <v>4353</v>
      </c>
      <c r="C2029" s="11" t="s">
        <v>4352</v>
      </c>
    </row>
    <row r="2030" spans="1:8">
      <c r="A2030" s="11" t="s">
        <v>4354</v>
      </c>
      <c r="B2030" s="11" t="s">
        <v>4355</v>
      </c>
      <c r="C2030" s="11" t="s">
        <v>4354</v>
      </c>
      <c r="D2030" s="11">
        <v>70</v>
      </c>
      <c r="E2030" s="11">
        <v>50</v>
      </c>
      <c r="F2030" s="11">
        <v>120</v>
      </c>
      <c r="G2030" s="11" t="s">
        <v>210</v>
      </c>
      <c r="H2030" s="11" t="s">
        <v>28</v>
      </c>
    </row>
    <row r="2031" spans="1:8">
      <c r="A2031" s="11" t="s">
        <v>4356</v>
      </c>
      <c r="B2031" s="11" t="s">
        <v>4357</v>
      </c>
      <c r="C2031" s="11" t="s">
        <v>4356</v>
      </c>
      <c r="D2031" s="11">
        <v>70</v>
      </c>
      <c r="E2031" s="11">
        <v>50</v>
      </c>
      <c r="F2031" s="11">
        <v>120</v>
      </c>
      <c r="G2031" s="11" t="s">
        <v>210</v>
      </c>
      <c r="H2031" s="11" t="s">
        <v>28</v>
      </c>
    </row>
    <row r="2032" spans="1:8">
      <c r="A2032" s="11" t="s">
        <v>4358</v>
      </c>
      <c r="B2032" s="11" t="s">
        <v>4359</v>
      </c>
      <c r="C2032" s="11" t="s">
        <v>4358</v>
      </c>
      <c r="D2032" s="11">
        <v>70</v>
      </c>
      <c r="E2032" s="11">
        <v>50</v>
      </c>
      <c r="F2032" s="11">
        <v>120</v>
      </c>
      <c r="G2032" s="11" t="s">
        <v>210</v>
      </c>
      <c r="H2032" s="11" t="s">
        <v>28</v>
      </c>
    </row>
    <row r="2033" spans="1:8">
      <c r="A2033" s="11" t="s">
        <v>4360</v>
      </c>
      <c r="B2033" s="11" t="s">
        <v>4361</v>
      </c>
      <c r="C2033" s="11" t="s">
        <v>4360</v>
      </c>
      <c r="D2033" s="11">
        <v>70</v>
      </c>
      <c r="E2033" s="11">
        <v>50</v>
      </c>
      <c r="F2033" s="11">
        <v>120</v>
      </c>
      <c r="G2033" s="11" t="s">
        <v>210</v>
      </c>
      <c r="H2033" s="11" t="s">
        <v>28</v>
      </c>
    </row>
    <row r="2034" spans="1:8">
      <c r="A2034" s="11" t="s">
        <v>4362</v>
      </c>
      <c r="B2034" s="11" t="s">
        <v>4363</v>
      </c>
      <c r="C2034" s="11" t="s">
        <v>4362</v>
      </c>
      <c r="D2034" s="11">
        <v>70</v>
      </c>
      <c r="E2034" s="11">
        <v>50</v>
      </c>
      <c r="F2034" s="11">
        <v>120</v>
      </c>
      <c r="G2034" s="11" t="s">
        <v>210</v>
      </c>
      <c r="H2034" s="11" t="s">
        <v>28</v>
      </c>
    </row>
    <row r="2035" spans="1:8">
      <c r="A2035" s="11" t="s">
        <v>4364</v>
      </c>
      <c r="B2035" s="11" t="s">
        <v>4365</v>
      </c>
      <c r="C2035" s="11" t="s">
        <v>4364</v>
      </c>
      <c r="D2035" s="11">
        <v>70</v>
      </c>
      <c r="E2035" s="11">
        <v>50</v>
      </c>
      <c r="F2035" s="11">
        <v>120</v>
      </c>
      <c r="G2035" s="11" t="s">
        <v>210</v>
      </c>
      <c r="H2035" s="11" t="s">
        <v>28</v>
      </c>
    </row>
    <row r="2036" spans="1:8">
      <c r="A2036" s="11" t="s">
        <v>4366</v>
      </c>
      <c r="B2036" s="11" t="s">
        <v>4367</v>
      </c>
      <c r="C2036" s="11" t="s">
        <v>4366</v>
      </c>
    </row>
    <row r="2037" spans="1:8">
      <c r="A2037" s="11" t="s">
        <v>4368</v>
      </c>
      <c r="B2037" s="11" t="s">
        <v>4369</v>
      </c>
      <c r="C2037" s="11" t="s">
        <v>4368</v>
      </c>
    </row>
    <row r="2038" spans="1:8">
      <c r="A2038" s="11" t="s">
        <v>4370</v>
      </c>
      <c r="B2038" s="11" t="s">
        <v>4371</v>
      </c>
      <c r="C2038" s="11" t="s">
        <v>4370</v>
      </c>
      <c r="D2038" s="11">
        <v>400</v>
      </c>
      <c r="E2038" s="11">
        <v>200</v>
      </c>
      <c r="F2038" s="11">
        <v>600</v>
      </c>
      <c r="G2038" s="11" t="s">
        <v>35</v>
      </c>
      <c r="H2038" s="11" t="s">
        <v>28</v>
      </c>
    </row>
    <row r="2039" spans="1:8">
      <c r="A2039" s="11" t="s">
        <v>4372</v>
      </c>
      <c r="B2039" s="11" t="s">
        <v>4373</v>
      </c>
      <c r="C2039" s="11" t="s">
        <v>4372</v>
      </c>
      <c r="D2039" s="11">
        <v>800</v>
      </c>
      <c r="E2039" s="11">
        <v>320</v>
      </c>
      <c r="F2039" s="11">
        <v>1120</v>
      </c>
      <c r="G2039" s="11" t="s">
        <v>35</v>
      </c>
      <c r="H2039" s="11" t="s">
        <v>28</v>
      </c>
    </row>
    <row r="2040" spans="1:8">
      <c r="A2040" s="11" t="s">
        <v>4374</v>
      </c>
      <c r="B2040" s="11" t="s">
        <v>4375</v>
      </c>
      <c r="C2040" s="11" t="s">
        <v>4374</v>
      </c>
    </row>
    <row r="2041" spans="1:8">
      <c r="A2041" s="11" t="s">
        <v>4376</v>
      </c>
      <c r="B2041" s="11" t="s">
        <v>4377</v>
      </c>
      <c r="C2041" s="11" t="s">
        <v>4376</v>
      </c>
    </row>
    <row r="2042" spans="1:8">
      <c r="A2042" s="11" t="s">
        <v>4378</v>
      </c>
      <c r="B2042" s="11" t="s">
        <v>4379</v>
      </c>
      <c r="C2042" s="11" t="s">
        <v>4378</v>
      </c>
    </row>
    <row r="2043" spans="1:8">
      <c r="A2043" s="11" t="s">
        <v>4380</v>
      </c>
      <c r="B2043" s="11" t="s">
        <v>4381</v>
      </c>
      <c r="C2043" s="11" t="s">
        <v>4380</v>
      </c>
    </row>
    <row r="2044" spans="1:8">
      <c r="A2044" s="11" t="s">
        <v>4382</v>
      </c>
      <c r="B2044" s="11" t="s">
        <v>4383</v>
      </c>
      <c r="C2044" s="11" t="s">
        <v>4382</v>
      </c>
    </row>
    <row r="2045" spans="1:8">
      <c r="A2045" s="11" t="s">
        <v>4384</v>
      </c>
      <c r="B2045" s="11" t="s">
        <v>4385</v>
      </c>
      <c r="C2045" s="11" t="s">
        <v>4384</v>
      </c>
    </row>
    <row r="2046" spans="1:8">
      <c r="A2046" s="11" t="s">
        <v>4386</v>
      </c>
      <c r="B2046" s="11" t="s">
        <v>4387</v>
      </c>
      <c r="C2046" s="11" t="s">
        <v>4386</v>
      </c>
    </row>
    <row r="2047" spans="1:8">
      <c r="A2047" s="11" t="s">
        <v>4388</v>
      </c>
      <c r="B2047" s="11" t="s">
        <v>4389</v>
      </c>
      <c r="C2047" s="11" t="s">
        <v>4388</v>
      </c>
    </row>
    <row r="2048" spans="1:8">
      <c r="A2048" s="11" t="s">
        <v>4390</v>
      </c>
      <c r="B2048" s="11" t="s">
        <v>4391</v>
      </c>
      <c r="C2048" s="11" t="s">
        <v>4390</v>
      </c>
    </row>
    <row r="2049" spans="1:8">
      <c r="A2049" s="11" t="s">
        <v>4392</v>
      </c>
      <c r="B2049" s="11" t="s">
        <v>4393</v>
      </c>
      <c r="C2049" s="11" t="s">
        <v>4392</v>
      </c>
    </row>
    <row r="2050" spans="1:8">
      <c r="A2050" s="11" t="s">
        <v>4394</v>
      </c>
      <c r="B2050" s="11" t="s">
        <v>4395</v>
      </c>
      <c r="C2050" s="11" t="s">
        <v>4394</v>
      </c>
    </row>
    <row r="2051" spans="1:8">
      <c r="A2051" s="11" t="s">
        <v>4396</v>
      </c>
      <c r="B2051" s="11" t="s">
        <v>4397</v>
      </c>
      <c r="C2051" s="11" t="s">
        <v>4396</v>
      </c>
      <c r="D2051" s="11">
        <v>400</v>
      </c>
      <c r="E2051" s="11">
        <v>200</v>
      </c>
      <c r="F2051" s="11">
        <v>600</v>
      </c>
      <c r="G2051" s="11" t="s">
        <v>35</v>
      </c>
      <c r="H2051" s="11" t="s">
        <v>28</v>
      </c>
    </row>
    <row r="2052" spans="1:8">
      <c r="A2052" s="11" t="s">
        <v>4398</v>
      </c>
      <c r="B2052" s="11" t="s">
        <v>4399</v>
      </c>
      <c r="C2052" s="11" t="s">
        <v>4398</v>
      </c>
    </row>
    <row r="2053" spans="1:8">
      <c r="A2053" s="11" t="s">
        <v>4400</v>
      </c>
      <c r="B2053" s="11" t="s">
        <v>4401</v>
      </c>
      <c r="C2053" s="11" t="s">
        <v>4400</v>
      </c>
    </row>
    <row r="2054" spans="1:8">
      <c r="A2054" s="11" t="s">
        <v>4402</v>
      </c>
      <c r="B2054" s="11" t="s">
        <v>4403</v>
      </c>
      <c r="C2054" s="11" t="s">
        <v>4402</v>
      </c>
    </row>
    <row r="2055" spans="1:8">
      <c r="A2055" s="11" t="s">
        <v>4404</v>
      </c>
      <c r="B2055" s="11" t="s">
        <v>4405</v>
      </c>
      <c r="C2055" s="11" t="s">
        <v>4404</v>
      </c>
      <c r="D2055" s="11">
        <v>110</v>
      </c>
      <c r="E2055" s="11">
        <v>40</v>
      </c>
      <c r="F2055" s="11">
        <v>150</v>
      </c>
      <c r="G2055" s="11" t="s">
        <v>353</v>
      </c>
      <c r="H2055" s="11" t="s">
        <v>28</v>
      </c>
    </row>
    <row r="2056" spans="1:8">
      <c r="A2056" s="11" t="s">
        <v>4406</v>
      </c>
      <c r="B2056" s="11" t="s">
        <v>4407</v>
      </c>
      <c r="C2056" s="11" t="s">
        <v>4406</v>
      </c>
    </row>
    <row r="2057" spans="1:8">
      <c r="A2057" s="11" t="s">
        <v>4408</v>
      </c>
      <c r="B2057" s="11" t="s">
        <v>4409</v>
      </c>
      <c r="C2057" s="11" t="s">
        <v>4408</v>
      </c>
    </row>
    <row r="2058" spans="1:8">
      <c r="A2058" s="11" t="s">
        <v>4410</v>
      </c>
      <c r="B2058" s="11" t="s">
        <v>4411</v>
      </c>
      <c r="C2058" s="11" t="s">
        <v>4410</v>
      </c>
    </row>
    <row r="2059" spans="1:8">
      <c r="A2059" s="11" t="s">
        <v>4412</v>
      </c>
      <c r="B2059" s="11" t="s">
        <v>4413</v>
      </c>
      <c r="C2059" s="11" t="s">
        <v>4412</v>
      </c>
    </row>
    <row r="2060" spans="1:8">
      <c r="A2060" s="11" t="s">
        <v>4414</v>
      </c>
      <c r="B2060" s="11" t="s">
        <v>4415</v>
      </c>
      <c r="C2060" s="11" t="s">
        <v>4414</v>
      </c>
    </row>
    <row r="2061" spans="1:8">
      <c r="A2061" s="11" t="s">
        <v>4416</v>
      </c>
      <c r="B2061" s="11" t="s">
        <v>4417</v>
      </c>
      <c r="C2061" s="11" t="s">
        <v>4416</v>
      </c>
    </row>
    <row r="2062" spans="1:8">
      <c r="A2062" s="11" t="s">
        <v>4418</v>
      </c>
      <c r="B2062" s="11" t="s">
        <v>4419</v>
      </c>
      <c r="C2062" s="11" t="s">
        <v>4418</v>
      </c>
    </row>
    <row r="2063" spans="1:8">
      <c r="A2063" s="11" t="s">
        <v>4420</v>
      </c>
      <c r="B2063" s="11" t="s">
        <v>4421</v>
      </c>
      <c r="C2063" s="11" t="s">
        <v>4420</v>
      </c>
    </row>
    <row r="2064" spans="1:8">
      <c r="A2064" s="11" t="s">
        <v>4422</v>
      </c>
      <c r="B2064" s="11" t="s">
        <v>4423</v>
      </c>
      <c r="C2064" s="11" t="s">
        <v>4422</v>
      </c>
    </row>
    <row r="2065" spans="1:8">
      <c r="A2065" s="11" t="s">
        <v>4424</v>
      </c>
      <c r="B2065" s="11" t="s">
        <v>4425</v>
      </c>
      <c r="C2065" s="11" t="s">
        <v>4424</v>
      </c>
      <c r="D2065" s="11">
        <v>70</v>
      </c>
      <c r="E2065" s="11">
        <v>50</v>
      </c>
      <c r="F2065" s="11">
        <v>120</v>
      </c>
      <c r="G2065" s="11" t="s">
        <v>210</v>
      </c>
      <c r="H2065" s="11" t="s">
        <v>28</v>
      </c>
    </row>
    <row r="2066" spans="1:8">
      <c r="A2066" s="11" t="s">
        <v>4426</v>
      </c>
      <c r="B2066" s="11" t="s">
        <v>4427</v>
      </c>
      <c r="C2066" s="11" t="s">
        <v>4426</v>
      </c>
      <c r="D2066" s="11">
        <v>70</v>
      </c>
      <c r="E2066" s="11">
        <v>50</v>
      </c>
      <c r="F2066" s="11">
        <v>120</v>
      </c>
      <c r="G2066" s="11" t="s">
        <v>210</v>
      </c>
      <c r="H2066" s="11" t="s">
        <v>28</v>
      </c>
    </row>
    <row r="2067" spans="1:8">
      <c r="A2067" s="11" t="s">
        <v>4428</v>
      </c>
      <c r="B2067" s="11" t="s">
        <v>4429</v>
      </c>
      <c r="C2067" s="11" t="s">
        <v>4428</v>
      </c>
    </row>
    <row r="2068" spans="1:8">
      <c r="A2068" s="11" t="s">
        <v>4430</v>
      </c>
      <c r="B2068" s="11" t="s">
        <v>4431</v>
      </c>
      <c r="C2068" s="11" t="s">
        <v>4430</v>
      </c>
    </row>
    <row r="2069" spans="1:8">
      <c r="A2069" s="11" t="s">
        <v>4432</v>
      </c>
      <c r="B2069" s="11" t="s">
        <v>4433</v>
      </c>
      <c r="C2069" s="11" t="s">
        <v>4432</v>
      </c>
      <c r="D2069" s="11">
        <v>200</v>
      </c>
      <c r="E2069" s="11">
        <v>60</v>
      </c>
      <c r="F2069" s="11">
        <v>260</v>
      </c>
      <c r="G2069" s="11" t="s">
        <v>210</v>
      </c>
      <c r="H2069" s="11" t="s">
        <v>28</v>
      </c>
    </row>
    <row r="2070" spans="1:8">
      <c r="A2070" s="11" t="s">
        <v>4434</v>
      </c>
      <c r="B2070" s="11" t="s">
        <v>4435</v>
      </c>
      <c r="C2070" s="11" t="s">
        <v>4434</v>
      </c>
    </row>
    <row r="2071" spans="1:8">
      <c r="A2071" s="11" t="s">
        <v>4436</v>
      </c>
      <c r="B2071" s="11" t="s">
        <v>4437</v>
      </c>
      <c r="C2071" s="11" t="s">
        <v>4436</v>
      </c>
    </row>
    <row r="2072" spans="1:8">
      <c r="A2072" s="11" t="s">
        <v>4438</v>
      </c>
      <c r="B2072" s="11" t="s">
        <v>4439</v>
      </c>
      <c r="C2072" s="11" t="s">
        <v>4438</v>
      </c>
    </row>
    <row r="2073" spans="1:8">
      <c r="A2073" s="11" t="s">
        <v>4440</v>
      </c>
      <c r="B2073" s="11" t="s">
        <v>4441</v>
      </c>
      <c r="C2073" s="11" t="s">
        <v>4440</v>
      </c>
    </row>
    <row r="2074" spans="1:8">
      <c r="A2074" s="11" t="s">
        <v>4442</v>
      </c>
      <c r="B2074" s="11" t="s">
        <v>4443</v>
      </c>
      <c r="C2074" s="11" t="s">
        <v>4442</v>
      </c>
    </row>
    <row r="2075" spans="1:8">
      <c r="A2075" s="11" t="s">
        <v>4444</v>
      </c>
      <c r="B2075" s="11" t="s">
        <v>4445</v>
      </c>
      <c r="C2075" s="11" t="s">
        <v>4444</v>
      </c>
      <c r="D2075" s="11">
        <v>70</v>
      </c>
      <c r="E2075" s="11">
        <v>50</v>
      </c>
      <c r="F2075" s="11">
        <v>120</v>
      </c>
      <c r="G2075" s="11" t="s">
        <v>210</v>
      </c>
      <c r="H2075" s="11" t="s">
        <v>28</v>
      </c>
    </row>
    <row r="2076" spans="1:8">
      <c r="A2076" s="11" t="s">
        <v>4446</v>
      </c>
      <c r="B2076" s="11" t="s">
        <v>4447</v>
      </c>
      <c r="C2076" s="11" t="s">
        <v>4446</v>
      </c>
    </row>
    <row r="2077" spans="1:8">
      <c r="A2077" s="11" t="s">
        <v>4448</v>
      </c>
      <c r="B2077" s="11" t="s">
        <v>4449</v>
      </c>
      <c r="C2077" s="11" t="s">
        <v>4448</v>
      </c>
    </row>
    <row r="2078" spans="1:8">
      <c r="A2078" s="11" t="s">
        <v>4450</v>
      </c>
      <c r="B2078" s="11" t="s">
        <v>4451</v>
      </c>
      <c r="C2078" s="11" t="s">
        <v>4450</v>
      </c>
      <c r="D2078" s="11">
        <v>70</v>
      </c>
      <c r="E2078" s="11">
        <v>50</v>
      </c>
      <c r="F2078" s="11">
        <v>120</v>
      </c>
      <c r="G2078" s="11" t="s">
        <v>210</v>
      </c>
      <c r="H2078" s="11" t="s">
        <v>28</v>
      </c>
    </row>
    <row r="2079" spans="1:8">
      <c r="A2079" s="11" t="s">
        <v>4452</v>
      </c>
      <c r="B2079" s="11" t="s">
        <v>4453</v>
      </c>
      <c r="C2079" s="11" t="s">
        <v>4452</v>
      </c>
      <c r="D2079" s="11">
        <v>70</v>
      </c>
      <c r="E2079" s="11">
        <v>50</v>
      </c>
      <c r="F2079" s="11">
        <v>120</v>
      </c>
      <c r="G2079" s="11" t="s">
        <v>210</v>
      </c>
      <c r="H2079" s="11" t="s">
        <v>28</v>
      </c>
    </row>
    <row r="2080" spans="1:8">
      <c r="A2080" s="11" t="s">
        <v>4454</v>
      </c>
      <c r="B2080" s="11" t="s">
        <v>4455</v>
      </c>
      <c r="C2080" s="11" t="s">
        <v>4454</v>
      </c>
      <c r="D2080" s="11">
        <v>70</v>
      </c>
      <c r="E2080" s="11">
        <v>50</v>
      </c>
      <c r="F2080" s="11">
        <v>120</v>
      </c>
      <c r="G2080" s="11" t="s">
        <v>210</v>
      </c>
      <c r="H2080" s="11" t="s">
        <v>28</v>
      </c>
    </row>
    <row r="2081" spans="1:8">
      <c r="A2081" s="11" t="s">
        <v>4456</v>
      </c>
      <c r="B2081" s="11" t="s">
        <v>4457</v>
      </c>
      <c r="C2081" s="11" t="s">
        <v>4456</v>
      </c>
      <c r="D2081" s="11">
        <v>1100</v>
      </c>
      <c r="E2081" s="11">
        <v>300</v>
      </c>
      <c r="F2081" s="11">
        <v>1400</v>
      </c>
      <c r="G2081" s="11" t="s">
        <v>35</v>
      </c>
      <c r="H2081" s="11" t="s">
        <v>28</v>
      </c>
    </row>
    <row r="2082" spans="1:8">
      <c r="A2082" s="11" t="s">
        <v>4458</v>
      </c>
      <c r="B2082" s="11" t="s">
        <v>4459</v>
      </c>
      <c r="C2082" s="11" t="s">
        <v>4458</v>
      </c>
    </row>
    <row r="2083" spans="1:8">
      <c r="A2083" s="11" t="s">
        <v>4460</v>
      </c>
      <c r="B2083" s="11" t="s">
        <v>4461</v>
      </c>
      <c r="C2083" s="11" t="s">
        <v>4460</v>
      </c>
      <c r="D2083" s="11">
        <v>70</v>
      </c>
      <c r="E2083" s="11">
        <v>50</v>
      </c>
      <c r="F2083" s="11">
        <v>120</v>
      </c>
      <c r="G2083" s="11" t="s">
        <v>210</v>
      </c>
      <c r="H2083" s="11" t="s">
        <v>28</v>
      </c>
    </row>
    <row r="2084" spans="1:8">
      <c r="A2084" s="11" t="s">
        <v>4462</v>
      </c>
      <c r="B2084" s="11" t="s">
        <v>4463</v>
      </c>
      <c r="C2084" s="11" t="s">
        <v>4462</v>
      </c>
      <c r="D2084" s="11">
        <v>70</v>
      </c>
      <c r="E2084" s="11">
        <v>50</v>
      </c>
      <c r="F2084" s="11">
        <v>120</v>
      </c>
      <c r="G2084" s="11" t="s">
        <v>210</v>
      </c>
      <c r="H2084" s="11" t="s">
        <v>28</v>
      </c>
    </row>
    <row r="2085" spans="1:8">
      <c r="A2085" s="11" t="s">
        <v>4464</v>
      </c>
      <c r="B2085" s="11" t="s">
        <v>4465</v>
      </c>
      <c r="C2085" s="11" t="s">
        <v>4464</v>
      </c>
    </row>
    <row r="2086" spans="1:8">
      <c r="A2086" s="11" t="s">
        <v>4466</v>
      </c>
      <c r="B2086" s="11" t="s">
        <v>4467</v>
      </c>
      <c r="C2086" s="11" t="s">
        <v>4466</v>
      </c>
    </row>
    <row r="2087" spans="1:8">
      <c r="A2087" s="11" t="s">
        <v>4468</v>
      </c>
      <c r="B2087" s="11" t="s">
        <v>4469</v>
      </c>
      <c r="C2087" s="11" t="s">
        <v>4468</v>
      </c>
      <c r="D2087" s="11">
        <v>70</v>
      </c>
      <c r="E2087" s="11">
        <v>50</v>
      </c>
      <c r="F2087" s="11">
        <v>120</v>
      </c>
      <c r="G2087" s="11" t="s">
        <v>210</v>
      </c>
      <c r="H2087" s="11" t="s">
        <v>28</v>
      </c>
    </row>
    <row r="2088" spans="1:8">
      <c r="A2088" s="11" t="s">
        <v>4470</v>
      </c>
      <c r="B2088" s="11" t="s">
        <v>4471</v>
      </c>
      <c r="C2088" s="11" t="s">
        <v>4470</v>
      </c>
    </row>
    <row r="2089" spans="1:8">
      <c r="A2089" s="11" t="s">
        <v>4472</v>
      </c>
      <c r="B2089" s="11" t="s">
        <v>4473</v>
      </c>
      <c r="C2089" s="11" t="s">
        <v>4472</v>
      </c>
      <c r="D2089" s="11">
        <v>500</v>
      </c>
      <c r="E2089" s="11">
        <v>220</v>
      </c>
      <c r="F2089" s="11">
        <v>720</v>
      </c>
      <c r="G2089" s="11" t="s">
        <v>35</v>
      </c>
      <c r="H2089" s="11" t="s">
        <v>28</v>
      </c>
    </row>
    <row r="2090" spans="1:8">
      <c r="A2090" s="11" t="s">
        <v>4474</v>
      </c>
      <c r="B2090" s="11" t="s">
        <v>4475</v>
      </c>
      <c r="C2090" s="11" t="s">
        <v>4474</v>
      </c>
    </row>
    <row r="2091" spans="1:8">
      <c r="A2091" s="11" t="s">
        <v>4476</v>
      </c>
      <c r="B2091" s="11" t="s">
        <v>4477</v>
      </c>
      <c r="C2091" s="11" t="s">
        <v>4476</v>
      </c>
    </row>
    <row r="2092" spans="1:8">
      <c r="A2092" s="11" t="s">
        <v>4478</v>
      </c>
      <c r="B2092" s="11" t="s">
        <v>4479</v>
      </c>
      <c r="C2092" s="11" t="s">
        <v>4478</v>
      </c>
    </row>
    <row r="2093" spans="1:8">
      <c r="A2093" s="11" t="s">
        <v>4480</v>
      </c>
      <c r="B2093" s="11" t="s">
        <v>4481</v>
      </c>
      <c r="C2093" s="11" t="s">
        <v>4480</v>
      </c>
    </row>
    <row r="2094" spans="1:8">
      <c r="A2094" s="11" t="s">
        <v>4482</v>
      </c>
      <c r="B2094" s="11" t="s">
        <v>4483</v>
      </c>
      <c r="C2094" s="11" t="s">
        <v>4482</v>
      </c>
    </row>
    <row r="2095" spans="1:8">
      <c r="A2095" s="11" t="s">
        <v>4484</v>
      </c>
      <c r="B2095" s="11" t="s">
        <v>4485</v>
      </c>
      <c r="C2095" s="11" t="s">
        <v>4484</v>
      </c>
      <c r="D2095" s="11">
        <v>70</v>
      </c>
      <c r="E2095" s="11">
        <v>50</v>
      </c>
      <c r="F2095" s="11">
        <v>120</v>
      </c>
      <c r="G2095" s="11" t="s">
        <v>210</v>
      </c>
      <c r="H2095" s="11" t="s">
        <v>28</v>
      </c>
    </row>
    <row r="2096" spans="1:8">
      <c r="A2096" s="11" t="s">
        <v>4486</v>
      </c>
      <c r="B2096" s="11" t="s">
        <v>4487</v>
      </c>
      <c r="C2096" s="11" t="s">
        <v>4486</v>
      </c>
    </row>
    <row r="2097" spans="1:8">
      <c r="A2097" s="11" t="s">
        <v>4488</v>
      </c>
      <c r="B2097" s="11" t="s">
        <v>4489</v>
      </c>
      <c r="C2097" s="11" t="s">
        <v>4488</v>
      </c>
      <c r="D2097" s="11">
        <v>70</v>
      </c>
      <c r="E2097" s="11">
        <v>50</v>
      </c>
      <c r="F2097" s="11">
        <v>120</v>
      </c>
      <c r="G2097" s="11" t="s">
        <v>210</v>
      </c>
      <c r="H2097" s="11" t="s">
        <v>28</v>
      </c>
    </row>
    <row r="2098" spans="1:8">
      <c r="A2098" s="11" t="s">
        <v>4490</v>
      </c>
      <c r="B2098" s="11" t="s">
        <v>4491</v>
      </c>
      <c r="C2098" s="11" t="s">
        <v>4490</v>
      </c>
    </row>
    <row r="2099" spans="1:8">
      <c r="A2099" s="11" t="s">
        <v>4492</v>
      </c>
      <c r="B2099" s="11" t="s">
        <v>4493</v>
      </c>
      <c r="C2099" s="11" t="s">
        <v>4492</v>
      </c>
    </row>
    <row r="2100" spans="1:8">
      <c r="A2100" s="11" t="s">
        <v>4494</v>
      </c>
      <c r="B2100" s="11" t="s">
        <v>4495</v>
      </c>
      <c r="C2100" s="11" t="s">
        <v>4494</v>
      </c>
    </row>
    <row r="2101" spans="1:8">
      <c r="A2101" s="11" t="s">
        <v>4496</v>
      </c>
      <c r="B2101" s="11" t="s">
        <v>4497</v>
      </c>
      <c r="C2101" s="11" t="s">
        <v>4496</v>
      </c>
    </row>
    <row r="2102" spans="1:8">
      <c r="A2102" s="11" t="s">
        <v>4498</v>
      </c>
      <c r="B2102" s="11" t="s">
        <v>4499</v>
      </c>
      <c r="C2102" s="11" t="s">
        <v>4498</v>
      </c>
    </row>
    <row r="2103" spans="1:8">
      <c r="A2103" s="11" t="s">
        <v>4500</v>
      </c>
      <c r="B2103" s="11" t="s">
        <v>4501</v>
      </c>
      <c r="C2103" s="11" t="s">
        <v>4500</v>
      </c>
    </row>
    <row r="2104" spans="1:8">
      <c r="A2104" s="11" t="s">
        <v>4502</v>
      </c>
      <c r="B2104" s="11" t="s">
        <v>4503</v>
      </c>
      <c r="C2104" s="11" t="s">
        <v>4502</v>
      </c>
    </row>
    <row r="2105" spans="1:8">
      <c r="A2105" s="11" t="s">
        <v>4504</v>
      </c>
      <c r="B2105" s="11" t="s">
        <v>4505</v>
      </c>
      <c r="C2105" s="11" t="s">
        <v>4504</v>
      </c>
      <c r="D2105" s="11">
        <v>70</v>
      </c>
      <c r="E2105" s="11">
        <v>50</v>
      </c>
      <c r="F2105" s="11">
        <v>120</v>
      </c>
      <c r="G2105" s="11" t="s">
        <v>210</v>
      </c>
      <c r="H2105" s="11" t="s">
        <v>28</v>
      </c>
    </row>
    <row r="2106" spans="1:8">
      <c r="A2106" s="11" t="s">
        <v>4506</v>
      </c>
      <c r="B2106" s="11" t="s">
        <v>4507</v>
      </c>
      <c r="C2106" s="11" t="s">
        <v>4506</v>
      </c>
      <c r="D2106" s="11">
        <v>70</v>
      </c>
      <c r="E2106" s="11">
        <v>50</v>
      </c>
      <c r="F2106" s="11">
        <v>120</v>
      </c>
      <c r="G2106" s="11" t="s">
        <v>210</v>
      </c>
      <c r="H2106" s="11" t="s">
        <v>28</v>
      </c>
    </row>
    <row r="2107" spans="1:8">
      <c r="A2107" s="11" t="s">
        <v>4508</v>
      </c>
      <c r="B2107" s="11" t="s">
        <v>4509</v>
      </c>
      <c r="C2107" s="11" t="s">
        <v>4508</v>
      </c>
      <c r="D2107" s="11">
        <v>70</v>
      </c>
      <c r="E2107" s="11">
        <v>50</v>
      </c>
      <c r="F2107" s="11">
        <v>120</v>
      </c>
      <c r="G2107" s="11" t="s">
        <v>210</v>
      </c>
      <c r="H2107" s="11" t="s">
        <v>28</v>
      </c>
    </row>
    <row r="2108" spans="1:8">
      <c r="A2108" s="11" t="s">
        <v>4510</v>
      </c>
      <c r="B2108" s="11" t="s">
        <v>4511</v>
      </c>
      <c r="C2108" s="11" t="s">
        <v>4510</v>
      </c>
      <c r="D2108" s="11">
        <v>70</v>
      </c>
      <c r="E2108" s="11">
        <v>50</v>
      </c>
      <c r="F2108" s="11">
        <v>120</v>
      </c>
      <c r="G2108" s="11" t="s">
        <v>210</v>
      </c>
      <c r="H2108" s="11" t="s">
        <v>28</v>
      </c>
    </row>
    <row r="2109" spans="1:8">
      <c r="A2109" s="11" t="s">
        <v>4512</v>
      </c>
      <c r="B2109" s="11" t="s">
        <v>4513</v>
      </c>
      <c r="C2109" s="11" t="s">
        <v>4512</v>
      </c>
      <c r="D2109" s="11">
        <v>800</v>
      </c>
      <c r="E2109" s="11">
        <v>320</v>
      </c>
      <c r="F2109" s="11">
        <v>1120</v>
      </c>
      <c r="G2109" s="11" t="s">
        <v>35</v>
      </c>
      <c r="H2109" s="11" t="s">
        <v>28</v>
      </c>
    </row>
    <row r="2110" spans="1:8">
      <c r="A2110" s="11" t="s">
        <v>4514</v>
      </c>
      <c r="B2110" s="11" t="s">
        <v>4515</v>
      </c>
      <c r="C2110" s="11" t="s">
        <v>4514</v>
      </c>
    </row>
    <row r="2111" spans="1:8">
      <c r="A2111" s="11" t="s">
        <v>4516</v>
      </c>
      <c r="B2111" s="11" t="s">
        <v>4517</v>
      </c>
      <c r="C2111" s="11" t="s">
        <v>4516</v>
      </c>
      <c r="D2111" s="11">
        <v>70</v>
      </c>
      <c r="E2111" s="11">
        <v>50</v>
      </c>
      <c r="F2111" s="11">
        <v>120</v>
      </c>
      <c r="G2111" s="11" t="s">
        <v>210</v>
      </c>
      <c r="H2111" s="11" t="s">
        <v>28</v>
      </c>
    </row>
    <row r="2112" spans="1:8">
      <c r="A2112" s="11" t="s">
        <v>4518</v>
      </c>
      <c r="B2112" s="11" t="s">
        <v>4519</v>
      </c>
      <c r="C2112" s="11" t="s">
        <v>4518</v>
      </c>
    </row>
    <row r="2113" spans="1:8">
      <c r="A2113" s="11" t="s">
        <v>4520</v>
      </c>
      <c r="B2113" s="11" t="s">
        <v>4521</v>
      </c>
      <c r="C2113" s="11" t="s">
        <v>4520</v>
      </c>
    </row>
    <row r="2114" spans="1:8">
      <c r="A2114" s="11" t="s">
        <v>4522</v>
      </c>
      <c r="B2114" s="11" t="s">
        <v>4523</v>
      </c>
      <c r="C2114" s="11" t="s">
        <v>4522</v>
      </c>
      <c r="D2114" s="11">
        <v>180</v>
      </c>
      <c r="E2114" s="11">
        <v>60</v>
      </c>
      <c r="F2114" s="11">
        <v>240</v>
      </c>
      <c r="G2114" s="11" t="s">
        <v>27</v>
      </c>
      <c r="H2114" s="11" t="s">
        <v>28</v>
      </c>
    </row>
    <row r="2115" spans="1:8">
      <c r="A2115" s="11" t="s">
        <v>4524</v>
      </c>
      <c r="B2115" s="11" t="s">
        <v>4525</v>
      </c>
      <c r="C2115" s="11" t="s">
        <v>4524</v>
      </c>
      <c r="D2115" s="11">
        <v>750</v>
      </c>
      <c r="E2115" s="11">
        <v>80</v>
      </c>
      <c r="F2115" s="11">
        <v>830</v>
      </c>
      <c r="G2115" s="11" t="s">
        <v>35</v>
      </c>
      <c r="H2115" s="11" t="s">
        <v>28</v>
      </c>
    </row>
    <row r="2116" spans="1:8">
      <c r="A2116" s="11" t="s">
        <v>4526</v>
      </c>
      <c r="B2116" s="11" t="s">
        <v>4527</v>
      </c>
      <c r="C2116" s="11" t="s">
        <v>4526</v>
      </c>
    </row>
    <row r="2117" spans="1:8">
      <c r="A2117" s="11" t="s">
        <v>4528</v>
      </c>
      <c r="B2117" s="11" t="s">
        <v>4529</v>
      </c>
      <c r="C2117" s="11" t="s">
        <v>4528</v>
      </c>
    </row>
    <row r="2118" spans="1:8">
      <c r="A2118" s="11" t="s">
        <v>4530</v>
      </c>
      <c r="B2118" s="11" t="s">
        <v>4531</v>
      </c>
      <c r="C2118" s="11" t="s">
        <v>4530</v>
      </c>
    </row>
    <row r="2119" spans="1:8">
      <c r="A2119" s="11" t="s">
        <v>4532</v>
      </c>
      <c r="B2119" s="11" t="s">
        <v>4533</v>
      </c>
      <c r="C2119" s="11" t="s">
        <v>4532</v>
      </c>
    </row>
    <row r="2120" spans="1:8">
      <c r="A2120" s="11" t="s">
        <v>4534</v>
      </c>
      <c r="B2120" s="11" t="s">
        <v>4535</v>
      </c>
      <c r="C2120" s="11" t="s">
        <v>4534</v>
      </c>
    </row>
    <row r="2121" spans="1:8">
      <c r="A2121" s="11" t="s">
        <v>4536</v>
      </c>
      <c r="B2121" s="11" t="s">
        <v>4537</v>
      </c>
      <c r="C2121" s="11" t="s">
        <v>4536</v>
      </c>
    </row>
    <row r="2122" spans="1:8">
      <c r="A2122" s="11" t="s">
        <v>4538</v>
      </c>
      <c r="B2122" s="11" t="s">
        <v>4539</v>
      </c>
      <c r="C2122" s="11" t="s">
        <v>4538</v>
      </c>
      <c r="D2122" s="11">
        <v>70</v>
      </c>
      <c r="E2122" s="11">
        <v>50</v>
      </c>
      <c r="F2122" s="11">
        <v>120</v>
      </c>
      <c r="G2122" s="11" t="s">
        <v>210</v>
      </c>
      <c r="H2122" s="11" t="s">
        <v>28</v>
      </c>
    </row>
    <row r="2123" spans="1:8">
      <c r="A2123" s="11" t="s">
        <v>4540</v>
      </c>
      <c r="B2123" s="11" t="s">
        <v>4541</v>
      </c>
      <c r="C2123" s="11" t="s">
        <v>4540</v>
      </c>
    </row>
    <row r="2124" spans="1:8">
      <c r="A2124" s="11" t="s">
        <v>4542</v>
      </c>
      <c r="B2124" s="11" t="s">
        <v>4543</v>
      </c>
      <c r="C2124" s="11" t="s">
        <v>4542</v>
      </c>
      <c r="D2124" s="11">
        <v>70</v>
      </c>
      <c r="E2124" s="11">
        <v>50</v>
      </c>
      <c r="F2124" s="11">
        <v>120</v>
      </c>
      <c r="G2124" s="11" t="s">
        <v>210</v>
      </c>
      <c r="H2124" s="11" t="s">
        <v>28</v>
      </c>
    </row>
    <row r="2125" spans="1:8">
      <c r="A2125" s="11" t="s">
        <v>4544</v>
      </c>
      <c r="B2125" s="11" t="s">
        <v>4545</v>
      </c>
      <c r="C2125" s="11" t="s">
        <v>4544</v>
      </c>
    </row>
    <row r="2126" spans="1:8">
      <c r="A2126" s="11" t="s">
        <v>4546</v>
      </c>
      <c r="B2126" s="11" t="s">
        <v>4547</v>
      </c>
      <c r="C2126" s="11" t="s">
        <v>4546</v>
      </c>
    </row>
    <row r="2127" spans="1:8">
      <c r="A2127" s="11" t="s">
        <v>4548</v>
      </c>
      <c r="B2127" s="11" t="s">
        <v>4549</v>
      </c>
      <c r="C2127" s="11" t="s">
        <v>4548</v>
      </c>
    </row>
    <row r="2128" spans="1:8">
      <c r="A2128" s="11" t="s">
        <v>4550</v>
      </c>
      <c r="B2128" s="11" t="s">
        <v>4551</v>
      </c>
      <c r="C2128" s="11" t="s">
        <v>4550</v>
      </c>
    </row>
    <row r="2129" spans="1:8">
      <c r="A2129" s="11" t="s">
        <v>4552</v>
      </c>
      <c r="B2129" s="11" t="s">
        <v>4553</v>
      </c>
      <c r="C2129" s="11" t="s">
        <v>4552</v>
      </c>
    </row>
    <row r="2130" spans="1:8">
      <c r="A2130" s="11" t="s">
        <v>4554</v>
      </c>
      <c r="B2130" s="11" t="s">
        <v>4555</v>
      </c>
      <c r="C2130" s="11" t="s">
        <v>4554</v>
      </c>
      <c r="D2130" s="11">
        <v>70</v>
      </c>
      <c r="E2130" s="11">
        <v>50</v>
      </c>
      <c r="F2130" s="11">
        <v>120</v>
      </c>
      <c r="G2130" s="11" t="s">
        <v>210</v>
      </c>
      <c r="H2130" s="11" t="s">
        <v>28</v>
      </c>
    </row>
    <row r="2131" spans="1:8">
      <c r="A2131" s="11" t="s">
        <v>4556</v>
      </c>
      <c r="B2131" s="11" t="s">
        <v>4557</v>
      </c>
      <c r="C2131" s="11" t="s">
        <v>4556</v>
      </c>
    </row>
    <row r="2132" spans="1:8">
      <c r="A2132" s="11" t="s">
        <v>4558</v>
      </c>
      <c r="B2132" s="11" t="s">
        <v>4559</v>
      </c>
      <c r="C2132" s="11" t="s">
        <v>4558</v>
      </c>
    </row>
    <row r="2133" spans="1:8">
      <c r="A2133" s="11" t="s">
        <v>4560</v>
      </c>
      <c r="B2133" s="11" t="s">
        <v>4561</v>
      </c>
      <c r="C2133" s="11" t="s">
        <v>4560</v>
      </c>
    </row>
    <row r="2134" spans="1:8">
      <c r="A2134" s="11" t="s">
        <v>4562</v>
      </c>
      <c r="B2134" s="11" t="s">
        <v>4563</v>
      </c>
      <c r="C2134" s="11" t="s">
        <v>4562</v>
      </c>
      <c r="D2134" s="11">
        <v>1000</v>
      </c>
      <c r="E2134" s="11">
        <v>250</v>
      </c>
      <c r="F2134" s="11">
        <v>1250</v>
      </c>
      <c r="G2134" s="11" t="s">
        <v>35</v>
      </c>
      <c r="H2134" s="11" t="s">
        <v>28</v>
      </c>
    </row>
    <row r="2135" spans="1:8">
      <c r="A2135" s="11" t="s">
        <v>4564</v>
      </c>
      <c r="B2135" s="11" t="s">
        <v>4565</v>
      </c>
      <c r="C2135" s="11" t="s">
        <v>4564</v>
      </c>
    </row>
    <row r="2136" spans="1:8">
      <c r="A2136" s="11" t="s">
        <v>4566</v>
      </c>
      <c r="B2136" s="11" t="s">
        <v>4567</v>
      </c>
      <c r="C2136" s="11" t="s">
        <v>4566</v>
      </c>
    </row>
    <row r="2137" spans="1:8">
      <c r="A2137" s="11" t="s">
        <v>4568</v>
      </c>
      <c r="B2137" s="11" t="s">
        <v>4569</v>
      </c>
      <c r="C2137" s="11" t="s">
        <v>4568</v>
      </c>
    </row>
    <row r="2138" spans="1:8">
      <c r="A2138" s="11" t="s">
        <v>4570</v>
      </c>
      <c r="B2138" s="11" t="s">
        <v>4571</v>
      </c>
      <c r="C2138" s="11" t="s">
        <v>4570</v>
      </c>
      <c r="D2138" s="11">
        <v>400</v>
      </c>
      <c r="E2138" s="11">
        <v>200</v>
      </c>
      <c r="F2138" s="11">
        <v>600</v>
      </c>
      <c r="G2138" s="11" t="s">
        <v>35</v>
      </c>
      <c r="H2138" s="11" t="s">
        <v>28</v>
      </c>
    </row>
    <row r="2139" spans="1:8">
      <c r="A2139" s="11" t="s">
        <v>4572</v>
      </c>
      <c r="B2139" s="11" t="s">
        <v>4573</v>
      </c>
      <c r="C2139" s="11" t="s">
        <v>4572</v>
      </c>
      <c r="D2139" s="11">
        <v>360</v>
      </c>
      <c r="E2139" s="11">
        <v>150</v>
      </c>
      <c r="F2139" s="11">
        <v>510</v>
      </c>
      <c r="G2139" s="11" t="s">
        <v>35</v>
      </c>
      <c r="H2139" s="11" t="s">
        <v>28</v>
      </c>
    </row>
    <row r="2140" spans="1:8">
      <c r="A2140" s="11" t="s">
        <v>4574</v>
      </c>
      <c r="B2140" s="11" t="s">
        <v>4575</v>
      </c>
      <c r="C2140" s="11" t="s">
        <v>4574</v>
      </c>
    </row>
    <row r="2141" spans="1:8">
      <c r="A2141" s="11" t="s">
        <v>4576</v>
      </c>
      <c r="B2141" s="11" t="s">
        <v>4577</v>
      </c>
      <c r="C2141" s="11" t="s">
        <v>4576</v>
      </c>
    </row>
    <row r="2142" spans="1:8">
      <c r="A2142" s="11" t="s">
        <v>4578</v>
      </c>
      <c r="B2142" s="11" t="s">
        <v>4579</v>
      </c>
      <c r="C2142" s="11" t="s">
        <v>4578</v>
      </c>
    </row>
    <row r="2143" spans="1:8">
      <c r="A2143" s="11" t="s">
        <v>4580</v>
      </c>
      <c r="B2143" s="11" t="s">
        <v>4581</v>
      </c>
      <c r="C2143" s="11" t="s">
        <v>4580</v>
      </c>
    </row>
    <row r="2144" spans="1:8">
      <c r="A2144" s="11" t="s">
        <v>4582</v>
      </c>
      <c r="B2144" s="11" t="s">
        <v>4583</v>
      </c>
      <c r="C2144" s="11" t="s">
        <v>4582</v>
      </c>
    </row>
    <row r="2145" spans="1:8">
      <c r="A2145" s="11" t="s">
        <v>4584</v>
      </c>
      <c r="B2145" s="11" t="s">
        <v>4585</v>
      </c>
      <c r="C2145" s="11" t="s">
        <v>4584</v>
      </c>
      <c r="D2145" s="11">
        <v>400</v>
      </c>
      <c r="E2145" s="11">
        <v>200</v>
      </c>
      <c r="F2145" s="11">
        <v>600</v>
      </c>
      <c r="G2145" s="11" t="s">
        <v>35</v>
      </c>
      <c r="H2145" s="11" t="s">
        <v>28</v>
      </c>
    </row>
    <row r="2146" spans="1:8">
      <c r="A2146" s="11" t="s">
        <v>4586</v>
      </c>
      <c r="B2146" s="11" t="s">
        <v>4587</v>
      </c>
      <c r="C2146" s="11" t="s">
        <v>4586</v>
      </c>
    </row>
    <row r="2147" spans="1:8">
      <c r="A2147" s="11" t="s">
        <v>4588</v>
      </c>
      <c r="B2147" s="11" t="s">
        <v>4589</v>
      </c>
      <c r="C2147" s="11" t="s">
        <v>4588</v>
      </c>
    </row>
    <row r="2148" spans="1:8">
      <c r="A2148" s="11" t="s">
        <v>4590</v>
      </c>
      <c r="B2148" s="11" t="s">
        <v>4591</v>
      </c>
      <c r="C2148" s="11" t="s">
        <v>4590</v>
      </c>
    </row>
    <row r="2149" spans="1:8">
      <c r="A2149" s="11" t="s">
        <v>4592</v>
      </c>
      <c r="B2149" s="11" t="s">
        <v>4593</v>
      </c>
      <c r="C2149" s="11" t="s">
        <v>4592</v>
      </c>
    </row>
    <row r="2150" spans="1:8">
      <c r="A2150" s="11" t="s">
        <v>4594</v>
      </c>
      <c r="B2150" s="11" t="s">
        <v>4595</v>
      </c>
      <c r="C2150" s="11" t="s">
        <v>4594</v>
      </c>
    </row>
    <row r="2151" spans="1:8">
      <c r="A2151" s="11" t="s">
        <v>4596</v>
      </c>
      <c r="B2151" s="11" t="s">
        <v>4597</v>
      </c>
      <c r="C2151" s="11" t="s">
        <v>4596</v>
      </c>
    </row>
    <row r="2152" spans="1:8">
      <c r="A2152" s="11" t="s">
        <v>4598</v>
      </c>
      <c r="B2152" s="11" t="s">
        <v>4599</v>
      </c>
      <c r="C2152" s="11" t="s">
        <v>4598</v>
      </c>
    </row>
    <row r="2153" spans="1:8">
      <c r="A2153" s="11" t="s">
        <v>4600</v>
      </c>
      <c r="B2153" s="11" t="s">
        <v>4601</v>
      </c>
      <c r="C2153" s="11" t="s">
        <v>4600</v>
      </c>
    </row>
    <row r="2154" spans="1:8">
      <c r="A2154" s="11" t="s">
        <v>4602</v>
      </c>
      <c r="B2154" s="11" t="s">
        <v>4603</v>
      </c>
      <c r="C2154" s="11" t="s">
        <v>4602</v>
      </c>
    </row>
    <row r="2155" spans="1:8">
      <c r="A2155" s="11" t="s">
        <v>4604</v>
      </c>
      <c r="B2155" s="11" t="s">
        <v>4605</v>
      </c>
      <c r="C2155" s="11" t="s">
        <v>4604</v>
      </c>
    </row>
    <row r="2156" spans="1:8">
      <c r="A2156" s="11" t="s">
        <v>4606</v>
      </c>
      <c r="B2156" s="11" t="s">
        <v>4607</v>
      </c>
      <c r="C2156" s="11" t="s">
        <v>4606</v>
      </c>
    </row>
    <row r="2157" spans="1:8">
      <c r="A2157" s="11" t="s">
        <v>4608</v>
      </c>
      <c r="B2157" s="11" t="s">
        <v>4609</v>
      </c>
      <c r="C2157" s="11" t="s">
        <v>4608</v>
      </c>
      <c r="D2157" s="11">
        <v>70</v>
      </c>
      <c r="E2157" s="11">
        <v>50</v>
      </c>
      <c r="F2157" s="11">
        <v>120</v>
      </c>
      <c r="G2157" s="11" t="s">
        <v>210</v>
      </c>
      <c r="H2157" s="11" t="s">
        <v>28</v>
      </c>
    </row>
    <row r="2158" spans="1:8">
      <c r="A2158" s="11" t="s">
        <v>4610</v>
      </c>
      <c r="B2158" s="11" t="s">
        <v>4611</v>
      </c>
      <c r="C2158" s="11" t="s">
        <v>4610</v>
      </c>
    </row>
    <row r="2159" spans="1:8">
      <c r="A2159" s="11" t="s">
        <v>4612</v>
      </c>
      <c r="B2159" s="11" t="s">
        <v>4613</v>
      </c>
      <c r="C2159" s="11" t="s">
        <v>4612</v>
      </c>
    </row>
    <row r="2160" spans="1:8">
      <c r="A2160" s="11" t="s">
        <v>4614</v>
      </c>
      <c r="B2160" s="11" t="s">
        <v>4615</v>
      </c>
      <c r="C2160" s="11" t="s">
        <v>4614</v>
      </c>
    </row>
    <row r="2161" spans="1:8">
      <c r="A2161" s="11" t="s">
        <v>4616</v>
      </c>
      <c r="B2161" s="11" t="s">
        <v>4617</v>
      </c>
      <c r="C2161" s="11" t="s">
        <v>4616</v>
      </c>
    </row>
    <row r="2162" spans="1:8">
      <c r="A2162" s="11" t="s">
        <v>4618</v>
      </c>
      <c r="B2162" s="11" t="s">
        <v>4619</v>
      </c>
      <c r="C2162" s="11" t="s">
        <v>4618</v>
      </c>
    </row>
    <row r="2163" spans="1:8">
      <c r="A2163" s="11" t="s">
        <v>4620</v>
      </c>
      <c r="B2163" s="11" t="s">
        <v>4621</v>
      </c>
      <c r="C2163" s="11" t="s">
        <v>4620</v>
      </c>
    </row>
    <row r="2164" spans="1:8">
      <c r="A2164" s="11" t="s">
        <v>4622</v>
      </c>
      <c r="B2164" s="11" t="s">
        <v>4623</v>
      </c>
      <c r="C2164" s="11" t="s">
        <v>4622</v>
      </c>
      <c r="D2164" s="11">
        <v>70</v>
      </c>
      <c r="E2164" s="11">
        <v>50</v>
      </c>
      <c r="F2164" s="11">
        <v>120</v>
      </c>
      <c r="G2164" s="11" t="s">
        <v>210</v>
      </c>
      <c r="H2164" s="11" t="s">
        <v>28</v>
      </c>
    </row>
    <row r="2165" spans="1:8">
      <c r="A2165" s="11" t="s">
        <v>4624</v>
      </c>
      <c r="B2165" s="11" t="s">
        <v>4625</v>
      </c>
      <c r="C2165" s="11" t="s">
        <v>4624</v>
      </c>
    </row>
    <row r="2166" spans="1:8">
      <c r="A2166" s="11" t="s">
        <v>4626</v>
      </c>
      <c r="B2166" s="11" t="s">
        <v>4627</v>
      </c>
      <c r="C2166" s="11" t="s">
        <v>4626</v>
      </c>
    </row>
    <row r="2167" spans="1:8">
      <c r="A2167" s="11" t="s">
        <v>4628</v>
      </c>
      <c r="B2167" s="11" t="s">
        <v>4629</v>
      </c>
      <c r="C2167" s="11" t="s">
        <v>4628</v>
      </c>
    </row>
    <row r="2168" spans="1:8">
      <c r="A2168" s="11" t="s">
        <v>4630</v>
      </c>
      <c r="B2168" s="11" t="s">
        <v>4631</v>
      </c>
      <c r="C2168" s="11" t="s">
        <v>4630</v>
      </c>
    </row>
    <row r="2169" spans="1:8">
      <c r="A2169" s="11" t="s">
        <v>4632</v>
      </c>
      <c r="B2169" s="11" t="s">
        <v>4633</v>
      </c>
      <c r="C2169" s="11" t="s">
        <v>4632</v>
      </c>
    </row>
    <row r="2170" spans="1:8">
      <c r="A2170" s="11" t="s">
        <v>4634</v>
      </c>
      <c r="B2170" s="11" t="s">
        <v>4635</v>
      </c>
      <c r="C2170" s="11" t="s">
        <v>4634</v>
      </c>
      <c r="D2170" s="11">
        <v>70</v>
      </c>
      <c r="E2170" s="11">
        <v>50</v>
      </c>
      <c r="F2170" s="11">
        <v>120</v>
      </c>
      <c r="G2170" s="11" t="s">
        <v>210</v>
      </c>
      <c r="H2170" s="11" t="s">
        <v>28</v>
      </c>
    </row>
    <row r="2171" spans="1:8">
      <c r="A2171" s="11" t="s">
        <v>4636</v>
      </c>
      <c r="B2171" s="11" t="s">
        <v>4637</v>
      </c>
      <c r="C2171" s="11" t="s">
        <v>4636</v>
      </c>
    </row>
    <row r="2172" spans="1:8">
      <c r="A2172" s="11" t="s">
        <v>4638</v>
      </c>
      <c r="B2172" s="11" t="s">
        <v>4639</v>
      </c>
      <c r="C2172" s="11" t="s">
        <v>4638</v>
      </c>
      <c r="D2172" s="11">
        <v>70</v>
      </c>
      <c r="E2172" s="11">
        <v>50</v>
      </c>
      <c r="F2172" s="11">
        <v>120</v>
      </c>
      <c r="G2172" s="11" t="s">
        <v>210</v>
      </c>
      <c r="H2172" s="11" t="s">
        <v>28</v>
      </c>
    </row>
    <row r="2173" spans="1:8">
      <c r="A2173" s="11" t="s">
        <v>4640</v>
      </c>
      <c r="B2173" s="11" t="s">
        <v>4641</v>
      </c>
      <c r="C2173" s="11" t="s">
        <v>4640</v>
      </c>
    </row>
    <row r="2174" spans="1:8">
      <c r="A2174" s="11" t="s">
        <v>4642</v>
      </c>
      <c r="B2174" s="11" t="s">
        <v>4643</v>
      </c>
      <c r="C2174" s="11" t="s">
        <v>4642</v>
      </c>
    </row>
    <row r="2175" spans="1:8">
      <c r="A2175" s="11" t="s">
        <v>4644</v>
      </c>
      <c r="B2175" s="11" t="s">
        <v>4645</v>
      </c>
      <c r="C2175" s="11" t="s">
        <v>4644</v>
      </c>
    </row>
    <row r="2176" spans="1:8">
      <c r="A2176" s="11" t="s">
        <v>4646</v>
      </c>
      <c r="B2176" s="11" t="s">
        <v>4647</v>
      </c>
      <c r="C2176" s="11" t="s">
        <v>4646</v>
      </c>
      <c r="D2176" s="11">
        <v>70</v>
      </c>
      <c r="E2176" s="11">
        <v>50</v>
      </c>
      <c r="F2176" s="11">
        <v>120</v>
      </c>
      <c r="G2176" s="11" t="s">
        <v>210</v>
      </c>
      <c r="H2176" s="11" t="s">
        <v>28</v>
      </c>
    </row>
    <row r="2177" spans="1:82">
      <c r="A2177" s="11" t="s">
        <v>4648</v>
      </c>
      <c r="B2177" s="11" t="s">
        <v>4649</v>
      </c>
      <c r="C2177" s="11" t="s">
        <v>4648</v>
      </c>
    </row>
    <row r="2178" spans="1:82">
      <c r="A2178" s="11" t="s">
        <v>4650</v>
      </c>
      <c r="B2178" s="11" t="s">
        <v>4651</v>
      </c>
      <c r="C2178" s="11" t="s">
        <v>4650</v>
      </c>
    </row>
    <row r="2179" spans="1:82">
      <c r="A2179" s="11" t="s">
        <v>4652</v>
      </c>
      <c r="B2179" s="11" t="s">
        <v>4653</v>
      </c>
      <c r="C2179" s="11" t="s">
        <v>4652</v>
      </c>
    </row>
    <row r="2180" spans="1:82">
      <c r="A2180" s="11" t="s">
        <v>4654</v>
      </c>
      <c r="B2180" s="11" t="s">
        <v>4655</v>
      </c>
      <c r="C2180" s="11" t="s">
        <v>4654</v>
      </c>
    </row>
    <row r="2181" spans="1:82">
      <c r="A2181" s="11" t="s">
        <v>4656</v>
      </c>
      <c r="B2181" s="11" t="s">
        <v>4657</v>
      </c>
      <c r="C2181" s="11" t="s">
        <v>4656</v>
      </c>
    </row>
    <row r="2182" spans="1:82">
      <c r="A2182" s="11" t="s">
        <v>4658</v>
      </c>
      <c r="B2182" s="11" t="s">
        <v>4659</v>
      </c>
      <c r="C2182" s="11" t="s">
        <v>4658</v>
      </c>
    </row>
    <row r="2183" spans="1:82">
      <c r="A2183" s="11" t="s">
        <v>4660</v>
      </c>
      <c r="B2183" s="11" t="s">
        <v>4661</v>
      </c>
      <c r="C2183" s="11" t="s">
        <v>4660</v>
      </c>
    </row>
    <row r="2184" spans="1:82">
      <c r="A2184" s="11" t="s">
        <v>4662</v>
      </c>
      <c r="B2184" s="11" t="s">
        <v>4663</v>
      </c>
      <c r="C2184" s="11" t="s">
        <v>4662</v>
      </c>
    </row>
    <row r="2185" spans="1:82">
      <c r="A2185" s="11" t="s">
        <v>4664</v>
      </c>
      <c r="B2185" s="11" t="s">
        <v>4665</v>
      </c>
      <c r="C2185" s="11" t="s">
        <v>4664</v>
      </c>
    </row>
    <row r="2186" spans="1:82">
      <c r="A2186" s="11" t="s">
        <v>4666</v>
      </c>
      <c r="B2186" s="11" t="s">
        <v>4667</v>
      </c>
      <c r="C2186" s="11" t="s">
        <v>4666</v>
      </c>
      <c r="D2186" s="11">
        <v>70</v>
      </c>
      <c r="E2186" s="11">
        <v>50</v>
      </c>
      <c r="F2186" s="11">
        <v>120</v>
      </c>
      <c r="G2186" s="11" t="s">
        <v>210</v>
      </c>
      <c r="H2186" s="11" t="s">
        <v>28</v>
      </c>
    </row>
    <row r="2187" spans="1:82">
      <c r="A2187" s="11" t="s">
        <v>4668</v>
      </c>
      <c r="B2187" s="11" t="s">
        <v>4669</v>
      </c>
      <c r="C2187" s="11" t="s">
        <v>4668</v>
      </c>
    </row>
    <row r="2188" spans="1:82">
      <c r="A2188" s="11" t="s">
        <v>4670</v>
      </c>
      <c r="B2188" s="11" t="s">
        <v>4671</v>
      </c>
      <c r="C2188" s="11" t="s">
        <v>4670</v>
      </c>
      <c r="CD2188" s="11" t="s">
        <v>4672</v>
      </c>
    </row>
    <row r="2189" spans="1:82">
      <c r="A2189" s="11" t="s">
        <v>4673</v>
      </c>
      <c r="B2189" s="11" t="s">
        <v>4674</v>
      </c>
      <c r="C2189" s="11" t="s">
        <v>4673</v>
      </c>
      <c r="D2189" s="11">
        <v>70</v>
      </c>
      <c r="E2189" s="11">
        <v>50</v>
      </c>
      <c r="F2189" s="11">
        <v>120</v>
      </c>
      <c r="G2189" s="11" t="s">
        <v>210</v>
      </c>
      <c r="H2189" s="11" t="s">
        <v>28</v>
      </c>
    </row>
    <row r="2190" spans="1:82">
      <c r="A2190" s="11" t="s">
        <v>4675</v>
      </c>
      <c r="B2190" s="11" t="s">
        <v>4676</v>
      </c>
      <c r="C2190" s="11" t="s">
        <v>4675</v>
      </c>
    </row>
    <row r="2191" spans="1:82">
      <c r="A2191" s="11" t="s">
        <v>4677</v>
      </c>
      <c r="B2191" s="11" t="s">
        <v>4678</v>
      </c>
      <c r="C2191" s="11" t="s">
        <v>4677</v>
      </c>
      <c r="BW2191" s="48"/>
      <c r="BX2191" s="114"/>
      <c r="BY2191" s="48"/>
      <c r="BZ2191" s="48"/>
      <c r="CA2191" s="48"/>
      <c r="CB2191" s="48"/>
      <c r="CC2191" s="48"/>
    </row>
    <row r="2192" spans="1:82">
      <c r="A2192" s="11" t="s">
        <v>4679</v>
      </c>
      <c r="B2192" s="11" t="s">
        <v>4680</v>
      </c>
      <c r="C2192" s="11" t="s">
        <v>4679</v>
      </c>
      <c r="BW2192" s="48"/>
      <c r="BX2192" s="114"/>
      <c r="BY2192" s="48"/>
      <c r="BZ2192" s="48"/>
      <c r="CA2192" s="48"/>
      <c r="CB2192" s="48"/>
      <c r="CC2192" s="48"/>
    </row>
    <row r="2193" spans="1:81">
      <c r="A2193" s="11" t="s">
        <v>4681</v>
      </c>
      <c r="B2193" s="11" t="s">
        <v>4682</v>
      </c>
      <c r="C2193" s="11" t="s">
        <v>4681</v>
      </c>
      <c r="BW2193" s="48"/>
      <c r="BX2193" s="114"/>
      <c r="BY2193" s="48"/>
      <c r="BZ2193" s="48"/>
      <c r="CA2193" s="48"/>
      <c r="CB2193" s="48"/>
      <c r="CC2193" s="48"/>
    </row>
    <row r="2194" spans="1:81">
      <c r="A2194" s="11" t="s">
        <v>4683</v>
      </c>
      <c r="B2194" t="s">
        <v>4684</v>
      </c>
      <c r="C2194" s="11" t="s">
        <v>4683</v>
      </c>
      <c r="D2194" s="11">
        <v>500</v>
      </c>
      <c r="E2194" s="11">
        <v>220</v>
      </c>
      <c r="F2194" s="11">
        <v>720</v>
      </c>
      <c r="G2194" s="11" t="s">
        <v>35</v>
      </c>
      <c r="H2194" s="11" t="s">
        <v>28</v>
      </c>
      <c r="BW2194" s="48"/>
      <c r="BX2194" s="114"/>
      <c r="BY2194" s="48"/>
      <c r="BZ2194" s="48"/>
      <c r="CA2194" s="48"/>
      <c r="CB2194" s="48"/>
      <c r="CC2194" s="48"/>
    </row>
    <row r="2195" spans="1:81">
      <c r="A2195" s="11" t="s">
        <v>4685</v>
      </c>
      <c r="B2195" s="48" t="s">
        <v>4686</v>
      </c>
      <c r="C2195" s="11" t="s">
        <v>4685</v>
      </c>
      <c r="D2195"/>
      <c r="E2195"/>
      <c r="F2195"/>
      <c r="G2195"/>
      <c r="H2195"/>
      <c r="BW2195" s="48"/>
      <c r="BX2195" s="114"/>
      <c r="BY2195" s="48"/>
      <c r="BZ2195" s="48"/>
      <c r="CA2195" s="48"/>
      <c r="CB2195" s="48"/>
      <c r="CC2195" s="48"/>
    </row>
    <row r="2196" spans="1:81">
      <c r="A2196" s="46" t="s">
        <v>4687</v>
      </c>
      <c r="B2196" s="46" t="s">
        <v>4688</v>
      </c>
      <c r="C2196" s="11" t="s">
        <v>4687</v>
      </c>
      <c r="D2196"/>
      <c r="E2196"/>
      <c r="F2196"/>
      <c r="G2196"/>
      <c r="H2196"/>
      <c r="BW2196" s="48"/>
      <c r="BX2196" s="114"/>
      <c r="BY2196" s="48"/>
      <c r="BZ2196" s="48"/>
      <c r="CA2196" s="48"/>
      <c r="CB2196" s="48"/>
      <c r="CC2196" s="48"/>
    </row>
    <row r="2197" spans="1:81">
      <c r="A2197" s="46" t="s">
        <v>4689</v>
      </c>
      <c r="B2197" s="46" t="s">
        <v>4690</v>
      </c>
      <c r="C2197" s="11" t="s">
        <v>4689</v>
      </c>
      <c r="D2197"/>
      <c r="E2197"/>
      <c r="F2197"/>
      <c r="G2197"/>
      <c r="H2197"/>
      <c r="BW2197" s="48"/>
      <c r="BX2197" s="114"/>
      <c r="BY2197" s="48"/>
      <c r="BZ2197" s="48"/>
      <c r="CA2197" s="48"/>
      <c r="CB2197" s="48"/>
      <c r="CC2197" s="48"/>
    </row>
    <row r="2198" spans="1:81">
      <c r="A2198" s="46" t="s">
        <v>4691</v>
      </c>
      <c r="B2198" s="46" t="s">
        <v>4692</v>
      </c>
      <c r="C2198" s="11" t="s">
        <v>4691</v>
      </c>
      <c r="D2198"/>
      <c r="E2198"/>
      <c r="F2198"/>
      <c r="G2198"/>
      <c r="H2198"/>
      <c r="BW2198" s="48"/>
      <c r="BX2198" s="114"/>
      <c r="BY2198" s="48"/>
      <c r="BZ2198" s="48"/>
      <c r="CA2198" s="48"/>
      <c r="CB2198" s="48"/>
      <c r="CC2198" s="48"/>
    </row>
    <row r="2199" spans="1:81">
      <c r="A2199" s="46" t="s">
        <v>4693</v>
      </c>
      <c r="B2199" s="46" t="s">
        <v>4694</v>
      </c>
      <c r="C2199" s="11" t="s">
        <v>4693</v>
      </c>
      <c r="D2199"/>
      <c r="E2199"/>
      <c r="F2199"/>
      <c r="G2199"/>
      <c r="H2199"/>
    </row>
    <row r="2200" spans="1:81">
      <c r="A2200" s="46" t="s">
        <v>4695</v>
      </c>
      <c r="B2200" s="46" t="s">
        <v>4696</v>
      </c>
      <c r="C2200" s="11" t="s">
        <v>4695</v>
      </c>
      <c r="D2200"/>
      <c r="E2200"/>
      <c r="F2200"/>
      <c r="G2200"/>
      <c r="H2200"/>
    </row>
    <row r="2201" spans="1:81">
      <c r="A2201" s="46" t="s">
        <v>4697</v>
      </c>
      <c r="B2201" s="46" t="s">
        <v>4698</v>
      </c>
      <c r="C2201" s="11" t="s">
        <v>4697</v>
      </c>
      <c r="D2201"/>
      <c r="E2201"/>
      <c r="F2201"/>
      <c r="G2201"/>
      <c r="H2201"/>
    </row>
    <row r="2202" spans="1:81">
      <c r="A2202" s="46" t="s">
        <v>4699</v>
      </c>
      <c r="B2202" s="46" t="s">
        <v>4700</v>
      </c>
      <c r="C2202" s="11" t="s">
        <v>4699</v>
      </c>
      <c r="D2202"/>
      <c r="E2202"/>
      <c r="F2202"/>
      <c r="G2202"/>
      <c r="H2202"/>
    </row>
    <row r="2203" spans="1:81">
      <c r="A2203" s="46" t="s">
        <v>4701</v>
      </c>
      <c r="B2203" s="46" t="s">
        <v>4702</v>
      </c>
      <c r="C2203" s="11" t="s">
        <v>4701</v>
      </c>
      <c r="D2203"/>
      <c r="E2203"/>
      <c r="F2203"/>
      <c r="G2203"/>
      <c r="H2203"/>
    </row>
    <row r="2204" spans="1:81">
      <c r="A2204" s="46" t="s">
        <v>4703</v>
      </c>
      <c r="B2204" s="46" t="s">
        <v>4704</v>
      </c>
      <c r="C2204" s="11" t="s">
        <v>4703</v>
      </c>
      <c r="D2204"/>
      <c r="E2204"/>
      <c r="F2204"/>
      <c r="G2204"/>
      <c r="H2204"/>
    </row>
    <row r="2205" spans="1:81">
      <c r="A2205" s="46" t="s">
        <v>4705</v>
      </c>
      <c r="B2205" s="46" t="s">
        <v>4706</v>
      </c>
      <c r="C2205" s="11" t="s">
        <v>4705</v>
      </c>
      <c r="D2205"/>
      <c r="E2205"/>
      <c r="F2205"/>
      <c r="G2205"/>
      <c r="H2205"/>
    </row>
    <row r="2206" spans="1:81">
      <c r="A2206" s="46" t="s">
        <v>4707</v>
      </c>
      <c r="B2206" s="46" t="s">
        <v>4708</v>
      </c>
      <c r="C2206" s="11" t="s">
        <v>4707</v>
      </c>
      <c r="D2206"/>
      <c r="E2206"/>
      <c r="F2206"/>
      <c r="G2206"/>
      <c r="H2206"/>
    </row>
    <row r="2207" spans="1:81">
      <c r="A2207" s="46" t="s">
        <v>4709</v>
      </c>
      <c r="B2207" s="46" t="s">
        <v>4710</v>
      </c>
      <c r="C2207" s="11" t="s">
        <v>4709</v>
      </c>
      <c r="D2207"/>
      <c r="E2207"/>
      <c r="F2207"/>
      <c r="G2207"/>
      <c r="H2207"/>
    </row>
    <row r="2208" spans="1:81">
      <c r="A2208" s="46" t="s">
        <v>4711</v>
      </c>
      <c r="B2208" s="46" t="s">
        <v>4712</v>
      </c>
      <c r="C2208" s="11" t="s">
        <v>4711</v>
      </c>
      <c r="D2208"/>
      <c r="E2208"/>
      <c r="F2208"/>
      <c r="G2208"/>
      <c r="H2208"/>
    </row>
    <row r="2209" spans="1:8">
      <c r="A2209" s="46" t="s">
        <v>4713</v>
      </c>
      <c r="B2209" s="46" t="s">
        <v>4714</v>
      </c>
      <c r="C2209" s="11" t="s">
        <v>4713</v>
      </c>
      <c r="D2209"/>
      <c r="E2209"/>
      <c r="F2209"/>
      <c r="G2209"/>
      <c r="H2209"/>
    </row>
    <row r="2210" spans="1:8">
      <c r="A2210" s="46" t="s">
        <v>4715</v>
      </c>
      <c r="B2210" s="46" t="s">
        <v>4716</v>
      </c>
      <c r="C2210" s="11" t="s">
        <v>4715</v>
      </c>
      <c r="D2210"/>
      <c r="E2210"/>
      <c r="F2210"/>
      <c r="G2210"/>
      <c r="H2210"/>
    </row>
    <row r="2211" spans="1:8">
      <c r="A2211" s="46" t="s">
        <v>4717</v>
      </c>
      <c r="B2211" s="46" t="s">
        <v>4718</v>
      </c>
      <c r="C2211" s="11" t="s">
        <v>4717</v>
      </c>
      <c r="D2211"/>
      <c r="E2211"/>
      <c r="F2211"/>
      <c r="G2211"/>
      <c r="H2211"/>
    </row>
    <row r="2212" spans="1:8">
      <c r="A2212" s="46" t="s">
        <v>4719</v>
      </c>
      <c r="B2212" s="46" t="s">
        <v>4720</v>
      </c>
      <c r="C2212" s="11" t="s">
        <v>4719</v>
      </c>
      <c r="D2212"/>
      <c r="E2212"/>
      <c r="F2212"/>
      <c r="G2212"/>
      <c r="H2212"/>
    </row>
    <row r="2213" spans="1:8">
      <c r="A2213" s="46" t="s">
        <v>4721</v>
      </c>
      <c r="B2213" s="46" t="s">
        <v>4722</v>
      </c>
      <c r="C2213" s="11" t="s">
        <v>4721</v>
      </c>
      <c r="D2213"/>
      <c r="E2213"/>
      <c r="F2213"/>
      <c r="G2213"/>
      <c r="H2213"/>
    </row>
    <row r="2214" spans="1:8">
      <c r="A2214" s="46" t="s">
        <v>4723</v>
      </c>
      <c r="B2214" s="46" t="s">
        <v>4724</v>
      </c>
      <c r="C2214" s="11" t="s">
        <v>4723</v>
      </c>
      <c r="D2214"/>
      <c r="E2214"/>
      <c r="F2214"/>
      <c r="G2214"/>
      <c r="H2214"/>
    </row>
    <row r="2215" spans="1:8">
      <c r="A2215" s="46" t="s">
        <v>4725</v>
      </c>
      <c r="B2215" s="46" t="s">
        <v>4726</v>
      </c>
      <c r="C2215" s="11" t="s">
        <v>4725</v>
      </c>
      <c r="D2215"/>
      <c r="E2215"/>
      <c r="F2215"/>
      <c r="G2215"/>
      <c r="H2215"/>
    </row>
    <row r="2216" spans="1:8">
      <c r="A2216" s="46" t="s">
        <v>4727</v>
      </c>
      <c r="B2216" s="46" t="s">
        <v>4728</v>
      </c>
      <c r="C2216" s="11" t="s">
        <v>4727</v>
      </c>
      <c r="D2216"/>
      <c r="E2216"/>
      <c r="F2216"/>
      <c r="G2216"/>
      <c r="H2216"/>
    </row>
    <row r="2217" spans="1:8">
      <c r="A2217" s="46" t="s">
        <v>4729</v>
      </c>
      <c r="B2217" s="46" t="s">
        <v>4730</v>
      </c>
      <c r="C2217" s="11" t="s">
        <v>4729</v>
      </c>
      <c r="D2217"/>
      <c r="E2217"/>
      <c r="F2217"/>
      <c r="G2217"/>
      <c r="H2217"/>
    </row>
    <row r="2218" spans="1:8">
      <c r="A2218" s="46" t="s">
        <v>4731</v>
      </c>
      <c r="B2218" s="46" t="s">
        <v>4732</v>
      </c>
      <c r="C2218" s="11" t="s">
        <v>4731</v>
      </c>
      <c r="D2218"/>
      <c r="E2218"/>
      <c r="F2218"/>
      <c r="G2218"/>
      <c r="H2218"/>
    </row>
    <row r="2219" spans="1:8">
      <c r="A2219" s="46" t="s">
        <v>4733</v>
      </c>
      <c r="B2219" s="46" t="s">
        <v>4734</v>
      </c>
      <c r="C2219" s="11" t="s">
        <v>4733</v>
      </c>
      <c r="D2219"/>
      <c r="E2219"/>
      <c r="F2219"/>
      <c r="G2219"/>
      <c r="H2219"/>
    </row>
    <row r="2220" spans="1:8">
      <c r="A2220" s="46" t="s">
        <v>4735</v>
      </c>
      <c r="B2220" s="46" t="s">
        <v>4736</v>
      </c>
      <c r="C2220" s="11" t="s">
        <v>4735</v>
      </c>
      <c r="D2220"/>
      <c r="E2220"/>
      <c r="F2220"/>
      <c r="G2220"/>
      <c r="H2220"/>
    </row>
    <row r="2221" spans="1:8">
      <c r="A2221" s="46" t="s">
        <v>4737</v>
      </c>
      <c r="B2221" s="46" t="s">
        <v>4738</v>
      </c>
      <c r="C2221" s="11" t="s">
        <v>4737</v>
      </c>
      <c r="D2221"/>
      <c r="E2221"/>
      <c r="F2221"/>
      <c r="G2221"/>
      <c r="H2221"/>
    </row>
    <row r="2222" spans="1:8">
      <c r="A2222" s="46" t="s">
        <v>4739</v>
      </c>
      <c r="B2222" s="46" t="s">
        <v>4740</v>
      </c>
      <c r="C2222" s="11" t="s">
        <v>4739</v>
      </c>
      <c r="D2222"/>
      <c r="E2222"/>
      <c r="F2222"/>
      <c r="G2222"/>
      <c r="H2222"/>
    </row>
    <row r="2223" spans="1:8">
      <c r="A2223" s="46" t="s">
        <v>4741</v>
      </c>
      <c r="B2223" s="46" t="s">
        <v>4742</v>
      </c>
      <c r="C2223" s="11" t="s">
        <v>4741</v>
      </c>
      <c r="D2223"/>
      <c r="E2223"/>
      <c r="F2223"/>
      <c r="G2223"/>
      <c r="H2223"/>
    </row>
    <row r="2224" spans="1:8">
      <c r="A2224" s="46" t="s">
        <v>4743</v>
      </c>
      <c r="B2224" s="46" t="s">
        <v>4744</v>
      </c>
      <c r="C2224"/>
      <c r="D2224"/>
      <c r="E2224"/>
      <c r="F2224"/>
      <c r="G2224"/>
      <c r="H2224"/>
    </row>
    <row r="2225" spans="1:8">
      <c r="A2225" s="46" t="s">
        <v>4745</v>
      </c>
      <c r="B2225" s="46" t="s">
        <v>4746</v>
      </c>
      <c r="C2225"/>
      <c r="D2225"/>
      <c r="E2225"/>
      <c r="F2225"/>
      <c r="G2225"/>
      <c r="H2225"/>
    </row>
    <row r="2226" spans="1:8">
      <c r="A2226" s="46" t="s">
        <v>4747</v>
      </c>
      <c r="B2226" s="46" t="s">
        <v>4748</v>
      </c>
      <c r="C2226"/>
      <c r="D2226"/>
      <c r="E2226"/>
      <c r="F2226"/>
      <c r="G2226"/>
      <c r="H2226"/>
    </row>
    <row r="2227" spans="1:8">
      <c r="A2227" s="46" t="s">
        <v>4749</v>
      </c>
      <c r="B2227" s="46" t="s">
        <v>4750</v>
      </c>
      <c r="C2227"/>
      <c r="D2227"/>
      <c r="E2227"/>
      <c r="F2227"/>
      <c r="G2227"/>
      <c r="H2227"/>
    </row>
    <row r="2228" spans="1:8">
      <c r="A2228" s="46" t="s">
        <v>4751</v>
      </c>
      <c r="B2228" s="46" t="s">
        <v>4752</v>
      </c>
      <c r="C2228"/>
      <c r="D2228"/>
      <c r="E2228"/>
      <c r="F2228"/>
      <c r="G2228"/>
      <c r="H2228"/>
    </row>
    <row r="2229" spans="1:8">
      <c r="A2229" s="46" t="s">
        <v>4753</v>
      </c>
      <c r="B2229" s="46" t="s">
        <v>4754</v>
      </c>
      <c r="C2229"/>
      <c r="D2229"/>
      <c r="E2229"/>
      <c r="F2229"/>
      <c r="G2229"/>
      <c r="H2229"/>
    </row>
    <row r="2230" spans="1:8">
      <c r="A2230" s="46" t="s">
        <v>4755</v>
      </c>
      <c r="B2230" s="46" t="s">
        <v>4756</v>
      </c>
      <c r="C2230"/>
      <c r="D2230"/>
      <c r="E2230"/>
      <c r="F2230"/>
      <c r="G2230"/>
      <c r="H2230"/>
    </row>
    <row r="2231" spans="1:8">
      <c r="A2231" s="46" t="s">
        <v>4757</v>
      </c>
      <c r="B2231" s="46" t="s">
        <v>4758</v>
      </c>
      <c r="C2231"/>
      <c r="D2231"/>
      <c r="E2231"/>
      <c r="F2231"/>
      <c r="G2231"/>
      <c r="H2231"/>
    </row>
    <row r="2232" spans="1:8">
      <c r="A2232" s="46" t="s">
        <v>4759</v>
      </c>
      <c r="B2232" s="46" t="s">
        <v>4760</v>
      </c>
      <c r="C2232"/>
      <c r="D2232"/>
      <c r="E2232"/>
      <c r="F2232"/>
      <c r="G2232"/>
      <c r="H2232"/>
    </row>
    <row r="2233" spans="1:8">
      <c r="A2233" s="46" t="s">
        <v>4761</v>
      </c>
      <c r="B2233" s="46" t="s">
        <v>4762</v>
      </c>
      <c r="C2233"/>
      <c r="D2233"/>
      <c r="E2233"/>
      <c r="F2233"/>
      <c r="G2233"/>
      <c r="H2233"/>
    </row>
    <row r="2234" spans="1:8">
      <c r="A2234" s="46" t="s">
        <v>4763</v>
      </c>
      <c r="B2234" s="46" t="s">
        <v>4764</v>
      </c>
      <c r="C2234"/>
      <c r="D2234"/>
      <c r="E2234"/>
      <c r="F2234"/>
      <c r="G2234"/>
      <c r="H2234"/>
    </row>
    <row r="2235" spans="1:8">
      <c r="A2235" s="46" t="s">
        <v>4765</v>
      </c>
      <c r="B2235" s="46" t="s">
        <v>4766</v>
      </c>
      <c r="C2235"/>
      <c r="D2235"/>
      <c r="E2235"/>
      <c r="F2235"/>
      <c r="G2235"/>
      <c r="H2235"/>
    </row>
    <row r="2236" spans="1:8">
      <c r="A2236" s="46" t="s">
        <v>4767</v>
      </c>
      <c r="B2236" s="46" t="s">
        <v>4768</v>
      </c>
      <c r="C2236"/>
      <c r="D2236"/>
      <c r="E2236"/>
      <c r="F2236"/>
      <c r="G2236"/>
      <c r="H2236"/>
    </row>
    <row r="2237" spans="1:8">
      <c r="A2237" s="46" t="s">
        <v>4769</v>
      </c>
      <c r="B2237" s="46" t="s">
        <v>4770</v>
      </c>
      <c r="C2237"/>
      <c r="D2237"/>
      <c r="E2237"/>
      <c r="F2237"/>
      <c r="G2237"/>
      <c r="H2237"/>
    </row>
    <row r="2238" spans="1:8">
      <c r="A2238" s="46" t="s">
        <v>4771</v>
      </c>
      <c r="B2238" s="46" t="s">
        <v>4772</v>
      </c>
      <c r="C2238"/>
      <c r="D2238"/>
      <c r="E2238"/>
      <c r="F2238"/>
      <c r="G2238"/>
      <c r="H2238"/>
    </row>
    <row r="2239" spans="1:8">
      <c r="A2239" s="46" t="s">
        <v>4773</v>
      </c>
      <c r="B2239" s="46" t="s">
        <v>4774</v>
      </c>
      <c r="C2239"/>
      <c r="D2239"/>
      <c r="E2239"/>
      <c r="F2239"/>
      <c r="G2239"/>
      <c r="H2239"/>
    </row>
    <row r="2240" spans="1:8">
      <c r="A2240" s="46" t="s">
        <v>4775</v>
      </c>
      <c r="B2240" s="46" t="s">
        <v>4776</v>
      </c>
      <c r="C2240"/>
      <c r="D2240"/>
      <c r="E2240"/>
      <c r="F2240"/>
      <c r="G2240"/>
      <c r="H2240"/>
    </row>
    <row r="2241" spans="1:8">
      <c r="A2241" s="46" t="s">
        <v>4777</v>
      </c>
      <c r="B2241" s="46" t="s">
        <v>4778</v>
      </c>
      <c r="C2241"/>
      <c r="D2241"/>
      <c r="E2241"/>
      <c r="F2241"/>
      <c r="G2241"/>
      <c r="H2241"/>
    </row>
    <row r="2242" spans="1:8">
      <c r="A2242" s="46" t="s">
        <v>4779</v>
      </c>
      <c r="B2242" s="46" t="s">
        <v>4780</v>
      </c>
      <c r="C2242"/>
      <c r="D2242"/>
      <c r="E2242"/>
      <c r="F2242"/>
      <c r="G2242"/>
      <c r="H2242"/>
    </row>
    <row r="2243" spans="1:8">
      <c r="A2243" s="46" t="s">
        <v>4781</v>
      </c>
      <c r="B2243" s="46" t="s">
        <v>4782</v>
      </c>
      <c r="C2243"/>
      <c r="D2243"/>
      <c r="E2243"/>
      <c r="F2243"/>
      <c r="G2243"/>
      <c r="H2243"/>
    </row>
    <row r="2244" spans="1:8">
      <c r="A2244" s="46" t="s">
        <v>4783</v>
      </c>
      <c r="B2244" s="46" t="s">
        <v>4784</v>
      </c>
      <c r="C2244"/>
      <c r="D2244"/>
      <c r="E2244"/>
      <c r="F2244"/>
      <c r="G2244"/>
      <c r="H2244"/>
    </row>
    <row r="2245" spans="1:8">
      <c r="A2245" s="46" t="s">
        <v>4785</v>
      </c>
      <c r="B2245" s="46" t="s">
        <v>4786</v>
      </c>
      <c r="C2245"/>
      <c r="D2245"/>
      <c r="E2245"/>
      <c r="F2245"/>
      <c r="G2245"/>
      <c r="H2245"/>
    </row>
    <row r="2246" spans="1:8">
      <c r="A2246" s="46" t="s">
        <v>4787</v>
      </c>
      <c r="B2246" s="46" t="s">
        <v>4788</v>
      </c>
      <c r="C2246"/>
      <c r="D2246"/>
      <c r="E2246"/>
      <c r="F2246"/>
      <c r="G2246"/>
      <c r="H2246"/>
    </row>
    <row r="2247" spans="1:8">
      <c r="A2247" s="46" t="s">
        <v>4789</v>
      </c>
      <c r="B2247" s="46" t="s">
        <v>4790</v>
      </c>
      <c r="C2247"/>
      <c r="D2247"/>
      <c r="E2247"/>
      <c r="F2247"/>
      <c r="G2247"/>
      <c r="H2247"/>
    </row>
    <row r="2248" spans="1:8">
      <c r="A2248" s="46" t="s">
        <v>4791</v>
      </c>
      <c r="B2248" s="46" t="s">
        <v>4792</v>
      </c>
      <c r="C2248"/>
      <c r="D2248"/>
      <c r="E2248"/>
      <c r="F2248"/>
      <c r="G2248"/>
      <c r="H2248"/>
    </row>
    <row r="2249" spans="1:8">
      <c r="A2249" s="46" t="s">
        <v>4793</v>
      </c>
      <c r="B2249" s="46" t="s">
        <v>4794</v>
      </c>
      <c r="C2249"/>
      <c r="D2249"/>
      <c r="E2249"/>
      <c r="F2249"/>
      <c r="G2249"/>
      <c r="H2249"/>
    </row>
    <row r="2250" spans="1:8">
      <c r="A2250" s="46" t="s">
        <v>4795</v>
      </c>
      <c r="B2250" s="46" t="s">
        <v>4796</v>
      </c>
      <c r="C2250"/>
      <c r="D2250"/>
      <c r="E2250"/>
      <c r="F2250"/>
      <c r="G2250"/>
      <c r="H2250"/>
    </row>
    <row r="2251" spans="1:8">
      <c r="A2251" s="46" t="s">
        <v>4797</v>
      </c>
      <c r="B2251" s="46" t="s">
        <v>4798</v>
      </c>
      <c r="C2251"/>
      <c r="D2251"/>
      <c r="E2251"/>
      <c r="F2251"/>
      <c r="G2251"/>
      <c r="H2251"/>
    </row>
    <row r="2252" spans="1:8">
      <c r="A2252" s="46" t="s">
        <v>4799</v>
      </c>
      <c r="B2252" s="46" t="s">
        <v>4800</v>
      </c>
      <c r="C2252"/>
      <c r="D2252"/>
      <c r="E2252"/>
      <c r="F2252"/>
      <c r="G2252"/>
      <c r="H2252"/>
    </row>
    <row r="2253" spans="1:8">
      <c r="A2253" s="46" t="s">
        <v>4801</v>
      </c>
      <c r="B2253" s="46" t="s">
        <v>4802</v>
      </c>
      <c r="C2253"/>
      <c r="D2253"/>
      <c r="E2253"/>
      <c r="F2253"/>
      <c r="G2253"/>
      <c r="H2253"/>
    </row>
    <row r="2254" spans="1:8">
      <c r="A2254" s="46" t="s">
        <v>4803</v>
      </c>
      <c r="B2254" s="46" t="s">
        <v>4804</v>
      </c>
      <c r="C2254"/>
      <c r="D2254"/>
      <c r="E2254"/>
      <c r="F2254"/>
      <c r="G2254"/>
      <c r="H2254"/>
    </row>
    <row r="2255" spans="1:8">
      <c r="A2255" s="46" t="s">
        <v>4805</v>
      </c>
      <c r="B2255" s="46" t="s">
        <v>4806</v>
      </c>
      <c r="C2255"/>
      <c r="D2255"/>
      <c r="E2255"/>
      <c r="F2255"/>
      <c r="G2255"/>
      <c r="H2255"/>
    </row>
    <row r="2256" spans="1:8">
      <c r="A2256" s="46" t="s">
        <v>4807</v>
      </c>
      <c r="B2256" s="46" t="s">
        <v>4808</v>
      </c>
      <c r="C2256"/>
      <c r="D2256"/>
      <c r="E2256"/>
      <c r="F2256"/>
      <c r="G2256"/>
      <c r="H2256"/>
    </row>
    <row r="2257" spans="1:8">
      <c r="A2257" s="46" t="s">
        <v>4809</v>
      </c>
      <c r="B2257" s="46" t="s">
        <v>4810</v>
      </c>
      <c r="C2257"/>
      <c r="D2257"/>
      <c r="E2257"/>
      <c r="F2257"/>
      <c r="G2257"/>
      <c r="H2257"/>
    </row>
    <row r="2258" spans="1:8">
      <c r="A2258" s="46" t="s">
        <v>4811</v>
      </c>
      <c r="B2258" s="46" t="s">
        <v>4812</v>
      </c>
      <c r="C2258"/>
      <c r="D2258"/>
      <c r="E2258"/>
      <c r="F2258"/>
      <c r="G2258"/>
      <c r="H2258"/>
    </row>
    <row r="2259" spans="1:8">
      <c r="A2259" s="46" t="s">
        <v>4813</v>
      </c>
      <c r="B2259" s="46" t="s">
        <v>4814</v>
      </c>
      <c r="C2259"/>
      <c r="D2259"/>
      <c r="E2259"/>
      <c r="F2259"/>
      <c r="G2259"/>
      <c r="H2259"/>
    </row>
    <row r="2260" spans="1:8">
      <c r="A2260" s="46" t="s">
        <v>4815</v>
      </c>
      <c r="B2260" s="46" t="s">
        <v>4816</v>
      </c>
      <c r="C2260"/>
      <c r="D2260"/>
      <c r="E2260"/>
      <c r="F2260"/>
      <c r="G2260"/>
      <c r="H2260"/>
    </row>
    <row r="2261" spans="1:8">
      <c r="A2261" s="46" t="s">
        <v>4817</v>
      </c>
      <c r="B2261" s="46" t="s">
        <v>4818</v>
      </c>
      <c r="C2261"/>
      <c r="D2261"/>
      <c r="E2261"/>
      <c r="F2261"/>
      <c r="G2261"/>
      <c r="H2261"/>
    </row>
    <row r="2262" spans="1:8">
      <c r="A2262" s="46" t="s">
        <v>4819</v>
      </c>
      <c r="B2262" s="46" t="s">
        <v>4820</v>
      </c>
      <c r="C2262"/>
      <c r="D2262"/>
      <c r="E2262"/>
      <c r="F2262"/>
      <c r="G2262"/>
      <c r="H2262"/>
    </row>
    <row r="2263" spans="1:8">
      <c r="A2263" s="46" t="s">
        <v>4821</v>
      </c>
      <c r="B2263" s="46" t="s">
        <v>4822</v>
      </c>
      <c r="C2263"/>
      <c r="D2263"/>
      <c r="E2263"/>
      <c r="F2263"/>
      <c r="G2263"/>
      <c r="H2263"/>
    </row>
    <row r="2264" spans="1:8">
      <c r="A2264" s="46" t="s">
        <v>4823</v>
      </c>
      <c r="B2264" s="46" t="s">
        <v>4824</v>
      </c>
      <c r="C2264"/>
      <c r="D2264"/>
      <c r="E2264"/>
      <c r="F2264"/>
      <c r="G2264"/>
      <c r="H2264"/>
    </row>
    <row r="2265" spans="1:8">
      <c r="A2265" s="46" t="s">
        <v>4825</v>
      </c>
      <c r="B2265" s="46" t="s">
        <v>4826</v>
      </c>
      <c r="C2265"/>
      <c r="D2265"/>
      <c r="E2265"/>
      <c r="F2265"/>
      <c r="G2265"/>
      <c r="H2265"/>
    </row>
    <row r="2266" spans="1:8">
      <c r="A2266" s="46" t="s">
        <v>4827</v>
      </c>
      <c r="B2266" s="46" t="s">
        <v>4828</v>
      </c>
      <c r="C2266"/>
      <c r="D2266"/>
      <c r="E2266"/>
      <c r="F2266"/>
      <c r="G2266"/>
      <c r="H2266"/>
    </row>
    <row r="2267" spans="1:8">
      <c r="A2267" s="46" t="s">
        <v>4829</v>
      </c>
      <c r="B2267" s="46" t="s">
        <v>4830</v>
      </c>
      <c r="C2267"/>
      <c r="D2267"/>
      <c r="E2267"/>
      <c r="F2267"/>
      <c r="G2267"/>
      <c r="H2267"/>
    </row>
    <row r="2268" spans="1:8">
      <c r="A2268" s="46" t="s">
        <v>4831</v>
      </c>
      <c r="B2268" s="46" t="s">
        <v>4832</v>
      </c>
      <c r="C2268"/>
      <c r="D2268"/>
      <c r="E2268"/>
      <c r="F2268"/>
      <c r="G2268"/>
      <c r="H2268"/>
    </row>
    <row r="2269" spans="1:8">
      <c r="A2269" s="46" t="s">
        <v>4833</v>
      </c>
      <c r="B2269" s="46" t="s">
        <v>4834</v>
      </c>
      <c r="C2269"/>
      <c r="D2269"/>
      <c r="E2269"/>
      <c r="F2269"/>
      <c r="G2269"/>
      <c r="H2269"/>
    </row>
    <row r="2270" spans="1:8">
      <c r="A2270" s="46" t="s">
        <v>4835</v>
      </c>
      <c r="B2270" s="46" t="s">
        <v>4836</v>
      </c>
      <c r="C2270"/>
      <c r="D2270"/>
      <c r="E2270"/>
      <c r="F2270"/>
      <c r="G2270"/>
      <c r="H2270"/>
    </row>
    <row r="2271" spans="1:8">
      <c r="A2271" s="46" t="s">
        <v>4837</v>
      </c>
      <c r="B2271" s="46" t="s">
        <v>4838</v>
      </c>
      <c r="C2271"/>
      <c r="D2271"/>
      <c r="E2271"/>
      <c r="F2271"/>
      <c r="G2271"/>
      <c r="H2271"/>
    </row>
    <row r="2272" spans="1:8">
      <c r="A2272" s="46" t="s">
        <v>4839</v>
      </c>
      <c r="B2272" s="46" t="s">
        <v>4840</v>
      </c>
      <c r="C2272"/>
      <c r="D2272"/>
      <c r="E2272"/>
      <c r="F2272"/>
      <c r="G2272"/>
      <c r="H2272"/>
    </row>
    <row r="2273" spans="1:8">
      <c r="A2273" s="46" t="s">
        <v>4841</v>
      </c>
      <c r="B2273" s="46" t="s">
        <v>4842</v>
      </c>
      <c r="C2273"/>
      <c r="D2273"/>
      <c r="E2273"/>
      <c r="F2273"/>
      <c r="G2273"/>
      <c r="H2273"/>
    </row>
    <row r="2274" spans="1:8">
      <c r="A2274" s="46" t="s">
        <v>4843</v>
      </c>
      <c r="B2274" s="46" t="s">
        <v>4844</v>
      </c>
      <c r="C2274"/>
      <c r="D2274"/>
      <c r="E2274"/>
      <c r="F2274"/>
      <c r="G2274"/>
      <c r="H2274"/>
    </row>
    <row r="2275" spans="1:8">
      <c r="A2275" s="46" t="s">
        <v>4845</v>
      </c>
      <c r="B2275" s="46" t="s">
        <v>4846</v>
      </c>
      <c r="C2275"/>
      <c r="D2275"/>
      <c r="E2275"/>
      <c r="F2275"/>
      <c r="G2275"/>
      <c r="H2275"/>
    </row>
    <row r="2276" spans="1:8">
      <c r="A2276" s="46" t="s">
        <v>4847</v>
      </c>
      <c r="B2276" s="46" t="s">
        <v>4848</v>
      </c>
      <c r="C2276"/>
      <c r="D2276"/>
      <c r="E2276"/>
      <c r="F2276"/>
      <c r="G2276"/>
      <c r="H2276"/>
    </row>
    <row r="2277" spans="1:8">
      <c r="A2277" s="46" t="s">
        <v>4849</v>
      </c>
      <c r="B2277" s="46" t="s">
        <v>4850</v>
      </c>
      <c r="C2277"/>
      <c r="D2277"/>
      <c r="E2277"/>
      <c r="F2277"/>
      <c r="G2277"/>
      <c r="H2277"/>
    </row>
    <row r="2278" spans="1:8">
      <c r="A2278" s="46" t="s">
        <v>4851</v>
      </c>
      <c r="B2278" s="46" t="s">
        <v>4852</v>
      </c>
      <c r="C2278"/>
      <c r="D2278"/>
      <c r="E2278"/>
      <c r="F2278"/>
      <c r="G2278"/>
      <c r="H2278"/>
    </row>
    <row r="2279" spans="1:8">
      <c r="A2279" s="46" t="s">
        <v>4853</v>
      </c>
      <c r="B2279" s="46" t="s">
        <v>4854</v>
      </c>
      <c r="C2279"/>
      <c r="D2279"/>
      <c r="E2279"/>
      <c r="F2279"/>
      <c r="G2279"/>
      <c r="H2279"/>
    </row>
    <row r="2280" spans="1:8">
      <c r="A2280" s="46" t="s">
        <v>4855</v>
      </c>
      <c r="B2280" s="46" t="s">
        <v>4856</v>
      </c>
      <c r="C2280"/>
      <c r="D2280"/>
      <c r="E2280"/>
      <c r="F2280"/>
      <c r="G2280"/>
      <c r="H2280"/>
    </row>
    <row r="2281" spans="1:8">
      <c r="A2281" s="46" t="s">
        <v>4857</v>
      </c>
      <c r="B2281" s="46" t="s">
        <v>4858</v>
      </c>
      <c r="C2281"/>
      <c r="D2281"/>
      <c r="E2281"/>
      <c r="F2281"/>
      <c r="G2281"/>
      <c r="H2281"/>
    </row>
    <row r="2282" spans="1:8">
      <c r="A2282" s="46" t="s">
        <v>4859</v>
      </c>
      <c r="B2282" s="46" t="s">
        <v>4860</v>
      </c>
      <c r="C2282"/>
      <c r="D2282"/>
      <c r="E2282"/>
      <c r="F2282"/>
      <c r="G2282"/>
      <c r="H2282"/>
    </row>
    <row r="2283" spans="1:8">
      <c r="A2283" s="46" t="s">
        <v>4861</v>
      </c>
      <c r="B2283" s="46" t="s">
        <v>4862</v>
      </c>
      <c r="C2283"/>
      <c r="D2283"/>
      <c r="E2283"/>
      <c r="F2283"/>
      <c r="G2283"/>
      <c r="H2283"/>
    </row>
    <row r="2284" spans="1:8">
      <c r="A2284" s="46" t="s">
        <v>4863</v>
      </c>
      <c r="B2284" s="46" t="s">
        <v>4864</v>
      </c>
      <c r="C2284"/>
      <c r="D2284"/>
      <c r="E2284"/>
      <c r="F2284"/>
      <c r="G2284"/>
      <c r="H2284"/>
    </row>
    <row r="2285" spans="1:8">
      <c r="A2285" s="46" t="s">
        <v>4865</v>
      </c>
      <c r="B2285" s="46" t="s">
        <v>4866</v>
      </c>
      <c r="C2285"/>
      <c r="D2285"/>
      <c r="E2285"/>
      <c r="F2285"/>
      <c r="G2285"/>
      <c r="H2285"/>
    </row>
    <row r="2286" spans="1:8">
      <c r="A2286" s="46" t="s">
        <v>4867</v>
      </c>
      <c r="B2286" s="46" t="s">
        <v>4868</v>
      </c>
      <c r="C2286"/>
      <c r="D2286"/>
      <c r="E2286"/>
      <c r="F2286"/>
      <c r="G2286"/>
      <c r="H2286"/>
    </row>
    <row r="2287" spans="1:8">
      <c r="A2287" s="46" t="s">
        <v>4869</v>
      </c>
      <c r="B2287" s="46" t="s">
        <v>4870</v>
      </c>
      <c r="C2287"/>
      <c r="D2287"/>
      <c r="E2287"/>
      <c r="F2287"/>
      <c r="G2287"/>
      <c r="H2287"/>
    </row>
    <row r="2288" spans="1:8">
      <c r="A2288" s="46" t="s">
        <v>4871</v>
      </c>
      <c r="B2288" s="46" t="s">
        <v>4872</v>
      </c>
      <c r="C2288"/>
      <c r="D2288"/>
      <c r="E2288"/>
      <c r="F2288"/>
      <c r="G2288"/>
      <c r="H2288"/>
    </row>
    <row r="2289" spans="1:8">
      <c r="A2289" s="46" t="s">
        <v>4873</v>
      </c>
      <c r="B2289" s="46" t="s">
        <v>4874</v>
      </c>
      <c r="C2289"/>
      <c r="D2289"/>
      <c r="E2289"/>
      <c r="F2289"/>
      <c r="G2289"/>
      <c r="H2289"/>
    </row>
    <row r="2290" spans="1:8">
      <c r="A2290" s="46" t="s">
        <v>4875</v>
      </c>
      <c r="B2290" s="46" t="s">
        <v>4876</v>
      </c>
      <c r="C2290"/>
      <c r="D2290"/>
      <c r="E2290"/>
      <c r="F2290"/>
      <c r="G2290"/>
      <c r="H2290"/>
    </row>
    <row r="2291" spans="1:8">
      <c r="A2291" s="46" t="s">
        <v>4877</v>
      </c>
      <c r="B2291" s="46" t="s">
        <v>4878</v>
      </c>
      <c r="C2291"/>
      <c r="D2291"/>
      <c r="E2291"/>
      <c r="F2291"/>
      <c r="G2291"/>
      <c r="H2291"/>
    </row>
    <row r="2292" spans="1:8">
      <c r="A2292" s="46" t="s">
        <v>4879</v>
      </c>
      <c r="B2292" s="46" t="s">
        <v>4880</v>
      </c>
      <c r="C2292"/>
      <c r="D2292"/>
      <c r="E2292"/>
      <c r="F2292"/>
      <c r="G2292"/>
      <c r="H2292"/>
    </row>
    <row r="2293" spans="1:8">
      <c r="A2293" s="46" t="s">
        <v>4881</v>
      </c>
      <c r="B2293" s="46" t="s">
        <v>4882</v>
      </c>
      <c r="C2293"/>
      <c r="D2293"/>
      <c r="E2293"/>
      <c r="F2293"/>
      <c r="G2293"/>
      <c r="H2293"/>
    </row>
    <row r="2294" spans="1:8">
      <c r="A2294" s="46" t="s">
        <v>4883</v>
      </c>
      <c r="B2294" s="46" t="s">
        <v>4884</v>
      </c>
      <c r="C2294"/>
      <c r="D2294"/>
      <c r="E2294"/>
      <c r="F2294"/>
      <c r="G2294"/>
      <c r="H2294"/>
    </row>
    <row r="2295" spans="1:8">
      <c r="A2295" s="46" t="s">
        <v>4885</v>
      </c>
      <c r="B2295" s="46" t="s">
        <v>4886</v>
      </c>
      <c r="C2295"/>
      <c r="D2295"/>
      <c r="E2295"/>
      <c r="F2295"/>
      <c r="G2295"/>
      <c r="H2295"/>
    </row>
    <row r="2296" spans="1:8">
      <c r="A2296" s="46" t="s">
        <v>4887</v>
      </c>
      <c r="B2296" s="46" t="s">
        <v>4888</v>
      </c>
      <c r="C2296"/>
      <c r="D2296"/>
      <c r="E2296"/>
      <c r="F2296"/>
      <c r="G2296"/>
      <c r="H2296"/>
    </row>
    <row r="2297" spans="1:8">
      <c r="A2297" s="46" t="s">
        <v>4889</v>
      </c>
      <c r="B2297" s="46" t="s">
        <v>4890</v>
      </c>
      <c r="C2297"/>
      <c r="D2297"/>
      <c r="E2297"/>
      <c r="F2297"/>
      <c r="G2297"/>
      <c r="H2297"/>
    </row>
    <row r="2298" spans="1:8">
      <c r="A2298" s="46" t="s">
        <v>4891</v>
      </c>
      <c r="B2298" s="46" t="s">
        <v>4892</v>
      </c>
      <c r="C2298"/>
      <c r="D2298"/>
      <c r="E2298"/>
      <c r="F2298"/>
      <c r="G2298"/>
      <c r="H2298"/>
    </row>
    <row r="2299" spans="1:8">
      <c r="A2299" s="46" t="s">
        <v>4893</v>
      </c>
      <c r="B2299" s="46" t="s">
        <v>4894</v>
      </c>
      <c r="C2299"/>
      <c r="D2299"/>
      <c r="E2299"/>
      <c r="F2299"/>
      <c r="G2299"/>
      <c r="H2299"/>
    </row>
    <row r="2300" spans="1:8">
      <c r="A2300" s="46" t="s">
        <v>4895</v>
      </c>
      <c r="B2300" s="46" t="s">
        <v>4896</v>
      </c>
      <c r="C2300"/>
      <c r="D2300"/>
      <c r="E2300"/>
      <c r="F2300"/>
      <c r="G2300"/>
      <c r="H2300"/>
    </row>
    <row r="2301" spans="1:8">
      <c r="A2301" s="46" t="s">
        <v>4897</v>
      </c>
      <c r="B2301" s="46" t="s">
        <v>4898</v>
      </c>
      <c r="C2301"/>
      <c r="D2301"/>
      <c r="E2301"/>
      <c r="F2301"/>
      <c r="G2301"/>
      <c r="H2301"/>
    </row>
    <row r="2302" spans="1:8">
      <c r="A2302" s="46" t="s">
        <v>4899</v>
      </c>
      <c r="B2302" s="46" t="s">
        <v>4900</v>
      </c>
      <c r="C2302"/>
      <c r="D2302"/>
      <c r="E2302"/>
      <c r="F2302"/>
      <c r="G2302"/>
      <c r="H2302"/>
    </row>
    <row r="2303" spans="1:8">
      <c r="A2303" s="46" t="s">
        <v>4901</v>
      </c>
      <c r="B2303" s="46" t="s">
        <v>4902</v>
      </c>
      <c r="C2303"/>
      <c r="D2303"/>
      <c r="E2303"/>
      <c r="F2303"/>
      <c r="G2303"/>
      <c r="H2303"/>
    </row>
    <row r="2304" spans="1:8">
      <c r="A2304" s="46" t="s">
        <v>4903</v>
      </c>
      <c r="B2304" s="46" t="s">
        <v>4904</v>
      </c>
      <c r="C2304"/>
      <c r="D2304"/>
      <c r="E2304"/>
      <c r="F2304"/>
      <c r="G2304"/>
      <c r="H2304"/>
    </row>
    <row r="2305" spans="1:8">
      <c r="A2305" s="46" t="s">
        <v>4905</v>
      </c>
      <c r="B2305" s="46" t="s">
        <v>4906</v>
      </c>
      <c r="C2305"/>
      <c r="D2305"/>
      <c r="E2305"/>
      <c r="F2305"/>
      <c r="G2305"/>
      <c r="H2305"/>
    </row>
    <row r="2306" spans="1:8">
      <c r="A2306" s="46" t="s">
        <v>4907</v>
      </c>
      <c r="B2306" s="46" t="s">
        <v>4908</v>
      </c>
      <c r="C2306"/>
      <c r="D2306"/>
      <c r="E2306"/>
      <c r="F2306"/>
      <c r="G2306"/>
      <c r="H2306"/>
    </row>
    <row r="2307" spans="1:8">
      <c r="A2307" s="46" t="s">
        <v>4909</v>
      </c>
      <c r="B2307" s="46" t="s">
        <v>4910</v>
      </c>
      <c r="C2307"/>
      <c r="D2307"/>
      <c r="E2307"/>
      <c r="F2307"/>
      <c r="G2307"/>
      <c r="H2307"/>
    </row>
    <row r="2308" spans="1:8">
      <c r="A2308" s="46" t="s">
        <v>4911</v>
      </c>
      <c r="B2308" s="46" t="s">
        <v>4912</v>
      </c>
      <c r="C2308"/>
      <c r="D2308"/>
      <c r="E2308"/>
      <c r="F2308"/>
      <c r="G2308"/>
      <c r="H2308"/>
    </row>
    <row r="2309" spans="1:8">
      <c r="A2309" s="46" t="s">
        <v>4913</v>
      </c>
      <c r="B2309" s="46" t="s">
        <v>4914</v>
      </c>
      <c r="C2309"/>
      <c r="D2309"/>
      <c r="E2309"/>
      <c r="F2309"/>
      <c r="G2309"/>
      <c r="H2309"/>
    </row>
    <row r="2310" spans="1:8">
      <c r="A2310" s="46" t="s">
        <v>4915</v>
      </c>
      <c r="B2310" s="46" t="s">
        <v>4916</v>
      </c>
      <c r="C2310"/>
      <c r="D2310"/>
      <c r="E2310"/>
      <c r="F2310"/>
      <c r="G2310"/>
      <c r="H2310"/>
    </row>
    <row r="2311" spans="1:8">
      <c r="A2311" s="46" t="s">
        <v>4917</v>
      </c>
      <c r="B2311" s="46" t="s">
        <v>4918</v>
      </c>
      <c r="C2311"/>
      <c r="D2311"/>
      <c r="E2311"/>
      <c r="F2311"/>
      <c r="G2311"/>
      <c r="H2311"/>
    </row>
    <row r="2312" spans="1:8">
      <c r="A2312" s="46" t="s">
        <v>4919</v>
      </c>
      <c r="B2312" s="46" t="s">
        <v>4920</v>
      </c>
      <c r="C2312"/>
      <c r="D2312"/>
      <c r="E2312"/>
      <c r="F2312"/>
      <c r="G2312"/>
      <c r="H2312"/>
    </row>
    <row r="2313" spans="1:8">
      <c r="A2313" s="46" t="s">
        <v>4921</v>
      </c>
      <c r="B2313" s="46" t="s">
        <v>4922</v>
      </c>
      <c r="C2313"/>
      <c r="D2313"/>
      <c r="E2313"/>
      <c r="F2313"/>
      <c r="G2313"/>
      <c r="H2313"/>
    </row>
    <row r="2314" spans="1:8">
      <c r="A2314" s="46" t="s">
        <v>4923</v>
      </c>
      <c r="B2314" s="46" t="s">
        <v>4924</v>
      </c>
      <c r="C2314"/>
      <c r="D2314"/>
      <c r="E2314"/>
      <c r="F2314"/>
      <c r="G2314"/>
      <c r="H2314"/>
    </row>
    <row r="2315" spans="1:8">
      <c r="A2315" s="46" t="s">
        <v>4925</v>
      </c>
      <c r="B2315" s="46" t="s">
        <v>4926</v>
      </c>
      <c r="C2315"/>
      <c r="D2315"/>
      <c r="E2315"/>
      <c r="F2315"/>
      <c r="G2315"/>
      <c r="H2315"/>
    </row>
    <row r="2316" spans="1:8">
      <c r="A2316" s="46" t="s">
        <v>4927</v>
      </c>
      <c r="B2316" s="46" t="s">
        <v>4928</v>
      </c>
      <c r="C2316"/>
      <c r="D2316"/>
      <c r="E2316"/>
      <c r="F2316"/>
      <c r="G2316"/>
      <c r="H2316"/>
    </row>
    <row r="2317" spans="1:8">
      <c r="A2317" s="46" t="s">
        <v>4929</v>
      </c>
      <c r="B2317" s="46" t="s">
        <v>4930</v>
      </c>
      <c r="C2317"/>
      <c r="D2317"/>
      <c r="E2317"/>
      <c r="F2317"/>
      <c r="G2317"/>
      <c r="H2317"/>
    </row>
    <row r="2318" spans="1:8">
      <c r="A2318" s="46" t="s">
        <v>4931</v>
      </c>
      <c r="B2318" s="46" t="s">
        <v>4932</v>
      </c>
      <c r="C2318"/>
      <c r="D2318"/>
      <c r="E2318"/>
      <c r="F2318"/>
      <c r="G2318"/>
      <c r="H2318"/>
    </row>
    <row r="2319" spans="1:8">
      <c r="A2319" s="46" t="s">
        <v>4933</v>
      </c>
      <c r="B2319" s="46" t="s">
        <v>4934</v>
      </c>
      <c r="C2319"/>
      <c r="D2319"/>
      <c r="E2319"/>
      <c r="F2319"/>
      <c r="G2319"/>
      <c r="H2319"/>
    </row>
    <row r="2320" spans="1:8">
      <c r="A2320" s="46" t="s">
        <v>4935</v>
      </c>
      <c r="B2320" s="46" t="s">
        <v>4936</v>
      </c>
      <c r="C2320"/>
      <c r="D2320"/>
      <c r="E2320"/>
      <c r="F2320"/>
      <c r="G2320"/>
      <c r="H2320"/>
    </row>
    <row r="2321" spans="1:8">
      <c r="A2321" s="46" t="s">
        <v>4937</v>
      </c>
      <c r="B2321" s="46" t="s">
        <v>4938</v>
      </c>
      <c r="C2321"/>
      <c r="D2321"/>
      <c r="E2321"/>
      <c r="F2321"/>
      <c r="G2321"/>
      <c r="H2321"/>
    </row>
    <row r="2322" spans="1:8">
      <c r="A2322" s="46" t="s">
        <v>4939</v>
      </c>
      <c r="B2322" s="46" t="s">
        <v>4940</v>
      </c>
      <c r="C2322"/>
      <c r="D2322"/>
      <c r="E2322"/>
      <c r="F2322"/>
      <c r="G2322"/>
      <c r="H2322"/>
    </row>
    <row r="2323" spans="1:8">
      <c r="A2323" s="46" t="s">
        <v>4941</v>
      </c>
      <c r="B2323" s="46" t="s">
        <v>4942</v>
      </c>
      <c r="C2323"/>
      <c r="D2323"/>
      <c r="E2323"/>
      <c r="F2323"/>
      <c r="G2323"/>
      <c r="H2323"/>
    </row>
    <row r="2324" spans="1:8">
      <c r="A2324" s="46" t="s">
        <v>4943</v>
      </c>
      <c r="B2324" s="46" t="s">
        <v>4944</v>
      </c>
      <c r="C2324"/>
      <c r="D2324"/>
      <c r="E2324"/>
      <c r="F2324"/>
      <c r="G2324"/>
      <c r="H2324"/>
    </row>
    <row r="2325" spans="1:8">
      <c r="A2325" s="46" t="s">
        <v>4945</v>
      </c>
      <c r="B2325" s="46" t="s">
        <v>4946</v>
      </c>
      <c r="C2325"/>
      <c r="D2325"/>
      <c r="E2325"/>
      <c r="F2325"/>
      <c r="G2325"/>
      <c r="H2325"/>
    </row>
    <row r="2326" spans="1:8">
      <c r="A2326" s="46" t="s">
        <v>4947</v>
      </c>
      <c r="B2326" s="46" t="s">
        <v>4948</v>
      </c>
      <c r="C2326"/>
      <c r="D2326"/>
      <c r="E2326"/>
      <c r="F2326"/>
      <c r="G2326"/>
      <c r="H2326"/>
    </row>
    <row r="2327" spans="1:8">
      <c r="A2327" s="46" t="s">
        <v>4949</v>
      </c>
      <c r="B2327" s="46" t="s">
        <v>4950</v>
      </c>
      <c r="C2327"/>
      <c r="D2327"/>
      <c r="E2327"/>
      <c r="F2327"/>
      <c r="G2327"/>
      <c r="H2327"/>
    </row>
    <row r="2328" spans="1:8">
      <c r="A2328" s="46" t="s">
        <v>4951</v>
      </c>
      <c r="B2328" s="46" t="s">
        <v>4952</v>
      </c>
      <c r="C2328"/>
      <c r="D2328"/>
      <c r="E2328"/>
      <c r="F2328"/>
      <c r="G2328"/>
      <c r="H2328"/>
    </row>
    <row r="2329" spans="1:8">
      <c r="A2329" s="46" t="s">
        <v>4953</v>
      </c>
      <c r="B2329" s="46" t="s">
        <v>4954</v>
      </c>
      <c r="C2329"/>
      <c r="D2329"/>
      <c r="E2329"/>
      <c r="F2329"/>
      <c r="G2329"/>
      <c r="H2329"/>
    </row>
    <row r="2330" spans="1:8">
      <c r="A2330" s="46" t="s">
        <v>4955</v>
      </c>
      <c r="B2330" s="46" t="s">
        <v>4956</v>
      </c>
      <c r="C2330"/>
      <c r="D2330"/>
      <c r="E2330"/>
      <c r="F2330"/>
      <c r="G2330"/>
      <c r="H2330"/>
    </row>
    <row r="2331" spans="1:8">
      <c r="A2331" s="46" t="s">
        <v>4957</v>
      </c>
      <c r="B2331" s="46" t="s">
        <v>4958</v>
      </c>
      <c r="C2331"/>
      <c r="D2331"/>
      <c r="E2331"/>
      <c r="F2331"/>
      <c r="G2331"/>
      <c r="H2331"/>
    </row>
    <row r="2332" spans="1:8">
      <c r="A2332" s="46" t="s">
        <v>4959</v>
      </c>
      <c r="B2332" s="46" t="s">
        <v>4960</v>
      </c>
      <c r="C2332"/>
      <c r="D2332"/>
      <c r="E2332"/>
      <c r="F2332"/>
      <c r="G2332"/>
      <c r="H2332"/>
    </row>
    <row r="2333" spans="1:8">
      <c r="A2333" s="46" t="s">
        <v>4961</v>
      </c>
      <c r="B2333" s="46" t="s">
        <v>4962</v>
      </c>
      <c r="C2333"/>
      <c r="D2333"/>
      <c r="E2333"/>
      <c r="F2333"/>
      <c r="G2333"/>
      <c r="H2333"/>
    </row>
    <row r="2334" spans="1:8">
      <c r="A2334" s="46" t="s">
        <v>4963</v>
      </c>
      <c r="B2334" s="46" t="s">
        <v>4964</v>
      </c>
      <c r="C2334"/>
      <c r="D2334"/>
      <c r="E2334"/>
      <c r="F2334"/>
      <c r="G2334"/>
      <c r="H2334"/>
    </row>
    <row r="2335" spans="1:8">
      <c r="A2335" s="46" t="s">
        <v>4965</v>
      </c>
      <c r="B2335" s="46" t="s">
        <v>4966</v>
      </c>
      <c r="C2335"/>
      <c r="D2335"/>
      <c r="E2335"/>
      <c r="F2335"/>
      <c r="G2335"/>
      <c r="H2335"/>
    </row>
    <row r="2336" spans="1:8">
      <c r="A2336" s="46" t="s">
        <v>4967</v>
      </c>
      <c r="B2336" s="46" t="s">
        <v>4968</v>
      </c>
      <c r="C2336"/>
      <c r="D2336"/>
      <c r="E2336"/>
      <c r="F2336"/>
      <c r="G2336"/>
      <c r="H2336"/>
    </row>
    <row r="2337" spans="1:8">
      <c r="A2337" s="46" t="s">
        <v>4969</v>
      </c>
      <c r="B2337" s="46" t="s">
        <v>4970</v>
      </c>
      <c r="C2337"/>
      <c r="D2337"/>
      <c r="E2337"/>
      <c r="F2337"/>
      <c r="G2337"/>
      <c r="H2337"/>
    </row>
    <row r="2338" spans="1:8">
      <c r="A2338" s="46" t="s">
        <v>4971</v>
      </c>
      <c r="B2338" s="46" t="s">
        <v>4972</v>
      </c>
      <c r="C2338"/>
      <c r="D2338"/>
      <c r="E2338"/>
      <c r="F2338"/>
      <c r="G2338"/>
      <c r="H2338"/>
    </row>
    <row r="2339" spans="1:8">
      <c r="A2339" s="46" t="s">
        <v>4973</v>
      </c>
      <c r="B2339" s="46" t="s">
        <v>4974</v>
      </c>
      <c r="C2339"/>
      <c r="D2339"/>
      <c r="E2339"/>
      <c r="F2339"/>
      <c r="G2339"/>
      <c r="H2339"/>
    </row>
    <row r="2340" spans="1:8">
      <c r="A2340" s="46" t="s">
        <v>4975</v>
      </c>
      <c r="B2340" s="46" t="s">
        <v>4976</v>
      </c>
      <c r="C2340"/>
      <c r="D2340"/>
      <c r="E2340"/>
      <c r="F2340"/>
      <c r="G2340"/>
      <c r="H2340"/>
    </row>
    <row r="2341" spans="1:8">
      <c r="A2341" s="46" t="s">
        <v>4977</v>
      </c>
      <c r="B2341" s="46" t="s">
        <v>4978</v>
      </c>
      <c r="C2341"/>
      <c r="D2341"/>
      <c r="E2341"/>
      <c r="F2341"/>
      <c r="G2341"/>
      <c r="H2341"/>
    </row>
    <row r="2342" spans="1:8">
      <c r="A2342" s="46" t="s">
        <v>4979</v>
      </c>
      <c r="B2342" s="46" t="s">
        <v>4980</v>
      </c>
      <c r="C2342"/>
      <c r="D2342"/>
      <c r="E2342"/>
      <c r="F2342"/>
      <c r="G2342"/>
      <c r="H2342"/>
    </row>
    <row r="2343" spans="1:8">
      <c r="A2343" s="46" t="s">
        <v>4981</v>
      </c>
      <c r="B2343" s="46" t="s">
        <v>4982</v>
      </c>
      <c r="C2343"/>
      <c r="D2343"/>
      <c r="E2343"/>
      <c r="F2343"/>
      <c r="G2343"/>
      <c r="H2343"/>
    </row>
    <row r="2344" spans="1:8">
      <c r="A2344" s="46" t="s">
        <v>4983</v>
      </c>
      <c r="B2344" s="46" t="s">
        <v>4984</v>
      </c>
      <c r="C2344"/>
      <c r="D2344"/>
      <c r="E2344"/>
      <c r="F2344"/>
      <c r="G2344"/>
      <c r="H2344"/>
    </row>
    <row r="2345" spans="1:8">
      <c r="A2345" s="46" t="s">
        <v>4985</v>
      </c>
      <c r="B2345" s="46" t="s">
        <v>4986</v>
      </c>
      <c r="C2345"/>
      <c r="D2345"/>
      <c r="E2345"/>
      <c r="F2345"/>
      <c r="G2345"/>
      <c r="H2345"/>
    </row>
    <row r="2346" spans="1:8">
      <c r="A2346" s="46" t="s">
        <v>4987</v>
      </c>
      <c r="B2346" s="46" t="s">
        <v>4988</v>
      </c>
      <c r="C2346"/>
      <c r="D2346"/>
      <c r="E2346"/>
      <c r="F2346"/>
      <c r="G2346"/>
      <c r="H2346"/>
    </row>
    <row r="2347" spans="1:8">
      <c r="A2347" s="46" t="s">
        <v>4989</v>
      </c>
      <c r="B2347" s="46" t="s">
        <v>4990</v>
      </c>
      <c r="C2347"/>
      <c r="D2347"/>
      <c r="E2347"/>
      <c r="F2347"/>
      <c r="G2347"/>
      <c r="H2347"/>
    </row>
    <row r="2348" spans="1:8">
      <c r="A2348" s="46" t="s">
        <v>4991</v>
      </c>
      <c r="B2348" s="46" t="s">
        <v>4992</v>
      </c>
      <c r="C2348"/>
      <c r="D2348"/>
      <c r="E2348"/>
      <c r="F2348"/>
      <c r="G2348"/>
      <c r="H2348"/>
    </row>
    <row r="2349" spans="1:8">
      <c r="A2349" s="46" t="s">
        <v>4993</v>
      </c>
      <c r="B2349" s="46" t="s">
        <v>4994</v>
      </c>
      <c r="C2349"/>
      <c r="D2349"/>
      <c r="E2349"/>
      <c r="F2349"/>
      <c r="G2349"/>
      <c r="H2349"/>
    </row>
    <row r="2350" spans="1:8">
      <c r="A2350" s="46" t="s">
        <v>4995</v>
      </c>
      <c r="B2350" s="46" t="s">
        <v>4996</v>
      </c>
      <c r="C2350"/>
      <c r="D2350"/>
      <c r="E2350"/>
      <c r="F2350"/>
      <c r="G2350"/>
      <c r="H2350"/>
    </row>
    <row r="2351" spans="1:8">
      <c r="A2351" s="46" t="s">
        <v>4997</v>
      </c>
      <c r="B2351" s="46" t="s">
        <v>4998</v>
      </c>
      <c r="C2351"/>
      <c r="D2351"/>
      <c r="E2351"/>
      <c r="F2351"/>
      <c r="G2351"/>
      <c r="H2351"/>
    </row>
    <row r="2352" spans="1:8">
      <c r="A2352" s="46" t="s">
        <v>4999</v>
      </c>
      <c r="B2352" s="46" t="s">
        <v>5000</v>
      </c>
      <c r="C2352"/>
      <c r="D2352"/>
      <c r="E2352"/>
      <c r="F2352"/>
      <c r="G2352"/>
      <c r="H2352"/>
    </row>
    <row r="2353" spans="1:8">
      <c r="A2353" s="46" t="s">
        <v>5001</v>
      </c>
      <c r="B2353" s="46" t="s">
        <v>5002</v>
      </c>
      <c r="C2353"/>
      <c r="D2353"/>
      <c r="E2353"/>
      <c r="F2353"/>
      <c r="G2353"/>
      <c r="H2353"/>
    </row>
    <row r="2354" spans="1:8">
      <c r="A2354" s="46" t="s">
        <v>5003</v>
      </c>
      <c r="B2354" s="46" t="s">
        <v>5004</v>
      </c>
      <c r="C2354"/>
      <c r="D2354"/>
      <c r="E2354"/>
      <c r="F2354"/>
      <c r="G2354"/>
      <c r="H2354"/>
    </row>
    <row r="2355" spans="1:8">
      <c r="A2355" s="46" t="s">
        <v>5005</v>
      </c>
      <c r="B2355" s="46" t="s">
        <v>5006</v>
      </c>
      <c r="C2355"/>
      <c r="D2355"/>
      <c r="E2355"/>
      <c r="F2355"/>
      <c r="G2355"/>
      <c r="H2355"/>
    </row>
    <row r="2356" spans="1:8">
      <c r="A2356" s="46" t="s">
        <v>5007</v>
      </c>
      <c r="B2356" s="46" t="s">
        <v>5008</v>
      </c>
      <c r="C2356"/>
      <c r="D2356"/>
      <c r="E2356"/>
      <c r="F2356"/>
      <c r="G2356"/>
      <c r="H2356"/>
    </row>
    <row r="2357" spans="1:8">
      <c r="A2357" s="46" t="s">
        <v>5009</v>
      </c>
      <c r="B2357" s="46" t="s">
        <v>5010</v>
      </c>
      <c r="C2357"/>
      <c r="D2357"/>
      <c r="E2357"/>
      <c r="F2357"/>
      <c r="G2357"/>
      <c r="H2357"/>
    </row>
    <row r="2358" spans="1:8">
      <c r="A2358" s="46" t="s">
        <v>5011</v>
      </c>
      <c r="B2358" s="46" t="s">
        <v>5012</v>
      </c>
      <c r="C2358"/>
      <c r="D2358"/>
      <c r="E2358"/>
      <c r="F2358"/>
      <c r="G2358"/>
      <c r="H2358"/>
    </row>
    <row r="2359" spans="1:8">
      <c r="A2359" s="46" t="s">
        <v>5013</v>
      </c>
      <c r="B2359" s="46" t="s">
        <v>5014</v>
      </c>
      <c r="C2359"/>
      <c r="D2359"/>
      <c r="E2359"/>
      <c r="F2359"/>
      <c r="G2359"/>
      <c r="H2359"/>
    </row>
    <row r="2360" spans="1:8">
      <c r="A2360" s="46" t="s">
        <v>5015</v>
      </c>
      <c r="B2360" s="46" t="s">
        <v>5016</v>
      </c>
      <c r="C2360"/>
      <c r="D2360"/>
      <c r="E2360"/>
      <c r="F2360"/>
      <c r="G2360"/>
      <c r="H2360"/>
    </row>
    <row r="2361" spans="1:8">
      <c r="A2361" s="46" t="s">
        <v>5017</v>
      </c>
      <c r="B2361" s="46" t="s">
        <v>5018</v>
      </c>
      <c r="C2361"/>
      <c r="D2361"/>
      <c r="E2361"/>
      <c r="F2361"/>
      <c r="G2361"/>
      <c r="H2361"/>
    </row>
    <row r="2362" spans="1:8">
      <c r="A2362" s="46" t="s">
        <v>5019</v>
      </c>
      <c r="B2362" s="46" t="s">
        <v>5020</v>
      </c>
      <c r="C2362"/>
      <c r="D2362"/>
      <c r="E2362"/>
      <c r="F2362"/>
      <c r="G2362"/>
      <c r="H2362"/>
    </row>
    <row r="2363" spans="1:8">
      <c r="A2363" s="46" t="s">
        <v>5021</v>
      </c>
      <c r="B2363" s="46" t="s">
        <v>5022</v>
      </c>
      <c r="C2363"/>
      <c r="D2363"/>
      <c r="E2363"/>
      <c r="F2363"/>
      <c r="G2363"/>
      <c r="H2363"/>
    </row>
    <row r="2364" spans="1:8">
      <c r="A2364" s="46" t="s">
        <v>5023</v>
      </c>
      <c r="B2364" s="46" t="s">
        <v>5024</v>
      </c>
      <c r="C2364"/>
      <c r="D2364"/>
      <c r="E2364"/>
      <c r="F2364"/>
      <c r="G2364"/>
      <c r="H2364"/>
    </row>
    <row r="2365" spans="1:8">
      <c r="A2365" s="46" t="s">
        <v>5025</v>
      </c>
      <c r="B2365" s="46" t="s">
        <v>5026</v>
      </c>
      <c r="C2365"/>
      <c r="D2365"/>
      <c r="E2365"/>
      <c r="F2365"/>
      <c r="G2365"/>
      <c r="H2365"/>
    </row>
    <row r="2366" spans="1:8">
      <c r="A2366" s="46" t="s">
        <v>5027</v>
      </c>
      <c r="B2366" s="46" t="s">
        <v>5028</v>
      </c>
      <c r="C2366"/>
      <c r="D2366"/>
      <c r="E2366"/>
      <c r="F2366"/>
      <c r="G2366"/>
      <c r="H2366"/>
    </row>
    <row r="2367" spans="1:8">
      <c r="A2367" s="46" t="s">
        <v>5029</v>
      </c>
      <c r="B2367" s="46" t="s">
        <v>5030</v>
      </c>
      <c r="C2367"/>
      <c r="D2367"/>
      <c r="E2367"/>
      <c r="F2367"/>
      <c r="G2367"/>
      <c r="H2367"/>
    </row>
    <row r="2368" spans="1:8">
      <c r="A2368" s="46" t="s">
        <v>5031</v>
      </c>
      <c r="B2368" s="46" t="s">
        <v>5032</v>
      </c>
      <c r="C2368"/>
      <c r="D2368"/>
      <c r="E2368"/>
      <c r="F2368"/>
      <c r="G2368"/>
      <c r="H2368"/>
    </row>
    <row r="2369" spans="1:8">
      <c r="A2369" s="46" t="s">
        <v>5033</v>
      </c>
      <c r="B2369" s="46" t="s">
        <v>5034</v>
      </c>
      <c r="C2369"/>
      <c r="D2369"/>
      <c r="E2369"/>
      <c r="F2369"/>
      <c r="G2369"/>
      <c r="H2369"/>
    </row>
    <row r="2370" spans="1:8">
      <c r="A2370" s="46" t="s">
        <v>5035</v>
      </c>
      <c r="B2370" s="46" t="s">
        <v>5036</v>
      </c>
      <c r="C2370"/>
      <c r="D2370"/>
      <c r="E2370"/>
      <c r="F2370"/>
      <c r="G2370"/>
      <c r="H2370"/>
    </row>
    <row r="2371" spans="1:8">
      <c r="A2371" s="46" t="s">
        <v>5037</v>
      </c>
      <c r="B2371" s="46" t="s">
        <v>5038</v>
      </c>
      <c r="C2371"/>
      <c r="D2371"/>
      <c r="E2371"/>
      <c r="F2371"/>
      <c r="G2371"/>
      <c r="H2371"/>
    </row>
    <row r="2372" spans="1:8">
      <c r="A2372" s="46" t="s">
        <v>5039</v>
      </c>
      <c r="B2372" s="46" t="s">
        <v>5040</v>
      </c>
      <c r="C2372"/>
      <c r="D2372"/>
      <c r="E2372"/>
      <c r="F2372"/>
      <c r="G2372"/>
      <c r="H2372"/>
    </row>
    <row r="2373" spans="1:8">
      <c r="A2373" s="46" t="s">
        <v>5041</v>
      </c>
      <c r="B2373" s="46" t="s">
        <v>5042</v>
      </c>
      <c r="C2373"/>
      <c r="D2373"/>
      <c r="E2373"/>
      <c r="F2373"/>
      <c r="G2373"/>
      <c r="H2373"/>
    </row>
    <row r="2374" spans="1:8">
      <c r="A2374" s="46" t="s">
        <v>5043</v>
      </c>
      <c r="B2374" s="46" t="s">
        <v>5044</v>
      </c>
      <c r="C2374"/>
      <c r="D2374"/>
      <c r="E2374"/>
      <c r="F2374"/>
      <c r="G2374"/>
      <c r="H2374"/>
    </row>
    <row r="2375" spans="1:8">
      <c r="A2375" s="46" t="s">
        <v>5045</v>
      </c>
      <c r="B2375" s="46" t="s">
        <v>5046</v>
      </c>
      <c r="C2375"/>
      <c r="D2375"/>
      <c r="E2375"/>
      <c r="F2375"/>
      <c r="G2375"/>
      <c r="H2375"/>
    </row>
    <row r="2376" spans="1:8">
      <c r="A2376" s="46" t="s">
        <v>5047</v>
      </c>
      <c r="B2376" s="46" t="s">
        <v>5048</v>
      </c>
      <c r="C2376"/>
      <c r="D2376"/>
      <c r="E2376"/>
      <c r="F2376"/>
      <c r="G2376"/>
      <c r="H2376"/>
    </row>
    <row r="2377" spans="1:8">
      <c r="A2377" s="46" t="s">
        <v>5049</v>
      </c>
      <c r="B2377" s="46" t="s">
        <v>5050</v>
      </c>
      <c r="C2377"/>
      <c r="D2377"/>
      <c r="E2377"/>
      <c r="F2377"/>
      <c r="G2377"/>
      <c r="H2377"/>
    </row>
    <row r="2378" spans="1:8">
      <c r="A2378" s="46" t="s">
        <v>5051</v>
      </c>
      <c r="B2378" s="46" t="s">
        <v>5052</v>
      </c>
      <c r="C2378"/>
      <c r="D2378"/>
      <c r="E2378"/>
      <c r="F2378"/>
      <c r="G2378"/>
      <c r="H2378"/>
    </row>
    <row r="2379" spans="1:8">
      <c r="A2379" s="46" t="s">
        <v>5053</v>
      </c>
      <c r="B2379" s="46" t="s">
        <v>5054</v>
      </c>
      <c r="C2379"/>
      <c r="D2379"/>
      <c r="E2379"/>
      <c r="F2379"/>
      <c r="G2379"/>
      <c r="H2379"/>
    </row>
    <row r="2380" spans="1:8">
      <c r="A2380" s="46" t="s">
        <v>5055</v>
      </c>
      <c r="B2380" s="46" t="s">
        <v>5056</v>
      </c>
      <c r="C2380"/>
      <c r="D2380"/>
      <c r="E2380"/>
      <c r="F2380"/>
      <c r="G2380"/>
      <c r="H2380"/>
    </row>
    <row r="2381" spans="1:8">
      <c r="A2381" s="46" t="s">
        <v>5057</v>
      </c>
      <c r="B2381" s="46" t="s">
        <v>5058</v>
      </c>
      <c r="C2381"/>
      <c r="D2381"/>
      <c r="E2381"/>
      <c r="F2381"/>
      <c r="G2381"/>
      <c r="H2381"/>
    </row>
    <row r="2382" spans="1:8">
      <c r="A2382" s="46" t="s">
        <v>5059</v>
      </c>
      <c r="B2382" s="46" t="s">
        <v>5060</v>
      </c>
      <c r="C2382"/>
      <c r="D2382"/>
      <c r="E2382"/>
      <c r="F2382"/>
      <c r="G2382"/>
      <c r="H2382"/>
    </row>
    <row r="2383" spans="1:8">
      <c r="A2383" s="46" t="s">
        <v>5061</v>
      </c>
      <c r="B2383" s="46" t="s">
        <v>5062</v>
      </c>
      <c r="C2383"/>
      <c r="D2383"/>
      <c r="E2383"/>
      <c r="F2383"/>
      <c r="G2383"/>
      <c r="H2383"/>
    </row>
    <row r="2384" spans="1:8">
      <c r="A2384" s="46" t="s">
        <v>5063</v>
      </c>
      <c r="B2384" s="46" t="s">
        <v>5064</v>
      </c>
      <c r="C2384"/>
      <c r="D2384"/>
      <c r="E2384"/>
      <c r="F2384"/>
      <c r="G2384"/>
      <c r="H2384"/>
    </row>
    <row r="2385" spans="1:8">
      <c r="A2385" s="46" t="s">
        <v>5065</v>
      </c>
      <c r="B2385" s="46" t="s">
        <v>5066</v>
      </c>
      <c r="C2385"/>
      <c r="D2385"/>
      <c r="E2385"/>
      <c r="F2385"/>
      <c r="G2385"/>
      <c r="H2385"/>
    </row>
    <row r="2386" spans="1:8">
      <c r="A2386" s="46" t="s">
        <v>5067</v>
      </c>
      <c r="B2386" s="46" t="s">
        <v>5068</v>
      </c>
      <c r="C2386"/>
      <c r="D2386"/>
      <c r="E2386"/>
      <c r="F2386"/>
      <c r="G2386"/>
      <c r="H2386"/>
    </row>
    <row r="2387" spans="1:8">
      <c r="A2387" s="46" t="s">
        <v>5069</v>
      </c>
      <c r="B2387" s="46" t="s">
        <v>5070</v>
      </c>
      <c r="C2387"/>
      <c r="D2387"/>
      <c r="E2387"/>
      <c r="F2387"/>
      <c r="G2387"/>
      <c r="H2387"/>
    </row>
    <row r="2388" spans="1:8">
      <c r="A2388" s="46" t="s">
        <v>5071</v>
      </c>
      <c r="B2388" s="46" t="s">
        <v>5072</v>
      </c>
      <c r="C2388"/>
      <c r="D2388"/>
      <c r="E2388"/>
      <c r="F2388"/>
      <c r="G2388"/>
      <c r="H2388"/>
    </row>
    <row r="2389" spans="1:8">
      <c r="A2389" s="46" t="s">
        <v>5073</v>
      </c>
      <c r="B2389" s="46" t="s">
        <v>5074</v>
      </c>
      <c r="C2389"/>
      <c r="D2389"/>
      <c r="E2389"/>
      <c r="F2389"/>
      <c r="G2389"/>
      <c r="H2389"/>
    </row>
    <row r="2390" spans="1:8">
      <c r="A2390" s="46" t="s">
        <v>5075</v>
      </c>
      <c r="B2390" s="46" t="s">
        <v>5076</v>
      </c>
      <c r="C2390"/>
      <c r="D2390"/>
      <c r="E2390"/>
      <c r="F2390"/>
      <c r="G2390"/>
      <c r="H2390"/>
    </row>
    <row r="2391" spans="1:8">
      <c r="A2391" s="46" t="s">
        <v>5077</v>
      </c>
      <c r="B2391" s="46" t="s">
        <v>5078</v>
      </c>
      <c r="C2391"/>
      <c r="D2391"/>
      <c r="E2391"/>
      <c r="F2391"/>
      <c r="G2391"/>
      <c r="H2391"/>
    </row>
    <row r="2392" spans="1:8">
      <c r="A2392" s="46" t="s">
        <v>5079</v>
      </c>
      <c r="B2392" s="46" t="s">
        <v>5080</v>
      </c>
      <c r="C2392"/>
      <c r="D2392"/>
      <c r="E2392"/>
      <c r="F2392"/>
      <c r="G2392"/>
      <c r="H2392"/>
    </row>
    <row r="2393" spans="1:8">
      <c r="A2393" s="46" t="s">
        <v>5081</v>
      </c>
      <c r="B2393" s="46" t="s">
        <v>5082</v>
      </c>
      <c r="C2393"/>
      <c r="D2393"/>
      <c r="E2393"/>
      <c r="F2393"/>
      <c r="G2393"/>
      <c r="H2393"/>
    </row>
    <row r="2394" spans="1:8">
      <c r="A2394" s="46" t="s">
        <v>5083</v>
      </c>
      <c r="B2394" s="46" t="s">
        <v>5084</v>
      </c>
      <c r="C2394"/>
      <c r="D2394"/>
      <c r="E2394"/>
      <c r="F2394"/>
      <c r="G2394"/>
      <c r="H2394"/>
    </row>
    <row r="2395" spans="1:8">
      <c r="A2395" s="46" t="s">
        <v>5085</v>
      </c>
      <c r="B2395" s="46" t="s">
        <v>5086</v>
      </c>
      <c r="C2395"/>
      <c r="D2395"/>
      <c r="E2395"/>
      <c r="F2395"/>
      <c r="G2395"/>
      <c r="H2395"/>
    </row>
    <row r="2396" spans="1:8">
      <c r="A2396" s="46" t="s">
        <v>5087</v>
      </c>
      <c r="B2396" s="46" t="s">
        <v>5088</v>
      </c>
      <c r="C2396"/>
      <c r="D2396"/>
      <c r="E2396"/>
      <c r="F2396"/>
      <c r="G2396"/>
      <c r="H2396"/>
    </row>
    <row r="2397" spans="1:8">
      <c r="A2397" s="46" t="s">
        <v>5089</v>
      </c>
      <c r="B2397" s="46" t="s">
        <v>5090</v>
      </c>
      <c r="C2397"/>
      <c r="D2397"/>
      <c r="E2397"/>
      <c r="F2397"/>
      <c r="G2397"/>
      <c r="H2397"/>
    </row>
    <row r="2398" spans="1:8">
      <c r="A2398" s="46" t="s">
        <v>5091</v>
      </c>
      <c r="B2398" s="46" t="s">
        <v>5092</v>
      </c>
      <c r="C2398"/>
      <c r="D2398"/>
      <c r="E2398"/>
      <c r="F2398"/>
      <c r="G2398"/>
      <c r="H2398"/>
    </row>
    <row r="2399" spans="1:8">
      <c r="A2399" s="46" t="s">
        <v>5093</v>
      </c>
      <c r="B2399" s="46" t="s">
        <v>5094</v>
      </c>
      <c r="C2399"/>
      <c r="D2399"/>
      <c r="E2399"/>
      <c r="F2399"/>
      <c r="G2399"/>
      <c r="H2399"/>
    </row>
    <row r="2400" spans="1:8">
      <c r="A2400" s="46" t="s">
        <v>5095</v>
      </c>
      <c r="B2400" s="46" t="s">
        <v>5096</v>
      </c>
      <c r="C2400"/>
      <c r="D2400"/>
      <c r="E2400"/>
      <c r="F2400"/>
      <c r="G2400"/>
      <c r="H2400"/>
    </row>
    <row r="2401" spans="1:8">
      <c r="A2401" s="46" t="s">
        <v>5097</v>
      </c>
      <c r="B2401" s="46" t="s">
        <v>5098</v>
      </c>
      <c r="C2401"/>
      <c r="D2401"/>
      <c r="E2401"/>
      <c r="F2401"/>
      <c r="G2401"/>
      <c r="H2401"/>
    </row>
    <row r="2402" spans="1:8">
      <c r="A2402" s="46" t="s">
        <v>5099</v>
      </c>
      <c r="B2402" s="46" t="s">
        <v>5100</v>
      </c>
      <c r="C2402"/>
      <c r="D2402"/>
      <c r="E2402"/>
      <c r="F2402"/>
      <c r="G2402"/>
      <c r="H2402"/>
    </row>
    <row r="2403" spans="1:8">
      <c r="A2403" s="46" t="s">
        <v>5101</v>
      </c>
      <c r="B2403" s="46" t="s">
        <v>5102</v>
      </c>
      <c r="C2403"/>
      <c r="D2403"/>
      <c r="E2403"/>
      <c r="F2403"/>
      <c r="G2403"/>
      <c r="H2403"/>
    </row>
    <row r="2404" spans="1:8">
      <c r="A2404" s="46" t="s">
        <v>5103</v>
      </c>
      <c r="B2404" s="46" t="s">
        <v>5104</v>
      </c>
      <c r="C2404"/>
      <c r="D2404"/>
      <c r="E2404"/>
      <c r="F2404"/>
      <c r="G2404"/>
      <c r="H2404"/>
    </row>
    <row r="2405" spans="1:8">
      <c r="A2405" s="46" t="s">
        <v>5105</v>
      </c>
      <c r="B2405" s="46" t="s">
        <v>5106</v>
      </c>
      <c r="C2405"/>
      <c r="D2405"/>
      <c r="E2405"/>
      <c r="F2405"/>
      <c r="G2405"/>
      <c r="H2405"/>
    </row>
    <row r="2406" spans="1:8">
      <c r="A2406" s="46" t="s">
        <v>5107</v>
      </c>
      <c r="B2406" s="46" t="s">
        <v>5108</v>
      </c>
      <c r="C2406"/>
      <c r="D2406"/>
      <c r="E2406"/>
      <c r="F2406"/>
      <c r="G2406"/>
      <c r="H2406"/>
    </row>
    <row r="2407" spans="1:8">
      <c r="A2407" s="46" t="s">
        <v>5109</v>
      </c>
      <c r="B2407" s="46" t="s">
        <v>5110</v>
      </c>
      <c r="C2407"/>
      <c r="D2407"/>
      <c r="E2407"/>
      <c r="F2407"/>
      <c r="G2407"/>
      <c r="H2407"/>
    </row>
    <row r="2408" spans="1:8">
      <c r="A2408" s="46" t="s">
        <v>5111</v>
      </c>
      <c r="B2408" s="46" t="s">
        <v>5112</v>
      </c>
      <c r="C2408"/>
      <c r="D2408"/>
      <c r="E2408"/>
      <c r="F2408"/>
      <c r="G2408"/>
      <c r="H2408"/>
    </row>
    <row r="2409" spans="1:8">
      <c r="A2409" s="46" t="s">
        <v>5113</v>
      </c>
      <c r="B2409" s="46" t="s">
        <v>5114</v>
      </c>
      <c r="C2409"/>
      <c r="D2409"/>
      <c r="E2409"/>
      <c r="F2409"/>
      <c r="G2409"/>
      <c r="H2409"/>
    </row>
    <row r="2410" spans="1:8">
      <c r="A2410" s="46" t="s">
        <v>5115</v>
      </c>
      <c r="B2410" s="46" t="s">
        <v>5116</v>
      </c>
      <c r="C2410"/>
      <c r="D2410"/>
      <c r="E2410"/>
      <c r="F2410"/>
      <c r="G2410"/>
      <c r="H2410"/>
    </row>
    <row r="2411" spans="1:8">
      <c r="A2411" s="46" t="s">
        <v>5117</v>
      </c>
      <c r="B2411" s="46" t="s">
        <v>5118</v>
      </c>
      <c r="C2411"/>
      <c r="D2411"/>
      <c r="E2411"/>
      <c r="F2411"/>
      <c r="G2411"/>
      <c r="H2411"/>
    </row>
    <row r="2412" spans="1:8">
      <c r="A2412" s="46" t="s">
        <v>5119</v>
      </c>
      <c r="B2412" s="46" t="s">
        <v>5120</v>
      </c>
      <c r="C2412"/>
      <c r="D2412"/>
      <c r="E2412"/>
      <c r="F2412"/>
      <c r="G2412"/>
      <c r="H2412"/>
    </row>
    <row r="2413" spans="1:8">
      <c r="A2413" s="46" t="s">
        <v>5121</v>
      </c>
      <c r="B2413" s="46" t="s">
        <v>5122</v>
      </c>
      <c r="C2413"/>
      <c r="D2413"/>
      <c r="E2413"/>
      <c r="F2413"/>
      <c r="G2413"/>
      <c r="H2413"/>
    </row>
    <row r="2414" spans="1:8">
      <c r="A2414" s="46" t="s">
        <v>5123</v>
      </c>
      <c r="B2414" s="46" t="s">
        <v>5124</v>
      </c>
      <c r="C2414"/>
      <c r="D2414"/>
      <c r="E2414"/>
      <c r="F2414"/>
      <c r="G2414"/>
      <c r="H2414"/>
    </row>
    <row r="2415" spans="1:8">
      <c r="A2415" s="46" t="s">
        <v>5125</v>
      </c>
      <c r="B2415" s="46" t="s">
        <v>5126</v>
      </c>
      <c r="C2415"/>
      <c r="D2415"/>
      <c r="E2415"/>
      <c r="F2415"/>
      <c r="G2415"/>
      <c r="H2415"/>
    </row>
    <row r="2416" spans="1:8">
      <c r="A2416" s="46" t="s">
        <v>5127</v>
      </c>
      <c r="B2416" s="46" t="s">
        <v>5128</v>
      </c>
      <c r="C2416"/>
      <c r="D2416"/>
      <c r="E2416"/>
      <c r="F2416"/>
      <c r="G2416"/>
      <c r="H2416"/>
    </row>
    <row r="2417" spans="1:8">
      <c r="A2417" s="46" t="s">
        <v>5129</v>
      </c>
      <c r="B2417" s="46" t="s">
        <v>5130</v>
      </c>
      <c r="C2417"/>
      <c r="D2417"/>
      <c r="E2417"/>
      <c r="F2417"/>
      <c r="G2417"/>
      <c r="H2417"/>
    </row>
    <row r="2418" spans="1:8">
      <c r="A2418" s="46" t="s">
        <v>5131</v>
      </c>
      <c r="B2418" s="46" t="s">
        <v>5132</v>
      </c>
      <c r="C2418"/>
      <c r="D2418"/>
      <c r="E2418"/>
      <c r="F2418"/>
      <c r="G2418"/>
      <c r="H2418"/>
    </row>
    <row r="2419" spans="1:8">
      <c r="A2419" s="46" t="s">
        <v>5133</v>
      </c>
      <c r="B2419" s="46" t="s">
        <v>5134</v>
      </c>
      <c r="C2419"/>
      <c r="D2419"/>
      <c r="E2419"/>
      <c r="F2419"/>
      <c r="G2419"/>
      <c r="H2419"/>
    </row>
    <row r="2420" spans="1:8">
      <c r="A2420" s="46" t="s">
        <v>5135</v>
      </c>
      <c r="B2420" s="46" t="s">
        <v>5136</v>
      </c>
      <c r="C2420"/>
      <c r="D2420"/>
      <c r="E2420"/>
      <c r="F2420"/>
      <c r="G2420"/>
      <c r="H2420"/>
    </row>
    <row r="2421" spans="1:8">
      <c r="A2421" s="46" t="s">
        <v>5137</v>
      </c>
      <c r="B2421" s="46" t="s">
        <v>5138</v>
      </c>
      <c r="C2421"/>
      <c r="D2421"/>
      <c r="E2421"/>
      <c r="F2421"/>
      <c r="G2421"/>
      <c r="H2421"/>
    </row>
    <row r="2422" spans="1:8">
      <c r="A2422" s="46" t="s">
        <v>5139</v>
      </c>
      <c r="B2422" s="46" t="s">
        <v>5140</v>
      </c>
      <c r="C2422"/>
      <c r="D2422"/>
      <c r="E2422"/>
      <c r="F2422"/>
      <c r="G2422"/>
      <c r="H2422"/>
    </row>
    <row r="2423" spans="1:8">
      <c r="A2423" s="46" t="s">
        <v>5141</v>
      </c>
      <c r="B2423" s="46" t="s">
        <v>5142</v>
      </c>
      <c r="C2423"/>
      <c r="D2423"/>
      <c r="E2423"/>
      <c r="F2423"/>
      <c r="G2423"/>
      <c r="H2423"/>
    </row>
    <row r="2424" spans="1:8">
      <c r="A2424" s="46" t="s">
        <v>5143</v>
      </c>
      <c r="B2424" s="46" t="s">
        <v>5144</v>
      </c>
      <c r="C2424"/>
      <c r="D2424"/>
      <c r="E2424"/>
      <c r="F2424"/>
      <c r="G2424"/>
      <c r="H2424"/>
    </row>
    <row r="2425" spans="1:8">
      <c r="A2425" s="46" t="s">
        <v>5145</v>
      </c>
      <c r="B2425" s="46" t="s">
        <v>5146</v>
      </c>
      <c r="C2425"/>
      <c r="D2425"/>
      <c r="E2425"/>
      <c r="F2425"/>
      <c r="G2425"/>
      <c r="H2425"/>
    </row>
    <row r="2426" spans="1:8">
      <c r="A2426" s="46" t="s">
        <v>5147</v>
      </c>
      <c r="B2426" s="46" t="s">
        <v>5148</v>
      </c>
      <c r="C2426"/>
      <c r="D2426"/>
      <c r="E2426"/>
      <c r="F2426"/>
      <c r="G2426"/>
      <c r="H2426"/>
    </row>
    <row r="2427" spans="1:8">
      <c r="A2427" s="46" t="s">
        <v>5149</v>
      </c>
      <c r="B2427" s="46" t="s">
        <v>5150</v>
      </c>
      <c r="C2427"/>
      <c r="D2427"/>
      <c r="E2427"/>
      <c r="F2427"/>
      <c r="G2427"/>
      <c r="H2427"/>
    </row>
    <row r="2428" spans="1:8">
      <c r="A2428" s="46" t="s">
        <v>5151</v>
      </c>
      <c r="B2428" s="46" t="s">
        <v>5152</v>
      </c>
      <c r="C2428"/>
      <c r="D2428"/>
      <c r="E2428"/>
      <c r="F2428"/>
      <c r="G2428"/>
      <c r="H2428"/>
    </row>
    <row r="2429" spans="1:8">
      <c r="A2429" s="46" t="s">
        <v>5153</v>
      </c>
      <c r="B2429" s="46" t="s">
        <v>5154</v>
      </c>
      <c r="C2429"/>
      <c r="D2429"/>
      <c r="E2429"/>
      <c r="F2429"/>
      <c r="G2429"/>
      <c r="H2429"/>
    </row>
    <row r="2430" spans="1:8">
      <c r="A2430" s="46" t="s">
        <v>5155</v>
      </c>
      <c r="B2430" s="46" t="s">
        <v>5156</v>
      </c>
      <c r="C2430"/>
      <c r="D2430"/>
      <c r="E2430"/>
      <c r="F2430"/>
      <c r="G2430"/>
      <c r="H2430"/>
    </row>
    <row r="2431" spans="1:8">
      <c r="A2431" s="46" t="s">
        <v>5157</v>
      </c>
      <c r="B2431" s="46" t="s">
        <v>5158</v>
      </c>
      <c r="C2431"/>
      <c r="D2431"/>
      <c r="E2431"/>
      <c r="F2431"/>
      <c r="G2431"/>
      <c r="H2431"/>
    </row>
    <row r="2432" spans="1:8">
      <c r="A2432" s="46" t="s">
        <v>5159</v>
      </c>
      <c r="B2432" s="46" t="s">
        <v>5160</v>
      </c>
      <c r="C2432"/>
      <c r="D2432"/>
      <c r="E2432"/>
      <c r="F2432"/>
      <c r="G2432"/>
      <c r="H2432"/>
    </row>
    <row r="2433" spans="1:8">
      <c r="A2433" s="46" t="s">
        <v>5161</v>
      </c>
      <c r="B2433" s="46" t="s">
        <v>5162</v>
      </c>
      <c r="C2433"/>
      <c r="D2433"/>
      <c r="E2433"/>
      <c r="F2433"/>
      <c r="G2433"/>
      <c r="H2433"/>
    </row>
    <row r="2434" spans="1:8">
      <c r="A2434" s="46" t="s">
        <v>5163</v>
      </c>
      <c r="B2434" s="46" t="s">
        <v>5164</v>
      </c>
      <c r="C2434"/>
      <c r="D2434"/>
      <c r="E2434"/>
      <c r="F2434"/>
      <c r="G2434"/>
      <c r="H2434"/>
    </row>
    <row r="2435" spans="1:8">
      <c r="A2435" s="46" t="s">
        <v>5165</v>
      </c>
      <c r="B2435" s="46" t="s">
        <v>5166</v>
      </c>
      <c r="C2435"/>
      <c r="D2435"/>
      <c r="E2435"/>
      <c r="F2435"/>
      <c r="G2435"/>
      <c r="H2435"/>
    </row>
    <row r="2436" spans="1:8">
      <c r="A2436" s="46" t="s">
        <v>5167</v>
      </c>
      <c r="B2436" s="46" t="s">
        <v>5168</v>
      </c>
      <c r="C2436"/>
      <c r="D2436"/>
      <c r="E2436"/>
      <c r="F2436"/>
      <c r="G2436"/>
      <c r="H2436"/>
    </row>
    <row r="2437" spans="1:8">
      <c r="A2437" s="46" t="s">
        <v>5169</v>
      </c>
      <c r="B2437" s="46" t="s">
        <v>5170</v>
      </c>
      <c r="C2437"/>
      <c r="D2437"/>
      <c r="E2437"/>
      <c r="F2437"/>
      <c r="G2437"/>
      <c r="H2437"/>
    </row>
    <row r="2438" spans="1:8">
      <c r="A2438" s="46" t="s">
        <v>5171</v>
      </c>
      <c r="B2438" s="46" t="s">
        <v>5172</v>
      </c>
      <c r="C2438"/>
      <c r="D2438"/>
      <c r="E2438"/>
      <c r="F2438"/>
      <c r="G2438"/>
      <c r="H2438"/>
    </row>
    <row r="2439" spans="1:8">
      <c r="A2439" s="46" t="s">
        <v>5173</v>
      </c>
      <c r="B2439" s="46" t="s">
        <v>5174</v>
      </c>
      <c r="C2439"/>
      <c r="D2439"/>
      <c r="E2439"/>
      <c r="F2439"/>
      <c r="G2439"/>
      <c r="H2439"/>
    </row>
    <row r="2440" spans="1:8">
      <c r="A2440" s="46" t="s">
        <v>5175</v>
      </c>
      <c r="B2440" s="46" t="s">
        <v>5176</v>
      </c>
      <c r="C2440"/>
      <c r="D2440"/>
      <c r="E2440"/>
      <c r="F2440"/>
      <c r="G2440"/>
      <c r="H2440"/>
    </row>
    <row r="2441" spans="1:8">
      <c r="A2441" s="46" t="s">
        <v>5177</v>
      </c>
      <c r="B2441" s="46" t="s">
        <v>5178</v>
      </c>
      <c r="C2441"/>
      <c r="D2441"/>
      <c r="E2441"/>
      <c r="F2441"/>
      <c r="G2441"/>
      <c r="H2441"/>
    </row>
    <row r="2442" spans="1:8">
      <c r="A2442" s="46" t="s">
        <v>5179</v>
      </c>
      <c r="B2442" s="46" t="s">
        <v>5180</v>
      </c>
      <c r="C2442"/>
      <c r="D2442"/>
      <c r="E2442"/>
      <c r="F2442"/>
      <c r="G2442"/>
      <c r="H2442"/>
    </row>
    <row r="2443" spans="1:8">
      <c r="A2443" s="46" t="s">
        <v>5181</v>
      </c>
      <c r="B2443" s="46" t="s">
        <v>5182</v>
      </c>
      <c r="C2443"/>
      <c r="D2443"/>
      <c r="E2443"/>
      <c r="F2443"/>
      <c r="G2443"/>
      <c r="H2443"/>
    </row>
    <row r="2444" spans="1:8">
      <c r="A2444" s="46" t="s">
        <v>5183</v>
      </c>
      <c r="B2444" s="46" t="s">
        <v>5184</v>
      </c>
      <c r="C2444"/>
      <c r="D2444"/>
      <c r="E2444"/>
      <c r="F2444"/>
      <c r="G2444"/>
      <c r="H2444"/>
    </row>
    <row r="2445" spans="1:8">
      <c r="A2445" s="46" t="s">
        <v>5185</v>
      </c>
      <c r="B2445" s="46" t="s">
        <v>5186</v>
      </c>
      <c r="C2445"/>
      <c r="D2445"/>
      <c r="E2445"/>
      <c r="F2445"/>
      <c r="G2445"/>
      <c r="H2445"/>
    </row>
    <row r="2446" spans="1:8">
      <c r="A2446" s="46" t="s">
        <v>5187</v>
      </c>
      <c r="B2446" s="46" t="s">
        <v>5188</v>
      </c>
      <c r="C2446"/>
      <c r="D2446"/>
      <c r="E2446"/>
      <c r="F2446"/>
      <c r="G2446"/>
      <c r="H2446"/>
    </row>
    <row r="2447" spans="1:8">
      <c r="A2447" s="46" t="s">
        <v>5189</v>
      </c>
      <c r="B2447" s="46" t="s">
        <v>5190</v>
      </c>
      <c r="C2447"/>
      <c r="D2447"/>
      <c r="E2447"/>
      <c r="F2447"/>
      <c r="G2447"/>
      <c r="H2447"/>
    </row>
    <row r="2448" spans="1:8">
      <c r="A2448" s="46" t="s">
        <v>5191</v>
      </c>
      <c r="B2448" s="46" t="s">
        <v>5192</v>
      </c>
      <c r="C2448"/>
      <c r="D2448"/>
      <c r="E2448"/>
      <c r="F2448"/>
      <c r="G2448"/>
      <c r="H2448"/>
    </row>
    <row r="2449" spans="1:8">
      <c r="A2449" s="46" t="s">
        <v>5193</v>
      </c>
      <c r="B2449" s="46" t="s">
        <v>5194</v>
      </c>
      <c r="C2449"/>
      <c r="D2449"/>
      <c r="E2449"/>
      <c r="F2449"/>
      <c r="G2449"/>
      <c r="H2449"/>
    </row>
    <row r="2450" spans="1:8">
      <c r="A2450" s="46" t="s">
        <v>5195</v>
      </c>
      <c r="B2450" s="46" t="s">
        <v>5196</v>
      </c>
      <c r="C2450"/>
      <c r="D2450"/>
      <c r="E2450"/>
      <c r="F2450"/>
      <c r="G2450"/>
      <c r="H2450"/>
    </row>
    <row r="2451" spans="1:8">
      <c r="A2451" s="46" t="s">
        <v>5197</v>
      </c>
      <c r="B2451" s="46" t="s">
        <v>5198</v>
      </c>
      <c r="C2451"/>
      <c r="D2451"/>
      <c r="E2451"/>
      <c r="F2451"/>
      <c r="G2451"/>
      <c r="H2451"/>
    </row>
    <row r="2452" spans="1:8">
      <c r="A2452" s="46" t="s">
        <v>5199</v>
      </c>
      <c r="B2452" s="46" t="s">
        <v>5200</v>
      </c>
      <c r="C2452"/>
      <c r="D2452"/>
      <c r="E2452"/>
      <c r="F2452"/>
      <c r="G2452"/>
      <c r="H2452"/>
    </row>
    <row r="2453" spans="1:8">
      <c r="A2453" s="46" t="s">
        <v>5201</v>
      </c>
      <c r="B2453" s="46" t="s">
        <v>5202</v>
      </c>
      <c r="C2453"/>
      <c r="D2453"/>
      <c r="E2453"/>
      <c r="F2453"/>
      <c r="G2453"/>
      <c r="H2453"/>
    </row>
    <row r="2454" spans="1:8">
      <c r="A2454" s="46" t="s">
        <v>5203</v>
      </c>
      <c r="B2454" s="46" t="s">
        <v>5204</v>
      </c>
      <c r="C2454"/>
      <c r="D2454"/>
      <c r="E2454"/>
      <c r="F2454"/>
      <c r="G2454"/>
      <c r="H2454"/>
    </row>
    <row r="2455" spans="1:8">
      <c r="A2455" s="46" t="s">
        <v>5205</v>
      </c>
      <c r="B2455" s="46" t="s">
        <v>5206</v>
      </c>
      <c r="C2455"/>
      <c r="D2455"/>
      <c r="E2455"/>
      <c r="F2455"/>
      <c r="G2455"/>
      <c r="H2455"/>
    </row>
    <row r="2456" spans="1:8">
      <c r="A2456" s="46" t="s">
        <v>5207</v>
      </c>
      <c r="B2456" s="46" t="s">
        <v>5208</v>
      </c>
      <c r="C2456"/>
      <c r="D2456"/>
      <c r="E2456"/>
      <c r="F2456"/>
      <c r="G2456"/>
      <c r="H2456"/>
    </row>
    <row r="2457" spans="1:8">
      <c r="A2457" s="46" t="s">
        <v>5209</v>
      </c>
      <c r="B2457" s="46" t="s">
        <v>5210</v>
      </c>
      <c r="C2457"/>
      <c r="D2457"/>
      <c r="E2457"/>
      <c r="F2457"/>
      <c r="G2457"/>
      <c r="H2457"/>
    </row>
    <row r="2458" spans="1:8">
      <c r="A2458" s="46" t="s">
        <v>5211</v>
      </c>
      <c r="B2458" s="46" t="s">
        <v>5212</v>
      </c>
      <c r="C2458"/>
      <c r="D2458"/>
      <c r="E2458"/>
      <c r="F2458"/>
      <c r="G2458"/>
      <c r="H2458"/>
    </row>
    <row r="2459" spans="1:8">
      <c r="A2459" s="46" t="s">
        <v>5213</v>
      </c>
      <c r="B2459" s="46" t="s">
        <v>5214</v>
      </c>
      <c r="C2459"/>
      <c r="D2459"/>
      <c r="E2459"/>
      <c r="F2459"/>
      <c r="G2459"/>
      <c r="H2459"/>
    </row>
    <row r="2460" spans="1:8">
      <c r="A2460" s="46" t="s">
        <v>5215</v>
      </c>
      <c r="B2460" s="46" t="s">
        <v>5216</v>
      </c>
      <c r="C2460"/>
      <c r="D2460"/>
      <c r="E2460"/>
      <c r="F2460"/>
      <c r="G2460"/>
      <c r="H2460"/>
    </row>
    <row r="2461" spans="1:8">
      <c r="A2461" s="46" t="s">
        <v>5217</v>
      </c>
      <c r="B2461" s="46" t="s">
        <v>5218</v>
      </c>
      <c r="C2461"/>
      <c r="D2461"/>
      <c r="E2461"/>
      <c r="F2461"/>
      <c r="G2461"/>
      <c r="H2461"/>
    </row>
    <row r="2462" spans="1:8">
      <c r="A2462" s="46" t="s">
        <v>5219</v>
      </c>
      <c r="B2462" s="46" t="s">
        <v>5220</v>
      </c>
      <c r="C2462"/>
      <c r="D2462"/>
      <c r="E2462"/>
      <c r="F2462"/>
      <c r="G2462"/>
      <c r="H2462"/>
    </row>
    <row r="2463" spans="1:8">
      <c r="A2463" s="46" t="s">
        <v>5221</v>
      </c>
      <c r="B2463" s="46" t="s">
        <v>5222</v>
      </c>
      <c r="C2463"/>
      <c r="D2463"/>
      <c r="E2463"/>
      <c r="F2463"/>
      <c r="G2463"/>
      <c r="H2463"/>
    </row>
    <row r="2464" spans="1:8">
      <c r="A2464" s="46" t="s">
        <v>5223</v>
      </c>
      <c r="B2464" s="46" t="s">
        <v>5224</v>
      </c>
      <c r="C2464"/>
      <c r="D2464"/>
      <c r="E2464"/>
      <c r="F2464"/>
      <c r="G2464"/>
      <c r="H2464"/>
    </row>
    <row r="2465" spans="1:8">
      <c r="A2465" s="46" t="s">
        <v>5225</v>
      </c>
      <c r="B2465" s="46" t="s">
        <v>5226</v>
      </c>
      <c r="C2465"/>
      <c r="D2465"/>
      <c r="E2465"/>
      <c r="F2465"/>
      <c r="G2465"/>
      <c r="H2465"/>
    </row>
    <row r="2466" spans="1:8">
      <c r="A2466" s="46" t="s">
        <v>5227</v>
      </c>
      <c r="B2466" s="46" t="s">
        <v>5228</v>
      </c>
      <c r="C2466"/>
      <c r="D2466"/>
      <c r="E2466"/>
      <c r="F2466"/>
      <c r="G2466"/>
      <c r="H2466"/>
    </row>
    <row r="2467" spans="1:8">
      <c r="A2467" s="46" t="s">
        <v>5229</v>
      </c>
      <c r="B2467" s="46" t="s">
        <v>5230</v>
      </c>
      <c r="C2467"/>
      <c r="D2467"/>
      <c r="E2467"/>
      <c r="F2467"/>
      <c r="G2467"/>
      <c r="H2467"/>
    </row>
    <row r="2468" spans="1:8">
      <c r="A2468" s="46" t="s">
        <v>5231</v>
      </c>
      <c r="B2468" s="46" t="s">
        <v>5232</v>
      </c>
      <c r="C2468"/>
      <c r="D2468"/>
      <c r="E2468"/>
      <c r="F2468"/>
      <c r="G2468"/>
      <c r="H2468"/>
    </row>
    <row r="2469" spans="1:8">
      <c r="A2469" s="46" t="s">
        <v>5233</v>
      </c>
      <c r="B2469" s="46" t="s">
        <v>5234</v>
      </c>
      <c r="C2469"/>
      <c r="D2469"/>
      <c r="E2469"/>
      <c r="F2469"/>
      <c r="G2469"/>
      <c r="H2469"/>
    </row>
    <row r="2470" spans="1:8">
      <c r="A2470" s="46" t="s">
        <v>5235</v>
      </c>
      <c r="B2470" s="46" t="s">
        <v>5236</v>
      </c>
      <c r="C2470"/>
      <c r="D2470"/>
      <c r="E2470"/>
      <c r="F2470"/>
      <c r="G2470"/>
      <c r="H2470"/>
    </row>
    <row r="2471" spans="1:8">
      <c r="A2471" s="46" t="s">
        <v>5237</v>
      </c>
      <c r="B2471" s="46" t="s">
        <v>5238</v>
      </c>
      <c r="C2471"/>
      <c r="D2471"/>
      <c r="E2471"/>
      <c r="F2471"/>
      <c r="G2471"/>
      <c r="H2471"/>
    </row>
    <row r="2472" spans="1:8">
      <c r="A2472" s="46" t="s">
        <v>5239</v>
      </c>
      <c r="B2472" s="46" t="s">
        <v>5240</v>
      </c>
      <c r="C2472"/>
      <c r="D2472"/>
      <c r="E2472"/>
      <c r="F2472"/>
      <c r="G2472"/>
      <c r="H2472"/>
    </row>
    <row r="2473" spans="1:8">
      <c r="A2473" s="46" t="s">
        <v>5241</v>
      </c>
      <c r="B2473" s="46" t="s">
        <v>5242</v>
      </c>
      <c r="C2473"/>
      <c r="D2473"/>
      <c r="E2473"/>
      <c r="F2473"/>
      <c r="G2473"/>
      <c r="H2473"/>
    </row>
    <row r="2474" spans="1:8">
      <c r="A2474" s="46" t="s">
        <v>5243</v>
      </c>
      <c r="B2474" s="46" t="s">
        <v>5244</v>
      </c>
      <c r="C2474"/>
      <c r="D2474"/>
      <c r="E2474"/>
      <c r="F2474"/>
      <c r="G2474"/>
      <c r="H2474"/>
    </row>
    <row r="2475" spans="1:8">
      <c r="A2475" s="46" t="s">
        <v>5245</v>
      </c>
      <c r="B2475" s="46" t="s">
        <v>5246</v>
      </c>
      <c r="C2475"/>
      <c r="D2475"/>
      <c r="E2475"/>
      <c r="F2475"/>
      <c r="G2475"/>
      <c r="H2475"/>
    </row>
    <row r="2476" spans="1:8">
      <c r="A2476" s="46" t="s">
        <v>5247</v>
      </c>
      <c r="B2476" s="46" t="s">
        <v>5248</v>
      </c>
      <c r="C2476"/>
      <c r="D2476"/>
      <c r="E2476"/>
      <c r="F2476"/>
      <c r="G2476"/>
      <c r="H2476"/>
    </row>
    <row r="2477" spans="1:8">
      <c r="A2477" s="46" t="s">
        <v>5249</v>
      </c>
      <c r="B2477" s="46" t="s">
        <v>5250</v>
      </c>
      <c r="C2477"/>
      <c r="D2477"/>
      <c r="E2477"/>
      <c r="F2477"/>
      <c r="G2477"/>
      <c r="H2477"/>
    </row>
    <row r="2478" spans="1:8">
      <c r="A2478" s="46" t="s">
        <v>5251</v>
      </c>
      <c r="B2478" s="46" t="s">
        <v>5252</v>
      </c>
      <c r="C2478"/>
      <c r="D2478"/>
      <c r="E2478"/>
      <c r="F2478"/>
      <c r="G2478"/>
      <c r="H2478"/>
    </row>
    <row r="2479" spans="1:8">
      <c r="A2479" s="46" t="s">
        <v>5253</v>
      </c>
      <c r="B2479" s="46" t="s">
        <v>5254</v>
      </c>
      <c r="C2479"/>
      <c r="D2479"/>
      <c r="E2479"/>
      <c r="F2479"/>
      <c r="G2479"/>
      <c r="H2479"/>
    </row>
    <row r="2480" spans="1:8">
      <c r="A2480" s="46" t="s">
        <v>5255</v>
      </c>
      <c r="B2480" s="46" t="s">
        <v>5256</v>
      </c>
      <c r="C2480"/>
      <c r="D2480"/>
      <c r="E2480"/>
      <c r="F2480"/>
      <c r="G2480"/>
      <c r="H2480"/>
    </row>
    <row r="2481" spans="1:8">
      <c r="A2481" s="46" t="s">
        <v>5257</v>
      </c>
      <c r="B2481" s="46" t="s">
        <v>5258</v>
      </c>
      <c r="C2481"/>
      <c r="D2481"/>
      <c r="E2481"/>
      <c r="F2481"/>
      <c r="G2481"/>
      <c r="H2481"/>
    </row>
    <row r="2482" spans="1:8">
      <c r="A2482" s="46" t="s">
        <v>5259</v>
      </c>
      <c r="B2482" s="46" t="s">
        <v>5260</v>
      </c>
      <c r="C2482"/>
      <c r="D2482"/>
      <c r="E2482"/>
      <c r="F2482"/>
      <c r="G2482"/>
      <c r="H2482"/>
    </row>
    <row r="2483" spans="1:8">
      <c r="A2483" s="46" t="s">
        <v>5261</v>
      </c>
      <c r="B2483" s="46" t="s">
        <v>5262</v>
      </c>
      <c r="C2483"/>
      <c r="D2483"/>
      <c r="E2483"/>
      <c r="F2483"/>
      <c r="G2483"/>
      <c r="H2483"/>
    </row>
    <row r="2484" spans="1:8">
      <c r="A2484" s="46" t="s">
        <v>5263</v>
      </c>
      <c r="B2484" s="46" t="s">
        <v>5264</v>
      </c>
      <c r="C2484"/>
      <c r="D2484"/>
      <c r="E2484"/>
      <c r="F2484"/>
      <c r="G2484"/>
      <c r="H2484"/>
    </row>
    <row r="2485" spans="1:8">
      <c r="A2485" s="46" t="s">
        <v>5265</v>
      </c>
      <c r="B2485" s="46" t="s">
        <v>5266</v>
      </c>
      <c r="C2485"/>
      <c r="D2485"/>
      <c r="E2485"/>
      <c r="F2485"/>
      <c r="G2485"/>
      <c r="H2485"/>
    </row>
    <row r="2486" spans="1:8">
      <c r="A2486" s="46" t="s">
        <v>5267</v>
      </c>
      <c r="B2486" s="46" t="s">
        <v>5268</v>
      </c>
      <c r="C2486"/>
      <c r="D2486"/>
      <c r="E2486"/>
      <c r="F2486"/>
      <c r="G2486"/>
      <c r="H2486"/>
    </row>
    <row r="2487" spans="1:8">
      <c r="A2487" s="46" t="s">
        <v>5269</v>
      </c>
      <c r="B2487" s="46" t="s">
        <v>5270</v>
      </c>
      <c r="C2487"/>
      <c r="D2487"/>
      <c r="E2487"/>
      <c r="F2487"/>
      <c r="G2487"/>
      <c r="H2487"/>
    </row>
    <row r="2488" spans="1:8">
      <c r="A2488" s="46" t="s">
        <v>5271</v>
      </c>
      <c r="B2488" s="46" t="s">
        <v>5272</v>
      </c>
      <c r="C2488"/>
      <c r="D2488"/>
      <c r="E2488"/>
      <c r="F2488"/>
      <c r="G2488"/>
      <c r="H2488"/>
    </row>
    <row r="2489" spans="1:8">
      <c r="A2489" s="46" t="s">
        <v>5273</v>
      </c>
      <c r="B2489" s="46" t="s">
        <v>5274</v>
      </c>
      <c r="C2489"/>
      <c r="D2489"/>
      <c r="E2489"/>
      <c r="F2489"/>
      <c r="G2489"/>
      <c r="H2489"/>
    </row>
    <row r="2490" spans="1:8">
      <c r="A2490" s="46" t="s">
        <v>5275</v>
      </c>
      <c r="B2490" s="46" t="s">
        <v>5276</v>
      </c>
      <c r="C2490"/>
      <c r="D2490"/>
      <c r="E2490"/>
      <c r="F2490"/>
      <c r="G2490"/>
      <c r="H2490"/>
    </row>
    <row r="2491" spans="1:8">
      <c r="A2491" s="46" t="s">
        <v>5277</v>
      </c>
      <c r="B2491" s="46" t="s">
        <v>5278</v>
      </c>
      <c r="C2491"/>
      <c r="D2491"/>
      <c r="E2491"/>
      <c r="F2491"/>
      <c r="G2491"/>
      <c r="H2491"/>
    </row>
    <row r="2492" spans="1:8">
      <c r="A2492" s="46" t="s">
        <v>5279</v>
      </c>
      <c r="B2492" s="46" t="s">
        <v>5280</v>
      </c>
      <c r="C2492"/>
      <c r="D2492"/>
      <c r="E2492"/>
      <c r="F2492"/>
      <c r="G2492"/>
      <c r="H2492"/>
    </row>
    <row r="2493" spans="1:8">
      <c r="A2493" s="46" t="s">
        <v>5281</v>
      </c>
      <c r="B2493" s="46" t="s">
        <v>5282</v>
      </c>
      <c r="C2493"/>
      <c r="D2493"/>
      <c r="E2493"/>
      <c r="F2493"/>
      <c r="G2493"/>
      <c r="H2493"/>
    </row>
    <row r="2494" spans="1:8">
      <c r="A2494" s="46" t="s">
        <v>5283</v>
      </c>
      <c r="B2494" s="46" t="s">
        <v>5284</v>
      </c>
      <c r="C2494"/>
      <c r="D2494"/>
      <c r="E2494"/>
      <c r="F2494"/>
      <c r="G2494"/>
      <c r="H2494"/>
    </row>
    <row r="2495" spans="1:8">
      <c r="A2495" s="46" t="s">
        <v>5285</v>
      </c>
      <c r="B2495" s="46" t="s">
        <v>5286</v>
      </c>
      <c r="C2495"/>
      <c r="D2495"/>
      <c r="E2495"/>
      <c r="F2495"/>
      <c r="G2495"/>
      <c r="H2495"/>
    </row>
    <row r="2496" spans="1:8">
      <c r="A2496" s="46" t="s">
        <v>5287</v>
      </c>
      <c r="B2496" s="46" t="s">
        <v>5288</v>
      </c>
      <c r="C2496"/>
      <c r="D2496"/>
      <c r="E2496"/>
      <c r="F2496"/>
      <c r="G2496"/>
      <c r="H2496"/>
    </row>
    <row r="2497" spans="1:8">
      <c r="A2497" s="46" t="s">
        <v>5289</v>
      </c>
      <c r="B2497" s="46" t="s">
        <v>5290</v>
      </c>
      <c r="C2497"/>
      <c r="D2497"/>
      <c r="E2497"/>
      <c r="F2497"/>
      <c r="G2497"/>
      <c r="H2497"/>
    </row>
    <row r="2498" spans="1:8">
      <c r="A2498" s="46" t="s">
        <v>5291</v>
      </c>
      <c r="B2498" s="46" t="s">
        <v>5292</v>
      </c>
      <c r="C2498"/>
      <c r="D2498"/>
      <c r="E2498"/>
      <c r="F2498"/>
      <c r="G2498"/>
      <c r="H2498"/>
    </row>
    <row r="2499" spans="1:8">
      <c r="A2499" s="46" t="s">
        <v>5293</v>
      </c>
      <c r="B2499" s="46" t="s">
        <v>5294</v>
      </c>
      <c r="C2499"/>
      <c r="D2499"/>
      <c r="E2499"/>
      <c r="F2499"/>
      <c r="G2499"/>
      <c r="H2499"/>
    </row>
    <row r="2500" spans="1:8">
      <c r="A2500" s="46" t="s">
        <v>5295</v>
      </c>
      <c r="B2500" s="46" t="s">
        <v>5296</v>
      </c>
      <c r="C2500"/>
      <c r="D2500"/>
      <c r="E2500"/>
      <c r="F2500"/>
      <c r="G2500"/>
      <c r="H2500"/>
    </row>
    <row r="2501" spans="1:8">
      <c r="A2501" s="46" t="s">
        <v>5297</v>
      </c>
      <c r="B2501" s="46" t="s">
        <v>5298</v>
      </c>
      <c r="C2501"/>
      <c r="D2501"/>
      <c r="E2501"/>
      <c r="F2501"/>
      <c r="G2501"/>
      <c r="H2501"/>
    </row>
    <row r="2502" spans="1:8">
      <c r="A2502" s="46" t="s">
        <v>5299</v>
      </c>
      <c r="B2502" s="46" t="s">
        <v>5300</v>
      </c>
      <c r="C2502"/>
      <c r="D2502"/>
      <c r="E2502"/>
      <c r="F2502"/>
      <c r="G2502"/>
      <c r="H2502"/>
    </row>
    <row r="2503" spans="1:8">
      <c r="A2503" s="46" t="s">
        <v>5301</v>
      </c>
      <c r="B2503" s="46" t="s">
        <v>5302</v>
      </c>
      <c r="C2503"/>
      <c r="D2503"/>
      <c r="E2503"/>
      <c r="F2503"/>
      <c r="G2503"/>
      <c r="H2503"/>
    </row>
    <row r="2504" spans="1:8">
      <c r="A2504" s="46" t="s">
        <v>5303</v>
      </c>
      <c r="B2504" s="46" t="s">
        <v>5304</v>
      </c>
      <c r="C2504"/>
      <c r="D2504"/>
      <c r="E2504"/>
      <c r="F2504"/>
      <c r="G2504"/>
      <c r="H2504"/>
    </row>
    <row r="2505" spans="1:8">
      <c r="A2505" s="46" t="s">
        <v>5305</v>
      </c>
      <c r="B2505" s="46" t="s">
        <v>5306</v>
      </c>
      <c r="C2505"/>
      <c r="D2505"/>
      <c r="E2505"/>
      <c r="F2505"/>
      <c r="G2505"/>
      <c r="H2505"/>
    </row>
    <row r="2506" spans="1:8">
      <c r="A2506" s="46" t="s">
        <v>5307</v>
      </c>
      <c r="B2506" s="46" t="s">
        <v>5308</v>
      </c>
      <c r="C2506"/>
      <c r="D2506"/>
      <c r="E2506"/>
      <c r="F2506"/>
      <c r="G2506"/>
      <c r="H2506"/>
    </row>
    <row r="2507" spans="1:8">
      <c r="A2507" s="46" t="s">
        <v>5309</v>
      </c>
      <c r="B2507" s="46" t="s">
        <v>5310</v>
      </c>
      <c r="C2507"/>
      <c r="D2507"/>
      <c r="E2507"/>
      <c r="F2507"/>
      <c r="G2507"/>
      <c r="H2507"/>
    </row>
    <row r="2508" spans="1:8">
      <c r="A2508" s="46" t="s">
        <v>5311</v>
      </c>
      <c r="B2508" s="46" t="s">
        <v>5312</v>
      </c>
      <c r="C2508"/>
      <c r="D2508"/>
      <c r="E2508"/>
      <c r="F2508"/>
      <c r="G2508"/>
      <c r="H2508"/>
    </row>
    <row r="2509" spans="1:8">
      <c r="A2509" s="46" t="s">
        <v>5313</v>
      </c>
      <c r="B2509" s="46" t="s">
        <v>5314</v>
      </c>
      <c r="C2509"/>
      <c r="D2509"/>
      <c r="E2509"/>
      <c r="F2509"/>
      <c r="G2509"/>
      <c r="H2509"/>
    </row>
    <row r="2510" spans="1:8">
      <c r="A2510" s="46" t="s">
        <v>5315</v>
      </c>
      <c r="B2510" s="46" t="s">
        <v>5316</v>
      </c>
      <c r="C2510"/>
      <c r="D2510"/>
      <c r="E2510"/>
      <c r="F2510"/>
      <c r="G2510"/>
      <c r="H2510"/>
    </row>
    <row r="2511" spans="1:8">
      <c r="A2511" s="46" t="s">
        <v>5317</v>
      </c>
      <c r="B2511" s="46" t="s">
        <v>5318</v>
      </c>
      <c r="C2511"/>
      <c r="D2511"/>
      <c r="E2511"/>
      <c r="F2511"/>
      <c r="G2511"/>
      <c r="H2511"/>
    </row>
    <row r="2512" spans="1:8">
      <c r="A2512" s="46" t="s">
        <v>5319</v>
      </c>
      <c r="B2512" s="46" t="s">
        <v>5320</v>
      </c>
      <c r="C2512"/>
      <c r="D2512"/>
      <c r="E2512"/>
      <c r="F2512"/>
      <c r="G2512"/>
      <c r="H2512"/>
    </row>
    <row r="2513" spans="1:8">
      <c r="A2513" s="46" t="s">
        <v>5321</v>
      </c>
      <c r="B2513" s="46" t="s">
        <v>5322</v>
      </c>
      <c r="C2513"/>
      <c r="D2513"/>
      <c r="E2513"/>
      <c r="F2513"/>
      <c r="G2513"/>
      <c r="H2513"/>
    </row>
    <row r="2514" spans="1:8">
      <c r="A2514" s="46" t="s">
        <v>5323</v>
      </c>
      <c r="B2514" s="46" t="s">
        <v>5324</v>
      </c>
      <c r="C2514"/>
      <c r="D2514"/>
      <c r="E2514"/>
      <c r="F2514"/>
      <c r="G2514"/>
      <c r="H2514"/>
    </row>
    <row r="2515" spans="1:8">
      <c r="A2515" s="46" t="s">
        <v>5325</v>
      </c>
      <c r="B2515" s="46" t="s">
        <v>5326</v>
      </c>
      <c r="C2515"/>
      <c r="D2515"/>
      <c r="E2515"/>
      <c r="F2515"/>
      <c r="G2515"/>
      <c r="H2515"/>
    </row>
    <row r="2516" spans="1:8">
      <c r="A2516" s="46" t="s">
        <v>5327</v>
      </c>
      <c r="B2516" s="46" t="s">
        <v>5328</v>
      </c>
      <c r="C2516"/>
      <c r="D2516"/>
      <c r="E2516"/>
      <c r="F2516"/>
      <c r="G2516"/>
      <c r="H2516"/>
    </row>
    <row r="2517" spans="1:8">
      <c r="A2517" s="46" t="s">
        <v>5329</v>
      </c>
      <c r="B2517" s="46" t="s">
        <v>5330</v>
      </c>
      <c r="C2517"/>
      <c r="D2517"/>
      <c r="E2517"/>
      <c r="F2517"/>
      <c r="G2517"/>
      <c r="H2517"/>
    </row>
    <row r="2518" spans="1:8">
      <c r="A2518" s="46" t="s">
        <v>5331</v>
      </c>
      <c r="B2518" s="46" t="s">
        <v>5332</v>
      </c>
      <c r="C2518"/>
      <c r="D2518"/>
      <c r="E2518"/>
      <c r="F2518"/>
      <c r="G2518"/>
      <c r="H2518"/>
    </row>
    <row r="2519" spans="1:8">
      <c r="A2519" s="46" t="s">
        <v>5333</v>
      </c>
      <c r="B2519" s="46" t="s">
        <v>5334</v>
      </c>
      <c r="C2519"/>
      <c r="D2519"/>
      <c r="E2519"/>
      <c r="F2519"/>
      <c r="G2519"/>
      <c r="H2519"/>
    </row>
    <row r="2520" spans="1:8">
      <c r="A2520" s="46" t="s">
        <v>5335</v>
      </c>
      <c r="B2520" s="46" t="s">
        <v>5336</v>
      </c>
      <c r="C2520"/>
      <c r="D2520"/>
      <c r="E2520"/>
      <c r="F2520"/>
      <c r="G2520"/>
      <c r="H2520"/>
    </row>
    <row r="2521" spans="1:8">
      <c r="A2521" s="46" t="s">
        <v>5337</v>
      </c>
      <c r="B2521" s="46" t="s">
        <v>5338</v>
      </c>
      <c r="C2521"/>
      <c r="D2521"/>
      <c r="E2521"/>
      <c r="F2521"/>
      <c r="G2521"/>
      <c r="H2521"/>
    </row>
    <row r="2522" spans="1:8">
      <c r="A2522" s="46" t="s">
        <v>5339</v>
      </c>
      <c r="B2522" s="46" t="s">
        <v>5340</v>
      </c>
      <c r="C2522"/>
      <c r="D2522"/>
      <c r="E2522"/>
      <c r="F2522"/>
      <c r="G2522"/>
      <c r="H2522"/>
    </row>
    <row r="2523" spans="1:8">
      <c r="A2523" s="46" t="s">
        <v>5341</v>
      </c>
      <c r="B2523" s="46" t="s">
        <v>5342</v>
      </c>
      <c r="C2523"/>
      <c r="D2523"/>
      <c r="E2523"/>
      <c r="F2523"/>
      <c r="G2523"/>
      <c r="H2523"/>
    </row>
    <row r="2524" spans="1:8">
      <c r="A2524" s="46" t="s">
        <v>5343</v>
      </c>
      <c r="B2524" s="46" t="s">
        <v>5344</v>
      </c>
      <c r="C2524"/>
      <c r="D2524"/>
      <c r="E2524"/>
      <c r="F2524"/>
      <c r="G2524"/>
      <c r="H2524"/>
    </row>
    <row r="2525" spans="1:8">
      <c r="A2525" s="46" t="s">
        <v>5345</v>
      </c>
      <c r="B2525" s="46" t="s">
        <v>5346</v>
      </c>
      <c r="C2525"/>
      <c r="D2525"/>
      <c r="E2525"/>
      <c r="F2525"/>
      <c r="G2525"/>
      <c r="H2525"/>
    </row>
    <row r="2526" spans="1:8">
      <c r="A2526" s="46" t="s">
        <v>5347</v>
      </c>
      <c r="B2526" s="46" t="s">
        <v>5348</v>
      </c>
      <c r="C2526"/>
      <c r="D2526"/>
      <c r="E2526"/>
      <c r="F2526"/>
      <c r="G2526"/>
      <c r="H2526"/>
    </row>
    <row r="2527" spans="1:8">
      <c r="A2527" s="46" t="s">
        <v>5349</v>
      </c>
      <c r="B2527" s="46" t="s">
        <v>5350</v>
      </c>
      <c r="C2527"/>
      <c r="D2527"/>
      <c r="E2527"/>
      <c r="F2527"/>
      <c r="G2527"/>
      <c r="H2527"/>
    </row>
    <row r="2528" spans="1:8">
      <c r="A2528" s="46" t="s">
        <v>5351</v>
      </c>
      <c r="B2528" s="46" t="s">
        <v>5352</v>
      </c>
      <c r="C2528"/>
      <c r="D2528"/>
      <c r="E2528"/>
      <c r="F2528"/>
      <c r="G2528"/>
      <c r="H2528"/>
    </row>
    <row r="2529" spans="1:8">
      <c r="A2529" s="46" t="s">
        <v>5353</v>
      </c>
      <c r="B2529" s="46" t="s">
        <v>5354</v>
      </c>
      <c r="C2529"/>
      <c r="D2529"/>
      <c r="E2529"/>
      <c r="F2529"/>
      <c r="G2529"/>
      <c r="H2529"/>
    </row>
    <row r="2530" spans="1:8">
      <c r="A2530" s="46" t="s">
        <v>5355</v>
      </c>
      <c r="B2530" s="46" t="s">
        <v>5356</v>
      </c>
      <c r="C2530"/>
      <c r="D2530"/>
      <c r="E2530"/>
      <c r="F2530"/>
      <c r="G2530"/>
      <c r="H2530"/>
    </row>
    <row r="2531" spans="1:8">
      <c r="A2531" s="46" t="s">
        <v>5357</v>
      </c>
      <c r="B2531" s="46" t="s">
        <v>5358</v>
      </c>
      <c r="C2531"/>
      <c r="D2531"/>
      <c r="E2531"/>
      <c r="F2531"/>
      <c r="G2531"/>
      <c r="H2531"/>
    </row>
    <row r="2532" spans="1:8">
      <c r="A2532" s="46" t="s">
        <v>5359</v>
      </c>
      <c r="B2532" s="46" t="s">
        <v>5360</v>
      </c>
      <c r="C2532"/>
      <c r="D2532"/>
      <c r="E2532"/>
      <c r="F2532"/>
      <c r="G2532"/>
      <c r="H2532"/>
    </row>
    <row r="2533" spans="1:8">
      <c r="A2533" s="46" t="s">
        <v>5361</v>
      </c>
      <c r="B2533" s="46" t="s">
        <v>5362</v>
      </c>
      <c r="C2533"/>
      <c r="D2533"/>
      <c r="E2533"/>
      <c r="F2533"/>
      <c r="G2533"/>
      <c r="H2533"/>
    </row>
    <row r="2534" spans="1:8">
      <c r="A2534" s="46" t="s">
        <v>5363</v>
      </c>
      <c r="B2534" s="46" t="s">
        <v>5364</v>
      </c>
      <c r="C2534"/>
      <c r="D2534"/>
      <c r="E2534"/>
      <c r="F2534"/>
      <c r="G2534"/>
      <c r="H2534"/>
    </row>
    <row r="2535" spans="1:8">
      <c r="A2535" s="46" t="s">
        <v>5365</v>
      </c>
      <c r="B2535" s="46" t="s">
        <v>5366</v>
      </c>
      <c r="C2535"/>
      <c r="D2535"/>
      <c r="E2535"/>
      <c r="F2535"/>
      <c r="G2535"/>
      <c r="H2535"/>
    </row>
    <row r="2536" spans="1:8">
      <c r="A2536" s="46" t="s">
        <v>5367</v>
      </c>
      <c r="B2536" s="46" t="s">
        <v>5368</v>
      </c>
      <c r="C2536"/>
      <c r="D2536"/>
      <c r="E2536"/>
      <c r="F2536"/>
      <c r="G2536"/>
      <c r="H2536"/>
    </row>
    <row r="2537" spans="1:8">
      <c r="A2537" s="46" t="s">
        <v>5369</v>
      </c>
      <c r="B2537" s="46" t="s">
        <v>5370</v>
      </c>
      <c r="C2537"/>
      <c r="D2537"/>
      <c r="E2537"/>
      <c r="F2537"/>
      <c r="G2537"/>
      <c r="H2537"/>
    </row>
    <row r="2538" spans="1:8">
      <c r="A2538" s="46" t="s">
        <v>5371</v>
      </c>
      <c r="B2538" s="46" t="s">
        <v>5372</v>
      </c>
      <c r="C2538"/>
      <c r="D2538"/>
      <c r="E2538"/>
      <c r="F2538"/>
      <c r="G2538"/>
      <c r="H2538"/>
    </row>
    <row r="2539" spans="1:8">
      <c r="A2539" s="46" t="s">
        <v>5373</v>
      </c>
      <c r="B2539" s="46" t="s">
        <v>5374</v>
      </c>
      <c r="C2539"/>
      <c r="D2539"/>
      <c r="E2539"/>
      <c r="F2539"/>
      <c r="G2539"/>
      <c r="H2539"/>
    </row>
    <row r="2540" spans="1:8">
      <c r="A2540" s="46" t="s">
        <v>5375</v>
      </c>
      <c r="B2540" s="46" t="s">
        <v>5376</v>
      </c>
      <c r="C2540"/>
      <c r="D2540"/>
      <c r="E2540"/>
      <c r="F2540"/>
      <c r="G2540"/>
      <c r="H2540"/>
    </row>
    <row r="2541" spans="1:8">
      <c r="A2541" s="46" t="s">
        <v>5377</v>
      </c>
      <c r="B2541" s="46" t="s">
        <v>5378</v>
      </c>
      <c r="C2541"/>
      <c r="D2541"/>
      <c r="E2541"/>
      <c r="F2541"/>
      <c r="G2541"/>
      <c r="H2541"/>
    </row>
    <row r="2542" spans="1:8">
      <c r="A2542" s="46" t="s">
        <v>5379</v>
      </c>
      <c r="B2542" s="46" t="s">
        <v>5380</v>
      </c>
      <c r="C2542"/>
      <c r="D2542"/>
      <c r="E2542"/>
      <c r="F2542"/>
      <c r="G2542"/>
      <c r="H2542"/>
    </row>
    <row r="2543" spans="1:8">
      <c r="A2543" s="46" t="s">
        <v>5381</v>
      </c>
      <c r="B2543" s="46" t="s">
        <v>5382</v>
      </c>
      <c r="C2543"/>
      <c r="D2543"/>
      <c r="E2543"/>
      <c r="F2543"/>
      <c r="G2543"/>
      <c r="H2543"/>
    </row>
    <row r="2544" spans="1:8">
      <c r="A2544" s="46" t="s">
        <v>5383</v>
      </c>
      <c r="B2544" s="46" t="s">
        <v>5384</v>
      </c>
      <c r="C2544"/>
      <c r="D2544"/>
      <c r="E2544"/>
      <c r="F2544"/>
      <c r="G2544"/>
      <c r="H2544"/>
    </row>
    <row r="2545" spans="1:8">
      <c r="A2545" s="46" t="s">
        <v>5385</v>
      </c>
      <c r="B2545" s="46" t="s">
        <v>5386</v>
      </c>
      <c r="C2545"/>
      <c r="D2545"/>
      <c r="E2545"/>
      <c r="F2545"/>
      <c r="G2545"/>
      <c r="H2545"/>
    </row>
    <row r="2546" spans="1:8">
      <c r="A2546" s="46" t="s">
        <v>5387</v>
      </c>
      <c r="B2546" s="46" t="s">
        <v>5388</v>
      </c>
      <c r="C2546"/>
      <c r="D2546"/>
      <c r="E2546"/>
      <c r="F2546"/>
      <c r="G2546"/>
      <c r="H2546"/>
    </row>
    <row r="2547" spans="1:8">
      <c r="A2547" s="46" t="s">
        <v>5389</v>
      </c>
      <c r="B2547" s="46" t="s">
        <v>5390</v>
      </c>
      <c r="C2547"/>
      <c r="D2547"/>
      <c r="E2547"/>
      <c r="F2547"/>
      <c r="G2547"/>
      <c r="H2547"/>
    </row>
    <row r="2548" spans="1:8">
      <c r="A2548" s="46" t="s">
        <v>5391</v>
      </c>
      <c r="B2548" s="46" t="s">
        <v>5392</v>
      </c>
      <c r="C2548"/>
      <c r="D2548"/>
      <c r="E2548"/>
      <c r="F2548"/>
      <c r="G2548"/>
      <c r="H2548"/>
    </row>
    <row r="2549" spans="1:8">
      <c r="A2549" s="46" t="s">
        <v>5393</v>
      </c>
      <c r="B2549" s="46" t="s">
        <v>5394</v>
      </c>
      <c r="C2549"/>
      <c r="D2549"/>
      <c r="E2549"/>
      <c r="F2549"/>
      <c r="G2549"/>
      <c r="H2549"/>
    </row>
    <row r="2550" spans="1:8">
      <c r="A2550" s="46" t="s">
        <v>5395</v>
      </c>
      <c r="B2550" s="46" t="s">
        <v>5396</v>
      </c>
      <c r="C2550"/>
      <c r="D2550"/>
      <c r="E2550"/>
      <c r="F2550"/>
      <c r="G2550"/>
      <c r="H2550"/>
    </row>
    <row r="2551" spans="1:8">
      <c r="A2551" s="46" t="s">
        <v>5397</v>
      </c>
      <c r="B2551" s="46" t="s">
        <v>5398</v>
      </c>
      <c r="C2551"/>
      <c r="D2551"/>
      <c r="E2551"/>
      <c r="F2551"/>
      <c r="G2551"/>
      <c r="H2551"/>
    </row>
    <row r="2552" spans="1:8">
      <c r="A2552" s="46" t="s">
        <v>5399</v>
      </c>
      <c r="B2552" s="46" t="s">
        <v>5400</v>
      </c>
      <c r="C2552"/>
      <c r="D2552"/>
      <c r="E2552"/>
      <c r="F2552"/>
      <c r="G2552"/>
      <c r="H2552"/>
    </row>
    <row r="2553" spans="1:8">
      <c r="A2553" s="46" t="s">
        <v>5401</v>
      </c>
      <c r="B2553" s="46" t="s">
        <v>5402</v>
      </c>
      <c r="C2553"/>
      <c r="D2553"/>
      <c r="E2553"/>
      <c r="F2553"/>
      <c r="G2553"/>
      <c r="H2553"/>
    </row>
    <row r="2554" spans="1:8">
      <c r="A2554" s="46" t="s">
        <v>5403</v>
      </c>
      <c r="B2554" s="46" t="s">
        <v>5404</v>
      </c>
      <c r="C2554"/>
      <c r="D2554"/>
      <c r="E2554"/>
      <c r="F2554"/>
      <c r="G2554"/>
      <c r="H2554"/>
    </row>
    <row r="2555" spans="1:8">
      <c r="A2555" s="46" t="s">
        <v>5405</v>
      </c>
      <c r="B2555" s="46" t="s">
        <v>5406</v>
      </c>
      <c r="C2555"/>
      <c r="D2555"/>
      <c r="E2555"/>
      <c r="F2555"/>
      <c r="G2555"/>
      <c r="H2555"/>
    </row>
    <row r="2556" spans="1:8">
      <c r="A2556" s="46" t="s">
        <v>5407</v>
      </c>
      <c r="B2556" s="46" t="s">
        <v>5408</v>
      </c>
      <c r="C2556"/>
      <c r="D2556"/>
      <c r="E2556"/>
      <c r="F2556"/>
      <c r="G2556"/>
      <c r="H2556"/>
    </row>
    <row r="2557" spans="1:8">
      <c r="A2557" s="46" t="s">
        <v>5409</v>
      </c>
      <c r="B2557" s="46" t="s">
        <v>5410</v>
      </c>
      <c r="C2557"/>
      <c r="D2557"/>
      <c r="E2557"/>
      <c r="F2557"/>
      <c r="G2557"/>
      <c r="H2557"/>
    </row>
    <row r="2558" spans="1:8">
      <c r="A2558" s="46" t="s">
        <v>5411</v>
      </c>
      <c r="B2558" s="46" t="s">
        <v>5412</v>
      </c>
      <c r="C2558"/>
      <c r="D2558"/>
      <c r="E2558"/>
      <c r="F2558"/>
      <c r="G2558"/>
      <c r="H2558"/>
    </row>
    <row r="2559" spans="1:8">
      <c r="A2559" s="46" t="s">
        <v>5413</v>
      </c>
      <c r="B2559" s="46" t="s">
        <v>5414</v>
      </c>
      <c r="C2559"/>
      <c r="D2559"/>
      <c r="E2559"/>
      <c r="F2559"/>
      <c r="G2559"/>
      <c r="H2559"/>
    </row>
    <row r="2560" spans="1:8">
      <c r="A2560" s="46" t="s">
        <v>5415</v>
      </c>
      <c r="B2560" s="46" t="s">
        <v>5416</v>
      </c>
      <c r="C2560"/>
      <c r="D2560"/>
      <c r="E2560"/>
      <c r="F2560"/>
      <c r="G2560"/>
      <c r="H2560"/>
    </row>
    <row r="2561" spans="1:8">
      <c r="A2561" s="46" t="s">
        <v>5417</v>
      </c>
      <c r="B2561" s="46" t="s">
        <v>5418</v>
      </c>
      <c r="C2561"/>
      <c r="D2561"/>
      <c r="E2561"/>
      <c r="F2561"/>
      <c r="G2561"/>
      <c r="H2561"/>
    </row>
    <row r="2562" spans="1:8">
      <c r="A2562" s="46" t="s">
        <v>5419</v>
      </c>
      <c r="B2562" s="46" t="s">
        <v>5420</v>
      </c>
      <c r="C2562"/>
      <c r="D2562"/>
      <c r="E2562"/>
      <c r="F2562"/>
      <c r="G2562"/>
      <c r="H2562"/>
    </row>
    <row r="2563" spans="1:8">
      <c r="A2563" s="46" t="s">
        <v>5421</v>
      </c>
      <c r="B2563" s="46" t="s">
        <v>5422</v>
      </c>
      <c r="C2563"/>
      <c r="D2563"/>
      <c r="E2563"/>
      <c r="F2563"/>
      <c r="G2563"/>
      <c r="H2563"/>
    </row>
    <row r="2564" spans="1:8">
      <c r="A2564" s="46" t="s">
        <v>5423</v>
      </c>
      <c r="B2564" s="46" t="s">
        <v>5424</v>
      </c>
      <c r="C2564"/>
      <c r="D2564"/>
      <c r="E2564"/>
      <c r="F2564"/>
      <c r="G2564"/>
      <c r="H2564"/>
    </row>
    <row r="2565" spans="1:8">
      <c r="A2565" s="46" t="s">
        <v>5425</v>
      </c>
      <c r="B2565" s="46" t="s">
        <v>5426</v>
      </c>
      <c r="C2565"/>
      <c r="D2565"/>
      <c r="E2565"/>
      <c r="F2565"/>
      <c r="G2565"/>
      <c r="H2565"/>
    </row>
    <row r="2566" spans="1:8">
      <c r="A2566" s="46" t="s">
        <v>5427</v>
      </c>
      <c r="B2566" s="46" t="s">
        <v>5428</v>
      </c>
      <c r="C2566"/>
      <c r="D2566"/>
      <c r="E2566"/>
      <c r="F2566"/>
      <c r="G2566"/>
      <c r="H2566"/>
    </row>
    <row r="2567" spans="1:8">
      <c r="A2567" s="46" t="s">
        <v>5429</v>
      </c>
      <c r="B2567" s="46" t="s">
        <v>5430</v>
      </c>
      <c r="C2567"/>
      <c r="D2567"/>
      <c r="E2567"/>
      <c r="F2567"/>
      <c r="G2567"/>
      <c r="H2567"/>
    </row>
    <row r="2568" spans="1:8">
      <c r="A2568" s="46" t="s">
        <v>5431</v>
      </c>
      <c r="B2568" s="46" t="s">
        <v>5432</v>
      </c>
      <c r="C2568"/>
      <c r="D2568"/>
      <c r="E2568"/>
      <c r="F2568"/>
      <c r="G2568"/>
      <c r="H2568"/>
    </row>
    <row r="2569" spans="1:8">
      <c r="A2569" s="46" t="s">
        <v>5433</v>
      </c>
      <c r="B2569" s="46" t="s">
        <v>5434</v>
      </c>
      <c r="C2569"/>
      <c r="D2569"/>
      <c r="E2569"/>
      <c r="F2569"/>
      <c r="G2569"/>
      <c r="H2569"/>
    </row>
    <row r="2570" spans="1:8">
      <c r="A2570" s="46" t="s">
        <v>5435</v>
      </c>
      <c r="B2570" s="46" t="s">
        <v>5436</v>
      </c>
      <c r="C2570"/>
      <c r="D2570"/>
      <c r="E2570"/>
      <c r="F2570"/>
      <c r="G2570"/>
      <c r="H2570"/>
    </row>
    <row r="2571" spans="1:8">
      <c r="A2571" s="46" t="s">
        <v>5437</v>
      </c>
      <c r="B2571" s="46" t="s">
        <v>5438</v>
      </c>
      <c r="C2571"/>
      <c r="D2571"/>
      <c r="E2571"/>
      <c r="F2571"/>
      <c r="G2571"/>
      <c r="H2571"/>
    </row>
    <row r="2572" spans="1:8">
      <c r="A2572" s="46" t="s">
        <v>5439</v>
      </c>
      <c r="B2572" s="46" t="s">
        <v>5440</v>
      </c>
      <c r="C2572"/>
      <c r="D2572"/>
      <c r="E2572"/>
      <c r="F2572"/>
      <c r="G2572"/>
      <c r="H2572"/>
    </row>
    <row r="2573" spans="1:8">
      <c r="A2573" s="46" t="s">
        <v>5441</v>
      </c>
      <c r="B2573" s="46" t="s">
        <v>5442</v>
      </c>
      <c r="C2573"/>
      <c r="D2573"/>
      <c r="E2573"/>
      <c r="F2573"/>
      <c r="G2573"/>
      <c r="H2573"/>
    </row>
    <row r="2574" spans="1:8">
      <c r="A2574" s="46" t="s">
        <v>5443</v>
      </c>
      <c r="B2574" s="46" t="s">
        <v>5444</v>
      </c>
      <c r="C2574"/>
      <c r="D2574"/>
      <c r="E2574"/>
      <c r="F2574"/>
      <c r="G2574"/>
      <c r="H2574"/>
    </row>
    <row r="2575" spans="1:8">
      <c r="A2575" s="46" t="s">
        <v>5445</v>
      </c>
      <c r="B2575" s="46" t="s">
        <v>5446</v>
      </c>
      <c r="C2575"/>
      <c r="D2575"/>
      <c r="E2575"/>
      <c r="F2575"/>
      <c r="G2575"/>
      <c r="H2575"/>
    </row>
    <row r="2576" spans="1:8">
      <c r="A2576" s="46" t="s">
        <v>5447</v>
      </c>
      <c r="B2576" s="46" t="s">
        <v>5448</v>
      </c>
      <c r="C2576"/>
      <c r="D2576"/>
      <c r="E2576"/>
      <c r="F2576"/>
      <c r="G2576"/>
      <c r="H2576"/>
    </row>
    <row r="2577" spans="1:8">
      <c r="A2577" s="46" t="s">
        <v>5449</v>
      </c>
      <c r="B2577" s="46" t="s">
        <v>5450</v>
      </c>
      <c r="C2577"/>
      <c r="D2577"/>
      <c r="E2577"/>
      <c r="F2577"/>
      <c r="G2577"/>
      <c r="H2577"/>
    </row>
    <row r="2578" spans="1:8">
      <c r="A2578" s="46" t="s">
        <v>5451</v>
      </c>
      <c r="B2578" s="46" t="s">
        <v>5452</v>
      </c>
      <c r="C2578"/>
      <c r="D2578"/>
      <c r="E2578"/>
      <c r="F2578"/>
      <c r="G2578"/>
      <c r="H2578"/>
    </row>
    <row r="2579" spans="1:8">
      <c r="A2579" s="46" t="s">
        <v>5453</v>
      </c>
      <c r="B2579" s="46" t="s">
        <v>5454</v>
      </c>
      <c r="C2579"/>
      <c r="D2579"/>
      <c r="E2579"/>
      <c r="F2579"/>
      <c r="G2579"/>
      <c r="H2579"/>
    </row>
    <row r="2580" spans="1:8">
      <c r="A2580" s="46" t="s">
        <v>5455</v>
      </c>
      <c r="B2580" s="46" t="s">
        <v>5456</v>
      </c>
      <c r="C2580"/>
      <c r="D2580"/>
      <c r="E2580"/>
      <c r="F2580"/>
      <c r="G2580"/>
      <c r="H2580"/>
    </row>
    <row r="2581" spans="1:8">
      <c r="A2581" s="46" t="s">
        <v>5457</v>
      </c>
      <c r="B2581" s="46" t="s">
        <v>5458</v>
      </c>
      <c r="C2581"/>
      <c r="D2581"/>
      <c r="E2581"/>
      <c r="F2581"/>
      <c r="G2581"/>
      <c r="H2581"/>
    </row>
    <row r="2582" spans="1:8">
      <c r="A2582" s="46" t="s">
        <v>5459</v>
      </c>
      <c r="B2582" s="46" t="s">
        <v>5460</v>
      </c>
      <c r="C2582"/>
      <c r="D2582"/>
      <c r="E2582"/>
      <c r="F2582"/>
      <c r="G2582"/>
      <c r="H2582"/>
    </row>
    <row r="2583" spans="1:8">
      <c r="A2583" s="46" t="s">
        <v>5461</v>
      </c>
      <c r="B2583" s="46" t="s">
        <v>5462</v>
      </c>
      <c r="C2583"/>
      <c r="D2583"/>
      <c r="E2583"/>
      <c r="F2583"/>
      <c r="G2583"/>
      <c r="H2583"/>
    </row>
    <row r="2584" spans="1:8">
      <c r="A2584" s="46" t="s">
        <v>5463</v>
      </c>
      <c r="B2584" s="46" t="s">
        <v>5464</v>
      </c>
      <c r="C2584"/>
      <c r="D2584"/>
      <c r="E2584"/>
      <c r="F2584"/>
      <c r="G2584"/>
      <c r="H2584"/>
    </row>
    <row r="2585" spans="1:8">
      <c r="A2585" s="46" t="s">
        <v>5465</v>
      </c>
      <c r="B2585" s="46" t="s">
        <v>5466</v>
      </c>
      <c r="C2585"/>
      <c r="D2585"/>
      <c r="E2585"/>
      <c r="F2585"/>
      <c r="G2585"/>
      <c r="H2585"/>
    </row>
    <row r="2586" spans="1:8">
      <c r="A2586" s="46" t="s">
        <v>5467</v>
      </c>
      <c r="B2586" s="46" t="s">
        <v>5468</v>
      </c>
      <c r="C2586"/>
      <c r="D2586"/>
      <c r="E2586"/>
      <c r="F2586"/>
      <c r="G2586"/>
      <c r="H2586"/>
    </row>
    <row r="2587" spans="1:8">
      <c r="A2587" s="46" t="s">
        <v>5469</v>
      </c>
      <c r="B2587" s="46" t="s">
        <v>5470</v>
      </c>
      <c r="C2587"/>
      <c r="D2587"/>
      <c r="E2587"/>
      <c r="F2587"/>
      <c r="G2587"/>
      <c r="H2587"/>
    </row>
    <row r="2588" spans="1:8">
      <c r="A2588" s="46" t="s">
        <v>5471</v>
      </c>
      <c r="B2588" s="46" t="s">
        <v>5472</v>
      </c>
      <c r="C2588"/>
      <c r="D2588"/>
      <c r="E2588"/>
      <c r="F2588"/>
      <c r="G2588"/>
      <c r="H2588"/>
    </row>
    <row r="2589" spans="1:8">
      <c r="A2589" s="46" t="s">
        <v>5473</v>
      </c>
      <c r="B2589" s="46" t="s">
        <v>5474</v>
      </c>
      <c r="C2589"/>
      <c r="D2589"/>
      <c r="E2589"/>
      <c r="F2589"/>
      <c r="G2589"/>
      <c r="H2589"/>
    </row>
    <row r="2590" spans="1:8">
      <c r="A2590" s="46" t="s">
        <v>5475</v>
      </c>
      <c r="B2590" s="46" t="s">
        <v>5476</v>
      </c>
      <c r="C2590"/>
      <c r="D2590"/>
      <c r="E2590"/>
      <c r="F2590"/>
      <c r="G2590"/>
      <c r="H2590"/>
    </row>
    <row r="2591" spans="1:8">
      <c r="A2591" s="46" t="s">
        <v>5477</v>
      </c>
      <c r="B2591" s="46" t="s">
        <v>5478</v>
      </c>
      <c r="C2591"/>
      <c r="D2591"/>
      <c r="E2591"/>
      <c r="F2591"/>
      <c r="G2591"/>
      <c r="H2591"/>
    </row>
    <row r="2592" spans="1:8">
      <c r="A2592" s="46" t="s">
        <v>5479</v>
      </c>
      <c r="B2592" s="46" t="s">
        <v>5480</v>
      </c>
      <c r="C2592"/>
      <c r="D2592"/>
      <c r="E2592"/>
      <c r="F2592"/>
      <c r="G2592"/>
      <c r="H2592"/>
    </row>
    <row r="2593" spans="1:8">
      <c r="A2593" s="46" t="s">
        <v>5481</v>
      </c>
      <c r="B2593" s="46" t="s">
        <v>5482</v>
      </c>
      <c r="C2593"/>
      <c r="D2593"/>
      <c r="E2593"/>
      <c r="F2593"/>
      <c r="G2593"/>
      <c r="H2593"/>
    </row>
    <row r="2594" spans="1:8">
      <c r="A2594" s="46" t="s">
        <v>5483</v>
      </c>
      <c r="B2594" s="46" t="s">
        <v>5484</v>
      </c>
      <c r="C2594"/>
      <c r="D2594"/>
      <c r="E2594"/>
      <c r="F2594"/>
      <c r="G2594"/>
      <c r="H2594"/>
    </row>
    <row r="2595" spans="1:8">
      <c r="A2595" s="46" t="s">
        <v>5485</v>
      </c>
      <c r="B2595" s="46" t="s">
        <v>5486</v>
      </c>
      <c r="C2595"/>
      <c r="D2595"/>
      <c r="E2595"/>
      <c r="F2595"/>
      <c r="G2595"/>
      <c r="H2595"/>
    </row>
    <row r="2596" spans="1:8">
      <c r="A2596" s="46" t="s">
        <v>5487</v>
      </c>
      <c r="B2596" s="46" t="s">
        <v>5488</v>
      </c>
      <c r="C2596"/>
      <c r="D2596"/>
      <c r="E2596"/>
      <c r="F2596"/>
      <c r="G2596"/>
      <c r="H2596"/>
    </row>
    <row r="2597" spans="1:8">
      <c r="A2597" s="46" t="s">
        <v>5489</v>
      </c>
      <c r="B2597" s="46" t="s">
        <v>5490</v>
      </c>
      <c r="C2597"/>
      <c r="D2597"/>
      <c r="E2597"/>
      <c r="F2597"/>
      <c r="G2597"/>
      <c r="H2597"/>
    </row>
    <row r="2598" spans="1:8">
      <c r="A2598" s="46" t="s">
        <v>5491</v>
      </c>
      <c r="B2598" s="46" t="s">
        <v>5492</v>
      </c>
      <c r="C2598"/>
      <c r="D2598"/>
      <c r="E2598"/>
      <c r="F2598"/>
      <c r="G2598"/>
      <c r="H2598"/>
    </row>
    <row r="2599" spans="1:8">
      <c r="A2599" s="46" t="s">
        <v>5493</v>
      </c>
      <c r="B2599" s="46" t="s">
        <v>5494</v>
      </c>
      <c r="C2599"/>
      <c r="D2599"/>
      <c r="E2599"/>
      <c r="F2599"/>
      <c r="G2599"/>
      <c r="H2599"/>
    </row>
    <row r="2600" spans="1:8">
      <c r="A2600" s="46" t="s">
        <v>5495</v>
      </c>
      <c r="B2600" s="46" t="s">
        <v>5496</v>
      </c>
      <c r="C2600"/>
      <c r="D2600"/>
      <c r="E2600"/>
      <c r="F2600"/>
      <c r="G2600"/>
      <c r="H2600"/>
    </row>
    <row r="2601" spans="1:8">
      <c r="A2601" s="46" t="s">
        <v>5497</v>
      </c>
      <c r="B2601" s="46" t="s">
        <v>5498</v>
      </c>
      <c r="C2601"/>
      <c r="D2601"/>
      <c r="E2601"/>
      <c r="F2601"/>
      <c r="G2601"/>
      <c r="H2601"/>
    </row>
    <row r="2602" spans="1:8">
      <c r="A2602" s="46" t="s">
        <v>5499</v>
      </c>
      <c r="B2602" s="46" t="s">
        <v>5500</v>
      </c>
      <c r="C2602"/>
      <c r="D2602"/>
      <c r="E2602"/>
      <c r="F2602"/>
      <c r="G2602"/>
      <c r="H2602"/>
    </row>
    <row r="2603" spans="1:8">
      <c r="A2603" s="46" t="s">
        <v>5501</v>
      </c>
      <c r="B2603" s="46" t="s">
        <v>5502</v>
      </c>
      <c r="C2603"/>
      <c r="D2603"/>
      <c r="E2603"/>
      <c r="F2603"/>
      <c r="G2603"/>
      <c r="H2603"/>
    </row>
    <row r="2604" spans="1:8">
      <c r="A2604" s="46" t="s">
        <v>5503</v>
      </c>
      <c r="B2604" s="46" t="s">
        <v>5504</v>
      </c>
      <c r="C2604"/>
      <c r="D2604"/>
      <c r="E2604"/>
      <c r="F2604"/>
      <c r="G2604"/>
      <c r="H2604"/>
    </row>
    <row r="2605" spans="1:8">
      <c r="A2605" s="46" t="s">
        <v>5505</v>
      </c>
      <c r="B2605" s="46" t="s">
        <v>5506</v>
      </c>
      <c r="C2605"/>
      <c r="D2605"/>
      <c r="E2605"/>
      <c r="F2605"/>
      <c r="G2605"/>
      <c r="H2605"/>
    </row>
    <row r="2606" spans="1:8">
      <c r="A2606" s="46" t="s">
        <v>5507</v>
      </c>
      <c r="B2606" s="46" t="s">
        <v>5508</v>
      </c>
      <c r="C2606"/>
      <c r="D2606"/>
      <c r="E2606"/>
      <c r="F2606"/>
      <c r="G2606"/>
      <c r="H2606"/>
    </row>
    <row r="2607" spans="1:8">
      <c r="A2607" s="46" t="s">
        <v>5509</v>
      </c>
      <c r="B2607" s="46" t="s">
        <v>5510</v>
      </c>
      <c r="C2607"/>
      <c r="D2607"/>
      <c r="E2607"/>
      <c r="F2607"/>
      <c r="G2607"/>
      <c r="H2607"/>
    </row>
    <row r="2608" spans="1:8">
      <c r="A2608" s="46" t="s">
        <v>5511</v>
      </c>
      <c r="B2608" s="46" t="s">
        <v>5512</v>
      </c>
      <c r="C2608"/>
      <c r="D2608"/>
      <c r="E2608"/>
      <c r="F2608"/>
      <c r="G2608"/>
      <c r="H2608"/>
    </row>
    <row r="2609" spans="1:8">
      <c r="A2609" s="46" t="s">
        <v>5513</v>
      </c>
      <c r="B2609" s="46" t="s">
        <v>5514</v>
      </c>
      <c r="C2609"/>
      <c r="D2609"/>
      <c r="E2609"/>
      <c r="F2609"/>
      <c r="G2609"/>
      <c r="H2609"/>
    </row>
    <row r="2610" spans="1:8">
      <c r="A2610" s="46" t="s">
        <v>5515</v>
      </c>
      <c r="B2610" s="46" t="s">
        <v>5516</v>
      </c>
      <c r="C2610"/>
      <c r="D2610"/>
      <c r="E2610"/>
      <c r="F2610"/>
      <c r="G2610"/>
      <c r="H2610"/>
    </row>
    <row r="2611" spans="1:8">
      <c r="A2611" s="46" t="s">
        <v>5517</v>
      </c>
      <c r="B2611" s="46" t="s">
        <v>5518</v>
      </c>
      <c r="C2611"/>
      <c r="D2611"/>
      <c r="E2611"/>
      <c r="F2611"/>
      <c r="G2611"/>
      <c r="H2611"/>
    </row>
    <row r="2612" spans="1:8">
      <c r="A2612" s="46" t="s">
        <v>5519</v>
      </c>
      <c r="B2612" s="46" t="s">
        <v>5520</v>
      </c>
      <c r="C2612"/>
      <c r="D2612"/>
      <c r="E2612"/>
      <c r="F2612"/>
      <c r="G2612"/>
      <c r="H2612"/>
    </row>
    <row r="2613" spans="1:8">
      <c r="A2613" s="46" t="s">
        <v>5521</v>
      </c>
      <c r="B2613" s="46" t="s">
        <v>5522</v>
      </c>
      <c r="C2613"/>
      <c r="D2613"/>
      <c r="E2613"/>
      <c r="F2613"/>
      <c r="G2613"/>
      <c r="H2613"/>
    </row>
    <row r="2614" spans="1:8">
      <c r="A2614" s="46" t="s">
        <v>5523</v>
      </c>
      <c r="B2614" s="46" t="s">
        <v>5524</v>
      </c>
      <c r="C2614"/>
      <c r="D2614"/>
      <c r="E2614"/>
      <c r="F2614"/>
      <c r="G2614"/>
      <c r="H2614"/>
    </row>
    <row r="2615" spans="1:8">
      <c r="A2615" s="46" t="s">
        <v>5525</v>
      </c>
      <c r="B2615" s="46" t="s">
        <v>5526</v>
      </c>
      <c r="C2615"/>
      <c r="D2615"/>
      <c r="E2615"/>
      <c r="F2615"/>
      <c r="G2615"/>
      <c r="H2615"/>
    </row>
    <row r="2616" spans="1:8">
      <c r="A2616" s="46" t="s">
        <v>5527</v>
      </c>
      <c r="B2616" s="46" t="s">
        <v>5528</v>
      </c>
      <c r="C2616"/>
      <c r="D2616"/>
      <c r="E2616"/>
      <c r="F2616"/>
      <c r="G2616"/>
      <c r="H2616"/>
    </row>
    <row r="2617" spans="1:8">
      <c r="A2617" s="46" t="s">
        <v>5529</v>
      </c>
      <c r="B2617" s="46" t="s">
        <v>5530</v>
      </c>
      <c r="C2617"/>
      <c r="D2617"/>
      <c r="E2617"/>
      <c r="F2617"/>
      <c r="G2617"/>
      <c r="H2617"/>
    </row>
    <row r="2618" spans="1:8">
      <c r="A2618" s="46" t="s">
        <v>5531</v>
      </c>
      <c r="B2618" s="46" t="s">
        <v>5532</v>
      </c>
      <c r="C2618"/>
      <c r="D2618"/>
      <c r="E2618"/>
      <c r="F2618"/>
      <c r="G2618"/>
      <c r="H2618"/>
    </row>
    <row r="2619" spans="1:8">
      <c r="A2619" s="46" t="s">
        <v>5533</v>
      </c>
      <c r="B2619" s="46" t="s">
        <v>5534</v>
      </c>
      <c r="C2619"/>
      <c r="D2619"/>
      <c r="E2619"/>
      <c r="F2619"/>
      <c r="G2619"/>
      <c r="H2619"/>
    </row>
    <row r="2620" spans="1:8">
      <c r="A2620" s="46" t="s">
        <v>5535</v>
      </c>
      <c r="B2620" s="46" t="s">
        <v>5536</v>
      </c>
      <c r="C2620"/>
      <c r="D2620"/>
      <c r="E2620"/>
      <c r="F2620"/>
      <c r="G2620"/>
      <c r="H2620"/>
    </row>
    <row r="2621" spans="1:8">
      <c r="A2621" s="46" t="s">
        <v>5537</v>
      </c>
      <c r="B2621" s="46" t="s">
        <v>5538</v>
      </c>
      <c r="C2621"/>
      <c r="D2621"/>
      <c r="E2621"/>
      <c r="F2621"/>
      <c r="G2621"/>
      <c r="H2621"/>
    </row>
    <row r="2622" spans="1:8">
      <c r="A2622" s="46" t="s">
        <v>5539</v>
      </c>
      <c r="B2622" s="46" t="s">
        <v>5540</v>
      </c>
      <c r="C2622"/>
      <c r="D2622"/>
      <c r="E2622"/>
      <c r="F2622"/>
      <c r="G2622"/>
      <c r="H2622"/>
    </row>
    <row r="2623" spans="1:8">
      <c r="A2623" s="46" t="s">
        <v>5541</v>
      </c>
      <c r="B2623" s="46" t="s">
        <v>5542</v>
      </c>
      <c r="C2623"/>
      <c r="D2623"/>
      <c r="E2623"/>
      <c r="F2623"/>
      <c r="G2623"/>
      <c r="H2623"/>
    </row>
    <row r="2624" spans="1:8">
      <c r="A2624" s="46" t="s">
        <v>5543</v>
      </c>
      <c r="B2624" s="46" t="s">
        <v>5544</v>
      </c>
      <c r="C2624"/>
      <c r="D2624"/>
      <c r="E2624"/>
      <c r="F2624"/>
      <c r="G2624"/>
      <c r="H2624"/>
    </row>
    <row r="2625" spans="1:8">
      <c r="A2625" s="46" t="s">
        <v>5545</v>
      </c>
      <c r="B2625" s="46" t="s">
        <v>5546</v>
      </c>
      <c r="C2625"/>
      <c r="D2625"/>
      <c r="E2625"/>
      <c r="F2625"/>
      <c r="G2625"/>
      <c r="H2625"/>
    </row>
    <row r="2626" spans="1:8">
      <c r="A2626" s="46" t="s">
        <v>5547</v>
      </c>
      <c r="B2626" s="46" t="s">
        <v>5548</v>
      </c>
      <c r="C2626"/>
      <c r="D2626"/>
      <c r="E2626"/>
      <c r="F2626"/>
      <c r="G2626"/>
      <c r="H2626"/>
    </row>
    <row r="2627" spans="1:8">
      <c r="A2627" s="46" t="s">
        <v>5549</v>
      </c>
      <c r="B2627" s="46" t="s">
        <v>5550</v>
      </c>
      <c r="C2627"/>
      <c r="D2627"/>
      <c r="E2627"/>
      <c r="F2627"/>
      <c r="G2627"/>
      <c r="H2627"/>
    </row>
    <row r="2628" spans="1:8">
      <c r="A2628" s="46" t="s">
        <v>5551</v>
      </c>
      <c r="B2628" s="46" t="s">
        <v>5552</v>
      </c>
      <c r="C2628"/>
      <c r="D2628"/>
      <c r="E2628"/>
      <c r="F2628"/>
      <c r="G2628"/>
      <c r="H2628"/>
    </row>
    <row r="2629" spans="1:8">
      <c r="A2629" s="46" t="s">
        <v>5553</v>
      </c>
      <c r="B2629" s="46" t="s">
        <v>5554</v>
      </c>
      <c r="C2629"/>
      <c r="D2629"/>
      <c r="E2629"/>
      <c r="F2629"/>
      <c r="G2629"/>
      <c r="H2629"/>
    </row>
    <row r="2630" spans="1:8">
      <c r="A2630" s="46" t="s">
        <v>5555</v>
      </c>
      <c r="B2630" s="46" t="s">
        <v>5556</v>
      </c>
      <c r="C2630"/>
      <c r="D2630"/>
      <c r="E2630"/>
      <c r="F2630"/>
      <c r="G2630"/>
      <c r="H2630"/>
    </row>
    <row r="2631" spans="1:8">
      <c r="A2631" s="46" t="s">
        <v>5557</v>
      </c>
      <c r="B2631" s="46" t="s">
        <v>5558</v>
      </c>
      <c r="C2631"/>
      <c r="D2631"/>
      <c r="E2631"/>
      <c r="F2631"/>
      <c r="G2631"/>
      <c r="H2631"/>
    </row>
    <row r="2632" spans="1:8">
      <c r="A2632" s="46" t="s">
        <v>5559</v>
      </c>
      <c r="B2632" s="46" t="s">
        <v>5560</v>
      </c>
      <c r="C2632"/>
      <c r="D2632"/>
      <c r="E2632"/>
      <c r="F2632"/>
      <c r="G2632"/>
      <c r="H2632"/>
    </row>
    <row r="2633" spans="1:8">
      <c r="A2633" s="46" t="s">
        <v>5561</v>
      </c>
      <c r="B2633" s="46" t="s">
        <v>5562</v>
      </c>
      <c r="C2633"/>
      <c r="D2633"/>
      <c r="E2633"/>
      <c r="F2633"/>
      <c r="G2633"/>
      <c r="H2633"/>
    </row>
    <row r="2634" spans="1:8">
      <c r="A2634" s="46" t="s">
        <v>5563</v>
      </c>
      <c r="B2634" s="46" t="s">
        <v>5564</v>
      </c>
      <c r="C2634"/>
      <c r="D2634"/>
      <c r="E2634"/>
      <c r="F2634"/>
      <c r="G2634"/>
      <c r="H2634"/>
    </row>
    <row r="2635" spans="1:8">
      <c r="A2635" s="46" t="s">
        <v>5565</v>
      </c>
      <c r="B2635" s="46" t="s">
        <v>5566</v>
      </c>
      <c r="C2635"/>
      <c r="D2635"/>
      <c r="E2635"/>
      <c r="F2635"/>
      <c r="G2635"/>
      <c r="H2635"/>
    </row>
    <row r="2636" spans="1:8">
      <c r="A2636" s="46" t="s">
        <v>5567</v>
      </c>
      <c r="B2636" s="46" t="s">
        <v>5568</v>
      </c>
      <c r="C2636"/>
      <c r="D2636"/>
      <c r="E2636"/>
      <c r="F2636"/>
      <c r="G2636"/>
      <c r="H2636"/>
    </row>
    <row r="2637" spans="1:8">
      <c r="A2637" s="46" t="s">
        <v>5569</v>
      </c>
      <c r="B2637" s="46" t="s">
        <v>5570</v>
      </c>
      <c r="C2637"/>
      <c r="D2637"/>
      <c r="E2637"/>
      <c r="F2637"/>
      <c r="G2637"/>
      <c r="H2637"/>
    </row>
    <row r="2638" spans="1:8">
      <c r="A2638" s="46" t="s">
        <v>5571</v>
      </c>
      <c r="B2638" s="46" t="s">
        <v>5572</v>
      </c>
      <c r="C2638"/>
      <c r="D2638"/>
      <c r="E2638"/>
      <c r="F2638"/>
      <c r="G2638"/>
      <c r="H2638"/>
    </row>
    <row r="2639" spans="1:8">
      <c r="A2639" s="46" t="s">
        <v>5573</v>
      </c>
      <c r="B2639" s="46" t="s">
        <v>5574</v>
      </c>
      <c r="C2639"/>
      <c r="D2639"/>
      <c r="E2639"/>
      <c r="F2639"/>
      <c r="G2639"/>
      <c r="H2639"/>
    </row>
    <row r="2640" spans="1:8">
      <c r="A2640" s="46" t="s">
        <v>5575</v>
      </c>
      <c r="B2640" s="46" t="s">
        <v>5576</v>
      </c>
      <c r="C2640"/>
      <c r="D2640"/>
      <c r="E2640"/>
      <c r="F2640"/>
      <c r="G2640"/>
      <c r="H2640"/>
    </row>
    <row r="2641" spans="1:8">
      <c r="A2641" s="46" t="s">
        <v>5577</v>
      </c>
      <c r="B2641" s="46" t="s">
        <v>5578</v>
      </c>
      <c r="C2641"/>
      <c r="D2641"/>
      <c r="E2641"/>
      <c r="F2641"/>
      <c r="G2641"/>
      <c r="H2641"/>
    </row>
    <row r="2642" spans="1:8">
      <c r="A2642" s="46" t="s">
        <v>5579</v>
      </c>
      <c r="B2642" s="46" t="s">
        <v>5580</v>
      </c>
      <c r="C2642"/>
      <c r="D2642"/>
      <c r="E2642"/>
      <c r="F2642"/>
      <c r="G2642"/>
      <c r="H2642"/>
    </row>
    <row r="2643" spans="1:8">
      <c r="A2643" s="46" t="s">
        <v>5581</v>
      </c>
      <c r="B2643" s="46" t="s">
        <v>5582</v>
      </c>
      <c r="C2643"/>
      <c r="D2643"/>
      <c r="E2643"/>
      <c r="F2643"/>
      <c r="G2643"/>
      <c r="H2643"/>
    </row>
    <row r="2644" spans="1:8">
      <c r="A2644" s="46" t="s">
        <v>5583</v>
      </c>
      <c r="B2644" s="46" t="s">
        <v>5584</v>
      </c>
      <c r="C2644"/>
      <c r="D2644"/>
      <c r="E2644"/>
      <c r="F2644"/>
      <c r="G2644"/>
      <c r="H2644"/>
    </row>
    <row r="2645" spans="1:8">
      <c r="A2645" s="46" t="s">
        <v>5585</v>
      </c>
      <c r="B2645" s="46" t="s">
        <v>5586</v>
      </c>
      <c r="C2645"/>
      <c r="D2645"/>
      <c r="E2645"/>
      <c r="F2645"/>
      <c r="G2645"/>
      <c r="H2645"/>
    </row>
    <row r="2646" spans="1:8">
      <c r="A2646" s="46" t="s">
        <v>5587</v>
      </c>
      <c r="B2646" s="46" t="s">
        <v>5588</v>
      </c>
      <c r="C2646"/>
      <c r="D2646"/>
      <c r="E2646"/>
      <c r="F2646"/>
      <c r="G2646"/>
      <c r="H2646"/>
    </row>
    <row r="2647" spans="1:8">
      <c r="A2647" s="46" t="s">
        <v>5589</v>
      </c>
      <c r="B2647" s="46" t="s">
        <v>5590</v>
      </c>
      <c r="C2647"/>
      <c r="D2647"/>
      <c r="E2647"/>
      <c r="F2647"/>
      <c r="G2647"/>
      <c r="H2647"/>
    </row>
    <row r="2648" spans="1:8">
      <c r="A2648" s="46" t="s">
        <v>5591</v>
      </c>
      <c r="B2648" s="46" t="s">
        <v>5592</v>
      </c>
      <c r="C2648"/>
      <c r="D2648"/>
      <c r="E2648"/>
      <c r="F2648"/>
      <c r="G2648"/>
      <c r="H2648"/>
    </row>
    <row r="2649" spans="1:8">
      <c r="A2649" s="46" t="s">
        <v>5593</v>
      </c>
      <c r="B2649" s="46" t="s">
        <v>5594</v>
      </c>
      <c r="C2649"/>
      <c r="D2649"/>
      <c r="E2649"/>
      <c r="F2649"/>
      <c r="G2649"/>
      <c r="H2649"/>
    </row>
    <row r="2650" spans="1:8">
      <c r="A2650" s="46" t="s">
        <v>5595</v>
      </c>
      <c r="B2650" s="46" t="s">
        <v>5596</v>
      </c>
      <c r="C2650"/>
      <c r="D2650"/>
      <c r="E2650"/>
      <c r="F2650"/>
      <c r="G2650"/>
      <c r="H2650"/>
    </row>
    <row r="2651" spans="1:8">
      <c r="A2651" s="46" t="s">
        <v>5597</v>
      </c>
      <c r="B2651" s="46" t="s">
        <v>5598</v>
      </c>
      <c r="C2651"/>
      <c r="D2651"/>
      <c r="E2651"/>
      <c r="F2651"/>
      <c r="G2651"/>
      <c r="H2651"/>
    </row>
    <row r="2652" spans="1:8">
      <c r="A2652" s="46" t="s">
        <v>5599</v>
      </c>
      <c r="B2652" s="46" t="s">
        <v>5600</v>
      </c>
      <c r="C2652"/>
      <c r="D2652"/>
      <c r="E2652"/>
      <c r="F2652"/>
      <c r="G2652"/>
      <c r="H2652"/>
    </row>
    <row r="2653" spans="1:8">
      <c r="A2653" s="46" t="s">
        <v>5601</v>
      </c>
      <c r="B2653" s="46" t="s">
        <v>5602</v>
      </c>
      <c r="C2653"/>
      <c r="D2653"/>
      <c r="E2653"/>
      <c r="F2653"/>
      <c r="G2653"/>
      <c r="H2653"/>
    </row>
    <row r="2654" spans="1:8">
      <c r="A2654" s="46" t="s">
        <v>5603</v>
      </c>
      <c r="B2654" s="46" t="s">
        <v>5604</v>
      </c>
      <c r="C2654"/>
      <c r="D2654"/>
      <c r="E2654"/>
      <c r="F2654"/>
      <c r="G2654"/>
      <c r="H2654"/>
    </row>
    <row r="2655" spans="1:8">
      <c r="A2655" s="46" t="s">
        <v>5605</v>
      </c>
      <c r="B2655" s="46" t="s">
        <v>5606</v>
      </c>
      <c r="C2655"/>
      <c r="D2655"/>
      <c r="E2655"/>
      <c r="F2655"/>
      <c r="G2655"/>
      <c r="H2655"/>
    </row>
    <row r="2656" spans="1:8">
      <c r="A2656" s="46" t="s">
        <v>5607</v>
      </c>
      <c r="B2656" s="46" t="s">
        <v>5608</v>
      </c>
      <c r="C2656"/>
      <c r="D2656"/>
      <c r="E2656"/>
      <c r="F2656"/>
      <c r="G2656"/>
      <c r="H2656"/>
    </row>
    <row r="2657" spans="1:8">
      <c r="A2657" s="46" t="s">
        <v>5609</v>
      </c>
      <c r="B2657" s="46" t="s">
        <v>5610</v>
      </c>
      <c r="C2657"/>
      <c r="D2657"/>
      <c r="E2657"/>
      <c r="F2657"/>
      <c r="G2657"/>
      <c r="H2657"/>
    </row>
    <row r="2658" spans="1:8">
      <c r="A2658" s="46" t="s">
        <v>5611</v>
      </c>
      <c r="B2658" s="46" t="s">
        <v>5612</v>
      </c>
      <c r="C2658"/>
      <c r="D2658"/>
      <c r="E2658"/>
      <c r="F2658"/>
      <c r="G2658"/>
      <c r="H2658"/>
    </row>
    <row r="2659" spans="1:8">
      <c r="A2659" s="46" t="s">
        <v>5613</v>
      </c>
      <c r="B2659" s="46" t="s">
        <v>5614</v>
      </c>
      <c r="C2659"/>
      <c r="D2659"/>
      <c r="E2659"/>
      <c r="F2659"/>
      <c r="G2659"/>
      <c r="H2659"/>
    </row>
    <row r="2660" spans="1:8">
      <c r="A2660" s="46" t="s">
        <v>5615</v>
      </c>
      <c r="B2660" s="46" t="s">
        <v>5616</v>
      </c>
      <c r="C2660"/>
      <c r="D2660"/>
      <c r="E2660"/>
      <c r="F2660"/>
      <c r="G2660"/>
      <c r="H2660"/>
    </row>
    <row r="2661" spans="1:8">
      <c r="A2661" s="46" t="s">
        <v>5617</v>
      </c>
      <c r="B2661" s="46" t="s">
        <v>5618</v>
      </c>
      <c r="C2661"/>
      <c r="D2661"/>
      <c r="E2661"/>
      <c r="F2661"/>
      <c r="G2661"/>
      <c r="H2661"/>
    </row>
    <row r="2662" spans="1:8">
      <c r="A2662" s="46" t="s">
        <v>5619</v>
      </c>
      <c r="B2662" s="46" t="s">
        <v>5620</v>
      </c>
      <c r="C2662"/>
      <c r="D2662"/>
      <c r="E2662"/>
      <c r="F2662"/>
      <c r="G2662"/>
      <c r="H2662"/>
    </row>
    <row r="2663" spans="1:8">
      <c r="A2663" s="46" t="s">
        <v>5621</v>
      </c>
      <c r="B2663" s="46" t="s">
        <v>5622</v>
      </c>
      <c r="C2663"/>
      <c r="D2663"/>
      <c r="E2663"/>
      <c r="F2663"/>
      <c r="G2663"/>
      <c r="H2663"/>
    </row>
    <row r="2664" spans="1:8">
      <c r="A2664" s="46" t="s">
        <v>5623</v>
      </c>
      <c r="B2664" s="46" t="s">
        <v>5624</v>
      </c>
      <c r="C2664"/>
      <c r="D2664"/>
      <c r="E2664"/>
      <c r="F2664"/>
      <c r="G2664"/>
      <c r="H2664"/>
    </row>
    <row r="2665" spans="1:8">
      <c r="A2665" s="46" t="s">
        <v>5625</v>
      </c>
      <c r="B2665" s="46" t="s">
        <v>5626</v>
      </c>
      <c r="C2665"/>
      <c r="D2665"/>
      <c r="E2665"/>
      <c r="F2665"/>
      <c r="G2665"/>
      <c r="H2665"/>
    </row>
    <row r="2666" spans="1:8">
      <c r="A2666" s="46" t="s">
        <v>5627</v>
      </c>
      <c r="B2666" s="46" t="s">
        <v>5628</v>
      </c>
      <c r="C2666"/>
      <c r="D2666"/>
      <c r="E2666"/>
      <c r="F2666"/>
      <c r="G2666"/>
      <c r="H2666"/>
    </row>
    <row r="2667" spans="1:8">
      <c r="A2667" s="46" t="s">
        <v>5629</v>
      </c>
      <c r="B2667" s="46" t="s">
        <v>5630</v>
      </c>
      <c r="C2667"/>
      <c r="D2667"/>
      <c r="E2667"/>
      <c r="F2667"/>
      <c r="G2667"/>
      <c r="H2667"/>
    </row>
    <row r="2668" spans="1:8">
      <c r="A2668" s="46" t="s">
        <v>5631</v>
      </c>
      <c r="B2668" s="46" t="s">
        <v>5632</v>
      </c>
      <c r="C2668"/>
      <c r="D2668"/>
      <c r="E2668"/>
      <c r="F2668"/>
      <c r="G2668"/>
      <c r="H2668"/>
    </row>
    <row r="2669" spans="1:8">
      <c r="A2669" s="46" t="s">
        <v>5633</v>
      </c>
      <c r="B2669" s="46" t="s">
        <v>5634</v>
      </c>
      <c r="C2669"/>
      <c r="D2669"/>
      <c r="E2669"/>
      <c r="F2669"/>
      <c r="G2669"/>
      <c r="H2669"/>
    </row>
    <row r="2670" spans="1:8">
      <c r="A2670" s="46" t="s">
        <v>5635</v>
      </c>
      <c r="B2670" s="46" t="s">
        <v>5636</v>
      </c>
      <c r="C2670"/>
      <c r="D2670"/>
      <c r="E2670"/>
      <c r="F2670"/>
      <c r="G2670"/>
      <c r="H2670"/>
    </row>
    <row r="2671" spans="1:8">
      <c r="A2671" s="46" t="s">
        <v>5637</v>
      </c>
      <c r="B2671" s="46" t="s">
        <v>5638</v>
      </c>
      <c r="C2671"/>
      <c r="D2671"/>
      <c r="E2671"/>
      <c r="F2671"/>
      <c r="G2671"/>
      <c r="H2671"/>
    </row>
    <row r="2672" spans="1:8">
      <c r="A2672" s="46" t="s">
        <v>5639</v>
      </c>
      <c r="B2672" s="46" t="s">
        <v>5640</v>
      </c>
      <c r="C2672"/>
      <c r="D2672"/>
      <c r="E2672"/>
      <c r="F2672"/>
      <c r="G2672"/>
      <c r="H2672"/>
    </row>
    <row r="2673" spans="1:8">
      <c r="A2673" s="46" t="s">
        <v>5641</v>
      </c>
      <c r="B2673" s="46" t="s">
        <v>5642</v>
      </c>
      <c r="C2673"/>
      <c r="D2673"/>
      <c r="E2673"/>
      <c r="F2673"/>
      <c r="G2673"/>
      <c r="H2673"/>
    </row>
    <row r="2674" spans="1:8">
      <c r="A2674" s="46" t="s">
        <v>5643</v>
      </c>
      <c r="B2674" s="46" t="s">
        <v>5644</v>
      </c>
      <c r="C2674"/>
      <c r="D2674"/>
      <c r="E2674"/>
      <c r="F2674"/>
      <c r="G2674"/>
      <c r="H2674"/>
    </row>
    <row r="2675" spans="1:8">
      <c r="A2675" s="46" t="s">
        <v>5645</v>
      </c>
      <c r="B2675" s="46" t="s">
        <v>5646</v>
      </c>
      <c r="C2675"/>
      <c r="D2675"/>
      <c r="E2675"/>
      <c r="F2675"/>
      <c r="G2675"/>
      <c r="H2675"/>
    </row>
    <row r="2676" spans="1:8">
      <c r="A2676" s="46" t="s">
        <v>5647</v>
      </c>
      <c r="B2676" s="46" t="s">
        <v>5648</v>
      </c>
      <c r="C2676"/>
      <c r="D2676"/>
      <c r="E2676"/>
      <c r="F2676"/>
      <c r="G2676"/>
      <c r="H2676"/>
    </row>
    <row r="2677" spans="1:8">
      <c r="A2677" s="46" t="s">
        <v>5649</v>
      </c>
      <c r="B2677" s="46" t="s">
        <v>5650</v>
      </c>
      <c r="C2677"/>
      <c r="D2677"/>
      <c r="E2677"/>
      <c r="F2677"/>
      <c r="G2677"/>
      <c r="H2677"/>
    </row>
    <row r="2678" spans="1:8">
      <c r="A2678" s="46" t="s">
        <v>5651</v>
      </c>
      <c r="B2678" s="46" t="s">
        <v>5652</v>
      </c>
      <c r="C2678"/>
      <c r="D2678"/>
      <c r="E2678"/>
      <c r="F2678"/>
      <c r="G2678"/>
      <c r="H2678"/>
    </row>
    <row r="2679" spans="1:8">
      <c r="A2679" s="46" t="s">
        <v>5653</v>
      </c>
      <c r="B2679" s="46" t="s">
        <v>5654</v>
      </c>
      <c r="C2679"/>
      <c r="D2679"/>
      <c r="E2679"/>
      <c r="F2679"/>
      <c r="G2679"/>
      <c r="H2679"/>
    </row>
    <row r="2680" spans="1:8">
      <c r="A2680" s="46" t="s">
        <v>5655</v>
      </c>
      <c r="B2680" s="46" t="s">
        <v>5656</v>
      </c>
      <c r="C2680"/>
      <c r="D2680"/>
      <c r="E2680"/>
      <c r="F2680"/>
      <c r="G2680"/>
      <c r="H2680"/>
    </row>
    <row r="2681" spans="1:8">
      <c r="A2681" s="46" t="s">
        <v>5657</v>
      </c>
      <c r="B2681" s="46" t="s">
        <v>5658</v>
      </c>
      <c r="C2681"/>
      <c r="D2681"/>
      <c r="E2681"/>
      <c r="F2681"/>
      <c r="G2681"/>
      <c r="H2681"/>
    </row>
    <row r="2682" spans="1:8">
      <c r="A2682" s="46" t="s">
        <v>5659</v>
      </c>
      <c r="B2682" s="46" t="s">
        <v>5660</v>
      </c>
      <c r="C2682"/>
      <c r="D2682"/>
      <c r="E2682"/>
      <c r="F2682"/>
      <c r="G2682"/>
      <c r="H2682"/>
    </row>
    <row r="2683" spans="1:8">
      <c r="A2683" s="46" t="s">
        <v>5661</v>
      </c>
      <c r="B2683" s="46" t="s">
        <v>5662</v>
      </c>
      <c r="C2683"/>
      <c r="D2683"/>
      <c r="E2683"/>
      <c r="F2683"/>
      <c r="G2683"/>
      <c r="H2683"/>
    </row>
    <row r="2684" spans="1:8">
      <c r="A2684" s="46" t="s">
        <v>5663</v>
      </c>
      <c r="B2684" s="46" t="s">
        <v>5664</v>
      </c>
      <c r="C2684"/>
      <c r="D2684"/>
      <c r="E2684"/>
      <c r="F2684"/>
      <c r="G2684"/>
      <c r="H2684"/>
    </row>
    <row r="2685" spans="1:8">
      <c r="A2685" s="46" t="s">
        <v>5665</v>
      </c>
      <c r="B2685" s="46" t="s">
        <v>5666</v>
      </c>
      <c r="C2685"/>
      <c r="D2685"/>
      <c r="E2685"/>
      <c r="F2685"/>
      <c r="G2685"/>
      <c r="H2685"/>
    </row>
    <row r="2686" spans="1:8">
      <c r="A2686" s="46" t="s">
        <v>5667</v>
      </c>
      <c r="B2686" s="46" t="s">
        <v>5668</v>
      </c>
      <c r="C2686"/>
      <c r="D2686"/>
      <c r="E2686"/>
      <c r="F2686"/>
      <c r="G2686"/>
      <c r="H2686"/>
    </row>
    <row r="2687" spans="1:8">
      <c r="A2687" s="46" t="s">
        <v>5669</v>
      </c>
      <c r="B2687" s="46" t="s">
        <v>5670</v>
      </c>
      <c r="C2687"/>
      <c r="D2687"/>
      <c r="E2687"/>
      <c r="F2687"/>
      <c r="G2687"/>
      <c r="H2687"/>
    </row>
    <row r="2688" spans="1:8">
      <c r="A2688" s="46" t="s">
        <v>5671</v>
      </c>
      <c r="B2688" s="46" t="s">
        <v>5672</v>
      </c>
      <c r="C2688"/>
      <c r="D2688"/>
      <c r="E2688"/>
      <c r="F2688"/>
      <c r="G2688"/>
      <c r="H2688"/>
    </row>
    <row r="2689" spans="1:8">
      <c r="A2689" s="46" t="s">
        <v>5673</v>
      </c>
      <c r="B2689" s="46" t="s">
        <v>5674</v>
      </c>
      <c r="C2689"/>
      <c r="D2689"/>
      <c r="E2689"/>
      <c r="F2689"/>
      <c r="G2689"/>
      <c r="H2689"/>
    </row>
    <row r="2690" spans="1:8">
      <c r="A2690" s="46" t="s">
        <v>5675</v>
      </c>
      <c r="B2690" s="46" t="s">
        <v>5676</v>
      </c>
      <c r="C2690"/>
      <c r="D2690"/>
      <c r="E2690"/>
      <c r="F2690"/>
      <c r="G2690"/>
      <c r="H2690"/>
    </row>
    <row r="2691" spans="1:8">
      <c r="A2691" s="46" t="s">
        <v>5677</v>
      </c>
      <c r="B2691" s="46" t="s">
        <v>5678</v>
      </c>
      <c r="C2691"/>
      <c r="D2691"/>
      <c r="E2691"/>
      <c r="F2691"/>
      <c r="G2691"/>
      <c r="H2691"/>
    </row>
    <row r="2692" spans="1:8">
      <c r="A2692" s="46" t="s">
        <v>5679</v>
      </c>
      <c r="B2692" s="46" t="s">
        <v>5680</v>
      </c>
      <c r="C2692"/>
      <c r="D2692"/>
      <c r="E2692"/>
      <c r="F2692"/>
      <c r="G2692"/>
      <c r="H2692"/>
    </row>
    <row r="2693" spans="1:8">
      <c r="A2693" s="46" t="s">
        <v>5681</v>
      </c>
      <c r="B2693" s="46" t="s">
        <v>5682</v>
      </c>
      <c r="C2693"/>
      <c r="D2693"/>
      <c r="E2693"/>
      <c r="F2693"/>
      <c r="G2693"/>
      <c r="H2693"/>
    </row>
    <row r="2694" spans="1:8">
      <c r="A2694" s="46" t="s">
        <v>5683</v>
      </c>
      <c r="B2694" s="46" t="s">
        <v>5684</v>
      </c>
      <c r="C2694"/>
      <c r="D2694"/>
      <c r="E2694"/>
      <c r="F2694"/>
      <c r="G2694"/>
      <c r="H2694"/>
    </row>
    <row r="2695" spans="1:8">
      <c r="A2695" s="46" t="s">
        <v>5685</v>
      </c>
      <c r="B2695" s="46" t="s">
        <v>5686</v>
      </c>
      <c r="C2695"/>
      <c r="D2695"/>
      <c r="E2695"/>
      <c r="F2695"/>
      <c r="G2695"/>
      <c r="H2695"/>
    </row>
    <row r="2696" spans="1:8">
      <c r="A2696" s="46" t="s">
        <v>5687</v>
      </c>
      <c r="B2696" s="46" t="s">
        <v>5688</v>
      </c>
      <c r="C2696"/>
      <c r="D2696"/>
      <c r="E2696"/>
      <c r="F2696"/>
      <c r="G2696"/>
      <c r="H2696"/>
    </row>
    <row r="2697" spans="1:8">
      <c r="A2697" s="46" t="s">
        <v>5689</v>
      </c>
      <c r="B2697" s="46" t="s">
        <v>5690</v>
      </c>
      <c r="C2697"/>
      <c r="D2697"/>
      <c r="E2697"/>
      <c r="F2697"/>
      <c r="G2697"/>
      <c r="H2697"/>
    </row>
    <row r="2698" spans="1:8">
      <c r="A2698" s="46" t="s">
        <v>5691</v>
      </c>
      <c r="B2698" s="46" t="s">
        <v>5692</v>
      </c>
      <c r="C2698"/>
      <c r="D2698"/>
      <c r="E2698"/>
      <c r="F2698"/>
      <c r="G2698"/>
      <c r="H2698"/>
    </row>
    <row r="2699" spans="1:8">
      <c r="A2699" s="46" t="s">
        <v>5693</v>
      </c>
      <c r="B2699" s="46" t="s">
        <v>5694</v>
      </c>
      <c r="C2699"/>
      <c r="D2699"/>
      <c r="E2699"/>
      <c r="F2699"/>
      <c r="G2699"/>
      <c r="H2699"/>
    </row>
    <row r="2700" spans="1:8">
      <c r="A2700" s="46" t="s">
        <v>5695</v>
      </c>
      <c r="B2700" s="46" t="s">
        <v>5696</v>
      </c>
      <c r="C2700"/>
      <c r="D2700"/>
      <c r="E2700"/>
      <c r="F2700"/>
      <c r="G2700"/>
      <c r="H2700"/>
    </row>
    <row r="2701" spans="1:8">
      <c r="A2701" s="46" t="s">
        <v>5697</v>
      </c>
      <c r="B2701" s="46" t="s">
        <v>5698</v>
      </c>
      <c r="C2701"/>
      <c r="D2701"/>
      <c r="E2701"/>
      <c r="F2701"/>
      <c r="G2701"/>
      <c r="H2701"/>
    </row>
    <row r="2702" spans="1:8">
      <c r="A2702" s="46" t="s">
        <v>5699</v>
      </c>
      <c r="B2702" s="46" t="s">
        <v>5700</v>
      </c>
      <c r="C2702"/>
      <c r="D2702"/>
      <c r="E2702"/>
      <c r="F2702"/>
      <c r="G2702"/>
      <c r="H2702"/>
    </row>
    <row r="2703" spans="1:8">
      <c r="A2703" s="46" t="s">
        <v>5701</v>
      </c>
      <c r="B2703" s="46" t="s">
        <v>5702</v>
      </c>
      <c r="C2703"/>
      <c r="D2703"/>
      <c r="E2703"/>
      <c r="F2703"/>
      <c r="G2703"/>
      <c r="H2703"/>
    </row>
    <row r="2704" spans="1:8">
      <c r="A2704" s="46" t="s">
        <v>5703</v>
      </c>
      <c r="B2704" s="46" t="s">
        <v>5704</v>
      </c>
      <c r="C2704"/>
      <c r="D2704"/>
      <c r="E2704"/>
      <c r="F2704"/>
      <c r="G2704"/>
      <c r="H2704"/>
    </row>
    <row r="2705" spans="1:8">
      <c r="A2705" s="46" t="s">
        <v>5705</v>
      </c>
      <c r="B2705" s="46" t="s">
        <v>5706</v>
      </c>
      <c r="C2705"/>
      <c r="D2705"/>
      <c r="E2705"/>
      <c r="F2705"/>
      <c r="G2705"/>
      <c r="H2705"/>
    </row>
    <row r="2706" spans="1:8">
      <c r="A2706" s="46" t="s">
        <v>5707</v>
      </c>
      <c r="B2706" s="46" t="s">
        <v>5708</v>
      </c>
      <c r="C2706"/>
      <c r="D2706"/>
      <c r="E2706"/>
      <c r="F2706"/>
      <c r="G2706"/>
      <c r="H2706"/>
    </row>
    <row r="2707" spans="1:8">
      <c r="A2707" s="46" t="s">
        <v>5709</v>
      </c>
      <c r="B2707" s="46" t="s">
        <v>5710</v>
      </c>
      <c r="C2707"/>
      <c r="D2707"/>
      <c r="E2707"/>
      <c r="F2707"/>
      <c r="G2707"/>
      <c r="H2707"/>
    </row>
    <row r="2708" spans="1:8">
      <c r="A2708" s="46" t="s">
        <v>5711</v>
      </c>
      <c r="B2708" s="46" t="s">
        <v>5712</v>
      </c>
      <c r="C2708"/>
      <c r="D2708"/>
      <c r="E2708"/>
      <c r="F2708"/>
      <c r="G2708"/>
      <c r="H2708"/>
    </row>
    <row r="2709" spans="1:8">
      <c r="A2709" s="46" t="s">
        <v>5713</v>
      </c>
      <c r="B2709" s="46" t="s">
        <v>5714</v>
      </c>
      <c r="C2709"/>
      <c r="D2709"/>
      <c r="E2709"/>
      <c r="F2709"/>
      <c r="G2709"/>
      <c r="H2709"/>
    </row>
    <row r="2710" spans="1:8">
      <c r="A2710" s="46" t="s">
        <v>5715</v>
      </c>
      <c r="B2710" s="46" t="s">
        <v>5716</v>
      </c>
      <c r="C2710"/>
      <c r="D2710"/>
      <c r="E2710"/>
      <c r="F2710"/>
      <c r="G2710"/>
      <c r="H2710"/>
    </row>
    <row r="2711" spans="1:8">
      <c r="A2711" s="46" t="s">
        <v>5717</v>
      </c>
      <c r="B2711" s="46" t="s">
        <v>5718</v>
      </c>
      <c r="C2711"/>
      <c r="D2711"/>
      <c r="E2711"/>
      <c r="F2711"/>
      <c r="G2711"/>
      <c r="H2711"/>
    </row>
    <row r="2712" spans="1:8">
      <c r="A2712" s="46" t="s">
        <v>5719</v>
      </c>
      <c r="B2712" s="46" t="s">
        <v>5720</v>
      </c>
      <c r="C2712"/>
      <c r="D2712"/>
      <c r="E2712"/>
      <c r="F2712"/>
      <c r="G2712"/>
      <c r="H2712"/>
    </row>
    <row r="2713" spans="1:8">
      <c r="A2713" s="46" t="s">
        <v>5721</v>
      </c>
      <c r="B2713" s="46" t="s">
        <v>5722</v>
      </c>
      <c r="C2713"/>
      <c r="D2713"/>
      <c r="E2713"/>
      <c r="F2713"/>
      <c r="G2713"/>
      <c r="H2713"/>
    </row>
    <row r="2714" spans="1:8">
      <c r="A2714" s="46" t="s">
        <v>5723</v>
      </c>
      <c r="B2714" s="46" t="s">
        <v>5724</v>
      </c>
      <c r="C2714"/>
      <c r="D2714"/>
      <c r="E2714"/>
      <c r="F2714"/>
      <c r="G2714"/>
      <c r="H2714"/>
    </row>
    <row r="2715" spans="1:8">
      <c r="A2715" s="46" t="s">
        <v>5725</v>
      </c>
      <c r="B2715" s="46" t="s">
        <v>5726</v>
      </c>
      <c r="C2715"/>
      <c r="D2715"/>
      <c r="E2715"/>
      <c r="F2715"/>
      <c r="G2715"/>
      <c r="H2715"/>
    </row>
    <row r="2716" spans="1:8">
      <c r="A2716" s="46" t="s">
        <v>5727</v>
      </c>
      <c r="B2716" s="46" t="s">
        <v>5728</v>
      </c>
      <c r="C2716"/>
      <c r="D2716"/>
      <c r="E2716"/>
      <c r="F2716"/>
      <c r="G2716"/>
      <c r="H2716"/>
    </row>
    <row r="2717" spans="1:8">
      <c r="A2717" s="46" t="s">
        <v>5729</v>
      </c>
      <c r="B2717" s="46" t="s">
        <v>5730</v>
      </c>
      <c r="C2717"/>
      <c r="D2717"/>
      <c r="E2717"/>
      <c r="F2717"/>
      <c r="G2717"/>
      <c r="H2717"/>
    </row>
    <row r="2718" spans="1:8">
      <c r="A2718" s="46" t="s">
        <v>5731</v>
      </c>
      <c r="B2718" s="46" t="s">
        <v>5732</v>
      </c>
      <c r="C2718"/>
      <c r="D2718"/>
      <c r="E2718"/>
      <c r="F2718"/>
      <c r="G2718"/>
      <c r="H2718"/>
    </row>
    <row r="2719" spans="1:8">
      <c r="A2719" s="46" t="s">
        <v>5733</v>
      </c>
      <c r="B2719" s="46" t="s">
        <v>5734</v>
      </c>
      <c r="C2719"/>
      <c r="D2719"/>
      <c r="E2719"/>
      <c r="F2719"/>
      <c r="G2719"/>
      <c r="H2719"/>
    </row>
    <row r="2720" spans="1:8">
      <c r="A2720" s="46" t="s">
        <v>5735</v>
      </c>
      <c r="B2720" s="46" t="s">
        <v>5736</v>
      </c>
      <c r="C2720"/>
      <c r="D2720"/>
      <c r="E2720"/>
      <c r="F2720"/>
      <c r="G2720"/>
      <c r="H2720"/>
    </row>
    <row r="2721" spans="1:8">
      <c r="A2721" s="46" t="s">
        <v>5737</v>
      </c>
      <c r="B2721" s="46" t="s">
        <v>5738</v>
      </c>
      <c r="C2721"/>
      <c r="D2721"/>
      <c r="E2721"/>
      <c r="F2721"/>
      <c r="G2721"/>
      <c r="H2721"/>
    </row>
    <row r="2722" spans="1:8">
      <c r="A2722" s="46" t="s">
        <v>5739</v>
      </c>
      <c r="B2722" s="46" t="s">
        <v>5740</v>
      </c>
      <c r="C2722"/>
      <c r="D2722"/>
      <c r="E2722"/>
      <c r="F2722"/>
      <c r="G2722"/>
      <c r="H2722"/>
    </row>
    <row r="2723" spans="1:8">
      <c r="A2723" s="46" t="s">
        <v>5741</v>
      </c>
      <c r="B2723" s="46" t="s">
        <v>5742</v>
      </c>
      <c r="C2723"/>
      <c r="D2723"/>
      <c r="E2723"/>
      <c r="F2723"/>
      <c r="G2723"/>
      <c r="H2723"/>
    </row>
    <row r="2724" spans="1:8">
      <c r="A2724" s="46" t="s">
        <v>5743</v>
      </c>
      <c r="B2724" s="46" t="s">
        <v>5744</v>
      </c>
      <c r="C2724"/>
      <c r="D2724"/>
      <c r="E2724"/>
      <c r="F2724"/>
      <c r="G2724"/>
      <c r="H2724"/>
    </row>
    <row r="2725" spans="1:8">
      <c r="A2725" s="46" t="s">
        <v>5745</v>
      </c>
      <c r="B2725" s="46" t="s">
        <v>5746</v>
      </c>
      <c r="C2725"/>
      <c r="D2725"/>
      <c r="E2725"/>
      <c r="F2725"/>
      <c r="G2725"/>
      <c r="H2725"/>
    </row>
    <row r="2726" spans="1:8">
      <c r="A2726" s="46" t="s">
        <v>5747</v>
      </c>
      <c r="B2726" s="46" t="s">
        <v>5748</v>
      </c>
      <c r="C2726"/>
      <c r="D2726"/>
      <c r="E2726"/>
      <c r="F2726"/>
      <c r="G2726"/>
      <c r="H2726"/>
    </row>
    <row r="2727" spans="1:8">
      <c r="A2727" s="46" t="s">
        <v>5749</v>
      </c>
      <c r="B2727" s="46" t="s">
        <v>5750</v>
      </c>
      <c r="C2727"/>
      <c r="D2727"/>
      <c r="E2727"/>
      <c r="F2727"/>
      <c r="G2727"/>
      <c r="H2727"/>
    </row>
    <row r="2728" spans="1:8">
      <c r="A2728" s="46" t="s">
        <v>5751</v>
      </c>
      <c r="B2728" s="46" t="s">
        <v>5752</v>
      </c>
      <c r="C2728"/>
      <c r="D2728"/>
      <c r="E2728"/>
      <c r="F2728"/>
      <c r="G2728"/>
      <c r="H2728"/>
    </row>
    <row r="2729" spans="1:8">
      <c r="A2729" s="46" t="s">
        <v>5753</v>
      </c>
      <c r="B2729" s="46" t="s">
        <v>5754</v>
      </c>
      <c r="C2729"/>
      <c r="D2729"/>
      <c r="E2729"/>
      <c r="F2729"/>
      <c r="G2729"/>
      <c r="H2729"/>
    </row>
    <row r="2730" spans="1:8">
      <c r="A2730" s="46" t="s">
        <v>5755</v>
      </c>
      <c r="B2730" s="46" t="s">
        <v>5756</v>
      </c>
      <c r="C2730"/>
      <c r="D2730"/>
      <c r="E2730"/>
      <c r="F2730"/>
      <c r="G2730"/>
      <c r="H2730"/>
    </row>
    <row r="2731" spans="1:8">
      <c r="A2731" s="46" t="s">
        <v>5757</v>
      </c>
      <c r="B2731" s="46" t="s">
        <v>5758</v>
      </c>
      <c r="C2731"/>
      <c r="D2731"/>
      <c r="E2731"/>
      <c r="F2731"/>
      <c r="G2731"/>
      <c r="H2731"/>
    </row>
    <row r="2732" spans="1:8">
      <c r="A2732" s="46" t="s">
        <v>5759</v>
      </c>
      <c r="B2732" s="46" t="s">
        <v>5760</v>
      </c>
      <c r="C2732"/>
      <c r="D2732"/>
      <c r="E2732"/>
      <c r="F2732"/>
      <c r="G2732"/>
      <c r="H2732"/>
    </row>
    <row r="2733" spans="1:8">
      <c r="A2733" s="46" t="s">
        <v>5761</v>
      </c>
      <c r="B2733" s="46" t="s">
        <v>5762</v>
      </c>
      <c r="C2733"/>
      <c r="D2733"/>
      <c r="E2733"/>
      <c r="F2733"/>
      <c r="G2733"/>
      <c r="H2733"/>
    </row>
    <row r="2734" spans="1:8">
      <c r="A2734" s="46" t="s">
        <v>5763</v>
      </c>
      <c r="B2734" s="46" t="s">
        <v>5764</v>
      </c>
      <c r="C2734"/>
      <c r="D2734"/>
      <c r="E2734"/>
      <c r="F2734"/>
      <c r="G2734"/>
      <c r="H2734"/>
    </row>
    <row r="2735" spans="1:8">
      <c r="A2735" s="46" t="s">
        <v>5765</v>
      </c>
      <c r="B2735" s="46" t="s">
        <v>5766</v>
      </c>
      <c r="C2735"/>
      <c r="D2735"/>
      <c r="E2735"/>
      <c r="F2735"/>
      <c r="G2735"/>
      <c r="H2735"/>
    </row>
    <row r="2736" spans="1:8">
      <c r="A2736" s="46" t="s">
        <v>5767</v>
      </c>
      <c r="B2736" s="46" t="s">
        <v>5768</v>
      </c>
      <c r="C2736"/>
      <c r="D2736"/>
      <c r="E2736"/>
      <c r="F2736"/>
      <c r="G2736"/>
      <c r="H2736"/>
    </row>
    <row r="2737" spans="1:8">
      <c r="A2737" s="46" t="s">
        <v>5769</v>
      </c>
      <c r="B2737" s="46" t="s">
        <v>5770</v>
      </c>
      <c r="C2737"/>
      <c r="D2737"/>
      <c r="E2737"/>
      <c r="F2737"/>
      <c r="G2737"/>
      <c r="H2737"/>
    </row>
    <row r="2738" spans="1:8">
      <c r="A2738" s="46" t="s">
        <v>5771</v>
      </c>
      <c r="B2738" s="46" t="s">
        <v>5772</v>
      </c>
      <c r="C2738"/>
      <c r="D2738"/>
      <c r="E2738"/>
      <c r="F2738"/>
      <c r="G2738"/>
      <c r="H2738"/>
    </row>
    <row r="2739" spans="1:8">
      <c r="A2739" s="46" t="s">
        <v>5773</v>
      </c>
      <c r="B2739" s="46" t="s">
        <v>5774</v>
      </c>
      <c r="C2739"/>
      <c r="D2739"/>
      <c r="E2739"/>
      <c r="F2739"/>
      <c r="G2739"/>
      <c r="H2739"/>
    </row>
    <row r="2740" spans="1:8">
      <c r="A2740" s="46" t="s">
        <v>5775</v>
      </c>
      <c r="B2740" s="46" t="s">
        <v>5776</v>
      </c>
      <c r="C2740"/>
      <c r="D2740"/>
      <c r="E2740"/>
      <c r="F2740"/>
      <c r="G2740"/>
      <c r="H2740"/>
    </row>
    <row r="2741" spans="1:8">
      <c r="A2741" s="46" t="s">
        <v>5777</v>
      </c>
      <c r="B2741" s="46" t="s">
        <v>5778</v>
      </c>
      <c r="C2741"/>
      <c r="D2741"/>
      <c r="E2741"/>
      <c r="F2741"/>
      <c r="G2741"/>
      <c r="H2741"/>
    </row>
    <row r="2742" spans="1:8">
      <c r="A2742" s="46" t="s">
        <v>5779</v>
      </c>
      <c r="B2742" s="46" t="s">
        <v>5780</v>
      </c>
      <c r="C2742"/>
      <c r="D2742"/>
      <c r="E2742"/>
      <c r="F2742"/>
      <c r="G2742"/>
      <c r="H2742"/>
    </row>
    <row r="2743" spans="1:8">
      <c r="A2743" s="46" t="s">
        <v>5781</v>
      </c>
      <c r="B2743" s="46" t="s">
        <v>5782</v>
      </c>
      <c r="C2743"/>
      <c r="D2743"/>
      <c r="E2743"/>
      <c r="F2743"/>
      <c r="G2743"/>
      <c r="H2743"/>
    </row>
    <row r="2744" spans="1:8">
      <c r="A2744" s="46" t="s">
        <v>5783</v>
      </c>
      <c r="B2744" s="46" t="s">
        <v>5784</v>
      </c>
      <c r="C2744"/>
      <c r="D2744"/>
      <c r="E2744"/>
      <c r="F2744"/>
      <c r="G2744"/>
      <c r="H2744"/>
    </row>
    <row r="2745" spans="1:8">
      <c r="A2745" s="46" t="s">
        <v>5785</v>
      </c>
      <c r="B2745" s="46" t="s">
        <v>5786</v>
      </c>
      <c r="C2745"/>
      <c r="D2745"/>
      <c r="E2745"/>
      <c r="F2745"/>
      <c r="G2745"/>
      <c r="H2745"/>
    </row>
    <row r="2746" spans="1:8">
      <c r="A2746" s="46" t="s">
        <v>5787</v>
      </c>
      <c r="B2746" s="46" t="s">
        <v>5788</v>
      </c>
      <c r="C2746"/>
      <c r="D2746"/>
      <c r="E2746"/>
      <c r="F2746"/>
      <c r="G2746"/>
      <c r="H2746"/>
    </row>
    <row r="2747" spans="1:8">
      <c r="A2747" s="46" t="s">
        <v>5789</v>
      </c>
      <c r="B2747" s="46" t="s">
        <v>5790</v>
      </c>
      <c r="C2747"/>
      <c r="D2747"/>
      <c r="E2747"/>
      <c r="F2747"/>
      <c r="G2747"/>
      <c r="H2747"/>
    </row>
    <row r="2748" spans="1:8">
      <c r="A2748" s="46" t="s">
        <v>5791</v>
      </c>
      <c r="B2748" s="46" t="s">
        <v>5792</v>
      </c>
      <c r="C2748"/>
      <c r="D2748"/>
      <c r="E2748"/>
      <c r="F2748"/>
      <c r="G2748"/>
      <c r="H2748"/>
    </row>
    <row r="2749" spans="1:8">
      <c r="A2749" s="46" t="s">
        <v>5793</v>
      </c>
      <c r="B2749" s="46" t="s">
        <v>5794</v>
      </c>
      <c r="C2749"/>
      <c r="D2749"/>
      <c r="E2749"/>
      <c r="F2749"/>
      <c r="G2749"/>
      <c r="H2749"/>
    </row>
    <row r="2750" spans="1:8">
      <c r="A2750" s="46" t="s">
        <v>5795</v>
      </c>
      <c r="B2750" s="46" t="s">
        <v>5796</v>
      </c>
      <c r="C2750"/>
      <c r="D2750"/>
      <c r="E2750"/>
      <c r="F2750"/>
      <c r="G2750"/>
      <c r="H2750"/>
    </row>
    <row r="2751" spans="1:8">
      <c r="A2751" s="46" t="s">
        <v>5797</v>
      </c>
      <c r="B2751" s="46" t="s">
        <v>5798</v>
      </c>
      <c r="C2751"/>
      <c r="D2751"/>
      <c r="E2751"/>
      <c r="F2751"/>
      <c r="G2751"/>
      <c r="H2751"/>
    </row>
    <row r="2752" spans="1:8">
      <c r="A2752" s="46" t="s">
        <v>5799</v>
      </c>
      <c r="B2752" s="46" t="s">
        <v>5800</v>
      </c>
      <c r="C2752"/>
      <c r="D2752"/>
      <c r="E2752"/>
      <c r="F2752"/>
      <c r="G2752"/>
      <c r="H2752"/>
    </row>
    <row r="2753" spans="1:8">
      <c r="A2753" s="46" t="s">
        <v>5801</v>
      </c>
      <c r="B2753" s="46" t="s">
        <v>5802</v>
      </c>
      <c r="C2753"/>
      <c r="D2753"/>
      <c r="E2753"/>
      <c r="F2753"/>
      <c r="G2753"/>
      <c r="H2753"/>
    </row>
    <row r="2754" spans="1:8">
      <c r="A2754" s="46" t="s">
        <v>5803</v>
      </c>
      <c r="B2754" s="46" t="s">
        <v>5804</v>
      </c>
      <c r="C2754"/>
      <c r="D2754"/>
      <c r="E2754"/>
      <c r="F2754"/>
      <c r="G2754"/>
      <c r="H2754"/>
    </row>
    <row r="2755" spans="1:8">
      <c r="A2755" s="46" t="s">
        <v>5805</v>
      </c>
      <c r="B2755" s="46" t="s">
        <v>5806</v>
      </c>
      <c r="C2755"/>
      <c r="D2755"/>
      <c r="E2755"/>
      <c r="F2755"/>
      <c r="G2755"/>
      <c r="H2755"/>
    </row>
    <row r="2756" spans="1:8">
      <c r="A2756" s="46" t="s">
        <v>5807</v>
      </c>
      <c r="B2756" s="46" t="s">
        <v>5808</v>
      </c>
      <c r="C2756"/>
      <c r="D2756"/>
      <c r="E2756"/>
      <c r="F2756"/>
      <c r="G2756"/>
      <c r="H2756"/>
    </row>
    <row r="2757" spans="1:8">
      <c r="A2757" s="46" t="s">
        <v>5809</v>
      </c>
      <c r="B2757" s="46" t="s">
        <v>5810</v>
      </c>
      <c r="C2757"/>
      <c r="D2757"/>
      <c r="E2757"/>
      <c r="F2757"/>
      <c r="G2757"/>
      <c r="H2757"/>
    </row>
    <row r="2758" spans="1:8">
      <c r="A2758" s="46" t="s">
        <v>5811</v>
      </c>
      <c r="B2758" s="46" t="s">
        <v>5812</v>
      </c>
      <c r="C2758"/>
      <c r="D2758"/>
      <c r="E2758"/>
      <c r="F2758"/>
      <c r="G2758"/>
      <c r="H2758"/>
    </row>
    <row r="2759" spans="1:8">
      <c r="A2759" s="46" t="s">
        <v>5813</v>
      </c>
      <c r="B2759" s="46" t="s">
        <v>5814</v>
      </c>
      <c r="C2759"/>
      <c r="D2759"/>
      <c r="E2759"/>
      <c r="F2759"/>
      <c r="G2759"/>
      <c r="H2759"/>
    </row>
    <row r="2760" spans="1:8">
      <c r="A2760" s="46" t="s">
        <v>5815</v>
      </c>
      <c r="B2760" s="46" t="s">
        <v>5816</v>
      </c>
      <c r="C2760"/>
      <c r="D2760"/>
      <c r="E2760"/>
      <c r="F2760"/>
      <c r="G2760"/>
      <c r="H2760"/>
    </row>
    <row r="2761" spans="1:8">
      <c r="A2761" s="46" t="s">
        <v>5817</v>
      </c>
      <c r="B2761" s="46" t="s">
        <v>5818</v>
      </c>
      <c r="C2761"/>
      <c r="D2761"/>
      <c r="E2761"/>
      <c r="F2761"/>
      <c r="G2761"/>
      <c r="H2761"/>
    </row>
    <row r="2762" spans="1:8">
      <c r="A2762" s="46" t="s">
        <v>5819</v>
      </c>
      <c r="B2762" s="46" t="s">
        <v>5820</v>
      </c>
      <c r="C2762"/>
      <c r="D2762"/>
      <c r="E2762"/>
      <c r="F2762"/>
      <c r="G2762"/>
      <c r="H2762"/>
    </row>
    <row r="2763" spans="1:8">
      <c r="A2763" s="46" t="s">
        <v>5821</v>
      </c>
      <c r="B2763" s="46" t="s">
        <v>5822</v>
      </c>
      <c r="C2763"/>
      <c r="D2763"/>
      <c r="E2763"/>
      <c r="F2763"/>
      <c r="G2763"/>
      <c r="H2763"/>
    </row>
    <row r="2764" spans="1:8">
      <c r="A2764" s="46" t="s">
        <v>5823</v>
      </c>
      <c r="B2764" s="46" t="s">
        <v>5824</v>
      </c>
      <c r="C2764"/>
      <c r="D2764"/>
      <c r="E2764"/>
      <c r="F2764"/>
      <c r="G2764"/>
      <c r="H2764"/>
    </row>
    <row r="2765" spans="1:8">
      <c r="A2765" s="46" t="s">
        <v>5825</v>
      </c>
      <c r="B2765" s="46" t="s">
        <v>5826</v>
      </c>
      <c r="C2765"/>
      <c r="D2765"/>
      <c r="E2765"/>
      <c r="F2765"/>
      <c r="G2765"/>
      <c r="H2765"/>
    </row>
    <row r="2766" spans="1:8">
      <c r="A2766" s="46" t="s">
        <v>5827</v>
      </c>
      <c r="B2766" s="46" t="s">
        <v>5828</v>
      </c>
      <c r="C2766"/>
      <c r="D2766"/>
      <c r="E2766"/>
      <c r="F2766"/>
      <c r="G2766"/>
      <c r="H2766"/>
    </row>
    <row r="2767" spans="1:8">
      <c r="A2767" s="46" t="s">
        <v>5829</v>
      </c>
      <c r="B2767" s="46" t="s">
        <v>5830</v>
      </c>
      <c r="C2767"/>
      <c r="D2767"/>
      <c r="E2767"/>
      <c r="F2767"/>
      <c r="G2767"/>
      <c r="H2767"/>
    </row>
    <row r="2768" spans="1:8">
      <c r="A2768" s="46" t="s">
        <v>5831</v>
      </c>
      <c r="B2768" s="46" t="s">
        <v>5832</v>
      </c>
      <c r="C2768"/>
      <c r="D2768"/>
      <c r="E2768"/>
      <c r="F2768"/>
      <c r="G2768"/>
      <c r="H2768"/>
    </row>
    <row r="2769" spans="1:8">
      <c r="A2769" s="46" t="s">
        <v>5833</v>
      </c>
      <c r="B2769" s="46" t="s">
        <v>5834</v>
      </c>
      <c r="C2769"/>
      <c r="D2769"/>
      <c r="E2769"/>
      <c r="F2769"/>
      <c r="G2769"/>
      <c r="H2769"/>
    </row>
    <row r="2770" spans="1:8">
      <c r="A2770" s="46" t="s">
        <v>5835</v>
      </c>
      <c r="B2770" s="46" t="s">
        <v>5836</v>
      </c>
      <c r="C2770"/>
      <c r="D2770"/>
      <c r="E2770"/>
      <c r="F2770"/>
      <c r="G2770"/>
      <c r="H2770"/>
    </row>
    <row r="2771" spans="1:8">
      <c r="A2771" s="46" t="s">
        <v>5837</v>
      </c>
      <c r="B2771" s="46" t="s">
        <v>5838</v>
      </c>
      <c r="C2771"/>
      <c r="D2771"/>
      <c r="E2771"/>
      <c r="F2771"/>
      <c r="G2771"/>
      <c r="H2771"/>
    </row>
    <row r="2772" spans="1:8">
      <c r="A2772" s="46" t="s">
        <v>5839</v>
      </c>
      <c r="B2772" s="46" t="s">
        <v>5840</v>
      </c>
      <c r="C2772"/>
      <c r="D2772"/>
      <c r="E2772"/>
      <c r="F2772"/>
      <c r="G2772"/>
      <c r="H2772"/>
    </row>
    <row r="2773" spans="1:8">
      <c r="A2773" s="46" t="s">
        <v>5841</v>
      </c>
      <c r="B2773" s="46" t="s">
        <v>5842</v>
      </c>
      <c r="C2773"/>
      <c r="D2773"/>
      <c r="E2773"/>
      <c r="F2773"/>
      <c r="G2773"/>
      <c r="H2773"/>
    </row>
    <row r="2774" spans="1:8">
      <c r="A2774" s="46" t="s">
        <v>5843</v>
      </c>
      <c r="B2774" s="46" t="s">
        <v>5844</v>
      </c>
      <c r="C2774"/>
      <c r="D2774"/>
      <c r="E2774"/>
      <c r="F2774"/>
      <c r="G2774"/>
      <c r="H2774"/>
    </row>
    <row r="2775" spans="1:8">
      <c r="A2775" s="46" t="s">
        <v>5845</v>
      </c>
      <c r="B2775" s="46" t="s">
        <v>5846</v>
      </c>
      <c r="C2775"/>
      <c r="D2775"/>
      <c r="E2775"/>
      <c r="F2775"/>
      <c r="G2775"/>
      <c r="H2775"/>
    </row>
    <row r="2776" spans="1:8">
      <c r="A2776" s="46" t="s">
        <v>5847</v>
      </c>
      <c r="B2776" s="46" t="s">
        <v>5848</v>
      </c>
      <c r="C2776"/>
      <c r="D2776"/>
      <c r="E2776"/>
      <c r="F2776"/>
      <c r="G2776"/>
      <c r="H2776"/>
    </row>
    <row r="2777" spans="1:8">
      <c r="A2777" s="46" t="s">
        <v>5849</v>
      </c>
      <c r="B2777" s="46" t="s">
        <v>5850</v>
      </c>
      <c r="C2777"/>
      <c r="D2777"/>
      <c r="E2777"/>
      <c r="F2777"/>
      <c r="G2777"/>
      <c r="H2777"/>
    </row>
    <row r="2778" spans="1:8">
      <c r="A2778" s="46" t="s">
        <v>5851</v>
      </c>
      <c r="B2778" s="46" t="s">
        <v>5852</v>
      </c>
      <c r="C2778"/>
      <c r="D2778"/>
      <c r="E2778"/>
      <c r="F2778"/>
      <c r="G2778"/>
      <c r="H2778"/>
    </row>
    <row r="2779" spans="1:8">
      <c r="A2779" s="46" t="s">
        <v>5853</v>
      </c>
      <c r="B2779" s="46" t="s">
        <v>5854</v>
      </c>
      <c r="C2779"/>
      <c r="D2779"/>
      <c r="E2779"/>
      <c r="F2779"/>
      <c r="G2779"/>
      <c r="H2779"/>
    </row>
    <row r="2780" spans="1:8">
      <c r="A2780" s="46" t="s">
        <v>5855</v>
      </c>
      <c r="B2780" s="46" t="s">
        <v>5856</v>
      </c>
      <c r="C2780"/>
      <c r="D2780"/>
      <c r="E2780"/>
      <c r="F2780"/>
      <c r="G2780"/>
      <c r="H2780"/>
    </row>
    <row r="2781" spans="1:8">
      <c r="A2781" s="46" t="s">
        <v>5857</v>
      </c>
      <c r="B2781" s="46" t="s">
        <v>5858</v>
      </c>
      <c r="C2781"/>
      <c r="D2781"/>
      <c r="E2781"/>
      <c r="F2781"/>
      <c r="G2781"/>
      <c r="H2781"/>
    </row>
    <row r="2782" spans="1:8">
      <c r="A2782" s="46" t="s">
        <v>5859</v>
      </c>
      <c r="B2782" s="46" t="s">
        <v>5860</v>
      </c>
      <c r="C2782"/>
      <c r="D2782"/>
      <c r="E2782"/>
      <c r="F2782"/>
      <c r="G2782"/>
      <c r="H2782"/>
    </row>
    <row r="2783" spans="1:8">
      <c r="A2783" s="46" t="s">
        <v>5861</v>
      </c>
      <c r="B2783" s="46" t="s">
        <v>5862</v>
      </c>
      <c r="C2783"/>
      <c r="D2783"/>
      <c r="E2783"/>
      <c r="F2783"/>
      <c r="G2783"/>
      <c r="H2783"/>
    </row>
    <row r="2784" spans="1:8">
      <c r="A2784" s="46" t="s">
        <v>5863</v>
      </c>
      <c r="B2784" s="46" t="s">
        <v>5864</v>
      </c>
      <c r="C2784"/>
      <c r="D2784"/>
      <c r="E2784"/>
      <c r="F2784"/>
      <c r="G2784"/>
      <c r="H2784"/>
    </row>
    <row r="2785" spans="1:8">
      <c r="A2785" s="46" t="s">
        <v>5865</v>
      </c>
      <c r="B2785" s="46" t="s">
        <v>5866</v>
      </c>
      <c r="C2785"/>
      <c r="D2785"/>
      <c r="E2785"/>
      <c r="F2785"/>
      <c r="G2785"/>
      <c r="H2785"/>
    </row>
    <row r="2786" spans="1:8">
      <c r="A2786" s="46" t="s">
        <v>5867</v>
      </c>
      <c r="B2786" s="46" t="s">
        <v>5868</v>
      </c>
      <c r="C2786"/>
      <c r="D2786"/>
      <c r="E2786"/>
      <c r="F2786"/>
      <c r="G2786"/>
      <c r="H2786"/>
    </row>
    <row r="2787" spans="1:8">
      <c r="A2787" s="46" t="s">
        <v>5869</v>
      </c>
      <c r="B2787" s="46" t="s">
        <v>5870</v>
      </c>
      <c r="C2787"/>
      <c r="D2787"/>
      <c r="E2787"/>
      <c r="F2787"/>
      <c r="G2787"/>
      <c r="H2787"/>
    </row>
    <row r="2788" spans="1:8">
      <c r="A2788" s="46" t="s">
        <v>5871</v>
      </c>
      <c r="B2788" s="46" t="s">
        <v>5872</v>
      </c>
      <c r="C2788"/>
      <c r="D2788"/>
      <c r="E2788"/>
      <c r="F2788"/>
      <c r="G2788"/>
      <c r="H2788"/>
    </row>
    <row r="2789" spans="1:8">
      <c r="A2789" s="46" t="s">
        <v>5873</v>
      </c>
      <c r="B2789" s="46" t="s">
        <v>5874</v>
      </c>
      <c r="C2789"/>
      <c r="D2789"/>
      <c r="E2789"/>
      <c r="F2789"/>
      <c r="G2789"/>
      <c r="H2789"/>
    </row>
    <row r="2790" spans="1:8">
      <c r="A2790" s="46" t="s">
        <v>5875</v>
      </c>
      <c r="B2790" s="46" t="s">
        <v>5876</v>
      </c>
      <c r="C2790"/>
      <c r="D2790"/>
      <c r="E2790"/>
      <c r="F2790"/>
      <c r="G2790"/>
      <c r="H2790"/>
    </row>
    <row r="2791" spans="1:8">
      <c r="A2791" s="46" t="s">
        <v>5877</v>
      </c>
      <c r="B2791" s="46" t="s">
        <v>5878</v>
      </c>
      <c r="C2791"/>
      <c r="D2791"/>
      <c r="E2791"/>
      <c r="F2791"/>
      <c r="G2791"/>
      <c r="H2791"/>
    </row>
    <row r="2792" spans="1:8">
      <c r="A2792" s="46" t="s">
        <v>5879</v>
      </c>
      <c r="B2792" s="46" t="s">
        <v>5880</v>
      </c>
      <c r="C2792"/>
      <c r="D2792"/>
      <c r="E2792"/>
      <c r="F2792"/>
      <c r="G2792"/>
      <c r="H2792"/>
    </row>
    <row r="2793" spans="1:8">
      <c r="A2793" s="46" t="s">
        <v>5881</v>
      </c>
      <c r="B2793" s="46" t="s">
        <v>5882</v>
      </c>
      <c r="C2793"/>
      <c r="D2793"/>
      <c r="E2793"/>
      <c r="F2793"/>
      <c r="G2793"/>
      <c r="H2793"/>
    </row>
    <row r="2794" spans="1:8">
      <c r="A2794" s="46" t="s">
        <v>5883</v>
      </c>
      <c r="B2794" s="46" t="s">
        <v>5884</v>
      </c>
      <c r="C2794"/>
      <c r="D2794"/>
      <c r="E2794"/>
      <c r="F2794"/>
      <c r="G2794"/>
      <c r="H2794"/>
    </row>
    <row r="2795" spans="1:8">
      <c r="A2795" s="46" t="s">
        <v>5885</v>
      </c>
      <c r="B2795" s="46" t="s">
        <v>5886</v>
      </c>
      <c r="C2795"/>
      <c r="D2795"/>
      <c r="E2795"/>
      <c r="F2795"/>
      <c r="G2795"/>
      <c r="H2795"/>
    </row>
    <row r="2796" spans="1:8">
      <c r="A2796" s="46" t="s">
        <v>5887</v>
      </c>
      <c r="B2796" s="46" t="s">
        <v>5888</v>
      </c>
      <c r="C2796"/>
      <c r="D2796"/>
      <c r="E2796"/>
      <c r="F2796"/>
      <c r="G2796"/>
      <c r="H2796"/>
    </row>
    <row r="2797" spans="1:8">
      <c r="A2797" s="46" t="s">
        <v>5889</v>
      </c>
      <c r="B2797" s="46" t="s">
        <v>5890</v>
      </c>
      <c r="C2797"/>
      <c r="D2797"/>
      <c r="E2797"/>
      <c r="F2797"/>
      <c r="G2797"/>
      <c r="H2797"/>
    </row>
    <row r="2798" spans="1:8">
      <c r="A2798" s="46" t="s">
        <v>5891</v>
      </c>
      <c r="B2798" s="46" t="s">
        <v>5892</v>
      </c>
      <c r="C2798"/>
      <c r="D2798"/>
      <c r="E2798"/>
      <c r="F2798"/>
      <c r="G2798"/>
      <c r="H2798"/>
    </row>
    <row r="2799" spans="1:8">
      <c r="A2799" s="46" t="s">
        <v>5893</v>
      </c>
      <c r="B2799" s="46" t="s">
        <v>5894</v>
      </c>
      <c r="C2799"/>
      <c r="D2799"/>
      <c r="E2799"/>
      <c r="F2799"/>
      <c r="G2799"/>
      <c r="H2799"/>
    </row>
    <row r="2800" spans="1:8">
      <c r="A2800" s="46" t="s">
        <v>5895</v>
      </c>
      <c r="B2800" s="46" t="s">
        <v>5896</v>
      </c>
      <c r="C2800"/>
      <c r="D2800"/>
      <c r="E2800"/>
      <c r="F2800"/>
      <c r="G2800"/>
      <c r="H2800"/>
    </row>
    <row r="2801" spans="1:8">
      <c r="A2801" s="46" t="s">
        <v>5897</v>
      </c>
      <c r="B2801" s="46" t="s">
        <v>5898</v>
      </c>
      <c r="C2801"/>
      <c r="D2801"/>
      <c r="E2801"/>
      <c r="F2801"/>
      <c r="G2801"/>
      <c r="H2801"/>
    </row>
    <row r="2802" spans="1:8">
      <c r="A2802" s="46" t="s">
        <v>5899</v>
      </c>
      <c r="B2802" s="46" t="s">
        <v>5900</v>
      </c>
      <c r="C2802"/>
      <c r="D2802"/>
      <c r="E2802"/>
      <c r="F2802"/>
      <c r="G2802"/>
      <c r="H2802"/>
    </row>
    <row r="2803" spans="1:8">
      <c r="A2803" s="46" t="s">
        <v>5901</v>
      </c>
      <c r="B2803" s="46" t="s">
        <v>5902</v>
      </c>
      <c r="C2803"/>
      <c r="D2803"/>
      <c r="E2803"/>
      <c r="F2803"/>
      <c r="G2803"/>
      <c r="H2803"/>
    </row>
    <row r="2804" spans="1:8">
      <c r="A2804" s="46" t="s">
        <v>5903</v>
      </c>
      <c r="B2804" s="46" t="s">
        <v>5904</v>
      </c>
      <c r="C2804"/>
      <c r="D2804"/>
      <c r="E2804"/>
      <c r="F2804"/>
      <c r="G2804"/>
      <c r="H2804"/>
    </row>
    <row r="2805" spans="1:8">
      <c r="A2805" s="46" t="s">
        <v>5905</v>
      </c>
      <c r="B2805" s="46" t="s">
        <v>5906</v>
      </c>
      <c r="C2805"/>
      <c r="D2805"/>
      <c r="E2805"/>
      <c r="F2805"/>
      <c r="G2805"/>
      <c r="H2805"/>
    </row>
    <row r="2806" spans="1:8">
      <c r="A2806" s="46" t="s">
        <v>5907</v>
      </c>
      <c r="B2806" s="46" t="s">
        <v>5908</v>
      </c>
      <c r="C2806"/>
      <c r="D2806"/>
      <c r="E2806"/>
      <c r="F2806"/>
      <c r="G2806"/>
      <c r="H2806"/>
    </row>
    <row r="2807" spans="1:8">
      <c r="A2807" s="46" t="s">
        <v>5909</v>
      </c>
      <c r="B2807" s="46" t="s">
        <v>5910</v>
      </c>
      <c r="C2807"/>
      <c r="D2807"/>
      <c r="E2807"/>
      <c r="F2807"/>
      <c r="G2807"/>
      <c r="H2807"/>
    </row>
    <row r="2808" spans="1:8">
      <c r="A2808" s="46" t="s">
        <v>5911</v>
      </c>
      <c r="B2808" s="46" t="s">
        <v>5912</v>
      </c>
      <c r="C2808"/>
      <c r="D2808"/>
      <c r="E2808"/>
      <c r="F2808"/>
      <c r="G2808"/>
      <c r="H2808"/>
    </row>
    <row r="2809" spans="1:8">
      <c r="A2809" s="46" t="s">
        <v>5913</v>
      </c>
      <c r="B2809" s="46" t="s">
        <v>5914</v>
      </c>
      <c r="C2809"/>
      <c r="D2809"/>
      <c r="E2809"/>
      <c r="F2809"/>
      <c r="G2809"/>
      <c r="H2809"/>
    </row>
    <row r="2810" spans="1:8">
      <c r="A2810" s="46" t="s">
        <v>5915</v>
      </c>
      <c r="B2810" s="46" t="s">
        <v>5916</v>
      </c>
      <c r="C2810"/>
      <c r="D2810"/>
      <c r="E2810"/>
      <c r="F2810"/>
      <c r="G2810"/>
      <c r="H2810"/>
    </row>
    <row r="2811" spans="1:8">
      <c r="A2811" s="46" t="s">
        <v>5917</v>
      </c>
      <c r="B2811" s="46" t="s">
        <v>5918</v>
      </c>
      <c r="C2811"/>
      <c r="D2811"/>
      <c r="E2811"/>
      <c r="F2811"/>
      <c r="G2811"/>
      <c r="H2811"/>
    </row>
    <row r="2812" spans="1:8">
      <c r="A2812" s="46" t="s">
        <v>5919</v>
      </c>
      <c r="B2812" s="46" t="s">
        <v>5920</v>
      </c>
      <c r="C2812"/>
      <c r="D2812"/>
      <c r="E2812"/>
      <c r="F2812"/>
      <c r="G2812"/>
      <c r="H2812"/>
    </row>
    <row r="2813" spans="1:8">
      <c r="A2813" s="46" t="s">
        <v>5921</v>
      </c>
      <c r="B2813" s="46" t="s">
        <v>5922</v>
      </c>
      <c r="C2813"/>
      <c r="D2813"/>
      <c r="E2813"/>
      <c r="F2813"/>
      <c r="G2813"/>
      <c r="H2813"/>
    </row>
    <row r="2814" spans="1:8">
      <c r="A2814" s="46" t="s">
        <v>5923</v>
      </c>
      <c r="B2814" s="46" t="s">
        <v>5924</v>
      </c>
      <c r="C2814"/>
      <c r="D2814"/>
      <c r="E2814"/>
      <c r="F2814"/>
      <c r="G2814"/>
      <c r="H2814"/>
    </row>
    <row r="2815" spans="1:8">
      <c r="A2815" s="46" t="s">
        <v>5925</v>
      </c>
      <c r="B2815" s="46" t="s">
        <v>5926</v>
      </c>
      <c r="C2815"/>
      <c r="D2815"/>
      <c r="E2815"/>
      <c r="F2815"/>
      <c r="G2815"/>
      <c r="H2815"/>
    </row>
    <row r="2816" spans="1:8">
      <c r="A2816" s="46" t="s">
        <v>5927</v>
      </c>
      <c r="B2816" s="46" t="s">
        <v>5928</v>
      </c>
      <c r="C2816"/>
      <c r="D2816"/>
      <c r="E2816"/>
      <c r="F2816"/>
      <c r="G2816"/>
      <c r="H2816"/>
    </row>
    <row r="2817" spans="1:8">
      <c r="A2817" s="46" t="s">
        <v>5929</v>
      </c>
      <c r="B2817" s="46" t="s">
        <v>5930</v>
      </c>
      <c r="C2817"/>
      <c r="D2817"/>
      <c r="E2817"/>
      <c r="F2817"/>
      <c r="G2817"/>
      <c r="H2817"/>
    </row>
    <row r="2818" spans="1:8">
      <c r="A2818" s="46" t="s">
        <v>5931</v>
      </c>
      <c r="B2818" s="46" t="s">
        <v>5932</v>
      </c>
      <c r="C2818"/>
      <c r="D2818"/>
      <c r="E2818"/>
      <c r="F2818"/>
      <c r="G2818"/>
      <c r="H2818"/>
    </row>
    <row r="2819" spans="1:8">
      <c r="A2819" s="46" t="s">
        <v>5933</v>
      </c>
      <c r="B2819" s="46" t="s">
        <v>5934</v>
      </c>
      <c r="C2819"/>
      <c r="D2819"/>
      <c r="E2819"/>
      <c r="F2819"/>
      <c r="G2819"/>
      <c r="H2819"/>
    </row>
    <row r="2820" spans="1:8">
      <c r="A2820" s="46" t="s">
        <v>5935</v>
      </c>
      <c r="B2820" s="46" t="s">
        <v>5936</v>
      </c>
      <c r="C2820"/>
      <c r="D2820"/>
      <c r="E2820"/>
      <c r="F2820"/>
      <c r="G2820"/>
      <c r="H2820"/>
    </row>
    <row r="2821" spans="1:8">
      <c r="A2821" s="46" t="s">
        <v>5937</v>
      </c>
      <c r="B2821" s="46" t="s">
        <v>5938</v>
      </c>
      <c r="C2821"/>
      <c r="D2821"/>
      <c r="E2821"/>
      <c r="F2821"/>
      <c r="G2821"/>
      <c r="H2821"/>
    </row>
    <row r="2822" spans="1:8">
      <c r="A2822" s="46" t="s">
        <v>5939</v>
      </c>
      <c r="B2822" s="46" t="s">
        <v>5940</v>
      </c>
      <c r="C2822"/>
      <c r="D2822"/>
      <c r="E2822"/>
      <c r="F2822"/>
      <c r="G2822"/>
      <c r="H2822"/>
    </row>
    <row r="2823" spans="1:8">
      <c r="A2823" s="46" t="s">
        <v>5941</v>
      </c>
      <c r="B2823" s="46" t="s">
        <v>5942</v>
      </c>
      <c r="C2823"/>
      <c r="D2823"/>
      <c r="E2823"/>
      <c r="F2823"/>
      <c r="G2823"/>
      <c r="H2823"/>
    </row>
    <row r="2824" spans="1:8">
      <c r="A2824" s="46" t="s">
        <v>5943</v>
      </c>
      <c r="B2824" s="46" t="s">
        <v>5944</v>
      </c>
      <c r="C2824"/>
      <c r="D2824"/>
      <c r="E2824"/>
      <c r="F2824"/>
      <c r="G2824"/>
      <c r="H2824"/>
    </row>
    <row r="2825" spans="1:8">
      <c r="A2825" s="46" t="s">
        <v>5945</v>
      </c>
      <c r="B2825" s="46" t="s">
        <v>5946</v>
      </c>
      <c r="C2825"/>
      <c r="D2825"/>
      <c r="E2825"/>
      <c r="F2825"/>
      <c r="G2825"/>
      <c r="H2825"/>
    </row>
    <row r="2826" spans="1:8">
      <c r="A2826" s="46" t="s">
        <v>5947</v>
      </c>
      <c r="B2826" s="46" t="s">
        <v>5948</v>
      </c>
      <c r="C2826"/>
      <c r="D2826"/>
      <c r="E2826"/>
      <c r="F2826"/>
      <c r="G2826"/>
      <c r="H2826"/>
    </row>
    <row r="2827" spans="1:8">
      <c r="A2827" s="46" t="s">
        <v>5949</v>
      </c>
      <c r="B2827" s="46" t="s">
        <v>5950</v>
      </c>
      <c r="C2827"/>
      <c r="D2827"/>
      <c r="E2827"/>
      <c r="F2827"/>
      <c r="G2827"/>
      <c r="H2827"/>
    </row>
    <row r="2828" spans="1:8">
      <c r="A2828" s="46" t="s">
        <v>5951</v>
      </c>
      <c r="B2828" s="46" t="s">
        <v>5952</v>
      </c>
      <c r="C2828"/>
      <c r="D2828"/>
      <c r="E2828"/>
      <c r="F2828"/>
      <c r="G2828"/>
      <c r="H2828"/>
    </row>
    <row r="2829" spans="1:8">
      <c r="A2829" s="46" t="s">
        <v>5953</v>
      </c>
      <c r="B2829" s="46" t="s">
        <v>5954</v>
      </c>
      <c r="C2829"/>
      <c r="D2829"/>
      <c r="E2829"/>
      <c r="F2829"/>
      <c r="G2829"/>
      <c r="H2829"/>
    </row>
    <row r="2830" spans="1:8">
      <c r="A2830" s="46" t="s">
        <v>5955</v>
      </c>
      <c r="B2830" s="46" t="s">
        <v>5956</v>
      </c>
      <c r="C2830"/>
      <c r="D2830"/>
      <c r="E2830"/>
      <c r="F2830"/>
      <c r="G2830"/>
      <c r="H2830"/>
    </row>
    <row r="2831" spans="1:8">
      <c r="A2831" s="46" t="s">
        <v>5957</v>
      </c>
      <c r="B2831" s="46" t="s">
        <v>5958</v>
      </c>
      <c r="C2831"/>
      <c r="D2831"/>
      <c r="E2831"/>
      <c r="F2831"/>
      <c r="G2831"/>
      <c r="H2831"/>
    </row>
    <row r="2832" spans="1:8">
      <c r="A2832" s="46" t="s">
        <v>5959</v>
      </c>
      <c r="B2832" s="46" t="s">
        <v>5960</v>
      </c>
      <c r="C2832"/>
      <c r="D2832"/>
      <c r="E2832"/>
      <c r="F2832"/>
      <c r="G2832"/>
      <c r="H2832"/>
    </row>
    <row r="2833" spans="1:8">
      <c r="A2833" s="46" t="s">
        <v>5961</v>
      </c>
      <c r="B2833" s="46" t="s">
        <v>5962</v>
      </c>
      <c r="C2833"/>
      <c r="D2833"/>
      <c r="E2833"/>
      <c r="F2833"/>
      <c r="G2833"/>
      <c r="H2833"/>
    </row>
    <row r="2834" spans="1:8">
      <c r="A2834" s="46" t="s">
        <v>5963</v>
      </c>
      <c r="B2834" s="46" t="s">
        <v>5964</v>
      </c>
      <c r="C2834"/>
      <c r="D2834"/>
      <c r="E2834"/>
      <c r="F2834"/>
      <c r="G2834"/>
      <c r="H2834"/>
    </row>
    <row r="2835" spans="1:8">
      <c r="A2835" s="46" t="s">
        <v>5965</v>
      </c>
      <c r="B2835" s="46" t="s">
        <v>5966</v>
      </c>
      <c r="C2835"/>
      <c r="D2835"/>
      <c r="E2835"/>
      <c r="F2835"/>
      <c r="G2835"/>
      <c r="H2835"/>
    </row>
    <row r="2836" spans="1:8">
      <c r="A2836" s="46" t="s">
        <v>5967</v>
      </c>
      <c r="B2836" s="46" t="s">
        <v>5968</v>
      </c>
      <c r="C2836"/>
      <c r="D2836"/>
      <c r="E2836"/>
      <c r="F2836"/>
      <c r="G2836"/>
      <c r="H2836"/>
    </row>
    <row r="2837" spans="1:8">
      <c r="A2837" s="46" t="s">
        <v>5969</v>
      </c>
      <c r="B2837" s="46" t="s">
        <v>5970</v>
      </c>
      <c r="C2837"/>
      <c r="D2837"/>
      <c r="E2837"/>
      <c r="F2837"/>
      <c r="G2837"/>
      <c r="H2837"/>
    </row>
    <row r="2838" spans="1:8">
      <c r="A2838" s="46" t="s">
        <v>5971</v>
      </c>
      <c r="B2838" s="46" t="s">
        <v>5972</v>
      </c>
      <c r="C2838"/>
      <c r="D2838"/>
      <c r="E2838"/>
      <c r="F2838"/>
      <c r="G2838"/>
      <c r="H2838"/>
    </row>
    <row r="2839" spans="1:8">
      <c r="A2839" s="46" t="s">
        <v>5973</v>
      </c>
      <c r="B2839" s="46" t="s">
        <v>5974</v>
      </c>
      <c r="C2839"/>
      <c r="D2839"/>
      <c r="E2839"/>
      <c r="F2839"/>
      <c r="G2839"/>
      <c r="H2839"/>
    </row>
    <row r="2840" spans="1:8">
      <c r="A2840" s="46" t="s">
        <v>5975</v>
      </c>
      <c r="B2840" s="46" t="s">
        <v>5976</v>
      </c>
      <c r="C2840"/>
      <c r="D2840"/>
      <c r="E2840"/>
      <c r="F2840"/>
      <c r="G2840"/>
      <c r="H2840"/>
    </row>
    <row r="2841" spans="1:8">
      <c r="A2841" s="46" t="s">
        <v>5977</v>
      </c>
      <c r="B2841" s="46" t="s">
        <v>5978</v>
      </c>
      <c r="C2841"/>
      <c r="D2841"/>
      <c r="E2841"/>
      <c r="F2841"/>
      <c r="G2841"/>
      <c r="H2841"/>
    </row>
    <row r="2842" spans="1:8">
      <c r="A2842" s="46" t="s">
        <v>5979</v>
      </c>
      <c r="B2842" s="46" t="s">
        <v>5980</v>
      </c>
      <c r="C2842"/>
      <c r="D2842"/>
      <c r="E2842"/>
      <c r="F2842"/>
      <c r="G2842"/>
      <c r="H2842"/>
    </row>
    <row r="2843" spans="1:8">
      <c r="A2843" s="46" t="s">
        <v>5981</v>
      </c>
      <c r="B2843" s="46" t="s">
        <v>5982</v>
      </c>
      <c r="C2843"/>
      <c r="D2843"/>
      <c r="E2843"/>
      <c r="F2843"/>
      <c r="G2843"/>
      <c r="H2843"/>
    </row>
    <row r="2844" spans="1:8">
      <c r="A2844" s="46" t="s">
        <v>5983</v>
      </c>
      <c r="B2844" s="46" t="s">
        <v>5984</v>
      </c>
      <c r="C2844"/>
      <c r="D2844"/>
      <c r="E2844"/>
      <c r="F2844"/>
      <c r="G2844"/>
      <c r="H2844"/>
    </row>
    <row r="2845" spans="1:8">
      <c r="A2845" s="46" t="s">
        <v>5985</v>
      </c>
      <c r="B2845" s="46" t="s">
        <v>5986</v>
      </c>
      <c r="C2845"/>
      <c r="D2845"/>
      <c r="E2845"/>
      <c r="F2845"/>
      <c r="G2845"/>
      <c r="H2845"/>
    </row>
    <row r="2846" spans="1:8">
      <c r="A2846" s="46" t="s">
        <v>5987</v>
      </c>
      <c r="B2846" s="46" t="s">
        <v>5988</v>
      </c>
      <c r="C2846"/>
      <c r="D2846"/>
      <c r="E2846"/>
      <c r="F2846"/>
      <c r="G2846"/>
      <c r="H2846"/>
    </row>
    <row r="2847" spans="1:8">
      <c r="A2847" s="46" t="s">
        <v>5989</v>
      </c>
      <c r="B2847" s="46" t="s">
        <v>5990</v>
      </c>
      <c r="C2847"/>
      <c r="D2847"/>
      <c r="E2847"/>
      <c r="F2847"/>
      <c r="G2847"/>
      <c r="H2847"/>
    </row>
    <row r="2848" spans="1:8">
      <c r="A2848" s="46" t="s">
        <v>5991</v>
      </c>
      <c r="B2848" s="46" t="s">
        <v>5992</v>
      </c>
      <c r="C2848"/>
      <c r="D2848"/>
      <c r="E2848"/>
      <c r="F2848"/>
      <c r="G2848"/>
      <c r="H2848"/>
    </row>
    <row r="2849" spans="1:8">
      <c r="A2849" s="46" t="s">
        <v>5993</v>
      </c>
      <c r="B2849" s="46" t="s">
        <v>5994</v>
      </c>
      <c r="C2849"/>
      <c r="D2849"/>
      <c r="E2849"/>
      <c r="F2849"/>
      <c r="G2849"/>
      <c r="H2849"/>
    </row>
    <row r="2850" spans="1:8">
      <c r="A2850" s="46" t="s">
        <v>5995</v>
      </c>
      <c r="B2850" s="46" t="s">
        <v>5996</v>
      </c>
      <c r="C2850"/>
      <c r="D2850"/>
      <c r="E2850"/>
      <c r="F2850"/>
      <c r="G2850"/>
      <c r="H2850"/>
    </row>
    <row r="2851" spans="1:8">
      <c r="A2851" s="46" t="s">
        <v>5997</v>
      </c>
      <c r="B2851" s="46" t="s">
        <v>5998</v>
      </c>
      <c r="C2851"/>
      <c r="D2851"/>
      <c r="E2851"/>
      <c r="F2851"/>
      <c r="G2851"/>
      <c r="H2851"/>
    </row>
    <row r="2852" spans="1:8">
      <c r="A2852" s="46" t="s">
        <v>5999</v>
      </c>
      <c r="B2852" s="46" t="s">
        <v>6000</v>
      </c>
      <c r="C2852"/>
      <c r="D2852"/>
      <c r="E2852"/>
      <c r="F2852"/>
      <c r="G2852"/>
      <c r="H2852"/>
    </row>
    <row r="2853" spans="1:8">
      <c r="A2853" s="46" t="s">
        <v>6001</v>
      </c>
      <c r="B2853" s="46" t="s">
        <v>6002</v>
      </c>
      <c r="C2853"/>
      <c r="D2853"/>
      <c r="E2853"/>
      <c r="F2853"/>
      <c r="G2853"/>
      <c r="H2853"/>
    </row>
    <row r="2854" spans="1:8">
      <c r="A2854" s="46" t="s">
        <v>6003</v>
      </c>
      <c r="B2854" s="46" t="s">
        <v>6004</v>
      </c>
      <c r="C2854"/>
      <c r="D2854"/>
      <c r="E2854"/>
      <c r="F2854"/>
      <c r="G2854"/>
      <c r="H2854"/>
    </row>
    <row r="2855" spans="1:8">
      <c r="A2855" s="46" t="s">
        <v>6005</v>
      </c>
      <c r="B2855" s="46" t="s">
        <v>6006</v>
      </c>
      <c r="C2855"/>
      <c r="D2855"/>
      <c r="E2855"/>
      <c r="F2855"/>
      <c r="G2855"/>
      <c r="H2855"/>
    </row>
    <row r="2856" spans="1:8">
      <c r="A2856" s="46" t="s">
        <v>6007</v>
      </c>
      <c r="B2856" s="46" t="s">
        <v>6008</v>
      </c>
      <c r="C2856"/>
      <c r="D2856"/>
      <c r="E2856"/>
      <c r="F2856"/>
      <c r="G2856"/>
      <c r="H2856"/>
    </row>
    <row r="2857" spans="1:8">
      <c r="A2857" s="46" t="s">
        <v>6009</v>
      </c>
      <c r="B2857" s="46" t="s">
        <v>6010</v>
      </c>
      <c r="C2857"/>
      <c r="D2857"/>
      <c r="E2857"/>
      <c r="F2857"/>
      <c r="G2857"/>
      <c r="H2857"/>
    </row>
    <row r="2858" spans="1:8">
      <c r="A2858" s="46" t="s">
        <v>6011</v>
      </c>
      <c r="B2858" s="46" t="s">
        <v>6012</v>
      </c>
      <c r="C2858"/>
      <c r="D2858"/>
      <c r="E2858"/>
      <c r="F2858"/>
      <c r="G2858"/>
      <c r="H2858"/>
    </row>
    <row r="2859" spans="1:8">
      <c r="A2859" s="46" t="s">
        <v>6013</v>
      </c>
      <c r="B2859" s="46" t="s">
        <v>6014</v>
      </c>
      <c r="C2859"/>
      <c r="D2859"/>
      <c r="E2859"/>
      <c r="F2859"/>
      <c r="G2859"/>
      <c r="H2859"/>
    </row>
    <row r="2860" spans="1:8">
      <c r="A2860" s="46" t="s">
        <v>6015</v>
      </c>
      <c r="B2860" s="46" t="s">
        <v>6016</v>
      </c>
      <c r="C2860"/>
      <c r="D2860"/>
      <c r="E2860"/>
      <c r="F2860"/>
      <c r="G2860"/>
      <c r="H2860"/>
    </row>
    <row r="2861" spans="1:8">
      <c r="A2861" s="46" t="s">
        <v>6017</v>
      </c>
      <c r="B2861" s="46" t="s">
        <v>6018</v>
      </c>
      <c r="C2861"/>
      <c r="D2861"/>
      <c r="E2861"/>
      <c r="F2861"/>
      <c r="G2861"/>
      <c r="H2861"/>
    </row>
    <row r="2862" spans="1:8">
      <c r="A2862" s="46" t="s">
        <v>6019</v>
      </c>
      <c r="B2862" s="46" t="s">
        <v>6020</v>
      </c>
      <c r="C2862"/>
      <c r="D2862"/>
      <c r="E2862"/>
      <c r="F2862"/>
      <c r="G2862"/>
      <c r="H2862"/>
    </row>
    <row r="2863" spans="1:8">
      <c r="A2863" s="46" t="s">
        <v>6021</v>
      </c>
      <c r="B2863" s="46" t="s">
        <v>6022</v>
      </c>
      <c r="C2863"/>
      <c r="D2863"/>
      <c r="E2863"/>
      <c r="F2863"/>
      <c r="G2863"/>
      <c r="H2863"/>
    </row>
    <row r="2864" spans="1:8">
      <c r="A2864" s="46" t="s">
        <v>6023</v>
      </c>
      <c r="B2864" s="46" t="s">
        <v>6024</v>
      </c>
      <c r="C2864"/>
      <c r="D2864"/>
      <c r="E2864"/>
      <c r="F2864"/>
      <c r="G2864"/>
      <c r="H2864"/>
    </row>
    <row r="2865" spans="1:8">
      <c r="A2865" s="46" t="s">
        <v>6025</v>
      </c>
      <c r="B2865" s="46" t="s">
        <v>6026</v>
      </c>
      <c r="C2865"/>
      <c r="D2865"/>
      <c r="E2865"/>
      <c r="F2865"/>
      <c r="G2865"/>
      <c r="H2865"/>
    </row>
    <row r="2866" spans="1:8">
      <c r="A2866" s="46" t="s">
        <v>6027</v>
      </c>
      <c r="B2866" s="46" t="s">
        <v>6028</v>
      </c>
      <c r="C2866"/>
      <c r="D2866"/>
      <c r="E2866"/>
      <c r="F2866"/>
      <c r="G2866"/>
      <c r="H2866"/>
    </row>
    <row r="2867" spans="1:8">
      <c r="A2867" s="46" t="s">
        <v>6029</v>
      </c>
      <c r="B2867" s="46" t="s">
        <v>6030</v>
      </c>
      <c r="C2867"/>
      <c r="D2867"/>
      <c r="E2867"/>
      <c r="F2867"/>
      <c r="G2867"/>
      <c r="H2867"/>
    </row>
    <row r="2868" spans="1:8">
      <c r="A2868" s="46" t="s">
        <v>6031</v>
      </c>
      <c r="B2868" s="46" t="s">
        <v>6032</v>
      </c>
      <c r="C2868"/>
      <c r="D2868"/>
      <c r="E2868"/>
      <c r="F2868"/>
      <c r="G2868"/>
      <c r="H2868"/>
    </row>
    <row r="2869" spans="1:8">
      <c r="A2869" s="46" t="s">
        <v>6033</v>
      </c>
      <c r="B2869" s="46" t="s">
        <v>6034</v>
      </c>
      <c r="C2869"/>
      <c r="D2869"/>
      <c r="E2869"/>
      <c r="F2869"/>
      <c r="G2869"/>
      <c r="H2869"/>
    </row>
    <row r="2870" spans="1:8">
      <c r="A2870" s="46" t="s">
        <v>6035</v>
      </c>
      <c r="B2870" s="46" t="s">
        <v>6036</v>
      </c>
      <c r="C2870"/>
      <c r="D2870"/>
      <c r="E2870"/>
      <c r="F2870"/>
      <c r="G2870"/>
      <c r="H2870"/>
    </row>
    <row r="2871" spans="1:8">
      <c r="A2871" s="46" t="s">
        <v>6037</v>
      </c>
      <c r="B2871" s="46" t="s">
        <v>6038</v>
      </c>
      <c r="C2871"/>
      <c r="D2871"/>
      <c r="E2871"/>
      <c r="F2871"/>
      <c r="G2871"/>
      <c r="H2871"/>
    </row>
    <row r="2872" spans="1:8">
      <c r="A2872" s="46" t="s">
        <v>6039</v>
      </c>
      <c r="B2872" s="46" t="s">
        <v>6040</v>
      </c>
      <c r="C2872"/>
      <c r="D2872"/>
      <c r="E2872"/>
      <c r="F2872"/>
      <c r="G2872"/>
      <c r="H2872"/>
    </row>
    <row r="2873" spans="1:8">
      <c r="A2873" s="46" t="s">
        <v>6041</v>
      </c>
      <c r="B2873" s="46" t="s">
        <v>6042</v>
      </c>
      <c r="C2873"/>
      <c r="D2873"/>
      <c r="E2873"/>
      <c r="F2873"/>
      <c r="G2873"/>
      <c r="H2873"/>
    </row>
    <row r="2874" spans="1:8">
      <c r="A2874" s="46" t="s">
        <v>6043</v>
      </c>
      <c r="B2874" s="46" t="s">
        <v>6044</v>
      </c>
      <c r="C2874"/>
      <c r="D2874"/>
      <c r="E2874"/>
      <c r="F2874"/>
      <c r="G2874"/>
      <c r="H2874"/>
    </row>
    <row r="2875" spans="1:8">
      <c r="A2875" s="46" t="s">
        <v>6045</v>
      </c>
      <c r="B2875" s="46" t="s">
        <v>6046</v>
      </c>
      <c r="C2875"/>
      <c r="D2875"/>
      <c r="E2875"/>
      <c r="F2875"/>
      <c r="G2875"/>
      <c r="H2875"/>
    </row>
    <row r="2876" spans="1:8">
      <c r="A2876" s="46" t="s">
        <v>6047</v>
      </c>
      <c r="B2876" s="46" t="s">
        <v>6048</v>
      </c>
      <c r="C2876"/>
      <c r="D2876"/>
      <c r="E2876"/>
      <c r="F2876"/>
      <c r="G2876"/>
      <c r="H2876"/>
    </row>
    <row r="2877" spans="1:8">
      <c r="A2877" s="46" t="s">
        <v>6049</v>
      </c>
      <c r="B2877" s="46" t="s">
        <v>6050</v>
      </c>
      <c r="C2877"/>
      <c r="D2877"/>
      <c r="E2877"/>
      <c r="F2877"/>
      <c r="G2877"/>
      <c r="H2877"/>
    </row>
    <row r="2878" spans="1:8">
      <c r="A2878" s="46" t="s">
        <v>6051</v>
      </c>
      <c r="B2878" s="46" t="s">
        <v>6052</v>
      </c>
      <c r="C2878"/>
      <c r="D2878"/>
      <c r="E2878"/>
      <c r="F2878"/>
      <c r="G2878"/>
      <c r="H2878"/>
    </row>
    <row r="2879" spans="1:8">
      <c r="A2879" s="46" t="s">
        <v>6053</v>
      </c>
      <c r="B2879" s="46" t="s">
        <v>6054</v>
      </c>
      <c r="C2879"/>
      <c r="D2879"/>
      <c r="E2879"/>
      <c r="F2879"/>
      <c r="G2879"/>
      <c r="H2879"/>
    </row>
    <row r="2880" spans="1:8">
      <c r="A2880" s="46" t="s">
        <v>6055</v>
      </c>
      <c r="B2880" s="46" t="s">
        <v>6056</v>
      </c>
      <c r="C2880"/>
      <c r="D2880"/>
      <c r="E2880"/>
      <c r="F2880"/>
      <c r="G2880"/>
      <c r="H2880"/>
    </row>
    <row r="2881" spans="1:8">
      <c r="A2881" s="46" t="s">
        <v>6057</v>
      </c>
      <c r="B2881" s="46" t="s">
        <v>6058</v>
      </c>
      <c r="C2881"/>
      <c r="D2881"/>
      <c r="E2881"/>
      <c r="F2881"/>
      <c r="G2881"/>
      <c r="H2881"/>
    </row>
    <row r="2882" spans="1:8">
      <c r="A2882" s="46" t="s">
        <v>6059</v>
      </c>
      <c r="B2882" s="46" t="s">
        <v>6060</v>
      </c>
      <c r="C2882"/>
      <c r="D2882"/>
      <c r="E2882"/>
      <c r="F2882"/>
      <c r="G2882"/>
      <c r="H2882"/>
    </row>
    <row r="2883" spans="1:8">
      <c r="A2883" s="46" t="s">
        <v>6061</v>
      </c>
      <c r="B2883" s="46" t="s">
        <v>6062</v>
      </c>
      <c r="C2883"/>
      <c r="D2883"/>
      <c r="E2883"/>
      <c r="F2883"/>
      <c r="G2883"/>
      <c r="H2883"/>
    </row>
    <row r="2884" spans="1:8">
      <c r="A2884" s="46" t="s">
        <v>6063</v>
      </c>
      <c r="B2884" s="46" t="s">
        <v>6064</v>
      </c>
      <c r="C2884"/>
      <c r="D2884"/>
      <c r="E2884"/>
      <c r="F2884"/>
      <c r="G2884"/>
      <c r="H2884"/>
    </row>
    <row r="2885" spans="1:8">
      <c r="A2885" s="46" t="s">
        <v>6065</v>
      </c>
      <c r="B2885" s="46" t="s">
        <v>6066</v>
      </c>
      <c r="C2885"/>
      <c r="D2885"/>
      <c r="E2885"/>
      <c r="F2885"/>
      <c r="G2885"/>
      <c r="H2885"/>
    </row>
    <row r="2886" spans="1:8">
      <c r="A2886" s="46" t="s">
        <v>6067</v>
      </c>
      <c r="B2886" s="46" t="s">
        <v>6068</v>
      </c>
      <c r="C2886"/>
      <c r="D2886"/>
      <c r="E2886"/>
      <c r="F2886"/>
      <c r="G2886"/>
      <c r="H2886"/>
    </row>
    <row r="2887" spans="1:8">
      <c r="A2887" s="46" t="s">
        <v>6069</v>
      </c>
      <c r="B2887" s="46" t="s">
        <v>6070</v>
      </c>
      <c r="C2887"/>
      <c r="D2887"/>
      <c r="E2887"/>
      <c r="F2887"/>
      <c r="G2887"/>
      <c r="H2887"/>
    </row>
    <row r="2888" spans="1:8">
      <c r="A2888" s="46" t="s">
        <v>6071</v>
      </c>
      <c r="B2888" s="46" t="s">
        <v>6072</v>
      </c>
      <c r="C2888"/>
      <c r="D2888"/>
      <c r="E2888"/>
      <c r="F2888"/>
      <c r="G2888"/>
      <c r="H2888"/>
    </row>
    <row r="2889" spans="1:8">
      <c r="A2889" s="46" t="s">
        <v>6073</v>
      </c>
      <c r="B2889" s="46" t="s">
        <v>6074</v>
      </c>
      <c r="C2889"/>
      <c r="D2889"/>
      <c r="E2889"/>
      <c r="F2889"/>
      <c r="G2889"/>
      <c r="H2889"/>
    </row>
    <row r="2890" spans="1:8">
      <c r="A2890" s="46" t="s">
        <v>6075</v>
      </c>
      <c r="B2890" s="46" t="s">
        <v>6076</v>
      </c>
      <c r="C2890"/>
      <c r="D2890"/>
      <c r="E2890"/>
      <c r="F2890"/>
      <c r="G2890"/>
      <c r="H2890"/>
    </row>
    <row r="2891" spans="1:8">
      <c r="A2891" s="46" t="s">
        <v>6077</v>
      </c>
      <c r="B2891" s="46" t="s">
        <v>6078</v>
      </c>
      <c r="C2891"/>
      <c r="D2891"/>
      <c r="E2891"/>
      <c r="F2891"/>
      <c r="G2891"/>
      <c r="H2891"/>
    </row>
    <row r="2892" spans="1:8">
      <c r="A2892" s="46" t="s">
        <v>6079</v>
      </c>
      <c r="B2892" s="46" t="s">
        <v>6080</v>
      </c>
      <c r="C2892"/>
      <c r="D2892"/>
      <c r="E2892"/>
      <c r="F2892"/>
      <c r="G2892"/>
      <c r="H2892"/>
    </row>
    <row r="2893" spans="1:8">
      <c r="A2893" s="46" t="s">
        <v>6081</v>
      </c>
      <c r="B2893" s="46" t="s">
        <v>6082</v>
      </c>
      <c r="C2893"/>
      <c r="D2893"/>
      <c r="E2893"/>
      <c r="F2893"/>
      <c r="G2893"/>
      <c r="H2893"/>
    </row>
    <row r="2894" spans="1:8">
      <c r="A2894" s="46" t="s">
        <v>6083</v>
      </c>
      <c r="B2894" s="46" t="s">
        <v>6084</v>
      </c>
      <c r="C2894"/>
      <c r="D2894"/>
      <c r="E2894"/>
      <c r="F2894"/>
      <c r="G2894"/>
      <c r="H2894"/>
    </row>
    <row r="2895" spans="1:8">
      <c r="A2895" s="46" t="s">
        <v>6085</v>
      </c>
      <c r="B2895" s="46" t="s">
        <v>6086</v>
      </c>
      <c r="C2895"/>
      <c r="D2895"/>
      <c r="E2895"/>
      <c r="F2895"/>
      <c r="G2895"/>
      <c r="H2895"/>
    </row>
    <row r="2896" spans="1:8">
      <c r="A2896" s="46" t="s">
        <v>6087</v>
      </c>
      <c r="B2896" s="46" t="s">
        <v>6088</v>
      </c>
      <c r="C2896"/>
      <c r="D2896"/>
      <c r="E2896"/>
      <c r="F2896"/>
      <c r="G2896"/>
      <c r="H2896"/>
    </row>
    <row r="2897" spans="1:8">
      <c r="A2897" s="46" t="s">
        <v>6089</v>
      </c>
      <c r="B2897" s="46" t="s">
        <v>6090</v>
      </c>
      <c r="C2897"/>
      <c r="D2897"/>
      <c r="E2897"/>
      <c r="F2897"/>
      <c r="G2897"/>
      <c r="H2897"/>
    </row>
    <row r="2898" spans="1:8">
      <c r="A2898" s="46" t="s">
        <v>6091</v>
      </c>
      <c r="B2898" s="46" t="s">
        <v>6092</v>
      </c>
      <c r="C2898"/>
      <c r="D2898"/>
      <c r="E2898"/>
      <c r="F2898"/>
      <c r="G2898"/>
      <c r="H2898"/>
    </row>
    <row r="2899" spans="1:8">
      <c r="A2899" s="46" t="s">
        <v>6093</v>
      </c>
      <c r="B2899" s="46" t="s">
        <v>6094</v>
      </c>
      <c r="C2899"/>
      <c r="D2899"/>
      <c r="E2899"/>
      <c r="F2899"/>
      <c r="G2899"/>
      <c r="H2899"/>
    </row>
    <row r="2900" spans="1:8">
      <c r="A2900" s="46" t="s">
        <v>6095</v>
      </c>
      <c r="B2900" s="46" t="s">
        <v>6096</v>
      </c>
      <c r="C2900"/>
      <c r="D2900"/>
      <c r="E2900"/>
      <c r="F2900"/>
      <c r="G2900"/>
      <c r="H2900"/>
    </row>
    <row r="2901" spans="1:8">
      <c r="A2901" s="46" t="s">
        <v>6097</v>
      </c>
      <c r="B2901" s="46" t="s">
        <v>6098</v>
      </c>
      <c r="C2901"/>
      <c r="D2901"/>
      <c r="E2901"/>
      <c r="F2901"/>
      <c r="G2901"/>
      <c r="H2901"/>
    </row>
    <row r="2902" spans="1:8">
      <c r="A2902" s="46" t="s">
        <v>6099</v>
      </c>
      <c r="B2902" s="46" t="s">
        <v>6100</v>
      </c>
      <c r="C2902"/>
      <c r="D2902"/>
      <c r="E2902"/>
      <c r="F2902"/>
      <c r="G2902"/>
      <c r="H2902"/>
    </row>
    <row r="2903" spans="1:8">
      <c r="A2903" s="46" t="s">
        <v>6101</v>
      </c>
      <c r="B2903" s="46" t="s">
        <v>6102</v>
      </c>
      <c r="C2903"/>
      <c r="D2903"/>
      <c r="E2903"/>
      <c r="F2903"/>
      <c r="G2903"/>
      <c r="H2903"/>
    </row>
    <row r="2904" spans="1:8">
      <c r="A2904" s="46" t="s">
        <v>6103</v>
      </c>
      <c r="B2904" s="46" t="s">
        <v>6104</v>
      </c>
      <c r="C2904"/>
      <c r="D2904"/>
      <c r="E2904"/>
      <c r="F2904"/>
      <c r="G2904"/>
      <c r="H2904"/>
    </row>
    <row r="2905" spans="1:8">
      <c r="A2905" s="46" t="s">
        <v>6105</v>
      </c>
      <c r="B2905" s="46" t="s">
        <v>6106</v>
      </c>
      <c r="C2905"/>
      <c r="D2905"/>
      <c r="E2905"/>
      <c r="F2905"/>
      <c r="G2905"/>
      <c r="H2905"/>
    </row>
    <row r="2906" spans="1:8">
      <c r="A2906" s="46" t="s">
        <v>6107</v>
      </c>
      <c r="B2906" s="46" t="s">
        <v>6108</v>
      </c>
      <c r="C2906"/>
      <c r="D2906"/>
      <c r="E2906"/>
      <c r="F2906"/>
      <c r="G2906"/>
      <c r="H2906"/>
    </row>
    <row r="2907" spans="1:8">
      <c r="A2907" s="46" t="s">
        <v>6109</v>
      </c>
      <c r="B2907" s="46" t="s">
        <v>6110</v>
      </c>
      <c r="C2907"/>
      <c r="D2907"/>
      <c r="E2907"/>
      <c r="F2907"/>
      <c r="G2907"/>
      <c r="H2907"/>
    </row>
    <row r="2908" spans="1:8">
      <c r="A2908" s="46" t="s">
        <v>6111</v>
      </c>
      <c r="B2908" s="46" t="s">
        <v>6112</v>
      </c>
      <c r="C2908"/>
      <c r="D2908"/>
      <c r="E2908"/>
      <c r="F2908"/>
      <c r="G2908"/>
      <c r="H2908"/>
    </row>
    <row r="2909" spans="1:8">
      <c r="A2909" s="46" t="s">
        <v>6113</v>
      </c>
      <c r="B2909" s="46" t="s">
        <v>6114</v>
      </c>
      <c r="C2909"/>
      <c r="D2909"/>
      <c r="E2909"/>
      <c r="F2909"/>
      <c r="G2909"/>
      <c r="H2909"/>
    </row>
    <row r="2910" spans="1:8">
      <c r="A2910" s="46" t="s">
        <v>6115</v>
      </c>
      <c r="B2910" s="46" t="s">
        <v>6116</v>
      </c>
      <c r="C2910"/>
      <c r="D2910"/>
      <c r="E2910"/>
      <c r="F2910"/>
      <c r="G2910"/>
      <c r="H2910"/>
    </row>
    <row r="2911" spans="1:8">
      <c r="A2911" s="46" t="s">
        <v>6117</v>
      </c>
      <c r="B2911" s="46" t="s">
        <v>6118</v>
      </c>
      <c r="C2911"/>
      <c r="D2911"/>
      <c r="E2911"/>
      <c r="F2911"/>
      <c r="G2911"/>
      <c r="H2911"/>
    </row>
    <row r="2912" spans="1:8">
      <c r="A2912" s="46" t="s">
        <v>6119</v>
      </c>
      <c r="B2912" s="46" t="s">
        <v>6120</v>
      </c>
      <c r="C2912"/>
      <c r="D2912"/>
      <c r="E2912"/>
      <c r="F2912"/>
      <c r="G2912"/>
      <c r="H2912"/>
    </row>
    <row r="2913" spans="1:8">
      <c r="A2913" s="46" t="s">
        <v>6121</v>
      </c>
      <c r="B2913" s="46" t="s">
        <v>6122</v>
      </c>
      <c r="C2913"/>
      <c r="D2913"/>
      <c r="E2913"/>
      <c r="F2913"/>
      <c r="G2913"/>
      <c r="H2913"/>
    </row>
    <row r="2914" spans="1:8">
      <c r="A2914" s="46" t="s">
        <v>6123</v>
      </c>
      <c r="B2914" s="46" t="s">
        <v>6124</v>
      </c>
      <c r="C2914"/>
      <c r="D2914"/>
      <c r="E2914"/>
      <c r="F2914"/>
      <c r="G2914"/>
      <c r="H2914"/>
    </row>
    <row r="2915" spans="1:8">
      <c r="A2915" s="46" t="s">
        <v>6125</v>
      </c>
      <c r="B2915" s="46" t="s">
        <v>6126</v>
      </c>
      <c r="C2915"/>
      <c r="D2915"/>
      <c r="E2915"/>
      <c r="F2915"/>
      <c r="G2915"/>
      <c r="H2915"/>
    </row>
    <row r="2916" spans="1:8">
      <c r="A2916" s="46" t="s">
        <v>6127</v>
      </c>
      <c r="B2916" s="46" t="s">
        <v>6128</v>
      </c>
      <c r="C2916"/>
      <c r="D2916"/>
      <c r="E2916"/>
      <c r="F2916"/>
      <c r="G2916"/>
      <c r="H2916"/>
    </row>
    <row r="2917" spans="1:8">
      <c r="A2917" s="46" t="s">
        <v>6129</v>
      </c>
      <c r="B2917" s="46" t="s">
        <v>6130</v>
      </c>
      <c r="C2917"/>
      <c r="D2917"/>
      <c r="E2917"/>
      <c r="F2917"/>
      <c r="G2917"/>
      <c r="H2917"/>
    </row>
    <row r="2918" spans="1:8">
      <c r="A2918" s="46" t="s">
        <v>6131</v>
      </c>
      <c r="B2918" s="46" t="s">
        <v>6132</v>
      </c>
      <c r="C2918"/>
      <c r="D2918"/>
      <c r="E2918"/>
      <c r="F2918"/>
      <c r="G2918"/>
      <c r="H2918"/>
    </row>
    <row r="2919" spans="1:8">
      <c r="A2919" s="46" t="s">
        <v>6133</v>
      </c>
      <c r="B2919" s="46" t="s">
        <v>6134</v>
      </c>
      <c r="C2919"/>
      <c r="D2919"/>
      <c r="E2919"/>
      <c r="F2919"/>
      <c r="G2919"/>
      <c r="H2919"/>
    </row>
    <row r="2920" spans="1:8">
      <c r="A2920" s="46" t="s">
        <v>6135</v>
      </c>
      <c r="B2920" s="46" t="s">
        <v>6136</v>
      </c>
      <c r="C2920"/>
      <c r="D2920"/>
      <c r="E2920"/>
      <c r="F2920"/>
      <c r="G2920"/>
      <c r="H2920"/>
    </row>
    <row r="2921" spans="1:8">
      <c r="A2921" s="46" t="s">
        <v>6137</v>
      </c>
      <c r="B2921" s="46" t="s">
        <v>6138</v>
      </c>
      <c r="C2921"/>
      <c r="D2921"/>
      <c r="E2921"/>
      <c r="F2921"/>
      <c r="G2921"/>
      <c r="H2921"/>
    </row>
    <row r="2922" spans="1:8">
      <c r="A2922" s="46" t="s">
        <v>6139</v>
      </c>
      <c r="B2922" s="46" t="s">
        <v>6140</v>
      </c>
      <c r="C2922"/>
      <c r="D2922"/>
      <c r="E2922"/>
      <c r="F2922"/>
      <c r="G2922"/>
      <c r="H2922"/>
    </row>
    <row r="2923" spans="1:8">
      <c r="A2923" s="46" t="s">
        <v>6141</v>
      </c>
      <c r="B2923" s="46" t="s">
        <v>6142</v>
      </c>
      <c r="C2923"/>
      <c r="D2923"/>
      <c r="E2923"/>
      <c r="F2923"/>
      <c r="G2923"/>
      <c r="H2923"/>
    </row>
    <row r="2924" spans="1:8">
      <c r="A2924" s="46" t="s">
        <v>6143</v>
      </c>
      <c r="B2924" s="46" t="s">
        <v>6144</v>
      </c>
      <c r="C2924"/>
      <c r="D2924"/>
      <c r="E2924"/>
      <c r="F2924"/>
      <c r="G2924"/>
      <c r="H2924"/>
    </row>
    <row r="2925" spans="1:8">
      <c r="A2925" s="46" t="s">
        <v>6145</v>
      </c>
      <c r="B2925" s="46" t="s">
        <v>6146</v>
      </c>
      <c r="C2925"/>
      <c r="D2925"/>
      <c r="E2925"/>
      <c r="F2925"/>
      <c r="G2925"/>
      <c r="H2925"/>
    </row>
    <row r="2926" spans="1:8">
      <c r="A2926" s="46" t="s">
        <v>6147</v>
      </c>
      <c r="B2926" s="46" t="s">
        <v>6148</v>
      </c>
      <c r="C2926"/>
      <c r="D2926"/>
      <c r="E2926"/>
      <c r="F2926"/>
      <c r="G2926"/>
      <c r="H2926"/>
    </row>
    <row r="2927" spans="1:8">
      <c r="A2927" s="46" t="s">
        <v>6149</v>
      </c>
      <c r="B2927" s="46" t="s">
        <v>6150</v>
      </c>
      <c r="C2927"/>
      <c r="D2927"/>
      <c r="E2927"/>
      <c r="F2927"/>
      <c r="G2927"/>
      <c r="H2927"/>
    </row>
    <row r="2928" spans="1:8">
      <c r="A2928" s="46" t="s">
        <v>6151</v>
      </c>
      <c r="B2928" s="46" t="s">
        <v>6152</v>
      </c>
      <c r="C2928"/>
      <c r="D2928"/>
      <c r="E2928"/>
      <c r="F2928"/>
      <c r="G2928"/>
      <c r="H2928"/>
    </row>
    <row r="2929" spans="1:8">
      <c r="A2929" s="46" t="s">
        <v>6153</v>
      </c>
      <c r="B2929" s="46" t="s">
        <v>6154</v>
      </c>
      <c r="C2929"/>
      <c r="D2929"/>
      <c r="E2929"/>
      <c r="F2929"/>
      <c r="G2929"/>
      <c r="H2929"/>
    </row>
    <row r="2930" spans="1:8">
      <c r="A2930" s="46" t="s">
        <v>6155</v>
      </c>
      <c r="B2930" s="46" t="s">
        <v>6156</v>
      </c>
      <c r="C2930"/>
      <c r="D2930"/>
      <c r="E2930"/>
      <c r="F2930"/>
      <c r="G2930"/>
      <c r="H2930"/>
    </row>
    <row r="2931" spans="1:8">
      <c r="A2931" s="46" t="s">
        <v>6157</v>
      </c>
      <c r="B2931" s="46" t="s">
        <v>6158</v>
      </c>
      <c r="C2931"/>
      <c r="D2931"/>
      <c r="E2931"/>
      <c r="F2931"/>
      <c r="G2931"/>
      <c r="H2931"/>
    </row>
    <row r="2932" spans="1:8">
      <c r="A2932" s="46" t="s">
        <v>6159</v>
      </c>
      <c r="B2932" s="46" t="s">
        <v>6160</v>
      </c>
      <c r="C2932"/>
      <c r="D2932"/>
      <c r="E2932"/>
      <c r="F2932"/>
      <c r="G2932"/>
      <c r="H2932"/>
    </row>
    <row r="2933" spans="1:8">
      <c r="A2933" s="46" t="s">
        <v>6161</v>
      </c>
      <c r="B2933" s="46" t="s">
        <v>6162</v>
      </c>
      <c r="C2933"/>
      <c r="D2933"/>
      <c r="E2933"/>
      <c r="F2933"/>
      <c r="G2933"/>
      <c r="H2933"/>
    </row>
    <row r="2934" spans="1:8">
      <c r="A2934" s="46" t="s">
        <v>6163</v>
      </c>
      <c r="B2934" s="46" t="s">
        <v>6164</v>
      </c>
      <c r="C2934"/>
      <c r="D2934"/>
      <c r="E2934"/>
      <c r="F2934"/>
      <c r="G2934"/>
      <c r="H2934"/>
    </row>
    <row r="2935" spans="1:8">
      <c r="A2935" s="46" t="s">
        <v>6165</v>
      </c>
      <c r="B2935" s="46" t="s">
        <v>6166</v>
      </c>
      <c r="C2935"/>
      <c r="D2935"/>
      <c r="E2935"/>
      <c r="F2935"/>
      <c r="G2935"/>
      <c r="H2935"/>
    </row>
    <row r="2936" spans="1:8">
      <c r="A2936" s="46" t="s">
        <v>6167</v>
      </c>
      <c r="B2936" s="46" t="s">
        <v>6168</v>
      </c>
      <c r="C2936"/>
      <c r="D2936"/>
      <c r="E2936"/>
      <c r="F2936"/>
      <c r="G2936"/>
      <c r="H2936"/>
    </row>
    <row r="2937" spans="1:8">
      <c r="A2937" s="46" t="s">
        <v>6169</v>
      </c>
      <c r="B2937" s="46" t="s">
        <v>6170</v>
      </c>
      <c r="C2937"/>
      <c r="D2937"/>
      <c r="E2937"/>
      <c r="F2937"/>
      <c r="G2937"/>
      <c r="H2937"/>
    </row>
    <row r="2938" spans="1:8">
      <c r="A2938" s="46" t="s">
        <v>6171</v>
      </c>
      <c r="B2938" s="46" t="s">
        <v>6172</v>
      </c>
      <c r="C2938"/>
      <c r="D2938"/>
      <c r="E2938"/>
      <c r="F2938"/>
      <c r="G2938"/>
      <c r="H2938"/>
    </row>
    <row r="2939" spans="1:8">
      <c r="A2939" s="46" t="s">
        <v>6173</v>
      </c>
      <c r="B2939" s="46" t="s">
        <v>6174</v>
      </c>
      <c r="C2939"/>
      <c r="D2939"/>
      <c r="E2939"/>
      <c r="F2939"/>
      <c r="G2939"/>
      <c r="H2939"/>
    </row>
    <row r="2940" spans="1:8">
      <c r="A2940" s="46" t="s">
        <v>6175</v>
      </c>
      <c r="B2940" s="46" t="s">
        <v>6176</v>
      </c>
      <c r="C2940"/>
      <c r="D2940"/>
      <c r="E2940"/>
      <c r="F2940"/>
      <c r="G2940"/>
      <c r="H2940"/>
    </row>
    <row r="2941" spans="1:8">
      <c r="A2941" s="46" t="s">
        <v>6177</v>
      </c>
      <c r="B2941" s="46" t="s">
        <v>6178</v>
      </c>
      <c r="C2941"/>
      <c r="D2941"/>
      <c r="E2941"/>
      <c r="F2941"/>
      <c r="G2941"/>
      <c r="H2941"/>
    </row>
    <row r="2942" spans="1:8">
      <c r="A2942" s="46" t="s">
        <v>6179</v>
      </c>
      <c r="B2942" s="46" t="s">
        <v>6180</v>
      </c>
      <c r="C2942"/>
      <c r="D2942"/>
      <c r="E2942"/>
      <c r="F2942"/>
      <c r="G2942"/>
      <c r="H2942"/>
    </row>
    <row r="2943" spans="1:8">
      <c r="A2943" s="46" t="s">
        <v>6181</v>
      </c>
      <c r="B2943" s="46" t="s">
        <v>6182</v>
      </c>
      <c r="C2943"/>
      <c r="D2943"/>
      <c r="E2943"/>
      <c r="F2943"/>
      <c r="G2943"/>
      <c r="H2943"/>
    </row>
    <row r="2944" spans="1:8">
      <c r="A2944" s="46" t="s">
        <v>6183</v>
      </c>
      <c r="B2944" s="46" t="s">
        <v>6184</v>
      </c>
      <c r="C2944"/>
      <c r="D2944"/>
      <c r="E2944"/>
      <c r="F2944"/>
      <c r="G2944"/>
      <c r="H2944"/>
    </row>
    <row r="2945" spans="1:8">
      <c r="A2945" s="46" t="s">
        <v>6185</v>
      </c>
      <c r="B2945" s="46" t="s">
        <v>6186</v>
      </c>
      <c r="C2945"/>
      <c r="D2945"/>
      <c r="E2945"/>
      <c r="F2945"/>
      <c r="G2945"/>
      <c r="H2945"/>
    </row>
    <row r="2946" spans="1:8">
      <c r="A2946" s="46" t="s">
        <v>6187</v>
      </c>
      <c r="B2946" s="46" t="s">
        <v>6188</v>
      </c>
      <c r="C2946"/>
      <c r="D2946"/>
      <c r="E2946"/>
      <c r="F2946"/>
      <c r="G2946"/>
      <c r="H2946"/>
    </row>
    <row r="2947" spans="1:8">
      <c r="A2947" s="46" t="s">
        <v>6189</v>
      </c>
      <c r="B2947" s="46" t="s">
        <v>6190</v>
      </c>
      <c r="C2947"/>
      <c r="D2947"/>
      <c r="E2947"/>
      <c r="F2947"/>
      <c r="G2947"/>
      <c r="H2947"/>
    </row>
    <row r="2948" spans="1:8">
      <c r="A2948" s="46" t="s">
        <v>6191</v>
      </c>
      <c r="B2948" s="46" t="s">
        <v>6192</v>
      </c>
      <c r="C2948"/>
      <c r="D2948"/>
      <c r="E2948"/>
      <c r="F2948"/>
      <c r="G2948"/>
      <c r="H2948"/>
    </row>
    <row r="2949" spans="1:8">
      <c r="A2949" s="46" t="s">
        <v>6193</v>
      </c>
      <c r="B2949" s="46" t="s">
        <v>6194</v>
      </c>
      <c r="C2949"/>
      <c r="D2949"/>
      <c r="E2949"/>
      <c r="F2949"/>
      <c r="G2949"/>
      <c r="H2949"/>
    </row>
    <row r="2950" spans="1:8">
      <c r="A2950" s="46" t="s">
        <v>6195</v>
      </c>
      <c r="B2950" s="46" t="s">
        <v>6196</v>
      </c>
      <c r="C2950"/>
      <c r="D2950"/>
      <c r="E2950"/>
      <c r="F2950"/>
      <c r="G2950"/>
      <c r="H2950"/>
    </row>
    <row r="2951" spans="1:8">
      <c r="A2951" s="46" t="s">
        <v>6197</v>
      </c>
      <c r="B2951" s="46" t="s">
        <v>6198</v>
      </c>
      <c r="C2951"/>
      <c r="D2951"/>
      <c r="E2951"/>
      <c r="F2951"/>
      <c r="G2951"/>
      <c r="H2951"/>
    </row>
    <row r="2952" spans="1:8">
      <c r="A2952" s="46" t="s">
        <v>6199</v>
      </c>
      <c r="B2952" s="46" t="s">
        <v>6200</v>
      </c>
      <c r="C2952"/>
      <c r="D2952"/>
      <c r="E2952"/>
      <c r="F2952"/>
      <c r="G2952"/>
      <c r="H2952"/>
    </row>
    <row r="2953" spans="1:8">
      <c r="A2953" s="46" t="s">
        <v>6201</v>
      </c>
      <c r="B2953" s="46" t="s">
        <v>6202</v>
      </c>
      <c r="C2953"/>
      <c r="D2953"/>
      <c r="E2953"/>
      <c r="F2953"/>
      <c r="G2953"/>
      <c r="H2953"/>
    </row>
    <row r="2954" spans="1:8">
      <c r="A2954" s="46" t="s">
        <v>6203</v>
      </c>
      <c r="B2954" s="46" t="s">
        <v>6204</v>
      </c>
      <c r="C2954"/>
      <c r="D2954"/>
      <c r="E2954"/>
      <c r="F2954"/>
      <c r="G2954"/>
      <c r="H2954"/>
    </row>
    <row r="2955" spans="1:8">
      <c r="A2955" s="46" t="s">
        <v>6205</v>
      </c>
      <c r="B2955" s="46" t="s">
        <v>6206</v>
      </c>
      <c r="C2955"/>
      <c r="D2955"/>
      <c r="E2955"/>
      <c r="F2955"/>
      <c r="G2955"/>
      <c r="H2955"/>
    </row>
    <row r="2956" spans="1:8">
      <c r="A2956" s="46" t="s">
        <v>6207</v>
      </c>
      <c r="B2956" s="46" t="s">
        <v>6208</v>
      </c>
      <c r="C2956"/>
      <c r="D2956"/>
      <c r="E2956"/>
      <c r="F2956"/>
      <c r="G2956"/>
      <c r="H2956"/>
    </row>
    <row r="2957" spans="1:8">
      <c r="A2957" s="46" t="s">
        <v>6209</v>
      </c>
      <c r="B2957" s="46" t="s">
        <v>6210</v>
      </c>
      <c r="C2957"/>
      <c r="D2957"/>
      <c r="E2957"/>
      <c r="F2957"/>
      <c r="G2957"/>
      <c r="H2957"/>
    </row>
    <row r="2958" spans="1:8">
      <c r="A2958" s="46" t="s">
        <v>6211</v>
      </c>
      <c r="B2958" s="46" t="s">
        <v>6212</v>
      </c>
      <c r="C2958"/>
      <c r="D2958"/>
      <c r="E2958"/>
      <c r="F2958"/>
      <c r="G2958"/>
      <c r="H2958"/>
    </row>
    <row r="2959" spans="1:8">
      <c r="A2959" s="46" t="s">
        <v>6213</v>
      </c>
      <c r="B2959" s="46" t="s">
        <v>6214</v>
      </c>
      <c r="C2959"/>
      <c r="D2959"/>
      <c r="E2959"/>
      <c r="F2959"/>
      <c r="G2959"/>
      <c r="H2959"/>
    </row>
    <row r="2960" spans="1:8">
      <c r="A2960" s="46" t="s">
        <v>6215</v>
      </c>
      <c r="B2960" s="46" t="s">
        <v>6216</v>
      </c>
      <c r="C2960"/>
      <c r="D2960"/>
      <c r="E2960"/>
      <c r="F2960"/>
      <c r="G2960"/>
      <c r="H2960"/>
    </row>
    <row r="2961" spans="1:8">
      <c r="A2961" s="46" t="s">
        <v>6217</v>
      </c>
      <c r="B2961" s="46" t="s">
        <v>6218</v>
      </c>
      <c r="C2961"/>
      <c r="D2961"/>
      <c r="E2961"/>
      <c r="F2961"/>
      <c r="G2961"/>
      <c r="H2961"/>
    </row>
    <row r="2962" spans="1:8">
      <c r="A2962" s="46" t="s">
        <v>6219</v>
      </c>
      <c r="B2962" s="46" t="s">
        <v>6220</v>
      </c>
      <c r="C2962"/>
      <c r="D2962"/>
      <c r="E2962"/>
      <c r="F2962"/>
      <c r="G2962"/>
      <c r="H2962"/>
    </row>
    <row r="2963" spans="1:8">
      <c r="A2963" s="46" t="s">
        <v>6221</v>
      </c>
      <c r="B2963" s="46" t="s">
        <v>6222</v>
      </c>
      <c r="C2963"/>
      <c r="D2963"/>
      <c r="E2963"/>
      <c r="F2963"/>
      <c r="G2963"/>
      <c r="H2963"/>
    </row>
    <row r="2964" spans="1:8">
      <c r="A2964" s="46" t="s">
        <v>6223</v>
      </c>
      <c r="B2964" s="46" t="s">
        <v>6224</v>
      </c>
      <c r="C2964"/>
      <c r="D2964"/>
      <c r="E2964"/>
      <c r="F2964"/>
      <c r="G2964"/>
      <c r="H2964"/>
    </row>
    <row r="2965" spans="1:8">
      <c r="A2965" s="46" t="s">
        <v>6225</v>
      </c>
      <c r="B2965" s="46" t="s">
        <v>6226</v>
      </c>
      <c r="C2965"/>
      <c r="D2965"/>
      <c r="E2965"/>
      <c r="F2965"/>
      <c r="G2965"/>
      <c r="H2965"/>
    </row>
    <row r="2966" spans="1:8">
      <c r="A2966" s="46" t="s">
        <v>6227</v>
      </c>
      <c r="B2966" s="46" t="s">
        <v>6228</v>
      </c>
      <c r="C2966"/>
      <c r="D2966"/>
      <c r="E2966"/>
      <c r="F2966"/>
      <c r="G2966"/>
      <c r="H2966"/>
    </row>
    <row r="2967" spans="1:8">
      <c r="A2967" s="46" t="s">
        <v>6229</v>
      </c>
      <c r="B2967" s="46" t="s">
        <v>6230</v>
      </c>
      <c r="C2967"/>
      <c r="D2967"/>
      <c r="E2967"/>
      <c r="F2967"/>
      <c r="G2967"/>
      <c r="H2967"/>
    </row>
    <row r="2968" spans="1:8">
      <c r="A2968" s="46" t="s">
        <v>6231</v>
      </c>
      <c r="B2968" s="46" t="s">
        <v>6232</v>
      </c>
      <c r="C2968"/>
      <c r="D2968"/>
      <c r="E2968"/>
      <c r="F2968"/>
      <c r="G2968"/>
      <c r="H2968"/>
    </row>
    <row r="2969" spans="1:8">
      <c r="A2969" s="46" t="s">
        <v>6233</v>
      </c>
      <c r="B2969" s="46" t="s">
        <v>6234</v>
      </c>
      <c r="C2969"/>
      <c r="D2969"/>
      <c r="E2969"/>
      <c r="F2969"/>
      <c r="G2969"/>
      <c r="H2969"/>
    </row>
    <row r="2970" spans="1:8">
      <c r="A2970" s="46" t="s">
        <v>6235</v>
      </c>
      <c r="B2970" s="46" t="s">
        <v>6236</v>
      </c>
      <c r="C2970"/>
      <c r="D2970"/>
      <c r="E2970"/>
      <c r="F2970"/>
      <c r="G2970"/>
      <c r="H2970"/>
    </row>
    <row r="2971" spans="1:8">
      <c r="A2971" s="46" t="s">
        <v>6237</v>
      </c>
      <c r="B2971" s="46" t="s">
        <v>6238</v>
      </c>
      <c r="C2971"/>
      <c r="D2971"/>
      <c r="E2971"/>
      <c r="F2971"/>
      <c r="G2971"/>
      <c r="H2971"/>
    </row>
    <row r="2972" spans="1:8">
      <c r="A2972" s="46" t="s">
        <v>6239</v>
      </c>
      <c r="B2972" s="46" t="s">
        <v>6240</v>
      </c>
      <c r="C2972"/>
      <c r="D2972"/>
      <c r="E2972"/>
      <c r="F2972"/>
      <c r="G2972"/>
      <c r="H2972"/>
    </row>
    <row r="2973" spans="1:8">
      <c r="A2973" s="46" t="s">
        <v>6241</v>
      </c>
      <c r="B2973" s="46" t="s">
        <v>6242</v>
      </c>
      <c r="C2973"/>
      <c r="D2973"/>
      <c r="E2973"/>
      <c r="F2973"/>
      <c r="G2973"/>
      <c r="H2973"/>
    </row>
    <row r="2974" spans="1:8">
      <c r="A2974" s="46" t="s">
        <v>6243</v>
      </c>
      <c r="B2974" s="46" t="s">
        <v>6244</v>
      </c>
      <c r="C2974"/>
      <c r="D2974"/>
      <c r="E2974"/>
      <c r="F2974"/>
      <c r="G2974"/>
      <c r="H2974"/>
    </row>
    <row r="2975" spans="1:8">
      <c r="A2975" s="46" t="s">
        <v>6245</v>
      </c>
      <c r="B2975" s="46" t="s">
        <v>6246</v>
      </c>
      <c r="C2975"/>
      <c r="D2975"/>
      <c r="E2975"/>
      <c r="F2975"/>
      <c r="G2975"/>
      <c r="H2975"/>
    </row>
    <row r="2976" spans="1:8">
      <c r="A2976" s="46" t="s">
        <v>6247</v>
      </c>
      <c r="B2976" s="46" t="s">
        <v>6248</v>
      </c>
      <c r="C2976"/>
      <c r="D2976"/>
      <c r="E2976"/>
      <c r="F2976"/>
      <c r="G2976"/>
      <c r="H2976"/>
    </row>
    <row r="2977" spans="1:8">
      <c r="A2977" s="46" t="s">
        <v>6249</v>
      </c>
      <c r="B2977" s="46" t="s">
        <v>6250</v>
      </c>
      <c r="C2977"/>
      <c r="D2977"/>
      <c r="E2977"/>
      <c r="F2977"/>
      <c r="G2977"/>
      <c r="H2977"/>
    </row>
    <row r="2978" spans="1:8">
      <c r="A2978" s="46" t="s">
        <v>6251</v>
      </c>
      <c r="B2978" s="46" t="s">
        <v>6252</v>
      </c>
      <c r="C2978"/>
      <c r="D2978"/>
      <c r="E2978"/>
      <c r="F2978"/>
      <c r="G2978"/>
      <c r="H2978"/>
    </row>
    <row r="2979" spans="1:8">
      <c r="A2979" s="46" t="s">
        <v>6253</v>
      </c>
      <c r="B2979" s="46" t="s">
        <v>6254</v>
      </c>
      <c r="C2979"/>
      <c r="D2979"/>
      <c r="E2979"/>
      <c r="F2979"/>
      <c r="G2979"/>
      <c r="H2979"/>
    </row>
    <row r="2980" spans="1:8">
      <c r="A2980" s="46" t="s">
        <v>6255</v>
      </c>
      <c r="B2980" s="46" t="s">
        <v>6256</v>
      </c>
      <c r="C2980"/>
      <c r="D2980"/>
      <c r="E2980"/>
      <c r="F2980"/>
      <c r="G2980"/>
      <c r="H2980"/>
    </row>
    <row r="2981" spans="1:8">
      <c r="A2981" s="46" t="s">
        <v>6257</v>
      </c>
      <c r="B2981" s="46" t="s">
        <v>6258</v>
      </c>
      <c r="C2981"/>
      <c r="D2981"/>
      <c r="E2981"/>
      <c r="F2981"/>
      <c r="G2981"/>
      <c r="H2981"/>
    </row>
    <row r="2982" spans="1:8">
      <c r="A2982" s="46" t="s">
        <v>6259</v>
      </c>
      <c r="B2982" s="46" t="s">
        <v>6260</v>
      </c>
      <c r="C2982"/>
      <c r="D2982"/>
      <c r="E2982"/>
      <c r="F2982"/>
      <c r="G2982"/>
      <c r="H2982"/>
    </row>
    <row r="2983" spans="1:8">
      <c r="A2983" s="46" t="s">
        <v>6261</v>
      </c>
      <c r="B2983" s="46" t="s">
        <v>6262</v>
      </c>
      <c r="C2983"/>
      <c r="D2983"/>
      <c r="E2983"/>
      <c r="F2983"/>
      <c r="G2983"/>
      <c r="H2983"/>
    </row>
    <row r="2984" spans="1:8">
      <c r="A2984" s="46" t="s">
        <v>6263</v>
      </c>
      <c r="B2984" s="46" t="s">
        <v>6264</v>
      </c>
      <c r="C2984"/>
      <c r="D2984"/>
      <c r="E2984"/>
      <c r="F2984"/>
      <c r="G2984"/>
      <c r="H2984"/>
    </row>
    <row r="2985" spans="1:8">
      <c r="A2985" s="46" t="s">
        <v>6265</v>
      </c>
      <c r="B2985" s="46" t="s">
        <v>6266</v>
      </c>
      <c r="C2985"/>
      <c r="D2985"/>
      <c r="E2985"/>
      <c r="F2985"/>
      <c r="G2985"/>
      <c r="H2985"/>
    </row>
    <row r="2986" spans="1:8">
      <c r="A2986" s="46" t="s">
        <v>6267</v>
      </c>
      <c r="B2986" s="46" t="s">
        <v>6268</v>
      </c>
      <c r="C2986"/>
      <c r="D2986"/>
      <c r="E2986"/>
      <c r="F2986"/>
      <c r="G2986"/>
      <c r="H2986"/>
    </row>
    <row r="2987" spans="1:8">
      <c r="A2987" s="46" t="s">
        <v>6269</v>
      </c>
      <c r="B2987" s="46" t="s">
        <v>6270</v>
      </c>
      <c r="C2987"/>
      <c r="D2987"/>
      <c r="E2987"/>
      <c r="F2987"/>
      <c r="G2987"/>
      <c r="H2987"/>
    </row>
    <row r="2988" spans="1:8">
      <c r="A2988" s="46" t="s">
        <v>6271</v>
      </c>
      <c r="B2988" s="46" t="s">
        <v>6272</v>
      </c>
      <c r="C2988"/>
      <c r="D2988"/>
      <c r="E2988"/>
      <c r="F2988"/>
      <c r="G2988"/>
      <c r="H2988"/>
    </row>
    <row r="2989" spans="1:8">
      <c r="A2989" s="46" t="s">
        <v>6273</v>
      </c>
      <c r="B2989" s="46" t="s">
        <v>6274</v>
      </c>
      <c r="C2989"/>
      <c r="D2989"/>
      <c r="E2989"/>
      <c r="F2989"/>
      <c r="G2989"/>
      <c r="H2989"/>
    </row>
    <row r="2990" spans="1:8">
      <c r="A2990" s="46" t="s">
        <v>6275</v>
      </c>
      <c r="B2990" s="46" t="s">
        <v>6276</v>
      </c>
      <c r="C2990"/>
      <c r="D2990"/>
      <c r="E2990"/>
      <c r="F2990"/>
      <c r="G2990"/>
      <c r="H2990"/>
    </row>
    <row r="2991" spans="1:8">
      <c r="A2991" s="46" t="s">
        <v>6277</v>
      </c>
      <c r="B2991" s="46" t="s">
        <v>6278</v>
      </c>
      <c r="C2991"/>
      <c r="D2991"/>
      <c r="E2991"/>
      <c r="F2991"/>
      <c r="G2991"/>
      <c r="H2991"/>
    </row>
    <row r="2992" spans="1:8">
      <c r="A2992" s="46" t="s">
        <v>6279</v>
      </c>
      <c r="B2992" s="46" t="s">
        <v>6280</v>
      </c>
      <c r="C2992"/>
      <c r="D2992"/>
      <c r="E2992"/>
      <c r="F2992"/>
      <c r="G2992"/>
      <c r="H2992"/>
    </row>
    <row r="2993" spans="1:8">
      <c r="A2993" s="46" t="s">
        <v>6281</v>
      </c>
      <c r="B2993" s="46" t="s">
        <v>6282</v>
      </c>
      <c r="C2993"/>
      <c r="D2993"/>
      <c r="E2993"/>
      <c r="F2993"/>
      <c r="G2993"/>
      <c r="H2993"/>
    </row>
    <row r="2994" spans="1:8">
      <c r="A2994" s="46" t="s">
        <v>6283</v>
      </c>
      <c r="B2994" s="46" t="s">
        <v>6284</v>
      </c>
      <c r="C2994"/>
      <c r="D2994"/>
      <c r="E2994"/>
      <c r="F2994"/>
      <c r="G2994"/>
      <c r="H2994"/>
    </row>
    <row r="2995" spans="1:8">
      <c r="A2995" s="46" t="s">
        <v>6285</v>
      </c>
      <c r="B2995" s="46" t="s">
        <v>6286</v>
      </c>
      <c r="C2995"/>
      <c r="D2995"/>
      <c r="E2995"/>
      <c r="F2995"/>
      <c r="G2995"/>
      <c r="H2995"/>
    </row>
    <row r="2996" spans="1:8">
      <c r="A2996" s="46" t="s">
        <v>6287</v>
      </c>
      <c r="B2996" s="46" t="s">
        <v>6288</v>
      </c>
      <c r="C2996"/>
      <c r="D2996"/>
      <c r="E2996"/>
      <c r="F2996"/>
      <c r="G2996"/>
      <c r="H2996"/>
    </row>
    <row r="2997" spans="1:8">
      <c r="A2997" s="46" t="s">
        <v>6289</v>
      </c>
      <c r="B2997" s="46" t="s">
        <v>6290</v>
      </c>
      <c r="C2997"/>
      <c r="D2997"/>
      <c r="E2997"/>
      <c r="F2997"/>
      <c r="G2997"/>
      <c r="H2997"/>
    </row>
    <row r="2998" spans="1:8">
      <c r="A2998" s="46" t="s">
        <v>6291</v>
      </c>
      <c r="B2998" s="46" t="s">
        <v>6292</v>
      </c>
      <c r="C2998"/>
      <c r="D2998"/>
      <c r="E2998"/>
      <c r="F2998"/>
      <c r="G2998"/>
      <c r="H2998"/>
    </row>
    <row r="2999" spans="1:8">
      <c r="A2999" s="46" t="s">
        <v>6293</v>
      </c>
      <c r="B2999" s="46" t="s">
        <v>6294</v>
      </c>
      <c r="C2999"/>
      <c r="D2999"/>
      <c r="E2999"/>
      <c r="F2999"/>
      <c r="G2999"/>
      <c r="H2999"/>
    </row>
    <row r="3000" spans="1:8">
      <c r="A3000" s="46" t="s">
        <v>6295</v>
      </c>
      <c r="B3000" s="46" t="s">
        <v>6296</v>
      </c>
      <c r="C3000"/>
      <c r="D3000"/>
      <c r="E3000"/>
      <c r="F3000"/>
      <c r="G3000"/>
      <c r="H3000"/>
    </row>
    <row r="3001" spans="1:8">
      <c r="A3001" s="46" t="s">
        <v>6297</v>
      </c>
      <c r="B3001" s="46" t="s">
        <v>6298</v>
      </c>
      <c r="C3001"/>
      <c r="D3001"/>
      <c r="E3001"/>
      <c r="F3001"/>
      <c r="G3001"/>
      <c r="H3001"/>
    </row>
    <row r="3002" spans="1:8">
      <c r="A3002" s="46" t="s">
        <v>6299</v>
      </c>
      <c r="B3002" s="46" t="s">
        <v>6300</v>
      </c>
      <c r="C3002"/>
      <c r="D3002"/>
      <c r="E3002"/>
      <c r="F3002"/>
      <c r="G3002"/>
      <c r="H3002"/>
    </row>
    <row r="3003" spans="1:8">
      <c r="A3003" s="46" t="s">
        <v>6301</v>
      </c>
      <c r="B3003" s="46" t="s">
        <v>6302</v>
      </c>
      <c r="C3003"/>
      <c r="D3003"/>
      <c r="E3003"/>
      <c r="F3003"/>
      <c r="G3003"/>
      <c r="H3003"/>
    </row>
    <row r="3004" spans="1:8">
      <c r="A3004" s="46" t="s">
        <v>6303</v>
      </c>
      <c r="B3004" s="46" t="s">
        <v>6304</v>
      </c>
      <c r="C3004"/>
      <c r="D3004"/>
      <c r="E3004"/>
      <c r="F3004"/>
      <c r="G3004"/>
      <c r="H3004"/>
    </row>
    <row r="3005" spans="1:8">
      <c r="A3005" s="46" t="s">
        <v>6305</v>
      </c>
      <c r="B3005" s="46" t="s">
        <v>6306</v>
      </c>
      <c r="C3005"/>
      <c r="D3005"/>
      <c r="E3005"/>
      <c r="F3005"/>
      <c r="G3005"/>
      <c r="H3005"/>
    </row>
    <row r="3006" spans="1:8">
      <c r="A3006" s="46" t="s">
        <v>6307</v>
      </c>
      <c r="B3006" s="46" t="s">
        <v>6308</v>
      </c>
      <c r="C3006"/>
      <c r="D3006"/>
      <c r="E3006"/>
      <c r="F3006"/>
      <c r="G3006"/>
      <c r="H3006"/>
    </row>
    <row r="3007" spans="1:8">
      <c r="A3007" s="46" t="s">
        <v>6309</v>
      </c>
      <c r="B3007" s="46" t="s">
        <v>6310</v>
      </c>
      <c r="C3007"/>
      <c r="D3007"/>
      <c r="E3007"/>
      <c r="F3007"/>
      <c r="G3007"/>
      <c r="H3007"/>
    </row>
    <row r="3008" spans="1:8">
      <c r="A3008" s="46" t="s">
        <v>6311</v>
      </c>
      <c r="B3008" s="46" t="s">
        <v>6312</v>
      </c>
      <c r="C3008"/>
      <c r="D3008"/>
      <c r="E3008"/>
      <c r="F3008"/>
      <c r="G3008"/>
      <c r="H3008"/>
    </row>
    <row r="3009" spans="1:8">
      <c r="A3009" s="46" t="s">
        <v>6313</v>
      </c>
      <c r="B3009" s="46" t="s">
        <v>6314</v>
      </c>
      <c r="C3009"/>
      <c r="D3009"/>
      <c r="E3009"/>
      <c r="F3009"/>
      <c r="G3009"/>
      <c r="H3009"/>
    </row>
    <row r="3010" spans="1:8">
      <c r="A3010" s="46" t="s">
        <v>6315</v>
      </c>
      <c r="B3010" s="46" t="s">
        <v>6316</v>
      </c>
      <c r="C3010"/>
      <c r="D3010"/>
      <c r="E3010"/>
      <c r="F3010"/>
      <c r="G3010"/>
      <c r="H3010"/>
    </row>
    <row r="3011" spans="1:8">
      <c r="A3011" s="46" t="s">
        <v>6317</v>
      </c>
      <c r="B3011" s="46" t="s">
        <v>6318</v>
      </c>
      <c r="C3011"/>
      <c r="D3011"/>
      <c r="E3011"/>
      <c r="F3011"/>
      <c r="G3011"/>
      <c r="H3011"/>
    </row>
    <row r="3012" spans="1:8">
      <c r="A3012" s="46" t="s">
        <v>6319</v>
      </c>
      <c r="B3012" s="46" t="s">
        <v>6320</v>
      </c>
      <c r="C3012"/>
      <c r="D3012"/>
      <c r="E3012"/>
      <c r="F3012"/>
      <c r="G3012"/>
      <c r="H3012"/>
    </row>
    <row r="3013" spans="1:8">
      <c r="A3013" s="46" t="s">
        <v>6321</v>
      </c>
      <c r="B3013" s="46" t="s">
        <v>6322</v>
      </c>
      <c r="C3013"/>
      <c r="D3013"/>
      <c r="E3013"/>
      <c r="F3013"/>
      <c r="G3013"/>
      <c r="H3013"/>
    </row>
    <row r="3014" spans="1:8">
      <c r="A3014" s="46" t="s">
        <v>6323</v>
      </c>
      <c r="B3014" s="46" t="s">
        <v>6324</v>
      </c>
      <c r="C3014"/>
      <c r="D3014"/>
      <c r="E3014"/>
      <c r="F3014"/>
      <c r="G3014"/>
      <c r="H3014"/>
    </row>
    <row r="3015" spans="1:8">
      <c r="A3015" s="46" t="s">
        <v>6325</v>
      </c>
      <c r="B3015" s="46" t="s">
        <v>6326</v>
      </c>
      <c r="C3015"/>
      <c r="D3015"/>
      <c r="E3015"/>
      <c r="F3015"/>
      <c r="G3015"/>
      <c r="H3015"/>
    </row>
    <row r="3016" spans="1:8">
      <c r="A3016" s="46" t="s">
        <v>6327</v>
      </c>
      <c r="B3016" s="46" t="s">
        <v>6328</v>
      </c>
      <c r="C3016"/>
      <c r="D3016"/>
      <c r="E3016"/>
      <c r="F3016"/>
      <c r="G3016"/>
      <c r="H3016"/>
    </row>
    <row r="3017" spans="1:8">
      <c r="A3017" s="46" t="s">
        <v>6329</v>
      </c>
      <c r="B3017" s="46" t="s">
        <v>6330</v>
      </c>
      <c r="C3017"/>
      <c r="D3017"/>
      <c r="E3017"/>
      <c r="F3017"/>
      <c r="G3017"/>
      <c r="H3017"/>
    </row>
    <row r="3018" spans="1:8">
      <c r="A3018" s="46" t="s">
        <v>6331</v>
      </c>
      <c r="B3018" s="46" t="s">
        <v>6332</v>
      </c>
      <c r="C3018"/>
      <c r="D3018"/>
      <c r="E3018"/>
      <c r="F3018"/>
      <c r="G3018"/>
      <c r="H3018"/>
    </row>
    <row r="3019" spans="1:8">
      <c r="A3019" s="46" t="s">
        <v>6333</v>
      </c>
      <c r="B3019" s="46" t="s">
        <v>6334</v>
      </c>
      <c r="C3019"/>
      <c r="D3019"/>
      <c r="E3019"/>
      <c r="F3019"/>
      <c r="G3019"/>
      <c r="H3019"/>
    </row>
    <row r="3020" spans="1:8">
      <c r="A3020" s="46" t="s">
        <v>6335</v>
      </c>
      <c r="B3020" s="46" t="s">
        <v>6336</v>
      </c>
      <c r="C3020"/>
      <c r="D3020"/>
      <c r="E3020"/>
      <c r="F3020"/>
      <c r="G3020"/>
      <c r="H3020"/>
    </row>
    <row r="3021" spans="1:8">
      <c r="A3021" s="46" t="s">
        <v>6337</v>
      </c>
      <c r="B3021" s="46" t="s">
        <v>6338</v>
      </c>
      <c r="C3021"/>
      <c r="D3021"/>
      <c r="E3021"/>
      <c r="F3021"/>
      <c r="G3021"/>
      <c r="H3021"/>
    </row>
    <row r="3022" spans="1:8">
      <c r="A3022" s="46" t="s">
        <v>6339</v>
      </c>
      <c r="B3022" s="46" t="s">
        <v>6340</v>
      </c>
      <c r="C3022"/>
      <c r="D3022"/>
      <c r="E3022"/>
      <c r="F3022"/>
      <c r="G3022"/>
      <c r="H3022"/>
    </row>
    <row r="3023" spans="1:8">
      <c r="A3023" s="46" t="s">
        <v>6341</v>
      </c>
      <c r="B3023" s="46" t="s">
        <v>6342</v>
      </c>
      <c r="C3023"/>
      <c r="D3023"/>
      <c r="E3023"/>
      <c r="F3023"/>
      <c r="G3023"/>
      <c r="H3023"/>
    </row>
    <row r="3024" spans="1:8">
      <c r="A3024" s="46" t="s">
        <v>6343</v>
      </c>
      <c r="B3024" s="46" t="s">
        <v>6344</v>
      </c>
      <c r="C3024"/>
      <c r="D3024"/>
      <c r="E3024"/>
      <c r="F3024"/>
      <c r="G3024"/>
      <c r="H3024"/>
    </row>
    <row r="3025" spans="1:8">
      <c r="A3025" s="46" t="s">
        <v>6345</v>
      </c>
      <c r="B3025" s="46" t="s">
        <v>6346</v>
      </c>
      <c r="C3025"/>
      <c r="D3025"/>
      <c r="E3025"/>
      <c r="F3025"/>
      <c r="G3025"/>
      <c r="H3025"/>
    </row>
    <row r="3026" spans="1:8">
      <c r="A3026" s="46" t="s">
        <v>6347</v>
      </c>
      <c r="B3026" s="46" t="s">
        <v>6348</v>
      </c>
      <c r="C3026"/>
      <c r="D3026"/>
      <c r="E3026"/>
      <c r="F3026"/>
      <c r="G3026"/>
      <c r="H3026"/>
    </row>
    <row r="3027" spans="1:8">
      <c r="A3027" s="46" t="s">
        <v>6349</v>
      </c>
      <c r="B3027" s="46" t="s">
        <v>6350</v>
      </c>
      <c r="C3027"/>
      <c r="D3027"/>
      <c r="E3027"/>
      <c r="F3027"/>
      <c r="G3027"/>
      <c r="H3027"/>
    </row>
    <row r="3028" spans="1:8">
      <c r="A3028" s="46" t="s">
        <v>6351</v>
      </c>
      <c r="B3028" s="46" t="s">
        <v>6352</v>
      </c>
      <c r="C3028"/>
      <c r="D3028"/>
      <c r="E3028"/>
      <c r="F3028"/>
      <c r="G3028"/>
      <c r="H3028"/>
    </row>
    <row r="3029" spans="1:8">
      <c r="A3029" s="46" t="s">
        <v>6353</v>
      </c>
      <c r="B3029" s="46" t="s">
        <v>6354</v>
      </c>
      <c r="C3029"/>
      <c r="D3029"/>
      <c r="E3029"/>
      <c r="F3029"/>
      <c r="G3029"/>
      <c r="H3029"/>
    </row>
    <row r="3030" spans="1:8">
      <c r="A3030" s="46" t="s">
        <v>6355</v>
      </c>
      <c r="B3030" s="46" t="s">
        <v>6356</v>
      </c>
      <c r="C3030"/>
      <c r="D3030"/>
      <c r="E3030"/>
      <c r="F3030"/>
      <c r="G3030"/>
      <c r="H3030"/>
    </row>
    <row r="3031" spans="1:8">
      <c r="A3031" s="46" t="s">
        <v>6357</v>
      </c>
      <c r="B3031" s="46" t="s">
        <v>6358</v>
      </c>
      <c r="C3031"/>
      <c r="D3031"/>
      <c r="E3031"/>
      <c r="F3031"/>
      <c r="G3031"/>
      <c r="H3031"/>
    </row>
    <row r="3032" spans="1:8">
      <c r="A3032" s="46" t="s">
        <v>6359</v>
      </c>
      <c r="B3032" s="46" t="s">
        <v>6360</v>
      </c>
      <c r="C3032"/>
      <c r="D3032"/>
      <c r="E3032"/>
      <c r="F3032"/>
      <c r="G3032"/>
      <c r="H3032"/>
    </row>
    <row r="3033" spans="1:8">
      <c r="A3033" s="46" t="s">
        <v>6361</v>
      </c>
      <c r="B3033" s="46" t="s">
        <v>6362</v>
      </c>
      <c r="C3033"/>
      <c r="D3033"/>
      <c r="E3033"/>
      <c r="F3033"/>
      <c r="G3033"/>
      <c r="H3033"/>
    </row>
    <row r="3034" spans="1:8">
      <c r="A3034" s="46" t="s">
        <v>6363</v>
      </c>
      <c r="B3034" s="46" t="s">
        <v>6364</v>
      </c>
      <c r="C3034"/>
      <c r="D3034"/>
      <c r="E3034"/>
      <c r="F3034"/>
      <c r="G3034"/>
      <c r="H3034"/>
    </row>
    <row r="3035" spans="1:8">
      <c r="A3035" s="46" t="s">
        <v>6365</v>
      </c>
      <c r="B3035" s="46" t="s">
        <v>6366</v>
      </c>
      <c r="C3035"/>
      <c r="D3035"/>
      <c r="E3035"/>
      <c r="F3035"/>
      <c r="G3035"/>
      <c r="H3035"/>
    </row>
    <row r="3036" spans="1:8">
      <c r="A3036" s="46" t="s">
        <v>6367</v>
      </c>
      <c r="B3036" s="46" t="s">
        <v>6368</v>
      </c>
      <c r="C3036"/>
      <c r="D3036"/>
      <c r="E3036"/>
      <c r="F3036"/>
      <c r="G3036"/>
      <c r="H3036"/>
    </row>
    <row r="3037" spans="1:8">
      <c r="A3037" s="46" t="s">
        <v>6369</v>
      </c>
      <c r="B3037" s="46" t="s">
        <v>6370</v>
      </c>
      <c r="C3037"/>
      <c r="D3037"/>
      <c r="E3037"/>
      <c r="F3037"/>
      <c r="G3037"/>
      <c r="H3037"/>
    </row>
    <row r="3038" spans="1:8">
      <c r="A3038" s="46" t="s">
        <v>6371</v>
      </c>
      <c r="B3038" s="46" t="s">
        <v>6372</v>
      </c>
      <c r="C3038"/>
      <c r="D3038"/>
      <c r="E3038"/>
      <c r="F3038"/>
      <c r="G3038"/>
      <c r="H3038"/>
    </row>
    <row r="3039" spans="1:8">
      <c r="A3039" s="46" t="s">
        <v>6373</v>
      </c>
      <c r="B3039" s="46" t="s">
        <v>6374</v>
      </c>
      <c r="C3039"/>
      <c r="D3039"/>
      <c r="E3039"/>
      <c r="F3039"/>
      <c r="G3039"/>
      <c r="H3039"/>
    </row>
    <row r="3040" spans="1:8">
      <c r="A3040" s="46" t="s">
        <v>6375</v>
      </c>
      <c r="B3040" s="46" t="s">
        <v>6376</v>
      </c>
      <c r="C3040"/>
      <c r="D3040"/>
      <c r="E3040"/>
      <c r="F3040"/>
      <c r="G3040"/>
      <c r="H3040"/>
    </row>
    <row r="3041" spans="1:8">
      <c r="A3041" s="46" t="s">
        <v>6377</v>
      </c>
      <c r="B3041" s="46" t="s">
        <v>6378</v>
      </c>
      <c r="C3041"/>
      <c r="D3041"/>
      <c r="E3041"/>
      <c r="F3041"/>
      <c r="G3041"/>
      <c r="H3041"/>
    </row>
    <row r="3042" spans="1:8">
      <c r="A3042" s="46" t="s">
        <v>6379</v>
      </c>
      <c r="B3042" s="46" t="s">
        <v>6380</v>
      </c>
      <c r="C3042"/>
      <c r="D3042"/>
      <c r="E3042"/>
      <c r="F3042"/>
      <c r="G3042"/>
      <c r="H3042"/>
    </row>
    <row r="3043" spans="1:8">
      <c r="A3043" s="46" t="s">
        <v>6381</v>
      </c>
      <c r="B3043" s="46" t="s">
        <v>6382</v>
      </c>
      <c r="C3043"/>
      <c r="D3043"/>
      <c r="E3043"/>
      <c r="F3043"/>
      <c r="G3043"/>
      <c r="H3043"/>
    </row>
    <row r="3044" spans="1:8">
      <c r="A3044" s="46" t="s">
        <v>6383</v>
      </c>
      <c r="B3044" s="46" t="s">
        <v>6384</v>
      </c>
      <c r="C3044"/>
      <c r="D3044"/>
      <c r="E3044"/>
      <c r="F3044"/>
      <c r="G3044"/>
      <c r="H3044"/>
    </row>
    <row r="3045" spans="1:8">
      <c r="A3045" s="46" t="s">
        <v>6385</v>
      </c>
      <c r="B3045" s="46" t="s">
        <v>6386</v>
      </c>
      <c r="C3045"/>
      <c r="D3045"/>
      <c r="E3045"/>
      <c r="F3045"/>
      <c r="G3045"/>
      <c r="H3045"/>
    </row>
    <row r="3046" spans="1:8">
      <c r="A3046" s="46" t="s">
        <v>6387</v>
      </c>
      <c r="B3046" s="46" t="s">
        <v>6388</v>
      </c>
      <c r="C3046"/>
      <c r="D3046"/>
      <c r="E3046"/>
      <c r="F3046"/>
      <c r="G3046"/>
      <c r="H3046"/>
    </row>
    <row r="3047" spans="1:8">
      <c r="A3047" s="46" t="s">
        <v>6389</v>
      </c>
      <c r="B3047" s="46" t="s">
        <v>6390</v>
      </c>
      <c r="C3047"/>
      <c r="D3047"/>
      <c r="E3047"/>
      <c r="F3047"/>
      <c r="G3047"/>
      <c r="H3047"/>
    </row>
    <row r="3048" spans="1:8">
      <c r="A3048" s="46" t="s">
        <v>6391</v>
      </c>
      <c r="B3048" s="46" t="s">
        <v>6392</v>
      </c>
      <c r="C3048"/>
      <c r="D3048"/>
      <c r="E3048"/>
      <c r="F3048"/>
      <c r="G3048"/>
      <c r="H3048"/>
    </row>
    <row r="3049" spans="1:8">
      <c r="A3049" s="46" t="s">
        <v>6393</v>
      </c>
      <c r="B3049" s="46" t="s">
        <v>6394</v>
      </c>
      <c r="C3049"/>
      <c r="D3049"/>
      <c r="E3049"/>
      <c r="F3049"/>
      <c r="G3049"/>
      <c r="H3049"/>
    </row>
    <row r="3050" spans="1:8">
      <c r="A3050" s="46" t="s">
        <v>6395</v>
      </c>
      <c r="B3050" s="46" t="s">
        <v>6396</v>
      </c>
      <c r="C3050"/>
      <c r="D3050"/>
      <c r="E3050"/>
      <c r="F3050"/>
      <c r="G3050"/>
      <c r="H3050"/>
    </row>
    <row r="3051" spans="1:8">
      <c r="A3051" s="46" t="s">
        <v>6397</v>
      </c>
      <c r="B3051" s="46" t="s">
        <v>6398</v>
      </c>
      <c r="C3051"/>
      <c r="D3051"/>
      <c r="E3051"/>
      <c r="F3051"/>
      <c r="G3051"/>
      <c r="H3051"/>
    </row>
    <row r="3052" spans="1:8">
      <c r="A3052" s="46" t="s">
        <v>6399</v>
      </c>
      <c r="B3052" s="46" t="s">
        <v>6400</v>
      </c>
      <c r="C3052"/>
      <c r="D3052"/>
      <c r="E3052"/>
      <c r="F3052"/>
      <c r="G3052"/>
      <c r="H3052"/>
    </row>
    <row r="3053" spans="1:8">
      <c r="A3053" s="46" t="s">
        <v>6401</v>
      </c>
      <c r="B3053" s="46" t="s">
        <v>6402</v>
      </c>
      <c r="C3053"/>
      <c r="D3053"/>
      <c r="E3053"/>
      <c r="F3053"/>
      <c r="G3053"/>
      <c r="H3053"/>
    </row>
    <row r="3054" spans="1:8">
      <c r="A3054" s="46" t="s">
        <v>6403</v>
      </c>
      <c r="B3054" s="46" t="s">
        <v>6404</v>
      </c>
      <c r="C3054"/>
      <c r="D3054"/>
      <c r="E3054"/>
      <c r="F3054"/>
      <c r="G3054"/>
      <c r="H3054"/>
    </row>
    <row r="3055" spans="1:8">
      <c r="A3055" s="46" t="s">
        <v>6405</v>
      </c>
      <c r="B3055" s="46" t="s">
        <v>6406</v>
      </c>
      <c r="C3055"/>
      <c r="D3055"/>
      <c r="E3055"/>
      <c r="F3055"/>
      <c r="G3055"/>
      <c r="H3055"/>
    </row>
    <row r="3056" spans="1:8">
      <c r="A3056" s="46" t="s">
        <v>6407</v>
      </c>
      <c r="B3056" s="46" t="s">
        <v>6408</v>
      </c>
      <c r="C3056"/>
      <c r="D3056"/>
      <c r="E3056"/>
      <c r="F3056"/>
      <c r="G3056"/>
      <c r="H3056"/>
    </row>
    <row r="3057" spans="1:8">
      <c r="A3057" s="46" t="s">
        <v>6409</v>
      </c>
      <c r="B3057" s="46" t="s">
        <v>6410</v>
      </c>
      <c r="C3057"/>
      <c r="D3057"/>
      <c r="E3057"/>
      <c r="F3057"/>
      <c r="G3057"/>
      <c r="H3057"/>
    </row>
    <row r="3058" spans="1:8">
      <c r="A3058" s="46" t="s">
        <v>6411</v>
      </c>
      <c r="B3058" s="46" t="s">
        <v>6412</v>
      </c>
      <c r="C3058"/>
      <c r="D3058"/>
      <c r="E3058"/>
      <c r="F3058"/>
      <c r="G3058"/>
      <c r="H3058"/>
    </row>
    <row r="3059" spans="1:8">
      <c r="A3059" s="46" t="s">
        <v>6413</v>
      </c>
      <c r="B3059" s="46" t="s">
        <v>6414</v>
      </c>
      <c r="C3059"/>
      <c r="D3059"/>
      <c r="E3059"/>
      <c r="F3059"/>
      <c r="G3059"/>
      <c r="H3059"/>
    </row>
    <row r="3060" spans="1:8">
      <c r="A3060" s="46" t="s">
        <v>6415</v>
      </c>
      <c r="B3060" s="46" t="s">
        <v>6416</v>
      </c>
      <c r="C3060"/>
      <c r="D3060"/>
      <c r="E3060"/>
      <c r="F3060"/>
      <c r="G3060"/>
      <c r="H3060"/>
    </row>
    <row r="3061" spans="1:8">
      <c r="A3061" s="46" t="s">
        <v>6417</v>
      </c>
      <c r="B3061" s="46" t="s">
        <v>6418</v>
      </c>
      <c r="C3061"/>
      <c r="D3061"/>
      <c r="E3061"/>
      <c r="F3061"/>
      <c r="G3061"/>
      <c r="H3061"/>
    </row>
    <row r="3062" spans="1:8">
      <c r="A3062" s="46" t="s">
        <v>6419</v>
      </c>
      <c r="B3062" s="46" t="s">
        <v>6420</v>
      </c>
      <c r="C3062"/>
      <c r="D3062"/>
      <c r="E3062"/>
      <c r="F3062"/>
      <c r="G3062"/>
      <c r="H3062"/>
    </row>
    <row r="3063" spans="1:8">
      <c r="A3063" s="46" t="s">
        <v>6421</v>
      </c>
      <c r="B3063" s="46" t="s">
        <v>6422</v>
      </c>
      <c r="C3063"/>
      <c r="D3063"/>
      <c r="E3063"/>
      <c r="F3063"/>
      <c r="G3063"/>
      <c r="H3063"/>
    </row>
    <row r="3064" spans="1:8">
      <c r="A3064" s="46" t="s">
        <v>6423</v>
      </c>
      <c r="B3064" s="46" t="s">
        <v>6424</v>
      </c>
      <c r="C3064"/>
      <c r="D3064"/>
      <c r="E3064"/>
      <c r="F3064"/>
      <c r="G3064"/>
      <c r="H3064"/>
    </row>
    <row r="3065" spans="1:8">
      <c r="A3065" s="46" t="s">
        <v>6425</v>
      </c>
      <c r="B3065" s="46" t="s">
        <v>6426</v>
      </c>
      <c r="C3065"/>
      <c r="D3065"/>
      <c r="E3065"/>
      <c r="F3065"/>
      <c r="G3065"/>
      <c r="H3065"/>
    </row>
    <row r="3066" spans="1:8">
      <c r="A3066" s="46" t="s">
        <v>6427</v>
      </c>
      <c r="B3066" s="46" t="s">
        <v>6428</v>
      </c>
      <c r="C3066"/>
      <c r="D3066"/>
      <c r="E3066"/>
      <c r="F3066"/>
      <c r="G3066"/>
      <c r="H3066"/>
    </row>
    <row r="3067" spans="1:8">
      <c r="A3067" s="46" t="s">
        <v>6429</v>
      </c>
      <c r="B3067" s="46" t="s">
        <v>6430</v>
      </c>
      <c r="C3067"/>
      <c r="D3067"/>
      <c r="E3067"/>
      <c r="F3067"/>
      <c r="G3067"/>
      <c r="H3067"/>
    </row>
    <row r="3068" spans="1:8">
      <c r="A3068" s="46" t="s">
        <v>6431</v>
      </c>
      <c r="B3068" s="46" t="s">
        <v>6432</v>
      </c>
      <c r="C3068"/>
      <c r="D3068"/>
      <c r="E3068"/>
      <c r="F3068"/>
      <c r="G3068"/>
      <c r="H3068"/>
    </row>
    <row r="3069" spans="1:8">
      <c r="A3069" s="46" t="s">
        <v>6433</v>
      </c>
      <c r="B3069" s="46" t="s">
        <v>6434</v>
      </c>
      <c r="C3069"/>
      <c r="D3069"/>
      <c r="E3069"/>
      <c r="F3069"/>
      <c r="G3069"/>
      <c r="H3069"/>
    </row>
    <row r="3070" spans="1:8">
      <c r="A3070" s="46" t="s">
        <v>6435</v>
      </c>
      <c r="B3070" s="46" t="s">
        <v>6436</v>
      </c>
      <c r="C3070"/>
      <c r="D3070"/>
      <c r="E3070"/>
      <c r="F3070"/>
      <c r="G3070"/>
      <c r="H3070"/>
    </row>
    <row r="3071" spans="1:8">
      <c r="A3071" s="46" t="s">
        <v>6437</v>
      </c>
      <c r="B3071" s="46" t="s">
        <v>6438</v>
      </c>
      <c r="C3071"/>
      <c r="D3071"/>
      <c r="E3071"/>
      <c r="F3071"/>
      <c r="G3071"/>
      <c r="H3071"/>
    </row>
    <row r="3072" spans="1:8">
      <c r="A3072" s="46" t="s">
        <v>6439</v>
      </c>
      <c r="B3072" s="46" t="s">
        <v>6440</v>
      </c>
      <c r="C3072"/>
      <c r="D3072"/>
      <c r="E3072"/>
      <c r="F3072"/>
      <c r="G3072"/>
      <c r="H3072"/>
    </row>
    <row r="3073" spans="1:8">
      <c r="A3073" s="46" t="s">
        <v>6441</v>
      </c>
      <c r="B3073" s="46" t="s">
        <v>6442</v>
      </c>
      <c r="C3073"/>
      <c r="D3073"/>
      <c r="E3073"/>
      <c r="F3073"/>
      <c r="G3073"/>
      <c r="H3073"/>
    </row>
    <row r="3074" spans="1:8">
      <c r="A3074" s="46" t="s">
        <v>6443</v>
      </c>
      <c r="B3074" s="46" t="s">
        <v>6444</v>
      </c>
      <c r="C3074"/>
      <c r="D3074"/>
      <c r="E3074"/>
      <c r="F3074"/>
      <c r="G3074"/>
      <c r="H3074"/>
    </row>
    <row r="3075" spans="1:8">
      <c r="A3075" s="46" t="s">
        <v>6445</v>
      </c>
      <c r="B3075" s="46" t="s">
        <v>6446</v>
      </c>
      <c r="C3075"/>
      <c r="D3075"/>
      <c r="E3075"/>
      <c r="F3075"/>
      <c r="G3075"/>
      <c r="H3075"/>
    </row>
    <row r="3076" spans="1:8">
      <c r="A3076" s="46" t="s">
        <v>6447</v>
      </c>
      <c r="B3076" s="46" t="s">
        <v>6448</v>
      </c>
      <c r="C3076"/>
      <c r="D3076"/>
      <c r="E3076"/>
      <c r="F3076"/>
      <c r="G3076"/>
      <c r="H3076"/>
    </row>
    <row r="3077" spans="1:8">
      <c r="A3077" s="46" t="s">
        <v>6449</v>
      </c>
      <c r="B3077" s="46" t="s">
        <v>6450</v>
      </c>
      <c r="C3077"/>
      <c r="D3077"/>
      <c r="E3077"/>
      <c r="F3077"/>
      <c r="G3077"/>
      <c r="H3077"/>
    </row>
    <row r="3078" spans="1:8">
      <c r="A3078" s="46" t="s">
        <v>6451</v>
      </c>
      <c r="B3078" s="46" t="s">
        <v>6452</v>
      </c>
      <c r="C3078"/>
      <c r="D3078"/>
      <c r="E3078"/>
      <c r="F3078"/>
      <c r="G3078"/>
      <c r="H3078"/>
    </row>
    <row r="3079" spans="1:8">
      <c r="A3079" s="46" t="s">
        <v>6453</v>
      </c>
      <c r="B3079" s="46" t="s">
        <v>6454</v>
      </c>
      <c r="C3079"/>
      <c r="D3079"/>
      <c r="E3079"/>
      <c r="F3079"/>
      <c r="G3079"/>
      <c r="H3079"/>
    </row>
    <row r="3080" spans="1:8">
      <c r="A3080" s="46" t="s">
        <v>6455</v>
      </c>
      <c r="B3080" s="46" t="s">
        <v>6456</v>
      </c>
      <c r="C3080"/>
      <c r="D3080"/>
      <c r="E3080"/>
      <c r="F3080"/>
      <c r="G3080"/>
      <c r="H3080"/>
    </row>
    <row r="3081" spans="1:8">
      <c r="A3081" s="46" t="s">
        <v>6457</v>
      </c>
      <c r="B3081" s="46" t="s">
        <v>6458</v>
      </c>
      <c r="C3081"/>
      <c r="D3081"/>
      <c r="E3081"/>
      <c r="F3081"/>
      <c r="G3081"/>
      <c r="H3081"/>
    </row>
    <row r="3082" spans="1:8">
      <c r="A3082" s="46" t="s">
        <v>6459</v>
      </c>
      <c r="B3082" s="46" t="s">
        <v>6460</v>
      </c>
      <c r="C3082"/>
      <c r="D3082"/>
      <c r="E3082"/>
      <c r="F3082"/>
      <c r="G3082"/>
      <c r="H3082"/>
    </row>
    <row r="3083" spans="1:8">
      <c r="A3083" s="46" t="s">
        <v>6461</v>
      </c>
      <c r="B3083" s="46" t="s">
        <v>6462</v>
      </c>
      <c r="C3083"/>
      <c r="D3083"/>
      <c r="E3083"/>
      <c r="F3083"/>
      <c r="G3083"/>
      <c r="H3083"/>
    </row>
    <row r="3084" spans="1:8">
      <c r="A3084" s="46" t="s">
        <v>6463</v>
      </c>
      <c r="B3084" s="46" t="s">
        <v>6464</v>
      </c>
      <c r="C3084"/>
      <c r="D3084"/>
      <c r="E3084"/>
      <c r="F3084"/>
      <c r="G3084"/>
      <c r="H3084"/>
    </row>
    <row r="3085" spans="1:8">
      <c r="A3085" s="46" t="s">
        <v>6465</v>
      </c>
      <c r="B3085" s="46" t="s">
        <v>6466</v>
      </c>
      <c r="C3085"/>
      <c r="D3085"/>
      <c r="E3085"/>
      <c r="F3085"/>
      <c r="G3085"/>
      <c r="H3085"/>
    </row>
    <row r="3086" spans="1:8">
      <c r="A3086" s="46" t="s">
        <v>6467</v>
      </c>
      <c r="B3086" s="46" t="s">
        <v>6468</v>
      </c>
      <c r="C3086"/>
      <c r="D3086"/>
      <c r="E3086"/>
      <c r="F3086"/>
      <c r="G3086"/>
      <c r="H3086"/>
    </row>
    <row r="3087" spans="1:8">
      <c r="A3087" s="46" t="s">
        <v>6469</v>
      </c>
      <c r="B3087" s="46" t="s">
        <v>6470</v>
      </c>
      <c r="C3087"/>
      <c r="D3087"/>
      <c r="E3087"/>
      <c r="F3087"/>
      <c r="G3087"/>
      <c r="H3087"/>
    </row>
    <row r="3088" spans="1:8">
      <c r="A3088" s="46" t="s">
        <v>6471</v>
      </c>
      <c r="B3088" s="46" t="s">
        <v>6472</v>
      </c>
      <c r="C3088"/>
      <c r="D3088"/>
      <c r="E3088"/>
      <c r="F3088"/>
      <c r="G3088"/>
      <c r="H3088"/>
    </row>
    <row r="3089" spans="1:8">
      <c r="A3089" s="46" t="s">
        <v>6473</v>
      </c>
      <c r="B3089" s="46" t="s">
        <v>6474</v>
      </c>
      <c r="C3089"/>
      <c r="D3089"/>
      <c r="E3089"/>
      <c r="F3089"/>
      <c r="G3089"/>
      <c r="H3089"/>
    </row>
    <row r="3090" spans="1:8">
      <c r="A3090" s="46" t="s">
        <v>6475</v>
      </c>
      <c r="B3090" s="46" t="s">
        <v>6476</v>
      </c>
      <c r="C3090"/>
      <c r="D3090"/>
      <c r="E3090"/>
      <c r="F3090"/>
      <c r="G3090"/>
      <c r="H3090"/>
    </row>
    <row r="3091" spans="1:8">
      <c r="A3091" s="46" t="s">
        <v>6477</v>
      </c>
      <c r="B3091" s="46" t="s">
        <v>6478</v>
      </c>
      <c r="C3091"/>
      <c r="D3091"/>
      <c r="E3091"/>
      <c r="F3091"/>
      <c r="G3091"/>
      <c r="H3091"/>
    </row>
    <row r="3092" spans="1:8">
      <c r="A3092" s="46" t="s">
        <v>6479</v>
      </c>
      <c r="B3092" s="46" t="s">
        <v>6480</v>
      </c>
      <c r="C3092"/>
      <c r="D3092"/>
      <c r="E3092"/>
      <c r="F3092"/>
      <c r="G3092"/>
      <c r="H3092"/>
    </row>
    <row r="3093" spans="1:8">
      <c r="A3093" s="46" t="s">
        <v>6481</v>
      </c>
      <c r="B3093" s="46" t="s">
        <v>6482</v>
      </c>
      <c r="C3093"/>
      <c r="D3093"/>
      <c r="E3093"/>
      <c r="F3093"/>
      <c r="G3093"/>
      <c r="H3093"/>
    </row>
    <row r="3094" spans="1:8">
      <c r="A3094" s="46" t="s">
        <v>6483</v>
      </c>
      <c r="B3094" s="46" t="s">
        <v>6484</v>
      </c>
      <c r="C3094"/>
      <c r="D3094"/>
      <c r="E3094"/>
      <c r="F3094"/>
      <c r="G3094"/>
      <c r="H3094"/>
    </row>
    <row r="3095" spans="1:8">
      <c r="A3095" s="46" t="s">
        <v>6485</v>
      </c>
      <c r="B3095" s="46" t="s">
        <v>6486</v>
      </c>
      <c r="C3095"/>
      <c r="D3095"/>
      <c r="E3095"/>
      <c r="F3095"/>
      <c r="G3095"/>
      <c r="H3095"/>
    </row>
    <row r="3096" spans="1:8">
      <c r="A3096" s="46" t="s">
        <v>6487</v>
      </c>
      <c r="B3096" s="46" t="s">
        <v>6488</v>
      </c>
      <c r="C3096"/>
      <c r="D3096"/>
      <c r="E3096"/>
      <c r="F3096"/>
      <c r="G3096"/>
      <c r="H3096"/>
    </row>
    <row r="3097" spans="1:8">
      <c r="A3097" s="46" t="s">
        <v>6489</v>
      </c>
      <c r="B3097" s="46" t="s">
        <v>6490</v>
      </c>
      <c r="C3097"/>
      <c r="D3097"/>
      <c r="E3097"/>
      <c r="F3097"/>
      <c r="G3097"/>
      <c r="H3097"/>
    </row>
    <row r="3098" spans="1:8">
      <c r="A3098" s="46" t="s">
        <v>6491</v>
      </c>
      <c r="B3098" s="46" t="s">
        <v>6492</v>
      </c>
      <c r="C3098"/>
      <c r="D3098"/>
      <c r="E3098"/>
      <c r="F3098"/>
      <c r="G3098"/>
      <c r="H3098"/>
    </row>
    <row r="3099" spans="1:8">
      <c r="A3099" s="46" t="s">
        <v>6493</v>
      </c>
      <c r="B3099" s="46" t="s">
        <v>6494</v>
      </c>
      <c r="C3099"/>
      <c r="D3099"/>
      <c r="E3099"/>
      <c r="F3099"/>
      <c r="G3099"/>
      <c r="H3099"/>
    </row>
    <row r="3100" spans="1:8">
      <c r="A3100" s="46" t="s">
        <v>6495</v>
      </c>
      <c r="B3100" s="46" t="s">
        <v>6496</v>
      </c>
      <c r="C3100"/>
      <c r="D3100"/>
      <c r="E3100"/>
      <c r="F3100"/>
      <c r="G3100"/>
      <c r="H3100"/>
    </row>
    <row r="3101" spans="1:8">
      <c r="A3101" s="46" t="s">
        <v>6497</v>
      </c>
      <c r="B3101" s="46" t="s">
        <v>6498</v>
      </c>
      <c r="C3101"/>
      <c r="D3101"/>
      <c r="E3101"/>
      <c r="F3101"/>
      <c r="G3101"/>
      <c r="H3101"/>
    </row>
    <row r="3102" spans="1:8">
      <c r="A3102" s="46" t="s">
        <v>6499</v>
      </c>
      <c r="B3102" s="46" t="s">
        <v>6500</v>
      </c>
      <c r="C3102"/>
      <c r="D3102"/>
      <c r="E3102"/>
      <c r="F3102"/>
      <c r="G3102"/>
      <c r="H3102"/>
    </row>
    <row r="3103" spans="1:8">
      <c r="A3103" s="46" t="s">
        <v>6501</v>
      </c>
      <c r="B3103" s="46" t="s">
        <v>6502</v>
      </c>
      <c r="C3103"/>
      <c r="D3103"/>
      <c r="E3103"/>
      <c r="F3103"/>
      <c r="G3103"/>
      <c r="H3103"/>
    </row>
    <row r="3104" spans="1:8">
      <c r="A3104" s="46" t="s">
        <v>6503</v>
      </c>
      <c r="B3104" s="46" t="s">
        <v>6504</v>
      </c>
      <c r="C3104"/>
      <c r="D3104"/>
      <c r="E3104"/>
      <c r="F3104"/>
      <c r="G3104"/>
      <c r="H3104"/>
    </row>
    <row r="3105" spans="1:8">
      <c r="A3105" s="46" t="s">
        <v>6505</v>
      </c>
      <c r="B3105" s="46" t="s">
        <v>6506</v>
      </c>
      <c r="C3105"/>
      <c r="D3105"/>
      <c r="E3105"/>
      <c r="F3105"/>
      <c r="G3105"/>
      <c r="H3105"/>
    </row>
    <row r="3106" spans="1:8">
      <c r="A3106" s="46" t="s">
        <v>6507</v>
      </c>
      <c r="B3106" s="46" t="s">
        <v>6508</v>
      </c>
      <c r="C3106"/>
      <c r="D3106"/>
      <c r="E3106"/>
      <c r="F3106"/>
      <c r="G3106"/>
      <c r="H3106"/>
    </row>
    <row r="3107" spans="1:8">
      <c r="A3107" s="46" t="s">
        <v>6509</v>
      </c>
      <c r="B3107" s="46" t="s">
        <v>6510</v>
      </c>
      <c r="C3107"/>
      <c r="D3107"/>
      <c r="E3107"/>
      <c r="F3107"/>
      <c r="G3107"/>
      <c r="H3107"/>
    </row>
    <row r="3108" spans="1:8">
      <c r="A3108" s="46" t="s">
        <v>6511</v>
      </c>
      <c r="B3108" s="46" t="s">
        <v>6512</v>
      </c>
      <c r="C3108"/>
      <c r="D3108"/>
      <c r="E3108"/>
      <c r="F3108"/>
      <c r="G3108"/>
      <c r="H3108"/>
    </row>
    <row r="3109" spans="1:8">
      <c r="A3109" s="46" t="s">
        <v>6513</v>
      </c>
      <c r="B3109" s="46" t="s">
        <v>6514</v>
      </c>
      <c r="C3109"/>
      <c r="D3109"/>
      <c r="E3109"/>
      <c r="F3109"/>
      <c r="G3109"/>
      <c r="H3109"/>
    </row>
    <row r="3110" spans="1:8">
      <c r="A3110" s="46" t="s">
        <v>6515</v>
      </c>
      <c r="B3110" s="46" t="s">
        <v>6516</v>
      </c>
      <c r="C3110"/>
      <c r="D3110"/>
      <c r="E3110"/>
      <c r="F3110"/>
      <c r="G3110"/>
      <c r="H3110"/>
    </row>
    <row r="3111" spans="1:8">
      <c r="A3111" s="46" t="s">
        <v>6517</v>
      </c>
      <c r="B3111" s="46" t="s">
        <v>6518</v>
      </c>
      <c r="C3111"/>
      <c r="D3111"/>
      <c r="E3111"/>
      <c r="F3111"/>
      <c r="G3111"/>
      <c r="H3111"/>
    </row>
    <row r="3112" spans="1:8">
      <c r="A3112" s="46" t="s">
        <v>6519</v>
      </c>
      <c r="B3112" s="46" t="s">
        <v>6520</v>
      </c>
      <c r="C3112"/>
      <c r="D3112"/>
      <c r="E3112"/>
      <c r="F3112"/>
      <c r="G3112"/>
      <c r="H3112"/>
    </row>
    <row r="3113" spans="1:8">
      <c r="A3113" s="46" t="s">
        <v>6521</v>
      </c>
      <c r="B3113" s="46" t="s">
        <v>6522</v>
      </c>
      <c r="C3113"/>
      <c r="D3113"/>
      <c r="E3113"/>
      <c r="F3113"/>
      <c r="G3113"/>
      <c r="H3113"/>
    </row>
    <row r="3114" spans="1:8">
      <c r="A3114" s="46" t="s">
        <v>6523</v>
      </c>
      <c r="B3114" s="46" t="s">
        <v>6524</v>
      </c>
      <c r="C3114"/>
      <c r="D3114"/>
      <c r="E3114"/>
      <c r="F3114"/>
      <c r="G3114"/>
      <c r="H3114"/>
    </row>
    <row r="3115" spans="1:8">
      <c r="A3115" s="46" t="s">
        <v>6525</v>
      </c>
      <c r="B3115" s="46" t="s">
        <v>6526</v>
      </c>
      <c r="C3115"/>
      <c r="D3115"/>
      <c r="E3115"/>
      <c r="F3115"/>
      <c r="G3115"/>
      <c r="H3115"/>
    </row>
    <row r="3116" spans="1:8">
      <c r="A3116" s="46" t="s">
        <v>6527</v>
      </c>
      <c r="B3116" s="46" t="s">
        <v>6528</v>
      </c>
      <c r="C3116"/>
      <c r="D3116"/>
      <c r="E3116"/>
      <c r="F3116"/>
      <c r="G3116"/>
      <c r="H3116"/>
    </row>
    <row r="3117" spans="1:8">
      <c r="A3117" s="46" t="s">
        <v>6529</v>
      </c>
      <c r="B3117" s="46" t="s">
        <v>6530</v>
      </c>
      <c r="C3117"/>
      <c r="D3117"/>
      <c r="E3117"/>
      <c r="F3117"/>
      <c r="G3117"/>
      <c r="H3117"/>
    </row>
    <row r="3118" spans="1:8">
      <c r="A3118" s="46" t="s">
        <v>6531</v>
      </c>
      <c r="B3118" s="46" t="s">
        <v>6532</v>
      </c>
      <c r="C3118"/>
      <c r="D3118"/>
      <c r="E3118"/>
      <c r="F3118"/>
      <c r="G3118"/>
      <c r="H3118"/>
    </row>
    <row r="3119" spans="1:8">
      <c r="A3119" s="46" t="s">
        <v>6533</v>
      </c>
      <c r="B3119" s="46" t="s">
        <v>6534</v>
      </c>
      <c r="C3119"/>
      <c r="D3119"/>
      <c r="E3119"/>
      <c r="F3119"/>
      <c r="G3119"/>
      <c r="H3119"/>
    </row>
    <row r="3120" spans="1:8">
      <c r="A3120" s="46" t="s">
        <v>6535</v>
      </c>
      <c r="B3120" s="46" t="s">
        <v>6536</v>
      </c>
      <c r="C3120"/>
      <c r="D3120"/>
      <c r="E3120"/>
      <c r="F3120"/>
      <c r="G3120"/>
      <c r="H3120"/>
    </row>
    <row r="3121" spans="1:8">
      <c r="A3121" s="46" t="s">
        <v>6537</v>
      </c>
      <c r="B3121" s="46" t="s">
        <v>6538</v>
      </c>
      <c r="C3121"/>
      <c r="D3121"/>
      <c r="E3121"/>
      <c r="F3121"/>
      <c r="G3121"/>
      <c r="H3121"/>
    </row>
    <row r="3122" spans="1:8">
      <c r="A3122" s="46" t="s">
        <v>6539</v>
      </c>
      <c r="B3122" s="46" t="s">
        <v>6540</v>
      </c>
      <c r="C3122"/>
      <c r="D3122"/>
      <c r="E3122"/>
      <c r="F3122"/>
      <c r="G3122"/>
      <c r="H3122"/>
    </row>
    <row r="3123" spans="1:8">
      <c r="A3123" s="46" t="s">
        <v>6541</v>
      </c>
      <c r="B3123" s="46" t="s">
        <v>6542</v>
      </c>
      <c r="C3123"/>
      <c r="D3123"/>
      <c r="E3123"/>
      <c r="F3123"/>
      <c r="G3123"/>
      <c r="H3123"/>
    </row>
    <row r="3124" spans="1:8">
      <c r="A3124" s="46" t="s">
        <v>6543</v>
      </c>
      <c r="B3124" s="46" t="s">
        <v>6544</v>
      </c>
      <c r="C3124"/>
      <c r="D3124"/>
      <c r="E3124"/>
      <c r="F3124"/>
      <c r="G3124"/>
      <c r="H3124"/>
    </row>
    <row r="3125" spans="1:8">
      <c r="A3125" s="46" t="s">
        <v>6545</v>
      </c>
      <c r="B3125" s="46" t="s">
        <v>6546</v>
      </c>
      <c r="C3125"/>
      <c r="D3125"/>
      <c r="E3125"/>
      <c r="F3125"/>
      <c r="G3125"/>
      <c r="H3125"/>
    </row>
    <row r="3126" spans="1:8">
      <c r="A3126" s="46" t="s">
        <v>6547</v>
      </c>
      <c r="B3126" s="46" t="s">
        <v>6548</v>
      </c>
      <c r="C3126"/>
      <c r="D3126"/>
      <c r="E3126"/>
      <c r="F3126"/>
      <c r="G3126"/>
      <c r="H3126"/>
    </row>
    <row r="3127" spans="1:8">
      <c r="A3127" s="46" t="s">
        <v>6549</v>
      </c>
      <c r="B3127" s="46" t="s">
        <v>6550</v>
      </c>
      <c r="C3127"/>
      <c r="D3127"/>
      <c r="E3127"/>
      <c r="F3127"/>
      <c r="G3127"/>
      <c r="H3127"/>
    </row>
    <row r="3128" spans="1:8">
      <c r="A3128" s="46" t="s">
        <v>6551</v>
      </c>
      <c r="B3128" s="46" t="s">
        <v>6552</v>
      </c>
      <c r="C3128"/>
      <c r="D3128"/>
      <c r="E3128"/>
      <c r="F3128"/>
      <c r="G3128"/>
      <c r="H3128"/>
    </row>
    <row r="3129" spans="1:8">
      <c r="A3129" s="46" t="s">
        <v>6553</v>
      </c>
      <c r="B3129" s="46" t="s">
        <v>6554</v>
      </c>
      <c r="C3129"/>
      <c r="D3129"/>
      <c r="E3129"/>
      <c r="F3129"/>
      <c r="G3129"/>
      <c r="H3129"/>
    </row>
    <row r="3130" spans="1:8">
      <c r="A3130" s="46" t="s">
        <v>6555</v>
      </c>
      <c r="B3130" s="46" t="s">
        <v>6556</v>
      </c>
      <c r="C3130"/>
      <c r="D3130"/>
      <c r="E3130"/>
      <c r="F3130"/>
      <c r="G3130"/>
      <c r="H3130"/>
    </row>
    <row r="3131" spans="1:8">
      <c r="A3131" s="46" t="s">
        <v>6557</v>
      </c>
      <c r="B3131" s="46" t="s">
        <v>6558</v>
      </c>
      <c r="C3131"/>
      <c r="D3131"/>
      <c r="E3131"/>
      <c r="F3131"/>
      <c r="G3131"/>
      <c r="H3131"/>
    </row>
    <row r="3132" spans="1:8">
      <c r="A3132" s="46" t="s">
        <v>6559</v>
      </c>
      <c r="B3132" s="46" t="s">
        <v>6560</v>
      </c>
      <c r="C3132"/>
      <c r="D3132"/>
      <c r="E3132"/>
      <c r="F3132"/>
      <c r="G3132"/>
      <c r="H3132"/>
    </row>
    <row r="3133" spans="1:8">
      <c r="A3133" s="46" t="s">
        <v>6561</v>
      </c>
      <c r="B3133" s="46" t="s">
        <v>6562</v>
      </c>
      <c r="C3133"/>
      <c r="D3133"/>
      <c r="E3133"/>
      <c r="F3133"/>
      <c r="G3133"/>
      <c r="H3133"/>
    </row>
    <row r="3134" spans="1:8">
      <c r="A3134" s="46" t="s">
        <v>6563</v>
      </c>
      <c r="B3134" s="46" t="s">
        <v>6564</v>
      </c>
      <c r="C3134"/>
      <c r="D3134"/>
      <c r="E3134"/>
      <c r="F3134"/>
      <c r="G3134"/>
      <c r="H3134"/>
    </row>
    <row r="3135" spans="1:8">
      <c r="A3135" s="46" t="s">
        <v>6565</v>
      </c>
      <c r="B3135" s="46" t="s">
        <v>6566</v>
      </c>
      <c r="C3135"/>
      <c r="D3135"/>
      <c r="E3135"/>
      <c r="F3135"/>
      <c r="G3135"/>
      <c r="H3135"/>
    </row>
    <row r="3136" spans="1:8">
      <c r="A3136" s="46" t="s">
        <v>6567</v>
      </c>
      <c r="B3136" s="46" t="s">
        <v>6568</v>
      </c>
      <c r="C3136"/>
      <c r="D3136"/>
      <c r="E3136"/>
      <c r="F3136"/>
      <c r="G3136"/>
      <c r="H3136"/>
    </row>
    <row r="3137" spans="1:8">
      <c r="A3137" s="46" t="s">
        <v>6569</v>
      </c>
      <c r="B3137" s="46" t="s">
        <v>6570</v>
      </c>
      <c r="C3137"/>
      <c r="D3137"/>
      <c r="E3137"/>
      <c r="F3137"/>
      <c r="G3137"/>
      <c r="H3137"/>
    </row>
    <row r="3138" spans="1:8">
      <c r="A3138" s="46" t="s">
        <v>6571</v>
      </c>
      <c r="B3138" s="46" t="s">
        <v>6572</v>
      </c>
      <c r="C3138"/>
      <c r="D3138"/>
      <c r="E3138"/>
      <c r="F3138"/>
      <c r="G3138"/>
      <c r="H3138"/>
    </row>
    <row r="3139" spans="1:8">
      <c r="A3139" s="46" t="s">
        <v>6573</v>
      </c>
      <c r="B3139" s="46" t="s">
        <v>6574</v>
      </c>
      <c r="C3139"/>
      <c r="D3139"/>
      <c r="E3139"/>
      <c r="F3139"/>
      <c r="G3139"/>
      <c r="H3139"/>
    </row>
    <row r="3140" spans="1:8">
      <c r="A3140" s="46" t="s">
        <v>6575</v>
      </c>
      <c r="B3140" s="46" t="s">
        <v>6576</v>
      </c>
      <c r="C3140"/>
      <c r="D3140"/>
      <c r="E3140"/>
      <c r="F3140"/>
      <c r="G3140"/>
      <c r="H3140"/>
    </row>
    <row r="3141" spans="1:8">
      <c r="A3141" s="46" t="s">
        <v>6577</v>
      </c>
      <c r="B3141" s="46" t="s">
        <v>6578</v>
      </c>
      <c r="C3141"/>
      <c r="D3141"/>
      <c r="E3141"/>
      <c r="F3141"/>
      <c r="G3141"/>
      <c r="H3141"/>
    </row>
    <row r="3142" spans="1:8">
      <c r="A3142" s="46" t="s">
        <v>6579</v>
      </c>
      <c r="B3142" s="46" t="s">
        <v>6580</v>
      </c>
      <c r="C3142"/>
      <c r="D3142"/>
      <c r="E3142"/>
      <c r="F3142"/>
      <c r="G3142"/>
      <c r="H3142"/>
    </row>
    <row r="3143" spans="1:8">
      <c r="A3143" s="46" t="s">
        <v>6581</v>
      </c>
      <c r="B3143" s="46" t="s">
        <v>6582</v>
      </c>
      <c r="C3143"/>
      <c r="D3143"/>
      <c r="E3143"/>
      <c r="F3143"/>
      <c r="G3143"/>
      <c r="H3143"/>
    </row>
    <row r="3144" spans="1:8">
      <c r="A3144" s="46" t="s">
        <v>6583</v>
      </c>
      <c r="B3144" s="46" t="s">
        <v>6584</v>
      </c>
      <c r="C3144"/>
      <c r="D3144"/>
      <c r="E3144"/>
      <c r="F3144"/>
      <c r="G3144"/>
      <c r="H3144"/>
    </row>
    <row r="3145" spans="1:8">
      <c r="A3145" s="46" t="s">
        <v>6585</v>
      </c>
      <c r="B3145" s="46" t="s">
        <v>6586</v>
      </c>
      <c r="C3145"/>
      <c r="D3145"/>
      <c r="E3145"/>
      <c r="F3145"/>
      <c r="G3145"/>
      <c r="H3145"/>
    </row>
    <row r="3146" spans="1:8">
      <c r="A3146" s="46" t="s">
        <v>6587</v>
      </c>
      <c r="B3146" s="46" t="s">
        <v>6588</v>
      </c>
      <c r="C3146"/>
      <c r="D3146"/>
      <c r="E3146"/>
      <c r="F3146"/>
      <c r="G3146"/>
      <c r="H3146"/>
    </row>
    <row r="3147" spans="1:8">
      <c r="A3147" s="46" t="s">
        <v>6589</v>
      </c>
      <c r="B3147" s="46" t="s">
        <v>6590</v>
      </c>
      <c r="C3147"/>
      <c r="D3147"/>
      <c r="E3147"/>
      <c r="F3147"/>
      <c r="G3147"/>
      <c r="H3147"/>
    </row>
    <row r="3148" spans="1:8">
      <c r="A3148" s="46" t="s">
        <v>6591</v>
      </c>
      <c r="B3148" s="46" t="s">
        <v>6592</v>
      </c>
      <c r="C3148"/>
      <c r="D3148"/>
      <c r="E3148"/>
      <c r="F3148"/>
      <c r="G3148"/>
      <c r="H3148"/>
    </row>
    <row r="3149" spans="1:8">
      <c r="A3149" s="46" t="s">
        <v>6593</v>
      </c>
      <c r="B3149" s="46" t="s">
        <v>6594</v>
      </c>
      <c r="C3149"/>
      <c r="D3149"/>
      <c r="E3149"/>
      <c r="F3149"/>
      <c r="G3149"/>
      <c r="H3149"/>
    </row>
    <row r="3150" spans="1:8">
      <c r="A3150" s="46" t="s">
        <v>6595</v>
      </c>
      <c r="B3150" s="46" t="s">
        <v>6596</v>
      </c>
      <c r="C3150"/>
      <c r="D3150"/>
      <c r="E3150"/>
      <c r="F3150"/>
      <c r="G3150"/>
      <c r="H3150"/>
    </row>
    <row r="3151" spans="1:8">
      <c r="A3151" s="46" t="s">
        <v>6597</v>
      </c>
      <c r="B3151" s="46" t="s">
        <v>6598</v>
      </c>
      <c r="C3151"/>
      <c r="D3151"/>
      <c r="E3151"/>
      <c r="F3151"/>
      <c r="G3151"/>
      <c r="H3151"/>
    </row>
    <row r="3152" spans="1:8">
      <c r="A3152" s="46" t="s">
        <v>6599</v>
      </c>
      <c r="B3152" s="46" t="s">
        <v>6600</v>
      </c>
      <c r="C3152"/>
      <c r="D3152"/>
      <c r="E3152"/>
      <c r="F3152"/>
      <c r="G3152"/>
      <c r="H3152"/>
    </row>
    <row r="3153" spans="1:8">
      <c r="A3153" s="46" t="s">
        <v>6601</v>
      </c>
      <c r="B3153" s="46" t="s">
        <v>6602</v>
      </c>
      <c r="C3153"/>
      <c r="D3153"/>
      <c r="E3153"/>
      <c r="F3153"/>
      <c r="G3153"/>
      <c r="H3153"/>
    </row>
    <row r="3154" spans="1:8">
      <c r="A3154" s="46" t="s">
        <v>6603</v>
      </c>
      <c r="B3154" s="46" t="s">
        <v>6604</v>
      </c>
      <c r="C3154"/>
      <c r="D3154"/>
      <c r="E3154"/>
      <c r="F3154"/>
      <c r="G3154"/>
      <c r="H3154"/>
    </row>
    <row r="3155" spans="1:8">
      <c r="A3155" s="46" t="s">
        <v>6605</v>
      </c>
      <c r="B3155" s="46" t="s">
        <v>6606</v>
      </c>
      <c r="C3155"/>
      <c r="D3155"/>
      <c r="E3155"/>
      <c r="F3155"/>
      <c r="G3155"/>
      <c r="H3155"/>
    </row>
    <row r="3156" spans="1:8">
      <c r="A3156" s="46" t="s">
        <v>6607</v>
      </c>
      <c r="B3156" s="46" t="s">
        <v>6608</v>
      </c>
      <c r="C3156"/>
      <c r="D3156"/>
      <c r="E3156"/>
      <c r="F3156"/>
      <c r="G3156"/>
      <c r="H3156"/>
    </row>
    <row r="3157" spans="1:8">
      <c r="A3157" s="46" t="s">
        <v>6609</v>
      </c>
      <c r="B3157" s="46" t="s">
        <v>6610</v>
      </c>
      <c r="C3157"/>
      <c r="D3157"/>
      <c r="E3157"/>
      <c r="F3157"/>
      <c r="G3157"/>
      <c r="H3157"/>
    </row>
    <row r="3158" spans="1:8">
      <c r="A3158" s="46" t="s">
        <v>6611</v>
      </c>
      <c r="B3158" s="46" t="s">
        <v>6612</v>
      </c>
      <c r="C3158"/>
      <c r="D3158"/>
      <c r="E3158"/>
      <c r="F3158"/>
      <c r="G3158"/>
      <c r="H3158"/>
    </row>
    <row r="3159" spans="1:8">
      <c r="A3159" s="46" t="s">
        <v>6613</v>
      </c>
      <c r="B3159" s="46" t="s">
        <v>6614</v>
      </c>
      <c r="C3159"/>
      <c r="D3159"/>
      <c r="E3159"/>
      <c r="F3159"/>
      <c r="G3159"/>
      <c r="H3159"/>
    </row>
    <row r="3160" spans="1:8">
      <c r="A3160" s="46" t="s">
        <v>6615</v>
      </c>
      <c r="B3160" s="46" t="s">
        <v>6616</v>
      </c>
      <c r="C3160"/>
      <c r="D3160"/>
      <c r="E3160"/>
      <c r="F3160"/>
      <c r="G3160"/>
      <c r="H3160"/>
    </row>
    <row r="3161" spans="1:8">
      <c r="A3161" s="46" t="s">
        <v>6617</v>
      </c>
      <c r="B3161" s="46" t="s">
        <v>6618</v>
      </c>
      <c r="C3161"/>
      <c r="D3161"/>
      <c r="E3161"/>
      <c r="F3161"/>
      <c r="G3161"/>
      <c r="H3161"/>
    </row>
    <row r="3162" spans="1:8">
      <c r="A3162" s="46" t="s">
        <v>6619</v>
      </c>
      <c r="B3162" s="46" t="s">
        <v>6620</v>
      </c>
      <c r="C3162"/>
      <c r="D3162"/>
      <c r="E3162"/>
      <c r="F3162"/>
      <c r="G3162"/>
      <c r="H3162"/>
    </row>
    <row r="3163" spans="1:8">
      <c r="A3163" s="46" t="s">
        <v>6621</v>
      </c>
      <c r="B3163" s="46" t="s">
        <v>6622</v>
      </c>
      <c r="C3163"/>
      <c r="D3163"/>
      <c r="E3163"/>
      <c r="F3163"/>
      <c r="G3163"/>
      <c r="H3163"/>
    </row>
    <row r="3164" spans="1:8">
      <c r="A3164" s="46" t="s">
        <v>6623</v>
      </c>
      <c r="B3164" s="46" t="s">
        <v>6624</v>
      </c>
      <c r="C3164"/>
      <c r="D3164"/>
      <c r="E3164"/>
      <c r="F3164"/>
      <c r="G3164"/>
      <c r="H3164"/>
    </row>
    <row r="3165" spans="1:8">
      <c r="A3165" s="46" t="s">
        <v>6625</v>
      </c>
      <c r="B3165" s="46" t="s">
        <v>6626</v>
      </c>
      <c r="C3165"/>
      <c r="D3165"/>
      <c r="E3165"/>
      <c r="F3165"/>
      <c r="G3165"/>
      <c r="H3165"/>
    </row>
    <row r="3166" spans="1:8">
      <c r="A3166" s="46" t="s">
        <v>6627</v>
      </c>
      <c r="B3166" s="46" t="s">
        <v>6628</v>
      </c>
      <c r="C3166"/>
      <c r="D3166"/>
      <c r="E3166"/>
      <c r="F3166"/>
      <c r="G3166"/>
      <c r="H3166"/>
    </row>
    <row r="3167" spans="1:8">
      <c r="A3167" s="46" t="s">
        <v>6629</v>
      </c>
      <c r="B3167" s="46" t="s">
        <v>6630</v>
      </c>
      <c r="C3167"/>
      <c r="D3167"/>
      <c r="E3167"/>
      <c r="F3167"/>
      <c r="G3167"/>
      <c r="H3167"/>
    </row>
    <row r="3168" spans="1:8">
      <c r="A3168" s="46" t="s">
        <v>6631</v>
      </c>
      <c r="B3168" s="46" t="s">
        <v>6632</v>
      </c>
      <c r="C3168"/>
      <c r="D3168"/>
      <c r="E3168"/>
      <c r="F3168"/>
      <c r="G3168"/>
      <c r="H3168"/>
    </row>
    <row r="3169" spans="1:8">
      <c r="A3169" s="46" t="s">
        <v>6633</v>
      </c>
      <c r="B3169" s="46" t="s">
        <v>6634</v>
      </c>
      <c r="C3169"/>
      <c r="D3169"/>
      <c r="E3169"/>
      <c r="F3169"/>
      <c r="G3169"/>
      <c r="H3169"/>
    </row>
    <row r="3170" spans="1:8">
      <c r="A3170" s="46" t="s">
        <v>6635</v>
      </c>
      <c r="B3170" s="46" t="s">
        <v>6636</v>
      </c>
      <c r="C3170"/>
      <c r="D3170"/>
      <c r="E3170"/>
      <c r="F3170"/>
      <c r="G3170"/>
      <c r="H3170"/>
    </row>
    <row r="3171" spans="1:8">
      <c r="A3171" s="46" t="s">
        <v>6637</v>
      </c>
      <c r="B3171" s="46" t="s">
        <v>6638</v>
      </c>
      <c r="C3171"/>
      <c r="D3171"/>
      <c r="E3171"/>
      <c r="F3171"/>
      <c r="G3171"/>
      <c r="H3171"/>
    </row>
    <row r="3172" spans="1:8">
      <c r="A3172" s="46" t="s">
        <v>6639</v>
      </c>
      <c r="B3172" s="46" t="s">
        <v>6640</v>
      </c>
      <c r="C3172"/>
      <c r="D3172"/>
      <c r="E3172"/>
      <c r="F3172"/>
      <c r="G3172"/>
      <c r="H3172"/>
    </row>
    <row r="3173" spans="1:8">
      <c r="A3173" s="46" t="s">
        <v>6641</v>
      </c>
      <c r="B3173" s="46" t="s">
        <v>6642</v>
      </c>
      <c r="C3173"/>
      <c r="D3173"/>
      <c r="E3173"/>
      <c r="F3173"/>
      <c r="G3173"/>
      <c r="H3173"/>
    </row>
    <row r="3174" spans="1:8">
      <c r="A3174" s="46" t="s">
        <v>6643</v>
      </c>
      <c r="B3174" s="46" t="s">
        <v>6644</v>
      </c>
      <c r="C3174"/>
      <c r="D3174"/>
      <c r="E3174"/>
      <c r="F3174"/>
      <c r="G3174"/>
      <c r="H3174"/>
    </row>
    <row r="3175" spans="1:8">
      <c r="A3175" s="46" t="s">
        <v>6645</v>
      </c>
      <c r="B3175" s="46" t="s">
        <v>6646</v>
      </c>
      <c r="C3175"/>
      <c r="D3175"/>
      <c r="E3175"/>
      <c r="F3175"/>
      <c r="G3175"/>
      <c r="H3175"/>
    </row>
    <row r="3176" spans="1:8">
      <c r="A3176" s="46" t="s">
        <v>6647</v>
      </c>
      <c r="B3176" s="46" t="s">
        <v>6648</v>
      </c>
      <c r="C3176"/>
      <c r="D3176"/>
      <c r="E3176"/>
      <c r="F3176"/>
      <c r="G3176"/>
      <c r="H3176"/>
    </row>
    <row r="3177" spans="1:8">
      <c r="A3177" s="46" t="s">
        <v>6649</v>
      </c>
      <c r="B3177" s="46" t="s">
        <v>6650</v>
      </c>
      <c r="C3177"/>
      <c r="D3177"/>
      <c r="E3177"/>
      <c r="F3177"/>
      <c r="G3177"/>
      <c r="H3177"/>
    </row>
    <row r="3178" spans="1:8">
      <c r="A3178" s="46" t="s">
        <v>6651</v>
      </c>
      <c r="B3178" s="46" t="s">
        <v>6652</v>
      </c>
      <c r="C3178"/>
      <c r="D3178"/>
      <c r="E3178"/>
      <c r="F3178"/>
      <c r="G3178"/>
      <c r="H3178"/>
    </row>
    <row r="3179" spans="1:8">
      <c r="A3179" s="46" t="s">
        <v>6653</v>
      </c>
      <c r="B3179" s="46" t="s">
        <v>6654</v>
      </c>
      <c r="C3179"/>
      <c r="D3179"/>
      <c r="E3179"/>
      <c r="F3179"/>
      <c r="G3179"/>
      <c r="H3179"/>
    </row>
    <row r="3180" spans="1:8">
      <c r="A3180" s="46" t="s">
        <v>6655</v>
      </c>
      <c r="B3180" s="46" t="s">
        <v>6656</v>
      </c>
      <c r="C3180"/>
      <c r="D3180"/>
      <c r="E3180"/>
      <c r="F3180"/>
      <c r="G3180"/>
      <c r="H3180"/>
    </row>
    <row r="3181" spans="1:8">
      <c r="A3181" s="46" t="s">
        <v>6657</v>
      </c>
      <c r="B3181" s="46" t="s">
        <v>6658</v>
      </c>
      <c r="C3181"/>
      <c r="D3181"/>
      <c r="E3181"/>
      <c r="F3181"/>
      <c r="G3181"/>
      <c r="H3181"/>
    </row>
    <row r="3182" spans="1:8">
      <c r="A3182" s="46" t="s">
        <v>6659</v>
      </c>
      <c r="B3182" s="46" t="s">
        <v>6660</v>
      </c>
      <c r="C3182"/>
      <c r="D3182"/>
      <c r="E3182"/>
      <c r="F3182"/>
      <c r="G3182"/>
      <c r="H3182"/>
    </row>
    <row r="3183" spans="1:8">
      <c r="A3183" s="46" t="s">
        <v>6661</v>
      </c>
      <c r="B3183" s="46" t="s">
        <v>6662</v>
      </c>
      <c r="C3183"/>
      <c r="D3183"/>
      <c r="E3183"/>
      <c r="F3183"/>
      <c r="G3183"/>
      <c r="H3183"/>
    </row>
    <row r="3184" spans="1:8">
      <c r="A3184" s="46" t="s">
        <v>6663</v>
      </c>
      <c r="B3184" s="46" t="s">
        <v>6664</v>
      </c>
      <c r="C3184"/>
      <c r="D3184"/>
      <c r="E3184"/>
      <c r="F3184"/>
      <c r="G3184"/>
      <c r="H3184"/>
    </row>
    <row r="3185" spans="1:8">
      <c r="A3185" s="46" t="s">
        <v>6665</v>
      </c>
      <c r="B3185" s="46" t="s">
        <v>6666</v>
      </c>
      <c r="C3185"/>
      <c r="D3185"/>
      <c r="E3185"/>
      <c r="F3185"/>
      <c r="G3185"/>
      <c r="H3185"/>
    </row>
    <row r="3186" spans="1:8">
      <c r="A3186" s="46" t="s">
        <v>6667</v>
      </c>
      <c r="B3186" s="46" t="s">
        <v>6668</v>
      </c>
      <c r="C3186"/>
      <c r="D3186"/>
      <c r="E3186"/>
      <c r="F3186"/>
      <c r="G3186"/>
      <c r="H3186"/>
    </row>
    <row r="3187" spans="1:8">
      <c r="A3187" s="46" t="s">
        <v>6669</v>
      </c>
      <c r="B3187" s="46" t="s">
        <v>6670</v>
      </c>
      <c r="C3187"/>
      <c r="D3187"/>
      <c r="E3187"/>
      <c r="F3187"/>
      <c r="G3187"/>
      <c r="H3187"/>
    </row>
    <row r="3188" spans="1:8">
      <c r="A3188" s="46" t="s">
        <v>6671</v>
      </c>
      <c r="B3188" s="46" t="s">
        <v>6672</v>
      </c>
      <c r="C3188"/>
      <c r="D3188"/>
      <c r="E3188"/>
      <c r="F3188"/>
      <c r="G3188"/>
      <c r="H3188"/>
    </row>
    <row r="3189" spans="1:8">
      <c r="A3189" s="46" t="s">
        <v>6673</v>
      </c>
      <c r="B3189" s="46" t="s">
        <v>6674</v>
      </c>
      <c r="C3189"/>
      <c r="D3189"/>
      <c r="E3189"/>
      <c r="F3189"/>
      <c r="G3189"/>
      <c r="H3189"/>
    </row>
    <row r="3190" spans="1:8">
      <c r="A3190" s="46" t="s">
        <v>6675</v>
      </c>
      <c r="B3190" s="46" t="s">
        <v>6676</v>
      </c>
      <c r="C3190"/>
      <c r="D3190"/>
      <c r="E3190"/>
      <c r="F3190"/>
      <c r="G3190"/>
      <c r="H3190"/>
    </row>
    <row r="3191" spans="1:8">
      <c r="A3191" s="46" t="s">
        <v>6677</v>
      </c>
      <c r="B3191" s="46" t="s">
        <v>6678</v>
      </c>
      <c r="C3191"/>
      <c r="D3191"/>
      <c r="E3191"/>
      <c r="F3191"/>
      <c r="G3191"/>
      <c r="H3191"/>
    </row>
    <row r="3192" spans="1:8">
      <c r="A3192" s="46" t="s">
        <v>6679</v>
      </c>
      <c r="B3192" s="46" t="s">
        <v>6680</v>
      </c>
      <c r="C3192"/>
      <c r="D3192"/>
      <c r="E3192"/>
      <c r="F3192"/>
      <c r="G3192"/>
      <c r="H3192"/>
    </row>
    <row r="3193" spans="1:8">
      <c r="A3193" s="46" t="s">
        <v>6681</v>
      </c>
      <c r="B3193" s="46" t="s">
        <v>6682</v>
      </c>
      <c r="C3193"/>
      <c r="D3193"/>
      <c r="E3193"/>
      <c r="F3193"/>
      <c r="G3193"/>
      <c r="H3193"/>
    </row>
    <row r="3194" spans="1:8">
      <c r="A3194" s="46" t="s">
        <v>6683</v>
      </c>
      <c r="B3194" s="46" t="s">
        <v>6684</v>
      </c>
      <c r="C3194"/>
      <c r="D3194"/>
      <c r="E3194"/>
      <c r="F3194"/>
      <c r="G3194"/>
      <c r="H3194"/>
    </row>
    <row r="3195" spans="1:8">
      <c r="A3195" s="46" t="s">
        <v>6685</v>
      </c>
      <c r="B3195" s="46" t="s">
        <v>6686</v>
      </c>
      <c r="C3195"/>
      <c r="D3195"/>
      <c r="E3195"/>
      <c r="F3195"/>
      <c r="G3195"/>
      <c r="H3195"/>
    </row>
    <row r="3196" spans="1:8">
      <c r="A3196" s="46" t="s">
        <v>6687</v>
      </c>
      <c r="B3196" s="46" t="s">
        <v>6688</v>
      </c>
      <c r="C3196"/>
      <c r="D3196"/>
      <c r="E3196"/>
      <c r="F3196"/>
      <c r="G3196"/>
      <c r="H3196"/>
    </row>
    <row r="3197" spans="1:8">
      <c r="A3197" s="46" t="s">
        <v>6689</v>
      </c>
      <c r="B3197" s="46" t="s">
        <v>6690</v>
      </c>
      <c r="C3197"/>
      <c r="D3197"/>
      <c r="E3197"/>
      <c r="F3197"/>
      <c r="G3197"/>
      <c r="H3197"/>
    </row>
    <row r="3198" spans="1:8">
      <c r="A3198" s="46" t="s">
        <v>6691</v>
      </c>
      <c r="B3198" s="46" t="s">
        <v>6692</v>
      </c>
      <c r="C3198"/>
      <c r="D3198"/>
      <c r="E3198"/>
      <c r="F3198"/>
      <c r="G3198"/>
      <c r="H3198"/>
    </row>
    <row r="3199" spans="1:8">
      <c r="A3199" s="46" t="s">
        <v>6693</v>
      </c>
      <c r="B3199" s="46" t="s">
        <v>6694</v>
      </c>
      <c r="C3199"/>
      <c r="D3199"/>
      <c r="E3199"/>
      <c r="F3199"/>
      <c r="G3199"/>
      <c r="H3199"/>
    </row>
    <row r="3200" spans="1:8">
      <c r="A3200" s="46" t="s">
        <v>6695</v>
      </c>
      <c r="B3200" s="46" t="s">
        <v>6696</v>
      </c>
      <c r="C3200"/>
      <c r="D3200"/>
      <c r="E3200"/>
      <c r="F3200"/>
      <c r="G3200"/>
      <c r="H3200"/>
    </row>
    <row r="3201" spans="1:8">
      <c r="A3201" s="46" t="s">
        <v>6697</v>
      </c>
      <c r="B3201" s="46" t="s">
        <v>6698</v>
      </c>
      <c r="C3201"/>
      <c r="D3201"/>
      <c r="E3201"/>
      <c r="F3201"/>
      <c r="G3201"/>
      <c r="H3201"/>
    </row>
    <row r="3202" spans="1:8">
      <c r="A3202" s="46" t="s">
        <v>6699</v>
      </c>
      <c r="B3202" s="46" t="s">
        <v>6700</v>
      </c>
      <c r="C3202"/>
      <c r="D3202"/>
      <c r="E3202"/>
      <c r="F3202"/>
      <c r="G3202"/>
      <c r="H3202"/>
    </row>
    <row r="3203" spans="1:8">
      <c r="A3203" s="46" t="s">
        <v>6701</v>
      </c>
      <c r="B3203" s="46" t="s">
        <v>6702</v>
      </c>
      <c r="C3203"/>
      <c r="D3203"/>
      <c r="E3203"/>
      <c r="F3203"/>
      <c r="G3203"/>
      <c r="H3203"/>
    </row>
    <row r="3204" spans="1:8">
      <c r="A3204" s="46" t="s">
        <v>6703</v>
      </c>
      <c r="B3204" s="46" t="s">
        <v>6704</v>
      </c>
      <c r="C3204"/>
      <c r="D3204"/>
      <c r="E3204"/>
      <c r="F3204"/>
      <c r="G3204"/>
      <c r="H3204"/>
    </row>
    <row r="3205" spans="1:8">
      <c r="A3205" s="46" t="s">
        <v>6705</v>
      </c>
      <c r="B3205" s="46" t="s">
        <v>6706</v>
      </c>
      <c r="C3205"/>
      <c r="D3205"/>
      <c r="E3205"/>
      <c r="F3205"/>
      <c r="G3205"/>
      <c r="H3205"/>
    </row>
    <row r="3206" spans="1:8">
      <c r="A3206" s="46" t="s">
        <v>6707</v>
      </c>
      <c r="B3206" s="46" t="s">
        <v>6708</v>
      </c>
      <c r="C3206"/>
      <c r="D3206"/>
      <c r="E3206"/>
      <c r="F3206"/>
      <c r="G3206"/>
      <c r="H3206"/>
    </row>
    <row r="3207" spans="1:8">
      <c r="A3207" s="46" t="s">
        <v>6709</v>
      </c>
      <c r="B3207" s="46" t="s">
        <v>6710</v>
      </c>
      <c r="C3207"/>
      <c r="D3207"/>
      <c r="E3207"/>
      <c r="F3207"/>
      <c r="G3207"/>
      <c r="H3207"/>
    </row>
    <row r="3208" spans="1:8">
      <c r="A3208" s="46" t="s">
        <v>6711</v>
      </c>
      <c r="B3208" s="46" t="s">
        <v>6712</v>
      </c>
      <c r="C3208"/>
      <c r="D3208"/>
      <c r="E3208"/>
      <c r="F3208"/>
      <c r="G3208"/>
      <c r="H3208"/>
    </row>
    <row r="3209" spans="1:8">
      <c r="A3209" s="46" t="s">
        <v>6713</v>
      </c>
      <c r="B3209" s="46" t="s">
        <v>6714</v>
      </c>
      <c r="C3209"/>
      <c r="D3209"/>
      <c r="E3209"/>
      <c r="F3209"/>
      <c r="G3209"/>
      <c r="H3209"/>
    </row>
    <row r="3210" spans="1:8">
      <c r="A3210" s="46" t="s">
        <v>6715</v>
      </c>
      <c r="B3210" s="46" t="s">
        <v>6716</v>
      </c>
      <c r="C3210"/>
      <c r="D3210"/>
      <c r="E3210"/>
      <c r="F3210"/>
      <c r="G3210"/>
      <c r="H3210"/>
    </row>
    <row r="3211" spans="1:8">
      <c r="A3211" s="46" t="s">
        <v>6717</v>
      </c>
      <c r="B3211" s="46" t="s">
        <v>6718</v>
      </c>
      <c r="C3211"/>
      <c r="D3211"/>
      <c r="E3211"/>
      <c r="F3211"/>
      <c r="G3211"/>
      <c r="H3211"/>
    </row>
    <row r="3212" spans="1:8">
      <c r="A3212" s="46" t="s">
        <v>6719</v>
      </c>
      <c r="B3212" s="46" t="s">
        <v>6720</v>
      </c>
      <c r="C3212"/>
      <c r="D3212"/>
      <c r="E3212"/>
      <c r="F3212"/>
      <c r="G3212"/>
      <c r="H3212"/>
    </row>
    <row r="3213" spans="1:8">
      <c r="A3213" s="46" t="s">
        <v>6721</v>
      </c>
      <c r="B3213" s="46" t="s">
        <v>6722</v>
      </c>
      <c r="C3213"/>
      <c r="D3213"/>
      <c r="E3213"/>
      <c r="F3213"/>
      <c r="G3213"/>
      <c r="H3213"/>
    </row>
    <row r="3214" spans="1:8">
      <c r="A3214" s="46" t="s">
        <v>6723</v>
      </c>
      <c r="B3214" s="46" t="s">
        <v>6724</v>
      </c>
      <c r="C3214"/>
      <c r="D3214"/>
      <c r="E3214"/>
      <c r="F3214"/>
      <c r="G3214"/>
      <c r="H3214"/>
    </row>
    <row r="3215" spans="1:8">
      <c r="A3215" s="46" t="s">
        <v>6725</v>
      </c>
      <c r="B3215" s="46" t="s">
        <v>6726</v>
      </c>
      <c r="C3215"/>
      <c r="D3215"/>
      <c r="E3215"/>
      <c r="F3215"/>
      <c r="G3215"/>
      <c r="H3215"/>
    </row>
    <row r="3216" spans="1:8">
      <c r="A3216" s="46" t="s">
        <v>6727</v>
      </c>
      <c r="B3216" s="46" t="s">
        <v>6728</v>
      </c>
      <c r="C3216"/>
      <c r="D3216"/>
      <c r="E3216"/>
      <c r="F3216"/>
      <c r="G3216"/>
      <c r="H3216"/>
    </row>
    <row r="3217" spans="1:8">
      <c r="A3217" s="46" t="s">
        <v>6729</v>
      </c>
      <c r="B3217" s="46" t="s">
        <v>6730</v>
      </c>
      <c r="C3217"/>
      <c r="D3217"/>
      <c r="E3217"/>
      <c r="F3217"/>
      <c r="G3217"/>
      <c r="H3217"/>
    </row>
    <row r="3218" spans="1:8">
      <c r="A3218" s="46" t="s">
        <v>6731</v>
      </c>
      <c r="B3218" s="46" t="s">
        <v>6732</v>
      </c>
      <c r="C3218"/>
      <c r="D3218"/>
      <c r="E3218"/>
      <c r="F3218"/>
      <c r="G3218"/>
      <c r="H3218"/>
    </row>
    <row r="3219" spans="1:8">
      <c r="A3219" s="46" t="s">
        <v>6733</v>
      </c>
      <c r="B3219" s="46" t="s">
        <v>6734</v>
      </c>
      <c r="C3219"/>
      <c r="D3219"/>
      <c r="E3219"/>
      <c r="F3219"/>
      <c r="G3219"/>
      <c r="H3219"/>
    </row>
    <row r="3220" spans="1:8">
      <c r="A3220" s="46" t="s">
        <v>6735</v>
      </c>
      <c r="B3220" s="46" t="s">
        <v>6736</v>
      </c>
      <c r="C3220"/>
      <c r="D3220"/>
      <c r="E3220"/>
      <c r="F3220"/>
      <c r="G3220"/>
      <c r="H3220"/>
    </row>
    <row r="3221" spans="1:8">
      <c r="A3221" s="46" t="s">
        <v>6737</v>
      </c>
      <c r="B3221" s="46" t="s">
        <v>6738</v>
      </c>
      <c r="C3221"/>
      <c r="D3221"/>
      <c r="E3221"/>
      <c r="F3221"/>
      <c r="G3221"/>
      <c r="H3221"/>
    </row>
    <row r="3222" spans="1:8">
      <c r="A3222" s="46" t="s">
        <v>6739</v>
      </c>
      <c r="B3222" s="46" t="s">
        <v>6740</v>
      </c>
      <c r="C3222"/>
      <c r="D3222"/>
      <c r="E3222"/>
      <c r="F3222"/>
      <c r="G3222"/>
      <c r="H3222"/>
    </row>
    <row r="3223" spans="1:8">
      <c r="A3223" s="46" t="s">
        <v>6741</v>
      </c>
      <c r="B3223" s="46" t="s">
        <v>6742</v>
      </c>
      <c r="C3223"/>
      <c r="D3223"/>
      <c r="E3223"/>
      <c r="F3223"/>
      <c r="G3223"/>
      <c r="H3223"/>
    </row>
    <row r="3224" spans="1:8">
      <c r="A3224" s="46" t="s">
        <v>6743</v>
      </c>
      <c r="B3224" s="46" t="s">
        <v>6744</v>
      </c>
      <c r="C3224"/>
      <c r="D3224"/>
      <c r="E3224"/>
      <c r="F3224"/>
      <c r="G3224"/>
      <c r="H3224"/>
    </row>
    <row r="3225" spans="1:8">
      <c r="A3225" s="46" t="s">
        <v>6745</v>
      </c>
      <c r="B3225" s="46" t="s">
        <v>6746</v>
      </c>
      <c r="C3225"/>
      <c r="D3225"/>
      <c r="E3225"/>
      <c r="F3225"/>
      <c r="G3225"/>
      <c r="H3225"/>
    </row>
    <row r="3226" spans="1:8">
      <c r="A3226" s="46" t="s">
        <v>6747</v>
      </c>
      <c r="B3226" s="46" t="s">
        <v>6748</v>
      </c>
      <c r="C3226"/>
      <c r="D3226"/>
      <c r="E3226"/>
      <c r="F3226"/>
      <c r="G3226"/>
      <c r="H3226"/>
    </row>
    <row r="3227" spans="1:8">
      <c r="A3227" s="46" t="s">
        <v>6749</v>
      </c>
      <c r="B3227" s="46" t="s">
        <v>6750</v>
      </c>
      <c r="C3227"/>
      <c r="D3227"/>
      <c r="E3227"/>
      <c r="F3227"/>
      <c r="G3227"/>
      <c r="H3227"/>
    </row>
    <row r="3228" spans="1:8">
      <c r="A3228" s="46" t="s">
        <v>6751</v>
      </c>
      <c r="B3228" s="46" t="s">
        <v>6752</v>
      </c>
      <c r="C3228"/>
      <c r="D3228"/>
      <c r="E3228"/>
      <c r="F3228"/>
      <c r="G3228"/>
      <c r="H3228"/>
    </row>
    <row r="3229" spans="1:8">
      <c r="A3229" s="46" t="s">
        <v>6753</v>
      </c>
      <c r="B3229" s="46" t="s">
        <v>6754</v>
      </c>
      <c r="C3229"/>
      <c r="D3229"/>
      <c r="E3229"/>
      <c r="F3229"/>
      <c r="G3229"/>
      <c r="H3229"/>
    </row>
    <row r="3230" spans="1:8">
      <c r="A3230" s="46" t="s">
        <v>6755</v>
      </c>
      <c r="B3230" s="46" t="s">
        <v>6756</v>
      </c>
      <c r="C3230"/>
      <c r="D3230"/>
      <c r="E3230"/>
      <c r="F3230"/>
      <c r="G3230"/>
      <c r="H3230"/>
    </row>
    <row r="3231" spans="1:8">
      <c r="A3231" s="46" t="s">
        <v>6757</v>
      </c>
      <c r="B3231" s="46" t="s">
        <v>6758</v>
      </c>
      <c r="C3231"/>
      <c r="D3231"/>
      <c r="E3231"/>
      <c r="F3231"/>
      <c r="G3231"/>
      <c r="H3231"/>
    </row>
    <row r="3232" spans="1:8">
      <c r="A3232" s="46" t="s">
        <v>6759</v>
      </c>
      <c r="B3232" s="46" t="s">
        <v>6760</v>
      </c>
      <c r="C3232"/>
      <c r="D3232"/>
      <c r="E3232"/>
      <c r="F3232"/>
      <c r="G3232"/>
      <c r="H3232"/>
    </row>
    <row r="3233" spans="1:8">
      <c r="A3233" s="46" t="s">
        <v>6761</v>
      </c>
      <c r="B3233" s="46" t="s">
        <v>6762</v>
      </c>
      <c r="C3233"/>
      <c r="D3233"/>
      <c r="E3233"/>
      <c r="F3233"/>
      <c r="G3233"/>
      <c r="H3233"/>
    </row>
    <row r="3234" spans="1:8">
      <c r="A3234" s="46" t="s">
        <v>6763</v>
      </c>
      <c r="B3234" s="46" t="s">
        <v>6764</v>
      </c>
      <c r="C3234"/>
      <c r="D3234"/>
      <c r="E3234"/>
      <c r="F3234"/>
      <c r="G3234"/>
      <c r="H3234"/>
    </row>
    <row r="3235" spans="1:8">
      <c r="A3235" s="46" t="s">
        <v>6765</v>
      </c>
      <c r="B3235" s="46" t="s">
        <v>6766</v>
      </c>
      <c r="C3235"/>
      <c r="D3235"/>
      <c r="E3235"/>
      <c r="F3235"/>
      <c r="G3235"/>
      <c r="H3235"/>
    </row>
    <row r="3236" spans="1:8">
      <c r="A3236" s="46" t="s">
        <v>6767</v>
      </c>
      <c r="B3236" s="46" t="s">
        <v>6768</v>
      </c>
      <c r="C3236"/>
      <c r="D3236"/>
      <c r="E3236"/>
      <c r="F3236"/>
      <c r="G3236"/>
      <c r="H3236"/>
    </row>
    <row r="3237" spans="1:8">
      <c r="A3237" s="46" t="s">
        <v>6769</v>
      </c>
      <c r="B3237" s="46" t="s">
        <v>6770</v>
      </c>
      <c r="C3237"/>
      <c r="D3237"/>
      <c r="E3237"/>
      <c r="F3237"/>
      <c r="G3237"/>
      <c r="H3237"/>
    </row>
    <row r="3238" spans="1:8">
      <c r="A3238" s="46" t="s">
        <v>6771</v>
      </c>
      <c r="B3238" s="46" t="s">
        <v>6772</v>
      </c>
      <c r="C3238"/>
      <c r="D3238"/>
      <c r="E3238"/>
      <c r="F3238"/>
      <c r="G3238"/>
      <c r="H3238"/>
    </row>
    <row r="3239" spans="1:8">
      <c r="A3239" s="46" t="s">
        <v>6773</v>
      </c>
      <c r="B3239" s="46" t="s">
        <v>6774</v>
      </c>
      <c r="C3239"/>
      <c r="D3239"/>
      <c r="E3239"/>
      <c r="F3239"/>
      <c r="G3239"/>
      <c r="H3239"/>
    </row>
    <row r="3240" spans="1:8">
      <c r="A3240" s="46" t="s">
        <v>6775</v>
      </c>
      <c r="B3240" s="46" t="s">
        <v>6776</v>
      </c>
      <c r="C3240"/>
      <c r="D3240"/>
      <c r="E3240"/>
      <c r="F3240"/>
      <c r="G3240"/>
      <c r="H3240"/>
    </row>
    <row r="3241" spans="1:8">
      <c r="A3241" s="46" t="s">
        <v>6777</v>
      </c>
      <c r="B3241" s="46" t="s">
        <v>6778</v>
      </c>
      <c r="C3241"/>
      <c r="D3241"/>
      <c r="E3241"/>
      <c r="F3241"/>
      <c r="G3241"/>
      <c r="H3241"/>
    </row>
    <row r="3242" spans="1:8">
      <c r="A3242" s="46" t="s">
        <v>6779</v>
      </c>
      <c r="B3242" s="46" t="s">
        <v>6780</v>
      </c>
      <c r="C3242"/>
      <c r="D3242"/>
      <c r="E3242"/>
      <c r="F3242"/>
      <c r="G3242"/>
      <c r="H3242"/>
    </row>
    <row r="3243" spans="1:8">
      <c r="A3243" s="46" t="s">
        <v>6781</v>
      </c>
      <c r="B3243" s="46" t="s">
        <v>6782</v>
      </c>
      <c r="C3243"/>
      <c r="D3243"/>
      <c r="E3243"/>
      <c r="F3243"/>
      <c r="G3243"/>
      <c r="H3243"/>
    </row>
    <row r="3244" spans="1:8">
      <c r="A3244" s="46" t="s">
        <v>6783</v>
      </c>
      <c r="B3244" s="46" t="s">
        <v>6784</v>
      </c>
      <c r="C3244"/>
      <c r="D3244"/>
      <c r="E3244"/>
      <c r="F3244"/>
      <c r="G3244"/>
      <c r="H3244"/>
    </row>
    <row r="3245" spans="1:8">
      <c r="A3245" s="46" t="s">
        <v>6785</v>
      </c>
      <c r="B3245" s="46" t="s">
        <v>6786</v>
      </c>
      <c r="C3245"/>
      <c r="D3245"/>
      <c r="E3245"/>
      <c r="F3245"/>
      <c r="G3245"/>
      <c r="H3245"/>
    </row>
    <row r="3246" spans="1:8">
      <c r="A3246" s="46" t="s">
        <v>6787</v>
      </c>
      <c r="B3246" s="46" t="s">
        <v>6788</v>
      </c>
      <c r="C3246"/>
      <c r="D3246"/>
      <c r="E3246"/>
      <c r="F3246"/>
      <c r="G3246"/>
      <c r="H3246"/>
    </row>
    <row r="3247" spans="1:8">
      <c r="A3247" s="46" t="s">
        <v>6789</v>
      </c>
      <c r="B3247" s="46" t="s">
        <v>6790</v>
      </c>
      <c r="C3247"/>
      <c r="D3247"/>
      <c r="E3247"/>
      <c r="F3247"/>
      <c r="G3247"/>
      <c r="H3247"/>
    </row>
    <row r="3248" spans="1:8">
      <c r="A3248" s="46" t="s">
        <v>6791</v>
      </c>
      <c r="B3248" s="46" t="s">
        <v>6792</v>
      </c>
      <c r="C3248"/>
      <c r="D3248"/>
      <c r="E3248"/>
      <c r="F3248"/>
      <c r="G3248"/>
      <c r="H3248"/>
    </row>
    <row r="3249" spans="1:8">
      <c r="A3249" s="46" t="s">
        <v>6793</v>
      </c>
      <c r="B3249" s="46" t="s">
        <v>6794</v>
      </c>
      <c r="C3249"/>
      <c r="D3249"/>
      <c r="E3249"/>
      <c r="F3249"/>
      <c r="G3249"/>
      <c r="H3249"/>
    </row>
    <row r="3250" spans="1:8">
      <c r="A3250" s="46" t="s">
        <v>6795</v>
      </c>
      <c r="B3250" s="46" t="s">
        <v>6796</v>
      </c>
      <c r="C3250"/>
      <c r="D3250"/>
      <c r="E3250"/>
      <c r="F3250"/>
      <c r="G3250"/>
      <c r="H3250"/>
    </row>
    <row r="3251" spans="1:8">
      <c r="A3251" s="46" t="s">
        <v>6797</v>
      </c>
      <c r="B3251" s="46" t="s">
        <v>6798</v>
      </c>
      <c r="C3251"/>
      <c r="D3251"/>
      <c r="E3251"/>
      <c r="F3251"/>
      <c r="G3251"/>
      <c r="H3251"/>
    </row>
    <row r="3252" spans="1:8">
      <c r="A3252" s="46" t="s">
        <v>6799</v>
      </c>
      <c r="B3252" s="46" t="s">
        <v>6800</v>
      </c>
      <c r="C3252"/>
      <c r="D3252"/>
      <c r="E3252"/>
      <c r="F3252"/>
      <c r="G3252"/>
      <c r="H3252"/>
    </row>
    <row r="3253" spans="1:8">
      <c r="A3253" s="46" t="s">
        <v>6801</v>
      </c>
      <c r="B3253" s="46" t="s">
        <v>6802</v>
      </c>
      <c r="C3253"/>
      <c r="D3253"/>
      <c r="E3253"/>
      <c r="F3253"/>
      <c r="G3253"/>
      <c r="H3253"/>
    </row>
    <row r="3254" spans="1:8">
      <c r="A3254" s="46" t="s">
        <v>6803</v>
      </c>
      <c r="B3254" s="46" t="s">
        <v>6804</v>
      </c>
      <c r="C3254"/>
      <c r="D3254"/>
      <c r="E3254"/>
      <c r="F3254"/>
      <c r="G3254"/>
      <c r="H3254"/>
    </row>
    <row r="3255" spans="1:8">
      <c r="A3255" s="46" t="s">
        <v>6805</v>
      </c>
      <c r="B3255" s="46" t="s">
        <v>6806</v>
      </c>
      <c r="C3255"/>
      <c r="D3255"/>
      <c r="E3255"/>
      <c r="F3255"/>
      <c r="G3255"/>
      <c r="H3255"/>
    </row>
    <row r="3256" spans="1:8">
      <c r="A3256" s="46" t="s">
        <v>6807</v>
      </c>
      <c r="B3256" s="46" t="s">
        <v>6808</v>
      </c>
      <c r="C3256"/>
      <c r="D3256"/>
      <c r="E3256"/>
      <c r="F3256"/>
      <c r="G3256"/>
      <c r="H3256"/>
    </row>
    <row r="3257" spans="1:8">
      <c r="A3257" s="46" t="s">
        <v>6809</v>
      </c>
      <c r="B3257" s="46" t="s">
        <v>6810</v>
      </c>
      <c r="C3257"/>
      <c r="D3257"/>
      <c r="E3257"/>
      <c r="F3257"/>
      <c r="G3257"/>
      <c r="H3257"/>
    </row>
    <row r="3258" spans="1:8">
      <c r="A3258" s="46" t="s">
        <v>6811</v>
      </c>
      <c r="B3258" s="46" t="s">
        <v>6812</v>
      </c>
      <c r="C3258"/>
      <c r="D3258"/>
      <c r="E3258"/>
      <c r="F3258"/>
      <c r="G3258"/>
      <c r="H3258"/>
    </row>
    <row r="3259" spans="1:8">
      <c r="A3259" s="46" t="s">
        <v>6813</v>
      </c>
      <c r="B3259" s="46" t="s">
        <v>6814</v>
      </c>
      <c r="C3259"/>
      <c r="D3259"/>
      <c r="E3259"/>
      <c r="F3259"/>
      <c r="G3259"/>
      <c r="H3259"/>
    </row>
    <row r="3260" spans="1:8">
      <c r="A3260" s="46" t="s">
        <v>6815</v>
      </c>
      <c r="B3260" s="46" t="s">
        <v>6816</v>
      </c>
      <c r="C3260"/>
      <c r="D3260"/>
      <c r="E3260"/>
      <c r="F3260"/>
      <c r="G3260"/>
      <c r="H3260"/>
    </row>
    <row r="3261" spans="1:8">
      <c r="A3261" s="46" t="s">
        <v>6817</v>
      </c>
      <c r="B3261" s="46" t="s">
        <v>6818</v>
      </c>
      <c r="C3261"/>
      <c r="D3261"/>
      <c r="E3261"/>
      <c r="F3261"/>
      <c r="G3261"/>
      <c r="H3261"/>
    </row>
    <row r="3262" spans="1:8">
      <c r="A3262" s="46" t="s">
        <v>6819</v>
      </c>
      <c r="B3262" s="46" t="s">
        <v>6820</v>
      </c>
      <c r="C3262"/>
      <c r="D3262"/>
      <c r="E3262"/>
      <c r="F3262"/>
      <c r="G3262"/>
      <c r="H3262"/>
    </row>
    <row r="3263" spans="1:8">
      <c r="A3263" s="46" t="s">
        <v>6821</v>
      </c>
      <c r="B3263" s="46" t="s">
        <v>6822</v>
      </c>
      <c r="C3263"/>
      <c r="D3263"/>
      <c r="E3263"/>
      <c r="F3263"/>
      <c r="G3263"/>
      <c r="H3263"/>
    </row>
    <row r="3264" spans="1:8">
      <c r="A3264" s="46" t="s">
        <v>6823</v>
      </c>
      <c r="B3264" s="46" t="s">
        <v>6824</v>
      </c>
      <c r="C3264"/>
      <c r="D3264"/>
      <c r="E3264"/>
      <c r="F3264"/>
      <c r="G3264"/>
      <c r="H3264"/>
    </row>
    <row r="3265" spans="1:8">
      <c r="A3265" s="46" t="s">
        <v>6825</v>
      </c>
      <c r="B3265" s="46" t="s">
        <v>6826</v>
      </c>
      <c r="C3265"/>
      <c r="D3265"/>
      <c r="E3265"/>
      <c r="F3265"/>
      <c r="G3265"/>
      <c r="H3265"/>
    </row>
    <row r="3266" spans="1:8">
      <c r="A3266" s="46" t="s">
        <v>6827</v>
      </c>
      <c r="B3266" s="46" t="s">
        <v>6828</v>
      </c>
      <c r="C3266"/>
      <c r="D3266"/>
      <c r="E3266"/>
      <c r="F3266"/>
      <c r="G3266"/>
      <c r="H3266"/>
    </row>
    <row r="3267" spans="1:8">
      <c r="A3267" s="46" t="s">
        <v>6829</v>
      </c>
      <c r="B3267" s="46" t="s">
        <v>6830</v>
      </c>
      <c r="C3267"/>
      <c r="D3267"/>
      <c r="E3267"/>
      <c r="F3267"/>
      <c r="G3267"/>
      <c r="H3267"/>
    </row>
    <row r="3268" spans="1:8">
      <c r="A3268" s="46" t="s">
        <v>6831</v>
      </c>
      <c r="B3268" s="46" t="s">
        <v>6832</v>
      </c>
      <c r="C3268"/>
      <c r="D3268"/>
      <c r="E3268"/>
      <c r="F3268"/>
      <c r="G3268"/>
      <c r="H3268"/>
    </row>
    <row r="3269" spans="1:8">
      <c r="A3269" s="46" t="s">
        <v>6833</v>
      </c>
      <c r="B3269" s="46" t="s">
        <v>6834</v>
      </c>
      <c r="C3269"/>
      <c r="D3269"/>
      <c r="E3269"/>
      <c r="F3269"/>
      <c r="G3269"/>
      <c r="H3269"/>
    </row>
    <row r="3270" spans="1:8">
      <c r="A3270" s="46" t="s">
        <v>6835</v>
      </c>
      <c r="B3270" s="46" t="s">
        <v>6836</v>
      </c>
      <c r="C3270"/>
      <c r="D3270"/>
      <c r="E3270"/>
      <c r="F3270"/>
      <c r="G3270"/>
      <c r="H3270"/>
    </row>
    <row r="3271" spans="1:8">
      <c r="A3271" s="46" t="s">
        <v>6837</v>
      </c>
      <c r="B3271" s="46" t="s">
        <v>6838</v>
      </c>
      <c r="C3271"/>
      <c r="D3271"/>
      <c r="E3271"/>
      <c r="F3271"/>
      <c r="G3271"/>
      <c r="H3271"/>
    </row>
    <row r="3272" spans="1:8">
      <c r="A3272" s="46" t="s">
        <v>6839</v>
      </c>
      <c r="B3272" s="46" t="s">
        <v>6840</v>
      </c>
      <c r="C3272"/>
      <c r="D3272"/>
      <c r="E3272"/>
      <c r="F3272"/>
      <c r="G3272"/>
      <c r="H3272"/>
    </row>
    <row r="3273" spans="1:8">
      <c r="A3273" s="46" t="s">
        <v>6841</v>
      </c>
      <c r="B3273" s="46" t="s">
        <v>6842</v>
      </c>
      <c r="C3273"/>
      <c r="D3273"/>
      <c r="E3273"/>
      <c r="F3273"/>
      <c r="G3273"/>
      <c r="H3273"/>
    </row>
    <row r="3274" spans="1:8">
      <c r="A3274" s="46" t="s">
        <v>6843</v>
      </c>
      <c r="B3274" s="46" t="s">
        <v>6844</v>
      </c>
      <c r="C3274"/>
      <c r="D3274"/>
      <c r="E3274"/>
      <c r="F3274"/>
      <c r="G3274"/>
      <c r="H3274"/>
    </row>
    <row r="3275" spans="1:8">
      <c r="A3275" s="46" t="s">
        <v>6845</v>
      </c>
      <c r="B3275" s="46" t="s">
        <v>6846</v>
      </c>
      <c r="C3275"/>
      <c r="D3275"/>
      <c r="E3275"/>
      <c r="F3275"/>
      <c r="G3275"/>
      <c r="H3275"/>
    </row>
    <row r="3276" spans="1:8">
      <c r="A3276" s="46" t="s">
        <v>6847</v>
      </c>
      <c r="B3276" s="46" t="s">
        <v>6848</v>
      </c>
      <c r="C3276"/>
      <c r="D3276"/>
      <c r="E3276"/>
      <c r="F3276"/>
      <c r="G3276"/>
      <c r="H3276"/>
    </row>
    <row r="3277" spans="1:8">
      <c r="A3277" s="46" t="s">
        <v>6849</v>
      </c>
      <c r="B3277" s="46" t="s">
        <v>6850</v>
      </c>
      <c r="C3277"/>
      <c r="D3277"/>
      <c r="E3277"/>
      <c r="F3277"/>
      <c r="G3277"/>
      <c r="H3277"/>
    </row>
    <row r="3278" spans="1:8">
      <c r="A3278" s="46" t="s">
        <v>6851</v>
      </c>
      <c r="B3278" s="46" t="s">
        <v>6852</v>
      </c>
      <c r="C3278"/>
      <c r="D3278"/>
      <c r="E3278"/>
      <c r="F3278"/>
      <c r="G3278"/>
      <c r="H3278"/>
    </row>
    <row r="3279" spans="1:8">
      <c r="A3279" s="46" t="s">
        <v>6853</v>
      </c>
      <c r="B3279" s="46" t="s">
        <v>6854</v>
      </c>
      <c r="C3279"/>
      <c r="D3279"/>
      <c r="E3279"/>
      <c r="F3279"/>
      <c r="G3279"/>
      <c r="H3279"/>
    </row>
    <row r="3280" spans="1:8">
      <c r="A3280" s="46" t="s">
        <v>6855</v>
      </c>
      <c r="B3280" s="46" t="s">
        <v>6856</v>
      </c>
      <c r="C3280"/>
      <c r="D3280"/>
      <c r="E3280"/>
      <c r="F3280"/>
      <c r="G3280"/>
      <c r="H3280"/>
    </row>
    <row r="3281" spans="1:8">
      <c r="A3281" s="46" t="s">
        <v>6857</v>
      </c>
      <c r="B3281" s="46" t="s">
        <v>6858</v>
      </c>
      <c r="C3281"/>
      <c r="D3281"/>
      <c r="E3281"/>
      <c r="F3281"/>
      <c r="G3281"/>
      <c r="H3281"/>
    </row>
    <row r="3282" spans="1:8">
      <c r="A3282" s="46" t="s">
        <v>6859</v>
      </c>
      <c r="B3282" s="46" t="s">
        <v>6860</v>
      </c>
      <c r="C3282"/>
      <c r="D3282"/>
      <c r="E3282"/>
      <c r="F3282"/>
      <c r="G3282"/>
      <c r="H3282"/>
    </row>
    <row r="3283" spans="1:8">
      <c r="A3283" s="46" t="s">
        <v>6861</v>
      </c>
      <c r="B3283" s="46" t="s">
        <v>6862</v>
      </c>
      <c r="C3283"/>
      <c r="D3283"/>
      <c r="E3283"/>
      <c r="F3283"/>
      <c r="G3283"/>
      <c r="H3283"/>
    </row>
    <row r="3284" spans="1:8">
      <c r="A3284" s="46" t="s">
        <v>6863</v>
      </c>
      <c r="B3284" s="46" t="s">
        <v>6864</v>
      </c>
      <c r="C3284"/>
      <c r="D3284"/>
      <c r="E3284"/>
      <c r="F3284"/>
      <c r="G3284"/>
      <c r="H3284"/>
    </row>
    <row r="3285" spans="1:8">
      <c r="A3285" s="46" t="s">
        <v>6865</v>
      </c>
      <c r="B3285" s="46" t="s">
        <v>6866</v>
      </c>
      <c r="C3285"/>
      <c r="D3285"/>
      <c r="E3285"/>
      <c r="F3285"/>
      <c r="G3285"/>
      <c r="H3285"/>
    </row>
    <row r="3286" spans="1:8">
      <c r="A3286" s="46" t="s">
        <v>6867</v>
      </c>
      <c r="B3286" s="46" t="s">
        <v>6868</v>
      </c>
      <c r="C3286"/>
      <c r="D3286"/>
      <c r="E3286"/>
      <c r="F3286"/>
      <c r="G3286"/>
      <c r="H3286"/>
    </row>
    <row r="3287" spans="1:8">
      <c r="A3287" s="46" t="s">
        <v>6869</v>
      </c>
      <c r="B3287" s="46" t="s">
        <v>6870</v>
      </c>
      <c r="C3287"/>
      <c r="D3287"/>
      <c r="E3287"/>
      <c r="F3287"/>
      <c r="G3287"/>
      <c r="H3287"/>
    </row>
    <row r="3288" spans="1:8">
      <c r="A3288" s="46" t="s">
        <v>6871</v>
      </c>
      <c r="B3288" s="46" t="s">
        <v>6872</v>
      </c>
      <c r="C3288"/>
      <c r="D3288"/>
      <c r="E3288"/>
      <c r="F3288"/>
      <c r="G3288"/>
      <c r="H3288"/>
    </row>
    <row r="3289" spans="1:8">
      <c r="A3289" s="46" t="s">
        <v>6873</v>
      </c>
      <c r="B3289" s="46" t="s">
        <v>6874</v>
      </c>
      <c r="C3289"/>
      <c r="D3289"/>
      <c r="E3289"/>
      <c r="F3289"/>
      <c r="G3289"/>
      <c r="H3289"/>
    </row>
    <row r="3290" spans="1:8">
      <c r="A3290" s="46" t="s">
        <v>6875</v>
      </c>
      <c r="B3290" s="46" t="s">
        <v>6876</v>
      </c>
      <c r="C3290"/>
      <c r="D3290"/>
      <c r="E3290"/>
      <c r="F3290"/>
      <c r="G3290"/>
      <c r="H3290"/>
    </row>
    <row r="3291" spans="1:8">
      <c r="A3291" s="46" t="s">
        <v>6877</v>
      </c>
      <c r="B3291" s="46" t="s">
        <v>6878</v>
      </c>
      <c r="C3291"/>
      <c r="D3291"/>
      <c r="E3291"/>
      <c r="F3291"/>
      <c r="G3291"/>
      <c r="H3291"/>
    </row>
    <row r="3292" spans="1:8">
      <c r="A3292" s="46" t="s">
        <v>6879</v>
      </c>
      <c r="B3292" s="46" t="s">
        <v>6880</v>
      </c>
      <c r="C3292"/>
      <c r="D3292"/>
      <c r="E3292"/>
      <c r="F3292"/>
      <c r="G3292"/>
      <c r="H3292"/>
    </row>
    <row r="3293" spans="1:8">
      <c r="A3293" s="46" t="s">
        <v>6881</v>
      </c>
      <c r="B3293" s="46" t="s">
        <v>6882</v>
      </c>
      <c r="C3293"/>
      <c r="D3293"/>
      <c r="E3293"/>
      <c r="F3293"/>
      <c r="G3293"/>
      <c r="H3293"/>
    </row>
    <row r="3294" spans="1:8">
      <c r="A3294" s="46" t="s">
        <v>6883</v>
      </c>
      <c r="B3294" s="46" t="s">
        <v>6884</v>
      </c>
      <c r="C3294"/>
      <c r="D3294"/>
      <c r="E3294"/>
      <c r="F3294"/>
      <c r="G3294"/>
      <c r="H3294"/>
    </row>
    <row r="3295" spans="1:8">
      <c r="A3295" s="46" t="s">
        <v>6885</v>
      </c>
      <c r="B3295" s="46" t="s">
        <v>6886</v>
      </c>
      <c r="C3295"/>
      <c r="D3295"/>
      <c r="E3295"/>
      <c r="F3295"/>
      <c r="G3295"/>
      <c r="H3295"/>
    </row>
    <row r="3296" spans="1:8">
      <c r="A3296" s="46" t="s">
        <v>6887</v>
      </c>
      <c r="B3296" s="46" t="s">
        <v>6888</v>
      </c>
      <c r="C3296"/>
      <c r="D3296"/>
      <c r="E3296"/>
      <c r="F3296"/>
      <c r="G3296"/>
      <c r="H3296"/>
    </row>
    <row r="3297" spans="1:8">
      <c r="A3297" s="46" t="s">
        <v>6889</v>
      </c>
      <c r="B3297" s="46" t="s">
        <v>6890</v>
      </c>
      <c r="C3297"/>
      <c r="D3297"/>
      <c r="E3297"/>
      <c r="F3297"/>
      <c r="G3297"/>
      <c r="H3297"/>
    </row>
    <row r="3298" spans="1:8">
      <c r="A3298" s="46" t="s">
        <v>6891</v>
      </c>
      <c r="B3298" s="46" t="s">
        <v>6892</v>
      </c>
      <c r="C3298"/>
      <c r="D3298"/>
      <c r="E3298"/>
      <c r="F3298"/>
      <c r="G3298"/>
      <c r="H3298"/>
    </row>
    <row r="3299" spans="1:8">
      <c r="A3299" s="46" t="s">
        <v>6893</v>
      </c>
      <c r="B3299" s="46" t="s">
        <v>6894</v>
      </c>
      <c r="C3299"/>
      <c r="D3299"/>
      <c r="E3299"/>
      <c r="F3299"/>
      <c r="G3299"/>
      <c r="H3299"/>
    </row>
    <row r="3300" spans="1:8">
      <c r="A3300" s="46" t="s">
        <v>6895</v>
      </c>
      <c r="B3300" s="46" t="s">
        <v>6896</v>
      </c>
      <c r="C3300"/>
      <c r="D3300"/>
      <c r="E3300"/>
      <c r="F3300"/>
      <c r="G3300"/>
      <c r="H3300"/>
    </row>
    <row r="3301" spans="1:8">
      <c r="A3301" s="46" t="s">
        <v>6897</v>
      </c>
      <c r="B3301" s="46" t="s">
        <v>6898</v>
      </c>
      <c r="C3301"/>
      <c r="D3301"/>
      <c r="E3301"/>
      <c r="F3301"/>
      <c r="G3301"/>
      <c r="H3301"/>
    </row>
    <row r="3302" spans="1:8">
      <c r="A3302" s="46" t="s">
        <v>6899</v>
      </c>
      <c r="B3302" s="46" t="s">
        <v>6900</v>
      </c>
      <c r="C3302"/>
      <c r="D3302"/>
      <c r="E3302"/>
      <c r="F3302"/>
      <c r="G3302"/>
      <c r="H3302"/>
    </row>
    <row r="3303" spans="1:8">
      <c r="A3303" s="46" t="s">
        <v>6901</v>
      </c>
      <c r="B3303" s="46" t="s">
        <v>6902</v>
      </c>
      <c r="C3303"/>
      <c r="D3303"/>
      <c r="E3303"/>
      <c r="F3303"/>
      <c r="G3303"/>
      <c r="H3303"/>
    </row>
    <row r="3304" spans="1:8">
      <c r="A3304" s="46" t="s">
        <v>6903</v>
      </c>
      <c r="B3304" s="46" t="s">
        <v>6904</v>
      </c>
      <c r="C3304"/>
      <c r="D3304"/>
      <c r="E3304"/>
      <c r="F3304"/>
      <c r="G3304"/>
      <c r="H3304"/>
    </row>
    <row r="3305" spans="1:8">
      <c r="A3305" s="46" t="s">
        <v>6905</v>
      </c>
      <c r="B3305" s="46" t="s">
        <v>6906</v>
      </c>
      <c r="C3305"/>
      <c r="D3305"/>
      <c r="E3305"/>
      <c r="F3305"/>
      <c r="G3305"/>
      <c r="H3305"/>
    </row>
    <row r="3306" spans="1:8">
      <c r="A3306" s="46" t="s">
        <v>6907</v>
      </c>
      <c r="B3306" s="46" t="s">
        <v>6908</v>
      </c>
      <c r="C3306"/>
      <c r="D3306"/>
      <c r="E3306"/>
      <c r="F3306"/>
      <c r="G3306"/>
      <c r="H3306"/>
    </row>
    <row r="3307" spans="1:8">
      <c r="A3307" s="46" t="s">
        <v>6909</v>
      </c>
      <c r="B3307" s="46" t="s">
        <v>6910</v>
      </c>
      <c r="C3307"/>
      <c r="D3307"/>
      <c r="E3307"/>
      <c r="F3307"/>
      <c r="G3307"/>
      <c r="H3307"/>
    </row>
    <row r="3308" spans="1:8">
      <c r="A3308" s="46" t="s">
        <v>6911</v>
      </c>
      <c r="B3308" s="46" t="s">
        <v>6912</v>
      </c>
      <c r="C3308"/>
      <c r="D3308"/>
      <c r="E3308"/>
      <c r="F3308"/>
      <c r="G3308"/>
      <c r="H3308"/>
    </row>
    <row r="3309" spans="1:8">
      <c r="A3309" s="46" t="s">
        <v>6913</v>
      </c>
      <c r="B3309" s="46" t="s">
        <v>6914</v>
      </c>
      <c r="C3309"/>
      <c r="D3309"/>
      <c r="E3309"/>
      <c r="F3309"/>
      <c r="G3309"/>
      <c r="H3309"/>
    </row>
    <row r="3310" spans="1:8">
      <c r="A3310" s="46" t="s">
        <v>6915</v>
      </c>
      <c r="B3310" s="46" t="s">
        <v>6916</v>
      </c>
      <c r="C3310"/>
      <c r="D3310"/>
      <c r="E3310"/>
      <c r="F3310"/>
      <c r="G3310"/>
      <c r="H3310"/>
    </row>
    <row r="3311" spans="1:8">
      <c r="A3311" s="46" t="s">
        <v>6917</v>
      </c>
      <c r="B3311" s="46" t="s">
        <v>6918</v>
      </c>
      <c r="C3311"/>
      <c r="D3311"/>
      <c r="E3311"/>
      <c r="F3311"/>
      <c r="G3311"/>
      <c r="H3311"/>
    </row>
    <row r="3312" spans="1:8">
      <c r="A3312" s="46" t="s">
        <v>6919</v>
      </c>
      <c r="B3312" s="46" t="s">
        <v>6920</v>
      </c>
      <c r="C3312"/>
      <c r="D3312"/>
      <c r="E3312"/>
      <c r="F3312"/>
      <c r="G3312"/>
      <c r="H3312"/>
    </row>
    <row r="3313" spans="1:8">
      <c r="A3313" s="46" t="s">
        <v>6921</v>
      </c>
      <c r="B3313" s="46" t="s">
        <v>6922</v>
      </c>
      <c r="C3313"/>
      <c r="D3313"/>
      <c r="E3313"/>
      <c r="F3313"/>
      <c r="G3313"/>
      <c r="H3313"/>
    </row>
    <row r="3314" spans="1:8">
      <c r="A3314" s="46" t="s">
        <v>6923</v>
      </c>
      <c r="B3314" s="46" t="s">
        <v>6924</v>
      </c>
      <c r="C3314"/>
      <c r="D3314"/>
      <c r="E3314"/>
      <c r="F3314"/>
      <c r="G3314"/>
      <c r="H3314"/>
    </row>
    <row r="3315" spans="1:8">
      <c r="A3315" s="46" t="s">
        <v>6925</v>
      </c>
      <c r="B3315" s="46" t="s">
        <v>6926</v>
      </c>
      <c r="C3315"/>
      <c r="D3315"/>
      <c r="E3315"/>
      <c r="F3315"/>
      <c r="G3315"/>
      <c r="H3315"/>
    </row>
    <row r="3316" spans="1:8">
      <c r="A3316" s="46" t="s">
        <v>6927</v>
      </c>
      <c r="B3316" s="46" t="s">
        <v>6928</v>
      </c>
      <c r="C3316"/>
      <c r="D3316"/>
      <c r="E3316"/>
      <c r="F3316"/>
      <c r="G3316"/>
      <c r="H3316"/>
    </row>
    <row r="3317" spans="1:8">
      <c r="A3317" s="46" t="s">
        <v>6929</v>
      </c>
      <c r="B3317" s="46" t="s">
        <v>6930</v>
      </c>
      <c r="C3317"/>
      <c r="D3317"/>
      <c r="E3317"/>
      <c r="F3317"/>
      <c r="G3317"/>
      <c r="H3317"/>
    </row>
    <row r="3318" spans="1:8">
      <c r="A3318" s="46" t="s">
        <v>6931</v>
      </c>
      <c r="B3318" s="46" t="s">
        <v>6932</v>
      </c>
      <c r="C3318"/>
      <c r="D3318"/>
      <c r="E3318"/>
      <c r="F3318"/>
      <c r="G3318"/>
      <c r="H3318"/>
    </row>
    <row r="3319" spans="1:8">
      <c r="A3319" s="46" t="s">
        <v>6933</v>
      </c>
      <c r="B3319" s="46" t="s">
        <v>6934</v>
      </c>
      <c r="C3319"/>
      <c r="D3319"/>
      <c r="E3319"/>
      <c r="F3319"/>
      <c r="G3319"/>
      <c r="H3319"/>
    </row>
    <row r="3320" spans="1:8">
      <c r="A3320" s="46" t="s">
        <v>6935</v>
      </c>
      <c r="B3320" s="46" t="s">
        <v>6936</v>
      </c>
      <c r="C3320"/>
      <c r="D3320"/>
      <c r="E3320"/>
      <c r="F3320"/>
      <c r="G3320"/>
      <c r="H3320"/>
    </row>
    <row r="3321" spans="1:8">
      <c r="A3321" s="46" t="s">
        <v>6937</v>
      </c>
      <c r="B3321" s="46" t="s">
        <v>6938</v>
      </c>
      <c r="C3321"/>
      <c r="D3321"/>
      <c r="E3321"/>
      <c r="F3321"/>
      <c r="G3321"/>
      <c r="H3321"/>
    </row>
    <row r="3322" spans="1:8">
      <c r="A3322" s="46" t="s">
        <v>6939</v>
      </c>
      <c r="B3322" s="46" t="s">
        <v>6940</v>
      </c>
      <c r="C3322"/>
      <c r="D3322"/>
      <c r="E3322"/>
      <c r="F3322"/>
      <c r="G3322"/>
      <c r="H3322"/>
    </row>
    <row r="3323" spans="1:8">
      <c r="A3323" s="46" t="s">
        <v>6941</v>
      </c>
      <c r="B3323" s="46" t="s">
        <v>6942</v>
      </c>
      <c r="C3323"/>
      <c r="D3323"/>
      <c r="E3323"/>
      <c r="F3323"/>
      <c r="G3323"/>
      <c r="H3323"/>
    </row>
    <row r="3324" spans="1:8">
      <c r="A3324" s="46" t="s">
        <v>6943</v>
      </c>
      <c r="B3324" s="46" t="s">
        <v>6944</v>
      </c>
      <c r="C3324"/>
      <c r="D3324"/>
      <c r="E3324"/>
      <c r="F3324"/>
      <c r="G3324"/>
      <c r="H3324"/>
    </row>
    <row r="3325" spans="1:8">
      <c r="A3325" s="46" t="s">
        <v>6945</v>
      </c>
      <c r="B3325" s="46" t="s">
        <v>6946</v>
      </c>
      <c r="C3325"/>
      <c r="D3325"/>
      <c r="E3325"/>
      <c r="F3325"/>
      <c r="G3325"/>
      <c r="H3325"/>
    </row>
    <row r="3326" spans="1:8">
      <c r="A3326" s="46" t="s">
        <v>6947</v>
      </c>
      <c r="B3326" s="46" t="s">
        <v>6948</v>
      </c>
      <c r="C3326"/>
      <c r="D3326"/>
      <c r="E3326"/>
      <c r="F3326"/>
      <c r="G3326"/>
      <c r="H3326"/>
    </row>
    <row r="3327" spans="1:8">
      <c r="A3327" s="46" t="s">
        <v>6949</v>
      </c>
      <c r="B3327" s="46" t="s">
        <v>6950</v>
      </c>
      <c r="C3327"/>
      <c r="D3327"/>
      <c r="E3327"/>
      <c r="F3327"/>
      <c r="G3327"/>
      <c r="H3327"/>
    </row>
    <row r="3328" spans="1:8">
      <c r="A3328" s="46" t="s">
        <v>6951</v>
      </c>
      <c r="B3328" s="46" t="s">
        <v>6952</v>
      </c>
      <c r="C3328"/>
      <c r="D3328"/>
      <c r="E3328"/>
      <c r="F3328"/>
      <c r="G3328"/>
      <c r="H3328"/>
    </row>
    <row r="3329" spans="1:8">
      <c r="A3329" s="46" t="s">
        <v>6953</v>
      </c>
      <c r="B3329" s="46" t="s">
        <v>6954</v>
      </c>
      <c r="C3329"/>
      <c r="D3329"/>
      <c r="E3329"/>
      <c r="F3329"/>
      <c r="G3329"/>
      <c r="H3329"/>
    </row>
    <row r="3330" spans="1:8">
      <c r="A3330" s="46" t="s">
        <v>6955</v>
      </c>
      <c r="B3330" s="46" t="s">
        <v>6956</v>
      </c>
      <c r="C3330"/>
      <c r="D3330"/>
      <c r="E3330"/>
      <c r="F3330"/>
      <c r="G3330"/>
      <c r="H3330"/>
    </row>
    <row r="3331" spans="1:8">
      <c r="A3331" s="46" t="s">
        <v>6957</v>
      </c>
      <c r="B3331" s="46" t="s">
        <v>6958</v>
      </c>
      <c r="C3331"/>
      <c r="D3331"/>
      <c r="E3331"/>
      <c r="F3331"/>
      <c r="G3331"/>
      <c r="H3331"/>
    </row>
    <row r="3332" spans="1:8">
      <c r="A3332" s="46" t="s">
        <v>6959</v>
      </c>
      <c r="B3332" s="46" t="s">
        <v>6960</v>
      </c>
      <c r="C3332"/>
      <c r="D3332"/>
      <c r="E3332"/>
      <c r="F3332"/>
      <c r="G3332"/>
      <c r="H3332"/>
    </row>
    <row r="3333" spans="1:8">
      <c r="A3333" s="46" t="s">
        <v>6961</v>
      </c>
      <c r="B3333" s="46" t="s">
        <v>6962</v>
      </c>
      <c r="C3333"/>
      <c r="D3333"/>
      <c r="E3333"/>
      <c r="F3333"/>
      <c r="G3333"/>
      <c r="H3333"/>
    </row>
    <row r="3334" spans="1:8">
      <c r="A3334" s="46" t="s">
        <v>6963</v>
      </c>
      <c r="B3334" s="46" t="s">
        <v>6964</v>
      </c>
      <c r="C3334"/>
      <c r="D3334"/>
      <c r="E3334"/>
      <c r="F3334"/>
      <c r="G3334"/>
      <c r="H3334"/>
    </row>
    <row r="3335" spans="1:8">
      <c r="A3335" s="46" t="s">
        <v>6965</v>
      </c>
      <c r="B3335" s="46" t="s">
        <v>6966</v>
      </c>
      <c r="C3335"/>
      <c r="D3335"/>
      <c r="E3335"/>
      <c r="F3335"/>
      <c r="G3335"/>
      <c r="H3335"/>
    </row>
    <row r="3336" spans="1:8">
      <c r="A3336" s="46" t="s">
        <v>6967</v>
      </c>
      <c r="B3336" s="46" t="s">
        <v>6968</v>
      </c>
      <c r="C3336"/>
      <c r="D3336"/>
      <c r="E3336"/>
      <c r="F3336"/>
      <c r="G3336"/>
      <c r="H3336"/>
    </row>
    <row r="3337" spans="1:8">
      <c r="A3337" s="46" t="s">
        <v>6969</v>
      </c>
      <c r="B3337" s="46" t="s">
        <v>6970</v>
      </c>
      <c r="C3337"/>
      <c r="D3337"/>
      <c r="E3337"/>
      <c r="F3337"/>
      <c r="G3337"/>
      <c r="H3337"/>
    </row>
    <row r="3338" spans="1:8">
      <c r="A3338" s="46" t="s">
        <v>6971</v>
      </c>
      <c r="B3338" s="46" t="s">
        <v>6972</v>
      </c>
      <c r="C3338"/>
      <c r="D3338"/>
      <c r="E3338"/>
      <c r="F3338"/>
      <c r="G3338"/>
      <c r="H3338"/>
    </row>
    <row r="3339" spans="1:8">
      <c r="A3339" s="46" t="s">
        <v>6973</v>
      </c>
      <c r="B3339" s="46" t="s">
        <v>6974</v>
      </c>
      <c r="C3339"/>
      <c r="D3339"/>
      <c r="E3339"/>
      <c r="F3339"/>
      <c r="G3339"/>
      <c r="H3339"/>
    </row>
    <row r="3340" spans="1:8">
      <c r="A3340" s="46" t="s">
        <v>6975</v>
      </c>
      <c r="B3340" s="46" t="s">
        <v>6976</v>
      </c>
      <c r="C3340"/>
      <c r="D3340"/>
      <c r="E3340"/>
      <c r="F3340"/>
      <c r="G3340"/>
      <c r="H3340"/>
    </row>
    <row r="3341" spans="1:8">
      <c r="A3341" s="46" t="s">
        <v>6977</v>
      </c>
      <c r="B3341" s="46" t="s">
        <v>6978</v>
      </c>
      <c r="C3341"/>
      <c r="D3341"/>
      <c r="E3341"/>
      <c r="F3341"/>
      <c r="G3341"/>
      <c r="H3341"/>
    </row>
    <row r="3342" spans="1:8">
      <c r="A3342" s="46" t="s">
        <v>6979</v>
      </c>
      <c r="B3342" s="46" t="s">
        <v>6980</v>
      </c>
      <c r="C3342"/>
      <c r="D3342"/>
      <c r="E3342"/>
      <c r="F3342"/>
      <c r="G3342"/>
      <c r="H3342"/>
    </row>
    <row r="3343" spans="1:8">
      <c r="A3343" s="46" t="s">
        <v>6981</v>
      </c>
      <c r="B3343" s="46" t="s">
        <v>6982</v>
      </c>
      <c r="C3343"/>
      <c r="D3343"/>
      <c r="E3343"/>
      <c r="F3343"/>
      <c r="G3343"/>
      <c r="H3343"/>
    </row>
    <row r="3344" spans="1:8">
      <c r="A3344" s="46" t="s">
        <v>6983</v>
      </c>
      <c r="B3344" s="46" t="s">
        <v>6984</v>
      </c>
      <c r="C3344"/>
      <c r="D3344"/>
      <c r="E3344"/>
      <c r="F3344"/>
      <c r="G3344"/>
      <c r="H3344"/>
    </row>
    <row r="3345" spans="1:8">
      <c r="A3345" s="46" t="s">
        <v>6985</v>
      </c>
      <c r="B3345" s="46" t="s">
        <v>6986</v>
      </c>
      <c r="C3345"/>
      <c r="D3345"/>
      <c r="E3345"/>
      <c r="F3345"/>
      <c r="G3345"/>
      <c r="H3345"/>
    </row>
    <row r="3346" spans="1:8">
      <c r="A3346" s="46" t="s">
        <v>6987</v>
      </c>
      <c r="B3346" s="46" t="s">
        <v>6988</v>
      </c>
      <c r="C3346"/>
      <c r="D3346"/>
      <c r="E3346"/>
      <c r="F3346"/>
      <c r="G3346"/>
      <c r="H3346"/>
    </row>
    <row r="3347" spans="1:8">
      <c r="A3347" s="46" t="s">
        <v>6989</v>
      </c>
      <c r="B3347" s="46" t="s">
        <v>6990</v>
      </c>
      <c r="C3347"/>
      <c r="D3347"/>
      <c r="E3347"/>
      <c r="F3347"/>
      <c r="G3347"/>
      <c r="H3347"/>
    </row>
    <row r="3348" spans="1:8">
      <c r="A3348" s="46" t="s">
        <v>6991</v>
      </c>
      <c r="B3348" s="46" t="s">
        <v>6992</v>
      </c>
      <c r="C3348"/>
      <c r="D3348"/>
      <c r="E3348"/>
      <c r="F3348"/>
      <c r="G3348"/>
      <c r="H3348"/>
    </row>
    <row r="3349" spans="1:8">
      <c r="A3349" s="46" t="s">
        <v>6993</v>
      </c>
      <c r="B3349" s="46" t="s">
        <v>6994</v>
      </c>
      <c r="C3349"/>
      <c r="D3349"/>
      <c r="E3349"/>
      <c r="F3349"/>
      <c r="G3349"/>
      <c r="H3349"/>
    </row>
    <row r="3350" spans="1:8">
      <c r="A3350" s="46" t="s">
        <v>6995</v>
      </c>
      <c r="B3350" s="46" t="s">
        <v>6996</v>
      </c>
      <c r="C3350"/>
      <c r="D3350"/>
      <c r="E3350"/>
      <c r="F3350"/>
      <c r="G3350"/>
      <c r="H3350"/>
    </row>
    <row r="3351" spans="1:8">
      <c r="A3351" s="46" t="s">
        <v>6997</v>
      </c>
      <c r="B3351" s="46" t="s">
        <v>6998</v>
      </c>
      <c r="C3351"/>
      <c r="D3351"/>
      <c r="E3351"/>
      <c r="F3351"/>
      <c r="G3351"/>
      <c r="H3351"/>
    </row>
    <row r="3352" spans="1:8">
      <c r="A3352" s="46" t="s">
        <v>6999</v>
      </c>
      <c r="B3352" s="46" t="s">
        <v>7000</v>
      </c>
      <c r="C3352"/>
      <c r="D3352"/>
      <c r="E3352"/>
      <c r="F3352"/>
      <c r="G3352"/>
      <c r="H3352"/>
    </row>
    <row r="3353" spans="1:8">
      <c r="A3353" s="46" t="s">
        <v>7001</v>
      </c>
      <c r="B3353" s="46" t="s">
        <v>7002</v>
      </c>
      <c r="C3353"/>
      <c r="D3353"/>
      <c r="E3353"/>
      <c r="F3353"/>
      <c r="G3353"/>
      <c r="H3353"/>
    </row>
    <row r="3354" spans="1:8">
      <c r="A3354" s="46" t="s">
        <v>7003</v>
      </c>
      <c r="B3354" s="46" t="s">
        <v>7004</v>
      </c>
      <c r="C3354"/>
      <c r="D3354"/>
      <c r="E3354"/>
      <c r="F3354"/>
      <c r="G3354"/>
      <c r="H3354"/>
    </row>
    <row r="3355" spans="1:8">
      <c r="A3355" s="46" t="s">
        <v>7005</v>
      </c>
      <c r="B3355" s="46" t="s">
        <v>7006</v>
      </c>
      <c r="C3355"/>
      <c r="D3355"/>
      <c r="E3355"/>
      <c r="F3355"/>
      <c r="G3355"/>
      <c r="H3355"/>
    </row>
    <row r="3356" spans="1:8">
      <c r="A3356" s="46" t="s">
        <v>7007</v>
      </c>
      <c r="B3356" s="46" t="s">
        <v>7008</v>
      </c>
      <c r="C3356"/>
      <c r="D3356"/>
      <c r="E3356"/>
      <c r="F3356"/>
      <c r="G3356"/>
      <c r="H3356"/>
    </row>
    <row r="3357" spans="1:8">
      <c r="A3357" s="46" t="s">
        <v>7009</v>
      </c>
      <c r="B3357" s="46" t="s">
        <v>7010</v>
      </c>
      <c r="C3357"/>
      <c r="D3357"/>
      <c r="E3357"/>
      <c r="F3357"/>
      <c r="G3357"/>
      <c r="H3357"/>
    </row>
    <row r="3358" spans="1:8">
      <c r="A3358" s="46" t="s">
        <v>7011</v>
      </c>
      <c r="B3358" s="46" t="s">
        <v>7012</v>
      </c>
      <c r="C3358"/>
      <c r="D3358"/>
      <c r="E3358"/>
      <c r="F3358"/>
      <c r="G3358"/>
      <c r="H3358"/>
    </row>
    <row r="3359" spans="1:8">
      <c r="A3359" s="46" t="s">
        <v>7013</v>
      </c>
      <c r="B3359" s="46" t="s">
        <v>7014</v>
      </c>
      <c r="C3359"/>
      <c r="D3359"/>
      <c r="E3359"/>
      <c r="F3359"/>
      <c r="G3359"/>
      <c r="H3359"/>
    </row>
    <row r="3360" spans="1:8">
      <c r="A3360" s="46" t="s">
        <v>7015</v>
      </c>
      <c r="B3360" s="46" t="s">
        <v>7016</v>
      </c>
      <c r="C3360"/>
      <c r="D3360"/>
      <c r="E3360"/>
      <c r="F3360"/>
      <c r="G3360"/>
      <c r="H3360"/>
    </row>
    <row r="3361" spans="1:8">
      <c r="A3361" s="46" t="s">
        <v>7017</v>
      </c>
      <c r="B3361" s="46" t="s">
        <v>7018</v>
      </c>
      <c r="C3361"/>
      <c r="D3361"/>
      <c r="E3361"/>
      <c r="F3361"/>
      <c r="G3361"/>
      <c r="H3361"/>
    </row>
    <row r="3362" spans="1:8">
      <c r="A3362" s="46" t="s">
        <v>7019</v>
      </c>
      <c r="B3362" s="46" t="s">
        <v>7020</v>
      </c>
      <c r="C3362"/>
      <c r="D3362"/>
      <c r="E3362"/>
      <c r="F3362"/>
      <c r="G3362"/>
      <c r="H3362"/>
    </row>
    <row r="3363" spans="1:8">
      <c r="A3363" s="46" t="s">
        <v>7021</v>
      </c>
      <c r="B3363" s="46" t="s">
        <v>7022</v>
      </c>
      <c r="C3363"/>
      <c r="D3363"/>
      <c r="E3363"/>
      <c r="F3363"/>
      <c r="G3363"/>
      <c r="H3363"/>
    </row>
    <row r="3364" spans="1:8">
      <c r="A3364" s="46" t="s">
        <v>7023</v>
      </c>
      <c r="B3364" s="46" t="s">
        <v>7024</v>
      </c>
      <c r="C3364"/>
      <c r="D3364"/>
      <c r="E3364"/>
      <c r="F3364"/>
      <c r="G3364"/>
      <c r="H3364"/>
    </row>
    <row r="3365" spans="1:8">
      <c r="A3365" s="46" t="s">
        <v>7025</v>
      </c>
      <c r="B3365" s="46" t="s">
        <v>7026</v>
      </c>
      <c r="C3365"/>
      <c r="D3365"/>
      <c r="E3365"/>
      <c r="F3365"/>
      <c r="G3365"/>
      <c r="H3365"/>
    </row>
    <row r="3366" spans="1:8">
      <c r="A3366" s="46" t="s">
        <v>7027</v>
      </c>
      <c r="B3366" s="46" t="s">
        <v>7028</v>
      </c>
      <c r="C3366"/>
      <c r="D3366"/>
      <c r="E3366"/>
      <c r="F3366"/>
      <c r="G3366"/>
      <c r="H3366"/>
    </row>
    <row r="3367" spans="1:8">
      <c r="A3367" s="46" t="s">
        <v>7029</v>
      </c>
      <c r="B3367" s="46" t="s">
        <v>7030</v>
      </c>
      <c r="C3367"/>
      <c r="D3367"/>
      <c r="E3367"/>
      <c r="F3367"/>
      <c r="G3367"/>
      <c r="H3367"/>
    </row>
    <row r="3368" spans="1:8">
      <c r="A3368" s="46" t="s">
        <v>7031</v>
      </c>
      <c r="B3368" s="46" t="s">
        <v>7032</v>
      </c>
      <c r="C3368"/>
      <c r="D3368"/>
      <c r="E3368"/>
      <c r="F3368"/>
      <c r="G3368"/>
      <c r="H3368"/>
    </row>
    <row r="3369" spans="1:8">
      <c r="A3369" s="46" t="s">
        <v>7033</v>
      </c>
      <c r="B3369" s="46" t="s">
        <v>7034</v>
      </c>
      <c r="C3369"/>
      <c r="D3369"/>
      <c r="E3369"/>
      <c r="F3369"/>
      <c r="G3369"/>
      <c r="H3369"/>
    </row>
    <row r="3370" spans="1:8">
      <c r="A3370" s="46" t="s">
        <v>7035</v>
      </c>
      <c r="B3370" s="46" t="s">
        <v>7036</v>
      </c>
      <c r="C3370"/>
      <c r="D3370"/>
      <c r="E3370"/>
      <c r="F3370"/>
      <c r="G3370"/>
      <c r="H3370"/>
    </row>
    <row r="3371" spans="1:8">
      <c r="A3371" s="46" t="s">
        <v>7037</v>
      </c>
      <c r="B3371" s="46" t="s">
        <v>7038</v>
      </c>
      <c r="C3371"/>
      <c r="D3371"/>
      <c r="E3371"/>
      <c r="F3371"/>
      <c r="G3371"/>
      <c r="H3371"/>
    </row>
    <row r="3372" spans="1:8">
      <c r="A3372" s="46" t="s">
        <v>7039</v>
      </c>
      <c r="B3372" s="46" t="s">
        <v>7040</v>
      </c>
      <c r="C3372"/>
      <c r="D3372"/>
      <c r="E3372"/>
      <c r="F3372"/>
      <c r="G3372"/>
      <c r="H3372"/>
    </row>
    <row r="3373" spans="1:8">
      <c r="A3373" s="46" t="s">
        <v>7041</v>
      </c>
      <c r="B3373" s="46" t="s">
        <v>7042</v>
      </c>
      <c r="C3373"/>
      <c r="D3373"/>
      <c r="E3373"/>
      <c r="F3373"/>
      <c r="G3373"/>
      <c r="H3373"/>
    </row>
    <row r="3374" spans="1:8">
      <c r="A3374" s="46" t="s">
        <v>7043</v>
      </c>
      <c r="B3374" s="46" t="s">
        <v>7044</v>
      </c>
      <c r="C3374"/>
      <c r="D3374"/>
      <c r="E3374"/>
      <c r="F3374"/>
      <c r="G3374"/>
      <c r="H3374"/>
    </row>
    <row r="3375" spans="1:8">
      <c r="A3375" s="46" t="s">
        <v>7045</v>
      </c>
      <c r="B3375" s="46" t="s">
        <v>7046</v>
      </c>
      <c r="C3375"/>
      <c r="D3375"/>
      <c r="E3375"/>
      <c r="F3375"/>
      <c r="G3375"/>
      <c r="H3375"/>
    </row>
    <row r="3376" spans="1:8">
      <c r="A3376" s="46" t="s">
        <v>7047</v>
      </c>
      <c r="B3376" s="46" t="s">
        <v>7048</v>
      </c>
      <c r="C3376"/>
      <c r="D3376"/>
      <c r="E3376"/>
      <c r="F3376"/>
      <c r="G3376"/>
      <c r="H3376"/>
    </row>
    <row r="3377" spans="1:8">
      <c r="A3377" s="46" t="s">
        <v>7049</v>
      </c>
      <c r="B3377" s="46" t="s">
        <v>7050</v>
      </c>
      <c r="C3377"/>
      <c r="D3377"/>
      <c r="E3377"/>
      <c r="F3377"/>
      <c r="G3377"/>
      <c r="H3377"/>
    </row>
    <row r="3378" spans="1:8">
      <c r="A3378" s="46" t="s">
        <v>7051</v>
      </c>
      <c r="B3378" s="46" t="s">
        <v>7052</v>
      </c>
      <c r="C3378"/>
      <c r="D3378"/>
      <c r="E3378"/>
      <c r="F3378"/>
      <c r="G3378"/>
      <c r="H3378"/>
    </row>
    <row r="3379" spans="1:8">
      <c r="A3379" s="46" t="s">
        <v>7053</v>
      </c>
      <c r="B3379" s="46" t="s">
        <v>7054</v>
      </c>
      <c r="C3379"/>
      <c r="D3379"/>
      <c r="E3379"/>
      <c r="F3379"/>
      <c r="G3379"/>
      <c r="H3379"/>
    </row>
    <row r="3380" spans="1:8">
      <c r="A3380" s="46" t="s">
        <v>7055</v>
      </c>
      <c r="B3380" s="46" t="s">
        <v>7056</v>
      </c>
      <c r="C3380"/>
      <c r="D3380"/>
      <c r="E3380"/>
      <c r="F3380"/>
      <c r="G3380"/>
      <c r="H3380"/>
    </row>
    <row r="3381" spans="1:8">
      <c r="A3381" s="46" t="s">
        <v>7057</v>
      </c>
      <c r="B3381" s="46" t="s">
        <v>7058</v>
      </c>
      <c r="C3381"/>
      <c r="D3381"/>
      <c r="E3381"/>
      <c r="F3381"/>
      <c r="G3381"/>
      <c r="H3381"/>
    </row>
    <row r="3382" spans="1:8">
      <c r="A3382" s="46" t="s">
        <v>7059</v>
      </c>
      <c r="B3382" s="46" t="s">
        <v>7060</v>
      </c>
      <c r="C3382"/>
      <c r="D3382"/>
      <c r="E3382"/>
      <c r="F3382"/>
      <c r="G3382"/>
      <c r="H3382"/>
    </row>
    <row r="3383" spans="1:8">
      <c r="A3383" s="46" t="s">
        <v>7061</v>
      </c>
      <c r="B3383" s="46" t="s">
        <v>7062</v>
      </c>
      <c r="C3383"/>
      <c r="D3383"/>
      <c r="E3383"/>
      <c r="F3383"/>
      <c r="G3383"/>
      <c r="H3383"/>
    </row>
    <row r="3384" spans="1:8">
      <c r="A3384" s="46" t="s">
        <v>7063</v>
      </c>
      <c r="B3384" s="46" t="s">
        <v>7064</v>
      </c>
      <c r="C3384"/>
      <c r="D3384"/>
      <c r="E3384"/>
      <c r="F3384"/>
      <c r="G3384"/>
      <c r="H3384"/>
    </row>
    <row r="3385" spans="1:8">
      <c r="A3385" s="46" t="s">
        <v>7065</v>
      </c>
      <c r="B3385" s="46" t="s">
        <v>7066</v>
      </c>
      <c r="C3385"/>
      <c r="D3385"/>
      <c r="E3385"/>
      <c r="F3385"/>
      <c r="G3385"/>
      <c r="H3385"/>
    </row>
    <row r="3386" spans="1:8">
      <c r="A3386" s="46" t="s">
        <v>7067</v>
      </c>
      <c r="B3386" s="46" t="s">
        <v>7068</v>
      </c>
      <c r="C3386"/>
      <c r="D3386"/>
      <c r="E3386"/>
      <c r="F3386"/>
      <c r="G3386"/>
      <c r="H3386"/>
    </row>
    <row r="3387" spans="1:8">
      <c r="A3387" s="46" t="s">
        <v>7069</v>
      </c>
      <c r="B3387" s="46" t="s">
        <v>7070</v>
      </c>
      <c r="C3387"/>
      <c r="D3387"/>
      <c r="E3387"/>
      <c r="F3387"/>
      <c r="G3387"/>
      <c r="H3387"/>
    </row>
    <row r="3388" spans="1:8">
      <c r="A3388" s="46" t="s">
        <v>7071</v>
      </c>
      <c r="B3388" s="46" t="s">
        <v>7072</v>
      </c>
      <c r="C3388"/>
      <c r="D3388"/>
      <c r="E3388"/>
      <c r="F3388"/>
      <c r="G3388"/>
      <c r="H3388"/>
    </row>
    <row r="3389" spans="1:8">
      <c r="A3389" s="46" t="s">
        <v>7073</v>
      </c>
      <c r="B3389" s="46" t="s">
        <v>7074</v>
      </c>
      <c r="C3389"/>
      <c r="D3389"/>
      <c r="E3389"/>
      <c r="F3389"/>
      <c r="G3389"/>
      <c r="H3389"/>
    </row>
    <row r="3390" spans="1:8">
      <c r="A3390" s="46" t="s">
        <v>7075</v>
      </c>
      <c r="B3390" s="46" t="s">
        <v>7076</v>
      </c>
      <c r="C3390"/>
      <c r="D3390"/>
      <c r="E3390"/>
      <c r="F3390"/>
      <c r="G3390"/>
      <c r="H3390"/>
    </row>
    <row r="3391" spans="1:8">
      <c r="A3391" s="46" t="s">
        <v>7077</v>
      </c>
      <c r="B3391" s="46" t="s">
        <v>7078</v>
      </c>
      <c r="C3391"/>
      <c r="D3391"/>
      <c r="E3391"/>
      <c r="F3391"/>
      <c r="G3391"/>
      <c r="H3391"/>
    </row>
    <row r="3392" spans="1:8">
      <c r="A3392" s="46" t="s">
        <v>7079</v>
      </c>
      <c r="B3392" s="46" t="s">
        <v>7080</v>
      </c>
      <c r="C3392"/>
      <c r="D3392"/>
      <c r="E3392"/>
      <c r="F3392"/>
      <c r="G3392"/>
      <c r="H3392"/>
    </row>
    <row r="3393" spans="1:8">
      <c r="A3393" s="46" t="s">
        <v>7081</v>
      </c>
      <c r="B3393" s="46" t="s">
        <v>7082</v>
      </c>
      <c r="C3393"/>
      <c r="D3393"/>
      <c r="E3393"/>
      <c r="F3393"/>
      <c r="G3393"/>
      <c r="H3393"/>
    </row>
    <row r="3394" spans="1:8">
      <c r="A3394" s="46" t="s">
        <v>7083</v>
      </c>
      <c r="B3394" s="46" t="s">
        <v>7084</v>
      </c>
      <c r="C3394"/>
      <c r="D3394"/>
      <c r="E3394"/>
      <c r="F3394"/>
      <c r="G3394"/>
      <c r="H3394"/>
    </row>
    <row r="3395" spans="1:8">
      <c r="A3395" s="46" t="s">
        <v>7085</v>
      </c>
      <c r="B3395" s="46" t="s">
        <v>7086</v>
      </c>
      <c r="C3395"/>
      <c r="D3395"/>
      <c r="E3395"/>
      <c r="F3395"/>
      <c r="G3395"/>
      <c r="H3395"/>
    </row>
    <row r="3396" spans="1:8">
      <c r="A3396" s="46" t="s">
        <v>7087</v>
      </c>
      <c r="B3396" s="46" t="s">
        <v>7088</v>
      </c>
      <c r="C3396"/>
      <c r="D3396"/>
      <c r="E3396"/>
      <c r="F3396"/>
      <c r="G3396"/>
      <c r="H3396"/>
    </row>
    <row r="3397" spans="1:8">
      <c r="A3397" s="46" t="s">
        <v>7089</v>
      </c>
      <c r="B3397" s="46" t="s">
        <v>7090</v>
      </c>
      <c r="C3397"/>
      <c r="D3397"/>
      <c r="E3397"/>
      <c r="F3397"/>
      <c r="G3397"/>
      <c r="H3397"/>
    </row>
    <row r="3398" spans="1:8">
      <c r="A3398" s="46" t="s">
        <v>7091</v>
      </c>
      <c r="B3398" s="46" t="s">
        <v>7092</v>
      </c>
      <c r="C3398"/>
      <c r="D3398"/>
      <c r="E3398"/>
      <c r="F3398"/>
      <c r="G3398"/>
      <c r="H3398"/>
    </row>
    <row r="3399" spans="1:8">
      <c r="A3399" s="46" t="s">
        <v>7093</v>
      </c>
      <c r="B3399" s="46" t="s">
        <v>7094</v>
      </c>
      <c r="C3399"/>
      <c r="D3399"/>
      <c r="E3399"/>
      <c r="F3399"/>
      <c r="G3399"/>
      <c r="H3399"/>
    </row>
    <row r="3400" spans="1:8">
      <c r="A3400" s="46" t="s">
        <v>7095</v>
      </c>
      <c r="B3400" s="46" t="s">
        <v>7096</v>
      </c>
      <c r="C3400"/>
      <c r="D3400"/>
      <c r="E3400"/>
      <c r="F3400"/>
      <c r="G3400"/>
      <c r="H3400"/>
    </row>
    <row r="3401" spans="1:8">
      <c r="A3401" s="46" t="s">
        <v>7097</v>
      </c>
      <c r="B3401" s="46" t="s">
        <v>7098</v>
      </c>
      <c r="C3401"/>
      <c r="D3401"/>
      <c r="E3401"/>
      <c r="F3401"/>
      <c r="G3401"/>
      <c r="H3401"/>
    </row>
    <row r="3402" spans="1:8">
      <c r="A3402" s="46" t="s">
        <v>7099</v>
      </c>
      <c r="B3402" s="46" t="s">
        <v>7100</v>
      </c>
      <c r="C3402"/>
      <c r="D3402"/>
      <c r="E3402"/>
      <c r="F3402"/>
      <c r="G3402"/>
      <c r="H3402"/>
    </row>
    <row r="3403" spans="1:8">
      <c r="A3403" s="46" t="s">
        <v>7101</v>
      </c>
      <c r="B3403" s="46" t="s">
        <v>7102</v>
      </c>
      <c r="C3403"/>
      <c r="D3403"/>
      <c r="E3403"/>
      <c r="F3403"/>
      <c r="G3403"/>
      <c r="H3403"/>
    </row>
    <row r="3404" spans="1:8">
      <c r="A3404" s="46" t="s">
        <v>7103</v>
      </c>
      <c r="B3404" s="46" t="s">
        <v>7104</v>
      </c>
      <c r="C3404"/>
      <c r="D3404"/>
      <c r="E3404"/>
      <c r="F3404"/>
      <c r="G3404"/>
      <c r="H3404"/>
    </row>
    <row r="3405" spans="1:8">
      <c r="A3405" s="46" t="s">
        <v>7105</v>
      </c>
      <c r="B3405" s="46" t="s">
        <v>7106</v>
      </c>
      <c r="C3405"/>
      <c r="D3405"/>
      <c r="E3405"/>
      <c r="F3405"/>
      <c r="G3405"/>
      <c r="H3405"/>
    </row>
    <row r="3406" spans="1:8">
      <c r="A3406" s="46" t="s">
        <v>7107</v>
      </c>
      <c r="B3406" s="46" t="s">
        <v>7108</v>
      </c>
      <c r="C3406"/>
      <c r="D3406"/>
      <c r="E3406"/>
      <c r="F3406"/>
      <c r="G3406"/>
      <c r="H3406"/>
    </row>
    <row r="3407" spans="1:8">
      <c r="A3407" s="46" t="s">
        <v>7109</v>
      </c>
      <c r="B3407" s="46" t="s">
        <v>7110</v>
      </c>
      <c r="C3407"/>
      <c r="D3407"/>
      <c r="E3407"/>
      <c r="F3407"/>
      <c r="G3407"/>
      <c r="H3407"/>
    </row>
    <row r="3408" spans="1:8">
      <c r="A3408" s="46" t="s">
        <v>7111</v>
      </c>
      <c r="B3408" s="46" t="s">
        <v>7112</v>
      </c>
      <c r="C3408"/>
      <c r="D3408"/>
      <c r="E3408"/>
      <c r="F3408"/>
      <c r="G3408"/>
      <c r="H3408"/>
    </row>
    <row r="3409" spans="1:8">
      <c r="A3409" s="46" t="s">
        <v>7113</v>
      </c>
      <c r="B3409" s="46" t="s">
        <v>7114</v>
      </c>
      <c r="C3409"/>
      <c r="D3409"/>
      <c r="E3409"/>
      <c r="F3409"/>
      <c r="G3409"/>
      <c r="H3409"/>
    </row>
    <row r="3410" spans="1:8">
      <c r="A3410" s="46" t="s">
        <v>7115</v>
      </c>
      <c r="B3410" s="46" t="s">
        <v>7116</v>
      </c>
      <c r="C3410"/>
      <c r="D3410"/>
      <c r="E3410"/>
      <c r="F3410"/>
      <c r="G3410"/>
      <c r="H3410"/>
    </row>
    <row r="3411" spans="1:8">
      <c r="A3411" s="46" t="s">
        <v>7117</v>
      </c>
      <c r="B3411" s="46" t="s">
        <v>7118</v>
      </c>
      <c r="C3411"/>
      <c r="D3411"/>
      <c r="E3411"/>
      <c r="F3411"/>
      <c r="G3411"/>
      <c r="H3411"/>
    </row>
    <row r="3412" spans="1:8">
      <c r="A3412" s="46" t="s">
        <v>7119</v>
      </c>
      <c r="B3412" s="46" t="s">
        <v>7120</v>
      </c>
      <c r="C3412"/>
      <c r="D3412"/>
      <c r="E3412"/>
      <c r="F3412"/>
      <c r="G3412"/>
      <c r="H3412"/>
    </row>
    <row r="3413" spans="1:8">
      <c r="A3413" s="46" t="s">
        <v>7121</v>
      </c>
      <c r="B3413" s="46" t="s">
        <v>7122</v>
      </c>
      <c r="C3413"/>
      <c r="D3413"/>
      <c r="E3413"/>
      <c r="F3413"/>
      <c r="G3413"/>
      <c r="H3413"/>
    </row>
    <row r="3414" spans="1:8">
      <c r="A3414" s="46" t="s">
        <v>7123</v>
      </c>
      <c r="B3414" s="46" t="s">
        <v>7124</v>
      </c>
      <c r="C3414"/>
      <c r="D3414"/>
      <c r="E3414"/>
      <c r="F3414"/>
      <c r="G3414"/>
      <c r="H3414"/>
    </row>
    <row r="3415" spans="1:8">
      <c r="A3415" s="46" t="s">
        <v>7125</v>
      </c>
      <c r="B3415" s="46" t="s">
        <v>7126</v>
      </c>
      <c r="C3415"/>
      <c r="D3415"/>
      <c r="E3415"/>
      <c r="F3415"/>
      <c r="G3415"/>
      <c r="H3415"/>
    </row>
    <row r="3416" spans="1:8">
      <c r="A3416" s="46" t="s">
        <v>7127</v>
      </c>
      <c r="B3416" s="46" t="s">
        <v>7128</v>
      </c>
      <c r="C3416"/>
      <c r="D3416"/>
      <c r="E3416"/>
      <c r="F3416"/>
      <c r="G3416"/>
      <c r="H3416"/>
    </row>
    <row r="3417" spans="1:8">
      <c r="A3417" s="46" t="s">
        <v>7129</v>
      </c>
      <c r="B3417" s="46" t="s">
        <v>7130</v>
      </c>
      <c r="C3417"/>
      <c r="D3417"/>
      <c r="E3417"/>
      <c r="F3417"/>
      <c r="G3417"/>
      <c r="H3417"/>
    </row>
    <row r="3418" spans="1:8">
      <c r="A3418" s="46" t="s">
        <v>7131</v>
      </c>
      <c r="B3418" s="46" t="s">
        <v>7132</v>
      </c>
      <c r="C3418"/>
      <c r="D3418"/>
      <c r="E3418"/>
      <c r="F3418"/>
      <c r="G3418"/>
      <c r="H3418"/>
    </row>
    <row r="3419" spans="1:8">
      <c r="A3419" s="46" t="s">
        <v>7133</v>
      </c>
      <c r="B3419" s="46" t="s">
        <v>7134</v>
      </c>
      <c r="C3419"/>
      <c r="D3419"/>
      <c r="E3419"/>
      <c r="F3419"/>
      <c r="G3419"/>
      <c r="H3419"/>
    </row>
    <row r="3420" spans="1:8">
      <c r="A3420" s="46" t="s">
        <v>7135</v>
      </c>
      <c r="B3420" s="46" t="s">
        <v>7136</v>
      </c>
      <c r="C3420"/>
      <c r="D3420"/>
      <c r="E3420"/>
      <c r="F3420"/>
      <c r="G3420"/>
      <c r="H3420"/>
    </row>
    <row r="3421" spans="1:8">
      <c r="A3421" s="46" t="s">
        <v>7137</v>
      </c>
      <c r="B3421" s="46" t="s">
        <v>7138</v>
      </c>
      <c r="C3421"/>
      <c r="D3421"/>
      <c r="E3421"/>
      <c r="F3421"/>
      <c r="G3421"/>
      <c r="H3421"/>
    </row>
    <row r="3422" spans="1:8">
      <c r="A3422" s="46" t="s">
        <v>7139</v>
      </c>
      <c r="B3422" s="46" t="s">
        <v>7140</v>
      </c>
      <c r="C3422"/>
      <c r="D3422"/>
      <c r="E3422"/>
      <c r="F3422"/>
      <c r="G3422"/>
      <c r="H3422"/>
    </row>
    <row r="3423" spans="1:8">
      <c r="A3423" s="46" t="s">
        <v>7141</v>
      </c>
      <c r="B3423" s="46" t="s">
        <v>7142</v>
      </c>
      <c r="C3423"/>
      <c r="D3423"/>
      <c r="E3423"/>
      <c r="F3423"/>
      <c r="G3423"/>
      <c r="H3423"/>
    </row>
    <row r="3424" spans="1:8">
      <c r="A3424" s="46" t="s">
        <v>7143</v>
      </c>
      <c r="B3424" s="46" t="s">
        <v>7144</v>
      </c>
      <c r="C3424"/>
      <c r="D3424"/>
      <c r="E3424"/>
      <c r="F3424"/>
      <c r="G3424"/>
      <c r="H3424"/>
    </row>
    <row r="3425" spans="1:8">
      <c r="A3425" s="46" t="s">
        <v>7145</v>
      </c>
      <c r="B3425" s="46" t="s">
        <v>7146</v>
      </c>
      <c r="C3425"/>
      <c r="D3425"/>
      <c r="E3425"/>
      <c r="F3425"/>
      <c r="G3425"/>
      <c r="H3425"/>
    </row>
    <row r="3426" spans="1:8">
      <c r="A3426" s="46" t="s">
        <v>7147</v>
      </c>
      <c r="B3426" s="46" t="s">
        <v>7148</v>
      </c>
      <c r="C3426"/>
      <c r="D3426"/>
      <c r="E3426"/>
      <c r="F3426"/>
      <c r="G3426"/>
      <c r="H3426"/>
    </row>
    <row r="3427" spans="1:8">
      <c r="A3427" s="46" t="s">
        <v>7149</v>
      </c>
      <c r="B3427" s="46" t="s">
        <v>7150</v>
      </c>
      <c r="C3427"/>
      <c r="D3427"/>
      <c r="E3427"/>
      <c r="F3427"/>
      <c r="G3427"/>
      <c r="H3427"/>
    </row>
    <row r="3428" spans="1:8">
      <c r="A3428" s="46" t="s">
        <v>7151</v>
      </c>
      <c r="B3428" s="46" t="s">
        <v>7152</v>
      </c>
      <c r="C3428"/>
      <c r="D3428"/>
      <c r="E3428"/>
      <c r="F3428"/>
      <c r="G3428"/>
      <c r="H3428"/>
    </row>
    <row r="3429" spans="1:8">
      <c r="A3429" s="46" t="s">
        <v>7153</v>
      </c>
      <c r="B3429" s="46" t="s">
        <v>7154</v>
      </c>
      <c r="C3429"/>
      <c r="D3429"/>
      <c r="E3429"/>
      <c r="F3429"/>
      <c r="G3429"/>
      <c r="H3429"/>
    </row>
    <row r="3430" spans="1:8">
      <c r="A3430" s="46" t="s">
        <v>7155</v>
      </c>
      <c r="B3430" s="46" t="s">
        <v>7156</v>
      </c>
      <c r="C3430"/>
      <c r="D3430"/>
      <c r="E3430"/>
      <c r="F3430"/>
      <c r="G3430"/>
      <c r="H3430"/>
    </row>
    <row r="3431" spans="1:8">
      <c r="A3431" s="46" t="s">
        <v>7157</v>
      </c>
      <c r="B3431" s="46" t="s">
        <v>7158</v>
      </c>
      <c r="C3431"/>
      <c r="D3431"/>
      <c r="E3431"/>
      <c r="F3431"/>
      <c r="G3431"/>
      <c r="H3431"/>
    </row>
    <row r="3432" spans="1:8">
      <c r="A3432" s="46" t="s">
        <v>7159</v>
      </c>
      <c r="B3432" s="46" t="s">
        <v>7160</v>
      </c>
      <c r="C3432"/>
      <c r="D3432"/>
      <c r="E3432"/>
      <c r="F3432"/>
      <c r="G3432"/>
      <c r="H3432"/>
    </row>
    <row r="3433" spans="1:8">
      <c r="A3433" s="46" t="s">
        <v>7161</v>
      </c>
      <c r="B3433" s="46" t="s">
        <v>7162</v>
      </c>
      <c r="C3433"/>
      <c r="D3433"/>
      <c r="E3433"/>
      <c r="F3433"/>
      <c r="G3433"/>
      <c r="H3433"/>
    </row>
    <row r="3434" spans="1:8">
      <c r="A3434" s="46" t="s">
        <v>7163</v>
      </c>
      <c r="B3434" s="46" t="s">
        <v>7164</v>
      </c>
      <c r="C3434"/>
      <c r="D3434"/>
      <c r="E3434"/>
      <c r="F3434"/>
      <c r="G3434"/>
      <c r="H3434"/>
    </row>
    <row r="3435" spans="1:8">
      <c r="A3435" s="46" t="s">
        <v>7165</v>
      </c>
      <c r="B3435" s="46" t="s">
        <v>7166</v>
      </c>
      <c r="C3435"/>
      <c r="D3435"/>
      <c r="E3435"/>
      <c r="F3435"/>
      <c r="G3435"/>
      <c r="H3435"/>
    </row>
    <row r="3436" spans="1:8">
      <c r="A3436" s="46" t="s">
        <v>7167</v>
      </c>
      <c r="B3436" s="46" t="s">
        <v>7168</v>
      </c>
      <c r="C3436"/>
      <c r="D3436"/>
      <c r="E3436"/>
      <c r="F3436"/>
      <c r="G3436"/>
      <c r="H3436"/>
    </row>
    <row r="3437" spans="1:8">
      <c r="A3437" s="46" t="s">
        <v>7169</v>
      </c>
      <c r="B3437" s="46" t="s">
        <v>7170</v>
      </c>
      <c r="C3437"/>
      <c r="D3437"/>
      <c r="E3437"/>
      <c r="F3437"/>
      <c r="G3437"/>
      <c r="H3437"/>
    </row>
    <row r="3438" spans="1:8">
      <c r="A3438" s="46" t="s">
        <v>7171</v>
      </c>
      <c r="B3438" s="46" t="s">
        <v>7172</v>
      </c>
      <c r="C3438"/>
      <c r="D3438"/>
      <c r="E3438"/>
      <c r="F3438"/>
      <c r="G3438"/>
      <c r="H3438"/>
    </row>
    <row r="3439" spans="1:8">
      <c r="A3439" s="46" t="s">
        <v>7173</v>
      </c>
      <c r="B3439" s="46" t="s">
        <v>7174</v>
      </c>
      <c r="C3439"/>
      <c r="D3439"/>
      <c r="E3439"/>
      <c r="F3439"/>
      <c r="G3439"/>
      <c r="H3439"/>
    </row>
    <row r="3440" spans="1:8">
      <c r="A3440" s="46" t="s">
        <v>7175</v>
      </c>
      <c r="B3440" s="46" t="s">
        <v>7176</v>
      </c>
      <c r="C3440"/>
      <c r="D3440"/>
      <c r="E3440"/>
      <c r="F3440"/>
      <c r="G3440"/>
      <c r="H3440"/>
    </row>
    <row r="3441" spans="1:8">
      <c r="A3441" s="46" t="s">
        <v>7177</v>
      </c>
      <c r="B3441" s="46" t="s">
        <v>7178</v>
      </c>
      <c r="C3441"/>
      <c r="D3441"/>
      <c r="E3441"/>
      <c r="F3441"/>
      <c r="G3441"/>
      <c r="H3441"/>
    </row>
    <row r="3442" spans="1:8">
      <c r="A3442" s="46" t="s">
        <v>7179</v>
      </c>
      <c r="B3442" s="46" t="s">
        <v>7180</v>
      </c>
      <c r="C3442"/>
      <c r="D3442"/>
      <c r="E3442"/>
      <c r="F3442"/>
      <c r="G3442"/>
      <c r="H3442"/>
    </row>
    <row r="3443" spans="1:8">
      <c r="A3443" s="46" t="s">
        <v>7181</v>
      </c>
      <c r="B3443" s="46" t="s">
        <v>7182</v>
      </c>
      <c r="C3443"/>
      <c r="D3443"/>
      <c r="E3443"/>
      <c r="F3443"/>
      <c r="G3443"/>
      <c r="H3443"/>
    </row>
    <row r="3444" spans="1:8">
      <c r="A3444" s="46" t="s">
        <v>7183</v>
      </c>
      <c r="B3444" s="46" t="s">
        <v>7184</v>
      </c>
      <c r="C3444"/>
      <c r="D3444"/>
      <c r="E3444"/>
      <c r="F3444"/>
      <c r="G3444"/>
      <c r="H3444"/>
    </row>
    <row r="3445" spans="1:8">
      <c r="A3445" s="46" t="s">
        <v>7185</v>
      </c>
      <c r="B3445" s="46" t="s">
        <v>7186</v>
      </c>
      <c r="C3445"/>
      <c r="D3445"/>
      <c r="E3445"/>
      <c r="F3445"/>
      <c r="G3445"/>
      <c r="H3445"/>
    </row>
    <row r="3446" spans="1:8">
      <c r="A3446" s="46" t="s">
        <v>7187</v>
      </c>
      <c r="B3446" s="46" t="s">
        <v>7188</v>
      </c>
      <c r="C3446"/>
      <c r="D3446"/>
      <c r="E3446"/>
      <c r="F3446"/>
      <c r="G3446"/>
      <c r="H3446"/>
    </row>
    <row r="3447" spans="1:8">
      <c r="A3447" s="46" t="s">
        <v>7189</v>
      </c>
      <c r="B3447" s="46" t="s">
        <v>7190</v>
      </c>
      <c r="C3447"/>
      <c r="D3447"/>
      <c r="E3447"/>
      <c r="F3447"/>
      <c r="G3447"/>
      <c r="H3447"/>
    </row>
    <row r="3448" spans="1:8">
      <c r="A3448" s="46" t="s">
        <v>7191</v>
      </c>
      <c r="B3448" s="46" t="s">
        <v>7192</v>
      </c>
      <c r="C3448"/>
      <c r="D3448"/>
      <c r="E3448"/>
      <c r="F3448"/>
      <c r="G3448"/>
      <c r="H3448"/>
    </row>
    <row r="3449" spans="1:8">
      <c r="A3449" s="46" t="s">
        <v>7193</v>
      </c>
      <c r="B3449" s="46" t="s">
        <v>7194</v>
      </c>
      <c r="C3449"/>
      <c r="D3449"/>
      <c r="E3449"/>
      <c r="F3449"/>
      <c r="G3449"/>
      <c r="H3449"/>
    </row>
    <row r="3450" spans="1:8">
      <c r="A3450" s="46" t="s">
        <v>7195</v>
      </c>
      <c r="B3450" s="46" t="s">
        <v>7196</v>
      </c>
      <c r="C3450"/>
      <c r="D3450"/>
      <c r="E3450"/>
      <c r="F3450"/>
      <c r="G3450"/>
      <c r="H3450"/>
    </row>
    <row r="3451" spans="1:8">
      <c r="A3451" s="46" t="s">
        <v>7197</v>
      </c>
      <c r="B3451" s="46" t="s">
        <v>7198</v>
      </c>
      <c r="C3451"/>
      <c r="D3451"/>
      <c r="E3451"/>
      <c r="F3451"/>
      <c r="G3451"/>
      <c r="H3451"/>
    </row>
    <row r="3452" spans="1:8">
      <c r="A3452" s="46" t="s">
        <v>7199</v>
      </c>
      <c r="B3452" s="46" t="s">
        <v>7200</v>
      </c>
      <c r="C3452"/>
      <c r="D3452"/>
      <c r="E3452"/>
      <c r="F3452"/>
      <c r="G3452"/>
      <c r="H3452"/>
    </row>
    <row r="3453" spans="1:8">
      <c r="A3453" s="46" t="s">
        <v>7201</v>
      </c>
      <c r="B3453" s="46" t="s">
        <v>7202</v>
      </c>
      <c r="C3453"/>
      <c r="D3453"/>
      <c r="E3453"/>
      <c r="F3453"/>
      <c r="G3453"/>
      <c r="H3453"/>
    </row>
    <row r="3454" spans="1:8">
      <c r="A3454" s="46" t="s">
        <v>7203</v>
      </c>
      <c r="B3454" s="46" t="s">
        <v>7204</v>
      </c>
      <c r="C3454"/>
      <c r="D3454"/>
      <c r="E3454"/>
      <c r="F3454"/>
      <c r="G3454"/>
      <c r="H3454"/>
    </row>
    <row r="3455" spans="1:8">
      <c r="A3455" s="46" t="s">
        <v>7205</v>
      </c>
      <c r="B3455" s="46" t="s">
        <v>7206</v>
      </c>
      <c r="C3455"/>
      <c r="D3455"/>
      <c r="E3455"/>
      <c r="F3455"/>
      <c r="G3455"/>
      <c r="H3455"/>
    </row>
    <row r="3456" spans="1:8">
      <c r="A3456" s="46" t="s">
        <v>7207</v>
      </c>
      <c r="B3456" s="46" t="s">
        <v>7208</v>
      </c>
      <c r="C3456"/>
      <c r="D3456"/>
      <c r="E3456"/>
      <c r="F3456"/>
      <c r="G3456"/>
      <c r="H3456"/>
    </row>
    <row r="3457" spans="1:8">
      <c r="A3457" s="46" t="s">
        <v>7209</v>
      </c>
      <c r="B3457" s="46" t="s">
        <v>7210</v>
      </c>
      <c r="C3457"/>
      <c r="D3457"/>
      <c r="E3457"/>
      <c r="F3457"/>
      <c r="G3457"/>
      <c r="H3457"/>
    </row>
    <row r="3458" spans="1:8">
      <c r="A3458" s="46" t="s">
        <v>7211</v>
      </c>
      <c r="B3458" s="46" t="s">
        <v>7212</v>
      </c>
      <c r="C3458"/>
      <c r="D3458"/>
      <c r="E3458"/>
      <c r="F3458"/>
      <c r="G3458"/>
      <c r="H3458"/>
    </row>
    <row r="3459" spans="1:8">
      <c r="A3459" s="46" t="s">
        <v>7213</v>
      </c>
      <c r="B3459" s="46" t="s">
        <v>7214</v>
      </c>
      <c r="C3459"/>
      <c r="D3459"/>
      <c r="E3459"/>
      <c r="F3459"/>
      <c r="G3459"/>
      <c r="H3459"/>
    </row>
    <row r="3460" spans="1:8">
      <c r="A3460" s="46" t="s">
        <v>7215</v>
      </c>
      <c r="B3460" s="46" t="s">
        <v>7216</v>
      </c>
      <c r="C3460"/>
      <c r="D3460"/>
      <c r="E3460"/>
      <c r="F3460"/>
      <c r="G3460"/>
      <c r="H3460"/>
    </row>
    <row r="3461" spans="1:8">
      <c r="A3461" s="46" t="s">
        <v>7217</v>
      </c>
      <c r="B3461" s="46" t="s">
        <v>7218</v>
      </c>
      <c r="C3461"/>
      <c r="D3461"/>
      <c r="E3461"/>
      <c r="F3461"/>
      <c r="G3461"/>
      <c r="H3461"/>
    </row>
    <row r="3462" spans="1:8">
      <c r="A3462" s="46" t="s">
        <v>7219</v>
      </c>
      <c r="B3462" s="46" t="s">
        <v>7220</v>
      </c>
      <c r="C3462"/>
      <c r="D3462"/>
      <c r="E3462"/>
      <c r="F3462"/>
      <c r="G3462"/>
      <c r="H3462"/>
    </row>
    <row r="3463" spans="1:8">
      <c r="A3463" s="46" t="s">
        <v>7221</v>
      </c>
      <c r="B3463" s="46" t="s">
        <v>7222</v>
      </c>
      <c r="C3463"/>
      <c r="D3463"/>
      <c r="E3463"/>
      <c r="F3463"/>
      <c r="G3463"/>
      <c r="H3463"/>
    </row>
    <row r="3464" spans="1:8">
      <c r="A3464" s="46" t="s">
        <v>7223</v>
      </c>
      <c r="B3464" s="46" t="s">
        <v>7224</v>
      </c>
      <c r="C3464"/>
      <c r="D3464"/>
      <c r="E3464"/>
      <c r="F3464"/>
      <c r="G3464"/>
      <c r="H3464"/>
    </row>
    <row r="3465" spans="1:8">
      <c r="A3465" s="46" t="s">
        <v>7225</v>
      </c>
      <c r="B3465" s="46" t="s">
        <v>7226</v>
      </c>
      <c r="C3465"/>
      <c r="D3465"/>
      <c r="E3465"/>
      <c r="F3465"/>
      <c r="G3465"/>
      <c r="H3465"/>
    </row>
    <row r="3466" spans="1:8">
      <c r="A3466" s="46" t="s">
        <v>7227</v>
      </c>
      <c r="B3466" s="46" t="s">
        <v>7228</v>
      </c>
      <c r="C3466"/>
      <c r="D3466"/>
      <c r="E3466"/>
      <c r="F3466"/>
      <c r="G3466"/>
      <c r="H3466"/>
    </row>
    <row r="3467" spans="1:8">
      <c r="A3467" s="46" t="s">
        <v>7229</v>
      </c>
      <c r="B3467" s="46" t="s">
        <v>7230</v>
      </c>
      <c r="C3467"/>
      <c r="D3467"/>
      <c r="E3467"/>
      <c r="F3467"/>
      <c r="G3467"/>
      <c r="H3467"/>
    </row>
    <row r="3468" spans="1:8">
      <c r="A3468" s="46" t="s">
        <v>7231</v>
      </c>
      <c r="B3468" s="46" t="s">
        <v>7232</v>
      </c>
      <c r="C3468"/>
      <c r="D3468"/>
      <c r="E3468"/>
      <c r="F3468"/>
      <c r="G3468"/>
      <c r="H3468"/>
    </row>
    <row r="3469" spans="1:8">
      <c r="A3469" s="46" t="s">
        <v>7233</v>
      </c>
      <c r="B3469" s="46" t="s">
        <v>7234</v>
      </c>
      <c r="C3469"/>
      <c r="D3469"/>
      <c r="E3469"/>
      <c r="F3469"/>
      <c r="G3469"/>
      <c r="H3469"/>
    </row>
    <row r="3470" spans="1:8">
      <c r="A3470" s="46" t="s">
        <v>7235</v>
      </c>
      <c r="B3470" s="46" t="s">
        <v>7236</v>
      </c>
      <c r="C3470"/>
      <c r="D3470"/>
      <c r="E3470"/>
      <c r="F3470"/>
      <c r="G3470"/>
      <c r="H3470"/>
    </row>
    <row r="3471" spans="1:8">
      <c r="A3471" s="46" t="s">
        <v>7237</v>
      </c>
      <c r="B3471" s="46" t="s">
        <v>7238</v>
      </c>
      <c r="C3471"/>
      <c r="D3471"/>
      <c r="E3471"/>
      <c r="F3471"/>
      <c r="G3471"/>
      <c r="H3471"/>
    </row>
    <row r="3472" spans="1:8">
      <c r="A3472" s="46" t="s">
        <v>7239</v>
      </c>
      <c r="B3472" s="46" t="s">
        <v>7240</v>
      </c>
      <c r="C3472"/>
      <c r="D3472"/>
      <c r="E3472"/>
      <c r="F3472"/>
      <c r="G3472"/>
      <c r="H3472"/>
    </row>
    <row r="3473" spans="1:8">
      <c r="A3473" s="46" t="s">
        <v>7241</v>
      </c>
      <c r="B3473" s="46" t="s">
        <v>7242</v>
      </c>
      <c r="C3473"/>
      <c r="D3473"/>
      <c r="E3473"/>
      <c r="F3473"/>
      <c r="G3473"/>
      <c r="H3473"/>
    </row>
    <row r="3474" spans="1:8">
      <c r="A3474" s="46" t="s">
        <v>7243</v>
      </c>
      <c r="B3474" s="46" t="s">
        <v>7244</v>
      </c>
      <c r="C3474"/>
      <c r="D3474"/>
      <c r="E3474"/>
      <c r="F3474"/>
      <c r="G3474"/>
      <c r="H3474"/>
    </row>
    <row r="3475" spans="1:8">
      <c r="A3475" s="46" t="s">
        <v>7245</v>
      </c>
      <c r="B3475" s="46" t="s">
        <v>7246</v>
      </c>
      <c r="C3475"/>
      <c r="D3475"/>
      <c r="E3475"/>
      <c r="F3475"/>
      <c r="G3475"/>
      <c r="H3475"/>
    </row>
    <row r="3476" spans="1:8">
      <c r="A3476" s="46" t="s">
        <v>7247</v>
      </c>
      <c r="B3476" s="46" t="s">
        <v>7248</v>
      </c>
      <c r="C3476"/>
      <c r="D3476"/>
      <c r="E3476"/>
      <c r="F3476"/>
      <c r="G3476"/>
      <c r="H3476"/>
    </row>
    <row r="3477" spans="1:8">
      <c r="A3477" s="46" t="s">
        <v>7249</v>
      </c>
      <c r="B3477" s="46" t="s">
        <v>7250</v>
      </c>
      <c r="C3477"/>
      <c r="D3477"/>
      <c r="E3477"/>
      <c r="F3477"/>
      <c r="G3477"/>
      <c r="H3477"/>
    </row>
    <row r="3478" spans="1:8">
      <c r="A3478" s="46" t="s">
        <v>7251</v>
      </c>
      <c r="B3478" s="46" t="s">
        <v>7252</v>
      </c>
      <c r="C3478"/>
      <c r="D3478"/>
      <c r="E3478"/>
      <c r="F3478"/>
      <c r="G3478"/>
      <c r="H3478"/>
    </row>
    <row r="3479" spans="1:8">
      <c r="A3479" s="46" t="s">
        <v>7253</v>
      </c>
      <c r="B3479" s="46" t="s">
        <v>7254</v>
      </c>
      <c r="C3479"/>
      <c r="D3479"/>
      <c r="E3479"/>
      <c r="F3479"/>
      <c r="G3479"/>
      <c r="H3479"/>
    </row>
    <row r="3480" spans="1:8">
      <c r="A3480" s="46" t="s">
        <v>7255</v>
      </c>
      <c r="B3480" s="46" t="s">
        <v>7256</v>
      </c>
      <c r="C3480"/>
      <c r="D3480"/>
      <c r="E3480"/>
      <c r="F3480"/>
      <c r="G3480"/>
      <c r="H3480"/>
    </row>
    <row r="3481" spans="1:8">
      <c r="A3481" s="46" t="s">
        <v>7257</v>
      </c>
      <c r="B3481" s="46" t="s">
        <v>7258</v>
      </c>
      <c r="C3481"/>
      <c r="D3481"/>
      <c r="E3481"/>
      <c r="F3481"/>
      <c r="G3481"/>
      <c r="H3481"/>
    </row>
    <row r="3482" spans="1:8">
      <c r="A3482" s="46" t="s">
        <v>7259</v>
      </c>
      <c r="B3482" s="46" t="s">
        <v>7260</v>
      </c>
      <c r="C3482"/>
      <c r="D3482"/>
      <c r="E3482"/>
      <c r="F3482"/>
      <c r="G3482"/>
      <c r="H3482"/>
    </row>
    <row r="3483" spans="1:8">
      <c r="A3483" s="46" t="s">
        <v>7261</v>
      </c>
      <c r="B3483" s="46" t="s">
        <v>7262</v>
      </c>
      <c r="C3483"/>
      <c r="D3483"/>
      <c r="E3483"/>
      <c r="F3483"/>
      <c r="G3483"/>
      <c r="H3483"/>
    </row>
    <row r="3484" spans="1:8">
      <c r="A3484" s="46" t="s">
        <v>7263</v>
      </c>
      <c r="B3484" s="46" t="s">
        <v>7264</v>
      </c>
      <c r="C3484"/>
      <c r="D3484"/>
      <c r="E3484"/>
      <c r="F3484"/>
      <c r="G3484"/>
      <c r="H3484"/>
    </row>
    <row r="3485" spans="1:8">
      <c r="A3485" s="46" t="s">
        <v>7265</v>
      </c>
      <c r="B3485" s="46" t="s">
        <v>7266</v>
      </c>
      <c r="C3485"/>
      <c r="D3485"/>
      <c r="E3485"/>
      <c r="F3485"/>
      <c r="G3485"/>
      <c r="H3485"/>
    </row>
    <row r="3486" spans="1:8">
      <c r="A3486" s="46" t="s">
        <v>7267</v>
      </c>
      <c r="B3486" s="46" t="s">
        <v>7268</v>
      </c>
      <c r="C3486"/>
      <c r="D3486"/>
      <c r="E3486"/>
      <c r="F3486"/>
      <c r="G3486"/>
      <c r="H3486"/>
    </row>
    <row r="3487" spans="1:8">
      <c r="A3487" s="46" t="s">
        <v>7269</v>
      </c>
      <c r="B3487" s="46" t="s">
        <v>7270</v>
      </c>
      <c r="C3487"/>
      <c r="D3487"/>
      <c r="E3487"/>
      <c r="F3487"/>
      <c r="G3487"/>
      <c r="H3487"/>
    </row>
    <row r="3488" spans="1:8">
      <c r="A3488" s="46" t="s">
        <v>7271</v>
      </c>
      <c r="B3488" s="46" t="s">
        <v>7272</v>
      </c>
      <c r="C3488"/>
      <c r="D3488"/>
      <c r="E3488"/>
      <c r="F3488"/>
      <c r="G3488"/>
      <c r="H3488"/>
    </row>
    <row r="3489" spans="1:8">
      <c r="A3489" s="46" t="s">
        <v>7273</v>
      </c>
      <c r="B3489" s="46" t="s">
        <v>7274</v>
      </c>
      <c r="C3489"/>
      <c r="D3489"/>
      <c r="E3489"/>
      <c r="F3489"/>
      <c r="G3489"/>
      <c r="H3489"/>
    </row>
    <row r="3490" spans="1:8">
      <c r="A3490" s="46" t="s">
        <v>7275</v>
      </c>
      <c r="B3490" s="46" t="s">
        <v>7276</v>
      </c>
      <c r="C3490"/>
      <c r="D3490"/>
      <c r="E3490"/>
      <c r="F3490"/>
      <c r="G3490"/>
      <c r="H3490"/>
    </row>
    <row r="3491" spans="1:8">
      <c r="A3491" s="46" t="s">
        <v>7277</v>
      </c>
      <c r="B3491" s="46" t="s">
        <v>7278</v>
      </c>
      <c r="C3491"/>
      <c r="D3491"/>
      <c r="E3491"/>
      <c r="F3491"/>
      <c r="G3491"/>
      <c r="H3491"/>
    </row>
    <row r="3492" spans="1:8">
      <c r="A3492" s="46" t="s">
        <v>7279</v>
      </c>
      <c r="B3492" s="46" t="s">
        <v>7280</v>
      </c>
      <c r="C3492"/>
      <c r="D3492"/>
      <c r="E3492"/>
      <c r="F3492"/>
      <c r="G3492"/>
      <c r="H3492"/>
    </row>
    <row r="3493" spans="1:8">
      <c r="A3493" s="46" t="s">
        <v>7281</v>
      </c>
      <c r="B3493" s="46" t="s">
        <v>7282</v>
      </c>
      <c r="C3493"/>
      <c r="D3493"/>
      <c r="E3493"/>
      <c r="F3493"/>
      <c r="G3493"/>
      <c r="H3493"/>
    </row>
    <row r="3494" spans="1:8">
      <c r="A3494" s="46" t="s">
        <v>7283</v>
      </c>
      <c r="B3494" s="46" t="s">
        <v>7284</v>
      </c>
      <c r="C3494"/>
      <c r="D3494"/>
      <c r="E3494"/>
      <c r="F3494"/>
      <c r="G3494"/>
      <c r="H3494"/>
    </row>
    <row r="3495" spans="1:8">
      <c r="A3495" s="46" t="s">
        <v>7285</v>
      </c>
      <c r="B3495" s="46" t="s">
        <v>7286</v>
      </c>
      <c r="C3495"/>
      <c r="D3495"/>
      <c r="E3495"/>
      <c r="F3495"/>
      <c r="G3495"/>
      <c r="H3495"/>
    </row>
    <row r="3496" spans="1:8">
      <c r="A3496" s="46" t="s">
        <v>7287</v>
      </c>
      <c r="B3496" s="46" t="s">
        <v>7288</v>
      </c>
      <c r="C3496"/>
      <c r="D3496"/>
      <c r="E3496"/>
      <c r="F3496"/>
      <c r="G3496"/>
      <c r="H3496"/>
    </row>
    <row r="3497" spans="1:8">
      <c r="A3497" s="46" t="s">
        <v>7289</v>
      </c>
      <c r="B3497" s="46" t="s">
        <v>7290</v>
      </c>
      <c r="C3497"/>
      <c r="D3497"/>
      <c r="E3497"/>
      <c r="F3497"/>
      <c r="G3497"/>
      <c r="H3497"/>
    </row>
    <row r="3498" spans="1:8">
      <c r="A3498" s="46" t="s">
        <v>7291</v>
      </c>
      <c r="B3498" s="46" t="s">
        <v>7292</v>
      </c>
      <c r="C3498"/>
      <c r="D3498"/>
      <c r="E3498"/>
      <c r="F3498"/>
      <c r="G3498"/>
      <c r="H3498"/>
    </row>
    <row r="3499" spans="1:8">
      <c r="A3499" s="46" t="s">
        <v>7293</v>
      </c>
      <c r="B3499" s="46" t="s">
        <v>7294</v>
      </c>
      <c r="C3499"/>
      <c r="D3499"/>
      <c r="E3499"/>
      <c r="F3499"/>
      <c r="G3499"/>
      <c r="H3499"/>
    </row>
    <row r="3500" spans="1:8">
      <c r="A3500" s="46" t="s">
        <v>7295</v>
      </c>
      <c r="B3500" s="46" t="s">
        <v>7296</v>
      </c>
      <c r="C3500"/>
      <c r="D3500"/>
      <c r="E3500"/>
      <c r="F3500"/>
      <c r="G3500"/>
      <c r="H3500"/>
    </row>
    <row r="3501" spans="1:8">
      <c r="A3501" s="46" t="s">
        <v>7297</v>
      </c>
      <c r="B3501" s="46" t="s">
        <v>7298</v>
      </c>
      <c r="C3501"/>
      <c r="D3501"/>
      <c r="E3501"/>
      <c r="F3501"/>
      <c r="G3501"/>
      <c r="H3501"/>
    </row>
    <row r="3502" spans="1:8">
      <c r="A3502" s="46" t="s">
        <v>7299</v>
      </c>
      <c r="B3502" s="46" t="s">
        <v>7300</v>
      </c>
      <c r="C3502"/>
      <c r="D3502"/>
      <c r="E3502"/>
      <c r="F3502"/>
      <c r="G3502"/>
      <c r="H3502"/>
    </row>
    <row r="3503" spans="1:8">
      <c r="A3503" s="46" t="s">
        <v>7301</v>
      </c>
      <c r="B3503" s="46" t="s">
        <v>7302</v>
      </c>
      <c r="C3503"/>
      <c r="D3503"/>
      <c r="E3503"/>
      <c r="F3503"/>
      <c r="G3503"/>
      <c r="H3503"/>
    </row>
    <row r="3504" spans="1:8">
      <c r="A3504" s="46" t="s">
        <v>7303</v>
      </c>
      <c r="B3504" s="46" t="s">
        <v>7304</v>
      </c>
      <c r="C3504"/>
      <c r="D3504"/>
      <c r="E3504"/>
      <c r="F3504"/>
      <c r="G3504"/>
      <c r="H3504"/>
    </row>
    <row r="3505" spans="1:8">
      <c r="A3505" s="46" t="s">
        <v>7305</v>
      </c>
      <c r="B3505" s="46" t="s">
        <v>7306</v>
      </c>
      <c r="C3505"/>
      <c r="D3505"/>
      <c r="E3505"/>
      <c r="F3505"/>
      <c r="G3505"/>
      <c r="H3505"/>
    </row>
    <row r="3506" spans="1:8">
      <c r="A3506" s="46" t="s">
        <v>7307</v>
      </c>
      <c r="B3506" s="46" t="s">
        <v>7308</v>
      </c>
      <c r="C3506"/>
      <c r="D3506"/>
      <c r="E3506"/>
      <c r="F3506"/>
      <c r="G3506"/>
      <c r="H3506"/>
    </row>
    <row r="3507" spans="1:8">
      <c r="A3507" s="46" t="s">
        <v>7309</v>
      </c>
      <c r="B3507" s="46" t="s">
        <v>7310</v>
      </c>
      <c r="C3507"/>
      <c r="D3507"/>
      <c r="E3507"/>
      <c r="F3507"/>
      <c r="G3507"/>
      <c r="H3507"/>
    </row>
    <row r="3508" spans="1:8">
      <c r="A3508" s="46" t="s">
        <v>7311</v>
      </c>
      <c r="B3508" s="46" t="s">
        <v>7312</v>
      </c>
      <c r="C3508"/>
      <c r="D3508"/>
      <c r="E3508"/>
      <c r="F3508"/>
      <c r="G3508"/>
      <c r="H3508"/>
    </row>
    <row r="3509" spans="1:8">
      <c r="A3509" s="46" t="s">
        <v>7313</v>
      </c>
      <c r="B3509" s="46" t="s">
        <v>7314</v>
      </c>
      <c r="C3509"/>
      <c r="D3509"/>
      <c r="E3509"/>
      <c r="F3509"/>
      <c r="G3509"/>
      <c r="H3509"/>
    </row>
    <row r="3510" spans="1:8">
      <c r="A3510" s="46" t="s">
        <v>7315</v>
      </c>
      <c r="B3510" s="46" t="s">
        <v>7316</v>
      </c>
      <c r="C3510"/>
      <c r="D3510"/>
      <c r="E3510"/>
      <c r="F3510"/>
      <c r="G3510"/>
      <c r="H3510"/>
    </row>
    <row r="3511" spans="1:8">
      <c r="A3511" s="46" t="s">
        <v>7317</v>
      </c>
      <c r="B3511" s="46" t="s">
        <v>7318</v>
      </c>
      <c r="C3511"/>
      <c r="D3511"/>
      <c r="E3511"/>
      <c r="F3511"/>
      <c r="G3511"/>
      <c r="H3511"/>
    </row>
    <row r="3512" spans="1:8">
      <c r="A3512" s="46" t="s">
        <v>7319</v>
      </c>
      <c r="B3512" s="46" t="s">
        <v>7320</v>
      </c>
      <c r="C3512"/>
      <c r="D3512"/>
      <c r="E3512"/>
      <c r="F3512"/>
      <c r="G3512"/>
      <c r="H3512"/>
    </row>
    <row r="3513" spans="1:8">
      <c r="A3513" s="46" t="s">
        <v>7321</v>
      </c>
      <c r="B3513" s="46" t="s">
        <v>7322</v>
      </c>
      <c r="C3513"/>
      <c r="D3513"/>
      <c r="E3513"/>
      <c r="F3513"/>
      <c r="G3513"/>
      <c r="H3513"/>
    </row>
    <row r="3514" spans="1:8">
      <c r="A3514" s="46" t="s">
        <v>7323</v>
      </c>
      <c r="B3514" s="46" t="s">
        <v>7324</v>
      </c>
      <c r="C3514"/>
      <c r="D3514"/>
      <c r="E3514"/>
      <c r="F3514"/>
      <c r="G3514"/>
      <c r="H3514"/>
    </row>
    <row r="3515" spans="1:8">
      <c r="A3515" s="46" t="s">
        <v>7325</v>
      </c>
      <c r="B3515" s="46" t="s">
        <v>7326</v>
      </c>
      <c r="C3515"/>
      <c r="D3515"/>
      <c r="E3515"/>
      <c r="F3515"/>
      <c r="G3515"/>
      <c r="H3515"/>
    </row>
    <row r="3516" spans="1:8">
      <c r="A3516" s="46" t="s">
        <v>7327</v>
      </c>
      <c r="B3516" s="46" t="s">
        <v>7328</v>
      </c>
      <c r="C3516"/>
      <c r="D3516"/>
      <c r="E3516"/>
      <c r="F3516"/>
      <c r="G3516"/>
      <c r="H3516"/>
    </row>
    <row r="3517" spans="1:8">
      <c r="A3517" s="46" t="s">
        <v>7329</v>
      </c>
      <c r="B3517" s="46" t="s">
        <v>7330</v>
      </c>
      <c r="C3517"/>
      <c r="D3517"/>
      <c r="E3517"/>
      <c r="F3517"/>
      <c r="G3517"/>
      <c r="H3517"/>
    </row>
    <row r="3518" spans="1:8">
      <c r="A3518" s="46" t="s">
        <v>7331</v>
      </c>
      <c r="B3518" s="46" t="s">
        <v>7332</v>
      </c>
      <c r="C3518"/>
      <c r="D3518"/>
      <c r="E3518"/>
      <c r="F3518"/>
      <c r="G3518"/>
      <c r="H3518"/>
    </row>
    <row r="3519" spans="1:8">
      <c r="A3519" s="46" t="s">
        <v>7333</v>
      </c>
      <c r="B3519" s="46" t="s">
        <v>7334</v>
      </c>
      <c r="C3519"/>
      <c r="D3519"/>
      <c r="E3519"/>
      <c r="F3519"/>
      <c r="G3519"/>
      <c r="H3519"/>
    </row>
    <row r="3520" spans="1:8">
      <c r="A3520" s="46" t="s">
        <v>7335</v>
      </c>
      <c r="B3520" s="46" t="s">
        <v>7336</v>
      </c>
      <c r="C3520"/>
      <c r="D3520"/>
      <c r="E3520"/>
      <c r="F3520"/>
      <c r="G3520"/>
      <c r="H3520"/>
    </row>
    <row r="3521" spans="1:8">
      <c r="A3521" s="46" t="s">
        <v>7337</v>
      </c>
      <c r="B3521" s="46" t="s">
        <v>7338</v>
      </c>
      <c r="C3521"/>
      <c r="D3521"/>
      <c r="E3521"/>
      <c r="F3521"/>
      <c r="G3521"/>
      <c r="H3521"/>
    </row>
    <row r="3522" spans="1:8">
      <c r="A3522" s="46" t="s">
        <v>7339</v>
      </c>
      <c r="B3522" s="46" t="s">
        <v>7340</v>
      </c>
      <c r="C3522"/>
      <c r="D3522"/>
      <c r="E3522"/>
      <c r="F3522"/>
      <c r="G3522"/>
      <c r="H3522"/>
    </row>
    <row r="3523" spans="1:8">
      <c r="A3523" s="46" t="s">
        <v>7341</v>
      </c>
      <c r="B3523" s="46" t="s">
        <v>7342</v>
      </c>
      <c r="C3523"/>
      <c r="D3523"/>
      <c r="E3523"/>
      <c r="F3523"/>
      <c r="G3523"/>
      <c r="H3523"/>
    </row>
    <row r="3524" spans="1:8">
      <c r="A3524" s="46" t="s">
        <v>7343</v>
      </c>
      <c r="B3524" s="46" t="s">
        <v>7344</v>
      </c>
      <c r="C3524"/>
      <c r="D3524"/>
      <c r="E3524"/>
      <c r="F3524"/>
      <c r="G3524"/>
      <c r="H3524"/>
    </row>
    <row r="3525" spans="1:8">
      <c r="A3525" s="46" t="s">
        <v>7345</v>
      </c>
      <c r="B3525" s="46" t="s">
        <v>7346</v>
      </c>
      <c r="C3525"/>
      <c r="D3525"/>
      <c r="E3525"/>
      <c r="F3525"/>
      <c r="G3525"/>
      <c r="H3525"/>
    </row>
    <row r="3526" spans="1:8">
      <c r="A3526" s="46" t="s">
        <v>7347</v>
      </c>
      <c r="B3526" s="46" t="s">
        <v>7348</v>
      </c>
      <c r="C3526"/>
      <c r="D3526"/>
      <c r="E3526"/>
      <c r="F3526"/>
      <c r="G3526"/>
      <c r="H3526"/>
    </row>
    <row r="3527" spans="1:8">
      <c r="A3527" s="46" t="s">
        <v>7349</v>
      </c>
      <c r="B3527" s="46" t="s">
        <v>7350</v>
      </c>
      <c r="C3527"/>
      <c r="D3527"/>
      <c r="E3527"/>
      <c r="F3527"/>
      <c r="G3527"/>
      <c r="H3527"/>
    </row>
    <row r="3528" spans="1:8">
      <c r="A3528" s="46" t="s">
        <v>7351</v>
      </c>
      <c r="B3528" s="46" t="s">
        <v>7352</v>
      </c>
      <c r="C3528"/>
      <c r="D3528"/>
      <c r="E3528"/>
      <c r="F3528"/>
      <c r="G3528"/>
      <c r="H3528"/>
    </row>
    <row r="3529" spans="1:8">
      <c r="A3529" s="46" t="s">
        <v>7353</v>
      </c>
      <c r="B3529" s="46" t="s">
        <v>7354</v>
      </c>
      <c r="C3529"/>
      <c r="D3529"/>
      <c r="E3529"/>
      <c r="F3529"/>
      <c r="G3529"/>
      <c r="H3529"/>
    </row>
    <row r="3530" spans="1:8">
      <c r="A3530" s="46" t="s">
        <v>7355</v>
      </c>
      <c r="B3530" s="46" t="s">
        <v>7356</v>
      </c>
      <c r="C3530"/>
      <c r="D3530"/>
      <c r="E3530"/>
      <c r="F3530"/>
      <c r="G3530"/>
      <c r="H3530"/>
    </row>
    <row r="3531" spans="1:8">
      <c r="A3531" s="46" t="s">
        <v>7357</v>
      </c>
      <c r="B3531" s="46" t="s">
        <v>7358</v>
      </c>
      <c r="C3531"/>
      <c r="D3531"/>
      <c r="E3531"/>
      <c r="F3531"/>
      <c r="G3531"/>
      <c r="H3531"/>
    </row>
    <row r="3532" spans="1:8">
      <c r="A3532" s="46" t="s">
        <v>7359</v>
      </c>
      <c r="B3532" s="46" t="s">
        <v>7360</v>
      </c>
      <c r="C3532"/>
      <c r="D3532"/>
      <c r="E3532"/>
      <c r="F3532"/>
      <c r="G3532"/>
      <c r="H3532"/>
    </row>
    <row r="3533" spans="1:8">
      <c r="A3533" s="46" t="s">
        <v>7361</v>
      </c>
      <c r="B3533" s="46" t="s">
        <v>7362</v>
      </c>
      <c r="C3533"/>
      <c r="D3533"/>
      <c r="E3533"/>
      <c r="F3533"/>
      <c r="G3533"/>
      <c r="H3533"/>
    </row>
    <row r="3534" spans="1:8">
      <c r="A3534" s="46" t="s">
        <v>7363</v>
      </c>
      <c r="B3534" s="46" t="s">
        <v>7364</v>
      </c>
      <c r="C3534"/>
      <c r="D3534"/>
      <c r="E3534"/>
      <c r="F3534"/>
      <c r="G3534"/>
      <c r="H3534"/>
    </row>
    <row r="3535" spans="1:8">
      <c r="A3535" s="46" t="s">
        <v>7365</v>
      </c>
      <c r="B3535" s="46" t="s">
        <v>7366</v>
      </c>
      <c r="C3535"/>
      <c r="D3535"/>
      <c r="E3535"/>
      <c r="F3535"/>
      <c r="G3535"/>
      <c r="H3535"/>
    </row>
    <row r="3536" spans="1:8">
      <c r="A3536" s="46" t="s">
        <v>7367</v>
      </c>
      <c r="B3536" s="46" t="s">
        <v>7368</v>
      </c>
      <c r="C3536"/>
      <c r="D3536"/>
      <c r="E3536"/>
      <c r="F3536"/>
      <c r="G3536"/>
      <c r="H3536"/>
    </row>
    <row r="3537" spans="1:8">
      <c r="A3537" s="46" t="s">
        <v>7369</v>
      </c>
      <c r="B3537" s="46" t="s">
        <v>7370</v>
      </c>
      <c r="C3537"/>
      <c r="D3537"/>
      <c r="E3537"/>
      <c r="F3537"/>
      <c r="G3537"/>
      <c r="H3537"/>
    </row>
    <row r="3538" spans="1:8">
      <c r="A3538" s="46" t="s">
        <v>7371</v>
      </c>
      <c r="B3538" s="46" t="s">
        <v>7372</v>
      </c>
      <c r="C3538"/>
      <c r="D3538"/>
      <c r="E3538"/>
      <c r="F3538"/>
      <c r="G3538"/>
      <c r="H3538"/>
    </row>
    <row r="3539" spans="1:8">
      <c r="A3539" s="46" t="s">
        <v>7373</v>
      </c>
      <c r="B3539" s="46" t="s">
        <v>7374</v>
      </c>
      <c r="C3539"/>
      <c r="D3539"/>
      <c r="E3539"/>
      <c r="F3539"/>
      <c r="G3539"/>
      <c r="H3539"/>
    </row>
    <row r="3540" spans="1:8">
      <c r="A3540" s="46" t="s">
        <v>7375</v>
      </c>
      <c r="B3540" s="46" t="s">
        <v>7376</v>
      </c>
      <c r="C3540"/>
      <c r="D3540"/>
      <c r="E3540"/>
      <c r="F3540"/>
      <c r="G3540"/>
      <c r="H3540"/>
    </row>
    <row r="3541" spans="1:8">
      <c r="A3541" s="46" t="s">
        <v>7377</v>
      </c>
      <c r="B3541" s="46" t="s">
        <v>7378</v>
      </c>
      <c r="C3541"/>
      <c r="D3541"/>
      <c r="E3541"/>
      <c r="F3541"/>
      <c r="G3541"/>
      <c r="H3541"/>
    </row>
    <row r="3542" spans="1:8">
      <c r="A3542" s="46" t="s">
        <v>7379</v>
      </c>
      <c r="B3542" s="46" t="s">
        <v>7380</v>
      </c>
      <c r="C3542"/>
      <c r="D3542"/>
      <c r="E3542"/>
      <c r="F3542"/>
      <c r="G3542"/>
      <c r="H3542"/>
    </row>
    <row r="3543" spans="1:8">
      <c r="A3543" s="46" t="s">
        <v>7381</v>
      </c>
      <c r="B3543" s="46" t="s">
        <v>7382</v>
      </c>
      <c r="C3543"/>
      <c r="D3543"/>
      <c r="E3543"/>
      <c r="F3543"/>
      <c r="G3543"/>
      <c r="H3543"/>
    </row>
    <row r="3544" spans="1:8">
      <c r="A3544" s="46" t="s">
        <v>7383</v>
      </c>
      <c r="B3544" s="46" t="s">
        <v>7384</v>
      </c>
      <c r="C3544"/>
      <c r="D3544"/>
      <c r="E3544"/>
      <c r="F3544"/>
      <c r="G3544"/>
      <c r="H3544"/>
    </row>
    <row r="3545" spans="1:8">
      <c r="A3545" s="46" t="s">
        <v>7385</v>
      </c>
      <c r="B3545" s="46" t="s">
        <v>7386</v>
      </c>
      <c r="C3545"/>
      <c r="D3545"/>
      <c r="E3545"/>
      <c r="F3545"/>
      <c r="G3545"/>
      <c r="H3545"/>
    </row>
    <row r="3546" spans="1:8">
      <c r="A3546" s="46" t="s">
        <v>7387</v>
      </c>
      <c r="B3546" s="46" t="s">
        <v>7388</v>
      </c>
      <c r="C3546"/>
      <c r="D3546"/>
      <c r="E3546"/>
      <c r="F3546"/>
      <c r="G3546"/>
      <c r="H3546"/>
    </row>
    <row r="3547" spans="1:8">
      <c r="A3547" s="46" t="s">
        <v>7389</v>
      </c>
      <c r="B3547" s="46" t="s">
        <v>7390</v>
      </c>
      <c r="C3547"/>
      <c r="D3547"/>
      <c r="E3547"/>
      <c r="F3547"/>
      <c r="G3547"/>
      <c r="H3547"/>
    </row>
    <row r="3548" spans="1:8">
      <c r="A3548" s="46" t="s">
        <v>7391</v>
      </c>
      <c r="B3548" s="46" t="s">
        <v>7392</v>
      </c>
      <c r="C3548"/>
      <c r="D3548"/>
      <c r="E3548"/>
      <c r="F3548"/>
      <c r="G3548"/>
      <c r="H3548"/>
    </row>
    <row r="3549" spans="1:8">
      <c r="A3549" s="46" t="s">
        <v>7393</v>
      </c>
      <c r="B3549" s="46" t="s">
        <v>7394</v>
      </c>
      <c r="C3549"/>
      <c r="D3549"/>
      <c r="E3549"/>
      <c r="F3549"/>
      <c r="G3549"/>
      <c r="H3549"/>
    </row>
    <row r="3550" spans="1:8">
      <c r="A3550" s="46" t="s">
        <v>7395</v>
      </c>
      <c r="B3550" s="46" t="s">
        <v>7396</v>
      </c>
      <c r="C3550"/>
      <c r="D3550"/>
      <c r="E3550"/>
      <c r="F3550"/>
      <c r="G3550"/>
      <c r="H3550"/>
    </row>
    <row r="3551" spans="1:8">
      <c r="A3551" s="46" t="s">
        <v>7397</v>
      </c>
      <c r="B3551" s="46" t="s">
        <v>7398</v>
      </c>
      <c r="C3551"/>
      <c r="D3551"/>
      <c r="E3551"/>
      <c r="F3551"/>
      <c r="G3551"/>
      <c r="H3551"/>
    </row>
    <row r="3552" spans="1:8">
      <c r="A3552" s="46" t="s">
        <v>7399</v>
      </c>
      <c r="B3552" s="46" t="s">
        <v>7400</v>
      </c>
      <c r="C3552"/>
      <c r="D3552"/>
      <c r="E3552"/>
      <c r="F3552"/>
      <c r="G3552"/>
      <c r="H3552"/>
    </row>
    <row r="3553" spans="1:8">
      <c r="A3553" s="46" t="s">
        <v>7401</v>
      </c>
      <c r="B3553" s="46" t="s">
        <v>7402</v>
      </c>
      <c r="C3553"/>
      <c r="D3553"/>
      <c r="E3553"/>
      <c r="F3553"/>
      <c r="G3553"/>
      <c r="H3553"/>
    </row>
    <row r="3554" spans="1:8">
      <c r="A3554" s="46" t="s">
        <v>7403</v>
      </c>
      <c r="B3554" s="46" t="s">
        <v>7404</v>
      </c>
      <c r="C3554"/>
      <c r="D3554"/>
      <c r="E3554"/>
      <c r="F3554"/>
      <c r="G3554"/>
      <c r="H3554"/>
    </row>
    <row r="3555" spans="1:8">
      <c r="A3555" s="46" t="s">
        <v>7405</v>
      </c>
      <c r="B3555" s="46" t="s">
        <v>7406</v>
      </c>
      <c r="C3555"/>
      <c r="D3555"/>
      <c r="E3555"/>
      <c r="F3555"/>
      <c r="G3555"/>
      <c r="H3555"/>
    </row>
    <row r="3556" spans="1:8">
      <c r="A3556" s="46" t="s">
        <v>7407</v>
      </c>
      <c r="B3556" s="46" t="s">
        <v>7408</v>
      </c>
      <c r="C3556"/>
      <c r="D3556"/>
      <c r="E3556"/>
      <c r="F3556"/>
      <c r="G3556"/>
      <c r="H3556"/>
    </row>
    <row r="3557" spans="1:8">
      <c r="A3557" s="46" t="s">
        <v>7409</v>
      </c>
      <c r="B3557" s="46" t="s">
        <v>7410</v>
      </c>
      <c r="C3557"/>
      <c r="D3557"/>
      <c r="E3557"/>
      <c r="F3557"/>
      <c r="G3557"/>
      <c r="H3557"/>
    </row>
    <row r="3558" spans="1:8">
      <c r="A3558" s="46" t="s">
        <v>7411</v>
      </c>
      <c r="B3558" s="46" t="s">
        <v>7412</v>
      </c>
      <c r="C3558"/>
      <c r="D3558"/>
      <c r="E3558"/>
      <c r="F3558"/>
      <c r="G3558"/>
      <c r="H3558"/>
    </row>
    <row r="3559" spans="1:8">
      <c r="A3559" s="46" t="s">
        <v>7413</v>
      </c>
      <c r="B3559" s="46" t="s">
        <v>7414</v>
      </c>
      <c r="C3559"/>
      <c r="D3559"/>
      <c r="E3559"/>
      <c r="F3559"/>
      <c r="G3559"/>
      <c r="H3559"/>
    </row>
    <row r="3560" spans="1:8">
      <c r="A3560" s="46" t="s">
        <v>7415</v>
      </c>
      <c r="B3560" s="46" t="s">
        <v>7416</v>
      </c>
      <c r="C3560"/>
      <c r="D3560"/>
      <c r="E3560"/>
      <c r="F3560"/>
      <c r="G3560"/>
      <c r="H3560"/>
    </row>
    <row r="3561" spans="1:8">
      <c r="A3561" s="46" t="s">
        <v>7417</v>
      </c>
      <c r="B3561" s="46" t="s">
        <v>7418</v>
      </c>
      <c r="C3561"/>
      <c r="D3561"/>
      <c r="E3561"/>
      <c r="F3561"/>
      <c r="G3561"/>
      <c r="H3561"/>
    </row>
    <row r="3562" spans="1:8">
      <c r="A3562" s="46" t="s">
        <v>7419</v>
      </c>
      <c r="B3562" s="46" t="s">
        <v>7420</v>
      </c>
      <c r="C3562"/>
      <c r="D3562"/>
      <c r="E3562"/>
      <c r="F3562"/>
      <c r="G3562"/>
      <c r="H3562"/>
    </row>
    <row r="3563" spans="1:8">
      <c r="A3563" s="46" t="s">
        <v>7421</v>
      </c>
      <c r="B3563" s="46" t="s">
        <v>7422</v>
      </c>
      <c r="C3563"/>
      <c r="D3563"/>
      <c r="E3563"/>
      <c r="F3563"/>
      <c r="G3563"/>
      <c r="H3563"/>
    </row>
    <row r="3564" spans="1:8">
      <c r="A3564" s="46" t="s">
        <v>7423</v>
      </c>
      <c r="B3564" s="46" t="s">
        <v>7424</v>
      </c>
      <c r="C3564"/>
      <c r="D3564"/>
      <c r="E3564"/>
      <c r="F3564"/>
      <c r="G3564"/>
      <c r="H3564"/>
    </row>
    <row r="3565" spans="1:8">
      <c r="A3565" s="46" t="s">
        <v>7425</v>
      </c>
      <c r="B3565" s="46" t="s">
        <v>7426</v>
      </c>
      <c r="C3565"/>
      <c r="D3565"/>
      <c r="E3565"/>
      <c r="F3565"/>
      <c r="G3565"/>
      <c r="H3565"/>
    </row>
    <row r="3566" spans="1:8">
      <c r="A3566" s="46" t="s">
        <v>7427</v>
      </c>
      <c r="B3566" s="46" t="s">
        <v>7428</v>
      </c>
      <c r="C3566"/>
      <c r="D3566"/>
      <c r="E3566"/>
      <c r="F3566"/>
      <c r="G3566"/>
      <c r="H3566"/>
    </row>
    <row r="3567" spans="1:8">
      <c r="A3567" s="46" t="s">
        <v>7429</v>
      </c>
      <c r="B3567" s="46" t="s">
        <v>7430</v>
      </c>
      <c r="C3567"/>
      <c r="D3567"/>
      <c r="E3567"/>
      <c r="F3567"/>
      <c r="G3567"/>
      <c r="H3567"/>
    </row>
    <row r="3568" spans="1:8">
      <c r="A3568" s="46" t="s">
        <v>7431</v>
      </c>
      <c r="B3568" s="46" t="s">
        <v>7432</v>
      </c>
      <c r="C3568"/>
      <c r="D3568"/>
      <c r="E3568"/>
      <c r="F3568"/>
      <c r="G3568"/>
      <c r="H3568"/>
    </row>
    <row r="3569" spans="1:8">
      <c r="A3569" s="46" t="s">
        <v>7433</v>
      </c>
      <c r="B3569" s="46" t="s">
        <v>7434</v>
      </c>
      <c r="C3569"/>
      <c r="D3569"/>
      <c r="E3569"/>
      <c r="F3569"/>
      <c r="G3569"/>
      <c r="H3569"/>
    </row>
    <row r="3570" spans="1:8">
      <c r="A3570" s="46" t="s">
        <v>7435</v>
      </c>
      <c r="B3570" s="46" t="s">
        <v>7436</v>
      </c>
      <c r="C3570"/>
      <c r="D3570"/>
      <c r="E3570"/>
      <c r="F3570"/>
      <c r="G3570"/>
      <c r="H3570"/>
    </row>
    <row r="3571" spans="1:8">
      <c r="A3571" s="46" t="s">
        <v>7437</v>
      </c>
      <c r="B3571" s="46" t="s">
        <v>7438</v>
      </c>
      <c r="C3571"/>
      <c r="D3571"/>
      <c r="E3571"/>
      <c r="F3571"/>
      <c r="G3571"/>
      <c r="H3571"/>
    </row>
    <row r="3572" spans="1:8">
      <c r="A3572" s="46" t="s">
        <v>7439</v>
      </c>
      <c r="B3572" s="46" t="s">
        <v>7440</v>
      </c>
      <c r="C3572"/>
      <c r="D3572"/>
      <c r="E3572"/>
      <c r="F3572"/>
      <c r="G3572"/>
      <c r="H3572"/>
    </row>
    <row r="3573" spans="1:8">
      <c r="A3573" s="46" t="s">
        <v>7441</v>
      </c>
      <c r="B3573" s="46" t="s">
        <v>7442</v>
      </c>
      <c r="C3573"/>
      <c r="D3573"/>
      <c r="E3573"/>
      <c r="F3573"/>
      <c r="G3573"/>
      <c r="H3573"/>
    </row>
    <row r="3574" spans="1:8">
      <c r="A3574" s="46" t="s">
        <v>7443</v>
      </c>
      <c r="B3574" s="46" t="s">
        <v>7444</v>
      </c>
      <c r="C3574"/>
      <c r="D3574"/>
      <c r="E3574"/>
      <c r="F3574"/>
      <c r="G3574"/>
      <c r="H3574"/>
    </row>
    <row r="3575" spans="1:8">
      <c r="A3575" s="46" t="s">
        <v>7445</v>
      </c>
      <c r="B3575" s="46" t="s">
        <v>7446</v>
      </c>
      <c r="C3575"/>
      <c r="D3575"/>
      <c r="E3575"/>
      <c r="F3575"/>
      <c r="G3575"/>
      <c r="H3575"/>
    </row>
    <row r="3576" spans="1:8">
      <c r="A3576" s="46" t="s">
        <v>7447</v>
      </c>
      <c r="B3576" s="46" t="s">
        <v>7448</v>
      </c>
      <c r="C3576"/>
      <c r="D3576"/>
      <c r="E3576"/>
      <c r="F3576"/>
      <c r="G3576"/>
      <c r="H3576"/>
    </row>
    <row r="3577" spans="1:8">
      <c r="A3577" s="46" t="s">
        <v>7449</v>
      </c>
      <c r="B3577" s="46" t="s">
        <v>7450</v>
      </c>
      <c r="C3577"/>
      <c r="D3577"/>
      <c r="E3577"/>
      <c r="F3577"/>
      <c r="G3577"/>
      <c r="H3577"/>
    </row>
    <row r="3578" spans="1:8">
      <c r="A3578" s="46" t="s">
        <v>7451</v>
      </c>
      <c r="B3578" s="46" t="s">
        <v>7452</v>
      </c>
      <c r="C3578"/>
      <c r="D3578"/>
      <c r="E3578"/>
      <c r="F3578"/>
      <c r="G3578"/>
      <c r="H3578"/>
    </row>
    <row r="3579" spans="1:8">
      <c r="A3579" s="46" t="s">
        <v>7453</v>
      </c>
      <c r="B3579" s="46" t="s">
        <v>7454</v>
      </c>
      <c r="C3579"/>
      <c r="D3579"/>
      <c r="E3579"/>
      <c r="F3579"/>
      <c r="G3579"/>
      <c r="H3579"/>
    </row>
    <row r="3580" spans="1:8">
      <c r="A3580" s="46" t="s">
        <v>7455</v>
      </c>
      <c r="B3580" s="46" t="s">
        <v>7456</v>
      </c>
      <c r="C3580"/>
      <c r="D3580"/>
      <c r="E3580"/>
      <c r="F3580"/>
      <c r="G3580"/>
      <c r="H3580"/>
    </row>
    <row r="3581" spans="1:8">
      <c r="A3581" s="46" t="s">
        <v>7457</v>
      </c>
      <c r="B3581" s="46" t="s">
        <v>7458</v>
      </c>
      <c r="C3581"/>
      <c r="D3581"/>
      <c r="E3581"/>
      <c r="F3581"/>
      <c r="G3581"/>
      <c r="H3581"/>
    </row>
    <row r="3582" spans="1:8">
      <c r="A3582" s="46" t="s">
        <v>7459</v>
      </c>
      <c r="B3582" s="46" t="s">
        <v>7460</v>
      </c>
      <c r="C3582"/>
      <c r="D3582"/>
      <c r="E3582"/>
      <c r="F3582"/>
      <c r="G3582"/>
      <c r="H3582"/>
    </row>
    <row r="3583" spans="1:8">
      <c r="A3583" s="46" t="s">
        <v>7461</v>
      </c>
      <c r="B3583" s="46" t="s">
        <v>7462</v>
      </c>
      <c r="C3583"/>
      <c r="D3583"/>
      <c r="E3583"/>
      <c r="F3583"/>
      <c r="G3583"/>
      <c r="H3583"/>
    </row>
    <row r="3584" spans="1:8">
      <c r="A3584" s="46" t="s">
        <v>7463</v>
      </c>
      <c r="B3584" s="46" t="s">
        <v>7464</v>
      </c>
      <c r="C3584"/>
      <c r="D3584"/>
      <c r="E3584"/>
      <c r="F3584"/>
      <c r="G3584"/>
      <c r="H3584"/>
    </row>
    <row r="3585" spans="1:8">
      <c r="A3585" s="46" t="s">
        <v>7465</v>
      </c>
      <c r="B3585" s="46" t="s">
        <v>7466</v>
      </c>
      <c r="C3585"/>
      <c r="D3585"/>
      <c r="E3585"/>
      <c r="F3585"/>
      <c r="G3585"/>
      <c r="H3585"/>
    </row>
    <row r="3586" spans="1:8">
      <c r="A3586" s="46" t="s">
        <v>7467</v>
      </c>
      <c r="B3586" s="46" t="s">
        <v>7468</v>
      </c>
      <c r="C3586"/>
      <c r="D3586"/>
      <c r="E3586"/>
      <c r="F3586"/>
      <c r="G3586"/>
      <c r="H3586"/>
    </row>
    <row r="3587" spans="1:8">
      <c r="A3587" s="46" t="s">
        <v>7469</v>
      </c>
      <c r="B3587" s="46" t="s">
        <v>7470</v>
      </c>
      <c r="C3587"/>
      <c r="D3587"/>
      <c r="E3587"/>
      <c r="F3587"/>
      <c r="G3587"/>
      <c r="H3587"/>
    </row>
    <row r="3588" spans="1:8">
      <c r="A3588" s="46" t="s">
        <v>7471</v>
      </c>
      <c r="B3588" s="46" t="s">
        <v>7472</v>
      </c>
      <c r="C3588"/>
      <c r="D3588"/>
      <c r="E3588"/>
      <c r="F3588"/>
      <c r="G3588"/>
      <c r="H3588"/>
    </row>
    <row r="3589" spans="1:8">
      <c r="A3589" s="46" t="s">
        <v>7473</v>
      </c>
      <c r="B3589" s="46" t="s">
        <v>7474</v>
      </c>
      <c r="C3589"/>
      <c r="D3589"/>
      <c r="E3589"/>
      <c r="F3589"/>
      <c r="G3589"/>
      <c r="H3589"/>
    </row>
    <row r="3590" spans="1:8">
      <c r="A3590" s="46" t="s">
        <v>7475</v>
      </c>
      <c r="B3590" s="46" t="s">
        <v>7476</v>
      </c>
      <c r="C3590"/>
      <c r="D3590"/>
      <c r="E3590"/>
      <c r="F3590"/>
      <c r="G3590"/>
      <c r="H3590"/>
    </row>
    <row r="3591" spans="1:8">
      <c r="A3591" s="46" t="s">
        <v>7477</v>
      </c>
      <c r="B3591" s="46" t="s">
        <v>7478</v>
      </c>
      <c r="C3591"/>
      <c r="D3591"/>
      <c r="E3591"/>
      <c r="F3591"/>
      <c r="G3591"/>
      <c r="H3591"/>
    </row>
    <row r="3592" spans="1:8">
      <c r="A3592" s="46" t="s">
        <v>7479</v>
      </c>
      <c r="B3592" s="46" t="s">
        <v>7480</v>
      </c>
      <c r="C3592"/>
      <c r="D3592"/>
      <c r="E3592"/>
      <c r="F3592"/>
      <c r="G3592"/>
      <c r="H3592"/>
    </row>
    <row r="3593" spans="1:8">
      <c r="A3593" s="46" t="s">
        <v>7481</v>
      </c>
      <c r="B3593" s="46" t="s">
        <v>7482</v>
      </c>
      <c r="C3593"/>
      <c r="D3593"/>
      <c r="E3593"/>
      <c r="F3593"/>
      <c r="G3593"/>
      <c r="H3593"/>
    </row>
    <row r="3594" spans="1:8">
      <c r="A3594" s="46" t="s">
        <v>7483</v>
      </c>
      <c r="B3594" s="46" t="s">
        <v>7484</v>
      </c>
      <c r="C3594"/>
      <c r="D3594"/>
      <c r="E3594"/>
      <c r="F3594"/>
      <c r="G3594"/>
      <c r="H3594"/>
    </row>
    <row r="3595" spans="1:8">
      <c r="A3595" s="46" t="s">
        <v>7485</v>
      </c>
      <c r="B3595" s="46" t="s">
        <v>7486</v>
      </c>
      <c r="C3595"/>
      <c r="D3595"/>
      <c r="E3595"/>
      <c r="F3595"/>
      <c r="G3595"/>
      <c r="H3595"/>
    </row>
    <row r="3596" spans="1:8">
      <c r="A3596" s="46" t="s">
        <v>7487</v>
      </c>
      <c r="B3596" s="46" t="s">
        <v>7488</v>
      </c>
      <c r="C3596"/>
      <c r="D3596"/>
      <c r="E3596"/>
      <c r="F3596"/>
      <c r="G3596"/>
      <c r="H3596"/>
    </row>
    <row r="3597" spans="1:8">
      <c r="A3597" s="46" t="s">
        <v>7489</v>
      </c>
      <c r="B3597" s="46" t="s">
        <v>7490</v>
      </c>
      <c r="C3597"/>
      <c r="D3597"/>
      <c r="E3597"/>
      <c r="F3597"/>
      <c r="G3597"/>
      <c r="H3597"/>
    </row>
    <row r="3598" spans="1:8">
      <c r="A3598" s="46" t="s">
        <v>7491</v>
      </c>
      <c r="B3598" s="46" t="s">
        <v>7492</v>
      </c>
      <c r="C3598"/>
      <c r="D3598"/>
      <c r="E3598"/>
      <c r="F3598"/>
      <c r="G3598"/>
      <c r="H3598"/>
    </row>
    <row r="3599" spans="1:8">
      <c r="A3599" s="46" t="s">
        <v>7493</v>
      </c>
      <c r="B3599" s="46" t="s">
        <v>7494</v>
      </c>
      <c r="C3599"/>
      <c r="D3599"/>
      <c r="E3599"/>
      <c r="F3599"/>
      <c r="G3599"/>
      <c r="H3599"/>
    </row>
    <row r="3600" spans="1:8">
      <c r="A3600" s="46" t="s">
        <v>7495</v>
      </c>
      <c r="B3600" s="46" t="s">
        <v>7496</v>
      </c>
      <c r="C3600"/>
      <c r="D3600"/>
      <c r="E3600"/>
      <c r="F3600"/>
      <c r="G3600"/>
      <c r="H3600"/>
    </row>
    <row r="3601" spans="1:8">
      <c r="A3601" s="46" t="s">
        <v>7497</v>
      </c>
      <c r="B3601" s="46" t="s">
        <v>7498</v>
      </c>
      <c r="C3601"/>
      <c r="D3601"/>
      <c r="E3601"/>
      <c r="F3601"/>
      <c r="G3601"/>
      <c r="H3601"/>
    </row>
    <row r="3602" spans="1:8">
      <c r="A3602" s="46" t="s">
        <v>7499</v>
      </c>
      <c r="B3602" s="46" t="s">
        <v>7500</v>
      </c>
      <c r="C3602"/>
      <c r="D3602"/>
      <c r="E3602"/>
      <c r="F3602"/>
      <c r="G3602"/>
      <c r="H3602"/>
    </row>
    <row r="3603" spans="1:8">
      <c r="A3603" s="46" t="s">
        <v>7501</v>
      </c>
      <c r="B3603" s="46" t="s">
        <v>7502</v>
      </c>
      <c r="C3603"/>
      <c r="D3603"/>
      <c r="E3603"/>
      <c r="F3603"/>
      <c r="G3603"/>
      <c r="H3603"/>
    </row>
    <row r="3604" spans="1:8">
      <c r="A3604" s="46" t="s">
        <v>7503</v>
      </c>
      <c r="B3604" s="46" t="s">
        <v>7504</v>
      </c>
      <c r="C3604"/>
      <c r="D3604"/>
      <c r="E3604"/>
      <c r="F3604"/>
      <c r="G3604"/>
      <c r="H3604"/>
    </row>
    <row r="3605" spans="1:8">
      <c r="A3605" s="46" t="s">
        <v>7505</v>
      </c>
      <c r="B3605" s="46" t="s">
        <v>7506</v>
      </c>
      <c r="C3605"/>
      <c r="D3605"/>
      <c r="E3605"/>
      <c r="F3605"/>
      <c r="G3605"/>
      <c r="H3605"/>
    </row>
    <row r="3606" spans="1:8">
      <c r="A3606" s="46" t="s">
        <v>7507</v>
      </c>
      <c r="B3606" s="46" t="s">
        <v>7508</v>
      </c>
      <c r="C3606"/>
      <c r="D3606"/>
      <c r="E3606"/>
      <c r="F3606"/>
      <c r="G3606"/>
      <c r="H3606"/>
    </row>
    <row r="3607" spans="1:8">
      <c r="A3607" s="46" t="s">
        <v>7509</v>
      </c>
      <c r="B3607" s="46" t="s">
        <v>7510</v>
      </c>
      <c r="C3607"/>
      <c r="D3607"/>
      <c r="E3607"/>
      <c r="F3607"/>
      <c r="G3607"/>
      <c r="H3607"/>
    </row>
    <row r="3608" spans="1:8">
      <c r="A3608" s="46" t="s">
        <v>7511</v>
      </c>
      <c r="B3608" s="46" t="s">
        <v>7512</v>
      </c>
      <c r="C3608"/>
      <c r="D3608"/>
      <c r="E3608"/>
      <c r="F3608"/>
      <c r="G3608"/>
      <c r="H3608"/>
    </row>
    <row r="3609" spans="1:8">
      <c r="A3609" s="46" t="s">
        <v>7513</v>
      </c>
      <c r="B3609" s="46" t="s">
        <v>7514</v>
      </c>
      <c r="C3609"/>
      <c r="D3609"/>
      <c r="E3609"/>
      <c r="F3609"/>
      <c r="G3609"/>
      <c r="H3609"/>
    </row>
    <row r="3610" spans="1:8">
      <c r="A3610" s="46" t="s">
        <v>7515</v>
      </c>
      <c r="B3610" s="46" t="s">
        <v>7516</v>
      </c>
      <c r="C3610"/>
      <c r="D3610"/>
      <c r="E3610"/>
      <c r="F3610"/>
      <c r="G3610"/>
      <c r="H3610"/>
    </row>
    <row r="3611" spans="1:8">
      <c r="A3611" s="46" t="s">
        <v>7517</v>
      </c>
      <c r="B3611" s="46" t="s">
        <v>7518</v>
      </c>
      <c r="C3611"/>
      <c r="D3611"/>
      <c r="E3611"/>
      <c r="F3611"/>
      <c r="G3611"/>
      <c r="H3611"/>
    </row>
    <row r="3612" spans="1:8">
      <c r="A3612" s="46" t="s">
        <v>7519</v>
      </c>
      <c r="B3612" s="46" t="s">
        <v>7520</v>
      </c>
      <c r="C3612"/>
      <c r="D3612"/>
      <c r="E3612"/>
      <c r="F3612"/>
      <c r="G3612"/>
      <c r="H3612"/>
    </row>
    <row r="3613" spans="1:8">
      <c r="A3613" s="46" t="s">
        <v>7521</v>
      </c>
      <c r="B3613" s="46" t="s">
        <v>7522</v>
      </c>
      <c r="C3613"/>
      <c r="D3613"/>
      <c r="E3613"/>
      <c r="F3613"/>
      <c r="G3613"/>
      <c r="H3613"/>
    </row>
    <row r="3614" spans="1:8">
      <c r="A3614" s="46" t="s">
        <v>7523</v>
      </c>
      <c r="B3614" s="46" t="s">
        <v>7524</v>
      </c>
      <c r="C3614"/>
      <c r="D3614"/>
      <c r="E3614"/>
      <c r="F3614"/>
      <c r="G3614"/>
      <c r="H3614"/>
    </row>
    <row r="3615" spans="1:8">
      <c r="A3615" s="46" t="s">
        <v>7525</v>
      </c>
      <c r="B3615" s="46" t="s">
        <v>7526</v>
      </c>
      <c r="C3615"/>
      <c r="D3615"/>
      <c r="E3615"/>
      <c r="F3615"/>
      <c r="G3615"/>
      <c r="H3615"/>
    </row>
    <row r="3616" spans="1:8">
      <c r="A3616" s="46" t="s">
        <v>7527</v>
      </c>
      <c r="B3616" s="46" t="s">
        <v>7528</v>
      </c>
      <c r="C3616"/>
      <c r="D3616"/>
      <c r="E3616"/>
      <c r="F3616"/>
      <c r="G3616"/>
      <c r="H3616"/>
    </row>
    <row r="3617" spans="1:8">
      <c r="A3617" s="46" t="s">
        <v>7529</v>
      </c>
      <c r="B3617" s="46" t="s">
        <v>7530</v>
      </c>
      <c r="C3617"/>
      <c r="D3617"/>
      <c r="E3617"/>
      <c r="F3617"/>
      <c r="G3617"/>
      <c r="H3617"/>
    </row>
    <row r="3618" spans="1:8">
      <c r="A3618" s="46" t="s">
        <v>7531</v>
      </c>
      <c r="B3618" s="46" t="s">
        <v>7532</v>
      </c>
      <c r="C3618"/>
      <c r="D3618"/>
      <c r="E3618"/>
      <c r="F3618"/>
      <c r="G3618"/>
      <c r="H3618"/>
    </row>
    <row r="3619" spans="1:8">
      <c r="A3619" s="46" t="s">
        <v>7533</v>
      </c>
      <c r="B3619" s="46" t="s">
        <v>7534</v>
      </c>
      <c r="C3619"/>
      <c r="D3619"/>
      <c r="E3619"/>
      <c r="F3619"/>
      <c r="G3619"/>
      <c r="H3619"/>
    </row>
    <row r="3620" spans="1:8">
      <c r="A3620" s="46" t="s">
        <v>7535</v>
      </c>
      <c r="B3620" s="46" t="s">
        <v>7536</v>
      </c>
      <c r="C3620"/>
      <c r="D3620"/>
      <c r="E3620"/>
      <c r="F3620"/>
      <c r="G3620"/>
      <c r="H3620"/>
    </row>
    <row r="3621" spans="1:8">
      <c r="A3621" s="46" t="s">
        <v>7537</v>
      </c>
      <c r="B3621" s="46" t="s">
        <v>7538</v>
      </c>
      <c r="C3621"/>
      <c r="D3621"/>
      <c r="E3621"/>
      <c r="F3621"/>
      <c r="G3621"/>
      <c r="H3621"/>
    </row>
    <row r="3622" spans="1:8">
      <c r="A3622" s="46" t="s">
        <v>7539</v>
      </c>
      <c r="B3622" s="46" t="s">
        <v>7540</v>
      </c>
      <c r="C3622"/>
      <c r="D3622"/>
      <c r="E3622"/>
      <c r="F3622"/>
      <c r="G3622"/>
      <c r="H3622"/>
    </row>
    <row r="3623" spans="1:8">
      <c r="A3623" s="46" t="s">
        <v>7541</v>
      </c>
      <c r="B3623" s="46" t="s">
        <v>7542</v>
      </c>
      <c r="C3623"/>
      <c r="D3623"/>
      <c r="E3623"/>
      <c r="F3623"/>
      <c r="G3623"/>
      <c r="H3623"/>
    </row>
    <row r="3624" spans="1:8">
      <c r="A3624" s="46" t="s">
        <v>7543</v>
      </c>
      <c r="B3624" s="46" t="s">
        <v>7544</v>
      </c>
      <c r="C3624"/>
      <c r="D3624"/>
      <c r="E3624"/>
      <c r="F3624"/>
      <c r="G3624"/>
      <c r="H3624"/>
    </row>
    <row r="3625" spans="1:8">
      <c r="A3625" s="46" t="s">
        <v>7545</v>
      </c>
      <c r="B3625" s="46" t="s">
        <v>7546</v>
      </c>
      <c r="C3625"/>
      <c r="D3625"/>
      <c r="E3625"/>
      <c r="F3625"/>
      <c r="G3625"/>
      <c r="H3625"/>
    </row>
    <row r="3626" spans="1:8">
      <c r="A3626" s="46" t="s">
        <v>7547</v>
      </c>
      <c r="B3626" s="46" t="s">
        <v>7548</v>
      </c>
      <c r="C3626"/>
      <c r="D3626"/>
      <c r="E3626"/>
      <c r="F3626"/>
      <c r="G3626"/>
      <c r="H3626"/>
    </row>
    <row r="3627" spans="1:8">
      <c r="A3627" s="46" t="s">
        <v>7549</v>
      </c>
      <c r="B3627" s="46" t="s">
        <v>7550</v>
      </c>
      <c r="C3627"/>
      <c r="D3627"/>
      <c r="E3627"/>
      <c r="F3627"/>
      <c r="G3627"/>
      <c r="H3627"/>
    </row>
    <row r="3628" spans="1:8">
      <c r="A3628" s="46" t="s">
        <v>7551</v>
      </c>
      <c r="B3628" s="46" t="s">
        <v>7552</v>
      </c>
      <c r="C3628"/>
      <c r="D3628"/>
      <c r="E3628"/>
      <c r="F3628"/>
      <c r="G3628"/>
      <c r="H3628"/>
    </row>
    <row r="3629" spans="1:8">
      <c r="A3629" s="46" t="s">
        <v>7553</v>
      </c>
      <c r="B3629" s="46" t="s">
        <v>7554</v>
      </c>
      <c r="C3629"/>
      <c r="D3629"/>
      <c r="E3629"/>
      <c r="F3629"/>
      <c r="G3629"/>
      <c r="H3629"/>
    </row>
    <row r="3630" spans="1:8">
      <c r="A3630" s="46" t="s">
        <v>7555</v>
      </c>
      <c r="B3630" s="46" t="s">
        <v>7556</v>
      </c>
      <c r="C3630"/>
      <c r="D3630"/>
      <c r="E3630"/>
      <c r="F3630"/>
      <c r="G3630"/>
      <c r="H3630"/>
    </row>
    <row r="3631" spans="1:8">
      <c r="A3631" s="46" t="s">
        <v>7557</v>
      </c>
      <c r="B3631" s="46" t="s">
        <v>7558</v>
      </c>
      <c r="C3631"/>
      <c r="D3631"/>
      <c r="E3631"/>
      <c r="F3631"/>
      <c r="G3631"/>
      <c r="H3631"/>
    </row>
    <row r="3632" spans="1:8">
      <c r="A3632" s="46" t="s">
        <v>7559</v>
      </c>
      <c r="B3632" s="46" t="s">
        <v>7560</v>
      </c>
      <c r="C3632"/>
      <c r="D3632"/>
      <c r="E3632"/>
      <c r="F3632"/>
      <c r="G3632"/>
      <c r="H3632"/>
    </row>
    <row r="3633" spans="1:8">
      <c r="A3633" s="46" t="s">
        <v>7561</v>
      </c>
      <c r="B3633" s="46" t="s">
        <v>7562</v>
      </c>
      <c r="C3633"/>
      <c r="D3633"/>
      <c r="E3633"/>
      <c r="F3633"/>
      <c r="G3633"/>
      <c r="H3633"/>
    </row>
    <row r="3634" spans="1:8">
      <c r="A3634" s="46" t="s">
        <v>7563</v>
      </c>
      <c r="B3634" s="46" t="s">
        <v>7564</v>
      </c>
      <c r="C3634"/>
      <c r="D3634"/>
      <c r="E3634"/>
      <c r="F3634"/>
      <c r="G3634"/>
      <c r="H3634"/>
    </row>
    <row r="3635" spans="1:8">
      <c r="A3635" s="46" t="s">
        <v>7565</v>
      </c>
      <c r="B3635" s="46" t="s">
        <v>7566</v>
      </c>
      <c r="C3635"/>
      <c r="D3635"/>
      <c r="E3635"/>
      <c r="F3635"/>
      <c r="G3635"/>
      <c r="H3635"/>
    </row>
    <row r="3636" spans="1:8">
      <c r="A3636" s="46" t="s">
        <v>7567</v>
      </c>
      <c r="B3636" s="46" t="s">
        <v>7568</v>
      </c>
      <c r="C3636"/>
      <c r="D3636"/>
      <c r="E3636"/>
      <c r="F3636"/>
      <c r="G3636"/>
      <c r="H3636"/>
    </row>
    <row r="3637" spans="1:8">
      <c r="A3637" s="46" t="s">
        <v>7569</v>
      </c>
      <c r="B3637" s="46" t="s">
        <v>7570</v>
      </c>
      <c r="C3637"/>
      <c r="D3637"/>
      <c r="E3637"/>
      <c r="F3637"/>
      <c r="G3637"/>
      <c r="H3637"/>
    </row>
    <row r="3638" spans="1:8">
      <c r="A3638" s="46" t="s">
        <v>7571</v>
      </c>
      <c r="B3638" s="46" t="s">
        <v>7572</v>
      </c>
      <c r="C3638"/>
      <c r="D3638"/>
      <c r="E3638"/>
      <c r="F3638"/>
      <c r="G3638"/>
      <c r="H3638"/>
    </row>
    <row r="3639" spans="1:8">
      <c r="A3639" s="46" t="s">
        <v>7573</v>
      </c>
      <c r="B3639" s="46" t="s">
        <v>7574</v>
      </c>
      <c r="C3639"/>
      <c r="D3639"/>
      <c r="E3639"/>
      <c r="F3639"/>
      <c r="G3639"/>
      <c r="H3639"/>
    </row>
    <row r="3640" spans="1:8">
      <c r="A3640" s="46" t="s">
        <v>7575</v>
      </c>
      <c r="B3640" s="46" t="s">
        <v>7576</v>
      </c>
      <c r="C3640"/>
      <c r="D3640"/>
      <c r="E3640"/>
      <c r="F3640"/>
      <c r="G3640"/>
      <c r="H3640"/>
    </row>
    <row r="3641" spans="1:8">
      <c r="A3641" s="46" t="s">
        <v>7577</v>
      </c>
      <c r="B3641" s="46" t="s">
        <v>7578</v>
      </c>
      <c r="C3641"/>
      <c r="D3641"/>
      <c r="E3641"/>
      <c r="F3641"/>
      <c r="G3641"/>
      <c r="H3641"/>
    </row>
    <row r="3642" spans="1:8">
      <c r="A3642" s="46" t="s">
        <v>7579</v>
      </c>
      <c r="B3642" s="46" t="s">
        <v>7580</v>
      </c>
      <c r="C3642"/>
      <c r="D3642"/>
      <c r="E3642"/>
      <c r="F3642"/>
      <c r="G3642"/>
      <c r="H3642"/>
    </row>
    <row r="3643" spans="1:8">
      <c r="A3643" s="46" t="s">
        <v>7581</v>
      </c>
      <c r="B3643" s="46" t="s">
        <v>7582</v>
      </c>
      <c r="C3643"/>
      <c r="D3643"/>
      <c r="E3643"/>
      <c r="F3643"/>
      <c r="G3643"/>
      <c r="H3643"/>
    </row>
    <row r="3644" spans="1:8">
      <c r="A3644" s="46" t="s">
        <v>7583</v>
      </c>
      <c r="B3644" s="46" t="s">
        <v>7584</v>
      </c>
      <c r="C3644"/>
      <c r="D3644"/>
      <c r="E3644"/>
      <c r="F3644"/>
      <c r="G3644"/>
      <c r="H3644"/>
    </row>
    <row r="3645" spans="1:8">
      <c r="A3645" s="46" t="s">
        <v>7585</v>
      </c>
      <c r="B3645" s="46" t="s">
        <v>7586</v>
      </c>
      <c r="C3645"/>
      <c r="D3645"/>
      <c r="E3645"/>
      <c r="F3645"/>
      <c r="G3645"/>
      <c r="H3645"/>
    </row>
    <row r="3646" spans="1:8">
      <c r="A3646" s="46" t="s">
        <v>7587</v>
      </c>
      <c r="B3646" s="46" t="s">
        <v>7588</v>
      </c>
      <c r="C3646"/>
      <c r="D3646"/>
      <c r="E3646"/>
      <c r="F3646"/>
      <c r="G3646"/>
      <c r="H3646"/>
    </row>
    <row r="3647" spans="1:8">
      <c r="A3647" s="46" t="s">
        <v>7589</v>
      </c>
      <c r="B3647" s="46" t="s">
        <v>7590</v>
      </c>
      <c r="C3647"/>
      <c r="D3647"/>
      <c r="E3647"/>
      <c r="F3647"/>
      <c r="G3647"/>
      <c r="H3647"/>
    </row>
    <row r="3648" spans="1:8">
      <c r="A3648" s="46" t="s">
        <v>7591</v>
      </c>
      <c r="B3648" s="46" t="s">
        <v>7592</v>
      </c>
      <c r="C3648"/>
      <c r="D3648"/>
      <c r="E3648"/>
      <c r="F3648"/>
      <c r="G3648"/>
      <c r="H3648"/>
    </row>
    <row r="3649" spans="1:8">
      <c r="A3649" s="46" t="s">
        <v>7593</v>
      </c>
      <c r="B3649" s="46" t="s">
        <v>7594</v>
      </c>
      <c r="C3649"/>
      <c r="D3649"/>
      <c r="E3649"/>
      <c r="F3649"/>
      <c r="G3649"/>
      <c r="H3649"/>
    </row>
    <row r="3650" spans="1:8">
      <c r="A3650" s="46" t="s">
        <v>7595</v>
      </c>
      <c r="B3650" s="46" t="s">
        <v>7596</v>
      </c>
      <c r="C3650"/>
      <c r="D3650"/>
      <c r="E3650"/>
      <c r="F3650"/>
      <c r="G3650"/>
      <c r="H3650"/>
    </row>
    <row r="3651" spans="1:8">
      <c r="A3651" s="46" t="s">
        <v>7597</v>
      </c>
      <c r="B3651" s="46" t="s">
        <v>7598</v>
      </c>
      <c r="C3651"/>
      <c r="D3651"/>
      <c r="E3651"/>
      <c r="F3651"/>
      <c r="G3651"/>
      <c r="H3651"/>
    </row>
    <row r="3652" spans="1:8">
      <c r="A3652" s="46" t="s">
        <v>7599</v>
      </c>
      <c r="B3652" s="46" t="s">
        <v>7600</v>
      </c>
      <c r="C3652"/>
      <c r="D3652"/>
      <c r="E3652"/>
      <c r="F3652"/>
      <c r="G3652"/>
      <c r="H3652"/>
    </row>
    <row r="3653" spans="1:8">
      <c r="A3653" s="46" t="s">
        <v>7601</v>
      </c>
      <c r="B3653" s="46" t="s">
        <v>7602</v>
      </c>
      <c r="C3653"/>
      <c r="D3653"/>
      <c r="E3653"/>
      <c r="F3653"/>
      <c r="G3653"/>
      <c r="H3653"/>
    </row>
    <row r="3654" spans="1:8">
      <c r="A3654" s="46" t="s">
        <v>7603</v>
      </c>
      <c r="B3654" s="46" t="s">
        <v>7604</v>
      </c>
      <c r="C3654"/>
      <c r="D3654"/>
      <c r="E3654"/>
      <c r="F3654"/>
      <c r="G3654"/>
      <c r="H3654"/>
    </row>
    <row r="3655" spans="1:8">
      <c r="A3655" s="46" t="s">
        <v>7605</v>
      </c>
      <c r="B3655" s="46" t="s">
        <v>7606</v>
      </c>
      <c r="C3655"/>
      <c r="D3655"/>
      <c r="E3655"/>
      <c r="F3655"/>
      <c r="G3655"/>
      <c r="H3655"/>
    </row>
    <row r="3656" spans="1:8">
      <c r="A3656" s="46" t="s">
        <v>7607</v>
      </c>
      <c r="B3656" s="46" t="s">
        <v>7608</v>
      </c>
      <c r="C3656"/>
      <c r="D3656"/>
      <c r="E3656"/>
      <c r="F3656"/>
      <c r="G3656"/>
      <c r="H3656"/>
    </row>
    <row r="3657" spans="1:8">
      <c r="A3657" s="46" t="s">
        <v>7609</v>
      </c>
      <c r="B3657" s="46" t="s">
        <v>7610</v>
      </c>
      <c r="C3657"/>
      <c r="D3657"/>
      <c r="E3657"/>
      <c r="F3657"/>
      <c r="G3657"/>
      <c r="H3657"/>
    </row>
    <row r="3658" spans="1:8">
      <c r="A3658" s="46" t="s">
        <v>7611</v>
      </c>
      <c r="B3658" s="46" t="s">
        <v>7612</v>
      </c>
      <c r="C3658"/>
      <c r="D3658"/>
      <c r="E3658"/>
      <c r="F3658"/>
      <c r="G3658"/>
      <c r="H3658"/>
    </row>
    <row r="3659" spans="1:8">
      <c r="A3659" s="46" t="s">
        <v>7613</v>
      </c>
      <c r="B3659" s="46" t="s">
        <v>7614</v>
      </c>
      <c r="C3659"/>
      <c r="D3659"/>
      <c r="E3659"/>
      <c r="F3659"/>
      <c r="G3659"/>
      <c r="H3659"/>
    </row>
    <row r="3660" spans="1:8">
      <c r="A3660" s="46" t="s">
        <v>7615</v>
      </c>
      <c r="B3660" s="46" t="s">
        <v>7616</v>
      </c>
      <c r="C3660"/>
      <c r="D3660"/>
      <c r="E3660"/>
      <c r="F3660"/>
      <c r="G3660"/>
      <c r="H3660"/>
    </row>
    <row r="3661" spans="1:8">
      <c r="A3661" s="46" t="s">
        <v>7617</v>
      </c>
      <c r="B3661" s="46" t="s">
        <v>7618</v>
      </c>
      <c r="C3661"/>
      <c r="D3661"/>
      <c r="E3661"/>
      <c r="F3661"/>
      <c r="G3661"/>
      <c r="H3661"/>
    </row>
    <row r="3662" spans="1:8">
      <c r="A3662" s="46" t="s">
        <v>7619</v>
      </c>
      <c r="B3662" s="46" t="s">
        <v>7620</v>
      </c>
      <c r="C3662"/>
      <c r="D3662"/>
      <c r="E3662"/>
      <c r="F3662"/>
      <c r="G3662"/>
      <c r="H3662"/>
    </row>
    <row r="3663" spans="1:8">
      <c r="A3663" s="46" t="s">
        <v>7621</v>
      </c>
      <c r="B3663" s="46" t="s">
        <v>7622</v>
      </c>
      <c r="C3663"/>
      <c r="D3663"/>
      <c r="E3663"/>
      <c r="F3663"/>
      <c r="G3663"/>
      <c r="H3663"/>
    </row>
    <row r="3664" spans="1:8">
      <c r="A3664" s="46" t="s">
        <v>7623</v>
      </c>
      <c r="B3664" s="46" t="s">
        <v>7624</v>
      </c>
      <c r="C3664"/>
      <c r="D3664"/>
      <c r="E3664"/>
      <c r="F3664"/>
      <c r="G3664"/>
      <c r="H3664"/>
    </row>
    <row r="3665" spans="1:8">
      <c r="A3665" s="46" t="s">
        <v>7625</v>
      </c>
      <c r="B3665" s="46" t="s">
        <v>7626</v>
      </c>
      <c r="C3665"/>
      <c r="D3665"/>
      <c r="E3665"/>
      <c r="F3665"/>
      <c r="G3665"/>
      <c r="H3665"/>
    </row>
    <row r="3666" spans="1:8">
      <c r="A3666" s="46" t="s">
        <v>7627</v>
      </c>
      <c r="B3666" s="46" t="s">
        <v>7628</v>
      </c>
      <c r="C3666"/>
      <c r="D3666"/>
      <c r="E3666"/>
      <c r="F3666"/>
      <c r="G3666"/>
      <c r="H3666"/>
    </row>
    <row r="3667" spans="1:8">
      <c r="A3667" s="46" t="s">
        <v>7629</v>
      </c>
      <c r="B3667" s="46" t="s">
        <v>7630</v>
      </c>
      <c r="C3667"/>
      <c r="D3667"/>
      <c r="E3667"/>
      <c r="F3667"/>
      <c r="G3667"/>
      <c r="H3667"/>
    </row>
    <row r="3668" spans="1:8">
      <c r="A3668" s="46" t="s">
        <v>7631</v>
      </c>
      <c r="B3668" s="46" t="s">
        <v>7632</v>
      </c>
      <c r="C3668"/>
      <c r="D3668"/>
      <c r="E3668"/>
      <c r="F3668"/>
      <c r="G3668"/>
      <c r="H3668"/>
    </row>
    <row r="3669" spans="1:8">
      <c r="A3669" s="46" t="s">
        <v>7633</v>
      </c>
      <c r="B3669" s="46" t="s">
        <v>7634</v>
      </c>
      <c r="C3669"/>
      <c r="D3669"/>
      <c r="E3669"/>
      <c r="F3669"/>
      <c r="G3669"/>
      <c r="H3669"/>
    </row>
    <row r="3670" spans="1:8">
      <c r="A3670" s="46" t="s">
        <v>7635</v>
      </c>
      <c r="B3670" s="46" t="s">
        <v>7636</v>
      </c>
      <c r="C3670"/>
      <c r="D3670"/>
      <c r="E3670"/>
      <c r="F3670"/>
      <c r="G3670"/>
      <c r="H3670"/>
    </row>
    <row r="3671" spans="1:8">
      <c r="A3671" s="46" t="s">
        <v>7637</v>
      </c>
      <c r="B3671" s="46" t="s">
        <v>7638</v>
      </c>
      <c r="C3671"/>
      <c r="D3671"/>
      <c r="E3671"/>
      <c r="F3671"/>
      <c r="G3671"/>
      <c r="H3671"/>
    </row>
    <row r="3672" spans="1:8">
      <c r="A3672" s="46" t="s">
        <v>7639</v>
      </c>
      <c r="B3672" s="46" t="s">
        <v>7640</v>
      </c>
      <c r="C3672"/>
      <c r="D3672"/>
      <c r="E3672"/>
      <c r="F3672"/>
      <c r="G3672"/>
      <c r="H3672"/>
    </row>
    <row r="3673" spans="1:8">
      <c r="A3673" s="46" t="s">
        <v>7641</v>
      </c>
      <c r="B3673" s="46" t="s">
        <v>7642</v>
      </c>
      <c r="C3673"/>
      <c r="D3673"/>
      <c r="E3673"/>
      <c r="F3673"/>
      <c r="G3673"/>
      <c r="H3673"/>
    </row>
    <row r="3674" spans="1:8">
      <c r="A3674" s="46" t="s">
        <v>7643</v>
      </c>
      <c r="B3674" s="46" t="s">
        <v>7644</v>
      </c>
      <c r="C3674"/>
      <c r="D3674"/>
      <c r="E3674"/>
      <c r="F3674"/>
      <c r="G3674"/>
      <c r="H3674"/>
    </row>
    <row r="3675" spans="1:8">
      <c r="A3675" s="46" t="s">
        <v>7645</v>
      </c>
      <c r="B3675" s="46" t="s">
        <v>7646</v>
      </c>
      <c r="C3675"/>
      <c r="D3675"/>
      <c r="E3675"/>
      <c r="F3675"/>
      <c r="G3675"/>
      <c r="H3675"/>
    </row>
    <row r="3676" spans="1:8">
      <c r="A3676" s="46" t="s">
        <v>7647</v>
      </c>
      <c r="B3676" s="46" t="s">
        <v>7648</v>
      </c>
      <c r="C3676"/>
      <c r="D3676"/>
      <c r="E3676"/>
      <c r="F3676"/>
      <c r="G3676"/>
      <c r="H3676"/>
    </row>
    <row r="3677" spans="1:8">
      <c r="A3677" s="46" t="s">
        <v>7649</v>
      </c>
      <c r="B3677" s="46" t="s">
        <v>7650</v>
      </c>
      <c r="C3677"/>
      <c r="D3677"/>
      <c r="E3677"/>
      <c r="F3677"/>
      <c r="G3677"/>
      <c r="H3677"/>
    </row>
    <row r="3678" spans="1:8">
      <c r="A3678" s="46" t="s">
        <v>7651</v>
      </c>
      <c r="B3678" s="46" t="s">
        <v>7652</v>
      </c>
      <c r="C3678"/>
      <c r="D3678"/>
      <c r="E3678"/>
      <c r="F3678"/>
      <c r="G3678"/>
      <c r="H3678"/>
    </row>
    <row r="3679" spans="1:8">
      <c r="A3679" s="46" t="s">
        <v>7653</v>
      </c>
      <c r="B3679" s="46" t="s">
        <v>7654</v>
      </c>
      <c r="C3679"/>
      <c r="D3679"/>
      <c r="E3679"/>
      <c r="F3679"/>
      <c r="G3679"/>
      <c r="H3679"/>
    </row>
    <row r="3680" spans="1:8">
      <c r="A3680" s="46" t="s">
        <v>7655</v>
      </c>
      <c r="B3680" s="46" t="s">
        <v>7656</v>
      </c>
      <c r="C3680"/>
      <c r="D3680"/>
      <c r="E3680"/>
      <c r="F3680"/>
      <c r="G3680"/>
      <c r="H3680"/>
    </row>
    <row r="3681" spans="1:8">
      <c r="A3681" s="46" t="s">
        <v>7657</v>
      </c>
      <c r="B3681" s="46" t="s">
        <v>7658</v>
      </c>
      <c r="C3681"/>
      <c r="D3681"/>
      <c r="E3681"/>
      <c r="F3681"/>
      <c r="G3681"/>
      <c r="H3681"/>
    </row>
    <row r="3682" spans="1:8">
      <c r="A3682" s="46" t="s">
        <v>7659</v>
      </c>
      <c r="B3682" s="46" t="s">
        <v>7660</v>
      </c>
      <c r="C3682"/>
      <c r="D3682"/>
      <c r="E3682"/>
      <c r="F3682"/>
      <c r="G3682"/>
      <c r="H3682"/>
    </row>
    <row r="3683" spans="1:8">
      <c r="A3683" s="46" t="s">
        <v>7661</v>
      </c>
      <c r="B3683" s="46" t="s">
        <v>7662</v>
      </c>
      <c r="C3683"/>
      <c r="D3683"/>
      <c r="E3683"/>
      <c r="F3683"/>
      <c r="G3683"/>
      <c r="H3683"/>
    </row>
    <row r="3684" spans="1:8">
      <c r="A3684" s="46" t="s">
        <v>7663</v>
      </c>
      <c r="B3684" s="46" t="s">
        <v>7664</v>
      </c>
      <c r="C3684"/>
      <c r="D3684"/>
      <c r="E3684"/>
      <c r="F3684"/>
      <c r="G3684"/>
      <c r="H3684"/>
    </row>
    <row r="3685" spans="1:8">
      <c r="A3685" s="46" t="s">
        <v>7665</v>
      </c>
      <c r="B3685" s="46" t="s">
        <v>7666</v>
      </c>
      <c r="C3685"/>
      <c r="D3685"/>
      <c r="E3685"/>
      <c r="F3685"/>
      <c r="G3685"/>
      <c r="H3685"/>
    </row>
    <row r="3686" spans="1:8">
      <c r="A3686" s="46" t="s">
        <v>7667</v>
      </c>
      <c r="B3686" s="46" t="s">
        <v>7668</v>
      </c>
      <c r="C3686"/>
      <c r="D3686"/>
      <c r="E3686"/>
      <c r="F3686"/>
      <c r="G3686"/>
      <c r="H3686"/>
    </row>
    <row r="3687" spans="1:8">
      <c r="A3687" s="46" t="s">
        <v>7669</v>
      </c>
      <c r="B3687" s="46" t="s">
        <v>7670</v>
      </c>
      <c r="C3687"/>
      <c r="D3687"/>
      <c r="E3687"/>
      <c r="F3687"/>
      <c r="G3687"/>
      <c r="H3687"/>
    </row>
    <row r="3688" spans="1:8">
      <c r="A3688" s="46" t="s">
        <v>7671</v>
      </c>
      <c r="B3688" s="46" t="s">
        <v>7672</v>
      </c>
      <c r="C3688"/>
      <c r="D3688"/>
      <c r="E3688"/>
      <c r="F3688"/>
      <c r="G3688"/>
      <c r="H3688"/>
    </row>
    <row r="3689" spans="1:8">
      <c r="A3689" s="46" t="s">
        <v>7673</v>
      </c>
      <c r="B3689" s="46" t="s">
        <v>7674</v>
      </c>
      <c r="C3689"/>
      <c r="D3689"/>
      <c r="E3689"/>
      <c r="F3689"/>
      <c r="G3689"/>
      <c r="H3689"/>
    </row>
    <row r="3690" spans="1:8">
      <c r="A3690" s="46" t="s">
        <v>7675</v>
      </c>
      <c r="B3690" s="46" t="s">
        <v>7676</v>
      </c>
      <c r="C3690"/>
      <c r="D3690"/>
      <c r="E3690"/>
      <c r="F3690"/>
      <c r="G3690"/>
      <c r="H3690"/>
    </row>
    <row r="3691" spans="1:8">
      <c r="A3691" s="46" t="s">
        <v>7677</v>
      </c>
      <c r="B3691" s="46" t="s">
        <v>7678</v>
      </c>
      <c r="C3691"/>
      <c r="D3691"/>
      <c r="E3691"/>
      <c r="F3691"/>
      <c r="G3691"/>
      <c r="H3691"/>
    </row>
    <row r="3692" spans="1:8">
      <c r="A3692" s="46" t="s">
        <v>7679</v>
      </c>
      <c r="B3692" s="46" t="s">
        <v>7680</v>
      </c>
      <c r="C3692"/>
      <c r="D3692"/>
      <c r="E3692"/>
      <c r="F3692"/>
      <c r="G3692"/>
      <c r="H3692"/>
    </row>
    <row r="3693" spans="1:8">
      <c r="A3693" s="46" t="s">
        <v>7681</v>
      </c>
      <c r="B3693" s="46" t="s">
        <v>7682</v>
      </c>
      <c r="C3693"/>
      <c r="D3693"/>
      <c r="E3693"/>
      <c r="F3693"/>
      <c r="G3693"/>
      <c r="H3693"/>
    </row>
    <row r="3694" spans="1:8">
      <c r="A3694" s="46" t="s">
        <v>7683</v>
      </c>
      <c r="B3694" s="46" t="s">
        <v>7684</v>
      </c>
      <c r="C3694"/>
      <c r="D3694"/>
      <c r="E3694"/>
      <c r="F3694"/>
      <c r="G3694"/>
      <c r="H3694"/>
    </row>
    <row r="3695" spans="1:8">
      <c r="A3695" s="46" t="s">
        <v>7685</v>
      </c>
      <c r="B3695" s="46" t="s">
        <v>7686</v>
      </c>
      <c r="C3695"/>
      <c r="D3695"/>
      <c r="E3695"/>
      <c r="F3695"/>
      <c r="G3695"/>
      <c r="H3695"/>
    </row>
    <row r="3696" spans="1:8">
      <c r="A3696" s="46" t="s">
        <v>7687</v>
      </c>
      <c r="B3696" s="46" t="s">
        <v>7688</v>
      </c>
      <c r="C3696"/>
      <c r="D3696"/>
      <c r="E3696"/>
      <c r="F3696"/>
      <c r="G3696"/>
      <c r="H3696"/>
    </row>
    <row r="3697" spans="1:8">
      <c r="A3697" s="46" t="s">
        <v>7689</v>
      </c>
      <c r="B3697" s="46" t="s">
        <v>7690</v>
      </c>
      <c r="C3697"/>
      <c r="D3697"/>
      <c r="E3697"/>
      <c r="F3697"/>
      <c r="G3697"/>
      <c r="H3697"/>
    </row>
    <row r="3698" spans="1:8">
      <c r="A3698" s="46" t="s">
        <v>7691</v>
      </c>
      <c r="B3698" s="46" t="s">
        <v>7692</v>
      </c>
      <c r="C3698"/>
      <c r="D3698"/>
      <c r="E3698"/>
      <c r="F3698"/>
      <c r="G3698"/>
      <c r="H3698"/>
    </row>
    <row r="3699" spans="1:8">
      <c r="A3699" s="46" t="s">
        <v>7693</v>
      </c>
      <c r="B3699" s="46" t="s">
        <v>7694</v>
      </c>
      <c r="C3699"/>
      <c r="D3699"/>
      <c r="E3699"/>
      <c r="F3699"/>
      <c r="G3699"/>
      <c r="H3699"/>
    </row>
    <row r="3700" spans="1:8">
      <c r="A3700" s="46" t="s">
        <v>7695</v>
      </c>
      <c r="B3700" s="46" t="s">
        <v>7696</v>
      </c>
      <c r="C3700"/>
      <c r="D3700"/>
      <c r="E3700"/>
      <c r="F3700"/>
      <c r="G3700"/>
      <c r="H3700"/>
    </row>
    <row r="3701" spans="1:8">
      <c r="A3701" s="46" t="s">
        <v>7697</v>
      </c>
      <c r="B3701" s="46" t="s">
        <v>7698</v>
      </c>
    </row>
    <row r="3702" spans="1:8">
      <c r="A3702" s="46" t="s">
        <v>7699</v>
      </c>
      <c r="B3702" s="46" t="s">
        <v>7700</v>
      </c>
    </row>
    <row r="3703" spans="1:8">
      <c r="A3703" s="46" t="s">
        <v>7701</v>
      </c>
      <c r="B3703" s="46" t="s">
        <v>7702</v>
      </c>
    </row>
    <row r="3704" spans="1:8">
      <c r="A3704" s="46" t="s">
        <v>7703</v>
      </c>
      <c r="B3704" s="46" t="s">
        <v>7704</v>
      </c>
    </row>
    <row r="3705" spans="1:8">
      <c r="A3705" s="46" t="s">
        <v>7705</v>
      </c>
      <c r="B3705" s="46" t="s">
        <v>7706</v>
      </c>
    </row>
    <row r="3706" spans="1:8">
      <c r="A3706" s="46" t="s">
        <v>7707</v>
      </c>
      <c r="B3706" s="46" t="s">
        <v>7708</v>
      </c>
    </row>
    <row r="3707" spans="1:8">
      <c r="A3707" s="46" t="s">
        <v>7709</v>
      </c>
      <c r="B3707" s="46" t="s">
        <v>7710</v>
      </c>
    </row>
    <row r="3708" spans="1:8">
      <c r="A3708" s="46" t="s">
        <v>7711</v>
      </c>
      <c r="B3708" s="46" t="s">
        <v>7712</v>
      </c>
    </row>
    <row r="3709" spans="1:8">
      <c r="A3709" s="46" t="s">
        <v>7713</v>
      </c>
      <c r="B3709" s="46" t="s">
        <v>7714</v>
      </c>
    </row>
    <row r="3710" spans="1:8">
      <c r="A3710" s="46" t="s">
        <v>7715</v>
      </c>
      <c r="B3710" s="46" t="s">
        <v>7716</v>
      </c>
    </row>
    <row r="3711" spans="1:8">
      <c r="A3711" s="46" t="s">
        <v>7717</v>
      </c>
      <c r="B3711" s="46" t="s">
        <v>7718</v>
      </c>
    </row>
    <row r="3712" spans="1:8">
      <c r="A3712" s="46" t="s">
        <v>7719</v>
      </c>
      <c r="B3712" s="46" t="s">
        <v>7720</v>
      </c>
    </row>
    <row r="3713" spans="1:2">
      <c r="A3713" s="46" t="s">
        <v>7721</v>
      </c>
      <c r="B3713" s="46" t="s">
        <v>7722</v>
      </c>
    </row>
    <row r="3714" spans="1:2">
      <c r="A3714" s="46" t="s">
        <v>7723</v>
      </c>
      <c r="B3714" s="46" t="s">
        <v>7724</v>
      </c>
    </row>
    <row r="3715" spans="1:2">
      <c r="A3715" s="46" t="s">
        <v>7725</v>
      </c>
      <c r="B3715" s="46" t="s">
        <v>7726</v>
      </c>
    </row>
    <row r="3716" spans="1:2">
      <c r="A3716" s="46" t="s">
        <v>7727</v>
      </c>
      <c r="B3716" s="46" t="s">
        <v>7728</v>
      </c>
    </row>
    <row r="3717" spans="1:2">
      <c r="A3717" s="46" t="s">
        <v>7729</v>
      </c>
      <c r="B3717" s="46" t="s">
        <v>7730</v>
      </c>
    </row>
    <row r="3718" spans="1:2">
      <c r="A3718" s="46" t="s">
        <v>7731</v>
      </c>
      <c r="B3718" s="46" t="s">
        <v>7732</v>
      </c>
    </row>
    <row r="3719" spans="1:2">
      <c r="A3719" s="46" t="s">
        <v>7733</v>
      </c>
      <c r="B3719" s="46" t="s">
        <v>7734</v>
      </c>
    </row>
    <row r="3720" spans="1:2">
      <c r="A3720" s="46" t="s">
        <v>7735</v>
      </c>
      <c r="B3720" s="46" t="s">
        <v>7736</v>
      </c>
    </row>
    <row r="3721" spans="1:2">
      <c r="A3721" s="46" t="s">
        <v>7737</v>
      </c>
      <c r="B3721" s="46" t="s">
        <v>7738</v>
      </c>
    </row>
    <row r="3722" spans="1:2">
      <c r="A3722" s="46" t="s">
        <v>7739</v>
      </c>
      <c r="B3722" s="46" t="s">
        <v>7740</v>
      </c>
    </row>
    <row r="3723" spans="1:2">
      <c r="A3723" s="46" t="s">
        <v>7741</v>
      </c>
      <c r="B3723" s="46" t="s">
        <v>7742</v>
      </c>
    </row>
    <row r="3724" spans="1:2">
      <c r="A3724" s="46" t="s">
        <v>7743</v>
      </c>
      <c r="B3724" s="46" t="s">
        <v>7744</v>
      </c>
    </row>
    <row r="3725" spans="1:2">
      <c r="A3725" s="46" t="s">
        <v>7745</v>
      </c>
      <c r="B3725" s="46" t="s">
        <v>7746</v>
      </c>
    </row>
    <row r="3726" spans="1:2">
      <c r="A3726" s="46" t="s">
        <v>7747</v>
      </c>
      <c r="B3726" s="46" t="s">
        <v>7748</v>
      </c>
    </row>
    <row r="3727" spans="1:2">
      <c r="A3727" s="46" t="s">
        <v>7749</v>
      </c>
      <c r="B3727" s="46" t="s">
        <v>7750</v>
      </c>
    </row>
    <row r="3728" spans="1:2">
      <c r="A3728" s="46" t="s">
        <v>7751</v>
      </c>
      <c r="B3728" s="46" t="s">
        <v>7752</v>
      </c>
    </row>
    <row r="3729" spans="1:2">
      <c r="A3729" s="46" t="s">
        <v>7753</v>
      </c>
      <c r="B3729" s="46" t="s">
        <v>7754</v>
      </c>
    </row>
    <row r="3730" spans="1:2">
      <c r="A3730" s="46" t="s">
        <v>7755</v>
      </c>
      <c r="B3730" s="46" t="s">
        <v>7756</v>
      </c>
    </row>
    <row r="3731" spans="1:2">
      <c r="A3731" s="46" t="s">
        <v>7757</v>
      </c>
      <c r="B3731" s="46" t="s">
        <v>7758</v>
      </c>
    </row>
    <row r="3732" spans="1:2">
      <c r="A3732" s="46" t="s">
        <v>7759</v>
      </c>
      <c r="B3732" s="46" t="s">
        <v>7760</v>
      </c>
    </row>
    <row r="3733" spans="1:2">
      <c r="A3733" s="46" t="s">
        <v>7761</v>
      </c>
      <c r="B3733" s="46" t="s">
        <v>7762</v>
      </c>
    </row>
    <row r="3734" spans="1:2">
      <c r="A3734" s="46" t="s">
        <v>7763</v>
      </c>
      <c r="B3734" s="46" t="s">
        <v>7764</v>
      </c>
    </row>
    <row r="3735" spans="1:2">
      <c r="A3735" s="46" t="s">
        <v>7765</v>
      </c>
      <c r="B3735" s="46" t="s">
        <v>7766</v>
      </c>
    </row>
    <row r="3736" spans="1:2">
      <c r="A3736" s="46" t="s">
        <v>7767</v>
      </c>
      <c r="B3736" s="46" t="s">
        <v>7768</v>
      </c>
    </row>
    <row r="3737" spans="1:2">
      <c r="A3737" s="46" t="s">
        <v>7769</v>
      </c>
      <c r="B3737" s="46" t="s">
        <v>7770</v>
      </c>
    </row>
    <row r="3738" spans="1:2">
      <c r="A3738" s="46" t="s">
        <v>7771</v>
      </c>
      <c r="B3738" s="46" t="s">
        <v>7772</v>
      </c>
    </row>
    <row r="3739" spans="1:2">
      <c r="A3739" s="46" t="s">
        <v>7773</v>
      </c>
      <c r="B3739" s="46" t="s">
        <v>7774</v>
      </c>
    </row>
    <row r="3740" spans="1:2">
      <c r="A3740" s="46" t="s">
        <v>7775</v>
      </c>
      <c r="B3740" s="46" t="s">
        <v>7776</v>
      </c>
    </row>
    <row r="3741" spans="1:2">
      <c r="A3741" s="46" t="s">
        <v>7777</v>
      </c>
      <c r="B3741" s="46" t="s">
        <v>7778</v>
      </c>
    </row>
    <row r="3742" spans="1:2">
      <c r="A3742" s="46" t="s">
        <v>7779</v>
      </c>
      <c r="B3742" s="46" t="s">
        <v>7780</v>
      </c>
    </row>
    <row r="3743" spans="1:2">
      <c r="A3743" s="46" t="s">
        <v>7781</v>
      </c>
      <c r="B3743" s="46" t="s">
        <v>7782</v>
      </c>
    </row>
    <row r="3744" spans="1:2">
      <c r="A3744" s="46" t="s">
        <v>7783</v>
      </c>
      <c r="B3744" s="46" t="s">
        <v>7784</v>
      </c>
    </row>
    <row r="3745" spans="1:2">
      <c r="A3745" s="46" t="s">
        <v>7785</v>
      </c>
      <c r="B3745" s="46" t="s">
        <v>7786</v>
      </c>
    </row>
    <row r="3746" spans="1:2">
      <c r="A3746" s="46" t="s">
        <v>7787</v>
      </c>
      <c r="B3746" s="46" t="s">
        <v>7788</v>
      </c>
    </row>
    <row r="3747" spans="1:2">
      <c r="A3747" s="46" t="s">
        <v>7789</v>
      </c>
      <c r="B3747" s="46" t="s">
        <v>7790</v>
      </c>
    </row>
    <row r="3748" spans="1:2">
      <c r="A3748" s="46" t="s">
        <v>7791</v>
      </c>
      <c r="B3748" s="46" t="s">
        <v>7792</v>
      </c>
    </row>
    <row r="3749" spans="1:2">
      <c r="A3749" s="46" t="s">
        <v>7793</v>
      </c>
      <c r="B3749" s="46" t="s">
        <v>7794</v>
      </c>
    </row>
    <row r="3750" spans="1:2">
      <c r="A3750" s="46" t="s">
        <v>7795</v>
      </c>
      <c r="B3750" s="46" t="s">
        <v>7796</v>
      </c>
    </row>
    <row r="3751" spans="1:2">
      <c r="A3751" s="46" t="s">
        <v>7797</v>
      </c>
      <c r="B3751" s="46" t="s">
        <v>7798</v>
      </c>
    </row>
    <row r="3752" spans="1:2">
      <c r="A3752" s="46" t="s">
        <v>7799</v>
      </c>
      <c r="B3752" s="46" t="s">
        <v>7800</v>
      </c>
    </row>
    <row r="3753" spans="1:2">
      <c r="A3753" s="46" t="s">
        <v>7801</v>
      </c>
      <c r="B3753" s="46" t="s">
        <v>7802</v>
      </c>
    </row>
    <row r="3754" spans="1:2">
      <c r="A3754" s="46" t="s">
        <v>7803</v>
      </c>
      <c r="B3754" s="46" t="s">
        <v>7804</v>
      </c>
    </row>
    <row r="3755" spans="1:2">
      <c r="A3755" s="46" t="s">
        <v>7805</v>
      </c>
      <c r="B3755" s="46" t="s">
        <v>7806</v>
      </c>
    </row>
    <row r="3756" spans="1:2">
      <c r="A3756" s="46" t="s">
        <v>7807</v>
      </c>
      <c r="B3756" s="46" t="s">
        <v>7808</v>
      </c>
    </row>
    <row r="3757" spans="1:2">
      <c r="A3757" s="46" t="s">
        <v>7809</v>
      </c>
      <c r="B3757" s="46" t="s">
        <v>7810</v>
      </c>
    </row>
    <row r="3758" spans="1:2">
      <c r="A3758" s="46" t="s">
        <v>7811</v>
      </c>
      <c r="B3758" s="46" t="s">
        <v>7812</v>
      </c>
    </row>
    <row r="3759" spans="1:2">
      <c r="A3759" s="46" t="s">
        <v>7813</v>
      </c>
      <c r="B3759" s="46" t="s">
        <v>7814</v>
      </c>
    </row>
    <row r="3760" spans="1:2">
      <c r="A3760" s="46" t="s">
        <v>7815</v>
      </c>
      <c r="B3760" s="46" t="s">
        <v>7816</v>
      </c>
    </row>
    <row r="3761" spans="1:2">
      <c r="A3761" s="46" t="s">
        <v>7817</v>
      </c>
      <c r="B3761" s="46" t="s">
        <v>7818</v>
      </c>
    </row>
    <row r="3762" spans="1:2">
      <c r="A3762" s="46" t="s">
        <v>7819</v>
      </c>
      <c r="B3762" s="46" t="s">
        <v>7820</v>
      </c>
    </row>
    <row r="3763" spans="1:2">
      <c r="A3763" s="46" t="s">
        <v>7821</v>
      </c>
      <c r="B3763" s="46" t="s">
        <v>7822</v>
      </c>
    </row>
    <row r="3764" spans="1:2">
      <c r="A3764" s="46" t="s">
        <v>7823</v>
      </c>
      <c r="B3764" s="46" t="s">
        <v>7824</v>
      </c>
    </row>
    <row r="3765" spans="1:2">
      <c r="A3765" s="46" t="s">
        <v>7825</v>
      </c>
      <c r="B3765" s="46" t="s">
        <v>7826</v>
      </c>
    </row>
    <row r="3766" spans="1:2">
      <c r="A3766" s="46" t="s">
        <v>7827</v>
      </c>
      <c r="B3766" s="46" t="s">
        <v>7828</v>
      </c>
    </row>
    <row r="3767" spans="1:2">
      <c r="A3767" s="46" t="s">
        <v>7829</v>
      </c>
      <c r="B3767" s="46" t="s">
        <v>7830</v>
      </c>
    </row>
    <row r="3768" spans="1:2">
      <c r="A3768" s="46" t="s">
        <v>7831</v>
      </c>
      <c r="B3768" s="46" t="s">
        <v>7832</v>
      </c>
    </row>
    <row r="3769" spans="1:2">
      <c r="A3769" s="46" t="s">
        <v>7833</v>
      </c>
      <c r="B3769" s="46" t="s">
        <v>7834</v>
      </c>
    </row>
    <row r="3770" spans="1:2">
      <c r="A3770" s="46" t="s">
        <v>7835</v>
      </c>
      <c r="B3770" s="46" t="s">
        <v>7836</v>
      </c>
    </row>
    <row r="3771" spans="1:2">
      <c r="A3771" s="46" t="s">
        <v>7837</v>
      </c>
      <c r="B3771" s="46" t="s">
        <v>7838</v>
      </c>
    </row>
    <row r="3772" spans="1:2">
      <c r="A3772" s="46" t="s">
        <v>7839</v>
      </c>
      <c r="B3772" s="46" t="s">
        <v>7840</v>
      </c>
    </row>
    <row r="3773" spans="1:2">
      <c r="A3773" s="46" t="s">
        <v>7841</v>
      </c>
      <c r="B3773" s="46" t="s">
        <v>7842</v>
      </c>
    </row>
    <row r="3774" spans="1:2">
      <c r="A3774" s="46" t="s">
        <v>7843</v>
      </c>
      <c r="B3774" s="46" t="s">
        <v>7844</v>
      </c>
    </row>
    <row r="3775" spans="1:2">
      <c r="A3775" s="46" t="s">
        <v>7845</v>
      </c>
      <c r="B3775" s="46" t="s">
        <v>7846</v>
      </c>
    </row>
    <row r="3776" spans="1:2">
      <c r="A3776" s="46" t="s">
        <v>7847</v>
      </c>
      <c r="B3776" s="46" t="s">
        <v>7848</v>
      </c>
    </row>
    <row r="3777" spans="1:2">
      <c r="A3777" s="46" t="s">
        <v>7849</v>
      </c>
      <c r="B3777" s="46" t="s">
        <v>7850</v>
      </c>
    </row>
    <row r="3778" spans="1:2">
      <c r="A3778" s="46" t="s">
        <v>7851</v>
      </c>
      <c r="B3778" s="46" t="s">
        <v>7852</v>
      </c>
    </row>
    <row r="3779" spans="1:2">
      <c r="A3779" s="46" t="s">
        <v>7853</v>
      </c>
      <c r="B3779" s="46" t="s">
        <v>7854</v>
      </c>
    </row>
    <row r="3780" spans="1:2">
      <c r="A3780" s="46" t="s">
        <v>7855</v>
      </c>
      <c r="B3780" s="46" t="s">
        <v>7856</v>
      </c>
    </row>
    <row r="3781" spans="1:2">
      <c r="A3781" s="46" t="s">
        <v>7857</v>
      </c>
      <c r="B3781" s="46" t="s">
        <v>7858</v>
      </c>
    </row>
    <row r="3782" spans="1:2">
      <c r="A3782" s="46" t="s">
        <v>7859</v>
      </c>
      <c r="B3782" s="46" t="s">
        <v>7860</v>
      </c>
    </row>
    <row r="3783" spans="1:2">
      <c r="A3783" s="46" t="s">
        <v>7861</v>
      </c>
      <c r="B3783" s="46" t="s">
        <v>7862</v>
      </c>
    </row>
    <row r="3784" spans="1:2">
      <c r="A3784" s="46" t="s">
        <v>7863</v>
      </c>
      <c r="B3784" s="46" t="s">
        <v>7864</v>
      </c>
    </row>
    <row r="3785" spans="1:2">
      <c r="A3785" s="46" t="s">
        <v>7865</v>
      </c>
      <c r="B3785" s="46" t="s">
        <v>7866</v>
      </c>
    </row>
    <row r="3786" spans="1:2">
      <c r="A3786" s="46" t="s">
        <v>7867</v>
      </c>
      <c r="B3786" s="46" t="s">
        <v>7868</v>
      </c>
    </row>
    <row r="3787" spans="1:2">
      <c r="A3787" s="46" t="s">
        <v>7869</v>
      </c>
      <c r="B3787" s="46" t="s">
        <v>7870</v>
      </c>
    </row>
    <row r="3788" spans="1:2">
      <c r="A3788" s="46" t="s">
        <v>7871</v>
      </c>
      <c r="B3788" s="46" t="s">
        <v>7872</v>
      </c>
    </row>
    <row r="3789" spans="1:2">
      <c r="A3789" s="46" t="s">
        <v>7873</v>
      </c>
      <c r="B3789" s="46" t="s">
        <v>7874</v>
      </c>
    </row>
    <row r="3790" spans="1:2">
      <c r="A3790" s="46" t="s">
        <v>7875</v>
      </c>
      <c r="B3790" s="46" t="s">
        <v>7876</v>
      </c>
    </row>
    <row r="3791" spans="1:2">
      <c r="A3791" s="46" t="s">
        <v>7877</v>
      </c>
      <c r="B3791" s="46" t="s">
        <v>7878</v>
      </c>
    </row>
    <row r="3792" spans="1:2">
      <c r="A3792" s="46" t="s">
        <v>7879</v>
      </c>
      <c r="B3792" s="46" t="s">
        <v>7880</v>
      </c>
    </row>
    <row r="3793" spans="1:2">
      <c r="A3793" s="46" t="s">
        <v>7881</v>
      </c>
      <c r="B3793" s="46" t="s">
        <v>7882</v>
      </c>
    </row>
    <row r="3794" spans="1:2">
      <c r="A3794" s="46" t="s">
        <v>7883</v>
      </c>
      <c r="B3794" s="46" t="s">
        <v>7884</v>
      </c>
    </row>
    <row r="3795" spans="1:2">
      <c r="A3795" s="46" t="s">
        <v>7885</v>
      </c>
      <c r="B3795" s="46" t="s">
        <v>7886</v>
      </c>
    </row>
    <row r="3796" spans="1:2">
      <c r="A3796" s="46" t="s">
        <v>7887</v>
      </c>
      <c r="B3796" s="46" t="s">
        <v>7888</v>
      </c>
    </row>
    <row r="3797" spans="1:2">
      <c r="A3797" s="46" t="s">
        <v>7889</v>
      </c>
      <c r="B3797" s="46" t="s">
        <v>7890</v>
      </c>
    </row>
    <row r="3798" spans="1:2">
      <c r="A3798" s="46" t="s">
        <v>7891</v>
      </c>
      <c r="B3798" s="46" t="s">
        <v>7892</v>
      </c>
    </row>
    <row r="3799" spans="1:2">
      <c r="A3799" s="46" t="s">
        <v>7893</v>
      </c>
      <c r="B3799" s="46" t="s">
        <v>7894</v>
      </c>
    </row>
    <row r="3800" spans="1:2">
      <c r="A3800" s="46" t="s">
        <v>7895</v>
      </c>
      <c r="B3800" s="46" t="s">
        <v>7896</v>
      </c>
    </row>
    <row r="3801" spans="1:2">
      <c r="A3801" s="46" t="s">
        <v>7897</v>
      </c>
      <c r="B3801" s="46" t="s">
        <v>7898</v>
      </c>
    </row>
    <row r="3802" spans="1:2">
      <c r="A3802" s="46" t="s">
        <v>7899</v>
      </c>
      <c r="B3802" s="46" t="s">
        <v>7900</v>
      </c>
    </row>
    <row r="3803" spans="1:2">
      <c r="A3803" s="46" t="s">
        <v>7901</v>
      </c>
      <c r="B3803" s="46" t="s">
        <v>7902</v>
      </c>
    </row>
    <row r="3804" spans="1:2">
      <c r="A3804" s="46" t="s">
        <v>7903</v>
      </c>
      <c r="B3804" s="46" t="s">
        <v>7904</v>
      </c>
    </row>
    <row r="3805" spans="1:2">
      <c r="A3805" s="46" t="s">
        <v>7905</v>
      </c>
      <c r="B3805" s="46" t="s">
        <v>7906</v>
      </c>
    </row>
    <row r="3806" spans="1:2">
      <c r="A3806" s="46" t="s">
        <v>7907</v>
      </c>
      <c r="B3806" s="46" t="s">
        <v>7908</v>
      </c>
    </row>
    <row r="3807" spans="1:2">
      <c r="A3807" s="46" t="s">
        <v>7909</v>
      </c>
      <c r="B3807" s="46" t="s">
        <v>7910</v>
      </c>
    </row>
    <row r="3808" spans="1:2">
      <c r="A3808" s="46" t="s">
        <v>7911</v>
      </c>
      <c r="B3808" s="46" t="s">
        <v>7912</v>
      </c>
    </row>
    <row r="3809" spans="1:2">
      <c r="A3809" s="46" t="s">
        <v>7913</v>
      </c>
      <c r="B3809" s="46" t="s">
        <v>7914</v>
      </c>
    </row>
    <row r="3810" spans="1:2">
      <c r="A3810" s="46" t="s">
        <v>7915</v>
      </c>
      <c r="B3810" s="46" t="s">
        <v>7916</v>
      </c>
    </row>
    <row r="3811" spans="1:2">
      <c r="A3811" s="46" t="s">
        <v>7917</v>
      </c>
      <c r="B3811" s="46" t="s">
        <v>7918</v>
      </c>
    </row>
    <row r="3812" spans="1:2">
      <c r="A3812" s="46" t="s">
        <v>7919</v>
      </c>
      <c r="B3812" s="46" t="s">
        <v>7920</v>
      </c>
    </row>
    <row r="3813" spans="1:2">
      <c r="A3813" s="46" t="s">
        <v>7921</v>
      </c>
      <c r="B3813" s="46" t="s">
        <v>7922</v>
      </c>
    </row>
    <row r="3814" spans="1:2">
      <c r="A3814" s="46" t="s">
        <v>7923</v>
      </c>
      <c r="B3814" s="46" t="s">
        <v>7924</v>
      </c>
    </row>
    <row r="3815" spans="1:2">
      <c r="A3815" s="46" t="s">
        <v>7925</v>
      </c>
      <c r="B3815" s="46" t="s">
        <v>7926</v>
      </c>
    </row>
    <row r="3816" spans="1:2">
      <c r="A3816" s="46" t="s">
        <v>7927</v>
      </c>
      <c r="B3816" s="46" t="s">
        <v>7928</v>
      </c>
    </row>
    <row r="3817" spans="1:2">
      <c r="A3817" s="46" t="s">
        <v>7929</v>
      </c>
      <c r="B3817" s="46" t="s">
        <v>7930</v>
      </c>
    </row>
    <row r="3818" spans="1:2">
      <c r="A3818" s="46" t="s">
        <v>7931</v>
      </c>
      <c r="B3818" s="46" t="s">
        <v>7932</v>
      </c>
    </row>
    <row r="3819" spans="1:2">
      <c r="A3819" s="46" t="s">
        <v>7933</v>
      </c>
      <c r="B3819" s="46" t="s">
        <v>7934</v>
      </c>
    </row>
    <row r="3820" spans="1:2">
      <c r="A3820" s="46" t="s">
        <v>7935</v>
      </c>
      <c r="B3820" s="46" t="s">
        <v>7936</v>
      </c>
    </row>
    <row r="3821" spans="1:2">
      <c r="A3821" s="46" t="s">
        <v>7937</v>
      </c>
      <c r="B3821" s="46" t="s">
        <v>7938</v>
      </c>
    </row>
    <row r="3822" spans="1:2">
      <c r="A3822" s="46" t="s">
        <v>7939</v>
      </c>
      <c r="B3822" s="46" t="s">
        <v>7940</v>
      </c>
    </row>
    <row r="3823" spans="1:2">
      <c r="A3823" s="46" t="s">
        <v>7941</v>
      </c>
      <c r="B3823" s="46" t="s">
        <v>7942</v>
      </c>
    </row>
    <row r="3824" spans="1:2">
      <c r="A3824" s="46" t="s">
        <v>7943</v>
      </c>
      <c r="B3824" s="46" t="s">
        <v>7944</v>
      </c>
    </row>
    <row r="3825" spans="1:2">
      <c r="A3825" s="46" t="s">
        <v>7945</v>
      </c>
      <c r="B3825" s="46" t="s">
        <v>7946</v>
      </c>
    </row>
    <row r="3826" spans="1:2">
      <c r="A3826" s="46" t="s">
        <v>7947</v>
      </c>
      <c r="B3826" s="46" t="s">
        <v>7948</v>
      </c>
    </row>
    <row r="3827" spans="1:2">
      <c r="A3827" s="46" t="s">
        <v>7949</v>
      </c>
      <c r="B3827" s="46" t="s">
        <v>7950</v>
      </c>
    </row>
    <row r="3828" spans="1:2">
      <c r="A3828" s="46" t="s">
        <v>7951</v>
      </c>
      <c r="B3828" s="46" t="s">
        <v>7952</v>
      </c>
    </row>
    <row r="3829" spans="1:2">
      <c r="A3829" s="46" t="s">
        <v>7953</v>
      </c>
      <c r="B3829" s="46" t="s">
        <v>7954</v>
      </c>
    </row>
    <row r="3830" spans="1:2">
      <c r="A3830" s="46" t="s">
        <v>7955</v>
      </c>
      <c r="B3830" s="46" t="s">
        <v>7956</v>
      </c>
    </row>
    <row r="3831" spans="1:2">
      <c r="A3831" s="46" t="s">
        <v>7957</v>
      </c>
      <c r="B3831" s="46" t="s">
        <v>7958</v>
      </c>
    </row>
    <row r="3832" spans="1:2">
      <c r="A3832" s="46" t="s">
        <v>7959</v>
      </c>
      <c r="B3832" s="46" t="s">
        <v>7960</v>
      </c>
    </row>
    <row r="3833" spans="1:2">
      <c r="A3833" s="46" t="s">
        <v>7961</v>
      </c>
      <c r="B3833" s="46" t="s">
        <v>7962</v>
      </c>
    </row>
    <row r="3834" spans="1:2">
      <c r="A3834" s="46" t="s">
        <v>7963</v>
      </c>
      <c r="B3834" s="46" t="s">
        <v>7964</v>
      </c>
    </row>
    <row r="3835" spans="1:2">
      <c r="A3835" s="46" t="s">
        <v>7965</v>
      </c>
      <c r="B3835" s="46" t="s">
        <v>7966</v>
      </c>
    </row>
    <row r="3836" spans="1:2">
      <c r="A3836" s="46" t="s">
        <v>7967</v>
      </c>
      <c r="B3836" s="46" t="s">
        <v>7968</v>
      </c>
    </row>
    <row r="3837" spans="1:2">
      <c r="A3837" s="46" t="s">
        <v>7969</v>
      </c>
      <c r="B3837" s="46" t="s">
        <v>7970</v>
      </c>
    </row>
    <row r="3838" spans="1:2">
      <c r="A3838" s="46" t="s">
        <v>7971</v>
      </c>
      <c r="B3838" s="46" t="s">
        <v>7972</v>
      </c>
    </row>
    <row r="3839" spans="1:2">
      <c r="A3839" s="46" t="s">
        <v>7973</v>
      </c>
      <c r="B3839" s="46" t="s">
        <v>7974</v>
      </c>
    </row>
    <row r="3840" spans="1:2">
      <c r="A3840" s="46" t="s">
        <v>7975</v>
      </c>
      <c r="B3840" s="46" t="s">
        <v>7976</v>
      </c>
    </row>
    <row r="3841" spans="1:2">
      <c r="A3841" s="46" t="s">
        <v>7977</v>
      </c>
      <c r="B3841" s="46" t="s">
        <v>7978</v>
      </c>
    </row>
    <row r="3842" spans="1:2">
      <c r="A3842" s="46" t="s">
        <v>7979</v>
      </c>
      <c r="B3842" s="46" t="s">
        <v>7980</v>
      </c>
    </row>
    <row r="3843" spans="1:2">
      <c r="A3843" s="46" t="s">
        <v>7981</v>
      </c>
      <c r="B3843" s="46" t="s">
        <v>7982</v>
      </c>
    </row>
    <row r="3844" spans="1:2">
      <c r="A3844" s="46" t="s">
        <v>7983</v>
      </c>
      <c r="B3844" s="46" t="s">
        <v>7984</v>
      </c>
    </row>
    <row r="3845" spans="1:2">
      <c r="A3845" s="46" t="s">
        <v>7985</v>
      </c>
      <c r="B3845" s="46" t="s">
        <v>7986</v>
      </c>
    </row>
    <row r="3846" spans="1:2">
      <c r="A3846" s="46" t="s">
        <v>7987</v>
      </c>
      <c r="B3846" s="46" t="s">
        <v>7988</v>
      </c>
    </row>
    <row r="3847" spans="1:2">
      <c r="A3847" s="46" t="s">
        <v>7989</v>
      </c>
      <c r="B3847" s="46" t="s">
        <v>7990</v>
      </c>
    </row>
    <row r="3848" spans="1:2">
      <c r="A3848" s="46" t="s">
        <v>7991</v>
      </c>
      <c r="B3848" s="46" t="s">
        <v>7992</v>
      </c>
    </row>
    <row r="3849" spans="1:2">
      <c r="A3849" s="46" t="s">
        <v>7993</v>
      </c>
      <c r="B3849" s="46" t="s">
        <v>7994</v>
      </c>
    </row>
    <row r="3850" spans="1:2">
      <c r="A3850" s="46" t="s">
        <v>7995</v>
      </c>
      <c r="B3850" s="46" t="s">
        <v>7996</v>
      </c>
    </row>
    <row r="3851" spans="1:2">
      <c r="A3851" s="46" t="s">
        <v>7997</v>
      </c>
      <c r="B3851" s="46" t="s">
        <v>7998</v>
      </c>
    </row>
    <row r="3852" spans="1:2">
      <c r="A3852" s="46" t="s">
        <v>7999</v>
      </c>
      <c r="B3852" s="46" t="s">
        <v>8000</v>
      </c>
    </row>
    <row r="3853" spans="1:2">
      <c r="A3853" s="46" t="s">
        <v>8001</v>
      </c>
      <c r="B3853" s="46" t="s">
        <v>8002</v>
      </c>
    </row>
    <row r="3854" spans="1:2">
      <c r="A3854" s="46" t="s">
        <v>8003</v>
      </c>
      <c r="B3854" s="46" t="s">
        <v>8004</v>
      </c>
    </row>
    <row r="3855" spans="1:2">
      <c r="A3855" s="46" t="s">
        <v>8005</v>
      </c>
      <c r="B3855" s="46" t="s">
        <v>8006</v>
      </c>
    </row>
    <row r="3856" spans="1:2">
      <c r="A3856" s="46" t="s">
        <v>8007</v>
      </c>
      <c r="B3856" s="46" t="s">
        <v>8008</v>
      </c>
    </row>
    <row r="3857" spans="1:2">
      <c r="A3857" s="46" t="s">
        <v>8009</v>
      </c>
      <c r="B3857" s="46" t="s">
        <v>8010</v>
      </c>
    </row>
    <row r="3858" spans="1:2">
      <c r="A3858" s="46" t="s">
        <v>8011</v>
      </c>
      <c r="B3858" s="46" t="s">
        <v>8012</v>
      </c>
    </row>
    <row r="3859" spans="1:2">
      <c r="A3859" s="46" t="s">
        <v>8013</v>
      </c>
      <c r="B3859" s="46" t="s">
        <v>8014</v>
      </c>
    </row>
    <row r="3860" spans="1:2">
      <c r="A3860" s="46" t="s">
        <v>8015</v>
      </c>
      <c r="B3860" s="46" t="s">
        <v>8016</v>
      </c>
    </row>
    <row r="3861" spans="1:2">
      <c r="A3861" s="46" t="s">
        <v>8017</v>
      </c>
      <c r="B3861" s="46" t="s">
        <v>8018</v>
      </c>
    </row>
    <row r="3862" spans="1:2">
      <c r="A3862" s="46" t="s">
        <v>8019</v>
      </c>
      <c r="B3862" s="46" t="s">
        <v>8020</v>
      </c>
    </row>
    <row r="3863" spans="1:2">
      <c r="A3863" s="46" t="s">
        <v>8021</v>
      </c>
      <c r="B3863" s="46" t="s">
        <v>8022</v>
      </c>
    </row>
    <row r="3864" spans="1:2">
      <c r="A3864" s="46" t="s">
        <v>8023</v>
      </c>
      <c r="B3864" s="46" t="s">
        <v>8024</v>
      </c>
    </row>
    <row r="3865" spans="1:2">
      <c r="A3865" s="46" t="s">
        <v>8025</v>
      </c>
      <c r="B3865" s="46" t="s">
        <v>8026</v>
      </c>
    </row>
    <row r="3866" spans="1:2">
      <c r="A3866" s="46" t="s">
        <v>8027</v>
      </c>
      <c r="B3866" s="46" t="s">
        <v>8028</v>
      </c>
    </row>
    <row r="3867" spans="1:2">
      <c r="A3867" s="46" t="s">
        <v>8029</v>
      </c>
      <c r="B3867" s="46" t="s">
        <v>8030</v>
      </c>
    </row>
    <row r="3868" spans="1:2">
      <c r="A3868" s="46" t="s">
        <v>8031</v>
      </c>
      <c r="B3868" s="46" t="s">
        <v>8032</v>
      </c>
    </row>
    <row r="3869" spans="1:2">
      <c r="A3869" s="46" t="s">
        <v>8033</v>
      </c>
      <c r="B3869" s="46" t="s">
        <v>8034</v>
      </c>
    </row>
    <row r="3870" spans="1:2">
      <c r="A3870" s="46" t="s">
        <v>8035</v>
      </c>
      <c r="B3870" s="46" t="s">
        <v>8036</v>
      </c>
    </row>
    <row r="3871" spans="1:2">
      <c r="A3871" s="46" t="s">
        <v>8037</v>
      </c>
      <c r="B3871" s="46" t="s">
        <v>8038</v>
      </c>
    </row>
    <row r="3872" spans="1:2">
      <c r="A3872" s="46" t="s">
        <v>8039</v>
      </c>
      <c r="B3872" s="46" t="s">
        <v>8040</v>
      </c>
    </row>
    <row r="3873" spans="1:2">
      <c r="A3873" s="46" t="s">
        <v>8041</v>
      </c>
      <c r="B3873" s="46" t="s">
        <v>8042</v>
      </c>
    </row>
    <row r="3874" spans="1:2">
      <c r="A3874" s="46" t="s">
        <v>8043</v>
      </c>
      <c r="B3874" s="46" t="s">
        <v>8044</v>
      </c>
    </row>
    <row r="3875" spans="1:2">
      <c r="A3875" s="46" t="s">
        <v>8045</v>
      </c>
      <c r="B3875" s="46" t="s">
        <v>8046</v>
      </c>
    </row>
    <row r="3876" spans="1:2">
      <c r="A3876" s="46" t="s">
        <v>8047</v>
      </c>
      <c r="B3876" s="46" t="s">
        <v>8048</v>
      </c>
    </row>
    <row r="3877" spans="1:2">
      <c r="A3877" s="46" t="s">
        <v>8049</v>
      </c>
      <c r="B3877" s="46" t="s">
        <v>8050</v>
      </c>
    </row>
    <row r="3878" spans="1:2">
      <c r="A3878" s="46" t="s">
        <v>8051</v>
      </c>
      <c r="B3878" s="46" t="s">
        <v>8052</v>
      </c>
    </row>
    <row r="3879" spans="1:2">
      <c r="A3879" s="46" t="s">
        <v>8053</v>
      </c>
      <c r="B3879" s="46" t="s">
        <v>8054</v>
      </c>
    </row>
    <row r="3880" spans="1:2">
      <c r="A3880" s="46" t="s">
        <v>8055</v>
      </c>
      <c r="B3880" s="46" t="s">
        <v>8056</v>
      </c>
    </row>
    <row r="3881" spans="1:2">
      <c r="A3881" s="46" t="s">
        <v>8057</v>
      </c>
      <c r="B3881" s="46" t="s">
        <v>8058</v>
      </c>
    </row>
    <row r="3882" spans="1:2">
      <c r="A3882" s="46" t="s">
        <v>8059</v>
      </c>
      <c r="B3882" s="46" t="s">
        <v>8060</v>
      </c>
    </row>
    <row r="3883" spans="1:2">
      <c r="A3883" s="46" t="s">
        <v>8061</v>
      </c>
      <c r="B3883" s="46" t="s">
        <v>8062</v>
      </c>
    </row>
    <row r="3884" spans="1:2">
      <c r="A3884" s="46" t="s">
        <v>8063</v>
      </c>
      <c r="B3884" s="46" t="s">
        <v>8064</v>
      </c>
    </row>
    <row r="3885" spans="1:2">
      <c r="A3885" s="46" t="s">
        <v>8065</v>
      </c>
      <c r="B3885" s="46" t="s">
        <v>8066</v>
      </c>
    </row>
    <row r="3886" spans="1:2">
      <c r="A3886" s="46" t="s">
        <v>8067</v>
      </c>
      <c r="B3886" s="46" t="s">
        <v>8068</v>
      </c>
    </row>
    <row r="3887" spans="1:2">
      <c r="A3887" s="46" t="s">
        <v>8069</v>
      </c>
      <c r="B3887" s="46" t="s">
        <v>8070</v>
      </c>
    </row>
    <row r="3888" spans="1:2">
      <c r="A3888" s="46" t="s">
        <v>8071</v>
      </c>
      <c r="B3888" s="46" t="s">
        <v>8072</v>
      </c>
    </row>
    <row r="3889" spans="1:2">
      <c r="A3889" s="46" t="s">
        <v>8073</v>
      </c>
      <c r="B3889" s="46" t="s">
        <v>8074</v>
      </c>
    </row>
    <row r="3890" spans="1:2">
      <c r="A3890" s="46" t="s">
        <v>8075</v>
      </c>
      <c r="B3890" s="46" t="s">
        <v>8076</v>
      </c>
    </row>
    <row r="3891" spans="1:2">
      <c r="A3891" s="46" t="s">
        <v>8077</v>
      </c>
      <c r="B3891" s="46" t="s">
        <v>8078</v>
      </c>
    </row>
    <row r="3892" spans="1:2">
      <c r="A3892" s="46" t="s">
        <v>8079</v>
      </c>
      <c r="B3892" s="46" t="s">
        <v>8080</v>
      </c>
    </row>
    <row r="3893" spans="1:2">
      <c r="A3893" s="46" t="s">
        <v>8081</v>
      </c>
      <c r="B3893" s="46" t="s">
        <v>8082</v>
      </c>
    </row>
    <row r="3894" spans="1:2">
      <c r="A3894" s="46" t="s">
        <v>8083</v>
      </c>
      <c r="B3894" s="46" t="s">
        <v>8084</v>
      </c>
    </row>
    <row r="3895" spans="1:2">
      <c r="A3895" s="46" t="s">
        <v>8085</v>
      </c>
      <c r="B3895" s="46" t="s">
        <v>8086</v>
      </c>
    </row>
    <row r="3896" spans="1:2">
      <c r="A3896" s="46" t="s">
        <v>8087</v>
      </c>
      <c r="B3896" s="46" t="s">
        <v>8088</v>
      </c>
    </row>
    <row r="3897" spans="1:2">
      <c r="A3897" s="46" t="s">
        <v>8089</v>
      </c>
      <c r="B3897" s="46" t="s">
        <v>8090</v>
      </c>
    </row>
    <row r="3898" spans="1:2">
      <c r="A3898" s="46" t="s">
        <v>8091</v>
      </c>
      <c r="B3898" s="46" t="s">
        <v>8092</v>
      </c>
    </row>
    <row r="3899" spans="1:2">
      <c r="A3899" s="46" t="s">
        <v>8093</v>
      </c>
      <c r="B3899" s="46" t="s">
        <v>8094</v>
      </c>
    </row>
    <row r="3900" spans="1:2">
      <c r="A3900" s="46" t="s">
        <v>8095</v>
      </c>
      <c r="B3900" s="46" t="s">
        <v>8096</v>
      </c>
    </row>
    <row r="3901" spans="1:2">
      <c r="A3901" s="46" t="s">
        <v>8097</v>
      </c>
      <c r="B3901" s="46" t="s">
        <v>8098</v>
      </c>
    </row>
    <row r="3902" spans="1:2">
      <c r="A3902" s="46" t="s">
        <v>8099</v>
      </c>
      <c r="B3902" s="46" t="s">
        <v>8100</v>
      </c>
    </row>
    <row r="3903" spans="1:2">
      <c r="A3903" s="46" t="s">
        <v>8101</v>
      </c>
      <c r="B3903" s="46" t="s">
        <v>8102</v>
      </c>
    </row>
    <row r="3904" spans="1:2">
      <c r="A3904" s="46" t="s">
        <v>8103</v>
      </c>
      <c r="B3904" s="46" t="s">
        <v>8104</v>
      </c>
    </row>
    <row r="3905" spans="1:2">
      <c r="A3905" s="46" t="s">
        <v>8105</v>
      </c>
      <c r="B3905" s="46" t="s">
        <v>8106</v>
      </c>
    </row>
    <row r="3906" spans="1:2">
      <c r="A3906" s="46" t="s">
        <v>8107</v>
      </c>
      <c r="B3906" s="46" t="s">
        <v>8108</v>
      </c>
    </row>
    <row r="3907" spans="1:2">
      <c r="A3907" s="46" t="s">
        <v>8109</v>
      </c>
      <c r="B3907" s="46" t="s">
        <v>8110</v>
      </c>
    </row>
    <row r="3908" spans="1:2">
      <c r="A3908" s="46" t="s">
        <v>8111</v>
      </c>
      <c r="B3908" s="46" t="s">
        <v>8112</v>
      </c>
    </row>
    <row r="3909" spans="1:2">
      <c r="A3909" s="46" t="s">
        <v>8113</v>
      </c>
      <c r="B3909" s="46" t="s">
        <v>8114</v>
      </c>
    </row>
    <row r="3910" spans="1:2">
      <c r="A3910" s="46" t="s">
        <v>8115</v>
      </c>
      <c r="B3910" s="46" t="s">
        <v>8116</v>
      </c>
    </row>
    <row r="3911" spans="1:2">
      <c r="A3911" s="46" t="s">
        <v>8117</v>
      </c>
      <c r="B3911" s="46" t="s">
        <v>8118</v>
      </c>
    </row>
    <row r="3912" spans="1:2">
      <c r="A3912" s="46" t="s">
        <v>8119</v>
      </c>
      <c r="B3912" s="46" t="s">
        <v>8120</v>
      </c>
    </row>
    <row r="3913" spans="1:2">
      <c r="A3913" s="46" t="s">
        <v>8121</v>
      </c>
      <c r="B3913" s="46" t="s">
        <v>8122</v>
      </c>
    </row>
    <row r="3914" spans="1:2">
      <c r="A3914" s="46" t="s">
        <v>8123</v>
      </c>
      <c r="B3914" s="46" t="s">
        <v>8124</v>
      </c>
    </row>
    <row r="3915" spans="1:2">
      <c r="A3915" s="46" t="s">
        <v>8125</v>
      </c>
      <c r="B3915" s="46" t="s">
        <v>8126</v>
      </c>
    </row>
    <row r="3916" spans="1:2">
      <c r="A3916" s="46" t="s">
        <v>8127</v>
      </c>
      <c r="B3916" s="46" t="s">
        <v>8128</v>
      </c>
    </row>
    <row r="3917" spans="1:2">
      <c r="A3917" s="46" t="s">
        <v>8129</v>
      </c>
      <c r="B3917" s="46" t="s">
        <v>8130</v>
      </c>
    </row>
    <row r="3918" spans="1:2">
      <c r="A3918" s="46" t="s">
        <v>8131</v>
      </c>
      <c r="B3918" s="46" t="s">
        <v>8132</v>
      </c>
    </row>
    <row r="3919" spans="1:2">
      <c r="A3919" s="46" t="s">
        <v>8133</v>
      </c>
      <c r="B3919" s="46" t="s">
        <v>8134</v>
      </c>
    </row>
    <row r="3920" spans="1:2">
      <c r="A3920" s="46" t="s">
        <v>8135</v>
      </c>
      <c r="B3920" s="46" t="s">
        <v>8136</v>
      </c>
    </row>
    <row r="3921" spans="1:2">
      <c r="A3921" s="46" t="s">
        <v>8137</v>
      </c>
      <c r="B3921" s="46" t="s">
        <v>8138</v>
      </c>
    </row>
    <row r="3922" spans="1:2">
      <c r="A3922" s="46" t="s">
        <v>8139</v>
      </c>
      <c r="B3922" s="46" t="s">
        <v>8140</v>
      </c>
    </row>
    <row r="3923" spans="1:2">
      <c r="A3923" s="46" t="s">
        <v>8141</v>
      </c>
      <c r="B3923" s="46" t="s">
        <v>8142</v>
      </c>
    </row>
    <row r="3924" spans="1:2">
      <c r="A3924" s="46" t="s">
        <v>8143</v>
      </c>
      <c r="B3924" s="46" t="s">
        <v>8144</v>
      </c>
    </row>
    <row r="3925" spans="1:2">
      <c r="A3925" s="46" t="s">
        <v>8145</v>
      </c>
      <c r="B3925" s="46" t="s">
        <v>8146</v>
      </c>
    </row>
    <row r="3926" spans="1:2">
      <c r="A3926" s="46" t="s">
        <v>8147</v>
      </c>
      <c r="B3926" s="46" t="s">
        <v>8148</v>
      </c>
    </row>
    <row r="3927" spans="1:2">
      <c r="A3927" s="46" t="s">
        <v>8149</v>
      </c>
      <c r="B3927" s="46" t="s">
        <v>8150</v>
      </c>
    </row>
    <row r="3928" spans="1:2">
      <c r="A3928" s="46" t="s">
        <v>8151</v>
      </c>
      <c r="B3928" s="46" t="s">
        <v>8152</v>
      </c>
    </row>
    <row r="3929" spans="1:2">
      <c r="A3929" s="46" t="s">
        <v>8153</v>
      </c>
      <c r="B3929" s="46" t="s">
        <v>8154</v>
      </c>
    </row>
    <row r="3930" spans="1:2">
      <c r="A3930" s="46" t="s">
        <v>8155</v>
      </c>
      <c r="B3930" s="46" t="s">
        <v>8156</v>
      </c>
    </row>
    <row r="3931" spans="1:2">
      <c r="A3931" s="46" t="s">
        <v>8157</v>
      </c>
      <c r="B3931" s="46" t="s">
        <v>8158</v>
      </c>
    </row>
    <row r="3932" spans="1:2">
      <c r="A3932" s="46" t="s">
        <v>8159</v>
      </c>
      <c r="B3932" s="46" t="s">
        <v>8160</v>
      </c>
    </row>
    <row r="3933" spans="1:2">
      <c r="A3933" s="46" t="s">
        <v>8161</v>
      </c>
      <c r="B3933" s="46" t="s">
        <v>8162</v>
      </c>
    </row>
    <row r="3934" spans="1:2">
      <c r="A3934" s="46" t="s">
        <v>8163</v>
      </c>
      <c r="B3934" s="46" t="s">
        <v>8164</v>
      </c>
    </row>
    <row r="3935" spans="1:2">
      <c r="A3935" s="46" t="s">
        <v>8165</v>
      </c>
      <c r="B3935" s="46" t="s">
        <v>8166</v>
      </c>
    </row>
    <row r="3936" spans="1:2">
      <c r="A3936" s="46" t="s">
        <v>8167</v>
      </c>
      <c r="B3936" s="46" t="s">
        <v>8168</v>
      </c>
    </row>
    <row r="3937" spans="1:2">
      <c r="A3937" s="46" t="s">
        <v>8169</v>
      </c>
      <c r="B3937" s="46" t="s">
        <v>8170</v>
      </c>
    </row>
    <row r="3938" spans="1:2">
      <c r="A3938" s="46" t="s">
        <v>8171</v>
      </c>
      <c r="B3938" s="46" t="s">
        <v>8172</v>
      </c>
    </row>
    <row r="3939" spans="1:2">
      <c r="A3939" s="46" t="s">
        <v>8173</v>
      </c>
      <c r="B3939" s="46" t="s">
        <v>8174</v>
      </c>
    </row>
    <row r="3940" spans="1:2">
      <c r="A3940" s="46" t="s">
        <v>8175</v>
      </c>
      <c r="B3940" s="46" t="s">
        <v>8176</v>
      </c>
    </row>
    <row r="3941" spans="1:2">
      <c r="A3941" s="46" t="s">
        <v>8177</v>
      </c>
      <c r="B3941" s="46" t="s">
        <v>8178</v>
      </c>
    </row>
    <row r="3942" spans="1:2">
      <c r="A3942" s="46" t="s">
        <v>8179</v>
      </c>
      <c r="B3942" s="46" t="s">
        <v>8180</v>
      </c>
    </row>
    <row r="3943" spans="1:2">
      <c r="A3943" s="46" t="s">
        <v>8181</v>
      </c>
      <c r="B3943" s="46" t="s">
        <v>8182</v>
      </c>
    </row>
    <row r="3944" spans="1:2">
      <c r="A3944" s="46" t="s">
        <v>8183</v>
      </c>
      <c r="B3944" s="46" t="s">
        <v>8184</v>
      </c>
    </row>
    <row r="3945" spans="1:2">
      <c r="A3945" s="46" t="s">
        <v>8185</v>
      </c>
      <c r="B3945" s="46" t="s">
        <v>8186</v>
      </c>
    </row>
    <row r="3946" spans="1:2">
      <c r="A3946" s="46" t="s">
        <v>8187</v>
      </c>
      <c r="B3946" s="46" t="s">
        <v>8188</v>
      </c>
    </row>
    <row r="3947" spans="1:2">
      <c r="A3947" s="46" t="s">
        <v>8189</v>
      </c>
      <c r="B3947" s="46" t="s">
        <v>8190</v>
      </c>
    </row>
    <row r="3948" spans="1:2">
      <c r="A3948" s="46" t="s">
        <v>8191</v>
      </c>
      <c r="B3948" s="46" t="s">
        <v>8192</v>
      </c>
    </row>
    <row r="3949" spans="1:2">
      <c r="A3949" s="46" t="s">
        <v>8193</v>
      </c>
      <c r="B3949" s="46" t="s">
        <v>8194</v>
      </c>
    </row>
    <row r="3950" spans="1:2">
      <c r="A3950" s="46" t="s">
        <v>8195</v>
      </c>
      <c r="B3950" s="46" t="s">
        <v>8196</v>
      </c>
    </row>
    <row r="3951" spans="1:2">
      <c r="A3951" s="46" t="s">
        <v>8197</v>
      </c>
      <c r="B3951" s="46" t="s">
        <v>8198</v>
      </c>
    </row>
    <row r="3952" spans="1:2">
      <c r="A3952" s="46" t="s">
        <v>8199</v>
      </c>
      <c r="B3952" s="46" t="s">
        <v>8200</v>
      </c>
    </row>
    <row r="3953" spans="1:2">
      <c r="A3953" s="46" t="s">
        <v>8201</v>
      </c>
      <c r="B3953" s="46" t="s">
        <v>8202</v>
      </c>
    </row>
    <row r="3954" spans="1:2">
      <c r="A3954" s="46" t="s">
        <v>8203</v>
      </c>
      <c r="B3954" s="46" t="s">
        <v>8204</v>
      </c>
    </row>
    <row r="3955" spans="1:2">
      <c r="A3955" s="46" t="s">
        <v>8205</v>
      </c>
      <c r="B3955" s="46" t="s">
        <v>8206</v>
      </c>
    </row>
    <row r="3956" spans="1:2">
      <c r="A3956" s="46" t="s">
        <v>8207</v>
      </c>
      <c r="B3956" s="46" t="s">
        <v>8208</v>
      </c>
    </row>
    <row r="3957" spans="1:2">
      <c r="A3957" s="46" t="s">
        <v>8209</v>
      </c>
      <c r="B3957" s="46" t="s">
        <v>8210</v>
      </c>
    </row>
    <row r="3958" spans="1:2">
      <c r="A3958" s="46" t="s">
        <v>8211</v>
      </c>
      <c r="B3958" s="46" t="s">
        <v>8212</v>
      </c>
    </row>
    <row r="3959" spans="1:2">
      <c r="A3959" s="46" t="s">
        <v>8213</v>
      </c>
      <c r="B3959" s="46" t="s">
        <v>8214</v>
      </c>
    </row>
    <row r="3960" spans="1:2">
      <c r="A3960" s="46" t="s">
        <v>8215</v>
      </c>
      <c r="B3960" s="46" t="s">
        <v>8216</v>
      </c>
    </row>
    <row r="3961" spans="1:2">
      <c r="A3961" s="46" t="s">
        <v>8217</v>
      </c>
      <c r="B3961" s="46" t="s">
        <v>8218</v>
      </c>
    </row>
    <row r="3962" spans="1:2">
      <c r="A3962" s="46" t="s">
        <v>8219</v>
      </c>
      <c r="B3962" s="46" t="s">
        <v>8220</v>
      </c>
    </row>
    <row r="3963" spans="1:2">
      <c r="A3963" s="46" t="s">
        <v>8221</v>
      </c>
      <c r="B3963" s="46" t="s">
        <v>8222</v>
      </c>
    </row>
    <row r="3964" spans="1:2">
      <c r="A3964" s="46" t="s">
        <v>8223</v>
      </c>
      <c r="B3964" s="46" t="s">
        <v>8224</v>
      </c>
    </row>
    <row r="3965" spans="1:2">
      <c r="A3965" s="46" t="s">
        <v>8225</v>
      </c>
      <c r="B3965" s="46" t="s">
        <v>8226</v>
      </c>
    </row>
    <row r="3966" spans="1:2">
      <c r="A3966" s="46" t="s">
        <v>8227</v>
      </c>
      <c r="B3966" s="46" t="s">
        <v>8228</v>
      </c>
    </row>
    <row r="3967" spans="1:2">
      <c r="A3967" s="46" t="s">
        <v>8229</v>
      </c>
      <c r="B3967" s="46" t="s">
        <v>8230</v>
      </c>
    </row>
    <row r="3968" spans="1:2">
      <c r="A3968" s="46" t="s">
        <v>8231</v>
      </c>
      <c r="B3968" s="46" t="s">
        <v>8232</v>
      </c>
    </row>
    <row r="3969" spans="1:2">
      <c r="A3969" s="46" t="s">
        <v>8233</v>
      </c>
      <c r="B3969" s="46" t="s">
        <v>8234</v>
      </c>
    </row>
    <row r="3970" spans="1:2">
      <c r="A3970" s="46" t="s">
        <v>8235</v>
      </c>
      <c r="B3970" s="46" t="s">
        <v>8236</v>
      </c>
    </row>
    <row r="3971" spans="1:2">
      <c r="A3971" s="46" t="s">
        <v>8237</v>
      </c>
      <c r="B3971" s="46" t="s">
        <v>8238</v>
      </c>
    </row>
    <row r="3972" spans="1:2">
      <c r="A3972" s="46" t="s">
        <v>8239</v>
      </c>
      <c r="B3972" s="46" t="s">
        <v>8240</v>
      </c>
    </row>
    <row r="3973" spans="1:2">
      <c r="A3973" s="46" t="s">
        <v>8241</v>
      </c>
      <c r="B3973" s="46" t="s">
        <v>8242</v>
      </c>
    </row>
    <row r="3974" spans="1:2">
      <c r="A3974" s="46" t="s">
        <v>8243</v>
      </c>
      <c r="B3974" s="46" t="s">
        <v>8244</v>
      </c>
    </row>
    <row r="3975" spans="1:2">
      <c r="A3975" s="46" t="s">
        <v>8245</v>
      </c>
      <c r="B3975" s="46" t="s">
        <v>8246</v>
      </c>
    </row>
    <row r="3976" spans="1:2">
      <c r="A3976" s="46" t="s">
        <v>8247</v>
      </c>
      <c r="B3976" s="46" t="s">
        <v>8248</v>
      </c>
    </row>
    <row r="3977" spans="1:2">
      <c r="A3977" s="46" t="s">
        <v>8249</v>
      </c>
      <c r="B3977" s="46" t="s">
        <v>8250</v>
      </c>
    </row>
    <row r="3978" spans="1:2">
      <c r="A3978" s="46" t="s">
        <v>8251</v>
      </c>
      <c r="B3978" s="46" t="s">
        <v>8252</v>
      </c>
    </row>
    <row r="3979" spans="1:2">
      <c r="A3979" s="46" t="s">
        <v>8253</v>
      </c>
      <c r="B3979" s="46" t="s">
        <v>8254</v>
      </c>
    </row>
    <row r="3980" spans="1:2">
      <c r="A3980" s="46" t="s">
        <v>8255</v>
      </c>
      <c r="B3980" s="46" t="s">
        <v>8256</v>
      </c>
    </row>
    <row r="3981" spans="1:2">
      <c r="A3981" s="46" t="s">
        <v>8257</v>
      </c>
      <c r="B3981" s="46" t="s">
        <v>8258</v>
      </c>
    </row>
    <row r="3982" spans="1:2">
      <c r="A3982" s="46" t="s">
        <v>8259</v>
      </c>
      <c r="B3982" s="46" t="s">
        <v>8260</v>
      </c>
    </row>
    <row r="3983" spans="1:2">
      <c r="A3983" s="46" t="s">
        <v>8261</v>
      </c>
      <c r="B3983" s="46" t="s">
        <v>8262</v>
      </c>
    </row>
    <row r="3984" spans="1:2">
      <c r="A3984" s="46" t="s">
        <v>8263</v>
      </c>
      <c r="B3984" s="46" t="s">
        <v>8264</v>
      </c>
    </row>
    <row r="3985" spans="1:2">
      <c r="A3985" s="46" t="s">
        <v>8265</v>
      </c>
      <c r="B3985" s="46" t="s">
        <v>8266</v>
      </c>
    </row>
    <row r="3986" spans="1:2">
      <c r="A3986" s="46" t="s">
        <v>8267</v>
      </c>
      <c r="B3986" s="46" t="s">
        <v>8268</v>
      </c>
    </row>
    <row r="3987" spans="1:2">
      <c r="A3987" s="46" t="s">
        <v>8269</v>
      </c>
      <c r="B3987" s="46" t="s">
        <v>8270</v>
      </c>
    </row>
    <row r="3988" spans="1:2">
      <c r="A3988" s="46" t="s">
        <v>8271</v>
      </c>
      <c r="B3988" s="46" t="s">
        <v>8272</v>
      </c>
    </row>
    <row r="3989" spans="1:2">
      <c r="A3989" s="46" t="s">
        <v>8273</v>
      </c>
      <c r="B3989" s="46" t="s">
        <v>8274</v>
      </c>
    </row>
    <row r="3990" spans="1:2">
      <c r="A3990" s="46" t="s">
        <v>8275</v>
      </c>
      <c r="B3990" s="46" t="s">
        <v>8276</v>
      </c>
    </row>
    <row r="3991" spans="1:2">
      <c r="A3991" s="46" t="s">
        <v>8277</v>
      </c>
      <c r="B3991" s="46" t="s">
        <v>8278</v>
      </c>
    </row>
    <row r="3992" spans="1:2">
      <c r="A3992" s="46" t="s">
        <v>8279</v>
      </c>
      <c r="B3992" s="46" t="s">
        <v>8280</v>
      </c>
    </row>
    <row r="3993" spans="1:2">
      <c r="A3993" s="46" t="s">
        <v>8281</v>
      </c>
      <c r="B3993" s="46" t="s">
        <v>8282</v>
      </c>
    </row>
    <row r="3994" spans="1:2">
      <c r="A3994" s="46" t="s">
        <v>8283</v>
      </c>
      <c r="B3994" s="46" t="s">
        <v>8284</v>
      </c>
    </row>
    <row r="3995" spans="1:2">
      <c r="A3995" s="46" t="s">
        <v>8285</v>
      </c>
      <c r="B3995" s="46" t="s">
        <v>8286</v>
      </c>
    </row>
    <row r="3996" spans="1:2">
      <c r="A3996" s="46" t="s">
        <v>8287</v>
      </c>
      <c r="B3996" s="46" t="s">
        <v>8288</v>
      </c>
    </row>
    <row r="3997" spans="1:2">
      <c r="A3997" s="46" t="s">
        <v>8289</v>
      </c>
      <c r="B3997" s="46" t="s">
        <v>8290</v>
      </c>
    </row>
    <row r="3998" spans="1:2">
      <c r="A3998" s="46" t="s">
        <v>8291</v>
      </c>
      <c r="B3998" s="46" t="s">
        <v>8292</v>
      </c>
    </row>
    <row r="3999" spans="1:2">
      <c r="A3999" s="46" t="s">
        <v>8293</v>
      </c>
      <c r="B3999" s="46" t="s">
        <v>8294</v>
      </c>
    </row>
    <row r="4000" spans="1:2">
      <c r="A4000" s="46" t="s">
        <v>8295</v>
      </c>
      <c r="B4000" s="46" t="s">
        <v>8296</v>
      </c>
    </row>
    <row r="4001" spans="1:2">
      <c r="A4001" s="46" t="s">
        <v>8297</v>
      </c>
      <c r="B4001" s="46" t="s">
        <v>8298</v>
      </c>
    </row>
    <row r="4002" spans="1:2">
      <c r="A4002" s="46" t="s">
        <v>8299</v>
      </c>
      <c r="B4002" s="46" t="s">
        <v>8300</v>
      </c>
    </row>
    <row r="4003" spans="1:2">
      <c r="A4003" s="46" t="s">
        <v>8301</v>
      </c>
      <c r="B4003" s="46" t="s">
        <v>8302</v>
      </c>
    </row>
    <row r="4004" spans="1:2">
      <c r="A4004" s="46" t="s">
        <v>8303</v>
      </c>
      <c r="B4004" s="46" t="s">
        <v>8304</v>
      </c>
    </row>
    <row r="4005" spans="1:2">
      <c r="A4005" s="46" t="s">
        <v>8305</v>
      </c>
      <c r="B4005" s="46" t="s">
        <v>8306</v>
      </c>
    </row>
    <row r="4006" spans="1:2">
      <c r="A4006" s="46" t="s">
        <v>8307</v>
      </c>
      <c r="B4006" s="46" t="s">
        <v>8308</v>
      </c>
    </row>
    <row r="4007" spans="1:2">
      <c r="A4007" s="46" t="s">
        <v>8309</v>
      </c>
      <c r="B4007" s="46" t="s">
        <v>8310</v>
      </c>
    </row>
    <row r="4008" spans="1:2">
      <c r="A4008" s="46" t="s">
        <v>8311</v>
      </c>
      <c r="B4008" s="46" t="s">
        <v>8312</v>
      </c>
    </row>
    <row r="4009" spans="1:2">
      <c r="A4009" s="46" t="s">
        <v>8313</v>
      </c>
      <c r="B4009" s="46" t="s">
        <v>8314</v>
      </c>
    </row>
    <row r="4010" spans="1:2">
      <c r="A4010" s="46" t="s">
        <v>8315</v>
      </c>
      <c r="B4010" s="46" t="s">
        <v>8316</v>
      </c>
    </row>
    <row r="4011" spans="1:2">
      <c r="A4011" s="46" t="s">
        <v>8317</v>
      </c>
      <c r="B4011" s="46" t="s">
        <v>8318</v>
      </c>
    </row>
    <row r="4012" spans="1:2">
      <c r="A4012" s="46" t="s">
        <v>8319</v>
      </c>
      <c r="B4012" s="46" t="s">
        <v>8320</v>
      </c>
    </row>
    <row r="4013" spans="1:2">
      <c r="A4013" s="46" t="s">
        <v>8321</v>
      </c>
      <c r="B4013" s="46" t="s">
        <v>8322</v>
      </c>
    </row>
    <row r="4014" spans="1:2">
      <c r="A4014" s="46" t="s">
        <v>8323</v>
      </c>
      <c r="B4014" s="46" t="s">
        <v>8324</v>
      </c>
    </row>
    <row r="4015" spans="1:2">
      <c r="A4015" s="46" t="s">
        <v>8325</v>
      </c>
      <c r="B4015" s="46" t="s">
        <v>8326</v>
      </c>
    </row>
    <row r="4016" spans="1:2">
      <c r="A4016" s="46" t="s">
        <v>8327</v>
      </c>
      <c r="B4016" s="46" t="s">
        <v>8328</v>
      </c>
    </row>
    <row r="4017" spans="1:2">
      <c r="A4017" s="46" t="s">
        <v>8329</v>
      </c>
      <c r="B4017" s="46" t="s">
        <v>8330</v>
      </c>
    </row>
    <row r="4018" spans="1:2">
      <c r="A4018" s="46" t="s">
        <v>8331</v>
      </c>
      <c r="B4018" s="46" t="s">
        <v>8332</v>
      </c>
    </row>
    <row r="4019" spans="1:2">
      <c r="A4019" s="46" t="s">
        <v>8333</v>
      </c>
      <c r="B4019" s="46" t="s">
        <v>8334</v>
      </c>
    </row>
    <row r="4020" spans="1:2">
      <c r="A4020" s="46" t="s">
        <v>8335</v>
      </c>
      <c r="B4020" s="46" t="s">
        <v>8336</v>
      </c>
    </row>
    <row r="4021" spans="1:2">
      <c r="A4021" s="46" t="s">
        <v>8337</v>
      </c>
      <c r="B4021" s="46" t="s">
        <v>8338</v>
      </c>
    </row>
    <row r="4022" spans="1:2">
      <c r="A4022" s="46" t="s">
        <v>8339</v>
      </c>
      <c r="B4022" s="46" t="s">
        <v>8340</v>
      </c>
    </row>
    <row r="4023" spans="1:2">
      <c r="A4023" s="46" t="s">
        <v>8341</v>
      </c>
      <c r="B4023" s="46" t="s">
        <v>8342</v>
      </c>
    </row>
    <row r="4024" spans="1:2">
      <c r="A4024" s="46" t="s">
        <v>8343</v>
      </c>
      <c r="B4024" s="46" t="s">
        <v>8344</v>
      </c>
    </row>
    <row r="4025" spans="1:2">
      <c r="A4025" s="46" t="s">
        <v>8345</v>
      </c>
      <c r="B4025" s="46" t="s">
        <v>8346</v>
      </c>
    </row>
    <row r="4026" spans="1:2">
      <c r="A4026" s="46" t="s">
        <v>8347</v>
      </c>
      <c r="B4026" s="46" t="s">
        <v>8348</v>
      </c>
    </row>
    <row r="4027" spans="1:2">
      <c r="A4027" s="46" t="s">
        <v>8349</v>
      </c>
      <c r="B4027" s="46" t="s">
        <v>8350</v>
      </c>
    </row>
    <row r="4028" spans="1:2">
      <c r="A4028" s="46" t="s">
        <v>8351</v>
      </c>
      <c r="B4028" s="46" t="s">
        <v>8352</v>
      </c>
    </row>
    <row r="4029" spans="1:2">
      <c r="A4029" s="46" t="s">
        <v>8353</v>
      </c>
      <c r="B4029" s="46" t="s">
        <v>8354</v>
      </c>
    </row>
    <row r="4030" spans="1:2">
      <c r="A4030" s="46" t="s">
        <v>8355</v>
      </c>
      <c r="B4030" s="46" t="s">
        <v>8356</v>
      </c>
    </row>
    <row r="4031" spans="1:2">
      <c r="A4031" s="46" t="s">
        <v>8357</v>
      </c>
      <c r="B4031" s="46" t="s">
        <v>8358</v>
      </c>
    </row>
    <row r="4032" spans="1:2">
      <c r="A4032" s="46" t="s">
        <v>8359</v>
      </c>
      <c r="B4032" s="46" t="s">
        <v>8360</v>
      </c>
    </row>
    <row r="4033" spans="1:2">
      <c r="A4033" s="46" t="s">
        <v>8361</v>
      </c>
      <c r="B4033" s="46" t="s">
        <v>8362</v>
      </c>
    </row>
    <row r="4034" spans="1:2">
      <c r="A4034" s="46" t="s">
        <v>8363</v>
      </c>
      <c r="B4034" s="46" t="s">
        <v>8364</v>
      </c>
    </row>
    <row r="4035" spans="1:2">
      <c r="A4035" s="46" t="s">
        <v>8365</v>
      </c>
      <c r="B4035" s="46" t="s">
        <v>8366</v>
      </c>
    </row>
    <row r="4036" spans="1:2">
      <c r="A4036" s="46" t="s">
        <v>8367</v>
      </c>
      <c r="B4036" s="46" t="s">
        <v>8368</v>
      </c>
    </row>
    <row r="4037" spans="1:2">
      <c r="A4037" s="46" t="s">
        <v>8369</v>
      </c>
      <c r="B4037" s="46" t="s">
        <v>8370</v>
      </c>
    </row>
    <row r="4038" spans="1:2">
      <c r="A4038" s="46" t="s">
        <v>8371</v>
      </c>
      <c r="B4038" s="46" t="s">
        <v>8372</v>
      </c>
    </row>
    <row r="4039" spans="1:2">
      <c r="A4039" s="46" t="s">
        <v>8373</v>
      </c>
      <c r="B4039" s="46" t="s">
        <v>8374</v>
      </c>
    </row>
    <row r="4040" spans="1:2">
      <c r="A4040" s="46" t="s">
        <v>8375</v>
      </c>
      <c r="B4040" s="46" t="s">
        <v>8376</v>
      </c>
    </row>
    <row r="4041" spans="1:2">
      <c r="A4041" s="46" t="s">
        <v>8377</v>
      </c>
      <c r="B4041" s="46" t="s">
        <v>8378</v>
      </c>
    </row>
    <row r="4042" spans="1:2">
      <c r="A4042" s="46" t="s">
        <v>8379</v>
      </c>
      <c r="B4042" s="46" t="s">
        <v>8380</v>
      </c>
    </row>
    <row r="4043" spans="1:2">
      <c r="A4043" s="46" t="s">
        <v>8381</v>
      </c>
      <c r="B4043" s="46" t="s">
        <v>8382</v>
      </c>
    </row>
    <row r="4044" spans="1:2">
      <c r="A4044" s="46" t="s">
        <v>8383</v>
      </c>
      <c r="B4044" s="46" t="s">
        <v>8384</v>
      </c>
    </row>
    <row r="4045" spans="1:2">
      <c r="A4045" s="46" t="s">
        <v>8385</v>
      </c>
      <c r="B4045" s="46" t="s">
        <v>8386</v>
      </c>
    </row>
    <row r="4046" spans="1:2">
      <c r="A4046" s="46" t="s">
        <v>8387</v>
      </c>
      <c r="B4046" s="46" t="s">
        <v>8388</v>
      </c>
    </row>
    <row r="4047" spans="1:2">
      <c r="A4047" s="46" t="s">
        <v>8389</v>
      </c>
      <c r="B4047" s="46" t="s">
        <v>8390</v>
      </c>
    </row>
    <row r="4048" spans="1:2">
      <c r="A4048" s="46" t="s">
        <v>8391</v>
      </c>
      <c r="B4048" s="46" t="s">
        <v>8392</v>
      </c>
    </row>
    <row r="4049" spans="1:2">
      <c r="A4049" s="46" t="s">
        <v>8393</v>
      </c>
      <c r="B4049" s="46" t="s">
        <v>8394</v>
      </c>
    </row>
    <row r="4050" spans="1:2">
      <c r="A4050" s="46" t="s">
        <v>8395</v>
      </c>
      <c r="B4050" s="46" t="s">
        <v>8396</v>
      </c>
    </row>
    <row r="4051" spans="1:2">
      <c r="A4051" s="46" t="s">
        <v>8397</v>
      </c>
      <c r="B4051" s="46" t="s">
        <v>8398</v>
      </c>
    </row>
    <row r="4052" spans="1:2">
      <c r="A4052" s="46" t="s">
        <v>8399</v>
      </c>
      <c r="B4052" s="46" t="s">
        <v>8400</v>
      </c>
    </row>
    <row r="4053" spans="1:2">
      <c r="A4053" s="46" t="s">
        <v>8401</v>
      </c>
      <c r="B4053" s="46" t="s">
        <v>8402</v>
      </c>
    </row>
    <row r="4054" spans="1:2">
      <c r="A4054" s="46" t="s">
        <v>8403</v>
      </c>
      <c r="B4054" s="46" t="s">
        <v>8404</v>
      </c>
    </row>
    <row r="4055" spans="1:2">
      <c r="A4055" s="46" t="s">
        <v>8405</v>
      </c>
      <c r="B4055" s="46" t="s">
        <v>8406</v>
      </c>
    </row>
    <row r="4056" spans="1:2">
      <c r="A4056" s="46" t="s">
        <v>8407</v>
      </c>
      <c r="B4056" s="46" t="s">
        <v>8408</v>
      </c>
    </row>
    <row r="4057" spans="1:2">
      <c r="A4057" s="46" t="s">
        <v>8409</v>
      </c>
      <c r="B4057" s="46" t="s">
        <v>8410</v>
      </c>
    </row>
    <row r="4058" spans="1:2">
      <c r="A4058" s="46" t="s">
        <v>8411</v>
      </c>
      <c r="B4058" s="46" t="s">
        <v>8412</v>
      </c>
    </row>
    <row r="4059" spans="1:2">
      <c r="A4059" s="46" t="s">
        <v>8413</v>
      </c>
      <c r="B4059" s="46" t="s">
        <v>8414</v>
      </c>
    </row>
    <row r="4060" spans="1:2">
      <c r="A4060" s="46" t="s">
        <v>8415</v>
      </c>
      <c r="B4060" s="46" t="s">
        <v>8416</v>
      </c>
    </row>
    <row r="4061" spans="1:2">
      <c r="A4061" s="46" t="s">
        <v>8417</v>
      </c>
      <c r="B4061" s="46" t="s">
        <v>8418</v>
      </c>
    </row>
    <row r="4062" spans="1:2">
      <c r="A4062" s="46" t="s">
        <v>8419</v>
      </c>
      <c r="B4062" s="46" t="s">
        <v>8420</v>
      </c>
    </row>
    <row r="4063" spans="1:2">
      <c r="A4063" s="46" t="s">
        <v>8421</v>
      </c>
      <c r="B4063" s="46" t="s">
        <v>8422</v>
      </c>
    </row>
    <row r="4064" spans="1:2">
      <c r="A4064" s="46" t="s">
        <v>8423</v>
      </c>
      <c r="B4064" s="46" t="s">
        <v>8424</v>
      </c>
    </row>
    <row r="4065" spans="1:2">
      <c r="A4065" s="46" t="s">
        <v>8425</v>
      </c>
      <c r="B4065" s="46" t="s">
        <v>8426</v>
      </c>
    </row>
    <row r="4066" spans="1:2">
      <c r="A4066" s="46" t="s">
        <v>8427</v>
      </c>
      <c r="B4066" s="46" t="s">
        <v>8428</v>
      </c>
    </row>
    <row r="4067" spans="1:2">
      <c r="A4067" s="46" t="s">
        <v>8429</v>
      </c>
      <c r="B4067" s="46" t="s">
        <v>8430</v>
      </c>
    </row>
    <row r="4068" spans="1:2">
      <c r="A4068" s="46" t="s">
        <v>8431</v>
      </c>
      <c r="B4068" s="46" t="s">
        <v>8432</v>
      </c>
    </row>
    <row r="4069" spans="1:2">
      <c r="A4069" s="46" t="s">
        <v>8433</v>
      </c>
      <c r="B4069" s="46" t="s">
        <v>8434</v>
      </c>
    </row>
    <row r="4070" spans="1:2">
      <c r="A4070" s="46" t="s">
        <v>8435</v>
      </c>
      <c r="B4070" s="46" t="s">
        <v>8436</v>
      </c>
    </row>
    <row r="4071" spans="1:2">
      <c r="A4071" s="46" t="s">
        <v>8437</v>
      </c>
      <c r="B4071" s="46" t="s">
        <v>8438</v>
      </c>
    </row>
    <row r="4072" spans="1:2">
      <c r="A4072" s="46" t="s">
        <v>8439</v>
      </c>
      <c r="B4072" s="46" t="s">
        <v>8440</v>
      </c>
    </row>
    <row r="4073" spans="1:2">
      <c r="A4073" s="46" t="s">
        <v>8441</v>
      </c>
      <c r="B4073" s="46" t="s">
        <v>8442</v>
      </c>
    </row>
    <row r="4074" spans="1:2">
      <c r="A4074" s="46" t="s">
        <v>8443</v>
      </c>
      <c r="B4074" s="46" t="s">
        <v>8444</v>
      </c>
    </row>
    <row r="4075" spans="1:2">
      <c r="A4075" s="46" t="s">
        <v>8445</v>
      </c>
      <c r="B4075" s="46" t="s">
        <v>8446</v>
      </c>
    </row>
    <row r="4076" spans="1:2">
      <c r="A4076" s="46" t="s">
        <v>8447</v>
      </c>
      <c r="B4076" s="46" t="s">
        <v>8448</v>
      </c>
    </row>
    <row r="4077" spans="1:2">
      <c r="A4077" s="46" t="s">
        <v>8449</v>
      </c>
      <c r="B4077" s="46" t="s">
        <v>8450</v>
      </c>
    </row>
    <row r="4078" spans="1:2">
      <c r="A4078" s="46" t="s">
        <v>8451</v>
      </c>
      <c r="B4078" s="46" t="s">
        <v>8452</v>
      </c>
    </row>
    <row r="4079" spans="1:2">
      <c r="A4079" s="46" t="s">
        <v>8453</v>
      </c>
      <c r="B4079" s="46" t="s">
        <v>8454</v>
      </c>
    </row>
    <row r="4080" spans="1:2">
      <c r="A4080" s="46" t="s">
        <v>8455</v>
      </c>
      <c r="B4080" s="46" t="s">
        <v>8456</v>
      </c>
    </row>
    <row r="4081" spans="1:2">
      <c r="A4081" s="46" t="s">
        <v>8457</v>
      </c>
      <c r="B4081" s="46" t="s">
        <v>8458</v>
      </c>
    </row>
    <row r="4082" spans="1:2">
      <c r="A4082" s="46" t="s">
        <v>8459</v>
      </c>
      <c r="B4082" s="46" t="s">
        <v>8460</v>
      </c>
    </row>
    <row r="4083" spans="1:2">
      <c r="A4083" s="46" t="s">
        <v>8461</v>
      </c>
      <c r="B4083" s="46" t="s">
        <v>8462</v>
      </c>
    </row>
    <row r="4084" spans="1:2">
      <c r="A4084" s="46" t="s">
        <v>8463</v>
      </c>
      <c r="B4084" s="46" t="s">
        <v>8464</v>
      </c>
    </row>
    <row r="4085" spans="1:2">
      <c r="A4085" s="46" t="s">
        <v>8465</v>
      </c>
      <c r="B4085" s="46" t="s">
        <v>8466</v>
      </c>
    </row>
    <row r="4086" spans="1:2">
      <c r="A4086" s="46" t="s">
        <v>8467</v>
      </c>
      <c r="B4086" s="46" t="s">
        <v>8468</v>
      </c>
    </row>
    <row r="4087" spans="1:2">
      <c r="A4087" s="46" t="s">
        <v>8469</v>
      </c>
      <c r="B4087" s="46" t="s">
        <v>8470</v>
      </c>
    </row>
    <row r="4088" spans="1:2">
      <c r="A4088" s="46" t="s">
        <v>8471</v>
      </c>
      <c r="B4088" s="46" t="s">
        <v>8472</v>
      </c>
    </row>
    <row r="4089" spans="1:2">
      <c r="A4089" s="46" t="s">
        <v>8473</v>
      </c>
      <c r="B4089" s="46" t="s">
        <v>8474</v>
      </c>
    </row>
    <row r="4090" spans="1:2">
      <c r="A4090" s="46" t="s">
        <v>8475</v>
      </c>
      <c r="B4090" s="46" t="s">
        <v>8476</v>
      </c>
    </row>
    <row r="4091" spans="1:2">
      <c r="A4091" s="46" t="s">
        <v>8477</v>
      </c>
      <c r="B4091" s="46" t="s">
        <v>8478</v>
      </c>
    </row>
    <row r="4092" spans="1:2">
      <c r="A4092" s="46" t="s">
        <v>8479</v>
      </c>
      <c r="B4092" s="46" t="s">
        <v>8480</v>
      </c>
    </row>
    <row r="4093" spans="1:2">
      <c r="A4093" s="46" t="s">
        <v>8481</v>
      </c>
      <c r="B4093" s="46" t="s">
        <v>8482</v>
      </c>
    </row>
    <row r="4094" spans="1:2">
      <c r="A4094" s="46" t="s">
        <v>8483</v>
      </c>
      <c r="B4094" s="46" t="s">
        <v>8484</v>
      </c>
    </row>
    <row r="4095" spans="1:2">
      <c r="A4095" s="46" t="s">
        <v>8485</v>
      </c>
      <c r="B4095" s="46" t="s">
        <v>8486</v>
      </c>
    </row>
    <row r="4096" spans="1:2">
      <c r="A4096" s="46" t="s">
        <v>8487</v>
      </c>
      <c r="B4096" s="46" t="s">
        <v>8488</v>
      </c>
    </row>
    <row r="4097" spans="1:2">
      <c r="A4097" s="46" t="s">
        <v>8489</v>
      </c>
      <c r="B4097" s="46" t="s">
        <v>8490</v>
      </c>
    </row>
    <row r="4098" spans="1:2">
      <c r="A4098" s="46" t="s">
        <v>8491</v>
      </c>
      <c r="B4098" s="46" t="s">
        <v>8492</v>
      </c>
    </row>
    <row r="4099" spans="1:2">
      <c r="A4099" s="46" t="s">
        <v>8493</v>
      </c>
      <c r="B4099" s="46" t="s">
        <v>8494</v>
      </c>
    </row>
    <row r="4100" spans="1:2">
      <c r="A4100" s="46" t="s">
        <v>8495</v>
      </c>
      <c r="B4100" s="46" t="s">
        <v>8496</v>
      </c>
    </row>
    <row r="4101" spans="1:2">
      <c r="A4101" s="46" t="s">
        <v>8497</v>
      </c>
      <c r="B4101" s="46" t="s">
        <v>8498</v>
      </c>
    </row>
    <row r="4102" spans="1:2">
      <c r="A4102" s="46" t="s">
        <v>8499</v>
      </c>
      <c r="B4102" s="46" t="s">
        <v>8500</v>
      </c>
    </row>
    <row r="4103" spans="1:2">
      <c r="A4103" s="46" t="s">
        <v>8501</v>
      </c>
      <c r="B4103" s="46" t="s">
        <v>8502</v>
      </c>
    </row>
    <row r="4104" spans="1:2">
      <c r="A4104" s="46" t="s">
        <v>8503</v>
      </c>
      <c r="B4104" s="46" t="s">
        <v>8504</v>
      </c>
    </row>
    <row r="4105" spans="1:2">
      <c r="A4105" s="46" t="s">
        <v>8505</v>
      </c>
      <c r="B4105" s="46" t="s">
        <v>8506</v>
      </c>
    </row>
    <row r="4106" spans="1:2">
      <c r="A4106" s="46" t="s">
        <v>8507</v>
      </c>
      <c r="B4106" s="46" t="s">
        <v>8508</v>
      </c>
    </row>
    <row r="4107" spans="1:2">
      <c r="A4107" s="46" t="s">
        <v>8509</v>
      </c>
      <c r="B4107" s="46" t="s">
        <v>8510</v>
      </c>
    </row>
    <row r="4108" spans="1:2">
      <c r="A4108" s="46" t="s">
        <v>8511</v>
      </c>
      <c r="B4108" s="46" t="s">
        <v>8512</v>
      </c>
    </row>
    <row r="4109" spans="1:2">
      <c r="A4109" s="46" t="s">
        <v>8513</v>
      </c>
      <c r="B4109" s="46" t="s">
        <v>8514</v>
      </c>
    </row>
    <row r="4110" spans="1:2">
      <c r="A4110" s="46" t="s">
        <v>8515</v>
      </c>
      <c r="B4110" s="46" t="s">
        <v>8516</v>
      </c>
    </row>
    <row r="4111" spans="1:2">
      <c r="A4111" s="46" t="s">
        <v>8517</v>
      </c>
      <c r="B4111" s="46" t="s">
        <v>8518</v>
      </c>
    </row>
    <row r="4112" spans="1:2">
      <c r="A4112" s="46" t="s">
        <v>8519</v>
      </c>
      <c r="B4112" s="46" t="s">
        <v>8520</v>
      </c>
    </row>
    <row r="4113" spans="1:2">
      <c r="A4113" s="46" t="s">
        <v>8521</v>
      </c>
      <c r="B4113" s="46" t="s">
        <v>8522</v>
      </c>
    </row>
    <row r="4114" spans="1:2">
      <c r="A4114" s="46" t="s">
        <v>8523</v>
      </c>
      <c r="B4114" s="46" t="s">
        <v>8524</v>
      </c>
    </row>
    <row r="4115" spans="1:2">
      <c r="A4115" s="46" t="s">
        <v>8525</v>
      </c>
      <c r="B4115" s="46" t="s">
        <v>8526</v>
      </c>
    </row>
    <row r="4116" spans="1:2">
      <c r="A4116" s="46" t="s">
        <v>8527</v>
      </c>
      <c r="B4116" s="46" t="s">
        <v>8528</v>
      </c>
    </row>
    <row r="4117" spans="1:2">
      <c r="A4117" s="46" t="s">
        <v>8529</v>
      </c>
      <c r="B4117" s="46" t="s">
        <v>8530</v>
      </c>
    </row>
    <row r="4118" spans="1:2">
      <c r="A4118" s="46" t="s">
        <v>8531</v>
      </c>
      <c r="B4118" s="46" t="s">
        <v>8532</v>
      </c>
    </row>
    <row r="4119" spans="1:2">
      <c r="A4119" s="46" t="s">
        <v>8533</v>
      </c>
      <c r="B4119" s="46" t="s">
        <v>8534</v>
      </c>
    </row>
    <row r="4120" spans="1:2">
      <c r="A4120" s="46" t="s">
        <v>8535</v>
      </c>
      <c r="B4120" s="46" t="s">
        <v>8536</v>
      </c>
    </row>
    <row r="4121" spans="1:2">
      <c r="A4121" s="46" t="s">
        <v>8537</v>
      </c>
      <c r="B4121" s="46" t="s">
        <v>8538</v>
      </c>
    </row>
    <row r="4122" spans="1:2">
      <c r="A4122" s="46" t="s">
        <v>8539</v>
      </c>
      <c r="B4122" s="46" t="s">
        <v>8540</v>
      </c>
    </row>
    <row r="4123" spans="1:2">
      <c r="A4123" s="46" t="s">
        <v>8541</v>
      </c>
      <c r="B4123" s="46" t="s">
        <v>8542</v>
      </c>
    </row>
    <row r="4124" spans="1:2">
      <c r="A4124" s="46" t="s">
        <v>8543</v>
      </c>
      <c r="B4124" s="46" t="s">
        <v>8544</v>
      </c>
    </row>
    <row r="4125" spans="1:2">
      <c r="A4125" s="46" t="s">
        <v>8545</v>
      </c>
      <c r="B4125" s="46" t="s">
        <v>8546</v>
      </c>
    </row>
    <row r="4126" spans="1:2">
      <c r="A4126" s="46" t="s">
        <v>8547</v>
      </c>
      <c r="B4126" s="46" t="s">
        <v>8548</v>
      </c>
    </row>
    <row r="4127" spans="1:2">
      <c r="A4127" s="46" t="s">
        <v>8549</v>
      </c>
      <c r="B4127" s="46" t="s">
        <v>8550</v>
      </c>
    </row>
    <row r="4128" spans="1:2">
      <c r="A4128" s="46" t="s">
        <v>8551</v>
      </c>
      <c r="B4128" s="46" t="s">
        <v>8552</v>
      </c>
    </row>
    <row r="4129" spans="1:2">
      <c r="A4129" s="46" t="s">
        <v>8553</v>
      </c>
      <c r="B4129" s="46" t="s">
        <v>8554</v>
      </c>
    </row>
    <row r="4130" spans="1:2">
      <c r="A4130" s="46" t="s">
        <v>8555</v>
      </c>
      <c r="B4130" s="46" t="s">
        <v>8556</v>
      </c>
    </row>
    <row r="4131" spans="1:2">
      <c r="A4131" s="46" t="s">
        <v>8557</v>
      </c>
      <c r="B4131" s="46" t="s">
        <v>8558</v>
      </c>
    </row>
    <row r="4132" spans="1:2">
      <c r="A4132" s="46" t="s">
        <v>8559</v>
      </c>
      <c r="B4132" s="46" t="s">
        <v>8560</v>
      </c>
    </row>
    <row r="4133" spans="1:2">
      <c r="A4133" s="46" t="s">
        <v>8561</v>
      </c>
      <c r="B4133" s="46" t="s">
        <v>8562</v>
      </c>
    </row>
    <row r="4134" spans="1:2">
      <c r="A4134" s="46" t="s">
        <v>8563</v>
      </c>
      <c r="B4134" s="46" t="s">
        <v>8564</v>
      </c>
    </row>
    <row r="4135" spans="1:2">
      <c r="A4135" s="46" t="s">
        <v>8565</v>
      </c>
      <c r="B4135" s="46" t="s">
        <v>8566</v>
      </c>
    </row>
    <row r="4136" spans="1:2">
      <c r="A4136" s="46" t="s">
        <v>8567</v>
      </c>
      <c r="B4136" s="46" t="s">
        <v>8568</v>
      </c>
    </row>
    <row r="4137" spans="1:2">
      <c r="A4137" s="46" t="s">
        <v>8569</v>
      </c>
      <c r="B4137" s="46" t="s">
        <v>8570</v>
      </c>
    </row>
    <row r="4138" spans="1:2">
      <c r="A4138" s="46" t="s">
        <v>8571</v>
      </c>
      <c r="B4138" s="46" t="s">
        <v>8572</v>
      </c>
    </row>
    <row r="4139" spans="1:2">
      <c r="A4139" s="46" t="s">
        <v>8573</v>
      </c>
      <c r="B4139" s="46" t="s">
        <v>8574</v>
      </c>
    </row>
    <row r="4140" spans="1:2">
      <c r="A4140" s="46" t="s">
        <v>8575</v>
      </c>
      <c r="B4140" s="46" t="s">
        <v>8576</v>
      </c>
    </row>
    <row r="4141" spans="1:2">
      <c r="A4141" s="46" t="s">
        <v>8577</v>
      </c>
      <c r="B4141" s="46" t="s">
        <v>8578</v>
      </c>
    </row>
    <row r="4142" spans="1:2">
      <c r="A4142" s="46" t="s">
        <v>8579</v>
      </c>
      <c r="B4142" s="46" t="s">
        <v>8580</v>
      </c>
    </row>
    <row r="4143" spans="1:2">
      <c r="A4143" s="46" t="s">
        <v>8581</v>
      </c>
      <c r="B4143" s="46" t="s">
        <v>8582</v>
      </c>
    </row>
    <row r="4144" spans="1:2">
      <c r="A4144" s="46" t="s">
        <v>8583</v>
      </c>
      <c r="B4144" s="46" t="s">
        <v>8584</v>
      </c>
    </row>
    <row r="4145" spans="1:2">
      <c r="A4145" s="46" t="s">
        <v>8585</v>
      </c>
      <c r="B4145" s="46" t="s">
        <v>8586</v>
      </c>
    </row>
    <row r="4146" spans="1:2">
      <c r="A4146" s="46" t="s">
        <v>8587</v>
      </c>
      <c r="B4146" s="46" t="s">
        <v>8588</v>
      </c>
    </row>
    <row r="4147" spans="1:2">
      <c r="A4147" s="46" t="s">
        <v>8589</v>
      </c>
      <c r="B4147" s="46" t="s">
        <v>8590</v>
      </c>
    </row>
    <row r="4148" spans="1:2">
      <c r="A4148" s="46" t="s">
        <v>8591</v>
      </c>
      <c r="B4148" s="46" t="s">
        <v>8592</v>
      </c>
    </row>
    <row r="4149" spans="1:2">
      <c r="A4149" s="46" t="s">
        <v>8593</v>
      </c>
      <c r="B4149" s="46" t="s">
        <v>8594</v>
      </c>
    </row>
    <row r="4150" spans="1:2">
      <c r="A4150" s="46" t="s">
        <v>8595</v>
      </c>
      <c r="B4150" s="46" t="s">
        <v>8596</v>
      </c>
    </row>
    <row r="4151" spans="1:2">
      <c r="A4151" s="46" t="s">
        <v>8597</v>
      </c>
      <c r="B4151" s="46" t="s">
        <v>8598</v>
      </c>
    </row>
    <row r="4152" spans="1:2">
      <c r="A4152" s="46" t="s">
        <v>8599</v>
      </c>
      <c r="B4152" s="46" t="s">
        <v>8600</v>
      </c>
    </row>
    <row r="4153" spans="1:2">
      <c r="A4153" s="46" t="s">
        <v>8601</v>
      </c>
      <c r="B4153" s="46" t="s">
        <v>8602</v>
      </c>
    </row>
    <row r="4154" spans="1:2">
      <c r="A4154" s="46" t="s">
        <v>8603</v>
      </c>
      <c r="B4154" s="46" t="s">
        <v>8604</v>
      </c>
    </row>
    <row r="4155" spans="1:2">
      <c r="A4155" s="46" t="s">
        <v>8605</v>
      </c>
      <c r="B4155" s="46" t="s">
        <v>8606</v>
      </c>
    </row>
    <row r="4156" spans="1:2">
      <c r="A4156" s="46" t="s">
        <v>8607</v>
      </c>
      <c r="B4156" s="46" t="s">
        <v>8608</v>
      </c>
    </row>
    <row r="4157" spans="1:2">
      <c r="A4157" s="46" t="s">
        <v>8609</v>
      </c>
      <c r="B4157" s="46" t="s">
        <v>8610</v>
      </c>
    </row>
    <row r="4158" spans="1:2">
      <c r="A4158" s="46" t="s">
        <v>8611</v>
      </c>
      <c r="B4158" s="46" t="s">
        <v>8612</v>
      </c>
    </row>
    <row r="4159" spans="1:2">
      <c r="A4159" s="46" t="s">
        <v>8613</v>
      </c>
      <c r="B4159" s="46" t="s">
        <v>8614</v>
      </c>
    </row>
    <row r="4160" spans="1:2">
      <c r="A4160" s="46" t="s">
        <v>8615</v>
      </c>
      <c r="B4160" s="46" t="s">
        <v>8616</v>
      </c>
    </row>
    <row r="4161" spans="1:2">
      <c r="A4161" s="46" t="s">
        <v>8617</v>
      </c>
      <c r="B4161" s="46" t="s">
        <v>8618</v>
      </c>
    </row>
    <row r="4162" spans="1:2">
      <c r="A4162" s="46" t="s">
        <v>8619</v>
      </c>
      <c r="B4162" s="46" t="s">
        <v>8620</v>
      </c>
    </row>
    <row r="4163" spans="1:2">
      <c r="A4163" s="46" t="s">
        <v>8621</v>
      </c>
      <c r="B4163" s="46" t="s">
        <v>8622</v>
      </c>
    </row>
    <row r="4164" spans="1:2">
      <c r="A4164" s="46" t="s">
        <v>8623</v>
      </c>
      <c r="B4164" s="46" t="s">
        <v>8624</v>
      </c>
    </row>
    <row r="4165" spans="1:2">
      <c r="A4165" s="46" t="s">
        <v>8625</v>
      </c>
      <c r="B4165" s="46" t="s">
        <v>8626</v>
      </c>
    </row>
    <row r="4166" spans="1:2">
      <c r="A4166" s="46" t="s">
        <v>8627</v>
      </c>
      <c r="B4166" s="46" t="s">
        <v>8628</v>
      </c>
    </row>
    <row r="4167" spans="1:2">
      <c r="A4167" s="46" t="s">
        <v>8629</v>
      </c>
      <c r="B4167" s="46" t="s">
        <v>8630</v>
      </c>
    </row>
    <row r="4168" spans="1:2">
      <c r="A4168" s="46" t="s">
        <v>8631</v>
      </c>
      <c r="B4168" s="46" t="s">
        <v>8632</v>
      </c>
    </row>
    <row r="4169" spans="1:2">
      <c r="A4169" s="46" t="s">
        <v>8633</v>
      </c>
      <c r="B4169" s="46" t="s">
        <v>8634</v>
      </c>
    </row>
    <row r="4170" spans="1:2">
      <c r="A4170" s="46" t="s">
        <v>8635</v>
      </c>
      <c r="B4170" s="46" t="s">
        <v>8636</v>
      </c>
    </row>
    <row r="4171" spans="1:2">
      <c r="A4171" s="46" t="s">
        <v>8637</v>
      </c>
      <c r="B4171" s="46" t="s">
        <v>8638</v>
      </c>
    </row>
    <row r="4172" spans="1:2">
      <c r="A4172" s="46" t="s">
        <v>8639</v>
      </c>
      <c r="B4172" s="46" t="s">
        <v>8640</v>
      </c>
    </row>
    <row r="4173" spans="1:2">
      <c r="A4173" s="46" t="s">
        <v>8641</v>
      </c>
      <c r="B4173" s="46" t="s">
        <v>8642</v>
      </c>
    </row>
    <row r="4174" spans="1:2">
      <c r="A4174" s="46" t="s">
        <v>8643</v>
      </c>
      <c r="B4174" s="46" t="s">
        <v>8644</v>
      </c>
    </row>
    <row r="4175" spans="1:2">
      <c r="A4175" s="46" t="s">
        <v>8645</v>
      </c>
      <c r="B4175" s="46" t="s">
        <v>8646</v>
      </c>
    </row>
    <row r="4176" spans="1:2">
      <c r="A4176" s="46" t="s">
        <v>8647</v>
      </c>
      <c r="B4176" s="46" t="s">
        <v>8648</v>
      </c>
    </row>
    <row r="4177" spans="1:2">
      <c r="A4177" s="46" t="s">
        <v>8649</v>
      </c>
      <c r="B4177" s="46" t="s">
        <v>8650</v>
      </c>
    </row>
    <row r="4178" spans="1:2">
      <c r="A4178" s="46" t="s">
        <v>8651</v>
      </c>
      <c r="B4178" s="46" t="s">
        <v>8652</v>
      </c>
    </row>
    <row r="4179" spans="1:2">
      <c r="A4179" s="46" t="s">
        <v>8653</v>
      </c>
      <c r="B4179" s="46" t="s">
        <v>8654</v>
      </c>
    </row>
    <row r="4180" spans="1:2">
      <c r="A4180" s="46" t="s">
        <v>8655</v>
      </c>
      <c r="B4180" s="46" t="s">
        <v>8656</v>
      </c>
    </row>
    <row r="4181" spans="1:2">
      <c r="A4181" s="46" t="s">
        <v>8657</v>
      </c>
      <c r="B4181" s="46" t="s">
        <v>8658</v>
      </c>
    </row>
    <row r="4182" spans="1:2">
      <c r="A4182" s="46" t="s">
        <v>8659</v>
      </c>
      <c r="B4182" s="46" t="s">
        <v>8660</v>
      </c>
    </row>
    <row r="4183" spans="1:2">
      <c r="A4183" s="46" t="s">
        <v>8661</v>
      </c>
      <c r="B4183" s="46" t="s">
        <v>8662</v>
      </c>
    </row>
    <row r="4184" spans="1:2">
      <c r="A4184" s="46" t="s">
        <v>8663</v>
      </c>
      <c r="B4184" s="46" t="s">
        <v>8664</v>
      </c>
    </row>
    <row r="4185" spans="1:2">
      <c r="A4185" s="46" t="s">
        <v>8665</v>
      </c>
      <c r="B4185" s="46" t="s">
        <v>8666</v>
      </c>
    </row>
    <row r="4186" spans="1:2">
      <c r="A4186" s="46" t="s">
        <v>8667</v>
      </c>
      <c r="B4186" s="46" t="s">
        <v>8668</v>
      </c>
    </row>
    <row r="4187" spans="1:2">
      <c r="A4187" s="46" t="s">
        <v>8669</v>
      </c>
      <c r="B4187" s="46" t="s">
        <v>8670</v>
      </c>
    </row>
    <row r="4188" spans="1:2">
      <c r="A4188" s="46" t="s">
        <v>8671</v>
      </c>
      <c r="B4188" s="46" t="s">
        <v>8672</v>
      </c>
    </row>
    <row r="4189" spans="1:2">
      <c r="A4189" s="46" t="s">
        <v>8673</v>
      </c>
      <c r="B4189" s="46" t="s">
        <v>8674</v>
      </c>
    </row>
    <row r="4190" spans="1:2">
      <c r="A4190" s="46" t="s">
        <v>8675</v>
      </c>
      <c r="B4190" s="46" t="s">
        <v>8676</v>
      </c>
    </row>
    <row r="4191" spans="1:2">
      <c r="A4191" s="46" t="s">
        <v>8677</v>
      </c>
      <c r="B4191" s="46" t="s">
        <v>8678</v>
      </c>
    </row>
    <row r="4192" spans="1:2">
      <c r="A4192" s="46" t="s">
        <v>8679</v>
      </c>
      <c r="B4192" s="46" t="s">
        <v>8680</v>
      </c>
    </row>
    <row r="4193" spans="1:2">
      <c r="A4193" s="46" t="s">
        <v>8681</v>
      </c>
      <c r="B4193" s="46" t="s">
        <v>8682</v>
      </c>
    </row>
    <row r="4194" spans="1:2">
      <c r="A4194" s="46" t="s">
        <v>8683</v>
      </c>
      <c r="B4194" s="46" t="s">
        <v>8684</v>
      </c>
    </row>
    <row r="4195" spans="1:2">
      <c r="A4195" s="46" t="s">
        <v>8685</v>
      </c>
      <c r="B4195" s="46" t="s">
        <v>8686</v>
      </c>
    </row>
    <row r="4196" spans="1:2">
      <c r="A4196" s="46" t="s">
        <v>8687</v>
      </c>
      <c r="B4196" s="46" t="s">
        <v>8688</v>
      </c>
    </row>
    <row r="4197" spans="1:2">
      <c r="A4197" s="46" t="s">
        <v>8689</v>
      </c>
      <c r="B4197" s="46" t="s">
        <v>8690</v>
      </c>
    </row>
    <row r="4198" spans="1:2">
      <c r="A4198" s="46" t="s">
        <v>8691</v>
      </c>
      <c r="B4198" s="46" t="s">
        <v>8692</v>
      </c>
    </row>
    <row r="4199" spans="1:2">
      <c r="A4199" s="46" t="s">
        <v>8693</v>
      </c>
      <c r="B4199" s="46" t="s">
        <v>8694</v>
      </c>
    </row>
    <row r="4200" spans="1:2">
      <c r="A4200" s="46" t="s">
        <v>8695</v>
      </c>
      <c r="B4200" s="46" t="s">
        <v>8696</v>
      </c>
    </row>
    <row r="4201" spans="1:2">
      <c r="A4201" s="46" t="s">
        <v>8697</v>
      </c>
      <c r="B4201" s="46" t="s">
        <v>8698</v>
      </c>
    </row>
    <row r="4202" spans="1:2">
      <c r="A4202" s="46" t="s">
        <v>8699</v>
      </c>
      <c r="B4202" s="46" t="s">
        <v>8700</v>
      </c>
    </row>
    <row r="4203" spans="1:2">
      <c r="A4203" s="46" t="s">
        <v>8701</v>
      </c>
      <c r="B4203" s="46" t="s">
        <v>8702</v>
      </c>
    </row>
    <row r="4204" spans="1:2">
      <c r="A4204" s="46" t="s">
        <v>8703</v>
      </c>
      <c r="B4204" s="46" t="s">
        <v>8704</v>
      </c>
    </row>
    <row r="4205" spans="1:2">
      <c r="A4205" s="46" t="s">
        <v>8705</v>
      </c>
      <c r="B4205" s="46" t="s">
        <v>8706</v>
      </c>
    </row>
    <row r="4206" spans="1:2">
      <c r="A4206" s="46" t="s">
        <v>8707</v>
      </c>
      <c r="B4206" s="46" t="s">
        <v>8708</v>
      </c>
    </row>
    <row r="4207" spans="1:2">
      <c r="A4207" s="46" t="s">
        <v>8709</v>
      </c>
      <c r="B4207" s="46" t="s">
        <v>8710</v>
      </c>
    </row>
    <row r="4208" spans="1:2">
      <c r="A4208" s="46" t="s">
        <v>8711</v>
      </c>
      <c r="B4208" s="46" t="s">
        <v>8712</v>
      </c>
    </row>
    <row r="4209" spans="1:2">
      <c r="A4209" s="46" t="s">
        <v>8713</v>
      </c>
      <c r="B4209" s="46" t="s">
        <v>8714</v>
      </c>
    </row>
    <row r="4210" spans="1:2">
      <c r="A4210" s="46" t="s">
        <v>8715</v>
      </c>
      <c r="B4210" s="46" t="s">
        <v>8716</v>
      </c>
    </row>
    <row r="4211" spans="1:2">
      <c r="A4211" s="46" t="s">
        <v>8717</v>
      </c>
      <c r="B4211" s="46" t="s">
        <v>8718</v>
      </c>
    </row>
    <row r="4212" spans="1:2">
      <c r="A4212" s="46" t="s">
        <v>8719</v>
      </c>
      <c r="B4212" s="46" t="s">
        <v>8720</v>
      </c>
    </row>
    <row r="4213" spans="1:2">
      <c r="A4213" s="46" t="s">
        <v>8721</v>
      </c>
      <c r="B4213" s="46" t="s">
        <v>8722</v>
      </c>
    </row>
    <row r="4214" spans="1:2">
      <c r="A4214" s="46" t="s">
        <v>8723</v>
      </c>
      <c r="B4214" s="46" t="s">
        <v>8724</v>
      </c>
    </row>
    <row r="4215" spans="1:2">
      <c r="A4215" s="46" t="s">
        <v>8725</v>
      </c>
      <c r="B4215" s="46" t="s">
        <v>8726</v>
      </c>
    </row>
    <row r="4216" spans="1:2">
      <c r="A4216" s="46" t="s">
        <v>8727</v>
      </c>
      <c r="B4216" s="46" t="s">
        <v>8728</v>
      </c>
    </row>
    <row r="4217" spans="1:2">
      <c r="A4217" s="46" t="s">
        <v>8729</v>
      </c>
      <c r="B4217" s="46" t="s">
        <v>8730</v>
      </c>
    </row>
    <row r="4218" spans="1:2">
      <c r="A4218" s="46" t="s">
        <v>8731</v>
      </c>
      <c r="B4218" s="46" t="s">
        <v>8732</v>
      </c>
    </row>
    <row r="4219" spans="1:2">
      <c r="A4219" s="46" t="s">
        <v>8733</v>
      </c>
      <c r="B4219" s="46" t="s">
        <v>8734</v>
      </c>
    </row>
    <row r="4220" spans="1:2">
      <c r="A4220" s="46" t="s">
        <v>8735</v>
      </c>
      <c r="B4220" s="46" t="s">
        <v>8736</v>
      </c>
    </row>
    <row r="4221" spans="1:2">
      <c r="A4221" s="46" t="s">
        <v>8737</v>
      </c>
      <c r="B4221" s="46" t="s">
        <v>8738</v>
      </c>
    </row>
    <row r="4222" spans="1:2">
      <c r="A4222" s="46" t="s">
        <v>8739</v>
      </c>
      <c r="B4222" s="46" t="s">
        <v>8740</v>
      </c>
    </row>
    <row r="4223" spans="1:2">
      <c r="A4223" s="46" t="s">
        <v>8741</v>
      </c>
      <c r="B4223" s="46" t="s">
        <v>8742</v>
      </c>
    </row>
    <row r="4224" spans="1:2">
      <c r="A4224" s="46" t="s">
        <v>8743</v>
      </c>
      <c r="B4224" s="46" t="s">
        <v>8744</v>
      </c>
    </row>
    <row r="4225" spans="1:2">
      <c r="A4225" s="46" t="s">
        <v>8745</v>
      </c>
      <c r="B4225" s="46" t="s">
        <v>8746</v>
      </c>
    </row>
    <row r="4226" spans="1:2">
      <c r="A4226" s="46" t="s">
        <v>8747</v>
      </c>
      <c r="B4226" s="46" t="s">
        <v>8748</v>
      </c>
    </row>
    <row r="4227" spans="1:2">
      <c r="A4227" s="46" t="s">
        <v>8749</v>
      </c>
      <c r="B4227" s="46" t="s">
        <v>8750</v>
      </c>
    </row>
    <row r="4228" spans="1:2">
      <c r="A4228" s="46" t="s">
        <v>8751</v>
      </c>
      <c r="B4228" s="46" t="s">
        <v>8752</v>
      </c>
    </row>
    <row r="4229" spans="1:2">
      <c r="A4229" s="46" t="s">
        <v>8753</v>
      </c>
      <c r="B4229" s="46" t="s">
        <v>8754</v>
      </c>
    </row>
    <row r="4230" spans="1:2">
      <c r="A4230" s="46" t="s">
        <v>8755</v>
      </c>
      <c r="B4230" s="46" t="s">
        <v>8756</v>
      </c>
    </row>
    <row r="4231" spans="1:2">
      <c r="A4231" s="46" t="s">
        <v>8757</v>
      </c>
      <c r="B4231" s="46" t="s">
        <v>8758</v>
      </c>
    </row>
    <row r="4232" spans="1:2">
      <c r="A4232" s="46" t="s">
        <v>8759</v>
      </c>
      <c r="B4232" s="46" t="s">
        <v>8760</v>
      </c>
    </row>
    <row r="4233" spans="1:2">
      <c r="A4233" s="46" t="s">
        <v>8761</v>
      </c>
      <c r="B4233" s="46" t="s">
        <v>8762</v>
      </c>
    </row>
    <row r="4234" spans="1:2">
      <c r="A4234" s="46" t="s">
        <v>8763</v>
      </c>
      <c r="B4234" s="46" t="s">
        <v>8764</v>
      </c>
    </row>
    <row r="4235" spans="1:2">
      <c r="A4235" s="46" t="s">
        <v>8765</v>
      </c>
      <c r="B4235" s="46" t="s">
        <v>8766</v>
      </c>
    </row>
    <row r="4236" spans="1:2">
      <c r="A4236" s="46" t="s">
        <v>8767</v>
      </c>
      <c r="B4236" s="46" t="s">
        <v>8768</v>
      </c>
    </row>
    <row r="4237" spans="1:2">
      <c r="A4237" s="46" t="s">
        <v>8769</v>
      </c>
      <c r="B4237" s="46" t="s">
        <v>8770</v>
      </c>
    </row>
    <row r="4238" spans="1:2">
      <c r="A4238" s="46" t="s">
        <v>8771</v>
      </c>
      <c r="B4238" s="46" t="s">
        <v>8772</v>
      </c>
    </row>
    <row r="4239" spans="1:2">
      <c r="A4239" s="46" t="s">
        <v>8773</v>
      </c>
      <c r="B4239" s="46" t="s">
        <v>8774</v>
      </c>
    </row>
    <row r="4240" spans="1:2">
      <c r="A4240" s="46" t="s">
        <v>8775</v>
      </c>
      <c r="B4240" s="46" t="s">
        <v>8776</v>
      </c>
    </row>
    <row r="4241" spans="1:2">
      <c r="A4241" s="46" t="s">
        <v>8777</v>
      </c>
      <c r="B4241" s="46" t="s">
        <v>8778</v>
      </c>
    </row>
    <row r="4242" spans="1:2">
      <c r="A4242" s="46" t="s">
        <v>8779</v>
      </c>
      <c r="B4242" s="46" t="s">
        <v>8780</v>
      </c>
    </row>
    <row r="4243" spans="1:2">
      <c r="A4243" s="46" t="s">
        <v>8781</v>
      </c>
      <c r="B4243" s="46" t="s">
        <v>8782</v>
      </c>
    </row>
    <row r="4244" spans="1:2">
      <c r="A4244" s="46" t="s">
        <v>8783</v>
      </c>
      <c r="B4244" s="46" t="s">
        <v>8784</v>
      </c>
    </row>
    <row r="4245" spans="1:2">
      <c r="A4245" s="46" t="s">
        <v>8785</v>
      </c>
      <c r="B4245" s="46" t="s">
        <v>8786</v>
      </c>
    </row>
    <row r="4246" spans="1:2">
      <c r="A4246" s="46" t="s">
        <v>8787</v>
      </c>
      <c r="B4246" s="46" t="s">
        <v>8788</v>
      </c>
    </row>
    <row r="4247" spans="1:2">
      <c r="A4247" s="46" t="s">
        <v>8789</v>
      </c>
      <c r="B4247" s="46" t="s">
        <v>8790</v>
      </c>
    </row>
    <row r="4248" spans="1:2">
      <c r="A4248" s="46" t="s">
        <v>8791</v>
      </c>
      <c r="B4248" s="46" t="s">
        <v>8792</v>
      </c>
    </row>
    <row r="4249" spans="1:2">
      <c r="A4249" s="46" t="s">
        <v>8793</v>
      </c>
      <c r="B4249" s="46" t="s">
        <v>8794</v>
      </c>
    </row>
    <row r="4250" spans="1:2">
      <c r="A4250" s="46" t="s">
        <v>8795</v>
      </c>
      <c r="B4250" s="46" t="s">
        <v>8796</v>
      </c>
    </row>
    <row r="4251" spans="1:2">
      <c r="A4251" s="46" t="s">
        <v>8797</v>
      </c>
      <c r="B4251" s="46" t="s">
        <v>8798</v>
      </c>
    </row>
    <row r="4252" spans="1:2">
      <c r="A4252" s="46" t="s">
        <v>8799</v>
      </c>
      <c r="B4252" s="46" t="s">
        <v>8800</v>
      </c>
    </row>
    <row r="4253" spans="1:2">
      <c r="A4253" s="46" t="s">
        <v>8801</v>
      </c>
      <c r="B4253" s="46" t="s">
        <v>8802</v>
      </c>
    </row>
    <row r="4254" spans="1:2">
      <c r="A4254" s="46" t="s">
        <v>8803</v>
      </c>
      <c r="B4254" s="46" t="s">
        <v>8804</v>
      </c>
    </row>
    <row r="4255" spans="1:2">
      <c r="A4255" s="46" t="s">
        <v>8805</v>
      </c>
      <c r="B4255" s="46" t="s">
        <v>8806</v>
      </c>
    </row>
    <row r="4256" spans="1:2">
      <c r="A4256" s="46" t="s">
        <v>8807</v>
      </c>
      <c r="B4256" s="46" t="s">
        <v>8808</v>
      </c>
    </row>
    <row r="4257" spans="1:2">
      <c r="A4257" s="46" t="s">
        <v>8809</v>
      </c>
      <c r="B4257" s="46" t="s">
        <v>8810</v>
      </c>
    </row>
    <row r="4258" spans="1:2">
      <c r="A4258" s="46" t="s">
        <v>8811</v>
      </c>
      <c r="B4258" s="46" t="s">
        <v>8812</v>
      </c>
    </row>
    <row r="4259" spans="1:2">
      <c r="A4259" s="46" t="s">
        <v>8813</v>
      </c>
      <c r="B4259" s="46" t="s">
        <v>8814</v>
      </c>
    </row>
    <row r="4260" spans="1:2">
      <c r="A4260" s="46" t="s">
        <v>8815</v>
      </c>
      <c r="B4260" s="46" t="s">
        <v>8816</v>
      </c>
    </row>
    <row r="4261" spans="1:2">
      <c r="A4261" s="46" t="s">
        <v>8817</v>
      </c>
      <c r="B4261" s="46" t="s">
        <v>8818</v>
      </c>
    </row>
    <row r="4262" spans="1:2">
      <c r="A4262" s="46" t="s">
        <v>8819</v>
      </c>
      <c r="B4262" s="46" t="s">
        <v>8820</v>
      </c>
    </row>
    <row r="4263" spans="1:2">
      <c r="A4263" s="46" t="s">
        <v>8821</v>
      </c>
      <c r="B4263" s="46" t="s">
        <v>8822</v>
      </c>
    </row>
    <row r="4264" spans="1:2">
      <c r="A4264" s="46" t="s">
        <v>8823</v>
      </c>
      <c r="B4264" s="46" t="s">
        <v>8824</v>
      </c>
    </row>
    <row r="4265" spans="1:2">
      <c r="A4265" s="46" t="s">
        <v>8825</v>
      </c>
      <c r="B4265" s="46" t="s">
        <v>8826</v>
      </c>
    </row>
    <row r="4266" spans="1:2">
      <c r="A4266" s="46" t="s">
        <v>8827</v>
      </c>
      <c r="B4266" s="46" t="s">
        <v>8828</v>
      </c>
    </row>
    <row r="4267" spans="1:2">
      <c r="A4267" s="46" t="s">
        <v>8829</v>
      </c>
      <c r="B4267" s="46" t="s">
        <v>8830</v>
      </c>
    </row>
    <row r="4268" spans="1:2">
      <c r="A4268" s="46" t="s">
        <v>8831</v>
      </c>
      <c r="B4268" s="46" t="s">
        <v>8832</v>
      </c>
    </row>
    <row r="4269" spans="1:2">
      <c r="A4269" s="46" t="s">
        <v>8833</v>
      </c>
      <c r="B4269" s="46" t="s">
        <v>8834</v>
      </c>
    </row>
    <row r="4270" spans="1:2">
      <c r="A4270" s="46" t="s">
        <v>8835</v>
      </c>
      <c r="B4270" s="46" t="s">
        <v>8836</v>
      </c>
    </row>
    <row r="4271" spans="1:2">
      <c r="A4271" s="46" t="s">
        <v>8837</v>
      </c>
      <c r="B4271" s="46" t="s">
        <v>8838</v>
      </c>
    </row>
    <row r="4272" spans="1:2">
      <c r="A4272" s="46" t="s">
        <v>8839</v>
      </c>
      <c r="B4272" s="46" t="s">
        <v>8840</v>
      </c>
    </row>
    <row r="4273" spans="1:2">
      <c r="A4273" s="46" t="s">
        <v>8841</v>
      </c>
      <c r="B4273" s="46" t="s">
        <v>8842</v>
      </c>
    </row>
    <row r="4274" spans="1:2">
      <c r="A4274" s="46" t="s">
        <v>8843</v>
      </c>
      <c r="B4274" s="46" t="s">
        <v>8844</v>
      </c>
    </row>
    <row r="4275" spans="1:2">
      <c r="A4275" s="46" t="s">
        <v>8845</v>
      </c>
      <c r="B4275" s="46" t="s">
        <v>8846</v>
      </c>
    </row>
    <row r="4276" spans="1:2">
      <c r="A4276" s="46" t="s">
        <v>8847</v>
      </c>
      <c r="B4276" s="46" t="s">
        <v>8848</v>
      </c>
    </row>
    <row r="4277" spans="1:2">
      <c r="A4277" s="46" t="s">
        <v>8849</v>
      </c>
      <c r="B4277" s="46" t="s">
        <v>8850</v>
      </c>
    </row>
    <row r="4278" spans="1:2">
      <c r="A4278" s="46" t="s">
        <v>8851</v>
      </c>
      <c r="B4278" s="46" t="s">
        <v>8852</v>
      </c>
    </row>
    <row r="4279" spans="1:2">
      <c r="A4279" s="46" t="s">
        <v>8853</v>
      </c>
      <c r="B4279" s="46" t="s">
        <v>8854</v>
      </c>
    </row>
    <row r="4280" spans="1:2">
      <c r="A4280" s="46" t="s">
        <v>8855</v>
      </c>
      <c r="B4280" s="46" t="s">
        <v>8856</v>
      </c>
    </row>
    <row r="4281" spans="1:2">
      <c r="A4281" s="46" t="s">
        <v>8857</v>
      </c>
      <c r="B4281" s="46" t="s">
        <v>8858</v>
      </c>
    </row>
    <row r="4282" spans="1:2">
      <c r="A4282" s="46" t="s">
        <v>8859</v>
      </c>
      <c r="B4282" s="46" t="s">
        <v>8860</v>
      </c>
    </row>
    <row r="4283" spans="1:2">
      <c r="A4283" s="46" t="s">
        <v>8861</v>
      </c>
      <c r="B4283" s="46" t="s">
        <v>8862</v>
      </c>
    </row>
    <row r="4284" spans="1:2">
      <c r="A4284" s="46" t="s">
        <v>8863</v>
      </c>
      <c r="B4284" s="46" t="s">
        <v>8864</v>
      </c>
    </row>
    <row r="4285" spans="1:2">
      <c r="A4285" s="46" t="s">
        <v>8865</v>
      </c>
      <c r="B4285" s="46" t="s">
        <v>8866</v>
      </c>
    </row>
    <row r="4286" spans="1:2">
      <c r="A4286" s="46" t="s">
        <v>8867</v>
      </c>
      <c r="B4286" s="46" t="s">
        <v>8868</v>
      </c>
    </row>
    <row r="4287" spans="1:2">
      <c r="A4287" s="46" t="s">
        <v>8869</v>
      </c>
      <c r="B4287" s="46" t="s">
        <v>8870</v>
      </c>
    </row>
    <row r="4288" spans="1:2">
      <c r="A4288" s="46" t="s">
        <v>8871</v>
      </c>
      <c r="B4288" s="46" t="s">
        <v>8872</v>
      </c>
    </row>
    <row r="4289" spans="1:2">
      <c r="A4289" s="46" t="s">
        <v>8873</v>
      </c>
      <c r="B4289" s="46" t="s">
        <v>8874</v>
      </c>
    </row>
    <row r="4290" spans="1:2">
      <c r="A4290" s="46" t="s">
        <v>8875</v>
      </c>
      <c r="B4290" s="46" t="s">
        <v>8876</v>
      </c>
    </row>
    <row r="4291" spans="1:2">
      <c r="A4291" s="46" t="s">
        <v>8877</v>
      </c>
      <c r="B4291" s="46" t="s">
        <v>8878</v>
      </c>
    </row>
    <row r="4292" spans="1:2">
      <c r="A4292" s="46" t="s">
        <v>8879</v>
      </c>
      <c r="B4292" s="46" t="s">
        <v>8880</v>
      </c>
    </row>
    <row r="4293" spans="1:2">
      <c r="A4293" s="46" t="s">
        <v>8881</v>
      </c>
      <c r="B4293" s="46" t="s">
        <v>8882</v>
      </c>
    </row>
    <row r="4294" spans="1:2">
      <c r="A4294" s="46" t="s">
        <v>8883</v>
      </c>
      <c r="B4294" s="46" t="s">
        <v>8884</v>
      </c>
    </row>
    <row r="4295" spans="1:2">
      <c r="A4295" s="46" t="s">
        <v>8885</v>
      </c>
      <c r="B4295" s="46" t="s">
        <v>8886</v>
      </c>
    </row>
    <row r="4296" spans="1:2">
      <c r="A4296" s="46" t="s">
        <v>8887</v>
      </c>
      <c r="B4296" s="46" t="s">
        <v>8888</v>
      </c>
    </row>
    <row r="4297" spans="1:2">
      <c r="A4297" s="46" t="s">
        <v>8889</v>
      </c>
      <c r="B4297" s="46" t="s">
        <v>8890</v>
      </c>
    </row>
    <row r="4298" spans="1:2">
      <c r="A4298" s="46" t="s">
        <v>8891</v>
      </c>
      <c r="B4298" s="46" t="s">
        <v>8892</v>
      </c>
    </row>
    <row r="4299" spans="1:2">
      <c r="A4299" s="46" t="s">
        <v>8893</v>
      </c>
      <c r="B4299" s="46" t="s">
        <v>8894</v>
      </c>
    </row>
    <row r="4300" spans="1:2">
      <c r="A4300" s="46" t="s">
        <v>8895</v>
      </c>
      <c r="B4300" s="46" t="s">
        <v>8896</v>
      </c>
    </row>
    <row r="4301" spans="1:2">
      <c r="A4301" s="46" t="s">
        <v>8897</v>
      </c>
      <c r="B4301" s="46" t="s">
        <v>8898</v>
      </c>
    </row>
    <row r="4302" spans="1:2">
      <c r="A4302" s="46" t="s">
        <v>8899</v>
      </c>
      <c r="B4302" s="46" t="s">
        <v>8900</v>
      </c>
    </row>
    <row r="4303" spans="1:2">
      <c r="A4303" s="46" t="s">
        <v>8901</v>
      </c>
      <c r="B4303" s="46" t="s">
        <v>8902</v>
      </c>
    </row>
    <row r="4304" spans="1:2">
      <c r="A4304" s="46" t="s">
        <v>8903</v>
      </c>
      <c r="B4304" s="46" t="s">
        <v>8904</v>
      </c>
    </row>
    <row r="4305" spans="1:2">
      <c r="A4305" s="46" t="s">
        <v>8905</v>
      </c>
      <c r="B4305" s="46" t="s">
        <v>8906</v>
      </c>
    </row>
    <row r="4306" spans="1:2">
      <c r="A4306" s="46" t="s">
        <v>8907</v>
      </c>
      <c r="B4306" s="46" t="s">
        <v>8908</v>
      </c>
    </row>
    <row r="4307" spans="1:2">
      <c r="A4307" s="46" t="s">
        <v>8909</v>
      </c>
      <c r="B4307" s="46" t="s">
        <v>8910</v>
      </c>
    </row>
    <row r="4308" spans="1:2">
      <c r="A4308" s="46" t="s">
        <v>8911</v>
      </c>
      <c r="B4308" s="46" t="s">
        <v>8912</v>
      </c>
    </row>
    <row r="4309" spans="1:2">
      <c r="A4309" s="46" t="s">
        <v>8913</v>
      </c>
      <c r="B4309" s="46" t="s">
        <v>8914</v>
      </c>
    </row>
    <row r="4310" spans="1:2">
      <c r="A4310" s="46" t="s">
        <v>8915</v>
      </c>
      <c r="B4310" s="46" t="s">
        <v>8916</v>
      </c>
    </row>
    <row r="4311" spans="1:2">
      <c r="A4311" s="46" t="s">
        <v>8917</v>
      </c>
      <c r="B4311" s="46" t="s">
        <v>8918</v>
      </c>
    </row>
    <row r="4312" spans="1:2">
      <c r="A4312" s="46" t="s">
        <v>8919</v>
      </c>
      <c r="B4312" s="46" t="s">
        <v>8920</v>
      </c>
    </row>
    <row r="4313" spans="1:2">
      <c r="A4313" s="46" t="s">
        <v>8921</v>
      </c>
      <c r="B4313" s="46" t="s">
        <v>8922</v>
      </c>
    </row>
    <row r="4314" spans="1:2">
      <c r="A4314" s="46" t="s">
        <v>8923</v>
      </c>
      <c r="B4314" s="46" t="s">
        <v>8924</v>
      </c>
    </row>
    <row r="4315" spans="1:2">
      <c r="A4315" s="46" t="s">
        <v>8925</v>
      </c>
      <c r="B4315" s="46" t="s">
        <v>8926</v>
      </c>
    </row>
    <row r="4316" spans="1:2">
      <c r="A4316" s="46" t="s">
        <v>8927</v>
      </c>
      <c r="B4316" s="46" t="s">
        <v>8928</v>
      </c>
    </row>
    <row r="4317" spans="1:2">
      <c r="A4317" s="46" t="s">
        <v>8929</v>
      </c>
      <c r="B4317" s="46" t="s">
        <v>8930</v>
      </c>
    </row>
    <row r="4318" spans="1:2">
      <c r="A4318" s="46" t="s">
        <v>8931</v>
      </c>
      <c r="B4318" s="46" t="s">
        <v>8932</v>
      </c>
    </row>
    <row r="4319" spans="1:2">
      <c r="A4319" s="46" t="s">
        <v>8933</v>
      </c>
      <c r="B4319" s="46" t="s">
        <v>8934</v>
      </c>
    </row>
    <row r="4320" spans="1:2">
      <c r="A4320" s="46" t="s">
        <v>8935</v>
      </c>
      <c r="B4320" s="46" t="s">
        <v>8936</v>
      </c>
    </row>
    <row r="4321" spans="1:2">
      <c r="A4321" s="46" t="s">
        <v>8937</v>
      </c>
      <c r="B4321" s="46" t="s">
        <v>8938</v>
      </c>
    </row>
    <row r="4322" spans="1:2">
      <c r="A4322" s="46" t="s">
        <v>8939</v>
      </c>
      <c r="B4322" s="46" t="s">
        <v>8940</v>
      </c>
    </row>
    <row r="4323" spans="1:2">
      <c r="A4323" s="46" t="s">
        <v>8941</v>
      </c>
      <c r="B4323" s="46" t="s">
        <v>8942</v>
      </c>
    </row>
    <row r="4324" spans="1:2">
      <c r="A4324" s="46" t="s">
        <v>8943</v>
      </c>
      <c r="B4324" s="46" t="s">
        <v>8944</v>
      </c>
    </row>
    <row r="4325" spans="1:2">
      <c r="A4325" s="46" t="s">
        <v>8945</v>
      </c>
      <c r="B4325" s="46" t="s">
        <v>8946</v>
      </c>
    </row>
    <row r="4326" spans="1:2">
      <c r="A4326" s="46" t="s">
        <v>8947</v>
      </c>
      <c r="B4326" s="46" t="s">
        <v>8948</v>
      </c>
    </row>
    <row r="4327" spans="1:2">
      <c r="A4327" s="46" t="s">
        <v>8949</v>
      </c>
      <c r="B4327" s="46" t="s">
        <v>8950</v>
      </c>
    </row>
    <row r="4328" spans="1:2">
      <c r="A4328" s="46" t="s">
        <v>8951</v>
      </c>
      <c r="B4328" s="46" t="s">
        <v>8952</v>
      </c>
    </row>
    <row r="4329" spans="1:2">
      <c r="A4329" s="46" t="s">
        <v>8953</v>
      </c>
      <c r="B4329" s="46" t="s">
        <v>8954</v>
      </c>
    </row>
    <row r="4330" spans="1:2">
      <c r="A4330" s="46" t="s">
        <v>8955</v>
      </c>
      <c r="B4330" s="46" t="s">
        <v>8956</v>
      </c>
    </row>
    <row r="4331" spans="1:2">
      <c r="A4331" s="46" t="s">
        <v>8957</v>
      </c>
      <c r="B4331" s="46" t="s">
        <v>8958</v>
      </c>
    </row>
    <row r="4332" spans="1:2">
      <c r="A4332" s="46" t="s">
        <v>8959</v>
      </c>
      <c r="B4332" s="46" t="s">
        <v>8960</v>
      </c>
    </row>
    <row r="4333" spans="1:2">
      <c r="A4333" s="46" t="s">
        <v>8961</v>
      </c>
      <c r="B4333" s="46" t="s">
        <v>8962</v>
      </c>
    </row>
    <row r="4334" spans="1:2">
      <c r="A4334" s="46" t="s">
        <v>8963</v>
      </c>
      <c r="B4334" s="46" t="s">
        <v>8964</v>
      </c>
    </row>
    <row r="4335" spans="1:2">
      <c r="A4335" s="46" t="s">
        <v>8965</v>
      </c>
      <c r="B4335" s="46" t="s">
        <v>8966</v>
      </c>
    </row>
    <row r="4336" spans="1:2">
      <c r="A4336" s="46" t="s">
        <v>8967</v>
      </c>
      <c r="B4336" s="46" t="s">
        <v>8968</v>
      </c>
    </row>
    <row r="4337" spans="1:2">
      <c r="A4337" s="46" t="s">
        <v>8969</v>
      </c>
      <c r="B4337" s="46" t="s">
        <v>8970</v>
      </c>
    </row>
    <row r="4338" spans="1:2">
      <c r="A4338" s="46" t="s">
        <v>8971</v>
      </c>
      <c r="B4338" s="46" t="s">
        <v>8972</v>
      </c>
    </row>
    <row r="4339" spans="1:2">
      <c r="A4339" s="46" t="s">
        <v>8973</v>
      </c>
      <c r="B4339" s="46" t="s">
        <v>8974</v>
      </c>
    </row>
    <row r="4340" spans="1:2">
      <c r="A4340" s="46" t="s">
        <v>8975</v>
      </c>
      <c r="B4340" s="46" t="s">
        <v>8976</v>
      </c>
    </row>
    <row r="4341" spans="1:2">
      <c r="A4341" s="46" t="s">
        <v>8977</v>
      </c>
      <c r="B4341" s="46" t="s">
        <v>8978</v>
      </c>
    </row>
    <row r="4342" spans="1:2">
      <c r="A4342" s="46" t="s">
        <v>8979</v>
      </c>
      <c r="B4342" s="46" t="s">
        <v>8980</v>
      </c>
    </row>
    <row r="4343" spans="1:2">
      <c r="A4343" s="46" t="s">
        <v>8981</v>
      </c>
      <c r="B4343" s="46" t="s">
        <v>8982</v>
      </c>
    </row>
    <row r="4344" spans="1:2">
      <c r="A4344" s="46" t="s">
        <v>8983</v>
      </c>
      <c r="B4344" s="46" t="s">
        <v>8984</v>
      </c>
    </row>
    <row r="4345" spans="1:2">
      <c r="A4345" s="46" t="s">
        <v>8985</v>
      </c>
      <c r="B4345" s="46" t="s">
        <v>8986</v>
      </c>
    </row>
    <row r="4346" spans="1:2">
      <c r="A4346" s="46" t="s">
        <v>8987</v>
      </c>
      <c r="B4346" s="46" t="s">
        <v>8988</v>
      </c>
    </row>
    <row r="4347" spans="1:2">
      <c r="A4347" s="46" t="s">
        <v>8989</v>
      </c>
      <c r="B4347" s="46" t="s">
        <v>8990</v>
      </c>
    </row>
    <row r="4348" spans="1:2">
      <c r="A4348" s="46" t="s">
        <v>8991</v>
      </c>
      <c r="B4348" s="46" t="s">
        <v>8992</v>
      </c>
    </row>
    <row r="4349" spans="1:2">
      <c r="A4349" s="46" t="s">
        <v>8993</v>
      </c>
      <c r="B4349" s="46" t="s">
        <v>8994</v>
      </c>
    </row>
    <row r="4350" spans="1:2">
      <c r="A4350" s="46" t="s">
        <v>8995</v>
      </c>
      <c r="B4350" s="46" t="s">
        <v>8996</v>
      </c>
    </row>
    <row r="4351" spans="1:2">
      <c r="A4351" s="46" t="s">
        <v>8997</v>
      </c>
      <c r="B4351" s="46" t="s">
        <v>8998</v>
      </c>
    </row>
    <row r="4352" spans="1:2">
      <c r="A4352" s="46" t="s">
        <v>8999</v>
      </c>
      <c r="B4352" s="46" t="s">
        <v>9000</v>
      </c>
    </row>
    <row r="4353" spans="1:2">
      <c r="A4353" s="46" t="s">
        <v>9001</v>
      </c>
      <c r="B4353" s="46" t="s">
        <v>9002</v>
      </c>
    </row>
    <row r="4354" spans="1:2">
      <c r="A4354" s="46" t="s">
        <v>9003</v>
      </c>
      <c r="B4354" s="46" t="s">
        <v>9004</v>
      </c>
    </row>
    <row r="4355" spans="1:2">
      <c r="A4355" s="46" t="s">
        <v>9005</v>
      </c>
      <c r="B4355" s="46" t="s">
        <v>9006</v>
      </c>
    </row>
    <row r="4356" spans="1:2">
      <c r="A4356" s="46" t="s">
        <v>9007</v>
      </c>
      <c r="B4356" s="46" t="s">
        <v>9008</v>
      </c>
    </row>
    <row r="4357" spans="1:2">
      <c r="A4357" s="46" t="s">
        <v>9009</v>
      </c>
      <c r="B4357" s="46" t="s">
        <v>9010</v>
      </c>
    </row>
    <row r="4358" spans="1:2">
      <c r="A4358" s="46" t="s">
        <v>9011</v>
      </c>
      <c r="B4358" s="46" t="s">
        <v>9012</v>
      </c>
    </row>
    <row r="4359" spans="1:2">
      <c r="A4359" s="46" t="s">
        <v>9013</v>
      </c>
      <c r="B4359" s="46" t="s">
        <v>9014</v>
      </c>
    </row>
    <row r="4360" spans="1:2">
      <c r="A4360" s="46" t="s">
        <v>9015</v>
      </c>
      <c r="B4360" s="46" t="s">
        <v>9016</v>
      </c>
    </row>
    <row r="4361" spans="1:2">
      <c r="A4361" s="46" t="s">
        <v>9017</v>
      </c>
      <c r="B4361" s="46" t="s">
        <v>9018</v>
      </c>
    </row>
    <row r="4362" spans="1:2">
      <c r="A4362" s="46" t="s">
        <v>9019</v>
      </c>
      <c r="B4362" s="46" t="s">
        <v>9020</v>
      </c>
    </row>
    <row r="4363" spans="1:2">
      <c r="A4363" s="46" t="s">
        <v>9021</v>
      </c>
      <c r="B4363" s="46" t="s">
        <v>9022</v>
      </c>
    </row>
    <row r="4364" spans="1:2">
      <c r="A4364" s="46" t="s">
        <v>9023</v>
      </c>
      <c r="B4364" s="46" t="s">
        <v>9024</v>
      </c>
    </row>
    <row r="4365" spans="1:2">
      <c r="A4365" s="46" t="s">
        <v>9025</v>
      </c>
      <c r="B4365" s="46" t="s">
        <v>9026</v>
      </c>
    </row>
    <row r="4366" spans="1:2">
      <c r="A4366" s="46" t="s">
        <v>9027</v>
      </c>
      <c r="B4366" s="46" t="s">
        <v>9028</v>
      </c>
    </row>
    <row r="4367" spans="1:2">
      <c r="A4367" s="46" t="s">
        <v>9029</v>
      </c>
      <c r="B4367" s="46" t="s">
        <v>9030</v>
      </c>
    </row>
    <row r="4368" spans="1:2">
      <c r="A4368" s="46" t="s">
        <v>9031</v>
      </c>
      <c r="B4368" s="46" t="s">
        <v>9032</v>
      </c>
    </row>
    <row r="4369" spans="1:2">
      <c r="A4369" s="46" t="s">
        <v>9033</v>
      </c>
      <c r="B4369" s="46" t="s">
        <v>9034</v>
      </c>
    </row>
    <row r="4370" spans="1:2">
      <c r="A4370" s="46" t="s">
        <v>9035</v>
      </c>
      <c r="B4370" s="46" t="s">
        <v>9036</v>
      </c>
    </row>
    <row r="4371" spans="1:2">
      <c r="A4371" s="46" t="s">
        <v>9037</v>
      </c>
      <c r="B4371" s="46" t="s">
        <v>9038</v>
      </c>
    </row>
    <row r="4372" spans="1:2">
      <c r="A4372" s="46" t="s">
        <v>9039</v>
      </c>
      <c r="B4372" s="46" t="s">
        <v>9040</v>
      </c>
    </row>
    <row r="4373" spans="1:2">
      <c r="A4373" s="46" t="s">
        <v>9041</v>
      </c>
      <c r="B4373" s="46" t="s">
        <v>9042</v>
      </c>
    </row>
    <row r="4374" spans="1:2">
      <c r="A4374" s="46" t="s">
        <v>9043</v>
      </c>
      <c r="B4374" s="46" t="s">
        <v>9044</v>
      </c>
    </row>
    <row r="4375" spans="1:2">
      <c r="A4375" s="46" t="s">
        <v>9045</v>
      </c>
      <c r="B4375" s="46" t="s">
        <v>9046</v>
      </c>
    </row>
    <row r="4376" spans="1:2">
      <c r="A4376" s="46" t="s">
        <v>9047</v>
      </c>
      <c r="B4376" s="46" t="s">
        <v>9048</v>
      </c>
    </row>
    <row r="4377" spans="1:2">
      <c r="A4377" s="46" t="s">
        <v>9049</v>
      </c>
      <c r="B4377" s="46" t="s">
        <v>9050</v>
      </c>
    </row>
    <row r="4378" spans="1:2">
      <c r="A4378" s="46" t="s">
        <v>9051</v>
      </c>
      <c r="B4378" s="46" t="s">
        <v>9052</v>
      </c>
    </row>
    <row r="4379" spans="1:2">
      <c r="A4379" s="46" t="s">
        <v>9053</v>
      </c>
      <c r="B4379" s="46" t="s">
        <v>9054</v>
      </c>
    </row>
    <row r="4380" spans="1:2">
      <c r="A4380" s="46" t="s">
        <v>9055</v>
      </c>
      <c r="B4380" s="46" t="s">
        <v>9056</v>
      </c>
    </row>
    <row r="4381" spans="1:2">
      <c r="A4381" s="46" t="s">
        <v>9057</v>
      </c>
      <c r="B4381" s="46" t="s">
        <v>9058</v>
      </c>
    </row>
    <row r="4382" spans="1:2">
      <c r="A4382" s="46" t="s">
        <v>9059</v>
      </c>
      <c r="B4382" s="46" t="s">
        <v>9060</v>
      </c>
    </row>
    <row r="4383" spans="1:2">
      <c r="A4383" s="46" t="s">
        <v>9061</v>
      </c>
      <c r="B4383" s="46" t="s">
        <v>9062</v>
      </c>
    </row>
    <row r="4384" spans="1:2">
      <c r="A4384" s="46" t="s">
        <v>9063</v>
      </c>
      <c r="B4384" s="46" t="s">
        <v>9064</v>
      </c>
    </row>
    <row r="4385" spans="1:2">
      <c r="A4385" s="46" t="s">
        <v>9065</v>
      </c>
      <c r="B4385" s="46" t="s">
        <v>9066</v>
      </c>
    </row>
    <row r="4386" spans="1:2">
      <c r="A4386" s="46" t="s">
        <v>9067</v>
      </c>
      <c r="B4386" s="46" t="s">
        <v>9068</v>
      </c>
    </row>
    <row r="4387" spans="1:2">
      <c r="A4387" s="46" t="s">
        <v>9069</v>
      </c>
      <c r="B4387" s="46" t="s">
        <v>9070</v>
      </c>
    </row>
    <row r="4388" spans="1:2">
      <c r="A4388" s="46" t="s">
        <v>9071</v>
      </c>
      <c r="B4388" s="46" t="s">
        <v>9072</v>
      </c>
    </row>
    <row r="4389" spans="1:2">
      <c r="A4389" s="46" t="s">
        <v>9073</v>
      </c>
      <c r="B4389" s="46" t="s">
        <v>9074</v>
      </c>
    </row>
    <row r="4390" spans="1:2">
      <c r="A4390" s="46" t="s">
        <v>9075</v>
      </c>
      <c r="B4390" s="46" t="s">
        <v>9076</v>
      </c>
    </row>
    <row r="4391" spans="1:2">
      <c r="A4391" s="46" t="s">
        <v>9077</v>
      </c>
      <c r="B4391" s="46" t="s">
        <v>9078</v>
      </c>
    </row>
    <row r="4392" spans="1:2">
      <c r="A4392" s="46" t="s">
        <v>9079</v>
      </c>
      <c r="B4392" s="46" t="s">
        <v>9080</v>
      </c>
    </row>
    <row r="4393" spans="1:2">
      <c r="A4393" s="46" t="s">
        <v>9081</v>
      </c>
      <c r="B4393" s="46" t="s">
        <v>9082</v>
      </c>
    </row>
    <row r="4394" spans="1:2">
      <c r="A4394" s="46" t="s">
        <v>9083</v>
      </c>
      <c r="B4394" s="46" t="s">
        <v>9084</v>
      </c>
    </row>
    <row r="4395" spans="1:2">
      <c r="A4395" s="46" t="s">
        <v>9085</v>
      </c>
      <c r="B4395" s="46" t="s">
        <v>9086</v>
      </c>
    </row>
    <row r="4396" spans="1:2">
      <c r="A4396" s="46" t="s">
        <v>9087</v>
      </c>
      <c r="B4396" s="46" t="s">
        <v>9088</v>
      </c>
    </row>
    <row r="4397" spans="1:2">
      <c r="A4397" s="46" t="s">
        <v>9089</v>
      </c>
      <c r="B4397" s="46" t="s">
        <v>9090</v>
      </c>
    </row>
    <row r="4398" spans="1:2">
      <c r="A4398" s="46" t="s">
        <v>9091</v>
      </c>
      <c r="B4398" s="46" t="s">
        <v>9092</v>
      </c>
    </row>
    <row r="4399" spans="1:2">
      <c r="A4399" s="46" t="s">
        <v>9093</v>
      </c>
      <c r="B4399" s="46" t="s">
        <v>9094</v>
      </c>
    </row>
    <row r="4400" spans="1:2">
      <c r="A4400" s="46" t="s">
        <v>9095</v>
      </c>
      <c r="B4400" s="46" t="s">
        <v>9096</v>
      </c>
    </row>
    <row r="4401" spans="1:2">
      <c r="A4401" s="46" t="s">
        <v>9097</v>
      </c>
      <c r="B4401" s="46" t="s">
        <v>9098</v>
      </c>
    </row>
    <row r="4402" spans="1:2">
      <c r="A4402" s="46" t="s">
        <v>9099</v>
      </c>
      <c r="B4402" s="46" t="s">
        <v>9100</v>
      </c>
    </row>
    <row r="4403" spans="1:2">
      <c r="A4403" s="46" t="s">
        <v>9101</v>
      </c>
      <c r="B4403" s="46" t="s">
        <v>9102</v>
      </c>
    </row>
    <row r="4404" spans="1:2">
      <c r="A4404" s="46" t="s">
        <v>9103</v>
      </c>
      <c r="B4404" s="46" t="s">
        <v>9104</v>
      </c>
    </row>
    <row r="4405" spans="1:2">
      <c r="A4405" s="46" t="s">
        <v>9105</v>
      </c>
      <c r="B4405" s="46" t="s">
        <v>9106</v>
      </c>
    </row>
    <row r="4406" spans="1:2">
      <c r="A4406" s="46" t="s">
        <v>9107</v>
      </c>
      <c r="B4406" s="46" t="s">
        <v>9108</v>
      </c>
    </row>
    <row r="4407" spans="1:2">
      <c r="A4407" s="46" t="s">
        <v>9109</v>
      </c>
      <c r="B4407" s="46" t="s">
        <v>9110</v>
      </c>
    </row>
    <row r="4408" spans="1:2">
      <c r="A4408" s="46" t="s">
        <v>9111</v>
      </c>
      <c r="B4408" s="46" t="s">
        <v>9112</v>
      </c>
    </row>
    <row r="4409" spans="1:2">
      <c r="A4409" s="46" t="s">
        <v>9113</v>
      </c>
      <c r="B4409" s="46" t="s">
        <v>9114</v>
      </c>
    </row>
    <row r="4410" spans="1:2">
      <c r="A4410" s="46" t="s">
        <v>9115</v>
      </c>
      <c r="B4410" s="46" t="s">
        <v>9116</v>
      </c>
    </row>
    <row r="4411" spans="1:2">
      <c r="A4411" s="46" t="s">
        <v>9117</v>
      </c>
      <c r="B4411" s="46" t="s">
        <v>9118</v>
      </c>
    </row>
    <row r="4412" spans="1:2">
      <c r="A4412" s="46" t="s">
        <v>9119</v>
      </c>
      <c r="B4412" s="46" t="s">
        <v>9120</v>
      </c>
    </row>
    <row r="4413" spans="1:2">
      <c r="A4413" s="46" t="s">
        <v>9121</v>
      </c>
      <c r="B4413" s="46" t="s">
        <v>9122</v>
      </c>
    </row>
    <row r="4414" spans="1:2">
      <c r="A4414" s="46" t="s">
        <v>9123</v>
      </c>
      <c r="B4414" s="46" t="s">
        <v>9124</v>
      </c>
    </row>
    <row r="4415" spans="1:2">
      <c r="A4415" s="46" t="s">
        <v>9125</v>
      </c>
      <c r="B4415" s="46" t="s">
        <v>9126</v>
      </c>
    </row>
    <row r="4416" spans="1:2">
      <c r="A4416" s="46" t="s">
        <v>9127</v>
      </c>
      <c r="B4416" s="46" t="s">
        <v>9128</v>
      </c>
    </row>
    <row r="4417" spans="1:2">
      <c r="A4417" s="46" t="s">
        <v>9129</v>
      </c>
      <c r="B4417" s="46" t="s">
        <v>9130</v>
      </c>
    </row>
    <row r="4418" spans="1:2">
      <c r="A4418" s="46" t="s">
        <v>9131</v>
      </c>
      <c r="B4418" s="46" t="s">
        <v>9132</v>
      </c>
    </row>
    <row r="4419" spans="1:2">
      <c r="A4419" s="46" t="s">
        <v>9133</v>
      </c>
      <c r="B4419" s="46" t="s">
        <v>9134</v>
      </c>
    </row>
    <row r="4420" spans="1:2">
      <c r="A4420" s="46" t="s">
        <v>9135</v>
      </c>
      <c r="B4420" s="46" t="s">
        <v>9136</v>
      </c>
    </row>
    <row r="4421" spans="1:2">
      <c r="A4421" s="46" t="s">
        <v>9137</v>
      </c>
      <c r="B4421" s="46" t="s">
        <v>9138</v>
      </c>
    </row>
    <row r="4422" spans="1:2">
      <c r="A4422" s="46" t="s">
        <v>9139</v>
      </c>
      <c r="B4422" s="46" t="s">
        <v>9140</v>
      </c>
    </row>
    <row r="4423" spans="1:2">
      <c r="A4423" s="46" t="s">
        <v>9141</v>
      </c>
      <c r="B4423" s="46" t="s">
        <v>9142</v>
      </c>
    </row>
    <row r="4424" spans="1:2">
      <c r="A4424" s="46" t="s">
        <v>9143</v>
      </c>
      <c r="B4424" s="46" t="s">
        <v>9144</v>
      </c>
    </row>
    <row r="4425" spans="1:2">
      <c r="A4425" s="46" t="s">
        <v>9145</v>
      </c>
      <c r="B4425" s="46" t="s">
        <v>9146</v>
      </c>
    </row>
    <row r="4426" spans="1:2">
      <c r="A4426" s="46" t="s">
        <v>9147</v>
      </c>
      <c r="B4426" s="46" t="s">
        <v>9148</v>
      </c>
    </row>
    <row r="4427" spans="1:2">
      <c r="A4427" s="46" t="s">
        <v>9149</v>
      </c>
      <c r="B4427" s="46" t="s">
        <v>9150</v>
      </c>
    </row>
    <row r="4428" spans="1:2">
      <c r="A4428" s="46" t="s">
        <v>9151</v>
      </c>
      <c r="B4428" s="46" t="s">
        <v>9152</v>
      </c>
    </row>
    <row r="4429" spans="1:2">
      <c r="A4429" s="46" t="s">
        <v>9153</v>
      </c>
      <c r="B4429" s="46" t="s">
        <v>9154</v>
      </c>
    </row>
    <row r="4430" spans="1:2">
      <c r="A4430" s="46" t="s">
        <v>9155</v>
      </c>
      <c r="B4430" s="46" t="s">
        <v>9156</v>
      </c>
    </row>
    <row r="4431" spans="1:2">
      <c r="A4431" s="46" t="s">
        <v>9157</v>
      </c>
      <c r="B4431" s="46" t="s">
        <v>9158</v>
      </c>
    </row>
    <row r="4432" spans="1:2">
      <c r="A4432" s="46" t="s">
        <v>9159</v>
      </c>
      <c r="B4432" s="46" t="s">
        <v>9160</v>
      </c>
    </row>
    <row r="4433" spans="1:2">
      <c r="A4433" s="46" t="s">
        <v>9161</v>
      </c>
      <c r="B4433" s="46" t="s">
        <v>9162</v>
      </c>
    </row>
    <row r="4434" spans="1:2">
      <c r="A4434" s="46" t="s">
        <v>9163</v>
      </c>
      <c r="B4434" s="46" t="s">
        <v>9164</v>
      </c>
    </row>
    <row r="4435" spans="1:2">
      <c r="A4435" s="46" t="s">
        <v>9165</v>
      </c>
      <c r="B4435" s="46" t="s">
        <v>9166</v>
      </c>
    </row>
    <row r="4436" spans="1:2">
      <c r="A4436" s="46" t="s">
        <v>9167</v>
      </c>
      <c r="B4436" s="46" t="s">
        <v>9168</v>
      </c>
    </row>
    <row r="4437" spans="1:2">
      <c r="A4437" s="46" t="s">
        <v>9169</v>
      </c>
      <c r="B4437" s="46" t="s">
        <v>9170</v>
      </c>
    </row>
    <row r="4438" spans="1:2">
      <c r="A4438" s="46" t="s">
        <v>9171</v>
      </c>
      <c r="B4438" s="46" t="s">
        <v>9172</v>
      </c>
    </row>
    <row r="4439" spans="1:2">
      <c r="A4439" s="46" t="s">
        <v>9173</v>
      </c>
      <c r="B4439" s="46" t="s">
        <v>9174</v>
      </c>
    </row>
    <row r="4440" spans="1:2">
      <c r="A4440" s="46" t="s">
        <v>9175</v>
      </c>
      <c r="B4440" s="46" t="s">
        <v>9176</v>
      </c>
    </row>
    <row r="4441" spans="1:2">
      <c r="A4441" s="46" t="s">
        <v>9177</v>
      </c>
      <c r="B4441" s="46" t="s">
        <v>9178</v>
      </c>
    </row>
    <row r="4442" spans="1:2">
      <c r="A4442" s="46" t="s">
        <v>9179</v>
      </c>
      <c r="B4442" s="46" t="s">
        <v>9180</v>
      </c>
    </row>
    <row r="4443" spans="1:2">
      <c r="A4443" s="46" t="s">
        <v>9181</v>
      </c>
      <c r="B4443" s="46" t="s">
        <v>9182</v>
      </c>
    </row>
    <row r="4444" spans="1:2">
      <c r="A4444" s="46" t="s">
        <v>9183</v>
      </c>
      <c r="B4444" s="46" t="s">
        <v>9184</v>
      </c>
    </row>
    <row r="4445" spans="1:2">
      <c r="A4445" s="46" t="s">
        <v>9185</v>
      </c>
      <c r="B4445" s="46" t="s">
        <v>9186</v>
      </c>
    </row>
    <row r="4446" spans="1:2">
      <c r="A4446" s="46" t="s">
        <v>9187</v>
      </c>
      <c r="B4446" s="46" t="s">
        <v>9188</v>
      </c>
    </row>
    <row r="4447" spans="1:2">
      <c r="A4447" s="46" t="s">
        <v>9189</v>
      </c>
      <c r="B4447" s="46" t="s">
        <v>9190</v>
      </c>
    </row>
    <row r="4448" spans="1:2">
      <c r="A4448" s="46" t="s">
        <v>9191</v>
      </c>
      <c r="B4448" s="46" t="s">
        <v>9192</v>
      </c>
    </row>
    <row r="4449" spans="1:2">
      <c r="A4449" s="46" t="s">
        <v>9193</v>
      </c>
      <c r="B4449" s="46" t="s">
        <v>9194</v>
      </c>
    </row>
    <row r="4450" spans="1:2">
      <c r="A4450" s="46" t="s">
        <v>9195</v>
      </c>
      <c r="B4450" s="46" t="s">
        <v>9196</v>
      </c>
    </row>
    <row r="4451" spans="1:2">
      <c r="A4451" s="46" t="s">
        <v>9197</v>
      </c>
      <c r="B4451" s="46" t="s">
        <v>9198</v>
      </c>
    </row>
    <row r="4452" spans="1:2">
      <c r="A4452" s="46" t="s">
        <v>9199</v>
      </c>
      <c r="B4452" s="46" t="s">
        <v>9200</v>
      </c>
    </row>
    <row r="4453" spans="1:2">
      <c r="A4453" s="46" t="s">
        <v>9201</v>
      </c>
      <c r="B4453" s="46" t="s">
        <v>9202</v>
      </c>
    </row>
    <row r="4454" spans="1:2">
      <c r="A4454" s="46" t="s">
        <v>9203</v>
      </c>
      <c r="B4454" s="46" t="s">
        <v>9204</v>
      </c>
    </row>
    <row r="4455" spans="1:2">
      <c r="A4455" s="46" t="s">
        <v>9205</v>
      </c>
      <c r="B4455" s="46" t="s">
        <v>9206</v>
      </c>
    </row>
    <row r="4456" spans="1:2">
      <c r="A4456" s="46" t="s">
        <v>9207</v>
      </c>
      <c r="B4456" s="46" t="s">
        <v>9208</v>
      </c>
    </row>
    <row r="4457" spans="1:2">
      <c r="A4457" s="46" t="s">
        <v>9209</v>
      </c>
      <c r="B4457" s="46" t="s">
        <v>9210</v>
      </c>
    </row>
    <row r="4458" spans="1:2">
      <c r="A4458" s="46" t="s">
        <v>9211</v>
      </c>
      <c r="B4458" s="46" t="s">
        <v>9212</v>
      </c>
    </row>
    <row r="4459" spans="1:2">
      <c r="A4459" s="46" t="s">
        <v>9213</v>
      </c>
      <c r="B4459" s="46" t="s">
        <v>9214</v>
      </c>
    </row>
    <row r="4460" spans="1:2">
      <c r="A4460" s="46" t="s">
        <v>9215</v>
      </c>
      <c r="B4460" s="46" t="s">
        <v>9216</v>
      </c>
    </row>
    <row r="4461" spans="1:2">
      <c r="A4461" s="46" t="s">
        <v>9217</v>
      </c>
      <c r="B4461" s="46" t="s">
        <v>9218</v>
      </c>
    </row>
    <row r="4462" spans="1:2">
      <c r="A4462" s="46" t="s">
        <v>9219</v>
      </c>
      <c r="B4462" s="46" t="s">
        <v>9220</v>
      </c>
    </row>
    <row r="4463" spans="1:2">
      <c r="A4463" s="46" t="s">
        <v>9221</v>
      </c>
      <c r="B4463" s="46" t="s">
        <v>9222</v>
      </c>
    </row>
    <row r="4464" spans="1:2">
      <c r="A4464" s="46" t="s">
        <v>9223</v>
      </c>
      <c r="B4464" s="46" t="s">
        <v>9224</v>
      </c>
    </row>
    <row r="4465" spans="1:2">
      <c r="A4465" s="46" t="s">
        <v>9225</v>
      </c>
      <c r="B4465" s="46" t="s">
        <v>9226</v>
      </c>
    </row>
    <row r="4466" spans="1:2">
      <c r="A4466" s="46" t="s">
        <v>9227</v>
      </c>
      <c r="B4466" s="46" t="s">
        <v>9228</v>
      </c>
    </row>
    <row r="4467" spans="1:2">
      <c r="A4467" s="46" t="s">
        <v>9229</v>
      </c>
      <c r="B4467" s="46" t="s">
        <v>9230</v>
      </c>
    </row>
    <row r="4468" spans="1:2">
      <c r="A4468" s="46" t="s">
        <v>9231</v>
      </c>
      <c r="B4468" s="46" t="s">
        <v>9232</v>
      </c>
    </row>
    <row r="4469" spans="1:2">
      <c r="A4469" s="46" t="s">
        <v>9233</v>
      </c>
      <c r="B4469" s="46" t="s">
        <v>9234</v>
      </c>
    </row>
    <row r="4470" spans="1:2">
      <c r="A4470" s="46" t="s">
        <v>9235</v>
      </c>
      <c r="B4470" s="46" t="s">
        <v>9236</v>
      </c>
    </row>
    <row r="4471" spans="1:2">
      <c r="A4471" s="46" t="s">
        <v>9237</v>
      </c>
      <c r="B4471" s="46" t="s">
        <v>9238</v>
      </c>
    </row>
    <row r="4472" spans="1:2">
      <c r="A4472" s="46" t="s">
        <v>9239</v>
      </c>
      <c r="B4472" s="46" t="s">
        <v>9240</v>
      </c>
    </row>
    <row r="4473" spans="1:2">
      <c r="A4473" s="46" t="s">
        <v>9241</v>
      </c>
      <c r="B4473" s="46" t="s">
        <v>9242</v>
      </c>
    </row>
    <row r="4474" spans="1:2">
      <c r="A4474" s="46" t="s">
        <v>9243</v>
      </c>
      <c r="B4474" s="46" t="s">
        <v>9244</v>
      </c>
    </row>
    <row r="4475" spans="1:2">
      <c r="A4475" s="46" t="s">
        <v>9245</v>
      </c>
      <c r="B4475" s="46" t="s">
        <v>9246</v>
      </c>
    </row>
    <row r="4476" spans="1:2">
      <c r="A4476" s="46" t="s">
        <v>9247</v>
      </c>
      <c r="B4476" s="46" t="s">
        <v>9248</v>
      </c>
    </row>
    <row r="4477" spans="1:2">
      <c r="A4477" s="46" t="s">
        <v>9249</v>
      </c>
      <c r="B4477" s="46" t="s">
        <v>9250</v>
      </c>
    </row>
    <row r="4478" spans="1:2">
      <c r="A4478" s="46" t="s">
        <v>9251</v>
      </c>
      <c r="B4478" s="46" t="s">
        <v>9252</v>
      </c>
    </row>
    <row r="4479" spans="1:2">
      <c r="A4479" s="46" t="s">
        <v>9253</v>
      </c>
      <c r="B4479" s="46" t="s">
        <v>9254</v>
      </c>
    </row>
    <row r="4480" spans="1:2">
      <c r="A4480" s="46" t="s">
        <v>9255</v>
      </c>
      <c r="B4480" s="46" t="s">
        <v>9256</v>
      </c>
    </row>
    <row r="4481" spans="1:2">
      <c r="A4481" s="46" t="s">
        <v>9257</v>
      </c>
      <c r="B4481" s="46" t="s">
        <v>9258</v>
      </c>
    </row>
    <row r="4482" spans="1:2">
      <c r="A4482" s="46" t="s">
        <v>9259</v>
      </c>
      <c r="B4482" s="46" t="s">
        <v>9260</v>
      </c>
    </row>
    <row r="4483" spans="1:2">
      <c r="A4483" s="46" t="s">
        <v>9261</v>
      </c>
      <c r="B4483" s="46" t="s">
        <v>9262</v>
      </c>
    </row>
    <row r="4484" spans="1:2">
      <c r="A4484" s="46" t="s">
        <v>9263</v>
      </c>
      <c r="B4484" s="46" t="s">
        <v>9264</v>
      </c>
    </row>
    <row r="4485" spans="1:2">
      <c r="A4485" s="46" t="s">
        <v>9265</v>
      </c>
      <c r="B4485" s="46" t="s">
        <v>9266</v>
      </c>
    </row>
    <row r="4486" spans="1:2">
      <c r="A4486" s="46" t="s">
        <v>9267</v>
      </c>
      <c r="B4486" s="46" t="s">
        <v>9268</v>
      </c>
    </row>
    <row r="4487" spans="1:2">
      <c r="A4487" s="46" t="s">
        <v>9269</v>
      </c>
      <c r="B4487" s="46" t="s">
        <v>9270</v>
      </c>
    </row>
    <row r="4488" spans="1:2">
      <c r="A4488" s="46" t="s">
        <v>9271</v>
      </c>
      <c r="B4488" s="46" t="s">
        <v>9272</v>
      </c>
    </row>
    <row r="4489" spans="1:2">
      <c r="A4489" s="46" t="s">
        <v>9273</v>
      </c>
      <c r="B4489" s="46" t="s">
        <v>9274</v>
      </c>
    </row>
    <row r="4490" spans="1:2">
      <c r="A4490" s="46" t="s">
        <v>9275</v>
      </c>
      <c r="B4490" s="46" t="s">
        <v>9276</v>
      </c>
    </row>
    <row r="4491" spans="1:2">
      <c r="A4491" s="46" t="s">
        <v>9277</v>
      </c>
      <c r="B4491" s="46" t="s">
        <v>9278</v>
      </c>
    </row>
    <row r="4492" spans="1:2">
      <c r="A4492" s="46" t="s">
        <v>9279</v>
      </c>
      <c r="B4492" s="46" t="s">
        <v>9280</v>
      </c>
    </row>
    <row r="4493" spans="1:2">
      <c r="A4493" s="46" t="s">
        <v>9281</v>
      </c>
      <c r="B4493" s="46" t="s">
        <v>9282</v>
      </c>
    </row>
    <row r="4494" spans="1:2">
      <c r="A4494" s="46" t="s">
        <v>9283</v>
      </c>
      <c r="B4494" s="46" t="s">
        <v>9284</v>
      </c>
    </row>
    <row r="4495" spans="1:2">
      <c r="A4495" s="46" t="s">
        <v>9285</v>
      </c>
      <c r="B4495" s="46" t="s">
        <v>9286</v>
      </c>
    </row>
    <row r="4496" spans="1:2">
      <c r="A4496" s="46" t="s">
        <v>9287</v>
      </c>
      <c r="B4496" s="46" t="s">
        <v>9288</v>
      </c>
    </row>
    <row r="4497" spans="1:2">
      <c r="A4497" s="46" t="s">
        <v>9289</v>
      </c>
      <c r="B4497" s="46" t="s">
        <v>9290</v>
      </c>
    </row>
    <row r="4498" spans="1:2">
      <c r="A4498" s="46" t="s">
        <v>9291</v>
      </c>
      <c r="B4498" s="46" t="s">
        <v>9292</v>
      </c>
    </row>
    <row r="4499" spans="1:2">
      <c r="A4499" s="46" t="s">
        <v>9293</v>
      </c>
      <c r="B4499" s="46" t="s">
        <v>9294</v>
      </c>
    </row>
    <row r="4500" spans="1:2">
      <c r="A4500" s="46" t="s">
        <v>9295</v>
      </c>
      <c r="B4500" s="46" t="s">
        <v>9296</v>
      </c>
    </row>
    <row r="4501" spans="1:2">
      <c r="A4501" s="46" t="s">
        <v>9297</v>
      </c>
      <c r="B4501" s="46" t="s">
        <v>9298</v>
      </c>
    </row>
    <row r="4502" spans="1:2">
      <c r="A4502" s="46" t="s">
        <v>9299</v>
      </c>
      <c r="B4502" s="46" t="s">
        <v>9300</v>
      </c>
    </row>
    <row r="4503" spans="1:2">
      <c r="A4503" s="46" t="s">
        <v>9301</v>
      </c>
      <c r="B4503" s="46" t="s">
        <v>9302</v>
      </c>
    </row>
    <row r="4504" spans="1:2">
      <c r="A4504" s="46" t="s">
        <v>9303</v>
      </c>
      <c r="B4504" s="46" t="s">
        <v>9304</v>
      </c>
    </row>
    <row r="4505" spans="1:2">
      <c r="A4505" s="46" t="s">
        <v>9305</v>
      </c>
      <c r="B4505" s="46" t="s">
        <v>9306</v>
      </c>
    </row>
    <row r="4506" spans="1:2">
      <c r="A4506" s="46" t="s">
        <v>9307</v>
      </c>
      <c r="B4506" s="46" t="s">
        <v>9308</v>
      </c>
    </row>
    <row r="4507" spans="1:2">
      <c r="A4507" s="46" t="s">
        <v>9309</v>
      </c>
      <c r="B4507" s="46" t="s">
        <v>9310</v>
      </c>
    </row>
    <row r="4508" spans="1:2">
      <c r="A4508" s="46" t="s">
        <v>9311</v>
      </c>
      <c r="B4508" s="46" t="s">
        <v>9312</v>
      </c>
    </row>
    <row r="4509" spans="1:2">
      <c r="A4509" s="46" t="s">
        <v>9313</v>
      </c>
      <c r="B4509" s="46" t="s">
        <v>9314</v>
      </c>
    </row>
    <row r="4510" spans="1:2">
      <c r="A4510" s="46" t="s">
        <v>9315</v>
      </c>
      <c r="B4510" s="46" t="s">
        <v>9316</v>
      </c>
    </row>
    <row r="4511" spans="1:2">
      <c r="A4511" s="46" t="s">
        <v>9317</v>
      </c>
      <c r="B4511" s="46" t="s">
        <v>9318</v>
      </c>
    </row>
    <row r="4512" spans="1:2">
      <c r="A4512" s="46" t="s">
        <v>9319</v>
      </c>
      <c r="B4512" s="46" t="s">
        <v>9320</v>
      </c>
    </row>
    <row r="4513" spans="1:2">
      <c r="A4513" s="46" t="s">
        <v>9321</v>
      </c>
      <c r="B4513" s="46" t="s">
        <v>9322</v>
      </c>
    </row>
    <row r="4514" spans="1:2">
      <c r="A4514" s="46" t="s">
        <v>9323</v>
      </c>
      <c r="B4514" s="46" t="s">
        <v>9324</v>
      </c>
    </row>
    <row r="4515" spans="1:2">
      <c r="A4515" s="46" t="s">
        <v>9325</v>
      </c>
      <c r="B4515" s="46" t="s">
        <v>9326</v>
      </c>
    </row>
    <row r="4516" spans="1:2">
      <c r="A4516" s="46" t="s">
        <v>9327</v>
      </c>
      <c r="B4516" s="46" t="s">
        <v>9328</v>
      </c>
    </row>
    <row r="4517" spans="1:2">
      <c r="A4517" s="46" t="s">
        <v>9329</v>
      </c>
      <c r="B4517" s="46" t="s">
        <v>9330</v>
      </c>
    </row>
    <row r="4518" spans="1:2">
      <c r="A4518" s="46" t="s">
        <v>9331</v>
      </c>
      <c r="B4518" s="46" t="s">
        <v>9332</v>
      </c>
    </row>
    <row r="4519" spans="1:2">
      <c r="A4519" s="46" t="s">
        <v>9333</v>
      </c>
      <c r="B4519" s="46" t="s">
        <v>9334</v>
      </c>
    </row>
    <row r="4520" spans="1:2">
      <c r="A4520" s="46" t="s">
        <v>9335</v>
      </c>
      <c r="B4520" s="46" t="s">
        <v>9336</v>
      </c>
    </row>
    <row r="4521" spans="1:2">
      <c r="A4521" s="46" t="s">
        <v>9337</v>
      </c>
      <c r="B4521" s="46" t="s">
        <v>9338</v>
      </c>
    </row>
    <row r="4522" spans="1:2">
      <c r="A4522" s="46" t="s">
        <v>9339</v>
      </c>
      <c r="B4522" s="46" t="s">
        <v>9340</v>
      </c>
    </row>
    <row r="4523" spans="1:2">
      <c r="A4523" s="46" t="s">
        <v>9341</v>
      </c>
      <c r="B4523" s="46" t="s">
        <v>9342</v>
      </c>
    </row>
    <row r="4524" spans="1:2">
      <c r="A4524" s="46" t="s">
        <v>9343</v>
      </c>
      <c r="B4524" s="46" t="s">
        <v>9344</v>
      </c>
    </row>
    <row r="4525" spans="1:2">
      <c r="A4525" s="46" t="s">
        <v>9345</v>
      </c>
      <c r="B4525" s="46" t="s">
        <v>9346</v>
      </c>
    </row>
    <row r="4526" spans="1:2">
      <c r="A4526" s="46" t="s">
        <v>9347</v>
      </c>
      <c r="B4526" s="46" t="s">
        <v>9348</v>
      </c>
    </row>
    <row r="4527" spans="1:2">
      <c r="A4527" s="46" t="s">
        <v>9349</v>
      </c>
      <c r="B4527" s="46" t="s">
        <v>9350</v>
      </c>
    </row>
    <row r="4528" spans="1:2">
      <c r="A4528" s="46" t="s">
        <v>9351</v>
      </c>
      <c r="B4528" s="46" t="s">
        <v>9352</v>
      </c>
    </row>
    <row r="4529" spans="1:2">
      <c r="A4529" s="46" t="s">
        <v>9353</v>
      </c>
      <c r="B4529" s="46" t="s">
        <v>9354</v>
      </c>
    </row>
    <row r="4530" spans="1:2">
      <c r="A4530" s="46" t="s">
        <v>9355</v>
      </c>
      <c r="B4530" s="46" t="s">
        <v>9356</v>
      </c>
    </row>
    <row r="4531" spans="1:2">
      <c r="A4531" s="46" t="s">
        <v>9357</v>
      </c>
      <c r="B4531" s="46" t="s">
        <v>9358</v>
      </c>
    </row>
    <row r="4532" spans="1:2">
      <c r="A4532" s="46" t="s">
        <v>9359</v>
      </c>
      <c r="B4532" s="46" t="s">
        <v>9360</v>
      </c>
    </row>
    <row r="4533" spans="1:2">
      <c r="A4533" s="46" t="s">
        <v>9361</v>
      </c>
      <c r="B4533" s="46" t="s">
        <v>9362</v>
      </c>
    </row>
    <row r="4534" spans="1:2">
      <c r="A4534" s="46" t="s">
        <v>9363</v>
      </c>
      <c r="B4534" s="46" t="s">
        <v>9364</v>
      </c>
    </row>
    <row r="4535" spans="1:2">
      <c r="A4535" s="46" t="s">
        <v>9365</v>
      </c>
      <c r="B4535" s="46" t="s">
        <v>9366</v>
      </c>
    </row>
    <row r="4536" spans="1:2">
      <c r="A4536" s="46" t="s">
        <v>9367</v>
      </c>
      <c r="B4536" s="46" t="s">
        <v>9368</v>
      </c>
    </row>
    <row r="4537" spans="1:2">
      <c r="A4537" s="46" t="s">
        <v>9369</v>
      </c>
      <c r="B4537" s="46" t="s">
        <v>9370</v>
      </c>
    </row>
    <row r="4538" spans="1:2">
      <c r="A4538" s="46" t="s">
        <v>9371</v>
      </c>
      <c r="B4538" s="46" t="s">
        <v>9372</v>
      </c>
    </row>
    <row r="4539" spans="1:2">
      <c r="A4539" s="46" t="s">
        <v>9373</v>
      </c>
      <c r="B4539" s="46" t="s">
        <v>9374</v>
      </c>
    </row>
    <row r="4540" spans="1:2">
      <c r="A4540" s="46" t="s">
        <v>9375</v>
      </c>
      <c r="B4540" s="46" t="s">
        <v>9376</v>
      </c>
    </row>
    <row r="4541" spans="1:2">
      <c r="A4541" s="46" t="s">
        <v>9377</v>
      </c>
      <c r="B4541" s="46" t="s">
        <v>9378</v>
      </c>
    </row>
    <row r="4542" spans="1:2">
      <c r="A4542" s="46" t="s">
        <v>9379</v>
      </c>
      <c r="B4542" s="46" t="s">
        <v>9380</v>
      </c>
    </row>
    <row r="4543" spans="1:2">
      <c r="A4543" s="46" t="s">
        <v>9381</v>
      </c>
      <c r="B4543" s="46" t="s">
        <v>9382</v>
      </c>
    </row>
    <row r="4544" spans="1:2">
      <c r="A4544" s="46" t="s">
        <v>9383</v>
      </c>
      <c r="B4544" s="46" t="s">
        <v>9384</v>
      </c>
    </row>
    <row r="4545" spans="1:2">
      <c r="A4545" s="46" t="s">
        <v>9385</v>
      </c>
      <c r="B4545" s="46" t="s">
        <v>9386</v>
      </c>
    </row>
    <row r="4546" spans="1:2">
      <c r="A4546" s="46" t="s">
        <v>9387</v>
      </c>
      <c r="B4546" s="46" t="s">
        <v>9388</v>
      </c>
    </row>
    <row r="4547" spans="1:2">
      <c r="A4547" s="46" t="s">
        <v>9389</v>
      </c>
      <c r="B4547" s="46" t="s">
        <v>9390</v>
      </c>
    </row>
    <row r="4548" spans="1:2">
      <c r="A4548" s="46" t="s">
        <v>9391</v>
      </c>
      <c r="B4548" s="46" t="s">
        <v>9392</v>
      </c>
    </row>
    <row r="4549" spans="1:2">
      <c r="A4549" s="46" t="s">
        <v>9393</v>
      </c>
      <c r="B4549" s="46" t="s">
        <v>9394</v>
      </c>
    </row>
    <row r="4550" spans="1:2">
      <c r="A4550" s="46" t="s">
        <v>9395</v>
      </c>
      <c r="B4550" s="46" t="s">
        <v>9396</v>
      </c>
    </row>
    <row r="4551" spans="1:2">
      <c r="A4551" s="46" t="s">
        <v>9397</v>
      </c>
      <c r="B4551" s="46" t="s">
        <v>9398</v>
      </c>
    </row>
    <row r="4552" spans="1:2">
      <c r="A4552" s="46" t="s">
        <v>9399</v>
      </c>
      <c r="B4552" s="46" t="s">
        <v>9400</v>
      </c>
    </row>
    <row r="4553" spans="1:2">
      <c r="A4553" s="46" t="s">
        <v>9401</v>
      </c>
      <c r="B4553" s="46" t="s">
        <v>9402</v>
      </c>
    </row>
    <row r="4554" spans="1:2">
      <c r="A4554" s="46" t="s">
        <v>9403</v>
      </c>
      <c r="B4554" s="46" t="s">
        <v>9404</v>
      </c>
    </row>
    <row r="4555" spans="1:2">
      <c r="A4555" s="46" t="s">
        <v>9405</v>
      </c>
      <c r="B4555" s="46" t="s">
        <v>9406</v>
      </c>
    </row>
    <row r="4556" spans="1:2">
      <c r="A4556" s="46" t="s">
        <v>9407</v>
      </c>
      <c r="B4556" s="46" t="s">
        <v>9408</v>
      </c>
    </row>
    <row r="4557" spans="1:2">
      <c r="A4557" s="46" t="s">
        <v>9409</v>
      </c>
      <c r="B4557" s="46" t="s">
        <v>9410</v>
      </c>
    </row>
    <row r="4558" spans="1:2">
      <c r="A4558" s="46" t="s">
        <v>9411</v>
      </c>
      <c r="B4558" s="46" t="s">
        <v>9412</v>
      </c>
    </row>
    <row r="4559" spans="1:2">
      <c r="A4559" s="46" t="s">
        <v>9413</v>
      </c>
      <c r="B4559" s="46" t="s">
        <v>9414</v>
      </c>
    </row>
    <row r="4560" spans="1:2">
      <c r="A4560" s="46" t="s">
        <v>9415</v>
      </c>
      <c r="B4560" s="46" t="s">
        <v>9416</v>
      </c>
    </row>
    <row r="4561" spans="1:2">
      <c r="A4561" s="46" t="s">
        <v>9417</v>
      </c>
      <c r="B4561" s="46" t="s">
        <v>9418</v>
      </c>
    </row>
    <row r="4562" spans="1:2">
      <c r="A4562" s="46" t="s">
        <v>9419</v>
      </c>
      <c r="B4562" s="46" t="s">
        <v>9420</v>
      </c>
    </row>
    <row r="4563" spans="1:2">
      <c r="A4563" s="46" t="s">
        <v>9421</v>
      </c>
      <c r="B4563" s="46" t="s">
        <v>9422</v>
      </c>
    </row>
    <row r="4564" spans="1:2">
      <c r="A4564" s="46" t="s">
        <v>9423</v>
      </c>
      <c r="B4564" s="46" t="s">
        <v>9424</v>
      </c>
    </row>
    <row r="4565" spans="1:2">
      <c r="A4565" s="46" t="s">
        <v>9425</v>
      </c>
      <c r="B4565" s="46" t="s">
        <v>9426</v>
      </c>
    </row>
    <row r="4566" spans="1:2">
      <c r="A4566" s="46" t="s">
        <v>9427</v>
      </c>
      <c r="B4566" s="46" t="s">
        <v>9428</v>
      </c>
    </row>
    <row r="4567" spans="1:2">
      <c r="A4567" s="46" t="s">
        <v>9429</v>
      </c>
      <c r="B4567" s="46" t="s">
        <v>9430</v>
      </c>
    </row>
    <row r="4568" spans="1:2">
      <c r="A4568" s="46" t="s">
        <v>9431</v>
      </c>
      <c r="B4568" s="46" t="s">
        <v>9432</v>
      </c>
    </row>
    <row r="4569" spans="1:2">
      <c r="A4569" s="46" t="s">
        <v>9433</v>
      </c>
      <c r="B4569" s="46" t="s">
        <v>9434</v>
      </c>
    </row>
    <row r="4570" spans="1:2">
      <c r="A4570" s="46" t="s">
        <v>9435</v>
      </c>
      <c r="B4570" s="46" t="s">
        <v>9436</v>
      </c>
    </row>
    <row r="4571" spans="1:2">
      <c r="A4571" s="46" t="s">
        <v>9437</v>
      </c>
      <c r="B4571" s="46" t="s">
        <v>9438</v>
      </c>
    </row>
    <row r="4572" spans="1:2">
      <c r="A4572" s="46" t="s">
        <v>9439</v>
      </c>
      <c r="B4572" s="46" t="s">
        <v>9440</v>
      </c>
    </row>
    <row r="4573" spans="1:2">
      <c r="A4573" s="46" t="s">
        <v>9441</v>
      </c>
      <c r="B4573" s="46" t="s">
        <v>9442</v>
      </c>
    </row>
    <row r="4574" spans="1:2">
      <c r="A4574" s="46" t="s">
        <v>9443</v>
      </c>
      <c r="B4574" s="46" t="s">
        <v>9444</v>
      </c>
    </row>
    <row r="4575" spans="1:2">
      <c r="A4575" s="46" t="s">
        <v>9445</v>
      </c>
      <c r="B4575" s="46" t="s">
        <v>9446</v>
      </c>
    </row>
    <row r="4576" spans="1:2">
      <c r="A4576" s="46" t="s">
        <v>9447</v>
      </c>
      <c r="B4576" s="46" t="s">
        <v>9448</v>
      </c>
    </row>
    <row r="4577" spans="1:2">
      <c r="A4577" s="46" t="s">
        <v>9449</v>
      </c>
      <c r="B4577" s="46" t="s">
        <v>9450</v>
      </c>
    </row>
    <row r="4578" spans="1:2">
      <c r="A4578" s="46" t="s">
        <v>9451</v>
      </c>
      <c r="B4578" s="46" t="s">
        <v>9452</v>
      </c>
    </row>
    <row r="4579" spans="1:2">
      <c r="A4579" s="46" t="s">
        <v>9453</v>
      </c>
      <c r="B4579" s="46" t="s">
        <v>9454</v>
      </c>
    </row>
    <row r="4580" spans="1:2">
      <c r="A4580" s="46" t="s">
        <v>9455</v>
      </c>
      <c r="B4580" s="46" t="s">
        <v>9456</v>
      </c>
    </row>
    <row r="4581" spans="1:2">
      <c r="A4581" s="46" t="s">
        <v>9457</v>
      </c>
      <c r="B4581" s="46" t="s">
        <v>9458</v>
      </c>
    </row>
    <row r="4582" spans="1:2">
      <c r="A4582" s="46" t="s">
        <v>9459</v>
      </c>
      <c r="B4582" s="46" t="s">
        <v>9460</v>
      </c>
    </row>
    <row r="4583" spans="1:2">
      <c r="A4583" s="46" t="s">
        <v>9461</v>
      </c>
      <c r="B4583" s="46" t="s">
        <v>9462</v>
      </c>
    </row>
    <row r="4584" spans="1:2">
      <c r="A4584" s="46" t="s">
        <v>9463</v>
      </c>
      <c r="B4584" s="46" t="s">
        <v>9464</v>
      </c>
    </row>
    <row r="4585" spans="1:2">
      <c r="A4585" s="46" t="s">
        <v>9465</v>
      </c>
      <c r="B4585" s="46" t="s">
        <v>9466</v>
      </c>
    </row>
    <row r="4586" spans="1:2">
      <c r="A4586" s="46" t="s">
        <v>9467</v>
      </c>
      <c r="B4586" s="46" t="s">
        <v>9468</v>
      </c>
    </row>
    <row r="4587" spans="1:2">
      <c r="A4587" s="46" t="s">
        <v>9469</v>
      </c>
      <c r="B4587" s="46" t="s">
        <v>9470</v>
      </c>
    </row>
    <row r="4588" spans="1:2">
      <c r="A4588" s="46" t="s">
        <v>9471</v>
      </c>
      <c r="B4588" s="46" t="s">
        <v>9472</v>
      </c>
    </row>
    <row r="4589" spans="1:2">
      <c r="A4589" s="46" t="s">
        <v>9473</v>
      </c>
      <c r="B4589" s="46" t="s">
        <v>9474</v>
      </c>
    </row>
    <row r="4590" spans="1:2">
      <c r="A4590" s="46" t="s">
        <v>9475</v>
      </c>
      <c r="B4590" s="46" t="s">
        <v>9476</v>
      </c>
    </row>
    <row r="4591" spans="1:2">
      <c r="A4591" s="46" t="s">
        <v>9477</v>
      </c>
      <c r="B4591" s="46" t="s">
        <v>9478</v>
      </c>
    </row>
    <row r="4592" spans="1:2">
      <c r="A4592" s="46" t="s">
        <v>9479</v>
      </c>
      <c r="B4592" s="46" t="s">
        <v>9480</v>
      </c>
    </row>
    <row r="4593" spans="1:2">
      <c r="A4593" s="46" t="s">
        <v>9481</v>
      </c>
      <c r="B4593" s="46" t="s">
        <v>9482</v>
      </c>
    </row>
    <row r="4594" spans="1:2">
      <c r="A4594" s="46" t="s">
        <v>9483</v>
      </c>
      <c r="B4594" s="46" t="s">
        <v>9484</v>
      </c>
    </row>
    <row r="4595" spans="1:2">
      <c r="A4595" s="46" t="s">
        <v>9485</v>
      </c>
      <c r="B4595" s="46" t="s">
        <v>9486</v>
      </c>
    </row>
    <row r="4596" spans="1:2">
      <c r="A4596" s="46" t="s">
        <v>9487</v>
      </c>
      <c r="B4596" s="46" t="s">
        <v>9488</v>
      </c>
    </row>
    <row r="4597" spans="1:2">
      <c r="A4597" s="46" t="s">
        <v>9489</v>
      </c>
      <c r="B4597" s="46" t="s">
        <v>9490</v>
      </c>
    </row>
    <row r="4598" spans="1:2">
      <c r="A4598" s="46" t="s">
        <v>9491</v>
      </c>
      <c r="B4598" s="46" t="s">
        <v>9492</v>
      </c>
    </row>
    <row r="4599" spans="1:2">
      <c r="A4599" s="46" t="s">
        <v>9493</v>
      </c>
      <c r="B4599" s="46" t="s">
        <v>9494</v>
      </c>
    </row>
    <row r="4600" spans="1:2">
      <c r="A4600" s="46" t="s">
        <v>9495</v>
      </c>
      <c r="B4600" s="46" t="s">
        <v>9496</v>
      </c>
    </row>
    <row r="4601" spans="1:2">
      <c r="A4601" s="46" t="s">
        <v>9497</v>
      </c>
      <c r="B4601" s="46" t="s">
        <v>9498</v>
      </c>
    </row>
    <row r="4602" spans="1:2">
      <c r="A4602" s="46" t="s">
        <v>9499</v>
      </c>
      <c r="B4602" s="46" t="s">
        <v>9500</v>
      </c>
    </row>
    <row r="4603" spans="1:2">
      <c r="A4603" s="46" t="s">
        <v>9501</v>
      </c>
      <c r="B4603" s="46" t="s">
        <v>9502</v>
      </c>
    </row>
    <row r="4604" spans="1:2">
      <c r="A4604" s="46" t="s">
        <v>9503</v>
      </c>
      <c r="B4604" s="46" t="s">
        <v>9504</v>
      </c>
    </row>
    <row r="4605" spans="1:2">
      <c r="A4605" s="46" t="s">
        <v>9505</v>
      </c>
      <c r="B4605" s="46" t="s">
        <v>9506</v>
      </c>
    </row>
    <row r="4606" spans="1:2">
      <c r="A4606" s="46" t="s">
        <v>9507</v>
      </c>
      <c r="B4606" s="46" t="s">
        <v>9508</v>
      </c>
    </row>
    <row r="4607" spans="1:2">
      <c r="A4607" s="46" t="s">
        <v>9509</v>
      </c>
      <c r="B4607" s="46" t="s">
        <v>9510</v>
      </c>
    </row>
    <row r="4608" spans="1:2">
      <c r="A4608" s="46" t="s">
        <v>9511</v>
      </c>
      <c r="B4608" s="46" t="s">
        <v>9512</v>
      </c>
    </row>
    <row r="4609" spans="1:2">
      <c r="A4609" s="46" t="s">
        <v>9513</v>
      </c>
      <c r="B4609" s="46" t="s">
        <v>9514</v>
      </c>
    </row>
    <row r="4610" spans="1:2">
      <c r="A4610" s="46" t="s">
        <v>9515</v>
      </c>
      <c r="B4610" s="46" t="s">
        <v>9516</v>
      </c>
    </row>
    <row r="4611" spans="1:2">
      <c r="A4611" s="46" t="s">
        <v>9517</v>
      </c>
      <c r="B4611" s="46" t="s">
        <v>9518</v>
      </c>
    </row>
    <row r="4612" spans="1:2">
      <c r="A4612" s="46" t="s">
        <v>9519</v>
      </c>
      <c r="B4612" s="46" t="s">
        <v>9520</v>
      </c>
    </row>
    <row r="4613" spans="1:2">
      <c r="A4613" s="46" t="s">
        <v>9521</v>
      </c>
      <c r="B4613" s="46" t="s">
        <v>9522</v>
      </c>
    </row>
    <row r="4614" spans="1:2">
      <c r="A4614" s="46" t="s">
        <v>9523</v>
      </c>
      <c r="B4614" s="46" t="s">
        <v>9524</v>
      </c>
    </row>
    <row r="4615" spans="1:2">
      <c r="A4615" s="46" t="s">
        <v>9525</v>
      </c>
      <c r="B4615" s="46" t="s">
        <v>9526</v>
      </c>
    </row>
    <row r="4616" spans="1:2">
      <c r="A4616" s="46" t="s">
        <v>9527</v>
      </c>
      <c r="B4616" s="46" t="s">
        <v>9528</v>
      </c>
    </row>
    <row r="4617" spans="1:2">
      <c r="A4617" s="46" t="s">
        <v>9529</v>
      </c>
      <c r="B4617" s="46" t="s">
        <v>9530</v>
      </c>
    </row>
    <row r="4618" spans="1:2">
      <c r="A4618" s="46" t="s">
        <v>9531</v>
      </c>
      <c r="B4618" s="46" t="s">
        <v>9532</v>
      </c>
    </row>
    <row r="4619" spans="1:2">
      <c r="A4619" s="46" t="s">
        <v>9533</v>
      </c>
      <c r="B4619" s="46" t="s">
        <v>9534</v>
      </c>
    </row>
    <row r="4620" spans="1:2">
      <c r="A4620" s="46" t="s">
        <v>9535</v>
      </c>
      <c r="B4620" s="46" t="s">
        <v>9536</v>
      </c>
    </row>
    <row r="4621" spans="1:2">
      <c r="A4621" s="46" t="s">
        <v>9537</v>
      </c>
      <c r="B4621" s="46" t="s">
        <v>9538</v>
      </c>
    </row>
    <row r="4622" spans="1:2">
      <c r="A4622" s="46" t="s">
        <v>9539</v>
      </c>
      <c r="B4622" s="46" t="s">
        <v>9540</v>
      </c>
    </row>
    <row r="4623" spans="1:2">
      <c r="A4623" s="46" t="s">
        <v>9541</v>
      </c>
      <c r="B4623" s="46" t="s">
        <v>9542</v>
      </c>
    </row>
    <row r="4624" spans="1:2">
      <c r="A4624" s="46" t="s">
        <v>9543</v>
      </c>
      <c r="B4624" s="46" t="s">
        <v>9544</v>
      </c>
    </row>
    <row r="4625" spans="1:2">
      <c r="A4625" s="46" t="s">
        <v>9545</v>
      </c>
      <c r="B4625" s="46" t="s">
        <v>9546</v>
      </c>
    </row>
    <row r="4626" spans="1:2">
      <c r="A4626" s="46" t="s">
        <v>9547</v>
      </c>
      <c r="B4626" s="46" t="s">
        <v>9548</v>
      </c>
    </row>
    <row r="4627" spans="1:2">
      <c r="A4627" s="46" t="s">
        <v>9549</v>
      </c>
      <c r="B4627" s="46" t="s">
        <v>9550</v>
      </c>
    </row>
    <row r="4628" spans="1:2">
      <c r="A4628" s="46" t="s">
        <v>9551</v>
      </c>
      <c r="B4628" s="46" t="s">
        <v>9552</v>
      </c>
    </row>
    <row r="4629" spans="1:2">
      <c r="A4629" s="46" t="s">
        <v>9553</v>
      </c>
      <c r="B4629" s="46" t="s">
        <v>9554</v>
      </c>
    </row>
    <row r="4630" spans="1:2">
      <c r="A4630" s="46" t="s">
        <v>9555</v>
      </c>
      <c r="B4630" s="46" t="s">
        <v>9556</v>
      </c>
    </row>
    <row r="4631" spans="1:2">
      <c r="A4631" s="46" t="s">
        <v>9557</v>
      </c>
      <c r="B4631" s="46" t="s">
        <v>9558</v>
      </c>
    </row>
    <row r="4632" spans="1:2">
      <c r="A4632" s="46" t="s">
        <v>9559</v>
      </c>
      <c r="B4632" s="46" t="s">
        <v>9560</v>
      </c>
    </row>
    <row r="4633" spans="1:2">
      <c r="A4633" s="46" t="s">
        <v>9561</v>
      </c>
      <c r="B4633" s="46" t="s">
        <v>9562</v>
      </c>
    </row>
    <row r="4634" spans="1:2">
      <c r="A4634" s="46" t="s">
        <v>9563</v>
      </c>
      <c r="B4634" s="46" t="s">
        <v>9564</v>
      </c>
    </row>
    <row r="4635" spans="1:2">
      <c r="A4635" s="46" t="s">
        <v>9565</v>
      </c>
      <c r="B4635" s="46" t="s">
        <v>9566</v>
      </c>
    </row>
    <row r="4636" spans="1:2">
      <c r="A4636" s="46" t="s">
        <v>9567</v>
      </c>
      <c r="B4636" s="46" t="s">
        <v>9568</v>
      </c>
    </row>
    <row r="4637" spans="1:2">
      <c r="A4637" s="46" t="s">
        <v>9569</v>
      </c>
      <c r="B4637" s="46" t="s">
        <v>9570</v>
      </c>
    </row>
    <row r="4638" spans="1:2">
      <c r="A4638" s="46" t="s">
        <v>9571</v>
      </c>
      <c r="B4638" s="46" t="s">
        <v>9572</v>
      </c>
    </row>
    <row r="4639" spans="1:2">
      <c r="A4639" s="46" t="s">
        <v>9573</v>
      </c>
      <c r="B4639" s="46" t="s">
        <v>9574</v>
      </c>
    </row>
    <row r="4640" spans="1:2">
      <c r="A4640" s="46" t="s">
        <v>9575</v>
      </c>
      <c r="B4640" s="46" t="s">
        <v>9576</v>
      </c>
    </row>
    <row r="4641" spans="1:2">
      <c r="A4641" s="46" t="s">
        <v>9577</v>
      </c>
      <c r="B4641" s="46" t="s">
        <v>9578</v>
      </c>
    </row>
    <row r="4642" spans="1:2">
      <c r="A4642" s="46" t="s">
        <v>9579</v>
      </c>
      <c r="B4642" s="46" t="s">
        <v>9580</v>
      </c>
    </row>
    <row r="4643" spans="1:2">
      <c r="A4643" s="46" t="s">
        <v>9581</v>
      </c>
      <c r="B4643" s="46" t="s">
        <v>9582</v>
      </c>
    </row>
    <row r="4644" spans="1:2">
      <c r="A4644" s="46" t="s">
        <v>9583</v>
      </c>
      <c r="B4644" s="46" t="s">
        <v>9584</v>
      </c>
    </row>
    <row r="4645" spans="1:2">
      <c r="A4645" s="46" t="s">
        <v>9585</v>
      </c>
      <c r="B4645" s="46" t="s">
        <v>9586</v>
      </c>
    </row>
    <row r="4646" spans="1:2">
      <c r="A4646" s="46" t="s">
        <v>9587</v>
      </c>
      <c r="B4646" s="46" t="s">
        <v>9588</v>
      </c>
    </row>
    <row r="4647" spans="1:2">
      <c r="A4647" s="46" t="s">
        <v>9589</v>
      </c>
      <c r="B4647" s="46" t="s">
        <v>9590</v>
      </c>
    </row>
    <row r="4648" spans="1:2">
      <c r="A4648" s="46" t="s">
        <v>9591</v>
      </c>
      <c r="B4648" s="46" t="s">
        <v>9592</v>
      </c>
    </row>
    <row r="4649" spans="1:2">
      <c r="A4649" s="46" t="s">
        <v>9593</v>
      </c>
      <c r="B4649" s="46" t="s">
        <v>9594</v>
      </c>
    </row>
    <row r="4650" spans="1:2">
      <c r="A4650" s="46" t="s">
        <v>9595</v>
      </c>
      <c r="B4650" s="46" t="s">
        <v>9596</v>
      </c>
    </row>
    <row r="4651" spans="1:2">
      <c r="A4651" s="46" t="s">
        <v>9597</v>
      </c>
      <c r="B4651" s="46" t="s">
        <v>9598</v>
      </c>
    </row>
    <row r="4652" spans="1:2">
      <c r="A4652" s="46" t="s">
        <v>9599</v>
      </c>
      <c r="B4652" s="46" t="s">
        <v>9600</v>
      </c>
    </row>
    <row r="4653" spans="1:2">
      <c r="A4653" s="46" t="s">
        <v>9601</v>
      </c>
      <c r="B4653" s="46" t="s">
        <v>9602</v>
      </c>
    </row>
    <row r="4654" spans="1:2">
      <c r="A4654" s="46" t="s">
        <v>9603</v>
      </c>
      <c r="B4654" s="46" t="s">
        <v>9604</v>
      </c>
    </row>
    <row r="4655" spans="1:2">
      <c r="A4655" s="46" t="s">
        <v>9605</v>
      </c>
      <c r="B4655" s="46" t="s">
        <v>9606</v>
      </c>
    </row>
    <row r="4656" spans="1:2">
      <c r="A4656" s="46" t="s">
        <v>9607</v>
      </c>
      <c r="B4656" s="46" t="s">
        <v>9608</v>
      </c>
    </row>
    <row r="4657" spans="1:2">
      <c r="A4657" s="46" t="s">
        <v>9609</v>
      </c>
      <c r="B4657" s="46" t="s">
        <v>9610</v>
      </c>
    </row>
    <row r="4658" spans="1:2">
      <c r="A4658" s="46" t="s">
        <v>9611</v>
      </c>
      <c r="B4658" s="46" t="s">
        <v>9612</v>
      </c>
    </row>
    <row r="4659" spans="1:2">
      <c r="A4659" s="46" t="s">
        <v>9613</v>
      </c>
      <c r="B4659" s="46" t="s">
        <v>9614</v>
      </c>
    </row>
    <row r="4660" spans="1:2">
      <c r="A4660" s="46" t="s">
        <v>9615</v>
      </c>
      <c r="B4660" s="46" t="s">
        <v>9616</v>
      </c>
    </row>
    <row r="4661" spans="1:2">
      <c r="A4661" s="46" t="s">
        <v>9617</v>
      </c>
      <c r="B4661" s="46" t="s">
        <v>9618</v>
      </c>
    </row>
    <row r="4662" spans="1:2">
      <c r="A4662" s="46" t="s">
        <v>9619</v>
      </c>
      <c r="B4662" s="46" t="s">
        <v>9620</v>
      </c>
    </row>
    <row r="4663" spans="1:2">
      <c r="A4663" s="46" t="s">
        <v>9621</v>
      </c>
      <c r="B4663" s="46" t="s">
        <v>9622</v>
      </c>
    </row>
    <row r="4664" spans="1:2">
      <c r="A4664" s="46" t="s">
        <v>9623</v>
      </c>
      <c r="B4664" s="46" t="s">
        <v>9624</v>
      </c>
    </row>
    <row r="4665" spans="1:2">
      <c r="A4665" s="46" t="s">
        <v>9625</v>
      </c>
      <c r="B4665" s="46" t="s">
        <v>9626</v>
      </c>
    </row>
    <row r="4666" spans="1:2">
      <c r="A4666" s="46" t="s">
        <v>9627</v>
      </c>
      <c r="B4666" s="46" t="s">
        <v>9628</v>
      </c>
    </row>
    <row r="4667" spans="1:2">
      <c r="A4667" s="46" t="s">
        <v>9629</v>
      </c>
      <c r="B4667" s="46" t="s">
        <v>9630</v>
      </c>
    </row>
    <row r="4668" spans="1:2">
      <c r="A4668" s="46" t="s">
        <v>9631</v>
      </c>
      <c r="B4668" s="46" t="s">
        <v>9632</v>
      </c>
    </row>
    <row r="4669" spans="1:2">
      <c r="A4669" s="46" t="s">
        <v>9633</v>
      </c>
      <c r="B4669" s="46" t="s">
        <v>9634</v>
      </c>
    </row>
    <row r="4670" spans="1:2">
      <c r="A4670" s="46" t="s">
        <v>9635</v>
      </c>
      <c r="B4670" s="46" t="s">
        <v>9636</v>
      </c>
    </row>
    <row r="4671" spans="1:2">
      <c r="A4671" s="46" t="s">
        <v>9637</v>
      </c>
      <c r="B4671" s="46" t="s">
        <v>9638</v>
      </c>
    </row>
    <row r="4672" spans="1:2">
      <c r="A4672" s="46" t="s">
        <v>9639</v>
      </c>
      <c r="B4672" s="46" t="s">
        <v>9640</v>
      </c>
    </row>
    <row r="4673" spans="1:2">
      <c r="A4673" s="46" t="s">
        <v>9641</v>
      </c>
      <c r="B4673" s="46" t="s">
        <v>9642</v>
      </c>
    </row>
    <row r="4674" spans="1:2">
      <c r="A4674" s="46" t="s">
        <v>9643</v>
      </c>
      <c r="B4674" s="46" t="s">
        <v>9644</v>
      </c>
    </row>
    <row r="4675" spans="1:2">
      <c r="A4675" s="46" t="s">
        <v>9645</v>
      </c>
      <c r="B4675" s="46" t="s">
        <v>9646</v>
      </c>
    </row>
    <row r="4676" spans="1:2">
      <c r="A4676" s="46" t="s">
        <v>9647</v>
      </c>
      <c r="B4676" s="46" t="s">
        <v>9648</v>
      </c>
    </row>
    <row r="4677" spans="1:2">
      <c r="A4677" s="46" t="s">
        <v>9649</v>
      </c>
      <c r="B4677" s="46" t="s">
        <v>9650</v>
      </c>
    </row>
    <row r="4678" spans="1:2">
      <c r="A4678" s="46" t="s">
        <v>9651</v>
      </c>
      <c r="B4678" s="46" t="s">
        <v>9652</v>
      </c>
    </row>
    <row r="4679" spans="1:2">
      <c r="A4679" s="46" t="s">
        <v>9653</v>
      </c>
      <c r="B4679" s="46" t="s">
        <v>9654</v>
      </c>
    </row>
    <row r="4680" spans="1:2">
      <c r="A4680" s="46" t="s">
        <v>9655</v>
      </c>
      <c r="B4680" s="46" t="s">
        <v>9656</v>
      </c>
    </row>
    <row r="4681" spans="1:2">
      <c r="A4681" s="46" t="s">
        <v>9657</v>
      </c>
      <c r="B4681" s="46" t="s">
        <v>9658</v>
      </c>
    </row>
    <row r="4682" spans="1:2">
      <c r="A4682" s="46" t="s">
        <v>9659</v>
      </c>
      <c r="B4682" s="46" t="s">
        <v>9660</v>
      </c>
    </row>
    <row r="4683" spans="1:2">
      <c r="A4683" s="46" t="s">
        <v>9661</v>
      </c>
      <c r="B4683" s="46" t="s">
        <v>9662</v>
      </c>
    </row>
    <row r="4684" spans="1:2">
      <c r="A4684" s="46" t="s">
        <v>9663</v>
      </c>
      <c r="B4684" s="46" t="s">
        <v>9664</v>
      </c>
    </row>
    <row r="4685" spans="1:2">
      <c r="A4685" s="46" t="s">
        <v>9665</v>
      </c>
      <c r="B4685" s="46" t="s">
        <v>9666</v>
      </c>
    </row>
    <row r="4686" spans="1:2">
      <c r="A4686" s="46" t="s">
        <v>9667</v>
      </c>
      <c r="B4686" s="46" t="s">
        <v>9668</v>
      </c>
    </row>
    <row r="4687" spans="1:2">
      <c r="A4687" s="46" t="s">
        <v>9669</v>
      </c>
      <c r="B4687" s="46" t="s">
        <v>9670</v>
      </c>
    </row>
    <row r="4688" spans="1:2">
      <c r="A4688" s="46" t="s">
        <v>9671</v>
      </c>
      <c r="B4688" s="46" t="s">
        <v>9672</v>
      </c>
    </row>
    <row r="4689" spans="1:2">
      <c r="A4689" s="46" t="s">
        <v>9673</v>
      </c>
      <c r="B4689" s="46" t="s">
        <v>9674</v>
      </c>
    </row>
    <row r="4690" spans="1:2">
      <c r="A4690" s="46" t="s">
        <v>9675</v>
      </c>
      <c r="B4690" s="46" t="s">
        <v>9676</v>
      </c>
    </row>
    <row r="4691" spans="1:2">
      <c r="A4691" s="46" t="s">
        <v>9677</v>
      </c>
      <c r="B4691" s="46" t="s">
        <v>9678</v>
      </c>
    </row>
    <row r="4692" spans="1:2">
      <c r="A4692" s="46" t="s">
        <v>9679</v>
      </c>
      <c r="B4692" s="46" t="s">
        <v>9680</v>
      </c>
    </row>
    <row r="4693" spans="1:2">
      <c r="A4693" s="46" t="s">
        <v>9681</v>
      </c>
      <c r="B4693" s="46" t="s">
        <v>9682</v>
      </c>
    </row>
    <row r="4694" spans="1:2">
      <c r="A4694" s="46" t="s">
        <v>9683</v>
      </c>
      <c r="B4694" s="46" t="s">
        <v>9684</v>
      </c>
    </row>
    <row r="4695" spans="1:2">
      <c r="A4695" s="46" t="s">
        <v>9685</v>
      </c>
      <c r="B4695" s="46" t="s">
        <v>9686</v>
      </c>
    </row>
    <row r="4696" spans="1:2">
      <c r="A4696" s="46" t="s">
        <v>9687</v>
      </c>
      <c r="B4696" s="46" t="s">
        <v>9688</v>
      </c>
    </row>
    <row r="4697" spans="1:2">
      <c r="A4697" s="46" t="s">
        <v>9689</v>
      </c>
      <c r="B4697" s="46" t="s">
        <v>9690</v>
      </c>
    </row>
    <row r="4698" spans="1:2">
      <c r="A4698" s="46" t="s">
        <v>9691</v>
      </c>
      <c r="B4698" s="46" t="s">
        <v>9692</v>
      </c>
    </row>
    <row r="4699" spans="1:2">
      <c r="A4699" s="46" t="s">
        <v>9693</v>
      </c>
      <c r="B4699" s="46" t="s">
        <v>9694</v>
      </c>
    </row>
    <row r="4700" spans="1:2">
      <c r="A4700" s="46" t="s">
        <v>9695</v>
      </c>
      <c r="B4700" s="46" t="s">
        <v>9696</v>
      </c>
    </row>
    <row r="4701" spans="1:2">
      <c r="A4701" s="46" t="s">
        <v>9697</v>
      </c>
      <c r="B4701" s="46" t="s">
        <v>9698</v>
      </c>
    </row>
    <row r="4702" spans="1:2">
      <c r="A4702" s="46" t="s">
        <v>9699</v>
      </c>
      <c r="B4702" s="46" t="s">
        <v>9700</v>
      </c>
    </row>
    <row r="4703" spans="1:2">
      <c r="A4703" s="46" t="s">
        <v>9701</v>
      </c>
      <c r="B4703" s="46" t="s">
        <v>9702</v>
      </c>
    </row>
    <row r="4704" spans="1:2">
      <c r="A4704" s="46" t="s">
        <v>9703</v>
      </c>
      <c r="B4704" s="46" t="s">
        <v>9704</v>
      </c>
    </row>
    <row r="4705" spans="1:2">
      <c r="A4705" s="46" t="s">
        <v>9705</v>
      </c>
      <c r="B4705" s="46" t="s">
        <v>9706</v>
      </c>
    </row>
    <row r="4706" spans="1:2">
      <c r="A4706" s="46" t="s">
        <v>9707</v>
      </c>
      <c r="B4706" s="46" t="s">
        <v>9708</v>
      </c>
    </row>
    <row r="4707" spans="1:2">
      <c r="A4707" s="46" t="s">
        <v>9709</v>
      </c>
      <c r="B4707" s="46" t="s">
        <v>9710</v>
      </c>
    </row>
    <row r="4708" spans="1:2">
      <c r="A4708" s="46" t="s">
        <v>9711</v>
      </c>
      <c r="B4708" s="46" t="s">
        <v>9712</v>
      </c>
    </row>
    <row r="4709" spans="1:2">
      <c r="A4709" s="46" t="s">
        <v>9713</v>
      </c>
      <c r="B4709" s="46" t="s">
        <v>9714</v>
      </c>
    </row>
    <row r="4710" spans="1:2">
      <c r="A4710" s="46" t="s">
        <v>9715</v>
      </c>
      <c r="B4710" s="46" t="s">
        <v>9716</v>
      </c>
    </row>
    <row r="4711" spans="1:2">
      <c r="A4711" s="46" t="s">
        <v>9717</v>
      </c>
      <c r="B4711" s="46" t="s">
        <v>9718</v>
      </c>
    </row>
    <row r="4712" spans="1:2">
      <c r="A4712" s="46" t="s">
        <v>9719</v>
      </c>
      <c r="B4712" s="46" t="s">
        <v>9720</v>
      </c>
    </row>
    <row r="4713" spans="1:2">
      <c r="A4713" s="46" t="s">
        <v>9721</v>
      </c>
      <c r="B4713" s="46" t="s">
        <v>9722</v>
      </c>
    </row>
    <row r="4714" spans="1:2">
      <c r="A4714" s="46" t="s">
        <v>9723</v>
      </c>
      <c r="B4714" s="46" t="s">
        <v>9724</v>
      </c>
    </row>
    <row r="4715" spans="1:2">
      <c r="A4715" s="46" t="s">
        <v>9725</v>
      </c>
      <c r="B4715" s="46" t="s">
        <v>9726</v>
      </c>
    </row>
    <row r="4716" spans="1:2">
      <c r="A4716" s="46" t="s">
        <v>9727</v>
      </c>
      <c r="B4716" s="46" t="s">
        <v>9728</v>
      </c>
    </row>
    <row r="4717" spans="1:2">
      <c r="A4717" s="46" t="s">
        <v>9729</v>
      </c>
      <c r="B4717" s="46" t="s">
        <v>9730</v>
      </c>
    </row>
    <row r="4718" spans="1:2">
      <c r="A4718" s="46" t="s">
        <v>9731</v>
      </c>
      <c r="B4718" s="46" t="s">
        <v>9732</v>
      </c>
    </row>
    <row r="4719" spans="1:2">
      <c r="A4719" s="46" t="s">
        <v>9733</v>
      </c>
      <c r="B4719" s="46" t="s">
        <v>9734</v>
      </c>
    </row>
    <row r="4720" spans="1:2">
      <c r="A4720" s="46" t="s">
        <v>9735</v>
      </c>
      <c r="B4720" s="46" t="s">
        <v>9736</v>
      </c>
    </row>
    <row r="4721" spans="1:2">
      <c r="A4721" s="46" t="s">
        <v>9737</v>
      </c>
      <c r="B4721" s="46" t="s">
        <v>9738</v>
      </c>
    </row>
    <row r="4722" spans="1:2">
      <c r="A4722" s="46" t="s">
        <v>9739</v>
      </c>
      <c r="B4722" s="46" t="s">
        <v>9740</v>
      </c>
    </row>
    <row r="4723" spans="1:2">
      <c r="A4723" s="46" t="s">
        <v>9741</v>
      </c>
      <c r="B4723" s="46" t="s">
        <v>9742</v>
      </c>
    </row>
    <row r="4724" spans="1:2">
      <c r="A4724" s="46" t="s">
        <v>9743</v>
      </c>
      <c r="B4724" s="46" t="s">
        <v>9744</v>
      </c>
    </row>
    <row r="4725" spans="1:2">
      <c r="A4725" s="46" t="s">
        <v>9745</v>
      </c>
      <c r="B4725" s="46" t="s">
        <v>9746</v>
      </c>
    </row>
    <row r="4726" spans="1:2">
      <c r="A4726" s="46" t="s">
        <v>9747</v>
      </c>
      <c r="B4726" s="46" t="s">
        <v>9748</v>
      </c>
    </row>
    <row r="4727" spans="1:2">
      <c r="A4727" s="46" t="s">
        <v>9749</v>
      </c>
      <c r="B4727" s="46" t="s">
        <v>9750</v>
      </c>
    </row>
    <row r="4728" spans="1:2">
      <c r="A4728" s="46" t="s">
        <v>9751</v>
      </c>
      <c r="B4728" s="46" t="s">
        <v>9752</v>
      </c>
    </row>
    <row r="4729" spans="1:2">
      <c r="A4729" s="46" t="s">
        <v>9753</v>
      </c>
      <c r="B4729" s="46" t="s">
        <v>9754</v>
      </c>
    </row>
    <row r="4730" spans="1:2">
      <c r="A4730" s="46" t="s">
        <v>9755</v>
      </c>
      <c r="B4730" s="46" t="s">
        <v>9756</v>
      </c>
    </row>
    <row r="4731" spans="1:2">
      <c r="A4731" s="46" t="s">
        <v>9757</v>
      </c>
      <c r="B4731" s="46" t="s">
        <v>9758</v>
      </c>
    </row>
    <row r="4732" spans="1:2">
      <c r="A4732" s="46" t="s">
        <v>9759</v>
      </c>
      <c r="B4732" s="46" t="s">
        <v>9760</v>
      </c>
    </row>
    <row r="4733" spans="1:2">
      <c r="A4733" s="46" t="s">
        <v>9761</v>
      </c>
      <c r="B4733" s="46" t="s">
        <v>9762</v>
      </c>
    </row>
    <row r="4734" spans="1:2">
      <c r="A4734" s="46" t="s">
        <v>9763</v>
      </c>
      <c r="B4734" s="46" t="s">
        <v>9764</v>
      </c>
    </row>
    <row r="4735" spans="1:2">
      <c r="A4735" s="46" t="s">
        <v>9765</v>
      </c>
      <c r="B4735" s="46" t="s">
        <v>9766</v>
      </c>
    </row>
    <row r="4736" spans="1:2">
      <c r="A4736" s="46" t="s">
        <v>9767</v>
      </c>
      <c r="B4736" s="46" t="s">
        <v>9768</v>
      </c>
    </row>
    <row r="4737" spans="1:2">
      <c r="A4737" s="46" t="s">
        <v>9769</v>
      </c>
      <c r="B4737" s="46" t="s">
        <v>9770</v>
      </c>
    </row>
    <row r="4738" spans="1:2">
      <c r="A4738" s="46" t="s">
        <v>9771</v>
      </c>
      <c r="B4738" s="46" t="s">
        <v>9772</v>
      </c>
    </row>
    <row r="4739" spans="1:2">
      <c r="A4739" s="46" t="s">
        <v>9773</v>
      </c>
      <c r="B4739" s="46" t="s">
        <v>9774</v>
      </c>
    </row>
    <row r="4740" spans="1:2">
      <c r="A4740" s="46" t="s">
        <v>9775</v>
      </c>
      <c r="B4740" s="46" t="s">
        <v>9776</v>
      </c>
    </row>
    <row r="4741" spans="1:2">
      <c r="A4741" s="46" t="s">
        <v>9777</v>
      </c>
      <c r="B4741" s="46" t="s">
        <v>9778</v>
      </c>
    </row>
    <row r="4742" spans="1:2">
      <c r="A4742" s="46" t="s">
        <v>9779</v>
      </c>
      <c r="B4742" s="46" t="s">
        <v>9780</v>
      </c>
    </row>
    <row r="4743" spans="1:2">
      <c r="A4743" s="46" t="s">
        <v>9781</v>
      </c>
      <c r="B4743" s="46" t="s">
        <v>9782</v>
      </c>
    </row>
    <row r="4744" spans="1:2">
      <c r="A4744" s="46" t="s">
        <v>9783</v>
      </c>
      <c r="B4744" s="46" t="s">
        <v>9784</v>
      </c>
    </row>
    <row r="4745" spans="1:2">
      <c r="A4745" s="46" t="s">
        <v>9785</v>
      </c>
      <c r="B4745" s="46" t="s">
        <v>9786</v>
      </c>
    </row>
    <row r="4746" spans="1:2">
      <c r="A4746" s="46" t="s">
        <v>9787</v>
      </c>
      <c r="B4746" s="46" t="s">
        <v>9788</v>
      </c>
    </row>
    <row r="4747" spans="1:2">
      <c r="A4747" s="46" t="s">
        <v>9789</v>
      </c>
      <c r="B4747" s="46" t="s">
        <v>9790</v>
      </c>
    </row>
    <row r="4748" spans="1:2">
      <c r="A4748" s="46" t="s">
        <v>9791</v>
      </c>
      <c r="B4748" s="46" t="s">
        <v>9792</v>
      </c>
    </row>
    <row r="4749" spans="1:2">
      <c r="A4749" s="46" t="s">
        <v>9793</v>
      </c>
      <c r="B4749" s="46" t="s">
        <v>9794</v>
      </c>
    </row>
    <row r="4750" spans="1:2">
      <c r="A4750" s="46" t="s">
        <v>9795</v>
      </c>
      <c r="B4750" s="46" t="s">
        <v>9796</v>
      </c>
    </row>
    <row r="4751" spans="1:2">
      <c r="A4751" s="46" t="s">
        <v>9797</v>
      </c>
      <c r="B4751" s="46" t="s">
        <v>9798</v>
      </c>
    </row>
    <row r="4752" spans="1:2">
      <c r="A4752" s="46" t="s">
        <v>9799</v>
      </c>
      <c r="B4752" s="46" t="s">
        <v>9800</v>
      </c>
    </row>
    <row r="4753" spans="1:2">
      <c r="A4753" s="46" t="s">
        <v>9801</v>
      </c>
      <c r="B4753" s="46" t="s">
        <v>9802</v>
      </c>
    </row>
    <row r="4754" spans="1:2">
      <c r="A4754" s="46" t="s">
        <v>9803</v>
      </c>
      <c r="B4754" s="46" t="s">
        <v>9804</v>
      </c>
    </row>
    <row r="4755" spans="1:2">
      <c r="A4755" s="46" t="s">
        <v>9805</v>
      </c>
      <c r="B4755" s="46" t="s">
        <v>9806</v>
      </c>
    </row>
    <row r="4756" spans="1:2">
      <c r="A4756" s="46" t="s">
        <v>9807</v>
      </c>
      <c r="B4756" s="46" t="s">
        <v>9808</v>
      </c>
    </row>
    <row r="4757" spans="1:2">
      <c r="A4757" s="46" t="s">
        <v>9809</v>
      </c>
      <c r="B4757" s="46" t="s">
        <v>9810</v>
      </c>
    </row>
    <row r="4758" spans="1:2">
      <c r="A4758" s="46" t="s">
        <v>9811</v>
      </c>
      <c r="B4758" s="46" t="s">
        <v>9812</v>
      </c>
    </row>
    <row r="4759" spans="1:2">
      <c r="A4759" s="46" t="s">
        <v>9813</v>
      </c>
      <c r="B4759" s="46" t="s">
        <v>9814</v>
      </c>
    </row>
    <row r="4760" spans="1:2">
      <c r="A4760" s="46" t="s">
        <v>9815</v>
      </c>
      <c r="B4760" s="46" t="s">
        <v>9816</v>
      </c>
    </row>
    <row r="4761" spans="1:2">
      <c r="A4761" s="46" t="s">
        <v>9817</v>
      </c>
      <c r="B4761" s="46" t="s">
        <v>9818</v>
      </c>
    </row>
    <row r="4762" spans="1:2">
      <c r="A4762" s="46" t="s">
        <v>9819</v>
      </c>
      <c r="B4762" s="46" t="s">
        <v>9820</v>
      </c>
    </row>
    <row r="4763" spans="1:2">
      <c r="A4763" s="46" t="s">
        <v>9821</v>
      </c>
      <c r="B4763" s="46" t="s">
        <v>9822</v>
      </c>
    </row>
    <row r="4764" spans="1:2">
      <c r="A4764" s="46" t="s">
        <v>9823</v>
      </c>
      <c r="B4764" s="46" t="s">
        <v>9824</v>
      </c>
    </row>
    <row r="4765" spans="1:2">
      <c r="A4765" s="46" t="s">
        <v>9825</v>
      </c>
      <c r="B4765" s="46" t="s">
        <v>9826</v>
      </c>
    </row>
    <row r="4766" spans="1:2">
      <c r="A4766" s="46" t="s">
        <v>9827</v>
      </c>
      <c r="B4766" s="46" t="s">
        <v>9828</v>
      </c>
    </row>
    <row r="4767" spans="1:2">
      <c r="A4767" s="46" t="s">
        <v>9829</v>
      </c>
      <c r="B4767" s="46" t="s">
        <v>9830</v>
      </c>
    </row>
    <row r="4768" spans="1:2">
      <c r="A4768" s="46" t="s">
        <v>9831</v>
      </c>
      <c r="B4768" s="46" t="s">
        <v>9832</v>
      </c>
    </row>
    <row r="4769" spans="1:2">
      <c r="A4769" s="46" t="s">
        <v>9833</v>
      </c>
      <c r="B4769" s="46" t="s">
        <v>9834</v>
      </c>
    </row>
    <row r="4770" spans="1:2">
      <c r="A4770" s="46" t="s">
        <v>9835</v>
      </c>
      <c r="B4770" s="46" t="s">
        <v>9836</v>
      </c>
    </row>
    <row r="4771" spans="1:2">
      <c r="A4771" s="46" t="s">
        <v>9837</v>
      </c>
      <c r="B4771" s="46" t="s">
        <v>9838</v>
      </c>
    </row>
    <row r="4772" spans="1:2">
      <c r="A4772" s="46" t="s">
        <v>9839</v>
      </c>
      <c r="B4772" s="46" t="s">
        <v>9840</v>
      </c>
    </row>
    <row r="4773" spans="1:2">
      <c r="A4773" s="46" t="s">
        <v>9841</v>
      </c>
      <c r="B4773" s="46" t="s">
        <v>9842</v>
      </c>
    </row>
    <row r="4774" spans="1:2">
      <c r="A4774" s="46" t="s">
        <v>9843</v>
      </c>
      <c r="B4774" s="46" t="s">
        <v>9844</v>
      </c>
    </row>
    <row r="4775" spans="1:2">
      <c r="A4775" s="46" t="s">
        <v>9845</v>
      </c>
      <c r="B4775" s="46" t="s">
        <v>9846</v>
      </c>
    </row>
    <row r="4776" spans="1:2">
      <c r="A4776" s="46" t="s">
        <v>9847</v>
      </c>
      <c r="B4776" s="46" t="s">
        <v>9848</v>
      </c>
    </row>
    <row r="4777" spans="1:2">
      <c r="A4777" s="46" t="s">
        <v>9849</v>
      </c>
      <c r="B4777" s="46" t="s">
        <v>9850</v>
      </c>
    </row>
    <row r="4778" spans="1:2">
      <c r="A4778" s="46" t="s">
        <v>9851</v>
      </c>
      <c r="B4778" s="46" t="s">
        <v>9852</v>
      </c>
    </row>
    <row r="4779" spans="1:2">
      <c r="A4779" s="46" t="s">
        <v>9853</v>
      </c>
      <c r="B4779" s="46" t="s">
        <v>9854</v>
      </c>
    </row>
    <row r="4780" spans="1:2">
      <c r="A4780" s="46" t="s">
        <v>9855</v>
      </c>
      <c r="B4780" s="46" t="s">
        <v>9856</v>
      </c>
    </row>
    <row r="4781" spans="1:2">
      <c r="A4781" s="46" t="s">
        <v>9857</v>
      </c>
      <c r="B4781" s="46" t="s">
        <v>9858</v>
      </c>
    </row>
    <row r="4782" spans="1:2">
      <c r="A4782" s="46" t="s">
        <v>9859</v>
      </c>
      <c r="B4782" s="46" t="s">
        <v>9860</v>
      </c>
    </row>
    <row r="4783" spans="1:2">
      <c r="A4783" s="46" t="s">
        <v>9861</v>
      </c>
      <c r="B4783" s="46" t="s">
        <v>9862</v>
      </c>
    </row>
    <row r="4784" spans="1:2">
      <c r="A4784" s="46" t="s">
        <v>9863</v>
      </c>
      <c r="B4784" s="46" t="s">
        <v>9864</v>
      </c>
    </row>
    <row r="4785" spans="1:2">
      <c r="A4785" s="46" t="s">
        <v>9865</v>
      </c>
      <c r="B4785" s="46" t="s">
        <v>9866</v>
      </c>
    </row>
    <row r="4786" spans="1:2">
      <c r="A4786" s="46" t="s">
        <v>9867</v>
      </c>
      <c r="B4786" s="46" t="s">
        <v>9868</v>
      </c>
    </row>
    <row r="4787" spans="1:2">
      <c r="A4787" s="46" t="s">
        <v>9869</v>
      </c>
      <c r="B4787" s="46" t="s">
        <v>9870</v>
      </c>
    </row>
    <row r="4788" spans="1:2">
      <c r="A4788" s="46" t="s">
        <v>9871</v>
      </c>
      <c r="B4788" s="46" t="s">
        <v>9872</v>
      </c>
    </row>
    <row r="4789" spans="1:2">
      <c r="A4789" s="46" t="s">
        <v>9873</v>
      </c>
      <c r="B4789" s="46" t="s">
        <v>9874</v>
      </c>
    </row>
    <row r="4790" spans="1:2">
      <c r="A4790" s="46" t="s">
        <v>9875</v>
      </c>
      <c r="B4790" s="46" t="s">
        <v>9876</v>
      </c>
    </row>
    <row r="4791" spans="1:2">
      <c r="A4791" s="46" t="s">
        <v>9877</v>
      </c>
      <c r="B4791" s="46" t="s">
        <v>9878</v>
      </c>
    </row>
    <row r="4792" spans="1:2">
      <c r="A4792" s="46" t="s">
        <v>9879</v>
      </c>
      <c r="B4792" s="46" t="s">
        <v>9880</v>
      </c>
    </row>
    <row r="4793" spans="1:2">
      <c r="A4793" s="46" t="s">
        <v>9881</v>
      </c>
      <c r="B4793" s="46" t="s">
        <v>9882</v>
      </c>
    </row>
    <row r="4794" spans="1:2">
      <c r="A4794" s="46" t="s">
        <v>9883</v>
      </c>
      <c r="B4794" s="46" t="s">
        <v>9884</v>
      </c>
    </row>
    <row r="4795" spans="1:2">
      <c r="A4795" s="46" t="s">
        <v>9885</v>
      </c>
      <c r="B4795" s="46" t="s">
        <v>9886</v>
      </c>
    </row>
    <row r="4796" spans="1:2">
      <c r="A4796" s="46" t="s">
        <v>9887</v>
      </c>
      <c r="B4796" s="46" t="s">
        <v>9888</v>
      </c>
    </row>
    <row r="4797" spans="1:2">
      <c r="A4797" s="46" t="s">
        <v>9889</v>
      </c>
      <c r="B4797" s="46" t="s">
        <v>9890</v>
      </c>
    </row>
    <row r="4798" spans="1:2">
      <c r="A4798" s="46" t="s">
        <v>9891</v>
      </c>
      <c r="B4798" s="46" t="s">
        <v>9892</v>
      </c>
    </row>
    <row r="4799" spans="1:2">
      <c r="A4799" s="46" t="s">
        <v>9893</v>
      </c>
      <c r="B4799" s="46" t="s">
        <v>9894</v>
      </c>
    </row>
    <row r="4800" spans="1:2">
      <c r="A4800" s="46" t="s">
        <v>9895</v>
      </c>
      <c r="B4800" s="46" t="s">
        <v>9896</v>
      </c>
    </row>
    <row r="4801" spans="1:2">
      <c r="A4801" s="46" t="s">
        <v>9897</v>
      </c>
      <c r="B4801" s="46" t="s">
        <v>9898</v>
      </c>
    </row>
    <row r="4802" spans="1:2">
      <c r="A4802" s="46" t="s">
        <v>9899</v>
      </c>
      <c r="B4802" s="46" t="s">
        <v>9900</v>
      </c>
    </row>
    <row r="4803" spans="1:2">
      <c r="A4803" s="46" t="s">
        <v>9901</v>
      </c>
      <c r="B4803" s="46" t="s">
        <v>9902</v>
      </c>
    </row>
    <row r="4804" spans="1:2">
      <c r="A4804" s="46" t="s">
        <v>9903</v>
      </c>
      <c r="B4804" s="46" t="s">
        <v>9904</v>
      </c>
    </row>
    <row r="4805" spans="1:2">
      <c r="A4805" s="46" t="s">
        <v>9905</v>
      </c>
      <c r="B4805" s="46" t="s">
        <v>9906</v>
      </c>
    </row>
    <row r="4806" spans="1:2">
      <c r="A4806" s="46" t="s">
        <v>9907</v>
      </c>
      <c r="B4806" s="46" t="s">
        <v>9908</v>
      </c>
    </row>
    <row r="4807" spans="1:2">
      <c r="A4807" s="46" t="s">
        <v>9909</v>
      </c>
      <c r="B4807" s="46" t="s">
        <v>9910</v>
      </c>
    </row>
    <row r="4808" spans="1:2">
      <c r="A4808" s="46" t="s">
        <v>9911</v>
      </c>
      <c r="B4808" s="46" t="s">
        <v>9912</v>
      </c>
    </row>
    <row r="4809" spans="1:2">
      <c r="A4809" s="46" t="s">
        <v>9913</v>
      </c>
      <c r="B4809" s="46" t="s">
        <v>9914</v>
      </c>
    </row>
    <row r="4810" spans="1:2">
      <c r="A4810" s="46" t="s">
        <v>9915</v>
      </c>
      <c r="B4810" s="46" t="s">
        <v>9916</v>
      </c>
    </row>
    <row r="4811" spans="1:2">
      <c r="A4811" s="46" t="s">
        <v>9917</v>
      </c>
      <c r="B4811" s="46" t="s">
        <v>9918</v>
      </c>
    </row>
    <row r="4812" spans="1:2">
      <c r="A4812" s="46" t="s">
        <v>9919</v>
      </c>
      <c r="B4812" s="46" t="s">
        <v>9920</v>
      </c>
    </row>
    <row r="4813" spans="1:2">
      <c r="A4813" s="46" t="s">
        <v>9921</v>
      </c>
      <c r="B4813" s="46" t="s">
        <v>9922</v>
      </c>
    </row>
    <row r="4814" spans="1:2">
      <c r="A4814" s="46" t="s">
        <v>9923</v>
      </c>
      <c r="B4814" s="46" t="s">
        <v>9924</v>
      </c>
    </row>
    <row r="4815" spans="1:2">
      <c r="A4815" s="46" t="s">
        <v>9925</v>
      </c>
      <c r="B4815" s="46" t="s">
        <v>9926</v>
      </c>
    </row>
    <row r="4816" spans="1:2">
      <c r="A4816" s="46" t="s">
        <v>9927</v>
      </c>
      <c r="B4816" s="46" t="s">
        <v>9928</v>
      </c>
    </row>
    <row r="4817" spans="1:2">
      <c r="A4817" s="46" t="s">
        <v>9929</v>
      </c>
      <c r="B4817" s="46" t="s">
        <v>9930</v>
      </c>
    </row>
    <row r="4818" spans="1:2">
      <c r="A4818" s="46" t="s">
        <v>9931</v>
      </c>
      <c r="B4818" s="46" t="s">
        <v>9932</v>
      </c>
    </row>
    <row r="4819" spans="1:2">
      <c r="A4819" s="46" t="s">
        <v>9933</v>
      </c>
      <c r="B4819" s="46" t="s">
        <v>9934</v>
      </c>
    </row>
    <row r="4820" spans="1:2">
      <c r="A4820" s="46" t="s">
        <v>9935</v>
      </c>
      <c r="B4820" s="46" t="s">
        <v>9936</v>
      </c>
    </row>
    <row r="4821" spans="1:2">
      <c r="A4821" s="46" t="s">
        <v>9937</v>
      </c>
      <c r="B4821" s="46" t="s">
        <v>9938</v>
      </c>
    </row>
    <row r="4822" spans="1:2">
      <c r="A4822" s="46" t="s">
        <v>9939</v>
      </c>
      <c r="B4822" s="46" t="s">
        <v>9940</v>
      </c>
    </row>
    <row r="4823" spans="1:2">
      <c r="A4823" s="46" t="s">
        <v>9941</v>
      </c>
      <c r="B4823" s="46" t="s">
        <v>9942</v>
      </c>
    </row>
    <row r="4824" spans="1:2">
      <c r="A4824" s="46" t="s">
        <v>9943</v>
      </c>
      <c r="B4824" s="46" t="s">
        <v>9944</v>
      </c>
    </row>
    <row r="4825" spans="1:2">
      <c r="A4825" s="46" t="s">
        <v>9945</v>
      </c>
      <c r="B4825" s="46" t="s">
        <v>9946</v>
      </c>
    </row>
    <row r="4826" spans="1:2">
      <c r="A4826" s="46" t="s">
        <v>9947</v>
      </c>
      <c r="B4826" s="46" t="s">
        <v>9948</v>
      </c>
    </row>
    <row r="4827" spans="1:2">
      <c r="A4827" s="46" t="s">
        <v>9949</v>
      </c>
      <c r="B4827" s="46" t="s">
        <v>9950</v>
      </c>
    </row>
    <row r="4828" spans="1:2">
      <c r="A4828" s="46" t="s">
        <v>9951</v>
      </c>
      <c r="B4828" s="46" t="s">
        <v>9952</v>
      </c>
    </row>
    <row r="4829" spans="1:2">
      <c r="A4829" s="46" t="s">
        <v>9953</v>
      </c>
      <c r="B4829" s="46" t="s">
        <v>9954</v>
      </c>
    </row>
    <row r="4830" spans="1:2">
      <c r="A4830" s="46" t="s">
        <v>9955</v>
      </c>
      <c r="B4830" s="46" t="s">
        <v>9956</v>
      </c>
    </row>
    <row r="4831" spans="1:2">
      <c r="A4831" s="46" t="s">
        <v>9957</v>
      </c>
      <c r="B4831" s="46" t="s">
        <v>9958</v>
      </c>
    </row>
    <row r="4832" spans="1:2">
      <c r="A4832" s="46" t="s">
        <v>9959</v>
      </c>
      <c r="B4832" s="46" t="s">
        <v>9960</v>
      </c>
    </row>
    <row r="4833" spans="1:2">
      <c r="A4833" s="46" t="s">
        <v>9961</v>
      </c>
      <c r="B4833" s="46" t="s">
        <v>9962</v>
      </c>
    </row>
    <row r="4834" spans="1:2">
      <c r="A4834" s="46" t="s">
        <v>9963</v>
      </c>
      <c r="B4834" s="46" t="s">
        <v>9964</v>
      </c>
    </row>
    <row r="4835" spans="1:2">
      <c r="A4835" s="46" t="s">
        <v>9965</v>
      </c>
      <c r="B4835" s="46" t="s">
        <v>9966</v>
      </c>
    </row>
    <row r="4836" spans="1:2">
      <c r="A4836" s="46" t="s">
        <v>9967</v>
      </c>
      <c r="B4836" s="46" t="s">
        <v>9968</v>
      </c>
    </row>
    <row r="4837" spans="1:2">
      <c r="A4837" s="46" t="s">
        <v>9969</v>
      </c>
      <c r="B4837" s="46" t="s">
        <v>9970</v>
      </c>
    </row>
    <row r="4838" spans="1:2">
      <c r="A4838" s="46" t="s">
        <v>9971</v>
      </c>
      <c r="B4838" s="46" t="s">
        <v>9972</v>
      </c>
    </row>
    <row r="4839" spans="1:2">
      <c r="A4839" s="46" t="s">
        <v>9973</v>
      </c>
      <c r="B4839" s="46" t="s">
        <v>9974</v>
      </c>
    </row>
    <row r="4840" spans="1:2">
      <c r="A4840" s="46" t="s">
        <v>9975</v>
      </c>
      <c r="B4840" s="46" t="s">
        <v>9976</v>
      </c>
    </row>
    <row r="4841" spans="1:2">
      <c r="A4841" s="46" t="s">
        <v>9977</v>
      </c>
      <c r="B4841" s="46" t="s">
        <v>9978</v>
      </c>
    </row>
    <row r="4842" spans="1:2">
      <c r="A4842" s="46" t="s">
        <v>9979</v>
      </c>
      <c r="B4842" s="46" t="s">
        <v>9980</v>
      </c>
    </row>
    <row r="4843" spans="1:2">
      <c r="A4843" s="46" t="s">
        <v>9981</v>
      </c>
      <c r="B4843" s="46" t="s">
        <v>9982</v>
      </c>
    </row>
    <row r="4844" spans="1:2">
      <c r="A4844" s="46" t="s">
        <v>9983</v>
      </c>
      <c r="B4844" s="46" t="s">
        <v>9984</v>
      </c>
    </row>
    <row r="4845" spans="1:2">
      <c r="A4845" s="46" t="s">
        <v>9985</v>
      </c>
      <c r="B4845" s="46" t="s">
        <v>9986</v>
      </c>
    </row>
    <row r="4846" spans="1:2">
      <c r="A4846" s="46" t="s">
        <v>9987</v>
      </c>
      <c r="B4846" s="46" t="s">
        <v>9988</v>
      </c>
    </row>
    <row r="4847" spans="1:2">
      <c r="A4847" s="46" t="s">
        <v>9989</v>
      </c>
      <c r="B4847" s="46" t="s">
        <v>9990</v>
      </c>
    </row>
    <row r="4848" spans="1:2">
      <c r="A4848" s="46" t="s">
        <v>9991</v>
      </c>
      <c r="B4848" s="46" t="s">
        <v>9992</v>
      </c>
    </row>
    <row r="4849" spans="1:2">
      <c r="A4849" s="46" t="s">
        <v>9993</v>
      </c>
      <c r="B4849" s="46" t="s">
        <v>9994</v>
      </c>
    </row>
    <row r="4850" spans="1:2">
      <c r="A4850" s="46" t="s">
        <v>9995</v>
      </c>
      <c r="B4850" s="46" t="s">
        <v>9996</v>
      </c>
    </row>
    <row r="4851" spans="1:2">
      <c r="A4851" s="46" t="s">
        <v>9997</v>
      </c>
      <c r="B4851" s="46" t="s">
        <v>9998</v>
      </c>
    </row>
    <row r="4852" spans="1:2">
      <c r="A4852" s="46" t="s">
        <v>9999</v>
      </c>
      <c r="B4852" s="46" t="s">
        <v>10000</v>
      </c>
    </row>
    <row r="4853" spans="1:2">
      <c r="A4853" s="46" t="s">
        <v>10001</v>
      </c>
      <c r="B4853" s="46" t="s">
        <v>10002</v>
      </c>
    </row>
    <row r="4854" spans="1:2">
      <c r="A4854" s="46" t="s">
        <v>10003</v>
      </c>
      <c r="B4854" s="46" t="s">
        <v>10004</v>
      </c>
    </row>
    <row r="4855" spans="1:2">
      <c r="A4855" s="46" t="s">
        <v>10005</v>
      </c>
      <c r="B4855" s="46" t="s">
        <v>10006</v>
      </c>
    </row>
    <row r="4856" spans="1:2">
      <c r="A4856" s="46" t="s">
        <v>10007</v>
      </c>
      <c r="B4856" s="46" t="s">
        <v>10008</v>
      </c>
    </row>
    <row r="4857" spans="1:2">
      <c r="A4857" s="46" t="s">
        <v>10009</v>
      </c>
      <c r="B4857" s="46" t="s">
        <v>10010</v>
      </c>
    </row>
    <row r="4858" spans="1:2">
      <c r="A4858" s="46" t="s">
        <v>10011</v>
      </c>
      <c r="B4858" s="46" t="s">
        <v>10012</v>
      </c>
    </row>
    <row r="4859" spans="1:2">
      <c r="A4859" s="46" t="s">
        <v>10013</v>
      </c>
      <c r="B4859" s="46" t="s">
        <v>10014</v>
      </c>
    </row>
    <row r="4860" spans="1:2">
      <c r="A4860" s="46" t="s">
        <v>10015</v>
      </c>
      <c r="B4860" s="46" t="s">
        <v>10016</v>
      </c>
    </row>
    <row r="4861" spans="1:2">
      <c r="A4861" s="46" t="s">
        <v>10017</v>
      </c>
      <c r="B4861" s="46" t="s">
        <v>10018</v>
      </c>
    </row>
    <row r="4862" spans="1:2">
      <c r="A4862" s="46" t="s">
        <v>10019</v>
      </c>
      <c r="B4862" s="46" t="s">
        <v>10020</v>
      </c>
    </row>
    <row r="4863" spans="1:2">
      <c r="A4863" s="46" t="s">
        <v>10021</v>
      </c>
      <c r="B4863" s="46" t="s">
        <v>10022</v>
      </c>
    </row>
    <row r="4864" spans="1:2">
      <c r="A4864" s="46" t="s">
        <v>10023</v>
      </c>
      <c r="B4864" s="46" t="s">
        <v>10024</v>
      </c>
    </row>
    <row r="4865" spans="1:2">
      <c r="A4865" s="46" t="s">
        <v>10025</v>
      </c>
      <c r="B4865" s="46" t="s">
        <v>10026</v>
      </c>
    </row>
    <row r="4866" spans="1:2">
      <c r="A4866" s="46" t="s">
        <v>10027</v>
      </c>
      <c r="B4866" s="46" t="s">
        <v>10028</v>
      </c>
    </row>
    <row r="4867" spans="1:2">
      <c r="A4867" s="46" t="s">
        <v>10029</v>
      </c>
      <c r="B4867" s="46" t="s">
        <v>10030</v>
      </c>
    </row>
    <row r="4868" spans="1:2">
      <c r="A4868" s="46" t="s">
        <v>10031</v>
      </c>
      <c r="B4868" s="46" t="s">
        <v>10032</v>
      </c>
    </row>
    <row r="4869" spans="1:2">
      <c r="A4869" s="46" t="s">
        <v>10033</v>
      </c>
      <c r="B4869" s="46" t="s">
        <v>10034</v>
      </c>
    </row>
    <row r="4870" spans="1:2">
      <c r="A4870" s="46" t="s">
        <v>10035</v>
      </c>
      <c r="B4870" s="46" t="s">
        <v>10036</v>
      </c>
    </row>
    <row r="4871" spans="1:2">
      <c r="A4871" s="46" t="s">
        <v>10037</v>
      </c>
      <c r="B4871" s="46" t="s">
        <v>10038</v>
      </c>
    </row>
    <row r="4872" spans="1:2">
      <c r="A4872" s="46" t="s">
        <v>10039</v>
      </c>
      <c r="B4872" s="46" t="s">
        <v>10040</v>
      </c>
    </row>
    <row r="4873" spans="1:2">
      <c r="A4873" s="46" t="s">
        <v>10041</v>
      </c>
      <c r="B4873" s="46" t="s">
        <v>10042</v>
      </c>
    </row>
    <row r="4874" spans="1:2">
      <c r="A4874" s="46" t="s">
        <v>10043</v>
      </c>
      <c r="B4874" s="46" t="s">
        <v>10044</v>
      </c>
    </row>
    <row r="4875" spans="1:2">
      <c r="A4875" s="46" t="s">
        <v>10045</v>
      </c>
      <c r="B4875" s="46" t="s">
        <v>10046</v>
      </c>
    </row>
    <row r="4876" spans="1:2">
      <c r="A4876" s="46" t="s">
        <v>10047</v>
      </c>
      <c r="B4876" s="46" t="s">
        <v>10048</v>
      </c>
    </row>
    <row r="4877" spans="1:2">
      <c r="A4877" s="46" t="s">
        <v>10049</v>
      </c>
      <c r="B4877" s="46" t="s">
        <v>10050</v>
      </c>
    </row>
    <row r="4878" spans="1:2">
      <c r="A4878" s="46" t="s">
        <v>10051</v>
      </c>
      <c r="B4878" s="46" t="s">
        <v>10052</v>
      </c>
    </row>
    <row r="4879" spans="1:2">
      <c r="A4879" s="46" t="s">
        <v>10053</v>
      </c>
      <c r="B4879" s="46" t="s">
        <v>10054</v>
      </c>
    </row>
    <row r="4880" spans="1:2">
      <c r="A4880" s="46" t="s">
        <v>10055</v>
      </c>
      <c r="B4880" s="46" t="s">
        <v>10056</v>
      </c>
    </row>
    <row r="4881" spans="1:2">
      <c r="A4881" s="46" t="s">
        <v>10057</v>
      </c>
      <c r="B4881" s="46" t="s">
        <v>10058</v>
      </c>
    </row>
    <row r="4882" spans="1:2">
      <c r="A4882" s="46" t="s">
        <v>10059</v>
      </c>
      <c r="B4882" s="46" t="s">
        <v>10060</v>
      </c>
    </row>
    <row r="4883" spans="1:2">
      <c r="A4883" s="46" t="s">
        <v>10061</v>
      </c>
      <c r="B4883" s="46" t="s">
        <v>10062</v>
      </c>
    </row>
    <row r="4884" spans="1:2">
      <c r="A4884" s="46" t="s">
        <v>10063</v>
      </c>
      <c r="B4884" s="46" t="s">
        <v>10064</v>
      </c>
    </row>
    <row r="4885" spans="1:2">
      <c r="A4885" s="46" t="s">
        <v>10065</v>
      </c>
      <c r="B4885" s="46" t="s">
        <v>10066</v>
      </c>
    </row>
    <row r="4886" spans="1:2">
      <c r="A4886" s="46" t="s">
        <v>10067</v>
      </c>
      <c r="B4886" s="46" t="s">
        <v>10068</v>
      </c>
    </row>
    <row r="4887" spans="1:2">
      <c r="A4887" s="46" t="s">
        <v>10069</v>
      </c>
      <c r="B4887" s="46" t="s">
        <v>10070</v>
      </c>
    </row>
    <row r="4888" spans="1:2">
      <c r="A4888" s="46" t="s">
        <v>10071</v>
      </c>
      <c r="B4888" s="46" t="s">
        <v>10072</v>
      </c>
    </row>
    <row r="4889" spans="1:2">
      <c r="A4889" s="46" t="s">
        <v>10073</v>
      </c>
      <c r="B4889" s="46" t="s">
        <v>10074</v>
      </c>
    </row>
    <row r="4890" spans="1:2">
      <c r="A4890" s="46" t="s">
        <v>10075</v>
      </c>
      <c r="B4890" s="46" t="s">
        <v>10076</v>
      </c>
    </row>
    <row r="4891" spans="1:2">
      <c r="A4891" s="46" t="s">
        <v>10077</v>
      </c>
      <c r="B4891" s="46" t="s">
        <v>10078</v>
      </c>
    </row>
    <row r="4892" spans="1:2">
      <c r="A4892" s="46" t="s">
        <v>10079</v>
      </c>
      <c r="B4892" s="46" t="s">
        <v>10080</v>
      </c>
    </row>
    <row r="4893" spans="1:2">
      <c r="A4893" s="46" t="s">
        <v>10081</v>
      </c>
      <c r="B4893" s="46" t="s">
        <v>10082</v>
      </c>
    </row>
    <row r="4894" spans="1:2">
      <c r="A4894" s="46" t="s">
        <v>10083</v>
      </c>
      <c r="B4894" s="46" t="s">
        <v>10084</v>
      </c>
    </row>
    <row r="4895" spans="1:2">
      <c r="A4895" s="46" t="s">
        <v>10085</v>
      </c>
      <c r="B4895" s="46" t="s">
        <v>10086</v>
      </c>
    </row>
    <row r="4896" spans="1:2">
      <c r="A4896" s="46" t="s">
        <v>10087</v>
      </c>
      <c r="B4896" s="46" t="s">
        <v>10088</v>
      </c>
    </row>
    <row r="4897" spans="1:2">
      <c r="A4897" s="46" t="s">
        <v>10089</v>
      </c>
      <c r="B4897" s="46" t="s">
        <v>10090</v>
      </c>
    </row>
    <row r="4898" spans="1:2">
      <c r="A4898" s="46" t="s">
        <v>10091</v>
      </c>
      <c r="B4898" s="46" t="s">
        <v>10092</v>
      </c>
    </row>
    <row r="4899" spans="1:2">
      <c r="A4899" s="46" t="s">
        <v>10093</v>
      </c>
      <c r="B4899" s="46" t="s">
        <v>10094</v>
      </c>
    </row>
    <row r="4900" spans="1:2">
      <c r="A4900" s="46" t="s">
        <v>10095</v>
      </c>
      <c r="B4900" s="46" t="s">
        <v>10096</v>
      </c>
    </row>
    <row r="4901" spans="1:2">
      <c r="A4901" s="46" t="s">
        <v>10097</v>
      </c>
      <c r="B4901" s="46" t="s">
        <v>10098</v>
      </c>
    </row>
    <row r="4902" spans="1:2">
      <c r="A4902" s="46" t="s">
        <v>10099</v>
      </c>
      <c r="B4902" s="46" t="s">
        <v>10100</v>
      </c>
    </row>
    <row r="4903" spans="1:2">
      <c r="A4903" s="46" t="s">
        <v>10101</v>
      </c>
      <c r="B4903" s="46" t="s">
        <v>10102</v>
      </c>
    </row>
    <row r="4904" spans="1:2">
      <c r="A4904" s="46" t="s">
        <v>10103</v>
      </c>
      <c r="B4904" s="46" t="s">
        <v>10104</v>
      </c>
    </row>
    <row r="4905" spans="1:2">
      <c r="A4905" s="46" t="s">
        <v>10105</v>
      </c>
      <c r="B4905" s="46" t="s">
        <v>10106</v>
      </c>
    </row>
    <row r="4906" spans="1:2">
      <c r="A4906" s="46" t="s">
        <v>10107</v>
      </c>
      <c r="B4906" s="46" t="s">
        <v>10108</v>
      </c>
    </row>
    <row r="4907" spans="1:2">
      <c r="A4907" s="46" t="s">
        <v>10109</v>
      </c>
      <c r="B4907" s="46" t="s">
        <v>10110</v>
      </c>
    </row>
    <row r="4908" spans="1:2">
      <c r="A4908" s="46" t="s">
        <v>10111</v>
      </c>
      <c r="B4908" s="46" t="s">
        <v>10112</v>
      </c>
    </row>
    <row r="4909" spans="1:2">
      <c r="A4909" s="46" t="s">
        <v>10113</v>
      </c>
      <c r="B4909" s="46" t="s">
        <v>10114</v>
      </c>
    </row>
    <row r="4910" spans="1:2">
      <c r="A4910" s="46" t="s">
        <v>10115</v>
      </c>
      <c r="B4910" s="46" t="s">
        <v>10116</v>
      </c>
    </row>
    <row r="4911" spans="1:2">
      <c r="A4911" s="46" t="s">
        <v>10117</v>
      </c>
      <c r="B4911" s="46" t="s">
        <v>10118</v>
      </c>
    </row>
    <row r="4912" spans="1:2">
      <c r="A4912" s="46" t="s">
        <v>10119</v>
      </c>
      <c r="B4912" s="46" t="s">
        <v>10120</v>
      </c>
    </row>
    <row r="4913" spans="1:2">
      <c r="A4913" s="46" t="s">
        <v>10121</v>
      </c>
      <c r="B4913" s="46" t="s">
        <v>10122</v>
      </c>
    </row>
    <row r="4914" spans="1:2">
      <c r="A4914" s="46" t="s">
        <v>10123</v>
      </c>
      <c r="B4914" s="46" t="s">
        <v>10124</v>
      </c>
    </row>
    <row r="4915" spans="1:2">
      <c r="A4915" s="46" t="s">
        <v>10125</v>
      </c>
      <c r="B4915" s="46" t="s">
        <v>10126</v>
      </c>
    </row>
    <row r="4916" spans="1:2">
      <c r="A4916" s="46" t="s">
        <v>10127</v>
      </c>
      <c r="B4916" s="46" t="s">
        <v>10128</v>
      </c>
    </row>
    <row r="4917" spans="1:2">
      <c r="A4917" s="46" t="s">
        <v>10129</v>
      </c>
      <c r="B4917" s="46" t="s">
        <v>10130</v>
      </c>
    </row>
    <row r="4918" spans="1:2">
      <c r="A4918" s="46" t="s">
        <v>10131</v>
      </c>
      <c r="B4918" s="46" t="s">
        <v>10132</v>
      </c>
    </row>
    <row r="4919" spans="1:2">
      <c r="A4919" s="46" t="s">
        <v>10133</v>
      </c>
      <c r="B4919" s="46" t="s">
        <v>10134</v>
      </c>
    </row>
    <row r="4920" spans="1:2">
      <c r="A4920" s="46" t="s">
        <v>10135</v>
      </c>
      <c r="B4920" s="46" t="s">
        <v>10136</v>
      </c>
    </row>
    <row r="4921" spans="1:2">
      <c r="A4921" s="46" t="s">
        <v>10137</v>
      </c>
      <c r="B4921" s="46" t="s">
        <v>10138</v>
      </c>
    </row>
    <row r="4922" spans="1:2">
      <c r="A4922" s="46" t="s">
        <v>10139</v>
      </c>
      <c r="B4922" s="46" t="s">
        <v>10140</v>
      </c>
    </row>
    <row r="4923" spans="1:2">
      <c r="A4923" s="46" t="s">
        <v>10141</v>
      </c>
      <c r="B4923" s="46" t="s">
        <v>10142</v>
      </c>
    </row>
    <row r="4924" spans="1:2">
      <c r="A4924" s="46" t="s">
        <v>10143</v>
      </c>
      <c r="B4924" s="46" t="s">
        <v>10144</v>
      </c>
    </row>
    <row r="4925" spans="1:2">
      <c r="A4925" s="46" t="s">
        <v>10145</v>
      </c>
      <c r="B4925" s="46" t="s">
        <v>10146</v>
      </c>
    </row>
    <row r="4926" spans="1:2">
      <c r="A4926" s="46" t="s">
        <v>10147</v>
      </c>
      <c r="B4926" s="46" t="s">
        <v>10148</v>
      </c>
    </row>
    <row r="4927" spans="1:2">
      <c r="A4927" s="46" t="s">
        <v>10149</v>
      </c>
      <c r="B4927" s="46" t="s">
        <v>10150</v>
      </c>
    </row>
    <row r="4928" spans="1:2">
      <c r="A4928" s="46" t="s">
        <v>10151</v>
      </c>
      <c r="B4928" s="46" t="s">
        <v>10152</v>
      </c>
    </row>
    <row r="4929" spans="1:2">
      <c r="A4929" s="46" t="s">
        <v>10153</v>
      </c>
      <c r="B4929" s="46" t="s">
        <v>10154</v>
      </c>
    </row>
    <row r="4930" spans="1:2">
      <c r="A4930" s="46" t="s">
        <v>10155</v>
      </c>
      <c r="B4930" s="46" t="s">
        <v>10156</v>
      </c>
    </row>
    <row r="4931" spans="1:2">
      <c r="A4931" s="46" t="s">
        <v>10157</v>
      </c>
      <c r="B4931" s="46" t="s">
        <v>10158</v>
      </c>
    </row>
    <row r="4932" spans="1:2">
      <c r="A4932" s="46" t="s">
        <v>10159</v>
      </c>
      <c r="B4932" s="46" t="s">
        <v>10160</v>
      </c>
    </row>
    <row r="4933" spans="1:2">
      <c r="A4933" s="46" t="s">
        <v>10161</v>
      </c>
      <c r="B4933" s="46" t="s">
        <v>10162</v>
      </c>
    </row>
    <row r="4934" spans="1:2">
      <c r="A4934" s="46" t="s">
        <v>10163</v>
      </c>
      <c r="B4934" s="46" t="s">
        <v>10164</v>
      </c>
    </row>
    <row r="4935" spans="1:2">
      <c r="A4935" s="46" t="s">
        <v>10165</v>
      </c>
      <c r="B4935" s="46" t="s">
        <v>10166</v>
      </c>
    </row>
    <row r="4936" spans="1:2">
      <c r="A4936" s="46" t="s">
        <v>10167</v>
      </c>
      <c r="B4936" s="46" t="s">
        <v>10168</v>
      </c>
    </row>
    <row r="4937" spans="1:2">
      <c r="A4937" s="46" t="s">
        <v>10169</v>
      </c>
      <c r="B4937" s="46" t="s">
        <v>10170</v>
      </c>
    </row>
    <row r="4938" spans="1:2">
      <c r="A4938" s="46" t="s">
        <v>10171</v>
      </c>
      <c r="B4938" s="46" t="s">
        <v>10172</v>
      </c>
    </row>
    <row r="4939" spans="1:2">
      <c r="A4939" s="46" t="s">
        <v>10173</v>
      </c>
      <c r="B4939" s="46" t="s">
        <v>10174</v>
      </c>
    </row>
    <row r="4940" spans="1:2">
      <c r="A4940" s="46" t="s">
        <v>10175</v>
      </c>
      <c r="B4940" s="46" t="s">
        <v>10176</v>
      </c>
    </row>
    <row r="4941" spans="1:2">
      <c r="A4941" s="46" t="s">
        <v>10177</v>
      </c>
      <c r="B4941" s="46" t="s">
        <v>10178</v>
      </c>
    </row>
    <row r="4942" spans="1:2">
      <c r="A4942" s="46" t="s">
        <v>10179</v>
      </c>
      <c r="B4942" s="46" t="s">
        <v>10180</v>
      </c>
    </row>
    <row r="4943" spans="1:2">
      <c r="A4943" s="46" t="s">
        <v>10181</v>
      </c>
      <c r="B4943" s="46" t="s">
        <v>10182</v>
      </c>
    </row>
    <row r="4944" spans="1:2">
      <c r="A4944" s="46" t="s">
        <v>10183</v>
      </c>
      <c r="B4944" s="46" t="s">
        <v>10184</v>
      </c>
    </row>
    <row r="4945" spans="1:2">
      <c r="A4945" s="46" t="s">
        <v>10185</v>
      </c>
      <c r="B4945" s="46" t="s">
        <v>10186</v>
      </c>
    </row>
    <row r="4946" spans="1:2">
      <c r="A4946" s="46" t="s">
        <v>10187</v>
      </c>
      <c r="B4946" s="46" t="s">
        <v>10188</v>
      </c>
    </row>
    <row r="4947" spans="1:2">
      <c r="A4947" s="46" t="s">
        <v>10189</v>
      </c>
      <c r="B4947" s="46" t="s">
        <v>10190</v>
      </c>
    </row>
    <row r="4948" spans="1:2">
      <c r="A4948" s="46" t="s">
        <v>10191</v>
      </c>
      <c r="B4948" s="46" t="s">
        <v>10192</v>
      </c>
    </row>
    <row r="4949" spans="1:2">
      <c r="A4949" s="46" t="s">
        <v>10193</v>
      </c>
      <c r="B4949" s="46" t="s">
        <v>10194</v>
      </c>
    </row>
    <row r="4950" spans="1:2">
      <c r="A4950" s="46" t="s">
        <v>10195</v>
      </c>
      <c r="B4950" s="46" t="s">
        <v>10196</v>
      </c>
    </row>
    <row r="4951" spans="1:2">
      <c r="A4951" s="46" t="s">
        <v>10197</v>
      </c>
      <c r="B4951" s="46" t="s">
        <v>10198</v>
      </c>
    </row>
    <row r="4952" spans="1:2">
      <c r="A4952" s="46" t="s">
        <v>10199</v>
      </c>
      <c r="B4952" s="46" t="s">
        <v>10200</v>
      </c>
    </row>
    <row r="4953" spans="1:2">
      <c r="A4953" s="46" t="s">
        <v>10201</v>
      </c>
      <c r="B4953" s="46" t="s">
        <v>10202</v>
      </c>
    </row>
    <row r="4954" spans="1:2">
      <c r="A4954" s="46" t="s">
        <v>10203</v>
      </c>
      <c r="B4954" s="46" t="s">
        <v>10204</v>
      </c>
    </row>
    <row r="4955" spans="1:2">
      <c r="A4955" s="46" t="s">
        <v>10205</v>
      </c>
      <c r="B4955" s="46" t="s">
        <v>10206</v>
      </c>
    </row>
    <row r="4956" spans="1:2">
      <c r="A4956" s="46" t="s">
        <v>10207</v>
      </c>
      <c r="B4956" s="46" t="s">
        <v>10208</v>
      </c>
    </row>
    <row r="4957" spans="1:2">
      <c r="A4957" s="46" t="s">
        <v>10209</v>
      </c>
      <c r="B4957" s="46" t="s">
        <v>10210</v>
      </c>
    </row>
    <row r="4958" spans="1:2">
      <c r="A4958" s="46" t="s">
        <v>10211</v>
      </c>
      <c r="B4958" s="46" t="s">
        <v>10212</v>
      </c>
    </row>
    <row r="4959" spans="1:2">
      <c r="A4959" s="46" t="s">
        <v>10213</v>
      </c>
      <c r="B4959" s="46" t="s">
        <v>10214</v>
      </c>
    </row>
    <row r="4960" spans="1:2">
      <c r="A4960" s="46" t="s">
        <v>10215</v>
      </c>
      <c r="B4960" s="46" t="s">
        <v>10216</v>
      </c>
    </row>
    <row r="4961" spans="1:2">
      <c r="A4961" s="46" t="s">
        <v>10217</v>
      </c>
      <c r="B4961" s="46" t="s">
        <v>10218</v>
      </c>
    </row>
    <row r="4962" spans="1:2">
      <c r="A4962" s="46" t="s">
        <v>10219</v>
      </c>
      <c r="B4962" s="46" t="s">
        <v>10220</v>
      </c>
    </row>
    <row r="4963" spans="1:2">
      <c r="A4963" s="46" t="s">
        <v>10221</v>
      </c>
      <c r="B4963" s="46" t="s">
        <v>10222</v>
      </c>
    </row>
    <row r="4964" spans="1:2">
      <c r="A4964" s="46" t="s">
        <v>10223</v>
      </c>
      <c r="B4964" s="46" t="s">
        <v>10224</v>
      </c>
    </row>
    <row r="4965" spans="1:2">
      <c r="A4965" s="46" t="s">
        <v>10225</v>
      </c>
      <c r="B4965" s="46" t="s">
        <v>10226</v>
      </c>
    </row>
    <row r="4966" spans="1:2">
      <c r="A4966" s="46" t="s">
        <v>10227</v>
      </c>
      <c r="B4966" s="46" t="s">
        <v>10228</v>
      </c>
    </row>
    <row r="4967" spans="1:2">
      <c r="A4967" s="46" t="s">
        <v>10229</v>
      </c>
      <c r="B4967" s="46" t="s">
        <v>10230</v>
      </c>
    </row>
    <row r="4968" spans="1:2">
      <c r="A4968" s="46" t="s">
        <v>10231</v>
      </c>
      <c r="B4968" s="46" t="s">
        <v>10232</v>
      </c>
    </row>
    <row r="4969" spans="1:2">
      <c r="A4969" s="46" t="s">
        <v>10233</v>
      </c>
      <c r="B4969" s="46" t="s">
        <v>10234</v>
      </c>
    </row>
    <row r="4970" spans="1:2">
      <c r="A4970" s="46" t="s">
        <v>10235</v>
      </c>
      <c r="B4970" s="46" t="s">
        <v>10236</v>
      </c>
    </row>
    <row r="4971" spans="1:2">
      <c r="A4971" s="46" t="s">
        <v>10237</v>
      </c>
      <c r="B4971" s="46" t="s">
        <v>10238</v>
      </c>
    </row>
    <row r="4972" spans="1:2">
      <c r="A4972" s="46" t="s">
        <v>10239</v>
      </c>
      <c r="B4972" s="46" t="s">
        <v>10240</v>
      </c>
    </row>
    <row r="4973" spans="1:2">
      <c r="A4973" s="46" t="s">
        <v>10241</v>
      </c>
      <c r="B4973" s="46" t="s">
        <v>10242</v>
      </c>
    </row>
    <row r="4974" spans="1:2">
      <c r="A4974" s="46" t="s">
        <v>10243</v>
      </c>
      <c r="B4974" s="46" t="s">
        <v>10244</v>
      </c>
    </row>
    <row r="4975" spans="1:2">
      <c r="A4975" s="46" t="s">
        <v>10245</v>
      </c>
      <c r="B4975" s="46" t="s">
        <v>10246</v>
      </c>
    </row>
    <row r="4976" spans="1:2">
      <c r="A4976" s="46" t="s">
        <v>10247</v>
      </c>
      <c r="B4976" s="46" t="s">
        <v>10248</v>
      </c>
    </row>
    <row r="4977" spans="1:2">
      <c r="A4977" s="46" t="s">
        <v>10249</v>
      </c>
      <c r="B4977" s="46" t="s">
        <v>10250</v>
      </c>
    </row>
    <row r="4978" spans="1:2">
      <c r="A4978" s="46" t="s">
        <v>10251</v>
      </c>
      <c r="B4978" s="46" t="s">
        <v>10252</v>
      </c>
    </row>
    <row r="4979" spans="1:2">
      <c r="A4979" s="46" t="s">
        <v>10253</v>
      </c>
      <c r="B4979" s="46" t="s">
        <v>10254</v>
      </c>
    </row>
    <row r="4980" spans="1:2">
      <c r="A4980" s="46" t="s">
        <v>10255</v>
      </c>
      <c r="B4980" s="46" t="s">
        <v>10256</v>
      </c>
    </row>
    <row r="4981" spans="1:2">
      <c r="A4981" s="46" t="s">
        <v>10257</v>
      </c>
      <c r="B4981" s="46" t="s">
        <v>10258</v>
      </c>
    </row>
    <row r="4982" spans="1:2">
      <c r="A4982" s="46" t="s">
        <v>10259</v>
      </c>
      <c r="B4982" s="46" t="s">
        <v>10260</v>
      </c>
    </row>
    <row r="4983" spans="1:2">
      <c r="A4983" s="46" t="s">
        <v>10261</v>
      </c>
      <c r="B4983" s="46" t="s">
        <v>10262</v>
      </c>
    </row>
    <row r="4984" spans="1:2">
      <c r="A4984" s="46" t="s">
        <v>10263</v>
      </c>
      <c r="B4984" s="46" t="s">
        <v>10264</v>
      </c>
    </row>
    <row r="4985" spans="1:2">
      <c r="A4985" s="46" t="s">
        <v>10265</v>
      </c>
      <c r="B4985" s="46" t="s">
        <v>10266</v>
      </c>
    </row>
    <row r="4986" spans="1:2">
      <c r="A4986" s="46" t="s">
        <v>10267</v>
      </c>
      <c r="B4986" s="46" t="s">
        <v>10268</v>
      </c>
    </row>
    <row r="4987" spans="1:2">
      <c r="A4987" s="46" t="s">
        <v>10269</v>
      </c>
      <c r="B4987" s="46" t="s">
        <v>10270</v>
      </c>
    </row>
    <row r="4988" spans="1:2">
      <c r="A4988" s="46" t="s">
        <v>10271</v>
      </c>
      <c r="B4988" s="46" t="s">
        <v>10272</v>
      </c>
    </row>
    <row r="4989" spans="1:2">
      <c r="A4989" s="46" t="s">
        <v>10273</v>
      </c>
      <c r="B4989" s="46" t="s">
        <v>10274</v>
      </c>
    </row>
    <row r="4990" spans="1:2">
      <c r="A4990" s="46" t="s">
        <v>10275</v>
      </c>
      <c r="B4990" s="46" t="s">
        <v>10276</v>
      </c>
    </row>
    <row r="4991" spans="1:2">
      <c r="A4991" s="46" t="s">
        <v>10277</v>
      </c>
      <c r="B4991" s="46" t="s">
        <v>10278</v>
      </c>
    </row>
    <row r="4992" spans="1:2">
      <c r="A4992" s="46" t="s">
        <v>10279</v>
      </c>
      <c r="B4992" s="46" t="s">
        <v>10280</v>
      </c>
    </row>
    <row r="4993" spans="1:2">
      <c r="A4993" s="46" t="s">
        <v>10281</v>
      </c>
      <c r="B4993" s="46" t="s">
        <v>10282</v>
      </c>
    </row>
    <row r="4994" spans="1:2">
      <c r="A4994" s="46" t="s">
        <v>10283</v>
      </c>
      <c r="B4994" s="46" t="s">
        <v>10284</v>
      </c>
    </row>
    <row r="4995" spans="1:2">
      <c r="A4995" s="46" t="s">
        <v>10285</v>
      </c>
      <c r="B4995" s="46" t="s">
        <v>10286</v>
      </c>
    </row>
    <row r="4996" spans="1:2">
      <c r="A4996" s="46" t="s">
        <v>10287</v>
      </c>
      <c r="B4996" s="46" t="s">
        <v>10288</v>
      </c>
    </row>
    <row r="4997" spans="1:2">
      <c r="A4997" s="46" t="s">
        <v>10289</v>
      </c>
      <c r="B4997" s="46" t="s">
        <v>10290</v>
      </c>
    </row>
    <row r="4998" spans="1:2">
      <c r="A4998" s="46" t="s">
        <v>10291</v>
      </c>
      <c r="B4998" s="46" t="s">
        <v>10292</v>
      </c>
    </row>
    <row r="4999" spans="1:2">
      <c r="A4999" s="46" t="s">
        <v>10293</v>
      </c>
      <c r="B4999" s="46" t="s">
        <v>10294</v>
      </c>
    </row>
    <row r="5000" spans="1:2">
      <c r="A5000" s="46" t="s">
        <v>10295</v>
      </c>
      <c r="B5000" s="46" t="s">
        <v>10296</v>
      </c>
    </row>
    <row r="5001" spans="1:2">
      <c r="A5001" s="46" t="s">
        <v>10297</v>
      </c>
      <c r="B5001" s="46" t="s">
        <v>10298</v>
      </c>
    </row>
    <row r="5002" spans="1:2">
      <c r="A5002" s="46" t="s">
        <v>10299</v>
      </c>
      <c r="B5002" s="46" t="s">
        <v>10300</v>
      </c>
    </row>
    <row r="5003" spans="1:2">
      <c r="A5003" s="46" t="s">
        <v>10301</v>
      </c>
      <c r="B5003" s="46" t="s">
        <v>10302</v>
      </c>
    </row>
    <row r="5004" spans="1:2">
      <c r="A5004" s="46" t="s">
        <v>10303</v>
      </c>
      <c r="B5004" s="46" t="s">
        <v>10304</v>
      </c>
    </row>
    <row r="5005" spans="1:2">
      <c r="A5005" s="46" t="s">
        <v>10305</v>
      </c>
      <c r="B5005" s="46" t="s">
        <v>10306</v>
      </c>
    </row>
    <row r="5006" spans="1:2">
      <c r="A5006" s="46" t="s">
        <v>10307</v>
      </c>
      <c r="B5006" s="46" t="s">
        <v>10308</v>
      </c>
    </row>
    <row r="5007" spans="1:2">
      <c r="A5007" s="46" t="s">
        <v>10309</v>
      </c>
      <c r="B5007" s="46" t="s">
        <v>10310</v>
      </c>
    </row>
    <row r="5008" spans="1:2">
      <c r="A5008" s="46" t="s">
        <v>10311</v>
      </c>
      <c r="B5008" s="46" t="s">
        <v>10312</v>
      </c>
    </row>
    <row r="5009" spans="1:2">
      <c r="A5009" s="46" t="s">
        <v>10313</v>
      </c>
      <c r="B5009" s="46" t="s">
        <v>10314</v>
      </c>
    </row>
    <row r="5010" spans="1:2">
      <c r="A5010" s="46" t="s">
        <v>10315</v>
      </c>
      <c r="B5010" s="46" t="s">
        <v>10316</v>
      </c>
    </row>
    <row r="5011" spans="1:2">
      <c r="A5011" s="46" t="s">
        <v>10317</v>
      </c>
      <c r="B5011" s="46" t="s">
        <v>10318</v>
      </c>
    </row>
    <row r="5012" spans="1:2">
      <c r="A5012" s="46" t="s">
        <v>10319</v>
      </c>
      <c r="B5012" s="46" t="s">
        <v>10320</v>
      </c>
    </row>
    <row r="5013" spans="1:2">
      <c r="A5013" s="46" t="s">
        <v>10321</v>
      </c>
      <c r="B5013" s="46" t="s">
        <v>10322</v>
      </c>
    </row>
    <row r="5014" spans="1:2">
      <c r="A5014" s="46" t="s">
        <v>10323</v>
      </c>
      <c r="B5014" s="46" t="s">
        <v>10324</v>
      </c>
    </row>
    <row r="5015" spans="1:2">
      <c r="A5015" s="46" t="s">
        <v>10325</v>
      </c>
      <c r="B5015" s="46" t="s">
        <v>10326</v>
      </c>
    </row>
    <row r="5016" spans="1:2">
      <c r="A5016" s="46" t="s">
        <v>10327</v>
      </c>
      <c r="B5016" s="46" t="s">
        <v>10328</v>
      </c>
    </row>
    <row r="5017" spans="1:2">
      <c r="A5017" s="46" t="s">
        <v>10329</v>
      </c>
      <c r="B5017" s="46" t="s">
        <v>10330</v>
      </c>
    </row>
    <row r="5018" spans="1:2">
      <c r="A5018" s="46" t="s">
        <v>10331</v>
      </c>
      <c r="B5018" s="46" t="s">
        <v>10332</v>
      </c>
    </row>
    <row r="5019" spans="1:2">
      <c r="A5019" s="46" t="s">
        <v>10333</v>
      </c>
      <c r="B5019" s="46" t="s">
        <v>10334</v>
      </c>
    </row>
    <row r="5020" spans="1:2">
      <c r="A5020" s="46" t="s">
        <v>10335</v>
      </c>
      <c r="B5020" s="46" t="s">
        <v>10336</v>
      </c>
    </row>
    <row r="5021" spans="1:2">
      <c r="A5021" s="46" t="s">
        <v>10337</v>
      </c>
      <c r="B5021" s="46" t="s">
        <v>10338</v>
      </c>
    </row>
    <row r="5022" spans="1:2">
      <c r="A5022" s="46" t="s">
        <v>10339</v>
      </c>
      <c r="B5022" s="46" t="s">
        <v>10340</v>
      </c>
    </row>
    <row r="5023" spans="1:2">
      <c r="A5023" s="46" t="s">
        <v>10341</v>
      </c>
      <c r="B5023" s="46" t="s">
        <v>10342</v>
      </c>
    </row>
    <row r="5024" spans="1:2">
      <c r="A5024" s="46" t="s">
        <v>10343</v>
      </c>
      <c r="B5024" s="46" t="s">
        <v>10344</v>
      </c>
    </row>
    <row r="5025" spans="1:2">
      <c r="A5025" s="46" t="s">
        <v>10345</v>
      </c>
      <c r="B5025" s="46" t="s">
        <v>10346</v>
      </c>
    </row>
    <row r="5026" spans="1:2">
      <c r="A5026" s="46" t="s">
        <v>10347</v>
      </c>
      <c r="B5026" s="46" t="s">
        <v>10348</v>
      </c>
    </row>
    <row r="5027" spans="1:2">
      <c r="A5027" s="46" t="s">
        <v>10349</v>
      </c>
      <c r="B5027" s="46" t="s">
        <v>10350</v>
      </c>
    </row>
    <row r="5028" spans="1:2">
      <c r="A5028" s="46" t="s">
        <v>10351</v>
      </c>
      <c r="B5028" s="46" t="s">
        <v>10352</v>
      </c>
    </row>
    <row r="5029" spans="1:2">
      <c r="A5029" s="46" t="s">
        <v>10353</v>
      </c>
      <c r="B5029" s="46" t="s">
        <v>10354</v>
      </c>
    </row>
    <row r="5030" spans="1:2">
      <c r="A5030" s="46" t="s">
        <v>10355</v>
      </c>
      <c r="B5030" s="46" t="s">
        <v>10356</v>
      </c>
    </row>
    <row r="5031" spans="1:2">
      <c r="A5031" s="46" t="s">
        <v>10357</v>
      </c>
      <c r="B5031" s="46" t="s">
        <v>10358</v>
      </c>
    </row>
    <row r="5032" spans="1:2">
      <c r="A5032" s="46" t="s">
        <v>10359</v>
      </c>
      <c r="B5032" s="46" t="s">
        <v>10360</v>
      </c>
    </row>
    <row r="5033" spans="1:2">
      <c r="A5033" s="46" t="s">
        <v>10361</v>
      </c>
      <c r="B5033" s="46" t="s">
        <v>10362</v>
      </c>
    </row>
    <row r="5034" spans="1:2">
      <c r="A5034" s="46" t="s">
        <v>10363</v>
      </c>
      <c r="B5034" s="46" t="s">
        <v>10364</v>
      </c>
    </row>
    <row r="5035" spans="1:2">
      <c r="A5035" s="46" t="s">
        <v>10365</v>
      </c>
      <c r="B5035" s="46" t="s">
        <v>10366</v>
      </c>
    </row>
    <row r="5036" spans="1:2">
      <c r="A5036" s="46" t="s">
        <v>10367</v>
      </c>
      <c r="B5036" s="46" t="s">
        <v>10368</v>
      </c>
    </row>
    <row r="5037" spans="1:2">
      <c r="A5037" s="46" t="s">
        <v>10369</v>
      </c>
      <c r="B5037" s="46" t="s">
        <v>10370</v>
      </c>
    </row>
    <row r="5038" spans="1:2">
      <c r="A5038" s="46" t="s">
        <v>10371</v>
      </c>
      <c r="B5038" s="46" t="s">
        <v>10372</v>
      </c>
    </row>
    <row r="5039" spans="1:2">
      <c r="A5039" s="46" t="s">
        <v>10373</v>
      </c>
      <c r="B5039" s="46" t="s">
        <v>10374</v>
      </c>
    </row>
    <row r="5040" spans="1:2">
      <c r="A5040" s="46" t="s">
        <v>10375</v>
      </c>
      <c r="B5040" s="46" t="s">
        <v>10376</v>
      </c>
    </row>
    <row r="5041" spans="1:2">
      <c r="A5041" s="46" t="s">
        <v>10377</v>
      </c>
      <c r="B5041" s="46" t="s">
        <v>10378</v>
      </c>
    </row>
    <row r="5042" spans="1:2">
      <c r="A5042" s="46" t="s">
        <v>10379</v>
      </c>
      <c r="B5042" s="46" t="s">
        <v>10380</v>
      </c>
    </row>
    <row r="5043" spans="1:2">
      <c r="A5043" s="46" t="s">
        <v>10381</v>
      </c>
      <c r="B5043" s="46" t="s">
        <v>10382</v>
      </c>
    </row>
    <row r="5044" spans="1:2">
      <c r="A5044" s="46" t="s">
        <v>10383</v>
      </c>
      <c r="B5044" s="46" t="s">
        <v>10384</v>
      </c>
    </row>
    <row r="5045" spans="1:2">
      <c r="A5045" s="46" t="s">
        <v>10385</v>
      </c>
      <c r="B5045" s="46" t="s">
        <v>10386</v>
      </c>
    </row>
    <row r="5046" spans="1:2">
      <c r="A5046" s="46" t="s">
        <v>10387</v>
      </c>
      <c r="B5046" s="46" t="s">
        <v>10388</v>
      </c>
    </row>
    <row r="5047" spans="1:2">
      <c r="A5047" s="46" t="s">
        <v>10389</v>
      </c>
      <c r="B5047" s="46" t="s">
        <v>10390</v>
      </c>
    </row>
    <row r="5048" spans="1:2">
      <c r="A5048" s="46" t="s">
        <v>10391</v>
      </c>
      <c r="B5048" s="46" t="s">
        <v>10392</v>
      </c>
    </row>
    <row r="5049" spans="1:2">
      <c r="A5049" s="46" t="s">
        <v>10393</v>
      </c>
      <c r="B5049" s="46" t="s">
        <v>10394</v>
      </c>
    </row>
    <row r="5050" spans="1:2">
      <c r="A5050" s="46" t="s">
        <v>10395</v>
      </c>
      <c r="B5050" s="46" t="s">
        <v>10396</v>
      </c>
    </row>
    <row r="5051" spans="1:2">
      <c r="A5051" s="46" t="s">
        <v>10397</v>
      </c>
      <c r="B5051" s="46" t="s">
        <v>10398</v>
      </c>
    </row>
    <row r="5052" spans="1:2">
      <c r="A5052" s="46" t="s">
        <v>10399</v>
      </c>
      <c r="B5052" s="46" t="s">
        <v>10400</v>
      </c>
    </row>
    <row r="5053" spans="1:2">
      <c r="A5053" s="46" t="s">
        <v>10401</v>
      </c>
      <c r="B5053" s="46" t="s">
        <v>10402</v>
      </c>
    </row>
    <row r="5054" spans="1:2">
      <c r="A5054" s="46" t="s">
        <v>10403</v>
      </c>
      <c r="B5054" s="46" t="s">
        <v>10404</v>
      </c>
    </row>
    <row r="5055" spans="1:2">
      <c r="A5055" s="46" t="s">
        <v>10405</v>
      </c>
      <c r="B5055" s="46" t="s">
        <v>10406</v>
      </c>
    </row>
    <row r="5056" spans="1:2">
      <c r="A5056" s="46" t="s">
        <v>10407</v>
      </c>
      <c r="B5056" s="46" t="s">
        <v>10408</v>
      </c>
    </row>
    <row r="5057" spans="1:2">
      <c r="A5057" s="46" t="s">
        <v>10409</v>
      </c>
      <c r="B5057" s="46" t="s">
        <v>10410</v>
      </c>
    </row>
    <row r="5058" spans="1:2">
      <c r="A5058" s="46" t="s">
        <v>10411</v>
      </c>
      <c r="B5058" s="46" t="s">
        <v>10412</v>
      </c>
    </row>
    <row r="5059" spans="1:2">
      <c r="A5059" s="46" t="s">
        <v>10413</v>
      </c>
      <c r="B5059" s="46" t="s">
        <v>10414</v>
      </c>
    </row>
    <row r="5060" spans="1:2">
      <c r="A5060" s="46" t="s">
        <v>10415</v>
      </c>
      <c r="B5060" s="46" t="s">
        <v>10416</v>
      </c>
    </row>
    <row r="5061" spans="1:2">
      <c r="A5061" s="46" t="s">
        <v>10417</v>
      </c>
      <c r="B5061" s="46" t="s">
        <v>10418</v>
      </c>
    </row>
    <row r="5062" spans="1:2">
      <c r="A5062" s="46" t="s">
        <v>10419</v>
      </c>
      <c r="B5062" s="46" t="s">
        <v>10420</v>
      </c>
    </row>
    <row r="5063" spans="1:2">
      <c r="A5063" s="46" t="s">
        <v>10421</v>
      </c>
      <c r="B5063" s="46" t="s">
        <v>10422</v>
      </c>
    </row>
    <row r="5064" spans="1:2">
      <c r="A5064" s="46" t="s">
        <v>10423</v>
      </c>
      <c r="B5064" s="46" t="s">
        <v>10424</v>
      </c>
    </row>
    <row r="5065" spans="1:2">
      <c r="A5065" s="46" t="s">
        <v>10425</v>
      </c>
      <c r="B5065" s="46" t="s">
        <v>10426</v>
      </c>
    </row>
    <row r="5066" spans="1:2">
      <c r="A5066" s="46" t="s">
        <v>10427</v>
      </c>
      <c r="B5066" s="46" t="s">
        <v>10428</v>
      </c>
    </row>
    <row r="5067" spans="1:2">
      <c r="A5067" s="46" t="s">
        <v>10429</v>
      </c>
      <c r="B5067" s="46" t="s">
        <v>10430</v>
      </c>
    </row>
    <row r="5068" spans="1:2">
      <c r="A5068" s="46" t="s">
        <v>10431</v>
      </c>
      <c r="B5068" s="46" t="s">
        <v>10432</v>
      </c>
    </row>
    <row r="5069" spans="1:2">
      <c r="A5069" s="46" t="s">
        <v>10433</v>
      </c>
      <c r="B5069" s="46" t="s">
        <v>10434</v>
      </c>
    </row>
    <row r="5070" spans="1:2">
      <c r="A5070" s="46" t="s">
        <v>10435</v>
      </c>
      <c r="B5070" s="46" t="s">
        <v>10436</v>
      </c>
    </row>
    <row r="5071" spans="1:2">
      <c r="A5071" s="46" t="s">
        <v>10437</v>
      </c>
      <c r="B5071" s="46" t="s">
        <v>10438</v>
      </c>
    </row>
    <row r="5072" spans="1:2">
      <c r="A5072" s="46" t="s">
        <v>10439</v>
      </c>
      <c r="B5072" s="46" t="s">
        <v>10440</v>
      </c>
    </row>
    <row r="5073" spans="1:2">
      <c r="A5073" s="46" t="s">
        <v>10441</v>
      </c>
      <c r="B5073" s="46" t="s">
        <v>10442</v>
      </c>
    </row>
    <row r="5074" spans="1:2">
      <c r="A5074" s="46" t="s">
        <v>10443</v>
      </c>
      <c r="B5074" s="46" t="s">
        <v>10444</v>
      </c>
    </row>
    <row r="5075" spans="1:2">
      <c r="A5075" s="46" t="s">
        <v>10445</v>
      </c>
      <c r="B5075" s="46" t="s">
        <v>10446</v>
      </c>
    </row>
    <row r="5076" spans="1:2">
      <c r="A5076" s="46" t="s">
        <v>10447</v>
      </c>
      <c r="B5076" s="46" t="s">
        <v>10448</v>
      </c>
    </row>
    <row r="5077" spans="1:2">
      <c r="A5077" s="46" t="s">
        <v>10449</v>
      </c>
      <c r="B5077" s="46" t="s">
        <v>10450</v>
      </c>
    </row>
    <row r="5078" spans="1:2">
      <c r="A5078" s="46" t="s">
        <v>10451</v>
      </c>
      <c r="B5078" s="46" t="s">
        <v>10452</v>
      </c>
    </row>
    <row r="5079" spans="1:2">
      <c r="A5079" s="46" t="s">
        <v>10453</v>
      </c>
      <c r="B5079" s="46" t="s">
        <v>10454</v>
      </c>
    </row>
    <row r="5080" spans="1:2">
      <c r="A5080" s="46" t="s">
        <v>10455</v>
      </c>
      <c r="B5080" s="46" t="s">
        <v>10456</v>
      </c>
    </row>
    <row r="5081" spans="1:2">
      <c r="A5081" s="46" t="s">
        <v>10457</v>
      </c>
      <c r="B5081" s="46" t="s">
        <v>10458</v>
      </c>
    </row>
    <row r="5082" spans="1:2">
      <c r="A5082" s="46" t="s">
        <v>10459</v>
      </c>
      <c r="B5082" s="46" t="s">
        <v>10460</v>
      </c>
    </row>
    <row r="5083" spans="1:2">
      <c r="A5083" s="46" t="s">
        <v>10461</v>
      </c>
      <c r="B5083" s="46" t="s">
        <v>10462</v>
      </c>
    </row>
    <row r="5084" spans="1:2">
      <c r="A5084" s="46" t="s">
        <v>10463</v>
      </c>
      <c r="B5084" s="46" t="s">
        <v>10464</v>
      </c>
    </row>
    <row r="5085" spans="1:2">
      <c r="A5085" s="46" t="s">
        <v>10465</v>
      </c>
      <c r="B5085" s="46" t="s">
        <v>10466</v>
      </c>
    </row>
    <row r="5086" spans="1:2">
      <c r="A5086" s="46" t="s">
        <v>10467</v>
      </c>
      <c r="B5086" s="46" t="s">
        <v>10468</v>
      </c>
    </row>
    <row r="5087" spans="1:2">
      <c r="A5087" s="46" t="s">
        <v>10469</v>
      </c>
      <c r="B5087" s="46" t="s">
        <v>10470</v>
      </c>
    </row>
    <row r="5088" spans="1:2">
      <c r="A5088" s="46" t="s">
        <v>10471</v>
      </c>
      <c r="B5088" s="46" t="s">
        <v>10472</v>
      </c>
    </row>
    <row r="5089" spans="1:2">
      <c r="A5089" s="46" t="s">
        <v>10473</v>
      </c>
      <c r="B5089" s="46" t="s">
        <v>10474</v>
      </c>
    </row>
    <row r="5090" spans="1:2">
      <c r="A5090" s="46" t="s">
        <v>10475</v>
      </c>
      <c r="B5090" s="46" t="s">
        <v>10476</v>
      </c>
    </row>
    <row r="5091" spans="1:2">
      <c r="A5091" s="46" t="s">
        <v>10477</v>
      </c>
      <c r="B5091" s="46" t="s">
        <v>10478</v>
      </c>
    </row>
    <row r="5092" spans="1:2">
      <c r="A5092" s="46" t="s">
        <v>10479</v>
      </c>
      <c r="B5092" s="46" t="s">
        <v>10480</v>
      </c>
    </row>
    <row r="5093" spans="1:2">
      <c r="A5093" s="46" t="s">
        <v>10481</v>
      </c>
      <c r="B5093" s="46" t="s">
        <v>10482</v>
      </c>
    </row>
    <row r="5094" spans="1:2">
      <c r="A5094" s="46" t="s">
        <v>10483</v>
      </c>
      <c r="B5094" s="46" t="s">
        <v>10484</v>
      </c>
    </row>
    <row r="5095" spans="1:2">
      <c r="A5095" s="46" t="s">
        <v>10485</v>
      </c>
      <c r="B5095" s="46" t="s">
        <v>10486</v>
      </c>
    </row>
    <row r="5096" spans="1:2">
      <c r="A5096" s="46" t="s">
        <v>10487</v>
      </c>
      <c r="B5096" s="46" t="s">
        <v>10488</v>
      </c>
    </row>
    <row r="5097" spans="1:2">
      <c r="A5097" s="46" t="s">
        <v>10489</v>
      </c>
      <c r="B5097" s="46" t="s">
        <v>10490</v>
      </c>
    </row>
    <row r="5098" spans="1:2">
      <c r="A5098" s="46" t="s">
        <v>10491</v>
      </c>
      <c r="B5098" s="46" t="s">
        <v>10492</v>
      </c>
    </row>
    <row r="5099" spans="1:2">
      <c r="A5099" s="46" t="s">
        <v>10493</v>
      </c>
      <c r="B5099" s="46" t="s">
        <v>10494</v>
      </c>
    </row>
    <row r="5100" spans="1:2">
      <c r="A5100" s="46" t="s">
        <v>10495</v>
      </c>
      <c r="B5100" s="46" t="s">
        <v>10496</v>
      </c>
    </row>
    <row r="5101" spans="1:2">
      <c r="A5101" s="46" t="s">
        <v>10497</v>
      </c>
      <c r="B5101" s="46" t="s">
        <v>10498</v>
      </c>
    </row>
    <row r="5102" spans="1:2">
      <c r="A5102" s="46" t="s">
        <v>10499</v>
      </c>
      <c r="B5102" s="46" t="s">
        <v>10500</v>
      </c>
    </row>
    <row r="5103" spans="1:2">
      <c r="A5103" s="46" t="s">
        <v>10501</v>
      </c>
      <c r="B5103" s="46" t="s">
        <v>10502</v>
      </c>
    </row>
    <row r="5104" spans="1:2">
      <c r="A5104" s="46" t="s">
        <v>10503</v>
      </c>
      <c r="B5104" s="46" t="s">
        <v>10504</v>
      </c>
    </row>
    <row r="5105" spans="1:2">
      <c r="A5105" s="46" t="s">
        <v>10505</v>
      </c>
      <c r="B5105" s="46" t="s">
        <v>10506</v>
      </c>
    </row>
    <row r="5106" spans="1:2">
      <c r="A5106" s="46" t="s">
        <v>10507</v>
      </c>
      <c r="B5106" s="46" t="s">
        <v>10508</v>
      </c>
    </row>
    <row r="5107" spans="1:2">
      <c r="A5107" s="46" t="s">
        <v>10509</v>
      </c>
      <c r="B5107" s="46" t="s">
        <v>10510</v>
      </c>
    </row>
    <row r="5108" spans="1:2">
      <c r="A5108" s="46" t="s">
        <v>10511</v>
      </c>
      <c r="B5108" s="46" t="s">
        <v>10512</v>
      </c>
    </row>
    <row r="5109" spans="1:2">
      <c r="A5109" s="46" t="s">
        <v>10513</v>
      </c>
      <c r="B5109" s="46" t="s">
        <v>10514</v>
      </c>
    </row>
    <row r="5110" spans="1:2">
      <c r="A5110" s="46" t="s">
        <v>10515</v>
      </c>
      <c r="B5110" s="46" t="s">
        <v>10516</v>
      </c>
    </row>
    <row r="5111" spans="1:2">
      <c r="A5111" s="46" t="s">
        <v>10517</v>
      </c>
      <c r="B5111" s="46" t="s">
        <v>10518</v>
      </c>
    </row>
    <row r="5112" spans="1:2">
      <c r="A5112" s="46" t="s">
        <v>10519</v>
      </c>
      <c r="B5112" s="46" t="s">
        <v>10520</v>
      </c>
    </row>
    <row r="5113" spans="1:2">
      <c r="A5113" s="46" t="s">
        <v>10521</v>
      </c>
      <c r="B5113" s="46" t="s">
        <v>10522</v>
      </c>
    </row>
    <row r="5114" spans="1:2">
      <c r="A5114" s="46" t="s">
        <v>10523</v>
      </c>
      <c r="B5114" s="46" t="s">
        <v>10524</v>
      </c>
    </row>
    <row r="5115" spans="1:2">
      <c r="A5115" s="46" t="s">
        <v>10525</v>
      </c>
      <c r="B5115" s="46" t="s">
        <v>10526</v>
      </c>
    </row>
    <row r="5116" spans="1:2">
      <c r="A5116" s="46" t="s">
        <v>10527</v>
      </c>
      <c r="B5116" s="46" t="s">
        <v>10528</v>
      </c>
    </row>
    <row r="5117" spans="1:2">
      <c r="A5117" s="46" t="s">
        <v>10529</v>
      </c>
      <c r="B5117" s="46" t="s">
        <v>10530</v>
      </c>
    </row>
    <row r="5118" spans="1:2">
      <c r="A5118" s="46" t="s">
        <v>10531</v>
      </c>
      <c r="B5118" s="46" t="s">
        <v>10532</v>
      </c>
    </row>
    <row r="5119" spans="1:2">
      <c r="A5119" s="46" t="s">
        <v>10533</v>
      </c>
      <c r="B5119" s="46" t="s">
        <v>10534</v>
      </c>
    </row>
    <row r="5120" spans="1:2">
      <c r="A5120" s="46" t="s">
        <v>10535</v>
      </c>
      <c r="B5120" s="46" t="s">
        <v>10536</v>
      </c>
    </row>
    <row r="5121" spans="1:2">
      <c r="A5121" s="46" t="s">
        <v>10537</v>
      </c>
      <c r="B5121" s="46" t="s">
        <v>10538</v>
      </c>
    </row>
    <row r="5122" spans="1:2">
      <c r="A5122" s="46" t="s">
        <v>10539</v>
      </c>
      <c r="B5122" s="46" t="s">
        <v>10540</v>
      </c>
    </row>
    <row r="5123" spans="1:2">
      <c r="A5123" s="46" t="s">
        <v>10541</v>
      </c>
      <c r="B5123" s="46" t="s">
        <v>10542</v>
      </c>
    </row>
    <row r="5124" spans="1:2">
      <c r="A5124" s="46" t="s">
        <v>10543</v>
      </c>
      <c r="B5124" s="46" t="s">
        <v>10544</v>
      </c>
    </row>
    <row r="5125" spans="1:2">
      <c r="A5125" s="46" t="s">
        <v>10545</v>
      </c>
      <c r="B5125" s="46" t="s">
        <v>10546</v>
      </c>
    </row>
    <row r="5126" spans="1:2">
      <c r="A5126" s="46" t="s">
        <v>10547</v>
      </c>
      <c r="B5126" s="46" t="s">
        <v>10548</v>
      </c>
    </row>
    <row r="5127" spans="1:2">
      <c r="A5127" s="46" t="s">
        <v>10549</v>
      </c>
      <c r="B5127" s="46" t="s">
        <v>10550</v>
      </c>
    </row>
    <row r="5128" spans="1:2">
      <c r="A5128" s="46" t="s">
        <v>10551</v>
      </c>
      <c r="B5128" s="46" t="s">
        <v>10552</v>
      </c>
    </row>
    <row r="5129" spans="1:2">
      <c r="A5129" s="46" t="s">
        <v>10553</v>
      </c>
      <c r="B5129" s="46" t="s">
        <v>10554</v>
      </c>
    </row>
    <row r="5130" spans="1:2">
      <c r="A5130" s="46" t="s">
        <v>10555</v>
      </c>
      <c r="B5130" s="46" t="s">
        <v>10556</v>
      </c>
    </row>
    <row r="5131" spans="1:2">
      <c r="A5131" s="46" t="s">
        <v>10557</v>
      </c>
      <c r="B5131" s="46" t="s">
        <v>10558</v>
      </c>
    </row>
    <row r="5132" spans="1:2">
      <c r="A5132" s="46" t="s">
        <v>10559</v>
      </c>
      <c r="B5132" s="46" t="s">
        <v>10560</v>
      </c>
    </row>
    <row r="5133" spans="1:2">
      <c r="A5133" s="46" t="s">
        <v>10561</v>
      </c>
      <c r="B5133" s="46" t="s">
        <v>10562</v>
      </c>
    </row>
    <row r="5134" spans="1:2">
      <c r="A5134" s="46" t="s">
        <v>10563</v>
      </c>
      <c r="B5134" s="46" t="s">
        <v>10564</v>
      </c>
    </row>
    <row r="5135" spans="1:2">
      <c r="A5135" s="46" t="s">
        <v>10565</v>
      </c>
      <c r="B5135" s="46" t="s">
        <v>10566</v>
      </c>
    </row>
    <row r="5136" spans="1:2">
      <c r="A5136" s="46" t="s">
        <v>10567</v>
      </c>
      <c r="B5136" s="46" t="s">
        <v>10568</v>
      </c>
    </row>
    <row r="5137" spans="1:2">
      <c r="A5137" s="46" t="s">
        <v>10569</v>
      </c>
      <c r="B5137" s="46" t="s">
        <v>10570</v>
      </c>
    </row>
    <row r="5138" spans="1:2">
      <c r="A5138" s="46" t="s">
        <v>10571</v>
      </c>
      <c r="B5138" s="46" t="s">
        <v>10572</v>
      </c>
    </row>
    <row r="5139" spans="1:2">
      <c r="A5139" s="46" t="s">
        <v>10573</v>
      </c>
      <c r="B5139" s="46" t="s">
        <v>10574</v>
      </c>
    </row>
    <row r="5140" spans="1:2">
      <c r="A5140" s="46" t="s">
        <v>10575</v>
      </c>
      <c r="B5140" s="46" t="s">
        <v>10576</v>
      </c>
    </row>
    <row r="5141" spans="1:2">
      <c r="A5141" s="46" t="s">
        <v>10577</v>
      </c>
      <c r="B5141" s="46" t="s">
        <v>10578</v>
      </c>
    </row>
    <row r="5142" spans="1:2">
      <c r="A5142" s="46" t="s">
        <v>10579</v>
      </c>
      <c r="B5142" s="46" t="s">
        <v>10580</v>
      </c>
    </row>
    <row r="5143" spans="1:2">
      <c r="A5143" s="46" t="s">
        <v>10581</v>
      </c>
      <c r="B5143" s="46" t="s">
        <v>10582</v>
      </c>
    </row>
    <row r="5144" spans="1:2">
      <c r="A5144" s="46" t="s">
        <v>10583</v>
      </c>
      <c r="B5144" s="46" t="s">
        <v>10584</v>
      </c>
    </row>
    <row r="5145" spans="1:2">
      <c r="A5145" s="46" t="s">
        <v>10585</v>
      </c>
      <c r="B5145" s="46" t="s">
        <v>10586</v>
      </c>
    </row>
    <row r="5146" spans="1:2">
      <c r="A5146" s="46" t="s">
        <v>10587</v>
      </c>
      <c r="B5146" s="46" t="s">
        <v>10588</v>
      </c>
    </row>
    <row r="5147" spans="1:2">
      <c r="A5147" s="46" t="s">
        <v>10589</v>
      </c>
      <c r="B5147" s="46" t="s">
        <v>10590</v>
      </c>
    </row>
    <row r="5148" spans="1:2">
      <c r="A5148" s="46" t="s">
        <v>10591</v>
      </c>
      <c r="B5148" s="46" t="s">
        <v>10592</v>
      </c>
    </row>
    <row r="5149" spans="1:2">
      <c r="A5149" s="46" t="s">
        <v>10593</v>
      </c>
      <c r="B5149" s="46" t="s">
        <v>10594</v>
      </c>
    </row>
    <row r="5150" spans="1:2">
      <c r="A5150" s="46" t="s">
        <v>10595</v>
      </c>
      <c r="B5150" s="46" t="s">
        <v>10596</v>
      </c>
    </row>
    <row r="5151" spans="1:2">
      <c r="A5151" s="46" t="s">
        <v>10597</v>
      </c>
      <c r="B5151" s="46" t="s">
        <v>10598</v>
      </c>
    </row>
    <row r="5152" spans="1:2">
      <c r="A5152" s="46" t="s">
        <v>10599</v>
      </c>
      <c r="B5152" s="46" t="s">
        <v>10600</v>
      </c>
    </row>
    <row r="5153" spans="1:2">
      <c r="A5153" s="46" t="s">
        <v>10601</v>
      </c>
      <c r="B5153" s="46" t="s">
        <v>10602</v>
      </c>
    </row>
    <row r="5154" spans="1:2">
      <c r="A5154" s="46" t="s">
        <v>10603</v>
      </c>
      <c r="B5154" s="46" t="s">
        <v>10604</v>
      </c>
    </row>
    <row r="5155" spans="1:2">
      <c r="A5155" s="46" t="s">
        <v>10605</v>
      </c>
      <c r="B5155" s="46" t="s">
        <v>10606</v>
      </c>
    </row>
    <row r="5156" spans="1:2">
      <c r="A5156" s="46" t="s">
        <v>10607</v>
      </c>
      <c r="B5156" s="46" t="s">
        <v>10608</v>
      </c>
    </row>
    <row r="5157" spans="1:2">
      <c r="A5157" s="46" t="s">
        <v>10609</v>
      </c>
      <c r="B5157" s="46" t="s">
        <v>10610</v>
      </c>
    </row>
    <row r="5158" spans="1:2">
      <c r="A5158" s="46" t="s">
        <v>10611</v>
      </c>
      <c r="B5158" s="46" t="s">
        <v>10612</v>
      </c>
    </row>
    <row r="5159" spans="1:2">
      <c r="A5159" s="46" t="s">
        <v>10613</v>
      </c>
      <c r="B5159" s="46" t="s">
        <v>10614</v>
      </c>
    </row>
    <row r="5160" spans="1:2">
      <c r="A5160" s="46" t="s">
        <v>10615</v>
      </c>
      <c r="B5160" s="46" t="s">
        <v>10616</v>
      </c>
    </row>
    <row r="5161" spans="1:2">
      <c r="A5161" s="46" t="s">
        <v>10617</v>
      </c>
      <c r="B5161" s="46" t="s">
        <v>10618</v>
      </c>
    </row>
    <row r="5162" spans="1:2">
      <c r="A5162" s="46" t="s">
        <v>10619</v>
      </c>
      <c r="B5162" s="46" t="s">
        <v>10620</v>
      </c>
    </row>
    <row r="5163" spans="1:2">
      <c r="A5163" s="46" t="s">
        <v>10621</v>
      </c>
      <c r="B5163" s="46" t="s">
        <v>10622</v>
      </c>
    </row>
    <row r="5164" spans="1:2">
      <c r="A5164" s="46" t="s">
        <v>10623</v>
      </c>
      <c r="B5164" s="46" t="s">
        <v>10624</v>
      </c>
    </row>
    <row r="5165" spans="1:2">
      <c r="A5165" s="46" t="s">
        <v>10625</v>
      </c>
      <c r="B5165" s="46" t="s">
        <v>10626</v>
      </c>
    </row>
    <row r="5166" spans="1:2">
      <c r="A5166" s="46" t="s">
        <v>10627</v>
      </c>
      <c r="B5166" s="46" t="s">
        <v>10628</v>
      </c>
    </row>
    <row r="5167" spans="1:2">
      <c r="A5167" s="46" t="s">
        <v>10629</v>
      </c>
      <c r="B5167" s="46" t="s">
        <v>10630</v>
      </c>
    </row>
    <row r="5168" spans="1:2">
      <c r="A5168" s="46" t="s">
        <v>10631</v>
      </c>
      <c r="B5168" s="46" t="s">
        <v>10632</v>
      </c>
    </row>
    <row r="5169" spans="1:2">
      <c r="A5169" s="46" t="s">
        <v>10633</v>
      </c>
      <c r="B5169" s="46" t="s">
        <v>10634</v>
      </c>
    </row>
    <row r="5170" spans="1:2">
      <c r="A5170" s="46" t="s">
        <v>10635</v>
      </c>
      <c r="B5170" s="46" t="s">
        <v>10636</v>
      </c>
    </row>
    <row r="5171" spans="1:2">
      <c r="A5171" s="46" t="s">
        <v>10637</v>
      </c>
      <c r="B5171" s="46" t="s">
        <v>10638</v>
      </c>
    </row>
    <row r="5172" spans="1:2">
      <c r="A5172" s="46" t="s">
        <v>10639</v>
      </c>
      <c r="B5172" s="46" t="s">
        <v>10640</v>
      </c>
    </row>
    <row r="5173" spans="1:2">
      <c r="A5173" s="46" t="s">
        <v>10641</v>
      </c>
      <c r="B5173" s="46" t="s">
        <v>10642</v>
      </c>
    </row>
    <row r="5174" spans="1:2">
      <c r="A5174" s="46" t="s">
        <v>10643</v>
      </c>
      <c r="B5174" s="46" t="s">
        <v>10644</v>
      </c>
    </row>
    <row r="5175" spans="1:2">
      <c r="A5175" s="46" t="s">
        <v>10645</v>
      </c>
      <c r="B5175" s="46" t="s">
        <v>10646</v>
      </c>
    </row>
    <row r="5176" spans="1:2">
      <c r="A5176" s="46" t="s">
        <v>10647</v>
      </c>
      <c r="B5176" s="46" t="s">
        <v>10648</v>
      </c>
    </row>
    <row r="5177" spans="1:2">
      <c r="A5177" s="46" t="s">
        <v>10649</v>
      </c>
      <c r="B5177" s="46" t="s">
        <v>10650</v>
      </c>
    </row>
    <row r="5178" spans="1:2">
      <c r="A5178" s="46" t="s">
        <v>10651</v>
      </c>
      <c r="B5178" s="46" t="s">
        <v>10652</v>
      </c>
    </row>
    <row r="5179" spans="1:2">
      <c r="A5179" s="46" t="s">
        <v>10653</v>
      </c>
      <c r="B5179" s="46" t="s">
        <v>10654</v>
      </c>
    </row>
    <row r="5180" spans="1:2">
      <c r="A5180" s="46" t="s">
        <v>10655</v>
      </c>
      <c r="B5180" s="46" t="s">
        <v>10656</v>
      </c>
    </row>
    <row r="5181" spans="1:2">
      <c r="A5181" s="46" t="s">
        <v>10657</v>
      </c>
      <c r="B5181" s="46" t="s">
        <v>10658</v>
      </c>
    </row>
    <row r="5182" spans="1:2">
      <c r="A5182" s="46" t="s">
        <v>10659</v>
      </c>
      <c r="B5182" s="46" t="s">
        <v>10660</v>
      </c>
    </row>
    <row r="5183" spans="1:2">
      <c r="A5183" s="46" t="s">
        <v>10661</v>
      </c>
      <c r="B5183" s="46" t="s">
        <v>10662</v>
      </c>
    </row>
    <row r="5184" spans="1:2">
      <c r="A5184" s="46" t="s">
        <v>10663</v>
      </c>
      <c r="B5184" s="46" t="s">
        <v>10664</v>
      </c>
    </row>
    <row r="5185" spans="1:2">
      <c r="A5185" s="46" t="s">
        <v>10665</v>
      </c>
      <c r="B5185" s="46" t="s">
        <v>10666</v>
      </c>
    </row>
    <row r="5186" spans="1:2">
      <c r="A5186" s="46" t="s">
        <v>10667</v>
      </c>
      <c r="B5186" s="46" t="s">
        <v>10668</v>
      </c>
    </row>
    <row r="5187" spans="1:2">
      <c r="A5187" s="46" t="s">
        <v>10669</v>
      </c>
      <c r="B5187" s="46" t="s">
        <v>10670</v>
      </c>
    </row>
    <row r="5188" spans="1:2">
      <c r="A5188" s="46" t="s">
        <v>10671</v>
      </c>
      <c r="B5188" s="46" t="s">
        <v>10672</v>
      </c>
    </row>
    <row r="5189" spans="1:2">
      <c r="A5189" s="46" t="s">
        <v>10673</v>
      </c>
      <c r="B5189" s="46" t="s">
        <v>10674</v>
      </c>
    </row>
    <row r="5190" spans="1:2">
      <c r="A5190" s="46" t="s">
        <v>10675</v>
      </c>
      <c r="B5190" s="46" t="s">
        <v>10676</v>
      </c>
    </row>
    <row r="5191" spans="1:2">
      <c r="A5191" s="46" t="s">
        <v>10677</v>
      </c>
      <c r="B5191" s="46" t="s">
        <v>10678</v>
      </c>
    </row>
    <row r="5192" spans="1:2">
      <c r="A5192" s="46" t="s">
        <v>10679</v>
      </c>
      <c r="B5192" s="46" t="s">
        <v>10680</v>
      </c>
    </row>
    <row r="5193" spans="1:2">
      <c r="A5193" s="46" t="s">
        <v>10681</v>
      </c>
      <c r="B5193" s="46" t="s">
        <v>10682</v>
      </c>
    </row>
    <row r="5194" spans="1:2">
      <c r="A5194" s="46" t="s">
        <v>10683</v>
      </c>
      <c r="B5194" s="46" t="s">
        <v>10684</v>
      </c>
    </row>
    <row r="5195" spans="1:2">
      <c r="A5195" s="46" t="s">
        <v>10685</v>
      </c>
      <c r="B5195" s="46" t="s">
        <v>10686</v>
      </c>
    </row>
    <row r="5196" spans="1:2">
      <c r="A5196" s="46" t="s">
        <v>10687</v>
      </c>
      <c r="B5196" s="46" t="s">
        <v>10688</v>
      </c>
    </row>
    <row r="5197" spans="1:2">
      <c r="A5197" s="46" t="s">
        <v>10689</v>
      </c>
      <c r="B5197" s="46" t="s">
        <v>10690</v>
      </c>
    </row>
    <row r="5198" spans="1:2">
      <c r="A5198" s="46" t="s">
        <v>10691</v>
      </c>
      <c r="B5198" s="46" t="s">
        <v>10692</v>
      </c>
    </row>
    <row r="5199" spans="1:2">
      <c r="A5199" s="46" t="s">
        <v>10693</v>
      </c>
      <c r="B5199" s="46" t="s">
        <v>10694</v>
      </c>
    </row>
    <row r="5200" spans="1:2">
      <c r="A5200" s="46" t="s">
        <v>10695</v>
      </c>
      <c r="B5200" s="46" t="s">
        <v>10696</v>
      </c>
    </row>
    <row r="5201" spans="1:2">
      <c r="A5201" s="46" t="s">
        <v>10697</v>
      </c>
      <c r="B5201" s="46" t="s">
        <v>10698</v>
      </c>
    </row>
    <row r="5202" spans="1:2">
      <c r="A5202" s="46" t="s">
        <v>10699</v>
      </c>
      <c r="B5202" s="46" t="s">
        <v>10700</v>
      </c>
    </row>
    <row r="5203" spans="1:2">
      <c r="A5203" s="46" t="s">
        <v>10701</v>
      </c>
      <c r="B5203" s="46" t="s">
        <v>10702</v>
      </c>
    </row>
    <row r="5204" spans="1:2">
      <c r="A5204" s="46" t="s">
        <v>10703</v>
      </c>
      <c r="B5204" s="46" t="s">
        <v>10704</v>
      </c>
    </row>
    <row r="5205" spans="1:2">
      <c r="A5205" s="46" t="s">
        <v>10705</v>
      </c>
      <c r="B5205" s="46" t="s">
        <v>10706</v>
      </c>
    </row>
    <row r="5206" spans="1:2">
      <c r="A5206" s="46" t="s">
        <v>10707</v>
      </c>
      <c r="B5206" s="46" t="s">
        <v>10708</v>
      </c>
    </row>
    <row r="5207" spans="1:2">
      <c r="A5207" s="46" t="s">
        <v>10709</v>
      </c>
      <c r="B5207" s="46" t="s">
        <v>10710</v>
      </c>
    </row>
    <row r="5208" spans="1:2">
      <c r="A5208" s="46" t="s">
        <v>10711</v>
      </c>
      <c r="B5208" s="46" t="s">
        <v>10712</v>
      </c>
    </row>
    <row r="5209" spans="1:2">
      <c r="A5209" s="46" t="s">
        <v>10713</v>
      </c>
      <c r="B5209" s="46" t="s">
        <v>10714</v>
      </c>
    </row>
    <row r="5210" spans="1:2">
      <c r="A5210" s="46" t="s">
        <v>10715</v>
      </c>
      <c r="B5210" s="46" t="s">
        <v>10716</v>
      </c>
    </row>
    <row r="5211" spans="1:2">
      <c r="A5211" s="46" t="s">
        <v>10717</v>
      </c>
      <c r="B5211" s="46" t="s">
        <v>10718</v>
      </c>
    </row>
    <row r="5212" spans="1:2">
      <c r="A5212" s="46" t="s">
        <v>10719</v>
      </c>
      <c r="B5212" s="46" t="s">
        <v>10720</v>
      </c>
    </row>
    <row r="5213" spans="1:2">
      <c r="A5213" s="46" t="s">
        <v>10721</v>
      </c>
      <c r="B5213" s="46" t="s">
        <v>10722</v>
      </c>
    </row>
    <row r="5214" spans="1:2">
      <c r="A5214" s="46" t="s">
        <v>10723</v>
      </c>
      <c r="B5214" s="46" t="s">
        <v>10724</v>
      </c>
    </row>
    <row r="5215" spans="1:2">
      <c r="A5215" s="46" t="s">
        <v>10725</v>
      </c>
      <c r="B5215" s="46" t="s">
        <v>10726</v>
      </c>
    </row>
    <row r="5216" spans="1:2">
      <c r="A5216" s="46" t="s">
        <v>10727</v>
      </c>
      <c r="B5216" s="46" t="s">
        <v>10728</v>
      </c>
    </row>
    <row r="5217" spans="1:2">
      <c r="A5217" s="46" t="s">
        <v>10729</v>
      </c>
      <c r="B5217" s="46" t="s">
        <v>10730</v>
      </c>
    </row>
    <row r="5218" spans="1:2">
      <c r="A5218" s="46" t="s">
        <v>10731</v>
      </c>
      <c r="B5218" s="46" t="s">
        <v>10732</v>
      </c>
    </row>
    <row r="5219" spans="1:2">
      <c r="A5219" s="46" t="s">
        <v>10733</v>
      </c>
      <c r="B5219" s="46" t="s">
        <v>10734</v>
      </c>
    </row>
    <row r="5220" spans="1:2">
      <c r="A5220" s="46" t="s">
        <v>10735</v>
      </c>
      <c r="B5220" s="46" t="s">
        <v>10736</v>
      </c>
    </row>
    <row r="5221" spans="1:2">
      <c r="A5221" s="46" t="s">
        <v>10737</v>
      </c>
      <c r="B5221" s="46" t="s">
        <v>10738</v>
      </c>
    </row>
    <row r="5222" spans="1:2">
      <c r="A5222" s="46" t="s">
        <v>10739</v>
      </c>
      <c r="B5222" s="46" t="s">
        <v>10740</v>
      </c>
    </row>
    <row r="5223" spans="1:2">
      <c r="A5223" s="46" t="s">
        <v>10741</v>
      </c>
      <c r="B5223" s="46" t="s">
        <v>10742</v>
      </c>
    </row>
    <row r="5224" spans="1:2">
      <c r="A5224" s="46" t="s">
        <v>10743</v>
      </c>
      <c r="B5224" s="46" t="s">
        <v>10744</v>
      </c>
    </row>
    <row r="5225" spans="1:2">
      <c r="A5225" s="46" t="s">
        <v>10745</v>
      </c>
      <c r="B5225" s="46" t="s">
        <v>10746</v>
      </c>
    </row>
    <row r="5226" spans="1:2">
      <c r="A5226" s="46" t="s">
        <v>10747</v>
      </c>
      <c r="B5226" s="46" t="s">
        <v>10748</v>
      </c>
    </row>
    <row r="5227" spans="1:2">
      <c r="A5227" s="46" t="s">
        <v>10749</v>
      </c>
      <c r="B5227" s="46" t="s">
        <v>10750</v>
      </c>
    </row>
    <row r="5228" spans="1:2">
      <c r="A5228" s="46" t="s">
        <v>10751</v>
      </c>
      <c r="B5228" s="46" t="s">
        <v>10752</v>
      </c>
    </row>
    <row r="5229" spans="1:2">
      <c r="A5229" s="46" t="s">
        <v>10753</v>
      </c>
      <c r="B5229" s="46" t="s">
        <v>10754</v>
      </c>
    </row>
    <row r="5230" spans="1:2">
      <c r="A5230" s="46" t="s">
        <v>10755</v>
      </c>
      <c r="B5230" s="46" t="s">
        <v>10756</v>
      </c>
    </row>
    <row r="5231" spans="1:2">
      <c r="A5231" s="46" t="s">
        <v>10757</v>
      </c>
      <c r="B5231" s="46" t="s">
        <v>10758</v>
      </c>
    </row>
    <row r="5232" spans="1:2">
      <c r="A5232" s="46" t="s">
        <v>10759</v>
      </c>
      <c r="B5232" s="46" t="s">
        <v>10760</v>
      </c>
    </row>
    <row r="5233" spans="1:2">
      <c r="A5233" s="46" t="s">
        <v>10761</v>
      </c>
      <c r="B5233" s="46" t="s">
        <v>10762</v>
      </c>
    </row>
    <row r="5234" spans="1:2">
      <c r="A5234" s="46" t="s">
        <v>10763</v>
      </c>
      <c r="B5234" s="46" t="s">
        <v>10764</v>
      </c>
    </row>
    <row r="5235" spans="1:2">
      <c r="A5235" s="46" t="s">
        <v>10765</v>
      </c>
      <c r="B5235" s="46" t="s">
        <v>10766</v>
      </c>
    </row>
    <row r="5236" spans="1:2">
      <c r="A5236" s="46" t="s">
        <v>10767</v>
      </c>
      <c r="B5236" s="46" t="s">
        <v>10768</v>
      </c>
    </row>
    <row r="5237" spans="1:2">
      <c r="A5237" s="46" t="s">
        <v>10769</v>
      </c>
      <c r="B5237" s="46" t="s">
        <v>10770</v>
      </c>
    </row>
    <row r="5238" spans="1:2">
      <c r="A5238" s="46" t="s">
        <v>10771</v>
      </c>
      <c r="B5238" s="46" t="s">
        <v>10772</v>
      </c>
    </row>
    <row r="5239" spans="1:2">
      <c r="A5239" s="46" t="s">
        <v>10773</v>
      </c>
      <c r="B5239" s="46" t="s">
        <v>10774</v>
      </c>
    </row>
    <row r="5240" spans="1:2">
      <c r="A5240" s="46" t="s">
        <v>10775</v>
      </c>
      <c r="B5240" s="46" t="s">
        <v>10776</v>
      </c>
    </row>
    <row r="5241" spans="1:2">
      <c r="A5241" s="46" t="s">
        <v>10777</v>
      </c>
      <c r="B5241" s="46" t="s">
        <v>10778</v>
      </c>
    </row>
    <row r="5242" spans="1:2">
      <c r="A5242" s="46" t="s">
        <v>10779</v>
      </c>
      <c r="B5242" s="46" t="s">
        <v>10780</v>
      </c>
    </row>
    <row r="5243" spans="1:2">
      <c r="A5243" s="46" t="s">
        <v>10781</v>
      </c>
      <c r="B5243" s="46" t="s">
        <v>10782</v>
      </c>
    </row>
    <row r="5244" spans="1:2">
      <c r="A5244" s="46" t="s">
        <v>10783</v>
      </c>
      <c r="B5244" s="46" t="s">
        <v>10784</v>
      </c>
    </row>
    <row r="5245" spans="1:2">
      <c r="A5245" s="46" t="s">
        <v>10785</v>
      </c>
      <c r="B5245" s="46" t="s">
        <v>10786</v>
      </c>
    </row>
    <row r="5246" spans="1:2">
      <c r="A5246" s="46" t="s">
        <v>10787</v>
      </c>
      <c r="B5246" s="46" t="s">
        <v>10788</v>
      </c>
    </row>
    <row r="5247" spans="1:2">
      <c r="A5247" s="46" t="s">
        <v>10789</v>
      </c>
      <c r="B5247" s="46" t="s">
        <v>10790</v>
      </c>
    </row>
    <row r="5248" spans="1:2">
      <c r="A5248" s="46" t="s">
        <v>10791</v>
      </c>
      <c r="B5248" s="46" t="s">
        <v>10792</v>
      </c>
    </row>
    <row r="5249" spans="1:2">
      <c r="A5249" s="46" t="s">
        <v>10793</v>
      </c>
      <c r="B5249" s="46" t="s">
        <v>10794</v>
      </c>
    </row>
    <row r="5250" spans="1:2">
      <c r="A5250" s="46" t="s">
        <v>10795</v>
      </c>
      <c r="B5250" s="46" t="s">
        <v>10796</v>
      </c>
    </row>
    <row r="5251" spans="1:2">
      <c r="A5251" s="46" t="s">
        <v>10797</v>
      </c>
      <c r="B5251" s="46" t="s">
        <v>10798</v>
      </c>
    </row>
    <row r="5252" spans="1:2">
      <c r="A5252" s="46" t="s">
        <v>10799</v>
      </c>
      <c r="B5252" s="46" t="s">
        <v>10800</v>
      </c>
    </row>
    <row r="5253" spans="1:2">
      <c r="A5253" s="46" t="s">
        <v>10801</v>
      </c>
      <c r="B5253" s="46" t="s">
        <v>10802</v>
      </c>
    </row>
    <row r="5254" spans="1:2">
      <c r="A5254" s="46" t="s">
        <v>10803</v>
      </c>
      <c r="B5254" s="46" t="s">
        <v>10804</v>
      </c>
    </row>
    <row r="5255" spans="1:2">
      <c r="A5255" s="46" t="s">
        <v>10805</v>
      </c>
      <c r="B5255" s="46" t="s">
        <v>10806</v>
      </c>
    </row>
    <row r="5256" spans="1:2">
      <c r="A5256" s="46" t="s">
        <v>10807</v>
      </c>
      <c r="B5256" s="46" t="s">
        <v>10808</v>
      </c>
    </row>
    <row r="5257" spans="1:2">
      <c r="A5257" s="46" t="s">
        <v>10809</v>
      </c>
      <c r="B5257" s="46" t="s">
        <v>10810</v>
      </c>
    </row>
    <row r="5258" spans="1:2">
      <c r="A5258" s="46" t="s">
        <v>10811</v>
      </c>
      <c r="B5258" s="46" t="s">
        <v>10812</v>
      </c>
    </row>
    <row r="5259" spans="1:2">
      <c r="A5259" s="46" t="s">
        <v>10813</v>
      </c>
      <c r="B5259" s="46" t="s">
        <v>10814</v>
      </c>
    </row>
    <row r="5260" spans="1:2">
      <c r="A5260" s="46" t="s">
        <v>10815</v>
      </c>
      <c r="B5260" s="46" t="s">
        <v>10816</v>
      </c>
    </row>
    <row r="5261" spans="1:2">
      <c r="A5261" s="46" t="s">
        <v>10817</v>
      </c>
      <c r="B5261" s="46" t="s">
        <v>10818</v>
      </c>
    </row>
    <row r="5262" spans="1:2">
      <c r="A5262" s="46" t="s">
        <v>10819</v>
      </c>
      <c r="B5262" s="46" t="s">
        <v>10820</v>
      </c>
    </row>
    <row r="5263" spans="1:2">
      <c r="A5263" s="46" t="s">
        <v>10821</v>
      </c>
      <c r="B5263" s="46" t="s">
        <v>10822</v>
      </c>
    </row>
    <row r="5264" spans="1:2">
      <c r="A5264" s="46" t="s">
        <v>10823</v>
      </c>
      <c r="B5264" s="46" t="s">
        <v>10824</v>
      </c>
    </row>
    <row r="5265" spans="1:2">
      <c r="A5265" s="46" t="s">
        <v>10825</v>
      </c>
      <c r="B5265" s="46" t="s">
        <v>10826</v>
      </c>
    </row>
    <row r="5266" spans="1:2">
      <c r="A5266" s="46" t="s">
        <v>10827</v>
      </c>
      <c r="B5266" s="46" t="s">
        <v>10828</v>
      </c>
    </row>
    <row r="5267" spans="1:2">
      <c r="A5267" s="46" t="s">
        <v>10829</v>
      </c>
      <c r="B5267" s="46" t="s">
        <v>10830</v>
      </c>
    </row>
    <row r="5268" spans="1:2">
      <c r="A5268" s="46" t="s">
        <v>10831</v>
      </c>
      <c r="B5268" s="46" t="s">
        <v>10832</v>
      </c>
    </row>
    <row r="5269" spans="1:2">
      <c r="A5269" s="46" t="s">
        <v>10833</v>
      </c>
      <c r="B5269" s="46" t="s">
        <v>10834</v>
      </c>
    </row>
    <row r="5270" spans="1:2">
      <c r="A5270" s="46" t="s">
        <v>10835</v>
      </c>
      <c r="B5270" s="46" t="s">
        <v>10836</v>
      </c>
    </row>
    <row r="5271" spans="1:2">
      <c r="A5271" s="46" t="s">
        <v>10837</v>
      </c>
      <c r="B5271" s="46" t="s">
        <v>10838</v>
      </c>
    </row>
    <row r="5272" spans="1:2">
      <c r="A5272" s="46" t="s">
        <v>10839</v>
      </c>
      <c r="B5272" s="46" t="s">
        <v>10840</v>
      </c>
    </row>
    <row r="5273" spans="1:2">
      <c r="A5273" s="46" t="s">
        <v>10841</v>
      </c>
      <c r="B5273" s="46" t="s">
        <v>10842</v>
      </c>
    </row>
    <row r="5274" spans="1:2">
      <c r="A5274" s="46" t="s">
        <v>10843</v>
      </c>
      <c r="B5274" s="46" t="s">
        <v>10844</v>
      </c>
    </row>
    <row r="5275" spans="1:2">
      <c r="A5275" s="46" t="s">
        <v>10845</v>
      </c>
      <c r="B5275" s="46" t="s">
        <v>10846</v>
      </c>
    </row>
    <row r="5276" spans="1:2">
      <c r="A5276" s="46" t="s">
        <v>10847</v>
      </c>
      <c r="B5276" s="46" t="s">
        <v>10848</v>
      </c>
    </row>
    <row r="5277" spans="1:2">
      <c r="A5277" s="46" t="s">
        <v>10849</v>
      </c>
      <c r="B5277" s="46" t="s">
        <v>10850</v>
      </c>
    </row>
    <row r="5278" spans="1:2">
      <c r="A5278" s="46" t="s">
        <v>10851</v>
      </c>
      <c r="B5278" s="46" t="s">
        <v>10852</v>
      </c>
    </row>
    <row r="5279" spans="1:2">
      <c r="A5279" s="46" t="s">
        <v>10853</v>
      </c>
      <c r="B5279" s="46" t="s">
        <v>10854</v>
      </c>
    </row>
    <row r="5280" spans="1:2">
      <c r="A5280" s="46" t="s">
        <v>10855</v>
      </c>
      <c r="B5280" s="46" t="s">
        <v>10856</v>
      </c>
    </row>
    <row r="5281" spans="1:2">
      <c r="A5281" s="46" t="s">
        <v>10857</v>
      </c>
      <c r="B5281" s="46" t="s">
        <v>10858</v>
      </c>
    </row>
    <row r="5282" spans="1:2">
      <c r="A5282" s="46" t="s">
        <v>10859</v>
      </c>
      <c r="B5282" s="46" t="s">
        <v>10860</v>
      </c>
    </row>
    <row r="5283" spans="1:2">
      <c r="A5283" s="46" t="s">
        <v>10861</v>
      </c>
      <c r="B5283" s="46" t="s">
        <v>10862</v>
      </c>
    </row>
    <row r="5284" spans="1:2">
      <c r="A5284" s="46" t="s">
        <v>10863</v>
      </c>
      <c r="B5284" s="46" t="s">
        <v>10864</v>
      </c>
    </row>
    <row r="5285" spans="1:2">
      <c r="A5285" s="46" t="s">
        <v>10865</v>
      </c>
      <c r="B5285" s="46" t="s">
        <v>10866</v>
      </c>
    </row>
    <row r="5286" spans="1:2">
      <c r="A5286" s="46" t="s">
        <v>10867</v>
      </c>
      <c r="B5286" s="46" t="s">
        <v>10868</v>
      </c>
    </row>
    <row r="5287" spans="1:2">
      <c r="A5287" s="46" t="s">
        <v>10869</v>
      </c>
      <c r="B5287" s="46" t="s">
        <v>10870</v>
      </c>
    </row>
    <row r="5288" spans="1:2">
      <c r="A5288" s="46" t="s">
        <v>10871</v>
      </c>
      <c r="B5288" s="46" t="s">
        <v>10872</v>
      </c>
    </row>
    <row r="5289" spans="1:2">
      <c r="A5289" s="46" t="s">
        <v>10873</v>
      </c>
      <c r="B5289" s="46" t="s">
        <v>10874</v>
      </c>
    </row>
    <row r="5290" spans="1:2">
      <c r="A5290" s="46" t="s">
        <v>10875</v>
      </c>
      <c r="B5290" s="46" t="s">
        <v>10876</v>
      </c>
    </row>
    <row r="5291" spans="1:2">
      <c r="A5291" s="46" t="s">
        <v>10877</v>
      </c>
      <c r="B5291" s="46" t="s">
        <v>10878</v>
      </c>
    </row>
    <row r="5292" spans="1:2">
      <c r="A5292" s="46" t="s">
        <v>10879</v>
      </c>
      <c r="B5292" s="46" t="s">
        <v>10880</v>
      </c>
    </row>
    <row r="5293" spans="1:2">
      <c r="A5293" s="46" t="s">
        <v>10881</v>
      </c>
      <c r="B5293" s="46" t="s">
        <v>10882</v>
      </c>
    </row>
    <row r="5294" spans="1:2">
      <c r="A5294" s="46" t="s">
        <v>10883</v>
      </c>
      <c r="B5294" s="46" t="s">
        <v>10884</v>
      </c>
    </row>
    <row r="5295" spans="1:2">
      <c r="A5295" s="46" t="s">
        <v>10885</v>
      </c>
      <c r="B5295" s="46" t="s">
        <v>10886</v>
      </c>
    </row>
    <row r="5296" spans="1:2">
      <c r="A5296" s="46" t="s">
        <v>10887</v>
      </c>
      <c r="B5296" s="46" t="s">
        <v>10888</v>
      </c>
    </row>
    <row r="5297" spans="1:2">
      <c r="A5297" s="46" t="s">
        <v>10889</v>
      </c>
      <c r="B5297" s="46" t="s">
        <v>10890</v>
      </c>
    </row>
    <row r="5298" spans="1:2">
      <c r="A5298" s="46" t="s">
        <v>10891</v>
      </c>
      <c r="B5298" s="46" t="s">
        <v>10892</v>
      </c>
    </row>
    <row r="5299" spans="1:2">
      <c r="A5299" s="46" t="s">
        <v>10893</v>
      </c>
      <c r="B5299" s="46" t="s">
        <v>10894</v>
      </c>
    </row>
    <row r="5300" spans="1:2">
      <c r="A5300" s="46" t="s">
        <v>10895</v>
      </c>
      <c r="B5300" s="46" t="s">
        <v>10896</v>
      </c>
    </row>
    <row r="5301" spans="1:2">
      <c r="A5301" s="46" t="s">
        <v>10897</v>
      </c>
      <c r="B5301" s="46" t="s">
        <v>10898</v>
      </c>
    </row>
    <row r="5302" spans="1:2">
      <c r="A5302" s="46" t="s">
        <v>10899</v>
      </c>
      <c r="B5302" s="46" t="s">
        <v>10900</v>
      </c>
    </row>
    <row r="5303" spans="1:2">
      <c r="A5303" s="46" t="s">
        <v>10901</v>
      </c>
      <c r="B5303" s="46" t="s">
        <v>10902</v>
      </c>
    </row>
    <row r="5304" spans="1:2">
      <c r="A5304" s="46" t="s">
        <v>10903</v>
      </c>
      <c r="B5304" s="46" t="s">
        <v>10904</v>
      </c>
    </row>
    <row r="5305" spans="1:2">
      <c r="A5305" s="46" t="s">
        <v>10905</v>
      </c>
      <c r="B5305" s="46" t="s">
        <v>10906</v>
      </c>
    </row>
    <row r="5306" spans="1:2">
      <c r="A5306" s="46" t="s">
        <v>10907</v>
      </c>
      <c r="B5306" s="46" t="s">
        <v>10908</v>
      </c>
    </row>
    <row r="5307" spans="1:2">
      <c r="A5307" s="46" t="s">
        <v>10909</v>
      </c>
      <c r="B5307" s="46" t="s">
        <v>10910</v>
      </c>
    </row>
    <row r="5308" spans="1:2">
      <c r="A5308" s="46" t="s">
        <v>10911</v>
      </c>
      <c r="B5308" s="46" t="s">
        <v>10912</v>
      </c>
    </row>
    <row r="5309" spans="1:2">
      <c r="A5309" s="46" t="s">
        <v>10913</v>
      </c>
      <c r="B5309" s="46" t="s">
        <v>10914</v>
      </c>
    </row>
    <row r="5310" spans="1:2">
      <c r="A5310" s="46" t="s">
        <v>10915</v>
      </c>
      <c r="B5310" s="46" t="s">
        <v>10916</v>
      </c>
    </row>
    <row r="5311" spans="1:2">
      <c r="A5311" s="46" t="s">
        <v>10917</v>
      </c>
      <c r="B5311" s="46" t="s">
        <v>10918</v>
      </c>
    </row>
    <row r="5312" spans="1:2">
      <c r="A5312" s="46" t="s">
        <v>10919</v>
      </c>
      <c r="B5312" s="46" t="s">
        <v>10920</v>
      </c>
    </row>
    <row r="5313" spans="1:2">
      <c r="A5313" s="46" t="s">
        <v>10921</v>
      </c>
      <c r="B5313" s="46" t="s">
        <v>10922</v>
      </c>
    </row>
    <row r="5314" spans="1:2">
      <c r="A5314" s="46" t="s">
        <v>10923</v>
      </c>
      <c r="B5314" s="46" t="s">
        <v>10924</v>
      </c>
    </row>
    <row r="5315" spans="1:2">
      <c r="A5315" s="46" t="s">
        <v>10925</v>
      </c>
      <c r="B5315" s="46" t="s">
        <v>10926</v>
      </c>
    </row>
    <row r="5316" spans="1:2">
      <c r="A5316" s="46" t="s">
        <v>10927</v>
      </c>
      <c r="B5316" s="46" t="s">
        <v>10928</v>
      </c>
    </row>
    <row r="5317" spans="1:2">
      <c r="A5317" s="46" t="s">
        <v>10929</v>
      </c>
      <c r="B5317" s="46" t="s">
        <v>10930</v>
      </c>
    </row>
    <row r="5318" spans="1:2">
      <c r="A5318" s="46" t="s">
        <v>10931</v>
      </c>
      <c r="B5318" s="46" t="s">
        <v>10932</v>
      </c>
    </row>
    <row r="5319" spans="1:2">
      <c r="A5319" s="46" t="s">
        <v>10933</v>
      </c>
      <c r="B5319" s="46" t="s">
        <v>10934</v>
      </c>
    </row>
    <row r="5320" spans="1:2">
      <c r="A5320" s="46" t="s">
        <v>10935</v>
      </c>
      <c r="B5320" s="46" t="s">
        <v>10936</v>
      </c>
    </row>
    <row r="5321" spans="1:2">
      <c r="A5321" s="46" t="s">
        <v>10937</v>
      </c>
      <c r="B5321" s="46" t="s">
        <v>10938</v>
      </c>
    </row>
    <row r="5322" spans="1:2">
      <c r="A5322" s="46" t="s">
        <v>10939</v>
      </c>
      <c r="B5322" s="46" t="s">
        <v>10940</v>
      </c>
    </row>
    <row r="5323" spans="1:2">
      <c r="A5323" s="46" t="s">
        <v>10941</v>
      </c>
      <c r="B5323" s="46" t="s">
        <v>10942</v>
      </c>
    </row>
    <row r="5324" spans="1:2">
      <c r="A5324" s="46" t="s">
        <v>10943</v>
      </c>
      <c r="B5324" s="46" t="s">
        <v>10944</v>
      </c>
    </row>
    <row r="5325" spans="1:2">
      <c r="A5325" s="46" t="s">
        <v>10945</v>
      </c>
      <c r="B5325" s="46" t="s">
        <v>10946</v>
      </c>
    </row>
    <row r="5326" spans="1:2">
      <c r="A5326" s="46" t="s">
        <v>10947</v>
      </c>
      <c r="B5326" s="46" t="s">
        <v>10948</v>
      </c>
    </row>
    <row r="5327" spans="1:2">
      <c r="A5327" s="46" t="s">
        <v>10949</v>
      </c>
      <c r="B5327" s="46" t="s">
        <v>10950</v>
      </c>
    </row>
    <row r="5328" spans="1:2">
      <c r="A5328" s="46" t="s">
        <v>10951</v>
      </c>
      <c r="B5328" s="46" t="s">
        <v>10952</v>
      </c>
    </row>
    <row r="5329" spans="1:2">
      <c r="A5329" s="46" t="s">
        <v>10953</v>
      </c>
      <c r="B5329" s="46" t="s">
        <v>10954</v>
      </c>
    </row>
    <row r="5330" spans="1:2">
      <c r="A5330" s="46" t="s">
        <v>10955</v>
      </c>
      <c r="B5330" s="46" t="s">
        <v>10956</v>
      </c>
    </row>
    <row r="5331" spans="1:2">
      <c r="A5331" s="46" t="s">
        <v>10957</v>
      </c>
      <c r="B5331" s="46" t="s">
        <v>10958</v>
      </c>
    </row>
    <row r="5332" spans="1:2">
      <c r="A5332" s="46" t="s">
        <v>10959</v>
      </c>
      <c r="B5332" s="46" t="s">
        <v>10960</v>
      </c>
    </row>
    <row r="5333" spans="1:2">
      <c r="A5333" s="46" t="s">
        <v>10961</v>
      </c>
      <c r="B5333" s="46" t="s">
        <v>10962</v>
      </c>
    </row>
    <row r="5334" spans="1:2">
      <c r="A5334" s="46" t="s">
        <v>10963</v>
      </c>
      <c r="B5334" s="46" t="s">
        <v>10964</v>
      </c>
    </row>
    <row r="5335" spans="1:2">
      <c r="A5335" s="46" t="s">
        <v>10965</v>
      </c>
      <c r="B5335" s="46" t="s">
        <v>10966</v>
      </c>
    </row>
    <row r="5336" spans="1:2">
      <c r="A5336" s="46" t="s">
        <v>10967</v>
      </c>
      <c r="B5336" s="46" t="s">
        <v>10968</v>
      </c>
    </row>
    <row r="5337" spans="1:2">
      <c r="A5337" s="46" t="s">
        <v>10969</v>
      </c>
      <c r="B5337" s="46" t="s">
        <v>10970</v>
      </c>
    </row>
    <row r="5338" spans="1:2">
      <c r="A5338" s="46" t="s">
        <v>10971</v>
      </c>
      <c r="B5338" s="46" t="s">
        <v>10972</v>
      </c>
    </row>
    <row r="5339" spans="1:2">
      <c r="A5339" s="46" t="s">
        <v>10973</v>
      </c>
      <c r="B5339" s="46" t="s">
        <v>10974</v>
      </c>
    </row>
    <row r="5340" spans="1:2">
      <c r="A5340" s="46" t="s">
        <v>10975</v>
      </c>
      <c r="B5340" s="46" t="s">
        <v>10976</v>
      </c>
    </row>
    <row r="5341" spans="1:2">
      <c r="A5341" s="46" t="s">
        <v>10977</v>
      </c>
      <c r="B5341" s="46" t="s">
        <v>10978</v>
      </c>
    </row>
    <row r="5342" spans="1:2">
      <c r="A5342" s="46" t="s">
        <v>10979</v>
      </c>
      <c r="B5342" s="46" t="s">
        <v>10980</v>
      </c>
    </row>
    <row r="5343" spans="1:2">
      <c r="A5343" s="46" t="s">
        <v>10981</v>
      </c>
      <c r="B5343" s="46" t="s">
        <v>10982</v>
      </c>
    </row>
    <row r="5344" spans="1:2">
      <c r="A5344" s="46" t="s">
        <v>10983</v>
      </c>
      <c r="B5344" s="46" t="s">
        <v>10984</v>
      </c>
    </row>
    <row r="5345" spans="1:2">
      <c r="A5345" s="46" t="s">
        <v>10985</v>
      </c>
      <c r="B5345" s="46" t="s">
        <v>10986</v>
      </c>
    </row>
    <row r="5346" spans="1:2">
      <c r="A5346" s="46" t="s">
        <v>10987</v>
      </c>
      <c r="B5346" s="46" t="s">
        <v>10988</v>
      </c>
    </row>
    <row r="5347" spans="1:2">
      <c r="A5347" s="46" t="s">
        <v>10989</v>
      </c>
      <c r="B5347" s="46" t="s">
        <v>10990</v>
      </c>
    </row>
    <row r="5348" spans="1:2">
      <c r="A5348" s="46" t="s">
        <v>10991</v>
      </c>
      <c r="B5348" s="46" t="s">
        <v>10992</v>
      </c>
    </row>
    <row r="5349" spans="1:2">
      <c r="A5349" s="46" t="s">
        <v>10993</v>
      </c>
      <c r="B5349" s="46" t="s">
        <v>10994</v>
      </c>
    </row>
    <row r="5350" spans="1:2">
      <c r="A5350" s="46" t="s">
        <v>10995</v>
      </c>
      <c r="B5350" s="46" t="s">
        <v>10996</v>
      </c>
    </row>
    <row r="5351" spans="1:2">
      <c r="A5351" s="46" t="s">
        <v>10997</v>
      </c>
      <c r="B5351" s="46" t="s">
        <v>10998</v>
      </c>
    </row>
    <row r="5352" spans="1:2">
      <c r="A5352" s="46" t="s">
        <v>10999</v>
      </c>
      <c r="B5352" s="46" t="s">
        <v>11000</v>
      </c>
    </row>
    <row r="5353" spans="1:2">
      <c r="A5353" s="46" t="s">
        <v>11001</v>
      </c>
      <c r="B5353" s="46" t="s">
        <v>11002</v>
      </c>
    </row>
    <row r="5354" spans="1:2">
      <c r="A5354" s="46" t="s">
        <v>11003</v>
      </c>
      <c r="B5354" s="46" t="s">
        <v>11004</v>
      </c>
    </row>
    <row r="5355" spans="1:2">
      <c r="A5355" s="46" t="s">
        <v>11005</v>
      </c>
      <c r="B5355" s="46" t="s">
        <v>11006</v>
      </c>
    </row>
    <row r="5356" spans="1:2">
      <c r="A5356" s="46" t="s">
        <v>11007</v>
      </c>
      <c r="B5356" s="46" t="s">
        <v>11008</v>
      </c>
    </row>
    <row r="5357" spans="1:2">
      <c r="A5357" s="46" t="s">
        <v>11009</v>
      </c>
      <c r="B5357" s="46" t="s">
        <v>11010</v>
      </c>
    </row>
    <row r="5358" spans="1:2">
      <c r="A5358" s="46" t="s">
        <v>11011</v>
      </c>
      <c r="B5358" s="46" t="s">
        <v>11012</v>
      </c>
    </row>
    <row r="5359" spans="1:2">
      <c r="A5359" s="46" t="s">
        <v>11013</v>
      </c>
      <c r="B5359" s="46" t="s">
        <v>11014</v>
      </c>
    </row>
    <row r="5360" spans="1:2">
      <c r="A5360" s="46" t="s">
        <v>11015</v>
      </c>
      <c r="B5360" s="46" t="s">
        <v>11016</v>
      </c>
    </row>
    <row r="5361" spans="1:2">
      <c r="A5361" s="46" t="s">
        <v>11017</v>
      </c>
      <c r="B5361" s="46" t="s">
        <v>11018</v>
      </c>
    </row>
    <row r="5362" spans="1:2">
      <c r="A5362" s="46" t="s">
        <v>11019</v>
      </c>
      <c r="B5362" s="46" t="s">
        <v>11020</v>
      </c>
    </row>
    <row r="5363" spans="1:2">
      <c r="A5363" s="46" t="s">
        <v>11021</v>
      </c>
      <c r="B5363" s="46" t="s">
        <v>11022</v>
      </c>
    </row>
    <row r="5364" spans="1:2">
      <c r="A5364" s="46" t="s">
        <v>11023</v>
      </c>
      <c r="B5364" s="46" t="s">
        <v>11024</v>
      </c>
    </row>
    <row r="5365" spans="1:2">
      <c r="A5365" s="46" t="s">
        <v>11025</v>
      </c>
      <c r="B5365" s="46" t="s">
        <v>11026</v>
      </c>
    </row>
    <row r="5366" spans="1:2">
      <c r="A5366" s="46" t="s">
        <v>11027</v>
      </c>
      <c r="B5366" s="46" t="s">
        <v>11028</v>
      </c>
    </row>
    <row r="5367" spans="1:2">
      <c r="A5367" s="46" t="s">
        <v>11029</v>
      </c>
      <c r="B5367" s="46" t="s">
        <v>11030</v>
      </c>
    </row>
    <row r="5368" spans="1:2">
      <c r="A5368" s="46" t="s">
        <v>11031</v>
      </c>
      <c r="B5368" s="46" t="s">
        <v>11032</v>
      </c>
    </row>
    <row r="5369" spans="1:2">
      <c r="A5369" s="46" t="s">
        <v>11033</v>
      </c>
      <c r="B5369" s="46" t="s">
        <v>11034</v>
      </c>
    </row>
    <row r="5370" spans="1:2">
      <c r="A5370" s="46" t="s">
        <v>11035</v>
      </c>
      <c r="B5370" s="46" t="s">
        <v>11036</v>
      </c>
    </row>
    <row r="5371" spans="1:2">
      <c r="A5371" s="46" t="s">
        <v>11037</v>
      </c>
      <c r="B5371" s="46" t="s">
        <v>11038</v>
      </c>
    </row>
    <row r="5372" spans="1:2">
      <c r="A5372" s="46" t="s">
        <v>11039</v>
      </c>
      <c r="B5372" s="46" t="s">
        <v>11040</v>
      </c>
    </row>
    <row r="5373" spans="1:2">
      <c r="A5373" s="46" t="s">
        <v>11041</v>
      </c>
      <c r="B5373" s="46" t="s">
        <v>11042</v>
      </c>
    </row>
    <row r="5374" spans="1:2">
      <c r="A5374" s="46" t="s">
        <v>11043</v>
      </c>
      <c r="B5374" s="46" t="s">
        <v>11044</v>
      </c>
    </row>
    <row r="5375" spans="1:2">
      <c r="A5375" s="46" t="s">
        <v>11045</v>
      </c>
      <c r="B5375" s="46" t="s">
        <v>11046</v>
      </c>
    </row>
    <row r="5376" spans="1:2">
      <c r="A5376" s="46" t="s">
        <v>11047</v>
      </c>
      <c r="B5376" s="46" t="s">
        <v>11048</v>
      </c>
    </row>
    <row r="5377" spans="1:2">
      <c r="A5377" s="46" t="s">
        <v>11049</v>
      </c>
      <c r="B5377" s="46" t="s">
        <v>11050</v>
      </c>
    </row>
    <row r="5378" spans="1:2">
      <c r="A5378" s="46" t="s">
        <v>11051</v>
      </c>
      <c r="B5378" s="46" t="s">
        <v>11052</v>
      </c>
    </row>
    <row r="5379" spans="1:2">
      <c r="A5379" s="46" t="s">
        <v>11053</v>
      </c>
      <c r="B5379" s="46" t="s">
        <v>11054</v>
      </c>
    </row>
    <row r="5380" spans="1:2">
      <c r="A5380" s="46" t="s">
        <v>11055</v>
      </c>
      <c r="B5380" s="46" t="s">
        <v>11056</v>
      </c>
    </row>
    <row r="5381" spans="1:2">
      <c r="A5381" s="46" t="s">
        <v>11057</v>
      </c>
      <c r="B5381" s="46" t="s">
        <v>11058</v>
      </c>
    </row>
    <row r="5382" spans="1:2">
      <c r="A5382" s="46" t="s">
        <v>11059</v>
      </c>
      <c r="B5382" s="46" t="s">
        <v>11060</v>
      </c>
    </row>
    <row r="5383" spans="1:2">
      <c r="A5383" s="46" t="s">
        <v>11061</v>
      </c>
      <c r="B5383" s="46" t="s">
        <v>11062</v>
      </c>
    </row>
    <row r="5384" spans="1:2">
      <c r="A5384" s="46" t="s">
        <v>11063</v>
      </c>
      <c r="B5384" s="46" t="s">
        <v>11064</v>
      </c>
    </row>
    <row r="5385" spans="1:2">
      <c r="A5385" s="46" t="s">
        <v>11065</v>
      </c>
      <c r="B5385" s="46" t="s">
        <v>11066</v>
      </c>
    </row>
    <row r="5386" spans="1:2">
      <c r="A5386" s="46" t="s">
        <v>11067</v>
      </c>
      <c r="B5386" s="46" t="s">
        <v>11068</v>
      </c>
    </row>
    <row r="5387" spans="1:2">
      <c r="A5387" s="46" t="s">
        <v>11069</v>
      </c>
      <c r="B5387" s="46" t="s">
        <v>11070</v>
      </c>
    </row>
    <row r="5388" spans="1:2">
      <c r="A5388" s="46" t="s">
        <v>11071</v>
      </c>
      <c r="B5388" s="46" t="s">
        <v>11072</v>
      </c>
    </row>
    <row r="5389" spans="1:2">
      <c r="A5389" s="46" t="s">
        <v>11073</v>
      </c>
      <c r="B5389" s="46" t="s">
        <v>11074</v>
      </c>
    </row>
    <row r="5390" spans="1:2">
      <c r="A5390" s="46" t="s">
        <v>11075</v>
      </c>
      <c r="B5390" s="46" t="s">
        <v>11076</v>
      </c>
    </row>
    <row r="5391" spans="1:2">
      <c r="A5391" s="46" t="s">
        <v>11077</v>
      </c>
      <c r="B5391" s="46" t="s">
        <v>11078</v>
      </c>
    </row>
    <row r="5392" spans="1:2">
      <c r="A5392" s="46" t="s">
        <v>11079</v>
      </c>
      <c r="B5392" s="46" t="s">
        <v>11080</v>
      </c>
    </row>
    <row r="5393" spans="1:2">
      <c r="A5393" s="46" t="s">
        <v>11081</v>
      </c>
      <c r="B5393" s="46" t="s">
        <v>11082</v>
      </c>
    </row>
    <row r="5394" spans="1:2">
      <c r="A5394" s="46" t="s">
        <v>11083</v>
      </c>
      <c r="B5394" s="46" t="s">
        <v>11084</v>
      </c>
    </row>
    <row r="5395" spans="1:2">
      <c r="A5395" s="46" t="s">
        <v>11085</v>
      </c>
      <c r="B5395" s="46" t="s">
        <v>11086</v>
      </c>
    </row>
    <row r="5396" spans="1:2">
      <c r="A5396" s="46" t="s">
        <v>11087</v>
      </c>
      <c r="B5396" s="46" t="s">
        <v>11088</v>
      </c>
    </row>
    <row r="5397" spans="1:2">
      <c r="A5397" s="46" t="s">
        <v>11089</v>
      </c>
      <c r="B5397" s="46" t="s">
        <v>11090</v>
      </c>
    </row>
    <row r="5398" spans="1:2">
      <c r="A5398" s="46" t="s">
        <v>11091</v>
      </c>
      <c r="B5398" s="46" t="s">
        <v>11092</v>
      </c>
    </row>
    <row r="5399" spans="1:2">
      <c r="A5399" s="46" t="s">
        <v>11093</v>
      </c>
      <c r="B5399" s="46" t="s">
        <v>11094</v>
      </c>
    </row>
    <row r="5400" spans="1:2">
      <c r="A5400" s="46" t="s">
        <v>11095</v>
      </c>
      <c r="B5400" s="46" t="s">
        <v>11096</v>
      </c>
    </row>
    <row r="5401" spans="1:2">
      <c r="A5401" s="46" t="s">
        <v>11097</v>
      </c>
      <c r="B5401" s="46" t="s">
        <v>11098</v>
      </c>
    </row>
    <row r="5402" spans="1:2">
      <c r="A5402" s="46" t="s">
        <v>11099</v>
      </c>
      <c r="B5402" s="46" t="s">
        <v>11100</v>
      </c>
    </row>
    <row r="5403" spans="1:2">
      <c r="A5403" s="46" t="s">
        <v>11101</v>
      </c>
      <c r="B5403" s="46" t="s">
        <v>11102</v>
      </c>
    </row>
    <row r="5404" spans="1:2">
      <c r="A5404" s="46" t="s">
        <v>11103</v>
      </c>
      <c r="B5404" s="46" t="s">
        <v>11104</v>
      </c>
    </row>
    <row r="5405" spans="1:2">
      <c r="A5405" s="46" t="s">
        <v>11105</v>
      </c>
      <c r="B5405" s="46" t="s">
        <v>11106</v>
      </c>
    </row>
    <row r="5406" spans="1:2">
      <c r="A5406" s="46" t="s">
        <v>11107</v>
      </c>
      <c r="B5406" s="46" t="s">
        <v>11108</v>
      </c>
    </row>
    <row r="5407" spans="1:2">
      <c r="A5407" s="46" t="s">
        <v>11109</v>
      </c>
      <c r="B5407" s="46" t="s">
        <v>11110</v>
      </c>
    </row>
    <row r="5408" spans="1:2">
      <c r="A5408" s="46" t="s">
        <v>11111</v>
      </c>
      <c r="B5408" s="46" t="s">
        <v>11112</v>
      </c>
    </row>
    <row r="5409" spans="1:2">
      <c r="A5409" s="46" t="s">
        <v>11113</v>
      </c>
      <c r="B5409" s="46" t="s">
        <v>11114</v>
      </c>
    </row>
    <row r="5410" spans="1:2">
      <c r="A5410" s="46" t="s">
        <v>11115</v>
      </c>
      <c r="B5410" s="46" t="s">
        <v>11116</v>
      </c>
    </row>
    <row r="5411" spans="1:2">
      <c r="A5411" s="46" t="s">
        <v>11117</v>
      </c>
      <c r="B5411" s="46" t="s">
        <v>11118</v>
      </c>
    </row>
    <row r="5412" spans="1:2">
      <c r="A5412" s="46" t="s">
        <v>11119</v>
      </c>
      <c r="B5412" s="46" t="s">
        <v>11120</v>
      </c>
    </row>
    <row r="5413" spans="1:2">
      <c r="A5413" s="46" t="s">
        <v>11121</v>
      </c>
      <c r="B5413" s="46" t="s">
        <v>11122</v>
      </c>
    </row>
    <row r="5414" spans="1:2">
      <c r="A5414" s="46" t="s">
        <v>11123</v>
      </c>
      <c r="B5414" s="46" t="s">
        <v>11124</v>
      </c>
    </row>
    <row r="5415" spans="1:2">
      <c r="A5415" s="46" t="s">
        <v>11125</v>
      </c>
      <c r="B5415" s="46" t="s">
        <v>11126</v>
      </c>
    </row>
    <row r="5416" spans="1:2">
      <c r="A5416" s="46" t="s">
        <v>11127</v>
      </c>
      <c r="B5416" s="46" t="s">
        <v>11128</v>
      </c>
    </row>
    <row r="5417" spans="1:2">
      <c r="A5417" s="46" t="s">
        <v>11129</v>
      </c>
      <c r="B5417" s="46" t="s">
        <v>11130</v>
      </c>
    </row>
    <row r="5418" spans="1:2">
      <c r="A5418" s="46" t="s">
        <v>11131</v>
      </c>
      <c r="B5418" s="46" t="s">
        <v>11132</v>
      </c>
    </row>
    <row r="5419" spans="1:2">
      <c r="A5419" s="46" t="s">
        <v>11133</v>
      </c>
      <c r="B5419" s="46" t="s">
        <v>11134</v>
      </c>
    </row>
    <row r="5420" spans="1:2">
      <c r="A5420" s="46" t="s">
        <v>11135</v>
      </c>
      <c r="B5420" s="46" t="s">
        <v>11136</v>
      </c>
    </row>
    <row r="5421" spans="1:2">
      <c r="A5421" s="46" t="s">
        <v>11137</v>
      </c>
      <c r="B5421" s="46" t="s">
        <v>11138</v>
      </c>
    </row>
    <row r="5422" spans="1:2">
      <c r="A5422" s="46" t="s">
        <v>11139</v>
      </c>
      <c r="B5422" s="46" t="s">
        <v>11140</v>
      </c>
    </row>
    <row r="5423" spans="1:2">
      <c r="A5423" s="46" t="s">
        <v>11141</v>
      </c>
      <c r="B5423" s="46" t="s">
        <v>11142</v>
      </c>
    </row>
    <row r="5424" spans="1:2">
      <c r="A5424" s="46" t="s">
        <v>11143</v>
      </c>
      <c r="B5424" s="46" t="s">
        <v>11144</v>
      </c>
    </row>
    <row r="5425" spans="1:2">
      <c r="A5425" s="46" t="s">
        <v>11145</v>
      </c>
      <c r="B5425" s="46" t="s">
        <v>11146</v>
      </c>
    </row>
    <row r="5426" spans="1:2">
      <c r="A5426" s="46" t="s">
        <v>11147</v>
      </c>
      <c r="B5426" s="46" t="s">
        <v>11148</v>
      </c>
    </row>
    <row r="5427" spans="1:2">
      <c r="A5427" s="46" t="s">
        <v>11149</v>
      </c>
      <c r="B5427" s="46" t="s">
        <v>11150</v>
      </c>
    </row>
    <row r="5428" spans="1:2">
      <c r="A5428" s="46" t="s">
        <v>11151</v>
      </c>
      <c r="B5428" s="46" t="s">
        <v>11152</v>
      </c>
    </row>
    <row r="5429" spans="1:2">
      <c r="A5429" s="46" t="s">
        <v>11153</v>
      </c>
      <c r="B5429" s="46" t="s">
        <v>11154</v>
      </c>
    </row>
    <row r="5430" spans="1:2">
      <c r="A5430" s="46" t="s">
        <v>11155</v>
      </c>
      <c r="B5430" s="46" t="s">
        <v>11156</v>
      </c>
    </row>
    <row r="5431" spans="1:2">
      <c r="A5431" s="46" t="s">
        <v>11157</v>
      </c>
      <c r="B5431" s="46" t="s">
        <v>11158</v>
      </c>
    </row>
    <row r="5432" spans="1:2">
      <c r="A5432" s="46" t="s">
        <v>11159</v>
      </c>
      <c r="B5432" s="46" t="s">
        <v>11160</v>
      </c>
    </row>
    <row r="5433" spans="1:2">
      <c r="A5433" s="46" t="s">
        <v>11161</v>
      </c>
      <c r="B5433" s="46" t="s">
        <v>11162</v>
      </c>
    </row>
    <row r="5434" spans="1:2">
      <c r="A5434" s="46" t="s">
        <v>11163</v>
      </c>
      <c r="B5434" s="46" t="s">
        <v>11164</v>
      </c>
    </row>
    <row r="5435" spans="1:2">
      <c r="A5435" s="46" t="s">
        <v>11165</v>
      </c>
      <c r="B5435" s="46" t="s">
        <v>11166</v>
      </c>
    </row>
    <row r="5436" spans="1:2">
      <c r="A5436" s="46" t="s">
        <v>11167</v>
      </c>
      <c r="B5436" s="46" t="s">
        <v>11168</v>
      </c>
    </row>
    <row r="5437" spans="1:2">
      <c r="A5437" s="46" t="s">
        <v>11169</v>
      </c>
      <c r="B5437" s="46" t="s">
        <v>11170</v>
      </c>
    </row>
    <row r="5438" spans="1:2">
      <c r="A5438" s="46" t="s">
        <v>11171</v>
      </c>
      <c r="B5438" s="46" t="s">
        <v>11172</v>
      </c>
    </row>
    <row r="5439" spans="1:2">
      <c r="A5439" s="46" t="s">
        <v>11173</v>
      </c>
      <c r="B5439" s="46" t="s">
        <v>11174</v>
      </c>
    </row>
    <row r="5440" spans="1:2">
      <c r="A5440" s="46" t="s">
        <v>11175</v>
      </c>
      <c r="B5440" s="46" t="s">
        <v>11176</v>
      </c>
    </row>
    <row r="5441" spans="1:2">
      <c r="A5441" s="46" t="s">
        <v>11177</v>
      </c>
      <c r="B5441" s="46" t="s">
        <v>11178</v>
      </c>
    </row>
    <row r="5442" spans="1:2">
      <c r="A5442" s="46" t="s">
        <v>11179</v>
      </c>
      <c r="B5442" s="46" t="s">
        <v>11180</v>
      </c>
    </row>
    <row r="5443" spans="1:2">
      <c r="A5443" s="46" t="s">
        <v>11181</v>
      </c>
      <c r="B5443" s="46" t="s">
        <v>11182</v>
      </c>
    </row>
    <row r="5444" spans="1:2">
      <c r="A5444" s="46" t="s">
        <v>11183</v>
      </c>
      <c r="B5444" s="46" t="s">
        <v>11184</v>
      </c>
    </row>
    <row r="5445" spans="1:2">
      <c r="A5445" s="46" t="s">
        <v>11185</v>
      </c>
      <c r="B5445" s="46" t="s">
        <v>11186</v>
      </c>
    </row>
    <row r="5446" spans="1:2">
      <c r="A5446" s="46" t="s">
        <v>11187</v>
      </c>
      <c r="B5446" s="46" t="s">
        <v>11188</v>
      </c>
    </row>
    <row r="5447" spans="1:2">
      <c r="A5447" s="46" t="s">
        <v>11189</v>
      </c>
      <c r="B5447" s="46" t="s">
        <v>11190</v>
      </c>
    </row>
    <row r="5448" spans="1:2">
      <c r="A5448" s="46" t="s">
        <v>11191</v>
      </c>
      <c r="B5448" s="46" t="s">
        <v>11192</v>
      </c>
    </row>
    <row r="5449" spans="1:2">
      <c r="A5449" s="46" t="s">
        <v>11193</v>
      </c>
      <c r="B5449" s="46" t="s">
        <v>11194</v>
      </c>
    </row>
    <row r="5450" spans="1:2">
      <c r="A5450" s="46" t="s">
        <v>11195</v>
      </c>
      <c r="B5450" s="46" t="s">
        <v>11196</v>
      </c>
    </row>
    <row r="5451" spans="1:2">
      <c r="A5451" s="46" t="s">
        <v>11197</v>
      </c>
      <c r="B5451" s="46" t="s">
        <v>11198</v>
      </c>
    </row>
    <row r="5452" spans="1:2">
      <c r="A5452" s="46" t="s">
        <v>11199</v>
      </c>
      <c r="B5452" s="46" t="s">
        <v>11200</v>
      </c>
    </row>
    <row r="5453" spans="1:2">
      <c r="A5453" s="46" t="s">
        <v>11201</v>
      </c>
      <c r="B5453" s="46" t="s">
        <v>11202</v>
      </c>
    </row>
    <row r="5454" spans="1:2">
      <c r="A5454" s="46" t="s">
        <v>11203</v>
      </c>
      <c r="B5454" s="46" t="s">
        <v>11204</v>
      </c>
    </row>
    <row r="5455" spans="1:2">
      <c r="A5455" s="46" t="s">
        <v>11205</v>
      </c>
      <c r="B5455" s="46" t="s">
        <v>11206</v>
      </c>
    </row>
    <row r="5456" spans="1:2">
      <c r="A5456" s="46" t="s">
        <v>11207</v>
      </c>
      <c r="B5456" s="46" t="s">
        <v>11208</v>
      </c>
    </row>
    <row r="5457" spans="1:2">
      <c r="A5457" s="46" t="s">
        <v>11209</v>
      </c>
      <c r="B5457" s="46" t="s">
        <v>11210</v>
      </c>
    </row>
    <row r="5458" spans="1:2">
      <c r="A5458" s="46" t="s">
        <v>11211</v>
      </c>
      <c r="B5458" s="46" t="s">
        <v>11212</v>
      </c>
    </row>
    <row r="5459" spans="1:2">
      <c r="A5459" s="46" t="s">
        <v>11213</v>
      </c>
      <c r="B5459" s="46" t="s">
        <v>11214</v>
      </c>
    </row>
    <row r="5460" spans="1:2">
      <c r="A5460" s="46" t="s">
        <v>11215</v>
      </c>
      <c r="B5460" s="46" t="s">
        <v>11216</v>
      </c>
    </row>
    <row r="5461" spans="1:2">
      <c r="A5461" s="46" t="s">
        <v>11217</v>
      </c>
      <c r="B5461" s="46" t="s">
        <v>11218</v>
      </c>
    </row>
    <row r="5462" spans="1:2">
      <c r="A5462" s="46" t="s">
        <v>11219</v>
      </c>
      <c r="B5462" s="46" t="s">
        <v>11220</v>
      </c>
    </row>
    <row r="5463" spans="1:2">
      <c r="A5463" s="46" t="s">
        <v>11221</v>
      </c>
      <c r="B5463" s="46" t="s">
        <v>11222</v>
      </c>
    </row>
    <row r="5464" spans="1:2">
      <c r="A5464" s="46" t="s">
        <v>11223</v>
      </c>
      <c r="B5464" s="46" t="s">
        <v>11224</v>
      </c>
    </row>
    <row r="5465" spans="1:2">
      <c r="A5465" s="46" t="s">
        <v>11225</v>
      </c>
      <c r="B5465" s="46" t="s">
        <v>11226</v>
      </c>
    </row>
    <row r="5466" spans="1:2">
      <c r="A5466" s="46" t="s">
        <v>11227</v>
      </c>
      <c r="B5466" s="46" t="s">
        <v>11228</v>
      </c>
    </row>
    <row r="5467" spans="1:2">
      <c r="A5467" s="46" t="s">
        <v>11229</v>
      </c>
      <c r="B5467" s="46" t="s">
        <v>11230</v>
      </c>
    </row>
    <row r="5468" spans="1:2">
      <c r="A5468" s="46" t="s">
        <v>11231</v>
      </c>
      <c r="B5468" s="46" t="s">
        <v>11232</v>
      </c>
    </row>
    <row r="5469" spans="1:2">
      <c r="A5469" s="46" t="s">
        <v>11233</v>
      </c>
      <c r="B5469" s="46" t="s">
        <v>11234</v>
      </c>
    </row>
    <row r="5470" spans="1:2">
      <c r="A5470" s="46" t="s">
        <v>11235</v>
      </c>
      <c r="B5470" s="46" t="s">
        <v>11236</v>
      </c>
    </row>
    <row r="5471" spans="1:2">
      <c r="A5471" s="46" t="s">
        <v>11237</v>
      </c>
      <c r="B5471" s="46" t="s">
        <v>11238</v>
      </c>
    </row>
    <row r="5472" spans="1:2">
      <c r="A5472" s="46" t="s">
        <v>11239</v>
      </c>
      <c r="B5472" s="46" t="s">
        <v>11240</v>
      </c>
    </row>
    <row r="5473" spans="1:2">
      <c r="A5473" s="46" t="s">
        <v>11241</v>
      </c>
      <c r="B5473" s="46" t="s">
        <v>11242</v>
      </c>
    </row>
    <row r="5474" spans="1:2">
      <c r="A5474" s="46" t="s">
        <v>11243</v>
      </c>
      <c r="B5474" s="46" t="s">
        <v>11244</v>
      </c>
    </row>
    <row r="5475" spans="1:2">
      <c r="A5475" s="46" t="s">
        <v>11245</v>
      </c>
      <c r="B5475" s="46" t="s">
        <v>11246</v>
      </c>
    </row>
    <row r="5476" spans="1:2">
      <c r="A5476" s="46" t="s">
        <v>11247</v>
      </c>
      <c r="B5476" s="46" t="s">
        <v>11248</v>
      </c>
    </row>
    <row r="5477" spans="1:2">
      <c r="A5477" s="46" t="s">
        <v>11249</v>
      </c>
      <c r="B5477" s="46" t="s">
        <v>11250</v>
      </c>
    </row>
    <row r="5478" spans="1:2">
      <c r="A5478" s="46" t="s">
        <v>11251</v>
      </c>
      <c r="B5478" s="46" t="s">
        <v>11252</v>
      </c>
    </row>
    <row r="5479" spans="1:2">
      <c r="A5479" s="46" t="s">
        <v>11253</v>
      </c>
      <c r="B5479" s="46" t="s">
        <v>11254</v>
      </c>
    </row>
    <row r="5480" spans="1:2">
      <c r="A5480" s="46" t="s">
        <v>11255</v>
      </c>
      <c r="B5480" s="46" t="s">
        <v>11256</v>
      </c>
    </row>
    <row r="5481" spans="1:2">
      <c r="A5481" s="46" t="s">
        <v>11257</v>
      </c>
      <c r="B5481" s="46" t="s">
        <v>11258</v>
      </c>
    </row>
    <row r="5482" spans="1:2">
      <c r="A5482" s="46" t="s">
        <v>11259</v>
      </c>
      <c r="B5482" s="46" t="s">
        <v>11260</v>
      </c>
    </row>
    <row r="5483" spans="1:2">
      <c r="A5483" s="46" t="s">
        <v>11261</v>
      </c>
      <c r="B5483" s="46" t="s">
        <v>11262</v>
      </c>
    </row>
    <row r="5484" spans="1:2">
      <c r="A5484" s="46" t="s">
        <v>11263</v>
      </c>
      <c r="B5484" s="46" t="s">
        <v>11264</v>
      </c>
    </row>
    <row r="5485" spans="1:2">
      <c r="A5485" s="46" t="s">
        <v>11265</v>
      </c>
      <c r="B5485" s="46" t="s">
        <v>11266</v>
      </c>
    </row>
    <row r="5486" spans="1:2">
      <c r="A5486" s="46" t="s">
        <v>11267</v>
      </c>
      <c r="B5486" s="46" t="s">
        <v>11268</v>
      </c>
    </row>
    <row r="5487" spans="1:2">
      <c r="A5487" s="46" t="s">
        <v>11269</v>
      </c>
      <c r="B5487" s="46" t="s">
        <v>11270</v>
      </c>
    </row>
    <row r="5488" spans="1:2">
      <c r="A5488" s="46" t="s">
        <v>11271</v>
      </c>
      <c r="B5488" s="46" t="s">
        <v>11272</v>
      </c>
    </row>
    <row r="5489" spans="1:2">
      <c r="A5489" s="46" t="s">
        <v>11273</v>
      </c>
      <c r="B5489" s="46" t="s">
        <v>11274</v>
      </c>
    </row>
    <row r="5490" spans="1:2">
      <c r="A5490" s="46" t="s">
        <v>11275</v>
      </c>
      <c r="B5490" s="46" t="s">
        <v>11276</v>
      </c>
    </row>
    <row r="5491" spans="1:2">
      <c r="A5491" s="46" t="s">
        <v>11277</v>
      </c>
      <c r="B5491" s="46" t="s">
        <v>11278</v>
      </c>
    </row>
    <row r="5492" spans="1:2">
      <c r="A5492" s="46" t="s">
        <v>11279</v>
      </c>
      <c r="B5492" s="46" t="s">
        <v>11280</v>
      </c>
    </row>
    <row r="5493" spans="1:2">
      <c r="A5493" s="46" t="s">
        <v>11281</v>
      </c>
      <c r="B5493" s="46" t="s">
        <v>11282</v>
      </c>
    </row>
    <row r="5494" spans="1:2">
      <c r="A5494" s="46" t="s">
        <v>11283</v>
      </c>
      <c r="B5494" s="46" t="s">
        <v>11284</v>
      </c>
    </row>
    <row r="5495" spans="1:2">
      <c r="A5495" s="46" t="s">
        <v>11285</v>
      </c>
      <c r="B5495" s="46" t="s">
        <v>11286</v>
      </c>
    </row>
    <row r="5496" spans="1:2">
      <c r="A5496" s="46" t="s">
        <v>11287</v>
      </c>
      <c r="B5496" s="46" t="s">
        <v>11288</v>
      </c>
    </row>
    <row r="5497" spans="1:2">
      <c r="A5497" s="46" t="s">
        <v>11289</v>
      </c>
      <c r="B5497" s="46" t="s">
        <v>11290</v>
      </c>
    </row>
    <row r="5498" spans="1:2">
      <c r="A5498" s="46" t="s">
        <v>11291</v>
      </c>
      <c r="B5498" s="46" t="s">
        <v>11292</v>
      </c>
    </row>
    <row r="5499" spans="1:2">
      <c r="A5499" s="46" t="s">
        <v>11293</v>
      </c>
      <c r="B5499" s="46" t="s">
        <v>11294</v>
      </c>
    </row>
    <row r="5500" spans="1:2">
      <c r="A5500" s="46" t="s">
        <v>11295</v>
      </c>
      <c r="B5500" s="46" t="s">
        <v>11296</v>
      </c>
    </row>
    <row r="5501" spans="1:2">
      <c r="A5501" s="46" t="s">
        <v>11297</v>
      </c>
      <c r="B5501" s="46" t="s">
        <v>11298</v>
      </c>
    </row>
    <row r="5502" spans="1:2">
      <c r="A5502" s="46" t="s">
        <v>11299</v>
      </c>
      <c r="B5502" s="46" t="s">
        <v>11300</v>
      </c>
    </row>
    <row r="5503" spans="1:2">
      <c r="A5503" s="46" t="s">
        <v>11301</v>
      </c>
      <c r="B5503" s="46" t="s">
        <v>11302</v>
      </c>
    </row>
    <row r="5504" spans="1:2">
      <c r="A5504" s="46" t="s">
        <v>11303</v>
      </c>
      <c r="B5504" s="46" t="s">
        <v>11304</v>
      </c>
    </row>
    <row r="5505" spans="1:2">
      <c r="A5505" s="46" t="s">
        <v>11305</v>
      </c>
      <c r="B5505" s="46" t="s">
        <v>11306</v>
      </c>
    </row>
    <row r="5506" spans="1:2">
      <c r="A5506" s="46" t="s">
        <v>11307</v>
      </c>
      <c r="B5506" s="46" t="s">
        <v>11308</v>
      </c>
    </row>
    <row r="5507" spans="1:2">
      <c r="A5507" s="46" t="s">
        <v>11309</v>
      </c>
      <c r="B5507" s="46" t="s">
        <v>11310</v>
      </c>
    </row>
    <row r="5508" spans="1:2">
      <c r="A5508" s="46" t="s">
        <v>11311</v>
      </c>
      <c r="B5508" s="46" t="s">
        <v>11312</v>
      </c>
    </row>
    <row r="5509" spans="1:2">
      <c r="A5509" s="46" t="s">
        <v>11313</v>
      </c>
      <c r="B5509" s="46" t="s">
        <v>11314</v>
      </c>
    </row>
    <row r="5510" spans="1:2">
      <c r="A5510" s="46" t="s">
        <v>11315</v>
      </c>
      <c r="B5510" s="46" t="s">
        <v>11316</v>
      </c>
    </row>
    <row r="5511" spans="1:2">
      <c r="A5511" s="46" t="s">
        <v>11317</v>
      </c>
      <c r="B5511" s="46" t="s">
        <v>11318</v>
      </c>
    </row>
    <row r="5512" spans="1:2">
      <c r="A5512" s="46" t="s">
        <v>11319</v>
      </c>
      <c r="B5512" s="46" t="s">
        <v>11320</v>
      </c>
    </row>
    <row r="5513" spans="1:2">
      <c r="A5513" s="46" t="s">
        <v>11321</v>
      </c>
      <c r="B5513" s="46" t="s">
        <v>11322</v>
      </c>
    </row>
    <row r="5514" spans="1:2">
      <c r="A5514" s="46" t="s">
        <v>11323</v>
      </c>
      <c r="B5514" s="46" t="s">
        <v>11324</v>
      </c>
    </row>
    <row r="5515" spans="1:2">
      <c r="A5515" s="46" t="s">
        <v>11325</v>
      </c>
      <c r="B5515" s="46" t="s">
        <v>11326</v>
      </c>
    </row>
    <row r="5516" spans="1:2">
      <c r="A5516" s="46" t="s">
        <v>11327</v>
      </c>
      <c r="B5516" s="46" t="s">
        <v>11328</v>
      </c>
    </row>
    <row r="5517" spans="1:2">
      <c r="A5517" s="46" t="s">
        <v>11329</v>
      </c>
      <c r="B5517" s="46" t="s">
        <v>11330</v>
      </c>
    </row>
    <row r="5518" spans="1:2">
      <c r="A5518" s="46" t="s">
        <v>11331</v>
      </c>
      <c r="B5518" s="46" t="s">
        <v>11332</v>
      </c>
    </row>
    <row r="5519" spans="1:2">
      <c r="A5519" s="46" t="s">
        <v>11333</v>
      </c>
      <c r="B5519" s="46" t="s">
        <v>11334</v>
      </c>
    </row>
    <row r="5520" spans="1:2">
      <c r="A5520" s="46" t="s">
        <v>11335</v>
      </c>
      <c r="B5520" s="46" t="s">
        <v>11336</v>
      </c>
    </row>
    <row r="5521" spans="1:2">
      <c r="A5521" s="46" t="s">
        <v>11337</v>
      </c>
      <c r="B5521" s="46" t="s">
        <v>11338</v>
      </c>
    </row>
    <row r="5522" spans="1:2">
      <c r="A5522" s="46" t="s">
        <v>11339</v>
      </c>
      <c r="B5522" s="46" t="s">
        <v>11340</v>
      </c>
    </row>
    <row r="5523" spans="1:2">
      <c r="A5523" s="46" t="s">
        <v>11341</v>
      </c>
      <c r="B5523" s="46" t="s">
        <v>11342</v>
      </c>
    </row>
    <row r="5524" spans="1:2">
      <c r="A5524" s="46" t="s">
        <v>11343</v>
      </c>
      <c r="B5524" s="46" t="s">
        <v>11344</v>
      </c>
    </row>
    <row r="5525" spans="1:2">
      <c r="A5525" s="46" t="s">
        <v>11345</v>
      </c>
      <c r="B5525" s="46" t="s">
        <v>11346</v>
      </c>
    </row>
    <row r="5526" spans="1:2">
      <c r="A5526" s="46" t="s">
        <v>11347</v>
      </c>
      <c r="B5526" s="46" t="s">
        <v>11348</v>
      </c>
    </row>
    <row r="5527" spans="1:2">
      <c r="A5527" s="46" t="s">
        <v>11349</v>
      </c>
      <c r="B5527" s="46" t="s">
        <v>11350</v>
      </c>
    </row>
    <row r="5528" spans="1:2">
      <c r="A5528" s="46" t="s">
        <v>11351</v>
      </c>
      <c r="B5528" s="46" t="s">
        <v>11352</v>
      </c>
    </row>
    <row r="5529" spans="1:2">
      <c r="A5529" s="46" t="s">
        <v>11353</v>
      </c>
      <c r="B5529" s="46" t="s">
        <v>11354</v>
      </c>
    </row>
    <row r="5530" spans="1:2">
      <c r="A5530" s="46" t="s">
        <v>11355</v>
      </c>
      <c r="B5530" s="46" t="s">
        <v>11356</v>
      </c>
    </row>
    <row r="5531" spans="1:2">
      <c r="A5531" s="46" t="s">
        <v>11357</v>
      </c>
      <c r="B5531" s="46" t="s">
        <v>11358</v>
      </c>
    </row>
    <row r="5532" spans="1:2">
      <c r="A5532" s="46" t="s">
        <v>11359</v>
      </c>
      <c r="B5532" s="46" t="s">
        <v>11360</v>
      </c>
    </row>
    <row r="5533" spans="1:2">
      <c r="A5533" s="46" t="s">
        <v>11361</v>
      </c>
      <c r="B5533" s="46" t="s">
        <v>11362</v>
      </c>
    </row>
    <row r="5534" spans="1:2">
      <c r="A5534" s="46" t="s">
        <v>11363</v>
      </c>
      <c r="B5534" s="46" t="s">
        <v>11364</v>
      </c>
    </row>
    <row r="5535" spans="1:2">
      <c r="A5535" s="46" t="s">
        <v>11365</v>
      </c>
      <c r="B5535" s="46" t="s">
        <v>11366</v>
      </c>
    </row>
    <row r="5536" spans="1:2">
      <c r="A5536" s="46" t="s">
        <v>11367</v>
      </c>
      <c r="B5536" s="46" t="s">
        <v>11368</v>
      </c>
    </row>
    <row r="5537" spans="1:2">
      <c r="A5537" s="46" t="s">
        <v>11369</v>
      </c>
      <c r="B5537" s="46" t="s">
        <v>11370</v>
      </c>
    </row>
    <row r="5538" spans="1:2">
      <c r="A5538" s="46" t="s">
        <v>11371</v>
      </c>
      <c r="B5538" s="46" t="s">
        <v>11372</v>
      </c>
    </row>
    <row r="5539" spans="1:2">
      <c r="A5539" s="46" t="s">
        <v>11373</v>
      </c>
      <c r="B5539" s="46" t="s">
        <v>11374</v>
      </c>
    </row>
    <row r="5540" spans="1:2">
      <c r="A5540" s="46" t="s">
        <v>11375</v>
      </c>
      <c r="B5540" s="46" t="s">
        <v>11376</v>
      </c>
    </row>
    <row r="5541" spans="1:2">
      <c r="A5541" s="46" t="s">
        <v>11377</v>
      </c>
      <c r="B5541" s="46" t="s">
        <v>11378</v>
      </c>
    </row>
    <row r="5542" spans="1:2">
      <c r="A5542" s="46" t="s">
        <v>11379</v>
      </c>
      <c r="B5542" s="46" t="s">
        <v>11380</v>
      </c>
    </row>
    <row r="5543" spans="1:2">
      <c r="A5543" s="46" t="s">
        <v>11381</v>
      </c>
      <c r="B5543" s="46" t="s">
        <v>11382</v>
      </c>
    </row>
    <row r="5544" spans="1:2">
      <c r="A5544" s="46" t="s">
        <v>11383</v>
      </c>
      <c r="B5544" s="46" t="s">
        <v>11384</v>
      </c>
    </row>
    <row r="5545" spans="1:2">
      <c r="A5545" s="46" t="s">
        <v>11385</v>
      </c>
      <c r="B5545" s="46" t="s">
        <v>11386</v>
      </c>
    </row>
    <row r="5546" spans="1:2">
      <c r="A5546" s="46" t="s">
        <v>11387</v>
      </c>
      <c r="B5546" s="46" t="s">
        <v>11388</v>
      </c>
    </row>
    <row r="5547" spans="1:2">
      <c r="A5547" s="46" t="s">
        <v>11389</v>
      </c>
      <c r="B5547" s="46" t="s">
        <v>11390</v>
      </c>
    </row>
    <row r="5548" spans="1:2">
      <c r="A5548" s="46" t="s">
        <v>11391</v>
      </c>
      <c r="B5548" s="46" t="s">
        <v>11392</v>
      </c>
    </row>
    <row r="5549" spans="1:2">
      <c r="A5549" s="46" t="s">
        <v>11393</v>
      </c>
      <c r="B5549" s="46" t="s">
        <v>11394</v>
      </c>
    </row>
    <row r="5550" spans="1:2">
      <c r="A5550" s="46" t="s">
        <v>11395</v>
      </c>
      <c r="B5550" s="46" t="s">
        <v>11396</v>
      </c>
    </row>
    <row r="5551" spans="1:2">
      <c r="A5551" s="46" t="s">
        <v>11397</v>
      </c>
      <c r="B5551" s="46" t="s">
        <v>11398</v>
      </c>
    </row>
    <row r="5552" spans="1:2">
      <c r="A5552" s="46" t="s">
        <v>11399</v>
      </c>
      <c r="B5552" s="46" t="s">
        <v>11400</v>
      </c>
    </row>
    <row r="5553" spans="1:2">
      <c r="A5553" s="46" t="s">
        <v>11401</v>
      </c>
      <c r="B5553" s="46" t="s">
        <v>11402</v>
      </c>
    </row>
    <row r="5554" spans="1:2">
      <c r="A5554" s="46" t="s">
        <v>11403</v>
      </c>
      <c r="B5554" s="46" t="s">
        <v>11404</v>
      </c>
    </row>
    <row r="5555" spans="1:2">
      <c r="A5555" s="46" t="s">
        <v>11405</v>
      </c>
      <c r="B5555" s="46" t="s">
        <v>11406</v>
      </c>
    </row>
    <row r="5556" spans="1:2">
      <c r="A5556" s="46" t="s">
        <v>11407</v>
      </c>
      <c r="B5556" s="46" t="s">
        <v>11408</v>
      </c>
    </row>
    <row r="5557" spans="1:2">
      <c r="A5557" s="46" t="s">
        <v>11409</v>
      </c>
      <c r="B5557" s="46" t="s">
        <v>11410</v>
      </c>
    </row>
    <row r="5558" spans="1:2">
      <c r="A5558" s="46" t="s">
        <v>11411</v>
      </c>
      <c r="B5558" s="46" t="s">
        <v>11412</v>
      </c>
    </row>
    <row r="5559" spans="1:2">
      <c r="A5559" s="46" t="s">
        <v>11413</v>
      </c>
      <c r="B5559" s="46" t="s">
        <v>11414</v>
      </c>
    </row>
    <row r="5560" spans="1:2">
      <c r="A5560" s="46" t="s">
        <v>11415</v>
      </c>
      <c r="B5560" s="46" t="s">
        <v>11416</v>
      </c>
    </row>
    <row r="5561" spans="1:2">
      <c r="A5561" s="46" t="s">
        <v>11417</v>
      </c>
      <c r="B5561" s="46" t="s">
        <v>11418</v>
      </c>
    </row>
    <row r="5562" spans="1:2">
      <c r="A5562" s="46" t="s">
        <v>11419</v>
      </c>
      <c r="B5562" s="46" t="s">
        <v>11420</v>
      </c>
    </row>
    <row r="5563" spans="1:2">
      <c r="A5563" s="46" t="s">
        <v>11421</v>
      </c>
      <c r="B5563" s="46" t="s">
        <v>11422</v>
      </c>
    </row>
    <row r="5564" spans="1:2">
      <c r="A5564" s="46" t="s">
        <v>11423</v>
      </c>
      <c r="B5564" s="46" t="s">
        <v>11424</v>
      </c>
    </row>
    <row r="5565" spans="1:2">
      <c r="A5565" s="46" t="s">
        <v>11425</v>
      </c>
      <c r="B5565" s="46" t="s">
        <v>11426</v>
      </c>
    </row>
    <row r="5566" spans="1:2">
      <c r="A5566" s="46" t="s">
        <v>11427</v>
      </c>
      <c r="B5566" s="46" t="s">
        <v>11428</v>
      </c>
    </row>
    <row r="5567" spans="1:2">
      <c r="A5567" s="46" t="s">
        <v>11429</v>
      </c>
      <c r="B5567" s="46" t="s">
        <v>11430</v>
      </c>
    </row>
    <row r="5568" spans="1:2">
      <c r="A5568" s="46" t="s">
        <v>11431</v>
      </c>
      <c r="B5568" s="46" t="s">
        <v>11432</v>
      </c>
    </row>
    <row r="5569" spans="1:2">
      <c r="A5569" s="46" t="s">
        <v>11433</v>
      </c>
      <c r="B5569" s="46" t="s">
        <v>11434</v>
      </c>
    </row>
    <row r="5570" spans="1:2">
      <c r="A5570" s="46" t="s">
        <v>11435</v>
      </c>
      <c r="B5570" s="46" t="s">
        <v>11436</v>
      </c>
    </row>
    <row r="5571" spans="1:2">
      <c r="A5571" s="46" t="s">
        <v>11437</v>
      </c>
      <c r="B5571" s="46" t="s">
        <v>11438</v>
      </c>
    </row>
    <row r="5572" spans="1:2">
      <c r="A5572" s="46" t="s">
        <v>11439</v>
      </c>
      <c r="B5572" s="46" t="s">
        <v>11440</v>
      </c>
    </row>
    <row r="5573" spans="1:2">
      <c r="A5573" s="46" t="s">
        <v>11441</v>
      </c>
      <c r="B5573" s="46" t="s">
        <v>11442</v>
      </c>
    </row>
    <row r="5574" spans="1:2">
      <c r="A5574" s="46" t="s">
        <v>11443</v>
      </c>
      <c r="B5574" s="46" t="s">
        <v>11444</v>
      </c>
    </row>
    <row r="5575" spans="1:2">
      <c r="A5575" s="46" t="s">
        <v>11445</v>
      </c>
      <c r="B5575" s="46" t="s">
        <v>11446</v>
      </c>
    </row>
    <row r="5576" spans="1:2">
      <c r="A5576" s="46" t="s">
        <v>11447</v>
      </c>
      <c r="B5576" s="46" t="s">
        <v>11448</v>
      </c>
    </row>
    <row r="5577" spans="1:2">
      <c r="A5577" s="46" t="s">
        <v>11449</v>
      </c>
      <c r="B5577" s="46" t="s">
        <v>11450</v>
      </c>
    </row>
    <row r="5578" spans="1:2">
      <c r="A5578" s="46" t="s">
        <v>11451</v>
      </c>
      <c r="B5578" s="46" t="s">
        <v>11452</v>
      </c>
    </row>
    <row r="5579" spans="1:2">
      <c r="A5579" s="46" t="s">
        <v>11453</v>
      </c>
      <c r="B5579" s="46" t="s">
        <v>11454</v>
      </c>
    </row>
    <row r="5580" spans="1:2">
      <c r="A5580" s="46" t="s">
        <v>11455</v>
      </c>
      <c r="B5580" s="46" t="s">
        <v>11456</v>
      </c>
    </row>
    <row r="5581" spans="1:2">
      <c r="A5581" s="46" t="s">
        <v>11457</v>
      </c>
      <c r="B5581" s="46" t="s">
        <v>11458</v>
      </c>
    </row>
    <row r="5582" spans="1:2">
      <c r="A5582" s="46" t="s">
        <v>11459</v>
      </c>
      <c r="B5582" s="46" t="s">
        <v>11460</v>
      </c>
    </row>
    <row r="5583" spans="1:2">
      <c r="A5583" s="46" t="s">
        <v>11461</v>
      </c>
      <c r="B5583" s="46" t="s">
        <v>11462</v>
      </c>
    </row>
    <row r="5584" spans="1:2">
      <c r="A5584" s="46" t="s">
        <v>11463</v>
      </c>
      <c r="B5584" s="46" t="s">
        <v>11464</v>
      </c>
    </row>
    <row r="5585" spans="1:2">
      <c r="A5585" s="46" t="s">
        <v>11465</v>
      </c>
      <c r="B5585" s="46" t="s">
        <v>11466</v>
      </c>
    </row>
    <row r="5586" spans="1:2">
      <c r="A5586" s="46" t="s">
        <v>11467</v>
      </c>
      <c r="B5586" s="46" t="s">
        <v>11468</v>
      </c>
    </row>
    <row r="5587" spans="1:2">
      <c r="A5587" s="46" t="s">
        <v>11469</v>
      </c>
      <c r="B5587" s="46" t="s">
        <v>11470</v>
      </c>
    </row>
    <row r="5588" spans="1:2">
      <c r="A5588" s="46" t="s">
        <v>11471</v>
      </c>
      <c r="B5588" s="46" t="s">
        <v>11472</v>
      </c>
    </row>
    <row r="5589" spans="1:2">
      <c r="A5589" s="46" t="s">
        <v>11473</v>
      </c>
      <c r="B5589" s="46" t="s">
        <v>11474</v>
      </c>
    </row>
    <row r="5590" spans="1:2">
      <c r="A5590" s="46" t="s">
        <v>11475</v>
      </c>
      <c r="B5590" s="46" t="s">
        <v>11476</v>
      </c>
    </row>
    <row r="5591" spans="1:2">
      <c r="A5591" s="46" t="s">
        <v>11477</v>
      </c>
      <c r="B5591" s="46" t="s">
        <v>11478</v>
      </c>
    </row>
    <row r="5592" spans="1:2">
      <c r="A5592" s="46" t="s">
        <v>11479</v>
      </c>
      <c r="B5592" s="46" t="s">
        <v>11480</v>
      </c>
    </row>
    <row r="5593" spans="1:2">
      <c r="A5593" s="46" t="s">
        <v>11481</v>
      </c>
      <c r="B5593" s="46" t="s">
        <v>11482</v>
      </c>
    </row>
    <row r="5594" spans="1:2">
      <c r="A5594" s="46" t="s">
        <v>11483</v>
      </c>
      <c r="B5594" s="46" t="s">
        <v>11484</v>
      </c>
    </row>
    <row r="5595" spans="1:2">
      <c r="A5595" s="46" t="s">
        <v>11485</v>
      </c>
      <c r="B5595" s="46" t="s">
        <v>11486</v>
      </c>
    </row>
    <row r="5596" spans="1:2">
      <c r="A5596" s="46" t="s">
        <v>11487</v>
      </c>
      <c r="B5596" s="46" t="s">
        <v>11488</v>
      </c>
    </row>
    <row r="5597" spans="1:2">
      <c r="A5597" s="46" t="s">
        <v>11489</v>
      </c>
      <c r="B5597" s="46" t="s">
        <v>11490</v>
      </c>
    </row>
    <row r="5598" spans="1:2">
      <c r="A5598" s="46" t="s">
        <v>11491</v>
      </c>
      <c r="B5598" s="46" t="s">
        <v>11492</v>
      </c>
    </row>
    <row r="5599" spans="1:2">
      <c r="A5599" s="46" t="s">
        <v>11493</v>
      </c>
      <c r="B5599" s="46" t="s">
        <v>11494</v>
      </c>
    </row>
    <row r="5600" spans="1:2">
      <c r="A5600" s="46" t="s">
        <v>11495</v>
      </c>
      <c r="B5600" s="46" t="s">
        <v>11496</v>
      </c>
    </row>
    <row r="5601" spans="1:2">
      <c r="A5601" s="46" t="s">
        <v>11497</v>
      </c>
      <c r="B5601" s="46" t="s">
        <v>11498</v>
      </c>
    </row>
    <row r="5602" spans="1:2">
      <c r="A5602" s="46" t="s">
        <v>11499</v>
      </c>
      <c r="B5602" s="46" t="s">
        <v>11500</v>
      </c>
    </row>
    <row r="5603" spans="1:2">
      <c r="A5603" s="46" t="s">
        <v>11501</v>
      </c>
      <c r="B5603" s="46" t="s">
        <v>11502</v>
      </c>
    </row>
    <row r="5604" spans="1:2">
      <c r="A5604" s="46" t="s">
        <v>11503</v>
      </c>
      <c r="B5604" s="46" t="s">
        <v>11504</v>
      </c>
    </row>
    <row r="5605" spans="1:2">
      <c r="A5605" s="46" t="s">
        <v>11505</v>
      </c>
      <c r="B5605" s="46" t="s">
        <v>11506</v>
      </c>
    </row>
    <row r="5606" spans="1:2">
      <c r="A5606" s="46" t="s">
        <v>11507</v>
      </c>
      <c r="B5606" s="46" t="s">
        <v>11508</v>
      </c>
    </row>
    <row r="5607" spans="1:2">
      <c r="A5607" s="46" t="s">
        <v>11509</v>
      </c>
      <c r="B5607" s="46" t="s">
        <v>11510</v>
      </c>
    </row>
    <row r="5608" spans="1:2">
      <c r="A5608" s="46" t="s">
        <v>11511</v>
      </c>
      <c r="B5608" s="46" t="s">
        <v>11512</v>
      </c>
    </row>
    <row r="5609" spans="1:2">
      <c r="A5609" s="46" t="s">
        <v>11513</v>
      </c>
      <c r="B5609" s="46" t="s">
        <v>11514</v>
      </c>
    </row>
    <row r="5610" spans="1:2">
      <c r="A5610" s="46" t="s">
        <v>11515</v>
      </c>
      <c r="B5610" s="46" t="s">
        <v>11516</v>
      </c>
    </row>
    <row r="5611" spans="1:2">
      <c r="A5611" s="46" t="s">
        <v>11517</v>
      </c>
      <c r="B5611" s="46" t="s">
        <v>11518</v>
      </c>
    </row>
    <row r="5612" spans="1:2">
      <c r="A5612" s="46" t="s">
        <v>11519</v>
      </c>
      <c r="B5612" s="46" t="s">
        <v>11520</v>
      </c>
    </row>
    <row r="5613" spans="1:2">
      <c r="A5613" s="46" t="s">
        <v>11521</v>
      </c>
      <c r="B5613" s="46" t="s">
        <v>11522</v>
      </c>
    </row>
    <row r="5614" spans="1:2">
      <c r="A5614" s="46" t="s">
        <v>11523</v>
      </c>
      <c r="B5614" s="46" t="s">
        <v>11524</v>
      </c>
    </row>
    <row r="5615" spans="1:2">
      <c r="A5615" s="46" t="s">
        <v>11525</v>
      </c>
      <c r="B5615" s="46" t="s">
        <v>11526</v>
      </c>
    </row>
    <row r="5616" spans="1:2">
      <c r="A5616" s="46" t="s">
        <v>11527</v>
      </c>
      <c r="B5616" s="46" t="s">
        <v>11528</v>
      </c>
    </row>
    <row r="5617" spans="1:2">
      <c r="A5617" s="46" t="s">
        <v>11529</v>
      </c>
      <c r="B5617" s="46" t="s">
        <v>11530</v>
      </c>
    </row>
    <row r="5618" spans="1:2">
      <c r="A5618" s="46" t="s">
        <v>11531</v>
      </c>
      <c r="B5618" s="46" t="s">
        <v>11532</v>
      </c>
    </row>
    <row r="5619" spans="1:2">
      <c r="A5619" s="46" t="s">
        <v>11533</v>
      </c>
      <c r="B5619" s="46" t="s">
        <v>11534</v>
      </c>
    </row>
    <row r="5620" spans="1:2">
      <c r="A5620" s="46" t="s">
        <v>11535</v>
      </c>
      <c r="B5620" s="46" t="s">
        <v>11536</v>
      </c>
    </row>
    <row r="5621" spans="1:2">
      <c r="A5621" s="46" t="s">
        <v>11537</v>
      </c>
      <c r="B5621" s="46" t="s">
        <v>11538</v>
      </c>
    </row>
    <row r="5622" spans="1:2">
      <c r="A5622" s="46" t="s">
        <v>11539</v>
      </c>
      <c r="B5622" s="46" t="s">
        <v>11540</v>
      </c>
    </row>
    <row r="5623" spans="1:2">
      <c r="A5623" s="46" t="s">
        <v>11541</v>
      </c>
      <c r="B5623" s="46" t="s">
        <v>11542</v>
      </c>
    </row>
    <row r="5624" spans="1:2">
      <c r="A5624" s="46" t="s">
        <v>11543</v>
      </c>
      <c r="B5624" s="46" t="s">
        <v>11544</v>
      </c>
    </row>
    <row r="5625" spans="1:2">
      <c r="A5625" s="46" t="s">
        <v>11545</v>
      </c>
      <c r="B5625" s="46" t="s">
        <v>11546</v>
      </c>
    </row>
    <row r="5626" spans="1:2">
      <c r="A5626" s="46" t="s">
        <v>11547</v>
      </c>
      <c r="B5626" s="46" t="s">
        <v>11548</v>
      </c>
    </row>
    <row r="5627" spans="1:2">
      <c r="A5627" s="46" t="s">
        <v>11549</v>
      </c>
      <c r="B5627" s="46" t="s">
        <v>11550</v>
      </c>
    </row>
    <row r="5628" spans="1:2">
      <c r="A5628" s="46" t="s">
        <v>11551</v>
      </c>
      <c r="B5628" s="46" t="s">
        <v>11552</v>
      </c>
    </row>
    <row r="5629" spans="1:2">
      <c r="A5629" s="46" t="s">
        <v>11553</v>
      </c>
      <c r="B5629" s="46" t="s">
        <v>11554</v>
      </c>
    </row>
    <row r="5630" spans="1:2">
      <c r="A5630" s="46" t="s">
        <v>11555</v>
      </c>
      <c r="B5630" s="46" t="s">
        <v>11556</v>
      </c>
    </row>
    <row r="5631" spans="1:2">
      <c r="A5631" s="46" t="s">
        <v>11557</v>
      </c>
      <c r="B5631" s="46" t="s">
        <v>11558</v>
      </c>
    </row>
    <row r="5632" spans="1:2">
      <c r="A5632" s="46" t="s">
        <v>11559</v>
      </c>
      <c r="B5632" s="46" t="s">
        <v>11560</v>
      </c>
    </row>
    <row r="5633" spans="1:2">
      <c r="A5633" s="46" t="s">
        <v>11561</v>
      </c>
      <c r="B5633" s="46" t="s">
        <v>11562</v>
      </c>
    </row>
    <row r="5634" spans="1:2">
      <c r="A5634" s="46" t="s">
        <v>11563</v>
      </c>
      <c r="B5634" s="46" t="s">
        <v>11564</v>
      </c>
    </row>
    <row r="5635" spans="1:2">
      <c r="A5635" s="46" t="s">
        <v>11565</v>
      </c>
      <c r="B5635" s="46" t="s">
        <v>11566</v>
      </c>
    </row>
    <row r="5636" spans="1:2">
      <c r="A5636" s="46" t="s">
        <v>11567</v>
      </c>
      <c r="B5636" s="46" t="s">
        <v>11568</v>
      </c>
    </row>
    <row r="5637" spans="1:2">
      <c r="A5637" s="46" t="s">
        <v>11569</v>
      </c>
      <c r="B5637" s="46" t="s">
        <v>11570</v>
      </c>
    </row>
    <row r="5638" spans="1:2">
      <c r="A5638" s="46" t="s">
        <v>11571</v>
      </c>
      <c r="B5638" s="46" t="s">
        <v>11572</v>
      </c>
    </row>
    <row r="5639" spans="1:2">
      <c r="A5639" s="46" t="s">
        <v>11573</v>
      </c>
      <c r="B5639" s="46" t="s">
        <v>11574</v>
      </c>
    </row>
    <row r="5640" spans="1:2">
      <c r="A5640" s="46" t="s">
        <v>11575</v>
      </c>
      <c r="B5640" s="46" t="s">
        <v>11576</v>
      </c>
    </row>
    <row r="5641" spans="1:2">
      <c r="A5641" s="46" t="s">
        <v>11577</v>
      </c>
      <c r="B5641" s="46" t="s">
        <v>11578</v>
      </c>
    </row>
    <row r="5642" spans="1:2">
      <c r="A5642" s="46" t="s">
        <v>11579</v>
      </c>
      <c r="B5642" s="46" t="s">
        <v>11580</v>
      </c>
    </row>
    <row r="5643" spans="1:2">
      <c r="A5643" s="46" t="s">
        <v>11581</v>
      </c>
      <c r="B5643" s="46" t="s">
        <v>11582</v>
      </c>
    </row>
    <row r="5644" spans="1:2">
      <c r="A5644" s="46" t="s">
        <v>11583</v>
      </c>
      <c r="B5644" s="46" t="s">
        <v>11584</v>
      </c>
    </row>
    <row r="5645" spans="1:2">
      <c r="A5645" s="46" t="s">
        <v>11585</v>
      </c>
      <c r="B5645" s="46" t="s">
        <v>11586</v>
      </c>
    </row>
    <row r="5646" spans="1:2">
      <c r="A5646" s="46" t="s">
        <v>11587</v>
      </c>
      <c r="B5646" s="46" t="s">
        <v>11588</v>
      </c>
    </row>
    <row r="5647" spans="1:2">
      <c r="A5647" s="46" t="s">
        <v>11589</v>
      </c>
      <c r="B5647" s="46" t="s">
        <v>11590</v>
      </c>
    </row>
    <row r="5648" spans="1:2">
      <c r="A5648" s="46" t="s">
        <v>11591</v>
      </c>
      <c r="B5648" s="46" t="s">
        <v>11592</v>
      </c>
    </row>
    <row r="5649" spans="1:2">
      <c r="A5649" s="46" t="s">
        <v>11593</v>
      </c>
      <c r="B5649" s="46" t="s">
        <v>11594</v>
      </c>
    </row>
    <row r="5650" spans="1:2">
      <c r="A5650" s="46" t="s">
        <v>11595</v>
      </c>
      <c r="B5650" s="46" t="s">
        <v>11596</v>
      </c>
    </row>
    <row r="5651" spans="1:2">
      <c r="A5651" s="46" t="s">
        <v>11597</v>
      </c>
      <c r="B5651" s="46" t="s">
        <v>11598</v>
      </c>
    </row>
    <row r="5652" spans="1:2">
      <c r="A5652" s="46" t="s">
        <v>11599</v>
      </c>
      <c r="B5652" s="46" t="s">
        <v>11600</v>
      </c>
    </row>
    <row r="5653" spans="1:2">
      <c r="A5653" s="46" t="s">
        <v>11601</v>
      </c>
      <c r="B5653" s="46" t="s">
        <v>11602</v>
      </c>
    </row>
    <row r="5654" spans="1:2">
      <c r="A5654" s="46" t="s">
        <v>11603</v>
      </c>
      <c r="B5654" s="46" t="s">
        <v>11604</v>
      </c>
    </row>
    <row r="5655" spans="1:2">
      <c r="A5655" s="46" t="s">
        <v>11605</v>
      </c>
      <c r="B5655" s="46" t="s">
        <v>11606</v>
      </c>
    </row>
    <row r="5656" spans="1:2">
      <c r="A5656" s="46" t="s">
        <v>11607</v>
      </c>
      <c r="B5656" s="46" t="s">
        <v>11608</v>
      </c>
    </row>
    <row r="5657" spans="1:2">
      <c r="A5657" s="46" t="s">
        <v>11609</v>
      </c>
      <c r="B5657" s="46" t="s">
        <v>11610</v>
      </c>
    </row>
    <row r="5658" spans="1:2">
      <c r="A5658" s="46" t="s">
        <v>11611</v>
      </c>
      <c r="B5658" s="46" t="s">
        <v>11612</v>
      </c>
    </row>
    <row r="5659" spans="1:2">
      <c r="A5659" s="46" t="s">
        <v>11613</v>
      </c>
      <c r="B5659" s="46" t="s">
        <v>11614</v>
      </c>
    </row>
    <row r="5660" spans="1:2">
      <c r="A5660" s="46" t="s">
        <v>11615</v>
      </c>
      <c r="B5660" s="46" t="s">
        <v>11616</v>
      </c>
    </row>
    <row r="5661" spans="1:2">
      <c r="A5661" s="46" t="s">
        <v>11617</v>
      </c>
      <c r="B5661" s="46" t="s">
        <v>11618</v>
      </c>
    </row>
    <row r="5662" spans="1:2">
      <c r="A5662" s="46" t="s">
        <v>11619</v>
      </c>
      <c r="B5662" s="46" t="s">
        <v>11620</v>
      </c>
    </row>
    <row r="5663" spans="1:2">
      <c r="A5663" s="46" t="s">
        <v>11621</v>
      </c>
      <c r="B5663" s="46" t="s">
        <v>11622</v>
      </c>
    </row>
    <row r="5664" spans="1:2">
      <c r="A5664" s="46" t="s">
        <v>11623</v>
      </c>
      <c r="B5664" s="46" t="s">
        <v>11624</v>
      </c>
    </row>
    <row r="5665" spans="1:2">
      <c r="A5665" s="46" t="s">
        <v>11625</v>
      </c>
      <c r="B5665" s="46" t="s">
        <v>11626</v>
      </c>
    </row>
    <row r="5666" spans="1:2">
      <c r="A5666" s="46" t="s">
        <v>11627</v>
      </c>
      <c r="B5666" s="46" t="s">
        <v>11628</v>
      </c>
    </row>
    <row r="5667" spans="1:2">
      <c r="A5667" s="46" t="s">
        <v>11629</v>
      </c>
      <c r="B5667" s="46" t="s">
        <v>11630</v>
      </c>
    </row>
    <row r="5668" spans="1:2">
      <c r="A5668" s="46" t="s">
        <v>11631</v>
      </c>
      <c r="B5668" s="46" t="s">
        <v>11632</v>
      </c>
    </row>
    <row r="5669" spans="1:2">
      <c r="A5669" s="46" t="s">
        <v>11633</v>
      </c>
      <c r="B5669" s="46" t="s">
        <v>11634</v>
      </c>
    </row>
    <row r="5670" spans="1:2">
      <c r="A5670" s="46" t="s">
        <v>11635</v>
      </c>
      <c r="B5670" s="46" t="s">
        <v>11636</v>
      </c>
    </row>
    <row r="5671" spans="1:2">
      <c r="A5671" s="46" t="s">
        <v>11637</v>
      </c>
      <c r="B5671" s="46" t="s">
        <v>11638</v>
      </c>
    </row>
    <row r="5672" spans="1:2">
      <c r="A5672" s="46" t="s">
        <v>11639</v>
      </c>
      <c r="B5672" s="46" t="s">
        <v>11640</v>
      </c>
    </row>
    <row r="5673" spans="1:2">
      <c r="A5673" s="46" t="s">
        <v>11641</v>
      </c>
      <c r="B5673" s="46" t="s">
        <v>11642</v>
      </c>
    </row>
    <row r="5674" spans="1:2">
      <c r="A5674" s="46" t="s">
        <v>11643</v>
      </c>
      <c r="B5674" s="46" t="s">
        <v>11644</v>
      </c>
    </row>
    <row r="5675" spans="1:2">
      <c r="A5675" s="46" t="s">
        <v>11645</v>
      </c>
      <c r="B5675" s="46" t="s">
        <v>11646</v>
      </c>
    </row>
    <row r="5676" spans="1:2">
      <c r="A5676" s="46" t="s">
        <v>11647</v>
      </c>
      <c r="B5676" s="46" t="s">
        <v>11648</v>
      </c>
    </row>
    <row r="5677" spans="1:2">
      <c r="A5677" s="46" t="s">
        <v>11649</v>
      </c>
      <c r="B5677" s="46" t="s">
        <v>11650</v>
      </c>
    </row>
    <row r="5678" spans="1:2">
      <c r="A5678" s="46" t="s">
        <v>11651</v>
      </c>
      <c r="B5678" s="46" t="s">
        <v>11652</v>
      </c>
    </row>
    <row r="5679" spans="1:2">
      <c r="A5679" s="46" t="s">
        <v>11653</v>
      </c>
      <c r="B5679" s="46" t="s">
        <v>11654</v>
      </c>
    </row>
    <row r="5680" spans="1:2">
      <c r="A5680" s="46" t="s">
        <v>11655</v>
      </c>
      <c r="B5680" s="46" t="s">
        <v>11656</v>
      </c>
    </row>
    <row r="5681" spans="1:2">
      <c r="A5681" s="46" t="s">
        <v>11657</v>
      </c>
      <c r="B5681" s="46" t="s">
        <v>11658</v>
      </c>
    </row>
    <row r="5682" spans="1:2">
      <c r="A5682" s="46" t="s">
        <v>11659</v>
      </c>
      <c r="B5682" s="46" t="s">
        <v>11660</v>
      </c>
    </row>
    <row r="5683" spans="1:2">
      <c r="A5683" s="46" t="s">
        <v>11661</v>
      </c>
      <c r="B5683" s="46" t="s">
        <v>11662</v>
      </c>
    </row>
    <row r="5684" spans="1:2">
      <c r="A5684" s="46" t="s">
        <v>11663</v>
      </c>
      <c r="B5684" s="46" t="s">
        <v>11664</v>
      </c>
    </row>
    <row r="5685" spans="1:2">
      <c r="A5685" s="46" t="s">
        <v>11665</v>
      </c>
      <c r="B5685" s="46" t="s">
        <v>11666</v>
      </c>
    </row>
    <row r="5686" spans="1:2">
      <c r="A5686" s="46" t="s">
        <v>11667</v>
      </c>
      <c r="B5686" s="46" t="s">
        <v>11668</v>
      </c>
    </row>
    <row r="5687" spans="1:2">
      <c r="A5687" s="46" t="s">
        <v>11669</v>
      </c>
      <c r="B5687" s="46" t="s">
        <v>11670</v>
      </c>
    </row>
    <row r="5688" spans="1:2">
      <c r="A5688" s="46" t="s">
        <v>11671</v>
      </c>
      <c r="B5688" s="46" t="s">
        <v>11672</v>
      </c>
    </row>
    <row r="5689" spans="1:2">
      <c r="A5689" s="46" t="s">
        <v>11673</v>
      </c>
      <c r="B5689" s="46" t="s">
        <v>11674</v>
      </c>
    </row>
    <row r="5690" spans="1:2">
      <c r="A5690" s="46" t="s">
        <v>11675</v>
      </c>
      <c r="B5690" s="46" t="s">
        <v>11676</v>
      </c>
    </row>
    <row r="5691" spans="1:2">
      <c r="A5691" s="46" t="s">
        <v>11677</v>
      </c>
      <c r="B5691" s="46" t="s">
        <v>11678</v>
      </c>
    </row>
    <row r="5692" spans="1:2">
      <c r="A5692" s="46" t="s">
        <v>11679</v>
      </c>
      <c r="B5692" s="46" t="s">
        <v>11680</v>
      </c>
    </row>
    <row r="5693" spans="1:2">
      <c r="A5693" s="46" t="s">
        <v>11681</v>
      </c>
      <c r="B5693" s="46" t="s">
        <v>11682</v>
      </c>
    </row>
    <row r="5694" spans="1:2">
      <c r="A5694" s="46" t="s">
        <v>11683</v>
      </c>
      <c r="B5694" s="46" t="s">
        <v>11684</v>
      </c>
    </row>
    <row r="5695" spans="1:2">
      <c r="A5695" s="46" t="s">
        <v>11685</v>
      </c>
      <c r="B5695" s="46" t="s">
        <v>11686</v>
      </c>
    </row>
    <row r="5696" spans="1:2">
      <c r="A5696" s="46" t="s">
        <v>11687</v>
      </c>
      <c r="B5696" s="46" t="s">
        <v>11688</v>
      </c>
    </row>
    <row r="5697" spans="1:2">
      <c r="A5697" s="46" t="s">
        <v>11689</v>
      </c>
      <c r="B5697" s="46" t="s">
        <v>11690</v>
      </c>
    </row>
    <row r="5698" spans="1:2">
      <c r="A5698" s="46" t="s">
        <v>11691</v>
      </c>
      <c r="B5698" s="46" t="s">
        <v>11692</v>
      </c>
    </row>
    <row r="5699" spans="1:2">
      <c r="A5699" s="46" t="s">
        <v>11693</v>
      </c>
      <c r="B5699" s="46" t="s">
        <v>11694</v>
      </c>
    </row>
    <row r="5700" spans="1:2">
      <c r="A5700" s="46" t="s">
        <v>11695</v>
      </c>
      <c r="B5700" s="46" t="s">
        <v>11696</v>
      </c>
    </row>
    <row r="5701" spans="1:2">
      <c r="A5701" s="46" t="s">
        <v>11697</v>
      </c>
      <c r="B5701" s="46" t="s">
        <v>11698</v>
      </c>
    </row>
    <row r="5702" spans="1:2">
      <c r="A5702" s="46" t="s">
        <v>11699</v>
      </c>
      <c r="B5702" s="46" t="s">
        <v>11700</v>
      </c>
    </row>
    <row r="5703" spans="1:2">
      <c r="A5703" s="46" t="s">
        <v>11701</v>
      </c>
      <c r="B5703" s="46" t="s">
        <v>11702</v>
      </c>
    </row>
    <row r="5704" spans="1:2">
      <c r="A5704" s="46" t="s">
        <v>11703</v>
      </c>
      <c r="B5704" s="46" t="s">
        <v>11704</v>
      </c>
    </row>
    <row r="5705" spans="1:2">
      <c r="A5705" s="46" t="s">
        <v>11705</v>
      </c>
      <c r="B5705" s="46" t="s">
        <v>11706</v>
      </c>
    </row>
    <row r="5706" spans="1:2">
      <c r="A5706" s="46" t="s">
        <v>11707</v>
      </c>
      <c r="B5706" s="46" t="s">
        <v>11708</v>
      </c>
    </row>
    <row r="5707" spans="1:2">
      <c r="A5707" s="46" t="s">
        <v>11709</v>
      </c>
      <c r="B5707" s="46" t="s">
        <v>11710</v>
      </c>
    </row>
    <row r="5708" spans="1:2">
      <c r="A5708" s="46" t="s">
        <v>11711</v>
      </c>
      <c r="B5708" s="46" t="s">
        <v>11712</v>
      </c>
    </row>
    <row r="5709" spans="1:2">
      <c r="A5709" s="46" t="s">
        <v>11713</v>
      </c>
      <c r="B5709" s="46" t="s">
        <v>11714</v>
      </c>
    </row>
    <row r="5710" spans="1:2">
      <c r="A5710" s="46" t="s">
        <v>11715</v>
      </c>
      <c r="B5710" s="46" t="s">
        <v>11716</v>
      </c>
    </row>
    <row r="5711" spans="1:2">
      <c r="A5711" s="46" t="s">
        <v>11717</v>
      </c>
      <c r="B5711" s="46" t="s">
        <v>11718</v>
      </c>
    </row>
    <row r="5712" spans="1:2">
      <c r="A5712" s="46" t="s">
        <v>11719</v>
      </c>
      <c r="B5712" s="46" t="s">
        <v>11720</v>
      </c>
    </row>
    <row r="5713" spans="1:2">
      <c r="A5713" s="46" t="s">
        <v>11721</v>
      </c>
      <c r="B5713" s="46" t="s">
        <v>11722</v>
      </c>
    </row>
    <row r="5714" spans="1:2">
      <c r="A5714" s="46" t="s">
        <v>11723</v>
      </c>
      <c r="B5714" s="46" t="s">
        <v>11724</v>
      </c>
    </row>
    <row r="5715" spans="1:2">
      <c r="A5715" s="46" t="s">
        <v>11725</v>
      </c>
      <c r="B5715" s="46" t="s">
        <v>11726</v>
      </c>
    </row>
    <row r="5716" spans="1:2">
      <c r="A5716" s="46" t="s">
        <v>11727</v>
      </c>
      <c r="B5716" s="46" t="s">
        <v>11728</v>
      </c>
    </row>
    <row r="5717" spans="1:2">
      <c r="A5717" s="46" t="s">
        <v>11729</v>
      </c>
      <c r="B5717" s="46" t="s">
        <v>11730</v>
      </c>
    </row>
    <row r="5718" spans="1:2">
      <c r="A5718" s="46" t="s">
        <v>11731</v>
      </c>
      <c r="B5718" s="46" t="s">
        <v>11732</v>
      </c>
    </row>
    <row r="5719" spans="1:2">
      <c r="A5719" s="46" t="s">
        <v>11733</v>
      </c>
      <c r="B5719" s="46" t="s">
        <v>11734</v>
      </c>
    </row>
    <row r="5720" spans="1:2">
      <c r="A5720" s="46" t="s">
        <v>11735</v>
      </c>
      <c r="B5720" s="46" t="s">
        <v>11736</v>
      </c>
    </row>
    <row r="5721" spans="1:2">
      <c r="A5721" s="46" t="s">
        <v>11737</v>
      </c>
      <c r="B5721" s="46" t="s">
        <v>11738</v>
      </c>
    </row>
    <row r="5722" spans="1:2">
      <c r="A5722" s="46" t="s">
        <v>11739</v>
      </c>
      <c r="B5722" s="46" t="s">
        <v>11740</v>
      </c>
    </row>
    <row r="5723" spans="1:2">
      <c r="A5723" s="46" t="s">
        <v>11741</v>
      </c>
      <c r="B5723" s="46" t="s">
        <v>11742</v>
      </c>
    </row>
    <row r="5724" spans="1:2">
      <c r="A5724" s="46" t="s">
        <v>11743</v>
      </c>
      <c r="B5724" s="46" t="s">
        <v>11744</v>
      </c>
    </row>
    <row r="5725" spans="1:2">
      <c r="A5725" s="46" t="s">
        <v>11745</v>
      </c>
      <c r="B5725" s="46" t="s">
        <v>11746</v>
      </c>
    </row>
    <row r="5726" spans="1:2">
      <c r="A5726" s="46" t="s">
        <v>11747</v>
      </c>
      <c r="B5726" s="46" t="s">
        <v>11748</v>
      </c>
    </row>
    <row r="5727" spans="1:2">
      <c r="A5727" s="46" t="s">
        <v>11749</v>
      </c>
      <c r="B5727" s="46" t="s">
        <v>11750</v>
      </c>
    </row>
    <row r="5728" spans="1:2">
      <c r="A5728" s="46" t="s">
        <v>11751</v>
      </c>
      <c r="B5728" s="46" t="s">
        <v>11752</v>
      </c>
    </row>
    <row r="5729" spans="1:2">
      <c r="A5729" s="46" t="s">
        <v>11753</v>
      </c>
      <c r="B5729" s="46" t="s">
        <v>11754</v>
      </c>
    </row>
    <row r="5730" spans="1:2">
      <c r="A5730" s="46" t="s">
        <v>11755</v>
      </c>
      <c r="B5730" s="46" t="s">
        <v>11756</v>
      </c>
    </row>
    <row r="5731" spans="1:2">
      <c r="A5731" s="46" t="s">
        <v>11757</v>
      </c>
      <c r="B5731" s="46" t="s">
        <v>11758</v>
      </c>
    </row>
    <row r="5732" spans="1:2">
      <c r="A5732" s="46" t="s">
        <v>11759</v>
      </c>
      <c r="B5732" s="46" t="s">
        <v>11760</v>
      </c>
    </row>
    <row r="5733" spans="1:2">
      <c r="A5733" s="46" t="s">
        <v>11761</v>
      </c>
      <c r="B5733" s="46" t="s">
        <v>11762</v>
      </c>
    </row>
    <row r="5734" spans="1:2">
      <c r="A5734" s="46" t="s">
        <v>11763</v>
      </c>
      <c r="B5734" s="46" t="s">
        <v>11764</v>
      </c>
    </row>
    <row r="5735" spans="1:2">
      <c r="A5735" s="46" t="s">
        <v>11765</v>
      </c>
      <c r="B5735" s="46" t="s">
        <v>11766</v>
      </c>
    </row>
    <row r="5736" spans="1:2">
      <c r="A5736" s="46" t="s">
        <v>11767</v>
      </c>
      <c r="B5736" s="46" t="s">
        <v>11768</v>
      </c>
    </row>
    <row r="5737" spans="1:2">
      <c r="A5737" s="46" t="s">
        <v>11769</v>
      </c>
      <c r="B5737" s="46" t="s">
        <v>11770</v>
      </c>
    </row>
    <row r="5738" spans="1:2">
      <c r="A5738" s="46" t="s">
        <v>11771</v>
      </c>
      <c r="B5738" s="46" t="s">
        <v>11772</v>
      </c>
    </row>
    <row r="5739" spans="1:2">
      <c r="A5739" s="46" t="s">
        <v>11773</v>
      </c>
      <c r="B5739" s="46" t="s">
        <v>11774</v>
      </c>
    </row>
    <row r="5740" spans="1:2">
      <c r="A5740" s="46" t="s">
        <v>11775</v>
      </c>
      <c r="B5740" s="46" t="s">
        <v>11776</v>
      </c>
    </row>
    <row r="5741" spans="1:2">
      <c r="A5741" s="46" t="s">
        <v>11777</v>
      </c>
      <c r="B5741" s="46" t="s">
        <v>11778</v>
      </c>
    </row>
    <row r="5742" spans="1:2">
      <c r="A5742" s="46" t="s">
        <v>11779</v>
      </c>
      <c r="B5742" s="46" t="s">
        <v>11780</v>
      </c>
    </row>
    <row r="5743" spans="1:2">
      <c r="A5743" s="46" t="s">
        <v>11781</v>
      </c>
      <c r="B5743" s="46" t="s">
        <v>11782</v>
      </c>
    </row>
    <row r="5744" spans="1:2">
      <c r="A5744" s="46" t="s">
        <v>11783</v>
      </c>
      <c r="B5744" s="46" t="s">
        <v>11784</v>
      </c>
    </row>
    <row r="5745" spans="1:2">
      <c r="A5745" s="46" t="s">
        <v>11785</v>
      </c>
      <c r="B5745" s="46" t="s">
        <v>11786</v>
      </c>
    </row>
    <row r="5746" spans="1:2">
      <c r="A5746" s="46" t="s">
        <v>11787</v>
      </c>
      <c r="B5746" s="46" t="s">
        <v>11788</v>
      </c>
    </row>
    <row r="5747" spans="1:2">
      <c r="A5747" s="46" t="s">
        <v>11789</v>
      </c>
      <c r="B5747" s="46" t="s">
        <v>11790</v>
      </c>
    </row>
    <row r="5748" spans="1:2">
      <c r="A5748" s="46" t="s">
        <v>11791</v>
      </c>
      <c r="B5748" s="46" t="s">
        <v>11792</v>
      </c>
    </row>
    <row r="5749" spans="1:2">
      <c r="A5749" s="46" t="s">
        <v>11793</v>
      </c>
      <c r="B5749" s="46" t="s">
        <v>11794</v>
      </c>
    </row>
    <row r="5750" spans="1:2">
      <c r="A5750" s="46" t="s">
        <v>11795</v>
      </c>
      <c r="B5750" s="46" t="s">
        <v>11796</v>
      </c>
    </row>
    <row r="5751" spans="1:2">
      <c r="A5751" s="46" t="s">
        <v>11797</v>
      </c>
      <c r="B5751" s="46" t="s">
        <v>11798</v>
      </c>
    </row>
    <row r="5752" spans="1:2">
      <c r="A5752" s="46" t="s">
        <v>11799</v>
      </c>
      <c r="B5752" s="46" t="s">
        <v>11800</v>
      </c>
    </row>
    <row r="5753" spans="1:2">
      <c r="A5753" s="46" t="s">
        <v>11801</v>
      </c>
      <c r="B5753" s="46" t="s">
        <v>11802</v>
      </c>
    </row>
    <row r="5754" spans="1:2">
      <c r="A5754" s="46" t="s">
        <v>11803</v>
      </c>
      <c r="B5754" s="46" t="s">
        <v>11804</v>
      </c>
    </row>
    <row r="5755" spans="1:2">
      <c r="A5755" s="46" t="s">
        <v>11805</v>
      </c>
      <c r="B5755" s="46" t="s">
        <v>11806</v>
      </c>
    </row>
    <row r="5756" spans="1:2">
      <c r="A5756" s="46" t="s">
        <v>11807</v>
      </c>
      <c r="B5756" s="46" t="s">
        <v>11808</v>
      </c>
    </row>
    <row r="5757" spans="1:2">
      <c r="A5757" s="46" t="s">
        <v>11809</v>
      </c>
      <c r="B5757" s="46" t="s">
        <v>11810</v>
      </c>
    </row>
    <row r="5758" spans="1:2">
      <c r="A5758" s="46" t="s">
        <v>11811</v>
      </c>
      <c r="B5758" s="46" t="s">
        <v>11812</v>
      </c>
    </row>
    <row r="5759" spans="1:2">
      <c r="A5759" s="46" t="s">
        <v>11813</v>
      </c>
      <c r="B5759" s="46" t="s">
        <v>11814</v>
      </c>
    </row>
    <row r="5760" spans="1:2">
      <c r="A5760" s="46" t="s">
        <v>11815</v>
      </c>
      <c r="B5760" s="46" t="s">
        <v>11816</v>
      </c>
    </row>
    <row r="5761" spans="1:2">
      <c r="A5761" s="46" t="s">
        <v>11817</v>
      </c>
      <c r="B5761" s="46" t="s">
        <v>11818</v>
      </c>
    </row>
    <row r="5762" spans="1:2">
      <c r="A5762" s="46" t="s">
        <v>11819</v>
      </c>
      <c r="B5762" s="46" t="s">
        <v>11820</v>
      </c>
    </row>
    <row r="5763" spans="1:2">
      <c r="A5763" s="46" t="s">
        <v>11821</v>
      </c>
      <c r="B5763" s="46" t="s">
        <v>11822</v>
      </c>
    </row>
    <row r="5764" spans="1:2">
      <c r="A5764" s="46" t="s">
        <v>11823</v>
      </c>
      <c r="B5764" s="46" t="s">
        <v>11824</v>
      </c>
    </row>
    <row r="5765" spans="1:2">
      <c r="A5765" s="46" t="s">
        <v>11825</v>
      </c>
      <c r="B5765" s="46" t="s">
        <v>11826</v>
      </c>
    </row>
    <row r="5766" spans="1:2">
      <c r="A5766" s="46" t="s">
        <v>11827</v>
      </c>
      <c r="B5766" s="46" t="s">
        <v>11828</v>
      </c>
    </row>
    <row r="5767" spans="1:2">
      <c r="A5767" s="46" t="s">
        <v>11829</v>
      </c>
      <c r="B5767" s="46" t="s">
        <v>11830</v>
      </c>
    </row>
    <row r="5768" spans="1:2">
      <c r="A5768" s="46" t="s">
        <v>11831</v>
      </c>
      <c r="B5768" s="46" t="s">
        <v>11832</v>
      </c>
    </row>
    <row r="5769" spans="1:2">
      <c r="A5769" s="46" t="s">
        <v>11833</v>
      </c>
      <c r="B5769" s="46" t="s">
        <v>11834</v>
      </c>
    </row>
    <row r="5770" spans="1:2">
      <c r="A5770" s="46" t="s">
        <v>11835</v>
      </c>
      <c r="B5770" s="46" t="s">
        <v>11836</v>
      </c>
    </row>
    <row r="5771" spans="1:2">
      <c r="A5771" s="46" t="s">
        <v>11837</v>
      </c>
      <c r="B5771" s="46" t="s">
        <v>11838</v>
      </c>
    </row>
    <row r="5772" spans="1:2">
      <c r="A5772" s="46" t="s">
        <v>11839</v>
      </c>
      <c r="B5772" s="46" t="s">
        <v>11840</v>
      </c>
    </row>
    <row r="5773" spans="1:2">
      <c r="A5773" s="46" t="s">
        <v>11841</v>
      </c>
      <c r="B5773" s="46" t="s">
        <v>11842</v>
      </c>
    </row>
    <row r="5774" spans="1:2">
      <c r="A5774" s="46" t="s">
        <v>11843</v>
      </c>
      <c r="B5774" s="46" t="s">
        <v>11844</v>
      </c>
    </row>
    <row r="5775" spans="1:2">
      <c r="A5775" s="46" t="s">
        <v>11845</v>
      </c>
      <c r="B5775" s="46" t="s">
        <v>11846</v>
      </c>
    </row>
    <row r="5776" spans="1:2">
      <c r="A5776" s="46" t="s">
        <v>11847</v>
      </c>
      <c r="B5776" s="46" t="s">
        <v>11848</v>
      </c>
    </row>
    <row r="5777" spans="1:2">
      <c r="A5777" s="46" t="s">
        <v>11849</v>
      </c>
      <c r="B5777" s="46" t="s">
        <v>11850</v>
      </c>
    </row>
    <row r="5778" spans="1:2">
      <c r="A5778" s="46" t="s">
        <v>11851</v>
      </c>
      <c r="B5778" s="46" t="s">
        <v>11852</v>
      </c>
    </row>
    <row r="5779" spans="1:2">
      <c r="A5779" s="46" t="s">
        <v>11853</v>
      </c>
      <c r="B5779" s="46" t="s">
        <v>11854</v>
      </c>
    </row>
    <row r="5780" spans="1:2">
      <c r="A5780" s="46" t="s">
        <v>11855</v>
      </c>
      <c r="B5780" s="46" t="s">
        <v>11856</v>
      </c>
    </row>
    <row r="5781" spans="1:2">
      <c r="A5781" s="46" t="s">
        <v>11857</v>
      </c>
      <c r="B5781" s="46" t="s">
        <v>11858</v>
      </c>
    </row>
    <row r="5782" spans="1:2">
      <c r="A5782" s="46" t="s">
        <v>11859</v>
      </c>
      <c r="B5782" s="46" t="s">
        <v>11860</v>
      </c>
    </row>
    <row r="5783" spans="1:2">
      <c r="A5783" s="46" t="s">
        <v>11861</v>
      </c>
      <c r="B5783" s="46" t="s">
        <v>11862</v>
      </c>
    </row>
    <row r="5784" spans="1:2">
      <c r="A5784" s="46" t="s">
        <v>11863</v>
      </c>
      <c r="B5784" s="46" t="s">
        <v>11864</v>
      </c>
    </row>
    <row r="5785" spans="1:2">
      <c r="A5785" s="46" t="s">
        <v>11865</v>
      </c>
      <c r="B5785" s="46" t="s">
        <v>11866</v>
      </c>
    </row>
    <row r="5786" spans="1:2">
      <c r="A5786" s="46" t="s">
        <v>11867</v>
      </c>
      <c r="B5786" s="46" t="s">
        <v>11868</v>
      </c>
    </row>
    <row r="5787" spans="1:2">
      <c r="A5787" s="46" t="s">
        <v>11869</v>
      </c>
      <c r="B5787" s="46" t="s">
        <v>11870</v>
      </c>
    </row>
    <row r="5788" spans="1:2">
      <c r="A5788" s="46" t="s">
        <v>11871</v>
      </c>
      <c r="B5788" s="46" t="s">
        <v>11872</v>
      </c>
    </row>
    <row r="5789" spans="1:2">
      <c r="A5789" s="46" t="s">
        <v>11873</v>
      </c>
      <c r="B5789" s="46" t="s">
        <v>11874</v>
      </c>
    </row>
    <row r="5790" spans="1:2">
      <c r="A5790" s="46" t="s">
        <v>11875</v>
      </c>
      <c r="B5790" s="46" t="s">
        <v>11876</v>
      </c>
    </row>
    <row r="5791" spans="1:2">
      <c r="A5791" s="46" t="s">
        <v>11877</v>
      </c>
      <c r="B5791" s="46" t="s">
        <v>11878</v>
      </c>
    </row>
    <row r="5792" spans="1:2">
      <c r="A5792" s="46" t="s">
        <v>11879</v>
      </c>
      <c r="B5792" s="46" t="s">
        <v>11880</v>
      </c>
    </row>
    <row r="5793" spans="1:2">
      <c r="A5793" s="46" t="s">
        <v>11881</v>
      </c>
      <c r="B5793" s="46" t="s">
        <v>11882</v>
      </c>
    </row>
    <row r="5794" spans="1:2">
      <c r="A5794" s="46" t="s">
        <v>11883</v>
      </c>
      <c r="B5794" s="46" t="s">
        <v>11884</v>
      </c>
    </row>
    <row r="5795" spans="1:2">
      <c r="A5795" s="46" t="s">
        <v>11885</v>
      </c>
      <c r="B5795" s="46" t="s">
        <v>11886</v>
      </c>
    </row>
    <row r="5796" spans="1:2">
      <c r="A5796" s="46" t="s">
        <v>11887</v>
      </c>
      <c r="B5796" s="46" t="s">
        <v>11888</v>
      </c>
    </row>
    <row r="5797" spans="1:2">
      <c r="A5797" s="46" t="s">
        <v>11889</v>
      </c>
      <c r="B5797" s="46" t="s">
        <v>11890</v>
      </c>
    </row>
    <row r="5798" spans="1:2">
      <c r="A5798" s="46" t="s">
        <v>11891</v>
      </c>
      <c r="B5798" s="46" t="s">
        <v>11892</v>
      </c>
    </row>
    <row r="5799" spans="1:2">
      <c r="A5799" s="46" t="s">
        <v>11893</v>
      </c>
      <c r="B5799" s="46" t="s">
        <v>11894</v>
      </c>
    </row>
    <row r="5800" spans="1:2">
      <c r="A5800" s="46" t="s">
        <v>11895</v>
      </c>
      <c r="B5800" s="46" t="s">
        <v>11896</v>
      </c>
    </row>
    <row r="5801" spans="1:2">
      <c r="A5801" s="46" t="s">
        <v>11897</v>
      </c>
      <c r="B5801" s="46" t="s">
        <v>11898</v>
      </c>
    </row>
    <row r="5802" spans="1:2">
      <c r="A5802" s="46" t="s">
        <v>11899</v>
      </c>
      <c r="B5802" s="46" t="s">
        <v>11900</v>
      </c>
    </row>
    <row r="5803" spans="1:2">
      <c r="A5803" s="46" t="s">
        <v>11901</v>
      </c>
      <c r="B5803" s="46" t="s">
        <v>11902</v>
      </c>
    </row>
    <row r="5804" spans="1:2">
      <c r="A5804" s="46" t="s">
        <v>11903</v>
      </c>
      <c r="B5804" s="46" t="s">
        <v>11904</v>
      </c>
    </row>
    <row r="5805" spans="1:2">
      <c r="A5805" s="46" t="s">
        <v>11905</v>
      </c>
      <c r="B5805" s="46" t="s">
        <v>11906</v>
      </c>
    </row>
    <row r="5806" spans="1:2">
      <c r="A5806" s="46" t="s">
        <v>11907</v>
      </c>
      <c r="B5806" s="46" t="s">
        <v>11908</v>
      </c>
    </row>
    <row r="5807" spans="1:2">
      <c r="A5807" s="46" t="s">
        <v>11909</v>
      </c>
      <c r="B5807" s="46" t="s">
        <v>11910</v>
      </c>
    </row>
    <row r="5808" spans="1:2">
      <c r="A5808" s="46" t="s">
        <v>11911</v>
      </c>
      <c r="B5808" s="46" t="s">
        <v>11912</v>
      </c>
    </row>
    <row r="5809" spans="1:2">
      <c r="A5809" s="46" t="s">
        <v>11913</v>
      </c>
      <c r="B5809" s="46" t="s">
        <v>11914</v>
      </c>
    </row>
    <row r="5810" spans="1:2">
      <c r="A5810" s="46" t="s">
        <v>11915</v>
      </c>
      <c r="B5810" s="46" t="s">
        <v>11916</v>
      </c>
    </row>
    <row r="5811" spans="1:2">
      <c r="A5811" s="46" t="s">
        <v>11917</v>
      </c>
      <c r="B5811" s="46" t="s">
        <v>11918</v>
      </c>
    </row>
    <row r="5812" spans="1:2">
      <c r="A5812" s="46" t="s">
        <v>11919</v>
      </c>
      <c r="B5812" s="46" t="s">
        <v>11920</v>
      </c>
    </row>
    <row r="5813" spans="1:2">
      <c r="A5813" s="46" t="s">
        <v>11921</v>
      </c>
      <c r="B5813" s="46" t="s">
        <v>11922</v>
      </c>
    </row>
    <row r="5814" spans="1:2">
      <c r="A5814" s="46" t="s">
        <v>11923</v>
      </c>
      <c r="B5814" s="46" t="s">
        <v>11924</v>
      </c>
    </row>
    <row r="5815" spans="1:2">
      <c r="A5815" s="46" t="s">
        <v>11925</v>
      </c>
      <c r="B5815" s="46" t="s">
        <v>11926</v>
      </c>
    </row>
    <row r="5816" spans="1:2">
      <c r="A5816" s="46" t="s">
        <v>11927</v>
      </c>
      <c r="B5816" s="46" t="s">
        <v>11928</v>
      </c>
    </row>
    <row r="5817" spans="1:2">
      <c r="A5817" s="46" t="s">
        <v>11929</v>
      </c>
      <c r="B5817" s="46" t="s">
        <v>11930</v>
      </c>
    </row>
    <row r="5818" spans="1:2">
      <c r="A5818" s="46" t="s">
        <v>11931</v>
      </c>
      <c r="B5818" s="46" t="s">
        <v>11932</v>
      </c>
    </row>
    <row r="5819" spans="1:2">
      <c r="A5819" s="46" t="s">
        <v>11933</v>
      </c>
      <c r="B5819" s="46" t="s">
        <v>11934</v>
      </c>
    </row>
    <row r="5820" spans="1:2">
      <c r="A5820" s="46" t="s">
        <v>11935</v>
      </c>
      <c r="B5820" s="46" t="s">
        <v>11936</v>
      </c>
    </row>
    <row r="5821" spans="1:2">
      <c r="A5821" s="46" t="s">
        <v>11937</v>
      </c>
      <c r="B5821" s="46" t="s">
        <v>11938</v>
      </c>
    </row>
    <row r="5822" spans="1:2">
      <c r="A5822" s="46" t="s">
        <v>11939</v>
      </c>
      <c r="B5822" s="46" t="s">
        <v>11940</v>
      </c>
    </row>
    <row r="5823" spans="1:2">
      <c r="A5823" s="46" t="s">
        <v>11941</v>
      </c>
      <c r="B5823" s="46" t="s">
        <v>11942</v>
      </c>
    </row>
    <row r="5824" spans="1:2">
      <c r="A5824" s="46" t="s">
        <v>11943</v>
      </c>
      <c r="B5824" s="46" t="s">
        <v>11944</v>
      </c>
    </row>
    <row r="5825" spans="1:2">
      <c r="A5825" s="46" t="s">
        <v>11945</v>
      </c>
      <c r="B5825" s="46" t="s">
        <v>11946</v>
      </c>
    </row>
    <row r="5826" spans="1:2">
      <c r="A5826" s="46" t="s">
        <v>11947</v>
      </c>
      <c r="B5826" s="46" t="s">
        <v>11948</v>
      </c>
    </row>
    <row r="5827" spans="1:2">
      <c r="A5827" s="46" t="s">
        <v>11949</v>
      </c>
      <c r="B5827" s="46" t="s">
        <v>11950</v>
      </c>
    </row>
    <row r="5828" spans="1:2">
      <c r="A5828" s="46" t="s">
        <v>11951</v>
      </c>
      <c r="B5828" s="46" t="s">
        <v>11952</v>
      </c>
    </row>
    <row r="5829" spans="1:2">
      <c r="A5829" s="46" t="s">
        <v>11953</v>
      </c>
      <c r="B5829" s="46" t="s">
        <v>11954</v>
      </c>
    </row>
    <row r="5830" spans="1:2">
      <c r="A5830" s="46" t="s">
        <v>11955</v>
      </c>
      <c r="B5830" s="46" t="s">
        <v>11956</v>
      </c>
    </row>
    <row r="5831" spans="1:2">
      <c r="A5831" s="46" t="s">
        <v>11957</v>
      </c>
      <c r="B5831" s="46" t="s">
        <v>11958</v>
      </c>
    </row>
    <row r="5832" spans="1:2">
      <c r="A5832" s="46" t="s">
        <v>11959</v>
      </c>
      <c r="B5832" s="46" t="s">
        <v>11960</v>
      </c>
    </row>
    <row r="5833" spans="1:2">
      <c r="A5833" s="46" t="s">
        <v>11961</v>
      </c>
      <c r="B5833" s="46" t="s">
        <v>11962</v>
      </c>
    </row>
    <row r="5834" spans="1:2">
      <c r="A5834" s="46" t="s">
        <v>11963</v>
      </c>
      <c r="B5834" s="46" t="s">
        <v>11964</v>
      </c>
    </row>
    <row r="5835" spans="1:2">
      <c r="A5835" s="46" t="s">
        <v>11965</v>
      </c>
      <c r="B5835" s="46" t="s">
        <v>11966</v>
      </c>
    </row>
    <row r="5836" spans="1:2">
      <c r="A5836" s="46" t="s">
        <v>11967</v>
      </c>
      <c r="B5836" s="46" t="s">
        <v>11968</v>
      </c>
    </row>
    <row r="5837" spans="1:2">
      <c r="A5837" s="46" t="s">
        <v>11969</v>
      </c>
      <c r="B5837" s="46" t="s">
        <v>11970</v>
      </c>
    </row>
    <row r="5838" spans="1:2">
      <c r="A5838" s="46" t="s">
        <v>11971</v>
      </c>
      <c r="B5838" s="46" t="s">
        <v>11972</v>
      </c>
    </row>
    <row r="5839" spans="1:2">
      <c r="A5839" s="46" t="s">
        <v>11973</v>
      </c>
      <c r="B5839" s="46" t="s">
        <v>11974</v>
      </c>
    </row>
    <row r="5840" spans="1:2">
      <c r="A5840" s="46" t="s">
        <v>11975</v>
      </c>
      <c r="B5840" s="46" t="s">
        <v>11976</v>
      </c>
    </row>
    <row r="5841" spans="1:2">
      <c r="A5841" s="46" t="s">
        <v>11977</v>
      </c>
      <c r="B5841" s="46" t="s">
        <v>11978</v>
      </c>
    </row>
    <row r="5842" spans="1:2">
      <c r="A5842" s="46" t="s">
        <v>11979</v>
      </c>
      <c r="B5842" s="46" t="s">
        <v>11980</v>
      </c>
    </row>
    <row r="5843" spans="1:2">
      <c r="A5843" s="46" t="s">
        <v>11981</v>
      </c>
      <c r="B5843" s="46" t="s">
        <v>11982</v>
      </c>
    </row>
    <row r="5844" spans="1:2">
      <c r="A5844" s="46" t="s">
        <v>11983</v>
      </c>
      <c r="B5844" s="46" t="s">
        <v>11984</v>
      </c>
    </row>
    <row r="5845" spans="1:2">
      <c r="A5845" s="46" t="s">
        <v>11985</v>
      </c>
      <c r="B5845" s="46" t="s">
        <v>11986</v>
      </c>
    </row>
    <row r="5846" spans="1:2">
      <c r="A5846" s="46" t="s">
        <v>11987</v>
      </c>
      <c r="B5846" s="46" t="s">
        <v>11988</v>
      </c>
    </row>
    <row r="5847" spans="1:2">
      <c r="A5847" s="46" t="s">
        <v>11989</v>
      </c>
      <c r="B5847" s="46" t="s">
        <v>11990</v>
      </c>
    </row>
    <row r="5848" spans="1:2">
      <c r="A5848" s="46" t="s">
        <v>11991</v>
      </c>
      <c r="B5848" s="46" t="s">
        <v>11992</v>
      </c>
    </row>
    <row r="5849" spans="1:2">
      <c r="A5849" s="46" t="s">
        <v>11993</v>
      </c>
      <c r="B5849" s="46" t="s">
        <v>11994</v>
      </c>
    </row>
    <row r="5850" spans="1:2">
      <c r="A5850" s="46" t="s">
        <v>11995</v>
      </c>
      <c r="B5850" s="46" t="s">
        <v>11996</v>
      </c>
    </row>
    <row r="5851" spans="1:2">
      <c r="A5851" s="46" t="s">
        <v>11997</v>
      </c>
      <c r="B5851" s="46" t="s">
        <v>11998</v>
      </c>
    </row>
    <row r="5852" spans="1:2">
      <c r="A5852" s="46" t="s">
        <v>11999</v>
      </c>
      <c r="B5852" s="46" t="s">
        <v>12000</v>
      </c>
    </row>
    <row r="5853" spans="1:2">
      <c r="A5853" s="46" t="s">
        <v>12001</v>
      </c>
      <c r="B5853" s="46" t="s">
        <v>12002</v>
      </c>
    </row>
    <row r="5854" spans="1:2">
      <c r="A5854" s="46" t="s">
        <v>12003</v>
      </c>
      <c r="B5854" s="46" t="s">
        <v>12004</v>
      </c>
    </row>
    <row r="5855" spans="1:2">
      <c r="A5855" s="46" t="s">
        <v>12005</v>
      </c>
      <c r="B5855" s="46" t="s">
        <v>12006</v>
      </c>
    </row>
    <row r="5856" spans="1:2">
      <c r="A5856" s="46" t="s">
        <v>12007</v>
      </c>
      <c r="B5856" s="46" t="s">
        <v>12008</v>
      </c>
    </row>
    <row r="5857" spans="1:2">
      <c r="A5857" s="46" t="s">
        <v>12009</v>
      </c>
      <c r="B5857" s="46" t="s">
        <v>12010</v>
      </c>
    </row>
    <row r="5858" spans="1:2">
      <c r="A5858" s="46" t="s">
        <v>12011</v>
      </c>
      <c r="B5858" s="46" t="s">
        <v>12012</v>
      </c>
    </row>
    <row r="5859" spans="1:2">
      <c r="A5859" s="46" t="s">
        <v>12013</v>
      </c>
      <c r="B5859" s="46" t="s">
        <v>12014</v>
      </c>
    </row>
    <row r="5860" spans="1:2">
      <c r="A5860" s="46" t="s">
        <v>12015</v>
      </c>
      <c r="B5860" s="46" t="s">
        <v>12016</v>
      </c>
    </row>
    <row r="5861" spans="1:2">
      <c r="A5861" s="46" t="s">
        <v>12017</v>
      </c>
      <c r="B5861" s="46" t="s">
        <v>12018</v>
      </c>
    </row>
    <row r="5862" spans="1:2">
      <c r="A5862" s="46" t="s">
        <v>12019</v>
      </c>
      <c r="B5862" s="46" t="s">
        <v>12020</v>
      </c>
    </row>
    <row r="5863" spans="1:2">
      <c r="A5863" s="46" t="s">
        <v>12021</v>
      </c>
      <c r="B5863" s="46" t="s">
        <v>12022</v>
      </c>
    </row>
    <row r="5864" spans="1:2">
      <c r="A5864" s="46" t="s">
        <v>12023</v>
      </c>
      <c r="B5864" s="46" t="s">
        <v>12024</v>
      </c>
    </row>
    <row r="5865" spans="1:2">
      <c r="A5865" s="46" t="s">
        <v>12025</v>
      </c>
      <c r="B5865" s="46" t="s">
        <v>12026</v>
      </c>
    </row>
    <row r="5866" spans="1:2">
      <c r="A5866" s="46" t="s">
        <v>12027</v>
      </c>
      <c r="B5866" s="46" t="s">
        <v>12028</v>
      </c>
    </row>
    <row r="5867" spans="1:2">
      <c r="A5867" s="46" t="s">
        <v>12029</v>
      </c>
      <c r="B5867" s="46" t="s">
        <v>12030</v>
      </c>
    </row>
    <row r="5868" spans="1:2">
      <c r="A5868" s="46" t="s">
        <v>12031</v>
      </c>
      <c r="B5868" s="46" t="s">
        <v>12032</v>
      </c>
    </row>
    <row r="5869" spans="1:2">
      <c r="A5869" s="46" t="s">
        <v>12033</v>
      </c>
      <c r="B5869" s="46" t="s">
        <v>12034</v>
      </c>
    </row>
    <row r="5870" spans="1:2">
      <c r="A5870" s="46" t="s">
        <v>12035</v>
      </c>
      <c r="B5870" s="46" t="s">
        <v>12036</v>
      </c>
    </row>
    <row r="5871" spans="1:2">
      <c r="A5871" s="46" t="s">
        <v>12037</v>
      </c>
      <c r="B5871" s="46" t="s">
        <v>12038</v>
      </c>
    </row>
    <row r="5872" spans="1:2">
      <c r="A5872" s="46" t="s">
        <v>12039</v>
      </c>
      <c r="B5872" s="46" t="s">
        <v>12040</v>
      </c>
    </row>
    <row r="5873" spans="1:2">
      <c r="A5873" s="46" t="s">
        <v>12041</v>
      </c>
      <c r="B5873" s="46" t="s">
        <v>12042</v>
      </c>
    </row>
    <row r="5874" spans="1:2">
      <c r="A5874" s="46" t="s">
        <v>12043</v>
      </c>
      <c r="B5874" s="46" t="s">
        <v>12044</v>
      </c>
    </row>
    <row r="5875" spans="1:2">
      <c r="A5875" s="46" t="s">
        <v>12045</v>
      </c>
      <c r="B5875" s="46" t="s">
        <v>12046</v>
      </c>
    </row>
    <row r="5876" spans="1:2">
      <c r="A5876" s="46" t="s">
        <v>12047</v>
      </c>
      <c r="B5876" s="46" t="s">
        <v>12048</v>
      </c>
    </row>
    <row r="5877" spans="1:2">
      <c r="A5877" s="46" t="s">
        <v>12049</v>
      </c>
      <c r="B5877" s="46" t="s">
        <v>12050</v>
      </c>
    </row>
    <row r="5878" spans="1:2">
      <c r="A5878" s="46" t="s">
        <v>12051</v>
      </c>
      <c r="B5878" s="46" t="s">
        <v>12052</v>
      </c>
    </row>
    <row r="5879" spans="1:2">
      <c r="A5879" s="46" t="s">
        <v>12053</v>
      </c>
      <c r="B5879" s="46" t="s">
        <v>12054</v>
      </c>
    </row>
    <row r="5880" spans="1:2">
      <c r="A5880" s="46" t="s">
        <v>12055</v>
      </c>
      <c r="B5880" s="46" t="s">
        <v>12056</v>
      </c>
    </row>
    <row r="5881" spans="1:2">
      <c r="A5881" s="46" t="s">
        <v>12057</v>
      </c>
      <c r="B5881" s="46" t="s">
        <v>12058</v>
      </c>
    </row>
    <row r="5882" spans="1:2">
      <c r="A5882" s="46" t="s">
        <v>12059</v>
      </c>
      <c r="B5882" s="46" t="s">
        <v>12060</v>
      </c>
    </row>
    <row r="5883" spans="1:2">
      <c r="A5883" s="46" t="s">
        <v>12061</v>
      </c>
      <c r="B5883" s="46" t="s">
        <v>12062</v>
      </c>
    </row>
    <row r="5884" spans="1:2">
      <c r="A5884" s="46" t="s">
        <v>12063</v>
      </c>
      <c r="B5884" s="46" t="s">
        <v>12064</v>
      </c>
    </row>
    <row r="5885" spans="1:2">
      <c r="A5885" s="46" t="s">
        <v>12065</v>
      </c>
      <c r="B5885" s="46" t="s">
        <v>12066</v>
      </c>
    </row>
    <row r="5886" spans="1:2">
      <c r="A5886" s="46" t="s">
        <v>12067</v>
      </c>
      <c r="B5886" s="46" t="s">
        <v>12068</v>
      </c>
    </row>
    <row r="5887" spans="1:2">
      <c r="A5887" s="46" t="s">
        <v>12069</v>
      </c>
      <c r="B5887" s="46" t="s">
        <v>12070</v>
      </c>
    </row>
    <row r="5888" spans="1:2">
      <c r="A5888" s="46" t="s">
        <v>12071</v>
      </c>
      <c r="B5888" s="46" t="s">
        <v>12072</v>
      </c>
    </row>
    <row r="5889" spans="1:2">
      <c r="A5889" s="46" t="s">
        <v>12073</v>
      </c>
      <c r="B5889" s="46" t="s">
        <v>12074</v>
      </c>
    </row>
    <row r="5890" spans="1:2">
      <c r="A5890" s="46" t="s">
        <v>12075</v>
      </c>
      <c r="B5890" s="46" t="s">
        <v>12076</v>
      </c>
    </row>
    <row r="5891" spans="1:2">
      <c r="A5891" s="46" t="s">
        <v>12077</v>
      </c>
      <c r="B5891" s="46" t="s">
        <v>12078</v>
      </c>
    </row>
    <row r="5892" spans="1:2">
      <c r="A5892" s="46" t="s">
        <v>12079</v>
      </c>
      <c r="B5892" s="46" t="s">
        <v>12080</v>
      </c>
    </row>
    <row r="5893" spans="1:2">
      <c r="A5893" s="46" t="s">
        <v>12081</v>
      </c>
      <c r="B5893" s="46" t="s">
        <v>12082</v>
      </c>
    </row>
    <row r="5894" spans="1:2">
      <c r="A5894" s="46" t="s">
        <v>12083</v>
      </c>
      <c r="B5894" s="46" t="s">
        <v>12084</v>
      </c>
    </row>
    <row r="5895" spans="1:2">
      <c r="A5895" s="46" t="s">
        <v>12085</v>
      </c>
      <c r="B5895" s="46" t="s">
        <v>12086</v>
      </c>
    </row>
    <row r="5896" spans="1:2">
      <c r="A5896" s="46" t="s">
        <v>12087</v>
      </c>
      <c r="B5896" s="46" t="s">
        <v>12088</v>
      </c>
    </row>
    <row r="5897" spans="1:2">
      <c r="A5897" s="46" t="s">
        <v>12089</v>
      </c>
      <c r="B5897" s="46" t="s">
        <v>12090</v>
      </c>
    </row>
    <row r="5898" spans="1:2">
      <c r="A5898" s="46" t="s">
        <v>12091</v>
      </c>
      <c r="B5898" s="46" t="s">
        <v>12092</v>
      </c>
    </row>
    <row r="5899" spans="1:2">
      <c r="A5899" s="46" t="s">
        <v>12093</v>
      </c>
      <c r="B5899" s="46" t="s">
        <v>12094</v>
      </c>
    </row>
    <row r="5900" spans="1:2">
      <c r="A5900" s="46" t="s">
        <v>12095</v>
      </c>
      <c r="B5900" s="46" t="s">
        <v>12096</v>
      </c>
    </row>
    <row r="5901" spans="1:2">
      <c r="A5901" s="46" t="s">
        <v>12097</v>
      </c>
      <c r="B5901" s="46" t="s">
        <v>12098</v>
      </c>
    </row>
    <row r="5902" spans="1:2">
      <c r="A5902" s="46" t="s">
        <v>12099</v>
      </c>
      <c r="B5902" s="46" t="s">
        <v>12100</v>
      </c>
    </row>
    <row r="5903" spans="1:2">
      <c r="A5903" s="46" t="s">
        <v>12101</v>
      </c>
      <c r="B5903" s="46" t="s">
        <v>12102</v>
      </c>
    </row>
    <row r="5904" spans="1:2">
      <c r="A5904" s="46" t="s">
        <v>12103</v>
      </c>
      <c r="B5904" s="46" t="s">
        <v>12104</v>
      </c>
    </row>
    <row r="5905" spans="1:2">
      <c r="A5905" s="46" t="s">
        <v>12105</v>
      </c>
      <c r="B5905" s="46" t="s">
        <v>12106</v>
      </c>
    </row>
    <row r="5906" spans="1:2">
      <c r="A5906" s="46" t="s">
        <v>12107</v>
      </c>
      <c r="B5906" s="46" t="s">
        <v>12108</v>
      </c>
    </row>
    <row r="5907" spans="1:2">
      <c r="A5907" s="46" t="s">
        <v>12109</v>
      </c>
      <c r="B5907" s="46" t="s">
        <v>12110</v>
      </c>
    </row>
    <row r="5908" spans="1:2">
      <c r="A5908" s="46" t="s">
        <v>12111</v>
      </c>
      <c r="B5908" s="46" t="s">
        <v>12112</v>
      </c>
    </row>
    <row r="5909" spans="1:2">
      <c r="A5909" s="46" t="s">
        <v>12113</v>
      </c>
      <c r="B5909" s="46" t="s">
        <v>12114</v>
      </c>
    </row>
    <row r="5910" spans="1:2">
      <c r="A5910" s="46" t="s">
        <v>12115</v>
      </c>
      <c r="B5910" s="46" t="s">
        <v>12116</v>
      </c>
    </row>
    <row r="5911" spans="1:2">
      <c r="A5911" s="46" t="s">
        <v>12117</v>
      </c>
      <c r="B5911" s="46" t="s">
        <v>12118</v>
      </c>
    </row>
    <row r="5912" spans="1:2">
      <c r="A5912" s="46" t="s">
        <v>12119</v>
      </c>
      <c r="B5912" s="46" t="s">
        <v>12120</v>
      </c>
    </row>
    <row r="5913" spans="1:2">
      <c r="A5913" s="46" t="s">
        <v>12121</v>
      </c>
      <c r="B5913" s="46" t="s">
        <v>12122</v>
      </c>
    </row>
    <row r="5914" spans="1:2">
      <c r="A5914" s="46" t="s">
        <v>12123</v>
      </c>
      <c r="B5914" s="46" t="s">
        <v>12124</v>
      </c>
    </row>
    <row r="5915" spans="1:2">
      <c r="A5915" s="46" t="s">
        <v>12125</v>
      </c>
      <c r="B5915" s="46" t="s">
        <v>12126</v>
      </c>
    </row>
    <row r="5916" spans="1:2">
      <c r="A5916" s="46" t="s">
        <v>12127</v>
      </c>
      <c r="B5916" s="46" t="s">
        <v>12128</v>
      </c>
    </row>
    <row r="5917" spans="1:2">
      <c r="A5917" s="46" t="s">
        <v>12129</v>
      </c>
      <c r="B5917" s="46" t="s">
        <v>12130</v>
      </c>
    </row>
    <row r="5918" spans="1:2">
      <c r="A5918" s="46" t="s">
        <v>12131</v>
      </c>
      <c r="B5918" s="46" t="s">
        <v>12132</v>
      </c>
    </row>
    <row r="5919" spans="1:2">
      <c r="A5919" s="46" t="s">
        <v>12133</v>
      </c>
      <c r="B5919" s="46" t="s">
        <v>12134</v>
      </c>
    </row>
    <row r="5920" spans="1:2">
      <c r="A5920" s="46" t="s">
        <v>12135</v>
      </c>
      <c r="B5920" s="46" t="s">
        <v>12136</v>
      </c>
    </row>
    <row r="5921" spans="1:2">
      <c r="A5921" s="46" t="s">
        <v>12137</v>
      </c>
      <c r="B5921" s="46" t="s">
        <v>12138</v>
      </c>
    </row>
    <row r="5922" spans="1:2">
      <c r="A5922" s="46" t="s">
        <v>12139</v>
      </c>
      <c r="B5922" s="46" t="s">
        <v>12140</v>
      </c>
    </row>
    <row r="5923" spans="1:2">
      <c r="A5923" s="46" t="s">
        <v>12141</v>
      </c>
      <c r="B5923" s="46" t="s">
        <v>12142</v>
      </c>
    </row>
    <row r="5924" spans="1:2">
      <c r="A5924" s="46" t="s">
        <v>12143</v>
      </c>
      <c r="B5924" s="46" t="s">
        <v>12144</v>
      </c>
    </row>
    <row r="5925" spans="1:2">
      <c r="A5925" s="46" t="s">
        <v>12145</v>
      </c>
      <c r="B5925" s="46" t="s">
        <v>12146</v>
      </c>
    </row>
    <row r="5926" spans="1:2">
      <c r="A5926" s="46" t="s">
        <v>12147</v>
      </c>
      <c r="B5926" s="46" t="s">
        <v>12148</v>
      </c>
    </row>
    <row r="5927" spans="1:2">
      <c r="A5927" s="46" t="s">
        <v>12149</v>
      </c>
      <c r="B5927" s="46" t="s">
        <v>12150</v>
      </c>
    </row>
    <row r="5928" spans="1:2">
      <c r="A5928" s="46" t="s">
        <v>12151</v>
      </c>
      <c r="B5928" s="46" t="s">
        <v>12152</v>
      </c>
    </row>
    <row r="5929" spans="1:2">
      <c r="A5929" s="46" t="s">
        <v>12153</v>
      </c>
      <c r="B5929" s="46" t="s">
        <v>12154</v>
      </c>
    </row>
    <row r="5930" spans="1:2">
      <c r="A5930" s="46" t="s">
        <v>12155</v>
      </c>
      <c r="B5930" s="46" t="s">
        <v>12156</v>
      </c>
    </row>
    <row r="5931" spans="1:2">
      <c r="A5931" s="46" t="s">
        <v>12157</v>
      </c>
      <c r="B5931" s="46" t="s">
        <v>12158</v>
      </c>
    </row>
    <row r="5932" spans="1:2">
      <c r="A5932" s="46" t="s">
        <v>12159</v>
      </c>
      <c r="B5932" s="46" t="s">
        <v>12160</v>
      </c>
    </row>
    <row r="5933" spans="1:2">
      <c r="A5933" s="46" t="s">
        <v>12161</v>
      </c>
      <c r="B5933" s="46" t="s">
        <v>12162</v>
      </c>
    </row>
    <row r="5934" spans="1:2">
      <c r="A5934" s="46" t="s">
        <v>12163</v>
      </c>
      <c r="B5934" s="46" t="s">
        <v>12164</v>
      </c>
    </row>
    <row r="5935" spans="1:2">
      <c r="A5935" s="46" t="s">
        <v>12165</v>
      </c>
      <c r="B5935" s="46" t="s">
        <v>12166</v>
      </c>
    </row>
    <row r="5936" spans="1:2">
      <c r="A5936" s="46" t="s">
        <v>12167</v>
      </c>
      <c r="B5936" s="46" t="s">
        <v>12168</v>
      </c>
    </row>
    <row r="5937" spans="1:2">
      <c r="A5937" s="46" t="s">
        <v>12169</v>
      </c>
      <c r="B5937" s="46" t="s">
        <v>12170</v>
      </c>
    </row>
    <row r="5938" spans="1:2">
      <c r="A5938" s="46" t="s">
        <v>12171</v>
      </c>
      <c r="B5938" s="46" t="s">
        <v>12172</v>
      </c>
    </row>
    <row r="5939" spans="1:2">
      <c r="A5939" s="46" t="s">
        <v>12173</v>
      </c>
      <c r="B5939" s="46" t="s">
        <v>12174</v>
      </c>
    </row>
    <row r="5940" spans="1:2">
      <c r="A5940" s="46" t="s">
        <v>12175</v>
      </c>
      <c r="B5940" s="46" t="s">
        <v>12176</v>
      </c>
    </row>
    <row r="5941" spans="1:2">
      <c r="A5941" s="46" t="s">
        <v>12177</v>
      </c>
      <c r="B5941" s="46" t="s">
        <v>12178</v>
      </c>
    </row>
    <row r="5942" spans="1:2">
      <c r="A5942" s="46" t="s">
        <v>12179</v>
      </c>
      <c r="B5942" s="46" t="s">
        <v>12180</v>
      </c>
    </row>
    <row r="5943" spans="1:2">
      <c r="A5943" s="46" t="s">
        <v>12181</v>
      </c>
      <c r="B5943" s="46" t="s">
        <v>12182</v>
      </c>
    </row>
    <row r="5944" spans="1:2">
      <c r="A5944" s="46" t="s">
        <v>12183</v>
      </c>
      <c r="B5944" s="46" t="s">
        <v>12184</v>
      </c>
    </row>
    <row r="5945" spans="1:2">
      <c r="A5945" s="46" t="s">
        <v>12185</v>
      </c>
      <c r="B5945" s="46" t="s">
        <v>12186</v>
      </c>
    </row>
    <row r="5946" spans="1:2">
      <c r="A5946" s="46" t="s">
        <v>12187</v>
      </c>
      <c r="B5946" s="46" t="s">
        <v>12188</v>
      </c>
    </row>
    <row r="5947" spans="1:2">
      <c r="A5947" s="46" t="s">
        <v>12189</v>
      </c>
      <c r="B5947" s="46" t="s">
        <v>12190</v>
      </c>
    </row>
    <row r="5948" spans="1:2">
      <c r="A5948" s="46" t="s">
        <v>12191</v>
      </c>
      <c r="B5948" s="46" t="s">
        <v>12192</v>
      </c>
    </row>
    <row r="5949" spans="1:2">
      <c r="A5949" s="46" t="s">
        <v>12193</v>
      </c>
      <c r="B5949" s="46" t="s">
        <v>12194</v>
      </c>
    </row>
    <row r="5950" spans="1:2">
      <c r="A5950" s="46" t="s">
        <v>12195</v>
      </c>
      <c r="B5950" s="46" t="s">
        <v>12196</v>
      </c>
    </row>
    <row r="5951" spans="1:2">
      <c r="A5951" s="46" t="s">
        <v>12197</v>
      </c>
      <c r="B5951" s="46" t="s">
        <v>12198</v>
      </c>
    </row>
    <row r="5952" spans="1:2">
      <c r="A5952" s="46" t="s">
        <v>12199</v>
      </c>
      <c r="B5952" s="46" t="s">
        <v>12200</v>
      </c>
    </row>
    <row r="5953" spans="1:2">
      <c r="A5953" s="46" t="s">
        <v>12201</v>
      </c>
      <c r="B5953" s="46" t="s">
        <v>12202</v>
      </c>
    </row>
    <row r="5954" spans="1:2">
      <c r="A5954" s="46" t="s">
        <v>12203</v>
      </c>
      <c r="B5954" s="46" t="s">
        <v>12204</v>
      </c>
    </row>
    <row r="5955" spans="1:2">
      <c r="A5955" s="46" t="s">
        <v>12205</v>
      </c>
      <c r="B5955" s="46" t="s">
        <v>12206</v>
      </c>
    </row>
    <row r="5956" spans="1:2">
      <c r="A5956" s="46" t="s">
        <v>12207</v>
      </c>
      <c r="B5956" s="46" t="s">
        <v>12208</v>
      </c>
    </row>
    <row r="5957" spans="1:2">
      <c r="A5957" s="46" t="s">
        <v>12209</v>
      </c>
      <c r="B5957" s="46" t="s">
        <v>12210</v>
      </c>
    </row>
    <row r="5958" spans="1:2">
      <c r="A5958" s="46" t="s">
        <v>12211</v>
      </c>
      <c r="B5958" s="46" t="s">
        <v>12212</v>
      </c>
    </row>
    <row r="5959" spans="1:2">
      <c r="A5959" s="46" t="s">
        <v>12213</v>
      </c>
      <c r="B5959" s="46" t="s">
        <v>12214</v>
      </c>
    </row>
    <row r="5960" spans="1:2">
      <c r="A5960" s="46" t="s">
        <v>12215</v>
      </c>
      <c r="B5960" s="46" t="s">
        <v>12216</v>
      </c>
    </row>
    <row r="5961" spans="1:2">
      <c r="A5961" s="46" t="s">
        <v>12217</v>
      </c>
      <c r="B5961" s="46" t="s">
        <v>12218</v>
      </c>
    </row>
    <row r="5962" spans="1:2">
      <c r="A5962" s="46" t="s">
        <v>12219</v>
      </c>
      <c r="B5962" s="46" t="s">
        <v>12220</v>
      </c>
    </row>
    <row r="5963" spans="1:2">
      <c r="A5963" s="46" t="s">
        <v>12221</v>
      </c>
      <c r="B5963" s="46" t="s">
        <v>12222</v>
      </c>
    </row>
    <row r="5964" spans="1:2">
      <c r="A5964" s="46" t="s">
        <v>12223</v>
      </c>
      <c r="B5964" s="46" t="s">
        <v>12224</v>
      </c>
    </row>
    <row r="5965" spans="1:2">
      <c r="A5965" s="46" t="s">
        <v>12225</v>
      </c>
      <c r="B5965" s="46" t="s">
        <v>12226</v>
      </c>
    </row>
    <row r="5966" spans="1:2">
      <c r="A5966" s="46" t="s">
        <v>12227</v>
      </c>
      <c r="B5966" s="46" t="s">
        <v>12228</v>
      </c>
    </row>
    <row r="5967" spans="1:2">
      <c r="A5967" s="46" t="s">
        <v>12229</v>
      </c>
      <c r="B5967" s="46" t="s">
        <v>12230</v>
      </c>
    </row>
    <row r="5968" spans="1:2">
      <c r="A5968" s="46" t="s">
        <v>12231</v>
      </c>
      <c r="B5968" s="46" t="s">
        <v>12232</v>
      </c>
    </row>
    <row r="5969" spans="1:2">
      <c r="A5969" s="46" t="s">
        <v>12233</v>
      </c>
      <c r="B5969" s="46" t="s">
        <v>12234</v>
      </c>
    </row>
    <row r="5970" spans="1:2">
      <c r="A5970" s="46" t="s">
        <v>12235</v>
      </c>
      <c r="B5970" s="46" t="s">
        <v>12236</v>
      </c>
    </row>
    <row r="5971" spans="1:2">
      <c r="A5971" s="46" t="s">
        <v>12237</v>
      </c>
      <c r="B5971" s="46" t="s">
        <v>12238</v>
      </c>
    </row>
    <row r="5972" spans="1:2">
      <c r="A5972" s="46" t="s">
        <v>12239</v>
      </c>
      <c r="B5972" s="46" t="s">
        <v>12240</v>
      </c>
    </row>
    <row r="5973" spans="1:2">
      <c r="A5973" s="46" t="s">
        <v>12241</v>
      </c>
      <c r="B5973" s="46" t="s">
        <v>12242</v>
      </c>
    </row>
    <row r="5974" spans="1:2">
      <c r="A5974" s="46" t="s">
        <v>12243</v>
      </c>
      <c r="B5974" s="46" t="s">
        <v>12244</v>
      </c>
    </row>
    <row r="5975" spans="1:2">
      <c r="A5975" s="46" t="s">
        <v>12245</v>
      </c>
      <c r="B5975" s="46" t="s">
        <v>12246</v>
      </c>
    </row>
    <row r="5976" spans="1:2">
      <c r="A5976" s="46" t="s">
        <v>12247</v>
      </c>
      <c r="B5976" s="46" t="s">
        <v>12248</v>
      </c>
    </row>
    <row r="5977" spans="1:2">
      <c r="A5977" s="46" t="s">
        <v>12249</v>
      </c>
      <c r="B5977" s="46" t="s">
        <v>12250</v>
      </c>
    </row>
    <row r="5978" spans="1:2">
      <c r="A5978" s="46" t="s">
        <v>12251</v>
      </c>
      <c r="B5978" s="46" t="s">
        <v>12252</v>
      </c>
    </row>
    <row r="5979" spans="1:2">
      <c r="A5979" s="46" t="s">
        <v>12253</v>
      </c>
      <c r="B5979" s="46" t="s">
        <v>12254</v>
      </c>
    </row>
    <row r="5980" spans="1:2">
      <c r="A5980" s="46" t="s">
        <v>12255</v>
      </c>
      <c r="B5980" s="46" t="s">
        <v>12256</v>
      </c>
    </row>
    <row r="5981" spans="1:2">
      <c r="A5981" s="46" t="s">
        <v>12257</v>
      </c>
      <c r="B5981" s="46" t="s">
        <v>12258</v>
      </c>
    </row>
    <row r="5982" spans="1:2">
      <c r="A5982" s="46" t="s">
        <v>12259</v>
      </c>
      <c r="B5982" s="46" t="s">
        <v>12260</v>
      </c>
    </row>
    <row r="5983" spans="1:2">
      <c r="A5983" s="46" t="s">
        <v>12261</v>
      </c>
      <c r="B5983" s="46" t="s">
        <v>12262</v>
      </c>
    </row>
    <row r="5984" spans="1:2">
      <c r="A5984" s="46" t="s">
        <v>12263</v>
      </c>
      <c r="B5984" s="46" t="s">
        <v>12264</v>
      </c>
    </row>
    <row r="5985" spans="1:2">
      <c r="A5985" s="46" t="s">
        <v>12265</v>
      </c>
      <c r="B5985" s="46" t="s">
        <v>12266</v>
      </c>
    </row>
    <row r="5986" spans="1:2">
      <c r="A5986" s="46" t="s">
        <v>12267</v>
      </c>
      <c r="B5986" s="46" t="s">
        <v>12268</v>
      </c>
    </row>
    <row r="5987" spans="1:2">
      <c r="A5987" s="46" t="s">
        <v>12269</v>
      </c>
      <c r="B5987" s="46" t="s">
        <v>12270</v>
      </c>
    </row>
    <row r="5988" spans="1:2">
      <c r="A5988" s="46" t="s">
        <v>12271</v>
      </c>
      <c r="B5988" s="46" t="s">
        <v>12272</v>
      </c>
    </row>
    <row r="5989" spans="1:2">
      <c r="A5989" s="46" t="s">
        <v>12273</v>
      </c>
      <c r="B5989" s="46" t="s">
        <v>12274</v>
      </c>
    </row>
    <row r="5990" spans="1:2">
      <c r="A5990" s="46" t="s">
        <v>12275</v>
      </c>
      <c r="B5990" s="46" t="s">
        <v>12276</v>
      </c>
    </row>
    <row r="5991" spans="1:2">
      <c r="A5991" s="46" t="s">
        <v>12277</v>
      </c>
      <c r="B5991" s="46" t="s">
        <v>12278</v>
      </c>
    </row>
    <row r="5992" spans="1:2">
      <c r="A5992" s="46" t="s">
        <v>12279</v>
      </c>
      <c r="B5992" s="46" t="s">
        <v>12280</v>
      </c>
    </row>
    <row r="5993" spans="1:2">
      <c r="A5993" s="46" t="s">
        <v>12281</v>
      </c>
      <c r="B5993" s="46" t="s">
        <v>12282</v>
      </c>
    </row>
    <row r="5994" spans="1:2">
      <c r="A5994" s="46" t="s">
        <v>12283</v>
      </c>
      <c r="B5994" s="46" t="s">
        <v>12284</v>
      </c>
    </row>
    <row r="5995" spans="1:2">
      <c r="A5995" s="46" t="s">
        <v>12285</v>
      </c>
      <c r="B5995" s="46" t="s">
        <v>12286</v>
      </c>
    </row>
    <row r="5996" spans="1:2">
      <c r="A5996" s="46" t="s">
        <v>12287</v>
      </c>
      <c r="B5996" s="46" t="s">
        <v>12288</v>
      </c>
    </row>
    <row r="5997" spans="1:2">
      <c r="A5997" s="46" t="s">
        <v>12289</v>
      </c>
      <c r="B5997" s="46" t="s">
        <v>12290</v>
      </c>
    </row>
    <row r="5998" spans="1:2">
      <c r="A5998" s="46" t="s">
        <v>12291</v>
      </c>
      <c r="B5998" s="46" t="s">
        <v>12292</v>
      </c>
    </row>
    <row r="5999" spans="1:2">
      <c r="A5999" s="46" t="s">
        <v>12293</v>
      </c>
      <c r="B5999" s="46" t="s">
        <v>12294</v>
      </c>
    </row>
    <row r="6000" spans="1:2">
      <c r="A6000" s="46" t="s">
        <v>12295</v>
      </c>
      <c r="B6000" s="46" t="s">
        <v>12296</v>
      </c>
    </row>
    <row r="6001" spans="1:2">
      <c r="A6001" s="46" t="s">
        <v>12297</v>
      </c>
      <c r="B6001" s="46" t="s">
        <v>12298</v>
      </c>
    </row>
    <row r="6002" spans="1:2">
      <c r="A6002" s="46" t="s">
        <v>12299</v>
      </c>
      <c r="B6002" s="46" t="s">
        <v>12300</v>
      </c>
    </row>
    <row r="6003" spans="1:2">
      <c r="A6003" s="46" t="s">
        <v>12301</v>
      </c>
      <c r="B6003" s="46" t="s">
        <v>12302</v>
      </c>
    </row>
    <row r="6004" spans="1:2">
      <c r="A6004" s="46" t="s">
        <v>12303</v>
      </c>
      <c r="B6004" s="46" t="s">
        <v>12304</v>
      </c>
    </row>
    <row r="6005" spans="1:2">
      <c r="A6005" s="46" t="s">
        <v>12305</v>
      </c>
      <c r="B6005" s="46" t="s">
        <v>12306</v>
      </c>
    </row>
    <row r="6006" spans="1:2">
      <c r="A6006" s="46" t="s">
        <v>12307</v>
      </c>
      <c r="B6006" s="46" t="s">
        <v>12308</v>
      </c>
    </row>
    <row r="6007" spans="1:2">
      <c r="A6007" s="46" t="s">
        <v>12309</v>
      </c>
      <c r="B6007" s="46" t="s">
        <v>12310</v>
      </c>
    </row>
    <row r="6008" spans="1:2">
      <c r="A6008" s="46" t="s">
        <v>12311</v>
      </c>
      <c r="B6008" s="46" t="s">
        <v>12312</v>
      </c>
    </row>
    <row r="6009" spans="1:2">
      <c r="A6009" s="46" t="s">
        <v>12313</v>
      </c>
      <c r="B6009" s="46" t="s">
        <v>12314</v>
      </c>
    </row>
    <row r="6010" spans="1:2">
      <c r="A6010" s="46" t="s">
        <v>12315</v>
      </c>
      <c r="B6010" s="46" t="s">
        <v>12316</v>
      </c>
    </row>
    <row r="6011" spans="1:2">
      <c r="A6011" s="46" t="s">
        <v>12317</v>
      </c>
      <c r="B6011" s="46" t="s">
        <v>12318</v>
      </c>
    </row>
    <row r="6012" spans="1:2">
      <c r="A6012" s="46" t="s">
        <v>12319</v>
      </c>
      <c r="B6012" s="46" t="s">
        <v>12320</v>
      </c>
    </row>
    <row r="6013" spans="1:2">
      <c r="A6013" s="46" t="s">
        <v>12321</v>
      </c>
      <c r="B6013" s="46" t="s">
        <v>12322</v>
      </c>
    </row>
    <row r="6014" spans="1:2">
      <c r="A6014" s="46" t="s">
        <v>12323</v>
      </c>
      <c r="B6014" s="46" t="s">
        <v>12324</v>
      </c>
    </row>
    <row r="6015" spans="1:2">
      <c r="A6015" s="46" t="s">
        <v>12325</v>
      </c>
      <c r="B6015" s="46" t="s">
        <v>12326</v>
      </c>
    </row>
    <row r="6016" spans="1:2">
      <c r="A6016" s="46" t="s">
        <v>12327</v>
      </c>
      <c r="B6016" s="46" t="s">
        <v>12328</v>
      </c>
    </row>
    <row r="6017" spans="1:2">
      <c r="A6017" s="46" t="s">
        <v>12329</v>
      </c>
      <c r="B6017" s="46" t="s">
        <v>12330</v>
      </c>
    </row>
    <row r="6018" spans="1:2">
      <c r="A6018" s="46" t="s">
        <v>12331</v>
      </c>
      <c r="B6018" s="46" t="s">
        <v>12332</v>
      </c>
    </row>
    <row r="6019" spans="1:2">
      <c r="A6019" s="46" t="s">
        <v>12333</v>
      </c>
      <c r="B6019" s="46" t="s">
        <v>12334</v>
      </c>
    </row>
    <row r="6020" spans="1:2">
      <c r="A6020" s="46" t="s">
        <v>12335</v>
      </c>
      <c r="B6020" s="46" t="s">
        <v>12336</v>
      </c>
    </row>
    <row r="6021" spans="1:2">
      <c r="A6021" s="46" t="s">
        <v>12337</v>
      </c>
      <c r="B6021" s="46" t="s">
        <v>12338</v>
      </c>
    </row>
    <row r="6022" spans="1:2">
      <c r="A6022" s="46" t="s">
        <v>12339</v>
      </c>
      <c r="B6022" s="46" t="s">
        <v>12340</v>
      </c>
    </row>
    <row r="6023" spans="1:2">
      <c r="A6023" s="46" t="s">
        <v>12341</v>
      </c>
      <c r="B6023" s="46" t="s">
        <v>12342</v>
      </c>
    </row>
    <row r="6024" spans="1:2">
      <c r="A6024" s="46" t="s">
        <v>12343</v>
      </c>
      <c r="B6024" s="46" t="s">
        <v>12344</v>
      </c>
    </row>
    <row r="6025" spans="1:2">
      <c r="A6025" s="46" t="s">
        <v>12345</v>
      </c>
      <c r="B6025" s="46" t="s">
        <v>12346</v>
      </c>
    </row>
    <row r="6026" spans="1:2">
      <c r="A6026" s="46" t="s">
        <v>12347</v>
      </c>
      <c r="B6026" s="46" t="s">
        <v>12348</v>
      </c>
    </row>
    <row r="6027" spans="1:2">
      <c r="A6027" s="46" t="s">
        <v>12349</v>
      </c>
      <c r="B6027" s="46" t="s">
        <v>12350</v>
      </c>
    </row>
    <row r="6028" spans="1:2">
      <c r="A6028" s="46" t="s">
        <v>12351</v>
      </c>
      <c r="B6028" s="46" t="s">
        <v>12352</v>
      </c>
    </row>
    <row r="6029" spans="1:2">
      <c r="A6029" s="46" t="s">
        <v>12353</v>
      </c>
      <c r="B6029" s="46" t="s">
        <v>12354</v>
      </c>
    </row>
    <row r="6030" spans="1:2">
      <c r="A6030" s="46" t="s">
        <v>12355</v>
      </c>
      <c r="B6030" s="46" t="s">
        <v>12356</v>
      </c>
    </row>
    <row r="6031" spans="1:2">
      <c r="A6031" s="46" t="s">
        <v>12357</v>
      </c>
      <c r="B6031" s="46" t="s">
        <v>12358</v>
      </c>
    </row>
    <row r="6032" spans="1:2">
      <c r="A6032" s="46" t="s">
        <v>12359</v>
      </c>
      <c r="B6032" s="46" t="s">
        <v>12360</v>
      </c>
    </row>
    <row r="6033" spans="1:2">
      <c r="A6033" s="46" t="s">
        <v>12361</v>
      </c>
      <c r="B6033" s="46" t="s">
        <v>12362</v>
      </c>
    </row>
    <row r="6034" spans="1:2">
      <c r="A6034" s="46" t="s">
        <v>12363</v>
      </c>
      <c r="B6034" s="46" t="s">
        <v>12364</v>
      </c>
    </row>
    <row r="6035" spans="1:2">
      <c r="A6035" s="46" t="s">
        <v>12365</v>
      </c>
      <c r="B6035" s="46" t="s">
        <v>12366</v>
      </c>
    </row>
    <row r="6036" spans="1:2">
      <c r="A6036" s="46" t="s">
        <v>12367</v>
      </c>
      <c r="B6036" s="46" t="s">
        <v>12368</v>
      </c>
    </row>
    <row r="6037" spans="1:2">
      <c r="A6037" s="46" t="s">
        <v>12369</v>
      </c>
      <c r="B6037" s="46" t="s">
        <v>12370</v>
      </c>
    </row>
    <row r="6038" spans="1:2">
      <c r="A6038" s="46" t="s">
        <v>12371</v>
      </c>
      <c r="B6038" s="46" t="s">
        <v>12372</v>
      </c>
    </row>
    <row r="6039" spans="1:2">
      <c r="A6039" s="46" t="s">
        <v>12373</v>
      </c>
      <c r="B6039" s="46" t="s">
        <v>12374</v>
      </c>
    </row>
    <row r="6040" spans="1:2">
      <c r="A6040" s="46" t="s">
        <v>12375</v>
      </c>
      <c r="B6040" s="46" t="s">
        <v>12376</v>
      </c>
    </row>
    <row r="6041" spans="1:2">
      <c r="A6041" s="46" t="s">
        <v>12377</v>
      </c>
      <c r="B6041" s="46" t="s">
        <v>12378</v>
      </c>
    </row>
    <row r="6042" spans="1:2">
      <c r="A6042" s="46" t="s">
        <v>12379</v>
      </c>
      <c r="B6042" s="46" t="s">
        <v>12380</v>
      </c>
    </row>
    <row r="6043" spans="1:2">
      <c r="A6043" s="46" t="s">
        <v>12381</v>
      </c>
      <c r="B6043" s="46" t="s">
        <v>12382</v>
      </c>
    </row>
    <row r="6044" spans="1:2">
      <c r="A6044" s="46" t="s">
        <v>12383</v>
      </c>
      <c r="B6044" s="46" t="s">
        <v>12384</v>
      </c>
    </row>
    <row r="6045" spans="1:2">
      <c r="A6045" s="46" t="s">
        <v>12385</v>
      </c>
      <c r="B6045" s="46" t="s">
        <v>12386</v>
      </c>
    </row>
    <row r="6046" spans="1:2">
      <c r="A6046" s="46" t="s">
        <v>12387</v>
      </c>
      <c r="B6046" s="46" t="s">
        <v>12388</v>
      </c>
    </row>
    <row r="6047" spans="1:2">
      <c r="A6047" s="46" t="s">
        <v>12389</v>
      </c>
      <c r="B6047" s="46" t="s">
        <v>12390</v>
      </c>
    </row>
    <row r="6048" spans="1:2">
      <c r="A6048" s="46" t="s">
        <v>12391</v>
      </c>
      <c r="B6048" s="46" t="s">
        <v>12392</v>
      </c>
    </row>
    <row r="6049" spans="1:2">
      <c r="A6049" s="46" t="s">
        <v>12393</v>
      </c>
      <c r="B6049" s="46" t="s">
        <v>12394</v>
      </c>
    </row>
    <row r="6050" spans="1:2">
      <c r="A6050" s="46" t="s">
        <v>12395</v>
      </c>
      <c r="B6050" s="46" t="s">
        <v>12396</v>
      </c>
    </row>
    <row r="6051" spans="1:2">
      <c r="A6051" s="46" t="s">
        <v>12397</v>
      </c>
      <c r="B6051" s="46" t="s">
        <v>12398</v>
      </c>
    </row>
    <row r="6052" spans="1:2">
      <c r="A6052" s="46" t="s">
        <v>12399</v>
      </c>
      <c r="B6052" s="46" t="s">
        <v>12400</v>
      </c>
    </row>
    <row r="6053" spans="1:2">
      <c r="A6053" s="46" t="s">
        <v>12401</v>
      </c>
      <c r="B6053" s="46" t="s">
        <v>12402</v>
      </c>
    </row>
    <row r="6054" spans="1:2">
      <c r="A6054" s="46" t="s">
        <v>12403</v>
      </c>
      <c r="B6054" s="46" t="s">
        <v>12404</v>
      </c>
    </row>
    <row r="6055" spans="1:2">
      <c r="A6055" s="46" t="s">
        <v>12405</v>
      </c>
      <c r="B6055" s="46" t="s">
        <v>12406</v>
      </c>
    </row>
    <row r="6056" spans="1:2">
      <c r="A6056" s="46" t="s">
        <v>12407</v>
      </c>
      <c r="B6056" s="46" t="s">
        <v>12408</v>
      </c>
    </row>
    <row r="6057" spans="1:2">
      <c r="A6057" s="46" t="s">
        <v>12409</v>
      </c>
      <c r="B6057" s="46" t="s">
        <v>12410</v>
      </c>
    </row>
    <row r="6058" spans="1:2">
      <c r="A6058" s="46" t="s">
        <v>12411</v>
      </c>
      <c r="B6058" s="46" t="s">
        <v>12412</v>
      </c>
    </row>
    <row r="6059" spans="1:2">
      <c r="A6059" s="46" t="s">
        <v>12413</v>
      </c>
      <c r="B6059" s="46" t="s">
        <v>12414</v>
      </c>
    </row>
    <row r="6060" spans="1:2">
      <c r="A6060" s="46" t="s">
        <v>12415</v>
      </c>
      <c r="B6060" s="46" t="s">
        <v>12416</v>
      </c>
    </row>
    <row r="6061" spans="1:2">
      <c r="A6061" s="46" t="s">
        <v>12417</v>
      </c>
      <c r="B6061" s="46" t="s">
        <v>12418</v>
      </c>
    </row>
    <row r="6062" spans="1:2">
      <c r="A6062" s="46" t="s">
        <v>12419</v>
      </c>
      <c r="B6062" s="46" t="s">
        <v>12420</v>
      </c>
    </row>
    <row r="6063" spans="1:2">
      <c r="A6063" s="46" t="s">
        <v>12421</v>
      </c>
      <c r="B6063" s="46" t="s">
        <v>12422</v>
      </c>
    </row>
    <row r="6064" spans="1:2">
      <c r="A6064" s="46" t="s">
        <v>12423</v>
      </c>
      <c r="B6064" s="46" t="s">
        <v>12424</v>
      </c>
    </row>
    <row r="6065" spans="1:2">
      <c r="A6065" s="46" t="s">
        <v>12425</v>
      </c>
      <c r="B6065" s="46" t="s">
        <v>12426</v>
      </c>
    </row>
    <row r="6066" spans="1:2">
      <c r="A6066" s="46" t="s">
        <v>12427</v>
      </c>
      <c r="B6066" s="46" t="s">
        <v>12428</v>
      </c>
    </row>
    <row r="6067" spans="1:2">
      <c r="A6067" s="46" t="s">
        <v>12429</v>
      </c>
      <c r="B6067" s="46" t="s">
        <v>12430</v>
      </c>
    </row>
    <row r="6068" spans="1:2">
      <c r="A6068" s="46" t="s">
        <v>12431</v>
      </c>
      <c r="B6068" s="46" t="s">
        <v>12432</v>
      </c>
    </row>
    <row r="6069" spans="1:2">
      <c r="A6069" s="46" t="s">
        <v>12433</v>
      </c>
      <c r="B6069" s="46" t="s">
        <v>12434</v>
      </c>
    </row>
    <row r="6070" spans="1:2">
      <c r="A6070" s="46" t="s">
        <v>12435</v>
      </c>
      <c r="B6070" s="46" t="s">
        <v>12436</v>
      </c>
    </row>
    <row r="6071" spans="1:2">
      <c r="A6071" s="46" t="s">
        <v>12437</v>
      </c>
      <c r="B6071" s="46" t="s">
        <v>12438</v>
      </c>
    </row>
    <row r="6072" spans="1:2">
      <c r="A6072" s="46" t="s">
        <v>12439</v>
      </c>
      <c r="B6072" s="46" t="s">
        <v>12440</v>
      </c>
    </row>
    <row r="6073" spans="1:2">
      <c r="A6073" s="46" t="s">
        <v>12441</v>
      </c>
      <c r="B6073" s="46" t="s">
        <v>12442</v>
      </c>
    </row>
    <row r="6074" spans="1:2">
      <c r="A6074" s="46" t="s">
        <v>12443</v>
      </c>
      <c r="B6074" s="46" t="s">
        <v>12444</v>
      </c>
    </row>
    <row r="6075" spans="1:2">
      <c r="A6075" s="46" t="s">
        <v>12445</v>
      </c>
      <c r="B6075" s="46" t="s">
        <v>12446</v>
      </c>
    </row>
    <row r="6076" spans="1:2">
      <c r="A6076" s="46" t="s">
        <v>12447</v>
      </c>
      <c r="B6076" s="46" t="s">
        <v>12448</v>
      </c>
    </row>
    <row r="6077" spans="1:2">
      <c r="A6077" s="46" t="s">
        <v>12449</v>
      </c>
      <c r="B6077" s="46" t="s">
        <v>12450</v>
      </c>
    </row>
    <row r="6078" spans="1:2">
      <c r="A6078" s="46" t="s">
        <v>12451</v>
      </c>
      <c r="B6078" s="46" t="s">
        <v>12452</v>
      </c>
    </row>
    <row r="6079" spans="1:2">
      <c r="A6079" s="46" t="s">
        <v>12453</v>
      </c>
      <c r="B6079" s="46" t="s">
        <v>12454</v>
      </c>
    </row>
    <row r="6080" spans="1:2">
      <c r="A6080" s="46" t="s">
        <v>12455</v>
      </c>
      <c r="B6080" s="46" t="s">
        <v>12456</v>
      </c>
    </row>
    <row r="6081" spans="1:2">
      <c r="A6081" s="46" t="s">
        <v>12457</v>
      </c>
      <c r="B6081" s="46" t="s">
        <v>12458</v>
      </c>
    </row>
    <row r="6082" spans="1:2">
      <c r="A6082" s="46" t="s">
        <v>12459</v>
      </c>
      <c r="B6082" s="46" t="s">
        <v>12460</v>
      </c>
    </row>
    <row r="6083" spans="1:2">
      <c r="A6083" s="46" t="s">
        <v>12461</v>
      </c>
      <c r="B6083" s="46" t="s">
        <v>12462</v>
      </c>
    </row>
    <row r="6084" spans="1:2">
      <c r="A6084" s="46" t="s">
        <v>12463</v>
      </c>
      <c r="B6084" s="46" t="s">
        <v>12464</v>
      </c>
    </row>
    <row r="6085" spans="1:2">
      <c r="A6085" s="46" t="s">
        <v>12465</v>
      </c>
      <c r="B6085" s="46" t="s">
        <v>12466</v>
      </c>
    </row>
    <row r="6086" spans="1:2">
      <c r="A6086" s="46" t="s">
        <v>12467</v>
      </c>
      <c r="B6086" s="46" t="s">
        <v>12468</v>
      </c>
    </row>
    <row r="6087" spans="1:2">
      <c r="A6087" s="46" t="s">
        <v>12469</v>
      </c>
      <c r="B6087" s="46" t="s">
        <v>12470</v>
      </c>
    </row>
    <row r="6088" spans="1:2">
      <c r="A6088" s="46" t="s">
        <v>12471</v>
      </c>
      <c r="B6088" s="46" t="s">
        <v>12472</v>
      </c>
    </row>
    <row r="6089" spans="1:2">
      <c r="A6089" s="46" t="s">
        <v>12473</v>
      </c>
      <c r="B6089" s="46" t="s">
        <v>12474</v>
      </c>
    </row>
    <row r="6090" spans="1:2">
      <c r="A6090" s="46" t="s">
        <v>12475</v>
      </c>
      <c r="B6090" s="46" t="s">
        <v>12476</v>
      </c>
    </row>
    <row r="6091" spans="1:2">
      <c r="A6091" s="46" t="s">
        <v>12477</v>
      </c>
      <c r="B6091" s="46" t="s">
        <v>12478</v>
      </c>
    </row>
    <row r="6092" spans="1:2">
      <c r="A6092" s="46" t="s">
        <v>12479</v>
      </c>
      <c r="B6092" s="46" t="s">
        <v>12480</v>
      </c>
    </row>
    <row r="6093" spans="1:2">
      <c r="A6093" s="46" t="s">
        <v>12481</v>
      </c>
      <c r="B6093" s="46" t="s">
        <v>12482</v>
      </c>
    </row>
    <row r="6094" spans="1:2">
      <c r="A6094" s="46" t="s">
        <v>12483</v>
      </c>
      <c r="B6094" s="46" t="s">
        <v>12484</v>
      </c>
    </row>
    <row r="6095" spans="1:2">
      <c r="A6095" s="46" t="s">
        <v>12485</v>
      </c>
      <c r="B6095" s="46" t="s">
        <v>12486</v>
      </c>
    </row>
    <row r="6096" spans="1:2">
      <c r="A6096" s="46" t="s">
        <v>12487</v>
      </c>
      <c r="B6096" s="46" t="s">
        <v>12488</v>
      </c>
    </row>
    <row r="6097" spans="1:2">
      <c r="A6097" s="46" t="s">
        <v>12489</v>
      </c>
      <c r="B6097" s="46" t="s">
        <v>12490</v>
      </c>
    </row>
    <row r="6098" spans="1:2">
      <c r="A6098" s="46" t="s">
        <v>12491</v>
      </c>
      <c r="B6098" s="46" t="s">
        <v>12492</v>
      </c>
    </row>
    <row r="6099" spans="1:2">
      <c r="A6099" s="46" t="s">
        <v>12493</v>
      </c>
      <c r="B6099" s="46" t="s">
        <v>12494</v>
      </c>
    </row>
    <row r="6100" spans="1:2">
      <c r="A6100" s="46" t="s">
        <v>12495</v>
      </c>
      <c r="B6100" s="46" t="s">
        <v>12496</v>
      </c>
    </row>
    <row r="6101" spans="1:2">
      <c r="A6101" s="46" t="s">
        <v>12497</v>
      </c>
      <c r="B6101" s="46" t="s">
        <v>12498</v>
      </c>
    </row>
    <row r="6102" spans="1:2">
      <c r="A6102" s="46" t="s">
        <v>12499</v>
      </c>
      <c r="B6102" s="46" t="s">
        <v>12500</v>
      </c>
    </row>
    <row r="6103" spans="1:2">
      <c r="A6103" s="46" t="s">
        <v>12501</v>
      </c>
      <c r="B6103" s="46" t="s">
        <v>12502</v>
      </c>
    </row>
    <row r="6104" spans="1:2">
      <c r="A6104" s="46" t="s">
        <v>12503</v>
      </c>
      <c r="B6104" s="46" t="s">
        <v>12504</v>
      </c>
    </row>
    <row r="6105" spans="1:2">
      <c r="A6105" s="46" t="s">
        <v>12505</v>
      </c>
      <c r="B6105" s="46" t="s">
        <v>12506</v>
      </c>
    </row>
    <row r="6106" spans="1:2">
      <c r="A6106" s="46" t="s">
        <v>12507</v>
      </c>
      <c r="B6106" s="46" t="s">
        <v>12508</v>
      </c>
    </row>
    <row r="6107" spans="1:2">
      <c r="A6107" s="46" t="s">
        <v>12509</v>
      </c>
      <c r="B6107" s="46" t="s">
        <v>12510</v>
      </c>
    </row>
    <row r="6108" spans="1:2">
      <c r="A6108" s="46" t="s">
        <v>12511</v>
      </c>
      <c r="B6108" s="46" t="s">
        <v>12512</v>
      </c>
    </row>
    <row r="6109" spans="1:2">
      <c r="A6109" s="46" t="s">
        <v>12513</v>
      </c>
      <c r="B6109" s="46" t="s">
        <v>12514</v>
      </c>
    </row>
    <row r="6110" spans="1:2">
      <c r="A6110" s="46" t="s">
        <v>12515</v>
      </c>
      <c r="B6110" s="46" t="s">
        <v>12516</v>
      </c>
    </row>
    <row r="6111" spans="1:2">
      <c r="A6111" s="46" t="s">
        <v>12517</v>
      </c>
      <c r="B6111" s="46" t="s">
        <v>12518</v>
      </c>
    </row>
    <row r="6112" spans="1:2">
      <c r="A6112" s="46" t="s">
        <v>12519</v>
      </c>
      <c r="B6112" s="46" t="s">
        <v>12520</v>
      </c>
    </row>
    <row r="6113" spans="1:2">
      <c r="A6113" s="46" t="s">
        <v>12521</v>
      </c>
      <c r="B6113" s="46" t="s">
        <v>12522</v>
      </c>
    </row>
    <row r="6114" spans="1:2">
      <c r="A6114" s="46" t="s">
        <v>12523</v>
      </c>
      <c r="B6114" s="46" t="s">
        <v>12524</v>
      </c>
    </row>
    <row r="6115" spans="1:2">
      <c r="A6115" s="46" t="s">
        <v>12525</v>
      </c>
      <c r="B6115" s="46" t="s">
        <v>12526</v>
      </c>
    </row>
    <row r="6116" spans="1:2">
      <c r="A6116" s="46" t="s">
        <v>12527</v>
      </c>
      <c r="B6116" s="46" t="s">
        <v>12528</v>
      </c>
    </row>
    <row r="6117" spans="1:2">
      <c r="A6117" s="46" t="s">
        <v>12529</v>
      </c>
      <c r="B6117" s="46" t="s">
        <v>12530</v>
      </c>
    </row>
    <row r="6118" spans="1:2">
      <c r="A6118" s="46" t="s">
        <v>12531</v>
      </c>
      <c r="B6118" s="46" t="s">
        <v>12532</v>
      </c>
    </row>
    <row r="6119" spans="1:2">
      <c r="A6119" s="46" t="s">
        <v>12533</v>
      </c>
      <c r="B6119" s="46" t="s">
        <v>12534</v>
      </c>
    </row>
    <row r="6120" spans="1:2">
      <c r="A6120" s="46" t="s">
        <v>12535</v>
      </c>
      <c r="B6120" s="46" t="s">
        <v>12536</v>
      </c>
    </row>
    <row r="6121" spans="1:2">
      <c r="A6121" s="46" t="s">
        <v>12537</v>
      </c>
      <c r="B6121" s="46" t="s">
        <v>12538</v>
      </c>
    </row>
    <row r="6122" spans="1:2">
      <c r="A6122" s="46" t="s">
        <v>12539</v>
      </c>
      <c r="B6122" s="46" t="s">
        <v>12540</v>
      </c>
    </row>
    <row r="6123" spans="1:2">
      <c r="A6123" s="46" t="s">
        <v>12541</v>
      </c>
      <c r="B6123" s="46" t="s">
        <v>12542</v>
      </c>
    </row>
    <row r="6124" spans="1:2">
      <c r="A6124" s="46" t="s">
        <v>12543</v>
      </c>
      <c r="B6124" s="46" t="s">
        <v>12544</v>
      </c>
    </row>
    <row r="6125" spans="1:2">
      <c r="A6125" s="46" t="s">
        <v>12545</v>
      </c>
      <c r="B6125" s="46" t="s">
        <v>12546</v>
      </c>
    </row>
    <row r="6126" spans="1:2">
      <c r="A6126" s="46" t="s">
        <v>12547</v>
      </c>
      <c r="B6126" s="46" t="s">
        <v>12548</v>
      </c>
    </row>
    <row r="6127" spans="1:2">
      <c r="A6127" s="46" t="s">
        <v>12549</v>
      </c>
      <c r="B6127" s="46" t="s">
        <v>12550</v>
      </c>
    </row>
    <row r="6128" spans="1:2">
      <c r="A6128" s="46" t="s">
        <v>12551</v>
      </c>
      <c r="B6128" s="46" t="s">
        <v>12552</v>
      </c>
    </row>
    <row r="6129" spans="1:2">
      <c r="A6129" s="46" t="s">
        <v>12553</v>
      </c>
      <c r="B6129" s="46" t="s">
        <v>12554</v>
      </c>
    </row>
    <row r="6130" spans="1:2">
      <c r="A6130" s="46" t="s">
        <v>12555</v>
      </c>
      <c r="B6130" s="46" t="s">
        <v>12556</v>
      </c>
    </row>
    <row r="6131" spans="1:2">
      <c r="A6131" s="46" t="s">
        <v>12557</v>
      </c>
      <c r="B6131" s="46" t="s">
        <v>12558</v>
      </c>
    </row>
    <row r="6132" spans="1:2">
      <c r="A6132" s="46" t="s">
        <v>12559</v>
      </c>
      <c r="B6132" s="46" t="s">
        <v>12560</v>
      </c>
    </row>
    <row r="6133" spans="1:2">
      <c r="A6133" s="46" t="s">
        <v>12561</v>
      </c>
      <c r="B6133" s="46" t="s">
        <v>12562</v>
      </c>
    </row>
    <row r="6134" spans="1:2">
      <c r="A6134" s="46" t="s">
        <v>12563</v>
      </c>
      <c r="B6134" s="46" t="s">
        <v>12564</v>
      </c>
    </row>
    <row r="6135" spans="1:2">
      <c r="A6135" s="46" t="s">
        <v>12565</v>
      </c>
      <c r="B6135" s="46" t="s">
        <v>12566</v>
      </c>
    </row>
    <row r="6136" spans="1:2">
      <c r="A6136" s="46" t="s">
        <v>12567</v>
      </c>
      <c r="B6136" s="46" t="s">
        <v>12568</v>
      </c>
    </row>
    <row r="6137" spans="1:2">
      <c r="A6137" s="46" t="s">
        <v>12569</v>
      </c>
      <c r="B6137" s="46" t="s">
        <v>12570</v>
      </c>
    </row>
    <row r="6138" spans="1:2">
      <c r="A6138" s="46" t="s">
        <v>12571</v>
      </c>
      <c r="B6138" s="46" t="s">
        <v>12572</v>
      </c>
    </row>
    <row r="6139" spans="1:2">
      <c r="A6139" s="46" t="s">
        <v>12573</v>
      </c>
      <c r="B6139" s="46" t="s">
        <v>12574</v>
      </c>
    </row>
    <row r="6140" spans="1:2">
      <c r="A6140" s="46" t="s">
        <v>12575</v>
      </c>
      <c r="B6140" s="46" t="s">
        <v>12576</v>
      </c>
    </row>
    <row r="6141" spans="1:2">
      <c r="A6141" s="46" t="s">
        <v>12577</v>
      </c>
      <c r="B6141" s="46" t="s">
        <v>12578</v>
      </c>
    </row>
    <row r="6142" spans="1:2">
      <c r="A6142" s="46" t="s">
        <v>12579</v>
      </c>
      <c r="B6142" s="46" t="s">
        <v>12580</v>
      </c>
    </row>
    <row r="6143" spans="1:2">
      <c r="A6143" s="46" t="s">
        <v>12581</v>
      </c>
      <c r="B6143" s="46" t="s">
        <v>12582</v>
      </c>
    </row>
    <row r="6144" spans="1:2">
      <c r="A6144" s="46" t="s">
        <v>12583</v>
      </c>
      <c r="B6144" s="46" t="s">
        <v>12584</v>
      </c>
    </row>
    <row r="6145" spans="1:2">
      <c r="A6145" s="46" t="s">
        <v>12585</v>
      </c>
      <c r="B6145" s="46" t="s">
        <v>12586</v>
      </c>
    </row>
    <row r="6146" spans="1:2">
      <c r="A6146" s="46" t="s">
        <v>12587</v>
      </c>
      <c r="B6146" s="46" t="s">
        <v>12588</v>
      </c>
    </row>
    <row r="6147" spans="1:2">
      <c r="A6147" s="46" t="s">
        <v>12589</v>
      </c>
      <c r="B6147" s="46" t="s">
        <v>12590</v>
      </c>
    </row>
    <row r="6148" spans="1:2">
      <c r="A6148" s="46" t="s">
        <v>12591</v>
      </c>
      <c r="B6148" s="46" t="s">
        <v>12592</v>
      </c>
    </row>
    <row r="6149" spans="1:2">
      <c r="A6149" s="46" t="s">
        <v>12593</v>
      </c>
      <c r="B6149" s="46" t="s">
        <v>12594</v>
      </c>
    </row>
    <row r="6150" spans="1:2">
      <c r="A6150" s="46" t="s">
        <v>12595</v>
      </c>
      <c r="B6150" s="46" t="s">
        <v>12596</v>
      </c>
    </row>
    <row r="6151" spans="1:2">
      <c r="A6151" s="46" t="s">
        <v>12597</v>
      </c>
      <c r="B6151" s="46" t="s">
        <v>12598</v>
      </c>
    </row>
    <row r="6152" spans="1:2">
      <c r="A6152" s="46" t="s">
        <v>12599</v>
      </c>
      <c r="B6152" s="46" t="s">
        <v>12600</v>
      </c>
    </row>
    <row r="6153" spans="1:2">
      <c r="A6153" s="46" t="s">
        <v>12601</v>
      </c>
      <c r="B6153" s="46" t="s">
        <v>12602</v>
      </c>
    </row>
    <row r="6154" spans="1:2">
      <c r="A6154" s="46" t="s">
        <v>12603</v>
      </c>
      <c r="B6154" s="46" t="s">
        <v>12604</v>
      </c>
    </row>
    <row r="6155" spans="1:2">
      <c r="A6155" s="46" t="s">
        <v>12605</v>
      </c>
      <c r="B6155" s="46" t="s">
        <v>12606</v>
      </c>
    </row>
    <row r="6156" spans="1:2">
      <c r="A6156" s="46" t="s">
        <v>12607</v>
      </c>
      <c r="B6156" s="46" t="s">
        <v>12608</v>
      </c>
    </row>
    <row r="6157" spans="1:2">
      <c r="A6157" s="46" t="s">
        <v>12609</v>
      </c>
      <c r="B6157" s="46" t="s">
        <v>12610</v>
      </c>
    </row>
    <row r="6158" spans="1:2">
      <c r="A6158" s="46" t="s">
        <v>12611</v>
      </c>
      <c r="B6158" s="46" t="s">
        <v>12612</v>
      </c>
    </row>
    <row r="6159" spans="1:2">
      <c r="A6159" s="46" t="s">
        <v>12613</v>
      </c>
      <c r="B6159" s="46" t="s">
        <v>12614</v>
      </c>
    </row>
    <row r="6160" spans="1:2">
      <c r="A6160" s="46" t="s">
        <v>12615</v>
      </c>
      <c r="B6160" s="46" t="s">
        <v>12616</v>
      </c>
    </row>
    <row r="6161" spans="1:2">
      <c r="A6161" s="46" t="s">
        <v>12617</v>
      </c>
      <c r="B6161" s="46" t="s">
        <v>12618</v>
      </c>
    </row>
    <row r="6162" spans="1:2">
      <c r="A6162" s="46" t="s">
        <v>12619</v>
      </c>
      <c r="B6162" s="46" t="s">
        <v>12620</v>
      </c>
    </row>
    <row r="6163" spans="1:2">
      <c r="A6163" s="46" t="s">
        <v>12621</v>
      </c>
      <c r="B6163" s="46" t="s">
        <v>12622</v>
      </c>
    </row>
    <row r="6164" spans="1:2">
      <c r="A6164" s="46" t="s">
        <v>12623</v>
      </c>
      <c r="B6164" s="46" t="s">
        <v>12624</v>
      </c>
    </row>
    <row r="6165" spans="1:2">
      <c r="A6165" s="46" t="s">
        <v>12625</v>
      </c>
      <c r="B6165" s="46" t="s">
        <v>12626</v>
      </c>
    </row>
    <row r="6166" spans="1:2">
      <c r="A6166" s="46" t="s">
        <v>12627</v>
      </c>
      <c r="B6166" s="46" t="s">
        <v>12628</v>
      </c>
    </row>
    <row r="6167" spans="1:2">
      <c r="A6167" s="46" t="s">
        <v>12629</v>
      </c>
      <c r="B6167" s="46" t="s">
        <v>12630</v>
      </c>
    </row>
    <row r="6168" spans="1:2">
      <c r="A6168" s="46" t="s">
        <v>12631</v>
      </c>
      <c r="B6168" s="46" t="s">
        <v>12632</v>
      </c>
    </row>
    <row r="6169" spans="1:2">
      <c r="A6169" s="46" t="s">
        <v>12633</v>
      </c>
      <c r="B6169" s="46" t="s">
        <v>12634</v>
      </c>
    </row>
    <row r="6170" spans="1:2">
      <c r="A6170" s="46" t="s">
        <v>12635</v>
      </c>
      <c r="B6170" s="46" t="s">
        <v>12636</v>
      </c>
    </row>
    <row r="6171" spans="1:2">
      <c r="A6171" s="46" t="s">
        <v>12637</v>
      </c>
      <c r="B6171" s="46" t="s">
        <v>12638</v>
      </c>
    </row>
    <row r="6172" spans="1:2">
      <c r="A6172" s="46" t="s">
        <v>12639</v>
      </c>
      <c r="B6172" s="46" t="s">
        <v>12640</v>
      </c>
    </row>
    <row r="6173" spans="1:2">
      <c r="A6173" s="46" t="s">
        <v>12641</v>
      </c>
      <c r="B6173" s="46" t="s">
        <v>12642</v>
      </c>
    </row>
    <row r="6174" spans="1:2">
      <c r="A6174" s="46" t="s">
        <v>12643</v>
      </c>
      <c r="B6174" s="46" t="s">
        <v>12644</v>
      </c>
    </row>
    <row r="6175" spans="1:2">
      <c r="A6175" s="46" t="s">
        <v>12645</v>
      </c>
      <c r="B6175" s="46" t="s">
        <v>12646</v>
      </c>
    </row>
    <row r="6176" spans="1:2">
      <c r="A6176" s="46" t="s">
        <v>12647</v>
      </c>
      <c r="B6176" s="46" t="s">
        <v>12648</v>
      </c>
    </row>
    <row r="6177" spans="1:2">
      <c r="A6177" s="46" t="s">
        <v>12649</v>
      </c>
      <c r="B6177" s="46" t="s">
        <v>12650</v>
      </c>
    </row>
    <row r="6178" spans="1:2">
      <c r="A6178" s="46" t="s">
        <v>12651</v>
      </c>
      <c r="B6178" s="46" t="s">
        <v>12652</v>
      </c>
    </row>
    <row r="6179" spans="1:2">
      <c r="A6179" s="46" t="s">
        <v>12653</v>
      </c>
      <c r="B6179" s="46" t="s">
        <v>12654</v>
      </c>
    </row>
    <row r="6180" spans="1:2">
      <c r="A6180" s="46" t="s">
        <v>12655</v>
      </c>
      <c r="B6180" s="46" t="s">
        <v>12656</v>
      </c>
    </row>
    <row r="6181" spans="1:2">
      <c r="A6181" s="46" t="s">
        <v>12657</v>
      </c>
      <c r="B6181" s="46" t="s">
        <v>12658</v>
      </c>
    </row>
    <row r="6182" spans="1:2">
      <c r="A6182" s="46" t="s">
        <v>12659</v>
      </c>
      <c r="B6182" s="46" t="s">
        <v>12660</v>
      </c>
    </row>
    <row r="6183" spans="1:2">
      <c r="A6183" s="46" t="s">
        <v>12661</v>
      </c>
      <c r="B6183" s="46" t="s">
        <v>12662</v>
      </c>
    </row>
    <row r="6184" spans="1:2">
      <c r="A6184" s="46" t="s">
        <v>12663</v>
      </c>
      <c r="B6184" s="46" t="s">
        <v>12664</v>
      </c>
    </row>
    <row r="6185" spans="1:2">
      <c r="A6185" s="46" t="s">
        <v>12665</v>
      </c>
      <c r="B6185" s="46" t="s">
        <v>12666</v>
      </c>
    </row>
    <row r="6186" spans="1:2">
      <c r="A6186" s="46" t="s">
        <v>12667</v>
      </c>
      <c r="B6186" s="46" t="s">
        <v>12668</v>
      </c>
    </row>
    <row r="6187" spans="1:2">
      <c r="A6187" s="46" t="s">
        <v>12669</v>
      </c>
      <c r="B6187" s="46" t="s">
        <v>12670</v>
      </c>
    </row>
    <row r="6188" spans="1:2">
      <c r="A6188" s="46" t="s">
        <v>12671</v>
      </c>
      <c r="B6188" s="46" t="s">
        <v>12672</v>
      </c>
    </row>
    <row r="6189" spans="1:2">
      <c r="A6189" s="46" t="s">
        <v>12673</v>
      </c>
      <c r="B6189" s="46" t="s">
        <v>12674</v>
      </c>
    </row>
    <row r="6190" spans="1:2">
      <c r="A6190" s="46" t="s">
        <v>12675</v>
      </c>
      <c r="B6190" s="46" t="s">
        <v>12676</v>
      </c>
    </row>
    <row r="6191" spans="1:2">
      <c r="A6191" s="46" t="s">
        <v>12677</v>
      </c>
      <c r="B6191" s="46" t="s">
        <v>12678</v>
      </c>
    </row>
    <row r="6192" spans="1:2">
      <c r="A6192" s="46" t="s">
        <v>12679</v>
      </c>
      <c r="B6192" s="46" t="s">
        <v>12680</v>
      </c>
    </row>
    <row r="6193" spans="1:2">
      <c r="A6193" s="46" t="s">
        <v>12681</v>
      </c>
      <c r="B6193" s="46" t="s">
        <v>12682</v>
      </c>
    </row>
    <row r="6194" spans="1:2">
      <c r="A6194" s="46" t="s">
        <v>12683</v>
      </c>
      <c r="B6194" s="46" t="s">
        <v>12684</v>
      </c>
    </row>
    <row r="6195" spans="1:2">
      <c r="A6195" s="46" t="s">
        <v>12685</v>
      </c>
      <c r="B6195" s="46" t="s">
        <v>12686</v>
      </c>
    </row>
    <row r="6196" spans="1:2">
      <c r="A6196" s="46" t="s">
        <v>12687</v>
      </c>
      <c r="B6196" s="46" t="s">
        <v>12688</v>
      </c>
    </row>
    <row r="6197" spans="1:2">
      <c r="A6197" s="46" t="s">
        <v>12689</v>
      </c>
      <c r="B6197" s="46" t="s">
        <v>12690</v>
      </c>
    </row>
    <row r="6198" spans="1:2">
      <c r="A6198" s="46" t="s">
        <v>12691</v>
      </c>
      <c r="B6198" s="46" t="s">
        <v>12692</v>
      </c>
    </row>
    <row r="6199" spans="1:2">
      <c r="A6199" s="46" t="s">
        <v>12693</v>
      </c>
      <c r="B6199" s="46" t="s">
        <v>12694</v>
      </c>
    </row>
    <row r="6200" spans="1:2">
      <c r="A6200" s="46" t="s">
        <v>12695</v>
      </c>
      <c r="B6200" s="46" t="s">
        <v>12696</v>
      </c>
    </row>
    <row r="6201" spans="1:2">
      <c r="A6201" s="46" t="s">
        <v>12697</v>
      </c>
      <c r="B6201" s="46" t="s">
        <v>12698</v>
      </c>
    </row>
    <row r="6202" spans="1:2">
      <c r="A6202" s="46" t="s">
        <v>12699</v>
      </c>
      <c r="B6202" s="46" t="s">
        <v>12700</v>
      </c>
    </row>
    <row r="6203" spans="1:2">
      <c r="A6203" s="46" t="s">
        <v>12701</v>
      </c>
      <c r="B6203" s="46" t="s">
        <v>12702</v>
      </c>
    </row>
    <row r="6204" spans="1:2">
      <c r="A6204" s="46" t="s">
        <v>12703</v>
      </c>
      <c r="B6204" s="46" t="s">
        <v>12704</v>
      </c>
    </row>
    <row r="6205" spans="1:2">
      <c r="A6205" s="46" t="s">
        <v>12705</v>
      </c>
      <c r="B6205" s="46" t="s">
        <v>12706</v>
      </c>
    </row>
    <row r="6206" spans="1:2">
      <c r="A6206" s="46" t="s">
        <v>12707</v>
      </c>
      <c r="B6206" s="46" t="s">
        <v>12708</v>
      </c>
    </row>
    <row r="6207" spans="1:2">
      <c r="A6207" s="46" t="s">
        <v>12709</v>
      </c>
      <c r="B6207" s="46" t="s">
        <v>12710</v>
      </c>
    </row>
    <row r="6208" spans="1:2">
      <c r="A6208" s="46" t="s">
        <v>12711</v>
      </c>
      <c r="B6208" s="46" t="s">
        <v>12712</v>
      </c>
    </row>
    <row r="6209" spans="1:2">
      <c r="A6209" s="46" t="s">
        <v>12713</v>
      </c>
      <c r="B6209" s="46" t="s">
        <v>12714</v>
      </c>
    </row>
    <row r="6210" spans="1:2">
      <c r="A6210" s="46" t="s">
        <v>12715</v>
      </c>
      <c r="B6210" s="46" t="s">
        <v>12716</v>
      </c>
    </row>
    <row r="6211" spans="1:2">
      <c r="A6211" s="46" t="s">
        <v>12717</v>
      </c>
      <c r="B6211" s="46" t="s">
        <v>12718</v>
      </c>
    </row>
    <row r="6212" spans="1:2">
      <c r="A6212" s="46" t="s">
        <v>12719</v>
      </c>
      <c r="B6212" s="46" t="s">
        <v>12720</v>
      </c>
    </row>
    <row r="6213" spans="1:2">
      <c r="A6213" s="46" t="s">
        <v>12721</v>
      </c>
      <c r="B6213" s="46" t="s">
        <v>12722</v>
      </c>
    </row>
    <row r="6214" spans="1:2">
      <c r="A6214" s="46" t="s">
        <v>12723</v>
      </c>
      <c r="B6214" s="46" t="s">
        <v>12724</v>
      </c>
    </row>
    <row r="6215" spans="1:2">
      <c r="A6215" s="46" t="s">
        <v>12725</v>
      </c>
      <c r="B6215" s="46" t="s">
        <v>12726</v>
      </c>
    </row>
    <row r="6216" spans="1:2">
      <c r="A6216" s="46" t="s">
        <v>12727</v>
      </c>
      <c r="B6216" s="46" t="s">
        <v>12728</v>
      </c>
    </row>
    <row r="6217" spans="1:2">
      <c r="A6217" s="46" t="s">
        <v>12729</v>
      </c>
      <c r="B6217" s="46" t="s">
        <v>12730</v>
      </c>
    </row>
    <row r="6218" spans="1:2">
      <c r="A6218" s="46" t="s">
        <v>12731</v>
      </c>
      <c r="B6218" s="46" t="s">
        <v>12732</v>
      </c>
    </row>
    <row r="6219" spans="1:2">
      <c r="A6219" s="46" t="s">
        <v>12733</v>
      </c>
      <c r="B6219" s="46" t="s">
        <v>12734</v>
      </c>
    </row>
    <row r="6220" spans="1:2">
      <c r="A6220" s="46" t="s">
        <v>12735</v>
      </c>
      <c r="B6220" s="46" t="s">
        <v>12736</v>
      </c>
    </row>
    <row r="6221" spans="1:2">
      <c r="A6221" s="46" t="s">
        <v>12737</v>
      </c>
      <c r="B6221" s="46" t="s">
        <v>12738</v>
      </c>
    </row>
    <row r="6222" spans="1:2">
      <c r="A6222" s="46" t="s">
        <v>12739</v>
      </c>
      <c r="B6222" s="46" t="s">
        <v>12740</v>
      </c>
    </row>
    <row r="6223" spans="1:2">
      <c r="A6223" s="46" t="s">
        <v>12741</v>
      </c>
      <c r="B6223" s="46" t="s">
        <v>12742</v>
      </c>
    </row>
    <row r="6224" spans="1:2">
      <c r="A6224" s="46" t="s">
        <v>12743</v>
      </c>
      <c r="B6224" s="46" t="s">
        <v>12744</v>
      </c>
    </row>
    <row r="6225" spans="1:2">
      <c r="A6225" s="46" t="s">
        <v>12745</v>
      </c>
      <c r="B6225" s="46" t="s">
        <v>12746</v>
      </c>
    </row>
    <row r="6226" spans="1:2">
      <c r="A6226" s="46" t="s">
        <v>12747</v>
      </c>
      <c r="B6226" s="46" t="s">
        <v>12748</v>
      </c>
    </row>
    <row r="6227" spans="1:2">
      <c r="A6227" s="46" t="s">
        <v>12749</v>
      </c>
      <c r="B6227" s="46" t="s">
        <v>12750</v>
      </c>
    </row>
    <row r="6228" spans="1:2">
      <c r="A6228" s="46" t="s">
        <v>12751</v>
      </c>
      <c r="B6228" s="46" t="s">
        <v>12752</v>
      </c>
    </row>
    <row r="6229" spans="1:2">
      <c r="A6229" s="46" t="s">
        <v>12753</v>
      </c>
      <c r="B6229" s="46" t="s">
        <v>12754</v>
      </c>
    </row>
    <row r="6230" spans="1:2">
      <c r="A6230" s="46" t="s">
        <v>12755</v>
      </c>
      <c r="B6230" s="46" t="s">
        <v>12756</v>
      </c>
    </row>
    <row r="6231" spans="1:2">
      <c r="A6231" s="46" t="s">
        <v>12757</v>
      </c>
      <c r="B6231" s="46" t="s">
        <v>12758</v>
      </c>
    </row>
    <row r="6232" spans="1:2">
      <c r="A6232" s="46" t="s">
        <v>12759</v>
      </c>
      <c r="B6232" s="46" t="s">
        <v>12760</v>
      </c>
    </row>
    <row r="6233" spans="1:2">
      <c r="A6233" s="46" t="s">
        <v>12761</v>
      </c>
      <c r="B6233" s="46" t="s">
        <v>12762</v>
      </c>
    </row>
    <row r="6234" spans="1:2">
      <c r="A6234" s="46" t="s">
        <v>12763</v>
      </c>
      <c r="B6234" s="46" t="s">
        <v>12764</v>
      </c>
    </row>
    <row r="6235" spans="1:2">
      <c r="A6235" s="46" t="s">
        <v>12765</v>
      </c>
      <c r="B6235" s="46" t="s">
        <v>12766</v>
      </c>
    </row>
    <row r="6236" spans="1:2">
      <c r="A6236" s="46" t="s">
        <v>12767</v>
      </c>
      <c r="B6236" s="46" t="s">
        <v>12768</v>
      </c>
    </row>
    <row r="6237" spans="1:2">
      <c r="A6237" s="46" t="s">
        <v>12769</v>
      </c>
      <c r="B6237" s="46" t="s">
        <v>12770</v>
      </c>
    </row>
    <row r="6238" spans="1:2">
      <c r="A6238" s="46" t="s">
        <v>12771</v>
      </c>
      <c r="B6238" s="46" t="s">
        <v>12772</v>
      </c>
    </row>
    <row r="6239" spans="1:2">
      <c r="A6239" s="46" t="s">
        <v>12773</v>
      </c>
      <c r="B6239" s="46" t="s">
        <v>12774</v>
      </c>
    </row>
    <row r="6240" spans="1:2">
      <c r="A6240" s="46" t="s">
        <v>12775</v>
      </c>
      <c r="B6240" s="46" t="s">
        <v>12776</v>
      </c>
    </row>
    <row r="6241" spans="1:2">
      <c r="A6241" s="46" t="s">
        <v>12777</v>
      </c>
      <c r="B6241" s="46" t="s">
        <v>12778</v>
      </c>
    </row>
    <row r="6242" spans="1:2">
      <c r="A6242" s="46" t="s">
        <v>12779</v>
      </c>
      <c r="B6242" s="46" t="s">
        <v>12780</v>
      </c>
    </row>
    <row r="6243" spans="1:2">
      <c r="A6243" s="46" t="s">
        <v>12781</v>
      </c>
      <c r="B6243" s="46" t="s">
        <v>12782</v>
      </c>
    </row>
    <row r="6244" spans="1:2">
      <c r="A6244" s="46" t="s">
        <v>12783</v>
      </c>
      <c r="B6244" s="46" t="s">
        <v>12784</v>
      </c>
    </row>
    <row r="6245" spans="1:2">
      <c r="A6245" s="46" t="s">
        <v>12785</v>
      </c>
      <c r="B6245" s="46" t="s">
        <v>12786</v>
      </c>
    </row>
    <row r="6246" spans="1:2">
      <c r="A6246" s="46" t="s">
        <v>12787</v>
      </c>
      <c r="B6246" s="46" t="s">
        <v>12788</v>
      </c>
    </row>
    <row r="6247" spans="1:2">
      <c r="A6247" s="46" t="s">
        <v>12789</v>
      </c>
      <c r="B6247" s="46" t="s">
        <v>12790</v>
      </c>
    </row>
    <row r="6248" spans="1:2">
      <c r="A6248" s="46" t="s">
        <v>12791</v>
      </c>
      <c r="B6248" s="46" t="s">
        <v>12792</v>
      </c>
    </row>
    <row r="6249" spans="1:2">
      <c r="A6249" s="46" t="s">
        <v>12793</v>
      </c>
      <c r="B6249" s="46" t="s">
        <v>12794</v>
      </c>
    </row>
    <row r="6250" spans="1:2">
      <c r="A6250" s="46" t="s">
        <v>12795</v>
      </c>
      <c r="B6250" s="46" t="s">
        <v>12796</v>
      </c>
    </row>
    <row r="6251" spans="1:2">
      <c r="A6251" s="46" t="s">
        <v>12797</v>
      </c>
      <c r="B6251" s="46" t="s">
        <v>12798</v>
      </c>
    </row>
    <row r="6252" spans="1:2">
      <c r="A6252" s="46" t="s">
        <v>12799</v>
      </c>
      <c r="B6252" s="46" t="s">
        <v>12800</v>
      </c>
    </row>
    <row r="6253" spans="1:2">
      <c r="A6253" s="46" t="s">
        <v>12801</v>
      </c>
      <c r="B6253" s="46" t="s">
        <v>12802</v>
      </c>
    </row>
    <row r="6254" spans="1:2">
      <c r="A6254" s="46" t="s">
        <v>12803</v>
      </c>
      <c r="B6254" s="46" t="s">
        <v>12804</v>
      </c>
    </row>
    <row r="6255" spans="1:2">
      <c r="A6255" s="46" t="s">
        <v>12805</v>
      </c>
      <c r="B6255" s="46" t="s">
        <v>12806</v>
      </c>
    </row>
    <row r="6256" spans="1:2">
      <c r="A6256" s="46" t="s">
        <v>12807</v>
      </c>
      <c r="B6256" s="46" t="s">
        <v>12808</v>
      </c>
    </row>
    <row r="6257" spans="1:2">
      <c r="A6257" s="46" t="s">
        <v>12809</v>
      </c>
      <c r="B6257" s="46" t="s">
        <v>12810</v>
      </c>
    </row>
    <row r="6258" spans="1:2">
      <c r="A6258" s="46" t="s">
        <v>12811</v>
      </c>
      <c r="B6258" s="46" t="s">
        <v>12812</v>
      </c>
    </row>
    <row r="6259" spans="1:2">
      <c r="A6259" s="46" t="s">
        <v>12813</v>
      </c>
      <c r="B6259" s="46" t="s">
        <v>12814</v>
      </c>
    </row>
    <row r="6260" spans="1:2">
      <c r="A6260" s="46" t="s">
        <v>12815</v>
      </c>
      <c r="B6260" s="46" t="s">
        <v>12816</v>
      </c>
    </row>
    <row r="6261" spans="1:2">
      <c r="A6261" s="46" t="s">
        <v>12817</v>
      </c>
      <c r="B6261" s="46" t="s">
        <v>12818</v>
      </c>
    </row>
    <row r="6262" spans="1:2">
      <c r="A6262" s="46" t="s">
        <v>12819</v>
      </c>
      <c r="B6262" s="46" t="s">
        <v>12820</v>
      </c>
    </row>
    <row r="6263" spans="1:2">
      <c r="A6263" s="46" t="s">
        <v>12821</v>
      </c>
      <c r="B6263" s="46" t="s">
        <v>12822</v>
      </c>
    </row>
    <row r="6264" spans="1:2">
      <c r="A6264" s="46" t="s">
        <v>12823</v>
      </c>
      <c r="B6264" s="46" t="s">
        <v>12824</v>
      </c>
    </row>
    <row r="6265" spans="1:2">
      <c r="A6265" s="46" t="s">
        <v>12825</v>
      </c>
      <c r="B6265" s="46" t="s">
        <v>12826</v>
      </c>
    </row>
    <row r="6266" spans="1:2">
      <c r="A6266" s="46" t="s">
        <v>12827</v>
      </c>
      <c r="B6266" s="46" t="s">
        <v>12828</v>
      </c>
    </row>
    <row r="6267" spans="1:2">
      <c r="A6267" s="46" t="s">
        <v>12829</v>
      </c>
      <c r="B6267" s="46" t="s">
        <v>12830</v>
      </c>
    </row>
    <row r="6268" spans="1:2">
      <c r="A6268" s="46" t="s">
        <v>12831</v>
      </c>
      <c r="B6268" s="46" t="s">
        <v>12832</v>
      </c>
    </row>
    <row r="6269" spans="1:2">
      <c r="A6269" s="46" t="s">
        <v>12833</v>
      </c>
      <c r="B6269" s="46" t="s">
        <v>12834</v>
      </c>
    </row>
    <row r="6270" spans="1:2">
      <c r="A6270" s="46" t="s">
        <v>12835</v>
      </c>
      <c r="B6270" s="46" t="s">
        <v>12836</v>
      </c>
    </row>
    <row r="6271" spans="1:2">
      <c r="A6271" s="46" t="s">
        <v>12837</v>
      </c>
      <c r="B6271" s="46" t="s">
        <v>12838</v>
      </c>
    </row>
    <row r="6272" spans="1:2">
      <c r="A6272" s="46" t="s">
        <v>12839</v>
      </c>
      <c r="B6272" s="46" t="s">
        <v>12840</v>
      </c>
    </row>
    <row r="6273" spans="1:2">
      <c r="A6273" s="46" t="s">
        <v>12841</v>
      </c>
      <c r="B6273" s="46" t="s">
        <v>12842</v>
      </c>
    </row>
    <row r="6274" spans="1:2">
      <c r="A6274" s="46" t="s">
        <v>12843</v>
      </c>
      <c r="B6274" s="46" t="s">
        <v>12844</v>
      </c>
    </row>
    <row r="6275" spans="1:2">
      <c r="A6275" s="46" t="s">
        <v>12845</v>
      </c>
      <c r="B6275" s="46" t="s">
        <v>12846</v>
      </c>
    </row>
    <row r="6276" spans="1:2">
      <c r="A6276" s="46" t="s">
        <v>12847</v>
      </c>
      <c r="B6276" s="46" t="s">
        <v>12848</v>
      </c>
    </row>
    <row r="6277" spans="1:2">
      <c r="A6277" s="46" t="s">
        <v>12849</v>
      </c>
      <c r="B6277" s="46" t="s">
        <v>12850</v>
      </c>
    </row>
    <row r="6278" spans="1:2">
      <c r="A6278" s="46" t="s">
        <v>12851</v>
      </c>
      <c r="B6278" s="46" t="s">
        <v>12852</v>
      </c>
    </row>
    <row r="6279" spans="1:2">
      <c r="A6279" s="46" t="s">
        <v>12853</v>
      </c>
      <c r="B6279" s="46" t="s">
        <v>12854</v>
      </c>
    </row>
    <row r="6280" spans="1:2">
      <c r="A6280" s="46" t="s">
        <v>12855</v>
      </c>
      <c r="B6280" s="46" t="s">
        <v>12856</v>
      </c>
    </row>
    <row r="6281" spans="1:2">
      <c r="A6281" s="46" t="s">
        <v>12857</v>
      </c>
      <c r="B6281" s="46" t="s">
        <v>12858</v>
      </c>
    </row>
    <row r="6282" spans="1:2">
      <c r="A6282" s="46" t="s">
        <v>12859</v>
      </c>
      <c r="B6282" s="46" t="s">
        <v>12860</v>
      </c>
    </row>
    <row r="6283" spans="1:2">
      <c r="A6283" s="46" t="s">
        <v>12861</v>
      </c>
      <c r="B6283" s="46" t="s">
        <v>12862</v>
      </c>
    </row>
    <row r="6284" spans="1:2">
      <c r="A6284" s="46" t="s">
        <v>12863</v>
      </c>
      <c r="B6284" s="46" t="s">
        <v>12864</v>
      </c>
    </row>
    <row r="6285" spans="1:2">
      <c r="A6285" s="46" t="s">
        <v>12865</v>
      </c>
      <c r="B6285" s="46" t="s">
        <v>12866</v>
      </c>
    </row>
    <row r="6286" spans="1:2">
      <c r="A6286" s="46" t="s">
        <v>12867</v>
      </c>
      <c r="B6286" s="46" t="s">
        <v>12868</v>
      </c>
    </row>
    <row r="6287" spans="1:2">
      <c r="A6287" s="46" t="s">
        <v>12869</v>
      </c>
      <c r="B6287" s="46" t="s">
        <v>12870</v>
      </c>
    </row>
    <row r="6288" spans="1:2">
      <c r="A6288" s="46" t="s">
        <v>12871</v>
      </c>
      <c r="B6288" s="46" t="s">
        <v>12872</v>
      </c>
    </row>
    <row r="6289" spans="1:2">
      <c r="A6289" s="46" t="s">
        <v>12873</v>
      </c>
      <c r="B6289" s="46" t="s">
        <v>12874</v>
      </c>
    </row>
    <row r="6290" spans="1:2">
      <c r="A6290" s="46" t="s">
        <v>12875</v>
      </c>
      <c r="B6290" s="46" t="s">
        <v>12876</v>
      </c>
    </row>
    <row r="6291" spans="1:2">
      <c r="A6291" s="46" t="s">
        <v>12877</v>
      </c>
      <c r="B6291" s="46" t="s">
        <v>12878</v>
      </c>
    </row>
    <row r="6292" spans="1:2">
      <c r="A6292" s="46" t="s">
        <v>12879</v>
      </c>
      <c r="B6292" s="46" t="s">
        <v>12880</v>
      </c>
    </row>
    <row r="6293" spans="1:2">
      <c r="A6293" s="46" t="s">
        <v>12881</v>
      </c>
      <c r="B6293" s="46" t="s">
        <v>12882</v>
      </c>
    </row>
    <row r="6294" spans="1:2">
      <c r="A6294" s="46" t="s">
        <v>12883</v>
      </c>
      <c r="B6294" s="46" t="s">
        <v>12884</v>
      </c>
    </row>
    <row r="6295" spans="1:2">
      <c r="A6295" s="46" t="s">
        <v>12885</v>
      </c>
      <c r="B6295" s="46" t="s">
        <v>12886</v>
      </c>
    </row>
    <row r="6296" spans="1:2">
      <c r="A6296" s="46" t="s">
        <v>12887</v>
      </c>
      <c r="B6296" s="46" t="s">
        <v>12888</v>
      </c>
    </row>
    <row r="6297" spans="1:2">
      <c r="A6297" s="46" t="s">
        <v>12889</v>
      </c>
      <c r="B6297" s="46" t="s">
        <v>12890</v>
      </c>
    </row>
    <row r="6298" spans="1:2">
      <c r="A6298" s="46" t="s">
        <v>12891</v>
      </c>
      <c r="B6298" s="46" t="s">
        <v>12892</v>
      </c>
    </row>
    <row r="6299" spans="1:2">
      <c r="A6299" s="46" t="s">
        <v>12893</v>
      </c>
      <c r="B6299" s="46" t="s">
        <v>12894</v>
      </c>
    </row>
    <row r="6300" spans="1:2">
      <c r="A6300" s="46" t="s">
        <v>12895</v>
      </c>
      <c r="B6300" s="46" t="s">
        <v>12896</v>
      </c>
    </row>
    <row r="6301" spans="1:2">
      <c r="A6301" s="46" t="s">
        <v>12897</v>
      </c>
      <c r="B6301" s="46" t="s">
        <v>12898</v>
      </c>
    </row>
    <row r="6302" spans="1:2">
      <c r="A6302" s="46" t="s">
        <v>12899</v>
      </c>
      <c r="B6302" s="46" t="s">
        <v>12900</v>
      </c>
    </row>
    <row r="6303" spans="1:2">
      <c r="A6303" s="46" t="s">
        <v>12901</v>
      </c>
      <c r="B6303" s="46" t="s">
        <v>12902</v>
      </c>
    </row>
    <row r="6304" spans="1:2">
      <c r="A6304" s="46" t="s">
        <v>12903</v>
      </c>
      <c r="B6304" s="46" t="s">
        <v>12904</v>
      </c>
    </row>
    <row r="6305" spans="1:2">
      <c r="A6305" s="46" t="s">
        <v>12905</v>
      </c>
      <c r="B6305" s="46" t="s">
        <v>12906</v>
      </c>
    </row>
    <row r="6306" spans="1:2">
      <c r="A6306" s="46" t="s">
        <v>12907</v>
      </c>
      <c r="B6306" s="46" t="s">
        <v>12908</v>
      </c>
    </row>
    <row r="6307" spans="1:2">
      <c r="A6307" s="46" t="s">
        <v>12909</v>
      </c>
      <c r="B6307" s="46" t="s">
        <v>12910</v>
      </c>
    </row>
    <row r="6308" spans="1:2">
      <c r="A6308" s="46" t="s">
        <v>12911</v>
      </c>
      <c r="B6308" s="46" t="s">
        <v>12912</v>
      </c>
    </row>
    <row r="6309" spans="1:2">
      <c r="A6309" s="46" t="s">
        <v>12913</v>
      </c>
      <c r="B6309" s="46" t="s">
        <v>12914</v>
      </c>
    </row>
    <row r="6310" spans="1:2">
      <c r="A6310" s="46" t="s">
        <v>12915</v>
      </c>
      <c r="B6310" s="46" t="s">
        <v>12916</v>
      </c>
    </row>
    <row r="6311" spans="1:2">
      <c r="A6311" s="46" t="s">
        <v>12917</v>
      </c>
      <c r="B6311" s="46" t="s">
        <v>12918</v>
      </c>
    </row>
    <row r="6312" spans="1:2">
      <c r="A6312" s="46" t="s">
        <v>12919</v>
      </c>
      <c r="B6312" s="46" t="s">
        <v>12920</v>
      </c>
    </row>
    <row r="6313" spans="1:2">
      <c r="A6313" s="46" t="s">
        <v>12921</v>
      </c>
      <c r="B6313" s="46" t="s">
        <v>12922</v>
      </c>
    </row>
    <row r="6314" spans="1:2">
      <c r="A6314" s="46" t="s">
        <v>12923</v>
      </c>
      <c r="B6314" s="46" t="s">
        <v>12924</v>
      </c>
    </row>
    <row r="6315" spans="1:2">
      <c r="A6315" s="46" t="s">
        <v>12925</v>
      </c>
      <c r="B6315" s="46" t="s">
        <v>12926</v>
      </c>
    </row>
    <row r="6316" spans="1:2">
      <c r="A6316" s="46" t="s">
        <v>12927</v>
      </c>
      <c r="B6316" s="46" t="s">
        <v>12928</v>
      </c>
    </row>
    <row r="6317" spans="1:2">
      <c r="A6317" s="46" t="s">
        <v>12929</v>
      </c>
      <c r="B6317" s="46" t="s">
        <v>12930</v>
      </c>
    </row>
    <row r="6318" spans="1:2">
      <c r="A6318" s="46" t="s">
        <v>12931</v>
      </c>
      <c r="B6318" s="46" t="s">
        <v>12932</v>
      </c>
    </row>
    <row r="6319" spans="1:2">
      <c r="A6319" s="46" t="s">
        <v>12933</v>
      </c>
      <c r="B6319" s="46" t="s">
        <v>12934</v>
      </c>
    </row>
    <row r="6320" spans="1:2">
      <c r="A6320" s="46" t="s">
        <v>12935</v>
      </c>
      <c r="B6320" s="46" t="s">
        <v>12936</v>
      </c>
    </row>
    <row r="6321" spans="1:2">
      <c r="A6321" s="46" t="s">
        <v>12937</v>
      </c>
      <c r="B6321" s="46" t="s">
        <v>12938</v>
      </c>
    </row>
    <row r="6322" spans="1:2">
      <c r="A6322" s="46" t="s">
        <v>12939</v>
      </c>
      <c r="B6322" s="46" t="s">
        <v>12940</v>
      </c>
    </row>
    <row r="6323" spans="1:2">
      <c r="A6323" s="46" t="s">
        <v>12941</v>
      </c>
      <c r="B6323" s="46" t="s">
        <v>12942</v>
      </c>
    </row>
    <row r="6324" spans="1:2">
      <c r="A6324" s="46" t="s">
        <v>12943</v>
      </c>
      <c r="B6324" s="46" t="s">
        <v>12944</v>
      </c>
    </row>
    <row r="6325" spans="1:2">
      <c r="A6325" s="46" t="s">
        <v>12945</v>
      </c>
      <c r="B6325" s="46" t="s">
        <v>12946</v>
      </c>
    </row>
    <row r="6326" spans="1:2">
      <c r="A6326" s="46" t="s">
        <v>12947</v>
      </c>
      <c r="B6326" s="46" t="s">
        <v>12948</v>
      </c>
    </row>
    <row r="6327" spans="1:2">
      <c r="A6327" s="46" t="s">
        <v>12949</v>
      </c>
      <c r="B6327" s="46" t="s">
        <v>12950</v>
      </c>
    </row>
    <row r="6328" spans="1:2">
      <c r="A6328" s="46" t="s">
        <v>12951</v>
      </c>
      <c r="B6328" s="46" t="s">
        <v>12952</v>
      </c>
    </row>
    <row r="6329" spans="1:2">
      <c r="A6329" s="46" t="s">
        <v>12953</v>
      </c>
      <c r="B6329" s="46" t="s">
        <v>12954</v>
      </c>
    </row>
    <row r="6330" spans="1:2">
      <c r="A6330" s="46" t="s">
        <v>12955</v>
      </c>
      <c r="B6330" s="46" t="s">
        <v>12956</v>
      </c>
    </row>
    <row r="6331" spans="1:2">
      <c r="A6331" s="46" t="s">
        <v>12957</v>
      </c>
      <c r="B6331" s="46" t="s">
        <v>12958</v>
      </c>
    </row>
    <row r="6332" spans="1:2">
      <c r="A6332" s="46" t="s">
        <v>12959</v>
      </c>
      <c r="B6332" s="46" t="s">
        <v>12960</v>
      </c>
    </row>
    <row r="6333" spans="1:2">
      <c r="A6333" s="46" t="s">
        <v>12961</v>
      </c>
      <c r="B6333" s="46" t="s">
        <v>12962</v>
      </c>
    </row>
    <row r="6334" spans="1:2">
      <c r="A6334" s="46" t="s">
        <v>12963</v>
      </c>
      <c r="B6334" s="46" t="s">
        <v>12964</v>
      </c>
    </row>
    <row r="6335" spans="1:2">
      <c r="A6335" s="46" t="s">
        <v>12965</v>
      </c>
      <c r="B6335" s="46" t="s">
        <v>12966</v>
      </c>
    </row>
    <row r="6336" spans="1:2">
      <c r="A6336" s="46" t="s">
        <v>12967</v>
      </c>
      <c r="B6336" s="46" t="s">
        <v>12968</v>
      </c>
    </row>
    <row r="6337" spans="1:2">
      <c r="A6337" s="46" t="s">
        <v>12969</v>
      </c>
      <c r="B6337" s="46" t="s">
        <v>12970</v>
      </c>
    </row>
    <row r="6338" spans="1:2">
      <c r="A6338" s="46" t="s">
        <v>12971</v>
      </c>
      <c r="B6338" s="46" t="s">
        <v>12972</v>
      </c>
    </row>
    <row r="6339" spans="1:2">
      <c r="A6339" s="46" t="s">
        <v>12973</v>
      </c>
      <c r="B6339" s="46" t="s">
        <v>12974</v>
      </c>
    </row>
    <row r="6340" spans="1:2">
      <c r="A6340" s="46" t="s">
        <v>12975</v>
      </c>
      <c r="B6340" s="46" t="s">
        <v>12976</v>
      </c>
    </row>
    <row r="6341" spans="1:2">
      <c r="A6341" s="46" t="s">
        <v>12977</v>
      </c>
      <c r="B6341" s="46" t="s">
        <v>12978</v>
      </c>
    </row>
    <row r="6342" spans="1:2">
      <c r="A6342" s="46" t="s">
        <v>12979</v>
      </c>
      <c r="B6342" s="46" t="s">
        <v>12980</v>
      </c>
    </row>
    <row r="6343" spans="1:2">
      <c r="A6343" s="46" t="s">
        <v>12981</v>
      </c>
      <c r="B6343" s="46" t="s">
        <v>12982</v>
      </c>
    </row>
    <row r="6344" spans="1:2">
      <c r="A6344" s="46" t="s">
        <v>12983</v>
      </c>
      <c r="B6344" s="46" t="s">
        <v>12984</v>
      </c>
    </row>
    <row r="6345" spans="1:2">
      <c r="A6345" s="46" t="s">
        <v>12985</v>
      </c>
      <c r="B6345" s="46" t="s">
        <v>12986</v>
      </c>
    </row>
    <row r="6346" spans="1:2">
      <c r="A6346" s="46" t="s">
        <v>12987</v>
      </c>
      <c r="B6346" s="46" t="s">
        <v>12988</v>
      </c>
    </row>
    <row r="6347" spans="1:2">
      <c r="A6347" s="46" t="s">
        <v>12989</v>
      </c>
      <c r="B6347" s="46" t="s">
        <v>12990</v>
      </c>
    </row>
    <row r="6348" spans="1:2">
      <c r="A6348" s="46" t="s">
        <v>12991</v>
      </c>
      <c r="B6348" s="46" t="s">
        <v>12992</v>
      </c>
    </row>
    <row r="6349" spans="1:2">
      <c r="A6349" s="46" t="s">
        <v>12993</v>
      </c>
      <c r="B6349" s="46" t="s">
        <v>12994</v>
      </c>
    </row>
    <row r="6350" spans="1:2">
      <c r="A6350" s="46" t="s">
        <v>12995</v>
      </c>
      <c r="B6350" s="46" t="s">
        <v>12996</v>
      </c>
    </row>
    <row r="6351" spans="1:2">
      <c r="A6351" s="46" t="s">
        <v>12997</v>
      </c>
      <c r="B6351" s="46" t="s">
        <v>12998</v>
      </c>
    </row>
    <row r="6352" spans="1:2">
      <c r="A6352" s="46" t="s">
        <v>12999</v>
      </c>
      <c r="B6352" s="46" t="s">
        <v>13000</v>
      </c>
    </row>
    <row r="6353" spans="1:2">
      <c r="A6353" s="46" t="s">
        <v>13001</v>
      </c>
      <c r="B6353" s="46" t="s">
        <v>13002</v>
      </c>
    </row>
    <row r="6354" spans="1:2">
      <c r="A6354" s="46" t="s">
        <v>13003</v>
      </c>
      <c r="B6354" s="46" t="s">
        <v>13004</v>
      </c>
    </row>
    <row r="6355" spans="1:2">
      <c r="A6355" s="46" t="s">
        <v>13005</v>
      </c>
      <c r="B6355" s="46" t="s">
        <v>13006</v>
      </c>
    </row>
    <row r="6356" spans="1:2">
      <c r="A6356" s="46" t="s">
        <v>13007</v>
      </c>
      <c r="B6356" s="46" t="s">
        <v>13008</v>
      </c>
    </row>
    <row r="6357" spans="1:2">
      <c r="A6357" s="46" t="s">
        <v>13009</v>
      </c>
      <c r="B6357" s="46" t="s">
        <v>13010</v>
      </c>
    </row>
    <row r="6358" spans="1:2">
      <c r="A6358" s="46" t="s">
        <v>13011</v>
      </c>
      <c r="B6358" s="46" t="s">
        <v>13012</v>
      </c>
    </row>
    <row r="6359" spans="1:2">
      <c r="A6359" s="46" t="s">
        <v>13013</v>
      </c>
      <c r="B6359" s="46" t="s">
        <v>13014</v>
      </c>
    </row>
    <row r="6360" spans="1:2">
      <c r="A6360" s="46" t="s">
        <v>13015</v>
      </c>
      <c r="B6360" s="46" t="s">
        <v>13016</v>
      </c>
    </row>
    <row r="6361" spans="1:2">
      <c r="A6361" s="46" t="s">
        <v>13017</v>
      </c>
      <c r="B6361" s="46" t="s">
        <v>13018</v>
      </c>
    </row>
    <row r="6362" spans="1:2">
      <c r="A6362" s="46" t="s">
        <v>13019</v>
      </c>
      <c r="B6362" s="46" t="s">
        <v>13020</v>
      </c>
    </row>
    <row r="6363" spans="1:2">
      <c r="A6363" s="46" t="s">
        <v>13021</v>
      </c>
      <c r="B6363" s="46" t="s">
        <v>13022</v>
      </c>
    </row>
    <row r="6364" spans="1:2">
      <c r="A6364" s="46" t="s">
        <v>13023</v>
      </c>
      <c r="B6364" s="46" t="s">
        <v>13024</v>
      </c>
    </row>
    <row r="6365" spans="1:2">
      <c r="A6365" s="46" t="s">
        <v>13025</v>
      </c>
      <c r="B6365" s="46" t="s">
        <v>13026</v>
      </c>
    </row>
    <row r="6366" spans="1:2">
      <c r="A6366" s="46" t="s">
        <v>13027</v>
      </c>
      <c r="B6366" s="46" t="s">
        <v>13028</v>
      </c>
    </row>
    <row r="6367" spans="1:2">
      <c r="A6367" s="46" t="s">
        <v>13029</v>
      </c>
      <c r="B6367" s="46" t="s">
        <v>13030</v>
      </c>
    </row>
    <row r="6368" spans="1:2">
      <c r="A6368" s="46" t="s">
        <v>13031</v>
      </c>
      <c r="B6368" s="46" t="s">
        <v>13032</v>
      </c>
    </row>
    <row r="6369" spans="1:2">
      <c r="A6369" s="46" t="s">
        <v>13033</v>
      </c>
      <c r="B6369" s="46" t="s">
        <v>13034</v>
      </c>
    </row>
    <row r="6370" spans="1:2">
      <c r="A6370" s="46" t="s">
        <v>13035</v>
      </c>
      <c r="B6370" s="46" t="s">
        <v>13036</v>
      </c>
    </row>
    <row r="6371" spans="1:2">
      <c r="A6371" s="46" t="s">
        <v>13037</v>
      </c>
      <c r="B6371" s="46" t="s">
        <v>13038</v>
      </c>
    </row>
    <row r="6372" spans="1:2">
      <c r="A6372" s="46" t="s">
        <v>13039</v>
      </c>
      <c r="B6372" s="46" t="s">
        <v>13040</v>
      </c>
    </row>
    <row r="6373" spans="1:2">
      <c r="A6373" s="46" t="s">
        <v>13041</v>
      </c>
      <c r="B6373" s="46" t="s">
        <v>13042</v>
      </c>
    </row>
    <row r="6374" spans="1:2">
      <c r="A6374" s="46" t="s">
        <v>13043</v>
      </c>
      <c r="B6374" s="46" t="s">
        <v>13044</v>
      </c>
    </row>
    <row r="6375" spans="1:2">
      <c r="A6375" s="46" t="s">
        <v>13045</v>
      </c>
      <c r="B6375" s="46" t="s">
        <v>13046</v>
      </c>
    </row>
    <row r="6376" spans="1:2">
      <c r="A6376" s="46" t="s">
        <v>13047</v>
      </c>
      <c r="B6376" s="46" t="s">
        <v>13048</v>
      </c>
    </row>
    <row r="6377" spans="1:2">
      <c r="A6377" s="46" t="s">
        <v>13049</v>
      </c>
      <c r="B6377" s="46" t="s">
        <v>13050</v>
      </c>
    </row>
    <row r="6378" spans="1:2">
      <c r="A6378" s="46" t="s">
        <v>13051</v>
      </c>
      <c r="B6378" s="46" t="s">
        <v>13052</v>
      </c>
    </row>
    <row r="6379" spans="1:2">
      <c r="A6379" s="46" t="s">
        <v>13053</v>
      </c>
      <c r="B6379" s="46" t="s">
        <v>13054</v>
      </c>
    </row>
    <row r="6380" spans="1:2">
      <c r="A6380" s="46" t="s">
        <v>13055</v>
      </c>
      <c r="B6380" s="46" t="s">
        <v>13056</v>
      </c>
    </row>
    <row r="6381" spans="1:2">
      <c r="A6381" s="46" t="s">
        <v>13057</v>
      </c>
      <c r="B6381" s="46" t="s">
        <v>13058</v>
      </c>
    </row>
    <row r="6382" spans="1:2">
      <c r="A6382" s="46" t="s">
        <v>13059</v>
      </c>
      <c r="B6382" s="46" t="s">
        <v>13060</v>
      </c>
    </row>
    <row r="6383" spans="1:2">
      <c r="A6383" s="46" t="s">
        <v>13061</v>
      </c>
      <c r="B6383" s="46" t="s">
        <v>13062</v>
      </c>
    </row>
    <row r="6384" spans="1:2">
      <c r="A6384" s="46" t="s">
        <v>13063</v>
      </c>
      <c r="B6384" s="46" t="s">
        <v>13064</v>
      </c>
    </row>
    <row r="6385" spans="1:2">
      <c r="A6385" s="46" t="s">
        <v>13065</v>
      </c>
      <c r="B6385" s="46" t="s">
        <v>13066</v>
      </c>
    </row>
    <row r="6386" spans="1:2">
      <c r="A6386" s="46" t="s">
        <v>13067</v>
      </c>
      <c r="B6386" s="46" t="s">
        <v>13068</v>
      </c>
    </row>
    <row r="6387" spans="1:2">
      <c r="A6387" s="46" t="s">
        <v>13069</v>
      </c>
      <c r="B6387" s="46" t="s">
        <v>13070</v>
      </c>
    </row>
    <row r="6388" spans="1:2">
      <c r="A6388" s="46" t="s">
        <v>13071</v>
      </c>
      <c r="B6388" s="46" t="s">
        <v>13072</v>
      </c>
    </row>
    <row r="6389" spans="1:2">
      <c r="A6389" s="46" t="s">
        <v>13073</v>
      </c>
      <c r="B6389" s="46" t="s">
        <v>13074</v>
      </c>
    </row>
    <row r="6390" spans="1:2">
      <c r="A6390" s="46" t="s">
        <v>13075</v>
      </c>
      <c r="B6390" s="46" t="s">
        <v>13076</v>
      </c>
    </row>
    <row r="6391" spans="1:2">
      <c r="A6391" s="46" t="s">
        <v>13077</v>
      </c>
      <c r="B6391" s="46" t="s">
        <v>13078</v>
      </c>
    </row>
    <row r="6392" spans="1:2">
      <c r="A6392" s="46" t="s">
        <v>13079</v>
      </c>
      <c r="B6392" s="46" t="s">
        <v>13080</v>
      </c>
    </row>
    <row r="6393" spans="1:2">
      <c r="A6393" s="46" t="s">
        <v>13081</v>
      </c>
      <c r="B6393" s="46" t="s">
        <v>13082</v>
      </c>
    </row>
    <row r="6394" spans="1:2">
      <c r="A6394" s="46" t="s">
        <v>13083</v>
      </c>
      <c r="B6394" s="46" t="s">
        <v>13084</v>
      </c>
    </row>
    <row r="6395" spans="1:2">
      <c r="A6395" s="46" t="s">
        <v>13085</v>
      </c>
      <c r="B6395" s="46" t="s">
        <v>13086</v>
      </c>
    </row>
    <row r="6396" spans="1:2">
      <c r="A6396" s="46" t="s">
        <v>13087</v>
      </c>
      <c r="B6396" s="46" t="s">
        <v>13088</v>
      </c>
    </row>
    <row r="6397" spans="1:2">
      <c r="A6397" s="46" t="s">
        <v>13089</v>
      </c>
      <c r="B6397" s="46" t="s">
        <v>13090</v>
      </c>
    </row>
    <row r="6398" spans="1:2">
      <c r="A6398" s="46" t="s">
        <v>13091</v>
      </c>
      <c r="B6398" s="46" t="s">
        <v>13092</v>
      </c>
    </row>
    <row r="6399" spans="1:2">
      <c r="A6399" s="46" t="s">
        <v>13093</v>
      </c>
      <c r="B6399" s="46" t="s">
        <v>13094</v>
      </c>
    </row>
    <row r="6400" spans="1:2">
      <c r="A6400" s="46" t="s">
        <v>13095</v>
      </c>
      <c r="B6400" s="46" t="s">
        <v>13096</v>
      </c>
    </row>
    <row r="6401" spans="1:2">
      <c r="A6401" s="46" t="s">
        <v>13097</v>
      </c>
      <c r="B6401" s="46" t="s">
        <v>13098</v>
      </c>
    </row>
    <row r="6402" spans="1:2">
      <c r="A6402" s="46" t="s">
        <v>13099</v>
      </c>
      <c r="B6402" s="46" t="s">
        <v>13100</v>
      </c>
    </row>
    <row r="6403" spans="1:2">
      <c r="A6403" s="46" t="s">
        <v>13101</v>
      </c>
      <c r="B6403" s="46" t="s">
        <v>13102</v>
      </c>
    </row>
    <row r="6404" spans="1:2">
      <c r="A6404" s="46" t="s">
        <v>13103</v>
      </c>
      <c r="B6404" s="46" t="s">
        <v>13104</v>
      </c>
    </row>
    <row r="6405" spans="1:2">
      <c r="A6405" s="46" t="s">
        <v>13105</v>
      </c>
      <c r="B6405" s="46" t="s">
        <v>13106</v>
      </c>
    </row>
    <row r="6406" spans="1:2">
      <c r="A6406" s="46" t="s">
        <v>13107</v>
      </c>
      <c r="B6406" s="46" t="s">
        <v>13108</v>
      </c>
    </row>
    <row r="6407" spans="1:2">
      <c r="A6407" s="46" t="s">
        <v>13109</v>
      </c>
      <c r="B6407" s="46" t="s">
        <v>13110</v>
      </c>
    </row>
    <row r="6408" spans="1:2">
      <c r="A6408" s="46" t="s">
        <v>13111</v>
      </c>
      <c r="B6408" s="46" t="s">
        <v>13112</v>
      </c>
    </row>
    <row r="6409" spans="1:2">
      <c r="A6409" s="46" t="s">
        <v>13113</v>
      </c>
      <c r="B6409" s="46" t="s">
        <v>13114</v>
      </c>
    </row>
    <row r="6410" spans="1:2">
      <c r="A6410" s="46" t="s">
        <v>13115</v>
      </c>
      <c r="B6410" s="46" t="s">
        <v>13116</v>
      </c>
    </row>
    <row r="6411" spans="1:2">
      <c r="A6411" s="46" t="s">
        <v>13117</v>
      </c>
      <c r="B6411" s="46" t="s">
        <v>13118</v>
      </c>
    </row>
    <row r="6412" spans="1:2">
      <c r="A6412" s="46" t="s">
        <v>13119</v>
      </c>
      <c r="B6412" s="46" t="s">
        <v>13120</v>
      </c>
    </row>
    <row r="6413" spans="1:2">
      <c r="A6413" s="46" t="s">
        <v>13121</v>
      </c>
      <c r="B6413" s="46" t="s">
        <v>13122</v>
      </c>
    </row>
    <row r="6414" spans="1:2">
      <c r="A6414" s="46" t="s">
        <v>13123</v>
      </c>
      <c r="B6414" s="46" t="s">
        <v>13124</v>
      </c>
    </row>
    <row r="6415" spans="1:2">
      <c r="A6415" s="46" t="s">
        <v>13125</v>
      </c>
      <c r="B6415" s="46" t="s">
        <v>13126</v>
      </c>
    </row>
    <row r="6416" spans="1:2">
      <c r="A6416" s="46" t="s">
        <v>13127</v>
      </c>
      <c r="B6416" s="46" t="s">
        <v>13128</v>
      </c>
    </row>
    <row r="6417" spans="1:2">
      <c r="A6417" s="46" t="s">
        <v>13129</v>
      </c>
      <c r="B6417" s="46" t="s">
        <v>13130</v>
      </c>
    </row>
    <row r="6418" spans="1:2">
      <c r="A6418" s="46" t="s">
        <v>13131</v>
      </c>
      <c r="B6418" s="46" t="s">
        <v>13132</v>
      </c>
    </row>
    <row r="6419" spans="1:2">
      <c r="A6419" s="46" t="s">
        <v>13133</v>
      </c>
      <c r="B6419" s="46" t="s">
        <v>13134</v>
      </c>
    </row>
    <row r="6420" spans="1:2">
      <c r="A6420" s="46" t="s">
        <v>13135</v>
      </c>
      <c r="B6420" s="46" t="s">
        <v>13136</v>
      </c>
    </row>
    <row r="6421" spans="1:2">
      <c r="A6421" s="46" t="s">
        <v>13137</v>
      </c>
      <c r="B6421" s="46" t="s">
        <v>13138</v>
      </c>
    </row>
    <row r="6422" spans="1:2">
      <c r="A6422" s="46" t="s">
        <v>13139</v>
      </c>
      <c r="B6422" s="46" t="s">
        <v>13140</v>
      </c>
    </row>
    <row r="6423" spans="1:2">
      <c r="A6423" s="46" t="s">
        <v>13141</v>
      </c>
      <c r="B6423" s="46" t="s">
        <v>13142</v>
      </c>
    </row>
    <row r="6424" spans="1:2">
      <c r="A6424" s="46" t="s">
        <v>13143</v>
      </c>
      <c r="B6424" s="46" t="s">
        <v>13144</v>
      </c>
    </row>
    <row r="6425" spans="1:2">
      <c r="A6425" s="46" t="s">
        <v>13145</v>
      </c>
      <c r="B6425" s="46" t="s">
        <v>13146</v>
      </c>
    </row>
    <row r="6426" spans="1:2">
      <c r="A6426" s="46" t="s">
        <v>13147</v>
      </c>
      <c r="B6426" s="46" t="s">
        <v>13148</v>
      </c>
    </row>
    <row r="6427" spans="1:2">
      <c r="A6427" s="46" t="s">
        <v>13149</v>
      </c>
      <c r="B6427" s="46" t="s">
        <v>13150</v>
      </c>
    </row>
    <row r="6428" spans="1:2">
      <c r="A6428" s="46" t="s">
        <v>13151</v>
      </c>
      <c r="B6428" s="46" t="s">
        <v>13152</v>
      </c>
    </row>
    <row r="6429" spans="1:2">
      <c r="A6429" s="46" t="s">
        <v>13153</v>
      </c>
      <c r="B6429" s="46" t="s">
        <v>13154</v>
      </c>
    </row>
    <row r="6430" spans="1:2">
      <c r="A6430" s="46" t="s">
        <v>13155</v>
      </c>
      <c r="B6430" s="46" t="s">
        <v>13156</v>
      </c>
    </row>
    <row r="6431" spans="1:2">
      <c r="A6431" s="46" t="s">
        <v>13157</v>
      </c>
      <c r="B6431" s="46" t="s">
        <v>13158</v>
      </c>
    </row>
    <row r="6432" spans="1:2">
      <c r="A6432" s="46" t="s">
        <v>13159</v>
      </c>
      <c r="B6432" s="46" t="s">
        <v>13160</v>
      </c>
    </row>
    <row r="6433" spans="1:2">
      <c r="A6433" s="46" t="s">
        <v>13161</v>
      </c>
      <c r="B6433" s="46" t="s">
        <v>13162</v>
      </c>
    </row>
    <row r="6434" spans="1:2">
      <c r="A6434" s="46" t="s">
        <v>13163</v>
      </c>
      <c r="B6434" s="46" t="s">
        <v>13164</v>
      </c>
    </row>
    <row r="6435" spans="1:2">
      <c r="A6435" s="46" t="s">
        <v>13165</v>
      </c>
      <c r="B6435" s="46" t="s">
        <v>13166</v>
      </c>
    </row>
    <row r="6436" spans="1:2">
      <c r="A6436" s="46" t="s">
        <v>13167</v>
      </c>
      <c r="B6436" s="46" t="s">
        <v>13168</v>
      </c>
    </row>
    <row r="6437" spans="1:2">
      <c r="A6437" s="46" t="s">
        <v>13169</v>
      </c>
      <c r="B6437" s="46" t="s">
        <v>13170</v>
      </c>
    </row>
    <row r="6438" spans="1:2">
      <c r="A6438" s="46" t="s">
        <v>13171</v>
      </c>
      <c r="B6438" s="46" t="s">
        <v>13172</v>
      </c>
    </row>
    <row r="6439" spans="1:2">
      <c r="A6439" s="46" t="s">
        <v>13173</v>
      </c>
      <c r="B6439" s="46" t="s">
        <v>13174</v>
      </c>
    </row>
    <row r="6440" spans="1:2">
      <c r="A6440" s="46" t="s">
        <v>13175</v>
      </c>
      <c r="B6440" s="46" t="s">
        <v>13176</v>
      </c>
    </row>
    <row r="6441" spans="1:2">
      <c r="A6441" s="46" t="s">
        <v>13177</v>
      </c>
      <c r="B6441" s="46" t="s">
        <v>13178</v>
      </c>
    </row>
    <row r="6442" spans="1:2">
      <c r="A6442" s="46" t="s">
        <v>13179</v>
      </c>
      <c r="B6442" s="46" t="s">
        <v>13180</v>
      </c>
    </row>
    <row r="6443" spans="1:2">
      <c r="A6443" s="46" t="s">
        <v>13181</v>
      </c>
      <c r="B6443" s="46" t="s">
        <v>13182</v>
      </c>
    </row>
    <row r="6444" spans="1:2">
      <c r="A6444" s="46" t="s">
        <v>13183</v>
      </c>
      <c r="B6444" s="46" t="s">
        <v>13184</v>
      </c>
    </row>
    <row r="6445" spans="1:2">
      <c r="A6445" s="46" t="s">
        <v>13185</v>
      </c>
      <c r="B6445" s="46" t="s">
        <v>13186</v>
      </c>
    </row>
    <row r="6446" spans="1:2">
      <c r="A6446" s="46" t="s">
        <v>13187</v>
      </c>
      <c r="B6446" s="46" t="s">
        <v>13188</v>
      </c>
    </row>
    <row r="6447" spans="1:2">
      <c r="A6447" s="46" t="s">
        <v>13189</v>
      </c>
      <c r="B6447" s="46" t="s">
        <v>13190</v>
      </c>
    </row>
    <row r="6448" spans="1:2">
      <c r="A6448" s="46" t="s">
        <v>13191</v>
      </c>
      <c r="B6448" s="46" t="s">
        <v>13192</v>
      </c>
    </row>
    <row r="6449" spans="1:2">
      <c r="A6449" s="46" t="s">
        <v>13193</v>
      </c>
      <c r="B6449" s="46" t="s">
        <v>13194</v>
      </c>
    </row>
    <row r="6450" spans="1:2">
      <c r="A6450" s="46" t="s">
        <v>13195</v>
      </c>
      <c r="B6450" s="46" t="s">
        <v>13196</v>
      </c>
    </row>
    <row r="6451" spans="1:2">
      <c r="A6451" s="46" t="s">
        <v>13197</v>
      </c>
      <c r="B6451" s="46" t="s">
        <v>13198</v>
      </c>
    </row>
    <row r="6452" spans="1:2">
      <c r="A6452" s="46" t="s">
        <v>13199</v>
      </c>
      <c r="B6452" s="46" t="s">
        <v>13200</v>
      </c>
    </row>
    <row r="6453" spans="1:2">
      <c r="A6453" s="46" t="s">
        <v>13201</v>
      </c>
      <c r="B6453" s="46" t="s">
        <v>13202</v>
      </c>
    </row>
    <row r="6454" spans="1:2">
      <c r="A6454" s="46" t="s">
        <v>13203</v>
      </c>
      <c r="B6454" s="46" t="s">
        <v>13204</v>
      </c>
    </row>
    <row r="6455" spans="1:2">
      <c r="A6455" s="46" t="s">
        <v>13205</v>
      </c>
      <c r="B6455" s="46" t="s">
        <v>13206</v>
      </c>
    </row>
    <row r="6456" spans="1:2">
      <c r="A6456" s="46" t="s">
        <v>13207</v>
      </c>
      <c r="B6456" s="46" t="s">
        <v>13208</v>
      </c>
    </row>
    <row r="6457" spans="1:2">
      <c r="A6457" s="46" t="s">
        <v>13209</v>
      </c>
      <c r="B6457" s="46" t="s">
        <v>13210</v>
      </c>
    </row>
    <row r="6458" spans="1:2">
      <c r="A6458" s="46" t="s">
        <v>13211</v>
      </c>
      <c r="B6458" s="46" t="s">
        <v>13212</v>
      </c>
    </row>
    <row r="6459" spans="1:2">
      <c r="A6459" s="46" t="s">
        <v>13213</v>
      </c>
      <c r="B6459" s="46" t="s">
        <v>13214</v>
      </c>
    </row>
    <row r="6460" spans="1:2">
      <c r="A6460" s="46" t="s">
        <v>13215</v>
      </c>
      <c r="B6460" s="46" t="s">
        <v>13216</v>
      </c>
    </row>
    <row r="6461" spans="1:2">
      <c r="A6461" s="46" t="s">
        <v>13217</v>
      </c>
      <c r="B6461" s="46" t="s">
        <v>13218</v>
      </c>
    </row>
    <row r="6462" spans="1:2">
      <c r="A6462" s="46" t="s">
        <v>13219</v>
      </c>
      <c r="B6462" s="46" t="s">
        <v>13220</v>
      </c>
    </row>
    <row r="6463" spans="1:2">
      <c r="A6463" s="46" t="s">
        <v>13221</v>
      </c>
      <c r="B6463" s="46" t="s">
        <v>13222</v>
      </c>
    </row>
    <row r="6464" spans="1:2">
      <c r="A6464" s="46" t="s">
        <v>13223</v>
      </c>
      <c r="B6464" s="46" t="s">
        <v>13224</v>
      </c>
    </row>
    <row r="6465" spans="1:2">
      <c r="A6465" s="46" t="s">
        <v>13225</v>
      </c>
      <c r="B6465" s="46" t="s">
        <v>13226</v>
      </c>
    </row>
    <row r="6466" spans="1:2">
      <c r="A6466" s="46" t="s">
        <v>13227</v>
      </c>
      <c r="B6466" s="46" t="s">
        <v>13228</v>
      </c>
    </row>
    <row r="6467" spans="1:2">
      <c r="A6467" s="46" t="s">
        <v>13229</v>
      </c>
      <c r="B6467" s="46" t="s">
        <v>13230</v>
      </c>
    </row>
    <row r="6468" spans="1:2">
      <c r="A6468" s="46" t="s">
        <v>13231</v>
      </c>
      <c r="B6468" s="46" t="s">
        <v>13232</v>
      </c>
    </row>
    <row r="6469" spans="1:2">
      <c r="A6469" s="46" t="s">
        <v>13233</v>
      </c>
      <c r="B6469" s="46" t="s">
        <v>13234</v>
      </c>
    </row>
    <row r="6470" spans="1:2">
      <c r="A6470" s="46" t="s">
        <v>13235</v>
      </c>
      <c r="B6470" s="46" t="s">
        <v>13236</v>
      </c>
    </row>
    <row r="6471" spans="1:2">
      <c r="A6471" s="46" t="s">
        <v>13237</v>
      </c>
      <c r="B6471" s="46" t="s">
        <v>13238</v>
      </c>
    </row>
    <row r="6472" spans="1:2">
      <c r="A6472" s="46" t="s">
        <v>13239</v>
      </c>
      <c r="B6472" s="46" t="s">
        <v>13240</v>
      </c>
    </row>
    <row r="6473" spans="1:2">
      <c r="A6473" s="46" t="s">
        <v>13241</v>
      </c>
      <c r="B6473" s="46" t="s">
        <v>13242</v>
      </c>
    </row>
    <row r="6474" spans="1:2">
      <c r="A6474" s="46" t="s">
        <v>13243</v>
      </c>
      <c r="B6474" s="46" t="s">
        <v>13244</v>
      </c>
    </row>
    <row r="6475" spans="1:2">
      <c r="A6475" s="46" t="s">
        <v>13245</v>
      </c>
      <c r="B6475" s="46" t="s">
        <v>13246</v>
      </c>
    </row>
    <row r="6476" spans="1:2">
      <c r="A6476" s="46" t="s">
        <v>13247</v>
      </c>
      <c r="B6476" s="46" t="s">
        <v>13248</v>
      </c>
    </row>
    <row r="6477" spans="1:2">
      <c r="A6477" s="46" t="s">
        <v>13249</v>
      </c>
      <c r="B6477" s="46" t="s">
        <v>13250</v>
      </c>
    </row>
    <row r="6478" spans="1:2">
      <c r="A6478" s="46" t="s">
        <v>13251</v>
      </c>
      <c r="B6478" s="46" t="s">
        <v>13252</v>
      </c>
    </row>
    <row r="6479" spans="1:2">
      <c r="A6479" s="46" t="s">
        <v>13253</v>
      </c>
      <c r="B6479" s="46" t="s">
        <v>13254</v>
      </c>
    </row>
    <row r="6480" spans="1:2">
      <c r="A6480" s="46" t="s">
        <v>13255</v>
      </c>
      <c r="B6480" s="46" t="s">
        <v>13256</v>
      </c>
    </row>
    <row r="6481" spans="1:2">
      <c r="A6481" s="46" t="s">
        <v>13257</v>
      </c>
      <c r="B6481" s="46" t="s">
        <v>13258</v>
      </c>
    </row>
    <row r="6482" spans="1:2">
      <c r="A6482" s="46" t="s">
        <v>13259</v>
      </c>
      <c r="B6482" s="46" t="s">
        <v>13260</v>
      </c>
    </row>
    <row r="6483" spans="1:2">
      <c r="A6483" s="46" t="s">
        <v>13261</v>
      </c>
      <c r="B6483" s="46" t="s">
        <v>13262</v>
      </c>
    </row>
    <row r="6484" spans="1:2">
      <c r="A6484" s="46" t="s">
        <v>13263</v>
      </c>
      <c r="B6484" s="46" t="s">
        <v>13264</v>
      </c>
    </row>
    <row r="6485" spans="1:2">
      <c r="A6485" s="46" t="s">
        <v>13265</v>
      </c>
      <c r="B6485" s="46" t="s">
        <v>13266</v>
      </c>
    </row>
    <row r="6486" spans="1:2">
      <c r="A6486" s="46" t="s">
        <v>13267</v>
      </c>
      <c r="B6486" s="46" t="s">
        <v>13268</v>
      </c>
    </row>
    <row r="6487" spans="1:2">
      <c r="A6487" s="46" t="s">
        <v>13269</v>
      </c>
      <c r="B6487" s="46" t="s">
        <v>13270</v>
      </c>
    </row>
    <row r="6488" spans="1:2">
      <c r="A6488" s="46" t="s">
        <v>13271</v>
      </c>
      <c r="B6488" s="46" t="s">
        <v>13272</v>
      </c>
    </row>
    <row r="6489" spans="1:2">
      <c r="A6489" s="46" t="s">
        <v>13273</v>
      </c>
      <c r="B6489" s="46" t="s">
        <v>13274</v>
      </c>
    </row>
    <row r="6490" spans="1:2">
      <c r="A6490" s="46" t="s">
        <v>13275</v>
      </c>
      <c r="B6490" s="46" t="s">
        <v>13276</v>
      </c>
    </row>
    <row r="6491" spans="1:2">
      <c r="A6491" s="46" t="s">
        <v>13277</v>
      </c>
      <c r="B6491" s="46" t="s">
        <v>13278</v>
      </c>
    </row>
    <row r="6492" spans="1:2">
      <c r="A6492" s="46" t="s">
        <v>13279</v>
      </c>
      <c r="B6492" s="46" t="s">
        <v>13280</v>
      </c>
    </row>
    <row r="6493" spans="1:2">
      <c r="A6493" s="46" t="s">
        <v>13281</v>
      </c>
      <c r="B6493" s="46" t="s">
        <v>13282</v>
      </c>
    </row>
    <row r="6494" spans="1:2">
      <c r="A6494" s="46" t="s">
        <v>13283</v>
      </c>
      <c r="B6494" s="46" t="s">
        <v>13284</v>
      </c>
    </row>
    <row r="6495" spans="1:2">
      <c r="A6495" s="46" t="s">
        <v>13285</v>
      </c>
      <c r="B6495" s="46" t="s">
        <v>13286</v>
      </c>
    </row>
    <row r="6496" spans="1:2">
      <c r="A6496" s="46" t="s">
        <v>13287</v>
      </c>
      <c r="B6496" s="46" t="s">
        <v>13288</v>
      </c>
    </row>
    <row r="6497" spans="1:2">
      <c r="A6497" s="46" t="s">
        <v>13289</v>
      </c>
      <c r="B6497" s="46" t="s">
        <v>13290</v>
      </c>
    </row>
    <row r="6498" spans="1:2">
      <c r="A6498" s="46" t="s">
        <v>13291</v>
      </c>
      <c r="B6498" s="46" t="s">
        <v>13292</v>
      </c>
    </row>
    <row r="6499" spans="1:2">
      <c r="A6499" s="46" t="s">
        <v>13293</v>
      </c>
      <c r="B6499" s="46" t="s">
        <v>13294</v>
      </c>
    </row>
    <row r="6500" spans="1:2">
      <c r="A6500" s="46" t="s">
        <v>13295</v>
      </c>
      <c r="B6500" s="46" t="s">
        <v>13296</v>
      </c>
    </row>
    <row r="6501" spans="1:2">
      <c r="A6501" s="46" t="s">
        <v>13297</v>
      </c>
      <c r="B6501" s="46" t="s">
        <v>13298</v>
      </c>
    </row>
    <row r="6502" spans="1:2">
      <c r="A6502" s="46" t="s">
        <v>13299</v>
      </c>
      <c r="B6502" s="46" t="s">
        <v>13300</v>
      </c>
    </row>
    <row r="6503" spans="1:2">
      <c r="A6503" s="46" t="s">
        <v>13301</v>
      </c>
      <c r="B6503" s="46" t="s">
        <v>13302</v>
      </c>
    </row>
    <row r="6504" spans="1:2">
      <c r="A6504" s="46" t="s">
        <v>13303</v>
      </c>
      <c r="B6504" s="46" t="s">
        <v>13304</v>
      </c>
    </row>
    <row r="6505" spans="1:2">
      <c r="A6505" s="46" t="s">
        <v>13305</v>
      </c>
      <c r="B6505" s="46" t="s">
        <v>13306</v>
      </c>
    </row>
    <row r="6506" spans="1:2">
      <c r="A6506" s="46" t="s">
        <v>13307</v>
      </c>
      <c r="B6506" s="46" t="s">
        <v>13308</v>
      </c>
    </row>
    <row r="6507" spans="1:2">
      <c r="A6507" s="46" t="s">
        <v>13309</v>
      </c>
      <c r="B6507" s="46" t="s">
        <v>13310</v>
      </c>
    </row>
    <row r="6508" spans="1:2">
      <c r="A6508" s="46" t="s">
        <v>13311</v>
      </c>
      <c r="B6508" s="46" t="s">
        <v>13312</v>
      </c>
    </row>
    <row r="6509" spans="1:2">
      <c r="A6509" s="46" t="s">
        <v>13313</v>
      </c>
      <c r="B6509" s="46" t="s">
        <v>13314</v>
      </c>
    </row>
    <row r="6510" spans="1:2">
      <c r="A6510" s="46" t="s">
        <v>13315</v>
      </c>
      <c r="B6510" s="46" t="s">
        <v>13316</v>
      </c>
    </row>
    <row r="6511" spans="1:2">
      <c r="A6511" s="46" t="s">
        <v>13317</v>
      </c>
      <c r="B6511" s="46" t="s">
        <v>13318</v>
      </c>
    </row>
    <row r="6512" spans="1:2">
      <c r="A6512" s="46" t="s">
        <v>13319</v>
      </c>
      <c r="B6512" s="46" t="s">
        <v>13320</v>
      </c>
    </row>
    <row r="6513" spans="1:2">
      <c r="A6513" s="46" t="s">
        <v>13321</v>
      </c>
      <c r="B6513" s="46" t="s">
        <v>13322</v>
      </c>
    </row>
    <row r="6514" spans="1:2">
      <c r="A6514" s="46" t="s">
        <v>13323</v>
      </c>
      <c r="B6514" s="46" t="s">
        <v>13324</v>
      </c>
    </row>
    <row r="6515" spans="1:2">
      <c r="A6515" s="46" t="s">
        <v>13325</v>
      </c>
      <c r="B6515" s="46" t="s">
        <v>13326</v>
      </c>
    </row>
    <row r="6516" spans="1:2">
      <c r="A6516" s="46" t="s">
        <v>13327</v>
      </c>
      <c r="B6516" s="46" t="s">
        <v>13328</v>
      </c>
    </row>
    <row r="6517" spans="1:2">
      <c r="A6517" s="46" t="s">
        <v>13329</v>
      </c>
      <c r="B6517" s="46" t="s">
        <v>13330</v>
      </c>
    </row>
    <row r="6518" spans="1:2">
      <c r="A6518" s="46" t="s">
        <v>13331</v>
      </c>
      <c r="B6518" s="46" t="s">
        <v>13332</v>
      </c>
    </row>
    <row r="6519" spans="1:2">
      <c r="A6519" s="46" t="s">
        <v>13333</v>
      </c>
      <c r="B6519" s="46" t="s">
        <v>13334</v>
      </c>
    </row>
    <row r="6520" spans="1:2">
      <c r="A6520" s="46" t="s">
        <v>13335</v>
      </c>
      <c r="B6520" s="46" t="s">
        <v>13336</v>
      </c>
    </row>
    <row r="6521" spans="1:2">
      <c r="A6521" s="46" t="s">
        <v>13337</v>
      </c>
      <c r="B6521" s="46" t="s">
        <v>13338</v>
      </c>
    </row>
    <row r="6522" spans="1:2">
      <c r="A6522" s="46" t="s">
        <v>13339</v>
      </c>
      <c r="B6522" s="46" t="s">
        <v>13340</v>
      </c>
    </row>
    <row r="6523" spans="1:2">
      <c r="A6523" s="46" t="s">
        <v>13341</v>
      </c>
      <c r="B6523" s="46" t="s">
        <v>13342</v>
      </c>
    </row>
    <row r="6524" spans="1:2">
      <c r="A6524" s="46" t="s">
        <v>13343</v>
      </c>
      <c r="B6524" s="46" t="s">
        <v>13344</v>
      </c>
    </row>
    <row r="6525" spans="1:2">
      <c r="A6525" s="46" t="s">
        <v>13345</v>
      </c>
      <c r="B6525" s="46" t="s">
        <v>13346</v>
      </c>
    </row>
    <row r="6526" spans="1:2">
      <c r="A6526" s="46" t="s">
        <v>13347</v>
      </c>
      <c r="B6526" s="46" t="s">
        <v>13348</v>
      </c>
    </row>
    <row r="6527" spans="1:2">
      <c r="A6527" s="46" t="s">
        <v>13349</v>
      </c>
      <c r="B6527" s="46" t="s">
        <v>13350</v>
      </c>
    </row>
    <row r="6528" spans="1:2">
      <c r="A6528" s="46" t="s">
        <v>13351</v>
      </c>
      <c r="B6528" s="46" t="s">
        <v>13352</v>
      </c>
    </row>
    <row r="6529" spans="1:2">
      <c r="A6529" s="46" t="s">
        <v>13353</v>
      </c>
      <c r="B6529" s="46" t="s">
        <v>13354</v>
      </c>
    </row>
    <row r="6530" spans="1:2">
      <c r="A6530" s="46" t="s">
        <v>13355</v>
      </c>
      <c r="B6530" s="46" t="s">
        <v>13356</v>
      </c>
    </row>
    <row r="6531" spans="1:2">
      <c r="A6531" s="46" t="s">
        <v>13357</v>
      </c>
      <c r="B6531" s="46" t="s">
        <v>13358</v>
      </c>
    </row>
    <row r="6532" spans="1:2">
      <c r="A6532" s="46" t="s">
        <v>13359</v>
      </c>
      <c r="B6532" s="46" t="s">
        <v>13360</v>
      </c>
    </row>
    <row r="6533" spans="1:2">
      <c r="A6533" s="46" t="s">
        <v>13361</v>
      </c>
      <c r="B6533" s="46" t="s">
        <v>13362</v>
      </c>
    </row>
    <row r="6534" spans="1:2">
      <c r="A6534" s="46" t="s">
        <v>13363</v>
      </c>
      <c r="B6534" s="46" t="s">
        <v>13364</v>
      </c>
    </row>
    <row r="6535" spans="1:2">
      <c r="A6535" s="46" t="s">
        <v>13365</v>
      </c>
      <c r="B6535" s="46" t="s">
        <v>13366</v>
      </c>
    </row>
    <row r="6536" spans="1:2">
      <c r="A6536" s="46" t="s">
        <v>13367</v>
      </c>
      <c r="B6536" s="46" t="s">
        <v>13368</v>
      </c>
    </row>
    <row r="6537" spans="1:2">
      <c r="A6537" s="46" t="s">
        <v>13369</v>
      </c>
      <c r="B6537" s="46" t="s">
        <v>13370</v>
      </c>
    </row>
    <row r="6538" spans="1:2">
      <c r="A6538" s="46" t="s">
        <v>13371</v>
      </c>
      <c r="B6538" s="46" t="s">
        <v>13372</v>
      </c>
    </row>
    <row r="6539" spans="1:2">
      <c r="A6539" s="46" t="s">
        <v>13373</v>
      </c>
      <c r="B6539" s="46" t="s">
        <v>13374</v>
      </c>
    </row>
    <row r="6540" spans="1:2">
      <c r="A6540" s="46" t="s">
        <v>13375</v>
      </c>
      <c r="B6540" s="46" t="s">
        <v>13376</v>
      </c>
    </row>
    <row r="6541" spans="1:2">
      <c r="A6541" s="46" t="s">
        <v>13377</v>
      </c>
      <c r="B6541" s="46" t="s">
        <v>13378</v>
      </c>
    </row>
    <row r="6542" spans="1:2">
      <c r="A6542" s="46" t="s">
        <v>13379</v>
      </c>
      <c r="B6542" s="46" t="s">
        <v>13380</v>
      </c>
    </row>
    <row r="6543" spans="1:2">
      <c r="A6543" s="46" t="s">
        <v>13381</v>
      </c>
      <c r="B6543" s="46" t="s">
        <v>13382</v>
      </c>
    </row>
    <row r="6544" spans="1:2">
      <c r="A6544" s="46" t="s">
        <v>13383</v>
      </c>
      <c r="B6544" s="46" t="s">
        <v>13384</v>
      </c>
    </row>
    <row r="6545" spans="1:2">
      <c r="A6545" s="46" t="s">
        <v>13385</v>
      </c>
      <c r="B6545" s="46" t="s">
        <v>13386</v>
      </c>
    </row>
    <row r="6546" spans="1:2">
      <c r="A6546" s="46" t="s">
        <v>13387</v>
      </c>
      <c r="B6546" s="46" t="s">
        <v>13388</v>
      </c>
    </row>
    <row r="6547" spans="1:2">
      <c r="A6547" s="46" t="s">
        <v>13389</v>
      </c>
      <c r="B6547" s="46" t="s">
        <v>13390</v>
      </c>
    </row>
    <row r="6548" spans="1:2">
      <c r="A6548" s="46" t="s">
        <v>13391</v>
      </c>
      <c r="B6548" s="46" t="s">
        <v>13392</v>
      </c>
    </row>
    <row r="6549" spans="1:2">
      <c r="A6549" s="46" t="s">
        <v>13393</v>
      </c>
      <c r="B6549" s="46" t="s">
        <v>13394</v>
      </c>
    </row>
    <row r="6550" spans="1:2">
      <c r="A6550" s="46" t="s">
        <v>13395</v>
      </c>
      <c r="B6550" s="46" t="s">
        <v>13396</v>
      </c>
    </row>
    <row r="6551" spans="1:2">
      <c r="A6551" s="46" t="s">
        <v>13397</v>
      </c>
      <c r="B6551" s="46" t="s">
        <v>13398</v>
      </c>
    </row>
    <row r="6552" spans="1:2">
      <c r="A6552" s="46" t="s">
        <v>13399</v>
      </c>
      <c r="B6552" s="46" t="s">
        <v>13400</v>
      </c>
    </row>
    <row r="6553" spans="1:2">
      <c r="A6553" s="46" t="s">
        <v>13401</v>
      </c>
      <c r="B6553" s="46" t="s">
        <v>13402</v>
      </c>
    </row>
    <row r="6554" spans="1:2">
      <c r="A6554" s="46" t="s">
        <v>13403</v>
      </c>
      <c r="B6554" s="46" t="s">
        <v>13404</v>
      </c>
    </row>
    <row r="6555" spans="1:2">
      <c r="A6555" s="46" t="s">
        <v>13405</v>
      </c>
      <c r="B6555" s="46" t="s">
        <v>13406</v>
      </c>
    </row>
    <row r="6556" spans="1:2">
      <c r="A6556" s="46" t="s">
        <v>13407</v>
      </c>
      <c r="B6556" s="46" t="s">
        <v>13408</v>
      </c>
    </row>
    <row r="6557" spans="1:2">
      <c r="A6557" s="46" t="s">
        <v>13409</v>
      </c>
      <c r="B6557" s="46" t="s">
        <v>13410</v>
      </c>
    </row>
    <row r="6558" spans="1:2">
      <c r="A6558" s="46" t="s">
        <v>13411</v>
      </c>
      <c r="B6558" s="46" t="s">
        <v>13412</v>
      </c>
    </row>
    <row r="6559" spans="1:2">
      <c r="A6559" s="46" t="s">
        <v>13413</v>
      </c>
      <c r="B6559" s="46" t="s">
        <v>13414</v>
      </c>
    </row>
    <row r="6560" spans="1:2">
      <c r="A6560" s="46" t="s">
        <v>13415</v>
      </c>
      <c r="B6560" s="46" t="s">
        <v>13416</v>
      </c>
    </row>
    <row r="6561" spans="1:2">
      <c r="A6561" s="46" t="s">
        <v>13417</v>
      </c>
      <c r="B6561" s="46" t="s">
        <v>13418</v>
      </c>
    </row>
    <row r="6562" spans="1:2">
      <c r="A6562" s="46" t="s">
        <v>13419</v>
      </c>
      <c r="B6562" s="46" t="s">
        <v>13420</v>
      </c>
    </row>
    <row r="6563" spans="1:2">
      <c r="A6563" s="46" t="s">
        <v>13421</v>
      </c>
      <c r="B6563" s="46" t="s">
        <v>13422</v>
      </c>
    </row>
    <row r="6564" spans="1:2">
      <c r="A6564" s="46" t="s">
        <v>13423</v>
      </c>
      <c r="B6564" s="46" t="s">
        <v>13424</v>
      </c>
    </row>
    <row r="6565" spans="1:2">
      <c r="A6565" s="46" t="s">
        <v>13425</v>
      </c>
      <c r="B6565" s="46" t="s">
        <v>13426</v>
      </c>
    </row>
    <row r="6566" spans="1:2">
      <c r="A6566" s="46" t="s">
        <v>13427</v>
      </c>
      <c r="B6566" s="46" t="s">
        <v>13428</v>
      </c>
    </row>
    <row r="6567" spans="1:2">
      <c r="A6567" s="46" t="s">
        <v>13429</v>
      </c>
      <c r="B6567" s="46" t="s">
        <v>13430</v>
      </c>
    </row>
    <row r="6568" spans="1:2">
      <c r="A6568" s="46" t="s">
        <v>13431</v>
      </c>
      <c r="B6568" s="46" t="s">
        <v>13432</v>
      </c>
    </row>
    <row r="6569" spans="1:2">
      <c r="A6569" s="46" t="s">
        <v>13433</v>
      </c>
      <c r="B6569" s="46" t="s">
        <v>13434</v>
      </c>
    </row>
    <row r="6570" spans="1:2">
      <c r="A6570" s="46" t="s">
        <v>13435</v>
      </c>
      <c r="B6570" s="46" t="s">
        <v>13436</v>
      </c>
    </row>
    <row r="6571" spans="1:2">
      <c r="A6571" s="46" t="s">
        <v>13437</v>
      </c>
      <c r="B6571" s="46" t="s">
        <v>13438</v>
      </c>
    </row>
    <row r="6572" spans="1:2">
      <c r="A6572" s="46" t="s">
        <v>13439</v>
      </c>
      <c r="B6572" s="46" t="s">
        <v>13440</v>
      </c>
    </row>
    <row r="6573" spans="1:2">
      <c r="A6573" s="46" t="s">
        <v>13441</v>
      </c>
      <c r="B6573" s="46" t="s">
        <v>13442</v>
      </c>
    </row>
    <row r="6574" spans="1:2">
      <c r="A6574" s="46" t="s">
        <v>13443</v>
      </c>
      <c r="B6574" s="46" t="s">
        <v>13444</v>
      </c>
    </row>
    <row r="6575" spans="1:2">
      <c r="A6575" s="46" t="s">
        <v>13445</v>
      </c>
      <c r="B6575" s="46" t="s">
        <v>13446</v>
      </c>
    </row>
    <row r="6576" spans="1:2">
      <c r="A6576" s="46" t="s">
        <v>13447</v>
      </c>
      <c r="B6576" s="46" t="s">
        <v>13448</v>
      </c>
    </row>
    <row r="6577" spans="1:2">
      <c r="A6577" s="46" t="s">
        <v>13449</v>
      </c>
      <c r="B6577" s="46" t="s">
        <v>13450</v>
      </c>
    </row>
    <row r="6578" spans="1:2">
      <c r="A6578" s="46" t="s">
        <v>13451</v>
      </c>
      <c r="B6578" s="46" t="s">
        <v>13452</v>
      </c>
    </row>
    <row r="6579" spans="1:2">
      <c r="A6579" s="46" t="s">
        <v>13453</v>
      </c>
      <c r="B6579" s="46" t="s">
        <v>13454</v>
      </c>
    </row>
    <row r="6580" spans="1:2">
      <c r="A6580" s="46" t="s">
        <v>13455</v>
      </c>
      <c r="B6580" s="46" t="s">
        <v>13456</v>
      </c>
    </row>
    <row r="6581" spans="1:2">
      <c r="A6581" s="46" t="s">
        <v>13457</v>
      </c>
      <c r="B6581" s="46" t="s">
        <v>13458</v>
      </c>
    </row>
    <row r="6582" spans="1:2">
      <c r="A6582" s="46" t="s">
        <v>13459</v>
      </c>
      <c r="B6582" s="46" t="s">
        <v>13460</v>
      </c>
    </row>
    <row r="6583" spans="1:2">
      <c r="A6583" s="46" t="s">
        <v>13461</v>
      </c>
      <c r="B6583" s="46" t="s">
        <v>13462</v>
      </c>
    </row>
    <row r="6584" spans="1:2">
      <c r="A6584" s="46" t="s">
        <v>13463</v>
      </c>
      <c r="B6584" s="46" t="s">
        <v>13464</v>
      </c>
    </row>
    <row r="6585" spans="1:2">
      <c r="A6585" s="46" t="s">
        <v>13465</v>
      </c>
      <c r="B6585" s="46" t="s">
        <v>13466</v>
      </c>
    </row>
    <row r="6586" spans="1:2">
      <c r="A6586" s="46" t="s">
        <v>13467</v>
      </c>
      <c r="B6586" s="46" t="s">
        <v>13468</v>
      </c>
    </row>
    <row r="6587" spans="1:2">
      <c r="A6587" s="46" t="s">
        <v>13469</v>
      </c>
      <c r="B6587" s="46" t="s">
        <v>13470</v>
      </c>
    </row>
    <row r="6588" spans="1:2">
      <c r="A6588" s="46" t="s">
        <v>13471</v>
      </c>
      <c r="B6588" s="46" t="s">
        <v>13472</v>
      </c>
    </row>
    <row r="6589" spans="1:2">
      <c r="A6589" s="46" t="s">
        <v>13473</v>
      </c>
      <c r="B6589" s="46" t="s">
        <v>13474</v>
      </c>
    </row>
    <row r="6590" spans="1:2">
      <c r="A6590" s="46" t="s">
        <v>13475</v>
      </c>
      <c r="B6590" s="46" t="s">
        <v>13476</v>
      </c>
    </row>
    <row r="6591" spans="1:2">
      <c r="A6591" s="46" t="s">
        <v>13477</v>
      </c>
      <c r="B6591" s="46" t="s">
        <v>13478</v>
      </c>
    </row>
    <row r="6592" spans="1:2">
      <c r="A6592" s="46" t="s">
        <v>13479</v>
      </c>
      <c r="B6592" s="46" t="s">
        <v>13480</v>
      </c>
    </row>
    <row r="6593" spans="1:2">
      <c r="A6593" s="46" t="s">
        <v>13481</v>
      </c>
      <c r="B6593" s="46" t="s">
        <v>13482</v>
      </c>
    </row>
    <row r="6594" spans="1:2">
      <c r="A6594" s="46" t="s">
        <v>13483</v>
      </c>
      <c r="B6594" s="46" t="s">
        <v>13484</v>
      </c>
    </row>
    <row r="6595" spans="1:2">
      <c r="A6595" s="46" t="s">
        <v>13485</v>
      </c>
      <c r="B6595" s="46" t="s">
        <v>13486</v>
      </c>
    </row>
    <row r="6596" spans="1:2">
      <c r="A6596" s="46" t="s">
        <v>13487</v>
      </c>
      <c r="B6596" s="46" t="s">
        <v>13488</v>
      </c>
    </row>
    <row r="6597" spans="1:2">
      <c r="A6597" s="46" t="s">
        <v>13489</v>
      </c>
      <c r="B6597" s="46" t="s">
        <v>13490</v>
      </c>
    </row>
    <row r="6598" spans="1:2">
      <c r="A6598" s="46" t="s">
        <v>13491</v>
      </c>
      <c r="B6598" s="46" t="s">
        <v>13492</v>
      </c>
    </row>
    <row r="6599" spans="1:2">
      <c r="A6599" s="46" t="s">
        <v>13493</v>
      </c>
      <c r="B6599" s="46" t="s">
        <v>13494</v>
      </c>
    </row>
    <row r="6600" spans="1:2">
      <c r="A6600" s="46" t="s">
        <v>13495</v>
      </c>
      <c r="B6600" s="46" t="s">
        <v>13496</v>
      </c>
    </row>
    <row r="6601" spans="1:2">
      <c r="A6601" s="46" t="s">
        <v>13497</v>
      </c>
      <c r="B6601" s="46" t="s">
        <v>13498</v>
      </c>
    </row>
    <row r="6602" spans="1:2">
      <c r="A6602" s="46" t="s">
        <v>13499</v>
      </c>
      <c r="B6602" s="46" t="s">
        <v>13500</v>
      </c>
    </row>
    <row r="6603" spans="1:2">
      <c r="A6603" s="46" t="s">
        <v>13501</v>
      </c>
      <c r="B6603" s="46" t="s">
        <v>13502</v>
      </c>
    </row>
    <row r="6604" spans="1:2">
      <c r="A6604" s="46" t="s">
        <v>13503</v>
      </c>
      <c r="B6604" s="46" t="s">
        <v>13504</v>
      </c>
    </row>
    <row r="6605" spans="1:2">
      <c r="A6605" s="46" t="s">
        <v>13505</v>
      </c>
      <c r="B6605" s="46" t="s">
        <v>13506</v>
      </c>
    </row>
    <row r="6606" spans="1:2">
      <c r="A6606" s="46" t="s">
        <v>13507</v>
      </c>
      <c r="B6606" s="46" t="s">
        <v>13508</v>
      </c>
    </row>
    <row r="6607" spans="1:2">
      <c r="A6607" s="46" t="s">
        <v>13509</v>
      </c>
      <c r="B6607" s="46" t="s">
        <v>13510</v>
      </c>
    </row>
    <row r="6608" spans="1:2">
      <c r="A6608" s="46" t="s">
        <v>13511</v>
      </c>
      <c r="B6608" s="46" t="s">
        <v>13512</v>
      </c>
    </row>
    <row r="6609" spans="1:2">
      <c r="A6609" s="46" t="s">
        <v>13513</v>
      </c>
      <c r="B6609" s="46" t="s">
        <v>13514</v>
      </c>
    </row>
    <row r="6610" spans="1:2">
      <c r="A6610" s="46" t="s">
        <v>13515</v>
      </c>
      <c r="B6610" s="46" t="s">
        <v>13516</v>
      </c>
    </row>
    <row r="6611" spans="1:2">
      <c r="A6611" s="46" t="s">
        <v>13517</v>
      </c>
      <c r="B6611" s="46" t="s">
        <v>13518</v>
      </c>
    </row>
    <row r="6612" spans="1:2">
      <c r="A6612" s="46" t="s">
        <v>13519</v>
      </c>
      <c r="B6612" s="46" t="s">
        <v>13520</v>
      </c>
    </row>
    <row r="6613" spans="1:2">
      <c r="A6613" s="46" t="s">
        <v>13521</v>
      </c>
      <c r="B6613" s="46" t="s">
        <v>13522</v>
      </c>
    </row>
    <row r="6614" spans="1:2">
      <c r="A6614" s="46" t="s">
        <v>13523</v>
      </c>
      <c r="B6614" s="46" t="s">
        <v>13524</v>
      </c>
    </row>
    <row r="6615" spans="1:2">
      <c r="A6615" s="46" t="s">
        <v>13525</v>
      </c>
      <c r="B6615" s="46" t="s">
        <v>13526</v>
      </c>
    </row>
    <row r="6616" spans="1:2">
      <c r="A6616" s="46" t="s">
        <v>13527</v>
      </c>
      <c r="B6616" s="46" t="s">
        <v>13528</v>
      </c>
    </row>
    <row r="6617" spans="1:2">
      <c r="A6617" s="46" t="s">
        <v>13529</v>
      </c>
      <c r="B6617" s="46" t="s">
        <v>13530</v>
      </c>
    </row>
    <row r="6618" spans="1:2">
      <c r="A6618" s="46" t="s">
        <v>13531</v>
      </c>
      <c r="B6618" s="46" t="s">
        <v>13532</v>
      </c>
    </row>
    <row r="6619" spans="1:2">
      <c r="A6619" s="46" t="s">
        <v>13533</v>
      </c>
      <c r="B6619" s="46" t="s">
        <v>13534</v>
      </c>
    </row>
    <row r="6620" spans="1:2">
      <c r="A6620" s="46" t="s">
        <v>13535</v>
      </c>
      <c r="B6620" s="46" t="s">
        <v>13536</v>
      </c>
    </row>
    <row r="6621" spans="1:2">
      <c r="A6621" s="46" t="s">
        <v>13537</v>
      </c>
      <c r="B6621" s="46" t="s">
        <v>13538</v>
      </c>
    </row>
    <row r="6622" spans="1:2">
      <c r="A6622" s="46" t="s">
        <v>13539</v>
      </c>
      <c r="B6622" s="46" t="s">
        <v>13540</v>
      </c>
    </row>
    <row r="6623" spans="1:2">
      <c r="A6623" s="46" t="s">
        <v>13541</v>
      </c>
      <c r="B6623" s="46" t="s">
        <v>13542</v>
      </c>
    </row>
    <row r="6624" spans="1:2">
      <c r="A6624" s="46" t="s">
        <v>13543</v>
      </c>
      <c r="B6624" s="46" t="s">
        <v>13544</v>
      </c>
    </row>
    <row r="6625" spans="1:2">
      <c r="A6625" s="46" t="s">
        <v>13545</v>
      </c>
      <c r="B6625" s="46" t="s">
        <v>13546</v>
      </c>
    </row>
    <row r="6626" spans="1:2">
      <c r="A6626" s="46" t="s">
        <v>13547</v>
      </c>
      <c r="B6626" s="46" t="s">
        <v>13548</v>
      </c>
    </row>
    <row r="6627" spans="1:2">
      <c r="A6627" s="46" t="s">
        <v>13549</v>
      </c>
      <c r="B6627" s="46" t="s">
        <v>13550</v>
      </c>
    </row>
    <row r="6628" spans="1:2">
      <c r="A6628" s="46" t="s">
        <v>13551</v>
      </c>
      <c r="B6628" s="46" t="s">
        <v>13552</v>
      </c>
    </row>
    <row r="6629" spans="1:2">
      <c r="A6629" s="46" t="s">
        <v>13553</v>
      </c>
      <c r="B6629" s="46" t="s">
        <v>13554</v>
      </c>
    </row>
    <row r="6630" spans="1:2">
      <c r="A6630" s="46" t="s">
        <v>13555</v>
      </c>
      <c r="B6630" s="46" t="s">
        <v>13556</v>
      </c>
    </row>
    <row r="6631" spans="1:2">
      <c r="A6631" s="46" t="s">
        <v>13557</v>
      </c>
      <c r="B6631" s="46" t="s">
        <v>13558</v>
      </c>
    </row>
    <row r="6632" spans="1:2">
      <c r="A6632" s="46" t="s">
        <v>13559</v>
      </c>
      <c r="B6632" s="46" t="s">
        <v>13560</v>
      </c>
    </row>
    <row r="6633" spans="1:2">
      <c r="A6633" s="46" t="s">
        <v>13561</v>
      </c>
      <c r="B6633" s="46" t="s">
        <v>13562</v>
      </c>
    </row>
    <row r="6634" spans="1:2">
      <c r="A6634" s="46" t="s">
        <v>13563</v>
      </c>
      <c r="B6634" s="46" t="s">
        <v>13564</v>
      </c>
    </row>
    <row r="6635" spans="1:2">
      <c r="A6635" s="46" t="s">
        <v>13565</v>
      </c>
      <c r="B6635" s="46" t="s">
        <v>13566</v>
      </c>
    </row>
    <row r="6636" spans="1:2">
      <c r="A6636" s="46" t="s">
        <v>13567</v>
      </c>
      <c r="B6636" s="46" t="s">
        <v>13568</v>
      </c>
    </row>
    <row r="6637" spans="1:2">
      <c r="A6637" s="46" t="s">
        <v>13569</v>
      </c>
      <c r="B6637" s="46" t="s">
        <v>13570</v>
      </c>
    </row>
    <row r="6638" spans="1:2">
      <c r="A6638" s="46" t="s">
        <v>13571</v>
      </c>
      <c r="B6638" s="46" t="s">
        <v>13572</v>
      </c>
    </row>
    <row r="6639" spans="1:2">
      <c r="A6639" s="46" t="s">
        <v>13573</v>
      </c>
      <c r="B6639" s="46" t="s">
        <v>13574</v>
      </c>
    </row>
    <row r="6640" spans="1:2">
      <c r="A6640" s="46" t="s">
        <v>13575</v>
      </c>
      <c r="B6640" s="46" t="s">
        <v>13576</v>
      </c>
    </row>
    <row r="6641" spans="1:2">
      <c r="A6641" s="46" t="s">
        <v>13577</v>
      </c>
      <c r="B6641" s="46" t="s">
        <v>13578</v>
      </c>
    </row>
    <row r="6642" spans="1:2">
      <c r="A6642" s="46" t="s">
        <v>13579</v>
      </c>
      <c r="B6642" s="46" t="s">
        <v>13580</v>
      </c>
    </row>
    <row r="6643" spans="1:2">
      <c r="A6643" s="46" t="s">
        <v>13581</v>
      </c>
      <c r="B6643" s="46" t="s">
        <v>13582</v>
      </c>
    </row>
    <row r="6644" spans="1:2">
      <c r="A6644" s="46" t="s">
        <v>13583</v>
      </c>
      <c r="B6644" s="46" t="s">
        <v>13584</v>
      </c>
    </row>
    <row r="6645" spans="1:2">
      <c r="A6645" s="46" t="s">
        <v>13585</v>
      </c>
      <c r="B6645" s="46" t="s">
        <v>13586</v>
      </c>
    </row>
    <row r="6646" spans="1:2">
      <c r="A6646" s="46" t="s">
        <v>13587</v>
      </c>
      <c r="B6646" s="46" t="s">
        <v>13588</v>
      </c>
    </row>
    <row r="6647" spans="1:2">
      <c r="A6647" s="46" t="s">
        <v>13589</v>
      </c>
      <c r="B6647" s="46" t="s">
        <v>13590</v>
      </c>
    </row>
    <row r="6648" spans="1:2">
      <c r="A6648" s="46" t="s">
        <v>13591</v>
      </c>
      <c r="B6648" s="46" t="s">
        <v>13592</v>
      </c>
    </row>
    <row r="6649" spans="1:2">
      <c r="A6649" s="46" t="s">
        <v>13593</v>
      </c>
      <c r="B6649" s="46" t="s">
        <v>13594</v>
      </c>
    </row>
    <row r="6650" spans="1:2">
      <c r="A6650" s="46" t="s">
        <v>13595</v>
      </c>
      <c r="B6650" s="46" t="s">
        <v>13596</v>
      </c>
    </row>
    <row r="6651" spans="1:2">
      <c r="A6651" s="46" t="s">
        <v>13597</v>
      </c>
      <c r="B6651" s="46" t="s">
        <v>13598</v>
      </c>
    </row>
    <row r="6652" spans="1:2">
      <c r="A6652" s="46" t="s">
        <v>13599</v>
      </c>
      <c r="B6652" s="46" t="s">
        <v>13600</v>
      </c>
    </row>
    <row r="6653" spans="1:2">
      <c r="A6653" s="46" t="s">
        <v>13601</v>
      </c>
      <c r="B6653" s="46" t="s">
        <v>13602</v>
      </c>
    </row>
    <row r="6654" spans="1:2">
      <c r="A6654" s="46" t="s">
        <v>13603</v>
      </c>
      <c r="B6654" s="46" t="s">
        <v>13604</v>
      </c>
    </row>
    <row r="6655" spans="1:2">
      <c r="A6655" s="46" t="s">
        <v>13605</v>
      </c>
      <c r="B6655" s="46" t="s">
        <v>13606</v>
      </c>
    </row>
    <row r="6656" spans="1:2">
      <c r="A6656" s="46" t="s">
        <v>13607</v>
      </c>
      <c r="B6656" s="46" t="s">
        <v>13608</v>
      </c>
    </row>
    <row r="6657" spans="1:2">
      <c r="A6657" s="46" t="s">
        <v>13609</v>
      </c>
      <c r="B6657" s="46" t="s">
        <v>13610</v>
      </c>
    </row>
    <row r="6658" spans="1:2">
      <c r="A6658" s="46" t="s">
        <v>13611</v>
      </c>
      <c r="B6658" s="46" t="s">
        <v>13612</v>
      </c>
    </row>
    <row r="6659" spans="1:2">
      <c r="A6659" s="46" t="s">
        <v>13613</v>
      </c>
      <c r="B6659" s="46" t="s">
        <v>13614</v>
      </c>
    </row>
    <row r="6660" spans="1:2">
      <c r="A6660" s="46" t="s">
        <v>13615</v>
      </c>
      <c r="B6660" s="46" t="s">
        <v>13616</v>
      </c>
    </row>
    <row r="6661" spans="1:2">
      <c r="A6661" s="46" t="s">
        <v>13617</v>
      </c>
      <c r="B6661" s="46" t="s">
        <v>13618</v>
      </c>
    </row>
    <row r="6662" spans="1:2">
      <c r="A6662" s="46" t="s">
        <v>13619</v>
      </c>
      <c r="B6662" s="46" t="s">
        <v>13620</v>
      </c>
    </row>
    <row r="6663" spans="1:2">
      <c r="A6663" s="46" t="s">
        <v>13621</v>
      </c>
      <c r="B6663" s="46" t="s">
        <v>13622</v>
      </c>
    </row>
    <row r="6664" spans="1:2">
      <c r="A6664" s="46" t="s">
        <v>13623</v>
      </c>
      <c r="B6664" s="46" t="s">
        <v>13624</v>
      </c>
    </row>
    <row r="6665" spans="1:2">
      <c r="A6665" s="46" t="s">
        <v>13625</v>
      </c>
      <c r="B6665" s="46" t="s">
        <v>13626</v>
      </c>
    </row>
    <row r="6666" spans="1:2">
      <c r="A6666" s="46" t="s">
        <v>13627</v>
      </c>
      <c r="B6666" s="46" t="s">
        <v>13628</v>
      </c>
    </row>
    <row r="6667" spans="1:2">
      <c r="A6667" s="46" t="s">
        <v>13629</v>
      </c>
      <c r="B6667" s="46" t="s">
        <v>13630</v>
      </c>
    </row>
    <row r="6668" spans="1:2">
      <c r="A6668" s="46" t="s">
        <v>13631</v>
      </c>
      <c r="B6668" s="46" t="s">
        <v>13632</v>
      </c>
    </row>
    <row r="6669" spans="1:2">
      <c r="A6669" s="46" t="s">
        <v>13633</v>
      </c>
      <c r="B6669" s="46" t="s">
        <v>13634</v>
      </c>
    </row>
    <row r="6670" spans="1:2">
      <c r="A6670" s="46" t="s">
        <v>13635</v>
      </c>
      <c r="B6670" s="46" t="s">
        <v>13636</v>
      </c>
    </row>
    <row r="6671" spans="1:2">
      <c r="A6671" s="46" t="s">
        <v>13637</v>
      </c>
      <c r="B6671" s="46" t="s">
        <v>13638</v>
      </c>
    </row>
    <row r="6672" spans="1:2">
      <c r="A6672" s="46" t="s">
        <v>13639</v>
      </c>
      <c r="B6672" s="46" t="s">
        <v>13640</v>
      </c>
    </row>
    <row r="6673" spans="1:2">
      <c r="A6673" s="46" t="s">
        <v>13641</v>
      </c>
      <c r="B6673" s="46" t="s">
        <v>13642</v>
      </c>
    </row>
    <row r="6674" spans="1:2">
      <c r="A6674" s="46" t="s">
        <v>13643</v>
      </c>
      <c r="B6674" s="46" t="s">
        <v>13644</v>
      </c>
    </row>
    <row r="6675" spans="1:2">
      <c r="A6675" s="46" t="s">
        <v>13645</v>
      </c>
      <c r="B6675" s="46" t="s">
        <v>13646</v>
      </c>
    </row>
    <row r="6676" spans="1:2">
      <c r="A6676" s="46" t="s">
        <v>13647</v>
      </c>
      <c r="B6676" s="46" t="s">
        <v>13648</v>
      </c>
    </row>
    <row r="6677" spans="1:2">
      <c r="A6677" s="46" t="s">
        <v>13649</v>
      </c>
      <c r="B6677" s="46" t="s">
        <v>13650</v>
      </c>
    </row>
    <row r="6678" spans="1:2">
      <c r="A6678" s="46" t="s">
        <v>13651</v>
      </c>
      <c r="B6678" s="46" t="s">
        <v>13652</v>
      </c>
    </row>
    <row r="6679" spans="1:2">
      <c r="A6679" s="46" t="s">
        <v>13653</v>
      </c>
      <c r="B6679" s="46" t="s">
        <v>13654</v>
      </c>
    </row>
    <row r="6680" spans="1:2">
      <c r="A6680" s="46" t="s">
        <v>13655</v>
      </c>
      <c r="B6680" s="46" t="s">
        <v>13656</v>
      </c>
    </row>
    <row r="6681" spans="1:2">
      <c r="A6681" s="46" t="s">
        <v>13657</v>
      </c>
      <c r="B6681" s="46" t="s">
        <v>13658</v>
      </c>
    </row>
    <row r="6682" spans="1:2">
      <c r="A6682" s="46" t="s">
        <v>13659</v>
      </c>
      <c r="B6682" s="46" t="s">
        <v>13660</v>
      </c>
    </row>
    <row r="6683" spans="1:2">
      <c r="A6683" s="46" t="s">
        <v>13661</v>
      </c>
      <c r="B6683" s="46" t="s">
        <v>13662</v>
      </c>
    </row>
    <row r="6684" spans="1:2">
      <c r="A6684" s="46" t="s">
        <v>13663</v>
      </c>
      <c r="B6684" s="46" t="s">
        <v>13664</v>
      </c>
    </row>
    <row r="6685" spans="1:2">
      <c r="A6685" s="46" t="s">
        <v>13665</v>
      </c>
      <c r="B6685" s="46" t="s">
        <v>13666</v>
      </c>
    </row>
    <row r="6686" spans="1:2">
      <c r="A6686" s="46" t="s">
        <v>13667</v>
      </c>
      <c r="B6686" s="46" t="s">
        <v>13668</v>
      </c>
    </row>
    <row r="6687" spans="1:2">
      <c r="A6687" s="46" t="s">
        <v>13669</v>
      </c>
      <c r="B6687" s="46" t="s">
        <v>13670</v>
      </c>
    </row>
    <row r="6688" spans="1:2">
      <c r="A6688" s="46" t="s">
        <v>13671</v>
      </c>
      <c r="B6688" s="46" t="s">
        <v>13672</v>
      </c>
    </row>
    <row r="6689" spans="1:2">
      <c r="A6689" s="46" t="s">
        <v>13673</v>
      </c>
      <c r="B6689" s="46" t="s">
        <v>13674</v>
      </c>
    </row>
    <row r="6690" spans="1:2">
      <c r="A6690" s="46" t="s">
        <v>13675</v>
      </c>
      <c r="B6690" s="46" t="s">
        <v>13676</v>
      </c>
    </row>
    <row r="6691" spans="1:2">
      <c r="A6691" s="46" t="s">
        <v>13677</v>
      </c>
      <c r="B6691" s="46" t="s">
        <v>13678</v>
      </c>
    </row>
    <row r="6692" spans="1:2">
      <c r="A6692" s="46" t="s">
        <v>13679</v>
      </c>
      <c r="B6692" s="46" t="s">
        <v>13680</v>
      </c>
    </row>
    <row r="6693" spans="1:2">
      <c r="A6693" s="46" t="s">
        <v>13681</v>
      </c>
      <c r="B6693" s="46" t="s">
        <v>13682</v>
      </c>
    </row>
    <row r="6694" spans="1:2">
      <c r="A6694" s="46" t="s">
        <v>13683</v>
      </c>
      <c r="B6694" s="46" t="s">
        <v>13684</v>
      </c>
    </row>
    <row r="6695" spans="1:2">
      <c r="A6695" s="46" t="s">
        <v>13685</v>
      </c>
      <c r="B6695" s="46" t="s">
        <v>13686</v>
      </c>
    </row>
    <row r="6696" spans="1:2">
      <c r="A6696" s="46" t="s">
        <v>13687</v>
      </c>
      <c r="B6696" s="46" t="s">
        <v>13688</v>
      </c>
    </row>
    <row r="6697" spans="1:2">
      <c r="A6697" s="46" t="s">
        <v>13689</v>
      </c>
      <c r="B6697" s="46" t="s">
        <v>13690</v>
      </c>
    </row>
    <row r="6698" spans="1:2">
      <c r="A6698" s="46" t="s">
        <v>13691</v>
      </c>
      <c r="B6698" s="46" t="s">
        <v>13692</v>
      </c>
    </row>
    <row r="6699" spans="1:2">
      <c r="A6699" s="46" t="s">
        <v>13693</v>
      </c>
      <c r="B6699" s="46" t="s">
        <v>13694</v>
      </c>
    </row>
    <row r="6700" spans="1:2">
      <c r="A6700" s="46" t="s">
        <v>13695</v>
      </c>
      <c r="B6700" s="46" t="s">
        <v>13696</v>
      </c>
    </row>
    <row r="6701" spans="1:2">
      <c r="A6701" s="46" t="s">
        <v>13697</v>
      </c>
      <c r="B6701" s="46" t="s">
        <v>13698</v>
      </c>
    </row>
    <row r="6702" spans="1:2">
      <c r="A6702" s="46" t="s">
        <v>13699</v>
      </c>
      <c r="B6702" s="46" t="s">
        <v>13700</v>
      </c>
    </row>
    <row r="6703" spans="1:2">
      <c r="A6703" s="46" t="s">
        <v>13701</v>
      </c>
      <c r="B6703" s="46" t="s">
        <v>13702</v>
      </c>
    </row>
    <row r="6704" spans="1:2">
      <c r="A6704" s="46" t="s">
        <v>13703</v>
      </c>
      <c r="B6704" s="46" t="s">
        <v>13704</v>
      </c>
    </row>
    <row r="6705" spans="1:2">
      <c r="A6705" s="46" t="s">
        <v>13705</v>
      </c>
      <c r="B6705" s="46" t="s">
        <v>13706</v>
      </c>
    </row>
    <row r="6706" spans="1:2">
      <c r="A6706" s="46" t="s">
        <v>13707</v>
      </c>
      <c r="B6706" s="46" t="s">
        <v>13708</v>
      </c>
    </row>
    <row r="6707" spans="1:2">
      <c r="A6707" s="46" t="s">
        <v>13709</v>
      </c>
      <c r="B6707" s="46" t="s">
        <v>13710</v>
      </c>
    </row>
    <row r="6708" spans="1:2">
      <c r="A6708" s="46" t="s">
        <v>13711</v>
      </c>
      <c r="B6708" s="46" t="s">
        <v>13712</v>
      </c>
    </row>
    <row r="6709" spans="1:2">
      <c r="A6709" s="46" t="s">
        <v>13713</v>
      </c>
      <c r="B6709" s="46" t="s">
        <v>13714</v>
      </c>
    </row>
    <row r="6710" spans="1:2">
      <c r="A6710" s="46" t="s">
        <v>13715</v>
      </c>
      <c r="B6710" s="46" t="s">
        <v>13716</v>
      </c>
    </row>
    <row r="6711" spans="1:2">
      <c r="A6711" s="46" t="s">
        <v>13717</v>
      </c>
      <c r="B6711" s="46" t="s">
        <v>13718</v>
      </c>
    </row>
    <row r="6712" spans="1:2">
      <c r="A6712" s="46" t="s">
        <v>13719</v>
      </c>
      <c r="B6712" s="46" t="s">
        <v>13720</v>
      </c>
    </row>
    <row r="6713" spans="1:2">
      <c r="A6713" s="46" t="s">
        <v>13721</v>
      </c>
      <c r="B6713" s="46" t="s">
        <v>13722</v>
      </c>
    </row>
    <row r="6714" spans="1:2">
      <c r="A6714" s="46" t="s">
        <v>13723</v>
      </c>
      <c r="B6714" s="46" t="s">
        <v>13724</v>
      </c>
    </row>
    <row r="6715" spans="1:2">
      <c r="A6715" s="46" t="s">
        <v>13725</v>
      </c>
      <c r="B6715" s="46" t="s">
        <v>13726</v>
      </c>
    </row>
    <row r="6716" spans="1:2">
      <c r="A6716" s="46" t="s">
        <v>13727</v>
      </c>
      <c r="B6716" s="46" t="s">
        <v>13728</v>
      </c>
    </row>
    <row r="6717" spans="1:2">
      <c r="A6717" s="46" t="s">
        <v>13729</v>
      </c>
      <c r="B6717" s="46" t="s">
        <v>13730</v>
      </c>
    </row>
    <row r="6718" spans="1:2">
      <c r="A6718" s="46" t="s">
        <v>13731</v>
      </c>
      <c r="B6718" s="46" t="s">
        <v>13732</v>
      </c>
    </row>
    <row r="6719" spans="1:2">
      <c r="A6719" s="46" t="s">
        <v>13733</v>
      </c>
      <c r="B6719" s="46" t="s">
        <v>13734</v>
      </c>
    </row>
    <row r="6720" spans="1:2">
      <c r="A6720" s="46" t="s">
        <v>13735</v>
      </c>
      <c r="B6720" s="46" t="s">
        <v>13736</v>
      </c>
    </row>
    <row r="6721" spans="1:2">
      <c r="A6721" s="46" t="s">
        <v>13737</v>
      </c>
      <c r="B6721" s="46" t="s">
        <v>13738</v>
      </c>
    </row>
    <row r="6722" spans="1:2">
      <c r="A6722" s="46" t="s">
        <v>13739</v>
      </c>
      <c r="B6722" s="46" t="s">
        <v>13740</v>
      </c>
    </row>
    <row r="6723" spans="1:2">
      <c r="A6723" s="46" t="s">
        <v>13741</v>
      </c>
      <c r="B6723" s="46" t="s">
        <v>13742</v>
      </c>
    </row>
    <row r="6724" spans="1:2">
      <c r="A6724" s="46" t="s">
        <v>13743</v>
      </c>
      <c r="B6724" s="46" t="s">
        <v>13744</v>
      </c>
    </row>
    <row r="6725" spans="1:2">
      <c r="A6725" s="46" t="s">
        <v>13745</v>
      </c>
      <c r="B6725" s="46" t="s">
        <v>13746</v>
      </c>
    </row>
    <row r="6726" spans="1:2">
      <c r="A6726" s="46" t="s">
        <v>13747</v>
      </c>
      <c r="B6726" s="46" t="s">
        <v>13748</v>
      </c>
    </row>
    <row r="6727" spans="1:2">
      <c r="A6727" s="46" t="s">
        <v>13749</v>
      </c>
      <c r="B6727" s="46" t="s">
        <v>13750</v>
      </c>
    </row>
    <row r="6728" spans="1:2">
      <c r="A6728" s="46" t="s">
        <v>13751</v>
      </c>
      <c r="B6728" s="46" t="s">
        <v>13752</v>
      </c>
    </row>
    <row r="6729" spans="1:2">
      <c r="A6729" s="46" t="s">
        <v>13753</v>
      </c>
      <c r="B6729" s="46" t="s">
        <v>13754</v>
      </c>
    </row>
    <row r="6730" spans="1:2">
      <c r="A6730" s="46" t="s">
        <v>13755</v>
      </c>
      <c r="B6730" s="46" t="s">
        <v>13756</v>
      </c>
    </row>
    <row r="6731" spans="1:2">
      <c r="A6731" s="46" t="s">
        <v>13757</v>
      </c>
      <c r="B6731" s="46" t="s">
        <v>13758</v>
      </c>
    </row>
    <row r="6732" spans="1:2">
      <c r="A6732" s="46" t="s">
        <v>13759</v>
      </c>
      <c r="B6732" s="46" t="s">
        <v>13760</v>
      </c>
    </row>
    <row r="6733" spans="1:2">
      <c r="A6733" s="46" t="s">
        <v>13761</v>
      </c>
      <c r="B6733" s="46" t="s">
        <v>13762</v>
      </c>
    </row>
    <row r="6734" spans="1:2">
      <c r="A6734" s="46" t="s">
        <v>13763</v>
      </c>
      <c r="B6734" s="46" t="s">
        <v>13764</v>
      </c>
    </row>
    <row r="6735" spans="1:2">
      <c r="A6735" s="46" t="s">
        <v>13765</v>
      </c>
      <c r="B6735" s="46" t="s">
        <v>13766</v>
      </c>
    </row>
    <row r="6736" spans="1:2">
      <c r="A6736" s="46" t="s">
        <v>13767</v>
      </c>
      <c r="B6736" s="46" t="s">
        <v>13768</v>
      </c>
    </row>
    <row r="6737" spans="1:2">
      <c r="A6737" s="46" t="s">
        <v>13769</v>
      </c>
      <c r="B6737" s="46" t="s">
        <v>13770</v>
      </c>
    </row>
    <row r="6738" spans="1:2">
      <c r="A6738" s="46" t="s">
        <v>13771</v>
      </c>
      <c r="B6738" s="46" t="s">
        <v>13772</v>
      </c>
    </row>
    <row r="6739" spans="1:2">
      <c r="A6739" s="46" t="s">
        <v>13773</v>
      </c>
      <c r="B6739" s="46" t="s">
        <v>13774</v>
      </c>
    </row>
    <row r="6740" spans="1:2">
      <c r="A6740" s="46" t="s">
        <v>13775</v>
      </c>
      <c r="B6740" s="46" t="s">
        <v>13776</v>
      </c>
    </row>
    <row r="6741" spans="1:2">
      <c r="A6741" s="46" t="s">
        <v>13777</v>
      </c>
      <c r="B6741" s="46" t="s">
        <v>13778</v>
      </c>
    </row>
    <row r="6742" spans="1:2">
      <c r="A6742" s="46" t="s">
        <v>13779</v>
      </c>
      <c r="B6742" s="46" t="s">
        <v>13780</v>
      </c>
    </row>
    <row r="6743" spans="1:2">
      <c r="A6743" s="46" t="s">
        <v>13781</v>
      </c>
      <c r="B6743" s="46" t="s">
        <v>13782</v>
      </c>
    </row>
    <row r="6744" spans="1:2">
      <c r="A6744" s="46" t="s">
        <v>13783</v>
      </c>
      <c r="B6744" s="46" t="s">
        <v>13784</v>
      </c>
    </row>
    <row r="6745" spans="1:2">
      <c r="A6745" s="46" t="s">
        <v>13785</v>
      </c>
      <c r="B6745" s="46" t="s">
        <v>13786</v>
      </c>
    </row>
    <row r="6746" spans="1:2">
      <c r="A6746" s="46" t="s">
        <v>13787</v>
      </c>
      <c r="B6746" s="46" t="s">
        <v>13788</v>
      </c>
    </row>
    <row r="6747" spans="1:2">
      <c r="A6747" s="46" t="s">
        <v>13789</v>
      </c>
      <c r="B6747" s="46" t="s">
        <v>13790</v>
      </c>
    </row>
    <row r="6748" spans="1:2">
      <c r="A6748" s="46" t="s">
        <v>13791</v>
      </c>
      <c r="B6748" s="46" t="s">
        <v>13792</v>
      </c>
    </row>
    <row r="6749" spans="1:2">
      <c r="A6749" s="46" t="s">
        <v>13793</v>
      </c>
      <c r="B6749" s="46" t="s">
        <v>13794</v>
      </c>
    </row>
    <row r="6750" spans="1:2">
      <c r="A6750" s="46" t="s">
        <v>13795</v>
      </c>
      <c r="B6750" s="46" t="s">
        <v>13796</v>
      </c>
    </row>
    <row r="6751" spans="1:2">
      <c r="A6751" s="46" t="s">
        <v>13797</v>
      </c>
      <c r="B6751" s="46" t="s">
        <v>13798</v>
      </c>
    </row>
    <row r="6752" spans="1:2">
      <c r="A6752" s="46" t="s">
        <v>13799</v>
      </c>
      <c r="B6752" s="46" t="s">
        <v>13800</v>
      </c>
    </row>
    <row r="6753" spans="1:2">
      <c r="A6753" s="46" t="s">
        <v>13801</v>
      </c>
      <c r="B6753" s="46" t="s">
        <v>13802</v>
      </c>
    </row>
    <row r="6754" spans="1:2">
      <c r="A6754" s="46" t="s">
        <v>13803</v>
      </c>
      <c r="B6754" s="46" t="s">
        <v>13804</v>
      </c>
    </row>
    <row r="6755" spans="1:2">
      <c r="A6755" s="46" t="s">
        <v>13805</v>
      </c>
      <c r="B6755" s="46" t="s">
        <v>13806</v>
      </c>
    </row>
    <row r="6756" spans="1:2">
      <c r="A6756" s="46" t="s">
        <v>13807</v>
      </c>
      <c r="B6756" s="46" t="s">
        <v>13808</v>
      </c>
    </row>
    <row r="6757" spans="1:2">
      <c r="A6757" s="46" t="s">
        <v>13809</v>
      </c>
      <c r="B6757" s="46" t="s">
        <v>13810</v>
      </c>
    </row>
    <row r="6758" spans="1:2">
      <c r="A6758" s="46" t="s">
        <v>13811</v>
      </c>
      <c r="B6758" s="46" t="s">
        <v>13812</v>
      </c>
    </row>
    <row r="6759" spans="1:2">
      <c r="A6759" s="46" t="s">
        <v>13813</v>
      </c>
      <c r="B6759" s="46" t="s">
        <v>13814</v>
      </c>
    </row>
    <row r="6760" spans="1:2">
      <c r="A6760" s="46" t="s">
        <v>13815</v>
      </c>
      <c r="B6760" s="46" t="s">
        <v>13816</v>
      </c>
    </row>
    <row r="6761" spans="1:2">
      <c r="A6761" s="46" t="s">
        <v>13817</v>
      </c>
      <c r="B6761" s="46" t="s">
        <v>13818</v>
      </c>
    </row>
    <row r="6762" spans="1:2">
      <c r="A6762" s="46" t="s">
        <v>13819</v>
      </c>
      <c r="B6762" s="46" t="s">
        <v>13820</v>
      </c>
    </row>
    <row r="6763" spans="1:2">
      <c r="A6763" s="46" t="s">
        <v>13821</v>
      </c>
      <c r="B6763" s="46" t="s">
        <v>13822</v>
      </c>
    </row>
    <row r="6764" spans="1:2">
      <c r="A6764" s="46" t="s">
        <v>13823</v>
      </c>
      <c r="B6764" s="46" t="s">
        <v>13824</v>
      </c>
    </row>
    <row r="6765" spans="1:2">
      <c r="A6765" s="46" t="s">
        <v>13825</v>
      </c>
      <c r="B6765" s="46" t="s">
        <v>13826</v>
      </c>
    </row>
    <row r="6766" spans="1:2">
      <c r="A6766" s="46" t="s">
        <v>13827</v>
      </c>
      <c r="B6766" s="46" t="s">
        <v>13828</v>
      </c>
    </row>
    <row r="6767" spans="1:2">
      <c r="A6767" s="46" t="s">
        <v>13829</v>
      </c>
      <c r="B6767" s="46" t="s">
        <v>13830</v>
      </c>
    </row>
    <row r="6768" spans="1:2">
      <c r="A6768" s="46" t="s">
        <v>13831</v>
      </c>
      <c r="B6768" s="46" t="s">
        <v>13832</v>
      </c>
    </row>
    <row r="6769" spans="1:2">
      <c r="A6769" s="46" t="s">
        <v>13833</v>
      </c>
      <c r="B6769" s="46" t="s">
        <v>13834</v>
      </c>
    </row>
    <row r="6770" spans="1:2">
      <c r="A6770" s="46" t="s">
        <v>13835</v>
      </c>
      <c r="B6770" s="46" t="s">
        <v>13836</v>
      </c>
    </row>
    <row r="6771" spans="1:2">
      <c r="A6771" s="46" t="s">
        <v>13837</v>
      </c>
      <c r="B6771" s="46" t="s">
        <v>13838</v>
      </c>
    </row>
    <row r="6772" spans="1:2">
      <c r="A6772" s="46" t="s">
        <v>13839</v>
      </c>
      <c r="B6772" s="46" t="s">
        <v>13840</v>
      </c>
    </row>
    <row r="6773" spans="1:2">
      <c r="A6773" s="46" t="s">
        <v>13841</v>
      </c>
      <c r="B6773" s="46" t="s">
        <v>13842</v>
      </c>
    </row>
    <row r="6774" spans="1:2">
      <c r="A6774" s="46" t="s">
        <v>13843</v>
      </c>
      <c r="B6774" s="46" t="s">
        <v>13844</v>
      </c>
    </row>
    <row r="6775" spans="1:2">
      <c r="A6775" s="46" t="s">
        <v>13845</v>
      </c>
      <c r="B6775" s="46" t="s">
        <v>13846</v>
      </c>
    </row>
    <row r="6776" spans="1:2">
      <c r="A6776" s="46" t="s">
        <v>13847</v>
      </c>
      <c r="B6776" s="46" t="s">
        <v>13848</v>
      </c>
    </row>
    <row r="6777" spans="1:2">
      <c r="A6777" s="46" t="s">
        <v>13849</v>
      </c>
      <c r="B6777" s="46" t="s">
        <v>13850</v>
      </c>
    </row>
    <row r="6778" spans="1:2">
      <c r="A6778" s="46" t="s">
        <v>13851</v>
      </c>
      <c r="B6778" s="46" t="s">
        <v>13852</v>
      </c>
    </row>
    <row r="6779" spans="1:2">
      <c r="A6779" s="46" t="s">
        <v>13853</v>
      </c>
      <c r="B6779" s="46" t="s">
        <v>13854</v>
      </c>
    </row>
    <row r="6780" spans="1:2">
      <c r="A6780" s="46" t="s">
        <v>13855</v>
      </c>
      <c r="B6780" s="46" t="s">
        <v>13856</v>
      </c>
    </row>
    <row r="6781" spans="1:2">
      <c r="A6781" s="46" t="s">
        <v>13857</v>
      </c>
      <c r="B6781" s="46" t="s">
        <v>13858</v>
      </c>
    </row>
    <row r="6782" spans="1:2">
      <c r="A6782" s="46" t="s">
        <v>13859</v>
      </c>
      <c r="B6782" s="46" t="s">
        <v>13860</v>
      </c>
    </row>
    <row r="6783" spans="1:2">
      <c r="A6783" s="46" t="s">
        <v>13861</v>
      </c>
      <c r="B6783" s="46" t="s">
        <v>13862</v>
      </c>
    </row>
    <row r="6784" spans="1:2">
      <c r="A6784" s="46" t="s">
        <v>13863</v>
      </c>
      <c r="B6784" s="46" t="s">
        <v>13864</v>
      </c>
    </row>
    <row r="6785" spans="1:2">
      <c r="A6785" s="46" t="s">
        <v>13865</v>
      </c>
      <c r="B6785" s="46" t="s">
        <v>13866</v>
      </c>
    </row>
    <row r="6786" spans="1:2">
      <c r="A6786" s="46" t="s">
        <v>13867</v>
      </c>
      <c r="B6786" s="46" t="s">
        <v>13868</v>
      </c>
    </row>
    <row r="6787" spans="1:2">
      <c r="A6787" s="46" t="s">
        <v>13869</v>
      </c>
      <c r="B6787" s="46" t="s">
        <v>13870</v>
      </c>
    </row>
    <row r="6788" spans="1:2">
      <c r="A6788" s="46" t="s">
        <v>13871</v>
      </c>
      <c r="B6788" s="46" t="s">
        <v>13872</v>
      </c>
    </row>
    <row r="6789" spans="1:2">
      <c r="A6789" s="46" t="s">
        <v>13873</v>
      </c>
      <c r="B6789" s="46" t="s">
        <v>13874</v>
      </c>
    </row>
    <row r="6790" spans="1:2">
      <c r="A6790" s="46" t="s">
        <v>13875</v>
      </c>
      <c r="B6790" s="46" t="s">
        <v>13876</v>
      </c>
    </row>
    <row r="6791" spans="1:2">
      <c r="A6791" s="46" t="s">
        <v>13877</v>
      </c>
      <c r="B6791" s="46" t="s">
        <v>13878</v>
      </c>
    </row>
    <row r="6792" spans="1:2">
      <c r="A6792" s="46" t="s">
        <v>13879</v>
      </c>
      <c r="B6792" s="46" t="s">
        <v>13880</v>
      </c>
    </row>
    <row r="6793" spans="1:2">
      <c r="A6793" s="46" t="s">
        <v>13881</v>
      </c>
      <c r="B6793" s="46" t="s">
        <v>13882</v>
      </c>
    </row>
    <row r="6794" spans="1:2">
      <c r="A6794" s="46" t="s">
        <v>13883</v>
      </c>
      <c r="B6794" s="46" t="s">
        <v>13884</v>
      </c>
    </row>
    <row r="6795" spans="1:2">
      <c r="A6795" s="46" t="s">
        <v>13885</v>
      </c>
      <c r="B6795" s="46" t="s">
        <v>13886</v>
      </c>
    </row>
    <row r="6796" spans="1:2">
      <c r="A6796" s="46" t="s">
        <v>13887</v>
      </c>
      <c r="B6796" s="46" t="s">
        <v>13888</v>
      </c>
    </row>
    <row r="6797" spans="1:2">
      <c r="A6797" s="46" t="s">
        <v>13889</v>
      </c>
      <c r="B6797" s="46" t="s">
        <v>13890</v>
      </c>
    </row>
    <row r="6798" spans="1:2">
      <c r="A6798" s="46" t="s">
        <v>13891</v>
      </c>
      <c r="B6798" s="46" t="s">
        <v>13892</v>
      </c>
    </row>
    <row r="6799" spans="1:2">
      <c r="A6799" s="46" t="s">
        <v>13893</v>
      </c>
      <c r="B6799" s="46" t="s">
        <v>13894</v>
      </c>
    </row>
    <row r="6800" spans="1:2">
      <c r="A6800" s="46" t="s">
        <v>13895</v>
      </c>
      <c r="B6800" s="46" t="s">
        <v>13896</v>
      </c>
    </row>
    <row r="6801" spans="1:2">
      <c r="A6801" s="46" t="s">
        <v>13897</v>
      </c>
      <c r="B6801" s="46" t="s">
        <v>13898</v>
      </c>
    </row>
    <row r="6802" spans="1:2">
      <c r="A6802" s="46" t="s">
        <v>13899</v>
      </c>
      <c r="B6802" s="46" t="s">
        <v>13900</v>
      </c>
    </row>
    <row r="6803" spans="1:2">
      <c r="A6803" s="46" t="s">
        <v>13901</v>
      </c>
      <c r="B6803" s="46" t="s">
        <v>13902</v>
      </c>
    </row>
    <row r="6804" spans="1:2">
      <c r="A6804" s="46" t="s">
        <v>13903</v>
      </c>
      <c r="B6804" s="46" t="s">
        <v>13904</v>
      </c>
    </row>
    <row r="6805" spans="1:2">
      <c r="A6805" s="46" t="s">
        <v>13905</v>
      </c>
      <c r="B6805" s="46" t="s">
        <v>13906</v>
      </c>
    </row>
    <row r="6806" spans="1:2">
      <c r="A6806" s="46" t="s">
        <v>13907</v>
      </c>
      <c r="B6806" s="46" t="s">
        <v>13908</v>
      </c>
    </row>
    <row r="6807" spans="1:2">
      <c r="A6807" s="46" t="s">
        <v>13909</v>
      </c>
      <c r="B6807" s="46" t="s">
        <v>13910</v>
      </c>
    </row>
    <row r="6808" spans="1:2">
      <c r="A6808" s="46" t="s">
        <v>13911</v>
      </c>
      <c r="B6808" s="46" t="s">
        <v>13912</v>
      </c>
    </row>
    <row r="6809" spans="1:2">
      <c r="A6809" s="46" t="s">
        <v>13913</v>
      </c>
      <c r="B6809" s="46" t="s">
        <v>13914</v>
      </c>
    </row>
    <row r="6810" spans="1:2">
      <c r="A6810" s="46" t="s">
        <v>13915</v>
      </c>
      <c r="B6810" s="46" t="s">
        <v>13916</v>
      </c>
    </row>
    <row r="6811" spans="1:2">
      <c r="A6811" s="46" t="s">
        <v>13917</v>
      </c>
      <c r="B6811" s="46" t="s">
        <v>13918</v>
      </c>
    </row>
    <row r="6812" spans="1:2">
      <c r="A6812" s="46" t="s">
        <v>13919</v>
      </c>
      <c r="B6812" s="46" t="s">
        <v>13920</v>
      </c>
    </row>
    <row r="6813" spans="1:2">
      <c r="A6813" s="46" t="s">
        <v>13921</v>
      </c>
      <c r="B6813" s="46" t="s">
        <v>13922</v>
      </c>
    </row>
    <row r="6814" spans="1:2">
      <c r="A6814" s="46" t="s">
        <v>13923</v>
      </c>
      <c r="B6814" s="46" t="s">
        <v>13924</v>
      </c>
    </row>
    <row r="6815" spans="1:2">
      <c r="A6815" s="46" t="s">
        <v>13925</v>
      </c>
      <c r="B6815" s="46" t="s">
        <v>13926</v>
      </c>
    </row>
    <row r="6816" spans="1:2">
      <c r="A6816" s="46" t="s">
        <v>13927</v>
      </c>
      <c r="B6816" s="46" t="s">
        <v>13928</v>
      </c>
    </row>
    <row r="6817" spans="1:2">
      <c r="A6817" s="46" t="s">
        <v>13929</v>
      </c>
      <c r="B6817" s="46" t="s">
        <v>13930</v>
      </c>
    </row>
    <row r="6818" spans="1:2">
      <c r="A6818" s="46" t="s">
        <v>13931</v>
      </c>
      <c r="B6818" s="46" t="s">
        <v>13932</v>
      </c>
    </row>
    <row r="6819" spans="1:2">
      <c r="A6819" s="46" t="s">
        <v>13933</v>
      </c>
      <c r="B6819" s="46" t="s">
        <v>13934</v>
      </c>
    </row>
    <row r="6820" spans="1:2">
      <c r="A6820" s="46" t="s">
        <v>13935</v>
      </c>
      <c r="B6820" s="46" t="s">
        <v>13936</v>
      </c>
    </row>
    <row r="6821" spans="1:2">
      <c r="A6821" s="46" t="s">
        <v>13937</v>
      </c>
      <c r="B6821" s="46" t="s">
        <v>13938</v>
      </c>
    </row>
    <row r="6822" spans="1:2">
      <c r="A6822" s="46" t="s">
        <v>13939</v>
      </c>
      <c r="B6822" s="46" t="s">
        <v>13940</v>
      </c>
    </row>
    <row r="6823" spans="1:2">
      <c r="A6823" s="46" t="s">
        <v>13941</v>
      </c>
      <c r="B6823" s="46" t="s">
        <v>13942</v>
      </c>
    </row>
    <row r="6824" spans="1:2">
      <c r="A6824" s="46" t="s">
        <v>13943</v>
      </c>
      <c r="B6824" s="46" t="s">
        <v>13944</v>
      </c>
    </row>
    <row r="6825" spans="1:2">
      <c r="A6825" s="46" t="s">
        <v>13945</v>
      </c>
      <c r="B6825" s="46" t="s">
        <v>13946</v>
      </c>
    </row>
    <row r="6826" spans="1:2">
      <c r="A6826" s="46" t="s">
        <v>13947</v>
      </c>
      <c r="B6826" s="46" t="s">
        <v>13948</v>
      </c>
    </row>
    <row r="6827" spans="1:2">
      <c r="A6827" s="46" t="s">
        <v>13949</v>
      </c>
      <c r="B6827" s="46" t="s">
        <v>13950</v>
      </c>
    </row>
    <row r="6828" spans="1:2">
      <c r="A6828" s="46" t="s">
        <v>13951</v>
      </c>
      <c r="B6828" s="46" t="s">
        <v>13952</v>
      </c>
    </row>
    <row r="6829" spans="1:2">
      <c r="A6829" s="46" t="s">
        <v>13953</v>
      </c>
      <c r="B6829" s="46" t="s">
        <v>13954</v>
      </c>
    </row>
    <row r="6830" spans="1:2">
      <c r="A6830" s="46" t="s">
        <v>13955</v>
      </c>
      <c r="B6830" s="46" t="s">
        <v>13956</v>
      </c>
    </row>
    <row r="6831" spans="1:2">
      <c r="A6831" s="46" t="s">
        <v>13957</v>
      </c>
      <c r="B6831" s="46" t="s">
        <v>13958</v>
      </c>
    </row>
    <row r="6832" spans="1:2">
      <c r="A6832" s="46" t="s">
        <v>13959</v>
      </c>
      <c r="B6832" s="46" t="s">
        <v>13960</v>
      </c>
    </row>
    <row r="6833" spans="1:2">
      <c r="A6833" s="46" t="s">
        <v>13961</v>
      </c>
      <c r="B6833" s="46" t="s">
        <v>13962</v>
      </c>
    </row>
    <row r="6834" spans="1:2">
      <c r="A6834" s="46" t="s">
        <v>13963</v>
      </c>
      <c r="B6834" s="46" t="s">
        <v>13964</v>
      </c>
    </row>
    <row r="6835" spans="1:2">
      <c r="A6835" s="46" t="s">
        <v>13965</v>
      </c>
      <c r="B6835" s="46" t="s">
        <v>13966</v>
      </c>
    </row>
    <row r="6836" spans="1:2">
      <c r="A6836" s="46" t="s">
        <v>13967</v>
      </c>
      <c r="B6836" s="46" t="s">
        <v>13968</v>
      </c>
    </row>
    <row r="6837" spans="1:2">
      <c r="A6837" s="46" t="s">
        <v>13969</v>
      </c>
      <c r="B6837" s="46" t="s">
        <v>13970</v>
      </c>
    </row>
    <row r="6838" spans="1:2">
      <c r="A6838" s="46" t="s">
        <v>13971</v>
      </c>
      <c r="B6838" s="46" t="s">
        <v>13972</v>
      </c>
    </row>
    <row r="6839" spans="1:2">
      <c r="A6839" s="46" t="s">
        <v>13973</v>
      </c>
      <c r="B6839" s="46" t="s">
        <v>13974</v>
      </c>
    </row>
    <row r="6840" spans="1:2">
      <c r="A6840" s="46" t="s">
        <v>13975</v>
      </c>
      <c r="B6840" s="46" t="s">
        <v>13976</v>
      </c>
    </row>
    <row r="6841" spans="1:2">
      <c r="A6841" s="46" t="s">
        <v>13977</v>
      </c>
      <c r="B6841" s="46" t="s">
        <v>13978</v>
      </c>
    </row>
    <row r="6842" spans="1:2">
      <c r="A6842" s="46" t="s">
        <v>13979</v>
      </c>
      <c r="B6842" s="46" t="s">
        <v>13980</v>
      </c>
    </row>
    <row r="6843" spans="1:2">
      <c r="A6843" s="46" t="s">
        <v>13981</v>
      </c>
      <c r="B6843" s="46" t="s">
        <v>13982</v>
      </c>
    </row>
    <row r="6844" spans="1:2">
      <c r="A6844" s="46" t="s">
        <v>13983</v>
      </c>
      <c r="B6844" s="46" t="s">
        <v>13984</v>
      </c>
    </row>
    <row r="6845" spans="1:2">
      <c r="A6845" s="46" t="s">
        <v>13985</v>
      </c>
      <c r="B6845" s="46" t="s">
        <v>13986</v>
      </c>
    </row>
    <row r="6846" spans="1:2">
      <c r="A6846" s="46" t="s">
        <v>13987</v>
      </c>
      <c r="B6846" s="46" t="s">
        <v>13988</v>
      </c>
    </row>
    <row r="6847" spans="1:2">
      <c r="A6847" s="46" t="s">
        <v>13989</v>
      </c>
      <c r="B6847" s="46" t="s">
        <v>13990</v>
      </c>
    </row>
    <row r="6848" spans="1:2">
      <c r="A6848" s="46" t="s">
        <v>13991</v>
      </c>
      <c r="B6848" s="46" t="s">
        <v>13992</v>
      </c>
    </row>
    <row r="6849" spans="1:2">
      <c r="A6849" s="46" t="s">
        <v>13993</v>
      </c>
      <c r="B6849" s="46" t="s">
        <v>13994</v>
      </c>
    </row>
    <row r="6850" spans="1:2">
      <c r="A6850" s="46" t="s">
        <v>13995</v>
      </c>
      <c r="B6850" s="46" t="s">
        <v>13996</v>
      </c>
    </row>
    <row r="6851" spans="1:2">
      <c r="A6851" s="46" t="s">
        <v>13997</v>
      </c>
      <c r="B6851" s="46" t="s">
        <v>13998</v>
      </c>
    </row>
    <row r="6852" spans="1:2">
      <c r="A6852" s="46" t="s">
        <v>13999</v>
      </c>
      <c r="B6852" s="46" t="s">
        <v>14000</v>
      </c>
    </row>
    <row r="6853" spans="1:2">
      <c r="A6853" s="46" t="s">
        <v>14001</v>
      </c>
      <c r="B6853" s="46" t="s">
        <v>14002</v>
      </c>
    </row>
    <row r="6854" spans="1:2">
      <c r="A6854" s="46" t="s">
        <v>14003</v>
      </c>
      <c r="B6854" s="46" t="s">
        <v>14004</v>
      </c>
    </row>
    <row r="6855" spans="1:2">
      <c r="A6855" s="46" t="s">
        <v>14005</v>
      </c>
      <c r="B6855" s="46" t="s">
        <v>14006</v>
      </c>
    </row>
    <row r="6856" spans="1:2">
      <c r="A6856" s="46" t="s">
        <v>14007</v>
      </c>
      <c r="B6856" s="46" t="s">
        <v>14008</v>
      </c>
    </row>
    <row r="6857" spans="1:2">
      <c r="A6857" s="46" t="s">
        <v>14009</v>
      </c>
      <c r="B6857" s="46" t="s">
        <v>14010</v>
      </c>
    </row>
    <row r="6858" spans="1:2">
      <c r="A6858" s="46" t="s">
        <v>14011</v>
      </c>
      <c r="B6858" s="46" t="s">
        <v>14012</v>
      </c>
    </row>
    <row r="6859" spans="1:2">
      <c r="A6859" s="46" t="s">
        <v>14013</v>
      </c>
      <c r="B6859" s="46" t="s">
        <v>14014</v>
      </c>
    </row>
    <row r="6860" spans="1:2">
      <c r="A6860" s="46" t="s">
        <v>14015</v>
      </c>
      <c r="B6860" s="46" t="s">
        <v>14016</v>
      </c>
    </row>
    <row r="6861" spans="1:2">
      <c r="A6861" s="46" t="s">
        <v>14017</v>
      </c>
      <c r="B6861" s="46" t="s">
        <v>14018</v>
      </c>
    </row>
    <row r="6862" spans="1:2">
      <c r="A6862" s="46" t="s">
        <v>14019</v>
      </c>
      <c r="B6862" s="46" t="s">
        <v>14020</v>
      </c>
    </row>
    <row r="6863" spans="1:2">
      <c r="A6863" s="46" t="s">
        <v>14021</v>
      </c>
      <c r="B6863" s="46" t="s">
        <v>14022</v>
      </c>
    </row>
    <row r="6864" spans="1:2">
      <c r="A6864" s="46" t="s">
        <v>14023</v>
      </c>
      <c r="B6864" s="46" t="s">
        <v>14024</v>
      </c>
    </row>
    <row r="6865" spans="1:2">
      <c r="A6865" s="46" t="s">
        <v>14025</v>
      </c>
      <c r="B6865" s="46" t="s">
        <v>14026</v>
      </c>
    </row>
    <row r="6866" spans="1:2">
      <c r="A6866" s="46" t="s">
        <v>14027</v>
      </c>
      <c r="B6866" s="46" t="s">
        <v>14028</v>
      </c>
    </row>
    <row r="6867" spans="1:2">
      <c r="A6867" s="46" t="s">
        <v>14029</v>
      </c>
      <c r="B6867" s="46" t="s">
        <v>14030</v>
      </c>
    </row>
    <row r="6868" spans="1:2">
      <c r="A6868" s="46" t="s">
        <v>14031</v>
      </c>
      <c r="B6868" s="46" t="s">
        <v>14032</v>
      </c>
    </row>
    <row r="6869" spans="1:2">
      <c r="A6869" s="46" t="s">
        <v>14033</v>
      </c>
      <c r="B6869" s="46" t="s">
        <v>14034</v>
      </c>
    </row>
    <row r="6870" spans="1:2">
      <c r="A6870" s="46" t="s">
        <v>14035</v>
      </c>
      <c r="B6870" s="46" t="s">
        <v>14036</v>
      </c>
    </row>
    <row r="6871" spans="1:2">
      <c r="A6871" s="46" t="s">
        <v>14037</v>
      </c>
      <c r="B6871" s="46" t="s">
        <v>14038</v>
      </c>
    </row>
    <row r="6872" spans="1:2">
      <c r="A6872" s="46" t="s">
        <v>14039</v>
      </c>
      <c r="B6872" s="46" t="s">
        <v>14040</v>
      </c>
    </row>
    <row r="6873" spans="1:2">
      <c r="A6873" s="46" t="s">
        <v>14041</v>
      </c>
      <c r="B6873" s="46" t="s">
        <v>14042</v>
      </c>
    </row>
    <row r="6874" spans="1:2">
      <c r="A6874" s="46" t="s">
        <v>14043</v>
      </c>
      <c r="B6874" s="46" t="s">
        <v>14044</v>
      </c>
    </row>
    <row r="6875" spans="1:2">
      <c r="A6875" s="46" t="s">
        <v>14045</v>
      </c>
      <c r="B6875" s="46" t="s">
        <v>14046</v>
      </c>
    </row>
    <row r="6876" spans="1:2">
      <c r="A6876" s="46" t="s">
        <v>14047</v>
      </c>
      <c r="B6876" s="46" t="s">
        <v>14048</v>
      </c>
    </row>
    <row r="6877" spans="1:2">
      <c r="A6877" s="46" t="s">
        <v>14049</v>
      </c>
      <c r="B6877" s="46" t="s">
        <v>14050</v>
      </c>
    </row>
    <row r="6878" spans="1:2">
      <c r="A6878" s="46" t="s">
        <v>14051</v>
      </c>
      <c r="B6878" s="46" t="s">
        <v>14052</v>
      </c>
    </row>
    <row r="6879" spans="1:2">
      <c r="A6879" s="46" t="s">
        <v>14053</v>
      </c>
      <c r="B6879" s="46" t="s">
        <v>14054</v>
      </c>
    </row>
    <row r="6880" spans="1:2">
      <c r="A6880" s="46" t="s">
        <v>14055</v>
      </c>
      <c r="B6880" s="46" t="s">
        <v>14056</v>
      </c>
    </row>
    <row r="6881" spans="1:2">
      <c r="A6881" s="46" t="s">
        <v>14057</v>
      </c>
      <c r="B6881" s="46" t="s">
        <v>14058</v>
      </c>
    </row>
    <row r="6882" spans="1:2">
      <c r="A6882" s="46" t="s">
        <v>14059</v>
      </c>
      <c r="B6882" s="46" t="s">
        <v>14060</v>
      </c>
    </row>
    <row r="6883" spans="1:2">
      <c r="A6883" s="46" t="s">
        <v>14061</v>
      </c>
      <c r="B6883" s="46" t="s">
        <v>14062</v>
      </c>
    </row>
    <row r="6884" spans="1:2">
      <c r="A6884" s="46" t="s">
        <v>14063</v>
      </c>
      <c r="B6884" s="46" t="s">
        <v>14064</v>
      </c>
    </row>
    <row r="6885" spans="1:2">
      <c r="A6885" s="46" t="s">
        <v>14065</v>
      </c>
      <c r="B6885" s="46" t="s">
        <v>14066</v>
      </c>
    </row>
    <row r="6886" spans="1:2">
      <c r="A6886" s="46" t="s">
        <v>14067</v>
      </c>
      <c r="B6886" s="46" t="s">
        <v>14068</v>
      </c>
    </row>
    <row r="6887" spans="1:2">
      <c r="A6887" s="46" t="s">
        <v>14069</v>
      </c>
      <c r="B6887" s="46" t="s">
        <v>14070</v>
      </c>
    </row>
    <row r="6888" spans="1:2">
      <c r="A6888" s="46" t="s">
        <v>14071</v>
      </c>
      <c r="B6888" s="46" t="s">
        <v>14072</v>
      </c>
    </row>
    <row r="6889" spans="1:2">
      <c r="A6889" s="46" t="s">
        <v>14073</v>
      </c>
      <c r="B6889" s="46" t="s">
        <v>14074</v>
      </c>
    </row>
    <row r="6890" spans="1:2">
      <c r="A6890" s="46" t="s">
        <v>14075</v>
      </c>
      <c r="B6890" s="46" t="s">
        <v>14076</v>
      </c>
    </row>
    <row r="6891" spans="1:2">
      <c r="A6891" s="46" t="s">
        <v>14077</v>
      </c>
      <c r="B6891" s="46" t="s">
        <v>14078</v>
      </c>
    </row>
    <row r="6892" spans="1:2">
      <c r="A6892" s="46" t="s">
        <v>14079</v>
      </c>
      <c r="B6892" s="46" t="s">
        <v>14080</v>
      </c>
    </row>
    <row r="6893" spans="1:2">
      <c r="A6893" s="46" t="s">
        <v>14081</v>
      </c>
      <c r="B6893" s="46" t="s">
        <v>14082</v>
      </c>
    </row>
    <row r="6894" spans="1:2">
      <c r="A6894" s="46" t="s">
        <v>14083</v>
      </c>
      <c r="B6894" s="46" t="s">
        <v>14084</v>
      </c>
    </row>
    <row r="6895" spans="1:2">
      <c r="A6895" s="46" t="s">
        <v>14085</v>
      </c>
      <c r="B6895" s="46" t="s">
        <v>14086</v>
      </c>
    </row>
    <row r="6896" spans="1:2">
      <c r="A6896" s="46" t="s">
        <v>14087</v>
      </c>
      <c r="B6896" s="46" t="s">
        <v>14088</v>
      </c>
    </row>
    <row r="6897" spans="1:2">
      <c r="A6897" s="46" t="s">
        <v>14089</v>
      </c>
      <c r="B6897" s="46" t="s">
        <v>14090</v>
      </c>
    </row>
    <row r="6898" spans="1:2">
      <c r="A6898" s="46" t="s">
        <v>14091</v>
      </c>
      <c r="B6898" s="46" t="s">
        <v>14092</v>
      </c>
    </row>
    <row r="6899" spans="1:2">
      <c r="A6899" s="46" t="s">
        <v>14093</v>
      </c>
      <c r="B6899" s="46" t="s">
        <v>14094</v>
      </c>
    </row>
    <row r="6900" spans="1:2">
      <c r="A6900" s="46" t="s">
        <v>14095</v>
      </c>
      <c r="B6900" s="46" t="s">
        <v>14096</v>
      </c>
    </row>
    <row r="6901" spans="1:2">
      <c r="A6901" s="46" t="s">
        <v>14097</v>
      </c>
      <c r="B6901" s="46" t="s">
        <v>14098</v>
      </c>
    </row>
    <row r="6902" spans="1:2">
      <c r="A6902" s="46" t="s">
        <v>14099</v>
      </c>
      <c r="B6902" s="46" t="s">
        <v>14100</v>
      </c>
    </row>
    <row r="6903" spans="1:2">
      <c r="A6903" s="46" t="s">
        <v>14101</v>
      </c>
      <c r="B6903" s="46" t="s">
        <v>14102</v>
      </c>
    </row>
    <row r="6904" spans="1:2">
      <c r="A6904" s="46" t="s">
        <v>14103</v>
      </c>
      <c r="B6904" s="46" t="s">
        <v>14104</v>
      </c>
    </row>
    <row r="6905" spans="1:2">
      <c r="A6905" s="46" t="s">
        <v>14105</v>
      </c>
      <c r="B6905" s="46" t="s">
        <v>14106</v>
      </c>
    </row>
    <row r="6906" spans="1:2">
      <c r="A6906" s="46" t="s">
        <v>14107</v>
      </c>
      <c r="B6906" s="46" t="s">
        <v>14108</v>
      </c>
    </row>
    <row r="6907" spans="1:2">
      <c r="A6907" s="46" t="s">
        <v>14109</v>
      </c>
      <c r="B6907" s="46" t="s">
        <v>14110</v>
      </c>
    </row>
    <row r="6908" spans="1:2">
      <c r="A6908" s="46" t="s">
        <v>14111</v>
      </c>
      <c r="B6908" s="46" t="s">
        <v>14112</v>
      </c>
    </row>
    <row r="6909" spans="1:2">
      <c r="A6909" s="46" t="s">
        <v>14113</v>
      </c>
      <c r="B6909" s="46" t="s">
        <v>14114</v>
      </c>
    </row>
    <row r="6910" spans="1:2">
      <c r="A6910" s="46" t="s">
        <v>14115</v>
      </c>
      <c r="B6910" s="46" t="s">
        <v>14116</v>
      </c>
    </row>
    <row r="6911" spans="1:2">
      <c r="A6911" s="46" t="s">
        <v>14117</v>
      </c>
      <c r="B6911" s="46" t="s">
        <v>14118</v>
      </c>
    </row>
    <row r="6912" spans="1:2">
      <c r="A6912" s="46" t="s">
        <v>14119</v>
      </c>
      <c r="B6912" s="46" t="s">
        <v>14120</v>
      </c>
    </row>
    <row r="6913" spans="1:2">
      <c r="A6913" s="46" t="s">
        <v>14121</v>
      </c>
      <c r="B6913" s="46" t="s">
        <v>14122</v>
      </c>
    </row>
    <row r="6914" spans="1:2">
      <c r="A6914" s="46" t="s">
        <v>14123</v>
      </c>
      <c r="B6914" s="46" t="s">
        <v>14124</v>
      </c>
    </row>
    <row r="6915" spans="1:2">
      <c r="A6915" s="46" t="s">
        <v>14125</v>
      </c>
      <c r="B6915" s="46" t="s">
        <v>14126</v>
      </c>
    </row>
    <row r="6916" spans="1:2">
      <c r="A6916" s="46" t="s">
        <v>14127</v>
      </c>
      <c r="B6916" s="46" t="s">
        <v>14128</v>
      </c>
    </row>
    <row r="6917" spans="1:2">
      <c r="A6917" s="46" t="s">
        <v>14129</v>
      </c>
      <c r="B6917" s="46" t="s">
        <v>14130</v>
      </c>
    </row>
    <row r="6918" spans="1:2">
      <c r="A6918" s="46" t="s">
        <v>14131</v>
      </c>
      <c r="B6918" s="46" t="s">
        <v>14132</v>
      </c>
    </row>
    <row r="6919" spans="1:2">
      <c r="A6919" s="46" t="s">
        <v>14133</v>
      </c>
      <c r="B6919" s="46" t="s">
        <v>14134</v>
      </c>
    </row>
    <row r="6920" spans="1:2">
      <c r="A6920" s="46" t="s">
        <v>14135</v>
      </c>
      <c r="B6920" s="46" t="s">
        <v>14136</v>
      </c>
    </row>
    <row r="6921" spans="1:2">
      <c r="A6921" s="46" t="s">
        <v>14137</v>
      </c>
      <c r="B6921" s="46" t="s">
        <v>14138</v>
      </c>
    </row>
    <row r="6922" spans="1:2">
      <c r="A6922" s="46" t="s">
        <v>14139</v>
      </c>
      <c r="B6922" s="46" t="s">
        <v>14140</v>
      </c>
    </row>
    <row r="6923" spans="1:2">
      <c r="A6923" s="46" t="s">
        <v>14141</v>
      </c>
      <c r="B6923" s="46" t="s">
        <v>14142</v>
      </c>
    </row>
    <row r="6924" spans="1:2">
      <c r="A6924" s="46" t="s">
        <v>14143</v>
      </c>
      <c r="B6924" s="46" t="s">
        <v>14144</v>
      </c>
    </row>
    <row r="6925" spans="1:2">
      <c r="A6925" s="46" t="s">
        <v>14145</v>
      </c>
      <c r="B6925" s="46" t="s">
        <v>14146</v>
      </c>
    </row>
    <row r="6926" spans="1:2">
      <c r="A6926" s="46" t="s">
        <v>14147</v>
      </c>
      <c r="B6926" s="46" t="s">
        <v>14148</v>
      </c>
    </row>
    <row r="6927" spans="1:2">
      <c r="A6927" s="46" t="s">
        <v>14149</v>
      </c>
      <c r="B6927" s="46" t="s">
        <v>14150</v>
      </c>
    </row>
    <row r="6928" spans="1:2">
      <c r="A6928" s="46" t="s">
        <v>14151</v>
      </c>
      <c r="B6928" s="46" t="s">
        <v>14152</v>
      </c>
    </row>
    <row r="6929" spans="1:2">
      <c r="A6929" s="46" t="s">
        <v>14153</v>
      </c>
      <c r="B6929" s="46" t="s">
        <v>14154</v>
      </c>
    </row>
    <row r="6930" spans="1:2">
      <c r="A6930" s="46" t="s">
        <v>14155</v>
      </c>
      <c r="B6930" s="46" t="s">
        <v>14156</v>
      </c>
    </row>
    <row r="6931" spans="1:2">
      <c r="A6931" s="46" t="s">
        <v>14157</v>
      </c>
      <c r="B6931" s="46" t="s">
        <v>14158</v>
      </c>
    </row>
    <row r="6932" spans="1:2">
      <c r="A6932" s="46" t="s">
        <v>14159</v>
      </c>
      <c r="B6932" s="46" t="s">
        <v>14160</v>
      </c>
    </row>
    <row r="6933" spans="1:2">
      <c r="A6933" s="46" t="s">
        <v>14161</v>
      </c>
      <c r="B6933" s="46" t="s">
        <v>14162</v>
      </c>
    </row>
    <row r="6934" spans="1:2">
      <c r="A6934" s="46" t="s">
        <v>14163</v>
      </c>
      <c r="B6934" s="46" t="s">
        <v>14164</v>
      </c>
    </row>
    <row r="6935" spans="1:2">
      <c r="A6935" s="46" t="s">
        <v>14165</v>
      </c>
      <c r="B6935" s="46" t="s">
        <v>14166</v>
      </c>
    </row>
    <row r="6936" spans="1:2">
      <c r="A6936" s="46" t="s">
        <v>14167</v>
      </c>
      <c r="B6936" s="46" t="s">
        <v>14168</v>
      </c>
    </row>
    <row r="6937" spans="1:2">
      <c r="A6937" s="46" t="s">
        <v>14169</v>
      </c>
      <c r="B6937" s="46" t="s">
        <v>14170</v>
      </c>
    </row>
    <row r="6938" spans="1:2">
      <c r="A6938" s="46" t="s">
        <v>14171</v>
      </c>
      <c r="B6938" s="46" t="s">
        <v>14172</v>
      </c>
    </row>
    <row r="6939" spans="1:2">
      <c r="A6939" s="46" t="s">
        <v>14173</v>
      </c>
      <c r="B6939" s="46" t="s">
        <v>14174</v>
      </c>
    </row>
    <row r="6940" spans="1:2">
      <c r="A6940" s="46" t="s">
        <v>14175</v>
      </c>
      <c r="B6940" s="46" t="s">
        <v>14176</v>
      </c>
    </row>
    <row r="6941" spans="1:2">
      <c r="A6941" s="46" t="s">
        <v>14177</v>
      </c>
      <c r="B6941" s="46" t="s">
        <v>14178</v>
      </c>
    </row>
    <row r="6942" spans="1:2">
      <c r="A6942" s="46" t="s">
        <v>14179</v>
      </c>
      <c r="B6942" s="46" t="s">
        <v>14180</v>
      </c>
    </row>
    <row r="6943" spans="1:2">
      <c r="A6943" s="46" t="s">
        <v>14181</v>
      </c>
      <c r="B6943" s="46" t="s">
        <v>14182</v>
      </c>
    </row>
    <row r="6944" spans="1:2">
      <c r="A6944" s="46" t="s">
        <v>14183</v>
      </c>
      <c r="B6944" s="46" t="s">
        <v>14184</v>
      </c>
    </row>
    <row r="6945" spans="1:2">
      <c r="A6945" s="46" t="s">
        <v>14185</v>
      </c>
      <c r="B6945" s="46" t="s">
        <v>14186</v>
      </c>
    </row>
    <row r="6946" spans="1:2">
      <c r="A6946" s="46" t="s">
        <v>14187</v>
      </c>
      <c r="B6946" s="46" t="s">
        <v>14188</v>
      </c>
    </row>
    <row r="6947" spans="1:2">
      <c r="A6947" s="46" t="s">
        <v>14189</v>
      </c>
      <c r="B6947" s="46" t="s">
        <v>14190</v>
      </c>
    </row>
    <row r="6948" spans="1:2">
      <c r="A6948" s="46" t="s">
        <v>14191</v>
      </c>
      <c r="B6948" s="46" t="s">
        <v>14192</v>
      </c>
    </row>
    <row r="6949" spans="1:2">
      <c r="A6949" s="46" t="s">
        <v>14193</v>
      </c>
      <c r="B6949" s="46" t="s">
        <v>14194</v>
      </c>
    </row>
    <row r="6950" spans="1:2">
      <c r="A6950" s="46" t="s">
        <v>14195</v>
      </c>
      <c r="B6950" s="46" t="s">
        <v>14196</v>
      </c>
    </row>
    <row r="6951" spans="1:2">
      <c r="A6951" s="46" t="s">
        <v>14197</v>
      </c>
      <c r="B6951" s="46" t="s">
        <v>14198</v>
      </c>
    </row>
    <row r="6952" spans="1:2">
      <c r="A6952" s="46" t="s">
        <v>14199</v>
      </c>
      <c r="B6952" s="46" t="s">
        <v>14200</v>
      </c>
    </row>
    <row r="6953" spans="1:2">
      <c r="A6953" s="46" t="s">
        <v>14201</v>
      </c>
      <c r="B6953" s="46" t="s">
        <v>14202</v>
      </c>
    </row>
    <row r="6954" spans="1:2">
      <c r="A6954" s="46" t="s">
        <v>14203</v>
      </c>
      <c r="B6954" s="46" t="s">
        <v>14204</v>
      </c>
    </row>
    <row r="6955" spans="1:2">
      <c r="A6955" s="46" t="s">
        <v>14205</v>
      </c>
      <c r="B6955" s="46" t="s">
        <v>14206</v>
      </c>
    </row>
    <row r="6956" spans="1:2">
      <c r="A6956" s="46" t="s">
        <v>14207</v>
      </c>
      <c r="B6956" s="46" t="s">
        <v>14208</v>
      </c>
    </row>
    <row r="6957" spans="1:2">
      <c r="A6957" s="46" t="s">
        <v>14209</v>
      </c>
      <c r="B6957" s="46" t="s">
        <v>14210</v>
      </c>
    </row>
    <row r="6958" spans="1:2">
      <c r="A6958" s="46" t="s">
        <v>14211</v>
      </c>
      <c r="B6958" s="46" t="s">
        <v>14212</v>
      </c>
    </row>
    <row r="6959" spans="1:2">
      <c r="A6959" s="46" t="s">
        <v>14213</v>
      </c>
      <c r="B6959" s="46" t="s">
        <v>14214</v>
      </c>
    </row>
    <row r="6960" spans="1:2">
      <c r="A6960" s="46" t="s">
        <v>14215</v>
      </c>
      <c r="B6960" s="46" t="s">
        <v>14216</v>
      </c>
    </row>
    <row r="6961" spans="1:2">
      <c r="A6961" s="46" t="s">
        <v>14217</v>
      </c>
      <c r="B6961" s="46" t="s">
        <v>14218</v>
      </c>
    </row>
    <row r="6962" spans="1:2">
      <c r="A6962" s="46" t="s">
        <v>14219</v>
      </c>
      <c r="B6962" s="46" t="s">
        <v>14220</v>
      </c>
    </row>
    <row r="6963" spans="1:2">
      <c r="A6963" s="46" t="s">
        <v>14221</v>
      </c>
      <c r="B6963" s="46" t="s">
        <v>14222</v>
      </c>
    </row>
    <row r="6964" spans="1:2">
      <c r="A6964" s="46" t="s">
        <v>14223</v>
      </c>
      <c r="B6964" s="46" t="s">
        <v>14224</v>
      </c>
    </row>
    <row r="6965" spans="1:2">
      <c r="A6965" s="46" t="s">
        <v>14225</v>
      </c>
      <c r="B6965" s="46" t="s">
        <v>14226</v>
      </c>
    </row>
    <row r="6966" spans="1:2">
      <c r="A6966" s="46" t="s">
        <v>14227</v>
      </c>
      <c r="B6966" s="46" t="s">
        <v>14228</v>
      </c>
    </row>
    <row r="6967" spans="1:2">
      <c r="A6967" s="46" t="s">
        <v>14229</v>
      </c>
      <c r="B6967" s="46" t="s">
        <v>14230</v>
      </c>
    </row>
    <row r="6968" spans="1:2">
      <c r="A6968" s="46" t="s">
        <v>14231</v>
      </c>
      <c r="B6968" s="46" t="s">
        <v>14232</v>
      </c>
    </row>
    <row r="6969" spans="1:2">
      <c r="A6969" s="46" t="s">
        <v>14233</v>
      </c>
      <c r="B6969" s="46" t="s">
        <v>14234</v>
      </c>
    </row>
    <row r="6970" spans="1:2">
      <c r="A6970" s="46" t="s">
        <v>14235</v>
      </c>
      <c r="B6970" s="46" t="s">
        <v>14236</v>
      </c>
    </row>
    <row r="6971" spans="1:2">
      <c r="A6971" s="46" t="s">
        <v>14237</v>
      </c>
      <c r="B6971" s="46" t="s">
        <v>14238</v>
      </c>
    </row>
    <row r="6972" spans="1:2">
      <c r="A6972" s="46" t="s">
        <v>14239</v>
      </c>
      <c r="B6972" s="46" t="s">
        <v>14240</v>
      </c>
    </row>
    <row r="6973" spans="1:2">
      <c r="A6973" s="46" t="s">
        <v>14241</v>
      </c>
      <c r="B6973" s="46" t="s">
        <v>14242</v>
      </c>
    </row>
    <row r="6974" spans="1:2">
      <c r="A6974" s="46" t="s">
        <v>14243</v>
      </c>
      <c r="B6974" s="46" t="s">
        <v>14244</v>
      </c>
    </row>
    <row r="6975" spans="1:2">
      <c r="A6975" s="46" t="s">
        <v>14245</v>
      </c>
      <c r="B6975" s="46" t="s">
        <v>14246</v>
      </c>
    </row>
    <row r="6976" spans="1:2">
      <c r="A6976" s="46" t="s">
        <v>14247</v>
      </c>
      <c r="B6976" s="46" t="s">
        <v>14248</v>
      </c>
    </row>
    <row r="6977" spans="1:2">
      <c r="A6977" s="46" t="s">
        <v>14249</v>
      </c>
      <c r="B6977" s="46" t="s">
        <v>14250</v>
      </c>
    </row>
    <row r="6978" spans="1:2">
      <c r="A6978" s="46" t="s">
        <v>14251</v>
      </c>
      <c r="B6978" s="46" t="s">
        <v>14252</v>
      </c>
    </row>
    <row r="6979" spans="1:2">
      <c r="A6979" s="46" t="s">
        <v>14253</v>
      </c>
      <c r="B6979" s="46" t="s">
        <v>14254</v>
      </c>
    </row>
    <row r="6980" spans="1:2">
      <c r="A6980" s="46" t="s">
        <v>14255</v>
      </c>
      <c r="B6980" s="46" t="s">
        <v>14256</v>
      </c>
    </row>
    <row r="6981" spans="1:2">
      <c r="A6981" s="46" t="s">
        <v>14257</v>
      </c>
      <c r="B6981" s="46" t="s">
        <v>14258</v>
      </c>
    </row>
    <row r="6982" spans="1:2">
      <c r="A6982" s="46" t="s">
        <v>14259</v>
      </c>
      <c r="B6982" s="46" t="s">
        <v>14260</v>
      </c>
    </row>
    <row r="6983" spans="1:2">
      <c r="A6983" s="46" t="s">
        <v>14261</v>
      </c>
      <c r="B6983" s="46" t="s">
        <v>14262</v>
      </c>
    </row>
    <row r="6984" spans="1:2">
      <c r="A6984" s="46" t="s">
        <v>14263</v>
      </c>
      <c r="B6984" s="46" t="s">
        <v>14264</v>
      </c>
    </row>
    <row r="6985" spans="1:2">
      <c r="A6985" s="46" t="s">
        <v>14265</v>
      </c>
      <c r="B6985" s="46" t="s">
        <v>14266</v>
      </c>
    </row>
    <row r="6986" spans="1:2">
      <c r="A6986" s="46" t="s">
        <v>14267</v>
      </c>
      <c r="B6986" s="46" t="s">
        <v>14268</v>
      </c>
    </row>
    <row r="6987" spans="1:2">
      <c r="A6987" s="46" t="s">
        <v>14269</v>
      </c>
      <c r="B6987" s="46" t="s">
        <v>14270</v>
      </c>
    </row>
    <row r="6988" spans="1:2">
      <c r="A6988" s="46" t="s">
        <v>14271</v>
      </c>
      <c r="B6988" s="46" t="s">
        <v>14272</v>
      </c>
    </row>
    <row r="6989" spans="1:2">
      <c r="A6989" s="46" t="s">
        <v>14273</v>
      </c>
      <c r="B6989" s="46" t="s">
        <v>14274</v>
      </c>
    </row>
    <row r="6990" spans="1:2">
      <c r="A6990" s="46" t="s">
        <v>14275</v>
      </c>
      <c r="B6990" s="46" t="s">
        <v>14276</v>
      </c>
    </row>
    <row r="6991" spans="1:2">
      <c r="A6991" s="46" t="s">
        <v>14277</v>
      </c>
      <c r="B6991" s="46" t="s">
        <v>14278</v>
      </c>
    </row>
    <row r="6992" spans="1:2">
      <c r="A6992" s="46" t="s">
        <v>14279</v>
      </c>
      <c r="B6992" s="46" t="s">
        <v>14280</v>
      </c>
    </row>
    <row r="6993" spans="1:2">
      <c r="A6993" s="46" t="s">
        <v>14281</v>
      </c>
      <c r="B6993" s="46" t="s">
        <v>14282</v>
      </c>
    </row>
    <row r="6994" spans="1:2">
      <c r="A6994" s="46" t="s">
        <v>14283</v>
      </c>
      <c r="B6994" s="46" t="s">
        <v>14284</v>
      </c>
    </row>
    <row r="6995" spans="1:2">
      <c r="A6995" s="46" t="s">
        <v>14285</v>
      </c>
      <c r="B6995" s="46" t="s">
        <v>14286</v>
      </c>
    </row>
    <row r="6996" spans="1:2">
      <c r="A6996" s="46" t="s">
        <v>14287</v>
      </c>
      <c r="B6996" s="46" t="s">
        <v>14288</v>
      </c>
    </row>
    <row r="6997" spans="1:2">
      <c r="A6997" s="46" t="s">
        <v>14289</v>
      </c>
      <c r="B6997" s="46" t="s">
        <v>14290</v>
      </c>
    </row>
    <row r="6998" spans="1:2">
      <c r="A6998" s="46" t="s">
        <v>14291</v>
      </c>
      <c r="B6998" s="46" t="s">
        <v>14292</v>
      </c>
    </row>
    <row r="6999" spans="1:2">
      <c r="A6999" s="46" t="s">
        <v>14293</v>
      </c>
      <c r="B6999" s="46" t="s">
        <v>14294</v>
      </c>
    </row>
    <row r="7000" spans="1:2">
      <c r="A7000" s="46" t="s">
        <v>14295</v>
      </c>
      <c r="B7000" s="46" t="s">
        <v>14296</v>
      </c>
    </row>
    <row r="7001" spans="1:2">
      <c r="A7001" s="46" t="s">
        <v>14297</v>
      </c>
      <c r="B7001" s="46" t="s">
        <v>14298</v>
      </c>
    </row>
    <row r="7002" spans="1:2">
      <c r="A7002" s="46" t="s">
        <v>14299</v>
      </c>
      <c r="B7002" s="46" t="s">
        <v>14300</v>
      </c>
    </row>
    <row r="7003" spans="1:2">
      <c r="A7003" s="46" t="s">
        <v>14301</v>
      </c>
      <c r="B7003" s="46" t="s">
        <v>14302</v>
      </c>
    </row>
    <row r="7004" spans="1:2">
      <c r="A7004" s="46" t="s">
        <v>14303</v>
      </c>
      <c r="B7004" s="46" t="s">
        <v>14304</v>
      </c>
    </row>
    <row r="7005" spans="1:2">
      <c r="A7005" s="46" t="s">
        <v>14305</v>
      </c>
      <c r="B7005" s="46" t="s">
        <v>14306</v>
      </c>
    </row>
    <row r="7006" spans="1:2">
      <c r="A7006" s="46" t="s">
        <v>14307</v>
      </c>
      <c r="B7006" s="46" t="s">
        <v>14308</v>
      </c>
    </row>
    <row r="7007" spans="1:2">
      <c r="A7007" s="46" t="s">
        <v>14309</v>
      </c>
      <c r="B7007" s="46" t="s">
        <v>14310</v>
      </c>
    </row>
    <row r="7008" spans="1:2">
      <c r="A7008" s="46" t="s">
        <v>14311</v>
      </c>
      <c r="B7008" s="46" t="s">
        <v>14312</v>
      </c>
    </row>
    <row r="7009" spans="1:2">
      <c r="A7009" s="46" t="s">
        <v>14313</v>
      </c>
      <c r="B7009" s="46" t="s">
        <v>14314</v>
      </c>
    </row>
    <row r="7010" spans="1:2">
      <c r="A7010" s="46" t="s">
        <v>14315</v>
      </c>
      <c r="B7010" s="46" t="s">
        <v>14316</v>
      </c>
    </row>
    <row r="7011" spans="1:2">
      <c r="A7011" s="46" t="s">
        <v>14317</v>
      </c>
      <c r="B7011" s="46" t="s">
        <v>14318</v>
      </c>
    </row>
    <row r="7012" spans="1:2">
      <c r="A7012" s="46" t="s">
        <v>14319</v>
      </c>
      <c r="B7012" s="46" t="s">
        <v>14320</v>
      </c>
    </row>
    <row r="7013" spans="1:2">
      <c r="A7013" s="46" t="s">
        <v>14321</v>
      </c>
      <c r="B7013" s="46" t="s">
        <v>14322</v>
      </c>
    </row>
    <row r="7014" spans="1:2">
      <c r="A7014" s="46" t="s">
        <v>14323</v>
      </c>
      <c r="B7014" s="46" t="s">
        <v>14324</v>
      </c>
    </row>
    <row r="7015" spans="1:2">
      <c r="A7015" s="46" t="s">
        <v>14325</v>
      </c>
      <c r="B7015" s="46" t="s">
        <v>14326</v>
      </c>
    </row>
    <row r="7016" spans="1:2">
      <c r="A7016" s="46" t="s">
        <v>14327</v>
      </c>
      <c r="B7016" s="46" t="s">
        <v>14328</v>
      </c>
    </row>
    <row r="7017" spans="1:2">
      <c r="A7017" s="46" t="s">
        <v>14329</v>
      </c>
      <c r="B7017" s="46" t="s">
        <v>14330</v>
      </c>
    </row>
    <row r="7018" spans="1:2">
      <c r="A7018" s="46" t="s">
        <v>14331</v>
      </c>
      <c r="B7018" s="46" t="s">
        <v>14332</v>
      </c>
    </row>
    <row r="7019" spans="1:2">
      <c r="A7019" s="46" t="s">
        <v>14333</v>
      </c>
      <c r="B7019" s="46" t="s">
        <v>14334</v>
      </c>
    </row>
    <row r="7020" spans="1:2">
      <c r="A7020" s="46" t="s">
        <v>14335</v>
      </c>
      <c r="B7020" s="46" t="s">
        <v>14336</v>
      </c>
    </row>
    <row r="7021" spans="1:2">
      <c r="A7021" s="46" t="s">
        <v>14337</v>
      </c>
      <c r="B7021" s="46" t="s">
        <v>14338</v>
      </c>
    </row>
    <row r="7022" spans="1:2">
      <c r="A7022" s="46" t="s">
        <v>14339</v>
      </c>
      <c r="B7022" s="46" t="s">
        <v>14340</v>
      </c>
    </row>
    <row r="7023" spans="1:2">
      <c r="A7023" s="46" t="s">
        <v>14341</v>
      </c>
      <c r="B7023" s="46" t="s">
        <v>14342</v>
      </c>
    </row>
    <row r="7024" spans="1:2">
      <c r="A7024" s="46" t="s">
        <v>14343</v>
      </c>
      <c r="B7024" s="46" t="s">
        <v>14344</v>
      </c>
    </row>
    <row r="7025" spans="1:2">
      <c r="A7025" s="46" t="s">
        <v>14345</v>
      </c>
      <c r="B7025" s="46" t="s">
        <v>14346</v>
      </c>
    </row>
    <row r="7026" spans="1:2">
      <c r="A7026" s="46" t="s">
        <v>14347</v>
      </c>
      <c r="B7026" s="46" t="s">
        <v>14348</v>
      </c>
    </row>
    <row r="7027" spans="1:2">
      <c r="A7027" s="46" t="s">
        <v>14349</v>
      </c>
      <c r="B7027" s="46" t="s">
        <v>14350</v>
      </c>
    </row>
    <row r="7028" spans="1:2">
      <c r="A7028" s="46" t="s">
        <v>14351</v>
      </c>
      <c r="B7028" s="46" t="s">
        <v>14352</v>
      </c>
    </row>
    <row r="7029" spans="1:2">
      <c r="A7029" s="46" t="s">
        <v>14353</v>
      </c>
      <c r="B7029" s="46" t="s">
        <v>14354</v>
      </c>
    </row>
    <row r="7030" spans="1:2">
      <c r="A7030" s="46" t="s">
        <v>14355</v>
      </c>
      <c r="B7030" s="46" t="s">
        <v>14356</v>
      </c>
    </row>
    <row r="7031" spans="1:2">
      <c r="A7031" s="46" t="s">
        <v>14357</v>
      </c>
      <c r="B7031" s="46" t="s">
        <v>14358</v>
      </c>
    </row>
    <row r="7032" spans="1:2">
      <c r="A7032" s="46" t="s">
        <v>14359</v>
      </c>
      <c r="B7032" s="46" t="s">
        <v>14360</v>
      </c>
    </row>
    <row r="7033" spans="1:2">
      <c r="A7033" s="46" t="s">
        <v>14361</v>
      </c>
      <c r="B7033" s="46" t="s">
        <v>14362</v>
      </c>
    </row>
    <row r="7034" spans="1:2">
      <c r="A7034" s="46" t="s">
        <v>14363</v>
      </c>
      <c r="B7034" s="46" t="s">
        <v>14364</v>
      </c>
    </row>
    <row r="7035" spans="1:2">
      <c r="A7035" s="46" t="s">
        <v>14365</v>
      </c>
      <c r="B7035" s="46" t="s">
        <v>14366</v>
      </c>
    </row>
    <row r="7036" spans="1:2">
      <c r="A7036" s="46" t="s">
        <v>14367</v>
      </c>
      <c r="B7036" s="46" t="s">
        <v>14368</v>
      </c>
    </row>
    <row r="7037" spans="1:2">
      <c r="A7037" s="46" t="s">
        <v>14369</v>
      </c>
      <c r="B7037" s="46" t="s">
        <v>14370</v>
      </c>
    </row>
    <row r="7038" spans="1:2">
      <c r="A7038" s="46" t="s">
        <v>14371</v>
      </c>
      <c r="B7038" s="46" t="s">
        <v>14372</v>
      </c>
    </row>
    <row r="7039" spans="1:2">
      <c r="A7039" s="46" t="s">
        <v>14373</v>
      </c>
      <c r="B7039" s="46" t="s">
        <v>14374</v>
      </c>
    </row>
    <row r="7040" spans="1:2">
      <c r="A7040" s="46" t="s">
        <v>14375</v>
      </c>
      <c r="B7040" s="46" t="s">
        <v>14376</v>
      </c>
    </row>
    <row r="7041" spans="1:2">
      <c r="A7041" s="46" t="s">
        <v>14377</v>
      </c>
      <c r="B7041" s="46" t="s">
        <v>14378</v>
      </c>
    </row>
    <row r="7042" spans="1:2">
      <c r="A7042" s="46" t="s">
        <v>14379</v>
      </c>
      <c r="B7042" s="46" t="s">
        <v>14380</v>
      </c>
    </row>
    <row r="7043" spans="1:2">
      <c r="A7043" s="46" t="s">
        <v>14381</v>
      </c>
      <c r="B7043" s="46" t="s">
        <v>14382</v>
      </c>
    </row>
    <row r="7044" spans="1:2">
      <c r="A7044" s="46" t="s">
        <v>14383</v>
      </c>
      <c r="B7044" s="46" t="s">
        <v>14384</v>
      </c>
    </row>
    <row r="7045" spans="1:2">
      <c r="A7045" s="46" t="s">
        <v>14385</v>
      </c>
      <c r="B7045" s="46" t="s">
        <v>14386</v>
      </c>
    </row>
    <row r="7046" spans="1:2">
      <c r="A7046" s="46" t="s">
        <v>14387</v>
      </c>
      <c r="B7046" s="46" t="s">
        <v>14388</v>
      </c>
    </row>
    <row r="7047" spans="1:2">
      <c r="A7047" s="46" t="s">
        <v>14389</v>
      </c>
      <c r="B7047" s="46" t="s">
        <v>14390</v>
      </c>
    </row>
    <row r="7048" spans="1:2">
      <c r="A7048" s="46" t="s">
        <v>14391</v>
      </c>
      <c r="B7048" s="46" t="s">
        <v>14392</v>
      </c>
    </row>
    <row r="7049" spans="1:2">
      <c r="A7049" s="46" t="s">
        <v>14393</v>
      </c>
      <c r="B7049" s="46" t="s">
        <v>14394</v>
      </c>
    </row>
    <row r="7050" spans="1:2">
      <c r="A7050" s="46" t="s">
        <v>14395</v>
      </c>
      <c r="B7050" s="46" t="s">
        <v>14396</v>
      </c>
    </row>
    <row r="7051" spans="1:2">
      <c r="A7051" s="46" t="s">
        <v>14397</v>
      </c>
      <c r="B7051" s="46" t="s">
        <v>14398</v>
      </c>
    </row>
    <row r="7052" spans="1:2">
      <c r="A7052" s="46" t="s">
        <v>14399</v>
      </c>
      <c r="B7052" s="46" t="s">
        <v>14400</v>
      </c>
    </row>
    <row r="7053" spans="1:2">
      <c r="A7053" s="46" t="s">
        <v>14401</v>
      </c>
      <c r="B7053" s="46" t="s">
        <v>14402</v>
      </c>
    </row>
    <row r="7054" spans="1:2">
      <c r="A7054" s="46" t="s">
        <v>14403</v>
      </c>
      <c r="B7054" s="46" t="s">
        <v>14404</v>
      </c>
    </row>
    <row r="7055" spans="1:2">
      <c r="A7055" s="46" t="s">
        <v>14405</v>
      </c>
      <c r="B7055" s="46" t="s">
        <v>14406</v>
      </c>
    </row>
    <row r="7056" spans="1:2">
      <c r="A7056" s="46" t="s">
        <v>14407</v>
      </c>
      <c r="B7056" s="46" t="s">
        <v>14408</v>
      </c>
    </row>
    <row r="7057" spans="1:2">
      <c r="A7057" s="46" t="s">
        <v>14409</v>
      </c>
      <c r="B7057" s="46" t="s">
        <v>14410</v>
      </c>
    </row>
    <row r="7058" spans="1:2">
      <c r="A7058" s="46" t="s">
        <v>14411</v>
      </c>
      <c r="B7058" s="46" t="s">
        <v>14412</v>
      </c>
    </row>
    <row r="7059" spans="1:2">
      <c r="A7059" s="46" t="s">
        <v>14413</v>
      </c>
      <c r="B7059" s="46" t="s">
        <v>14414</v>
      </c>
    </row>
    <row r="7060" spans="1:2">
      <c r="A7060" s="46" t="s">
        <v>14415</v>
      </c>
      <c r="B7060" s="46" t="s">
        <v>14416</v>
      </c>
    </row>
    <row r="7061" spans="1:2">
      <c r="A7061" s="46" t="s">
        <v>14417</v>
      </c>
      <c r="B7061" s="46" t="s">
        <v>14418</v>
      </c>
    </row>
    <row r="7062" spans="1:2">
      <c r="A7062" s="46" t="s">
        <v>14419</v>
      </c>
      <c r="B7062" s="46" t="s">
        <v>14420</v>
      </c>
    </row>
    <row r="7063" spans="1:2">
      <c r="A7063" s="46" t="s">
        <v>14421</v>
      </c>
      <c r="B7063" s="46" t="s">
        <v>14422</v>
      </c>
    </row>
    <row r="7064" spans="1:2">
      <c r="A7064" s="46" t="s">
        <v>14423</v>
      </c>
      <c r="B7064" s="46" t="s">
        <v>14424</v>
      </c>
    </row>
    <row r="7065" spans="1:2">
      <c r="A7065" s="46" t="s">
        <v>14425</v>
      </c>
      <c r="B7065" s="46" t="s">
        <v>14426</v>
      </c>
    </row>
    <row r="7066" spans="1:2">
      <c r="A7066" s="46" t="s">
        <v>14427</v>
      </c>
      <c r="B7066" s="46" t="s">
        <v>14428</v>
      </c>
    </row>
    <row r="7067" spans="1:2">
      <c r="A7067" s="46" t="s">
        <v>14429</v>
      </c>
      <c r="B7067" s="46" t="s">
        <v>14430</v>
      </c>
    </row>
    <row r="7068" spans="1:2">
      <c r="A7068" s="46" t="s">
        <v>14431</v>
      </c>
      <c r="B7068" s="46" t="s">
        <v>14432</v>
      </c>
    </row>
    <row r="7069" spans="1:2">
      <c r="A7069" s="46" t="s">
        <v>14433</v>
      </c>
      <c r="B7069" s="46" t="s">
        <v>14434</v>
      </c>
    </row>
    <row r="7070" spans="1:2">
      <c r="A7070" s="46" t="s">
        <v>14435</v>
      </c>
      <c r="B7070" s="46" t="s">
        <v>14436</v>
      </c>
    </row>
    <row r="7071" spans="1:2">
      <c r="A7071" s="46" t="s">
        <v>14437</v>
      </c>
      <c r="B7071" s="46" t="s">
        <v>14438</v>
      </c>
    </row>
    <row r="7072" spans="1:2">
      <c r="A7072" s="46" t="s">
        <v>14439</v>
      </c>
      <c r="B7072" s="46" t="s">
        <v>14440</v>
      </c>
    </row>
    <row r="7073" spans="1:2">
      <c r="A7073" s="46" t="s">
        <v>14441</v>
      </c>
      <c r="B7073" s="46" t="s">
        <v>14442</v>
      </c>
    </row>
    <row r="7074" spans="1:2">
      <c r="A7074" s="46" t="s">
        <v>14443</v>
      </c>
      <c r="B7074" s="46" t="s">
        <v>14444</v>
      </c>
    </row>
    <row r="7075" spans="1:2">
      <c r="A7075" s="46" t="s">
        <v>14445</v>
      </c>
      <c r="B7075" s="46" t="s">
        <v>14446</v>
      </c>
    </row>
    <row r="7076" spans="1:2">
      <c r="A7076" s="46" t="s">
        <v>14447</v>
      </c>
      <c r="B7076" s="46" t="s">
        <v>14448</v>
      </c>
    </row>
    <row r="7077" spans="1:2">
      <c r="A7077" s="46" t="s">
        <v>14449</v>
      </c>
      <c r="B7077" s="46" t="s">
        <v>14450</v>
      </c>
    </row>
    <row r="7078" spans="1:2">
      <c r="A7078" s="46" t="s">
        <v>14451</v>
      </c>
      <c r="B7078" s="46" t="s">
        <v>14452</v>
      </c>
    </row>
    <row r="7079" spans="1:2">
      <c r="A7079" s="46" t="s">
        <v>14453</v>
      </c>
      <c r="B7079" s="46" t="s">
        <v>14454</v>
      </c>
    </row>
    <row r="7080" spans="1:2">
      <c r="A7080" s="46" t="s">
        <v>14455</v>
      </c>
      <c r="B7080" s="46" t="s">
        <v>14456</v>
      </c>
    </row>
    <row r="7081" spans="1:2">
      <c r="A7081" s="46" t="s">
        <v>14457</v>
      </c>
      <c r="B7081" s="46" t="s">
        <v>14458</v>
      </c>
    </row>
    <row r="7082" spans="1:2">
      <c r="A7082" s="46" t="s">
        <v>14459</v>
      </c>
      <c r="B7082" s="46" t="s">
        <v>14460</v>
      </c>
    </row>
    <row r="7083" spans="1:2">
      <c r="A7083" s="46" t="s">
        <v>14461</v>
      </c>
      <c r="B7083" s="46" t="s">
        <v>14462</v>
      </c>
    </row>
    <row r="7084" spans="1:2">
      <c r="A7084" s="46" t="s">
        <v>14463</v>
      </c>
      <c r="B7084" s="46" t="s">
        <v>14464</v>
      </c>
    </row>
    <row r="7085" spans="1:2">
      <c r="A7085" s="46" t="s">
        <v>14465</v>
      </c>
      <c r="B7085" s="46" t="s">
        <v>14466</v>
      </c>
    </row>
    <row r="7086" spans="1:2">
      <c r="A7086" s="46" t="s">
        <v>14467</v>
      </c>
      <c r="B7086" s="46" t="s">
        <v>14468</v>
      </c>
    </row>
    <row r="7087" spans="1:2">
      <c r="A7087" s="46" t="s">
        <v>14469</v>
      </c>
      <c r="B7087" s="46" t="s">
        <v>14470</v>
      </c>
    </row>
    <row r="7088" spans="1:2">
      <c r="A7088" s="46" t="s">
        <v>14471</v>
      </c>
      <c r="B7088" s="46" t="s">
        <v>14472</v>
      </c>
    </row>
    <row r="7089" spans="1:2">
      <c r="A7089" s="46" t="s">
        <v>14473</v>
      </c>
      <c r="B7089" s="46" t="s">
        <v>14474</v>
      </c>
    </row>
    <row r="7090" spans="1:2">
      <c r="A7090" s="46" t="s">
        <v>14475</v>
      </c>
      <c r="B7090" s="46" t="s">
        <v>14476</v>
      </c>
    </row>
    <row r="7091" spans="1:2">
      <c r="A7091" s="46" t="s">
        <v>14477</v>
      </c>
      <c r="B7091" s="46" t="s">
        <v>14478</v>
      </c>
    </row>
    <row r="7092" spans="1:2">
      <c r="A7092" s="46" t="s">
        <v>14479</v>
      </c>
      <c r="B7092" s="46" t="s">
        <v>14480</v>
      </c>
    </row>
    <row r="7093" spans="1:2">
      <c r="A7093" s="46" t="s">
        <v>14481</v>
      </c>
      <c r="B7093" s="46" t="s">
        <v>14482</v>
      </c>
    </row>
    <row r="7094" spans="1:2">
      <c r="A7094" s="46" t="s">
        <v>14483</v>
      </c>
      <c r="B7094" s="46" t="s">
        <v>14484</v>
      </c>
    </row>
    <row r="7095" spans="1:2">
      <c r="A7095" s="46" t="s">
        <v>14485</v>
      </c>
      <c r="B7095" s="46" t="s">
        <v>14486</v>
      </c>
    </row>
    <row r="7096" spans="1:2">
      <c r="A7096" s="46" t="s">
        <v>14487</v>
      </c>
      <c r="B7096" s="46" t="s">
        <v>14488</v>
      </c>
    </row>
    <row r="7097" spans="1:2">
      <c r="A7097" s="46" t="s">
        <v>14489</v>
      </c>
      <c r="B7097" s="46" t="s">
        <v>14490</v>
      </c>
    </row>
    <row r="7098" spans="1:2">
      <c r="A7098" s="46" t="s">
        <v>14491</v>
      </c>
      <c r="B7098" s="46" t="s">
        <v>14492</v>
      </c>
    </row>
    <row r="7099" spans="1:2">
      <c r="A7099" s="46" t="s">
        <v>14493</v>
      </c>
      <c r="B7099" s="46" t="s">
        <v>14494</v>
      </c>
    </row>
    <row r="7100" spans="1:2">
      <c r="A7100" s="46" t="s">
        <v>14495</v>
      </c>
      <c r="B7100" s="46" t="s">
        <v>14496</v>
      </c>
    </row>
    <row r="7101" spans="1:2">
      <c r="A7101" s="46" t="s">
        <v>14497</v>
      </c>
      <c r="B7101" s="46" t="s">
        <v>14498</v>
      </c>
    </row>
    <row r="7102" spans="1:2">
      <c r="A7102" s="46" t="s">
        <v>14499</v>
      </c>
      <c r="B7102" s="46" t="s">
        <v>14500</v>
      </c>
    </row>
    <row r="7103" spans="1:2">
      <c r="A7103" s="46" t="s">
        <v>14501</v>
      </c>
      <c r="B7103" s="46" t="s">
        <v>14502</v>
      </c>
    </row>
    <row r="7104" spans="1:2">
      <c r="A7104" s="46" t="s">
        <v>14503</v>
      </c>
      <c r="B7104" s="46" t="s">
        <v>14504</v>
      </c>
    </row>
    <row r="7105" spans="1:2">
      <c r="A7105" s="46" t="s">
        <v>14505</v>
      </c>
      <c r="B7105" s="46" t="s">
        <v>14506</v>
      </c>
    </row>
    <row r="7106" spans="1:2">
      <c r="A7106" s="46" t="s">
        <v>14507</v>
      </c>
      <c r="B7106" s="46" t="s">
        <v>14508</v>
      </c>
    </row>
    <row r="7107" spans="1:2">
      <c r="A7107" s="46" t="s">
        <v>14509</v>
      </c>
      <c r="B7107" s="46" t="s">
        <v>14510</v>
      </c>
    </row>
    <row r="7108" spans="1:2">
      <c r="A7108" s="46" t="s">
        <v>14511</v>
      </c>
      <c r="B7108" s="46" t="s">
        <v>14512</v>
      </c>
    </row>
    <row r="7109" spans="1:2">
      <c r="A7109" s="46" t="s">
        <v>14513</v>
      </c>
      <c r="B7109" s="46" t="s">
        <v>14514</v>
      </c>
    </row>
    <row r="7110" spans="1:2">
      <c r="A7110" s="46" t="s">
        <v>14515</v>
      </c>
      <c r="B7110" s="46" t="s">
        <v>14516</v>
      </c>
    </row>
    <row r="7111" spans="1:2">
      <c r="A7111" s="46" t="s">
        <v>14517</v>
      </c>
      <c r="B7111" s="46" t="s">
        <v>14518</v>
      </c>
    </row>
    <row r="7112" spans="1:2">
      <c r="A7112" s="46" t="s">
        <v>14519</v>
      </c>
      <c r="B7112" s="46" t="s">
        <v>14520</v>
      </c>
    </row>
    <row r="7113" spans="1:2">
      <c r="A7113" s="46" t="s">
        <v>14521</v>
      </c>
      <c r="B7113" s="46" t="s">
        <v>14522</v>
      </c>
    </row>
    <row r="7114" spans="1:2">
      <c r="A7114" s="46" t="s">
        <v>14523</v>
      </c>
      <c r="B7114" s="46" t="s">
        <v>14524</v>
      </c>
    </row>
    <row r="7115" spans="1:2">
      <c r="A7115" s="46" t="s">
        <v>14525</v>
      </c>
      <c r="B7115" s="46" t="s">
        <v>14526</v>
      </c>
    </row>
    <row r="7116" spans="1:2">
      <c r="A7116" s="46" t="s">
        <v>14527</v>
      </c>
      <c r="B7116" s="46" t="s">
        <v>14528</v>
      </c>
    </row>
    <row r="7117" spans="1:2">
      <c r="A7117" s="46" t="s">
        <v>14529</v>
      </c>
      <c r="B7117" s="46" t="s">
        <v>14530</v>
      </c>
    </row>
    <row r="7118" spans="1:2">
      <c r="A7118" s="46" t="s">
        <v>14531</v>
      </c>
      <c r="B7118" s="46" t="s">
        <v>14532</v>
      </c>
    </row>
    <row r="7119" spans="1:2">
      <c r="A7119" s="46" t="s">
        <v>14533</v>
      </c>
      <c r="B7119" s="46" t="s">
        <v>14534</v>
      </c>
    </row>
    <row r="7120" spans="1:2">
      <c r="A7120" s="46" t="s">
        <v>14535</v>
      </c>
      <c r="B7120" s="46" t="s">
        <v>14536</v>
      </c>
    </row>
    <row r="7121" spans="1:2">
      <c r="A7121" s="46" t="s">
        <v>14537</v>
      </c>
      <c r="B7121" s="46" t="s">
        <v>14538</v>
      </c>
    </row>
    <row r="7122" spans="1:2">
      <c r="A7122" s="46" t="s">
        <v>14539</v>
      </c>
      <c r="B7122" s="46" t="s">
        <v>14540</v>
      </c>
    </row>
    <row r="7123" spans="1:2">
      <c r="A7123" s="46" t="s">
        <v>14541</v>
      </c>
      <c r="B7123" s="46" t="s">
        <v>14542</v>
      </c>
    </row>
    <row r="7124" spans="1:2">
      <c r="A7124" s="46" t="s">
        <v>14543</v>
      </c>
      <c r="B7124" s="46" t="s">
        <v>14544</v>
      </c>
    </row>
    <row r="7125" spans="1:2">
      <c r="A7125" s="46" t="s">
        <v>14545</v>
      </c>
      <c r="B7125" s="46" t="s">
        <v>14546</v>
      </c>
    </row>
    <row r="7126" spans="1:2">
      <c r="A7126" s="46" t="s">
        <v>14547</v>
      </c>
      <c r="B7126" s="46" t="s">
        <v>14548</v>
      </c>
    </row>
    <row r="7127" spans="1:2">
      <c r="A7127" s="46" t="s">
        <v>14549</v>
      </c>
      <c r="B7127" s="46" t="s">
        <v>14550</v>
      </c>
    </row>
    <row r="7128" spans="1:2">
      <c r="A7128" s="46" t="s">
        <v>14551</v>
      </c>
      <c r="B7128" s="46" t="s">
        <v>14552</v>
      </c>
    </row>
    <row r="7129" spans="1:2">
      <c r="A7129" s="46" t="s">
        <v>14553</v>
      </c>
      <c r="B7129" s="46" t="s">
        <v>14554</v>
      </c>
    </row>
    <row r="7130" spans="1:2">
      <c r="A7130" s="46" t="s">
        <v>14555</v>
      </c>
      <c r="B7130" s="46" t="s">
        <v>14556</v>
      </c>
    </row>
    <row r="7131" spans="1:2">
      <c r="A7131" s="46" t="s">
        <v>14557</v>
      </c>
      <c r="B7131" s="46" t="s">
        <v>14558</v>
      </c>
    </row>
    <row r="7132" spans="1:2">
      <c r="A7132" s="46" t="s">
        <v>14559</v>
      </c>
      <c r="B7132" s="46" t="s">
        <v>14560</v>
      </c>
    </row>
    <row r="7133" spans="1:2">
      <c r="A7133" s="46" t="s">
        <v>14561</v>
      </c>
      <c r="B7133" s="46" t="s">
        <v>14562</v>
      </c>
    </row>
    <row r="7134" spans="1:2">
      <c r="A7134" s="46" t="s">
        <v>14563</v>
      </c>
      <c r="B7134" s="46" t="s">
        <v>14564</v>
      </c>
    </row>
    <row r="7135" spans="1:2">
      <c r="A7135" s="46" t="s">
        <v>14565</v>
      </c>
      <c r="B7135" s="46" t="s">
        <v>14566</v>
      </c>
    </row>
    <row r="7136" spans="1:2">
      <c r="A7136" s="46" t="s">
        <v>14567</v>
      </c>
      <c r="B7136" s="46" t="s">
        <v>14568</v>
      </c>
    </row>
    <row r="7137" spans="1:2">
      <c r="A7137" s="46" t="s">
        <v>14569</v>
      </c>
      <c r="B7137" s="46" t="s">
        <v>14570</v>
      </c>
    </row>
    <row r="7138" spans="1:2">
      <c r="A7138" s="46" t="s">
        <v>14571</v>
      </c>
      <c r="B7138" s="46" t="s">
        <v>14572</v>
      </c>
    </row>
    <row r="7139" spans="1:2">
      <c r="A7139" s="46" t="s">
        <v>14573</v>
      </c>
      <c r="B7139" s="46" t="s">
        <v>14574</v>
      </c>
    </row>
    <row r="7140" spans="1:2">
      <c r="A7140" s="46" t="s">
        <v>14575</v>
      </c>
      <c r="B7140" s="46" t="s">
        <v>14576</v>
      </c>
    </row>
    <row r="7141" spans="1:2">
      <c r="A7141" s="46" t="s">
        <v>14577</v>
      </c>
      <c r="B7141" s="46" t="s">
        <v>14578</v>
      </c>
    </row>
    <row r="7142" spans="1:2">
      <c r="A7142" s="46" t="s">
        <v>14579</v>
      </c>
      <c r="B7142" s="46" t="s">
        <v>14580</v>
      </c>
    </row>
    <row r="7143" spans="1:2">
      <c r="A7143" s="46" t="s">
        <v>14581</v>
      </c>
      <c r="B7143" s="46" t="s">
        <v>14582</v>
      </c>
    </row>
    <row r="7144" spans="1:2">
      <c r="A7144" s="46" t="s">
        <v>14583</v>
      </c>
      <c r="B7144" s="46" t="s">
        <v>14584</v>
      </c>
    </row>
    <row r="7145" spans="1:2">
      <c r="A7145" s="46" t="s">
        <v>14585</v>
      </c>
      <c r="B7145" s="46" t="s">
        <v>14586</v>
      </c>
    </row>
    <row r="7146" spans="1:2">
      <c r="A7146" s="46" t="s">
        <v>14587</v>
      </c>
      <c r="B7146" s="46" t="s">
        <v>14588</v>
      </c>
    </row>
    <row r="7147" spans="1:2">
      <c r="A7147" s="46" t="s">
        <v>14589</v>
      </c>
      <c r="B7147" s="46" t="s">
        <v>14590</v>
      </c>
    </row>
    <row r="7148" spans="1:2">
      <c r="A7148" s="46" t="s">
        <v>14591</v>
      </c>
      <c r="B7148" s="46" t="s">
        <v>14592</v>
      </c>
    </row>
    <row r="7149" spans="1:2">
      <c r="A7149" s="46" t="s">
        <v>14593</v>
      </c>
      <c r="B7149" s="46" t="s">
        <v>14594</v>
      </c>
    </row>
    <row r="7150" spans="1:2">
      <c r="A7150" s="46" t="s">
        <v>14595</v>
      </c>
      <c r="B7150" s="46" t="s">
        <v>14596</v>
      </c>
    </row>
    <row r="7151" spans="1:2">
      <c r="A7151" s="46" t="s">
        <v>14597</v>
      </c>
      <c r="B7151" s="46" t="s">
        <v>14598</v>
      </c>
    </row>
    <row r="7152" spans="1:2">
      <c r="A7152" s="46" t="s">
        <v>14599</v>
      </c>
      <c r="B7152" s="46" t="s">
        <v>14600</v>
      </c>
    </row>
    <row r="7153" spans="1:2">
      <c r="A7153" s="46" t="s">
        <v>14601</v>
      </c>
      <c r="B7153" s="46" t="s">
        <v>14602</v>
      </c>
    </row>
    <row r="7154" spans="1:2">
      <c r="A7154" s="46" t="s">
        <v>14603</v>
      </c>
      <c r="B7154" s="46" t="s">
        <v>14604</v>
      </c>
    </row>
    <row r="7155" spans="1:2">
      <c r="A7155" s="46" t="s">
        <v>14605</v>
      </c>
      <c r="B7155" s="46" t="s">
        <v>14606</v>
      </c>
    </row>
    <row r="7156" spans="1:2">
      <c r="A7156" s="46" t="s">
        <v>14607</v>
      </c>
      <c r="B7156" s="46" t="s">
        <v>14608</v>
      </c>
    </row>
    <row r="7157" spans="1:2">
      <c r="A7157" s="46" t="s">
        <v>14609</v>
      </c>
      <c r="B7157" s="46" t="s">
        <v>14610</v>
      </c>
    </row>
    <row r="7158" spans="1:2">
      <c r="A7158" s="46" t="s">
        <v>14611</v>
      </c>
      <c r="B7158" s="46" t="s">
        <v>14612</v>
      </c>
    </row>
    <row r="7159" spans="1:2">
      <c r="A7159" s="46" t="s">
        <v>14613</v>
      </c>
      <c r="B7159" s="46" t="s">
        <v>14614</v>
      </c>
    </row>
    <row r="7160" spans="1:2">
      <c r="A7160" s="46" t="s">
        <v>14615</v>
      </c>
      <c r="B7160" s="46" t="s">
        <v>14616</v>
      </c>
    </row>
    <row r="7161" spans="1:2">
      <c r="A7161" s="46" t="s">
        <v>14617</v>
      </c>
      <c r="B7161" s="46" t="s">
        <v>14618</v>
      </c>
    </row>
    <row r="7162" spans="1:2">
      <c r="A7162" s="46" t="s">
        <v>14619</v>
      </c>
      <c r="B7162" s="46" t="s">
        <v>14620</v>
      </c>
    </row>
    <row r="7163" spans="1:2">
      <c r="A7163" s="46" t="s">
        <v>14621</v>
      </c>
      <c r="B7163" s="46" t="s">
        <v>14622</v>
      </c>
    </row>
    <row r="7164" spans="1:2">
      <c r="A7164" s="46" t="s">
        <v>14623</v>
      </c>
      <c r="B7164" s="46" t="s">
        <v>14624</v>
      </c>
    </row>
    <row r="7165" spans="1:2">
      <c r="A7165" s="46" t="s">
        <v>14625</v>
      </c>
      <c r="B7165" s="46" t="s">
        <v>14626</v>
      </c>
    </row>
    <row r="7166" spans="1:2">
      <c r="A7166" s="46" t="s">
        <v>14627</v>
      </c>
      <c r="B7166" s="46" t="s">
        <v>14628</v>
      </c>
    </row>
    <row r="7167" spans="1:2">
      <c r="A7167" s="46" t="s">
        <v>14629</v>
      </c>
      <c r="B7167" s="46" t="s">
        <v>14630</v>
      </c>
    </row>
    <row r="7168" spans="1:2">
      <c r="A7168" s="46" t="s">
        <v>14631</v>
      </c>
      <c r="B7168" s="46" t="s">
        <v>14632</v>
      </c>
    </row>
    <row r="7169" spans="1:2">
      <c r="A7169" s="46" t="s">
        <v>14633</v>
      </c>
      <c r="B7169" s="46" t="s">
        <v>14634</v>
      </c>
    </row>
    <row r="7170" spans="1:2">
      <c r="A7170" s="46" t="s">
        <v>14635</v>
      </c>
      <c r="B7170" s="46" t="s">
        <v>14636</v>
      </c>
    </row>
    <row r="7171" spans="1:2">
      <c r="A7171" s="46" t="s">
        <v>14637</v>
      </c>
      <c r="B7171" s="46" t="s">
        <v>14638</v>
      </c>
    </row>
    <row r="7172" spans="1:2">
      <c r="A7172" s="46" t="s">
        <v>14639</v>
      </c>
      <c r="B7172" s="46" t="s">
        <v>14640</v>
      </c>
    </row>
    <row r="7173" spans="1:2">
      <c r="A7173" s="46" t="s">
        <v>14641</v>
      </c>
      <c r="B7173" s="46" t="s">
        <v>14642</v>
      </c>
    </row>
    <row r="7174" spans="1:2">
      <c r="A7174" s="46" t="s">
        <v>14643</v>
      </c>
      <c r="B7174" s="46" t="s">
        <v>14644</v>
      </c>
    </row>
    <row r="7175" spans="1:2">
      <c r="A7175" s="46" t="s">
        <v>14645</v>
      </c>
      <c r="B7175" s="46" t="s">
        <v>14646</v>
      </c>
    </row>
    <row r="7176" spans="1:2">
      <c r="A7176" s="46" t="s">
        <v>14647</v>
      </c>
      <c r="B7176" s="46" t="s">
        <v>14648</v>
      </c>
    </row>
    <row r="7177" spans="1:2">
      <c r="A7177" s="46" t="s">
        <v>14649</v>
      </c>
      <c r="B7177" s="46" t="s">
        <v>14650</v>
      </c>
    </row>
    <row r="7178" spans="1:2">
      <c r="A7178" s="46" t="s">
        <v>14651</v>
      </c>
      <c r="B7178" s="46" t="s">
        <v>14652</v>
      </c>
    </row>
    <row r="7179" spans="1:2">
      <c r="A7179" s="46" t="s">
        <v>14653</v>
      </c>
      <c r="B7179" s="46" t="s">
        <v>14654</v>
      </c>
    </row>
    <row r="7180" spans="1:2">
      <c r="A7180" s="46" t="s">
        <v>14655</v>
      </c>
      <c r="B7180" s="46" t="s">
        <v>14656</v>
      </c>
    </row>
    <row r="7181" spans="1:2">
      <c r="A7181" s="46" t="s">
        <v>14657</v>
      </c>
      <c r="B7181" s="46" t="s">
        <v>14658</v>
      </c>
    </row>
    <row r="7182" spans="1:2">
      <c r="A7182" s="46" t="s">
        <v>14659</v>
      </c>
      <c r="B7182" s="46" t="s">
        <v>14660</v>
      </c>
    </row>
    <row r="7183" spans="1:2">
      <c r="A7183" s="46" t="s">
        <v>14661</v>
      </c>
      <c r="B7183" s="46" t="s">
        <v>14662</v>
      </c>
    </row>
    <row r="7184" spans="1:2">
      <c r="A7184" s="46" t="s">
        <v>14663</v>
      </c>
      <c r="B7184" s="46" t="s">
        <v>14664</v>
      </c>
    </row>
    <row r="7185" spans="1:2">
      <c r="A7185" s="46" t="s">
        <v>14665</v>
      </c>
      <c r="B7185" s="46" t="s">
        <v>14666</v>
      </c>
    </row>
    <row r="7186" spans="1:2">
      <c r="A7186" s="46" t="s">
        <v>14667</v>
      </c>
      <c r="B7186" s="46" t="s">
        <v>14668</v>
      </c>
    </row>
    <row r="7187" spans="1:2">
      <c r="A7187" s="46" t="s">
        <v>14669</v>
      </c>
      <c r="B7187" s="46" t="s">
        <v>14670</v>
      </c>
    </row>
    <row r="7188" spans="1:2">
      <c r="A7188" s="46" t="s">
        <v>14671</v>
      </c>
      <c r="B7188" s="46" t="s">
        <v>14672</v>
      </c>
    </row>
    <row r="7189" spans="1:2">
      <c r="A7189" s="46" t="s">
        <v>14673</v>
      </c>
      <c r="B7189" s="46" t="s">
        <v>14674</v>
      </c>
    </row>
    <row r="7190" spans="1:2">
      <c r="A7190" s="46" t="s">
        <v>14675</v>
      </c>
      <c r="B7190" s="46" t="s">
        <v>14676</v>
      </c>
    </row>
    <row r="7191" spans="1:2">
      <c r="A7191" s="46" t="s">
        <v>14677</v>
      </c>
      <c r="B7191" s="46" t="s">
        <v>14678</v>
      </c>
    </row>
    <row r="7192" spans="1:2">
      <c r="A7192" s="46" t="s">
        <v>14679</v>
      </c>
      <c r="B7192" s="46" t="s">
        <v>14680</v>
      </c>
    </row>
    <row r="7193" spans="1:2">
      <c r="A7193" s="46" t="s">
        <v>14681</v>
      </c>
      <c r="B7193" s="46" t="s">
        <v>14682</v>
      </c>
    </row>
    <row r="7194" spans="1:2">
      <c r="A7194" s="46" t="s">
        <v>14683</v>
      </c>
      <c r="B7194" s="46" t="s">
        <v>14684</v>
      </c>
    </row>
    <row r="7195" spans="1:2">
      <c r="A7195" s="46" t="s">
        <v>14685</v>
      </c>
      <c r="B7195" s="46" t="s">
        <v>14686</v>
      </c>
    </row>
    <row r="7196" spans="1:2">
      <c r="A7196" s="46" t="s">
        <v>14687</v>
      </c>
      <c r="B7196" s="46" t="s">
        <v>14688</v>
      </c>
    </row>
    <row r="7197" spans="1:2">
      <c r="A7197" s="46" t="s">
        <v>14689</v>
      </c>
      <c r="B7197" s="46" t="s">
        <v>14690</v>
      </c>
    </row>
    <row r="7198" spans="1:2">
      <c r="A7198" s="46" t="s">
        <v>14691</v>
      </c>
      <c r="B7198" s="46" t="s">
        <v>14692</v>
      </c>
    </row>
    <row r="7199" spans="1:2">
      <c r="A7199" s="46" t="s">
        <v>14693</v>
      </c>
      <c r="B7199" s="46" t="s">
        <v>14694</v>
      </c>
    </row>
    <row r="7200" spans="1:2">
      <c r="A7200" s="46" t="s">
        <v>14695</v>
      </c>
      <c r="B7200" s="46" t="s">
        <v>14696</v>
      </c>
    </row>
    <row r="7201" spans="1:2">
      <c r="A7201" s="46" t="s">
        <v>14697</v>
      </c>
      <c r="B7201" s="46" t="s">
        <v>14698</v>
      </c>
    </row>
    <row r="7202" spans="1:2">
      <c r="A7202" s="46" t="s">
        <v>14699</v>
      </c>
      <c r="B7202" s="46" t="s">
        <v>14700</v>
      </c>
    </row>
    <row r="7203" spans="1:2">
      <c r="A7203" s="46" t="s">
        <v>14701</v>
      </c>
      <c r="B7203" s="46" t="s">
        <v>14702</v>
      </c>
    </row>
    <row r="7204" spans="1:2">
      <c r="A7204" s="46" t="s">
        <v>14703</v>
      </c>
      <c r="B7204" s="46" t="s">
        <v>14704</v>
      </c>
    </row>
    <row r="7205" spans="1:2">
      <c r="A7205" s="46" t="s">
        <v>14705</v>
      </c>
      <c r="B7205" s="46" t="s">
        <v>14706</v>
      </c>
    </row>
    <row r="7206" spans="1:2">
      <c r="A7206" s="46" t="s">
        <v>14707</v>
      </c>
      <c r="B7206" s="46" t="s">
        <v>14708</v>
      </c>
    </row>
    <row r="7207" spans="1:2">
      <c r="A7207" s="46" t="s">
        <v>14709</v>
      </c>
      <c r="B7207" s="46" t="s">
        <v>14710</v>
      </c>
    </row>
    <row r="7208" spans="1:2">
      <c r="A7208" s="46" t="s">
        <v>14711</v>
      </c>
      <c r="B7208" s="46" t="s">
        <v>14712</v>
      </c>
    </row>
    <row r="7209" spans="1:2">
      <c r="A7209" s="46" t="s">
        <v>14713</v>
      </c>
      <c r="B7209" s="46" t="s">
        <v>14714</v>
      </c>
    </row>
    <row r="7210" spans="1:2">
      <c r="A7210" s="46" t="s">
        <v>14715</v>
      </c>
      <c r="B7210" s="46" t="s">
        <v>14716</v>
      </c>
    </row>
    <row r="7211" spans="1:2">
      <c r="A7211" s="46" t="s">
        <v>14717</v>
      </c>
      <c r="B7211" s="46" t="s">
        <v>14718</v>
      </c>
    </row>
    <row r="7212" spans="1:2">
      <c r="A7212" s="46" t="s">
        <v>14719</v>
      </c>
      <c r="B7212" s="46" t="s">
        <v>14720</v>
      </c>
    </row>
    <row r="7213" spans="1:2">
      <c r="A7213" s="46" t="s">
        <v>14721</v>
      </c>
      <c r="B7213" s="46" t="s">
        <v>14722</v>
      </c>
    </row>
    <row r="7214" spans="1:2">
      <c r="A7214" s="46" t="s">
        <v>14723</v>
      </c>
      <c r="B7214" s="46" t="s">
        <v>14724</v>
      </c>
    </row>
    <row r="7215" spans="1:2">
      <c r="A7215" s="46" t="s">
        <v>14725</v>
      </c>
      <c r="B7215" s="46" t="s">
        <v>14726</v>
      </c>
    </row>
    <row r="7216" spans="1:2">
      <c r="A7216" s="46" t="s">
        <v>14727</v>
      </c>
      <c r="B7216" s="46" t="s">
        <v>14728</v>
      </c>
    </row>
    <row r="7217" spans="1:2">
      <c r="A7217" s="46" t="s">
        <v>14729</v>
      </c>
      <c r="B7217" s="46" t="s">
        <v>14730</v>
      </c>
    </row>
    <row r="7218" spans="1:2">
      <c r="A7218" s="46" t="s">
        <v>14731</v>
      </c>
      <c r="B7218" s="46" t="s">
        <v>14732</v>
      </c>
    </row>
    <row r="7219" spans="1:2">
      <c r="A7219" s="46" t="s">
        <v>14733</v>
      </c>
      <c r="B7219" s="46" t="s">
        <v>14734</v>
      </c>
    </row>
    <row r="7220" spans="1:2">
      <c r="A7220" s="46" t="s">
        <v>14735</v>
      </c>
      <c r="B7220" s="46" t="s">
        <v>14736</v>
      </c>
    </row>
    <row r="7221" spans="1:2">
      <c r="A7221" s="46" t="s">
        <v>14737</v>
      </c>
      <c r="B7221" s="46" t="s">
        <v>14738</v>
      </c>
    </row>
    <row r="7222" spans="1:2">
      <c r="A7222" s="46" t="s">
        <v>14739</v>
      </c>
      <c r="B7222" s="46" t="s">
        <v>14740</v>
      </c>
    </row>
    <row r="7223" spans="1:2">
      <c r="A7223" s="46" t="s">
        <v>14741</v>
      </c>
      <c r="B7223" s="46" t="s">
        <v>14742</v>
      </c>
    </row>
    <row r="7224" spans="1:2">
      <c r="A7224" s="46" t="s">
        <v>14743</v>
      </c>
      <c r="B7224" s="46" t="s">
        <v>14744</v>
      </c>
    </row>
    <row r="7225" spans="1:2">
      <c r="A7225" s="46" t="s">
        <v>14745</v>
      </c>
      <c r="B7225" s="46" t="s">
        <v>14746</v>
      </c>
    </row>
    <row r="7226" spans="1:2">
      <c r="A7226" s="46" t="s">
        <v>14747</v>
      </c>
      <c r="B7226" s="46" t="s">
        <v>14748</v>
      </c>
    </row>
    <row r="7227" spans="1:2">
      <c r="A7227" s="46" t="s">
        <v>14749</v>
      </c>
      <c r="B7227" s="46" t="s">
        <v>14750</v>
      </c>
    </row>
    <row r="7228" spans="1:2">
      <c r="A7228" s="46" t="s">
        <v>14751</v>
      </c>
      <c r="B7228" s="46" t="s">
        <v>14752</v>
      </c>
    </row>
    <row r="7229" spans="1:2">
      <c r="A7229" s="46" t="s">
        <v>14753</v>
      </c>
      <c r="B7229" s="46" t="s">
        <v>14754</v>
      </c>
    </row>
    <row r="7230" spans="1:2">
      <c r="A7230" s="46" t="s">
        <v>14755</v>
      </c>
      <c r="B7230" s="46" t="s">
        <v>14756</v>
      </c>
    </row>
    <row r="7231" spans="1:2">
      <c r="A7231" s="46" t="s">
        <v>14757</v>
      </c>
      <c r="B7231" s="46" t="s">
        <v>14758</v>
      </c>
    </row>
    <row r="7232" spans="1:2">
      <c r="A7232" s="46" t="s">
        <v>14759</v>
      </c>
      <c r="B7232" s="46" t="s">
        <v>14760</v>
      </c>
    </row>
    <row r="7233" spans="1:2">
      <c r="A7233" s="46" t="s">
        <v>14761</v>
      </c>
      <c r="B7233" s="46" t="s">
        <v>14762</v>
      </c>
    </row>
    <row r="7234" spans="1:2">
      <c r="A7234" s="46" t="s">
        <v>14763</v>
      </c>
      <c r="B7234" s="46" t="s">
        <v>14764</v>
      </c>
    </row>
    <row r="7235" spans="1:2">
      <c r="A7235" s="46" t="s">
        <v>14765</v>
      </c>
      <c r="B7235" s="46" t="s">
        <v>14766</v>
      </c>
    </row>
    <row r="7236" spans="1:2">
      <c r="A7236" s="46" t="s">
        <v>14767</v>
      </c>
      <c r="B7236" s="46" t="s">
        <v>14768</v>
      </c>
    </row>
    <row r="7237" spans="1:2">
      <c r="A7237" s="46" t="s">
        <v>14769</v>
      </c>
      <c r="B7237" s="46" t="s">
        <v>14770</v>
      </c>
    </row>
    <row r="7238" spans="1:2">
      <c r="A7238" s="46" t="s">
        <v>14771</v>
      </c>
      <c r="B7238" s="46" t="s">
        <v>14772</v>
      </c>
    </row>
    <row r="7239" spans="1:2">
      <c r="A7239" s="46" t="s">
        <v>14773</v>
      </c>
      <c r="B7239" s="46" t="s">
        <v>14774</v>
      </c>
    </row>
    <row r="7240" spans="1:2">
      <c r="A7240" s="46" t="s">
        <v>14775</v>
      </c>
      <c r="B7240" s="46" t="s">
        <v>14776</v>
      </c>
    </row>
    <row r="7241" spans="1:2">
      <c r="A7241" s="46" t="s">
        <v>14777</v>
      </c>
      <c r="B7241" s="46" t="s">
        <v>14778</v>
      </c>
    </row>
    <row r="7242" spans="1:2">
      <c r="A7242" s="46" t="s">
        <v>14779</v>
      </c>
      <c r="B7242" s="46" t="s">
        <v>14780</v>
      </c>
    </row>
    <row r="7243" spans="1:2">
      <c r="A7243" s="46" t="s">
        <v>14781</v>
      </c>
      <c r="B7243" s="46" t="s">
        <v>14782</v>
      </c>
    </row>
    <row r="7244" spans="1:2">
      <c r="A7244" s="46" t="s">
        <v>14783</v>
      </c>
      <c r="B7244" s="46" t="s">
        <v>14784</v>
      </c>
    </row>
    <row r="7245" spans="1:2">
      <c r="A7245" s="46" t="s">
        <v>14785</v>
      </c>
      <c r="B7245" s="46" t="s">
        <v>14786</v>
      </c>
    </row>
    <row r="7246" spans="1:2">
      <c r="A7246" s="46" t="s">
        <v>14787</v>
      </c>
      <c r="B7246" s="46" t="s">
        <v>14788</v>
      </c>
    </row>
    <row r="7247" spans="1:2">
      <c r="A7247" s="46" t="s">
        <v>14789</v>
      </c>
      <c r="B7247" s="46" t="s">
        <v>14790</v>
      </c>
    </row>
    <row r="7248" spans="1:2">
      <c r="A7248" s="46" t="s">
        <v>14791</v>
      </c>
      <c r="B7248" s="46" t="s">
        <v>14792</v>
      </c>
    </row>
    <row r="7249" spans="1:2">
      <c r="A7249" s="46" t="s">
        <v>14793</v>
      </c>
      <c r="B7249" s="46" t="s">
        <v>14794</v>
      </c>
    </row>
    <row r="7250" spans="1:2">
      <c r="A7250" s="46" t="s">
        <v>14795</v>
      </c>
      <c r="B7250" s="46" t="s">
        <v>14796</v>
      </c>
    </row>
    <row r="7251" spans="1:2">
      <c r="A7251" s="46" t="s">
        <v>14797</v>
      </c>
      <c r="B7251" s="46" t="s">
        <v>14798</v>
      </c>
    </row>
    <row r="7252" spans="1:2">
      <c r="A7252" s="46" t="s">
        <v>14799</v>
      </c>
      <c r="B7252" s="46" t="s">
        <v>14800</v>
      </c>
    </row>
    <row r="7253" spans="1:2">
      <c r="A7253" s="46" t="s">
        <v>14801</v>
      </c>
      <c r="B7253" s="46" t="s">
        <v>14802</v>
      </c>
    </row>
    <row r="7254" spans="1:2">
      <c r="A7254" s="46" t="s">
        <v>14803</v>
      </c>
      <c r="B7254" s="46" t="s">
        <v>14804</v>
      </c>
    </row>
    <row r="7255" spans="1:2">
      <c r="A7255" s="46" t="s">
        <v>14805</v>
      </c>
      <c r="B7255" s="46" t="s">
        <v>14806</v>
      </c>
    </row>
    <row r="7256" spans="1:2">
      <c r="A7256" s="46" t="s">
        <v>14807</v>
      </c>
      <c r="B7256" s="46" t="s">
        <v>14808</v>
      </c>
    </row>
    <row r="7257" spans="1:2">
      <c r="A7257" s="46" t="s">
        <v>14809</v>
      </c>
      <c r="B7257" s="46" t="s">
        <v>14810</v>
      </c>
    </row>
    <row r="7258" spans="1:2">
      <c r="A7258" s="46" t="s">
        <v>14811</v>
      </c>
      <c r="B7258" s="46" t="s">
        <v>14812</v>
      </c>
    </row>
    <row r="7259" spans="1:2">
      <c r="A7259" s="46" t="s">
        <v>14813</v>
      </c>
      <c r="B7259" s="46" t="s">
        <v>14814</v>
      </c>
    </row>
    <row r="7260" spans="1:2">
      <c r="A7260" s="46" t="s">
        <v>14815</v>
      </c>
      <c r="B7260" s="46" t="s">
        <v>14816</v>
      </c>
    </row>
    <row r="7261" spans="1:2">
      <c r="A7261" s="46" t="s">
        <v>14817</v>
      </c>
      <c r="B7261" s="46" t="s">
        <v>14818</v>
      </c>
    </row>
    <row r="7262" spans="1:2">
      <c r="A7262" s="46" t="s">
        <v>14819</v>
      </c>
      <c r="B7262" s="46" t="s">
        <v>14820</v>
      </c>
    </row>
    <row r="7263" spans="1:2">
      <c r="A7263" s="46" t="s">
        <v>14821</v>
      </c>
      <c r="B7263" s="46" t="s">
        <v>14822</v>
      </c>
    </row>
    <row r="7264" spans="1:2">
      <c r="A7264" s="46" t="s">
        <v>14823</v>
      </c>
      <c r="B7264" s="46" t="s">
        <v>14824</v>
      </c>
    </row>
    <row r="7265" spans="1:2">
      <c r="A7265" s="46" t="s">
        <v>14825</v>
      </c>
      <c r="B7265" s="46" t="s">
        <v>14826</v>
      </c>
    </row>
    <row r="7266" spans="1:2">
      <c r="A7266" s="46" t="s">
        <v>14827</v>
      </c>
      <c r="B7266" s="46" t="s">
        <v>14828</v>
      </c>
    </row>
    <row r="7267" spans="1:2">
      <c r="A7267" s="46" t="s">
        <v>14829</v>
      </c>
      <c r="B7267" s="46" t="s">
        <v>14830</v>
      </c>
    </row>
    <row r="7268" spans="1:2">
      <c r="A7268" s="46" t="s">
        <v>14831</v>
      </c>
      <c r="B7268" s="46" t="s">
        <v>14832</v>
      </c>
    </row>
    <row r="7269" spans="1:2">
      <c r="A7269" s="46" t="s">
        <v>14833</v>
      </c>
      <c r="B7269" s="46" t="s">
        <v>14834</v>
      </c>
    </row>
    <row r="7270" spans="1:2">
      <c r="A7270" s="46" t="s">
        <v>14835</v>
      </c>
      <c r="B7270" s="46" t="s">
        <v>14836</v>
      </c>
    </row>
    <row r="7271" spans="1:2">
      <c r="A7271" s="46" t="s">
        <v>14837</v>
      </c>
      <c r="B7271" s="46" t="s">
        <v>14838</v>
      </c>
    </row>
    <row r="7272" spans="1:2">
      <c r="A7272" s="46" t="s">
        <v>14839</v>
      </c>
      <c r="B7272" s="46" t="s">
        <v>14840</v>
      </c>
    </row>
    <row r="7273" spans="1:2">
      <c r="A7273" s="46" t="s">
        <v>14841</v>
      </c>
      <c r="B7273" s="46" t="s">
        <v>14842</v>
      </c>
    </row>
    <row r="7274" spans="1:2">
      <c r="A7274" s="46" t="s">
        <v>14843</v>
      </c>
      <c r="B7274" s="46" t="s">
        <v>14844</v>
      </c>
    </row>
    <row r="7275" spans="1:2">
      <c r="A7275" s="46" t="s">
        <v>14845</v>
      </c>
      <c r="B7275" s="46" t="s">
        <v>14846</v>
      </c>
    </row>
    <row r="7276" spans="1:2">
      <c r="A7276" s="46" t="s">
        <v>14847</v>
      </c>
      <c r="B7276" s="46" t="s">
        <v>14848</v>
      </c>
    </row>
    <row r="7277" spans="1:2">
      <c r="A7277" s="46" t="s">
        <v>14849</v>
      </c>
      <c r="B7277" s="46" t="s">
        <v>14850</v>
      </c>
    </row>
    <row r="7278" spans="1:2">
      <c r="A7278" s="46" t="s">
        <v>14851</v>
      </c>
      <c r="B7278" s="46" t="s">
        <v>14852</v>
      </c>
    </row>
    <row r="7279" spans="1:2">
      <c r="A7279" s="46" t="s">
        <v>14853</v>
      </c>
      <c r="B7279" s="46" t="s">
        <v>14854</v>
      </c>
    </row>
    <row r="7280" spans="1:2">
      <c r="A7280" s="46" t="s">
        <v>14855</v>
      </c>
      <c r="B7280" s="46" t="s">
        <v>14856</v>
      </c>
    </row>
    <row r="7281" spans="1:2">
      <c r="A7281" s="46" t="s">
        <v>14857</v>
      </c>
      <c r="B7281" s="46" t="s">
        <v>14858</v>
      </c>
    </row>
    <row r="7282" spans="1:2">
      <c r="A7282" s="46" t="s">
        <v>14859</v>
      </c>
      <c r="B7282" s="46" t="s">
        <v>14860</v>
      </c>
    </row>
    <row r="7283" spans="1:2">
      <c r="A7283" s="46" t="s">
        <v>14861</v>
      </c>
      <c r="B7283" s="46" t="s">
        <v>14862</v>
      </c>
    </row>
    <row r="7284" spans="1:2">
      <c r="A7284" s="46" t="s">
        <v>14863</v>
      </c>
      <c r="B7284" s="46" t="s">
        <v>14864</v>
      </c>
    </row>
    <row r="7285" spans="1:2">
      <c r="A7285" s="46" t="s">
        <v>14865</v>
      </c>
      <c r="B7285" s="46" t="s">
        <v>14866</v>
      </c>
    </row>
    <row r="7286" spans="1:2">
      <c r="A7286" s="46" t="s">
        <v>14867</v>
      </c>
      <c r="B7286" s="46" t="s">
        <v>14868</v>
      </c>
    </row>
    <row r="7287" spans="1:2">
      <c r="A7287" s="46" t="s">
        <v>14869</v>
      </c>
      <c r="B7287" s="46" t="s">
        <v>14870</v>
      </c>
    </row>
    <row r="7288" spans="1:2">
      <c r="A7288" s="46" t="s">
        <v>14871</v>
      </c>
      <c r="B7288" s="46" t="s">
        <v>14872</v>
      </c>
    </row>
    <row r="7289" spans="1:2">
      <c r="A7289" s="46" t="s">
        <v>14873</v>
      </c>
      <c r="B7289" s="46" t="s">
        <v>14874</v>
      </c>
    </row>
    <row r="7290" spans="1:2">
      <c r="A7290" s="46" t="s">
        <v>14875</v>
      </c>
      <c r="B7290" s="46" t="s">
        <v>14876</v>
      </c>
    </row>
    <row r="7291" spans="1:2">
      <c r="A7291" s="46" t="s">
        <v>14877</v>
      </c>
      <c r="B7291" s="46" t="s">
        <v>14878</v>
      </c>
    </row>
    <row r="7292" spans="1:2">
      <c r="A7292" s="46" t="s">
        <v>14879</v>
      </c>
      <c r="B7292" s="46" t="s">
        <v>14880</v>
      </c>
    </row>
    <row r="7293" spans="1:2">
      <c r="A7293" s="46" t="s">
        <v>14881</v>
      </c>
      <c r="B7293" s="46" t="s">
        <v>14882</v>
      </c>
    </row>
    <row r="7294" spans="1:2">
      <c r="A7294" s="46" t="s">
        <v>14883</v>
      </c>
      <c r="B7294" s="46" t="s">
        <v>14884</v>
      </c>
    </row>
    <row r="7295" spans="1:2">
      <c r="A7295" s="46" t="s">
        <v>14885</v>
      </c>
      <c r="B7295" s="46" t="s">
        <v>14886</v>
      </c>
    </row>
    <row r="7296" spans="1:2">
      <c r="A7296" s="46" t="s">
        <v>14887</v>
      </c>
      <c r="B7296" s="46" t="s">
        <v>14888</v>
      </c>
    </row>
    <row r="7297" spans="1:2">
      <c r="A7297" s="46" t="s">
        <v>14889</v>
      </c>
      <c r="B7297" s="46" t="s">
        <v>14890</v>
      </c>
    </row>
    <row r="7298" spans="1:2">
      <c r="A7298" s="46" t="s">
        <v>14891</v>
      </c>
      <c r="B7298" s="46" t="s">
        <v>14892</v>
      </c>
    </row>
    <row r="7299" spans="1:2">
      <c r="A7299" s="46" t="s">
        <v>14893</v>
      </c>
      <c r="B7299" s="46" t="s">
        <v>14894</v>
      </c>
    </row>
    <row r="7300" spans="1:2">
      <c r="A7300" s="46" t="s">
        <v>14895</v>
      </c>
      <c r="B7300" s="46" t="s">
        <v>14896</v>
      </c>
    </row>
    <row r="7301" spans="1:2">
      <c r="A7301" s="46" t="s">
        <v>14897</v>
      </c>
      <c r="B7301" s="46" t="s">
        <v>14898</v>
      </c>
    </row>
    <row r="7302" spans="1:2">
      <c r="A7302" s="46" t="s">
        <v>14899</v>
      </c>
      <c r="B7302" s="46" t="s">
        <v>14900</v>
      </c>
    </row>
    <row r="7303" spans="1:2">
      <c r="A7303" s="46" t="s">
        <v>14901</v>
      </c>
      <c r="B7303" s="46" t="s">
        <v>14902</v>
      </c>
    </row>
    <row r="7304" spans="1:2">
      <c r="A7304" s="46" t="s">
        <v>14903</v>
      </c>
      <c r="B7304" s="46" t="s">
        <v>14904</v>
      </c>
    </row>
    <row r="7305" spans="1:2">
      <c r="A7305" s="46" t="s">
        <v>14905</v>
      </c>
      <c r="B7305" s="46" t="s">
        <v>14906</v>
      </c>
    </row>
    <row r="7306" spans="1:2">
      <c r="A7306" s="46" t="s">
        <v>14907</v>
      </c>
      <c r="B7306" s="46" t="s">
        <v>14908</v>
      </c>
    </row>
    <row r="7307" spans="1:2">
      <c r="A7307" s="46" t="s">
        <v>14909</v>
      </c>
      <c r="B7307" s="46" t="s">
        <v>14910</v>
      </c>
    </row>
    <row r="7308" spans="1:2">
      <c r="A7308" s="46" t="s">
        <v>14911</v>
      </c>
      <c r="B7308" s="46" t="s">
        <v>14912</v>
      </c>
    </row>
    <row r="7309" spans="1:2">
      <c r="A7309" s="46" t="s">
        <v>14913</v>
      </c>
      <c r="B7309" s="46" t="s">
        <v>14914</v>
      </c>
    </row>
    <row r="7310" spans="1:2">
      <c r="A7310" s="46" t="s">
        <v>14915</v>
      </c>
      <c r="B7310" s="46" t="s">
        <v>14916</v>
      </c>
    </row>
    <row r="7311" spans="1:2">
      <c r="A7311" s="46" t="s">
        <v>14917</v>
      </c>
      <c r="B7311" s="46" t="s">
        <v>14918</v>
      </c>
    </row>
    <row r="7312" spans="1:2">
      <c r="A7312" s="46" t="s">
        <v>14919</v>
      </c>
      <c r="B7312" s="46" t="s">
        <v>14920</v>
      </c>
    </row>
    <row r="7313" spans="1:2">
      <c r="A7313" s="46" t="s">
        <v>14921</v>
      </c>
      <c r="B7313" s="46" t="s">
        <v>14922</v>
      </c>
    </row>
    <row r="7314" spans="1:2">
      <c r="A7314" s="46" t="s">
        <v>14923</v>
      </c>
      <c r="B7314" s="46" t="s">
        <v>14924</v>
      </c>
    </row>
    <row r="7315" spans="1:2">
      <c r="A7315" s="46" t="s">
        <v>14925</v>
      </c>
      <c r="B7315" s="46" t="s">
        <v>14926</v>
      </c>
    </row>
    <row r="7316" spans="1:2">
      <c r="A7316" s="46" t="s">
        <v>14927</v>
      </c>
      <c r="B7316" s="46" t="s">
        <v>14928</v>
      </c>
    </row>
    <row r="7317" spans="1:2">
      <c r="A7317" s="46" t="s">
        <v>14929</v>
      </c>
      <c r="B7317" s="46" t="s">
        <v>14930</v>
      </c>
    </row>
    <row r="7318" spans="1:2">
      <c r="A7318" s="46" t="s">
        <v>14931</v>
      </c>
      <c r="B7318" s="46" t="s">
        <v>14932</v>
      </c>
    </row>
    <row r="7319" spans="1:2">
      <c r="A7319" s="46" t="s">
        <v>14933</v>
      </c>
      <c r="B7319" s="46" t="s">
        <v>14934</v>
      </c>
    </row>
    <row r="7320" spans="1:2">
      <c r="A7320" s="46" t="s">
        <v>14935</v>
      </c>
      <c r="B7320" s="46" t="s">
        <v>14936</v>
      </c>
    </row>
    <row r="7321" spans="1:2">
      <c r="A7321" s="46" t="s">
        <v>14937</v>
      </c>
      <c r="B7321" s="46" t="s">
        <v>14938</v>
      </c>
    </row>
    <row r="7322" spans="1:2">
      <c r="A7322" s="46" t="s">
        <v>14939</v>
      </c>
      <c r="B7322" s="46" t="s">
        <v>14940</v>
      </c>
    </row>
    <row r="7323" spans="1:2">
      <c r="A7323" s="46" t="s">
        <v>14941</v>
      </c>
      <c r="B7323" s="46" t="s">
        <v>14942</v>
      </c>
    </row>
    <row r="7324" spans="1:2">
      <c r="A7324" s="46" t="s">
        <v>14943</v>
      </c>
      <c r="B7324" s="46" t="s">
        <v>14944</v>
      </c>
    </row>
    <row r="7325" spans="1:2">
      <c r="A7325" s="46" t="s">
        <v>14945</v>
      </c>
      <c r="B7325" s="46" t="s">
        <v>14946</v>
      </c>
    </row>
    <row r="7326" spans="1:2">
      <c r="A7326" s="46" t="s">
        <v>14947</v>
      </c>
      <c r="B7326" s="46" t="s">
        <v>14948</v>
      </c>
    </row>
    <row r="7327" spans="1:2">
      <c r="A7327" s="46" t="s">
        <v>14949</v>
      </c>
      <c r="B7327" s="46" t="s">
        <v>14950</v>
      </c>
    </row>
    <row r="7328" spans="1:2">
      <c r="A7328" s="46" t="s">
        <v>14951</v>
      </c>
      <c r="B7328" s="46" t="s">
        <v>14952</v>
      </c>
    </row>
    <row r="7329" spans="1:2">
      <c r="A7329" s="46" t="s">
        <v>14953</v>
      </c>
      <c r="B7329" s="46" t="s">
        <v>14954</v>
      </c>
    </row>
    <row r="7330" spans="1:2">
      <c r="A7330" s="46" t="s">
        <v>14955</v>
      </c>
      <c r="B7330" s="46" t="s">
        <v>14956</v>
      </c>
    </row>
    <row r="7331" spans="1:2">
      <c r="A7331" s="46" t="s">
        <v>14957</v>
      </c>
      <c r="B7331" s="46" t="s">
        <v>14958</v>
      </c>
    </row>
    <row r="7332" spans="1:2">
      <c r="A7332" s="46" t="s">
        <v>14959</v>
      </c>
      <c r="B7332" s="46" t="s">
        <v>14960</v>
      </c>
    </row>
    <row r="7333" spans="1:2">
      <c r="A7333" s="46" t="s">
        <v>14961</v>
      </c>
      <c r="B7333" s="46" t="s">
        <v>14962</v>
      </c>
    </row>
    <row r="7334" spans="1:2">
      <c r="A7334" s="46" t="s">
        <v>14963</v>
      </c>
      <c r="B7334" s="46" t="s">
        <v>14964</v>
      </c>
    </row>
    <row r="7335" spans="1:2">
      <c r="A7335" s="46" t="s">
        <v>14965</v>
      </c>
      <c r="B7335" s="46" t="s">
        <v>14966</v>
      </c>
    </row>
    <row r="7336" spans="1:2">
      <c r="A7336" s="46" t="s">
        <v>14967</v>
      </c>
      <c r="B7336" s="46" t="s">
        <v>14968</v>
      </c>
    </row>
    <row r="7337" spans="1:2">
      <c r="A7337" s="46" t="s">
        <v>14969</v>
      </c>
      <c r="B7337" s="46" t="s">
        <v>14970</v>
      </c>
    </row>
    <row r="7338" spans="1:2">
      <c r="A7338" s="46" t="s">
        <v>14971</v>
      </c>
      <c r="B7338" s="46" t="s">
        <v>14972</v>
      </c>
    </row>
    <row r="7339" spans="1:2">
      <c r="A7339" s="46" t="s">
        <v>14973</v>
      </c>
      <c r="B7339" s="46" t="s">
        <v>14974</v>
      </c>
    </row>
    <row r="7340" spans="1:2">
      <c r="A7340" s="46" t="s">
        <v>14975</v>
      </c>
      <c r="B7340" s="46" t="s">
        <v>14976</v>
      </c>
    </row>
    <row r="7341" spans="1:2">
      <c r="A7341" s="46" t="s">
        <v>14977</v>
      </c>
      <c r="B7341" s="46" t="s">
        <v>14978</v>
      </c>
    </row>
    <row r="7342" spans="1:2">
      <c r="A7342" s="46" t="s">
        <v>14979</v>
      </c>
      <c r="B7342" s="46" t="s">
        <v>14980</v>
      </c>
    </row>
    <row r="7343" spans="1:2">
      <c r="A7343" s="46" t="s">
        <v>14981</v>
      </c>
      <c r="B7343" s="46" t="s">
        <v>14982</v>
      </c>
    </row>
    <row r="7344" spans="1:2">
      <c r="A7344" s="46" t="s">
        <v>14983</v>
      </c>
      <c r="B7344" s="46" t="s">
        <v>14984</v>
      </c>
    </row>
    <row r="7345" spans="1:2">
      <c r="A7345" s="46" t="s">
        <v>14985</v>
      </c>
      <c r="B7345" s="46" t="s">
        <v>14986</v>
      </c>
    </row>
    <row r="7346" spans="1:2">
      <c r="A7346" s="46" t="s">
        <v>14987</v>
      </c>
      <c r="B7346" s="46" t="s">
        <v>14988</v>
      </c>
    </row>
    <row r="7347" spans="1:2">
      <c r="A7347" s="46" t="s">
        <v>14989</v>
      </c>
      <c r="B7347" s="46" t="s">
        <v>14990</v>
      </c>
    </row>
    <row r="7348" spans="1:2">
      <c r="A7348" s="46" t="s">
        <v>14991</v>
      </c>
      <c r="B7348" s="46" t="s">
        <v>14992</v>
      </c>
    </row>
    <row r="7349" spans="1:2">
      <c r="A7349" s="46" t="s">
        <v>14993</v>
      </c>
      <c r="B7349" s="46" t="s">
        <v>14994</v>
      </c>
    </row>
    <row r="7350" spans="1:2">
      <c r="A7350" s="46" t="s">
        <v>14995</v>
      </c>
      <c r="B7350" s="46" t="s">
        <v>14996</v>
      </c>
    </row>
    <row r="7351" spans="1:2">
      <c r="A7351" s="46" t="s">
        <v>14997</v>
      </c>
      <c r="B7351" s="46" t="s">
        <v>14998</v>
      </c>
    </row>
    <row r="7352" spans="1:2">
      <c r="A7352" s="46" t="s">
        <v>14999</v>
      </c>
      <c r="B7352" s="46" t="s">
        <v>15000</v>
      </c>
    </row>
    <row r="7353" spans="1:2">
      <c r="A7353" s="46" t="s">
        <v>15001</v>
      </c>
      <c r="B7353" s="46" t="s">
        <v>15002</v>
      </c>
    </row>
    <row r="7354" spans="1:2">
      <c r="A7354" s="46" t="s">
        <v>15003</v>
      </c>
      <c r="B7354" s="46" t="s">
        <v>15004</v>
      </c>
    </row>
    <row r="7355" spans="1:2">
      <c r="A7355" s="46" t="s">
        <v>15005</v>
      </c>
      <c r="B7355" s="46" t="s">
        <v>15006</v>
      </c>
    </row>
    <row r="7356" spans="1:2">
      <c r="A7356" s="46" t="s">
        <v>15007</v>
      </c>
      <c r="B7356" s="46" t="s">
        <v>15008</v>
      </c>
    </row>
    <row r="7357" spans="1:2">
      <c r="A7357" s="46" t="s">
        <v>15009</v>
      </c>
      <c r="B7357" s="46" t="s">
        <v>15010</v>
      </c>
    </row>
    <row r="7358" spans="1:2">
      <c r="A7358" s="46" t="s">
        <v>15011</v>
      </c>
      <c r="B7358" s="46" t="s">
        <v>15012</v>
      </c>
    </row>
    <row r="7359" spans="1:2">
      <c r="A7359" s="46" t="s">
        <v>15013</v>
      </c>
      <c r="B7359" s="46" t="s">
        <v>15014</v>
      </c>
    </row>
    <row r="7360" spans="1:2">
      <c r="A7360" s="46" t="s">
        <v>15015</v>
      </c>
      <c r="B7360" s="46" t="s">
        <v>15016</v>
      </c>
    </row>
    <row r="7361" spans="1:2">
      <c r="A7361" s="46" t="s">
        <v>15017</v>
      </c>
      <c r="B7361" s="46" t="s">
        <v>15018</v>
      </c>
    </row>
    <row r="7362" spans="1:2">
      <c r="A7362" s="46" t="s">
        <v>15019</v>
      </c>
      <c r="B7362" s="46" t="s">
        <v>15020</v>
      </c>
    </row>
    <row r="7363" spans="1:2">
      <c r="A7363" s="46" t="s">
        <v>15021</v>
      </c>
      <c r="B7363" s="46" t="s">
        <v>15022</v>
      </c>
    </row>
    <row r="7364" spans="1:2">
      <c r="A7364" s="46" t="s">
        <v>15023</v>
      </c>
      <c r="B7364" s="46" t="s">
        <v>15024</v>
      </c>
    </row>
    <row r="7365" spans="1:2">
      <c r="A7365" s="46" t="s">
        <v>15025</v>
      </c>
      <c r="B7365" s="46" t="s">
        <v>15026</v>
      </c>
    </row>
    <row r="7366" spans="1:2">
      <c r="A7366" s="46" t="s">
        <v>15027</v>
      </c>
      <c r="B7366" s="46" t="s">
        <v>15028</v>
      </c>
    </row>
    <row r="7367" spans="1:2">
      <c r="A7367" s="46" t="s">
        <v>15029</v>
      </c>
      <c r="B7367" s="46" t="s">
        <v>15030</v>
      </c>
    </row>
    <row r="7368" spans="1:2">
      <c r="A7368" s="46" t="s">
        <v>15031</v>
      </c>
      <c r="B7368" s="46" t="s">
        <v>15032</v>
      </c>
    </row>
    <row r="7369" spans="1:2">
      <c r="A7369" s="46" t="s">
        <v>15033</v>
      </c>
      <c r="B7369" s="46" t="s">
        <v>15034</v>
      </c>
    </row>
    <row r="7370" spans="1:2">
      <c r="A7370" s="46" t="s">
        <v>15035</v>
      </c>
      <c r="B7370" s="46" t="s">
        <v>15036</v>
      </c>
    </row>
    <row r="7371" spans="1:2">
      <c r="A7371" s="46" t="s">
        <v>15037</v>
      </c>
      <c r="B7371" s="46" t="s">
        <v>15038</v>
      </c>
    </row>
    <row r="7372" spans="1:2">
      <c r="A7372" s="46" t="s">
        <v>15039</v>
      </c>
      <c r="B7372" s="46" t="s">
        <v>15040</v>
      </c>
    </row>
    <row r="7373" spans="1:2">
      <c r="A7373" s="46" t="s">
        <v>15041</v>
      </c>
      <c r="B7373" s="46" t="s">
        <v>15042</v>
      </c>
    </row>
    <row r="7374" spans="1:2">
      <c r="A7374" s="46" t="s">
        <v>15043</v>
      </c>
      <c r="B7374" s="46" t="s">
        <v>15044</v>
      </c>
    </row>
    <row r="7375" spans="1:2">
      <c r="A7375" s="46" t="s">
        <v>15045</v>
      </c>
      <c r="B7375" s="46" t="s">
        <v>15046</v>
      </c>
    </row>
    <row r="7376" spans="1:2">
      <c r="A7376" s="46" t="s">
        <v>15047</v>
      </c>
      <c r="B7376" s="46" t="s">
        <v>15048</v>
      </c>
    </row>
    <row r="7377" spans="1:2">
      <c r="A7377" s="46" t="s">
        <v>15049</v>
      </c>
      <c r="B7377" s="46" t="s">
        <v>15050</v>
      </c>
    </row>
    <row r="7378" spans="1:2">
      <c r="A7378" s="46" t="s">
        <v>15051</v>
      </c>
      <c r="B7378" s="46" t="s">
        <v>15052</v>
      </c>
    </row>
    <row r="7379" spans="1:2">
      <c r="A7379" s="46" t="s">
        <v>15053</v>
      </c>
      <c r="B7379" s="46" t="s">
        <v>15054</v>
      </c>
    </row>
    <row r="7380" spans="1:2">
      <c r="A7380" s="46" t="s">
        <v>15055</v>
      </c>
      <c r="B7380" s="46" t="s">
        <v>15056</v>
      </c>
    </row>
    <row r="7381" spans="1:2">
      <c r="A7381" s="46" t="s">
        <v>15057</v>
      </c>
      <c r="B7381" s="46" t="s">
        <v>15058</v>
      </c>
    </row>
    <row r="7382" spans="1:2">
      <c r="A7382" s="46" t="s">
        <v>15059</v>
      </c>
      <c r="B7382" s="46" t="s">
        <v>15060</v>
      </c>
    </row>
    <row r="7383" spans="1:2">
      <c r="A7383" s="46" t="s">
        <v>15061</v>
      </c>
      <c r="B7383" s="46" t="s">
        <v>15062</v>
      </c>
    </row>
    <row r="7384" spans="1:2">
      <c r="A7384" s="46" t="s">
        <v>15063</v>
      </c>
      <c r="B7384" s="46" t="s">
        <v>15064</v>
      </c>
    </row>
    <row r="7385" spans="1:2">
      <c r="A7385" s="46" t="s">
        <v>15065</v>
      </c>
      <c r="B7385" s="46" t="s">
        <v>15066</v>
      </c>
    </row>
    <row r="7386" spans="1:2">
      <c r="A7386" s="46" t="s">
        <v>15067</v>
      </c>
      <c r="B7386" s="46" t="s">
        <v>15068</v>
      </c>
    </row>
    <row r="7387" spans="1:2">
      <c r="A7387" s="46" t="s">
        <v>15069</v>
      </c>
      <c r="B7387" s="46" t="s">
        <v>15070</v>
      </c>
    </row>
    <row r="7388" spans="1:2">
      <c r="A7388" s="46" t="s">
        <v>15071</v>
      </c>
      <c r="B7388" s="46" t="s">
        <v>15072</v>
      </c>
    </row>
    <row r="7389" spans="1:2">
      <c r="A7389" s="46" t="s">
        <v>15073</v>
      </c>
      <c r="B7389" s="46" t="s">
        <v>15074</v>
      </c>
    </row>
    <row r="7390" spans="1:2">
      <c r="A7390" s="46" t="s">
        <v>15075</v>
      </c>
      <c r="B7390" s="46" t="s">
        <v>15076</v>
      </c>
    </row>
    <row r="7391" spans="1:2">
      <c r="A7391" s="46" t="s">
        <v>15077</v>
      </c>
      <c r="B7391" s="46" t="s">
        <v>15078</v>
      </c>
    </row>
    <row r="7392" spans="1:2">
      <c r="A7392" s="46" t="s">
        <v>15079</v>
      </c>
      <c r="B7392" s="46" t="s">
        <v>15080</v>
      </c>
    </row>
    <row r="7393" spans="1:2">
      <c r="A7393" s="46" t="s">
        <v>15081</v>
      </c>
      <c r="B7393" s="46" t="s">
        <v>15082</v>
      </c>
    </row>
    <row r="7394" spans="1:2">
      <c r="A7394" s="46" t="s">
        <v>15083</v>
      </c>
      <c r="B7394" s="46" t="s">
        <v>15084</v>
      </c>
    </row>
    <row r="7395" spans="1:2">
      <c r="A7395" s="46" t="s">
        <v>15085</v>
      </c>
      <c r="B7395" s="46" t="s">
        <v>15086</v>
      </c>
    </row>
    <row r="7396" spans="1:2">
      <c r="A7396" s="46" t="s">
        <v>15087</v>
      </c>
      <c r="B7396" s="46" t="s">
        <v>15088</v>
      </c>
    </row>
    <row r="7397" spans="1:2">
      <c r="A7397" s="46" t="s">
        <v>15089</v>
      </c>
      <c r="B7397" s="46" t="s">
        <v>15090</v>
      </c>
    </row>
    <row r="7398" spans="1:2">
      <c r="A7398" s="46" t="s">
        <v>15091</v>
      </c>
      <c r="B7398" s="46" t="s">
        <v>15092</v>
      </c>
    </row>
    <row r="7399" spans="1:2">
      <c r="A7399" s="46" t="s">
        <v>15093</v>
      </c>
      <c r="B7399" s="46" t="s">
        <v>15094</v>
      </c>
    </row>
    <row r="7400" spans="1:2">
      <c r="A7400" s="46" t="s">
        <v>15095</v>
      </c>
      <c r="B7400" s="46" t="s">
        <v>15096</v>
      </c>
    </row>
    <row r="7401" spans="1:2">
      <c r="A7401" s="46" t="s">
        <v>15097</v>
      </c>
      <c r="B7401" s="46" t="s">
        <v>15098</v>
      </c>
    </row>
    <row r="7402" spans="1:2">
      <c r="A7402" s="46" t="s">
        <v>15099</v>
      </c>
      <c r="B7402" s="46" t="s">
        <v>15100</v>
      </c>
    </row>
    <row r="7403" spans="1:2">
      <c r="A7403" s="46" t="s">
        <v>15101</v>
      </c>
      <c r="B7403" s="46" t="s">
        <v>15102</v>
      </c>
    </row>
    <row r="7404" spans="1:2">
      <c r="A7404" s="46" t="s">
        <v>15103</v>
      </c>
      <c r="B7404" s="46" t="s">
        <v>15104</v>
      </c>
    </row>
    <row r="7405" spans="1:2">
      <c r="A7405" s="46" t="s">
        <v>15105</v>
      </c>
      <c r="B7405" s="46" t="s">
        <v>15106</v>
      </c>
    </row>
    <row r="7406" spans="1:2">
      <c r="A7406" s="46" t="s">
        <v>15107</v>
      </c>
      <c r="B7406" s="46" t="s">
        <v>15108</v>
      </c>
    </row>
    <row r="7407" spans="1:2">
      <c r="A7407" s="46" t="s">
        <v>15109</v>
      </c>
      <c r="B7407" s="46" t="s">
        <v>15110</v>
      </c>
    </row>
    <row r="7408" spans="1:2">
      <c r="A7408" s="46" t="s">
        <v>15111</v>
      </c>
      <c r="B7408" s="46" t="s">
        <v>15112</v>
      </c>
    </row>
    <row r="7409" spans="1:2">
      <c r="A7409" s="46" t="s">
        <v>15113</v>
      </c>
      <c r="B7409" s="46" t="s">
        <v>15114</v>
      </c>
    </row>
    <row r="7410" spans="1:2">
      <c r="A7410" s="46" t="s">
        <v>15115</v>
      </c>
      <c r="B7410" s="46" t="s">
        <v>15116</v>
      </c>
    </row>
    <row r="7411" spans="1:2">
      <c r="A7411" s="46" t="s">
        <v>15117</v>
      </c>
      <c r="B7411" s="46" t="s">
        <v>15118</v>
      </c>
    </row>
    <row r="7412" spans="1:2">
      <c r="A7412" s="46" t="s">
        <v>15119</v>
      </c>
      <c r="B7412" s="46" t="s">
        <v>15120</v>
      </c>
    </row>
    <row r="7413" spans="1:2">
      <c r="A7413" s="46" t="s">
        <v>15121</v>
      </c>
      <c r="B7413" s="46" t="s">
        <v>15122</v>
      </c>
    </row>
    <row r="7414" spans="1:2">
      <c r="A7414" s="46" t="s">
        <v>15123</v>
      </c>
      <c r="B7414" s="46" t="s">
        <v>15124</v>
      </c>
    </row>
    <row r="7415" spans="1:2">
      <c r="A7415" s="46" t="s">
        <v>15125</v>
      </c>
      <c r="B7415" s="46" t="s">
        <v>15126</v>
      </c>
    </row>
    <row r="7416" spans="1:2">
      <c r="A7416" s="46" t="s">
        <v>15127</v>
      </c>
      <c r="B7416" s="46" t="s">
        <v>15128</v>
      </c>
    </row>
    <row r="7417" spans="1:2">
      <c r="A7417" s="46" t="s">
        <v>15129</v>
      </c>
      <c r="B7417" s="46" t="s">
        <v>15130</v>
      </c>
    </row>
    <row r="7418" spans="1:2">
      <c r="A7418" s="46" t="s">
        <v>15131</v>
      </c>
      <c r="B7418" s="46" t="s">
        <v>15132</v>
      </c>
    </row>
    <row r="7419" spans="1:2">
      <c r="A7419" s="46" t="s">
        <v>15133</v>
      </c>
      <c r="B7419" s="46" t="s">
        <v>15134</v>
      </c>
    </row>
    <row r="7420" spans="1:2">
      <c r="A7420" s="46" t="s">
        <v>15135</v>
      </c>
      <c r="B7420" s="46" t="s">
        <v>15136</v>
      </c>
    </row>
    <row r="7421" spans="1:2">
      <c r="A7421" s="46" t="s">
        <v>15137</v>
      </c>
      <c r="B7421" s="46" t="s">
        <v>15138</v>
      </c>
    </row>
    <row r="7422" spans="1:2">
      <c r="A7422" s="46" t="s">
        <v>15139</v>
      </c>
      <c r="B7422" s="46" t="s">
        <v>15140</v>
      </c>
    </row>
    <row r="7423" spans="1:2">
      <c r="A7423" s="46" t="s">
        <v>15141</v>
      </c>
      <c r="B7423" s="46" t="s">
        <v>15142</v>
      </c>
    </row>
    <row r="7424" spans="1:2">
      <c r="A7424" s="46" t="s">
        <v>15143</v>
      </c>
      <c r="B7424" s="46" t="s">
        <v>15144</v>
      </c>
    </row>
    <row r="7425" spans="1:2">
      <c r="A7425" s="46" t="s">
        <v>15145</v>
      </c>
      <c r="B7425" s="46" t="s">
        <v>15146</v>
      </c>
    </row>
    <row r="7426" spans="1:2">
      <c r="A7426" s="46" t="s">
        <v>15147</v>
      </c>
      <c r="B7426" s="46" t="s">
        <v>15148</v>
      </c>
    </row>
    <row r="7427" spans="1:2">
      <c r="A7427" s="46" t="s">
        <v>15149</v>
      </c>
      <c r="B7427" s="46" t="s">
        <v>15150</v>
      </c>
    </row>
    <row r="7428" spans="1:2">
      <c r="A7428" s="46" t="s">
        <v>15151</v>
      </c>
      <c r="B7428" s="46" t="s">
        <v>15152</v>
      </c>
    </row>
    <row r="7429" spans="1:2">
      <c r="A7429" s="46" t="s">
        <v>15153</v>
      </c>
      <c r="B7429" s="46" t="s">
        <v>15154</v>
      </c>
    </row>
    <row r="7430" spans="1:2">
      <c r="A7430" s="46" t="s">
        <v>15155</v>
      </c>
      <c r="B7430" s="46" t="s">
        <v>15156</v>
      </c>
    </row>
    <row r="7431" spans="1:2">
      <c r="A7431" s="46" t="s">
        <v>15157</v>
      </c>
      <c r="B7431" s="46" t="s">
        <v>15158</v>
      </c>
    </row>
    <row r="7432" spans="1:2">
      <c r="A7432" s="46" t="s">
        <v>15159</v>
      </c>
      <c r="B7432" s="46" t="s">
        <v>15160</v>
      </c>
    </row>
    <row r="7433" spans="1:2">
      <c r="A7433" s="46" t="s">
        <v>15161</v>
      </c>
      <c r="B7433" s="46" t="s">
        <v>15162</v>
      </c>
    </row>
    <row r="7434" spans="1:2">
      <c r="A7434" s="46" t="s">
        <v>15163</v>
      </c>
      <c r="B7434" s="46" t="s">
        <v>15164</v>
      </c>
    </row>
    <row r="7435" spans="1:2">
      <c r="A7435" s="46" t="s">
        <v>15165</v>
      </c>
      <c r="B7435" s="46" t="s">
        <v>15166</v>
      </c>
    </row>
    <row r="7436" spans="1:2">
      <c r="A7436" s="46" t="s">
        <v>15167</v>
      </c>
      <c r="B7436" s="46" t="s">
        <v>15168</v>
      </c>
    </row>
    <row r="7437" spans="1:2">
      <c r="A7437" s="46" t="s">
        <v>15169</v>
      </c>
      <c r="B7437" s="46" t="s">
        <v>15170</v>
      </c>
    </row>
    <row r="7438" spans="1:2">
      <c r="A7438" s="46" t="s">
        <v>15171</v>
      </c>
      <c r="B7438" s="46" t="s">
        <v>15172</v>
      </c>
    </row>
    <row r="7439" spans="1:2">
      <c r="A7439" s="46" t="s">
        <v>15173</v>
      </c>
      <c r="B7439" s="46" t="s">
        <v>15174</v>
      </c>
    </row>
    <row r="7440" spans="1:2">
      <c r="A7440" s="46" t="s">
        <v>15175</v>
      </c>
      <c r="B7440" s="46" t="s">
        <v>15176</v>
      </c>
    </row>
    <row r="7441" spans="1:2">
      <c r="A7441" s="46" t="s">
        <v>15177</v>
      </c>
      <c r="B7441" s="46" t="s">
        <v>15178</v>
      </c>
    </row>
    <row r="7442" spans="1:2">
      <c r="A7442" s="46" t="s">
        <v>15179</v>
      </c>
      <c r="B7442" s="46" t="s">
        <v>15180</v>
      </c>
    </row>
    <row r="7443" spans="1:2">
      <c r="A7443" s="46" t="s">
        <v>15181</v>
      </c>
      <c r="B7443" s="46" t="s">
        <v>15182</v>
      </c>
    </row>
    <row r="7444" spans="1:2">
      <c r="A7444" s="46" t="s">
        <v>15183</v>
      </c>
      <c r="B7444" s="46" t="s">
        <v>15184</v>
      </c>
    </row>
    <row r="7445" spans="1:2">
      <c r="A7445" s="46" t="s">
        <v>15185</v>
      </c>
      <c r="B7445" s="46" t="s">
        <v>15186</v>
      </c>
    </row>
    <row r="7446" spans="1:2">
      <c r="A7446" s="46" t="s">
        <v>15187</v>
      </c>
      <c r="B7446" s="46" t="s">
        <v>15188</v>
      </c>
    </row>
    <row r="7447" spans="1:2">
      <c r="A7447" s="46" t="s">
        <v>15189</v>
      </c>
      <c r="B7447" s="46" t="s">
        <v>15190</v>
      </c>
    </row>
    <row r="7448" spans="1:2">
      <c r="A7448" s="46" t="s">
        <v>15191</v>
      </c>
      <c r="B7448" s="46" t="s">
        <v>15192</v>
      </c>
    </row>
    <row r="7449" spans="1:2">
      <c r="A7449" s="46" t="s">
        <v>15193</v>
      </c>
      <c r="B7449" s="46" t="s">
        <v>15194</v>
      </c>
    </row>
    <row r="7450" spans="1:2">
      <c r="A7450" s="46" t="s">
        <v>15195</v>
      </c>
      <c r="B7450" s="46" t="s">
        <v>15196</v>
      </c>
    </row>
    <row r="7451" spans="1:2">
      <c r="A7451" s="46" t="s">
        <v>15197</v>
      </c>
      <c r="B7451" s="46" t="s">
        <v>15198</v>
      </c>
    </row>
    <row r="7452" spans="1:2">
      <c r="A7452" s="46" t="s">
        <v>15199</v>
      </c>
      <c r="B7452" s="46" t="s">
        <v>15200</v>
      </c>
    </row>
    <row r="7453" spans="1:2">
      <c r="A7453" s="46" t="s">
        <v>15201</v>
      </c>
      <c r="B7453" s="46" t="s">
        <v>15202</v>
      </c>
    </row>
    <row r="7454" spans="1:2">
      <c r="A7454" s="46" t="s">
        <v>15203</v>
      </c>
      <c r="B7454" s="46" t="s">
        <v>15204</v>
      </c>
    </row>
    <row r="7455" spans="1:2">
      <c r="A7455" s="46" t="s">
        <v>15205</v>
      </c>
      <c r="B7455" s="46" t="s">
        <v>15206</v>
      </c>
    </row>
    <row r="7456" spans="1:2">
      <c r="A7456" s="46" t="s">
        <v>15207</v>
      </c>
      <c r="B7456" s="46" t="s">
        <v>15208</v>
      </c>
    </row>
    <row r="7457" spans="1:2">
      <c r="A7457" s="46" t="s">
        <v>15209</v>
      </c>
      <c r="B7457" s="46" t="s">
        <v>15210</v>
      </c>
    </row>
    <row r="7458" spans="1:2">
      <c r="A7458" s="46" t="s">
        <v>15211</v>
      </c>
      <c r="B7458" s="46" t="s">
        <v>15212</v>
      </c>
    </row>
    <row r="7459" spans="1:2">
      <c r="A7459" s="46" t="s">
        <v>15213</v>
      </c>
      <c r="B7459" s="46" t="s">
        <v>15214</v>
      </c>
    </row>
    <row r="7460" spans="1:2">
      <c r="A7460" s="46" t="s">
        <v>15215</v>
      </c>
      <c r="B7460" s="46" t="s">
        <v>15216</v>
      </c>
    </row>
    <row r="7461" spans="1:2">
      <c r="A7461" s="46" t="s">
        <v>15217</v>
      </c>
      <c r="B7461" s="46" t="s">
        <v>15218</v>
      </c>
    </row>
    <row r="7462" spans="1:2">
      <c r="A7462" s="46" t="s">
        <v>15219</v>
      </c>
      <c r="B7462" s="46" t="s">
        <v>15220</v>
      </c>
    </row>
    <row r="7463" spans="1:2">
      <c r="A7463" s="46" t="s">
        <v>15221</v>
      </c>
      <c r="B7463" s="46" t="s">
        <v>15222</v>
      </c>
    </row>
    <row r="7464" spans="1:2">
      <c r="A7464" s="46" t="s">
        <v>15223</v>
      </c>
      <c r="B7464" s="46" t="s">
        <v>15224</v>
      </c>
    </row>
    <row r="7465" spans="1:2">
      <c r="A7465" s="46" t="s">
        <v>15225</v>
      </c>
      <c r="B7465" s="46" t="s">
        <v>15226</v>
      </c>
    </row>
    <row r="7466" spans="1:2">
      <c r="A7466" s="46" t="s">
        <v>15227</v>
      </c>
      <c r="B7466" s="46" t="s">
        <v>15228</v>
      </c>
    </row>
    <row r="7467" spans="1:2">
      <c r="A7467" s="46" t="s">
        <v>15229</v>
      </c>
      <c r="B7467" s="46" t="s">
        <v>15230</v>
      </c>
    </row>
    <row r="7468" spans="1:2">
      <c r="A7468" s="46" t="s">
        <v>15231</v>
      </c>
      <c r="B7468" s="46" t="s">
        <v>15232</v>
      </c>
    </row>
    <row r="7469" spans="1:2">
      <c r="A7469" s="46" t="s">
        <v>15233</v>
      </c>
      <c r="B7469" s="46" t="s">
        <v>15234</v>
      </c>
    </row>
    <row r="7470" spans="1:2">
      <c r="A7470" s="46" t="s">
        <v>15235</v>
      </c>
      <c r="B7470" s="46" t="s">
        <v>15236</v>
      </c>
    </row>
    <row r="7471" spans="1:2">
      <c r="A7471" s="46" t="s">
        <v>15237</v>
      </c>
      <c r="B7471" s="46" t="s">
        <v>15238</v>
      </c>
    </row>
    <row r="7472" spans="1:2">
      <c r="A7472" s="46" t="s">
        <v>15239</v>
      </c>
      <c r="B7472" s="46" t="s">
        <v>15240</v>
      </c>
    </row>
    <row r="7473" spans="1:2">
      <c r="A7473" s="46" t="s">
        <v>15241</v>
      </c>
      <c r="B7473" s="46" t="s">
        <v>15242</v>
      </c>
    </row>
    <row r="7474" spans="1:2">
      <c r="A7474" s="46" t="s">
        <v>15243</v>
      </c>
      <c r="B7474" s="46" t="s">
        <v>15244</v>
      </c>
    </row>
    <row r="7475" spans="1:2">
      <c r="A7475" s="46" t="s">
        <v>15245</v>
      </c>
      <c r="B7475" s="46" t="s">
        <v>15246</v>
      </c>
    </row>
    <row r="7476" spans="1:2">
      <c r="A7476" s="46" t="s">
        <v>15247</v>
      </c>
      <c r="B7476" s="46" t="s">
        <v>15248</v>
      </c>
    </row>
    <row r="7477" spans="1:2">
      <c r="A7477" s="46" t="s">
        <v>15249</v>
      </c>
      <c r="B7477" s="46" t="s">
        <v>15250</v>
      </c>
    </row>
    <row r="7478" spans="1:2">
      <c r="A7478" s="46" t="s">
        <v>15251</v>
      </c>
      <c r="B7478" s="46" t="s">
        <v>15252</v>
      </c>
    </row>
    <row r="7479" spans="1:2">
      <c r="A7479" s="46" t="s">
        <v>15253</v>
      </c>
      <c r="B7479" s="46" t="s">
        <v>15254</v>
      </c>
    </row>
    <row r="7480" spans="1:2">
      <c r="A7480" s="46" t="s">
        <v>15255</v>
      </c>
      <c r="B7480" s="46" t="s">
        <v>15256</v>
      </c>
    </row>
    <row r="7481" spans="1:2">
      <c r="A7481" s="46" t="s">
        <v>15257</v>
      </c>
      <c r="B7481" s="46" t="s">
        <v>15258</v>
      </c>
    </row>
    <row r="7482" spans="1:2">
      <c r="A7482" s="46" t="s">
        <v>15259</v>
      </c>
      <c r="B7482" s="46" t="s">
        <v>15260</v>
      </c>
    </row>
    <row r="7483" spans="1:2">
      <c r="A7483" s="46" t="s">
        <v>15261</v>
      </c>
      <c r="B7483" s="46" t="s">
        <v>15262</v>
      </c>
    </row>
    <row r="7484" spans="1:2">
      <c r="A7484" s="46" t="s">
        <v>15263</v>
      </c>
      <c r="B7484" s="46" t="s">
        <v>15264</v>
      </c>
    </row>
    <row r="7485" spans="1:2">
      <c r="A7485" s="46" t="s">
        <v>15265</v>
      </c>
      <c r="B7485" s="46" t="s">
        <v>15266</v>
      </c>
    </row>
    <row r="7486" spans="1:2">
      <c r="A7486" s="46" t="s">
        <v>15267</v>
      </c>
      <c r="B7486" s="46" t="s">
        <v>15268</v>
      </c>
    </row>
    <row r="7487" spans="1:2">
      <c r="A7487" s="46" t="s">
        <v>15269</v>
      </c>
      <c r="B7487" s="46" t="s">
        <v>15270</v>
      </c>
    </row>
    <row r="7488" spans="1:2">
      <c r="A7488" s="46" t="s">
        <v>15271</v>
      </c>
      <c r="B7488" s="46" t="s">
        <v>15272</v>
      </c>
    </row>
    <row r="7489" spans="1:2">
      <c r="A7489" s="46" t="s">
        <v>15273</v>
      </c>
      <c r="B7489" s="46" t="s">
        <v>15274</v>
      </c>
    </row>
    <row r="7490" spans="1:2">
      <c r="A7490" s="46" t="s">
        <v>15275</v>
      </c>
      <c r="B7490" s="46" t="s">
        <v>15276</v>
      </c>
    </row>
    <row r="7491" spans="1:2">
      <c r="A7491" s="46" t="s">
        <v>15277</v>
      </c>
      <c r="B7491" s="46" t="s">
        <v>15278</v>
      </c>
    </row>
    <row r="7492" spans="1:2">
      <c r="A7492" s="46" t="s">
        <v>15279</v>
      </c>
      <c r="B7492" s="46" t="s">
        <v>15280</v>
      </c>
    </row>
    <row r="7493" spans="1:2">
      <c r="A7493" s="46" t="s">
        <v>15281</v>
      </c>
      <c r="B7493" s="46" t="s">
        <v>15282</v>
      </c>
    </row>
    <row r="7494" spans="1:2">
      <c r="A7494" s="46" t="s">
        <v>15283</v>
      </c>
      <c r="B7494" s="46" t="s">
        <v>15284</v>
      </c>
    </row>
    <row r="7495" spans="1:2">
      <c r="A7495" s="46" t="s">
        <v>15285</v>
      </c>
      <c r="B7495" s="46" t="s">
        <v>15286</v>
      </c>
    </row>
    <row r="7496" spans="1:2">
      <c r="A7496" s="46" t="s">
        <v>15287</v>
      </c>
      <c r="B7496" s="46" t="s">
        <v>15288</v>
      </c>
    </row>
    <row r="7497" spans="1:2">
      <c r="A7497" s="46" t="s">
        <v>15289</v>
      </c>
      <c r="B7497" s="46" t="s">
        <v>15290</v>
      </c>
    </row>
    <row r="7498" spans="1:2">
      <c r="A7498" s="46" t="s">
        <v>15291</v>
      </c>
      <c r="B7498" s="46" t="s">
        <v>15292</v>
      </c>
    </row>
    <row r="7499" spans="1:2">
      <c r="A7499" s="46" t="s">
        <v>15293</v>
      </c>
      <c r="B7499" s="46" t="s">
        <v>15294</v>
      </c>
    </row>
    <row r="7500" spans="1:2">
      <c r="A7500" s="46" t="s">
        <v>15295</v>
      </c>
      <c r="B7500" s="46" t="s">
        <v>15296</v>
      </c>
    </row>
    <row r="7501" spans="1:2">
      <c r="A7501" s="46" t="s">
        <v>15297</v>
      </c>
      <c r="B7501" s="46" t="s">
        <v>15298</v>
      </c>
    </row>
    <row r="7502" spans="1:2">
      <c r="A7502" s="46" t="s">
        <v>15299</v>
      </c>
      <c r="B7502" s="46" t="s">
        <v>15300</v>
      </c>
    </row>
    <row r="7503" spans="1:2">
      <c r="A7503" s="46" t="s">
        <v>15301</v>
      </c>
      <c r="B7503" s="46" t="s">
        <v>15302</v>
      </c>
    </row>
    <row r="7504" spans="1:2">
      <c r="A7504" s="46" t="s">
        <v>15303</v>
      </c>
      <c r="B7504" s="46" t="s">
        <v>15304</v>
      </c>
    </row>
    <row r="7505" spans="1:2">
      <c r="A7505" s="46" t="s">
        <v>15305</v>
      </c>
      <c r="B7505" s="46" t="s">
        <v>15306</v>
      </c>
    </row>
    <row r="7506" spans="1:2">
      <c r="A7506" s="46" t="s">
        <v>15307</v>
      </c>
      <c r="B7506" s="46" t="s">
        <v>15308</v>
      </c>
    </row>
    <row r="7507" spans="1:2">
      <c r="A7507" s="46" t="s">
        <v>15309</v>
      </c>
      <c r="B7507" s="46" t="s">
        <v>15310</v>
      </c>
    </row>
    <row r="7508" spans="1:2">
      <c r="A7508" s="46" t="s">
        <v>15311</v>
      </c>
      <c r="B7508" s="46" t="s">
        <v>15312</v>
      </c>
    </row>
    <row r="7509" spans="1:2">
      <c r="A7509" s="46" t="s">
        <v>15313</v>
      </c>
      <c r="B7509" s="46" t="s">
        <v>15314</v>
      </c>
    </row>
    <row r="7510" spans="1:2">
      <c r="A7510" s="46" t="s">
        <v>15315</v>
      </c>
      <c r="B7510" s="46" t="s">
        <v>15316</v>
      </c>
    </row>
    <row r="7511" spans="1:2">
      <c r="A7511" s="46" t="s">
        <v>15317</v>
      </c>
      <c r="B7511" s="46" t="s">
        <v>15318</v>
      </c>
    </row>
    <row r="7512" spans="1:2">
      <c r="A7512" s="46" t="s">
        <v>15319</v>
      </c>
      <c r="B7512" s="46" t="s">
        <v>15320</v>
      </c>
    </row>
    <row r="7513" spans="1:2">
      <c r="A7513" s="46" t="s">
        <v>15321</v>
      </c>
      <c r="B7513" s="46" t="s">
        <v>15322</v>
      </c>
    </row>
    <row r="7514" spans="1:2">
      <c r="A7514" s="46" t="s">
        <v>15323</v>
      </c>
      <c r="B7514" s="46" t="s">
        <v>15324</v>
      </c>
    </row>
    <row r="7515" spans="1:2">
      <c r="A7515" s="46" t="s">
        <v>15325</v>
      </c>
      <c r="B7515" s="46" t="s">
        <v>15326</v>
      </c>
    </row>
    <row r="7516" spans="1:2">
      <c r="A7516" s="46" t="s">
        <v>15327</v>
      </c>
      <c r="B7516" s="46" t="s">
        <v>15328</v>
      </c>
    </row>
    <row r="7517" spans="1:2">
      <c r="A7517" s="46" t="s">
        <v>15329</v>
      </c>
      <c r="B7517" s="46" t="s">
        <v>15330</v>
      </c>
    </row>
    <row r="7518" spans="1:2">
      <c r="A7518" s="46" t="s">
        <v>15331</v>
      </c>
      <c r="B7518" s="46" t="s">
        <v>15332</v>
      </c>
    </row>
    <row r="7519" spans="1:2">
      <c r="A7519" s="46" t="s">
        <v>15333</v>
      </c>
      <c r="B7519" s="46" t="s">
        <v>15334</v>
      </c>
    </row>
    <row r="7520" spans="1:2">
      <c r="A7520" s="46" t="s">
        <v>15335</v>
      </c>
      <c r="B7520" s="46" t="s">
        <v>15336</v>
      </c>
    </row>
    <row r="7521" spans="1:2">
      <c r="A7521" s="46" t="s">
        <v>15337</v>
      </c>
      <c r="B7521" s="46" t="s">
        <v>15338</v>
      </c>
    </row>
    <row r="7522" spans="1:2">
      <c r="A7522" s="46" t="s">
        <v>15339</v>
      </c>
      <c r="B7522" s="46" t="s">
        <v>15340</v>
      </c>
    </row>
    <row r="7523" spans="1:2">
      <c r="A7523" s="46" t="s">
        <v>15341</v>
      </c>
      <c r="B7523" s="46" t="s">
        <v>15342</v>
      </c>
    </row>
    <row r="7524" spans="1:2">
      <c r="A7524" s="46" t="s">
        <v>15343</v>
      </c>
      <c r="B7524" s="46" t="s">
        <v>15344</v>
      </c>
    </row>
    <row r="7525" spans="1:2">
      <c r="A7525" s="46" t="s">
        <v>15345</v>
      </c>
      <c r="B7525" s="46" t="s">
        <v>15346</v>
      </c>
    </row>
    <row r="7526" spans="1:2">
      <c r="A7526" s="46" t="s">
        <v>15347</v>
      </c>
      <c r="B7526" s="46" t="s">
        <v>15348</v>
      </c>
    </row>
    <row r="7527" spans="1:2">
      <c r="A7527" s="46" t="s">
        <v>15349</v>
      </c>
      <c r="B7527" s="46" t="s">
        <v>15350</v>
      </c>
    </row>
    <row r="7528" spans="1:2">
      <c r="A7528" s="46" t="s">
        <v>15351</v>
      </c>
      <c r="B7528" s="46" t="s">
        <v>15352</v>
      </c>
    </row>
    <row r="7529" spans="1:2">
      <c r="A7529" s="46" t="s">
        <v>15353</v>
      </c>
      <c r="B7529" s="46" t="s">
        <v>15354</v>
      </c>
    </row>
    <row r="7530" spans="1:2">
      <c r="A7530" s="46" t="s">
        <v>15355</v>
      </c>
      <c r="B7530" s="46" t="s">
        <v>15356</v>
      </c>
    </row>
    <row r="7531" spans="1:2">
      <c r="A7531" s="46" t="s">
        <v>15357</v>
      </c>
      <c r="B7531" s="46" t="s">
        <v>15358</v>
      </c>
    </row>
    <row r="7532" spans="1:2">
      <c r="A7532" s="46" t="s">
        <v>15359</v>
      </c>
      <c r="B7532" s="46" t="s">
        <v>15360</v>
      </c>
    </row>
    <row r="7533" spans="1:2">
      <c r="A7533" s="46" t="s">
        <v>15361</v>
      </c>
      <c r="B7533" s="46" t="s">
        <v>15362</v>
      </c>
    </row>
    <row r="7534" spans="1:2">
      <c r="A7534" s="46" t="s">
        <v>15363</v>
      </c>
      <c r="B7534" s="46" t="s">
        <v>15364</v>
      </c>
    </row>
    <row r="7535" spans="1:2">
      <c r="A7535" s="46" t="s">
        <v>15365</v>
      </c>
      <c r="B7535" s="46" t="s">
        <v>15366</v>
      </c>
    </row>
    <row r="7536" spans="1:2">
      <c r="A7536" s="46" t="s">
        <v>15367</v>
      </c>
      <c r="B7536" s="46" t="s">
        <v>15368</v>
      </c>
    </row>
    <row r="7537" spans="1:2">
      <c r="A7537" s="46" t="s">
        <v>15369</v>
      </c>
      <c r="B7537" s="46" t="s">
        <v>15370</v>
      </c>
    </row>
    <row r="7538" spans="1:2">
      <c r="A7538" s="46" t="s">
        <v>15371</v>
      </c>
      <c r="B7538" s="46" t="s">
        <v>15372</v>
      </c>
    </row>
    <row r="7539" spans="1:2">
      <c r="A7539" s="46" t="s">
        <v>15373</v>
      </c>
      <c r="B7539" s="46" t="s">
        <v>15374</v>
      </c>
    </row>
    <row r="7540" spans="1:2">
      <c r="A7540" s="46" t="s">
        <v>15375</v>
      </c>
      <c r="B7540" s="46" t="s">
        <v>15376</v>
      </c>
    </row>
    <row r="7541" spans="1:2">
      <c r="A7541" s="46" t="s">
        <v>15377</v>
      </c>
      <c r="B7541" s="46" t="s">
        <v>15378</v>
      </c>
    </row>
    <row r="7542" spans="1:2">
      <c r="A7542" s="46" t="s">
        <v>15379</v>
      </c>
      <c r="B7542" s="46" t="s">
        <v>15380</v>
      </c>
    </row>
    <row r="7543" spans="1:2">
      <c r="A7543" s="46" t="s">
        <v>15381</v>
      </c>
      <c r="B7543" s="46" t="s">
        <v>15382</v>
      </c>
    </row>
    <row r="7544" spans="1:2">
      <c r="A7544" s="46" t="s">
        <v>15383</v>
      </c>
      <c r="B7544" s="46" t="s">
        <v>15384</v>
      </c>
    </row>
    <row r="7545" spans="1:2">
      <c r="A7545" s="46" t="s">
        <v>15385</v>
      </c>
      <c r="B7545" s="46" t="s">
        <v>15386</v>
      </c>
    </row>
    <row r="7546" spans="1:2">
      <c r="A7546" s="46" t="s">
        <v>15387</v>
      </c>
      <c r="B7546" s="46" t="s">
        <v>15388</v>
      </c>
    </row>
    <row r="7547" spans="1:2">
      <c r="A7547" s="46" t="s">
        <v>15389</v>
      </c>
      <c r="B7547" s="46" t="s">
        <v>15390</v>
      </c>
    </row>
    <row r="7548" spans="1:2">
      <c r="A7548" s="46" t="s">
        <v>15391</v>
      </c>
      <c r="B7548" s="46" t="s">
        <v>15392</v>
      </c>
    </row>
    <row r="7549" spans="1:2">
      <c r="A7549" s="46" t="s">
        <v>15393</v>
      </c>
      <c r="B7549" s="46" t="s">
        <v>15394</v>
      </c>
    </row>
    <row r="7550" spans="1:2">
      <c r="A7550" s="46" t="s">
        <v>15395</v>
      </c>
      <c r="B7550" s="46" t="s">
        <v>15396</v>
      </c>
    </row>
    <row r="7551" spans="1:2">
      <c r="A7551" s="46" t="s">
        <v>15397</v>
      </c>
      <c r="B7551" s="46" t="s">
        <v>15398</v>
      </c>
    </row>
    <row r="7552" spans="1:2">
      <c r="A7552" s="46" t="s">
        <v>15399</v>
      </c>
      <c r="B7552" s="46" t="s">
        <v>15400</v>
      </c>
    </row>
    <row r="7553" spans="1:2">
      <c r="A7553" s="46" t="s">
        <v>15401</v>
      </c>
      <c r="B7553" s="46" t="s">
        <v>15402</v>
      </c>
    </row>
    <row r="7554" spans="1:2">
      <c r="A7554" s="46" t="s">
        <v>15403</v>
      </c>
      <c r="B7554" s="46" t="s">
        <v>15404</v>
      </c>
    </row>
    <row r="7555" spans="1:2">
      <c r="A7555" s="46" t="s">
        <v>15405</v>
      </c>
      <c r="B7555" s="46" t="s">
        <v>15406</v>
      </c>
    </row>
    <row r="7556" spans="1:2">
      <c r="A7556" s="46" t="s">
        <v>15407</v>
      </c>
      <c r="B7556" s="46" t="s">
        <v>15408</v>
      </c>
    </row>
    <row r="7557" spans="1:2">
      <c r="A7557" s="46" t="s">
        <v>15409</v>
      </c>
      <c r="B7557" s="46" t="s">
        <v>15410</v>
      </c>
    </row>
    <row r="7558" spans="1:2">
      <c r="A7558" s="46" t="s">
        <v>15411</v>
      </c>
      <c r="B7558" s="46" t="s">
        <v>15412</v>
      </c>
    </row>
    <row r="7559" spans="1:2">
      <c r="A7559" s="46" t="s">
        <v>15413</v>
      </c>
      <c r="B7559" s="46" t="s">
        <v>15414</v>
      </c>
    </row>
    <row r="7560" spans="1:2">
      <c r="A7560" s="46" t="s">
        <v>15415</v>
      </c>
      <c r="B7560" s="46" t="s">
        <v>15416</v>
      </c>
    </row>
    <row r="7561" spans="1:2">
      <c r="A7561" s="46" t="s">
        <v>15417</v>
      </c>
      <c r="B7561" s="46" t="s">
        <v>15418</v>
      </c>
    </row>
    <row r="7562" spans="1:2">
      <c r="A7562" s="46" t="s">
        <v>15419</v>
      </c>
      <c r="B7562" s="46" t="s">
        <v>15420</v>
      </c>
    </row>
    <row r="7563" spans="1:2">
      <c r="A7563" s="46" t="s">
        <v>15421</v>
      </c>
      <c r="B7563" s="46" t="s">
        <v>15422</v>
      </c>
    </row>
    <row r="7564" spans="1:2">
      <c r="A7564" s="46" t="s">
        <v>15423</v>
      </c>
      <c r="B7564" s="46" t="s">
        <v>15424</v>
      </c>
    </row>
    <row r="7565" spans="1:2">
      <c r="A7565" s="46" t="s">
        <v>15425</v>
      </c>
      <c r="B7565" s="46" t="s">
        <v>15426</v>
      </c>
    </row>
    <row r="7566" spans="1:2">
      <c r="A7566" s="46" t="s">
        <v>15427</v>
      </c>
      <c r="B7566" s="46" t="s">
        <v>15428</v>
      </c>
    </row>
    <row r="7567" spans="1:2">
      <c r="A7567" s="46" t="s">
        <v>15429</v>
      </c>
      <c r="B7567" s="46" t="s">
        <v>15430</v>
      </c>
    </row>
    <row r="7568" spans="1:2">
      <c r="A7568" s="46" t="s">
        <v>15431</v>
      </c>
      <c r="B7568" s="46" t="s">
        <v>15432</v>
      </c>
    </row>
    <row r="7569" spans="1:2">
      <c r="A7569" s="46" t="s">
        <v>15433</v>
      </c>
      <c r="B7569" s="46" t="s">
        <v>15434</v>
      </c>
    </row>
    <row r="7570" spans="1:2">
      <c r="A7570" s="46" t="s">
        <v>15435</v>
      </c>
      <c r="B7570" s="46" t="s">
        <v>15436</v>
      </c>
    </row>
    <row r="7571" spans="1:2">
      <c r="A7571" s="46" t="s">
        <v>15437</v>
      </c>
      <c r="B7571" s="46" t="s">
        <v>15438</v>
      </c>
    </row>
    <row r="7572" spans="1:2">
      <c r="A7572" s="46" t="s">
        <v>15439</v>
      </c>
      <c r="B7572" s="46" t="s">
        <v>15440</v>
      </c>
    </row>
    <row r="7573" spans="1:2">
      <c r="A7573" s="46" t="s">
        <v>15441</v>
      </c>
      <c r="B7573" s="46" t="s">
        <v>15442</v>
      </c>
    </row>
    <row r="7574" spans="1:2">
      <c r="A7574" s="46" t="s">
        <v>15443</v>
      </c>
      <c r="B7574" s="46" t="s">
        <v>15444</v>
      </c>
    </row>
    <row r="7575" spans="1:2">
      <c r="A7575" s="46" t="s">
        <v>15445</v>
      </c>
      <c r="B7575" s="46" t="s">
        <v>15446</v>
      </c>
    </row>
    <row r="7576" spans="1:2">
      <c r="A7576" s="46" t="s">
        <v>15447</v>
      </c>
      <c r="B7576" s="46" t="s">
        <v>15448</v>
      </c>
    </row>
    <row r="7577" spans="1:2">
      <c r="A7577" s="46" t="s">
        <v>15449</v>
      </c>
      <c r="B7577" s="46" t="s">
        <v>15450</v>
      </c>
    </row>
    <row r="7578" spans="1:2">
      <c r="A7578" s="46" t="s">
        <v>15451</v>
      </c>
      <c r="B7578" s="46" t="s">
        <v>15452</v>
      </c>
    </row>
    <row r="7579" spans="1:2">
      <c r="A7579" s="46" t="s">
        <v>15453</v>
      </c>
      <c r="B7579" s="46" t="s">
        <v>15454</v>
      </c>
    </row>
    <row r="7580" spans="1:2">
      <c r="A7580" s="46" t="s">
        <v>15455</v>
      </c>
      <c r="B7580" s="46" t="s">
        <v>15456</v>
      </c>
    </row>
    <row r="7581" spans="1:2">
      <c r="A7581" s="46" t="s">
        <v>15457</v>
      </c>
      <c r="B7581" s="46" t="s">
        <v>15458</v>
      </c>
    </row>
    <row r="7582" spans="1:2">
      <c r="A7582" s="46" t="s">
        <v>15459</v>
      </c>
      <c r="B7582" s="46" t="s">
        <v>15460</v>
      </c>
    </row>
    <row r="7583" spans="1:2">
      <c r="A7583" s="46" t="s">
        <v>15461</v>
      </c>
      <c r="B7583" s="46" t="s">
        <v>15462</v>
      </c>
    </row>
    <row r="7584" spans="1:2">
      <c r="A7584" s="46" t="s">
        <v>15463</v>
      </c>
      <c r="B7584" s="46" t="s">
        <v>15464</v>
      </c>
    </row>
    <row r="7585" spans="1:2">
      <c r="A7585" s="46" t="s">
        <v>15465</v>
      </c>
      <c r="B7585" s="46" t="s">
        <v>15466</v>
      </c>
    </row>
    <row r="7586" spans="1:2">
      <c r="A7586" s="46" t="s">
        <v>15467</v>
      </c>
      <c r="B7586" s="46" t="s">
        <v>15468</v>
      </c>
    </row>
    <row r="7587" spans="1:2">
      <c r="A7587" s="46" t="s">
        <v>15469</v>
      </c>
      <c r="B7587" s="46" t="s">
        <v>15470</v>
      </c>
    </row>
    <row r="7588" spans="1:2">
      <c r="A7588" s="46" t="s">
        <v>15471</v>
      </c>
      <c r="B7588" s="46" t="s">
        <v>15472</v>
      </c>
    </row>
    <row r="7589" spans="1:2">
      <c r="A7589" s="46" t="s">
        <v>15473</v>
      </c>
      <c r="B7589" s="46" t="s">
        <v>15474</v>
      </c>
    </row>
    <row r="7590" spans="1:2">
      <c r="A7590" s="46" t="s">
        <v>15475</v>
      </c>
      <c r="B7590" s="46" t="s">
        <v>15476</v>
      </c>
    </row>
    <row r="7591" spans="1:2">
      <c r="A7591" s="46" t="s">
        <v>15477</v>
      </c>
      <c r="B7591" s="46" t="s">
        <v>15478</v>
      </c>
    </row>
    <row r="7592" spans="1:2">
      <c r="A7592" s="46" t="s">
        <v>15479</v>
      </c>
      <c r="B7592" s="46" t="s">
        <v>15480</v>
      </c>
    </row>
    <row r="7593" spans="1:2">
      <c r="A7593" s="46" t="s">
        <v>15481</v>
      </c>
      <c r="B7593" s="46" t="s">
        <v>15482</v>
      </c>
    </row>
    <row r="7594" spans="1:2">
      <c r="A7594" s="46" t="s">
        <v>15483</v>
      </c>
      <c r="B7594" s="46" t="s">
        <v>15484</v>
      </c>
    </row>
    <row r="7595" spans="1:2">
      <c r="A7595" s="46" t="s">
        <v>15485</v>
      </c>
      <c r="B7595" s="46" t="s">
        <v>15486</v>
      </c>
    </row>
    <row r="7596" spans="1:2">
      <c r="A7596" s="46" t="s">
        <v>15487</v>
      </c>
      <c r="B7596" s="46" t="s">
        <v>15488</v>
      </c>
    </row>
    <row r="7597" spans="1:2">
      <c r="A7597" s="46" t="s">
        <v>15489</v>
      </c>
      <c r="B7597" s="46" t="s">
        <v>15490</v>
      </c>
    </row>
    <row r="7598" spans="1:2">
      <c r="A7598" s="46" t="s">
        <v>15491</v>
      </c>
      <c r="B7598" s="46" t="s">
        <v>15492</v>
      </c>
    </row>
    <row r="7599" spans="1:2">
      <c r="A7599" s="46" t="s">
        <v>15493</v>
      </c>
      <c r="B7599" s="46" t="s">
        <v>15494</v>
      </c>
    </row>
    <row r="7600" spans="1:2">
      <c r="A7600" s="46" t="s">
        <v>15495</v>
      </c>
      <c r="B7600" s="46" t="s">
        <v>15496</v>
      </c>
    </row>
    <row r="7601" spans="1:2">
      <c r="A7601" s="46" t="s">
        <v>15497</v>
      </c>
      <c r="B7601" s="46" t="s">
        <v>15498</v>
      </c>
    </row>
    <row r="7602" spans="1:2">
      <c r="A7602" s="46" t="s">
        <v>15499</v>
      </c>
      <c r="B7602" s="46" t="s">
        <v>15500</v>
      </c>
    </row>
    <row r="7603" spans="1:2">
      <c r="A7603" s="46" t="s">
        <v>15501</v>
      </c>
      <c r="B7603" s="46" t="s">
        <v>15502</v>
      </c>
    </row>
    <row r="7604" spans="1:2">
      <c r="A7604" s="46" t="s">
        <v>15503</v>
      </c>
      <c r="B7604" s="46" t="s">
        <v>15504</v>
      </c>
    </row>
    <row r="7605" spans="1:2">
      <c r="A7605" s="46" t="s">
        <v>15505</v>
      </c>
      <c r="B7605" s="46" t="s">
        <v>15506</v>
      </c>
    </row>
    <row r="7606" spans="1:2">
      <c r="A7606" s="46" t="s">
        <v>15507</v>
      </c>
      <c r="B7606" s="46" t="s">
        <v>15508</v>
      </c>
    </row>
    <row r="7607" spans="1:2">
      <c r="A7607" s="46" t="s">
        <v>15509</v>
      </c>
      <c r="B7607" s="46" t="s">
        <v>15510</v>
      </c>
    </row>
    <row r="7608" spans="1:2">
      <c r="A7608" s="46" t="s">
        <v>15511</v>
      </c>
      <c r="B7608" s="46" t="s">
        <v>15512</v>
      </c>
    </row>
    <row r="7609" spans="1:2">
      <c r="A7609" s="46" t="s">
        <v>15513</v>
      </c>
      <c r="B7609" s="46" t="s">
        <v>15514</v>
      </c>
    </row>
    <row r="7610" spans="1:2">
      <c r="A7610" s="46" t="s">
        <v>15515</v>
      </c>
      <c r="B7610" s="46" t="s">
        <v>15516</v>
      </c>
    </row>
    <row r="7611" spans="1:2">
      <c r="A7611" s="46" t="s">
        <v>15517</v>
      </c>
      <c r="B7611" s="46" t="s">
        <v>15518</v>
      </c>
    </row>
    <row r="7612" spans="1:2">
      <c r="A7612" s="46" t="s">
        <v>15519</v>
      </c>
      <c r="B7612" s="46" t="s">
        <v>15520</v>
      </c>
    </row>
    <row r="7613" spans="1:2">
      <c r="A7613" s="46" t="s">
        <v>15521</v>
      </c>
      <c r="B7613" s="46" t="s">
        <v>15522</v>
      </c>
    </row>
    <row r="7614" spans="1:2">
      <c r="A7614" s="46" t="s">
        <v>15523</v>
      </c>
      <c r="B7614" s="46" t="s">
        <v>15524</v>
      </c>
    </row>
    <row r="7615" spans="1:2">
      <c r="A7615" s="46" t="s">
        <v>15525</v>
      </c>
      <c r="B7615" s="46" t="s">
        <v>15526</v>
      </c>
    </row>
    <row r="7616" spans="1:2">
      <c r="A7616" s="46" t="s">
        <v>15527</v>
      </c>
      <c r="B7616" s="46" t="s">
        <v>15528</v>
      </c>
    </row>
    <row r="7617" spans="1:2">
      <c r="A7617" s="46" t="s">
        <v>15529</v>
      </c>
      <c r="B7617" s="46" t="s">
        <v>15530</v>
      </c>
    </row>
    <row r="7618" spans="1:2">
      <c r="A7618" s="46" t="s">
        <v>15531</v>
      </c>
      <c r="B7618" s="46" t="s">
        <v>15532</v>
      </c>
    </row>
    <row r="7619" spans="1:2">
      <c r="A7619" s="46" t="s">
        <v>15533</v>
      </c>
      <c r="B7619" s="46" t="s">
        <v>15534</v>
      </c>
    </row>
    <row r="7620" spans="1:2">
      <c r="A7620" s="46" t="s">
        <v>15535</v>
      </c>
      <c r="B7620" s="46" t="s">
        <v>15536</v>
      </c>
    </row>
    <row r="7621" spans="1:2">
      <c r="A7621" s="46" t="s">
        <v>15537</v>
      </c>
      <c r="B7621" s="46" t="s">
        <v>15538</v>
      </c>
    </row>
    <row r="7622" spans="1:2">
      <c r="A7622" s="46" t="s">
        <v>15539</v>
      </c>
      <c r="B7622" s="46" t="s">
        <v>15540</v>
      </c>
    </row>
    <row r="7623" spans="1:2">
      <c r="A7623" s="46" t="s">
        <v>15541</v>
      </c>
      <c r="B7623" s="46" t="s">
        <v>15542</v>
      </c>
    </row>
    <row r="7624" spans="1:2">
      <c r="A7624" s="46" t="s">
        <v>15543</v>
      </c>
      <c r="B7624" s="46" t="s">
        <v>15544</v>
      </c>
    </row>
    <row r="7625" spans="1:2">
      <c r="A7625" s="46" t="s">
        <v>15545</v>
      </c>
      <c r="B7625" s="46" t="s">
        <v>15546</v>
      </c>
    </row>
    <row r="7626" spans="1:2">
      <c r="A7626" s="46" t="s">
        <v>15547</v>
      </c>
      <c r="B7626" s="46" t="s">
        <v>15548</v>
      </c>
    </row>
    <row r="7627" spans="1:2">
      <c r="A7627" s="46" t="s">
        <v>15549</v>
      </c>
      <c r="B7627" s="46" t="s">
        <v>15550</v>
      </c>
    </row>
    <row r="7628" spans="1:2">
      <c r="A7628" s="46" t="s">
        <v>15551</v>
      </c>
      <c r="B7628" s="46" t="s">
        <v>15552</v>
      </c>
    </row>
    <row r="7629" spans="1:2">
      <c r="A7629" s="46" t="s">
        <v>15553</v>
      </c>
      <c r="B7629" s="46" t="s">
        <v>15554</v>
      </c>
    </row>
    <row r="7630" spans="1:2">
      <c r="A7630" s="46" t="s">
        <v>15555</v>
      </c>
      <c r="B7630" s="46" t="s">
        <v>15556</v>
      </c>
    </row>
    <row r="7631" spans="1:2">
      <c r="A7631" s="46" t="s">
        <v>15557</v>
      </c>
      <c r="B7631" s="46" t="s">
        <v>15558</v>
      </c>
    </row>
    <row r="7632" spans="1:2">
      <c r="A7632" s="46" t="s">
        <v>15559</v>
      </c>
      <c r="B7632" s="46" t="s">
        <v>15560</v>
      </c>
    </row>
    <row r="7633" spans="1:2">
      <c r="A7633" s="46" t="s">
        <v>15561</v>
      </c>
      <c r="B7633" s="46" t="s">
        <v>15562</v>
      </c>
    </row>
    <row r="7634" spans="1:2">
      <c r="A7634" s="46" t="s">
        <v>15563</v>
      </c>
      <c r="B7634" s="46" t="s">
        <v>15564</v>
      </c>
    </row>
    <row r="7635" spans="1:2">
      <c r="A7635" s="46" t="s">
        <v>15565</v>
      </c>
      <c r="B7635" s="46" t="s">
        <v>15566</v>
      </c>
    </row>
    <row r="7636" spans="1:2">
      <c r="A7636" s="46" t="s">
        <v>15567</v>
      </c>
      <c r="B7636" s="46" t="s">
        <v>15568</v>
      </c>
    </row>
    <row r="7637" spans="1:2">
      <c r="A7637" s="46" t="s">
        <v>15569</v>
      </c>
      <c r="B7637" s="46" t="s">
        <v>15570</v>
      </c>
    </row>
    <row r="7638" spans="1:2">
      <c r="A7638" s="46" t="s">
        <v>15571</v>
      </c>
      <c r="B7638" s="46" t="s">
        <v>15572</v>
      </c>
    </row>
    <row r="7639" spans="1:2">
      <c r="A7639" s="46" t="s">
        <v>15573</v>
      </c>
      <c r="B7639" s="46" t="s">
        <v>15574</v>
      </c>
    </row>
    <row r="7640" spans="1:2">
      <c r="A7640" s="46" t="s">
        <v>15575</v>
      </c>
      <c r="B7640" s="46" t="s">
        <v>15576</v>
      </c>
    </row>
    <row r="7641" spans="1:2">
      <c r="A7641" s="46" t="s">
        <v>15577</v>
      </c>
      <c r="B7641" s="46" t="s">
        <v>15578</v>
      </c>
    </row>
    <row r="7642" spans="1:2">
      <c r="A7642" s="46" t="s">
        <v>15579</v>
      </c>
      <c r="B7642" s="46" t="s">
        <v>15580</v>
      </c>
    </row>
    <row r="7643" spans="1:2">
      <c r="A7643" s="46" t="s">
        <v>15581</v>
      </c>
      <c r="B7643" s="46" t="s">
        <v>15582</v>
      </c>
    </row>
    <row r="7644" spans="1:2">
      <c r="A7644" s="46" t="s">
        <v>15583</v>
      </c>
      <c r="B7644" s="46" t="s">
        <v>15584</v>
      </c>
    </row>
    <row r="7645" spans="1:2">
      <c r="A7645" s="46" t="s">
        <v>15585</v>
      </c>
      <c r="B7645" s="46" t="s">
        <v>15586</v>
      </c>
    </row>
    <row r="7646" spans="1:2">
      <c r="A7646" s="46" t="s">
        <v>15587</v>
      </c>
      <c r="B7646" s="46" t="s">
        <v>15588</v>
      </c>
    </row>
    <row r="7647" spans="1:2">
      <c r="A7647" s="46" t="s">
        <v>15589</v>
      </c>
      <c r="B7647" s="46" t="s">
        <v>15590</v>
      </c>
    </row>
    <row r="7648" spans="1:2">
      <c r="A7648" s="46" t="s">
        <v>15591</v>
      </c>
      <c r="B7648" s="46" t="s">
        <v>15592</v>
      </c>
    </row>
    <row r="7649" spans="1:2">
      <c r="A7649" s="46" t="s">
        <v>15593</v>
      </c>
      <c r="B7649" s="46" t="s">
        <v>15594</v>
      </c>
    </row>
    <row r="7650" spans="1:2">
      <c r="A7650" s="46" t="s">
        <v>15595</v>
      </c>
      <c r="B7650" s="46" t="s">
        <v>15596</v>
      </c>
    </row>
    <row r="7651" spans="1:2">
      <c r="A7651" s="46" t="s">
        <v>15597</v>
      </c>
      <c r="B7651" s="46" t="s">
        <v>15598</v>
      </c>
    </row>
    <row r="7652" spans="1:2">
      <c r="A7652" s="46" t="s">
        <v>15599</v>
      </c>
      <c r="B7652" s="46" t="s">
        <v>15600</v>
      </c>
    </row>
    <row r="7653" spans="1:2">
      <c r="A7653" s="46" t="s">
        <v>15601</v>
      </c>
      <c r="B7653" s="46" t="s">
        <v>15602</v>
      </c>
    </row>
    <row r="7654" spans="1:2">
      <c r="A7654" s="46" t="s">
        <v>15603</v>
      </c>
      <c r="B7654" s="46" t="s">
        <v>15604</v>
      </c>
    </row>
    <row r="7655" spans="1:2">
      <c r="A7655" s="46" t="s">
        <v>15605</v>
      </c>
      <c r="B7655" s="46" t="s">
        <v>15606</v>
      </c>
    </row>
    <row r="7656" spans="1:2">
      <c r="A7656" s="46" t="s">
        <v>15607</v>
      </c>
      <c r="B7656" s="46" t="s">
        <v>15608</v>
      </c>
    </row>
    <row r="7657" spans="1:2">
      <c r="A7657" s="46" t="s">
        <v>15609</v>
      </c>
      <c r="B7657" s="46" t="s">
        <v>15610</v>
      </c>
    </row>
    <row r="7658" spans="1:2">
      <c r="A7658" s="46" t="s">
        <v>15611</v>
      </c>
      <c r="B7658" s="46" t="s">
        <v>15612</v>
      </c>
    </row>
    <row r="7659" spans="1:2">
      <c r="A7659" s="46" t="s">
        <v>15613</v>
      </c>
      <c r="B7659" s="46" t="s">
        <v>15614</v>
      </c>
    </row>
    <row r="7660" spans="1:2">
      <c r="A7660" s="46" t="s">
        <v>15615</v>
      </c>
      <c r="B7660" s="46" t="s">
        <v>15616</v>
      </c>
    </row>
    <row r="7661" spans="1:2">
      <c r="A7661" s="46" t="s">
        <v>15617</v>
      </c>
      <c r="B7661" s="46" t="s">
        <v>15618</v>
      </c>
    </row>
    <row r="7662" spans="1:2">
      <c r="A7662" s="46" t="s">
        <v>15619</v>
      </c>
      <c r="B7662" s="46" t="s">
        <v>15620</v>
      </c>
    </row>
    <row r="7663" spans="1:2">
      <c r="A7663" s="46" t="s">
        <v>15621</v>
      </c>
      <c r="B7663" s="46" t="s">
        <v>15622</v>
      </c>
    </row>
    <row r="7664" spans="1:2">
      <c r="A7664" s="46" t="s">
        <v>15623</v>
      </c>
      <c r="B7664" s="46" t="s">
        <v>15624</v>
      </c>
    </row>
    <row r="7665" spans="1:2">
      <c r="A7665" s="46" t="s">
        <v>15625</v>
      </c>
      <c r="B7665" s="46" t="s">
        <v>15626</v>
      </c>
    </row>
    <row r="7666" spans="1:2">
      <c r="A7666" s="46" t="s">
        <v>15627</v>
      </c>
      <c r="B7666" s="46" t="s">
        <v>15628</v>
      </c>
    </row>
    <row r="7667" spans="1:2">
      <c r="A7667" s="46" t="s">
        <v>15629</v>
      </c>
      <c r="B7667" s="46" t="s">
        <v>15630</v>
      </c>
    </row>
    <row r="7668" spans="1:2">
      <c r="A7668" s="46" t="s">
        <v>15631</v>
      </c>
      <c r="B7668" s="46" t="s">
        <v>15632</v>
      </c>
    </row>
    <row r="7669" spans="1:2">
      <c r="A7669" s="46" t="s">
        <v>15633</v>
      </c>
      <c r="B7669" s="46" t="s">
        <v>15634</v>
      </c>
    </row>
    <row r="7670" spans="1:2">
      <c r="A7670" s="46" t="s">
        <v>15635</v>
      </c>
      <c r="B7670" s="46" t="s">
        <v>15636</v>
      </c>
    </row>
    <row r="7671" spans="1:2">
      <c r="A7671" s="46" t="s">
        <v>15637</v>
      </c>
      <c r="B7671" s="46" t="s">
        <v>15638</v>
      </c>
    </row>
    <row r="7672" spans="1:2">
      <c r="A7672" s="46" t="s">
        <v>15639</v>
      </c>
      <c r="B7672" s="46" t="s">
        <v>15640</v>
      </c>
    </row>
    <row r="7673" spans="1:2">
      <c r="A7673" s="46" t="s">
        <v>15641</v>
      </c>
      <c r="B7673" s="46" t="s">
        <v>15642</v>
      </c>
    </row>
    <row r="7674" spans="1:2">
      <c r="A7674" s="46" t="s">
        <v>15643</v>
      </c>
      <c r="B7674" s="46" t="s">
        <v>15644</v>
      </c>
    </row>
    <row r="7675" spans="1:2">
      <c r="A7675" s="46" t="s">
        <v>15645</v>
      </c>
      <c r="B7675" s="46" t="s">
        <v>15646</v>
      </c>
    </row>
    <row r="7676" spans="1:2">
      <c r="A7676" s="46" t="s">
        <v>15647</v>
      </c>
      <c r="B7676" s="46" t="s">
        <v>15648</v>
      </c>
    </row>
    <row r="7677" spans="1:2">
      <c r="A7677" s="46" t="s">
        <v>15649</v>
      </c>
      <c r="B7677" s="46" t="s">
        <v>15650</v>
      </c>
    </row>
    <row r="7678" spans="1:2">
      <c r="A7678" s="46" t="s">
        <v>15651</v>
      </c>
      <c r="B7678" s="46" t="s">
        <v>15652</v>
      </c>
    </row>
    <row r="7679" spans="1:2">
      <c r="A7679" s="46" t="s">
        <v>15653</v>
      </c>
      <c r="B7679" s="46" t="s">
        <v>15654</v>
      </c>
    </row>
    <row r="7680" spans="1:2">
      <c r="A7680" s="46" t="s">
        <v>15655</v>
      </c>
      <c r="B7680" s="46" t="s">
        <v>15656</v>
      </c>
    </row>
    <row r="7681" spans="1:2">
      <c r="A7681" s="46" t="s">
        <v>15657</v>
      </c>
      <c r="B7681" s="46" t="s">
        <v>15658</v>
      </c>
    </row>
    <row r="7682" spans="1:2">
      <c r="A7682" s="46" t="s">
        <v>15659</v>
      </c>
      <c r="B7682" s="46" t="s">
        <v>15660</v>
      </c>
    </row>
    <row r="7683" spans="1:2">
      <c r="A7683" s="46" t="s">
        <v>15661</v>
      </c>
      <c r="B7683" s="46" t="s">
        <v>15662</v>
      </c>
    </row>
    <row r="7684" spans="1:2">
      <c r="A7684" s="46" t="s">
        <v>15663</v>
      </c>
      <c r="B7684" s="46" t="s">
        <v>15664</v>
      </c>
    </row>
    <row r="7685" spans="1:2">
      <c r="A7685" s="46" t="s">
        <v>15665</v>
      </c>
      <c r="B7685" s="46" t="s">
        <v>15666</v>
      </c>
    </row>
    <row r="7686" spans="1:2">
      <c r="A7686" s="46" t="s">
        <v>15667</v>
      </c>
      <c r="B7686" s="46" t="s">
        <v>15668</v>
      </c>
    </row>
    <row r="7687" spans="1:2">
      <c r="A7687" s="46" t="s">
        <v>15669</v>
      </c>
      <c r="B7687" s="46" t="s">
        <v>15670</v>
      </c>
    </row>
    <row r="7688" spans="1:2">
      <c r="A7688" s="46" t="s">
        <v>15671</v>
      </c>
      <c r="B7688" s="46" t="s">
        <v>15672</v>
      </c>
    </row>
    <row r="7689" spans="1:2">
      <c r="A7689" s="46" t="s">
        <v>15673</v>
      </c>
      <c r="B7689" s="46" t="s">
        <v>15674</v>
      </c>
    </row>
    <row r="7690" spans="1:2">
      <c r="A7690" s="46" t="s">
        <v>15675</v>
      </c>
      <c r="B7690" s="46" t="s">
        <v>15676</v>
      </c>
    </row>
    <row r="7691" spans="1:2">
      <c r="A7691" s="46" t="s">
        <v>15677</v>
      </c>
      <c r="B7691" s="46" t="s">
        <v>15678</v>
      </c>
    </row>
    <row r="7692" spans="1:2">
      <c r="A7692" s="46" t="s">
        <v>15679</v>
      </c>
      <c r="B7692" s="46" t="s">
        <v>15680</v>
      </c>
    </row>
    <row r="7693" spans="1:2">
      <c r="A7693" s="46" t="s">
        <v>15681</v>
      </c>
      <c r="B7693" s="46" t="s">
        <v>15682</v>
      </c>
    </row>
    <row r="7694" spans="1:2">
      <c r="A7694" s="46" t="s">
        <v>15683</v>
      </c>
      <c r="B7694" s="46" t="s">
        <v>15684</v>
      </c>
    </row>
    <row r="7695" spans="1:2">
      <c r="A7695" s="46" t="s">
        <v>15685</v>
      </c>
      <c r="B7695" s="46" t="s">
        <v>15686</v>
      </c>
    </row>
    <row r="7696" spans="1:2">
      <c r="A7696" s="46" t="s">
        <v>15687</v>
      </c>
      <c r="B7696" s="46" t="s">
        <v>15688</v>
      </c>
    </row>
    <row r="7697" spans="1:2">
      <c r="A7697" s="46" t="s">
        <v>15689</v>
      </c>
      <c r="B7697" s="46" t="s">
        <v>15690</v>
      </c>
    </row>
    <row r="7698" spans="1:2">
      <c r="A7698" s="46" t="s">
        <v>15691</v>
      </c>
      <c r="B7698" s="46" t="s">
        <v>15692</v>
      </c>
    </row>
    <row r="7699" spans="1:2">
      <c r="A7699" s="46" t="s">
        <v>15693</v>
      </c>
      <c r="B7699" s="46" t="s">
        <v>15694</v>
      </c>
    </row>
    <row r="7700" spans="1:2">
      <c r="A7700" s="46" t="s">
        <v>15695</v>
      </c>
      <c r="B7700" s="46" t="s">
        <v>15696</v>
      </c>
    </row>
    <row r="7701" spans="1:2">
      <c r="A7701" s="46" t="s">
        <v>15697</v>
      </c>
      <c r="B7701" s="46" t="s">
        <v>15698</v>
      </c>
    </row>
    <row r="7702" spans="1:2">
      <c r="A7702" s="46" t="s">
        <v>15699</v>
      </c>
      <c r="B7702" s="46" t="s">
        <v>15700</v>
      </c>
    </row>
    <row r="7703" spans="1:2">
      <c r="A7703" s="46" t="s">
        <v>15701</v>
      </c>
      <c r="B7703" s="46" t="s">
        <v>15702</v>
      </c>
    </row>
    <row r="7704" spans="1:2">
      <c r="A7704" s="46" t="s">
        <v>15703</v>
      </c>
      <c r="B7704" s="46" t="s">
        <v>15704</v>
      </c>
    </row>
    <row r="7705" spans="1:2">
      <c r="A7705" s="46" t="s">
        <v>15705</v>
      </c>
      <c r="B7705" s="46" t="s">
        <v>15706</v>
      </c>
    </row>
    <row r="7706" spans="1:2">
      <c r="A7706" s="46" t="s">
        <v>15707</v>
      </c>
      <c r="B7706" s="46" t="s">
        <v>15708</v>
      </c>
    </row>
    <row r="7707" spans="1:2">
      <c r="A7707" s="46" t="s">
        <v>15709</v>
      </c>
      <c r="B7707" s="46" t="s">
        <v>15710</v>
      </c>
    </row>
    <row r="7708" spans="1:2">
      <c r="A7708" s="46" t="s">
        <v>15711</v>
      </c>
      <c r="B7708" s="46" t="s">
        <v>15712</v>
      </c>
    </row>
    <row r="7709" spans="1:2">
      <c r="A7709" s="46" t="s">
        <v>15713</v>
      </c>
      <c r="B7709" s="46" t="s">
        <v>15714</v>
      </c>
    </row>
    <row r="7710" spans="1:2">
      <c r="A7710" s="46" t="s">
        <v>15715</v>
      </c>
      <c r="B7710" s="46" t="s">
        <v>15716</v>
      </c>
    </row>
    <row r="7711" spans="1:2">
      <c r="A7711" s="46" t="s">
        <v>15717</v>
      </c>
      <c r="B7711" s="46" t="s">
        <v>15718</v>
      </c>
    </row>
    <row r="7712" spans="1:2">
      <c r="A7712" s="46" t="s">
        <v>15719</v>
      </c>
      <c r="B7712" s="46" t="s">
        <v>15720</v>
      </c>
    </row>
    <row r="7713" spans="1:2">
      <c r="A7713" s="46" t="s">
        <v>15721</v>
      </c>
      <c r="B7713" s="46" t="s">
        <v>15722</v>
      </c>
    </row>
    <row r="7714" spans="1:2">
      <c r="A7714" s="46" t="s">
        <v>15723</v>
      </c>
      <c r="B7714" s="46" t="s">
        <v>15724</v>
      </c>
    </row>
    <row r="7715" spans="1:2">
      <c r="A7715" s="46" t="s">
        <v>15725</v>
      </c>
      <c r="B7715" s="46" t="s">
        <v>15726</v>
      </c>
    </row>
    <row r="7716" spans="1:2">
      <c r="A7716" s="46" t="s">
        <v>15727</v>
      </c>
      <c r="B7716" s="46" t="s">
        <v>15728</v>
      </c>
    </row>
    <row r="7717" spans="1:2">
      <c r="A7717" s="46" t="s">
        <v>15729</v>
      </c>
      <c r="B7717" s="46" t="s">
        <v>15730</v>
      </c>
    </row>
    <row r="7718" spans="1:2">
      <c r="A7718" s="46" t="s">
        <v>15731</v>
      </c>
      <c r="B7718" s="46" t="s">
        <v>15732</v>
      </c>
    </row>
    <row r="7719" spans="1:2">
      <c r="A7719" s="46" t="s">
        <v>15733</v>
      </c>
      <c r="B7719" s="46" t="s">
        <v>15734</v>
      </c>
    </row>
    <row r="7720" spans="1:2">
      <c r="A7720" s="46" t="s">
        <v>15735</v>
      </c>
      <c r="B7720" s="46" t="s">
        <v>15736</v>
      </c>
    </row>
    <row r="7721" spans="1:2">
      <c r="A7721" s="46" t="s">
        <v>15737</v>
      </c>
      <c r="B7721" s="46" t="s">
        <v>15738</v>
      </c>
    </row>
    <row r="7722" spans="1:2">
      <c r="A7722" s="46" t="s">
        <v>15739</v>
      </c>
      <c r="B7722" s="46" t="s">
        <v>15740</v>
      </c>
    </row>
    <row r="7723" spans="1:2">
      <c r="A7723" s="46" t="s">
        <v>15741</v>
      </c>
      <c r="B7723" s="46" t="s">
        <v>15742</v>
      </c>
    </row>
    <row r="7724" spans="1:2">
      <c r="A7724" s="46" t="s">
        <v>15743</v>
      </c>
      <c r="B7724" s="46" t="s">
        <v>15744</v>
      </c>
    </row>
    <row r="7725" spans="1:2">
      <c r="A7725" s="46" t="s">
        <v>15745</v>
      </c>
      <c r="B7725" s="46" t="s">
        <v>15746</v>
      </c>
    </row>
    <row r="7726" spans="1:2">
      <c r="A7726" s="46" t="s">
        <v>15747</v>
      </c>
      <c r="B7726" s="46" t="s">
        <v>15748</v>
      </c>
    </row>
    <row r="7727" spans="1:2">
      <c r="A7727" s="46" t="s">
        <v>15749</v>
      </c>
      <c r="B7727" s="46" t="s">
        <v>15750</v>
      </c>
    </row>
    <row r="7728" spans="1:2">
      <c r="A7728" s="46" t="s">
        <v>15751</v>
      </c>
      <c r="B7728" s="46" t="s">
        <v>15752</v>
      </c>
    </row>
    <row r="7729" spans="1:2">
      <c r="A7729" s="46" t="s">
        <v>15753</v>
      </c>
      <c r="B7729" s="46" t="s">
        <v>15754</v>
      </c>
    </row>
    <row r="7730" spans="1:2">
      <c r="A7730" s="46" t="s">
        <v>15755</v>
      </c>
      <c r="B7730" s="46" t="s">
        <v>15756</v>
      </c>
    </row>
    <row r="7731" spans="1:2">
      <c r="A7731" s="46" t="s">
        <v>15757</v>
      </c>
      <c r="B7731" s="46" t="s">
        <v>15758</v>
      </c>
    </row>
    <row r="7732" spans="1:2">
      <c r="A7732" s="46" t="s">
        <v>15759</v>
      </c>
      <c r="B7732" s="46" t="s">
        <v>15760</v>
      </c>
    </row>
    <row r="7733" spans="1:2">
      <c r="A7733" s="46" t="s">
        <v>15761</v>
      </c>
      <c r="B7733" s="46" t="s">
        <v>15762</v>
      </c>
    </row>
    <row r="7734" spans="1:2">
      <c r="A7734" s="46" t="s">
        <v>15763</v>
      </c>
      <c r="B7734" s="46" t="s">
        <v>15764</v>
      </c>
    </row>
    <row r="7735" spans="1:2">
      <c r="A7735" s="46" t="s">
        <v>15765</v>
      </c>
      <c r="B7735" s="46" t="s">
        <v>15766</v>
      </c>
    </row>
    <row r="7736" spans="1:2">
      <c r="A7736" s="46" t="s">
        <v>15767</v>
      </c>
      <c r="B7736" s="46" t="s">
        <v>15768</v>
      </c>
    </row>
    <row r="7737" spans="1:2">
      <c r="A7737" s="46" t="s">
        <v>15769</v>
      </c>
      <c r="B7737" s="46" t="s">
        <v>15770</v>
      </c>
    </row>
    <row r="7738" spans="1:2">
      <c r="A7738" s="46" t="s">
        <v>15771</v>
      </c>
      <c r="B7738" s="46" t="s">
        <v>15772</v>
      </c>
    </row>
    <row r="7739" spans="1:2">
      <c r="A7739" s="46" t="s">
        <v>15773</v>
      </c>
      <c r="B7739" s="46" t="s">
        <v>15774</v>
      </c>
    </row>
    <row r="7740" spans="1:2">
      <c r="A7740" s="46" t="s">
        <v>15775</v>
      </c>
      <c r="B7740" s="46" t="s">
        <v>15776</v>
      </c>
    </row>
    <row r="7741" spans="1:2">
      <c r="A7741" s="46" t="s">
        <v>15777</v>
      </c>
      <c r="B7741" s="46" t="s">
        <v>15778</v>
      </c>
    </row>
    <row r="7742" spans="1:2">
      <c r="A7742" s="46" t="s">
        <v>15779</v>
      </c>
      <c r="B7742" s="46" t="s">
        <v>15780</v>
      </c>
    </row>
    <row r="7743" spans="1:2">
      <c r="A7743" s="46" t="s">
        <v>15781</v>
      </c>
      <c r="B7743" s="46" t="s">
        <v>15782</v>
      </c>
    </row>
    <row r="7744" spans="1:2">
      <c r="A7744" s="46" t="s">
        <v>15783</v>
      </c>
      <c r="B7744" s="46" t="s">
        <v>15784</v>
      </c>
    </row>
    <row r="7745" spans="1:2">
      <c r="A7745" s="46" t="s">
        <v>15785</v>
      </c>
      <c r="B7745" s="46" t="s">
        <v>15786</v>
      </c>
    </row>
    <row r="7746" spans="1:2">
      <c r="A7746" s="46" t="s">
        <v>15787</v>
      </c>
      <c r="B7746" s="46" t="s">
        <v>15788</v>
      </c>
    </row>
    <row r="7747" spans="1:2">
      <c r="A7747" s="46" t="s">
        <v>15789</v>
      </c>
      <c r="B7747" s="46" t="s">
        <v>15790</v>
      </c>
    </row>
    <row r="7748" spans="1:2">
      <c r="A7748" s="46" t="s">
        <v>15791</v>
      </c>
      <c r="B7748" s="46" t="s">
        <v>15792</v>
      </c>
    </row>
    <row r="7749" spans="1:2">
      <c r="A7749" s="46" t="s">
        <v>15793</v>
      </c>
      <c r="B7749" s="46" t="s">
        <v>15794</v>
      </c>
    </row>
    <row r="7750" spans="1:2">
      <c r="A7750" s="46" t="s">
        <v>15795</v>
      </c>
      <c r="B7750" s="46" t="s">
        <v>15796</v>
      </c>
    </row>
    <row r="7751" spans="1:2">
      <c r="A7751" s="46" t="s">
        <v>15797</v>
      </c>
      <c r="B7751" s="46" t="s">
        <v>15798</v>
      </c>
    </row>
    <row r="7752" spans="1:2">
      <c r="A7752" s="46" t="s">
        <v>15799</v>
      </c>
      <c r="B7752" s="46" t="s">
        <v>15800</v>
      </c>
    </row>
    <row r="7753" spans="1:2">
      <c r="A7753" s="46" t="s">
        <v>15801</v>
      </c>
      <c r="B7753" s="46" t="s">
        <v>15802</v>
      </c>
    </row>
    <row r="7754" spans="1:2">
      <c r="A7754" s="46" t="s">
        <v>15803</v>
      </c>
      <c r="B7754" s="46" t="s">
        <v>15804</v>
      </c>
    </row>
    <row r="7755" spans="1:2">
      <c r="A7755" s="46" t="s">
        <v>15805</v>
      </c>
      <c r="B7755" s="46" t="s">
        <v>15806</v>
      </c>
    </row>
    <row r="7756" spans="1:2">
      <c r="A7756" s="46" t="s">
        <v>15807</v>
      </c>
      <c r="B7756" s="46" t="s">
        <v>15808</v>
      </c>
    </row>
    <row r="7757" spans="1:2">
      <c r="A7757" s="46" t="s">
        <v>15809</v>
      </c>
      <c r="B7757" s="46" t="s">
        <v>15810</v>
      </c>
    </row>
    <row r="7758" spans="1:2">
      <c r="A7758" s="46" t="s">
        <v>15811</v>
      </c>
      <c r="B7758" s="46" t="s">
        <v>15812</v>
      </c>
    </row>
    <row r="7759" spans="1:2">
      <c r="A7759" s="46" t="s">
        <v>15813</v>
      </c>
      <c r="B7759" s="46" t="s">
        <v>15814</v>
      </c>
    </row>
    <row r="7760" spans="1:2">
      <c r="A7760" s="46" t="s">
        <v>15815</v>
      </c>
      <c r="B7760" s="46" t="s">
        <v>15816</v>
      </c>
    </row>
    <row r="7761" spans="1:2">
      <c r="A7761" s="46" t="s">
        <v>15817</v>
      </c>
      <c r="B7761" s="46" t="s">
        <v>15818</v>
      </c>
    </row>
    <row r="7762" spans="1:2">
      <c r="A7762" s="46" t="s">
        <v>15819</v>
      </c>
      <c r="B7762" s="46" t="s">
        <v>15820</v>
      </c>
    </row>
    <row r="7763" spans="1:2">
      <c r="A7763" s="46" t="s">
        <v>15821</v>
      </c>
      <c r="B7763" s="46" t="s">
        <v>15822</v>
      </c>
    </row>
    <row r="7764" spans="1:2">
      <c r="A7764" s="46" t="s">
        <v>15823</v>
      </c>
      <c r="B7764" s="46" t="s">
        <v>15824</v>
      </c>
    </row>
    <row r="7765" spans="1:2">
      <c r="A7765" s="46" t="s">
        <v>15825</v>
      </c>
      <c r="B7765" s="46" t="s">
        <v>15826</v>
      </c>
    </row>
    <row r="7766" spans="1:2">
      <c r="A7766" s="46" t="s">
        <v>15827</v>
      </c>
      <c r="B7766" s="46" t="s">
        <v>15828</v>
      </c>
    </row>
    <row r="7767" spans="1:2">
      <c r="A7767" s="46" t="s">
        <v>15829</v>
      </c>
      <c r="B7767" s="46" t="s">
        <v>15830</v>
      </c>
    </row>
    <row r="7768" spans="1:2">
      <c r="A7768" s="46" t="s">
        <v>15831</v>
      </c>
      <c r="B7768" s="46" t="s">
        <v>15832</v>
      </c>
    </row>
    <row r="7769" spans="1:2">
      <c r="A7769" s="46" t="s">
        <v>15833</v>
      </c>
      <c r="B7769" s="46" t="s">
        <v>15834</v>
      </c>
    </row>
    <row r="7770" spans="1:2">
      <c r="A7770" s="46" t="s">
        <v>15835</v>
      </c>
      <c r="B7770" s="46" t="s">
        <v>15836</v>
      </c>
    </row>
    <row r="7771" spans="1:2">
      <c r="A7771" s="46" t="s">
        <v>15837</v>
      </c>
      <c r="B7771" s="46" t="s">
        <v>15838</v>
      </c>
    </row>
    <row r="7772" spans="1:2">
      <c r="A7772" s="46" t="s">
        <v>15839</v>
      </c>
      <c r="B7772" s="46" t="s">
        <v>15840</v>
      </c>
    </row>
    <row r="7773" spans="1:2">
      <c r="A7773" s="46" t="s">
        <v>15841</v>
      </c>
      <c r="B7773" s="46" t="s">
        <v>15842</v>
      </c>
    </row>
    <row r="7774" spans="1:2">
      <c r="A7774" s="46" t="s">
        <v>15843</v>
      </c>
      <c r="B7774" s="46" t="s">
        <v>15844</v>
      </c>
    </row>
    <row r="7775" spans="1:2">
      <c r="A7775" s="46" t="s">
        <v>15845</v>
      </c>
      <c r="B7775" s="46" t="s">
        <v>15846</v>
      </c>
    </row>
    <row r="7776" spans="1:2">
      <c r="A7776" s="46" t="s">
        <v>15847</v>
      </c>
      <c r="B7776" s="46" t="s">
        <v>15848</v>
      </c>
    </row>
    <row r="7777" spans="1:2">
      <c r="A7777" s="46" t="s">
        <v>15849</v>
      </c>
      <c r="B7777" s="46" t="s">
        <v>15850</v>
      </c>
    </row>
    <row r="7778" spans="1:2">
      <c r="A7778" s="46" t="s">
        <v>15851</v>
      </c>
      <c r="B7778" s="46" t="s">
        <v>15852</v>
      </c>
    </row>
    <row r="7779" spans="1:2">
      <c r="A7779" s="46" t="s">
        <v>15853</v>
      </c>
      <c r="B7779" s="46" t="s">
        <v>15854</v>
      </c>
    </row>
    <row r="7780" spans="1:2">
      <c r="A7780" s="46" t="s">
        <v>15855</v>
      </c>
      <c r="B7780" s="46" t="s">
        <v>15856</v>
      </c>
    </row>
    <row r="7781" spans="1:2">
      <c r="A7781" s="46" t="s">
        <v>15857</v>
      </c>
      <c r="B7781" s="46" t="s">
        <v>15858</v>
      </c>
    </row>
    <row r="7782" spans="1:2">
      <c r="A7782" s="46" t="s">
        <v>15859</v>
      </c>
      <c r="B7782" s="46" t="s">
        <v>15860</v>
      </c>
    </row>
    <row r="7783" spans="1:2">
      <c r="A7783" s="46" t="s">
        <v>15861</v>
      </c>
      <c r="B7783" s="46" t="s">
        <v>15862</v>
      </c>
    </row>
    <row r="7784" spans="1:2">
      <c r="A7784" s="46" t="s">
        <v>15863</v>
      </c>
      <c r="B7784" s="46" t="s">
        <v>15864</v>
      </c>
    </row>
    <row r="7785" spans="1:2">
      <c r="A7785" s="46" t="s">
        <v>15865</v>
      </c>
      <c r="B7785" s="46" t="s">
        <v>15866</v>
      </c>
    </row>
    <row r="7786" spans="1:2">
      <c r="A7786" s="46" t="s">
        <v>15867</v>
      </c>
      <c r="B7786" s="46" t="s">
        <v>15868</v>
      </c>
    </row>
    <row r="7787" spans="1:2">
      <c r="A7787" s="46" t="s">
        <v>15869</v>
      </c>
      <c r="B7787" s="46" t="s">
        <v>15870</v>
      </c>
    </row>
    <row r="7788" spans="1:2">
      <c r="A7788" s="46" t="s">
        <v>15871</v>
      </c>
      <c r="B7788" s="46" t="s">
        <v>15872</v>
      </c>
    </row>
    <row r="7789" spans="1:2">
      <c r="A7789" s="46" t="s">
        <v>15873</v>
      </c>
      <c r="B7789" s="46" t="s">
        <v>15874</v>
      </c>
    </row>
    <row r="7790" spans="1:2">
      <c r="A7790" s="46" t="s">
        <v>15875</v>
      </c>
      <c r="B7790" s="46" t="s">
        <v>15876</v>
      </c>
    </row>
    <row r="7791" spans="1:2">
      <c r="A7791" s="46" t="s">
        <v>15877</v>
      </c>
      <c r="B7791" s="46" t="s">
        <v>15878</v>
      </c>
    </row>
    <row r="7792" spans="1:2">
      <c r="A7792" s="46" t="s">
        <v>15879</v>
      </c>
      <c r="B7792" s="46" t="s">
        <v>15880</v>
      </c>
    </row>
    <row r="7793" spans="1:2">
      <c r="A7793" s="46" t="s">
        <v>15881</v>
      </c>
      <c r="B7793" s="46" t="s">
        <v>15882</v>
      </c>
    </row>
    <row r="7794" spans="1:2">
      <c r="A7794" s="46" t="s">
        <v>15883</v>
      </c>
      <c r="B7794" s="46" t="s">
        <v>15884</v>
      </c>
    </row>
    <row r="7795" spans="1:2">
      <c r="A7795" s="46" t="s">
        <v>15885</v>
      </c>
      <c r="B7795" s="46" t="s">
        <v>15886</v>
      </c>
    </row>
    <row r="7796" spans="1:2">
      <c r="A7796" s="46" t="s">
        <v>15887</v>
      </c>
      <c r="B7796" s="46" t="s">
        <v>15888</v>
      </c>
    </row>
    <row r="7797" spans="1:2">
      <c r="A7797" s="46" t="s">
        <v>15889</v>
      </c>
      <c r="B7797" s="46" t="s">
        <v>15890</v>
      </c>
    </row>
    <row r="7798" spans="1:2">
      <c r="A7798" s="46" t="s">
        <v>15891</v>
      </c>
      <c r="B7798" s="46" t="s">
        <v>15892</v>
      </c>
    </row>
    <row r="7799" spans="1:2">
      <c r="A7799" s="46" t="s">
        <v>15893</v>
      </c>
      <c r="B7799" s="46" t="s">
        <v>15894</v>
      </c>
    </row>
    <row r="7800" spans="1:2">
      <c r="A7800" s="46" t="s">
        <v>15895</v>
      </c>
      <c r="B7800" s="46" t="s">
        <v>15896</v>
      </c>
    </row>
    <row r="7801" spans="1:2">
      <c r="A7801" s="46" t="s">
        <v>15897</v>
      </c>
      <c r="B7801" s="46" t="s">
        <v>15898</v>
      </c>
    </row>
    <row r="7802" spans="1:2">
      <c r="A7802" s="46" t="s">
        <v>15899</v>
      </c>
      <c r="B7802" s="46" t="s">
        <v>15900</v>
      </c>
    </row>
    <row r="7803" spans="1:2">
      <c r="A7803" s="46" t="s">
        <v>15901</v>
      </c>
      <c r="B7803" s="46" t="s">
        <v>15902</v>
      </c>
    </row>
    <row r="7804" spans="1:2">
      <c r="A7804" s="46" t="s">
        <v>15903</v>
      </c>
      <c r="B7804" s="46" t="s">
        <v>15904</v>
      </c>
    </row>
    <row r="7805" spans="1:2">
      <c r="A7805" s="46" t="s">
        <v>15905</v>
      </c>
      <c r="B7805" s="46" t="s">
        <v>15906</v>
      </c>
    </row>
    <row r="7806" spans="1:2">
      <c r="A7806" s="46" t="s">
        <v>15907</v>
      </c>
      <c r="B7806" s="46" t="s">
        <v>15908</v>
      </c>
    </row>
    <row r="7807" spans="1:2">
      <c r="A7807" s="46" t="s">
        <v>15909</v>
      </c>
      <c r="B7807" s="46" t="s">
        <v>15910</v>
      </c>
    </row>
    <row r="7808" spans="1:2">
      <c r="A7808" s="46" t="s">
        <v>15911</v>
      </c>
      <c r="B7808" s="46" t="s">
        <v>15912</v>
      </c>
    </row>
    <row r="7809" spans="1:2">
      <c r="A7809" s="46" t="s">
        <v>15913</v>
      </c>
      <c r="B7809" s="46" t="s">
        <v>15914</v>
      </c>
    </row>
    <row r="7810" spans="1:2">
      <c r="A7810" s="46" t="s">
        <v>15915</v>
      </c>
      <c r="B7810" s="46" t="s">
        <v>15916</v>
      </c>
    </row>
    <row r="7811" spans="1:2">
      <c r="A7811" s="46" t="s">
        <v>15917</v>
      </c>
      <c r="B7811" s="46" t="s">
        <v>15918</v>
      </c>
    </row>
    <row r="7812" spans="1:2">
      <c r="A7812" s="46" t="s">
        <v>15919</v>
      </c>
      <c r="B7812" s="46" t="s">
        <v>15920</v>
      </c>
    </row>
    <row r="7813" spans="1:2">
      <c r="A7813" s="46" t="s">
        <v>15921</v>
      </c>
      <c r="B7813" s="46" t="s">
        <v>15922</v>
      </c>
    </row>
    <row r="7814" spans="1:2">
      <c r="A7814" s="46" t="s">
        <v>15923</v>
      </c>
      <c r="B7814" s="46" t="s">
        <v>15924</v>
      </c>
    </row>
    <row r="7815" spans="1:2">
      <c r="A7815" s="46" t="s">
        <v>15925</v>
      </c>
      <c r="B7815" s="46" t="s">
        <v>15926</v>
      </c>
    </row>
    <row r="7816" spans="1:2">
      <c r="A7816" s="46" t="s">
        <v>15927</v>
      </c>
      <c r="B7816" s="46" t="s">
        <v>15928</v>
      </c>
    </row>
    <row r="7817" spans="1:2">
      <c r="A7817" s="46" t="s">
        <v>15929</v>
      </c>
      <c r="B7817" s="46" t="s">
        <v>15930</v>
      </c>
    </row>
    <row r="7818" spans="1:2">
      <c r="A7818" s="46" t="s">
        <v>15931</v>
      </c>
      <c r="B7818" s="46" t="s">
        <v>15932</v>
      </c>
    </row>
    <row r="7819" spans="1:2">
      <c r="A7819" s="46" t="s">
        <v>15933</v>
      </c>
      <c r="B7819" s="46" t="s">
        <v>15934</v>
      </c>
    </row>
    <row r="7820" spans="1:2">
      <c r="A7820" s="46" t="s">
        <v>15935</v>
      </c>
      <c r="B7820" s="46" t="s">
        <v>15936</v>
      </c>
    </row>
    <row r="7821" spans="1:2">
      <c r="A7821" s="46" t="s">
        <v>15937</v>
      </c>
      <c r="B7821" s="46" t="s">
        <v>15938</v>
      </c>
    </row>
    <row r="7822" spans="1:2">
      <c r="A7822" s="46" t="s">
        <v>15939</v>
      </c>
      <c r="B7822" s="46" t="s">
        <v>15940</v>
      </c>
    </row>
    <row r="7823" spans="1:2">
      <c r="A7823" s="46" t="s">
        <v>15941</v>
      </c>
      <c r="B7823" s="46" t="s">
        <v>15942</v>
      </c>
    </row>
    <row r="7824" spans="1:2">
      <c r="A7824" s="46" t="s">
        <v>15943</v>
      </c>
      <c r="B7824" s="46" t="s">
        <v>15944</v>
      </c>
    </row>
    <row r="7825" spans="1:2">
      <c r="A7825" s="46" t="s">
        <v>15945</v>
      </c>
      <c r="B7825" s="46" t="s">
        <v>15946</v>
      </c>
    </row>
    <row r="7826" spans="1:2">
      <c r="A7826" s="46" t="s">
        <v>15947</v>
      </c>
      <c r="B7826" s="46" t="s">
        <v>15948</v>
      </c>
    </row>
    <row r="7827" spans="1:2">
      <c r="A7827" s="46" t="s">
        <v>15949</v>
      </c>
      <c r="B7827" s="46" t="s">
        <v>15950</v>
      </c>
    </row>
    <row r="7828" spans="1:2">
      <c r="A7828" s="46" t="s">
        <v>15951</v>
      </c>
      <c r="B7828" s="46" t="s">
        <v>15952</v>
      </c>
    </row>
    <row r="7829" spans="1:2">
      <c r="A7829" s="46" t="s">
        <v>15953</v>
      </c>
      <c r="B7829" s="46" t="s">
        <v>15954</v>
      </c>
    </row>
    <row r="7830" spans="1:2">
      <c r="A7830" s="46" t="s">
        <v>15955</v>
      </c>
      <c r="B7830" s="46" t="s">
        <v>15956</v>
      </c>
    </row>
    <row r="7831" spans="1:2">
      <c r="A7831" s="46" t="s">
        <v>15957</v>
      </c>
      <c r="B7831" s="46" t="s">
        <v>15958</v>
      </c>
    </row>
    <row r="7832" spans="1:2">
      <c r="A7832" s="46" t="s">
        <v>15959</v>
      </c>
      <c r="B7832" s="46" t="s">
        <v>15960</v>
      </c>
    </row>
    <row r="7833" spans="1:2">
      <c r="A7833" s="46" t="s">
        <v>15961</v>
      </c>
      <c r="B7833" s="46" t="s">
        <v>15962</v>
      </c>
    </row>
    <row r="7834" spans="1:2">
      <c r="A7834" s="46" t="s">
        <v>15963</v>
      </c>
      <c r="B7834" s="46" t="s">
        <v>15964</v>
      </c>
    </row>
    <row r="7835" spans="1:2">
      <c r="A7835" s="46" t="s">
        <v>15965</v>
      </c>
      <c r="B7835" s="46" t="s">
        <v>15966</v>
      </c>
    </row>
    <row r="7836" spans="1:2">
      <c r="A7836" s="46" t="s">
        <v>15967</v>
      </c>
      <c r="B7836" s="46" t="s">
        <v>15968</v>
      </c>
    </row>
    <row r="7837" spans="1:2">
      <c r="A7837" s="46" t="s">
        <v>15969</v>
      </c>
      <c r="B7837" s="46" t="s">
        <v>15970</v>
      </c>
    </row>
    <row r="7838" spans="1:2">
      <c r="A7838" s="46" t="s">
        <v>15971</v>
      </c>
      <c r="B7838" s="46" t="s">
        <v>15972</v>
      </c>
    </row>
    <row r="7839" spans="1:2">
      <c r="A7839" s="46" t="s">
        <v>15973</v>
      </c>
      <c r="B7839" s="46" t="s">
        <v>15974</v>
      </c>
    </row>
    <row r="7840" spans="1:2">
      <c r="A7840" s="46" t="s">
        <v>15975</v>
      </c>
      <c r="B7840" s="46" t="s">
        <v>15976</v>
      </c>
    </row>
    <row r="7841" spans="1:2">
      <c r="A7841" s="46" t="s">
        <v>15977</v>
      </c>
      <c r="B7841" s="46" t="s">
        <v>15978</v>
      </c>
    </row>
    <row r="7842" spans="1:2">
      <c r="A7842" s="46" t="s">
        <v>15979</v>
      </c>
      <c r="B7842" s="46" t="s">
        <v>15980</v>
      </c>
    </row>
    <row r="7843" spans="1:2">
      <c r="A7843" s="46" t="s">
        <v>15981</v>
      </c>
      <c r="B7843" s="46" t="s">
        <v>15982</v>
      </c>
    </row>
    <row r="7844" spans="1:2">
      <c r="A7844" s="46" t="s">
        <v>15983</v>
      </c>
      <c r="B7844" s="46" t="s">
        <v>15984</v>
      </c>
    </row>
    <row r="7845" spans="1:2">
      <c r="A7845" s="46" t="s">
        <v>15985</v>
      </c>
      <c r="B7845" s="46" t="s">
        <v>15986</v>
      </c>
    </row>
    <row r="7846" spans="1:2">
      <c r="A7846" s="46" t="s">
        <v>15987</v>
      </c>
      <c r="B7846" s="46" t="s">
        <v>15988</v>
      </c>
    </row>
    <row r="7847" spans="1:2">
      <c r="A7847" s="46" t="s">
        <v>15989</v>
      </c>
      <c r="B7847" s="46" t="s">
        <v>15990</v>
      </c>
    </row>
    <row r="7848" spans="1:2">
      <c r="A7848" s="46" t="s">
        <v>15991</v>
      </c>
      <c r="B7848" s="46" t="s">
        <v>15992</v>
      </c>
    </row>
    <row r="7849" spans="1:2">
      <c r="A7849" s="46" t="s">
        <v>15993</v>
      </c>
      <c r="B7849" s="46" t="s">
        <v>15994</v>
      </c>
    </row>
    <row r="7850" spans="1:2">
      <c r="A7850" s="46" t="s">
        <v>15995</v>
      </c>
      <c r="B7850" s="46" t="s">
        <v>15996</v>
      </c>
    </row>
    <row r="7851" spans="1:2">
      <c r="A7851" s="46" t="s">
        <v>15997</v>
      </c>
      <c r="B7851" s="46" t="s">
        <v>15998</v>
      </c>
    </row>
    <row r="7852" spans="1:2">
      <c r="A7852" s="46" t="s">
        <v>15999</v>
      </c>
      <c r="B7852" s="46" t="s">
        <v>16000</v>
      </c>
    </row>
    <row r="7853" spans="1:2">
      <c r="A7853" s="46" t="s">
        <v>16001</v>
      </c>
      <c r="B7853" s="46" t="s">
        <v>16002</v>
      </c>
    </row>
    <row r="7854" spans="1:2">
      <c r="A7854" s="46" t="s">
        <v>16003</v>
      </c>
      <c r="B7854" s="46" t="s">
        <v>16004</v>
      </c>
    </row>
    <row r="7855" spans="1:2">
      <c r="A7855" s="46" t="s">
        <v>16005</v>
      </c>
      <c r="B7855" s="46" t="s">
        <v>16006</v>
      </c>
    </row>
    <row r="7856" spans="1:2">
      <c r="A7856" s="46" t="s">
        <v>16007</v>
      </c>
      <c r="B7856" s="46" t="s">
        <v>16008</v>
      </c>
    </row>
    <row r="7857" spans="1:2">
      <c r="A7857" s="46" t="s">
        <v>16009</v>
      </c>
      <c r="B7857" s="46" t="s">
        <v>16010</v>
      </c>
    </row>
    <row r="7858" spans="1:2">
      <c r="A7858" s="46" t="s">
        <v>16011</v>
      </c>
      <c r="B7858" s="46" t="s">
        <v>16012</v>
      </c>
    </row>
    <row r="7859" spans="1:2">
      <c r="A7859" s="46" t="s">
        <v>16013</v>
      </c>
      <c r="B7859" s="46" t="s">
        <v>16014</v>
      </c>
    </row>
    <row r="7860" spans="1:2">
      <c r="A7860" s="46" t="s">
        <v>16015</v>
      </c>
      <c r="B7860" s="46" t="s">
        <v>16016</v>
      </c>
    </row>
    <row r="7861" spans="1:2">
      <c r="A7861" s="46" t="s">
        <v>16017</v>
      </c>
      <c r="B7861" s="46" t="s">
        <v>16018</v>
      </c>
    </row>
    <row r="7862" spans="1:2">
      <c r="A7862" s="46" t="s">
        <v>16019</v>
      </c>
      <c r="B7862" s="46" t="s">
        <v>16020</v>
      </c>
    </row>
    <row r="7863" spans="1:2">
      <c r="A7863" s="46" t="s">
        <v>16021</v>
      </c>
      <c r="B7863" s="46" t="s">
        <v>16022</v>
      </c>
    </row>
    <row r="7864" spans="1:2">
      <c r="A7864" s="46" t="s">
        <v>16023</v>
      </c>
      <c r="B7864" s="46" t="s">
        <v>16024</v>
      </c>
    </row>
    <row r="7865" spans="1:2">
      <c r="A7865" s="46" t="s">
        <v>16025</v>
      </c>
      <c r="B7865" s="46" t="s">
        <v>16026</v>
      </c>
    </row>
    <row r="7866" spans="1:2">
      <c r="A7866" s="46" t="s">
        <v>16027</v>
      </c>
      <c r="B7866" s="46" t="s">
        <v>16028</v>
      </c>
    </row>
    <row r="7867" spans="1:2">
      <c r="A7867" s="46" t="s">
        <v>16029</v>
      </c>
      <c r="B7867" s="46" t="s">
        <v>16030</v>
      </c>
    </row>
    <row r="7868" spans="1:2">
      <c r="A7868" s="46" t="s">
        <v>16031</v>
      </c>
      <c r="B7868" s="46" t="s">
        <v>16032</v>
      </c>
    </row>
    <row r="7869" spans="1:2">
      <c r="A7869" s="46" t="s">
        <v>16033</v>
      </c>
      <c r="B7869" s="46" t="s">
        <v>16034</v>
      </c>
    </row>
    <row r="7870" spans="1:2">
      <c r="A7870" s="46" t="s">
        <v>16035</v>
      </c>
      <c r="B7870" s="46" t="s">
        <v>16036</v>
      </c>
    </row>
    <row r="7871" spans="1:2">
      <c r="A7871" s="46" t="s">
        <v>16037</v>
      </c>
      <c r="B7871" s="46" t="s">
        <v>16038</v>
      </c>
    </row>
    <row r="7872" spans="1:2">
      <c r="A7872" s="46" t="s">
        <v>16039</v>
      </c>
      <c r="B7872" s="46" t="s">
        <v>16040</v>
      </c>
    </row>
    <row r="7873" spans="1:2">
      <c r="A7873" s="46" t="s">
        <v>16041</v>
      </c>
      <c r="B7873" s="46" t="s">
        <v>16042</v>
      </c>
    </row>
    <row r="7874" spans="1:2">
      <c r="A7874" s="46" t="s">
        <v>16043</v>
      </c>
      <c r="B7874" s="46" t="s">
        <v>16044</v>
      </c>
    </row>
    <row r="7875" spans="1:2">
      <c r="A7875" s="46" t="s">
        <v>16045</v>
      </c>
      <c r="B7875" s="46" t="s">
        <v>16046</v>
      </c>
    </row>
    <row r="7876" spans="1:2">
      <c r="A7876" s="46" t="s">
        <v>16047</v>
      </c>
      <c r="B7876" s="46" t="s">
        <v>16048</v>
      </c>
    </row>
    <row r="7877" spans="1:2">
      <c r="A7877" s="46" t="s">
        <v>16049</v>
      </c>
      <c r="B7877" s="46" t="s">
        <v>16050</v>
      </c>
    </row>
    <row r="7878" spans="1:2">
      <c r="A7878" s="46" t="s">
        <v>16051</v>
      </c>
      <c r="B7878" s="46" t="s">
        <v>16052</v>
      </c>
    </row>
    <row r="7879" spans="1:2">
      <c r="A7879" s="46" t="s">
        <v>16053</v>
      </c>
      <c r="B7879" s="46" t="s">
        <v>16054</v>
      </c>
    </row>
    <row r="7880" spans="1:2">
      <c r="A7880" s="46" t="s">
        <v>16055</v>
      </c>
      <c r="B7880" s="46" t="s">
        <v>16056</v>
      </c>
    </row>
    <row r="7881" spans="1:2">
      <c r="A7881" s="46" t="s">
        <v>16057</v>
      </c>
      <c r="B7881" s="46" t="s">
        <v>16058</v>
      </c>
    </row>
    <row r="7882" spans="1:2">
      <c r="A7882" s="46" t="s">
        <v>16059</v>
      </c>
      <c r="B7882" s="46" t="s">
        <v>16060</v>
      </c>
    </row>
    <row r="7883" spans="1:2">
      <c r="A7883" s="46" t="s">
        <v>16061</v>
      </c>
      <c r="B7883" s="46" t="s">
        <v>16062</v>
      </c>
    </row>
    <row r="7884" spans="1:2">
      <c r="A7884" s="46" t="s">
        <v>16063</v>
      </c>
      <c r="B7884" s="46" t="s">
        <v>16064</v>
      </c>
    </row>
    <row r="7885" spans="1:2">
      <c r="A7885" s="46" t="s">
        <v>16065</v>
      </c>
      <c r="B7885" s="46" t="s">
        <v>16066</v>
      </c>
    </row>
    <row r="7886" spans="1:2">
      <c r="A7886" s="46" t="s">
        <v>16067</v>
      </c>
      <c r="B7886" s="46" t="s">
        <v>16068</v>
      </c>
    </row>
    <row r="7887" spans="1:2">
      <c r="A7887" s="46" t="s">
        <v>16069</v>
      </c>
      <c r="B7887" s="46" t="s">
        <v>16070</v>
      </c>
    </row>
    <row r="7888" spans="1:2">
      <c r="A7888" s="46" t="s">
        <v>16071</v>
      </c>
      <c r="B7888" s="46" t="s">
        <v>16072</v>
      </c>
    </row>
    <row r="7889" spans="1:2">
      <c r="A7889" s="46" t="s">
        <v>16073</v>
      </c>
      <c r="B7889" s="46" t="s">
        <v>16074</v>
      </c>
    </row>
    <row r="7890" spans="1:2">
      <c r="A7890" s="46" t="s">
        <v>16075</v>
      </c>
      <c r="B7890" s="46" t="s">
        <v>16076</v>
      </c>
    </row>
    <row r="7891" spans="1:2">
      <c r="A7891" s="46" t="s">
        <v>16077</v>
      </c>
      <c r="B7891" s="46" t="s">
        <v>16078</v>
      </c>
    </row>
    <row r="7892" spans="1:2">
      <c r="A7892" s="46" t="s">
        <v>16079</v>
      </c>
      <c r="B7892" s="46" t="s">
        <v>16080</v>
      </c>
    </row>
    <row r="7893" spans="1:2">
      <c r="A7893" s="46" t="s">
        <v>16081</v>
      </c>
      <c r="B7893" s="46" t="s">
        <v>16082</v>
      </c>
    </row>
    <row r="7894" spans="1:2">
      <c r="A7894" s="46" t="s">
        <v>16083</v>
      </c>
      <c r="B7894" s="46" t="s">
        <v>16084</v>
      </c>
    </row>
    <row r="7895" spans="1:2">
      <c r="A7895" s="46" t="s">
        <v>16085</v>
      </c>
      <c r="B7895" s="46" t="s">
        <v>16086</v>
      </c>
    </row>
    <row r="7896" spans="1:2">
      <c r="A7896" s="46" t="s">
        <v>16087</v>
      </c>
      <c r="B7896" s="46" t="s">
        <v>16088</v>
      </c>
    </row>
    <row r="7897" spans="1:2">
      <c r="A7897" s="46" t="s">
        <v>16089</v>
      </c>
      <c r="B7897" s="46" t="s">
        <v>16090</v>
      </c>
    </row>
    <row r="7898" spans="1:2">
      <c r="A7898" s="46" t="s">
        <v>16091</v>
      </c>
      <c r="B7898" s="46" t="s">
        <v>16092</v>
      </c>
    </row>
    <row r="7899" spans="1:2">
      <c r="A7899" s="46" t="s">
        <v>16093</v>
      </c>
      <c r="B7899" s="46" t="s">
        <v>16094</v>
      </c>
    </row>
    <row r="7900" spans="1:2">
      <c r="A7900" s="46" t="s">
        <v>16095</v>
      </c>
      <c r="B7900" s="46" t="s">
        <v>16096</v>
      </c>
    </row>
    <row r="7901" spans="1:2">
      <c r="A7901" s="46" t="s">
        <v>16097</v>
      </c>
      <c r="B7901" s="46" t="s">
        <v>16098</v>
      </c>
    </row>
    <row r="7902" spans="1:2">
      <c r="A7902" s="46" t="s">
        <v>16099</v>
      </c>
      <c r="B7902" s="46" t="s">
        <v>16100</v>
      </c>
    </row>
    <row r="7903" spans="1:2">
      <c r="A7903" s="46" t="s">
        <v>16101</v>
      </c>
      <c r="B7903" s="46" t="s">
        <v>16102</v>
      </c>
    </row>
    <row r="7904" spans="1:2">
      <c r="A7904" s="46" t="s">
        <v>16103</v>
      </c>
      <c r="B7904" s="46" t="s">
        <v>16104</v>
      </c>
    </row>
    <row r="7905" spans="1:2">
      <c r="A7905" s="46" t="s">
        <v>16105</v>
      </c>
      <c r="B7905" s="46" t="s">
        <v>16106</v>
      </c>
    </row>
    <row r="7906" spans="1:2">
      <c r="A7906" s="46" t="s">
        <v>16107</v>
      </c>
      <c r="B7906" s="46" t="s">
        <v>16108</v>
      </c>
    </row>
    <row r="7907" spans="1:2">
      <c r="A7907" s="46" t="s">
        <v>16109</v>
      </c>
      <c r="B7907" s="46" t="s">
        <v>16110</v>
      </c>
    </row>
    <row r="7908" spans="1:2">
      <c r="A7908" s="46" t="s">
        <v>16111</v>
      </c>
      <c r="B7908" s="46" t="s">
        <v>16112</v>
      </c>
    </row>
    <row r="7909" spans="1:2">
      <c r="A7909" s="46" t="s">
        <v>16113</v>
      </c>
      <c r="B7909" s="46" t="s">
        <v>16114</v>
      </c>
    </row>
    <row r="7910" spans="1:2">
      <c r="A7910" s="46" t="s">
        <v>16115</v>
      </c>
      <c r="B7910" s="46" t="s">
        <v>16116</v>
      </c>
    </row>
    <row r="7911" spans="1:2">
      <c r="A7911" s="46" t="s">
        <v>16117</v>
      </c>
      <c r="B7911" s="46" t="s">
        <v>16118</v>
      </c>
    </row>
    <row r="7912" spans="1:2">
      <c r="A7912" s="46" t="s">
        <v>16119</v>
      </c>
      <c r="B7912" s="46" t="s">
        <v>16120</v>
      </c>
    </row>
    <row r="7913" spans="1:2">
      <c r="A7913" s="46" t="s">
        <v>16121</v>
      </c>
      <c r="B7913" s="46" t="s">
        <v>16122</v>
      </c>
    </row>
    <row r="7914" spans="1:2">
      <c r="A7914" s="46" t="s">
        <v>16123</v>
      </c>
      <c r="B7914" s="46" t="s">
        <v>16124</v>
      </c>
    </row>
    <row r="7915" spans="1:2">
      <c r="A7915" s="46" t="s">
        <v>16125</v>
      </c>
      <c r="B7915" s="46" t="s">
        <v>16126</v>
      </c>
    </row>
    <row r="7916" spans="1:2">
      <c r="A7916" s="46" t="s">
        <v>16127</v>
      </c>
      <c r="B7916" s="46" t="s">
        <v>16128</v>
      </c>
    </row>
    <row r="7917" spans="1:2">
      <c r="A7917" s="46" t="s">
        <v>16129</v>
      </c>
      <c r="B7917" s="46" t="s">
        <v>16130</v>
      </c>
    </row>
    <row r="7918" spans="1:2">
      <c r="A7918" s="46" t="s">
        <v>16131</v>
      </c>
      <c r="B7918" s="46" t="s">
        <v>16132</v>
      </c>
    </row>
    <row r="7919" spans="1:2">
      <c r="A7919" s="46" t="s">
        <v>16133</v>
      </c>
      <c r="B7919" s="46" t="s">
        <v>16134</v>
      </c>
    </row>
    <row r="7920" spans="1:2">
      <c r="A7920" s="46" t="s">
        <v>16135</v>
      </c>
      <c r="B7920" s="46" t="s">
        <v>16136</v>
      </c>
    </row>
    <row r="7921" spans="1:2">
      <c r="A7921" s="46" t="s">
        <v>16137</v>
      </c>
      <c r="B7921" s="46" t="s">
        <v>16138</v>
      </c>
    </row>
    <row r="7922" spans="1:2">
      <c r="A7922" s="46" t="s">
        <v>16139</v>
      </c>
      <c r="B7922" s="46" t="s">
        <v>16140</v>
      </c>
    </row>
    <row r="7923" spans="1:2">
      <c r="A7923" s="46" t="s">
        <v>16141</v>
      </c>
      <c r="B7923" s="46" t="s">
        <v>16142</v>
      </c>
    </row>
    <row r="7924" spans="1:2">
      <c r="A7924" s="46" t="s">
        <v>16143</v>
      </c>
      <c r="B7924" s="46" t="s">
        <v>16144</v>
      </c>
    </row>
    <row r="7925" spans="1:2">
      <c r="A7925" s="46" t="s">
        <v>16145</v>
      </c>
      <c r="B7925" s="46" t="s">
        <v>16146</v>
      </c>
    </row>
    <row r="7926" spans="1:2">
      <c r="A7926" s="46" t="s">
        <v>16147</v>
      </c>
      <c r="B7926" s="46" t="s">
        <v>16148</v>
      </c>
    </row>
    <row r="7927" spans="1:2">
      <c r="A7927" s="46" t="s">
        <v>16149</v>
      </c>
      <c r="B7927" s="46" t="s">
        <v>16150</v>
      </c>
    </row>
    <row r="7928" spans="1:2">
      <c r="A7928" s="46" t="s">
        <v>16151</v>
      </c>
      <c r="B7928" s="46" t="s">
        <v>16152</v>
      </c>
    </row>
    <row r="7929" spans="1:2">
      <c r="A7929" s="46" t="s">
        <v>16153</v>
      </c>
      <c r="B7929" s="46" t="s">
        <v>16154</v>
      </c>
    </row>
    <row r="7930" spans="1:2">
      <c r="A7930" s="46" t="s">
        <v>16155</v>
      </c>
      <c r="B7930" s="46" t="s">
        <v>16156</v>
      </c>
    </row>
    <row r="7931" spans="1:2">
      <c r="A7931" s="46" t="s">
        <v>16157</v>
      </c>
      <c r="B7931" s="46" t="s">
        <v>16158</v>
      </c>
    </row>
    <row r="7932" spans="1:2">
      <c r="A7932" s="46" t="s">
        <v>16159</v>
      </c>
      <c r="B7932" s="46" t="s">
        <v>16160</v>
      </c>
    </row>
    <row r="7933" spans="1:2">
      <c r="A7933" s="46" t="s">
        <v>16161</v>
      </c>
      <c r="B7933" s="46" t="s">
        <v>16162</v>
      </c>
    </row>
    <row r="7934" spans="1:2">
      <c r="A7934" s="46" t="s">
        <v>16163</v>
      </c>
      <c r="B7934" s="46" t="s">
        <v>16164</v>
      </c>
    </row>
    <row r="7935" spans="1:2">
      <c r="A7935" s="46" t="s">
        <v>16165</v>
      </c>
      <c r="B7935" s="46" t="s">
        <v>16166</v>
      </c>
    </row>
    <row r="7936" spans="1:2">
      <c r="A7936" s="46" t="s">
        <v>16167</v>
      </c>
      <c r="B7936" s="46" t="s">
        <v>16168</v>
      </c>
    </row>
    <row r="7937" spans="1:2">
      <c r="A7937" s="46" t="s">
        <v>16169</v>
      </c>
      <c r="B7937" s="46" t="s">
        <v>16170</v>
      </c>
    </row>
    <row r="7938" spans="1:2">
      <c r="A7938" s="46" t="s">
        <v>16171</v>
      </c>
      <c r="B7938" s="46" t="s">
        <v>16172</v>
      </c>
    </row>
    <row r="7939" spans="1:2">
      <c r="A7939" s="46" t="s">
        <v>16173</v>
      </c>
      <c r="B7939" s="46" t="s">
        <v>16174</v>
      </c>
    </row>
    <row r="7940" spans="1:2">
      <c r="A7940" s="46" t="s">
        <v>16175</v>
      </c>
      <c r="B7940" s="46" t="s">
        <v>16176</v>
      </c>
    </row>
    <row r="7941" spans="1:2">
      <c r="A7941" s="46" t="s">
        <v>16177</v>
      </c>
      <c r="B7941" s="46" t="s">
        <v>16178</v>
      </c>
    </row>
    <row r="7942" spans="1:2">
      <c r="A7942" s="46" t="s">
        <v>16179</v>
      </c>
      <c r="B7942" s="46" t="s">
        <v>16180</v>
      </c>
    </row>
    <row r="7943" spans="1:2">
      <c r="A7943" s="46" t="s">
        <v>16181</v>
      </c>
      <c r="B7943" s="46" t="s">
        <v>16182</v>
      </c>
    </row>
    <row r="7944" spans="1:2">
      <c r="A7944" s="46" t="s">
        <v>16183</v>
      </c>
      <c r="B7944" s="46" t="s">
        <v>16184</v>
      </c>
    </row>
    <row r="7945" spans="1:2">
      <c r="A7945" s="46" t="s">
        <v>16185</v>
      </c>
      <c r="B7945" s="46" t="s">
        <v>16186</v>
      </c>
    </row>
    <row r="7946" spans="1:2">
      <c r="A7946" s="46" t="s">
        <v>16187</v>
      </c>
      <c r="B7946" s="46" t="s">
        <v>16188</v>
      </c>
    </row>
    <row r="7947" spans="1:2">
      <c r="A7947" s="46" t="s">
        <v>16189</v>
      </c>
      <c r="B7947" s="46" t="s">
        <v>16190</v>
      </c>
    </row>
    <row r="7948" spans="1:2">
      <c r="A7948" s="46" t="s">
        <v>16191</v>
      </c>
      <c r="B7948" s="46" t="s">
        <v>16192</v>
      </c>
    </row>
    <row r="7949" spans="1:2">
      <c r="A7949" s="46" t="s">
        <v>16193</v>
      </c>
      <c r="B7949" s="46" t="s">
        <v>16194</v>
      </c>
    </row>
    <row r="7950" spans="1:2">
      <c r="A7950" s="46" t="s">
        <v>16195</v>
      </c>
      <c r="B7950" s="46" t="s">
        <v>16196</v>
      </c>
    </row>
    <row r="7951" spans="1:2">
      <c r="A7951" s="46" t="s">
        <v>16197</v>
      </c>
      <c r="B7951" s="46" t="s">
        <v>16198</v>
      </c>
    </row>
    <row r="7952" spans="1:2">
      <c r="A7952" s="46" t="s">
        <v>16199</v>
      </c>
      <c r="B7952" s="46" t="s">
        <v>16200</v>
      </c>
    </row>
    <row r="7953" spans="1:2">
      <c r="A7953" s="46" t="s">
        <v>16201</v>
      </c>
      <c r="B7953" s="46" t="s">
        <v>16202</v>
      </c>
    </row>
    <row r="7954" spans="1:2">
      <c r="A7954" s="46" t="s">
        <v>16203</v>
      </c>
      <c r="B7954" s="46" t="s">
        <v>16204</v>
      </c>
    </row>
    <row r="7955" spans="1:2">
      <c r="A7955" s="46" t="s">
        <v>16205</v>
      </c>
      <c r="B7955" s="46" t="s">
        <v>16206</v>
      </c>
    </row>
    <row r="7956" spans="1:2">
      <c r="A7956" s="46" t="s">
        <v>16207</v>
      </c>
      <c r="B7956" s="46" t="s">
        <v>16208</v>
      </c>
    </row>
    <row r="7957" spans="1:2">
      <c r="A7957" s="46" t="s">
        <v>16209</v>
      </c>
      <c r="B7957" s="46" t="s">
        <v>16210</v>
      </c>
    </row>
    <row r="7958" spans="1:2">
      <c r="A7958" s="46" t="s">
        <v>16211</v>
      </c>
      <c r="B7958" s="46" t="s">
        <v>16212</v>
      </c>
    </row>
    <row r="7959" spans="1:2">
      <c r="A7959" s="46" t="s">
        <v>16213</v>
      </c>
      <c r="B7959" s="46" t="s">
        <v>16214</v>
      </c>
    </row>
    <row r="7960" spans="1:2">
      <c r="A7960" s="46" t="s">
        <v>16215</v>
      </c>
      <c r="B7960" s="46" t="s">
        <v>16216</v>
      </c>
    </row>
    <row r="7961" spans="1:2">
      <c r="A7961" s="46" t="s">
        <v>16217</v>
      </c>
      <c r="B7961" s="46" t="s">
        <v>16218</v>
      </c>
    </row>
    <row r="7962" spans="1:2">
      <c r="A7962" s="46" t="s">
        <v>16219</v>
      </c>
      <c r="B7962" s="46" t="s">
        <v>16220</v>
      </c>
    </row>
    <row r="7963" spans="1:2">
      <c r="A7963" s="46" t="s">
        <v>16221</v>
      </c>
      <c r="B7963" s="46" t="s">
        <v>16222</v>
      </c>
    </row>
    <row r="7964" spans="1:2">
      <c r="A7964" s="46" t="s">
        <v>16223</v>
      </c>
      <c r="B7964" s="46" t="s">
        <v>16224</v>
      </c>
    </row>
    <row r="7965" spans="1:2">
      <c r="A7965" s="46" t="s">
        <v>16225</v>
      </c>
      <c r="B7965" s="46" t="s">
        <v>16226</v>
      </c>
    </row>
    <row r="7966" spans="1:2">
      <c r="A7966" s="46" t="s">
        <v>16227</v>
      </c>
      <c r="B7966" s="46" t="s">
        <v>16228</v>
      </c>
    </row>
    <row r="7967" spans="1:2">
      <c r="A7967" s="46" t="s">
        <v>16229</v>
      </c>
      <c r="B7967" s="46" t="s">
        <v>16230</v>
      </c>
    </row>
    <row r="7968" spans="1:2">
      <c r="A7968" s="46" t="s">
        <v>16231</v>
      </c>
      <c r="B7968" s="46" t="s">
        <v>16232</v>
      </c>
    </row>
    <row r="7969" spans="1:2">
      <c r="A7969" s="46" t="s">
        <v>16233</v>
      </c>
      <c r="B7969" s="46" t="s">
        <v>16234</v>
      </c>
    </row>
    <row r="7970" spans="1:2">
      <c r="A7970" s="46" t="s">
        <v>16235</v>
      </c>
      <c r="B7970" s="46" t="s">
        <v>16236</v>
      </c>
    </row>
    <row r="7971" spans="1:2">
      <c r="A7971" s="46" t="s">
        <v>16237</v>
      </c>
      <c r="B7971" s="46" t="s">
        <v>16238</v>
      </c>
    </row>
    <row r="7972" spans="1:2">
      <c r="A7972" s="46" t="s">
        <v>16239</v>
      </c>
      <c r="B7972" s="46" t="s">
        <v>16240</v>
      </c>
    </row>
    <row r="7973" spans="1:2">
      <c r="A7973" s="46" t="s">
        <v>16241</v>
      </c>
      <c r="B7973" s="46" t="s">
        <v>16242</v>
      </c>
    </row>
    <row r="7974" spans="1:2">
      <c r="A7974" s="46" t="s">
        <v>16243</v>
      </c>
      <c r="B7974" s="46" t="s">
        <v>16244</v>
      </c>
    </row>
    <row r="7975" spans="1:2">
      <c r="A7975" s="46" t="s">
        <v>16245</v>
      </c>
      <c r="B7975" s="46" t="s">
        <v>16246</v>
      </c>
    </row>
    <row r="7976" spans="1:2">
      <c r="A7976" s="46" t="s">
        <v>16247</v>
      </c>
      <c r="B7976" s="46" t="s">
        <v>16248</v>
      </c>
    </row>
    <row r="7977" spans="1:2">
      <c r="A7977" s="46" t="s">
        <v>16249</v>
      </c>
      <c r="B7977" s="46" t="s">
        <v>16250</v>
      </c>
    </row>
    <row r="7978" spans="1:2">
      <c r="A7978" s="46" t="s">
        <v>16251</v>
      </c>
      <c r="B7978" s="46" t="s">
        <v>16252</v>
      </c>
    </row>
    <row r="7979" spans="1:2">
      <c r="A7979" s="46" t="s">
        <v>16253</v>
      </c>
      <c r="B7979" s="46" t="s">
        <v>16254</v>
      </c>
    </row>
    <row r="7980" spans="1:2">
      <c r="A7980" s="46" t="s">
        <v>16255</v>
      </c>
      <c r="B7980" s="46" t="s">
        <v>16256</v>
      </c>
    </row>
    <row r="7981" spans="1:2">
      <c r="A7981" s="46" t="s">
        <v>16257</v>
      </c>
      <c r="B7981" s="46" t="s">
        <v>16258</v>
      </c>
    </row>
    <row r="7982" spans="1:2">
      <c r="A7982" s="46" t="s">
        <v>16259</v>
      </c>
      <c r="B7982" s="46" t="s">
        <v>16260</v>
      </c>
    </row>
    <row r="7983" spans="1:2">
      <c r="A7983" s="46" t="s">
        <v>16261</v>
      </c>
      <c r="B7983" s="46" t="s">
        <v>16262</v>
      </c>
    </row>
    <row r="7984" spans="1:2">
      <c r="A7984" s="46" t="s">
        <v>16263</v>
      </c>
      <c r="B7984" s="46" t="s">
        <v>16264</v>
      </c>
    </row>
    <row r="7985" spans="1:2">
      <c r="A7985" s="46" t="s">
        <v>16265</v>
      </c>
      <c r="B7985" s="46" t="s">
        <v>16266</v>
      </c>
    </row>
    <row r="7986" spans="1:2">
      <c r="A7986" s="46" t="s">
        <v>16267</v>
      </c>
      <c r="B7986" s="46" t="s">
        <v>16268</v>
      </c>
    </row>
    <row r="7987" spans="1:2">
      <c r="A7987" s="46" t="s">
        <v>16269</v>
      </c>
      <c r="B7987" s="46" t="s">
        <v>16270</v>
      </c>
    </row>
    <row r="7988" spans="1:2">
      <c r="A7988" s="46" t="s">
        <v>16271</v>
      </c>
      <c r="B7988" s="46" t="s">
        <v>16272</v>
      </c>
    </row>
    <row r="7989" spans="1:2">
      <c r="A7989" s="46" t="s">
        <v>16273</v>
      </c>
      <c r="B7989" s="46" t="s">
        <v>16274</v>
      </c>
    </row>
    <row r="7990" spans="1:2">
      <c r="A7990" s="46" t="s">
        <v>16275</v>
      </c>
      <c r="B7990" s="46" t="s">
        <v>16276</v>
      </c>
    </row>
    <row r="7991" spans="1:2">
      <c r="A7991" s="46" t="s">
        <v>16277</v>
      </c>
      <c r="B7991" s="46" t="s">
        <v>16278</v>
      </c>
    </row>
    <row r="7992" spans="1:2">
      <c r="A7992" s="46" t="s">
        <v>16279</v>
      </c>
      <c r="B7992" s="46" t="s">
        <v>16280</v>
      </c>
    </row>
    <row r="7993" spans="1:2">
      <c r="A7993" s="46" t="s">
        <v>16281</v>
      </c>
      <c r="B7993" s="46" t="s">
        <v>16282</v>
      </c>
    </row>
    <row r="7994" spans="1:2">
      <c r="A7994" s="46" t="s">
        <v>16283</v>
      </c>
      <c r="B7994" s="46" t="s">
        <v>16284</v>
      </c>
    </row>
    <row r="7995" spans="1:2">
      <c r="A7995" s="46" t="s">
        <v>16285</v>
      </c>
      <c r="B7995" s="46" t="s">
        <v>16286</v>
      </c>
    </row>
    <row r="7996" spans="1:2">
      <c r="A7996" s="46" t="s">
        <v>16287</v>
      </c>
      <c r="B7996" s="46" t="s">
        <v>16288</v>
      </c>
    </row>
    <row r="7997" spans="1:2">
      <c r="A7997" s="46" t="s">
        <v>16289</v>
      </c>
      <c r="B7997" s="46" t="s">
        <v>16290</v>
      </c>
    </row>
    <row r="7998" spans="1:2">
      <c r="A7998" s="46" t="s">
        <v>16291</v>
      </c>
      <c r="B7998" s="46" t="s">
        <v>16292</v>
      </c>
    </row>
    <row r="7999" spans="1:2">
      <c r="A7999" s="46" t="s">
        <v>16293</v>
      </c>
      <c r="B7999" s="46" t="s">
        <v>16294</v>
      </c>
    </row>
    <row r="8000" spans="1:2">
      <c r="A8000" s="46" t="s">
        <v>16295</v>
      </c>
      <c r="B8000" s="46" t="s">
        <v>16296</v>
      </c>
    </row>
    <row r="8001" spans="1:2">
      <c r="A8001" s="46" t="s">
        <v>16297</v>
      </c>
      <c r="B8001" s="46" t="s">
        <v>16298</v>
      </c>
    </row>
    <row r="8002" spans="1:2">
      <c r="A8002" s="46" t="s">
        <v>16299</v>
      </c>
      <c r="B8002" s="46" t="s">
        <v>16300</v>
      </c>
    </row>
    <row r="8003" spans="1:2">
      <c r="A8003" s="46" t="s">
        <v>16301</v>
      </c>
      <c r="B8003" s="46" t="s">
        <v>16302</v>
      </c>
    </row>
    <row r="8004" spans="1:2">
      <c r="A8004" s="46" t="s">
        <v>16303</v>
      </c>
      <c r="B8004" s="46" t="s">
        <v>16304</v>
      </c>
    </row>
    <row r="8005" spans="1:2">
      <c r="A8005" s="46" t="s">
        <v>16305</v>
      </c>
      <c r="B8005" s="46" t="s">
        <v>16306</v>
      </c>
    </row>
    <row r="8006" spans="1:2">
      <c r="A8006" s="46" t="s">
        <v>16307</v>
      </c>
      <c r="B8006" s="46" t="s">
        <v>16308</v>
      </c>
    </row>
    <row r="8007" spans="1:2">
      <c r="A8007" s="46" t="s">
        <v>16309</v>
      </c>
      <c r="B8007" s="46" t="s">
        <v>16310</v>
      </c>
    </row>
    <row r="8008" spans="1:2">
      <c r="A8008" s="46" t="s">
        <v>16311</v>
      </c>
      <c r="B8008" s="46" t="s">
        <v>16312</v>
      </c>
    </row>
    <row r="8009" spans="1:2">
      <c r="A8009" s="46" t="s">
        <v>16313</v>
      </c>
      <c r="B8009" s="46" t="s">
        <v>16314</v>
      </c>
    </row>
    <row r="8010" spans="1:2">
      <c r="A8010" s="46" t="s">
        <v>16315</v>
      </c>
      <c r="B8010" s="46" t="s">
        <v>16316</v>
      </c>
    </row>
    <row r="8011" spans="1:2">
      <c r="A8011" s="46" t="s">
        <v>16317</v>
      </c>
      <c r="B8011" s="46" t="s">
        <v>16318</v>
      </c>
    </row>
    <row r="8012" spans="1:2">
      <c r="A8012" s="46" t="s">
        <v>16319</v>
      </c>
      <c r="B8012" s="46" t="s">
        <v>16320</v>
      </c>
    </row>
    <row r="8013" spans="1:2">
      <c r="A8013" s="46" t="s">
        <v>16321</v>
      </c>
      <c r="B8013" s="46" t="s">
        <v>16322</v>
      </c>
    </row>
    <row r="8014" spans="1:2">
      <c r="A8014" s="46" t="s">
        <v>16323</v>
      </c>
      <c r="B8014" s="46" t="s">
        <v>16324</v>
      </c>
    </row>
    <row r="8015" spans="1:2">
      <c r="A8015" s="46" t="s">
        <v>16325</v>
      </c>
      <c r="B8015" s="46" t="s">
        <v>16326</v>
      </c>
    </row>
    <row r="8016" spans="1:2">
      <c r="A8016" s="46" t="s">
        <v>16327</v>
      </c>
      <c r="B8016" s="46" t="s">
        <v>16328</v>
      </c>
    </row>
    <row r="8017" spans="1:2">
      <c r="A8017" s="46" t="s">
        <v>16329</v>
      </c>
      <c r="B8017" s="46" t="s">
        <v>16330</v>
      </c>
    </row>
    <row r="8018" spans="1:2">
      <c r="A8018" s="46" t="s">
        <v>16331</v>
      </c>
      <c r="B8018" s="46" t="s">
        <v>16332</v>
      </c>
    </row>
    <row r="8019" spans="1:2">
      <c r="A8019" s="46" t="s">
        <v>16333</v>
      </c>
      <c r="B8019" s="46" t="s">
        <v>16334</v>
      </c>
    </row>
    <row r="8020" spans="1:2">
      <c r="A8020" s="46" t="s">
        <v>16335</v>
      </c>
      <c r="B8020" s="46" t="s">
        <v>16336</v>
      </c>
    </row>
    <row r="8021" spans="1:2">
      <c r="A8021" s="46" t="s">
        <v>16337</v>
      </c>
      <c r="B8021" s="46" t="s">
        <v>16338</v>
      </c>
    </row>
    <row r="8022" spans="1:2">
      <c r="A8022" s="46" t="s">
        <v>16339</v>
      </c>
      <c r="B8022" s="46" t="s">
        <v>16340</v>
      </c>
    </row>
    <row r="8023" spans="1:2">
      <c r="A8023" s="46" t="s">
        <v>16341</v>
      </c>
      <c r="B8023" s="46" t="s">
        <v>16342</v>
      </c>
    </row>
    <row r="8024" spans="1:2">
      <c r="A8024" s="46" t="s">
        <v>16343</v>
      </c>
      <c r="B8024" s="46" t="s">
        <v>16344</v>
      </c>
    </row>
    <row r="8025" spans="1:2">
      <c r="A8025" s="46" t="s">
        <v>16345</v>
      </c>
      <c r="B8025" s="46" t="s">
        <v>16346</v>
      </c>
    </row>
    <row r="8026" spans="1:2">
      <c r="A8026" s="46" t="s">
        <v>16347</v>
      </c>
      <c r="B8026" s="46" t="s">
        <v>16348</v>
      </c>
    </row>
    <row r="8027" spans="1:2">
      <c r="A8027" s="46" t="s">
        <v>16349</v>
      </c>
      <c r="B8027" s="46" t="s">
        <v>16350</v>
      </c>
    </row>
    <row r="8028" spans="1:2">
      <c r="A8028" s="46" t="s">
        <v>16351</v>
      </c>
      <c r="B8028" s="46" t="s">
        <v>16352</v>
      </c>
    </row>
    <row r="8029" spans="1:2">
      <c r="A8029" s="46" t="s">
        <v>16353</v>
      </c>
      <c r="B8029" s="46" t="s">
        <v>16354</v>
      </c>
    </row>
    <row r="8030" spans="1:2">
      <c r="A8030" s="46" t="s">
        <v>16355</v>
      </c>
      <c r="B8030" s="46" t="s">
        <v>16356</v>
      </c>
    </row>
    <row r="8031" spans="1:2">
      <c r="A8031" s="46" t="s">
        <v>16357</v>
      </c>
      <c r="B8031" s="46" t="s">
        <v>16358</v>
      </c>
    </row>
    <row r="8032" spans="1:2">
      <c r="A8032" s="46" t="s">
        <v>16359</v>
      </c>
      <c r="B8032" s="46" t="s">
        <v>16360</v>
      </c>
    </row>
    <row r="8033" spans="1:2">
      <c r="A8033" s="46" t="s">
        <v>16361</v>
      </c>
      <c r="B8033" s="46" t="s">
        <v>16362</v>
      </c>
    </row>
    <row r="8034" spans="1:2">
      <c r="A8034" s="46" t="s">
        <v>16363</v>
      </c>
      <c r="B8034" s="46" t="s">
        <v>16364</v>
      </c>
    </row>
    <row r="8035" spans="1:2">
      <c r="A8035" s="46" t="s">
        <v>16365</v>
      </c>
      <c r="B8035" s="46" t="s">
        <v>16366</v>
      </c>
    </row>
    <row r="8036" spans="1:2">
      <c r="A8036" s="46" t="s">
        <v>16367</v>
      </c>
      <c r="B8036" s="46" t="s">
        <v>16368</v>
      </c>
    </row>
    <row r="8037" spans="1:2">
      <c r="A8037" s="46" t="s">
        <v>16369</v>
      </c>
      <c r="B8037" s="46" t="s">
        <v>16370</v>
      </c>
    </row>
    <row r="8038" spans="1:2">
      <c r="A8038" s="46" t="s">
        <v>16371</v>
      </c>
      <c r="B8038" s="46" t="s">
        <v>16372</v>
      </c>
    </row>
    <row r="8039" spans="1:2">
      <c r="A8039" s="46" t="s">
        <v>16373</v>
      </c>
      <c r="B8039" s="46" t="s">
        <v>16374</v>
      </c>
    </row>
    <row r="8040" spans="1:2">
      <c r="A8040" s="46" t="s">
        <v>16375</v>
      </c>
      <c r="B8040" s="46" t="s">
        <v>16376</v>
      </c>
    </row>
    <row r="8041" spans="1:2">
      <c r="A8041" s="46" t="s">
        <v>16377</v>
      </c>
      <c r="B8041" s="46" t="s">
        <v>16378</v>
      </c>
    </row>
    <row r="8042" spans="1:2">
      <c r="A8042" s="46" t="s">
        <v>16379</v>
      </c>
      <c r="B8042" s="46" t="s">
        <v>16380</v>
      </c>
    </row>
    <row r="8043" spans="1:2">
      <c r="A8043" s="46" t="s">
        <v>16381</v>
      </c>
      <c r="B8043" s="46" t="s">
        <v>16382</v>
      </c>
    </row>
    <row r="8044" spans="1:2">
      <c r="A8044" s="46" t="s">
        <v>16383</v>
      </c>
      <c r="B8044" s="46" t="s">
        <v>16384</v>
      </c>
    </row>
    <row r="8045" spans="1:2">
      <c r="A8045" s="46" t="s">
        <v>16385</v>
      </c>
      <c r="B8045" s="46" t="s">
        <v>16386</v>
      </c>
    </row>
    <row r="8046" spans="1:2">
      <c r="A8046" s="46" t="s">
        <v>16387</v>
      </c>
      <c r="B8046" s="46" t="s">
        <v>16388</v>
      </c>
    </row>
    <row r="8047" spans="1:2">
      <c r="A8047" s="46" t="s">
        <v>16389</v>
      </c>
      <c r="B8047" s="46" t="s">
        <v>16390</v>
      </c>
    </row>
    <row r="8048" spans="1:2">
      <c r="A8048" s="46" t="s">
        <v>16391</v>
      </c>
      <c r="B8048" s="46" t="s">
        <v>16392</v>
      </c>
    </row>
    <row r="8049" spans="1:2">
      <c r="A8049" s="46" t="s">
        <v>16393</v>
      </c>
      <c r="B8049" s="46" t="s">
        <v>16394</v>
      </c>
    </row>
    <row r="8050" spans="1:2">
      <c r="A8050" s="46" t="s">
        <v>16395</v>
      </c>
      <c r="B8050" s="46" t="s">
        <v>16396</v>
      </c>
    </row>
    <row r="8051" spans="1:2">
      <c r="A8051" s="46" t="s">
        <v>16397</v>
      </c>
      <c r="B8051" s="46" t="s">
        <v>16398</v>
      </c>
    </row>
    <row r="8052" spans="1:2">
      <c r="A8052" s="46" t="s">
        <v>16399</v>
      </c>
      <c r="B8052" s="46" t="s">
        <v>16400</v>
      </c>
    </row>
    <row r="8053" spans="1:2">
      <c r="A8053" s="46" t="s">
        <v>16401</v>
      </c>
      <c r="B8053" s="46" t="s">
        <v>16402</v>
      </c>
    </row>
    <row r="8054" spans="1:2">
      <c r="A8054" s="46" t="s">
        <v>16403</v>
      </c>
      <c r="B8054" s="46" t="s">
        <v>16404</v>
      </c>
    </row>
    <row r="8055" spans="1:2">
      <c r="A8055" s="46" t="s">
        <v>16405</v>
      </c>
      <c r="B8055" s="46" t="s">
        <v>16406</v>
      </c>
    </row>
    <row r="8056" spans="1:2">
      <c r="A8056" s="46" t="s">
        <v>16407</v>
      </c>
      <c r="B8056" s="46" t="s">
        <v>16408</v>
      </c>
    </row>
    <row r="8057" spans="1:2">
      <c r="A8057" s="46" t="s">
        <v>16409</v>
      </c>
      <c r="B8057" s="46" t="s">
        <v>16410</v>
      </c>
    </row>
    <row r="8058" spans="1:2">
      <c r="A8058" s="46" t="s">
        <v>16411</v>
      </c>
      <c r="B8058" s="46" t="s">
        <v>16412</v>
      </c>
    </row>
    <row r="8059" spans="1:2">
      <c r="A8059" s="46" t="s">
        <v>16413</v>
      </c>
      <c r="B8059" s="46" t="s">
        <v>16414</v>
      </c>
    </row>
    <row r="8060" spans="1:2">
      <c r="A8060" s="46" t="s">
        <v>16415</v>
      </c>
      <c r="B8060" s="46" t="s">
        <v>16416</v>
      </c>
    </row>
    <row r="8061" spans="1:2">
      <c r="A8061" s="46" t="s">
        <v>16417</v>
      </c>
      <c r="B8061" s="46" t="s">
        <v>16418</v>
      </c>
    </row>
    <row r="8062" spans="1:2">
      <c r="A8062" s="46" t="s">
        <v>16419</v>
      </c>
      <c r="B8062" s="46" t="s">
        <v>16420</v>
      </c>
    </row>
    <row r="8063" spans="1:2">
      <c r="A8063" s="46" t="s">
        <v>16421</v>
      </c>
      <c r="B8063" s="46" t="s">
        <v>16422</v>
      </c>
    </row>
    <row r="8064" spans="1:2">
      <c r="A8064" s="46" t="s">
        <v>16423</v>
      </c>
      <c r="B8064" s="46" t="s">
        <v>16424</v>
      </c>
    </row>
    <row r="8065" spans="1:2">
      <c r="A8065" s="46" t="s">
        <v>16425</v>
      </c>
      <c r="B8065" s="46" t="s">
        <v>16426</v>
      </c>
    </row>
    <row r="8066" spans="1:2">
      <c r="A8066" s="46" t="s">
        <v>16427</v>
      </c>
      <c r="B8066" s="46" t="s">
        <v>16428</v>
      </c>
    </row>
    <row r="8067" spans="1:2">
      <c r="A8067" s="46" t="s">
        <v>16429</v>
      </c>
      <c r="B8067" s="46" t="s">
        <v>16430</v>
      </c>
    </row>
    <row r="8068" spans="1:2">
      <c r="A8068" s="46" t="s">
        <v>16431</v>
      </c>
      <c r="B8068" s="46" t="s">
        <v>16432</v>
      </c>
    </row>
    <row r="8069" spans="1:2">
      <c r="A8069" s="46" t="s">
        <v>16433</v>
      </c>
      <c r="B8069" s="46" t="s">
        <v>16434</v>
      </c>
    </row>
    <row r="8070" spans="1:2">
      <c r="A8070" s="46" t="s">
        <v>16435</v>
      </c>
      <c r="B8070" s="46" t="s">
        <v>16436</v>
      </c>
    </row>
    <row r="8071" spans="1:2">
      <c r="A8071" s="46" t="s">
        <v>16437</v>
      </c>
      <c r="B8071" s="46" t="s">
        <v>16438</v>
      </c>
    </row>
    <row r="8072" spans="1:2">
      <c r="A8072" s="46" t="s">
        <v>16439</v>
      </c>
      <c r="B8072" s="46" t="s">
        <v>16440</v>
      </c>
    </row>
    <row r="8073" spans="1:2">
      <c r="A8073" s="46" t="s">
        <v>16441</v>
      </c>
      <c r="B8073" s="46" t="s">
        <v>16442</v>
      </c>
    </row>
    <row r="8074" spans="1:2">
      <c r="A8074" s="46" t="s">
        <v>16443</v>
      </c>
      <c r="B8074" s="46" t="s">
        <v>16444</v>
      </c>
    </row>
    <row r="8075" spans="1:2">
      <c r="A8075" s="46" t="s">
        <v>16445</v>
      </c>
      <c r="B8075" s="46" t="s">
        <v>16446</v>
      </c>
    </row>
    <row r="8076" spans="1:2">
      <c r="A8076" s="46" t="s">
        <v>16447</v>
      </c>
      <c r="B8076" s="46" t="s">
        <v>16448</v>
      </c>
    </row>
    <row r="8077" spans="1:2">
      <c r="A8077" s="46" t="s">
        <v>16449</v>
      </c>
      <c r="B8077" s="46" t="s">
        <v>16450</v>
      </c>
    </row>
    <row r="8078" spans="1:2">
      <c r="A8078" s="46" t="s">
        <v>16451</v>
      </c>
      <c r="B8078" s="46" t="s">
        <v>16452</v>
      </c>
    </row>
    <row r="8079" spans="1:2">
      <c r="A8079" s="46" t="s">
        <v>16453</v>
      </c>
      <c r="B8079" s="46" t="s">
        <v>16454</v>
      </c>
    </row>
    <row r="8080" spans="1:2">
      <c r="A8080" s="46" t="s">
        <v>16455</v>
      </c>
      <c r="B8080" s="46" t="s">
        <v>16456</v>
      </c>
    </row>
    <row r="8081" spans="1:2">
      <c r="A8081" s="46" t="s">
        <v>16457</v>
      </c>
      <c r="B8081" s="46" t="s">
        <v>16458</v>
      </c>
    </row>
    <row r="8082" spans="1:2">
      <c r="A8082" s="46" t="s">
        <v>16459</v>
      </c>
      <c r="B8082" s="46" t="s">
        <v>16460</v>
      </c>
    </row>
    <row r="8083" spans="1:2">
      <c r="A8083" s="46" t="s">
        <v>16461</v>
      </c>
      <c r="B8083" s="46" t="s">
        <v>16462</v>
      </c>
    </row>
    <row r="8084" spans="1:2">
      <c r="A8084" s="46" t="s">
        <v>16463</v>
      </c>
      <c r="B8084" s="46" t="s">
        <v>16464</v>
      </c>
    </row>
    <row r="8085" spans="1:2">
      <c r="A8085" s="46" t="s">
        <v>16465</v>
      </c>
      <c r="B8085" s="46" t="s">
        <v>16466</v>
      </c>
    </row>
    <row r="8086" spans="1:2">
      <c r="A8086" s="46" t="s">
        <v>16467</v>
      </c>
      <c r="B8086" s="46" t="s">
        <v>16468</v>
      </c>
    </row>
    <row r="8087" spans="1:2">
      <c r="A8087" s="46" t="s">
        <v>16469</v>
      </c>
      <c r="B8087" s="46" t="s">
        <v>16470</v>
      </c>
    </row>
    <row r="8088" spans="1:2">
      <c r="A8088" s="46" t="s">
        <v>16471</v>
      </c>
      <c r="B8088" s="46" t="s">
        <v>16472</v>
      </c>
    </row>
    <row r="8089" spans="1:2">
      <c r="A8089" s="46" t="s">
        <v>16473</v>
      </c>
      <c r="B8089" s="46" t="s">
        <v>16474</v>
      </c>
    </row>
    <row r="8090" spans="1:2">
      <c r="A8090" s="46" t="s">
        <v>16475</v>
      </c>
      <c r="B8090" s="46" t="s">
        <v>16476</v>
      </c>
    </row>
    <row r="8091" spans="1:2">
      <c r="A8091" s="46" t="s">
        <v>16477</v>
      </c>
      <c r="B8091" s="46" t="s">
        <v>16478</v>
      </c>
    </row>
    <row r="8092" spans="1:2">
      <c r="A8092" s="46" t="s">
        <v>16479</v>
      </c>
      <c r="B8092" s="46" t="s">
        <v>16480</v>
      </c>
    </row>
    <row r="8093" spans="1:2">
      <c r="A8093" s="46" t="s">
        <v>16481</v>
      </c>
      <c r="B8093" s="46" t="s">
        <v>16482</v>
      </c>
    </row>
    <row r="8094" spans="1:2">
      <c r="A8094" s="46" t="s">
        <v>16483</v>
      </c>
      <c r="B8094" s="46" t="s">
        <v>16484</v>
      </c>
    </row>
    <row r="8095" spans="1:2">
      <c r="A8095" s="46" t="s">
        <v>16485</v>
      </c>
      <c r="B8095" s="46" t="s">
        <v>16486</v>
      </c>
    </row>
    <row r="8096" spans="1:2">
      <c r="A8096" s="46" t="s">
        <v>16487</v>
      </c>
      <c r="B8096" s="46" t="s">
        <v>16488</v>
      </c>
    </row>
    <row r="8097" spans="1:2">
      <c r="A8097" s="46" t="s">
        <v>16489</v>
      </c>
      <c r="B8097" s="46" t="s">
        <v>16490</v>
      </c>
    </row>
    <row r="8098" spans="1:2">
      <c r="A8098" s="46" t="s">
        <v>16491</v>
      </c>
      <c r="B8098" s="46" t="s">
        <v>16492</v>
      </c>
    </row>
    <row r="8099" spans="1:2">
      <c r="A8099" s="46" t="s">
        <v>16493</v>
      </c>
      <c r="B8099" s="46" t="s">
        <v>16494</v>
      </c>
    </row>
    <row r="8100" spans="1:2">
      <c r="A8100" s="46" t="s">
        <v>16495</v>
      </c>
      <c r="B8100" s="46" t="s">
        <v>16496</v>
      </c>
    </row>
    <row r="8101" spans="1:2">
      <c r="A8101" s="46" t="s">
        <v>16497</v>
      </c>
      <c r="B8101" s="46" t="s">
        <v>16498</v>
      </c>
    </row>
    <row r="8102" spans="1:2">
      <c r="A8102" s="46" t="s">
        <v>16499</v>
      </c>
      <c r="B8102" s="46" t="s">
        <v>16500</v>
      </c>
    </row>
    <row r="8103" spans="1:2">
      <c r="A8103" s="46" t="s">
        <v>16501</v>
      </c>
      <c r="B8103" s="46" t="s">
        <v>16502</v>
      </c>
    </row>
    <row r="8104" spans="1:2">
      <c r="A8104" s="46" t="s">
        <v>16503</v>
      </c>
      <c r="B8104" s="46" t="s">
        <v>16504</v>
      </c>
    </row>
    <row r="8105" spans="1:2">
      <c r="A8105" s="46" t="s">
        <v>16505</v>
      </c>
      <c r="B8105" s="46" t="s">
        <v>16506</v>
      </c>
    </row>
    <row r="8106" spans="1:2">
      <c r="A8106" s="46" t="s">
        <v>16507</v>
      </c>
      <c r="B8106" s="46" t="s">
        <v>16508</v>
      </c>
    </row>
    <row r="8107" spans="1:2">
      <c r="A8107" s="46" t="s">
        <v>16509</v>
      </c>
      <c r="B8107" s="46" t="s">
        <v>16510</v>
      </c>
    </row>
    <row r="8108" spans="1:2">
      <c r="A8108" s="46" t="s">
        <v>16511</v>
      </c>
      <c r="B8108" s="46" t="s">
        <v>16512</v>
      </c>
    </row>
    <row r="8109" spans="1:2">
      <c r="A8109" s="46" t="s">
        <v>16513</v>
      </c>
      <c r="B8109" s="46" t="s">
        <v>16514</v>
      </c>
    </row>
    <row r="8110" spans="1:2">
      <c r="A8110" s="46" t="s">
        <v>16515</v>
      </c>
      <c r="B8110" s="46" t="s">
        <v>16516</v>
      </c>
    </row>
    <row r="8111" spans="1:2">
      <c r="A8111" s="46" t="s">
        <v>16517</v>
      </c>
      <c r="B8111" s="46" t="s">
        <v>16518</v>
      </c>
    </row>
    <row r="8112" spans="1:2">
      <c r="A8112" s="46" t="s">
        <v>16519</v>
      </c>
      <c r="B8112" s="46" t="s">
        <v>16520</v>
      </c>
    </row>
    <row r="8113" spans="1:2">
      <c r="A8113" s="46" t="s">
        <v>16521</v>
      </c>
      <c r="B8113" s="46" t="s">
        <v>16522</v>
      </c>
    </row>
    <row r="8114" spans="1:2">
      <c r="A8114" s="46" t="s">
        <v>16523</v>
      </c>
      <c r="B8114" s="46" t="s">
        <v>16524</v>
      </c>
    </row>
    <row r="8115" spans="1:2">
      <c r="A8115" s="46" t="s">
        <v>16525</v>
      </c>
      <c r="B8115" s="46" t="s">
        <v>16526</v>
      </c>
    </row>
    <row r="8116" spans="1:2">
      <c r="A8116" s="46" t="s">
        <v>16527</v>
      </c>
      <c r="B8116" s="46" t="s">
        <v>16528</v>
      </c>
    </row>
    <row r="8117" spans="1:2">
      <c r="A8117" s="46" t="s">
        <v>16529</v>
      </c>
      <c r="B8117" s="46" t="s">
        <v>16530</v>
      </c>
    </row>
    <row r="8118" spans="1:2">
      <c r="A8118" s="46" t="s">
        <v>16531</v>
      </c>
      <c r="B8118" s="46" t="s">
        <v>16532</v>
      </c>
    </row>
    <row r="8119" spans="1:2">
      <c r="A8119" s="46" t="s">
        <v>16533</v>
      </c>
      <c r="B8119" s="46" t="s">
        <v>16534</v>
      </c>
    </row>
    <row r="8120" spans="1:2">
      <c r="A8120" s="46" t="s">
        <v>16535</v>
      </c>
      <c r="B8120" s="46" t="s">
        <v>16536</v>
      </c>
    </row>
    <row r="8121" spans="1:2">
      <c r="A8121" s="46" t="s">
        <v>16537</v>
      </c>
      <c r="B8121" s="46" t="s">
        <v>16538</v>
      </c>
    </row>
    <row r="8122" spans="1:2">
      <c r="A8122" s="46" t="s">
        <v>16539</v>
      </c>
      <c r="B8122" s="46" t="s">
        <v>16540</v>
      </c>
    </row>
    <row r="8123" spans="1:2">
      <c r="A8123" s="46" t="s">
        <v>16541</v>
      </c>
      <c r="B8123" s="46" t="s">
        <v>16542</v>
      </c>
    </row>
    <row r="8124" spans="1:2">
      <c r="A8124" s="46" t="s">
        <v>16543</v>
      </c>
      <c r="B8124" s="46" t="s">
        <v>16544</v>
      </c>
    </row>
    <row r="8125" spans="1:2">
      <c r="A8125" s="46" t="s">
        <v>16545</v>
      </c>
      <c r="B8125" s="46" t="s">
        <v>16546</v>
      </c>
    </row>
    <row r="8126" spans="1:2">
      <c r="A8126" s="46" t="s">
        <v>16547</v>
      </c>
      <c r="B8126" s="46" t="s">
        <v>16548</v>
      </c>
    </row>
    <row r="8127" spans="1:2">
      <c r="A8127" s="46" t="s">
        <v>16549</v>
      </c>
      <c r="B8127" s="46" t="s">
        <v>16550</v>
      </c>
    </row>
    <row r="8128" spans="1:2">
      <c r="A8128" s="46" t="s">
        <v>16551</v>
      </c>
      <c r="B8128" s="46" t="s">
        <v>16552</v>
      </c>
    </row>
    <row r="8129" spans="1:2">
      <c r="A8129" s="46" t="s">
        <v>16553</v>
      </c>
      <c r="B8129" s="46" t="s">
        <v>16554</v>
      </c>
    </row>
    <row r="8130" spans="1:2">
      <c r="A8130" s="46" t="s">
        <v>16555</v>
      </c>
      <c r="B8130" s="46" t="s">
        <v>16556</v>
      </c>
    </row>
    <row r="8131" spans="1:2">
      <c r="A8131" s="46" t="s">
        <v>16557</v>
      </c>
      <c r="B8131" s="46" t="s">
        <v>16558</v>
      </c>
    </row>
    <row r="8132" spans="1:2">
      <c r="A8132" s="46" t="s">
        <v>16559</v>
      </c>
      <c r="B8132" s="46" t="s">
        <v>16560</v>
      </c>
    </row>
    <row r="8133" spans="1:2">
      <c r="A8133" s="46" t="s">
        <v>16561</v>
      </c>
      <c r="B8133" s="46" t="s">
        <v>16562</v>
      </c>
    </row>
    <row r="8134" spans="1:2">
      <c r="A8134" s="46" t="s">
        <v>16563</v>
      </c>
      <c r="B8134" s="46" t="s">
        <v>16564</v>
      </c>
    </row>
    <row r="8135" spans="1:2">
      <c r="A8135" s="46" t="s">
        <v>16565</v>
      </c>
      <c r="B8135" s="46" t="s">
        <v>16566</v>
      </c>
    </row>
    <row r="8136" spans="1:2">
      <c r="A8136" s="46" t="s">
        <v>16567</v>
      </c>
      <c r="B8136" s="46" t="s">
        <v>16568</v>
      </c>
    </row>
    <row r="8137" spans="1:2">
      <c r="A8137" s="46" t="s">
        <v>16569</v>
      </c>
      <c r="B8137" s="46" t="s">
        <v>16570</v>
      </c>
    </row>
    <row r="8138" spans="1:2">
      <c r="A8138" s="46" t="s">
        <v>16571</v>
      </c>
      <c r="B8138" s="46" t="s">
        <v>16572</v>
      </c>
    </row>
    <row r="8139" spans="1:2">
      <c r="A8139" s="46" t="s">
        <v>16573</v>
      </c>
      <c r="B8139" s="46" t="s">
        <v>16574</v>
      </c>
    </row>
    <row r="8140" spans="1:2">
      <c r="A8140" s="46" t="s">
        <v>16575</v>
      </c>
      <c r="B8140" s="46" t="s">
        <v>16576</v>
      </c>
    </row>
    <row r="8141" spans="1:2">
      <c r="A8141" s="46" t="s">
        <v>16577</v>
      </c>
      <c r="B8141" s="46" t="s">
        <v>16578</v>
      </c>
    </row>
    <row r="8142" spans="1:2">
      <c r="A8142" s="46" t="s">
        <v>16579</v>
      </c>
      <c r="B8142" s="46" t="s">
        <v>16580</v>
      </c>
    </row>
    <row r="8143" spans="1:2">
      <c r="A8143" s="46" t="s">
        <v>16581</v>
      </c>
      <c r="B8143" s="46" t="s">
        <v>16582</v>
      </c>
    </row>
    <row r="8144" spans="1:2">
      <c r="A8144" s="46" t="s">
        <v>16583</v>
      </c>
      <c r="B8144" s="46" t="s">
        <v>16584</v>
      </c>
    </row>
    <row r="8145" spans="1:2">
      <c r="A8145" s="46" t="s">
        <v>16585</v>
      </c>
      <c r="B8145" s="46" t="s">
        <v>16586</v>
      </c>
    </row>
    <row r="8146" spans="1:2">
      <c r="A8146" s="46" t="s">
        <v>16587</v>
      </c>
      <c r="B8146" s="46" t="s">
        <v>16588</v>
      </c>
    </row>
    <row r="8147" spans="1:2">
      <c r="A8147" s="46" t="s">
        <v>16589</v>
      </c>
      <c r="B8147" s="46" t="s">
        <v>16590</v>
      </c>
    </row>
    <row r="8148" spans="1:2">
      <c r="A8148" s="46" t="s">
        <v>16591</v>
      </c>
      <c r="B8148" s="46" t="s">
        <v>16592</v>
      </c>
    </row>
    <row r="8149" spans="1:2">
      <c r="A8149" s="46" t="s">
        <v>16593</v>
      </c>
      <c r="B8149" s="46" t="s">
        <v>16594</v>
      </c>
    </row>
    <row r="8150" spans="1:2">
      <c r="A8150" s="46" t="s">
        <v>16595</v>
      </c>
      <c r="B8150" s="46" t="s">
        <v>16596</v>
      </c>
    </row>
    <row r="8151" spans="1:2">
      <c r="A8151" s="46" t="s">
        <v>16597</v>
      </c>
      <c r="B8151" s="46" t="s">
        <v>16598</v>
      </c>
    </row>
    <row r="8152" spans="1:2">
      <c r="A8152" s="46" t="s">
        <v>16599</v>
      </c>
      <c r="B8152" s="46" t="s">
        <v>16600</v>
      </c>
    </row>
    <row r="8153" spans="1:2">
      <c r="A8153" s="46" t="s">
        <v>16601</v>
      </c>
      <c r="B8153" s="46" t="s">
        <v>16602</v>
      </c>
    </row>
    <row r="8154" spans="1:2">
      <c r="A8154" s="46" t="s">
        <v>16603</v>
      </c>
      <c r="B8154" s="46" t="s">
        <v>16604</v>
      </c>
    </row>
    <row r="8155" spans="1:2">
      <c r="A8155" s="46" t="s">
        <v>16605</v>
      </c>
      <c r="B8155" s="46" t="s">
        <v>16606</v>
      </c>
    </row>
    <row r="8156" spans="1:2">
      <c r="A8156" s="46" t="s">
        <v>16607</v>
      </c>
      <c r="B8156" s="46" t="s">
        <v>16608</v>
      </c>
    </row>
    <row r="8157" spans="1:2">
      <c r="A8157" s="46" t="s">
        <v>16609</v>
      </c>
      <c r="B8157" s="46" t="s">
        <v>16610</v>
      </c>
    </row>
    <row r="8158" spans="1:2">
      <c r="A8158" s="46" t="s">
        <v>16611</v>
      </c>
      <c r="B8158" s="46" t="s">
        <v>16612</v>
      </c>
    </row>
    <row r="8159" spans="1:2">
      <c r="A8159" s="46" t="s">
        <v>16613</v>
      </c>
      <c r="B8159" s="46" t="s">
        <v>16614</v>
      </c>
    </row>
    <row r="8160" spans="1:2">
      <c r="A8160" s="46" t="s">
        <v>16615</v>
      </c>
      <c r="B8160" s="46" t="s">
        <v>16616</v>
      </c>
    </row>
    <row r="8161" spans="1:2">
      <c r="A8161" s="46" t="s">
        <v>16617</v>
      </c>
      <c r="B8161" s="46" t="s">
        <v>16618</v>
      </c>
    </row>
    <row r="8162" spans="1:2">
      <c r="A8162" s="46" t="s">
        <v>16619</v>
      </c>
      <c r="B8162" s="46" t="s">
        <v>16620</v>
      </c>
    </row>
    <row r="8163" spans="1:2">
      <c r="A8163" s="46" t="s">
        <v>16621</v>
      </c>
      <c r="B8163" s="46" t="s">
        <v>16622</v>
      </c>
    </row>
    <row r="8164" spans="1:2">
      <c r="A8164" s="46" t="s">
        <v>16623</v>
      </c>
      <c r="B8164" s="46" t="s">
        <v>16624</v>
      </c>
    </row>
    <row r="8165" spans="1:2">
      <c r="A8165" s="46" t="s">
        <v>16625</v>
      </c>
      <c r="B8165" s="46" t="s">
        <v>16626</v>
      </c>
    </row>
    <row r="8166" spans="1:2">
      <c r="A8166" s="46" t="s">
        <v>16627</v>
      </c>
      <c r="B8166" s="46" t="s">
        <v>16628</v>
      </c>
    </row>
    <row r="8167" spans="1:2">
      <c r="A8167" s="46" t="s">
        <v>16629</v>
      </c>
      <c r="B8167" s="46" t="s">
        <v>16630</v>
      </c>
    </row>
    <row r="8168" spans="1:2">
      <c r="A8168" s="46" t="s">
        <v>16631</v>
      </c>
      <c r="B8168" s="46" t="s">
        <v>16632</v>
      </c>
    </row>
    <row r="8169" spans="1:2">
      <c r="A8169" s="46" t="s">
        <v>16633</v>
      </c>
      <c r="B8169" s="46" t="s">
        <v>16634</v>
      </c>
    </row>
    <row r="8170" spans="1:2">
      <c r="A8170" s="46" t="s">
        <v>16635</v>
      </c>
      <c r="B8170" s="46" t="s">
        <v>16636</v>
      </c>
    </row>
    <row r="8171" spans="1:2">
      <c r="A8171" s="46" t="s">
        <v>16637</v>
      </c>
      <c r="B8171" s="46" t="s">
        <v>16638</v>
      </c>
    </row>
    <row r="8172" spans="1:2">
      <c r="A8172" s="46" t="s">
        <v>16639</v>
      </c>
      <c r="B8172" s="46" t="s">
        <v>16640</v>
      </c>
    </row>
    <row r="8173" spans="1:2">
      <c r="A8173" s="46" t="s">
        <v>16641</v>
      </c>
      <c r="B8173" s="46" t="s">
        <v>16642</v>
      </c>
    </row>
    <row r="8174" spans="1:2">
      <c r="A8174" s="46" t="s">
        <v>16643</v>
      </c>
      <c r="B8174" s="46" t="s">
        <v>16644</v>
      </c>
    </row>
    <row r="8175" spans="1:2">
      <c r="A8175" s="46" t="s">
        <v>16645</v>
      </c>
      <c r="B8175" s="46" t="s">
        <v>16646</v>
      </c>
    </row>
    <row r="8176" spans="1:2">
      <c r="A8176" s="46" t="s">
        <v>16647</v>
      </c>
      <c r="B8176" s="46" t="s">
        <v>16648</v>
      </c>
    </row>
    <row r="8177" spans="1:2">
      <c r="A8177" s="46" t="s">
        <v>16649</v>
      </c>
      <c r="B8177" s="46" t="s">
        <v>16650</v>
      </c>
    </row>
    <row r="8178" spans="1:2">
      <c r="A8178" s="46" t="s">
        <v>16651</v>
      </c>
      <c r="B8178" s="46" t="s">
        <v>16652</v>
      </c>
    </row>
    <row r="8179" spans="1:2">
      <c r="A8179" s="46" t="s">
        <v>16653</v>
      </c>
      <c r="B8179" s="46" t="s">
        <v>16654</v>
      </c>
    </row>
    <row r="8180" spans="1:2">
      <c r="A8180" s="46" t="s">
        <v>16655</v>
      </c>
      <c r="B8180" s="46" t="s">
        <v>16656</v>
      </c>
    </row>
    <row r="8181" spans="1:2">
      <c r="A8181" s="46" t="s">
        <v>16657</v>
      </c>
      <c r="B8181" s="46" t="s">
        <v>16658</v>
      </c>
    </row>
    <row r="8182" spans="1:2">
      <c r="A8182" s="46" t="s">
        <v>16659</v>
      </c>
      <c r="B8182" s="46" t="s">
        <v>16660</v>
      </c>
    </row>
    <row r="8183" spans="1:2">
      <c r="A8183" s="46" t="s">
        <v>16661</v>
      </c>
      <c r="B8183" s="46" t="s">
        <v>16662</v>
      </c>
    </row>
    <row r="8184" spans="1:2">
      <c r="A8184" s="46" t="s">
        <v>16663</v>
      </c>
      <c r="B8184" s="46" t="s">
        <v>16664</v>
      </c>
    </row>
    <row r="8185" spans="1:2">
      <c r="A8185" s="46" t="s">
        <v>16665</v>
      </c>
      <c r="B8185" s="46" t="s">
        <v>16666</v>
      </c>
    </row>
    <row r="8186" spans="1:2">
      <c r="A8186" s="46" t="s">
        <v>16667</v>
      </c>
      <c r="B8186" s="46" t="s">
        <v>16668</v>
      </c>
    </row>
    <row r="8187" spans="1:2">
      <c r="A8187" s="46" t="s">
        <v>16669</v>
      </c>
      <c r="B8187" s="46" t="s">
        <v>16670</v>
      </c>
    </row>
    <row r="8188" spans="1:2">
      <c r="A8188" s="46" t="s">
        <v>16671</v>
      </c>
      <c r="B8188" s="46" t="s">
        <v>16672</v>
      </c>
    </row>
    <row r="8189" spans="1:2">
      <c r="A8189" s="46" t="s">
        <v>16673</v>
      </c>
      <c r="B8189" s="46" t="s">
        <v>16674</v>
      </c>
    </row>
    <row r="8190" spans="1:2">
      <c r="A8190" s="46" t="s">
        <v>16675</v>
      </c>
      <c r="B8190" s="46" t="s">
        <v>16676</v>
      </c>
    </row>
    <row r="8191" spans="1:2">
      <c r="A8191" s="46" t="s">
        <v>16677</v>
      </c>
      <c r="B8191" s="46" t="s">
        <v>16678</v>
      </c>
    </row>
    <row r="8192" spans="1:2">
      <c r="A8192" s="46" t="s">
        <v>16679</v>
      </c>
      <c r="B8192" s="46" t="s">
        <v>16680</v>
      </c>
    </row>
    <row r="8193" spans="1:2">
      <c r="A8193" s="46" t="s">
        <v>16681</v>
      </c>
      <c r="B8193" s="46" t="s">
        <v>16682</v>
      </c>
    </row>
    <row r="8194" spans="1:2">
      <c r="A8194" s="46" t="s">
        <v>16683</v>
      </c>
      <c r="B8194" s="46" t="s">
        <v>16684</v>
      </c>
    </row>
    <row r="8195" spans="1:2">
      <c r="A8195" s="46" t="s">
        <v>16685</v>
      </c>
      <c r="B8195" s="46" t="s">
        <v>16686</v>
      </c>
    </row>
    <row r="8196" spans="1:2">
      <c r="A8196" s="46" t="s">
        <v>16687</v>
      </c>
      <c r="B8196" s="46" t="s">
        <v>16688</v>
      </c>
    </row>
    <row r="8197" spans="1:2">
      <c r="A8197" s="46" t="s">
        <v>16689</v>
      </c>
      <c r="B8197" s="46" t="s">
        <v>16690</v>
      </c>
    </row>
    <row r="8198" spans="1:2">
      <c r="A8198" s="46" t="s">
        <v>16691</v>
      </c>
      <c r="B8198" s="46" t="s">
        <v>16692</v>
      </c>
    </row>
    <row r="8199" spans="1:2">
      <c r="A8199" s="46" t="s">
        <v>16693</v>
      </c>
      <c r="B8199" s="46" t="s">
        <v>16694</v>
      </c>
    </row>
    <row r="8200" spans="1:2">
      <c r="A8200" s="46" t="s">
        <v>16695</v>
      </c>
      <c r="B8200" s="46" t="s">
        <v>16696</v>
      </c>
    </row>
    <row r="8201" spans="1:2">
      <c r="A8201" s="46" t="s">
        <v>16697</v>
      </c>
      <c r="B8201" s="46" t="s">
        <v>16698</v>
      </c>
    </row>
    <row r="8202" spans="1:2">
      <c r="A8202" s="46" t="s">
        <v>16699</v>
      </c>
      <c r="B8202" s="46" t="s">
        <v>16700</v>
      </c>
    </row>
    <row r="8203" spans="1:2">
      <c r="A8203" s="46" t="s">
        <v>16701</v>
      </c>
      <c r="B8203" s="46" t="s">
        <v>16702</v>
      </c>
    </row>
    <row r="8204" spans="1:2">
      <c r="A8204" s="46" t="s">
        <v>16703</v>
      </c>
      <c r="B8204" s="46" t="s">
        <v>16704</v>
      </c>
    </row>
    <row r="8205" spans="1:2">
      <c r="A8205" s="46" t="s">
        <v>16705</v>
      </c>
      <c r="B8205" s="46" t="s">
        <v>16706</v>
      </c>
    </row>
    <row r="8206" spans="1:2">
      <c r="A8206" s="46" t="s">
        <v>16707</v>
      </c>
      <c r="B8206" s="46" t="s">
        <v>16708</v>
      </c>
    </row>
    <row r="8207" spans="1:2">
      <c r="A8207" s="46" t="s">
        <v>16709</v>
      </c>
      <c r="B8207" s="46" t="s">
        <v>16710</v>
      </c>
    </row>
    <row r="8208" spans="1:2">
      <c r="A8208" s="46" t="s">
        <v>16711</v>
      </c>
      <c r="B8208" s="46" t="s">
        <v>16712</v>
      </c>
    </row>
    <row r="8209" spans="1:2">
      <c r="A8209" s="46" t="s">
        <v>16713</v>
      </c>
      <c r="B8209" s="46" t="s">
        <v>16714</v>
      </c>
    </row>
    <row r="8210" spans="1:2">
      <c r="A8210" s="46" t="s">
        <v>16715</v>
      </c>
      <c r="B8210" s="46" t="s">
        <v>16716</v>
      </c>
    </row>
    <row r="8211" spans="1:2">
      <c r="A8211" s="46" t="s">
        <v>16717</v>
      </c>
      <c r="B8211" s="46" t="s">
        <v>16718</v>
      </c>
    </row>
    <row r="8212" spans="1:2">
      <c r="A8212" s="46" t="s">
        <v>16719</v>
      </c>
      <c r="B8212" s="46" t="s">
        <v>16720</v>
      </c>
    </row>
    <row r="8213" spans="1:2">
      <c r="A8213" s="46" t="s">
        <v>16721</v>
      </c>
      <c r="B8213" s="46" t="s">
        <v>16722</v>
      </c>
    </row>
    <row r="8214" spans="1:2">
      <c r="A8214" s="46" t="s">
        <v>16723</v>
      </c>
      <c r="B8214" s="46" t="s">
        <v>16724</v>
      </c>
    </row>
    <row r="8215" spans="1:2">
      <c r="A8215" s="46" t="s">
        <v>16725</v>
      </c>
      <c r="B8215" s="46" t="s">
        <v>16726</v>
      </c>
    </row>
    <row r="8216" spans="1:2">
      <c r="A8216" s="46" t="s">
        <v>16727</v>
      </c>
      <c r="B8216" s="46" t="s">
        <v>16728</v>
      </c>
    </row>
    <row r="8217" spans="1:2">
      <c r="A8217" s="46" t="s">
        <v>16729</v>
      </c>
      <c r="B8217" s="46" t="s">
        <v>16730</v>
      </c>
    </row>
    <row r="8218" spans="1:2">
      <c r="A8218" s="46" t="s">
        <v>16731</v>
      </c>
      <c r="B8218" s="46" t="s">
        <v>16732</v>
      </c>
    </row>
    <row r="8219" spans="1:2">
      <c r="A8219" s="46" t="s">
        <v>16733</v>
      </c>
      <c r="B8219" s="46" t="s">
        <v>16734</v>
      </c>
    </row>
    <row r="8220" spans="1:2">
      <c r="A8220" s="46" t="s">
        <v>16735</v>
      </c>
      <c r="B8220" s="46" t="s">
        <v>16736</v>
      </c>
    </row>
    <row r="8221" spans="1:2">
      <c r="A8221" s="46" t="s">
        <v>16737</v>
      </c>
      <c r="B8221" s="46" t="s">
        <v>16738</v>
      </c>
    </row>
    <row r="8222" spans="1:2">
      <c r="A8222" s="46" t="s">
        <v>16739</v>
      </c>
      <c r="B8222" s="46" t="s">
        <v>16740</v>
      </c>
    </row>
    <row r="8223" spans="1:2">
      <c r="A8223" s="46" t="s">
        <v>16741</v>
      </c>
      <c r="B8223" s="46" t="s">
        <v>16742</v>
      </c>
    </row>
    <row r="8224" spans="1:2">
      <c r="A8224" s="46" t="s">
        <v>16743</v>
      </c>
      <c r="B8224" s="46" t="s">
        <v>16744</v>
      </c>
    </row>
    <row r="8225" spans="1:2">
      <c r="A8225" s="46" t="s">
        <v>16745</v>
      </c>
      <c r="B8225" s="46" t="s">
        <v>16746</v>
      </c>
    </row>
    <row r="8226" spans="1:2">
      <c r="A8226" s="46" t="s">
        <v>16747</v>
      </c>
      <c r="B8226" s="46" t="s">
        <v>16748</v>
      </c>
    </row>
    <row r="8227" spans="1:2">
      <c r="A8227" s="46" t="s">
        <v>16749</v>
      </c>
      <c r="B8227" s="46" t="s">
        <v>16750</v>
      </c>
    </row>
    <row r="8228" spans="1:2">
      <c r="A8228" s="46" t="s">
        <v>16751</v>
      </c>
      <c r="B8228" s="46" t="s">
        <v>16752</v>
      </c>
    </row>
    <row r="8229" spans="1:2">
      <c r="A8229" s="46" t="s">
        <v>16753</v>
      </c>
      <c r="B8229" s="46" t="s">
        <v>16754</v>
      </c>
    </row>
    <row r="8230" spans="1:2">
      <c r="A8230" s="46" t="s">
        <v>16755</v>
      </c>
      <c r="B8230" s="46" t="s">
        <v>16756</v>
      </c>
    </row>
    <row r="8231" spans="1:2">
      <c r="A8231" s="46" t="s">
        <v>16757</v>
      </c>
      <c r="B8231" s="46" t="s">
        <v>16758</v>
      </c>
    </row>
    <row r="8232" spans="1:2">
      <c r="A8232" s="46" t="s">
        <v>16759</v>
      </c>
      <c r="B8232" s="46" t="s">
        <v>16760</v>
      </c>
    </row>
    <row r="8233" spans="1:2">
      <c r="A8233" s="46" t="s">
        <v>16761</v>
      </c>
      <c r="B8233" s="46" t="s">
        <v>16762</v>
      </c>
    </row>
    <row r="8234" spans="1:2">
      <c r="A8234" s="46" t="s">
        <v>16763</v>
      </c>
      <c r="B8234" s="46" t="s">
        <v>16764</v>
      </c>
    </row>
    <row r="8235" spans="1:2">
      <c r="A8235" s="46" t="s">
        <v>16765</v>
      </c>
      <c r="B8235" s="46" t="s">
        <v>16766</v>
      </c>
    </row>
    <row r="8236" spans="1:2">
      <c r="A8236" s="46" t="s">
        <v>16767</v>
      </c>
      <c r="B8236" s="46" t="s">
        <v>16768</v>
      </c>
    </row>
    <row r="8237" spans="1:2">
      <c r="A8237" s="46" t="s">
        <v>16769</v>
      </c>
      <c r="B8237" s="46" t="s">
        <v>16770</v>
      </c>
    </row>
    <row r="8238" spans="1:2">
      <c r="A8238" s="46" t="s">
        <v>16771</v>
      </c>
      <c r="B8238" s="46" t="s">
        <v>16772</v>
      </c>
    </row>
    <row r="8239" spans="1:2">
      <c r="A8239" s="46" t="s">
        <v>16773</v>
      </c>
      <c r="B8239" s="46" t="s">
        <v>16774</v>
      </c>
    </row>
    <row r="8240" spans="1:2">
      <c r="A8240" s="46" t="s">
        <v>16775</v>
      </c>
      <c r="B8240" s="46" t="s">
        <v>16776</v>
      </c>
    </row>
    <row r="8241" spans="1:2">
      <c r="A8241" s="46" t="s">
        <v>16777</v>
      </c>
      <c r="B8241" s="46" t="s">
        <v>16778</v>
      </c>
    </row>
    <row r="8242" spans="1:2">
      <c r="A8242" s="46" t="s">
        <v>16779</v>
      </c>
      <c r="B8242" s="46" t="s">
        <v>16780</v>
      </c>
    </row>
    <row r="8243" spans="1:2">
      <c r="A8243" s="46" t="s">
        <v>16781</v>
      </c>
      <c r="B8243" s="46" t="s">
        <v>16782</v>
      </c>
    </row>
    <row r="8244" spans="1:2">
      <c r="A8244" s="46" t="s">
        <v>16783</v>
      </c>
      <c r="B8244" s="46" t="s">
        <v>16784</v>
      </c>
    </row>
    <row r="8245" spans="1:2">
      <c r="A8245" s="46" t="s">
        <v>16785</v>
      </c>
      <c r="B8245" s="46" t="s">
        <v>16786</v>
      </c>
    </row>
    <row r="8246" spans="1:2">
      <c r="A8246" s="46" t="s">
        <v>16787</v>
      </c>
      <c r="B8246" s="46" t="s">
        <v>16788</v>
      </c>
    </row>
    <row r="8247" spans="1:2">
      <c r="A8247" s="46" t="s">
        <v>16789</v>
      </c>
      <c r="B8247" s="46" t="s">
        <v>16790</v>
      </c>
    </row>
    <row r="8248" spans="1:2">
      <c r="A8248" s="46" t="s">
        <v>16791</v>
      </c>
      <c r="B8248" s="46" t="s">
        <v>16792</v>
      </c>
    </row>
    <row r="8249" spans="1:2">
      <c r="A8249" s="46" t="s">
        <v>16793</v>
      </c>
      <c r="B8249" s="46" t="s">
        <v>16794</v>
      </c>
    </row>
    <row r="8250" spans="1:2">
      <c r="A8250" s="46" t="s">
        <v>16795</v>
      </c>
      <c r="B8250" s="46" t="s">
        <v>16796</v>
      </c>
    </row>
    <row r="8251" spans="1:2">
      <c r="A8251" s="46" t="s">
        <v>16797</v>
      </c>
      <c r="B8251" s="46" t="s">
        <v>16798</v>
      </c>
    </row>
    <row r="8252" spans="1:2">
      <c r="A8252" s="46" t="s">
        <v>16799</v>
      </c>
      <c r="B8252" s="46" t="s">
        <v>16800</v>
      </c>
    </row>
    <row r="8253" spans="1:2">
      <c r="A8253" s="46" t="s">
        <v>16801</v>
      </c>
      <c r="B8253" s="46" t="s">
        <v>16802</v>
      </c>
    </row>
    <row r="8254" spans="1:2">
      <c r="A8254" s="46" t="s">
        <v>16803</v>
      </c>
      <c r="B8254" s="46" t="s">
        <v>16804</v>
      </c>
    </row>
    <row r="8255" spans="1:2">
      <c r="A8255" s="46" t="s">
        <v>16805</v>
      </c>
      <c r="B8255" s="46" t="s">
        <v>16806</v>
      </c>
    </row>
    <row r="8256" spans="1:2">
      <c r="A8256" s="46" t="s">
        <v>16807</v>
      </c>
      <c r="B8256" s="46" t="s">
        <v>16808</v>
      </c>
    </row>
    <row r="8257" spans="1:2">
      <c r="A8257" s="46" t="s">
        <v>16809</v>
      </c>
      <c r="B8257" s="46" t="s">
        <v>16810</v>
      </c>
    </row>
    <row r="8258" spans="1:2">
      <c r="A8258" s="46" t="s">
        <v>16811</v>
      </c>
      <c r="B8258" s="46" t="s">
        <v>16812</v>
      </c>
    </row>
    <row r="8259" spans="1:2">
      <c r="A8259" s="46" t="s">
        <v>16813</v>
      </c>
      <c r="B8259" s="46" t="s">
        <v>16814</v>
      </c>
    </row>
    <row r="8260" spans="1:2">
      <c r="A8260" s="46" t="s">
        <v>16815</v>
      </c>
      <c r="B8260" s="46" t="s">
        <v>16816</v>
      </c>
    </row>
    <row r="8261" spans="1:2">
      <c r="A8261" s="46" t="s">
        <v>16817</v>
      </c>
      <c r="B8261" s="46" t="s">
        <v>16818</v>
      </c>
    </row>
    <row r="8262" spans="1:2">
      <c r="A8262" s="46" t="s">
        <v>16819</v>
      </c>
      <c r="B8262" s="46" t="s">
        <v>16820</v>
      </c>
    </row>
    <row r="8263" spans="1:2">
      <c r="A8263" s="46" t="s">
        <v>16821</v>
      </c>
      <c r="B8263" s="46" t="s">
        <v>16822</v>
      </c>
    </row>
    <row r="8264" spans="1:2">
      <c r="A8264" s="46" t="s">
        <v>16823</v>
      </c>
      <c r="B8264" s="46" t="s">
        <v>16824</v>
      </c>
    </row>
    <row r="8265" spans="1:2">
      <c r="A8265" s="46" t="s">
        <v>16825</v>
      </c>
      <c r="B8265" s="46" t="s">
        <v>16826</v>
      </c>
    </row>
    <row r="8266" spans="1:2">
      <c r="A8266" s="46" t="s">
        <v>16827</v>
      </c>
      <c r="B8266" s="46" t="s">
        <v>16828</v>
      </c>
    </row>
    <row r="8267" spans="1:2">
      <c r="A8267" s="46" t="s">
        <v>16829</v>
      </c>
      <c r="B8267" s="46" t="s">
        <v>16830</v>
      </c>
    </row>
    <row r="8268" spans="1:2">
      <c r="A8268" s="46" t="s">
        <v>16831</v>
      </c>
      <c r="B8268" s="46" t="s">
        <v>16832</v>
      </c>
    </row>
    <row r="8269" spans="1:2">
      <c r="A8269" s="46" t="s">
        <v>16833</v>
      </c>
      <c r="B8269" s="46" t="s">
        <v>16834</v>
      </c>
    </row>
    <row r="8270" spans="1:2">
      <c r="A8270" s="46" t="s">
        <v>16835</v>
      </c>
      <c r="B8270" s="46" t="s">
        <v>16836</v>
      </c>
    </row>
    <row r="8271" spans="1:2">
      <c r="A8271" s="46" t="s">
        <v>16837</v>
      </c>
      <c r="B8271" s="46" t="s">
        <v>16838</v>
      </c>
    </row>
    <row r="8272" spans="1:2">
      <c r="A8272" s="46" t="s">
        <v>16839</v>
      </c>
      <c r="B8272" s="46" t="s">
        <v>16840</v>
      </c>
    </row>
    <row r="8273" spans="1:2">
      <c r="A8273" s="46" t="s">
        <v>16841</v>
      </c>
      <c r="B8273" s="46" t="s">
        <v>16842</v>
      </c>
    </row>
    <row r="8274" spans="1:2">
      <c r="A8274" s="46" t="s">
        <v>16843</v>
      </c>
      <c r="B8274" s="46" t="s">
        <v>16844</v>
      </c>
    </row>
    <row r="8275" spans="1:2">
      <c r="A8275" s="46" t="s">
        <v>16845</v>
      </c>
      <c r="B8275" s="46" t="s">
        <v>16846</v>
      </c>
    </row>
    <row r="8276" spans="1:2">
      <c r="A8276" s="46" t="s">
        <v>16847</v>
      </c>
      <c r="B8276" s="46" t="s">
        <v>16848</v>
      </c>
    </row>
    <row r="8277" spans="1:2">
      <c r="A8277" s="46" t="s">
        <v>16849</v>
      </c>
      <c r="B8277" s="46" t="s">
        <v>16850</v>
      </c>
    </row>
    <row r="8278" spans="1:2">
      <c r="A8278" s="46" t="s">
        <v>16851</v>
      </c>
      <c r="B8278" s="46" t="s">
        <v>16852</v>
      </c>
    </row>
    <row r="8279" spans="1:2">
      <c r="A8279" s="46" t="s">
        <v>16853</v>
      </c>
      <c r="B8279" s="46" t="s">
        <v>16854</v>
      </c>
    </row>
    <row r="8280" spans="1:2">
      <c r="A8280" s="46" t="s">
        <v>16855</v>
      </c>
      <c r="B8280" s="46" t="s">
        <v>16856</v>
      </c>
    </row>
    <row r="8281" spans="1:2">
      <c r="A8281" s="46" t="s">
        <v>16857</v>
      </c>
      <c r="B8281" s="46" t="s">
        <v>16858</v>
      </c>
    </row>
    <row r="8282" spans="1:2">
      <c r="A8282" s="46" t="s">
        <v>16859</v>
      </c>
      <c r="B8282" s="46" t="s">
        <v>16860</v>
      </c>
    </row>
    <row r="8283" spans="1:2">
      <c r="A8283" s="46" t="s">
        <v>16861</v>
      </c>
      <c r="B8283" s="46" t="s">
        <v>16862</v>
      </c>
    </row>
    <row r="8284" spans="1:2">
      <c r="A8284" s="46" t="s">
        <v>16863</v>
      </c>
      <c r="B8284" s="46" t="s">
        <v>16864</v>
      </c>
    </row>
    <row r="8285" spans="1:2">
      <c r="A8285" s="46" t="s">
        <v>16865</v>
      </c>
      <c r="B8285" s="46" t="s">
        <v>16866</v>
      </c>
    </row>
    <row r="8286" spans="1:2">
      <c r="A8286" s="46" t="s">
        <v>16867</v>
      </c>
      <c r="B8286" s="46" t="s">
        <v>16868</v>
      </c>
    </row>
    <row r="8287" spans="1:2">
      <c r="A8287" s="46" t="s">
        <v>16869</v>
      </c>
      <c r="B8287" s="46" t="s">
        <v>16870</v>
      </c>
    </row>
    <row r="8288" spans="1:2">
      <c r="A8288" s="46" t="s">
        <v>16871</v>
      </c>
      <c r="B8288" s="46" t="s">
        <v>16872</v>
      </c>
    </row>
    <row r="8289" spans="1:2">
      <c r="A8289" s="46" t="s">
        <v>16873</v>
      </c>
      <c r="B8289" s="46" t="s">
        <v>16874</v>
      </c>
    </row>
    <row r="8290" spans="1:2">
      <c r="A8290" s="46" t="s">
        <v>16875</v>
      </c>
      <c r="B8290" s="46" t="s">
        <v>16876</v>
      </c>
    </row>
    <row r="8291" spans="1:2">
      <c r="A8291" s="46" t="s">
        <v>16877</v>
      </c>
      <c r="B8291" s="46" t="s">
        <v>16878</v>
      </c>
    </row>
    <row r="8292" spans="1:2">
      <c r="A8292" s="46" t="s">
        <v>16879</v>
      </c>
      <c r="B8292" s="46" t="s">
        <v>16880</v>
      </c>
    </row>
    <row r="8293" spans="1:2">
      <c r="A8293" s="46" t="s">
        <v>16881</v>
      </c>
      <c r="B8293" s="46" t="s">
        <v>16882</v>
      </c>
    </row>
    <row r="8294" spans="1:2">
      <c r="A8294" s="46" t="s">
        <v>16883</v>
      </c>
      <c r="B8294" s="46" t="s">
        <v>16884</v>
      </c>
    </row>
    <row r="8295" spans="1:2">
      <c r="A8295" s="46" t="s">
        <v>16885</v>
      </c>
      <c r="B8295" s="46" t="s">
        <v>16886</v>
      </c>
    </row>
    <row r="8296" spans="1:2">
      <c r="A8296" s="46" t="s">
        <v>16887</v>
      </c>
      <c r="B8296" s="46" t="s">
        <v>16888</v>
      </c>
    </row>
    <row r="8297" spans="1:2">
      <c r="A8297" s="46" t="s">
        <v>16889</v>
      </c>
      <c r="B8297" s="46" t="s">
        <v>16890</v>
      </c>
    </row>
    <row r="8298" spans="1:2">
      <c r="A8298" s="46" t="s">
        <v>16891</v>
      </c>
      <c r="B8298" s="46" t="s">
        <v>16892</v>
      </c>
    </row>
    <row r="8299" spans="1:2">
      <c r="A8299" s="46" t="s">
        <v>16893</v>
      </c>
      <c r="B8299" s="46" t="s">
        <v>16894</v>
      </c>
    </row>
    <row r="8300" spans="1:2">
      <c r="A8300" s="46" t="s">
        <v>16895</v>
      </c>
      <c r="B8300" s="46" t="s">
        <v>16896</v>
      </c>
    </row>
    <row r="8301" spans="1:2">
      <c r="A8301" s="46" t="s">
        <v>16897</v>
      </c>
      <c r="B8301" s="46" t="s">
        <v>16898</v>
      </c>
    </row>
    <row r="8302" spans="1:2">
      <c r="A8302" s="46" t="s">
        <v>16899</v>
      </c>
      <c r="B8302" s="46" t="s">
        <v>16900</v>
      </c>
    </row>
    <row r="8303" spans="1:2">
      <c r="A8303" s="46" t="s">
        <v>16901</v>
      </c>
      <c r="B8303" s="46" t="s">
        <v>16902</v>
      </c>
    </row>
    <row r="8304" spans="1:2">
      <c r="A8304" s="46" t="s">
        <v>16903</v>
      </c>
      <c r="B8304" s="46" t="s">
        <v>16904</v>
      </c>
    </row>
    <row r="8305" spans="1:2">
      <c r="A8305" s="46" t="s">
        <v>16905</v>
      </c>
      <c r="B8305" s="46" t="s">
        <v>16906</v>
      </c>
    </row>
    <row r="8306" spans="1:2">
      <c r="A8306" s="46" t="s">
        <v>16907</v>
      </c>
      <c r="B8306" s="46" t="s">
        <v>16908</v>
      </c>
    </row>
    <row r="8307" spans="1:2">
      <c r="A8307" s="46" t="s">
        <v>16909</v>
      </c>
      <c r="B8307" s="46" t="s">
        <v>16910</v>
      </c>
    </row>
    <row r="8308" spans="1:2">
      <c r="A8308" s="46" t="s">
        <v>16911</v>
      </c>
      <c r="B8308" s="46" t="s">
        <v>16912</v>
      </c>
    </row>
    <row r="8309" spans="1:2">
      <c r="A8309" s="46" t="s">
        <v>16913</v>
      </c>
      <c r="B8309" s="46" t="s">
        <v>16914</v>
      </c>
    </row>
    <row r="8310" spans="1:2">
      <c r="A8310" s="46" t="s">
        <v>16915</v>
      </c>
      <c r="B8310" s="46" t="s">
        <v>16916</v>
      </c>
    </row>
    <row r="8311" spans="1:2">
      <c r="A8311" s="46" t="s">
        <v>16917</v>
      </c>
      <c r="B8311" s="46" t="s">
        <v>16918</v>
      </c>
    </row>
    <row r="8312" spans="1:2">
      <c r="A8312" s="46" t="s">
        <v>16919</v>
      </c>
      <c r="B8312" s="46" t="s">
        <v>16920</v>
      </c>
    </row>
    <row r="8313" spans="1:2">
      <c r="A8313" s="46" t="s">
        <v>16921</v>
      </c>
      <c r="B8313" s="46" t="s">
        <v>16922</v>
      </c>
    </row>
    <row r="8314" spans="1:2">
      <c r="A8314" s="46" t="s">
        <v>16923</v>
      </c>
      <c r="B8314" s="46" t="s">
        <v>16924</v>
      </c>
    </row>
    <row r="8315" spans="1:2">
      <c r="A8315" s="46" t="s">
        <v>16925</v>
      </c>
      <c r="B8315" s="46" t="s">
        <v>16926</v>
      </c>
    </row>
    <row r="8316" spans="1:2">
      <c r="A8316" s="46" t="s">
        <v>16927</v>
      </c>
      <c r="B8316" s="46" t="s">
        <v>16928</v>
      </c>
    </row>
    <row r="8317" spans="1:2">
      <c r="A8317" s="46" t="s">
        <v>16929</v>
      </c>
      <c r="B8317" s="46" t="s">
        <v>16930</v>
      </c>
    </row>
    <row r="8318" spans="1:2">
      <c r="A8318" s="46" t="s">
        <v>16931</v>
      </c>
      <c r="B8318" s="46" t="s">
        <v>16932</v>
      </c>
    </row>
    <row r="8319" spans="1:2">
      <c r="A8319" s="46" t="s">
        <v>16933</v>
      </c>
      <c r="B8319" s="46" t="s">
        <v>16934</v>
      </c>
    </row>
    <row r="8320" spans="1:2">
      <c r="A8320" s="46" t="s">
        <v>16935</v>
      </c>
      <c r="B8320" s="46" t="s">
        <v>16936</v>
      </c>
    </row>
    <row r="8321" spans="1:2">
      <c r="A8321" s="46" t="s">
        <v>16937</v>
      </c>
      <c r="B8321" s="46" t="s">
        <v>16938</v>
      </c>
    </row>
    <row r="8322" spans="1:2">
      <c r="A8322" s="46" t="s">
        <v>16939</v>
      </c>
      <c r="B8322" s="46" t="s">
        <v>16940</v>
      </c>
    </row>
    <row r="8323" spans="1:2">
      <c r="A8323" s="46" t="s">
        <v>16941</v>
      </c>
      <c r="B8323" s="46" t="s">
        <v>16942</v>
      </c>
    </row>
    <row r="8324" spans="1:2">
      <c r="A8324" s="46" t="s">
        <v>16943</v>
      </c>
      <c r="B8324" s="46" t="s">
        <v>16944</v>
      </c>
    </row>
    <row r="8325" spans="1:2">
      <c r="A8325" s="46" t="s">
        <v>16945</v>
      </c>
      <c r="B8325" s="46" t="s">
        <v>16946</v>
      </c>
    </row>
    <row r="8326" spans="1:2">
      <c r="A8326" s="46" t="s">
        <v>16947</v>
      </c>
      <c r="B8326" s="46" t="s">
        <v>16948</v>
      </c>
    </row>
    <row r="8327" spans="1:2">
      <c r="A8327" s="46" t="s">
        <v>16949</v>
      </c>
      <c r="B8327" s="46" t="s">
        <v>16950</v>
      </c>
    </row>
    <row r="8328" spans="1:2">
      <c r="A8328" s="46" t="s">
        <v>16951</v>
      </c>
      <c r="B8328" s="46" t="s">
        <v>16952</v>
      </c>
    </row>
    <row r="8329" spans="1:2">
      <c r="A8329" s="46" t="s">
        <v>16953</v>
      </c>
      <c r="B8329" s="46" t="s">
        <v>16954</v>
      </c>
    </row>
    <row r="8330" spans="1:2">
      <c r="A8330" s="46" t="s">
        <v>16955</v>
      </c>
      <c r="B8330" s="46" t="s">
        <v>16956</v>
      </c>
    </row>
    <row r="8331" spans="1:2">
      <c r="A8331" s="46" t="s">
        <v>16957</v>
      </c>
      <c r="B8331" s="46" t="s">
        <v>16958</v>
      </c>
    </row>
    <row r="8332" spans="1:2">
      <c r="A8332" s="46" t="s">
        <v>16959</v>
      </c>
      <c r="B8332" s="46" t="s">
        <v>16960</v>
      </c>
    </row>
    <row r="8333" spans="1:2">
      <c r="A8333" s="46" t="s">
        <v>16961</v>
      </c>
      <c r="B8333" s="46" t="s">
        <v>16962</v>
      </c>
    </row>
    <row r="8334" spans="1:2">
      <c r="A8334" s="46" t="s">
        <v>16963</v>
      </c>
      <c r="B8334" s="46" t="s">
        <v>16964</v>
      </c>
    </row>
    <row r="8335" spans="1:2">
      <c r="A8335" s="46" t="s">
        <v>16965</v>
      </c>
      <c r="B8335" s="46" t="s">
        <v>16966</v>
      </c>
    </row>
    <row r="8336" spans="1:2">
      <c r="A8336" s="46" t="s">
        <v>16967</v>
      </c>
      <c r="B8336" s="46" t="s">
        <v>16968</v>
      </c>
    </row>
    <row r="8337" spans="1:2">
      <c r="A8337" s="46" t="s">
        <v>16969</v>
      </c>
      <c r="B8337" s="46" t="s">
        <v>16970</v>
      </c>
    </row>
    <row r="8338" spans="1:2">
      <c r="A8338" s="46" t="s">
        <v>16971</v>
      </c>
      <c r="B8338" s="46" t="s">
        <v>16972</v>
      </c>
    </row>
    <row r="8339" spans="1:2">
      <c r="A8339" s="46" t="s">
        <v>16973</v>
      </c>
      <c r="B8339" s="46" t="s">
        <v>16974</v>
      </c>
    </row>
    <row r="8340" spans="1:2">
      <c r="A8340" s="46" t="s">
        <v>16975</v>
      </c>
      <c r="B8340" s="46" t="s">
        <v>16976</v>
      </c>
    </row>
    <row r="8341" spans="1:2">
      <c r="A8341" s="46" t="s">
        <v>16977</v>
      </c>
      <c r="B8341" s="46" t="s">
        <v>16978</v>
      </c>
    </row>
    <row r="8342" spans="1:2">
      <c r="A8342" s="46" t="s">
        <v>16979</v>
      </c>
      <c r="B8342" s="46" t="s">
        <v>16980</v>
      </c>
    </row>
    <row r="8343" spans="1:2">
      <c r="A8343" s="46" t="s">
        <v>16981</v>
      </c>
      <c r="B8343" s="46" t="s">
        <v>16982</v>
      </c>
    </row>
    <row r="8344" spans="1:2">
      <c r="A8344" s="46" t="s">
        <v>16983</v>
      </c>
      <c r="B8344" s="46" t="s">
        <v>16984</v>
      </c>
    </row>
    <row r="8345" spans="1:2">
      <c r="A8345" s="46" t="s">
        <v>16985</v>
      </c>
      <c r="B8345" s="46" t="s">
        <v>16986</v>
      </c>
    </row>
    <row r="8346" spans="1:2">
      <c r="A8346" s="46" t="s">
        <v>16987</v>
      </c>
      <c r="B8346" s="46" t="s">
        <v>16988</v>
      </c>
    </row>
    <row r="8347" spans="1:2">
      <c r="A8347" s="46" t="s">
        <v>16989</v>
      </c>
      <c r="B8347" s="46" t="s">
        <v>16990</v>
      </c>
    </row>
    <row r="8348" spans="1:2">
      <c r="A8348" s="46" t="s">
        <v>16991</v>
      </c>
      <c r="B8348" s="46" t="s">
        <v>16992</v>
      </c>
    </row>
    <row r="8349" spans="1:2">
      <c r="A8349" s="46" t="s">
        <v>16993</v>
      </c>
      <c r="B8349" s="46" t="s">
        <v>16994</v>
      </c>
    </row>
    <row r="8350" spans="1:2">
      <c r="A8350" s="46" t="s">
        <v>16995</v>
      </c>
      <c r="B8350" s="46" t="s">
        <v>16996</v>
      </c>
    </row>
    <row r="8351" spans="1:2">
      <c r="A8351" s="46" t="s">
        <v>16997</v>
      </c>
      <c r="B8351" s="46" t="s">
        <v>16998</v>
      </c>
    </row>
    <row r="8352" spans="1:2">
      <c r="A8352" s="46" t="s">
        <v>16999</v>
      </c>
      <c r="B8352" s="46" t="s">
        <v>17000</v>
      </c>
    </row>
    <row r="8353" spans="1:2">
      <c r="A8353" s="46" t="s">
        <v>17001</v>
      </c>
      <c r="B8353" s="46" t="s">
        <v>17002</v>
      </c>
    </row>
    <row r="8354" spans="1:2">
      <c r="A8354" s="46" t="s">
        <v>17003</v>
      </c>
      <c r="B8354" s="46" t="s">
        <v>17004</v>
      </c>
    </row>
    <row r="8355" spans="1:2">
      <c r="A8355" s="46" t="s">
        <v>17005</v>
      </c>
      <c r="B8355" s="46" t="s">
        <v>17006</v>
      </c>
    </row>
    <row r="8356" spans="1:2">
      <c r="A8356" s="46" t="s">
        <v>17007</v>
      </c>
      <c r="B8356" s="46" t="s">
        <v>17008</v>
      </c>
    </row>
    <row r="8357" spans="1:2">
      <c r="A8357" s="46" t="s">
        <v>17009</v>
      </c>
      <c r="B8357" s="46" t="s">
        <v>17010</v>
      </c>
    </row>
    <row r="8358" spans="1:2">
      <c r="A8358" s="46" t="s">
        <v>17011</v>
      </c>
      <c r="B8358" s="46" t="s">
        <v>17012</v>
      </c>
    </row>
    <row r="8359" spans="1:2">
      <c r="A8359" s="46" t="s">
        <v>17013</v>
      </c>
      <c r="B8359" s="46" t="s">
        <v>17014</v>
      </c>
    </row>
    <row r="8360" spans="1:2">
      <c r="A8360" s="46" t="s">
        <v>17015</v>
      </c>
      <c r="B8360" s="46" t="s">
        <v>17016</v>
      </c>
    </row>
    <row r="8361" spans="1:2">
      <c r="A8361" s="46" t="s">
        <v>17017</v>
      </c>
      <c r="B8361" s="46" t="s">
        <v>17018</v>
      </c>
    </row>
    <row r="8362" spans="1:2">
      <c r="A8362" s="46" t="s">
        <v>17019</v>
      </c>
      <c r="B8362" s="46" t="s">
        <v>17020</v>
      </c>
    </row>
    <row r="8363" spans="1:2">
      <c r="A8363" s="46" t="s">
        <v>17021</v>
      </c>
      <c r="B8363" s="46" t="s">
        <v>17022</v>
      </c>
    </row>
    <row r="8364" spans="1:2">
      <c r="A8364" s="46" t="s">
        <v>17023</v>
      </c>
      <c r="B8364" s="46" t="s">
        <v>17024</v>
      </c>
    </row>
    <row r="8365" spans="1:2">
      <c r="A8365" s="46" t="s">
        <v>17025</v>
      </c>
      <c r="B8365" s="46" t="s">
        <v>17026</v>
      </c>
    </row>
    <row r="8366" spans="1:2">
      <c r="A8366" s="46" t="s">
        <v>17027</v>
      </c>
      <c r="B8366" s="46" t="s">
        <v>17028</v>
      </c>
    </row>
    <row r="8367" spans="1:2">
      <c r="A8367" s="46" t="s">
        <v>17029</v>
      </c>
      <c r="B8367" s="46" t="s">
        <v>17030</v>
      </c>
    </row>
    <row r="8368" spans="1:2">
      <c r="A8368" s="46" t="s">
        <v>17031</v>
      </c>
      <c r="B8368" s="46" t="s">
        <v>17032</v>
      </c>
    </row>
    <row r="8369" spans="1:2">
      <c r="A8369" s="46" t="s">
        <v>17033</v>
      </c>
      <c r="B8369" s="46" t="s">
        <v>17034</v>
      </c>
    </row>
    <row r="8370" spans="1:2">
      <c r="A8370" s="46" t="s">
        <v>17035</v>
      </c>
      <c r="B8370" s="46" t="s">
        <v>17036</v>
      </c>
    </row>
    <row r="8371" spans="1:2">
      <c r="A8371" s="46" t="s">
        <v>17037</v>
      </c>
      <c r="B8371" s="46" t="s">
        <v>17038</v>
      </c>
    </row>
    <row r="8372" spans="1:2">
      <c r="A8372" s="46" t="s">
        <v>17039</v>
      </c>
      <c r="B8372" s="46" t="s">
        <v>17040</v>
      </c>
    </row>
    <row r="8373" spans="1:2">
      <c r="A8373" s="46" t="s">
        <v>17041</v>
      </c>
      <c r="B8373" s="46" t="s">
        <v>17042</v>
      </c>
    </row>
    <row r="8374" spans="1:2">
      <c r="A8374" s="46" t="s">
        <v>17043</v>
      </c>
      <c r="B8374" s="46" t="s">
        <v>17044</v>
      </c>
    </row>
    <row r="8375" spans="1:2">
      <c r="A8375" s="46" t="s">
        <v>17045</v>
      </c>
      <c r="B8375" s="46" t="s">
        <v>17046</v>
      </c>
    </row>
    <row r="8376" spans="1:2">
      <c r="A8376" s="46" t="s">
        <v>17047</v>
      </c>
      <c r="B8376" s="46" t="s">
        <v>17048</v>
      </c>
    </row>
    <row r="8377" spans="1:2">
      <c r="A8377" s="46" t="s">
        <v>17049</v>
      </c>
      <c r="B8377" s="46" t="s">
        <v>17050</v>
      </c>
    </row>
    <row r="8378" spans="1:2">
      <c r="A8378" s="46" t="s">
        <v>17051</v>
      </c>
      <c r="B8378" s="46" t="s">
        <v>17052</v>
      </c>
    </row>
    <row r="8379" spans="1:2">
      <c r="A8379" s="46" t="s">
        <v>17053</v>
      </c>
      <c r="B8379" s="46" t="s">
        <v>17054</v>
      </c>
    </row>
    <row r="8380" spans="1:2">
      <c r="A8380" s="46" t="s">
        <v>17055</v>
      </c>
      <c r="B8380" s="46" t="s">
        <v>17056</v>
      </c>
    </row>
    <row r="8381" spans="1:2">
      <c r="A8381" s="46" t="s">
        <v>17057</v>
      </c>
      <c r="B8381" s="46" t="s">
        <v>17058</v>
      </c>
    </row>
    <row r="8382" spans="1:2">
      <c r="A8382" s="46" t="s">
        <v>17059</v>
      </c>
      <c r="B8382" s="46" t="s">
        <v>17060</v>
      </c>
    </row>
    <row r="8383" spans="1:2">
      <c r="A8383" s="46" t="s">
        <v>17061</v>
      </c>
      <c r="B8383" s="46" t="s">
        <v>17062</v>
      </c>
    </row>
    <row r="8384" spans="1:2">
      <c r="A8384" s="46" t="s">
        <v>17063</v>
      </c>
      <c r="B8384" s="46" t="s">
        <v>17064</v>
      </c>
    </row>
    <row r="8385" spans="1:2">
      <c r="A8385" s="46" t="s">
        <v>17065</v>
      </c>
      <c r="B8385" s="46" t="s">
        <v>17066</v>
      </c>
    </row>
    <row r="8386" spans="1:2">
      <c r="A8386" s="46" t="s">
        <v>17067</v>
      </c>
      <c r="B8386" s="46" t="s">
        <v>17068</v>
      </c>
    </row>
    <row r="8387" spans="1:2">
      <c r="A8387" s="46" t="s">
        <v>17069</v>
      </c>
      <c r="B8387" s="46" t="s">
        <v>17070</v>
      </c>
    </row>
    <row r="8388" spans="1:2">
      <c r="A8388" s="46" t="s">
        <v>17071</v>
      </c>
      <c r="B8388" s="46" t="s">
        <v>17072</v>
      </c>
    </row>
    <row r="8389" spans="1:2">
      <c r="A8389" s="46" t="s">
        <v>17073</v>
      </c>
      <c r="B8389" s="46" t="s">
        <v>17074</v>
      </c>
    </row>
    <row r="8390" spans="1:2">
      <c r="A8390" s="46" t="s">
        <v>17075</v>
      </c>
      <c r="B8390" s="46" t="s">
        <v>17076</v>
      </c>
    </row>
    <row r="8391" spans="1:2">
      <c r="A8391" s="46" t="s">
        <v>17077</v>
      </c>
      <c r="B8391" s="46" t="s">
        <v>17078</v>
      </c>
    </row>
    <row r="8392" spans="1:2">
      <c r="A8392" s="46" t="s">
        <v>17079</v>
      </c>
      <c r="B8392" s="46" t="s">
        <v>17080</v>
      </c>
    </row>
    <row r="8393" spans="1:2">
      <c r="A8393" s="46" t="s">
        <v>17081</v>
      </c>
      <c r="B8393" s="46" t="s">
        <v>17082</v>
      </c>
    </row>
    <row r="8394" spans="1:2">
      <c r="A8394" s="46" t="s">
        <v>17083</v>
      </c>
      <c r="B8394" s="46" t="s">
        <v>17084</v>
      </c>
    </row>
    <row r="8395" spans="1:2">
      <c r="A8395" s="46" t="s">
        <v>17085</v>
      </c>
      <c r="B8395" s="46" t="s">
        <v>17086</v>
      </c>
    </row>
    <row r="8396" spans="1:2">
      <c r="A8396" s="46" t="s">
        <v>17087</v>
      </c>
      <c r="B8396" s="46" t="s">
        <v>17088</v>
      </c>
    </row>
    <row r="8397" spans="1:2">
      <c r="A8397" s="46" t="s">
        <v>17089</v>
      </c>
      <c r="B8397" s="46" t="s">
        <v>17090</v>
      </c>
    </row>
    <row r="8398" spans="1:2">
      <c r="A8398" s="46" t="s">
        <v>17091</v>
      </c>
      <c r="B8398" s="46" t="s">
        <v>17092</v>
      </c>
    </row>
    <row r="8399" spans="1:2">
      <c r="A8399" s="46" t="s">
        <v>17093</v>
      </c>
      <c r="B8399" s="46" t="s">
        <v>17094</v>
      </c>
    </row>
    <row r="8400" spans="1:2">
      <c r="A8400" s="46" t="s">
        <v>17095</v>
      </c>
      <c r="B8400" s="46" t="s">
        <v>17096</v>
      </c>
    </row>
    <row r="8401" spans="1:2">
      <c r="A8401" s="46" t="s">
        <v>17097</v>
      </c>
      <c r="B8401" s="46" t="s">
        <v>17098</v>
      </c>
    </row>
    <row r="8402" spans="1:2">
      <c r="A8402" s="46" t="s">
        <v>17099</v>
      </c>
      <c r="B8402" s="46" t="s">
        <v>17100</v>
      </c>
    </row>
    <row r="8403" spans="1:2">
      <c r="A8403" s="46" t="s">
        <v>17101</v>
      </c>
      <c r="B8403" s="46" t="s">
        <v>17102</v>
      </c>
    </row>
    <row r="8404" spans="1:2">
      <c r="A8404" s="46" t="s">
        <v>17103</v>
      </c>
      <c r="B8404" s="46" t="s">
        <v>17104</v>
      </c>
    </row>
    <row r="8405" spans="1:2">
      <c r="A8405" s="46" t="s">
        <v>17105</v>
      </c>
      <c r="B8405" s="46" t="s">
        <v>17106</v>
      </c>
    </row>
    <row r="8406" spans="1:2">
      <c r="A8406" s="46" t="s">
        <v>17107</v>
      </c>
      <c r="B8406" s="46" t="s">
        <v>17108</v>
      </c>
    </row>
    <row r="8407" spans="1:2">
      <c r="A8407" s="46" t="s">
        <v>17109</v>
      </c>
      <c r="B8407" s="46" t="s">
        <v>17110</v>
      </c>
    </row>
    <row r="8408" spans="1:2">
      <c r="A8408" s="46" t="s">
        <v>17111</v>
      </c>
      <c r="B8408" s="46" t="s">
        <v>17112</v>
      </c>
    </row>
    <row r="8409" spans="1:2">
      <c r="A8409" s="46" t="s">
        <v>17113</v>
      </c>
      <c r="B8409" s="46" t="s">
        <v>17114</v>
      </c>
    </row>
    <row r="8410" spans="1:2">
      <c r="A8410" s="46" t="s">
        <v>17115</v>
      </c>
      <c r="B8410" s="46" t="s">
        <v>17116</v>
      </c>
    </row>
    <row r="8411" spans="1:2">
      <c r="A8411" s="46" t="s">
        <v>17117</v>
      </c>
      <c r="B8411" s="46" t="s">
        <v>17118</v>
      </c>
    </row>
    <row r="8412" spans="1:2">
      <c r="A8412" s="46" t="s">
        <v>17119</v>
      </c>
      <c r="B8412" s="46" t="s">
        <v>17120</v>
      </c>
    </row>
    <row r="8413" spans="1:2">
      <c r="A8413" s="46" t="s">
        <v>17121</v>
      </c>
      <c r="B8413" s="46" t="s">
        <v>17122</v>
      </c>
    </row>
    <row r="8414" spans="1:2">
      <c r="A8414" s="46" t="s">
        <v>17123</v>
      </c>
      <c r="B8414" s="46" t="s">
        <v>17124</v>
      </c>
    </row>
    <row r="8415" spans="1:2">
      <c r="A8415" s="46" t="s">
        <v>17125</v>
      </c>
      <c r="B8415" s="46" t="s">
        <v>17126</v>
      </c>
    </row>
    <row r="8416" spans="1:2">
      <c r="A8416" s="46" t="s">
        <v>17127</v>
      </c>
      <c r="B8416" s="46" t="s">
        <v>17128</v>
      </c>
    </row>
    <row r="8417" spans="1:2">
      <c r="A8417" s="46" t="s">
        <v>17129</v>
      </c>
      <c r="B8417" s="46" t="s">
        <v>17130</v>
      </c>
    </row>
    <row r="8418" spans="1:2">
      <c r="A8418" s="46" t="s">
        <v>17131</v>
      </c>
      <c r="B8418" s="46" t="s">
        <v>17132</v>
      </c>
    </row>
    <row r="8419" spans="1:2">
      <c r="A8419" s="46" t="s">
        <v>17133</v>
      </c>
      <c r="B8419" s="46" t="s">
        <v>17134</v>
      </c>
    </row>
    <row r="8420" spans="1:2">
      <c r="A8420" s="46" t="s">
        <v>17135</v>
      </c>
      <c r="B8420" s="46" t="s">
        <v>17136</v>
      </c>
    </row>
    <row r="8421" spans="1:2">
      <c r="A8421" s="46" t="s">
        <v>17137</v>
      </c>
      <c r="B8421" s="46" t="s">
        <v>17138</v>
      </c>
    </row>
    <row r="8422" spans="1:2">
      <c r="A8422" s="46" t="s">
        <v>17139</v>
      </c>
      <c r="B8422" s="46" t="s">
        <v>17140</v>
      </c>
    </row>
    <row r="8423" spans="1:2">
      <c r="A8423" s="46" t="s">
        <v>17141</v>
      </c>
      <c r="B8423" s="46" t="s">
        <v>17142</v>
      </c>
    </row>
    <row r="8424" spans="1:2">
      <c r="A8424" s="46" t="s">
        <v>17143</v>
      </c>
      <c r="B8424" s="46" t="s">
        <v>17144</v>
      </c>
    </row>
    <row r="8425" spans="1:2">
      <c r="A8425" s="46" t="s">
        <v>17145</v>
      </c>
      <c r="B8425" s="46" t="s">
        <v>17146</v>
      </c>
    </row>
    <row r="8426" spans="1:2">
      <c r="A8426" s="46" t="s">
        <v>17147</v>
      </c>
      <c r="B8426" s="46" t="s">
        <v>17148</v>
      </c>
    </row>
    <row r="8427" spans="1:2">
      <c r="A8427" s="46" t="s">
        <v>17149</v>
      </c>
      <c r="B8427" s="46" t="s">
        <v>17150</v>
      </c>
    </row>
    <row r="8428" spans="1:2">
      <c r="A8428" s="46" t="s">
        <v>17151</v>
      </c>
      <c r="B8428" s="46" t="s">
        <v>17152</v>
      </c>
    </row>
    <row r="8429" spans="1:2">
      <c r="A8429" s="46" t="s">
        <v>17153</v>
      </c>
      <c r="B8429" s="46" t="s">
        <v>17154</v>
      </c>
    </row>
    <row r="8430" spans="1:2">
      <c r="A8430" s="46" t="s">
        <v>17155</v>
      </c>
      <c r="B8430" s="46" t="s">
        <v>17156</v>
      </c>
    </row>
    <row r="8431" spans="1:2">
      <c r="A8431" s="46" t="s">
        <v>17157</v>
      </c>
      <c r="B8431" s="46" t="s">
        <v>17158</v>
      </c>
    </row>
    <row r="8432" spans="1:2">
      <c r="A8432" s="46" t="s">
        <v>17159</v>
      </c>
      <c r="B8432" s="46" t="s">
        <v>17160</v>
      </c>
    </row>
    <row r="8433" spans="1:2">
      <c r="A8433" s="46" t="s">
        <v>17161</v>
      </c>
      <c r="B8433" s="46" t="s">
        <v>17162</v>
      </c>
    </row>
    <row r="8434" spans="1:2">
      <c r="A8434" s="46" t="s">
        <v>17163</v>
      </c>
      <c r="B8434" s="46" t="s">
        <v>17164</v>
      </c>
    </row>
    <row r="8435" spans="1:2">
      <c r="A8435" s="46" t="s">
        <v>17165</v>
      </c>
      <c r="B8435" s="46" t="s">
        <v>17166</v>
      </c>
    </row>
    <row r="8436" spans="1:2">
      <c r="A8436" s="46" t="s">
        <v>17167</v>
      </c>
      <c r="B8436" s="46" t="s">
        <v>17168</v>
      </c>
    </row>
    <row r="8437" spans="1:2">
      <c r="A8437" s="46" t="s">
        <v>17169</v>
      </c>
      <c r="B8437" s="46" t="s">
        <v>17170</v>
      </c>
    </row>
    <row r="8438" spans="1:2">
      <c r="A8438" s="46" t="s">
        <v>17171</v>
      </c>
      <c r="B8438" s="46" t="s">
        <v>17172</v>
      </c>
    </row>
    <row r="8439" spans="1:2">
      <c r="A8439" s="46" t="s">
        <v>17173</v>
      </c>
      <c r="B8439" s="46" t="s">
        <v>17174</v>
      </c>
    </row>
    <row r="8440" spans="1:2">
      <c r="A8440" s="46" t="s">
        <v>17175</v>
      </c>
      <c r="B8440" s="46" t="s">
        <v>17176</v>
      </c>
    </row>
    <row r="8441" spans="1:2">
      <c r="A8441" s="46" t="s">
        <v>17177</v>
      </c>
      <c r="B8441" s="46" t="s">
        <v>17178</v>
      </c>
    </row>
    <row r="8442" spans="1:2">
      <c r="A8442" s="46" t="s">
        <v>17179</v>
      </c>
      <c r="B8442" s="46" t="s">
        <v>17180</v>
      </c>
    </row>
    <row r="8443" spans="1:2">
      <c r="A8443" s="46" t="s">
        <v>17181</v>
      </c>
      <c r="B8443" s="46" t="s">
        <v>17182</v>
      </c>
    </row>
    <row r="8444" spans="1:2">
      <c r="A8444" s="46" t="s">
        <v>17183</v>
      </c>
      <c r="B8444" s="46" t="s">
        <v>17184</v>
      </c>
    </row>
    <row r="8445" spans="1:2">
      <c r="A8445" s="46" t="s">
        <v>17185</v>
      </c>
      <c r="B8445" s="46" t="s">
        <v>17186</v>
      </c>
    </row>
    <row r="8446" spans="1:2">
      <c r="A8446" s="46" t="s">
        <v>17187</v>
      </c>
      <c r="B8446" s="46" t="s">
        <v>17188</v>
      </c>
    </row>
    <row r="8447" spans="1:2">
      <c r="A8447" s="46" t="s">
        <v>17189</v>
      </c>
      <c r="B8447" s="46" t="s">
        <v>17190</v>
      </c>
    </row>
    <row r="8448" spans="1:2">
      <c r="A8448" s="46" t="s">
        <v>17191</v>
      </c>
      <c r="B8448" s="46" t="s">
        <v>17192</v>
      </c>
    </row>
    <row r="8449" spans="1:2">
      <c r="A8449" s="46" t="s">
        <v>17193</v>
      </c>
      <c r="B8449" s="46" t="s">
        <v>17194</v>
      </c>
    </row>
    <row r="8450" spans="1:2">
      <c r="A8450" s="46" t="s">
        <v>17195</v>
      </c>
      <c r="B8450" s="46" t="s">
        <v>17196</v>
      </c>
    </row>
    <row r="8451" spans="1:2">
      <c r="A8451" s="46" t="s">
        <v>17197</v>
      </c>
      <c r="B8451" s="46" t="s">
        <v>17198</v>
      </c>
    </row>
    <row r="8452" spans="1:2">
      <c r="A8452" s="46" t="s">
        <v>17199</v>
      </c>
      <c r="B8452" s="46" t="s">
        <v>17200</v>
      </c>
    </row>
    <row r="8453" spans="1:2">
      <c r="A8453" s="46" t="s">
        <v>17201</v>
      </c>
      <c r="B8453" s="46" t="s">
        <v>17202</v>
      </c>
    </row>
    <row r="8454" spans="1:2">
      <c r="A8454" s="46" t="s">
        <v>17203</v>
      </c>
      <c r="B8454" s="46" t="s">
        <v>17204</v>
      </c>
    </row>
    <row r="8455" spans="1:2">
      <c r="A8455" s="46" t="s">
        <v>17205</v>
      </c>
      <c r="B8455" s="46" t="s">
        <v>17206</v>
      </c>
    </row>
    <row r="8456" spans="1:2">
      <c r="A8456" s="46" t="s">
        <v>17207</v>
      </c>
      <c r="B8456" s="46" t="s">
        <v>17208</v>
      </c>
    </row>
    <row r="8457" spans="1:2">
      <c r="A8457" s="46" t="s">
        <v>17209</v>
      </c>
      <c r="B8457" s="46" t="s">
        <v>17210</v>
      </c>
    </row>
    <row r="8458" spans="1:2">
      <c r="A8458" s="46" t="s">
        <v>17211</v>
      </c>
      <c r="B8458" s="46" t="s">
        <v>17212</v>
      </c>
    </row>
    <row r="8459" spans="1:2">
      <c r="A8459" s="46" t="s">
        <v>17213</v>
      </c>
      <c r="B8459" s="46" t="s">
        <v>17214</v>
      </c>
    </row>
    <row r="8460" spans="1:2">
      <c r="A8460" s="46" t="s">
        <v>17215</v>
      </c>
      <c r="B8460" s="46" t="s">
        <v>17216</v>
      </c>
    </row>
    <row r="8461" spans="1:2">
      <c r="A8461" s="46" t="s">
        <v>17217</v>
      </c>
      <c r="B8461" s="46" t="s">
        <v>17218</v>
      </c>
    </row>
    <row r="8462" spans="1:2">
      <c r="A8462" s="46" t="s">
        <v>17219</v>
      </c>
      <c r="B8462" s="46" t="s">
        <v>17220</v>
      </c>
    </row>
    <row r="8463" spans="1:2">
      <c r="A8463" s="46" t="s">
        <v>17221</v>
      </c>
      <c r="B8463" s="46" t="s">
        <v>17222</v>
      </c>
    </row>
    <row r="8464" spans="1:2">
      <c r="A8464" s="46" t="s">
        <v>17223</v>
      </c>
      <c r="B8464" s="46" t="s">
        <v>17224</v>
      </c>
    </row>
    <row r="8465" spans="1:2">
      <c r="A8465" s="46" t="s">
        <v>17225</v>
      </c>
      <c r="B8465" s="46" t="s">
        <v>17226</v>
      </c>
    </row>
    <row r="8466" spans="1:2">
      <c r="A8466" s="46" t="s">
        <v>17227</v>
      </c>
      <c r="B8466" s="46" t="s">
        <v>17228</v>
      </c>
    </row>
    <row r="8467" spans="1:2">
      <c r="A8467" s="46" t="s">
        <v>17229</v>
      </c>
      <c r="B8467" s="46" t="s">
        <v>17230</v>
      </c>
    </row>
    <row r="8468" spans="1:2">
      <c r="A8468" s="46" t="s">
        <v>17231</v>
      </c>
      <c r="B8468" s="46" t="s">
        <v>17232</v>
      </c>
    </row>
    <row r="8469" spans="1:2">
      <c r="A8469" s="46" t="s">
        <v>17233</v>
      </c>
      <c r="B8469" s="46" t="s">
        <v>17234</v>
      </c>
    </row>
    <row r="8470" spans="1:2">
      <c r="A8470" s="46" t="s">
        <v>17235</v>
      </c>
      <c r="B8470" s="46" t="s">
        <v>17236</v>
      </c>
    </row>
    <row r="8471" spans="1:2">
      <c r="A8471" s="46" t="s">
        <v>17237</v>
      </c>
      <c r="B8471" s="46" t="s">
        <v>17238</v>
      </c>
    </row>
    <row r="8472" spans="1:2">
      <c r="A8472" s="46" t="s">
        <v>17239</v>
      </c>
      <c r="B8472" s="46" t="s">
        <v>17240</v>
      </c>
    </row>
    <row r="8473" spans="1:2">
      <c r="A8473" s="46" t="s">
        <v>17241</v>
      </c>
      <c r="B8473" s="46" t="s">
        <v>17242</v>
      </c>
    </row>
    <row r="8474" spans="1:2">
      <c r="A8474" s="46" t="s">
        <v>17243</v>
      </c>
      <c r="B8474" s="46" t="s">
        <v>17244</v>
      </c>
    </row>
    <row r="8475" spans="1:2">
      <c r="A8475" s="46" t="s">
        <v>17245</v>
      </c>
      <c r="B8475" s="46" t="s">
        <v>17246</v>
      </c>
    </row>
    <row r="8476" spans="1:2">
      <c r="A8476" s="46" t="s">
        <v>17247</v>
      </c>
      <c r="B8476" s="46" t="s">
        <v>17248</v>
      </c>
    </row>
    <row r="8477" spans="1:2">
      <c r="A8477" s="46" t="s">
        <v>17249</v>
      </c>
      <c r="B8477" s="46" t="s">
        <v>17250</v>
      </c>
    </row>
    <row r="8478" spans="1:2">
      <c r="A8478" s="46" t="s">
        <v>17251</v>
      </c>
      <c r="B8478" s="46" t="s">
        <v>17252</v>
      </c>
    </row>
    <row r="8479" spans="1:2">
      <c r="A8479" s="46" t="s">
        <v>17253</v>
      </c>
      <c r="B8479" s="46" t="s">
        <v>17254</v>
      </c>
    </row>
    <row r="8480" spans="1:2">
      <c r="A8480" s="46" t="s">
        <v>17255</v>
      </c>
      <c r="B8480" s="46" t="s">
        <v>17256</v>
      </c>
    </row>
    <row r="8481" spans="1:2">
      <c r="A8481" s="46" t="s">
        <v>17257</v>
      </c>
      <c r="B8481" s="46" t="s">
        <v>17258</v>
      </c>
    </row>
    <row r="8482" spans="1:2">
      <c r="A8482" s="46" t="s">
        <v>17259</v>
      </c>
      <c r="B8482" s="46" t="s">
        <v>17260</v>
      </c>
    </row>
    <row r="8483" spans="1:2">
      <c r="A8483" s="46" t="s">
        <v>17261</v>
      </c>
      <c r="B8483" s="46" t="s">
        <v>17262</v>
      </c>
    </row>
    <row r="8484" spans="1:2">
      <c r="A8484" s="46" t="s">
        <v>17263</v>
      </c>
      <c r="B8484" s="46" t="s">
        <v>17264</v>
      </c>
    </row>
    <row r="8485" spans="1:2">
      <c r="A8485" s="46" t="s">
        <v>17265</v>
      </c>
      <c r="B8485" s="46" t="s">
        <v>17266</v>
      </c>
    </row>
    <row r="8486" spans="1:2">
      <c r="A8486" s="46" t="s">
        <v>17267</v>
      </c>
      <c r="B8486" s="46" t="s">
        <v>17268</v>
      </c>
    </row>
    <row r="8487" spans="1:2">
      <c r="A8487" s="46" t="s">
        <v>17269</v>
      </c>
      <c r="B8487" s="46" t="s">
        <v>17270</v>
      </c>
    </row>
    <row r="8488" spans="1:2">
      <c r="A8488" s="46" t="s">
        <v>17271</v>
      </c>
      <c r="B8488" s="46" t="s">
        <v>17272</v>
      </c>
    </row>
    <row r="8489" spans="1:2">
      <c r="A8489" s="46" t="s">
        <v>17273</v>
      </c>
      <c r="B8489" s="46" t="s">
        <v>17274</v>
      </c>
    </row>
    <row r="8490" spans="1:2">
      <c r="A8490" s="46" t="s">
        <v>17275</v>
      </c>
      <c r="B8490" s="46" t="s">
        <v>17276</v>
      </c>
    </row>
    <row r="8491" spans="1:2">
      <c r="A8491" s="46" t="s">
        <v>17277</v>
      </c>
      <c r="B8491" s="46" t="s">
        <v>17278</v>
      </c>
    </row>
    <row r="8492" spans="1:2">
      <c r="A8492" s="46" t="s">
        <v>17279</v>
      </c>
      <c r="B8492" s="46" t="s">
        <v>17280</v>
      </c>
    </row>
    <row r="8493" spans="1:2">
      <c r="A8493" s="46" t="s">
        <v>17281</v>
      </c>
      <c r="B8493" s="46" t="s">
        <v>17282</v>
      </c>
    </row>
    <row r="8494" spans="1:2">
      <c r="A8494" s="46" t="s">
        <v>17283</v>
      </c>
      <c r="B8494" s="46" t="s">
        <v>17284</v>
      </c>
    </row>
    <row r="8495" spans="1:2">
      <c r="A8495" s="46" t="s">
        <v>17285</v>
      </c>
      <c r="B8495" s="46" t="s">
        <v>17286</v>
      </c>
    </row>
    <row r="8496" spans="1:2">
      <c r="A8496" s="46" t="s">
        <v>17287</v>
      </c>
      <c r="B8496" s="46" t="s">
        <v>17288</v>
      </c>
    </row>
    <row r="8497" spans="1:2">
      <c r="A8497" s="46" t="s">
        <v>17289</v>
      </c>
      <c r="B8497" s="46" t="s">
        <v>17290</v>
      </c>
    </row>
    <row r="8498" spans="1:2">
      <c r="A8498" s="46" t="s">
        <v>17291</v>
      </c>
      <c r="B8498" s="46" t="s">
        <v>17292</v>
      </c>
    </row>
    <row r="8499" spans="1:2">
      <c r="A8499" s="46" t="s">
        <v>17293</v>
      </c>
      <c r="B8499" s="46" t="s">
        <v>17294</v>
      </c>
    </row>
    <row r="8500" spans="1:2">
      <c r="A8500" s="46" t="s">
        <v>17295</v>
      </c>
      <c r="B8500" s="46" t="s">
        <v>17296</v>
      </c>
    </row>
    <row r="8501" spans="1:2">
      <c r="A8501" s="46" t="s">
        <v>17297</v>
      </c>
      <c r="B8501" s="46" t="s">
        <v>17298</v>
      </c>
    </row>
    <row r="8502" spans="1:2">
      <c r="A8502" s="46" t="s">
        <v>17299</v>
      </c>
      <c r="B8502" s="46" t="s">
        <v>17300</v>
      </c>
    </row>
    <row r="8503" spans="1:2">
      <c r="A8503" s="46" t="s">
        <v>17301</v>
      </c>
      <c r="B8503" s="46" t="s">
        <v>17302</v>
      </c>
    </row>
    <row r="8504" spans="1:2">
      <c r="A8504" s="46" t="s">
        <v>17303</v>
      </c>
      <c r="B8504" s="46" t="s">
        <v>17304</v>
      </c>
    </row>
    <row r="8505" spans="1:2">
      <c r="A8505" s="46" t="s">
        <v>17305</v>
      </c>
      <c r="B8505" s="46" t="s">
        <v>17306</v>
      </c>
    </row>
    <row r="8506" spans="1:2">
      <c r="A8506" s="46" t="s">
        <v>17307</v>
      </c>
      <c r="B8506" s="46" t="s">
        <v>17308</v>
      </c>
    </row>
    <row r="8507" spans="1:2">
      <c r="A8507" s="46" t="s">
        <v>17309</v>
      </c>
      <c r="B8507" s="46" t="s">
        <v>17310</v>
      </c>
    </row>
    <row r="8508" spans="1:2">
      <c r="A8508" s="46" t="s">
        <v>17311</v>
      </c>
      <c r="B8508" s="46" t="s">
        <v>17312</v>
      </c>
    </row>
    <row r="8509" spans="1:2">
      <c r="A8509" s="46" t="s">
        <v>17313</v>
      </c>
      <c r="B8509" s="46" t="s">
        <v>17314</v>
      </c>
    </row>
    <row r="8510" spans="1:2">
      <c r="A8510" s="46" t="s">
        <v>17315</v>
      </c>
      <c r="B8510" s="46" t="s">
        <v>17316</v>
      </c>
    </row>
    <row r="8511" spans="1:2">
      <c r="A8511" s="46" t="s">
        <v>17317</v>
      </c>
      <c r="B8511" s="46" t="s">
        <v>17318</v>
      </c>
    </row>
    <row r="8512" spans="1:2">
      <c r="A8512" s="46" t="s">
        <v>17319</v>
      </c>
      <c r="B8512" s="46" t="s">
        <v>17320</v>
      </c>
    </row>
    <row r="8513" spans="1:2">
      <c r="A8513" s="46" t="s">
        <v>17321</v>
      </c>
      <c r="B8513" s="46" t="s">
        <v>17322</v>
      </c>
    </row>
    <row r="8514" spans="1:2">
      <c r="A8514" s="46" t="s">
        <v>17323</v>
      </c>
      <c r="B8514" s="46" t="s">
        <v>17324</v>
      </c>
    </row>
    <row r="8515" spans="1:2">
      <c r="A8515" s="46" t="s">
        <v>17325</v>
      </c>
      <c r="B8515" s="46" t="s">
        <v>17326</v>
      </c>
    </row>
    <row r="8516" spans="1:2">
      <c r="A8516" s="46" t="s">
        <v>17327</v>
      </c>
      <c r="B8516" s="46" t="s">
        <v>17328</v>
      </c>
    </row>
    <row r="8517" spans="1:2">
      <c r="A8517" s="46" t="s">
        <v>17329</v>
      </c>
      <c r="B8517" s="46" t="s">
        <v>17330</v>
      </c>
    </row>
    <row r="8518" spans="1:2">
      <c r="A8518" s="46" t="s">
        <v>17331</v>
      </c>
      <c r="B8518" s="46" t="s">
        <v>17332</v>
      </c>
    </row>
    <row r="8519" spans="1:2">
      <c r="A8519" s="46" t="s">
        <v>17333</v>
      </c>
      <c r="B8519" s="46" t="s">
        <v>17334</v>
      </c>
    </row>
    <row r="8520" spans="1:2">
      <c r="A8520" s="46" t="s">
        <v>17335</v>
      </c>
      <c r="B8520" s="46" t="s">
        <v>17336</v>
      </c>
    </row>
    <row r="8521" spans="1:2">
      <c r="A8521" s="46" t="s">
        <v>17337</v>
      </c>
      <c r="B8521" s="46" t="s">
        <v>17338</v>
      </c>
    </row>
    <row r="8522" spans="1:2">
      <c r="A8522" s="46" t="s">
        <v>17339</v>
      </c>
      <c r="B8522" s="46" t="s">
        <v>17340</v>
      </c>
    </row>
    <row r="8523" spans="1:2">
      <c r="A8523" s="46" t="s">
        <v>17341</v>
      </c>
      <c r="B8523" s="46" t="s">
        <v>17342</v>
      </c>
    </row>
    <row r="8524" spans="1:2">
      <c r="A8524" s="46" t="s">
        <v>17343</v>
      </c>
      <c r="B8524" s="46" t="s">
        <v>17344</v>
      </c>
    </row>
    <row r="8525" spans="1:2">
      <c r="A8525" s="46" t="s">
        <v>17345</v>
      </c>
      <c r="B8525" s="46" t="s">
        <v>17346</v>
      </c>
    </row>
    <row r="8526" spans="1:2">
      <c r="A8526" s="46" t="s">
        <v>17347</v>
      </c>
      <c r="B8526" s="46" t="s">
        <v>17348</v>
      </c>
    </row>
    <row r="8527" spans="1:2">
      <c r="A8527" s="46" t="s">
        <v>17349</v>
      </c>
      <c r="B8527" s="46" t="s">
        <v>17350</v>
      </c>
    </row>
    <row r="8528" spans="1:2">
      <c r="A8528" s="46" t="s">
        <v>17351</v>
      </c>
      <c r="B8528" s="46" t="s">
        <v>17352</v>
      </c>
    </row>
    <row r="8529" spans="1:2">
      <c r="A8529" s="46" t="s">
        <v>17353</v>
      </c>
      <c r="B8529" s="46" t="s">
        <v>17354</v>
      </c>
    </row>
    <row r="8530" spans="1:2">
      <c r="A8530" s="46" t="s">
        <v>17355</v>
      </c>
      <c r="B8530" s="46" t="s">
        <v>17356</v>
      </c>
    </row>
    <row r="8531" spans="1:2">
      <c r="A8531" s="46" t="s">
        <v>17357</v>
      </c>
      <c r="B8531" s="46" t="s">
        <v>17358</v>
      </c>
    </row>
    <row r="8532" spans="1:2">
      <c r="A8532" s="46" t="s">
        <v>17359</v>
      </c>
      <c r="B8532" s="46" t="s">
        <v>17360</v>
      </c>
    </row>
    <row r="8533" spans="1:2">
      <c r="A8533" s="46" t="s">
        <v>17361</v>
      </c>
      <c r="B8533" s="46" t="s">
        <v>17362</v>
      </c>
    </row>
    <row r="8534" spans="1:2">
      <c r="A8534" s="46" t="s">
        <v>17363</v>
      </c>
      <c r="B8534" s="46" t="s">
        <v>17364</v>
      </c>
    </row>
    <row r="8535" spans="1:2">
      <c r="A8535" s="46" t="s">
        <v>17365</v>
      </c>
      <c r="B8535" s="46" t="s">
        <v>17366</v>
      </c>
    </row>
    <row r="8536" spans="1:2">
      <c r="A8536" s="46" t="s">
        <v>17367</v>
      </c>
      <c r="B8536" s="46" t="s">
        <v>17368</v>
      </c>
    </row>
    <row r="8537" spans="1:2">
      <c r="A8537" s="46" t="s">
        <v>17369</v>
      </c>
      <c r="B8537" s="46" t="s">
        <v>17370</v>
      </c>
    </row>
    <row r="8538" spans="1:2">
      <c r="A8538" s="46" t="s">
        <v>17371</v>
      </c>
      <c r="B8538" s="46" t="s">
        <v>17372</v>
      </c>
    </row>
    <row r="8539" spans="1:2">
      <c r="A8539" s="46" t="s">
        <v>17373</v>
      </c>
      <c r="B8539" s="46" t="s">
        <v>17374</v>
      </c>
    </row>
    <row r="8540" spans="1:2">
      <c r="A8540" s="46" t="s">
        <v>17375</v>
      </c>
      <c r="B8540" s="46" t="s">
        <v>17376</v>
      </c>
    </row>
    <row r="8541" spans="1:2">
      <c r="A8541" s="46" t="s">
        <v>17377</v>
      </c>
      <c r="B8541" s="46" t="s">
        <v>17378</v>
      </c>
    </row>
    <row r="8542" spans="1:2">
      <c r="A8542" s="46" t="s">
        <v>17379</v>
      </c>
      <c r="B8542" s="46" t="s">
        <v>17380</v>
      </c>
    </row>
    <row r="8543" spans="1:2">
      <c r="A8543" s="46" t="s">
        <v>17381</v>
      </c>
      <c r="B8543" s="46" t="s">
        <v>17382</v>
      </c>
    </row>
    <row r="8544" spans="1:2">
      <c r="A8544" s="46" t="s">
        <v>17383</v>
      </c>
      <c r="B8544" s="46" t="s">
        <v>17384</v>
      </c>
    </row>
    <row r="8545" spans="1:2">
      <c r="A8545" s="46" t="s">
        <v>17385</v>
      </c>
      <c r="B8545" s="46" t="s">
        <v>17386</v>
      </c>
    </row>
    <row r="8546" spans="1:2">
      <c r="A8546" s="46" t="s">
        <v>17387</v>
      </c>
      <c r="B8546" s="46" t="s">
        <v>17388</v>
      </c>
    </row>
    <row r="8547" spans="1:2">
      <c r="A8547" s="46" t="s">
        <v>17389</v>
      </c>
      <c r="B8547" s="46" t="s">
        <v>17390</v>
      </c>
    </row>
    <row r="8548" spans="1:2">
      <c r="A8548" s="46" t="s">
        <v>17391</v>
      </c>
      <c r="B8548" s="46" t="s">
        <v>17392</v>
      </c>
    </row>
    <row r="8549" spans="1:2">
      <c r="A8549" s="46" t="s">
        <v>17393</v>
      </c>
      <c r="B8549" s="46" t="s">
        <v>17394</v>
      </c>
    </row>
    <row r="8550" spans="1:2">
      <c r="A8550" s="46" t="s">
        <v>17395</v>
      </c>
      <c r="B8550" s="46" t="s">
        <v>17396</v>
      </c>
    </row>
    <row r="8551" spans="1:2">
      <c r="A8551" s="46" t="s">
        <v>17397</v>
      </c>
      <c r="B8551" s="46" t="s">
        <v>17398</v>
      </c>
    </row>
    <row r="8552" spans="1:2">
      <c r="A8552" s="46" t="s">
        <v>17399</v>
      </c>
      <c r="B8552" s="46" t="s">
        <v>17400</v>
      </c>
    </row>
    <row r="8553" spans="1:2">
      <c r="A8553" s="46" t="s">
        <v>17401</v>
      </c>
      <c r="B8553" s="46" t="s">
        <v>17402</v>
      </c>
    </row>
    <row r="8554" spans="1:2">
      <c r="A8554" s="46" t="s">
        <v>17403</v>
      </c>
      <c r="B8554" s="46" t="s">
        <v>17404</v>
      </c>
    </row>
    <row r="8555" spans="1:2">
      <c r="A8555" s="46" t="s">
        <v>17405</v>
      </c>
      <c r="B8555" s="46" t="s">
        <v>17406</v>
      </c>
    </row>
    <row r="8556" spans="1:2">
      <c r="A8556" s="46" t="s">
        <v>17407</v>
      </c>
      <c r="B8556" s="46" t="s">
        <v>17408</v>
      </c>
    </row>
    <row r="8557" spans="1:2">
      <c r="A8557" s="46" t="s">
        <v>17409</v>
      </c>
      <c r="B8557" s="46" t="s">
        <v>17410</v>
      </c>
    </row>
    <row r="8558" spans="1:2">
      <c r="A8558" s="46" t="s">
        <v>17411</v>
      </c>
      <c r="B8558" s="46" t="s">
        <v>17412</v>
      </c>
    </row>
    <row r="8559" spans="1:2">
      <c r="A8559" s="46" t="s">
        <v>17413</v>
      </c>
      <c r="B8559" s="46" t="s">
        <v>17414</v>
      </c>
    </row>
    <row r="8560" spans="1:2">
      <c r="A8560" s="46" t="s">
        <v>17415</v>
      </c>
      <c r="B8560" s="46" t="s">
        <v>17416</v>
      </c>
    </row>
    <row r="8561" spans="1:2">
      <c r="A8561" s="46" t="s">
        <v>17417</v>
      </c>
      <c r="B8561" s="46" t="s">
        <v>17418</v>
      </c>
    </row>
    <row r="8562" spans="1:2">
      <c r="A8562" s="46" t="s">
        <v>17419</v>
      </c>
      <c r="B8562" s="46" t="s">
        <v>17420</v>
      </c>
    </row>
    <row r="8563" spans="1:2">
      <c r="A8563" s="46" t="s">
        <v>17421</v>
      </c>
      <c r="B8563" s="46" t="s">
        <v>17422</v>
      </c>
    </row>
    <row r="8564" spans="1:2">
      <c r="A8564" s="46" t="s">
        <v>17423</v>
      </c>
      <c r="B8564" s="46" t="s">
        <v>17424</v>
      </c>
    </row>
    <row r="8565" spans="1:2">
      <c r="A8565" s="46" t="s">
        <v>17425</v>
      </c>
      <c r="B8565" s="46" t="s">
        <v>17426</v>
      </c>
    </row>
    <row r="8566" spans="1:2">
      <c r="A8566" s="46" t="s">
        <v>17427</v>
      </c>
      <c r="B8566" s="46" t="s">
        <v>17428</v>
      </c>
    </row>
    <row r="8567" spans="1:2">
      <c r="A8567" s="46" t="s">
        <v>17429</v>
      </c>
      <c r="B8567" s="46" t="s">
        <v>17430</v>
      </c>
    </row>
    <row r="8568" spans="1:2">
      <c r="A8568" s="46" t="s">
        <v>17431</v>
      </c>
      <c r="B8568" s="46" t="s">
        <v>17432</v>
      </c>
    </row>
    <row r="8569" spans="1:2">
      <c r="A8569" s="46" t="s">
        <v>17433</v>
      </c>
      <c r="B8569" s="46" t="s">
        <v>17434</v>
      </c>
    </row>
    <row r="8570" spans="1:2">
      <c r="A8570" s="46" t="s">
        <v>17435</v>
      </c>
      <c r="B8570" s="46" t="s">
        <v>17436</v>
      </c>
    </row>
    <row r="8571" spans="1:2">
      <c r="A8571" s="46" t="s">
        <v>17437</v>
      </c>
      <c r="B8571" s="46" t="s">
        <v>17438</v>
      </c>
    </row>
    <row r="8572" spans="1:2">
      <c r="A8572" s="46" t="s">
        <v>17439</v>
      </c>
      <c r="B8572" s="46" t="s">
        <v>17440</v>
      </c>
    </row>
    <row r="8573" spans="1:2">
      <c r="A8573" s="46" t="s">
        <v>17441</v>
      </c>
      <c r="B8573" s="46" t="s">
        <v>17442</v>
      </c>
    </row>
    <row r="8574" spans="1:2">
      <c r="A8574" s="46" t="s">
        <v>17443</v>
      </c>
      <c r="B8574" s="46" t="s">
        <v>17444</v>
      </c>
    </row>
    <row r="8575" spans="1:2">
      <c r="A8575" s="46" t="s">
        <v>17445</v>
      </c>
      <c r="B8575" s="46" t="s">
        <v>17446</v>
      </c>
    </row>
    <row r="8576" spans="1:2">
      <c r="A8576" s="46" t="s">
        <v>17447</v>
      </c>
      <c r="B8576" s="46" t="s">
        <v>17448</v>
      </c>
    </row>
    <row r="8577" spans="1:2">
      <c r="A8577" s="46" t="s">
        <v>17449</v>
      </c>
      <c r="B8577" s="46" t="s">
        <v>17450</v>
      </c>
    </row>
    <row r="8578" spans="1:2">
      <c r="A8578" s="46" t="s">
        <v>17451</v>
      </c>
      <c r="B8578" s="46" t="s">
        <v>17452</v>
      </c>
    </row>
    <row r="8579" spans="1:2">
      <c r="A8579" s="46" t="s">
        <v>17453</v>
      </c>
      <c r="B8579" s="46" t="s">
        <v>17454</v>
      </c>
    </row>
    <row r="8580" spans="1:2">
      <c r="A8580" s="46" t="s">
        <v>17455</v>
      </c>
      <c r="B8580" s="46" t="s">
        <v>17456</v>
      </c>
    </row>
    <row r="8581" spans="1:2">
      <c r="A8581" s="46" t="s">
        <v>17457</v>
      </c>
      <c r="B8581" s="46" t="s">
        <v>17458</v>
      </c>
    </row>
    <row r="8582" spans="1:2">
      <c r="A8582" s="46" t="s">
        <v>17459</v>
      </c>
      <c r="B8582" s="46" t="s">
        <v>17460</v>
      </c>
    </row>
    <row r="8583" spans="1:2">
      <c r="A8583" s="46" t="s">
        <v>17461</v>
      </c>
      <c r="B8583" s="46" t="s">
        <v>17462</v>
      </c>
    </row>
    <row r="8584" spans="1:2">
      <c r="A8584" s="46" t="s">
        <v>17463</v>
      </c>
      <c r="B8584" s="46" t="s">
        <v>17464</v>
      </c>
    </row>
    <row r="8585" spans="1:2">
      <c r="A8585" s="46" t="s">
        <v>17465</v>
      </c>
      <c r="B8585" s="46" t="s">
        <v>17466</v>
      </c>
    </row>
    <row r="8586" spans="1:2">
      <c r="A8586" s="46" t="s">
        <v>17467</v>
      </c>
      <c r="B8586" s="46" t="s">
        <v>17468</v>
      </c>
    </row>
    <row r="8587" spans="1:2">
      <c r="A8587" s="46" t="s">
        <v>17469</v>
      </c>
      <c r="B8587" s="46" t="s">
        <v>17470</v>
      </c>
    </row>
    <row r="8588" spans="1:2">
      <c r="A8588" s="46" t="s">
        <v>17471</v>
      </c>
      <c r="B8588" s="46" t="s">
        <v>17472</v>
      </c>
    </row>
    <row r="8589" spans="1:2">
      <c r="A8589" s="46" t="s">
        <v>17473</v>
      </c>
      <c r="B8589" s="46" t="s">
        <v>17474</v>
      </c>
    </row>
    <row r="8590" spans="1:2">
      <c r="A8590" s="46" t="s">
        <v>17475</v>
      </c>
      <c r="B8590" s="46" t="s">
        <v>17476</v>
      </c>
    </row>
    <row r="8591" spans="1:2">
      <c r="A8591" s="46" t="s">
        <v>17477</v>
      </c>
      <c r="B8591" s="46" t="s">
        <v>17478</v>
      </c>
    </row>
    <row r="8592" spans="1:2">
      <c r="A8592" s="46" t="s">
        <v>17479</v>
      </c>
      <c r="B8592" s="46" t="s">
        <v>17480</v>
      </c>
    </row>
    <row r="8593" spans="1:2">
      <c r="A8593" s="46" t="s">
        <v>17481</v>
      </c>
      <c r="B8593" s="46" t="s">
        <v>17482</v>
      </c>
    </row>
    <row r="8594" spans="1:2">
      <c r="A8594" s="46" t="s">
        <v>17483</v>
      </c>
      <c r="B8594" s="46" t="s">
        <v>17484</v>
      </c>
    </row>
    <row r="8595" spans="1:2">
      <c r="A8595" s="46" t="s">
        <v>17485</v>
      </c>
      <c r="B8595" s="46" t="s">
        <v>17486</v>
      </c>
    </row>
    <row r="8596" spans="1:2">
      <c r="A8596" s="46" t="s">
        <v>17487</v>
      </c>
      <c r="B8596" s="46" t="s">
        <v>17488</v>
      </c>
    </row>
    <row r="8597" spans="1:2">
      <c r="A8597" s="46" t="s">
        <v>17489</v>
      </c>
      <c r="B8597" s="46" t="s">
        <v>17490</v>
      </c>
    </row>
    <row r="8598" spans="1:2">
      <c r="A8598" s="46" t="s">
        <v>17491</v>
      </c>
      <c r="B8598" s="46" t="s">
        <v>17492</v>
      </c>
    </row>
    <row r="8599" spans="1:2">
      <c r="A8599" s="46" t="s">
        <v>17493</v>
      </c>
      <c r="B8599" s="46" t="s">
        <v>17494</v>
      </c>
    </row>
    <row r="8600" spans="1:2">
      <c r="A8600" s="46" t="s">
        <v>17495</v>
      </c>
      <c r="B8600" s="46" t="s">
        <v>17496</v>
      </c>
    </row>
    <row r="8601" spans="1:2">
      <c r="A8601" s="46" t="s">
        <v>17497</v>
      </c>
      <c r="B8601" s="46" t="s">
        <v>17498</v>
      </c>
    </row>
    <row r="8602" spans="1:2">
      <c r="A8602" s="46" t="s">
        <v>17499</v>
      </c>
      <c r="B8602" s="46" t="s">
        <v>17500</v>
      </c>
    </row>
    <row r="8603" spans="1:2">
      <c r="A8603" s="46" t="s">
        <v>17501</v>
      </c>
      <c r="B8603" s="46" t="s">
        <v>17502</v>
      </c>
    </row>
    <row r="8604" spans="1:2">
      <c r="A8604" s="46" t="s">
        <v>17503</v>
      </c>
      <c r="B8604" s="46" t="s">
        <v>17504</v>
      </c>
    </row>
    <row r="8605" spans="1:2">
      <c r="A8605" s="46" t="s">
        <v>17505</v>
      </c>
      <c r="B8605" s="46" t="s">
        <v>17506</v>
      </c>
    </row>
    <row r="8606" spans="1:2">
      <c r="A8606" s="46" t="s">
        <v>17507</v>
      </c>
      <c r="B8606" s="46" t="s">
        <v>17508</v>
      </c>
    </row>
    <row r="8607" spans="1:2">
      <c r="A8607" s="46" t="s">
        <v>17509</v>
      </c>
      <c r="B8607" s="46" t="s">
        <v>17510</v>
      </c>
    </row>
    <row r="8608" spans="1:2">
      <c r="A8608" s="46" t="s">
        <v>17511</v>
      </c>
      <c r="B8608" s="46" t="s">
        <v>17512</v>
      </c>
    </row>
    <row r="8609" spans="1:2">
      <c r="A8609" s="46" t="s">
        <v>17513</v>
      </c>
      <c r="B8609" s="46" t="s">
        <v>17514</v>
      </c>
    </row>
    <row r="8610" spans="1:2">
      <c r="A8610" s="46" t="s">
        <v>17515</v>
      </c>
      <c r="B8610" s="46" t="s">
        <v>17516</v>
      </c>
    </row>
    <row r="8611" spans="1:2">
      <c r="A8611" s="46" t="s">
        <v>17517</v>
      </c>
      <c r="B8611" s="46" t="s">
        <v>17518</v>
      </c>
    </row>
    <row r="8612" spans="1:2">
      <c r="A8612" s="46" t="s">
        <v>17519</v>
      </c>
      <c r="B8612" s="46" t="s">
        <v>17520</v>
      </c>
    </row>
    <row r="8613" spans="1:2">
      <c r="A8613" s="46" t="s">
        <v>17521</v>
      </c>
      <c r="B8613" s="46" t="s">
        <v>17522</v>
      </c>
    </row>
    <row r="8614" spans="1:2">
      <c r="A8614" s="46" t="s">
        <v>17523</v>
      </c>
      <c r="B8614" s="46" t="s">
        <v>17524</v>
      </c>
    </row>
    <row r="8615" spans="1:2">
      <c r="A8615" s="46" t="s">
        <v>17525</v>
      </c>
      <c r="B8615" s="46" t="s">
        <v>17526</v>
      </c>
    </row>
    <row r="8616" spans="1:2">
      <c r="A8616" s="46" t="s">
        <v>17527</v>
      </c>
      <c r="B8616" s="46" t="s">
        <v>17528</v>
      </c>
    </row>
    <row r="8617" spans="1:2">
      <c r="A8617" s="46" t="s">
        <v>17529</v>
      </c>
      <c r="B8617" s="46" t="s">
        <v>17530</v>
      </c>
    </row>
    <row r="8618" spans="1:2">
      <c r="A8618" s="46" t="s">
        <v>17531</v>
      </c>
      <c r="B8618" s="46" t="s">
        <v>17532</v>
      </c>
    </row>
    <row r="8619" spans="1:2">
      <c r="A8619" s="46" t="s">
        <v>17533</v>
      </c>
      <c r="B8619" s="46" t="s">
        <v>17534</v>
      </c>
    </row>
    <row r="8620" spans="1:2">
      <c r="A8620" s="46" t="s">
        <v>17535</v>
      </c>
      <c r="B8620" s="46" t="s">
        <v>17536</v>
      </c>
    </row>
    <row r="8621" spans="1:2">
      <c r="A8621" s="46" t="s">
        <v>17537</v>
      </c>
      <c r="B8621" s="46" t="s">
        <v>17538</v>
      </c>
    </row>
    <row r="8622" spans="1:2">
      <c r="A8622" s="46" t="s">
        <v>17539</v>
      </c>
      <c r="B8622" s="46" t="s">
        <v>17540</v>
      </c>
    </row>
    <row r="8623" spans="1:2">
      <c r="A8623" s="46" t="s">
        <v>17541</v>
      </c>
      <c r="B8623" s="46" t="s">
        <v>17542</v>
      </c>
    </row>
    <row r="8624" spans="1:2">
      <c r="A8624" s="46" t="s">
        <v>17543</v>
      </c>
      <c r="B8624" s="46" t="s">
        <v>17544</v>
      </c>
    </row>
    <row r="8625" spans="1:2">
      <c r="A8625" s="46" t="s">
        <v>17545</v>
      </c>
      <c r="B8625" s="46" t="s">
        <v>17546</v>
      </c>
    </row>
    <row r="8626" spans="1:2">
      <c r="A8626" s="46" t="s">
        <v>17547</v>
      </c>
      <c r="B8626" s="46" t="s">
        <v>17548</v>
      </c>
    </row>
    <row r="8627" spans="1:2">
      <c r="A8627" s="46" t="s">
        <v>17549</v>
      </c>
      <c r="B8627" s="46" t="s">
        <v>17550</v>
      </c>
    </row>
    <row r="8628" spans="1:2">
      <c r="A8628" s="46" t="s">
        <v>17551</v>
      </c>
      <c r="B8628" s="46" t="s">
        <v>17552</v>
      </c>
    </row>
    <row r="8629" spans="1:2">
      <c r="A8629" s="46" t="s">
        <v>17553</v>
      </c>
      <c r="B8629" s="46" t="s">
        <v>17554</v>
      </c>
    </row>
    <row r="8630" spans="1:2">
      <c r="A8630" s="46" t="s">
        <v>17555</v>
      </c>
      <c r="B8630" s="46" t="s">
        <v>17556</v>
      </c>
    </row>
    <row r="8631" spans="1:2">
      <c r="A8631" s="46" t="s">
        <v>17557</v>
      </c>
      <c r="B8631" s="46" t="s">
        <v>17558</v>
      </c>
    </row>
    <row r="8632" spans="1:2">
      <c r="A8632" s="46" t="s">
        <v>17559</v>
      </c>
      <c r="B8632" s="46" t="s">
        <v>17560</v>
      </c>
    </row>
    <row r="8633" spans="1:2">
      <c r="A8633" s="46" t="s">
        <v>17561</v>
      </c>
      <c r="B8633" s="46" t="s">
        <v>17562</v>
      </c>
    </row>
    <row r="8634" spans="1:2">
      <c r="A8634" s="46" t="s">
        <v>17563</v>
      </c>
      <c r="B8634" s="46" t="s">
        <v>17564</v>
      </c>
    </row>
    <row r="8635" spans="1:2">
      <c r="A8635" s="46" t="s">
        <v>17565</v>
      </c>
      <c r="B8635" s="46" t="s">
        <v>17566</v>
      </c>
    </row>
    <row r="8636" spans="1:2">
      <c r="A8636" s="46" t="s">
        <v>17567</v>
      </c>
      <c r="B8636" s="46" t="s">
        <v>17568</v>
      </c>
    </row>
    <row r="8637" spans="1:2">
      <c r="A8637" s="46" t="s">
        <v>17569</v>
      </c>
      <c r="B8637" s="46" t="s">
        <v>17570</v>
      </c>
    </row>
    <row r="8638" spans="1:2">
      <c r="A8638" s="46" t="s">
        <v>17571</v>
      </c>
      <c r="B8638" s="46" t="s">
        <v>17572</v>
      </c>
    </row>
    <row r="8639" spans="1:2">
      <c r="A8639" s="46" t="s">
        <v>17573</v>
      </c>
      <c r="B8639" s="46" t="s">
        <v>17574</v>
      </c>
    </row>
    <row r="8640" spans="1:2">
      <c r="A8640" s="46" t="s">
        <v>17575</v>
      </c>
      <c r="B8640" s="46" t="s">
        <v>17576</v>
      </c>
    </row>
    <row r="8641" spans="1:2">
      <c r="A8641" s="46" t="s">
        <v>17577</v>
      </c>
      <c r="B8641" s="46" t="s">
        <v>17578</v>
      </c>
    </row>
    <row r="8642" spans="1:2">
      <c r="A8642" s="46" t="s">
        <v>17579</v>
      </c>
      <c r="B8642" s="46" t="s">
        <v>17580</v>
      </c>
    </row>
    <row r="8643" spans="1:2">
      <c r="A8643" s="46" t="s">
        <v>17581</v>
      </c>
      <c r="B8643" s="46" t="s">
        <v>17582</v>
      </c>
    </row>
    <row r="8644" spans="1:2">
      <c r="A8644" s="46" t="s">
        <v>17583</v>
      </c>
      <c r="B8644" s="46" t="s">
        <v>17584</v>
      </c>
    </row>
    <row r="8645" spans="1:2">
      <c r="A8645" s="46" t="s">
        <v>17585</v>
      </c>
      <c r="B8645" s="46" t="s">
        <v>17586</v>
      </c>
    </row>
    <row r="8646" spans="1:2">
      <c r="A8646" s="46" t="s">
        <v>17587</v>
      </c>
      <c r="B8646" s="46" t="s">
        <v>17588</v>
      </c>
    </row>
    <row r="8647" spans="1:2">
      <c r="A8647" s="46" t="s">
        <v>17589</v>
      </c>
      <c r="B8647" s="46" t="s">
        <v>17590</v>
      </c>
    </row>
    <row r="8648" spans="1:2">
      <c r="A8648" s="46" t="s">
        <v>17591</v>
      </c>
      <c r="B8648" s="46" t="s">
        <v>17592</v>
      </c>
    </row>
    <row r="8649" spans="1:2">
      <c r="A8649" s="46" t="s">
        <v>17593</v>
      </c>
      <c r="B8649" s="46" t="s">
        <v>17594</v>
      </c>
    </row>
    <row r="8650" spans="1:2">
      <c r="A8650" s="46" t="s">
        <v>17595</v>
      </c>
      <c r="B8650" s="46" t="s">
        <v>17596</v>
      </c>
    </row>
    <row r="8651" spans="1:2">
      <c r="A8651" s="46" t="s">
        <v>17597</v>
      </c>
      <c r="B8651" s="46" t="s">
        <v>17598</v>
      </c>
    </row>
    <row r="8652" spans="1:2">
      <c r="A8652" s="46" t="s">
        <v>17599</v>
      </c>
      <c r="B8652" s="46" t="s">
        <v>17600</v>
      </c>
    </row>
    <row r="8653" spans="1:2">
      <c r="A8653" s="46" t="s">
        <v>17601</v>
      </c>
      <c r="B8653" s="46" t="s">
        <v>17602</v>
      </c>
    </row>
    <row r="8654" spans="1:2">
      <c r="A8654" s="46" t="s">
        <v>17603</v>
      </c>
      <c r="B8654" s="46" t="s">
        <v>17604</v>
      </c>
    </row>
    <row r="8655" spans="1:2">
      <c r="A8655" s="46" t="s">
        <v>17605</v>
      </c>
      <c r="B8655" s="46" t="s">
        <v>17606</v>
      </c>
    </row>
    <row r="8656" spans="1:2">
      <c r="A8656" s="46" t="s">
        <v>17607</v>
      </c>
      <c r="B8656" s="46" t="s">
        <v>17608</v>
      </c>
    </row>
    <row r="8657" spans="1:2">
      <c r="A8657" s="46" t="s">
        <v>17609</v>
      </c>
      <c r="B8657" s="46" t="s">
        <v>17610</v>
      </c>
    </row>
    <row r="8658" spans="1:2">
      <c r="A8658" s="46" t="s">
        <v>17611</v>
      </c>
      <c r="B8658" s="46" t="s">
        <v>17612</v>
      </c>
    </row>
    <row r="8659" spans="1:2">
      <c r="A8659" s="46" t="s">
        <v>17613</v>
      </c>
      <c r="B8659" s="46" t="s">
        <v>17614</v>
      </c>
    </row>
    <row r="8660" spans="1:2">
      <c r="A8660" s="46" t="s">
        <v>17615</v>
      </c>
      <c r="B8660" s="46" t="s">
        <v>17616</v>
      </c>
    </row>
    <row r="8661" spans="1:2">
      <c r="A8661" s="46" t="s">
        <v>17617</v>
      </c>
      <c r="B8661" s="46" t="s">
        <v>17618</v>
      </c>
    </row>
    <row r="8662" spans="1:2">
      <c r="A8662" s="46" t="s">
        <v>17619</v>
      </c>
      <c r="B8662" s="46" t="s">
        <v>17620</v>
      </c>
    </row>
    <row r="8663" spans="1:2">
      <c r="A8663" s="46" t="s">
        <v>17621</v>
      </c>
      <c r="B8663" s="46" t="s">
        <v>17622</v>
      </c>
    </row>
    <row r="8664" spans="1:2">
      <c r="A8664" s="46" t="s">
        <v>17623</v>
      </c>
      <c r="B8664" s="46" t="s">
        <v>17624</v>
      </c>
    </row>
    <row r="8665" spans="1:2">
      <c r="A8665" s="46" t="s">
        <v>17625</v>
      </c>
      <c r="B8665" s="46" t="s">
        <v>17626</v>
      </c>
    </row>
    <row r="8666" spans="1:2">
      <c r="A8666" s="46" t="s">
        <v>17627</v>
      </c>
      <c r="B8666" s="46" t="s">
        <v>17628</v>
      </c>
    </row>
    <row r="8667" spans="1:2">
      <c r="A8667" s="46" t="s">
        <v>17629</v>
      </c>
      <c r="B8667" s="46" t="s">
        <v>17630</v>
      </c>
    </row>
    <row r="8668" spans="1:2">
      <c r="A8668" s="46" t="s">
        <v>17631</v>
      </c>
      <c r="B8668" s="46" t="s">
        <v>17632</v>
      </c>
    </row>
    <row r="8669" spans="1:2">
      <c r="A8669" s="46" t="s">
        <v>17633</v>
      </c>
      <c r="B8669" s="46" t="s">
        <v>17634</v>
      </c>
    </row>
    <row r="8670" spans="1:2">
      <c r="A8670" s="46" t="s">
        <v>17635</v>
      </c>
      <c r="B8670" s="46" t="s">
        <v>17636</v>
      </c>
    </row>
    <row r="8671" spans="1:2">
      <c r="A8671" s="46" t="s">
        <v>17637</v>
      </c>
      <c r="B8671" s="46" t="s">
        <v>17638</v>
      </c>
    </row>
    <row r="8672" spans="1:2">
      <c r="A8672" s="46" t="s">
        <v>17639</v>
      </c>
      <c r="B8672" s="46" t="s">
        <v>17640</v>
      </c>
    </row>
    <row r="8673" spans="1:2">
      <c r="A8673" s="46" t="s">
        <v>17641</v>
      </c>
      <c r="B8673" s="46" t="s">
        <v>17642</v>
      </c>
    </row>
    <row r="8674" spans="1:2">
      <c r="A8674" s="46" t="s">
        <v>17643</v>
      </c>
      <c r="B8674" s="46" t="s">
        <v>17644</v>
      </c>
    </row>
    <row r="8675" spans="1:2">
      <c r="A8675" s="46" t="s">
        <v>17645</v>
      </c>
      <c r="B8675" s="46" t="s">
        <v>17646</v>
      </c>
    </row>
    <row r="8676" spans="1:2">
      <c r="A8676" s="46" t="s">
        <v>17647</v>
      </c>
      <c r="B8676" s="46" t="s">
        <v>17648</v>
      </c>
    </row>
    <row r="8677" spans="1:2">
      <c r="A8677" s="46" t="s">
        <v>17649</v>
      </c>
      <c r="B8677" s="46" t="s">
        <v>17650</v>
      </c>
    </row>
    <row r="8678" spans="1:2">
      <c r="A8678" s="46" t="s">
        <v>17651</v>
      </c>
      <c r="B8678" s="46" t="s">
        <v>17652</v>
      </c>
    </row>
    <row r="8679" spans="1:2">
      <c r="A8679" s="46" t="s">
        <v>17653</v>
      </c>
      <c r="B8679" s="46" t="s">
        <v>17654</v>
      </c>
    </row>
    <row r="8680" spans="1:2">
      <c r="A8680" s="46" t="s">
        <v>17655</v>
      </c>
      <c r="B8680" s="46" t="s">
        <v>17656</v>
      </c>
    </row>
    <row r="8681" spans="1:2">
      <c r="A8681" s="46" t="s">
        <v>17657</v>
      </c>
      <c r="B8681" s="46" t="s">
        <v>17658</v>
      </c>
    </row>
    <row r="8682" spans="1:2">
      <c r="A8682" s="46" t="s">
        <v>17659</v>
      </c>
      <c r="B8682" s="46" t="s">
        <v>17660</v>
      </c>
    </row>
    <row r="8683" spans="1:2">
      <c r="A8683" s="46" t="s">
        <v>17661</v>
      </c>
      <c r="B8683" s="46" t="s">
        <v>17662</v>
      </c>
    </row>
    <row r="8684" spans="1:2">
      <c r="A8684" s="46" t="s">
        <v>17663</v>
      </c>
      <c r="B8684" s="46" t="s">
        <v>17664</v>
      </c>
    </row>
    <row r="8685" spans="1:2">
      <c r="A8685" s="46" t="s">
        <v>17665</v>
      </c>
      <c r="B8685" s="46" t="s">
        <v>17666</v>
      </c>
    </row>
    <row r="8686" spans="1:2">
      <c r="A8686" s="46" t="s">
        <v>17667</v>
      </c>
      <c r="B8686" s="46" t="s">
        <v>17668</v>
      </c>
    </row>
    <row r="8687" spans="1:2">
      <c r="A8687" s="46" t="s">
        <v>17669</v>
      </c>
      <c r="B8687" s="46" t="s">
        <v>17670</v>
      </c>
    </row>
    <row r="8688" spans="1:2">
      <c r="A8688" s="46" t="s">
        <v>17671</v>
      </c>
      <c r="B8688" s="46" t="s">
        <v>17672</v>
      </c>
    </row>
    <row r="8689" spans="1:2">
      <c r="A8689" s="46" t="s">
        <v>17673</v>
      </c>
      <c r="B8689" s="46" t="s">
        <v>17674</v>
      </c>
    </row>
    <row r="8690" spans="1:2">
      <c r="A8690" s="46" t="s">
        <v>17675</v>
      </c>
      <c r="B8690" s="46" t="s">
        <v>17676</v>
      </c>
    </row>
    <row r="8691" spans="1:2">
      <c r="A8691" s="46" t="s">
        <v>17677</v>
      </c>
      <c r="B8691" s="46" t="s">
        <v>17678</v>
      </c>
    </row>
    <row r="8692" spans="1:2">
      <c r="A8692" s="46" t="s">
        <v>17679</v>
      </c>
      <c r="B8692" s="46" t="s">
        <v>17680</v>
      </c>
    </row>
    <row r="8693" spans="1:2">
      <c r="A8693" s="46" t="s">
        <v>17681</v>
      </c>
      <c r="B8693" s="46" t="s">
        <v>17682</v>
      </c>
    </row>
    <row r="8694" spans="1:2">
      <c r="A8694" s="46" t="s">
        <v>17683</v>
      </c>
      <c r="B8694" s="46" t="s">
        <v>17684</v>
      </c>
    </row>
    <row r="8695" spans="1:2">
      <c r="A8695" s="46" t="s">
        <v>17685</v>
      </c>
      <c r="B8695" s="46" t="s">
        <v>17686</v>
      </c>
    </row>
    <row r="8696" spans="1:2">
      <c r="A8696" s="46" t="s">
        <v>17687</v>
      </c>
      <c r="B8696" s="46" t="s">
        <v>17688</v>
      </c>
    </row>
    <row r="8697" spans="1:2">
      <c r="A8697" s="46" t="s">
        <v>17689</v>
      </c>
      <c r="B8697" s="46" t="s">
        <v>17690</v>
      </c>
    </row>
    <row r="8698" spans="1:2">
      <c r="A8698" s="46" t="s">
        <v>17691</v>
      </c>
      <c r="B8698" s="46" t="s">
        <v>17692</v>
      </c>
    </row>
    <row r="8699" spans="1:2">
      <c r="A8699" s="46" t="s">
        <v>17693</v>
      </c>
      <c r="B8699" s="46" t="s">
        <v>17694</v>
      </c>
    </row>
    <row r="8700" spans="1:2">
      <c r="A8700" s="46" t="s">
        <v>17695</v>
      </c>
      <c r="B8700" s="46" t="s">
        <v>17696</v>
      </c>
    </row>
    <row r="8701" spans="1:2">
      <c r="A8701" s="46" t="s">
        <v>17697</v>
      </c>
      <c r="B8701" s="46" t="s">
        <v>17698</v>
      </c>
    </row>
    <row r="8702" spans="1:2">
      <c r="A8702" s="46" t="s">
        <v>17699</v>
      </c>
      <c r="B8702" s="46" t="s">
        <v>17700</v>
      </c>
    </row>
    <row r="8703" spans="1:2">
      <c r="A8703" s="46" t="s">
        <v>17701</v>
      </c>
      <c r="B8703" s="46" t="s">
        <v>17702</v>
      </c>
    </row>
    <row r="8704" spans="1:2">
      <c r="A8704" s="46" t="s">
        <v>17703</v>
      </c>
      <c r="B8704" s="46" t="s">
        <v>17704</v>
      </c>
    </row>
    <row r="8705" spans="1:2">
      <c r="A8705" s="46" t="s">
        <v>17705</v>
      </c>
      <c r="B8705" s="46" t="s">
        <v>17706</v>
      </c>
    </row>
    <row r="8706" spans="1:2">
      <c r="A8706" s="46" t="s">
        <v>17707</v>
      </c>
      <c r="B8706" s="46" t="s">
        <v>17708</v>
      </c>
    </row>
    <row r="8707" spans="1:2">
      <c r="A8707" s="46" t="s">
        <v>17709</v>
      </c>
      <c r="B8707" s="46" t="s">
        <v>17710</v>
      </c>
    </row>
    <row r="8708" spans="1:2">
      <c r="A8708" s="46" t="s">
        <v>17711</v>
      </c>
      <c r="B8708" s="46" t="s">
        <v>17712</v>
      </c>
    </row>
    <row r="8709" spans="1:2">
      <c r="A8709" s="46" t="s">
        <v>17713</v>
      </c>
      <c r="B8709" s="46" t="s">
        <v>17714</v>
      </c>
    </row>
    <row r="8710" spans="1:2">
      <c r="A8710" s="46" t="s">
        <v>17715</v>
      </c>
      <c r="B8710" s="46" t="s">
        <v>17716</v>
      </c>
    </row>
    <row r="8711" spans="1:2">
      <c r="A8711" s="46" t="s">
        <v>17717</v>
      </c>
      <c r="B8711" s="46" t="s">
        <v>17718</v>
      </c>
    </row>
    <row r="8712" spans="1:2">
      <c r="A8712" s="46" t="s">
        <v>17719</v>
      </c>
      <c r="B8712" s="46" t="s">
        <v>17720</v>
      </c>
    </row>
    <row r="8713" spans="1:2">
      <c r="A8713" s="46" t="s">
        <v>17721</v>
      </c>
      <c r="B8713" s="46" t="s">
        <v>17722</v>
      </c>
    </row>
    <row r="8714" spans="1:2">
      <c r="A8714" s="46" t="s">
        <v>17723</v>
      </c>
      <c r="B8714" s="46" t="s">
        <v>17724</v>
      </c>
    </row>
    <row r="8715" spans="1:2">
      <c r="A8715" s="46" t="s">
        <v>17725</v>
      </c>
      <c r="B8715" s="46" t="s">
        <v>17726</v>
      </c>
    </row>
    <row r="8716" spans="1:2">
      <c r="A8716" s="46" t="s">
        <v>17727</v>
      </c>
      <c r="B8716" s="46" t="s">
        <v>17728</v>
      </c>
    </row>
    <row r="8717" spans="1:2">
      <c r="A8717" s="46" t="s">
        <v>17729</v>
      </c>
      <c r="B8717" s="46" t="s">
        <v>17730</v>
      </c>
    </row>
    <row r="8718" spans="1:2">
      <c r="A8718" s="46" t="s">
        <v>17731</v>
      </c>
      <c r="B8718" s="46" t="s">
        <v>17732</v>
      </c>
    </row>
    <row r="8719" spans="1:2">
      <c r="A8719" s="46" t="s">
        <v>17733</v>
      </c>
      <c r="B8719" s="46" t="s">
        <v>17734</v>
      </c>
    </row>
    <row r="8720" spans="1:2">
      <c r="A8720" s="46" t="s">
        <v>17735</v>
      </c>
      <c r="B8720" s="46" t="s">
        <v>17736</v>
      </c>
    </row>
    <row r="8721" spans="1:2">
      <c r="A8721" s="46" t="s">
        <v>17737</v>
      </c>
      <c r="B8721" s="46" t="s">
        <v>17738</v>
      </c>
    </row>
    <row r="8722" spans="1:2">
      <c r="A8722" s="46" t="s">
        <v>17739</v>
      </c>
      <c r="B8722" s="46" t="s">
        <v>17740</v>
      </c>
    </row>
    <row r="8723" spans="1:2">
      <c r="A8723" s="46" t="s">
        <v>17741</v>
      </c>
      <c r="B8723" s="46" t="s">
        <v>17742</v>
      </c>
    </row>
    <row r="8724" spans="1:2">
      <c r="A8724" s="46" t="s">
        <v>17743</v>
      </c>
      <c r="B8724" s="46" t="s">
        <v>17744</v>
      </c>
    </row>
    <row r="8725" spans="1:2">
      <c r="A8725" s="46" t="s">
        <v>17745</v>
      </c>
      <c r="B8725" s="46" t="s">
        <v>17746</v>
      </c>
    </row>
    <row r="8726" spans="1:2">
      <c r="A8726" s="46" t="s">
        <v>17747</v>
      </c>
      <c r="B8726" s="46" t="s">
        <v>17748</v>
      </c>
    </row>
    <row r="8727" spans="1:2">
      <c r="A8727" s="46" t="s">
        <v>17749</v>
      </c>
      <c r="B8727" s="46" t="s">
        <v>17750</v>
      </c>
    </row>
    <row r="8728" spans="1:2">
      <c r="A8728" s="46" t="s">
        <v>17751</v>
      </c>
      <c r="B8728" s="46" t="s">
        <v>17752</v>
      </c>
    </row>
    <row r="8729" spans="1:2">
      <c r="A8729" s="46" t="s">
        <v>17753</v>
      </c>
      <c r="B8729" s="46" t="s">
        <v>17754</v>
      </c>
    </row>
    <row r="8730" spans="1:2">
      <c r="A8730" s="46" t="s">
        <v>17755</v>
      </c>
      <c r="B8730" s="46" t="s">
        <v>17756</v>
      </c>
    </row>
    <row r="8731" spans="1:2">
      <c r="A8731" s="46" t="s">
        <v>17757</v>
      </c>
      <c r="B8731" s="46" t="s">
        <v>17758</v>
      </c>
    </row>
    <row r="8732" spans="1:2">
      <c r="A8732" s="46" t="s">
        <v>17759</v>
      </c>
      <c r="B8732" s="46" t="s">
        <v>17760</v>
      </c>
    </row>
    <row r="8733" spans="1:2">
      <c r="A8733" s="46" t="s">
        <v>17761</v>
      </c>
      <c r="B8733" s="46" t="s">
        <v>17762</v>
      </c>
    </row>
    <row r="8734" spans="1:2">
      <c r="A8734" s="46" t="s">
        <v>17763</v>
      </c>
      <c r="B8734" s="46" t="s">
        <v>17764</v>
      </c>
    </row>
    <row r="8735" spans="1:2">
      <c r="A8735" s="46" t="s">
        <v>17765</v>
      </c>
      <c r="B8735" s="46" t="s">
        <v>17766</v>
      </c>
    </row>
    <row r="8736" spans="1:2">
      <c r="A8736" s="46" t="s">
        <v>17767</v>
      </c>
      <c r="B8736" s="46" t="s">
        <v>17768</v>
      </c>
    </row>
    <row r="8737" spans="1:2">
      <c r="A8737" s="46" t="s">
        <v>17769</v>
      </c>
      <c r="B8737" s="46" t="s">
        <v>17770</v>
      </c>
    </row>
    <row r="8738" spans="1:2">
      <c r="A8738" s="46" t="s">
        <v>17771</v>
      </c>
      <c r="B8738" s="46" t="s">
        <v>17772</v>
      </c>
    </row>
    <row r="8739" spans="1:2">
      <c r="A8739" s="46" t="s">
        <v>17773</v>
      </c>
      <c r="B8739" s="46" t="s">
        <v>17774</v>
      </c>
    </row>
    <row r="8740" spans="1:2">
      <c r="A8740" s="46" t="s">
        <v>17775</v>
      </c>
      <c r="B8740" s="46" t="s">
        <v>17776</v>
      </c>
    </row>
    <row r="8741" spans="1:2">
      <c r="A8741" s="46" t="s">
        <v>17777</v>
      </c>
      <c r="B8741" s="46" t="s">
        <v>17778</v>
      </c>
    </row>
    <row r="8742" spans="1:2">
      <c r="A8742" s="46" t="s">
        <v>17779</v>
      </c>
      <c r="B8742" s="46" t="s">
        <v>17780</v>
      </c>
    </row>
    <row r="8743" spans="1:2">
      <c r="A8743" s="46" t="s">
        <v>17781</v>
      </c>
      <c r="B8743" s="46" t="s">
        <v>17782</v>
      </c>
    </row>
    <row r="8744" spans="1:2">
      <c r="A8744" s="46" t="s">
        <v>17783</v>
      </c>
      <c r="B8744" s="46" t="s">
        <v>17784</v>
      </c>
    </row>
    <row r="8745" spans="1:2">
      <c r="A8745" s="46" t="s">
        <v>17785</v>
      </c>
      <c r="B8745" s="46" t="s">
        <v>17786</v>
      </c>
    </row>
    <row r="8746" spans="1:2">
      <c r="A8746" s="46" t="s">
        <v>17787</v>
      </c>
      <c r="B8746" s="46" t="s">
        <v>17788</v>
      </c>
    </row>
    <row r="8747" spans="1:2">
      <c r="A8747" s="46" t="s">
        <v>17789</v>
      </c>
      <c r="B8747" s="46" t="s">
        <v>17790</v>
      </c>
    </row>
    <row r="8748" spans="1:2">
      <c r="A8748" s="46" t="s">
        <v>17791</v>
      </c>
      <c r="B8748" s="46" t="s">
        <v>17792</v>
      </c>
    </row>
    <row r="8749" spans="1:2">
      <c r="A8749" s="46" t="s">
        <v>17793</v>
      </c>
      <c r="B8749" s="46" t="s">
        <v>17794</v>
      </c>
    </row>
    <row r="8750" spans="1:2">
      <c r="A8750" s="46" t="s">
        <v>17795</v>
      </c>
      <c r="B8750" s="46" t="s">
        <v>17796</v>
      </c>
    </row>
    <row r="8751" spans="1:2">
      <c r="A8751" s="46" t="s">
        <v>17797</v>
      </c>
      <c r="B8751" s="46" t="s">
        <v>17798</v>
      </c>
    </row>
    <row r="8752" spans="1:2">
      <c r="A8752" s="46" t="s">
        <v>17799</v>
      </c>
      <c r="B8752" s="46" t="s">
        <v>17800</v>
      </c>
    </row>
    <row r="8753" spans="1:2">
      <c r="A8753" s="46" t="s">
        <v>17801</v>
      </c>
      <c r="B8753" s="46" t="s">
        <v>17802</v>
      </c>
    </row>
    <row r="8754" spans="1:2">
      <c r="A8754" s="46" t="s">
        <v>17803</v>
      </c>
      <c r="B8754" s="46" t="s">
        <v>17804</v>
      </c>
    </row>
    <row r="8755" spans="1:2">
      <c r="A8755" s="46" t="s">
        <v>17805</v>
      </c>
      <c r="B8755" s="46" t="s">
        <v>17806</v>
      </c>
    </row>
    <row r="8756" spans="1:2">
      <c r="A8756" s="46" t="s">
        <v>17807</v>
      </c>
      <c r="B8756" s="46" t="s">
        <v>17808</v>
      </c>
    </row>
    <row r="8757" spans="1:2">
      <c r="A8757" s="46" t="s">
        <v>17809</v>
      </c>
      <c r="B8757" s="46" t="s">
        <v>17810</v>
      </c>
    </row>
    <row r="8758" spans="1:2">
      <c r="A8758" s="46" t="s">
        <v>17811</v>
      </c>
      <c r="B8758" s="46" t="s">
        <v>17812</v>
      </c>
    </row>
    <row r="8759" spans="1:2">
      <c r="A8759" s="46" t="s">
        <v>17813</v>
      </c>
      <c r="B8759" s="46" t="s">
        <v>17814</v>
      </c>
    </row>
    <row r="8760" spans="1:2">
      <c r="A8760" s="46" t="s">
        <v>17815</v>
      </c>
      <c r="B8760" s="46" t="s">
        <v>17816</v>
      </c>
    </row>
    <row r="8761" spans="1:2">
      <c r="A8761" s="46" t="s">
        <v>17817</v>
      </c>
      <c r="B8761" s="46" t="s">
        <v>17818</v>
      </c>
    </row>
    <row r="8762" spans="1:2">
      <c r="A8762" s="46" t="s">
        <v>17819</v>
      </c>
      <c r="B8762" s="46" t="s">
        <v>17820</v>
      </c>
    </row>
    <row r="8763" spans="1:2">
      <c r="A8763" s="46" t="s">
        <v>17821</v>
      </c>
      <c r="B8763" s="46" t="s">
        <v>17822</v>
      </c>
    </row>
    <row r="8764" spans="1:2">
      <c r="A8764" s="46" t="s">
        <v>17823</v>
      </c>
      <c r="B8764" s="46" t="s">
        <v>17824</v>
      </c>
    </row>
    <row r="8765" spans="1:2">
      <c r="A8765" s="46" t="s">
        <v>17825</v>
      </c>
      <c r="B8765" s="46" t="s">
        <v>17826</v>
      </c>
    </row>
    <row r="8766" spans="1:2">
      <c r="A8766" s="46" t="s">
        <v>17827</v>
      </c>
      <c r="B8766" s="46" t="s">
        <v>17828</v>
      </c>
    </row>
    <row r="8767" spans="1:2">
      <c r="A8767" s="46" t="s">
        <v>17829</v>
      </c>
      <c r="B8767" s="46" t="s">
        <v>17830</v>
      </c>
    </row>
    <row r="8768" spans="1:2">
      <c r="A8768" s="46" t="s">
        <v>17831</v>
      </c>
      <c r="B8768" s="46" t="s">
        <v>17832</v>
      </c>
    </row>
    <row r="8769" spans="1:2">
      <c r="A8769" s="46" t="s">
        <v>17833</v>
      </c>
      <c r="B8769" s="46" t="s">
        <v>17834</v>
      </c>
    </row>
    <row r="8770" spans="1:2">
      <c r="A8770" s="46" t="s">
        <v>17835</v>
      </c>
      <c r="B8770" s="46" t="s">
        <v>17836</v>
      </c>
    </row>
    <row r="8771" spans="1:2">
      <c r="A8771" s="46" t="s">
        <v>17837</v>
      </c>
      <c r="B8771" s="46" t="s">
        <v>17838</v>
      </c>
    </row>
    <row r="8772" spans="1:2">
      <c r="A8772" s="46" t="s">
        <v>17839</v>
      </c>
      <c r="B8772" s="46" t="s">
        <v>17840</v>
      </c>
    </row>
    <row r="8773" spans="1:2">
      <c r="A8773" s="46" t="s">
        <v>17841</v>
      </c>
      <c r="B8773" s="46" t="s">
        <v>17842</v>
      </c>
    </row>
    <row r="8774" spans="1:2">
      <c r="A8774" s="46" t="s">
        <v>17843</v>
      </c>
      <c r="B8774" s="46" t="s">
        <v>17844</v>
      </c>
    </row>
    <row r="8775" spans="1:2">
      <c r="A8775" s="46" t="s">
        <v>17845</v>
      </c>
      <c r="B8775" s="46" t="s">
        <v>17846</v>
      </c>
    </row>
    <row r="8776" spans="1:2">
      <c r="A8776" s="46" t="s">
        <v>17847</v>
      </c>
      <c r="B8776" s="46" t="s">
        <v>17848</v>
      </c>
    </row>
    <row r="8777" spans="1:2">
      <c r="A8777" s="46" t="s">
        <v>17849</v>
      </c>
      <c r="B8777" s="46" t="s">
        <v>17850</v>
      </c>
    </row>
    <row r="8778" spans="1:2">
      <c r="A8778" s="46" t="s">
        <v>17851</v>
      </c>
      <c r="B8778" s="46" t="s">
        <v>17852</v>
      </c>
    </row>
    <row r="8779" spans="1:2">
      <c r="A8779" s="46" t="s">
        <v>17853</v>
      </c>
      <c r="B8779" s="46" t="s">
        <v>17854</v>
      </c>
    </row>
    <row r="8780" spans="1:2">
      <c r="A8780" s="46" t="s">
        <v>17855</v>
      </c>
      <c r="B8780" s="46" t="s">
        <v>17856</v>
      </c>
    </row>
    <row r="8781" spans="1:2">
      <c r="A8781" s="46" t="s">
        <v>17857</v>
      </c>
      <c r="B8781" s="46" t="s">
        <v>17858</v>
      </c>
    </row>
    <row r="8782" spans="1:2">
      <c r="A8782" s="46" t="s">
        <v>17859</v>
      </c>
      <c r="B8782" s="46" t="s">
        <v>17860</v>
      </c>
    </row>
    <row r="8783" spans="1:2">
      <c r="A8783" s="46" t="s">
        <v>17861</v>
      </c>
      <c r="B8783" s="46" t="s">
        <v>17862</v>
      </c>
    </row>
    <row r="8784" spans="1:2">
      <c r="A8784" s="46" t="s">
        <v>17863</v>
      </c>
      <c r="B8784" s="46" t="s">
        <v>17864</v>
      </c>
    </row>
    <row r="8785" spans="1:2">
      <c r="A8785" s="46" t="s">
        <v>17865</v>
      </c>
      <c r="B8785" s="46" t="s">
        <v>17866</v>
      </c>
    </row>
    <row r="8786" spans="1:2">
      <c r="A8786" s="46" t="s">
        <v>17867</v>
      </c>
      <c r="B8786" s="46" t="s">
        <v>17868</v>
      </c>
    </row>
    <row r="8787" spans="1:2">
      <c r="A8787" s="46" t="s">
        <v>17869</v>
      </c>
      <c r="B8787" s="46" t="s">
        <v>17870</v>
      </c>
    </row>
    <row r="8788" spans="1:2">
      <c r="A8788" s="46" t="s">
        <v>17871</v>
      </c>
      <c r="B8788" s="46" t="s">
        <v>17872</v>
      </c>
    </row>
    <row r="8789" spans="1:2">
      <c r="A8789" s="46" t="s">
        <v>17873</v>
      </c>
      <c r="B8789" s="46" t="s">
        <v>17874</v>
      </c>
    </row>
    <row r="8790" spans="1:2">
      <c r="A8790" s="46" t="s">
        <v>17875</v>
      </c>
      <c r="B8790" s="46" t="s">
        <v>17876</v>
      </c>
    </row>
    <row r="8791" spans="1:2">
      <c r="A8791" s="46" t="s">
        <v>17877</v>
      </c>
      <c r="B8791" s="46" t="s">
        <v>17878</v>
      </c>
    </row>
    <row r="8792" spans="1:2">
      <c r="A8792" s="46" t="s">
        <v>17879</v>
      </c>
      <c r="B8792" s="46" t="s">
        <v>17880</v>
      </c>
    </row>
    <row r="8793" spans="1:2">
      <c r="A8793" s="46" t="s">
        <v>17881</v>
      </c>
      <c r="B8793" s="46" t="s">
        <v>17882</v>
      </c>
    </row>
    <row r="8794" spans="1:2">
      <c r="A8794" s="46" t="s">
        <v>17883</v>
      </c>
      <c r="B8794" s="46" t="s">
        <v>17884</v>
      </c>
    </row>
    <row r="8795" spans="1:2">
      <c r="A8795" s="46" t="s">
        <v>17885</v>
      </c>
      <c r="B8795" s="46" t="s">
        <v>17886</v>
      </c>
    </row>
    <row r="8796" spans="1:2">
      <c r="A8796" s="46" t="s">
        <v>17887</v>
      </c>
      <c r="B8796" s="46" t="s">
        <v>17888</v>
      </c>
    </row>
    <row r="8797" spans="1:2">
      <c r="A8797" s="46" t="s">
        <v>17889</v>
      </c>
      <c r="B8797" s="46" t="s">
        <v>17890</v>
      </c>
    </row>
    <row r="8798" spans="1:2">
      <c r="A8798" s="46" t="s">
        <v>17891</v>
      </c>
      <c r="B8798" s="46" t="s">
        <v>17892</v>
      </c>
    </row>
    <row r="8799" spans="1:2">
      <c r="A8799" s="46" t="s">
        <v>17893</v>
      </c>
      <c r="B8799" s="46" t="s">
        <v>17894</v>
      </c>
    </row>
    <row r="8800" spans="1:2">
      <c r="A8800" s="46" t="s">
        <v>17895</v>
      </c>
      <c r="B8800" s="46" t="s">
        <v>17896</v>
      </c>
    </row>
    <row r="8801" spans="1:2">
      <c r="A8801" s="46" t="s">
        <v>17897</v>
      </c>
      <c r="B8801" s="46" t="s">
        <v>17898</v>
      </c>
    </row>
    <row r="8802" spans="1:2">
      <c r="A8802" s="46" t="s">
        <v>17899</v>
      </c>
      <c r="B8802" s="46" t="s">
        <v>17900</v>
      </c>
    </row>
    <row r="8803" spans="1:2">
      <c r="A8803" s="46" t="s">
        <v>17901</v>
      </c>
      <c r="B8803" s="46" t="s">
        <v>17902</v>
      </c>
    </row>
    <row r="8804" spans="1:2">
      <c r="A8804" s="46" t="s">
        <v>17903</v>
      </c>
      <c r="B8804" s="46" t="s">
        <v>17904</v>
      </c>
    </row>
    <row r="8805" spans="1:2">
      <c r="A8805" s="46" t="s">
        <v>17905</v>
      </c>
      <c r="B8805" s="46" t="s">
        <v>17906</v>
      </c>
    </row>
    <row r="8806" spans="1:2">
      <c r="A8806" s="46" t="s">
        <v>17907</v>
      </c>
      <c r="B8806" s="46" t="s">
        <v>17908</v>
      </c>
    </row>
    <row r="8807" spans="1:2">
      <c r="A8807" s="46" t="s">
        <v>17909</v>
      </c>
      <c r="B8807" s="46" t="s">
        <v>17910</v>
      </c>
    </row>
    <row r="8808" spans="1:2">
      <c r="A8808" s="46" t="s">
        <v>17911</v>
      </c>
      <c r="B8808" s="46" t="s">
        <v>17912</v>
      </c>
    </row>
    <row r="8809" spans="1:2">
      <c r="A8809" s="46" t="s">
        <v>17913</v>
      </c>
      <c r="B8809" s="46" t="s">
        <v>17914</v>
      </c>
    </row>
    <row r="8810" spans="1:2">
      <c r="A8810" s="46" t="s">
        <v>17915</v>
      </c>
      <c r="B8810" s="46" t="s">
        <v>17916</v>
      </c>
    </row>
    <row r="8811" spans="1:2">
      <c r="A8811" s="46" t="s">
        <v>17917</v>
      </c>
      <c r="B8811" s="46" t="s">
        <v>17918</v>
      </c>
    </row>
    <row r="8812" spans="1:2">
      <c r="A8812" s="46" t="s">
        <v>17919</v>
      </c>
      <c r="B8812" s="46" t="s">
        <v>17920</v>
      </c>
    </row>
    <row r="8813" spans="1:2">
      <c r="A8813" s="46" t="s">
        <v>17921</v>
      </c>
      <c r="B8813" s="46" t="s">
        <v>17922</v>
      </c>
    </row>
    <row r="8814" spans="1:2">
      <c r="A8814" s="46" t="s">
        <v>17923</v>
      </c>
      <c r="B8814" s="46" t="s">
        <v>17924</v>
      </c>
    </row>
    <row r="8815" spans="1:2">
      <c r="A8815" s="46" t="s">
        <v>17925</v>
      </c>
      <c r="B8815" s="46" t="s">
        <v>17926</v>
      </c>
    </row>
    <row r="8816" spans="1:2">
      <c r="A8816" s="46" t="s">
        <v>17927</v>
      </c>
      <c r="B8816" s="46" t="s">
        <v>17928</v>
      </c>
    </row>
    <row r="8817" spans="1:2">
      <c r="A8817" s="46" t="s">
        <v>17929</v>
      </c>
      <c r="B8817" s="46" t="s">
        <v>17930</v>
      </c>
    </row>
    <row r="8818" spans="1:2">
      <c r="A8818" s="46" t="s">
        <v>17931</v>
      </c>
      <c r="B8818" s="46" t="s">
        <v>17932</v>
      </c>
    </row>
    <row r="8819" spans="1:2">
      <c r="A8819" s="46" t="s">
        <v>17933</v>
      </c>
      <c r="B8819" s="46" t="s">
        <v>17934</v>
      </c>
    </row>
    <row r="8820" spans="1:2">
      <c r="A8820" s="46" t="s">
        <v>17935</v>
      </c>
      <c r="B8820" s="46" t="s">
        <v>17936</v>
      </c>
    </row>
    <row r="8821" spans="1:2">
      <c r="A8821" s="46" t="s">
        <v>17937</v>
      </c>
      <c r="B8821" s="46" t="s">
        <v>17938</v>
      </c>
    </row>
    <row r="8822" spans="1:2">
      <c r="A8822" s="46" t="s">
        <v>17939</v>
      </c>
      <c r="B8822" s="46" t="s">
        <v>17940</v>
      </c>
    </row>
    <row r="8823" spans="1:2">
      <c r="A8823" s="46" t="s">
        <v>17941</v>
      </c>
      <c r="B8823" s="46" t="s">
        <v>17942</v>
      </c>
    </row>
    <row r="8824" spans="1:2">
      <c r="A8824" s="46" t="s">
        <v>17943</v>
      </c>
      <c r="B8824" s="46" t="s">
        <v>17944</v>
      </c>
    </row>
    <row r="8825" spans="1:2">
      <c r="A8825" s="46" t="s">
        <v>17945</v>
      </c>
      <c r="B8825" s="46" t="s">
        <v>17946</v>
      </c>
    </row>
    <row r="8826" spans="1:2">
      <c r="A8826" s="46" t="s">
        <v>17947</v>
      </c>
      <c r="B8826" s="46" t="s">
        <v>17948</v>
      </c>
    </row>
    <row r="8827" spans="1:2">
      <c r="A8827" s="46" t="s">
        <v>17949</v>
      </c>
      <c r="B8827" s="46" t="s">
        <v>17950</v>
      </c>
    </row>
    <row r="8828" spans="1:2">
      <c r="A8828" s="46" t="s">
        <v>17951</v>
      </c>
      <c r="B8828" s="46" t="s">
        <v>17952</v>
      </c>
    </row>
    <row r="8829" spans="1:2">
      <c r="A8829" s="46" t="s">
        <v>17953</v>
      </c>
      <c r="B8829" s="46" t="s">
        <v>17954</v>
      </c>
    </row>
    <row r="8830" spans="1:2">
      <c r="A8830" s="46" t="s">
        <v>17955</v>
      </c>
      <c r="B8830" s="46" t="s">
        <v>17956</v>
      </c>
    </row>
    <row r="8831" spans="1:2">
      <c r="A8831" s="46" t="s">
        <v>17957</v>
      </c>
      <c r="B8831" s="46" t="s">
        <v>17958</v>
      </c>
    </row>
    <row r="8832" spans="1:2">
      <c r="A8832" s="46" t="s">
        <v>17959</v>
      </c>
      <c r="B8832" s="46" t="s">
        <v>17960</v>
      </c>
    </row>
    <row r="8833" spans="1:2">
      <c r="A8833" s="46" t="s">
        <v>17961</v>
      </c>
      <c r="B8833" s="46" t="s">
        <v>17962</v>
      </c>
    </row>
    <row r="8834" spans="1:2">
      <c r="A8834" s="46" t="s">
        <v>17963</v>
      </c>
      <c r="B8834" s="46" t="s">
        <v>17964</v>
      </c>
    </row>
    <row r="8835" spans="1:2">
      <c r="A8835" s="46" t="s">
        <v>17965</v>
      </c>
      <c r="B8835" s="46" t="s">
        <v>17966</v>
      </c>
    </row>
    <row r="8836" spans="1:2">
      <c r="A8836" s="46" t="s">
        <v>17967</v>
      </c>
      <c r="B8836" s="46" t="s">
        <v>17968</v>
      </c>
    </row>
    <row r="8837" spans="1:2">
      <c r="A8837" s="46" t="s">
        <v>17969</v>
      </c>
      <c r="B8837" s="46" t="s">
        <v>17970</v>
      </c>
    </row>
    <row r="8838" spans="1:2">
      <c r="A8838" s="46" t="s">
        <v>17971</v>
      </c>
      <c r="B8838" s="46" t="s">
        <v>17972</v>
      </c>
    </row>
    <row r="8839" spans="1:2">
      <c r="A8839" s="46" t="s">
        <v>17973</v>
      </c>
      <c r="B8839" s="46" t="s">
        <v>17974</v>
      </c>
    </row>
    <row r="8840" spans="1:2">
      <c r="A8840" s="46" t="s">
        <v>17975</v>
      </c>
      <c r="B8840" s="46" t="s">
        <v>17976</v>
      </c>
    </row>
    <row r="8841" spans="1:2">
      <c r="A8841" s="46" t="s">
        <v>17977</v>
      </c>
      <c r="B8841" s="46" t="s">
        <v>17978</v>
      </c>
    </row>
    <row r="8842" spans="1:2">
      <c r="A8842" s="46" t="s">
        <v>17979</v>
      </c>
      <c r="B8842" s="46" t="s">
        <v>17980</v>
      </c>
    </row>
    <row r="8843" spans="1:2">
      <c r="A8843" s="46" t="s">
        <v>17981</v>
      </c>
      <c r="B8843" s="46" t="s">
        <v>17982</v>
      </c>
    </row>
    <row r="8844" spans="1:2">
      <c r="A8844" s="46" t="s">
        <v>17983</v>
      </c>
      <c r="B8844" s="46" t="s">
        <v>17984</v>
      </c>
    </row>
    <row r="8845" spans="1:2">
      <c r="A8845" s="46" t="s">
        <v>17985</v>
      </c>
      <c r="B8845" s="46" t="s">
        <v>17986</v>
      </c>
    </row>
    <row r="8846" spans="1:2">
      <c r="A8846" s="46" t="s">
        <v>17987</v>
      </c>
      <c r="B8846" s="46" t="s">
        <v>17988</v>
      </c>
    </row>
    <row r="8847" spans="1:2">
      <c r="A8847" s="46" t="s">
        <v>17989</v>
      </c>
      <c r="B8847" s="46" t="s">
        <v>17990</v>
      </c>
    </row>
    <row r="8848" spans="1:2">
      <c r="A8848" s="46" t="s">
        <v>17991</v>
      </c>
      <c r="B8848" s="46" t="s">
        <v>17992</v>
      </c>
    </row>
    <row r="8849" spans="1:2">
      <c r="A8849" s="46" t="s">
        <v>17993</v>
      </c>
      <c r="B8849" s="46" t="s">
        <v>17994</v>
      </c>
    </row>
    <row r="8850" spans="1:2">
      <c r="A8850" s="46" t="s">
        <v>17995</v>
      </c>
      <c r="B8850" s="46" t="s">
        <v>17996</v>
      </c>
    </row>
    <row r="8851" spans="1:2">
      <c r="A8851" s="46" t="s">
        <v>17997</v>
      </c>
      <c r="B8851" s="46" t="s">
        <v>17998</v>
      </c>
    </row>
    <row r="8852" spans="1:2">
      <c r="A8852" s="46" t="s">
        <v>17999</v>
      </c>
      <c r="B8852" s="46" t="s">
        <v>18000</v>
      </c>
    </row>
    <row r="8853" spans="1:2">
      <c r="A8853" s="46" t="s">
        <v>18001</v>
      </c>
      <c r="B8853" s="46" t="s">
        <v>18002</v>
      </c>
    </row>
    <row r="8854" spans="1:2">
      <c r="A8854" s="46" t="s">
        <v>18003</v>
      </c>
      <c r="B8854" s="46" t="s">
        <v>18004</v>
      </c>
    </row>
    <row r="8855" spans="1:2">
      <c r="A8855" s="46" t="s">
        <v>18005</v>
      </c>
      <c r="B8855" s="46" t="s">
        <v>18006</v>
      </c>
    </row>
    <row r="8856" spans="1:2">
      <c r="A8856" s="46" t="s">
        <v>18007</v>
      </c>
      <c r="B8856" s="46" t="s">
        <v>18008</v>
      </c>
    </row>
    <row r="8857" spans="1:2">
      <c r="A8857" s="46" t="s">
        <v>18009</v>
      </c>
      <c r="B8857" s="46" t="s">
        <v>18010</v>
      </c>
    </row>
    <row r="8858" spans="1:2">
      <c r="A8858" s="46" t="s">
        <v>18011</v>
      </c>
      <c r="B8858" s="46" t="s">
        <v>18012</v>
      </c>
    </row>
    <row r="8859" spans="1:2">
      <c r="A8859" s="46" t="s">
        <v>18013</v>
      </c>
      <c r="B8859" s="46" t="s">
        <v>18014</v>
      </c>
    </row>
    <row r="8860" spans="1:2">
      <c r="A8860" s="46" t="s">
        <v>18015</v>
      </c>
      <c r="B8860" s="46" t="s">
        <v>18016</v>
      </c>
    </row>
    <row r="8861" spans="1:2">
      <c r="A8861" s="46" t="s">
        <v>18017</v>
      </c>
      <c r="B8861" s="46" t="s">
        <v>18018</v>
      </c>
    </row>
    <row r="8862" spans="1:2">
      <c r="A8862" s="46" t="s">
        <v>18019</v>
      </c>
      <c r="B8862" s="46" t="s">
        <v>18020</v>
      </c>
    </row>
    <row r="8863" spans="1:2">
      <c r="A8863" s="46" t="s">
        <v>18021</v>
      </c>
      <c r="B8863" s="46" t="s">
        <v>18022</v>
      </c>
    </row>
    <row r="8864" spans="1:2">
      <c r="A8864" s="46" t="s">
        <v>18023</v>
      </c>
      <c r="B8864" s="46" t="s">
        <v>18024</v>
      </c>
    </row>
    <row r="8865" spans="1:2">
      <c r="A8865" s="46" t="s">
        <v>18025</v>
      </c>
      <c r="B8865" s="46" t="s">
        <v>18026</v>
      </c>
    </row>
    <row r="8866" spans="1:2">
      <c r="A8866" s="46" t="s">
        <v>18027</v>
      </c>
      <c r="B8866" s="46" t="s">
        <v>18028</v>
      </c>
    </row>
    <row r="8867" spans="1:2">
      <c r="A8867" s="46" t="s">
        <v>18029</v>
      </c>
      <c r="B8867" s="46" t="s">
        <v>18030</v>
      </c>
    </row>
    <row r="8868" spans="1:2">
      <c r="A8868" s="46" t="s">
        <v>18031</v>
      </c>
      <c r="B8868" s="46" t="s">
        <v>18032</v>
      </c>
    </row>
    <row r="8869" spans="1:2">
      <c r="A8869" s="46" t="s">
        <v>18033</v>
      </c>
      <c r="B8869" s="46" t="s">
        <v>18034</v>
      </c>
    </row>
    <row r="8870" spans="1:2">
      <c r="A8870" s="46" t="s">
        <v>18035</v>
      </c>
      <c r="B8870" s="46" t="s">
        <v>18036</v>
      </c>
    </row>
    <row r="8871" spans="1:2">
      <c r="A8871" s="46" t="s">
        <v>18037</v>
      </c>
      <c r="B8871" s="46" t="s">
        <v>18038</v>
      </c>
    </row>
    <row r="8872" spans="1:2">
      <c r="A8872" s="46" t="s">
        <v>18039</v>
      </c>
      <c r="B8872" s="46" t="s">
        <v>18040</v>
      </c>
    </row>
    <row r="8873" spans="1:2">
      <c r="A8873" s="46" t="s">
        <v>18041</v>
      </c>
      <c r="B8873" s="46" t="s">
        <v>18042</v>
      </c>
    </row>
    <row r="8874" spans="1:2">
      <c r="A8874" s="46" t="s">
        <v>18043</v>
      </c>
      <c r="B8874" s="46" t="s">
        <v>18044</v>
      </c>
    </row>
    <row r="8875" spans="1:2">
      <c r="A8875" s="46" t="s">
        <v>18045</v>
      </c>
      <c r="B8875" s="46" t="s">
        <v>18046</v>
      </c>
    </row>
    <row r="8876" spans="1:2">
      <c r="A8876" s="46" t="s">
        <v>18047</v>
      </c>
      <c r="B8876" s="46" t="s">
        <v>18048</v>
      </c>
    </row>
    <row r="8877" spans="1:2">
      <c r="A8877" s="46" t="s">
        <v>18049</v>
      </c>
      <c r="B8877" s="46" t="s">
        <v>18050</v>
      </c>
    </row>
    <row r="8878" spans="1:2">
      <c r="A8878" s="46" t="s">
        <v>18051</v>
      </c>
      <c r="B8878" s="46" t="s">
        <v>18052</v>
      </c>
    </row>
    <row r="8879" spans="1:2">
      <c r="A8879" s="46" t="s">
        <v>18053</v>
      </c>
      <c r="B8879" s="46" t="s">
        <v>18054</v>
      </c>
    </row>
    <row r="8880" spans="1:2">
      <c r="A8880" s="46" t="s">
        <v>18055</v>
      </c>
      <c r="B8880" s="46" t="s">
        <v>18056</v>
      </c>
    </row>
    <row r="8881" spans="1:2">
      <c r="A8881" s="46" t="s">
        <v>18057</v>
      </c>
      <c r="B8881" s="46" t="s">
        <v>18058</v>
      </c>
    </row>
    <row r="8882" spans="1:2">
      <c r="A8882" s="46" t="s">
        <v>18059</v>
      </c>
      <c r="B8882" s="46" t="s">
        <v>18060</v>
      </c>
    </row>
    <row r="8883" spans="1:2">
      <c r="A8883" s="46" t="s">
        <v>18061</v>
      </c>
      <c r="B8883" s="46" t="s">
        <v>18062</v>
      </c>
    </row>
    <row r="8884" spans="1:2">
      <c r="A8884" s="46" t="s">
        <v>18063</v>
      </c>
      <c r="B8884" s="46" t="s">
        <v>18064</v>
      </c>
    </row>
    <row r="8885" spans="1:2">
      <c r="A8885" s="46" t="s">
        <v>18065</v>
      </c>
      <c r="B8885" s="46" t="s">
        <v>18066</v>
      </c>
    </row>
    <row r="8886" spans="1:2">
      <c r="A8886" s="46" t="s">
        <v>18067</v>
      </c>
      <c r="B8886" s="46" t="s">
        <v>18068</v>
      </c>
    </row>
    <row r="8887" spans="1:2">
      <c r="A8887" s="46" t="s">
        <v>18069</v>
      </c>
      <c r="B8887" s="46" t="s">
        <v>18070</v>
      </c>
    </row>
    <row r="8888" spans="1:2">
      <c r="A8888" s="46" t="s">
        <v>18071</v>
      </c>
      <c r="B8888" s="46" t="s">
        <v>18072</v>
      </c>
    </row>
    <row r="8889" spans="1:2">
      <c r="A8889" s="46" t="s">
        <v>18073</v>
      </c>
      <c r="B8889" s="46" t="s">
        <v>18074</v>
      </c>
    </row>
    <row r="8890" spans="1:2">
      <c r="A8890" s="46" t="s">
        <v>18075</v>
      </c>
      <c r="B8890" s="46" t="s">
        <v>18076</v>
      </c>
    </row>
    <row r="8891" spans="1:2">
      <c r="A8891" s="46" t="s">
        <v>18077</v>
      </c>
      <c r="B8891" s="46" t="s">
        <v>18078</v>
      </c>
    </row>
    <row r="8892" spans="1:2">
      <c r="A8892" s="46" t="s">
        <v>18079</v>
      </c>
      <c r="B8892" s="46" t="s">
        <v>18080</v>
      </c>
    </row>
    <row r="8893" spans="1:2">
      <c r="A8893" s="46" t="s">
        <v>18081</v>
      </c>
      <c r="B8893" s="46" t="s">
        <v>18082</v>
      </c>
    </row>
    <row r="8894" spans="1:2">
      <c r="A8894" s="46" t="s">
        <v>18083</v>
      </c>
      <c r="B8894" s="46" t="s">
        <v>18084</v>
      </c>
    </row>
    <row r="8895" spans="1:2">
      <c r="A8895" s="46" t="s">
        <v>18085</v>
      </c>
      <c r="B8895" s="46" t="s">
        <v>18086</v>
      </c>
    </row>
    <row r="8896" spans="1:2">
      <c r="A8896" s="46" t="s">
        <v>18087</v>
      </c>
      <c r="B8896" s="46" t="s">
        <v>18088</v>
      </c>
    </row>
    <row r="8897" spans="1:2">
      <c r="A8897" s="46" t="s">
        <v>18089</v>
      </c>
      <c r="B8897" s="46" t="s">
        <v>18090</v>
      </c>
    </row>
    <row r="8898" spans="1:2">
      <c r="A8898" s="46" t="s">
        <v>18091</v>
      </c>
      <c r="B8898" s="46" t="s">
        <v>18092</v>
      </c>
    </row>
    <row r="8899" spans="1:2">
      <c r="A8899" s="46" t="s">
        <v>18093</v>
      </c>
      <c r="B8899" s="46" t="s">
        <v>18094</v>
      </c>
    </row>
    <row r="8900" spans="1:2">
      <c r="A8900" s="46" t="s">
        <v>18095</v>
      </c>
      <c r="B8900" s="46" t="s">
        <v>18096</v>
      </c>
    </row>
    <row r="8901" spans="1:2">
      <c r="A8901" s="46" t="s">
        <v>18097</v>
      </c>
      <c r="B8901" s="46" t="s">
        <v>18098</v>
      </c>
    </row>
    <row r="8902" spans="1:2">
      <c r="A8902" s="46" t="s">
        <v>18099</v>
      </c>
      <c r="B8902" s="46" t="s">
        <v>18100</v>
      </c>
    </row>
    <row r="8903" spans="1:2">
      <c r="A8903" s="46" t="s">
        <v>18101</v>
      </c>
      <c r="B8903" s="46" t="s">
        <v>18102</v>
      </c>
    </row>
    <row r="8904" spans="1:2">
      <c r="A8904" s="46" t="s">
        <v>18103</v>
      </c>
      <c r="B8904" s="46" t="s">
        <v>18104</v>
      </c>
    </row>
    <row r="8905" spans="1:2">
      <c r="A8905" s="46" t="s">
        <v>18105</v>
      </c>
      <c r="B8905" s="46" t="s">
        <v>18106</v>
      </c>
    </row>
    <row r="8906" spans="1:2">
      <c r="A8906" s="46" t="s">
        <v>18107</v>
      </c>
      <c r="B8906" s="46" t="s">
        <v>18108</v>
      </c>
    </row>
    <row r="8907" spans="1:2">
      <c r="A8907" s="46" t="s">
        <v>18109</v>
      </c>
      <c r="B8907" s="46" t="s">
        <v>18110</v>
      </c>
    </row>
    <row r="8908" spans="1:2">
      <c r="A8908" s="46" t="s">
        <v>18111</v>
      </c>
      <c r="B8908" s="46" t="s">
        <v>18112</v>
      </c>
    </row>
    <row r="8909" spans="1:2">
      <c r="A8909" s="46" t="s">
        <v>18113</v>
      </c>
      <c r="B8909" s="46" t="s">
        <v>18114</v>
      </c>
    </row>
    <row r="8910" spans="1:2">
      <c r="A8910" s="46" t="s">
        <v>18115</v>
      </c>
      <c r="B8910" s="46" t="s">
        <v>18116</v>
      </c>
    </row>
    <row r="8911" spans="1:2">
      <c r="A8911" s="46" t="s">
        <v>18117</v>
      </c>
      <c r="B8911" s="46" t="s">
        <v>18118</v>
      </c>
    </row>
    <row r="8912" spans="1:2">
      <c r="A8912" s="46" t="s">
        <v>18119</v>
      </c>
      <c r="B8912" s="46" t="s">
        <v>18120</v>
      </c>
    </row>
    <row r="8913" spans="1:2">
      <c r="A8913" s="46" t="s">
        <v>18121</v>
      </c>
      <c r="B8913" s="46" t="s">
        <v>18122</v>
      </c>
    </row>
    <row r="8914" spans="1:2">
      <c r="A8914" s="46" t="s">
        <v>18123</v>
      </c>
      <c r="B8914" s="46" t="s">
        <v>18124</v>
      </c>
    </row>
    <row r="8915" spans="1:2">
      <c r="A8915" s="46" t="s">
        <v>18125</v>
      </c>
      <c r="B8915" s="46" t="s">
        <v>18126</v>
      </c>
    </row>
    <row r="8916" spans="1:2">
      <c r="A8916" s="46" t="s">
        <v>18127</v>
      </c>
      <c r="B8916" s="46" t="s">
        <v>18128</v>
      </c>
    </row>
    <row r="8917" spans="1:2">
      <c r="A8917" s="46" t="s">
        <v>18129</v>
      </c>
      <c r="B8917" s="46" t="s">
        <v>18130</v>
      </c>
    </row>
    <row r="8918" spans="1:2">
      <c r="A8918" s="46" t="s">
        <v>18131</v>
      </c>
      <c r="B8918" s="46" t="s">
        <v>18132</v>
      </c>
    </row>
    <row r="8919" spans="1:2">
      <c r="A8919" s="46" t="s">
        <v>18133</v>
      </c>
      <c r="B8919" s="46" t="s">
        <v>18134</v>
      </c>
    </row>
    <row r="8920" spans="1:2">
      <c r="A8920" s="46" t="s">
        <v>18135</v>
      </c>
      <c r="B8920" s="46" t="s">
        <v>18136</v>
      </c>
    </row>
    <row r="8921" spans="1:2">
      <c r="A8921" s="46" t="s">
        <v>18137</v>
      </c>
      <c r="B8921" s="46" t="s">
        <v>18138</v>
      </c>
    </row>
    <row r="8922" spans="1:2">
      <c r="A8922" s="46" t="s">
        <v>18139</v>
      </c>
      <c r="B8922" s="46" t="s">
        <v>18140</v>
      </c>
    </row>
    <row r="8923" spans="1:2">
      <c r="A8923" s="46" t="s">
        <v>18141</v>
      </c>
      <c r="B8923" s="46" t="s">
        <v>18142</v>
      </c>
    </row>
    <row r="8924" spans="1:2">
      <c r="A8924" s="46" t="s">
        <v>18143</v>
      </c>
      <c r="B8924" s="46" t="s">
        <v>18144</v>
      </c>
    </row>
    <row r="8925" spans="1:2">
      <c r="A8925" s="46" t="s">
        <v>18145</v>
      </c>
      <c r="B8925" s="46" t="s">
        <v>18146</v>
      </c>
    </row>
    <row r="8926" spans="1:2">
      <c r="A8926" s="46" t="s">
        <v>18147</v>
      </c>
      <c r="B8926" s="46" t="s">
        <v>18148</v>
      </c>
    </row>
    <row r="8927" spans="1:2">
      <c r="A8927" s="46" t="s">
        <v>18149</v>
      </c>
      <c r="B8927" s="46" t="s">
        <v>18150</v>
      </c>
    </row>
    <row r="8928" spans="1:2">
      <c r="A8928" s="46" t="s">
        <v>18151</v>
      </c>
      <c r="B8928" s="46" t="s">
        <v>18152</v>
      </c>
    </row>
    <row r="8929" spans="1:2">
      <c r="A8929" s="46" t="s">
        <v>18153</v>
      </c>
      <c r="B8929" s="46" t="s">
        <v>18154</v>
      </c>
    </row>
    <row r="8930" spans="1:2">
      <c r="A8930" s="46" t="s">
        <v>18155</v>
      </c>
      <c r="B8930" s="46" t="s">
        <v>18156</v>
      </c>
    </row>
    <row r="8931" spans="1:2">
      <c r="A8931" s="46" t="s">
        <v>18157</v>
      </c>
      <c r="B8931" s="46" t="s">
        <v>18158</v>
      </c>
    </row>
    <row r="8932" spans="1:2">
      <c r="A8932" s="46" t="s">
        <v>18159</v>
      </c>
      <c r="B8932" s="46" t="s">
        <v>18160</v>
      </c>
    </row>
    <row r="8933" spans="1:2">
      <c r="A8933" s="46" t="s">
        <v>18161</v>
      </c>
      <c r="B8933" s="46" t="s">
        <v>18162</v>
      </c>
    </row>
    <row r="8934" spans="1:2">
      <c r="A8934" s="46" t="s">
        <v>18163</v>
      </c>
      <c r="B8934" s="46" t="s">
        <v>18164</v>
      </c>
    </row>
    <row r="8935" spans="1:2">
      <c r="A8935" s="46" t="s">
        <v>18165</v>
      </c>
      <c r="B8935" s="46" t="s">
        <v>18166</v>
      </c>
    </row>
    <row r="8936" spans="1:2">
      <c r="A8936" s="46" t="s">
        <v>18167</v>
      </c>
      <c r="B8936" s="46" t="s">
        <v>18168</v>
      </c>
    </row>
    <row r="8937" spans="1:2">
      <c r="A8937" s="46" t="s">
        <v>18169</v>
      </c>
      <c r="B8937" s="46" t="s">
        <v>18170</v>
      </c>
    </row>
    <row r="8938" spans="1:2">
      <c r="A8938" s="46" t="s">
        <v>18171</v>
      </c>
      <c r="B8938" s="46" t="s">
        <v>18172</v>
      </c>
    </row>
    <row r="8939" spans="1:2">
      <c r="A8939" s="46" t="s">
        <v>18173</v>
      </c>
      <c r="B8939" s="46" t="s">
        <v>18174</v>
      </c>
    </row>
    <row r="8940" spans="1:2">
      <c r="A8940" s="46" t="s">
        <v>18175</v>
      </c>
      <c r="B8940" s="46" t="s">
        <v>18176</v>
      </c>
    </row>
    <row r="8941" spans="1:2">
      <c r="A8941" s="46" t="s">
        <v>18177</v>
      </c>
      <c r="B8941" s="46" t="s">
        <v>18178</v>
      </c>
    </row>
    <row r="8942" spans="1:2">
      <c r="A8942" s="46" t="s">
        <v>18179</v>
      </c>
      <c r="B8942" s="46" t="s">
        <v>18180</v>
      </c>
    </row>
    <row r="8943" spans="1:2">
      <c r="A8943" s="46" t="s">
        <v>18181</v>
      </c>
      <c r="B8943" s="46" t="s">
        <v>18182</v>
      </c>
    </row>
    <row r="8944" spans="1:2">
      <c r="A8944" s="46" t="s">
        <v>18183</v>
      </c>
      <c r="B8944" s="46" t="s">
        <v>18184</v>
      </c>
    </row>
    <row r="8945" spans="1:2">
      <c r="A8945" s="46" t="s">
        <v>18185</v>
      </c>
      <c r="B8945" s="46" t="s">
        <v>18186</v>
      </c>
    </row>
    <row r="8946" spans="1:2">
      <c r="A8946" s="46" t="s">
        <v>18187</v>
      </c>
      <c r="B8946" s="46" t="s">
        <v>18188</v>
      </c>
    </row>
    <row r="8947" spans="1:2">
      <c r="A8947" s="46" t="s">
        <v>18189</v>
      </c>
      <c r="B8947" s="46" t="s">
        <v>18190</v>
      </c>
    </row>
    <row r="8948" spans="1:2">
      <c r="A8948" s="46" t="s">
        <v>18191</v>
      </c>
      <c r="B8948" s="46" t="s">
        <v>18192</v>
      </c>
    </row>
    <row r="8949" spans="1:2">
      <c r="A8949" s="46" t="s">
        <v>18193</v>
      </c>
      <c r="B8949" s="46" t="s">
        <v>18194</v>
      </c>
    </row>
    <row r="8950" spans="1:2">
      <c r="A8950" s="46" t="s">
        <v>18195</v>
      </c>
      <c r="B8950" s="46" t="s">
        <v>18196</v>
      </c>
    </row>
    <row r="8951" spans="1:2">
      <c r="A8951" s="46" t="s">
        <v>18197</v>
      </c>
      <c r="B8951" s="46" t="s">
        <v>18198</v>
      </c>
    </row>
    <row r="8952" spans="1:2">
      <c r="A8952" s="46" t="s">
        <v>18199</v>
      </c>
      <c r="B8952" s="46" t="s">
        <v>18200</v>
      </c>
    </row>
    <row r="8953" spans="1:2">
      <c r="A8953" s="46" t="s">
        <v>18201</v>
      </c>
      <c r="B8953" s="46" t="s">
        <v>18202</v>
      </c>
    </row>
    <row r="8954" spans="1:2">
      <c r="A8954" s="46" t="s">
        <v>18203</v>
      </c>
      <c r="B8954" s="46" t="s">
        <v>18204</v>
      </c>
    </row>
    <row r="8955" spans="1:2">
      <c r="A8955" s="46" t="s">
        <v>18205</v>
      </c>
      <c r="B8955" s="46" t="s">
        <v>18206</v>
      </c>
    </row>
    <row r="8956" spans="1:2">
      <c r="A8956" s="46" t="s">
        <v>18207</v>
      </c>
      <c r="B8956" s="46" t="s">
        <v>18208</v>
      </c>
    </row>
    <row r="8957" spans="1:2">
      <c r="A8957" s="46" t="s">
        <v>18209</v>
      </c>
      <c r="B8957" s="46" t="s">
        <v>18210</v>
      </c>
    </row>
    <row r="8958" spans="1:2">
      <c r="A8958" s="46" t="s">
        <v>18211</v>
      </c>
      <c r="B8958" s="46" t="s">
        <v>18212</v>
      </c>
    </row>
    <row r="8959" spans="1:2">
      <c r="A8959" s="46" t="s">
        <v>18213</v>
      </c>
      <c r="B8959" s="46" t="s">
        <v>18214</v>
      </c>
    </row>
    <row r="8960" spans="1:2">
      <c r="A8960" s="46" t="s">
        <v>18215</v>
      </c>
      <c r="B8960" s="46" t="s">
        <v>18216</v>
      </c>
    </row>
    <row r="8961" spans="1:2">
      <c r="A8961" s="46" t="s">
        <v>18217</v>
      </c>
      <c r="B8961" s="46" t="s">
        <v>18218</v>
      </c>
    </row>
    <row r="8962" spans="1:2">
      <c r="A8962" s="46" t="s">
        <v>18219</v>
      </c>
      <c r="B8962" s="46" t="s">
        <v>18220</v>
      </c>
    </row>
    <row r="8963" spans="1:2">
      <c r="A8963" s="46" t="s">
        <v>18221</v>
      </c>
      <c r="B8963" s="46" t="s">
        <v>18222</v>
      </c>
    </row>
    <row r="8964" spans="1:2">
      <c r="A8964" s="46" t="s">
        <v>18223</v>
      </c>
      <c r="B8964" s="46" t="s">
        <v>18224</v>
      </c>
    </row>
    <row r="8965" spans="1:2">
      <c r="A8965" s="46" t="s">
        <v>18225</v>
      </c>
      <c r="B8965" s="46" t="s">
        <v>18226</v>
      </c>
    </row>
    <row r="8966" spans="1:2">
      <c r="A8966" s="46" t="s">
        <v>18227</v>
      </c>
      <c r="B8966" s="46" t="s">
        <v>18228</v>
      </c>
    </row>
    <row r="8967" spans="1:2">
      <c r="A8967" s="46" t="s">
        <v>18229</v>
      </c>
      <c r="B8967" s="46" t="s">
        <v>18230</v>
      </c>
    </row>
    <row r="8968" spans="1:2">
      <c r="A8968" s="46" t="s">
        <v>18231</v>
      </c>
      <c r="B8968" s="46" t="s">
        <v>18232</v>
      </c>
    </row>
    <row r="8969" spans="1:2">
      <c r="A8969" s="46" t="s">
        <v>18233</v>
      </c>
      <c r="B8969" s="46" t="s">
        <v>18234</v>
      </c>
    </row>
    <row r="8970" spans="1:2">
      <c r="A8970" s="46" t="s">
        <v>18235</v>
      </c>
      <c r="B8970" s="46" t="s">
        <v>18236</v>
      </c>
    </row>
    <row r="8971" spans="1:2">
      <c r="A8971" s="46" t="s">
        <v>18237</v>
      </c>
      <c r="B8971" s="46" t="s">
        <v>18238</v>
      </c>
    </row>
    <row r="8972" spans="1:2">
      <c r="A8972" s="46" t="s">
        <v>18239</v>
      </c>
      <c r="B8972" s="46" t="s">
        <v>18240</v>
      </c>
    </row>
    <row r="8973" spans="1:2">
      <c r="A8973" s="46" t="s">
        <v>18241</v>
      </c>
      <c r="B8973" s="46" t="s">
        <v>18242</v>
      </c>
    </row>
    <row r="8974" spans="1:2">
      <c r="A8974" s="46" t="s">
        <v>18243</v>
      </c>
      <c r="B8974" s="46" t="s">
        <v>18244</v>
      </c>
    </row>
    <row r="8975" spans="1:2">
      <c r="A8975" s="46" t="s">
        <v>18245</v>
      </c>
      <c r="B8975" s="46" t="s">
        <v>18246</v>
      </c>
    </row>
    <row r="8976" spans="1:2">
      <c r="A8976" s="46" t="s">
        <v>18247</v>
      </c>
      <c r="B8976" s="46" t="s">
        <v>18248</v>
      </c>
    </row>
    <row r="8977" spans="1:2">
      <c r="A8977" s="46" t="s">
        <v>18249</v>
      </c>
      <c r="B8977" s="46" t="s">
        <v>18250</v>
      </c>
    </row>
    <row r="8978" spans="1:2">
      <c r="A8978" s="46" t="s">
        <v>18251</v>
      </c>
      <c r="B8978" s="46" t="s">
        <v>18252</v>
      </c>
    </row>
    <row r="8979" spans="1:2">
      <c r="A8979" s="46" t="s">
        <v>18253</v>
      </c>
      <c r="B8979" s="46" t="s">
        <v>18254</v>
      </c>
    </row>
    <row r="8980" spans="1:2">
      <c r="A8980" s="46" t="s">
        <v>18255</v>
      </c>
      <c r="B8980" s="46" t="s">
        <v>18256</v>
      </c>
    </row>
    <row r="8981" spans="1:2">
      <c r="A8981" s="46" t="s">
        <v>18257</v>
      </c>
      <c r="B8981" s="46" t="s">
        <v>18258</v>
      </c>
    </row>
    <row r="8982" spans="1:2">
      <c r="A8982" s="46" t="s">
        <v>18259</v>
      </c>
      <c r="B8982" s="46" t="s">
        <v>18260</v>
      </c>
    </row>
    <row r="8983" spans="1:2">
      <c r="A8983" s="46" t="s">
        <v>18261</v>
      </c>
      <c r="B8983" s="46" t="s">
        <v>18262</v>
      </c>
    </row>
    <row r="8984" spans="1:2">
      <c r="A8984" s="46" t="s">
        <v>18263</v>
      </c>
      <c r="B8984" s="46" t="s">
        <v>18264</v>
      </c>
    </row>
    <row r="8985" spans="1:2">
      <c r="A8985" s="46" t="s">
        <v>18265</v>
      </c>
      <c r="B8985" s="46" t="s">
        <v>18266</v>
      </c>
    </row>
    <row r="8986" spans="1:2">
      <c r="A8986" s="46" t="s">
        <v>18267</v>
      </c>
      <c r="B8986" s="46" t="s">
        <v>18268</v>
      </c>
    </row>
    <row r="8987" spans="1:2">
      <c r="A8987" s="46" t="s">
        <v>18269</v>
      </c>
      <c r="B8987" s="46" t="s">
        <v>18270</v>
      </c>
    </row>
    <row r="8988" spans="1:2">
      <c r="A8988" s="46" t="s">
        <v>18271</v>
      </c>
      <c r="B8988" s="46" t="s">
        <v>18272</v>
      </c>
    </row>
    <row r="8989" spans="1:2">
      <c r="A8989" s="46" t="s">
        <v>18273</v>
      </c>
      <c r="B8989" s="46" t="s">
        <v>18274</v>
      </c>
    </row>
    <row r="8990" spans="1:2">
      <c r="A8990" s="46" t="s">
        <v>18275</v>
      </c>
      <c r="B8990" s="46" t="s">
        <v>18276</v>
      </c>
    </row>
    <row r="8991" spans="1:2">
      <c r="A8991" s="46" t="s">
        <v>18277</v>
      </c>
      <c r="B8991" s="46" t="s">
        <v>18278</v>
      </c>
    </row>
    <row r="8992" spans="1:2">
      <c r="A8992" s="46" t="s">
        <v>18279</v>
      </c>
      <c r="B8992" s="46" t="s">
        <v>18280</v>
      </c>
    </row>
    <row r="8993" spans="1:2">
      <c r="A8993" s="46" t="s">
        <v>18281</v>
      </c>
      <c r="B8993" s="46" t="s">
        <v>18282</v>
      </c>
    </row>
    <row r="8994" spans="1:2">
      <c r="A8994" s="46" t="s">
        <v>18283</v>
      </c>
      <c r="B8994" s="46" t="s">
        <v>18284</v>
      </c>
    </row>
    <row r="8995" spans="1:2">
      <c r="A8995" s="46" t="s">
        <v>18285</v>
      </c>
      <c r="B8995" s="46" t="s">
        <v>18286</v>
      </c>
    </row>
    <row r="8996" spans="1:2">
      <c r="A8996" s="46" t="s">
        <v>18287</v>
      </c>
      <c r="B8996" s="46" t="s">
        <v>18288</v>
      </c>
    </row>
    <row r="8997" spans="1:2">
      <c r="A8997" s="46" t="s">
        <v>18289</v>
      </c>
      <c r="B8997" s="46" t="s">
        <v>18290</v>
      </c>
    </row>
    <row r="8998" spans="1:2">
      <c r="A8998" s="46" t="s">
        <v>18291</v>
      </c>
      <c r="B8998" s="46" t="s">
        <v>18292</v>
      </c>
    </row>
    <row r="8999" spans="1:2">
      <c r="A8999" s="46" t="s">
        <v>18293</v>
      </c>
      <c r="B8999" s="46" t="s">
        <v>18294</v>
      </c>
    </row>
    <row r="9000" spans="1:2">
      <c r="A9000" s="46" t="s">
        <v>18295</v>
      </c>
      <c r="B9000" s="46" t="s">
        <v>18296</v>
      </c>
    </row>
    <row r="9001" spans="1:2">
      <c r="A9001" s="46" t="s">
        <v>18297</v>
      </c>
      <c r="B9001" s="46" t="s">
        <v>18298</v>
      </c>
    </row>
    <row r="9002" spans="1:2">
      <c r="A9002" s="46" t="s">
        <v>18299</v>
      </c>
      <c r="B9002" s="46" t="s">
        <v>18300</v>
      </c>
    </row>
    <row r="9003" spans="1:2">
      <c r="A9003" s="46" t="s">
        <v>18301</v>
      </c>
      <c r="B9003" s="46" t="s">
        <v>18302</v>
      </c>
    </row>
    <row r="9004" spans="1:2">
      <c r="A9004" s="46" t="s">
        <v>18303</v>
      </c>
      <c r="B9004" s="46" t="s">
        <v>18304</v>
      </c>
    </row>
    <row r="9005" spans="1:2">
      <c r="A9005" s="46" t="s">
        <v>18305</v>
      </c>
      <c r="B9005" s="46" t="s">
        <v>18306</v>
      </c>
    </row>
    <row r="9006" spans="1:2">
      <c r="A9006" s="46" t="s">
        <v>18307</v>
      </c>
      <c r="B9006" s="46" t="s">
        <v>18308</v>
      </c>
    </row>
    <row r="9007" spans="1:2">
      <c r="A9007" s="46" t="s">
        <v>18309</v>
      </c>
      <c r="B9007" s="46" t="s">
        <v>18310</v>
      </c>
    </row>
    <row r="9008" spans="1:2">
      <c r="A9008" s="46" t="s">
        <v>18311</v>
      </c>
      <c r="B9008" s="46" t="s">
        <v>18312</v>
      </c>
    </row>
    <row r="9009" spans="1:2">
      <c r="A9009" s="46" t="s">
        <v>18313</v>
      </c>
      <c r="B9009" s="46" t="s">
        <v>18314</v>
      </c>
    </row>
    <row r="9010" spans="1:2">
      <c r="A9010" s="46" t="s">
        <v>18315</v>
      </c>
      <c r="B9010" s="46" t="s">
        <v>18316</v>
      </c>
    </row>
    <row r="9011" spans="1:2">
      <c r="A9011" s="46" t="s">
        <v>18317</v>
      </c>
      <c r="B9011" s="46" t="s">
        <v>18318</v>
      </c>
    </row>
    <row r="9012" spans="1:2">
      <c r="A9012" s="46" t="s">
        <v>18319</v>
      </c>
      <c r="B9012" s="46" t="s">
        <v>18320</v>
      </c>
    </row>
    <row r="9013" spans="1:2">
      <c r="A9013" s="46" t="s">
        <v>18321</v>
      </c>
      <c r="B9013" s="46" t="s">
        <v>18322</v>
      </c>
    </row>
    <row r="9014" spans="1:2">
      <c r="A9014" s="46" t="s">
        <v>18323</v>
      </c>
      <c r="B9014" s="46" t="s">
        <v>18324</v>
      </c>
    </row>
    <row r="9015" spans="1:2">
      <c r="A9015" s="46" t="s">
        <v>18325</v>
      </c>
      <c r="B9015" s="46" t="s">
        <v>18326</v>
      </c>
    </row>
    <row r="9016" spans="1:2">
      <c r="A9016" s="46" t="s">
        <v>18327</v>
      </c>
      <c r="B9016" s="46" t="s">
        <v>18328</v>
      </c>
    </row>
    <row r="9017" spans="1:2">
      <c r="A9017" s="46" t="s">
        <v>18329</v>
      </c>
      <c r="B9017" s="46" t="s">
        <v>18330</v>
      </c>
    </row>
    <row r="9018" spans="1:2">
      <c r="A9018" s="46" t="s">
        <v>18331</v>
      </c>
      <c r="B9018" s="46" t="s">
        <v>18332</v>
      </c>
    </row>
    <row r="9019" spans="1:2">
      <c r="A9019" s="46" t="s">
        <v>18333</v>
      </c>
      <c r="B9019" s="46" t="s">
        <v>18334</v>
      </c>
    </row>
    <row r="9020" spans="1:2">
      <c r="A9020" s="46" t="s">
        <v>18335</v>
      </c>
      <c r="B9020" s="46" t="s">
        <v>18336</v>
      </c>
    </row>
    <row r="9021" spans="1:2">
      <c r="A9021" s="46" t="s">
        <v>18337</v>
      </c>
      <c r="B9021" s="46" t="s">
        <v>18338</v>
      </c>
    </row>
    <row r="9022" spans="1:2">
      <c r="A9022" s="46" t="s">
        <v>18339</v>
      </c>
      <c r="B9022" s="46" t="s">
        <v>18340</v>
      </c>
    </row>
    <row r="9023" spans="1:2">
      <c r="A9023" s="46" t="s">
        <v>18341</v>
      </c>
      <c r="B9023" s="46" t="s">
        <v>18342</v>
      </c>
    </row>
    <row r="9024" spans="1:2">
      <c r="A9024" s="46" t="s">
        <v>18343</v>
      </c>
      <c r="B9024" s="46" t="s">
        <v>18344</v>
      </c>
    </row>
    <row r="9025" spans="1:2">
      <c r="A9025" s="46" t="s">
        <v>18345</v>
      </c>
      <c r="B9025" s="46" t="s">
        <v>18346</v>
      </c>
    </row>
    <row r="9026" spans="1:2">
      <c r="A9026" s="46" t="s">
        <v>18347</v>
      </c>
      <c r="B9026" s="46" t="s">
        <v>18348</v>
      </c>
    </row>
    <row r="9027" spans="1:2">
      <c r="A9027" s="46" t="s">
        <v>18349</v>
      </c>
      <c r="B9027" s="46" t="s">
        <v>18350</v>
      </c>
    </row>
    <row r="9028" spans="1:2">
      <c r="A9028" s="46" t="s">
        <v>18351</v>
      </c>
      <c r="B9028" s="46" t="s">
        <v>18352</v>
      </c>
    </row>
    <row r="9029" spans="1:2">
      <c r="A9029" s="46" t="s">
        <v>18353</v>
      </c>
      <c r="B9029" s="46" t="s">
        <v>18354</v>
      </c>
    </row>
    <row r="9030" spans="1:2">
      <c r="A9030" s="46" t="s">
        <v>18355</v>
      </c>
      <c r="B9030" s="46" t="s">
        <v>18356</v>
      </c>
    </row>
    <row r="9031" spans="1:2">
      <c r="A9031" s="46" t="s">
        <v>18357</v>
      </c>
      <c r="B9031" s="46" t="s">
        <v>18358</v>
      </c>
    </row>
    <row r="9032" spans="1:2">
      <c r="A9032" s="46" t="s">
        <v>18359</v>
      </c>
      <c r="B9032" s="46" t="s">
        <v>18360</v>
      </c>
    </row>
    <row r="9033" spans="1:2">
      <c r="A9033" s="46" t="s">
        <v>18361</v>
      </c>
      <c r="B9033" s="46" t="s">
        <v>18362</v>
      </c>
    </row>
    <row r="9034" spans="1:2">
      <c r="A9034" s="46" t="s">
        <v>18363</v>
      </c>
      <c r="B9034" s="46" t="s">
        <v>18364</v>
      </c>
    </row>
    <row r="9035" spans="1:2">
      <c r="A9035" s="46" t="s">
        <v>18365</v>
      </c>
      <c r="B9035" s="46" t="s">
        <v>18366</v>
      </c>
    </row>
    <row r="9036" spans="1:2">
      <c r="A9036" s="46" t="s">
        <v>18367</v>
      </c>
      <c r="B9036" s="46" t="s">
        <v>18368</v>
      </c>
    </row>
    <row r="9037" spans="1:2">
      <c r="A9037" s="46" t="s">
        <v>18369</v>
      </c>
      <c r="B9037" s="46" t="s">
        <v>18370</v>
      </c>
    </row>
    <row r="9038" spans="1:2">
      <c r="A9038" s="46" t="s">
        <v>18371</v>
      </c>
      <c r="B9038" s="46" t="s">
        <v>18372</v>
      </c>
    </row>
    <row r="9039" spans="1:2">
      <c r="A9039" s="46" t="s">
        <v>18373</v>
      </c>
      <c r="B9039" s="46" t="s">
        <v>18374</v>
      </c>
    </row>
    <row r="9040" spans="1:2">
      <c r="A9040" s="46" t="s">
        <v>18375</v>
      </c>
      <c r="B9040" s="46" t="s">
        <v>18376</v>
      </c>
    </row>
    <row r="9041" spans="1:2">
      <c r="A9041" s="46" t="s">
        <v>18377</v>
      </c>
      <c r="B9041" s="46" t="s">
        <v>18378</v>
      </c>
    </row>
    <row r="9042" spans="1:2">
      <c r="A9042" s="46" t="s">
        <v>18379</v>
      </c>
      <c r="B9042" s="46" t="s">
        <v>18380</v>
      </c>
    </row>
    <row r="9043" spans="1:2">
      <c r="A9043" s="46" t="s">
        <v>18381</v>
      </c>
      <c r="B9043" s="46" t="s">
        <v>18382</v>
      </c>
    </row>
    <row r="9044" spans="1:2">
      <c r="A9044" s="46" t="s">
        <v>18383</v>
      </c>
      <c r="B9044" s="46" t="s">
        <v>18384</v>
      </c>
    </row>
    <row r="9045" spans="1:2">
      <c r="A9045" s="46" t="s">
        <v>18385</v>
      </c>
      <c r="B9045" s="46" t="s">
        <v>18386</v>
      </c>
    </row>
    <row r="9046" spans="1:2">
      <c r="A9046" s="46" t="s">
        <v>18387</v>
      </c>
      <c r="B9046" s="46" t="s">
        <v>18388</v>
      </c>
    </row>
    <row r="9047" spans="1:2">
      <c r="A9047" s="46" t="s">
        <v>18389</v>
      </c>
      <c r="B9047" s="46" t="s">
        <v>18390</v>
      </c>
    </row>
    <row r="9048" spans="1:2">
      <c r="A9048" s="46" t="s">
        <v>18391</v>
      </c>
      <c r="B9048" s="46" t="s">
        <v>18392</v>
      </c>
    </row>
    <row r="9049" spans="1:2">
      <c r="A9049" s="46" t="s">
        <v>18393</v>
      </c>
      <c r="B9049" s="46" t="s">
        <v>18394</v>
      </c>
    </row>
    <row r="9050" spans="1:2">
      <c r="A9050" s="46" t="s">
        <v>18395</v>
      </c>
      <c r="B9050" s="46" t="s">
        <v>18396</v>
      </c>
    </row>
    <row r="9051" spans="1:2">
      <c r="A9051" s="46" t="s">
        <v>18397</v>
      </c>
      <c r="B9051" s="46" t="s">
        <v>18398</v>
      </c>
    </row>
    <row r="9052" spans="1:2">
      <c r="A9052" s="46" t="s">
        <v>18399</v>
      </c>
      <c r="B9052" s="46" t="s">
        <v>18400</v>
      </c>
    </row>
    <row r="9053" spans="1:2">
      <c r="A9053" s="46" t="s">
        <v>18401</v>
      </c>
      <c r="B9053" s="46" t="s">
        <v>18402</v>
      </c>
    </row>
    <row r="9054" spans="1:2">
      <c r="A9054" s="46" t="s">
        <v>18403</v>
      </c>
      <c r="B9054" s="46" t="s">
        <v>18404</v>
      </c>
    </row>
    <row r="9055" spans="1:2">
      <c r="A9055" s="46" t="s">
        <v>18405</v>
      </c>
      <c r="B9055" s="46" t="s">
        <v>18406</v>
      </c>
    </row>
    <row r="9056" spans="1:2">
      <c r="A9056" s="46" t="s">
        <v>18407</v>
      </c>
      <c r="B9056" s="46" t="s">
        <v>18408</v>
      </c>
    </row>
    <row r="9057" spans="1:2">
      <c r="A9057" s="46" t="s">
        <v>18409</v>
      </c>
      <c r="B9057" s="46" t="s">
        <v>18410</v>
      </c>
    </row>
    <row r="9058" spans="1:2">
      <c r="A9058" s="46" t="s">
        <v>18411</v>
      </c>
      <c r="B9058" s="46" t="s">
        <v>18412</v>
      </c>
    </row>
    <row r="9059" spans="1:2">
      <c r="A9059" s="46" t="s">
        <v>18413</v>
      </c>
      <c r="B9059" s="46" t="s">
        <v>18414</v>
      </c>
    </row>
    <row r="9060" spans="1:2">
      <c r="A9060" s="46" t="s">
        <v>18415</v>
      </c>
      <c r="B9060" s="46" t="s">
        <v>18416</v>
      </c>
    </row>
    <row r="9061" spans="1:2">
      <c r="A9061" s="46" t="s">
        <v>18417</v>
      </c>
      <c r="B9061" s="46" t="s">
        <v>18418</v>
      </c>
    </row>
    <row r="9062" spans="1:2">
      <c r="A9062" s="46" t="s">
        <v>18419</v>
      </c>
      <c r="B9062" s="46" t="s">
        <v>18420</v>
      </c>
    </row>
    <row r="9063" spans="1:2">
      <c r="A9063" s="46" t="s">
        <v>18421</v>
      </c>
      <c r="B9063" s="46" t="s">
        <v>18422</v>
      </c>
    </row>
    <row r="9064" spans="1:2">
      <c r="A9064" s="46" t="s">
        <v>18423</v>
      </c>
      <c r="B9064" s="46" t="s">
        <v>18424</v>
      </c>
    </row>
    <row r="9065" spans="1:2">
      <c r="A9065" s="46" t="s">
        <v>18425</v>
      </c>
      <c r="B9065" s="46" t="s">
        <v>18426</v>
      </c>
    </row>
    <row r="9066" spans="1:2">
      <c r="A9066" s="46" t="s">
        <v>18427</v>
      </c>
      <c r="B9066" s="46" t="s">
        <v>18428</v>
      </c>
    </row>
    <row r="9067" spans="1:2">
      <c r="A9067" s="46" t="s">
        <v>18429</v>
      </c>
      <c r="B9067" s="46" t="s">
        <v>18430</v>
      </c>
    </row>
    <row r="9068" spans="1:2">
      <c r="A9068" s="46" t="s">
        <v>18431</v>
      </c>
      <c r="B9068" s="46" t="s">
        <v>18432</v>
      </c>
    </row>
    <row r="9069" spans="1:2">
      <c r="A9069" s="46" t="s">
        <v>18433</v>
      </c>
      <c r="B9069" s="46" t="s">
        <v>18434</v>
      </c>
    </row>
    <row r="9070" spans="1:2">
      <c r="A9070" s="46" t="s">
        <v>18435</v>
      </c>
      <c r="B9070" s="46" t="s">
        <v>18436</v>
      </c>
    </row>
    <row r="9071" spans="1:2">
      <c r="A9071" s="46" t="s">
        <v>18437</v>
      </c>
      <c r="B9071" s="46" t="s">
        <v>18438</v>
      </c>
    </row>
    <row r="9072" spans="1:2">
      <c r="A9072" s="46" t="s">
        <v>18439</v>
      </c>
      <c r="B9072" s="46" t="s">
        <v>18440</v>
      </c>
    </row>
    <row r="9073" spans="1:2">
      <c r="A9073" s="46" t="s">
        <v>18441</v>
      </c>
      <c r="B9073" s="46" t="s">
        <v>18442</v>
      </c>
    </row>
    <row r="9074" spans="1:2">
      <c r="A9074" s="46" t="s">
        <v>18443</v>
      </c>
      <c r="B9074" s="46" t="s">
        <v>18444</v>
      </c>
    </row>
    <row r="9075" spans="1:2">
      <c r="A9075" s="46" t="s">
        <v>18445</v>
      </c>
      <c r="B9075" s="46" t="s">
        <v>18446</v>
      </c>
    </row>
    <row r="9076" spans="1:2">
      <c r="A9076" s="46" t="s">
        <v>18447</v>
      </c>
      <c r="B9076" s="46" t="s">
        <v>18448</v>
      </c>
    </row>
    <row r="9077" spans="1:2">
      <c r="A9077" s="46" t="s">
        <v>18449</v>
      </c>
      <c r="B9077" s="46" t="s">
        <v>18450</v>
      </c>
    </row>
    <row r="9078" spans="1:2">
      <c r="A9078" s="46" t="s">
        <v>18451</v>
      </c>
      <c r="B9078" s="46" t="s">
        <v>18452</v>
      </c>
    </row>
    <row r="9079" spans="1:2">
      <c r="A9079" s="46" t="s">
        <v>18453</v>
      </c>
      <c r="B9079" s="46" t="s">
        <v>18454</v>
      </c>
    </row>
    <row r="9080" spans="1:2">
      <c r="A9080" s="46" t="s">
        <v>18455</v>
      </c>
      <c r="B9080" s="46" t="s">
        <v>18456</v>
      </c>
    </row>
    <row r="9081" spans="1:2">
      <c r="A9081" s="46" t="s">
        <v>18457</v>
      </c>
      <c r="B9081" s="46" t="s">
        <v>18458</v>
      </c>
    </row>
    <row r="9082" spans="1:2">
      <c r="A9082" s="46" t="s">
        <v>18459</v>
      </c>
      <c r="B9082" s="46" t="s">
        <v>18460</v>
      </c>
    </row>
    <row r="9083" spans="1:2">
      <c r="A9083" s="46" t="s">
        <v>18461</v>
      </c>
      <c r="B9083" s="46" t="s">
        <v>18462</v>
      </c>
    </row>
    <row r="9084" spans="1:2">
      <c r="A9084" s="46" t="s">
        <v>18463</v>
      </c>
      <c r="B9084" s="46" t="s">
        <v>18464</v>
      </c>
    </row>
    <row r="9085" spans="1:2">
      <c r="A9085" s="46" t="s">
        <v>18465</v>
      </c>
      <c r="B9085" s="46" t="s">
        <v>18466</v>
      </c>
    </row>
    <row r="9086" spans="1:2">
      <c r="A9086" s="46" t="s">
        <v>18467</v>
      </c>
      <c r="B9086" s="46" t="s">
        <v>18468</v>
      </c>
    </row>
    <row r="9087" spans="1:2">
      <c r="A9087" s="46" t="s">
        <v>18469</v>
      </c>
      <c r="B9087" s="46" t="s">
        <v>18470</v>
      </c>
    </row>
    <row r="9088" spans="1:2">
      <c r="A9088" s="46" t="s">
        <v>18471</v>
      </c>
      <c r="B9088" s="46" t="s">
        <v>18472</v>
      </c>
    </row>
    <row r="9089" spans="1:2">
      <c r="A9089" s="46" t="s">
        <v>18473</v>
      </c>
      <c r="B9089" s="46" t="s">
        <v>18474</v>
      </c>
    </row>
    <row r="9090" spans="1:2">
      <c r="A9090" s="46" t="s">
        <v>18475</v>
      </c>
      <c r="B9090" s="46" t="s">
        <v>18476</v>
      </c>
    </row>
    <row r="9091" spans="1:2">
      <c r="A9091" s="46" t="s">
        <v>18477</v>
      </c>
      <c r="B9091" s="46" t="s">
        <v>18478</v>
      </c>
    </row>
    <row r="9092" spans="1:2">
      <c r="A9092" s="46" t="s">
        <v>18479</v>
      </c>
      <c r="B9092" s="46" t="s">
        <v>18480</v>
      </c>
    </row>
    <row r="9093" spans="1:2">
      <c r="A9093" s="46" t="s">
        <v>18481</v>
      </c>
      <c r="B9093" s="46" t="s">
        <v>18482</v>
      </c>
    </row>
    <row r="9094" spans="1:2">
      <c r="A9094" s="46" t="s">
        <v>18483</v>
      </c>
      <c r="B9094" s="46" t="s">
        <v>18484</v>
      </c>
    </row>
    <row r="9095" spans="1:2">
      <c r="A9095" s="46" t="s">
        <v>18485</v>
      </c>
      <c r="B9095" s="46" t="s">
        <v>18486</v>
      </c>
    </row>
    <row r="9096" spans="1:2">
      <c r="A9096" s="46" t="s">
        <v>18487</v>
      </c>
      <c r="B9096" s="46" t="s">
        <v>18488</v>
      </c>
    </row>
    <row r="9097" spans="1:2">
      <c r="A9097" s="46" t="s">
        <v>18489</v>
      </c>
      <c r="B9097" s="46" t="s">
        <v>18490</v>
      </c>
    </row>
    <row r="9098" spans="1:2">
      <c r="A9098" s="46" t="s">
        <v>18491</v>
      </c>
      <c r="B9098" s="46" t="s">
        <v>18492</v>
      </c>
    </row>
    <row r="9099" spans="1:2">
      <c r="A9099" s="46" t="s">
        <v>18493</v>
      </c>
      <c r="B9099" s="46" t="s">
        <v>18494</v>
      </c>
    </row>
    <row r="9100" spans="1:2">
      <c r="A9100" s="46" t="s">
        <v>18495</v>
      </c>
      <c r="B9100" s="46" t="s">
        <v>18496</v>
      </c>
    </row>
    <row r="9101" spans="1:2">
      <c r="A9101" s="46" t="s">
        <v>18497</v>
      </c>
      <c r="B9101" s="46" t="s">
        <v>18498</v>
      </c>
    </row>
    <row r="9102" spans="1:2">
      <c r="A9102" s="46" t="s">
        <v>18499</v>
      </c>
      <c r="B9102" s="46" t="s">
        <v>18500</v>
      </c>
    </row>
    <row r="9103" spans="1:2">
      <c r="A9103" s="46" t="s">
        <v>18501</v>
      </c>
      <c r="B9103" s="46" t="s">
        <v>18502</v>
      </c>
    </row>
    <row r="9104" spans="1:2">
      <c r="A9104" s="46" t="s">
        <v>18503</v>
      </c>
      <c r="B9104" s="46" t="s">
        <v>18504</v>
      </c>
    </row>
    <row r="9105" spans="1:2">
      <c r="A9105" s="46" t="s">
        <v>18505</v>
      </c>
      <c r="B9105" s="46" t="s">
        <v>18506</v>
      </c>
    </row>
    <row r="9106" spans="1:2">
      <c r="A9106" s="46" t="s">
        <v>18507</v>
      </c>
      <c r="B9106" s="46" t="s">
        <v>18508</v>
      </c>
    </row>
    <row r="9107" spans="1:2">
      <c r="A9107" s="46" t="s">
        <v>18509</v>
      </c>
      <c r="B9107" s="46" t="s">
        <v>18510</v>
      </c>
    </row>
    <row r="9108" spans="1:2">
      <c r="A9108" s="46" t="s">
        <v>18511</v>
      </c>
      <c r="B9108" s="46" t="s">
        <v>18512</v>
      </c>
    </row>
    <row r="9109" spans="1:2">
      <c r="A9109" s="46" t="s">
        <v>18513</v>
      </c>
      <c r="B9109" s="46" t="s">
        <v>18514</v>
      </c>
    </row>
    <row r="9110" spans="1:2">
      <c r="A9110" s="46" t="s">
        <v>18515</v>
      </c>
      <c r="B9110" s="46" t="s">
        <v>18516</v>
      </c>
    </row>
    <row r="9111" spans="1:2">
      <c r="A9111" s="46" t="s">
        <v>18517</v>
      </c>
      <c r="B9111" s="46" t="s">
        <v>18518</v>
      </c>
    </row>
    <row r="9112" spans="1:2">
      <c r="A9112" s="46" t="s">
        <v>18519</v>
      </c>
      <c r="B9112" s="46" t="s">
        <v>18520</v>
      </c>
    </row>
    <row r="9113" spans="1:2">
      <c r="A9113" s="46" t="s">
        <v>18521</v>
      </c>
      <c r="B9113" s="46" t="s">
        <v>18522</v>
      </c>
    </row>
    <row r="9114" spans="1:2">
      <c r="A9114" s="46" t="s">
        <v>18523</v>
      </c>
      <c r="B9114" s="46" t="s">
        <v>18524</v>
      </c>
    </row>
    <row r="9115" spans="1:2">
      <c r="A9115" s="46" t="s">
        <v>18525</v>
      </c>
      <c r="B9115" s="46" t="s">
        <v>18526</v>
      </c>
    </row>
    <row r="9116" spans="1:2">
      <c r="A9116" s="46" t="s">
        <v>18527</v>
      </c>
      <c r="B9116" s="46" t="s">
        <v>18528</v>
      </c>
    </row>
    <row r="9117" spans="1:2">
      <c r="A9117" s="46" t="s">
        <v>18529</v>
      </c>
      <c r="B9117" s="46" t="s">
        <v>18530</v>
      </c>
    </row>
    <row r="9118" spans="1:2">
      <c r="A9118" s="46" t="s">
        <v>18531</v>
      </c>
      <c r="B9118" s="46" t="s">
        <v>18532</v>
      </c>
    </row>
    <row r="9119" spans="1:2">
      <c r="A9119" s="46" t="s">
        <v>18533</v>
      </c>
      <c r="B9119" s="46" t="s">
        <v>18534</v>
      </c>
    </row>
    <row r="9120" spans="1:2">
      <c r="A9120" s="46" t="s">
        <v>18535</v>
      </c>
      <c r="B9120" s="46" t="s">
        <v>18536</v>
      </c>
    </row>
    <row r="9121" spans="1:2">
      <c r="A9121" s="46" t="s">
        <v>18537</v>
      </c>
      <c r="B9121" s="46" t="s">
        <v>18538</v>
      </c>
    </row>
    <row r="9122" spans="1:2">
      <c r="A9122" s="46" t="s">
        <v>18539</v>
      </c>
      <c r="B9122" s="46" t="s">
        <v>18540</v>
      </c>
    </row>
    <row r="9123" spans="1:2">
      <c r="A9123" s="46" t="s">
        <v>18541</v>
      </c>
      <c r="B9123" s="46" t="s">
        <v>18542</v>
      </c>
    </row>
    <row r="9124" spans="1:2">
      <c r="A9124" s="46" t="s">
        <v>18543</v>
      </c>
      <c r="B9124" s="46" t="s">
        <v>18544</v>
      </c>
    </row>
    <row r="9125" spans="1:2">
      <c r="A9125" s="46" t="s">
        <v>18545</v>
      </c>
      <c r="B9125" s="46" t="s">
        <v>18546</v>
      </c>
    </row>
    <row r="9126" spans="1:2">
      <c r="A9126" s="46" t="s">
        <v>18547</v>
      </c>
      <c r="B9126" s="46" t="s">
        <v>18548</v>
      </c>
    </row>
    <row r="9127" spans="1:2">
      <c r="A9127" s="46" t="s">
        <v>18549</v>
      </c>
      <c r="B9127" s="46" t="s">
        <v>18550</v>
      </c>
    </row>
    <row r="9128" spans="1:2">
      <c r="A9128" s="46" t="s">
        <v>18551</v>
      </c>
      <c r="B9128" s="46" t="s">
        <v>18552</v>
      </c>
    </row>
    <row r="9129" spans="1:2">
      <c r="A9129" s="46" t="s">
        <v>18553</v>
      </c>
      <c r="B9129" s="46" t="s">
        <v>18554</v>
      </c>
    </row>
    <row r="9130" spans="1:2">
      <c r="A9130" s="46" t="s">
        <v>18555</v>
      </c>
      <c r="B9130" s="46" t="s">
        <v>18556</v>
      </c>
    </row>
    <row r="9131" spans="1:2">
      <c r="A9131" s="46" t="s">
        <v>18557</v>
      </c>
      <c r="B9131" s="46" t="s">
        <v>18558</v>
      </c>
    </row>
    <row r="9132" spans="1:2">
      <c r="A9132" s="46" t="s">
        <v>18559</v>
      </c>
      <c r="B9132" s="46" t="s">
        <v>18560</v>
      </c>
    </row>
    <row r="9133" spans="1:2">
      <c r="A9133" s="46" t="s">
        <v>18561</v>
      </c>
      <c r="B9133" s="46" t="s">
        <v>18562</v>
      </c>
    </row>
    <row r="9134" spans="1:2">
      <c r="A9134" s="46" t="s">
        <v>18563</v>
      </c>
      <c r="B9134" s="46" t="s">
        <v>18564</v>
      </c>
    </row>
    <row r="9135" spans="1:2">
      <c r="A9135" s="46" t="s">
        <v>18565</v>
      </c>
      <c r="B9135" s="46" t="s">
        <v>18566</v>
      </c>
    </row>
    <row r="9136" spans="1:2">
      <c r="A9136" s="46" t="s">
        <v>18567</v>
      </c>
      <c r="B9136" s="46" t="s">
        <v>18568</v>
      </c>
    </row>
    <row r="9137" spans="1:2">
      <c r="A9137" s="46" t="s">
        <v>18569</v>
      </c>
      <c r="B9137" s="46" t="s">
        <v>18570</v>
      </c>
    </row>
    <row r="9138" spans="1:2">
      <c r="A9138" s="46" t="s">
        <v>18571</v>
      </c>
      <c r="B9138" s="46" t="s">
        <v>18572</v>
      </c>
    </row>
    <row r="9139" spans="1:2">
      <c r="A9139" s="46" t="s">
        <v>18573</v>
      </c>
      <c r="B9139" s="46" t="s">
        <v>18574</v>
      </c>
    </row>
    <row r="9140" spans="1:2">
      <c r="A9140" s="46" t="s">
        <v>18575</v>
      </c>
      <c r="B9140" s="46" t="s">
        <v>18576</v>
      </c>
    </row>
    <row r="9141" spans="1:2">
      <c r="A9141" s="46" t="s">
        <v>18577</v>
      </c>
      <c r="B9141" s="46" t="s">
        <v>18578</v>
      </c>
    </row>
    <row r="9142" spans="1:2">
      <c r="A9142" s="46" t="s">
        <v>18579</v>
      </c>
      <c r="B9142" s="46" t="s">
        <v>18580</v>
      </c>
    </row>
    <row r="9143" spans="1:2">
      <c r="A9143" s="46" t="s">
        <v>18581</v>
      </c>
      <c r="B9143" s="46" t="s">
        <v>18582</v>
      </c>
    </row>
    <row r="9144" spans="1:2">
      <c r="A9144" s="46" t="s">
        <v>18583</v>
      </c>
      <c r="B9144" s="46" t="s">
        <v>18584</v>
      </c>
    </row>
    <row r="9145" spans="1:2">
      <c r="A9145" s="46" t="s">
        <v>18585</v>
      </c>
      <c r="B9145" s="46" t="s">
        <v>18586</v>
      </c>
    </row>
    <row r="9146" spans="1:2">
      <c r="A9146" s="46" t="s">
        <v>18587</v>
      </c>
      <c r="B9146" s="46" t="s">
        <v>18588</v>
      </c>
    </row>
    <row r="9147" spans="1:2">
      <c r="A9147" s="46" t="s">
        <v>18589</v>
      </c>
      <c r="B9147" s="46" t="s">
        <v>18590</v>
      </c>
    </row>
    <row r="9148" spans="1:2">
      <c r="A9148" s="46" t="s">
        <v>18591</v>
      </c>
      <c r="B9148" s="46" t="s">
        <v>18592</v>
      </c>
    </row>
    <row r="9149" spans="1:2">
      <c r="A9149" s="46" t="s">
        <v>18593</v>
      </c>
      <c r="B9149" s="46" t="s">
        <v>18594</v>
      </c>
    </row>
    <row r="9150" spans="1:2">
      <c r="A9150" s="46" t="s">
        <v>18595</v>
      </c>
      <c r="B9150" s="46" t="s">
        <v>18596</v>
      </c>
    </row>
    <row r="9151" spans="1:2">
      <c r="A9151" s="46" t="s">
        <v>18597</v>
      </c>
      <c r="B9151" s="46" t="s">
        <v>18598</v>
      </c>
    </row>
    <row r="9152" spans="1:2">
      <c r="A9152" s="46" t="s">
        <v>18599</v>
      </c>
      <c r="B9152" s="46" t="s">
        <v>18600</v>
      </c>
    </row>
    <row r="9153" spans="1:2">
      <c r="A9153" s="46" t="s">
        <v>18601</v>
      </c>
      <c r="B9153" s="46" t="s">
        <v>18602</v>
      </c>
    </row>
    <row r="9154" spans="1:2">
      <c r="A9154" s="46" t="s">
        <v>18603</v>
      </c>
      <c r="B9154" s="46" t="s">
        <v>18604</v>
      </c>
    </row>
    <row r="9155" spans="1:2">
      <c r="A9155" s="46" t="s">
        <v>18605</v>
      </c>
      <c r="B9155" s="46" t="s">
        <v>18606</v>
      </c>
    </row>
    <row r="9156" spans="1:2">
      <c r="A9156" s="46" t="s">
        <v>18607</v>
      </c>
      <c r="B9156" s="46" t="s">
        <v>18608</v>
      </c>
    </row>
    <row r="9157" spans="1:2">
      <c r="A9157" s="46" t="s">
        <v>18609</v>
      </c>
      <c r="B9157" s="46" t="s">
        <v>18610</v>
      </c>
    </row>
    <row r="9158" spans="1:2">
      <c r="A9158" s="46" t="s">
        <v>18611</v>
      </c>
      <c r="B9158" s="46" t="s">
        <v>18612</v>
      </c>
    </row>
    <row r="9159" spans="1:2">
      <c r="A9159" s="46" t="s">
        <v>18613</v>
      </c>
      <c r="B9159" s="46" t="s">
        <v>18614</v>
      </c>
    </row>
    <row r="9160" spans="1:2">
      <c r="A9160" s="46" t="s">
        <v>18615</v>
      </c>
      <c r="B9160" s="46" t="s">
        <v>18616</v>
      </c>
    </row>
    <row r="9161" spans="1:2">
      <c r="A9161" s="46" t="s">
        <v>18617</v>
      </c>
      <c r="B9161" s="46" t="s">
        <v>18618</v>
      </c>
    </row>
    <row r="9162" spans="1:2">
      <c r="A9162" s="46" t="s">
        <v>18619</v>
      </c>
      <c r="B9162" s="46" t="s">
        <v>18620</v>
      </c>
    </row>
    <row r="9163" spans="1:2">
      <c r="A9163" s="46" t="s">
        <v>18621</v>
      </c>
      <c r="B9163" s="46" t="s">
        <v>18622</v>
      </c>
    </row>
    <row r="9164" spans="1:2">
      <c r="A9164" s="46" t="s">
        <v>18623</v>
      </c>
      <c r="B9164" s="46" t="s">
        <v>18624</v>
      </c>
    </row>
    <row r="9165" spans="1:2">
      <c r="A9165" s="46" t="s">
        <v>18625</v>
      </c>
      <c r="B9165" s="46" t="s">
        <v>18626</v>
      </c>
    </row>
    <row r="9166" spans="1:2">
      <c r="A9166" s="46" t="s">
        <v>18627</v>
      </c>
      <c r="B9166" s="46" t="s">
        <v>18628</v>
      </c>
    </row>
    <row r="9167" spans="1:2">
      <c r="A9167" s="46" t="s">
        <v>18629</v>
      </c>
      <c r="B9167" s="46" t="s">
        <v>18630</v>
      </c>
    </row>
    <row r="9168" spans="1:2">
      <c r="A9168" s="46" t="s">
        <v>18631</v>
      </c>
      <c r="B9168" s="46" t="s">
        <v>18632</v>
      </c>
    </row>
    <row r="9169" spans="1:2">
      <c r="A9169" s="46" t="s">
        <v>18633</v>
      </c>
      <c r="B9169" s="46" t="s">
        <v>18634</v>
      </c>
    </row>
    <row r="9170" spans="1:2">
      <c r="A9170" s="46" t="s">
        <v>18635</v>
      </c>
      <c r="B9170" s="46" t="s">
        <v>18636</v>
      </c>
    </row>
    <row r="9171" spans="1:2">
      <c r="A9171" s="46" t="s">
        <v>18637</v>
      </c>
      <c r="B9171" s="46" t="s">
        <v>18638</v>
      </c>
    </row>
    <row r="9172" spans="1:2">
      <c r="A9172" s="46" t="s">
        <v>18639</v>
      </c>
      <c r="B9172" s="46" t="s">
        <v>18640</v>
      </c>
    </row>
    <row r="9173" spans="1:2">
      <c r="A9173" s="46" t="s">
        <v>18641</v>
      </c>
      <c r="B9173" s="46" t="s">
        <v>18642</v>
      </c>
    </row>
    <row r="9174" spans="1:2">
      <c r="A9174" s="46" t="s">
        <v>18643</v>
      </c>
      <c r="B9174" s="46" t="s">
        <v>18644</v>
      </c>
    </row>
    <row r="9175" spans="1:2">
      <c r="A9175" s="46" t="s">
        <v>18645</v>
      </c>
      <c r="B9175" s="46" t="s">
        <v>18646</v>
      </c>
    </row>
    <row r="9176" spans="1:2">
      <c r="A9176" s="46" t="s">
        <v>18647</v>
      </c>
      <c r="B9176" s="46" t="s">
        <v>18648</v>
      </c>
    </row>
    <row r="9177" spans="1:2">
      <c r="A9177" s="46" t="s">
        <v>18649</v>
      </c>
      <c r="B9177" s="46" t="s">
        <v>18650</v>
      </c>
    </row>
    <row r="9178" spans="1:2">
      <c r="A9178" s="46" t="s">
        <v>18651</v>
      </c>
      <c r="B9178" s="46" t="s">
        <v>18652</v>
      </c>
    </row>
    <row r="9179" spans="1:2">
      <c r="A9179" s="46" t="s">
        <v>18653</v>
      </c>
      <c r="B9179" s="46" t="s">
        <v>18654</v>
      </c>
    </row>
    <row r="9180" spans="1:2">
      <c r="A9180" s="46" t="s">
        <v>18655</v>
      </c>
      <c r="B9180" s="46" t="s">
        <v>18656</v>
      </c>
    </row>
    <row r="9181" spans="1:2">
      <c r="A9181" s="46" t="s">
        <v>18657</v>
      </c>
      <c r="B9181" s="46" t="s">
        <v>18658</v>
      </c>
    </row>
    <row r="9182" spans="1:2">
      <c r="A9182" s="46" t="s">
        <v>18659</v>
      </c>
      <c r="B9182" s="46" t="s">
        <v>18660</v>
      </c>
    </row>
    <row r="9183" spans="1:2">
      <c r="A9183" s="46" t="s">
        <v>18661</v>
      </c>
      <c r="B9183" s="46" t="s">
        <v>18662</v>
      </c>
    </row>
    <row r="9184" spans="1:2">
      <c r="A9184" s="46" t="s">
        <v>18663</v>
      </c>
      <c r="B9184" s="46" t="s">
        <v>18664</v>
      </c>
    </row>
    <row r="9185" spans="1:2">
      <c r="A9185" s="46" t="s">
        <v>18665</v>
      </c>
      <c r="B9185" s="46" t="s">
        <v>18666</v>
      </c>
    </row>
    <row r="9186" spans="1:2">
      <c r="A9186" s="46" t="s">
        <v>18667</v>
      </c>
      <c r="B9186" s="46" t="s">
        <v>18668</v>
      </c>
    </row>
    <row r="9187" spans="1:2">
      <c r="A9187" s="46" t="s">
        <v>18669</v>
      </c>
      <c r="B9187" s="46" t="s">
        <v>18670</v>
      </c>
    </row>
    <row r="9188" spans="1:2">
      <c r="A9188" s="46" t="s">
        <v>18671</v>
      </c>
      <c r="B9188" s="46" t="s">
        <v>18672</v>
      </c>
    </row>
    <row r="9189" spans="1:2">
      <c r="A9189" s="46" t="s">
        <v>18673</v>
      </c>
      <c r="B9189" s="46" t="s">
        <v>18674</v>
      </c>
    </row>
    <row r="9190" spans="1:2">
      <c r="A9190" s="46" t="s">
        <v>18675</v>
      </c>
      <c r="B9190" s="46" t="s">
        <v>18676</v>
      </c>
    </row>
    <row r="9191" spans="1:2">
      <c r="A9191" s="46" t="s">
        <v>18677</v>
      </c>
      <c r="B9191" s="46" t="s">
        <v>18678</v>
      </c>
    </row>
    <row r="9192" spans="1:2">
      <c r="A9192" s="46" t="s">
        <v>18679</v>
      </c>
      <c r="B9192" s="46" t="s">
        <v>18680</v>
      </c>
    </row>
    <row r="9193" spans="1:2">
      <c r="A9193" s="46" t="s">
        <v>18681</v>
      </c>
      <c r="B9193" s="46" t="s">
        <v>18682</v>
      </c>
    </row>
    <row r="9194" spans="1:2">
      <c r="A9194" s="46" t="s">
        <v>18683</v>
      </c>
      <c r="B9194" s="46" t="s">
        <v>18684</v>
      </c>
    </row>
    <row r="9195" spans="1:2">
      <c r="A9195" s="46" t="s">
        <v>18685</v>
      </c>
      <c r="B9195" s="46" t="s">
        <v>18686</v>
      </c>
    </row>
    <row r="9196" spans="1:2">
      <c r="A9196" s="46" t="s">
        <v>18687</v>
      </c>
      <c r="B9196" s="46" t="s">
        <v>18688</v>
      </c>
    </row>
    <row r="9197" spans="1:2">
      <c r="A9197" s="46" t="s">
        <v>18689</v>
      </c>
      <c r="B9197" s="46" t="s">
        <v>18690</v>
      </c>
    </row>
    <row r="9198" spans="1:2">
      <c r="A9198" s="46" t="s">
        <v>18691</v>
      </c>
      <c r="B9198" s="46" t="s">
        <v>18692</v>
      </c>
    </row>
    <row r="9199" spans="1:2">
      <c r="A9199" s="46" t="s">
        <v>18693</v>
      </c>
      <c r="B9199" s="46" t="s">
        <v>18694</v>
      </c>
    </row>
    <row r="9200" spans="1:2">
      <c r="A9200" s="46" t="s">
        <v>18695</v>
      </c>
      <c r="B9200" s="46" t="s">
        <v>18696</v>
      </c>
    </row>
    <row r="9201" spans="1:2">
      <c r="A9201" s="46" t="s">
        <v>18697</v>
      </c>
      <c r="B9201" s="46" t="s">
        <v>18698</v>
      </c>
    </row>
    <row r="9202" spans="1:2">
      <c r="A9202" s="46" t="s">
        <v>18699</v>
      </c>
      <c r="B9202" s="46" t="s">
        <v>18700</v>
      </c>
    </row>
    <row r="9203" spans="1:2">
      <c r="A9203" s="46" t="s">
        <v>18701</v>
      </c>
      <c r="B9203" s="46" t="s">
        <v>18702</v>
      </c>
    </row>
    <row r="9204" spans="1:2">
      <c r="A9204" s="46" t="s">
        <v>18703</v>
      </c>
      <c r="B9204" s="46" t="s">
        <v>18704</v>
      </c>
    </row>
    <row r="9205" spans="1:2">
      <c r="A9205" s="46" t="s">
        <v>18705</v>
      </c>
      <c r="B9205" s="46" t="s">
        <v>18706</v>
      </c>
    </row>
    <row r="9206" spans="1:2">
      <c r="A9206" s="46" t="s">
        <v>18707</v>
      </c>
      <c r="B9206" s="46" t="s">
        <v>18708</v>
      </c>
    </row>
    <row r="9207" spans="1:2">
      <c r="A9207" s="46" t="s">
        <v>18709</v>
      </c>
      <c r="B9207" s="46" t="s">
        <v>18710</v>
      </c>
    </row>
    <row r="9208" spans="1:2">
      <c r="A9208" s="46" t="s">
        <v>18711</v>
      </c>
      <c r="B9208" s="46" t="s">
        <v>18712</v>
      </c>
    </row>
    <row r="9209" spans="1:2">
      <c r="A9209" s="46" t="s">
        <v>18713</v>
      </c>
      <c r="B9209" s="46" t="s">
        <v>18714</v>
      </c>
    </row>
    <row r="9210" spans="1:2">
      <c r="A9210" s="46" t="s">
        <v>18715</v>
      </c>
      <c r="B9210" s="46" t="s">
        <v>18716</v>
      </c>
    </row>
    <row r="9211" spans="1:2">
      <c r="A9211" s="46" t="s">
        <v>18717</v>
      </c>
      <c r="B9211" s="46" t="s">
        <v>18718</v>
      </c>
    </row>
    <row r="9212" spans="1:2">
      <c r="A9212" s="46" t="s">
        <v>18719</v>
      </c>
      <c r="B9212" s="46" t="s">
        <v>18720</v>
      </c>
    </row>
    <row r="9213" spans="1:2">
      <c r="A9213" s="46" t="s">
        <v>18721</v>
      </c>
      <c r="B9213" s="46" t="s">
        <v>18722</v>
      </c>
    </row>
    <row r="9214" spans="1:2">
      <c r="A9214" s="46" t="s">
        <v>18723</v>
      </c>
      <c r="B9214" s="46" t="s">
        <v>18724</v>
      </c>
    </row>
    <row r="9215" spans="1:2">
      <c r="A9215" s="46" t="s">
        <v>18725</v>
      </c>
      <c r="B9215" s="46" t="s">
        <v>18726</v>
      </c>
    </row>
    <row r="9216" spans="1:2">
      <c r="A9216" s="46" t="s">
        <v>18727</v>
      </c>
      <c r="B9216" s="46" t="s">
        <v>18728</v>
      </c>
    </row>
    <row r="9217" spans="1:2">
      <c r="A9217" s="46" t="s">
        <v>18729</v>
      </c>
      <c r="B9217" s="46" t="s">
        <v>18730</v>
      </c>
    </row>
    <row r="9218" spans="1:2">
      <c r="A9218" s="46" t="s">
        <v>18731</v>
      </c>
      <c r="B9218" s="46" t="s">
        <v>18732</v>
      </c>
    </row>
    <row r="9219" spans="1:2">
      <c r="A9219" s="46" t="s">
        <v>18733</v>
      </c>
      <c r="B9219" s="46" t="s">
        <v>18734</v>
      </c>
    </row>
    <row r="9220" spans="1:2">
      <c r="A9220" s="46" t="s">
        <v>18735</v>
      </c>
      <c r="B9220" s="46" t="s">
        <v>18736</v>
      </c>
    </row>
    <row r="9221" spans="1:2">
      <c r="A9221" s="46" t="s">
        <v>18737</v>
      </c>
      <c r="B9221" s="46" t="s">
        <v>18738</v>
      </c>
    </row>
    <row r="9222" spans="1:2">
      <c r="A9222" s="46" t="s">
        <v>18739</v>
      </c>
      <c r="B9222" s="46" t="s">
        <v>18740</v>
      </c>
    </row>
    <row r="9223" spans="1:2">
      <c r="A9223" s="46" t="s">
        <v>18741</v>
      </c>
      <c r="B9223" s="46" t="s">
        <v>18742</v>
      </c>
    </row>
    <row r="9224" spans="1:2">
      <c r="A9224" s="46" t="s">
        <v>18743</v>
      </c>
      <c r="B9224" s="46" t="s">
        <v>18744</v>
      </c>
    </row>
    <row r="9225" spans="1:2">
      <c r="A9225" s="46" t="s">
        <v>18745</v>
      </c>
      <c r="B9225" s="46" t="s">
        <v>18746</v>
      </c>
    </row>
    <row r="9226" spans="1:2">
      <c r="A9226" s="46" t="s">
        <v>18747</v>
      </c>
      <c r="B9226" s="46" t="s">
        <v>18748</v>
      </c>
    </row>
    <row r="9227" spans="1:2">
      <c r="A9227" s="46" t="s">
        <v>18749</v>
      </c>
      <c r="B9227" s="46" t="s">
        <v>18750</v>
      </c>
    </row>
    <row r="9228" spans="1:2">
      <c r="A9228" s="46" t="s">
        <v>18751</v>
      </c>
      <c r="B9228" s="46" t="s">
        <v>18752</v>
      </c>
    </row>
    <row r="9229" spans="1:2">
      <c r="A9229" s="46" t="s">
        <v>18753</v>
      </c>
      <c r="B9229" s="46" t="s">
        <v>18754</v>
      </c>
    </row>
    <row r="9230" spans="1:2">
      <c r="A9230" s="46" t="s">
        <v>18755</v>
      </c>
      <c r="B9230" s="46" t="s">
        <v>18756</v>
      </c>
    </row>
    <row r="9231" spans="1:2">
      <c r="A9231" s="46" t="s">
        <v>18757</v>
      </c>
      <c r="B9231" s="46" t="s">
        <v>18758</v>
      </c>
    </row>
    <row r="9232" spans="1:2">
      <c r="A9232" s="46" t="s">
        <v>18759</v>
      </c>
      <c r="B9232" s="46" t="s">
        <v>18760</v>
      </c>
    </row>
    <row r="9233" spans="1:2">
      <c r="A9233" s="46" t="s">
        <v>18761</v>
      </c>
      <c r="B9233" s="46" t="s">
        <v>18762</v>
      </c>
    </row>
    <row r="9234" spans="1:2">
      <c r="A9234" s="46" t="s">
        <v>18763</v>
      </c>
      <c r="B9234" s="46" t="s">
        <v>18764</v>
      </c>
    </row>
    <row r="9235" spans="1:2">
      <c r="A9235" s="46" t="s">
        <v>18765</v>
      </c>
      <c r="B9235" s="46" t="s">
        <v>18766</v>
      </c>
    </row>
    <row r="9236" spans="1:2">
      <c r="A9236" s="46" t="s">
        <v>18767</v>
      </c>
      <c r="B9236" s="46" t="s">
        <v>18768</v>
      </c>
    </row>
    <row r="9237" spans="1:2">
      <c r="A9237" s="46" t="s">
        <v>18769</v>
      </c>
      <c r="B9237" s="46" t="s">
        <v>18770</v>
      </c>
    </row>
    <row r="9238" spans="1:2">
      <c r="A9238" s="46" t="s">
        <v>18771</v>
      </c>
      <c r="B9238" s="46" t="s">
        <v>18772</v>
      </c>
    </row>
    <row r="9239" spans="1:2">
      <c r="A9239" s="46" t="s">
        <v>18773</v>
      </c>
      <c r="B9239" s="46" t="s">
        <v>18774</v>
      </c>
    </row>
    <row r="9240" spans="1:2">
      <c r="A9240" s="46" t="s">
        <v>18775</v>
      </c>
      <c r="B9240" s="46" t="s">
        <v>18776</v>
      </c>
    </row>
    <row r="9241" spans="1:2">
      <c r="A9241" s="46" t="s">
        <v>18777</v>
      </c>
      <c r="B9241" s="46" t="s">
        <v>18778</v>
      </c>
    </row>
    <row r="9242" spans="1:2">
      <c r="A9242" s="46" t="s">
        <v>18779</v>
      </c>
      <c r="B9242" s="46" t="s">
        <v>18780</v>
      </c>
    </row>
    <row r="9243" spans="1:2">
      <c r="A9243" s="46" t="s">
        <v>18781</v>
      </c>
      <c r="B9243" s="46" t="s">
        <v>18782</v>
      </c>
    </row>
    <row r="9244" spans="1:2">
      <c r="A9244" s="46" t="s">
        <v>18783</v>
      </c>
      <c r="B9244" s="46" t="s">
        <v>18784</v>
      </c>
    </row>
    <row r="9245" spans="1:2">
      <c r="A9245" s="46" t="s">
        <v>18785</v>
      </c>
      <c r="B9245" s="46" t="s">
        <v>18786</v>
      </c>
    </row>
    <row r="9246" spans="1:2">
      <c r="A9246" s="46" t="s">
        <v>18787</v>
      </c>
      <c r="B9246" s="46" t="s">
        <v>18788</v>
      </c>
    </row>
    <row r="9247" spans="1:2">
      <c r="A9247" s="46" t="s">
        <v>18789</v>
      </c>
      <c r="B9247" s="46" t="s">
        <v>18790</v>
      </c>
    </row>
    <row r="9248" spans="1:2">
      <c r="A9248" s="46" t="s">
        <v>18791</v>
      </c>
      <c r="B9248" s="46" t="s">
        <v>18792</v>
      </c>
    </row>
    <row r="9249" spans="1:2">
      <c r="A9249" s="46" t="s">
        <v>18793</v>
      </c>
      <c r="B9249" s="46" t="s">
        <v>18794</v>
      </c>
    </row>
    <row r="9250" spans="1:2">
      <c r="A9250" s="46" t="s">
        <v>18795</v>
      </c>
      <c r="B9250" s="46" t="s">
        <v>18796</v>
      </c>
    </row>
    <row r="9251" spans="1:2">
      <c r="A9251" s="46" t="s">
        <v>18797</v>
      </c>
      <c r="B9251" s="46" t="s">
        <v>18798</v>
      </c>
    </row>
    <row r="9252" spans="1:2">
      <c r="A9252" s="46" t="s">
        <v>18799</v>
      </c>
      <c r="B9252" s="46" t="s">
        <v>18800</v>
      </c>
    </row>
    <row r="9253" spans="1:2">
      <c r="A9253" s="46" t="s">
        <v>18801</v>
      </c>
      <c r="B9253" s="46" t="s">
        <v>18802</v>
      </c>
    </row>
    <row r="9254" spans="1:2">
      <c r="A9254" s="46" t="s">
        <v>18803</v>
      </c>
      <c r="B9254" s="46" t="s">
        <v>18804</v>
      </c>
    </row>
    <row r="9255" spans="1:2">
      <c r="A9255" s="46" t="s">
        <v>18805</v>
      </c>
      <c r="B9255" s="46" t="s">
        <v>18806</v>
      </c>
    </row>
    <row r="9256" spans="1:2">
      <c r="A9256" s="46" t="s">
        <v>18807</v>
      </c>
      <c r="B9256" s="46" t="s">
        <v>18808</v>
      </c>
    </row>
    <row r="9257" spans="1:2">
      <c r="A9257" s="46" t="s">
        <v>18809</v>
      </c>
      <c r="B9257" s="46" t="s">
        <v>18810</v>
      </c>
    </row>
    <row r="9258" spans="1:2">
      <c r="A9258" s="46" t="s">
        <v>18811</v>
      </c>
      <c r="B9258" s="46" t="s">
        <v>18812</v>
      </c>
    </row>
    <row r="9259" spans="1:2">
      <c r="A9259" s="46" t="s">
        <v>18813</v>
      </c>
      <c r="B9259" s="46" t="s">
        <v>18814</v>
      </c>
    </row>
    <row r="9260" spans="1:2">
      <c r="A9260" s="46" t="s">
        <v>18815</v>
      </c>
      <c r="B9260" s="46" t="s">
        <v>18816</v>
      </c>
    </row>
    <row r="9261" spans="1:2">
      <c r="A9261" s="46" t="s">
        <v>18817</v>
      </c>
      <c r="B9261" s="46" t="s">
        <v>18818</v>
      </c>
    </row>
    <row r="9262" spans="1:2">
      <c r="A9262" s="46" t="s">
        <v>18819</v>
      </c>
      <c r="B9262" s="46" t="s">
        <v>18820</v>
      </c>
    </row>
    <row r="9263" spans="1:2">
      <c r="A9263" s="46" t="s">
        <v>18821</v>
      </c>
      <c r="B9263" s="46" t="s">
        <v>18822</v>
      </c>
    </row>
    <row r="9264" spans="1:2">
      <c r="A9264" s="46" t="s">
        <v>18823</v>
      </c>
      <c r="B9264" s="46" t="s">
        <v>18824</v>
      </c>
    </row>
    <row r="9265" spans="1:2">
      <c r="A9265" s="46" t="s">
        <v>18825</v>
      </c>
      <c r="B9265" s="46" t="s">
        <v>18826</v>
      </c>
    </row>
    <row r="9266" spans="1:2">
      <c r="A9266" s="46" t="s">
        <v>18827</v>
      </c>
      <c r="B9266" s="46" t="s">
        <v>18828</v>
      </c>
    </row>
    <row r="9267" spans="1:2">
      <c r="A9267" s="46" t="s">
        <v>18829</v>
      </c>
      <c r="B9267" s="46" t="s">
        <v>18830</v>
      </c>
    </row>
    <row r="9268" spans="1:2">
      <c r="A9268" s="46" t="s">
        <v>18831</v>
      </c>
      <c r="B9268" s="46" t="s">
        <v>18832</v>
      </c>
    </row>
    <row r="9269" spans="1:2">
      <c r="A9269" s="46" t="s">
        <v>18833</v>
      </c>
      <c r="B9269" s="46" t="s">
        <v>18834</v>
      </c>
    </row>
    <row r="9270" spans="1:2">
      <c r="A9270" s="46" t="s">
        <v>18835</v>
      </c>
      <c r="B9270" s="46" t="s">
        <v>18836</v>
      </c>
    </row>
    <row r="9271" spans="1:2">
      <c r="A9271" s="46" t="s">
        <v>18837</v>
      </c>
      <c r="B9271" s="46" t="s">
        <v>18838</v>
      </c>
    </row>
    <row r="9272" spans="1:2">
      <c r="A9272" s="46" t="s">
        <v>18839</v>
      </c>
      <c r="B9272" s="46" t="s">
        <v>18840</v>
      </c>
    </row>
    <row r="9273" spans="1:2">
      <c r="A9273" s="46" t="s">
        <v>18841</v>
      </c>
      <c r="B9273" s="46" t="s">
        <v>18842</v>
      </c>
    </row>
    <row r="9274" spans="1:2">
      <c r="A9274" s="46" t="s">
        <v>18843</v>
      </c>
      <c r="B9274" s="46" t="s">
        <v>18844</v>
      </c>
    </row>
    <row r="9275" spans="1:2">
      <c r="A9275" s="46" t="s">
        <v>18845</v>
      </c>
      <c r="B9275" s="46" t="s">
        <v>18846</v>
      </c>
    </row>
    <row r="9276" spans="1:2">
      <c r="A9276" s="46" t="s">
        <v>18847</v>
      </c>
      <c r="B9276" s="46" t="s">
        <v>18848</v>
      </c>
    </row>
    <row r="9277" spans="1:2">
      <c r="A9277" s="46" t="s">
        <v>18849</v>
      </c>
      <c r="B9277" s="46" t="s">
        <v>18850</v>
      </c>
    </row>
    <row r="9278" spans="1:2">
      <c r="A9278" s="46" t="s">
        <v>18851</v>
      </c>
      <c r="B9278" s="46" t="s">
        <v>18852</v>
      </c>
    </row>
    <row r="9279" spans="1:2">
      <c r="A9279" s="46" t="s">
        <v>18853</v>
      </c>
      <c r="B9279" s="46" t="s">
        <v>18854</v>
      </c>
    </row>
    <row r="9280" spans="1:2">
      <c r="A9280" s="46" t="s">
        <v>18855</v>
      </c>
      <c r="B9280" s="46" t="s">
        <v>18856</v>
      </c>
    </row>
    <row r="9281" spans="1:2">
      <c r="A9281" s="46" t="s">
        <v>18857</v>
      </c>
      <c r="B9281" s="46" t="s">
        <v>18858</v>
      </c>
    </row>
    <row r="9282" spans="1:2">
      <c r="A9282" s="46" t="s">
        <v>18859</v>
      </c>
      <c r="B9282" s="46" t="s">
        <v>18860</v>
      </c>
    </row>
    <row r="9283" spans="1:2">
      <c r="A9283" s="46" t="s">
        <v>18861</v>
      </c>
      <c r="B9283" s="46" t="s">
        <v>18862</v>
      </c>
    </row>
    <row r="9284" spans="1:2">
      <c r="A9284" s="46" t="s">
        <v>18863</v>
      </c>
      <c r="B9284" s="46" t="s">
        <v>18864</v>
      </c>
    </row>
    <row r="9285" spans="1:2">
      <c r="A9285" s="46" t="s">
        <v>18865</v>
      </c>
      <c r="B9285" s="46" t="s">
        <v>18866</v>
      </c>
    </row>
    <row r="9286" spans="1:2">
      <c r="A9286" s="46" t="s">
        <v>18867</v>
      </c>
      <c r="B9286" s="46" t="s">
        <v>18868</v>
      </c>
    </row>
    <row r="9287" spans="1:2">
      <c r="A9287" s="46" t="s">
        <v>18869</v>
      </c>
      <c r="B9287" s="46" t="s">
        <v>18870</v>
      </c>
    </row>
    <row r="9288" spans="1:2">
      <c r="A9288" s="46" t="s">
        <v>18871</v>
      </c>
      <c r="B9288" s="46" t="s">
        <v>18872</v>
      </c>
    </row>
    <row r="9289" spans="1:2">
      <c r="A9289" s="46" t="s">
        <v>18873</v>
      </c>
      <c r="B9289" s="46" t="s">
        <v>18874</v>
      </c>
    </row>
    <row r="9290" spans="1:2">
      <c r="A9290" s="46" t="s">
        <v>18875</v>
      </c>
      <c r="B9290" s="46" t="s">
        <v>18876</v>
      </c>
    </row>
    <row r="9291" spans="1:2">
      <c r="A9291" s="46" t="s">
        <v>18877</v>
      </c>
      <c r="B9291" s="46" t="s">
        <v>18878</v>
      </c>
    </row>
    <row r="9292" spans="1:2">
      <c r="A9292" s="46" t="s">
        <v>18879</v>
      </c>
      <c r="B9292" s="46" t="s">
        <v>18880</v>
      </c>
    </row>
    <row r="9293" spans="1:2">
      <c r="A9293" s="46" t="s">
        <v>18881</v>
      </c>
      <c r="B9293" s="46" t="s">
        <v>18882</v>
      </c>
    </row>
    <row r="9294" spans="1:2">
      <c r="A9294" s="46" t="s">
        <v>18883</v>
      </c>
      <c r="B9294" s="46" t="s">
        <v>18884</v>
      </c>
    </row>
    <row r="9295" spans="1:2">
      <c r="A9295" s="46" t="s">
        <v>18885</v>
      </c>
      <c r="B9295" s="46" t="s">
        <v>18886</v>
      </c>
    </row>
    <row r="9296" spans="1:2">
      <c r="A9296" s="46" t="s">
        <v>18887</v>
      </c>
      <c r="B9296" s="46" t="s">
        <v>18888</v>
      </c>
    </row>
    <row r="9297" spans="1:2">
      <c r="A9297" s="46" t="s">
        <v>18889</v>
      </c>
      <c r="B9297" s="46" t="s">
        <v>18890</v>
      </c>
    </row>
    <row r="9298" spans="1:2">
      <c r="A9298" s="46" t="s">
        <v>18891</v>
      </c>
      <c r="B9298" s="46" t="s">
        <v>18892</v>
      </c>
    </row>
    <row r="9299" spans="1:2">
      <c r="A9299" s="46" t="s">
        <v>18893</v>
      </c>
      <c r="B9299" s="46" t="s">
        <v>18894</v>
      </c>
    </row>
    <row r="9300" spans="1:2">
      <c r="A9300" s="46" t="s">
        <v>18895</v>
      </c>
      <c r="B9300" s="46" t="s">
        <v>18896</v>
      </c>
    </row>
    <row r="9301" spans="1:2">
      <c r="A9301" s="46" t="s">
        <v>18897</v>
      </c>
      <c r="B9301" s="46" t="s">
        <v>18898</v>
      </c>
    </row>
    <row r="9302" spans="1:2">
      <c r="A9302" s="46" t="s">
        <v>18899</v>
      </c>
      <c r="B9302" s="46" t="s">
        <v>18900</v>
      </c>
    </row>
    <row r="9303" spans="1:2">
      <c r="A9303" s="46" t="s">
        <v>18901</v>
      </c>
      <c r="B9303" s="46" t="s">
        <v>18902</v>
      </c>
    </row>
    <row r="9304" spans="1:2">
      <c r="A9304" s="46" t="s">
        <v>18903</v>
      </c>
      <c r="B9304" s="46" t="s">
        <v>18904</v>
      </c>
    </row>
    <row r="9305" spans="1:2">
      <c r="A9305" s="46" t="s">
        <v>18905</v>
      </c>
      <c r="B9305" s="46" t="s">
        <v>18906</v>
      </c>
    </row>
    <row r="9306" spans="1:2">
      <c r="A9306" s="46" t="s">
        <v>18907</v>
      </c>
      <c r="B9306" s="46" t="s">
        <v>18908</v>
      </c>
    </row>
    <row r="9307" spans="1:2">
      <c r="A9307" s="46" t="s">
        <v>18909</v>
      </c>
      <c r="B9307" s="46" t="s">
        <v>18910</v>
      </c>
    </row>
    <row r="9308" spans="1:2">
      <c r="A9308" s="46" t="s">
        <v>18911</v>
      </c>
      <c r="B9308" s="46" t="s">
        <v>18912</v>
      </c>
    </row>
    <row r="9309" spans="1:2">
      <c r="A9309" s="46" t="s">
        <v>18913</v>
      </c>
      <c r="B9309" s="46" t="s">
        <v>18914</v>
      </c>
    </row>
    <row r="9310" spans="1:2">
      <c r="A9310" s="46" t="s">
        <v>18915</v>
      </c>
      <c r="B9310" s="46" t="s">
        <v>18916</v>
      </c>
    </row>
    <row r="9311" spans="1:2">
      <c r="A9311" s="46" t="s">
        <v>18917</v>
      </c>
      <c r="B9311" s="46" t="s">
        <v>18918</v>
      </c>
    </row>
    <row r="9312" spans="1:2">
      <c r="A9312" s="46" t="s">
        <v>18919</v>
      </c>
      <c r="B9312" s="46" t="s">
        <v>18920</v>
      </c>
    </row>
    <row r="9313" spans="1:2">
      <c r="A9313" s="46" t="s">
        <v>18921</v>
      </c>
      <c r="B9313" s="46" t="s">
        <v>18922</v>
      </c>
    </row>
    <row r="9314" spans="1:2">
      <c r="A9314" s="46" t="s">
        <v>18923</v>
      </c>
      <c r="B9314" s="46" t="s">
        <v>18924</v>
      </c>
    </row>
    <row r="9315" spans="1:2">
      <c r="A9315" s="46" t="s">
        <v>18925</v>
      </c>
      <c r="B9315" s="46" t="s">
        <v>18926</v>
      </c>
    </row>
    <row r="9316" spans="1:2">
      <c r="A9316" s="46" t="s">
        <v>18927</v>
      </c>
      <c r="B9316" s="46" t="s">
        <v>18928</v>
      </c>
    </row>
    <row r="9317" spans="1:2">
      <c r="A9317" s="46" t="s">
        <v>18929</v>
      </c>
      <c r="B9317" s="46" t="s">
        <v>18930</v>
      </c>
    </row>
    <row r="9318" spans="1:2">
      <c r="A9318" s="46" t="s">
        <v>18931</v>
      </c>
      <c r="B9318" s="46" t="s">
        <v>18932</v>
      </c>
    </row>
    <row r="9319" spans="1:2">
      <c r="A9319" s="46" t="s">
        <v>18933</v>
      </c>
      <c r="B9319" s="46" t="s">
        <v>18934</v>
      </c>
    </row>
    <row r="9320" spans="1:2">
      <c r="A9320" s="46" t="s">
        <v>18935</v>
      </c>
      <c r="B9320" s="46" t="s">
        <v>18936</v>
      </c>
    </row>
    <row r="9321" spans="1:2">
      <c r="A9321" s="46" t="s">
        <v>18937</v>
      </c>
      <c r="B9321" s="46" t="s">
        <v>18938</v>
      </c>
    </row>
    <row r="9322" spans="1:2">
      <c r="A9322" s="46" t="s">
        <v>18939</v>
      </c>
      <c r="B9322" s="46" t="s">
        <v>18940</v>
      </c>
    </row>
    <row r="9323" spans="1:2">
      <c r="A9323" s="46" t="s">
        <v>18941</v>
      </c>
      <c r="B9323" s="46" t="s">
        <v>18942</v>
      </c>
    </row>
    <row r="9324" spans="1:2">
      <c r="A9324" s="46" t="s">
        <v>18943</v>
      </c>
      <c r="B9324" s="46" t="s">
        <v>18944</v>
      </c>
    </row>
    <row r="9325" spans="1:2">
      <c r="A9325" s="46" t="s">
        <v>18945</v>
      </c>
      <c r="B9325" s="46" t="s">
        <v>18946</v>
      </c>
    </row>
    <row r="9326" spans="1:2">
      <c r="A9326" s="46" t="s">
        <v>18947</v>
      </c>
      <c r="B9326" s="46" t="s">
        <v>18948</v>
      </c>
    </row>
    <row r="9327" spans="1:2">
      <c r="A9327" s="46" t="s">
        <v>18949</v>
      </c>
      <c r="B9327" s="46" t="s">
        <v>18950</v>
      </c>
    </row>
    <row r="9328" spans="1:2">
      <c r="A9328" s="46" t="s">
        <v>18951</v>
      </c>
      <c r="B9328" s="46" t="s">
        <v>18952</v>
      </c>
    </row>
    <row r="9329" spans="1:2">
      <c r="A9329" s="46" t="s">
        <v>18953</v>
      </c>
      <c r="B9329" s="46" t="s">
        <v>18954</v>
      </c>
    </row>
    <row r="9330" spans="1:2">
      <c r="A9330" s="46" t="s">
        <v>18955</v>
      </c>
      <c r="B9330" s="46" t="s">
        <v>18956</v>
      </c>
    </row>
    <row r="9331" spans="1:2">
      <c r="A9331" s="46" t="s">
        <v>18957</v>
      </c>
      <c r="B9331" s="46" t="s">
        <v>18958</v>
      </c>
    </row>
    <row r="9332" spans="1:2">
      <c r="A9332" s="46" t="s">
        <v>18959</v>
      </c>
      <c r="B9332" s="46" t="s">
        <v>18960</v>
      </c>
    </row>
    <row r="9333" spans="1:2">
      <c r="A9333" s="46" t="s">
        <v>18961</v>
      </c>
      <c r="B9333" s="46" t="s">
        <v>18962</v>
      </c>
    </row>
    <row r="9334" spans="1:2">
      <c r="A9334" s="46" t="s">
        <v>18963</v>
      </c>
      <c r="B9334" s="46" t="s">
        <v>18964</v>
      </c>
    </row>
    <row r="9335" spans="1:2">
      <c r="A9335" s="46" t="s">
        <v>18965</v>
      </c>
      <c r="B9335" s="46" t="s">
        <v>18966</v>
      </c>
    </row>
    <row r="9336" spans="1:2">
      <c r="A9336" s="46" t="s">
        <v>18967</v>
      </c>
      <c r="B9336" s="46" t="s">
        <v>18968</v>
      </c>
    </row>
    <row r="9337" spans="1:2">
      <c r="A9337" s="46" t="s">
        <v>18969</v>
      </c>
      <c r="B9337" s="46" t="s">
        <v>18970</v>
      </c>
    </row>
    <row r="9338" spans="1:2">
      <c r="A9338" s="46" t="s">
        <v>18971</v>
      </c>
      <c r="B9338" s="46" t="s">
        <v>18972</v>
      </c>
    </row>
    <row r="9339" spans="1:2">
      <c r="A9339" s="46" t="s">
        <v>18973</v>
      </c>
      <c r="B9339" s="46" t="s">
        <v>18974</v>
      </c>
    </row>
    <row r="9340" spans="1:2">
      <c r="A9340" s="46" t="s">
        <v>18975</v>
      </c>
      <c r="B9340" s="46" t="s">
        <v>18976</v>
      </c>
    </row>
    <row r="9341" spans="1:2">
      <c r="A9341" s="46" t="s">
        <v>18977</v>
      </c>
      <c r="B9341" s="46" t="s">
        <v>18978</v>
      </c>
    </row>
    <row r="9342" spans="1:2">
      <c r="A9342" s="46" t="s">
        <v>18979</v>
      </c>
      <c r="B9342" s="46" t="s">
        <v>18980</v>
      </c>
    </row>
    <row r="9343" spans="1:2">
      <c r="A9343" s="46" t="s">
        <v>18981</v>
      </c>
      <c r="B9343" s="46" t="s">
        <v>18982</v>
      </c>
    </row>
    <row r="9344" spans="1:2">
      <c r="A9344" s="46" t="s">
        <v>18983</v>
      </c>
      <c r="B9344" s="46" t="s">
        <v>18984</v>
      </c>
    </row>
    <row r="9345" spans="1:2">
      <c r="A9345" s="46" t="s">
        <v>18985</v>
      </c>
      <c r="B9345" s="46" t="s">
        <v>18986</v>
      </c>
    </row>
    <row r="9346" spans="1:2">
      <c r="A9346" s="46" t="s">
        <v>18987</v>
      </c>
      <c r="B9346" s="46" t="s">
        <v>18988</v>
      </c>
    </row>
    <row r="9347" spans="1:2">
      <c r="A9347" s="46" t="s">
        <v>18989</v>
      </c>
      <c r="B9347" s="46" t="s">
        <v>18990</v>
      </c>
    </row>
    <row r="9348" spans="1:2">
      <c r="A9348" s="46" t="s">
        <v>18991</v>
      </c>
      <c r="B9348" s="46" t="s">
        <v>18992</v>
      </c>
    </row>
    <row r="9349" spans="1:2">
      <c r="A9349" s="46" t="s">
        <v>18993</v>
      </c>
      <c r="B9349" s="46" t="s">
        <v>18994</v>
      </c>
    </row>
    <row r="9350" spans="1:2">
      <c r="A9350" s="46" t="s">
        <v>18995</v>
      </c>
      <c r="B9350" s="46" t="s">
        <v>18996</v>
      </c>
    </row>
    <row r="9351" spans="1:2">
      <c r="A9351" s="46" t="s">
        <v>18997</v>
      </c>
      <c r="B9351" s="46" t="s">
        <v>18998</v>
      </c>
    </row>
    <row r="9352" spans="1:2">
      <c r="A9352" s="46" t="s">
        <v>18999</v>
      </c>
      <c r="B9352" s="46" t="s">
        <v>19000</v>
      </c>
    </row>
    <row r="9353" spans="1:2">
      <c r="A9353" s="46" t="s">
        <v>19001</v>
      </c>
      <c r="B9353" s="46" t="s">
        <v>19002</v>
      </c>
    </row>
    <row r="9354" spans="1:2">
      <c r="A9354" s="46" t="s">
        <v>19003</v>
      </c>
      <c r="B9354" s="46" t="s">
        <v>19004</v>
      </c>
    </row>
    <row r="9355" spans="1:2">
      <c r="A9355" s="46" t="s">
        <v>19005</v>
      </c>
      <c r="B9355" s="46" t="s">
        <v>19006</v>
      </c>
    </row>
    <row r="9356" spans="1:2">
      <c r="A9356" s="46" t="s">
        <v>19007</v>
      </c>
      <c r="B9356" s="46" t="s">
        <v>19008</v>
      </c>
    </row>
    <row r="9357" spans="1:2">
      <c r="A9357" s="46" t="s">
        <v>19009</v>
      </c>
      <c r="B9357" s="46" t="s">
        <v>19010</v>
      </c>
    </row>
    <row r="9358" spans="1:2">
      <c r="A9358" s="46" t="s">
        <v>19011</v>
      </c>
      <c r="B9358" s="46" t="s">
        <v>19012</v>
      </c>
    </row>
    <row r="9359" spans="1:2">
      <c r="A9359" s="46" t="s">
        <v>19013</v>
      </c>
      <c r="B9359" s="46" t="s">
        <v>19014</v>
      </c>
    </row>
    <row r="9360" spans="1:2">
      <c r="A9360" s="46" t="s">
        <v>19015</v>
      </c>
      <c r="B9360" s="46" t="s">
        <v>19016</v>
      </c>
    </row>
    <row r="9361" spans="1:2">
      <c r="A9361" s="46" t="s">
        <v>19017</v>
      </c>
      <c r="B9361" s="46" t="s">
        <v>19018</v>
      </c>
    </row>
    <row r="9362" spans="1:2">
      <c r="A9362" s="46" t="s">
        <v>19019</v>
      </c>
      <c r="B9362" s="46" t="s">
        <v>19020</v>
      </c>
    </row>
    <row r="9363" spans="1:2">
      <c r="A9363" s="46" t="s">
        <v>19021</v>
      </c>
      <c r="B9363" s="46" t="s">
        <v>19022</v>
      </c>
    </row>
    <row r="9364" spans="1:2">
      <c r="A9364" s="46" t="s">
        <v>19023</v>
      </c>
      <c r="B9364" s="46" t="s">
        <v>19024</v>
      </c>
    </row>
    <row r="9365" spans="1:2">
      <c r="A9365" s="46" t="s">
        <v>19025</v>
      </c>
      <c r="B9365" s="46" t="s">
        <v>19026</v>
      </c>
    </row>
    <row r="9366" spans="1:2">
      <c r="A9366" s="46" t="s">
        <v>19027</v>
      </c>
      <c r="B9366" s="46" t="s">
        <v>19028</v>
      </c>
    </row>
    <row r="9367" spans="1:2">
      <c r="A9367" s="46" t="s">
        <v>19029</v>
      </c>
      <c r="B9367" s="46" t="s">
        <v>19030</v>
      </c>
    </row>
    <row r="9368" spans="1:2">
      <c r="A9368" s="46" t="s">
        <v>19031</v>
      </c>
      <c r="B9368" s="46" t="s">
        <v>19032</v>
      </c>
    </row>
    <row r="9369" spans="1:2">
      <c r="A9369" s="46" t="s">
        <v>19033</v>
      </c>
      <c r="B9369" s="46" t="s">
        <v>19034</v>
      </c>
    </row>
    <row r="9370" spans="1:2">
      <c r="A9370" s="46" t="s">
        <v>19035</v>
      </c>
      <c r="B9370" s="46" t="s">
        <v>19036</v>
      </c>
    </row>
    <row r="9371" spans="1:2">
      <c r="A9371" s="46" t="s">
        <v>19037</v>
      </c>
      <c r="B9371" s="46" t="s">
        <v>19038</v>
      </c>
    </row>
    <row r="9372" spans="1:2">
      <c r="A9372" s="46" t="s">
        <v>19039</v>
      </c>
      <c r="B9372" s="46" t="s">
        <v>19040</v>
      </c>
    </row>
    <row r="9373" spans="1:2">
      <c r="A9373" s="46" t="s">
        <v>19041</v>
      </c>
      <c r="B9373" s="46" t="s">
        <v>19042</v>
      </c>
    </row>
    <row r="9374" spans="1:2">
      <c r="A9374" s="46" t="s">
        <v>19043</v>
      </c>
      <c r="B9374" s="46" t="s">
        <v>19044</v>
      </c>
    </row>
    <row r="9375" spans="1:2">
      <c r="A9375" s="46" t="s">
        <v>19045</v>
      </c>
      <c r="B9375" s="46" t="s">
        <v>19046</v>
      </c>
    </row>
    <row r="9376" spans="1:2">
      <c r="A9376" s="46" t="s">
        <v>19047</v>
      </c>
      <c r="B9376" s="46" t="s">
        <v>19048</v>
      </c>
    </row>
    <row r="9377" spans="1:2">
      <c r="A9377" s="46" t="s">
        <v>19049</v>
      </c>
      <c r="B9377" s="46" t="s">
        <v>19050</v>
      </c>
    </row>
    <row r="9378" spans="1:2">
      <c r="A9378" s="46" t="s">
        <v>19051</v>
      </c>
      <c r="B9378" s="46" t="s">
        <v>19052</v>
      </c>
    </row>
    <row r="9379" spans="1:2">
      <c r="A9379" s="46" t="s">
        <v>19053</v>
      </c>
      <c r="B9379" s="46" t="s">
        <v>19054</v>
      </c>
    </row>
    <row r="9380" spans="1:2">
      <c r="A9380" s="46" t="s">
        <v>19055</v>
      </c>
      <c r="B9380" s="46" t="s">
        <v>19056</v>
      </c>
    </row>
    <row r="9381" spans="1:2">
      <c r="A9381" s="46" t="s">
        <v>19057</v>
      </c>
      <c r="B9381" s="46" t="s">
        <v>19058</v>
      </c>
    </row>
    <row r="9382" spans="1:2">
      <c r="A9382" s="46" t="s">
        <v>19059</v>
      </c>
      <c r="B9382" s="46" t="s">
        <v>19060</v>
      </c>
    </row>
    <row r="9383" spans="1:2">
      <c r="A9383" s="46" t="s">
        <v>19061</v>
      </c>
      <c r="B9383" s="46" t="s">
        <v>19062</v>
      </c>
    </row>
    <row r="9384" spans="1:2">
      <c r="A9384" s="46" t="s">
        <v>19063</v>
      </c>
      <c r="B9384" s="46" t="s">
        <v>19064</v>
      </c>
    </row>
    <row r="9385" spans="1:2">
      <c r="A9385" s="46" t="s">
        <v>19065</v>
      </c>
      <c r="B9385" s="46" t="s">
        <v>19066</v>
      </c>
    </row>
    <row r="9386" spans="1:2">
      <c r="A9386" s="46" t="s">
        <v>19067</v>
      </c>
      <c r="B9386" s="46" t="s">
        <v>19068</v>
      </c>
    </row>
    <row r="9387" spans="1:2">
      <c r="A9387" s="46" t="s">
        <v>19069</v>
      </c>
      <c r="B9387" s="46" t="s">
        <v>19070</v>
      </c>
    </row>
    <row r="9388" spans="1:2">
      <c r="A9388" s="46" t="s">
        <v>19071</v>
      </c>
      <c r="B9388" s="46" t="s">
        <v>19072</v>
      </c>
    </row>
    <row r="9389" spans="1:2">
      <c r="A9389" s="46" t="s">
        <v>19073</v>
      </c>
      <c r="B9389" s="46" t="s">
        <v>19074</v>
      </c>
    </row>
    <row r="9390" spans="1:2">
      <c r="A9390" s="46" t="s">
        <v>19075</v>
      </c>
      <c r="B9390" s="46" t="s">
        <v>19076</v>
      </c>
    </row>
    <row r="9391" spans="1:2">
      <c r="A9391" s="46" t="s">
        <v>19077</v>
      </c>
      <c r="B9391" s="46" t="s">
        <v>19078</v>
      </c>
    </row>
    <row r="9392" spans="1:2">
      <c r="A9392" s="46" t="s">
        <v>19079</v>
      </c>
      <c r="B9392" s="46" t="s">
        <v>19080</v>
      </c>
    </row>
    <row r="9393" spans="1:2">
      <c r="A9393" s="46" t="s">
        <v>19081</v>
      </c>
      <c r="B9393" s="46" t="s">
        <v>19082</v>
      </c>
    </row>
    <row r="9394" spans="1:2">
      <c r="A9394" s="46" t="s">
        <v>19083</v>
      </c>
      <c r="B9394" s="46" t="s">
        <v>19084</v>
      </c>
    </row>
    <row r="9395" spans="1:2">
      <c r="A9395" s="46" t="s">
        <v>19085</v>
      </c>
      <c r="B9395" s="46" t="s">
        <v>19086</v>
      </c>
    </row>
    <row r="9396" spans="1:2">
      <c r="A9396" s="46" t="s">
        <v>19087</v>
      </c>
      <c r="B9396" s="46" t="s">
        <v>19088</v>
      </c>
    </row>
    <row r="9397" spans="1:2">
      <c r="A9397" s="46" t="s">
        <v>19089</v>
      </c>
      <c r="B9397" s="46" t="s">
        <v>19090</v>
      </c>
    </row>
    <row r="9398" spans="1:2">
      <c r="A9398" s="46" t="s">
        <v>19091</v>
      </c>
      <c r="B9398" s="46" t="s">
        <v>19092</v>
      </c>
    </row>
    <row r="9399" spans="1:2">
      <c r="A9399" s="46" t="s">
        <v>19093</v>
      </c>
      <c r="B9399" s="46" t="s">
        <v>19094</v>
      </c>
    </row>
    <row r="9400" spans="1:2">
      <c r="A9400" s="46" t="s">
        <v>19095</v>
      </c>
      <c r="B9400" s="46" t="s">
        <v>19096</v>
      </c>
    </row>
    <row r="9401" spans="1:2">
      <c r="A9401" s="46" t="s">
        <v>19097</v>
      </c>
      <c r="B9401" s="46" t="s">
        <v>19098</v>
      </c>
    </row>
    <row r="9402" spans="1:2">
      <c r="A9402" s="46" t="s">
        <v>19099</v>
      </c>
      <c r="B9402" s="46" t="s">
        <v>19100</v>
      </c>
    </row>
    <row r="9403" spans="1:2">
      <c r="A9403" s="46" t="s">
        <v>19101</v>
      </c>
      <c r="B9403" s="46" t="s">
        <v>19102</v>
      </c>
    </row>
    <row r="9404" spans="1:2">
      <c r="A9404" s="46" t="s">
        <v>19103</v>
      </c>
      <c r="B9404" s="46" t="s">
        <v>19104</v>
      </c>
    </row>
    <row r="9405" spans="1:2">
      <c r="A9405" s="46" t="s">
        <v>19105</v>
      </c>
      <c r="B9405" s="46" t="s">
        <v>19106</v>
      </c>
    </row>
    <row r="9406" spans="1:2">
      <c r="A9406" s="46" t="s">
        <v>19107</v>
      </c>
      <c r="B9406" s="46" t="s">
        <v>19108</v>
      </c>
    </row>
    <row r="9407" spans="1:2">
      <c r="A9407" s="46" t="s">
        <v>19109</v>
      </c>
      <c r="B9407" s="46" t="s">
        <v>19110</v>
      </c>
    </row>
    <row r="9408" spans="1:2">
      <c r="A9408" s="46" t="s">
        <v>19111</v>
      </c>
      <c r="B9408" s="46" t="s">
        <v>19112</v>
      </c>
    </row>
    <row r="9409" spans="1:2">
      <c r="A9409" s="46" t="s">
        <v>19113</v>
      </c>
      <c r="B9409" s="46" t="s">
        <v>19114</v>
      </c>
    </row>
    <row r="9410" spans="1:2">
      <c r="A9410" s="46" t="s">
        <v>19115</v>
      </c>
      <c r="B9410" s="46" t="s">
        <v>19116</v>
      </c>
    </row>
    <row r="9411" spans="1:2">
      <c r="A9411" s="46" t="s">
        <v>19117</v>
      </c>
      <c r="B9411" s="46" t="s">
        <v>19118</v>
      </c>
    </row>
    <row r="9412" spans="1:2">
      <c r="A9412" s="46" t="s">
        <v>19119</v>
      </c>
      <c r="B9412" s="46" t="s">
        <v>19120</v>
      </c>
    </row>
    <row r="9413" spans="1:2">
      <c r="A9413" s="46" t="s">
        <v>19121</v>
      </c>
      <c r="B9413" s="46" t="s">
        <v>19122</v>
      </c>
    </row>
    <row r="9414" spans="1:2">
      <c r="A9414" s="46" t="s">
        <v>19123</v>
      </c>
      <c r="B9414" s="46" t="s">
        <v>19124</v>
      </c>
    </row>
    <row r="9415" spans="1:2">
      <c r="A9415" s="46" t="s">
        <v>19125</v>
      </c>
      <c r="B9415" s="46" t="s">
        <v>19126</v>
      </c>
    </row>
    <row r="9416" spans="1:2">
      <c r="A9416" s="46" t="s">
        <v>19127</v>
      </c>
      <c r="B9416" s="46" t="s">
        <v>19128</v>
      </c>
    </row>
    <row r="9417" spans="1:2">
      <c r="A9417" s="46" t="s">
        <v>19129</v>
      </c>
      <c r="B9417" s="46" t="s">
        <v>19130</v>
      </c>
    </row>
    <row r="9418" spans="1:2">
      <c r="A9418" s="46" t="s">
        <v>19131</v>
      </c>
      <c r="B9418" s="46" t="s">
        <v>19132</v>
      </c>
    </row>
    <row r="9419" spans="1:2">
      <c r="A9419" s="46" t="s">
        <v>19133</v>
      </c>
      <c r="B9419" s="46" t="s">
        <v>19134</v>
      </c>
    </row>
    <row r="9420" spans="1:2">
      <c r="A9420" s="46" t="s">
        <v>19135</v>
      </c>
      <c r="B9420" s="46" t="s">
        <v>19136</v>
      </c>
    </row>
    <row r="9421" spans="1:2">
      <c r="A9421" s="46" t="s">
        <v>19137</v>
      </c>
      <c r="B9421" s="46" t="s">
        <v>19138</v>
      </c>
    </row>
    <row r="9422" spans="1:2">
      <c r="A9422" s="46" t="s">
        <v>19139</v>
      </c>
      <c r="B9422" s="46" t="s">
        <v>19140</v>
      </c>
    </row>
    <row r="9423" spans="1:2">
      <c r="A9423" s="46" t="s">
        <v>19141</v>
      </c>
      <c r="B9423" s="46" t="s">
        <v>19142</v>
      </c>
    </row>
    <row r="9424" spans="1:2">
      <c r="A9424" s="46" t="s">
        <v>19143</v>
      </c>
      <c r="B9424" s="46" t="s">
        <v>19144</v>
      </c>
    </row>
    <row r="9425" spans="1:2">
      <c r="A9425" s="46" t="s">
        <v>19145</v>
      </c>
      <c r="B9425" s="46" t="s">
        <v>19146</v>
      </c>
    </row>
    <row r="9426" spans="1:2">
      <c r="A9426" s="46" t="s">
        <v>19147</v>
      </c>
      <c r="B9426" s="46" t="s">
        <v>19148</v>
      </c>
    </row>
    <row r="9427" spans="1:2">
      <c r="A9427" s="46" t="s">
        <v>19149</v>
      </c>
      <c r="B9427" s="46" t="s">
        <v>19150</v>
      </c>
    </row>
    <row r="9428" spans="1:2">
      <c r="A9428" s="46" t="s">
        <v>19151</v>
      </c>
      <c r="B9428" s="46" t="s">
        <v>19152</v>
      </c>
    </row>
    <row r="9429" spans="1:2">
      <c r="A9429" s="46" t="s">
        <v>19153</v>
      </c>
      <c r="B9429" s="46" t="s">
        <v>19154</v>
      </c>
    </row>
    <row r="9430" spans="1:2">
      <c r="A9430" s="46" t="s">
        <v>19155</v>
      </c>
      <c r="B9430" s="46" t="s">
        <v>19156</v>
      </c>
    </row>
    <row r="9431" spans="1:2">
      <c r="A9431" s="46" t="s">
        <v>19157</v>
      </c>
      <c r="B9431" s="46" t="s">
        <v>19158</v>
      </c>
    </row>
    <row r="9432" spans="1:2">
      <c r="A9432" s="46" t="s">
        <v>19159</v>
      </c>
      <c r="B9432" s="46" t="s">
        <v>19160</v>
      </c>
    </row>
    <row r="9433" spans="1:2">
      <c r="A9433" s="46" t="s">
        <v>19161</v>
      </c>
      <c r="B9433" s="46" t="s">
        <v>19162</v>
      </c>
    </row>
    <row r="9434" spans="1:2">
      <c r="A9434" s="46" t="s">
        <v>19163</v>
      </c>
      <c r="B9434" s="46" t="s">
        <v>19164</v>
      </c>
    </row>
    <row r="9435" spans="1:2">
      <c r="A9435" s="46" t="s">
        <v>19165</v>
      </c>
      <c r="B9435" s="46" t="s">
        <v>19166</v>
      </c>
    </row>
    <row r="9436" spans="1:2">
      <c r="A9436" s="46" t="s">
        <v>19167</v>
      </c>
      <c r="B9436" s="46" t="s">
        <v>19168</v>
      </c>
    </row>
    <row r="9437" spans="1:2">
      <c r="A9437" s="46" t="s">
        <v>19169</v>
      </c>
      <c r="B9437" s="46" t="s">
        <v>19170</v>
      </c>
    </row>
    <row r="9438" spans="1:2">
      <c r="A9438" s="46" t="s">
        <v>19171</v>
      </c>
      <c r="B9438" s="46" t="s">
        <v>19172</v>
      </c>
    </row>
    <row r="9439" spans="1:2">
      <c r="A9439" s="46" t="s">
        <v>19173</v>
      </c>
      <c r="B9439" s="46" t="s">
        <v>19174</v>
      </c>
    </row>
    <row r="9440" spans="1:2">
      <c r="A9440" s="46" t="s">
        <v>19175</v>
      </c>
      <c r="B9440" s="46" t="s">
        <v>19176</v>
      </c>
    </row>
    <row r="9441" spans="1:2">
      <c r="A9441" s="46" t="s">
        <v>19177</v>
      </c>
      <c r="B9441" s="46" t="s">
        <v>19178</v>
      </c>
    </row>
    <row r="9442" spans="1:2">
      <c r="A9442" s="46" t="s">
        <v>19179</v>
      </c>
      <c r="B9442" s="46" t="s">
        <v>19180</v>
      </c>
    </row>
    <row r="9443" spans="1:2">
      <c r="A9443" s="46" t="s">
        <v>19181</v>
      </c>
      <c r="B9443" s="46" t="s">
        <v>19182</v>
      </c>
    </row>
    <row r="9444" spans="1:2">
      <c r="A9444" s="46" t="s">
        <v>19183</v>
      </c>
      <c r="B9444" s="46" t="s">
        <v>19184</v>
      </c>
    </row>
    <row r="9445" spans="1:2">
      <c r="A9445" s="46" t="s">
        <v>19185</v>
      </c>
      <c r="B9445" s="46" t="s">
        <v>19186</v>
      </c>
    </row>
    <row r="9446" spans="1:2">
      <c r="A9446" s="46" t="s">
        <v>19187</v>
      </c>
      <c r="B9446" s="46" t="s">
        <v>19188</v>
      </c>
    </row>
    <row r="9447" spans="1:2">
      <c r="A9447" s="46" t="s">
        <v>19189</v>
      </c>
      <c r="B9447" s="46" t="s">
        <v>19190</v>
      </c>
    </row>
    <row r="9448" spans="1:2">
      <c r="A9448" s="46" t="s">
        <v>19191</v>
      </c>
      <c r="B9448" s="46" t="s">
        <v>19192</v>
      </c>
    </row>
    <row r="9449" spans="1:2">
      <c r="A9449" s="46" t="s">
        <v>19193</v>
      </c>
      <c r="B9449" s="46" t="s">
        <v>19194</v>
      </c>
    </row>
    <row r="9450" spans="1:2">
      <c r="A9450" s="46" t="s">
        <v>19195</v>
      </c>
      <c r="B9450" s="46" t="s">
        <v>19196</v>
      </c>
    </row>
    <row r="9451" spans="1:2">
      <c r="A9451" s="46" t="s">
        <v>19197</v>
      </c>
      <c r="B9451" s="46" t="s">
        <v>19198</v>
      </c>
    </row>
    <row r="9452" spans="1:2">
      <c r="A9452" s="46" t="s">
        <v>19199</v>
      </c>
      <c r="B9452" s="46" t="s">
        <v>19200</v>
      </c>
    </row>
    <row r="9453" spans="1:2">
      <c r="A9453" s="46" t="s">
        <v>19201</v>
      </c>
      <c r="B9453" s="46" t="s">
        <v>19202</v>
      </c>
    </row>
    <row r="9454" spans="1:2">
      <c r="A9454" s="46" t="s">
        <v>19203</v>
      </c>
      <c r="B9454" s="46" t="s">
        <v>19204</v>
      </c>
    </row>
    <row r="9455" spans="1:2">
      <c r="A9455" s="46" t="s">
        <v>19205</v>
      </c>
      <c r="B9455" s="46" t="s">
        <v>19206</v>
      </c>
    </row>
    <row r="9456" spans="1:2">
      <c r="A9456" s="46" t="s">
        <v>19207</v>
      </c>
      <c r="B9456" s="46" t="s">
        <v>19208</v>
      </c>
    </row>
    <row r="9457" spans="1:2">
      <c r="A9457" s="46" t="s">
        <v>19209</v>
      </c>
      <c r="B9457" s="46" t="s">
        <v>19210</v>
      </c>
    </row>
    <row r="9458" spans="1:2">
      <c r="A9458" s="46" t="s">
        <v>19211</v>
      </c>
      <c r="B9458" s="46" t="s">
        <v>19212</v>
      </c>
    </row>
    <row r="9459" spans="1:2">
      <c r="A9459" s="46" t="s">
        <v>19213</v>
      </c>
      <c r="B9459" s="46" t="s">
        <v>19214</v>
      </c>
    </row>
    <row r="9460" spans="1:2">
      <c r="A9460" s="46" t="s">
        <v>19215</v>
      </c>
      <c r="B9460" s="46" t="s">
        <v>19216</v>
      </c>
    </row>
    <row r="9461" spans="1:2">
      <c r="A9461" s="46" t="s">
        <v>19217</v>
      </c>
      <c r="B9461" s="46" t="s">
        <v>19218</v>
      </c>
    </row>
    <row r="9462" spans="1:2">
      <c r="A9462" s="46" t="s">
        <v>19219</v>
      </c>
      <c r="B9462" s="46" t="s">
        <v>19220</v>
      </c>
    </row>
    <row r="9463" spans="1:2">
      <c r="A9463" s="46" t="s">
        <v>19221</v>
      </c>
      <c r="B9463" s="46" t="s">
        <v>19222</v>
      </c>
    </row>
    <row r="9464" spans="1:2">
      <c r="A9464" s="46" t="s">
        <v>19223</v>
      </c>
      <c r="B9464" s="46" t="s">
        <v>19224</v>
      </c>
    </row>
    <row r="9465" spans="1:2">
      <c r="A9465" s="46" t="s">
        <v>19225</v>
      </c>
      <c r="B9465" s="46" t="s">
        <v>19226</v>
      </c>
    </row>
    <row r="9466" spans="1:2">
      <c r="A9466" s="46" t="s">
        <v>19227</v>
      </c>
      <c r="B9466" s="46" t="s">
        <v>19228</v>
      </c>
    </row>
    <row r="9467" spans="1:2">
      <c r="A9467" s="46" t="s">
        <v>19229</v>
      </c>
      <c r="B9467" s="46" t="s">
        <v>19230</v>
      </c>
    </row>
    <row r="9468" spans="1:2">
      <c r="A9468" s="46" t="s">
        <v>19231</v>
      </c>
      <c r="B9468" s="46" t="s">
        <v>19232</v>
      </c>
    </row>
    <row r="9469" spans="1:2">
      <c r="A9469" s="46" t="s">
        <v>19233</v>
      </c>
      <c r="B9469" s="46" t="s">
        <v>19234</v>
      </c>
    </row>
    <row r="9470" spans="1:2">
      <c r="A9470" s="46" t="s">
        <v>19235</v>
      </c>
      <c r="B9470" s="46" t="s">
        <v>19236</v>
      </c>
    </row>
    <row r="9471" spans="1:2">
      <c r="A9471" s="46" t="s">
        <v>19237</v>
      </c>
      <c r="B9471" s="46" t="s">
        <v>19238</v>
      </c>
    </row>
    <row r="9472" spans="1:2">
      <c r="A9472" s="46" t="s">
        <v>19239</v>
      </c>
      <c r="B9472" s="46" t="s">
        <v>19240</v>
      </c>
    </row>
    <row r="9473" spans="1:2">
      <c r="A9473" s="46" t="s">
        <v>19241</v>
      </c>
      <c r="B9473" s="46" t="s">
        <v>19242</v>
      </c>
    </row>
    <row r="9474" spans="1:2">
      <c r="A9474" s="46" t="s">
        <v>19243</v>
      </c>
      <c r="B9474" s="46" t="s">
        <v>19244</v>
      </c>
    </row>
    <row r="9475" spans="1:2">
      <c r="A9475" s="46" t="s">
        <v>19245</v>
      </c>
      <c r="B9475" s="46" t="s">
        <v>19246</v>
      </c>
    </row>
    <row r="9476" spans="1:2">
      <c r="A9476" s="46" t="s">
        <v>19247</v>
      </c>
      <c r="B9476" s="46" t="s">
        <v>19248</v>
      </c>
    </row>
    <row r="9477" spans="1:2">
      <c r="A9477" s="46" t="s">
        <v>19249</v>
      </c>
      <c r="B9477" s="46" t="s">
        <v>19250</v>
      </c>
    </row>
    <row r="9478" spans="1:2">
      <c r="A9478" s="46" t="s">
        <v>19251</v>
      </c>
      <c r="B9478" s="46" t="s">
        <v>19252</v>
      </c>
    </row>
    <row r="9479" spans="1:2">
      <c r="A9479" s="46" t="s">
        <v>19253</v>
      </c>
      <c r="B9479" s="46" t="s">
        <v>19254</v>
      </c>
    </row>
    <row r="9480" spans="1:2">
      <c r="A9480" s="46" t="s">
        <v>19255</v>
      </c>
      <c r="B9480" s="46" t="s">
        <v>19256</v>
      </c>
    </row>
    <row r="9481" spans="1:2">
      <c r="A9481" s="46" t="s">
        <v>19257</v>
      </c>
      <c r="B9481" s="46" t="s">
        <v>19258</v>
      </c>
    </row>
    <row r="9482" spans="1:2">
      <c r="A9482" s="46" t="s">
        <v>19259</v>
      </c>
      <c r="B9482" s="46" t="s">
        <v>19260</v>
      </c>
    </row>
    <row r="9483" spans="1:2">
      <c r="A9483" s="46" t="s">
        <v>19261</v>
      </c>
      <c r="B9483" s="46" t="s">
        <v>19262</v>
      </c>
    </row>
    <row r="9484" spans="1:2">
      <c r="A9484" s="46" t="s">
        <v>19263</v>
      </c>
      <c r="B9484" s="46" t="s">
        <v>19264</v>
      </c>
    </row>
    <row r="9485" spans="1:2">
      <c r="A9485" s="46" t="s">
        <v>19265</v>
      </c>
      <c r="B9485" s="46" t="s">
        <v>19266</v>
      </c>
    </row>
    <row r="9486" spans="1:2">
      <c r="A9486" s="46" t="s">
        <v>19267</v>
      </c>
      <c r="B9486" s="46" t="s">
        <v>19268</v>
      </c>
    </row>
    <row r="9487" spans="1:2">
      <c r="A9487" s="46" t="s">
        <v>19269</v>
      </c>
      <c r="B9487" s="46" t="s">
        <v>19270</v>
      </c>
    </row>
    <row r="9488" spans="1:2">
      <c r="A9488" s="46" t="s">
        <v>19271</v>
      </c>
      <c r="B9488" s="46" t="s">
        <v>19272</v>
      </c>
    </row>
    <row r="9489" spans="1:2">
      <c r="A9489" s="46" t="s">
        <v>19273</v>
      </c>
      <c r="B9489" s="46" t="s">
        <v>19274</v>
      </c>
    </row>
    <row r="9490" spans="1:2">
      <c r="A9490" s="46" t="s">
        <v>19275</v>
      </c>
      <c r="B9490" s="46" t="s">
        <v>19276</v>
      </c>
    </row>
    <row r="9491" spans="1:2">
      <c r="A9491" s="46" t="s">
        <v>19277</v>
      </c>
      <c r="B9491" s="46" t="s">
        <v>19278</v>
      </c>
    </row>
    <row r="9492" spans="1:2">
      <c r="A9492" s="46" t="s">
        <v>19279</v>
      </c>
      <c r="B9492" s="46" t="s">
        <v>19280</v>
      </c>
    </row>
    <row r="9493" spans="1:2">
      <c r="A9493" s="46" t="s">
        <v>19281</v>
      </c>
      <c r="B9493" s="46" t="s">
        <v>19282</v>
      </c>
    </row>
    <row r="9494" spans="1:2">
      <c r="A9494" s="46" t="s">
        <v>19283</v>
      </c>
      <c r="B9494" s="46" t="s">
        <v>19284</v>
      </c>
    </row>
    <row r="9495" spans="1:2">
      <c r="A9495" s="46" t="s">
        <v>19285</v>
      </c>
      <c r="B9495" s="46" t="s">
        <v>19286</v>
      </c>
    </row>
    <row r="9496" spans="1:2">
      <c r="A9496" s="46" t="s">
        <v>19287</v>
      </c>
      <c r="B9496" s="46" t="s">
        <v>19288</v>
      </c>
    </row>
    <row r="9497" spans="1:2">
      <c r="A9497" s="46" t="s">
        <v>19289</v>
      </c>
      <c r="B9497" s="46" t="s">
        <v>19290</v>
      </c>
    </row>
    <row r="9498" spans="1:2">
      <c r="A9498" s="46" t="s">
        <v>19291</v>
      </c>
      <c r="B9498" s="46" t="s">
        <v>19292</v>
      </c>
    </row>
    <row r="9499" spans="1:2">
      <c r="A9499" s="46" t="s">
        <v>19293</v>
      </c>
      <c r="B9499" s="46" t="s">
        <v>19294</v>
      </c>
    </row>
    <row r="9500" spans="1:2">
      <c r="A9500" s="46" t="s">
        <v>19295</v>
      </c>
      <c r="B9500" s="46" t="s">
        <v>19296</v>
      </c>
    </row>
    <row r="9501" spans="1:2">
      <c r="A9501" s="46" t="s">
        <v>19297</v>
      </c>
      <c r="B9501" s="46" t="s">
        <v>19298</v>
      </c>
    </row>
    <row r="9502" spans="1:2">
      <c r="A9502" s="46" t="s">
        <v>19299</v>
      </c>
      <c r="B9502" s="46" t="s">
        <v>19300</v>
      </c>
    </row>
    <row r="9503" spans="1:2">
      <c r="A9503" s="46" t="s">
        <v>19301</v>
      </c>
      <c r="B9503" s="46" t="s">
        <v>19302</v>
      </c>
    </row>
    <row r="9504" spans="1:2">
      <c r="A9504" s="46" t="s">
        <v>19303</v>
      </c>
      <c r="B9504" s="46" t="s">
        <v>19304</v>
      </c>
    </row>
    <row r="9505" spans="1:2">
      <c r="A9505" s="46" t="s">
        <v>19305</v>
      </c>
      <c r="B9505" s="46" t="s">
        <v>19306</v>
      </c>
    </row>
    <row r="9506" spans="1:2">
      <c r="A9506" s="46" t="s">
        <v>19307</v>
      </c>
      <c r="B9506" s="46" t="s">
        <v>19308</v>
      </c>
    </row>
    <row r="9507" spans="1:2">
      <c r="A9507" s="46" t="s">
        <v>19309</v>
      </c>
      <c r="B9507" s="46" t="s">
        <v>19310</v>
      </c>
    </row>
    <row r="9508" spans="1:2">
      <c r="A9508" s="46" t="s">
        <v>19311</v>
      </c>
      <c r="B9508" s="46" t="s">
        <v>19312</v>
      </c>
    </row>
    <row r="9509" spans="1:2">
      <c r="A9509" s="46" t="s">
        <v>19313</v>
      </c>
      <c r="B9509" s="46" t="s">
        <v>19314</v>
      </c>
    </row>
    <row r="9510" spans="1:2">
      <c r="A9510" s="46" t="s">
        <v>19315</v>
      </c>
      <c r="B9510" s="46" t="s">
        <v>19316</v>
      </c>
    </row>
    <row r="9511" spans="1:2">
      <c r="A9511" s="46" t="s">
        <v>19317</v>
      </c>
      <c r="B9511" s="46" t="s">
        <v>19318</v>
      </c>
    </row>
    <row r="9512" spans="1:2">
      <c r="A9512" s="46" t="s">
        <v>19319</v>
      </c>
      <c r="B9512" s="46" t="s">
        <v>19320</v>
      </c>
    </row>
    <row r="9513" spans="1:2">
      <c r="A9513" s="46" t="s">
        <v>19321</v>
      </c>
      <c r="B9513" s="46" t="s">
        <v>19322</v>
      </c>
    </row>
    <row r="9514" spans="1:2">
      <c r="A9514" s="46" t="s">
        <v>19323</v>
      </c>
      <c r="B9514" s="46" t="s">
        <v>19324</v>
      </c>
    </row>
    <row r="9515" spans="1:2">
      <c r="A9515" s="46" t="s">
        <v>19325</v>
      </c>
      <c r="B9515" s="46" t="s">
        <v>19326</v>
      </c>
    </row>
    <row r="9516" spans="1:2">
      <c r="A9516" s="46" t="s">
        <v>19327</v>
      </c>
      <c r="B9516" s="46" t="s">
        <v>19328</v>
      </c>
    </row>
    <row r="9517" spans="1:2">
      <c r="A9517" s="46" t="s">
        <v>19329</v>
      </c>
      <c r="B9517" s="46" t="s">
        <v>19330</v>
      </c>
    </row>
    <row r="9518" spans="1:2">
      <c r="A9518" s="46" t="s">
        <v>19331</v>
      </c>
      <c r="B9518" s="46" t="s">
        <v>19332</v>
      </c>
    </row>
    <row r="9519" spans="1:2">
      <c r="A9519" s="46" t="s">
        <v>19333</v>
      </c>
      <c r="B9519" s="46" t="s">
        <v>19334</v>
      </c>
    </row>
    <row r="9520" spans="1:2">
      <c r="A9520" s="46" t="s">
        <v>19335</v>
      </c>
      <c r="B9520" s="46" t="s">
        <v>19336</v>
      </c>
    </row>
    <row r="9521" spans="1:2">
      <c r="A9521" s="46" t="s">
        <v>19337</v>
      </c>
      <c r="B9521" s="46" t="s">
        <v>19338</v>
      </c>
    </row>
    <row r="9522" spans="1:2">
      <c r="A9522" s="46" t="s">
        <v>19339</v>
      </c>
      <c r="B9522" s="46" t="s">
        <v>19340</v>
      </c>
    </row>
    <row r="9523" spans="1:2">
      <c r="A9523" s="46" t="s">
        <v>19341</v>
      </c>
      <c r="B9523" s="46" t="s">
        <v>19342</v>
      </c>
    </row>
    <row r="9524" spans="1:2">
      <c r="A9524" s="46" t="s">
        <v>19343</v>
      </c>
      <c r="B9524" s="46" t="s">
        <v>19344</v>
      </c>
    </row>
    <row r="9525" spans="1:2">
      <c r="A9525" s="46" t="s">
        <v>19345</v>
      </c>
      <c r="B9525" s="46" t="s">
        <v>19346</v>
      </c>
    </row>
    <row r="9526" spans="1:2">
      <c r="A9526" s="46" t="s">
        <v>19347</v>
      </c>
      <c r="B9526" s="46" t="s">
        <v>19348</v>
      </c>
    </row>
    <row r="9527" spans="1:2">
      <c r="A9527" s="46" t="s">
        <v>19349</v>
      </c>
      <c r="B9527" s="46" t="s">
        <v>19350</v>
      </c>
    </row>
    <row r="9528" spans="1:2">
      <c r="A9528" s="46" t="s">
        <v>19351</v>
      </c>
      <c r="B9528" s="46" t="s">
        <v>19352</v>
      </c>
    </row>
    <row r="9529" spans="1:2">
      <c r="A9529" s="46" t="s">
        <v>19353</v>
      </c>
      <c r="B9529" s="46" t="s">
        <v>19354</v>
      </c>
    </row>
    <row r="9530" spans="1:2">
      <c r="A9530" s="46" t="s">
        <v>19355</v>
      </c>
      <c r="B9530" s="46" t="s">
        <v>19356</v>
      </c>
    </row>
    <row r="9531" spans="1:2">
      <c r="A9531" s="46" t="s">
        <v>19357</v>
      </c>
      <c r="B9531" s="46" t="s">
        <v>19358</v>
      </c>
    </row>
    <row r="9532" spans="1:2">
      <c r="A9532" s="46" t="s">
        <v>19359</v>
      </c>
      <c r="B9532" s="46" t="s">
        <v>19360</v>
      </c>
    </row>
    <row r="9533" spans="1:2">
      <c r="A9533" s="46" t="s">
        <v>19361</v>
      </c>
      <c r="B9533" s="46" t="s">
        <v>19362</v>
      </c>
    </row>
    <row r="9534" spans="1:2">
      <c r="A9534" s="46" t="s">
        <v>19363</v>
      </c>
      <c r="B9534" s="46" t="s">
        <v>19364</v>
      </c>
    </row>
    <row r="9535" spans="1:2">
      <c r="A9535" s="46" t="s">
        <v>19365</v>
      </c>
      <c r="B9535" s="46" t="s">
        <v>19366</v>
      </c>
    </row>
    <row r="9536" spans="1:2">
      <c r="A9536" s="46" t="s">
        <v>19367</v>
      </c>
      <c r="B9536" s="46" t="s">
        <v>19368</v>
      </c>
    </row>
    <row r="9537" spans="1:2">
      <c r="A9537" s="46" t="s">
        <v>19369</v>
      </c>
      <c r="B9537" s="46" t="s">
        <v>19370</v>
      </c>
    </row>
    <row r="9538" spans="1:2">
      <c r="A9538" s="46" t="s">
        <v>19371</v>
      </c>
      <c r="B9538" s="46" t="s">
        <v>19372</v>
      </c>
    </row>
    <row r="9539" spans="1:2">
      <c r="A9539" s="46" t="s">
        <v>19373</v>
      </c>
      <c r="B9539" s="46" t="s">
        <v>19374</v>
      </c>
    </row>
    <row r="9540" spans="1:2">
      <c r="A9540" s="46" t="s">
        <v>19375</v>
      </c>
      <c r="B9540" s="46" t="s">
        <v>19376</v>
      </c>
    </row>
    <row r="9541" spans="1:2">
      <c r="A9541" s="46" t="s">
        <v>19377</v>
      </c>
      <c r="B9541" s="46" t="s">
        <v>19378</v>
      </c>
    </row>
    <row r="9542" spans="1:2">
      <c r="A9542" s="46" t="s">
        <v>19379</v>
      </c>
      <c r="B9542" s="46" t="s">
        <v>19380</v>
      </c>
    </row>
    <row r="9543" spans="1:2">
      <c r="A9543" s="46" t="s">
        <v>19381</v>
      </c>
      <c r="B9543" s="46" t="s">
        <v>19382</v>
      </c>
    </row>
    <row r="9544" spans="1:2">
      <c r="A9544" s="46" t="s">
        <v>19383</v>
      </c>
      <c r="B9544" s="46" t="s">
        <v>19384</v>
      </c>
    </row>
    <row r="9545" spans="1:2">
      <c r="A9545" s="46" t="s">
        <v>19385</v>
      </c>
      <c r="B9545" s="46" t="s">
        <v>19386</v>
      </c>
    </row>
    <row r="9546" spans="1:2">
      <c r="A9546" s="46" t="s">
        <v>19387</v>
      </c>
      <c r="B9546" s="46" t="s">
        <v>19388</v>
      </c>
    </row>
    <row r="9547" spans="1:2">
      <c r="A9547" s="46" t="s">
        <v>19389</v>
      </c>
      <c r="B9547" s="46" t="s">
        <v>19390</v>
      </c>
    </row>
    <row r="9548" spans="1:2">
      <c r="A9548" s="46" t="s">
        <v>19391</v>
      </c>
      <c r="B9548" s="46" t="s">
        <v>19392</v>
      </c>
    </row>
    <row r="9549" spans="1:2">
      <c r="A9549" s="46" t="s">
        <v>19393</v>
      </c>
      <c r="B9549" s="46" t="s">
        <v>19394</v>
      </c>
    </row>
    <row r="9550" spans="1:2">
      <c r="A9550" s="46" t="s">
        <v>19395</v>
      </c>
      <c r="B9550" s="46" t="s">
        <v>19396</v>
      </c>
    </row>
    <row r="9551" spans="1:2">
      <c r="A9551" s="46" t="s">
        <v>19397</v>
      </c>
      <c r="B9551" s="46" t="s">
        <v>19398</v>
      </c>
    </row>
    <row r="9552" spans="1:2">
      <c r="A9552" s="46" t="s">
        <v>19399</v>
      </c>
      <c r="B9552" s="46" t="s">
        <v>19400</v>
      </c>
    </row>
    <row r="9553" spans="1:2">
      <c r="A9553" s="46" t="s">
        <v>19401</v>
      </c>
      <c r="B9553" s="46" t="s">
        <v>19402</v>
      </c>
    </row>
    <row r="9554" spans="1:2">
      <c r="A9554" s="46" t="s">
        <v>19403</v>
      </c>
      <c r="B9554" s="46" t="s">
        <v>19404</v>
      </c>
    </row>
    <row r="9555" spans="1:2">
      <c r="A9555" s="46" t="s">
        <v>19405</v>
      </c>
      <c r="B9555" s="46" t="s">
        <v>19406</v>
      </c>
    </row>
    <row r="9556" spans="1:2">
      <c r="A9556" s="46" t="s">
        <v>19407</v>
      </c>
      <c r="B9556" s="46" t="s">
        <v>19408</v>
      </c>
    </row>
    <row r="9557" spans="1:2">
      <c r="A9557" s="46" t="s">
        <v>19409</v>
      </c>
      <c r="B9557" s="46" t="s">
        <v>19410</v>
      </c>
    </row>
    <row r="9558" spans="1:2">
      <c r="A9558" s="46" t="s">
        <v>19411</v>
      </c>
      <c r="B9558" s="46" t="s">
        <v>19412</v>
      </c>
    </row>
    <row r="9559" spans="1:2">
      <c r="A9559" s="46" t="s">
        <v>19413</v>
      </c>
      <c r="B9559" s="46" t="s">
        <v>19414</v>
      </c>
    </row>
    <row r="9560" spans="1:2">
      <c r="A9560" s="46" t="s">
        <v>19415</v>
      </c>
      <c r="B9560" s="46" t="s">
        <v>19416</v>
      </c>
    </row>
    <row r="9561" spans="1:2">
      <c r="A9561" s="46" t="s">
        <v>19417</v>
      </c>
      <c r="B9561" s="46" t="s">
        <v>19418</v>
      </c>
    </row>
    <row r="9562" spans="1:2">
      <c r="A9562" s="46" t="s">
        <v>19419</v>
      </c>
      <c r="B9562" s="46" t="s">
        <v>19420</v>
      </c>
    </row>
    <row r="9563" spans="1:2">
      <c r="A9563" s="46" t="s">
        <v>19421</v>
      </c>
      <c r="B9563" s="46" t="s">
        <v>19422</v>
      </c>
    </row>
    <row r="9564" spans="1:2">
      <c r="A9564" s="46" t="s">
        <v>19423</v>
      </c>
      <c r="B9564" s="46" t="s">
        <v>19424</v>
      </c>
    </row>
    <row r="9565" spans="1:2">
      <c r="A9565" s="46" t="s">
        <v>19425</v>
      </c>
      <c r="B9565" s="46" t="s">
        <v>19426</v>
      </c>
    </row>
    <row r="9566" spans="1:2">
      <c r="A9566" s="46" t="s">
        <v>19427</v>
      </c>
      <c r="B9566" s="46" t="s">
        <v>19428</v>
      </c>
    </row>
    <row r="9567" spans="1:2">
      <c r="A9567" s="46" t="s">
        <v>19429</v>
      </c>
      <c r="B9567" s="46" t="s">
        <v>19430</v>
      </c>
    </row>
    <row r="9568" spans="1:2">
      <c r="A9568" s="46" t="s">
        <v>19431</v>
      </c>
      <c r="B9568" s="46" t="s">
        <v>19432</v>
      </c>
    </row>
    <row r="9569" spans="1:2">
      <c r="A9569" s="46" t="s">
        <v>19433</v>
      </c>
      <c r="B9569" s="46" t="s">
        <v>19434</v>
      </c>
    </row>
    <row r="9570" spans="1:2">
      <c r="A9570" s="46" t="s">
        <v>19435</v>
      </c>
      <c r="B9570" s="46" t="s">
        <v>19436</v>
      </c>
    </row>
    <row r="9571" spans="1:2">
      <c r="A9571" s="46" t="s">
        <v>19437</v>
      </c>
      <c r="B9571" s="46" t="s">
        <v>19438</v>
      </c>
    </row>
    <row r="9572" spans="1:2">
      <c r="A9572" s="46" t="s">
        <v>19439</v>
      </c>
      <c r="B9572" s="46" t="s">
        <v>19440</v>
      </c>
    </row>
    <row r="9573" spans="1:2">
      <c r="A9573" s="46" t="s">
        <v>19441</v>
      </c>
      <c r="B9573" s="46" t="s">
        <v>19442</v>
      </c>
    </row>
    <row r="9574" spans="1:2">
      <c r="A9574" s="46" t="s">
        <v>19443</v>
      </c>
      <c r="B9574" s="46" t="s">
        <v>19444</v>
      </c>
    </row>
    <row r="9575" spans="1:2">
      <c r="A9575" s="46" t="s">
        <v>19445</v>
      </c>
      <c r="B9575" s="46" t="s">
        <v>19446</v>
      </c>
    </row>
    <row r="9576" spans="1:2">
      <c r="A9576" s="46" t="s">
        <v>19447</v>
      </c>
      <c r="B9576" s="46" t="s">
        <v>19448</v>
      </c>
    </row>
    <row r="9577" spans="1:2">
      <c r="A9577" s="46" t="s">
        <v>19449</v>
      </c>
      <c r="B9577" s="46" t="s">
        <v>19450</v>
      </c>
    </row>
    <row r="9578" spans="1:2">
      <c r="A9578" s="46" t="s">
        <v>19451</v>
      </c>
      <c r="B9578" s="46" t="s">
        <v>19452</v>
      </c>
    </row>
    <row r="9579" spans="1:2">
      <c r="A9579" s="46" t="s">
        <v>19453</v>
      </c>
      <c r="B9579" s="46" t="s">
        <v>19454</v>
      </c>
    </row>
    <row r="9580" spans="1:2">
      <c r="A9580" s="46" t="s">
        <v>19455</v>
      </c>
      <c r="B9580" s="46" t="s">
        <v>19456</v>
      </c>
    </row>
    <row r="9581" spans="1:2">
      <c r="A9581" s="46" t="s">
        <v>19457</v>
      </c>
      <c r="B9581" s="46" t="s">
        <v>19458</v>
      </c>
    </row>
    <row r="9582" spans="1:2">
      <c r="A9582" s="46" t="s">
        <v>19459</v>
      </c>
      <c r="B9582" s="46" t="s">
        <v>19460</v>
      </c>
    </row>
    <row r="9583" spans="1:2">
      <c r="A9583" s="46" t="s">
        <v>19461</v>
      </c>
      <c r="B9583" s="46" t="s">
        <v>19462</v>
      </c>
    </row>
    <row r="9584" spans="1:2">
      <c r="A9584" s="46" t="s">
        <v>19463</v>
      </c>
      <c r="B9584" s="46" t="s">
        <v>19464</v>
      </c>
    </row>
    <row r="9585" spans="1:2">
      <c r="A9585" s="46" t="s">
        <v>19465</v>
      </c>
      <c r="B9585" s="46" t="s">
        <v>19466</v>
      </c>
    </row>
    <row r="9586" spans="1:2">
      <c r="A9586" s="46" t="s">
        <v>19467</v>
      </c>
      <c r="B9586" s="46" t="s">
        <v>19468</v>
      </c>
    </row>
    <row r="9587" spans="1:2">
      <c r="A9587" s="46" t="s">
        <v>19469</v>
      </c>
      <c r="B9587" s="46" t="s">
        <v>19470</v>
      </c>
    </row>
    <row r="9588" spans="1:2">
      <c r="A9588" s="46" t="s">
        <v>19471</v>
      </c>
      <c r="B9588" s="46" t="s">
        <v>19472</v>
      </c>
    </row>
    <row r="9589" spans="1:2">
      <c r="A9589" s="46" t="s">
        <v>19473</v>
      </c>
      <c r="B9589" s="46" t="s">
        <v>19474</v>
      </c>
    </row>
    <row r="9590" spans="1:2">
      <c r="A9590" s="46" t="s">
        <v>19475</v>
      </c>
      <c r="B9590" s="46" t="s">
        <v>19476</v>
      </c>
    </row>
    <row r="9591" spans="1:2">
      <c r="A9591" s="46" t="s">
        <v>19477</v>
      </c>
      <c r="B9591" s="46" t="s">
        <v>19478</v>
      </c>
    </row>
    <row r="9592" spans="1:2">
      <c r="A9592" s="46" t="s">
        <v>19479</v>
      </c>
      <c r="B9592" s="46" t="s">
        <v>19480</v>
      </c>
    </row>
    <row r="9593" spans="1:2">
      <c r="A9593" s="46" t="s">
        <v>19481</v>
      </c>
      <c r="B9593" s="46" t="s">
        <v>19482</v>
      </c>
    </row>
    <row r="9594" spans="1:2">
      <c r="A9594" s="46" t="s">
        <v>19483</v>
      </c>
      <c r="B9594" s="46" t="s">
        <v>19484</v>
      </c>
    </row>
    <row r="9595" spans="1:2">
      <c r="A9595" s="46" t="s">
        <v>19485</v>
      </c>
      <c r="B9595" s="46" t="s">
        <v>19486</v>
      </c>
    </row>
    <row r="9596" spans="1:2">
      <c r="A9596" s="46" t="s">
        <v>19487</v>
      </c>
      <c r="B9596" s="46" t="s">
        <v>19488</v>
      </c>
    </row>
    <row r="9597" spans="1:2">
      <c r="A9597" s="46" t="s">
        <v>19489</v>
      </c>
      <c r="B9597" s="46" t="s">
        <v>19490</v>
      </c>
    </row>
    <row r="9598" spans="1:2">
      <c r="A9598" s="46" t="s">
        <v>19491</v>
      </c>
      <c r="B9598" s="46" t="s">
        <v>19492</v>
      </c>
    </row>
    <row r="9599" spans="1:2">
      <c r="A9599" s="46" t="s">
        <v>19493</v>
      </c>
      <c r="B9599" s="46" t="s">
        <v>19494</v>
      </c>
    </row>
    <row r="9600" spans="1:2">
      <c r="A9600" s="46" t="s">
        <v>19495</v>
      </c>
      <c r="B9600" s="46" t="s">
        <v>19496</v>
      </c>
    </row>
    <row r="9601" spans="1:2">
      <c r="A9601" s="46" t="s">
        <v>19497</v>
      </c>
      <c r="B9601" s="46" t="s">
        <v>19498</v>
      </c>
    </row>
    <row r="9602" spans="1:2">
      <c r="A9602" s="46" t="s">
        <v>19499</v>
      </c>
      <c r="B9602" s="46" t="s">
        <v>19500</v>
      </c>
    </row>
    <row r="9603" spans="1:2">
      <c r="A9603" s="46" t="s">
        <v>19501</v>
      </c>
      <c r="B9603" s="46" t="s">
        <v>19502</v>
      </c>
    </row>
    <row r="9604" spans="1:2">
      <c r="A9604" s="46" t="s">
        <v>19503</v>
      </c>
      <c r="B9604" s="46" t="s">
        <v>19504</v>
      </c>
    </row>
    <row r="9605" spans="1:2">
      <c r="A9605" s="46" t="s">
        <v>19505</v>
      </c>
      <c r="B9605" s="46" t="s">
        <v>19506</v>
      </c>
    </row>
    <row r="9606" spans="1:2">
      <c r="A9606" s="46" t="s">
        <v>19507</v>
      </c>
      <c r="B9606" s="46" t="s">
        <v>19508</v>
      </c>
    </row>
    <row r="9607" spans="1:2">
      <c r="A9607" s="46" t="s">
        <v>19509</v>
      </c>
      <c r="B9607" s="46" t="s">
        <v>19510</v>
      </c>
    </row>
    <row r="9608" spans="1:2">
      <c r="A9608" s="46" t="s">
        <v>19511</v>
      </c>
      <c r="B9608" s="46" t="s">
        <v>19512</v>
      </c>
    </row>
    <row r="9609" spans="1:2">
      <c r="A9609" s="46" t="s">
        <v>19513</v>
      </c>
      <c r="B9609" s="46" t="s">
        <v>19514</v>
      </c>
    </row>
    <row r="9610" spans="1:2">
      <c r="A9610" s="46" t="s">
        <v>19515</v>
      </c>
      <c r="B9610" s="46" t="s">
        <v>19516</v>
      </c>
    </row>
    <row r="9611" spans="1:2">
      <c r="A9611" s="46" t="s">
        <v>19517</v>
      </c>
      <c r="B9611" s="46" t="s">
        <v>19518</v>
      </c>
    </row>
    <row r="9612" spans="1:2">
      <c r="A9612" s="46" t="s">
        <v>19519</v>
      </c>
      <c r="B9612" s="46" t="s">
        <v>19520</v>
      </c>
    </row>
    <row r="9613" spans="1:2">
      <c r="A9613" s="46" t="s">
        <v>19521</v>
      </c>
      <c r="B9613" s="46" t="s">
        <v>19522</v>
      </c>
    </row>
    <row r="9614" spans="1:2">
      <c r="A9614" s="46" t="s">
        <v>19523</v>
      </c>
      <c r="B9614" s="46" t="s">
        <v>19524</v>
      </c>
    </row>
    <row r="9615" spans="1:2">
      <c r="A9615" s="46" t="s">
        <v>19525</v>
      </c>
      <c r="B9615" s="46" t="s">
        <v>19526</v>
      </c>
    </row>
    <row r="9616" spans="1:2">
      <c r="A9616" s="46" t="s">
        <v>19527</v>
      </c>
      <c r="B9616" s="46" t="s">
        <v>19528</v>
      </c>
    </row>
    <row r="9617" spans="1:2">
      <c r="A9617" s="46" t="s">
        <v>19529</v>
      </c>
      <c r="B9617" s="46" t="s">
        <v>19530</v>
      </c>
    </row>
    <row r="9618" spans="1:2">
      <c r="A9618" s="46" t="s">
        <v>19531</v>
      </c>
      <c r="B9618" s="46" t="s">
        <v>19532</v>
      </c>
    </row>
    <row r="9619" spans="1:2">
      <c r="A9619" s="46" t="s">
        <v>19533</v>
      </c>
      <c r="B9619" s="46" t="s">
        <v>19534</v>
      </c>
    </row>
    <row r="9620" spans="1:2">
      <c r="A9620" s="46" t="s">
        <v>19535</v>
      </c>
      <c r="B9620" s="46" t="s">
        <v>19536</v>
      </c>
    </row>
    <row r="9621" spans="1:2">
      <c r="A9621" s="46" t="s">
        <v>19537</v>
      </c>
      <c r="B9621" s="46" t="s">
        <v>19538</v>
      </c>
    </row>
    <row r="9622" spans="1:2">
      <c r="A9622" s="46" t="s">
        <v>19539</v>
      </c>
      <c r="B9622" s="46" t="s">
        <v>19540</v>
      </c>
    </row>
    <row r="9623" spans="1:2">
      <c r="A9623" s="46" t="s">
        <v>19541</v>
      </c>
      <c r="B9623" s="46" t="s">
        <v>19542</v>
      </c>
    </row>
    <row r="9624" spans="1:2">
      <c r="A9624" s="46" t="s">
        <v>19543</v>
      </c>
      <c r="B9624" s="46" t="s">
        <v>19544</v>
      </c>
    </row>
    <row r="9625" spans="1:2">
      <c r="A9625" s="46" t="s">
        <v>19545</v>
      </c>
      <c r="B9625" s="46" t="s">
        <v>19546</v>
      </c>
    </row>
    <row r="9626" spans="1:2">
      <c r="A9626" s="46" t="s">
        <v>19547</v>
      </c>
      <c r="B9626" s="46" t="s">
        <v>19548</v>
      </c>
    </row>
    <row r="9627" spans="1:2">
      <c r="A9627" s="46" t="s">
        <v>19549</v>
      </c>
      <c r="B9627" s="46" t="s">
        <v>19550</v>
      </c>
    </row>
    <row r="9628" spans="1:2">
      <c r="A9628" s="46" t="s">
        <v>19551</v>
      </c>
      <c r="B9628" s="46" t="s">
        <v>19552</v>
      </c>
    </row>
    <row r="9629" spans="1:2">
      <c r="A9629" s="46" t="s">
        <v>19553</v>
      </c>
      <c r="B9629" s="46" t="s">
        <v>19554</v>
      </c>
    </row>
    <row r="9630" spans="1:2">
      <c r="A9630" s="46" t="s">
        <v>19555</v>
      </c>
      <c r="B9630" s="46" t="s">
        <v>19556</v>
      </c>
    </row>
    <row r="9631" spans="1:2">
      <c r="A9631" s="46" t="s">
        <v>19557</v>
      </c>
      <c r="B9631" s="46" t="s">
        <v>19558</v>
      </c>
    </row>
    <row r="9632" spans="1:2">
      <c r="A9632" s="46" t="s">
        <v>19559</v>
      </c>
      <c r="B9632" s="46" t="s">
        <v>19560</v>
      </c>
    </row>
    <row r="9633" spans="1:2">
      <c r="A9633" s="46" t="s">
        <v>19561</v>
      </c>
      <c r="B9633" s="46" t="s">
        <v>19562</v>
      </c>
    </row>
    <row r="9634" spans="1:2">
      <c r="A9634" s="46" t="s">
        <v>19563</v>
      </c>
      <c r="B9634" s="46" t="s">
        <v>19564</v>
      </c>
    </row>
    <row r="9635" spans="1:2">
      <c r="A9635" s="46" t="s">
        <v>19565</v>
      </c>
      <c r="B9635" s="46" t="s">
        <v>19566</v>
      </c>
    </row>
    <row r="9636" spans="1:2">
      <c r="A9636" s="46" t="s">
        <v>19567</v>
      </c>
      <c r="B9636" s="46" t="s">
        <v>19568</v>
      </c>
    </row>
    <row r="9637" spans="1:2">
      <c r="A9637" s="46" t="s">
        <v>19569</v>
      </c>
      <c r="B9637" s="46" t="s">
        <v>19570</v>
      </c>
    </row>
    <row r="9638" spans="1:2">
      <c r="A9638" s="46" t="s">
        <v>19571</v>
      </c>
      <c r="B9638" s="46" t="s">
        <v>19572</v>
      </c>
    </row>
    <row r="9639" spans="1:2">
      <c r="A9639" s="46" t="s">
        <v>19573</v>
      </c>
      <c r="B9639" s="46" t="s">
        <v>19574</v>
      </c>
    </row>
    <row r="9640" spans="1:2">
      <c r="A9640" s="46" t="s">
        <v>19575</v>
      </c>
      <c r="B9640" s="46" t="s">
        <v>19576</v>
      </c>
    </row>
    <row r="9641" spans="1:2">
      <c r="A9641" s="46" t="s">
        <v>19577</v>
      </c>
      <c r="B9641" s="46" t="s">
        <v>19578</v>
      </c>
    </row>
    <row r="9642" spans="1:2">
      <c r="A9642" s="46" t="s">
        <v>19579</v>
      </c>
      <c r="B9642" s="46" t="s">
        <v>19580</v>
      </c>
    </row>
    <row r="9643" spans="1:2">
      <c r="A9643" s="46" t="s">
        <v>19581</v>
      </c>
      <c r="B9643" s="46" t="s">
        <v>19582</v>
      </c>
    </row>
    <row r="9644" spans="1:2">
      <c r="A9644" s="46" t="s">
        <v>19583</v>
      </c>
      <c r="B9644" s="46" t="s">
        <v>19584</v>
      </c>
    </row>
    <row r="9645" spans="1:2">
      <c r="A9645" s="46" t="s">
        <v>19585</v>
      </c>
      <c r="B9645" s="46" t="s">
        <v>19586</v>
      </c>
    </row>
    <row r="9646" spans="1:2">
      <c r="A9646" s="46" t="s">
        <v>19587</v>
      </c>
      <c r="B9646" s="46" t="s">
        <v>19588</v>
      </c>
    </row>
    <row r="9647" spans="1:2">
      <c r="A9647" s="46" t="s">
        <v>19589</v>
      </c>
      <c r="B9647" s="46" t="s">
        <v>19590</v>
      </c>
    </row>
    <row r="9648" spans="1:2">
      <c r="A9648" s="46" t="s">
        <v>19591</v>
      </c>
      <c r="B9648" s="46" t="s">
        <v>19592</v>
      </c>
    </row>
    <row r="9649" spans="1:2">
      <c r="A9649" s="46" t="s">
        <v>19593</v>
      </c>
      <c r="B9649" s="46" t="s">
        <v>19594</v>
      </c>
    </row>
    <row r="9650" spans="1:2">
      <c r="A9650" s="46" t="s">
        <v>19595</v>
      </c>
      <c r="B9650" s="46" t="s">
        <v>19596</v>
      </c>
    </row>
    <row r="9651" spans="1:2">
      <c r="A9651" s="46" t="s">
        <v>19597</v>
      </c>
      <c r="B9651" s="46" t="s">
        <v>19598</v>
      </c>
    </row>
    <row r="9652" spans="1:2">
      <c r="A9652" s="46" t="s">
        <v>19599</v>
      </c>
      <c r="B9652" s="46" t="s">
        <v>19600</v>
      </c>
    </row>
    <row r="9653" spans="1:2">
      <c r="A9653" s="46" t="s">
        <v>19601</v>
      </c>
      <c r="B9653" s="46" t="s">
        <v>19602</v>
      </c>
    </row>
    <row r="9654" spans="1:2">
      <c r="A9654" s="46" t="s">
        <v>19603</v>
      </c>
      <c r="B9654" s="46" t="s">
        <v>19604</v>
      </c>
    </row>
    <row r="9655" spans="1:2">
      <c r="A9655" s="46" t="s">
        <v>19605</v>
      </c>
      <c r="B9655" s="46" t="s">
        <v>19606</v>
      </c>
    </row>
    <row r="9656" spans="1:2">
      <c r="A9656" s="46" t="s">
        <v>19607</v>
      </c>
      <c r="B9656" s="46" t="s">
        <v>19608</v>
      </c>
    </row>
    <row r="9657" spans="1:2">
      <c r="A9657" s="46" t="s">
        <v>19609</v>
      </c>
      <c r="B9657" s="46" t="s">
        <v>19610</v>
      </c>
    </row>
    <row r="9658" spans="1:2">
      <c r="A9658" s="46" t="s">
        <v>19611</v>
      </c>
      <c r="B9658" s="46" t="s">
        <v>19612</v>
      </c>
    </row>
    <row r="9659" spans="1:2">
      <c r="A9659" s="46" t="s">
        <v>19613</v>
      </c>
      <c r="B9659" s="46" t="s">
        <v>19614</v>
      </c>
    </row>
    <row r="9660" spans="1:2">
      <c r="A9660" s="46" t="s">
        <v>19615</v>
      </c>
      <c r="B9660" s="46" t="s">
        <v>19616</v>
      </c>
    </row>
    <row r="9661" spans="1:2">
      <c r="A9661" s="46" t="s">
        <v>19617</v>
      </c>
      <c r="B9661" s="46" t="s">
        <v>19618</v>
      </c>
    </row>
    <row r="9662" spans="1:2">
      <c r="A9662" s="46" t="s">
        <v>19619</v>
      </c>
      <c r="B9662" s="46" t="s">
        <v>19620</v>
      </c>
    </row>
    <row r="9663" spans="1:2">
      <c r="A9663" s="46" t="s">
        <v>19621</v>
      </c>
      <c r="B9663" s="46" t="s">
        <v>19622</v>
      </c>
    </row>
    <row r="9664" spans="1:2">
      <c r="A9664" s="46" t="s">
        <v>19623</v>
      </c>
      <c r="B9664" s="46" t="s">
        <v>19624</v>
      </c>
    </row>
    <row r="9665" spans="1:2">
      <c r="A9665" s="46" t="s">
        <v>19625</v>
      </c>
      <c r="B9665" s="46" t="s">
        <v>19626</v>
      </c>
    </row>
    <row r="9666" spans="1:2">
      <c r="A9666" s="46" t="s">
        <v>19627</v>
      </c>
      <c r="B9666" s="46" t="s">
        <v>19628</v>
      </c>
    </row>
    <row r="9667" spans="1:2">
      <c r="A9667" s="46" t="s">
        <v>19629</v>
      </c>
      <c r="B9667" s="46" t="s">
        <v>19630</v>
      </c>
    </row>
    <row r="9668" spans="1:2">
      <c r="A9668" s="46" t="s">
        <v>19631</v>
      </c>
      <c r="B9668" s="46" t="s">
        <v>19632</v>
      </c>
    </row>
    <row r="9669" spans="1:2">
      <c r="A9669" s="46" t="s">
        <v>19633</v>
      </c>
      <c r="B9669" s="46" t="s">
        <v>19634</v>
      </c>
    </row>
    <row r="9670" spans="1:2">
      <c r="A9670" s="46" t="s">
        <v>19635</v>
      </c>
      <c r="B9670" s="46" t="s">
        <v>19636</v>
      </c>
    </row>
    <row r="9671" spans="1:2">
      <c r="A9671" s="46" t="s">
        <v>19637</v>
      </c>
      <c r="B9671" s="46" t="s">
        <v>19638</v>
      </c>
    </row>
    <row r="9672" spans="1:2">
      <c r="A9672" s="46" t="s">
        <v>19639</v>
      </c>
      <c r="B9672" s="46" t="s">
        <v>19640</v>
      </c>
    </row>
    <row r="9673" spans="1:2">
      <c r="A9673" s="46" t="s">
        <v>19641</v>
      </c>
      <c r="B9673" s="46" t="s">
        <v>19642</v>
      </c>
    </row>
    <row r="9674" spans="1:2">
      <c r="A9674" s="46" t="s">
        <v>19643</v>
      </c>
      <c r="B9674" s="46" t="s">
        <v>19644</v>
      </c>
    </row>
    <row r="9675" spans="1:2">
      <c r="A9675" s="46" t="s">
        <v>19645</v>
      </c>
      <c r="B9675" s="46" t="s">
        <v>19646</v>
      </c>
    </row>
    <row r="9676" spans="1:2">
      <c r="A9676" s="46" t="s">
        <v>19647</v>
      </c>
      <c r="B9676" s="46" t="s">
        <v>19648</v>
      </c>
    </row>
    <row r="9677" spans="1:2">
      <c r="A9677" s="46" t="s">
        <v>19649</v>
      </c>
      <c r="B9677" s="46" t="s">
        <v>19650</v>
      </c>
    </row>
    <row r="9678" spans="1:2">
      <c r="A9678" s="46" t="s">
        <v>19651</v>
      </c>
      <c r="B9678" s="46" t="s">
        <v>19652</v>
      </c>
    </row>
    <row r="9679" spans="1:2">
      <c r="A9679" s="46" t="s">
        <v>19653</v>
      </c>
      <c r="B9679" s="46" t="s">
        <v>19654</v>
      </c>
    </row>
    <row r="9680" spans="1:2">
      <c r="A9680" s="46" t="s">
        <v>19655</v>
      </c>
      <c r="B9680" s="46" t="s">
        <v>19656</v>
      </c>
    </row>
    <row r="9681" spans="1:2">
      <c r="A9681" s="46" t="s">
        <v>19657</v>
      </c>
      <c r="B9681" s="46" t="s">
        <v>19658</v>
      </c>
    </row>
    <row r="9682" spans="1:2">
      <c r="A9682" s="46" t="s">
        <v>19659</v>
      </c>
      <c r="B9682" s="46" t="s">
        <v>19660</v>
      </c>
    </row>
    <row r="9683" spans="1:2">
      <c r="A9683" s="46" t="s">
        <v>19661</v>
      </c>
      <c r="B9683" s="46" t="s">
        <v>19662</v>
      </c>
    </row>
    <row r="9684" spans="1:2">
      <c r="A9684" s="46" t="s">
        <v>19663</v>
      </c>
      <c r="B9684" s="46" t="s">
        <v>19664</v>
      </c>
    </row>
    <row r="9685" spans="1:2">
      <c r="A9685" s="46" t="s">
        <v>19665</v>
      </c>
      <c r="B9685" s="46" t="s">
        <v>19666</v>
      </c>
    </row>
    <row r="9686" spans="1:2">
      <c r="A9686" s="46" t="s">
        <v>19667</v>
      </c>
      <c r="B9686" s="46" t="s">
        <v>19668</v>
      </c>
    </row>
    <row r="9687" spans="1:2">
      <c r="A9687" s="46" t="s">
        <v>19669</v>
      </c>
      <c r="B9687" s="46" t="s">
        <v>19670</v>
      </c>
    </row>
    <row r="9688" spans="1:2">
      <c r="A9688" s="46" t="s">
        <v>19671</v>
      </c>
      <c r="B9688" s="46" t="s">
        <v>19672</v>
      </c>
    </row>
    <row r="9689" spans="1:2">
      <c r="A9689" s="46" t="s">
        <v>19673</v>
      </c>
      <c r="B9689" s="46" t="s">
        <v>19674</v>
      </c>
    </row>
    <row r="9690" spans="1:2">
      <c r="A9690" s="46" t="s">
        <v>19675</v>
      </c>
      <c r="B9690" s="46" t="s">
        <v>19676</v>
      </c>
    </row>
    <row r="9691" spans="1:2">
      <c r="A9691" s="46" t="s">
        <v>19677</v>
      </c>
      <c r="B9691" s="46" t="s">
        <v>19678</v>
      </c>
    </row>
    <row r="9692" spans="1:2">
      <c r="A9692" s="46" t="s">
        <v>19679</v>
      </c>
      <c r="B9692" s="46" t="s">
        <v>19680</v>
      </c>
    </row>
    <row r="9693" spans="1:2">
      <c r="A9693" s="46" t="s">
        <v>19681</v>
      </c>
      <c r="B9693" s="46" t="s">
        <v>19682</v>
      </c>
    </row>
    <row r="9694" spans="1:2">
      <c r="A9694" s="46" t="s">
        <v>19683</v>
      </c>
      <c r="B9694" s="46" t="s">
        <v>19684</v>
      </c>
    </row>
    <row r="9695" spans="1:2">
      <c r="A9695" s="46" t="s">
        <v>19685</v>
      </c>
      <c r="B9695" s="46" t="s">
        <v>19686</v>
      </c>
    </row>
    <row r="9696" spans="1:2">
      <c r="A9696" s="46" t="s">
        <v>19687</v>
      </c>
      <c r="B9696" s="46" t="s">
        <v>19688</v>
      </c>
    </row>
    <row r="9697" spans="1:2">
      <c r="A9697" s="46" t="s">
        <v>19689</v>
      </c>
      <c r="B9697" s="46" t="s">
        <v>19690</v>
      </c>
    </row>
    <row r="9698" spans="1:2">
      <c r="A9698" s="46" t="s">
        <v>19691</v>
      </c>
      <c r="B9698" s="46" t="s">
        <v>19692</v>
      </c>
    </row>
    <row r="9699" spans="1:2">
      <c r="A9699" s="46" t="s">
        <v>19693</v>
      </c>
      <c r="B9699" s="46" t="s">
        <v>19694</v>
      </c>
    </row>
    <row r="9700" spans="1:2">
      <c r="A9700" s="46" t="s">
        <v>19695</v>
      </c>
      <c r="B9700" s="46" t="s">
        <v>19696</v>
      </c>
    </row>
    <row r="9701" spans="1:2">
      <c r="A9701" s="46" t="s">
        <v>19697</v>
      </c>
      <c r="B9701" s="46" t="s">
        <v>19698</v>
      </c>
    </row>
    <row r="9702" spans="1:2">
      <c r="A9702" s="46" t="s">
        <v>19699</v>
      </c>
      <c r="B9702" s="46" t="s">
        <v>19700</v>
      </c>
    </row>
    <row r="9703" spans="1:2">
      <c r="A9703" s="46" t="s">
        <v>19701</v>
      </c>
      <c r="B9703" s="46" t="s">
        <v>19702</v>
      </c>
    </row>
    <row r="9704" spans="1:2">
      <c r="A9704" s="46" t="s">
        <v>19703</v>
      </c>
      <c r="B9704" s="46" t="s">
        <v>19704</v>
      </c>
    </row>
    <row r="9705" spans="1:2">
      <c r="A9705" s="46" t="s">
        <v>19705</v>
      </c>
      <c r="B9705" s="46" t="s">
        <v>19706</v>
      </c>
    </row>
    <row r="9706" spans="1:2">
      <c r="A9706" s="46" t="s">
        <v>19707</v>
      </c>
      <c r="B9706" s="46" t="s">
        <v>19708</v>
      </c>
    </row>
    <row r="9707" spans="1:2">
      <c r="A9707" s="46" t="s">
        <v>19709</v>
      </c>
      <c r="B9707" s="46" t="s">
        <v>19710</v>
      </c>
    </row>
    <row r="9708" spans="1:2">
      <c r="A9708" s="46" t="s">
        <v>19711</v>
      </c>
      <c r="B9708" s="46" t="s">
        <v>19712</v>
      </c>
    </row>
    <row r="9709" spans="1:2">
      <c r="A9709" s="46" t="s">
        <v>19713</v>
      </c>
      <c r="B9709" s="46" t="s">
        <v>19714</v>
      </c>
    </row>
    <row r="9710" spans="1:2">
      <c r="A9710" s="46" t="s">
        <v>19715</v>
      </c>
      <c r="B9710" s="46" t="s">
        <v>19716</v>
      </c>
    </row>
    <row r="9711" spans="1:2">
      <c r="A9711" s="46" t="s">
        <v>19717</v>
      </c>
      <c r="B9711" s="46" t="s">
        <v>19718</v>
      </c>
    </row>
    <row r="9712" spans="1:2">
      <c r="A9712" s="46" t="s">
        <v>19719</v>
      </c>
      <c r="B9712" s="46" t="s">
        <v>19720</v>
      </c>
    </row>
    <row r="9713" spans="1:2">
      <c r="A9713" s="46" t="s">
        <v>19721</v>
      </c>
      <c r="B9713" s="46" t="s">
        <v>19722</v>
      </c>
    </row>
    <row r="9714" spans="1:2">
      <c r="A9714" s="46" t="s">
        <v>19723</v>
      </c>
      <c r="B9714" s="46" t="s">
        <v>19724</v>
      </c>
    </row>
    <row r="9715" spans="1:2">
      <c r="A9715" s="46" t="s">
        <v>19725</v>
      </c>
      <c r="B9715" s="46" t="s">
        <v>19726</v>
      </c>
    </row>
    <row r="9716" spans="1:2">
      <c r="A9716" s="46" t="s">
        <v>19727</v>
      </c>
      <c r="B9716" s="46" t="s">
        <v>19728</v>
      </c>
    </row>
    <row r="9717" spans="1:2">
      <c r="A9717" s="46" t="s">
        <v>19729</v>
      </c>
      <c r="B9717" s="46" t="s">
        <v>19730</v>
      </c>
    </row>
    <row r="9718" spans="1:2">
      <c r="A9718" s="46" t="s">
        <v>19731</v>
      </c>
      <c r="B9718" s="46" t="s">
        <v>19732</v>
      </c>
    </row>
    <row r="9719" spans="1:2">
      <c r="A9719" s="46" t="s">
        <v>19733</v>
      </c>
      <c r="B9719" s="46" t="s">
        <v>19734</v>
      </c>
    </row>
    <row r="9720" spans="1:2">
      <c r="A9720" s="46" t="s">
        <v>19735</v>
      </c>
      <c r="B9720" s="46" t="s">
        <v>19736</v>
      </c>
    </row>
    <row r="9721" spans="1:2">
      <c r="A9721" s="46" t="s">
        <v>19737</v>
      </c>
      <c r="B9721" s="46" t="s">
        <v>19738</v>
      </c>
    </row>
    <row r="9722" spans="1:2">
      <c r="A9722" s="46" t="s">
        <v>19739</v>
      </c>
      <c r="B9722" s="46" t="s">
        <v>19740</v>
      </c>
    </row>
    <row r="9723" spans="1:2">
      <c r="A9723" s="46" t="s">
        <v>19741</v>
      </c>
      <c r="B9723" s="46" t="s">
        <v>19742</v>
      </c>
    </row>
    <row r="9724" spans="1:2">
      <c r="A9724" s="46" t="s">
        <v>19743</v>
      </c>
      <c r="B9724" s="46" t="s">
        <v>19744</v>
      </c>
    </row>
    <row r="9725" spans="1:2">
      <c r="A9725" s="46" t="s">
        <v>19745</v>
      </c>
      <c r="B9725" s="46" t="s">
        <v>19746</v>
      </c>
    </row>
    <row r="9726" spans="1:2">
      <c r="A9726" s="46" t="s">
        <v>19747</v>
      </c>
      <c r="B9726" s="46" t="s">
        <v>19748</v>
      </c>
    </row>
    <row r="9727" spans="1:2">
      <c r="A9727" s="46" t="s">
        <v>19749</v>
      </c>
      <c r="B9727" s="46" t="s">
        <v>19750</v>
      </c>
    </row>
    <row r="9728" spans="1:2">
      <c r="A9728" s="46" t="s">
        <v>19751</v>
      </c>
      <c r="B9728" s="46" t="s">
        <v>19752</v>
      </c>
    </row>
    <row r="9729" spans="1:2">
      <c r="A9729" s="46" t="s">
        <v>19753</v>
      </c>
      <c r="B9729" s="46" t="s">
        <v>19754</v>
      </c>
    </row>
    <row r="9730" spans="1:2">
      <c r="A9730" s="46" t="s">
        <v>19755</v>
      </c>
      <c r="B9730" s="46" t="s">
        <v>19756</v>
      </c>
    </row>
    <row r="9731" spans="1:2">
      <c r="A9731" s="46" t="s">
        <v>19757</v>
      </c>
      <c r="B9731" s="46" t="s">
        <v>19758</v>
      </c>
    </row>
    <row r="9732" spans="1:2">
      <c r="A9732" s="46" t="s">
        <v>19759</v>
      </c>
      <c r="B9732" s="46" t="s">
        <v>19760</v>
      </c>
    </row>
    <row r="9733" spans="1:2">
      <c r="A9733" s="46" t="s">
        <v>19761</v>
      </c>
      <c r="B9733" s="46" t="s">
        <v>19762</v>
      </c>
    </row>
    <row r="9734" spans="1:2">
      <c r="A9734" s="46" t="s">
        <v>19763</v>
      </c>
      <c r="B9734" s="46" t="s">
        <v>19764</v>
      </c>
    </row>
    <row r="9735" spans="1:2">
      <c r="A9735" s="46" t="s">
        <v>19765</v>
      </c>
      <c r="B9735" s="46" t="s">
        <v>19766</v>
      </c>
    </row>
    <row r="9736" spans="1:2">
      <c r="A9736" s="46" t="s">
        <v>19767</v>
      </c>
      <c r="B9736" s="46" t="s">
        <v>19768</v>
      </c>
    </row>
    <row r="9737" spans="1:2">
      <c r="A9737" s="46" t="s">
        <v>19769</v>
      </c>
      <c r="B9737" s="46" t="s">
        <v>19770</v>
      </c>
    </row>
    <row r="9738" spans="1:2">
      <c r="A9738" s="46" t="s">
        <v>19771</v>
      </c>
      <c r="B9738" s="46" t="s">
        <v>19772</v>
      </c>
    </row>
    <row r="9739" spans="1:2">
      <c r="A9739" s="46" t="s">
        <v>19773</v>
      </c>
      <c r="B9739" s="46" t="s">
        <v>19774</v>
      </c>
    </row>
    <row r="9740" spans="1:2">
      <c r="A9740" s="46" t="s">
        <v>19775</v>
      </c>
      <c r="B9740" s="46" t="s">
        <v>19776</v>
      </c>
    </row>
    <row r="9741" spans="1:2">
      <c r="A9741" s="46" t="s">
        <v>19777</v>
      </c>
      <c r="B9741" s="46" t="s">
        <v>19778</v>
      </c>
    </row>
    <row r="9742" spans="1:2">
      <c r="A9742" s="46" t="s">
        <v>19779</v>
      </c>
      <c r="B9742" s="46" t="s">
        <v>19780</v>
      </c>
    </row>
    <row r="9743" spans="1:2">
      <c r="A9743" s="46" t="s">
        <v>19781</v>
      </c>
      <c r="B9743" s="46" t="s">
        <v>19782</v>
      </c>
    </row>
    <row r="9744" spans="1:2">
      <c r="A9744" s="46" t="s">
        <v>19783</v>
      </c>
      <c r="B9744" s="46" t="s">
        <v>19784</v>
      </c>
    </row>
    <row r="9745" spans="1:2">
      <c r="A9745" s="46" t="s">
        <v>19785</v>
      </c>
      <c r="B9745" s="46" t="s">
        <v>19786</v>
      </c>
    </row>
    <row r="9746" spans="1:2">
      <c r="A9746" s="46" t="s">
        <v>19787</v>
      </c>
      <c r="B9746" s="46" t="s">
        <v>19788</v>
      </c>
    </row>
    <row r="9747" spans="1:2">
      <c r="A9747" s="46" t="s">
        <v>19789</v>
      </c>
      <c r="B9747" s="46" t="s">
        <v>19790</v>
      </c>
    </row>
    <row r="9748" spans="1:2">
      <c r="A9748" s="46" t="s">
        <v>19791</v>
      </c>
      <c r="B9748" s="46" t="s">
        <v>19792</v>
      </c>
    </row>
    <row r="9749" spans="1:2">
      <c r="A9749" s="46" t="s">
        <v>19793</v>
      </c>
      <c r="B9749" s="46" t="s">
        <v>19794</v>
      </c>
    </row>
    <row r="9750" spans="1:2">
      <c r="A9750" s="46" t="s">
        <v>19795</v>
      </c>
      <c r="B9750" s="46" t="s">
        <v>19796</v>
      </c>
    </row>
    <row r="9751" spans="1:2">
      <c r="A9751" s="46" t="s">
        <v>19797</v>
      </c>
      <c r="B9751" s="46" t="s">
        <v>19798</v>
      </c>
    </row>
    <row r="9752" spans="1:2">
      <c r="A9752" s="46" t="s">
        <v>19799</v>
      </c>
      <c r="B9752" s="46" t="s">
        <v>19800</v>
      </c>
    </row>
    <row r="9753" spans="1:2">
      <c r="A9753" s="46" t="s">
        <v>19801</v>
      </c>
      <c r="B9753" s="46" t="s">
        <v>19802</v>
      </c>
    </row>
    <row r="9754" spans="1:2">
      <c r="A9754" s="46" t="s">
        <v>19803</v>
      </c>
      <c r="B9754" s="46" t="s">
        <v>19804</v>
      </c>
    </row>
    <row r="9755" spans="1:2">
      <c r="A9755" s="46" t="s">
        <v>19805</v>
      </c>
      <c r="B9755" s="46" t="s">
        <v>19806</v>
      </c>
    </row>
    <row r="9756" spans="1:2">
      <c r="A9756" s="46" t="s">
        <v>19807</v>
      </c>
      <c r="B9756" s="46" t="s">
        <v>19808</v>
      </c>
    </row>
    <row r="9757" spans="1:2">
      <c r="A9757" s="46" t="s">
        <v>19809</v>
      </c>
      <c r="B9757" s="46" t="s">
        <v>19810</v>
      </c>
    </row>
    <row r="9758" spans="1:2">
      <c r="A9758" s="46" t="s">
        <v>19811</v>
      </c>
      <c r="B9758" s="46" t="s">
        <v>19812</v>
      </c>
    </row>
    <row r="9759" spans="1:2">
      <c r="A9759" s="46" t="s">
        <v>19813</v>
      </c>
      <c r="B9759" s="46" t="s">
        <v>19814</v>
      </c>
    </row>
    <row r="9760" spans="1:2">
      <c r="A9760" s="46" t="s">
        <v>19815</v>
      </c>
      <c r="B9760" s="46" t="s">
        <v>19816</v>
      </c>
    </row>
    <row r="9761" spans="1:2">
      <c r="A9761" s="46" t="s">
        <v>19817</v>
      </c>
      <c r="B9761" s="46" t="s">
        <v>19818</v>
      </c>
    </row>
    <row r="9762" spans="1:2">
      <c r="A9762" s="46" t="s">
        <v>19819</v>
      </c>
      <c r="B9762" s="46" t="s">
        <v>19820</v>
      </c>
    </row>
    <row r="9763" spans="1:2">
      <c r="A9763" s="46" t="s">
        <v>19821</v>
      </c>
      <c r="B9763" s="46" t="s">
        <v>19822</v>
      </c>
    </row>
    <row r="9764" spans="1:2">
      <c r="A9764" s="46" t="s">
        <v>19823</v>
      </c>
      <c r="B9764" s="46" t="s">
        <v>19824</v>
      </c>
    </row>
    <row r="9765" spans="1:2">
      <c r="A9765" s="46" t="s">
        <v>19825</v>
      </c>
      <c r="B9765" s="46" t="s">
        <v>19826</v>
      </c>
    </row>
    <row r="9766" spans="1:2">
      <c r="A9766" s="46" t="s">
        <v>19827</v>
      </c>
      <c r="B9766" s="46" t="s">
        <v>19828</v>
      </c>
    </row>
    <row r="9767" spans="1:2">
      <c r="A9767" s="46" t="s">
        <v>19829</v>
      </c>
      <c r="B9767" s="46" t="s">
        <v>19830</v>
      </c>
    </row>
    <row r="9768" spans="1:2">
      <c r="A9768" s="46" t="s">
        <v>19831</v>
      </c>
      <c r="B9768" s="46" t="s">
        <v>19832</v>
      </c>
    </row>
    <row r="9769" spans="1:2">
      <c r="A9769" s="46" t="s">
        <v>19833</v>
      </c>
      <c r="B9769" s="46" t="s">
        <v>19834</v>
      </c>
    </row>
    <row r="9770" spans="1:2">
      <c r="A9770" s="46" t="s">
        <v>19835</v>
      </c>
      <c r="B9770" s="46" t="s">
        <v>19836</v>
      </c>
    </row>
    <row r="9771" spans="1:2">
      <c r="A9771" s="46" t="s">
        <v>19837</v>
      </c>
      <c r="B9771" s="46" t="s">
        <v>19838</v>
      </c>
    </row>
    <row r="9772" spans="1:2">
      <c r="A9772" s="46" t="s">
        <v>19839</v>
      </c>
      <c r="B9772" s="46" t="s">
        <v>19840</v>
      </c>
    </row>
    <row r="9773" spans="1:2">
      <c r="A9773" s="46" t="s">
        <v>19841</v>
      </c>
      <c r="B9773" s="46" t="s">
        <v>19842</v>
      </c>
    </row>
    <row r="9774" spans="1:2">
      <c r="A9774" s="46" t="s">
        <v>19843</v>
      </c>
      <c r="B9774" s="46" t="s">
        <v>19844</v>
      </c>
    </row>
    <row r="9775" spans="1:2">
      <c r="A9775" s="46" t="s">
        <v>19845</v>
      </c>
      <c r="B9775" s="46" t="s">
        <v>19846</v>
      </c>
    </row>
    <row r="9776" spans="1:2">
      <c r="A9776" s="46" t="s">
        <v>19847</v>
      </c>
      <c r="B9776" s="46" t="s">
        <v>19848</v>
      </c>
    </row>
    <row r="9777" spans="1:2">
      <c r="A9777" s="46" t="s">
        <v>19849</v>
      </c>
      <c r="B9777" s="46" t="s">
        <v>19850</v>
      </c>
    </row>
    <row r="9778" spans="1:2">
      <c r="A9778" s="46" t="s">
        <v>19851</v>
      </c>
      <c r="B9778" s="46" t="s">
        <v>19852</v>
      </c>
    </row>
    <row r="9779" spans="1:2">
      <c r="A9779" s="46" t="s">
        <v>19853</v>
      </c>
      <c r="B9779" s="46" t="s">
        <v>19854</v>
      </c>
    </row>
    <row r="9780" spans="1:2">
      <c r="A9780" s="46" t="s">
        <v>19855</v>
      </c>
      <c r="B9780" s="46" t="s">
        <v>19856</v>
      </c>
    </row>
    <row r="9781" spans="1:2">
      <c r="A9781" s="46" t="s">
        <v>19857</v>
      </c>
      <c r="B9781" s="46" t="s">
        <v>19858</v>
      </c>
    </row>
    <row r="9782" spans="1:2">
      <c r="A9782" s="46" t="s">
        <v>19859</v>
      </c>
      <c r="B9782" s="46" t="s">
        <v>19860</v>
      </c>
    </row>
    <row r="9783" spans="1:2">
      <c r="A9783" s="46" t="s">
        <v>19861</v>
      </c>
      <c r="B9783" s="46" t="s">
        <v>19862</v>
      </c>
    </row>
    <row r="9784" spans="1:2">
      <c r="A9784" s="46" t="s">
        <v>19863</v>
      </c>
      <c r="B9784" s="46" t="s">
        <v>19864</v>
      </c>
    </row>
    <row r="9785" spans="1:2">
      <c r="A9785" s="46" t="s">
        <v>19865</v>
      </c>
      <c r="B9785" s="46" t="s">
        <v>19866</v>
      </c>
    </row>
    <row r="9786" spans="1:2">
      <c r="A9786" s="46" t="s">
        <v>19867</v>
      </c>
      <c r="B9786" s="46" t="s">
        <v>19868</v>
      </c>
    </row>
    <row r="9787" spans="1:2">
      <c r="A9787" s="46" t="s">
        <v>19869</v>
      </c>
      <c r="B9787" s="46" t="s">
        <v>19870</v>
      </c>
    </row>
    <row r="9788" spans="1:2">
      <c r="A9788" s="46" t="s">
        <v>19871</v>
      </c>
      <c r="B9788" s="46" t="s">
        <v>19872</v>
      </c>
    </row>
    <row r="9789" spans="1:2">
      <c r="A9789" s="46" t="s">
        <v>19873</v>
      </c>
      <c r="B9789" s="46" t="s">
        <v>19874</v>
      </c>
    </row>
    <row r="9790" spans="1:2">
      <c r="A9790" s="46" t="s">
        <v>19875</v>
      </c>
      <c r="B9790" s="46" t="s">
        <v>19876</v>
      </c>
    </row>
    <row r="9791" spans="1:2">
      <c r="A9791" s="46" t="s">
        <v>19877</v>
      </c>
      <c r="B9791" s="46" t="s">
        <v>19878</v>
      </c>
    </row>
    <row r="9792" spans="1:2">
      <c r="A9792" s="46" t="s">
        <v>19879</v>
      </c>
      <c r="B9792" s="46" t="s">
        <v>19880</v>
      </c>
    </row>
    <row r="9793" spans="1:2">
      <c r="A9793" s="46" t="s">
        <v>19881</v>
      </c>
      <c r="B9793" s="46" t="s">
        <v>19882</v>
      </c>
    </row>
    <row r="9794" spans="1:2">
      <c r="A9794" s="46" t="s">
        <v>19883</v>
      </c>
      <c r="B9794" s="46" t="s">
        <v>19884</v>
      </c>
    </row>
    <row r="9795" spans="1:2">
      <c r="A9795" s="46" t="s">
        <v>19885</v>
      </c>
      <c r="B9795" s="46" t="s">
        <v>19886</v>
      </c>
    </row>
    <row r="9796" spans="1:2">
      <c r="A9796" s="46" t="s">
        <v>19887</v>
      </c>
      <c r="B9796" s="46" t="s">
        <v>19888</v>
      </c>
    </row>
    <row r="9797" spans="1:2">
      <c r="A9797" s="46" t="s">
        <v>19889</v>
      </c>
      <c r="B9797" s="46" t="s">
        <v>19890</v>
      </c>
    </row>
    <row r="9798" spans="1:2">
      <c r="A9798" s="46" t="s">
        <v>19891</v>
      </c>
      <c r="B9798" s="46" t="s">
        <v>19892</v>
      </c>
    </row>
    <row r="9799" spans="1:2">
      <c r="A9799" s="46" t="s">
        <v>19893</v>
      </c>
      <c r="B9799" s="46" t="s">
        <v>19894</v>
      </c>
    </row>
    <row r="9800" spans="1:2">
      <c r="A9800" s="46" t="s">
        <v>19895</v>
      </c>
      <c r="B9800" s="46" t="s">
        <v>19896</v>
      </c>
    </row>
    <row r="9801" spans="1:2">
      <c r="A9801" s="46" t="s">
        <v>19897</v>
      </c>
      <c r="B9801" s="46" t="s">
        <v>19898</v>
      </c>
    </row>
    <row r="9802" spans="1:2">
      <c r="A9802" s="46" t="s">
        <v>19899</v>
      </c>
      <c r="B9802" s="46" t="s">
        <v>19900</v>
      </c>
    </row>
    <row r="9803" spans="1:2">
      <c r="A9803" s="46" t="s">
        <v>19901</v>
      </c>
      <c r="B9803" s="46" t="s">
        <v>19902</v>
      </c>
    </row>
    <row r="9804" spans="1:2">
      <c r="A9804" s="46" t="s">
        <v>19903</v>
      </c>
      <c r="B9804" s="46" t="s">
        <v>19904</v>
      </c>
    </row>
    <row r="9805" spans="1:2">
      <c r="A9805" s="46" t="s">
        <v>19905</v>
      </c>
      <c r="B9805" s="46" t="s">
        <v>19906</v>
      </c>
    </row>
    <row r="9806" spans="1:2">
      <c r="A9806" s="46" t="s">
        <v>19907</v>
      </c>
      <c r="B9806" s="46" t="s">
        <v>19908</v>
      </c>
    </row>
    <row r="9807" spans="1:2">
      <c r="A9807" s="46" t="s">
        <v>19909</v>
      </c>
      <c r="B9807" s="46" t="s">
        <v>19910</v>
      </c>
    </row>
    <row r="9808" spans="1:2">
      <c r="A9808" s="46" t="s">
        <v>19911</v>
      </c>
      <c r="B9808" s="46" t="s">
        <v>19912</v>
      </c>
    </row>
    <row r="9809" spans="1:2">
      <c r="A9809" s="46" t="s">
        <v>19913</v>
      </c>
      <c r="B9809" s="46" t="s">
        <v>19914</v>
      </c>
    </row>
    <row r="9810" spans="1:2">
      <c r="A9810" s="46" t="s">
        <v>19915</v>
      </c>
      <c r="B9810" s="46" t="s">
        <v>19916</v>
      </c>
    </row>
    <row r="9811" spans="1:2">
      <c r="A9811" s="46" t="s">
        <v>19917</v>
      </c>
      <c r="B9811" s="46" t="s">
        <v>19918</v>
      </c>
    </row>
    <row r="9812" spans="1:2">
      <c r="A9812" s="46" t="s">
        <v>19919</v>
      </c>
      <c r="B9812" s="46" t="s">
        <v>19920</v>
      </c>
    </row>
    <row r="9813" spans="1:2">
      <c r="A9813" s="46" t="s">
        <v>19921</v>
      </c>
      <c r="B9813" s="46" t="s">
        <v>19922</v>
      </c>
    </row>
    <row r="9814" spans="1:2">
      <c r="A9814" s="46" t="s">
        <v>19923</v>
      </c>
      <c r="B9814" s="46" t="s">
        <v>19924</v>
      </c>
    </row>
    <row r="9815" spans="1:2">
      <c r="A9815" s="46" t="s">
        <v>19925</v>
      </c>
      <c r="B9815" s="46" t="s">
        <v>19926</v>
      </c>
    </row>
    <row r="9816" spans="1:2">
      <c r="A9816" s="46" t="s">
        <v>19927</v>
      </c>
      <c r="B9816" s="46" t="s">
        <v>19928</v>
      </c>
    </row>
    <row r="9817" spans="1:2">
      <c r="A9817" s="46" t="s">
        <v>19929</v>
      </c>
      <c r="B9817" s="46" t="s">
        <v>19930</v>
      </c>
    </row>
    <row r="9818" spans="1:2">
      <c r="A9818" s="46" t="s">
        <v>19931</v>
      </c>
      <c r="B9818" s="46" t="s">
        <v>19932</v>
      </c>
    </row>
    <row r="9819" spans="1:2">
      <c r="A9819" s="46" t="s">
        <v>19933</v>
      </c>
      <c r="B9819" s="46" t="s">
        <v>19934</v>
      </c>
    </row>
    <row r="9820" spans="1:2">
      <c r="A9820" s="46" t="s">
        <v>19935</v>
      </c>
      <c r="B9820" s="46" t="s">
        <v>19936</v>
      </c>
    </row>
    <row r="9821" spans="1:2">
      <c r="A9821" s="46" t="s">
        <v>19937</v>
      </c>
      <c r="B9821" s="46" t="s">
        <v>19938</v>
      </c>
    </row>
    <row r="9822" spans="1:2">
      <c r="A9822" s="46" t="s">
        <v>19939</v>
      </c>
      <c r="B9822" s="46" t="s">
        <v>19940</v>
      </c>
    </row>
    <row r="9823" spans="1:2">
      <c r="A9823" s="46" t="s">
        <v>19941</v>
      </c>
      <c r="B9823" s="46" t="s">
        <v>19942</v>
      </c>
    </row>
    <row r="9824" spans="1:2">
      <c r="A9824" s="46" t="s">
        <v>19943</v>
      </c>
      <c r="B9824" s="46" t="s">
        <v>19944</v>
      </c>
    </row>
    <row r="9825" spans="1:2">
      <c r="A9825" s="46" t="s">
        <v>19945</v>
      </c>
      <c r="B9825" s="46" t="s">
        <v>19946</v>
      </c>
    </row>
    <row r="9826" spans="1:2">
      <c r="A9826" s="46" t="s">
        <v>19947</v>
      </c>
      <c r="B9826" s="46" t="s">
        <v>19948</v>
      </c>
    </row>
    <row r="9827" spans="1:2">
      <c r="A9827" s="46" t="s">
        <v>19949</v>
      </c>
      <c r="B9827" s="46" t="s">
        <v>19950</v>
      </c>
    </row>
    <row r="9828" spans="1:2">
      <c r="A9828" s="46" t="s">
        <v>19951</v>
      </c>
      <c r="B9828" s="46" t="s">
        <v>19952</v>
      </c>
    </row>
    <row r="9829" spans="1:2">
      <c r="A9829" s="46" t="s">
        <v>19953</v>
      </c>
      <c r="B9829" s="46" t="s">
        <v>19954</v>
      </c>
    </row>
    <row r="9830" spans="1:2">
      <c r="A9830" s="46" t="s">
        <v>19955</v>
      </c>
      <c r="B9830" s="46" t="s">
        <v>19956</v>
      </c>
    </row>
    <row r="9831" spans="1:2">
      <c r="A9831" s="46" t="s">
        <v>19957</v>
      </c>
      <c r="B9831" s="46" t="s">
        <v>19958</v>
      </c>
    </row>
    <row r="9832" spans="1:2">
      <c r="A9832" s="46" t="s">
        <v>19959</v>
      </c>
      <c r="B9832" s="46" t="s">
        <v>19960</v>
      </c>
    </row>
    <row r="9833" spans="1:2">
      <c r="A9833" s="46" t="s">
        <v>19961</v>
      </c>
      <c r="B9833" s="46" t="s">
        <v>19962</v>
      </c>
    </row>
    <row r="9834" spans="1:2">
      <c r="A9834" s="46" t="s">
        <v>19963</v>
      </c>
      <c r="B9834" s="46" t="s">
        <v>19964</v>
      </c>
    </row>
    <row r="9835" spans="1:2">
      <c r="A9835" s="46" t="s">
        <v>19965</v>
      </c>
      <c r="B9835" s="46" t="s">
        <v>19966</v>
      </c>
    </row>
    <row r="9836" spans="1:2">
      <c r="A9836" s="46" t="s">
        <v>19967</v>
      </c>
      <c r="B9836" s="46" t="s">
        <v>19968</v>
      </c>
    </row>
    <row r="9837" spans="1:2">
      <c r="A9837" s="46" t="s">
        <v>19969</v>
      </c>
      <c r="B9837" s="46" t="s">
        <v>19970</v>
      </c>
    </row>
    <row r="9838" spans="1:2">
      <c r="A9838" s="46" t="s">
        <v>19971</v>
      </c>
      <c r="B9838" s="46" t="s">
        <v>19972</v>
      </c>
    </row>
    <row r="9839" spans="1:2">
      <c r="A9839" s="46" t="s">
        <v>19973</v>
      </c>
      <c r="B9839" s="46" t="s">
        <v>19974</v>
      </c>
    </row>
    <row r="9840" spans="1:2">
      <c r="A9840" s="46" t="s">
        <v>19975</v>
      </c>
      <c r="B9840" s="46" t="s">
        <v>19976</v>
      </c>
    </row>
    <row r="9841" spans="1:2">
      <c r="A9841" s="46" t="s">
        <v>19977</v>
      </c>
      <c r="B9841" s="46" t="s">
        <v>19978</v>
      </c>
    </row>
    <row r="9842" spans="1:2">
      <c r="A9842" s="46" t="s">
        <v>19979</v>
      </c>
      <c r="B9842" s="46" t="s">
        <v>19980</v>
      </c>
    </row>
    <row r="9843" spans="1:2">
      <c r="A9843" s="46" t="s">
        <v>19981</v>
      </c>
      <c r="B9843" s="46" t="s">
        <v>19982</v>
      </c>
    </row>
    <row r="9844" spans="1:2">
      <c r="A9844" s="46" t="s">
        <v>19983</v>
      </c>
      <c r="B9844" s="46" t="s">
        <v>19984</v>
      </c>
    </row>
    <row r="9845" spans="1:2">
      <c r="A9845" s="46" t="s">
        <v>19985</v>
      </c>
      <c r="B9845" s="46" t="s">
        <v>19986</v>
      </c>
    </row>
    <row r="9846" spans="1:2">
      <c r="A9846" s="46" t="s">
        <v>19987</v>
      </c>
      <c r="B9846" s="46" t="s">
        <v>19988</v>
      </c>
    </row>
    <row r="9847" spans="1:2">
      <c r="A9847" s="46" t="s">
        <v>19989</v>
      </c>
      <c r="B9847" s="46" t="s">
        <v>19990</v>
      </c>
    </row>
    <row r="9848" spans="1:2">
      <c r="A9848" s="46" t="s">
        <v>19991</v>
      </c>
      <c r="B9848" s="46" t="s">
        <v>19992</v>
      </c>
    </row>
    <row r="9849" spans="1:2">
      <c r="A9849" s="46" t="s">
        <v>19993</v>
      </c>
      <c r="B9849" s="46" t="s">
        <v>19994</v>
      </c>
    </row>
    <row r="9850" spans="1:2">
      <c r="A9850" s="46" t="s">
        <v>19995</v>
      </c>
      <c r="B9850" s="46" t="s">
        <v>19996</v>
      </c>
    </row>
    <row r="9851" spans="1:2">
      <c r="A9851" s="46" t="s">
        <v>19997</v>
      </c>
      <c r="B9851" s="46" t="s">
        <v>19998</v>
      </c>
    </row>
    <row r="9852" spans="1:2">
      <c r="A9852" s="46" t="s">
        <v>19999</v>
      </c>
      <c r="B9852" s="46" t="s">
        <v>20000</v>
      </c>
    </row>
    <row r="9853" spans="1:2">
      <c r="A9853" s="46" t="s">
        <v>20001</v>
      </c>
      <c r="B9853" s="46" t="s">
        <v>20002</v>
      </c>
    </row>
    <row r="9854" spans="1:2">
      <c r="A9854" s="46" t="s">
        <v>20003</v>
      </c>
      <c r="B9854" s="46" t="s">
        <v>20004</v>
      </c>
    </row>
    <row r="9855" spans="1:2">
      <c r="A9855" s="46" t="s">
        <v>20005</v>
      </c>
      <c r="B9855" s="46" t="s">
        <v>20006</v>
      </c>
    </row>
    <row r="9856" spans="1:2">
      <c r="A9856" s="46" t="s">
        <v>20007</v>
      </c>
      <c r="B9856" s="46" t="s">
        <v>20008</v>
      </c>
    </row>
    <row r="9857" spans="1:2">
      <c r="A9857" s="46" t="s">
        <v>20009</v>
      </c>
      <c r="B9857" s="46" t="s">
        <v>20010</v>
      </c>
    </row>
    <row r="9858" spans="1:2">
      <c r="A9858" s="46" t="s">
        <v>20011</v>
      </c>
      <c r="B9858" s="46" t="s">
        <v>20012</v>
      </c>
    </row>
    <row r="9859" spans="1:2">
      <c r="A9859" s="46" t="s">
        <v>20013</v>
      </c>
      <c r="B9859" s="46" t="s">
        <v>20014</v>
      </c>
    </row>
    <row r="9860" spans="1:2">
      <c r="A9860" s="46" t="s">
        <v>20015</v>
      </c>
      <c r="B9860" s="46" t="s">
        <v>20016</v>
      </c>
    </row>
    <row r="9861" spans="1:2">
      <c r="A9861" s="46" t="s">
        <v>20017</v>
      </c>
      <c r="B9861" s="46" t="s">
        <v>20018</v>
      </c>
    </row>
    <row r="9862" spans="1:2">
      <c r="A9862" s="46" t="s">
        <v>20019</v>
      </c>
      <c r="B9862" s="46" t="s">
        <v>20020</v>
      </c>
    </row>
    <row r="9863" spans="1:2">
      <c r="A9863" s="46" t="s">
        <v>20021</v>
      </c>
      <c r="B9863" s="46" t="s">
        <v>20022</v>
      </c>
    </row>
    <row r="9864" spans="1:2">
      <c r="A9864" s="46" t="s">
        <v>20023</v>
      </c>
      <c r="B9864" s="46" t="s">
        <v>20024</v>
      </c>
    </row>
    <row r="9865" spans="1:2">
      <c r="A9865" s="46" t="s">
        <v>20025</v>
      </c>
      <c r="B9865" s="46" t="s">
        <v>20026</v>
      </c>
    </row>
    <row r="9866" spans="1:2">
      <c r="A9866" s="46" t="s">
        <v>20027</v>
      </c>
      <c r="B9866" s="46" t="s">
        <v>20028</v>
      </c>
    </row>
    <row r="9867" spans="1:2">
      <c r="A9867" s="46" t="s">
        <v>20029</v>
      </c>
      <c r="B9867" s="46" t="s">
        <v>20030</v>
      </c>
    </row>
    <row r="9868" spans="1:2">
      <c r="A9868" s="46" t="s">
        <v>20031</v>
      </c>
      <c r="B9868" s="46" t="s">
        <v>20032</v>
      </c>
    </row>
    <row r="9869" spans="1:2">
      <c r="A9869" s="46" t="s">
        <v>20033</v>
      </c>
      <c r="B9869" s="46" t="s">
        <v>20034</v>
      </c>
    </row>
    <row r="9870" spans="1:2">
      <c r="A9870" s="46" t="s">
        <v>20035</v>
      </c>
      <c r="B9870" s="46" t="s">
        <v>20036</v>
      </c>
    </row>
    <row r="9871" spans="1:2">
      <c r="A9871" s="46" t="s">
        <v>20037</v>
      </c>
      <c r="B9871" s="46" t="s">
        <v>20038</v>
      </c>
    </row>
    <row r="9872" spans="1:2">
      <c r="A9872" s="46" t="s">
        <v>20039</v>
      </c>
      <c r="B9872" s="46" t="s">
        <v>20040</v>
      </c>
    </row>
    <row r="9873" spans="1:2">
      <c r="A9873" s="46" t="s">
        <v>20041</v>
      </c>
      <c r="B9873" s="46" t="s">
        <v>20042</v>
      </c>
    </row>
    <row r="9874" spans="1:2">
      <c r="A9874" s="46" t="s">
        <v>20043</v>
      </c>
      <c r="B9874" s="46" t="s">
        <v>20044</v>
      </c>
    </row>
    <row r="9875" spans="1:2">
      <c r="A9875" s="46" t="s">
        <v>20045</v>
      </c>
      <c r="B9875" s="46" t="s">
        <v>20046</v>
      </c>
    </row>
    <row r="9876" spans="1:2">
      <c r="A9876" s="46" t="s">
        <v>20047</v>
      </c>
      <c r="B9876" s="46" t="s">
        <v>20048</v>
      </c>
    </row>
    <row r="9877" spans="1:2">
      <c r="A9877" s="46" t="s">
        <v>20049</v>
      </c>
      <c r="B9877" s="46" t="s">
        <v>20050</v>
      </c>
    </row>
    <row r="9878" spans="1:2">
      <c r="A9878" s="46" t="s">
        <v>20051</v>
      </c>
      <c r="B9878" s="46" t="s">
        <v>20052</v>
      </c>
    </row>
    <row r="9879" spans="1:2">
      <c r="A9879" s="46" t="s">
        <v>20053</v>
      </c>
      <c r="B9879" s="46" t="s">
        <v>20054</v>
      </c>
    </row>
    <row r="9880" spans="1:2">
      <c r="A9880" s="46" t="s">
        <v>20055</v>
      </c>
      <c r="B9880" s="46" t="s">
        <v>20056</v>
      </c>
    </row>
    <row r="9881" spans="1:2">
      <c r="A9881" s="46" t="s">
        <v>20057</v>
      </c>
      <c r="B9881" s="46" t="s">
        <v>20058</v>
      </c>
    </row>
    <row r="9882" spans="1:2">
      <c r="A9882" s="46" t="s">
        <v>20059</v>
      </c>
      <c r="B9882" s="46" t="s">
        <v>20060</v>
      </c>
    </row>
    <row r="9883" spans="1:2">
      <c r="A9883" s="46" t="s">
        <v>20061</v>
      </c>
      <c r="B9883" s="46" t="s">
        <v>20062</v>
      </c>
    </row>
    <row r="9884" spans="1:2">
      <c r="A9884" s="46" t="s">
        <v>20063</v>
      </c>
      <c r="B9884" s="46" t="s">
        <v>20064</v>
      </c>
    </row>
    <row r="9885" spans="1:2">
      <c r="A9885" s="46" t="s">
        <v>20065</v>
      </c>
      <c r="B9885" s="46" t="s">
        <v>20066</v>
      </c>
    </row>
    <row r="9886" spans="1:2">
      <c r="A9886" s="46" t="s">
        <v>20067</v>
      </c>
      <c r="B9886" s="46" t="s">
        <v>20068</v>
      </c>
    </row>
    <row r="9887" spans="1:2">
      <c r="A9887" s="46" t="s">
        <v>20069</v>
      </c>
      <c r="B9887" s="46" t="s">
        <v>20070</v>
      </c>
    </row>
    <row r="9888" spans="1:2">
      <c r="A9888" s="46" t="s">
        <v>20071</v>
      </c>
      <c r="B9888" s="46" t="s">
        <v>20072</v>
      </c>
    </row>
    <row r="9889" spans="1:2">
      <c r="A9889" s="46" t="s">
        <v>20073</v>
      </c>
      <c r="B9889" s="46" t="s">
        <v>20074</v>
      </c>
    </row>
    <row r="9890" spans="1:2">
      <c r="A9890" s="46" t="s">
        <v>20075</v>
      </c>
      <c r="B9890" s="46" t="s">
        <v>20076</v>
      </c>
    </row>
    <row r="9891" spans="1:2">
      <c r="A9891" s="46" t="s">
        <v>20077</v>
      </c>
      <c r="B9891" s="46" t="s">
        <v>20078</v>
      </c>
    </row>
    <row r="9892" spans="1:2">
      <c r="A9892" s="46" t="s">
        <v>20079</v>
      </c>
      <c r="B9892" s="46" t="s">
        <v>20080</v>
      </c>
    </row>
    <row r="9893" spans="1:2">
      <c r="A9893" s="46" t="s">
        <v>20081</v>
      </c>
      <c r="B9893" s="46" t="s">
        <v>20082</v>
      </c>
    </row>
    <row r="9894" spans="1:2">
      <c r="A9894" s="46" t="s">
        <v>20083</v>
      </c>
      <c r="B9894" s="46" t="s">
        <v>20084</v>
      </c>
    </row>
    <row r="9895" spans="1:2">
      <c r="A9895" s="46" t="s">
        <v>20085</v>
      </c>
      <c r="B9895" s="46" t="s">
        <v>20086</v>
      </c>
    </row>
    <row r="9896" spans="1:2">
      <c r="A9896" s="46" t="s">
        <v>20087</v>
      </c>
      <c r="B9896" s="46" t="s">
        <v>20088</v>
      </c>
    </row>
    <row r="9897" spans="1:2">
      <c r="A9897" s="46" t="s">
        <v>20089</v>
      </c>
      <c r="B9897" s="46" t="s">
        <v>20090</v>
      </c>
    </row>
    <row r="9898" spans="1:2">
      <c r="A9898" s="46" t="s">
        <v>20091</v>
      </c>
      <c r="B9898" s="46" t="s">
        <v>20092</v>
      </c>
    </row>
    <row r="9899" spans="1:2">
      <c r="A9899" s="46" t="s">
        <v>20093</v>
      </c>
      <c r="B9899" s="46" t="s">
        <v>20094</v>
      </c>
    </row>
    <row r="9900" spans="1:2">
      <c r="A9900" s="46" t="s">
        <v>20095</v>
      </c>
      <c r="B9900" s="46" t="s">
        <v>20096</v>
      </c>
    </row>
    <row r="9901" spans="1:2">
      <c r="A9901" s="46" t="s">
        <v>20097</v>
      </c>
      <c r="B9901" s="46" t="s">
        <v>20098</v>
      </c>
    </row>
    <row r="9902" spans="1:2">
      <c r="A9902" s="46" t="s">
        <v>20099</v>
      </c>
      <c r="B9902" s="46" t="s">
        <v>20100</v>
      </c>
    </row>
    <row r="9903" spans="1:2">
      <c r="A9903" s="46" t="s">
        <v>20101</v>
      </c>
      <c r="B9903" s="46" t="s">
        <v>20102</v>
      </c>
    </row>
    <row r="9904" spans="1:2">
      <c r="A9904" s="46" t="s">
        <v>20103</v>
      </c>
      <c r="B9904" s="46" t="s">
        <v>20104</v>
      </c>
    </row>
    <row r="9905" spans="1:2">
      <c r="A9905" s="46" t="s">
        <v>20105</v>
      </c>
      <c r="B9905" s="46" t="s">
        <v>20106</v>
      </c>
    </row>
    <row r="9906" spans="1:2">
      <c r="A9906" s="46" t="s">
        <v>20107</v>
      </c>
      <c r="B9906" s="46" t="s">
        <v>20108</v>
      </c>
    </row>
    <row r="9907" spans="1:2">
      <c r="A9907" s="46" t="s">
        <v>20109</v>
      </c>
      <c r="B9907" s="46" t="s">
        <v>20110</v>
      </c>
    </row>
    <row r="9908" spans="1:2">
      <c r="A9908" s="46" t="s">
        <v>20111</v>
      </c>
      <c r="B9908" s="46" t="s">
        <v>20112</v>
      </c>
    </row>
    <row r="9909" spans="1:2">
      <c r="A9909" s="46" t="s">
        <v>20113</v>
      </c>
      <c r="B9909" s="46" t="s">
        <v>20114</v>
      </c>
    </row>
    <row r="9910" spans="1:2">
      <c r="A9910" s="46" t="s">
        <v>20115</v>
      </c>
      <c r="B9910" s="46" t="s">
        <v>20116</v>
      </c>
    </row>
    <row r="9911" spans="1:2">
      <c r="A9911" s="46" t="s">
        <v>20117</v>
      </c>
      <c r="B9911" s="46" t="s">
        <v>20118</v>
      </c>
    </row>
    <row r="9912" spans="1:2">
      <c r="A9912" s="46" t="s">
        <v>20119</v>
      </c>
      <c r="B9912" s="46" t="s">
        <v>20120</v>
      </c>
    </row>
    <row r="9913" spans="1:2">
      <c r="A9913" s="46" t="s">
        <v>20121</v>
      </c>
      <c r="B9913" s="46" t="s">
        <v>20122</v>
      </c>
    </row>
    <row r="9914" spans="1:2">
      <c r="A9914" s="46" t="s">
        <v>20123</v>
      </c>
      <c r="B9914" s="46" t="s">
        <v>20124</v>
      </c>
    </row>
    <row r="9915" spans="1:2">
      <c r="A9915" s="46" t="s">
        <v>20125</v>
      </c>
      <c r="B9915" s="46" t="s">
        <v>20126</v>
      </c>
    </row>
    <row r="9916" spans="1:2">
      <c r="A9916" s="46" t="s">
        <v>20127</v>
      </c>
      <c r="B9916" s="46" t="s">
        <v>20128</v>
      </c>
    </row>
    <row r="9917" spans="1:2">
      <c r="A9917" s="46" t="s">
        <v>20129</v>
      </c>
      <c r="B9917" s="46" t="s">
        <v>20130</v>
      </c>
    </row>
    <row r="9918" spans="1:2">
      <c r="A9918" s="46" t="s">
        <v>20131</v>
      </c>
      <c r="B9918" s="46" t="s">
        <v>20132</v>
      </c>
    </row>
    <row r="9919" spans="1:2">
      <c r="A9919" s="46" t="s">
        <v>20133</v>
      </c>
      <c r="B9919" s="46" t="s">
        <v>20134</v>
      </c>
    </row>
    <row r="9920" spans="1:2">
      <c r="A9920" s="46" t="s">
        <v>20135</v>
      </c>
      <c r="B9920" s="46" t="s">
        <v>20136</v>
      </c>
    </row>
    <row r="9921" spans="1:2">
      <c r="A9921" s="46" t="s">
        <v>20137</v>
      </c>
      <c r="B9921" s="46" t="s">
        <v>20138</v>
      </c>
    </row>
    <row r="9922" spans="1:2">
      <c r="A9922" s="46" t="s">
        <v>20139</v>
      </c>
      <c r="B9922" s="46" t="s">
        <v>20140</v>
      </c>
    </row>
    <row r="9923" spans="1:2">
      <c r="A9923" s="46" t="s">
        <v>20141</v>
      </c>
      <c r="B9923" s="46" t="s">
        <v>20142</v>
      </c>
    </row>
    <row r="9924" spans="1:2">
      <c r="A9924" s="46" t="s">
        <v>20143</v>
      </c>
      <c r="B9924" s="46" t="s">
        <v>20144</v>
      </c>
    </row>
    <row r="9925" spans="1:2">
      <c r="A9925" s="46" t="s">
        <v>20145</v>
      </c>
      <c r="B9925" s="46" t="s">
        <v>20146</v>
      </c>
    </row>
    <row r="9926" spans="1:2">
      <c r="A9926" s="46" t="s">
        <v>20147</v>
      </c>
      <c r="B9926" s="46" t="s">
        <v>20148</v>
      </c>
    </row>
    <row r="9927" spans="1:2">
      <c r="A9927" s="46" t="s">
        <v>20149</v>
      </c>
      <c r="B9927" s="46" t="s">
        <v>20150</v>
      </c>
    </row>
    <row r="9928" spans="1:2">
      <c r="A9928" s="46" t="s">
        <v>20151</v>
      </c>
      <c r="B9928" s="46" t="s">
        <v>20152</v>
      </c>
    </row>
    <row r="9929" spans="1:2">
      <c r="A9929" s="46" t="s">
        <v>20153</v>
      </c>
      <c r="B9929" s="46" t="s">
        <v>20154</v>
      </c>
    </row>
    <row r="9930" spans="1:2">
      <c r="A9930" s="46" t="s">
        <v>20155</v>
      </c>
      <c r="B9930" s="46" t="s">
        <v>20156</v>
      </c>
    </row>
    <row r="9931" spans="1:2">
      <c r="A9931" s="46" t="s">
        <v>20157</v>
      </c>
      <c r="B9931" s="46" t="s">
        <v>20158</v>
      </c>
    </row>
    <row r="9932" spans="1:2">
      <c r="A9932" s="46" t="s">
        <v>20159</v>
      </c>
      <c r="B9932" s="46" t="s">
        <v>20160</v>
      </c>
    </row>
    <row r="9933" spans="1:2">
      <c r="A9933" s="46" t="s">
        <v>20161</v>
      </c>
      <c r="B9933" s="46" t="s">
        <v>20162</v>
      </c>
    </row>
    <row r="9934" spans="1:2">
      <c r="A9934" s="46" t="s">
        <v>20163</v>
      </c>
      <c r="B9934" s="46" t="s">
        <v>20164</v>
      </c>
    </row>
    <row r="9935" spans="1:2">
      <c r="A9935" s="46" t="s">
        <v>20165</v>
      </c>
      <c r="B9935" s="46" t="s">
        <v>20166</v>
      </c>
    </row>
    <row r="9936" spans="1:2">
      <c r="A9936" s="46" t="s">
        <v>20167</v>
      </c>
      <c r="B9936" s="46" t="s">
        <v>20168</v>
      </c>
    </row>
    <row r="9937" spans="1:2">
      <c r="A9937" s="46" t="s">
        <v>20169</v>
      </c>
      <c r="B9937" s="46" t="s">
        <v>20170</v>
      </c>
    </row>
    <row r="9938" spans="1:2">
      <c r="A9938" s="46" t="s">
        <v>20171</v>
      </c>
      <c r="B9938" s="46" t="s">
        <v>20172</v>
      </c>
    </row>
    <row r="9939" spans="1:2">
      <c r="A9939" s="46" t="s">
        <v>20173</v>
      </c>
      <c r="B9939" s="46" t="s">
        <v>20174</v>
      </c>
    </row>
    <row r="9940" spans="1:2">
      <c r="A9940" s="46" t="s">
        <v>20175</v>
      </c>
      <c r="B9940" s="46" t="s">
        <v>20176</v>
      </c>
    </row>
    <row r="9941" spans="1:2">
      <c r="A9941" s="46" t="s">
        <v>20177</v>
      </c>
      <c r="B9941" s="46" t="s">
        <v>20178</v>
      </c>
    </row>
    <row r="9942" spans="1:2">
      <c r="A9942" s="46" t="s">
        <v>20179</v>
      </c>
      <c r="B9942" s="46" t="s">
        <v>20180</v>
      </c>
    </row>
    <row r="9943" spans="1:2">
      <c r="A9943" s="46" t="s">
        <v>20181</v>
      </c>
      <c r="B9943" s="46" t="s">
        <v>20182</v>
      </c>
    </row>
    <row r="9944" spans="1:2">
      <c r="A9944" s="46" t="s">
        <v>20183</v>
      </c>
      <c r="B9944" s="46" t="s">
        <v>20184</v>
      </c>
    </row>
    <row r="9945" spans="1:2">
      <c r="A9945" s="46" t="s">
        <v>20185</v>
      </c>
      <c r="B9945" s="46" t="s">
        <v>20186</v>
      </c>
    </row>
    <row r="9946" spans="1:2">
      <c r="A9946" s="46" t="s">
        <v>20187</v>
      </c>
      <c r="B9946" s="46" t="s">
        <v>20188</v>
      </c>
    </row>
    <row r="9947" spans="1:2">
      <c r="A9947" s="46" t="s">
        <v>20189</v>
      </c>
      <c r="B9947" s="46" t="s">
        <v>20190</v>
      </c>
    </row>
    <row r="9948" spans="1:2">
      <c r="A9948" s="46" t="s">
        <v>20191</v>
      </c>
      <c r="B9948" s="46" t="s">
        <v>20192</v>
      </c>
    </row>
    <row r="9949" spans="1:2">
      <c r="A9949" s="46" t="s">
        <v>20193</v>
      </c>
      <c r="B9949" s="46" t="s">
        <v>20194</v>
      </c>
    </row>
    <row r="9950" spans="1:2">
      <c r="A9950" s="46" t="s">
        <v>20195</v>
      </c>
      <c r="B9950" s="46" t="s">
        <v>20196</v>
      </c>
    </row>
    <row r="9951" spans="1:2">
      <c r="A9951" s="46" t="s">
        <v>20197</v>
      </c>
      <c r="B9951" s="46" t="s">
        <v>20198</v>
      </c>
    </row>
    <row r="9952" spans="1:2">
      <c r="A9952" s="46" t="s">
        <v>20199</v>
      </c>
      <c r="B9952" s="46" t="s">
        <v>20200</v>
      </c>
    </row>
    <row r="9953" spans="1:2">
      <c r="A9953" s="46" t="s">
        <v>20201</v>
      </c>
      <c r="B9953" s="46" t="s">
        <v>20202</v>
      </c>
    </row>
    <row r="9954" spans="1:2">
      <c r="A9954" s="46" t="s">
        <v>20203</v>
      </c>
      <c r="B9954" s="46" t="s">
        <v>20204</v>
      </c>
    </row>
    <row r="9955" spans="1:2">
      <c r="A9955" s="46" t="s">
        <v>20205</v>
      </c>
      <c r="B9955" s="46" t="s">
        <v>20206</v>
      </c>
    </row>
    <row r="9956" spans="1:2">
      <c r="A9956" s="46" t="s">
        <v>20207</v>
      </c>
      <c r="B9956" s="46" t="s">
        <v>20208</v>
      </c>
    </row>
    <row r="9957" spans="1:2">
      <c r="A9957" s="46" t="s">
        <v>20209</v>
      </c>
      <c r="B9957" s="46" t="s">
        <v>20210</v>
      </c>
    </row>
    <row r="9958" spans="1:2">
      <c r="A9958" s="46" t="s">
        <v>20211</v>
      </c>
      <c r="B9958" s="46" t="s">
        <v>20212</v>
      </c>
    </row>
    <row r="9959" spans="1:2">
      <c r="A9959" s="46" t="s">
        <v>20213</v>
      </c>
      <c r="B9959" s="46" t="s">
        <v>20214</v>
      </c>
    </row>
    <row r="9960" spans="1:2">
      <c r="A9960" s="46" t="s">
        <v>20215</v>
      </c>
      <c r="B9960" s="46" t="s">
        <v>20216</v>
      </c>
    </row>
    <row r="9961" spans="1:2">
      <c r="A9961" s="46" t="s">
        <v>20217</v>
      </c>
      <c r="B9961" s="46" t="s">
        <v>20218</v>
      </c>
    </row>
    <row r="9962" spans="1:2">
      <c r="A9962" s="46" t="s">
        <v>20219</v>
      </c>
      <c r="B9962" s="46" t="s">
        <v>20220</v>
      </c>
    </row>
    <row r="9963" spans="1:2">
      <c r="A9963" s="46" t="s">
        <v>20221</v>
      </c>
      <c r="B9963" s="46" t="s">
        <v>20222</v>
      </c>
    </row>
    <row r="9964" spans="1:2">
      <c r="A9964" s="46" t="s">
        <v>20223</v>
      </c>
      <c r="B9964" s="46" t="s">
        <v>20224</v>
      </c>
    </row>
    <row r="9965" spans="1:2">
      <c r="A9965" s="46" t="s">
        <v>20225</v>
      </c>
      <c r="B9965" s="46" t="s">
        <v>20226</v>
      </c>
    </row>
    <row r="9966" spans="1:2">
      <c r="A9966" s="46" t="s">
        <v>20227</v>
      </c>
      <c r="B9966" s="46" t="s">
        <v>20228</v>
      </c>
    </row>
    <row r="9967" spans="1:2">
      <c r="A9967" s="46" t="s">
        <v>20229</v>
      </c>
      <c r="B9967" s="46" t="s">
        <v>20230</v>
      </c>
    </row>
    <row r="9968" spans="1:2">
      <c r="A9968" s="46" t="s">
        <v>20231</v>
      </c>
      <c r="B9968" s="46" t="s">
        <v>20232</v>
      </c>
    </row>
    <row r="9969" spans="1:2">
      <c r="A9969" s="46" t="s">
        <v>20233</v>
      </c>
      <c r="B9969" s="46" t="s">
        <v>20234</v>
      </c>
    </row>
    <row r="9970" spans="1:2">
      <c r="A9970" s="46" t="s">
        <v>20235</v>
      </c>
      <c r="B9970" s="46" t="s">
        <v>20236</v>
      </c>
    </row>
    <row r="9971" spans="1:2">
      <c r="A9971" s="46" t="s">
        <v>20237</v>
      </c>
      <c r="B9971" s="46" t="s">
        <v>20238</v>
      </c>
    </row>
    <row r="9972" spans="1:2">
      <c r="A9972" s="46" t="s">
        <v>20239</v>
      </c>
      <c r="B9972" s="46" t="s">
        <v>20240</v>
      </c>
    </row>
    <row r="9973" spans="1:2">
      <c r="A9973" s="46" t="s">
        <v>20241</v>
      </c>
      <c r="B9973" s="46" t="s">
        <v>20242</v>
      </c>
    </row>
    <row r="9974" spans="1:2">
      <c r="A9974" s="46" t="s">
        <v>20243</v>
      </c>
      <c r="B9974" s="46" t="s">
        <v>20244</v>
      </c>
    </row>
    <row r="9975" spans="1:2">
      <c r="A9975" s="46" t="s">
        <v>20245</v>
      </c>
      <c r="B9975" s="46" t="s">
        <v>20246</v>
      </c>
    </row>
    <row r="9976" spans="1:2">
      <c r="A9976" s="46" t="s">
        <v>20247</v>
      </c>
      <c r="B9976" s="46" t="s">
        <v>20248</v>
      </c>
    </row>
    <row r="9977" spans="1:2">
      <c r="A9977" s="46" t="s">
        <v>20249</v>
      </c>
      <c r="B9977" s="46" t="s">
        <v>20250</v>
      </c>
    </row>
    <row r="9978" spans="1:2">
      <c r="A9978" s="46" t="s">
        <v>20251</v>
      </c>
      <c r="B9978" s="46" t="s">
        <v>20252</v>
      </c>
    </row>
    <row r="9979" spans="1:2">
      <c r="A9979" s="46" t="s">
        <v>20253</v>
      </c>
      <c r="B9979" s="46" t="s">
        <v>20254</v>
      </c>
    </row>
    <row r="9980" spans="1:2">
      <c r="A9980" s="46" t="s">
        <v>20255</v>
      </c>
      <c r="B9980" s="46" t="s">
        <v>20256</v>
      </c>
    </row>
    <row r="9981" spans="1:2">
      <c r="A9981" s="46" t="s">
        <v>20257</v>
      </c>
      <c r="B9981" s="46" t="s">
        <v>20258</v>
      </c>
    </row>
    <row r="9982" spans="1:2">
      <c r="A9982" s="46" t="s">
        <v>20259</v>
      </c>
      <c r="B9982" s="46" t="s">
        <v>20260</v>
      </c>
    </row>
    <row r="9983" spans="1:2">
      <c r="A9983" s="46" t="s">
        <v>20261</v>
      </c>
      <c r="B9983" s="46" t="s">
        <v>20262</v>
      </c>
    </row>
    <row r="9984" spans="1:2">
      <c r="A9984" s="46" t="s">
        <v>20263</v>
      </c>
      <c r="B9984" s="46" t="s">
        <v>20264</v>
      </c>
    </row>
    <row r="9985" spans="1:2">
      <c r="A9985" s="46" t="s">
        <v>20265</v>
      </c>
      <c r="B9985" s="46" t="s">
        <v>20266</v>
      </c>
    </row>
    <row r="9986" spans="1:2">
      <c r="A9986" s="46" t="s">
        <v>20267</v>
      </c>
      <c r="B9986" s="46" t="s">
        <v>20268</v>
      </c>
    </row>
    <row r="9987" spans="1:2">
      <c r="A9987" s="46" t="s">
        <v>20269</v>
      </c>
      <c r="B9987" s="46" t="s">
        <v>20270</v>
      </c>
    </row>
    <row r="9988" spans="1:2">
      <c r="A9988" s="46" t="s">
        <v>20271</v>
      </c>
      <c r="B9988" s="46" t="s">
        <v>20272</v>
      </c>
    </row>
    <row r="9989" spans="1:2">
      <c r="A9989" s="46" t="s">
        <v>20273</v>
      </c>
      <c r="B9989" s="46" t="s">
        <v>20274</v>
      </c>
    </row>
    <row r="9990" spans="1:2">
      <c r="A9990" s="46" t="s">
        <v>20275</v>
      </c>
      <c r="B9990" s="46" t="s">
        <v>20276</v>
      </c>
    </row>
    <row r="9991" spans="1:2">
      <c r="A9991" s="46" t="s">
        <v>20277</v>
      </c>
      <c r="B9991" s="46" t="s">
        <v>20278</v>
      </c>
    </row>
    <row r="9992" spans="1:2">
      <c r="A9992" s="46" t="s">
        <v>20279</v>
      </c>
      <c r="B9992" s="46" t="s">
        <v>20280</v>
      </c>
    </row>
    <row r="9993" spans="1:2">
      <c r="A9993" s="46" t="s">
        <v>20281</v>
      </c>
      <c r="B9993" s="46" t="s">
        <v>20282</v>
      </c>
    </row>
    <row r="9994" spans="1:2">
      <c r="A9994" s="46" t="s">
        <v>20283</v>
      </c>
      <c r="B9994" s="46" t="s">
        <v>20284</v>
      </c>
    </row>
    <row r="9995" spans="1:2">
      <c r="A9995" s="46" t="s">
        <v>20285</v>
      </c>
      <c r="B9995" s="46" t="s">
        <v>20286</v>
      </c>
    </row>
    <row r="9996" spans="1:2">
      <c r="A9996" s="46" t="s">
        <v>20287</v>
      </c>
      <c r="B9996" s="46" t="s">
        <v>20288</v>
      </c>
    </row>
    <row r="9997" spans="1:2">
      <c r="A9997" s="46" t="s">
        <v>20289</v>
      </c>
      <c r="B9997" s="46" t="s">
        <v>20290</v>
      </c>
    </row>
    <row r="9998" spans="1:2">
      <c r="A9998" s="46" t="s">
        <v>20291</v>
      </c>
      <c r="B9998" s="46" t="s">
        <v>20292</v>
      </c>
    </row>
    <row r="9999" spans="1:2">
      <c r="A9999" s="46" t="s">
        <v>20293</v>
      </c>
      <c r="B9999" s="46" t="s">
        <v>20294</v>
      </c>
    </row>
    <row r="10000" spans="1:2">
      <c r="A10000" s="46" t="s">
        <v>20295</v>
      </c>
      <c r="B10000" s="46" t="s">
        <v>20296</v>
      </c>
    </row>
    <row r="10001" spans="1:2">
      <c r="A10001" s="46" t="s">
        <v>20297</v>
      </c>
      <c r="B10001" s="46" t="s">
        <v>20298</v>
      </c>
    </row>
    <row r="10002" spans="1:2">
      <c r="A10002" s="46" t="s">
        <v>20299</v>
      </c>
      <c r="B10002" s="46" t="s">
        <v>20300</v>
      </c>
    </row>
    <row r="10003" spans="1:2">
      <c r="A10003" s="46" t="s">
        <v>20301</v>
      </c>
      <c r="B10003" s="46" t="s">
        <v>20302</v>
      </c>
    </row>
    <row r="10004" spans="1:2">
      <c r="A10004" s="46" t="s">
        <v>20303</v>
      </c>
      <c r="B10004" s="46" t="s">
        <v>20304</v>
      </c>
    </row>
    <row r="10005" spans="1:2">
      <c r="A10005" s="46" t="s">
        <v>20305</v>
      </c>
      <c r="B10005" s="46" t="s">
        <v>20306</v>
      </c>
    </row>
    <row r="10006" spans="1:2">
      <c r="A10006" s="46" t="s">
        <v>20307</v>
      </c>
      <c r="B10006" s="46" t="s">
        <v>20308</v>
      </c>
    </row>
    <row r="10007" spans="1:2">
      <c r="A10007" s="46" t="s">
        <v>20309</v>
      </c>
      <c r="B10007" s="46" t="s">
        <v>20310</v>
      </c>
    </row>
    <row r="10008" spans="1:2">
      <c r="A10008" s="46" t="s">
        <v>20311</v>
      </c>
      <c r="B10008" s="46" t="s">
        <v>20312</v>
      </c>
    </row>
    <row r="10009" spans="1:2">
      <c r="A10009" s="46" t="s">
        <v>20313</v>
      </c>
      <c r="B10009" s="46" t="s">
        <v>20314</v>
      </c>
    </row>
    <row r="10010" spans="1:2">
      <c r="A10010" s="46" t="s">
        <v>20315</v>
      </c>
      <c r="B10010" s="46" t="s">
        <v>20316</v>
      </c>
    </row>
    <row r="10011" spans="1:2">
      <c r="A10011" s="46" t="s">
        <v>20317</v>
      </c>
      <c r="B10011" s="46" t="s">
        <v>20318</v>
      </c>
    </row>
    <row r="10012" spans="1:2">
      <c r="A10012" s="46" t="s">
        <v>20319</v>
      </c>
      <c r="B10012" s="46" t="s">
        <v>20320</v>
      </c>
    </row>
    <row r="10013" spans="1:2">
      <c r="A10013" s="46" t="s">
        <v>20321</v>
      </c>
      <c r="B10013" s="46" t="s">
        <v>20322</v>
      </c>
    </row>
    <row r="10014" spans="1:2">
      <c r="A10014" s="46" t="s">
        <v>20323</v>
      </c>
      <c r="B10014" s="46" t="s">
        <v>20324</v>
      </c>
    </row>
    <row r="10015" spans="1:2">
      <c r="A10015" s="46" t="s">
        <v>20325</v>
      </c>
      <c r="B10015" s="46" t="s">
        <v>20326</v>
      </c>
    </row>
    <row r="10016" spans="1:2">
      <c r="A10016" s="46" t="s">
        <v>20327</v>
      </c>
      <c r="B10016" s="46" t="s">
        <v>20328</v>
      </c>
    </row>
    <row r="10017" spans="1:2">
      <c r="A10017" s="46" t="s">
        <v>20329</v>
      </c>
      <c r="B10017" s="46" t="s">
        <v>20330</v>
      </c>
    </row>
    <row r="10018" spans="1:2">
      <c r="A10018" s="46" t="s">
        <v>20331</v>
      </c>
      <c r="B10018" s="46" t="s">
        <v>20332</v>
      </c>
    </row>
    <row r="10019" spans="1:2">
      <c r="A10019" s="46" t="s">
        <v>20333</v>
      </c>
      <c r="B10019" s="46" t="s">
        <v>20334</v>
      </c>
    </row>
    <row r="10020" spans="1:2">
      <c r="A10020" s="46" t="s">
        <v>20335</v>
      </c>
      <c r="B10020" s="46" t="s">
        <v>20336</v>
      </c>
    </row>
    <row r="10021" spans="1:2">
      <c r="A10021" s="46" t="s">
        <v>20337</v>
      </c>
      <c r="B10021" s="46" t="s">
        <v>20338</v>
      </c>
    </row>
    <row r="10022" spans="1:2">
      <c r="A10022" s="46" t="s">
        <v>20339</v>
      </c>
      <c r="B10022" s="46" t="s">
        <v>20340</v>
      </c>
    </row>
    <row r="10023" spans="1:2">
      <c r="A10023" s="46" t="s">
        <v>20341</v>
      </c>
      <c r="B10023" s="46" t="s">
        <v>20342</v>
      </c>
    </row>
    <row r="10024" spans="1:2">
      <c r="A10024" s="46" t="s">
        <v>20343</v>
      </c>
      <c r="B10024" s="46" t="s">
        <v>20344</v>
      </c>
    </row>
    <row r="10025" spans="1:2">
      <c r="A10025" s="46" t="s">
        <v>20345</v>
      </c>
      <c r="B10025" s="46" t="s">
        <v>20346</v>
      </c>
    </row>
    <row r="10026" spans="1:2">
      <c r="A10026" s="46" t="s">
        <v>20347</v>
      </c>
      <c r="B10026" s="46" t="s">
        <v>20348</v>
      </c>
    </row>
    <row r="10027" spans="1:2">
      <c r="A10027" s="46" t="s">
        <v>20349</v>
      </c>
      <c r="B10027" s="46" t="s">
        <v>20350</v>
      </c>
    </row>
    <row r="10028" spans="1:2">
      <c r="A10028" s="46" t="s">
        <v>20351</v>
      </c>
      <c r="B10028" s="46" t="s">
        <v>20352</v>
      </c>
    </row>
    <row r="10029" spans="1:2">
      <c r="A10029" s="46" t="s">
        <v>20353</v>
      </c>
      <c r="B10029" s="46" t="s">
        <v>20354</v>
      </c>
    </row>
    <row r="10030" spans="1:2">
      <c r="A10030" s="46" t="s">
        <v>20355</v>
      </c>
      <c r="B10030" s="46" t="s">
        <v>20356</v>
      </c>
    </row>
    <row r="10031" spans="1:2">
      <c r="A10031" s="46" t="s">
        <v>20357</v>
      </c>
      <c r="B10031" s="46" t="s">
        <v>20358</v>
      </c>
    </row>
    <row r="10032" spans="1:2">
      <c r="A10032" s="46" t="s">
        <v>20359</v>
      </c>
      <c r="B10032" s="46" t="s">
        <v>20360</v>
      </c>
    </row>
    <row r="10033" spans="1:2">
      <c r="A10033" s="46" t="s">
        <v>20361</v>
      </c>
      <c r="B10033" s="46" t="s">
        <v>20362</v>
      </c>
    </row>
    <row r="10034" spans="1:2">
      <c r="A10034" s="46" t="s">
        <v>20363</v>
      </c>
      <c r="B10034" s="46" t="s">
        <v>20364</v>
      </c>
    </row>
    <row r="10035" spans="1:2">
      <c r="A10035" s="46" t="s">
        <v>20365</v>
      </c>
      <c r="B10035" s="46" t="s">
        <v>20366</v>
      </c>
    </row>
    <row r="10036" spans="1:2">
      <c r="A10036" s="46" t="s">
        <v>20367</v>
      </c>
      <c r="B10036" s="46" t="s">
        <v>20368</v>
      </c>
    </row>
    <row r="10037" spans="1:2">
      <c r="A10037" s="46" t="s">
        <v>20369</v>
      </c>
      <c r="B10037" s="46" t="s">
        <v>20370</v>
      </c>
    </row>
    <row r="10038" spans="1:2">
      <c r="A10038" s="46" t="s">
        <v>20371</v>
      </c>
      <c r="B10038" s="46" t="s">
        <v>20372</v>
      </c>
    </row>
    <row r="10039" spans="1:2">
      <c r="A10039" s="46" t="s">
        <v>20373</v>
      </c>
      <c r="B10039" s="46" t="s">
        <v>20374</v>
      </c>
    </row>
    <row r="10040" spans="1:2">
      <c r="A10040" s="46" t="s">
        <v>20375</v>
      </c>
      <c r="B10040" s="46" t="s">
        <v>20376</v>
      </c>
    </row>
    <row r="10041" spans="1:2">
      <c r="A10041" s="46" t="s">
        <v>20377</v>
      </c>
      <c r="B10041" s="46" t="s">
        <v>20378</v>
      </c>
    </row>
    <row r="10042" spans="1:2">
      <c r="A10042" s="46" t="s">
        <v>20379</v>
      </c>
      <c r="B10042" s="46" t="s">
        <v>20380</v>
      </c>
    </row>
    <row r="10043" spans="1:2">
      <c r="A10043" s="46" t="s">
        <v>20381</v>
      </c>
      <c r="B10043" s="46" t="s">
        <v>20382</v>
      </c>
    </row>
    <row r="10044" spans="1:2">
      <c r="A10044" s="46" t="s">
        <v>20383</v>
      </c>
      <c r="B10044" s="46" t="s">
        <v>20384</v>
      </c>
    </row>
    <row r="10045" spans="1:2">
      <c r="A10045" s="46" t="s">
        <v>20385</v>
      </c>
      <c r="B10045" s="46" t="s">
        <v>20386</v>
      </c>
    </row>
    <row r="10046" spans="1:2">
      <c r="A10046" s="46" t="s">
        <v>20387</v>
      </c>
      <c r="B10046" s="46" t="s">
        <v>20388</v>
      </c>
    </row>
    <row r="10047" spans="1:2">
      <c r="A10047" s="46" t="s">
        <v>20389</v>
      </c>
      <c r="B10047" s="46" t="s">
        <v>20390</v>
      </c>
    </row>
    <row r="10048" spans="1:2">
      <c r="A10048" s="46" t="s">
        <v>20391</v>
      </c>
      <c r="B10048" s="46" t="s">
        <v>20392</v>
      </c>
    </row>
    <row r="10049" spans="1:2">
      <c r="A10049" s="46" t="s">
        <v>20393</v>
      </c>
      <c r="B10049" s="46" t="s">
        <v>20394</v>
      </c>
    </row>
    <row r="10050" spans="1:2">
      <c r="A10050" s="46" t="s">
        <v>20395</v>
      </c>
      <c r="B10050" s="46" t="s">
        <v>20396</v>
      </c>
    </row>
    <row r="10051" spans="1:2">
      <c r="A10051" s="46" t="s">
        <v>20397</v>
      </c>
      <c r="B10051" s="46" t="s">
        <v>20398</v>
      </c>
    </row>
    <row r="10052" spans="1:2">
      <c r="A10052" s="46" t="s">
        <v>20399</v>
      </c>
      <c r="B10052" s="46" t="s">
        <v>20400</v>
      </c>
    </row>
    <row r="10053" spans="1:2">
      <c r="A10053" s="46" t="s">
        <v>20401</v>
      </c>
      <c r="B10053" s="46" t="s">
        <v>20402</v>
      </c>
    </row>
    <row r="10054" spans="1:2">
      <c r="A10054" s="46" t="s">
        <v>20403</v>
      </c>
      <c r="B10054" s="46" t="s">
        <v>20404</v>
      </c>
    </row>
    <row r="10055" spans="1:2">
      <c r="A10055" s="46" t="s">
        <v>20405</v>
      </c>
      <c r="B10055" s="46" t="s">
        <v>20406</v>
      </c>
    </row>
    <row r="10056" spans="1:2">
      <c r="A10056" s="46" t="s">
        <v>20407</v>
      </c>
      <c r="B10056" s="46" t="s">
        <v>20408</v>
      </c>
    </row>
    <row r="10057" spans="1:2">
      <c r="A10057" s="46" t="s">
        <v>20409</v>
      </c>
      <c r="B10057" s="46" t="s">
        <v>20410</v>
      </c>
    </row>
    <row r="10058" spans="1:2">
      <c r="A10058" s="46" t="s">
        <v>20411</v>
      </c>
      <c r="B10058" s="46" t="s">
        <v>20412</v>
      </c>
    </row>
    <row r="10059" spans="1:2">
      <c r="A10059" s="46" t="s">
        <v>20413</v>
      </c>
      <c r="B10059" s="46" t="s">
        <v>20414</v>
      </c>
    </row>
    <row r="10060" spans="1:2">
      <c r="A10060" s="46" t="s">
        <v>20415</v>
      </c>
      <c r="B10060" s="46" t="s">
        <v>20416</v>
      </c>
    </row>
    <row r="10061" spans="1:2">
      <c r="A10061" s="46" t="s">
        <v>20417</v>
      </c>
      <c r="B10061" s="46" t="s">
        <v>20418</v>
      </c>
    </row>
    <row r="10062" spans="1:2">
      <c r="A10062" s="46" t="s">
        <v>20419</v>
      </c>
      <c r="B10062" s="46" t="s">
        <v>20420</v>
      </c>
    </row>
    <row r="10063" spans="1:2">
      <c r="A10063" s="46" t="s">
        <v>20421</v>
      </c>
      <c r="B10063" s="46" t="s">
        <v>20422</v>
      </c>
    </row>
    <row r="10064" spans="1:2">
      <c r="A10064" s="46" t="s">
        <v>20423</v>
      </c>
      <c r="B10064" s="46" t="s">
        <v>20424</v>
      </c>
    </row>
    <row r="10065" spans="1:2">
      <c r="A10065" s="46" t="s">
        <v>20425</v>
      </c>
      <c r="B10065" s="46" t="s">
        <v>20426</v>
      </c>
    </row>
    <row r="10066" spans="1:2">
      <c r="A10066" s="46" t="s">
        <v>20427</v>
      </c>
      <c r="B10066" s="46" t="s">
        <v>20428</v>
      </c>
    </row>
    <row r="10067" spans="1:2">
      <c r="A10067" s="46" t="s">
        <v>20429</v>
      </c>
      <c r="B10067" s="46" t="s">
        <v>20430</v>
      </c>
    </row>
    <row r="10068" spans="1:2">
      <c r="A10068" s="46" t="s">
        <v>20431</v>
      </c>
      <c r="B10068" s="46" t="s">
        <v>20432</v>
      </c>
    </row>
    <row r="10069" spans="1:2">
      <c r="A10069" s="46" t="s">
        <v>20433</v>
      </c>
      <c r="B10069" s="46" t="s">
        <v>20434</v>
      </c>
    </row>
    <row r="10070" spans="1:2">
      <c r="A10070" s="46" t="s">
        <v>20435</v>
      </c>
      <c r="B10070" s="46" t="s">
        <v>20436</v>
      </c>
    </row>
    <row r="10071" spans="1:2">
      <c r="A10071" s="46" t="s">
        <v>20437</v>
      </c>
      <c r="B10071" s="46" t="s">
        <v>20438</v>
      </c>
    </row>
    <row r="10072" spans="1:2">
      <c r="A10072" s="46" t="s">
        <v>20439</v>
      </c>
      <c r="B10072" s="46" t="s">
        <v>20440</v>
      </c>
    </row>
    <row r="10073" spans="1:2">
      <c r="A10073" s="46" t="s">
        <v>20441</v>
      </c>
      <c r="B10073" s="46" t="s">
        <v>20442</v>
      </c>
    </row>
    <row r="10074" spans="1:2">
      <c r="A10074" s="46" t="s">
        <v>20443</v>
      </c>
      <c r="B10074" s="46" t="s">
        <v>20444</v>
      </c>
    </row>
    <row r="10075" spans="1:2">
      <c r="A10075" s="46" t="s">
        <v>20445</v>
      </c>
      <c r="B10075" s="46" t="s">
        <v>20446</v>
      </c>
    </row>
    <row r="10076" spans="1:2">
      <c r="A10076" s="46" t="s">
        <v>20447</v>
      </c>
      <c r="B10076" s="46" t="s">
        <v>20448</v>
      </c>
    </row>
    <row r="10077" spans="1:2">
      <c r="A10077" s="46" t="s">
        <v>20449</v>
      </c>
      <c r="B10077" s="46" t="s">
        <v>20450</v>
      </c>
    </row>
    <row r="10078" spans="1:2">
      <c r="A10078" s="46" t="s">
        <v>20451</v>
      </c>
      <c r="B10078" s="46" t="s">
        <v>20452</v>
      </c>
    </row>
    <row r="10079" spans="1:2">
      <c r="A10079" s="46" t="s">
        <v>20453</v>
      </c>
      <c r="B10079" s="46" t="s">
        <v>20454</v>
      </c>
    </row>
    <row r="10080" spans="1:2">
      <c r="A10080" s="46" t="s">
        <v>20455</v>
      </c>
      <c r="B10080" s="46" t="s">
        <v>20456</v>
      </c>
    </row>
    <row r="10081" spans="1:2">
      <c r="A10081" s="46" t="s">
        <v>20457</v>
      </c>
      <c r="B10081" s="46" t="s">
        <v>20458</v>
      </c>
    </row>
    <row r="10082" spans="1:2">
      <c r="A10082" s="46" t="s">
        <v>20459</v>
      </c>
      <c r="B10082" s="46" t="s">
        <v>20460</v>
      </c>
    </row>
    <row r="10083" spans="1:2">
      <c r="A10083" s="46" t="s">
        <v>20461</v>
      </c>
      <c r="B10083" s="46" t="s">
        <v>20462</v>
      </c>
    </row>
    <row r="10084" spans="1:2">
      <c r="A10084" s="46" t="s">
        <v>20463</v>
      </c>
      <c r="B10084" s="46" t="s">
        <v>20464</v>
      </c>
    </row>
    <row r="10085" spans="1:2">
      <c r="A10085" s="46" t="s">
        <v>20465</v>
      </c>
      <c r="B10085" s="46" t="s">
        <v>20466</v>
      </c>
    </row>
    <row r="10086" spans="1:2">
      <c r="A10086" s="46" t="s">
        <v>20467</v>
      </c>
      <c r="B10086" s="46" t="s">
        <v>20468</v>
      </c>
    </row>
    <row r="10087" spans="1:2">
      <c r="A10087" s="46" t="s">
        <v>20469</v>
      </c>
      <c r="B10087" s="46" t="s">
        <v>20470</v>
      </c>
    </row>
    <row r="10088" spans="1:2">
      <c r="A10088" s="46" t="s">
        <v>20471</v>
      </c>
      <c r="B10088" s="46" t="s">
        <v>20472</v>
      </c>
    </row>
    <row r="10089" spans="1:2">
      <c r="A10089" s="46" t="s">
        <v>20473</v>
      </c>
      <c r="B10089" s="46" t="s">
        <v>20474</v>
      </c>
    </row>
    <row r="10090" spans="1:2">
      <c r="A10090" s="46" t="s">
        <v>20475</v>
      </c>
      <c r="B10090" s="46" t="s">
        <v>20476</v>
      </c>
    </row>
    <row r="10091" spans="1:2">
      <c r="A10091" s="46" t="s">
        <v>20477</v>
      </c>
      <c r="B10091" s="46" t="s">
        <v>20478</v>
      </c>
    </row>
    <row r="10092" spans="1:2">
      <c r="A10092" s="46" t="s">
        <v>20479</v>
      </c>
      <c r="B10092" s="46" t="s">
        <v>20480</v>
      </c>
    </row>
    <row r="10093" spans="1:2">
      <c r="A10093" s="46" t="s">
        <v>20481</v>
      </c>
      <c r="B10093" s="46" t="s">
        <v>20482</v>
      </c>
    </row>
    <row r="10094" spans="1:2">
      <c r="A10094" s="46" t="s">
        <v>20483</v>
      </c>
      <c r="B10094" s="46" t="s">
        <v>20484</v>
      </c>
    </row>
    <row r="10095" spans="1:2">
      <c r="A10095" s="46" t="s">
        <v>20485</v>
      </c>
      <c r="B10095" s="46" t="s">
        <v>20486</v>
      </c>
    </row>
    <row r="10096" spans="1:2">
      <c r="A10096" s="46" t="s">
        <v>20487</v>
      </c>
      <c r="B10096" s="46" t="s">
        <v>20488</v>
      </c>
    </row>
    <row r="10097" spans="1:2">
      <c r="A10097" s="46" t="s">
        <v>20489</v>
      </c>
      <c r="B10097" s="46" t="s">
        <v>20490</v>
      </c>
    </row>
    <row r="10098" spans="1:2">
      <c r="A10098" s="46" t="s">
        <v>20491</v>
      </c>
      <c r="B10098" s="46" t="s">
        <v>20492</v>
      </c>
    </row>
    <row r="10099" spans="1:2">
      <c r="A10099" s="46" t="s">
        <v>20493</v>
      </c>
      <c r="B10099" s="46" t="s">
        <v>20494</v>
      </c>
    </row>
    <row r="10100" spans="1:2">
      <c r="A10100" s="46" t="s">
        <v>20495</v>
      </c>
      <c r="B10100" s="46" t="s">
        <v>20496</v>
      </c>
    </row>
    <row r="10101" spans="1:2">
      <c r="A10101" s="46" t="s">
        <v>20497</v>
      </c>
      <c r="B10101" s="46" t="s">
        <v>20498</v>
      </c>
    </row>
    <row r="10102" spans="1:2">
      <c r="A10102" s="46" t="s">
        <v>20499</v>
      </c>
      <c r="B10102" s="46" t="s">
        <v>20500</v>
      </c>
    </row>
    <row r="10103" spans="1:2">
      <c r="A10103" s="46" t="s">
        <v>20501</v>
      </c>
      <c r="B10103" s="46" t="s">
        <v>20502</v>
      </c>
    </row>
    <row r="10104" spans="1:2">
      <c r="A10104" s="46" t="s">
        <v>20503</v>
      </c>
      <c r="B10104" s="46" t="s">
        <v>20504</v>
      </c>
    </row>
    <row r="10105" spans="1:2">
      <c r="A10105" s="46" t="s">
        <v>20505</v>
      </c>
      <c r="B10105" s="46" t="s">
        <v>20506</v>
      </c>
    </row>
    <row r="10106" spans="1:2">
      <c r="A10106" s="46" t="s">
        <v>20507</v>
      </c>
      <c r="B10106" s="46" t="s">
        <v>20508</v>
      </c>
    </row>
    <row r="10107" spans="1:2">
      <c r="A10107" s="46" t="s">
        <v>20509</v>
      </c>
      <c r="B10107" s="46" t="s">
        <v>20510</v>
      </c>
    </row>
    <row r="10108" spans="1:2">
      <c r="A10108" s="46" t="s">
        <v>20511</v>
      </c>
      <c r="B10108" s="46" t="s">
        <v>20512</v>
      </c>
    </row>
    <row r="10109" spans="1:2">
      <c r="A10109" s="46" t="s">
        <v>20513</v>
      </c>
      <c r="B10109" s="46" t="s">
        <v>20514</v>
      </c>
    </row>
    <row r="10110" spans="1:2">
      <c r="A10110" s="46" t="s">
        <v>20515</v>
      </c>
      <c r="B10110" s="46" t="s">
        <v>20516</v>
      </c>
    </row>
    <row r="10111" spans="1:2">
      <c r="A10111" s="46" t="s">
        <v>20517</v>
      </c>
      <c r="B10111" s="46" t="s">
        <v>20518</v>
      </c>
    </row>
    <row r="10112" spans="1:2">
      <c r="A10112" s="46" t="s">
        <v>20519</v>
      </c>
      <c r="B10112" s="46" t="s">
        <v>20520</v>
      </c>
    </row>
    <row r="10113" spans="1:2">
      <c r="A10113" s="46" t="s">
        <v>20521</v>
      </c>
      <c r="B10113" s="46" t="s">
        <v>20522</v>
      </c>
    </row>
    <row r="10114" spans="1:2">
      <c r="A10114" s="46" t="s">
        <v>20523</v>
      </c>
      <c r="B10114" s="46" t="s">
        <v>20524</v>
      </c>
    </row>
    <row r="10115" spans="1:2">
      <c r="A10115" s="46" t="s">
        <v>20525</v>
      </c>
      <c r="B10115" s="46" t="s">
        <v>20526</v>
      </c>
    </row>
    <row r="10116" spans="1:2">
      <c r="A10116" s="46" t="s">
        <v>20527</v>
      </c>
      <c r="B10116" s="46" t="s">
        <v>20528</v>
      </c>
    </row>
    <row r="10117" spans="1:2">
      <c r="A10117" s="46" t="s">
        <v>20529</v>
      </c>
      <c r="B10117" s="46" t="s">
        <v>20530</v>
      </c>
    </row>
    <row r="10118" spans="1:2">
      <c r="A10118" s="46" t="s">
        <v>20531</v>
      </c>
      <c r="B10118" s="46" t="s">
        <v>20532</v>
      </c>
    </row>
    <row r="10119" spans="1:2">
      <c r="A10119" s="46" t="s">
        <v>20533</v>
      </c>
      <c r="B10119" s="46" t="s">
        <v>20534</v>
      </c>
    </row>
    <row r="10120" spans="1:2">
      <c r="A10120" s="46" t="s">
        <v>20535</v>
      </c>
      <c r="B10120" s="46" t="s">
        <v>20536</v>
      </c>
    </row>
    <row r="10121" spans="1:2">
      <c r="A10121" s="46" t="s">
        <v>20537</v>
      </c>
      <c r="B10121" s="46" t="s">
        <v>20538</v>
      </c>
    </row>
    <row r="10122" spans="1:2">
      <c r="A10122" s="46" t="s">
        <v>20539</v>
      </c>
      <c r="B10122" s="46" t="s">
        <v>20540</v>
      </c>
    </row>
    <row r="10123" spans="1:2">
      <c r="A10123" s="46" t="s">
        <v>20541</v>
      </c>
      <c r="B10123" s="46" t="s">
        <v>20542</v>
      </c>
    </row>
    <row r="10124" spans="1:2">
      <c r="A10124" s="46" t="s">
        <v>20543</v>
      </c>
      <c r="B10124" s="46" t="s">
        <v>20544</v>
      </c>
    </row>
    <row r="10125" spans="1:2">
      <c r="A10125" s="46" t="s">
        <v>20545</v>
      </c>
      <c r="B10125" s="46" t="s">
        <v>20546</v>
      </c>
    </row>
    <row r="10126" spans="1:2">
      <c r="A10126" s="46" t="s">
        <v>20547</v>
      </c>
      <c r="B10126" s="46" t="s">
        <v>20548</v>
      </c>
    </row>
    <row r="10127" spans="1:2">
      <c r="A10127" s="46" t="s">
        <v>20549</v>
      </c>
      <c r="B10127" s="46" t="s">
        <v>20550</v>
      </c>
    </row>
    <row r="10128" spans="1:2">
      <c r="A10128" s="46" t="s">
        <v>20551</v>
      </c>
      <c r="B10128" s="46" t="s">
        <v>20552</v>
      </c>
    </row>
    <row r="10129" spans="1:2">
      <c r="A10129" s="46" t="s">
        <v>20553</v>
      </c>
      <c r="B10129" s="46" t="s">
        <v>20554</v>
      </c>
    </row>
    <row r="10130" spans="1:2">
      <c r="A10130" s="46" t="s">
        <v>20555</v>
      </c>
      <c r="B10130" s="46" t="s">
        <v>20556</v>
      </c>
    </row>
    <row r="10131" spans="1:2">
      <c r="A10131" s="46" t="s">
        <v>20557</v>
      </c>
      <c r="B10131" s="46" t="s">
        <v>20558</v>
      </c>
    </row>
    <row r="10132" spans="1:2">
      <c r="A10132" s="46" t="s">
        <v>20559</v>
      </c>
      <c r="B10132" s="46" t="s">
        <v>20560</v>
      </c>
    </row>
    <row r="10133" spans="1:2">
      <c r="A10133" s="46" t="s">
        <v>20561</v>
      </c>
      <c r="B10133" s="46" t="s">
        <v>20562</v>
      </c>
    </row>
    <row r="10134" spans="1:2">
      <c r="A10134" s="46" t="s">
        <v>20563</v>
      </c>
      <c r="B10134" s="46" t="s">
        <v>20564</v>
      </c>
    </row>
    <row r="10135" spans="1:2">
      <c r="A10135" s="46" t="s">
        <v>20565</v>
      </c>
      <c r="B10135" s="46" t="s">
        <v>20566</v>
      </c>
    </row>
    <row r="10136" spans="1:2">
      <c r="A10136" s="46" t="s">
        <v>20567</v>
      </c>
      <c r="B10136" s="46" t="s">
        <v>20568</v>
      </c>
    </row>
    <row r="10137" spans="1:2">
      <c r="A10137" s="46" t="s">
        <v>20569</v>
      </c>
      <c r="B10137" s="46" t="s">
        <v>20570</v>
      </c>
    </row>
    <row r="10138" spans="1:2">
      <c r="A10138" s="46" t="s">
        <v>20571</v>
      </c>
      <c r="B10138" s="46" t="s">
        <v>20572</v>
      </c>
    </row>
    <row r="10139" spans="1:2">
      <c r="A10139" s="46" t="s">
        <v>20573</v>
      </c>
      <c r="B10139" s="46" t="s">
        <v>20574</v>
      </c>
    </row>
    <row r="10140" spans="1:2">
      <c r="A10140" s="46" t="s">
        <v>20575</v>
      </c>
      <c r="B10140" s="46" t="s">
        <v>20576</v>
      </c>
    </row>
    <row r="10141" spans="1:2">
      <c r="A10141" s="46" t="s">
        <v>20577</v>
      </c>
      <c r="B10141" s="46" t="s">
        <v>20578</v>
      </c>
    </row>
    <row r="10142" spans="1:2">
      <c r="A10142" s="46" t="s">
        <v>20579</v>
      </c>
      <c r="B10142" s="46" t="s">
        <v>20580</v>
      </c>
    </row>
    <row r="10143" spans="1:2">
      <c r="A10143" s="46" t="s">
        <v>20581</v>
      </c>
      <c r="B10143" s="46" t="s">
        <v>20582</v>
      </c>
    </row>
    <row r="10144" spans="1:2">
      <c r="A10144" s="46" t="s">
        <v>20583</v>
      </c>
      <c r="B10144" s="46" t="s">
        <v>20584</v>
      </c>
    </row>
    <row r="10145" spans="1:2">
      <c r="A10145" s="46" t="s">
        <v>20585</v>
      </c>
      <c r="B10145" s="46" t="s">
        <v>20586</v>
      </c>
    </row>
    <row r="10146" spans="1:2">
      <c r="A10146" s="46" t="s">
        <v>20587</v>
      </c>
      <c r="B10146" s="46" t="s">
        <v>20588</v>
      </c>
    </row>
    <row r="10147" spans="1:2">
      <c r="A10147" s="46" t="s">
        <v>20589</v>
      </c>
      <c r="B10147" s="46" t="s">
        <v>20590</v>
      </c>
    </row>
    <row r="10148" spans="1:2">
      <c r="A10148" s="46" t="s">
        <v>20591</v>
      </c>
      <c r="B10148" s="46" t="s">
        <v>20592</v>
      </c>
    </row>
    <row r="10149" spans="1:2">
      <c r="A10149" s="46" t="s">
        <v>20593</v>
      </c>
      <c r="B10149" s="46" t="s">
        <v>20594</v>
      </c>
    </row>
    <row r="10150" spans="1:2">
      <c r="A10150" s="46" t="s">
        <v>20595</v>
      </c>
      <c r="B10150" s="46" t="s">
        <v>20596</v>
      </c>
    </row>
    <row r="10151" spans="1:2">
      <c r="A10151" s="46" t="s">
        <v>20597</v>
      </c>
      <c r="B10151" s="46" t="s">
        <v>20598</v>
      </c>
    </row>
    <row r="10152" spans="1:2">
      <c r="A10152" s="46" t="s">
        <v>20599</v>
      </c>
      <c r="B10152" s="46" t="s">
        <v>20600</v>
      </c>
    </row>
    <row r="10153" spans="1:2">
      <c r="A10153" s="46" t="s">
        <v>20601</v>
      </c>
      <c r="B10153" s="46" t="s">
        <v>20602</v>
      </c>
    </row>
    <row r="10154" spans="1:2">
      <c r="A10154" s="46" t="s">
        <v>20603</v>
      </c>
      <c r="B10154" s="46" t="s">
        <v>20604</v>
      </c>
    </row>
    <row r="10155" spans="1:2">
      <c r="A10155" s="46" t="s">
        <v>20605</v>
      </c>
      <c r="B10155" s="46" t="s">
        <v>20606</v>
      </c>
    </row>
    <row r="10156" spans="1:2">
      <c r="A10156" s="46" t="s">
        <v>20607</v>
      </c>
      <c r="B10156" s="46" t="s">
        <v>20608</v>
      </c>
    </row>
    <row r="10157" spans="1:2">
      <c r="A10157" s="46" t="s">
        <v>20609</v>
      </c>
      <c r="B10157" s="46" t="s">
        <v>20610</v>
      </c>
    </row>
    <row r="10158" spans="1:2">
      <c r="A10158" s="46" t="s">
        <v>20611</v>
      </c>
      <c r="B10158" s="46" t="s">
        <v>20612</v>
      </c>
    </row>
    <row r="10159" spans="1:2">
      <c r="A10159" s="46" t="s">
        <v>20613</v>
      </c>
      <c r="B10159" s="46" t="s">
        <v>20614</v>
      </c>
    </row>
    <row r="10160" spans="1:2">
      <c r="A10160" s="46" t="s">
        <v>20615</v>
      </c>
      <c r="B10160" s="46" t="s">
        <v>20616</v>
      </c>
    </row>
    <row r="10161" spans="1:2">
      <c r="A10161" s="46" t="s">
        <v>20617</v>
      </c>
      <c r="B10161" s="46" t="s">
        <v>20618</v>
      </c>
    </row>
    <row r="10162" spans="1:2">
      <c r="A10162" s="46" t="s">
        <v>20619</v>
      </c>
      <c r="B10162" s="46" t="s">
        <v>20620</v>
      </c>
    </row>
    <row r="10163" spans="1:2">
      <c r="A10163" s="46" t="s">
        <v>20621</v>
      </c>
      <c r="B10163" s="46" t="s">
        <v>20622</v>
      </c>
    </row>
    <row r="10164" spans="1:2">
      <c r="A10164" s="46" t="s">
        <v>20623</v>
      </c>
      <c r="B10164" s="46" t="s">
        <v>20624</v>
      </c>
    </row>
    <row r="10165" spans="1:2">
      <c r="A10165" s="46" t="s">
        <v>20625</v>
      </c>
      <c r="B10165" s="46" t="s">
        <v>20626</v>
      </c>
    </row>
    <row r="10166" spans="1:2">
      <c r="A10166" s="46" t="s">
        <v>20627</v>
      </c>
      <c r="B10166" s="46" t="s">
        <v>20628</v>
      </c>
    </row>
    <row r="10167" spans="1:2">
      <c r="A10167" s="46" t="s">
        <v>20629</v>
      </c>
      <c r="B10167" s="46" t="s">
        <v>20630</v>
      </c>
    </row>
    <row r="10168" spans="1:2">
      <c r="A10168" s="46" t="s">
        <v>20631</v>
      </c>
      <c r="B10168" s="46" t="s">
        <v>20632</v>
      </c>
    </row>
    <row r="10169" spans="1:2">
      <c r="A10169" s="46" t="s">
        <v>20633</v>
      </c>
      <c r="B10169" s="46" t="s">
        <v>20634</v>
      </c>
    </row>
    <row r="10170" spans="1:2">
      <c r="A10170" s="46" t="s">
        <v>20635</v>
      </c>
      <c r="B10170" s="46" t="s">
        <v>20636</v>
      </c>
    </row>
    <row r="10171" spans="1:2">
      <c r="A10171" s="46" t="s">
        <v>20637</v>
      </c>
      <c r="B10171" s="46" t="s">
        <v>20638</v>
      </c>
    </row>
    <row r="10172" spans="1:2">
      <c r="A10172" s="46" t="s">
        <v>20639</v>
      </c>
      <c r="B10172" s="46" t="s">
        <v>20640</v>
      </c>
    </row>
    <row r="10173" spans="1:2">
      <c r="A10173" s="46" t="s">
        <v>20641</v>
      </c>
      <c r="B10173" s="46" t="s">
        <v>20642</v>
      </c>
    </row>
    <row r="10174" spans="1:2">
      <c r="A10174" s="46" t="s">
        <v>20643</v>
      </c>
      <c r="B10174" s="46" t="s">
        <v>20644</v>
      </c>
    </row>
    <row r="10175" spans="1:2">
      <c r="A10175" s="46" t="s">
        <v>20645</v>
      </c>
      <c r="B10175" s="46" t="s">
        <v>20646</v>
      </c>
    </row>
    <row r="10176" spans="1:2">
      <c r="A10176" s="46" t="s">
        <v>20647</v>
      </c>
      <c r="B10176" s="46" t="s">
        <v>20648</v>
      </c>
    </row>
    <row r="10177" spans="1:2">
      <c r="A10177" s="46" t="s">
        <v>20649</v>
      </c>
      <c r="B10177" s="46" t="s">
        <v>20650</v>
      </c>
    </row>
    <row r="10178" spans="1:2">
      <c r="A10178" s="46" t="s">
        <v>20651</v>
      </c>
      <c r="B10178" s="46" t="s">
        <v>20652</v>
      </c>
    </row>
    <row r="10179" spans="1:2">
      <c r="A10179" s="46" t="s">
        <v>20653</v>
      </c>
      <c r="B10179" s="46" t="s">
        <v>20654</v>
      </c>
    </row>
    <row r="10180" spans="1:2">
      <c r="A10180" s="46" t="s">
        <v>20655</v>
      </c>
      <c r="B10180" s="46" t="s">
        <v>20656</v>
      </c>
    </row>
    <row r="10181" spans="1:2">
      <c r="A10181" s="46" t="s">
        <v>20657</v>
      </c>
      <c r="B10181" s="46" t="s">
        <v>20658</v>
      </c>
    </row>
    <row r="10182" spans="1:2">
      <c r="A10182" s="46" t="s">
        <v>20659</v>
      </c>
      <c r="B10182" s="46" t="s">
        <v>20660</v>
      </c>
    </row>
    <row r="10183" spans="1:2">
      <c r="A10183" s="46" t="s">
        <v>20661</v>
      </c>
      <c r="B10183" s="46" t="s">
        <v>20662</v>
      </c>
    </row>
    <row r="10184" spans="1:2">
      <c r="A10184" s="46" t="s">
        <v>20663</v>
      </c>
      <c r="B10184" s="46" t="s">
        <v>20664</v>
      </c>
    </row>
    <row r="10185" spans="1:2">
      <c r="A10185" s="46" t="s">
        <v>20665</v>
      </c>
      <c r="B10185" s="46" t="s">
        <v>20666</v>
      </c>
    </row>
    <row r="10186" spans="1:2">
      <c r="A10186" s="46" t="s">
        <v>20667</v>
      </c>
      <c r="B10186" s="46" t="s">
        <v>20668</v>
      </c>
    </row>
    <row r="10187" spans="1:2">
      <c r="A10187" s="46" t="s">
        <v>20669</v>
      </c>
      <c r="B10187" s="46" t="s">
        <v>20670</v>
      </c>
    </row>
    <row r="10188" spans="1:2">
      <c r="A10188" s="46" t="s">
        <v>20671</v>
      </c>
      <c r="B10188" s="46" t="s">
        <v>20672</v>
      </c>
    </row>
    <row r="10189" spans="1:2">
      <c r="A10189" s="46" t="s">
        <v>20673</v>
      </c>
      <c r="B10189" s="46" t="s">
        <v>20674</v>
      </c>
    </row>
    <row r="10190" spans="1:2">
      <c r="A10190" s="46" t="s">
        <v>20675</v>
      </c>
      <c r="B10190" s="46" t="s">
        <v>20676</v>
      </c>
    </row>
    <row r="10191" spans="1:2">
      <c r="A10191" s="46" t="s">
        <v>20677</v>
      </c>
      <c r="B10191" s="46" t="s">
        <v>20678</v>
      </c>
    </row>
    <row r="10192" spans="1:2">
      <c r="A10192" s="46" t="s">
        <v>20679</v>
      </c>
      <c r="B10192" s="46" t="s">
        <v>20680</v>
      </c>
    </row>
    <row r="10193" spans="1:2">
      <c r="A10193" s="46" t="s">
        <v>20681</v>
      </c>
      <c r="B10193" s="46" t="s">
        <v>20682</v>
      </c>
    </row>
    <row r="10194" spans="1:2">
      <c r="A10194" s="46" t="s">
        <v>20683</v>
      </c>
      <c r="B10194" s="46" t="s">
        <v>20684</v>
      </c>
    </row>
    <row r="10195" spans="1:2">
      <c r="A10195" s="46" t="s">
        <v>20685</v>
      </c>
      <c r="B10195" s="46" t="s">
        <v>20686</v>
      </c>
    </row>
    <row r="10196" spans="1:2">
      <c r="A10196" s="46" t="s">
        <v>20687</v>
      </c>
      <c r="B10196" s="46" t="s">
        <v>20688</v>
      </c>
    </row>
    <row r="10197" spans="1:2">
      <c r="A10197" s="46" t="s">
        <v>20689</v>
      </c>
      <c r="B10197" s="46" t="s">
        <v>20690</v>
      </c>
    </row>
    <row r="10198" spans="1:2">
      <c r="A10198" s="46" t="s">
        <v>20691</v>
      </c>
      <c r="B10198" s="46" t="s">
        <v>20692</v>
      </c>
    </row>
    <row r="10199" spans="1:2">
      <c r="A10199" s="46" t="s">
        <v>20693</v>
      </c>
      <c r="B10199" s="46" t="s">
        <v>20694</v>
      </c>
    </row>
    <row r="10200" spans="1:2">
      <c r="A10200" s="46" t="s">
        <v>20695</v>
      </c>
      <c r="B10200" s="46" t="s">
        <v>20696</v>
      </c>
    </row>
    <row r="10201" spans="1:2">
      <c r="A10201" s="46" t="s">
        <v>20697</v>
      </c>
      <c r="B10201" s="46" t="s">
        <v>20698</v>
      </c>
    </row>
    <row r="10202" spans="1:2">
      <c r="A10202" s="46" t="s">
        <v>20699</v>
      </c>
      <c r="B10202" s="46" t="s">
        <v>20700</v>
      </c>
    </row>
    <row r="10203" spans="1:2">
      <c r="A10203" s="46" t="s">
        <v>20701</v>
      </c>
      <c r="B10203" s="46" t="s">
        <v>20702</v>
      </c>
    </row>
    <row r="10204" spans="1:2">
      <c r="A10204" s="46" t="s">
        <v>20703</v>
      </c>
      <c r="B10204" s="46" t="s">
        <v>20704</v>
      </c>
    </row>
    <row r="10205" spans="1:2">
      <c r="A10205" s="46" t="s">
        <v>20705</v>
      </c>
      <c r="B10205" s="46" t="s">
        <v>20706</v>
      </c>
    </row>
    <row r="10206" spans="1:2">
      <c r="A10206" s="46" t="s">
        <v>20707</v>
      </c>
      <c r="B10206" s="46" t="s">
        <v>20708</v>
      </c>
    </row>
    <row r="10207" spans="1:2">
      <c r="A10207" s="46" t="s">
        <v>20709</v>
      </c>
      <c r="B10207" s="46" t="s">
        <v>20710</v>
      </c>
    </row>
    <row r="10208" spans="1:2">
      <c r="A10208" s="46" t="s">
        <v>20711</v>
      </c>
      <c r="B10208" s="46" t="s">
        <v>20712</v>
      </c>
    </row>
    <row r="10209" spans="1:2">
      <c r="A10209" s="46" t="s">
        <v>20713</v>
      </c>
      <c r="B10209" s="46" t="s">
        <v>20714</v>
      </c>
    </row>
    <row r="10210" spans="1:2">
      <c r="A10210" s="46" t="s">
        <v>20715</v>
      </c>
      <c r="B10210" s="46" t="s">
        <v>20716</v>
      </c>
    </row>
    <row r="10211" spans="1:2">
      <c r="A10211" s="46" t="s">
        <v>20717</v>
      </c>
      <c r="B10211" s="46" t="s">
        <v>20718</v>
      </c>
    </row>
    <row r="10212" spans="1:2">
      <c r="A10212" s="46" t="s">
        <v>20719</v>
      </c>
      <c r="B10212" s="46" t="s">
        <v>20720</v>
      </c>
    </row>
    <row r="10213" spans="1:2">
      <c r="A10213" s="46" t="s">
        <v>20721</v>
      </c>
      <c r="B10213" s="46" t="s">
        <v>20722</v>
      </c>
    </row>
    <row r="10214" spans="1:2">
      <c r="A10214" s="46" t="s">
        <v>20723</v>
      </c>
      <c r="B10214" s="46" t="s">
        <v>20724</v>
      </c>
    </row>
    <row r="10215" spans="1:2">
      <c r="A10215" s="46" t="s">
        <v>20725</v>
      </c>
      <c r="B10215" s="46" t="s">
        <v>20726</v>
      </c>
    </row>
    <row r="10216" spans="1:2">
      <c r="A10216" s="46" t="s">
        <v>20727</v>
      </c>
      <c r="B10216" s="46" t="s">
        <v>20728</v>
      </c>
    </row>
    <row r="10217" spans="1:2">
      <c r="A10217" s="46" t="s">
        <v>20729</v>
      </c>
      <c r="B10217" s="46" t="s">
        <v>20730</v>
      </c>
    </row>
    <row r="10218" spans="1:2">
      <c r="A10218" s="46" t="s">
        <v>20731</v>
      </c>
      <c r="B10218" s="46" t="s">
        <v>20732</v>
      </c>
    </row>
    <row r="10219" spans="1:2">
      <c r="A10219" s="46" t="s">
        <v>20733</v>
      </c>
      <c r="B10219" s="46" t="s">
        <v>20734</v>
      </c>
    </row>
    <row r="10220" spans="1:2">
      <c r="A10220" s="46" t="s">
        <v>20735</v>
      </c>
      <c r="B10220" s="46" t="s">
        <v>20736</v>
      </c>
    </row>
    <row r="10221" spans="1:2">
      <c r="A10221" s="46" t="s">
        <v>20737</v>
      </c>
      <c r="B10221" s="46" t="s">
        <v>20738</v>
      </c>
    </row>
    <row r="10222" spans="1:2">
      <c r="A10222" s="46" t="s">
        <v>20739</v>
      </c>
      <c r="B10222" s="46" t="s">
        <v>20740</v>
      </c>
    </row>
    <row r="10223" spans="1:2">
      <c r="A10223" s="46" t="s">
        <v>20741</v>
      </c>
      <c r="B10223" s="46" t="s">
        <v>20742</v>
      </c>
    </row>
    <row r="10224" spans="1:2">
      <c r="A10224" s="46" t="s">
        <v>20743</v>
      </c>
      <c r="B10224" s="46" t="s">
        <v>20744</v>
      </c>
    </row>
    <row r="10225" spans="1:2">
      <c r="A10225" s="46" t="s">
        <v>20745</v>
      </c>
      <c r="B10225" s="46" t="s">
        <v>20746</v>
      </c>
    </row>
    <row r="10226" spans="1:2">
      <c r="A10226" s="46" t="s">
        <v>20747</v>
      </c>
      <c r="B10226" s="46" t="s">
        <v>20748</v>
      </c>
    </row>
    <row r="10227" spans="1:2">
      <c r="A10227" s="46" t="s">
        <v>20749</v>
      </c>
      <c r="B10227" s="46" t="s">
        <v>20750</v>
      </c>
    </row>
    <row r="10228" spans="1:2">
      <c r="A10228" s="46" t="s">
        <v>20751</v>
      </c>
      <c r="B10228" s="46" t="s">
        <v>20752</v>
      </c>
    </row>
    <row r="10229" spans="1:2">
      <c r="A10229" s="46" t="s">
        <v>20753</v>
      </c>
      <c r="B10229" s="46" t="s">
        <v>20754</v>
      </c>
    </row>
    <row r="10230" spans="1:2">
      <c r="A10230" s="46" t="s">
        <v>20755</v>
      </c>
      <c r="B10230" s="46" t="s">
        <v>20756</v>
      </c>
    </row>
    <row r="10231" spans="1:2">
      <c r="A10231" s="46" t="s">
        <v>20757</v>
      </c>
      <c r="B10231" s="46" t="s">
        <v>20758</v>
      </c>
    </row>
    <row r="10232" spans="1:2">
      <c r="A10232" s="46" t="s">
        <v>20759</v>
      </c>
      <c r="B10232" s="46" t="s">
        <v>20760</v>
      </c>
    </row>
    <row r="10233" spans="1:2">
      <c r="A10233" s="46" t="s">
        <v>20761</v>
      </c>
      <c r="B10233" s="46" t="s">
        <v>20762</v>
      </c>
    </row>
    <row r="10234" spans="1:2">
      <c r="A10234" s="46" t="s">
        <v>20763</v>
      </c>
      <c r="B10234" s="46" t="s">
        <v>20764</v>
      </c>
    </row>
    <row r="10235" spans="1:2">
      <c r="A10235" s="46" t="s">
        <v>20765</v>
      </c>
      <c r="B10235" s="46" t="s">
        <v>20766</v>
      </c>
    </row>
    <row r="10236" spans="1:2">
      <c r="A10236" s="46" t="s">
        <v>20767</v>
      </c>
      <c r="B10236" s="46" t="s">
        <v>20768</v>
      </c>
    </row>
    <row r="10237" spans="1:2">
      <c r="A10237" s="46" t="s">
        <v>20769</v>
      </c>
      <c r="B10237" s="46" t="s">
        <v>20770</v>
      </c>
    </row>
    <row r="10238" spans="1:2">
      <c r="A10238" s="46" t="s">
        <v>20771</v>
      </c>
      <c r="B10238" s="46" t="s">
        <v>20772</v>
      </c>
    </row>
    <row r="10239" spans="1:2">
      <c r="A10239" s="46" t="s">
        <v>20773</v>
      </c>
      <c r="B10239" s="46" t="s">
        <v>20774</v>
      </c>
    </row>
    <row r="10240" spans="1:2">
      <c r="A10240" s="46" t="s">
        <v>20775</v>
      </c>
      <c r="B10240" s="46" t="s">
        <v>20776</v>
      </c>
    </row>
    <row r="10241" spans="1:2">
      <c r="A10241" s="46" t="s">
        <v>20777</v>
      </c>
      <c r="B10241" s="46" t="s">
        <v>20778</v>
      </c>
    </row>
    <row r="10242" spans="1:2">
      <c r="A10242" s="46" t="s">
        <v>20779</v>
      </c>
      <c r="B10242" s="46" t="s">
        <v>20780</v>
      </c>
    </row>
    <row r="10243" spans="1:2">
      <c r="A10243" s="46" t="s">
        <v>20781</v>
      </c>
      <c r="B10243" s="46" t="s">
        <v>20782</v>
      </c>
    </row>
    <row r="10244" spans="1:2">
      <c r="A10244" s="46" t="s">
        <v>20783</v>
      </c>
      <c r="B10244" s="46" t="s">
        <v>20784</v>
      </c>
    </row>
    <row r="10245" spans="1:2">
      <c r="A10245" s="46" t="s">
        <v>20785</v>
      </c>
      <c r="B10245" s="46" t="s">
        <v>20786</v>
      </c>
    </row>
    <row r="10246" spans="1:2">
      <c r="A10246" s="46" t="s">
        <v>20787</v>
      </c>
      <c r="B10246" s="46" t="s">
        <v>20788</v>
      </c>
    </row>
    <row r="10247" spans="1:2">
      <c r="A10247" s="46" t="s">
        <v>20789</v>
      </c>
      <c r="B10247" s="46" t="s">
        <v>20790</v>
      </c>
    </row>
    <row r="10248" spans="1:2">
      <c r="A10248" s="46" t="s">
        <v>20791</v>
      </c>
      <c r="B10248" s="46" t="s">
        <v>20792</v>
      </c>
    </row>
    <row r="10249" spans="1:2">
      <c r="A10249" s="46" t="s">
        <v>20793</v>
      </c>
      <c r="B10249" s="46" t="s">
        <v>20794</v>
      </c>
    </row>
    <row r="10250" spans="1:2">
      <c r="A10250" s="46" t="s">
        <v>20795</v>
      </c>
      <c r="B10250" s="46" t="s">
        <v>20796</v>
      </c>
    </row>
    <row r="10251" spans="1:2">
      <c r="A10251" s="46" t="s">
        <v>20797</v>
      </c>
      <c r="B10251" s="46" t="s">
        <v>20798</v>
      </c>
    </row>
    <row r="10252" spans="1:2">
      <c r="A10252" s="46" t="s">
        <v>20799</v>
      </c>
      <c r="B10252" s="46" t="s">
        <v>20800</v>
      </c>
    </row>
    <row r="10253" spans="1:2">
      <c r="A10253" s="46" t="s">
        <v>20801</v>
      </c>
      <c r="B10253" s="46" t="s">
        <v>20802</v>
      </c>
    </row>
    <row r="10254" spans="1:2">
      <c r="A10254" s="46" t="s">
        <v>20803</v>
      </c>
      <c r="B10254" s="46" t="s">
        <v>20804</v>
      </c>
    </row>
    <row r="10255" spans="1:2">
      <c r="A10255" s="46" t="s">
        <v>20805</v>
      </c>
      <c r="B10255" s="46" t="s">
        <v>20806</v>
      </c>
    </row>
    <row r="10256" spans="1:2">
      <c r="A10256" s="46" t="s">
        <v>20807</v>
      </c>
      <c r="B10256" s="46" t="s">
        <v>20808</v>
      </c>
    </row>
    <row r="10257" spans="1:2">
      <c r="A10257" s="46" t="s">
        <v>20809</v>
      </c>
      <c r="B10257" s="46" t="s">
        <v>20810</v>
      </c>
    </row>
    <row r="10258" spans="1:2">
      <c r="A10258" s="46" t="s">
        <v>20811</v>
      </c>
      <c r="B10258" s="46" t="s">
        <v>20812</v>
      </c>
    </row>
    <row r="10259" spans="1:2">
      <c r="A10259" s="46" t="s">
        <v>20813</v>
      </c>
      <c r="B10259" s="46" t="s">
        <v>20814</v>
      </c>
    </row>
    <row r="10260" spans="1:2">
      <c r="A10260" s="46" t="s">
        <v>20815</v>
      </c>
      <c r="B10260" s="46" t="s">
        <v>20816</v>
      </c>
    </row>
    <row r="10261" spans="1:2">
      <c r="A10261" s="46" t="s">
        <v>20817</v>
      </c>
      <c r="B10261" s="46" t="s">
        <v>20818</v>
      </c>
    </row>
    <row r="10262" spans="1:2">
      <c r="A10262" s="46" t="s">
        <v>20819</v>
      </c>
      <c r="B10262" s="46" t="s">
        <v>20820</v>
      </c>
    </row>
    <row r="10263" spans="1:2">
      <c r="A10263" s="46" t="s">
        <v>20821</v>
      </c>
      <c r="B10263" s="46" t="s">
        <v>20822</v>
      </c>
    </row>
    <row r="10264" spans="1:2">
      <c r="A10264" s="46" t="s">
        <v>20823</v>
      </c>
      <c r="B10264" s="46" t="s">
        <v>20824</v>
      </c>
    </row>
    <row r="10265" spans="1:2">
      <c r="A10265" s="46" t="s">
        <v>20825</v>
      </c>
      <c r="B10265" s="46" t="s">
        <v>20826</v>
      </c>
    </row>
    <row r="10266" spans="1:2">
      <c r="A10266" s="46" t="s">
        <v>20827</v>
      </c>
      <c r="B10266" s="46" t="s">
        <v>20828</v>
      </c>
    </row>
    <row r="10267" spans="1:2">
      <c r="A10267" s="46" t="s">
        <v>20829</v>
      </c>
      <c r="B10267" s="46" t="s">
        <v>20830</v>
      </c>
    </row>
    <row r="10268" spans="1:2">
      <c r="A10268" s="46" t="s">
        <v>20831</v>
      </c>
      <c r="B10268" s="46" t="s">
        <v>20832</v>
      </c>
    </row>
    <row r="10269" spans="1:2">
      <c r="A10269" s="46" t="s">
        <v>20833</v>
      </c>
      <c r="B10269" s="46" t="s">
        <v>20834</v>
      </c>
    </row>
    <row r="10270" spans="1:2">
      <c r="A10270" s="46" t="s">
        <v>20835</v>
      </c>
      <c r="B10270" s="46" t="s">
        <v>20836</v>
      </c>
    </row>
    <row r="10271" spans="1:2">
      <c r="A10271" s="46" t="s">
        <v>20837</v>
      </c>
      <c r="B10271" s="46" t="s">
        <v>20838</v>
      </c>
    </row>
    <row r="10272" spans="1:2">
      <c r="A10272" s="46" t="s">
        <v>20839</v>
      </c>
      <c r="B10272" s="46" t="s">
        <v>20840</v>
      </c>
    </row>
    <row r="10273" spans="1:2">
      <c r="A10273" s="46" t="s">
        <v>20841</v>
      </c>
      <c r="B10273" s="46" t="s">
        <v>20842</v>
      </c>
    </row>
    <row r="10274" spans="1:2">
      <c r="A10274" s="46" t="s">
        <v>20843</v>
      </c>
      <c r="B10274" s="46" t="s">
        <v>20844</v>
      </c>
    </row>
    <row r="10275" spans="1:2">
      <c r="A10275" s="46" t="s">
        <v>20845</v>
      </c>
      <c r="B10275" s="46" t="s">
        <v>20846</v>
      </c>
    </row>
    <row r="10276" spans="1:2">
      <c r="A10276" s="46" t="s">
        <v>20847</v>
      </c>
      <c r="B10276" s="46" t="s">
        <v>20848</v>
      </c>
    </row>
    <row r="10277" spans="1:2">
      <c r="A10277" s="46" t="s">
        <v>20849</v>
      </c>
      <c r="B10277" s="46" t="s">
        <v>20850</v>
      </c>
    </row>
    <row r="10278" spans="1:2">
      <c r="A10278" s="46" t="s">
        <v>20851</v>
      </c>
      <c r="B10278" s="46" t="s">
        <v>20852</v>
      </c>
    </row>
    <row r="10279" spans="1:2">
      <c r="A10279" s="46" t="s">
        <v>20853</v>
      </c>
      <c r="B10279" s="46" t="s">
        <v>20854</v>
      </c>
    </row>
    <row r="10280" spans="1:2">
      <c r="A10280" s="46" t="s">
        <v>20855</v>
      </c>
      <c r="B10280" s="46" t="s">
        <v>20856</v>
      </c>
    </row>
    <row r="10281" spans="1:2">
      <c r="A10281" s="46" t="s">
        <v>20857</v>
      </c>
      <c r="B10281" s="46" t="s">
        <v>20858</v>
      </c>
    </row>
    <row r="10282" spans="1:2">
      <c r="A10282" s="46" t="s">
        <v>20859</v>
      </c>
      <c r="B10282" s="46" t="s">
        <v>20860</v>
      </c>
    </row>
    <row r="10283" spans="1:2">
      <c r="A10283" s="46" t="s">
        <v>20861</v>
      </c>
      <c r="B10283" s="46" t="s">
        <v>20862</v>
      </c>
    </row>
    <row r="10284" spans="1:2">
      <c r="A10284" s="46" t="s">
        <v>20863</v>
      </c>
      <c r="B10284" s="46" t="s">
        <v>20864</v>
      </c>
    </row>
    <row r="10285" spans="1:2">
      <c r="A10285" s="46" t="s">
        <v>20865</v>
      </c>
      <c r="B10285" s="46" t="s">
        <v>20866</v>
      </c>
    </row>
    <row r="10286" spans="1:2">
      <c r="A10286" s="46" t="s">
        <v>20867</v>
      </c>
      <c r="B10286" s="46" t="s">
        <v>20868</v>
      </c>
    </row>
    <row r="10287" spans="1:2">
      <c r="A10287" s="46" t="s">
        <v>20869</v>
      </c>
      <c r="B10287" s="46" t="s">
        <v>20870</v>
      </c>
    </row>
    <row r="10288" spans="1:2">
      <c r="A10288" s="46" t="s">
        <v>20871</v>
      </c>
      <c r="B10288" s="46" t="s">
        <v>20872</v>
      </c>
    </row>
    <row r="10289" spans="1:2">
      <c r="A10289" s="46" t="s">
        <v>20873</v>
      </c>
      <c r="B10289" s="46" t="s">
        <v>20874</v>
      </c>
    </row>
    <row r="10290" spans="1:2">
      <c r="A10290" s="46" t="s">
        <v>20875</v>
      </c>
      <c r="B10290" s="46" t="s">
        <v>20876</v>
      </c>
    </row>
    <row r="10291" spans="1:2">
      <c r="A10291" s="46" t="s">
        <v>20877</v>
      </c>
      <c r="B10291" s="46" t="s">
        <v>20878</v>
      </c>
    </row>
    <row r="10292" spans="1:2">
      <c r="A10292" s="46" t="s">
        <v>20879</v>
      </c>
      <c r="B10292" s="46" t="s">
        <v>20880</v>
      </c>
    </row>
    <row r="10293" spans="1:2">
      <c r="A10293" s="46" t="s">
        <v>20881</v>
      </c>
      <c r="B10293" s="46" t="s">
        <v>20882</v>
      </c>
    </row>
    <row r="10294" spans="1:2">
      <c r="A10294" s="46" t="s">
        <v>20883</v>
      </c>
      <c r="B10294" s="46" t="s">
        <v>20884</v>
      </c>
    </row>
    <row r="10295" spans="1:2">
      <c r="A10295" s="46" t="s">
        <v>20885</v>
      </c>
      <c r="B10295" s="46" t="s">
        <v>20886</v>
      </c>
    </row>
    <row r="10296" spans="1:2">
      <c r="A10296" s="46" t="s">
        <v>20887</v>
      </c>
      <c r="B10296" s="46" t="s">
        <v>20888</v>
      </c>
    </row>
    <row r="10297" spans="1:2">
      <c r="A10297" s="46" t="s">
        <v>20889</v>
      </c>
      <c r="B10297" s="46" t="s">
        <v>20890</v>
      </c>
    </row>
    <row r="10298" spans="1:2">
      <c r="A10298" s="46" t="s">
        <v>20891</v>
      </c>
      <c r="B10298" s="46" t="s">
        <v>20892</v>
      </c>
    </row>
    <row r="10299" spans="1:2">
      <c r="A10299" s="46" t="s">
        <v>20893</v>
      </c>
      <c r="B10299" s="46" t="s">
        <v>20894</v>
      </c>
    </row>
    <row r="10300" spans="1:2">
      <c r="A10300" s="46" t="s">
        <v>20895</v>
      </c>
      <c r="B10300" s="46" t="s">
        <v>20896</v>
      </c>
    </row>
    <row r="10301" spans="1:2">
      <c r="A10301" s="46" t="s">
        <v>20897</v>
      </c>
      <c r="B10301" s="46" t="s">
        <v>20898</v>
      </c>
    </row>
    <row r="10302" spans="1:2">
      <c r="A10302" s="46" t="s">
        <v>20899</v>
      </c>
      <c r="B10302" s="46" t="s">
        <v>20900</v>
      </c>
    </row>
    <row r="10303" spans="1:2">
      <c r="A10303" s="46" t="s">
        <v>20901</v>
      </c>
      <c r="B10303" s="46" t="s">
        <v>20902</v>
      </c>
    </row>
    <row r="10304" spans="1:2">
      <c r="A10304" s="46" t="s">
        <v>20903</v>
      </c>
      <c r="B10304" s="46" t="s">
        <v>20904</v>
      </c>
    </row>
    <row r="10305" spans="1:2">
      <c r="A10305" s="46" t="s">
        <v>20905</v>
      </c>
      <c r="B10305" s="46" t="s">
        <v>20906</v>
      </c>
    </row>
    <row r="10306" spans="1:2">
      <c r="A10306" s="46" t="s">
        <v>20907</v>
      </c>
      <c r="B10306" s="46" t="s">
        <v>20908</v>
      </c>
    </row>
    <row r="10307" spans="1:2">
      <c r="A10307" s="46" t="s">
        <v>20909</v>
      </c>
      <c r="B10307" s="46" t="s">
        <v>20910</v>
      </c>
    </row>
    <row r="10308" spans="1:2">
      <c r="A10308" s="46" t="s">
        <v>20911</v>
      </c>
      <c r="B10308" s="46" t="s">
        <v>20912</v>
      </c>
    </row>
    <row r="10309" spans="1:2">
      <c r="A10309" s="46" t="s">
        <v>20913</v>
      </c>
      <c r="B10309" s="46" t="s">
        <v>20914</v>
      </c>
    </row>
    <row r="10310" spans="1:2">
      <c r="A10310" s="46" t="s">
        <v>20915</v>
      </c>
      <c r="B10310" s="46" t="s">
        <v>20916</v>
      </c>
    </row>
    <row r="10311" spans="1:2">
      <c r="A10311" s="46" t="s">
        <v>20917</v>
      </c>
      <c r="B10311" s="46" t="s">
        <v>20918</v>
      </c>
    </row>
    <row r="10312" spans="1:2">
      <c r="A10312" s="46" t="s">
        <v>20919</v>
      </c>
      <c r="B10312" s="46" t="s">
        <v>20920</v>
      </c>
    </row>
    <row r="10313" spans="1:2">
      <c r="A10313" s="46" t="s">
        <v>20921</v>
      </c>
      <c r="B10313" s="46" t="s">
        <v>20922</v>
      </c>
    </row>
    <row r="10314" spans="1:2">
      <c r="A10314" s="46" t="s">
        <v>20923</v>
      </c>
      <c r="B10314" s="46" t="s">
        <v>20924</v>
      </c>
    </row>
    <row r="10315" spans="1:2">
      <c r="A10315" s="46" t="s">
        <v>20925</v>
      </c>
      <c r="B10315" s="46" t="s">
        <v>20926</v>
      </c>
    </row>
    <row r="10316" spans="1:2">
      <c r="A10316" s="46" t="s">
        <v>20927</v>
      </c>
      <c r="B10316" s="46" t="s">
        <v>20928</v>
      </c>
    </row>
    <row r="10317" spans="1:2">
      <c r="A10317" s="46" t="s">
        <v>20929</v>
      </c>
      <c r="B10317" s="46" t="s">
        <v>20930</v>
      </c>
    </row>
    <row r="10318" spans="1:2">
      <c r="A10318" s="46" t="s">
        <v>20931</v>
      </c>
      <c r="B10318" s="46" t="s">
        <v>20932</v>
      </c>
    </row>
    <row r="10319" spans="1:2">
      <c r="A10319" s="46" t="s">
        <v>20933</v>
      </c>
      <c r="B10319" s="46" t="s">
        <v>20934</v>
      </c>
    </row>
    <row r="10320" spans="1:2">
      <c r="A10320" s="46" t="s">
        <v>20935</v>
      </c>
      <c r="B10320" s="46" t="s">
        <v>20936</v>
      </c>
    </row>
    <row r="10321" spans="1:2">
      <c r="A10321" s="46" t="s">
        <v>20937</v>
      </c>
      <c r="B10321" s="46" t="s">
        <v>20938</v>
      </c>
    </row>
    <row r="10322" spans="1:2">
      <c r="A10322" s="46" t="s">
        <v>20939</v>
      </c>
      <c r="B10322" s="46" t="s">
        <v>20940</v>
      </c>
    </row>
    <row r="10323" spans="1:2">
      <c r="A10323" s="46" t="s">
        <v>20941</v>
      </c>
      <c r="B10323" s="46" t="s">
        <v>20942</v>
      </c>
    </row>
    <row r="10324" spans="1:2">
      <c r="A10324" s="46" t="s">
        <v>20943</v>
      </c>
      <c r="B10324" s="46" t="s">
        <v>20944</v>
      </c>
    </row>
    <row r="10325" spans="1:2">
      <c r="A10325" s="46" t="s">
        <v>20945</v>
      </c>
      <c r="B10325" s="46" t="s">
        <v>20946</v>
      </c>
    </row>
    <row r="10326" spans="1:2">
      <c r="A10326" s="46" t="s">
        <v>20947</v>
      </c>
      <c r="B10326" s="46" t="s">
        <v>20948</v>
      </c>
    </row>
    <row r="10327" spans="1:2">
      <c r="A10327" s="46" t="s">
        <v>20949</v>
      </c>
      <c r="B10327" s="46" t="s">
        <v>20950</v>
      </c>
    </row>
    <row r="10328" spans="1:2">
      <c r="A10328" s="46" t="s">
        <v>20951</v>
      </c>
      <c r="B10328" s="46" t="s">
        <v>20952</v>
      </c>
    </row>
    <row r="10329" spans="1:2">
      <c r="A10329" s="46" t="s">
        <v>20953</v>
      </c>
      <c r="B10329" s="46" t="s">
        <v>20954</v>
      </c>
    </row>
    <row r="10330" spans="1:2">
      <c r="A10330" s="46" t="s">
        <v>20955</v>
      </c>
      <c r="B10330" s="46" t="s">
        <v>20956</v>
      </c>
    </row>
    <row r="10331" spans="1:2">
      <c r="A10331" s="46" t="s">
        <v>20957</v>
      </c>
      <c r="B10331" s="46" t="s">
        <v>20958</v>
      </c>
    </row>
    <row r="10332" spans="1:2">
      <c r="A10332" s="46" t="s">
        <v>20959</v>
      </c>
      <c r="B10332" s="46" t="s">
        <v>20960</v>
      </c>
    </row>
    <row r="10333" spans="1:2">
      <c r="A10333" s="46" t="s">
        <v>20961</v>
      </c>
      <c r="B10333" s="46" t="s">
        <v>20962</v>
      </c>
    </row>
    <row r="10334" spans="1:2">
      <c r="A10334" s="46" t="s">
        <v>20963</v>
      </c>
      <c r="B10334" s="46" t="s">
        <v>20964</v>
      </c>
    </row>
    <row r="10335" spans="1:2">
      <c r="A10335" s="46" t="s">
        <v>20965</v>
      </c>
      <c r="B10335" s="46" t="s">
        <v>20966</v>
      </c>
    </row>
    <row r="10336" spans="1:2">
      <c r="A10336" s="46" t="s">
        <v>20967</v>
      </c>
      <c r="B10336" s="46" t="s">
        <v>20968</v>
      </c>
    </row>
    <row r="10337" spans="1:2">
      <c r="A10337" s="46" t="s">
        <v>20969</v>
      </c>
      <c r="B10337" s="46" t="s">
        <v>20970</v>
      </c>
    </row>
    <row r="10338" spans="1:2">
      <c r="A10338" s="46" t="s">
        <v>20971</v>
      </c>
      <c r="B10338" s="46" t="s">
        <v>20972</v>
      </c>
    </row>
    <row r="10339" spans="1:2">
      <c r="A10339" s="46" t="s">
        <v>20973</v>
      </c>
      <c r="B10339" s="46" t="s">
        <v>20974</v>
      </c>
    </row>
    <row r="10340" spans="1:2">
      <c r="A10340" s="46" t="s">
        <v>20975</v>
      </c>
      <c r="B10340" s="46" t="s">
        <v>20976</v>
      </c>
    </row>
    <row r="10341" spans="1:2">
      <c r="A10341" s="46" t="s">
        <v>20977</v>
      </c>
      <c r="B10341" s="46" t="s">
        <v>20978</v>
      </c>
    </row>
    <row r="10342" spans="1:2">
      <c r="A10342" s="46" t="s">
        <v>20979</v>
      </c>
      <c r="B10342" s="46" t="s">
        <v>20980</v>
      </c>
    </row>
    <row r="10343" spans="1:2">
      <c r="A10343" s="46" t="s">
        <v>20981</v>
      </c>
      <c r="B10343" s="46" t="s">
        <v>20982</v>
      </c>
    </row>
    <row r="10344" spans="1:2">
      <c r="A10344" s="46" t="s">
        <v>20983</v>
      </c>
      <c r="B10344" s="46" t="s">
        <v>20984</v>
      </c>
    </row>
    <row r="10345" spans="1:2">
      <c r="A10345" s="46" t="s">
        <v>20985</v>
      </c>
      <c r="B10345" s="46" t="s">
        <v>20986</v>
      </c>
    </row>
    <row r="10346" spans="1:2">
      <c r="A10346" s="46" t="s">
        <v>20987</v>
      </c>
      <c r="B10346" s="46" t="s">
        <v>20988</v>
      </c>
    </row>
    <row r="10347" spans="1:2">
      <c r="A10347" s="46" t="s">
        <v>20989</v>
      </c>
      <c r="B10347" s="46" t="s">
        <v>20990</v>
      </c>
    </row>
    <row r="10348" spans="1:2">
      <c r="A10348" s="46" t="s">
        <v>20991</v>
      </c>
      <c r="B10348" s="46" t="s">
        <v>20992</v>
      </c>
    </row>
    <row r="10349" spans="1:2">
      <c r="A10349" s="46" t="s">
        <v>20993</v>
      </c>
      <c r="B10349" s="46" t="s">
        <v>20994</v>
      </c>
    </row>
    <row r="10350" spans="1:2">
      <c r="A10350" s="46" t="s">
        <v>20995</v>
      </c>
      <c r="B10350" s="46" t="s">
        <v>20996</v>
      </c>
    </row>
    <row r="10351" spans="1:2">
      <c r="A10351" s="46" t="s">
        <v>20997</v>
      </c>
      <c r="B10351" s="46" t="s">
        <v>20998</v>
      </c>
    </row>
    <row r="10352" spans="1:2">
      <c r="A10352" s="46" t="s">
        <v>20999</v>
      </c>
      <c r="B10352" s="46" t="s">
        <v>21000</v>
      </c>
    </row>
    <row r="10353" spans="1:2">
      <c r="A10353" s="46" t="s">
        <v>21001</v>
      </c>
      <c r="B10353" s="46" t="s">
        <v>21002</v>
      </c>
    </row>
    <row r="10354" spans="1:2">
      <c r="A10354" s="46" t="s">
        <v>21003</v>
      </c>
      <c r="B10354" s="46" t="s">
        <v>21004</v>
      </c>
    </row>
    <row r="10355" spans="1:2">
      <c r="A10355" s="46" t="s">
        <v>21005</v>
      </c>
      <c r="B10355" s="46" t="s">
        <v>21006</v>
      </c>
    </row>
    <row r="10356" spans="1:2">
      <c r="A10356" s="46" t="s">
        <v>21007</v>
      </c>
      <c r="B10356" s="46" t="s">
        <v>21008</v>
      </c>
    </row>
    <row r="10357" spans="1:2">
      <c r="A10357" s="46" t="s">
        <v>21009</v>
      </c>
      <c r="B10357" s="46" t="s">
        <v>21010</v>
      </c>
    </row>
    <row r="10358" spans="1:2">
      <c r="A10358" s="46" t="s">
        <v>21011</v>
      </c>
      <c r="B10358" s="46" t="s">
        <v>21012</v>
      </c>
    </row>
    <row r="10359" spans="1:2">
      <c r="A10359" s="46" t="s">
        <v>21013</v>
      </c>
      <c r="B10359" s="46" t="s">
        <v>21014</v>
      </c>
    </row>
    <row r="10360" spans="1:2">
      <c r="A10360" s="46" t="s">
        <v>21015</v>
      </c>
      <c r="B10360" s="46" t="s">
        <v>21016</v>
      </c>
    </row>
    <row r="10361" spans="1:2">
      <c r="A10361" s="46" t="s">
        <v>21017</v>
      </c>
      <c r="B10361" s="46" t="s">
        <v>21018</v>
      </c>
    </row>
    <row r="10362" spans="1:2">
      <c r="A10362" s="46" t="s">
        <v>21019</v>
      </c>
      <c r="B10362" s="46" t="s">
        <v>21020</v>
      </c>
    </row>
    <row r="10363" spans="1:2">
      <c r="A10363" s="46" t="s">
        <v>21021</v>
      </c>
      <c r="B10363" s="46" t="s">
        <v>21022</v>
      </c>
    </row>
    <row r="10364" spans="1:2">
      <c r="A10364" s="46" t="s">
        <v>21023</v>
      </c>
      <c r="B10364" s="46" t="s">
        <v>21024</v>
      </c>
    </row>
    <row r="10365" spans="1:2">
      <c r="A10365" s="46" t="s">
        <v>21025</v>
      </c>
      <c r="B10365" s="46" t="s">
        <v>21026</v>
      </c>
    </row>
    <row r="10366" spans="1:2">
      <c r="A10366" s="46" t="s">
        <v>21027</v>
      </c>
      <c r="B10366" s="46" t="s">
        <v>21028</v>
      </c>
    </row>
    <row r="10367" spans="1:2">
      <c r="A10367" s="46" t="s">
        <v>21029</v>
      </c>
      <c r="B10367" s="46" t="s">
        <v>21030</v>
      </c>
    </row>
    <row r="10368" spans="1:2">
      <c r="A10368" s="46" t="s">
        <v>21031</v>
      </c>
      <c r="B10368" s="46" t="s">
        <v>21032</v>
      </c>
    </row>
    <row r="10369" spans="1:2">
      <c r="A10369" s="46" t="s">
        <v>21033</v>
      </c>
      <c r="B10369" s="46" t="s">
        <v>21034</v>
      </c>
    </row>
    <row r="10370" spans="1:2">
      <c r="A10370" s="46" t="s">
        <v>21035</v>
      </c>
      <c r="B10370" s="46" t="s">
        <v>21036</v>
      </c>
    </row>
    <row r="10371" spans="1:2">
      <c r="A10371" s="46" t="s">
        <v>21037</v>
      </c>
      <c r="B10371" s="46" t="s">
        <v>21038</v>
      </c>
    </row>
    <row r="10372" spans="1:2">
      <c r="A10372" s="46" t="s">
        <v>21039</v>
      </c>
      <c r="B10372" s="46" t="s">
        <v>21040</v>
      </c>
    </row>
    <row r="10373" spans="1:2">
      <c r="A10373" s="46" t="s">
        <v>21041</v>
      </c>
      <c r="B10373" s="46" t="s">
        <v>21042</v>
      </c>
    </row>
    <row r="10374" spans="1:2">
      <c r="A10374" s="46" t="s">
        <v>21043</v>
      </c>
      <c r="B10374" s="46" t="s">
        <v>21044</v>
      </c>
    </row>
    <row r="10375" spans="1:2">
      <c r="A10375" s="46" t="s">
        <v>21045</v>
      </c>
      <c r="B10375" s="46" t="s">
        <v>21046</v>
      </c>
    </row>
    <row r="10376" spans="1:2">
      <c r="A10376" s="46" t="s">
        <v>21047</v>
      </c>
      <c r="B10376" s="46" t="s">
        <v>21048</v>
      </c>
    </row>
    <row r="10377" spans="1:2">
      <c r="A10377" s="46" t="s">
        <v>21049</v>
      </c>
      <c r="B10377" s="46" t="s">
        <v>21050</v>
      </c>
    </row>
    <row r="10378" spans="1:2">
      <c r="A10378" s="46" t="s">
        <v>21051</v>
      </c>
      <c r="B10378" s="46" t="s">
        <v>21052</v>
      </c>
    </row>
    <row r="10379" spans="1:2">
      <c r="A10379" s="46" t="s">
        <v>21053</v>
      </c>
      <c r="B10379" s="46" t="s">
        <v>21054</v>
      </c>
    </row>
    <row r="10380" spans="1:2">
      <c r="A10380" s="46" t="s">
        <v>21055</v>
      </c>
      <c r="B10380" s="46" t="s">
        <v>21056</v>
      </c>
    </row>
    <row r="10381" spans="1:2">
      <c r="A10381" s="46" t="s">
        <v>21057</v>
      </c>
      <c r="B10381" s="46" t="s">
        <v>21058</v>
      </c>
    </row>
    <row r="10382" spans="1:2">
      <c r="A10382" s="46" t="s">
        <v>21059</v>
      </c>
      <c r="B10382" s="46" t="s">
        <v>21060</v>
      </c>
    </row>
    <row r="10383" spans="1:2">
      <c r="A10383" s="46" t="s">
        <v>21061</v>
      </c>
      <c r="B10383" s="46" t="s">
        <v>21062</v>
      </c>
    </row>
    <row r="10384" spans="1:2">
      <c r="A10384" s="46" t="s">
        <v>21063</v>
      </c>
      <c r="B10384" s="46" t="s">
        <v>21064</v>
      </c>
    </row>
    <row r="10385" spans="1:2">
      <c r="A10385" s="46" t="s">
        <v>21065</v>
      </c>
      <c r="B10385" s="46" t="s">
        <v>21066</v>
      </c>
    </row>
    <row r="10386" spans="1:2">
      <c r="A10386" s="46" t="s">
        <v>21067</v>
      </c>
      <c r="B10386" s="46" t="s">
        <v>21068</v>
      </c>
    </row>
    <row r="10387" spans="1:2">
      <c r="A10387" s="46" t="s">
        <v>21069</v>
      </c>
      <c r="B10387" s="46" t="s">
        <v>21070</v>
      </c>
    </row>
    <row r="10388" spans="1:2">
      <c r="A10388" s="46" t="s">
        <v>21071</v>
      </c>
      <c r="B10388" s="46" t="s">
        <v>21072</v>
      </c>
    </row>
    <row r="10389" spans="1:2">
      <c r="A10389" s="46" t="s">
        <v>21073</v>
      </c>
      <c r="B10389" s="46" t="s">
        <v>21074</v>
      </c>
    </row>
    <row r="10390" spans="1:2">
      <c r="A10390" s="46" t="s">
        <v>21075</v>
      </c>
      <c r="B10390" s="46" t="s">
        <v>21076</v>
      </c>
    </row>
    <row r="10391" spans="1:2">
      <c r="A10391" s="46" t="s">
        <v>21077</v>
      </c>
      <c r="B10391" s="46" t="s">
        <v>21078</v>
      </c>
    </row>
    <row r="10392" spans="1:2">
      <c r="A10392" s="46" t="s">
        <v>21079</v>
      </c>
      <c r="B10392" s="46" t="s">
        <v>21080</v>
      </c>
    </row>
    <row r="10393" spans="1:2">
      <c r="A10393" s="46" t="s">
        <v>21081</v>
      </c>
      <c r="B10393" s="46" t="s">
        <v>21082</v>
      </c>
    </row>
    <row r="10394" spans="1:2">
      <c r="A10394" s="46" t="s">
        <v>21083</v>
      </c>
      <c r="B10394" s="46" t="s">
        <v>21084</v>
      </c>
    </row>
    <row r="10395" spans="1:2">
      <c r="A10395" s="46" t="s">
        <v>21085</v>
      </c>
      <c r="B10395" s="46" t="s">
        <v>21086</v>
      </c>
    </row>
    <row r="10396" spans="1:2">
      <c r="A10396" s="46" t="s">
        <v>21087</v>
      </c>
      <c r="B10396" s="46" t="s">
        <v>21088</v>
      </c>
    </row>
    <row r="10397" spans="1:2">
      <c r="A10397" s="46" t="s">
        <v>21089</v>
      </c>
      <c r="B10397" s="46" t="s">
        <v>21090</v>
      </c>
    </row>
    <row r="10398" spans="1:2">
      <c r="A10398" s="46" t="s">
        <v>21091</v>
      </c>
      <c r="B10398" s="46" t="s">
        <v>21092</v>
      </c>
    </row>
    <row r="10399" spans="1:2">
      <c r="A10399" s="46" t="s">
        <v>21093</v>
      </c>
      <c r="B10399" s="46" t="s">
        <v>21094</v>
      </c>
    </row>
    <row r="10400" spans="1:2">
      <c r="A10400" s="46" t="s">
        <v>21095</v>
      </c>
      <c r="B10400" s="46" t="s">
        <v>21096</v>
      </c>
    </row>
    <row r="10401" spans="1:2">
      <c r="A10401" s="46" t="s">
        <v>21097</v>
      </c>
      <c r="B10401" s="46" t="s">
        <v>21098</v>
      </c>
    </row>
    <row r="10402" spans="1:2">
      <c r="A10402" s="46" t="s">
        <v>21099</v>
      </c>
      <c r="B10402" s="46" t="s">
        <v>21100</v>
      </c>
    </row>
    <row r="10403" spans="1:2">
      <c r="A10403" s="46" t="s">
        <v>21101</v>
      </c>
      <c r="B10403" s="46" t="s">
        <v>21102</v>
      </c>
    </row>
    <row r="10404" spans="1:2">
      <c r="A10404" s="46" t="s">
        <v>21103</v>
      </c>
      <c r="B10404" s="46" t="s">
        <v>21104</v>
      </c>
    </row>
    <row r="10405" spans="1:2">
      <c r="A10405" s="46" t="s">
        <v>21105</v>
      </c>
      <c r="B10405" s="46" t="s">
        <v>21106</v>
      </c>
    </row>
    <row r="10406" spans="1:2">
      <c r="A10406" s="46" t="s">
        <v>21107</v>
      </c>
      <c r="B10406" s="46" t="s">
        <v>21108</v>
      </c>
    </row>
    <row r="10407" spans="1:2">
      <c r="A10407" s="46" t="s">
        <v>21109</v>
      </c>
      <c r="B10407" s="46" t="s">
        <v>21110</v>
      </c>
    </row>
    <row r="10408" spans="1:2">
      <c r="A10408" s="46" t="s">
        <v>21111</v>
      </c>
      <c r="B10408" s="46" t="s">
        <v>21112</v>
      </c>
    </row>
    <row r="10409" spans="1:2">
      <c r="A10409" s="46" t="s">
        <v>21113</v>
      </c>
      <c r="B10409" s="46" t="s">
        <v>21114</v>
      </c>
    </row>
    <row r="10410" spans="1:2">
      <c r="A10410" s="46" t="s">
        <v>21115</v>
      </c>
      <c r="B10410" s="46" t="s">
        <v>21116</v>
      </c>
    </row>
    <row r="10411" spans="1:2">
      <c r="A10411" s="46" t="s">
        <v>21117</v>
      </c>
      <c r="B10411" s="46" t="s">
        <v>21118</v>
      </c>
    </row>
    <row r="10412" spans="1:2">
      <c r="A10412" s="46" t="s">
        <v>21119</v>
      </c>
      <c r="B10412" s="46" t="s">
        <v>21120</v>
      </c>
    </row>
    <row r="10413" spans="1:2">
      <c r="A10413" s="46" t="s">
        <v>21121</v>
      </c>
      <c r="B10413" s="46" t="s">
        <v>21122</v>
      </c>
    </row>
    <row r="10414" spans="1:2">
      <c r="A10414" s="46" t="s">
        <v>21123</v>
      </c>
      <c r="B10414" s="46" t="s">
        <v>21124</v>
      </c>
    </row>
    <row r="10415" spans="1:2">
      <c r="A10415" s="46" t="s">
        <v>21125</v>
      </c>
      <c r="B10415" s="46" t="s">
        <v>21126</v>
      </c>
    </row>
    <row r="10416" spans="1:2">
      <c r="A10416" s="46" t="s">
        <v>21127</v>
      </c>
      <c r="B10416" s="46" t="s">
        <v>21128</v>
      </c>
    </row>
    <row r="10417" spans="1:2">
      <c r="A10417" s="46" t="s">
        <v>21129</v>
      </c>
      <c r="B10417" s="46" t="s">
        <v>21130</v>
      </c>
    </row>
    <row r="10418" spans="1:2">
      <c r="A10418" s="46" t="s">
        <v>21131</v>
      </c>
      <c r="B10418" s="46" t="s">
        <v>21132</v>
      </c>
    </row>
    <row r="10419" spans="1:2">
      <c r="A10419" s="46" t="s">
        <v>21133</v>
      </c>
      <c r="B10419" s="46" t="s">
        <v>21134</v>
      </c>
    </row>
    <row r="10420" spans="1:2">
      <c r="A10420" s="46" t="s">
        <v>21135</v>
      </c>
      <c r="B10420" s="46" t="s">
        <v>21136</v>
      </c>
    </row>
    <row r="10421" spans="1:2">
      <c r="A10421" s="46" t="s">
        <v>21137</v>
      </c>
      <c r="B10421" s="46" t="s">
        <v>21138</v>
      </c>
    </row>
    <row r="10422" spans="1:2">
      <c r="A10422" s="46" t="s">
        <v>21139</v>
      </c>
      <c r="B10422" s="46" t="s">
        <v>21140</v>
      </c>
    </row>
    <row r="10423" spans="1:2">
      <c r="A10423" s="46" t="s">
        <v>21141</v>
      </c>
      <c r="B10423" s="46" t="s">
        <v>21142</v>
      </c>
    </row>
    <row r="10424" spans="1:2">
      <c r="A10424" s="46" t="s">
        <v>21143</v>
      </c>
      <c r="B10424" s="46" t="s">
        <v>21144</v>
      </c>
    </row>
    <row r="10425" spans="1:2">
      <c r="A10425" s="46" t="s">
        <v>21145</v>
      </c>
      <c r="B10425" s="46" t="s">
        <v>21146</v>
      </c>
    </row>
    <row r="10426" spans="1:2">
      <c r="A10426" s="46" t="s">
        <v>21147</v>
      </c>
      <c r="B10426" s="46" t="s">
        <v>21148</v>
      </c>
    </row>
    <row r="10427" spans="1:2">
      <c r="A10427" s="46" t="s">
        <v>21149</v>
      </c>
      <c r="B10427" s="46" t="s">
        <v>21150</v>
      </c>
    </row>
    <row r="10428" spans="1:2">
      <c r="A10428" s="46" t="s">
        <v>21151</v>
      </c>
      <c r="B10428" s="46" t="s">
        <v>21152</v>
      </c>
    </row>
    <row r="10429" spans="1:2">
      <c r="A10429" s="46" t="s">
        <v>21153</v>
      </c>
      <c r="B10429" s="46" t="s">
        <v>21154</v>
      </c>
    </row>
    <row r="10430" spans="1:2">
      <c r="A10430" s="46" t="s">
        <v>21155</v>
      </c>
      <c r="B10430" s="46" t="s">
        <v>21156</v>
      </c>
    </row>
    <row r="10431" spans="1:2">
      <c r="A10431" s="46" t="s">
        <v>21157</v>
      </c>
      <c r="B10431" s="46" t="s">
        <v>21158</v>
      </c>
    </row>
    <row r="10432" spans="1:2">
      <c r="A10432" s="46" t="s">
        <v>21159</v>
      </c>
      <c r="B10432" s="46" t="s">
        <v>21160</v>
      </c>
    </row>
    <row r="10433" spans="1:2">
      <c r="A10433" s="46" t="s">
        <v>21161</v>
      </c>
      <c r="B10433" s="46" t="s">
        <v>21162</v>
      </c>
    </row>
    <row r="10434" spans="1:2">
      <c r="A10434" s="46" t="s">
        <v>21163</v>
      </c>
      <c r="B10434" s="46" t="s">
        <v>21164</v>
      </c>
    </row>
    <row r="10435" spans="1:2">
      <c r="A10435" s="46" t="s">
        <v>21165</v>
      </c>
      <c r="B10435" s="46" t="s">
        <v>21166</v>
      </c>
    </row>
    <row r="10436" spans="1:2">
      <c r="A10436" s="46" t="s">
        <v>21167</v>
      </c>
      <c r="B10436" s="46" t="s">
        <v>21168</v>
      </c>
    </row>
    <row r="10437" spans="1:2">
      <c r="A10437" s="46" t="s">
        <v>21169</v>
      </c>
      <c r="B10437" s="46" t="s">
        <v>21170</v>
      </c>
    </row>
    <row r="10438" spans="1:2">
      <c r="A10438" s="46" t="s">
        <v>21171</v>
      </c>
      <c r="B10438" s="46" t="s">
        <v>21172</v>
      </c>
    </row>
    <row r="10439" spans="1:2">
      <c r="A10439" s="46" t="s">
        <v>21173</v>
      </c>
      <c r="B10439" s="46" t="s">
        <v>21174</v>
      </c>
    </row>
    <row r="10440" spans="1:2">
      <c r="A10440" s="46" t="s">
        <v>21175</v>
      </c>
      <c r="B10440" s="46" t="s">
        <v>21176</v>
      </c>
    </row>
    <row r="10441" spans="1:2">
      <c r="A10441" s="46" t="s">
        <v>21177</v>
      </c>
      <c r="B10441" s="46" t="s">
        <v>21178</v>
      </c>
    </row>
    <row r="10442" spans="1:2">
      <c r="A10442" s="46" t="s">
        <v>21179</v>
      </c>
      <c r="B10442" s="46" t="s">
        <v>21180</v>
      </c>
    </row>
    <row r="10443" spans="1:2">
      <c r="A10443" s="46" t="s">
        <v>21181</v>
      </c>
      <c r="B10443" s="46" t="s">
        <v>21182</v>
      </c>
    </row>
    <row r="10444" spans="1:2">
      <c r="A10444" s="46" t="s">
        <v>21183</v>
      </c>
      <c r="B10444" s="46" t="s">
        <v>21184</v>
      </c>
    </row>
    <row r="10445" spans="1:2">
      <c r="A10445" s="46" t="s">
        <v>21185</v>
      </c>
      <c r="B10445" s="46" t="s">
        <v>21186</v>
      </c>
    </row>
    <row r="10446" spans="1:2">
      <c r="A10446" s="46" t="s">
        <v>21187</v>
      </c>
      <c r="B10446" s="46" t="s">
        <v>21188</v>
      </c>
    </row>
    <row r="10447" spans="1:2">
      <c r="A10447" s="46" t="s">
        <v>21189</v>
      </c>
      <c r="B10447" s="46" t="s">
        <v>21190</v>
      </c>
    </row>
    <row r="10448" spans="1:2">
      <c r="A10448" s="46" t="s">
        <v>21191</v>
      </c>
      <c r="B10448" s="46" t="s">
        <v>21192</v>
      </c>
    </row>
    <row r="10449" spans="1:2">
      <c r="A10449" s="46" t="s">
        <v>21193</v>
      </c>
      <c r="B10449" s="46" t="s">
        <v>21194</v>
      </c>
    </row>
    <row r="10450" spans="1:2">
      <c r="A10450" s="46" t="s">
        <v>21195</v>
      </c>
      <c r="B10450" s="46" t="s">
        <v>21196</v>
      </c>
    </row>
    <row r="10451" spans="1:2">
      <c r="A10451" s="46" t="s">
        <v>21197</v>
      </c>
      <c r="B10451" s="46" t="s">
        <v>21198</v>
      </c>
    </row>
    <row r="10452" spans="1:2">
      <c r="A10452" s="46" t="s">
        <v>21199</v>
      </c>
      <c r="B10452" s="46" t="s">
        <v>21200</v>
      </c>
    </row>
    <row r="10453" spans="1:2">
      <c r="A10453" s="46" t="s">
        <v>21201</v>
      </c>
      <c r="B10453" s="46" t="s">
        <v>21202</v>
      </c>
    </row>
    <row r="10454" spans="1:2">
      <c r="A10454" s="46" t="s">
        <v>21203</v>
      </c>
      <c r="B10454" s="46" t="s">
        <v>21204</v>
      </c>
    </row>
    <row r="10455" spans="1:2">
      <c r="A10455" s="46" t="s">
        <v>21205</v>
      </c>
      <c r="B10455" s="46" t="s">
        <v>21206</v>
      </c>
    </row>
    <row r="10456" spans="1:2">
      <c r="A10456" s="46" t="s">
        <v>21207</v>
      </c>
      <c r="B10456" s="46" t="s">
        <v>21208</v>
      </c>
    </row>
    <row r="10457" spans="1:2">
      <c r="A10457" s="46" t="s">
        <v>21209</v>
      </c>
      <c r="B10457" s="46" t="s">
        <v>21210</v>
      </c>
    </row>
    <row r="10458" spans="1:2">
      <c r="A10458" s="46" t="s">
        <v>21211</v>
      </c>
      <c r="B10458" s="46" t="s">
        <v>21212</v>
      </c>
    </row>
    <row r="10459" spans="1:2">
      <c r="A10459" s="46" t="s">
        <v>21213</v>
      </c>
      <c r="B10459" s="46" t="s">
        <v>21214</v>
      </c>
    </row>
    <row r="10460" spans="1:2">
      <c r="A10460" s="46" t="s">
        <v>21215</v>
      </c>
      <c r="B10460" s="46" t="s">
        <v>21216</v>
      </c>
    </row>
    <row r="10461" spans="1:2">
      <c r="A10461" s="46" t="s">
        <v>21217</v>
      </c>
      <c r="B10461" s="46" t="s">
        <v>21218</v>
      </c>
    </row>
    <row r="10462" spans="1:2">
      <c r="A10462" s="46" t="s">
        <v>21219</v>
      </c>
      <c r="B10462" s="46" t="s">
        <v>21220</v>
      </c>
    </row>
    <row r="10463" spans="1:2">
      <c r="A10463" s="46" t="s">
        <v>21221</v>
      </c>
      <c r="B10463" s="46" t="s">
        <v>21222</v>
      </c>
    </row>
    <row r="10464" spans="1:2">
      <c r="A10464" s="46" t="s">
        <v>21223</v>
      </c>
      <c r="B10464" s="46" t="s">
        <v>21224</v>
      </c>
    </row>
    <row r="10465" spans="1:2">
      <c r="A10465" s="46" t="s">
        <v>21225</v>
      </c>
      <c r="B10465" s="46" t="s">
        <v>21226</v>
      </c>
    </row>
    <row r="10466" spans="1:2">
      <c r="A10466" s="46" t="s">
        <v>21227</v>
      </c>
      <c r="B10466" s="46" t="s">
        <v>21228</v>
      </c>
    </row>
    <row r="10467" spans="1:2">
      <c r="A10467" s="46" t="s">
        <v>21229</v>
      </c>
      <c r="B10467" s="46" t="s">
        <v>21230</v>
      </c>
    </row>
    <row r="10468" spans="1:2">
      <c r="A10468" s="46" t="s">
        <v>21231</v>
      </c>
      <c r="B10468" s="46" t="s">
        <v>21232</v>
      </c>
    </row>
    <row r="10469" spans="1:2">
      <c r="A10469" s="46" t="s">
        <v>21233</v>
      </c>
      <c r="B10469" s="46" t="s">
        <v>21234</v>
      </c>
    </row>
    <row r="10470" spans="1:2">
      <c r="A10470" s="46" t="s">
        <v>21235</v>
      </c>
      <c r="B10470" s="46" t="s">
        <v>21236</v>
      </c>
    </row>
    <row r="10471" spans="1:2">
      <c r="A10471" s="46" t="s">
        <v>21237</v>
      </c>
      <c r="B10471" s="46" t="s">
        <v>21238</v>
      </c>
    </row>
    <row r="10472" spans="1:2">
      <c r="A10472" s="46" t="s">
        <v>21239</v>
      </c>
      <c r="B10472" s="46" t="s">
        <v>21240</v>
      </c>
    </row>
    <row r="10473" spans="1:2">
      <c r="A10473" s="46" t="s">
        <v>21241</v>
      </c>
      <c r="B10473" s="46" t="s">
        <v>21242</v>
      </c>
    </row>
    <row r="10474" spans="1:2">
      <c r="A10474" s="46" t="s">
        <v>21243</v>
      </c>
      <c r="B10474" s="46" t="s">
        <v>21244</v>
      </c>
    </row>
    <row r="10475" spans="1:2">
      <c r="A10475" s="46" t="s">
        <v>21245</v>
      </c>
      <c r="B10475" s="46" t="s">
        <v>21246</v>
      </c>
    </row>
    <row r="10476" spans="1:2">
      <c r="A10476" s="46" t="s">
        <v>21247</v>
      </c>
      <c r="B10476" s="46" t="s">
        <v>21248</v>
      </c>
    </row>
    <row r="10477" spans="1:2">
      <c r="A10477" s="46" t="s">
        <v>21249</v>
      </c>
      <c r="B10477" s="46" t="s">
        <v>21250</v>
      </c>
    </row>
    <row r="10478" spans="1:2">
      <c r="A10478" s="46" t="s">
        <v>21251</v>
      </c>
      <c r="B10478" s="46" t="s">
        <v>21252</v>
      </c>
    </row>
    <row r="10479" spans="1:2">
      <c r="A10479" s="46"/>
      <c r="B10479" s="46"/>
    </row>
    <row r="10480" spans="1:2">
      <c r="A10480" s="46"/>
      <c r="B10480" s="46"/>
    </row>
    <row r="10481" spans="1:2">
      <c r="A10481" s="46"/>
      <c r="B10481" s="46"/>
    </row>
    <row r="10482" spans="1:2">
      <c r="A10482" s="46"/>
      <c r="B10482" s="46"/>
    </row>
    <row r="10483" spans="1:2">
      <c r="A10483" s="46"/>
      <c r="B10483" s="46"/>
    </row>
    <row r="10484" spans="1:2">
      <c r="A10484" s="46"/>
      <c r="B10484" s="46"/>
    </row>
    <row r="10485" spans="1:2">
      <c r="A10485" s="46"/>
      <c r="B10485" s="46"/>
    </row>
    <row r="10486" spans="1:2">
      <c r="A10486" s="46"/>
      <c r="B10486" s="46"/>
    </row>
    <row r="10487" spans="1:2">
      <c r="A10487" s="46"/>
      <c r="B10487" s="46"/>
    </row>
    <row r="10488" spans="1:2">
      <c r="A10488" s="46"/>
      <c r="B10488" s="46"/>
    </row>
    <row r="10489" spans="1:2">
      <c r="A10489" s="46"/>
      <c r="B10489" s="46"/>
    </row>
    <row r="10490" spans="1:2">
      <c r="A10490" s="46"/>
      <c r="B10490" s="46"/>
    </row>
    <row r="10491" spans="1:2">
      <c r="A10491" s="46"/>
      <c r="B10491" s="46"/>
    </row>
    <row r="10492" spans="1:2">
      <c r="A10492" s="46"/>
      <c r="B10492" s="46"/>
    </row>
    <row r="10493" spans="1:2">
      <c r="A10493" s="46"/>
      <c r="B10493" s="46"/>
    </row>
    <row r="10494" spans="1:2">
      <c r="A10494" s="46"/>
      <c r="B10494" s="46"/>
    </row>
    <row r="10495" spans="1:2">
      <c r="A10495" s="46"/>
      <c r="B10495" s="46"/>
    </row>
    <row r="10496" spans="1:2">
      <c r="A10496" s="46"/>
      <c r="B10496" s="46"/>
    </row>
    <row r="10497" spans="1:2">
      <c r="A10497" s="46"/>
      <c r="B10497" s="46"/>
    </row>
    <row r="10498" spans="1:2">
      <c r="A10498" s="46"/>
      <c r="B10498" s="46"/>
    </row>
    <row r="10499" spans="1:2">
      <c r="A10499" s="46"/>
      <c r="B10499" s="46"/>
    </row>
    <row r="10500" spans="1:2">
      <c r="A10500" s="46"/>
      <c r="B10500" s="46"/>
    </row>
    <row r="10501" spans="1:2">
      <c r="A10501" s="46"/>
      <c r="B10501" s="46"/>
    </row>
    <row r="10502" spans="1:2">
      <c r="A10502" s="46"/>
      <c r="B10502" s="46"/>
    </row>
    <row r="10503" spans="1:2">
      <c r="A10503" s="46"/>
      <c r="B10503" s="46"/>
    </row>
    <row r="10504" spans="1:2">
      <c r="A10504" s="46"/>
      <c r="B10504" s="46"/>
    </row>
  </sheetData>
  <autoFilter ref="P2:Q13" xr:uid="{FD4FA406-22DB-460F-BB26-DEB3A4750D0B}"/>
  <dataValidations count="5">
    <dataValidation type="list" allowBlank="1" showInputMessage="1" showErrorMessage="1" sqref="U2:V241 U242:U247" xr:uid="{B1E2502C-B909-41FF-A19C-894B246F068A}">
      <formula1>$P$2:$P$13</formula1>
    </dataValidation>
    <dataValidation type="list" allowBlank="1" showInputMessage="1" showErrorMessage="1" sqref="W11:X12 W63:W90 Y49:AA87 W219:X222 W213:W218 W211:X212 Y209:AA241 Z208:AA208 W183:W210 W179:X182 W173:W178 W171:X172 Y169:AA207 Z168:AA168 W143:W170 W139:X142 W133:W138 W131:X132 Y129:AA167 Z128:AA128 W103:W130 W99:X102 W93:W98 W91:X92 W223:W243 Y89:AA127 Z48:AA48 W59:X62 W53:W58 Z88:AA88 W51:X52 W23:W50 Z8:AA8 W2:W10 Y2:AA7 W19:X22 W13:W18 Y9:AA47" xr:uid="{FA89C773-E060-433B-8715-298592888FF9}">
      <formula1>$Q$2:$Q$12</formula1>
    </dataValidation>
    <dataValidation type="list" allowBlank="1" showInputMessage="1" showErrorMessage="1" sqref="Y8 X63:X90 X223:X243 Y208 X173:X178 X183:X210 Y168 X133:X138 X143:X170 Y128 X93:X98 X103:X130 Y88 X53:X58 X213:X218 Y48 X2:X10 X13:X18 X23:X50" xr:uid="{FC155CD6-686A-4DC3-A4E2-0AE71F026816}">
      <formula1>$Q$2:$Q$13</formula1>
    </dataValidation>
    <dataValidation allowBlank="1" showInputMessage="1" showErrorMessage="1" sqref="BD1:BD16 BW2191:BW2198 B2195" xr:uid="{CA108FB7-763D-4A53-B55F-128BA2953538}"/>
    <dataValidation type="list" allowBlank="1" showInputMessage="1" showErrorMessage="1" sqref="BU2:BU24" xr:uid="{8F7AFEEC-7576-4343-B019-BF8B1F3D633C}">
      <formula1>$BI:$BI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B1E1F84-5B6F-4F4E-A6D3-608353E4E3C9}">
          <x14:formula1>
            <xm:f>Guide1!$A$3:$A$43</xm:f>
          </x14:formula1>
          <xm:sqref>BA1:BA17 BA19:BA25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4611A-1291-42BE-AF5A-DEA8B232606C}">
  <dimension ref="A1:AW3702"/>
  <sheetViews>
    <sheetView workbookViewId="0">
      <pane ySplit="1" topLeftCell="A12" activePane="bottomLeft" state="frozen"/>
      <selection pane="bottomLeft" sqref="A1:A26"/>
    </sheetView>
  </sheetViews>
  <sheetFormatPr defaultColWidth="33.42578125" defaultRowHeight="15"/>
  <cols>
    <col min="1" max="1" width="31.85546875" style="8" customWidth="1"/>
    <col min="2" max="2" width="42.5703125" style="8" customWidth="1"/>
    <col min="3" max="3" width="24.42578125" style="8" customWidth="1"/>
    <col min="4" max="4" width="22.85546875" style="8" bestFit="1" customWidth="1"/>
    <col min="5" max="5" width="28.140625" style="8" bestFit="1" customWidth="1"/>
    <col min="6" max="9" width="33.42578125" style="8"/>
    <col min="10" max="10" width="38.28515625" style="8" customWidth="1"/>
    <col min="11" max="11" width="38.5703125" style="8" customWidth="1"/>
    <col min="12" max="12" width="33.42578125" style="8"/>
    <col min="13" max="13" width="44.85546875" style="8" customWidth="1"/>
    <col min="14" max="14" width="67.85546875" style="8" customWidth="1"/>
    <col min="15" max="15" width="33.42578125" style="8"/>
    <col min="16" max="16" width="36.7109375" style="8" bestFit="1" customWidth="1"/>
    <col min="17" max="18" width="33.42578125" style="8"/>
    <col min="19" max="19" width="46.140625" style="8" customWidth="1"/>
    <col min="20" max="27" width="33.42578125" style="8"/>
    <col min="28" max="28" width="15.85546875" style="8" customWidth="1"/>
    <col min="29" max="29" width="13.140625" style="8" customWidth="1"/>
    <col min="30" max="30" width="15.28515625" style="8" customWidth="1"/>
    <col min="31" max="31" width="15.42578125" style="8" customWidth="1"/>
    <col min="32" max="32" width="30.140625" style="8" customWidth="1"/>
    <col min="33" max="33" width="32.5703125" style="8" customWidth="1"/>
    <col min="34" max="34" width="20" style="8" customWidth="1"/>
    <col min="35" max="35" width="33.7109375" style="8" customWidth="1"/>
    <col min="36" max="36" width="31.85546875" style="8" customWidth="1"/>
    <col min="37" max="37" width="23.85546875" style="8" customWidth="1"/>
    <col min="38" max="38" width="28.5703125" style="8" customWidth="1"/>
    <col min="39" max="39" width="33.42578125" style="8"/>
    <col min="40" max="40" width="18.42578125" style="28" customWidth="1"/>
    <col min="41" max="41" width="109.5703125" style="28" customWidth="1"/>
    <col min="42" max="16384" width="33.42578125" style="8"/>
  </cols>
  <sheetData>
    <row r="1" spans="1:49" s="61" customFormat="1" ht="18.75">
      <c r="A1" s="10" t="s">
        <v>21253</v>
      </c>
      <c r="B1" s="10" t="s">
        <v>21254</v>
      </c>
      <c r="C1" s="10" t="s">
        <v>21255</v>
      </c>
      <c r="D1" s="10" t="s">
        <v>21256</v>
      </c>
      <c r="E1" s="10" t="s">
        <v>21257</v>
      </c>
      <c r="F1" s="10" t="s">
        <v>21258</v>
      </c>
      <c r="G1" s="10" t="s">
        <v>21259</v>
      </c>
      <c r="H1" s="10" t="s">
        <v>21260</v>
      </c>
      <c r="I1" s="57" t="s">
        <v>21261</v>
      </c>
      <c r="J1" s="58" t="s">
        <v>21262</v>
      </c>
      <c r="K1" s="58"/>
      <c r="L1" s="58" t="s">
        <v>21263</v>
      </c>
      <c r="M1" s="58" t="s">
        <v>21264</v>
      </c>
      <c r="N1" s="58" t="s">
        <v>21265</v>
      </c>
      <c r="O1" s="59" t="s">
        <v>21266</v>
      </c>
      <c r="P1" s="59" t="s">
        <v>21267</v>
      </c>
      <c r="Q1" s="59" t="s">
        <v>21268</v>
      </c>
      <c r="R1" s="59" t="s">
        <v>21269</v>
      </c>
      <c r="S1" s="57" t="s">
        <v>21270</v>
      </c>
      <c r="T1" s="57" t="s">
        <v>21271</v>
      </c>
      <c r="U1" s="57" t="s">
        <v>21272</v>
      </c>
      <c r="V1" s="58" t="s">
        <v>21273</v>
      </c>
      <c r="W1" s="57" t="s">
        <v>21274</v>
      </c>
      <c r="X1" s="57" t="s">
        <v>21275</v>
      </c>
      <c r="Y1" s="57" t="s">
        <v>21276</v>
      </c>
      <c r="Z1" s="60" t="s">
        <v>21277</v>
      </c>
      <c r="AA1" s="57"/>
      <c r="AB1" s="57"/>
      <c r="AC1" s="57"/>
      <c r="AD1" s="57"/>
      <c r="AE1" s="57"/>
      <c r="AF1" s="57"/>
      <c r="AG1" s="58" t="s">
        <v>21273</v>
      </c>
      <c r="AH1" s="72"/>
      <c r="AI1" s="72"/>
      <c r="AJ1" s="72"/>
      <c r="AK1" s="72"/>
      <c r="AL1" s="72"/>
      <c r="AM1" s="72"/>
      <c r="AN1" s="72"/>
      <c r="AO1" s="69" t="s">
        <v>21278</v>
      </c>
      <c r="AP1" s="57"/>
      <c r="AQ1" s="57"/>
      <c r="AR1" s="57"/>
      <c r="AS1" s="57"/>
      <c r="AT1" s="57"/>
      <c r="AU1" s="57"/>
      <c r="AV1" s="57"/>
      <c r="AW1" s="62"/>
    </row>
    <row r="2" spans="1:49" s="61" customFormat="1" ht="16.5">
      <c r="A2" s="63"/>
      <c r="B2" s="63"/>
      <c r="C2" s="63"/>
      <c r="D2" s="63"/>
      <c r="E2" s="63"/>
      <c r="F2" s="63"/>
      <c r="G2" s="63"/>
      <c r="H2" s="63"/>
      <c r="I2" s="64"/>
      <c r="J2" s="65"/>
      <c r="K2" s="65"/>
      <c r="L2" s="65"/>
      <c r="M2" s="65"/>
      <c r="N2" s="65"/>
      <c r="O2" s="66"/>
      <c r="P2" s="66"/>
      <c r="Q2" s="66"/>
      <c r="R2" s="66"/>
      <c r="S2" s="64"/>
      <c r="T2" s="64"/>
      <c r="U2" s="64"/>
      <c r="V2" s="65"/>
      <c r="W2" s="64"/>
      <c r="X2" s="64"/>
      <c r="Y2" s="64"/>
      <c r="Z2" s="67"/>
      <c r="AA2" s="64"/>
      <c r="AB2" s="64"/>
      <c r="AC2" s="64"/>
      <c r="AD2" s="64"/>
      <c r="AE2" s="64"/>
      <c r="AF2" s="64"/>
      <c r="AG2" s="75"/>
      <c r="AH2" s="76"/>
      <c r="AI2" s="76"/>
      <c r="AJ2" s="76"/>
      <c r="AK2" s="76"/>
      <c r="AL2" s="76"/>
      <c r="AM2" s="76"/>
      <c r="AN2" s="76"/>
      <c r="AO2" s="70"/>
      <c r="AP2" s="64"/>
      <c r="AQ2" s="64"/>
      <c r="AR2" s="64"/>
      <c r="AS2" s="64"/>
      <c r="AT2" s="64"/>
      <c r="AU2" s="64"/>
      <c r="AV2" s="64"/>
      <c r="AW2" s="68"/>
    </row>
    <row r="3" spans="1:49" ht="18.75">
      <c r="A3" t="s">
        <v>21279</v>
      </c>
      <c r="B3" s="30" t="s">
        <v>21280</v>
      </c>
      <c r="C3" s="8" t="s">
        <v>21281</v>
      </c>
      <c r="D3" s="31" t="s">
        <v>21282</v>
      </c>
      <c r="E3" s="31" t="s">
        <v>21283</v>
      </c>
      <c r="F3" s="8" t="s">
        <v>21284</v>
      </c>
      <c r="G3" s="8" t="s">
        <v>21285</v>
      </c>
      <c r="H3" s="8" t="s">
        <v>21286</v>
      </c>
      <c r="I3" s="8" t="s">
        <v>21287</v>
      </c>
      <c r="J3" s="8" t="s">
        <v>21288</v>
      </c>
      <c r="K3" s="8" t="s">
        <v>21289</v>
      </c>
      <c r="L3" s="31" t="s">
        <v>21290</v>
      </c>
      <c r="M3" s="31" t="s">
        <v>21282</v>
      </c>
      <c r="N3" s="31" t="s">
        <v>21291</v>
      </c>
      <c r="O3" s="8" t="s">
        <v>21292</v>
      </c>
      <c r="P3" s="8" t="s">
        <v>21293</v>
      </c>
      <c r="Q3" s="8" t="s">
        <v>21294</v>
      </c>
      <c r="R3" s="8" t="s">
        <v>21295</v>
      </c>
      <c r="S3" s="8" t="s">
        <v>21296</v>
      </c>
      <c r="T3" s="8" t="s">
        <v>21297</v>
      </c>
      <c r="U3" s="31" t="s">
        <v>21297</v>
      </c>
      <c r="V3" s="31" t="s">
        <v>21298</v>
      </c>
      <c r="W3" s="31" t="s">
        <v>21295</v>
      </c>
      <c r="X3" s="31" t="s">
        <v>21295</v>
      </c>
      <c r="Y3" s="31" t="s">
        <v>21296</v>
      </c>
      <c r="Z3" s="32" t="s">
        <v>21299</v>
      </c>
      <c r="AA3" s="8" t="s">
        <v>21300</v>
      </c>
      <c r="AB3" s="33" t="s">
        <v>21301</v>
      </c>
      <c r="AC3" s="8" t="s">
        <v>21302</v>
      </c>
      <c r="AD3" s="33" t="s">
        <v>21301</v>
      </c>
      <c r="AE3" s="8" t="s">
        <v>21303</v>
      </c>
      <c r="AF3" s="8" t="s">
        <v>21304</v>
      </c>
      <c r="AH3" s="73"/>
      <c r="AI3" s="73"/>
      <c r="AJ3" s="73"/>
      <c r="AK3" s="73"/>
      <c r="AL3" s="73"/>
      <c r="AM3" s="73"/>
      <c r="AN3" s="73"/>
      <c r="AO3" s="71" t="s">
        <v>21305</v>
      </c>
    </row>
    <row r="4" spans="1:49" ht="18.75">
      <c r="A4" t="s">
        <v>21306</v>
      </c>
      <c r="B4" s="30" t="s">
        <v>21307</v>
      </c>
      <c r="C4" s="8" t="s">
        <v>21308</v>
      </c>
      <c r="D4" s="31" t="s">
        <v>21282</v>
      </c>
      <c r="E4" s="31" t="s">
        <v>34</v>
      </c>
      <c r="F4" s="8" t="s">
        <v>21309</v>
      </c>
      <c r="G4" s="8" t="s">
        <v>21285</v>
      </c>
      <c r="H4" s="8" t="s">
        <v>21310</v>
      </c>
      <c r="I4" s="8" t="s">
        <v>21311</v>
      </c>
      <c r="J4" s="8" t="s">
        <v>21312</v>
      </c>
      <c r="K4" s="8" t="s">
        <v>21313</v>
      </c>
      <c r="L4" s="31" t="s">
        <v>21314</v>
      </c>
      <c r="M4" s="31" t="s">
        <v>21315</v>
      </c>
      <c r="N4" s="31" t="s">
        <v>21316</v>
      </c>
      <c r="O4" s="8" t="s">
        <v>21317</v>
      </c>
      <c r="P4" s="8" t="s">
        <v>21318</v>
      </c>
      <c r="Q4" s="8" t="s">
        <v>21319</v>
      </c>
      <c r="R4" s="8" t="s">
        <v>21320</v>
      </c>
      <c r="S4" s="8" t="s">
        <v>21321</v>
      </c>
      <c r="T4" s="8" t="s">
        <v>21322</v>
      </c>
      <c r="U4" s="31" t="s">
        <v>21322</v>
      </c>
      <c r="V4" s="31" t="s">
        <v>21323</v>
      </c>
      <c r="W4" s="31" t="s">
        <v>21324</v>
      </c>
      <c r="X4" s="31" t="s">
        <v>21325</v>
      </c>
      <c r="Y4" s="31" t="s">
        <v>21297</v>
      </c>
      <c r="Z4" s="8" t="s">
        <v>21326</v>
      </c>
      <c r="AA4" s="8" t="s">
        <v>21327</v>
      </c>
      <c r="AB4" s="33" t="s">
        <v>21328</v>
      </c>
      <c r="AC4" s="8" t="s">
        <v>21329</v>
      </c>
      <c r="AD4" s="33" t="s">
        <v>21328</v>
      </c>
      <c r="AE4" s="8" t="s">
        <v>21330</v>
      </c>
      <c r="AF4" s="8" t="s">
        <v>21331</v>
      </c>
      <c r="AH4" s="73"/>
      <c r="AI4" s="73"/>
      <c r="AJ4" s="73"/>
      <c r="AK4" s="73"/>
      <c r="AL4" s="73"/>
      <c r="AM4" s="73"/>
      <c r="AN4" s="73"/>
      <c r="AO4" s="71" t="s">
        <v>21305</v>
      </c>
    </row>
    <row r="5" spans="1:49" ht="18.75">
      <c r="A5" t="s">
        <v>21332</v>
      </c>
      <c r="B5" s="30" t="s">
        <v>21333</v>
      </c>
      <c r="C5" s="8" t="s">
        <v>21334</v>
      </c>
      <c r="D5" s="31" t="s">
        <v>21282</v>
      </c>
      <c r="E5" s="31" t="s">
        <v>770</v>
      </c>
      <c r="F5" s="8" t="s">
        <v>21335</v>
      </c>
      <c r="G5" s="8" t="s">
        <v>21336</v>
      </c>
      <c r="H5" s="8" t="s">
        <v>21337</v>
      </c>
      <c r="I5" s="8" t="s">
        <v>21338</v>
      </c>
      <c r="J5" s="8" t="s">
        <v>21339</v>
      </c>
      <c r="K5" s="8" t="s">
        <v>21340</v>
      </c>
      <c r="L5" s="31" t="s">
        <v>21341</v>
      </c>
      <c r="M5" s="31" t="s">
        <v>21342</v>
      </c>
      <c r="N5" s="31" t="s">
        <v>21295</v>
      </c>
      <c r="O5" s="8" t="s">
        <v>21343</v>
      </c>
      <c r="P5" s="8" t="s">
        <v>21344</v>
      </c>
      <c r="Q5" s="8" t="s">
        <v>21345</v>
      </c>
      <c r="R5" s="8" t="s">
        <v>21346</v>
      </c>
      <c r="S5" s="8" t="s">
        <v>21325</v>
      </c>
      <c r="T5" s="8" t="s">
        <v>21347</v>
      </c>
      <c r="U5" s="31" t="s">
        <v>21347</v>
      </c>
      <c r="V5" s="31" t="s">
        <v>21320</v>
      </c>
      <c r="W5" s="31" t="s">
        <v>21348</v>
      </c>
      <c r="X5" s="31" t="s">
        <v>21349</v>
      </c>
      <c r="Y5" s="31" t="s">
        <v>21325</v>
      </c>
      <c r="Z5" s="8" t="s">
        <v>21350</v>
      </c>
      <c r="AA5" s="8" t="s">
        <v>21351</v>
      </c>
      <c r="AB5" s="33" t="s">
        <v>21352</v>
      </c>
      <c r="AC5" s="8" t="s">
        <v>21353</v>
      </c>
      <c r="AD5" s="33" t="s">
        <v>21352</v>
      </c>
      <c r="AE5" s="8" t="s">
        <v>21354</v>
      </c>
      <c r="AF5" s="8" t="s">
        <v>21355</v>
      </c>
      <c r="AG5" s="8" t="s">
        <v>21356</v>
      </c>
      <c r="AH5" s="73"/>
      <c r="AI5" s="73"/>
      <c r="AJ5" s="73"/>
      <c r="AK5" s="73"/>
      <c r="AL5" s="73"/>
      <c r="AM5" s="73"/>
      <c r="AN5" s="73"/>
      <c r="AO5" s="71" t="s">
        <v>21305</v>
      </c>
    </row>
    <row r="6" spans="1:49" ht="18.75">
      <c r="A6" t="s">
        <v>21357</v>
      </c>
      <c r="B6" s="30" t="s">
        <v>21358</v>
      </c>
      <c r="C6" s="8" t="s">
        <v>21333</v>
      </c>
      <c r="D6" s="31" t="s">
        <v>21282</v>
      </c>
      <c r="E6" s="31" t="s">
        <v>773</v>
      </c>
      <c r="F6" s="8" t="s">
        <v>21359</v>
      </c>
      <c r="G6" s="8" t="s">
        <v>21285</v>
      </c>
      <c r="H6" s="8" t="s">
        <v>21360</v>
      </c>
      <c r="I6" s="8" t="s">
        <v>21361</v>
      </c>
      <c r="J6" s="8" t="s">
        <v>21362</v>
      </c>
      <c r="L6" s="31" t="s">
        <v>21346</v>
      </c>
      <c r="M6" s="31" t="s">
        <v>21363</v>
      </c>
      <c r="N6" s="31" t="s">
        <v>21364</v>
      </c>
      <c r="O6" s="8" t="s">
        <v>21365</v>
      </c>
      <c r="P6" s="8" t="s">
        <v>21366</v>
      </c>
      <c r="Q6" s="8" t="s">
        <v>21367</v>
      </c>
      <c r="R6" s="8" t="s">
        <v>21368</v>
      </c>
      <c r="S6" s="8" t="s">
        <v>21369</v>
      </c>
      <c r="T6" s="8" t="s">
        <v>21370</v>
      </c>
      <c r="U6" s="31" t="s">
        <v>21370</v>
      </c>
      <c r="V6" s="31" t="s">
        <v>21348</v>
      </c>
      <c r="W6" s="31" t="s">
        <v>21325</v>
      </c>
      <c r="X6" s="31" t="s">
        <v>21370</v>
      </c>
      <c r="Y6" s="31" t="s">
        <v>21369</v>
      </c>
      <c r="Z6" s="8" t="s">
        <v>21371</v>
      </c>
      <c r="AA6" s="8" t="s">
        <v>21372</v>
      </c>
      <c r="AB6" s="33" t="s">
        <v>21373</v>
      </c>
      <c r="AC6" s="8" t="s">
        <v>21374</v>
      </c>
      <c r="AD6" s="33" t="s">
        <v>21373</v>
      </c>
      <c r="AE6" s="8" t="s">
        <v>21375</v>
      </c>
      <c r="AF6" s="8" t="s">
        <v>21376</v>
      </c>
      <c r="AG6" s="8" t="s">
        <v>21312</v>
      </c>
      <c r="AH6" s="73"/>
      <c r="AI6" s="73"/>
      <c r="AJ6" s="73"/>
      <c r="AK6" s="73"/>
      <c r="AL6" s="73"/>
      <c r="AM6" s="73"/>
      <c r="AN6" s="73"/>
      <c r="AO6" s="71" t="s">
        <v>21305</v>
      </c>
    </row>
    <row r="7" spans="1:49" ht="18.75">
      <c r="A7" t="s">
        <v>21377</v>
      </c>
      <c r="B7" s="30" t="s">
        <v>21378</v>
      </c>
      <c r="D7" s="31" t="s">
        <v>21282</v>
      </c>
      <c r="E7" s="31" t="s">
        <v>21379</v>
      </c>
      <c r="F7" s="8" t="s">
        <v>21380</v>
      </c>
      <c r="G7" s="8" t="s">
        <v>21285</v>
      </c>
      <c r="H7" s="8" t="s">
        <v>21381</v>
      </c>
      <c r="I7" s="8" t="s">
        <v>21382</v>
      </c>
      <c r="J7" s="8" t="s">
        <v>21383</v>
      </c>
      <c r="L7" s="31" t="s">
        <v>21294</v>
      </c>
      <c r="M7" s="31" t="s">
        <v>21384</v>
      </c>
      <c r="N7" s="31" t="s">
        <v>21385</v>
      </c>
      <c r="O7" s="8" t="s">
        <v>21386</v>
      </c>
      <c r="P7" s="8" t="s">
        <v>21387</v>
      </c>
      <c r="Q7" s="8" t="s">
        <v>21388</v>
      </c>
      <c r="R7" s="8" t="s">
        <v>21370</v>
      </c>
      <c r="S7" s="8" t="s">
        <v>21389</v>
      </c>
      <c r="T7" s="8" t="s">
        <v>21318</v>
      </c>
      <c r="U7" s="31" t="s">
        <v>21318</v>
      </c>
      <c r="V7" s="31" t="s">
        <v>21370</v>
      </c>
      <c r="W7" s="31" t="s">
        <v>21390</v>
      </c>
      <c r="X7" s="31" t="s">
        <v>21318</v>
      </c>
      <c r="Y7" s="31" t="s">
        <v>21389</v>
      </c>
      <c r="Z7" s="8" t="s">
        <v>128</v>
      </c>
      <c r="AA7" s="8" t="s">
        <v>21391</v>
      </c>
      <c r="AB7" s="33" t="s">
        <v>21392</v>
      </c>
      <c r="AC7" s="8" t="s">
        <v>21393</v>
      </c>
      <c r="AD7" s="33" t="s">
        <v>21392</v>
      </c>
      <c r="AE7" s="8" t="s">
        <v>21394</v>
      </c>
      <c r="AF7" s="8" t="s">
        <v>21395</v>
      </c>
      <c r="AG7" s="8" t="s">
        <v>21339</v>
      </c>
      <c r="AH7" s="73"/>
      <c r="AI7" s="73"/>
      <c r="AJ7" s="73"/>
      <c r="AK7" s="73"/>
      <c r="AL7" s="73"/>
      <c r="AM7" s="73"/>
      <c r="AN7" s="73"/>
      <c r="AO7" s="71" t="s">
        <v>21305</v>
      </c>
    </row>
    <row r="8" spans="1:49" ht="18.75">
      <c r="A8" t="s">
        <v>21396</v>
      </c>
      <c r="B8" s="30" t="s">
        <v>21397</v>
      </c>
      <c r="D8" s="31" t="s">
        <v>21282</v>
      </c>
      <c r="E8" s="31" t="s">
        <v>61</v>
      </c>
      <c r="F8" s="8" t="s">
        <v>21398</v>
      </c>
      <c r="G8" s="8" t="s">
        <v>21285</v>
      </c>
      <c r="H8" s="8" t="s">
        <v>21399</v>
      </c>
      <c r="I8" s="8" t="s">
        <v>21400</v>
      </c>
      <c r="J8" s="8" t="s">
        <v>21401</v>
      </c>
      <c r="L8" s="31" t="s">
        <v>21402</v>
      </c>
      <c r="M8" s="31" t="s">
        <v>21403</v>
      </c>
      <c r="N8" s="31" t="s">
        <v>21404</v>
      </c>
      <c r="O8" s="8" t="s">
        <v>21405</v>
      </c>
      <c r="P8" s="8" t="s">
        <v>21406</v>
      </c>
      <c r="Q8" s="8" t="s">
        <v>21365</v>
      </c>
      <c r="R8" s="8" t="s">
        <v>21407</v>
      </c>
      <c r="S8" s="8" t="s">
        <v>21408</v>
      </c>
      <c r="T8" s="8" t="s">
        <v>21409</v>
      </c>
      <c r="U8" s="31" t="s">
        <v>21409</v>
      </c>
      <c r="V8" s="31" t="s">
        <v>21318</v>
      </c>
      <c r="W8" s="31" t="s">
        <v>21410</v>
      </c>
      <c r="X8" s="31" t="s">
        <v>21323</v>
      </c>
      <c r="Y8" s="31" t="s">
        <v>21318</v>
      </c>
      <c r="Z8" s="8" t="s">
        <v>21411</v>
      </c>
      <c r="AA8" s="8" t="s">
        <v>21412</v>
      </c>
      <c r="AB8" s="33" t="s">
        <v>21413</v>
      </c>
      <c r="AC8" s="8" t="s">
        <v>21414</v>
      </c>
      <c r="AD8" s="33" t="s">
        <v>21413</v>
      </c>
      <c r="AE8" s="8" t="s">
        <v>21415</v>
      </c>
      <c r="AF8" s="8" t="s">
        <v>21416</v>
      </c>
      <c r="AG8" s="8" t="s">
        <v>21362</v>
      </c>
      <c r="AH8" s="73"/>
      <c r="AI8" s="73"/>
      <c r="AJ8" s="73"/>
      <c r="AK8" s="73"/>
      <c r="AL8" s="73"/>
      <c r="AM8" s="73"/>
      <c r="AN8" s="73"/>
      <c r="AO8" s="71" t="s">
        <v>21305</v>
      </c>
    </row>
    <row r="9" spans="1:49" ht="18.75">
      <c r="A9" t="s">
        <v>21417</v>
      </c>
      <c r="B9" s="30" t="s">
        <v>21418</v>
      </c>
      <c r="D9" s="31" t="s">
        <v>21282</v>
      </c>
      <c r="E9" s="31" t="s">
        <v>776</v>
      </c>
      <c r="F9" s="8" t="s">
        <v>21419</v>
      </c>
      <c r="G9" s="8" t="s">
        <v>21285</v>
      </c>
      <c r="H9" s="8" t="s">
        <v>21420</v>
      </c>
      <c r="I9" s="8" t="s">
        <v>21421</v>
      </c>
      <c r="J9" s="8" t="s">
        <v>21422</v>
      </c>
      <c r="L9" s="31" t="s">
        <v>21423</v>
      </c>
      <c r="M9" s="31" t="s">
        <v>21424</v>
      </c>
      <c r="N9" s="31" t="s">
        <v>21425</v>
      </c>
      <c r="O9" s="8" t="s">
        <v>21426</v>
      </c>
      <c r="P9" s="8" t="s">
        <v>21427</v>
      </c>
      <c r="Q9" s="8" t="s">
        <v>21428</v>
      </c>
      <c r="R9" s="8" t="s">
        <v>21429</v>
      </c>
      <c r="S9" s="8" t="s">
        <v>21430</v>
      </c>
      <c r="T9" s="8" t="s">
        <v>21431</v>
      </c>
      <c r="U9" s="31" t="s">
        <v>21431</v>
      </c>
      <c r="V9" s="31" t="s">
        <v>21410</v>
      </c>
      <c r="W9" s="31" t="s">
        <v>21432</v>
      </c>
      <c r="X9" s="31" t="s">
        <v>21432</v>
      </c>
      <c r="Y9" s="31" t="s">
        <v>21430</v>
      </c>
      <c r="Z9" s="8" t="s">
        <v>21433</v>
      </c>
      <c r="AA9" s="8" t="s">
        <v>21434</v>
      </c>
      <c r="AB9" s="33" t="s">
        <v>21435</v>
      </c>
      <c r="AC9" s="8" t="s">
        <v>21436</v>
      </c>
      <c r="AD9" s="33" t="s">
        <v>21435</v>
      </c>
      <c r="AE9" s="8" t="s">
        <v>21437</v>
      </c>
      <c r="AF9" s="8" t="s">
        <v>21438</v>
      </c>
      <c r="AG9" s="8" t="s">
        <v>21383</v>
      </c>
      <c r="AH9" s="73"/>
      <c r="AI9" s="73"/>
      <c r="AJ9" s="73"/>
      <c r="AK9" s="73"/>
      <c r="AL9" s="73"/>
      <c r="AM9" s="73"/>
      <c r="AN9" s="73"/>
      <c r="AO9" s="71" t="s">
        <v>21305</v>
      </c>
    </row>
    <row r="10" spans="1:49" ht="18.75">
      <c r="A10" t="s">
        <v>21439</v>
      </c>
      <c r="B10" s="30" t="s">
        <v>21440</v>
      </c>
      <c r="D10" s="31" t="s">
        <v>21282</v>
      </c>
      <c r="E10" s="31" t="s">
        <v>21441</v>
      </c>
      <c r="F10" s="8" t="s">
        <v>21442</v>
      </c>
      <c r="G10" s="8" t="s">
        <v>21285</v>
      </c>
      <c r="H10" s="8" t="s">
        <v>21443</v>
      </c>
      <c r="I10" s="8" t="s">
        <v>21444</v>
      </c>
      <c r="J10" s="8" t="s">
        <v>21445</v>
      </c>
      <c r="L10" s="31" t="s">
        <v>21446</v>
      </c>
      <c r="M10" s="31" t="s">
        <v>137</v>
      </c>
      <c r="N10" s="31" t="s">
        <v>21447</v>
      </c>
      <c r="O10" s="8" t="s">
        <v>21448</v>
      </c>
      <c r="P10" s="8" t="s">
        <v>21449</v>
      </c>
      <c r="Q10" s="8" t="s">
        <v>21450</v>
      </c>
      <c r="R10" s="8" t="s">
        <v>21451</v>
      </c>
      <c r="S10" s="8" t="s">
        <v>21452</v>
      </c>
      <c r="T10" s="8" t="s">
        <v>21453</v>
      </c>
      <c r="U10" s="31" t="s">
        <v>21453</v>
      </c>
      <c r="V10" s="31" t="s">
        <v>21454</v>
      </c>
      <c r="W10" s="31" t="s">
        <v>21370</v>
      </c>
      <c r="X10" s="31" t="s">
        <v>21455</v>
      </c>
      <c r="Y10" s="31" t="s">
        <v>21452</v>
      </c>
      <c r="Z10" s="8" t="s">
        <v>21456</v>
      </c>
      <c r="AA10" s="8" t="s">
        <v>21457</v>
      </c>
      <c r="AB10" s="33" t="s">
        <v>21458</v>
      </c>
      <c r="AC10" s="8" t="s">
        <v>21459</v>
      </c>
      <c r="AD10" s="33" t="s">
        <v>21458</v>
      </c>
      <c r="AE10" s="8" t="s">
        <v>21460</v>
      </c>
      <c r="AF10" s="8" t="s">
        <v>21438</v>
      </c>
      <c r="AG10" s="8" t="s">
        <v>21401</v>
      </c>
      <c r="AH10" s="73"/>
      <c r="AI10" s="73"/>
      <c r="AJ10" s="73"/>
      <c r="AK10" s="73"/>
      <c r="AL10" s="73"/>
      <c r="AM10" s="73"/>
      <c r="AN10" s="73"/>
      <c r="AO10" s="71" t="s">
        <v>21305</v>
      </c>
    </row>
    <row r="11" spans="1:49" ht="18.75">
      <c r="A11" t="s">
        <v>21461</v>
      </c>
      <c r="B11" s="30" t="s">
        <v>21462</v>
      </c>
      <c r="D11" s="31" t="s">
        <v>21282</v>
      </c>
      <c r="E11" s="31" t="s">
        <v>65</v>
      </c>
      <c r="F11" s="8" t="s">
        <v>21463</v>
      </c>
      <c r="G11" s="8" t="s">
        <v>21285</v>
      </c>
      <c r="H11" s="8" t="s">
        <v>21464</v>
      </c>
      <c r="I11" s="8" t="s">
        <v>21465</v>
      </c>
      <c r="L11" s="31" t="s">
        <v>21466</v>
      </c>
      <c r="M11" s="31" t="s">
        <v>21467</v>
      </c>
      <c r="N11" s="31" t="s">
        <v>21468</v>
      </c>
      <c r="O11" s="8" t="s">
        <v>21469</v>
      </c>
      <c r="P11" s="8" t="s">
        <v>21470</v>
      </c>
      <c r="Q11" s="8" t="s">
        <v>21346</v>
      </c>
      <c r="R11" s="8" t="s">
        <v>21471</v>
      </c>
      <c r="S11" s="8" t="s">
        <v>21472</v>
      </c>
      <c r="T11" s="8" t="s">
        <v>21423</v>
      </c>
      <c r="U11" s="31" t="s">
        <v>21423</v>
      </c>
      <c r="V11" s="31" t="s">
        <v>21473</v>
      </c>
      <c r="W11" s="31" t="s">
        <v>21474</v>
      </c>
      <c r="X11" s="31" t="s">
        <v>21451</v>
      </c>
      <c r="Y11" s="31" t="s">
        <v>21472</v>
      </c>
      <c r="Z11" s="8" t="s">
        <v>21475</v>
      </c>
      <c r="AA11" s="8" t="s">
        <v>21476</v>
      </c>
      <c r="AB11" s="33" t="s">
        <v>21477</v>
      </c>
      <c r="AC11" s="8" t="s">
        <v>21478</v>
      </c>
      <c r="AD11" s="33" t="s">
        <v>21477</v>
      </c>
      <c r="AE11" s="8" t="s">
        <v>21479</v>
      </c>
      <c r="AF11" s="8" t="s">
        <v>21438</v>
      </c>
      <c r="AG11" s="8" t="s">
        <v>21422</v>
      </c>
      <c r="AH11" s="73"/>
      <c r="AI11" s="73"/>
      <c r="AJ11" s="73"/>
      <c r="AK11" s="73"/>
      <c r="AL11" s="73"/>
      <c r="AM11" s="73"/>
      <c r="AN11" s="73"/>
      <c r="AO11" s="71" t="s">
        <v>21305</v>
      </c>
    </row>
    <row r="12" spans="1:49" ht="18.75">
      <c r="A12" t="s">
        <v>21480</v>
      </c>
      <c r="B12" s="30" t="s">
        <v>21481</v>
      </c>
      <c r="D12" s="31" t="s">
        <v>21282</v>
      </c>
      <c r="E12" s="31" t="s">
        <v>167</v>
      </c>
      <c r="F12" s="8" t="s">
        <v>21482</v>
      </c>
      <c r="G12" s="8" t="s">
        <v>21285</v>
      </c>
      <c r="H12" s="8" t="s">
        <v>21483</v>
      </c>
      <c r="I12" s="8" t="s">
        <v>21484</v>
      </c>
      <c r="L12" s="31" t="s">
        <v>21485</v>
      </c>
      <c r="M12" s="31" t="s">
        <v>134</v>
      </c>
      <c r="N12" s="31" t="s">
        <v>21486</v>
      </c>
      <c r="O12" s="8" t="s">
        <v>21487</v>
      </c>
      <c r="P12" s="8" t="s">
        <v>21488</v>
      </c>
      <c r="Q12" s="8" t="s">
        <v>21409</v>
      </c>
      <c r="R12" s="8" t="s">
        <v>21390</v>
      </c>
      <c r="S12" s="8" t="s">
        <v>21489</v>
      </c>
      <c r="T12" s="8" t="s">
        <v>21389</v>
      </c>
      <c r="U12" s="31" t="s">
        <v>21389</v>
      </c>
      <c r="V12" s="31" t="s">
        <v>21490</v>
      </c>
      <c r="W12" s="31" t="s">
        <v>21451</v>
      </c>
      <c r="X12" s="31" t="s">
        <v>21491</v>
      </c>
      <c r="Y12" s="31" t="s">
        <v>21489</v>
      </c>
      <c r="Z12" s="8" t="s">
        <v>21492</v>
      </c>
      <c r="AA12" s="8" t="s">
        <v>21493</v>
      </c>
      <c r="AB12" s="33" t="s">
        <v>21494</v>
      </c>
      <c r="AC12" s="8" t="s">
        <v>21495</v>
      </c>
      <c r="AD12" s="33" t="s">
        <v>21494</v>
      </c>
      <c r="AE12" s="8" t="s">
        <v>21496</v>
      </c>
      <c r="AF12" s="8" t="s">
        <v>21438</v>
      </c>
      <c r="AG12" s="8" t="s">
        <v>21445</v>
      </c>
      <c r="AH12" s="73"/>
      <c r="AI12" s="73"/>
      <c r="AJ12" s="73"/>
      <c r="AK12" s="73"/>
      <c r="AL12" s="73"/>
      <c r="AM12" s="73"/>
      <c r="AN12" s="73"/>
      <c r="AO12" s="71" t="s">
        <v>21305</v>
      </c>
    </row>
    <row r="13" spans="1:49" ht="18.75">
      <c r="A13" t="s">
        <v>21497</v>
      </c>
      <c r="B13" s="30" t="s">
        <v>21498</v>
      </c>
      <c r="D13" s="31" t="s">
        <v>21315</v>
      </c>
      <c r="E13" s="31" t="s">
        <v>161</v>
      </c>
      <c r="F13" s="8" t="s">
        <v>21499</v>
      </c>
      <c r="G13" s="8" t="s">
        <v>21285</v>
      </c>
      <c r="H13" s="8" t="s">
        <v>21500</v>
      </c>
      <c r="I13" s="8" t="s">
        <v>21501</v>
      </c>
      <c r="L13" s="31" t="s">
        <v>21502</v>
      </c>
      <c r="M13" s="31" t="s">
        <v>21503</v>
      </c>
      <c r="N13" s="31" t="s">
        <v>21504</v>
      </c>
      <c r="O13" s="8" t="s">
        <v>21505</v>
      </c>
      <c r="P13" s="8" t="s">
        <v>21506</v>
      </c>
      <c r="Q13" s="8" t="s">
        <v>21507</v>
      </c>
      <c r="S13" s="8" t="s">
        <v>21508</v>
      </c>
      <c r="T13" s="8" t="s">
        <v>21490</v>
      </c>
      <c r="U13" s="31" t="s">
        <v>21490</v>
      </c>
      <c r="V13" s="31" t="s">
        <v>21389</v>
      </c>
      <c r="W13" s="31" t="s">
        <v>21509</v>
      </c>
      <c r="X13" s="31" t="s">
        <v>21492</v>
      </c>
      <c r="Y13" s="31" t="s">
        <v>21510</v>
      </c>
      <c r="Z13" s="8" t="s">
        <v>21491</v>
      </c>
      <c r="AA13" s="8" t="s">
        <v>21511</v>
      </c>
      <c r="AB13" s="33" t="s">
        <v>21512</v>
      </c>
      <c r="AC13" s="8" t="s">
        <v>21513</v>
      </c>
      <c r="AD13" s="33" t="s">
        <v>21512</v>
      </c>
      <c r="AE13" s="8" t="s">
        <v>21514</v>
      </c>
      <c r="AF13" s="8" t="s">
        <v>21515</v>
      </c>
      <c r="AG13" s="8" t="s">
        <v>21289</v>
      </c>
      <c r="AH13" s="73"/>
      <c r="AI13" s="73"/>
      <c r="AJ13" s="73"/>
      <c r="AK13" s="73"/>
      <c r="AL13" s="73"/>
      <c r="AM13" s="73"/>
      <c r="AN13" s="73"/>
      <c r="AO13" s="71" t="s">
        <v>21516</v>
      </c>
    </row>
    <row r="14" spans="1:49" ht="18.75">
      <c r="A14" t="s">
        <v>21268</v>
      </c>
      <c r="B14" s="30" t="s">
        <v>21517</v>
      </c>
      <c r="D14" s="31" t="s">
        <v>21342</v>
      </c>
      <c r="E14" s="31" t="s">
        <v>164</v>
      </c>
      <c r="F14" s="8" t="s">
        <v>21518</v>
      </c>
      <c r="G14" s="8" t="s">
        <v>21519</v>
      </c>
      <c r="H14" s="8" t="s">
        <v>21520</v>
      </c>
      <c r="I14" s="8" t="s">
        <v>21521</v>
      </c>
      <c r="L14" s="31" t="s">
        <v>21522</v>
      </c>
      <c r="M14" s="31" t="s">
        <v>602</v>
      </c>
      <c r="N14" s="31" t="s">
        <v>21523</v>
      </c>
      <c r="O14" s="8" t="s">
        <v>21524</v>
      </c>
      <c r="P14" s="8" t="s">
        <v>21525</v>
      </c>
      <c r="Q14" s="8" t="s">
        <v>21451</v>
      </c>
      <c r="S14" s="8" t="s">
        <v>21453</v>
      </c>
      <c r="T14" s="8" t="s">
        <v>21369</v>
      </c>
      <c r="U14" s="31" t="s">
        <v>21369</v>
      </c>
      <c r="V14" s="31" t="s">
        <v>21451</v>
      </c>
      <c r="W14" s="31" t="s">
        <v>21526</v>
      </c>
      <c r="X14" s="31" t="s">
        <v>21527</v>
      </c>
      <c r="Y14" s="31" t="s">
        <v>21453</v>
      </c>
      <c r="Z14" s="32" t="s">
        <v>21528</v>
      </c>
      <c r="AA14" s="8" t="s">
        <v>21529</v>
      </c>
      <c r="AB14" s="33" t="s">
        <v>21530</v>
      </c>
      <c r="AC14" s="8" t="s">
        <v>21531</v>
      </c>
      <c r="AD14" s="33" t="s">
        <v>21530</v>
      </c>
      <c r="AE14" s="8" t="s">
        <v>21532</v>
      </c>
      <c r="AF14" s="8" t="s">
        <v>21515</v>
      </c>
      <c r="AG14" s="8" t="s">
        <v>21313</v>
      </c>
      <c r="AH14" s="73"/>
      <c r="AI14" s="73"/>
      <c r="AJ14" s="73"/>
      <c r="AK14" s="73"/>
      <c r="AL14" s="73"/>
      <c r="AM14" s="73"/>
      <c r="AN14" s="73"/>
      <c r="AO14" s="71" t="s">
        <v>21533</v>
      </c>
    </row>
    <row r="15" spans="1:49" ht="18.75">
      <c r="A15">
        <v>1688</v>
      </c>
      <c r="B15" s="30" t="s">
        <v>21534</v>
      </c>
      <c r="D15" s="31" t="s">
        <v>21363</v>
      </c>
      <c r="E15" s="31" t="s">
        <v>21535</v>
      </c>
      <c r="F15" s="8" t="s">
        <v>21536</v>
      </c>
      <c r="G15" s="8" t="s">
        <v>21519</v>
      </c>
      <c r="H15" s="8" t="s">
        <v>21537</v>
      </c>
      <c r="I15" s="8" t="s">
        <v>21538</v>
      </c>
      <c r="J15" s="31"/>
      <c r="K15" s="31"/>
      <c r="L15" s="31" t="s">
        <v>21409</v>
      </c>
      <c r="M15" s="31" t="s">
        <v>21539</v>
      </c>
      <c r="N15" s="31" t="s">
        <v>21540</v>
      </c>
      <c r="O15" s="8" t="s">
        <v>21451</v>
      </c>
      <c r="P15" s="8" t="s">
        <v>21541</v>
      </c>
      <c r="Q15" s="8" t="s">
        <v>21492</v>
      </c>
      <c r="S15" s="8" t="s">
        <v>21542</v>
      </c>
      <c r="T15" s="8" t="s">
        <v>21475</v>
      </c>
      <c r="W15" s="31" t="s">
        <v>21543</v>
      </c>
      <c r="X15" s="31" t="s">
        <v>21407</v>
      </c>
      <c r="Y15" s="31" t="s">
        <v>21542</v>
      </c>
      <c r="Z15" s="8" t="s">
        <v>21544</v>
      </c>
      <c r="AA15" s="8" t="s">
        <v>21545</v>
      </c>
      <c r="AB15" s="33" t="s">
        <v>21546</v>
      </c>
      <c r="AC15" s="8" t="s">
        <v>21547</v>
      </c>
      <c r="AD15" s="33" t="s">
        <v>21546</v>
      </c>
      <c r="AE15" s="8" t="s">
        <v>21548</v>
      </c>
      <c r="AF15" s="8" t="s">
        <v>21515</v>
      </c>
      <c r="AG15" s="31"/>
      <c r="AH15" s="73"/>
      <c r="AI15" s="73"/>
      <c r="AJ15" s="73"/>
      <c r="AK15" s="73"/>
      <c r="AL15" s="73"/>
      <c r="AM15" s="73"/>
      <c r="AN15" s="73"/>
      <c r="AO15" s="71" t="s">
        <v>21549</v>
      </c>
    </row>
    <row r="16" spans="1:49" ht="18.75">
      <c r="A16" t="s">
        <v>21550</v>
      </c>
      <c r="B16" s="30" t="s">
        <v>21551</v>
      </c>
      <c r="D16" s="31" t="s">
        <v>21363</v>
      </c>
      <c r="E16" s="31" t="s">
        <v>797</v>
      </c>
      <c r="F16" s="8" t="s">
        <v>21552</v>
      </c>
      <c r="G16" s="8" t="s">
        <v>21285</v>
      </c>
      <c r="H16" s="8" t="s">
        <v>21553</v>
      </c>
      <c r="I16" s="8" t="s">
        <v>21554</v>
      </c>
      <c r="J16" s="31"/>
      <c r="K16" s="31"/>
      <c r="M16" s="31" t="s">
        <v>21555</v>
      </c>
      <c r="N16" s="31" t="s">
        <v>21556</v>
      </c>
      <c r="O16" s="8" t="s">
        <v>21557</v>
      </c>
      <c r="P16" s="8" t="s">
        <v>21558</v>
      </c>
      <c r="Q16" s="8" t="s">
        <v>21410</v>
      </c>
      <c r="S16" s="8" t="s">
        <v>21559</v>
      </c>
      <c r="T16" s="8" t="s">
        <v>21492</v>
      </c>
      <c r="W16" s="31" t="s">
        <v>21560</v>
      </c>
      <c r="X16" s="31" t="s">
        <v>21389</v>
      </c>
      <c r="Y16" s="31" t="s">
        <v>21559</v>
      </c>
      <c r="Z16" s="8" t="s">
        <v>21561</v>
      </c>
      <c r="AA16" s="8" t="s">
        <v>21562</v>
      </c>
      <c r="AB16" s="33" t="s">
        <v>21563</v>
      </c>
      <c r="AC16" s="8" t="s">
        <v>21564</v>
      </c>
      <c r="AD16" s="33" t="s">
        <v>21563</v>
      </c>
      <c r="AE16" s="8" t="s">
        <v>21565</v>
      </c>
      <c r="AF16" s="8" t="s">
        <v>21515</v>
      </c>
      <c r="AG16" s="31"/>
      <c r="AH16" s="73"/>
      <c r="AI16" s="73"/>
      <c r="AJ16" s="73"/>
      <c r="AK16" s="73"/>
      <c r="AL16" s="73"/>
      <c r="AM16" s="73"/>
      <c r="AN16" s="73"/>
      <c r="AO16" s="71" t="s">
        <v>21549</v>
      </c>
    </row>
    <row r="17" spans="1:41" ht="18.75">
      <c r="A17" t="s">
        <v>21566</v>
      </c>
      <c r="B17" s="30" t="s">
        <v>21567</v>
      </c>
      <c r="D17" s="31" t="s">
        <v>21363</v>
      </c>
      <c r="E17" s="31" t="s">
        <v>88</v>
      </c>
      <c r="F17" s="8" t="s">
        <v>21568</v>
      </c>
      <c r="G17" s="8" t="s">
        <v>21285</v>
      </c>
      <c r="H17" s="8" t="s">
        <v>21569</v>
      </c>
      <c r="I17" s="8" t="s">
        <v>21570</v>
      </c>
      <c r="J17" s="31"/>
      <c r="K17" s="31"/>
      <c r="M17" s="31" t="s">
        <v>21571</v>
      </c>
      <c r="N17" s="31" t="s">
        <v>21572</v>
      </c>
      <c r="O17" s="8" t="s">
        <v>21410</v>
      </c>
      <c r="P17" s="8" t="s">
        <v>21573</v>
      </c>
      <c r="Q17" s="8" t="s">
        <v>21430</v>
      </c>
      <c r="S17" s="8" t="s">
        <v>21574</v>
      </c>
      <c r="T17" s="8" t="s">
        <v>21491</v>
      </c>
      <c r="W17" s="31" t="s">
        <v>21575</v>
      </c>
      <c r="X17" s="31"/>
      <c r="Y17" s="31" t="s">
        <v>21574</v>
      </c>
      <c r="Z17" s="8" t="s">
        <v>21576</v>
      </c>
      <c r="AA17" s="8" t="s">
        <v>21577</v>
      </c>
      <c r="AB17" s="33" t="s">
        <v>21578</v>
      </c>
      <c r="AC17" s="8" t="s">
        <v>21579</v>
      </c>
      <c r="AD17" s="33" t="s">
        <v>21578</v>
      </c>
      <c r="AE17" s="8" t="s">
        <v>21580</v>
      </c>
      <c r="AF17" s="8" t="s">
        <v>21581</v>
      </c>
      <c r="AG17" s="31"/>
      <c r="AH17" s="73"/>
      <c r="AI17" s="73"/>
      <c r="AJ17" s="73"/>
      <c r="AK17" s="73"/>
      <c r="AL17" s="73"/>
      <c r="AM17" s="73"/>
      <c r="AN17" s="73"/>
      <c r="AO17" s="71" t="s">
        <v>21549</v>
      </c>
    </row>
    <row r="18" spans="1:41" ht="18.75">
      <c r="A18" t="s">
        <v>21582</v>
      </c>
      <c r="B18" s="30" t="s">
        <v>21583</v>
      </c>
      <c r="D18" s="31" t="s">
        <v>21363</v>
      </c>
      <c r="E18" s="31" t="s">
        <v>96</v>
      </c>
      <c r="F18" s="8" t="s">
        <v>21584</v>
      </c>
      <c r="G18" s="8" t="s">
        <v>21285</v>
      </c>
      <c r="H18" s="8" t="s">
        <v>21585</v>
      </c>
      <c r="I18" s="8" t="s">
        <v>21586</v>
      </c>
      <c r="J18" s="31"/>
      <c r="K18" s="31"/>
      <c r="M18" s="31" t="s">
        <v>21587</v>
      </c>
      <c r="N18" s="31" t="s">
        <v>21509</v>
      </c>
      <c r="O18" s="8" t="s">
        <v>21588</v>
      </c>
      <c r="P18" s="8" t="s">
        <v>21524</v>
      </c>
      <c r="S18" s="8" t="s">
        <v>21589</v>
      </c>
      <c r="W18" s="31" t="s">
        <v>21527</v>
      </c>
      <c r="X18" s="31"/>
      <c r="Y18" s="31" t="s">
        <v>21589</v>
      </c>
      <c r="Z18" s="8" t="s">
        <v>21590</v>
      </c>
      <c r="AA18" s="8" t="s">
        <v>21591</v>
      </c>
      <c r="AB18" s="33" t="s">
        <v>21592</v>
      </c>
      <c r="AC18" s="8" t="s">
        <v>21593</v>
      </c>
      <c r="AD18" s="33" t="s">
        <v>21592</v>
      </c>
      <c r="AE18" s="8" t="s">
        <v>21594</v>
      </c>
      <c r="AF18" s="8" t="s">
        <v>21595</v>
      </c>
      <c r="AG18" s="31"/>
      <c r="AH18" s="73"/>
      <c r="AI18" s="73"/>
      <c r="AJ18" s="73"/>
      <c r="AK18" s="73"/>
      <c r="AL18" s="73"/>
      <c r="AM18" s="73"/>
      <c r="AN18" s="73"/>
      <c r="AO18" s="71" t="s">
        <v>21549</v>
      </c>
    </row>
    <row r="19" spans="1:41" ht="18.75">
      <c r="A19" t="s">
        <v>21596</v>
      </c>
      <c r="B19" s="30" t="s">
        <v>21597</v>
      </c>
      <c r="D19" s="31" t="s">
        <v>21363</v>
      </c>
      <c r="E19" s="31" t="s">
        <v>100</v>
      </c>
      <c r="F19" s="8" t="s">
        <v>21598</v>
      </c>
      <c r="G19" s="8" t="s">
        <v>21285</v>
      </c>
      <c r="H19" s="8" t="s">
        <v>21599</v>
      </c>
      <c r="I19" s="8" t="s">
        <v>21600</v>
      </c>
      <c r="J19" s="31"/>
      <c r="K19" s="31"/>
      <c r="M19" s="31" t="s">
        <v>21601</v>
      </c>
      <c r="N19" s="31" t="s">
        <v>21602</v>
      </c>
      <c r="P19" s="8" t="s">
        <v>21603</v>
      </c>
      <c r="Z19" s="8" t="s">
        <v>21604</v>
      </c>
      <c r="AB19" s="33" t="s">
        <v>21605</v>
      </c>
      <c r="AC19" s="8" t="s">
        <v>21606</v>
      </c>
      <c r="AD19" s="33" t="s">
        <v>21605</v>
      </c>
      <c r="AE19" s="8" t="s">
        <v>21607</v>
      </c>
      <c r="AF19" s="8" t="s">
        <v>21608</v>
      </c>
      <c r="AG19" s="31"/>
      <c r="AH19" s="73"/>
      <c r="AI19" s="73"/>
      <c r="AJ19" s="73"/>
      <c r="AK19" s="73"/>
      <c r="AL19" s="73"/>
      <c r="AM19" s="73"/>
      <c r="AN19" s="73"/>
      <c r="AO19" s="71" t="s">
        <v>21549</v>
      </c>
    </row>
    <row r="20" spans="1:41" ht="18.75">
      <c r="A20" t="s">
        <v>21609</v>
      </c>
      <c r="B20" s="30" t="s">
        <v>21610</v>
      </c>
      <c r="D20" s="31" t="s">
        <v>21363</v>
      </c>
      <c r="E20" s="31" t="s">
        <v>110</v>
      </c>
      <c r="F20" s="8" t="s">
        <v>21611</v>
      </c>
      <c r="G20" s="8" t="s">
        <v>21285</v>
      </c>
      <c r="H20" s="8" t="s">
        <v>21612</v>
      </c>
      <c r="I20" s="8" t="s">
        <v>21613</v>
      </c>
      <c r="J20" s="31"/>
      <c r="K20" s="31"/>
      <c r="M20" s="31" t="s">
        <v>21614</v>
      </c>
      <c r="N20" s="31" t="s">
        <v>21615</v>
      </c>
      <c r="P20" s="8" t="s">
        <v>21616</v>
      </c>
      <c r="Z20" s="8" t="s">
        <v>21617</v>
      </c>
      <c r="AB20" s="33" t="s">
        <v>21618</v>
      </c>
      <c r="AC20" s="8" t="s">
        <v>21619</v>
      </c>
      <c r="AD20" s="33" t="s">
        <v>21618</v>
      </c>
      <c r="AE20" s="8" t="s">
        <v>21620</v>
      </c>
      <c r="AF20" s="8" t="s">
        <v>21621</v>
      </c>
      <c r="AG20" s="31"/>
      <c r="AH20" s="73"/>
      <c r="AI20" s="73"/>
      <c r="AJ20" s="73"/>
      <c r="AK20" s="73"/>
      <c r="AL20" s="73"/>
      <c r="AM20" s="73"/>
      <c r="AN20" s="73"/>
      <c r="AO20" s="71" t="s">
        <v>21549</v>
      </c>
    </row>
    <row r="21" spans="1:41" ht="18.75">
      <c r="A21" t="s">
        <v>21622</v>
      </c>
      <c r="B21" s="30" t="s">
        <v>21623</v>
      </c>
      <c r="D21" s="31" t="s">
        <v>21384</v>
      </c>
      <c r="E21" s="31" t="s">
        <v>788</v>
      </c>
      <c r="F21" s="8" t="s">
        <v>21624</v>
      </c>
      <c r="G21" s="8" t="s">
        <v>21285</v>
      </c>
      <c r="H21" s="8" t="s">
        <v>21625</v>
      </c>
      <c r="I21" s="8" t="s">
        <v>21626</v>
      </c>
      <c r="J21" s="31"/>
      <c r="K21" s="31"/>
      <c r="M21" s="31" t="s">
        <v>21627</v>
      </c>
      <c r="N21" s="31" t="s">
        <v>21628</v>
      </c>
      <c r="P21" s="8" t="s">
        <v>21629</v>
      </c>
      <c r="Z21" s="8" t="s">
        <v>21630</v>
      </c>
      <c r="AB21" s="33" t="s">
        <v>21631</v>
      </c>
      <c r="AC21" s="8" t="s">
        <v>21632</v>
      </c>
      <c r="AD21" s="33" t="s">
        <v>21631</v>
      </c>
      <c r="AE21" s="8" t="s">
        <v>21633</v>
      </c>
      <c r="AF21" s="8" t="s">
        <v>21634</v>
      </c>
      <c r="AG21" s="31"/>
      <c r="AH21" s="73"/>
      <c r="AI21" s="73"/>
      <c r="AJ21" s="73"/>
      <c r="AK21" s="73"/>
      <c r="AL21" s="73"/>
      <c r="AM21" s="73"/>
      <c r="AN21" s="73"/>
      <c r="AO21" s="71" t="s">
        <v>21635</v>
      </c>
    </row>
    <row r="22" spans="1:41" ht="18.75">
      <c r="A22" t="s">
        <v>21636</v>
      </c>
      <c r="B22" s="30" t="s">
        <v>21637</v>
      </c>
      <c r="D22" s="31" t="s">
        <v>21384</v>
      </c>
      <c r="E22" s="31" t="s">
        <v>785</v>
      </c>
      <c r="F22" s="8" t="s">
        <v>21638</v>
      </c>
      <c r="G22" s="8" t="s">
        <v>21519</v>
      </c>
      <c r="H22" s="8" t="s">
        <v>21639</v>
      </c>
      <c r="I22" s="8" t="s">
        <v>21640</v>
      </c>
      <c r="J22" s="31"/>
      <c r="K22" s="31"/>
      <c r="M22" s="31" t="s">
        <v>21641</v>
      </c>
      <c r="N22" s="31" t="s">
        <v>21642</v>
      </c>
      <c r="P22" s="8" t="s">
        <v>21451</v>
      </c>
      <c r="Z22" s="32" t="s">
        <v>21643</v>
      </c>
      <c r="AB22" s="33" t="s">
        <v>21644</v>
      </c>
      <c r="AC22" s="8" t="s">
        <v>21645</v>
      </c>
      <c r="AD22" s="33" t="s">
        <v>21644</v>
      </c>
      <c r="AE22" s="8" t="s">
        <v>21646</v>
      </c>
      <c r="AF22" s="8" t="s">
        <v>21647</v>
      </c>
      <c r="AG22" s="31"/>
      <c r="AH22" s="73"/>
      <c r="AI22" s="73"/>
      <c r="AJ22" s="73"/>
      <c r="AK22" s="73"/>
      <c r="AL22" s="73"/>
      <c r="AM22" s="73"/>
      <c r="AN22" s="73"/>
      <c r="AO22" s="71" t="s">
        <v>21635</v>
      </c>
    </row>
    <row r="23" spans="1:41" ht="18.75">
      <c r="A23" t="s">
        <v>21648</v>
      </c>
      <c r="B23" s="30" t="s">
        <v>21649</v>
      </c>
      <c r="D23" s="31" t="s">
        <v>21403</v>
      </c>
      <c r="E23" s="31" t="s">
        <v>21650</v>
      </c>
      <c r="F23" s="8" t="s">
        <v>21651</v>
      </c>
      <c r="G23" s="8" t="s">
        <v>21519</v>
      </c>
      <c r="H23" s="8" t="s">
        <v>21652</v>
      </c>
      <c r="I23" s="8" t="s">
        <v>21653</v>
      </c>
      <c r="J23" s="31"/>
      <c r="K23" s="31"/>
      <c r="M23" s="31" t="s">
        <v>21654</v>
      </c>
      <c r="N23" s="31" t="s">
        <v>21655</v>
      </c>
      <c r="P23" s="8" t="s">
        <v>21656</v>
      </c>
      <c r="Z23" s="8" t="s">
        <v>21657</v>
      </c>
      <c r="AB23" s="33" t="s">
        <v>21658</v>
      </c>
      <c r="AC23" s="8" t="s">
        <v>21659</v>
      </c>
      <c r="AD23" s="33" t="s">
        <v>21658</v>
      </c>
      <c r="AE23" s="8" t="s">
        <v>21660</v>
      </c>
      <c r="AF23" s="8" t="s">
        <v>21661</v>
      </c>
      <c r="AG23" s="31"/>
      <c r="AH23" s="73"/>
      <c r="AI23" s="73"/>
      <c r="AJ23" s="73"/>
      <c r="AK23" s="73"/>
      <c r="AL23" s="73"/>
      <c r="AM23" s="73"/>
      <c r="AN23" s="73"/>
      <c r="AO23" s="71" t="s">
        <v>21662</v>
      </c>
    </row>
    <row r="24" spans="1:41" ht="18.75">
      <c r="A24" t="s">
        <v>21663</v>
      </c>
      <c r="B24" s="30" t="s">
        <v>21664</v>
      </c>
      <c r="D24" s="31" t="s">
        <v>21424</v>
      </c>
      <c r="E24" s="31" t="s">
        <v>146</v>
      </c>
      <c r="F24" s="8" t="s">
        <v>21665</v>
      </c>
      <c r="G24" s="8" t="s">
        <v>21519</v>
      </c>
      <c r="H24" s="8" t="s">
        <v>21666</v>
      </c>
      <c r="I24" s="8" t="s">
        <v>21667</v>
      </c>
      <c r="J24" s="31"/>
      <c r="K24" s="31"/>
      <c r="M24" s="31" t="s">
        <v>21668</v>
      </c>
      <c r="N24" s="31" t="s">
        <v>21669</v>
      </c>
      <c r="P24" s="8" t="s">
        <v>21670</v>
      </c>
      <c r="Z24" s="8" t="s">
        <v>21671</v>
      </c>
      <c r="AB24" s="33" t="s">
        <v>21672</v>
      </c>
      <c r="AC24" s="8" t="s">
        <v>21673</v>
      </c>
      <c r="AD24" s="33" t="s">
        <v>21672</v>
      </c>
      <c r="AE24" s="8" t="s">
        <v>21674</v>
      </c>
      <c r="AF24" s="8" t="s">
        <v>21675</v>
      </c>
      <c r="AG24" s="31"/>
      <c r="AH24" s="73"/>
      <c r="AI24" s="73"/>
      <c r="AJ24" s="73"/>
      <c r="AK24" s="73"/>
      <c r="AL24" s="73"/>
      <c r="AM24" s="73"/>
      <c r="AN24" s="73"/>
      <c r="AO24" s="71" t="s">
        <v>21676</v>
      </c>
    </row>
    <row r="25" spans="1:41" ht="18.75">
      <c r="A25" t="s">
        <v>21677</v>
      </c>
      <c r="B25" s="30" t="s">
        <v>21678</v>
      </c>
      <c r="D25" s="31" t="s">
        <v>137</v>
      </c>
      <c r="E25" s="31" t="s">
        <v>137</v>
      </c>
      <c r="F25" s="8" t="s">
        <v>21679</v>
      </c>
      <c r="G25" s="8" t="s">
        <v>21519</v>
      </c>
      <c r="H25" s="8" t="s">
        <v>21680</v>
      </c>
      <c r="I25" s="8" t="s">
        <v>21681</v>
      </c>
      <c r="J25" s="31"/>
      <c r="K25" s="31"/>
      <c r="M25" s="31" t="s">
        <v>337</v>
      </c>
      <c r="N25" s="31" t="s">
        <v>21474</v>
      </c>
      <c r="P25" s="8" t="s">
        <v>21432</v>
      </c>
      <c r="Z25" s="8" t="s">
        <v>21682</v>
      </c>
      <c r="AB25" s="33" t="s">
        <v>21592</v>
      </c>
      <c r="AC25" s="8" t="s">
        <v>21683</v>
      </c>
      <c r="AD25" s="33" t="s">
        <v>21592</v>
      </c>
      <c r="AE25" s="8" t="s">
        <v>21684</v>
      </c>
      <c r="AF25" s="8" t="s">
        <v>21685</v>
      </c>
      <c r="AG25" s="31"/>
      <c r="AH25" s="73"/>
      <c r="AI25" s="73"/>
      <c r="AJ25" s="73"/>
      <c r="AK25" s="73"/>
      <c r="AL25" s="73"/>
      <c r="AM25" s="73"/>
      <c r="AN25" s="73"/>
      <c r="AO25" s="71" t="s">
        <v>21686</v>
      </c>
    </row>
    <row r="26" spans="1:41" ht="18.75">
      <c r="A26" t="s">
        <v>21687</v>
      </c>
      <c r="B26" s="30" t="s">
        <v>21688</v>
      </c>
      <c r="D26" s="31" t="s">
        <v>21467</v>
      </c>
      <c r="E26" s="31" t="s">
        <v>128</v>
      </c>
      <c r="F26" s="8" t="s">
        <v>21689</v>
      </c>
      <c r="G26" s="8" t="s">
        <v>21285</v>
      </c>
      <c r="H26" s="8" t="s">
        <v>21690</v>
      </c>
      <c r="I26" s="8" t="s">
        <v>21691</v>
      </c>
      <c r="J26" s="31"/>
      <c r="K26" s="31"/>
      <c r="M26" s="31" t="s">
        <v>21692</v>
      </c>
      <c r="N26" s="31" t="s">
        <v>21693</v>
      </c>
      <c r="P26" s="8" t="s">
        <v>21694</v>
      </c>
      <c r="Z26" s="8" t="s">
        <v>21695</v>
      </c>
      <c r="AB26" s="33" t="s">
        <v>21605</v>
      </c>
      <c r="AC26" s="8" t="s">
        <v>21696</v>
      </c>
      <c r="AD26" s="33" t="s">
        <v>21605</v>
      </c>
      <c r="AE26" s="8" t="s">
        <v>21697</v>
      </c>
      <c r="AF26" s="8" t="s">
        <v>21698</v>
      </c>
      <c r="AG26" s="31"/>
      <c r="AH26" s="73"/>
      <c r="AI26" s="73"/>
      <c r="AJ26" s="73"/>
      <c r="AK26" s="73"/>
      <c r="AL26" s="73"/>
      <c r="AM26" s="73"/>
      <c r="AN26" s="73"/>
      <c r="AO26" s="71" t="s">
        <v>21699</v>
      </c>
    </row>
    <row r="27" spans="1:41" ht="18.75">
      <c r="B27" s="30" t="s">
        <v>21700</v>
      </c>
      <c r="D27" s="31" t="s">
        <v>21467</v>
      </c>
      <c r="E27" s="31" t="s">
        <v>131</v>
      </c>
      <c r="F27" s="8" t="s">
        <v>21701</v>
      </c>
      <c r="G27" s="8" t="s">
        <v>21702</v>
      </c>
      <c r="H27" s="8" t="s">
        <v>21703</v>
      </c>
      <c r="I27" s="8" t="s">
        <v>21704</v>
      </c>
      <c r="J27" s="31"/>
      <c r="K27" s="31"/>
      <c r="M27" s="31" t="s">
        <v>371</v>
      </c>
      <c r="N27" s="31" t="s">
        <v>21705</v>
      </c>
      <c r="P27" s="8" t="s">
        <v>21410</v>
      </c>
      <c r="Z27" s="8" t="s">
        <v>21706</v>
      </c>
      <c r="AB27" s="33" t="s">
        <v>21618</v>
      </c>
      <c r="AC27" s="8" t="s">
        <v>21707</v>
      </c>
      <c r="AD27" s="33" t="s">
        <v>21618</v>
      </c>
      <c r="AE27" s="8" t="s">
        <v>21708</v>
      </c>
      <c r="AF27" s="8" t="s">
        <v>21709</v>
      </c>
      <c r="AG27" s="31"/>
      <c r="AH27" s="73"/>
      <c r="AI27" s="73"/>
      <c r="AJ27" s="73"/>
      <c r="AK27" s="73"/>
      <c r="AL27" s="73"/>
      <c r="AM27" s="73"/>
      <c r="AN27" s="73"/>
      <c r="AO27" s="71" t="s">
        <v>21699</v>
      </c>
    </row>
    <row r="28" spans="1:41" ht="18.75">
      <c r="B28" s="30" t="s">
        <v>21710</v>
      </c>
      <c r="D28" s="31" t="s">
        <v>134</v>
      </c>
      <c r="E28" s="31" t="s">
        <v>134</v>
      </c>
      <c r="F28" s="8" t="s">
        <v>21711</v>
      </c>
      <c r="G28" s="8" t="s">
        <v>21702</v>
      </c>
      <c r="H28" s="8" t="s">
        <v>21712</v>
      </c>
      <c r="I28" s="8" t="s">
        <v>21713</v>
      </c>
      <c r="J28" s="31"/>
      <c r="K28" s="31"/>
      <c r="M28" s="31" t="s">
        <v>21714</v>
      </c>
      <c r="N28" s="31" t="s">
        <v>21715</v>
      </c>
      <c r="P28" s="8" t="s">
        <v>21716</v>
      </c>
      <c r="Z28" s="32" t="s">
        <v>21717</v>
      </c>
      <c r="AB28" s="33" t="s">
        <v>21631</v>
      </c>
      <c r="AC28" s="8" t="s">
        <v>21718</v>
      </c>
      <c r="AD28" s="33" t="s">
        <v>21631</v>
      </c>
      <c r="AE28" s="8" t="s">
        <v>21719</v>
      </c>
      <c r="AF28" s="8" t="s">
        <v>21720</v>
      </c>
      <c r="AG28" s="31"/>
      <c r="AH28" s="73"/>
      <c r="AI28" s="73"/>
      <c r="AJ28" s="73"/>
      <c r="AK28" s="73"/>
      <c r="AL28" s="73"/>
      <c r="AM28" s="73"/>
      <c r="AN28" s="73"/>
      <c r="AO28" s="71" t="s">
        <v>21721</v>
      </c>
    </row>
    <row r="29" spans="1:41" ht="18.75">
      <c r="B29" s="30" t="s">
        <v>21722</v>
      </c>
      <c r="D29" s="31" t="s">
        <v>21503</v>
      </c>
      <c r="E29" s="31" t="s">
        <v>21723</v>
      </c>
      <c r="F29" s="8" t="s">
        <v>21724</v>
      </c>
      <c r="G29" s="8" t="s">
        <v>21725</v>
      </c>
      <c r="H29" s="8" t="s">
        <v>21726</v>
      </c>
      <c r="I29" s="8" t="s">
        <v>21727</v>
      </c>
      <c r="J29" s="31"/>
      <c r="K29" s="31"/>
      <c r="M29" s="31" t="s">
        <v>21728</v>
      </c>
      <c r="N29" s="31" t="s">
        <v>21729</v>
      </c>
      <c r="Z29" s="8" t="s">
        <v>21446</v>
      </c>
      <c r="AB29" s="33" t="s">
        <v>21644</v>
      </c>
      <c r="AC29" s="8" t="s">
        <v>21730</v>
      </c>
      <c r="AD29" s="33" t="s">
        <v>21644</v>
      </c>
      <c r="AE29" s="8" t="s">
        <v>21731</v>
      </c>
      <c r="AF29" s="8" t="s">
        <v>21732</v>
      </c>
      <c r="AG29" s="31"/>
      <c r="AH29" s="73"/>
      <c r="AI29" s="73"/>
      <c r="AJ29" s="73"/>
      <c r="AK29" s="73"/>
      <c r="AL29" s="73"/>
      <c r="AM29" s="73"/>
      <c r="AN29" s="73"/>
      <c r="AO29" s="71" t="s">
        <v>21733</v>
      </c>
    </row>
    <row r="30" spans="1:41" ht="18.75">
      <c r="B30" s="30" t="s">
        <v>21734</v>
      </c>
      <c r="D30" s="31" t="s">
        <v>602</v>
      </c>
      <c r="E30" s="31" t="s">
        <v>179</v>
      </c>
      <c r="F30" s="8" t="s">
        <v>21735</v>
      </c>
      <c r="G30" s="8" t="s">
        <v>21702</v>
      </c>
      <c r="H30" s="8" t="s">
        <v>21736</v>
      </c>
      <c r="I30" s="8" t="s">
        <v>21737</v>
      </c>
      <c r="J30" s="31"/>
      <c r="K30" s="31"/>
      <c r="M30" s="31" t="s">
        <v>21738</v>
      </c>
      <c r="N30" s="31" t="s">
        <v>21739</v>
      </c>
      <c r="Z30" s="8" t="s">
        <v>21740</v>
      </c>
      <c r="AB30" s="33" t="s">
        <v>21658</v>
      </c>
      <c r="AC30" s="8" t="s">
        <v>21741</v>
      </c>
      <c r="AD30" s="33" t="s">
        <v>21658</v>
      </c>
      <c r="AE30" s="8" t="s">
        <v>21742</v>
      </c>
      <c r="AF30" s="8" t="s">
        <v>21743</v>
      </c>
      <c r="AG30" s="31"/>
      <c r="AH30" s="73"/>
      <c r="AI30" s="73"/>
      <c r="AJ30" s="73"/>
      <c r="AK30" s="73"/>
      <c r="AL30" s="73"/>
      <c r="AM30" s="73"/>
      <c r="AN30" s="73"/>
      <c r="AO30" s="71" t="s">
        <v>21744</v>
      </c>
    </row>
    <row r="31" spans="1:41" ht="18.75">
      <c r="B31" s="30" t="s">
        <v>21745</v>
      </c>
      <c r="D31" s="31" t="s">
        <v>602</v>
      </c>
      <c r="E31" s="31" t="s">
        <v>803</v>
      </c>
      <c r="F31" s="8" t="s">
        <v>21746</v>
      </c>
      <c r="G31" s="8" t="s">
        <v>21702</v>
      </c>
      <c r="H31" s="8" t="s">
        <v>21747</v>
      </c>
      <c r="I31" s="8" t="s">
        <v>21748</v>
      </c>
      <c r="J31" s="31"/>
      <c r="K31" s="31"/>
      <c r="M31" s="31" t="s">
        <v>21749</v>
      </c>
      <c r="N31" s="31" t="s">
        <v>21750</v>
      </c>
      <c r="Z31" s="8" t="s">
        <v>21751</v>
      </c>
      <c r="AB31" s="33" t="s">
        <v>21672</v>
      </c>
      <c r="AC31" s="8" t="s">
        <v>21752</v>
      </c>
      <c r="AD31" s="33" t="s">
        <v>21672</v>
      </c>
      <c r="AE31" s="8" t="s">
        <v>21753</v>
      </c>
      <c r="AF31" s="8" t="s">
        <v>21754</v>
      </c>
      <c r="AG31" s="31"/>
      <c r="AH31" s="73"/>
      <c r="AI31" s="73"/>
      <c r="AJ31" s="73"/>
      <c r="AK31" s="73"/>
      <c r="AL31" s="73"/>
      <c r="AM31" s="73"/>
      <c r="AN31" s="73"/>
      <c r="AO31" s="71" t="s">
        <v>21744</v>
      </c>
    </row>
    <row r="32" spans="1:41" ht="18.75">
      <c r="B32" s="30" t="s">
        <v>21755</v>
      </c>
      <c r="D32" s="31" t="s">
        <v>602</v>
      </c>
      <c r="E32" s="31" t="s">
        <v>185</v>
      </c>
      <c r="F32" s="8" t="s">
        <v>21756</v>
      </c>
      <c r="G32" s="8" t="s">
        <v>21702</v>
      </c>
      <c r="H32" s="8" t="s">
        <v>21757</v>
      </c>
      <c r="I32" s="8" t="s">
        <v>21758</v>
      </c>
      <c r="J32" s="31"/>
      <c r="K32" s="31"/>
      <c r="M32" s="31" t="s">
        <v>21759</v>
      </c>
      <c r="N32" s="31" t="s">
        <v>21760</v>
      </c>
      <c r="Z32" s="8" t="s">
        <v>21761</v>
      </c>
      <c r="AB32" s="34" t="s">
        <v>21762</v>
      </c>
      <c r="AC32" s="8" t="s">
        <v>21763</v>
      </c>
      <c r="AD32" s="34" t="s">
        <v>21762</v>
      </c>
      <c r="AE32" s="8" t="s">
        <v>21764</v>
      </c>
      <c r="AF32" s="8" t="s">
        <v>21765</v>
      </c>
      <c r="AG32" s="31"/>
      <c r="AH32" s="73"/>
      <c r="AI32" s="73"/>
      <c r="AJ32" s="73"/>
      <c r="AK32" s="73"/>
      <c r="AL32" s="73"/>
      <c r="AM32" s="73"/>
      <c r="AN32" s="73"/>
      <c r="AO32" s="71" t="s">
        <v>21744</v>
      </c>
    </row>
    <row r="33" spans="2:41" ht="18.75">
      <c r="B33" s="30" t="s">
        <v>21766</v>
      </c>
      <c r="D33" s="31" t="s">
        <v>602</v>
      </c>
      <c r="E33" s="31" t="s">
        <v>191</v>
      </c>
      <c r="F33" s="8" t="s">
        <v>21767</v>
      </c>
      <c r="G33" s="8" t="s">
        <v>21285</v>
      </c>
      <c r="H33" s="8" t="s">
        <v>21768</v>
      </c>
      <c r="I33" s="8" t="s">
        <v>21769</v>
      </c>
      <c r="J33" s="31"/>
      <c r="K33" s="31"/>
      <c r="M33" s="31" t="s">
        <v>21402</v>
      </c>
      <c r="N33" s="31" t="s">
        <v>21770</v>
      </c>
      <c r="Z33" s="8" t="s">
        <v>21771</v>
      </c>
      <c r="AB33" s="34" t="s">
        <v>21772</v>
      </c>
      <c r="AC33" s="8" t="s">
        <v>21773</v>
      </c>
      <c r="AD33" s="34" t="s">
        <v>21772</v>
      </c>
      <c r="AE33" s="8" t="s">
        <v>21774</v>
      </c>
      <c r="AF33" s="8" t="s">
        <v>21775</v>
      </c>
      <c r="AG33" s="31"/>
      <c r="AH33" s="73"/>
      <c r="AI33" s="73"/>
      <c r="AJ33" s="73"/>
      <c r="AK33" s="73"/>
      <c r="AL33" s="73"/>
      <c r="AM33" s="73"/>
      <c r="AN33" s="73"/>
      <c r="AO33" s="71" t="s">
        <v>21744</v>
      </c>
    </row>
    <row r="34" spans="2:41" ht="18.75">
      <c r="B34" s="30" t="s">
        <v>21776</v>
      </c>
      <c r="D34" s="31" t="s">
        <v>602</v>
      </c>
      <c r="E34" s="31" t="s">
        <v>21777</v>
      </c>
      <c r="F34" s="8" t="s">
        <v>21778</v>
      </c>
      <c r="G34" s="8" t="s">
        <v>21285</v>
      </c>
      <c r="H34" s="8" t="s">
        <v>21779</v>
      </c>
      <c r="I34" s="8" t="s">
        <v>21780</v>
      </c>
      <c r="J34" s="31"/>
      <c r="K34" s="31"/>
      <c r="M34" s="31" t="s">
        <v>21781</v>
      </c>
      <c r="N34" s="31" t="s">
        <v>21782</v>
      </c>
      <c r="Z34" s="8" t="s">
        <v>21783</v>
      </c>
      <c r="AB34" s="34" t="s">
        <v>21784</v>
      </c>
      <c r="AC34" s="8" t="s">
        <v>21785</v>
      </c>
      <c r="AD34" s="34" t="s">
        <v>21784</v>
      </c>
      <c r="AE34" s="8" t="s">
        <v>21786</v>
      </c>
      <c r="AF34" s="8" t="s">
        <v>21787</v>
      </c>
      <c r="AG34" s="31"/>
      <c r="AH34" s="73"/>
      <c r="AI34" s="73"/>
      <c r="AJ34" s="73"/>
      <c r="AK34" s="73"/>
      <c r="AL34" s="73"/>
      <c r="AM34" s="73"/>
      <c r="AN34" s="73"/>
      <c r="AO34" s="71" t="s">
        <v>21744</v>
      </c>
    </row>
    <row r="35" spans="2:41" ht="18.75">
      <c r="B35" s="30" t="s">
        <v>21788</v>
      </c>
      <c r="D35" s="31" t="s">
        <v>602</v>
      </c>
      <c r="E35" s="31" t="s">
        <v>197</v>
      </c>
      <c r="F35" s="8" t="s">
        <v>21789</v>
      </c>
      <c r="G35" s="8" t="s">
        <v>21702</v>
      </c>
      <c r="H35" s="8" t="s">
        <v>21790</v>
      </c>
      <c r="I35" s="8" t="s">
        <v>21791</v>
      </c>
      <c r="J35" s="31"/>
      <c r="K35" s="31"/>
      <c r="M35" s="31" t="s">
        <v>21740</v>
      </c>
      <c r="N35" s="31" t="s">
        <v>21792</v>
      </c>
      <c r="Z35" s="8" t="s">
        <v>21793</v>
      </c>
      <c r="AB35" s="34" t="s">
        <v>21794</v>
      </c>
      <c r="AC35" s="8" t="s">
        <v>21795</v>
      </c>
      <c r="AD35" s="34" t="s">
        <v>21794</v>
      </c>
      <c r="AE35" s="8" t="s">
        <v>21796</v>
      </c>
      <c r="AF35" s="8" t="s">
        <v>21797</v>
      </c>
      <c r="AG35" s="31"/>
      <c r="AH35" s="73"/>
      <c r="AI35" s="73"/>
      <c r="AJ35" s="73"/>
      <c r="AK35" s="73"/>
      <c r="AL35" s="73"/>
      <c r="AM35" s="73"/>
      <c r="AN35" s="73"/>
      <c r="AO35" s="71" t="s">
        <v>21744</v>
      </c>
    </row>
    <row r="36" spans="2:41" ht="18.75">
      <c r="B36" s="30" t="s">
        <v>21798</v>
      </c>
      <c r="D36" s="31" t="s">
        <v>21282</v>
      </c>
      <c r="E36" s="31" t="s">
        <v>811</v>
      </c>
      <c r="F36" s="8" t="s">
        <v>21799</v>
      </c>
      <c r="G36" s="8" t="s">
        <v>21800</v>
      </c>
      <c r="H36" s="8" t="s">
        <v>21801</v>
      </c>
      <c r="I36" s="8" t="s">
        <v>21802</v>
      </c>
      <c r="J36" s="31"/>
      <c r="K36" s="31"/>
      <c r="M36" s="31" t="s">
        <v>21803</v>
      </c>
      <c r="N36" s="31" t="s">
        <v>21804</v>
      </c>
      <c r="Z36" s="8" t="s">
        <v>21527</v>
      </c>
      <c r="AB36" s="34" t="s">
        <v>21805</v>
      </c>
      <c r="AC36" s="8" t="s">
        <v>21806</v>
      </c>
      <c r="AD36" s="34" t="s">
        <v>21805</v>
      </c>
      <c r="AE36" s="8" t="s">
        <v>21807</v>
      </c>
      <c r="AF36" s="8" t="s">
        <v>21808</v>
      </c>
      <c r="AG36" s="31"/>
      <c r="AH36" s="73"/>
      <c r="AI36" s="73"/>
      <c r="AJ36" s="73"/>
      <c r="AK36" s="73"/>
      <c r="AL36" s="73"/>
      <c r="AM36" s="73"/>
      <c r="AN36" s="73"/>
      <c r="AO36" s="71" t="s">
        <v>21305</v>
      </c>
    </row>
    <row r="37" spans="2:41" ht="18.75">
      <c r="B37" s="30" t="s">
        <v>21809</v>
      </c>
      <c r="D37" s="31" t="s">
        <v>21539</v>
      </c>
      <c r="E37" s="31" t="s">
        <v>200</v>
      </c>
      <c r="F37" s="8" t="s">
        <v>21810</v>
      </c>
      <c r="G37" s="8" t="s">
        <v>21800</v>
      </c>
      <c r="H37" s="8" t="s">
        <v>21811</v>
      </c>
      <c r="I37" s="8" t="s">
        <v>21812</v>
      </c>
      <c r="J37" s="31"/>
      <c r="K37" s="31"/>
      <c r="M37" s="31" t="s">
        <v>21813</v>
      </c>
      <c r="N37" s="31" t="s">
        <v>21814</v>
      </c>
      <c r="Z37" s="32" t="s">
        <v>21815</v>
      </c>
      <c r="AB37" s="8" t="s">
        <v>24</v>
      </c>
      <c r="AC37" s="8" t="s">
        <v>21816</v>
      </c>
      <c r="AD37" s="8" t="s">
        <v>24</v>
      </c>
      <c r="AE37" s="8" t="s">
        <v>21817</v>
      </c>
      <c r="AF37" s="35"/>
      <c r="AG37" s="31"/>
      <c r="AH37" s="73"/>
      <c r="AI37" s="73"/>
      <c r="AJ37" s="73"/>
      <c r="AK37" s="73"/>
      <c r="AL37" s="73"/>
      <c r="AM37" s="73"/>
      <c r="AN37" s="73"/>
      <c r="AO37" s="71" t="s">
        <v>21818</v>
      </c>
    </row>
    <row r="38" spans="2:41" ht="18.75">
      <c r="B38" s="30" t="s">
        <v>21819</v>
      </c>
      <c r="D38" s="31" t="s">
        <v>21555</v>
      </c>
      <c r="E38" s="31" t="s">
        <v>813</v>
      </c>
      <c r="F38" s="8" t="s">
        <v>21820</v>
      </c>
      <c r="G38" s="8" t="s">
        <v>21821</v>
      </c>
      <c r="H38" s="8" t="s">
        <v>21822</v>
      </c>
      <c r="I38" s="8" t="s">
        <v>21823</v>
      </c>
      <c r="J38" s="31"/>
      <c r="K38" s="31"/>
      <c r="M38" s="31" t="s">
        <v>21341</v>
      </c>
      <c r="N38" s="31" t="s">
        <v>21824</v>
      </c>
      <c r="Z38" s="8" t="s">
        <v>21825</v>
      </c>
      <c r="AB38" s="8" t="s">
        <v>21826</v>
      </c>
      <c r="AC38" s="8" t="s">
        <v>21827</v>
      </c>
      <c r="AD38" s="8" t="s">
        <v>21826</v>
      </c>
      <c r="AE38" s="8" t="s">
        <v>21828</v>
      </c>
      <c r="AF38" s="35"/>
      <c r="AG38" s="31"/>
      <c r="AH38" s="73"/>
      <c r="AI38" s="73"/>
      <c r="AJ38" s="73"/>
      <c r="AK38" s="73"/>
      <c r="AL38" s="73"/>
      <c r="AM38" s="73"/>
      <c r="AN38" s="73"/>
      <c r="AO38" s="71" t="s">
        <v>21829</v>
      </c>
    </row>
    <row r="39" spans="2:41" ht="18.75">
      <c r="B39" s="30" t="s">
        <v>21830</v>
      </c>
      <c r="D39" s="31" t="s">
        <v>602</v>
      </c>
      <c r="E39" s="31" t="s">
        <v>222</v>
      </c>
      <c r="F39" s="8" t="s">
        <v>21831</v>
      </c>
      <c r="G39" s="8" t="s">
        <v>21821</v>
      </c>
      <c r="H39" s="8" t="s">
        <v>21832</v>
      </c>
      <c r="I39" s="8" t="s">
        <v>21833</v>
      </c>
      <c r="J39" s="31"/>
      <c r="K39" s="31"/>
      <c r="M39" s="31" t="s">
        <v>21834</v>
      </c>
      <c r="N39" s="31" t="s">
        <v>21835</v>
      </c>
      <c r="Z39" s="8" t="s">
        <v>21836</v>
      </c>
      <c r="AB39" s="8" t="s">
        <v>21837</v>
      </c>
      <c r="AC39" s="8" t="s">
        <v>21838</v>
      </c>
      <c r="AD39" s="8" t="s">
        <v>21837</v>
      </c>
      <c r="AE39" s="8" t="s">
        <v>21839</v>
      </c>
      <c r="AF39" s="35"/>
      <c r="AG39" s="31"/>
      <c r="AH39" s="73"/>
      <c r="AI39" s="73"/>
      <c r="AJ39" s="73"/>
      <c r="AK39" s="73"/>
      <c r="AL39" s="73"/>
      <c r="AM39" s="73"/>
      <c r="AN39" s="73"/>
      <c r="AO39" s="71" t="s">
        <v>21744</v>
      </c>
    </row>
    <row r="40" spans="2:41" ht="18.75">
      <c r="B40" s="30" t="s">
        <v>21840</v>
      </c>
      <c r="D40" s="31" t="s">
        <v>21571</v>
      </c>
      <c r="E40" s="31" t="s">
        <v>213</v>
      </c>
      <c r="F40" s="8" t="s">
        <v>21841</v>
      </c>
      <c r="G40" s="8" t="s">
        <v>21821</v>
      </c>
      <c r="H40" s="8" t="s">
        <v>21842</v>
      </c>
      <c r="I40" s="8" t="s">
        <v>21843</v>
      </c>
      <c r="J40" s="31"/>
      <c r="K40" s="31"/>
      <c r="M40" s="31" t="s">
        <v>21844</v>
      </c>
      <c r="N40" s="31" t="s">
        <v>21486</v>
      </c>
      <c r="Z40" s="8" t="s">
        <v>21845</v>
      </c>
      <c r="AB40" s="8" t="s">
        <v>21846</v>
      </c>
      <c r="AC40" s="8" t="s">
        <v>21847</v>
      </c>
      <c r="AD40" s="8" t="s">
        <v>21846</v>
      </c>
      <c r="AE40" s="8" t="s">
        <v>21848</v>
      </c>
      <c r="AF40" s="35"/>
      <c r="AG40" s="31"/>
      <c r="AH40" s="73"/>
      <c r="AI40" s="73"/>
      <c r="AJ40" s="73"/>
      <c r="AK40" s="73"/>
      <c r="AL40" s="73"/>
      <c r="AM40" s="73"/>
      <c r="AN40" s="73"/>
      <c r="AO40" s="71" t="s">
        <v>21849</v>
      </c>
    </row>
    <row r="41" spans="2:41" ht="18.75">
      <c r="B41" s="30" t="s">
        <v>21850</v>
      </c>
      <c r="D41" s="31" t="s">
        <v>21571</v>
      </c>
      <c r="E41" s="31" t="s">
        <v>817</v>
      </c>
      <c r="F41" s="8" t="s">
        <v>21851</v>
      </c>
      <c r="G41" s="8" t="s">
        <v>21800</v>
      </c>
      <c r="H41" s="8" t="s">
        <v>21852</v>
      </c>
      <c r="I41" s="8" t="s">
        <v>21853</v>
      </c>
      <c r="J41" s="31"/>
      <c r="K41" s="31"/>
      <c r="M41" s="31" t="s">
        <v>21854</v>
      </c>
      <c r="N41" s="31" t="s">
        <v>21486</v>
      </c>
      <c r="Z41" s="8" t="s">
        <v>21589</v>
      </c>
      <c r="AB41" s="8" t="s">
        <v>21855</v>
      </c>
      <c r="AC41" s="8" t="s">
        <v>21856</v>
      </c>
      <c r="AD41" s="8" t="s">
        <v>21855</v>
      </c>
      <c r="AE41" s="8" t="s">
        <v>21857</v>
      </c>
      <c r="AF41" s="35"/>
      <c r="AG41" s="31"/>
      <c r="AH41" s="73"/>
      <c r="AI41" s="73"/>
      <c r="AJ41" s="73"/>
      <c r="AK41" s="73"/>
      <c r="AL41" s="73"/>
      <c r="AM41" s="73"/>
      <c r="AN41" s="73"/>
      <c r="AO41" s="71" t="s">
        <v>21849</v>
      </c>
    </row>
    <row r="42" spans="2:41" ht="18.75">
      <c r="B42" s="30" t="s">
        <v>21858</v>
      </c>
      <c r="D42" s="31" t="s">
        <v>21571</v>
      </c>
      <c r="E42" s="31" t="s">
        <v>219</v>
      </c>
      <c r="F42" s="8" t="s">
        <v>21859</v>
      </c>
      <c r="G42" s="8" t="s">
        <v>21821</v>
      </c>
      <c r="H42" s="8" t="s">
        <v>21860</v>
      </c>
      <c r="I42" s="8" t="s">
        <v>21861</v>
      </c>
      <c r="J42" s="31"/>
      <c r="K42" s="31"/>
      <c r="M42" s="31" t="s">
        <v>21862</v>
      </c>
      <c r="N42" s="31" t="s">
        <v>21486</v>
      </c>
      <c r="Z42" s="8" t="s">
        <v>21863</v>
      </c>
      <c r="AB42" s="8" t="s">
        <v>21864</v>
      </c>
      <c r="AC42" s="8" t="s">
        <v>21865</v>
      </c>
      <c r="AD42" s="8" t="s">
        <v>21864</v>
      </c>
      <c r="AE42" s="8" t="s">
        <v>21866</v>
      </c>
      <c r="AF42" s="35"/>
      <c r="AG42" s="31"/>
      <c r="AH42" s="73"/>
      <c r="AI42" s="73"/>
      <c r="AJ42" s="73"/>
      <c r="AK42" s="73"/>
      <c r="AL42" s="73"/>
      <c r="AM42" s="73"/>
      <c r="AN42" s="73"/>
      <c r="AO42" s="71" t="s">
        <v>21849</v>
      </c>
    </row>
    <row r="43" spans="2:41" ht="18.75">
      <c r="B43" s="30" t="s">
        <v>21867</v>
      </c>
      <c r="D43" s="31" t="s">
        <v>602</v>
      </c>
      <c r="E43" s="31" t="s">
        <v>821</v>
      </c>
      <c r="F43" s="8" t="s">
        <v>21868</v>
      </c>
      <c r="G43" s="8" t="s">
        <v>21821</v>
      </c>
      <c r="H43" s="8" t="s">
        <v>21869</v>
      </c>
      <c r="I43" s="8" t="s">
        <v>21870</v>
      </c>
      <c r="J43" s="31"/>
      <c r="K43" s="31"/>
      <c r="M43" s="31" t="s">
        <v>21871</v>
      </c>
      <c r="N43" s="31" t="s">
        <v>21425</v>
      </c>
      <c r="Z43" s="32" t="s">
        <v>21872</v>
      </c>
      <c r="AB43" s="8" t="s">
        <v>21873</v>
      </c>
      <c r="AC43" s="8" t="s">
        <v>21874</v>
      </c>
      <c r="AD43" s="8" t="s">
        <v>21873</v>
      </c>
      <c r="AE43" s="8" t="s">
        <v>21875</v>
      </c>
      <c r="AF43" s="35"/>
      <c r="AG43" s="31"/>
      <c r="AH43" s="73"/>
      <c r="AI43" s="73"/>
      <c r="AJ43" s="73"/>
      <c r="AK43" s="73"/>
      <c r="AL43" s="73"/>
      <c r="AM43" s="73"/>
      <c r="AN43" s="73"/>
      <c r="AO43" s="71" t="s">
        <v>21744</v>
      </c>
    </row>
    <row r="44" spans="2:41" ht="18.75">
      <c r="B44" s="30" t="s">
        <v>21876</v>
      </c>
      <c r="D44" s="31" t="s">
        <v>21587</v>
      </c>
      <c r="E44" s="31" t="s">
        <v>827</v>
      </c>
      <c r="F44" s="8" t="s">
        <v>21877</v>
      </c>
      <c r="G44" s="8" t="s">
        <v>21800</v>
      </c>
      <c r="H44" s="8" t="s">
        <v>21878</v>
      </c>
      <c r="I44" s="8" t="s">
        <v>21879</v>
      </c>
      <c r="J44" s="31"/>
      <c r="K44" s="31"/>
      <c r="M44" s="31" t="s">
        <v>416</v>
      </c>
      <c r="N44" s="31" t="s">
        <v>21504</v>
      </c>
      <c r="Z44" s="8" t="s">
        <v>21880</v>
      </c>
      <c r="AB44" s="8" t="s">
        <v>21881</v>
      </c>
      <c r="AC44" s="8" t="s">
        <v>21882</v>
      </c>
      <c r="AD44" s="8" t="s">
        <v>21881</v>
      </c>
      <c r="AE44" s="8" t="s">
        <v>21883</v>
      </c>
      <c r="AF44" s="35"/>
      <c r="AG44" s="31"/>
      <c r="AH44" s="73"/>
      <c r="AI44" s="73"/>
      <c r="AJ44" s="73"/>
      <c r="AK44" s="73"/>
      <c r="AL44" s="73"/>
      <c r="AM44" s="73"/>
      <c r="AN44" s="73"/>
      <c r="AO44" s="71" t="s">
        <v>21884</v>
      </c>
    </row>
    <row r="45" spans="2:41" ht="18.75">
      <c r="B45" s="30" t="s">
        <v>21885</v>
      </c>
      <c r="D45" s="31" t="s">
        <v>21587</v>
      </c>
      <c r="E45" s="31" t="s">
        <v>829</v>
      </c>
      <c r="F45" s="8" t="s">
        <v>21886</v>
      </c>
      <c r="G45" s="8" t="s">
        <v>21821</v>
      </c>
      <c r="H45" s="8" t="s">
        <v>21887</v>
      </c>
      <c r="I45" s="8" t="s">
        <v>21888</v>
      </c>
      <c r="J45" s="31"/>
      <c r="K45" s="31"/>
      <c r="M45" s="31" t="s">
        <v>21889</v>
      </c>
      <c r="N45" s="31" t="s">
        <v>21504</v>
      </c>
      <c r="Z45" s="8" t="s">
        <v>21890</v>
      </c>
      <c r="AB45" s="8" t="s">
        <v>21891</v>
      </c>
      <c r="AC45" s="8" t="s">
        <v>21892</v>
      </c>
      <c r="AD45" s="8" t="s">
        <v>21891</v>
      </c>
      <c r="AE45" s="8" t="s">
        <v>21893</v>
      </c>
      <c r="AF45" s="35"/>
      <c r="AG45" s="31"/>
      <c r="AH45" s="73"/>
      <c r="AI45" s="73"/>
      <c r="AJ45" s="73"/>
      <c r="AK45" s="73"/>
      <c r="AL45" s="73"/>
      <c r="AM45" s="73"/>
      <c r="AN45" s="73"/>
      <c r="AO45" s="71" t="s">
        <v>21884</v>
      </c>
    </row>
    <row r="46" spans="2:41" ht="18.75">
      <c r="B46" s="30" t="s">
        <v>21894</v>
      </c>
      <c r="D46" s="31" t="s">
        <v>21587</v>
      </c>
      <c r="E46" s="31" t="s">
        <v>831</v>
      </c>
      <c r="F46" s="8" t="s">
        <v>21895</v>
      </c>
      <c r="G46" s="8" t="s">
        <v>21800</v>
      </c>
      <c r="H46" s="8" t="s">
        <v>21896</v>
      </c>
      <c r="I46" s="8" t="s">
        <v>21897</v>
      </c>
      <c r="J46" s="31"/>
      <c r="K46" s="31"/>
      <c r="M46" s="31" t="s">
        <v>21898</v>
      </c>
      <c r="N46" s="31" t="s">
        <v>21504</v>
      </c>
      <c r="Z46" s="8" t="s">
        <v>21899</v>
      </c>
      <c r="AB46" s="8" t="s">
        <v>21900</v>
      </c>
      <c r="AC46" s="8" t="s">
        <v>21901</v>
      </c>
      <c r="AD46" s="8" t="s">
        <v>21900</v>
      </c>
      <c r="AE46" s="8" t="s">
        <v>21902</v>
      </c>
      <c r="AF46" s="35"/>
      <c r="AG46" s="31"/>
      <c r="AH46" s="73"/>
      <c r="AI46" s="73"/>
      <c r="AJ46" s="73"/>
      <c r="AK46" s="73"/>
      <c r="AL46" s="73"/>
      <c r="AM46" s="73"/>
      <c r="AN46" s="73"/>
      <c r="AO46" s="71" t="s">
        <v>21884</v>
      </c>
    </row>
    <row r="47" spans="2:41" ht="18.75">
      <c r="B47" s="30" t="s">
        <v>21903</v>
      </c>
      <c r="D47" s="31" t="s">
        <v>21587</v>
      </c>
      <c r="E47" s="31" t="s">
        <v>243</v>
      </c>
      <c r="F47" s="8" t="s">
        <v>21904</v>
      </c>
      <c r="G47" s="8" t="s">
        <v>21800</v>
      </c>
      <c r="H47" s="8" t="s">
        <v>21905</v>
      </c>
      <c r="I47" s="8" t="s">
        <v>21906</v>
      </c>
      <c r="J47" s="31"/>
      <c r="K47" s="31"/>
      <c r="M47" s="31" t="s">
        <v>21907</v>
      </c>
      <c r="N47" s="31" t="s">
        <v>21504</v>
      </c>
      <c r="Z47" s="8" t="s">
        <v>21908</v>
      </c>
      <c r="AB47" s="8" t="s">
        <v>21909</v>
      </c>
      <c r="AC47" s="8" t="s">
        <v>21910</v>
      </c>
      <c r="AD47" s="8" t="s">
        <v>21909</v>
      </c>
      <c r="AE47" s="8" t="s">
        <v>21911</v>
      </c>
      <c r="AF47" s="35"/>
      <c r="AG47" s="31"/>
      <c r="AH47" s="73"/>
      <c r="AI47" s="73"/>
      <c r="AJ47" s="73"/>
      <c r="AK47" s="73"/>
      <c r="AL47" s="73"/>
      <c r="AM47" s="73"/>
      <c r="AN47" s="73"/>
      <c r="AO47" s="71" t="s">
        <v>21884</v>
      </c>
    </row>
    <row r="48" spans="2:41" ht="18.75">
      <c r="B48" s="30" t="s">
        <v>21912</v>
      </c>
      <c r="D48" s="31" t="s">
        <v>21601</v>
      </c>
      <c r="E48" s="31" t="s">
        <v>255</v>
      </c>
      <c r="F48" s="8" t="s">
        <v>21913</v>
      </c>
      <c r="G48" s="8" t="s">
        <v>21800</v>
      </c>
      <c r="H48" s="8" t="s">
        <v>21914</v>
      </c>
      <c r="I48" s="8" t="s">
        <v>21915</v>
      </c>
      <c r="J48" s="31"/>
      <c r="K48" s="31"/>
      <c r="M48" s="31" t="s">
        <v>21916</v>
      </c>
      <c r="N48" s="31" t="s">
        <v>21523</v>
      </c>
      <c r="Z48" s="8" t="s">
        <v>21917</v>
      </c>
      <c r="AB48" s="8" t="s">
        <v>21918</v>
      </c>
      <c r="AC48" s="8" t="s">
        <v>21919</v>
      </c>
      <c r="AD48" s="8" t="s">
        <v>21918</v>
      </c>
      <c r="AE48" s="8" t="s">
        <v>21920</v>
      </c>
      <c r="AG48" s="31"/>
      <c r="AH48" s="73"/>
      <c r="AI48" s="73"/>
      <c r="AJ48" s="73"/>
      <c r="AK48" s="73"/>
      <c r="AL48" s="73"/>
      <c r="AM48" s="73"/>
      <c r="AN48" s="73"/>
      <c r="AO48" s="71" t="s">
        <v>21921</v>
      </c>
    </row>
    <row r="49" spans="2:41" ht="18.75">
      <c r="B49" s="30" t="s">
        <v>21922</v>
      </c>
      <c r="D49" s="31" t="s">
        <v>21601</v>
      </c>
      <c r="E49" s="31" t="s">
        <v>252</v>
      </c>
      <c r="F49" s="8" t="s">
        <v>21923</v>
      </c>
      <c r="G49" s="8" t="s">
        <v>21800</v>
      </c>
      <c r="H49" s="8" t="s">
        <v>21924</v>
      </c>
      <c r="I49" s="8" t="s">
        <v>21925</v>
      </c>
      <c r="J49" s="31"/>
      <c r="K49" s="31"/>
      <c r="M49" s="31" t="s">
        <v>21926</v>
      </c>
      <c r="N49" s="31" t="s">
        <v>21523</v>
      </c>
      <c r="Z49" s="8" t="s">
        <v>21927</v>
      </c>
      <c r="AB49" s="8" t="s">
        <v>21928</v>
      </c>
      <c r="AC49" s="8" t="s">
        <v>21929</v>
      </c>
      <c r="AD49" s="8" t="s">
        <v>21928</v>
      </c>
      <c r="AE49" s="8" t="s">
        <v>21920</v>
      </c>
      <c r="AG49" s="31"/>
      <c r="AH49" s="73"/>
      <c r="AI49" s="73"/>
      <c r="AJ49" s="73"/>
      <c r="AK49" s="73"/>
      <c r="AL49" s="73"/>
      <c r="AM49" s="73"/>
      <c r="AN49" s="73"/>
      <c r="AO49" s="71" t="s">
        <v>21921</v>
      </c>
    </row>
    <row r="50" spans="2:41" ht="18.75">
      <c r="B50" s="30" t="s">
        <v>21930</v>
      </c>
      <c r="D50" s="31" t="s">
        <v>21601</v>
      </c>
      <c r="E50" s="31" t="s">
        <v>833</v>
      </c>
      <c r="F50" s="8" t="s">
        <v>21931</v>
      </c>
      <c r="G50" s="8" t="s">
        <v>21800</v>
      </c>
      <c r="H50" s="8" t="s">
        <v>21932</v>
      </c>
      <c r="I50" s="8" t="s">
        <v>21933</v>
      </c>
      <c r="J50" s="31"/>
      <c r="K50" s="31"/>
      <c r="M50" s="31" t="s">
        <v>21934</v>
      </c>
      <c r="N50" s="31" t="s">
        <v>21523</v>
      </c>
      <c r="Z50" s="8" t="s">
        <v>21935</v>
      </c>
      <c r="AB50" s="8" t="s">
        <v>21936</v>
      </c>
      <c r="AC50" s="8" t="s">
        <v>21937</v>
      </c>
      <c r="AD50" s="8" t="s">
        <v>21936</v>
      </c>
      <c r="AE50" s="8" t="s">
        <v>21920</v>
      </c>
      <c r="AG50" s="31"/>
      <c r="AH50" s="73"/>
      <c r="AI50" s="73"/>
      <c r="AJ50" s="73"/>
      <c r="AK50" s="73"/>
      <c r="AL50" s="73"/>
      <c r="AM50" s="73"/>
      <c r="AN50" s="73"/>
      <c r="AO50" s="71" t="s">
        <v>21921</v>
      </c>
    </row>
    <row r="51" spans="2:41" ht="18.75">
      <c r="B51" s="30" t="s">
        <v>21938</v>
      </c>
      <c r="D51" s="31" t="s">
        <v>21614</v>
      </c>
      <c r="E51" s="31" t="s">
        <v>270</v>
      </c>
      <c r="F51" s="8" t="s">
        <v>21939</v>
      </c>
      <c r="G51" s="8" t="s">
        <v>21800</v>
      </c>
      <c r="H51" s="8" t="s">
        <v>21940</v>
      </c>
      <c r="I51" s="8" t="s">
        <v>21941</v>
      </c>
      <c r="J51" s="31"/>
      <c r="K51" s="31"/>
      <c r="M51" s="31" t="s">
        <v>21942</v>
      </c>
      <c r="N51" s="31" t="s">
        <v>21540</v>
      </c>
      <c r="Z51" s="8" t="s">
        <v>21943</v>
      </c>
      <c r="AB51" s="8" t="s">
        <v>21944</v>
      </c>
      <c r="AC51" s="8" t="s">
        <v>21945</v>
      </c>
      <c r="AD51" s="8" t="s">
        <v>21944</v>
      </c>
      <c r="AE51" s="8" t="s">
        <v>21920</v>
      </c>
      <c r="AG51" s="31"/>
      <c r="AH51" s="73"/>
      <c r="AI51" s="73"/>
      <c r="AJ51" s="73"/>
      <c r="AK51" s="73"/>
      <c r="AL51" s="73"/>
      <c r="AM51" s="73"/>
      <c r="AN51" s="73"/>
      <c r="AO51" s="71" t="s">
        <v>21946</v>
      </c>
    </row>
    <row r="52" spans="2:41" ht="18.75">
      <c r="B52" s="30" t="s">
        <v>21947</v>
      </c>
      <c r="D52" s="31" t="s">
        <v>21614</v>
      </c>
      <c r="E52" s="31" t="s">
        <v>267</v>
      </c>
      <c r="F52" s="8" t="s">
        <v>21948</v>
      </c>
      <c r="G52" s="8" t="s">
        <v>21800</v>
      </c>
      <c r="H52" s="8" t="s">
        <v>21949</v>
      </c>
      <c r="I52" s="8" t="s">
        <v>21950</v>
      </c>
      <c r="J52" s="31"/>
      <c r="K52" s="31"/>
      <c r="M52" s="31" t="s">
        <v>21951</v>
      </c>
      <c r="N52" s="31" t="s">
        <v>21540</v>
      </c>
      <c r="Z52" s="8" t="s">
        <v>21952</v>
      </c>
      <c r="AB52" s="35" t="s">
        <v>32</v>
      </c>
      <c r="AC52" s="8" t="s">
        <v>21953</v>
      </c>
      <c r="AD52" s="35" t="s">
        <v>32</v>
      </c>
      <c r="AE52" s="8" t="s">
        <v>21954</v>
      </c>
      <c r="AG52" s="31"/>
      <c r="AH52" s="73"/>
      <c r="AI52" s="73"/>
      <c r="AJ52" s="73"/>
      <c r="AK52" s="73"/>
      <c r="AL52" s="73"/>
      <c r="AM52" s="73"/>
      <c r="AN52" s="73"/>
      <c r="AO52" s="71" t="s">
        <v>21946</v>
      </c>
    </row>
    <row r="53" spans="2:41" ht="18.75">
      <c r="B53" s="30" t="s">
        <v>21955</v>
      </c>
      <c r="D53" s="31" t="s">
        <v>21627</v>
      </c>
      <c r="E53" s="31" t="s">
        <v>291</v>
      </c>
      <c r="F53" s="8" t="s">
        <v>21956</v>
      </c>
      <c r="G53" s="8" t="s">
        <v>21800</v>
      </c>
      <c r="H53" s="8" t="s">
        <v>21957</v>
      </c>
      <c r="I53" s="8" t="s">
        <v>21958</v>
      </c>
      <c r="J53" s="31"/>
      <c r="K53" s="31"/>
      <c r="M53" s="31" t="s">
        <v>21959</v>
      </c>
      <c r="N53" s="31" t="s">
        <v>21556</v>
      </c>
      <c r="Z53" s="32" t="s">
        <v>21960</v>
      </c>
      <c r="AB53" s="8" t="s">
        <v>293</v>
      </c>
      <c r="AC53" s="8" t="s">
        <v>21961</v>
      </c>
      <c r="AD53" s="8" t="s">
        <v>293</v>
      </c>
      <c r="AE53" s="8" t="s">
        <v>21962</v>
      </c>
      <c r="AG53" s="31"/>
      <c r="AH53" s="73"/>
      <c r="AI53" s="73"/>
      <c r="AJ53" s="73"/>
      <c r="AK53" s="73"/>
      <c r="AL53" s="73"/>
      <c r="AM53" s="73"/>
      <c r="AN53" s="73"/>
      <c r="AO53" s="71" t="s">
        <v>21963</v>
      </c>
    </row>
    <row r="54" spans="2:41" ht="18.75">
      <c r="B54" s="30" t="s">
        <v>21964</v>
      </c>
      <c r="D54" s="31" t="s">
        <v>21627</v>
      </c>
      <c r="E54" s="31" t="s">
        <v>298</v>
      </c>
      <c r="F54" s="8" t="s">
        <v>21965</v>
      </c>
      <c r="G54" s="8" t="s">
        <v>21800</v>
      </c>
      <c r="H54" s="8" t="s">
        <v>21966</v>
      </c>
      <c r="I54" s="8" t="s">
        <v>21967</v>
      </c>
      <c r="J54" s="31"/>
      <c r="K54" s="31"/>
      <c r="M54" s="31" t="s">
        <v>21968</v>
      </c>
      <c r="N54" s="31" t="s">
        <v>21556</v>
      </c>
      <c r="Z54" s="8" t="s">
        <v>21969</v>
      </c>
      <c r="AB54" s="8" t="s">
        <v>21970</v>
      </c>
      <c r="AC54" s="8" t="s">
        <v>21971</v>
      </c>
      <c r="AD54" s="8" t="s">
        <v>21970</v>
      </c>
      <c r="AE54" s="8" t="s">
        <v>21972</v>
      </c>
      <c r="AG54" s="31"/>
      <c r="AH54" s="73"/>
      <c r="AI54" s="73"/>
      <c r="AJ54" s="73"/>
      <c r="AK54" s="73"/>
      <c r="AL54" s="73"/>
      <c r="AM54" s="73"/>
      <c r="AN54" s="73"/>
      <c r="AO54" s="71" t="s">
        <v>21963</v>
      </c>
    </row>
    <row r="55" spans="2:41" ht="18.75">
      <c r="B55" s="30" t="s">
        <v>21973</v>
      </c>
      <c r="D55" s="31" t="s">
        <v>21641</v>
      </c>
      <c r="E55" s="31" t="s">
        <v>279</v>
      </c>
      <c r="F55" s="8" t="s">
        <v>21974</v>
      </c>
      <c r="G55" s="8" t="s">
        <v>21800</v>
      </c>
      <c r="H55" s="8" t="s">
        <v>21975</v>
      </c>
      <c r="I55" s="8" t="s">
        <v>21976</v>
      </c>
      <c r="J55" s="31"/>
      <c r="K55" s="31"/>
      <c r="M55" s="31" t="s">
        <v>21411</v>
      </c>
      <c r="N55" s="31" t="s">
        <v>21572</v>
      </c>
      <c r="Z55" s="8" t="s">
        <v>21977</v>
      </c>
      <c r="AB55" s="8" t="s">
        <v>21978</v>
      </c>
      <c r="AC55" s="8" t="s">
        <v>21979</v>
      </c>
      <c r="AD55" s="8" t="s">
        <v>21978</v>
      </c>
      <c r="AE55" s="8" t="s">
        <v>21980</v>
      </c>
      <c r="AG55" s="31"/>
      <c r="AH55" s="73"/>
      <c r="AI55" s="73"/>
      <c r="AJ55" s="73"/>
      <c r="AK55" s="73"/>
      <c r="AL55" s="73"/>
      <c r="AM55" s="73"/>
      <c r="AN55" s="73"/>
      <c r="AO55" s="71" t="s">
        <v>21981</v>
      </c>
    </row>
    <row r="56" spans="2:41" ht="18.75">
      <c r="B56" s="30" t="s">
        <v>21982</v>
      </c>
      <c r="D56" s="31" t="s">
        <v>21641</v>
      </c>
      <c r="E56" s="31" t="s">
        <v>285</v>
      </c>
      <c r="F56" s="8" t="s">
        <v>21983</v>
      </c>
      <c r="G56" s="8" t="s">
        <v>21800</v>
      </c>
      <c r="H56" s="8" t="s">
        <v>21984</v>
      </c>
      <c r="I56" s="8" t="s">
        <v>21985</v>
      </c>
      <c r="J56" s="31"/>
      <c r="K56" s="31"/>
      <c r="M56" s="31" t="s">
        <v>21986</v>
      </c>
      <c r="N56" s="31" t="s">
        <v>21572</v>
      </c>
      <c r="Z56" s="8" t="s">
        <v>21987</v>
      </c>
      <c r="AB56" s="8" t="s">
        <v>21988</v>
      </c>
      <c r="AC56" s="8" t="s">
        <v>21989</v>
      </c>
      <c r="AD56" s="8" t="s">
        <v>21988</v>
      </c>
      <c r="AE56" s="8" t="s">
        <v>21990</v>
      </c>
      <c r="AG56" s="31"/>
      <c r="AH56" s="73"/>
      <c r="AI56" s="73"/>
      <c r="AJ56" s="73"/>
      <c r="AK56" s="73"/>
      <c r="AL56" s="73"/>
      <c r="AM56" s="73"/>
      <c r="AN56" s="73"/>
      <c r="AO56" s="71" t="s">
        <v>21981</v>
      </c>
    </row>
    <row r="57" spans="2:41" ht="18.75">
      <c r="B57" s="30" t="s">
        <v>21991</v>
      </c>
      <c r="D57" s="31" t="s">
        <v>21641</v>
      </c>
      <c r="E57" s="31" t="s">
        <v>282</v>
      </c>
      <c r="F57" s="8" t="s">
        <v>21992</v>
      </c>
      <c r="G57" s="8" t="s">
        <v>21800</v>
      </c>
      <c r="H57" s="8" t="s">
        <v>21993</v>
      </c>
      <c r="I57" s="8" t="s">
        <v>21994</v>
      </c>
      <c r="J57" s="31"/>
      <c r="K57" s="31"/>
      <c r="M57" s="31" t="s">
        <v>21995</v>
      </c>
      <c r="N57" s="31" t="s">
        <v>21572</v>
      </c>
      <c r="Z57" s="8" t="s">
        <v>21996</v>
      </c>
      <c r="AB57" s="8" t="s">
        <v>21997</v>
      </c>
      <c r="AC57" s="8" t="s">
        <v>21998</v>
      </c>
      <c r="AD57" s="8" t="s">
        <v>21997</v>
      </c>
      <c r="AE57" s="8" t="s">
        <v>21999</v>
      </c>
      <c r="AG57" s="31"/>
      <c r="AH57" s="73"/>
      <c r="AI57" s="73"/>
      <c r="AJ57" s="73"/>
      <c r="AK57" s="73"/>
      <c r="AL57" s="73"/>
      <c r="AM57" s="73"/>
      <c r="AN57" s="73"/>
      <c r="AO57" s="71" t="s">
        <v>21981</v>
      </c>
    </row>
    <row r="58" spans="2:41" ht="18.75">
      <c r="B58" s="30" t="s">
        <v>22000</v>
      </c>
      <c r="D58" s="31" t="s">
        <v>21654</v>
      </c>
      <c r="E58" s="31" t="s">
        <v>328</v>
      </c>
      <c r="F58" s="8" t="s">
        <v>22001</v>
      </c>
      <c r="G58" s="8" t="s">
        <v>21800</v>
      </c>
      <c r="H58" s="8" t="s">
        <v>22002</v>
      </c>
      <c r="I58" s="8" t="s">
        <v>22003</v>
      </c>
      <c r="J58" s="31"/>
      <c r="K58" s="31"/>
      <c r="M58" s="31" t="s">
        <v>22004</v>
      </c>
      <c r="N58" s="31" t="s">
        <v>21509</v>
      </c>
      <c r="Z58" s="32" t="s">
        <v>22005</v>
      </c>
      <c r="AB58" s="8" t="s">
        <v>22006</v>
      </c>
      <c r="AC58" s="8" t="s">
        <v>22007</v>
      </c>
      <c r="AD58" s="8" t="s">
        <v>22006</v>
      </c>
      <c r="AE58" s="8" t="s">
        <v>22008</v>
      </c>
      <c r="AG58" s="31"/>
      <c r="AH58" s="73"/>
      <c r="AI58" s="73"/>
      <c r="AJ58" s="73"/>
      <c r="AK58" s="73"/>
      <c r="AL58" s="73"/>
      <c r="AM58" s="73"/>
      <c r="AN58" s="73"/>
      <c r="AO58" s="71" t="s">
        <v>22009</v>
      </c>
    </row>
    <row r="59" spans="2:41" ht="18.75">
      <c r="B59" s="30" t="s">
        <v>22010</v>
      </c>
      <c r="D59" s="31" t="s">
        <v>21668</v>
      </c>
      <c r="E59" s="31" t="s">
        <v>334</v>
      </c>
      <c r="F59" s="8" t="s">
        <v>22011</v>
      </c>
      <c r="G59" s="8" t="s">
        <v>21800</v>
      </c>
      <c r="H59" s="8" t="s">
        <v>22012</v>
      </c>
      <c r="I59" s="8" t="s">
        <v>22013</v>
      </c>
      <c r="J59" s="31"/>
      <c r="K59" s="31"/>
      <c r="M59" s="31" t="s">
        <v>22014</v>
      </c>
      <c r="N59" s="31" t="s">
        <v>21509</v>
      </c>
      <c r="Z59" s="8" t="s">
        <v>22015</v>
      </c>
      <c r="AB59" s="8" t="s">
        <v>22016</v>
      </c>
      <c r="AC59" s="8" t="s">
        <v>22017</v>
      </c>
      <c r="AD59" s="8" t="s">
        <v>22016</v>
      </c>
      <c r="AE59" s="8" t="s">
        <v>22018</v>
      </c>
      <c r="AG59" s="31"/>
      <c r="AH59" s="73"/>
      <c r="AI59" s="73"/>
      <c r="AJ59" s="73"/>
      <c r="AK59" s="73"/>
      <c r="AL59" s="73"/>
      <c r="AM59" s="73"/>
      <c r="AN59" s="73"/>
      <c r="AO59" s="71" t="s">
        <v>22019</v>
      </c>
    </row>
    <row r="60" spans="2:41" ht="18.75">
      <c r="B60" s="30" t="s">
        <v>22020</v>
      </c>
      <c r="D60" s="31" t="s">
        <v>337</v>
      </c>
      <c r="E60" s="31" t="s">
        <v>867</v>
      </c>
      <c r="F60" s="8" t="s">
        <v>22021</v>
      </c>
      <c r="G60" s="8" t="s">
        <v>21285</v>
      </c>
      <c r="H60" s="8" t="s">
        <v>22022</v>
      </c>
      <c r="I60" s="8" t="s">
        <v>22023</v>
      </c>
      <c r="J60" s="31"/>
      <c r="K60" s="31"/>
      <c r="M60" s="31" t="s">
        <v>22024</v>
      </c>
      <c r="N60" s="31" t="s">
        <v>21509</v>
      </c>
      <c r="Z60" s="8" t="s">
        <v>22025</v>
      </c>
      <c r="AB60" s="8" t="s">
        <v>22026</v>
      </c>
      <c r="AC60" s="8" t="s">
        <v>22027</v>
      </c>
      <c r="AD60" s="8" t="s">
        <v>22026</v>
      </c>
      <c r="AE60" s="8" t="s">
        <v>22028</v>
      </c>
      <c r="AG60" s="31"/>
      <c r="AH60" s="73"/>
      <c r="AI60" s="73"/>
      <c r="AJ60" s="73"/>
      <c r="AK60" s="73"/>
      <c r="AL60" s="73"/>
      <c r="AM60" s="73"/>
      <c r="AN60" s="73"/>
      <c r="AO60" s="71" t="s">
        <v>22029</v>
      </c>
    </row>
    <row r="61" spans="2:41" ht="18.75">
      <c r="B61" s="30" t="s">
        <v>22030</v>
      </c>
      <c r="D61" s="31" t="s">
        <v>21692</v>
      </c>
      <c r="E61" s="31" t="s">
        <v>340</v>
      </c>
      <c r="F61" s="8" t="s">
        <v>22031</v>
      </c>
      <c r="G61" s="8" t="s">
        <v>21285</v>
      </c>
      <c r="H61" s="8" t="s">
        <v>22032</v>
      </c>
      <c r="I61" s="8" t="s">
        <v>22033</v>
      </c>
      <c r="J61" s="31"/>
      <c r="K61" s="31"/>
      <c r="M61" s="31" t="s">
        <v>22034</v>
      </c>
      <c r="N61" s="31" t="s">
        <v>21509</v>
      </c>
      <c r="Z61" s="8" t="s">
        <v>22035</v>
      </c>
      <c r="AB61" s="8" t="s">
        <v>22036</v>
      </c>
      <c r="AC61" s="8" t="s">
        <v>22037</v>
      </c>
      <c r="AD61" s="8" t="s">
        <v>22036</v>
      </c>
      <c r="AE61" s="8" t="s">
        <v>22038</v>
      </c>
      <c r="AG61" s="31"/>
      <c r="AH61" s="73"/>
      <c r="AI61" s="73"/>
      <c r="AJ61" s="73"/>
      <c r="AK61" s="73"/>
      <c r="AL61" s="73"/>
      <c r="AM61" s="73"/>
      <c r="AN61" s="73"/>
      <c r="AO61" s="71" t="s">
        <v>22039</v>
      </c>
    </row>
    <row r="62" spans="2:41" ht="18.75">
      <c r="B62" s="30" t="s">
        <v>22040</v>
      </c>
      <c r="D62" s="31" t="s">
        <v>21668</v>
      </c>
      <c r="E62" s="31" t="s">
        <v>343</v>
      </c>
      <c r="F62" s="8" t="s">
        <v>22041</v>
      </c>
      <c r="G62" s="8" t="s">
        <v>21821</v>
      </c>
      <c r="H62" s="8" t="s">
        <v>22042</v>
      </c>
      <c r="I62" s="8" t="s">
        <v>22043</v>
      </c>
      <c r="J62" s="31"/>
      <c r="K62" s="31"/>
      <c r="M62" s="31" t="s">
        <v>22044</v>
      </c>
      <c r="N62" s="31" t="s">
        <v>21295</v>
      </c>
      <c r="Z62" s="8" t="s">
        <v>22045</v>
      </c>
      <c r="AB62" s="8" t="s">
        <v>22046</v>
      </c>
      <c r="AC62" s="8" t="s">
        <v>22047</v>
      </c>
      <c r="AD62" s="8" t="s">
        <v>22046</v>
      </c>
      <c r="AE62" s="8" t="s">
        <v>22048</v>
      </c>
      <c r="AG62" s="31"/>
      <c r="AH62" s="73"/>
      <c r="AI62" s="73"/>
      <c r="AJ62" s="73"/>
      <c r="AK62" s="73"/>
      <c r="AL62" s="73"/>
      <c r="AM62" s="73"/>
      <c r="AN62" s="73"/>
      <c r="AO62" s="71" t="s">
        <v>22019</v>
      </c>
    </row>
    <row r="63" spans="2:41" ht="18.75">
      <c r="B63" s="30" t="s">
        <v>22049</v>
      </c>
      <c r="D63" s="31" t="s">
        <v>21342</v>
      </c>
      <c r="E63" s="31" t="s">
        <v>22050</v>
      </c>
      <c r="F63" s="8" t="s">
        <v>22051</v>
      </c>
      <c r="G63" s="8" t="s">
        <v>21821</v>
      </c>
      <c r="H63" s="8" t="s">
        <v>22052</v>
      </c>
      <c r="I63" s="8" t="s">
        <v>22053</v>
      </c>
      <c r="J63" s="31"/>
      <c r="K63" s="31"/>
      <c r="M63" s="31" t="s">
        <v>22054</v>
      </c>
      <c r="N63" s="31" t="s">
        <v>21295</v>
      </c>
      <c r="Z63" s="8" t="s">
        <v>22055</v>
      </c>
      <c r="AB63" s="8" t="s">
        <v>22056</v>
      </c>
      <c r="AC63" s="8" t="s">
        <v>22057</v>
      </c>
      <c r="AD63" s="8" t="s">
        <v>22056</v>
      </c>
      <c r="AE63" s="8" t="s">
        <v>21920</v>
      </c>
      <c r="AG63" s="31"/>
      <c r="AH63" s="73"/>
      <c r="AI63" s="73"/>
      <c r="AJ63" s="73"/>
      <c r="AK63" s="73"/>
      <c r="AL63" s="73"/>
      <c r="AM63" s="73"/>
      <c r="AN63" s="73"/>
      <c r="AO63" s="71" t="s">
        <v>21533</v>
      </c>
    </row>
    <row r="64" spans="2:41" ht="18.75">
      <c r="B64" s="30" t="s">
        <v>22058</v>
      </c>
      <c r="D64" s="31" t="s">
        <v>21668</v>
      </c>
      <c r="E64" s="31" t="s">
        <v>22059</v>
      </c>
      <c r="F64" s="8" t="s">
        <v>22060</v>
      </c>
      <c r="G64" s="8" t="s">
        <v>21821</v>
      </c>
      <c r="H64" s="8" t="s">
        <v>22061</v>
      </c>
      <c r="I64" s="8" t="s">
        <v>22062</v>
      </c>
      <c r="J64" s="31"/>
      <c r="K64" s="31"/>
      <c r="M64" s="31" t="s">
        <v>22063</v>
      </c>
      <c r="N64" s="31" t="s">
        <v>21602</v>
      </c>
      <c r="Z64" s="32" t="s">
        <v>22064</v>
      </c>
      <c r="AB64" s="8" t="s">
        <v>22065</v>
      </c>
      <c r="AC64" s="8" t="s">
        <v>22066</v>
      </c>
      <c r="AD64" s="8" t="s">
        <v>22065</v>
      </c>
      <c r="AE64" s="8" t="s">
        <v>21920</v>
      </c>
      <c r="AG64" s="31"/>
      <c r="AH64" s="73"/>
      <c r="AI64" s="73"/>
      <c r="AJ64" s="73"/>
      <c r="AK64" s="73"/>
      <c r="AL64" s="73"/>
      <c r="AM64" s="73"/>
      <c r="AN64" s="73"/>
      <c r="AO64" s="71" t="s">
        <v>22019</v>
      </c>
    </row>
    <row r="65" spans="2:41" ht="18.75">
      <c r="B65" s="30" t="s">
        <v>22067</v>
      </c>
      <c r="D65" s="31" t="s">
        <v>21668</v>
      </c>
      <c r="E65" s="31" t="s">
        <v>22068</v>
      </c>
      <c r="F65" s="8" t="s">
        <v>22069</v>
      </c>
      <c r="G65" s="8" t="s">
        <v>21821</v>
      </c>
      <c r="H65" s="8" t="s">
        <v>22070</v>
      </c>
      <c r="I65" s="8" t="s">
        <v>22071</v>
      </c>
      <c r="J65" s="31"/>
      <c r="K65" s="31"/>
      <c r="M65" s="31" t="s">
        <v>22072</v>
      </c>
      <c r="N65" s="31" t="s">
        <v>21602</v>
      </c>
      <c r="Z65" s="8" t="s">
        <v>22073</v>
      </c>
      <c r="AB65" s="8" t="s">
        <v>22074</v>
      </c>
      <c r="AC65" s="8" t="s">
        <v>22075</v>
      </c>
      <c r="AD65" s="8" t="s">
        <v>22074</v>
      </c>
      <c r="AE65" s="8" t="s">
        <v>21920</v>
      </c>
      <c r="AG65" s="31"/>
      <c r="AH65" s="73"/>
      <c r="AI65" s="73"/>
      <c r="AJ65" s="73"/>
      <c r="AK65" s="73"/>
      <c r="AL65" s="73"/>
      <c r="AM65" s="73"/>
      <c r="AN65" s="73"/>
      <c r="AO65" s="71" t="s">
        <v>22019</v>
      </c>
    </row>
    <row r="66" spans="2:41" ht="18.75">
      <c r="B66" s="30">
        <v>2786</v>
      </c>
      <c r="D66" s="31" t="s">
        <v>21668</v>
      </c>
      <c r="E66" s="31" t="s">
        <v>22076</v>
      </c>
      <c r="F66" s="8" t="s">
        <v>22077</v>
      </c>
      <c r="G66" s="8" t="s">
        <v>21725</v>
      </c>
      <c r="H66" s="8" t="s">
        <v>22078</v>
      </c>
      <c r="I66" s="8" t="s">
        <v>22079</v>
      </c>
      <c r="J66" s="31"/>
      <c r="K66" s="31"/>
      <c r="M66" s="8" t="s">
        <v>22080</v>
      </c>
      <c r="N66" s="31" t="s">
        <v>21602</v>
      </c>
      <c r="Z66" s="8" t="s">
        <v>21951</v>
      </c>
      <c r="AB66" s="8" t="s">
        <v>22081</v>
      </c>
      <c r="AC66" s="8" t="s">
        <v>22082</v>
      </c>
      <c r="AD66" s="8" t="s">
        <v>22081</v>
      </c>
      <c r="AE66" s="8" t="s">
        <v>21920</v>
      </c>
      <c r="AG66" s="31"/>
      <c r="AH66" s="73"/>
      <c r="AI66" s="73"/>
      <c r="AJ66" s="73"/>
      <c r="AK66" s="73"/>
      <c r="AL66" s="73"/>
      <c r="AM66" s="73"/>
      <c r="AN66" s="73"/>
      <c r="AO66" s="71" t="s">
        <v>22019</v>
      </c>
    </row>
    <row r="67" spans="2:41" ht="18.75">
      <c r="B67" s="30" t="s">
        <v>22083</v>
      </c>
      <c r="D67" s="31" t="s">
        <v>21668</v>
      </c>
      <c r="E67" s="31" t="s">
        <v>22084</v>
      </c>
      <c r="F67" s="8" t="s">
        <v>22085</v>
      </c>
      <c r="G67" s="8" t="s">
        <v>21725</v>
      </c>
      <c r="H67" s="8" t="s">
        <v>22086</v>
      </c>
      <c r="I67" s="8" t="s">
        <v>22087</v>
      </c>
      <c r="J67" s="31"/>
      <c r="K67" s="31"/>
      <c r="M67" s="8" t="s">
        <v>22088</v>
      </c>
      <c r="N67" s="31" t="s">
        <v>21602</v>
      </c>
      <c r="Z67" s="8" t="s">
        <v>22089</v>
      </c>
      <c r="AB67" s="8" t="s">
        <v>38</v>
      </c>
      <c r="AC67" s="8" t="s">
        <v>22090</v>
      </c>
      <c r="AD67" s="8" t="s">
        <v>38</v>
      </c>
      <c r="AE67" s="8" t="s">
        <v>22091</v>
      </c>
      <c r="AG67" s="31"/>
      <c r="AH67" s="73"/>
      <c r="AI67" s="73"/>
      <c r="AJ67" s="73"/>
      <c r="AK67" s="73"/>
      <c r="AL67" s="73"/>
      <c r="AM67" s="73"/>
      <c r="AN67" s="73"/>
      <c r="AO67" s="71" t="s">
        <v>22019</v>
      </c>
    </row>
    <row r="68" spans="2:41" ht="18.75">
      <c r="B68" s="30" t="s">
        <v>22092</v>
      </c>
      <c r="D68" s="31" t="s">
        <v>371</v>
      </c>
      <c r="E68" s="31" t="s">
        <v>877</v>
      </c>
      <c r="F68" s="8" t="s">
        <v>22093</v>
      </c>
      <c r="G68" s="8" t="s">
        <v>21725</v>
      </c>
      <c r="H68" s="8" t="s">
        <v>22094</v>
      </c>
      <c r="I68" s="8" t="s">
        <v>22095</v>
      </c>
      <c r="J68" s="31"/>
      <c r="K68" s="31"/>
      <c r="M68" s="8" t="s">
        <v>22096</v>
      </c>
      <c r="N68" s="31" t="s">
        <v>21615</v>
      </c>
      <c r="Z68" s="8" t="s">
        <v>542</v>
      </c>
      <c r="AB68" s="8" t="s">
        <v>22097</v>
      </c>
      <c r="AC68" s="8" t="s">
        <v>22098</v>
      </c>
      <c r="AD68" s="8" t="s">
        <v>22097</v>
      </c>
      <c r="AE68" s="8" t="s">
        <v>22099</v>
      </c>
      <c r="AG68" s="31"/>
      <c r="AH68" s="73"/>
      <c r="AI68" s="73"/>
      <c r="AJ68" s="73"/>
      <c r="AK68" s="73"/>
      <c r="AL68" s="73"/>
      <c r="AM68" s="73"/>
      <c r="AN68" s="73"/>
      <c r="AO68" s="71" t="s">
        <v>22100</v>
      </c>
    </row>
    <row r="69" spans="2:41" ht="18.75">
      <c r="B69" s="30" t="s">
        <v>22101</v>
      </c>
      <c r="D69" s="31" t="s">
        <v>21342</v>
      </c>
      <c r="E69" s="31" t="s">
        <v>871</v>
      </c>
      <c r="F69" s="8" t="s">
        <v>22102</v>
      </c>
      <c r="G69" s="8" t="s">
        <v>21725</v>
      </c>
      <c r="H69" s="8" t="s">
        <v>22103</v>
      </c>
      <c r="I69" s="8" t="s">
        <v>22104</v>
      </c>
      <c r="J69" s="31"/>
      <c r="K69" s="31"/>
      <c r="M69" s="36" t="s">
        <v>22105</v>
      </c>
      <c r="N69" s="31" t="s">
        <v>21295</v>
      </c>
      <c r="Z69" s="32" t="s">
        <v>22106</v>
      </c>
      <c r="AB69" s="8" t="s">
        <v>22107</v>
      </c>
      <c r="AC69" s="8" t="s">
        <v>22108</v>
      </c>
      <c r="AD69" s="8" t="s">
        <v>22107</v>
      </c>
      <c r="AE69" s="8" t="s">
        <v>22109</v>
      </c>
      <c r="AG69" s="31"/>
      <c r="AH69" s="73"/>
      <c r="AI69" s="73"/>
      <c r="AJ69" s="73"/>
      <c r="AK69" s="73"/>
      <c r="AL69" s="73"/>
      <c r="AM69" s="73"/>
      <c r="AN69" s="73"/>
      <c r="AO69" s="71" t="s">
        <v>21533</v>
      </c>
    </row>
    <row r="70" spans="2:41" ht="18.75">
      <c r="B70" s="30" t="s">
        <v>22110</v>
      </c>
      <c r="D70" s="31" t="s">
        <v>21714</v>
      </c>
      <c r="E70" s="31" t="s">
        <v>380</v>
      </c>
      <c r="F70" s="8" t="s">
        <v>22111</v>
      </c>
      <c r="G70" s="8" t="s">
        <v>21821</v>
      </c>
      <c r="H70" s="8" t="s">
        <v>22112</v>
      </c>
      <c r="I70" s="8" t="s">
        <v>22113</v>
      </c>
      <c r="J70" s="31"/>
      <c r="K70" s="31"/>
      <c r="M70" s="37" t="s">
        <v>22114</v>
      </c>
      <c r="N70" s="31" t="s">
        <v>21295</v>
      </c>
      <c r="Z70" s="8" t="s">
        <v>22115</v>
      </c>
      <c r="AB70" s="8" t="s">
        <v>22116</v>
      </c>
      <c r="AC70" s="8" t="s">
        <v>22117</v>
      </c>
      <c r="AD70" s="8" t="s">
        <v>22116</v>
      </c>
      <c r="AE70" s="8" t="s">
        <v>22118</v>
      </c>
      <c r="AG70" s="31"/>
      <c r="AH70" s="73"/>
      <c r="AI70" s="73"/>
      <c r="AJ70" s="73"/>
      <c r="AK70" s="73"/>
      <c r="AL70" s="73"/>
      <c r="AM70" s="73"/>
      <c r="AN70" s="73"/>
      <c r="AO70" s="71" t="s">
        <v>22119</v>
      </c>
    </row>
    <row r="71" spans="2:41" ht="18.75">
      <c r="B71" s="30" t="s">
        <v>22120</v>
      </c>
      <c r="D71" s="31" t="s">
        <v>21728</v>
      </c>
      <c r="E71" s="31" t="s">
        <v>374</v>
      </c>
      <c r="F71" s="8" t="s">
        <v>22121</v>
      </c>
      <c r="G71" s="8" t="s">
        <v>21285</v>
      </c>
      <c r="H71" s="8" t="s">
        <v>22122</v>
      </c>
      <c r="I71" s="8" t="s">
        <v>22123</v>
      </c>
      <c r="J71" s="31"/>
      <c r="K71" s="31"/>
      <c r="M71" s="23" t="s">
        <v>22124</v>
      </c>
      <c r="N71" s="31" t="s">
        <v>21628</v>
      </c>
      <c r="Z71" s="8" t="s">
        <v>22125</v>
      </c>
      <c r="AB71" s="8" t="s">
        <v>22126</v>
      </c>
      <c r="AC71" s="8" t="s">
        <v>22127</v>
      </c>
      <c r="AD71" s="8" t="s">
        <v>22126</v>
      </c>
      <c r="AE71" s="8" t="s">
        <v>22128</v>
      </c>
      <c r="AG71" s="31"/>
      <c r="AH71" s="73"/>
      <c r="AI71" s="73"/>
      <c r="AJ71" s="73"/>
      <c r="AK71" s="73"/>
      <c r="AL71" s="73"/>
      <c r="AM71" s="73"/>
      <c r="AN71" s="73"/>
      <c r="AO71" s="71" t="s">
        <v>22129</v>
      </c>
    </row>
    <row r="72" spans="2:41" ht="18.75">
      <c r="B72" s="30" t="s">
        <v>22130</v>
      </c>
      <c r="D72" s="31" t="s">
        <v>21738</v>
      </c>
      <c r="E72" s="31" t="s">
        <v>398</v>
      </c>
      <c r="F72" s="8" t="s">
        <v>22131</v>
      </c>
      <c r="G72" s="8" t="s">
        <v>21519</v>
      </c>
      <c r="H72" s="8" t="s">
        <v>22132</v>
      </c>
      <c r="I72" s="8" t="s">
        <v>22133</v>
      </c>
      <c r="J72" s="31"/>
      <c r="K72" s="31"/>
      <c r="M72" s="23" t="s">
        <v>22134</v>
      </c>
      <c r="N72" s="31" t="s">
        <v>21642</v>
      </c>
      <c r="Z72" s="8" t="s">
        <v>22135</v>
      </c>
      <c r="AB72" s="8" t="s">
        <v>22136</v>
      </c>
      <c r="AC72" s="8" t="s">
        <v>22137</v>
      </c>
      <c r="AD72" s="8" t="s">
        <v>22136</v>
      </c>
      <c r="AE72" s="8" t="s">
        <v>22138</v>
      </c>
      <c r="AG72" s="31"/>
      <c r="AH72" s="73"/>
      <c r="AI72" s="73"/>
      <c r="AJ72" s="73"/>
      <c r="AK72" s="73"/>
      <c r="AL72" s="73"/>
      <c r="AM72" s="73"/>
      <c r="AN72" s="73"/>
      <c r="AO72" s="71" t="s">
        <v>22139</v>
      </c>
    </row>
    <row r="73" spans="2:41" ht="18.75">
      <c r="B73" s="30" t="s">
        <v>22140</v>
      </c>
      <c r="D73" s="31" t="s">
        <v>21738</v>
      </c>
      <c r="E73" s="31" t="s">
        <v>401</v>
      </c>
      <c r="F73" s="8" t="s">
        <v>22141</v>
      </c>
      <c r="G73" s="8" t="s">
        <v>21702</v>
      </c>
      <c r="H73" s="8" t="s">
        <v>22142</v>
      </c>
      <c r="I73" s="8" t="s">
        <v>22143</v>
      </c>
      <c r="J73" s="31"/>
      <c r="K73" s="31"/>
      <c r="M73" s="23" t="s">
        <v>22144</v>
      </c>
      <c r="N73" s="31" t="s">
        <v>21642</v>
      </c>
      <c r="Z73" s="8" t="s">
        <v>22145</v>
      </c>
      <c r="AB73" s="8" t="s">
        <v>22146</v>
      </c>
      <c r="AC73" s="8" t="s">
        <v>22147</v>
      </c>
      <c r="AD73" s="8" t="s">
        <v>22146</v>
      </c>
      <c r="AE73" s="8" t="s">
        <v>22148</v>
      </c>
      <c r="AG73" s="31"/>
      <c r="AH73" s="73"/>
      <c r="AI73" s="73"/>
      <c r="AJ73" s="73"/>
      <c r="AK73" s="73"/>
      <c r="AL73" s="73"/>
      <c r="AM73" s="73"/>
      <c r="AN73" s="73"/>
      <c r="AO73" s="71" t="s">
        <v>22139</v>
      </c>
    </row>
    <row r="74" spans="2:41" ht="18.75">
      <c r="B74" s="30" t="s">
        <v>22149</v>
      </c>
      <c r="D74" s="31" t="s">
        <v>21738</v>
      </c>
      <c r="E74" s="31" t="s">
        <v>404</v>
      </c>
      <c r="F74" s="8" t="s">
        <v>22150</v>
      </c>
      <c r="G74" s="8" t="s">
        <v>21702</v>
      </c>
      <c r="H74" s="8" t="s">
        <v>22151</v>
      </c>
      <c r="I74" s="8" t="s">
        <v>22152</v>
      </c>
      <c r="J74" s="31"/>
      <c r="K74" s="31"/>
      <c r="M74" s="23" t="s">
        <v>22153</v>
      </c>
      <c r="N74" s="31" t="s">
        <v>21642</v>
      </c>
      <c r="Z74" s="32" t="s">
        <v>22154</v>
      </c>
      <c r="AB74" s="8" t="s">
        <v>22155</v>
      </c>
      <c r="AC74" s="8" t="s">
        <v>22156</v>
      </c>
      <c r="AD74" s="8" t="s">
        <v>22155</v>
      </c>
      <c r="AE74" s="8" t="s">
        <v>22157</v>
      </c>
      <c r="AG74" s="31"/>
      <c r="AH74" s="73"/>
      <c r="AI74" s="73"/>
      <c r="AJ74" s="73"/>
      <c r="AK74" s="73"/>
      <c r="AL74" s="73"/>
      <c r="AM74" s="73"/>
      <c r="AN74" s="73"/>
      <c r="AO74" s="71" t="s">
        <v>22139</v>
      </c>
    </row>
    <row r="75" spans="2:41" ht="18.75">
      <c r="B75" s="30" t="s">
        <v>22158</v>
      </c>
      <c r="D75" s="31" t="s">
        <v>21738</v>
      </c>
      <c r="E75" s="31" t="s">
        <v>883</v>
      </c>
      <c r="F75" s="8" t="s">
        <v>22159</v>
      </c>
      <c r="G75" s="8" t="s">
        <v>21519</v>
      </c>
      <c r="H75" s="8" t="s">
        <v>22160</v>
      </c>
      <c r="I75" s="8" t="s">
        <v>22161</v>
      </c>
      <c r="J75" s="31"/>
      <c r="K75" s="31"/>
      <c r="M75" s="23" t="s">
        <v>22162</v>
      </c>
      <c r="N75" s="31" t="s">
        <v>21642</v>
      </c>
      <c r="Z75" s="8" t="s">
        <v>22163</v>
      </c>
      <c r="AB75" s="8" t="s">
        <v>22164</v>
      </c>
      <c r="AC75" s="8" t="s">
        <v>22165</v>
      </c>
      <c r="AD75" s="8" t="s">
        <v>22164</v>
      </c>
      <c r="AE75" s="8" t="s">
        <v>22166</v>
      </c>
      <c r="AG75" s="31"/>
      <c r="AH75" s="73"/>
      <c r="AI75" s="73"/>
      <c r="AJ75" s="73"/>
      <c r="AK75" s="73"/>
      <c r="AL75" s="73"/>
      <c r="AM75" s="73"/>
      <c r="AN75" s="73"/>
      <c r="AO75" s="71" t="s">
        <v>22139</v>
      </c>
    </row>
    <row r="76" spans="2:41" ht="18.75">
      <c r="B76" s="30" t="s">
        <v>22167</v>
      </c>
      <c r="D76" s="31" t="s">
        <v>21342</v>
      </c>
      <c r="E76" s="31" t="s">
        <v>22168</v>
      </c>
      <c r="F76" s="8" t="s">
        <v>22169</v>
      </c>
      <c r="G76" s="8" t="s">
        <v>21519</v>
      </c>
      <c r="H76" s="8" t="s">
        <v>22170</v>
      </c>
      <c r="I76" s="8" t="s">
        <v>22171</v>
      </c>
      <c r="J76" s="31"/>
      <c r="K76" s="31"/>
      <c r="M76" s="23" t="s">
        <v>22172</v>
      </c>
      <c r="N76" s="31" t="s">
        <v>21295</v>
      </c>
      <c r="Z76" s="8" t="s">
        <v>22173</v>
      </c>
      <c r="AB76" s="8" t="s">
        <v>22174</v>
      </c>
      <c r="AC76" s="8" t="s">
        <v>22175</v>
      </c>
      <c r="AD76" s="8" t="s">
        <v>22174</v>
      </c>
      <c r="AE76" s="8" t="s">
        <v>22176</v>
      </c>
      <c r="AG76" s="31"/>
      <c r="AH76" s="73"/>
      <c r="AI76" s="73"/>
      <c r="AJ76" s="73"/>
      <c r="AK76" s="73"/>
      <c r="AL76" s="73"/>
      <c r="AM76" s="73"/>
      <c r="AN76" s="73"/>
      <c r="AO76" s="71" t="s">
        <v>21533</v>
      </c>
    </row>
    <row r="77" spans="2:41" ht="18.75">
      <c r="B77" s="30" t="s">
        <v>22177</v>
      </c>
      <c r="D77" s="31" t="s">
        <v>21749</v>
      </c>
      <c r="E77" s="31" t="s">
        <v>885</v>
      </c>
      <c r="F77" s="8" t="s">
        <v>22178</v>
      </c>
      <c r="G77" s="8" t="s">
        <v>21519</v>
      </c>
      <c r="H77" s="8" t="s">
        <v>22179</v>
      </c>
      <c r="I77" s="8" t="s">
        <v>22180</v>
      </c>
      <c r="J77" s="31"/>
      <c r="K77" s="31"/>
      <c r="M77" s="23" t="s">
        <v>22181</v>
      </c>
      <c r="N77" s="31" t="s">
        <v>21655</v>
      </c>
      <c r="Z77" s="8" t="s">
        <v>22182</v>
      </c>
      <c r="AB77" s="8" t="s">
        <v>22183</v>
      </c>
      <c r="AC77" s="8" t="s">
        <v>22184</v>
      </c>
      <c r="AD77" s="8" t="s">
        <v>22183</v>
      </c>
      <c r="AE77" s="8" t="s">
        <v>22185</v>
      </c>
      <c r="AG77" s="31"/>
      <c r="AH77" s="73"/>
      <c r="AI77" s="73"/>
      <c r="AJ77" s="73"/>
      <c r="AK77" s="73"/>
      <c r="AL77" s="73"/>
      <c r="AM77" s="73"/>
      <c r="AN77" s="73"/>
      <c r="AO77" s="71" t="s">
        <v>22186</v>
      </c>
    </row>
    <row r="78" spans="2:41" ht="18.75">
      <c r="B78" s="30" t="s">
        <v>22187</v>
      </c>
      <c r="D78" s="31" t="s">
        <v>21749</v>
      </c>
      <c r="E78" s="31" t="s">
        <v>887</v>
      </c>
      <c r="F78" s="8" t="s">
        <v>22188</v>
      </c>
      <c r="G78" s="8" t="s">
        <v>21702</v>
      </c>
      <c r="H78" s="8" t="s">
        <v>22189</v>
      </c>
      <c r="I78" s="8" t="s">
        <v>22190</v>
      </c>
      <c r="J78" s="31"/>
      <c r="K78" s="31"/>
      <c r="M78" s="23" t="s">
        <v>22191</v>
      </c>
      <c r="N78" s="31" t="s">
        <v>21655</v>
      </c>
      <c r="Z78" s="8" t="s">
        <v>22192</v>
      </c>
      <c r="AB78" s="8" t="s">
        <v>22193</v>
      </c>
      <c r="AC78" s="8" t="s">
        <v>22194</v>
      </c>
      <c r="AD78" s="8" t="s">
        <v>22193</v>
      </c>
      <c r="AE78" s="8" t="s">
        <v>21920</v>
      </c>
      <c r="AG78" s="31"/>
      <c r="AH78" s="73"/>
      <c r="AI78" s="73"/>
      <c r="AJ78" s="73"/>
      <c r="AK78" s="73"/>
      <c r="AL78" s="73"/>
      <c r="AM78" s="73"/>
      <c r="AN78" s="73"/>
      <c r="AO78" s="71" t="s">
        <v>22186</v>
      </c>
    </row>
    <row r="79" spans="2:41" ht="18.75">
      <c r="B79" s="30" t="s">
        <v>21378</v>
      </c>
      <c r="D79" s="31" t="s">
        <v>21759</v>
      </c>
      <c r="E79" s="31" t="s">
        <v>893</v>
      </c>
      <c r="F79" s="8" t="s">
        <v>22195</v>
      </c>
      <c r="G79" s="8" t="s">
        <v>21702</v>
      </c>
      <c r="H79" s="8" t="s">
        <v>22196</v>
      </c>
      <c r="I79" s="8" t="s">
        <v>22197</v>
      </c>
      <c r="J79" s="31"/>
      <c r="K79" s="31"/>
      <c r="M79" s="38" t="s">
        <v>22198</v>
      </c>
      <c r="N79" s="31" t="s">
        <v>21669</v>
      </c>
      <c r="Z79" s="32" t="s">
        <v>22199</v>
      </c>
      <c r="AB79" s="8" t="s">
        <v>22200</v>
      </c>
      <c r="AC79" s="8" t="s">
        <v>22201</v>
      </c>
      <c r="AD79" s="8" t="s">
        <v>22200</v>
      </c>
      <c r="AE79" s="8" t="s">
        <v>21920</v>
      </c>
      <c r="AG79" s="31"/>
      <c r="AH79" s="73"/>
      <c r="AI79" s="73"/>
      <c r="AJ79" s="73"/>
      <c r="AK79" s="73"/>
      <c r="AL79" s="73"/>
      <c r="AM79" s="73"/>
      <c r="AN79" s="73"/>
      <c r="AO79" s="71" t="s">
        <v>22202</v>
      </c>
    </row>
    <row r="80" spans="2:41" ht="18.75">
      <c r="B80" s="30" t="s">
        <v>22203</v>
      </c>
      <c r="D80" s="31" t="s">
        <v>21759</v>
      </c>
      <c r="E80" s="31" t="s">
        <v>891</v>
      </c>
      <c r="F80" s="8" t="s">
        <v>22204</v>
      </c>
      <c r="G80" s="8" t="s">
        <v>21702</v>
      </c>
      <c r="H80" s="8" t="s">
        <v>22205</v>
      </c>
      <c r="I80" s="8" t="s">
        <v>22206</v>
      </c>
      <c r="J80" s="31"/>
      <c r="K80" s="31"/>
      <c r="M80" s="23" t="s">
        <v>22207</v>
      </c>
      <c r="N80" s="31" t="s">
        <v>21669</v>
      </c>
      <c r="Z80" s="8" t="s">
        <v>22208</v>
      </c>
      <c r="AB80" s="8" t="s">
        <v>22209</v>
      </c>
      <c r="AC80" s="8" t="s">
        <v>22210</v>
      </c>
      <c r="AD80" s="8" t="s">
        <v>22209</v>
      </c>
      <c r="AE80" s="8" t="s">
        <v>21920</v>
      </c>
      <c r="AG80" s="31"/>
      <c r="AH80" s="73"/>
      <c r="AI80" s="73"/>
      <c r="AJ80" s="73"/>
      <c r="AK80" s="73"/>
      <c r="AL80" s="73"/>
      <c r="AM80" s="73"/>
      <c r="AN80" s="73"/>
      <c r="AO80" s="71" t="s">
        <v>22202</v>
      </c>
    </row>
    <row r="81" spans="2:41" ht="18.75">
      <c r="B81" s="30" t="s">
        <v>22211</v>
      </c>
      <c r="D81" s="31" t="s">
        <v>21402</v>
      </c>
      <c r="E81" s="31" t="s">
        <v>425</v>
      </c>
      <c r="F81" s="8" t="s">
        <v>22212</v>
      </c>
      <c r="G81" s="8" t="s">
        <v>21702</v>
      </c>
      <c r="H81" s="8" t="s">
        <v>22213</v>
      </c>
      <c r="I81" s="8" t="s">
        <v>22214</v>
      </c>
      <c r="J81" s="31"/>
      <c r="K81" s="31"/>
      <c r="M81" s="23" t="s">
        <v>22215</v>
      </c>
      <c r="N81" s="31" t="s">
        <v>21474</v>
      </c>
      <c r="Z81" s="8" t="s">
        <v>22216</v>
      </c>
      <c r="AB81" s="8" t="s">
        <v>22217</v>
      </c>
      <c r="AC81" s="8" t="s">
        <v>22218</v>
      </c>
      <c r="AD81" s="8" t="s">
        <v>22217</v>
      </c>
      <c r="AE81" s="8" t="s">
        <v>21920</v>
      </c>
      <c r="AG81" s="31"/>
      <c r="AH81" s="73"/>
      <c r="AI81" s="73"/>
      <c r="AJ81" s="73"/>
      <c r="AK81" s="73"/>
      <c r="AL81" s="73"/>
      <c r="AM81" s="73"/>
      <c r="AN81" s="73"/>
      <c r="AO81" s="71" t="s">
        <v>22219</v>
      </c>
    </row>
    <row r="82" spans="2:41" ht="18.75">
      <c r="B82" s="30" t="s">
        <v>21440</v>
      </c>
      <c r="D82" s="31" t="s">
        <v>21641</v>
      </c>
      <c r="E82" s="31" t="s">
        <v>428</v>
      </c>
      <c r="F82" s="8" t="s">
        <v>22220</v>
      </c>
      <c r="G82" s="8" t="s">
        <v>21821</v>
      </c>
      <c r="H82" s="8" t="s">
        <v>22221</v>
      </c>
      <c r="I82" s="8" t="s">
        <v>22222</v>
      </c>
      <c r="J82" s="31"/>
      <c r="K82" s="31"/>
      <c r="M82" s="23" t="s">
        <v>22223</v>
      </c>
      <c r="N82" s="31" t="s">
        <v>21572</v>
      </c>
      <c r="Z82" s="8" t="s">
        <v>22224</v>
      </c>
      <c r="AB82" s="8" t="s">
        <v>43</v>
      </c>
      <c r="AC82" s="8" t="s">
        <v>22225</v>
      </c>
      <c r="AD82" s="8" t="s">
        <v>43</v>
      </c>
      <c r="AE82" s="8" t="s">
        <v>22226</v>
      </c>
      <c r="AG82" s="31"/>
      <c r="AH82" s="73"/>
      <c r="AI82" s="73"/>
      <c r="AJ82" s="73"/>
      <c r="AK82" s="73"/>
      <c r="AL82" s="73"/>
      <c r="AM82" s="73"/>
      <c r="AN82" s="73"/>
      <c r="AO82" s="71" t="s">
        <v>21981</v>
      </c>
    </row>
    <row r="83" spans="2:41" ht="18.75">
      <c r="B83" s="30" t="s">
        <v>21462</v>
      </c>
      <c r="D83" s="31" t="s">
        <v>21781</v>
      </c>
      <c r="E83" s="31" t="s">
        <v>440</v>
      </c>
      <c r="F83" s="8" t="s">
        <v>22227</v>
      </c>
      <c r="G83" s="8" t="s">
        <v>21821</v>
      </c>
      <c r="H83" s="8" t="s">
        <v>22228</v>
      </c>
      <c r="I83" s="8" t="s">
        <v>22229</v>
      </c>
      <c r="J83" s="31"/>
      <c r="K83" s="31"/>
      <c r="M83" s="23" t="s">
        <v>22230</v>
      </c>
      <c r="N83" s="31" t="s">
        <v>21693</v>
      </c>
      <c r="Z83" s="8" t="s">
        <v>22231</v>
      </c>
      <c r="AB83" s="8" t="s">
        <v>22232</v>
      </c>
      <c r="AC83" s="8" t="s">
        <v>22233</v>
      </c>
      <c r="AD83" s="8" t="s">
        <v>22232</v>
      </c>
      <c r="AE83" s="8" t="s">
        <v>22234</v>
      </c>
      <c r="AG83" s="31"/>
      <c r="AH83" s="73"/>
      <c r="AI83" s="73"/>
      <c r="AJ83" s="73"/>
      <c r="AK83" s="73"/>
      <c r="AL83" s="73"/>
      <c r="AM83" s="73"/>
      <c r="AN83" s="73"/>
      <c r="AO83" s="71" t="s">
        <v>22235</v>
      </c>
    </row>
    <row r="84" spans="2:41" ht="18.75">
      <c r="B84" s="30" t="s">
        <v>22236</v>
      </c>
      <c r="D84" s="31" t="s">
        <v>21740</v>
      </c>
      <c r="E84" s="31" t="s">
        <v>443</v>
      </c>
      <c r="F84" s="8" t="s">
        <v>22237</v>
      </c>
      <c r="G84" s="8" t="s">
        <v>21821</v>
      </c>
      <c r="H84" s="8" t="s">
        <v>22238</v>
      </c>
      <c r="I84" s="8" t="s">
        <v>22239</v>
      </c>
      <c r="J84" s="31"/>
      <c r="K84" s="31"/>
      <c r="M84" s="23" t="s">
        <v>22240</v>
      </c>
      <c r="N84" s="31" t="s">
        <v>21705</v>
      </c>
      <c r="Z84" s="8" t="s">
        <v>22241</v>
      </c>
      <c r="AB84" s="8" t="s">
        <v>22242</v>
      </c>
      <c r="AC84" s="8" t="s">
        <v>22243</v>
      </c>
      <c r="AD84" s="8" t="s">
        <v>22242</v>
      </c>
      <c r="AE84" s="8" t="s">
        <v>22008</v>
      </c>
      <c r="AG84" s="31"/>
      <c r="AH84" s="73"/>
      <c r="AI84" s="73"/>
      <c r="AJ84" s="73"/>
      <c r="AK84" s="73"/>
      <c r="AL84" s="73"/>
      <c r="AM84" s="73"/>
      <c r="AN84" s="73"/>
      <c r="AO84" s="71" t="s">
        <v>22244</v>
      </c>
    </row>
    <row r="85" spans="2:41" ht="18.75">
      <c r="B85" s="30" t="s">
        <v>22245</v>
      </c>
      <c r="D85" s="31" t="s">
        <v>21740</v>
      </c>
      <c r="E85" s="31" t="s">
        <v>845</v>
      </c>
      <c r="F85" s="8" t="s">
        <v>22246</v>
      </c>
      <c r="G85" s="8" t="s">
        <v>22247</v>
      </c>
      <c r="H85" s="8" t="s">
        <v>22248</v>
      </c>
      <c r="I85" s="8" t="s">
        <v>22249</v>
      </c>
      <c r="J85" s="31"/>
      <c r="K85" s="31"/>
      <c r="M85" s="23" t="s">
        <v>22250</v>
      </c>
      <c r="N85" s="31" t="s">
        <v>21705</v>
      </c>
      <c r="AB85" s="8" t="s">
        <v>22251</v>
      </c>
      <c r="AC85" s="8" t="s">
        <v>22252</v>
      </c>
      <c r="AD85" s="8" t="s">
        <v>22251</v>
      </c>
      <c r="AE85" s="8" t="s">
        <v>22253</v>
      </c>
      <c r="AG85" s="31"/>
      <c r="AH85" s="73"/>
      <c r="AI85" s="73"/>
      <c r="AJ85" s="73"/>
      <c r="AK85" s="73"/>
      <c r="AL85" s="73"/>
      <c r="AM85" s="73"/>
      <c r="AN85" s="73"/>
      <c r="AO85" s="71" t="s">
        <v>22244</v>
      </c>
    </row>
    <row r="86" spans="2:41" ht="18.75">
      <c r="B86" s="30" t="s">
        <v>22254</v>
      </c>
      <c r="D86" s="31" t="s">
        <v>21803</v>
      </c>
      <c r="E86" s="31" t="s">
        <v>847</v>
      </c>
      <c r="F86" s="8" t="s">
        <v>22255</v>
      </c>
      <c r="G86" s="8" t="s">
        <v>22256</v>
      </c>
      <c r="H86" s="8" t="s">
        <v>22257</v>
      </c>
      <c r="I86" s="8" t="s">
        <v>22258</v>
      </c>
      <c r="J86" s="31"/>
      <c r="K86" s="31"/>
      <c r="M86" s="23" t="s">
        <v>22259</v>
      </c>
      <c r="N86" s="31" t="s">
        <v>21705</v>
      </c>
      <c r="AB86" s="8" t="s">
        <v>22260</v>
      </c>
      <c r="AC86" s="8" t="s">
        <v>22261</v>
      </c>
      <c r="AD86" s="8" t="s">
        <v>22260</v>
      </c>
      <c r="AE86" s="8" t="s">
        <v>22262</v>
      </c>
      <c r="AG86" s="31"/>
      <c r="AH86" s="73"/>
      <c r="AI86" s="73"/>
      <c r="AJ86" s="73"/>
      <c r="AK86" s="73"/>
      <c r="AL86" s="73"/>
      <c r="AM86" s="73"/>
      <c r="AN86" s="73"/>
      <c r="AO86" s="71" t="s">
        <v>22263</v>
      </c>
    </row>
    <row r="87" spans="2:41" ht="18.75">
      <c r="B87" s="30" t="s">
        <v>22264</v>
      </c>
      <c r="D87" s="31" t="s">
        <v>21342</v>
      </c>
      <c r="E87" s="31" t="s">
        <v>849</v>
      </c>
      <c r="F87" s="8" t="s">
        <v>22265</v>
      </c>
      <c r="G87" s="8" t="s">
        <v>21800</v>
      </c>
      <c r="H87" s="8" t="s">
        <v>22266</v>
      </c>
      <c r="I87" s="8" t="s">
        <v>22267</v>
      </c>
      <c r="J87" s="31"/>
      <c r="K87" s="31"/>
      <c r="M87" s="23" t="s">
        <v>22268</v>
      </c>
      <c r="N87" s="31" t="s">
        <v>21295</v>
      </c>
      <c r="AB87" s="8" t="s">
        <v>22269</v>
      </c>
      <c r="AC87" s="8" t="s">
        <v>22270</v>
      </c>
      <c r="AD87" s="8" t="s">
        <v>22269</v>
      </c>
      <c r="AE87" s="8" t="s">
        <v>22271</v>
      </c>
      <c r="AG87" s="31"/>
      <c r="AH87" s="73"/>
      <c r="AI87" s="73"/>
      <c r="AJ87" s="73"/>
      <c r="AK87" s="73"/>
      <c r="AL87" s="73"/>
      <c r="AM87" s="73"/>
      <c r="AN87" s="73"/>
      <c r="AO87" s="71" t="s">
        <v>21533</v>
      </c>
    </row>
    <row r="88" spans="2:41" ht="18.75">
      <c r="B88" s="30" t="s">
        <v>22272</v>
      </c>
      <c r="D88" s="31" t="s">
        <v>21813</v>
      </c>
      <c r="E88" s="31" t="s">
        <v>449</v>
      </c>
      <c r="F88" s="8" t="s">
        <v>22273</v>
      </c>
      <c r="G88" s="8" t="s">
        <v>21800</v>
      </c>
      <c r="H88" s="8" t="s">
        <v>22274</v>
      </c>
      <c r="I88" s="8" t="s">
        <v>22275</v>
      </c>
      <c r="J88" s="31"/>
      <c r="K88" s="31"/>
      <c r="M88" s="23" t="s">
        <v>22276</v>
      </c>
      <c r="N88" s="31" t="s">
        <v>21715</v>
      </c>
      <c r="AB88" s="8" t="s">
        <v>22277</v>
      </c>
      <c r="AC88" s="8" t="s">
        <v>22278</v>
      </c>
      <c r="AD88" s="8" t="s">
        <v>22277</v>
      </c>
      <c r="AE88" s="8" t="s">
        <v>22279</v>
      </c>
      <c r="AG88" s="31"/>
      <c r="AH88" s="73"/>
      <c r="AI88" s="73"/>
      <c r="AJ88" s="73"/>
      <c r="AK88" s="73"/>
      <c r="AL88" s="73"/>
      <c r="AM88" s="73"/>
      <c r="AN88" s="73"/>
      <c r="AO88" s="71" t="s">
        <v>22280</v>
      </c>
    </row>
    <row r="89" spans="2:41" ht="18.75">
      <c r="B89" s="30" t="s">
        <v>22281</v>
      </c>
      <c r="D89" s="31" t="s">
        <v>21813</v>
      </c>
      <c r="E89" s="31" t="s">
        <v>859</v>
      </c>
      <c r="F89" s="8" t="s">
        <v>22282</v>
      </c>
      <c r="G89" s="8" t="s">
        <v>21702</v>
      </c>
      <c r="H89" s="8" t="s">
        <v>22283</v>
      </c>
      <c r="I89" s="8" t="s">
        <v>22284</v>
      </c>
      <c r="J89" s="31"/>
      <c r="K89" s="31"/>
      <c r="M89" s="23" t="s">
        <v>22285</v>
      </c>
      <c r="N89" s="31" t="s">
        <v>21729</v>
      </c>
      <c r="AB89" s="8" t="s">
        <v>22286</v>
      </c>
      <c r="AC89" s="8" t="s">
        <v>22287</v>
      </c>
      <c r="AD89" s="8" t="s">
        <v>22286</v>
      </c>
      <c r="AE89" s="8" t="s">
        <v>22288</v>
      </c>
      <c r="AG89" s="31"/>
      <c r="AH89" s="73"/>
      <c r="AI89" s="73"/>
      <c r="AJ89" s="73"/>
      <c r="AK89" s="73"/>
      <c r="AL89" s="73"/>
      <c r="AM89" s="73"/>
      <c r="AN89" s="73"/>
      <c r="AO89" s="71" t="s">
        <v>22280</v>
      </c>
    </row>
    <row r="90" spans="2:41" ht="18.75">
      <c r="B90" s="30" t="s">
        <v>21517</v>
      </c>
      <c r="D90" s="31" t="s">
        <v>21813</v>
      </c>
      <c r="E90" s="31" t="s">
        <v>482</v>
      </c>
      <c r="F90" s="8" t="s">
        <v>22289</v>
      </c>
      <c r="G90" s="8" t="s">
        <v>21800</v>
      </c>
      <c r="H90" s="8" t="s">
        <v>22290</v>
      </c>
      <c r="I90" s="8" t="s">
        <v>22291</v>
      </c>
      <c r="J90" s="31"/>
      <c r="K90" s="31"/>
      <c r="M90" s="23" t="s">
        <v>22292</v>
      </c>
      <c r="N90" s="31" t="s">
        <v>21729</v>
      </c>
      <c r="AB90" s="8" t="s">
        <v>22293</v>
      </c>
      <c r="AC90" s="8" t="s">
        <v>22294</v>
      </c>
      <c r="AD90" s="8" t="s">
        <v>22293</v>
      </c>
      <c r="AE90" s="8" t="s">
        <v>22295</v>
      </c>
      <c r="AG90" s="31"/>
      <c r="AH90" s="73"/>
      <c r="AI90" s="73"/>
      <c r="AJ90" s="73"/>
      <c r="AK90" s="73"/>
      <c r="AL90" s="73"/>
      <c r="AM90" s="73"/>
      <c r="AN90" s="73"/>
      <c r="AO90" s="71" t="s">
        <v>22280</v>
      </c>
    </row>
    <row r="91" spans="2:41" ht="18.75">
      <c r="B91" s="30" t="s">
        <v>22296</v>
      </c>
      <c r="D91" s="31" t="s">
        <v>21813</v>
      </c>
      <c r="E91" s="31" t="s">
        <v>485</v>
      </c>
      <c r="F91" s="8" t="s">
        <v>22297</v>
      </c>
      <c r="G91" s="8" t="s">
        <v>21800</v>
      </c>
      <c r="H91" s="8" t="s">
        <v>22298</v>
      </c>
      <c r="I91" s="8" t="s">
        <v>22299</v>
      </c>
      <c r="J91" s="31"/>
      <c r="K91" s="31"/>
      <c r="M91" s="23" t="s">
        <v>22300</v>
      </c>
      <c r="N91" s="31" t="s">
        <v>21715</v>
      </c>
      <c r="AB91" s="8" t="s">
        <v>22301</v>
      </c>
      <c r="AC91" s="8" t="s">
        <v>22302</v>
      </c>
      <c r="AD91" s="8" t="s">
        <v>22301</v>
      </c>
      <c r="AE91" s="8" t="s">
        <v>22303</v>
      </c>
      <c r="AG91" s="31"/>
      <c r="AH91" s="73"/>
      <c r="AI91" s="73"/>
      <c r="AJ91" s="73"/>
      <c r="AK91" s="73"/>
      <c r="AL91" s="73"/>
      <c r="AM91" s="73"/>
      <c r="AN91" s="73"/>
      <c r="AO91" s="71" t="s">
        <v>22280</v>
      </c>
    </row>
    <row r="92" spans="2:41" ht="18.75">
      <c r="B92" s="30" t="s">
        <v>22304</v>
      </c>
      <c r="D92" s="31" t="s">
        <v>21813</v>
      </c>
      <c r="E92" s="31" t="s">
        <v>497</v>
      </c>
      <c r="F92" s="8" t="s">
        <v>22305</v>
      </c>
      <c r="G92" s="8" t="s">
        <v>21800</v>
      </c>
      <c r="H92" s="8" t="s">
        <v>22306</v>
      </c>
      <c r="I92" s="8" t="s">
        <v>22307</v>
      </c>
      <c r="J92" s="31"/>
      <c r="K92" s="31"/>
      <c r="M92" s="8" t="s">
        <v>22308</v>
      </c>
      <c r="N92" s="31" t="s">
        <v>21715</v>
      </c>
      <c r="AB92" s="8" t="s">
        <v>22309</v>
      </c>
      <c r="AC92" s="8" t="s">
        <v>22310</v>
      </c>
      <c r="AD92" s="8" t="s">
        <v>22309</v>
      </c>
      <c r="AE92" s="8" t="s">
        <v>22311</v>
      </c>
      <c r="AG92" s="31"/>
      <c r="AH92" s="73"/>
      <c r="AI92" s="73"/>
      <c r="AJ92" s="73"/>
      <c r="AK92" s="73"/>
      <c r="AL92" s="73"/>
      <c r="AM92" s="73"/>
      <c r="AN92" s="73"/>
      <c r="AO92" s="71" t="s">
        <v>22280</v>
      </c>
    </row>
    <row r="93" spans="2:41" ht="18.75">
      <c r="B93" s="30" t="s">
        <v>22312</v>
      </c>
      <c r="D93" s="31" t="s">
        <v>21813</v>
      </c>
      <c r="E93" s="31" t="s">
        <v>500</v>
      </c>
      <c r="F93" s="8" t="s">
        <v>22313</v>
      </c>
      <c r="G93" s="8" t="s">
        <v>21800</v>
      </c>
      <c r="H93" s="8" t="s">
        <v>22314</v>
      </c>
      <c r="I93" s="8" t="s">
        <v>22315</v>
      </c>
      <c r="J93" s="31"/>
      <c r="K93" s="31"/>
      <c r="M93" s="8" t="s">
        <v>22316</v>
      </c>
      <c r="N93" s="31" t="s">
        <v>21715</v>
      </c>
      <c r="AB93" s="8" t="s">
        <v>22317</v>
      </c>
      <c r="AC93" s="8" t="s">
        <v>22318</v>
      </c>
      <c r="AD93" s="8" t="s">
        <v>22317</v>
      </c>
      <c r="AE93" s="8" t="s">
        <v>21920</v>
      </c>
      <c r="AG93" s="31"/>
      <c r="AH93" s="73"/>
      <c r="AI93" s="73"/>
      <c r="AJ93" s="73"/>
      <c r="AK93" s="73"/>
      <c r="AL93" s="73"/>
      <c r="AM93" s="73"/>
      <c r="AN93" s="73"/>
      <c r="AO93" s="71" t="s">
        <v>22280</v>
      </c>
    </row>
    <row r="94" spans="2:41" ht="18.75">
      <c r="B94" s="30" t="s">
        <v>22319</v>
      </c>
      <c r="D94" s="31" t="s">
        <v>21759</v>
      </c>
      <c r="E94" s="31" t="s">
        <v>503</v>
      </c>
      <c r="F94" s="8" t="s">
        <v>22320</v>
      </c>
      <c r="G94" s="8" t="s">
        <v>21800</v>
      </c>
      <c r="H94" s="8" t="s">
        <v>22321</v>
      </c>
      <c r="I94" s="8" t="s">
        <v>22322</v>
      </c>
      <c r="J94" s="31"/>
      <c r="K94" s="31"/>
      <c r="M94" s="8" t="s">
        <v>22323</v>
      </c>
      <c r="N94" s="31" t="s">
        <v>21669</v>
      </c>
      <c r="AB94" s="8" t="s">
        <v>22324</v>
      </c>
      <c r="AC94" s="8" t="s">
        <v>22325</v>
      </c>
      <c r="AD94" s="8" t="s">
        <v>22324</v>
      </c>
      <c r="AE94" s="8" t="s">
        <v>21920</v>
      </c>
      <c r="AG94" s="31"/>
      <c r="AH94" s="73"/>
      <c r="AI94" s="73"/>
      <c r="AJ94" s="73"/>
      <c r="AK94" s="73"/>
      <c r="AL94" s="73"/>
      <c r="AM94" s="73"/>
      <c r="AN94" s="73"/>
      <c r="AO94" s="71" t="s">
        <v>22202</v>
      </c>
    </row>
    <row r="95" spans="2:41" ht="18.75">
      <c r="B95" s="30" t="s">
        <v>21610</v>
      </c>
      <c r="D95" s="31" t="s">
        <v>371</v>
      </c>
      <c r="E95" s="31" t="s">
        <v>861</v>
      </c>
      <c r="F95" s="8" t="s">
        <v>22326</v>
      </c>
      <c r="G95" s="8" t="s">
        <v>21800</v>
      </c>
      <c r="H95" s="8" t="s">
        <v>22327</v>
      </c>
      <c r="I95" s="8" t="s">
        <v>22328</v>
      </c>
      <c r="J95" s="31"/>
      <c r="K95" s="31"/>
      <c r="M95" s="8" t="s">
        <v>22329</v>
      </c>
      <c r="N95" s="31" t="s">
        <v>21615</v>
      </c>
      <c r="AB95" s="8" t="s">
        <v>22330</v>
      </c>
      <c r="AC95" s="8" t="s">
        <v>22331</v>
      </c>
      <c r="AD95" s="8" t="s">
        <v>22330</v>
      </c>
      <c r="AE95" s="8" t="s">
        <v>21920</v>
      </c>
      <c r="AG95" s="31"/>
      <c r="AH95" s="73"/>
      <c r="AI95" s="73"/>
      <c r="AJ95" s="73"/>
      <c r="AK95" s="73"/>
      <c r="AL95" s="73"/>
      <c r="AM95" s="73"/>
      <c r="AN95" s="73"/>
      <c r="AO95" s="71" t="s">
        <v>22100</v>
      </c>
    </row>
    <row r="96" spans="2:41" ht="18.75">
      <c r="B96" s="30" t="s">
        <v>22332</v>
      </c>
      <c r="D96" s="31" t="s">
        <v>21282</v>
      </c>
      <c r="E96" s="31" t="s">
        <v>22333</v>
      </c>
      <c r="F96" s="8" t="s">
        <v>22334</v>
      </c>
      <c r="G96" s="8" t="s">
        <v>21800</v>
      </c>
      <c r="H96" s="8" t="s">
        <v>22335</v>
      </c>
      <c r="I96" s="8" t="s">
        <v>22336</v>
      </c>
      <c r="J96" s="31"/>
      <c r="K96" s="31"/>
      <c r="M96" s="8" t="s">
        <v>22337</v>
      </c>
      <c r="N96" s="31" t="s">
        <v>21291</v>
      </c>
      <c r="AB96" s="8" t="s">
        <v>22338</v>
      </c>
      <c r="AC96" s="8" t="s">
        <v>22339</v>
      </c>
      <c r="AD96" s="8" t="s">
        <v>22338</v>
      </c>
      <c r="AE96" s="8" t="s">
        <v>21920</v>
      </c>
      <c r="AG96" s="31"/>
      <c r="AH96" s="73"/>
      <c r="AI96" s="73"/>
      <c r="AJ96" s="73"/>
      <c r="AK96" s="73"/>
      <c r="AL96" s="73"/>
      <c r="AM96" s="73"/>
      <c r="AN96" s="73"/>
      <c r="AO96" s="71" t="s">
        <v>21305</v>
      </c>
    </row>
    <row r="97" spans="2:41" ht="18.75">
      <c r="B97" s="30" t="s">
        <v>21623</v>
      </c>
      <c r="D97" s="31" t="s">
        <v>21424</v>
      </c>
      <c r="E97" s="31" t="s">
        <v>947</v>
      </c>
      <c r="F97" s="8" t="s">
        <v>22340</v>
      </c>
      <c r="G97" s="8" t="s">
        <v>21800</v>
      </c>
      <c r="H97" s="8" t="s">
        <v>22341</v>
      </c>
      <c r="I97" s="8" t="s">
        <v>22342</v>
      </c>
      <c r="J97" s="31"/>
      <c r="K97" s="31"/>
      <c r="M97" s="23" t="s">
        <v>22343</v>
      </c>
      <c r="N97" s="31" t="s">
        <v>21316</v>
      </c>
      <c r="AB97" s="8" t="s">
        <v>47</v>
      </c>
      <c r="AC97" s="8" t="s">
        <v>22344</v>
      </c>
      <c r="AD97" s="8" t="s">
        <v>47</v>
      </c>
      <c r="AE97" s="8" t="s">
        <v>22345</v>
      </c>
      <c r="AG97" s="31"/>
      <c r="AH97" s="73"/>
      <c r="AI97" s="73"/>
      <c r="AJ97" s="73"/>
      <c r="AK97" s="73"/>
      <c r="AL97" s="73"/>
      <c r="AM97" s="73"/>
      <c r="AN97" s="73"/>
      <c r="AO97" s="71" t="s">
        <v>21676</v>
      </c>
    </row>
    <row r="98" spans="2:41" ht="18.75">
      <c r="B98" s="30" t="s">
        <v>22346</v>
      </c>
      <c r="D98" s="31" t="s">
        <v>21641</v>
      </c>
      <c r="E98" s="31" t="s">
        <v>949</v>
      </c>
      <c r="F98" s="8" t="s">
        <v>22347</v>
      </c>
      <c r="G98" s="8" t="s">
        <v>21800</v>
      </c>
      <c r="H98" s="8" t="s">
        <v>22348</v>
      </c>
      <c r="I98" s="8" t="s">
        <v>22349</v>
      </c>
      <c r="J98" s="31"/>
      <c r="K98" s="31"/>
      <c r="M98" s="23" t="s">
        <v>22350</v>
      </c>
      <c r="N98" s="31" t="s">
        <v>21572</v>
      </c>
      <c r="AB98" s="8" t="s">
        <v>22351</v>
      </c>
      <c r="AC98" s="8" t="s">
        <v>22352</v>
      </c>
      <c r="AD98" s="8" t="s">
        <v>22351</v>
      </c>
      <c r="AE98" s="8" t="s">
        <v>22353</v>
      </c>
      <c r="AG98" s="31"/>
      <c r="AH98" s="73"/>
      <c r="AI98" s="73"/>
      <c r="AJ98" s="73"/>
      <c r="AK98" s="73"/>
      <c r="AL98" s="73"/>
      <c r="AM98" s="73"/>
      <c r="AN98" s="73"/>
      <c r="AO98" s="71" t="s">
        <v>21981</v>
      </c>
    </row>
    <row r="99" spans="2:41" ht="18.75">
      <c r="B99" s="30" t="s">
        <v>21346</v>
      </c>
      <c r="D99" s="31" t="s">
        <v>21342</v>
      </c>
      <c r="E99" s="31" t="s">
        <v>951</v>
      </c>
      <c r="F99" s="8" t="s">
        <v>22354</v>
      </c>
      <c r="G99" s="8" t="s">
        <v>21800</v>
      </c>
      <c r="H99" s="8" t="s">
        <v>22355</v>
      </c>
      <c r="I99" s="8" t="s">
        <v>22356</v>
      </c>
      <c r="J99" s="31"/>
      <c r="K99" s="31"/>
      <c r="M99" s="23" t="s">
        <v>22357</v>
      </c>
      <c r="N99" s="31" t="s">
        <v>21295</v>
      </c>
      <c r="AB99" s="8" t="s">
        <v>22358</v>
      </c>
      <c r="AC99" s="8" t="s">
        <v>22359</v>
      </c>
      <c r="AD99" s="8" t="s">
        <v>22358</v>
      </c>
      <c r="AE99" s="8" t="s">
        <v>22148</v>
      </c>
      <c r="AG99" s="31"/>
      <c r="AH99" s="73"/>
      <c r="AI99" s="73"/>
      <c r="AJ99" s="73"/>
      <c r="AK99" s="73"/>
      <c r="AL99" s="73"/>
      <c r="AM99" s="73"/>
      <c r="AN99" s="73"/>
      <c r="AO99" s="71" t="s">
        <v>21533</v>
      </c>
    </row>
    <row r="100" spans="2:41" ht="18.75">
      <c r="B100" s="30" t="s">
        <v>22360</v>
      </c>
      <c r="D100" s="31" t="s">
        <v>21363</v>
      </c>
      <c r="E100" s="31" t="s">
        <v>953</v>
      </c>
      <c r="F100" s="8" t="s">
        <v>22361</v>
      </c>
      <c r="G100" s="8" t="s">
        <v>21800</v>
      </c>
      <c r="H100" s="8" t="s">
        <v>22362</v>
      </c>
      <c r="I100" s="8" t="s">
        <v>22363</v>
      </c>
      <c r="J100" s="31"/>
      <c r="K100" s="31"/>
      <c r="M100" s="23" t="s">
        <v>22364</v>
      </c>
      <c r="N100" s="31" t="s">
        <v>21291</v>
      </c>
      <c r="AB100" s="8" t="s">
        <v>22365</v>
      </c>
      <c r="AC100" s="8" t="s">
        <v>22366</v>
      </c>
      <c r="AD100" s="8" t="s">
        <v>22365</v>
      </c>
      <c r="AE100" s="8" t="s">
        <v>22367</v>
      </c>
      <c r="AG100" s="31"/>
      <c r="AH100" s="73"/>
      <c r="AI100" s="73"/>
      <c r="AJ100" s="73"/>
      <c r="AK100" s="73"/>
      <c r="AL100" s="73"/>
      <c r="AM100" s="73"/>
      <c r="AN100" s="73"/>
      <c r="AO100" s="71" t="s">
        <v>21549</v>
      </c>
    </row>
    <row r="101" spans="2:41" ht="18.75">
      <c r="B101" s="30" t="s">
        <v>22368</v>
      </c>
      <c r="D101" s="31" t="s">
        <v>21803</v>
      </c>
      <c r="E101" s="31" t="s">
        <v>22369</v>
      </c>
      <c r="F101" s="8" t="s">
        <v>22370</v>
      </c>
      <c r="G101" s="8" t="s">
        <v>21800</v>
      </c>
      <c r="H101" s="8" t="s">
        <v>22371</v>
      </c>
      <c r="I101" s="8" t="s">
        <v>22372</v>
      </c>
      <c r="J101" s="31"/>
      <c r="K101" s="31"/>
      <c r="M101" s="23" t="s">
        <v>22373</v>
      </c>
      <c r="N101" s="31" t="s">
        <v>21705</v>
      </c>
      <c r="AB101" s="8" t="s">
        <v>22374</v>
      </c>
      <c r="AC101" s="8" t="s">
        <v>22375</v>
      </c>
      <c r="AD101" s="8" t="s">
        <v>22374</v>
      </c>
      <c r="AE101" s="8" t="s">
        <v>22376</v>
      </c>
      <c r="AG101" s="31"/>
      <c r="AH101" s="73"/>
      <c r="AI101" s="73"/>
      <c r="AJ101" s="73"/>
      <c r="AK101" s="73"/>
      <c r="AL101" s="73"/>
      <c r="AM101" s="73"/>
      <c r="AN101" s="73"/>
      <c r="AO101" s="71" t="s">
        <v>22263</v>
      </c>
    </row>
    <row r="102" spans="2:41" ht="18.75">
      <c r="B102" s="30" t="s">
        <v>22377</v>
      </c>
      <c r="D102" s="31" t="s">
        <v>21342</v>
      </c>
      <c r="E102" s="31" t="s">
        <v>957</v>
      </c>
      <c r="F102" s="8" t="s">
        <v>22378</v>
      </c>
      <c r="G102" s="8" t="s">
        <v>21800</v>
      </c>
      <c r="H102" s="8" t="s">
        <v>22379</v>
      </c>
      <c r="I102" s="8" t="s">
        <v>22380</v>
      </c>
      <c r="J102" s="31"/>
      <c r="K102" s="31"/>
      <c r="M102" s="23" t="s">
        <v>22114</v>
      </c>
      <c r="N102" s="31" t="s">
        <v>21295</v>
      </c>
      <c r="AB102" s="8" t="s">
        <v>22381</v>
      </c>
      <c r="AC102" s="8" t="s">
        <v>22382</v>
      </c>
      <c r="AD102" s="8" t="s">
        <v>22381</v>
      </c>
      <c r="AE102" s="8" t="s">
        <v>22383</v>
      </c>
      <c r="AG102" s="31"/>
      <c r="AH102" s="73"/>
      <c r="AI102" s="73"/>
      <c r="AJ102" s="73"/>
      <c r="AK102" s="73"/>
      <c r="AL102" s="73"/>
      <c r="AM102" s="73"/>
      <c r="AN102" s="73"/>
      <c r="AO102" s="71" t="s">
        <v>21533</v>
      </c>
    </row>
    <row r="103" spans="2:41" ht="18.75">
      <c r="B103" s="30" t="s">
        <v>22384</v>
      </c>
      <c r="D103" s="31" t="s">
        <v>21342</v>
      </c>
      <c r="E103" s="31" t="s">
        <v>959</v>
      </c>
      <c r="F103" s="8" t="s">
        <v>22385</v>
      </c>
      <c r="G103" s="8" t="s">
        <v>21800</v>
      </c>
      <c r="H103" s="8" t="s">
        <v>22386</v>
      </c>
      <c r="I103" s="8" t="s">
        <v>22387</v>
      </c>
      <c r="J103" s="31"/>
      <c r="K103" s="31"/>
      <c r="M103" s="23" t="s">
        <v>22105</v>
      </c>
      <c r="N103" s="31" t="s">
        <v>21295</v>
      </c>
      <c r="AB103" s="8" t="s">
        <v>22388</v>
      </c>
      <c r="AC103" s="8" t="s">
        <v>22389</v>
      </c>
      <c r="AD103" s="8" t="s">
        <v>22388</v>
      </c>
      <c r="AE103" s="8" t="s">
        <v>22390</v>
      </c>
      <c r="AG103" s="31"/>
      <c r="AH103" s="73"/>
      <c r="AI103" s="73"/>
      <c r="AJ103" s="73"/>
      <c r="AK103" s="73"/>
      <c r="AL103" s="73"/>
      <c r="AM103" s="73"/>
      <c r="AN103" s="73"/>
      <c r="AO103" s="71" t="s">
        <v>21533</v>
      </c>
    </row>
    <row r="104" spans="2:41" ht="18.75">
      <c r="B104" s="30" t="s">
        <v>22391</v>
      </c>
      <c r="D104" s="31" t="s">
        <v>21342</v>
      </c>
      <c r="E104" s="31" t="s">
        <v>961</v>
      </c>
      <c r="F104" s="8" t="s">
        <v>22392</v>
      </c>
      <c r="G104" s="8" t="s">
        <v>21702</v>
      </c>
      <c r="H104" s="8" t="s">
        <v>22393</v>
      </c>
      <c r="I104" s="8" t="s">
        <v>22394</v>
      </c>
      <c r="J104" s="31"/>
      <c r="K104" s="31"/>
      <c r="M104" s="23" t="s">
        <v>22395</v>
      </c>
      <c r="N104" s="31" t="s">
        <v>21295</v>
      </c>
      <c r="AB104" s="8" t="s">
        <v>22396</v>
      </c>
      <c r="AC104" s="8" t="s">
        <v>22397</v>
      </c>
      <c r="AD104" s="8" t="s">
        <v>22396</v>
      </c>
      <c r="AE104" s="8" t="s">
        <v>22398</v>
      </c>
      <c r="AG104" s="31"/>
      <c r="AH104" s="73"/>
      <c r="AI104" s="73"/>
      <c r="AJ104" s="73"/>
      <c r="AK104" s="73"/>
      <c r="AL104" s="73"/>
      <c r="AM104" s="73"/>
      <c r="AN104" s="73"/>
      <c r="AO104" s="71" t="s">
        <v>21533</v>
      </c>
    </row>
    <row r="105" spans="2:41" ht="18.75">
      <c r="B105" s="30" t="s">
        <v>22399</v>
      </c>
      <c r="D105" s="31" t="s">
        <v>134</v>
      </c>
      <c r="E105" s="31" t="s">
        <v>963</v>
      </c>
      <c r="F105" s="8" t="s">
        <v>22400</v>
      </c>
      <c r="G105" s="8" t="s">
        <v>21800</v>
      </c>
      <c r="H105" s="8" t="s">
        <v>22401</v>
      </c>
      <c r="I105" s="8" t="s">
        <v>22402</v>
      </c>
      <c r="J105" s="31"/>
      <c r="K105" s="31"/>
      <c r="M105" s="23" t="s">
        <v>22403</v>
      </c>
      <c r="N105" s="31" t="s">
        <v>21385</v>
      </c>
      <c r="AB105" s="8" t="s">
        <v>22404</v>
      </c>
      <c r="AC105" s="8" t="s">
        <v>22405</v>
      </c>
      <c r="AD105" s="8" t="s">
        <v>22404</v>
      </c>
      <c r="AE105" s="8" t="s">
        <v>22406</v>
      </c>
      <c r="AG105" s="31"/>
      <c r="AH105" s="73"/>
      <c r="AI105" s="73"/>
      <c r="AJ105" s="73"/>
      <c r="AK105" s="73"/>
      <c r="AL105" s="73"/>
      <c r="AM105" s="73"/>
      <c r="AN105" s="73"/>
      <c r="AO105" s="71" t="s">
        <v>21721</v>
      </c>
    </row>
    <row r="106" spans="2:41" ht="18.75">
      <c r="B106" s="30" t="s">
        <v>22407</v>
      </c>
      <c r="D106" s="31" t="s">
        <v>21342</v>
      </c>
      <c r="E106" s="31" t="s">
        <v>965</v>
      </c>
      <c r="F106" s="8" t="s">
        <v>22408</v>
      </c>
      <c r="G106" s="8" t="s">
        <v>21702</v>
      </c>
      <c r="H106" s="8" t="s">
        <v>22409</v>
      </c>
      <c r="I106" s="8" t="s">
        <v>22410</v>
      </c>
      <c r="J106" s="31"/>
      <c r="K106" s="31"/>
      <c r="M106" s="23" t="s">
        <v>22411</v>
      </c>
      <c r="N106" s="31" t="s">
        <v>21295</v>
      </c>
      <c r="AB106" s="8" t="s">
        <v>22412</v>
      </c>
      <c r="AC106" s="8" t="s">
        <v>22413</v>
      </c>
      <c r="AD106" s="8" t="s">
        <v>22412</v>
      </c>
      <c r="AE106" s="8" t="s">
        <v>22414</v>
      </c>
      <c r="AG106" s="31"/>
      <c r="AH106" s="73"/>
      <c r="AI106" s="73"/>
      <c r="AJ106" s="73"/>
      <c r="AK106" s="73"/>
      <c r="AL106" s="73"/>
      <c r="AM106" s="73"/>
      <c r="AN106" s="73"/>
      <c r="AO106" s="71" t="s">
        <v>21533</v>
      </c>
    </row>
    <row r="107" spans="2:41" ht="18.75">
      <c r="B107" s="30" t="s">
        <v>22415</v>
      </c>
      <c r="D107" s="31" t="s">
        <v>137</v>
      </c>
      <c r="E107" s="31" t="s">
        <v>967</v>
      </c>
      <c r="F107" s="8" t="s">
        <v>22416</v>
      </c>
      <c r="G107" s="8" t="s">
        <v>22417</v>
      </c>
      <c r="H107" s="8" t="s">
        <v>22418</v>
      </c>
      <c r="I107" s="8" t="s">
        <v>22419</v>
      </c>
      <c r="J107" s="31"/>
      <c r="K107" s="31"/>
      <c r="M107" s="23" t="s">
        <v>22420</v>
      </c>
      <c r="N107" s="31" t="s">
        <v>21364</v>
      </c>
      <c r="AB107" s="8" t="s">
        <v>22421</v>
      </c>
      <c r="AC107" s="8" t="s">
        <v>22422</v>
      </c>
      <c r="AD107" s="8" t="s">
        <v>22421</v>
      </c>
      <c r="AE107" s="8" t="s">
        <v>22423</v>
      </c>
      <c r="AG107" s="31"/>
      <c r="AH107" s="73"/>
      <c r="AI107" s="73"/>
      <c r="AJ107" s="73"/>
      <c r="AK107" s="73"/>
      <c r="AL107" s="73"/>
      <c r="AM107" s="73"/>
      <c r="AN107" s="73"/>
      <c r="AO107" s="71" t="s">
        <v>21686</v>
      </c>
    </row>
    <row r="108" spans="2:41" ht="18.75">
      <c r="B108" s="30" t="s">
        <v>22424</v>
      </c>
      <c r="D108" s="31" t="s">
        <v>21342</v>
      </c>
      <c r="E108" s="31" t="s">
        <v>149</v>
      </c>
      <c r="F108" s="8" t="s">
        <v>22425</v>
      </c>
      <c r="G108" s="8" t="s">
        <v>21702</v>
      </c>
      <c r="H108" s="8" t="s">
        <v>22426</v>
      </c>
      <c r="I108" s="8" t="s">
        <v>22427</v>
      </c>
      <c r="J108" s="31"/>
      <c r="K108" s="31"/>
      <c r="M108" s="23" t="s">
        <v>22428</v>
      </c>
      <c r="N108" s="31" t="s">
        <v>21295</v>
      </c>
      <c r="AB108" s="8" t="s">
        <v>22429</v>
      </c>
      <c r="AC108" s="8" t="s">
        <v>22430</v>
      </c>
      <c r="AD108" s="8" t="s">
        <v>22429</v>
      </c>
      <c r="AE108" s="8" t="s">
        <v>22431</v>
      </c>
      <c r="AG108" s="31"/>
      <c r="AH108" s="73"/>
      <c r="AI108" s="73"/>
      <c r="AJ108" s="73"/>
      <c r="AK108" s="73"/>
      <c r="AL108" s="73"/>
      <c r="AM108" s="73"/>
      <c r="AN108" s="73"/>
      <c r="AO108" s="71" t="s">
        <v>21533</v>
      </c>
    </row>
    <row r="109" spans="2:41" ht="18.75">
      <c r="B109" s="30" t="s">
        <v>22432</v>
      </c>
      <c r="D109" s="31" t="s">
        <v>21342</v>
      </c>
      <c r="E109" s="31" t="s">
        <v>969</v>
      </c>
      <c r="F109" s="8" t="s">
        <v>22433</v>
      </c>
      <c r="G109" s="8" t="s">
        <v>21702</v>
      </c>
      <c r="H109" s="8" t="s">
        <v>22434</v>
      </c>
      <c r="I109" s="8" t="s">
        <v>22435</v>
      </c>
      <c r="J109" s="31"/>
      <c r="K109" s="31"/>
      <c r="M109" s="23" t="s">
        <v>22436</v>
      </c>
      <c r="N109" s="31" t="s">
        <v>21295</v>
      </c>
      <c r="AB109" s="8" t="s">
        <v>22437</v>
      </c>
      <c r="AC109" s="8" t="s">
        <v>22438</v>
      </c>
      <c r="AD109" s="8" t="s">
        <v>22437</v>
      </c>
      <c r="AE109" s="8" t="s">
        <v>21920</v>
      </c>
      <c r="AG109" s="31"/>
      <c r="AH109" s="73"/>
      <c r="AI109" s="73"/>
      <c r="AJ109" s="73"/>
      <c r="AK109" s="73"/>
      <c r="AL109" s="73"/>
      <c r="AM109" s="73"/>
      <c r="AN109" s="73"/>
      <c r="AO109" s="71" t="s">
        <v>21533</v>
      </c>
    </row>
    <row r="110" spans="2:41" ht="18.75">
      <c r="B110" s="30" t="s">
        <v>22439</v>
      </c>
      <c r="D110" s="31" t="s">
        <v>21342</v>
      </c>
      <c r="E110" s="31" t="s">
        <v>971</v>
      </c>
      <c r="F110" s="8" t="s">
        <v>22440</v>
      </c>
      <c r="G110" s="8" t="s">
        <v>22417</v>
      </c>
      <c r="H110" s="8" t="s">
        <v>22441</v>
      </c>
      <c r="I110" s="8" t="s">
        <v>22442</v>
      </c>
      <c r="J110" s="31"/>
      <c r="K110" s="31"/>
      <c r="M110" s="23" t="s">
        <v>22443</v>
      </c>
      <c r="N110" s="31" t="s">
        <v>21295</v>
      </c>
      <c r="AB110" s="8" t="s">
        <v>22444</v>
      </c>
      <c r="AC110" s="8" t="s">
        <v>22445</v>
      </c>
      <c r="AD110" s="8" t="s">
        <v>22444</v>
      </c>
      <c r="AE110" s="8" t="s">
        <v>21920</v>
      </c>
      <c r="AG110" s="31"/>
      <c r="AH110" s="73"/>
      <c r="AI110" s="73"/>
      <c r="AJ110" s="73"/>
      <c r="AK110" s="73"/>
      <c r="AL110" s="73"/>
      <c r="AM110" s="73"/>
      <c r="AN110" s="73"/>
      <c r="AO110" s="71" t="s">
        <v>21533</v>
      </c>
    </row>
    <row r="111" spans="2:41" ht="18.75">
      <c r="B111" s="30" t="s">
        <v>22446</v>
      </c>
      <c r="D111" s="31" t="s">
        <v>21342</v>
      </c>
      <c r="E111" s="31" t="s">
        <v>973</v>
      </c>
      <c r="F111" s="8" t="s">
        <v>22447</v>
      </c>
      <c r="G111" s="8" t="s">
        <v>21702</v>
      </c>
      <c r="H111" s="8" t="s">
        <v>22448</v>
      </c>
      <c r="I111" s="8" t="s">
        <v>22449</v>
      </c>
      <c r="J111" s="31"/>
      <c r="K111" s="31"/>
      <c r="M111" s="23" t="s">
        <v>22450</v>
      </c>
      <c r="N111" s="31" t="s">
        <v>21295</v>
      </c>
      <c r="AB111" s="8" t="s">
        <v>22451</v>
      </c>
      <c r="AC111" s="8" t="s">
        <v>22452</v>
      </c>
      <c r="AD111" s="8" t="s">
        <v>22451</v>
      </c>
      <c r="AE111" s="8" t="s">
        <v>21920</v>
      </c>
      <c r="AG111" s="31"/>
      <c r="AH111" s="73"/>
      <c r="AI111" s="73"/>
      <c r="AJ111" s="73"/>
      <c r="AK111" s="73"/>
      <c r="AL111" s="73"/>
      <c r="AM111" s="73"/>
      <c r="AN111" s="73"/>
      <c r="AO111" s="71" t="s">
        <v>21533</v>
      </c>
    </row>
    <row r="112" spans="2:41" ht="18.75">
      <c r="B112" s="30" t="s">
        <v>22453</v>
      </c>
      <c r="D112" s="31" t="s">
        <v>21342</v>
      </c>
      <c r="E112" s="31" t="s">
        <v>975</v>
      </c>
      <c r="F112" s="8" t="s">
        <v>22454</v>
      </c>
      <c r="G112" s="8" t="s">
        <v>22417</v>
      </c>
      <c r="H112" s="8" t="s">
        <v>22455</v>
      </c>
      <c r="I112" s="8" t="s">
        <v>22456</v>
      </c>
      <c r="J112" s="31"/>
      <c r="K112" s="31"/>
      <c r="M112" s="23" t="s">
        <v>22457</v>
      </c>
      <c r="N112" s="31" t="s">
        <v>21295</v>
      </c>
      <c r="AB112" s="8" t="s">
        <v>53</v>
      </c>
      <c r="AC112" s="8" t="s">
        <v>22458</v>
      </c>
      <c r="AD112" s="8" t="s">
        <v>53</v>
      </c>
      <c r="AE112" s="8" t="s">
        <v>22459</v>
      </c>
      <c r="AG112" s="31"/>
      <c r="AH112" s="73"/>
      <c r="AI112" s="73"/>
      <c r="AJ112" s="73"/>
      <c r="AK112" s="73"/>
      <c r="AL112" s="73"/>
      <c r="AM112" s="73"/>
      <c r="AN112" s="73"/>
      <c r="AO112" s="71" t="s">
        <v>21533</v>
      </c>
    </row>
    <row r="113" spans="2:41" ht="18.75">
      <c r="B113" s="30" t="s">
        <v>22460</v>
      </c>
      <c r="D113" s="31" t="s">
        <v>21342</v>
      </c>
      <c r="E113" s="31" t="s">
        <v>22461</v>
      </c>
      <c r="F113" s="8" t="s">
        <v>22462</v>
      </c>
      <c r="G113" s="8" t="s">
        <v>22463</v>
      </c>
      <c r="H113" s="8" t="s">
        <v>22464</v>
      </c>
      <c r="I113" s="8" t="s">
        <v>22465</v>
      </c>
      <c r="J113" s="31"/>
      <c r="K113" s="31"/>
      <c r="M113" s="23" t="s">
        <v>22466</v>
      </c>
      <c r="N113" s="31" t="s">
        <v>21295</v>
      </c>
      <c r="AB113" s="8" t="s">
        <v>22467</v>
      </c>
      <c r="AC113" s="8" t="s">
        <v>22468</v>
      </c>
      <c r="AD113" s="8" t="s">
        <v>22467</v>
      </c>
      <c r="AE113" s="8" t="s">
        <v>22469</v>
      </c>
      <c r="AG113" s="31"/>
      <c r="AH113" s="73"/>
      <c r="AI113" s="73"/>
      <c r="AJ113" s="73"/>
      <c r="AK113" s="73"/>
      <c r="AL113" s="73"/>
      <c r="AM113" s="73"/>
      <c r="AN113" s="73"/>
      <c r="AO113" s="71" t="s">
        <v>21533</v>
      </c>
    </row>
    <row r="114" spans="2:41" ht="18.75">
      <c r="B114" s="30" t="s">
        <v>22470</v>
      </c>
      <c r="D114" s="31" t="s">
        <v>21803</v>
      </c>
      <c r="E114" s="31" t="s">
        <v>22471</v>
      </c>
      <c r="F114" s="8" t="s">
        <v>22472</v>
      </c>
      <c r="G114" s="8" t="s">
        <v>22463</v>
      </c>
      <c r="H114" s="8" t="s">
        <v>22473</v>
      </c>
      <c r="I114" s="8" t="s">
        <v>22474</v>
      </c>
      <c r="J114" s="31"/>
      <c r="K114" s="31"/>
      <c r="M114" s="23" t="s">
        <v>22475</v>
      </c>
      <c r="N114" s="31" t="s">
        <v>21705</v>
      </c>
      <c r="AB114" s="8" t="s">
        <v>22476</v>
      </c>
      <c r="AC114" s="8" t="s">
        <v>22477</v>
      </c>
      <c r="AD114" s="8" t="s">
        <v>22476</v>
      </c>
      <c r="AE114" s="8" t="s">
        <v>22279</v>
      </c>
      <c r="AG114" s="31"/>
      <c r="AH114" s="73"/>
      <c r="AI114" s="73"/>
      <c r="AJ114" s="73"/>
      <c r="AK114" s="73"/>
      <c r="AL114" s="73"/>
      <c r="AM114" s="73"/>
      <c r="AN114" s="73"/>
      <c r="AO114" s="71" t="s">
        <v>22263</v>
      </c>
    </row>
    <row r="115" spans="2:41" ht="18.75">
      <c r="B115" s="30" t="s">
        <v>22478</v>
      </c>
      <c r="D115" s="31" t="s">
        <v>21803</v>
      </c>
      <c r="E115" s="31" t="s">
        <v>22479</v>
      </c>
      <c r="F115" s="8" t="s">
        <v>22480</v>
      </c>
      <c r="G115" s="8" t="s">
        <v>22463</v>
      </c>
      <c r="H115" s="8" t="s">
        <v>22481</v>
      </c>
      <c r="I115" s="8" t="s">
        <v>22482</v>
      </c>
      <c r="J115" s="31"/>
      <c r="K115" s="31"/>
      <c r="M115" s="23" t="s">
        <v>22483</v>
      </c>
      <c r="N115" s="31" t="s">
        <v>21705</v>
      </c>
      <c r="AB115" s="8" t="s">
        <v>22484</v>
      </c>
      <c r="AC115" s="8" t="s">
        <v>22485</v>
      </c>
      <c r="AD115" s="8" t="s">
        <v>22484</v>
      </c>
      <c r="AE115" s="8" t="s">
        <v>22486</v>
      </c>
      <c r="AG115" s="31"/>
      <c r="AH115" s="73"/>
      <c r="AI115" s="73"/>
      <c r="AJ115" s="73"/>
      <c r="AK115" s="73"/>
      <c r="AL115" s="73"/>
      <c r="AM115" s="73"/>
      <c r="AN115" s="73"/>
      <c r="AO115" s="71" t="s">
        <v>22263</v>
      </c>
    </row>
    <row r="116" spans="2:41" ht="18.75">
      <c r="B116" s="30" t="s">
        <v>22487</v>
      </c>
      <c r="D116" s="31" t="s">
        <v>21803</v>
      </c>
      <c r="E116" s="31" t="s">
        <v>22488</v>
      </c>
      <c r="F116" s="8" t="s">
        <v>22489</v>
      </c>
      <c r="G116" s="8" t="s">
        <v>22463</v>
      </c>
      <c r="H116" s="8" t="s">
        <v>22490</v>
      </c>
      <c r="I116" s="8" t="s">
        <v>22491</v>
      </c>
      <c r="J116" s="31"/>
      <c r="K116" s="31"/>
      <c r="M116" s="23" t="s">
        <v>22492</v>
      </c>
      <c r="N116" s="31" t="s">
        <v>21705</v>
      </c>
      <c r="AB116" s="8" t="s">
        <v>22493</v>
      </c>
      <c r="AC116" s="8" t="s">
        <v>22494</v>
      </c>
      <c r="AD116" s="8" t="s">
        <v>22493</v>
      </c>
      <c r="AE116" s="8" t="s">
        <v>22495</v>
      </c>
      <c r="AG116" s="31"/>
      <c r="AH116" s="73"/>
      <c r="AI116" s="73"/>
      <c r="AJ116" s="73"/>
      <c r="AK116" s="73"/>
      <c r="AL116" s="73"/>
      <c r="AM116" s="73"/>
      <c r="AN116" s="73"/>
      <c r="AO116" s="71" t="s">
        <v>22263</v>
      </c>
    </row>
    <row r="117" spans="2:41" ht="18.75">
      <c r="B117" s="30" t="s">
        <v>22496</v>
      </c>
      <c r="D117" s="31" t="s">
        <v>21803</v>
      </c>
      <c r="E117" s="31" t="s">
        <v>22497</v>
      </c>
      <c r="F117" s="8" t="s">
        <v>22498</v>
      </c>
      <c r="G117" s="8" t="s">
        <v>22463</v>
      </c>
      <c r="H117" s="8" t="s">
        <v>22499</v>
      </c>
      <c r="I117" s="8" t="s">
        <v>22500</v>
      </c>
      <c r="J117" s="31"/>
      <c r="K117" s="31"/>
      <c r="M117" s="23" t="s">
        <v>22501</v>
      </c>
      <c r="N117" s="31" t="s">
        <v>21705</v>
      </c>
      <c r="AB117" s="8" t="s">
        <v>22502</v>
      </c>
      <c r="AC117" s="8" t="s">
        <v>22503</v>
      </c>
      <c r="AD117" s="8" t="s">
        <v>22502</v>
      </c>
      <c r="AE117" s="8" t="s">
        <v>22504</v>
      </c>
      <c r="AG117" s="31"/>
      <c r="AH117" s="73"/>
      <c r="AI117" s="73"/>
      <c r="AJ117" s="73"/>
      <c r="AK117" s="73"/>
      <c r="AL117" s="73"/>
      <c r="AM117" s="73"/>
      <c r="AN117" s="73"/>
      <c r="AO117" s="71" t="s">
        <v>22263</v>
      </c>
    </row>
    <row r="118" spans="2:41" ht="18.75">
      <c r="B118" s="30" t="s">
        <v>22505</v>
      </c>
      <c r="D118" s="31" t="s">
        <v>21315</v>
      </c>
      <c r="E118" s="31" t="s">
        <v>989</v>
      </c>
      <c r="F118" s="8" t="s">
        <v>22506</v>
      </c>
      <c r="G118" s="8" t="s">
        <v>22463</v>
      </c>
      <c r="H118" s="8" t="s">
        <v>22507</v>
      </c>
      <c r="I118" s="8" t="s">
        <v>22508</v>
      </c>
      <c r="J118" s="31"/>
      <c r="K118" s="31"/>
      <c r="M118" s="23" t="s">
        <v>22509</v>
      </c>
      <c r="N118" s="31" t="s">
        <v>21316</v>
      </c>
      <c r="AB118" s="8" t="s">
        <v>22510</v>
      </c>
      <c r="AC118" s="8" t="s">
        <v>22511</v>
      </c>
      <c r="AD118" s="8" t="s">
        <v>22510</v>
      </c>
      <c r="AE118" s="8" t="s">
        <v>22512</v>
      </c>
      <c r="AG118" s="31"/>
      <c r="AH118" s="73"/>
      <c r="AI118" s="73"/>
      <c r="AJ118" s="73"/>
      <c r="AK118" s="73"/>
      <c r="AL118" s="73"/>
      <c r="AM118" s="73"/>
      <c r="AN118" s="73"/>
      <c r="AO118" s="71" t="s">
        <v>21516</v>
      </c>
    </row>
    <row r="119" spans="2:41" ht="18.75">
      <c r="B119" s="30" t="s">
        <v>22513</v>
      </c>
      <c r="D119" s="31" t="s">
        <v>21503</v>
      </c>
      <c r="E119" s="31" t="s">
        <v>22514</v>
      </c>
      <c r="F119" s="8" t="s">
        <v>22515</v>
      </c>
      <c r="G119" s="8" t="s">
        <v>22463</v>
      </c>
      <c r="H119" s="8" t="s">
        <v>22516</v>
      </c>
      <c r="I119" s="8" t="s">
        <v>22517</v>
      </c>
      <c r="J119" s="31"/>
      <c r="K119" s="31"/>
      <c r="M119" s="23" t="s">
        <v>22518</v>
      </c>
      <c r="N119" s="31" t="s">
        <v>21404</v>
      </c>
      <c r="AB119" s="8" t="s">
        <v>22519</v>
      </c>
      <c r="AC119" s="8" t="s">
        <v>22520</v>
      </c>
      <c r="AD119" s="8" t="s">
        <v>22519</v>
      </c>
      <c r="AE119" s="8" t="s">
        <v>22521</v>
      </c>
      <c r="AG119" s="31"/>
      <c r="AH119" s="73"/>
      <c r="AI119" s="73"/>
      <c r="AJ119" s="73"/>
      <c r="AK119" s="73"/>
      <c r="AL119" s="73"/>
      <c r="AM119" s="73"/>
      <c r="AN119" s="73"/>
      <c r="AO119" s="71" t="s">
        <v>21733</v>
      </c>
    </row>
    <row r="120" spans="2:41" ht="18.75">
      <c r="B120" s="30" t="s">
        <v>22522</v>
      </c>
      <c r="D120" s="31" t="s">
        <v>21539</v>
      </c>
      <c r="E120" s="31" t="s">
        <v>999</v>
      </c>
      <c r="F120" s="8" t="s">
        <v>22523</v>
      </c>
      <c r="G120" s="8" t="s">
        <v>22463</v>
      </c>
      <c r="H120" s="8" t="s">
        <v>22524</v>
      </c>
      <c r="I120" s="8" t="s">
        <v>22525</v>
      </c>
      <c r="J120" s="31"/>
      <c r="K120" s="31"/>
      <c r="M120" s="23" t="s">
        <v>22526</v>
      </c>
      <c r="N120" s="31" t="s">
        <v>21447</v>
      </c>
      <c r="AB120" s="8" t="s">
        <v>22527</v>
      </c>
      <c r="AC120" s="8" t="s">
        <v>22528</v>
      </c>
      <c r="AD120" s="8" t="s">
        <v>22527</v>
      </c>
      <c r="AE120" s="8" t="s">
        <v>22529</v>
      </c>
      <c r="AG120" s="31"/>
      <c r="AH120" s="73"/>
      <c r="AI120" s="73"/>
      <c r="AJ120" s="73"/>
      <c r="AK120" s="73"/>
      <c r="AL120" s="73"/>
      <c r="AM120" s="73"/>
      <c r="AN120" s="73"/>
      <c r="AO120" s="71" t="s">
        <v>21818</v>
      </c>
    </row>
    <row r="121" spans="2:41" ht="18.75">
      <c r="B121" s="30" t="s">
        <v>22530</v>
      </c>
      <c r="D121" s="31" t="s">
        <v>21539</v>
      </c>
      <c r="E121" s="31" t="s">
        <v>1001</v>
      </c>
      <c r="F121" s="8" t="s">
        <v>22531</v>
      </c>
      <c r="G121" s="8" t="s">
        <v>21285</v>
      </c>
      <c r="H121" s="8" t="s">
        <v>22532</v>
      </c>
      <c r="I121" s="8" t="s">
        <v>22533</v>
      </c>
      <c r="J121" s="31"/>
      <c r="K121" s="31"/>
      <c r="M121" s="23" t="s">
        <v>22534</v>
      </c>
      <c r="N121" s="31" t="s">
        <v>21447</v>
      </c>
      <c r="AB121" s="8" t="s">
        <v>22535</v>
      </c>
      <c r="AC121" s="8" t="s">
        <v>22536</v>
      </c>
      <c r="AD121" s="8" t="s">
        <v>22535</v>
      </c>
      <c r="AE121" s="8" t="s">
        <v>22537</v>
      </c>
      <c r="AG121" s="31"/>
      <c r="AH121" s="73"/>
      <c r="AI121" s="73"/>
      <c r="AJ121" s="73"/>
      <c r="AK121" s="73"/>
      <c r="AL121" s="73"/>
      <c r="AM121" s="73"/>
      <c r="AN121" s="73"/>
      <c r="AO121" s="71" t="s">
        <v>21818</v>
      </c>
    </row>
    <row r="122" spans="2:41" ht="18.75">
      <c r="B122" s="30" t="s">
        <v>22538</v>
      </c>
      <c r="D122" s="31" t="s">
        <v>21539</v>
      </c>
      <c r="E122" s="31" t="s">
        <v>1003</v>
      </c>
      <c r="F122" s="8" t="s">
        <v>22539</v>
      </c>
      <c r="G122" s="8" t="s">
        <v>21285</v>
      </c>
      <c r="H122" s="8" t="s">
        <v>22540</v>
      </c>
      <c r="I122" s="8" t="s">
        <v>22541</v>
      </c>
      <c r="J122" s="31"/>
      <c r="K122" s="31"/>
      <c r="M122" s="23" t="s">
        <v>22542</v>
      </c>
      <c r="N122" s="31" t="s">
        <v>21447</v>
      </c>
      <c r="AB122" s="8" t="s">
        <v>22543</v>
      </c>
      <c r="AC122" s="8" t="s">
        <v>22544</v>
      </c>
      <c r="AD122" s="8" t="s">
        <v>22543</v>
      </c>
      <c r="AE122" s="8" t="s">
        <v>22545</v>
      </c>
      <c r="AG122" s="31"/>
      <c r="AH122" s="73"/>
      <c r="AI122" s="73"/>
      <c r="AJ122" s="73"/>
      <c r="AK122" s="73"/>
      <c r="AL122" s="73"/>
      <c r="AM122" s="73"/>
      <c r="AN122" s="73"/>
      <c r="AO122" s="71" t="s">
        <v>21818</v>
      </c>
    </row>
    <row r="123" spans="2:41" ht="18.75">
      <c r="B123" s="30" t="s">
        <v>22546</v>
      </c>
      <c r="D123" s="31" t="s">
        <v>602</v>
      </c>
      <c r="E123" s="31" t="s">
        <v>1007</v>
      </c>
      <c r="F123" s="8" t="s">
        <v>22547</v>
      </c>
      <c r="G123" s="8" t="s">
        <v>21285</v>
      </c>
      <c r="H123" s="8" t="s">
        <v>22548</v>
      </c>
      <c r="I123" s="8" t="s">
        <v>22549</v>
      </c>
      <c r="J123" s="31"/>
      <c r="K123" s="31"/>
      <c r="M123" s="23" t="s">
        <v>22550</v>
      </c>
      <c r="N123" s="31" t="s">
        <v>21425</v>
      </c>
      <c r="AB123" s="8" t="s">
        <v>22551</v>
      </c>
      <c r="AC123" s="8" t="s">
        <v>22552</v>
      </c>
      <c r="AD123" s="8" t="s">
        <v>22551</v>
      </c>
      <c r="AE123" s="8" t="s">
        <v>21920</v>
      </c>
      <c r="AG123" s="31"/>
      <c r="AH123" s="73"/>
      <c r="AI123" s="73"/>
      <c r="AJ123" s="73"/>
      <c r="AK123" s="73"/>
      <c r="AL123" s="73"/>
      <c r="AM123" s="73"/>
      <c r="AN123" s="73"/>
      <c r="AO123" s="71" t="s">
        <v>21744</v>
      </c>
    </row>
    <row r="124" spans="2:41" ht="18.75">
      <c r="B124" s="30" t="s">
        <v>22553</v>
      </c>
      <c r="D124" s="31" t="s">
        <v>21341</v>
      </c>
      <c r="E124" s="31" t="s">
        <v>1009</v>
      </c>
      <c r="F124" s="8" t="s">
        <v>22554</v>
      </c>
      <c r="G124" s="8" t="s">
        <v>21725</v>
      </c>
      <c r="H124" s="8" t="s">
        <v>22555</v>
      </c>
      <c r="I124" s="8" t="s">
        <v>22556</v>
      </c>
      <c r="J124" s="31"/>
      <c r="K124" s="31"/>
      <c r="M124" s="23" t="s">
        <v>22557</v>
      </c>
      <c r="N124" s="31" t="s">
        <v>21739</v>
      </c>
      <c r="AB124" s="8" t="s">
        <v>22558</v>
      </c>
      <c r="AC124" s="8" t="s">
        <v>22559</v>
      </c>
      <c r="AD124" s="8" t="s">
        <v>22558</v>
      </c>
      <c r="AE124" s="8" t="s">
        <v>21920</v>
      </c>
      <c r="AG124" s="31"/>
      <c r="AH124" s="73"/>
      <c r="AI124" s="73"/>
      <c r="AJ124" s="73"/>
      <c r="AK124" s="73"/>
      <c r="AL124" s="73"/>
      <c r="AM124" s="73"/>
      <c r="AN124" s="73"/>
      <c r="AO124" s="71" t="s">
        <v>22560</v>
      </c>
    </row>
    <row r="125" spans="2:41" ht="18.75">
      <c r="B125" s="30" t="s">
        <v>22561</v>
      </c>
      <c r="D125" s="31" t="s">
        <v>602</v>
      </c>
      <c r="E125" s="31" t="s">
        <v>819</v>
      </c>
      <c r="F125" s="8" t="s">
        <v>22562</v>
      </c>
      <c r="G125" s="8" t="s">
        <v>21800</v>
      </c>
      <c r="H125" s="8" t="s">
        <v>22563</v>
      </c>
      <c r="I125" s="8" t="s">
        <v>22564</v>
      </c>
      <c r="J125" s="31"/>
      <c r="K125" s="31"/>
      <c r="M125" s="23" t="s">
        <v>22565</v>
      </c>
      <c r="N125" s="31" t="s">
        <v>21425</v>
      </c>
      <c r="AB125" s="8" t="s">
        <v>22566</v>
      </c>
      <c r="AC125" s="8" t="s">
        <v>22567</v>
      </c>
      <c r="AD125" s="8" t="s">
        <v>22566</v>
      </c>
      <c r="AE125" s="8" t="s">
        <v>21920</v>
      </c>
      <c r="AG125" s="31"/>
      <c r="AH125" s="73"/>
      <c r="AI125" s="73"/>
      <c r="AJ125" s="73"/>
      <c r="AK125" s="73"/>
      <c r="AL125" s="73"/>
      <c r="AM125" s="73"/>
      <c r="AN125" s="73"/>
      <c r="AO125" s="71" t="s">
        <v>21744</v>
      </c>
    </row>
    <row r="126" spans="2:41" ht="18.75">
      <c r="B126" s="30" t="s">
        <v>22568</v>
      </c>
      <c r="D126" s="31" t="s">
        <v>21571</v>
      </c>
      <c r="E126" s="31" t="s">
        <v>1023</v>
      </c>
      <c r="F126" s="8" t="s">
        <v>22569</v>
      </c>
      <c r="G126" s="8" t="s">
        <v>21800</v>
      </c>
      <c r="H126" s="8" t="s">
        <v>22570</v>
      </c>
      <c r="I126" s="8" t="s">
        <v>22571</v>
      </c>
      <c r="J126" s="31"/>
      <c r="K126" s="31"/>
      <c r="M126" s="23" t="s">
        <v>22572</v>
      </c>
      <c r="N126" s="31" t="s">
        <v>21486</v>
      </c>
      <c r="AB126" s="8" t="s">
        <v>22573</v>
      </c>
      <c r="AC126" s="8" t="s">
        <v>22574</v>
      </c>
      <c r="AD126" s="8" t="s">
        <v>22573</v>
      </c>
      <c r="AE126" s="8" t="s">
        <v>21920</v>
      </c>
      <c r="AG126" s="31"/>
      <c r="AH126" s="73"/>
      <c r="AI126" s="73"/>
      <c r="AJ126" s="73"/>
      <c r="AK126" s="73"/>
      <c r="AL126" s="73"/>
      <c r="AM126" s="73"/>
      <c r="AN126" s="73"/>
      <c r="AO126" s="71" t="s">
        <v>21849</v>
      </c>
    </row>
    <row r="127" spans="2:41" ht="18.75">
      <c r="B127" s="30" t="s">
        <v>22575</v>
      </c>
      <c r="D127" s="31" t="s">
        <v>21539</v>
      </c>
      <c r="E127" s="31" t="s">
        <v>22576</v>
      </c>
      <c r="F127" s="8" t="s">
        <v>22577</v>
      </c>
      <c r="G127" s="8" t="s">
        <v>21800</v>
      </c>
      <c r="H127" s="8" t="s">
        <v>22578</v>
      </c>
      <c r="I127" s="8" t="s">
        <v>22579</v>
      </c>
      <c r="J127" s="31"/>
      <c r="K127" s="31"/>
      <c r="M127" s="23" t="s">
        <v>22580</v>
      </c>
      <c r="N127" s="31" t="s">
        <v>21447</v>
      </c>
      <c r="AB127" s="33" t="s">
        <v>22581</v>
      </c>
      <c r="AC127" s="8" t="s">
        <v>22582</v>
      </c>
      <c r="AD127" s="33" t="s">
        <v>22581</v>
      </c>
      <c r="AE127" s="8" t="s">
        <v>22583</v>
      </c>
      <c r="AF127" s="8" t="s">
        <v>22584</v>
      </c>
      <c r="AG127" s="31"/>
      <c r="AH127" s="73"/>
      <c r="AI127" s="73"/>
      <c r="AJ127" s="73"/>
      <c r="AK127" s="73"/>
      <c r="AL127" s="73"/>
      <c r="AM127" s="73"/>
      <c r="AN127" s="73"/>
      <c r="AO127" s="71" t="s">
        <v>21818</v>
      </c>
    </row>
    <row r="128" spans="2:41" ht="18.75">
      <c r="B128" s="30" t="s">
        <v>22585</v>
      </c>
      <c r="D128" s="31" t="s">
        <v>21571</v>
      </c>
      <c r="E128" s="31" t="s">
        <v>22586</v>
      </c>
      <c r="F128" s="8" t="s">
        <v>22587</v>
      </c>
      <c r="G128" s="8" t="s">
        <v>21800</v>
      </c>
      <c r="H128" s="8" t="s">
        <v>22588</v>
      </c>
      <c r="I128" s="8" t="s">
        <v>22589</v>
      </c>
      <c r="J128" s="31"/>
      <c r="K128" s="31"/>
      <c r="M128" s="23" t="s">
        <v>22590</v>
      </c>
      <c r="N128" s="31" t="s">
        <v>21486</v>
      </c>
      <c r="AB128" s="33" t="s">
        <v>22591</v>
      </c>
      <c r="AC128" s="8" t="s">
        <v>22592</v>
      </c>
      <c r="AD128" s="33" t="s">
        <v>22591</v>
      </c>
      <c r="AE128" s="8" t="s">
        <v>22593</v>
      </c>
      <c r="AF128" s="8" t="s">
        <v>22594</v>
      </c>
      <c r="AG128" s="31"/>
      <c r="AH128" s="73"/>
      <c r="AI128" s="73"/>
      <c r="AJ128" s="73"/>
      <c r="AK128" s="73"/>
      <c r="AL128" s="73"/>
      <c r="AM128" s="73"/>
      <c r="AN128" s="73"/>
      <c r="AO128" s="71" t="s">
        <v>21849</v>
      </c>
    </row>
    <row r="129" spans="2:41" ht="18.75">
      <c r="B129" s="30" t="s">
        <v>22595</v>
      </c>
      <c r="D129" s="31" t="s">
        <v>21555</v>
      </c>
      <c r="E129" s="31" t="s">
        <v>1029</v>
      </c>
      <c r="F129" s="8" t="s">
        <v>22596</v>
      </c>
      <c r="G129" s="8" t="s">
        <v>21800</v>
      </c>
      <c r="H129" s="8" t="s">
        <v>22597</v>
      </c>
      <c r="I129" s="8" t="s">
        <v>22598</v>
      </c>
      <c r="J129" s="31"/>
      <c r="K129" s="31"/>
      <c r="M129" s="23" t="s">
        <v>22599</v>
      </c>
      <c r="N129" s="31" t="s">
        <v>21468</v>
      </c>
      <c r="AB129" s="33" t="s">
        <v>22600</v>
      </c>
      <c r="AC129" s="8" t="s">
        <v>22601</v>
      </c>
      <c r="AD129" s="33" t="s">
        <v>22600</v>
      </c>
      <c r="AE129" s="8" t="s">
        <v>22602</v>
      </c>
      <c r="AF129" s="8" t="s">
        <v>22603</v>
      </c>
      <c r="AG129" s="31"/>
      <c r="AH129" s="73"/>
      <c r="AI129" s="73"/>
      <c r="AJ129" s="73"/>
      <c r="AK129" s="73"/>
      <c r="AL129" s="73"/>
      <c r="AM129" s="73"/>
      <c r="AN129" s="73"/>
      <c r="AO129" s="71" t="s">
        <v>21829</v>
      </c>
    </row>
    <row r="130" spans="2:41" ht="18.75">
      <c r="B130" s="30" t="s">
        <v>22604</v>
      </c>
      <c r="D130" s="31" t="s">
        <v>21587</v>
      </c>
      <c r="E130" s="31" t="s">
        <v>1033</v>
      </c>
      <c r="F130" s="8" t="s">
        <v>22605</v>
      </c>
      <c r="G130" s="8" t="s">
        <v>21800</v>
      </c>
      <c r="H130" s="8" t="s">
        <v>22606</v>
      </c>
      <c r="I130" s="8" t="s">
        <v>22607</v>
      </c>
      <c r="J130" s="31"/>
      <c r="K130" s="31"/>
      <c r="M130" s="23" t="s">
        <v>22608</v>
      </c>
      <c r="N130" s="31" t="s">
        <v>21504</v>
      </c>
      <c r="AB130" s="33" t="s">
        <v>22609</v>
      </c>
      <c r="AC130" s="8" t="s">
        <v>22610</v>
      </c>
      <c r="AD130" s="33" t="s">
        <v>22609</v>
      </c>
      <c r="AE130" s="8" t="s">
        <v>22611</v>
      </c>
      <c r="AF130" s="8" t="s">
        <v>22612</v>
      </c>
      <c r="AG130" s="31"/>
      <c r="AH130" s="73"/>
      <c r="AI130" s="73"/>
      <c r="AJ130" s="73"/>
      <c r="AK130" s="73"/>
      <c r="AL130" s="73"/>
      <c r="AM130" s="73"/>
      <c r="AN130" s="73"/>
      <c r="AO130" s="71" t="s">
        <v>21884</v>
      </c>
    </row>
    <row r="131" spans="2:41" ht="18.75">
      <c r="B131" s="30" t="s">
        <v>22613</v>
      </c>
      <c r="D131" s="31" t="s">
        <v>21587</v>
      </c>
      <c r="E131" s="31" t="s">
        <v>1035</v>
      </c>
      <c r="F131" s="8" t="s">
        <v>22614</v>
      </c>
      <c r="G131" s="8" t="s">
        <v>21800</v>
      </c>
      <c r="H131" s="8" t="s">
        <v>22615</v>
      </c>
      <c r="I131" s="8" t="s">
        <v>22616</v>
      </c>
      <c r="J131" s="31"/>
      <c r="K131" s="31"/>
      <c r="M131" s="23" t="s">
        <v>22617</v>
      </c>
      <c r="N131" s="31" t="s">
        <v>21504</v>
      </c>
      <c r="AB131" s="33" t="s">
        <v>22618</v>
      </c>
      <c r="AC131" s="8" t="s">
        <v>22619</v>
      </c>
      <c r="AD131" s="33" t="s">
        <v>22618</v>
      </c>
      <c r="AE131" s="8" t="s">
        <v>22620</v>
      </c>
      <c r="AF131" s="8" t="s">
        <v>22621</v>
      </c>
      <c r="AG131" s="31"/>
      <c r="AH131" s="73"/>
      <c r="AI131" s="73"/>
      <c r="AJ131" s="73"/>
      <c r="AK131" s="73"/>
      <c r="AL131" s="73"/>
      <c r="AM131" s="73"/>
      <c r="AN131" s="73"/>
      <c r="AO131" s="71" t="s">
        <v>21884</v>
      </c>
    </row>
    <row r="132" spans="2:41" ht="18.75">
      <c r="B132" s="30" t="s">
        <v>22622</v>
      </c>
      <c r="D132" s="31" t="s">
        <v>21587</v>
      </c>
      <c r="E132" s="31" t="s">
        <v>1037</v>
      </c>
      <c r="F132" s="8" t="s">
        <v>22623</v>
      </c>
      <c r="G132" s="8" t="s">
        <v>21800</v>
      </c>
      <c r="H132" s="8" t="s">
        <v>22624</v>
      </c>
      <c r="I132" s="8" t="s">
        <v>22625</v>
      </c>
      <c r="J132" s="31"/>
      <c r="K132" s="31"/>
      <c r="M132" s="23" t="s">
        <v>22626</v>
      </c>
      <c r="N132" s="31" t="s">
        <v>21504</v>
      </c>
      <c r="AC132" s="8" t="s">
        <v>22627</v>
      </c>
      <c r="AE132" s="8" t="s">
        <v>22628</v>
      </c>
      <c r="AF132" s="8" t="s">
        <v>22629</v>
      </c>
      <c r="AG132" s="31"/>
      <c r="AH132" s="73"/>
      <c r="AI132" s="73"/>
      <c r="AJ132" s="73"/>
      <c r="AK132" s="73"/>
      <c r="AL132" s="73"/>
      <c r="AM132" s="73"/>
      <c r="AN132" s="73"/>
      <c r="AO132" s="71" t="s">
        <v>21884</v>
      </c>
    </row>
    <row r="133" spans="2:41" ht="18.75">
      <c r="B133" s="30" t="s">
        <v>22630</v>
      </c>
      <c r="D133" s="31" t="s">
        <v>21641</v>
      </c>
      <c r="E133" s="31" t="s">
        <v>1039</v>
      </c>
      <c r="F133" s="8" t="s">
        <v>22631</v>
      </c>
      <c r="G133" s="8" t="s">
        <v>21800</v>
      </c>
      <c r="H133" s="8" t="s">
        <v>22632</v>
      </c>
      <c r="I133" s="8" t="s">
        <v>22633</v>
      </c>
      <c r="J133" s="31"/>
      <c r="K133" s="31"/>
      <c r="M133" s="23" t="s">
        <v>22634</v>
      </c>
      <c r="N133" s="31" t="s">
        <v>21572</v>
      </c>
      <c r="AC133" s="8" t="s">
        <v>22635</v>
      </c>
      <c r="AE133" s="8" t="s">
        <v>22636</v>
      </c>
      <c r="AF133" s="8" t="s">
        <v>22637</v>
      </c>
      <c r="AG133" s="31"/>
      <c r="AH133" s="73"/>
      <c r="AI133" s="73"/>
      <c r="AJ133" s="73"/>
      <c r="AK133" s="73"/>
      <c r="AL133" s="73"/>
      <c r="AM133" s="73"/>
      <c r="AN133" s="73"/>
      <c r="AO133" s="71" t="s">
        <v>21981</v>
      </c>
    </row>
    <row r="134" spans="2:41" ht="18.75">
      <c r="B134" s="30" t="s">
        <v>22638</v>
      </c>
      <c r="D134" s="31" t="s">
        <v>21834</v>
      </c>
      <c r="E134" s="31" t="s">
        <v>1041</v>
      </c>
      <c r="F134" s="8" t="s">
        <v>22639</v>
      </c>
      <c r="G134" s="8" t="s">
        <v>21800</v>
      </c>
      <c r="H134" s="8" t="s">
        <v>22640</v>
      </c>
      <c r="I134" s="8" t="s">
        <v>22641</v>
      </c>
      <c r="J134" s="31"/>
      <c r="K134" s="31"/>
      <c r="M134" s="23" t="s">
        <v>22642</v>
      </c>
      <c r="N134" s="31" t="s">
        <v>21556</v>
      </c>
      <c r="AC134" s="8" t="s">
        <v>22643</v>
      </c>
      <c r="AE134" s="8" t="s">
        <v>22644</v>
      </c>
      <c r="AF134" s="8" t="s">
        <v>22645</v>
      </c>
      <c r="AG134" s="31"/>
      <c r="AH134" s="73"/>
      <c r="AI134" s="73"/>
      <c r="AJ134" s="73"/>
      <c r="AK134" s="73"/>
      <c r="AL134" s="73"/>
      <c r="AM134" s="73"/>
      <c r="AN134" s="73"/>
      <c r="AO134" s="71" t="s">
        <v>22646</v>
      </c>
    </row>
    <row r="135" spans="2:41" ht="18.75">
      <c r="B135" s="30" t="s">
        <v>22647</v>
      </c>
      <c r="D135" s="31" t="s">
        <v>21834</v>
      </c>
      <c r="E135" s="31" t="s">
        <v>1043</v>
      </c>
      <c r="F135" s="8" t="s">
        <v>22648</v>
      </c>
      <c r="G135" s="8" t="s">
        <v>21800</v>
      </c>
      <c r="H135" s="8" t="s">
        <v>22649</v>
      </c>
      <c r="I135" s="8" t="s">
        <v>22650</v>
      </c>
      <c r="J135" s="31"/>
      <c r="K135" s="31"/>
      <c r="M135" s="23" t="s">
        <v>22651</v>
      </c>
      <c r="N135" s="31" t="s">
        <v>21556</v>
      </c>
      <c r="AC135" s="8" t="s">
        <v>22652</v>
      </c>
      <c r="AE135" s="8" t="s">
        <v>22653</v>
      </c>
      <c r="AF135" s="8" t="s">
        <v>22654</v>
      </c>
      <c r="AG135" s="31"/>
      <c r="AH135" s="73"/>
      <c r="AI135" s="73"/>
      <c r="AJ135" s="73"/>
      <c r="AK135" s="73"/>
      <c r="AL135" s="73"/>
      <c r="AM135" s="73"/>
      <c r="AN135" s="73"/>
      <c r="AO135" s="71" t="s">
        <v>22646</v>
      </c>
    </row>
    <row r="136" spans="2:41" ht="18.75">
      <c r="B136" s="30" t="s">
        <v>22655</v>
      </c>
      <c r="D136" s="31" t="s">
        <v>21641</v>
      </c>
      <c r="E136" s="31" t="s">
        <v>22656</v>
      </c>
      <c r="F136" s="8" t="s">
        <v>22657</v>
      </c>
      <c r="G136" s="8" t="s">
        <v>21800</v>
      </c>
      <c r="H136" s="8" t="s">
        <v>22658</v>
      </c>
      <c r="I136" s="8" t="s">
        <v>22659</v>
      </c>
      <c r="J136" s="31"/>
      <c r="K136" s="31"/>
      <c r="M136" s="23" t="s">
        <v>22660</v>
      </c>
      <c r="N136" s="31" t="s">
        <v>21572</v>
      </c>
      <c r="AC136" s="8" t="s">
        <v>22661</v>
      </c>
      <c r="AE136" s="8" t="s">
        <v>22662</v>
      </c>
      <c r="AF136" s="8" t="s">
        <v>22663</v>
      </c>
      <c r="AG136" s="31"/>
      <c r="AH136" s="73"/>
      <c r="AI136" s="73"/>
      <c r="AJ136" s="73"/>
      <c r="AK136" s="73"/>
      <c r="AL136" s="73"/>
      <c r="AM136" s="73"/>
      <c r="AN136" s="73"/>
      <c r="AO136" s="71" t="s">
        <v>21981</v>
      </c>
    </row>
    <row r="137" spans="2:41" ht="18.75">
      <c r="B137" s="30" t="s">
        <v>22664</v>
      </c>
      <c r="D137" s="31" t="s">
        <v>21844</v>
      </c>
      <c r="E137" s="31" t="s">
        <v>1057</v>
      </c>
      <c r="F137" s="8" t="s">
        <v>22665</v>
      </c>
      <c r="G137" s="8" t="s">
        <v>21800</v>
      </c>
      <c r="H137" s="8" t="s">
        <v>22666</v>
      </c>
      <c r="I137" s="8" t="s">
        <v>22667</v>
      </c>
      <c r="J137" s="31"/>
      <c r="K137" s="31"/>
      <c r="M137" s="23" t="s">
        <v>22668</v>
      </c>
      <c r="N137" s="31" t="s">
        <v>21750</v>
      </c>
      <c r="AC137" s="8" t="s">
        <v>22669</v>
      </c>
      <c r="AE137" s="8" t="e">
        <f>AC74&amp;#REF!&amp;AF131</f>
        <v>#REF!</v>
      </c>
      <c r="AF137" s="8" t="s">
        <v>22670</v>
      </c>
      <c r="AG137" s="31"/>
      <c r="AH137" s="73"/>
      <c r="AI137" s="73"/>
      <c r="AJ137" s="73"/>
      <c r="AK137" s="73"/>
      <c r="AL137" s="73"/>
      <c r="AM137" s="73"/>
      <c r="AN137" s="73"/>
      <c r="AO137" s="71" t="s">
        <v>22671</v>
      </c>
    </row>
    <row r="138" spans="2:41" ht="18.75">
      <c r="B138" s="30" t="s">
        <v>22672</v>
      </c>
      <c r="D138" s="31" t="s">
        <v>21854</v>
      </c>
      <c r="E138" s="31" t="s">
        <v>1059</v>
      </c>
      <c r="F138" s="8" t="s">
        <v>22673</v>
      </c>
      <c r="G138" s="8" t="s">
        <v>21800</v>
      </c>
      <c r="H138" s="8" t="s">
        <v>22674</v>
      </c>
      <c r="I138" s="8" t="s">
        <v>22675</v>
      </c>
      <c r="J138" s="31"/>
      <c r="K138" s="31"/>
      <c r="M138" s="23" t="s">
        <v>22676</v>
      </c>
      <c r="N138" s="31" t="s">
        <v>21715</v>
      </c>
      <c r="AC138" s="8" t="s">
        <v>22677</v>
      </c>
      <c r="AE138" s="8" t="e">
        <f>AC75&amp;#REF!&amp;AF132</f>
        <v>#REF!</v>
      </c>
      <c r="AF138" s="8" t="s">
        <v>22678</v>
      </c>
      <c r="AG138" s="31"/>
      <c r="AH138" s="73"/>
      <c r="AI138" s="73"/>
      <c r="AJ138" s="73"/>
      <c r="AK138" s="73"/>
      <c r="AL138" s="73"/>
      <c r="AM138" s="73"/>
      <c r="AN138" s="73"/>
      <c r="AO138" s="71" t="s">
        <v>22679</v>
      </c>
    </row>
    <row r="139" spans="2:41" ht="18.75">
      <c r="B139" s="30" t="s">
        <v>22680</v>
      </c>
      <c r="D139" s="31" t="s">
        <v>21601</v>
      </c>
      <c r="E139" s="31" t="s">
        <v>22681</v>
      </c>
      <c r="F139" s="8" t="s">
        <v>22682</v>
      </c>
      <c r="G139" s="8" t="s">
        <v>21800</v>
      </c>
      <c r="H139" s="8" t="s">
        <v>22683</v>
      </c>
      <c r="I139" s="8" t="s">
        <v>22684</v>
      </c>
      <c r="J139" s="31"/>
      <c r="K139" s="31"/>
      <c r="M139" s="23" t="s">
        <v>22685</v>
      </c>
      <c r="N139" s="31" t="s">
        <v>21523</v>
      </c>
      <c r="AC139" s="8" t="s">
        <v>22686</v>
      </c>
      <c r="AE139" s="8" t="e">
        <f>AC76&amp;#REF!&amp;AF133</f>
        <v>#REF!</v>
      </c>
      <c r="AF139" s="8" t="s">
        <v>22687</v>
      </c>
      <c r="AG139" s="31"/>
      <c r="AH139" s="73"/>
      <c r="AI139" s="73"/>
      <c r="AJ139" s="73"/>
      <c r="AK139" s="73"/>
      <c r="AL139" s="73"/>
      <c r="AM139" s="73"/>
      <c r="AN139" s="73"/>
      <c r="AO139" s="71" t="s">
        <v>21921</v>
      </c>
    </row>
    <row r="140" spans="2:41" ht="18.75">
      <c r="B140" s="30" t="s">
        <v>22688</v>
      </c>
      <c r="D140" s="31" t="s">
        <v>21614</v>
      </c>
      <c r="E140" s="31" t="s">
        <v>835</v>
      </c>
      <c r="F140" s="8" t="s">
        <v>22689</v>
      </c>
      <c r="G140" s="8" t="s">
        <v>21800</v>
      </c>
      <c r="H140" s="8" t="s">
        <v>22690</v>
      </c>
      <c r="I140" s="8" t="s">
        <v>22691</v>
      </c>
      <c r="J140" s="31"/>
      <c r="K140" s="31"/>
      <c r="M140" s="23" t="s">
        <v>22692</v>
      </c>
      <c r="N140" s="31" t="s">
        <v>21540</v>
      </c>
      <c r="AC140" s="8" t="s">
        <v>22693</v>
      </c>
      <c r="AE140" s="8" t="s">
        <v>22694</v>
      </c>
      <c r="AF140" s="8" t="s">
        <v>22695</v>
      </c>
      <c r="AG140" s="31"/>
      <c r="AH140" s="73"/>
      <c r="AI140" s="73"/>
      <c r="AJ140" s="73"/>
      <c r="AK140" s="73"/>
      <c r="AL140" s="73"/>
      <c r="AM140" s="73"/>
      <c r="AN140" s="73"/>
      <c r="AO140" s="71" t="s">
        <v>21946</v>
      </c>
    </row>
    <row r="141" spans="2:41" ht="18.75">
      <c r="B141" s="30" t="s">
        <v>22696</v>
      </c>
      <c r="D141" s="31" t="s">
        <v>21627</v>
      </c>
      <c r="E141" s="31" t="s">
        <v>22697</v>
      </c>
      <c r="F141" s="8" t="s">
        <v>22698</v>
      </c>
      <c r="G141" s="8" t="s">
        <v>21800</v>
      </c>
      <c r="H141" s="8" t="s">
        <v>22699</v>
      </c>
      <c r="I141" s="8" t="s">
        <v>22700</v>
      </c>
      <c r="J141" s="31"/>
      <c r="K141" s="31"/>
      <c r="M141" s="23" t="s">
        <v>22701</v>
      </c>
      <c r="N141" s="31" t="s">
        <v>21556</v>
      </c>
      <c r="AC141" s="8" t="s">
        <v>22702</v>
      </c>
      <c r="AE141" s="8" t="s">
        <v>22703</v>
      </c>
      <c r="AF141" s="8" t="s">
        <v>22704</v>
      </c>
      <c r="AG141" s="31"/>
      <c r="AH141" s="73"/>
      <c r="AI141" s="73"/>
      <c r="AJ141" s="73"/>
      <c r="AK141" s="73"/>
      <c r="AL141" s="73"/>
      <c r="AM141" s="73"/>
      <c r="AN141" s="73"/>
      <c r="AO141" s="71" t="s">
        <v>21963</v>
      </c>
    </row>
    <row r="142" spans="2:41" ht="18.75">
      <c r="B142" s="30" t="s">
        <v>22705</v>
      </c>
      <c r="D142" s="31" t="s">
        <v>21692</v>
      </c>
      <c r="E142" s="31" t="s">
        <v>1135</v>
      </c>
      <c r="F142" s="8" t="s">
        <v>22706</v>
      </c>
      <c r="G142" s="8" t="s">
        <v>21800</v>
      </c>
      <c r="H142" s="8" t="s">
        <v>22707</v>
      </c>
      <c r="I142" s="8" t="s">
        <v>22708</v>
      </c>
      <c r="J142" s="31"/>
      <c r="K142" s="31"/>
      <c r="M142" s="23" t="s">
        <v>22709</v>
      </c>
      <c r="N142" s="31" t="s">
        <v>21509</v>
      </c>
      <c r="AC142" s="8" t="s">
        <v>22710</v>
      </c>
      <c r="AE142" s="8" t="s">
        <v>22711</v>
      </c>
      <c r="AF142" s="8" t="s">
        <v>22712</v>
      </c>
      <c r="AG142" s="31"/>
      <c r="AH142" s="73"/>
      <c r="AI142" s="73"/>
      <c r="AJ142" s="73"/>
      <c r="AK142" s="73"/>
      <c r="AL142" s="73"/>
      <c r="AM142" s="73"/>
      <c r="AN142" s="73"/>
      <c r="AO142" s="71" t="s">
        <v>22039</v>
      </c>
    </row>
    <row r="143" spans="2:41" ht="18.75">
      <c r="B143" s="30" t="s">
        <v>22713</v>
      </c>
      <c r="D143" s="31" t="s">
        <v>21692</v>
      </c>
      <c r="E143" s="31" t="s">
        <v>1137</v>
      </c>
      <c r="F143" s="8" t="s">
        <v>22714</v>
      </c>
      <c r="G143" s="8" t="s">
        <v>21800</v>
      </c>
      <c r="H143" s="8" t="s">
        <v>22715</v>
      </c>
      <c r="I143" s="8" t="s">
        <v>22716</v>
      </c>
      <c r="J143" s="31"/>
      <c r="K143" s="31"/>
      <c r="M143" s="23" t="s">
        <v>22717</v>
      </c>
      <c r="N143" s="31" t="s">
        <v>21509</v>
      </c>
      <c r="AC143" s="8" t="s">
        <v>22718</v>
      </c>
      <c r="AE143" s="8" t="s">
        <v>22719</v>
      </c>
      <c r="AF143" s="8" t="s">
        <v>22720</v>
      </c>
      <c r="AG143" s="31"/>
      <c r="AH143" s="73"/>
      <c r="AI143" s="73"/>
      <c r="AJ143" s="73"/>
      <c r="AK143" s="73"/>
      <c r="AL143" s="73"/>
      <c r="AM143" s="73"/>
      <c r="AN143" s="73"/>
      <c r="AO143" s="71" t="s">
        <v>22039</v>
      </c>
    </row>
    <row r="144" spans="2:41" ht="18.75">
      <c r="B144" s="30" t="s">
        <v>22721</v>
      </c>
      <c r="D144" s="31" t="s">
        <v>21862</v>
      </c>
      <c r="E144" s="31" t="s">
        <v>869</v>
      </c>
      <c r="F144" s="8" t="s">
        <v>22722</v>
      </c>
      <c r="G144" s="8" t="s">
        <v>21800</v>
      </c>
      <c r="H144" s="8" t="s">
        <v>22723</v>
      </c>
      <c r="I144" s="8" t="s">
        <v>22724</v>
      </c>
      <c r="J144" s="31"/>
      <c r="K144" s="31"/>
      <c r="M144" s="23" t="s">
        <v>22725</v>
      </c>
      <c r="N144" s="31" t="s">
        <v>21509</v>
      </c>
      <c r="AC144" s="8" t="s">
        <v>22726</v>
      </c>
      <c r="AE144" s="8" t="s">
        <v>22727</v>
      </c>
      <c r="AF144" s="8" t="s">
        <v>22728</v>
      </c>
      <c r="AG144" s="31"/>
      <c r="AH144" s="73"/>
      <c r="AI144" s="73"/>
      <c r="AJ144" s="73"/>
      <c r="AK144" s="73"/>
      <c r="AL144" s="73"/>
      <c r="AM144" s="73"/>
      <c r="AN144" s="73"/>
      <c r="AO144" s="71" t="s">
        <v>22729</v>
      </c>
    </row>
    <row r="145" spans="2:41" ht="18.75">
      <c r="B145" s="30" t="s">
        <v>22730</v>
      </c>
      <c r="D145" s="31" t="s">
        <v>21871</v>
      </c>
      <c r="E145" s="31" t="s">
        <v>386</v>
      </c>
      <c r="F145" s="8" t="s">
        <v>22731</v>
      </c>
      <c r="G145" s="8" t="s">
        <v>21800</v>
      </c>
      <c r="H145" s="8" t="s">
        <v>22732</v>
      </c>
      <c r="I145" s="8" t="s">
        <v>22733</v>
      </c>
      <c r="J145" s="31"/>
      <c r="K145" s="31"/>
      <c r="M145" s="23" t="s">
        <v>22734</v>
      </c>
      <c r="N145" s="31" t="s">
        <v>21602</v>
      </c>
      <c r="AC145" s="8" t="s">
        <v>22735</v>
      </c>
      <c r="AE145" s="8" t="s">
        <v>22628</v>
      </c>
      <c r="AF145" s="8" t="s">
        <v>22736</v>
      </c>
      <c r="AG145" s="31"/>
      <c r="AH145" s="73"/>
      <c r="AI145" s="73"/>
      <c r="AJ145" s="73"/>
      <c r="AK145" s="73"/>
      <c r="AL145" s="73"/>
      <c r="AM145" s="73"/>
      <c r="AN145" s="73"/>
      <c r="AO145" s="71" t="s">
        <v>22737</v>
      </c>
    </row>
    <row r="146" spans="2:41" ht="18.75">
      <c r="B146" s="30" t="s">
        <v>22738</v>
      </c>
      <c r="D146" s="31" t="s">
        <v>337</v>
      </c>
      <c r="E146" s="31" t="s">
        <v>22739</v>
      </c>
      <c r="F146" s="8" t="s">
        <v>22740</v>
      </c>
      <c r="G146" s="8" t="s">
        <v>21800</v>
      </c>
      <c r="H146" s="8" t="s">
        <v>22741</v>
      </c>
      <c r="I146" s="8" t="s">
        <v>22742</v>
      </c>
      <c r="J146" s="31"/>
      <c r="K146" s="31"/>
      <c r="M146" s="23" t="s">
        <v>22743</v>
      </c>
      <c r="N146" s="31" t="s">
        <v>21509</v>
      </c>
      <c r="AC146" s="8" t="s">
        <v>22744</v>
      </c>
      <c r="AE146" s="8" t="s">
        <v>22745</v>
      </c>
      <c r="AF146" s="8" t="s">
        <v>22746</v>
      </c>
      <c r="AG146" s="31"/>
      <c r="AH146" s="73"/>
      <c r="AI146" s="73"/>
      <c r="AJ146" s="73"/>
      <c r="AK146" s="73"/>
      <c r="AL146" s="73"/>
      <c r="AM146" s="73"/>
      <c r="AN146" s="73"/>
      <c r="AO146" s="71" t="s">
        <v>22029</v>
      </c>
    </row>
    <row r="147" spans="2:41" ht="18.75">
      <c r="B147" s="30" t="s">
        <v>22747</v>
      </c>
      <c r="D147" s="31" t="s">
        <v>21668</v>
      </c>
      <c r="E147" s="31" t="s">
        <v>22748</v>
      </c>
      <c r="F147" s="8" t="s">
        <v>22749</v>
      </c>
      <c r="G147" s="8" t="s">
        <v>21800</v>
      </c>
      <c r="H147" s="8" t="s">
        <v>22750</v>
      </c>
      <c r="I147" s="8" t="s">
        <v>22751</v>
      </c>
      <c r="J147" s="31"/>
      <c r="K147" s="31"/>
      <c r="M147" s="23" t="s">
        <v>22752</v>
      </c>
      <c r="N147" s="31" t="s">
        <v>21509</v>
      </c>
      <c r="AC147" s="8" t="s">
        <v>22753</v>
      </c>
      <c r="AE147" s="8" t="s">
        <v>22754</v>
      </c>
      <c r="AF147" s="8" t="s">
        <v>22755</v>
      </c>
      <c r="AG147" s="31"/>
      <c r="AH147" s="73"/>
      <c r="AI147" s="73"/>
      <c r="AJ147" s="73"/>
      <c r="AK147" s="73"/>
      <c r="AL147" s="73"/>
      <c r="AM147" s="73"/>
      <c r="AN147" s="73"/>
      <c r="AO147" s="71" t="s">
        <v>22019</v>
      </c>
    </row>
    <row r="148" spans="2:41" ht="18.75">
      <c r="B148" s="30" t="s">
        <v>22756</v>
      </c>
      <c r="D148" s="31" t="s">
        <v>21668</v>
      </c>
      <c r="E148" s="31" t="s">
        <v>1141</v>
      </c>
      <c r="F148" s="8" t="s">
        <v>22757</v>
      </c>
      <c r="G148" s="8" t="s">
        <v>21800</v>
      </c>
      <c r="H148" s="8" t="s">
        <v>22758</v>
      </c>
      <c r="I148" s="8" t="s">
        <v>22759</v>
      </c>
      <c r="J148" s="31"/>
      <c r="K148" s="31"/>
      <c r="M148" s="23" t="s">
        <v>22760</v>
      </c>
      <c r="N148" s="31" t="s">
        <v>21295</v>
      </c>
      <c r="AC148" s="8" t="s">
        <v>22761</v>
      </c>
      <c r="AE148" s="8" t="s">
        <v>22762</v>
      </c>
      <c r="AF148" s="8" t="s">
        <v>22763</v>
      </c>
      <c r="AG148" s="31"/>
      <c r="AH148" s="73"/>
      <c r="AI148" s="73"/>
      <c r="AJ148" s="73"/>
      <c r="AK148" s="73"/>
      <c r="AL148" s="73"/>
      <c r="AM148" s="73"/>
      <c r="AN148" s="73"/>
      <c r="AO148" s="71" t="s">
        <v>22019</v>
      </c>
    </row>
    <row r="149" spans="2:41" ht="18.75">
      <c r="B149" s="30" t="s">
        <v>22764</v>
      </c>
      <c r="D149" s="31" t="s">
        <v>21342</v>
      </c>
      <c r="E149" s="31" t="s">
        <v>22765</v>
      </c>
      <c r="F149" s="8" t="s">
        <v>22766</v>
      </c>
      <c r="G149" s="8" t="s">
        <v>21800</v>
      </c>
      <c r="H149" s="8" t="s">
        <v>22767</v>
      </c>
      <c r="I149" s="8" t="s">
        <v>22768</v>
      </c>
      <c r="J149" s="31"/>
      <c r="K149" s="31"/>
      <c r="M149" s="23" t="s">
        <v>22769</v>
      </c>
      <c r="N149" s="31" t="s">
        <v>21295</v>
      </c>
      <c r="AC149" s="8" t="s">
        <v>22770</v>
      </c>
      <c r="AE149" s="8" t="s">
        <v>22771</v>
      </c>
      <c r="AF149" s="8" t="s">
        <v>22772</v>
      </c>
      <c r="AG149" s="31"/>
      <c r="AH149" s="73"/>
      <c r="AI149" s="73"/>
      <c r="AJ149" s="73"/>
      <c r="AK149" s="73"/>
      <c r="AL149" s="73"/>
      <c r="AM149" s="73"/>
      <c r="AN149" s="73"/>
      <c r="AO149" s="71" t="s">
        <v>21533</v>
      </c>
    </row>
    <row r="150" spans="2:41" ht="18.75">
      <c r="B150" s="30" t="s">
        <v>21551</v>
      </c>
      <c r="D150" s="31" t="s">
        <v>21749</v>
      </c>
      <c r="E150" s="31" t="s">
        <v>1163</v>
      </c>
      <c r="F150" s="8" t="s">
        <v>22773</v>
      </c>
      <c r="G150" s="8" t="s">
        <v>21800</v>
      </c>
      <c r="H150" s="8" t="s">
        <v>22774</v>
      </c>
      <c r="I150" s="8" t="s">
        <v>22775</v>
      </c>
      <c r="J150" s="31"/>
      <c r="K150" s="31"/>
      <c r="M150" s="23" t="s">
        <v>22776</v>
      </c>
      <c r="N150" s="31" t="s">
        <v>21655</v>
      </c>
      <c r="AC150" s="8" t="s">
        <v>22777</v>
      </c>
      <c r="AE150" s="8" t="s">
        <v>22778</v>
      </c>
      <c r="AF150" s="8" t="s">
        <v>22779</v>
      </c>
      <c r="AG150" s="31"/>
      <c r="AH150" s="73"/>
      <c r="AI150" s="73"/>
      <c r="AJ150" s="73"/>
      <c r="AK150" s="73"/>
      <c r="AL150" s="73"/>
      <c r="AM150" s="73"/>
      <c r="AN150" s="73"/>
      <c r="AO150" s="71" t="s">
        <v>22186</v>
      </c>
    </row>
    <row r="151" spans="2:41" ht="18.75">
      <c r="B151" s="30" t="s">
        <v>22780</v>
      </c>
      <c r="D151" s="31" t="s">
        <v>21402</v>
      </c>
      <c r="E151" s="31" t="s">
        <v>22781</v>
      </c>
      <c r="F151" s="8" t="s">
        <v>22782</v>
      </c>
      <c r="G151" s="8" t="s">
        <v>21800</v>
      </c>
      <c r="H151" s="8" t="s">
        <v>22783</v>
      </c>
      <c r="I151" s="8" t="s">
        <v>22784</v>
      </c>
      <c r="J151" s="31"/>
      <c r="K151" s="31"/>
      <c r="M151" s="23" t="s">
        <v>22785</v>
      </c>
      <c r="N151" s="31" t="s">
        <v>21474</v>
      </c>
      <c r="AC151" s="8" t="s">
        <v>22786</v>
      </c>
      <c r="AE151" s="8" t="s">
        <v>22787</v>
      </c>
      <c r="AF151" s="8" t="s">
        <v>22788</v>
      </c>
      <c r="AG151" s="31"/>
      <c r="AH151" s="73"/>
      <c r="AI151" s="73"/>
      <c r="AJ151" s="73"/>
      <c r="AK151" s="73"/>
      <c r="AL151" s="73"/>
      <c r="AM151" s="73"/>
      <c r="AN151" s="73"/>
      <c r="AO151" s="71" t="s">
        <v>22219</v>
      </c>
    </row>
    <row r="152" spans="2:41" ht="18.75">
      <c r="B152" s="30" t="s">
        <v>22789</v>
      </c>
      <c r="D152" s="31" t="s">
        <v>416</v>
      </c>
      <c r="E152" s="31" t="s">
        <v>22790</v>
      </c>
      <c r="F152" s="8" t="s">
        <v>22791</v>
      </c>
      <c r="G152" s="8" t="s">
        <v>21800</v>
      </c>
      <c r="H152" s="8" t="s">
        <v>22792</v>
      </c>
      <c r="I152" s="8" t="s">
        <v>22793</v>
      </c>
      <c r="J152" s="31"/>
      <c r="K152" s="31"/>
      <c r="M152" s="23" t="s">
        <v>22794</v>
      </c>
      <c r="N152" s="31" t="s">
        <v>21760</v>
      </c>
      <c r="AC152" s="8" t="s">
        <v>22795</v>
      </c>
      <c r="AE152" s="8" t="s">
        <v>22796</v>
      </c>
      <c r="AF152" s="8" t="s">
        <v>22797</v>
      </c>
      <c r="AG152" s="31"/>
      <c r="AH152" s="73"/>
      <c r="AI152" s="73"/>
      <c r="AJ152" s="73"/>
      <c r="AK152" s="73"/>
      <c r="AL152" s="73"/>
      <c r="AM152" s="73"/>
      <c r="AN152" s="73"/>
      <c r="AO152" s="71" t="s">
        <v>22798</v>
      </c>
    </row>
    <row r="153" spans="2:41" ht="18.75">
      <c r="B153" s="30" t="s">
        <v>21597</v>
      </c>
      <c r="D153" s="31" t="s">
        <v>21781</v>
      </c>
      <c r="E153" s="31" t="s">
        <v>22799</v>
      </c>
      <c r="F153" s="8" t="s">
        <v>22800</v>
      </c>
      <c r="G153" s="8" t="s">
        <v>21800</v>
      </c>
      <c r="H153" s="8" t="s">
        <v>22801</v>
      </c>
      <c r="I153" s="8" t="s">
        <v>22802</v>
      </c>
      <c r="J153" s="31"/>
      <c r="K153" s="31"/>
      <c r="M153" s="23" t="s">
        <v>22803</v>
      </c>
      <c r="N153" s="31" t="s">
        <v>21693</v>
      </c>
      <c r="AC153" s="8" t="s">
        <v>22804</v>
      </c>
      <c r="AE153" s="8" t="s">
        <v>22805</v>
      </c>
      <c r="AF153" s="8" t="s">
        <v>22806</v>
      </c>
      <c r="AG153" s="31"/>
      <c r="AH153" s="73"/>
      <c r="AI153" s="73"/>
      <c r="AJ153" s="73"/>
      <c r="AK153" s="73"/>
      <c r="AL153" s="73"/>
      <c r="AM153" s="73"/>
      <c r="AN153" s="73"/>
      <c r="AO153" s="71" t="s">
        <v>22235</v>
      </c>
    </row>
    <row r="154" spans="2:41" ht="18.75">
      <c r="B154" s="30" t="s">
        <v>22807</v>
      </c>
      <c r="D154" s="31" t="s">
        <v>21889</v>
      </c>
      <c r="E154" s="31" t="s">
        <v>22808</v>
      </c>
      <c r="F154" s="8" t="s">
        <v>22809</v>
      </c>
      <c r="G154" s="8" t="s">
        <v>21800</v>
      </c>
      <c r="H154" s="8" t="s">
        <v>22810</v>
      </c>
      <c r="I154" s="8" t="s">
        <v>22811</v>
      </c>
      <c r="J154" s="31"/>
      <c r="K154" s="31"/>
      <c r="M154" s="23" t="s">
        <v>718</v>
      </c>
      <c r="N154" s="31" t="s">
        <v>21770</v>
      </c>
      <c r="AC154" s="8" t="s">
        <v>22812</v>
      </c>
      <c r="AE154" s="8" t="s">
        <v>22813</v>
      </c>
      <c r="AF154" s="8" t="s">
        <v>22814</v>
      </c>
      <c r="AG154" s="31"/>
      <c r="AH154" s="73"/>
      <c r="AI154" s="73"/>
      <c r="AJ154" s="73"/>
      <c r="AK154" s="73"/>
      <c r="AL154" s="73"/>
      <c r="AM154" s="73"/>
      <c r="AN154" s="73"/>
      <c r="AO154" s="71" t="s">
        <v>22815</v>
      </c>
    </row>
    <row r="155" spans="2:41" ht="18.75">
      <c r="B155" s="30" t="s">
        <v>22816</v>
      </c>
      <c r="D155" s="31" t="s">
        <v>21342</v>
      </c>
      <c r="E155" s="31" t="s">
        <v>22817</v>
      </c>
      <c r="F155" s="8" t="s">
        <v>22818</v>
      </c>
      <c r="G155" s="8" t="s">
        <v>21702</v>
      </c>
      <c r="H155" s="8" t="s">
        <v>22819</v>
      </c>
      <c r="I155" s="8" t="s">
        <v>22820</v>
      </c>
      <c r="J155" s="31"/>
      <c r="K155" s="31"/>
      <c r="M155" s="23" t="s">
        <v>22821</v>
      </c>
      <c r="N155" s="31" t="s">
        <v>21295</v>
      </c>
      <c r="AC155" s="8" t="s">
        <v>22822</v>
      </c>
      <c r="AE155" s="8" t="s">
        <v>22823</v>
      </c>
      <c r="AF155" s="8" t="s">
        <v>22824</v>
      </c>
      <c r="AG155" s="31"/>
      <c r="AH155" s="73"/>
      <c r="AI155" s="73"/>
      <c r="AJ155" s="73"/>
      <c r="AK155" s="73"/>
      <c r="AL155" s="73"/>
      <c r="AM155" s="73"/>
      <c r="AN155" s="73"/>
      <c r="AO155" s="71" t="s">
        <v>21533</v>
      </c>
    </row>
    <row r="156" spans="2:41" ht="18.75">
      <c r="B156" s="30" t="s">
        <v>22825</v>
      </c>
      <c r="D156" s="31" t="s">
        <v>21898</v>
      </c>
      <c r="E156" s="31" t="s">
        <v>410</v>
      </c>
      <c r="F156" s="8" t="s">
        <v>22826</v>
      </c>
      <c r="G156" s="8" t="s">
        <v>21702</v>
      </c>
      <c r="H156" s="8" t="s">
        <v>22827</v>
      </c>
      <c r="I156" s="8" t="s">
        <v>22828</v>
      </c>
      <c r="J156" s="31"/>
      <c r="K156" s="31"/>
      <c r="M156" s="23" t="s">
        <v>700</v>
      </c>
      <c r="N156" s="31" t="s">
        <v>21474</v>
      </c>
      <c r="AC156" s="8" t="s">
        <v>22829</v>
      </c>
      <c r="AE156" s="8" t="s">
        <v>22830</v>
      </c>
      <c r="AF156" s="8" t="s">
        <v>22831</v>
      </c>
      <c r="AG156" s="31"/>
      <c r="AH156" s="73"/>
      <c r="AI156" s="73"/>
      <c r="AJ156" s="73"/>
      <c r="AK156" s="73"/>
      <c r="AL156" s="73"/>
      <c r="AM156" s="73"/>
      <c r="AN156" s="73"/>
      <c r="AO156" s="71" t="s">
        <v>22832</v>
      </c>
    </row>
    <row r="157" spans="2:41" ht="18.75">
      <c r="B157" s="30" t="s">
        <v>22833</v>
      </c>
      <c r="D157" s="31" t="s">
        <v>21803</v>
      </c>
      <c r="E157" s="31" t="s">
        <v>22834</v>
      </c>
      <c r="F157" s="8" t="s">
        <v>22835</v>
      </c>
      <c r="G157" s="8" t="s">
        <v>21702</v>
      </c>
      <c r="H157" s="8" t="s">
        <v>22836</v>
      </c>
      <c r="I157" s="8" t="s">
        <v>22837</v>
      </c>
      <c r="J157" s="31"/>
      <c r="K157" s="31"/>
      <c r="M157" s="23" t="s">
        <v>685</v>
      </c>
      <c r="N157" s="31" t="s">
        <v>21705</v>
      </c>
      <c r="AC157" s="8" t="s">
        <v>22838</v>
      </c>
      <c r="AE157" s="8" t="s">
        <v>22839</v>
      </c>
      <c r="AF157" s="8" t="s">
        <v>22840</v>
      </c>
      <c r="AG157" s="31"/>
      <c r="AH157" s="73"/>
      <c r="AI157" s="73"/>
      <c r="AJ157" s="73"/>
      <c r="AK157" s="73"/>
      <c r="AL157" s="73"/>
      <c r="AM157" s="73"/>
      <c r="AN157" s="73"/>
      <c r="AO157" s="71" t="s">
        <v>22263</v>
      </c>
    </row>
    <row r="158" spans="2:41" ht="18.75">
      <c r="B158" s="30" t="s">
        <v>22841</v>
      </c>
      <c r="D158" s="31" t="s">
        <v>21740</v>
      </c>
      <c r="E158" s="31" t="s">
        <v>464</v>
      </c>
      <c r="F158" s="8" t="s">
        <v>22842</v>
      </c>
      <c r="G158" s="8" t="s">
        <v>21702</v>
      </c>
      <c r="H158" s="8" t="s">
        <v>22843</v>
      </c>
      <c r="I158" s="8" t="s">
        <v>22844</v>
      </c>
      <c r="J158" s="31"/>
      <c r="K158" s="31"/>
      <c r="M158" s="23" t="s">
        <v>691</v>
      </c>
      <c r="N158" s="31" t="s">
        <v>21705</v>
      </c>
      <c r="AC158" s="8" t="s">
        <v>22845</v>
      </c>
      <c r="AE158" s="8" t="s">
        <v>22846</v>
      </c>
      <c r="AF158" s="8" t="s">
        <v>22847</v>
      </c>
      <c r="AG158" s="31"/>
      <c r="AH158" s="73"/>
      <c r="AI158" s="73"/>
      <c r="AJ158" s="73"/>
      <c r="AK158" s="73"/>
      <c r="AL158" s="73"/>
      <c r="AM158" s="73"/>
      <c r="AN158" s="73"/>
      <c r="AO158" s="71" t="s">
        <v>22244</v>
      </c>
    </row>
    <row r="159" spans="2:41" ht="18.75">
      <c r="B159" s="30" t="s">
        <v>22848</v>
      </c>
      <c r="D159" s="31" t="s">
        <v>21907</v>
      </c>
      <c r="E159" s="31" t="s">
        <v>467</v>
      </c>
      <c r="F159" s="8" t="s">
        <v>22849</v>
      </c>
      <c r="G159" s="8" t="s">
        <v>21702</v>
      </c>
      <c r="H159" s="8" t="s">
        <v>22850</v>
      </c>
      <c r="I159" s="8" t="s">
        <v>22851</v>
      </c>
      <c r="J159" s="31"/>
      <c r="K159" s="31"/>
      <c r="M159" s="23" t="s">
        <v>694</v>
      </c>
      <c r="N159" s="31" t="s">
        <v>21705</v>
      </c>
      <c r="AC159" s="8" t="s">
        <v>22852</v>
      </c>
      <c r="AE159" s="8" t="s">
        <v>22853</v>
      </c>
      <c r="AF159" s="8" t="s">
        <v>22854</v>
      </c>
      <c r="AG159" s="31"/>
      <c r="AH159" s="73"/>
      <c r="AI159" s="73"/>
      <c r="AJ159" s="73"/>
      <c r="AK159" s="73"/>
      <c r="AL159" s="73"/>
      <c r="AM159" s="73"/>
      <c r="AN159" s="73"/>
      <c r="AO159" s="71" t="s">
        <v>22855</v>
      </c>
    </row>
    <row r="160" spans="2:41" ht="18.75">
      <c r="B160" s="30" t="s">
        <v>22856</v>
      </c>
      <c r="D160" s="31" t="s">
        <v>21803</v>
      </c>
      <c r="E160" s="31" t="s">
        <v>853</v>
      </c>
      <c r="F160" s="8" t="s">
        <v>22857</v>
      </c>
      <c r="G160" s="8" t="s">
        <v>21702</v>
      </c>
      <c r="H160" s="8" t="s">
        <v>22858</v>
      </c>
      <c r="I160" s="8" t="s">
        <v>22859</v>
      </c>
      <c r="J160" s="31"/>
      <c r="K160" s="31"/>
      <c r="M160" s="23" t="s">
        <v>721</v>
      </c>
      <c r="N160" s="31" t="s">
        <v>21782</v>
      </c>
      <c r="AC160" s="8" t="s">
        <v>22860</v>
      </c>
      <c r="AE160" s="8" t="s">
        <v>22861</v>
      </c>
      <c r="AF160" s="8" t="s">
        <v>22862</v>
      </c>
      <c r="AG160" s="31"/>
      <c r="AH160" s="73"/>
      <c r="AI160" s="73"/>
      <c r="AJ160" s="73"/>
      <c r="AK160" s="73"/>
      <c r="AL160" s="73"/>
      <c r="AM160" s="73"/>
      <c r="AN160" s="73"/>
      <c r="AO160" s="71" t="s">
        <v>22263</v>
      </c>
    </row>
    <row r="161" spans="2:41" ht="18.75">
      <c r="B161" s="30" t="s">
        <v>22863</v>
      </c>
      <c r="D161" s="31" t="s">
        <v>21740</v>
      </c>
      <c r="E161" s="31" t="s">
        <v>22864</v>
      </c>
      <c r="F161" s="8" t="s">
        <v>22865</v>
      </c>
      <c r="G161" s="8" t="s">
        <v>22417</v>
      </c>
      <c r="H161" s="8" t="s">
        <v>22866</v>
      </c>
      <c r="I161" s="8" t="s">
        <v>22867</v>
      </c>
      <c r="J161" s="31"/>
      <c r="K161" s="31"/>
      <c r="M161" s="23" t="s">
        <v>724</v>
      </c>
      <c r="N161" s="31" t="s">
        <v>21705</v>
      </c>
      <c r="AC161" s="8" t="s">
        <v>22868</v>
      </c>
      <c r="AE161" s="8" t="s">
        <v>22869</v>
      </c>
      <c r="AF161" s="8" t="s">
        <v>22870</v>
      </c>
      <c r="AG161" s="31"/>
      <c r="AH161" s="73"/>
      <c r="AI161" s="73"/>
      <c r="AJ161" s="73"/>
      <c r="AK161" s="73"/>
      <c r="AL161" s="73"/>
      <c r="AM161" s="73"/>
      <c r="AN161" s="73"/>
      <c r="AO161" s="71" t="s">
        <v>22244</v>
      </c>
    </row>
    <row r="162" spans="2:41" ht="18.75">
      <c r="B162" s="30" t="s">
        <v>22871</v>
      </c>
      <c r="D162" s="31" t="s">
        <v>21803</v>
      </c>
      <c r="E162" s="31" t="s">
        <v>22872</v>
      </c>
      <c r="F162" s="8" t="s">
        <v>22873</v>
      </c>
      <c r="G162" s="8" t="s">
        <v>22417</v>
      </c>
      <c r="H162" s="8" t="s">
        <v>22874</v>
      </c>
      <c r="I162" s="8" t="s">
        <v>22875</v>
      </c>
      <c r="J162" s="31"/>
      <c r="K162" s="31"/>
      <c r="M162" s="23" t="s">
        <v>727</v>
      </c>
      <c r="N162" s="31" t="s">
        <v>21782</v>
      </c>
      <c r="AC162" s="8" t="s">
        <v>22876</v>
      </c>
      <c r="AE162" s="8" t="s">
        <v>22877</v>
      </c>
      <c r="AF162" s="8" t="s">
        <v>22878</v>
      </c>
      <c r="AG162" s="31"/>
      <c r="AH162" s="73"/>
      <c r="AI162" s="73"/>
      <c r="AJ162" s="73"/>
      <c r="AK162" s="73"/>
      <c r="AL162" s="73"/>
      <c r="AM162" s="73"/>
      <c r="AN162" s="73"/>
      <c r="AO162" s="71" t="s">
        <v>22263</v>
      </c>
    </row>
    <row r="163" spans="2:41" ht="18.75">
      <c r="B163" s="30" t="s">
        <v>22879</v>
      </c>
      <c r="D163" s="31" t="s">
        <v>21916</v>
      </c>
      <c r="E163" s="31" t="s">
        <v>903</v>
      </c>
      <c r="F163" s="8" t="s">
        <v>22880</v>
      </c>
      <c r="G163" s="8" t="s">
        <v>21702</v>
      </c>
      <c r="H163" s="8" t="s">
        <v>22881</v>
      </c>
      <c r="I163" s="8" t="s">
        <v>22882</v>
      </c>
      <c r="J163" s="31"/>
      <c r="K163" s="31"/>
      <c r="M163" s="23" t="s">
        <v>730</v>
      </c>
      <c r="N163" s="31" t="s">
        <v>21792</v>
      </c>
      <c r="AC163" s="8" t="s">
        <v>22883</v>
      </c>
      <c r="AE163" s="8" t="s">
        <v>22884</v>
      </c>
      <c r="AF163" s="8" t="s">
        <v>22885</v>
      </c>
      <c r="AG163" s="31"/>
      <c r="AH163" s="73"/>
      <c r="AI163" s="73"/>
      <c r="AJ163" s="73"/>
      <c r="AK163" s="73"/>
      <c r="AL163" s="73"/>
      <c r="AM163" s="73"/>
      <c r="AN163" s="73"/>
      <c r="AO163" s="71" t="s">
        <v>22886</v>
      </c>
    </row>
    <row r="164" spans="2:41" ht="18.75">
      <c r="B164" s="30" t="s">
        <v>22887</v>
      </c>
      <c r="D164" s="31" t="s">
        <v>21916</v>
      </c>
      <c r="E164" s="31" t="s">
        <v>905</v>
      </c>
      <c r="F164" s="8" t="s">
        <v>22888</v>
      </c>
      <c r="G164" s="8" t="s">
        <v>21702</v>
      </c>
      <c r="H164" s="8" t="s">
        <v>22889</v>
      </c>
      <c r="I164" s="8" t="s">
        <v>22890</v>
      </c>
      <c r="J164" s="31"/>
      <c r="K164" s="31"/>
      <c r="M164" s="23" t="s">
        <v>733</v>
      </c>
      <c r="N164" s="31" t="s">
        <v>21792</v>
      </c>
      <c r="AC164" s="8" t="s">
        <v>22891</v>
      </c>
      <c r="AE164" s="8" t="s">
        <v>22892</v>
      </c>
      <c r="AF164" s="8" t="s">
        <v>22893</v>
      </c>
      <c r="AG164" s="31"/>
      <c r="AH164" s="73"/>
      <c r="AI164" s="73"/>
      <c r="AJ164" s="73"/>
      <c r="AK164" s="73"/>
      <c r="AL164" s="73"/>
      <c r="AM164" s="73"/>
      <c r="AN164" s="73"/>
      <c r="AO164" s="71" t="s">
        <v>22886</v>
      </c>
    </row>
    <row r="165" spans="2:41" ht="18.75">
      <c r="B165" s="30" t="s">
        <v>22894</v>
      </c>
      <c r="D165" s="31" t="s">
        <v>602</v>
      </c>
      <c r="E165" s="31" t="s">
        <v>1239</v>
      </c>
      <c r="F165" s="8" t="s">
        <v>22895</v>
      </c>
      <c r="G165" s="8" t="s">
        <v>22417</v>
      </c>
      <c r="H165" s="8" t="s">
        <v>22896</v>
      </c>
      <c r="I165" s="8" t="s">
        <v>22897</v>
      </c>
      <c r="J165" s="31"/>
      <c r="K165" s="31"/>
      <c r="M165" s="23" t="s">
        <v>737</v>
      </c>
      <c r="N165" s="31" t="s">
        <v>21425</v>
      </c>
      <c r="AC165" s="8" t="s">
        <v>22898</v>
      </c>
      <c r="AE165" s="8" t="s">
        <v>22899</v>
      </c>
      <c r="AF165" s="8" t="s">
        <v>22900</v>
      </c>
      <c r="AG165" s="31"/>
      <c r="AH165" s="73"/>
      <c r="AI165" s="73"/>
      <c r="AJ165" s="73"/>
      <c r="AK165" s="73"/>
      <c r="AL165" s="73"/>
      <c r="AM165" s="73"/>
      <c r="AN165" s="73"/>
      <c r="AO165" s="71" t="s">
        <v>21744</v>
      </c>
    </row>
    <row r="166" spans="2:41" ht="18.75">
      <c r="B166" s="30" t="s">
        <v>22901</v>
      </c>
      <c r="D166" s="31" t="s">
        <v>602</v>
      </c>
      <c r="E166" s="31" t="s">
        <v>22902</v>
      </c>
      <c r="F166" s="8" t="s">
        <v>22903</v>
      </c>
      <c r="G166" s="8" t="s">
        <v>22417</v>
      </c>
      <c r="H166" s="8" t="s">
        <v>22904</v>
      </c>
      <c r="I166" s="8" t="s">
        <v>22905</v>
      </c>
      <c r="J166" s="31"/>
      <c r="K166" s="31"/>
      <c r="M166" s="23" t="s">
        <v>740</v>
      </c>
      <c r="N166" s="31" t="s">
        <v>21425</v>
      </c>
      <c r="AC166" s="8" t="s">
        <v>22906</v>
      </c>
      <c r="AE166" s="8" t="s">
        <v>22907</v>
      </c>
      <c r="AF166" s="8" t="s">
        <v>22908</v>
      </c>
      <c r="AG166" s="31"/>
      <c r="AH166" s="73"/>
      <c r="AI166" s="73"/>
      <c r="AJ166" s="73"/>
      <c r="AK166" s="73"/>
      <c r="AL166" s="73"/>
      <c r="AM166" s="73"/>
      <c r="AN166" s="73"/>
      <c r="AO166" s="71" t="s">
        <v>21744</v>
      </c>
    </row>
    <row r="167" spans="2:41" ht="18.75">
      <c r="B167" s="30" t="s">
        <v>22909</v>
      </c>
      <c r="D167" s="31" t="s">
        <v>602</v>
      </c>
      <c r="E167" s="31" t="s">
        <v>921</v>
      </c>
      <c r="F167" s="8" t="s">
        <v>22910</v>
      </c>
      <c r="G167" s="8" t="s">
        <v>22463</v>
      </c>
      <c r="H167" s="8" t="s">
        <v>22911</v>
      </c>
      <c r="I167" s="8" t="s">
        <v>22912</v>
      </c>
      <c r="J167" s="31"/>
      <c r="K167" s="31"/>
      <c r="M167" s="23" t="s">
        <v>743</v>
      </c>
      <c r="N167" s="31" t="s">
        <v>21425</v>
      </c>
      <c r="AC167" s="8" t="s">
        <v>22913</v>
      </c>
      <c r="AE167" s="8" t="s">
        <v>22914</v>
      </c>
      <c r="AF167" s="8" t="s">
        <v>22915</v>
      </c>
      <c r="AG167" s="31"/>
      <c r="AH167" s="73"/>
      <c r="AI167" s="73"/>
      <c r="AJ167" s="73"/>
      <c r="AK167" s="73"/>
      <c r="AL167" s="73"/>
      <c r="AM167" s="73"/>
      <c r="AN167" s="73"/>
      <c r="AO167" s="71" t="s">
        <v>21744</v>
      </c>
    </row>
    <row r="168" spans="2:41" ht="18.75">
      <c r="B168" s="30" t="s">
        <v>22916</v>
      </c>
      <c r="D168" s="31" t="s">
        <v>602</v>
      </c>
      <c r="E168" s="31" t="s">
        <v>923</v>
      </c>
      <c r="F168" s="8" t="s">
        <v>22917</v>
      </c>
      <c r="G168" s="8" t="s">
        <v>22463</v>
      </c>
      <c r="H168" s="8" t="s">
        <v>22918</v>
      </c>
      <c r="I168" s="8" t="s">
        <v>22919</v>
      </c>
      <c r="J168" s="31"/>
      <c r="K168" s="31"/>
      <c r="M168" s="23" t="s">
        <v>746</v>
      </c>
      <c r="N168" s="31" t="s">
        <v>21425</v>
      </c>
      <c r="AC168" s="8" t="s">
        <v>22920</v>
      </c>
      <c r="AE168" s="8" t="s">
        <v>22921</v>
      </c>
      <c r="AF168" s="8" t="s">
        <v>22922</v>
      </c>
      <c r="AG168" s="31"/>
      <c r="AH168" s="73"/>
      <c r="AI168" s="73"/>
      <c r="AJ168" s="73"/>
      <c r="AK168" s="73"/>
      <c r="AL168" s="73"/>
      <c r="AM168" s="73"/>
      <c r="AN168" s="73"/>
      <c r="AO168" s="71" t="s">
        <v>21744</v>
      </c>
    </row>
    <row r="169" spans="2:41" ht="18.75">
      <c r="B169" s="30" t="s">
        <v>22923</v>
      </c>
      <c r="D169" s="31" t="s">
        <v>21282</v>
      </c>
      <c r="E169" s="31" t="s">
        <v>22924</v>
      </c>
      <c r="F169" s="8" t="s">
        <v>22925</v>
      </c>
      <c r="G169" s="8" t="s">
        <v>22463</v>
      </c>
      <c r="H169" s="8" t="s">
        <v>22926</v>
      </c>
      <c r="I169" s="8" t="s">
        <v>22927</v>
      </c>
      <c r="J169" s="31"/>
      <c r="K169" s="31"/>
      <c r="M169" s="23" t="s">
        <v>749</v>
      </c>
      <c r="N169" s="31" t="s">
        <v>21291</v>
      </c>
      <c r="AC169" s="8" t="s">
        <v>22928</v>
      </c>
      <c r="AE169" s="8" t="s">
        <v>22929</v>
      </c>
      <c r="AF169" s="8" t="s">
        <v>22930</v>
      </c>
      <c r="AG169" s="31"/>
      <c r="AH169" s="73"/>
      <c r="AI169" s="73"/>
      <c r="AJ169" s="73"/>
      <c r="AK169" s="73"/>
      <c r="AL169" s="73"/>
      <c r="AM169" s="73"/>
      <c r="AN169" s="73"/>
      <c r="AO169" s="71" t="s">
        <v>21305</v>
      </c>
    </row>
    <row r="170" spans="2:41" ht="18.75">
      <c r="B170" s="30" t="s">
        <v>22931</v>
      </c>
      <c r="D170" s="31" t="s">
        <v>21363</v>
      </c>
      <c r="E170" s="31" t="s">
        <v>1317</v>
      </c>
      <c r="F170" s="8" t="s">
        <v>22932</v>
      </c>
      <c r="G170" s="8" t="s">
        <v>22463</v>
      </c>
      <c r="H170" s="8" t="s">
        <v>22933</v>
      </c>
      <c r="I170" s="8" t="s">
        <v>22934</v>
      </c>
      <c r="J170" s="31"/>
      <c r="K170" s="31"/>
      <c r="M170" s="23" t="s">
        <v>752</v>
      </c>
      <c r="N170" s="31" t="s">
        <v>21291</v>
      </c>
      <c r="AC170" s="8" t="s">
        <v>22935</v>
      </c>
      <c r="AE170" s="8" t="s">
        <v>22936</v>
      </c>
      <c r="AF170" s="8" t="s">
        <v>22937</v>
      </c>
      <c r="AG170" s="31"/>
      <c r="AH170" s="73"/>
      <c r="AI170" s="73"/>
      <c r="AJ170" s="73"/>
      <c r="AK170" s="73"/>
      <c r="AL170" s="73"/>
      <c r="AM170" s="73"/>
      <c r="AN170" s="73"/>
      <c r="AO170" s="71" t="s">
        <v>21549</v>
      </c>
    </row>
    <row r="171" spans="2:41" ht="18.75">
      <c r="B171" s="30" t="s">
        <v>22938</v>
      </c>
      <c r="D171" s="31" t="s">
        <v>21282</v>
      </c>
      <c r="E171" s="31" t="s">
        <v>1319</v>
      </c>
      <c r="F171" s="8" t="s">
        <v>22939</v>
      </c>
      <c r="G171" s="8" t="s">
        <v>22463</v>
      </c>
      <c r="H171" s="8" t="s">
        <v>22940</v>
      </c>
      <c r="I171" s="8" t="s">
        <v>22941</v>
      </c>
      <c r="J171" s="31"/>
      <c r="K171" s="31"/>
      <c r="M171" s="23" t="s">
        <v>755</v>
      </c>
      <c r="N171" s="31" t="s">
        <v>21291</v>
      </c>
      <c r="AC171" s="8" t="s">
        <v>22942</v>
      </c>
      <c r="AE171" s="8" t="s">
        <v>22943</v>
      </c>
      <c r="AF171" s="8" t="s">
        <v>22944</v>
      </c>
      <c r="AG171" s="31"/>
      <c r="AH171" s="73"/>
      <c r="AI171" s="73"/>
      <c r="AJ171" s="73"/>
      <c r="AK171" s="73"/>
      <c r="AL171" s="73"/>
      <c r="AM171" s="73"/>
      <c r="AN171" s="73"/>
      <c r="AO171" s="71" t="s">
        <v>21305</v>
      </c>
    </row>
    <row r="172" spans="2:41" ht="18.75">
      <c r="B172" s="30" t="s">
        <v>22945</v>
      </c>
      <c r="D172" s="31" t="s">
        <v>21282</v>
      </c>
      <c r="E172" s="31" t="s">
        <v>22946</v>
      </c>
      <c r="F172" s="8" t="s">
        <v>22947</v>
      </c>
      <c r="G172" s="8" t="s">
        <v>22463</v>
      </c>
      <c r="H172" s="8" t="s">
        <v>22948</v>
      </c>
      <c r="I172" s="8" t="s">
        <v>22949</v>
      </c>
      <c r="J172" s="31"/>
      <c r="K172" s="31"/>
      <c r="M172" s="23" t="s">
        <v>682</v>
      </c>
      <c r="N172" s="31" t="s">
        <v>21291</v>
      </c>
      <c r="AC172" s="8" t="s">
        <v>22950</v>
      </c>
      <c r="AE172" s="8" t="s">
        <v>22951</v>
      </c>
      <c r="AF172" s="8" t="s">
        <v>22952</v>
      </c>
      <c r="AG172" s="31"/>
      <c r="AH172" s="73"/>
      <c r="AI172" s="73"/>
      <c r="AJ172" s="73"/>
      <c r="AK172" s="73"/>
      <c r="AL172" s="73"/>
      <c r="AM172" s="73"/>
      <c r="AN172" s="73"/>
      <c r="AO172" s="71" t="s">
        <v>21305</v>
      </c>
    </row>
    <row r="173" spans="2:41" ht="18.75">
      <c r="B173" s="30" t="s">
        <v>22953</v>
      </c>
      <c r="D173" s="31" t="s">
        <v>21342</v>
      </c>
      <c r="E173" s="31" t="s">
        <v>791</v>
      </c>
      <c r="F173" s="8" t="s">
        <v>22954</v>
      </c>
      <c r="G173" s="8" t="s">
        <v>22463</v>
      </c>
      <c r="H173" s="8" t="s">
        <v>22955</v>
      </c>
      <c r="I173" s="8" t="s">
        <v>22956</v>
      </c>
      <c r="J173" s="31"/>
      <c r="K173" s="31"/>
      <c r="M173" s="23" t="s">
        <v>21614</v>
      </c>
      <c r="N173" s="31" t="s">
        <v>21295</v>
      </c>
      <c r="AC173" s="8" t="s">
        <v>22957</v>
      </c>
      <c r="AE173" s="8" t="s">
        <v>22958</v>
      </c>
      <c r="AF173" s="8" t="s">
        <v>22959</v>
      </c>
      <c r="AG173" s="31"/>
      <c r="AH173" s="73"/>
      <c r="AI173" s="73"/>
      <c r="AJ173" s="73"/>
      <c r="AK173" s="73"/>
      <c r="AL173" s="73"/>
      <c r="AM173" s="73"/>
      <c r="AN173" s="73"/>
      <c r="AO173" s="71" t="s">
        <v>21533</v>
      </c>
    </row>
    <row r="174" spans="2:41" ht="18.75">
      <c r="B174" s="30" t="s">
        <v>22960</v>
      </c>
      <c r="D174" s="31" t="s">
        <v>21363</v>
      </c>
      <c r="E174" s="31" t="s">
        <v>22961</v>
      </c>
      <c r="F174" s="8" t="s">
        <v>22962</v>
      </c>
      <c r="G174" s="8" t="s">
        <v>22463</v>
      </c>
      <c r="H174" s="8" t="s">
        <v>22963</v>
      </c>
      <c r="I174" s="8" t="s">
        <v>22964</v>
      </c>
      <c r="J174" s="31"/>
      <c r="K174" s="31"/>
      <c r="M174" s="23" t="s">
        <v>758</v>
      </c>
      <c r="N174" s="31" t="s">
        <v>21291</v>
      </c>
      <c r="AC174" s="8" t="s">
        <v>22965</v>
      </c>
      <c r="AE174" s="8" t="s">
        <v>22966</v>
      </c>
      <c r="AF174" s="8" t="s">
        <v>22967</v>
      </c>
      <c r="AG174" s="31"/>
      <c r="AH174" s="73"/>
      <c r="AI174" s="73"/>
      <c r="AJ174" s="73"/>
      <c r="AK174" s="73"/>
      <c r="AL174" s="73"/>
      <c r="AM174" s="73"/>
      <c r="AN174" s="73"/>
      <c r="AO174" s="71" t="s">
        <v>21549</v>
      </c>
    </row>
    <row r="175" spans="2:41" ht="18.75">
      <c r="B175" s="30" t="s">
        <v>22968</v>
      </c>
      <c r="D175" s="31" t="s">
        <v>21282</v>
      </c>
      <c r="E175" s="31" t="s">
        <v>22969</v>
      </c>
      <c r="F175" s="8" t="s">
        <v>22970</v>
      </c>
      <c r="G175" s="8" t="s">
        <v>21285</v>
      </c>
      <c r="H175" s="8" t="s">
        <v>22971</v>
      </c>
      <c r="I175" s="8" t="s">
        <v>22972</v>
      </c>
      <c r="J175" s="31"/>
      <c r="K175" s="31"/>
      <c r="M175" s="23" t="s">
        <v>761</v>
      </c>
      <c r="N175" s="31" t="s">
        <v>21291</v>
      </c>
      <c r="AC175" s="8" t="s">
        <v>22973</v>
      </c>
      <c r="AE175" s="8" t="s">
        <v>22974</v>
      </c>
      <c r="AF175" s="8" t="s">
        <v>22975</v>
      </c>
      <c r="AG175" s="31"/>
      <c r="AH175" s="73"/>
      <c r="AI175" s="73"/>
      <c r="AJ175" s="73"/>
      <c r="AK175" s="73"/>
      <c r="AL175" s="73"/>
      <c r="AM175" s="73"/>
      <c r="AN175" s="73"/>
      <c r="AO175" s="71" t="s">
        <v>21305</v>
      </c>
    </row>
    <row r="176" spans="2:41" ht="18.75">
      <c r="B176" s="30" t="s">
        <v>22976</v>
      </c>
      <c r="D176" s="31" t="s">
        <v>21363</v>
      </c>
      <c r="E176" s="31" t="s">
        <v>1333</v>
      </c>
      <c r="F176" s="8" t="s">
        <v>22977</v>
      </c>
      <c r="G176" s="8" t="s">
        <v>21285</v>
      </c>
      <c r="H176" s="8" t="s">
        <v>22978</v>
      </c>
      <c r="I176" s="8" t="s">
        <v>22979</v>
      </c>
      <c r="J176" s="31"/>
      <c r="K176" s="31"/>
      <c r="M176" s="23" t="s">
        <v>764</v>
      </c>
      <c r="N176" s="31" t="s">
        <v>21291</v>
      </c>
      <c r="AC176" s="8" t="s">
        <v>22980</v>
      </c>
      <c r="AE176" s="8" t="s">
        <v>22981</v>
      </c>
      <c r="AF176" s="8" t="s">
        <v>22982</v>
      </c>
      <c r="AG176" s="31"/>
      <c r="AH176" s="73"/>
      <c r="AI176" s="73"/>
      <c r="AJ176" s="73"/>
      <c r="AK176" s="73"/>
      <c r="AL176" s="73"/>
      <c r="AM176" s="73"/>
      <c r="AN176" s="73"/>
      <c r="AO176" s="71" t="s">
        <v>21549</v>
      </c>
    </row>
    <row r="177" spans="2:41" ht="18.75">
      <c r="B177" s="30" t="s">
        <v>22983</v>
      </c>
      <c r="D177" s="31" t="s">
        <v>21926</v>
      </c>
      <c r="E177" s="31" t="s">
        <v>22984</v>
      </c>
      <c r="F177" s="8" t="s">
        <v>22985</v>
      </c>
      <c r="G177" s="8" t="s">
        <v>21285</v>
      </c>
      <c r="H177" s="8" t="s">
        <v>22986</v>
      </c>
      <c r="I177" s="8" t="s">
        <v>22987</v>
      </c>
      <c r="J177" s="31"/>
      <c r="K177" s="31"/>
      <c r="M177" s="23" t="s">
        <v>22988</v>
      </c>
      <c r="N177" s="31" t="s">
        <v>21291</v>
      </c>
      <c r="AC177" s="8" t="s">
        <v>22989</v>
      </c>
      <c r="AE177" s="8" t="s">
        <v>22990</v>
      </c>
      <c r="AF177" s="8" t="s">
        <v>22991</v>
      </c>
      <c r="AG177" s="31"/>
      <c r="AH177" s="73"/>
      <c r="AI177" s="73"/>
      <c r="AJ177" s="73"/>
      <c r="AK177" s="73"/>
      <c r="AL177" s="73"/>
      <c r="AM177" s="73"/>
      <c r="AN177" s="73"/>
      <c r="AO177" s="71" t="s">
        <v>22992</v>
      </c>
    </row>
    <row r="178" spans="2:41" ht="18.75">
      <c r="B178" s="30" t="s">
        <v>22993</v>
      </c>
      <c r="D178" s="31" t="s">
        <v>21342</v>
      </c>
      <c r="E178" s="31" t="s">
        <v>22994</v>
      </c>
      <c r="F178" s="8" t="s">
        <v>22995</v>
      </c>
      <c r="G178" s="8" t="s">
        <v>21285</v>
      </c>
      <c r="H178" s="8" t="s">
        <v>22996</v>
      </c>
      <c r="I178" s="8" t="s">
        <v>22997</v>
      </c>
      <c r="J178" s="31"/>
      <c r="K178" s="31"/>
      <c r="M178" s="23" t="s">
        <v>22998</v>
      </c>
      <c r="N178" s="31" t="s">
        <v>21295</v>
      </c>
      <c r="AC178" s="8" t="s">
        <v>22999</v>
      </c>
      <c r="AE178" s="8" t="s">
        <v>23000</v>
      </c>
      <c r="AF178" s="8" t="s">
        <v>23001</v>
      </c>
      <c r="AG178" s="31"/>
      <c r="AH178" s="73"/>
      <c r="AI178" s="73"/>
      <c r="AJ178" s="73"/>
      <c r="AK178" s="73"/>
      <c r="AL178" s="73"/>
      <c r="AM178" s="73"/>
      <c r="AN178" s="73"/>
      <c r="AO178" s="71" t="s">
        <v>21533</v>
      </c>
    </row>
    <row r="179" spans="2:41" ht="18.75">
      <c r="B179" s="30" t="s">
        <v>23002</v>
      </c>
      <c r="D179" s="31" t="s">
        <v>21424</v>
      </c>
      <c r="E179" s="31" t="s">
        <v>1361</v>
      </c>
      <c r="F179" s="8" t="s">
        <v>23003</v>
      </c>
      <c r="G179" s="8" t="s">
        <v>21519</v>
      </c>
      <c r="H179" s="8" t="s">
        <v>23004</v>
      </c>
      <c r="I179" s="8" t="s">
        <v>23005</v>
      </c>
      <c r="J179" s="31"/>
      <c r="K179" s="31"/>
      <c r="M179" s="23" t="s">
        <v>23006</v>
      </c>
      <c r="N179" s="31" t="s">
        <v>21316</v>
      </c>
      <c r="AC179" s="8" t="s">
        <v>23007</v>
      </c>
      <c r="AE179" s="8" t="s">
        <v>23008</v>
      </c>
      <c r="AF179" s="8" t="s">
        <v>23009</v>
      </c>
      <c r="AG179" s="31"/>
      <c r="AH179" s="73"/>
      <c r="AI179" s="73"/>
      <c r="AJ179" s="73"/>
      <c r="AK179" s="73"/>
      <c r="AL179" s="73"/>
      <c r="AM179" s="73"/>
      <c r="AN179" s="73"/>
      <c r="AO179" s="71" t="s">
        <v>21676</v>
      </c>
    </row>
    <row r="180" spans="2:41" ht="18.75">
      <c r="B180" s="30" t="s">
        <v>23010</v>
      </c>
      <c r="D180" s="31" t="s">
        <v>21934</v>
      </c>
      <c r="E180" s="31" t="s">
        <v>23011</v>
      </c>
      <c r="F180" s="8" t="s">
        <v>23012</v>
      </c>
      <c r="G180" s="8" t="s">
        <v>21519</v>
      </c>
      <c r="H180" s="8" t="s">
        <v>23013</v>
      </c>
      <c r="I180" s="8" t="s">
        <v>23014</v>
      </c>
      <c r="J180" s="31"/>
      <c r="K180" s="31"/>
      <c r="M180" s="23" t="s">
        <v>23015</v>
      </c>
      <c r="N180" s="31" t="s">
        <v>21385</v>
      </c>
      <c r="AC180" s="8" t="s">
        <v>23016</v>
      </c>
      <c r="AE180" s="8" t="s">
        <v>23017</v>
      </c>
      <c r="AF180" s="8" t="s">
        <v>23018</v>
      </c>
      <c r="AG180" s="31"/>
      <c r="AH180" s="73"/>
      <c r="AI180" s="73"/>
      <c r="AJ180" s="73"/>
      <c r="AK180" s="73"/>
      <c r="AL180" s="73"/>
      <c r="AM180" s="73"/>
      <c r="AN180" s="73"/>
      <c r="AO180" s="71" t="s">
        <v>23019</v>
      </c>
    </row>
    <row r="181" spans="2:41" ht="18.75">
      <c r="B181" s="30" t="s">
        <v>21637</v>
      </c>
      <c r="D181" s="31" t="s">
        <v>134</v>
      </c>
      <c r="E181" s="31" t="s">
        <v>23020</v>
      </c>
      <c r="F181" s="8" t="s">
        <v>23021</v>
      </c>
      <c r="G181" s="8" t="s">
        <v>21519</v>
      </c>
      <c r="H181" s="8" t="s">
        <v>23022</v>
      </c>
      <c r="I181" s="8" t="s">
        <v>23023</v>
      </c>
      <c r="J181" s="31"/>
      <c r="K181" s="31"/>
      <c r="M181" s="23" t="s">
        <v>23024</v>
      </c>
      <c r="N181" s="31" t="s">
        <v>21385</v>
      </c>
      <c r="AC181" s="8" t="s">
        <v>23025</v>
      </c>
      <c r="AE181" s="8" t="s">
        <v>23026</v>
      </c>
      <c r="AF181" s="8" t="s">
        <v>23027</v>
      </c>
      <c r="AG181" s="31"/>
      <c r="AH181" s="73"/>
      <c r="AI181" s="73"/>
      <c r="AJ181" s="73"/>
      <c r="AK181" s="73"/>
      <c r="AL181" s="73"/>
      <c r="AM181" s="73"/>
      <c r="AN181" s="73"/>
      <c r="AO181" s="71" t="s">
        <v>21721</v>
      </c>
    </row>
    <row r="182" spans="2:41" ht="18.75">
      <c r="B182" s="30" t="s">
        <v>23028</v>
      </c>
      <c r="D182" s="31" t="s">
        <v>137</v>
      </c>
      <c r="E182" s="31" t="s">
        <v>23029</v>
      </c>
      <c r="F182" s="8" t="s">
        <v>23030</v>
      </c>
      <c r="G182" s="8" t="s">
        <v>21519</v>
      </c>
      <c r="H182" s="8" t="s">
        <v>23031</v>
      </c>
      <c r="I182" s="8" t="s">
        <v>23032</v>
      </c>
      <c r="J182" s="31"/>
      <c r="K182" s="31"/>
      <c r="M182" s="23" t="s">
        <v>23033</v>
      </c>
      <c r="N182" s="31" t="s">
        <v>21364</v>
      </c>
      <c r="AC182" s="8" t="s">
        <v>23034</v>
      </c>
      <c r="AE182" s="8" t="s">
        <v>23035</v>
      </c>
      <c r="AF182" s="8" t="s">
        <v>23036</v>
      </c>
      <c r="AG182" s="31"/>
      <c r="AH182" s="73"/>
      <c r="AI182" s="73"/>
      <c r="AJ182" s="73"/>
      <c r="AK182" s="73"/>
      <c r="AL182" s="73"/>
      <c r="AM182" s="73"/>
      <c r="AN182" s="73"/>
      <c r="AO182" s="71" t="s">
        <v>21686</v>
      </c>
    </row>
    <row r="183" spans="2:41" ht="18.75">
      <c r="B183" s="30" t="s">
        <v>23037</v>
      </c>
      <c r="D183" s="31" t="s">
        <v>21363</v>
      </c>
      <c r="E183" s="31" t="s">
        <v>23038</v>
      </c>
      <c r="F183" s="8" t="s">
        <v>23039</v>
      </c>
      <c r="G183" s="8" t="s">
        <v>21519</v>
      </c>
      <c r="H183" s="8" t="s">
        <v>23040</v>
      </c>
      <c r="I183" s="8" t="s">
        <v>23041</v>
      </c>
      <c r="J183" s="31"/>
      <c r="K183" s="31"/>
      <c r="M183" s="23" t="s">
        <v>23042</v>
      </c>
      <c r="N183" s="31" t="s">
        <v>21291</v>
      </c>
      <c r="AC183" s="8" t="s">
        <v>23043</v>
      </c>
      <c r="AE183" s="8" t="s">
        <v>23044</v>
      </c>
      <c r="AF183" s="8" t="s">
        <v>23045</v>
      </c>
      <c r="AG183" s="31"/>
      <c r="AH183" s="73"/>
      <c r="AI183" s="73"/>
      <c r="AJ183" s="73"/>
      <c r="AK183" s="73"/>
      <c r="AL183" s="73"/>
      <c r="AM183" s="73"/>
      <c r="AN183" s="73"/>
      <c r="AO183" s="71" t="s">
        <v>21549</v>
      </c>
    </row>
    <row r="184" spans="2:41" ht="18.75">
      <c r="B184" s="30" t="s">
        <v>23046</v>
      </c>
      <c r="D184" s="31" t="s">
        <v>21342</v>
      </c>
      <c r="E184" s="31" t="s">
        <v>1393</v>
      </c>
      <c r="F184" s="8" t="s">
        <v>23047</v>
      </c>
      <c r="G184" s="8" t="s">
        <v>21519</v>
      </c>
      <c r="H184" s="8" t="s">
        <v>23048</v>
      </c>
      <c r="I184" s="8" t="s">
        <v>23049</v>
      </c>
      <c r="J184" s="31"/>
      <c r="K184" s="31"/>
      <c r="M184" s="23" t="s">
        <v>23050</v>
      </c>
      <c r="N184" s="31" t="s">
        <v>21295</v>
      </c>
      <c r="AC184" s="8" t="s">
        <v>23051</v>
      </c>
      <c r="AE184" s="8" t="s">
        <v>23052</v>
      </c>
      <c r="AF184" s="8" t="s">
        <v>23053</v>
      </c>
      <c r="AG184" s="31"/>
      <c r="AH184" s="73"/>
      <c r="AI184" s="73"/>
      <c r="AJ184" s="73"/>
      <c r="AK184" s="73"/>
      <c r="AL184" s="73"/>
      <c r="AM184" s="73"/>
      <c r="AN184" s="73"/>
      <c r="AO184" s="71" t="s">
        <v>21533</v>
      </c>
    </row>
    <row r="185" spans="2:41" ht="18.75">
      <c r="B185" s="30" t="s">
        <v>23054</v>
      </c>
      <c r="D185" s="31" t="s">
        <v>21282</v>
      </c>
      <c r="E185" s="31" t="s">
        <v>23055</v>
      </c>
      <c r="F185" s="8" t="s">
        <v>23056</v>
      </c>
      <c r="G185" s="8" t="s">
        <v>21519</v>
      </c>
      <c r="H185" s="8" t="s">
        <v>23057</v>
      </c>
      <c r="I185" s="8" t="s">
        <v>23058</v>
      </c>
      <c r="J185" s="31"/>
      <c r="K185" s="31"/>
      <c r="M185" s="23" t="s">
        <v>23059</v>
      </c>
      <c r="N185" s="31" t="s">
        <v>21291</v>
      </c>
      <c r="AC185" s="8" t="s">
        <v>23060</v>
      </c>
      <c r="AG185" s="31"/>
      <c r="AH185" s="73"/>
      <c r="AI185" s="73"/>
      <c r="AJ185" s="73"/>
      <c r="AK185" s="73"/>
      <c r="AL185" s="73"/>
      <c r="AM185" s="73"/>
      <c r="AN185" s="73"/>
      <c r="AO185" s="71" t="s">
        <v>21305</v>
      </c>
    </row>
    <row r="186" spans="2:41" ht="18.75">
      <c r="D186" s="31" t="s">
        <v>21503</v>
      </c>
      <c r="E186" s="31" t="s">
        <v>23061</v>
      </c>
      <c r="F186" s="8" t="s">
        <v>23062</v>
      </c>
      <c r="G186" s="8" t="s">
        <v>21519</v>
      </c>
      <c r="H186" s="8" t="s">
        <v>23063</v>
      </c>
      <c r="I186" s="8" t="s">
        <v>23064</v>
      </c>
      <c r="J186" s="31"/>
      <c r="K186" s="31"/>
      <c r="M186" s="23" t="s">
        <v>23065</v>
      </c>
      <c r="N186" s="31" t="s">
        <v>21404</v>
      </c>
      <c r="AB186" s="8" t="s">
        <v>9</v>
      </c>
      <c r="AC186" s="8" t="s">
        <v>23066</v>
      </c>
      <c r="AD186" s="8" t="s">
        <v>9</v>
      </c>
      <c r="AE186" s="8" t="s">
        <v>23067</v>
      </c>
      <c r="AF186" s="8" t="s">
        <v>9</v>
      </c>
      <c r="AG186" s="31"/>
      <c r="AH186" s="73"/>
      <c r="AI186" s="73"/>
      <c r="AJ186" s="73"/>
      <c r="AK186" s="73"/>
      <c r="AL186" s="73"/>
      <c r="AM186" s="73"/>
      <c r="AN186" s="73"/>
      <c r="AO186" s="71" t="s">
        <v>21733</v>
      </c>
    </row>
    <row r="187" spans="2:41" ht="18.75">
      <c r="D187" s="31" t="s">
        <v>602</v>
      </c>
      <c r="E187" s="31" t="s">
        <v>1397</v>
      </c>
      <c r="F187" s="8" t="s">
        <v>23068</v>
      </c>
      <c r="G187" s="8" t="s">
        <v>21519</v>
      </c>
      <c r="H187" s="8" t="s">
        <v>23069</v>
      </c>
      <c r="I187" s="8" t="s">
        <v>23070</v>
      </c>
      <c r="J187" s="31"/>
      <c r="K187" s="31"/>
      <c r="M187" s="23" t="s">
        <v>23071</v>
      </c>
      <c r="N187" s="31" t="s">
        <v>21425</v>
      </c>
      <c r="AB187" s="8" t="s">
        <v>18</v>
      </c>
      <c r="AC187" s="8" t="s">
        <v>23072</v>
      </c>
      <c r="AD187" s="8" t="s">
        <v>18</v>
      </c>
      <c r="AE187" s="8" t="s">
        <v>23073</v>
      </c>
      <c r="AF187" s="8" t="s">
        <v>18</v>
      </c>
      <c r="AG187" s="31"/>
      <c r="AH187" s="73"/>
      <c r="AI187" s="73"/>
      <c r="AJ187" s="73"/>
      <c r="AK187" s="73"/>
      <c r="AL187" s="73"/>
      <c r="AM187" s="73"/>
      <c r="AN187" s="73"/>
      <c r="AO187" s="71" t="s">
        <v>21744</v>
      </c>
    </row>
    <row r="188" spans="2:41" ht="18.75">
      <c r="B188" s="8" t="s">
        <v>23074</v>
      </c>
      <c r="D188" s="31" t="s">
        <v>602</v>
      </c>
      <c r="E188" s="31" t="s">
        <v>1399</v>
      </c>
      <c r="F188" s="8" t="s">
        <v>23075</v>
      </c>
      <c r="G188" s="8" t="s">
        <v>21725</v>
      </c>
      <c r="H188" s="8" t="s">
        <v>23076</v>
      </c>
      <c r="I188" s="8" t="s">
        <v>23077</v>
      </c>
      <c r="J188" s="31"/>
      <c r="K188" s="31"/>
      <c r="M188" s="23" t="s">
        <v>23078</v>
      </c>
      <c r="N188" s="31" t="s">
        <v>21425</v>
      </c>
      <c r="AB188" s="8" t="s">
        <v>24</v>
      </c>
      <c r="AC188" s="8" t="s">
        <v>23079</v>
      </c>
      <c r="AD188" s="8" t="s">
        <v>24</v>
      </c>
      <c r="AE188" s="8" t="s">
        <v>23080</v>
      </c>
      <c r="AF188" s="8" t="s">
        <v>24</v>
      </c>
      <c r="AG188" s="31"/>
      <c r="AH188" s="73"/>
      <c r="AI188" s="73"/>
      <c r="AJ188" s="73"/>
      <c r="AK188" s="73"/>
      <c r="AL188" s="73"/>
      <c r="AM188" s="73"/>
      <c r="AN188" s="73"/>
      <c r="AO188" s="71" t="s">
        <v>21744</v>
      </c>
    </row>
    <row r="189" spans="2:41" ht="18.75">
      <c r="B189" s="8" t="s">
        <v>23081</v>
      </c>
      <c r="D189" s="31" t="s">
        <v>602</v>
      </c>
      <c r="E189" s="31" t="s">
        <v>23082</v>
      </c>
      <c r="F189" s="8" t="s">
        <v>23083</v>
      </c>
      <c r="G189" s="8" t="s">
        <v>21800</v>
      </c>
      <c r="H189" s="8" t="s">
        <v>23084</v>
      </c>
      <c r="I189" s="8" t="s">
        <v>23085</v>
      </c>
      <c r="J189" s="31"/>
      <c r="K189" s="31"/>
      <c r="M189" s="23" t="s">
        <v>23086</v>
      </c>
      <c r="N189" s="31" t="s">
        <v>21425</v>
      </c>
      <c r="AB189" s="8" t="s">
        <v>32</v>
      </c>
      <c r="AC189" s="8" t="s">
        <v>23087</v>
      </c>
      <c r="AD189" s="8" t="s">
        <v>32</v>
      </c>
      <c r="AE189" s="8" t="s">
        <v>23088</v>
      </c>
      <c r="AF189" s="8" t="s">
        <v>32</v>
      </c>
      <c r="AG189" s="31"/>
      <c r="AH189" s="73"/>
      <c r="AI189" s="73"/>
      <c r="AJ189" s="73"/>
      <c r="AK189" s="73"/>
      <c r="AL189" s="73"/>
      <c r="AM189" s="73"/>
      <c r="AN189" s="73"/>
      <c r="AO189" s="71" t="s">
        <v>21744</v>
      </c>
    </row>
    <row r="190" spans="2:41" ht="18.75">
      <c r="B190" s="8" t="s">
        <v>23089</v>
      </c>
      <c r="D190" s="31" t="s">
        <v>602</v>
      </c>
      <c r="E190" s="31" t="s">
        <v>23090</v>
      </c>
      <c r="F190" s="8" t="s">
        <v>23091</v>
      </c>
      <c r="G190" s="8" t="s">
        <v>21800</v>
      </c>
      <c r="H190" s="8" t="s">
        <v>23092</v>
      </c>
      <c r="I190" s="8" t="s">
        <v>23093</v>
      </c>
      <c r="J190" s="31"/>
      <c r="K190" s="31"/>
      <c r="M190" s="23" t="s">
        <v>23094</v>
      </c>
      <c r="N190" s="31" t="s">
        <v>21425</v>
      </c>
      <c r="AB190" s="8" t="s">
        <v>38</v>
      </c>
      <c r="AC190" s="8" t="s">
        <v>23095</v>
      </c>
      <c r="AD190" s="8" t="s">
        <v>38</v>
      </c>
      <c r="AE190" s="8" t="s">
        <v>23096</v>
      </c>
      <c r="AF190" s="8" t="s">
        <v>38</v>
      </c>
      <c r="AG190" s="31"/>
      <c r="AH190" s="73"/>
      <c r="AI190" s="73"/>
      <c r="AJ190" s="73"/>
      <c r="AK190" s="73"/>
      <c r="AL190" s="73"/>
      <c r="AM190" s="73"/>
      <c r="AN190" s="73"/>
      <c r="AO190" s="71" t="s">
        <v>21744</v>
      </c>
    </row>
    <row r="191" spans="2:41" ht="18.75">
      <c r="B191" s="8" t="s">
        <v>23097</v>
      </c>
      <c r="D191" s="31" t="s">
        <v>21571</v>
      </c>
      <c r="E191" s="31" t="s">
        <v>1433</v>
      </c>
      <c r="F191" s="8" t="s">
        <v>23098</v>
      </c>
      <c r="G191" s="8" t="s">
        <v>21800</v>
      </c>
      <c r="H191" s="8" t="s">
        <v>23099</v>
      </c>
      <c r="I191" s="8" t="s">
        <v>23100</v>
      </c>
      <c r="J191" s="31"/>
      <c r="K191" s="31"/>
      <c r="M191" s="23" t="s">
        <v>23101</v>
      </c>
      <c r="N191" s="31" t="s">
        <v>21486</v>
      </c>
      <c r="AB191" s="8" t="s">
        <v>43</v>
      </c>
      <c r="AC191" s="8" t="s">
        <v>23102</v>
      </c>
      <c r="AD191" s="8" t="s">
        <v>43</v>
      </c>
      <c r="AE191" s="8" t="s">
        <v>23103</v>
      </c>
      <c r="AF191" s="8" t="s">
        <v>43</v>
      </c>
      <c r="AG191" s="31"/>
      <c r="AH191" s="73"/>
      <c r="AI191" s="73"/>
      <c r="AJ191" s="73"/>
      <c r="AK191" s="73"/>
      <c r="AL191" s="73"/>
      <c r="AM191" s="73"/>
      <c r="AN191" s="73"/>
      <c r="AO191" s="71" t="s">
        <v>21849</v>
      </c>
    </row>
    <row r="192" spans="2:41" ht="18.75">
      <c r="B192" s="8" t="s">
        <v>23104</v>
      </c>
      <c r="D192" s="31" t="s">
        <v>21571</v>
      </c>
      <c r="E192" s="31" t="s">
        <v>23105</v>
      </c>
      <c r="F192" s="8" t="s">
        <v>23106</v>
      </c>
      <c r="G192" s="8" t="s">
        <v>21800</v>
      </c>
      <c r="H192" s="8" t="s">
        <v>23107</v>
      </c>
      <c r="I192" s="8" t="s">
        <v>23108</v>
      </c>
      <c r="J192" s="31"/>
      <c r="K192" s="31"/>
      <c r="M192" s="23" t="s">
        <v>23109</v>
      </c>
      <c r="N192" s="31" t="s">
        <v>21486</v>
      </c>
      <c r="AB192" s="8" t="s">
        <v>47</v>
      </c>
      <c r="AC192" s="8" t="s">
        <v>23110</v>
      </c>
      <c r="AD192" s="8" t="s">
        <v>47</v>
      </c>
      <c r="AE192" s="8" t="s">
        <v>23111</v>
      </c>
      <c r="AF192" s="8" t="s">
        <v>47</v>
      </c>
      <c r="AG192" s="31"/>
      <c r="AH192" s="73"/>
      <c r="AI192" s="73"/>
      <c r="AJ192" s="73"/>
      <c r="AK192" s="73"/>
      <c r="AL192" s="73"/>
      <c r="AM192" s="73"/>
      <c r="AN192" s="73"/>
      <c r="AO192" s="71" t="s">
        <v>21849</v>
      </c>
    </row>
    <row r="193" spans="2:41" ht="18.75">
      <c r="B193" s="8" t="s">
        <v>23112</v>
      </c>
      <c r="D193" s="31" t="s">
        <v>21539</v>
      </c>
      <c r="E193" s="31" t="s">
        <v>1429</v>
      </c>
      <c r="F193" s="8" t="s">
        <v>23113</v>
      </c>
      <c r="G193" s="8" t="s">
        <v>21800</v>
      </c>
      <c r="H193" s="8" t="s">
        <v>23114</v>
      </c>
      <c r="I193" s="8" t="s">
        <v>23115</v>
      </c>
      <c r="J193" s="31"/>
      <c r="K193" s="31"/>
      <c r="M193" s="23" t="s">
        <v>23116</v>
      </c>
      <c r="N193" s="31" t="s">
        <v>21447</v>
      </c>
      <c r="AB193" s="8" t="s">
        <v>53</v>
      </c>
      <c r="AC193" s="8" t="s">
        <v>23117</v>
      </c>
      <c r="AD193" s="8" t="s">
        <v>53</v>
      </c>
      <c r="AE193" s="8" t="s">
        <v>23118</v>
      </c>
      <c r="AF193" s="8" t="s">
        <v>53</v>
      </c>
      <c r="AG193" s="31"/>
      <c r="AH193" s="73"/>
      <c r="AI193" s="73"/>
      <c r="AJ193" s="73"/>
      <c r="AK193" s="73"/>
      <c r="AL193" s="73"/>
      <c r="AM193" s="73"/>
      <c r="AN193" s="73"/>
      <c r="AO193" s="71" t="s">
        <v>21818</v>
      </c>
    </row>
    <row r="194" spans="2:41" ht="18.75">
      <c r="B194" s="8" t="s">
        <v>23119</v>
      </c>
      <c r="D194" s="31" t="s">
        <v>21539</v>
      </c>
      <c r="E194" s="31" t="s">
        <v>1431</v>
      </c>
      <c r="F194" s="8" t="s">
        <v>23120</v>
      </c>
      <c r="G194" s="8" t="s">
        <v>21800</v>
      </c>
      <c r="H194" s="8" t="s">
        <v>23121</v>
      </c>
      <c r="I194" s="8" t="s">
        <v>23122</v>
      </c>
      <c r="J194" s="31"/>
      <c r="K194" s="31"/>
      <c r="M194" s="23" t="s">
        <v>23123</v>
      </c>
      <c r="N194" s="31" t="s">
        <v>21447</v>
      </c>
      <c r="AB194" s="8" t="s">
        <v>59</v>
      </c>
      <c r="AC194" s="8" t="s">
        <v>23124</v>
      </c>
      <c r="AD194" s="8" t="s">
        <v>59</v>
      </c>
      <c r="AE194" s="8" t="s">
        <v>23125</v>
      </c>
      <c r="AF194" s="8" t="s">
        <v>59</v>
      </c>
      <c r="AG194" s="31"/>
      <c r="AH194" s="73"/>
      <c r="AI194" s="73"/>
      <c r="AJ194" s="73"/>
      <c r="AK194" s="73"/>
      <c r="AL194" s="73"/>
      <c r="AM194" s="73"/>
      <c r="AN194" s="73"/>
      <c r="AO194" s="71" t="s">
        <v>21818</v>
      </c>
    </row>
    <row r="195" spans="2:41" ht="18.75">
      <c r="B195" s="8" t="s">
        <v>23126</v>
      </c>
      <c r="D195" s="31" t="s">
        <v>21555</v>
      </c>
      <c r="E195" s="31" t="s">
        <v>823</v>
      </c>
      <c r="F195" s="8" t="s">
        <v>23127</v>
      </c>
      <c r="G195" s="8" t="s">
        <v>21800</v>
      </c>
      <c r="H195" s="8" t="s">
        <v>23128</v>
      </c>
      <c r="I195" s="8" t="s">
        <v>23129</v>
      </c>
      <c r="J195" s="31"/>
      <c r="K195" s="31"/>
      <c r="M195" s="23" t="s">
        <v>23130</v>
      </c>
      <c r="N195" s="31" t="s">
        <v>21468</v>
      </c>
      <c r="AB195" s="8" t="s">
        <v>58</v>
      </c>
      <c r="AC195" s="8" t="s">
        <v>23131</v>
      </c>
      <c r="AD195" s="8" t="s">
        <v>58</v>
      </c>
      <c r="AE195" s="8" t="s">
        <v>23132</v>
      </c>
      <c r="AF195" s="8" t="s">
        <v>58</v>
      </c>
      <c r="AG195" s="31"/>
      <c r="AH195" s="73"/>
      <c r="AI195" s="73"/>
      <c r="AJ195" s="73"/>
      <c r="AK195" s="73"/>
      <c r="AL195" s="73"/>
      <c r="AM195" s="73"/>
      <c r="AN195" s="73"/>
      <c r="AO195" s="71" t="s">
        <v>21829</v>
      </c>
    </row>
    <row r="196" spans="2:41" ht="18.75">
      <c r="B196" s="8" t="s">
        <v>23133</v>
      </c>
      <c r="D196" s="31" t="s">
        <v>21341</v>
      </c>
      <c r="E196" s="31" t="s">
        <v>1027</v>
      </c>
      <c r="F196" s="8" t="s">
        <v>23134</v>
      </c>
      <c r="G196" s="8" t="s">
        <v>21800</v>
      </c>
      <c r="H196" s="8" t="s">
        <v>23135</v>
      </c>
      <c r="I196" s="8" t="s">
        <v>23136</v>
      </c>
      <c r="J196" s="31"/>
      <c r="K196" s="31"/>
      <c r="M196" s="23" t="s">
        <v>23137</v>
      </c>
      <c r="N196" s="31" t="s">
        <v>21739</v>
      </c>
      <c r="AB196" s="8" t="s">
        <v>68</v>
      </c>
      <c r="AC196" s="8" t="s">
        <v>23138</v>
      </c>
      <c r="AD196" s="8" t="s">
        <v>68</v>
      </c>
      <c r="AE196" s="8" t="s">
        <v>23139</v>
      </c>
      <c r="AF196" s="8" t="s">
        <v>68</v>
      </c>
      <c r="AG196" s="31"/>
      <c r="AH196" s="73"/>
      <c r="AI196" s="73"/>
      <c r="AJ196" s="73"/>
      <c r="AK196" s="73"/>
      <c r="AL196" s="73"/>
      <c r="AM196" s="73"/>
      <c r="AN196" s="73"/>
      <c r="AO196" s="71" t="s">
        <v>22560</v>
      </c>
    </row>
    <row r="197" spans="2:41" ht="18.75">
      <c r="B197" s="8" t="s">
        <v>23140</v>
      </c>
      <c r="D197" s="31" t="s">
        <v>21942</v>
      </c>
      <c r="E197" s="31" t="s">
        <v>897</v>
      </c>
      <c r="F197" s="8" t="s">
        <v>23141</v>
      </c>
      <c r="G197" s="8" t="s">
        <v>21800</v>
      </c>
      <c r="H197" s="8" t="s">
        <v>23142</v>
      </c>
      <c r="I197" s="8" t="s">
        <v>23143</v>
      </c>
      <c r="J197" s="31"/>
      <c r="K197" s="31"/>
      <c r="M197" s="23" t="s">
        <v>23144</v>
      </c>
      <c r="N197" s="31" t="s">
        <v>21804</v>
      </c>
      <c r="AB197" s="8" t="s">
        <v>73</v>
      </c>
      <c r="AC197" s="8" t="s">
        <v>23145</v>
      </c>
      <c r="AD197" s="8" t="s">
        <v>73</v>
      </c>
      <c r="AE197" s="8" t="s">
        <v>23146</v>
      </c>
      <c r="AF197" s="8" t="s">
        <v>73</v>
      </c>
      <c r="AG197" s="31"/>
      <c r="AH197" s="73"/>
      <c r="AI197" s="73"/>
      <c r="AJ197" s="73"/>
      <c r="AK197" s="73"/>
      <c r="AL197" s="73"/>
      <c r="AM197" s="73"/>
      <c r="AN197" s="73"/>
      <c r="AO197" s="71" t="s">
        <v>23147</v>
      </c>
    </row>
    <row r="198" spans="2:41" ht="18.75">
      <c r="B198" s="8" t="s">
        <v>23148</v>
      </c>
      <c r="D198" s="31" t="s">
        <v>21951</v>
      </c>
      <c r="E198" s="31" t="s">
        <v>545</v>
      </c>
      <c r="F198" s="8" t="s">
        <v>23149</v>
      </c>
      <c r="G198" s="8" t="s">
        <v>21800</v>
      </c>
      <c r="H198" s="8" t="s">
        <v>23150</v>
      </c>
      <c r="I198" s="8" t="s">
        <v>23151</v>
      </c>
      <c r="J198" s="31"/>
      <c r="K198" s="31"/>
      <c r="M198" s="23" t="s">
        <v>23152</v>
      </c>
      <c r="N198" s="31" t="s">
        <v>21804</v>
      </c>
      <c r="AB198" s="8" t="s">
        <v>78</v>
      </c>
      <c r="AC198" s="8" t="s">
        <v>23153</v>
      </c>
      <c r="AD198" s="8" t="s">
        <v>78</v>
      </c>
      <c r="AE198" s="8" t="s">
        <v>23154</v>
      </c>
      <c r="AF198" s="8" t="s">
        <v>78</v>
      </c>
      <c r="AG198" s="31"/>
      <c r="AH198" s="73"/>
      <c r="AI198" s="73"/>
      <c r="AJ198" s="73"/>
      <c r="AK198" s="73"/>
      <c r="AL198" s="73"/>
      <c r="AM198" s="73"/>
      <c r="AN198" s="73"/>
      <c r="AO198" s="71" t="s">
        <v>23155</v>
      </c>
    </row>
    <row r="199" spans="2:41" ht="18.75">
      <c r="B199" s="8" t="s">
        <v>23156</v>
      </c>
      <c r="D199" s="31" t="s">
        <v>21959</v>
      </c>
      <c r="E199" s="31" t="s">
        <v>899</v>
      </c>
      <c r="F199" s="8" t="s">
        <v>23157</v>
      </c>
      <c r="G199" s="8" t="s">
        <v>21800</v>
      </c>
      <c r="H199" s="8" t="s">
        <v>23158</v>
      </c>
      <c r="I199" s="8" t="s">
        <v>23159</v>
      </c>
      <c r="J199" s="31"/>
      <c r="K199" s="31"/>
      <c r="M199" s="39" t="s">
        <v>23160</v>
      </c>
      <c r="N199" s="31" t="s">
        <v>21804</v>
      </c>
      <c r="AB199" s="8" t="s">
        <v>82</v>
      </c>
      <c r="AC199" s="8" t="s">
        <v>23161</v>
      </c>
      <c r="AD199" s="8" t="s">
        <v>82</v>
      </c>
      <c r="AE199" s="8" t="s">
        <v>23162</v>
      </c>
      <c r="AF199" s="8" t="s">
        <v>82</v>
      </c>
      <c r="AG199" s="31"/>
      <c r="AH199" s="73"/>
      <c r="AI199" s="73"/>
      <c r="AJ199" s="73"/>
      <c r="AK199" s="73"/>
      <c r="AL199" s="73"/>
      <c r="AM199" s="73"/>
      <c r="AN199" s="73"/>
      <c r="AO199" s="71" t="s">
        <v>23163</v>
      </c>
    </row>
    <row r="200" spans="2:41" ht="18.75">
      <c r="B200" s="8" t="s">
        <v>23164</v>
      </c>
      <c r="D200" s="31" t="s">
        <v>21959</v>
      </c>
      <c r="E200" s="31" t="s">
        <v>551</v>
      </c>
      <c r="F200" s="8" t="s">
        <v>23165</v>
      </c>
      <c r="G200" s="8" t="s">
        <v>21800</v>
      </c>
      <c r="H200" s="8" t="s">
        <v>23166</v>
      </c>
      <c r="I200" s="8" t="s">
        <v>23167</v>
      </c>
      <c r="J200" s="31"/>
      <c r="K200" s="31"/>
      <c r="M200" s="39" t="s">
        <v>23168</v>
      </c>
      <c r="N200" s="31" t="s">
        <v>21804</v>
      </c>
      <c r="AB200" s="8" t="s">
        <v>86</v>
      </c>
      <c r="AC200" s="8" t="s">
        <v>23169</v>
      </c>
      <c r="AD200" s="8" t="s">
        <v>86</v>
      </c>
      <c r="AE200" s="8" t="s">
        <v>23170</v>
      </c>
      <c r="AF200" s="8" t="s">
        <v>86</v>
      </c>
      <c r="AG200" s="31"/>
      <c r="AH200" s="73"/>
      <c r="AI200" s="73"/>
      <c r="AJ200" s="73"/>
      <c r="AK200" s="73"/>
      <c r="AL200" s="73"/>
      <c r="AM200" s="73"/>
      <c r="AN200" s="73"/>
      <c r="AO200" s="71" t="s">
        <v>23163</v>
      </c>
    </row>
    <row r="201" spans="2:41" ht="18.75">
      <c r="B201" s="8" t="s">
        <v>23171</v>
      </c>
      <c r="D201" s="31" t="s">
        <v>21959</v>
      </c>
      <c r="E201" s="31" t="s">
        <v>23172</v>
      </c>
      <c r="F201" s="8" t="s">
        <v>23173</v>
      </c>
      <c r="G201" s="8" t="s">
        <v>21800</v>
      </c>
      <c r="H201" s="8" t="s">
        <v>23174</v>
      </c>
      <c r="I201" s="8" t="s">
        <v>23175</v>
      </c>
      <c r="J201" s="31"/>
      <c r="K201" s="31"/>
      <c r="M201" s="39" t="s">
        <v>23160</v>
      </c>
      <c r="N201" s="31" t="s">
        <v>21804</v>
      </c>
      <c r="AB201" s="8" t="s">
        <v>90</v>
      </c>
      <c r="AC201" s="8" t="s">
        <v>23176</v>
      </c>
      <c r="AD201" s="8" t="s">
        <v>90</v>
      </c>
      <c r="AE201" s="8" t="s">
        <v>23177</v>
      </c>
      <c r="AF201" s="8" t="s">
        <v>90</v>
      </c>
      <c r="AG201" s="31"/>
      <c r="AH201" s="73"/>
      <c r="AI201" s="73"/>
      <c r="AJ201" s="73"/>
      <c r="AK201" s="73"/>
      <c r="AL201" s="73"/>
      <c r="AM201" s="73"/>
      <c r="AN201" s="73"/>
      <c r="AO201" s="71" t="s">
        <v>23163</v>
      </c>
    </row>
    <row r="202" spans="2:41" ht="18.75">
      <c r="B202" s="8" t="s">
        <v>23178</v>
      </c>
      <c r="D202" s="31" t="s">
        <v>21363</v>
      </c>
      <c r="E202" s="31" t="s">
        <v>548</v>
      </c>
      <c r="F202" s="8" t="s">
        <v>23179</v>
      </c>
      <c r="G202" s="8" t="s">
        <v>21800</v>
      </c>
      <c r="H202" s="8" t="s">
        <v>23180</v>
      </c>
      <c r="I202" s="8" t="s">
        <v>23181</v>
      </c>
      <c r="J202" s="31"/>
      <c r="K202" s="31"/>
      <c r="M202" s="39" t="s">
        <v>23182</v>
      </c>
      <c r="N202" s="31" t="s">
        <v>21291</v>
      </c>
      <c r="AB202" s="8" t="s">
        <v>94</v>
      </c>
      <c r="AC202" s="8" t="s">
        <v>23183</v>
      </c>
      <c r="AD202" s="8" t="s">
        <v>94</v>
      </c>
      <c r="AE202" s="8" t="s">
        <v>23184</v>
      </c>
      <c r="AF202" s="8" t="s">
        <v>94</v>
      </c>
      <c r="AG202" s="31"/>
      <c r="AH202" s="73"/>
      <c r="AI202" s="73"/>
      <c r="AJ202" s="73"/>
      <c r="AK202" s="73"/>
      <c r="AL202" s="73"/>
      <c r="AM202" s="73"/>
      <c r="AN202" s="73"/>
      <c r="AO202" s="71" t="s">
        <v>21549</v>
      </c>
    </row>
    <row r="203" spans="2:41" ht="18.75">
      <c r="B203" s="8" t="s">
        <v>23185</v>
      </c>
      <c r="D203" s="31" t="s">
        <v>21282</v>
      </c>
      <c r="E203" s="31" t="s">
        <v>1693</v>
      </c>
      <c r="F203" s="8" t="s">
        <v>23186</v>
      </c>
      <c r="G203" s="8" t="s">
        <v>21800</v>
      </c>
      <c r="H203" s="8" t="s">
        <v>23187</v>
      </c>
      <c r="I203" s="8" t="s">
        <v>23188</v>
      </c>
      <c r="J203" s="31"/>
      <c r="K203" s="31"/>
      <c r="M203" s="39" t="s">
        <v>23189</v>
      </c>
      <c r="N203" s="31" t="s">
        <v>21291</v>
      </c>
      <c r="AB203" s="8" t="s">
        <v>98</v>
      </c>
      <c r="AC203" s="8" t="s">
        <v>23190</v>
      </c>
      <c r="AD203" s="8" t="s">
        <v>98</v>
      </c>
      <c r="AE203" s="8" t="s">
        <v>23191</v>
      </c>
      <c r="AF203" s="8" t="s">
        <v>98</v>
      </c>
      <c r="AG203" s="31"/>
      <c r="AH203" s="73"/>
      <c r="AI203" s="73"/>
      <c r="AJ203" s="73"/>
      <c r="AK203" s="73"/>
      <c r="AL203" s="73"/>
      <c r="AM203" s="73"/>
      <c r="AN203" s="73"/>
      <c r="AO203" s="71" t="s">
        <v>21305</v>
      </c>
    </row>
    <row r="204" spans="2:41" ht="18.75">
      <c r="B204" s="8" t="s">
        <v>23192</v>
      </c>
      <c r="D204" s="31" t="s">
        <v>21959</v>
      </c>
      <c r="E204" s="31" t="s">
        <v>554</v>
      </c>
      <c r="F204" s="8" t="s">
        <v>23193</v>
      </c>
      <c r="G204" s="8" t="s">
        <v>21800</v>
      </c>
      <c r="H204" s="8" t="s">
        <v>23194</v>
      </c>
      <c r="I204" s="8" t="s">
        <v>23195</v>
      </c>
      <c r="J204" s="31"/>
      <c r="K204" s="31"/>
      <c r="M204" s="39" t="s">
        <v>23196</v>
      </c>
      <c r="N204" s="31" t="s">
        <v>21804</v>
      </c>
      <c r="AB204" s="8" t="s">
        <v>102</v>
      </c>
      <c r="AC204" s="8" t="s">
        <v>23197</v>
      </c>
      <c r="AD204" s="8" t="s">
        <v>102</v>
      </c>
      <c r="AE204" s="8" t="s">
        <v>23198</v>
      </c>
      <c r="AF204" s="8" t="s">
        <v>102</v>
      </c>
      <c r="AG204" s="31"/>
      <c r="AH204" s="73"/>
      <c r="AI204" s="73"/>
      <c r="AJ204" s="73"/>
      <c r="AK204" s="73"/>
      <c r="AL204" s="73"/>
      <c r="AM204" s="73"/>
      <c r="AN204" s="73"/>
      <c r="AO204" s="71" t="s">
        <v>23163</v>
      </c>
    </row>
    <row r="205" spans="2:41" ht="18.75">
      <c r="B205" s="8" t="s">
        <v>23199</v>
      </c>
      <c r="D205" s="31" t="s">
        <v>21781</v>
      </c>
      <c r="E205" s="31" t="s">
        <v>557</v>
      </c>
      <c r="F205" s="8" t="s">
        <v>23200</v>
      </c>
      <c r="G205" s="8" t="s">
        <v>21800</v>
      </c>
      <c r="H205" s="8" t="s">
        <v>23201</v>
      </c>
      <c r="I205" s="8" t="s">
        <v>23202</v>
      </c>
      <c r="J205" s="31"/>
      <c r="K205" s="31"/>
      <c r="M205" s="39" t="s">
        <v>23203</v>
      </c>
      <c r="N205" s="31" t="s">
        <v>21693</v>
      </c>
      <c r="AB205" s="8" t="s">
        <v>23204</v>
      </c>
      <c r="AC205" s="8" t="s">
        <v>23205</v>
      </c>
      <c r="AD205" s="8" t="s">
        <v>23204</v>
      </c>
      <c r="AE205" s="8" t="s">
        <v>23206</v>
      </c>
      <c r="AF205" s="8" t="s">
        <v>23204</v>
      </c>
      <c r="AG205" s="31"/>
      <c r="AH205" s="73"/>
      <c r="AI205" s="73"/>
      <c r="AJ205" s="73"/>
      <c r="AK205" s="73"/>
      <c r="AL205" s="73"/>
      <c r="AM205" s="73"/>
      <c r="AN205" s="73"/>
      <c r="AO205" s="71" t="s">
        <v>22235</v>
      </c>
    </row>
    <row r="206" spans="2:41" ht="18.75">
      <c r="B206" s="8" t="s">
        <v>23207</v>
      </c>
      <c r="D206" s="31" t="s">
        <v>21813</v>
      </c>
      <c r="E206" s="31" t="s">
        <v>23208</v>
      </c>
      <c r="F206" s="8" t="s">
        <v>23209</v>
      </c>
      <c r="G206" s="8" t="s">
        <v>21702</v>
      </c>
      <c r="H206" s="8" t="s">
        <v>23210</v>
      </c>
      <c r="I206" s="8" t="s">
        <v>23211</v>
      </c>
      <c r="J206" s="31"/>
      <c r="K206" s="31"/>
      <c r="M206" s="39" t="s">
        <v>23212</v>
      </c>
      <c r="N206" s="31" t="s">
        <v>21715</v>
      </c>
      <c r="AB206" s="8" t="s">
        <v>171</v>
      </c>
      <c r="AC206" s="8" t="s">
        <v>23213</v>
      </c>
      <c r="AD206" s="8" t="s">
        <v>171</v>
      </c>
      <c r="AE206" s="8" t="s">
        <v>23214</v>
      </c>
      <c r="AF206" s="8" t="s">
        <v>171</v>
      </c>
      <c r="AG206" s="31"/>
      <c r="AH206" s="73"/>
      <c r="AI206" s="73"/>
      <c r="AJ206" s="73"/>
      <c r="AK206" s="73"/>
      <c r="AL206" s="73"/>
      <c r="AM206" s="73"/>
      <c r="AN206" s="73"/>
      <c r="AO206" s="71" t="s">
        <v>22280</v>
      </c>
    </row>
    <row r="207" spans="2:41" ht="18.75">
      <c r="B207" s="8" t="s">
        <v>23215</v>
      </c>
      <c r="D207" s="31" t="s">
        <v>21813</v>
      </c>
      <c r="E207" s="31" t="s">
        <v>1109</v>
      </c>
      <c r="F207" s="8" t="s">
        <v>23216</v>
      </c>
      <c r="G207" s="8" t="s">
        <v>21702</v>
      </c>
      <c r="H207" s="8" t="s">
        <v>23217</v>
      </c>
      <c r="I207" s="8" t="s">
        <v>23218</v>
      </c>
      <c r="J207" s="31"/>
      <c r="K207" s="31"/>
      <c r="M207" s="39" t="s">
        <v>23219</v>
      </c>
      <c r="N207" s="31" t="s">
        <v>21715</v>
      </c>
      <c r="AB207" s="8" t="s">
        <v>174</v>
      </c>
      <c r="AC207" s="8" t="s">
        <v>23220</v>
      </c>
      <c r="AD207" s="8" t="s">
        <v>174</v>
      </c>
      <c r="AE207" s="8" t="s">
        <v>23221</v>
      </c>
      <c r="AF207" s="8" t="s">
        <v>174</v>
      </c>
      <c r="AG207" s="31"/>
      <c r="AH207" s="73"/>
      <c r="AI207" s="73"/>
      <c r="AJ207" s="73"/>
      <c r="AK207" s="73"/>
      <c r="AL207" s="73"/>
      <c r="AM207" s="73"/>
      <c r="AN207" s="73"/>
      <c r="AO207" s="71" t="s">
        <v>22280</v>
      </c>
    </row>
    <row r="208" spans="2:41" ht="18.75">
      <c r="B208" s="8" t="s">
        <v>23222</v>
      </c>
      <c r="D208" s="31" t="s">
        <v>21813</v>
      </c>
      <c r="E208" s="31" t="s">
        <v>1111</v>
      </c>
      <c r="F208" s="8" t="s">
        <v>23223</v>
      </c>
      <c r="G208" s="8" t="s">
        <v>21702</v>
      </c>
      <c r="H208" s="8" t="s">
        <v>23224</v>
      </c>
      <c r="I208" s="8" t="s">
        <v>23225</v>
      </c>
      <c r="J208" s="31"/>
      <c r="K208" s="31"/>
      <c r="M208" s="39" t="s">
        <v>23226</v>
      </c>
      <c r="N208" s="31" t="s">
        <v>21715</v>
      </c>
      <c r="AB208" s="8" t="s">
        <v>177</v>
      </c>
      <c r="AC208" s="8" t="s">
        <v>23227</v>
      </c>
      <c r="AD208" s="8" t="s">
        <v>177</v>
      </c>
      <c r="AE208" s="8" t="s">
        <v>23228</v>
      </c>
      <c r="AF208" s="8" t="s">
        <v>177</v>
      </c>
      <c r="AG208" s="31"/>
      <c r="AH208" s="73"/>
      <c r="AI208" s="73"/>
      <c r="AJ208" s="73"/>
      <c r="AK208" s="73"/>
      <c r="AL208" s="73"/>
      <c r="AM208" s="73"/>
      <c r="AN208" s="73"/>
      <c r="AO208" s="71" t="s">
        <v>22280</v>
      </c>
    </row>
    <row r="209" spans="2:41" ht="18.75">
      <c r="B209" s="8" t="s">
        <v>23229</v>
      </c>
      <c r="D209" s="31" t="s">
        <v>21813</v>
      </c>
      <c r="E209" s="31" t="s">
        <v>23230</v>
      </c>
      <c r="F209" s="8" t="s">
        <v>23231</v>
      </c>
      <c r="G209" s="8" t="s">
        <v>21702</v>
      </c>
      <c r="H209" s="8" t="s">
        <v>23232</v>
      </c>
      <c r="I209" s="8" t="s">
        <v>23233</v>
      </c>
      <c r="J209" s="31"/>
      <c r="K209" s="31"/>
      <c r="M209" s="41" t="s">
        <v>2679</v>
      </c>
      <c r="N209" s="31" t="s">
        <v>21729</v>
      </c>
      <c r="AB209" s="8" t="s">
        <v>180</v>
      </c>
      <c r="AC209" s="8" t="s">
        <v>23234</v>
      </c>
      <c r="AD209" s="8" t="s">
        <v>180</v>
      </c>
      <c r="AE209" s="8" t="s">
        <v>23235</v>
      </c>
      <c r="AF209" s="8" t="s">
        <v>180</v>
      </c>
      <c r="AG209" s="31"/>
      <c r="AH209" s="73"/>
      <c r="AI209" s="73"/>
      <c r="AJ209" s="73"/>
      <c r="AK209" s="73"/>
      <c r="AL209" s="73"/>
      <c r="AM209" s="73"/>
      <c r="AN209" s="73"/>
      <c r="AO209" s="71" t="s">
        <v>22280</v>
      </c>
    </row>
    <row r="210" spans="2:41" ht="18.75">
      <c r="B210" s="8" t="s">
        <v>23236</v>
      </c>
      <c r="D210" s="31" t="s">
        <v>21813</v>
      </c>
      <c r="E210" s="31" t="s">
        <v>23237</v>
      </c>
      <c r="F210" s="8" t="s">
        <v>23238</v>
      </c>
      <c r="G210" s="8" t="s">
        <v>21702</v>
      </c>
      <c r="H210" s="8" t="s">
        <v>23239</v>
      </c>
      <c r="I210" s="8" t="s">
        <v>23240</v>
      </c>
      <c r="J210" s="31"/>
      <c r="K210" s="31"/>
      <c r="M210" s="11" t="s">
        <v>23241</v>
      </c>
      <c r="N210" s="31" t="s">
        <v>21715</v>
      </c>
      <c r="AB210" s="8" t="s">
        <v>183</v>
      </c>
      <c r="AC210" s="8" t="s">
        <v>23242</v>
      </c>
      <c r="AD210" s="8" t="s">
        <v>183</v>
      </c>
      <c r="AE210" s="8" t="s">
        <v>23243</v>
      </c>
      <c r="AF210" s="8" t="s">
        <v>183</v>
      </c>
      <c r="AG210" s="31"/>
      <c r="AH210" s="73"/>
      <c r="AI210" s="73"/>
      <c r="AJ210" s="73"/>
      <c r="AK210" s="73"/>
      <c r="AL210" s="73"/>
      <c r="AM210" s="73"/>
      <c r="AN210" s="73"/>
      <c r="AO210" s="71" t="s">
        <v>22280</v>
      </c>
    </row>
    <row r="211" spans="2:41" ht="18.75">
      <c r="B211" s="8" t="s">
        <v>23244</v>
      </c>
      <c r="D211" s="31" t="s">
        <v>21813</v>
      </c>
      <c r="E211" s="31" t="s">
        <v>1119</v>
      </c>
      <c r="F211" s="8" t="s">
        <v>23245</v>
      </c>
      <c r="G211" s="8" t="s">
        <v>21702</v>
      </c>
      <c r="H211" s="8" t="s">
        <v>23246</v>
      </c>
      <c r="I211" s="8" t="s">
        <v>23247</v>
      </c>
      <c r="J211" s="31"/>
      <c r="K211" s="31"/>
      <c r="M211" s="11" t="s">
        <v>23248</v>
      </c>
      <c r="N211" s="31" t="s">
        <v>21715</v>
      </c>
      <c r="AB211" s="8" t="s">
        <v>186</v>
      </c>
      <c r="AC211" s="8" t="s">
        <v>23249</v>
      </c>
      <c r="AD211" s="8" t="s">
        <v>186</v>
      </c>
      <c r="AE211" s="8" t="s">
        <v>23250</v>
      </c>
      <c r="AF211" s="8" t="s">
        <v>186</v>
      </c>
      <c r="AG211" s="31"/>
      <c r="AH211" s="73"/>
      <c r="AI211" s="73"/>
      <c r="AJ211" s="73"/>
      <c r="AK211" s="73"/>
      <c r="AL211" s="73"/>
      <c r="AM211" s="73"/>
      <c r="AN211" s="73"/>
      <c r="AO211" s="71" t="s">
        <v>22280</v>
      </c>
    </row>
    <row r="212" spans="2:41" ht="18.75">
      <c r="B212" s="8" t="s">
        <v>23251</v>
      </c>
      <c r="D212" s="31" t="s">
        <v>21813</v>
      </c>
      <c r="E212" s="31" t="s">
        <v>1125</v>
      </c>
      <c r="F212" s="8" t="s">
        <v>23252</v>
      </c>
      <c r="G212" s="8" t="s">
        <v>21285</v>
      </c>
      <c r="H212" s="8" t="s">
        <v>23253</v>
      </c>
      <c r="I212" s="8" t="s">
        <v>23254</v>
      </c>
      <c r="J212" s="31"/>
      <c r="K212" s="31"/>
      <c r="M212" s="11" t="s">
        <v>23255</v>
      </c>
      <c r="N212" s="31" t="s">
        <v>21715</v>
      </c>
      <c r="AB212" s="8" t="s">
        <v>189</v>
      </c>
      <c r="AC212" s="8" t="s">
        <v>23256</v>
      </c>
      <c r="AD212" s="8" t="s">
        <v>189</v>
      </c>
      <c r="AE212" s="8" t="s">
        <v>23257</v>
      </c>
      <c r="AF212" s="8" t="s">
        <v>189</v>
      </c>
      <c r="AG212" s="31"/>
      <c r="AH212" s="73"/>
      <c r="AI212" s="73"/>
      <c r="AJ212" s="73"/>
      <c r="AK212" s="73"/>
      <c r="AL212" s="73"/>
      <c r="AM212" s="73"/>
      <c r="AN212" s="73"/>
      <c r="AO212" s="71" t="s">
        <v>22280</v>
      </c>
    </row>
    <row r="213" spans="2:41" ht="18.75">
      <c r="B213" s="8" t="s">
        <v>23258</v>
      </c>
      <c r="D213" s="31" t="s">
        <v>21813</v>
      </c>
      <c r="E213" s="31" t="s">
        <v>1129</v>
      </c>
      <c r="F213" s="8" t="s">
        <v>23259</v>
      </c>
      <c r="G213" s="8" t="s">
        <v>21285</v>
      </c>
      <c r="H213" s="8" t="s">
        <v>23260</v>
      </c>
      <c r="I213" s="8" t="s">
        <v>23261</v>
      </c>
      <c r="J213" s="31"/>
      <c r="K213" s="31"/>
      <c r="M213" s="11" t="s">
        <v>23262</v>
      </c>
      <c r="N213" s="31" t="s">
        <v>21715</v>
      </c>
      <c r="AB213" s="8" t="s">
        <v>192</v>
      </c>
      <c r="AC213" s="8" t="s">
        <v>23263</v>
      </c>
      <c r="AD213" s="8" t="s">
        <v>192</v>
      </c>
      <c r="AE213" s="8" t="s">
        <v>23264</v>
      </c>
      <c r="AF213" s="8" t="s">
        <v>192</v>
      </c>
      <c r="AG213" s="31"/>
      <c r="AH213" s="73"/>
      <c r="AI213" s="73"/>
      <c r="AJ213" s="73"/>
      <c r="AK213" s="73"/>
      <c r="AL213" s="73"/>
      <c r="AM213" s="73"/>
      <c r="AN213" s="73"/>
      <c r="AO213" s="71" t="s">
        <v>22280</v>
      </c>
    </row>
    <row r="214" spans="2:41" ht="18.75">
      <c r="B214" s="8" t="s">
        <v>23265</v>
      </c>
      <c r="D214" s="31" t="s">
        <v>21749</v>
      </c>
      <c r="E214" s="31" t="s">
        <v>632</v>
      </c>
      <c r="F214" s="8" t="s">
        <v>23266</v>
      </c>
      <c r="G214" s="8" t="s">
        <v>21285</v>
      </c>
      <c r="H214" s="8" t="s">
        <v>23267</v>
      </c>
      <c r="I214" s="8" t="s">
        <v>23268</v>
      </c>
      <c r="J214" s="31"/>
      <c r="K214" s="31"/>
      <c r="M214" s="11" t="s">
        <v>23269</v>
      </c>
      <c r="N214" s="31" t="s">
        <v>21655</v>
      </c>
      <c r="AB214" s="8" t="s">
        <v>195</v>
      </c>
      <c r="AC214" s="8" t="s">
        <v>23270</v>
      </c>
      <c r="AD214" s="8" t="s">
        <v>195</v>
      </c>
      <c r="AE214" s="8" t="s">
        <v>23271</v>
      </c>
      <c r="AF214" s="8" t="s">
        <v>195</v>
      </c>
      <c r="AG214" s="31"/>
      <c r="AH214" s="73"/>
      <c r="AI214" s="73"/>
      <c r="AJ214" s="73"/>
      <c r="AK214" s="73"/>
      <c r="AL214" s="73"/>
      <c r="AM214" s="73"/>
      <c r="AN214" s="73"/>
      <c r="AO214" s="71" t="s">
        <v>22186</v>
      </c>
    </row>
    <row r="215" spans="2:41" ht="18.75">
      <c r="B215" s="8" t="s">
        <v>23272</v>
      </c>
      <c r="D215" s="31" t="s">
        <v>21889</v>
      </c>
      <c r="E215" s="31" t="s">
        <v>635</v>
      </c>
      <c r="F215" s="8" t="s">
        <v>23273</v>
      </c>
      <c r="G215" s="8" t="s">
        <v>21519</v>
      </c>
      <c r="H215" s="8" t="s">
        <v>23274</v>
      </c>
      <c r="I215" s="8" t="s">
        <v>23275</v>
      </c>
      <c r="J215" s="31"/>
      <c r="K215" s="31"/>
      <c r="N215" s="31" t="s">
        <v>21770</v>
      </c>
      <c r="AB215" s="8" t="s">
        <v>23276</v>
      </c>
      <c r="AC215" s="8" t="s">
        <v>23277</v>
      </c>
      <c r="AD215" s="8" t="s">
        <v>23276</v>
      </c>
      <c r="AE215" s="8" t="s">
        <v>23278</v>
      </c>
      <c r="AF215" s="8" t="s">
        <v>23276</v>
      </c>
      <c r="AG215" s="31"/>
      <c r="AH215" s="73"/>
      <c r="AI215" s="73"/>
      <c r="AJ215" s="73"/>
      <c r="AK215" s="73"/>
      <c r="AL215" s="73"/>
      <c r="AM215" s="73"/>
      <c r="AN215" s="73"/>
      <c r="AO215" s="71" t="s">
        <v>22815</v>
      </c>
    </row>
    <row r="216" spans="2:41" ht="18.75">
      <c r="B216" s="8" t="s">
        <v>23279</v>
      </c>
      <c r="D216" s="31" t="s">
        <v>21968</v>
      </c>
      <c r="E216" s="31" t="s">
        <v>23280</v>
      </c>
      <c r="F216" s="8" t="s">
        <v>23281</v>
      </c>
      <c r="G216" s="8" t="s">
        <v>21519</v>
      </c>
      <c r="H216" s="8" t="s">
        <v>23282</v>
      </c>
      <c r="I216" s="8" t="s">
        <v>23283</v>
      </c>
      <c r="J216" s="31"/>
      <c r="K216" s="31"/>
      <c r="N216" s="31" t="s">
        <v>21770</v>
      </c>
      <c r="AB216" s="8" t="s">
        <v>23284</v>
      </c>
      <c r="AC216" s="8" t="s">
        <v>23285</v>
      </c>
      <c r="AD216" s="8" t="s">
        <v>23284</v>
      </c>
      <c r="AE216" s="8" t="s">
        <v>23286</v>
      </c>
      <c r="AF216" s="8" t="s">
        <v>23284</v>
      </c>
      <c r="AG216" s="31"/>
      <c r="AH216" s="73"/>
      <c r="AI216" s="73"/>
      <c r="AJ216" s="73"/>
      <c r="AK216" s="73"/>
      <c r="AL216" s="73"/>
      <c r="AM216" s="73"/>
      <c r="AN216" s="73"/>
      <c r="AO216" s="71" t="s">
        <v>23287</v>
      </c>
    </row>
    <row r="217" spans="2:41" ht="18.75">
      <c r="B217" s="8" t="s">
        <v>23288</v>
      </c>
      <c r="D217" s="31" t="s">
        <v>21342</v>
      </c>
      <c r="E217" s="31" t="s">
        <v>641</v>
      </c>
      <c r="F217" s="8" t="s">
        <v>23289</v>
      </c>
      <c r="G217" s="8" t="s">
        <v>21519</v>
      </c>
      <c r="H217" s="8" t="s">
        <v>23290</v>
      </c>
      <c r="I217" s="8" t="s">
        <v>23291</v>
      </c>
      <c r="J217" s="31"/>
      <c r="K217" s="31"/>
      <c r="N217" s="31" t="s">
        <v>21295</v>
      </c>
      <c r="AB217" s="8" t="s">
        <v>23292</v>
      </c>
      <c r="AC217" s="8" t="s">
        <v>23293</v>
      </c>
      <c r="AD217" s="8" t="s">
        <v>23292</v>
      </c>
      <c r="AE217" s="8" t="s">
        <v>23294</v>
      </c>
      <c r="AF217" s="8" t="s">
        <v>23292</v>
      </c>
      <c r="AG217" s="31"/>
      <c r="AH217" s="73"/>
      <c r="AI217" s="73"/>
      <c r="AJ217" s="73"/>
      <c r="AK217" s="73"/>
      <c r="AL217" s="73"/>
      <c r="AM217" s="73"/>
      <c r="AN217" s="73"/>
      <c r="AO217" s="71" t="s">
        <v>21533</v>
      </c>
    </row>
    <row r="218" spans="2:41" ht="18.75">
      <c r="B218" s="8" t="s">
        <v>23295</v>
      </c>
      <c r="D218" s="31" t="s">
        <v>21926</v>
      </c>
      <c r="E218" s="31" t="s">
        <v>935</v>
      </c>
      <c r="F218" s="8" t="s">
        <v>23296</v>
      </c>
      <c r="G218" s="8" t="s">
        <v>21519</v>
      </c>
      <c r="H218" s="8" t="s">
        <v>23297</v>
      </c>
      <c r="I218" s="8" t="s">
        <v>23298</v>
      </c>
      <c r="J218" s="31"/>
      <c r="K218" s="31"/>
      <c r="N218" s="31" t="s">
        <v>21316</v>
      </c>
      <c r="AB218" s="8" t="s">
        <v>23299</v>
      </c>
      <c r="AC218" s="8" t="s">
        <v>23300</v>
      </c>
      <c r="AD218" s="8" t="s">
        <v>23299</v>
      </c>
      <c r="AE218" s="8" t="s">
        <v>23301</v>
      </c>
      <c r="AF218" s="8" t="s">
        <v>23299</v>
      </c>
      <c r="AG218" s="31"/>
      <c r="AH218" s="73"/>
      <c r="AI218" s="73"/>
      <c r="AJ218" s="73"/>
      <c r="AK218" s="73"/>
      <c r="AL218" s="73"/>
      <c r="AM218" s="73"/>
      <c r="AN218" s="73"/>
      <c r="AO218" s="71" t="s">
        <v>22992</v>
      </c>
    </row>
    <row r="219" spans="2:41" ht="18.75">
      <c r="B219" s="8" t="s">
        <v>23302</v>
      </c>
      <c r="D219" s="31" t="s">
        <v>21342</v>
      </c>
      <c r="E219" s="31" t="s">
        <v>937</v>
      </c>
      <c r="F219" s="8" t="s">
        <v>23303</v>
      </c>
      <c r="G219" s="8" t="s">
        <v>21519</v>
      </c>
      <c r="H219" s="8" t="s">
        <v>23304</v>
      </c>
      <c r="I219" s="8" t="s">
        <v>23305</v>
      </c>
      <c r="J219" s="31"/>
      <c r="K219" s="31"/>
      <c r="N219" s="31" t="s">
        <v>21295</v>
      </c>
      <c r="AB219" s="8" t="s">
        <v>23306</v>
      </c>
      <c r="AC219" s="8" t="s">
        <v>23307</v>
      </c>
      <c r="AD219" s="8" t="s">
        <v>23306</v>
      </c>
      <c r="AE219" s="8" t="s">
        <v>23308</v>
      </c>
      <c r="AF219" s="8" t="s">
        <v>23306</v>
      </c>
      <c r="AG219" s="31"/>
      <c r="AH219" s="73"/>
      <c r="AI219" s="73"/>
      <c r="AJ219" s="73"/>
      <c r="AK219" s="73"/>
      <c r="AL219" s="73"/>
      <c r="AM219" s="73"/>
      <c r="AN219" s="73"/>
      <c r="AO219" s="71" t="s">
        <v>21533</v>
      </c>
    </row>
    <row r="220" spans="2:41" ht="18.75">
      <c r="B220" s="8" t="s">
        <v>23309</v>
      </c>
      <c r="D220" s="31" t="s">
        <v>21926</v>
      </c>
      <c r="E220" s="31" t="s">
        <v>1271</v>
      </c>
      <c r="F220" s="8" t="s">
        <v>23310</v>
      </c>
      <c r="G220" s="8" t="s">
        <v>21519</v>
      </c>
      <c r="H220" s="8" t="s">
        <v>23311</v>
      </c>
      <c r="I220" s="8" t="s">
        <v>23312</v>
      </c>
      <c r="J220" s="31"/>
      <c r="K220" s="31"/>
      <c r="N220" s="31" t="s">
        <v>21316</v>
      </c>
      <c r="AB220" s="8" t="s">
        <v>23313</v>
      </c>
      <c r="AC220" s="8" t="s">
        <v>23314</v>
      </c>
      <c r="AD220" s="8" t="s">
        <v>23313</v>
      </c>
      <c r="AE220" s="8" t="s">
        <v>23315</v>
      </c>
      <c r="AF220" s="8" t="s">
        <v>23313</v>
      </c>
      <c r="AG220" s="31"/>
      <c r="AH220" s="73"/>
      <c r="AI220" s="73"/>
      <c r="AJ220" s="73"/>
      <c r="AK220" s="73"/>
      <c r="AL220" s="73"/>
      <c r="AM220" s="73"/>
      <c r="AN220" s="73"/>
      <c r="AO220" s="71" t="s">
        <v>22992</v>
      </c>
    </row>
    <row r="221" spans="2:41" ht="18.75">
      <c r="B221" s="8" t="s">
        <v>23316</v>
      </c>
      <c r="D221" s="31" t="s">
        <v>21342</v>
      </c>
      <c r="E221" s="31" t="s">
        <v>1281</v>
      </c>
      <c r="F221" s="8" t="s">
        <v>23317</v>
      </c>
      <c r="G221" s="8" t="s">
        <v>21519</v>
      </c>
      <c r="H221" s="8" t="s">
        <v>23318</v>
      </c>
      <c r="I221" s="8" t="s">
        <v>23319</v>
      </c>
      <c r="J221" s="31"/>
      <c r="K221" s="31"/>
      <c r="N221" s="31" t="s">
        <v>21295</v>
      </c>
      <c r="AB221" s="8" t="s">
        <v>23320</v>
      </c>
      <c r="AC221" s="8" t="s">
        <v>23321</v>
      </c>
      <c r="AD221" s="8" t="s">
        <v>23320</v>
      </c>
      <c r="AE221" s="8" t="s">
        <v>23322</v>
      </c>
      <c r="AF221" s="8" t="s">
        <v>23320</v>
      </c>
      <c r="AG221" s="31"/>
      <c r="AH221" s="73"/>
      <c r="AI221" s="73"/>
      <c r="AJ221" s="73"/>
      <c r="AK221" s="73"/>
      <c r="AL221" s="73"/>
      <c r="AM221" s="73"/>
      <c r="AN221" s="73"/>
      <c r="AO221" s="71" t="s">
        <v>21533</v>
      </c>
    </row>
    <row r="222" spans="2:41" ht="18.75">
      <c r="B222" s="8" t="s">
        <v>23323</v>
      </c>
      <c r="D222" s="31" t="s">
        <v>21781</v>
      </c>
      <c r="E222" s="31" t="s">
        <v>23324</v>
      </c>
      <c r="F222" s="8" t="s">
        <v>23325</v>
      </c>
      <c r="G222" s="8" t="s">
        <v>21519</v>
      </c>
      <c r="H222" s="8" t="s">
        <v>23326</v>
      </c>
      <c r="I222" s="8" t="s">
        <v>23327</v>
      </c>
      <c r="J222" s="31"/>
      <c r="K222" s="31"/>
      <c r="N222" s="31" t="s">
        <v>21693</v>
      </c>
      <c r="AB222" s="8" t="s">
        <v>23328</v>
      </c>
      <c r="AC222" s="8" t="s">
        <v>23329</v>
      </c>
      <c r="AD222" s="8" t="s">
        <v>23328</v>
      </c>
      <c r="AE222" s="8" t="s">
        <v>23330</v>
      </c>
      <c r="AF222" s="8" t="s">
        <v>23328</v>
      </c>
      <c r="AG222" s="31"/>
      <c r="AH222" s="73"/>
      <c r="AI222" s="73"/>
      <c r="AJ222" s="73"/>
      <c r="AK222" s="73"/>
      <c r="AL222" s="73"/>
      <c r="AM222" s="73"/>
      <c r="AN222" s="73"/>
      <c r="AO222" s="71" t="s">
        <v>22235</v>
      </c>
    </row>
    <row r="223" spans="2:41" ht="18.75">
      <c r="B223" s="8" t="s">
        <v>23331</v>
      </c>
      <c r="D223" s="31" t="s">
        <v>21781</v>
      </c>
      <c r="E223" s="31" t="s">
        <v>23332</v>
      </c>
      <c r="F223" s="8" t="s">
        <v>23333</v>
      </c>
      <c r="G223" s="8" t="s">
        <v>21519</v>
      </c>
      <c r="H223" s="8" t="s">
        <v>23334</v>
      </c>
      <c r="I223" s="8" t="s">
        <v>23335</v>
      </c>
      <c r="J223" s="31"/>
      <c r="K223" s="31"/>
      <c r="N223" s="31" t="s">
        <v>21693</v>
      </c>
      <c r="AB223" s="8" t="s">
        <v>23336</v>
      </c>
      <c r="AC223" s="8" t="s">
        <v>23337</v>
      </c>
      <c r="AD223" s="8" t="s">
        <v>23336</v>
      </c>
      <c r="AE223" s="8" t="s">
        <v>23338</v>
      </c>
      <c r="AF223" s="8" t="s">
        <v>23336</v>
      </c>
      <c r="AG223" s="31"/>
      <c r="AH223" s="73"/>
      <c r="AI223" s="73"/>
      <c r="AJ223" s="73"/>
      <c r="AK223" s="73"/>
      <c r="AL223" s="73"/>
      <c r="AM223" s="73"/>
      <c r="AN223" s="73"/>
      <c r="AO223" s="71" t="s">
        <v>22235</v>
      </c>
    </row>
    <row r="224" spans="2:41" ht="18.75">
      <c r="B224" s="8" t="s">
        <v>23339</v>
      </c>
      <c r="D224" s="31" t="s">
        <v>21781</v>
      </c>
      <c r="E224" s="31" t="s">
        <v>23340</v>
      </c>
      <c r="F224" s="8" t="s">
        <v>23341</v>
      </c>
      <c r="G224" s="8" t="s">
        <v>21519</v>
      </c>
      <c r="H224" s="8" t="s">
        <v>23342</v>
      </c>
      <c r="I224" s="8" t="s">
        <v>23343</v>
      </c>
      <c r="J224" s="31"/>
      <c r="K224" s="31"/>
      <c r="N224" s="31" t="s">
        <v>21693</v>
      </c>
      <c r="AB224" s="8" t="s">
        <v>23344</v>
      </c>
      <c r="AC224" s="8" t="s">
        <v>23345</v>
      </c>
      <c r="AD224" s="8" t="s">
        <v>23344</v>
      </c>
      <c r="AE224" s="8" t="s">
        <v>23346</v>
      </c>
      <c r="AF224" s="8" t="s">
        <v>23344</v>
      </c>
      <c r="AG224" s="31"/>
      <c r="AH224" s="46"/>
      <c r="AI224" s="46"/>
      <c r="AJ224" s="73"/>
      <c r="AK224" s="73"/>
      <c r="AL224" s="73"/>
      <c r="AM224" s="73"/>
      <c r="AN224" s="73"/>
      <c r="AO224" s="71" t="s">
        <v>22235</v>
      </c>
    </row>
    <row r="225" spans="2:41" ht="18.75">
      <c r="B225" s="23"/>
      <c r="D225" s="31" t="s">
        <v>21803</v>
      </c>
      <c r="E225" s="31" t="s">
        <v>23347</v>
      </c>
      <c r="F225" s="8" t="s">
        <v>23348</v>
      </c>
      <c r="G225" s="8" t="s">
        <v>21519</v>
      </c>
      <c r="H225" s="8" t="s">
        <v>23349</v>
      </c>
      <c r="I225" s="8" t="s">
        <v>23350</v>
      </c>
      <c r="J225" s="31"/>
      <c r="K225" s="31"/>
      <c r="N225" s="31" t="s">
        <v>21705</v>
      </c>
      <c r="AB225" s="8" t="s">
        <v>23351</v>
      </c>
      <c r="AC225" s="8" t="s">
        <v>23352</v>
      </c>
      <c r="AD225" s="8" t="s">
        <v>23351</v>
      </c>
      <c r="AE225" s="8" t="s">
        <v>23353</v>
      </c>
      <c r="AF225" s="8" t="s">
        <v>23351</v>
      </c>
      <c r="AG225" s="31"/>
      <c r="AH225" s="73"/>
      <c r="AI225" s="73"/>
      <c r="AJ225" s="73"/>
      <c r="AK225" s="73"/>
      <c r="AL225" s="73"/>
      <c r="AM225" s="73"/>
      <c r="AN225" s="73"/>
      <c r="AO225" s="71" t="s">
        <v>22263</v>
      </c>
    </row>
    <row r="226" spans="2:41" ht="18.75">
      <c r="B226" t="s">
        <v>23354</v>
      </c>
      <c r="D226" s="31" t="s">
        <v>21363</v>
      </c>
      <c r="E226" s="31" t="s">
        <v>23355</v>
      </c>
      <c r="F226" s="8" t="s">
        <v>23356</v>
      </c>
      <c r="G226" s="8" t="s">
        <v>21519</v>
      </c>
      <c r="H226" s="8" t="s">
        <v>23357</v>
      </c>
      <c r="I226" s="8" t="s">
        <v>23358</v>
      </c>
      <c r="J226" s="31"/>
      <c r="K226" s="31"/>
      <c r="N226" s="31" t="s">
        <v>21291</v>
      </c>
      <c r="AB226" s="8" t="s">
        <v>23359</v>
      </c>
      <c r="AC226" s="8" t="s">
        <v>23360</v>
      </c>
      <c r="AD226" s="8" t="s">
        <v>23359</v>
      </c>
      <c r="AE226" s="8" t="s">
        <v>23361</v>
      </c>
      <c r="AF226" s="8" t="s">
        <v>23359</v>
      </c>
      <c r="AG226" s="31"/>
      <c r="AH226" s="73"/>
      <c r="AI226" s="73"/>
      <c r="AJ226" s="73"/>
      <c r="AK226" s="73"/>
      <c r="AL226" s="73"/>
      <c r="AM226" s="73"/>
      <c r="AN226" s="73"/>
      <c r="AO226" s="71" t="s">
        <v>21549</v>
      </c>
    </row>
    <row r="227" spans="2:41" ht="18.75">
      <c r="B227" t="s">
        <v>23362</v>
      </c>
      <c r="D227" s="31" t="s">
        <v>21342</v>
      </c>
      <c r="E227" s="31" t="s">
        <v>23363</v>
      </c>
      <c r="F227" s="8" t="s">
        <v>23364</v>
      </c>
      <c r="G227" s="8" t="s">
        <v>21519</v>
      </c>
      <c r="H227" s="8" t="s">
        <v>23365</v>
      </c>
      <c r="I227" s="8" t="s">
        <v>23366</v>
      </c>
      <c r="J227" s="31"/>
      <c r="K227" s="31"/>
      <c r="N227" s="31" t="s">
        <v>21295</v>
      </c>
      <c r="AB227" s="8" t="s">
        <v>23367</v>
      </c>
      <c r="AC227" s="8" t="s">
        <v>23368</v>
      </c>
      <c r="AD227" s="8" t="s">
        <v>23367</v>
      </c>
      <c r="AE227" s="8" t="s">
        <v>23369</v>
      </c>
      <c r="AF227" s="8" t="s">
        <v>23367</v>
      </c>
      <c r="AG227" s="31"/>
      <c r="AH227" s="73"/>
      <c r="AI227" s="73"/>
      <c r="AJ227" s="73"/>
      <c r="AK227" s="73"/>
      <c r="AL227" s="73"/>
      <c r="AM227" s="73"/>
      <c r="AN227" s="73"/>
      <c r="AO227" s="71" t="s">
        <v>21533</v>
      </c>
    </row>
    <row r="228" spans="2:41" ht="18.75">
      <c r="B228" t="s">
        <v>23370</v>
      </c>
      <c r="D228" s="31" t="s">
        <v>21411</v>
      </c>
      <c r="E228" s="31" t="s">
        <v>23371</v>
      </c>
      <c r="F228" s="8" t="s">
        <v>23372</v>
      </c>
      <c r="G228" s="8" t="s">
        <v>23373</v>
      </c>
      <c r="H228" s="8" t="s">
        <v>23374</v>
      </c>
      <c r="I228" s="8" t="s">
        <v>23375</v>
      </c>
      <c r="J228" s="31"/>
      <c r="K228" s="31"/>
      <c r="N228" s="31" t="s">
        <v>21814</v>
      </c>
      <c r="AB228" s="8" t="s">
        <v>23376</v>
      </c>
      <c r="AC228" s="8" t="s">
        <v>23377</v>
      </c>
      <c r="AD228" s="8" t="s">
        <v>23376</v>
      </c>
      <c r="AE228" s="8" t="s">
        <v>23378</v>
      </c>
      <c r="AF228" s="8" t="s">
        <v>23376</v>
      </c>
      <c r="AG228" s="31"/>
      <c r="AH228" s="73"/>
      <c r="AI228" s="73"/>
      <c r="AJ228" s="73"/>
      <c r="AK228" s="73"/>
      <c r="AL228" s="73"/>
      <c r="AM228" s="73"/>
      <c r="AN228" s="73"/>
      <c r="AO228" s="71" t="s">
        <v>23379</v>
      </c>
    </row>
    <row r="229" spans="2:41" ht="18.75">
      <c r="B229" t="s">
        <v>23380</v>
      </c>
      <c r="D229" s="31" t="s">
        <v>21986</v>
      </c>
      <c r="E229" s="31" t="s">
        <v>23381</v>
      </c>
      <c r="F229" s="8" t="s">
        <v>23382</v>
      </c>
      <c r="G229" s="8" t="s">
        <v>23373</v>
      </c>
      <c r="H229" s="8" t="s">
        <v>23383</v>
      </c>
      <c r="I229" s="8" t="s">
        <v>23384</v>
      </c>
      <c r="J229" s="31"/>
      <c r="K229" s="31"/>
      <c r="N229" s="31" t="s">
        <v>21824</v>
      </c>
      <c r="AB229" s="8" t="s">
        <v>23385</v>
      </c>
      <c r="AC229" s="8" t="s">
        <v>23386</v>
      </c>
      <c r="AD229" s="8" t="s">
        <v>23385</v>
      </c>
      <c r="AE229" s="8" t="s">
        <v>23387</v>
      </c>
      <c r="AF229" s="8" t="s">
        <v>23385</v>
      </c>
      <c r="AG229" s="31"/>
      <c r="AH229" s="73"/>
      <c r="AI229" s="73"/>
      <c r="AJ229" s="73"/>
      <c r="AK229" s="73"/>
      <c r="AL229" s="73"/>
      <c r="AM229" s="73"/>
      <c r="AN229" s="73"/>
      <c r="AO229" s="71" t="s">
        <v>23388</v>
      </c>
    </row>
    <row r="230" spans="2:41" ht="18.75">
      <c r="B230" t="s">
        <v>23389</v>
      </c>
      <c r="D230" s="31" t="s">
        <v>21986</v>
      </c>
      <c r="E230" s="31" t="s">
        <v>2965</v>
      </c>
      <c r="F230" s="8" t="s">
        <v>23390</v>
      </c>
      <c r="G230" s="8" t="s">
        <v>21285</v>
      </c>
      <c r="H230" s="8" t="s">
        <v>23391</v>
      </c>
      <c r="I230" s="8" t="s">
        <v>23392</v>
      </c>
      <c r="J230" s="31"/>
      <c r="K230" s="31"/>
      <c r="N230" s="31" t="s">
        <v>21824</v>
      </c>
      <c r="AB230" s="8" t="s">
        <v>23393</v>
      </c>
      <c r="AC230" s="8" t="s">
        <v>23394</v>
      </c>
      <c r="AD230" s="8" t="s">
        <v>23393</v>
      </c>
      <c r="AE230" s="8" t="s">
        <v>23395</v>
      </c>
      <c r="AF230" s="8" t="s">
        <v>23393</v>
      </c>
      <c r="AG230" s="31"/>
      <c r="AH230" s="73"/>
      <c r="AI230" s="73"/>
      <c r="AJ230" s="73"/>
      <c r="AK230" s="73"/>
      <c r="AL230" s="73"/>
      <c r="AM230" s="73"/>
      <c r="AN230" s="73"/>
      <c r="AO230" s="71" t="s">
        <v>23388</v>
      </c>
    </row>
    <row r="231" spans="2:41" ht="18.75">
      <c r="B231" t="s">
        <v>23396</v>
      </c>
      <c r="D231" s="31" t="s">
        <v>21467</v>
      </c>
      <c r="E231" s="31" t="s">
        <v>23397</v>
      </c>
      <c r="F231" s="8" t="s">
        <v>23398</v>
      </c>
      <c r="G231" s="8" t="s">
        <v>21285</v>
      </c>
      <c r="H231" s="8" t="s">
        <v>23399</v>
      </c>
      <c r="I231" s="8" t="s">
        <v>23400</v>
      </c>
      <c r="J231" s="31"/>
      <c r="K231" s="31"/>
      <c r="N231" s="31" t="s">
        <v>21316</v>
      </c>
      <c r="AB231" s="8" t="s">
        <v>23401</v>
      </c>
      <c r="AC231" s="8" t="s">
        <v>23402</v>
      </c>
      <c r="AD231" s="8" t="s">
        <v>23401</v>
      </c>
      <c r="AE231" s="8" t="s">
        <v>23403</v>
      </c>
      <c r="AF231" s="8" t="s">
        <v>23401</v>
      </c>
      <c r="AG231" s="31"/>
      <c r="AH231" s="73"/>
      <c r="AI231" s="73"/>
      <c r="AJ231" s="73"/>
      <c r="AK231" s="73"/>
      <c r="AL231" s="73"/>
      <c r="AM231" s="73"/>
      <c r="AN231" s="73"/>
      <c r="AO231" s="71" t="s">
        <v>21699</v>
      </c>
    </row>
    <row r="232" spans="2:41" ht="18.75">
      <c r="B232" t="s">
        <v>23404</v>
      </c>
      <c r="D232" s="31" t="s">
        <v>21803</v>
      </c>
      <c r="E232" s="31" t="s">
        <v>23405</v>
      </c>
      <c r="F232" s="8" t="s">
        <v>23406</v>
      </c>
      <c r="G232" s="8" t="s">
        <v>21285</v>
      </c>
      <c r="H232" s="8" t="s">
        <v>23407</v>
      </c>
      <c r="I232" s="8" t="s">
        <v>23408</v>
      </c>
      <c r="J232" s="31"/>
      <c r="K232" s="31"/>
      <c r="N232" s="31" t="s">
        <v>21705</v>
      </c>
      <c r="AB232" s="8" t="s">
        <v>23409</v>
      </c>
      <c r="AC232" s="8" t="s">
        <v>23410</v>
      </c>
      <c r="AD232" s="8" t="s">
        <v>23409</v>
      </c>
      <c r="AE232" s="8" t="s">
        <v>23411</v>
      </c>
      <c r="AF232" s="8" t="s">
        <v>23409</v>
      </c>
      <c r="AG232" s="31"/>
      <c r="AH232" s="73"/>
      <c r="AI232" s="73"/>
      <c r="AJ232" s="73"/>
      <c r="AK232" s="73"/>
      <c r="AL232" s="73"/>
      <c r="AM232" s="73"/>
      <c r="AN232" s="73"/>
      <c r="AO232" s="71" t="s">
        <v>22263</v>
      </c>
    </row>
    <row r="233" spans="2:41" ht="18.75">
      <c r="B233" t="s">
        <v>23412</v>
      </c>
      <c r="D233" s="31" t="s">
        <v>21342</v>
      </c>
      <c r="E233" s="31" t="s">
        <v>23413</v>
      </c>
      <c r="F233" s="8" t="s">
        <v>23414</v>
      </c>
      <c r="G233" s="8" t="s">
        <v>21702</v>
      </c>
      <c r="H233" s="8" t="s">
        <v>23415</v>
      </c>
      <c r="I233" s="8" t="s">
        <v>23416</v>
      </c>
      <c r="J233" s="31"/>
      <c r="K233" s="31"/>
      <c r="N233" s="31" t="s">
        <v>21295</v>
      </c>
      <c r="AB233" s="8" t="s">
        <v>23417</v>
      </c>
      <c r="AC233" s="8" t="s">
        <v>23418</v>
      </c>
      <c r="AD233" s="8" t="s">
        <v>23417</v>
      </c>
      <c r="AE233" s="40" t="s">
        <v>23419</v>
      </c>
      <c r="AG233" s="31"/>
      <c r="AH233" s="73"/>
      <c r="AI233" s="73"/>
      <c r="AJ233" s="73"/>
      <c r="AK233" s="73"/>
      <c r="AL233" s="73"/>
      <c r="AM233" s="73"/>
      <c r="AN233" s="73"/>
      <c r="AO233" s="71" t="s">
        <v>21533</v>
      </c>
    </row>
    <row r="234" spans="2:41" ht="18.75">
      <c r="B234" t="s">
        <v>23420</v>
      </c>
      <c r="D234" s="31" t="s">
        <v>21342</v>
      </c>
      <c r="E234" s="31" t="s">
        <v>23421</v>
      </c>
      <c r="F234" s="8" t="s">
        <v>23422</v>
      </c>
      <c r="G234" s="8" t="s">
        <v>21702</v>
      </c>
      <c r="H234" s="8" t="s">
        <v>23423</v>
      </c>
      <c r="I234" s="8" t="s">
        <v>23424</v>
      </c>
      <c r="J234" s="31"/>
      <c r="K234" s="31"/>
      <c r="N234" s="31" t="s">
        <v>21295</v>
      </c>
      <c r="AB234" s="8" t="s">
        <v>23425</v>
      </c>
      <c r="AC234" s="8" t="s">
        <v>23426</v>
      </c>
      <c r="AD234" s="8" t="s">
        <v>23425</v>
      </c>
      <c r="AE234" s="40" t="s">
        <v>23427</v>
      </c>
      <c r="AG234" s="31"/>
      <c r="AH234" s="73"/>
      <c r="AI234" s="73"/>
      <c r="AJ234" s="73"/>
      <c r="AK234" s="73"/>
      <c r="AL234" s="73"/>
      <c r="AM234" s="73"/>
      <c r="AN234" s="73"/>
      <c r="AO234" s="71" t="s">
        <v>21533</v>
      </c>
    </row>
    <row r="235" spans="2:41" ht="18.75">
      <c r="B235" t="s">
        <v>23428</v>
      </c>
      <c r="D235" s="31" t="s">
        <v>21803</v>
      </c>
      <c r="E235" s="31" t="s">
        <v>23429</v>
      </c>
      <c r="F235" s="8" t="s">
        <v>23430</v>
      </c>
      <c r="G235" s="8" t="s">
        <v>21702</v>
      </c>
      <c r="H235" s="8" t="s">
        <v>23431</v>
      </c>
      <c r="I235" s="8" t="s">
        <v>23432</v>
      </c>
      <c r="J235" s="31"/>
      <c r="K235" s="31"/>
      <c r="N235" s="31" t="s">
        <v>21705</v>
      </c>
      <c r="AB235" s="8" t="s">
        <v>23433</v>
      </c>
      <c r="AC235" s="8" t="s">
        <v>23434</v>
      </c>
      <c r="AD235" s="8" t="s">
        <v>23433</v>
      </c>
      <c r="AE235" s="40" t="s">
        <v>23435</v>
      </c>
      <c r="AG235" s="31"/>
      <c r="AH235" s="73"/>
      <c r="AI235" s="73"/>
      <c r="AJ235" s="73"/>
      <c r="AK235" s="73"/>
      <c r="AL235" s="73"/>
      <c r="AM235" s="73"/>
      <c r="AN235" s="73"/>
      <c r="AO235" s="71" t="s">
        <v>22263</v>
      </c>
    </row>
    <row r="236" spans="2:41" ht="18.75">
      <c r="B236" t="s">
        <v>23436</v>
      </c>
      <c r="D236" s="31" t="s">
        <v>21342</v>
      </c>
      <c r="E236" s="31" t="s">
        <v>2503</v>
      </c>
      <c r="F236" s="8" t="s">
        <v>23437</v>
      </c>
      <c r="G236" s="8" t="s">
        <v>21702</v>
      </c>
      <c r="H236" s="8" t="s">
        <v>23438</v>
      </c>
      <c r="I236" s="8" t="s">
        <v>23439</v>
      </c>
      <c r="J236" s="31"/>
      <c r="K236" s="31"/>
      <c r="N236" s="31" t="s">
        <v>21295</v>
      </c>
      <c r="AB236" s="8" t="s">
        <v>23440</v>
      </c>
      <c r="AC236" s="8" t="s">
        <v>23441</v>
      </c>
      <c r="AD236" s="8" t="s">
        <v>23440</v>
      </c>
      <c r="AE236" s="40" t="s">
        <v>23442</v>
      </c>
      <c r="AG236" s="31"/>
      <c r="AH236" s="73"/>
      <c r="AI236" s="73"/>
      <c r="AJ236" s="73"/>
      <c r="AK236" s="73"/>
      <c r="AL236" s="73"/>
      <c r="AM236" s="73"/>
      <c r="AN236" s="73"/>
      <c r="AO236" s="71" t="s">
        <v>21533</v>
      </c>
    </row>
    <row r="237" spans="2:41" ht="18.75">
      <c r="B237" t="s">
        <v>23443</v>
      </c>
      <c r="D237" s="31" t="s">
        <v>134</v>
      </c>
      <c r="E237" s="31" t="s">
        <v>23444</v>
      </c>
      <c r="F237" s="8" t="s">
        <v>23445</v>
      </c>
      <c r="G237" s="8" t="s">
        <v>21725</v>
      </c>
      <c r="H237" s="8" t="s">
        <v>23446</v>
      </c>
      <c r="I237" s="8" t="s">
        <v>23447</v>
      </c>
      <c r="J237" s="31"/>
      <c r="K237" s="31"/>
      <c r="N237" s="31" t="s">
        <v>21385</v>
      </c>
      <c r="AB237" s="8" t="s">
        <v>23448</v>
      </c>
      <c r="AC237" s="8" t="s">
        <v>23449</v>
      </c>
      <c r="AD237" s="8" t="s">
        <v>23448</v>
      </c>
      <c r="AE237" s="40" t="s">
        <v>23450</v>
      </c>
      <c r="AG237" s="31"/>
      <c r="AH237" s="73"/>
      <c r="AI237" s="73"/>
      <c r="AJ237" s="73"/>
      <c r="AK237" s="73"/>
      <c r="AL237" s="73"/>
      <c r="AM237" s="73"/>
      <c r="AN237" s="73"/>
      <c r="AO237" s="71" t="s">
        <v>21721</v>
      </c>
    </row>
    <row r="238" spans="2:41" ht="18.75">
      <c r="B238" t="s">
        <v>23451</v>
      </c>
      <c r="D238" s="31" t="s">
        <v>21926</v>
      </c>
      <c r="E238" s="31" t="s">
        <v>23452</v>
      </c>
      <c r="F238" s="8" t="s">
        <v>23453</v>
      </c>
      <c r="G238" s="8" t="s">
        <v>21702</v>
      </c>
      <c r="H238" s="8" t="s">
        <v>23454</v>
      </c>
      <c r="I238" s="8" t="s">
        <v>23455</v>
      </c>
      <c r="J238" s="31"/>
      <c r="K238" s="31"/>
      <c r="N238" s="31" t="s">
        <v>21316</v>
      </c>
      <c r="AB238" s="8" t="s">
        <v>23456</v>
      </c>
      <c r="AC238" s="8" t="s">
        <v>23457</v>
      </c>
      <c r="AD238" s="8" t="s">
        <v>23456</v>
      </c>
      <c r="AE238" s="40" t="s">
        <v>23458</v>
      </c>
      <c r="AG238" s="31"/>
      <c r="AH238" s="73"/>
      <c r="AI238" s="73"/>
      <c r="AJ238" s="73"/>
      <c r="AK238" s="73"/>
      <c r="AL238" s="73"/>
      <c r="AM238" s="73"/>
      <c r="AN238" s="73"/>
      <c r="AO238" s="71" t="s">
        <v>22992</v>
      </c>
    </row>
    <row r="239" spans="2:41" ht="18.75">
      <c r="B239" t="s">
        <v>23459</v>
      </c>
      <c r="D239" s="31" t="s">
        <v>21926</v>
      </c>
      <c r="E239" s="31" t="s">
        <v>2471</v>
      </c>
      <c r="F239" s="8" t="s">
        <v>23460</v>
      </c>
      <c r="G239" s="8" t="s">
        <v>21702</v>
      </c>
      <c r="H239" s="8" t="s">
        <v>23461</v>
      </c>
      <c r="I239" s="8" t="s">
        <v>23462</v>
      </c>
      <c r="J239" s="31"/>
      <c r="K239" s="31"/>
      <c r="N239" s="31" t="s">
        <v>21316</v>
      </c>
      <c r="AB239" s="8" t="s">
        <v>23463</v>
      </c>
      <c r="AC239" s="8" t="s">
        <v>23464</v>
      </c>
      <c r="AD239" s="8" t="s">
        <v>23463</v>
      </c>
      <c r="AE239" s="40" t="s">
        <v>23465</v>
      </c>
      <c r="AG239" s="31"/>
      <c r="AH239" s="73"/>
      <c r="AI239" s="73"/>
      <c r="AJ239" s="73"/>
      <c r="AK239" s="73"/>
      <c r="AL239" s="73"/>
      <c r="AM239" s="73"/>
      <c r="AN239" s="73"/>
      <c r="AO239" s="71" t="s">
        <v>22992</v>
      </c>
    </row>
    <row r="240" spans="2:41" ht="18.75">
      <c r="B240" t="s">
        <v>23466</v>
      </c>
      <c r="D240" s="31" t="s">
        <v>21282</v>
      </c>
      <c r="E240" s="31" t="s">
        <v>2979</v>
      </c>
      <c r="F240" s="8" t="s">
        <v>23467</v>
      </c>
      <c r="G240" s="8" t="s">
        <v>21702</v>
      </c>
      <c r="H240" s="8" t="s">
        <v>23468</v>
      </c>
      <c r="I240" s="8" t="s">
        <v>23469</v>
      </c>
      <c r="J240" s="31"/>
      <c r="K240" s="31"/>
      <c r="N240" s="31" t="s">
        <v>21291</v>
      </c>
      <c r="AB240" s="8" t="s">
        <v>23470</v>
      </c>
      <c r="AC240" s="8" t="s">
        <v>23471</v>
      </c>
      <c r="AD240" s="8" t="s">
        <v>23470</v>
      </c>
      <c r="AE240" s="40" t="s">
        <v>23472</v>
      </c>
      <c r="AG240" s="31"/>
      <c r="AH240" s="73"/>
      <c r="AI240" s="73"/>
      <c r="AJ240" s="73"/>
      <c r="AK240" s="73"/>
      <c r="AL240" s="73"/>
      <c r="AM240" s="73"/>
      <c r="AN240" s="73"/>
      <c r="AO240" s="71" t="s">
        <v>21305</v>
      </c>
    </row>
    <row r="241" spans="2:41" ht="18.75">
      <c r="B241" t="s">
        <v>23473</v>
      </c>
      <c r="D241" s="31" t="s">
        <v>21363</v>
      </c>
      <c r="E241" s="31" t="s">
        <v>2981</v>
      </c>
      <c r="F241" s="8" t="s">
        <v>23474</v>
      </c>
      <c r="G241" s="8" t="s">
        <v>21800</v>
      </c>
      <c r="H241" s="8" t="s">
        <v>23475</v>
      </c>
      <c r="I241" s="8" t="s">
        <v>23476</v>
      </c>
      <c r="J241" s="31"/>
      <c r="K241" s="31"/>
      <c r="N241" s="31" t="s">
        <v>21291</v>
      </c>
      <c r="AB241" s="8" t="s">
        <v>23477</v>
      </c>
      <c r="AC241" s="8" t="s">
        <v>23478</v>
      </c>
      <c r="AD241" s="8" t="s">
        <v>23477</v>
      </c>
      <c r="AE241" s="40" t="s">
        <v>23479</v>
      </c>
      <c r="AG241" s="31"/>
      <c r="AH241" s="73"/>
      <c r="AI241" s="73"/>
      <c r="AJ241" s="73"/>
      <c r="AK241" s="73"/>
      <c r="AL241" s="73"/>
      <c r="AM241" s="73"/>
      <c r="AN241" s="73"/>
      <c r="AO241" s="71" t="s">
        <v>21549</v>
      </c>
    </row>
    <row r="242" spans="2:41" ht="18.75">
      <c r="B242" t="s">
        <v>23480</v>
      </c>
      <c r="D242" s="31" t="s">
        <v>21601</v>
      </c>
      <c r="E242" s="31" t="s">
        <v>1389</v>
      </c>
      <c r="F242" s="8" t="s">
        <v>23481</v>
      </c>
      <c r="G242" s="8" t="s">
        <v>21800</v>
      </c>
      <c r="H242" s="8" t="s">
        <v>23482</v>
      </c>
      <c r="I242" s="8" t="s">
        <v>23483</v>
      </c>
      <c r="J242" s="31"/>
      <c r="K242" s="31"/>
      <c r="N242" s="31" t="s">
        <v>21523</v>
      </c>
      <c r="AB242" s="8" t="s">
        <v>23484</v>
      </c>
      <c r="AC242" s="8" t="s">
        <v>23485</v>
      </c>
      <c r="AD242" s="8" t="s">
        <v>23484</v>
      </c>
      <c r="AE242" s="40" t="s">
        <v>23486</v>
      </c>
      <c r="AG242" s="31"/>
      <c r="AH242" s="73"/>
      <c r="AI242" s="73"/>
      <c r="AJ242" s="73"/>
      <c r="AK242" s="73"/>
      <c r="AL242" s="73"/>
      <c r="AM242" s="73"/>
      <c r="AN242" s="73"/>
      <c r="AO242" s="71" t="s">
        <v>21921</v>
      </c>
    </row>
    <row r="243" spans="2:41" ht="18.75">
      <c r="B243" t="s">
        <v>23487</v>
      </c>
      <c r="D243" s="31" t="s">
        <v>21803</v>
      </c>
      <c r="E243" s="31" t="s">
        <v>23488</v>
      </c>
      <c r="F243" s="8" t="s">
        <v>23489</v>
      </c>
      <c r="G243" s="8" t="s">
        <v>21800</v>
      </c>
      <c r="H243" s="8" t="s">
        <v>23490</v>
      </c>
      <c r="I243" s="8" t="s">
        <v>23491</v>
      </c>
      <c r="J243" s="31"/>
      <c r="K243" s="31"/>
      <c r="N243" s="31" t="s">
        <v>21705</v>
      </c>
      <c r="AB243" s="8" t="s">
        <v>23492</v>
      </c>
      <c r="AC243" s="8" t="s">
        <v>23493</v>
      </c>
      <c r="AD243" s="8" t="s">
        <v>23492</v>
      </c>
      <c r="AE243" s="40" t="s">
        <v>23494</v>
      </c>
      <c r="AG243" s="31"/>
      <c r="AH243" s="73"/>
      <c r="AI243" s="73"/>
      <c r="AJ243" s="73"/>
      <c r="AK243" s="73"/>
      <c r="AL243" s="73"/>
      <c r="AM243" s="73"/>
      <c r="AN243" s="73"/>
      <c r="AO243" s="71" t="s">
        <v>22263</v>
      </c>
    </row>
    <row r="244" spans="2:41" ht="18.75">
      <c r="B244" t="s">
        <v>23495</v>
      </c>
      <c r="D244" s="31" t="s">
        <v>21342</v>
      </c>
      <c r="E244" s="31" t="s">
        <v>1391</v>
      </c>
      <c r="F244" s="8" t="s">
        <v>23496</v>
      </c>
      <c r="G244" s="8" t="s">
        <v>21800</v>
      </c>
      <c r="H244" s="8" t="s">
        <v>23497</v>
      </c>
      <c r="I244" s="8" t="s">
        <v>23498</v>
      </c>
      <c r="J244" s="31"/>
      <c r="K244" s="31"/>
      <c r="N244" s="31" t="s">
        <v>21295</v>
      </c>
      <c r="AB244" s="8" t="s">
        <v>23499</v>
      </c>
      <c r="AC244" s="8" t="s">
        <v>23500</v>
      </c>
      <c r="AD244" s="8" t="s">
        <v>23499</v>
      </c>
      <c r="AE244" s="40" t="s">
        <v>23501</v>
      </c>
      <c r="AG244" s="31"/>
      <c r="AH244" s="73"/>
      <c r="AI244" s="73"/>
      <c r="AJ244" s="73"/>
      <c r="AK244" s="73"/>
      <c r="AL244" s="73"/>
      <c r="AM244" s="73"/>
      <c r="AN244" s="73"/>
      <c r="AO244" s="71" t="s">
        <v>21533</v>
      </c>
    </row>
    <row r="245" spans="2:41" ht="18.75">
      <c r="B245" t="s">
        <v>23502</v>
      </c>
      <c r="D245" s="31" t="s">
        <v>21601</v>
      </c>
      <c r="E245" s="31" t="s">
        <v>23503</v>
      </c>
      <c r="F245" s="8" t="s">
        <v>23504</v>
      </c>
      <c r="G245" s="8" t="s">
        <v>21800</v>
      </c>
      <c r="H245" s="8" t="s">
        <v>23505</v>
      </c>
      <c r="I245" s="8" t="s">
        <v>23506</v>
      </c>
      <c r="J245" s="31"/>
      <c r="K245" s="31"/>
      <c r="N245" s="31" t="s">
        <v>21523</v>
      </c>
      <c r="AB245" s="8" t="s">
        <v>23507</v>
      </c>
      <c r="AC245" s="8" t="s">
        <v>23508</v>
      </c>
      <c r="AD245" s="8" t="s">
        <v>23507</v>
      </c>
      <c r="AE245" s="40" t="s">
        <v>23509</v>
      </c>
      <c r="AG245" s="31"/>
      <c r="AH245" s="73"/>
      <c r="AI245" s="73"/>
      <c r="AJ245" s="73"/>
      <c r="AK245" s="73"/>
      <c r="AL245" s="73"/>
      <c r="AM245" s="73"/>
      <c r="AN245" s="73"/>
      <c r="AO245" s="71" t="s">
        <v>21921</v>
      </c>
    </row>
    <row r="246" spans="2:41" ht="18.75">
      <c r="B246" t="s">
        <v>23510</v>
      </c>
      <c r="D246" s="31" t="s">
        <v>602</v>
      </c>
      <c r="E246" s="31" t="s">
        <v>3023</v>
      </c>
      <c r="F246" s="8" t="s">
        <v>23511</v>
      </c>
      <c r="G246" s="8" t="s">
        <v>21800</v>
      </c>
      <c r="H246" s="8" t="s">
        <v>23512</v>
      </c>
      <c r="I246" s="8" t="s">
        <v>23513</v>
      </c>
      <c r="J246" s="31"/>
      <c r="K246" s="31"/>
      <c r="N246" s="31" t="s">
        <v>21425</v>
      </c>
      <c r="AB246" s="8" t="s">
        <v>23514</v>
      </c>
      <c r="AC246" s="8" t="s">
        <v>23515</v>
      </c>
      <c r="AD246" s="8" t="s">
        <v>23514</v>
      </c>
      <c r="AE246" s="40" t="s">
        <v>23516</v>
      </c>
      <c r="AG246" s="31"/>
      <c r="AH246" s="73"/>
      <c r="AI246" s="73"/>
      <c r="AJ246" s="73"/>
      <c r="AK246" s="73"/>
      <c r="AL246" s="73"/>
      <c r="AM246" s="73"/>
      <c r="AN246" s="73"/>
      <c r="AO246" s="71" t="s">
        <v>21744</v>
      </c>
    </row>
    <row r="247" spans="2:41" ht="18.75">
      <c r="B247" t="s">
        <v>23517</v>
      </c>
      <c r="D247" s="31" t="s">
        <v>602</v>
      </c>
      <c r="E247" s="31" t="s">
        <v>3029</v>
      </c>
      <c r="F247" s="8" t="s">
        <v>23518</v>
      </c>
      <c r="G247" s="8" t="s">
        <v>21800</v>
      </c>
      <c r="H247" s="8" t="s">
        <v>23519</v>
      </c>
      <c r="I247" s="8" t="s">
        <v>23520</v>
      </c>
      <c r="J247" s="31"/>
      <c r="K247" s="31"/>
      <c r="N247" s="31" t="s">
        <v>21425</v>
      </c>
      <c r="AB247" s="8" t="s">
        <v>23521</v>
      </c>
      <c r="AC247" s="8" t="s">
        <v>23522</v>
      </c>
      <c r="AD247" s="8" t="s">
        <v>23521</v>
      </c>
      <c r="AE247" s="40" t="s">
        <v>23523</v>
      </c>
      <c r="AG247" s="31"/>
      <c r="AH247" s="73"/>
      <c r="AI247" s="73"/>
      <c r="AJ247" s="73"/>
      <c r="AK247" s="73"/>
      <c r="AL247" s="73"/>
      <c r="AM247" s="73"/>
      <c r="AN247" s="73"/>
      <c r="AO247" s="71" t="s">
        <v>21744</v>
      </c>
    </row>
    <row r="248" spans="2:41" ht="18.75">
      <c r="B248" t="s">
        <v>23524</v>
      </c>
      <c r="D248" s="31" t="s">
        <v>602</v>
      </c>
      <c r="E248" s="31" t="s">
        <v>3031</v>
      </c>
      <c r="F248" s="8" t="s">
        <v>23525</v>
      </c>
      <c r="G248" s="8" t="s">
        <v>21800</v>
      </c>
      <c r="H248" s="8" t="s">
        <v>23526</v>
      </c>
      <c r="I248" s="8" t="s">
        <v>23527</v>
      </c>
      <c r="J248" s="31"/>
      <c r="K248" s="31"/>
      <c r="N248" s="31" t="s">
        <v>21425</v>
      </c>
      <c r="AB248" s="8" t="s">
        <v>23528</v>
      </c>
      <c r="AC248" s="8" t="s">
        <v>23529</v>
      </c>
      <c r="AD248" s="8" t="s">
        <v>23528</v>
      </c>
      <c r="AE248" s="40" t="s">
        <v>23530</v>
      </c>
      <c r="AG248" s="31"/>
      <c r="AH248" s="73"/>
      <c r="AI248" s="73"/>
      <c r="AJ248" s="73"/>
      <c r="AK248" s="73"/>
      <c r="AL248" s="73"/>
      <c r="AM248" s="73"/>
      <c r="AN248" s="73"/>
      <c r="AO248" s="71" t="s">
        <v>21744</v>
      </c>
    </row>
    <row r="249" spans="2:41" ht="18.75">
      <c r="B249" t="s">
        <v>23531</v>
      </c>
      <c r="D249" s="31" t="s">
        <v>21539</v>
      </c>
      <c r="E249" s="31" t="s">
        <v>3045</v>
      </c>
      <c r="F249" s="8" t="s">
        <v>23532</v>
      </c>
      <c r="G249" s="8" t="s">
        <v>21800</v>
      </c>
      <c r="H249" s="8" t="s">
        <v>23533</v>
      </c>
      <c r="I249" s="8" t="s">
        <v>23534</v>
      </c>
      <c r="J249" s="31"/>
      <c r="K249" s="31"/>
      <c r="N249" s="31" t="s">
        <v>21447</v>
      </c>
      <c r="AB249" s="8" t="s">
        <v>23535</v>
      </c>
      <c r="AC249" s="8" t="s">
        <v>23536</v>
      </c>
      <c r="AD249" s="8" t="s">
        <v>23535</v>
      </c>
      <c r="AE249" s="40" t="s">
        <v>23537</v>
      </c>
      <c r="AG249" s="31"/>
      <c r="AH249" s="73"/>
      <c r="AI249" s="73"/>
      <c r="AJ249" s="73"/>
      <c r="AK249" s="73"/>
      <c r="AL249" s="73"/>
      <c r="AM249" s="73"/>
      <c r="AN249" s="73"/>
      <c r="AO249" s="71" t="s">
        <v>21818</v>
      </c>
    </row>
    <row r="250" spans="2:41" ht="18.75">
      <c r="B250" t="s">
        <v>23538</v>
      </c>
      <c r="D250" s="31" t="s">
        <v>21341</v>
      </c>
      <c r="E250" s="31" t="s">
        <v>1413</v>
      </c>
      <c r="F250" s="8" t="s">
        <v>23539</v>
      </c>
      <c r="G250" s="8" t="s">
        <v>21800</v>
      </c>
      <c r="H250" s="8" t="s">
        <v>23540</v>
      </c>
      <c r="I250" s="8" t="s">
        <v>23541</v>
      </c>
      <c r="J250" s="31"/>
      <c r="K250" s="31"/>
      <c r="N250" s="31" t="s">
        <v>21739</v>
      </c>
      <c r="AB250" s="8" t="s">
        <v>23542</v>
      </c>
      <c r="AC250" s="8" t="s">
        <v>23543</v>
      </c>
      <c r="AD250" s="8" t="s">
        <v>23542</v>
      </c>
      <c r="AE250" s="40" t="s">
        <v>23544</v>
      </c>
      <c r="AG250" s="31"/>
      <c r="AH250" s="73"/>
      <c r="AI250" s="73"/>
      <c r="AJ250" s="73"/>
      <c r="AK250" s="73"/>
      <c r="AL250" s="73"/>
      <c r="AM250" s="73"/>
      <c r="AN250" s="73"/>
      <c r="AO250" s="71" t="s">
        <v>22560</v>
      </c>
    </row>
    <row r="251" spans="2:41" ht="18.75">
      <c r="B251" t="s">
        <v>23545</v>
      </c>
      <c r="D251" s="31" t="s">
        <v>21571</v>
      </c>
      <c r="E251" s="31" t="s">
        <v>23546</v>
      </c>
      <c r="F251" s="8" t="s">
        <v>23547</v>
      </c>
      <c r="G251" s="8" t="s">
        <v>21800</v>
      </c>
      <c r="H251" s="8" t="s">
        <v>23548</v>
      </c>
      <c r="I251" s="8" t="s">
        <v>23549</v>
      </c>
      <c r="J251" s="31"/>
      <c r="K251" s="31"/>
      <c r="N251" s="31" t="s">
        <v>21486</v>
      </c>
      <c r="AB251" s="8" t="s">
        <v>23550</v>
      </c>
      <c r="AC251" s="8" t="s">
        <v>23551</v>
      </c>
      <c r="AD251" s="8" t="s">
        <v>23550</v>
      </c>
      <c r="AE251" s="40" t="s">
        <v>23552</v>
      </c>
      <c r="AG251" s="31"/>
      <c r="AH251" s="73"/>
      <c r="AI251" s="73"/>
      <c r="AJ251" s="73"/>
      <c r="AK251" s="73"/>
      <c r="AL251" s="73"/>
      <c r="AM251" s="73"/>
      <c r="AN251" s="73"/>
      <c r="AO251" s="71" t="s">
        <v>21849</v>
      </c>
    </row>
    <row r="252" spans="2:41" ht="18.75">
      <c r="B252" t="s">
        <v>23553</v>
      </c>
      <c r="D252" s="31" t="s">
        <v>21803</v>
      </c>
      <c r="E252" s="31" t="s">
        <v>3059</v>
      </c>
      <c r="F252" s="8" t="s">
        <v>23554</v>
      </c>
      <c r="G252" s="8" t="s">
        <v>21800</v>
      </c>
      <c r="H252" s="8" t="s">
        <v>23555</v>
      </c>
      <c r="I252" s="8" t="s">
        <v>23556</v>
      </c>
      <c r="J252" s="31"/>
      <c r="K252" s="31"/>
      <c r="N252" s="31" t="s">
        <v>21705</v>
      </c>
      <c r="AB252" s="8" t="s">
        <v>23557</v>
      </c>
      <c r="AC252" s="8" t="s">
        <v>23558</v>
      </c>
      <c r="AD252" s="8" t="s">
        <v>23557</v>
      </c>
      <c r="AE252" s="40" t="s">
        <v>23559</v>
      </c>
      <c r="AG252" s="31"/>
      <c r="AH252" s="73"/>
      <c r="AI252" s="73"/>
      <c r="AJ252" s="73"/>
      <c r="AK252" s="73"/>
      <c r="AL252" s="73"/>
      <c r="AM252" s="73"/>
      <c r="AN252" s="73"/>
      <c r="AO252" s="71" t="s">
        <v>22263</v>
      </c>
    </row>
    <row r="253" spans="2:41" ht="18.75">
      <c r="B253" t="s">
        <v>23560</v>
      </c>
      <c r="D253" s="31" t="s">
        <v>21571</v>
      </c>
      <c r="E253" s="31" t="s">
        <v>23561</v>
      </c>
      <c r="F253" s="8" t="s">
        <v>23562</v>
      </c>
      <c r="G253" s="8" t="s">
        <v>21725</v>
      </c>
      <c r="H253" s="8" t="s">
        <v>23563</v>
      </c>
      <c r="I253" s="8" t="s">
        <v>23564</v>
      </c>
      <c r="J253" s="31"/>
      <c r="K253" s="31"/>
      <c r="N253" s="31" t="s">
        <v>21486</v>
      </c>
      <c r="AB253" s="8" t="s">
        <v>23565</v>
      </c>
      <c r="AC253" s="8" t="s">
        <v>23566</v>
      </c>
      <c r="AD253" s="8" t="s">
        <v>23565</v>
      </c>
      <c r="AE253" s="40" t="s">
        <v>23567</v>
      </c>
      <c r="AG253" s="31"/>
      <c r="AH253" s="73"/>
      <c r="AI253" s="73"/>
      <c r="AJ253" s="73"/>
      <c r="AK253" s="73"/>
      <c r="AL253" s="73"/>
      <c r="AM253" s="73"/>
      <c r="AN253" s="73"/>
      <c r="AO253" s="71" t="s">
        <v>21849</v>
      </c>
    </row>
    <row r="254" spans="2:41" ht="18.75">
      <c r="B254" t="s">
        <v>23568</v>
      </c>
      <c r="D254" s="31" t="s">
        <v>21539</v>
      </c>
      <c r="E254" s="31" t="s">
        <v>23569</v>
      </c>
      <c r="F254" s="8" t="s">
        <v>23570</v>
      </c>
      <c r="G254" s="8" t="s">
        <v>21725</v>
      </c>
      <c r="H254" s="8" t="s">
        <v>23571</v>
      </c>
      <c r="I254" s="8" t="s">
        <v>23572</v>
      </c>
      <c r="J254" s="31"/>
      <c r="K254" s="31"/>
      <c r="N254" s="31" t="s">
        <v>21447</v>
      </c>
      <c r="AB254" s="8" t="s">
        <v>23573</v>
      </c>
      <c r="AC254" s="8" t="s">
        <v>23574</v>
      </c>
      <c r="AD254" s="8" t="s">
        <v>23573</v>
      </c>
      <c r="AE254" s="40" t="s">
        <v>23575</v>
      </c>
      <c r="AG254" s="31"/>
      <c r="AH254" s="73"/>
      <c r="AI254" s="73"/>
      <c r="AJ254" s="73"/>
      <c r="AK254" s="73"/>
      <c r="AL254" s="73"/>
      <c r="AM254" s="73"/>
      <c r="AN254" s="73"/>
      <c r="AO254" s="71" t="s">
        <v>21818</v>
      </c>
    </row>
    <row r="255" spans="2:41" ht="18.75">
      <c r="B255" t="s">
        <v>23576</v>
      </c>
      <c r="D255" s="31" t="s">
        <v>21668</v>
      </c>
      <c r="E255" s="31" t="s">
        <v>23577</v>
      </c>
      <c r="F255" s="8" t="s">
        <v>23578</v>
      </c>
      <c r="G255" s="8" t="s">
        <v>21725</v>
      </c>
      <c r="H255" s="8" t="s">
        <v>23579</v>
      </c>
      <c r="I255" s="8" t="s">
        <v>23580</v>
      </c>
      <c r="J255" s="31"/>
      <c r="K255" s="31"/>
      <c r="N255" s="31" t="s">
        <v>21602</v>
      </c>
      <c r="AB255" s="8" t="s">
        <v>23581</v>
      </c>
      <c r="AC255" s="8" t="s">
        <v>23582</v>
      </c>
      <c r="AD255" s="8" t="s">
        <v>23581</v>
      </c>
      <c r="AE255" s="40" t="s">
        <v>23583</v>
      </c>
      <c r="AG255" s="31"/>
      <c r="AH255" s="73"/>
      <c r="AI255" s="73"/>
      <c r="AJ255" s="73"/>
      <c r="AK255" s="73"/>
      <c r="AL255" s="73"/>
      <c r="AM255" s="73"/>
      <c r="AN255" s="73"/>
      <c r="AO255" s="71" t="s">
        <v>22019</v>
      </c>
    </row>
    <row r="256" spans="2:41" ht="18.75">
      <c r="B256" t="s">
        <v>23584</v>
      </c>
      <c r="D256" s="31" t="s">
        <v>21803</v>
      </c>
      <c r="E256" s="31" t="s">
        <v>23585</v>
      </c>
      <c r="F256" s="8" t="s">
        <v>23586</v>
      </c>
      <c r="G256" s="8" t="s">
        <v>21725</v>
      </c>
      <c r="H256" s="8" t="s">
        <v>23587</v>
      </c>
      <c r="I256" s="8" t="s">
        <v>23588</v>
      </c>
      <c r="J256" s="31"/>
      <c r="K256" s="31"/>
      <c r="N256" s="31" t="s">
        <v>21705</v>
      </c>
      <c r="AB256" s="8" t="s">
        <v>23589</v>
      </c>
      <c r="AC256" s="8" t="s">
        <v>23590</v>
      </c>
      <c r="AD256" s="8" t="s">
        <v>23589</v>
      </c>
      <c r="AE256" s="40" t="s">
        <v>23591</v>
      </c>
      <c r="AG256" s="31"/>
      <c r="AH256" s="73"/>
      <c r="AI256" s="73"/>
      <c r="AJ256" s="73"/>
      <c r="AK256" s="73"/>
      <c r="AL256" s="73"/>
      <c r="AM256" s="73"/>
      <c r="AN256" s="73"/>
      <c r="AO256" s="71" t="s">
        <v>22263</v>
      </c>
    </row>
    <row r="257" spans="2:41" ht="18.75">
      <c r="B257" t="s">
        <v>23592</v>
      </c>
      <c r="D257" s="31" t="s">
        <v>21803</v>
      </c>
      <c r="E257" s="31" t="s">
        <v>23593</v>
      </c>
      <c r="F257" s="8" t="s">
        <v>23594</v>
      </c>
      <c r="G257" s="8" t="s">
        <v>21725</v>
      </c>
      <c r="H257" s="8" t="s">
        <v>23595</v>
      </c>
      <c r="I257" s="8" t="s">
        <v>23596</v>
      </c>
      <c r="J257" s="31"/>
      <c r="K257" s="31"/>
      <c r="N257" s="31" t="s">
        <v>21705</v>
      </c>
      <c r="AB257" s="8" t="s">
        <v>23597</v>
      </c>
      <c r="AC257" s="8" t="s">
        <v>23598</v>
      </c>
      <c r="AD257" s="8" t="s">
        <v>23597</v>
      </c>
      <c r="AE257" s="40" t="s">
        <v>23599</v>
      </c>
      <c r="AG257" s="31"/>
      <c r="AH257" s="73"/>
      <c r="AI257" s="73"/>
      <c r="AJ257" s="73"/>
      <c r="AK257" s="73"/>
      <c r="AL257" s="73"/>
      <c r="AM257" s="73"/>
      <c r="AN257" s="73"/>
      <c r="AO257" s="71" t="s">
        <v>22263</v>
      </c>
    </row>
    <row r="258" spans="2:41" ht="18.75">
      <c r="B258"/>
      <c r="D258" s="31" t="s">
        <v>21803</v>
      </c>
      <c r="E258" s="31" t="s">
        <v>23600</v>
      </c>
      <c r="F258" s="8" t="s">
        <v>23601</v>
      </c>
      <c r="G258" s="8" t="s">
        <v>21725</v>
      </c>
      <c r="H258" s="8" t="s">
        <v>23602</v>
      </c>
      <c r="I258" s="8" t="s">
        <v>23603</v>
      </c>
      <c r="J258" s="31"/>
      <c r="K258" s="31"/>
      <c r="N258" s="31" t="s">
        <v>21705</v>
      </c>
      <c r="AB258" s="8" t="s">
        <v>23604</v>
      </c>
      <c r="AC258" s="8" t="s">
        <v>23605</v>
      </c>
      <c r="AD258" s="8" t="s">
        <v>23604</v>
      </c>
      <c r="AE258" s="40" t="s">
        <v>23606</v>
      </c>
      <c r="AG258" s="31"/>
      <c r="AH258" s="73"/>
      <c r="AI258" s="73"/>
      <c r="AJ258" s="73"/>
      <c r="AK258" s="73"/>
      <c r="AL258" s="73"/>
      <c r="AM258" s="73"/>
      <c r="AN258" s="73"/>
      <c r="AO258" s="71" t="s">
        <v>22263</v>
      </c>
    </row>
    <row r="259" spans="2:41" ht="18.75">
      <c r="B259"/>
      <c r="D259" s="31" t="s">
        <v>21803</v>
      </c>
      <c r="E259" s="31" t="s">
        <v>23607</v>
      </c>
      <c r="F259" s="8" t="s">
        <v>23608</v>
      </c>
      <c r="G259" s="8" t="s">
        <v>21725</v>
      </c>
      <c r="H259" s="8" t="s">
        <v>23609</v>
      </c>
      <c r="I259" s="8" t="s">
        <v>23610</v>
      </c>
      <c r="J259" s="31"/>
      <c r="K259" s="31"/>
      <c r="N259" s="31" t="s">
        <v>21705</v>
      </c>
      <c r="AB259" s="8" t="s">
        <v>23611</v>
      </c>
      <c r="AC259" s="8" t="s">
        <v>23612</v>
      </c>
      <c r="AD259" s="8" t="s">
        <v>23611</v>
      </c>
      <c r="AE259" s="40" t="s">
        <v>23613</v>
      </c>
      <c r="AG259" s="31"/>
      <c r="AH259" s="73"/>
      <c r="AI259" s="73"/>
      <c r="AJ259" s="73"/>
      <c r="AK259" s="73"/>
      <c r="AL259" s="73"/>
      <c r="AM259" s="73"/>
      <c r="AN259" s="73"/>
      <c r="AO259" s="71" t="s">
        <v>22263</v>
      </c>
    </row>
    <row r="260" spans="2:41" ht="18.75">
      <c r="B260" t="s">
        <v>23614</v>
      </c>
      <c r="D260" s="31" t="s">
        <v>21601</v>
      </c>
      <c r="E260" s="31" t="s">
        <v>23615</v>
      </c>
      <c r="F260" s="8" t="s">
        <v>23616</v>
      </c>
      <c r="G260" s="8" t="s">
        <v>21725</v>
      </c>
      <c r="H260" s="8" t="s">
        <v>23617</v>
      </c>
      <c r="I260" s="8" t="s">
        <v>23618</v>
      </c>
      <c r="J260" s="31"/>
      <c r="K260" s="31"/>
      <c r="N260" s="31" t="s">
        <v>21523</v>
      </c>
      <c r="AB260" s="8" t="s">
        <v>23619</v>
      </c>
      <c r="AC260" s="8" t="s">
        <v>23620</v>
      </c>
      <c r="AD260" s="8" t="s">
        <v>23619</v>
      </c>
      <c r="AE260" s="40" t="s">
        <v>23621</v>
      </c>
      <c r="AG260" s="31"/>
      <c r="AH260" s="73"/>
      <c r="AI260" s="73"/>
      <c r="AJ260" s="73"/>
      <c r="AK260" s="73"/>
      <c r="AL260" s="73"/>
      <c r="AM260" s="73"/>
      <c r="AN260" s="73"/>
      <c r="AO260" s="71" t="s">
        <v>21921</v>
      </c>
    </row>
    <row r="261" spans="2:41" ht="18.75">
      <c r="B261" t="s">
        <v>23622</v>
      </c>
      <c r="D261" s="31" t="s">
        <v>21641</v>
      </c>
      <c r="E261" s="31" t="s">
        <v>23623</v>
      </c>
      <c r="F261" s="8" t="s">
        <v>23624</v>
      </c>
      <c r="G261" s="8" t="s">
        <v>21725</v>
      </c>
      <c r="H261" s="8" t="s">
        <v>23625</v>
      </c>
      <c r="I261" s="8" t="s">
        <v>23626</v>
      </c>
      <c r="J261" s="31"/>
      <c r="K261" s="31"/>
      <c r="N261" s="31" t="s">
        <v>21572</v>
      </c>
      <c r="AB261" s="8" t="s">
        <v>23627</v>
      </c>
      <c r="AC261" s="8" t="s">
        <v>23628</v>
      </c>
      <c r="AD261" s="8" t="s">
        <v>23627</v>
      </c>
      <c r="AE261" s="40" t="s">
        <v>23629</v>
      </c>
      <c r="AG261" s="31"/>
      <c r="AH261" s="73"/>
      <c r="AI261" s="73"/>
      <c r="AJ261" s="73"/>
      <c r="AK261" s="73"/>
      <c r="AL261" s="73"/>
      <c r="AM261" s="73"/>
      <c r="AN261" s="73"/>
      <c r="AO261" s="71" t="s">
        <v>21981</v>
      </c>
    </row>
    <row r="262" spans="2:41" ht="18.75">
      <c r="B262"/>
      <c r="D262" s="31" t="s">
        <v>21995</v>
      </c>
      <c r="E262" s="31" t="s">
        <v>23630</v>
      </c>
      <c r="F262" s="8" t="s">
        <v>23631</v>
      </c>
      <c r="G262" s="8" t="s">
        <v>21725</v>
      </c>
      <c r="H262" s="8" t="s">
        <v>23632</v>
      </c>
      <c r="I262" s="8" t="s">
        <v>23633</v>
      </c>
      <c r="J262" s="31"/>
      <c r="K262" s="31"/>
      <c r="N262" s="31" t="s">
        <v>21782</v>
      </c>
      <c r="AB262" s="8" t="s">
        <v>23634</v>
      </c>
      <c r="AC262" s="8" t="s">
        <v>23635</v>
      </c>
      <c r="AD262" s="8" t="s">
        <v>23634</v>
      </c>
      <c r="AE262" s="40" t="s">
        <v>23636</v>
      </c>
      <c r="AG262" s="31"/>
      <c r="AH262" s="73"/>
      <c r="AI262" s="73"/>
      <c r="AJ262" s="73"/>
      <c r="AK262" s="73"/>
      <c r="AL262" s="73"/>
      <c r="AM262" s="73"/>
      <c r="AN262" s="73"/>
      <c r="AO262" s="71" t="s">
        <v>23637</v>
      </c>
    </row>
    <row r="263" spans="2:41" ht="18.75">
      <c r="B263"/>
      <c r="D263" s="31" t="s">
        <v>21342</v>
      </c>
      <c r="E263" s="31" t="s">
        <v>23638</v>
      </c>
      <c r="F263" s="8" t="s">
        <v>23639</v>
      </c>
      <c r="G263" s="8" t="s">
        <v>21725</v>
      </c>
      <c r="H263" s="8" t="s">
        <v>23640</v>
      </c>
      <c r="I263" s="8" t="s">
        <v>23641</v>
      </c>
      <c r="J263" s="31"/>
      <c r="K263" s="31"/>
      <c r="N263" s="31" t="s">
        <v>21295</v>
      </c>
      <c r="AB263" s="8" t="s">
        <v>23642</v>
      </c>
      <c r="AC263" s="8" t="s">
        <v>23643</v>
      </c>
      <c r="AD263" s="8" t="s">
        <v>23642</v>
      </c>
      <c r="AE263" s="40" t="s">
        <v>23644</v>
      </c>
      <c r="AG263" s="31"/>
      <c r="AH263" s="73"/>
      <c r="AI263" s="73"/>
      <c r="AJ263" s="73"/>
      <c r="AK263" s="73"/>
      <c r="AL263" s="73"/>
      <c r="AM263" s="73"/>
      <c r="AN263" s="73"/>
      <c r="AO263" s="71" t="s">
        <v>21533</v>
      </c>
    </row>
    <row r="264" spans="2:41" ht="18.75">
      <c r="B264"/>
      <c r="D264" s="31" t="s">
        <v>21342</v>
      </c>
      <c r="E264" s="31" t="s">
        <v>23645</v>
      </c>
      <c r="F264" s="8" t="s">
        <v>23646</v>
      </c>
      <c r="G264" s="8" t="s">
        <v>21725</v>
      </c>
      <c r="H264" s="8" t="s">
        <v>23647</v>
      </c>
      <c r="I264" s="8" t="s">
        <v>23648</v>
      </c>
      <c r="J264" s="31"/>
      <c r="K264" s="31"/>
      <c r="N264" s="31" t="s">
        <v>21295</v>
      </c>
      <c r="AB264" s="8" t="s">
        <v>23649</v>
      </c>
      <c r="AC264" s="8" t="s">
        <v>23650</v>
      </c>
      <c r="AD264" s="8" t="s">
        <v>23649</v>
      </c>
      <c r="AE264" s="40" t="s">
        <v>23651</v>
      </c>
      <c r="AG264" s="31"/>
      <c r="AH264" s="73"/>
      <c r="AI264" s="73"/>
      <c r="AJ264" s="73"/>
      <c r="AK264" s="73"/>
      <c r="AL264" s="73"/>
      <c r="AM264" s="73"/>
      <c r="AN264" s="73"/>
      <c r="AO264" s="71" t="s">
        <v>21533</v>
      </c>
    </row>
    <row r="265" spans="2:41" ht="18.75">
      <c r="B265"/>
      <c r="D265" s="31" t="s">
        <v>21889</v>
      </c>
      <c r="E265" s="31" t="s">
        <v>23652</v>
      </c>
      <c r="F265" s="8" t="s">
        <v>23653</v>
      </c>
      <c r="G265" s="8" t="s">
        <v>21725</v>
      </c>
      <c r="H265" s="8" t="s">
        <v>23654</v>
      </c>
      <c r="I265" s="8" t="s">
        <v>23655</v>
      </c>
      <c r="J265" s="31"/>
      <c r="K265" s="31"/>
      <c r="N265" s="31" t="s">
        <v>21770</v>
      </c>
      <c r="AB265" s="8" t="s">
        <v>23656</v>
      </c>
      <c r="AC265" s="8" t="s">
        <v>23657</v>
      </c>
      <c r="AD265" s="8" t="s">
        <v>23656</v>
      </c>
      <c r="AE265" s="40" t="s">
        <v>23658</v>
      </c>
      <c r="AG265" s="31"/>
      <c r="AH265" s="73"/>
      <c r="AI265" s="73"/>
      <c r="AJ265" s="73"/>
      <c r="AK265" s="73"/>
      <c r="AL265" s="73"/>
      <c r="AM265" s="73"/>
      <c r="AN265" s="73"/>
      <c r="AO265" s="71" t="s">
        <v>22815</v>
      </c>
    </row>
    <row r="266" spans="2:41" ht="18.75">
      <c r="B266"/>
      <c r="D266" s="31" t="s">
        <v>21781</v>
      </c>
      <c r="E266" s="31" t="s">
        <v>23659</v>
      </c>
      <c r="F266" s="8" t="s">
        <v>23660</v>
      </c>
      <c r="G266" s="8" t="s">
        <v>21725</v>
      </c>
      <c r="H266" s="8" t="s">
        <v>23661</v>
      </c>
      <c r="I266" s="8" t="s">
        <v>23662</v>
      </c>
      <c r="J266" s="31"/>
      <c r="K266" s="31"/>
      <c r="N266" s="31" t="s">
        <v>21693</v>
      </c>
      <c r="AB266" s="8" t="s">
        <v>23663</v>
      </c>
      <c r="AC266" s="8" t="s">
        <v>23664</v>
      </c>
      <c r="AD266" s="8" t="s">
        <v>23663</v>
      </c>
      <c r="AE266" s="40" t="s">
        <v>23665</v>
      </c>
      <c r="AG266" s="31"/>
      <c r="AH266" s="73"/>
      <c r="AI266" s="73"/>
      <c r="AJ266" s="73"/>
      <c r="AK266" s="73"/>
      <c r="AL266" s="73"/>
      <c r="AM266" s="73"/>
      <c r="AN266" s="73"/>
      <c r="AO266" s="71" t="s">
        <v>22235</v>
      </c>
    </row>
    <row r="267" spans="2:41" ht="18.75">
      <c r="B267"/>
      <c r="D267" s="31" t="s">
        <v>21342</v>
      </c>
      <c r="E267" s="31" t="s">
        <v>1519</v>
      </c>
      <c r="F267" s="8" t="s">
        <v>23666</v>
      </c>
      <c r="G267" s="8" t="s">
        <v>21725</v>
      </c>
      <c r="H267" s="8" t="s">
        <v>23667</v>
      </c>
      <c r="I267" s="8" t="s">
        <v>23668</v>
      </c>
      <c r="J267" s="31"/>
      <c r="K267" s="31"/>
      <c r="N267" s="31" t="s">
        <v>21295</v>
      </c>
      <c r="AB267" s="8" t="s">
        <v>23669</v>
      </c>
      <c r="AC267" s="8" t="s">
        <v>23670</v>
      </c>
      <c r="AD267" s="8" t="s">
        <v>23669</v>
      </c>
      <c r="AE267" s="40" t="s">
        <v>23671</v>
      </c>
      <c r="AG267" s="31"/>
      <c r="AH267" s="73"/>
      <c r="AI267" s="73"/>
      <c r="AJ267" s="73"/>
      <c r="AK267" s="73"/>
      <c r="AL267" s="73"/>
      <c r="AM267" s="73"/>
      <c r="AN267" s="73"/>
      <c r="AO267" s="71" t="s">
        <v>21533</v>
      </c>
    </row>
    <row r="268" spans="2:41" ht="18.75">
      <c r="B268"/>
      <c r="D268" s="31" t="s">
        <v>21803</v>
      </c>
      <c r="E268" s="31" t="s">
        <v>23672</v>
      </c>
      <c r="F268" s="8" t="s">
        <v>23673</v>
      </c>
      <c r="G268" s="8" t="s">
        <v>21725</v>
      </c>
      <c r="H268" s="8" t="s">
        <v>23674</v>
      </c>
      <c r="I268" s="8" t="s">
        <v>23675</v>
      </c>
      <c r="J268" s="31"/>
      <c r="K268" s="31"/>
      <c r="N268" s="31" t="s">
        <v>21705</v>
      </c>
      <c r="AB268" s="8" t="s">
        <v>23676</v>
      </c>
      <c r="AC268" s="8" t="s">
        <v>23677</v>
      </c>
      <c r="AD268" s="8" t="s">
        <v>23676</v>
      </c>
      <c r="AE268" s="40" t="s">
        <v>23678</v>
      </c>
      <c r="AG268" s="31"/>
      <c r="AH268" s="73"/>
      <c r="AI268" s="73"/>
      <c r="AJ268" s="73"/>
      <c r="AK268" s="73"/>
      <c r="AL268" s="73"/>
      <c r="AM268" s="73"/>
      <c r="AN268" s="73"/>
      <c r="AO268" s="71" t="s">
        <v>22263</v>
      </c>
    </row>
    <row r="269" spans="2:41" ht="18.75">
      <c r="B269"/>
      <c r="D269" s="31" t="s">
        <v>21781</v>
      </c>
      <c r="E269" s="31" t="s">
        <v>23679</v>
      </c>
      <c r="F269" s="8" t="s">
        <v>23680</v>
      </c>
      <c r="G269" s="8" t="s">
        <v>21702</v>
      </c>
      <c r="H269" s="8" t="s">
        <v>23681</v>
      </c>
      <c r="I269" s="8" t="s">
        <v>23682</v>
      </c>
      <c r="J269" s="31"/>
      <c r="K269" s="31"/>
      <c r="N269" s="31" t="s">
        <v>21693</v>
      </c>
      <c r="AB269" s="8" t="s">
        <v>23683</v>
      </c>
      <c r="AC269" s="8" t="s">
        <v>23684</v>
      </c>
      <c r="AD269" s="8" t="s">
        <v>23683</v>
      </c>
      <c r="AE269" s="40" t="s">
        <v>23685</v>
      </c>
      <c r="AG269" s="31"/>
      <c r="AH269" s="73"/>
      <c r="AI269" s="73"/>
      <c r="AJ269" s="73"/>
      <c r="AK269" s="73"/>
      <c r="AL269" s="73"/>
      <c r="AM269" s="73"/>
      <c r="AN269" s="73"/>
      <c r="AO269" s="71" t="s">
        <v>22235</v>
      </c>
    </row>
    <row r="270" spans="2:41" ht="18.75">
      <c r="B270"/>
      <c r="D270" s="31" t="s">
        <v>21781</v>
      </c>
      <c r="E270" s="31" t="s">
        <v>23686</v>
      </c>
      <c r="F270" s="8" t="s">
        <v>23687</v>
      </c>
      <c r="G270" s="8" t="s">
        <v>23688</v>
      </c>
      <c r="H270" s="8" t="s">
        <v>23689</v>
      </c>
      <c r="I270" s="8" t="s">
        <v>23690</v>
      </c>
      <c r="J270" s="31"/>
      <c r="K270" s="31"/>
      <c r="N270" s="31" t="s">
        <v>21693</v>
      </c>
      <c r="AB270" s="8" t="s">
        <v>23691</v>
      </c>
      <c r="AC270" s="8" t="s">
        <v>23692</v>
      </c>
      <c r="AD270" s="8" t="s">
        <v>23691</v>
      </c>
      <c r="AE270" s="40" t="s">
        <v>23693</v>
      </c>
      <c r="AG270" s="31"/>
      <c r="AH270" s="73"/>
      <c r="AI270" s="73"/>
      <c r="AJ270" s="73"/>
      <c r="AK270" s="73"/>
      <c r="AL270" s="73"/>
      <c r="AM270" s="73"/>
      <c r="AN270" s="73"/>
      <c r="AO270" s="71" t="s">
        <v>22235</v>
      </c>
    </row>
    <row r="271" spans="2:41" ht="18.75">
      <c r="B271"/>
      <c r="D271" s="31" t="s">
        <v>21740</v>
      </c>
      <c r="E271" s="31" t="s">
        <v>23694</v>
      </c>
      <c r="F271" s="8" t="s">
        <v>23695</v>
      </c>
      <c r="G271" s="8" t="s">
        <v>23688</v>
      </c>
      <c r="H271" s="8" t="s">
        <v>23696</v>
      </c>
      <c r="I271" s="8" t="s">
        <v>23697</v>
      </c>
      <c r="J271" s="31"/>
      <c r="K271" s="31"/>
      <c r="N271" s="31" t="s">
        <v>21705</v>
      </c>
      <c r="AB271" s="8" t="s">
        <v>23698</v>
      </c>
      <c r="AC271" s="8" t="s">
        <v>23699</v>
      </c>
      <c r="AD271" s="8" t="s">
        <v>23698</v>
      </c>
      <c r="AE271" s="40" t="s">
        <v>23700</v>
      </c>
      <c r="AG271" s="31"/>
      <c r="AH271" s="73"/>
      <c r="AI271" s="73"/>
      <c r="AJ271" s="73"/>
      <c r="AK271" s="73"/>
      <c r="AL271" s="73"/>
      <c r="AM271" s="73"/>
      <c r="AN271" s="73"/>
      <c r="AO271" s="71" t="s">
        <v>22244</v>
      </c>
    </row>
    <row r="272" spans="2:41" ht="18.75">
      <c r="B272" t="s">
        <v>23701</v>
      </c>
      <c r="D272" s="31" t="s">
        <v>21803</v>
      </c>
      <c r="E272" s="31" t="s">
        <v>23702</v>
      </c>
      <c r="F272" s="8" t="s">
        <v>23703</v>
      </c>
      <c r="G272" s="8" t="s">
        <v>23688</v>
      </c>
      <c r="H272" s="8" t="s">
        <v>23704</v>
      </c>
      <c r="I272" s="8" t="s">
        <v>23705</v>
      </c>
      <c r="J272" s="31"/>
      <c r="K272" s="31"/>
      <c r="N272" s="31" t="s">
        <v>21782</v>
      </c>
      <c r="AB272" s="8" t="s">
        <v>23706</v>
      </c>
      <c r="AC272" s="8" t="s">
        <v>23707</v>
      </c>
      <c r="AD272" s="8" t="s">
        <v>23706</v>
      </c>
      <c r="AE272" s="40" t="s">
        <v>23708</v>
      </c>
      <c r="AG272" s="31"/>
      <c r="AH272" s="73"/>
      <c r="AI272" s="73"/>
      <c r="AJ272" s="73"/>
      <c r="AK272" s="73"/>
      <c r="AL272" s="73"/>
      <c r="AM272" s="73"/>
      <c r="AN272" s="73"/>
      <c r="AO272" s="71" t="s">
        <v>22263</v>
      </c>
    </row>
    <row r="273" spans="2:41" ht="18.75">
      <c r="B273" t="s">
        <v>23709</v>
      </c>
      <c r="D273" s="31" t="s">
        <v>21363</v>
      </c>
      <c r="E273" s="31" t="s">
        <v>23710</v>
      </c>
      <c r="F273" s="8" t="s">
        <v>23711</v>
      </c>
      <c r="G273" s="8" t="s">
        <v>21285</v>
      </c>
      <c r="H273" s="8" t="s">
        <v>23712</v>
      </c>
      <c r="I273" s="8" t="s">
        <v>23713</v>
      </c>
      <c r="J273" s="31"/>
      <c r="K273" s="31"/>
      <c r="N273" s="31" t="s">
        <v>21291</v>
      </c>
      <c r="AB273" s="8" t="s">
        <v>23714</v>
      </c>
      <c r="AC273" s="8" t="s">
        <v>23715</v>
      </c>
      <c r="AD273" s="8" t="s">
        <v>23714</v>
      </c>
      <c r="AE273" s="40" t="s">
        <v>23716</v>
      </c>
      <c r="AG273" s="31"/>
      <c r="AH273" s="73"/>
      <c r="AI273" s="73"/>
      <c r="AJ273" s="73"/>
      <c r="AK273" s="73"/>
      <c r="AL273" s="73"/>
      <c r="AM273" s="73"/>
      <c r="AN273" s="73"/>
      <c r="AO273" s="71" t="s">
        <v>21549</v>
      </c>
    </row>
    <row r="274" spans="2:41" ht="18.75">
      <c r="B274" t="s">
        <v>23717</v>
      </c>
      <c r="D274" s="31" t="s">
        <v>21363</v>
      </c>
      <c r="E274" s="31" t="s">
        <v>2939</v>
      </c>
      <c r="F274" s="8" t="s">
        <v>23718</v>
      </c>
      <c r="G274" s="8" t="s">
        <v>21702</v>
      </c>
      <c r="H274" s="8" t="s">
        <v>23719</v>
      </c>
      <c r="I274" s="8" t="s">
        <v>23720</v>
      </c>
      <c r="J274" s="31"/>
      <c r="K274" s="31"/>
      <c r="N274" s="31" t="s">
        <v>21291</v>
      </c>
      <c r="AB274" s="8" t="s">
        <v>23721</v>
      </c>
      <c r="AC274" s="8" t="s">
        <v>23722</v>
      </c>
      <c r="AD274" s="8" t="s">
        <v>23721</v>
      </c>
      <c r="AE274" s="40" t="s">
        <v>23723</v>
      </c>
      <c r="AG274" s="31"/>
      <c r="AH274" s="73"/>
      <c r="AI274" s="73"/>
      <c r="AJ274" s="73"/>
      <c r="AK274" s="73"/>
      <c r="AL274" s="73"/>
      <c r="AM274" s="73"/>
      <c r="AN274" s="73"/>
      <c r="AO274" s="71" t="s">
        <v>21549</v>
      </c>
    </row>
    <row r="275" spans="2:41" ht="18.75">
      <c r="B275" t="s">
        <v>23724</v>
      </c>
      <c r="D275" s="31" t="s">
        <v>21403</v>
      </c>
      <c r="E275" s="31" t="s">
        <v>23725</v>
      </c>
      <c r="F275" s="8" t="s">
        <v>23726</v>
      </c>
      <c r="G275" s="8" t="s">
        <v>23688</v>
      </c>
      <c r="H275" s="8" t="s">
        <v>23727</v>
      </c>
      <c r="I275" s="8" t="s">
        <v>23728</v>
      </c>
      <c r="J275" s="31"/>
      <c r="K275" s="31"/>
      <c r="N275" s="31" t="s">
        <v>21316</v>
      </c>
      <c r="AB275" s="8" t="s">
        <v>23729</v>
      </c>
      <c r="AC275" s="8" t="s">
        <v>23730</v>
      </c>
      <c r="AD275" s="8" t="s">
        <v>23729</v>
      </c>
      <c r="AE275" s="40" t="s">
        <v>23731</v>
      </c>
      <c r="AG275" s="31"/>
      <c r="AH275" s="73"/>
      <c r="AI275" s="73"/>
      <c r="AJ275" s="73"/>
      <c r="AK275" s="73"/>
      <c r="AL275" s="73"/>
      <c r="AM275" s="73"/>
      <c r="AN275" s="73"/>
      <c r="AO275" s="71" t="s">
        <v>21662</v>
      </c>
    </row>
    <row r="276" spans="2:41" ht="18.75">
      <c r="B276" t="s">
        <v>23732</v>
      </c>
      <c r="D276" s="31" t="s">
        <v>21411</v>
      </c>
      <c r="E276" s="31" t="s">
        <v>23733</v>
      </c>
      <c r="F276" s="8" t="s">
        <v>23734</v>
      </c>
      <c r="G276" s="8" t="s">
        <v>21702</v>
      </c>
      <c r="H276" s="8" t="s">
        <v>23735</v>
      </c>
      <c r="I276" s="8" t="s">
        <v>23736</v>
      </c>
      <c r="J276" s="31"/>
      <c r="K276" s="31"/>
      <c r="N276" s="31" t="s">
        <v>21814</v>
      </c>
      <c r="AB276" s="8" t="s">
        <v>23737</v>
      </c>
      <c r="AC276" s="8" t="s">
        <v>23738</v>
      </c>
      <c r="AD276" s="8" t="s">
        <v>23737</v>
      </c>
      <c r="AE276" s="40" t="s">
        <v>23739</v>
      </c>
      <c r="AG276" s="31"/>
      <c r="AH276" s="73"/>
      <c r="AI276" s="73"/>
      <c r="AJ276" s="73"/>
      <c r="AK276" s="73"/>
      <c r="AL276" s="73"/>
      <c r="AM276" s="73"/>
      <c r="AN276" s="73"/>
      <c r="AO276" s="71" t="s">
        <v>23379</v>
      </c>
    </row>
    <row r="277" spans="2:41" ht="18.75">
      <c r="B277" t="s">
        <v>23740</v>
      </c>
      <c r="D277" s="31" t="s">
        <v>21411</v>
      </c>
      <c r="E277" s="31" t="s">
        <v>23741</v>
      </c>
      <c r="F277" s="8" t="s">
        <v>23742</v>
      </c>
      <c r="G277" s="8" t="s">
        <v>21702</v>
      </c>
      <c r="H277" s="8" t="s">
        <v>23743</v>
      </c>
      <c r="I277" s="8" t="s">
        <v>23744</v>
      </c>
      <c r="J277" s="31"/>
      <c r="K277" s="31"/>
      <c r="N277" s="31" t="s">
        <v>21814</v>
      </c>
      <c r="AB277" s="8" t="s">
        <v>23745</v>
      </c>
      <c r="AC277" s="8" t="s">
        <v>23746</v>
      </c>
      <c r="AD277" s="8" t="s">
        <v>23745</v>
      </c>
      <c r="AE277" s="40" t="s">
        <v>23747</v>
      </c>
      <c r="AG277" s="31"/>
      <c r="AH277" s="73"/>
      <c r="AI277" s="73"/>
      <c r="AJ277" s="73"/>
      <c r="AK277" s="73"/>
      <c r="AL277" s="73"/>
      <c r="AM277" s="73"/>
      <c r="AN277" s="73"/>
      <c r="AO277" s="71" t="s">
        <v>23379</v>
      </c>
    </row>
    <row r="278" spans="2:41" ht="18.75">
      <c r="B278" t="s">
        <v>23748</v>
      </c>
      <c r="D278" s="31" t="s">
        <v>21986</v>
      </c>
      <c r="E278" s="31" t="s">
        <v>2969</v>
      </c>
      <c r="F278" s="8" t="s">
        <v>23749</v>
      </c>
      <c r="G278" s="8" t="s">
        <v>21702</v>
      </c>
      <c r="H278" s="8" t="s">
        <v>23750</v>
      </c>
      <c r="I278" s="8" t="s">
        <v>23751</v>
      </c>
      <c r="J278" s="31"/>
      <c r="K278" s="31"/>
      <c r="N278" s="31" t="s">
        <v>21824</v>
      </c>
      <c r="AB278" s="8" t="s">
        <v>23752</v>
      </c>
      <c r="AC278" s="8" t="s">
        <v>23753</v>
      </c>
      <c r="AD278" s="8" t="s">
        <v>23752</v>
      </c>
      <c r="AE278" s="40" t="s">
        <v>23754</v>
      </c>
      <c r="AG278" s="31"/>
      <c r="AH278" s="73"/>
      <c r="AI278" s="73"/>
      <c r="AJ278" s="73"/>
      <c r="AK278" s="73"/>
      <c r="AL278" s="73"/>
      <c r="AM278" s="73"/>
      <c r="AN278" s="73"/>
      <c r="AO278" s="71" t="s">
        <v>23388</v>
      </c>
    </row>
    <row r="279" spans="2:41" ht="18.75">
      <c r="B279" t="s">
        <v>23755</v>
      </c>
      <c r="D279" s="31" t="s">
        <v>21926</v>
      </c>
      <c r="E279" s="31" t="s">
        <v>2971</v>
      </c>
      <c r="F279" s="8" t="s">
        <v>23756</v>
      </c>
      <c r="G279" s="8" t="s">
        <v>21800</v>
      </c>
      <c r="H279" s="8" t="s">
        <v>23757</v>
      </c>
      <c r="I279" s="8" t="s">
        <v>23758</v>
      </c>
      <c r="J279" s="31"/>
      <c r="K279" s="31"/>
      <c r="N279" s="31" t="s">
        <v>21316</v>
      </c>
      <c r="AB279" s="8" t="s">
        <v>23759</v>
      </c>
      <c r="AC279" s="8" t="s">
        <v>23760</v>
      </c>
      <c r="AD279" s="8" t="s">
        <v>23759</v>
      </c>
      <c r="AE279" s="40" t="s">
        <v>23761</v>
      </c>
      <c r="AG279" s="31"/>
      <c r="AH279" s="73"/>
      <c r="AI279" s="73"/>
      <c r="AJ279" s="73"/>
      <c r="AK279" s="73"/>
      <c r="AL279" s="73"/>
      <c r="AM279" s="73"/>
      <c r="AN279" s="73"/>
      <c r="AO279" s="71" t="s">
        <v>22992</v>
      </c>
    </row>
    <row r="280" spans="2:41" ht="18.75">
      <c r="B280" t="s">
        <v>23762</v>
      </c>
      <c r="D280" s="31" t="s">
        <v>134</v>
      </c>
      <c r="E280" s="31" t="s">
        <v>23763</v>
      </c>
      <c r="F280" s="8" t="s">
        <v>23764</v>
      </c>
      <c r="G280" s="8" t="s">
        <v>21800</v>
      </c>
      <c r="H280" s="8" t="s">
        <v>23765</v>
      </c>
      <c r="I280" s="8" t="s">
        <v>23766</v>
      </c>
      <c r="J280" s="31"/>
      <c r="K280" s="31"/>
      <c r="N280" s="31" t="s">
        <v>21385</v>
      </c>
      <c r="AB280" s="8" t="s">
        <v>23767</v>
      </c>
      <c r="AC280" s="8" t="s">
        <v>23768</v>
      </c>
      <c r="AD280" s="8" t="s">
        <v>23767</v>
      </c>
      <c r="AE280" s="40" t="s">
        <v>23769</v>
      </c>
      <c r="AG280" s="31"/>
      <c r="AH280" s="73"/>
      <c r="AI280" s="73"/>
      <c r="AJ280" s="73"/>
      <c r="AK280" s="73"/>
      <c r="AL280" s="73"/>
      <c r="AM280" s="73"/>
      <c r="AN280" s="73"/>
      <c r="AO280" s="71" t="s">
        <v>21721</v>
      </c>
    </row>
    <row r="281" spans="2:41" ht="18.75">
      <c r="B281" t="s">
        <v>23770</v>
      </c>
      <c r="D281" s="31" t="s">
        <v>21926</v>
      </c>
      <c r="E281" s="31" t="s">
        <v>23771</v>
      </c>
      <c r="F281" s="8" t="s">
        <v>23772</v>
      </c>
      <c r="G281" s="8" t="s">
        <v>21519</v>
      </c>
      <c r="H281" s="8" t="s">
        <v>23773</v>
      </c>
      <c r="I281" s="8" t="s">
        <v>23774</v>
      </c>
      <c r="J281" s="31"/>
      <c r="K281" s="31"/>
      <c r="N281" s="31" t="s">
        <v>21316</v>
      </c>
      <c r="AB281" s="8" t="s">
        <v>23775</v>
      </c>
      <c r="AC281" s="8" t="s">
        <v>23776</v>
      </c>
      <c r="AD281" s="8" t="s">
        <v>23775</v>
      </c>
      <c r="AE281" s="40" t="s">
        <v>23777</v>
      </c>
      <c r="AG281" s="31"/>
      <c r="AH281" s="73"/>
      <c r="AI281" s="73"/>
      <c r="AJ281" s="73"/>
      <c r="AK281" s="73"/>
      <c r="AL281" s="73"/>
      <c r="AM281" s="73"/>
      <c r="AN281" s="73"/>
      <c r="AO281" s="71" t="s">
        <v>22992</v>
      </c>
    </row>
    <row r="282" spans="2:41" ht="18.75">
      <c r="B282" t="s">
        <v>23778</v>
      </c>
      <c r="D282" s="31" t="s">
        <v>21926</v>
      </c>
      <c r="E282" s="31" t="s">
        <v>2989</v>
      </c>
      <c r="F282" s="8" t="s">
        <v>23779</v>
      </c>
      <c r="G282" s="8" t="s">
        <v>21519</v>
      </c>
      <c r="H282" s="8" t="s">
        <v>23780</v>
      </c>
      <c r="I282" s="8" t="s">
        <v>23781</v>
      </c>
      <c r="J282" s="31"/>
      <c r="K282" s="31"/>
      <c r="N282" s="31" t="s">
        <v>21316</v>
      </c>
      <c r="AB282" s="8" t="s">
        <v>23782</v>
      </c>
      <c r="AC282" s="8" t="s">
        <v>23783</v>
      </c>
      <c r="AD282" s="8" t="s">
        <v>23782</v>
      </c>
      <c r="AE282" s="40" t="s">
        <v>23784</v>
      </c>
      <c r="AG282" s="31"/>
      <c r="AH282" s="73"/>
      <c r="AI282" s="73"/>
      <c r="AJ282" s="73"/>
      <c r="AK282" s="73"/>
      <c r="AL282" s="73"/>
      <c r="AM282" s="73"/>
      <c r="AN282" s="73"/>
      <c r="AO282" s="71" t="s">
        <v>22992</v>
      </c>
    </row>
    <row r="283" spans="2:41" ht="18.75">
      <c r="B283" t="s">
        <v>23785</v>
      </c>
      <c r="D283" s="31" t="s">
        <v>21342</v>
      </c>
      <c r="E283" s="31" t="s">
        <v>1365</v>
      </c>
      <c r="F283" s="8" t="s">
        <v>23786</v>
      </c>
      <c r="G283" s="8" t="s">
        <v>23373</v>
      </c>
      <c r="H283" s="8" t="s">
        <v>23787</v>
      </c>
      <c r="I283" s="8" t="s">
        <v>23788</v>
      </c>
      <c r="J283" s="31"/>
      <c r="K283" s="31"/>
      <c r="N283" s="31" t="s">
        <v>21295</v>
      </c>
      <c r="AB283" s="8" t="s">
        <v>23789</v>
      </c>
      <c r="AC283" s="8" t="s">
        <v>23790</v>
      </c>
      <c r="AD283" s="8" t="s">
        <v>23789</v>
      </c>
      <c r="AE283" s="40" t="s">
        <v>23791</v>
      </c>
      <c r="AG283" s="31"/>
      <c r="AH283" s="73"/>
      <c r="AI283" s="73"/>
      <c r="AJ283" s="73"/>
      <c r="AK283" s="73"/>
      <c r="AL283" s="73"/>
      <c r="AM283" s="73"/>
      <c r="AN283" s="73"/>
      <c r="AO283" s="71" t="s">
        <v>21533</v>
      </c>
    </row>
    <row r="284" spans="2:41" ht="18.75">
      <c r="B284" t="s">
        <v>23792</v>
      </c>
      <c r="D284" s="31" t="s">
        <v>22004</v>
      </c>
      <c r="E284" s="31" t="s">
        <v>23793</v>
      </c>
      <c r="F284" s="8" t="s">
        <v>23794</v>
      </c>
      <c r="G284" s="8" t="s">
        <v>23795</v>
      </c>
      <c r="H284" s="8" t="s">
        <v>23796</v>
      </c>
      <c r="I284" s="8" t="s">
        <v>23797</v>
      </c>
      <c r="J284" s="31"/>
      <c r="K284" s="31"/>
      <c r="N284" s="31" t="s">
        <v>21316</v>
      </c>
      <c r="AB284" s="8" t="s">
        <v>23798</v>
      </c>
      <c r="AC284" s="8" t="s">
        <v>23799</v>
      </c>
      <c r="AD284" s="8" t="s">
        <v>23798</v>
      </c>
      <c r="AE284" s="40" t="s">
        <v>23800</v>
      </c>
      <c r="AG284" s="31"/>
      <c r="AH284" s="73"/>
      <c r="AI284" s="73"/>
      <c r="AJ284" s="73"/>
      <c r="AK284" s="73"/>
      <c r="AL284" s="73"/>
      <c r="AM284" s="73"/>
      <c r="AN284" s="73"/>
      <c r="AO284" s="71" t="s">
        <v>23801</v>
      </c>
    </row>
    <row r="285" spans="2:41" ht="18.75">
      <c r="B285" t="s">
        <v>23802</v>
      </c>
      <c r="D285" s="31" t="s">
        <v>22004</v>
      </c>
      <c r="E285" s="31" t="s">
        <v>23803</v>
      </c>
      <c r="F285" s="8" t="s">
        <v>23804</v>
      </c>
      <c r="G285" s="8" t="s">
        <v>23795</v>
      </c>
      <c r="H285" s="8" t="s">
        <v>23805</v>
      </c>
      <c r="I285" s="8" t="s">
        <v>23806</v>
      </c>
      <c r="J285" s="31"/>
      <c r="K285" s="31"/>
      <c r="N285" s="31" t="s">
        <v>21316</v>
      </c>
      <c r="AB285" s="8" t="s">
        <v>23807</v>
      </c>
      <c r="AC285" s="8" t="s">
        <v>23808</v>
      </c>
      <c r="AD285" s="8" t="s">
        <v>23807</v>
      </c>
      <c r="AE285" s="40" t="s">
        <v>23809</v>
      </c>
      <c r="AG285" s="31"/>
      <c r="AH285" s="73"/>
      <c r="AI285" s="73"/>
      <c r="AJ285" s="73"/>
      <c r="AK285" s="73"/>
      <c r="AL285" s="73"/>
      <c r="AM285" s="73"/>
      <c r="AN285" s="73"/>
      <c r="AO285" s="71" t="s">
        <v>23801</v>
      </c>
    </row>
    <row r="286" spans="2:41" ht="18.75">
      <c r="D286" s="31" t="s">
        <v>21926</v>
      </c>
      <c r="E286" s="31" t="s">
        <v>23810</v>
      </c>
      <c r="F286" s="8" t="s">
        <v>23811</v>
      </c>
      <c r="G286" s="8" t="s">
        <v>21821</v>
      </c>
      <c r="H286" s="8" t="s">
        <v>23812</v>
      </c>
      <c r="I286" s="8" t="s">
        <v>23813</v>
      </c>
      <c r="J286" s="31"/>
      <c r="K286" s="31"/>
      <c r="N286" s="31" t="s">
        <v>21291</v>
      </c>
      <c r="AB286" s="8" t="s">
        <v>23814</v>
      </c>
      <c r="AC286" s="8" t="s">
        <v>23815</v>
      </c>
      <c r="AD286" s="8" t="s">
        <v>23814</v>
      </c>
      <c r="AE286" s="40" t="s">
        <v>23816</v>
      </c>
      <c r="AG286" s="31"/>
      <c r="AH286" s="73"/>
      <c r="AI286" s="73"/>
      <c r="AJ286" s="73"/>
      <c r="AK286" s="73"/>
      <c r="AL286" s="73"/>
      <c r="AM286" s="73"/>
      <c r="AN286" s="73"/>
      <c r="AO286" s="71" t="s">
        <v>22992</v>
      </c>
    </row>
    <row r="287" spans="2:41" ht="18.75">
      <c r="D287" s="31" t="s">
        <v>21342</v>
      </c>
      <c r="E287" s="31" t="s">
        <v>23817</v>
      </c>
      <c r="F287" s="8" t="s">
        <v>23818</v>
      </c>
      <c r="G287" s="8" t="s">
        <v>23819</v>
      </c>
      <c r="H287" s="8" t="s">
        <v>23820</v>
      </c>
      <c r="I287" s="8" t="s">
        <v>23821</v>
      </c>
      <c r="J287" s="31"/>
      <c r="K287" s="31"/>
      <c r="N287" s="31" t="s">
        <v>21295</v>
      </c>
      <c r="AB287" s="8" t="s">
        <v>23822</v>
      </c>
      <c r="AC287" s="8" t="s">
        <v>23823</v>
      </c>
      <c r="AD287" s="8" t="s">
        <v>23822</v>
      </c>
      <c r="AE287" s="40" t="s">
        <v>23824</v>
      </c>
      <c r="AG287" s="31"/>
      <c r="AH287" s="73"/>
      <c r="AI287" s="73"/>
      <c r="AJ287" s="73"/>
      <c r="AK287" s="73"/>
      <c r="AL287" s="73"/>
      <c r="AM287" s="73"/>
      <c r="AN287" s="73"/>
      <c r="AO287" s="71" t="s">
        <v>21533</v>
      </c>
    </row>
    <row r="288" spans="2:41" ht="18.75">
      <c r="D288" s="31" t="s">
        <v>21601</v>
      </c>
      <c r="E288" s="31" t="s">
        <v>1373</v>
      </c>
      <c r="F288" s="8" t="s">
        <v>23825</v>
      </c>
      <c r="G288" s="8" t="s">
        <v>23819</v>
      </c>
      <c r="H288" s="8" t="s">
        <v>23826</v>
      </c>
      <c r="I288" s="8" t="s">
        <v>23827</v>
      </c>
      <c r="J288" s="31"/>
      <c r="K288" s="31"/>
      <c r="N288" s="31" t="s">
        <v>21523</v>
      </c>
      <c r="AB288" s="8" t="s">
        <v>23828</v>
      </c>
      <c r="AC288" s="8" t="s">
        <v>23829</v>
      </c>
      <c r="AD288" s="8" t="s">
        <v>23828</v>
      </c>
      <c r="AE288" s="40" t="s">
        <v>23830</v>
      </c>
      <c r="AG288" s="31"/>
      <c r="AH288" s="73"/>
      <c r="AI288" s="73"/>
      <c r="AJ288" s="73"/>
      <c r="AK288" s="73"/>
      <c r="AL288" s="73"/>
      <c r="AM288" s="73"/>
      <c r="AN288" s="73"/>
      <c r="AO288" s="71" t="s">
        <v>21921</v>
      </c>
    </row>
    <row r="289" spans="4:41" ht="18.75">
      <c r="D289" s="31" t="s">
        <v>21342</v>
      </c>
      <c r="E289" s="31" t="s">
        <v>2485</v>
      </c>
      <c r="F289" s="8" t="s">
        <v>23831</v>
      </c>
      <c r="G289" s="8" t="s">
        <v>23819</v>
      </c>
      <c r="H289" s="8" t="s">
        <v>23832</v>
      </c>
      <c r="I289" s="8" t="s">
        <v>23833</v>
      </c>
      <c r="J289" s="31"/>
      <c r="K289" s="31"/>
      <c r="N289" s="31" t="s">
        <v>21295</v>
      </c>
      <c r="AB289" s="8" t="s">
        <v>23834</v>
      </c>
      <c r="AC289" s="8" t="s">
        <v>23835</v>
      </c>
      <c r="AD289" s="8" t="s">
        <v>23834</v>
      </c>
      <c r="AE289" s="40" t="s">
        <v>23836</v>
      </c>
      <c r="AG289" s="31"/>
      <c r="AH289" s="73"/>
      <c r="AI289" s="73"/>
      <c r="AJ289" s="73"/>
      <c r="AK289" s="73"/>
      <c r="AL289" s="73"/>
      <c r="AM289" s="73"/>
      <c r="AN289" s="73"/>
      <c r="AO289" s="71" t="s">
        <v>21533</v>
      </c>
    </row>
    <row r="290" spans="4:41" ht="18.75">
      <c r="D290" s="31" t="s">
        <v>21363</v>
      </c>
      <c r="E290" s="31" t="s">
        <v>23837</v>
      </c>
      <c r="F290" s="8" t="s">
        <v>23838</v>
      </c>
      <c r="G290" s="8" t="s">
        <v>23819</v>
      </c>
      <c r="H290" s="8" t="s">
        <v>23839</v>
      </c>
      <c r="I290" s="8" t="s">
        <v>23840</v>
      </c>
      <c r="J290" s="31"/>
      <c r="K290" s="31"/>
      <c r="N290" s="31" t="s">
        <v>21291</v>
      </c>
      <c r="AB290" s="8" t="s">
        <v>23841</v>
      </c>
      <c r="AC290" s="8" t="s">
        <v>23842</v>
      </c>
      <c r="AD290" s="8" t="s">
        <v>23841</v>
      </c>
      <c r="AE290" s="40" t="s">
        <v>23843</v>
      </c>
      <c r="AG290" s="31"/>
      <c r="AH290" s="73"/>
      <c r="AI290" s="73"/>
      <c r="AJ290" s="73"/>
      <c r="AK290" s="73"/>
      <c r="AL290" s="73"/>
      <c r="AM290" s="73"/>
      <c r="AN290" s="73"/>
      <c r="AO290" s="71" t="s">
        <v>21549</v>
      </c>
    </row>
    <row r="291" spans="4:41" ht="18.75">
      <c r="D291" s="31" t="s">
        <v>602</v>
      </c>
      <c r="E291" s="31" t="s">
        <v>23844</v>
      </c>
      <c r="F291" s="8" t="s">
        <v>23845</v>
      </c>
      <c r="G291" s="8" t="s">
        <v>23819</v>
      </c>
      <c r="H291" s="8" t="s">
        <v>23846</v>
      </c>
      <c r="I291" s="8" t="s">
        <v>23847</v>
      </c>
      <c r="J291" s="31"/>
      <c r="K291" s="31"/>
      <c r="N291" s="31" t="s">
        <v>21425</v>
      </c>
      <c r="AB291" s="8" t="s">
        <v>23848</v>
      </c>
      <c r="AC291" s="8" t="s">
        <v>23849</v>
      </c>
      <c r="AD291" s="8" t="s">
        <v>23848</v>
      </c>
      <c r="AE291" s="40" t="s">
        <v>23850</v>
      </c>
      <c r="AG291" s="31"/>
      <c r="AH291" s="73"/>
      <c r="AI291" s="73"/>
      <c r="AJ291" s="73"/>
      <c r="AK291" s="73"/>
      <c r="AL291" s="73"/>
      <c r="AM291" s="73"/>
      <c r="AN291" s="73"/>
      <c r="AO291" s="71" t="s">
        <v>21744</v>
      </c>
    </row>
    <row r="292" spans="4:41" ht="18.75">
      <c r="D292" s="31" t="s">
        <v>602</v>
      </c>
      <c r="E292" s="31" t="s">
        <v>3027</v>
      </c>
      <c r="F292" s="8" t="s">
        <v>23851</v>
      </c>
      <c r="G292" s="8" t="s">
        <v>23819</v>
      </c>
      <c r="H292" s="8" t="s">
        <v>23852</v>
      </c>
      <c r="I292" s="8" t="s">
        <v>23853</v>
      </c>
      <c r="J292" s="31"/>
      <c r="K292" s="31"/>
      <c r="N292" s="31" t="s">
        <v>21425</v>
      </c>
      <c r="AB292" s="8" t="s">
        <v>23854</v>
      </c>
      <c r="AC292" s="8" t="s">
        <v>23855</v>
      </c>
      <c r="AD292" s="8" t="s">
        <v>23854</v>
      </c>
      <c r="AE292" s="40" t="s">
        <v>23856</v>
      </c>
      <c r="AG292" s="31"/>
      <c r="AH292" s="73"/>
      <c r="AI292" s="73"/>
      <c r="AJ292" s="73"/>
      <c r="AK292" s="73"/>
      <c r="AL292" s="73"/>
      <c r="AM292" s="73"/>
      <c r="AN292" s="73"/>
      <c r="AO292" s="71" t="s">
        <v>21744</v>
      </c>
    </row>
    <row r="293" spans="4:41" ht="18.75">
      <c r="D293" s="31" t="s">
        <v>602</v>
      </c>
      <c r="E293" s="31" t="s">
        <v>3025</v>
      </c>
      <c r="F293" s="8" t="s">
        <v>23857</v>
      </c>
      <c r="G293" s="8" t="s">
        <v>23819</v>
      </c>
      <c r="H293" s="8" t="s">
        <v>23858</v>
      </c>
      <c r="I293" s="8" t="s">
        <v>23859</v>
      </c>
      <c r="J293" s="31"/>
      <c r="K293" s="31"/>
      <c r="N293" s="31" t="s">
        <v>21425</v>
      </c>
      <c r="AB293" s="8" t="s">
        <v>23860</v>
      </c>
      <c r="AC293" s="8" t="s">
        <v>23861</v>
      </c>
      <c r="AD293" s="8" t="s">
        <v>23860</v>
      </c>
      <c r="AE293" s="40" t="s">
        <v>23862</v>
      </c>
      <c r="AG293" s="31"/>
      <c r="AH293" s="73"/>
      <c r="AI293" s="73"/>
      <c r="AJ293" s="73"/>
      <c r="AK293" s="73"/>
      <c r="AL293" s="73"/>
      <c r="AM293" s="73"/>
      <c r="AN293" s="73"/>
      <c r="AO293" s="71" t="s">
        <v>21744</v>
      </c>
    </row>
    <row r="294" spans="4:41" ht="18.75">
      <c r="D294" s="31" t="s">
        <v>21571</v>
      </c>
      <c r="E294" s="31" t="s">
        <v>4201</v>
      </c>
      <c r="F294" s="8" t="s">
        <v>23863</v>
      </c>
      <c r="G294" s="8" t="s">
        <v>23819</v>
      </c>
      <c r="H294" s="8" t="s">
        <v>23864</v>
      </c>
      <c r="I294" s="8" t="s">
        <v>23865</v>
      </c>
      <c r="J294" s="31"/>
      <c r="K294" s="31"/>
      <c r="N294" s="31" t="s">
        <v>21486</v>
      </c>
      <c r="AB294" s="8" t="s">
        <v>23866</v>
      </c>
      <c r="AC294" s="8" t="s">
        <v>23867</v>
      </c>
      <c r="AD294" s="8" t="s">
        <v>23866</v>
      </c>
      <c r="AE294" s="40" t="s">
        <v>23868</v>
      </c>
      <c r="AG294" s="31"/>
      <c r="AH294" s="73"/>
      <c r="AI294" s="73"/>
      <c r="AJ294" s="73"/>
      <c r="AK294" s="73"/>
      <c r="AL294" s="73"/>
      <c r="AM294" s="73"/>
      <c r="AN294" s="73"/>
      <c r="AO294" s="71" t="s">
        <v>21849</v>
      </c>
    </row>
    <row r="295" spans="4:41" ht="18.75">
      <c r="D295" s="31" t="s">
        <v>21341</v>
      </c>
      <c r="E295" s="31" t="s">
        <v>3073</v>
      </c>
      <c r="F295" s="8" t="s">
        <v>23869</v>
      </c>
      <c r="G295" s="8" t="s">
        <v>23819</v>
      </c>
      <c r="H295" s="8" t="s">
        <v>23870</v>
      </c>
      <c r="I295" s="8" t="s">
        <v>23871</v>
      </c>
      <c r="J295" s="31"/>
      <c r="K295" s="31"/>
      <c r="N295" s="31" t="s">
        <v>21739</v>
      </c>
      <c r="AB295" s="8" t="s">
        <v>23872</v>
      </c>
      <c r="AC295" s="8" t="s">
        <v>23873</v>
      </c>
      <c r="AD295" s="8" t="s">
        <v>23872</v>
      </c>
      <c r="AE295" s="40" t="s">
        <v>23874</v>
      </c>
      <c r="AG295" s="31"/>
      <c r="AH295" s="73"/>
      <c r="AI295" s="73"/>
      <c r="AJ295" s="73"/>
      <c r="AK295" s="73"/>
      <c r="AL295" s="73"/>
      <c r="AM295" s="73"/>
      <c r="AN295" s="73"/>
      <c r="AO295" s="71" t="s">
        <v>22560</v>
      </c>
    </row>
    <row r="296" spans="4:41" ht="18.75">
      <c r="D296" s="31" t="s">
        <v>602</v>
      </c>
      <c r="E296" s="31" t="s">
        <v>1411</v>
      </c>
      <c r="F296" s="8" t="s">
        <v>23875</v>
      </c>
      <c r="G296" s="8" t="s">
        <v>23819</v>
      </c>
      <c r="H296" s="8" t="s">
        <v>23876</v>
      </c>
      <c r="I296" s="8" t="s">
        <v>23877</v>
      </c>
      <c r="J296" s="31"/>
      <c r="K296" s="31"/>
      <c r="N296" s="31" t="s">
        <v>21425</v>
      </c>
      <c r="AB296" s="8" t="s">
        <v>23878</v>
      </c>
      <c r="AC296" s="8" t="s">
        <v>23879</v>
      </c>
      <c r="AD296" s="8" t="s">
        <v>23878</v>
      </c>
      <c r="AE296" s="40" t="s">
        <v>23880</v>
      </c>
      <c r="AG296" s="31"/>
      <c r="AH296" s="73"/>
      <c r="AI296" s="73"/>
      <c r="AJ296" s="73"/>
      <c r="AK296" s="73"/>
      <c r="AL296" s="73"/>
      <c r="AM296" s="73"/>
      <c r="AN296" s="73"/>
      <c r="AO296" s="71" t="s">
        <v>21744</v>
      </c>
    </row>
    <row r="297" spans="4:41" ht="18.75">
      <c r="D297" s="31" t="s">
        <v>21555</v>
      </c>
      <c r="E297" s="31" t="s">
        <v>4219</v>
      </c>
      <c r="F297" s="8" t="s">
        <v>23881</v>
      </c>
      <c r="G297" s="8" t="s">
        <v>23819</v>
      </c>
      <c r="H297" s="8" t="s">
        <v>23882</v>
      </c>
      <c r="I297" s="8" t="s">
        <v>23883</v>
      </c>
      <c r="J297" s="31"/>
      <c r="K297" s="31"/>
      <c r="N297" s="31" t="s">
        <v>21468</v>
      </c>
      <c r="AB297" s="8" t="s">
        <v>23884</v>
      </c>
      <c r="AC297" s="8" t="s">
        <v>23885</v>
      </c>
      <c r="AD297" s="8" t="s">
        <v>23884</v>
      </c>
      <c r="AE297" s="40" t="s">
        <v>23886</v>
      </c>
      <c r="AG297" s="31"/>
      <c r="AH297" s="73"/>
      <c r="AI297" s="73"/>
      <c r="AJ297" s="73"/>
      <c r="AK297" s="73"/>
      <c r="AL297" s="73"/>
      <c r="AM297" s="73"/>
      <c r="AN297" s="73"/>
      <c r="AO297" s="71" t="s">
        <v>21829</v>
      </c>
    </row>
    <row r="298" spans="4:41" ht="18.75">
      <c r="D298" s="31" t="s">
        <v>21341</v>
      </c>
      <c r="E298" s="31" t="s">
        <v>23887</v>
      </c>
      <c r="F298" s="8" t="s">
        <v>23888</v>
      </c>
      <c r="G298" s="8" t="s">
        <v>23819</v>
      </c>
      <c r="H298" s="8" t="s">
        <v>23889</v>
      </c>
      <c r="I298" s="8" t="s">
        <v>23890</v>
      </c>
      <c r="J298" s="31"/>
      <c r="K298" s="31"/>
      <c r="N298" s="31" t="s">
        <v>21739</v>
      </c>
      <c r="AB298" s="8" t="s">
        <v>23891</v>
      </c>
      <c r="AC298" s="8" t="s">
        <v>23892</v>
      </c>
      <c r="AD298" s="8" t="s">
        <v>23891</v>
      </c>
      <c r="AE298" s="40" t="s">
        <v>23893</v>
      </c>
      <c r="AG298" s="31"/>
      <c r="AH298" s="73"/>
      <c r="AI298" s="73"/>
      <c r="AJ298" s="73"/>
      <c r="AK298" s="73"/>
      <c r="AL298" s="73"/>
      <c r="AM298" s="73"/>
      <c r="AN298" s="73"/>
      <c r="AO298" s="71" t="s">
        <v>22560</v>
      </c>
    </row>
    <row r="299" spans="4:41" ht="18.75">
      <c r="D299" s="31" t="s">
        <v>21341</v>
      </c>
      <c r="E299" s="31" t="s">
        <v>1425</v>
      </c>
      <c r="F299" s="8" t="s">
        <v>23894</v>
      </c>
      <c r="G299" s="8" t="s">
        <v>23819</v>
      </c>
      <c r="H299" s="8" t="s">
        <v>23895</v>
      </c>
      <c r="I299" s="8" t="s">
        <v>23896</v>
      </c>
      <c r="J299" s="31"/>
      <c r="K299" s="31"/>
      <c r="N299" s="31" t="s">
        <v>21739</v>
      </c>
      <c r="AB299" s="8" t="s">
        <v>23897</v>
      </c>
      <c r="AC299" s="8" t="s">
        <v>23898</v>
      </c>
      <c r="AD299" s="8" t="s">
        <v>23897</v>
      </c>
      <c r="AE299" s="40" t="s">
        <v>23899</v>
      </c>
      <c r="AG299" s="31"/>
      <c r="AH299" s="73"/>
      <c r="AI299" s="73"/>
      <c r="AJ299" s="73"/>
      <c r="AK299" s="73"/>
      <c r="AL299" s="73"/>
      <c r="AM299" s="73"/>
      <c r="AN299" s="73"/>
      <c r="AO299" s="71" t="s">
        <v>22560</v>
      </c>
    </row>
    <row r="300" spans="4:41" ht="18.75">
      <c r="D300" s="31" t="s">
        <v>21539</v>
      </c>
      <c r="E300" s="31" t="s">
        <v>1427</v>
      </c>
      <c r="F300" s="8" t="s">
        <v>23900</v>
      </c>
      <c r="G300" s="8" t="s">
        <v>23819</v>
      </c>
      <c r="H300" s="8" t="s">
        <v>23901</v>
      </c>
      <c r="I300" s="8" t="s">
        <v>23902</v>
      </c>
      <c r="J300" s="31"/>
      <c r="K300" s="31"/>
      <c r="N300" s="31" t="s">
        <v>21447</v>
      </c>
      <c r="AB300" s="8" t="s">
        <v>23903</v>
      </c>
      <c r="AC300" s="8" t="s">
        <v>23904</v>
      </c>
      <c r="AD300" s="8" t="s">
        <v>23903</v>
      </c>
      <c r="AE300" s="40" t="s">
        <v>23905</v>
      </c>
      <c r="AG300" s="31"/>
      <c r="AH300" s="73"/>
      <c r="AI300" s="73"/>
      <c r="AJ300" s="73"/>
      <c r="AK300" s="73"/>
      <c r="AL300" s="73"/>
      <c r="AM300" s="73"/>
      <c r="AN300" s="73"/>
      <c r="AO300" s="71" t="s">
        <v>21818</v>
      </c>
    </row>
    <row r="301" spans="4:41" ht="18.75">
      <c r="D301" s="31" t="s">
        <v>21341</v>
      </c>
      <c r="E301" s="31" t="s">
        <v>3077</v>
      </c>
      <c r="F301" s="8" t="s">
        <v>23906</v>
      </c>
      <c r="G301" s="8" t="s">
        <v>23819</v>
      </c>
      <c r="H301" s="8" t="s">
        <v>23907</v>
      </c>
      <c r="I301" s="8" t="s">
        <v>23908</v>
      </c>
      <c r="J301" s="31"/>
      <c r="K301" s="31"/>
      <c r="N301" s="31" t="s">
        <v>21739</v>
      </c>
      <c r="AB301" s="8" t="s">
        <v>23909</v>
      </c>
      <c r="AC301" s="8" t="s">
        <v>23910</v>
      </c>
      <c r="AD301" s="8" t="s">
        <v>23909</v>
      </c>
      <c r="AE301" s="40" t="s">
        <v>23911</v>
      </c>
      <c r="AG301" s="31"/>
      <c r="AH301" s="73"/>
      <c r="AI301" s="73"/>
      <c r="AJ301" s="73"/>
      <c r="AK301" s="73"/>
      <c r="AL301" s="73"/>
      <c r="AM301" s="73"/>
      <c r="AN301" s="73"/>
      <c r="AO301" s="71" t="s">
        <v>22560</v>
      </c>
    </row>
    <row r="302" spans="4:41" ht="18.75">
      <c r="D302" s="31" t="s">
        <v>21587</v>
      </c>
      <c r="E302" s="31" t="s">
        <v>23912</v>
      </c>
      <c r="F302" s="8" t="s">
        <v>23913</v>
      </c>
      <c r="G302" s="8" t="s">
        <v>23819</v>
      </c>
      <c r="H302" s="8" t="s">
        <v>23914</v>
      </c>
      <c r="I302" s="8" t="s">
        <v>23915</v>
      </c>
      <c r="J302" s="31"/>
      <c r="K302" s="31"/>
      <c r="N302" s="31" t="s">
        <v>21504</v>
      </c>
      <c r="AB302" s="8" t="s">
        <v>23916</v>
      </c>
      <c r="AC302" s="8" t="s">
        <v>23917</v>
      </c>
      <c r="AD302" s="8" t="s">
        <v>23916</v>
      </c>
      <c r="AE302" s="40" t="s">
        <v>23918</v>
      </c>
      <c r="AG302" s="31"/>
      <c r="AH302" s="73"/>
      <c r="AI302" s="73"/>
      <c r="AJ302" s="73"/>
      <c r="AK302" s="73"/>
      <c r="AL302" s="73"/>
      <c r="AM302" s="73"/>
      <c r="AN302" s="73"/>
      <c r="AO302" s="71" t="s">
        <v>21884</v>
      </c>
    </row>
    <row r="303" spans="4:41" ht="18.75">
      <c r="D303" s="31" t="s">
        <v>21587</v>
      </c>
      <c r="E303" s="31" t="s">
        <v>23919</v>
      </c>
      <c r="F303" s="8" t="s">
        <v>23920</v>
      </c>
      <c r="G303" s="8" t="s">
        <v>22463</v>
      </c>
      <c r="H303" s="8" t="s">
        <v>23921</v>
      </c>
      <c r="I303" s="8" t="s">
        <v>23922</v>
      </c>
      <c r="J303" s="31"/>
      <c r="K303" s="31"/>
      <c r="N303" s="31" t="s">
        <v>21504</v>
      </c>
      <c r="AB303" s="8" t="s">
        <v>23923</v>
      </c>
      <c r="AC303" s="8" t="s">
        <v>23924</v>
      </c>
      <c r="AD303" s="8" t="s">
        <v>23923</v>
      </c>
      <c r="AE303" s="40" t="s">
        <v>23925</v>
      </c>
      <c r="AG303" s="31"/>
      <c r="AH303" s="73"/>
      <c r="AI303" s="73"/>
      <c r="AJ303" s="73"/>
      <c r="AK303" s="73"/>
      <c r="AL303" s="73"/>
      <c r="AM303" s="73"/>
      <c r="AN303" s="73"/>
      <c r="AO303" s="71" t="s">
        <v>21884</v>
      </c>
    </row>
    <row r="304" spans="4:41" ht="18.75">
      <c r="D304" s="31" t="s">
        <v>21641</v>
      </c>
      <c r="E304" s="31" t="s">
        <v>23926</v>
      </c>
      <c r="F304" s="8" t="s">
        <v>23927</v>
      </c>
      <c r="G304" s="8" t="s">
        <v>23819</v>
      </c>
      <c r="H304" s="8" t="s">
        <v>23928</v>
      </c>
      <c r="I304" s="8" t="s">
        <v>23929</v>
      </c>
      <c r="J304" s="31"/>
      <c r="K304" s="31"/>
      <c r="N304" s="31" t="s">
        <v>21572</v>
      </c>
      <c r="AB304" s="8" t="s">
        <v>23930</v>
      </c>
      <c r="AC304" s="8" t="s">
        <v>23931</v>
      </c>
      <c r="AD304" s="8" t="s">
        <v>23930</v>
      </c>
      <c r="AE304" s="40" t="s">
        <v>23932</v>
      </c>
      <c r="AG304" s="31"/>
      <c r="AH304" s="73"/>
      <c r="AI304" s="73"/>
      <c r="AJ304" s="73"/>
      <c r="AK304" s="73"/>
      <c r="AL304" s="73"/>
      <c r="AM304" s="73"/>
      <c r="AN304" s="73"/>
      <c r="AO304" s="71" t="s">
        <v>21981</v>
      </c>
    </row>
    <row r="305" spans="4:41" ht="18.75">
      <c r="D305" s="31" t="s">
        <v>21641</v>
      </c>
      <c r="E305" s="31" t="s">
        <v>23933</v>
      </c>
      <c r="F305" s="8" t="s">
        <v>23934</v>
      </c>
      <c r="G305" s="8" t="s">
        <v>23819</v>
      </c>
      <c r="H305" s="8" t="s">
        <v>23935</v>
      </c>
      <c r="I305" s="8" t="s">
        <v>23936</v>
      </c>
      <c r="J305" s="31"/>
      <c r="K305" s="31"/>
      <c r="N305" s="31" t="s">
        <v>21572</v>
      </c>
      <c r="AB305" s="8" t="s">
        <v>23937</v>
      </c>
      <c r="AC305" s="8" t="s">
        <v>23938</v>
      </c>
      <c r="AD305" s="8" t="s">
        <v>23937</v>
      </c>
      <c r="AE305" s="40" t="s">
        <v>23939</v>
      </c>
      <c r="AG305" s="31"/>
      <c r="AH305" s="73"/>
      <c r="AI305" s="73"/>
      <c r="AJ305" s="73"/>
      <c r="AK305" s="73"/>
      <c r="AL305" s="73"/>
      <c r="AM305" s="73"/>
      <c r="AN305" s="73"/>
      <c r="AO305" s="71" t="s">
        <v>21981</v>
      </c>
    </row>
    <row r="306" spans="4:41" ht="18.75">
      <c r="D306" s="31" t="s">
        <v>21803</v>
      </c>
      <c r="E306" s="31" t="s">
        <v>23940</v>
      </c>
      <c r="F306" s="8" t="s">
        <v>23941</v>
      </c>
      <c r="G306" s="8" t="s">
        <v>23819</v>
      </c>
      <c r="H306" s="8" t="s">
        <v>23942</v>
      </c>
      <c r="I306" s="8" t="s">
        <v>23943</v>
      </c>
      <c r="J306" s="31"/>
      <c r="K306" s="31"/>
      <c r="N306" s="31" t="s">
        <v>21705</v>
      </c>
      <c r="AB306" s="8" t="s">
        <v>23944</v>
      </c>
      <c r="AC306" s="8" t="s">
        <v>23945</v>
      </c>
      <c r="AD306" s="8" t="s">
        <v>23944</v>
      </c>
      <c r="AE306" s="40" t="s">
        <v>23946</v>
      </c>
      <c r="AG306" s="31"/>
      <c r="AH306" s="73"/>
      <c r="AI306" s="73"/>
      <c r="AJ306" s="73"/>
      <c r="AK306" s="73"/>
      <c r="AL306" s="73"/>
      <c r="AM306" s="73"/>
      <c r="AN306" s="73"/>
      <c r="AO306" s="71" t="s">
        <v>22263</v>
      </c>
    </row>
    <row r="307" spans="4:41" ht="18.75">
      <c r="D307" s="31" t="s">
        <v>21587</v>
      </c>
      <c r="E307" s="31" t="s">
        <v>3143</v>
      </c>
      <c r="F307" s="8" t="s">
        <v>23947</v>
      </c>
      <c r="G307" s="8" t="s">
        <v>23819</v>
      </c>
      <c r="H307" s="8" t="s">
        <v>23948</v>
      </c>
      <c r="I307" s="8" t="s">
        <v>23949</v>
      </c>
      <c r="J307" s="31"/>
      <c r="K307" s="31"/>
      <c r="N307" s="31" t="s">
        <v>21504</v>
      </c>
      <c r="AB307" s="8" t="s">
        <v>23950</v>
      </c>
      <c r="AC307" s="8" t="s">
        <v>23951</v>
      </c>
      <c r="AD307" s="8" t="s">
        <v>23950</v>
      </c>
      <c r="AE307" s="40" t="s">
        <v>23952</v>
      </c>
      <c r="AG307" s="31"/>
      <c r="AH307" s="73"/>
      <c r="AI307" s="73"/>
      <c r="AJ307" s="73"/>
      <c r="AK307" s="73"/>
      <c r="AL307" s="73"/>
      <c r="AM307" s="73"/>
      <c r="AN307" s="73"/>
      <c r="AO307" s="71" t="s">
        <v>21884</v>
      </c>
    </row>
    <row r="308" spans="4:41" ht="18.75">
      <c r="D308" s="31" t="s">
        <v>21803</v>
      </c>
      <c r="E308" s="31" t="s">
        <v>23953</v>
      </c>
      <c r="F308" s="8" t="s">
        <v>23954</v>
      </c>
      <c r="G308" s="8" t="s">
        <v>23819</v>
      </c>
      <c r="H308" s="8" t="s">
        <v>23955</v>
      </c>
      <c r="I308" s="8" t="s">
        <v>23956</v>
      </c>
      <c r="J308" s="31"/>
      <c r="K308" s="31"/>
      <c r="N308" s="31" t="s">
        <v>21705</v>
      </c>
      <c r="AB308" s="8" t="s">
        <v>23957</v>
      </c>
      <c r="AC308" s="8" t="s">
        <v>23958</v>
      </c>
      <c r="AD308" s="8" t="s">
        <v>23957</v>
      </c>
      <c r="AE308" s="40" t="s">
        <v>23959</v>
      </c>
      <c r="AG308" s="31"/>
      <c r="AH308" s="73"/>
      <c r="AI308" s="73"/>
      <c r="AJ308" s="73"/>
      <c r="AK308" s="73"/>
      <c r="AL308" s="73"/>
      <c r="AM308" s="73"/>
      <c r="AN308" s="73"/>
      <c r="AO308" s="71" t="s">
        <v>22263</v>
      </c>
    </row>
    <row r="309" spans="4:41" ht="18.75">
      <c r="D309" s="31" t="s">
        <v>21803</v>
      </c>
      <c r="E309" s="31" t="s">
        <v>23960</v>
      </c>
      <c r="F309" s="8" t="s">
        <v>23961</v>
      </c>
      <c r="G309" s="8" t="s">
        <v>23819</v>
      </c>
      <c r="H309" s="8" t="s">
        <v>23962</v>
      </c>
      <c r="I309" s="8" t="s">
        <v>23963</v>
      </c>
      <c r="J309" s="31"/>
      <c r="K309" s="31"/>
      <c r="N309" s="31" t="s">
        <v>21705</v>
      </c>
      <c r="AB309" s="8" t="s">
        <v>23964</v>
      </c>
      <c r="AC309" s="8" t="s">
        <v>23965</v>
      </c>
      <c r="AD309" s="8" t="s">
        <v>23964</v>
      </c>
      <c r="AE309" s="40" t="s">
        <v>23966</v>
      </c>
      <c r="AG309" s="31"/>
      <c r="AH309" s="73"/>
      <c r="AI309" s="73"/>
      <c r="AJ309" s="73"/>
      <c r="AK309" s="73"/>
      <c r="AL309" s="73"/>
      <c r="AM309" s="73"/>
      <c r="AN309" s="73"/>
      <c r="AO309" s="71" t="s">
        <v>22263</v>
      </c>
    </row>
    <row r="310" spans="4:41" ht="18.75">
      <c r="D310" s="31" t="s">
        <v>21641</v>
      </c>
      <c r="E310" s="31" t="s">
        <v>23967</v>
      </c>
      <c r="F310" s="8" t="s">
        <v>23968</v>
      </c>
      <c r="G310" s="8" t="s">
        <v>23819</v>
      </c>
      <c r="H310" s="8" t="s">
        <v>23969</v>
      </c>
      <c r="I310" s="8" t="s">
        <v>23970</v>
      </c>
      <c r="J310" s="31"/>
      <c r="K310" s="31"/>
      <c r="N310" s="31" t="s">
        <v>21572</v>
      </c>
      <c r="AB310" s="8" t="s">
        <v>23971</v>
      </c>
      <c r="AC310" s="8" t="s">
        <v>23972</v>
      </c>
      <c r="AD310" s="8" t="s">
        <v>23971</v>
      </c>
      <c r="AE310" s="40" t="s">
        <v>23973</v>
      </c>
      <c r="AG310" s="31"/>
      <c r="AH310" s="73"/>
      <c r="AI310" s="73"/>
      <c r="AJ310" s="73"/>
      <c r="AK310" s="73"/>
      <c r="AL310" s="73"/>
      <c r="AM310" s="73"/>
      <c r="AN310" s="73"/>
      <c r="AO310" s="71" t="s">
        <v>21981</v>
      </c>
    </row>
    <row r="311" spans="4:41" ht="18.75">
      <c r="D311" s="31" t="s">
        <v>21854</v>
      </c>
      <c r="E311" s="31" t="s">
        <v>3129</v>
      </c>
      <c r="F311" s="8" t="s">
        <v>23974</v>
      </c>
      <c r="G311" s="8" t="s">
        <v>23819</v>
      </c>
      <c r="H311" s="8" t="s">
        <v>23975</v>
      </c>
      <c r="I311" s="8" t="s">
        <v>23976</v>
      </c>
      <c r="J311" s="31"/>
      <c r="K311" s="31"/>
      <c r="N311" s="31" t="s">
        <v>21523</v>
      </c>
      <c r="AB311" s="8" t="s">
        <v>23977</v>
      </c>
      <c r="AC311" s="8" t="s">
        <v>23978</v>
      </c>
      <c r="AD311" s="8" t="s">
        <v>23977</v>
      </c>
      <c r="AE311" s="40" t="s">
        <v>23979</v>
      </c>
      <c r="AG311" s="31"/>
      <c r="AH311" s="73"/>
      <c r="AI311" s="73"/>
      <c r="AJ311" s="73"/>
      <c r="AK311" s="73"/>
      <c r="AL311" s="73"/>
      <c r="AM311" s="73"/>
      <c r="AN311" s="73"/>
      <c r="AO311" s="71" t="s">
        <v>22679</v>
      </c>
    </row>
    <row r="312" spans="4:41" ht="18.75">
      <c r="D312" s="31" t="s">
        <v>21342</v>
      </c>
      <c r="E312" s="31" t="s">
        <v>23980</v>
      </c>
      <c r="F312" s="8" t="s">
        <v>23981</v>
      </c>
      <c r="G312" s="8" t="s">
        <v>21519</v>
      </c>
      <c r="H312" s="8" t="s">
        <v>23982</v>
      </c>
      <c r="I312" s="8" t="s">
        <v>23983</v>
      </c>
      <c r="J312" s="31"/>
      <c r="K312" s="31"/>
      <c r="N312" s="31" t="s">
        <v>21295</v>
      </c>
      <c r="AB312" s="8" t="s">
        <v>23984</v>
      </c>
      <c r="AC312" s="8" t="s">
        <v>23985</v>
      </c>
      <c r="AD312" s="8" t="s">
        <v>23984</v>
      </c>
      <c r="AE312" s="40" t="s">
        <v>23986</v>
      </c>
      <c r="AG312" s="31"/>
      <c r="AH312" s="73"/>
      <c r="AI312" s="73"/>
      <c r="AJ312" s="73"/>
      <c r="AK312" s="73"/>
      <c r="AL312" s="73"/>
      <c r="AM312" s="73"/>
      <c r="AN312" s="73"/>
      <c r="AO312" s="71" t="s">
        <v>21533</v>
      </c>
    </row>
    <row r="313" spans="4:41" ht="18.75">
      <c r="D313" s="31" t="s">
        <v>21728</v>
      </c>
      <c r="E313" s="31" t="s">
        <v>23987</v>
      </c>
      <c r="F313" s="8" t="s">
        <v>23988</v>
      </c>
      <c r="G313" s="8" t="s">
        <v>23819</v>
      </c>
      <c r="H313" s="8" t="s">
        <v>23989</v>
      </c>
      <c r="I313" s="8" t="s">
        <v>23990</v>
      </c>
      <c r="J313" s="31"/>
      <c r="K313" s="31"/>
      <c r="N313" s="31" t="s">
        <v>21628</v>
      </c>
      <c r="AB313" s="8" t="s">
        <v>23991</v>
      </c>
      <c r="AC313" s="8" t="s">
        <v>23992</v>
      </c>
      <c r="AD313" s="8" t="s">
        <v>23991</v>
      </c>
      <c r="AE313" s="40" t="s">
        <v>23993</v>
      </c>
      <c r="AG313" s="31"/>
      <c r="AH313" s="73"/>
      <c r="AI313" s="73"/>
      <c r="AJ313" s="73"/>
      <c r="AK313" s="73"/>
      <c r="AL313" s="73"/>
      <c r="AM313" s="73"/>
      <c r="AN313" s="73"/>
      <c r="AO313" s="71" t="s">
        <v>22129</v>
      </c>
    </row>
    <row r="314" spans="4:41" ht="18.75">
      <c r="D314" s="31" t="s">
        <v>21898</v>
      </c>
      <c r="E314" s="31" t="s">
        <v>23994</v>
      </c>
      <c r="F314" s="8" t="s">
        <v>23995</v>
      </c>
      <c r="G314" s="8" t="s">
        <v>23819</v>
      </c>
      <c r="H314" s="8" t="s">
        <v>23996</v>
      </c>
      <c r="I314" s="8" t="s">
        <v>23997</v>
      </c>
      <c r="J314" s="31"/>
      <c r="K314" s="31"/>
      <c r="N314" s="31" t="s">
        <v>21474</v>
      </c>
      <c r="AB314" s="8" t="s">
        <v>23998</v>
      </c>
      <c r="AC314" s="8" t="s">
        <v>23999</v>
      </c>
      <c r="AD314" s="8" t="s">
        <v>23998</v>
      </c>
      <c r="AE314" s="40" t="s">
        <v>24000</v>
      </c>
      <c r="AG314" s="31"/>
      <c r="AH314" s="73"/>
      <c r="AI314" s="73"/>
      <c r="AJ314" s="73"/>
      <c r="AK314" s="73"/>
      <c r="AL314" s="73"/>
      <c r="AM314" s="73"/>
      <c r="AN314" s="73"/>
      <c r="AO314" s="71" t="s">
        <v>22832</v>
      </c>
    </row>
    <row r="315" spans="4:41" ht="18.75">
      <c r="D315" s="31" t="s">
        <v>21813</v>
      </c>
      <c r="E315" s="31" t="s">
        <v>3229</v>
      </c>
      <c r="F315" s="8" t="s">
        <v>24001</v>
      </c>
      <c r="G315" s="8" t="s">
        <v>21702</v>
      </c>
      <c r="H315" s="8" t="s">
        <v>24002</v>
      </c>
      <c r="I315" s="8" t="s">
        <v>24003</v>
      </c>
      <c r="J315" s="31"/>
      <c r="K315" s="31"/>
      <c r="N315" s="31" t="s">
        <v>21715</v>
      </c>
      <c r="AB315" s="8" t="s">
        <v>24004</v>
      </c>
      <c r="AC315" s="8" t="s">
        <v>24005</v>
      </c>
      <c r="AD315" s="8" t="s">
        <v>24004</v>
      </c>
      <c r="AE315" s="40" t="s">
        <v>24006</v>
      </c>
      <c r="AG315" s="31"/>
      <c r="AH315" s="73"/>
      <c r="AI315" s="73"/>
      <c r="AJ315" s="73"/>
      <c r="AK315" s="73"/>
      <c r="AL315" s="73"/>
      <c r="AM315" s="73"/>
      <c r="AN315" s="73"/>
      <c r="AO315" s="71" t="s">
        <v>22280</v>
      </c>
    </row>
    <row r="316" spans="4:41" ht="18.75">
      <c r="D316" s="31" t="s">
        <v>21813</v>
      </c>
      <c r="E316" s="31" t="s">
        <v>24007</v>
      </c>
      <c r="F316" s="8" t="s">
        <v>24008</v>
      </c>
      <c r="G316" s="8" t="s">
        <v>21702</v>
      </c>
      <c r="H316" s="8" t="s">
        <v>24009</v>
      </c>
      <c r="I316" s="8" t="s">
        <v>24010</v>
      </c>
      <c r="J316" s="31"/>
      <c r="K316" s="31"/>
      <c r="N316" s="31" t="s">
        <v>21715</v>
      </c>
      <c r="AB316" s="8" t="s">
        <v>24011</v>
      </c>
      <c r="AC316" s="8" t="s">
        <v>24012</v>
      </c>
      <c r="AD316" s="8" t="s">
        <v>24011</v>
      </c>
      <c r="AE316" s="40" t="s">
        <v>24013</v>
      </c>
      <c r="AG316" s="31"/>
      <c r="AH316" s="73"/>
      <c r="AI316" s="73"/>
      <c r="AJ316" s="73"/>
      <c r="AK316" s="73"/>
      <c r="AL316" s="73"/>
      <c r="AM316" s="73"/>
      <c r="AN316" s="73"/>
      <c r="AO316" s="71" t="s">
        <v>22280</v>
      </c>
    </row>
    <row r="317" spans="4:41" ht="18.75">
      <c r="D317" s="31" t="s">
        <v>21571</v>
      </c>
      <c r="E317" s="31" t="s">
        <v>24014</v>
      </c>
      <c r="F317" s="8" t="s">
        <v>24015</v>
      </c>
      <c r="G317" s="8" t="s">
        <v>21702</v>
      </c>
      <c r="H317" s="8" t="s">
        <v>24016</v>
      </c>
      <c r="I317" s="8" t="s">
        <v>24017</v>
      </c>
      <c r="J317" s="31"/>
      <c r="K317" s="31"/>
      <c r="N317" s="31" t="s">
        <v>21486</v>
      </c>
      <c r="AB317" s="8" t="s">
        <v>24018</v>
      </c>
      <c r="AC317" s="8" t="s">
        <v>24019</v>
      </c>
      <c r="AD317" s="8" t="s">
        <v>24018</v>
      </c>
      <c r="AE317" s="40" t="s">
        <v>24020</v>
      </c>
      <c r="AG317" s="31"/>
      <c r="AH317" s="73"/>
      <c r="AI317" s="73"/>
      <c r="AJ317" s="73"/>
      <c r="AK317" s="73"/>
      <c r="AL317" s="73"/>
      <c r="AM317" s="73"/>
      <c r="AN317" s="73"/>
      <c r="AO317" s="71" t="s">
        <v>21849</v>
      </c>
    </row>
    <row r="318" spans="4:41" ht="18.75">
      <c r="D318" s="31" t="s">
        <v>21813</v>
      </c>
      <c r="E318" s="31" t="s">
        <v>24021</v>
      </c>
      <c r="F318" s="8" t="s">
        <v>24022</v>
      </c>
      <c r="G318" s="8" t="s">
        <v>21702</v>
      </c>
      <c r="H318" s="8" t="s">
        <v>24023</v>
      </c>
      <c r="I318" s="8" t="s">
        <v>24024</v>
      </c>
      <c r="J318" s="31"/>
      <c r="K318" s="31"/>
      <c r="N318" s="31" t="s">
        <v>21715</v>
      </c>
      <c r="AB318" s="8" t="s">
        <v>24025</v>
      </c>
      <c r="AC318" s="8" t="s">
        <v>24026</v>
      </c>
      <c r="AD318" s="8" t="s">
        <v>24025</v>
      </c>
      <c r="AE318" s="40" t="s">
        <v>24027</v>
      </c>
      <c r="AG318" s="31"/>
      <c r="AH318" s="73"/>
      <c r="AI318" s="73"/>
      <c r="AJ318" s="73"/>
      <c r="AK318" s="73"/>
      <c r="AL318" s="73"/>
      <c r="AM318" s="73"/>
      <c r="AN318" s="73"/>
      <c r="AO318" s="71" t="s">
        <v>22280</v>
      </c>
    </row>
    <row r="319" spans="4:41" ht="18.75">
      <c r="D319" s="31" t="s">
        <v>21654</v>
      </c>
      <c r="E319" s="31" t="s">
        <v>24028</v>
      </c>
      <c r="F319" s="8" t="s">
        <v>24029</v>
      </c>
      <c r="G319" s="8" t="s">
        <v>21702</v>
      </c>
      <c r="H319" s="8" t="s">
        <v>24030</v>
      </c>
      <c r="I319" s="8" t="s">
        <v>24031</v>
      </c>
      <c r="J319" s="31"/>
      <c r="K319" s="31"/>
      <c r="N319" s="31" t="s">
        <v>21509</v>
      </c>
      <c r="AB319" s="8" t="s">
        <v>24032</v>
      </c>
      <c r="AC319" s="8" t="s">
        <v>24033</v>
      </c>
      <c r="AD319" s="8" t="s">
        <v>24032</v>
      </c>
      <c r="AE319" s="40" t="s">
        <v>24034</v>
      </c>
      <c r="AG319" s="31"/>
      <c r="AH319" s="73"/>
      <c r="AI319" s="73"/>
      <c r="AJ319" s="73"/>
      <c r="AK319" s="73"/>
      <c r="AL319" s="73"/>
      <c r="AM319" s="73"/>
      <c r="AN319" s="73"/>
      <c r="AO319" s="71" t="s">
        <v>22009</v>
      </c>
    </row>
    <row r="320" spans="4:41" ht="18.75">
      <c r="D320" s="31" t="s">
        <v>337</v>
      </c>
      <c r="E320" s="31" t="s">
        <v>24035</v>
      </c>
      <c r="F320" s="8" t="s">
        <v>24036</v>
      </c>
      <c r="G320" s="8" t="s">
        <v>21702</v>
      </c>
      <c r="H320" s="8" t="s">
        <v>24037</v>
      </c>
      <c r="I320" s="8" t="s">
        <v>24038</v>
      </c>
      <c r="J320" s="31"/>
      <c r="K320" s="31"/>
      <c r="N320" s="31" t="s">
        <v>21509</v>
      </c>
      <c r="AB320" s="8" t="s">
        <v>24039</v>
      </c>
      <c r="AC320" s="8" t="s">
        <v>24040</v>
      </c>
      <c r="AD320" s="8" t="s">
        <v>24039</v>
      </c>
      <c r="AE320" s="40" t="s">
        <v>24041</v>
      </c>
      <c r="AG320" s="31"/>
      <c r="AH320" s="73"/>
      <c r="AI320" s="73"/>
      <c r="AJ320" s="73"/>
      <c r="AK320" s="73"/>
      <c r="AL320" s="73"/>
      <c r="AM320" s="73"/>
      <c r="AN320" s="73"/>
      <c r="AO320" s="71" t="s">
        <v>22029</v>
      </c>
    </row>
    <row r="321" spans="4:41" ht="18.75">
      <c r="D321" s="31" t="s">
        <v>21692</v>
      </c>
      <c r="E321" s="31" t="s">
        <v>24042</v>
      </c>
      <c r="F321" s="8" t="s">
        <v>24043</v>
      </c>
      <c r="G321" s="8" t="s">
        <v>21702</v>
      </c>
      <c r="H321" s="8" t="s">
        <v>24044</v>
      </c>
      <c r="I321" s="8" t="s">
        <v>24045</v>
      </c>
      <c r="J321" s="31"/>
      <c r="K321" s="31"/>
      <c r="N321" s="31" t="s">
        <v>21509</v>
      </c>
      <c r="AB321" s="8" t="s">
        <v>24046</v>
      </c>
      <c r="AC321" s="8" t="s">
        <v>24047</v>
      </c>
      <c r="AD321" s="8" t="s">
        <v>24046</v>
      </c>
      <c r="AE321" s="40" t="s">
        <v>24048</v>
      </c>
      <c r="AG321" s="31"/>
      <c r="AH321" s="73"/>
      <c r="AI321" s="73"/>
      <c r="AJ321" s="73"/>
      <c r="AK321" s="73"/>
      <c r="AL321" s="73"/>
      <c r="AM321" s="73"/>
      <c r="AN321" s="73"/>
      <c r="AO321" s="71" t="s">
        <v>22039</v>
      </c>
    </row>
    <row r="322" spans="4:41" ht="18.75">
      <c r="D322" s="31" t="s">
        <v>21342</v>
      </c>
      <c r="E322" s="31" t="s">
        <v>24049</v>
      </c>
      <c r="F322" s="8" t="s">
        <v>24050</v>
      </c>
      <c r="G322" s="8" t="s">
        <v>21702</v>
      </c>
      <c r="H322" s="8" t="s">
        <v>24051</v>
      </c>
      <c r="I322" s="8" t="s">
        <v>24052</v>
      </c>
      <c r="J322" s="31"/>
      <c r="K322" s="31"/>
      <c r="N322" s="31" t="s">
        <v>21295</v>
      </c>
      <c r="AB322" s="8" t="s">
        <v>24053</v>
      </c>
      <c r="AC322" s="8" t="s">
        <v>24054</v>
      </c>
      <c r="AD322" s="8" t="s">
        <v>24053</v>
      </c>
      <c r="AE322" s="40" t="s">
        <v>24055</v>
      </c>
      <c r="AG322" s="31"/>
      <c r="AH322" s="73"/>
      <c r="AI322" s="73"/>
      <c r="AJ322" s="73"/>
      <c r="AK322" s="73"/>
      <c r="AL322" s="73"/>
      <c r="AM322" s="73"/>
      <c r="AN322" s="73"/>
      <c r="AO322" s="71" t="s">
        <v>21533</v>
      </c>
    </row>
    <row r="323" spans="4:41" ht="18.75">
      <c r="D323" s="31" t="s">
        <v>21803</v>
      </c>
      <c r="E323" s="31" t="s">
        <v>1605</v>
      </c>
      <c r="F323" s="8" t="s">
        <v>24056</v>
      </c>
      <c r="G323" s="8" t="s">
        <v>21702</v>
      </c>
      <c r="H323" s="8" t="s">
        <v>24057</v>
      </c>
      <c r="I323" s="8" t="s">
        <v>24058</v>
      </c>
      <c r="J323" s="31"/>
      <c r="K323" s="31"/>
      <c r="N323" s="31" t="s">
        <v>21705</v>
      </c>
      <c r="AB323" s="8" t="s">
        <v>24059</v>
      </c>
      <c r="AC323" s="8" t="s">
        <v>24060</v>
      </c>
      <c r="AD323" s="8" t="s">
        <v>24059</v>
      </c>
      <c r="AE323" s="40" t="s">
        <v>24061</v>
      </c>
      <c r="AG323" s="31"/>
      <c r="AH323" s="73"/>
      <c r="AI323" s="73"/>
      <c r="AJ323" s="73"/>
      <c r="AK323" s="73"/>
      <c r="AL323" s="73"/>
      <c r="AM323" s="73"/>
      <c r="AN323" s="73"/>
      <c r="AO323" s="71" t="s">
        <v>22263</v>
      </c>
    </row>
    <row r="324" spans="4:41" ht="18.75">
      <c r="D324" s="31" t="s">
        <v>21282</v>
      </c>
      <c r="E324" s="31" t="s">
        <v>3497</v>
      </c>
      <c r="F324" s="8" t="s">
        <v>24062</v>
      </c>
      <c r="G324" s="8" t="s">
        <v>21702</v>
      </c>
      <c r="H324" s="8" t="s">
        <v>24063</v>
      </c>
      <c r="I324" s="8" t="s">
        <v>24064</v>
      </c>
      <c r="J324" s="31"/>
      <c r="K324" s="31"/>
      <c r="N324" s="31" t="s">
        <v>21291</v>
      </c>
      <c r="AB324" s="8" t="s">
        <v>24065</v>
      </c>
      <c r="AC324" s="8" t="s">
        <v>24066</v>
      </c>
      <c r="AD324" s="8" t="s">
        <v>24065</v>
      </c>
      <c r="AE324" s="40" t="s">
        <v>24067</v>
      </c>
      <c r="AG324" s="31"/>
      <c r="AH324" s="73"/>
      <c r="AI324" s="73"/>
      <c r="AJ324" s="73"/>
      <c r="AK324" s="73"/>
      <c r="AL324" s="73"/>
      <c r="AM324" s="73"/>
      <c r="AN324" s="73"/>
      <c r="AO324" s="71" t="s">
        <v>21305</v>
      </c>
    </row>
    <row r="325" spans="4:41" ht="18.75">
      <c r="D325" s="31" t="s">
        <v>21282</v>
      </c>
      <c r="E325" s="31" t="s">
        <v>3499</v>
      </c>
      <c r="F325" s="8" t="s">
        <v>24068</v>
      </c>
      <c r="G325" s="8" t="s">
        <v>21702</v>
      </c>
      <c r="H325" s="8" t="s">
        <v>24069</v>
      </c>
      <c r="I325" s="8" t="s">
        <v>24070</v>
      </c>
      <c r="J325" s="31"/>
      <c r="K325" s="31"/>
      <c r="N325" s="31" t="s">
        <v>21291</v>
      </c>
      <c r="AB325" s="8" t="s">
        <v>24071</v>
      </c>
      <c r="AC325" s="8" t="s">
        <v>24072</v>
      </c>
      <c r="AD325" s="8" t="s">
        <v>24071</v>
      </c>
      <c r="AE325" s="40" t="s">
        <v>24073</v>
      </c>
      <c r="AG325" s="31"/>
      <c r="AH325" s="73"/>
      <c r="AI325" s="73"/>
      <c r="AJ325" s="73"/>
      <c r="AK325" s="73"/>
      <c r="AL325" s="73"/>
      <c r="AM325" s="73"/>
      <c r="AN325" s="73"/>
      <c r="AO325" s="71" t="s">
        <v>21305</v>
      </c>
    </row>
    <row r="326" spans="4:41" ht="18.75">
      <c r="D326" s="31" t="s">
        <v>21282</v>
      </c>
      <c r="E326" s="31" t="s">
        <v>24074</v>
      </c>
      <c r="F326" s="8" t="s">
        <v>24075</v>
      </c>
      <c r="G326" s="8" t="s">
        <v>23819</v>
      </c>
      <c r="H326" s="8" t="s">
        <v>24076</v>
      </c>
      <c r="I326" s="8" t="s">
        <v>24077</v>
      </c>
      <c r="J326" s="31"/>
      <c r="K326" s="31"/>
      <c r="N326" s="31" t="s">
        <v>21291</v>
      </c>
      <c r="AB326" s="8" t="s">
        <v>24078</v>
      </c>
      <c r="AC326" s="8" t="s">
        <v>24079</v>
      </c>
      <c r="AD326" s="8" t="s">
        <v>24078</v>
      </c>
      <c r="AE326" s="40" t="s">
        <v>24080</v>
      </c>
      <c r="AG326" s="31"/>
      <c r="AH326" s="73"/>
      <c r="AI326" s="73"/>
      <c r="AJ326" s="73"/>
      <c r="AK326" s="73"/>
      <c r="AL326" s="73"/>
      <c r="AM326" s="73"/>
      <c r="AN326" s="73"/>
      <c r="AO326" s="71" t="s">
        <v>21305</v>
      </c>
    </row>
    <row r="327" spans="4:41" ht="18.75">
      <c r="D327" s="31" t="s">
        <v>21803</v>
      </c>
      <c r="E327" s="31" t="s">
        <v>3509</v>
      </c>
      <c r="F327" s="8" t="s">
        <v>24081</v>
      </c>
      <c r="G327" s="8" t="s">
        <v>23819</v>
      </c>
      <c r="H327" s="8" t="s">
        <v>24082</v>
      </c>
      <c r="I327" s="8" t="s">
        <v>24083</v>
      </c>
      <c r="J327" s="31"/>
      <c r="K327" s="31"/>
      <c r="N327" s="31" t="s">
        <v>21705</v>
      </c>
      <c r="AB327" s="8" t="s">
        <v>24084</v>
      </c>
      <c r="AC327" s="8" t="s">
        <v>24085</v>
      </c>
      <c r="AD327" s="8" t="s">
        <v>24084</v>
      </c>
      <c r="AE327" s="40" t="s">
        <v>24086</v>
      </c>
      <c r="AG327" s="31"/>
      <c r="AH327" s="73"/>
      <c r="AI327" s="73"/>
      <c r="AJ327" s="73"/>
      <c r="AK327" s="73"/>
      <c r="AL327" s="73"/>
      <c r="AM327" s="73"/>
      <c r="AN327" s="73"/>
      <c r="AO327" s="71" t="s">
        <v>22263</v>
      </c>
    </row>
    <row r="328" spans="4:41" ht="18.75">
      <c r="D328" s="31" t="s">
        <v>21402</v>
      </c>
      <c r="E328" s="31" t="s">
        <v>3511</v>
      </c>
      <c r="F328" s="8" t="s">
        <v>24087</v>
      </c>
      <c r="G328" s="8" t="s">
        <v>23819</v>
      </c>
      <c r="H328" s="8" t="s">
        <v>24088</v>
      </c>
      <c r="I328" s="8" t="s">
        <v>24089</v>
      </c>
      <c r="J328" s="31"/>
      <c r="K328" s="31"/>
      <c r="N328" s="31" t="s">
        <v>21474</v>
      </c>
      <c r="AB328" s="8" t="s">
        <v>24090</v>
      </c>
      <c r="AC328" s="8" t="s">
        <v>24091</v>
      </c>
      <c r="AD328" s="8" t="s">
        <v>24090</v>
      </c>
      <c r="AE328" s="40" t="s">
        <v>24092</v>
      </c>
      <c r="AG328" s="31"/>
      <c r="AH328" s="73"/>
      <c r="AI328" s="73"/>
      <c r="AJ328" s="73"/>
      <c r="AK328" s="73"/>
      <c r="AL328" s="73"/>
      <c r="AM328" s="73"/>
      <c r="AN328" s="73"/>
      <c r="AO328" s="71" t="s">
        <v>22219</v>
      </c>
    </row>
    <row r="329" spans="4:41" ht="18.75">
      <c r="D329" s="31" t="s">
        <v>21342</v>
      </c>
      <c r="E329" s="31" t="s">
        <v>3515</v>
      </c>
      <c r="F329" s="8" t="s">
        <v>24093</v>
      </c>
      <c r="G329" s="8" t="s">
        <v>23819</v>
      </c>
      <c r="H329" s="8" t="s">
        <v>24094</v>
      </c>
      <c r="I329" s="8" t="s">
        <v>24095</v>
      </c>
      <c r="J329" s="31"/>
      <c r="K329" s="31"/>
      <c r="N329" s="31" t="s">
        <v>21295</v>
      </c>
      <c r="AB329" s="8" t="s">
        <v>24096</v>
      </c>
      <c r="AC329" s="8" t="s">
        <v>24097</v>
      </c>
      <c r="AD329" s="8" t="s">
        <v>24096</v>
      </c>
      <c r="AE329" s="40" t="s">
        <v>24098</v>
      </c>
      <c r="AG329" s="31"/>
      <c r="AH329" s="73"/>
      <c r="AI329" s="73"/>
      <c r="AJ329" s="73"/>
      <c r="AK329" s="73"/>
      <c r="AL329" s="73"/>
      <c r="AM329" s="73"/>
      <c r="AN329" s="73"/>
      <c r="AO329" s="71" t="s">
        <v>21533</v>
      </c>
    </row>
    <row r="330" spans="4:41" ht="18.75">
      <c r="D330" s="31" t="s">
        <v>21467</v>
      </c>
      <c r="E330" s="31" t="s">
        <v>3525</v>
      </c>
      <c r="F330" s="8" t="s">
        <v>24099</v>
      </c>
      <c r="G330" s="8" t="s">
        <v>23819</v>
      </c>
      <c r="H330" s="8" t="s">
        <v>24100</v>
      </c>
      <c r="I330" s="8" t="s">
        <v>24101</v>
      </c>
      <c r="J330" s="31"/>
      <c r="K330" s="31"/>
      <c r="N330" s="31" t="s">
        <v>21316</v>
      </c>
      <c r="AB330" s="8" t="s">
        <v>24102</v>
      </c>
      <c r="AC330" s="8" t="s">
        <v>24103</v>
      </c>
      <c r="AD330" s="8" t="s">
        <v>24102</v>
      </c>
      <c r="AE330" s="40" t="s">
        <v>24104</v>
      </c>
      <c r="AG330" s="31"/>
      <c r="AH330" s="73"/>
      <c r="AI330" s="73"/>
      <c r="AJ330" s="73"/>
      <c r="AK330" s="73"/>
      <c r="AL330" s="73"/>
      <c r="AM330" s="73"/>
      <c r="AN330" s="73"/>
      <c r="AO330" s="71" t="s">
        <v>21699</v>
      </c>
    </row>
    <row r="331" spans="4:41" ht="18.75">
      <c r="D331" s="31" t="s">
        <v>21342</v>
      </c>
      <c r="E331" s="31" t="s">
        <v>3527</v>
      </c>
      <c r="F331" s="8" t="s">
        <v>24105</v>
      </c>
      <c r="G331" s="8" t="s">
        <v>23819</v>
      </c>
      <c r="H331" s="8" t="s">
        <v>24106</v>
      </c>
      <c r="I331" s="8" t="s">
        <v>24107</v>
      </c>
      <c r="J331" s="31"/>
      <c r="K331" s="31"/>
      <c r="N331" s="31" t="s">
        <v>21295</v>
      </c>
      <c r="AB331" s="8" t="s">
        <v>24108</v>
      </c>
      <c r="AC331" s="8" t="s">
        <v>24109</v>
      </c>
      <c r="AD331" s="8" t="s">
        <v>24108</v>
      </c>
      <c r="AE331" s="40" t="s">
        <v>24110</v>
      </c>
      <c r="AG331" s="31"/>
      <c r="AH331" s="73"/>
      <c r="AI331" s="73"/>
      <c r="AJ331" s="73"/>
      <c r="AK331" s="73"/>
      <c r="AL331" s="73"/>
      <c r="AM331" s="73"/>
      <c r="AN331" s="73"/>
      <c r="AO331" s="71" t="s">
        <v>21533</v>
      </c>
    </row>
    <row r="332" spans="4:41" ht="18.75">
      <c r="D332" s="31" t="s">
        <v>21803</v>
      </c>
      <c r="E332" s="31" t="s">
        <v>24111</v>
      </c>
      <c r="F332" s="8" t="s">
        <v>24112</v>
      </c>
      <c r="G332" s="8" t="s">
        <v>23819</v>
      </c>
      <c r="H332" s="8" t="s">
        <v>24113</v>
      </c>
      <c r="I332" s="8" t="s">
        <v>24114</v>
      </c>
      <c r="J332" s="31"/>
      <c r="K332" s="31"/>
      <c r="N332" s="31" t="s">
        <v>21705</v>
      </c>
      <c r="AB332" s="8" t="s">
        <v>24115</v>
      </c>
      <c r="AC332" s="8" t="s">
        <v>24116</v>
      </c>
      <c r="AD332" s="8" t="s">
        <v>24115</v>
      </c>
      <c r="AE332" s="40" t="s">
        <v>24117</v>
      </c>
      <c r="AG332" s="31"/>
      <c r="AH332" s="73"/>
      <c r="AI332" s="73"/>
      <c r="AJ332" s="73"/>
      <c r="AK332" s="73"/>
      <c r="AL332" s="73"/>
      <c r="AM332" s="73"/>
      <c r="AN332" s="73"/>
      <c r="AO332" s="71" t="s">
        <v>22263</v>
      </c>
    </row>
    <row r="333" spans="4:41" ht="18.75">
      <c r="D333" s="31" t="s">
        <v>21342</v>
      </c>
      <c r="E333" s="31" t="s">
        <v>3533</v>
      </c>
      <c r="F333" s="8" t="s">
        <v>24118</v>
      </c>
      <c r="G333" s="8" t="s">
        <v>23819</v>
      </c>
      <c r="H333" s="8" t="s">
        <v>24119</v>
      </c>
      <c r="I333" s="8" t="s">
        <v>24120</v>
      </c>
      <c r="J333" s="31"/>
      <c r="K333" s="31"/>
      <c r="N333" s="31" t="s">
        <v>21295</v>
      </c>
      <c r="AB333" s="8" t="s">
        <v>24121</v>
      </c>
      <c r="AC333" s="8" t="s">
        <v>24122</v>
      </c>
      <c r="AD333" s="8" t="s">
        <v>24121</v>
      </c>
      <c r="AE333" s="40" t="s">
        <v>24123</v>
      </c>
      <c r="AG333" s="31"/>
      <c r="AH333" s="73"/>
      <c r="AI333" s="73"/>
      <c r="AJ333" s="73"/>
      <c r="AK333" s="73"/>
      <c r="AL333" s="73"/>
      <c r="AM333" s="73"/>
      <c r="AN333" s="73"/>
      <c r="AO333" s="71" t="s">
        <v>21533</v>
      </c>
    </row>
    <row r="334" spans="4:41" ht="18.75">
      <c r="D334" s="31" t="s">
        <v>21342</v>
      </c>
      <c r="E334" s="31" t="s">
        <v>24124</v>
      </c>
      <c r="F334" s="8" t="s">
        <v>24125</v>
      </c>
      <c r="G334" s="8" t="s">
        <v>23819</v>
      </c>
      <c r="H334" s="8" t="s">
        <v>24126</v>
      </c>
      <c r="I334" s="8" t="s">
        <v>24127</v>
      </c>
      <c r="J334" s="31"/>
      <c r="K334" s="31"/>
      <c r="N334" s="31" t="s">
        <v>21295</v>
      </c>
      <c r="AB334" s="8" t="s">
        <v>24128</v>
      </c>
      <c r="AC334" s="8" t="s">
        <v>24129</v>
      </c>
      <c r="AD334" s="8" t="s">
        <v>24128</v>
      </c>
      <c r="AE334" s="40" t="s">
        <v>24130</v>
      </c>
      <c r="AG334" s="31"/>
      <c r="AH334" s="73"/>
      <c r="AI334" s="73"/>
      <c r="AJ334" s="73"/>
      <c r="AK334" s="73"/>
      <c r="AL334" s="73"/>
      <c r="AM334" s="73"/>
      <c r="AN334" s="73"/>
      <c r="AO334" s="71" t="s">
        <v>21533</v>
      </c>
    </row>
    <row r="335" spans="4:41" ht="18.75">
      <c r="D335" s="31" t="s">
        <v>21986</v>
      </c>
      <c r="E335" s="31" t="s">
        <v>24131</v>
      </c>
      <c r="F335" s="8" t="s">
        <v>24132</v>
      </c>
      <c r="G335" s="8" t="s">
        <v>23819</v>
      </c>
      <c r="H335" s="8" t="s">
        <v>24133</v>
      </c>
      <c r="I335" s="8" t="s">
        <v>24134</v>
      </c>
      <c r="J335" s="31"/>
      <c r="K335" s="31"/>
      <c r="N335" s="31" t="s">
        <v>21824</v>
      </c>
      <c r="AB335" s="8" t="s">
        <v>24135</v>
      </c>
      <c r="AC335" s="8" t="s">
        <v>24136</v>
      </c>
      <c r="AD335" s="8" t="s">
        <v>24135</v>
      </c>
      <c r="AE335" s="40" t="s">
        <v>24137</v>
      </c>
      <c r="AG335" s="31"/>
      <c r="AH335" s="73"/>
      <c r="AI335" s="73"/>
      <c r="AJ335" s="73"/>
      <c r="AK335" s="73"/>
      <c r="AL335" s="73"/>
      <c r="AM335" s="73"/>
      <c r="AN335" s="73"/>
      <c r="AO335" s="71" t="s">
        <v>23388</v>
      </c>
    </row>
    <row r="336" spans="4:41" ht="18.75">
      <c r="D336" s="31" t="s">
        <v>21803</v>
      </c>
      <c r="E336" s="31" t="s">
        <v>3547</v>
      </c>
      <c r="F336" s="8" t="s">
        <v>24138</v>
      </c>
      <c r="G336" s="8" t="s">
        <v>21519</v>
      </c>
      <c r="H336" s="8" t="s">
        <v>24139</v>
      </c>
      <c r="I336" s="8" t="s">
        <v>24140</v>
      </c>
      <c r="J336" s="31"/>
      <c r="K336" s="31"/>
      <c r="N336" s="31" t="s">
        <v>21705</v>
      </c>
      <c r="AB336" s="8" t="s">
        <v>24141</v>
      </c>
      <c r="AC336" s="8" t="s">
        <v>24142</v>
      </c>
      <c r="AD336" s="8" t="s">
        <v>24141</v>
      </c>
      <c r="AE336" s="40" t="s">
        <v>24143</v>
      </c>
      <c r="AG336" s="31"/>
      <c r="AH336" s="73"/>
      <c r="AI336" s="73"/>
      <c r="AJ336" s="73"/>
      <c r="AK336" s="73"/>
      <c r="AL336" s="73"/>
      <c r="AM336" s="73"/>
      <c r="AN336" s="73"/>
      <c r="AO336" s="71" t="s">
        <v>22263</v>
      </c>
    </row>
    <row r="337" spans="4:41" ht="18.75">
      <c r="D337" s="31" t="s">
        <v>21803</v>
      </c>
      <c r="E337" s="31" t="s">
        <v>3553</v>
      </c>
      <c r="F337" s="8" t="s">
        <v>24144</v>
      </c>
      <c r="G337" s="8" t="s">
        <v>21519</v>
      </c>
      <c r="H337" s="8" t="s">
        <v>24145</v>
      </c>
      <c r="I337" s="8" t="s">
        <v>24146</v>
      </c>
      <c r="J337" s="31"/>
      <c r="K337" s="31"/>
      <c r="N337" s="31" t="s">
        <v>21705</v>
      </c>
      <c r="AB337" s="8" t="s">
        <v>24147</v>
      </c>
      <c r="AC337" s="8" t="s">
        <v>24148</v>
      </c>
      <c r="AD337" s="8" t="s">
        <v>24147</v>
      </c>
      <c r="AE337" s="40" t="s">
        <v>24149</v>
      </c>
      <c r="AG337" s="31"/>
      <c r="AH337" s="73"/>
      <c r="AI337" s="73"/>
      <c r="AJ337" s="73"/>
      <c r="AK337" s="73"/>
      <c r="AL337" s="73"/>
      <c r="AM337" s="73"/>
      <c r="AN337" s="73"/>
      <c r="AO337" s="71" t="s">
        <v>22263</v>
      </c>
    </row>
    <row r="338" spans="4:41" ht="18.75">
      <c r="D338" s="31" t="s">
        <v>22014</v>
      </c>
      <c r="E338" s="31" t="s">
        <v>3551</v>
      </c>
      <c r="F338" s="8" t="s">
        <v>24150</v>
      </c>
      <c r="G338" s="8" t="s">
        <v>21519</v>
      </c>
      <c r="H338" s="8" t="s">
        <v>24151</v>
      </c>
      <c r="I338" s="8" t="s">
        <v>24152</v>
      </c>
      <c r="J338" s="31"/>
      <c r="K338" s="31"/>
      <c r="N338" s="31" t="s">
        <v>21404</v>
      </c>
      <c r="AB338" s="8" t="s">
        <v>24153</v>
      </c>
      <c r="AC338" s="8" t="s">
        <v>24154</v>
      </c>
      <c r="AD338" s="8" t="s">
        <v>24153</v>
      </c>
      <c r="AE338" s="40" t="s">
        <v>24155</v>
      </c>
      <c r="AG338" s="31"/>
      <c r="AH338" s="73"/>
      <c r="AI338" s="73"/>
      <c r="AJ338" s="73"/>
      <c r="AK338" s="73"/>
      <c r="AL338" s="73"/>
      <c r="AM338" s="73"/>
      <c r="AN338" s="73"/>
      <c r="AO338" s="71" t="s">
        <v>24156</v>
      </c>
    </row>
    <row r="339" spans="4:41" ht="18.75">
      <c r="D339" s="31" t="s">
        <v>21342</v>
      </c>
      <c r="E339" s="31" t="s">
        <v>24157</v>
      </c>
      <c r="F339" s="8" t="s">
        <v>24158</v>
      </c>
      <c r="G339" s="8" t="s">
        <v>21519</v>
      </c>
      <c r="H339" s="8" t="s">
        <v>24159</v>
      </c>
      <c r="I339" s="8" t="s">
        <v>24160</v>
      </c>
      <c r="J339" s="31"/>
      <c r="K339" s="31"/>
      <c r="N339" s="31" t="s">
        <v>21295</v>
      </c>
      <c r="AB339" s="8" t="s">
        <v>24161</v>
      </c>
      <c r="AC339" s="8" t="s">
        <v>24162</v>
      </c>
      <c r="AD339" s="8" t="s">
        <v>24161</v>
      </c>
      <c r="AE339" s="40" t="s">
        <v>24163</v>
      </c>
      <c r="AG339" s="31"/>
      <c r="AH339" s="73"/>
      <c r="AI339" s="73"/>
      <c r="AJ339" s="73"/>
      <c r="AK339" s="73"/>
      <c r="AL339" s="73"/>
      <c r="AM339" s="73"/>
      <c r="AN339" s="73"/>
      <c r="AO339" s="71" t="s">
        <v>21533</v>
      </c>
    </row>
    <row r="340" spans="4:41" ht="18.75">
      <c r="D340" s="31" t="s">
        <v>21282</v>
      </c>
      <c r="E340" s="31" t="s">
        <v>24164</v>
      </c>
      <c r="F340" s="8" t="s">
        <v>24165</v>
      </c>
      <c r="G340" s="8" t="s">
        <v>21519</v>
      </c>
      <c r="H340" s="8" t="s">
        <v>24166</v>
      </c>
      <c r="I340" s="8" t="s">
        <v>24167</v>
      </c>
      <c r="J340" s="31"/>
      <c r="K340" s="31"/>
      <c r="N340" s="31" t="s">
        <v>21291</v>
      </c>
      <c r="AB340" s="8" t="s">
        <v>24168</v>
      </c>
      <c r="AC340" s="8" t="s">
        <v>24169</v>
      </c>
      <c r="AD340" s="8" t="s">
        <v>24168</v>
      </c>
      <c r="AE340" s="40" t="s">
        <v>24170</v>
      </c>
      <c r="AG340" s="31"/>
      <c r="AH340" s="73"/>
      <c r="AI340" s="73"/>
      <c r="AJ340" s="73"/>
      <c r="AK340" s="73"/>
      <c r="AL340" s="73"/>
      <c r="AM340" s="73"/>
      <c r="AN340" s="73"/>
      <c r="AO340" s="71" t="s">
        <v>21305</v>
      </c>
    </row>
    <row r="341" spans="4:41" ht="18.75">
      <c r="D341" s="31" t="s">
        <v>21341</v>
      </c>
      <c r="E341" s="31" t="s">
        <v>3581</v>
      </c>
      <c r="F341" s="8" t="s">
        <v>24171</v>
      </c>
      <c r="G341" s="8" t="s">
        <v>21519</v>
      </c>
      <c r="H341" s="8" t="s">
        <v>24172</v>
      </c>
      <c r="I341" s="8" t="s">
        <v>24173</v>
      </c>
      <c r="J341" s="31"/>
      <c r="K341" s="31"/>
      <c r="N341" s="31" t="s">
        <v>21486</v>
      </c>
      <c r="AB341" s="8" t="s">
        <v>24174</v>
      </c>
      <c r="AC341" s="8" t="s">
        <v>24175</v>
      </c>
      <c r="AD341" s="8" t="s">
        <v>24174</v>
      </c>
      <c r="AE341" s="40" t="s">
        <v>24176</v>
      </c>
      <c r="AG341" s="31"/>
      <c r="AH341" s="73"/>
      <c r="AI341" s="73"/>
      <c r="AJ341" s="73"/>
      <c r="AK341" s="73"/>
      <c r="AL341" s="73"/>
      <c r="AM341" s="73"/>
      <c r="AN341" s="73"/>
      <c r="AO341" s="71" t="s">
        <v>22560</v>
      </c>
    </row>
    <row r="342" spans="4:41" ht="18.75">
      <c r="D342" s="31" t="s">
        <v>21341</v>
      </c>
      <c r="E342" s="31" t="s">
        <v>24177</v>
      </c>
      <c r="F342" s="8" t="s">
        <v>24178</v>
      </c>
      <c r="G342" s="8" t="s">
        <v>21519</v>
      </c>
      <c r="H342" s="8" t="s">
        <v>24179</v>
      </c>
      <c r="I342" s="8" t="s">
        <v>24180</v>
      </c>
      <c r="J342" s="31"/>
      <c r="K342" s="31"/>
      <c r="N342" s="31" t="s">
        <v>21739</v>
      </c>
      <c r="AB342" s="8" t="s">
        <v>24181</v>
      </c>
      <c r="AC342" s="8" t="s">
        <v>24182</v>
      </c>
      <c r="AD342" s="8" t="s">
        <v>24181</v>
      </c>
      <c r="AE342" s="40" t="s">
        <v>24183</v>
      </c>
      <c r="AG342" s="31"/>
      <c r="AH342" s="73"/>
      <c r="AI342" s="73"/>
      <c r="AJ342" s="73"/>
      <c r="AK342" s="73"/>
      <c r="AL342" s="73"/>
      <c r="AM342" s="73"/>
      <c r="AN342" s="73"/>
      <c r="AO342" s="71" t="s">
        <v>22560</v>
      </c>
    </row>
    <row r="343" spans="4:41" ht="18.75">
      <c r="D343" s="31" t="s">
        <v>21571</v>
      </c>
      <c r="E343" s="31" t="s">
        <v>3589</v>
      </c>
      <c r="F343" s="8" t="s">
        <v>24184</v>
      </c>
      <c r="G343" s="8" t="s">
        <v>21519</v>
      </c>
      <c r="H343" s="8" t="s">
        <v>24185</v>
      </c>
      <c r="I343" s="8" t="s">
        <v>24186</v>
      </c>
      <c r="J343" s="31"/>
      <c r="K343" s="31"/>
      <c r="N343" s="31" t="s">
        <v>21486</v>
      </c>
      <c r="AB343" s="8" t="s">
        <v>24187</v>
      </c>
      <c r="AC343" s="8" t="s">
        <v>24188</v>
      </c>
      <c r="AD343" s="8" t="s">
        <v>24187</v>
      </c>
      <c r="AE343" s="40" t="s">
        <v>24189</v>
      </c>
      <c r="AG343" s="31"/>
      <c r="AH343" s="73"/>
      <c r="AI343" s="73"/>
      <c r="AJ343" s="73"/>
      <c r="AK343" s="73"/>
      <c r="AL343" s="73"/>
      <c r="AM343" s="73"/>
      <c r="AN343" s="73"/>
      <c r="AO343" s="71" t="s">
        <v>21849</v>
      </c>
    </row>
    <row r="344" spans="4:41" ht="18.75">
      <c r="D344" s="31" t="s">
        <v>602</v>
      </c>
      <c r="E344" s="31" t="s">
        <v>3593</v>
      </c>
      <c r="F344" s="8" t="s">
        <v>24190</v>
      </c>
      <c r="G344" s="8" t="s">
        <v>21519</v>
      </c>
      <c r="H344" s="8" t="s">
        <v>24191</v>
      </c>
      <c r="I344" s="8" t="s">
        <v>24192</v>
      </c>
      <c r="J344" s="31"/>
      <c r="K344" s="31"/>
      <c r="N344" s="31" t="s">
        <v>21425</v>
      </c>
      <c r="AB344" s="8" t="s">
        <v>24193</v>
      </c>
      <c r="AC344" s="8" t="s">
        <v>24194</v>
      </c>
      <c r="AD344" s="8" t="s">
        <v>24193</v>
      </c>
      <c r="AE344" s="40" t="s">
        <v>24195</v>
      </c>
      <c r="AG344" s="31"/>
      <c r="AH344" s="73"/>
      <c r="AI344" s="73"/>
      <c r="AJ344" s="73"/>
      <c r="AK344" s="73"/>
      <c r="AL344" s="73"/>
      <c r="AM344" s="73"/>
      <c r="AN344" s="73"/>
      <c r="AO344" s="71" t="s">
        <v>21744</v>
      </c>
    </row>
    <row r="345" spans="4:41" ht="18.75">
      <c r="D345" s="31" t="s">
        <v>21341</v>
      </c>
      <c r="E345" s="31" t="s">
        <v>3599</v>
      </c>
      <c r="F345" s="8" t="s">
        <v>24196</v>
      </c>
      <c r="G345" s="8" t="s">
        <v>21519</v>
      </c>
      <c r="H345" s="8" t="s">
        <v>24197</v>
      </c>
      <c r="I345" s="8" t="s">
        <v>24198</v>
      </c>
      <c r="J345" s="31"/>
      <c r="K345" s="31"/>
      <c r="N345" s="31" t="s">
        <v>21739</v>
      </c>
      <c r="AB345" s="8" t="s">
        <v>24199</v>
      </c>
      <c r="AC345" s="8" t="s">
        <v>24200</v>
      </c>
      <c r="AD345" s="8" t="s">
        <v>24199</v>
      </c>
      <c r="AE345" s="40" t="s">
        <v>24201</v>
      </c>
      <c r="AG345" s="31"/>
      <c r="AH345" s="73"/>
      <c r="AI345" s="73"/>
      <c r="AJ345" s="73"/>
      <c r="AK345" s="73"/>
      <c r="AL345" s="73"/>
      <c r="AM345" s="73"/>
      <c r="AN345" s="73"/>
      <c r="AO345" s="71" t="s">
        <v>22560</v>
      </c>
    </row>
    <row r="346" spans="4:41" ht="18.75">
      <c r="D346" s="31" t="s">
        <v>21341</v>
      </c>
      <c r="E346" s="31" t="s">
        <v>24202</v>
      </c>
      <c r="F346" s="8" t="s">
        <v>24203</v>
      </c>
      <c r="G346" s="8" t="s">
        <v>21519</v>
      </c>
      <c r="H346" s="8" t="s">
        <v>24204</v>
      </c>
      <c r="I346" s="8" t="s">
        <v>24205</v>
      </c>
      <c r="J346" s="31"/>
      <c r="K346" s="31"/>
      <c r="N346" s="31" t="s">
        <v>21739</v>
      </c>
      <c r="AB346" s="8" t="s">
        <v>24206</v>
      </c>
      <c r="AC346" s="8" t="s">
        <v>24207</v>
      </c>
      <c r="AD346" s="8" t="s">
        <v>24206</v>
      </c>
      <c r="AE346" s="40" t="s">
        <v>24208</v>
      </c>
      <c r="AG346" s="31"/>
      <c r="AH346" s="73"/>
      <c r="AI346" s="73"/>
      <c r="AJ346" s="73"/>
      <c r="AK346" s="73"/>
      <c r="AL346" s="73"/>
      <c r="AM346" s="73"/>
      <c r="AN346" s="73"/>
      <c r="AO346" s="71" t="s">
        <v>22560</v>
      </c>
    </row>
    <row r="347" spans="4:41" ht="18.75">
      <c r="D347" s="31" t="s">
        <v>21555</v>
      </c>
      <c r="E347" s="31" t="s">
        <v>3633</v>
      </c>
      <c r="F347" s="8" t="s">
        <v>24209</v>
      </c>
      <c r="G347" s="8" t="s">
        <v>21519</v>
      </c>
      <c r="H347" s="8" t="s">
        <v>24210</v>
      </c>
      <c r="I347" s="8" t="s">
        <v>24211</v>
      </c>
      <c r="J347" s="31"/>
      <c r="K347" s="31"/>
      <c r="N347" s="31" t="s">
        <v>21468</v>
      </c>
      <c r="AB347" s="8" t="s">
        <v>24212</v>
      </c>
      <c r="AC347" s="8" t="s">
        <v>24213</v>
      </c>
      <c r="AD347" s="8" t="s">
        <v>24212</v>
      </c>
      <c r="AE347" s="40" t="s">
        <v>24214</v>
      </c>
      <c r="AG347" s="31"/>
      <c r="AH347" s="73"/>
      <c r="AI347" s="73"/>
      <c r="AJ347" s="73"/>
      <c r="AK347" s="73"/>
      <c r="AL347" s="73"/>
      <c r="AM347" s="73"/>
      <c r="AN347" s="73"/>
      <c r="AO347" s="71" t="s">
        <v>21829</v>
      </c>
    </row>
    <row r="348" spans="4:41" ht="18.75">
      <c r="D348" s="31" t="s">
        <v>21555</v>
      </c>
      <c r="E348" s="31" t="s">
        <v>3631</v>
      </c>
      <c r="F348" s="8" t="s">
        <v>24215</v>
      </c>
      <c r="G348" s="8" t="s">
        <v>21519</v>
      </c>
      <c r="H348" s="8" t="s">
        <v>24216</v>
      </c>
      <c r="I348" s="8" t="s">
        <v>24217</v>
      </c>
      <c r="J348" s="31"/>
      <c r="K348" s="31"/>
      <c r="N348" s="31" t="s">
        <v>21468</v>
      </c>
      <c r="AB348" s="8" t="s">
        <v>24218</v>
      </c>
      <c r="AC348" s="8" t="s">
        <v>24219</v>
      </c>
      <c r="AD348" s="8" t="s">
        <v>24218</v>
      </c>
      <c r="AE348" s="40" t="s">
        <v>24220</v>
      </c>
      <c r="AG348" s="31"/>
      <c r="AH348" s="73"/>
      <c r="AI348" s="73"/>
      <c r="AJ348" s="73"/>
      <c r="AK348" s="73"/>
      <c r="AL348" s="73"/>
      <c r="AM348" s="73"/>
      <c r="AN348" s="73"/>
      <c r="AO348" s="71" t="s">
        <v>21829</v>
      </c>
    </row>
    <row r="349" spans="4:41" ht="18.75">
      <c r="D349" s="31" t="s">
        <v>602</v>
      </c>
      <c r="E349" s="31" t="s">
        <v>24221</v>
      </c>
      <c r="F349" s="8" t="s">
        <v>24222</v>
      </c>
      <c r="G349" s="8" t="s">
        <v>21519</v>
      </c>
      <c r="H349" s="8" t="s">
        <v>24223</v>
      </c>
      <c r="I349" s="8" t="s">
        <v>24224</v>
      </c>
      <c r="J349" s="31"/>
      <c r="K349" s="31"/>
      <c r="N349" s="31" t="s">
        <v>21425</v>
      </c>
      <c r="AB349" s="8" t="s">
        <v>24225</v>
      </c>
      <c r="AC349" s="8" t="s">
        <v>24226</v>
      </c>
      <c r="AD349" s="8" t="s">
        <v>24225</v>
      </c>
      <c r="AE349" s="40" t="s">
        <v>24227</v>
      </c>
      <c r="AG349" s="31"/>
      <c r="AH349" s="73"/>
      <c r="AI349" s="73"/>
      <c r="AJ349" s="73"/>
      <c r="AK349" s="73"/>
      <c r="AL349" s="73"/>
      <c r="AM349" s="73"/>
      <c r="AN349" s="73"/>
      <c r="AO349" s="71" t="s">
        <v>21744</v>
      </c>
    </row>
    <row r="350" spans="4:41" ht="18.75">
      <c r="D350" s="31" t="s">
        <v>602</v>
      </c>
      <c r="E350" s="31" t="s">
        <v>2527</v>
      </c>
      <c r="F350" s="8" t="s">
        <v>24228</v>
      </c>
      <c r="G350" s="8" t="s">
        <v>24229</v>
      </c>
      <c r="H350" s="8" t="s">
        <v>24230</v>
      </c>
      <c r="I350" s="8" t="s">
        <v>24231</v>
      </c>
      <c r="J350" s="31"/>
      <c r="K350" s="31"/>
      <c r="N350" s="31" t="s">
        <v>21425</v>
      </c>
      <c r="AB350" s="8" t="s">
        <v>24232</v>
      </c>
      <c r="AC350" s="8" t="s">
        <v>24233</v>
      </c>
      <c r="AD350" s="8" t="s">
        <v>24232</v>
      </c>
      <c r="AE350" s="40" t="s">
        <v>24234</v>
      </c>
      <c r="AG350" s="31"/>
      <c r="AH350" s="73"/>
      <c r="AI350" s="73"/>
      <c r="AJ350" s="73"/>
      <c r="AK350" s="73"/>
      <c r="AL350" s="73"/>
      <c r="AM350" s="73"/>
      <c r="AN350" s="73"/>
      <c r="AO350" s="71" t="s">
        <v>21744</v>
      </c>
    </row>
    <row r="351" spans="4:41" ht="18.75">
      <c r="D351" s="31" t="s">
        <v>21601</v>
      </c>
      <c r="E351" s="31" t="s">
        <v>3655</v>
      </c>
      <c r="F351" s="8" t="s">
        <v>24235</v>
      </c>
      <c r="G351" s="8" t="s">
        <v>21285</v>
      </c>
      <c r="H351" s="8" t="s">
        <v>24236</v>
      </c>
      <c r="I351" s="8" t="s">
        <v>24237</v>
      </c>
      <c r="J351" s="31"/>
      <c r="K351" s="31"/>
      <c r="N351" s="31" t="s">
        <v>21523</v>
      </c>
      <c r="AB351" s="8" t="s">
        <v>24238</v>
      </c>
      <c r="AC351" s="8" t="s">
        <v>24239</v>
      </c>
      <c r="AD351" s="8" t="s">
        <v>24238</v>
      </c>
      <c r="AE351" s="40" t="s">
        <v>24240</v>
      </c>
      <c r="AG351" s="31"/>
      <c r="AH351" s="73"/>
      <c r="AI351" s="73"/>
      <c r="AJ351" s="73"/>
      <c r="AK351" s="73"/>
      <c r="AL351" s="73"/>
      <c r="AM351" s="73"/>
      <c r="AN351" s="73"/>
      <c r="AO351" s="71" t="s">
        <v>21921</v>
      </c>
    </row>
    <row r="352" spans="4:41" ht="18.75">
      <c r="D352" s="31" t="s">
        <v>21601</v>
      </c>
      <c r="E352" s="31" t="s">
        <v>24241</v>
      </c>
      <c r="F352" s="8" t="s">
        <v>24242</v>
      </c>
      <c r="G352" s="8" t="s">
        <v>21285</v>
      </c>
      <c r="H352" s="8" t="s">
        <v>24243</v>
      </c>
      <c r="I352" s="8" t="s">
        <v>24244</v>
      </c>
      <c r="J352" s="31"/>
      <c r="K352" s="31"/>
      <c r="N352" s="31" t="s">
        <v>21523</v>
      </c>
      <c r="AB352" s="8" t="s">
        <v>24245</v>
      </c>
      <c r="AC352" s="8" t="s">
        <v>24246</v>
      </c>
      <c r="AD352" s="8" t="s">
        <v>24245</v>
      </c>
      <c r="AE352" s="40" t="s">
        <v>24247</v>
      </c>
      <c r="AG352" s="31"/>
      <c r="AH352" s="73"/>
      <c r="AI352" s="73"/>
      <c r="AJ352" s="73"/>
      <c r="AK352" s="73"/>
      <c r="AL352" s="73"/>
      <c r="AM352" s="73"/>
      <c r="AN352" s="73"/>
      <c r="AO352" s="71" t="s">
        <v>21921</v>
      </c>
    </row>
    <row r="353" spans="4:41" ht="18.75">
      <c r="D353" s="31" t="s">
        <v>21601</v>
      </c>
      <c r="E353" s="31" t="s">
        <v>2565</v>
      </c>
      <c r="F353" s="8" t="s">
        <v>24248</v>
      </c>
      <c r="G353" s="8" t="s">
        <v>21285</v>
      </c>
      <c r="H353" s="8" t="s">
        <v>24249</v>
      </c>
      <c r="I353" s="8" t="s">
        <v>24250</v>
      </c>
      <c r="J353" s="31"/>
      <c r="K353" s="31"/>
      <c r="N353" s="31" t="s">
        <v>21523</v>
      </c>
      <c r="AB353" s="8" t="s">
        <v>24251</v>
      </c>
      <c r="AC353" s="8" t="s">
        <v>24252</v>
      </c>
      <c r="AD353" s="8" t="s">
        <v>24251</v>
      </c>
      <c r="AE353" s="40" t="s">
        <v>24253</v>
      </c>
      <c r="AG353" s="31"/>
      <c r="AH353" s="73"/>
      <c r="AI353" s="73"/>
      <c r="AJ353" s="73"/>
      <c r="AK353" s="73"/>
      <c r="AL353" s="73"/>
      <c r="AM353" s="73"/>
      <c r="AN353" s="73"/>
      <c r="AO353" s="71" t="s">
        <v>21921</v>
      </c>
    </row>
    <row r="354" spans="4:41" ht="18.75">
      <c r="D354" s="31" t="s">
        <v>21854</v>
      </c>
      <c r="E354" s="31" t="s">
        <v>24254</v>
      </c>
      <c r="F354" s="8" t="s">
        <v>24255</v>
      </c>
      <c r="G354" s="8" t="s">
        <v>21285</v>
      </c>
      <c r="H354" s="8" t="s">
        <v>24256</v>
      </c>
      <c r="I354" s="8" t="s">
        <v>24257</v>
      </c>
      <c r="J354" s="31"/>
      <c r="K354" s="31"/>
      <c r="N354" s="31" t="s">
        <v>21715</v>
      </c>
      <c r="AB354" s="8" t="s">
        <v>24258</v>
      </c>
      <c r="AC354" s="8" t="s">
        <v>24259</v>
      </c>
      <c r="AD354" s="8" t="s">
        <v>24258</v>
      </c>
      <c r="AE354" s="40" t="s">
        <v>24260</v>
      </c>
      <c r="AG354" s="31"/>
      <c r="AH354" s="73"/>
      <c r="AI354" s="73"/>
      <c r="AJ354" s="73"/>
      <c r="AK354" s="73"/>
      <c r="AL354" s="73"/>
      <c r="AM354" s="73"/>
      <c r="AN354" s="73"/>
      <c r="AO354" s="71" t="s">
        <v>22679</v>
      </c>
    </row>
    <row r="355" spans="4:41" ht="18.75">
      <c r="D355" s="31" t="s">
        <v>21803</v>
      </c>
      <c r="E355" s="31" t="s">
        <v>24261</v>
      </c>
      <c r="F355" s="8" t="s">
        <v>24262</v>
      </c>
      <c r="G355" s="8" t="s">
        <v>21285</v>
      </c>
      <c r="H355" s="8" t="s">
        <v>24263</v>
      </c>
      <c r="I355" s="8" t="s">
        <v>24264</v>
      </c>
      <c r="J355" s="31"/>
      <c r="K355" s="31"/>
      <c r="N355" s="31" t="s">
        <v>21705</v>
      </c>
      <c r="AB355" s="8" t="s">
        <v>24265</v>
      </c>
      <c r="AC355" s="8" t="s">
        <v>24266</v>
      </c>
      <c r="AD355" s="8" t="s">
        <v>24265</v>
      </c>
      <c r="AE355" s="40" t="s">
        <v>24267</v>
      </c>
      <c r="AG355" s="31"/>
      <c r="AH355" s="73"/>
      <c r="AI355" s="73"/>
      <c r="AJ355" s="73"/>
      <c r="AK355" s="73"/>
      <c r="AL355" s="73"/>
      <c r="AM355" s="73"/>
      <c r="AN355" s="73"/>
      <c r="AO355" s="71" t="s">
        <v>22263</v>
      </c>
    </row>
    <row r="356" spans="4:41" ht="18.75">
      <c r="D356" s="31" t="s">
        <v>21342</v>
      </c>
      <c r="E356" s="31" t="s">
        <v>24268</v>
      </c>
      <c r="F356" s="8" t="s">
        <v>24269</v>
      </c>
      <c r="G356" s="8" t="s">
        <v>21285</v>
      </c>
      <c r="H356" s="8" t="s">
        <v>24270</v>
      </c>
      <c r="I356" s="8" t="s">
        <v>24271</v>
      </c>
      <c r="J356" s="31"/>
      <c r="K356" s="31"/>
      <c r="N356" s="31" t="s">
        <v>21295</v>
      </c>
      <c r="AB356" s="8" t="s">
        <v>24272</v>
      </c>
      <c r="AC356" s="8" t="s">
        <v>24273</v>
      </c>
      <c r="AD356" s="8" t="s">
        <v>24272</v>
      </c>
      <c r="AE356" s="40" t="s">
        <v>24274</v>
      </c>
      <c r="AG356" s="31"/>
      <c r="AH356" s="73"/>
      <c r="AI356" s="73"/>
      <c r="AJ356" s="73"/>
      <c r="AK356" s="73"/>
      <c r="AL356" s="73"/>
      <c r="AM356" s="73"/>
      <c r="AN356" s="73"/>
      <c r="AO356" s="71" t="s">
        <v>21533</v>
      </c>
    </row>
    <row r="357" spans="4:41" ht="18.75">
      <c r="D357" s="31" t="s">
        <v>21342</v>
      </c>
      <c r="E357" s="31" t="s">
        <v>3681</v>
      </c>
      <c r="F357" s="8" t="s">
        <v>24275</v>
      </c>
      <c r="G357" s="8" t="s">
        <v>21285</v>
      </c>
      <c r="H357" s="8" t="s">
        <v>24276</v>
      </c>
      <c r="I357" s="8" t="s">
        <v>24277</v>
      </c>
      <c r="J357" s="31"/>
      <c r="K357" s="31"/>
      <c r="N357" s="31" t="s">
        <v>21295</v>
      </c>
      <c r="AB357" s="8" t="s">
        <v>24278</v>
      </c>
      <c r="AC357" s="8" t="s">
        <v>24279</v>
      </c>
      <c r="AD357" s="8" t="s">
        <v>24278</v>
      </c>
      <c r="AE357" s="40" t="s">
        <v>24280</v>
      </c>
      <c r="AG357" s="31"/>
      <c r="AH357" s="73"/>
      <c r="AI357" s="73"/>
      <c r="AJ357" s="73"/>
      <c r="AK357" s="73"/>
      <c r="AL357" s="73"/>
      <c r="AM357" s="73"/>
      <c r="AN357" s="73"/>
      <c r="AO357" s="71" t="s">
        <v>21533</v>
      </c>
    </row>
    <row r="358" spans="4:41" ht="18.75">
      <c r="D358" s="31" t="s">
        <v>21668</v>
      </c>
      <c r="E358" s="31" t="s">
        <v>24281</v>
      </c>
      <c r="F358" s="8" t="s">
        <v>24282</v>
      </c>
      <c r="G358" s="8" t="s">
        <v>21285</v>
      </c>
      <c r="H358" s="8" t="s">
        <v>24283</v>
      </c>
      <c r="I358" s="8" t="s">
        <v>24284</v>
      </c>
      <c r="J358" s="31"/>
      <c r="K358" s="31"/>
      <c r="N358" s="31" t="s">
        <v>21509</v>
      </c>
      <c r="AB358" s="8" t="s">
        <v>24285</v>
      </c>
      <c r="AC358" s="8" t="s">
        <v>24286</v>
      </c>
      <c r="AD358" s="8" t="s">
        <v>24285</v>
      </c>
      <c r="AE358" s="40" t="s">
        <v>24287</v>
      </c>
      <c r="AG358" s="31"/>
      <c r="AH358" s="73"/>
      <c r="AI358" s="73"/>
      <c r="AJ358" s="73"/>
      <c r="AK358" s="73"/>
      <c r="AL358" s="73"/>
      <c r="AM358" s="73"/>
      <c r="AN358" s="73"/>
      <c r="AO358" s="71" t="s">
        <v>22019</v>
      </c>
    </row>
    <row r="359" spans="4:41" ht="18.75">
      <c r="D359" s="31" t="s">
        <v>21803</v>
      </c>
      <c r="E359" s="31" t="s">
        <v>1499</v>
      </c>
      <c r="F359" s="8" t="s">
        <v>24288</v>
      </c>
      <c r="G359" s="8" t="s">
        <v>21519</v>
      </c>
      <c r="H359" s="8" t="s">
        <v>24289</v>
      </c>
      <c r="I359" s="8" t="s">
        <v>24290</v>
      </c>
      <c r="J359" s="31"/>
      <c r="K359" s="31"/>
      <c r="N359" s="31" t="s">
        <v>21705</v>
      </c>
      <c r="AB359" s="8" t="s">
        <v>24291</v>
      </c>
      <c r="AC359" s="8" t="s">
        <v>24292</v>
      </c>
      <c r="AD359" s="8" t="s">
        <v>24291</v>
      </c>
      <c r="AE359" s="40" t="s">
        <v>24293</v>
      </c>
      <c r="AG359" s="31"/>
      <c r="AH359" s="73"/>
      <c r="AI359" s="73"/>
      <c r="AJ359" s="73"/>
      <c r="AK359" s="73"/>
      <c r="AL359" s="73"/>
      <c r="AM359" s="73"/>
      <c r="AN359" s="73"/>
      <c r="AO359" s="71" t="s">
        <v>22263</v>
      </c>
    </row>
    <row r="360" spans="4:41" ht="18.75">
      <c r="D360" s="31" t="s">
        <v>21803</v>
      </c>
      <c r="E360" s="31" t="s">
        <v>24294</v>
      </c>
      <c r="F360" s="8" t="s">
        <v>24295</v>
      </c>
      <c r="G360" s="8" t="s">
        <v>21519</v>
      </c>
      <c r="H360" s="8" t="s">
        <v>24296</v>
      </c>
      <c r="I360" s="8" t="s">
        <v>24297</v>
      </c>
      <c r="J360" s="31"/>
      <c r="K360" s="31"/>
      <c r="N360" s="31" t="s">
        <v>21705</v>
      </c>
      <c r="AB360" s="8" t="s">
        <v>24298</v>
      </c>
      <c r="AC360" s="8" t="s">
        <v>24299</v>
      </c>
      <c r="AD360" s="8" t="s">
        <v>24298</v>
      </c>
      <c r="AE360" s="40" t="s">
        <v>24300</v>
      </c>
      <c r="AG360" s="31"/>
      <c r="AH360" s="73"/>
      <c r="AI360" s="73"/>
      <c r="AJ360" s="73"/>
      <c r="AK360" s="73"/>
      <c r="AL360" s="73"/>
      <c r="AM360" s="73"/>
      <c r="AN360" s="73"/>
      <c r="AO360" s="71" t="s">
        <v>22263</v>
      </c>
    </row>
    <row r="361" spans="4:41" ht="18.75">
      <c r="D361" s="31" t="s">
        <v>21781</v>
      </c>
      <c r="E361" s="31" t="s">
        <v>3747</v>
      </c>
      <c r="F361" s="8" t="s">
        <v>24301</v>
      </c>
      <c r="G361" s="8" t="s">
        <v>23819</v>
      </c>
      <c r="H361" s="8" t="s">
        <v>24302</v>
      </c>
      <c r="I361" s="8" t="s">
        <v>24303</v>
      </c>
      <c r="J361" s="31"/>
      <c r="K361" s="31"/>
      <c r="N361" s="31" t="s">
        <v>21693</v>
      </c>
      <c r="AB361" s="8" t="s">
        <v>24304</v>
      </c>
      <c r="AC361" s="8" t="s">
        <v>24305</v>
      </c>
      <c r="AD361" s="8" t="s">
        <v>24304</v>
      </c>
      <c r="AE361" s="40" t="s">
        <v>24306</v>
      </c>
      <c r="AG361" s="31"/>
      <c r="AH361" s="73"/>
      <c r="AI361" s="73"/>
      <c r="AJ361" s="73"/>
      <c r="AK361" s="73"/>
      <c r="AL361" s="73"/>
      <c r="AM361" s="73"/>
      <c r="AN361" s="73"/>
      <c r="AO361" s="71" t="s">
        <v>22235</v>
      </c>
    </row>
    <row r="362" spans="4:41" ht="18.75">
      <c r="D362" s="31" t="s">
        <v>21740</v>
      </c>
      <c r="E362" s="31" t="s">
        <v>3749</v>
      </c>
      <c r="F362" s="8" t="s">
        <v>24307</v>
      </c>
      <c r="G362" s="8" t="s">
        <v>23819</v>
      </c>
      <c r="H362" s="8" t="s">
        <v>24308</v>
      </c>
      <c r="I362" s="8" t="s">
        <v>24309</v>
      </c>
      <c r="J362" s="31"/>
      <c r="K362" s="31"/>
      <c r="N362" s="31" t="s">
        <v>21705</v>
      </c>
      <c r="AB362" s="8" t="s">
        <v>24310</v>
      </c>
      <c r="AC362" s="8" t="s">
        <v>24311</v>
      </c>
      <c r="AD362" s="8" t="s">
        <v>24310</v>
      </c>
      <c r="AE362" s="40" t="s">
        <v>24312</v>
      </c>
      <c r="AG362" s="31"/>
      <c r="AH362" s="73"/>
      <c r="AI362" s="73"/>
      <c r="AJ362" s="73"/>
      <c r="AK362" s="73"/>
      <c r="AL362" s="73"/>
      <c r="AM362" s="73"/>
      <c r="AN362" s="73"/>
      <c r="AO362" s="71" t="s">
        <v>22244</v>
      </c>
    </row>
    <row r="363" spans="4:41" ht="18.75">
      <c r="D363" s="31" t="s">
        <v>21740</v>
      </c>
      <c r="E363" s="31" t="s">
        <v>24313</v>
      </c>
      <c r="F363" s="8" t="s">
        <v>24314</v>
      </c>
      <c r="G363" s="8" t="s">
        <v>21519</v>
      </c>
      <c r="H363" s="8" t="s">
        <v>24315</v>
      </c>
      <c r="I363" s="8" t="s">
        <v>24316</v>
      </c>
      <c r="J363" s="31"/>
      <c r="K363" s="31"/>
      <c r="N363" s="31" t="s">
        <v>21705</v>
      </c>
      <c r="AB363" s="8" t="s">
        <v>24317</v>
      </c>
      <c r="AC363" s="8" t="s">
        <v>24318</v>
      </c>
      <c r="AD363" s="8" t="s">
        <v>24317</v>
      </c>
      <c r="AE363" s="40" t="s">
        <v>24319</v>
      </c>
      <c r="AG363" s="31"/>
      <c r="AH363" s="73"/>
      <c r="AI363" s="73"/>
      <c r="AJ363" s="73"/>
      <c r="AK363" s="73"/>
      <c r="AL363" s="73"/>
      <c r="AM363" s="73"/>
      <c r="AN363" s="73"/>
      <c r="AO363" s="71" t="s">
        <v>22244</v>
      </c>
    </row>
    <row r="364" spans="4:41" ht="18.75">
      <c r="D364" s="31" t="s">
        <v>21803</v>
      </c>
      <c r="E364" s="31" t="s">
        <v>24320</v>
      </c>
      <c r="F364" s="8" t="s">
        <v>24321</v>
      </c>
      <c r="G364" s="8" t="s">
        <v>21519</v>
      </c>
      <c r="H364" s="8" t="s">
        <v>24322</v>
      </c>
      <c r="I364" s="8" t="s">
        <v>24323</v>
      </c>
      <c r="J364" s="31"/>
      <c r="K364" s="31"/>
      <c r="N364" s="31" t="s">
        <v>21705</v>
      </c>
      <c r="AB364" s="8" t="s">
        <v>24324</v>
      </c>
      <c r="AC364" s="8" t="s">
        <v>24325</v>
      </c>
      <c r="AD364" s="8" t="s">
        <v>24324</v>
      </c>
      <c r="AE364" s="40" t="s">
        <v>24326</v>
      </c>
      <c r="AG364" s="31"/>
      <c r="AH364" s="73"/>
      <c r="AI364" s="73"/>
      <c r="AJ364" s="73"/>
      <c r="AK364" s="73"/>
      <c r="AL364" s="73"/>
      <c r="AM364" s="73"/>
      <c r="AN364" s="73"/>
      <c r="AO364" s="71" t="s">
        <v>22263</v>
      </c>
    </row>
    <row r="365" spans="4:41" ht="18.75">
      <c r="D365" s="31" t="s">
        <v>21803</v>
      </c>
      <c r="E365" s="31" t="s">
        <v>24327</v>
      </c>
      <c r="F365" s="8" t="s">
        <v>24328</v>
      </c>
      <c r="G365" s="8" t="s">
        <v>23819</v>
      </c>
      <c r="H365" s="8" t="s">
        <v>24329</v>
      </c>
      <c r="I365" s="8" t="s">
        <v>24330</v>
      </c>
      <c r="J365" s="31"/>
      <c r="K365" s="31"/>
      <c r="N365" s="31" t="s">
        <v>21782</v>
      </c>
      <c r="AB365" s="8" t="s">
        <v>24331</v>
      </c>
      <c r="AC365" s="8" t="s">
        <v>24332</v>
      </c>
      <c r="AD365" s="8" t="s">
        <v>24331</v>
      </c>
      <c r="AE365" s="40" t="s">
        <v>24333</v>
      </c>
      <c r="AG365" s="31"/>
      <c r="AH365" s="73"/>
      <c r="AI365" s="73"/>
      <c r="AJ365" s="73"/>
      <c r="AK365" s="73"/>
      <c r="AL365" s="73"/>
      <c r="AM365" s="73"/>
      <c r="AN365" s="73"/>
      <c r="AO365" s="71" t="s">
        <v>22263</v>
      </c>
    </row>
    <row r="366" spans="4:41" ht="18.75">
      <c r="D366" s="31" t="s">
        <v>21740</v>
      </c>
      <c r="E366" s="31" t="s">
        <v>24334</v>
      </c>
      <c r="F366" s="8" t="s">
        <v>24335</v>
      </c>
      <c r="G366" s="8" t="s">
        <v>23819</v>
      </c>
      <c r="H366" s="8" t="s">
        <v>24336</v>
      </c>
      <c r="I366" s="8" t="s">
        <v>24337</v>
      </c>
      <c r="J366" s="31"/>
      <c r="K366" s="31"/>
      <c r="N366" s="31" t="s">
        <v>21705</v>
      </c>
      <c r="AB366" s="8" t="s">
        <v>24338</v>
      </c>
      <c r="AC366" s="8" t="s">
        <v>24339</v>
      </c>
      <c r="AD366" s="8" t="s">
        <v>24338</v>
      </c>
      <c r="AE366" s="40" t="s">
        <v>24214</v>
      </c>
      <c r="AG366" s="31"/>
      <c r="AH366" s="73"/>
      <c r="AI366" s="73"/>
      <c r="AJ366" s="73"/>
      <c r="AK366" s="73"/>
      <c r="AL366" s="73"/>
      <c r="AM366" s="73"/>
      <c r="AN366" s="73"/>
      <c r="AO366" s="71" t="s">
        <v>22244</v>
      </c>
    </row>
    <row r="367" spans="4:41" ht="18.75">
      <c r="D367" s="31" t="s">
        <v>21740</v>
      </c>
      <c r="E367" s="31" t="s">
        <v>24340</v>
      </c>
      <c r="F367" s="8" t="s">
        <v>24341</v>
      </c>
      <c r="G367" s="8" t="s">
        <v>21519</v>
      </c>
      <c r="H367" s="8" t="s">
        <v>24342</v>
      </c>
      <c r="I367" s="8" t="s">
        <v>24343</v>
      </c>
      <c r="J367" s="31"/>
      <c r="K367" s="31"/>
      <c r="N367" s="31" t="s">
        <v>21705</v>
      </c>
      <c r="AB367" s="8" t="s">
        <v>24344</v>
      </c>
      <c r="AC367" s="8" t="s">
        <v>24345</v>
      </c>
      <c r="AD367" s="8" t="s">
        <v>24344</v>
      </c>
      <c r="AE367" s="40" t="s">
        <v>24220</v>
      </c>
      <c r="AG367" s="31"/>
      <c r="AH367" s="73"/>
      <c r="AI367" s="73"/>
      <c r="AJ367" s="73"/>
      <c r="AK367" s="73"/>
      <c r="AL367" s="73"/>
      <c r="AM367" s="73"/>
      <c r="AN367" s="73"/>
      <c r="AO367" s="71" t="s">
        <v>22244</v>
      </c>
    </row>
    <row r="368" spans="4:41" ht="18.75">
      <c r="D368" s="31" t="s">
        <v>21813</v>
      </c>
      <c r="E368" s="31" t="s">
        <v>24346</v>
      </c>
      <c r="F368" s="8" t="s">
        <v>24347</v>
      </c>
      <c r="G368" s="8" t="s">
        <v>23819</v>
      </c>
      <c r="H368" s="8" t="s">
        <v>24348</v>
      </c>
      <c r="I368" s="8" t="s">
        <v>24349</v>
      </c>
      <c r="J368" s="31"/>
      <c r="K368" s="31"/>
      <c r="N368" s="31" t="s">
        <v>21715</v>
      </c>
      <c r="AB368" s="8" t="s">
        <v>24350</v>
      </c>
      <c r="AC368" s="8" t="s">
        <v>24351</v>
      </c>
      <c r="AD368" s="8" t="s">
        <v>24350</v>
      </c>
      <c r="AE368" s="40" t="s">
        <v>24227</v>
      </c>
      <c r="AG368" s="31"/>
      <c r="AH368" s="73"/>
      <c r="AI368" s="73"/>
      <c r="AJ368" s="73"/>
      <c r="AK368" s="73"/>
      <c r="AL368" s="73"/>
      <c r="AM368" s="73"/>
      <c r="AN368" s="73"/>
      <c r="AO368" s="71" t="s">
        <v>22280</v>
      </c>
    </row>
    <row r="369" spans="4:41" ht="18.75">
      <c r="D369" s="31" t="s">
        <v>21402</v>
      </c>
      <c r="E369" s="31" t="s">
        <v>3803</v>
      </c>
      <c r="F369" s="8" t="s">
        <v>24352</v>
      </c>
      <c r="G369" s="8" t="s">
        <v>23819</v>
      </c>
      <c r="H369" s="8" t="s">
        <v>24353</v>
      </c>
      <c r="I369" s="8" t="s">
        <v>24354</v>
      </c>
      <c r="J369" s="31"/>
      <c r="K369" s="31"/>
      <c r="N369" s="31" t="s">
        <v>21474</v>
      </c>
      <c r="AB369" s="8" t="s">
        <v>24355</v>
      </c>
      <c r="AC369" s="8" t="s">
        <v>24356</v>
      </c>
      <c r="AD369" s="8" t="s">
        <v>24355</v>
      </c>
      <c r="AE369" s="40" t="s">
        <v>24234</v>
      </c>
      <c r="AG369" s="31"/>
      <c r="AH369" s="73"/>
      <c r="AI369" s="73"/>
      <c r="AJ369" s="73"/>
      <c r="AK369" s="73"/>
      <c r="AL369" s="73"/>
      <c r="AM369" s="73"/>
      <c r="AN369" s="73"/>
      <c r="AO369" s="71" t="s">
        <v>22219</v>
      </c>
    </row>
    <row r="370" spans="4:41" ht="18.75">
      <c r="D370" s="31" t="s">
        <v>21813</v>
      </c>
      <c r="E370" s="31" t="s">
        <v>24357</v>
      </c>
      <c r="F370" s="8" t="s">
        <v>24358</v>
      </c>
      <c r="G370" s="8" t="s">
        <v>23819</v>
      </c>
      <c r="H370" s="8" t="s">
        <v>24359</v>
      </c>
      <c r="I370" s="8" t="s">
        <v>24360</v>
      </c>
      <c r="J370" s="31"/>
      <c r="K370" s="31"/>
      <c r="N370" s="31" t="s">
        <v>21729</v>
      </c>
      <c r="AB370" s="8" t="s">
        <v>24361</v>
      </c>
      <c r="AC370" s="8" t="s">
        <v>24362</v>
      </c>
      <c r="AD370" s="8" t="s">
        <v>24361</v>
      </c>
      <c r="AE370" s="40" t="s">
        <v>24240</v>
      </c>
      <c r="AG370" s="31"/>
      <c r="AH370" s="73"/>
      <c r="AI370" s="73"/>
      <c r="AJ370" s="73"/>
      <c r="AK370" s="73"/>
      <c r="AL370" s="73"/>
      <c r="AM370" s="73"/>
      <c r="AN370" s="73"/>
      <c r="AO370" s="71" t="s">
        <v>22280</v>
      </c>
    </row>
    <row r="371" spans="4:41" ht="18.75">
      <c r="D371" s="31" t="s">
        <v>21803</v>
      </c>
      <c r="E371" s="31" t="s">
        <v>3817</v>
      </c>
      <c r="F371" s="8" t="s">
        <v>24363</v>
      </c>
      <c r="G371" s="8" t="s">
        <v>24229</v>
      </c>
      <c r="H371" s="8" t="s">
        <v>24364</v>
      </c>
      <c r="I371" s="8" t="s">
        <v>24365</v>
      </c>
      <c r="J371" s="31"/>
      <c r="K371" s="31"/>
      <c r="N371" s="31" t="s">
        <v>21705</v>
      </c>
      <c r="AB371" s="8" t="s">
        <v>24366</v>
      </c>
      <c r="AC371" s="8" t="s">
        <v>24367</v>
      </c>
      <c r="AD371" s="8" t="s">
        <v>24366</v>
      </c>
      <c r="AE371" s="40" t="s">
        <v>24247</v>
      </c>
      <c r="AG371" s="31"/>
      <c r="AH371" s="73"/>
      <c r="AI371" s="73"/>
      <c r="AJ371" s="73"/>
      <c r="AK371" s="73"/>
      <c r="AL371" s="73"/>
      <c r="AM371" s="73"/>
      <c r="AN371" s="73"/>
      <c r="AO371" s="71" t="s">
        <v>22263</v>
      </c>
    </row>
    <row r="372" spans="4:41" ht="18.75">
      <c r="D372" s="31" t="s">
        <v>21862</v>
      </c>
      <c r="E372" s="31" t="s">
        <v>1609</v>
      </c>
      <c r="F372" s="8" t="s">
        <v>24368</v>
      </c>
      <c r="G372" s="8" t="s">
        <v>21519</v>
      </c>
      <c r="H372" s="8" t="s">
        <v>24369</v>
      </c>
      <c r="I372" s="8" t="s">
        <v>24370</v>
      </c>
      <c r="J372" s="31"/>
      <c r="K372" s="31"/>
      <c r="N372" s="31" t="s">
        <v>21509</v>
      </c>
      <c r="AB372" s="8" t="s">
        <v>24371</v>
      </c>
      <c r="AC372" s="8" t="s">
        <v>24372</v>
      </c>
      <c r="AD372" s="8" t="s">
        <v>24371</v>
      </c>
      <c r="AE372" s="40" t="s">
        <v>24253</v>
      </c>
      <c r="AG372" s="31"/>
      <c r="AH372" s="73"/>
      <c r="AI372" s="73"/>
      <c r="AJ372" s="73"/>
      <c r="AK372" s="73"/>
      <c r="AL372" s="73"/>
      <c r="AM372" s="73"/>
      <c r="AN372" s="73"/>
      <c r="AO372" s="71" t="s">
        <v>22729</v>
      </c>
    </row>
    <row r="373" spans="4:41" ht="18.75">
      <c r="D373" s="31" t="s">
        <v>21668</v>
      </c>
      <c r="E373" s="31" t="s">
        <v>24373</v>
      </c>
      <c r="F373" s="8" t="s">
        <v>24374</v>
      </c>
      <c r="G373" s="8" t="s">
        <v>23819</v>
      </c>
      <c r="H373" s="8" t="s">
        <v>24375</v>
      </c>
      <c r="I373" s="8" t="s">
        <v>24376</v>
      </c>
      <c r="J373" s="31"/>
      <c r="K373" s="31"/>
      <c r="N373" s="31" t="s">
        <v>21602</v>
      </c>
      <c r="AB373" s="8" t="s">
        <v>24377</v>
      </c>
      <c r="AC373" s="8" t="s">
        <v>24378</v>
      </c>
      <c r="AD373" s="8" t="s">
        <v>24377</v>
      </c>
      <c r="AE373" s="40" t="s">
        <v>24260</v>
      </c>
      <c r="AG373" s="31"/>
      <c r="AH373" s="73"/>
      <c r="AI373" s="73"/>
      <c r="AJ373" s="73"/>
      <c r="AK373" s="73"/>
      <c r="AL373" s="73"/>
      <c r="AM373" s="73"/>
      <c r="AN373" s="73"/>
      <c r="AO373" s="71" t="s">
        <v>22019</v>
      </c>
    </row>
    <row r="374" spans="4:41" ht="18.75">
      <c r="D374" s="31" t="s">
        <v>21803</v>
      </c>
      <c r="E374" s="31" t="s">
        <v>24379</v>
      </c>
      <c r="F374" s="8" t="s">
        <v>24380</v>
      </c>
      <c r="G374" s="8" t="s">
        <v>23819</v>
      </c>
      <c r="H374" s="8" t="s">
        <v>24381</v>
      </c>
      <c r="I374" s="8" t="s">
        <v>24382</v>
      </c>
      <c r="J374" s="31"/>
      <c r="K374" s="31"/>
      <c r="N374" s="31" t="s">
        <v>21705</v>
      </c>
      <c r="AB374" s="8" t="s">
        <v>24383</v>
      </c>
      <c r="AC374" s="8" t="s">
        <v>24384</v>
      </c>
      <c r="AD374" s="8" t="s">
        <v>24383</v>
      </c>
      <c r="AE374" s="40" t="s">
        <v>24267</v>
      </c>
      <c r="AG374" s="31"/>
      <c r="AH374" s="73"/>
      <c r="AI374" s="73"/>
      <c r="AJ374" s="73"/>
      <c r="AK374" s="73"/>
      <c r="AL374" s="73"/>
      <c r="AM374" s="73"/>
      <c r="AN374" s="73"/>
      <c r="AO374" s="71" t="s">
        <v>22263</v>
      </c>
    </row>
    <row r="375" spans="4:41" ht="18.75">
      <c r="D375" s="31" t="s">
        <v>21342</v>
      </c>
      <c r="E375" s="31" t="s">
        <v>24385</v>
      </c>
      <c r="F375" s="8" t="s">
        <v>24386</v>
      </c>
      <c r="G375" s="8" t="s">
        <v>21285</v>
      </c>
      <c r="H375" s="8" t="s">
        <v>24387</v>
      </c>
      <c r="I375" s="8" t="s">
        <v>24388</v>
      </c>
      <c r="J375" s="31"/>
      <c r="K375" s="31"/>
      <c r="N375" s="31" t="s">
        <v>21295</v>
      </c>
      <c r="AB375" s="8" t="s">
        <v>24389</v>
      </c>
      <c r="AC375" s="8" t="s">
        <v>24390</v>
      </c>
      <c r="AD375" s="8" t="s">
        <v>24389</v>
      </c>
      <c r="AE375" s="40" t="s">
        <v>24274</v>
      </c>
      <c r="AG375" s="31"/>
      <c r="AH375" s="73"/>
      <c r="AI375" s="73"/>
      <c r="AJ375" s="73"/>
      <c r="AK375" s="73"/>
      <c r="AL375" s="73"/>
      <c r="AM375" s="73"/>
      <c r="AN375" s="73"/>
      <c r="AO375" s="71" t="s">
        <v>21533</v>
      </c>
    </row>
    <row r="376" spans="4:41" ht="18.75">
      <c r="D376" s="31" t="s">
        <v>21282</v>
      </c>
      <c r="E376" s="31" t="s">
        <v>24391</v>
      </c>
      <c r="F376" s="8" t="s">
        <v>24392</v>
      </c>
      <c r="G376" s="8" t="s">
        <v>23819</v>
      </c>
      <c r="H376" s="8" t="s">
        <v>24393</v>
      </c>
      <c r="I376" s="8" t="s">
        <v>24394</v>
      </c>
      <c r="J376" s="31"/>
      <c r="K376" s="31"/>
      <c r="N376" s="31" t="s">
        <v>21291</v>
      </c>
      <c r="AB376" s="8" t="s">
        <v>24395</v>
      </c>
      <c r="AC376" s="8" t="s">
        <v>24396</v>
      </c>
      <c r="AD376" s="8" t="s">
        <v>24395</v>
      </c>
      <c r="AE376" s="40" t="s">
        <v>24280</v>
      </c>
      <c r="AG376" s="31"/>
      <c r="AH376" s="73"/>
      <c r="AI376" s="73"/>
      <c r="AJ376" s="73"/>
      <c r="AK376" s="73"/>
      <c r="AL376" s="73"/>
      <c r="AM376" s="73"/>
      <c r="AN376" s="73"/>
      <c r="AO376" s="71" t="s">
        <v>21305</v>
      </c>
    </row>
    <row r="377" spans="4:41" ht="18.75">
      <c r="D377" s="31" t="s">
        <v>21282</v>
      </c>
      <c r="E377" s="31" t="s">
        <v>4087</v>
      </c>
      <c r="F377" s="8" t="s">
        <v>24397</v>
      </c>
      <c r="G377" s="8" t="s">
        <v>23819</v>
      </c>
      <c r="H377" s="8" t="s">
        <v>24398</v>
      </c>
      <c r="I377" s="8" t="s">
        <v>24399</v>
      </c>
      <c r="J377" s="31"/>
      <c r="K377" s="31"/>
      <c r="N377" s="31" t="s">
        <v>21291</v>
      </c>
      <c r="AB377" s="8" t="s">
        <v>24400</v>
      </c>
      <c r="AC377" s="8" t="s">
        <v>24401</v>
      </c>
      <c r="AD377" s="8" t="s">
        <v>24400</v>
      </c>
      <c r="AE377" s="40" t="s">
        <v>24287</v>
      </c>
      <c r="AG377" s="31"/>
      <c r="AH377" s="73"/>
      <c r="AI377" s="73"/>
      <c r="AJ377" s="73"/>
      <c r="AK377" s="73"/>
      <c r="AL377" s="73"/>
      <c r="AM377" s="73"/>
      <c r="AN377" s="73"/>
      <c r="AO377" s="71" t="s">
        <v>21305</v>
      </c>
    </row>
    <row r="378" spans="4:41" ht="18.75">
      <c r="D378" s="31" t="s">
        <v>134</v>
      </c>
      <c r="E378" s="31" t="s">
        <v>4089</v>
      </c>
      <c r="F378" s="8" t="s">
        <v>24402</v>
      </c>
      <c r="G378" s="8" t="s">
        <v>23819</v>
      </c>
      <c r="H378" s="8" t="s">
        <v>24403</v>
      </c>
      <c r="I378" s="8" t="s">
        <v>24404</v>
      </c>
      <c r="J378" s="31"/>
      <c r="K378" s="31"/>
      <c r="N378" s="31" t="s">
        <v>21385</v>
      </c>
      <c r="AB378" s="8" t="s">
        <v>24405</v>
      </c>
      <c r="AC378" s="8" t="s">
        <v>24406</v>
      </c>
      <c r="AD378" s="8" t="s">
        <v>24405</v>
      </c>
      <c r="AE378" s="40" t="s">
        <v>24293</v>
      </c>
      <c r="AG378" s="31"/>
      <c r="AH378" s="73"/>
      <c r="AI378" s="73"/>
      <c r="AJ378" s="73"/>
      <c r="AK378" s="73"/>
      <c r="AL378" s="73"/>
      <c r="AM378" s="73"/>
      <c r="AN378" s="73"/>
      <c r="AO378" s="71" t="s">
        <v>21721</v>
      </c>
    </row>
    <row r="379" spans="4:41" ht="18.75">
      <c r="D379" s="31" t="s">
        <v>137</v>
      </c>
      <c r="E379" s="31" t="s">
        <v>24407</v>
      </c>
      <c r="F379" s="8" t="s">
        <v>24408</v>
      </c>
      <c r="G379" s="8" t="s">
        <v>21800</v>
      </c>
      <c r="H379" s="8" t="s">
        <v>24409</v>
      </c>
      <c r="I379" s="8" t="s">
        <v>24410</v>
      </c>
      <c r="J379" s="31"/>
      <c r="K379" s="31"/>
      <c r="N379" s="31" t="s">
        <v>21364</v>
      </c>
      <c r="AB379" s="8" t="s">
        <v>24411</v>
      </c>
      <c r="AC379" s="8" t="s">
        <v>24412</v>
      </c>
      <c r="AD379" s="8" t="s">
        <v>24411</v>
      </c>
      <c r="AE379" s="40" t="s">
        <v>24300</v>
      </c>
      <c r="AG379" s="31"/>
      <c r="AH379" s="73"/>
      <c r="AI379" s="73"/>
      <c r="AJ379" s="73"/>
      <c r="AK379" s="73"/>
      <c r="AL379" s="73"/>
      <c r="AM379" s="73"/>
      <c r="AN379" s="73"/>
      <c r="AO379" s="71" t="s">
        <v>21686</v>
      </c>
    </row>
    <row r="380" spans="4:41" ht="18.75">
      <c r="D380" s="31" t="s">
        <v>21926</v>
      </c>
      <c r="E380" s="31" t="s">
        <v>4093</v>
      </c>
      <c r="F380" s="8" t="s">
        <v>24413</v>
      </c>
      <c r="G380" s="8" t="s">
        <v>21725</v>
      </c>
      <c r="H380" s="8" t="s">
        <v>24414</v>
      </c>
      <c r="I380" s="8" t="s">
        <v>24415</v>
      </c>
      <c r="J380" s="31"/>
      <c r="K380" s="31"/>
      <c r="N380" s="31" t="s">
        <v>21316</v>
      </c>
      <c r="AB380" s="8" t="s">
        <v>24416</v>
      </c>
      <c r="AC380" s="8" t="s">
        <v>24417</v>
      </c>
      <c r="AD380" s="8" t="s">
        <v>24416</v>
      </c>
      <c r="AE380" s="40" t="s">
        <v>24306</v>
      </c>
      <c r="AG380" s="31"/>
      <c r="AH380" s="73"/>
      <c r="AI380" s="73"/>
      <c r="AJ380" s="73"/>
      <c r="AK380" s="73"/>
      <c r="AL380" s="73"/>
      <c r="AM380" s="73"/>
      <c r="AN380" s="73"/>
      <c r="AO380" s="71" t="s">
        <v>22992</v>
      </c>
    </row>
    <row r="381" spans="4:41" ht="18.75">
      <c r="D381" s="31" t="s">
        <v>21363</v>
      </c>
      <c r="E381" s="31" t="s">
        <v>4095</v>
      </c>
      <c r="F381" s="8" t="s">
        <v>24418</v>
      </c>
      <c r="G381" s="8" t="s">
        <v>21725</v>
      </c>
      <c r="H381" s="8" t="s">
        <v>24419</v>
      </c>
      <c r="I381" s="8" t="s">
        <v>24420</v>
      </c>
      <c r="J381" s="31"/>
      <c r="K381" s="31"/>
      <c r="N381" s="31" t="s">
        <v>21291</v>
      </c>
      <c r="AB381" s="8" t="s">
        <v>24421</v>
      </c>
      <c r="AC381" s="8" t="s">
        <v>24422</v>
      </c>
      <c r="AD381" s="8" t="s">
        <v>24421</v>
      </c>
      <c r="AE381" s="40" t="s">
        <v>24312</v>
      </c>
      <c r="AG381" s="31"/>
      <c r="AH381" s="73"/>
      <c r="AI381" s="73"/>
      <c r="AJ381" s="73"/>
      <c r="AK381" s="73"/>
      <c r="AL381" s="73"/>
      <c r="AM381" s="73"/>
      <c r="AN381" s="73"/>
      <c r="AO381" s="71" t="s">
        <v>21549</v>
      </c>
    </row>
    <row r="382" spans="4:41" ht="18.75">
      <c r="D382" s="31" t="s">
        <v>21803</v>
      </c>
      <c r="E382" s="31" t="s">
        <v>4099</v>
      </c>
      <c r="F382" s="8" t="s">
        <v>24423</v>
      </c>
      <c r="G382" s="8" t="s">
        <v>24229</v>
      </c>
      <c r="H382" s="8" t="s">
        <v>24424</v>
      </c>
      <c r="I382" s="8" t="s">
        <v>24425</v>
      </c>
      <c r="J382" s="31"/>
      <c r="K382" s="31"/>
      <c r="N382" s="31" t="s">
        <v>21705</v>
      </c>
      <c r="AB382" s="8" t="s">
        <v>24426</v>
      </c>
      <c r="AC382" s="8" t="s">
        <v>24427</v>
      </c>
      <c r="AD382" s="8" t="s">
        <v>24426</v>
      </c>
      <c r="AE382" s="40" t="s">
        <v>24319</v>
      </c>
      <c r="AG382" s="31"/>
      <c r="AH382" s="73"/>
      <c r="AI382" s="73"/>
      <c r="AJ382" s="73"/>
      <c r="AK382" s="73"/>
      <c r="AL382" s="73"/>
      <c r="AM382" s="73"/>
      <c r="AN382" s="73"/>
      <c r="AO382" s="71" t="s">
        <v>22263</v>
      </c>
    </row>
    <row r="383" spans="4:41" ht="18.75">
      <c r="D383" s="31" t="s">
        <v>22024</v>
      </c>
      <c r="E383" s="31" t="s">
        <v>24428</v>
      </c>
      <c r="F383" s="8" t="s">
        <v>24429</v>
      </c>
      <c r="G383" s="8" t="s">
        <v>21800</v>
      </c>
      <c r="H383" s="8" t="s">
        <v>24430</v>
      </c>
      <c r="I383" s="8" t="s">
        <v>24431</v>
      </c>
      <c r="J383" s="31"/>
      <c r="K383" s="31"/>
      <c r="N383" s="31" t="s">
        <v>21291</v>
      </c>
      <c r="AB383" s="8" t="s">
        <v>24432</v>
      </c>
      <c r="AC383" s="8" t="s">
        <v>24433</v>
      </c>
      <c r="AD383" s="8" t="s">
        <v>24432</v>
      </c>
      <c r="AE383" s="40" t="s">
        <v>24326</v>
      </c>
      <c r="AG383" s="31"/>
      <c r="AH383" s="73"/>
      <c r="AI383" s="73"/>
      <c r="AJ383" s="73"/>
      <c r="AK383" s="73"/>
      <c r="AL383" s="73"/>
      <c r="AM383" s="73"/>
      <c r="AN383" s="73"/>
      <c r="AO383" s="71" t="s">
        <v>24434</v>
      </c>
    </row>
    <row r="384" spans="4:41" ht="18.75">
      <c r="D384" s="31" t="s">
        <v>21342</v>
      </c>
      <c r="E384" s="31" t="s">
        <v>4103</v>
      </c>
      <c r="F384" s="8" t="s">
        <v>24435</v>
      </c>
      <c r="G384" s="8" t="s">
        <v>24229</v>
      </c>
      <c r="H384" s="8" t="s">
        <v>24436</v>
      </c>
      <c r="I384" s="8" t="s">
        <v>24437</v>
      </c>
      <c r="J384" s="31"/>
      <c r="K384" s="31"/>
      <c r="N384" s="31" t="s">
        <v>21295</v>
      </c>
      <c r="AB384" s="8" t="s">
        <v>24438</v>
      </c>
      <c r="AC384" s="8" t="s">
        <v>24439</v>
      </c>
      <c r="AD384" s="8" t="s">
        <v>24438</v>
      </c>
      <c r="AE384" s="40" t="s">
        <v>24333</v>
      </c>
      <c r="AG384" s="31"/>
      <c r="AH384" s="73"/>
      <c r="AI384" s="73"/>
      <c r="AJ384" s="73"/>
      <c r="AK384" s="73"/>
      <c r="AL384" s="73"/>
      <c r="AM384" s="73"/>
      <c r="AN384" s="73"/>
      <c r="AO384" s="71" t="s">
        <v>21533</v>
      </c>
    </row>
    <row r="385" spans="4:41" ht="18.75">
      <c r="D385" s="31" t="s">
        <v>134</v>
      </c>
      <c r="E385" s="31" t="s">
        <v>24440</v>
      </c>
      <c r="F385" s="8" t="s">
        <v>24441</v>
      </c>
      <c r="G385" s="8" t="s">
        <v>24229</v>
      </c>
      <c r="H385" s="8" t="s">
        <v>24442</v>
      </c>
      <c r="I385" s="8" t="s">
        <v>24443</v>
      </c>
      <c r="J385" s="31"/>
      <c r="K385" s="31"/>
      <c r="N385" s="31" t="s">
        <v>21385</v>
      </c>
      <c r="AB385" s="8" t="s">
        <v>24444</v>
      </c>
      <c r="AC385" s="8" t="s">
        <v>24445</v>
      </c>
      <c r="AD385" s="8" t="s">
        <v>24444</v>
      </c>
      <c r="AE385" s="40" t="s">
        <v>24214</v>
      </c>
      <c r="AG385" s="31"/>
      <c r="AH385" s="73"/>
      <c r="AI385" s="73"/>
      <c r="AJ385" s="73"/>
      <c r="AK385" s="73"/>
      <c r="AL385" s="73"/>
      <c r="AM385" s="73"/>
      <c r="AN385" s="73"/>
      <c r="AO385" s="71" t="s">
        <v>21721</v>
      </c>
    </row>
    <row r="386" spans="4:41" ht="18.75">
      <c r="D386" s="31" t="s">
        <v>134</v>
      </c>
      <c r="E386" s="31" t="s">
        <v>4107</v>
      </c>
      <c r="F386" s="8" t="s">
        <v>24446</v>
      </c>
      <c r="G386" s="8" t="s">
        <v>24229</v>
      </c>
      <c r="H386" s="8" t="s">
        <v>24447</v>
      </c>
      <c r="I386" s="8" t="s">
        <v>24448</v>
      </c>
      <c r="J386" s="31"/>
      <c r="K386" s="31"/>
      <c r="N386" s="31" t="s">
        <v>21385</v>
      </c>
      <c r="AB386" s="8" t="s">
        <v>24449</v>
      </c>
      <c r="AC386" s="8" t="s">
        <v>24450</v>
      </c>
      <c r="AD386" s="8" t="s">
        <v>24449</v>
      </c>
      <c r="AE386" s="40" t="s">
        <v>24220</v>
      </c>
      <c r="AG386" s="31"/>
      <c r="AH386" s="73"/>
      <c r="AI386" s="73"/>
      <c r="AJ386" s="73"/>
      <c r="AK386" s="73"/>
      <c r="AL386" s="73"/>
      <c r="AM386" s="73"/>
      <c r="AN386" s="73"/>
      <c r="AO386" s="71" t="s">
        <v>21721</v>
      </c>
    </row>
    <row r="387" spans="4:41" ht="18.75">
      <c r="D387" s="31" t="s">
        <v>21342</v>
      </c>
      <c r="E387" s="31" t="s">
        <v>4111</v>
      </c>
      <c r="F387" s="8" t="s">
        <v>24451</v>
      </c>
      <c r="G387" s="8" t="s">
        <v>24229</v>
      </c>
      <c r="H387" s="8" t="s">
        <v>24452</v>
      </c>
      <c r="I387" s="8" t="s">
        <v>24453</v>
      </c>
      <c r="J387" s="31"/>
      <c r="K387" s="31"/>
      <c r="N387" s="31" t="s">
        <v>21295</v>
      </c>
      <c r="AB387" s="8" t="s">
        <v>24454</v>
      </c>
      <c r="AC387" s="8" t="s">
        <v>24455</v>
      </c>
      <c r="AD387" s="8" t="s">
        <v>24454</v>
      </c>
      <c r="AE387" s="40" t="s">
        <v>24227</v>
      </c>
      <c r="AG387" s="31"/>
      <c r="AH387" s="73"/>
      <c r="AI387" s="73"/>
      <c r="AJ387" s="73"/>
      <c r="AK387" s="73"/>
      <c r="AL387" s="73"/>
      <c r="AM387" s="73"/>
      <c r="AN387" s="73"/>
      <c r="AO387" s="71" t="s">
        <v>21533</v>
      </c>
    </row>
    <row r="388" spans="4:41" ht="18.75">
      <c r="D388" s="31" t="s">
        <v>21363</v>
      </c>
      <c r="E388" s="31" t="s">
        <v>24456</v>
      </c>
      <c r="F388" s="8" t="s">
        <v>24457</v>
      </c>
      <c r="G388" s="8" t="s">
        <v>24229</v>
      </c>
      <c r="H388" s="8" t="s">
        <v>24458</v>
      </c>
      <c r="I388" s="8" t="s">
        <v>24459</v>
      </c>
      <c r="J388" s="31"/>
      <c r="K388" s="31"/>
      <c r="N388" s="31" t="s">
        <v>21291</v>
      </c>
      <c r="AB388" s="8" t="s">
        <v>24460</v>
      </c>
      <c r="AC388" s="8" t="s">
        <v>24461</v>
      </c>
      <c r="AD388" s="8" t="s">
        <v>24460</v>
      </c>
      <c r="AE388" s="40" t="s">
        <v>24234</v>
      </c>
      <c r="AG388" s="31"/>
      <c r="AH388" s="73"/>
      <c r="AI388" s="73"/>
      <c r="AJ388" s="73"/>
      <c r="AK388" s="73"/>
      <c r="AL388" s="73"/>
      <c r="AM388" s="73"/>
      <c r="AN388" s="73"/>
      <c r="AO388" s="71" t="s">
        <v>21549</v>
      </c>
    </row>
    <row r="389" spans="4:41" ht="18.75">
      <c r="D389" s="31" t="s">
        <v>134</v>
      </c>
      <c r="E389" s="31" t="s">
        <v>24462</v>
      </c>
      <c r="F389" s="8" t="s">
        <v>24463</v>
      </c>
      <c r="G389" s="8" t="s">
        <v>24229</v>
      </c>
      <c r="H389" s="8" t="s">
        <v>24464</v>
      </c>
      <c r="I389" s="8" t="s">
        <v>24465</v>
      </c>
      <c r="J389" s="31"/>
      <c r="K389" s="31"/>
      <c r="N389" s="31" t="s">
        <v>21385</v>
      </c>
      <c r="AB389" s="8" t="s">
        <v>24466</v>
      </c>
      <c r="AC389" s="8" t="s">
        <v>24467</v>
      </c>
      <c r="AD389" s="8" t="s">
        <v>24466</v>
      </c>
      <c r="AE389" s="40" t="s">
        <v>24240</v>
      </c>
      <c r="AG389" s="31"/>
      <c r="AH389" s="73"/>
      <c r="AI389" s="73"/>
      <c r="AJ389" s="73"/>
      <c r="AK389" s="73"/>
      <c r="AL389" s="73"/>
      <c r="AM389" s="73"/>
      <c r="AN389" s="73"/>
      <c r="AO389" s="71" t="s">
        <v>21721</v>
      </c>
    </row>
    <row r="390" spans="4:41" ht="18.75">
      <c r="D390" s="31" t="s">
        <v>21986</v>
      </c>
      <c r="E390" s="31" t="s">
        <v>24468</v>
      </c>
      <c r="F390" s="8" t="s">
        <v>24469</v>
      </c>
      <c r="G390" s="8" t="s">
        <v>24470</v>
      </c>
      <c r="H390" s="8" t="s">
        <v>24471</v>
      </c>
      <c r="I390" s="8" t="s">
        <v>24472</v>
      </c>
      <c r="J390" s="31"/>
      <c r="K390" s="31"/>
      <c r="N390" s="31" t="s">
        <v>21824</v>
      </c>
      <c r="AB390" s="8" t="s">
        <v>24473</v>
      </c>
      <c r="AC390" s="8" t="s">
        <v>24474</v>
      </c>
      <c r="AD390" s="8" t="s">
        <v>24473</v>
      </c>
      <c r="AE390" s="40" t="s">
        <v>24247</v>
      </c>
      <c r="AG390" s="31"/>
      <c r="AH390" s="73"/>
      <c r="AI390" s="73"/>
      <c r="AJ390" s="73"/>
      <c r="AK390" s="73"/>
      <c r="AL390" s="73"/>
      <c r="AM390" s="73"/>
      <c r="AN390" s="73"/>
      <c r="AO390" s="71" t="s">
        <v>23388</v>
      </c>
    </row>
    <row r="391" spans="4:41" ht="18.75">
      <c r="D391" s="31" t="s">
        <v>21934</v>
      </c>
      <c r="E391" s="31" t="s">
        <v>4129</v>
      </c>
      <c r="F391" s="8" t="s">
        <v>24475</v>
      </c>
      <c r="G391" s="8" t="s">
        <v>24470</v>
      </c>
      <c r="H391" s="8" t="s">
        <v>24476</v>
      </c>
      <c r="I391" s="8" t="s">
        <v>24477</v>
      </c>
      <c r="J391" s="31"/>
      <c r="K391" s="31"/>
      <c r="N391" s="31" t="s">
        <v>21385</v>
      </c>
      <c r="AB391" s="8" t="s">
        <v>24478</v>
      </c>
      <c r="AC391" s="8" t="s">
        <v>24479</v>
      </c>
      <c r="AD391" s="8" t="s">
        <v>24478</v>
      </c>
      <c r="AE391" s="40" t="s">
        <v>24253</v>
      </c>
      <c r="AG391" s="31"/>
      <c r="AH391" s="73"/>
      <c r="AI391" s="73"/>
      <c r="AJ391" s="73"/>
      <c r="AK391" s="73"/>
      <c r="AL391" s="73"/>
      <c r="AM391" s="73"/>
      <c r="AN391" s="73"/>
      <c r="AO391" s="71" t="s">
        <v>23019</v>
      </c>
    </row>
    <row r="392" spans="4:41" ht="18.75">
      <c r="D392" s="31" t="s">
        <v>21803</v>
      </c>
      <c r="E392" s="31" t="s">
        <v>24480</v>
      </c>
      <c r="F392" s="8" t="s">
        <v>24481</v>
      </c>
      <c r="G392" s="8" t="s">
        <v>24470</v>
      </c>
      <c r="H392" s="8" t="s">
        <v>24482</v>
      </c>
      <c r="I392" s="8" t="s">
        <v>24483</v>
      </c>
      <c r="J392" s="31"/>
      <c r="K392" s="31"/>
      <c r="N392" s="31" t="s">
        <v>21705</v>
      </c>
      <c r="AB392" s="8" t="s">
        <v>24484</v>
      </c>
      <c r="AC392" s="8" t="s">
        <v>24485</v>
      </c>
      <c r="AD392" s="8" t="s">
        <v>24484</v>
      </c>
      <c r="AE392" s="40" t="s">
        <v>24260</v>
      </c>
      <c r="AG392" s="31"/>
      <c r="AH392" s="73"/>
      <c r="AI392" s="73"/>
      <c r="AJ392" s="73"/>
      <c r="AK392" s="73"/>
      <c r="AL392" s="73"/>
      <c r="AM392" s="73"/>
      <c r="AN392" s="73"/>
      <c r="AO392" s="71" t="s">
        <v>22263</v>
      </c>
    </row>
    <row r="393" spans="4:41" ht="18.75">
      <c r="D393" s="31" t="s">
        <v>22014</v>
      </c>
      <c r="E393" s="31" t="s">
        <v>4133</v>
      </c>
      <c r="F393" s="8" t="s">
        <v>24486</v>
      </c>
      <c r="G393" s="8" t="s">
        <v>24470</v>
      </c>
      <c r="H393" s="8" t="s">
        <v>24487</v>
      </c>
      <c r="I393" s="8" t="s">
        <v>24488</v>
      </c>
      <c r="J393" s="31"/>
      <c r="K393" s="31"/>
      <c r="N393" s="31" t="s">
        <v>21404</v>
      </c>
      <c r="AB393" s="8" t="s">
        <v>24489</v>
      </c>
      <c r="AC393" s="8" t="s">
        <v>24490</v>
      </c>
      <c r="AD393" s="8" t="s">
        <v>24489</v>
      </c>
      <c r="AE393" s="40" t="s">
        <v>24267</v>
      </c>
      <c r="AG393" s="31"/>
      <c r="AH393" s="73"/>
      <c r="AI393" s="73"/>
      <c r="AJ393" s="73"/>
      <c r="AK393" s="73"/>
      <c r="AL393" s="73"/>
      <c r="AM393" s="73"/>
      <c r="AN393" s="73"/>
      <c r="AO393" s="71" t="s">
        <v>24156</v>
      </c>
    </row>
    <row r="394" spans="4:41" ht="18.75">
      <c r="D394" s="31" t="s">
        <v>21411</v>
      </c>
      <c r="E394" s="31" t="s">
        <v>24491</v>
      </c>
      <c r="F394" s="8" t="s">
        <v>24492</v>
      </c>
      <c r="G394" s="8" t="s">
        <v>24470</v>
      </c>
      <c r="H394" s="8" t="s">
        <v>24493</v>
      </c>
      <c r="I394" s="8" t="s">
        <v>24494</v>
      </c>
      <c r="J394" s="31"/>
      <c r="K394" s="31"/>
      <c r="N394" s="31" t="s">
        <v>21814</v>
      </c>
      <c r="AB394" s="8" t="s">
        <v>24495</v>
      </c>
      <c r="AC394" s="8" t="s">
        <v>24496</v>
      </c>
      <c r="AD394" s="8" t="s">
        <v>24495</v>
      </c>
      <c r="AE394" s="40" t="s">
        <v>24274</v>
      </c>
      <c r="AG394" s="31"/>
      <c r="AH394" s="73"/>
      <c r="AI394" s="73"/>
      <c r="AJ394" s="73"/>
      <c r="AK394" s="73"/>
      <c r="AL394" s="73"/>
      <c r="AM394" s="73"/>
      <c r="AN394" s="73"/>
      <c r="AO394" s="71" t="s">
        <v>23379</v>
      </c>
    </row>
    <row r="395" spans="4:41" ht="18.75">
      <c r="D395" s="31" t="s">
        <v>21363</v>
      </c>
      <c r="E395" s="31" t="s">
        <v>4159</v>
      </c>
      <c r="F395" s="8" t="s">
        <v>24497</v>
      </c>
      <c r="G395" s="8" t="s">
        <v>24470</v>
      </c>
      <c r="H395" s="8" t="s">
        <v>24498</v>
      </c>
      <c r="I395" s="8" t="s">
        <v>24499</v>
      </c>
      <c r="J395" s="31"/>
      <c r="K395" s="31"/>
      <c r="N395" s="31" t="s">
        <v>21291</v>
      </c>
      <c r="AB395" s="8" t="s">
        <v>24500</v>
      </c>
      <c r="AC395" s="8" t="s">
        <v>24501</v>
      </c>
      <c r="AD395" s="8" t="s">
        <v>24500</v>
      </c>
      <c r="AE395" s="40" t="s">
        <v>24280</v>
      </c>
      <c r="AG395" s="31"/>
      <c r="AH395" s="73"/>
      <c r="AI395" s="73"/>
      <c r="AJ395" s="73"/>
      <c r="AK395" s="73"/>
      <c r="AL395" s="73"/>
      <c r="AM395" s="73"/>
      <c r="AN395" s="73"/>
      <c r="AO395" s="71" t="s">
        <v>21549</v>
      </c>
    </row>
    <row r="396" spans="4:41" ht="18.75">
      <c r="D396" s="31" t="s">
        <v>21363</v>
      </c>
      <c r="E396" s="31" t="s">
        <v>4161</v>
      </c>
      <c r="F396" s="8" t="s">
        <v>24502</v>
      </c>
      <c r="G396" s="8" t="s">
        <v>23795</v>
      </c>
      <c r="H396" s="8" t="s">
        <v>24503</v>
      </c>
      <c r="I396" s="8" t="s">
        <v>24504</v>
      </c>
      <c r="J396" s="31"/>
      <c r="K396" s="31"/>
      <c r="N396" s="31" t="s">
        <v>21291</v>
      </c>
      <c r="AB396" s="8" t="s">
        <v>24505</v>
      </c>
      <c r="AC396" s="8" t="s">
        <v>24506</v>
      </c>
      <c r="AD396" s="8" t="s">
        <v>24505</v>
      </c>
      <c r="AE396" s="40" t="s">
        <v>24287</v>
      </c>
      <c r="AG396" s="31"/>
      <c r="AH396" s="73"/>
      <c r="AI396" s="73"/>
      <c r="AJ396" s="73"/>
      <c r="AK396" s="73"/>
      <c r="AL396" s="73"/>
      <c r="AM396" s="73"/>
      <c r="AN396" s="73"/>
      <c r="AO396" s="71" t="s">
        <v>21549</v>
      </c>
    </row>
    <row r="397" spans="4:41" ht="18.75">
      <c r="D397" s="31" t="s">
        <v>21342</v>
      </c>
      <c r="E397" s="31" t="s">
        <v>4167</v>
      </c>
      <c r="F397" s="8" t="s">
        <v>24507</v>
      </c>
      <c r="G397" s="8" t="s">
        <v>24470</v>
      </c>
      <c r="H397" s="8" t="s">
        <v>24508</v>
      </c>
      <c r="I397" s="8" t="s">
        <v>24509</v>
      </c>
      <c r="J397" s="31"/>
      <c r="K397" s="31"/>
      <c r="N397" s="31" t="s">
        <v>21295</v>
      </c>
      <c r="AB397" s="8" t="s">
        <v>24510</v>
      </c>
      <c r="AC397" s="8" t="s">
        <v>24511</v>
      </c>
      <c r="AD397" s="8" t="s">
        <v>24510</v>
      </c>
      <c r="AE397" s="40" t="s">
        <v>24293</v>
      </c>
      <c r="AG397" s="31"/>
      <c r="AH397" s="73"/>
      <c r="AI397" s="73"/>
      <c r="AJ397" s="73"/>
      <c r="AK397" s="73"/>
      <c r="AL397" s="73"/>
      <c r="AM397" s="73"/>
      <c r="AN397" s="73"/>
      <c r="AO397" s="71" t="s">
        <v>21533</v>
      </c>
    </row>
    <row r="398" spans="4:41" ht="18.75">
      <c r="D398" s="31" t="s">
        <v>602</v>
      </c>
      <c r="E398" s="31" t="s">
        <v>4177</v>
      </c>
      <c r="F398" s="8" t="s">
        <v>24512</v>
      </c>
      <c r="G398" s="8" t="s">
        <v>24470</v>
      </c>
      <c r="H398" s="8" t="s">
        <v>24513</v>
      </c>
      <c r="I398" s="8" t="s">
        <v>24514</v>
      </c>
      <c r="J398" s="31"/>
      <c r="K398" s="31"/>
      <c r="N398" s="31" t="s">
        <v>21425</v>
      </c>
      <c r="AB398" s="8" t="s">
        <v>24515</v>
      </c>
      <c r="AC398" s="8" t="s">
        <v>24516</v>
      </c>
      <c r="AD398" s="8" t="s">
        <v>24515</v>
      </c>
      <c r="AE398" s="40" t="s">
        <v>24300</v>
      </c>
      <c r="AG398" s="31"/>
      <c r="AH398" s="73"/>
      <c r="AI398" s="73"/>
      <c r="AJ398" s="73"/>
      <c r="AK398" s="73"/>
      <c r="AL398" s="73"/>
      <c r="AM398" s="73"/>
      <c r="AN398" s="73"/>
      <c r="AO398" s="71" t="s">
        <v>21744</v>
      </c>
    </row>
    <row r="399" spans="4:41" ht="18.75">
      <c r="D399" s="31" t="s">
        <v>602</v>
      </c>
      <c r="E399" s="31" t="s">
        <v>24517</v>
      </c>
      <c r="F399" s="8" t="s">
        <v>24518</v>
      </c>
      <c r="G399" s="8" t="s">
        <v>24470</v>
      </c>
      <c r="H399" s="8" t="s">
        <v>24519</v>
      </c>
      <c r="I399" s="8" t="s">
        <v>24520</v>
      </c>
      <c r="J399" s="31"/>
      <c r="K399" s="31"/>
      <c r="N399" s="31" t="s">
        <v>21425</v>
      </c>
      <c r="AB399" s="8" t="s">
        <v>24521</v>
      </c>
      <c r="AC399" s="8" t="s">
        <v>24522</v>
      </c>
      <c r="AD399" s="8" t="s">
        <v>24521</v>
      </c>
      <c r="AE399" s="40" t="s">
        <v>24306</v>
      </c>
      <c r="AG399" s="31"/>
      <c r="AH399" s="73"/>
      <c r="AI399" s="73"/>
      <c r="AJ399" s="73"/>
      <c r="AK399" s="73"/>
      <c r="AL399" s="73"/>
      <c r="AM399" s="73"/>
      <c r="AN399" s="73"/>
      <c r="AO399" s="71" t="s">
        <v>21744</v>
      </c>
    </row>
    <row r="400" spans="4:41" ht="18.75">
      <c r="D400" s="31" t="s">
        <v>602</v>
      </c>
      <c r="E400" s="31" t="s">
        <v>4195</v>
      </c>
      <c r="F400" s="8" t="s">
        <v>24523</v>
      </c>
      <c r="G400" s="8" t="s">
        <v>24470</v>
      </c>
      <c r="H400" s="8" t="s">
        <v>24524</v>
      </c>
      <c r="I400" s="8" t="s">
        <v>24525</v>
      </c>
      <c r="J400" s="31"/>
      <c r="K400" s="31"/>
      <c r="N400" s="31" t="s">
        <v>21425</v>
      </c>
      <c r="AB400" s="8" t="s">
        <v>24526</v>
      </c>
      <c r="AC400" s="8" t="s">
        <v>24527</v>
      </c>
      <c r="AD400" s="8" t="s">
        <v>24526</v>
      </c>
      <c r="AE400" s="40" t="s">
        <v>24312</v>
      </c>
      <c r="AG400" s="31"/>
      <c r="AH400" s="73"/>
      <c r="AI400" s="73"/>
      <c r="AJ400" s="73"/>
      <c r="AK400" s="73"/>
      <c r="AL400" s="73"/>
      <c r="AM400" s="73"/>
      <c r="AN400" s="73"/>
      <c r="AO400" s="71" t="s">
        <v>21744</v>
      </c>
    </row>
    <row r="401" spans="4:41" ht="18.75">
      <c r="D401" s="31" t="s">
        <v>602</v>
      </c>
      <c r="E401" s="31" t="s">
        <v>4197</v>
      </c>
      <c r="F401" s="8" t="s">
        <v>24528</v>
      </c>
      <c r="G401" s="8" t="s">
        <v>24470</v>
      </c>
      <c r="H401" s="8" t="s">
        <v>24529</v>
      </c>
      <c r="I401" s="8" t="s">
        <v>24530</v>
      </c>
      <c r="J401" s="31"/>
      <c r="K401" s="31"/>
      <c r="N401" s="31" t="s">
        <v>21425</v>
      </c>
      <c r="AB401" s="8" t="s">
        <v>24531</v>
      </c>
      <c r="AC401" s="8" t="s">
        <v>24532</v>
      </c>
      <c r="AD401" s="8" t="s">
        <v>24531</v>
      </c>
      <c r="AE401" s="40" t="s">
        <v>24319</v>
      </c>
      <c r="AG401" s="31"/>
      <c r="AH401" s="73"/>
      <c r="AI401" s="73"/>
      <c r="AJ401" s="73"/>
      <c r="AK401" s="73"/>
      <c r="AL401" s="73"/>
      <c r="AM401" s="73"/>
      <c r="AN401" s="73"/>
      <c r="AO401" s="71" t="s">
        <v>21744</v>
      </c>
    </row>
    <row r="402" spans="4:41" ht="18.75">
      <c r="D402" s="31" t="s">
        <v>602</v>
      </c>
      <c r="E402" s="31" t="s">
        <v>24533</v>
      </c>
      <c r="F402" s="8" t="s">
        <v>24534</v>
      </c>
      <c r="G402" s="8" t="s">
        <v>24470</v>
      </c>
      <c r="H402" s="8" t="s">
        <v>24535</v>
      </c>
      <c r="I402" s="8" t="s">
        <v>24536</v>
      </c>
      <c r="J402" s="31"/>
      <c r="K402" s="31"/>
      <c r="N402" s="31" t="s">
        <v>21425</v>
      </c>
      <c r="AB402" s="8" t="s">
        <v>24537</v>
      </c>
      <c r="AC402" s="8" t="s">
        <v>24538</v>
      </c>
      <c r="AD402" s="8" t="s">
        <v>24537</v>
      </c>
      <c r="AE402" s="40" t="s">
        <v>24326</v>
      </c>
      <c r="AG402" s="31"/>
      <c r="AH402" s="73"/>
      <c r="AI402" s="73"/>
      <c r="AJ402" s="73"/>
      <c r="AK402" s="73"/>
      <c r="AL402" s="73"/>
      <c r="AM402" s="73"/>
      <c r="AN402" s="73"/>
      <c r="AO402" s="71" t="s">
        <v>21744</v>
      </c>
    </row>
    <row r="403" spans="4:41" ht="18.75">
      <c r="D403" s="31" t="s">
        <v>602</v>
      </c>
      <c r="E403" s="31" t="s">
        <v>4205</v>
      </c>
      <c r="F403" s="8" t="s">
        <v>24539</v>
      </c>
      <c r="G403" s="8" t="s">
        <v>24470</v>
      </c>
      <c r="H403" s="8" t="s">
        <v>24540</v>
      </c>
      <c r="I403" s="8" t="s">
        <v>24541</v>
      </c>
      <c r="J403" s="31"/>
      <c r="K403" s="31"/>
      <c r="N403" s="31" t="s">
        <v>21425</v>
      </c>
      <c r="AB403" s="8" t="s">
        <v>24542</v>
      </c>
      <c r="AC403" s="8" t="s">
        <v>24543</v>
      </c>
      <c r="AD403" s="8" t="s">
        <v>24542</v>
      </c>
      <c r="AE403" s="40" t="s">
        <v>24333</v>
      </c>
      <c r="AG403" s="31"/>
      <c r="AH403" s="73"/>
      <c r="AI403" s="73"/>
      <c r="AJ403" s="73"/>
      <c r="AK403" s="73"/>
      <c r="AL403" s="73"/>
      <c r="AM403" s="73"/>
      <c r="AN403" s="73"/>
      <c r="AO403" s="71" t="s">
        <v>21744</v>
      </c>
    </row>
    <row r="404" spans="4:41" ht="18.75">
      <c r="D404" s="31" t="s">
        <v>602</v>
      </c>
      <c r="E404" s="31" t="s">
        <v>4191</v>
      </c>
      <c r="F404" s="8" t="s">
        <v>24544</v>
      </c>
      <c r="G404" s="8" t="s">
        <v>24470</v>
      </c>
      <c r="H404" s="8" t="s">
        <v>24545</v>
      </c>
      <c r="I404" s="8" t="s">
        <v>24546</v>
      </c>
      <c r="J404" s="31"/>
      <c r="K404" s="31"/>
      <c r="N404" s="31" t="s">
        <v>21425</v>
      </c>
      <c r="AB404" s="8" t="s">
        <v>24547</v>
      </c>
      <c r="AC404" s="8" t="s">
        <v>24548</v>
      </c>
      <c r="AD404" s="8" t="s">
        <v>24547</v>
      </c>
      <c r="AE404" s="40" t="s">
        <v>24214</v>
      </c>
      <c r="AG404" s="31"/>
      <c r="AH404" s="73"/>
      <c r="AI404" s="73"/>
      <c r="AJ404" s="73"/>
      <c r="AK404" s="73"/>
      <c r="AL404" s="73"/>
      <c r="AM404" s="73"/>
      <c r="AN404" s="73"/>
      <c r="AO404" s="71" t="s">
        <v>21744</v>
      </c>
    </row>
    <row r="405" spans="4:41" ht="18.75">
      <c r="D405" s="31" t="s">
        <v>21571</v>
      </c>
      <c r="E405" s="31" t="s">
        <v>24549</v>
      </c>
      <c r="F405" s="8" t="s">
        <v>24550</v>
      </c>
      <c r="G405" s="8" t="s">
        <v>24470</v>
      </c>
      <c r="H405" s="8" t="s">
        <v>24551</v>
      </c>
      <c r="I405" s="8" t="s">
        <v>24552</v>
      </c>
      <c r="J405" s="31"/>
      <c r="K405" s="31"/>
      <c r="N405" s="31" t="s">
        <v>21486</v>
      </c>
      <c r="AB405" s="8" t="s">
        <v>24553</v>
      </c>
      <c r="AC405" s="8" t="s">
        <v>24554</v>
      </c>
      <c r="AD405" s="8" t="s">
        <v>24553</v>
      </c>
      <c r="AE405" s="40" t="s">
        <v>24220</v>
      </c>
      <c r="AG405" s="31"/>
      <c r="AH405" s="73"/>
      <c r="AI405" s="73"/>
      <c r="AJ405" s="73"/>
      <c r="AK405" s="73"/>
      <c r="AL405" s="73"/>
      <c r="AM405" s="73"/>
      <c r="AN405" s="73"/>
      <c r="AO405" s="71" t="s">
        <v>21849</v>
      </c>
    </row>
    <row r="406" spans="4:41" ht="18.75">
      <c r="D406" s="31" t="s">
        <v>21341</v>
      </c>
      <c r="E406" s="31" t="s">
        <v>24555</v>
      </c>
      <c r="F406" s="8" t="s">
        <v>24556</v>
      </c>
      <c r="G406" s="8" t="s">
        <v>24470</v>
      </c>
      <c r="H406" s="8" t="s">
        <v>24557</v>
      </c>
      <c r="I406" s="8" t="s">
        <v>24558</v>
      </c>
      <c r="J406" s="31"/>
      <c r="K406" s="31"/>
      <c r="N406" s="31" t="s">
        <v>21739</v>
      </c>
      <c r="AB406" s="8" t="s">
        <v>24559</v>
      </c>
      <c r="AC406" s="8" t="s">
        <v>24560</v>
      </c>
      <c r="AD406" s="8" t="s">
        <v>24559</v>
      </c>
      <c r="AE406" s="40" t="s">
        <v>24227</v>
      </c>
      <c r="AG406" s="31"/>
      <c r="AH406" s="73"/>
      <c r="AI406" s="73"/>
      <c r="AJ406" s="73"/>
      <c r="AK406" s="73"/>
      <c r="AL406" s="73"/>
      <c r="AM406" s="73"/>
      <c r="AN406" s="73"/>
      <c r="AO406" s="71" t="s">
        <v>22560</v>
      </c>
    </row>
    <row r="407" spans="4:41" ht="18.75">
      <c r="D407" s="31" t="s">
        <v>21341</v>
      </c>
      <c r="E407" s="31" t="s">
        <v>4221</v>
      </c>
      <c r="F407" s="8" t="s">
        <v>24561</v>
      </c>
      <c r="G407" s="8" t="s">
        <v>24470</v>
      </c>
      <c r="H407" s="8" t="s">
        <v>24562</v>
      </c>
      <c r="I407" s="8" t="s">
        <v>24563</v>
      </c>
      <c r="J407" s="31"/>
      <c r="K407" s="31"/>
      <c r="N407" s="31" t="s">
        <v>21739</v>
      </c>
      <c r="AB407" s="8" t="s">
        <v>24564</v>
      </c>
      <c r="AC407" s="8" t="s">
        <v>24565</v>
      </c>
      <c r="AD407" s="8" t="s">
        <v>24564</v>
      </c>
      <c r="AE407" s="40" t="s">
        <v>24234</v>
      </c>
      <c r="AG407" s="31"/>
      <c r="AH407" s="73"/>
      <c r="AI407" s="73"/>
      <c r="AJ407" s="73"/>
      <c r="AK407" s="73"/>
      <c r="AL407" s="73"/>
      <c r="AM407" s="73"/>
      <c r="AN407" s="73"/>
      <c r="AO407" s="71" t="s">
        <v>22560</v>
      </c>
    </row>
    <row r="408" spans="4:41" ht="18.75">
      <c r="D408" s="31" t="s">
        <v>21587</v>
      </c>
      <c r="E408" s="31" t="s">
        <v>4237</v>
      </c>
      <c r="F408" s="8" t="s">
        <v>24566</v>
      </c>
      <c r="G408" s="8" t="s">
        <v>24470</v>
      </c>
      <c r="H408" s="8" t="s">
        <v>24567</v>
      </c>
      <c r="I408" s="8" t="s">
        <v>24568</v>
      </c>
      <c r="J408" s="31"/>
      <c r="K408" s="31"/>
      <c r="N408" s="31" t="s">
        <v>21504</v>
      </c>
      <c r="AB408" s="8" t="s">
        <v>24569</v>
      </c>
      <c r="AC408" s="8" t="s">
        <v>24570</v>
      </c>
      <c r="AD408" s="8" t="s">
        <v>24569</v>
      </c>
      <c r="AE408" s="40" t="s">
        <v>24240</v>
      </c>
      <c r="AG408" s="31"/>
      <c r="AH408" s="73"/>
      <c r="AI408" s="73"/>
      <c r="AJ408" s="73"/>
      <c r="AK408" s="73"/>
      <c r="AL408" s="73"/>
      <c r="AM408" s="73"/>
      <c r="AN408" s="73"/>
      <c r="AO408" s="71" t="s">
        <v>21884</v>
      </c>
    </row>
    <row r="409" spans="4:41" ht="18.75">
      <c r="D409" s="31" t="s">
        <v>21587</v>
      </c>
      <c r="E409" s="31" t="s">
        <v>24571</v>
      </c>
      <c r="F409" s="8" t="s">
        <v>24572</v>
      </c>
      <c r="G409" s="8" t="s">
        <v>24470</v>
      </c>
      <c r="H409" s="8" t="s">
        <v>24573</v>
      </c>
      <c r="I409" s="8" t="s">
        <v>24574</v>
      </c>
      <c r="J409" s="31"/>
      <c r="K409" s="31"/>
      <c r="N409" s="31" t="s">
        <v>21504</v>
      </c>
      <c r="AB409" s="8" t="s">
        <v>24575</v>
      </c>
      <c r="AC409" s="8" t="s">
        <v>24576</v>
      </c>
      <c r="AD409" s="8" t="s">
        <v>24575</v>
      </c>
      <c r="AE409" s="40" t="s">
        <v>24247</v>
      </c>
      <c r="AG409" s="31"/>
      <c r="AH409" s="73"/>
      <c r="AI409" s="73"/>
      <c r="AJ409" s="73"/>
      <c r="AK409" s="73"/>
      <c r="AL409" s="73"/>
      <c r="AM409" s="73"/>
      <c r="AN409" s="73"/>
      <c r="AO409" s="71" t="s">
        <v>21884</v>
      </c>
    </row>
    <row r="410" spans="4:41" ht="18.75">
      <c r="D410" s="31" t="s">
        <v>21668</v>
      </c>
      <c r="E410" s="31" t="s">
        <v>24577</v>
      </c>
      <c r="F410" s="8" t="s">
        <v>24578</v>
      </c>
      <c r="G410" s="8" t="s">
        <v>21285</v>
      </c>
      <c r="H410" s="8" t="s">
        <v>24579</v>
      </c>
      <c r="I410" s="8" t="s">
        <v>24580</v>
      </c>
      <c r="J410" s="31"/>
      <c r="K410" s="31"/>
      <c r="N410" s="31" t="s">
        <v>21509</v>
      </c>
      <c r="AB410" s="8" t="s">
        <v>24581</v>
      </c>
      <c r="AC410" s="8" t="s">
        <v>24582</v>
      </c>
      <c r="AD410" s="8" t="s">
        <v>24581</v>
      </c>
      <c r="AE410" s="40" t="s">
        <v>24253</v>
      </c>
      <c r="AG410" s="31"/>
      <c r="AH410" s="73"/>
      <c r="AI410" s="73"/>
      <c r="AJ410" s="73"/>
      <c r="AK410" s="73"/>
      <c r="AL410" s="73"/>
      <c r="AM410" s="73"/>
      <c r="AN410" s="73"/>
      <c r="AO410" s="71" t="s">
        <v>22019</v>
      </c>
    </row>
    <row r="411" spans="4:41" ht="18.75">
      <c r="D411" s="31" t="s">
        <v>21803</v>
      </c>
      <c r="E411" s="31" t="s">
        <v>24583</v>
      </c>
      <c r="F411" s="8" t="s">
        <v>24584</v>
      </c>
      <c r="G411" s="8" t="s">
        <v>21285</v>
      </c>
      <c r="H411" s="8" t="s">
        <v>24585</v>
      </c>
      <c r="I411" s="8" t="s">
        <v>24586</v>
      </c>
      <c r="J411" s="31"/>
      <c r="K411" s="31"/>
      <c r="N411" s="31" t="s">
        <v>21705</v>
      </c>
      <c r="AB411" s="8" t="s">
        <v>24587</v>
      </c>
      <c r="AC411" s="8" t="s">
        <v>24588</v>
      </c>
      <c r="AD411" s="8" t="s">
        <v>24587</v>
      </c>
      <c r="AE411" s="40" t="s">
        <v>24260</v>
      </c>
      <c r="AG411" s="31"/>
      <c r="AH411" s="73"/>
      <c r="AI411" s="73"/>
      <c r="AJ411" s="73"/>
      <c r="AK411" s="73"/>
      <c r="AL411" s="73"/>
      <c r="AM411" s="73"/>
      <c r="AN411" s="73"/>
      <c r="AO411" s="71" t="s">
        <v>22263</v>
      </c>
    </row>
    <row r="412" spans="4:41" ht="18.75">
      <c r="D412" s="31" t="s">
        <v>21587</v>
      </c>
      <c r="E412" s="31" t="s">
        <v>24589</v>
      </c>
      <c r="F412" s="8" t="s">
        <v>24590</v>
      </c>
      <c r="G412" s="8" t="s">
        <v>21285</v>
      </c>
      <c r="H412" s="8" t="s">
        <v>24591</v>
      </c>
      <c r="I412" s="8" t="s">
        <v>24592</v>
      </c>
      <c r="J412" s="31"/>
      <c r="K412" s="31"/>
      <c r="N412" s="31" t="s">
        <v>21504</v>
      </c>
      <c r="AB412" s="8" t="s">
        <v>24593</v>
      </c>
      <c r="AC412" s="8" t="s">
        <v>24594</v>
      </c>
      <c r="AD412" s="8" t="s">
        <v>24593</v>
      </c>
      <c r="AE412" s="40" t="s">
        <v>24267</v>
      </c>
      <c r="AG412" s="31"/>
      <c r="AH412" s="73"/>
      <c r="AI412" s="73"/>
      <c r="AJ412" s="73"/>
      <c r="AK412" s="73"/>
      <c r="AL412" s="73"/>
      <c r="AM412" s="73"/>
      <c r="AN412" s="73"/>
      <c r="AO412" s="71" t="s">
        <v>21884</v>
      </c>
    </row>
    <row r="413" spans="4:41" ht="18.75">
      <c r="D413" s="31" t="s">
        <v>21342</v>
      </c>
      <c r="E413" s="31" t="s">
        <v>24595</v>
      </c>
      <c r="F413" s="8" t="s">
        <v>24596</v>
      </c>
      <c r="G413" s="8" t="s">
        <v>21702</v>
      </c>
      <c r="H413" s="8" t="s">
        <v>24597</v>
      </c>
      <c r="I413" s="8" t="s">
        <v>24598</v>
      </c>
      <c r="J413" s="31"/>
      <c r="K413" s="31"/>
      <c r="N413" s="31" t="s">
        <v>21295</v>
      </c>
      <c r="AB413" s="8" t="s">
        <v>24599</v>
      </c>
      <c r="AC413" s="8" t="s">
        <v>24600</v>
      </c>
      <c r="AD413" s="8" t="s">
        <v>24599</v>
      </c>
      <c r="AE413" s="40" t="s">
        <v>24274</v>
      </c>
      <c r="AG413" s="31"/>
      <c r="AH413" s="73"/>
      <c r="AI413" s="73"/>
      <c r="AJ413" s="73"/>
      <c r="AK413" s="73"/>
      <c r="AL413" s="73"/>
      <c r="AM413" s="73"/>
      <c r="AN413" s="73"/>
      <c r="AO413" s="71" t="s">
        <v>21533</v>
      </c>
    </row>
    <row r="414" spans="4:41" ht="18.75">
      <c r="D414" s="31" t="s">
        <v>21342</v>
      </c>
      <c r="E414" s="31" t="s">
        <v>24601</v>
      </c>
      <c r="F414" s="8" t="s">
        <v>24602</v>
      </c>
      <c r="G414" s="8" t="s">
        <v>21702</v>
      </c>
      <c r="H414" s="8" t="s">
        <v>24603</v>
      </c>
      <c r="I414" s="8" t="s">
        <v>24604</v>
      </c>
      <c r="J414" s="31"/>
      <c r="K414" s="31"/>
      <c r="N414" s="31" t="s">
        <v>21295</v>
      </c>
      <c r="AB414" s="8" t="s">
        <v>24605</v>
      </c>
      <c r="AC414" s="8" t="s">
        <v>24606</v>
      </c>
      <c r="AD414" s="8" t="s">
        <v>24605</v>
      </c>
      <c r="AE414" s="40" t="s">
        <v>24280</v>
      </c>
      <c r="AG414" s="31"/>
      <c r="AH414" s="73"/>
      <c r="AI414" s="73"/>
      <c r="AJ414" s="73"/>
      <c r="AK414" s="73"/>
      <c r="AL414" s="73"/>
      <c r="AM414" s="73"/>
      <c r="AN414" s="73"/>
      <c r="AO414" s="71" t="s">
        <v>21533</v>
      </c>
    </row>
    <row r="415" spans="4:41" ht="18.75">
      <c r="D415" s="31" t="s">
        <v>21641</v>
      </c>
      <c r="E415" s="31" t="s">
        <v>24607</v>
      </c>
      <c r="F415" s="8" t="s">
        <v>24608</v>
      </c>
      <c r="G415" s="8" t="s">
        <v>21285</v>
      </c>
      <c r="H415" s="8" t="s">
        <v>24609</v>
      </c>
      <c r="I415" s="8" t="s">
        <v>24610</v>
      </c>
      <c r="J415" s="31"/>
      <c r="K415" s="31"/>
      <c r="N415" s="31" t="s">
        <v>21572</v>
      </c>
      <c r="AB415" s="8" t="s">
        <v>24611</v>
      </c>
      <c r="AC415" s="8" t="s">
        <v>24612</v>
      </c>
      <c r="AD415" s="8" t="s">
        <v>24611</v>
      </c>
      <c r="AE415" s="40" t="s">
        <v>24287</v>
      </c>
      <c r="AG415" s="31"/>
      <c r="AH415" s="73"/>
      <c r="AI415" s="73"/>
      <c r="AJ415" s="73"/>
      <c r="AK415" s="73"/>
      <c r="AL415" s="73"/>
      <c r="AM415" s="73"/>
      <c r="AN415" s="73"/>
      <c r="AO415" s="71" t="s">
        <v>21981</v>
      </c>
    </row>
    <row r="416" spans="4:41" ht="18.75">
      <c r="D416" s="31" t="s">
        <v>21803</v>
      </c>
      <c r="E416" s="31" t="s">
        <v>24613</v>
      </c>
      <c r="F416" s="8" t="s">
        <v>24614</v>
      </c>
      <c r="G416" s="8" t="s">
        <v>21725</v>
      </c>
      <c r="H416" s="8" t="s">
        <v>24615</v>
      </c>
      <c r="I416" s="8" t="s">
        <v>24616</v>
      </c>
      <c r="J416" s="31"/>
      <c r="K416" s="31"/>
      <c r="N416" s="31" t="s">
        <v>21705</v>
      </c>
      <c r="AB416" s="8" t="s">
        <v>24617</v>
      </c>
      <c r="AC416" s="8" t="s">
        <v>24618</v>
      </c>
      <c r="AD416" s="8" t="s">
        <v>24617</v>
      </c>
      <c r="AE416" s="40" t="s">
        <v>24293</v>
      </c>
      <c r="AG416" s="31"/>
      <c r="AH416" s="73"/>
      <c r="AI416" s="73"/>
      <c r="AJ416" s="73"/>
      <c r="AK416" s="73"/>
      <c r="AL416" s="73"/>
      <c r="AM416" s="73"/>
      <c r="AN416" s="73"/>
      <c r="AO416" s="71" t="s">
        <v>22263</v>
      </c>
    </row>
    <row r="417" spans="4:41" ht="18.75">
      <c r="D417" s="31" t="s">
        <v>21641</v>
      </c>
      <c r="E417" s="31" t="s">
        <v>24619</v>
      </c>
      <c r="F417" s="8" t="s">
        <v>24620</v>
      </c>
      <c r="G417" s="8" t="s">
        <v>21285</v>
      </c>
      <c r="H417" s="8" t="s">
        <v>24621</v>
      </c>
      <c r="I417" s="8" t="s">
        <v>24622</v>
      </c>
      <c r="J417" s="31"/>
      <c r="K417" s="31"/>
      <c r="N417" s="31" t="s">
        <v>21572</v>
      </c>
      <c r="AB417" s="8" t="s">
        <v>24623</v>
      </c>
      <c r="AC417" s="8" t="s">
        <v>24624</v>
      </c>
      <c r="AD417" s="8" t="s">
        <v>24623</v>
      </c>
      <c r="AE417" s="40" t="s">
        <v>24300</v>
      </c>
      <c r="AG417" s="31"/>
      <c r="AH417" s="73"/>
      <c r="AI417" s="73"/>
      <c r="AJ417" s="73"/>
      <c r="AK417" s="73"/>
      <c r="AL417" s="73"/>
      <c r="AM417" s="73"/>
      <c r="AN417" s="73"/>
      <c r="AO417" s="71" t="s">
        <v>21981</v>
      </c>
    </row>
    <row r="418" spans="4:41" ht="18.75">
      <c r="D418" s="31" t="s">
        <v>21803</v>
      </c>
      <c r="E418" s="31" t="s">
        <v>3849</v>
      </c>
      <c r="F418" s="8" t="s">
        <v>24625</v>
      </c>
      <c r="G418" s="8" t="s">
        <v>21702</v>
      </c>
      <c r="H418" s="8" t="s">
        <v>24626</v>
      </c>
      <c r="I418" s="8" t="s">
        <v>24627</v>
      </c>
      <c r="J418" s="31"/>
      <c r="K418" s="31"/>
      <c r="N418" s="31" t="s">
        <v>21705</v>
      </c>
      <c r="AB418" s="8" t="s">
        <v>24628</v>
      </c>
      <c r="AC418" s="8" t="s">
        <v>24629</v>
      </c>
      <c r="AD418" s="8" t="s">
        <v>24628</v>
      </c>
      <c r="AE418" s="40" t="s">
        <v>24306</v>
      </c>
      <c r="AG418" s="31"/>
      <c r="AH418" s="73"/>
      <c r="AI418" s="73"/>
      <c r="AJ418" s="73"/>
      <c r="AK418" s="73"/>
      <c r="AL418" s="73"/>
      <c r="AM418" s="73"/>
      <c r="AN418" s="73"/>
      <c r="AO418" s="71" t="s">
        <v>22263</v>
      </c>
    </row>
    <row r="419" spans="4:41" ht="18.75">
      <c r="D419" s="31" t="s">
        <v>21781</v>
      </c>
      <c r="E419" s="31" t="s">
        <v>24630</v>
      </c>
      <c r="F419" s="8" t="s">
        <v>24631</v>
      </c>
      <c r="G419" s="8" t="s">
        <v>21519</v>
      </c>
      <c r="H419" s="8" t="s">
        <v>24632</v>
      </c>
      <c r="I419" s="8" t="s">
        <v>24633</v>
      </c>
      <c r="J419" s="31"/>
      <c r="K419" s="31"/>
      <c r="N419" s="31" t="s">
        <v>21693</v>
      </c>
      <c r="AB419" s="8" t="s">
        <v>24634</v>
      </c>
      <c r="AC419" s="8" t="s">
        <v>24635</v>
      </c>
      <c r="AD419" s="8" t="s">
        <v>24634</v>
      </c>
      <c r="AE419" s="40" t="s">
        <v>24312</v>
      </c>
      <c r="AG419" s="31"/>
      <c r="AH419" s="73"/>
      <c r="AI419" s="73"/>
      <c r="AJ419" s="73"/>
      <c r="AK419" s="73"/>
      <c r="AL419" s="73"/>
      <c r="AM419" s="73"/>
      <c r="AN419" s="73"/>
      <c r="AO419" s="71" t="s">
        <v>22235</v>
      </c>
    </row>
    <row r="420" spans="4:41" ht="18.75">
      <c r="D420" s="31" t="s">
        <v>21740</v>
      </c>
      <c r="E420" s="31" t="s">
        <v>4313</v>
      </c>
      <c r="F420" s="8" t="s">
        <v>24636</v>
      </c>
      <c r="G420" s="8" t="s">
        <v>21519</v>
      </c>
      <c r="H420" s="8" t="s">
        <v>24637</v>
      </c>
      <c r="I420" s="8" t="s">
        <v>24638</v>
      </c>
      <c r="J420" s="31"/>
      <c r="K420" s="31"/>
      <c r="N420" s="31" t="s">
        <v>21705</v>
      </c>
      <c r="AB420" s="8" t="s">
        <v>24639</v>
      </c>
      <c r="AC420" s="8" t="s">
        <v>24640</v>
      </c>
      <c r="AD420" s="8" t="s">
        <v>24639</v>
      </c>
      <c r="AE420" s="40" t="s">
        <v>24319</v>
      </c>
      <c r="AG420" s="31"/>
      <c r="AH420" s="73"/>
      <c r="AI420" s="73"/>
      <c r="AJ420" s="73"/>
      <c r="AK420" s="73"/>
      <c r="AL420" s="73"/>
      <c r="AM420" s="73"/>
      <c r="AN420" s="73"/>
      <c r="AO420" s="71" t="s">
        <v>22244</v>
      </c>
    </row>
    <row r="421" spans="4:41" ht="18.75">
      <c r="D421" s="31" t="s">
        <v>21740</v>
      </c>
      <c r="E421" s="31" t="s">
        <v>24641</v>
      </c>
      <c r="F421" s="8" t="s">
        <v>24642</v>
      </c>
      <c r="G421" s="8" t="s">
        <v>21285</v>
      </c>
      <c r="H421" s="8" t="s">
        <v>24643</v>
      </c>
      <c r="I421" s="8" t="s">
        <v>24644</v>
      </c>
      <c r="J421" s="31"/>
      <c r="K421" s="31"/>
      <c r="N421" s="31" t="s">
        <v>21705</v>
      </c>
      <c r="AB421" s="8" t="s">
        <v>24645</v>
      </c>
      <c r="AC421" s="8" t="s">
        <v>24646</v>
      </c>
      <c r="AD421" s="8" t="s">
        <v>24645</v>
      </c>
      <c r="AE421" s="40" t="s">
        <v>24326</v>
      </c>
      <c r="AG421" s="31"/>
      <c r="AH421" s="73"/>
      <c r="AI421" s="73"/>
      <c r="AJ421" s="73"/>
      <c r="AK421" s="73"/>
      <c r="AL421" s="73"/>
      <c r="AM421" s="73"/>
      <c r="AN421" s="73"/>
      <c r="AO421" s="71" t="s">
        <v>22244</v>
      </c>
    </row>
    <row r="422" spans="4:41" ht="18.75">
      <c r="D422" s="31" t="s">
        <v>21951</v>
      </c>
      <c r="E422" s="31" t="s">
        <v>24647</v>
      </c>
      <c r="F422" s="8" t="s">
        <v>24648</v>
      </c>
      <c r="G422" s="8" t="s">
        <v>21702</v>
      </c>
      <c r="H422" s="8" t="s">
        <v>24649</v>
      </c>
      <c r="I422" s="8" t="s">
        <v>24650</v>
      </c>
      <c r="J422" s="31"/>
      <c r="K422" s="31"/>
      <c r="N422" s="31" t="s">
        <v>21804</v>
      </c>
      <c r="AB422" s="8" t="s">
        <v>24651</v>
      </c>
      <c r="AC422" s="8" t="s">
        <v>24652</v>
      </c>
      <c r="AD422" s="8" t="s">
        <v>24651</v>
      </c>
      <c r="AE422" s="40" t="s">
        <v>24333</v>
      </c>
      <c r="AG422" s="31"/>
      <c r="AH422" s="73"/>
      <c r="AI422" s="73"/>
      <c r="AJ422" s="73"/>
      <c r="AK422" s="73"/>
      <c r="AL422" s="73"/>
      <c r="AM422" s="73"/>
      <c r="AN422" s="73"/>
      <c r="AO422" s="71" t="s">
        <v>23155</v>
      </c>
    </row>
    <row r="423" spans="4:41" ht="18.75">
      <c r="D423" s="31" t="s">
        <v>21926</v>
      </c>
      <c r="E423" s="31" t="s">
        <v>4523</v>
      </c>
      <c r="F423" s="8" t="s">
        <v>24653</v>
      </c>
      <c r="G423" s="8" t="s">
        <v>325</v>
      </c>
      <c r="H423" s="8" t="s">
        <v>24654</v>
      </c>
      <c r="I423" s="8" t="s">
        <v>24655</v>
      </c>
      <c r="J423" s="31"/>
      <c r="K423" s="31"/>
      <c r="N423" s="31" t="s">
        <v>21291</v>
      </c>
      <c r="AB423" s="8" t="s">
        <v>24656</v>
      </c>
      <c r="AC423" s="8" t="s">
        <v>24657</v>
      </c>
      <c r="AD423" s="8" t="s">
        <v>24656</v>
      </c>
      <c r="AE423" s="40" t="s">
        <v>24658</v>
      </c>
      <c r="AG423" s="31"/>
      <c r="AH423" s="73"/>
      <c r="AI423" s="73"/>
      <c r="AJ423" s="73"/>
      <c r="AK423" s="73"/>
      <c r="AL423" s="73"/>
      <c r="AM423" s="73"/>
      <c r="AN423" s="73"/>
      <c r="AO423" s="71" t="s">
        <v>22992</v>
      </c>
    </row>
    <row r="424" spans="4:41" ht="18.75">
      <c r="D424" s="31" t="s">
        <v>21959</v>
      </c>
      <c r="E424" s="31" t="s">
        <v>4545</v>
      </c>
      <c r="F424" s="8" t="s">
        <v>24659</v>
      </c>
      <c r="G424" s="8" t="s">
        <v>21702</v>
      </c>
      <c r="H424" s="8" t="s">
        <v>24660</v>
      </c>
      <c r="I424" s="8" t="s">
        <v>24661</v>
      </c>
      <c r="J424" s="31"/>
      <c r="K424" s="31"/>
      <c r="N424" s="31" t="s">
        <v>21804</v>
      </c>
      <c r="AB424" s="8" t="s">
        <v>24662</v>
      </c>
      <c r="AC424" s="8" t="s">
        <v>24663</v>
      </c>
      <c r="AD424" s="8" t="s">
        <v>24662</v>
      </c>
      <c r="AE424" s="40" t="s">
        <v>24664</v>
      </c>
      <c r="AG424" s="31"/>
      <c r="AH424" s="73"/>
      <c r="AI424" s="73"/>
      <c r="AJ424" s="73"/>
      <c r="AK424" s="73"/>
      <c r="AL424" s="73"/>
      <c r="AM424" s="73"/>
      <c r="AN424" s="73"/>
      <c r="AO424" s="71" t="s">
        <v>23163</v>
      </c>
    </row>
    <row r="425" spans="4:41" ht="18.75">
      <c r="D425" s="31" t="s">
        <v>21959</v>
      </c>
      <c r="E425" s="31" t="s">
        <v>24665</v>
      </c>
      <c r="F425" s="8" t="s">
        <v>24666</v>
      </c>
      <c r="G425" s="8" t="s">
        <v>21285</v>
      </c>
      <c r="H425" s="8" t="s">
        <v>24667</v>
      </c>
      <c r="I425" s="8" t="s">
        <v>24668</v>
      </c>
      <c r="J425" s="31"/>
      <c r="K425" s="31"/>
      <c r="N425" s="31" t="s">
        <v>21804</v>
      </c>
      <c r="AB425" s="8" t="s">
        <v>24669</v>
      </c>
      <c r="AC425" s="8" t="s">
        <v>24670</v>
      </c>
      <c r="AD425" s="8" t="s">
        <v>24669</v>
      </c>
      <c r="AE425" s="40" t="s">
        <v>24671</v>
      </c>
      <c r="AG425" s="31"/>
      <c r="AH425" s="73"/>
      <c r="AI425" s="73"/>
      <c r="AJ425" s="73"/>
      <c r="AK425" s="73"/>
      <c r="AL425" s="73"/>
      <c r="AM425" s="73"/>
      <c r="AN425" s="73"/>
      <c r="AO425" s="71" t="s">
        <v>23163</v>
      </c>
    </row>
    <row r="426" spans="4:41" ht="18.75">
      <c r="D426" s="31" t="s">
        <v>22034</v>
      </c>
      <c r="E426" s="31" t="s">
        <v>4547</v>
      </c>
      <c r="F426" s="8" t="s">
        <v>24672</v>
      </c>
      <c r="G426" s="8" t="s">
        <v>21702</v>
      </c>
      <c r="H426" s="8" t="s">
        <v>24673</v>
      </c>
      <c r="I426" s="8" t="s">
        <v>24674</v>
      </c>
      <c r="J426" s="31"/>
      <c r="K426" s="31"/>
      <c r="N426" s="31" t="s">
        <v>21804</v>
      </c>
      <c r="AB426" s="8" t="s">
        <v>24675</v>
      </c>
      <c r="AC426" s="8" t="s">
        <v>24676</v>
      </c>
      <c r="AD426" s="8" t="s">
        <v>24675</v>
      </c>
      <c r="AE426" s="40" t="s">
        <v>24677</v>
      </c>
      <c r="AG426" s="31"/>
      <c r="AH426" s="73"/>
      <c r="AI426" s="73"/>
      <c r="AJ426" s="73"/>
      <c r="AK426" s="73"/>
      <c r="AL426" s="73"/>
      <c r="AM426" s="73"/>
      <c r="AN426" s="73"/>
      <c r="AO426" s="71" t="s">
        <v>24678</v>
      </c>
    </row>
    <row r="427" spans="4:41" ht="18.75">
      <c r="D427" s="31" t="s">
        <v>21951</v>
      </c>
      <c r="E427" s="31" t="s">
        <v>3371</v>
      </c>
      <c r="F427" s="8" t="s">
        <v>24679</v>
      </c>
      <c r="G427" s="8" t="s">
        <v>21702</v>
      </c>
      <c r="H427" s="8" t="s">
        <v>24680</v>
      </c>
      <c r="I427" s="8" t="s">
        <v>24681</v>
      </c>
      <c r="J427" s="31"/>
      <c r="K427" s="31"/>
      <c r="N427" s="31" t="s">
        <v>21804</v>
      </c>
      <c r="AB427" s="8" t="s">
        <v>24682</v>
      </c>
      <c r="AC427" s="8" t="s">
        <v>24683</v>
      </c>
      <c r="AD427" s="8" t="s">
        <v>24682</v>
      </c>
      <c r="AE427" s="40" t="s">
        <v>24684</v>
      </c>
      <c r="AG427" s="31"/>
      <c r="AH427" s="73"/>
      <c r="AI427" s="73"/>
      <c r="AJ427" s="73"/>
      <c r="AK427" s="73"/>
      <c r="AL427" s="73"/>
      <c r="AM427" s="73"/>
      <c r="AN427" s="73"/>
      <c r="AO427" s="71" t="s">
        <v>23155</v>
      </c>
    </row>
    <row r="428" spans="4:41" ht="18.75">
      <c r="D428" s="31" t="s">
        <v>21587</v>
      </c>
      <c r="E428" s="31" t="s">
        <v>4559</v>
      </c>
      <c r="F428" s="8" t="s">
        <v>24685</v>
      </c>
      <c r="G428" s="8" t="s">
        <v>21285</v>
      </c>
      <c r="H428" s="8" t="s">
        <v>24686</v>
      </c>
      <c r="I428" s="8" t="s">
        <v>24687</v>
      </c>
      <c r="J428" s="31"/>
      <c r="K428" s="31"/>
      <c r="N428" s="31" t="s">
        <v>21504</v>
      </c>
      <c r="AB428" s="8" t="s">
        <v>24688</v>
      </c>
      <c r="AC428" s="8" t="s">
        <v>24689</v>
      </c>
      <c r="AD428" s="8" t="s">
        <v>24688</v>
      </c>
      <c r="AE428" s="40" t="s">
        <v>24690</v>
      </c>
      <c r="AG428" s="31"/>
      <c r="AH428" s="73"/>
      <c r="AI428" s="73"/>
      <c r="AJ428" s="73"/>
      <c r="AK428" s="73"/>
      <c r="AL428" s="73"/>
      <c r="AM428" s="73"/>
      <c r="AN428" s="73"/>
      <c r="AO428" s="71" t="s">
        <v>21884</v>
      </c>
    </row>
    <row r="429" spans="4:41" ht="18.75">
      <c r="D429" s="31" t="s">
        <v>21601</v>
      </c>
      <c r="E429" s="31" t="s">
        <v>4561</v>
      </c>
      <c r="F429" s="8" t="s">
        <v>24691</v>
      </c>
      <c r="G429" s="8" t="s">
        <v>21285</v>
      </c>
      <c r="H429" s="8" t="s">
        <v>24692</v>
      </c>
      <c r="I429" s="8" t="s">
        <v>24693</v>
      </c>
      <c r="J429" s="31"/>
      <c r="K429" s="31"/>
      <c r="N429" s="31" t="s">
        <v>21523</v>
      </c>
      <c r="AB429" s="8" t="s">
        <v>24694</v>
      </c>
      <c r="AC429" s="8" t="s">
        <v>24695</v>
      </c>
      <c r="AD429" s="8" t="s">
        <v>24694</v>
      </c>
      <c r="AE429" s="40" t="s">
        <v>24696</v>
      </c>
      <c r="AG429" s="31"/>
      <c r="AH429" s="73"/>
      <c r="AI429" s="73"/>
      <c r="AJ429" s="73"/>
      <c r="AK429" s="73"/>
      <c r="AL429" s="73"/>
      <c r="AM429" s="73"/>
      <c r="AN429" s="73"/>
      <c r="AO429" s="71" t="s">
        <v>21921</v>
      </c>
    </row>
    <row r="430" spans="4:41" ht="18.75">
      <c r="D430" s="31" t="s">
        <v>21995</v>
      </c>
      <c r="E430" s="31" t="s">
        <v>4567</v>
      </c>
      <c r="F430" s="8" t="s">
        <v>24697</v>
      </c>
      <c r="G430" s="8" t="s">
        <v>21702</v>
      </c>
      <c r="H430" s="8" t="s">
        <v>24698</v>
      </c>
      <c r="I430" s="8" t="s">
        <v>24699</v>
      </c>
      <c r="J430" s="31"/>
      <c r="K430" s="31"/>
      <c r="N430" s="31" t="s">
        <v>21782</v>
      </c>
      <c r="AB430" s="8" t="s">
        <v>24700</v>
      </c>
      <c r="AC430" s="8" t="s">
        <v>24701</v>
      </c>
      <c r="AD430" s="8" t="s">
        <v>24700</v>
      </c>
      <c r="AE430" s="40" t="s">
        <v>24702</v>
      </c>
      <c r="AG430" s="31"/>
      <c r="AH430" s="73"/>
      <c r="AI430" s="73"/>
      <c r="AJ430" s="73"/>
      <c r="AK430" s="73"/>
      <c r="AL430" s="73"/>
      <c r="AM430" s="73"/>
      <c r="AN430" s="73"/>
      <c r="AO430" s="71" t="s">
        <v>23637</v>
      </c>
    </row>
    <row r="431" spans="4:41" ht="18.75">
      <c r="D431" s="31" t="s">
        <v>21740</v>
      </c>
      <c r="E431" s="31" t="s">
        <v>24703</v>
      </c>
      <c r="F431" s="8" t="s">
        <v>24704</v>
      </c>
      <c r="G431" s="8" t="s">
        <v>21285</v>
      </c>
      <c r="H431" s="8" t="s">
        <v>24705</v>
      </c>
      <c r="I431" s="8" t="s">
        <v>24706</v>
      </c>
      <c r="J431" s="31"/>
      <c r="K431" s="31"/>
      <c r="N431" s="31" t="s">
        <v>21705</v>
      </c>
      <c r="AB431" s="8" t="s">
        <v>24707</v>
      </c>
      <c r="AC431" s="8" t="s">
        <v>24708</v>
      </c>
      <c r="AD431" s="8" t="s">
        <v>24707</v>
      </c>
      <c r="AE431" s="40" t="s">
        <v>24709</v>
      </c>
      <c r="AG431" s="31"/>
      <c r="AH431" s="73"/>
      <c r="AI431" s="73"/>
      <c r="AJ431" s="73"/>
      <c r="AK431" s="73"/>
      <c r="AL431" s="73"/>
      <c r="AM431" s="73"/>
      <c r="AN431" s="73"/>
      <c r="AO431" s="71" t="s">
        <v>22244</v>
      </c>
    </row>
    <row r="432" spans="4:41" ht="18.75">
      <c r="D432" s="31" t="s">
        <v>21916</v>
      </c>
      <c r="E432" s="31" t="s">
        <v>4585</v>
      </c>
      <c r="F432" s="8" t="s">
        <v>24710</v>
      </c>
      <c r="G432" s="8" t="s">
        <v>21285</v>
      </c>
      <c r="H432" s="8" t="s">
        <v>24711</v>
      </c>
      <c r="I432" s="8" t="s">
        <v>24712</v>
      </c>
      <c r="J432" s="31"/>
      <c r="K432" s="31"/>
      <c r="N432" s="31" t="s">
        <v>21792</v>
      </c>
      <c r="AB432" s="8" t="s">
        <v>24713</v>
      </c>
      <c r="AC432" s="8" t="s">
        <v>24714</v>
      </c>
      <c r="AD432" s="8" t="s">
        <v>24713</v>
      </c>
      <c r="AE432" s="40" t="s">
        <v>24715</v>
      </c>
      <c r="AG432" s="31"/>
      <c r="AH432" s="73"/>
      <c r="AI432" s="73"/>
      <c r="AJ432" s="73"/>
      <c r="AK432" s="73"/>
      <c r="AL432" s="73"/>
      <c r="AM432" s="73"/>
      <c r="AN432" s="73"/>
      <c r="AO432" s="71" t="s">
        <v>22886</v>
      </c>
    </row>
    <row r="433" spans="4:41" ht="18.75">
      <c r="D433" s="31" t="s">
        <v>21740</v>
      </c>
      <c r="E433" s="31" t="s">
        <v>24716</v>
      </c>
      <c r="F433" s="8" t="s">
        <v>24717</v>
      </c>
      <c r="G433" s="8" t="s">
        <v>21285</v>
      </c>
      <c r="H433" s="8" t="s">
        <v>24718</v>
      </c>
      <c r="I433" s="8" t="s">
        <v>24719</v>
      </c>
      <c r="J433" s="31"/>
      <c r="K433" s="31"/>
      <c r="N433" s="31" t="s">
        <v>21705</v>
      </c>
      <c r="AB433" s="8" t="s">
        <v>24720</v>
      </c>
      <c r="AC433" s="8" t="s">
        <v>24721</v>
      </c>
      <c r="AD433" s="8" t="s">
        <v>24720</v>
      </c>
      <c r="AE433" s="40" t="s">
        <v>24722</v>
      </c>
      <c r="AG433" s="31"/>
      <c r="AH433" s="73"/>
      <c r="AI433" s="73"/>
      <c r="AJ433" s="73"/>
      <c r="AK433" s="73"/>
      <c r="AL433" s="73"/>
      <c r="AM433" s="73"/>
      <c r="AN433" s="73"/>
      <c r="AO433" s="71" t="s">
        <v>22244</v>
      </c>
    </row>
    <row r="434" spans="4:41" ht="18.75">
      <c r="D434" s="31" t="s">
        <v>22044</v>
      </c>
      <c r="E434" s="31" t="s">
        <v>515</v>
      </c>
      <c r="F434" s="8" t="s">
        <v>24723</v>
      </c>
      <c r="G434" s="8" t="s">
        <v>21285</v>
      </c>
      <c r="H434" s="8" t="s">
        <v>24724</v>
      </c>
      <c r="I434" s="8" t="s">
        <v>24725</v>
      </c>
      <c r="J434" s="31"/>
      <c r="K434" s="31"/>
      <c r="N434" s="31" t="s">
        <v>21835</v>
      </c>
      <c r="AB434" s="8" t="s">
        <v>24726</v>
      </c>
      <c r="AC434" s="8" t="s">
        <v>24727</v>
      </c>
      <c r="AD434" s="8" t="s">
        <v>24726</v>
      </c>
      <c r="AE434" s="40" t="s">
        <v>24728</v>
      </c>
      <c r="AG434" s="31"/>
      <c r="AH434" s="73"/>
      <c r="AI434" s="73"/>
      <c r="AJ434" s="73"/>
      <c r="AK434" s="73"/>
      <c r="AL434" s="73"/>
      <c r="AM434" s="73"/>
      <c r="AN434" s="73"/>
      <c r="AO434" s="71" t="s">
        <v>24729</v>
      </c>
    </row>
    <row r="435" spans="4:41" ht="18.75">
      <c r="D435" s="31" t="s">
        <v>22044</v>
      </c>
      <c r="E435" s="31" t="s">
        <v>518</v>
      </c>
      <c r="F435" s="8" t="s">
        <v>24730</v>
      </c>
      <c r="G435" s="8" t="s">
        <v>21285</v>
      </c>
      <c r="H435" s="8" t="s">
        <v>24731</v>
      </c>
      <c r="I435" s="8" t="s">
        <v>24732</v>
      </c>
      <c r="J435" s="31"/>
      <c r="K435" s="31"/>
      <c r="N435" s="31" t="s">
        <v>21835</v>
      </c>
      <c r="AB435" s="8" t="s">
        <v>24733</v>
      </c>
      <c r="AC435" s="8" t="s">
        <v>24734</v>
      </c>
      <c r="AD435" s="8" t="s">
        <v>24733</v>
      </c>
      <c r="AE435" s="40" t="s">
        <v>24735</v>
      </c>
      <c r="AG435" s="31"/>
      <c r="AH435" s="73"/>
      <c r="AI435" s="73"/>
      <c r="AJ435" s="73"/>
      <c r="AK435" s="73"/>
      <c r="AL435" s="73"/>
      <c r="AM435" s="73"/>
      <c r="AN435" s="73"/>
      <c r="AO435" s="71" t="s">
        <v>24729</v>
      </c>
    </row>
    <row r="436" spans="4:41" ht="18.75">
      <c r="D436" s="31" t="s">
        <v>21813</v>
      </c>
      <c r="E436" s="31" t="s">
        <v>24736</v>
      </c>
      <c r="F436" s="8" t="s">
        <v>24737</v>
      </c>
      <c r="G436" s="8" t="s">
        <v>21702</v>
      </c>
      <c r="H436" s="8" t="s">
        <v>24738</v>
      </c>
      <c r="I436" s="8" t="s">
        <v>24739</v>
      </c>
      <c r="J436" s="31"/>
      <c r="K436" s="31"/>
      <c r="N436" s="31" t="s">
        <v>21715</v>
      </c>
      <c r="AB436" s="8" t="s">
        <v>24740</v>
      </c>
      <c r="AC436" s="8" t="s">
        <v>24741</v>
      </c>
      <c r="AD436" s="8" t="s">
        <v>24740</v>
      </c>
      <c r="AE436" s="40" t="s">
        <v>24742</v>
      </c>
      <c r="AG436" s="31"/>
      <c r="AH436" s="73"/>
      <c r="AI436" s="73"/>
      <c r="AJ436" s="73"/>
      <c r="AK436" s="73"/>
      <c r="AL436" s="73"/>
      <c r="AM436" s="73"/>
      <c r="AN436" s="73"/>
      <c r="AO436" s="71" t="s">
        <v>22280</v>
      </c>
    </row>
    <row r="437" spans="4:41" ht="18.75">
      <c r="D437" s="31" t="s">
        <v>21926</v>
      </c>
      <c r="E437" s="31" t="s">
        <v>24743</v>
      </c>
      <c r="F437" s="8" t="s">
        <v>24744</v>
      </c>
      <c r="G437" s="8" t="s">
        <v>21702</v>
      </c>
      <c r="H437" s="8" t="s">
        <v>24745</v>
      </c>
      <c r="I437" s="8" t="s">
        <v>24746</v>
      </c>
      <c r="J437" s="31"/>
      <c r="K437" s="31"/>
      <c r="N437" s="31" t="s">
        <v>21316</v>
      </c>
      <c r="AB437" s="8" t="s">
        <v>24747</v>
      </c>
      <c r="AC437" s="8" t="s">
        <v>24748</v>
      </c>
      <c r="AD437" s="8" t="s">
        <v>24747</v>
      </c>
      <c r="AE437" s="40" t="s">
        <v>24749</v>
      </c>
      <c r="AG437" s="31"/>
      <c r="AH437" s="73"/>
      <c r="AI437" s="73"/>
      <c r="AJ437" s="73"/>
      <c r="AK437" s="73"/>
      <c r="AL437" s="73"/>
      <c r="AM437" s="73"/>
      <c r="AN437" s="73"/>
      <c r="AO437" s="71" t="s">
        <v>22992</v>
      </c>
    </row>
    <row r="438" spans="4:41" ht="18.75">
      <c r="D438" s="31" t="s">
        <v>21926</v>
      </c>
      <c r="E438" s="31" t="s">
        <v>24750</v>
      </c>
      <c r="F438" s="8" t="s">
        <v>24751</v>
      </c>
      <c r="G438" s="8" t="s">
        <v>23795</v>
      </c>
      <c r="H438" s="8" t="s">
        <v>24752</v>
      </c>
      <c r="I438" s="8" t="s">
        <v>24753</v>
      </c>
      <c r="J438" s="31"/>
      <c r="K438" s="31"/>
      <c r="N438" s="31" t="s">
        <v>21316</v>
      </c>
      <c r="AB438" s="8" t="s">
        <v>24754</v>
      </c>
      <c r="AC438" s="8" t="s">
        <v>24755</v>
      </c>
      <c r="AD438" s="8" t="s">
        <v>24754</v>
      </c>
      <c r="AE438" s="40" t="s">
        <v>24756</v>
      </c>
      <c r="AG438" s="31"/>
      <c r="AH438" s="73"/>
      <c r="AI438" s="73"/>
      <c r="AJ438" s="73"/>
      <c r="AK438" s="73"/>
      <c r="AL438" s="73"/>
      <c r="AM438" s="73"/>
      <c r="AN438" s="73"/>
      <c r="AO438" s="71" t="s">
        <v>22992</v>
      </c>
    </row>
    <row r="439" spans="4:41" ht="18.75">
      <c r="D439" s="31" t="s">
        <v>22054</v>
      </c>
      <c r="E439" s="31" t="s">
        <v>24757</v>
      </c>
      <c r="F439" s="8" t="s">
        <v>24758</v>
      </c>
      <c r="G439" s="8" t="s">
        <v>21702</v>
      </c>
      <c r="H439" s="8" t="s">
        <v>24759</v>
      </c>
      <c r="I439" s="8" t="s">
        <v>24760</v>
      </c>
      <c r="J439" s="31"/>
      <c r="K439" s="31"/>
      <c r="N439" s="31" t="s">
        <v>21770</v>
      </c>
      <c r="AB439" s="8" t="s">
        <v>24761</v>
      </c>
      <c r="AC439" s="8" t="s">
        <v>24762</v>
      </c>
      <c r="AD439" s="8" t="s">
        <v>24761</v>
      </c>
      <c r="AE439" s="40" t="s">
        <v>24763</v>
      </c>
      <c r="AG439" s="31"/>
      <c r="AH439" s="73"/>
      <c r="AI439" s="73"/>
      <c r="AJ439" s="73"/>
      <c r="AK439" s="73"/>
      <c r="AL439" s="73"/>
      <c r="AM439" s="73"/>
      <c r="AN439" s="73"/>
      <c r="AO439" s="71" t="s">
        <v>24764</v>
      </c>
    </row>
    <row r="440" spans="4:41" ht="18.75">
      <c r="D440" s="31" t="s">
        <v>22063</v>
      </c>
      <c r="E440" s="31" t="s">
        <v>24765</v>
      </c>
      <c r="F440" s="8" t="s">
        <v>24766</v>
      </c>
      <c r="G440" s="8" t="s">
        <v>23373</v>
      </c>
      <c r="H440" s="8" t="s">
        <v>24767</v>
      </c>
      <c r="I440" s="8" t="s">
        <v>24768</v>
      </c>
      <c r="J440" s="31"/>
      <c r="K440" s="31"/>
      <c r="N440" s="31" t="s">
        <v>21770</v>
      </c>
      <c r="AB440" s="8" t="s">
        <v>24769</v>
      </c>
      <c r="AC440" s="8" t="s">
        <v>24770</v>
      </c>
      <c r="AD440" s="8" t="s">
        <v>24769</v>
      </c>
      <c r="AE440" s="40" t="s">
        <v>24771</v>
      </c>
      <c r="AG440" s="31"/>
      <c r="AH440" s="73"/>
      <c r="AI440" s="73"/>
      <c r="AJ440" s="73"/>
      <c r="AK440" s="73"/>
      <c r="AL440" s="73"/>
      <c r="AM440" s="73"/>
      <c r="AN440" s="73"/>
      <c r="AO440" s="71" t="s">
        <v>24772</v>
      </c>
    </row>
    <row r="441" spans="4:41" ht="18.75">
      <c r="D441" s="31" t="s">
        <v>22063</v>
      </c>
      <c r="E441" s="31" t="s">
        <v>24773</v>
      </c>
      <c r="F441" s="8" t="s">
        <v>24774</v>
      </c>
      <c r="G441" s="8" t="s">
        <v>21800</v>
      </c>
      <c r="H441" s="8" t="s">
        <v>24775</v>
      </c>
      <c r="I441" s="8" t="s">
        <v>24776</v>
      </c>
      <c r="J441" s="31"/>
      <c r="K441" s="31"/>
      <c r="N441" s="31" t="s">
        <v>21770</v>
      </c>
      <c r="AB441" s="8" t="s">
        <v>24777</v>
      </c>
      <c r="AC441" s="8" t="s">
        <v>24778</v>
      </c>
      <c r="AD441" s="8" t="s">
        <v>24777</v>
      </c>
      <c r="AE441" s="40" t="s">
        <v>24779</v>
      </c>
      <c r="AG441" s="31"/>
      <c r="AH441" s="73"/>
      <c r="AI441" s="73"/>
      <c r="AJ441" s="73"/>
      <c r="AK441" s="73"/>
      <c r="AL441" s="73"/>
      <c r="AM441" s="73"/>
      <c r="AN441" s="73"/>
      <c r="AO441" s="71" t="s">
        <v>24772</v>
      </c>
    </row>
    <row r="442" spans="4:41" ht="18.75">
      <c r="D442" s="31" t="s">
        <v>21781</v>
      </c>
      <c r="E442" s="31" t="s">
        <v>24780</v>
      </c>
      <c r="F442" s="8" t="s">
        <v>24781</v>
      </c>
      <c r="G442" s="8" t="s">
        <v>325</v>
      </c>
      <c r="H442" s="8" t="s">
        <v>24782</v>
      </c>
      <c r="I442" s="8" t="s">
        <v>24783</v>
      </c>
      <c r="J442" s="31"/>
      <c r="K442" s="31"/>
      <c r="N442" s="31" t="s">
        <v>21693</v>
      </c>
      <c r="AB442" s="8" t="s">
        <v>24784</v>
      </c>
      <c r="AC442" s="8" t="s">
        <v>24785</v>
      </c>
      <c r="AD442" s="8" t="s">
        <v>24784</v>
      </c>
      <c r="AE442" s="40" t="s">
        <v>23559</v>
      </c>
      <c r="AG442" s="31"/>
      <c r="AH442" s="73"/>
      <c r="AI442" s="73"/>
      <c r="AJ442" s="73"/>
      <c r="AK442" s="73"/>
      <c r="AL442" s="73"/>
      <c r="AM442" s="73"/>
      <c r="AN442" s="73"/>
      <c r="AO442" s="71" t="s">
        <v>22235</v>
      </c>
    </row>
    <row r="443" spans="4:41" ht="18.75">
      <c r="D443" s="31" t="s">
        <v>21781</v>
      </c>
      <c r="E443" s="31" t="s">
        <v>24786</v>
      </c>
      <c r="F443" s="8" t="s">
        <v>24787</v>
      </c>
      <c r="G443" s="8" t="s">
        <v>21519</v>
      </c>
      <c r="H443" s="8" t="s">
        <v>24788</v>
      </c>
      <c r="I443" s="8" t="s">
        <v>24789</v>
      </c>
      <c r="J443" s="31"/>
      <c r="K443" s="31"/>
      <c r="N443" s="31" t="s">
        <v>21693</v>
      </c>
      <c r="AB443" s="8" t="s">
        <v>24790</v>
      </c>
      <c r="AC443" s="8" t="s">
        <v>24791</v>
      </c>
      <c r="AD443" s="8" t="s">
        <v>24792</v>
      </c>
      <c r="AE443" s="40" t="s">
        <v>23567</v>
      </c>
      <c r="AG443" s="31"/>
      <c r="AH443" s="73"/>
      <c r="AI443" s="73"/>
      <c r="AJ443" s="73"/>
      <c r="AK443" s="73"/>
      <c r="AL443" s="73"/>
      <c r="AM443" s="73"/>
      <c r="AN443" s="73"/>
      <c r="AO443" s="71" t="s">
        <v>22235</v>
      </c>
    </row>
    <row r="444" spans="4:41" ht="18.75">
      <c r="D444" s="31" t="s">
        <v>21781</v>
      </c>
      <c r="E444" s="31" t="s">
        <v>24793</v>
      </c>
      <c r="F444" s="8" t="s">
        <v>24794</v>
      </c>
      <c r="G444" s="8" t="s">
        <v>21519</v>
      </c>
      <c r="H444" s="8" t="s">
        <v>24795</v>
      </c>
      <c r="I444" s="8" t="s">
        <v>24796</v>
      </c>
      <c r="J444" s="31"/>
      <c r="K444" s="31"/>
      <c r="N444" s="31" t="s">
        <v>21693</v>
      </c>
      <c r="AB444" s="8" t="s">
        <v>24797</v>
      </c>
      <c r="AC444" s="8" t="s">
        <v>24798</v>
      </c>
      <c r="AD444" s="8" t="s">
        <v>24797</v>
      </c>
      <c r="AE444" s="40" t="s">
        <v>23575</v>
      </c>
      <c r="AG444" s="31"/>
      <c r="AH444" s="73"/>
      <c r="AI444" s="73"/>
      <c r="AJ444" s="73"/>
      <c r="AK444" s="73"/>
      <c r="AL444" s="73"/>
      <c r="AM444" s="73"/>
      <c r="AN444" s="73"/>
      <c r="AO444" s="71" t="s">
        <v>22235</v>
      </c>
    </row>
    <row r="445" spans="4:41" ht="18.75">
      <c r="D445" s="31" t="s">
        <v>21781</v>
      </c>
      <c r="E445" s="31" t="s">
        <v>22072</v>
      </c>
      <c r="F445" s="8" t="s">
        <v>24799</v>
      </c>
      <c r="G445" s="8" t="s">
        <v>21519</v>
      </c>
      <c r="H445" s="8" t="s">
        <v>24800</v>
      </c>
      <c r="I445" s="8" t="s">
        <v>24801</v>
      </c>
      <c r="J445" s="31"/>
      <c r="K445" s="31"/>
      <c r="N445" s="31" t="s">
        <v>21693</v>
      </c>
      <c r="AB445" s="8" t="s">
        <v>24802</v>
      </c>
      <c r="AC445" s="8" t="s">
        <v>24803</v>
      </c>
      <c r="AD445" s="8" t="s">
        <v>24802</v>
      </c>
      <c r="AE445" s="40" t="s">
        <v>23583</v>
      </c>
      <c r="AG445" s="31"/>
      <c r="AH445" s="73"/>
      <c r="AI445" s="73"/>
      <c r="AJ445" s="73"/>
      <c r="AK445" s="73"/>
      <c r="AL445" s="73"/>
      <c r="AM445" s="73"/>
      <c r="AN445" s="73"/>
      <c r="AO445" s="71" t="s">
        <v>22235</v>
      </c>
    </row>
    <row r="446" spans="4:41" ht="18.75">
      <c r="D446" s="8" t="s">
        <v>22080</v>
      </c>
      <c r="F446" s="8" t="s">
        <v>24804</v>
      </c>
      <c r="G446" s="8" t="s">
        <v>21519</v>
      </c>
      <c r="H446" s="8" t="s">
        <v>24805</v>
      </c>
      <c r="I446" s="8" t="s">
        <v>24806</v>
      </c>
      <c r="AB446" s="8" t="s">
        <v>24807</v>
      </c>
      <c r="AC446" s="8" t="s">
        <v>24808</v>
      </c>
      <c r="AD446" s="8" t="s">
        <v>24807</v>
      </c>
      <c r="AE446" s="40" t="s">
        <v>23591</v>
      </c>
      <c r="AH446" s="73"/>
      <c r="AI446" s="73"/>
      <c r="AJ446" s="73"/>
      <c r="AK446" s="73"/>
      <c r="AL446" s="73"/>
      <c r="AM446" s="73"/>
      <c r="AN446" s="73"/>
    </row>
    <row r="447" spans="4:41" ht="18.75">
      <c r="D447" s="41" t="s">
        <v>2679</v>
      </c>
      <c r="F447" s="8" t="s">
        <v>24809</v>
      </c>
      <c r="G447" s="8" t="s">
        <v>21702</v>
      </c>
      <c r="H447" s="8" t="s">
        <v>24810</v>
      </c>
      <c r="I447" s="8" t="s">
        <v>24811</v>
      </c>
      <c r="AB447" s="8" t="s">
        <v>24812</v>
      </c>
      <c r="AC447" s="8" t="s">
        <v>24813</v>
      </c>
      <c r="AD447" s="8" t="s">
        <v>24812</v>
      </c>
      <c r="AE447" s="40" t="s">
        <v>23599</v>
      </c>
      <c r="AH447" s="73"/>
      <c r="AI447" s="73"/>
      <c r="AJ447" s="73"/>
      <c r="AK447" s="73"/>
      <c r="AL447" s="73"/>
      <c r="AM447" s="73"/>
      <c r="AN447" s="73"/>
    </row>
    <row r="448" spans="4:41" ht="18.75">
      <c r="D448" s="41"/>
      <c r="F448" s="8" t="s">
        <v>24814</v>
      </c>
      <c r="G448" s="8" t="s">
        <v>23373</v>
      </c>
      <c r="H448" s="8" t="s">
        <v>24815</v>
      </c>
      <c r="I448" s="8" t="s">
        <v>24816</v>
      </c>
      <c r="AB448" s="8" t="s">
        <v>24817</v>
      </c>
      <c r="AC448" s="8" t="s">
        <v>24818</v>
      </c>
      <c r="AD448" s="8" t="s">
        <v>24817</v>
      </c>
      <c r="AE448" s="40" t="s">
        <v>23606</v>
      </c>
      <c r="AH448" s="73"/>
      <c r="AI448" s="73"/>
      <c r="AJ448" s="73"/>
      <c r="AK448" s="73"/>
      <c r="AL448" s="73"/>
      <c r="AM448" s="73"/>
      <c r="AN448" s="73"/>
    </row>
    <row r="449" spans="4:40" ht="18.75">
      <c r="D449" s="41"/>
      <c r="F449" s="8" t="s">
        <v>24819</v>
      </c>
      <c r="G449" s="8" t="s">
        <v>325</v>
      </c>
      <c r="H449" s="8" t="s">
        <v>24820</v>
      </c>
      <c r="I449" s="8" t="s">
        <v>24821</v>
      </c>
      <c r="AB449" s="8" t="s">
        <v>24822</v>
      </c>
      <c r="AC449" s="8" t="s">
        <v>24823</v>
      </c>
      <c r="AD449" s="8" t="s">
        <v>24822</v>
      </c>
      <c r="AE449" s="40" t="s">
        <v>23613</v>
      </c>
      <c r="AH449" s="73"/>
      <c r="AI449" s="73"/>
      <c r="AJ449" s="73"/>
      <c r="AK449" s="73"/>
      <c r="AL449" s="73"/>
      <c r="AM449" s="73"/>
      <c r="AN449" s="73"/>
    </row>
    <row r="450" spans="4:40" ht="18.75">
      <c r="F450" s="8" t="s">
        <v>24824</v>
      </c>
      <c r="G450" s="8" t="s">
        <v>325</v>
      </c>
      <c r="H450" s="8" t="s">
        <v>24825</v>
      </c>
      <c r="I450" s="8" t="s">
        <v>24826</v>
      </c>
      <c r="AB450" s="8" t="s">
        <v>24827</v>
      </c>
      <c r="AC450" s="8" t="s">
        <v>24828</v>
      </c>
      <c r="AD450" s="8" t="s">
        <v>24827</v>
      </c>
      <c r="AE450" s="40" t="s">
        <v>23621</v>
      </c>
      <c r="AH450" s="73"/>
      <c r="AI450" s="73"/>
      <c r="AJ450" s="73"/>
      <c r="AK450" s="73"/>
      <c r="AL450" s="73"/>
      <c r="AM450" s="73"/>
      <c r="AN450" s="73"/>
    </row>
    <row r="451" spans="4:40" ht="18.75">
      <c r="F451" s="8" t="s">
        <v>24829</v>
      </c>
      <c r="G451" s="8" t="s">
        <v>23373</v>
      </c>
      <c r="H451" s="8" t="s">
        <v>24830</v>
      </c>
      <c r="I451" s="8" t="s">
        <v>24831</v>
      </c>
      <c r="AB451" s="8" t="s">
        <v>24832</v>
      </c>
      <c r="AC451" s="8" t="s">
        <v>24833</v>
      </c>
      <c r="AD451" s="8" t="s">
        <v>24832</v>
      </c>
      <c r="AE451" s="40" t="s">
        <v>23629</v>
      </c>
      <c r="AH451" s="73"/>
      <c r="AI451" s="73"/>
      <c r="AJ451" s="73"/>
      <c r="AK451" s="73"/>
      <c r="AL451" s="73"/>
      <c r="AM451" s="73"/>
      <c r="AN451" s="73"/>
    </row>
    <row r="452" spans="4:40" ht="18.75">
      <c r="F452" s="8" t="s">
        <v>24834</v>
      </c>
      <c r="G452" s="8" t="s">
        <v>325</v>
      </c>
      <c r="H452" s="8" t="s">
        <v>24835</v>
      </c>
      <c r="I452" s="8" t="s">
        <v>24836</v>
      </c>
      <c r="AB452" s="8" t="s">
        <v>24837</v>
      </c>
      <c r="AC452" s="8" t="s">
        <v>24838</v>
      </c>
      <c r="AD452" s="8" t="s">
        <v>24837</v>
      </c>
      <c r="AE452" s="40" t="s">
        <v>23636</v>
      </c>
      <c r="AH452" s="73"/>
      <c r="AI452" s="73"/>
      <c r="AJ452" s="73"/>
      <c r="AK452" s="73"/>
      <c r="AL452" s="73"/>
      <c r="AM452" s="73"/>
      <c r="AN452" s="73"/>
    </row>
    <row r="453" spans="4:40" ht="18.75">
      <c r="F453" s="8" t="s">
        <v>24839</v>
      </c>
      <c r="G453" s="8" t="s">
        <v>21702</v>
      </c>
      <c r="H453" s="8" t="s">
        <v>24840</v>
      </c>
      <c r="I453" s="8" t="s">
        <v>24841</v>
      </c>
      <c r="AB453" s="8" t="s">
        <v>24842</v>
      </c>
      <c r="AC453" s="8" t="s">
        <v>24843</v>
      </c>
      <c r="AD453" s="8" t="s">
        <v>24842</v>
      </c>
      <c r="AE453" s="40" t="s">
        <v>23644</v>
      </c>
      <c r="AH453" s="73"/>
      <c r="AI453" s="73"/>
      <c r="AJ453" s="73"/>
      <c r="AK453" s="73"/>
      <c r="AL453" s="73"/>
      <c r="AM453" s="73"/>
      <c r="AN453" s="73"/>
    </row>
    <row r="454" spans="4:40" ht="18.75">
      <c r="F454" s="8" t="s">
        <v>24844</v>
      </c>
      <c r="G454" s="8" t="s">
        <v>22247</v>
      </c>
      <c r="H454" s="8" t="s">
        <v>24845</v>
      </c>
      <c r="I454" s="8" t="s">
        <v>24846</v>
      </c>
      <c r="AB454" s="8" t="s">
        <v>24847</v>
      </c>
      <c r="AC454" s="8" t="s">
        <v>24848</v>
      </c>
      <c r="AD454" s="8" t="s">
        <v>24847</v>
      </c>
      <c r="AE454" s="40" t="s">
        <v>23651</v>
      </c>
      <c r="AH454" s="73"/>
      <c r="AI454" s="73"/>
      <c r="AJ454" s="73"/>
      <c r="AK454" s="73"/>
      <c r="AL454" s="73"/>
      <c r="AM454" s="73"/>
      <c r="AN454" s="73"/>
    </row>
    <row r="455" spans="4:40" ht="18.75">
      <c r="F455" s="8" t="s">
        <v>24849</v>
      </c>
      <c r="G455" s="8" t="s">
        <v>21285</v>
      </c>
      <c r="H455" s="8" t="s">
        <v>24850</v>
      </c>
      <c r="I455" s="8" t="s">
        <v>24851</v>
      </c>
      <c r="AB455" s="8" t="s">
        <v>24852</v>
      </c>
      <c r="AC455" s="8" t="s">
        <v>24853</v>
      </c>
      <c r="AD455" s="8" t="s">
        <v>24852</v>
      </c>
      <c r="AE455" s="40" t="s">
        <v>23658</v>
      </c>
      <c r="AH455" s="73"/>
      <c r="AI455" s="73"/>
      <c r="AJ455" s="73"/>
      <c r="AK455" s="73"/>
      <c r="AL455" s="73"/>
      <c r="AM455" s="73"/>
      <c r="AN455" s="73"/>
    </row>
    <row r="456" spans="4:40" ht="18.75">
      <c r="F456" s="8" t="s">
        <v>24854</v>
      </c>
      <c r="G456" s="8" t="s">
        <v>22256</v>
      </c>
      <c r="H456" s="8" t="s">
        <v>24855</v>
      </c>
      <c r="I456" s="8" t="s">
        <v>24856</v>
      </c>
      <c r="AB456" s="8" t="s">
        <v>24857</v>
      </c>
      <c r="AC456" s="8" t="s">
        <v>24858</v>
      </c>
      <c r="AD456" s="8" t="s">
        <v>24857</v>
      </c>
      <c r="AE456" s="40" t="s">
        <v>23665</v>
      </c>
      <c r="AH456" s="73"/>
      <c r="AI456" s="73"/>
      <c r="AJ456" s="73"/>
      <c r="AK456" s="73"/>
      <c r="AL456" s="73"/>
      <c r="AM456" s="73"/>
      <c r="AN456" s="73"/>
    </row>
    <row r="457" spans="4:40" ht="18.75">
      <c r="F457" s="8" t="s">
        <v>24859</v>
      </c>
      <c r="G457" s="8" t="s">
        <v>22256</v>
      </c>
      <c r="H457" s="8" t="s">
        <v>24860</v>
      </c>
      <c r="I457" s="8" t="s">
        <v>24861</v>
      </c>
      <c r="AB457" s="8" t="s">
        <v>24862</v>
      </c>
      <c r="AC457" s="8" t="s">
        <v>24863</v>
      </c>
      <c r="AD457" s="8" t="s">
        <v>24862</v>
      </c>
      <c r="AE457" s="40" t="s">
        <v>23671</v>
      </c>
      <c r="AH457" s="73"/>
      <c r="AI457" s="73"/>
      <c r="AJ457" s="73"/>
      <c r="AK457" s="73"/>
      <c r="AL457" s="73"/>
      <c r="AM457" s="73"/>
      <c r="AN457" s="73"/>
    </row>
    <row r="458" spans="4:40" ht="18.75">
      <c r="F458" s="8" t="s">
        <v>24864</v>
      </c>
      <c r="G458" s="8" t="s">
        <v>21285</v>
      </c>
      <c r="H458" s="8" t="s">
        <v>24865</v>
      </c>
      <c r="I458" s="8" t="s">
        <v>24866</v>
      </c>
      <c r="AB458" s="8" t="s">
        <v>24867</v>
      </c>
      <c r="AC458" s="8" t="s">
        <v>24868</v>
      </c>
      <c r="AD458" s="8" t="s">
        <v>24867</v>
      </c>
      <c r="AE458" s="40" t="s">
        <v>23678</v>
      </c>
      <c r="AH458" s="73"/>
      <c r="AI458" s="73"/>
      <c r="AJ458" s="73"/>
      <c r="AK458" s="73"/>
      <c r="AL458" s="73"/>
      <c r="AM458" s="73"/>
      <c r="AN458" s="73"/>
    </row>
    <row r="459" spans="4:40" ht="18.75">
      <c r="F459" s="8" t="s">
        <v>24869</v>
      </c>
      <c r="G459" s="8" t="s">
        <v>22247</v>
      </c>
      <c r="H459" s="8" t="s">
        <v>24870</v>
      </c>
      <c r="I459" s="8" t="s">
        <v>24871</v>
      </c>
      <c r="AB459" s="8" t="s">
        <v>24872</v>
      </c>
      <c r="AC459" s="8" t="s">
        <v>24873</v>
      </c>
      <c r="AD459" s="8" t="s">
        <v>24872</v>
      </c>
      <c r="AE459" s="40" t="s">
        <v>23685</v>
      </c>
      <c r="AH459" s="73"/>
      <c r="AI459" s="73"/>
      <c r="AJ459" s="73"/>
      <c r="AK459" s="73"/>
      <c r="AL459" s="73"/>
      <c r="AM459" s="73"/>
      <c r="AN459" s="73"/>
    </row>
    <row r="460" spans="4:40" ht="18.75">
      <c r="F460" s="8" t="s">
        <v>24874</v>
      </c>
      <c r="G460" s="8" t="s">
        <v>22247</v>
      </c>
      <c r="H460" s="8" t="s">
        <v>24875</v>
      </c>
      <c r="I460" s="8" t="s">
        <v>24876</v>
      </c>
      <c r="AB460" s="8" t="s">
        <v>24877</v>
      </c>
      <c r="AC460" s="8" t="s">
        <v>24878</v>
      </c>
      <c r="AD460" s="8" t="s">
        <v>24877</v>
      </c>
      <c r="AE460" s="40" t="s">
        <v>23693</v>
      </c>
      <c r="AH460" s="73"/>
      <c r="AI460" s="73"/>
      <c r="AJ460" s="73"/>
      <c r="AK460" s="73"/>
      <c r="AL460" s="73"/>
      <c r="AM460" s="73"/>
      <c r="AN460" s="73"/>
    </row>
    <row r="461" spans="4:40" ht="18.75">
      <c r="F461" s="8" t="s">
        <v>24879</v>
      </c>
      <c r="G461" s="8" t="s">
        <v>21800</v>
      </c>
      <c r="H461" s="8" t="s">
        <v>24880</v>
      </c>
      <c r="I461" s="8" t="s">
        <v>24881</v>
      </c>
      <c r="AB461" s="8" t="s">
        <v>24882</v>
      </c>
      <c r="AC461" s="8" t="s">
        <v>24883</v>
      </c>
      <c r="AD461" s="8" t="s">
        <v>24882</v>
      </c>
      <c r="AE461" s="8" t="s">
        <v>24884</v>
      </c>
      <c r="AH461" s="73"/>
      <c r="AI461" s="73"/>
      <c r="AJ461" s="73"/>
      <c r="AK461" s="73"/>
      <c r="AL461" s="73"/>
      <c r="AM461" s="73"/>
      <c r="AN461" s="73"/>
    </row>
    <row r="462" spans="4:40" ht="18.75">
      <c r="F462" s="8" t="s">
        <v>24885</v>
      </c>
      <c r="G462" s="8" t="s">
        <v>21800</v>
      </c>
      <c r="H462" s="8" t="s">
        <v>24886</v>
      </c>
      <c r="I462" s="8" t="s">
        <v>24887</v>
      </c>
      <c r="AC462" s="8" t="s">
        <v>24888</v>
      </c>
      <c r="AH462" s="73"/>
      <c r="AI462" s="73"/>
      <c r="AJ462" s="73"/>
      <c r="AK462" s="73"/>
      <c r="AL462" s="73"/>
      <c r="AM462" s="73"/>
      <c r="AN462" s="73"/>
    </row>
    <row r="463" spans="4:40" ht="18.75">
      <c r="F463" s="8" t="s">
        <v>24889</v>
      </c>
      <c r="G463" s="8" t="s">
        <v>21800</v>
      </c>
      <c r="H463" s="8" t="s">
        <v>24890</v>
      </c>
      <c r="I463" s="8" t="s">
        <v>24891</v>
      </c>
      <c r="AC463" s="8" t="s">
        <v>24892</v>
      </c>
      <c r="AH463" s="73"/>
      <c r="AI463" s="73"/>
      <c r="AJ463" s="73"/>
      <c r="AK463" s="73"/>
      <c r="AL463" s="73"/>
      <c r="AM463" s="73"/>
      <c r="AN463" s="73"/>
    </row>
    <row r="464" spans="4:40" ht="18.75">
      <c r="F464" s="8" t="s">
        <v>24893</v>
      </c>
      <c r="G464" s="8" t="s">
        <v>21800</v>
      </c>
      <c r="H464" s="8" t="s">
        <v>24894</v>
      </c>
      <c r="I464" s="8" t="s">
        <v>24895</v>
      </c>
      <c r="AC464" s="8" t="s">
        <v>24896</v>
      </c>
      <c r="AH464" s="73"/>
      <c r="AI464" s="73"/>
      <c r="AJ464" s="73"/>
      <c r="AK464" s="73"/>
      <c r="AL464" s="73"/>
      <c r="AM464" s="73"/>
      <c r="AN464" s="73"/>
    </row>
    <row r="465" spans="6:40" ht="18.75">
      <c r="F465" s="8" t="s">
        <v>24897</v>
      </c>
      <c r="G465" s="8" t="s">
        <v>21800</v>
      </c>
      <c r="H465" s="8" t="s">
        <v>24898</v>
      </c>
      <c r="I465" s="8" t="s">
        <v>24899</v>
      </c>
      <c r="AC465" s="8" t="s">
        <v>24900</v>
      </c>
      <c r="AH465" s="73"/>
      <c r="AI465" s="73"/>
      <c r="AJ465" s="73"/>
      <c r="AK465" s="73"/>
      <c r="AL465" s="73"/>
      <c r="AM465" s="73"/>
      <c r="AN465" s="73"/>
    </row>
    <row r="466" spans="6:40" ht="18.75">
      <c r="F466" s="8" t="s">
        <v>24901</v>
      </c>
      <c r="G466" s="8" t="s">
        <v>21800</v>
      </c>
      <c r="H466" s="8" t="s">
        <v>24902</v>
      </c>
      <c r="I466" s="8" t="s">
        <v>24903</v>
      </c>
      <c r="AH466" s="73"/>
      <c r="AI466" s="73"/>
      <c r="AJ466" s="73"/>
      <c r="AK466" s="73"/>
      <c r="AL466" s="73"/>
      <c r="AM466" s="73"/>
      <c r="AN466" s="73"/>
    </row>
    <row r="467" spans="6:40" ht="18.75">
      <c r="F467" s="8" t="s">
        <v>24904</v>
      </c>
      <c r="G467" s="8" t="s">
        <v>21800</v>
      </c>
      <c r="H467" s="8" t="s">
        <v>24905</v>
      </c>
      <c r="I467" s="8" t="s">
        <v>24906</v>
      </c>
      <c r="AH467" s="73"/>
      <c r="AI467" s="73"/>
      <c r="AJ467" s="73"/>
      <c r="AK467" s="73"/>
      <c r="AL467" s="73"/>
      <c r="AM467" s="73"/>
      <c r="AN467" s="73"/>
    </row>
    <row r="468" spans="6:40" ht="18.75">
      <c r="F468" s="8" t="s">
        <v>24907</v>
      </c>
      <c r="G468" s="8" t="s">
        <v>21800</v>
      </c>
      <c r="H468" s="8" t="s">
        <v>24908</v>
      </c>
      <c r="I468" s="8" t="s">
        <v>24909</v>
      </c>
      <c r="AH468" s="73"/>
      <c r="AI468" s="73"/>
      <c r="AJ468" s="73"/>
      <c r="AK468" s="73"/>
      <c r="AL468" s="73"/>
      <c r="AM468" s="73"/>
      <c r="AN468" s="73"/>
    </row>
    <row r="469" spans="6:40" ht="18.75">
      <c r="F469" s="8" t="s">
        <v>24910</v>
      </c>
      <c r="G469" s="8" t="s">
        <v>21800</v>
      </c>
      <c r="H469" s="8" t="s">
        <v>24911</v>
      </c>
      <c r="I469" s="8" t="s">
        <v>24912</v>
      </c>
      <c r="AH469" s="73"/>
      <c r="AI469" s="73"/>
      <c r="AJ469" s="73"/>
      <c r="AK469" s="73"/>
      <c r="AL469" s="73"/>
      <c r="AM469" s="73"/>
      <c r="AN469" s="73"/>
    </row>
    <row r="470" spans="6:40" ht="18.75">
      <c r="F470" s="8" t="s">
        <v>24913</v>
      </c>
      <c r="G470" s="8" t="s">
        <v>21800</v>
      </c>
      <c r="H470" s="8" t="s">
        <v>24914</v>
      </c>
      <c r="I470" s="8" t="s">
        <v>24915</v>
      </c>
      <c r="AH470" s="73"/>
      <c r="AI470" s="73"/>
      <c r="AJ470" s="73"/>
      <c r="AK470" s="73"/>
      <c r="AL470" s="73"/>
      <c r="AM470" s="73"/>
      <c r="AN470" s="73"/>
    </row>
    <row r="471" spans="6:40" ht="18.75">
      <c r="F471" s="8" t="s">
        <v>24916</v>
      </c>
      <c r="G471" s="8" t="s">
        <v>21800</v>
      </c>
      <c r="H471" s="8" t="s">
        <v>24917</v>
      </c>
      <c r="I471" s="8" t="s">
        <v>24918</v>
      </c>
      <c r="AH471" s="73"/>
      <c r="AI471" s="73"/>
      <c r="AJ471" s="73"/>
      <c r="AK471" s="73"/>
      <c r="AL471" s="73"/>
      <c r="AM471" s="73"/>
      <c r="AN471" s="73"/>
    </row>
    <row r="472" spans="6:40" ht="18.75">
      <c r="F472" s="8" t="s">
        <v>24919</v>
      </c>
      <c r="G472" s="8" t="s">
        <v>21800</v>
      </c>
      <c r="H472" s="8" t="s">
        <v>24920</v>
      </c>
      <c r="I472" s="8" t="s">
        <v>24921</v>
      </c>
      <c r="AH472" s="73"/>
      <c r="AI472" s="73"/>
      <c r="AJ472" s="73"/>
      <c r="AK472" s="73"/>
      <c r="AL472" s="73"/>
      <c r="AM472" s="73"/>
      <c r="AN472" s="73"/>
    </row>
    <row r="473" spans="6:40" ht="18.75">
      <c r="F473" s="8" t="s">
        <v>24922</v>
      </c>
      <c r="G473" s="8" t="s">
        <v>21800</v>
      </c>
      <c r="H473" s="8" t="s">
        <v>24923</v>
      </c>
      <c r="I473" s="8" t="s">
        <v>24924</v>
      </c>
      <c r="AH473" s="73"/>
      <c r="AI473" s="73"/>
      <c r="AJ473" s="73"/>
      <c r="AK473" s="73"/>
      <c r="AL473" s="73"/>
      <c r="AM473" s="73"/>
      <c r="AN473" s="73"/>
    </row>
    <row r="474" spans="6:40" ht="18.75">
      <c r="F474" s="8" t="s">
        <v>24925</v>
      </c>
      <c r="G474" s="8" t="s">
        <v>21800</v>
      </c>
      <c r="H474" s="8" t="s">
        <v>24926</v>
      </c>
      <c r="I474" s="8" t="s">
        <v>24927</v>
      </c>
      <c r="AH474" s="73"/>
      <c r="AI474" s="73"/>
      <c r="AJ474" s="73"/>
      <c r="AK474" s="73"/>
      <c r="AL474" s="73"/>
      <c r="AM474" s="73"/>
      <c r="AN474" s="73"/>
    </row>
    <row r="475" spans="6:40" ht="18.75">
      <c r="F475" s="8" t="s">
        <v>24928</v>
      </c>
      <c r="G475" s="8" t="s">
        <v>21800</v>
      </c>
      <c r="H475" s="8" t="s">
        <v>24929</v>
      </c>
      <c r="I475" s="8" t="s">
        <v>24930</v>
      </c>
      <c r="AH475" s="73"/>
      <c r="AI475" s="73"/>
      <c r="AJ475" s="73"/>
      <c r="AK475" s="73"/>
      <c r="AL475" s="73"/>
      <c r="AM475" s="73"/>
      <c r="AN475" s="73"/>
    </row>
    <row r="476" spans="6:40" ht="18.75">
      <c r="F476" s="8" t="s">
        <v>24931</v>
      </c>
      <c r="G476" s="8" t="s">
        <v>21800</v>
      </c>
      <c r="H476" s="8" t="s">
        <v>24932</v>
      </c>
      <c r="I476" s="8" t="s">
        <v>24933</v>
      </c>
      <c r="AH476" s="73"/>
      <c r="AI476" s="73"/>
      <c r="AJ476" s="73"/>
      <c r="AK476" s="73"/>
      <c r="AL476" s="73"/>
      <c r="AM476" s="73"/>
      <c r="AN476" s="73"/>
    </row>
    <row r="477" spans="6:40" ht="18.75">
      <c r="F477" s="8" t="s">
        <v>24934</v>
      </c>
      <c r="G477" s="8" t="s">
        <v>21800</v>
      </c>
      <c r="H477" s="8" t="s">
        <v>24935</v>
      </c>
      <c r="I477" s="8" t="s">
        <v>24936</v>
      </c>
      <c r="AH477" s="73"/>
      <c r="AI477" s="73"/>
      <c r="AJ477" s="73"/>
      <c r="AK477" s="73"/>
      <c r="AL477" s="73"/>
      <c r="AM477" s="73"/>
      <c r="AN477" s="73"/>
    </row>
    <row r="478" spans="6:40" ht="18.75">
      <c r="F478" s="8" t="s">
        <v>24937</v>
      </c>
      <c r="G478" s="8" t="s">
        <v>21800</v>
      </c>
      <c r="H478" s="8" t="s">
        <v>24938</v>
      </c>
      <c r="I478" s="8" t="s">
        <v>24939</v>
      </c>
      <c r="AH478" s="73"/>
      <c r="AI478" s="73"/>
      <c r="AJ478" s="73"/>
      <c r="AK478" s="73"/>
      <c r="AL478" s="73"/>
      <c r="AM478" s="73"/>
      <c r="AN478" s="73"/>
    </row>
    <row r="479" spans="6:40" ht="18.75">
      <c r="F479" s="8" t="s">
        <v>24940</v>
      </c>
      <c r="G479" s="8" t="s">
        <v>21800</v>
      </c>
      <c r="H479" s="8" t="s">
        <v>24941</v>
      </c>
      <c r="I479" s="8" t="s">
        <v>24942</v>
      </c>
      <c r="AH479" s="73"/>
      <c r="AI479" s="73"/>
      <c r="AJ479" s="73"/>
      <c r="AK479" s="73"/>
      <c r="AL479" s="73"/>
      <c r="AM479" s="73"/>
      <c r="AN479" s="73"/>
    </row>
    <row r="480" spans="6:40" ht="18.75">
      <c r="F480" s="8" t="s">
        <v>24943</v>
      </c>
      <c r="G480" s="8" t="s">
        <v>21800</v>
      </c>
      <c r="H480" s="8" t="s">
        <v>24944</v>
      </c>
      <c r="I480" s="8" t="s">
        <v>24945</v>
      </c>
      <c r="AH480" s="73"/>
      <c r="AI480" s="73"/>
      <c r="AJ480" s="73"/>
      <c r="AK480" s="73"/>
      <c r="AL480" s="73"/>
      <c r="AM480" s="73"/>
      <c r="AN480" s="73"/>
    </row>
    <row r="481" spans="6:40" ht="18.75">
      <c r="F481" s="8" t="s">
        <v>24946</v>
      </c>
      <c r="G481" s="8" t="s">
        <v>21800</v>
      </c>
      <c r="H481" s="8" t="s">
        <v>24947</v>
      </c>
      <c r="I481" s="8" t="s">
        <v>24948</v>
      </c>
      <c r="AH481" s="73"/>
      <c r="AI481" s="73"/>
      <c r="AJ481" s="73"/>
      <c r="AK481" s="73"/>
      <c r="AL481" s="73"/>
      <c r="AM481" s="73"/>
      <c r="AN481" s="73"/>
    </row>
    <row r="482" spans="6:40" ht="18.75">
      <c r="F482" s="8" t="s">
        <v>24949</v>
      </c>
      <c r="G482" s="8" t="s">
        <v>21800</v>
      </c>
      <c r="H482" s="8" t="s">
        <v>24950</v>
      </c>
      <c r="I482" s="8" t="s">
        <v>24951</v>
      </c>
      <c r="AH482" s="73"/>
      <c r="AI482" s="73"/>
      <c r="AJ482" s="73"/>
      <c r="AK482" s="73"/>
      <c r="AL482" s="73"/>
      <c r="AM482" s="73"/>
      <c r="AN482" s="73"/>
    </row>
    <row r="483" spans="6:40" ht="18.75">
      <c r="F483" s="8" t="s">
        <v>24952</v>
      </c>
      <c r="G483" s="8" t="s">
        <v>21800</v>
      </c>
      <c r="H483" s="8" t="s">
        <v>24953</v>
      </c>
      <c r="I483" s="8" t="s">
        <v>24954</v>
      </c>
      <c r="AH483" s="73"/>
      <c r="AI483" s="73"/>
      <c r="AJ483" s="73"/>
      <c r="AK483" s="73"/>
      <c r="AL483" s="73"/>
      <c r="AM483" s="73"/>
      <c r="AN483" s="73"/>
    </row>
    <row r="484" spans="6:40" ht="18.75">
      <c r="F484" s="8" t="s">
        <v>24955</v>
      </c>
      <c r="G484" s="8" t="s">
        <v>21702</v>
      </c>
      <c r="H484" s="8" t="s">
        <v>24956</v>
      </c>
      <c r="I484" s="8" t="s">
        <v>24957</v>
      </c>
      <c r="AH484" s="73"/>
      <c r="AI484" s="73"/>
      <c r="AJ484" s="73"/>
      <c r="AK484" s="73"/>
      <c r="AL484" s="73"/>
      <c r="AM484" s="73"/>
      <c r="AN484" s="73"/>
    </row>
    <row r="485" spans="6:40" ht="18.75">
      <c r="F485" s="8" t="s">
        <v>24958</v>
      </c>
      <c r="G485" s="8" t="s">
        <v>21702</v>
      </c>
      <c r="H485" s="8" t="s">
        <v>24959</v>
      </c>
      <c r="I485" s="8" t="s">
        <v>24960</v>
      </c>
      <c r="AH485" s="73"/>
      <c r="AI485" s="73"/>
      <c r="AJ485" s="73"/>
      <c r="AK485" s="73"/>
      <c r="AL485" s="73"/>
      <c r="AM485" s="73"/>
      <c r="AN485" s="73"/>
    </row>
    <row r="486" spans="6:40" ht="18.75">
      <c r="F486" s="8" t="s">
        <v>24961</v>
      </c>
      <c r="G486" s="8" t="s">
        <v>21702</v>
      </c>
      <c r="H486" s="8" t="s">
        <v>24962</v>
      </c>
      <c r="I486" s="8" t="s">
        <v>24963</v>
      </c>
      <c r="AH486" s="73"/>
      <c r="AI486" s="73"/>
      <c r="AJ486" s="73"/>
      <c r="AK486" s="73"/>
      <c r="AL486" s="73"/>
      <c r="AM486" s="73"/>
      <c r="AN486" s="73"/>
    </row>
    <row r="487" spans="6:40" ht="18.75">
      <c r="F487" s="8" t="s">
        <v>24964</v>
      </c>
      <c r="G487" s="8" t="s">
        <v>21702</v>
      </c>
      <c r="H487" s="8" t="s">
        <v>24965</v>
      </c>
      <c r="I487" s="8" t="s">
        <v>24966</v>
      </c>
      <c r="AH487" s="73"/>
      <c r="AI487" s="73"/>
      <c r="AJ487" s="73"/>
      <c r="AK487" s="73"/>
      <c r="AL487" s="73"/>
      <c r="AM487" s="73"/>
      <c r="AN487" s="73"/>
    </row>
    <row r="488" spans="6:40" ht="18.75">
      <c r="F488" s="8" t="s">
        <v>24967</v>
      </c>
      <c r="G488" s="8" t="s">
        <v>21702</v>
      </c>
      <c r="H488" s="8" t="s">
        <v>24968</v>
      </c>
      <c r="I488" s="8" t="s">
        <v>24969</v>
      </c>
      <c r="AH488" s="73"/>
      <c r="AI488" s="73"/>
      <c r="AJ488" s="73"/>
      <c r="AK488" s="73"/>
      <c r="AL488" s="73"/>
      <c r="AM488" s="73"/>
      <c r="AN488" s="73"/>
    </row>
    <row r="489" spans="6:40" ht="18.75">
      <c r="F489" s="8" t="s">
        <v>24970</v>
      </c>
      <c r="G489" s="8" t="s">
        <v>21702</v>
      </c>
      <c r="H489" s="8" t="s">
        <v>24971</v>
      </c>
      <c r="I489" s="8" t="s">
        <v>24972</v>
      </c>
      <c r="AH489" s="73"/>
      <c r="AI489" s="73"/>
      <c r="AJ489" s="73"/>
      <c r="AK489" s="73"/>
      <c r="AL489" s="73"/>
      <c r="AM489" s="73"/>
      <c r="AN489" s="73"/>
    </row>
    <row r="490" spans="6:40" ht="18.75">
      <c r="F490" s="8" t="s">
        <v>24973</v>
      </c>
      <c r="G490" s="8" t="s">
        <v>21702</v>
      </c>
      <c r="H490" s="8" t="s">
        <v>24974</v>
      </c>
      <c r="I490" s="8" t="s">
        <v>24975</v>
      </c>
      <c r="AH490" s="73"/>
      <c r="AI490" s="73"/>
      <c r="AJ490" s="73"/>
      <c r="AK490" s="73"/>
      <c r="AL490" s="73"/>
      <c r="AM490" s="73"/>
      <c r="AN490" s="73"/>
    </row>
    <row r="491" spans="6:40" ht="18.75">
      <c r="F491" s="8" t="s">
        <v>24976</v>
      </c>
      <c r="G491" s="8" t="s">
        <v>21702</v>
      </c>
      <c r="H491" s="8" t="s">
        <v>24977</v>
      </c>
      <c r="I491" s="8" t="s">
        <v>24978</v>
      </c>
      <c r="AH491" s="73"/>
      <c r="AI491" s="73"/>
      <c r="AJ491" s="73"/>
      <c r="AK491" s="73"/>
      <c r="AL491" s="73"/>
      <c r="AM491" s="73"/>
      <c r="AN491" s="73"/>
    </row>
    <row r="492" spans="6:40" ht="18.75">
      <c r="F492" s="8" t="s">
        <v>24979</v>
      </c>
      <c r="G492" s="8" t="s">
        <v>21702</v>
      </c>
      <c r="H492" s="8" t="s">
        <v>24980</v>
      </c>
      <c r="I492" s="8" t="s">
        <v>24981</v>
      </c>
      <c r="AH492" s="73"/>
      <c r="AI492" s="73"/>
      <c r="AJ492" s="73"/>
      <c r="AK492" s="73"/>
      <c r="AL492" s="73"/>
      <c r="AM492" s="73"/>
      <c r="AN492" s="73"/>
    </row>
    <row r="493" spans="6:40" ht="18.75">
      <c r="F493" s="8" t="s">
        <v>24982</v>
      </c>
      <c r="G493" s="8" t="s">
        <v>21702</v>
      </c>
      <c r="H493" s="8" t="s">
        <v>24983</v>
      </c>
      <c r="I493" s="8" t="s">
        <v>24984</v>
      </c>
      <c r="AH493" s="73"/>
      <c r="AI493" s="73"/>
      <c r="AJ493" s="73"/>
      <c r="AK493" s="73"/>
      <c r="AL493" s="73"/>
      <c r="AM493" s="73"/>
      <c r="AN493" s="73"/>
    </row>
    <row r="494" spans="6:40" ht="18.75">
      <c r="F494" s="8" t="s">
        <v>24985</v>
      </c>
      <c r="G494" s="8" t="s">
        <v>21702</v>
      </c>
      <c r="H494" s="8" t="s">
        <v>24986</v>
      </c>
      <c r="I494" s="8" t="s">
        <v>24987</v>
      </c>
      <c r="AH494" s="73"/>
      <c r="AI494" s="73"/>
      <c r="AJ494" s="73"/>
      <c r="AK494" s="73"/>
      <c r="AL494" s="73"/>
      <c r="AM494" s="73"/>
      <c r="AN494" s="73"/>
    </row>
    <row r="495" spans="6:40" ht="18.75">
      <c r="F495" s="8" t="s">
        <v>24988</v>
      </c>
      <c r="G495" s="8" t="s">
        <v>22417</v>
      </c>
      <c r="H495" s="8" t="s">
        <v>24989</v>
      </c>
      <c r="I495" s="8" t="s">
        <v>24990</v>
      </c>
      <c r="AH495" s="73"/>
      <c r="AI495" s="73"/>
      <c r="AJ495" s="73"/>
      <c r="AK495" s="73"/>
      <c r="AL495" s="73"/>
      <c r="AM495" s="73"/>
      <c r="AN495" s="73"/>
    </row>
    <row r="496" spans="6:40" ht="18.75">
      <c r="F496" s="8" t="s">
        <v>24991</v>
      </c>
      <c r="G496" s="8" t="s">
        <v>22417</v>
      </c>
      <c r="H496" s="8" t="s">
        <v>24992</v>
      </c>
      <c r="I496" s="8" t="s">
        <v>24993</v>
      </c>
      <c r="AH496" s="73"/>
      <c r="AI496" s="73"/>
      <c r="AJ496" s="73"/>
      <c r="AK496" s="73"/>
      <c r="AL496" s="73"/>
      <c r="AM496" s="73"/>
      <c r="AN496" s="73"/>
    </row>
    <row r="497" spans="6:40" ht="18.75">
      <c r="F497" s="8" t="s">
        <v>24994</v>
      </c>
      <c r="G497" s="8" t="s">
        <v>21285</v>
      </c>
      <c r="H497" s="8" t="s">
        <v>24995</v>
      </c>
      <c r="I497" s="8" t="s">
        <v>24996</v>
      </c>
      <c r="AH497" s="73"/>
      <c r="AI497" s="73"/>
      <c r="AJ497" s="73"/>
      <c r="AK497" s="73"/>
      <c r="AL497" s="73"/>
      <c r="AM497" s="73"/>
      <c r="AN497" s="73"/>
    </row>
    <row r="498" spans="6:40" ht="18.75">
      <c r="F498" s="8" t="s">
        <v>24997</v>
      </c>
      <c r="G498" s="8" t="s">
        <v>21285</v>
      </c>
      <c r="H498" s="8" t="s">
        <v>24998</v>
      </c>
      <c r="I498" s="8" t="s">
        <v>24999</v>
      </c>
      <c r="AH498" s="73"/>
      <c r="AI498" s="73"/>
      <c r="AJ498" s="73"/>
      <c r="AK498" s="73"/>
      <c r="AL498" s="73"/>
      <c r="AM498" s="73"/>
      <c r="AN498" s="73"/>
    </row>
    <row r="499" spans="6:40" ht="18.75">
      <c r="F499" s="8" t="s">
        <v>25000</v>
      </c>
      <c r="G499" s="8" t="s">
        <v>21285</v>
      </c>
      <c r="H499" s="8" t="s">
        <v>25001</v>
      </c>
      <c r="I499" s="8" t="s">
        <v>25002</v>
      </c>
      <c r="AH499" s="73"/>
      <c r="AI499" s="73"/>
      <c r="AJ499" s="73"/>
      <c r="AK499" s="73"/>
      <c r="AL499" s="73"/>
      <c r="AM499" s="73"/>
      <c r="AN499" s="73"/>
    </row>
    <row r="500" spans="6:40" ht="18.75">
      <c r="F500" s="8" t="s">
        <v>25003</v>
      </c>
      <c r="G500" s="8" t="s">
        <v>21285</v>
      </c>
      <c r="H500" s="8" t="s">
        <v>25004</v>
      </c>
      <c r="I500" s="8" t="s">
        <v>25005</v>
      </c>
      <c r="AH500" s="73"/>
      <c r="AI500" s="73"/>
      <c r="AJ500" s="73"/>
      <c r="AK500" s="73"/>
      <c r="AL500" s="73"/>
      <c r="AM500" s="73"/>
      <c r="AN500" s="73"/>
    </row>
    <row r="501" spans="6:40" ht="18.75">
      <c r="F501" s="8" t="s">
        <v>25006</v>
      </c>
      <c r="G501" s="8" t="s">
        <v>21285</v>
      </c>
      <c r="H501" s="8" t="s">
        <v>25007</v>
      </c>
      <c r="I501" s="8" t="s">
        <v>25008</v>
      </c>
      <c r="AH501" s="73"/>
      <c r="AI501" s="73"/>
      <c r="AJ501" s="73"/>
      <c r="AK501" s="73"/>
      <c r="AL501" s="73"/>
      <c r="AM501" s="73"/>
      <c r="AN501" s="73"/>
    </row>
    <row r="502" spans="6:40" ht="18.75">
      <c r="F502" s="8" t="s">
        <v>25009</v>
      </c>
      <c r="G502" s="8" t="s">
        <v>21285</v>
      </c>
      <c r="H502" s="8" t="s">
        <v>25010</v>
      </c>
      <c r="I502" s="8" t="s">
        <v>25011</v>
      </c>
      <c r="AH502" s="73"/>
      <c r="AI502" s="73"/>
      <c r="AJ502" s="73"/>
      <c r="AK502" s="73"/>
      <c r="AL502" s="73"/>
      <c r="AM502" s="73"/>
      <c r="AN502" s="73"/>
    </row>
    <row r="503" spans="6:40" ht="18.75">
      <c r="F503" s="8" t="s">
        <v>25012</v>
      </c>
      <c r="G503" s="8" t="s">
        <v>21285</v>
      </c>
      <c r="H503" s="8" t="s">
        <v>25013</v>
      </c>
      <c r="I503" s="8" t="s">
        <v>25014</v>
      </c>
      <c r="AH503" s="73"/>
      <c r="AI503" s="73"/>
      <c r="AJ503" s="73"/>
      <c r="AK503" s="73"/>
      <c r="AL503" s="73"/>
      <c r="AM503" s="73"/>
      <c r="AN503" s="73"/>
    </row>
    <row r="504" spans="6:40" ht="18.75">
      <c r="F504" s="8" t="s">
        <v>25015</v>
      </c>
      <c r="G504" s="8" t="s">
        <v>21285</v>
      </c>
      <c r="H504" s="8" t="s">
        <v>25016</v>
      </c>
      <c r="I504" s="8" t="s">
        <v>25017</v>
      </c>
      <c r="AH504" s="73"/>
      <c r="AI504" s="73"/>
      <c r="AJ504" s="73"/>
      <c r="AK504" s="73"/>
      <c r="AL504" s="73"/>
      <c r="AM504" s="73"/>
      <c r="AN504" s="73"/>
    </row>
    <row r="505" spans="6:40" ht="18.75">
      <c r="F505" s="8" t="s">
        <v>25018</v>
      </c>
      <c r="G505" s="8" t="s">
        <v>21285</v>
      </c>
      <c r="H505" s="8" t="s">
        <v>25019</v>
      </c>
      <c r="I505" s="8" t="s">
        <v>25020</v>
      </c>
      <c r="AH505" s="73"/>
      <c r="AI505" s="73"/>
      <c r="AJ505" s="73"/>
      <c r="AK505" s="73"/>
      <c r="AL505" s="73"/>
      <c r="AM505" s="73"/>
      <c r="AN505" s="73"/>
    </row>
    <row r="506" spans="6:40" ht="18.75">
      <c r="F506" s="8" t="s">
        <v>25021</v>
      </c>
      <c r="G506" s="8" t="s">
        <v>21285</v>
      </c>
      <c r="H506" s="8" t="s">
        <v>25022</v>
      </c>
      <c r="I506" s="8" t="s">
        <v>25023</v>
      </c>
      <c r="AH506" s="73"/>
      <c r="AI506" s="73"/>
      <c r="AJ506" s="73"/>
      <c r="AK506" s="73"/>
      <c r="AL506" s="73"/>
      <c r="AM506" s="73"/>
      <c r="AN506" s="73"/>
    </row>
    <row r="507" spans="6:40" ht="18.75">
      <c r="F507" s="8" t="s">
        <v>25024</v>
      </c>
      <c r="G507" s="8" t="s">
        <v>21519</v>
      </c>
      <c r="H507" s="8" t="s">
        <v>25025</v>
      </c>
      <c r="I507" s="8" t="s">
        <v>25026</v>
      </c>
      <c r="AH507" s="73"/>
      <c r="AI507" s="73"/>
      <c r="AJ507" s="73"/>
      <c r="AK507" s="73"/>
      <c r="AL507" s="73"/>
      <c r="AM507" s="73"/>
      <c r="AN507" s="73"/>
    </row>
    <row r="508" spans="6:40" ht="18.75">
      <c r="F508" s="8" t="s">
        <v>25027</v>
      </c>
      <c r="G508" s="8" t="s">
        <v>21519</v>
      </c>
      <c r="H508" s="8" t="s">
        <v>25028</v>
      </c>
      <c r="I508" s="8" t="s">
        <v>25029</v>
      </c>
      <c r="AH508" s="73"/>
      <c r="AI508" s="73"/>
      <c r="AJ508" s="73"/>
      <c r="AK508" s="73"/>
      <c r="AL508" s="73"/>
      <c r="AM508" s="73"/>
      <c r="AN508" s="73"/>
    </row>
    <row r="509" spans="6:40" ht="18.75">
      <c r="F509" s="8" t="s">
        <v>25030</v>
      </c>
      <c r="G509" s="8" t="s">
        <v>21519</v>
      </c>
      <c r="H509" s="8" t="s">
        <v>25031</v>
      </c>
      <c r="I509" s="8" t="s">
        <v>25032</v>
      </c>
      <c r="AH509" s="73"/>
      <c r="AI509" s="73"/>
      <c r="AJ509" s="73"/>
      <c r="AK509" s="73"/>
      <c r="AL509" s="73"/>
      <c r="AM509" s="73"/>
      <c r="AN509" s="73"/>
    </row>
    <row r="510" spans="6:40" ht="18.75">
      <c r="F510" s="8" t="s">
        <v>25033</v>
      </c>
      <c r="G510" s="8" t="s">
        <v>21519</v>
      </c>
      <c r="H510" s="8" t="s">
        <v>25034</v>
      </c>
      <c r="I510" s="8" t="s">
        <v>25035</v>
      </c>
      <c r="AH510" s="73"/>
      <c r="AI510" s="73"/>
      <c r="AJ510" s="73"/>
      <c r="AK510" s="73"/>
      <c r="AL510" s="73"/>
      <c r="AM510" s="73"/>
      <c r="AN510" s="73"/>
    </row>
    <row r="511" spans="6:40" ht="18.75">
      <c r="F511" s="8" t="s">
        <v>25036</v>
      </c>
      <c r="G511" s="8" t="s">
        <v>21519</v>
      </c>
      <c r="H511" s="8" t="s">
        <v>25037</v>
      </c>
      <c r="I511" s="8" t="s">
        <v>25038</v>
      </c>
      <c r="AH511" s="73"/>
      <c r="AI511" s="73"/>
      <c r="AJ511" s="73"/>
      <c r="AK511" s="73"/>
      <c r="AL511" s="73"/>
      <c r="AM511" s="73"/>
      <c r="AN511" s="73"/>
    </row>
    <row r="512" spans="6:40" ht="18.75">
      <c r="F512" s="8" t="s">
        <v>25039</v>
      </c>
      <c r="G512" s="8" t="s">
        <v>21519</v>
      </c>
      <c r="H512" s="8" t="s">
        <v>25040</v>
      </c>
      <c r="I512" s="8" t="s">
        <v>25041</v>
      </c>
      <c r="AH512" s="73"/>
      <c r="AI512" s="73"/>
      <c r="AJ512" s="73"/>
      <c r="AK512" s="73"/>
      <c r="AL512" s="73"/>
      <c r="AM512" s="73"/>
      <c r="AN512" s="73"/>
    </row>
    <row r="513" spans="6:40" ht="18.75">
      <c r="F513" s="8" t="s">
        <v>25042</v>
      </c>
      <c r="G513" s="8" t="s">
        <v>21519</v>
      </c>
      <c r="H513" s="8" t="s">
        <v>25043</v>
      </c>
      <c r="I513" s="8" t="s">
        <v>25044</v>
      </c>
      <c r="AH513" s="73"/>
      <c r="AI513" s="73"/>
      <c r="AJ513" s="73"/>
      <c r="AK513" s="73"/>
      <c r="AL513" s="73"/>
      <c r="AM513" s="73"/>
      <c r="AN513" s="73"/>
    </row>
    <row r="514" spans="6:40" ht="18.75">
      <c r="F514" s="8" t="s">
        <v>25045</v>
      </c>
      <c r="G514" s="8" t="s">
        <v>21519</v>
      </c>
      <c r="H514" s="8" t="s">
        <v>25046</v>
      </c>
      <c r="I514" s="8" t="s">
        <v>25047</v>
      </c>
      <c r="AH514" s="73"/>
      <c r="AI514" s="73"/>
      <c r="AJ514" s="73"/>
      <c r="AK514" s="73"/>
      <c r="AL514" s="73"/>
      <c r="AM514" s="73"/>
      <c r="AN514" s="73"/>
    </row>
    <row r="515" spans="6:40" ht="18.75">
      <c r="F515" s="8" t="s">
        <v>25048</v>
      </c>
      <c r="G515" s="8" t="s">
        <v>21519</v>
      </c>
      <c r="H515" s="8" t="s">
        <v>25049</v>
      </c>
      <c r="I515" s="8" t="s">
        <v>25050</v>
      </c>
      <c r="AH515" s="73"/>
      <c r="AI515" s="73"/>
      <c r="AJ515" s="73"/>
      <c r="AK515" s="73"/>
      <c r="AL515" s="73"/>
      <c r="AM515" s="73"/>
      <c r="AN515" s="73"/>
    </row>
    <row r="516" spans="6:40" ht="18.75">
      <c r="F516" s="8" t="s">
        <v>25051</v>
      </c>
      <c r="G516" s="8" t="s">
        <v>21519</v>
      </c>
      <c r="H516" s="8" t="s">
        <v>25052</v>
      </c>
      <c r="I516" s="8" t="s">
        <v>25053</v>
      </c>
      <c r="AH516" s="73"/>
      <c r="AI516" s="73"/>
      <c r="AJ516" s="73"/>
      <c r="AK516" s="73"/>
      <c r="AL516" s="73"/>
      <c r="AM516" s="73"/>
      <c r="AN516" s="73"/>
    </row>
    <row r="517" spans="6:40" ht="18.75">
      <c r="F517" s="8" t="s">
        <v>25054</v>
      </c>
      <c r="G517" s="8" t="s">
        <v>21725</v>
      </c>
      <c r="H517" s="8" t="s">
        <v>25055</v>
      </c>
      <c r="I517" s="8" t="s">
        <v>25056</v>
      </c>
      <c r="AH517" s="73"/>
      <c r="AI517" s="73"/>
      <c r="AJ517" s="73"/>
      <c r="AK517" s="73"/>
      <c r="AL517" s="73"/>
      <c r="AM517" s="73"/>
      <c r="AN517" s="73"/>
    </row>
    <row r="518" spans="6:40" ht="18.75">
      <c r="F518" s="8" t="s">
        <v>25057</v>
      </c>
      <c r="G518" s="8" t="s">
        <v>23373</v>
      </c>
      <c r="H518" s="8" t="s">
        <v>25058</v>
      </c>
      <c r="I518" s="8" t="s">
        <v>25059</v>
      </c>
      <c r="AH518" s="73"/>
      <c r="AI518" s="73"/>
      <c r="AJ518" s="73"/>
      <c r="AK518" s="73"/>
      <c r="AL518" s="73"/>
      <c r="AM518" s="73"/>
      <c r="AN518" s="73"/>
    </row>
    <row r="519" spans="6:40" ht="18.75">
      <c r="F519" s="8" t="s">
        <v>25060</v>
      </c>
      <c r="G519" s="8" t="s">
        <v>23795</v>
      </c>
      <c r="H519" s="8" t="s">
        <v>25061</v>
      </c>
      <c r="I519" s="8" t="s">
        <v>25062</v>
      </c>
      <c r="AH519" s="73"/>
      <c r="AI519" s="73"/>
      <c r="AJ519" s="73"/>
      <c r="AK519" s="73"/>
      <c r="AL519" s="73"/>
      <c r="AM519" s="73"/>
      <c r="AN519" s="73"/>
    </row>
    <row r="520" spans="6:40" ht="18.75">
      <c r="F520" s="8" t="s">
        <v>25063</v>
      </c>
      <c r="G520" s="8" t="s">
        <v>23795</v>
      </c>
      <c r="H520" s="8" t="s">
        <v>25064</v>
      </c>
      <c r="I520" s="8" t="s">
        <v>25065</v>
      </c>
      <c r="AH520" s="73"/>
      <c r="AI520" s="73"/>
      <c r="AJ520" s="73"/>
      <c r="AK520" s="73"/>
      <c r="AL520" s="73"/>
      <c r="AM520" s="73"/>
      <c r="AN520" s="73"/>
    </row>
    <row r="521" spans="6:40" ht="18.75">
      <c r="F521" s="8" t="s">
        <v>25066</v>
      </c>
      <c r="G521" s="8" t="s">
        <v>23795</v>
      </c>
      <c r="H521" s="8" t="s">
        <v>25067</v>
      </c>
      <c r="I521" s="8" t="s">
        <v>25068</v>
      </c>
      <c r="AH521" s="73"/>
      <c r="AI521" s="73"/>
      <c r="AJ521" s="73"/>
      <c r="AK521" s="73"/>
      <c r="AL521" s="73"/>
      <c r="AM521" s="73"/>
      <c r="AN521" s="73"/>
    </row>
    <row r="522" spans="6:40" ht="18.75">
      <c r="F522" s="8" t="s">
        <v>25069</v>
      </c>
      <c r="G522" s="8" t="s">
        <v>23795</v>
      </c>
      <c r="H522" s="8" t="s">
        <v>25070</v>
      </c>
      <c r="I522" s="8" t="s">
        <v>25071</v>
      </c>
      <c r="AH522" s="73"/>
      <c r="AI522" s="73"/>
      <c r="AJ522" s="73"/>
      <c r="AK522" s="73"/>
      <c r="AL522" s="73"/>
      <c r="AM522" s="73"/>
      <c r="AN522" s="73"/>
    </row>
    <row r="523" spans="6:40" ht="18.75">
      <c r="F523" s="8" t="s">
        <v>25072</v>
      </c>
      <c r="G523" s="8" t="s">
        <v>23795</v>
      </c>
      <c r="H523" s="8" t="s">
        <v>25073</v>
      </c>
      <c r="I523" s="8" t="s">
        <v>25074</v>
      </c>
      <c r="AH523" s="73"/>
      <c r="AI523" s="73"/>
      <c r="AJ523" s="73"/>
      <c r="AK523" s="73"/>
      <c r="AL523" s="73"/>
      <c r="AM523" s="73"/>
      <c r="AN523" s="73"/>
    </row>
    <row r="524" spans="6:40" ht="18.75">
      <c r="F524" s="8" t="s">
        <v>25075</v>
      </c>
      <c r="G524" s="8" t="s">
        <v>23795</v>
      </c>
      <c r="H524" s="8" t="s">
        <v>25076</v>
      </c>
      <c r="I524" s="8" t="s">
        <v>25077</v>
      </c>
      <c r="AH524" s="73"/>
      <c r="AI524" s="73"/>
      <c r="AJ524" s="73"/>
      <c r="AK524" s="73"/>
      <c r="AL524" s="73"/>
      <c r="AM524" s="73"/>
      <c r="AN524" s="73"/>
    </row>
    <row r="525" spans="6:40" ht="18.75">
      <c r="F525" s="8" t="s">
        <v>25078</v>
      </c>
      <c r="G525" s="8" t="s">
        <v>21800</v>
      </c>
      <c r="H525" s="8" t="s">
        <v>25079</v>
      </c>
      <c r="I525" s="8" t="s">
        <v>25080</v>
      </c>
      <c r="AH525" s="73"/>
      <c r="AI525" s="73"/>
      <c r="AJ525" s="73"/>
      <c r="AK525" s="73"/>
      <c r="AL525" s="73"/>
      <c r="AM525" s="73"/>
      <c r="AN525" s="73"/>
    </row>
    <row r="526" spans="6:40" ht="18.75">
      <c r="F526" s="8" t="s">
        <v>25081</v>
      </c>
      <c r="G526" s="8" t="s">
        <v>21800</v>
      </c>
      <c r="H526" s="8" t="s">
        <v>25082</v>
      </c>
      <c r="I526" s="8" t="s">
        <v>25083</v>
      </c>
      <c r="AH526" s="73"/>
      <c r="AI526" s="73"/>
      <c r="AJ526" s="73"/>
      <c r="AK526" s="73"/>
      <c r="AL526" s="73"/>
      <c r="AM526" s="73"/>
      <c r="AN526" s="73"/>
    </row>
    <row r="527" spans="6:40" ht="18.75">
      <c r="F527" s="8" t="s">
        <v>25084</v>
      </c>
      <c r="G527" s="8" t="s">
        <v>21800</v>
      </c>
      <c r="H527" s="8" t="s">
        <v>25085</v>
      </c>
      <c r="I527" s="8" t="s">
        <v>25086</v>
      </c>
      <c r="AH527" s="73"/>
      <c r="AI527" s="73"/>
      <c r="AJ527" s="73"/>
      <c r="AK527" s="73"/>
      <c r="AL527" s="73"/>
      <c r="AM527" s="73"/>
      <c r="AN527" s="73"/>
    </row>
    <row r="528" spans="6:40" ht="18.75">
      <c r="F528" s="8" t="s">
        <v>25087</v>
      </c>
      <c r="G528" s="8" t="s">
        <v>21800</v>
      </c>
      <c r="H528" s="8" t="s">
        <v>25088</v>
      </c>
      <c r="I528" s="8" t="s">
        <v>25089</v>
      </c>
      <c r="AH528" s="73"/>
      <c r="AI528" s="73"/>
      <c r="AJ528" s="73"/>
      <c r="AK528" s="73"/>
      <c r="AL528" s="73"/>
      <c r="AM528" s="73"/>
      <c r="AN528" s="73"/>
    </row>
    <row r="529" spans="6:40" ht="18.75">
      <c r="F529" s="8" t="s">
        <v>25090</v>
      </c>
      <c r="G529" s="8" t="s">
        <v>21519</v>
      </c>
      <c r="H529" s="8" t="s">
        <v>25091</v>
      </c>
      <c r="I529" s="8" t="s">
        <v>25092</v>
      </c>
      <c r="AH529" s="73"/>
      <c r="AI529" s="73"/>
      <c r="AJ529" s="73"/>
      <c r="AK529" s="73"/>
      <c r="AL529" s="73"/>
      <c r="AM529" s="73"/>
      <c r="AN529" s="73"/>
    </row>
    <row r="530" spans="6:40" ht="18.75">
      <c r="F530" s="8" t="s">
        <v>25093</v>
      </c>
      <c r="G530" s="8" t="s">
        <v>21702</v>
      </c>
      <c r="H530" s="8" t="s">
        <v>25094</v>
      </c>
      <c r="I530" s="8" t="s">
        <v>25095</v>
      </c>
      <c r="AH530" s="73"/>
      <c r="AI530" s="73"/>
      <c r="AJ530" s="73"/>
      <c r="AK530" s="73"/>
      <c r="AL530" s="73"/>
      <c r="AM530" s="73"/>
      <c r="AN530" s="73"/>
    </row>
    <row r="531" spans="6:40" ht="18.75">
      <c r="F531" s="8" t="s">
        <v>25096</v>
      </c>
      <c r="G531" s="8" t="s">
        <v>21702</v>
      </c>
      <c r="H531" s="8" t="s">
        <v>25097</v>
      </c>
      <c r="I531" s="8" t="s">
        <v>25098</v>
      </c>
      <c r="AH531" s="73"/>
      <c r="AI531" s="73"/>
      <c r="AJ531" s="73"/>
      <c r="AK531" s="73"/>
      <c r="AL531" s="73"/>
      <c r="AM531" s="73"/>
      <c r="AN531" s="73"/>
    </row>
    <row r="532" spans="6:40" ht="18.75">
      <c r="F532" s="8" t="s">
        <v>25099</v>
      </c>
      <c r="G532" s="8" t="s">
        <v>21702</v>
      </c>
      <c r="H532" s="8" t="s">
        <v>25100</v>
      </c>
      <c r="I532" s="8" t="s">
        <v>25101</v>
      </c>
      <c r="AH532" s="73"/>
      <c r="AI532" s="73"/>
      <c r="AJ532" s="73"/>
      <c r="AK532" s="73"/>
      <c r="AL532" s="73"/>
      <c r="AM532" s="73"/>
      <c r="AN532" s="73"/>
    </row>
    <row r="533" spans="6:40" ht="18.75">
      <c r="F533" s="8" t="s">
        <v>25102</v>
      </c>
      <c r="G533" s="8" t="s">
        <v>21702</v>
      </c>
      <c r="H533" s="8" t="s">
        <v>25103</v>
      </c>
      <c r="I533" s="8" t="s">
        <v>25104</v>
      </c>
      <c r="AH533" s="73"/>
      <c r="AI533" s="73"/>
      <c r="AJ533" s="73"/>
      <c r="AK533" s="73"/>
      <c r="AL533" s="73"/>
      <c r="AM533" s="73"/>
      <c r="AN533" s="73"/>
    </row>
    <row r="534" spans="6:40" ht="18.75">
      <c r="F534" s="8" t="s">
        <v>25105</v>
      </c>
      <c r="G534" s="8" t="s">
        <v>21702</v>
      </c>
      <c r="H534" s="8" t="s">
        <v>25106</v>
      </c>
      <c r="I534" s="8" t="s">
        <v>25107</v>
      </c>
      <c r="AH534" s="73"/>
      <c r="AI534" s="73"/>
      <c r="AJ534" s="73"/>
      <c r="AK534" s="73"/>
      <c r="AL534" s="73"/>
      <c r="AM534" s="73"/>
      <c r="AN534" s="73"/>
    </row>
    <row r="535" spans="6:40" ht="18.75">
      <c r="F535" s="8" t="s">
        <v>25108</v>
      </c>
      <c r="G535" s="8" t="s">
        <v>21285</v>
      </c>
      <c r="H535" s="8" t="s">
        <v>25109</v>
      </c>
      <c r="I535" s="8" t="s">
        <v>25110</v>
      </c>
      <c r="AH535" s="73"/>
      <c r="AI535" s="73"/>
      <c r="AJ535" s="73"/>
      <c r="AK535" s="73"/>
      <c r="AL535" s="73"/>
      <c r="AM535" s="73"/>
      <c r="AN535" s="73"/>
    </row>
    <row r="536" spans="6:40" ht="18.75">
      <c r="F536" s="8" t="s">
        <v>25111</v>
      </c>
      <c r="G536" s="8" t="s">
        <v>21285</v>
      </c>
      <c r="H536" s="8" t="s">
        <v>25112</v>
      </c>
      <c r="I536" s="8" t="s">
        <v>25113</v>
      </c>
      <c r="AH536" s="73"/>
      <c r="AI536" s="73"/>
      <c r="AJ536" s="73"/>
      <c r="AK536" s="73"/>
      <c r="AL536" s="73"/>
      <c r="AM536" s="73"/>
      <c r="AN536" s="73"/>
    </row>
    <row r="537" spans="6:40" ht="18.75">
      <c r="F537" s="8" t="s">
        <v>25114</v>
      </c>
      <c r="G537" s="8" t="s">
        <v>21519</v>
      </c>
      <c r="H537" s="8" t="s">
        <v>25115</v>
      </c>
      <c r="I537" s="8" t="s">
        <v>25116</v>
      </c>
      <c r="AH537" s="73"/>
      <c r="AI537" s="73"/>
      <c r="AJ537" s="73"/>
      <c r="AK537" s="73"/>
      <c r="AL537" s="73"/>
      <c r="AM537" s="73"/>
      <c r="AN537" s="73"/>
    </row>
    <row r="538" spans="6:40" ht="18.75">
      <c r="F538" s="8" t="s">
        <v>25117</v>
      </c>
      <c r="G538" s="8" t="s">
        <v>21519</v>
      </c>
      <c r="H538" s="8" t="s">
        <v>25118</v>
      </c>
      <c r="I538" s="8" t="s">
        <v>25119</v>
      </c>
      <c r="AH538" s="73"/>
      <c r="AI538" s="73"/>
      <c r="AJ538" s="73"/>
      <c r="AK538" s="73"/>
      <c r="AL538" s="73"/>
      <c r="AM538" s="73"/>
      <c r="AN538" s="73"/>
    </row>
    <row r="539" spans="6:40" ht="18.75">
      <c r="F539" s="8" t="s">
        <v>25120</v>
      </c>
      <c r="G539" s="8" t="s">
        <v>21800</v>
      </c>
      <c r="H539" s="8" t="s">
        <v>25121</v>
      </c>
      <c r="I539" s="8" t="s">
        <v>25122</v>
      </c>
      <c r="AH539" s="73"/>
      <c r="AI539" s="73"/>
      <c r="AJ539" s="73"/>
      <c r="AK539" s="73"/>
      <c r="AL539" s="73"/>
      <c r="AM539" s="73"/>
      <c r="AN539" s="73"/>
    </row>
    <row r="540" spans="6:40" ht="18.75">
      <c r="F540" s="8" t="s">
        <v>25123</v>
      </c>
      <c r="G540" s="8" t="s">
        <v>21800</v>
      </c>
      <c r="H540" s="8" t="s">
        <v>25124</v>
      </c>
      <c r="I540" s="8" t="s">
        <v>25125</v>
      </c>
      <c r="AH540" s="73"/>
      <c r="AI540" s="73"/>
      <c r="AJ540" s="73"/>
      <c r="AK540" s="73"/>
      <c r="AL540" s="73"/>
      <c r="AM540" s="73"/>
      <c r="AN540" s="73"/>
    </row>
    <row r="541" spans="6:40" ht="18.75">
      <c r="F541" s="8" t="s">
        <v>25126</v>
      </c>
      <c r="G541" s="8" t="s">
        <v>21800</v>
      </c>
      <c r="H541" s="8" t="s">
        <v>25127</v>
      </c>
      <c r="I541" s="8" t="s">
        <v>25128</v>
      </c>
      <c r="AH541" s="73"/>
      <c r="AI541" s="73"/>
      <c r="AJ541" s="73"/>
      <c r="AK541" s="73"/>
      <c r="AL541" s="73"/>
      <c r="AM541" s="73"/>
      <c r="AN541" s="73"/>
    </row>
    <row r="542" spans="6:40" ht="18.75">
      <c r="F542" s="8" t="s">
        <v>25129</v>
      </c>
      <c r="G542" s="8" t="s">
        <v>21800</v>
      </c>
      <c r="H542" s="8" t="s">
        <v>25130</v>
      </c>
      <c r="I542" s="8" t="s">
        <v>25131</v>
      </c>
      <c r="AH542" s="73"/>
      <c r="AI542" s="73"/>
      <c r="AJ542" s="73"/>
      <c r="AK542" s="73"/>
      <c r="AL542" s="73"/>
      <c r="AM542" s="73"/>
      <c r="AN542" s="73"/>
    </row>
    <row r="543" spans="6:40" ht="18.75">
      <c r="F543" s="8" t="s">
        <v>25132</v>
      </c>
      <c r="G543" s="8" t="s">
        <v>21800</v>
      </c>
      <c r="H543" s="8" t="s">
        <v>25133</v>
      </c>
      <c r="I543" s="8" t="s">
        <v>25134</v>
      </c>
      <c r="AH543" s="73"/>
      <c r="AI543" s="73"/>
      <c r="AJ543" s="73"/>
      <c r="AK543" s="73"/>
      <c r="AL543" s="73"/>
      <c r="AM543" s="73"/>
      <c r="AN543" s="73"/>
    </row>
    <row r="544" spans="6:40" ht="18.75">
      <c r="F544" s="8" t="s">
        <v>25135</v>
      </c>
      <c r="G544" s="8" t="s">
        <v>21800</v>
      </c>
      <c r="H544" s="8" t="s">
        <v>25136</v>
      </c>
      <c r="I544" s="8" t="s">
        <v>25137</v>
      </c>
      <c r="AH544" s="73"/>
      <c r="AI544" s="73"/>
      <c r="AJ544" s="73"/>
      <c r="AK544" s="73"/>
      <c r="AL544" s="73"/>
      <c r="AM544" s="73"/>
      <c r="AN544" s="73"/>
    </row>
    <row r="545" spans="6:40" ht="18.75">
      <c r="F545" s="8" t="s">
        <v>25138</v>
      </c>
      <c r="G545" s="8" t="s">
        <v>21800</v>
      </c>
      <c r="H545" s="8" t="s">
        <v>25139</v>
      </c>
      <c r="I545" s="8" t="s">
        <v>25140</v>
      </c>
      <c r="AH545" s="73"/>
      <c r="AI545" s="73"/>
      <c r="AJ545" s="73"/>
      <c r="AK545" s="73"/>
      <c r="AL545" s="73"/>
      <c r="AM545" s="73"/>
      <c r="AN545" s="73"/>
    </row>
    <row r="546" spans="6:40" ht="18.75">
      <c r="F546" s="8" t="s">
        <v>25141</v>
      </c>
      <c r="G546" s="8" t="s">
        <v>21800</v>
      </c>
      <c r="H546" s="8" t="s">
        <v>25142</v>
      </c>
      <c r="I546" s="8" t="s">
        <v>25143</v>
      </c>
      <c r="AH546" s="73"/>
      <c r="AI546" s="73"/>
      <c r="AJ546" s="73"/>
      <c r="AK546" s="73"/>
      <c r="AL546" s="73"/>
      <c r="AM546" s="73"/>
      <c r="AN546" s="73"/>
    </row>
    <row r="547" spans="6:40" ht="18.75">
      <c r="F547" s="8" t="s">
        <v>25144</v>
      </c>
      <c r="G547" s="8" t="s">
        <v>21800</v>
      </c>
      <c r="H547" s="8" t="s">
        <v>25145</v>
      </c>
      <c r="I547" s="8" t="s">
        <v>25146</v>
      </c>
      <c r="AH547" s="73"/>
      <c r="AI547" s="73"/>
      <c r="AJ547" s="73"/>
      <c r="AK547" s="73"/>
      <c r="AL547" s="73"/>
      <c r="AM547" s="73"/>
      <c r="AN547" s="73"/>
    </row>
    <row r="548" spans="6:40" ht="18.75">
      <c r="F548" s="8" t="s">
        <v>25147</v>
      </c>
      <c r="G548" s="8" t="s">
        <v>21800</v>
      </c>
      <c r="H548" s="8" t="s">
        <v>25148</v>
      </c>
      <c r="I548" s="8" t="s">
        <v>25149</v>
      </c>
      <c r="AH548" s="73"/>
      <c r="AI548" s="73"/>
      <c r="AJ548" s="73"/>
      <c r="AK548" s="73"/>
      <c r="AL548" s="73"/>
      <c r="AM548" s="73"/>
      <c r="AN548" s="73"/>
    </row>
    <row r="549" spans="6:40" ht="18.75">
      <c r="F549" s="8" t="s">
        <v>25150</v>
      </c>
      <c r="G549" s="8" t="s">
        <v>21800</v>
      </c>
      <c r="H549" s="8" t="s">
        <v>25151</v>
      </c>
      <c r="I549" s="8" t="s">
        <v>25152</v>
      </c>
      <c r="AH549" s="73"/>
      <c r="AI549" s="73"/>
      <c r="AJ549" s="73"/>
      <c r="AK549" s="73"/>
      <c r="AL549" s="73"/>
      <c r="AM549" s="73"/>
      <c r="AN549" s="73"/>
    </row>
    <row r="550" spans="6:40" ht="18.75">
      <c r="F550" s="8" t="s">
        <v>25153</v>
      </c>
      <c r="G550" s="8" t="s">
        <v>21800</v>
      </c>
      <c r="H550" s="8" t="s">
        <v>25154</v>
      </c>
      <c r="I550" s="8" t="s">
        <v>25155</v>
      </c>
      <c r="AH550" s="73"/>
      <c r="AI550" s="73"/>
      <c r="AJ550" s="73"/>
      <c r="AK550" s="73"/>
      <c r="AL550" s="73"/>
      <c r="AM550" s="73"/>
      <c r="AN550" s="73"/>
    </row>
    <row r="551" spans="6:40" ht="18.75">
      <c r="F551" s="8" t="s">
        <v>25156</v>
      </c>
      <c r="G551" s="8" t="s">
        <v>21800</v>
      </c>
      <c r="H551" s="8" t="s">
        <v>25157</v>
      </c>
      <c r="I551" s="8" t="s">
        <v>25158</v>
      </c>
      <c r="AH551" s="73"/>
      <c r="AI551" s="73"/>
      <c r="AJ551" s="73"/>
      <c r="AK551" s="73"/>
      <c r="AL551" s="73"/>
      <c r="AM551" s="73"/>
      <c r="AN551" s="73"/>
    </row>
    <row r="552" spans="6:40" ht="18.75">
      <c r="F552" s="8" t="s">
        <v>25159</v>
      </c>
      <c r="G552" s="8" t="s">
        <v>21800</v>
      </c>
      <c r="H552" s="8" t="s">
        <v>25160</v>
      </c>
      <c r="I552" s="8" t="s">
        <v>25161</v>
      </c>
      <c r="AH552" s="73"/>
      <c r="AI552" s="73"/>
      <c r="AJ552" s="73"/>
      <c r="AK552" s="73"/>
      <c r="AL552" s="73"/>
      <c r="AM552" s="73"/>
      <c r="AN552" s="73"/>
    </row>
    <row r="553" spans="6:40" ht="18.75">
      <c r="F553" s="8" t="s">
        <v>25162</v>
      </c>
      <c r="G553" s="8" t="s">
        <v>21702</v>
      </c>
      <c r="H553" s="8" t="s">
        <v>25163</v>
      </c>
      <c r="I553" s="8" t="s">
        <v>25164</v>
      </c>
      <c r="AH553" s="73"/>
      <c r="AI553" s="73"/>
      <c r="AJ553" s="73"/>
      <c r="AK553" s="73"/>
      <c r="AL553" s="73"/>
      <c r="AM553" s="73"/>
      <c r="AN553" s="73"/>
    </row>
    <row r="554" spans="6:40" ht="18.75">
      <c r="F554" s="8" t="s">
        <v>25165</v>
      </c>
      <c r="G554" s="8" t="s">
        <v>21800</v>
      </c>
      <c r="H554" s="8" t="s">
        <v>25166</v>
      </c>
      <c r="I554" s="8" t="s">
        <v>25167</v>
      </c>
      <c r="AH554" s="73"/>
      <c r="AI554" s="73"/>
      <c r="AJ554" s="73"/>
      <c r="AK554" s="73"/>
      <c r="AL554" s="73"/>
      <c r="AM554" s="73"/>
      <c r="AN554" s="73"/>
    </row>
    <row r="555" spans="6:40" ht="18.75">
      <c r="F555" s="8" t="s">
        <v>25168</v>
      </c>
      <c r="G555" s="8" t="s">
        <v>21800</v>
      </c>
      <c r="H555" s="8" t="s">
        <v>25169</v>
      </c>
      <c r="I555" s="8" t="s">
        <v>25170</v>
      </c>
      <c r="AH555" s="73"/>
      <c r="AI555" s="73"/>
      <c r="AJ555" s="73"/>
      <c r="AK555" s="73"/>
      <c r="AL555" s="73"/>
      <c r="AM555" s="73"/>
      <c r="AN555" s="73"/>
    </row>
    <row r="556" spans="6:40" ht="18.75">
      <c r="F556" s="8" t="s">
        <v>25171</v>
      </c>
      <c r="G556" s="8" t="s">
        <v>21800</v>
      </c>
      <c r="H556" s="8" t="s">
        <v>25172</v>
      </c>
      <c r="I556" s="8" t="s">
        <v>25173</v>
      </c>
      <c r="AH556" s="73"/>
      <c r="AI556" s="73"/>
      <c r="AJ556" s="73"/>
      <c r="AK556" s="73"/>
      <c r="AL556" s="73"/>
      <c r="AM556" s="73"/>
      <c r="AN556" s="73"/>
    </row>
    <row r="557" spans="6:40" ht="18.75">
      <c r="F557" s="8" t="s">
        <v>25174</v>
      </c>
      <c r="G557" s="8" t="s">
        <v>21800</v>
      </c>
      <c r="H557" s="8" t="s">
        <v>25175</v>
      </c>
      <c r="I557" s="8" t="s">
        <v>25176</v>
      </c>
      <c r="AH557" s="73"/>
      <c r="AI557" s="73"/>
      <c r="AJ557" s="73"/>
      <c r="AK557" s="73"/>
      <c r="AL557" s="73"/>
      <c r="AM557" s="73"/>
      <c r="AN557" s="73"/>
    </row>
    <row r="558" spans="6:40" ht="18.75">
      <c r="F558" s="8" t="s">
        <v>25177</v>
      </c>
      <c r="G558" s="8" t="s">
        <v>21800</v>
      </c>
      <c r="H558" s="8" t="s">
        <v>25178</v>
      </c>
      <c r="I558" s="8" t="s">
        <v>25179</v>
      </c>
      <c r="AH558" s="73"/>
      <c r="AI558" s="73"/>
      <c r="AJ558" s="73"/>
      <c r="AK558" s="73"/>
      <c r="AL558" s="73"/>
      <c r="AM558" s="73"/>
      <c r="AN558" s="73"/>
    </row>
    <row r="559" spans="6:40" ht="18.75">
      <c r="F559" s="8" t="s">
        <v>25180</v>
      </c>
      <c r="G559" s="8" t="s">
        <v>21285</v>
      </c>
      <c r="H559" s="8" t="s">
        <v>25181</v>
      </c>
      <c r="I559" s="8" t="s">
        <v>25182</v>
      </c>
      <c r="AH559" s="73"/>
      <c r="AI559" s="73"/>
      <c r="AJ559" s="73"/>
      <c r="AK559" s="73"/>
      <c r="AL559" s="73"/>
      <c r="AM559" s="73"/>
      <c r="AN559" s="73"/>
    </row>
    <row r="560" spans="6:40" ht="18.75">
      <c r="F560" s="8" t="s">
        <v>25183</v>
      </c>
      <c r="G560" s="8" t="s">
        <v>21285</v>
      </c>
      <c r="H560" s="8" t="s">
        <v>25184</v>
      </c>
      <c r="I560" s="8" t="s">
        <v>25185</v>
      </c>
      <c r="AH560" s="73"/>
      <c r="AI560" s="73"/>
      <c r="AJ560" s="73"/>
      <c r="AK560" s="73"/>
      <c r="AL560" s="73"/>
      <c r="AM560" s="73"/>
      <c r="AN560" s="73"/>
    </row>
    <row r="561" spans="6:40" ht="18.75">
      <c r="F561" s="8" t="s">
        <v>25186</v>
      </c>
      <c r="G561" s="8" t="s">
        <v>21285</v>
      </c>
      <c r="H561" s="8" t="s">
        <v>25187</v>
      </c>
      <c r="I561" s="8" t="s">
        <v>25188</v>
      </c>
      <c r="AH561" s="73"/>
      <c r="AI561" s="73"/>
      <c r="AJ561" s="73"/>
      <c r="AK561" s="73"/>
      <c r="AL561" s="73"/>
      <c r="AM561" s="73"/>
      <c r="AN561" s="73"/>
    </row>
    <row r="562" spans="6:40" ht="18.75">
      <c r="F562" s="8" t="s">
        <v>25189</v>
      </c>
      <c r="G562" s="8" t="s">
        <v>21519</v>
      </c>
      <c r="H562" s="8" t="s">
        <v>25190</v>
      </c>
      <c r="I562" s="8" t="s">
        <v>25191</v>
      </c>
      <c r="AH562" s="73"/>
      <c r="AI562" s="73"/>
      <c r="AJ562" s="73"/>
      <c r="AK562" s="73"/>
      <c r="AL562" s="73"/>
      <c r="AM562" s="73"/>
      <c r="AN562" s="73"/>
    </row>
    <row r="563" spans="6:40" ht="18.75">
      <c r="F563" s="8" t="s">
        <v>25192</v>
      </c>
      <c r="G563" s="8" t="s">
        <v>21519</v>
      </c>
      <c r="H563" s="8" t="s">
        <v>25193</v>
      </c>
      <c r="I563" s="8" t="s">
        <v>25194</v>
      </c>
      <c r="AH563" s="73"/>
      <c r="AI563" s="73"/>
      <c r="AJ563" s="73"/>
      <c r="AK563" s="73"/>
      <c r="AL563" s="73"/>
      <c r="AM563" s="73"/>
      <c r="AN563" s="73"/>
    </row>
    <row r="564" spans="6:40" ht="18.75">
      <c r="F564" s="8" t="s">
        <v>25195</v>
      </c>
      <c r="G564" s="8" t="s">
        <v>22247</v>
      </c>
      <c r="H564" s="8" t="s">
        <v>25196</v>
      </c>
      <c r="I564" s="8" t="s">
        <v>25197</v>
      </c>
      <c r="AH564" s="73"/>
      <c r="AI564" s="73"/>
      <c r="AJ564" s="73"/>
      <c r="AK564" s="73"/>
      <c r="AL564" s="73"/>
      <c r="AM564" s="73"/>
      <c r="AN564" s="73"/>
    </row>
    <row r="565" spans="6:40" ht="18.75">
      <c r="F565" s="8" t="s">
        <v>25198</v>
      </c>
      <c r="G565" s="8" t="s">
        <v>22247</v>
      </c>
      <c r="H565" s="8" t="s">
        <v>25199</v>
      </c>
      <c r="I565" s="8" t="s">
        <v>25200</v>
      </c>
      <c r="AH565" s="73"/>
      <c r="AI565" s="73"/>
      <c r="AJ565" s="73"/>
      <c r="AK565" s="73"/>
      <c r="AL565" s="73"/>
      <c r="AM565" s="73"/>
      <c r="AN565" s="73"/>
    </row>
    <row r="566" spans="6:40" ht="18.75">
      <c r="F566" s="8" t="s">
        <v>25201</v>
      </c>
      <c r="G566" s="8" t="s">
        <v>22247</v>
      </c>
      <c r="H566" s="8" t="s">
        <v>25202</v>
      </c>
      <c r="I566" s="8" t="s">
        <v>25203</v>
      </c>
      <c r="AH566" s="73"/>
      <c r="AI566" s="73"/>
      <c r="AJ566" s="73"/>
      <c r="AK566" s="73"/>
      <c r="AL566" s="73"/>
      <c r="AM566" s="73"/>
      <c r="AN566" s="73"/>
    </row>
    <row r="567" spans="6:40" ht="18.75">
      <c r="F567" s="8" t="s">
        <v>25204</v>
      </c>
      <c r="G567" s="8" t="s">
        <v>22247</v>
      </c>
      <c r="H567" s="8" t="s">
        <v>25205</v>
      </c>
      <c r="I567" s="8" t="s">
        <v>25206</v>
      </c>
      <c r="AH567" s="73"/>
      <c r="AI567" s="73"/>
      <c r="AJ567" s="73"/>
      <c r="AK567" s="73"/>
      <c r="AL567" s="73"/>
      <c r="AM567" s="73"/>
      <c r="AN567" s="73"/>
    </row>
    <row r="568" spans="6:40" ht="18.75">
      <c r="F568" s="8" t="s">
        <v>25207</v>
      </c>
      <c r="G568" s="8" t="s">
        <v>22247</v>
      </c>
      <c r="H568" s="8" t="s">
        <v>25208</v>
      </c>
      <c r="I568" s="8" t="s">
        <v>25209</v>
      </c>
      <c r="AH568" s="73"/>
      <c r="AI568" s="73"/>
      <c r="AJ568" s="73"/>
      <c r="AK568" s="73"/>
      <c r="AL568" s="73"/>
      <c r="AM568" s="73"/>
      <c r="AN568" s="73"/>
    </row>
    <row r="569" spans="6:40" ht="18.75">
      <c r="F569" s="8" t="s">
        <v>25210</v>
      </c>
      <c r="G569" s="8" t="s">
        <v>22247</v>
      </c>
      <c r="H569" s="8" t="s">
        <v>25211</v>
      </c>
      <c r="I569" s="8" t="s">
        <v>25212</v>
      </c>
      <c r="AH569" s="73"/>
      <c r="AI569" s="73"/>
      <c r="AJ569" s="73"/>
      <c r="AK569" s="73"/>
      <c r="AL569" s="73"/>
      <c r="AM569" s="73"/>
      <c r="AN569" s="73"/>
    </row>
    <row r="570" spans="6:40" ht="18.75">
      <c r="F570" s="8" t="s">
        <v>25213</v>
      </c>
      <c r="G570" s="8" t="s">
        <v>22247</v>
      </c>
      <c r="H570" s="8" t="s">
        <v>25214</v>
      </c>
      <c r="I570" s="8" t="s">
        <v>25215</v>
      </c>
      <c r="AH570" s="73"/>
      <c r="AI570" s="73"/>
      <c r="AJ570" s="73"/>
      <c r="AK570" s="73"/>
      <c r="AL570" s="73"/>
      <c r="AM570" s="73"/>
      <c r="AN570" s="73"/>
    </row>
    <row r="571" spans="6:40" ht="18.75">
      <c r="F571" s="8" t="s">
        <v>25216</v>
      </c>
      <c r="G571" s="8" t="s">
        <v>22247</v>
      </c>
      <c r="H571" s="8" t="s">
        <v>25217</v>
      </c>
      <c r="I571" s="8" t="s">
        <v>25218</v>
      </c>
      <c r="AH571" s="73"/>
      <c r="AI571" s="73"/>
      <c r="AJ571" s="73"/>
      <c r="AK571" s="73"/>
      <c r="AL571" s="73"/>
      <c r="AM571" s="73"/>
      <c r="AN571" s="73"/>
    </row>
    <row r="572" spans="6:40" ht="18.75">
      <c r="F572" s="8" t="s">
        <v>25219</v>
      </c>
      <c r="G572" s="8" t="s">
        <v>22247</v>
      </c>
      <c r="H572" s="8" t="s">
        <v>25220</v>
      </c>
      <c r="I572" s="8" t="s">
        <v>25221</v>
      </c>
      <c r="AH572" s="73"/>
      <c r="AI572" s="73"/>
      <c r="AJ572" s="73"/>
      <c r="AK572" s="73"/>
      <c r="AL572" s="73"/>
      <c r="AM572" s="73"/>
      <c r="AN572" s="73"/>
    </row>
    <row r="573" spans="6:40" ht="18.75">
      <c r="F573" s="8" t="s">
        <v>25222</v>
      </c>
      <c r="G573" s="8" t="s">
        <v>22247</v>
      </c>
      <c r="H573" s="8" t="s">
        <v>25223</v>
      </c>
      <c r="I573" s="8" t="s">
        <v>25224</v>
      </c>
      <c r="AH573" s="73"/>
      <c r="AI573" s="73"/>
      <c r="AJ573" s="73"/>
      <c r="AK573" s="73"/>
      <c r="AL573" s="73"/>
      <c r="AM573" s="73"/>
      <c r="AN573" s="73"/>
    </row>
    <row r="574" spans="6:40" ht="18.75">
      <c r="F574" s="8" t="s">
        <v>25225</v>
      </c>
      <c r="G574" s="8" t="s">
        <v>22247</v>
      </c>
      <c r="H574" s="8" t="s">
        <v>25226</v>
      </c>
      <c r="I574" s="8" t="s">
        <v>25227</v>
      </c>
      <c r="AH574" s="73"/>
      <c r="AI574" s="73"/>
      <c r="AJ574" s="73"/>
      <c r="AK574" s="73"/>
      <c r="AL574" s="73"/>
      <c r="AM574" s="73"/>
      <c r="AN574" s="73"/>
    </row>
    <row r="575" spans="6:40" ht="18.75">
      <c r="F575" s="8" t="s">
        <v>25228</v>
      </c>
      <c r="G575" s="8" t="s">
        <v>325</v>
      </c>
      <c r="H575" s="8" t="s">
        <v>25229</v>
      </c>
      <c r="I575" s="8" t="s">
        <v>25230</v>
      </c>
      <c r="AH575" s="73"/>
      <c r="AI575" s="73"/>
      <c r="AJ575" s="73"/>
      <c r="AK575" s="73"/>
      <c r="AL575" s="73"/>
      <c r="AM575" s="73"/>
      <c r="AN575" s="73"/>
    </row>
    <row r="576" spans="6:40" ht="18.75">
      <c r="F576" s="8" t="s">
        <v>25231</v>
      </c>
      <c r="G576" s="8" t="s">
        <v>325</v>
      </c>
      <c r="H576" s="8" t="s">
        <v>25232</v>
      </c>
      <c r="I576" s="8" t="s">
        <v>25233</v>
      </c>
      <c r="AH576" s="73"/>
      <c r="AI576" s="73"/>
      <c r="AJ576" s="73"/>
      <c r="AK576" s="73"/>
      <c r="AL576" s="73"/>
      <c r="AM576" s="73"/>
      <c r="AN576" s="73"/>
    </row>
    <row r="577" spans="6:40" ht="18.75">
      <c r="F577" s="8" t="s">
        <v>25234</v>
      </c>
      <c r="G577" s="8" t="s">
        <v>325</v>
      </c>
      <c r="H577" s="8" t="s">
        <v>25235</v>
      </c>
      <c r="I577" s="8" t="s">
        <v>25236</v>
      </c>
      <c r="AH577" s="73"/>
      <c r="AI577" s="73"/>
      <c r="AJ577" s="73"/>
      <c r="AK577" s="73"/>
      <c r="AL577" s="73"/>
      <c r="AM577" s="73"/>
      <c r="AN577" s="73"/>
    </row>
    <row r="578" spans="6:40" ht="18.75">
      <c r="F578" s="8" t="s">
        <v>25237</v>
      </c>
      <c r="G578" s="8" t="s">
        <v>325</v>
      </c>
      <c r="H578" s="8" t="s">
        <v>25238</v>
      </c>
      <c r="I578" s="8" t="s">
        <v>25239</v>
      </c>
      <c r="AH578" s="73"/>
      <c r="AI578" s="73"/>
      <c r="AJ578" s="73"/>
      <c r="AK578" s="73"/>
      <c r="AL578" s="73"/>
      <c r="AM578" s="73"/>
      <c r="AN578" s="73"/>
    </row>
    <row r="579" spans="6:40" ht="18.75">
      <c r="F579" s="8" t="s">
        <v>25240</v>
      </c>
      <c r="G579" s="8" t="s">
        <v>325</v>
      </c>
      <c r="H579" s="8" t="s">
        <v>25241</v>
      </c>
      <c r="I579" s="8" t="s">
        <v>25242</v>
      </c>
      <c r="AH579" s="73"/>
      <c r="AI579" s="73"/>
      <c r="AJ579" s="73"/>
      <c r="AK579" s="73"/>
      <c r="AL579" s="73"/>
      <c r="AM579" s="73"/>
      <c r="AN579" s="73"/>
    </row>
    <row r="580" spans="6:40" ht="18.75">
      <c r="F580" s="8" t="s">
        <v>25243</v>
      </c>
      <c r="G580" s="8" t="s">
        <v>325</v>
      </c>
      <c r="H580" s="8" t="s">
        <v>25244</v>
      </c>
      <c r="I580" s="8" t="s">
        <v>25245</v>
      </c>
      <c r="AH580" s="73"/>
      <c r="AI580" s="73"/>
      <c r="AJ580" s="73"/>
      <c r="AK580" s="73"/>
      <c r="AL580" s="73"/>
      <c r="AM580" s="73"/>
      <c r="AN580" s="73"/>
    </row>
    <row r="581" spans="6:40" ht="18.75">
      <c r="F581" s="8" t="s">
        <v>25246</v>
      </c>
      <c r="G581" s="8" t="s">
        <v>325</v>
      </c>
      <c r="H581" s="8" t="s">
        <v>25247</v>
      </c>
      <c r="I581" s="8" t="s">
        <v>25248</v>
      </c>
      <c r="AH581" s="73"/>
      <c r="AI581" s="73"/>
      <c r="AJ581" s="73"/>
      <c r="AK581" s="73"/>
      <c r="AL581" s="73"/>
      <c r="AM581" s="73"/>
      <c r="AN581" s="73"/>
    </row>
    <row r="582" spans="6:40" ht="18.75">
      <c r="F582" s="8" t="s">
        <v>25249</v>
      </c>
      <c r="G582" s="8" t="s">
        <v>325</v>
      </c>
      <c r="H582" s="8" t="s">
        <v>25250</v>
      </c>
      <c r="I582" s="8" t="s">
        <v>25251</v>
      </c>
      <c r="AH582" s="73"/>
      <c r="AI582" s="73"/>
      <c r="AJ582" s="73"/>
      <c r="AK582" s="73"/>
      <c r="AL582" s="73"/>
      <c r="AM582" s="73"/>
      <c r="AN582" s="73"/>
    </row>
    <row r="583" spans="6:40" ht="18.75">
      <c r="F583" s="8" t="s">
        <v>25252</v>
      </c>
      <c r="G583" s="8" t="s">
        <v>325</v>
      </c>
      <c r="H583" s="8" t="s">
        <v>25253</v>
      </c>
      <c r="I583" s="8" t="s">
        <v>25254</v>
      </c>
      <c r="AH583" s="73"/>
      <c r="AI583" s="73"/>
      <c r="AJ583" s="73"/>
      <c r="AK583" s="73"/>
      <c r="AL583" s="73"/>
      <c r="AM583" s="73"/>
      <c r="AN583" s="73"/>
    </row>
    <row r="584" spans="6:40" ht="18.75">
      <c r="F584" s="8" t="s">
        <v>25255</v>
      </c>
      <c r="G584" s="8" t="s">
        <v>325</v>
      </c>
      <c r="H584" s="8" t="s">
        <v>25256</v>
      </c>
      <c r="I584" s="8" t="s">
        <v>25257</v>
      </c>
      <c r="AH584" s="73"/>
      <c r="AI584" s="73"/>
      <c r="AJ584" s="73"/>
      <c r="AK584" s="73"/>
      <c r="AL584" s="73"/>
      <c r="AM584" s="73"/>
      <c r="AN584" s="73"/>
    </row>
    <row r="585" spans="6:40" ht="18.75">
      <c r="F585" s="8" t="s">
        <v>25258</v>
      </c>
      <c r="G585" s="8" t="s">
        <v>325</v>
      </c>
      <c r="H585" s="8" t="s">
        <v>25259</v>
      </c>
      <c r="I585" s="8" t="s">
        <v>25260</v>
      </c>
      <c r="AH585" s="73"/>
      <c r="AI585" s="73"/>
      <c r="AJ585" s="73"/>
      <c r="AK585" s="73"/>
      <c r="AL585" s="73"/>
      <c r="AM585" s="73"/>
      <c r="AN585" s="73"/>
    </row>
    <row r="586" spans="6:40" ht="18.75">
      <c r="F586" s="8" t="s">
        <v>25261</v>
      </c>
      <c r="G586" s="8" t="s">
        <v>325</v>
      </c>
      <c r="H586" s="8" t="s">
        <v>25262</v>
      </c>
      <c r="I586" s="8" t="s">
        <v>25263</v>
      </c>
      <c r="AH586" s="73"/>
      <c r="AI586" s="73"/>
      <c r="AJ586" s="73"/>
      <c r="AK586" s="73"/>
      <c r="AL586" s="73"/>
      <c r="AM586" s="73"/>
      <c r="AN586" s="73"/>
    </row>
    <row r="587" spans="6:40" ht="18.75">
      <c r="F587" s="8" t="s">
        <v>25264</v>
      </c>
      <c r="G587" s="8" t="s">
        <v>325</v>
      </c>
      <c r="H587" s="8" t="s">
        <v>25265</v>
      </c>
      <c r="I587" s="8" t="s">
        <v>25266</v>
      </c>
      <c r="AH587" s="73"/>
      <c r="AI587" s="73"/>
      <c r="AJ587" s="73"/>
      <c r="AK587" s="73"/>
      <c r="AL587" s="73"/>
      <c r="AM587" s="73"/>
      <c r="AN587" s="73"/>
    </row>
    <row r="588" spans="6:40" ht="18.75">
      <c r="F588" s="8" t="s">
        <v>25267</v>
      </c>
      <c r="G588" s="8" t="s">
        <v>23795</v>
      </c>
      <c r="H588" s="8" t="s">
        <v>25268</v>
      </c>
      <c r="I588" s="8" t="s">
        <v>25269</v>
      </c>
      <c r="AH588" s="73"/>
      <c r="AI588" s="73"/>
      <c r="AJ588" s="73"/>
      <c r="AK588" s="73"/>
      <c r="AL588" s="73"/>
      <c r="AM588" s="73"/>
      <c r="AN588" s="73"/>
    </row>
    <row r="589" spans="6:40" ht="18.75">
      <c r="F589" s="8" t="s">
        <v>25270</v>
      </c>
      <c r="G589" s="8" t="s">
        <v>325</v>
      </c>
      <c r="H589" s="8" t="s">
        <v>25271</v>
      </c>
      <c r="I589" s="8" t="s">
        <v>25272</v>
      </c>
      <c r="AH589" s="73"/>
      <c r="AI589" s="73"/>
      <c r="AJ589" s="73"/>
      <c r="AK589" s="73"/>
      <c r="AL589" s="73"/>
      <c r="AM589" s="73"/>
      <c r="AN589" s="73"/>
    </row>
    <row r="590" spans="6:40" ht="18.75">
      <c r="F590" s="8" t="s">
        <v>25273</v>
      </c>
      <c r="G590" s="8" t="s">
        <v>325</v>
      </c>
      <c r="H590" s="8" t="s">
        <v>25274</v>
      </c>
      <c r="I590" s="8" t="s">
        <v>25275</v>
      </c>
      <c r="AH590" s="73"/>
      <c r="AI590" s="73"/>
      <c r="AJ590" s="73"/>
      <c r="AK590" s="73"/>
      <c r="AL590" s="73"/>
      <c r="AM590" s="73"/>
      <c r="AN590" s="73"/>
    </row>
    <row r="591" spans="6:40" ht="18.75">
      <c r="F591" s="8" t="s">
        <v>25276</v>
      </c>
      <c r="G591" s="8" t="s">
        <v>325</v>
      </c>
      <c r="H591" s="8" t="s">
        <v>25277</v>
      </c>
      <c r="I591" s="8" t="s">
        <v>25278</v>
      </c>
      <c r="AH591" s="73"/>
      <c r="AI591" s="73"/>
      <c r="AJ591" s="73"/>
      <c r="AK591" s="73"/>
      <c r="AL591" s="73"/>
      <c r="AM591" s="73"/>
      <c r="AN591" s="73"/>
    </row>
    <row r="592" spans="6:40" ht="18.75">
      <c r="F592" s="8" t="s">
        <v>25279</v>
      </c>
      <c r="G592" s="8" t="s">
        <v>325</v>
      </c>
      <c r="H592" s="8" t="s">
        <v>25280</v>
      </c>
      <c r="I592" s="8" t="s">
        <v>25281</v>
      </c>
      <c r="AH592" s="73"/>
      <c r="AI592" s="73"/>
      <c r="AJ592" s="73"/>
      <c r="AK592" s="73"/>
      <c r="AL592" s="73"/>
      <c r="AM592" s="73"/>
      <c r="AN592" s="73"/>
    </row>
    <row r="593" spans="6:40" ht="18.75">
      <c r="F593" s="8" t="s">
        <v>25282</v>
      </c>
      <c r="G593" s="8" t="s">
        <v>325</v>
      </c>
      <c r="H593" s="8" t="s">
        <v>25283</v>
      </c>
      <c r="I593" s="8" t="s">
        <v>25284</v>
      </c>
      <c r="AH593" s="73"/>
      <c r="AI593" s="73"/>
      <c r="AJ593" s="73"/>
      <c r="AK593" s="73"/>
      <c r="AL593" s="73"/>
      <c r="AM593" s="73"/>
      <c r="AN593" s="73"/>
    </row>
    <row r="594" spans="6:40" ht="18.75">
      <c r="F594" s="8" t="s">
        <v>25285</v>
      </c>
      <c r="G594" s="8" t="s">
        <v>325</v>
      </c>
      <c r="H594" s="8" t="s">
        <v>25286</v>
      </c>
      <c r="I594" s="8" t="s">
        <v>25287</v>
      </c>
      <c r="AH594" s="73"/>
      <c r="AI594" s="73"/>
      <c r="AJ594" s="73"/>
      <c r="AK594" s="73"/>
      <c r="AL594" s="73"/>
      <c r="AM594" s="73"/>
      <c r="AN594" s="73"/>
    </row>
    <row r="595" spans="6:40" ht="18.75">
      <c r="F595" s="8" t="s">
        <v>25288</v>
      </c>
      <c r="G595" s="8" t="s">
        <v>325</v>
      </c>
      <c r="H595" s="8" t="s">
        <v>25289</v>
      </c>
      <c r="I595" s="8" t="s">
        <v>25290</v>
      </c>
      <c r="AH595" s="73"/>
      <c r="AI595" s="73"/>
      <c r="AJ595" s="73"/>
      <c r="AK595" s="73"/>
      <c r="AL595" s="73"/>
      <c r="AM595" s="73"/>
      <c r="AN595" s="73"/>
    </row>
    <row r="596" spans="6:40" ht="18.75">
      <c r="F596" s="8" t="s">
        <v>25291</v>
      </c>
      <c r="G596" s="8" t="s">
        <v>325</v>
      </c>
      <c r="H596" s="8" t="s">
        <v>25292</v>
      </c>
      <c r="I596" s="8" t="s">
        <v>25293</v>
      </c>
      <c r="AH596" s="73"/>
      <c r="AI596" s="73"/>
      <c r="AJ596" s="73"/>
      <c r="AK596" s="73"/>
      <c r="AL596" s="73"/>
      <c r="AM596" s="73"/>
      <c r="AN596" s="73"/>
    </row>
    <row r="597" spans="6:40" ht="18.75">
      <c r="F597" s="8" t="s">
        <v>25294</v>
      </c>
      <c r="G597" s="8" t="s">
        <v>325</v>
      </c>
      <c r="H597" s="8" t="s">
        <v>25295</v>
      </c>
      <c r="I597" s="8" t="s">
        <v>25296</v>
      </c>
      <c r="AH597" s="73"/>
      <c r="AI597" s="73"/>
      <c r="AJ597" s="73"/>
      <c r="AK597" s="73"/>
      <c r="AL597" s="73"/>
      <c r="AM597" s="73"/>
      <c r="AN597" s="73"/>
    </row>
    <row r="598" spans="6:40" ht="18.75">
      <c r="F598" s="8" t="s">
        <v>25297</v>
      </c>
      <c r="G598" s="8" t="s">
        <v>325</v>
      </c>
      <c r="H598" s="8" t="s">
        <v>25298</v>
      </c>
      <c r="I598" s="8" t="s">
        <v>25299</v>
      </c>
      <c r="AH598" s="73"/>
      <c r="AI598" s="73"/>
      <c r="AJ598" s="73"/>
      <c r="AK598" s="73"/>
      <c r="AL598" s="73"/>
      <c r="AM598" s="73"/>
      <c r="AN598" s="73"/>
    </row>
    <row r="599" spans="6:40" ht="18.75">
      <c r="F599" s="8" t="s">
        <v>25300</v>
      </c>
      <c r="G599" s="8" t="s">
        <v>325</v>
      </c>
      <c r="H599" s="8" t="s">
        <v>25301</v>
      </c>
      <c r="I599" s="8" t="s">
        <v>25302</v>
      </c>
      <c r="AH599" s="73"/>
      <c r="AI599" s="73"/>
      <c r="AJ599" s="73"/>
      <c r="AK599" s="73"/>
      <c r="AL599" s="73"/>
      <c r="AM599" s="73"/>
      <c r="AN599" s="73"/>
    </row>
    <row r="600" spans="6:40" ht="18.75">
      <c r="F600" s="8" t="s">
        <v>25303</v>
      </c>
      <c r="G600" s="8" t="s">
        <v>325</v>
      </c>
      <c r="H600" s="8" t="s">
        <v>25304</v>
      </c>
      <c r="I600" s="8" t="s">
        <v>25305</v>
      </c>
      <c r="AH600" s="73"/>
      <c r="AI600" s="73"/>
      <c r="AJ600" s="73"/>
      <c r="AK600" s="73"/>
      <c r="AL600" s="73"/>
      <c r="AM600" s="73"/>
      <c r="AN600" s="73"/>
    </row>
    <row r="601" spans="6:40" ht="18.75">
      <c r="F601" s="8" t="s">
        <v>25306</v>
      </c>
      <c r="G601" s="8" t="s">
        <v>325</v>
      </c>
      <c r="H601" s="8" t="s">
        <v>25307</v>
      </c>
      <c r="I601" s="8" t="s">
        <v>25308</v>
      </c>
      <c r="AH601" s="73"/>
      <c r="AI601" s="73"/>
      <c r="AJ601" s="73"/>
      <c r="AK601" s="73"/>
      <c r="AL601" s="73"/>
      <c r="AM601" s="73"/>
      <c r="AN601" s="73"/>
    </row>
    <row r="602" spans="6:40" ht="18.75">
      <c r="F602" s="8" t="s">
        <v>25309</v>
      </c>
      <c r="G602" s="8" t="s">
        <v>325</v>
      </c>
      <c r="H602" s="8" t="s">
        <v>25310</v>
      </c>
      <c r="I602" s="8" t="s">
        <v>25311</v>
      </c>
      <c r="AH602" s="73"/>
      <c r="AI602" s="73"/>
      <c r="AJ602" s="73"/>
      <c r="AK602" s="73"/>
      <c r="AL602" s="73"/>
      <c r="AM602" s="73"/>
      <c r="AN602" s="73"/>
    </row>
    <row r="603" spans="6:40" ht="18.75">
      <c r="F603" s="8" t="s">
        <v>25312</v>
      </c>
      <c r="G603" s="8" t="s">
        <v>325</v>
      </c>
      <c r="H603" s="8" t="s">
        <v>25313</v>
      </c>
      <c r="I603" s="8" t="s">
        <v>25314</v>
      </c>
      <c r="AH603" s="73"/>
      <c r="AI603" s="73"/>
      <c r="AJ603" s="73"/>
      <c r="AK603" s="73"/>
      <c r="AL603" s="73"/>
      <c r="AM603" s="73"/>
      <c r="AN603" s="73"/>
    </row>
    <row r="604" spans="6:40" ht="18.75">
      <c r="F604" s="8" t="s">
        <v>25315</v>
      </c>
      <c r="G604" s="8" t="s">
        <v>325</v>
      </c>
      <c r="H604" s="8" t="s">
        <v>25316</v>
      </c>
      <c r="I604" s="8" t="s">
        <v>25317</v>
      </c>
      <c r="AH604" s="73"/>
      <c r="AI604" s="73"/>
      <c r="AJ604" s="73"/>
      <c r="AK604" s="73"/>
      <c r="AL604" s="73"/>
      <c r="AM604" s="73"/>
      <c r="AN604" s="73"/>
    </row>
    <row r="605" spans="6:40" ht="18.75">
      <c r="F605" s="8" t="s">
        <v>25318</v>
      </c>
      <c r="G605" s="8" t="s">
        <v>325</v>
      </c>
      <c r="H605" s="8" t="s">
        <v>25319</v>
      </c>
      <c r="I605" s="8" t="s">
        <v>25320</v>
      </c>
      <c r="AH605" s="73"/>
      <c r="AI605" s="73"/>
      <c r="AJ605" s="73"/>
      <c r="AK605" s="73"/>
      <c r="AL605" s="73"/>
      <c r="AM605" s="73"/>
      <c r="AN605" s="73"/>
    </row>
    <row r="606" spans="6:40" ht="18.75">
      <c r="F606" s="8" t="s">
        <v>25321</v>
      </c>
      <c r="G606" s="8" t="s">
        <v>325</v>
      </c>
      <c r="H606" s="8" t="s">
        <v>25322</v>
      </c>
      <c r="I606" s="8" t="s">
        <v>25323</v>
      </c>
      <c r="AH606" s="73"/>
      <c r="AI606" s="73"/>
      <c r="AJ606" s="73"/>
      <c r="AK606" s="73"/>
      <c r="AL606" s="73"/>
      <c r="AM606" s="73"/>
      <c r="AN606" s="73"/>
    </row>
    <row r="607" spans="6:40" ht="18.75">
      <c r="F607" s="8" t="s">
        <v>25324</v>
      </c>
      <c r="G607" s="8" t="s">
        <v>325</v>
      </c>
      <c r="H607" s="8" t="s">
        <v>25325</v>
      </c>
      <c r="I607" s="8" t="s">
        <v>25326</v>
      </c>
      <c r="AH607" s="73"/>
      <c r="AI607" s="73"/>
      <c r="AJ607" s="73"/>
      <c r="AK607" s="73"/>
      <c r="AL607" s="73"/>
      <c r="AM607" s="73"/>
      <c r="AN607" s="73"/>
    </row>
    <row r="608" spans="6:40" ht="18.75">
      <c r="F608" s="8" t="s">
        <v>25327</v>
      </c>
      <c r="G608" s="8" t="s">
        <v>325</v>
      </c>
      <c r="H608" s="8" t="s">
        <v>25328</v>
      </c>
      <c r="I608" s="8" t="s">
        <v>25329</v>
      </c>
      <c r="AH608" s="73"/>
      <c r="AI608" s="73"/>
      <c r="AJ608" s="73"/>
      <c r="AK608" s="73"/>
      <c r="AL608" s="73"/>
      <c r="AM608" s="73"/>
      <c r="AN608" s="73"/>
    </row>
    <row r="609" spans="6:40" ht="18.75">
      <c r="F609" s="8" t="s">
        <v>25330</v>
      </c>
      <c r="G609" s="8" t="s">
        <v>325</v>
      </c>
      <c r="H609" s="8" t="s">
        <v>25331</v>
      </c>
      <c r="I609" s="8" t="s">
        <v>25332</v>
      </c>
      <c r="AH609" s="73"/>
      <c r="AI609" s="73"/>
      <c r="AJ609" s="73"/>
      <c r="AK609" s="73"/>
      <c r="AL609" s="73"/>
      <c r="AM609" s="73"/>
      <c r="AN609" s="73"/>
    </row>
    <row r="610" spans="6:40" ht="18.75">
      <c r="F610" s="8" t="s">
        <v>25333</v>
      </c>
      <c r="G610" s="8" t="s">
        <v>325</v>
      </c>
      <c r="H610" s="8" t="s">
        <v>25334</v>
      </c>
      <c r="I610" s="8" t="s">
        <v>25335</v>
      </c>
      <c r="AH610" s="73"/>
      <c r="AI610" s="73"/>
      <c r="AJ610" s="73"/>
      <c r="AK610" s="73"/>
      <c r="AL610" s="73"/>
      <c r="AM610" s="73"/>
      <c r="AN610" s="73"/>
    </row>
    <row r="611" spans="6:40" ht="18.75">
      <c r="F611" s="8" t="s">
        <v>25336</v>
      </c>
      <c r="G611" s="8" t="s">
        <v>325</v>
      </c>
      <c r="H611" s="8" t="s">
        <v>25337</v>
      </c>
      <c r="I611" s="8" t="s">
        <v>25338</v>
      </c>
      <c r="AH611" s="73"/>
      <c r="AI611" s="73"/>
      <c r="AJ611" s="73"/>
      <c r="AK611" s="73"/>
      <c r="AL611" s="73"/>
      <c r="AM611" s="73"/>
      <c r="AN611" s="73"/>
    </row>
    <row r="612" spans="6:40" ht="18.75">
      <c r="F612" s="8" t="s">
        <v>25339</v>
      </c>
      <c r="G612" s="8" t="s">
        <v>325</v>
      </c>
      <c r="H612" s="8" t="s">
        <v>25340</v>
      </c>
      <c r="I612" s="8" t="s">
        <v>25341</v>
      </c>
      <c r="AH612" s="73"/>
      <c r="AI612" s="73"/>
      <c r="AJ612" s="73"/>
      <c r="AK612" s="73"/>
      <c r="AL612" s="73"/>
      <c r="AM612" s="73"/>
      <c r="AN612" s="73"/>
    </row>
    <row r="613" spans="6:40" ht="18.75">
      <c r="F613" s="8" t="s">
        <v>25342</v>
      </c>
      <c r="G613" s="8" t="s">
        <v>325</v>
      </c>
      <c r="H613" s="8" t="s">
        <v>25343</v>
      </c>
      <c r="I613" s="8" t="s">
        <v>25344</v>
      </c>
      <c r="AH613" s="73"/>
      <c r="AI613" s="73"/>
      <c r="AJ613" s="73"/>
      <c r="AK613" s="73"/>
      <c r="AL613" s="73"/>
      <c r="AM613" s="73"/>
      <c r="AN613" s="73"/>
    </row>
    <row r="614" spans="6:40" ht="18.75">
      <c r="F614" s="8" t="s">
        <v>25345</v>
      </c>
      <c r="G614" s="8" t="s">
        <v>325</v>
      </c>
      <c r="H614" s="8" t="s">
        <v>25346</v>
      </c>
      <c r="I614" s="8" t="s">
        <v>25347</v>
      </c>
      <c r="AH614" s="73"/>
      <c r="AI614" s="73"/>
      <c r="AJ614" s="73"/>
      <c r="AK614" s="73"/>
      <c r="AL614" s="73"/>
      <c r="AM614" s="73"/>
      <c r="AN614" s="73"/>
    </row>
    <row r="615" spans="6:40" ht="18.75">
      <c r="F615" s="8" t="s">
        <v>25348</v>
      </c>
      <c r="G615" s="8" t="s">
        <v>325</v>
      </c>
      <c r="H615" s="8" t="s">
        <v>25349</v>
      </c>
      <c r="I615" s="8" t="s">
        <v>25350</v>
      </c>
      <c r="AH615" s="73"/>
      <c r="AI615" s="73"/>
      <c r="AJ615" s="73"/>
      <c r="AK615" s="73"/>
      <c r="AL615" s="73"/>
      <c r="AM615" s="73"/>
      <c r="AN615" s="73"/>
    </row>
    <row r="616" spans="6:40" ht="18.75">
      <c r="F616" s="8" t="s">
        <v>25351</v>
      </c>
      <c r="G616" s="8" t="s">
        <v>325</v>
      </c>
      <c r="H616" s="8" t="s">
        <v>25352</v>
      </c>
      <c r="I616" s="8" t="s">
        <v>25353</v>
      </c>
      <c r="AH616" s="73"/>
      <c r="AI616" s="73"/>
      <c r="AJ616" s="73"/>
      <c r="AK616" s="73"/>
      <c r="AL616" s="73"/>
      <c r="AM616" s="73"/>
      <c r="AN616" s="73"/>
    </row>
    <row r="617" spans="6:40" ht="18.75">
      <c r="F617" s="8" t="s">
        <v>25354</v>
      </c>
      <c r="G617" s="8" t="s">
        <v>325</v>
      </c>
      <c r="H617" s="8" t="s">
        <v>25355</v>
      </c>
      <c r="I617" s="8" t="s">
        <v>25356</v>
      </c>
      <c r="AH617" s="73"/>
      <c r="AI617" s="73"/>
      <c r="AJ617" s="73"/>
      <c r="AK617" s="73"/>
      <c r="AL617" s="73"/>
      <c r="AM617" s="73"/>
      <c r="AN617" s="73"/>
    </row>
    <row r="618" spans="6:40" ht="18.75">
      <c r="F618" s="8" t="s">
        <v>25357</v>
      </c>
      <c r="G618" s="8" t="s">
        <v>325</v>
      </c>
      <c r="H618" s="8" t="s">
        <v>25358</v>
      </c>
      <c r="I618" s="8" t="s">
        <v>25359</v>
      </c>
      <c r="AH618" s="73"/>
      <c r="AI618" s="73"/>
      <c r="AJ618" s="73"/>
      <c r="AK618" s="73"/>
      <c r="AL618" s="73"/>
      <c r="AM618" s="73"/>
      <c r="AN618" s="73"/>
    </row>
    <row r="619" spans="6:40" ht="18.75">
      <c r="F619" s="8" t="s">
        <v>25360</v>
      </c>
      <c r="G619" s="8" t="s">
        <v>325</v>
      </c>
      <c r="H619" s="8" t="s">
        <v>25361</v>
      </c>
      <c r="I619" s="8" t="s">
        <v>25362</v>
      </c>
      <c r="AH619" s="73"/>
      <c r="AI619" s="73"/>
      <c r="AJ619" s="73"/>
      <c r="AK619" s="73"/>
      <c r="AL619" s="73"/>
      <c r="AM619" s="73"/>
      <c r="AN619" s="73"/>
    </row>
    <row r="620" spans="6:40" ht="18.75">
      <c r="F620" s="8" t="s">
        <v>25363</v>
      </c>
      <c r="G620" s="8" t="s">
        <v>325</v>
      </c>
      <c r="H620" s="8" t="s">
        <v>25364</v>
      </c>
      <c r="I620" s="8" t="s">
        <v>25365</v>
      </c>
      <c r="AH620" s="73"/>
      <c r="AI620" s="73"/>
      <c r="AJ620" s="73"/>
      <c r="AK620" s="73"/>
      <c r="AL620" s="73"/>
      <c r="AM620" s="73"/>
      <c r="AN620" s="73"/>
    </row>
    <row r="621" spans="6:40" ht="18.75">
      <c r="F621" s="8" t="s">
        <v>25366</v>
      </c>
      <c r="G621" s="8" t="s">
        <v>325</v>
      </c>
      <c r="H621" s="8" t="s">
        <v>25367</v>
      </c>
      <c r="I621" s="8" t="s">
        <v>25368</v>
      </c>
      <c r="AH621" s="73"/>
      <c r="AI621" s="73"/>
      <c r="AJ621" s="73"/>
      <c r="AK621" s="73"/>
      <c r="AL621" s="73"/>
      <c r="AM621" s="73"/>
      <c r="AN621" s="73"/>
    </row>
    <row r="622" spans="6:40" ht="18.75">
      <c r="F622" s="8" t="s">
        <v>25369</v>
      </c>
      <c r="G622" s="8" t="s">
        <v>325</v>
      </c>
      <c r="H622" s="8" t="s">
        <v>25370</v>
      </c>
      <c r="I622" s="8" t="s">
        <v>25371</v>
      </c>
      <c r="AH622" s="73"/>
      <c r="AI622" s="73"/>
      <c r="AJ622" s="73"/>
      <c r="AK622" s="73"/>
      <c r="AL622" s="73"/>
      <c r="AM622" s="73"/>
      <c r="AN622" s="73"/>
    </row>
    <row r="623" spans="6:40" ht="18.75">
      <c r="F623" s="8" t="s">
        <v>25372</v>
      </c>
      <c r="G623" s="8" t="s">
        <v>325</v>
      </c>
      <c r="H623" s="8" t="s">
        <v>25373</v>
      </c>
      <c r="I623" s="8" t="s">
        <v>25374</v>
      </c>
      <c r="AH623" s="73"/>
      <c r="AI623" s="73"/>
      <c r="AJ623" s="73"/>
      <c r="AK623" s="73"/>
      <c r="AL623" s="73"/>
      <c r="AM623" s="73"/>
      <c r="AN623" s="73"/>
    </row>
    <row r="624" spans="6:40" ht="18.75">
      <c r="F624" s="8" t="s">
        <v>25375</v>
      </c>
      <c r="G624" s="8" t="s">
        <v>325</v>
      </c>
      <c r="H624" s="8" t="s">
        <v>25376</v>
      </c>
      <c r="I624" s="8" t="s">
        <v>25377</v>
      </c>
      <c r="AH624" s="73"/>
      <c r="AI624" s="73"/>
      <c r="AJ624" s="73"/>
      <c r="AK624" s="73"/>
      <c r="AL624" s="73"/>
      <c r="AM624" s="73"/>
      <c r="AN624" s="73"/>
    </row>
    <row r="625" spans="6:40" ht="18.75">
      <c r="F625" s="8" t="s">
        <v>25378</v>
      </c>
      <c r="G625" s="8" t="s">
        <v>325</v>
      </c>
      <c r="H625" s="8" t="s">
        <v>25379</v>
      </c>
      <c r="I625" s="8" t="s">
        <v>25380</v>
      </c>
      <c r="AH625" s="73"/>
      <c r="AI625" s="73"/>
      <c r="AJ625" s="73"/>
      <c r="AK625" s="73"/>
      <c r="AL625" s="73"/>
      <c r="AM625" s="73"/>
      <c r="AN625" s="73"/>
    </row>
    <row r="626" spans="6:40" ht="18.75">
      <c r="F626" s="8" t="s">
        <v>25381</v>
      </c>
      <c r="G626" s="8" t="s">
        <v>325</v>
      </c>
      <c r="H626" s="8" t="s">
        <v>25382</v>
      </c>
      <c r="I626" s="8" t="s">
        <v>25383</v>
      </c>
      <c r="AH626" s="73"/>
      <c r="AI626" s="73"/>
      <c r="AJ626" s="73"/>
      <c r="AK626" s="73"/>
      <c r="AL626" s="73"/>
      <c r="AM626" s="73"/>
      <c r="AN626" s="73"/>
    </row>
    <row r="627" spans="6:40" ht="18.75">
      <c r="F627" s="8" t="s">
        <v>25384</v>
      </c>
      <c r="G627" s="8" t="s">
        <v>325</v>
      </c>
      <c r="H627" s="8" t="s">
        <v>25385</v>
      </c>
      <c r="I627" s="8" t="s">
        <v>25386</v>
      </c>
      <c r="AH627" s="73"/>
      <c r="AI627" s="73"/>
      <c r="AJ627" s="73"/>
      <c r="AK627" s="73"/>
      <c r="AL627" s="73"/>
      <c r="AM627" s="73"/>
      <c r="AN627" s="73"/>
    </row>
    <row r="628" spans="6:40" ht="18.75">
      <c r="F628" s="8" t="s">
        <v>25387</v>
      </c>
      <c r="G628" s="8" t="s">
        <v>325</v>
      </c>
      <c r="H628" s="8" t="s">
        <v>25388</v>
      </c>
      <c r="I628" s="8" t="s">
        <v>25389</v>
      </c>
      <c r="AH628" s="73"/>
      <c r="AI628" s="73"/>
      <c r="AJ628" s="73"/>
      <c r="AK628" s="73"/>
      <c r="AL628" s="73"/>
      <c r="AM628" s="73"/>
      <c r="AN628" s="73"/>
    </row>
    <row r="629" spans="6:40" ht="18.75">
      <c r="F629" s="8" t="s">
        <v>25390</v>
      </c>
      <c r="G629" s="8" t="s">
        <v>325</v>
      </c>
      <c r="H629" s="8" t="s">
        <v>25391</v>
      </c>
      <c r="I629" s="8" t="s">
        <v>25392</v>
      </c>
      <c r="AH629" s="73"/>
      <c r="AI629" s="73"/>
      <c r="AJ629" s="73"/>
      <c r="AK629" s="73"/>
      <c r="AL629" s="73"/>
      <c r="AM629" s="73"/>
      <c r="AN629" s="73"/>
    </row>
    <row r="630" spans="6:40" ht="18.75">
      <c r="F630" s="8" t="s">
        <v>25393</v>
      </c>
      <c r="G630" s="8" t="s">
        <v>325</v>
      </c>
      <c r="H630" s="8" t="s">
        <v>25394</v>
      </c>
      <c r="I630" s="8" t="s">
        <v>25395</v>
      </c>
      <c r="AH630" s="73"/>
      <c r="AI630" s="73"/>
      <c r="AJ630" s="73"/>
      <c r="AK630" s="73"/>
      <c r="AL630" s="73"/>
      <c r="AM630" s="73"/>
      <c r="AN630" s="73"/>
    </row>
    <row r="631" spans="6:40" ht="18.75">
      <c r="F631" s="8" t="s">
        <v>25396</v>
      </c>
      <c r="G631" s="8" t="s">
        <v>325</v>
      </c>
      <c r="H631" s="8" t="s">
        <v>25397</v>
      </c>
      <c r="I631" s="8" t="s">
        <v>25398</v>
      </c>
      <c r="AH631" s="73"/>
      <c r="AI631" s="73"/>
      <c r="AJ631" s="73"/>
      <c r="AK631" s="73"/>
      <c r="AL631" s="73"/>
      <c r="AM631" s="73"/>
      <c r="AN631" s="73"/>
    </row>
    <row r="632" spans="6:40" ht="18.75">
      <c r="F632" s="8" t="s">
        <v>25399</v>
      </c>
      <c r="G632" s="8" t="s">
        <v>325</v>
      </c>
      <c r="H632" s="8" t="s">
        <v>25400</v>
      </c>
      <c r="I632" s="8" t="s">
        <v>25401</v>
      </c>
      <c r="AH632" s="73"/>
      <c r="AI632" s="73"/>
      <c r="AJ632" s="73"/>
      <c r="AK632" s="73"/>
      <c r="AL632" s="73"/>
      <c r="AM632" s="73"/>
      <c r="AN632" s="73"/>
    </row>
    <row r="633" spans="6:40" ht="18.75">
      <c r="F633" s="8" t="s">
        <v>25402</v>
      </c>
      <c r="G633" s="8" t="s">
        <v>325</v>
      </c>
      <c r="H633" s="8" t="s">
        <v>25403</v>
      </c>
      <c r="I633" s="8" t="s">
        <v>25404</v>
      </c>
      <c r="AH633" s="73"/>
      <c r="AI633" s="73"/>
      <c r="AJ633" s="73"/>
      <c r="AK633" s="73"/>
      <c r="AL633" s="73"/>
      <c r="AM633" s="73"/>
      <c r="AN633" s="73"/>
    </row>
    <row r="634" spans="6:40" ht="18.75">
      <c r="F634" s="8" t="s">
        <v>25405</v>
      </c>
      <c r="G634" s="8" t="s">
        <v>325</v>
      </c>
      <c r="H634" s="8" t="s">
        <v>25406</v>
      </c>
      <c r="I634" s="8" t="s">
        <v>25407</v>
      </c>
      <c r="AH634" s="73"/>
      <c r="AI634" s="73"/>
      <c r="AJ634" s="73"/>
      <c r="AK634" s="73"/>
      <c r="AL634" s="73"/>
      <c r="AM634" s="73"/>
      <c r="AN634" s="73"/>
    </row>
    <row r="635" spans="6:40" ht="18.75">
      <c r="F635" s="8" t="s">
        <v>25408</v>
      </c>
      <c r="G635" s="8" t="s">
        <v>325</v>
      </c>
      <c r="H635" s="8" t="s">
        <v>25409</v>
      </c>
      <c r="I635" s="8" t="s">
        <v>25410</v>
      </c>
      <c r="AH635" s="73"/>
      <c r="AI635" s="73"/>
      <c r="AJ635" s="73"/>
      <c r="AK635" s="73"/>
      <c r="AL635" s="73"/>
      <c r="AM635" s="73"/>
      <c r="AN635" s="73"/>
    </row>
    <row r="636" spans="6:40" ht="18.75">
      <c r="F636" s="8" t="s">
        <v>25411</v>
      </c>
      <c r="G636" s="8" t="s">
        <v>325</v>
      </c>
      <c r="H636" s="8" t="s">
        <v>25412</v>
      </c>
      <c r="I636" s="8" t="s">
        <v>25413</v>
      </c>
      <c r="AH636" s="73"/>
      <c r="AI636" s="73"/>
      <c r="AJ636" s="73"/>
      <c r="AK636" s="73"/>
      <c r="AL636" s="73"/>
      <c r="AM636" s="73"/>
      <c r="AN636" s="73"/>
    </row>
    <row r="637" spans="6:40" ht="18.75">
      <c r="F637" s="8" t="s">
        <v>25414</v>
      </c>
      <c r="G637" s="8" t="s">
        <v>325</v>
      </c>
      <c r="H637" s="8" t="s">
        <v>25415</v>
      </c>
      <c r="I637" s="8" t="s">
        <v>25416</v>
      </c>
      <c r="AH637" s="73"/>
      <c r="AI637" s="73"/>
      <c r="AJ637" s="73"/>
      <c r="AK637" s="73"/>
      <c r="AL637" s="73"/>
      <c r="AM637" s="73"/>
      <c r="AN637" s="73"/>
    </row>
    <row r="638" spans="6:40" ht="18.75">
      <c r="F638" s="8" t="s">
        <v>25417</v>
      </c>
      <c r="G638" s="8" t="s">
        <v>325</v>
      </c>
      <c r="H638" s="8" t="s">
        <v>25418</v>
      </c>
      <c r="I638" s="8" t="s">
        <v>25419</v>
      </c>
      <c r="AH638" s="73"/>
      <c r="AI638" s="73"/>
      <c r="AJ638" s="73"/>
      <c r="AK638" s="73"/>
      <c r="AL638" s="73"/>
      <c r="AM638" s="73"/>
      <c r="AN638" s="73"/>
    </row>
    <row r="639" spans="6:40" ht="18.75">
      <c r="F639" s="8" t="s">
        <v>25420</v>
      </c>
      <c r="G639" s="8" t="s">
        <v>325</v>
      </c>
      <c r="H639" s="8" t="s">
        <v>25421</v>
      </c>
      <c r="I639" s="8" t="s">
        <v>25422</v>
      </c>
      <c r="AH639" s="73"/>
      <c r="AI639" s="73"/>
      <c r="AJ639" s="73"/>
      <c r="AK639" s="73"/>
      <c r="AL639" s="73"/>
      <c r="AM639" s="73"/>
      <c r="AN639" s="73"/>
    </row>
    <row r="640" spans="6:40" ht="18.75">
      <c r="F640" s="8" t="s">
        <v>25423</v>
      </c>
      <c r="G640" s="8" t="s">
        <v>325</v>
      </c>
      <c r="H640" s="8" t="s">
        <v>25424</v>
      </c>
      <c r="I640" s="8" t="s">
        <v>25425</v>
      </c>
      <c r="AH640" s="73"/>
      <c r="AI640" s="73"/>
      <c r="AJ640" s="73"/>
      <c r="AK640" s="73"/>
      <c r="AL640" s="73"/>
      <c r="AM640" s="73"/>
      <c r="AN640" s="73"/>
    </row>
    <row r="641" spans="6:40" ht="18.75">
      <c r="F641" s="8" t="s">
        <v>25426</v>
      </c>
      <c r="G641" s="8" t="s">
        <v>325</v>
      </c>
      <c r="H641" s="8" t="s">
        <v>25427</v>
      </c>
      <c r="I641" s="8" t="s">
        <v>25428</v>
      </c>
      <c r="AH641" s="73"/>
      <c r="AI641" s="73"/>
      <c r="AJ641" s="73"/>
      <c r="AK641" s="73"/>
      <c r="AL641" s="73"/>
      <c r="AM641" s="73"/>
      <c r="AN641" s="73"/>
    </row>
    <row r="642" spans="6:40" ht="18.75">
      <c r="F642" s="8" t="s">
        <v>25429</v>
      </c>
      <c r="G642" s="8" t="s">
        <v>325</v>
      </c>
      <c r="H642" s="8" t="s">
        <v>25430</v>
      </c>
      <c r="I642" s="8" t="s">
        <v>25431</v>
      </c>
      <c r="AH642" s="73"/>
      <c r="AI642" s="73"/>
      <c r="AJ642" s="73"/>
      <c r="AK642" s="73"/>
      <c r="AL642" s="73"/>
      <c r="AM642" s="73"/>
      <c r="AN642" s="73"/>
    </row>
    <row r="643" spans="6:40" ht="18.75">
      <c r="F643" s="8" t="s">
        <v>25432</v>
      </c>
      <c r="G643" s="8" t="s">
        <v>325</v>
      </c>
      <c r="H643" s="8" t="s">
        <v>25433</v>
      </c>
      <c r="I643" s="8" t="s">
        <v>25434</v>
      </c>
      <c r="AH643" s="73"/>
      <c r="AI643" s="73"/>
      <c r="AJ643" s="73"/>
      <c r="AK643" s="73"/>
      <c r="AL643" s="73"/>
      <c r="AM643" s="73"/>
      <c r="AN643" s="73"/>
    </row>
    <row r="644" spans="6:40" ht="18.75">
      <c r="F644" s="8" t="s">
        <v>25435</v>
      </c>
      <c r="G644" s="8" t="s">
        <v>325</v>
      </c>
      <c r="H644" s="8" t="s">
        <v>25436</v>
      </c>
      <c r="I644" s="8" t="s">
        <v>25437</v>
      </c>
      <c r="AH644" s="73"/>
      <c r="AI644" s="73"/>
      <c r="AJ644" s="73"/>
      <c r="AK644" s="73"/>
      <c r="AL644" s="73"/>
      <c r="AM644" s="73"/>
      <c r="AN644" s="73"/>
    </row>
    <row r="645" spans="6:40" ht="18.75">
      <c r="F645" s="8" t="s">
        <v>25438</v>
      </c>
      <c r="G645" s="8" t="s">
        <v>325</v>
      </c>
      <c r="H645" s="8" t="s">
        <v>25439</v>
      </c>
      <c r="I645" s="8" t="s">
        <v>25440</v>
      </c>
      <c r="AH645" s="73"/>
      <c r="AI645" s="73"/>
      <c r="AJ645" s="73"/>
      <c r="AK645" s="73"/>
      <c r="AL645" s="73"/>
      <c r="AM645" s="73"/>
      <c r="AN645" s="73"/>
    </row>
    <row r="646" spans="6:40" ht="18.75">
      <c r="F646" s="8" t="s">
        <v>25441</v>
      </c>
      <c r="G646" s="8" t="s">
        <v>325</v>
      </c>
      <c r="H646" s="8" t="s">
        <v>25442</v>
      </c>
      <c r="I646" s="8" t="s">
        <v>25443</v>
      </c>
      <c r="AH646" s="73"/>
      <c r="AI646" s="73"/>
      <c r="AJ646" s="73"/>
      <c r="AK646" s="73"/>
      <c r="AL646" s="73"/>
      <c r="AM646" s="73"/>
      <c r="AN646" s="73"/>
    </row>
    <row r="647" spans="6:40" ht="18.75">
      <c r="F647" s="8" t="s">
        <v>25444</v>
      </c>
      <c r="G647" s="8" t="s">
        <v>325</v>
      </c>
      <c r="H647" s="8" t="s">
        <v>25445</v>
      </c>
      <c r="I647" s="8" t="s">
        <v>25446</v>
      </c>
      <c r="AH647" s="73"/>
      <c r="AI647" s="73"/>
      <c r="AJ647" s="73"/>
      <c r="AK647" s="73"/>
      <c r="AL647" s="73"/>
      <c r="AM647" s="73"/>
      <c r="AN647" s="73"/>
    </row>
    <row r="648" spans="6:40" ht="18.75">
      <c r="F648" s="8" t="s">
        <v>25447</v>
      </c>
      <c r="G648" s="8" t="s">
        <v>325</v>
      </c>
      <c r="H648" s="8" t="s">
        <v>25448</v>
      </c>
      <c r="I648" s="8" t="s">
        <v>25449</v>
      </c>
      <c r="AH648" s="73"/>
      <c r="AI648" s="73"/>
      <c r="AJ648" s="73"/>
      <c r="AK648" s="73"/>
      <c r="AL648" s="73"/>
      <c r="AM648" s="73"/>
      <c r="AN648" s="73"/>
    </row>
    <row r="649" spans="6:40" ht="18.75">
      <c r="F649" s="8" t="s">
        <v>25450</v>
      </c>
      <c r="G649" s="8" t="s">
        <v>325</v>
      </c>
      <c r="H649" s="8" t="s">
        <v>25451</v>
      </c>
      <c r="I649" s="8" t="s">
        <v>25452</v>
      </c>
      <c r="AH649" s="73"/>
      <c r="AI649" s="73"/>
      <c r="AJ649" s="73"/>
      <c r="AK649" s="73"/>
      <c r="AL649" s="73"/>
      <c r="AM649" s="73"/>
      <c r="AN649" s="73"/>
    </row>
    <row r="650" spans="6:40" ht="18.75">
      <c r="F650" s="8" t="s">
        <v>25453</v>
      </c>
      <c r="G650" s="8" t="s">
        <v>325</v>
      </c>
      <c r="H650" s="8" t="s">
        <v>25454</v>
      </c>
      <c r="I650" s="8" t="s">
        <v>25455</v>
      </c>
      <c r="AH650" s="73"/>
      <c r="AI650" s="73"/>
      <c r="AJ650" s="73"/>
      <c r="AK650" s="73"/>
      <c r="AL650" s="73"/>
      <c r="AM650" s="73"/>
      <c r="AN650" s="73"/>
    </row>
    <row r="651" spans="6:40" ht="18.75">
      <c r="F651" s="8" t="s">
        <v>25456</v>
      </c>
      <c r="G651" s="8" t="s">
        <v>325</v>
      </c>
      <c r="H651" s="8" t="s">
        <v>25457</v>
      </c>
      <c r="I651" s="8" t="s">
        <v>25458</v>
      </c>
      <c r="AH651" s="73"/>
      <c r="AI651" s="73"/>
      <c r="AJ651" s="73"/>
      <c r="AK651" s="73"/>
      <c r="AL651" s="73"/>
      <c r="AM651" s="73"/>
      <c r="AN651" s="73"/>
    </row>
    <row r="652" spans="6:40" ht="18.75">
      <c r="F652" s="8" t="s">
        <v>25459</v>
      </c>
      <c r="G652" s="8" t="s">
        <v>325</v>
      </c>
      <c r="H652" s="8" t="s">
        <v>25460</v>
      </c>
      <c r="I652" s="8" t="s">
        <v>25461</v>
      </c>
      <c r="AH652" s="73"/>
      <c r="AI652" s="73"/>
      <c r="AJ652" s="73"/>
      <c r="AK652" s="73"/>
      <c r="AL652" s="73"/>
      <c r="AM652" s="73"/>
      <c r="AN652" s="73"/>
    </row>
    <row r="653" spans="6:40" ht="18.75">
      <c r="F653" s="8" t="s">
        <v>25462</v>
      </c>
      <c r="G653" s="8" t="s">
        <v>325</v>
      </c>
      <c r="H653" s="8" t="s">
        <v>25463</v>
      </c>
      <c r="I653" s="8" t="s">
        <v>25464</v>
      </c>
      <c r="AH653" s="73"/>
      <c r="AI653" s="73"/>
      <c r="AJ653" s="73"/>
      <c r="AK653" s="73"/>
      <c r="AL653" s="73"/>
      <c r="AM653" s="73"/>
      <c r="AN653" s="73"/>
    </row>
    <row r="654" spans="6:40" ht="18.75">
      <c r="F654" s="8" t="s">
        <v>25465</v>
      </c>
      <c r="G654" s="8" t="s">
        <v>325</v>
      </c>
      <c r="H654" s="8" t="s">
        <v>25466</v>
      </c>
      <c r="I654" s="8" t="s">
        <v>25467</v>
      </c>
      <c r="AH654" s="73"/>
      <c r="AI654" s="73"/>
      <c r="AJ654" s="73"/>
      <c r="AK654" s="73"/>
      <c r="AL654" s="73"/>
      <c r="AM654" s="73"/>
      <c r="AN654" s="73"/>
    </row>
    <row r="655" spans="6:40" ht="18.75">
      <c r="F655" s="8" t="s">
        <v>25468</v>
      </c>
      <c r="G655" s="8" t="s">
        <v>325</v>
      </c>
      <c r="H655" s="8" t="s">
        <v>25469</v>
      </c>
      <c r="I655" s="8" t="s">
        <v>25470</v>
      </c>
      <c r="AH655" s="73"/>
      <c r="AI655" s="73"/>
      <c r="AJ655" s="73"/>
      <c r="AK655" s="73"/>
      <c r="AL655" s="73"/>
      <c r="AM655" s="73"/>
      <c r="AN655" s="73"/>
    </row>
    <row r="656" spans="6:40" ht="18.75">
      <c r="F656" s="8" t="s">
        <v>25471</v>
      </c>
      <c r="G656" s="8" t="s">
        <v>325</v>
      </c>
      <c r="H656" s="8" t="s">
        <v>25472</v>
      </c>
      <c r="I656" s="8" t="s">
        <v>25473</v>
      </c>
      <c r="AH656" s="73"/>
      <c r="AI656" s="73"/>
      <c r="AJ656" s="73"/>
      <c r="AK656" s="73"/>
      <c r="AL656" s="73"/>
      <c r="AM656" s="73"/>
      <c r="AN656" s="73"/>
    </row>
    <row r="657" spans="6:40" ht="18.75">
      <c r="F657" s="8" t="s">
        <v>25474</v>
      </c>
      <c r="G657" s="8" t="s">
        <v>325</v>
      </c>
      <c r="H657" s="8" t="s">
        <v>25475</v>
      </c>
      <c r="I657" s="8" t="s">
        <v>25476</v>
      </c>
      <c r="AH657" s="73"/>
      <c r="AI657" s="73"/>
      <c r="AJ657" s="73"/>
      <c r="AK657" s="73"/>
      <c r="AL657" s="73"/>
      <c r="AM657" s="73"/>
      <c r="AN657" s="73"/>
    </row>
    <row r="658" spans="6:40" ht="18.75">
      <c r="F658" s="8" t="s">
        <v>25477</v>
      </c>
      <c r="G658" s="8" t="s">
        <v>325</v>
      </c>
      <c r="H658" s="8" t="s">
        <v>25478</v>
      </c>
      <c r="I658" s="8" t="s">
        <v>25479</v>
      </c>
      <c r="AH658" s="73"/>
      <c r="AI658" s="73"/>
      <c r="AJ658" s="73"/>
      <c r="AK658" s="73"/>
      <c r="AL658" s="73"/>
      <c r="AM658" s="73"/>
      <c r="AN658" s="73"/>
    </row>
    <row r="659" spans="6:40" ht="18.75">
      <c r="F659" s="8" t="s">
        <v>25480</v>
      </c>
      <c r="G659" s="8" t="s">
        <v>325</v>
      </c>
      <c r="H659" s="8" t="s">
        <v>25481</v>
      </c>
      <c r="I659" s="8" t="s">
        <v>25482</v>
      </c>
      <c r="AH659" s="73"/>
      <c r="AI659" s="73"/>
      <c r="AJ659" s="73"/>
      <c r="AK659" s="73"/>
      <c r="AL659" s="73"/>
      <c r="AM659" s="73"/>
      <c r="AN659" s="73"/>
    </row>
    <row r="660" spans="6:40" ht="18.75">
      <c r="F660" s="8" t="s">
        <v>25483</v>
      </c>
      <c r="G660" s="8" t="s">
        <v>325</v>
      </c>
      <c r="H660" s="8" t="s">
        <v>25484</v>
      </c>
      <c r="I660" s="8" t="s">
        <v>25485</v>
      </c>
      <c r="AH660" s="73"/>
      <c r="AI660" s="73"/>
      <c r="AJ660" s="73"/>
      <c r="AK660" s="73"/>
      <c r="AL660" s="73"/>
      <c r="AM660" s="73"/>
      <c r="AN660" s="73"/>
    </row>
    <row r="661" spans="6:40" ht="18.75">
      <c r="F661" s="8" t="s">
        <v>25486</v>
      </c>
      <c r="G661" s="8" t="s">
        <v>325</v>
      </c>
      <c r="H661" s="8" t="s">
        <v>25487</v>
      </c>
      <c r="I661" s="8" t="s">
        <v>25488</v>
      </c>
      <c r="AH661" s="73"/>
      <c r="AI661" s="73"/>
      <c r="AJ661" s="73"/>
      <c r="AK661" s="73"/>
      <c r="AL661" s="73"/>
      <c r="AM661" s="73"/>
      <c r="AN661" s="73"/>
    </row>
    <row r="662" spans="6:40" ht="18.75">
      <c r="F662" s="8" t="s">
        <v>25489</v>
      </c>
      <c r="G662" s="8" t="s">
        <v>325</v>
      </c>
      <c r="H662" s="8" t="s">
        <v>25490</v>
      </c>
      <c r="I662" s="8" t="s">
        <v>25491</v>
      </c>
      <c r="AH662" s="73"/>
      <c r="AI662" s="73"/>
      <c r="AJ662" s="73"/>
      <c r="AK662" s="73"/>
      <c r="AL662" s="73"/>
      <c r="AM662" s="73"/>
      <c r="AN662" s="73"/>
    </row>
    <row r="663" spans="6:40" ht="18.75">
      <c r="F663" s="8" t="s">
        <v>25492</v>
      </c>
      <c r="G663" s="8" t="s">
        <v>325</v>
      </c>
      <c r="H663" s="8" t="s">
        <v>25493</v>
      </c>
      <c r="I663" s="8" t="s">
        <v>25494</v>
      </c>
      <c r="AH663" s="73"/>
      <c r="AI663" s="73"/>
      <c r="AJ663" s="73"/>
      <c r="AK663" s="73"/>
      <c r="AL663" s="73"/>
      <c r="AM663" s="73"/>
      <c r="AN663" s="73"/>
    </row>
    <row r="664" spans="6:40" ht="18.75">
      <c r="F664" s="8" t="s">
        <v>25495</v>
      </c>
      <c r="G664" s="8" t="s">
        <v>325</v>
      </c>
      <c r="H664" s="8" t="s">
        <v>25496</v>
      </c>
      <c r="I664" s="8" t="s">
        <v>25497</v>
      </c>
      <c r="AH664" s="73"/>
      <c r="AI664" s="73"/>
      <c r="AJ664" s="73"/>
      <c r="AK664" s="73"/>
      <c r="AL664" s="73"/>
      <c r="AM664" s="73"/>
      <c r="AN664" s="73"/>
    </row>
    <row r="665" spans="6:40" ht="18.75">
      <c r="F665" s="8" t="s">
        <v>25498</v>
      </c>
      <c r="G665" s="8" t="s">
        <v>325</v>
      </c>
      <c r="H665" s="8" t="s">
        <v>25499</v>
      </c>
      <c r="I665" s="8" t="s">
        <v>25500</v>
      </c>
      <c r="AH665" s="73"/>
      <c r="AI665" s="73"/>
      <c r="AJ665" s="73"/>
      <c r="AK665" s="73"/>
      <c r="AL665" s="73"/>
      <c r="AM665" s="73"/>
      <c r="AN665" s="73"/>
    </row>
    <row r="666" spans="6:40" ht="18.75">
      <c r="F666" s="8" t="s">
        <v>25501</v>
      </c>
      <c r="G666" s="8" t="s">
        <v>325</v>
      </c>
      <c r="H666" s="8" t="s">
        <v>25502</v>
      </c>
      <c r="I666" s="8" t="s">
        <v>25503</v>
      </c>
      <c r="AH666" s="73"/>
      <c r="AI666" s="73"/>
      <c r="AJ666" s="73"/>
      <c r="AK666" s="73"/>
      <c r="AL666" s="73"/>
      <c r="AM666" s="73"/>
      <c r="AN666" s="73"/>
    </row>
    <row r="667" spans="6:40" ht="18.75">
      <c r="F667" s="8" t="s">
        <v>25504</v>
      </c>
      <c r="G667" s="8" t="s">
        <v>325</v>
      </c>
      <c r="H667" s="8" t="s">
        <v>25505</v>
      </c>
      <c r="I667" s="8" t="s">
        <v>25506</v>
      </c>
      <c r="AH667" s="73"/>
      <c r="AI667" s="73"/>
      <c r="AJ667" s="73"/>
      <c r="AK667" s="73"/>
      <c r="AL667" s="73"/>
      <c r="AM667" s="73"/>
      <c r="AN667" s="73"/>
    </row>
    <row r="668" spans="6:40" ht="18.75">
      <c r="F668" s="8" t="s">
        <v>25507</v>
      </c>
      <c r="G668" s="8" t="s">
        <v>325</v>
      </c>
      <c r="H668" s="8" t="s">
        <v>25508</v>
      </c>
      <c r="I668" s="8" t="s">
        <v>25509</v>
      </c>
      <c r="AH668" s="73"/>
      <c r="AI668" s="73"/>
      <c r="AJ668" s="73"/>
      <c r="AK668" s="73"/>
      <c r="AL668" s="73"/>
      <c r="AM668" s="73"/>
      <c r="AN668" s="73"/>
    </row>
    <row r="669" spans="6:40" ht="18.75">
      <c r="F669" s="8" t="s">
        <v>25510</v>
      </c>
      <c r="G669" s="8" t="s">
        <v>325</v>
      </c>
      <c r="H669" s="8" t="s">
        <v>25511</v>
      </c>
      <c r="I669" s="8" t="s">
        <v>25512</v>
      </c>
      <c r="AH669" s="73"/>
      <c r="AI669" s="73"/>
      <c r="AJ669" s="73"/>
      <c r="AK669" s="73"/>
      <c r="AL669" s="73"/>
      <c r="AM669" s="73"/>
      <c r="AN669" s="73"/>
    </row>
    <row r="670" spans="6:40" ht="18.75">
      <c r="F670" s="8" t="s">
        <v>25513</v>
      </c>
      <c r="G670" s="8" t="s">
        <v>325</v>
      </c>
      <c r="H670" s="8" t="s">
        <v>25514</v>
      </c>
      <c r="I670" s="8" t="s">
        <v>25515</v>
      </c>
      <c r="AH670" s="73"/>
      <c r="AI670" s="73"/>
      <c r="AJ670" s="73"/>
      <c r="AK670" s="73"/>
      <c r="AL670" s="73"/>
      <c r="AM670" s="73"/>
      <c r="AN670" s="73"/>
    </row>
    <row r="671" spans="6:40" ht="18.75">
      <c r="F671" s="8" t="s">
        <v>25516</v>
      </c>
      <c r="G671" s="8" t="s">
        <v>325</v>
      </c>
      <c r="H671" s="8" t="s">
        <v>25517</v>
      </c>
      <c r="I671" s="8" t="s">
        <v>25518</v>
      </c>
      <c r="AH671" s="73"/>
      <c r="AI671" s="73"/>
      <c r="AJ671" s="73"/>
      <c r="AK671" s="73"/>
      <c r="AL671" s="73"/>
      <c r="AM671" s="73"/>
      <c r="AN671" s="73"/>
    </row>
    <row r="672" spans="6:40" ht="18.75">
      <c r="F672" s="8" t="s">
        <v>25519</v>
      </c>
      <c r="G672" s="8" t="s">
        <v>325</v>
      </c>
      <c r="H672" s="8" t="s">
        <v>25520</v>
      </c>
      <c r="I672" s="8" t="s">
        <v>25521</v>
      </c>
      <c r="AH672" s="73"/>
      <c r="AI672" s="73"/>
      <c r="AJ672" s="73"/>
      <c r="AK672" s="73"/>
      <c r="AL672" s="73"/>
      <c r="AM672" s="73"/>
      <c r="AN672" s="73"/>
    </row>
    <row r="673" spans="6:40" ht="18.75">
      <c r="F673" s="8" t="s">
        <v>25522</v>
      </c>
      <c r="G673" s="8" t="s">
        <v>325</v>
      </c>
      <c r="H673" s="8" t="s">
        <v>25523</v>
      </c>
      <c r="I673" s="8" t="s">
        <v>25524</v>
      </c>
      <c r="AH673" s="73"/>
      <c r="AI673" s="73"/>
      <c r="AJ673" s="73"/>
      <c r="AK673" s="73"/>
      <c r="AL673" s="73"/>
      <c r="AM673" s="73"/>
      <c r="AN673" s="73"/>
    </row>
    <row r="674" spans="6:40" ht="18.75">
      <c r="F674" s="8" t="s">
        <v>25525</v>
      </c>
      <c r="G674" s="8" t="s">
        <v>325</v>
      </c>
      <c r="H674" s="8" t="s">
        <v>25526</v>
      </c>
      <c r="I674" s="8" t="s">
        <v>25527</v>
      </c>
      <c r="AH674" s="73"/>
      <c r="AI674" s="73"/>
      <c r="AJ674" s="73"/>
      <c r="AK674" s="73"/>
      <c r="AL674" s="73"/>
      <c r="AM674" s="73"/>
      <c r="AN674" s="73"/>
    </row>
    <row r="675" spans="6:40" ht="18.75">
      <c r="F675" s="8" t="s">
        <v>25528</v>
      </c>
      <c r="G675" s="8" t="s">
        <v>325</v>
      </c>
      <c r="H675" s="8" t="s">
        <v>25529</v>
      </c>
      <c r="I675" s="8" t="s">
        <v>25530</v>
      </c>
      <c r="AH675" s="73"/>
      <c r="AI675" s="73"/>
      <c r="AJ675" s="73"/>
      <c r="AK675" s="73"/>
      <c r="AL675" s="73"/>
      <c r="AM675" s="73"/>
      <c r="AN675" s="73"/>
    </row>
    <row r="676" spans="6:40" ht="18.75">
      <c r="F676" s="8" t="s">
        <v>25531</v>
      </c>
      <c r="G676" s="8" t="s">
        <v>21821</v>
      </c>
      <c r="H676" s="8" t="s">
        <v>25532</v>
      </c>
      <c r="I676" s="8" t="s">
        <v>25533</v>
      </c>
      <c r="AH676" s="73"/>
      <c r="AI676" s="73"/>
      <c r="AJ676" s="73"/>
      <c r="AK676" s="73"/>
      <c r="AL676" s="73"/>
      <c r="AM676" s="73"/>
      <c r="AN676" s="73"/>
    </row>
    <row r="677" spans="6:40" ht="18.75">
      <c r="F677" s="8" t="s">
        <v>25534</v>
      </c>
      <c r="G677" s="8" t="s">
        <v>21821</v>
      </c>
      <c r="H677" s="8" t="s">
        <v>25535</v>
      </c>
      <c r="I677" s="8" t="s">
        <v>25536</v>
      </c>
      <c r="AH677" s="73"/>
      <c r="AI677" s="73"/>
      <c r="AJ677" s="73"/>
      <c r="AK677" s="73"/>
      <c r="AL677" s="73"/>
      <c r="AM677" s="73"/>
      <c r="AN677" s="73"/>
    </row>
    <row r="678" spans="6:40" ht="18.75">
      <c r="F678" s="8" t="s">
        <v>25537</v>
      </c>
      <c r="G678" s="8" t="s">
        <v>21821</v>
      </c>
      <c r="H678" s="8" t="s">
        <v>25538</v>
      </c>
      <c r="I678" s="8" t="s">
        <v>25539</v>
      </c>
      <c r="AH678" s="73"/>
      <c r="AI678" s="73"/>
      <c r="AJ678" s="73"/>
      <c r="AK678" s="73"/>
      <c r="AL678" s="73"/>
      <c r="AM678" s="73"/>
      <c r="AN678" s="73"/>
    </row>
    <row r="679" spans="6:40" ht="18.75">
      <c r="F679" s="8" t="s">
        <v>25540</v>
      </c>
      <c r="G679" s="8" t="s">
        <v>21821</v>
      </c>
      <c r="H679" s="8" t="s">
        <v>25541</v>
      </c>
      <c r="I679" s="8" t="s">
        <v>25542</v>
      </c>
      <c r="AH679" s="73"/>
      <c r="AI679" s="73"/>
      <c r="AJ679" s="73"/>
      <c r="AK679" s="73"/>
      <c r="AL679" s="73"/>
      <c r="AM679" s="73"/>
      <c r="AN679" s="73"/>
    </row>
    <row r="680" spans="6:40" ht="18.75">
      <c r="F680" s="8" t="s">
        <v>25543</v>
      </c>
      <c r="G680" s="8" t="s">
        <v>21821</v>
      </c>
      <c r="H680" s="8" t="s">
        <v>25544</v>
      </c>
      <c r="I680" s="8" t="s">
        <v>25545</v>
      </c>
      <c r="AH680" s="73"/>
      <c r="AI680" s="73"/>
      <c r="AJ680" s="73"/>
      <c r="AK680" s="73"/>
      <c r="AL680" s="73"/>
      <c r="AM680" s="73"/>
      <c r="AN680" s="73"/>
    </row>
    <row r="681" spans="6:40" ht="18.75">
      <c r="F681" s="8" t="s">
        <v>25546</v>
      </c>
      <c r="G681" s="8" t="s">
        <v>21821</v>
      </c>
      <c r="H681" s="8" t="s">
        <v>25547</v>
      </c>
      <c r="I681" s="8" t="s">
        <v>25548</v>
      </c>
      <c r="AH681" s="73"/>
      <c r="AI681" s="73"/>
      <c r="AJ681" s="73"/>
      <c r="AK681" s="73"/>
      <c r="AL681" s="73"/>
      <c r="AM681" s="73"/>
      <c r="AN681" s="73"/>
    </row>
    <row r="682" spans="6:40" ht="18.75">
      <c r="F682" s="8" t="s">
        <v>25549</v>
      </c>
      <c r="G682" s="8" t="s">
        <v>21821</v>
      </c>
      <c r="H682" s="8" t="s">
        <v>25550</v>
      </c>
      <c r="I682" s="8" t="s">
        <v>25551</v>
      </c>
      <c r="AH682" s="73"/>
      <c r="AI682" s="73"/>
      <c r="AJ682" s="73"/>
      <c r="AK682" s="73"/>
      <c r="AL682" s="73"/>
      <c r="AM682" s="73"/>
      <c r="AN682" s="73"/>
    </row>
    <row r="683" spans="6:40" ht="18.75">
      <c r="F683" s="8" t="s">
        <v>25552</v>
      </c>
      <c r="G683" s="8" t="s">
        <v>21821</v>
      </c>
      <c r="H683" s="8" t="s">
        <v>25553</v>
      </c>
      <c r="I683" s="8" t="s">
        <v>25554</v>
      </c>
      <c r="AH683" s="73"/>
      <c r="AI683" s="73"/>
      <c r="AJ683" s="73"/>
      <c r="AK683" s="73"/>
      <c r="AL683" s="73"/>
      <c r="AM683" s="73"/>
      <c r="AN683" s="73"/>
    </row>
    <row r="684" spans="6:40" ht="18.75">
      <c r="F684" s="8" t="s">
        <v>25555</v>
      </c>
      <c r="G684" s="8" t="s">
        <v>21821</v>
      </c>
      <c r="H684" s="8" t="s">
        <v>25556</v>
      </c>
      <c r="I684" s="8" t="s">
        <v>25557</v>
      </c>
      <c r="AH684" s="73"/>
      <c r="AI684" s="73"/>
      <c r="AJ684" s="73"/>
      <c r="AK684" s="73"/>
      <c r="AL684" s="73"/>
      <c r="AM684" s="73"/>
      <c r="AN684" s="73"/>
    </row>
    <row r="685" spans="6:40" ht="18.75">
      <c r="F685" s="8" t="s">
        <v>25558</v>
      </c>
      <c r="G685" s="8" t="s">
        <v>21821</v>
      </c>
      <c r="H685" s="8" t="s">
        <v>25559</v>
      </c>
      <c r="I685" s="8" t="s">
        <v>25560</v>
      </c>
      <c r="AH685" s="73"/>
      <c r="AI685" s="73"/>
      <c r="AJ685" s="73"/>
      <c r="AK685" s="73"/>
      <c r="AL685" s="73"/>
      <c r="AM685" s="73"/>
      <c r="AN685" s="73"/>
    </row>
    <row r="686" spans="6:40" ht="18.75">
      <c r="F686" s="8" t="s">
        <v>25561</v>
      </c>
      <c r="G686" s="8" t="s">
        <v>21821</v>
      </c>
      <c r="H686" s="8" t="s">
        <v>25562</v>
      </c>
      <c r="I686" s="8" t="s">
        <v>25563</v>
      </c>
      <c r="AH686" s="73"/>
      <c r="AI686" s="73"/>
      <c r="AJ686" s="73"/>
      <c r="AK686" s="73"/>
      <c r="AL686" s="73"/>
      <c r="AM686" s="73"/>
      <c r="AN686" s="73"/>
    </row>
    <row r="687" spans="6:40" ht="18.75">
      <c r="F687" s="8" t="s">
        <v>25564</v>
      </c>
      <c r="G687" s="8" t="s">
        <v>21821</v>
      </c>
      <c r="H687" s="8" t="s">
        <v>25565</v>
      </c>
      <c r="I687" s="8" t="s">
        <v>25566</v>
      </c>
      <c r="AH687" s="73"/>
      <c r="AI687" s="73"/>
      <c r="AJ687" s="73"/>
      <c r="AK687" s="73"/>
      <c r="AL687" s="73"/>
      <c r="AM687" s="73"/>
      <c r="AN687" s="73"/>
    </row>
    <row r="688" spans="6:40" ht="18.75">
      <c r="F688" s="8" t="s">
        <v>25567</v>
      </c>
      <c r="G688" s="8" t="s">
        <v>21821</v>
      </c>
      <c r="H688" s="8" t="s">
        <v>25568</v>
      </c>
      <c r="I688" s="8" t="s">
        <v>25569</v>
      </c>
      <c r="AH688" s="73"/>
      <c r="AI688" s="73"/>
      <c r="AJ688" s="73"/>
      <c r="AK688" s="73"/>
      <c r="AL688" s="73"/>
      <c r="AM688" s="73"/>
      <c r="AN688" s="73"/>
    </row>
    <row r="689" spans="6:40" ht="18.75">
      <c r="F689" s="8" t="s">
        <v>25570</v>
      </c>
      <c r="G689" s="8" t="s">
        <v>21821</v>
      </c>
      <c r="H689" s="8" t="s">
        <v>25571</v>
      </c>
      <c r="I689" s="8" t="s">
        <v>25572</v>
      </c>
      <c r="AH689" s="73"/>
      <c r="AI689" s="73"/>
      <c r="AJ689" s="73"/>
      <c r="AK689" s="73"/>
      <c r="AL689" s="73"/>
      <c r="AM689" s="73"/>
      <c r="AN689" s="73"/>
    </row>
    <row r="690" spans="6:40" ht="18.75">
      <c r="F690" s="8" t="s">
        <v>25573</v>
      </c>
      <c r="G690" s="8" t="s">
        <v>21821</v>
      </c>
      <c r="H690" s="8" t="s">
        <v>25574</v>
      </c>
      <c r="I690" s="8" t="s">
        <v>25575</v>
      </c>
      <c r="AH690" s="73"/>
      <c r="AI690" s="73"/>
      <c r="AJ690" s="73"/>
      <c r="AK690" s="73"/>
      <c r="AL690" s="73"/>
      <c r="AM690" s="73"/>
      <c r="AN690" s="73"/>
    </row>
    <row r="691" spans="6:40" ht="18.75">
      <c r="F691" s="8" t="s">
        <v>25576</v>
      </c>
      <c r="G691" s="8" t="s">
        <v>21800</v>
      </c>
      <c r="H691" s="8" t="s">
        <v>25577</v>
      </c>
      <c r="I691" s="8" t="s">
        <v>25578</v>
      </c>
      <c r="AH691" s="73"/>
      <c r="AI691" s="73"/>
      <c r="AJ691" s="73"/>
      <c r="AK691" s="73"/>
      <c r="AL691" s="73"/>
      <c r="AM691" s="73"/>
      <c r="AN691" s="73"/>
    </row>
    <row r="692" spans="6:40" ht="18.75">
      <c r="F692" s="8" t="s">
        <v>25579</v>
      </c>
      <c r="G692" s="8" t="s">
        <v>21800</v>
      </c>
      <c r="H692" s="8" t="s">
        <v>25580</v>
      </c>
      <c r="I692" s="8" t="s">
        <v>25581</v>
      </c>
      <c r="AH692" s="73"/>
      <c r="AI692" s="73"/>
      <c r="AJ692" s="73"/>
      <c r="AK692" s="73"/>
      <c r="AL692" s="73"/>
      <c r="AM692" s="73"/>
      <c r="AN692" s="73"/>
    </row>
    <row r="693" spans="6:40" ht="18.75">
      <c r="F693" s="8" t="s">
        <v>25582</v>
      </c>
      <c r="G693" s="8" t="s">
        <v>21800</v>
      </c>
      <c r="H693" s="8" t="s">
        <v>25583</v>
      </c>
      <c r="I693" s="8" t="s">
        <v>25584</v>
      </c>
      <c r="AH693" s="73"/>
      <c r="AI693" s="73"/>
      <c r="AJ693" s="73"/>
      <c r="AK693" s="73"/>
      <c r="AL693" s="73"/>
      <c r="AM693" s="73"/>
      <c r="AN693" s="73"/>
    </row>
    <row r="694" spans="6:40" ht="18.75">
      <c r="F694" s="8" t="s">
        <v>25585</v>
      </c>
      <c r="G694" s="8" t="s">
        <v>21800</v>
      </c>
      <c r="H694" s="8" t="s">
        <v>25586</v>
      </c>
      <c r="I694" s="8" t="s">
        <v>25587</v>
      </c>
      <c r="AH694" s="73"/>
      <c r="AI694" s="73"/>
      <c r="AJ694" s="73"/>
      <c r="AK694" s="73"/>
      <c r="AL694" s="73"/>
      <c r="AM694" s="73"/>
      <c r="AN694" s="73"/>
    </row>
    <row r="695" spans="6:40" ht="18.75">
      <c r="F695" s="8" t="s">
        <v>25588</v>
      </c>
      <c r="G695" s="8" t="s">
        <v>21800</v>
      </c>
      <c r="H695" s="8" t="s">
        <v>25589</v>
      </c>
      <c r="I695" s="8" t="s">
        <v>25590</v>
      </c>
      <c r="AH695" s="73"/>
      <c r="AI695" s="73"/>
      <c r="AJ695" s="73"/>
      <c r="AK695" s="73"/>
      <c r="AL695" s="73"/>
      <c r="AM695" s="73"/>
      <c r="AN695" s="73"/>
    </row>
    <row r="696" spans="6:40" ht="18.75">
      <c r="F696" s="8" t="s">
        <v>25591</v>
      </c>
      <c r="G696" s="8" t="s">
        <v>21800</v>
      </c>
      <c r="H696" s="8" t="s">
        <v>25592</v>
      </c>
      <c r="I696" s="8" t="s">
        <v>25593</v>
      </c>
      <c r="AH696" s="73"/>
      <c r="AI696" s="73"/>
      <c r="AJ696" s="73"/>
      <c r="AK696" s="73"/>
      <c r="AL696" s="73"/>
      <c r="AM696" s="73"/>
      <c r="AN696" s="73"/>
    </row>
    <row r="697" spans="6:40" ht="18.75">
      <c r="F697" s="8" t="s">
        <v>25594</v>
      </c>
      <c r="G697" s="8" t="s">
        <v>21800</v>
      </c>
      <c r="H697" s="8" t="s">
        <v>25595</v>
      </c>
      <c r="I697" s="8" t="s">
        <v>25596</v>
      </c>
      <c r="AH697" s="73"/>
      <c r="AI697" s="73"/>
      <c r="AJ697" s="73"/>
      <c r="AK697" s="73"/>
      <c r="AL697" s="73"/>
      <c r="AM697" s="73"/>
      <c r="AN697" s="73"/>
    </row>
    <row r="698" spans="6:40" ht="18.75">
      <c r="F698" s="8" t="s">
        <v>25597</v>
      </c>
      <c r="G698" s="8" t="s">
        <v>21800</v>
      </c>
      <c r="H698" s="8" t="s">
        <v>25598</v>
      </c>
      <c r="I698" s="8" t="s">
        <v>25599</v>
      </c>
      <c r="AH698" s="73"/>
      <c r="AI698" s="73"/>
      <c r="AJ698" s="73"/>
      <c r="AK698" s="73"/>
      <c r="AL698" s="73"/>
      <c r="AM698" s="73"/>
      <c r="AN698" s="73"/>
    </row>
    <row r="699" spans="6:40" ht="18.75">
      <c r="F699" s="8" t="s">
        <v>25600</v>
      </c>
      <c r="G699" s="8" t="s">
        <v>21519</v>
      </c>
      <c r="H699" s="8" t="s">
        <v>25601</v>
      </c>
      <c r="I699" s="8" t="s">
        <v>25602</v>
      </c>
      <c r="AH699" s="73"/>
      <c r="AI699" s="73"/>
      <c r="AJ699" s="73"/>
      <c r="AK699" s="73"/>
      <c r="AL699" s="73"/>
      <c r="AM699" s="73"/>
      <c r="AN699" s="73"/>
    </row>
    <row r="700" spans="6:40" ht="18.75">
      <c r="F700" s="8" t="s">
        <v>25603</v>
      </c>
      <c r="G700" s="8" t="s">
        <v>21800</v>
      </c>
      <c r="H700" s="8" t="s">
        <v>25604</v>
      </c>
      <c r="I700" s="8" t="s">
        <v>25605</v>
      </c>
      <c r="AH700" s="73"/>
      <c r="AI700" s="73"/>
      <c r="AJ700" s="73"/>
      <c r="AK700" s="73"/>
      <c r="AL700" s="73"/>
      <c r="AM700" s="73"/>
      <c r="AN700" s="73"/>
    </row>
    <row r="701" spans="6:40" ht="18.75">
      <c r="F701" s="8" t="s">
        <v>25606</v>
      </c>
      <c r="G701" s="8" t="s">
        <v>21800</v>
      </c>
      <c r="H701" s="8" t="s">
        <v>25607</v>
      </c>
      <c r="I701" s="8" t="s">
        <v>25608</v>
      </c>
      <c r="AH701" s="73"/>
      <c r="AI701" s="73"/>
      <c r="AJ701" s="73"/>
      <c r="AK701" s="73"/>
      <c r="AL701" s="73"/>
      <c r="AM701" s="73"/>
      <c r="AN701" s="73"/>
    </row>
    <row r="702" spans="6:40" ht="18.75">
      <c r="F702" s="8" t="s">
        <v>25609</v>
      </c>
      <c r="G702" s="8" t="s">
        <v>21800</v>
      </c>
      <c r="H702" s="8" t="s">
        <v>25610</v>
      </c>
      <c r="I702" s="8" t="s">
        <v>25611</v>
      </c>
      <c r="AH702" s="73"/>
      <c r="AI702" s="73"/>
      <c r="AJ702" s="73"/>
      <c r="AK702" s="73"/>
      <c r="AL702" s="73"/>
      <c r="AM702" s="73"/>
      <c r="AN702" s="73"/>
    </row>
    <row r="703" spans="6:40" ht="18.75">
      <c r="F703" s="8" t="s">
        <v>25612</v>
      </c>
      <c r="G703" s="8" t="s">
        <v>21800</v>
      </c>
      <c r="H703" s="8" t="s">
        <v>25613</v>
      </c>
      <c r="I703" s="8" t="s">
        <v>25614</v>
      </c>
      <c r="AH703" s="73"/>
      <c r="AI703" s="73"/>
      <c r="AJ703" s="73"/>
      <c r="AK703" s="73"/>
      <c r="AL703" s="73"/>
      <c r="AM703" s="73"/>
      <c r="AN703" s="73"/>
    </row>
    <row r="704" spans="6:40" ht="18.75">
      <c r="F704" s="8" t="s">
        <v>25615</v>
      </c>
      <c r="G704" s="8" t="s">
        <v>21800</v>
      </c>
      <c r="H704" s="8" t="s">
        <v>25616</v>
      </c>
      <c r="I704" s="8" t="s">
        <v>25617</v>
      </c>
      <c r="AH704" s="73"/>
      <c r="AI704" s="73"/>
      <c r="AJ704" s="73"/>
      <c r="AK704" s="73"/>
      <c r="AL704" s="73"/>
      <c r="AM704" s="73"/>
      <c r="AN704" s="73"/>
    </row>
    <row r="705" spans="6:40" ht="18.75">
      <c r="F705" s="8" t="s">
        <v>25618</v>
      </c>
      <c r="G705" s="8" t="s">
        <v>21800</v>
      </c>
      <c r="H705" s="8" t="s">
        <v>25619</v>
      </c>
      <c r="I705" s="8" t="s">
        <v>25620</v>
      </c>
      <c r="AH705" s="73"/>
      <c r="AI705" s="73"/>
      <c r="AJ705" s="73"/>
      <c r="AK705" s="73"/>
      <c r="AL705" s="73"/>
      <c r="AM705" s="73"/>
      <c r="AN705" s="73"/>
    </row>
    <row r="706" spans="6:40" ht="18.75">
      <c r="F706" s="8" t="s">
        <v>25621</v>
      </c>
      <c r="G706" s="8" t="s">
        <v>21800</v>
      </c>
      <c r="H706" s="8" t="s">
        <v>25622</v>
      </c>
      <c r="I706" s="8" t="s">
        <v>25623</v>
      </c>
      <c r="AH706" s="73"/>
      <c r="AI706" s="73"/>
      <c r="AJ706" s="73"/>
      <c r="AK706" s="73"/>
      <c r="AL706" s="73"/>
      <c r="AM706" s="73"/>
      <c r="AN706" s="73"/>
    </row>
    <row r="707" spans="6:40" ht="18.75">
      <c r="F707" s="8" t="s">
        <v>25624</v>
      </c>
      <c r="G707" s="8" t="s">
        <v>21800</v>
      </c>
      <c r="H707" s="8" t="s">
        <v>25625</v>
      </c>
      <c r="I707" s="8" t="s">
        <v>25626</v>
      </c>
      <c r="AH707" s="73"/>
      <c r="AI707" s="73"/>
      <c r="AJ707" s="73"/>
      <c r="AK707" s="73"/>
      <c r="AL707" s="73"/>
      <c r="AM707" s="73"/>
      <c r="AN707" s="73"/>
    </row>
    <row r="708" spans="6:40" ht="18.75">
      <c r="F708" s="8" t="s">
        <v>25627</v>
      </c>
      <c r="G708" s="8" t="s">
        <v>21800</v>
      </c>
      <c r="H708" s="8" t="s">
        <v>25628</v>
      </c>
      <c r="I708" s="8" t="s">
        <v>25629</v>
      </c>
      <c r="AH708" s="73"/>
      <c r="AI708" s="73"/>
      <c r="AJ708" s="73"/>
      <c r="AK708" s="73"/>
      <c r="AL708" s="73"/>
      <c r="AM708" s="73"/>
      <c r="AN708" s="73"/>
    </row>
    <row r="709" spans="6:40" ht="18.75">
      <c r="F709" s="8" t="s">
        <v>25630</v>
      </c>
      <c r="G709" s="8" t="s">
        <v>21800</v>
      </c>
      <c r="H709" s="8" t="s">
        <v>25631</v>
      </c>
      <c r="I709" s="8" t="s">
        <v>25632</v>
      </c>
      <c r="AH709" s="73"/>
      <c r="AI709" s="73"/>
      <c r="AJ709" s="73"/>
      <c r="AK709" s="73"/>
      <c r="AL709" s="73"/>
      <c r="AM709" s="73"/>
      <c r="AN709" s="73"/>
    </row>
    <row r="710" spans="6:40" ht="18.75">
      <c r="F710" s="8" t="s">
        <v>25633</v>
      </c>
      <c r="G710" s="8" t="s">
        <v>21725</v>
      </c>
      <c r="H710" s="8" t="s">
        <v>25634</v>
      </c>
      <c r="I710" s="8" t="s">
        <v>25635</v>
      </c>
      <c r="AH710" s="73"/>
      <c r="AI710" s="73"/>
      <c r="AJ710" s="73"/>
      <c r="AK710" s="73"/>
      <c r="AL710" s="73"/>
      <c r="AM710" s="73"/>
      <c r="AN710" s="73"/>
    </row>
    <row r="711" spans="6:40" ht="18.75">
      <c r="F711" s="8" t="s">
        <v>25636</v>
      </c>
      <c r="G711" s="8" t="s">
        <v>21800</v>
      </c>
      <c r="H711" s="8" t="s">
        <v>25637</v>
      </c>
      <c r="I711" s="8" t="s">
        <v>25638</v>
      </c>
      <c r="AH711" s="73"/>
      <c r="AI711" s="73"/>
      <c r="AJ711" s="73"/>
      <c r="AK711" s="73"/>
      <c r="AL711" s="73"/>
      <c r="AM711" s="73"/>
      <c r="AN711" s="73"/>
    </row>
    <row r="712" spans="6:40" ht="18.75">
      <c r="F712" s="8" t="s">
        <v>25639</v>
      </c>
      <c r="G712" s="8" t="s">
        <v>23795</v>
      </c>
      <c r="H712" s="8" t="s">
        <v>25640</v>
      </c>
      <c r="I712" s="8" t="s">
        <v>25641</v>
      </c>
      <c r="AH712" s="73"/>
      <c r="AI712" s="73"/>
      <c r="AJ712" s="73"/>
      <c r="AK712" s="73"/>
      <c r="AL712" s="73"/>
      <c r="AM712" s="73"/>
      <c r="AN712" s="73"/>
    </row>
    <row r="713" spans="6:40" ht="18.75">
      <c r="F713" s="8" t="s">
        <v>25642</v>
      </c>
      <c r="G713" s="8" t="s">
        <v>21800</v>
      </c>
      <c r="H713" s="8" t="s">
        <v>25643</v>
      </c>
      <c r="I713" s="8" t="s">
        <v>25644</v>
      </c>
      <c r="AH713" s="73"/>
      <c r="AI713" s="73"/>
      <c r="AJ713" s="73"/>
      <c r="AK713" s="73"/>
      <c r="AL713" s="73"/>
      <c r="AM713" s="73"/>
      <c r="AN713" s="73"/>
    </row>
    <row r="714" spans="6:40" ht="18.75">
      <c r="F714" s="8" t="s">
        <v>25645</v>
      </c>
      <c r="G714" s="8" t="s">
        <v>21800</v>
      </c>
      <c r="H714" s="8" t="s">
        <v>25646</v>
      </c>
      <c r="I714" s="8" t="s">
        <v>25647</v>
      </c>
      <c r="AH714" s="73"/>
      <c r="AI714" s="73"/>
      <c r="AJ714" s="73"/>
      <c r="AK714" s="73"/>
      <c r="AL714" s="73"/>
      <c r="AM714" s="73"/>
      <c r="AN714" s="73"/>
    </row>
    <row r="715" spans="6:40" ht="18.75">
      <c r="F715" s="8" t="s">
        <v>25648</v>
      </c>
      <c r="G715" s="8" t="s">
        <v>21800</v>
      </c>
      <c r="H715" s="8" t="s">
        <v>25649</v>
      </c>
      <c r="I715" s="8" t="s">
        <v>25650</v>
      </c>
      <c r="AH715" s="73"/>
      <c r="AI715" s="73"/>
      <c r="AJ715" s="73"/>
      <c r="AK715" s="73"/>
      <c r="AL715" s="73"/>
      <c r="AM715" s="73"/>
      <c r="AN715" s="73"/>
    </row>
    <row r="716" spans="6:40" ht="18.75">
      <c r="F716" s="8" t="s">
        <v>25651</v>
      </c>
      <c r="G716" s="8" t="s">
        <v>21800</v>
      </c>
      <c r="H716" s="8" t="s">
        <v>25652</v>
      </c>
      <c r="I716" s="8" t="s">
        <v>25653</v>
      </c>
      <c r="AH716" s="73"/>
      <c r="AI716" s="73"/>
      <c r="AJ716" s="73"/>
      <c r="AK716" s="73"/>
      <c r="AL716" s="73"/>
      <c r="AM716" s="73"/>
      <c r="AN716" s="73"/>
    </row>
    <row r="717" spans="6:40" ht="18.75">
      <c r="F717" s="8" t="s">
        <v>25654</v>
      </c>
      <c r="G717" s="8" t="s">
        <v>21800</v>
      </c>
      <c r="H717" s="8" t="s">
        <v>25655</v>
      </c>
      <c r="I717" s="8" t="s">
        <v>25656</v>
      </c>
      <c r="AH717" s="73"/>
      <c r="AI717" s="73"/>
      <c r="AJ717" s="73"/>
      <c r="AK717" s="73"/>
      <c r="AL717" s="73"/>
      <c r="AM717" s="73"/>
      <c r="AN717" s="73"/>
    </row>
    <row r="718" spans="6:40" ht="18.75">
      <c r="F718" s="8" t="s">
        <v>25657</v>
      </c>
      <c r="G718" s="8" t="s">
        <v>21800</v>
      </c>
      <c r="H718" s="8" t="s">
        <v>25658</v>
      </c>
      <c r="I718" s="8" t="s">
        <v>25659</v>
      </c>
      <c r="AH718" s="73"/>
      <c r="AI718" s="73"/>
      <c r="AJ718" s="73"/>
      <c r="AK718" s="73"/>
      <c r="AL718" s="73"/>
      <c r="AM718" s="73"/>
      <c r="AN718" s="73"/>
    </row>
    <row r="719" spans="6:40" ht="18.75">
      <c r="F719" s="8" t="s">
        <v>25660</v>
      </c>
      <c r="G719" s="8" t="s">
        <v>21800</v>
      </c>
      <c r="H719" s="8" t="s">
        <v>25661</v>
      </c>
      <c r="I719" s="8" t="s">
        <v>25662</v>
      </c>
      <c r="AH719" s="73"/>
      <c r="AI719" s="73"/>
      <c r="AJ719" s="73"/>
      <c r="AK719" s="73"/>
      <c r="AL719" s="73"/>
      <c r="AM719" s="73"/>
      <c r="AN719" s="73"/>
    </row>
    <row r="720" spans="6:40" ht="18.75">
      <c r="F720" s="8" t="s">
        <v>25663</v>
      </c>
      <c r="G720" s="8" t="s">
        <v>21800</v>
      </c>
      <c r="H720" s="8" t="s">
        <v>25664</v>
      </c>
      <c r="I720" s="8" t="s">
        <v>25665</v>
      </c>
      <c r="AH720" s="73"/>
      <c r="AI720" s="73"/>
      <c r="AJ720" s="73"/>
      <c r="AK720" s="73"/>
      <c r="AL720" s="73"/>
      <c r="AM720" s="73"/>
      <c r="AN720" s="73"/>
    </row>
    <row r="721" spans="6:40" ht="18.75">
      <c r="F721" s="8" t="s">
        <v>25666</v>
      </c>
      <c r="G721" s="8" t="s">
        <v>21800</v>
      </c>
      <c r="H721" s="8" t="s">
        <v>25667</v>
      </c>
      <c r="I721" s="8" t="s">
        <v>25668</v>
      </c>
      <c r="AH721" s="73"/>
      <c r="AI721" s="73"/>
      <c r="AJ721" s="73"/>
      <c r="AK721" s="73"/>
      <c r="AL721" s="73"/>
      <c r="AM721" s="73"/>
      <c r="AN721" s="73"/>
    </row>
    <row r="722" spans="6:40" ht="18.75">
      <c r="F722" s="8" t="s">
        <v>25669</v>
      </c>
      <c r="G722" s="8" t="s">
        <v>21800</v>
      </c>
      <c r="H722" s="8" t="s">
        <v>25670</v>
      </c>
      <c r="I722" s="8" t="s">
        <v>25671</v>
      </c>
      <c r="AH722" s="73"/>
      <c r="AI722" s="73"/>
      <c r="AJ722" s="73"/>
      <c r="AK722" s="73"/>
      <c r="AL722" s="73"/>
      <c r="AM722" s="73"/>
      <c r="AN722" s="73"/>
    </row>
    <row r="723" spans="6:40" ht="18.75">
      <c r="F723" s="8" t="s">
        <v>25672</v>
      </c>
      <c r="G723" s="8" t="s">
        <v>21800</v>
      </c>
      <c r="H723" s="8" t="s">
        <v>25673</v>
      </c>
      <c r="I723" s="8" t="s">
        <v>25674</v>
      </c>
      <c r="AH723" s="73"/>
      <c r="AI723" s="73"/>
      <c r="AJ723" s="73"/>
      <c r="AK723" s="73"/>
      <c r="AL723" s="73"/>
      <c r="AM723" s="73"/>
      <c r="AN723" s="73"/>
    </row>
    <row r="724" spans="6:40" ht="18.75">
      <c r="F724" s="8" t="s">
        <v>25675</v>
      </c>
      <c r="G724" s="8" t="s">
        <v>21800</v>
      </c>
      <c r="H724" s="8" t="s">
        <v>25676</v>
      </c>
      <c r="I724" s="8" t="s">
        <v>25677</v>
      </c>
      <c r="AH724" s="73"/>
      <c r="AI724" s="73"/>
      <c r="AJ724" s="73"/>
      <c r="AK724" s="73"/>
      <c r="AL724" s="73"/>
      <c r="AM724" s="73"/>
      <c r="AN724" s="73"/>
    </row>
    <row r="725" spans="6:40" ht="18.75">
      <c r="F725" s="8" t="s">
        <v>25678</v>
      </c>
      <c r="G725" s="8" t="s">
        <v>21800</v>
      </c>
      <c r="H725" s="8" t="s">
        <v>25679</v>
      </c>
      <c r="I725" s="8" t="s">
        <v>25680</v>
      </c>
      <c r="AH725" s="73"/>
      <c r="AI725" s="73"/>
      <c r="AJ725" s="73"/>
      <c r="AK725" s="73"/>
      <c r="AL725" s="73"/>
      <c r="AM725" s="73"/>
      <c r="AN725" s="73"/>
    </row>
    <row r="726" spans="6:40" ht="18.75">
      <c r="F726" s="8" t="s">
        <v>25681</v>
      </c>
      <c r="G726" s="8" t="s">
        <v>21800</v>
      </c>
      <c r="H726" s="8" t="s">
        <v>25682</v>
      </c>
      <c r="I726" s="8" t="s">
        <v>25683</v>
      </c>
      <c r="AH726" s="73"/>
      <c r="AI726" s="73"/>
      <c r="AJ726" s="73"/>
      <c r="AK726" s="73"/>
      <c r="AL726" s="73"/>
      <c r="AM726" s="73"/>
      <c r="AN726" s="73"/>
    </row>
    <row r="727" spans="6:40" ht="18.75">
      <c r="F727" s="8" t="s">
        <v>25684</v>
      </c>
      <c r="G727" s="8" t="s">
        <v>21725</v>
      </c>
      <c r="H727" s="8" t="s">
        <v>25685</v>
      </c>
      <c r="I727" s="8" t="s">
        <v>25686</v>
      </c>
      <c r="AH727" s="73"/>
      <c r="AI727" s="73"/>
      <c r="AJ727" s="73"/>
      <c r="AK727" s="73"/>
      <c r="AL727" s="73"/>
      <c r="AM727" s="73"/>
      <c r="AN727" s="73"/>
    </row>
    <row r="728" spans="6:40" ht="18.75">
      <c r="F728" s="8" t="s">
        <v>25687</v>
      </c>
      <c r="G728" s="8" t="s">
        <v>21800</v>
      </c>
      <c r="H728" s="8" t="s">
        <v>25688</v>
      </c>
      <c r="I728" s="8" t="s">
        <v>25689</v>
      </c>
      <c r="AH728" s="73"/>
      <c r="AI728" s="73"/>
      <c r="AJ728" s="73"/>
      <c r="AK728" s="73"/>
      <c r="AL728" s="73"/>
      <c r="AM728" s="73"/>
      <c r="AN728" s="73"/>
    </row>
    <row r="729" spans="6:40" ht="18.75">
      <c r="F729" s="8" t="s">
        <v>25690</v>
      </c>
      <c r="G729" s="8" t="s">
        <v>21800</v>
      </c>
      <c r="H729" s="8" t="s">
        <v>25691</v>
      </c>
      <c r="I729" s="8" t="s">
        <v>25692</v>
      </c>
      <c r="AH729" s="73"/>
      <c r="AI729" s="73"/>
      <c r="AJ729" s="73"/>
      <c r="AK729" s="73"/>
      <c r="AL729" s="73"/>
      <c r="AM729" s="73"/>
      <c r="AN729" s="73"/>
    </row>
    <row r="730" spans="6:40" ht="18.75">
      <c r="F730" s="8" t="s">
        <v>25693</v>
      </c>
      <c r="G730" s="8" t="s">
        <v>21800</v>
      </c>
      <c r="H730" s="8" t="s">
        <v>25694</v>
      </c>
      <c r="I730" s="8" t="s">
        <v>25695</v>
      </c>
      <c r="AH730" s="73"/>
      <c r="AI730" s="73"/>
      <c r="AJ730" s="73"/>
      <c r="AK730" s="73"/>
      <c r="AL730" s="73"/>
      <c r="AM730" s="73"/>
      <c r="AN730" s="73"/>
    </row>
    <row r="731" spans="6:40" ht="18.75">
      <c r="F731" s="8" t="s">
        <v>25696</v>
      </c>
      <c r="G731" s="8" t="s">
        <v>21800</v>
      </c>
      <c r="H731" s="8" t="s">
        <v>25697</v>
      </c>
      <c r="I731" s="8" t="s">
        <v>25698</v>
      </c>
      <c r="AH731" s="73"/>
      <c r="AI731" s="73"/>
      <c r="AJ731" s="73"/>
      <c r="AK731" s="73"/>
      <c r="AL731" s="73"/>
      <c r="AM731" s="73"/>
      <c r="AN731" s="73"/>
    </row>
    <row r="732" spans="6:40" ht="18.75">
      <c r="F732" s="8" t="s">
        <v>25699</v>
      </c>
      <c r="G732" s="8" t="s">
        <v>21800</v>
      </c>
      <c r="H732" s="8" t="s">
        <v>25700</v>
      </c>
      <c r="I732" s="8" t="s">
        <v>25701</v>
      </c>
      <c r="AH732" s="73"/>
      <c r="AI732" s="73"/>
      <c r="AJ732" s="73"/>
      <c r="AK732" s="73"/>
      <c r="AL732" s="73"/>
      <c r="AM732" s="73"/>
      <c r="AN732" s="73"/>
    </row>
    <row r="733" spans="6:40" ht="18.75">
      <c r="F733" s="8" t="s">
        <v>25702</v>
      </c>
      <c r="G733" s="8" t="s">
        <v>21800</v>
      </c>
      <c r="H733" s="8" t="s">
        <v>25703</v>
      </c>
      <c r="I733" s="8" t="s">
        <v>25704</v>
      </c>
      <c r="AH733" s="73"/>
      <c r="AI733" s="73"/>
      <c r="AJ733" s="73"/>
      <c r="AK733" s="73"/>
      <c r="AL733" s="73"/>
      <c r="AM733" s="73"/>
      <c r="AN733" s="73"/>
    </row>
    <row r="734" spans="6:40" ht="18.75">
      <c r="F734" s="8" t="s">
        <v>25705</v>
      </c>
      <c r="G734" s="8" t="s">
        <v>21800</v>
      </c>
      <c r="H734" s="8" t="s">
        <v>25706</v>
      </c>
      <c r="I734" s="8" t="s">
        <v>25707</v>
      </c>
      <c r="AH734" s="73"/>
      <c r="AI734" s="73"/>
      <c r="AJ734" s="73"/>
      <c r="AK734" s="73"/>
      <c r="AL734" s="73"/>
      <c r="AM734" s="73"/>
      <c r="AN734" s="73"/>
    </row>
    <row r="735" spans="6:40" ht="18.75">
      <c r="F735" s="8" t="s">
        <v>25708</v>
      </c>
      <c r="G735" s="8" t="s">
        <v>21800</v>
      </c>
      <c r="H735" s="8" t="s">
        <v>25709</v>
      </c>
      <c r="I735" s="8" t="s">
        <v>25710</v>
      </c>
      <c r="AH735" s="73"/>
      <c r="AI735" s="73"/>
      <c r="AJ735" s="73"/>
      <c r="AK735" s="73"/>
      <c r="AL735" s="73"/>
      <c r="AM735" s="73"/>
      <c r="AN735" s="73"/>
    </row>
    <row r="736" spans="6:40" ht="18.75">
      <c r="F736" s="8" t="s">
        <v>25711</v>
      </c>
      <c r="G736" s="8" t="s">
        <v>21800</v>
      </c>
      <c r="H736" s="8" t="s">
        <v>25712</v>
      </c>
      <c r="I736" s="8" t="s">
        <v>25713</v>
      </c>
      <c r="AH736" s="73"/>
      <c r="AI736" s="73"/>
      <c r="AJ736" s="73"/>
      <c r="AK736" s="73"/>
      <c r="AL736" s="73"/>
      <c r="AM736" s="73"/>
      <c r="AN736" s="73"/>
    </row>
    <row r="737" spans="6:40" ht="18.75">
      <c r="F737" s="8" t="s">
        <v>25714</v>
      </c>
      <c r="G737" s="8" t="s">
        <v>21800</v>
      </c>
      <c r="H737" s="8" t="s">
        <v>25715</v>
      </c>
      <c r="I737" s="8" t="s">
        <v>25716</v>
      </c>
      <c r="AH737" s="73"/>
      <c r="AI737" s="73"/>
      <c r="AJ737" s="73"/>
      <c r="AK737" s="73"/>
      <c r="AL737" s="73"/>
      <c r="AM737" s="73"/>
      <c r="AN737" s="73"/>
    </row>
    <row r="738" spans="6:40" ht="18.75">
      <c r="F738" s="8" t="s">
        <v>25717</v>
      </c>
      <c r="G738" s="8" t="s">
        <v>21800</v>
      </c>
      <c r="H738" s="8" t="s">
        <v>25718</v>
      </c>
      <c r="I738" s="8" t="s">
        <v>25719</v>
      </c>
      <c r="AH738" s="73"/>
      <c r="AI738" s="73"/>
      <c r="AJ738" s="73"/>
      <c r="AK738" s="73"/>
      <c r="AL738" s="73"/>
      <c r="AM738" s="73"/>
      <c r="AN738" s="73"/>
    </row>
    <row r="739" spans="6:40" ht="18.75">
      <c r="F739" s="8" t="s">
        <v>25720</v>
      </c>
      <c r="G739" s="8" t="s">
        <v>21800</v>
      </c>
      <c r="H739" s="8" t="s">
        <v>25721</v>
      </c>
      <c r="I739" s="8" t="s">
        <v>25722</v>
      </c>
      <c r="AH739" s="73"/>
      <c r="AI739" s="73"/>
      <c r="AJ739" s="73"/>
      <c r="AK739" s="73"/>
      <c r="AL739" s="73"/>
      <c r="AM739" s="73"/>
      <c r="AN739" s="73"/>
    </row>
    <row r="740" spans="6:40" ht="18.75">
      <c r="F740" s="8" t="s">
        <v>25723</v>
      </c>
      <c r="G740" s="8" t="s">
        <v>21800</v>
      </c>
      <c r="H740" s="8" t="s">
        <v>25724</v>
      </c>
      <c r="I740" s="8" t="s">
        <v>25725</v>
      </c>
      <c r="AH740" s="73"/>
      <c r="AI740" s="73"/>
      <c r="AJ740" s="73"/>
      <c r="AK740" s="73"/>
      <c r="AL740" s="73"/>
      <c r="AM740" s="73"/>
      <c r="AN740" s="73"/>
    </row>
    <row r="741" spans="6:40" ht="18.75">
      <c r="F741" s="8" t="s">
        <v>25726</v>
      </c>
      <c r="G741" s="8" t="s">
        <v>21800</v>
      </c>
      <c r="H741" s="8" t="s">
        <v>25727</v>
      </c>
      <c r="I741" s="8" t="s">
        <v>25728</v>
      </c>
      <c r="AH741" s="73"/>
      <c r="AI741" s="73"/>
      <c r="AJ741" s="73"/>
      <c r="AK741" s="73"/>
      <c r="AL741" s="73"/>
      <c r="AM741" s="73"/>
      <c r="AN741" s="73"/>
    </row>
    <row r="742" spans="6:40" ht="18.75">
      <c r="F742" s="8" t="s">
        <v>25729</v>
      </c>
      <c r="G742" s="8" t="s">
        <v>21800</v>
      </c>
      <c r="H742" s="8" t="s">
        <v>25730</v>
      </c>
      <c r="I742" s="8" t="s">
        <v>25731</v>
      </c>
      <c r="AH742" s="73"/>
      <c r="AI742" s="73"/>
      <c r="AJ742" s="73"/>
      <c r="AK742" s="73"/>
      <c r="AL742" s="73"/>
      <c r="AM742" s="73"/>
      <c r="AN742" s="73"/>
    </row>
    <row r="743" spans="6:40" ht="18.75">
      <c r="F743" s="8" t="s">
        <v>25732</v>
      </c>
      <c r="G743" s="8" t="s">
        <v>21800</v>
      </c>
      <c r="H743" s="8" t="s">
        <v>25733</v>
      </c>
      <c r="I743" s="8" t="s">
        <v>25734</v>
      </c>
      <c r="AH743" s="73"/>
      <c r="AI743" s="73"/>
      <c r="AJ743" s="73"/>
      <c r="AK743" s="73"/>
      <c r="AL743" s="73"/>
      <c r="AM743" s="73"/>
      <c r="AN743" s="73"/>
    </row>
    <row r="744" spans="6:40" ht="18.75">
      <c r="F744" s="8" t="s">
        <v>25735</v>
      </c>
      <c r="G744" s="8" t="s">
        <v>21800</v>
      </c>
      <c r="H744" s="8" t="s">
        <v>25736</v>
      </c>
      <c r="I744" s="8" t="s">
        <v>25737</v>
      </c>
      <c r="AH744" s="73"/>
      <c r="AI744" s="73"/>
      <c r="AJ744" s="73"/>
      <c r="AK744" s="73"/>
      <c r="AL744" s="73"/>
      <c r="AM744" s="73"/>
      <c r="AN744" s="73"/>
    </row>
    <row r="745" spans="6:40" ht="18.75">
      <c r="F745" s="8" t="s">
        <v>25738</v>
      </c>
      <c r="G745" s="8" t="s">
        <v>21800</v>
      </c>
      <c r="H745" s="8" t="s">
        <v>25739</v>
      </c>
      <c r="I745" s="8" t="s">
        <v>25740</v>
      </c>
      <c r="AH745" s="73"/>
      <c r="AI745" s="73"/>
      <c r="AJ745" s="73"/>
      <c r="AK745" s="73"/>
      <c r="AL745" s="73"/>
      <c r="AM745" s="73"/>
      <c r="AN745" s="73"/>
    </row>
    <row r="746" spans="6:40" ht="18.75">
      <c r="F746" s="8" t="s">
        <v>25741</v>
      </c>
      <c r="G746" s="8" t="s">
        <v>21800</v>
      </c>
      <c r="H746" s="8" t="s">
        <v>25742</v>
      </c>
      <c r="I746" s="8" t="s">
        <v>25743</v>
      </c>
      <c r="AH746" s="73"/>
      <c r="AI746" s="73"/>
      <c r="AJ746" s="73"/>
      <c r="AK746" s="73"/>
      <c r="AL746" s="73"/>
      <c r="AM746" s="73"/>
      <c r="AN746" s="73"/>
    </row>
    <row r="747" spans="6:40" ht="18.75">
      <c r="F747" s="8" t="s">
        <v>25744</v>
      </c>
      <c r="G747" s="8" t="s">
        <v>21800</v>
      </c>
      <c r="H747" s="8" t="s">
        <v>25745</v>
      </c>
      <c r="I747" s="8" t="s">
        <v>25746</v>
      </c>
      <c r="AH747" s="73"/>
      <c r="AI747" s="73"/>
      <c r="AJ747" s="73"/>
      <c r="AK747" s="73"/>
      <c r="AL747" s="73"/>
      <c r="AM747" s="73"/>
      <c r="AN747" s="73"/>
    </row>
    <row r="748" spans="6:40" ht="18.75">
      <c r="F748" s="8" t="s">
        <v>25747</v>
      </c>
      <c r="G748" s="8" t="s">
        <v>21800</v>
      </c>
      <c r="H748" s="8" t="s">
        <v>25748</v>
      </c>
      <c r="I748" s="8" t="s">
        <v>25749</v>
      </c>
      <c r="AH748" s="73"/>
      <c r="AI748" s="73"/>
      <c r="AJ748" s="73"/>
      <c r="AK748" s="73"/>
      <c r="AL748" s="73"/>
      <c r="AM748" s="73"/>
      <c r="AN748" s="73"/>
    </row>
    <row r="749" spans="6:40" ht="18.75">
      <c r="F749" s="8" t="s">
        <v>25750</v>
      </c>
      <c r="G749" s="8" t="s">
        <v>21800</v>
      </c>
      <c r="H749" s="8" t="s">
        <v>25751</v>
      </c>
      <c r="I749" s="8" t="s">
        <v>25752</v>
      </c>
      <c r="AH749" s="73"/>
      <c r="AI749" s="73"/>
      <c r="AJ749" s="73"/>
      <c r="AK749" s="73"/>
      <c r="AL749" s="73"/>
      <c r="AM749" s="73"/>
      <c r="AN749" s="73"/>
    </row>
    <row r="750" spans="6:40" ht="18.75">
      <c r="F750" s="8" t="s">
        <v>25753</v>
      </c>
      <c r="G750" s="8" t="s">
        <v>21800</v>
      </c>
      <c r="H750" s="8" t="s">
        <v>25754</v>
      </c>
      <c r="I750" s="8" t="s">
        <v>25755</v>
      </c>
      <c r="AH750" s="73"/>
      <c r="AI750" s="73"/>
      <c r="AJ750" s="73"/>
      <c r="AK750" s="73"/>
      <c r="AL750" s="73"/>
      <c r="AM750" s="73"/>
      <c r="AN750" s="73"/>
    </row>
    <row r="751" spans="6:40" ht="18.75">
      <c r="F751" s="8" t="s">
        <v>25756</v>
      </c>
      <c r="G751" s="8" t="s">
        <v>21800</v>
      </c>
      <c r="H751" s="8" t="s">
        <v>25757</v>
      </c>
      <c r="I751" s="8" t="s">
        <v>25758</v>
      </c>
      <c r="AH751" s="73"/>
      <c r="AI751" s="73"/>
      <c r="AJ751" s="73"/>
      <c r="AK751" s="73"/>
      <c r="AL751" s="73"/>
      <c r="AM751" s="73"/>
      <c r="AN751" s="73"/>
    </row>
    <row r="752" spans="6:40" ht="18.75">
      <c r="F752" s="8" t="s">
        <v>25759</v>
      </c>
      <c r="G752" s="8" t="s">
        <v>21800</v>
      </c>
      <c r="H752" s="8" t="s">
        <v>25760</v>
      </c>
      <c r="I752" s="8" t="s">
        <v>25761</v>
      </c>
      <c r="AH752" s="73"/>
      <c r="AI752" s="73"/>
      <c r="AJ752" s="73"/>
      <c r="AK752" s="73"/>
      <c r="AL752" s="73"/>
      <c r="AM752" s="73"/>
      <c r="AN752" s="73"/>
    </row>
    <row r="753" spans="6:40" ht="18.75">
      <c r="F753" s="8" t="s">
        <v>25762</v>
      </c>
      <c r="G753" s="8" t="s">
        <v>21800</v>
      </c>
      <c r="H753" s="8" t="s">
        <v>25763</v>
      </c>
      <c r="I753" s="8" t="s">
        <v>25764</v>
      </c>
      <c r="AH753" s="73"/>
      <c r="AI753" s="73"/>
      <c r="AJ753" s="73"/>
      <c r="AK753" s="73"/>
      <c r="AL753" s="73"/>
      <c r="AM753" s="73"/>
      <c r="AN753" s="73"/>
    </row>
    <row r="754" spans="6:40" ht="18.75">
      <c r="F754" s="8" t="s">
        <v>25765</v>
      </c>
      <c r="G754" s="8" t="s">
        <v>21800</v>
      </c>
      <c r="H754" s="8" t="s">
        <v>25766</v>
      </c>
      <c r="I754" s="8" t="s">
        <v>25767</v>
      </c>
      <c r="AH754" s="73"/>
      <c r="AI754" s="73"/>
      <c r="AJ754" s="73"/>
      <c r="AK754" s="73"/>
      <c r="AL754" s="73"/>
      <c r="AM754" s="73"/>
      <c r="AN754" s="73"/>
    </row>
    <row r="755" spans="6:40" ht="18.75">
      <c r="F755" s="8" t="s">
        <v>25768</v>
      </c>
      <c r="G755" s="8" t="s">
        <v>21800</v>
      </c>
      <c r="H755" s="8" t="s">
        <v>25769</v>
      </c>
      <c r="I755" s="8" t="s">
        <v>25770</v>
      </c>
      <c r="AH755" s="73"/>
      <c r="AI755" s="73"/>
      <c r="AJ755" s="73"/>
      <c r="AK755" s="73"/>
      <c r="AL755" s="73"/>
      <c r="AM755" s="73"/>
      <c r="AN755" s="73"/>
    </row>
    <row r="756" spans="6:40" ht="18.75">
      <c r="F756" s="8" t="s">
        <v>25771</v>
      </c>
      <c r="G756" s="8" t="s">
        <v>21800</v>
      </c>
      <c r="H756" s="8" t="s">
        <v>25772</v>
      </c>
      <c r="I756" s="8" t="s">
        <v>25773</v>
      </c>
      <c r="AH756" s="73"/>
      <c r="AI756" s="73"/>
      <c r="AJ756" s="73"/>
      <c r="AK756" s="73"/>
      <c r="AL756" s="73"/>
      <c r="AM756" s="73"/>
      <c r="AN756" s="73"/>
    </row>
    <row r="757" spans="6:40" ht="18.75">
      <c r="F757" s="8" t="s">
        <v>25774</v>
      </c>
      <c r="G757" s="8" t="s">
        <v>21800</v>
      </c>
      <c r="H757" s="8" t="s">
        <v>25775</v>
      </c>
      <c r="I757" s="8" t="s">
        <v>25776</v>
      </c>
      <c r="AH757" s="73"/>
      <c r="AI757" s="73"/>
      <c r="AJ757" s="73"/>
      <c r="AK757" s="73"/>
      <c r="AL757" s="73"/>
      <c r="AM757" s="73"/>
      <c r="AN757" s="73"/>
    </row>
    <row r="758" spans="6:40" ht="18.75">
      <c r="F758" s="8" t="s">
        <v>25777</v>
      </c>
      <c r="G758" s="8" t="s">
        <v>21800</v>
      </c>
      <c r="H758" s="8" t="s">
        <v>25778</v>
      </c>
      <c r="I758" s="8" t="s">
        <v>25779</v>
      </c>
      <c r="AH758" s="73"/>
      <c r="AI758" s="73"/>
      <c r="AJ758" s="73"/>
      <c r="AK758" s="73"/>
      <c r="AL758" s="73"/>
      <c r="AM758" s="73"/>
      <c r="AN758" s="73"/>
    </row>
    <row r="759" spans="6:40" ht="18.75">
      <c r="F759" s="8" t="s">
        <v>25780</v>
      </c>
      <c r="G759" s="8" t="s">
        <v>21800</v>
      </c>
      <c r="H759" s="8" t="s">
        <v>25781</v>
      </c>
      <c r="I759" s="8" t="s">
        <v>25782</v>
      </c>
      <c r="AH759" s="73"/>
      <c r="AI759" s="73"/>
      <c r="AJ759" s="73"/>
      <c r="AK759" s="73"/>
      <c r="AL759" s="73"/>
      <c r="AM759" s="73"/>
      <c r="AN759" s="73"/>
    </row>
    <row r="760" spans="6:40" ht="18.75">
      <c r="F760" s="8" t="s">
        <v>25783</v>
      </c>
      <c r="G760" s="8" t="s">
        <v>21800</v>
      </c>
      <c r="H760" s="8" t="s">
        <v>25784</v>
      </c>
      <c r="I760" s="8" t="s">
        <v>25785</v>
      </c>
      <c r="AH760" s="73"/>
      <c r="AI760" s="73"/>
      <c r="AJ760" s="73"/>
      <c r="AK760" s="73"/>
      <c r="AL760" s="73"/>
      <c r="AM760" s="73"/>
      <c r="AN760" s="73"/>
    </row>
    <row r="761" spans="6:40" ht="18.75">
      <c r="F761" s="8" t="s">
        <v>25786</v>
      </c>
      <c r="G761" s="8" t="s">
        <v>21800</v>
      </c>
      <c r="H761" s="8" t="s">
        <v>25787</v>
      </c>
      <c r="I761" s="8" t="s">
        <v>25788</v>
      </c>
      <c r="AH761" s="73"/>
      <c r="AI761" s="73"/>
      <c r="AJ761" s="73"/>
      <c r="AK761" s="73"/>
      <c r="AL761" s="73"/>
      <c r="AM761" s="73"/>
      <c r="AN761" s="73"/>
    </row>
    <row r="762" spans="6:40" ht="18.75">
      <c r="F762" s="8" t="s">
        <v>25789</v>
      </c>
      <c r="G762" s="8" t="s">
        <v>21800</v>
      </c>
      <c r="H762" s="8" t="s">
        <v>25790</v>
      </c>
      <c r="I762" s="8" t="s">
        <v>25791</v>
      </c>
      <c r="AH762" s="73"/>
      <c r="AI762" s="73"/>
      <c r="AJ762" s="73"/>
      <c r="AK762" s="73"/>
      <c r="AL762" s="73"/>
      <c r="AM762" s="73"/>
      <c r="AN762" s="73"/>
    </row>
    <row r="763" spans="6:40" ht="18.75">
      <c r="F763" s="8" t="s">
        <v>25792</v>
      </c>
      <c r="G763" s="8" t="s">
        <v>21800</v>
      </c>
      <c r="H763" s="8" t="s">
        <v>25793</v>
      </c>
      <c r="I763" s="8" t="s">
        <v>25794</v>
      </c>
      <c r="AH763" s="73"/>
      <c r="AI763" s="73"/>
      <c r="AJ763" s="73"/>
      <c r="AK763" s="73"/>
      <c r="AL763" s="73"/>
      <c r="AM763" s="73"/>
      <c r="AN763" s="73"/>
    </row>
    <row r="764" spans="6:40" ht="18.75">
      <c r="F764" s="8" t="s">
        <v>25795</v>
      </c>
      <c r="G764" s="8" t="s">
        <v>21800</v>
      </c>
      <c r="H764" s="8" t="s">
        <v>25796</v>
      </c>
      <c r="I764" s="8" t="s">
        <v>25797</v>
      </c>
      <c r="AH764" s="73"/>
      <c r="AI764" s="73"/>
      <c r="AJ764" s="73"/>
      <c r="AK764" s="73"/>
      <c r="AL764" s="73"/>
      <c r="AM764" s="73"/>
      <c r="AN764" s="73"/>
    </row>
    <row r="765" spans="6:40" ht="18.75">
      <c r="F765" s="8" t="s">
        <v>25798</v>
      </c>
      <c r="G765" s="8" t="s">
        <v>21800</v>
      </c>
      <c r="H765" s="8" t="s">
        <v>25799</v>
      </c>
      <c r="I765" s="8" t="s">
        <v>25800</v>
      </c>
      <c r="AH765" s="73"/>
      <c r="AI765" s="73"/>
      <c r="AJ765" s="73"/>
      <c r="AK765" s="73"/>
      <c r="AL765" s="73"/>
      <c r="AM765" s="73"/>
      <c r="AN765" s="73"/>
    </row>
    <row r="766" spans="6:40" ht="18.75">
      <c r="F766" s="8" t="s">
        <v>25801</v>
      </c>
      <c r="G766" s="8" t="s">
        <v>21800</v>
      </c>
      <c r="H766" s="8" t="s">
        <v>25802</v>
      </c>
      <c r="I766" s="8" t="s">
        <v>25803</v>
      </c>
      <c r="AH766" s="73"/>
      <c r="AI766" s="73"/>
      <c r="AJ766" s="73"/>
      <c r="AK766" s="73"/>
      <c r="AL766" s="73"/>
      <c r="AM766" s="73"/>
      <c r="AN766" s="73"/>
    </row>
    <row r="767" spans="6:40" ht="18.75">
      <c r="F767" s="8" t="s">
        <v>25804</v>
      </c>
      <c r="G767" s="8" t="s">
        <v>21800</v>
      </c>
      <c r="H767" s="8" t="s">
        <v>25805</v>
      </c>
      <c r="I767" s="8" t="s">
        <v>25806</v>
      </c>
      <c r="AH767" s="73"/>
      <c r="AI767" s="73"/>
      <c r="AJ767" s="73"/>
      <c r="AK767" s="73"/>
      <c r="AL767" s="73"/>
      <c r="AM767" s="73"/>
      <c r="AN767" s="73"/>
    </row>
    <row r="768" spans="6:40" ht="18.75">
      <c r="F768" s="8" t="s">
        <v>25807</v>
      </c>
      <c r="G768" s="8" t="s">
        <v>21800</v>
      </c>
      <c r="H768" s="8" t="s">
        <v>25808</v>
      </c>
      <c r="I768" s="8" t="s">
        <v>25809</v>
      </c>
      <c r="AH768" s="73"/>
      <c r="AI768" s="73"/>
      <c r="AJ768" s="73"/>
      <c r="AK768" s="73"/>
      <c r="AL768" s="73"/>
      <c r="AM768" s="73"/>
      <c r="AN768" s="73"/>
    </row>
    <row r="769" spans="6:40" ht="18.75">
      <c r="F769" s="8" t="s">
        <v>25810</v>
      </c>
      <c r="G769" s="8" t="s">
        <v>21800</v>
      </c>
      <c r="H769" s="8" t="s">
        <v>25811</v>
      </c>
      <c r="I769" s="8" t="s">
        <v>25812</v>
      </c>
      <c r="AH769" s="73"/>
      <c r="AI769" s="73"/>
      <c r="AJ769" s="73"/>
      <c r="AK769" s="73"/>
      <c r="AL769" s="73"/>
      <c r="AM769" s="73"/>
      <c r="AN769" s="73"/>
    </row>
    <row r="770" spans="6:40" ht="18.75">
      <c r="F770" s="8" t="s">
        <v>25813</v>
      </c>
      <c r="G770" s="8" t="s">
        <v>21800</v>
      </c>
      <c r="H770" s="8" t="s">
        <v>25814</v>
      </c>
      <c r="I770" s="8" t="s">
        <v>25815</v>
      </c>
      <c r="AH770" s="73"/>
      <c r="AI770" s="73"/>
      <c r="AJ770" s="73"/>
      <c r="AK770" s="73"/>
      <c r="AL770" s="73"/>
      <c r="AM770" s="73"/>
      <c r="AN770" s="73"/>
    </row>
    <row r="771" spans="6:40" ht="18.75">
      <c r="F771" s="8" t="s">
        <v>25816</v>
      </c>
      <c r="G771" s="8" t="s">
        <v>21800</v>
      </c>
      <c r="H771" s="8" t="s">
        <v>25817</v>
      </c>
      <c r="I771" s="8" t="s">
        <v>25818</v>
      </c>
      <c r="AH771" s="73"/>
      <c r="AI771" s="73"/>
      <c r="AJ771" s="73"/>
      <c r="AK771" s="73"/>
      <c r="AL771" s="73"/>
      <c r="AM771" s="73"/>
      <c r="AN771" s="73"/>
    </row>
    <row r="772" spans="6:40" ht="18.75">
      <c r="F772" s="8" t="s">
        <v>25819</v>
      </c>
      <c r="G772" s="8" t="s">
        <v>21800</v>
      </c>
      <c r="H772" s="8" t="s">
        <v>25820</v>
      </c>
      <c r="I772" s="8" t="s">
        <v>25821</v>
      </c>
      <c r="AH772" s="73"/>
      <c r="AI772" s="73"/>
      <c r="AJ772" s="73"/>
      <c r="AK772" s="73"/>
      <c r="AL772" s="73"/>
      <c r="AM772" s="73"/>
      <c r="AN772" s="73"/>
    </row>
    <row r="773" spans="6:40" ht="18.75">
      <c r="F773" s="8" t="s">
        <v>25822</v>
      </c>
      <c r="G773" s="8" t="s">
        <v>21800</v>
      </c>
      <c r="H773" s="8" t="s">
        <v>25823</v>
      </c>
      <c r="I773" s="8" t="s">
        <v>25824</v>
      </c>
      <c r="AH773" s="73"/>
      <c r="AI773" s="73"/>
      <c r="AJ773" s="73"/>
      <c r="AK773" s="73"/>
      <c r="AL773" s="73"/>
      <c r="AM773" s="73"/>
      <c r="AN773" s="73"/>
    </row>
    <row r="774" spans="6:40" ht="18.75">
      <c r="F774" s="8" t="s">
        <v>25825</v>
      </c>
      <c r="G774" s="8" t="s">
        <v>21800</v>
      </c>
      <c r="H774" s="8" t="s">
        <v>25826</v>
      </c>
      <c r="I774" s="8" t="s">
        <v>25827</v>
      </c>
      <c r="AH774" s="73"/>
      <c r="AI774" s="73"/>
      <c r="AJ774" s="73"/>
      <c r="AK774" s="73"/>
      <c r="AL774" s="73"/>
      <c r="AM774" s="73"/>
      <c r="AN774" s="73"/>
    </row>
    <row r="775" spans="6:40" ht="18.75">
      <c r="F775" s="8" t="s">
        <v>25828</v>
      </c>
      <c r="G775" s="8" t="s">
        <v>21800</v>
      </c>
      <c r="H775" s="8" t="s">
        <v>25829</v>
      </c>
      <c r="I775" s="8" t="s">
        <v>25830</v>
      </c>
      <c r="AH775" s="73"/>
      <c r="AI775" s="73"/>
      <c r="AJ775" s="73"/>
      <c r="AK775" s="73"/>
      <c r="AL775" s="73"/>
      <c r="AM775" s="73"/>
      <c r="AN775" s="73"/>
    </row>
    <row r="776" spans="6:40" ht="18.75">
      <c r="F776" s="8" t="s">
        <v>25831</v>
      </c>
      <c r="G776" s="8" t="s">
        <v>21800</v>
      </c>
      <c r="H776" s="8" t="s">
        <v>25832</v>
      </c>
      <c r="I776" s="8" t="s">
        <v>25833</v>
      </c>
      <c r="AH776" s="73"/>
      <c r="AI776" s="73"/>
      <c r="AJ776" s="73"/>
      <c r="AK776" s="73"/>
      <c r="AL776" s="73"/>
      <c r="AM776" s="73"/>
      <c r="AN776" s="73"/>
    </row>
    <row r="777" spans="6:40" ht="18.75">
      <c r="F777" s="8" t="s">
        <v>25834</v>
      </c>
      <c r="G777" s="8" t="s">
        <v>21800</v>
      </c>
      <c r="H777" s="8" t="s">
        <v>25835</v>
      </c>
      <c r="I777" s="8" t="s">
        <v>25836</v>
      </c>
      <c r="AH777" s="73"/>
      <c r="AI777" s="73"/>
      <c r="AJ777" s="73"/>
      <c r="AK777" s="73"/>
      <c r="AL777" s="73"/>
      <c r="AM777" s="73"/>
      <c r="AN777" s="73"/>
    </row>
    <row r="778" spans="6:40" ht="18.75">
      <c r="F778" s="8" t="s">
        <v>25837</v>
      </c>
      <c r="G778" s="8" t="s">
        <v>21800</v>
      </c>
      <c r="H778" s="8" t="s">
        <v>25838</v>
      </c>
      <c r="I778" s="8" t="s">
        <v>25839</v>
      </c>
      <c r="AH778" s="73"/>
      <c r="AI778" s="73"/>
      <c r="AJ778" s="73"/>
      <c r="AK778" s="73"/>
      <c r="AL778" s="73"/>
      <c r="AM778" s="73"/>
      <c r="AN778" s="73"/>
    </row>
    <row r="779" spans="6:40" ht="18.75">
      <c r="F779" s="8" t="s">
        <v>25840</v>
      </c>
      <c r="G779" s="8" t="s">
        <v>21800</v>
      </c>
      <c r="H779" s="8" t="s">
        <v>25841</v>
      </c>
      <c r="I779" s="8" t="s">
        <v>25842</v>
      </c>
      <c r="AH779" s="73"/>
      <c r="AI779" s="73"/>
      <c r="AJ779" s="73"/>
      <c r="AK779" s="73"/>
      <c r="AL779" s="73"/>
      <c r="AM779" s="73"/>
      <c r="AN779" s="73"/>
    </row>
    <row r="780" spans="6:40" ht="18.75">
      <c r="F780" s="8" t="s">
        <v>25843</v>
      </c>
      <c r="G780" s="8" t="s">
        <v>21800</v>
      </c>
      <c r="H780" s="8" t="s">
        <v>25844</v>
      </c>
      <c r="I780" s="8" t="s">
        <v>25845</v>
      </c>
      <c r="AH780" s="73"/>
      <c r="AI780" s="73"/>
      <c r="AJ780" s="73"/>
      <c r="AK780" s="73"/>
      <c r="AL780" s="73"/>
      <c r="AM780" s="73"/>
      <c r="AN780" s="73"/>
    </row>
    <row r="781" spans="6:40" ht="18.75">
      <c r="F781" s="8" t="s">
        <v>25846</v>
      </c>
      <c r="G781" s="8" t="s">
        <v>21800</v>
      </c>
      <c r="H781" s="8" t="s">
        <v>25847</v>
      </c>
      <c r="I781" s="8" t="s">
        <v>25848</v>
      </c>
      <c r="AH781" s="73"/>
      <c r="AI781" s="73"/>
      <c r="AJ781" s="73"/>
      <c r="AK781" s="73"/>
      <c r="AL781" s="73"/>
      <c r="AM781" s="73"/>
      <c r="AN781" s="73"/>
    </row>
    <row r="782" spans="6:40" ht="18.75">
      <c r="F782" s="8" t="s">
        <v>25849</v>
      </c>
      <c r="G782" s="8" t="s">
        <v>21800</v>
      </c>
      <c r="H782" s="8" t="s">
        <v>25850</v>
      </c>
      <c r="I782" s="8" t="s">
        <v>25851</v>
      </c>
      <c r="AH782" s="73"/>
      <c r="AI782" s="73"/>
      <c r="AJ782" s="73"/>
      <c r="AK782" s="73"/>
      <c r="AL782" s="73"/>
      <c r="AM782" s="73"/>
      <c r="AN782" s="73"/>
    </row>
    <row r="783" spans="6:40" ht="18.75">
      <c r="F783" s="8" t="s">
        <v>25852</v>
      </c>
      <c r="G783" s="8" t="s">
        <v>21800</v>
      </c>
      <c r="H783" s="8" t="s">
        <v>25853</v>
      </c>
      <c r="I783" s="8" t="s">
        <v>25854</v>
      </c>
      <c r="AH783" s="73"/>
      <c r="AI783" s="73"/>
      <c r="AJ783" s="73"/>
      <c r="AK783" s="73"/>
      <c r="AL783" s="73"/>
      <c r="AM783" s="73"/>
      <c r="AN783" s="73"/>
    </row>
    <row r="784" spans="6:40" ht="18.75">
      <c r="F784" s="8" t="s">
        <v>25855</v>
      </c>
      <c r="G784" s="8" t="s">
        <v>21800</v>
      </c>
      <c r="H784" s="8" t="s">
        <v>25856</v>
      </c>
      <c r="I784" s="8" t="s">
        <v>25857</v>
      </c>
      <c r="AH784" s="73"/>
      <c r="AI784" s="73"/>
      <c r="AJ784" s="73"/>
      <c r="AK784" s="73"/>
      <c r="AL784" s="73"/>
      <c r="AM784" s="73"/>
      <c r="AN784" s="73"/>
    </row>
    <row r="785" spans="6:40" ht="18.75">
      <c r="F785" s="8" t="s">
        <v>25858</v>
      </c>
      <c r="G785" s="8" t="s">
        <v>21800</v>
      </c>
      <c r="H785" s="8" t="s">
        <v>25859</v>
      </c>
      <c r="I785" s="8" t="s">
        <v>25860</v>
      </c>
      <c r="AH785" s="73"/>
      <c r="AI785" s="73"/>
      <c r="AJ785" s="73"/>
      <c r="AK785" s="73"/>
      <c r="AL785" s="73"/>
      <c r="AM785" s="73"/>
      <c r="AN785" s="73"/>
    </row>
    <row r="786" spans="6:40" ht="18.75">
      <c r="F786" s="8" t="s">
        <v>25861</v>
      </c>
      <c r="G786" s="8" t="s">
        <v>325</v>
      </c>
      <c r="H786" s="8" t="s">
        <v>25862</v>
      </c>
      <c r="I786" s="8" t="s">
        <v>25863</v>
      </c>
      <c r="AH786" s="73"/>
      <c r="AI786" s="73"/>
      <c r="AJ786" s="73"/>
      <c r="AK786" s="73"/>
      <c r="AL786" s="73"/>
      <c r="AM786" s="73"/>
      <c r="AN786" s="73"/>
    </row>
    <row r="787" spans="6:40" ht="18.75">
      <c r="F787" s="8" t="s">
        <v>25864</v>
      </c>
      <c r="G787" s="8" t="s">
        <v>325</v>
      </c>
      <c r="H787" s="8" t="s">
        <v>25865</v>
      </c>
      <c r="I787" s="8" t="s">
        <v>25866</v>
      </c>
      <c r="AH787" s="73"/>
      <c r="AI787" s="73"/>
      <c r="AJ787" s="73"/>
      <c r="AK787" s="73"/>
      <c r="AL787" s="73"/>
      <c r="AM787" s="73"/>
      <c r="AN787" s="73"/>
    </row>
    <row r="788" spans="6:40" ht="18.75">
      <c r="F788" s="8" t="s">
        <v>25867</v>
      </c>
      <c r="G788" s="8" t="s">
        <v>21800</v>
      </c>
      <c r="H788" s="8" t="s">
        <v>25868</v>
      </c>
      <c r="I788" s="8" t="s">
        <v>25869</v>
      </c>
      <c r="AH788" s="73"/>
      <c r="AI788" s="73"/>
      <c r="AJ788" s="73"/>
      <c r="AK788" s="73"/>
      <c r="AL788" s="73"/>
      <c r="AM788" s="73"/>
      <c r="AN788" s="73"/>
    </row>
    <row r="789" spans="6:40" ht="18.75">
      <c r="F789" s="8" t="s">
        <v>25870</v>
      </c>
      <c r="G789" s="8" t="s">
        <v>21800</v>
      </c>
      <c r="H789" s="8" t="s">
        <v>25871</v>
      </c>
      <c r="I789" s="8" t="s">
        <v>25872</v>
      </c>
      <c r="AH789" s="73"/>
      <c r="AI789" s="73"/>
      <c r="AJ789" s="73"/>
      <c r="AK789" s="73"/>
      <c r="AL789" s="73"/>
      <c r="AM789" s="73"/>
      <c r="AN789" s="73"/>
    </row>
    <row r="790" spans="6:40" ht="18.75">
      <c r="F790" s="8" t="s">
        <v>25873</v>
      </c>
      <c r="G790" s="8" t="s">
        <v>21800</v>
      </c>
      <c r="H790" s="8" t="s">
        <v>25874</v>
      </c>
      <c r="I790" s="8" t="s">
        <v>25875</v>
      </c>
      <c r="AH790" s="73"/>
      <c r="AI790" s="73"/>
      <c r="AJ790" s="73"/>
      <c r="AK790" s="73"/>
      <c r="AL790" s="73"/>
      <c r="AM790" s="73"/>
      <c r="AN790" s="73"/>
    </row>
    <row r="791" spans="6:40" ht="18.75">
      <c r="F791" s="8" t="s">
        <v>25876</v>
      </c>
      <c r="G791" s="8" t="s">
        <v>21800</v>
      </c>
      <c r="H791" s="8" t="s">
        <v>25877</v>
      </c>
      <c r="I791" s="8" t="s">
        <v>25878</v>
      </c>
      <c r="AH791" s="73"/>
      <c r="AI791" s="73"/>
      <c r="AJ791" s="73"/>
      <c r="AK791" s="73"/>
      <c r="AL791" s="73"/>
      <c r="AM791" s="73"/>
      <c r="AN791" s="73"/>
    </row>
    <row r="792" spans="6:40" ht="18.75">
      <c r="F792" s="8" t="s">
        <v>25879</v>
      </c>
      <c r="G792" s="8" t="s">
        <v>21800</v>
      </c>
      <c r="H792" s="8" t="s">
        <v>25880</v>
      </c>
      <c r="I792" s="8" t="s">
        <v>25881</v>
      </c>
      <c r="AH792" s="73"/>
      <c r="AI792" s="73"/>
      <c r="AJ792" s="73"/>
      <c r="AK792" s="73"/>
      <c r="AL792" s="73"/>
      <c r="AM792" s="73"/>
      <c r="AN792" s="73"/>
    </row>
    <row r="793" spans="6:40" ht="18.75">
      <c r="F793" s="8" t="s">
        <v>25882</v>
      </c>
      <c r="G793" s="8" t="s">
        <v>21800</v>
      </c>
      <c r="H793" s="8" t="s">
        <v>25883</v>
      </c>
      <c r="I793" s="8" t="s">
        <v>25884</v>
      </c>
      <c r="AH793" s="73"/>
      <c r="AI793" s="73"/>
      <c r="AJ793" s="73"/>
      <c r="AK793" s="73"/>
      <c r="AL793" s="73"/>
      <c r="AM793" s="73"/>
      <c r="AN793" s="73"/>
    </row>
    <row r="794" spans="6:40" ht="18.75">
      <c r="F794" s="8" t="s">
        <v>25885</v>
      </c>
      <c r="G794" s="8" t="s">
        <v>21800</v>
      </c>
      <c r="H794" s="8" t="s">
        <v>25886</v>
      </c>
      <c r="I794" s="8" t="s">
        <v>25887</v>
      </c>
      <c r="AH794" s="73"/>
      <c r="AI794" s="73"/>
      <c r="AJ794" s="73"/>
      <c r="AK794" s="73"/>
      <c r="AL794" s="73"/>
      <c r="AM794" s="73"/>
      <c r="AN794" s="73"/>
    </row>
    <row r="795" spans="6:40" ht="18.75">
      <c r="F795" s="8" t="s">
        <v>25888</v>
      </c>
      <c r="G795" s="8" t="s">
        <v>21800</v>
      </c>
      <c r="H795" s="8" t="s">
        <v>25889</v>
      </c>
      <c r="I795" s="8" t="s">
        <v>25890</v>
      </c>
      <c r="AH795" s="73"/>
      <c r="AI795" s="73"/>
      <c r="AJ795" s="73"/>
      <c r="AK795" s="73"/>
      <c r="AL795" s="73"/>
      <c r="AM795" s="73"/>
      <c r="AN795" s="73"/>
    </row>
    <row r="796" spans="6:40" ht="18.75">
      <c r="F796" s="8" t="s">
        <v>25891</v>
      </c>
      <c r="G796" s="8" t="s">
        <v>21800</v>
      </c>
      <c r="H796" s="8" t="s">
        <v>25892</v>
      </c>
      <c r="I796" s="8" t="s">
        <v>25893</v>
      </c>
      <c r="AH796" s="73"/>
      <c r="AI796" s="73"/>
      <c r="AJ796" s="73"/>
      <c r="AK796" s="73"/>
      <c r="AL796" s="73"/>
      <c r="AM796" s="73"/>
      <c r="AN796" s="73"/>
    </row>
    <row r="797" spans="6:40" ht="18.75">
      <c r="F797" s="8" t="s">
        <v>25894</v>
      </c>
      <c r="G797" s="8" t="s">
        <v>21800</v>
      </c>
      <c r="H797" s="8" t="s">
        <v>25895</v>
      </c>
      <c r="I797" s="8" t="s">
        <v>25896</v>
      </c>
      <c r="AH797" s="73"/>
      <c r="AI797" s="73"/>
      <c r="AJ797" s="73"/>
      <c r="AK797" s="73"/>
      <c r="AL797" s="73"/>
      <c r="AM797" s="73"/>
      <c r="AN797" s="73"/>
    </row>
    <row r="798" spans="6:40" ht="18.75">
      <c r="F798" s="8" t="s">
        <v>25897</v>
      </c>
      <c r="G798" s="8" t="s">
        <v>21800</v>
      </c>
      <c r="H798" s="8" t="s">
        <v>25898</v>
      </c>
      <c r="I798" s="8" t="s">
        <v>25899</v>
      </c>
      <c r="AH798" s="73"/>
      <c r="AI798" s="73"/>
      <c r="AJ798" s="73"/>
      <c r="AK798" s="73"/>
      <c r="AL798" s="73"/>
      <c r="AM798" s="73"/>
      <c r="AN798" s="73"/>
    </row>
    <row r="799" spans="6:40" ht="18.75">
      <c r="F799" s="8" t="s">
        <v>25900</v>
      </c>
      <c r="G799" s="8" t="s">
        <v>21800</v>
      </c>
      <c r="H799" s="8" t="s">
        <v>25901</v>
      </c>
      <c r="I799" s="8" t="s">
        <v>25902</v>
      </c>
      <c r="AH799" s="73"/>
      <c r="AI799" s="73"/>
      <c r="AJ799" s="73"/>
      <c r="AK799" s="73"/>
      <c r="AL799" s="73"/>
      <c r="AM799" s="73"/>
      <c r="AN799" s="73"/>
    </row>
    <row r="800" spans="6:40" ht="18.75">
      <c r="F800" s="8" t="s">
        <v>25903</v>
      </c>
      <c r="G800" s="8" t="s">
        <v>22417</v>
      </c>
      <c r="H800" s="8" t="s">
        <v>25904</v>
      </c>
      <c r="I800" s="8" t="s">
        <v>25905</v>
      </c>
      <c r="AH800" s="73"/>
      <c r="AI800" s="73"/>
      <c r="AJ800" s="73"/>
      <c r="AK800" s="73"/>
      <c r="AL800" s="73"/>
      <c r="AM800" s="73"/>
      <c r="AN800" s="73"/>
    </row>
    <row r="801" spans="6:40" ht="18.75">
      <c r="F801" s="8" t="s">
        <v>25906</v>
      </c>
      <c r="G801" s="8" t="s">
        <v>21800</v>
      </c>
      <c r="H801" s="8" t="s">
        <v>25907</v>
      </c>
      <c r="I801" s="8" t="s">
        <v>25908</v>
      </c>
      <c r="AH801" s="73"/>
      <c r="AI801" s="73"/>
      <c r="AJ801" s="73"/>
      <c r="AK801" s="73"/>
      <c r="AL801" s="73"/>
      <c r="AM801" s="73"/>
      <c r="AN801" s="73"/>
    </row>
    <row r="802" spans="6:40" ht="18.75">
      <c r="F802" s="8" t="s">
        <v>25909</v>
      </c>
      <c r="G802" s="8" t="s">
        <v>21800</v>
      </c>
      <c r="H802" s="8" t="s">
        <v>25910</v>
      </c>
      <c r="I802" s="8" t="s">
        <v>25911</v>
      </c>
      <c r="AH802" s="73"/>
      <c r="AI802" s="73"/>
      <c r="AJ802" s="73"/>
      <c r="AK802" s="73"/>
      <c r="AL802" s="73"/>
      <c r="AM802" s="73"/>
      <c r="AN802" s="73"/>
    </row>
    <row r="803" spans="6:40" ht="18.75">
      <c r="F803" s="8" t="s">
        <v>25912</v>
      </c>
      <c r="G803" s="8" t="s">
        <v>21800</v>
      </c>
      <c r="H803" s="8" t="s">
        <v>25913</v>
      </c>
      <c r="I803" s="8" t="s">
        <v>25914</v>
      </c>
      <c r="AH803" s="73"/>
      <c r="AI803" s="73"/>
      <c r="AJ803" s="73"/>
      <c r="AK803" s="73"/>
      <c r="AL803" s="73"/>
      <c r="AM803" s="73"/>
      <c r="AN803" s="73"/>
    </row>
    <row r="804" spans="6:40" ht="18.75">
      <c r="F804" s="8" t="s">
        <v>25915</v>
      </c>
      <c r="G804" s="8" t="s">
        <v>21800</v>
      </c>
      <c r="H804" s="8" t="s">
        <v>25916</v>
      </c>
      <c r="I804" s="8" t="s">
        <v>25917</v>
      </c>
      <c r="AH804" s="73"/>
      <c r="AI804" s="73"/>
      <c r="AJ804" s="73"/>
      <c r="AK804" s="73"/>
      <c r="AL804" s="73"/>
      <c r="AM804" s="73"/>
      <c r="AN804" s="73"/>
    </row>
    <row r="805" spans="6:40" ht="18.75">
      <c r="F805" s="8" t="s">
        <v>25918</v>
      </c>
      <c r="G805" s="8" t="s">
        <v>21800</v>
      </c>
      <c r="H805" s="8" t="s">
        <v>25919</v>
      </c>
      <c r="I805" s="8" t="s">
        <v>25920</v>
      </c>
      <c r="AH805" s="73"/>
      <c r="AI805" s="73"/>
      <c r="AJ805" s="73"/>
      <c r="AK805" s="73"/>
      <c r="AL805" s="73"/>
      <c r="AM805" s="73"/>
      <c r="AN805" s="73"/>
    </row>
    <row r="806" spans="6:40" ht="18.75">
      <c r="F806" s="8" t="s">
        <v>25921</v>
      </c>
      <c r="G806" s="8" t="s">
        <v>21725</v>
      </c>
      <c r="H806" s="8" t="s">
        <v>25922</v>
      </c>
      <c r="I806" s="8" t="s">
        <v>25923</v>
      </c>
      <c r="AH806" s="73"/>
      <c r="AI806" s="73"/>
      <c r="AJ806" s="73"/>
      <c r="AK806" s="73"/>
      <c r="AL806" s="73"/>
      <c r="AM806" s="73"/>
      <c r="AN806" s="73"/>
    </row>
    <row r="807" spans="6:40" ht="18.75">
      <c r="F807" s="8" t="s">
        <v>25924</v>
      </c>
      <c r="G807" s="8" t="s">
        <v>21725</v>
      </c>
      <c r="H807" s="8" t="s">
        <v>25925</v>
      </c>
      <c r="I807" s="8" t="s">
        <v>25926</v>
      </c>
      <c r="AH807" s="73"/>
      <c r="AI807" s="73"/>
      <c r="AJ807" s="73"/>
      <c r="AK807" s="73"/>
      <c r="AL807" s="73"/>
      <c r="AM807" s="73"/>
      <c r="AN807" s="73"/>
    </row>
    <row r="808" spans="6:40" ht="18.75">
      <c r="F808" s="8" t="s">
        <v>25927</v>
      </c>
      <c r="G808" s="8" t="s">
        <v>21725</v>
      </c>
      <c r="H808" s="8" t="s">
        <v>25928</v>
      </c>
      <c r="I808" s="8" t="s">
        <v>25929</v>
      </c>
      <c r="AH808" s="73"/>
      <c r="AI808" s="73"/>
      <c r="AJ808" s="73"/>
      <c r="AK808" s="73"/>
      <c r="AL808" s="73"/>
      <c r="AM808" s="73"/>
      <c r="AN808" s="73"/>
    </row>
    <row r="809" spans="6:40" ht="18.75">
      <c r="F809" s="8" t="s">
        <v>25930</v>
      </c>
      <c r="G809" s="8" t="s">
        <v>21725</v>
      </c>
      <c r="H809" s="8" t="s">
        <v>25931</v>
      </c>
      <c r="I809" s="8" t="s">
        <v>25932</v>
      </c>
      <c r="AH809" s="73"/>
      <c r="AI809" s="73"/>
      <c r="AJ809" s="73"/>
      <c r="AK809" s="73"/>
      <c r="AL809" s="73"/>
      <c r="AM809" s="73"/>
      <c r="AN809" s="73"/>
    </row>
    <row r="810" spans="6:40" ht="18.75">
      <c r="F810" s="8" t="s">
        <v>25933</v>
      </c>
      <c r="G810" s="8" t="s">
        <v>21725</v>
      </c>
      <c r="H810" s="8" t="s">
        <v>25934</v>
      </c>
      <c r="I810" s="8" t="s">
        <v>25935</v>
      </c>
      <c r="AH810" s="73"/>
      <c r="AI810" s="73"/>
      <c r="AJ810" s="73"/>
      <c r="AK810" s="73"/>
      <c r="AL810" s="73"/>
      <c r="AM810" s="73"/>
      <c r="AN810" s="73"/>
    </row>
    <row r="811" spans="6:40" ht="18.75">
      <c r="F811" s="8" t="s">
        <v>25936</v>
      </c>
      <c r="G811" s="8" t="s">
        <v>21725</v>
      </c>
      <c r="H811" s="8" t="s">
        <v>25937</v>
      </c>
      <c r="I811" s="8" t="s">
        <v>25938</v>
      </c>
      <c r="AH811" s="73"/>
      <c r="AI811" s="73"/>
      <c r="AJ811" s="73"/>
      <c r="AK811" s="73"/>
      <c r="AL811" s="73"/>
      <c r="AM811" s="73"/>
      <c r="AN811" s="73"/>
    </row>
    <row r="812" spans="6:40" ht="18.75">
      <c r="F812" s="8" t="s">
        <v>25939</v>
      </c>
      <c r="G812" s="8" t="s">
        <v>21725</v>
      </c>
      <c r="H812" s="8" t="s">
        <v>25940</v>
      </c>
      <c r="I812" s="8" t="s">
        <v>25941</v>
      </c>
      <c r="AH812" s="73"/>
      <c r="AI812" s="73"/>
      <c r="AJ812" s="73"/>
      <c r="AK812" s="73"/>
      <c r="AL812" s="73"/>
      <c r="AM812" s="73"/>
      <c r="AN812" s="73"/>
    </row>
    <row r="813" spans="6:40" ht="18.75">
      <c r="F813" s="8" t="s">
        <v>25942</v>
      </c>
      <c r="G813" s="8" t="s">
        <v>21725</v>
      </c>
      <c r="H813" s="8" t="s">
        <v>25943</v>
      </c>
      <c r="I813" s="8" t="s">
        <v>25944</v>
      </c>
      <c r="AH813" s="73"/>
      <c r="AI813" s="73"/>
      <c r="AJ813" s="73"/>
      <c r="AK813" s="73"/>
      <c r="AL813" s="73"/>
      <c r="AM813" s="73"/>
      <c r="AN813" s="73"/>
    </row>
    <row r="814" spans="6:40" ht="18.75">
      <c r="F814" s="8" t="s">
        <v>25945</v>
      </c>
      <c r="G814" s="8" t="s">
        <v>21725</v>
      </c>
      <c r="H814" s="8" t="s">
        <v>25946</v>
      </c>
      <c r="I814" s="8" t="s">
        <v>25947</v>
      </c>
      <c r="AH814" s="73"/>
      <c r="AI814" s="73"/>
      <c r="AJ814" s="73"/>
      <c r="AK814" s="73"/>
      <c r="AL814" s="73"/>
      <c r="AM814" s="73"/>
      <c r="AN814" s="73"/>
    </row>
    <row r="815" spans="6:40" ht="18.75">
      <c r="F815" s="8" t="s">
        <v>25948</v>
      </c>
      <c r="G815" s="8" t="s">
        <v>21725</v>
      </c>
      <c r="H815" s="8" t="s">
        <v>25949</v>
      </c>
      <c r="I815" s="8" t="s">
        <v>25950</v>
      </c>
      <c r="AH815" s="73"/>
      <c r="AI815" s="73"/>
      <c r="AJ815" s="73"/>
      <c r="AK815" s="73"/>
      <c r="AL815" s="73"/>
      <c r="AM815" s="73"/>
      <c r="AN815" s="73"/>
    </row>
    <row r="816" spans="6:40" ht="18.75">
      <c r="F816" s="8" t="s">
        <v>25951</v>
      </c>
      <c r="G816" s="8" t="s">
        <v>21725</v>
      </c>
      <c r="H816" s="8" t="s">
        <v>25952</v>
      </c>
      <c r="I816" s="8" t="s">
        <v>25953</v>
      </c>
      <c r="AH816" s="73"/>
      <c r="AI816" s="73"/>
      <c r="AJ816" s="73"/>
      <c r="AK816" s="73"/>
      <c r="AL816" s="73"/>
      <c r="AM816" s="73"/>
      <c r="AN816" s="73"/>
    </row>
    <row r="817" spans="6:40" ht="18.75">
      <c r="F817" s="8" t="s">
        <v>25954</v>
      </c>
      <c r="G817" s="8" t="s">
        <v>21821</v>
      </c>
      <c r="H817" s="8" t="s">
        <v>25955</v>
      </c>
      <c r="I817" s="8" t="s">
        <v>25956</v>
      </c>
      <c r="AH817" s="73"/>
      <c r="AI817" s="73"/>
      <c r="AJ817" s="73"/>
      <c r="AK817" s="73"/>
      <c r="AL817" s="73"/>
      <c r="AM817" s="73"/>
      <c r="AN817" s="73"/>
    </row>
    <row r="818" spans="6:40" ht="18.75">
      <c r="F818" s="8" t="s">
        <v>25957</v>
      </c>
      <c r="G818" s="8" t="s">
        <v>21821</v>
      </c>
      <c r="H818" s="8" t="s">
        <v>25958</v>
      </c>
      <c r="I818" s="8" t="s">
        <v>25959</v>
      </c>
      <c r="AH818" s="73"/>
      <c r="AI818" s="73"/>
      <c r="AJ818" s="73"/>
      <c r="AK818" s="73"/>
      <c r="AL818" s="73"/>
      <c r="AM818" s="73"/>
      <c r="AN818" s="73"/>
    </row>
    <row r="819" spans="6:40" ht="18.75">
      <c r="F819" s="8" t="s">
        <v>25960</v>
      </c>
      <c r="G819" s="8" t="s">
        <v>21725</v>
      </c>
      <c r="H819" s="8" t="s">
        <v>25961</v>
      </c>
      <c r="I819" s="8" t="s">
        <v>25962</v>
      </c>
      <c r="AH819" s="73"/>
      <c r="AI819" s="73"/>
      <c r="AJ819" s="73"/>
      <c r="AK819" s="73"/>
      <c r="AL819" s="73"/>
      <c r="AM819" s="73"/>
      <c r="AN819" s="73"/>
    </row>
    <row r="820" spans="6:40" ht="18.75">
      <c r="F820" s="8" t="s">
        <v>25963</v>
      </c>
      <c r="G820" s="8" t="s">
        <v>21725</v>
      </c>
      <c r="H820" s="8" t="s">
        <v>25964</v>
      </c>
      <c r="I820" s="8" t="s">
        <v>25965</v>
      </c>
      <c r="AH820" s="73"/>
      <c r="AI820" s="73"/>
      <c r="AJ820" s="73"/>
      <c r="AK820" s="73"/>
      <c r="AL820" s="73"/>
      <c r="AM820" s="73"/>
      <c r="AN820" s="73"/>
    </row>
    <row r="821" spans="6:40" ht="18.75">
      <c r="F821" s="8" t="s">
        <v>25966</v>
      </c>
      <c r="G821" s="8" t="s">
        <v>21725</v>
      </c>
      <c r="H821" s="8" t="s">
        <v>25967</v>
      </c>
      <c r="I821" s="8" t="s">
        <v>25968</v>
      </c>
      <c r="AH821" s="73"/>
      <c r="AI821" s="73"/>
      <c r="AJ821" s="73"/>
      <c r="AK821" s="73"/>
      <c r="AL821" s="73"/>
      <c r="AM821" s="73"/>
      <c r="AN821" s="73"/>
    </row>
    <row r="822" spans="6:40" ht="18.75">
      <c r="F822" s="8" t="s">
        <v>25969</v>
      </c>
      <c r="G822" s="8" t="s">
        <v>21725</v>
      </c>
      <c r="H822" s="8" t="s">
        <v>25970</v>
      </c>
      <c r="I822" s="8" t="s">
        <v>25971</v>
      </c>
      <c r="AH822" s="73"/>
      <c r="AI822" s="73"/>
      <c r="AJ822" s="73"/>
      <c r="AK822" s="73"/>
      <c r="AL822" s="73"/>
      <c r="AM822" s="73"/>
      <c r="AN822" s="73"/>
    </row>
    <row r="823" spans="6:40" ht="18.75">
      <c r="F823" s="8" t="s">
        <v>25972</v>
      </c>
      <c r="G823" s="8" t="s">
        <v>21725</v>
      </c>
      <c r="H823" s="8" t="s">
        <v>25973</v>
      </c>
      <c r="I823" s="8" t="s">
        <v>25974</v>
      </c>
      <c r="AH823" s="73"/>
      <c r="AI823" s="73"/>
      <c r="AJ823" s="73"/>
      <c r="AK823" s="73"/>
      <c r="AL823" s="73"/>
      <c r="AM823" s="73"/>
      <c r="AN823" s="73"/>
    </row>
    <row r="824" spans="6:40" ht="18.75">
      <c r="F824" s="8" t="s">
        <v>25975</v>
      </c>
      <c r="G824" s="8" t="s">
        <v>21725</v>
      </c>
      <c r="H824" s="8" t="s">
        <v>25976</v>
      </c>
      <c r="I824" s="8" t="s">
        <v>25977</v>
      </c>
      <c r="AH824" s="73"/>
      <c r="AI824" s="73"/>
      <c r="AJ824" s="73"/>
      <c r="AK824" s="73"/>
      <c r="AL824" s="73"/>
      <c r="AM824" s="73"/>
      <c r="AN824" s="73"/>
    </row>
    <row r="825" spans="6:40" ht="18.75">
      <c r="F825" s="8" t="s">
        <v>25978</v>
      </c>
      <c r="G825" s="8" t="s">
        <v>21725</v>
      </c>
      <c r="H825" s="8" t="s">
        <v>25979</v>
      </c>
      <c r="I825" s="8" t="s">
        <v>25980</v>
      </c>
      <c r="AH825" s="73"/>
      <c r="AI825" s="73"/>
      <c r="AJ825" s="73"/>
      <c r="AK825" s="73"/>
      <c r="AL825" s="73"/>
      <c r="AM825" s="73"/>
      <c r="AN825" s="73"/>
    </row>
    <row r="826" spans="6:40" ht="18.75">
      <c r="F826" s="8" t="s">
        <v>25981</v>
      </c>
      <c r="G826" s="8" t="s">
        <v>21725</v>
      </c>
      <c r="H826" s="8" t="s">
        <v>25982</v>
      </c>
      <c r="I826" s="8" t="s">
        <v>25983</v>
      </c>
      <c r="AH826" s="73"/>
      <c r="AI826" s="73"/>
      <c r="AJ826" s="73"/>
      <c r="AK826" s="73"/>
      <c r="AL826" s="73"/>
      <c r="AM826" s="73"/>
      <c r="AN826" s="73"/>
    </row>
    <row r="827" spans="6:40" ht="18.75">
      <c r="F827" s="8" t="s">
        <v>25984</v>
      </c>
      <c r="G827" s="8" t="s">
        <v>21725</v>
      </c>
      <c r="H827" s="8" t="s">
        <v>25985</v>
      </c>
      <c r="I827" s="8" t="s">
        <v>25986</v>
      </c>
      <c r="AH827" s="73"/>
      <c r="AI827" s="73"/>
      <c r="AJ827" s="73"/>
      <c r="AK827" s="73"/>
      <c r="AL827" s="73"/>
      <c r="AM827" s="73"/>
      <c r="AN827" s="73"/>
    </row>
    <row r="828" spans="6:40" ht="18.75">
      <c r="F828" s="8" t="s">
        <v>25987</v>
      </c>
      <c r="G828" s="8" t="s">
        <v>21725</v>
      </c>
      <c r="H828" s="8" t="s">
        <v>25988</v>
      </c>
      <c r="I828" s="8" t="s">
        <v>25989</v>
      </c>
      <c r="AH828" s="73"/>
      <c r="AI828" s="73"/>
      <c r="AJ828" s="73"/>
      <c r="AK828" s="73"/>
      <c r="AL828" s="73"/>
      <c r="AM828" s="73"/>
      <c r="AN828" s="73"/>
    </row>
    <row r="829" spans="6:40" ht="18.75">
      <c r="F829" s="8" t="s">
        <v>25990</v>
      </c>
      <c r="G829" s="8" t="s">
        <v>21800</v>
      </c>
      <c r="H829" s="8" t="s">
        <v>25991</v>
      </c>
      <c r="I829" s="8" t="s">
        <v>25992</v>
      </c>
      <c r="AH829" s="73"/>
      <c r="AI829" s="73"/>
      <c r="AJ829" s="73"/>
      <c r="AK829" s="73"/>
      <c r="AL829" s="73"/>
      <c r="AM829" s="73"/>
      <c r="AN829" s="73"/>
    </row>
    <row r="830" spans="6:40" ht="18.75">
      <c r="F830" s="8" t="s">
        <v>25993</v>
      </c>
      <c r="G830" s="8" t="s">
        <v>21800</v>
      </c>
      <c r="H830" s="8" t="s">
        <v>25994</v>
      </c>
      <c r="I830" s="8" t="s">
        <v>25995</v>
      </c>
      <c r="AH830" s="73"/>
      <c r="AI830" s="73"/>
      <c r="AJ830" s="73"/>
      <c r="AK830" s="73"/>
      <c r="AL830" s="73"/>
      <c r="AM830" s="73"/>
      <c r="AN830" s="73"/>
    </row>
    <row r="831" spans="6:40" ht="18.75">
      <c r="F831" s="8" t="s">
        <v>25996</v>
      </c>
      <c r="G831" s="8" t="s">
        <v>21800</v>
      </c>
      <c r="H831" s="8" t="s">
        <v>25997</v>
      </c>
      <c r="I831" s="8" t="s">
        <v>25998</v>
      </c>
      <c r="AH831" s="73"/>
      <c r="AI831" s="73"/>
      <c r="AJ831" s="73"/>
      <c r="AK831" s="73"/>
      <c r="AL831" s="73"/>
      <c r="AM831" s="73"/>
      <c r="AN831" s="73"/>
    </row>
    <row r="832" spans="6:40" ht="18.75">
      <c r="F832" s="8" t="s">
        <v>25999</v>
      </c>
      <c r="G832" s="8" t="s">
        <v>21519</v>
      </c>
      <c r="H832" s="8" t="s">
        <v>26000</v>
      </c>
      <c r="I832" s="8" t="s">
        <v>26001</v>
      </c>
      <c r="AH832" s="73"/>
      <c r="AI832" s="73"/>
      <c r="AJ832" s="73"/>
      <c r="AK832" s="73"/>
      <c r="AL832" s="73"/>
      <c r="AM832" s="73"/>
      <c r="AN832" s="73"/>
    </row>
    <row r="833" spans="6:40" ht="18.75">
      <c r="F833" s="8" t="s">
        <v>26002</v>
      </c>
      <c r="G833" s="8" t="s">
        <v>22463</v>
      </c>
      <c r="H833" s="8" t="s">
        <v>26003</v>
      </c>
      <c r="I833" s="8" t="s">
        <v>26004</v>
      </c>
      <c r="AH833" s="73"/>
      <c r="AI833" s="73"/>
      <c r="AJ833" s="73"/>
      <c r="AK833" s="73"/>
      <c r="AL833" s="73"/>
      <c r="AM833" s="73"/>
      <c r="AN833" s="73"/>
    </row>
    <row r="834" spans="6:40" ht="18.75">
      <c r="F834" s="8" t="s">
        <v>26005</v>
      </c>
      <c r="G834" s="8" t="s">
        <v>21800</v>
      </c>
      <c r="H834" s="8" t="s">
        <v>26006</v>
      </c>
      <c r="I834" s="8" t="s">
        <v>26007</v>
      </c>
      <c r="AH834" s="73"/>
      <c r="AI834" s="73"/>
      <c r="AJ834" s="73"/>
      <c r="AK834" s="73"/>
      <c r="AL834" s="73"/>
      <c r="AM834" s="73"/>
      <c r="AN834" s="73"/>
    </row>
    <row r="835" spans="6:40" ht="18.75">
      <c r="F835" s="8" t="s">
        <v>26008</v>
      </c>
      <c r="G835" s="8" t="s">
        <v>21285</v>
      </c>
      <c r="H835" s="8" t="s">
        <v>26009</v>
      </c>
      <c r="I835" s="8" t="s">
        <v>26010</v>
      </c>
      <c r="AH835" s="73"/>
      <c r="AI835" s="73"/>
      <c r="AJ835" s="73"/>
      <c r="AK835" s="73"/>
      <c r="AL835" s="73"/>
      <c r="AM835" s="73"/>
      <c r="AN835" s="73"/>
    </row>
    <row r="836" spans="6:40" ht="18.75">
      <c r="F836" s="8" t="s">
        <v>26011</v>
      </c>
      <c r="G836" s="8" t="s">
        <v>21800</v>
      </c>
      <c r="H836" s="8" t="s">
        <v>26012</v>
      </c>
      <c r="I836" s="8" t="s">
        <v>26013</v>
      </c>
      <c r="AH836" s="73"/>
      <c r="AI836" s="73"/>
      <c r="AJ836" s="73"/>
      <c r="AK836" s="73"/>
      <c r="AL836" s="73"/>
      <c r="AM836" s="73"/>
      <c r="AN836" s="73"/>
    </row>
    <row r="837" spans="6:40" ht="18.75">
      <c r="F837" s="8" t="s">
        <v>26014</v>
      </c>
      <c r="G837" s="8" t="s">
        <v>21519</v>
      </c>
      <c r="H837" s="8" t="s">
        <v>26015</v>
      </c>
      <c r="I837" s="8" t="s">
        <v>26016</v>
      </c>
      <c r="AH837" s="73"/>
      <c r="AI837" s="73"/>
      <c r="AJ837" s="73"/>
      <c r="AK837" s="73"/>
      <c r="AL837" s="73"/>
      <c r="AM837" s="73"/>
      <c r="AN837" s="73"/>
    </row>
    <row r="838" spans="6:40" ht="18.75">
      <c r="F838" s="8" t="s">
        <v>26017</v>
      </c>
      <c r="G838" s="8" t="s">
        <v>21800</v>
      </c>
      <c r="H838" s="8" t="s">
        <v>26018</v>
      </c>
      <c r="I838" s="8" t="s">
        <v>26019</v>
      </c>
      <c r="AH838" s="73"/>
      <c r="AI838" s="73"/>
      <c r="AJ838" s="73"/>
      <c r="AK838" s="73"/>
      <c r="AL838" s="73"/>
      <c r="AM838" s="73"/>
      <c r="AN838" s="73"/>
    </row>
    <row r="839" spans="6:40" ht="18.75">
      <c r="F839" s="8" t="s">
        <v>26020</v>
      </c>
      <c r="G839" s="8" t="s">
        <v>21800</v>
      </c>
      <c r="H839" s="8" t="s">
        <v>26021</v>
      </c>
      <c r="I839" s="8" t="s">
        <v>26022</v>
      </c>
      <c r="AH839" s="73"/>
      <c r="AI839" s="73"/>
      <c r="AJ839" s="73"/>
      <c r="AK839" s="73"/>
      <c r="AL839" s="73"/>
      <c r="AM839" s="73"/>
      <c r="AN839" s="73"/>
    </row>
    <row r="840" spans="6:40" ht="18.75">
      <c r="F840" s="8" t="s">
        <v>26023</v>
      </c>
      <c r="G840" s="8" t="s">
        <v>21800</v>
      </c>
      <c r="H840" s="8" t="s">
        <v>26024</v>
      </c>
      <c r="I840" s="8" t="s">
        <v>26025</v>
      </c>
      <c r="AH840" s="73"/>
      <c r="AI840" s="73"/>
      <c r="AJ840" s="73"/>
      <c r="AK840" s="73"/>
      <c r="AL840" s="73"/>
      <c r="AM840" s="73"/>
      <c r="AN840" s="73"/>
    </row>
    <row r="841" spans="6:40" ht="18.75">
      <c r="F841" s="8" t="s">
        <v>26026</v>
      </c>
      <c r="G841" s="8" t="s">
        <v>21725</v>
      </c>
      <c r="H841" s="8" t="s">
        <v>26027</v>
      </c>
      <c r="I841" s="8" t="s">
        <v>26028</v>
      </c>
      <c r="AH841" s="73"/>
      <c r="AI841" s="73"/>
      <c r="AJ841" s="73"/>
      <c r="AK841" s="73"/>
      <c r="AL841" s="73"/>
      <c r="AM841" s="73"/>
      <c r="AN841" s="73"/>
    </row>
    <row r="842" spans="6:40" ht="18.75">
      <c r="F842" s="8" t="s">
        <v>26029</v>
      </c>
      <c r="G842" s="8" t="s">
        <v>21725</v>
      </c>
      <c r="H842" s="8" t="s">
        <v>26030</v>
      </c>
      <c r="I842" s="8" t="s">
        <v>26031</v>
      </c>
      <c r="AH842" s="73"/>
      <c r="AI842" s="73"/>
      <c r="AJ842" s="73"/>
      <c r="AK842" s="73"/>
      <c r="AL842" s="73"/>
      <c r="AM842" s="73"/>
      <c r="AN842" s="73"/>
    </row>
    <row r="843" spans="6:40" ht="18.75">
      <c r="F843" s="8" t="s">
        <v>26032</v>
      </c>
      <c r="G843" s="8" t="s">
        <v>21800</v>
      </c>
      <c r="H843" s="8" t="s">
        <v>26033</v>
      </c>
      <c r="I843" s="8" t="s">
        <v>26034</v>
      </c>
      <c r="AH843" s="73"/>
      <c r="AI843" s="73"/>
      <c r="AJ843" s="73"/>
      <c r="AK843" s="73"/>
      <c r="AL843" s="73"/>
      <c r="AM843" s="73"/>
      <c r="AN843" s="73"/>
    </row>
    <row r="844" spans="6:40" ht="18.75">
      <c r="F844" s="8" t="s">
        <v>26035</v>
      </c>
      <c r="G844" s="8" t="s">
        <v>21800</v>
      </c>
      <c r="H844" s="8" t="s">
        <v>26036</v>
      </c>
      <c r="I844" s="8" t="s">
        <v>26037</v>
      </c>
      <c r="AH844" s="73"/>
      <c r="AI844" s="73"/>
      <c r="AJ844" s="73"/>
      <c r="AK844" s="73"/>
      <c r="AL844" s="73"/>
      <c r="AM844" s="73"/>
      <c r="AN844" s="73"/>
    </row>
    <row r="845" spans="6:40" ht="18.75">
      <c r="F845" s="8" t="s">
        <v>26038</v>
      </c>
      <c r="G845" s="8" t="s">
        <v>21800</v>
      </c>
      <c r="H845" s="8" t="s">
        <v>26039</v>
      </c>
      <c r="I845" s="8" t="s">
        <v>26040</v>
      </c>
      <c r="AH845" s="73"/>
      <c r="AI845" s="73"/>
      <c r="AJ845" s="73"/>
      <c r="AK845" s="73"/>
      <c r="AL845" s="73"/>
      <c r="AM845" s="73"/>
      <c r="AN845" s="73"/>
    </row>
    <row r="846" spans="6:40" ht="18.75">
      <c r="F846" s="8" t="s">
        <v>26041</v>
      </c>
      <c r="G846" s="8" t="s">
        <v>21800</v>
      </c>
      <c r="H846" s="8" t="s">
        <v>26042</v>
      </c>
      <c r="I846" s="8" t="s">
        <v>26043</v>
      </c>
      <c r="AH846" s="73"/>
      <c r="AI846" s="73"/>
      <c r="AJ846" s="73"/>
      <c r="AK846" s="73"/>
      <c r="AL846" s="73"/>
      <c r="AM846" s="73"/>
      <c r="AN846" s="73"/>
    </row>
    <row r="847" spans="6:40" ht="18.75">
      <c r="F847" s="8" t="s">
        <v>26044</v>
      </c>
      <c r="G847" s="8" t="s">
        <v>21800</v>
      </c>
      <c r="H847" s="8" t="s">
        <v>26045</v>
      </c>
      <c r="I847" s="8" t="s">
        <v>26046</v>
      </c>
      <c r="AH847" s="73"/>
      <c r="AI847" s="73"/>
      <c r="AJ847" s="73"/>
      <c r="AK847" s="73"/>
      <c r="AL847" s="73"/>
      <c r="AM847" s="73"/>
      <c r="AN847" s="73"/>
    </row>
    <row r="848" spans="6:40" ht="18.75">
      <c r="F848" s="8" t="s">
        <v>26047</v>
      </c>
      <c r="G848" s="8" t="s">
        <v>21800</v>
      </c>
      <c r="H848" s="8" t="s">
        <v>26048</v>
      </c>
      <c r="I848" s="8" t="s">
        <v>26049</v>
      </c>
      <c r="AH848" s="73"/>
      <c r="AI848" s="73"/>
      <c r="AJ848" s="73"/>
      <c r="AK848" s="73"/>
      <c r="AL848" s="73"/>
      <c r="AM848" s="73"/>
      <c r="AN848" s="73"/>
    </row>
    <row r="849" spans="6:40" ht="18.75">
      <c r="F849" s="8" t="s">
        <v>26050</v>
      </c>
      <c r="G849" s="8" t="s">
        <v>22247</v>
      </c>
      <c r="H849" s="8" t="s">
        <v>26051</v>
      </c>
      <c r="I849" s="8" t="s">
        <v>26052</v>
      </c>
      <c r="AH849" s="73"/>
      <c r="AI849" s="73"/>
      <c r="AJ849" s="73"/>
      <c r="AK849" s="73"/>
      <c r="AL849" s="73"/>
      <c r="AM849" s="73"/>
      <c r="AN849" s="73"/>
    </row>
    <row r="850" spans="6:40" ht="18.75">
      <c r="F850" s="8" t="s">
        <v>26053</v>
      </c>
      <c r="G850" s="8" t="s">
        <v>22247</v>
      </c>
      <c r="H850" s="8" t="s">
        <v>26054</v>
      </c>
      <c r="I850" s="8" t="s">
        <v>26055</v>
      </c>
      <c r="AH850" s="73"/>
      <c r="AI850" s="73"/>
      <c r="AJ850" s="73"/>
      <c r="AK850" s="73"/>
      <c r="AL850" s="73"/>
      <c r="AM850" s="73"/>
      <c r="AN850" s="73"/>
    </row>
    <row r="851" spans="6:40" ht="18.75">
      <c r="F851" s="8" t="s">
        <v>26056</v>
      </c>
      <c r="G851" s="8" t="s">
        <v>22247</v>
      </c>
      <c r="H851" s="8" t="s">
        <v>26057</v>
      </c>
      <c r="I851" s="8" t="s">
        <v>26058</v>
      </c>
      <c r="AH851" s="73"/>
      <c r="AI851" s="73"/>
      <c r="AJ851" s="73"/>
      <c r="AK851" s="73"/>
      <c r="AL851" s="73"/>
      <c r="AM851" s="73"/>
      <c r="AN851" s="73"/>
    </row>
    <row r="852" spans="6:40" ht="18.75">
      <c r="F852" s="8" t="s">
        <v>26059</v>
      </c>
      <c r="G852" s="8" t="s">
        <v>22247</v>
      </c>
      <c r="H852" s="8" t="s">
        <v>26060</v>
      </c>
      <c r="I852" s="8" t="s">
        <v>26061</v>
      </c>
      <c r="AH852" s="73"/>
      <c r="AI852" s="73"/>
      <c r="AJ852" s="73"/>
      <c r="AK852" s="73"/>
      <c r="AL852" s="73"/>
      <c r="AM852" s="73"/>
      <c r="AN852" s="73"/>
    </row>
    <row r="853" spans="6:40" ht="18.75">
      <c r="F853" s="8" t="s">
        <v>26062</v>
      </c>
      <c r="G853" s="8" t="s">
        <v>21800</v>
      </c>
      <c r="H853" s="8" t="s">
        <v>26063</v>
      </c>
      <c r="I853" s="8" t="s">
        <v>26064</v>
      </c>
      <c r="AH853" s="73"/>
      <c r="AI853" s="73"/>
      <c r="AJ853" s="73"/>
      <c r="AK853" s="73"/>
      <c r="AL853" s="73"/>
      <c r="AM853" s="73"/>
      <c r="AN853" s="73"/>
    </row>
    <row r="854" spans="6:40" ht="18.75">
      <c r="F854" s="8" t="s">
        <v>26065</v>
      </c>
      <c r="G854" s="8" t="s">
        <v>21800</v>
      </c>
      <c r="H854" s="8" t="s">
        <v>26066</v>
      </c>
      <c r="I854" s="8" t="s">
        <v>26067</v>
      </c>
      <c r="AH854" s="73"/>
      <c r="AI854" s="73"/>
      <c r="AJ854" s="73"/>
      <c r="AK854" s="73"/>
      <c r="AL854" s="73"/>
      <c r="AM854" s="73"/>
      <c r="AN854" s="73"/>
    </row>
    <row r="855" spans="6:40" ht="18.75">
      <c r="F855" s="8" t="s">
        <v>26068</v>
      </c>
      <c r="G855" s="8" t="s">
        <v>21800</v>
      </c>
      <c r="H855" s="8" t="s">
        <v>26069</v>
      </c>
      <c r="I855" s="8" t="s">
        <v>26070</v>
      </c>
      <c r="AH855" s="73"/>
      <c r="AI855" s="73"/>
      <c r="AJ855" s="73"/>
      <c r="AK855" s="73"/>
      <c r="AL855" s="73"/>
      <c r="AM855" s="73"/>
      <c r="AN855" s="73"/>
    </row>
    <row r="856" spans="6:40" ht="18.75">
      <c r="F856" s="8" t="s">
        <v>26071</v>
      </c>
      <c r="G856" s="8" t="s">
        <v>21800</v>
      </c>
      <c r="H856" s="8" t="s">
        <v>26072</v>
      </c>
      <c r="I856" s="8" t="s">
        <v>26073</v>
      </c>
      <c r="AH856" s="73"/>
      <c r="AI856" s="73"/>
      <c r="AJ856" s="73"/>
      <c r="AK856" s="73"/>
      <c r="AL856" s="73"/>
      <c r="AM856" s="73"/>
      <c r="AN856" s="73"/>
    </row>
    <row r="857" spans="6:40" ht="18.75">
      <c r="F857" s="8" t="s">
        <v>26074</v>
      </c>
      <c r="G857" s="8" t="s">
        <v>21800</v>
      </c>
      <c r="H857" s="8" t="s">
        <v>26075</v>
      </c>
      <c r="I857" s="8" t="s">
        <v>26076</v>
      </c>
      <c r="AH857" s="73"/>
      <c r="AI857" s="73"/>
      <c r="AJ857" s="73"/>
      <c r="AK857" s="73"/>
      <c r="AL857" s="73"/>
      <c r="AM857" s="73"/>
      <c r="AN857" s="73"/>
    </row>
    <row r="858" spans="6:40" ht="18.75">
      <c r="F858" s="8" t="s">
        <v>26077</v>
      </c>
      <c r="G858" s="8" t="s">
        <v>21800</v>
      </c>
      <c r="H858" s="8" t="s">
        <v>26078</v>
      </c>
      <c r="I858" s="8" t="s">
        <v>26079</v>
      </c>
      <c r="AH858" s="73"/>
      <c r="AI858" s="73"/>
      <c r="AJ858" s="73"/>
      <c r="AK858" s="73"/>
      <c r="AL858" s="73"/>
      <c r="AM858" s="73"/>
      <c r="AN858" s="73"/>
    </row>
    <row r="859" spans="6:40" ht="18.75">
      <c r="F859" s="8" t="s">
        <v>26080</v>
      </c>
      <c r="G859" s="8" t="s">
        <v>21800</v>
      </c>
      <c r="H859" s="8" t="s">
        <v>26081</v>
      </c>
      <c r="I859" s="8" t="s">
        <v>26082</v>
      </c>
      <c r="AH859" s="73"/>
      <c r="AI859" s="73"/>
      <c r="AJ859" s="73"/>
      <c r="AK859" s="73"/>
      <c r="AL859" s="73"/>
      <c r="AM859" s="73"/>
      <c r="AN859" s="73"/>
    </row>
    <row r="860" spans="6:40" ht="18.75">
      <c r="F860" s="8" t="s">
        <v>26083</v>
      </c>
      <c r="G860" s="8" t="s">
        <v>21800</v>
      </c>
      <c r="H860" s="8" t="s">
        <v>26084</v>
      </c>
      <c r="I860" s="8" t="s">
        <v>26085</v>
      </c>
      <c r="AH860" s="73"/>
      <c r="AI860" s="73"/>
      <c r="AJ860" s="73"/>
      <c r="AK860" s="73"/>
      <c r="AL860" s="73"/>
      <c r="AM860" s="73"/>
      <c r="AN860" s="73"/>
    </row>
    <row r="861" spans="6:40" ht="18.75">
      <c r="F861" s="8" t="s">
        <v>26086</v>
      </c>
      <c r="G861" s="8" t="s">
        <v>21800</v>
      </c>
      <c r="H861" s="8" t="s">
        <v>26087</v>
      </c>
      <c r="I861" s="8" t="s">
        <v>26088</v>
      </c>
      <c r="AH861" s="73"/>
      <c r="AI861" s="73"/>
      <c r="AJ861" s="73"/>
      <c r="AK861" s="73"/>
      <c r="AL861" s="73"/>
      <c r="AM861" s="73"/>
      <c r="AN861" s="73"/>
    </row>
    <row r="862" spans="6:40" ht="18.75">
      <c r="F862" s="8" t="s">
        <v>26089</v>
      </c>
      <c r="G862" s="8" t="s">
        <v>21800</v>
      </c>
      <c r="H862" s="8" t="s">
        <v>26090</v>
      </c>
      <c r="I862" s="8" t="s">
        <v>26091</v>
      </c>
      <c r="AH862" s="73"/>
      <c r="AI862" s="73"/>
      <c r="AJ862" s="73"/>
      <c r="AK862" s="73"/>
      <c r="AL862" s="73"/>
      <c r="AM862" s="73"/>
      <c r="AN862" s="73"/>
    </row>
    <row r="863" spans="6:40" ht="18.75">
      <c r="F863" s="8" t="s">
        <v>26092</v>
      </c>
      <c r="G863" s="8" t="s">
        <v>21800</v>
      </c>
      <c r="H863" s="8" t="s">
        <v>26093</v>
      </c>
      <c r="I863" s="8" t="s">
        <v>26094</v>
      </c>
      <c r="AH863" s="73"/>
      <c r="AI863" s="73"/>
      <c r="AJ863" s="73"/>
      <c r="AK863" s="73"/>
      <c r="AL863" s="73"/>
      <c r="AM863" s="73"/>
      <c r="AN863" s="73"/>
    </row>
    <row r="864" spans="6:40" ht="18.75">
      <c r="F864" s="8" t="s">
        <v>26095</v>
      </c>
      <c r="G864" s="8" t="s">
        <v>21800</v>
      </c>
      <c r="H864" s="8" t="s">
        <v>26096</v>
      </c>
      <c r="I864" s="8" t="s">
        <v>26097</v>
      </c>
      <c r="AH864" s="73"/>
      <c r="AI864" s="73"/>
      <c r="AJ864" s="73"/>
      <c r="AK864" s="73"/>
      <c r="AL864" s="73"/>
      <c r="AM864" s="73"/>
      <c r="AN864" s="73"/>
    </row>
    <row r="865" spans="6:40" ht="18.75">
      <c r="F865" s="8" t="s">
        <v>26098</v>
      </c>
      <c r="G865" s="8" t="s">
        <v>21800</v>
      </c>
      <c r="H865" s="8" t="s">
        <v>26099</v>
      </c>
      <c r="I865" s="8" t="s">
        <v>26100</v>
      </c>
      <c r="AH865" s="73"/>
      <c r="AI865" s="73"/>
      <c r="AJ865" s="73"/>
      <c r="AK865" s="73"/>
      <c r="AL865" s="73"/>
      <c r="AM865" s="73"/>
      <c r="AN865" s="73"/>
    </row>
    <row r="866" spans="6:40" ht="18.75">
      <c r="F866" s="8" t="s">
        <v>26101</v>
      </c>
      <c r="G866" s="8" t="s">
        <v>21800</v>
      </c>
      <c r="H866" s="8" t="s">
        <v>26102</v>
      </c>
      <c r="I866" s="8" t="s">
        <v>26103</v>
      </c>
      <c r="AH866" s="73"/>
      <c r="AI866" s="73"/>
      <c r="AJ866" s="73"/>
      <c r="AK866" s="73"/>
      <c r="AL866" s="73"/>
      <c r="AM866" s="73"/>
      <c r="AN866" s="73"/>
    </row>
    <row r="867" spans="6:40" ht="18.75">
      <c r="F867" s="8" t="s">
        <v>26104</v>
      </c>
      <c r="G867" s="8" t="s">
        <v>21800</v>
      </c>
      <c r="H867" s="8" t="s">
        <v>26105</v>
      </c>
      <c r="I867" s="8" t="s">
        <v>26106</v>
      </c>
      <c r="AH867" s="73"/>
      <c r="AI867" s="73"/>
      <c r="AJ867" s="73"/>
      <c r="AK867" s="73"/>
      <c r="AL867" s="73"/>
      <c r="AM867" s="73"/>
      <c r="AN867" s="73"/>
    </row>
    <row r="868" spans="6:40" ht="18.75">
      <c r="F868" s="8" t="s">
        <v>26107</v>
      </c>
      <c r="G868" s="8" t="s">
        <v>21800</v>
      </c>
      <c r="H868" s="8" t="s">
        <v>26108</v>
      </c>
      <c r="I868" s="8" t="s">
        <v>26109</v>
      </c>
      <c r="AH868" s="73"/>
      <c r="AI868" s="73"/>
      <c r="AJ868" s="73"/>
      <c r="AK868" s="73"/>
      <c r="AL868" s="73"/>
      <c r="AM868" s="73"/>
      <c r="AN868" s="73"/>
    </row>
    <row r="869" spans="6:40" ht="18.75">
      <c r="F869" s="8" t="s">
        <v>26110</v>
      </c>
      <c r="G869" s="8" t="s">
        <v>21800</v>
      </c>
      <c r="H869" s="8" t="s">
        <v>26111</v>
      </c>
      <c r="I869" s="8" t="s">
        <v>26112</v>
      </c>
      <c r="AH869" s="73"/>
      <c r="AI869" s="73"/>
      <c r="AJ869" s="73"/>
      <c r="AK869" s="73"/>
      <c r="AL869" s="73"/>
      <c r="AM869" s="73"/>
      <c r="AN869" s="73"/>
    </row>
    <row r="870" spans="6:40" ht="18.75">
      <c r="F870" s="8" t="s">
        <v>26113</v>
      </c>
      <c r="G870" s="8" t="s">
        <v>21800</v>
      </c>
      <c r="H870" s="8" t="s">
        <v>26114</v>
      </c>
      <c r="I870" s="8" t="s">
        <v>26115</v>
      </c>
      <c r="AH870" s="73"/>
      <c r="AI870" s="73"/>
      <c r="AJ870" s="73"/>
      <c r="AK870" s="73"/>
      <c r="AL870" s="73"/>
      <c r="AM870" s="73"/>
      <c r="AN870" s="73"/>
    </row>
    <row r="871" spans="6:40" ht="18.75">
      <c r="F871" s="8" t="s">
        <v>26116</v>
      </c>
      <c r="G871" s="8" t="s">
        <v>21800</v>
      </c>
      <c r="H871" s="8" t="s">
        <v>26117</v>
      </c>
      <c r="I871" s="8" t="s">
        <v>26118</v>
      </c>
      <c r="AH871" s="73"/>
      <c r="AI871" s="73"/>
      <c r="AJ871" s="73"/>
      <c r="AK871" s="73"/>
      <c r="AL871" s="73"/>
      <c r="AM871" s="73"/>
      <c r="AN871" s="73"/>
    </row>
    <row r="872" spans="6:40" ht="18.75">
      <c r="F872" s="8" t="s">
        <v>26119</v>
      </c>
      <c r="G872" s="8" t="s">
        <v>21800</v>
      </c>
      <c r="H872" s="8" t="s">
        <v>26120</v>
      </c>
      <c r="I872" s="8" t="s">
        <v>26121</v>
      </c>
      <c r="AH872" s="73"/>
      <c r="AI872" s="73"/>
      <c r="AJ872" s="73"/>
      <c r="AK872" s="73"/>
      <c r="AL872" s="73"/>
      <c r="AM872" s="73"/>
      <c r="AN872" s="73"/>
    </row>
    <row r="873" spans="6:40" ht="18.75">
      <c r="F873" s="8" t="s">
        <v>26122</v>
      </c>
      <c r="G873" s="8" t="s">
        <v>21800</v>
      </c>
      <c r="H873" s="8" t="s">
        <v>26123</v>
      </c>
      <c r="I873" s="8" t="s">
        <v>26124</v>
      </c>
      <c r="AH873" s="73"/>
      <c r="AI873" s="73"/>
      <c r="AJ873" s="73"/>
      <c r="AK873" s="73"/>
      <c r="AL873" s="73"/>
      <c r="AM873" s="73"/>
      <c r="AN873" s="73"/>
    </row>
    <row r="874" spans="6:40" ht="18.75">
      <c r="F874" s="8" t="s">
        <v>26125</v>
      </c>
      <c r="G874" s="8" t="s">
        <v>21800</v>
      </c>
      <c r="H874" s="8" t="s">
        <v>26126</v>
      </c>
      <c r="I874" s="8" t="s">
        <v>26127</v>
      </c>
      <c r="AH874" s="73"/>
      <c r="AI874" s="73"/>
      <c r="AJ874" s="73"/>
      <c r="AK874" s="73"/>
      <c r="AL874" s="73"/>
      <c r="AM874" s="73"/>
      <c r="AN874" s="73"/>
    </row>
    <row r="875" spans="6:40" ht="18.75">
      <c r="F875" s="8" t="s">
        <v>26128</v>
      </c>
      <c r="G875" s="8" t="s">
        <v>21800</v>
      </c>
      <c r="H875" s="8" t="s">
        <v>26129</v>
      </c>
      <c r="I875" s="8" t="s">
        <v>26130</v>
      </c>
      <c r="AH875" s="73"/>
      <c r="AI875" s="73"/>
      <c r="AJ875" s="73"/>
      <c r="AK875" s="73"/>
      <c r="AL875" s="73"/>
      <c r="AM875" s="73"/>
      <c r="AN875" s="73"/>
    </row>
    <row r="876" spans="6:40" ht="18.75">
      <c r="F876" s="8" t="s">
        <v>26131</v>
      </c>
      <c r="G876" s="8" t="s">
        <v>21800</v>
      </c>
      <c r="H876" s="8" t="s">
        <v>26132</v>
      </c>
      <c r="I876" s="8" t="s">
        <v>26133</v>
      </c>
      <c r="AH876" s="73"/>
      <c r="AI876" s="73"/>
      <c r="AJ876" s="73"/>
      <c r="AK876" s="73"/>
      <c r="AL876" s="73"/>
      <c r="AM876" s="73"/>
      <c r="AN876" s="73"/>
    </row>
    <row r="877" spans="6:40" ht="18.75">
      <c r="F877" s="8" t="s">
        <v>26134</v>
      </c>
      <c r="G877" s="8" t="s">
        <v>21800</v>
      </c>
      <c r="H877" s="8" t="s">
        <v>26135</v>
      </c>
      <c r="I877" s="8" t="s">
        <v>26136</v>
      </c>
      <c r="AH877" s="73"/>
      <c r="AI877" s="73"/>
      <c r="AJ877" s="73"/>
      <c r="AK877" s="73"/>
      <c r="AL877" s="73"/>
      <c r="AM877" s="73"/>
      <c r="AN877" s="73"/>
    </row>
    <row r="878" spans="6:40" ht="18.75">
      <c r="F878" s="8" t="s">
        <v>26137</v>
      </c>
      <c r="G878" s="8" t="s">
        <v>21800</v>
      </c>
      <c r="H878" s="8" t="s">
        <v>26138</v>
      </c>
      <c r="I878" s="8" t="s">
        <v>26139</v>
      </c>
      <c r="AH878" s="73"/>
      <c r="AI878" s="73"/>
      <c r="AJ878" s="73"/>
      <c r="AK878" s="73"/>
      <c r="AL878" s="73"/>
      <c r="AM878" s="73"/>
      <c r="AN878" s="73"/>
    </row>
    <row r="879" spans="6:40" ht="18.75">
      <c r="F879" s="8" t="s">
        <v>26140</v>
      </c>
      <c r="G879" s="8" t="s">
        <v>21800</v>
      </c>
      <c r="H879" s="8" t="s">
        <v>26141</v>
      </c>
      <c r="I879" s="8" t="s">
        <v>26142</v>
      </c>
      <c r="AH879" s="73"/>
      <c r="AI879" s="73"/>
      <c r="AJ879" s="73"/>
      <c r="AK879" s="73"/>
      <c r="AL879" s="73"/>
      <c r="AM879" s="73"/>
      <c r="AN879" s="73"/>
    </row>
    <row r="880" spans="6:40" ht="18.75">
      <c r="F880" s="8" t="s">
        <v>26143</v>
      </c>
      <c r="G880" s="8" t="s">
        <v>21800</v>
      </c>
      <c r="H880" s="8" t="s">
        <v>26144</v>
      </c>
      <c r="I880" s="8" t="s">
        <v>26145</v>
      </c>
      <c r="AH880" s="73"/>
      <c r="AI880" s="73"/>
      <c r="AJ880" s="73"/>
      <c r="AK880" s="73"/>
      <c r="AL880" s="73"/>
      <c r="AM880" s="73"/>
      <c r="AN880" s="73"/>
    </row>
    <row r="881" spans="6:40" ht="18.75">
      <c r="F881" s="8" t="s">
        <v>26146</v>
      </c>
      <c r="G881" s="8" t="s">
        <v>21800</v>
      </c>
      <c r="H881" s="8" t="s">
        <v>26147</v>
      </c>
      <c r="I881" s="8" t="s">
        <v>26148</v>
      </c>
      <c r="AH881" s="73"/>
      <c r="AI881" s="73"/>
      <c r="AJ881" s="73"/>
      <c r="AK881" s="73"/>
      <c r="AL881" s="73"/>
      <c r="AM881" s="73"/>
      <c r="AN881" s="73"/>
    </row>
    <row r="882" spans="6:40" ht="18.75">
      <c r="F882" s="8" t="s">
        <v>26149</v>
      </c>
      <c r="G882" s="8" t="s">
        <v>21800</v>
      </c>
      <c r="H882" s="8" t="s">
        <v>26150</v>
      </c>
      <c r="I882" s="8" t="s">
        <v>26151</v>
      </c>
      <c r="AH882" s="73"/>
      <c r="AI882" s="73"/>
      <c r="AJ882" s="73"/>
      <c r="AK882" s="73"/>
      <c r="AL882" s="73"/>
      <c r="AM882" s="73"/>
      <c r="AN882" s="73"/>
    </row>
    <row r="883" spans="6:40" ht="18.75">
      <c r="F883" s="8" t="s">
        <v>26152</v>
      </c>
      <c r="G883" s="8" t="s">
        <v>21800</v>
      </c>
      <c r="H883" s="8" t="s">
        <v>26153</v>
      </c>
      <c r="I883" s="8" t="s">
        <v>26154</v>
      </c>
      <c r="AH883" s="73"/>
      <c r="AI883" s="73"/>
      <c r="AJ883" s="73"/>
      <c r="AK883" s="73"/>
      <c r="AL883" s="73"/>
      <c r="AM883" s="73"/>
      <c r="AN883" s="73"/>
    </row>
    <row r="884" spans="6:40" ht="18.75">
      <c r="F884" s="8" t="s">
        <v>26155</v>
      </c>
      <c r="G884" s="8" t="s">
        <v>21800</v>
      </c>
      <c r="H884" s="8" t="s">
        <v>26156</v>
      </c>
      <c r="I884" s="8" t="s">
        <v>26157</v>
      </c>
      <c r="AH884" s="73"/>
      <c r="AI884" s="73"/>
      <c r="AJ884" s="73"/>
      <c r="AK884" s="73"/>
      <c r="AL884" s="73"/>
      <c r="AM884" s="73"/>
      <c r="AN884" s="73"/>
    </row>
    <row r="885" spans="6:40" ht="18.75">
      <c r="F885" s="8" t="s">
        <v>26158</v>
      </c>
      <c r="G885" s="8" t="s">
        <v>21800</v>
      </c>
      <c r="H885" s="8" t="s">
        <v>26159</v>
      </c>
      <c r="I885" s="8" t="s">
        <v>26160</v>
      </c>
      <c r="AH885" s="73"/>
      <c r="AI885" s="73"/>
      <c r="AJ885" s="73"/>
      <c r="AK885" s="73"/>
      <c r="AL885" s="73"/>
      <c r="AM885" s="73"/>
      <c r="AN885" s="73"/>
    </row>
    <row r="886" spans="6:40" ht="18.75">
      <c r="F886" s="8" t="s">
        <v>26161</v>
      </c>
      <c r="G886" s="8" t="s">
        <v>21800</v>
      </c>
      <c r="H886" s="8" t="s">
        <v>26162</v>
      </c>
      <c r="I886" s="8" t="s">
        <v>26163</v>
      </c>
      <c r="AH886" s="73"/>
      <c r="AI886" s="73"/>
      <c r="AJ886" s="73"/>
      <c r="AK886" s="73"/>
      <c r="AL886" s="73"/>
      <c r="AM886" s="73"/>
      <c r="AN886" s="73"/>
    </row>
    <row r="887" spans="6:40" ht="18.75">
      <c r="F887" s="8" t="s">
        <v>26164</v>
      </c>
      <c r="G887" s="8" t="s">
        <v>21800</v>
      </c>
      <c r="H887" s="8" t="s">
        <v>26165</v>
      </c>
      <c r="I887" s="8" t="s">
        <v>26166</v>
      </c>
      <c r="AH887" s="73"/>
      <c r="AI887" s="73"/>
      <c r="AJ887" s="73"/>
      <c r="AK887" s="73"/>
      <c r="AL887" s="73"/>
      <c r="AM887" s="73"/>
      <c r="AN887" s="73"/>
    </row>
    <row r="888" spans="6:40" ht="18.75">
      <c r="F888" s="8" t="s">
        <v>26167</v>
      </c>
      <c r="G888" s="8" t="s">
        <v>21800</v>
      </c>
      <c r="H888" s="8" t="s">
        <v>26168</v>
      </c>
      <c r="I888" s="8" t="s">
        <v>26169</v>
      </c>
      <c r="AH888" s="73"/>
      <c r="AI888" s="73"/>
      <c r="AJ888" s="73"/>
      <c r="AK888" s="73"/>
      <c r="AL888" s="73"/>
      <c r="AM888" s="73"/>
      <c r="AN888" s="73"/>
    </row>
    <row r="889" spans="6:40" ht="18.75">
      <c r="F889" s="8" t="s">
        <v>26170</v>
      </c>
      <c r="G889" s="8" t="s">
        <v>21800</v>
      </c>
      <c r="H889" s="8" t="s">
        <v>26171</v>
      </c>
      <c r="I889" s="8" t="s">
        <v>26172</v>
      </c>
      <c r="AH889" s="73"/>
      <c r="AI889" s="73"/>
      <c r="AJ889" s="73"/>
      <c r="AK889" s="73"/>
      <c r="AL889" s="73"/>
      <c r="AM889" s="73"/>
      <c r="AN889" s="73"/>
    </row>
    <row r="890" spans="6:40" ht="18.75">
      <c r="F890" s="8" t="s">
        <v>26173</v>
      </c>
      <c r="G890" s="8" t="s">
        <v>21800</v>
      </c>
      <c r="H890" s="8" t="s">
        <v>26174</v>
      </c>
      <c r="I890" s="8" t="s">
        <v>26175</v>
      </c>
      <c r="AH890" s="73"/>
      <c r="AI890" s="73"/>
      <c r="AJ890" s="73"/>
      <c r="AK890" s="73"/>
      <c r="AL890" s="73"/>
      <c r="AM890" s="73"/>
      <c r="AN890" s="73"/>
    </row>
    <row r="891" spans="6:40" ht="18.75">
      <c r="F891" s="8" t="s">
        <v>26176</v>
      </c>
      <c r="G891" s="8" t="s">
        <v>21800</v>
      </c>
      <c r="H891" s="8" t="s">
        <v>26177</v>
      </c>
      <c r="I891" s="8" t="s">
        <v>26178</v>
      </c>
      <c r="AH891" s="73"/>
      <c r="AI891" s="73"/>
      <c r="AJ891" s="73"/>
      <c r="AK891" s="73"/>
      <c r="AL891" s="73"/>
      <c r="AM891" s="73"/>
      <c r="AN891" s="73"/>
    </row>
    <row r="892" spans="6:40" ht="18.75">
      <c r="F892" s="8" t="s">
        <v>26179</v>
      </c>
      <c r="G892" s="8" t="s">
        <v>21800</v>
      </c>
      <c r="H892" s="8" t="s">
        <v>26180</v>
      </c>
      <c r="I892" s="8" t="s">
        <v>26181</v>
      </c>
      <c r="AH892" s="73"/>
      <c r="AI892" s="73"/>
      <c r="AJ892" s="73"/>
      <c r="AK892" s="73"/>
      <c r="AL892" s="73"/>
      <c r="AM892" s="73"/>
      <c r="AN892" s="73"/>
    </row>
    <row r="893" spans="6:40" ht="18.75">
      <c r="F893" s="8" t="s">
        <v>26182</v>
      </c>
      <c r="G893" s="8" t="s">
        <v>21800</v>
      </c>
      <c r="H893" s="8" t="s">
        <v>26183</v>
      </c>
      <c r="I893" s="8" t="s">
        <v>26184</v>
      </c>
      <c r="AH893" s="73"/>
      <c r="AI893" s="73"/>
      <c r="AJ893" s="73"/>
      <c r="AK893" s="73"/>
      <c r="AL893" s="73"/>
      <c r="AM893" s="73"/>
      <c r="AN893" s="73"/>
    </row>
    <row r="894" spans="6:40" ht="18.75">
      <c r="F894" s="8" t="s">
        <v>26185</v>
      </c>
      <c r="G894" s="8" t="s">
        <v>21800</v>
      </c>
      <c r="H894" s="8" t="s">
        <v>26186</v>
      </c>
      <c r="I894" s="8" t="s">
        <v>26187</v>
      </c>
      <c r="AH894" s="73"/>
      <c r="AI894" s="73"/>
      <c r="AJ894" s="73"/>
      <c r="AK894" s="73"/>
      <c r="AL894" s="73"/>
      <c r="AM894" s="73"/>
      <c r="AN894" s="73"/>
    </row>
    <row r="895" spans="6:40" ht="18.75">
      <c r="F895" s="8" t="s">
        <v>26188</v>
      </c>
      <c r="G895" s="8" t="s">
        <v>21800</v>
      </c>
      <c r="H895" s="8" t="s">
        <v>26189</v>
      </c>
      <c r="I895" s="8" t="s">
        <v>26190</v>
      </c>
      <c r="AH895" s="73"/>
      <c r="AI895" s="73"/>
      <c r="AJ895" s="73"/>
      <c r="AK895" s="73"/>
      <c r="AL895" s="73"/>
      <c r="AM895" s="73"/>
      <c r="AN895" s="73"/>
    </row>
    <row r="896" spans="6:40" ht="18.75">
      <c r="F896" s="8" t="s">
        <v>26191</v>
      </c>
      <c r="G896" s="8" t="s">
        <v>21800</v>
      </c>
      <c r="H896" s="8" t="s">
        <v>26192</v>
      </c>
      <c r="I896" s="8" t="s">
        <v>26193</v>
      </c>
      <c r="AH896" s="73"/>
      <c r="AI896" s="73"/>
      <c r="AJ896" s="73"/>
      <c r="AK896" s="73"/>
      <c r="AL896" s="73"/>
      <c r="AM896" s="73"/>
      <c r="AN896" s="73"/>
    </row>
    <row r="897" spans="6:40" ht="18.75">
      <c r="F897" s="8" t="s">
        <v>26194</v>
      </c>
      <c r="G897" s="8" t="s">
        <v>21800</v>
      </c>
      <c r="H897" s="8" t="s">
        <v>26195</v>
      </c>
      <c r="I897" s="8" t="s">
        <v>26196</v>
      </c>
      <c r="AH897" s="73"/>
      <c r="AI897" s="73"/>
      <c r="AJ897" s="73"/>
      <c r="AK897" s="73"/>
      <c r="AL897" s="73"/>
      <c r="AM897" s="73"/>
      <c r="AN897" s="73"/>
    </row>
    <row r="898" spans="6:40" ht="18.75">
      <c r="F898" s="8" t="s">
        <v>26197</v>
      </c>
      <c r="G898" s="8" t="s">
        <v>21800</v>
      </c>
      <c r="H898" s="8" t="s">
        <v>26198</v>
      </c>
      <c r="I898" s="8" t="s">
        <v>26199</v>
      </c>
      <c r="AH898" s="73"/>
      <c r="AI898" s="73"/>
      <c r="AJ898" s="73"/>
      <c r="AK898" s="73"/>
      <c r="AL898" s="73"/>
      <c r="AM898" s="73"/>
      <c r="AN898" s="73"/>
    </row>
    <row r="899" spans="6:40" ht="18.75">
      <c r="F899" s="8" t="s">
        <v>26200</v>
      </c>
      <c r="G899" s="8" t="s">
        <v>21800</v>
      </c>
      <c r="H899" s="8" t="s">
        <v>26201</v>
      </c>
      <c r="I899" s="8" t="s">
        <v>26202</v>
      </c>
      <c r="AH899" s="73"/>
      <c r="AI899" s="73"/>
      <c r="AJ899" s="73"/>
      <c r="AK899" s="73"/>
      <c r="AL899" s="73"/>
      <c r="AM899" s="73"/>
      <c r="AN899" s="73"/>
    </row>
    <row r="900" spans="6:40" ht="18.75">
      <c r="F900" s="8" t="s">
        <v>26203</v>
      </c>
      <c r="G900" s="8" t="s">
        <v>21800</v>
      </c>
      <c r="H900" s="8" t="s">
        <v>26204</v>
      </c>
      <c r="I900" s="8" t="s">
        <v>26205</v>
      </c>
      <c r="AH900" s="73"/>
      <c r="AI900" s="73"/>
      <c r="AJ900" s="73"/>
      <c r="AK900" s="73"/>
      <c r="AL900" s="73"/>
      <c r="AM900" s="73"/>
      <c r="AN900" s="73"/>
    </row>
    <row r="901" spans="6:40" ht="18.75">
      <c r="F901" s="8" t="s">
        <v>26206</v>
      </c>
      <c r="G901" s="8" t="s">
        <v>21800</v>
      </c>
      <c r="H901" s="8" t="s">
        <v>26207</v>
      </c>
      <c r="I901" s="8" t="s">
        <v>26208</v>
      </c>
      <c r="AH901" s="73"/>
      <c r="AI901" s="73"/>
      <c r="AJ901" s="73"/>
      <c r="AK901" s="73"/>
      <c r="AL901" s="73"/>
      <c r="AM901" s="73"/>
      <c r="AN901" s="73"/>
    </row>
    <row r="902" spans="6:40" ht="18.75">
      <c r="F902" s="8" t="s">
        <v>26209</v>
      </c>
      <c r="G902" s="8" t="s">
        <v>21800</v>
      </c>
      <c r="H902" s="8" t="s">
        <v>26210</v>
      </c>
      <c r="I902" s="8" t="s">
        <v>26211</v>
      </c>
      <c r="AH902" s="73"/>
      <c r="AI902" s="73"/>
      <c r="AJ902" s="73"/>
      <c r="AK902" s="73"/>
      <c r="AL902" s="73"/>
      <c r="AM902" s="73"/>
      <c r="AN902" s="73"/>
    </row>
    <row r="903" spans="6:40" ht="18.75">
      <c r="F903" s="8" t="s">
        <v>26212</v>
      </c>
      <c r="G903" s="8" t="s">
        <v>21725</v>
      </c>
      <c r="H903" s="8" t="s">
        <v>26213</v>
      </c>
      <c r="I903" s="8" t="s">
        <v>26214</v>
      </c>
      <c r="AH903" s="73"/>
      <c r="AI903" s="73"/>
      <c r="AJ903" s="73"/>
      <c r="AK903" s="73"/>
      <c r="AL903" s="73"/>
      <c r="AM903" s="73"/>
      <c r="AN903" s="73"/>
    </row>
    <row r="904" spans="6:40" ht="18.75">
      <c r="F904" s="8" t="s">
        <v>26215</v>
      </c>
      <c r="G904" s="8" t="s">
        <v>21725</v>
      </c>
      <c r="H904" s="8" t="s">
        <v>26216</v>
      </c>
      <c r="I904" s="8" t="s">
        <v>26217</v>
      </c>
      <c r="AH904" s="73"/>
      <c r="AI904" s="73"/>
      <c r="AJ904" s="73"/>
      <c r="AK904" s="73"/>
      <c r="AL904" s="73"/>
      <c r="AM904" s="73"/>
      <c r="AN904" s="73"/>
    </row>
    <row r="905" spans="6:40" ht="18.75">
      <c r="F905" s="8" t="s">
        <v>26218</v>
      </c>
      <c r="G905" s="8" t="s">
        <v>21800</v>
      </c>
      <c r="H905" s="8" t="s">
        <v>26219</v>
      </c>
      <c r="I905" s="8" t="s">
        <v>26220</v>
      </c>
      <c r="AH905" s="73"/>
      <c r="AI905" s="73"/>
      <c r="AJ905" s="73"/>
      <c r="AK905" s="73"/>
      <c r="AL905" s="73"/>
      <c r="AM905" s="73"/>
      <c r="AN905" s="73"/>
    </row>
    <row r="906" spans="6:40" ht="18.75">
      <c r="F906" s="8" t="s">
        <v>26221</v>
      </c>
      <c r="G906" s="8" t="s">
        <v>21800</v>
      </c>
      <c r="H906" s="8" t="s">
        <v>26222</v>
      </c>
      <c r="I906" s="8" t="s">
        <v>26223</v>
      </c>
      <c r="AH906" s="73"/>
      <c r="AI906" s="73"/>
      <c r="AJ906" s="73"/>
      <c r="AK906" s="73"/>
      <c r="AL906" s="73"/>
      <c r="AM906" s="73"/>
      <c r="AN906" s="73"/>
    </row>
    <row r="907" spans="6:40" ht="18.75">
      <c r="F907" s="8" t="s">
        <v>26224</v>
      </c>
      <c r="G907" s="8" t="s">
        <v>21800</v>
      </c>
      <c r="H907" s="8" t="s">
        <v>26225</v>
      </c>
      <c r="I907" s="8" t="s">
        <v>26226</v>
      </c>
      <c r="AH907" s="73"/>
      <c r="AI907" s="73"/>
      <c r="AJ907" s="73"/>
      <c r="AK907" s="73"/>
      <c r="AL907" s="73"/>
      <c r="AM907" s="73"/>
      <c r="AN907" s="73"/>
    </row>
    <row r="908" spans="6:40" ht="18.75">
      <c r="F908" s="8" t="s">
        <v>26227</v>
      </c>
      <c r="G908" s="8" t="s">
        <v>21800</v>
      </c>
      <c r="H908" s="8" t="s">
        <v>26228</v>
      </c>
      <c r="I908" s="8" t="s">
        <v>26229</v>
      </c>
      <c r="AH908" s="73"/>
      <c r="AI908" s="73"/>
      <c r="AJ908" s="73"/>
      <c r="AK908" s="73"/>
      <c r="AL908" s="73"/>
      <c r="AM908" s="73"/>
      <c r="AN908" s="73"/>
    </row>
    <row r="909" spans="6:40" ht="18.75">
      <c r="F909" s="8" t="s">
        <v>26230</v>
      </c>
      <c r="G909" s="8" t="s">
        <v>21800</v>
      </c>
      <c r="H909" s="8" t="s">
        <v>26231</v>
      </c>
      <c r="I909" s="8" t="s">
        <v>26232</v>
      </c>
      <c r="AH909" s="73"/>
      <c r="AI909" s="73"/>
      <c r="AJ909" s="73"/>
      <c r="AK909" s="73"/>
      <c r="AL909" s="73"/>
      <c r="AM909" s="73"/>
      <c r="AN909" s="73"/>
    </row>
    <row r="910" spans="6:40" ht="18.75">
      <c r="F910" s="8" t="s">
        <v>26233</v>
      </c>
      <c r="G910" s="8" t="s">
        <v>21800</v>
      </c>
      <c r="H910" s="8" t="s">
        <v>26234</v>
      </c>
      <c r="I910" s="8" t="s">
        <v>26235</v>
      </c>
      <c r="AH910" s="73"/>
      <c r="AI910" s="73"/>
      <c r="AJ910" s="73"/>
      <c r="AK910" s="73"/>
      <c r="AL910" s="73"/>
      <c r="AM910" s="73"/>
      <c r="AN910" s="73"/>
    </row>
    <row r="911" spans="6:40" ht="18.75">
      <c r="F911" s="8" t="s">
        <v>26236</v>
      </c>
      <c r="G911" s="8" t="s">
        <v>21800</v>
      </c>
      <c r="H911" s="8" t="s">
        <v>26237</v>
      </c>
      <c r="I911" s="8" t="s">
        <v>26238</v>
      </c>
      <c r="AH911" s="73"/>
      <c r="AI911" s="73"/>
      <c r="AJ911" s="73"/>
      <c r="AK911" s="73"/>
      <c r="AL911" s="73"/>
      <c r="AM911" s="73"/>
      <c r="AN911" s="73"/>
    </row>
    <row r="912" spans="6:40" ht="18.75">
      <c r="F912" s="8" t="s">
        <v>26239</v>
      </c>
      <c r="G912" s="8" t="s">
        <v>21800</v>
      </c>
      <c r="H912" s="8" t="s">
        <v>26240</v>
      </c>
      <c r="I912" s="8" t="s">
        <v>26241</v>
      </c>
      <c r="AH912" s="73"/>
      <c r="AI912" s="73"/>
      <c r="AJ912" s="73"/>
      <c r="AK912" s="73"/>
      <c r="AL912" s="73"/>
      <c r="AM912" s="73"/>
      <c r="AN912" s="73"/>
    </row>
    <row r="913" spans="6:40" ht="18.75">
      <c r="F913" s="8" t="s">
        <v>26242</v>
      </c>
      <c r="G913" s="8" t="s">
        <v>21800</v>
      </c>
      <c r="H913" s="8" t="s">
        <v>26243</v>
      </c>
      <c r="I913" s="8" t="s">
        <v>26244</v>
      </c>
      <c r="AH913" s="73"/>
      <c r="AI913" s="73"/>
      <c r="AJ913" s="73"/>
      <c r="AK913" s="73"/>
      <c r="AL913" s="73"/>
      <c r="AM913" s="73"/>
      <c r="AN913" s="73"/>
    </row>
    <row r="914" spans="6:40" ht="18.75">
      <c r="F914" s="8" t="s">
        <v>26245</v>
      </c>
      <c r="G914" s="8" t="s">
        <v>21800</v>
      </c>
      <c r="H914" s="8" t="s">
        <v>26246</v>
      </c>
      <c r="I914" s="8" t="s">
        <v>26247</v>
      </c>
      <c r="AH914" s="73"/>
      <c r="AI914" s="73"/>
      <c r="AJ914" s="73"/>
      <c r="AK914" s="73"/>
      <c r="AL914" s="73"/>
      <c r="AM914" s="73"/>
      <c r="AN914" s="73"/>
    </row>
    <row r="915" spans="6:40" ht="18.75">
      <c r="F915" s="8" t="s">
        <v>26248</v>
      </c>
      <c r="G915" s="8" t="s">
        <v>21800</v>
      </c>
      <c r="H915" s="8" t="s">
        <v>26249</v>
      </c>
      <c r="I915" s="8" t="s">
        <v>26250</v>
      </c>
      <c r="AH915" s="73"/>
      <c r="AI915" s="73"/>
      <c r="AJ915" s="73"/>
      <c r="AK915" s="73"/>
      <c r="AL915" s="73"/>
      <c r="AM915" s="73"/>
      <c r="AN915" s="73"/>
    </row>
    <row r="916" spans="6:40" ht="18.75">
      <c r="F916" s="8" t="s">
        <v>26251</v>
      </c>
      <c r="G916" s="8" t="s">
        <v>21800</v>
      </c>
      <c r="H916" s="8" t="s">
        <v>26252</v>
      </c>
      <c r="I916" s="8" t="s">
        <v>26253</v>
      </c>
      <c r="AH916" s="73"/>
      <c r="AI916" s="73"/>
      <c r="AJ916" s="73"/>
      <c r="AK916" s="73"/>
      <c r="AL916" s="73"/>
      <c r="AM916" s="73"/>
      <c r="AN916" s="73"/>
    </row>
    <row r="917" spans="6:40" ht="18.75">
      <c r="F917" s="8" t="s">
        <v>26254</v>
      </c>
      <c r="G917" s="8" t="s">
        <v>23373</v>
      </c>
      <c r="H917" s="8" t="s">
        <v>26255</v>
      </c>
      <c r="I917" s="8" t="s">
        <v>26256</v>
      </c>
      <c r="AH917" s="73"/>
      <c r="AI917" s="73"/>
      <c r="AJ917" s="73"/>
      <c r="AK917" s="73"/>
      <c r="AL917" s="73"/>
      <c r="AM917" s="73"/>
      <c r="AN917" s="73"/>
    </row>
    <row r="918" spans="6:40" ht="18.75">
      <c r="F918" s="8" t="s">
        <v>26257</v>
      </c>
      <c r="G918" s="8" t="s">
        <v>23373</v>
      </c>
      <c r="H918" s="8" t="s">
        <v>26258</v>
      </c>
      <c r="I918" s="8" t="s">
        <v>26259</v>
      </c>
      <c r="AH918" s="73"/>
      <c r="AI918" s="73"/>
      <c r="AJ918" s="73"/>
      <c r="AK918" s="73"/>
      <c r="AL918" s="73"/>
      <c r="AM918" s="73"/>
      <c r="AN918" s="73"/>
    </row>
    <row r="919" spans="6:40" ht="18.75">
      <c r="F919" s="8" t="s">
        <v>26260</v>
      </c>
      <c r="G919" s="8" t="s">
        <v>23373</v>
      </c>
      <c r="H919" s="8" t="s">
        <v>26261</v>
      </c>
      <c r="I919" s="8" t="s">
        <v>26262</v>
      </c>
      <c r="AH919" s="73"/>
      <c r="AI919" s="73"/>
      <c r="AJ919" s="73"/>
      <c r="AK919" s="73"/>
      <c r="AL919" s="73"/>
      <c r="AM919" s="73"/>
      <c r="AN919" s="73"/>
    </row>
    <row r="920" spans="6:40" ht="18.75">
      <c r="F920" s="8" t="s">
        <v>26263</v>
      </c>
      <c r="G920" s="8" t="s">
        <v>23373</v>
      </c>
      <c r="H920" s="8" t="s">
        <v>26264</v>
      </c>
      <c r="I920" s="8" t="s">
        <v>26265</v>
      </c>
      <c r="AH920" s="73"/>
      <c r="AI920" s="73"/>
      <c r="AJ920" s="73"/>
      <c r="AK920" s="73"/>
      <c r="AL920" s="73"/>
      <c r="AM920" s="73"/>
      <c r="AN920" s="73"/>
    </row>
    <row r="921" spans="6:40" ht="18.75">
      <c r="F921" s="8" t="s">
        <v>26266</v>
      </c>
      <c r="G921" s="8" t="s">
        <v>23373</v>
      </c>
      <c r="H921" s="8" t="s">
        <v>26267</v>
      </c>
      <c r="I921" s="8" t="s">
        <v>26268</v>
      </c>
      <c r="AH921" s="73"/>
      <c r="AI921" s="73"/>
      <c r="AJ921" s="73"/>
      <c r="AK921" s="73"/>
      <c r="AL921" s="73"/>
      <c r="AM921" s="73"/>
      <c r="AN921" s="73"/>
    </row>
    <row r="922" spans="6:40" ht="18.75">
      <c r="F922" s="8" t="s">
        <v>26269</v>
      </c>
      <c r="G922" s="8" t="s">
        <v>23373</v>
      </c>
      <c r="H922" s="8" t="s">
        <v>26270</v>
      </c>
      <c r="I922" s="8" t="s">
        <v>26271</v>
      </c>
      <c r="AH922" s="73"/>
      <c r="AI922" s="73"/>
      <c r="AJ922" s="73"/>
      <c r="AK922" s="73"/>
      <c r="AL922" s="73"/>
      <c r="AM922" s="73"/>
      <c r="AN922" s="73"/>
    </row>
    <row r="923" spans="6:40" ht="18.75">
      <c r="F923" s="8" t="s">
        <v>26272</v>
      </c>
      <c r="G923" s="8" t="s">
        <v>23373</v>
      </c>
      <c r="H923" s="8" t="s">
        <v>26273</v>
      </c>
      <c r="I923" s="8" t="s">
        <v>26274</v>
      </c>
      <c r="AH923" s="73"/>
      <c r="AI923" s="73"/>
      <c r="AJ923" s="73"/>
      <c r="AK923" s="73"/>
      <c r="AL923" s="73"/>
      <c r="AM923" s="73"/>
      <c r="AN923" s="73"/>
    </row>
    <row r="924" spans="6:40" ht="18.75">
      <c r="F924" s="8" t="s">
        <v>26275</v>
      </c>
      <c r="G924" s="8" t="s">
        <v>23373</v>
      </c>
      <c r="H924" s="8" t="s">
        <v>26276</v>
      </c>
      <c r="I924" s="8" t="s">
        <v>26277</v>
      </c>
      <c r="AH924" s="73"/>
      <c r="AI924" s="73"/>
      <c r="AJ924" s="73"/>
      <c r="AK924" s="73"/>
      <c r="AL924" s="73"/>
      <c r="AM924" s="73"/>
      <c r="AN924" s="73"/>
    </row>
    <row r="925" spans="6:40" ht="18.75">
      <c r="F925" s="8" t="s">
        <v>26278</v>
      </c>
      <c r="G925" s="8" t="s">
        <v>21800</v>
      </c>
      <c r="H925" s="8" t="s">
        <v>26279</v>
      </c>
      <c r="I925" s="8" t="s">
        <v>26280</v>
      </c>
      <c r="AH925" s="73"/>
      <c r="AI925" s="73"/>
      <c r="AJ925" s="73"/>
      <c r="AK925" s="73"/>
      <c r="AL925" s="73"/>
      <c r="AM925" s="73"/>
      <c r="AN925" s="73"/>
    </row>
    <row r="926" spans="6:40" ht="18.75">
      <c r="F926" s="8" t="s">
        <v>26281</v>
      </c>
      <c r="G926" s="8" t="s">
        <v>21800</v>
      </c>
      <c r="H926" s="8" t="s">
        <v>26282</v>
      </c>
      <c r="I926" s="8" t="s">
        <v>26283</v>
      </c>
      <c r="AH926" s="73"/>
      <c r="AI926" s="73"/>
      <c r="AJ926" s="73"/>
      <c r="AK926" s="73"/>
      <c r="AL926" s="73"/>
      <c r="AM926" s="73"/>
      <c r="AN926" s="73"/>
    </row>
    <row r="927" spans="6:40" ht="18.75">
      <c r="F927" s="8" t="s">
        <v>26284</v>
      </c>
      <c r="G927" s="8" t="s">
        <v>21800</v>
      </c>
      <c r="H927" s="8" t="s">
        <v>26285</v>
      </c>
      <c r="I927" s="8" t="s">
        <v>26286</v>
      </c>
      <c r="AH927" s="73"/>
      <c r="AI927" s="73"/>
      <c r="AJ927" s="73"/>
      <c r="AK927" s="73"/>
      <c r="AL927" s="73"/>
      <c r="AM927" s="73"/>
      <c r="AN927" s="73"/>
    </row>
    <row r="928" spans="6:40" ht="18.75">
      <c r="F928" s="8" t="s">
        <v>26287</v>
      </c>
      <c r="G928" s="8" t="s">
        <v>21800</v>
      </c>
      <c r="H928" s="8" t="s">
        <v>26288</v>
      </c>
      <c r="I928" s="8" t="s">
        <v>26289</v>
      </c>
      <c r="AH928" s="73"/>
      <c r="AI928" s="73"/>
      <c r="AJ928" s="73"/>
      <c r="AK928" s="73"/>
      <c r="AL928" s="73"/>
      <c r="AM928" s="73"/>
      <c r="AN928" s="73"/>
    </row>
    <row r="929" spans="6:40" ht="18.75">
      <c r="F929" s="8" t="s">
        <v>26290</v>
      </c>
      <c r="G929" s="8" t="s">
        <v>23688</v>
      </c>
      <c r="H929" s="8" t="s">
        <v>26291</v>
      </c>
      <c r="I929" s="8" t="s">
        <v>26292</v>
      </c>
      <c r="AH929" s="73"/>
      <c r="AI929" s="73"/>
      <c r="AJ929" s="73"/>
      <c r="AK929" s="73"/>
      <c r="AL929" s="73"/>
      <c r="AM929" s="73"/>
      <c r="AN929" s="73"/>
    </row>
    <row r="930" spans="6:40" ht="18.75">
      <c r="F930" s="8" t="s">
        <v>26293</v>
      </c>
      <c r="G930" s="8" t="s">
        <v>23688</v>
      </c>
      <c r="H930" s="8" t="s">
        <v>26294</v>
      </c>
      <c r="I930" s="8" t="s">
        <v>26295</v>
      </c>
      <c r="AH930" s="73"/>
      <c r="AI930" s="73"/>
      <c r="AJ930" s="73"/>
      <c r="AK930" s="73"/>
      <c r="AL930" s="73"/>
      <c r="AM930" s="73"/>
      <c r="AN930" s="73"/>
    </row>
    <row r="931" spans="6:40" ht="18.75">
      <c r="F931" s="8" t="s">
        <v>26296</v>
      </c>
      <c r="G931" s="8" t="s">
        <v>23688</v>
      </c>
      <c r="H931" s="8" t="s">
        <v>26297</v>
      </c>
      <c r="I931" s="8" t="s">
        <v>26298</v>
      </c>
      <c r="AH931" s="73"/>
      <c r="AI931" s="73"/>
      <c r="AJ931" s="73"/>
      <c r="AK931" s="73"/>
      <c r="AL931" s="73"/>
      <c r="AM931" s="73"/>
      <c r="AN931" s="73"/>
    </row>
    <row r="932" spans="6:40" ht="18.75">
      <c r="F932" s="8" t="s">
        <v>26299</v>
      </c>
      <c r="G932" s="8" t="s">
        <v>23688</v>
      </c>
      <c r="H932" s="8" t="s">
        <v>26300</v>
      </c>
      <c r="I932" s="8" t="s">
        <v>26301</v>
      </c>
      <c r="AH932" s="73"/>
      <c r="AI932" s="73"/>
      <c r="AJ932" s="73"/>
      <c r="AK932" s="73"/>
      <c r="AL932" s="73"/>
      <c r="AM932" s="73"/>
      <c r="AN932" s="73"/>
    </row>
    <row r="933" spans="6:40" ht="18.75">
      <c r="F933" s="8" t="s">
        <v>26302</v>
      </c>
      <c r="G933" s="8" t="s">
        <v>21800</v>
      </c>
      <c r="H933" s="8" t="s">
        <v>26303</v>
      </c>
      <c r="I933" s="8" t="s">
        <v>26304</v>
      </c>
      <c r="AH933" s="73"/>
      <c r="AI933" s="73"/>
      <c r="AJ933" s="73"/>
      <c r="AK933" s="73"/>
      <c r="AL933" s="73"/>
      <c r="AM933" s="73"/>
      <c r="AN933" s="73"/>
    </row>
    <row r="934" spans="6:40" ht="18.75">
      <c r="F934" s="8" t="s">
        <v>26305</v>
      </c>
      <c r="G934" s="8" t="s">
        <v>21800</v>
      </c>
      <c r="H934" s="8" t="s">
        <v>26306</v>
      </c>
      <c r="I934" s="8" t="s">
        <v>26307</v>
      </c>
      <c r="AH934" s="73"/>
      <c r="AI934" s="73"/>
      <c r="AJ934" s="73"/>
      <c r="AK934" s="73"/>
      <c r="AL934" s="73"/>
      <c r="AM934" s="73"/>
      <c r="AN934" s="73"/>
    </row>
    <row r="935" spans="6:40" ht="18.75">
      <c r="F935" s="8" t="s">
        <v>26308</v>
      </c>
      <c r="G935" s="8" t="s">
        <v>21800</v>
      </c>
      <c r="H935" s="8" t="s">
        <v>26309</v>
      </c>
      <c r="I935" s="8" t="s">
        <v>26310</v>
      </c>
      <c r="AH935" s="73"/>
      <c r="AI935" s="73"/>
      <c r="AJ935" s="73"/>
      <c r="AK935" s="73"/>
      <c r="AL935" s="73"/>
      <c r="AM935" s="73"/>
      <c r="AN935" s="73"/>
    </row>
    <row r="936" spans="6:40" ht="18.75">
      <c r="F936" s="8" t="s">
        <v>26311</v>
      </c>
      <c r="G936" s="8" t="s">
        <v>21725</v>
      </c>
      <c r="H936" s="8" t="s">
        <v>26312</v>
      </c>
      <c r="I936" s="8" t="s">
        <v>26313</v>
      </c>
      <c r="AH936" s="73"/>
      <c r="AI936" s="73"/>
      <c r="AJ936" s="73"/>
      <c r="AK936" s="73"/>
      <c r="AL936" s="73"/>
      <c r="AM936" s="73"/>
      <c r="AN936" s="73"/>
    </row>
    <row r="937" spans="6:40" ht="18.75">
      <c r="F937" s="8" t="s">
        <v>26314</v>
      </c>
      <c r="G937" s="8" t="s">
        <v>21821</v>
      </c>
      <c r="H937" s="8" t="s">
        <v>26315</v>
      </c>
      <c r="I937" s="8" t="s">
        <v>26316</v>
      </c>
      <c r="AH937" s="73"/>
      <c r="AI937" s="73"/>
      <c r="AJ937" s="73"/>
      <c r="AK937" s="73"/>
      <c r="AL937" s="73"/>
      <c r="AM937" s="73"/>
      <c r="AN937" s="73"/>
    </row>
    <row r="938" spans="6:40" ht="18.75">
      <c r="F938" s="8" t="s">
        <v>26317</v>
      </c>
      <c r="G938" s="8" t="s">
        <v>21725</v>
      </c>
      <c r="H938" s="8" t="s">
        <v>26318</v>
      </c>
      <c r="I938" s="8" t="s">
        <v>26319</v>
      </c>
      <c r="AH938" s="73"/>
      <c r="AI938" s="73"/>
      <c r="AJ938" s="73"/>
      <c r="AK938" s="73"/>
      <c r="AL938" s="73"/>
      <c r="AM938" s="73"/>
      <c r="AN938" s="73"/>
    </row>
    <row r="939" spans="6:40" ht="18.75">
      <c r="F939" s="8" t="s">
        <v>26320</v>
      </c>
      <c r="G939" s="8" t="s">
        <v>21725</v>
      </c>
      <c r="H939" s="8" t="s">
        <v>26321</v>
      </c>
      <c r="I939" s="8" t="s">
        <v>26322</v>
      </c>
      <c r="AH939" s="73"/>
      <c r="AI939" s="73"/>
      <c r="AJ939" s="73"/>
      <c r="AK939" s="73"/>
      <c r="AL939" s="73"/>
      <c r="AM939" s="73"/>
      <c r="AN939" s="73"/>
    </row>
    <row r="940" spans="6:40" ht="18.75">
      <c r="F940" s="8" t="s">
        <v>26323</v>
      </c>
      <c r="G940" s="8" t="s">
        <v>21800</v>
      </c>
      <c r="H940" s="8" t="s">
        <v>26324</v>
      </c>
      <c r="I940" s="8" t="s">
        <v>26325</v>
      </c>
      <c r="AH940" s="73"/>
      <c r="AI940" s="73"/>
      <c r="AJ940" s="73"/>
      <c r="AK940" s="73"/>
      <c r="AL940" s="73"/>
      <c r="AM940" s="73"/>
      <c r="AN940" s="73"/>
    </row>
    <row r="941" spans="6:40" ht="18.75">
      <c r="F941" s="8" t="s">
        <v>26326</v>
      </c>
      <c r="G941" s="8" t="s">
        <v>21800</v>
      </c>
      <c r="H941" s="8" t="s">
        <v>26327</v>
      </c>
      <c r="I941" s="8" t="s">
        <v>26328</v>
      </c>
      <c r="AH941" s="73"/>
      <c r="AI941" s="73"/>
      <c r="AJ941" s="73"/>
      <c r="AK941" s="73"/>
      <c r="AL941" s="73"/>
      <c r="AM941" s="73"/>
      <c r="AN941" s="73"/>
    </row>
    <row r="942" spans="6:40" ht="18.75">
      <c r="F942" s="8" t="s">
        <v>26329</v>
      </c>
      <c r="G942" s="8" t="s">
        <v>21800</v>
      </c>
      <c r="H942" s="8" t="s">
        <v>26330</v>
      </c>
      <c r="I942" s="8" t="s">
        <v>26331</v>
      </c>
      <c r="AH942" s="73"/>
      <c r="AI942" s="73"/>
      <c r="AJ942" s="73"/>
      <c r="AK942" s="73"/>
      <c r="AL942" s="73"/>
      <c r="AM942" s="73"/>
      <c r="AN942" s="73"/>
    </row>
    <row r="943" spans="6:40" ht="18.75">
      <c r="F943" s="8" t="s">
        <v>26332</v>
      </c>
      <c r="G943" s="8" t="s">
        <v>21800</v>
      </c>
      <c r="H943" s="8" t="s">
        <v>26333</v>
      </c>
      <c r="I943" s="8" t="s">
        <v>26334</v>
      </c>
      <c r="AH943" s="73"/>
      <c r="AI943" s="73"/>
      <c r="AJ943" s="73"/>
      <c r="AK943" s="73"/>
      <c r="AL943" s="73"/>
      <c r="AM943" s="73"/>
      <c r="AN943" s="73"/>
    </row>
    <row r="944" spans="6:40" ht="18.75">
      <c r="F944" s="8" t="s">
        <v>26335</v>
      </c>
      <c r="G944" s="8" t="s">
        <v>21800</v>
      </c>
      <c r="H944" s="8" t="s">
        <v>26336</v>
      </c>
      <c r="I944" s="8" t="s">
        <v>26337</v>
      </c>
      <c r="AH944" s="73"/>
      <c r="AI944" s="73"/>
      <c r="AJ944" s="73"/>
      <c r="AK944" s="73"/>
      <c r="AL944" s="73"/>
      <c r="AM944" s="73"/>
      <c r="AN944" s="73"/>
    </row>
    <row r="945" spans="6:40" ht="18.75">
      <c r="F945" s="8" t="s">
        <v>26338</v>
      </c>
      <c r="G945" s="8" t="s">
        <v>21800</v>
      </c>
      <c r="H945" s="8" t="s">
        <v>26339</v>
      </c>
      <c r="I945" s="8" t="s">
        <v>26340</v>
      </c>
      <c r="AH945" s="73"/>
      <c r="AI945" s="73"/>
      <c r="AJ945" s="73"/>
      <c r="AK945" s="73"/>
      <c r="AL945" s="73"/>
      <c r="AM945" s="73"/>
      <c r="AN945" s="73"/>
    </row>
    <row r="946" spans="6:40" ht="18.75">
      <c r="F946" s="8" t="s">
        <v>26341</v>
      </c>
      <c r="G946" s="8" t="s">
        <v>21800</v>
      </c>
      <c r="H946" s="8" t="s">
        <v>26342</v>
      </c>
      <c r="I946" s="8" t="s">
        <v>26343</v>
      </c>
      <c r="AH946" s="73"/>
      <c r="AI946" s="73"/>
      <c r="AJ946" s="73"/>
      <c r="AK946" s="73"/>
      <c r="AL946" s="73"/>
      <c r="AM946" s="73"/>
      <c r="AN946" s="73"/>
    </row>
    <row r="947" spans="6:40" ht="18.75">
      <c r="F947" s="8" t="s">
        <v>26344</v>
      </c>
      <c r="G947" s="8" t="s">
        <v>21800</v>
      </c>
      <c r="H947" s="8" t="s">
        <v>26345</v>
      </c>
      <c r="I947" s="8" t="s">
        <v>26346</v>
      </c>
      <c r="AH947" s="73"/>
      <c r="AI947" s="73"/>
      <c r="AJ947" s="73"/>
      <c r="AK947" s="73"/>
      <c r="AL947" s="73"/>
      <c r="AM947" s="73"/>
      <c r="AN947" s="73"/>
    </row>
    <row r="948" spans="6:40" ht="18.75">
      <c r="F948" s="8" t="s">
        <v>26347</v>
      </c>
      <c r="G948" s="8" t="s">
        <v>21800</v>
      </c>
      <c r="H948" s="8" t="s">
        <v>26348</v>
      </c>
      <c r="I948" s="8" t="s">
        <v>26349</v>
      </c>
      <c r="AH948" s="73"/>
      <c r="AI948" s="73"/>
      <c r="AJ948" s="73"/>
      <c r="AK948" s="73"/>
      <c r="AL948" s="73"/>
      <c r="AM948" s="73"/>
      <c r="AN948" s="73"/>
    </row>
    <row r="949" spans="6:40" ht="18.75">
      <c r="F949" s="8" t="s">
        <v>26350</v>
      </c>
      <c r="G949" s="8" t="s">
        <v>21800</v>
      </c>
      <c r="H949" s="8" t="s">
        <v>26351</v>
      </c>
      <c r="I949" s="8" t="s">
        <v>26352</v>
      </c>
      <c r="AH949" s="73"/>
      <c r="AI949" s="73"/>
      <c r="AJ949" s="73"/>
      <c r="AK949" s="73"/>
      <c r="AL949" s="73"/>
      <c r="AM949" s="73"/>
      <c r="AN949" s="73"/>
    </row>
    <row r="950" spans="6:40" ht="18.75">
      <c r="F950" s="8" t="s">
        <v>26353</v>
      </c>
      <c r="G950" s="8" t="s">
        <v>21800</v>
      </c>
      <c r="H950" s="8" t="s">
        <v>26354</v>
      </c>
      <c r="I950" s="8" t="s">
        <v>26355</v>
      </c>
      <c r="AH950" s="73"/>
      <c r="AI950" s="73"/>
      <c r="AJ950" s="73"/>
      <c r="AK950" s="73"/>
      <c r="AL950" s="73"/>
      <c r="AM950" s="73"/>
      <c r="AN950" s="73"/>
    </row>
    <row r="951" spans="6:40" ht="18.75">
      <c r="F951" s="8" t="s">
        <v>26356</v>
      </c>
      <c r="G951" s="8" t="s">
        <v>21800</v>
      </c>
      <c r="H951" s="8" t="s">
        <v>26357</v>
      </c>
      <c r="I951" s="8" t="s">
        <v>26358</v>
      </c>
      <c r="AH951" s="73"/>
      <c r="AI951" s="73"/>
      <c r="AJ951" s="73"/>
      <c r="AK951" s="73"/>
      <c r="AL951" s="73"/>
      <c r="AM951" s="73"/>
      <c r="AN951" s="73"/>
    </row>
    <row r="952" spans="6:40" ht="18.75">
      <c r="F952" s="8" t="s">
        <v>26359</v>
      </c>
      <c r="G952" s="8" t="s">
        <v>21800</v>
      </c>
      <c r="H952" s="8" t="s">
        <v>26360</v>
      </c>
      <c r="I952" s="8" t="s">
        <v>26361</v>
      </c>
      <c r="AH952" s="73"/>
      <c r="AI952" s="73"/>
      <c r="AJ952" s="73"/>
      <c r="AK952" s="73"/>
      <c r="AL952" s="73"/>
      <c r="AM952" s="73"/>
      <c r="AN952" s="73"/>
    </row>
    <row r="953" spans="6:40" ht="18.75">
      <c r="F953" s="8" t="s">
        <v>26362</v>
      </c>
      <c r="G953" s="8" t="s">
        <v>21800</v>
      </c>
      <c r="H953" s="8" t="s">
        <v>26363</v>
      </c>
      <c r="I953" s="8" t="s">
        <v>26364</v>
      </c>
      <c r="AH953" s="73"/>
      <c r="AI953" s="73"/>
      <c r="AJ953" s="73"/>
      <c r="AK953" s="73"/>
      <c r="AL953" s="73"/>
      <c r="AM953" s="73"/>
      <c r="AN953" s="73"/>
    </row>
    <row r="954" spans="6:40" ht="18.75">
      <c r="F954" s="8" t="s">
        <v>26365</v>
      </c>
      <c r="G954" s="8" t="s">
        <v>21800</v>
      </c>
      <c r="H954" s="8" t="s">
        <v>26366</v>
      </c>
      <c r="I954" s="8" t="s">
        <v>26367</v>
      </c>
      <c r="AH954" s="73"/>
      <c r="AI954" s="73"/>
      <c r="AJ954" s="73"/>
      <c r="AK954" s="73"/>
      <c r="AL954" s="73"/>
      <c r="AM954" s="73"/>
      <c r="AN954" s="73"/>
    </row>
    <row r="955" spans="6:40" ht="18.75">
      <c r="F955" s="8" t="s">
        <v>26368</v>
      </c>
      <c r="G955" s="8" t="s">
        <v>21800</v>
      </c>
      <c r="H955" s="8" t="s">
        <v>26369</v>
      </c>
      <c r="I955" s="8" t="s">
        <v>26370</v>
      </c>
      <c r="AH955" s="73"/>
      <c r="AI955" s="73"/>
      <c r="AJ955" s="73"/>
      <c r="AK955" s="73"/>
      <c r="AL955" s="73"/>
      <c r="AM955" s="73"/>
      <c r="AN955" s="73"/>
    </row>
    <row r="956" spans="6:40" ht="18.75">
      <c r="F956" s="8" t="s">
        <v>26371</v>
      </c>
      <c r="G956" s="8" t="s">
        <v>21800</v>
      </c>
      <c r="H956" s="8" t="s">
        <v>26372</v>
      </c>
      <c r="I956" s="8" t="s">
        <v>26373</v>
      </c>
      <c r="AH956" s="73"/>
      <c r="AI956" s="73"/>
      <c r="AJ956" s="73"/>
      <c r="AK956" s="73"/>
      <c r="AL956" s="73"/>
      <c r="AM956" s="73"/>
      <c r="AN956" s="73"/>
    </row>
    <row r="957" spans="6:40" ht="18.75">
      <c r="F957" s="8" t="s">
        <v>26374</v>
      </c>
      <c r="G957" s="8" t="s">
        <v>21800</v>
      </c>
      <c r="H957" s="8" t="s">
        <v>26375</v>
      </c>
      <c r="I957" s="8" t="s">
        <v>26376</v>
      </c>
      <c r="AH957" s="73"/>
      <c r="AI957" s="73"/>
      <c r="AJ957" s="73"/>
      <c r="AK957" s="73"/>
      <c r="AL957" s="73"/>
      <c r="AM957" s="73"/>
      <c r="AN957" s="73"/>
    </row>
    <row r="958" spans="6:40" ht="18.75">
      <c r="F958" s="8" t="s">
        <v>26377</v>
      </c>
      <c r="G958" s="8" t="s">
        <v>21800</v>
      </c>
      <c r="H958" s="8" t="s">
        <v>26378</v>
      </c>
      <c r="I958" s="8" t="s">
        <v>26379</v>
      </c>
      <c r="AH958" s="73"/>
      <c r="AI958" s="73"/>
      <c r="AJ958" s="73"/>
      <c r="AK958" s="73"/>
      <c r="AL958" s="73"/>
      <c r="AM958" s="73"/>
      <c r="AN958" s="73"/>
    </row>
    <row r="959" spans="6:40" ht="18.75">
      <c r="F959" s="8" t="s">
        <v>26380</v>
      </c>
      <c r="G959" s="8" t="s">
        <v>21800</v>
      </c>
      <c r="H959" s="8" t="s">
        <v>26381</v>
      </c>
      <c r="I959" s="8" t="s">
        <v>26382</v>
      </c>
      <c r="AH959" s="73"/>
      <c r="AI959" s="73"/>
      <c r="AJ959" s="73"/>
      <c r="AK959" s="73"/>
      <c r="AL959" s="73"/>
      <c r="AM959" s="73"/>
      <c r="AN959" s="73"/>
    </row>
    <row r="960" spans="6:40" ht="18.75">
      <c r="F960" s="8" t="s">
        <v>26383</v>
      </c>
      <c r="G960" s="8" t="s">
        <v>21725</v>
      </c>
      <c r="H960" s="8" t="s">
        <v>26384</v>
      </c>
      <c r="I960" s="8" t="s">
        <v>26385</v>
      </c>
      <c r="AH960" s="73"/>
      <c r="AI960" s="73"/>
      <c r="AJ960" s="73"/>
      <c r="AK960" s="73"/>
      <c r="AL960" s="73"/>
      <c r="AM960" s="73"/>
      <c r="AN960" s="73"/>
    </row>
    <row r="961" spans="6:40" ht="18.75">
      <c r="F961" s="8" t="s">
        <v>26386</v>
      </c>
      <c r="G961" s="8" t="s">
        <v>23795</v>
      </c>
      <c r="H961" s="8" t="s">
        <v>26387</v>
      </c>
      <c r="I961" s="8" t="s">
        <v>26388</v>
      </c>
      <c r="AH961" s="73"/>
      <c r="AI961" s="73"/>
      <c r="AJ961" s="73"/>
      <c r="AK961" s="73"/>
      <c r="AL961" s="73"/>
      <c r="AM961" s="73"/>
      <c r="AN961" s="73"/>
    </row>
    <row r="962" spans="6:40" ht="18.75">
      <c r="F962" s="8" t="s">
        <v>26389</v>
      </c>
      <c r="G962" s="8" t="s">
        <v>23373</v>
      </c>
      <c r="H962" s="8" t="s">
        <v>26390</v>
      </c>
      <c r="I962" s="8" t="s">
        <v>26391</v>
      </c>
      <c r="AH962" s="73"/>
      <c r="AI962" s="73"/>
      <c r="AJ962" s="73"/>
      <c r="AK962" s="73"/>
      <c r="AL962" s="73"/>
      <c r="AM962" s="73"/>
      <c r="AN962" s="73"/>
    </row>
    <row r="963" spans="6:40" ht="18.75">
      <c r="F963" s="8" t="s">
        <v>26392</v>
      </c>
      <c r="G963" s="8" t="s">
        <v>23373</v>
      </c>
      <c r="H963" s="8" t="s">
        <v>26393</v>
      </c>
      <c r="I963" s="8" t="s">
        <v>26394</v>
      </c>
      <c r="AH963" s="73"/>
      <c r="AI963" s="73"/>
      <c r="AJ963" s="73"/>
      <c r="AK963" s="73"/>
      <c r="AL963" s="73"/>
      <c r="AM963" s="73"/>
      <c r="AN963" s="73"/>
    </row>
    <row r="964" spans="6:40" ht="18.75">
      <c r="F964" s="8" t="s">
        <v>26395</v>
      </c>
      <c r="G964" s="8" t="s">
        <v>23373</v>
      </c>
      <c r="H964" s="8" t="s">
        <v>26396</v>
      </c>
      <c r="I964" s="8" t="s">
        <v>26397</v>
      </c>
      <c r="AH964" s="73"/>
      <c r="AI964" s="73"/>
      <c r="AJ964" s="73"/>
      <c r="AK964" s="73"/>
      <c r="AL964" s="73"/>
      <c r="AM964" s="73"/>
      <c r="AN964" s="73"/>
    </row>
    <row r="965" spans="6:40" ht="18.75">
      <c r="F965" s="8" t="s">
        <v>26398</v>
      </c>
      <c r="G965" s="8" t="s">
        <v>23373</v>
      </c>
      <c r="H965" s="8" t="s">
        <v>26399</v>
      </c>
      <c r="I965" s="8" t="s">
        <v>26400</v>
      </c>
      <c r="AH965" s="73"/>
      <c r="AI965" s="73"/>
      <c r="AJ965" s="73"/>
      <c r="AK965" s="73"/>
      <c r="AL965" s="73"/>
      <c r="AM965" s="73"/>
      <c r="AN965" s="73"/>
    </row>
    <row r="966" spans="6:40" ht="18.75">
      <c r="F966" s="8" t="s">
        <v>26401</v>
      </c>
      <c r="G966" s="8" t="s">
        <v>23373</v>
      </c>
      <c r="H966" s="8" t="s">
        <v>26402</v>
      </c>
      <c r="I966" s="8" t="s">
        <v>26403</v>
      </c>
      <c r="AH966" s="73"/>
      <c r="AI966" s="73"/>
      <c r="AJ966" s="73"/>
      <c r="AK966" s="73"/>
      <c r="AL966" s="73"/>
      <c r="AM966" s="73"/>
      <c r="AN966" s="73"/>
    </row>
    <row r="967" spans="6:40" ht="18.75">
      <c r="F967" s="8" t="s">
        <v>26404</v>
      </c>
      <c r="G967" s="8" t="s">
        <v>23373</v>
      </c>
      <c r="H967" s="8" t="s">
        <v>26405</v>
      </c>
      <c r="I967" s="8" t="s">
        <v>26406</v>
      </c>
      <c r="AH967" s="73"/>
      <c r="AI967" s="73"/>
      <c r="AJ967" s="73"/>
      <c r="AK967" s="73"/>
      <c r="AL967" s="73"/>
      <c r="AM967" s="73"/>
      <c r="AN967" s="73"/>
    </row>
    <row r="968" spans="6:40" ht="18.75">
      <c r="F968" s="8" t="s">
        <v>26407</v>
      </c>
      <c r="G968" s="8" t="s">
        <v>23373</v>
      </c>
      <c r="H968" s="8" t="s">
        <v>26408</v>
      </c>
      <c r="I968" s="8" t="s">
        <v>26409</v>
      </c>
      <c r="AH968" s="73"/>
      <c r="AI968" s="73"/>
      <c r="AJ968" s="73"/>
      <c r="AK968" s="73"/>
      <c r="AL968" s="73"/>
      <c r="AM968" s="73"/>
      <c r="AN968" s="73"/>
    </row>
    <row r="969" spans="6:40" ht="18.75">
      <c r="F969" s="8" t="s">
        <v>26410</v>
      </c>
      <c r="G969" s="8" t="s">
        <v>23373</v>
      </c>
      <c r="H969" s="8" t="s">
        <v>26411</v>
      </c>
      <c r="I969" s="8" t="s">
        <v>26412</v>
      </c>
      <c r="AH969" s="73"/>
      <c r="AI969" s="73"/>
      <c r="AJ969" s="73"/>
      <c r="AK969" s="73"/>
      <c r="AL969" s="73"/>
      <c r="AM969" s="73"/>
      <c r="AN969" s="73"/>
    </row>
    <row r="970" spans="6:40" ht="18.75">
      <c r="F970" s="8" t="s">
        <v>26413</v>
      </c>
      <c r="G970" s="8" t="s">
        <v>23373</v>
      </c>
      <c r="H970" s="8" t="s">
        <v>26414</v>
      </c>
      <c r="I970" s="8" t="s">
        <v>26415</v>
      </c>
      <c r="AH970" s="73"/>
      <c r="AI970" s="73"/>
      <c r="AJ970" s="73"/>
      <c r="AK970" s="73"/>
      <c r="AL970" s="73"/>
      <c r="AM970" s="73"/>
      <c r="AN970" s="73"/>
    </row>
    <row r="971" spans="6:40" ht="18.75">
      <c r="F971" s="8" t="s">
        <v>26416</v>
      </c>
      <c r="G971" s="8" t="s">
        <v>23373</v>
      </c>
      <c r="H971" s="8" t="s">
        <v>26417</v>
      </c>
      <c r="I971" s="8" t="s">
        <v>26418</v>
      </c>
      <c r="AH971" s="73"/>
      <c r="AI971" s="73"/>
      <c r="AJ971" s="73"/>
      <c r="AK971" s="73"/>
      <c r="AL971" s="73"/>
      <c r="AM971" s="73"/>
      <c r="AN971" s="73"/>
    </row>
    <row r="972" spans="6:40" ht="18.75">
      <c r="F972" s="8" t="s">
        <v>26419</v>
      </c>
      <c r="G972" s="8" t="s">
        <v>23373</v>
      </c>
      <c r="H972" s="8" t="s">
        <v>26420</v>
      </c>
      <c r="I972" s="8" t="s">
        <v>26421</v>
      </c>
      <c r="AH972" s="73"/>
      <c r="AI972" s="73"/>
      <c r="AJ972" s="73"/>
      <c r="AK972" s="73"/>
      <c r="AL972" s="73"/>
      <c r="AM972" s="73"/>
      <c r="AN972" s="73"/>
    </row>
    <row r="973" spans="6:40" ht="18.75">
      <c r="F973" s="8" t="s">
        <v>26422</v>
      </c>
      <c r="G973" s="8" t="s">
        <v>23373</v>
      </c>
      <c r="H973" s="8" t="s">
        <v>26423</v>
      </c>
      <c r="I973" s="8" t="s">
        <v>26424</v>
      </c>
      <c r="AH973" s="73"/>
      <c r="AI973" s="73"/>
      <c r="AJ973" s="73"/>
      <c r="AK973" s="73"/>
      <c r="AL973" s="73"/>
      <c r="AM973" s="73"/>
      <c r="AN973" s="73"/>
    </row>
    <row r="974" spans="6:40" ht="18.75">
      <c r="F974" s="8" t="s">
        <v>26425</v>
      </c>
      <c r="G974" s="8" t="s">
        <v>23373</v>
      </c>
      <c r="H974" s="8" t="s">
        <v>26426</v>
      </c>
      <c r="I974" s="8" t="s">
        <v>26427</v>
      </c>
      <c r="AH974" s="73"/>
      <c r="AI974" s="73"/>
      <c r="AJ974" s="73"/>
      <c r="AK974" s="73"/>
      <c r="AL974" s="73"/>
      <c r="AM974" s="73"/>
      <c r="AN974" s="73"/>
    </row>
    <row r="975" spans="6:40" ht="18.75">
      <c r="F975" s="8" t="s">
        <v>26428</v>
      </c>
      <c r="G975" s="8" t="s">
        <v>23373</v>
      </c>
      <c r="H975" s="8" t="s">
        <v>26429</v>
      </c>
      <c r="I975" s="8" t="s">
        <v>26430</v>
      </c>
      <c r="AH975" s="73"/>
      <c r="AI975" s="73"/>
      <c r="AJ975" s="73"/>
      <c r="AK975" s="73"/>
      <c r="AL975" s="73"/>
      <c r="AM975" s="73"/>
      <c r="AN975" s="73"/>
    </row>
    <row r="976" spans="6:40" ht="18.75">
      <c r="F976" s="8" t="s">
        <v>26431</v>
      </c>
      <c r="G976" s="8" t="s">
        <v>23373</v>
      </c>
      <c r="H976" s="8" t="s">
        <v>26432</v>
      </c>
      <c r="I976" s="8" t="s">
        <v>26433</v>
      </c>
      <c r="AH976" s="73"/>
      <c r="AI976" s="73"/>
      <c r="AJ976" s="73"/>
      <c r="AK976" s="73"/>
      <c r="AL976" s="73"/>
      <c r="AM976" s="73"/>
      <c r="AN976" s="73"/>
    </row>
    <row r="977" spans="6:40" ht="18.75">
      <c r="F977" s="8" t="s">
        <v>26434</v>
      </c>
      <c r="G977" s="8" t="s">
        <v>23373</v>
      </c>
      <c r="H977" s="8" t="s">
        <v>26435</v>
      </c>
      <c r="I977" s="8" t="s">
        <v>26436</v>
      </c>
      <c r="AH977" s="73"/>
      <c r="AI977" s="73"/>
      <c r="AJ977" s="73"/>
      <c r="AK977" s="73"/>
      <c r="AL977" s="73"/>
      <c r="AM977" s="73"/>
      <c r="AN977" s="73"/>
    </row>
    <row r="978" spans="6:40" ht="18.75">
      <c r="F978" s="8" t="s">
        <v>26437</v>
      </c>
      <c r="G978" s="8" t="s">
        <v>23373</v>
      </c>
      <c r="H978" s="8" t="s">
        <v>26438</v>
      </c>
      <c r="I978" s="8" t="s">
        <v>26439</v>
      </c>
      <c r="AH978" s="73"/>
      <c r="AI978" s="73"/>
      <c r="AJ978" s="73"/>
      <c r="AK978" s="73"/>
      <c r="AL978" s="73"/>
      <c r="AM978" s="73"/>
      <c r="AN978" s="73"/>
    </row>
    <row r="979" spans="6:40" ht="18.75">
      <c r="F979" s="8" t="s">
        <v>26440</v>
      </c>
      <c r="G979" s="8" t="s">
        <v>23373</v>
      </c>
      <c r="H979" s="8" t="s">
        <v>26441</v>
      </c>
      <c r="I979" s="8" t="s">
        <v>26442</v>
      </c>
      <c r="AH979" s="73"/>
      <c r="AI979" s="73"/>
      <c r="AJ979" s="73"/>
      <c r="AK979" s="73"/>
      <c r="AL979" s="73"/>
      <c r="AM979" s="73"/>
      <c r="AN979" s="73"/>
    </row>
    <row r="980" spans="6:40" ht="18.75">
      <c r="F980" s="8" t="s">
        <v>26443</v>
      </c>
      <c r="G980" s="8" t="s">
        <v>23373</v>
      </c>
      <c r="H980" s="8" t="s">
        <v>26444</v>
      </c>
      <c r="I980" s="8" t="s">
        <v>26445</v>
      </c>
      <c r="AH980" s="73"/>
      <c r="AI980" s="73"/>
      <c r="AJ980" s="73"/>
      <c r="AK980" s="73"/>
      <c r="AL980" s="73"/>
      <c r="AM980" s="73"/>
      <c r="AN980" s="73"/>
    </row>
    <row r="981" spans="6:40" ht="18.75">
      <c r="F981" s="8" t="s">
        <v>26446</v>
      </c>
      <c r="G981" s="8" t="s">
        <v>23373</v>
      </c>
      <c r="H981" s="8" t="s">
        <v>26447</v>
      </c>
      <c r="I981" s="8" t="s">
        <v>26448</v>
      </c>
      <c r="AH981" s="73"/>
      <c r="AI981" s="73"/>
      <c r="AJ981" s="73"/>
      <c r="AK981" s="73"/>
      <c r="AL981" s="73"/>
      <c r="AM981" s="73"/>
      <c r="AN981" s="73"/>
    </row>
    <row r="982" spans="6:40" ht="18.75">
      <c r="F982" s="8" t="s">
        <v>26449</v>
      </c>
      <c r="G982" s="8" t="s">
        <v>23373</v>
      </c>
      <c r="H982" s="8" t="s">
        <v>26450</v>
      </c>
      <c r="I982" s="8" t="s">
        <v>26451</v>
      </c>
      <c r="AH982" s="73"/>
      <c r="AI982" s="73"/>
      <c r="AJ982" s="73"/>
      <c r="AK982" s="73"/>
      <c r="AL982" s="73"/>
      <c r="AM982" s="73"/>
      <c r="AN982" s="73"/>
    </row>
    <row r="983" spans="6:40" ht="18.75">
      <c r="F983" s="8" t="s">
        <v>26452</v>
      </c>
      <c r="G983" s="8" t="s">
        <v>23373</v>
      </c>
      <c r="H983" s="8" t="s">
        <v>26453</v>
      </c>
      <c r="I983" s="8" t="s">
        <v>26454</v>
      </c>
      <c r="AH983" s="73"/>
      <c r="AI983" s="73"/>
      <c r="AJ983" s="73"/>
      <c r="AK983" s="73"/>
      <c r="AL983" s="73"/>
      <c r="AM983" s="73"/>
      <c r="AN983" s="73"/>
    </row>
    <row r="984" spans="6:40" ht="18.75">
      <c r="F984" s="8" t="s">
        <v>26455</v>
      </c>
      <c r="G984" s="8" t="s">
        <v>23373</v>
      </c>
      <c r="H984" s="8" t="s">
        <v>26456</v>
      </c>
      <c r="I984" s="8" t="s">
        <v>26457</v>
      </c>
      <c r="AH984" s="73"/>
      <c r="AI984" s="73"/>
      <c r="AJ984" s="73"/>
      <c r="AK984" s="73"/>
      <c r="AL984" s="73"/>
      <c r="AM984" s="73"/>
      <c r="AN984" s="73"/>
    </row>
    <row r="985" spans="6:40" ht="18.75">
      <c r="F985" s="8" t="s">
        <v>26458</v>
      </c>
      <c r="G985" s="8" t="s">
        <v>23688</v>
      </c>
      <c r="H985" s="8" t="s">
        <v>26459</v>
      </c>
      <c r="I985" s="8" t="s">
        <v>26460</v>
      </c>
      <c r="AH985" s="73"/>
      <c r="AI985" s="73"/>
      <c r="AJ985" s="73"/>
      <c r="AK985" s="73"/>
      <c r="AL985" s="73"/>
      <c r="AM985" s="73"/>
      <c r="AN985" s="73"/>
    </row>
    <row r="986" spans="6:40" ht="18.75">
      <c r="F986" s="8" t="s">
        <v>26461</v>
      </c>
      <c r="G986" s="8" t="s">
        <v>23688</v>
      </c>
      <c r="H986" s="8" t="s">
        <v>26462</v>
      </c>
      <c r="I986" s="8" t="s">
        <v>26463</v>
      </c>
      <c r="AH986" s="73"/>
      <c r="AI986" s="73"/>
      <c r="AJ986" s="73"/>
      <c r="AK986" s="73"/>
      <c r="AL986" s="73"/>
      <c r="AM986" s="73"/>
      <c r="AN986" s="73"/>
    </row>
    <row r="987" spans="6:40" ht="18.75">
      <c r="F987" s="8" t="s">
        <v>26464</v>
      </c>
      <c r="G987" s="8" t="s">
        <v>23688</v>
      </c>
      <c r="H987" s="8" t="s">
        <v>26465</v>
      </c>
      <c r="I987" s="8" t="s">
        <v>26466</v>
      </c>
      <c r="AH987" s="73"/>
      <c r="AI987" s="73"/>
      <c r="AJ987" s="73"/>
      <c r="AK987" s="73"/>
      <c r="AL987" s="73"/>
      <c r="AM987" s="73"/>
      <c r="AN987" s="73"/>
    </row>
    <row r="988" spans="6:40" ht="18.75">
      <c r="F988" s="8" t="s">
        <v>26467</v>
      </c>
      <c r="G988" s="8" t="s">
        <v>23688</v>
      </c>
      <c r="H988" s="8" t="s">
        <v>26468</v>
      </c>
      <c r="I988" s="8" t="s">
        <v>26469</v>
      </c>
      <c r="AH988" s="73"/>
      <c r="AI988" s="73"/>
      <c r="AJ988" s="73"/>
      <c r="AK988" s="73"/>
      <c r="AL988" s="73"/>
      <c r="AM988" s="73"/>
      <c r="AN988" s="73"/>
    </row>
    <row r="989" spans="6:40" ht="18.75">
      <c r="F989" s="8" t="s">
        <v>26470</v>
      </c>
      <c r="G989" s="8" t="s">
        <v>23688</v>
      </c>
      <c r="H989" s="8" t="s">
        <v>26471</v>
      </c>
      <c r="I989" s="8" t="s">
        <v>26472</v>
      </c>
      <c r="AH989" s="73"/>
      <c r="AI989" s="73"/>
      <c r="AJ989" s="73"/>
      <c r="AK989" s="73"/>
      <c r="AL989" s="73"/>
      <c r="AM989" s="73"/>
      <c r="AN989" s="73"/>
    </row>
    <row r="990" spans="6:40" ht="18.75">
      <c r="F990" s="8" t="s">
        <v>26473</v>
      </c>
      <c r="G990" s="8" t="s">
        <v>23688</v>
      </c>
      <c r="H990" s="8" t="s">
        <v>26474</v>
      </c>
      <c r="I990" s="8" t="s">
        <v>26475</v>
      </c>
      <c r="AH990" s="73"/>
      <c r="AI990" s="73"/>
      <c r="AJ990" s="73"/>
      <c r="AK990" s="73"/>
      <c r="AL990" s="73"/>
      <c r="AM990" s="73"/>
      <c r="AN990" s="73"/>
    </row>
    <row r="991" spans="6:40" ht="18.75">
      <c r="F991" s="8" t="s">
        <v>26476</v>
      </c>
      <c r="G991" s="8" t="s">
        <v>23688</v>
      </c>
      <c r="H991" s="8" t="s">
        <v>26477</v>
      </c>
      <c r="I991" s="8" t="s">
        <v>26478</v>
      </c>
      <c r="AH991" s="73"/>
      <c r="AI991" s="73"/>
      <c r="AJ991" s="73"/>
      <c r="AK991" s="73"/>
      <c r="AL991" s="73"/>
      <c r="AM991" s="73"/>
      <c r="AN991" s="73"/>
    </row>
    <row r="992" spans="6:40" ht="18.75">
      <c r="F992" s="8" t="s">
        <v>26479</v>
      </c>
      <c r="G992" s="8" t="s">
        <v>23688</v>
      </c>
      <c r="H992" s="8" t="s">
        <v>26480</v>
      </c>
      <c r="I992" s="8" t="s">
        <v>26481</v>
      </c>
      <c r="AH992" s="73"/>
      <c r="AI992" s="73"/>
      <c r="AJ992" s="73"/>
      <c r="AK992" s="73"/>
      <c r="AL992" s="73"/>
      <c r="AM992" s="73"/>
      <c r="AN992" s="73"/>
    </row>
    <row r="993" spans="6:40" ht="18.75">
      <c r="F993" s="8" t="s">
        <v>26482</v>
      </c>
      <c r="G993" s="8" t="s">
        <v>23688</v>
      </c>
      <c r="H993" s="8" t="s">
        <v>26483</v>
      </c>
      <c r="I993" s="8" t="s">
        <v>26484</v>
      </c>
      <c r="AH993" s="73"/>
      <c r="AI993" s="73"/>
      <c r="AJ993" s="73"/>
      <c r="AK993" s="73"/>
      <c r="AL993" s="73"/>
      <c r="AM993" s="73"/>
      <c r="AN993" s="73"/>
    </row>
    <row r="994" spans="6:40" ht="18.75">
      <c r="F994" s="8" t="s">
        <v>26485</v>
      </c>
      <c r="G994" s="8" t="s">
        <v>23688</v>
      </c>
      <c r="H994" s="8" t="s">
        <v>26486</v>
      </c>
      <c r="I994" s="8" t="s">
        <v>26487</v>
      </c>
      <c r="AH994" s="73"/>
      <c r="AI994" s="73"/>
      <c r="AJ994" s="73"/>
      <c r="AK994" s="73"/>
      <c r="AL994" s="73"/>
      <c r="AM994" s="73"/>
      <c r="AN994" s="73"/>
    </row>
    <row r="995" spans="6:40" ht="18.75">
      <c r="F995" s="8" t="s">
        <v>26488</v>
      </c>
      <c r="G995" s="8" t="s">
        <v>23688</v>
      </c>
      <c r="H995" s="8" t="s">
        <v>26489</v>
      </c>
      <c r="I995" s="8" t="s">
        <v>26490</v>
      </c>
      <c r="AH995" s="73"/>
      <c r="AI995" s="73"/>
      <c r="AJ995" s="73"/>
      <c r="AK995" s="73"/>
      <c r="AL995" s="73"/>
      <c r="AM995" s="73"/>
      <c r="AN995" s="73"/>
    </row>
    <row r="996" spans="6:40" ht="18.75">
      <c r="F996" s="8" t="s">
        <v>26491</v>
      </c>
      <c r="G996" s="8" t="s">
        <v>23688</v>
      </c>
      <c r="H996" s="8" t="s">
        <v>26492</v>
      </c>
      <c r="I996" s="8" t="s">
        <v>26493</v>
      </c>
      <c r="AH996" s="73"/>
      <c r="AI996" s="73"/>
      <c r="AJ996" s="73"/>
      <c r="AK996" s="73"/>
      <c r="AL996" s="73"/>
      <c r="AM996" s="73"/>
      <c r="AN996" s="73"/>
    </row>
    <row r="997" spans="6:40" ht="18.75">
      <c r="F997" s="8" t="s">
        <v>26494</v>
      </c>
      <c r="G997" s="8" t="s">
        <v>23688</v>
      </c>
      <c r="H997" s="8" t="s">
        <v>26495</v>
      </c>
      <c r="I997" s="8" t="s">
        <v>26496</v>
      </c>
      <c r="AH997" s="73"/>
      <c r="AI997" s="73"/>
      <c r="AJ997" s="73"/>
      <c r="AK997" s="73"/>
      <c r="AL997" s="73"/>
      <c r="AM997" s="73"/>
      <c r="AN997" s="73"/>
    </row>
    <row r="998" spans="6:40" ht="18.75">
      <c r="F998" s="8" t="s">
        <v>26497</v>
      </c>
      <c r="G998" s="8" t="s">
        <v>23688</v>
      </c>
      <c r="H998" s="8" t="s">
        <v>26498</v>
      </c>
      <c r="I998" s="8" t="s">
        <v>26499</v>
      </c>
      <c r="AH998" s="73"/>
      <c r="AI998" s="73"/>
      <c r="AJ998" s="73"/>
      <c r="AK998" s="73"/>
      <c r="AL998" s="73"/>
      <c r="AM998" s="73"/>
      <c r="AN998" s="73"/>
    </row>
    <row r="999" spans="6:40" ht="18.75">
      <c r="F999" s="8" t="s">
        <v>26500</v>
      </c>
      <c r="G999" s="8" t="s">
        <v>23688</v>
      </c>
      <c r="H999" s="8" t="s">
        <v>26501</v>
      </c>
      <c r="I999" s="8" t="s">
        <v>26502</v>
      </c>
      <c r="AH999" s="73"/>
      <c r="AI999" s="73"/>
      <c r="AJ999" s="73"/>
      <c r="AK999" s="73"/>
      <c r="AL999" s="73"/>
      <c r="AM999" s="73"/>
      <c r="AN999" s="73"/>
    </row>
    <row r="1000" spans="6:40" ht="18.75">
      <c r="F1000" s="8" t="s">
        <v>26503</v>
      </c>
      <c r="G1000" s="8" t="s">
        <v>23688</v>
      </c>
      <c r="H1000" s="8" t="s">
        <v>26504</v>
      </c>
      <c r="I1000" s="8" t="s">
        <v>26505</v>
      </c>
      <c r="AH1000" s="73"/>
      <c r="AI1000" s="73"/>
      <c r="AJ1000" s="73"/>
      <c r="AK1000" s="73"/>
      <c r="AL1000" s="73"/>
      <c r="AM1000" s="73"/>
      <c r="AN1000" s="73"/>
    </row>
    <row r="1001" spans="6:40" ht="18.75">
      <c r="F1001" s="8" t="s">
        <v>26506</v>
      </c>
      <c r="G1001" s="8" t="s">
        <v>23688</v>
      </c>
      <c r="H1001" s="8" t="s">
        <v>26507</v>
      </c>
      <c r="I1001" s="8" t="s">
        <v>26508</v>
      </c>
      <c r="AH1001" s="73"/>
      <c r="AI1001" s="73"/>
      <c r="AJ1001" s="73"/>
      <c r="AK1001" s="73"/>
      <c r="AL1001" s="73"/>
      <c r="AM1001" s="73"/>
      <c r="AN1001" s="73"/>
    </row>
    <row r="1002" spans="6:40" ht="18.75">
      <c r="F1002" s="8" t="s">
        <v>26509</v>
      </c>
      <c r="G1002" s="8" t="s">
        <v>23688</v>
      </c>
      <c r="H1002" s="8" t="s">
        <v>26510</v>
      </c>
      <c r="I1002" s="8" t="s">
        <v>26511</v>
      </c>
      <c r="AH1002" s="73"/>
      <c r="AI1002" s="73"/>
      <c r="AJ1002" s="73"/>
      <c r="AK1002" s="73"/>
      <c r="AL1002" s="73"/>
      <c r="AM1002" s="73"/>
      <c r="AN1002" s="73"/>
    </row>
    <row r="1003" spans="6:40" ht="18.75">
      <c r="F1003" s="8" t="s">
        <v>26512</v>
      </c>
      <c r="G1003" s="8" t="s">
        <v>23688</v>
      </c>
      <c r="H1003" s="8" t="s">
        <v>26513</v>
      </c>
      <c r="I1003" s="8" t="s">
        <v>26514</v>
      </c>
      <c r="AH1003" s="73"/>
      <c r="AI1003" s="73"/>
      <c r="AJ1003" s="73"/>
      <c r="AK1003" s="73"/>
      <c r="AL1003" s="73"/>
      <c r="AM1003" s="73"/>
      <c r="AN1003" s="73"/>
    </row>
    <row r="1004" spans="6:40" ht="18.75">
      <c r="F1004" s="8" t="s">
        <v>26515</v>
      </c>
      <c r="G1004" s="8" t="s">
        <v>23688</v>
      </c>
      <c r="H1004" s="8" t="s">
        <v>26516</v>
      </c>
      <c r="I1004" s="8" t="s">
        <v>26517</v>
      </c>
      <c r="AH1004" s="73"/>
      <c r="AI1004" s="73"/>
      <c r="AJ1004" s="73"/>
      <c r="AK1004" s="73"/>
      <c r="AL1004" s="73"/>
      <c r="AM1004" s="73"/>
      <c r="AN1004" s="73"/>
    </row>
    <row r="1005" spans="6:40" ht="18.75">
      <c r="F1005" s="8" t="s">
        <v>26518</v>
      </c>
      <c r="G1005" s="8" t="s">
        <v>23688</v>
      </c>
      <c r="H1005" s="8" t="s">
        <v>26519</v>
      </c>
      <c r="I1005" s="8" t="s">
        <v>26520</v>
      </c>
      <c r="AH1005" s="73"/>
      <c r="AI1005" s="73"/>
      <c r="AJ1005" s="73"/>
      <c r="AK1005" s="73"/>
      <c r="AL1005" s="73"/>
      <c r="AM1005" s="73"/>
      <c r="AN1005" s="73"/>
    </row>
    <row r="1006" spans="6:40" ht="18.75">
      <c r="F1006" s="8" t="s">
        <v>26521</v>
      </c>
      <c r="G1006" s="8" t="s">
        <v>23688</v>
      </c>
      <c r="H1006" s="8" t="s">
        <v>26522</v>
      </c>
      <c r="I1006" s="8" t="s">
        <v>26523</v>
      </c>
      <c r="AH1006" s="73"/>
      <c r="AI1006" s="73"/>
      <c r="AJ1006" s="73"/>
      <c r="AK1006" s="73"/>
      <c r="AL1006" s="73"/>
      <c r="AM1006" s="73"/>
      <c r="AN1006" s="73"/>
    </row>
    <row r="1007" spans="6:40" ht="18.75">
      <c r="F1007" s="8" t="s">
        <v>26524</v>
      </c>
      <c r="G1007" s="8" t="s">
        <v>23688</v>
      </c>
      <c r="H1007" s="8" t="s">
        <v>26525</v>
      </c>
      <c r="I1007" s="8" t="s">
        <v>26526</v>
      </c>
      <c r="AH1007" s="73"/>
      <c r="AI1007" s="73"/>
      <c r="AJ1007" s="73"/>
      <c r="AK1007" s="73"/>
      <c r="AL1007" s="73"/>
      <c r="AM1007" s="73"/>
      <c r="AN1007" s="73"/>
    </row>
    <row r="1008" spans="6:40" ht="18.75">
      <c r="F1008" s="8" t="s">
        <v>26527</v>
      </c>
      <c r="G1008" s="8" t="s">
        <v>23688</v>
      </c>
      <c r="H1008" s="8" t="s">
        <v>26528</v>
      </c>
      <c r="I1008" s="8" t="s">
        <v>26529</v>
      </c>
      <c r="AH1008" s="73"/>
      <c r="AI1008" s="73"/>
      <c r="AJ1008" s="73"/>
      <c r="AK1008" s="73"/>
      <c r="AL1008" s="73"/>
      <c r="AM1008" s="73"/>
      <c r="AN1008" s="73"/>
    </row>
    <row r="1009" spans="6:40" ht="18.75">
      <c r="F1009" s="8" t="s">
        <v>26530</v>
      </c>
      <c r="G1009" s="8" t="s">
        <v>21800</v>
      </c>
      <c r="H1009" s="8" t="s">
        <v>26531</v>
      </c>
      <c r="I1009" s="8" t="s">
        <v>26532</v>
      </c>
      <c r="AH1009" s="73"/>
      <c r="AI1009" s="73"/>
      <c r="AJ1009" s="73"/>
      <c r="AK1009" s="73"/>
      <c r="AL1009" s="73"/>
      <c r="AM1009" s="73"/>
      <c r="AN1009" s="73"/>
    </row>
    <row r="1010" spans="6:40" ht="18.75">
      <c r="F1010" s="8" t="s">
        <v>26533</v>
      </c>
      <c r="G1010" s="8" t="s">
        <v>21800</v>
      </c>
      <c r="H1010" s="8" t="s">
        <v>26534</v>
      </c>
      <c r="I1010" s="8" t="s">
        <v>26535</v>
      </c>
      <c r="AH1010" s="73"/>
      <c r="AI1010" s="73"/>
      <c r="AJ1010" s="73"/>
      <c r="AK1010" s="73"/>
      <c r="AL1010" s="73"/>
      <c r="AM1010" s="73"/>
      <c r="AN1010" s="73"/>
    </row>
    <row r="1011" spans="6:40" ht="18.75">
      <c r="F1011" s="8" t="s">
        <v>26536</v>
      </c>
      <c r="G1011" s="8" t="s">
        <v>21800</v>
      </c>
      <c r="H1011" s="8" t="s">
        <v>26537</v>
      </c>
      <c r="I1011" s="8" t="s">
        <v>26538</v>
      </c>
      <c r="AH1011" s="73"/>
      <c r="AI1011" s="73"/>
      <c r="AJ1011" s="73"/>
      <c r="AK1011" s="73"/>
      <c r="AL1011" s="73"/>
      <c r="AM1011" s="73"/>
      <c r="AN1011" s="73"/>
    </row>
    <row r="1012" spans="6:40" ht="18.75">
      <c r="F1012" s="8" t="s">
        <v>26539</v>
      </c>
      <c r="G1012" s="8" t="s">
        <v>23688</v>
      </c>
      <c r="H1012" s="8" t="s">
        <v>26540</v>
      </c>
      <c r="I1012" s="8" t="s">
        <v>26541</v>
      </c>
      <c r="AH1012" s="73"/>
      <c r="AI1012" s="73"/>
      <c r="AJ1012" s="73"/>
      <c r="AK1012" s="73"/>
      <c r="AL1012" s="73"/>
      <c r="AM1012" s="73"/>
      <c r="AN1012" s="73"/>
    </row>
    <row r="1013" spans="6:40" ht="18.75">
      <c r="F1013" s="8" t="s">
        <v>26542</v>
      </c>
      <c r="G1013" s="8" t="s">
        <v>21800</v>
      </c>
      <c r="H1013" s="8" t="s">
        <v>26543</v>
      </c>
      <c r="I1013" s="8" t="s">
        <v>26544</v>
      </c>
      <c r="AH1013" s="73"/>
      <c r="AI1013" s="73"/>
      <c r="AJ1013" s="73"/>
      <c r="AK1013" s="73"/>
      <c r="AL1013" s="73"/>
      <c r="AM1013" s="73"/>
      <c r="AN1013" s="73"/>
    </row>
    <row r="1014" spans="6:40" ht="18.75">
      <c r="F1014" s="8" t="s">
        <v>26545</v>
      </c>
      <c r="G1014" s="8" t="s">
        <v>21800</v>
      </c>
      <c r="H1014" s="8" t="s">
        <v>26546</v>
      </c>
      <c r="I1014" s="8" t="s">
        <v>26547</v>
      </c>
      <c r="AH1014" s="73"/>
      <c r="AI1014" s="73"/>
      <c r="AJ1014" s="73"/>
      <c r="AK1014" s="73"/>
      <c r="AL1014" s="73"/>
      <c r="AM1014" s="73"/>
      <c r="AN1014" s="73"/>
    </row>
    <row r="1015" spans="6:40" ht="18.75">
      <c r="F1015" s="8" t="s">
        <v>26548</v>
      </c>
      <c r="G1015" s="8" t="s">
        <v>21800</v>
      </c>
      <c r="H1015" s="8" t="s">
        <v>26549</v>
      </c>
      <c r="I1015" s="8" t="s">
        <v>26550</v>
      </c>
      <c r="AH1015" s="73"/>
      <c r="AI1015" s="73"/>
      <c r="AJ1015" s="73"/>
      <c r="AK1015" s="73"/>
      <c r="AL1015" s="73"/>
      <c r="AM1015" s="73"/>
      <c r="AN1015" s="73"/>
    </row>
    <row r="1016" spans="6:40" ht="18.75">
      <c r="F1016" s="8" t="s">
        <v>26551</v>
      </c>
      <c r="G1016" s="8" t="s">
        <v>21800</v>
      </c>
      <c r="H1016" s="8" t="s">
        <v>26552</v>
      </c>
      <c r="I1016" s="8" t="s">
        <v>26553</v>
      </c>
      <c r="AH1016" s="73"/>
      <c r="AI1016" s="73"/>
      <c r="AJ1016" s="73"/>
      <c r="AK1016" s="73"/>
      <c r="AL1016" s="73"/>
      <c r="AM1016" s="73"/>
      <c r="AN1016" s="73"/>
    </row>
    <row r="1017" spans="6:40" ht="18.75">
      <c r="F1017" s="8" t="s">
        <v>26554</v>
      </c>
      <c r="G1017" s="8" t="s">
        <v>21800</v>
      </c>
      <c r="H1017" s="8" t="s">
        <v>26555</v>
      </c>
      <c r="I1017" s="8" t="s">
        <v>26556</v>
      </c>
      <c r="AH1017" s="73"/>
      <c r="AI1017" s="73"/>
      <c r="AJ1017" s="73"/>
      <c r="AK1017" s="73"/>
      <c r="AL1017" s="73"/>
      <c r="AM1017" s="73"/>
      <c r="AN1017" s="73"/>
    </row>
    <row r="1018" spans="6:40" ht="18.75">
      <c r="F1018" s="8" t="s">
        <v>26557</v>
      </c>
      <c r="G1018" s="8" t="s">
        <v>21800</v>
      </c>
      <c r="H1018" s="8" t="s">
        <v>26558</v>
      </c>
      <c r="I1018" s="8" t="s">
        <v>26559</v>
      </c>
      <c r="AH1018" s="73"/>
      <c r="AI1018" s="73"/>
      <c r="AJ1018" s="73"/>
      <c r="AK1018" s="73"/>
      <c r="AL1018" s="73"/>
      <c r="AM1018" s="73"/>
      <c r="AN1018" s="73"/>
    </row>
    <row r="1019" spans="6:40" ht="18.75">
      <c r="F1019" s="8" t="s">
        <v>26560</v>
      </c>
      <c r="G1019" s="8" t="s">
        <v>21800</v>
      </c>
      <c r="H1019" s="8" t="s">
        <v>26561</v>
      </c>
      <c r="I1019" s="8" t="s">
        <v>26562</v>
      </c>
      <c r="AH1019" s="73"/>
      <c r="AI1019" s="73"/>
      <c r="AJ1019" s="73"/>
      <c r="AK1019" s="73"/>
      <c r="AL1019" s="73"/>
      <c r="AM1019" s="73"/>
      <c r="AN1019" s="73"/>
    </row>
    <row r="1020" spans="6:40" ht="18.75">
      <c r="F1020" s="8" t="s">
        <v>26563</v>
      </c>
      <c r="G1020" s="8" t="s">
        <v>21800</v>
      </c>
      <c r="H1020" s="8" t="s">
        <v>26564</v>
      </c>
      <c r="I1020" s="8" t="s">
        <v>26565</v>
      </c>
      <c r="AH1020" s="73"/>
      <c r="AI1020" s="73"/>
      <c r="AJ1020" s="73"/>
      <c r="AK1020" s="73"/>
      <c r="AL1020" s="73"/>
      <c r="AM1020" s="73"/>
      <c r="AN1020" s="73"/>
    </row>
    <row r="1021" spans="6:40" ht="18.75">
      <c r="F1021" s="8" t="s">
        <v>26566</v>
      </c>
      <c r="G1021" s="8" t="s">
        <v>21800</v>
      </c>
      <c r="H1021" s="8" t="s">
        <v>26567</v>
      </c>
      <c r="I1021" s="8" t="s">
        <v>26568</v>
      </c>
      <c r="AH1021" s="73"/>
      <c r="AI1021" s="73"/>
      <c r="AJ1021" s="73"/>
      <c r="AK1021" s="73"/>
      <c r="AL1021" s="73"/>
      <c r="AM1021" s="73"/>
      <c r="AN1021" s="73"/>
    </row>
    <row r="1022" spans="6:40" ht="18.75">
      <c r="F1022" s="8" t="s">
        <v>26569</v>
      </c>
      <c r="G1022" s="8" t="s">
        <v>21800</v>
      </c>
      <c r="H1022" s="8" t="s">
        <v>26570</v>
      </c>
      <c r="I1022" s="8" t="s">
        <v>26571</v>
      </c>
      <c r="AH1022" s="73"/>
      <c r="AI1022" s="73"/>
      <c r="AJ1022" s="73"/>
      <c r="AK1022" s="73"/>
      <c r="AL1022" s="73"/>
      <c r="AM1022" s="73"/>
      <c r="AN1022" s="73"/>
    </row>
    <row r="1023" spans="6:40" ht="18.75">
      <c r="F1023" s="8" t="s">
        <v>26572</v>
      </c>
      <c r="G1023" s="8" t="s">
        <v>21800</v>
      </c>
      <c r="H1023" s="8" t="s">
        <v>26573</v>
      </c>
      <c r="I1023" s="8" t="s">
        <v>26574</v>
      </c>
      <c r="AH1023" s="73"/>
      <c r="AI1023" s="73"/>
      <c r="AJ1023" s="73"/>
      <c r="AK1023" s="73"/>
      <c r="AL1023" s="73"/>
      <c r="AM1023" s="73"/>
      <c r="AN1023" s="73"/>
    </row>
    <row r="1024" spans="6:40" ht="18.75">
      <c r="F1024" s="8" t="s">
        <v>26575</v>
      </c>
      <c r="G1024" s="8" t="s">
        <v>21800</v>
      </c>
      <c r="H1024" s="8" t="s">
        <v>26576</v>
      </c>
      <c r="I1024" s="8" t="s">
        <v>26577</v>
      </c>
      <c r="AH1024" s="73"/>
      <c r="AI1024" s="73"/>
      <c r="AJ1024" s="73"/>
      <c r="AK1024" s="73"/>
      <c r="AL1024" s="73"/>
      <c r="AM1024" s="73"/>
      <c r="AN1024" s="73"/>
    </row>
    <row r="1025" spans="6:40" ht="18.75">
      <c r="F1025" s="8" t="s">
        <v>26578</v>
      </c>
      <c r="G1025" s="8" t="s">
        <v>23795</v>
      </c>
      <c r="H1025" s="8" t="s">
        <v>26579</v>
      </c>
      <c r="I1025" s="8" t="s">
        <v>26580</v>
      </c>
      <c r="AH1025" s="73"/>
      <c r="AI1025" s="73"/>
      <c r="AJ1025" s="73"/>
      <c r="AK1025" s="73"/>
      <c r="AL1025" s="73"/>
      <c r="AM1025" s="73"/>
      <c r="AN1025" s="73"/>
    </row>
    <row r="1026" spans="6:40" ht="18.75">
      <c r="F1026" s="8" t="s">
        <v>26581</v>
      </c>
      <c r="G1026" s="8" t="s">
        <v>23373</v>
      </c>
      <c r="H1026" s="8" t="s">
        <v>26582</v>
      </c>
      <c r="I1026" s="8" t="s">
        <v>26583</v>
      </c>
      <c r="AH1026" s="73"/>
      <c r="AI1026" s="73"/>
      <c r="AJ1026" s="73"/>
      <c r="AK1026" s="73"/>
      <c r="AL1026" s="73"/>
      <c r="AM1026" s="73"/>
      <c r="AN1026" s="73"/>
    </row>
    <row r="1027" spans="6:40" ht="18.75">
      <c r="F1027" s="8" t="s">
        <v>26584</v>
      </c>
      <c r="G1027" s="8" t="s">
        <v>23795</v>
      </c>
      <c r="H1027" s="8" t="s">
        <v>26585</v>
      </c>
      <c r="I1027" s="8" t="s">
        <v>26586</v>
      </c>
      <c r="AH1027" s="73"/>
      <c r="AI1027" s="73"/>
      <c r="AJ1027" s="73"/>
      <c r="AK1027" s="73"/>
      <c r="AL1027" s="73"/>
      <c r="AM1027" s="73"/>
      <c r="AN1027" s="73"/>
    </row>
    <row r="1028" spans="6:40" ht="18.75">
      <c r="F1028" s="8" t="s">
        <v>26587</v>
      </c>
      <c r="G1028" s="8" t="s">
        <v>23373</v>
      </c>
      <c r="H1028" s="8" t="s">
        <v>26588</v>
      </c>
      <c r="I1028" s="8" t="s">
        <v>26589</v>
      </c>
      <c r="AH1028" s="73"/>
      <c r="AI1028" s="73"/>
      <c r="AJ1028" s="73"/>
      <c r="AK1028" s="73"/>
      <c r="AL1028" s="73"/>
      <c r="AM1028" s="73"/>
      <c r="AN1028" s="73"/>
    </row>
    <row r="1029" spans="6:40" ht="18.75">
      <c r="F1029" s="8" t="s">
        <v>26590</v>
      </c>
      <c r="G1029" s="8" t="s">
        <v>23373</v>
      </c>
      <c r="H1029" s="8" t="s">
        <v>26591</v>
      </c>
      <c r="I1029" s="8" t="s">
        <v>26592</v>
      </c>
      <c r="AH1029" s="73"/>
      <c r="AI1029" s="73"/>
      <c r="AJ1029" s="73"/>
      <c r="AK1029" s="73"/>
      <c r="AL1029" s="73"/>
      <c r="AM1029" s="73"/>
      <c r="AN1029" s="73"/>
    </row>
    <row r="1030" spans="6:40" ht="18.75">
      <c r="F1030" s="8" t="s">
        <v>26593</v>
      </c>
      <c r="G1030" s="8" t="s">
        <v>23795</v>
      </c>
      <c r="H1030" s="8" t="s">
        <v>26594</v>
      </c>
      <c r="I1030" s="8" t="s">
        <v>26595</v>
      </c>
      <c r="AH1030" s="73"/>
      <c r="AI1030" s="73"/>
      <c r="AJ1030" s="73"/>
      <c r="AK1030" s="73"/>
      <c r="AL1030" s="73"/>
      <c r="AM1030" s="73"/>
      <c r="AN1030" s="73"/>
    </row>
    <row r="1031" spans="6:40" ht="18.75">
      <c r="F1031" s="8" t="s">
        <v>26596</v>
      </c>
      <c r="G1031" s="8" t="s">
        <v>23795</v>
      </c>
      <c r="H1031" s="8" t="s">
        <v>26597</v>
      </c>
      <c r="I1031" s="8" t="s">
        <v>26598</v>
      </c>
      <c r="AH1031" s="73"/>
      <c r="AI1031" s="73"/>
      <c r="AJ1031" s="73"/>
      <c r="AK1031" s="73"/>
      <c r="AL1031" s="73"/>
      <c r="AM1031" s="73"/>
      <c r="AN1031" s="73"/>
    </row>
    <row r="1032" spans="6:40" ht="18.75">
      <c r="F1032" s="8" t="s">
        <v>26599</v>
      </c>
      <c r="G1032" s="8" t="s">
        <v>23373</v>
      </c>
      <c r="H1032" s="8" t="s">
        <v>26600</v>
      </c>
      <c r="I1032" s="8" t="s">
        <v>26601</v>
      </c>
      <c r="AH1032" s="73"/>
      <c r="AI1032" s="73"/>
      <c r="AJ1032" s="73"/>
      <c r="AK1032" s="73"/>
      <c r="AL1032" s="73"/>
      <c r="AM1032" s="73"/>
      <c r="AN1032" s="73"/>
    </row>
    <row r="1033" spans="6:40" ht="18.75">
      <c r="F1033" s="8" t="s">
        <v>26602</v>
      </c>
      <c r="G1033" s="8" t="s">
        <v>23795</v>
      </c>
      <c r="H1033" s="8" t="s">
        <v>26603</v>
      </c>
      <c r="I1033" s="8" t="s">
        <v>26604</v>
      </c>
      <c r="AH1033" s="73"/>
      <c r="AI1033" s="73"/>
      <c r="AJ1033" s="73"/>
      <c r="AK1033" s="73"/>
      <c r="AL1033" s="73"/>
      <c r="AM1033" s="73"/>
      <c r="AN1033" s="73"/>
    </row>
    <row r="1034" spans="6:40" ht="18.75">
      <c r="F1034" s="8" t="s">
        <v>26605</v>
      </c>
      <c r="G1034" s="8" t="s">
        <v>23795</v>
      </c>
      <c r="H1034" s="8" t="s">
        <v>26606</v>
      </c>
      <c r="I1034" s="8" t="s">
        <v>26607</v>
      </c>
      <c r="AH1034" s="73"/>
      <c r="AI1034" s="73"/>
      <c r="AJ1034" s="73"/>
      <c r="AK1034" s="73"/>
      <c r="AL1034" s="73"/>
      <c r="AM1034" s="73"/>
      <c r="AN1034" s="73"/>
    </row>
    <row r="1035" spans="6:40" ht="18.75">
      <c r="F1035" s="8" t="s">
        <v>26608</v>
      </c>
      <c r="G1035" s="8" t="s">
        <v>23373</v>
      </c>
      <c r="H1035" s="8" t="s">
        <v>26609</v>
      </c>
      <c r="I1035" s="8" t="s">
        <v>26610</v>
      </c>
      <c r="AH1035" s="73"/>
      <c r="AI1035" s="73"/>
      <c r="AJ1035" s="73"/>
      <c r="AK1035" s="73"/>
      <c r="AL1035" s="73"/>
      <c r="AM1035" s="73"/>
      <c r="AN1035" s="73"/>
    </row>
    <row r="1036" spans="6:40" ht="18.75">
      <c r="F1036" s="8" t="s">
        <v>26611</v>
      </c>
      <c r="G1036" s="8" t="s">
        <v>23795</v>
      </c>
      <c r="H1036" s="8" t="s">
        <v>26612</v>
      </c>
      <c r="I1036" s="8" t="s">
        <v>26613</v>
      </c>
      <c r="AH1036" s="73"/>
      <c r="AI1036" s="73"/>
      <c r="AJ1036" s="73"/>
      <c r="AK1036" s="73"/>
      <c r="AL1036" s="73"/>
      <c r="AM1036" s="73"/>
      <c r="AN1036" s="73"/>
    </row>
    <row r="1037" spans="6:40" ht="18.75">
      <c r="F1037" s="8" t="s">
        <v>26614</v>
      </c>
      <c r="G1037" s="8" t="s">
        <v>23373</v>
      </c>
      <c r="H1037" s="8" t="s">
        <v>26615</v>
      </c>
      <c r="I1037" s="8" t="s">
        <v>26616</v>
      </c>
      <c r="AH1037" s="73"/>
      <c r="AI1037" s="73"/>
      <c r="AJ1037" s="73"/>
      <c r="AK1037" s="73"/>
      <c r="AL1037" s="73"/>
      <c r="AM1037" s="73"/>
      <c r="AN1037" s="73"/>
    </row>
    <row r="1038" spans="6:40" ht="18.75">
      <c r="F1038" s="8" t="s">
        <v>26617</v>
      </c>
      <c r="G1038" s="8" t="s">
        <v>23373</v>
      </c>
      <c r="H1038" s="8" t="s">
        <v>26618</v>
      </c>
      <c r="I1038" s="8" t="s">
        <v>26619</v>
      </c>
      <c r="AH1038" s="73"/>
      <c r="AI1038" s="73"/>
      <c r="AJ1038" s="73"/>
      <c r="AK1038" s="73"/>
      <c r="AL1038" s="73"/>
      <c r="AM1038" s="73"/>
      <c r="AN1038" s="73"/>
    </row>
    <row r="1039" spans="6:40" ht="18.75">
      <c r="F1039" s="8" t="s">
        <v>26620</v>
      </c>
      <c r="G1039" s="8" t="s">
        <v>23373</v>
      </c>
      <c r="H1039" s="8" t="s">
        <v>26621</v>
      </c>
      <c r="I1039" s="8" t="s">
        <v>26622</v>
      </c>
      <c r="AH1039" s="73"/>
      <c r="AI1039" s="73"/>
      <c r="AJ1039" s="73"/>
      <c r="AK1039" s="73"/>
      <c r="AL1039" s="73"/>
      <c r="AM1039" s="73"/>
      <c r="AN1039" s="73"/>
    </row>
    <row r="1040" spans="6:40" ht="18.75">
      <c r="F1040" s="8" t="s">
        <v>26623</v>
      </c>
      <c r="G1040" s="8" t="s">
        <v>23373</v>
      </c>
      <c r="H1040" s="8" t="s">
        <v>26624</v>
      </c>
      <c r="I1040" s="8" t="s">
        <v>26625</v>
      </c>
      <c r="AH1040" s="73"/>
      <c r="AI1040" s="73"/>
      <c r="AJ1040" s="73"/>
      <c r="AK1040" s="73"/>
      <c r="AL1040" s="73"/>
      <c r="AM1040" s="73"/>
      <c r="AN1040" s="73"/>
    </row>
    <row r="1041" spans="6:40" ht="18.75">
      <c r="F1041" s="8" t="s">
        <v>26626</v>
      </c>
      <c r="G1041" s="8" t="s">
        <v>23373</v>
      </c>
      <c r="H1041" s="8" t="s">
        <v>26627</v>
      </c>
      <c r="I1041" s="8" t="s">
        <v>26628</v>
      </c>
      <c r="AH1041" s="73"/>
      <c r="AI1041" s="73"/>
      <c r="AJ1041" s="73"/>
      <c r="AK1041" s="73"/>
      <c r="AL1041" s="73"/>
      <c r="AM1041" s="73"/>
      <c r="AN1041" s="73"/>
    </row>
    <row r="1042" spans="6:40" ht="18.75">
      <c r="F1042" s="8" t="s">
        <v>26629</v>
      </c>
      <c r="G1042" s="8" t="s">
        <v>23373</v>
      </c>
      <c r="H1042" s="8" t="s">
        <v>26630</v>
      </c>
      <c r="I1042" s="8" t="s">
        <v>26631</v>
      </c>
      <c r="AH1042" s="73"/>
      <c r="AI1042" s="73"/>
      <c r="AJ1042" s="73"/>
      <c r="AK1042" s="73"/>
      <c r="AL1042" s="73"/>
      <c r="AM1042" s="73"/>
      <c r="AN1042" s="73"/>
    </row>
    <row r="1043" spans="6:40" ht="18.75">
      <c r="F1043" s="8" t="s">
        <v>26632</v>
      </c>
      <c r="G1043" s="8" t="s">
        <v>23373</v>
      </c>
      <c r="H1043" s="8" t="s">
        <v>26633</v>
      </c>
      <c r="I1043" s="8" t="s">
        <v>26634</v>
      </c>
      <c r="AH1043" s="73"/>
      <c r="AI1043" s="73"/>
      <c r="AJ1043" s="73"/>
      <c r="AK1043" s="73"/>
      <c r="AL1043" s="73"/>
      <c r="AM1043" s="73"/>
      <c r="AN1043" s="73"/>
    </row>
    <row r="1044" spans="6:40" ht="18.75">
      <c r="F1044" s="8" t="s">
        <v>26635</v>
      </c>
      <c r="G1044" s="8" t="s">
        <v>23373</v>
      </c>
      <c r="H1044" s="8" t="s">
        <v>26636</v>
      </c>
      <c r="I1044" s="8" t="s">
        <v>26637</v>
      </c>
      <c r="AH1044" s="73"/>
      <c r="AI1044" s="73"/>
      <c r="AJ1044" s="73"/>
      <c r="AK1044" s="73"/>
      <c r="AL1044" s="73"/>
      <c r="AM1044" s="73"/>
      <c r="AN1044" s="73"/>
    </row>
    <row r="1045" spans="6:40" ht="18.75">
      <c r="F1045" s="8" t="s">
        <v>26638</v>
      </c>
      <c r="G1045" s="8" t="s">
        <v>23373</v>
      </c>
      <c r="H1045" s="8" t="s">
        <v>26639</v>
      </c>
      <c r="I1045" s="8" t="s">
        <v>26640</v>
      </c>
      <c r="AH1045" s="73"/>
      <c r="AI1045" s="73"/>
      <c r="AJ1045" s="73"/>
      <c r="AK1045" s="73"/>
      <c r="AL1045" s="73"/>
      <c r="AM1045" s="73"/>
      <c r="AN1045" s="73"/>
    </row>
    <row r="1046" spans="6:40" ht="18.75">
      <c r="F1046" s="8" t="s">
        <v>26641</v>
      </c>
      <c r="G1046" s="8" t="s">
        <v>23373</v>
      </c>
      <c r="H1046" s="8" t="s">
        <v>26642</v>
      </c>
      <c r="I1046" s="8" t="s">
        <v>26643</v>
      </c>
      <c r="AH1046" s="73"/>
      <c r="AI1046" s="73"/>
      <c r="AJ1046" s="73"/>
      <c r="AK1046" s="73"/>
      <c r="AL1046" s="73"/>
      <c r="AM1046" s="73"/>
      <c r="AN1046" s="73"/>
    </row>
    <row r="1047" spans="6:40" ht="18.75">
      <c r="F1047" s="8" t="s">
        <v>26644</v>
      </c>
      <c r="G1047" s="8" t="s">
        <v>23373</v>
      </c>
      <c r="H1047" s="8" t="s">
        <v>26645</v>
      </c>
      <c r="I1047" s="8" t="s">
        <v>26646</v>
      </c>
      <c r="AH1047" s="73"/>
      <c r="AI1047" s="73"/>
      <c r="AJ1047" s="73"/>
      <c r="AK1047" s="73"/>
      <c r="AL1047" s="73"/>
      <c r="AM1047" s="73"/>
      <c r="AN1047" s="73"/>
    </row>
    <row r="1048" spans="6:40" ht="18.75">
      <c r="F1048" s="8" t="s">
        <v>26647</v>
      </c>
      <c r="G1048" s="8" t="s">
        <v>23373</v>
      </c>
      <c r="H1048" s="8" t="s">
        <v>26648</v>
      </c>
      <c r="I1048" s="8" t="s">
        <v>26649</v>
      </c>
      <c r="AH1048" s="73"/>
      <c r="AI1048" s="73"/>
      <c r="AJ1048" s="73"/>
      <c r="AK1048" s="73"/>
      <c r="AL1048" s="73"/>
      <c r="AM1048" s="73"/>
      <c r="AN1048" s="73"/>
    </row>
    <row r="1049" spans="6:40" ht="18.75">
      <c r="F1049" s="8" t="s">
        <v>26650</v>
      </c>
      <c r="G1049" s="8" t="s">
        <v>23373</v>
      </c>
      <c r="H1049" s="8" t="s">
        <v>26651</v>
      </c>
      <c r="I1049" s="8" t="s">
        <v>26652</v>
      </c>
      <c r="AH1049" s="73"/>
      <c r="AI1049" s="73"/>
      <c r="AJ1049" s="73"/>
      <c r="AK1049" s="73"/>
      <c r="AL1049" s="73"/>
      <c r="AM1049" s="73"/>
      <c r="AN1049" s="73"/>
    </row>
    <row r="1050" spans="6:40" ht="18.75">
      <c r="F1050" s="8" t="s">
        <v>26653</v>
      </c>
      <c r="G1050" s="8" t="s">
        <v>23373</v>
      </c>
      <c r="H1050" s="8" t="s">
        <v>26654</v>
      </c>
      <c r="I1050" s="8" t="s">
        <v>26655</v>
      </c>
      <c r="AH1050" s="73"/>
      <c r="AI1050" s="73"/>
      <c r="AJ1050" s="73"/>
      <c r="AK1050" s="73"/>
      <c r="AL1050" s="73"/>
      <c r="AM1050" s="73"/>
      <c r="AN1050" s="73"/>
    </row>
    <row r="1051" spans="6:40" ht="18.75">
      <c r="F1051" s="8" t="s">
        <v>26656</v>
      </c>
      <c r="G1051" s="8" t="s">
        <v>23373</v>
      </c>
      <c r="H1051" s="8" t="s">
        <v>26657</v>
      </c>
      <c r="I1051" s="8" t="s">
        <v>26658</v>
      </c>
      <c r="AH1051" s="73"/>
      <c r="AI1051" s="73"/>
      <c r="AJ1051" s="73"/>
      <c r="AK1051" s="73"/>
      <c r="AL1051" s="73"/>
      <c r="AM1051" s="73"/>
      <c r="AN1051" s="73"/>
    </row>
    <row r="1052" spans="6:40" ht="18.75">
      <c r="F1052" s="8" t="s">
        <v>26659</v>
      </c>
      <c r="G1052" s="8" t="s">
        <v>21725</v>
      </c>
      <c r="H1052" s="8" t="s">
        <v>26660</v>
      </c>
      <c r="I1052" s="8" t="s">
        <v>26661</v>
      </c>
      <c r="AH1052" s="73"/>
      <c r="AI1052" s="73"/>
      <c r="AJ1052" s="73"/>
      <c r="AK1052" s="73"/>
      <c r="AL1052" s="73"/>
      <c r="AM1052" s="73"/>
      <c r="AN1052" s="73"/>
    </row>
    <row r="1053" spans="6:40" ht="18.75">
      <c r="F1053" s="8" t="s">
        <v>26662</v>
      </c>
      <c r="G1053" s="8" t="s">
        <v>21725</v>
      </c>
      <c r="H1053" s="8" t="s">
        <v>26663</v>
      </c>
      <c r="I1053" s="8" t="s">
        <v>26664</v>
      </c>
      <c r="AH1053" s="73"/>
      <c r="AI1053" s="73"/>
      <c r="AJ1053" s="73"/>
      <c r="AK1053" s="73"/>
      <c r="AL1053" s="73"/>
      <c r="AM1053" s="73"/>
      <c r="AN1053" s="73"/>
    </row>
    <row r="1054" spans="6:40" ht="18.75">
      <c r="F1054" s="8" t="s">
        <v>26665</v>
      </c>
      <c r="G1054" s="8" t="s">
        <v>21725</v>
      </c>
      <c r="H1054" s="8" t="s">
        <v>26666</v>
      </c>
      <c r="I1054" s="8" t="s">
        <v>26667</v>
      </c>
      <c r="AH1054" s="73"/>
      <c r="AI1054" s="73"/>
      <c r="AJ1054" s="73"/>
      <c r="AK1054" s="73"/>
      <c r="AL1054" s="73"/>
      <c r="AM1054" s="73"/>
      <c r="AN1054" s="73"/>
    </row>
    <row r="1055" spans="6:40" ht="18.75">
      <c r="F1055" s="8" t="s">
        <v>26668</v>
      </c>
      <c r="G1055" s="8" t="s">
        <v>21702</v>
      </c>
      <c r="H1055" s="8" t="s">
        <v>26669</v>
      </c>
      <c r="I1055" s="8" t="s">
        <v>26670</v>
      </c>
      <c r="AH1055" s="73"/>
      <c r="AI1055" s="73"/>
      <c r="AJ1055" s="73"/>
      <c r="AK1055" s="73"/>
      <c r="AL1055" s="73"/>
      <c r="AM1055" s="73"/>
      <c r="AN1055" s="73"/>
    </row>
    <row r="1056" spans="6:40" ht="18.75">
      <c r="F1056" s="8" t="s">
        <v>26671</v>
      </c>
      <c r="G1056" s="8" t="s">
        <v>21800</v>
      </c>
      <c r="H1056" s="8" t="s">
        <v>26672</v>
      </c>
      <c r="I1056" s="8" t="s">
        <v>26673</v>
      </c>
      <c r="AH1056" s="73"/>
      <c r="AI1056" s="73"/>
      <c r="AJ1056" s="73"/>
      <c r="AK1056" s="73"/>
      <c r="AL1056" s="73"/>
      <c r="AM1056" s="73"/>
      <c r="AN1056" s="73"/>
    </row>
    <row r="1057" spans="6:40" ht="18.75">
      <c r="F1057" s="8" t="s">
        <v>26674</v>
      </c>
      <c r="G1057" s="8" t="s">
        <v>21725</v>
      </c>
      <c r="H1057" s="8" t="s">
        <v>26675</v>
      </c>
      <c r="I1057" s="8" t="s">
        <v>26676</v>
      </c>
      <c r="AH1057" s="73"/>
      <c r="AI1057" s="73"/>
      <c r="AJ1057" s="73"/>
      <c r="AK1057" s="73"/>
      <c r="AL1057" s="73"/>
      <c r="AM1057" s="73"/>
      <c r="AN1057" s="73"/>
    </row>
    <row r="1058" spans="6:40" ht="18.75">
      <c r="F1058" s="8" t="s">
        <v>26677</v>
      </c>
      <c r="G1058" s="8" t="s">
        <v>21725</v>
      </c>
      <c r="H1058" s="8" t="s">
        <v>26678</v>
      </c>
      <c r="I1058" s="8" t="s">
        <v>26679</v>
      </c>
      <c r="AH1058" s="73"/>
      <c r="AI1058" s="73"/>
      <c r="AJ1058" s="73"/>
      <c r="AK1058" s="73"/>
      <c r="AL1058" s="73"/>
      <c r="AM1058" s="73"/>
      <c r="AN1058" s="73"/>
    </row>
    <row r="1059" spans="6:40" ht="18.75">
      <c r="F1059" s="8" t="s">
        <v>26680</v>
      </c>
      <c r="G1059" s="8" t="s">
        <v>21800</v>
      </c>
      <c r="H1059" s="8" t="s">
        <v>26681</v>
      </c>
      <c r="I1059" s="8" t="s">
        <v>26682</v>
      </c>
      <c r="AH1059" s="73"/>
      <c r="AI1059" s="73"/>
      <c r="AJ1059" s="73"/>
      <c r="AK1059" s="73"/>
      <c r="AL1059" s="73"/>
      <c r="AM1059" s="73"/>
      <c r="AN1059" s="73"/>
    </row>
    <row r="1060" spans="6:40" ht="18.75">
      <c r="F1060" s="8" t="s">
        <v>26683</v>
      </c>
      <c r="G1060" s="8" t="s">
        <v>21800</v>
      </c>
      <c r="H1060" s="8" t="s">
        <v>26684</v>
      </c>
      <c r="I1060" s="8" t="s">
        <v>26685</v>
      </c>
      <c r="AH1060" s="73"/>
      <c r="AI1060" s="73"/>
      <c r="AJ1060" s="73"/>
      <c r="AK1060" s="73"/>
      <c r="AL1060" s="73"/>
      <c r="AM1060" s="73"/>
      <c r="AN1060" s="73"/>
    </row>
    <row r="1061" spans="6:40" ht="18.75">
      <c r="F1061" s="8" t="s">
        <v>26686</v>
      </c>
      <c r="G1061" s="8" t="s">
        <v>21800</v>
      </c>
      <c r="H1061" s="8" t="s">
        <v>26687</v>
      </c>
      <c r="I1061" s="8" t="s">
        <v>26688</v>
      </c>
      <c r="AH1061" s="73"/>
      <c r="AI1061" s="73"/>
      <c r="AJ1061" s="73"/>
      <c r="AK1061" s="73"/>
      <c r="AL1061" s="73"/>
      <c r="AM1061" s="73"/>
      <c r="AN1061" s="73"/>
    </row>
    <row r="1062" spans="6:40" ht="18.75">
      <c r="F1062" s="8" t="s">
        <v>26689</v>
      </c>
      <c r="G1062" s="8" t="s">
        <v>21285</v>
      </c>
      <c r="H1062" s="8" t="s">
        <v>26690</v>
      </c>
      <c r="I1062" s="8" t="s">
        <v>26691</v>
      </c>
      <c r="AH1062" s="73"/>
      <c r="AI1062" s="73"/>
      <c r="AJ1062" s="73"/>
      <c r="AK1062" s="73"/>
      <c r="AL1062" s="73"/>
      <c r="AM1062" s="73"/>
      <c r="AN1062" s="73"/>
    </row>
    <row r="1063" spans="6:40" ht="18.75">
      <c r="F1063" s="8" t="s">
        <v>26692</v>
      </c>
      <c r="G1063" s="8" t="s">
        <v>21702</v>
      </c>
      <c r="H1063" s="8" t="s">
        <v>26693</v>
      </c>
      <c r="I1063" s="8" t="s">
        <v>26694</v>
      </c>
      <c r="AH1063" s="73"/>
      <c r="AI1063" s="73"/>
      <c r="AJ1063" s="73"/>
      <c r="AK1063" s="73"/>
      <c r="AL1063" s="73"/>
      <c r="AM1063" s="73"/>
      <c r="AN1063" s="73"/>
    </row>
    <row r="1064" spans="6:40" ht="18.75">
      <c r="F1064" s="8" t="s">
        <v>26695</v>
      </c>
      <c r="G1064" s="8" t="s">
        <v>21702</v>
      </c>
      <c r="H1064" s="8" t="s">
        <v>26696</v>
      </c>
      <c r="I1064" s="8" t="s">
        <v>26697</v>
      </c>
      <c r="AH1064" s="73"/>
      <c r="AI1064" s="73"/>
      <c r="AJ1064" s="73"/>
      <c r="AK1064" s="73"/>
      <c r="AL1064" s="73"/>
      <c r="AM1064" s="73"/>
      <c r="AN1064" s="73"/>
    </row>
    <row r="1065" spans="6:40" ht="18.75">
      <c r="F1065" s="8" t="s">
        <v>26698</v>
      </c>
      <c r="G1065" s="8" t="s">
        <v>21702</v>
      </c>
      <c r="H1065" s="8" t="s">
        <v>26699</v>
      </c>
      <c r="I1065" s="8" t="s">
        <v>26700</v>
      </c>
      <c r="AH1065" s="73"/>
      <c r="AI1065" s="73"/>
      <c r="AJ1065" s="73"/>
      <c r="AK1065" s="73"/>
      <c r="AL1065" s="73"/>
      <c r="AM1065" s="73"/>
      <c r="AN1065" s="73"/>
    </row>
    <row r="1066" spans="6:40" ht="18.75">
      <c r="F1066" s="8" t="s">
        <v>26701</v>
      </c>
      <c r="G1066" s="8" t="s">
        <v>21702</v>
      </c>
      <c r="H1066" s="8" t="s">
        <v>26702</v>
      </c>
      <c r="I1066" s="8" t="s">
        <v>26703</v>
      </c>
      <c r="AH1066" s="73"/>
      <c r="AI1066" s="73"/>
      <c r="AJ1066" s="73"/>
      <c r="AK1066" s="73"/>
      <c r="AL1066" s="73"/>
      <c r="AM1066" s="73"/>
      <c r="AN1066" s="73"/>
    </row>
    <row r="1067" spans="6:40" ht="18.75">
      <c r="F1067" s="8" t="s">
        <v>26704</v>
      </c>
      <c r="G1067" s="8" t="s">
        <v>21702</v>
      </c>
      <c r="H1067" s="8" t="s">
        <v>26705</v>
      </c>
      <c r="I1067" s="8" t="s">
        <v>26706</v>
      </c>
      <c r="AH1067" s="73"/>
      <c r="AI1067" s="73"/>
      <c r="AJ1067" s="73"/>
      <c r="AK1067" s="73"/>
      <c r="AL1067" s="73"/>
      <c r="AM1067" s="73"/>
      <c r="AN1067" s="73"/>
    </row>
    <row r="1068" spans="6:40" ht="18.75">
      <c r="F1068" s="8" t="s">
        <v>26707</v>
      </c>
      <c r="G1068" s="8" t="s">
        <v>21725</v>
      </c>
      <c r="H1068" s="8" t="s">
        <v>26708</v>
      </c>
      <c r="I1068" s="8" t="s">
        <v>26709</v>
      </c>
      <c r="AH1068" s="73"/>
      <c r="AI1068" s="73"/>
      <c r="AJ1068" s="73"/>
      <c r="AK1068" s="73"/>
      <c r="AL1068" s="73"/>
      <c r="AM1068" s="73"/>
      <c r="AN1068" s="73"/>
    </row>
    <row r="1069" spans="6:40" ht="18.75">
      <c r="F1069" s="8" t="s">
        <v>26710</v>
      </c>
      <c r="G1069" s="8" t="s">
        <v>21702</v>
      </c>
      <c r="H1069" s="8" t="s">
        <v>26711</v>
      </c>
      <c r="I1069" s="8" t="s">
        <v>26712</v>
      </c>
      <c r="AH1069" s="73"/>
      <c r="AI1069" s="73"/>
      <c r="AJ1069" s="73"/>
      <c r="AK1069" s="73"/>
      <c r="AL1069" s="73"/>
      <c r="AM1069" s="73"/>
      <c r="AN1069" s="73"/>
    </row>
    <row r="1070" spans="6:40" ht="18.75">
      <c r="F1070" s="8" t="s">
        <v>26713</v>
      </c>
      <c r="G1070" s="8" t="s">
        <v>21702</v>
      </c>
      <c r="H1070" s="8" t="s">
        <v>26714</v>
      </c>
      <c r="I1070" s="8" t="s">
        <v>26715</v>
      </c>
      <c r="AH1070" s="73"/>
      <c r="AI1070" s="73"/>
      <c r="AJ1070" s="73"/>
      <c r="AK1070" s="73"/>
      <c r="AL1070" s="73"/>
      <c r="AM1070" s="73"/>
      <c r="AN1070" s="73"/>
    </row>
    <row r="1071" spans="6:40" ht="18.75">
      <c r="F1071" s="8" t="s">
        <v>26716</v>
      </c>
      <c r="G1071" s="8" t="s">
        <v>21800</v>
      </c>
      <c r="H1071" s="8" t="s">
        <v>26717</v>
      </c>
      <c r="I1071" s="8" t="s">
        <v>26718</v>
      </c>
      <c r="AH1071" s="73"/>
      <c r="AI1071" s="73"/>
      <c r="AJ1071" s="73"/>
      <c r="AK1071" s="73"/>
      <c r="AL1071" s="73"/>
      <c r="AM1071" s="73"/>
      <c r="AN1071" s="73"/>
    </row>
    <row r="1072" spans="6:40" ht="18.75">
      <c r="F1072" s="8" t="s">
        <v>26719</v>
      </c>
      <c r="G1072" s="8" t="s">
        <v>21800</v>
      </c>
      <c r="H1072" s="8" t="s">
        <v>26720</v>
      </c>
      <c r="I1072" s="8" t="s">
        <v>26721</v>
      </c>
      <c r="AH1072" s="73"/>
      <c r="AI1072" s="73"/>
      <c r="AJ1072" s="73"/>
      <c r="AK1072" s="73"/>
      <c r="AL1072" s="73"/>
      <c r="AM1072" s="73"/>
      <c r="AN1072" s="73"/>
    </row>
    <row r="1073" spans="6:40" ht="18.75">
      <c r="F1073" s="8" t="s">
        <v>26722</v>
      </c>
      <c r="G1073" s="8" t="s">
        <v>21519</v>
      </c>
      <c r="H1073" s="8" t="s">
        <v>26723</v>
      </c>
      <c r="I1073" s="8" t="s">
        <v>26724</v>
      </c>
      <c r="AH1073" s="73"/>
      <c r="AI1073" s="73"/>
      <c r="AJ1073" s="73"/>
      <c r="AK1073" s="73"/>
      <c r="AL1073" s="73"/>
      <c r="AM1073" s="73"/>
      <c r="AN1073" s="73"/>
    </row>
    <row r="1074" spans="6:40" ht="18.75">
      <c r="F1074" s="8" t="s">
        <v>26725</v>
      </c>
      <c r="G1074" s="8" t="s">
        <v>21519</v>
      </c>
      <c r="H1074" s="8" t="s">
        <v>26726</v>
      </c>
      <c r="I1074" s="8" t="s">
        <v>26727</v>
      </c>
      <c r="AH1074" s="73"/>
      <c r="AI1074" s="73"/>
      <c r="AJ1074" s="73"/>
      <c r="AK1074" s="73"/>
      <c r="AL1074" s="73"/>
      <c r="AM1074" s="73"/>
      <c r="AN1074" s="73"/>
    </row>
    <row r="1075" spans="6:40" ht="18.75">
      <c r="F1075" s="8" t="s">
        <v>26728</v>
      </c>
      <c r="G1075" s="8" t="s">
        <v>21519</v>
      </c>
      <c r="H1075" s="8" t="s">
        <v>26729</v>
      </c>
      <c r="I1075" s="8" t="s">
        <v>26730</v>
      </c>
      <c r="AH1075" s="73"/>
      <c r="AI1075" s="73"/>
      <c r="AJ1075" s="73"/>
      <c r="AK1075" s="73"/>
      <c r="AL1075" s="73"/>
      <c r="AM1075" s="73"/>
      <c r="AN1075" s="73"/>
    </row>
    <row r="1076" spans="6:40" ht="18.75">
      <c r="F1076" s="8" t="s">
        <v>26731</v>
      </c>
      <c r="G1076" s="8" t="s">
        <v>21519</v>
      </c>
      <c r="H1076" s="8" t="s">
        <v>26732</v>
      </c>
      <c r="I1076" s="8" t="s">
        <v>26733</v>
      </c>
      <c r="AH1076" s="73"/>
      <c r="AI1076" s="73"/>
      <c r="AJ1076" s="73"/>
      <c r="AK1076" s="73"/>
      <c r="AL1076" s="73"/>
      <c r="AM1076" s="73"/>
      <c r="AN1076" s="73"/>
    </row>
    <row r="1077" spans="6:40" ht="18.75">
      <c r="F1077" s="8" t="s">
        <v>26734</v>
      </c>
      <c r="G1077" s="8" t="s">
        <v>21519</v>
      </c>
      <c r="H1077" s="8" t="s">
        <v>26735</v>
      </c>
      <c r="I1077" s="8" t="s">
        <v>26736</v>
      </c>
      <c r="AH1077" s="73"/>
      <c r="AI1077" s="73"/>
      <c r="AJ1077" s="73"/>
      <c r="AK1077" s="73"/>
      <c r="AL1077" s="73"/>
      <c r="AM1077" s="73"/>
      <c r="AN1077" s="73"/>
    </row>
    <row r="1078" spans="6:40" ht="18.75">
      <c r="F1078" s="8" t="s">
        <v>26737</v>
      </c>
      <c r="G1078" s="8" t="s">
        <v>21519</v>
      </c>
      <c r="H1078" s="8" t="s">
        <v>26738</v>
      </c>
      <c r="I1078" s="8" t="s">
        <v>26739</v>
      </c>
      <c r="AH1078" s="73"/>
      <c r="AI1078" s="73"/>
      <c r="AJ1078" s="73"/>
      <c r="AK1078" s="73"/>
      <c r="AL1078" s="73"/>
      <c r="AM1078" s="73"/>
      <c r="AN1078" s="73"/>
    </row>
    <row r="1079" spans="6:40" ht="18.75">
      <c r="F1079" s="8" t="s">
        <v>26740</v>
      </c>
      <c r="G1079" s="8" t="s">
        <v>21519</v>
      </c>
      <c r="H1079" s="8" t="s">
        <v>26741</v>
      </c>
      <c r="I1079" s="8" t="s">
        <v>26742</v>
      </c>
      <c r="AH1079" s="73"/>
      <c r="AI1079" s="73"/>
      <c r="AJ1079" s="73"/>
      <c r="AK1079" s="73"/>
      <c r="AL1079" s="73"/>
      <c r="AM1079" s="73"/>
      <c r="AN1079" s="73"/>
    </row>
    <row r="1080" spans="6:40" ht="18.75">
      <c r="F1080" s="8" t="s">
        <v>26743</v>
      </c>
      <c r="G1080" s="8" t="s">
        <v>21702</v>
      </c>
      <c r="H1080" s="8" t="s">
        <v>26744</v>
      </c>
      <c r="I1080" s="8" t="s">
        <v>26745</v>
      </c>
      <c r="AH1080" s="73"/>
      <c r="AI1080" s="73"/>
      <c r="AJ1080" s="73"/>
      <c r="AK1080" s="73"/>
      <c r="AL1080" s="73"/>
      <c r="AM1080" s="73"/>
      <c r="AN1080" s="73"/>
    </row>
    <row r="1081" spans="6:40" ht="18.75">
      <c r="F1081" s="8" t="s">
        <v>26746</v>
      </c>
      <c r="G1081" s="8" t="s">
        <v>21702</v>
      </c>
      <c r="H1081" s="8" t="s">
        <v>26747</v>
      </c>
      <c r="I1081" s="8" t="s">
        <v>26748</v>
      </c>
      <c r="AH1081" s="73"/>
      <c r="AI1081" s="73"/>
      <c r="AJ1081" s="73"/>
      <c r="AK1081" s="73"/>
      <c r="AL1081" s="73"/>
      <c r="AM1081" s="73"/>
      <c r="AN1081" s="73"/>
    </row>
    <row r="1082" spans="6:40" ht="18.75">
      <c r="F1082" s="8" t="s">
        <v>26749</v>
      </c>
      <c r="G1082" s="8" t="s">
        <v>21519</v>
      </c>
      <c r="H1082" s="8" t="s">
        <v>26750</v>
      </c>
      <c r="I1082" s="8" t="s">
        <v>26751</v>
      </c>
      <c r="AH1082" s="73"/>
      <c r="AI1082" s="73"/>
      <c r="AJ1082" s="73"/>
      <c r="AK1082" s="73"/>
      <c r="AL1082" s="73"/>
      <c r="AM1082" s="73"/>
      <c r="AN1082" s="73"/>
    </row>
    <row r="1083" spans="6:40" ht="18.75">
      <c r="F1083" s="8" t="s">
        <v>26752</v>
      </c>
      <c r="G1083" s="8" t="s">
        <v>21519</v>
      </c>
      <c r="H1083" s="8" t="s">
        <v>26753</v>
      </c>
      <c r="I1083" s="8" t="s">
        <v>26754</v>
      </c>
      <c r="AH1083" s="73"/>
      <c r="AI1083" s="73"/>
      <c r="AJ1083" s="73"/>
      <c r="AK1083" s="73"/>
      <c r="AL1083" s="73"/>
      <c r="AM1083" s="73"/>
      <c r="AN1083" s="73"/>
    </row>
    <row r="1084" spans="6:40" ht="18.75">
      <c r="F1084" s="8" t="s">
        <v>26755</v>
      </c>
      <c r="G1084" s="8" t="s">
        <v>21725</v>
      </c>
      <c r="H1084" s="8" t="s">
        <v>26756</v>
      </c>
      <c r="I1084" s="8" t="s">
        <v>26757</v>
      </c>
      <c r="AH1084" s="73"/>
      <c r="AI1084" s="73"/>
      <c r="AJ1084" s="73"/>
      <c r="AK1084" s="73"/>
      <c r="AL1084" s="73"/>
      <c r="AM1084" s="73"/>
      <c r="AN1084" s="73"/>
    </row>
    <row r="1085" spans="6:40" ht="18.75">
      <c r="F1085" s="8" t="s">
        <v>26758</v>
      </c>
      <c r="G1085" s="8" t="s">
        <v>21702</v>
      </c>
      <c r="H1085" s="8" t="s">
        <v>26759</v>
      </c>
      <c r="I1085" s="8" t="s">
        <v>26760</v>
      </c>
      <c r="AH1085" s="73"/>
      <c r="AI1085" s="73"/>
      <c r="AJ1085" s="73"/>
      <c r="AK1085" s="73"/>
      <c r="AL1085" s="73"/>
      <c r="AM1085" s="73"/>
      <c r="AN1085" s="73"/>
    </row>
    <row r="1086" spans="6:40" ht="18.75">
      <c r="F1086" s="8" t="s">
        <v>26761</v>
      </c>
      <c r="G1086" s="8" t="s">
        <v>21702</v>
      </c>
      <c r="H1086" s="8" t="s">
        <v>26762</v>
      </c>
      <c r="I1086" s="8" t="s">
        <v>26763</v>
      </c>
      <c r="AH1086" s="73"/>
      <c r="AI1086" s="73"/>
      <c r="AJ1086" s="73"/>
      <c r="AK1086" s="73"/>
      <c r="AL1086" s="73"/>
      <c r="AM1086" s="73"/>
      <c r="AN1086" s="73"/>
    </row>
    <row r="1087" spans="6:40" ht="18.75">
      <c r="F1087" s="8" t="s">
        <v>26764</v>
      </c>
      <c r="G1087" s="8" t="s">
        <v>21800</v>
      </c>
      <c r="H1087" s="8" t="s">
        <v>26765</v>
      </c>
      <c r="I1087" s="8" t="s">
        <v>26766</v>
      </c>
      <c r="AH1087" s="73"/>
      <c r="AI1087" s="73"/>
      <c r="AJ1087" s="73"/>
      <c r="AK1087" s="73"/>
      <c r="AL1087" s="73"/>
      <c r="AM1087" s="73"/>
      <c r="AN1087" s="73"/>
    </row>
    <row r="1088" spans="6:40" ht="18.75">
      <c r="F1088" s="8" t="s">
        <v>26767</v>
      </c>
      <c r="G1088" s="8" t="s">
        <v>21800</v>
      </c>
      <c r="H1088" s="8" t="s">
        <v>26768</v>
      </c>
      <c r="I1088" s="8" t="s">
        <v>26769</v>
      </c>
      <c r="AH1088" s="73"/>
      <c r="AI1088" s="73"/>
      <c r="AJ1088" s="73"/>
      <c r="AK1088" s="73"/>
      <c r="AL1088" s="73"/>
      <c r="AM1088" s="73"/>
      <c r="AN1088" s="73"/>
    </row>
    <row r="1089" spans="6:40" ht="18.75">
      <c r="F1089" s="8" t="s">
        <v>26770</v>
      </c>
      <c r="G1089" s="8" t="s">
        <v>21800</v>
      </c>
      <c r="H1089" s="8" t="s">
        <v>26771</v>
      </c>
      <c r="I1089" s="8" t="s">
        <v>26772</v>
      </c>
      <c r="AH1089" s="73"/>
      <c r="AI1089" s="73"/>
      <c r="AJ1089" s="73"/>
      <c r="AK1089" s="73"/>
      <c r="AL1089" s="73"/>
      <c r="AM1089" s="73"/>
      <c r="AN1089" s="73"/>
    </row>
    <row r="1090" spans="6:40" ht="18.75">
      <c r="F1090" s="8" t="s">
        <v>26773</v>
      </c>
      <c r="G1090" s="8" t="s">
        <v>21800</v>
      </c>
      <c r="H1090" s="8" t="s">
        <v>26774</v>
      </c>
      <c r="I1090" s="8" t="s">
        <v>26775</v>
      </c>
      <c r="AH1090" s="73"/>
      <c r="AI1090" s="73"/>
      <c r="AJ1090" s="73"/>
      <c r="AK1090" s="73"/>
      <c r="AL1090" s="73"/>
      <c r="AM1090" s="73"/>
      <c r="AN1090" s="73"/>
    </row>
    <row r="1091" spans="6:40" ht="18.75">
      <c r="F1091" s="8" t="s">
        <v>26776</v>
      </c>
      <c r="G1091" s="8" t="s">
        <v>21800</v>
      </c>
      <c r="H1091" s="8" t="s">
        <v>26777</v>
      </c>
      <c r="I1091" s="8" t="s">
        <v>26778</v>
      </c>
      <c r="AH1091" s="73"/>
      <c r="AI1091" s="73"/>
      <c r="AJ1091" s="73"/>
      <c r="AK1091" s="73"/>
      <c r="AL1091" s="73"/>
      <c r="AM1091" s="73"/>
      <c r="AN1091" s="73"/>
    </row>
    <row r="1092" spans="6:40" ht="18.75">
      <c r="F1092" s="8" t="s">
        <v>26779</v>
      </c>
      <c r="G1092" s="8" t="s">
        <v>21800</v>
      </c>
      <c r="H1092" s="8" t="s">
        <v>26780</v>
      </c>
      <c r="I1092" s="8" t="s">
        <v>26781</v>
      </c>
      <c r="AH1092" s="73"/>
      <c r="AI1092" s="73"/>
      <c r="AJ1092" s="73"/>
      <c r="AK1092" s="73"/>
      <c r="AL1092" s="73"/>
      <c r="AM1092" s="73"/>
      <c r="AN1092" s="73"/>
    </row>
    <row r="1093" spans="6:40" ht="18.75">
      <c r="F1093" s="8" t="s">
        <v>26782</v>
      </c>
      <c r="G1093" s="8" t="s">
        <v>21800</v>
      </c>
      <c r="H1093" s="8" t="s">
        <v>26783</v>
      </c>
      <c r="I1093" s="8" t="s">
        <v>26784</v>
      </c>
      <c r="AH1093" s="73"/>
      <c r="AI1093" s="73"/>
      <c r="AJ1093" s="73"/>
      <c r="AK1093" s="73"/>
      <c r="AL1093" s="73"/>
      <c r="AM1093" s="73"/>
      <c r="AN1093" s="73"/>
    </row>
    <row r="1094" spans="6:40" ht="18.75">
      <c r="F1094" s="8" t="s">
        <v>26785</v>
      </c>
      <c r="G1094" s="8" t="s">
        <v>21800</v>
      </c>
      <c r="H1094" s="8" t="s">
        <v>26786</v>
      </c>
      <c r="I1094" s="8" t="s">
        <v>26787</v>
      </c>
      <c r="AH1094" s="73"/>
      <c r="AI1094" s="73"/>
      <c r="AJ1094" s="73"/>
      <c r="AK1094" s="73"/>
      <c r="AL1094" s="73"/>
      <c r="AM1094" s="73"/>
      <c r="AN1094" s="73"/>
    </row>
    <row r="1095" spans="6:40" ht="18.75">
      <c r="F1095" s="8" t="s">
        <v>26788</v>
      </c>
      <c r="G1095" s="8" t="s">
        <v>21800</v>
      </c>
      <c r="H1095" s="8" t="s">
        <v>26789</v>
      </c>
      <c r="I1095" s="8" t="s">
        <v>26790</v>
      </c>
      <c r="AH1095" s="73"/>
      <c r="AI1095" s="73"/>
      <c r="AJ1095" s="73"/>
      <c r="AK1095" s="73"/>
      <c r="AL1095" s="73"/>
      <c r="AM1095" s="73"/>
      <c r="AN1095" s="73"/>
    </row>
    <row r="1096" spans="6:40" ht="18.75">
      <c r="F1096" s="8" t="s">
        <v>26791</v>
      </c>
      <c r="G1096" s="8" t="s">
        <v>21800</v>
      </c>
      <c r="H1096" s="8" t="s">
        <v>26792</v>
      </c>
      <c r="I1096" s="8" t="s">
        <v>26793</v>
      </c>
      <c r="AH1096" s="73"/>
      <c r="AI1096" s="73"/>
      <c r="AJ1096" s="73"/>
      <c r="AK1096" s="73"/>
      <c r="AL1096" s="73"/>
      <c r="AM1096" s="73"/>
      <c r="AN1096" s="73"/>
    </row>
    <row r="1097" spans="6:40" ht="18.75">
      <c r="F1097" s="8" t="s">
        <v>26794</v>
      </c>
      <c r="G1097" s="8" t="s">
        <v>21285</v>
      </c>
      <c r="H1097" s="8" t="s">
        <v>26795</v>
      </c>
      <c r="I1097" s="8" t="s">
        <v>26796</v>
      </c>
      <c r="AH1097" s="73"/>
      <c r="AI1097" s="73"/>
      <c r="AJ1097" s="73"/>
      <c r="AK1097" s="73"/>
      <c r="AL1097" s="73"/>
      <c r="AM1097" s="73"/>
      <c r="AN1097" s="73"/>
    </row>
    <row r="1098" spans="6:40" ht="18.75">
      <c r="F1098" s="8" t="s">
        <v>26797</v>
      </c>
      <c r="G1098" s="8" t="s">
        <v>21285</v>
      </c>
      <c r="H1098" s="8" t="s">
        <v>26798</v>
      </c>
      <c r="I1098" s="8" t="s">
        <v>26799</v>
      </c>
      <c r="AH1098" s="73"/>
      <c r="AI1098" s="73"/>
      <c r="AJ1098" s="73"/>
      <c r="AK1098" s="73"/>
      <c r="AL1098" s="73"/>
      <c r="AM1098" s="73"/>
      <c r="AN1098" s="73"/>
    </row>
    <row r="1099" spans="6:40" ht="18.75">
      <c r="F1099" s="8" t="s">
        <v>26800</v>
      </c>
      <c r="G1099" s="8" t="s">
        <v>21285</v>
      </c>
      <c r="H1099" s="8" t="s">
        <v>26801</v>
      </c>
      <c r="I1099" s="8" t="s">
        <v>26802</v>
      </c>
      <c r="AH1099" s="73"/>
      <c r="AI1099" s="73"/>
      <c r="AJ1099" s="73"/>
      <c r="AK1099" s="73"/>
      <c r="AL1099" s="73"/>
      <c r="AM1099" s="73"/>
      <c r="AN1099" s="73"/>
    </row>
    <row r="1100" spans="6:40" ht="18.75">
      <c r="F1100" s="8" t="s">
        <v>26803</v>
      </c>
      <c r="G1100" s="8" t="s">
        <v>21285</v>
      </c>
      <c r="H1100" s="8" t="s">
        <v>26804</v>
      </c>
      <c r="I1100" s="8" t="s">
        <v>26805</v>
      </c>
      <c r="AH1100" s="73"/>
      <c r="AI1100" s="73"/>
      <c r="AJ1100" s="73"/>
      <c r="AK1100" s="73"/>
      <c r="AL1100" s="73"/>
      <c r="AM1100" s="73"/>
      <c r="AN1100" s="73"/>
    </row>
    <row r="1101" spans="6:40" ht="18.75">
      <c r="F1101" s="8" t="s">
        <v>26806</v>
      </c>
      <c r="G1101" s="8" t="s">
        <v>21702</v>
      </c>
      <c r="H1101" s="8" t="s">
        <v>26807</v>
      </c>
      <c r="I1101" s="8" t="s">
        <v>26808</v>
      </c>
      <c r="AH1101" s="73"/>
      <c r="AI1101" s="73"/>
      <c r="AJ1101" s="73"/>
      <c r="AK1101" s="73"/>
      <c r="AL1101" s="73"/>
      <c r="AM1101" s="73"/>
      <c r="AN1101" s="73"/>
    </row>
    <row r="1102" spans="6:40" ht="18.75">
      <c r="F1102" s="8" t="s">
        <v>26809</v>
      </c>
      <c r="G1102" s="8" t="s">
        <v>21702</v>
      </c>
      <c r="H1102" s="8" t="s">
        <v>26810</v>
      </c>
      <c r="I1102" s="8" t="s">
        <v>26811</v>
      </c>
      <c r="AH1102" s="73"/>
      <c r="AI1102" s="73"/>
      <c r="AJ1102" s="73"/>
      <c r="AK1102" s="73"/>
      <c r="AL1102" s="73"/>
      <c r="AM1102" s="73"/>
      <c r="AN1102" s="73"/>
    </row>
    <row r="1103" spans="6:40" ht="18.75">
      <c r="F1103" s="8" t="s">
        <v>26812</v>
      </c>
      <c r="G1103" s="8" t="s">
        <v>21702</v>
      </c>
      <c r="H1103" s="8" t="s">
        <v>26813</v>
      </c>
      <c r="I1103" s="8" t="s">
        <v>26814</v>
      </c>
      <c r="AH1103" s="73"/>
      <c r="AI1103" s="73"/>
      <c r="AJ1103" s="73"/>
      <c r="AK1103" s="73"/>
      <c r="AL1103" s="73"/>
      <c r="AM1103" s="73"/>
      <c r="AN1103" s="73"/>
    </row>
    <row r="1104" spans="6:40" ht="18.75">
      <c r="F1104" s="8" t="s">
        <v>26815</v>
      </c>
      <c r="G1104" s="8" t="s">
        <v>21702</v>
      </c>
      <c r="H1104" s="8" t="s">
        <v>26816</v>
      </c>
      <c r="I1104" s="8" t="s">
        <v>26817</v>
      </c>
      <c r="AH1104" s="73"/>
      <c r="AI1104" s="73"/>
      <c r="AJ1104" s="73"/>
      <c r="AK1104" s="73"/>
      <c r="AL1104" s="73"/>
      <c r="AM1104" s="73"/>
      <c r="AN1104" s="73"/>
    </row>
    <row r="1105" spans="6:40" ht="18.75">
      <c r="F1105" s="8" t="s">
        <v>26818</v>
      </c>
      <c r="G1105" s="8" t="s">
        <v>21702</v>
      </c>
      <c r="H1105" s="8" t="s">
        <v>26819</v>
      </c>
      <c r="I1105" s="8" t="s">
        <v>26820</v>
      </c>
      <c r="AH1105" s="73"/>
      <c r="AI1105" s="73"/>
      <c r="AJ1105" s="73"/>
      <c r="AK1105" s="73"/>
      <c r="AL1105" s="73"/>
      <c r="AM1105" s="73"/>
      <c r="AN1105" s="73"/>
    </row>
    <row r="1106" spans="6:40" ht="18.75">
      <c r="F1106" s="8" t="s">
        <v>26821</v>
      </c>
      <c r="G1106" s="8" t="s">
        <v>21702</v>
      </c>
      <c r="H1106" s="8" t="s">
        <v>26822</v>
      </c>
      <c r="I1106" s="8" t="s">
        <v>26823</v>
      </c>
      <c r="AH1106" s="73"/>
      <c r="AI1106" s="73"/>
      <c r="AJ1106" s="73"/>
      <c r="AK1106" s="73"/>
      <c r="AL1106" s="73"/>
      <c r="AM1106" s="73"/>
      <c r="AN1106" s="73"/>
    </row>
    <row r="1107" spans="6:40" ht="18.75">
      <c r="F1107" s="8" t="s">
        <v>26824</v>
      </c>
      <c r="G1107" s="8" t="s">
        <v>21702</v>
      </c>
      <c r="H1107" s="8" t="s">
        <v>26825</v>
      </c>
      <c r="I1107" s="8" t="s">
        <v>26826</v>
      </c>
      <c r="AH1107" s="73"/>
      <c r="AI1107" s="73"/>
      <c r="AJ1107" s="73"/>
      <c r="AK1107" s="73"/>
      <c r="AL1107" s="73"/>
      <c r="AM1107" s="73"/>
      <c r="AN1107" s="73"/>
    </row>
    <row r="1108" spans="6:40" ht="18.75">
      <c r="F1108" s="8" t="s">
        <v>26827</v>
      </c>
      <c r="G1108" s="8" t="s">
        <v>21702</v>
      </c>
      <c r="H1108" s="8" t="s">
        <v>26828</v>
      </c>
      <c r="I1108" s="8" t="s">
        <v>26829</v>
      </c>
      <c r="AH1108" s="73"/>
      <c r="AI1108" s="73"/>
      <c r="AJ1108" s="73"/>
      <c r="AK1108" s="73"/>
      <c r="AL1108" s="73"/>
      <c r="AM1108" s="73"/>
      <c r="AN1108" s="73"/>
    </row>
    <row r="1109" spans="6:40" ht="18.75">
      <c r="F1109" s="8" t="s">
        <v>26830</v>
      </c>
      <c r="G1109" s="8" t="s">
        <v>21702</v>
      </c>
      <c r="H1109" s="8" t="s">
        <v>26831</v>
      </c>
      <c r="I1109" s="8" t="s">
        <v>26832</v>
      </c>
      <c r="AH1109" s="73"/>
      <c r="AI1109" s="73"/>
      <c r="AJ1109" s="73"/>
      <c r="AK1109" s="73"/>
      <c r="AL1109" s="73"/>
      <c r="AM1109" s="73"/>
      <c r="AN1109" s="73"/>
    </row>
    <row r="1110" spans="6:40" ht="18.75">
      <c r="F1110" s="8" t="s">
        <v>26833</v>
      </c>
      <c r="G1110" s="8" t="s">
        <v>21702</v>
      </c>
      <c r="H1110" s="8" t="s">
        <v>26834</v>
      </c>
      <c r="I1110" s="8" t="s">
        <v>26835</v>
      </c>
      <c r="AH1110" s="73"/>
      <c r="AI1110" s="73"/>
      <c r="AJ1110" s="73"/>
      <c r="AK1110" s="73"/>
      <c r="AL1110" s="73"/>
      <c r="AM1110" s="73"/>
      <c r="AN1110" s="73"/>
    </row>
    <row r="1111" spans="6:40" ht="18.75">
      <c r="F1111" s="8" t="s">
        <v>26836</v>
      </c>
      <c r="G1111" s="8" t="s">
        <v>21800</v>
      </c>
      <c r="H1111" s="8" t="s">
        <v>26837</v>
      </c>
      <c r="I1111" s="8" t="s">
        <v>26838</v>
      </c>
      <c r="AH1111" s="73"/>
      <c r="AI1111" s="73"/>
      <c r="AJ1111" s="73"/>
      <c r="AK1111" s="73"/>
      <c r="AL1111" s="73"/>
      <c r="AM1111" s="73"/>
      <c r="AN1111" s="73"/>
    </row>
    <row r="1112" spans="6:40" ht="18.75">
      <c r="F1112" s="8" t="s">
        <v>26839</v>
      </c>
      <c r="G1112" s="8" t="s">
        <v>21800</v>
      </c>
      <c r="H1112" s="8" t="s">
        <v>26840</v>
      </c>
      <c r="I1112" s="8" t="s">
        <v>26841</v>
      </c>
      <c r="AH1112" s="73"/>
      <c r="AI1112" s="73"/>
      <c r="AJ1112" s="73"/>
      <c r="AK1112" s="73"/>
      <c r="AL1112" s="73"/>
      <c r="AM1112" s="73"/>
      <c r="AN1112" s="73"/>
    </row>
    <row r="1113" spans="6:40" ht="18.75">
      <c r="F1113" s="8" t="s">
        <v>26842</v>
      </c>
      <c r="G1113" s="8" t="s">
        <v>21800</v>
      </c>
      <c r="H1113" s="8" t="s">
        <v>26843</v>
      </c>
      <c r="I1113" s="8" t="s">
        <v>26844</v>
      </c>
      <c r="AH1113" s="73"/>
      <c r="AI1113" s="73"/>
      <c r="AJ1113" s="73"/>
      <c r="AK1113" s="73"/>
      <c r="AL1113" s="73"/>
      <c r="AM1113" s="73"/>
      <c r="AN1113" s="73"/>
    </row>
    <row r="1114" spans="6:40" ht="18.75">
      <c r="F1114" s="8" t="s">
        <v>26845</v>
      </c>
      <c r="G1114" s="8" t="s">
        <v>21800</v>
      </c>
      <c r="H1114" s="8" t="s">
        <v>26846</v>
      </c>
      <c r="I1114" s="8" t="s">
        <v>26847</v>
      </c>
      <c r="AH1114" s="73"/>
      <c r="AI1114" s="73"/>
      <c r="AJ1114" s="73"/>
      <c r="AK1114" s="73"/>
      <c r="AL1114" s="73"/>
      <c r="AM1114" s="73"/>
      <c r="AN1114" s="73"/>
    </row>
    <row r="1115" spans="6:40" ht="18.75">
      <c r="F1115" s="8" t="s">
        <v>26848</v>
      </c>
      <c r="G1115" s="8" t="s">
        <v>21800</v>
      </c>
      <c r="H1115" s="8" t="s">
        <v>26849</v>
      </c>
      <c r="I1115" s="8" t="s">
        <v>26850</v>
      </c>
      <c r="AH1115" s="73"/>
      <c r="AI1115" s="73"/>
      <c r="AJ1115" s="73"/>
      <c r="AK1115" s="73"/>
      <c r="AL1115" s="73"/>
      <c r="AM1115" s="73"/>
      <c r="AN1115" s="73"/>
    </row>
    <row r="1116" spans="6:40" ht="18.75">
      <c r="F1116" s="8" t="s">
        <v>26851</v>
      </c>
      <c r="G1116" s="8" t="s">
        <v>21800</v>
      </c>
      <c r="H1116" s="8" t="s">
        <v>26852</v>
      </c>
      <c r="I1116" s="8" t="s">
        <v>26853</v>
      </c>
      <c r="AH1116" s="73"/>
      <c r="AI1116" s="73"/>
      <c r="AJ1116" s="73"/>
      <c r="AK1116" s="73"/>
      <c r="AL1116" s="73"/>
      <c r="AM1116" s="73"/>
      <c r="AN1116" s="73"/>
    </row>
    <row r="1117" spans="6:40" ht="18.75">
      <c r="F1117" s="8" t="s">
        <v>26854</v>
      </c>
      <c r="G1117" s="8" t="s">
        <v>21800</v>
      </c>
      <c r="H1117" s="8" t="s">
        <v>26855</v>
      </c>
      <c r="I1117" s="8" t="s">
        <v>26856</v>
      </c>
      <c r="AH1117" s="73"/>
      <c r="AI1117" s="73"/>
      <c r="AJ1117" s="73"/>
      <c r="AK1117" s="73"/>
      <c r="AL1117" s="73"/>
      <c r="AM1117" s="73"/>
      <c r="AN1117" s="73"/>
    </row>
    <row r="1118" spans="6:40" ht="18.75">
      <c r="F1118" s="8" t="s">
        <v>26857</v>
      </c>
      <c r="G1118" s="8" t="s">
        <v>21519</v>
      </c>
      <c r="H1118" s="8" t="s">
        <v>26858</v>
      </c>
      <c r="I1118" s="8" t="s">
        <v>26859</v>
      </c>
      <c r="AH1118" s="73"/>
      <c r="AI1118" s="73"/>
      <c r="AJ1118" s="73"/>
      <c r="AK1118" s="73"/>
      <c r="AL1118" s="73"/>
      <c r="AM1118" s="73"/>
      <c r="AN1118" s="73"/>
    </row>
    <row r="1119" spans="6:40" ht="18.75">
      <c r="F1119" s="8" t="s">
        <v>26860</v>
      </c>
      <c r="G1119" s="8" t="s">
        <v>21519</v>
      </c>
      <c r="H1119" s="8" t="s">
        <v>26861</v>
      </c>
      <c r="I1119" s="8" t="s">
        <v>26862</v>
      </c>
      <c r="AH1119" s="73"/>
      <c r="AI1119" s="73"/>
      <c r="AJ1119" s="73"/>
      <c r="AK1119" s="73"/>
      <c r="AL1119" s="73"/>
      <c r="AM1119" s="73"/>
      <c r="AN1119" s="73"/>
    </row>
    <row r="1120" spans="6:40" ht="18.75">
      <c r="F1120" s="8" t="s">
        <v>26863</v>
      </c>
      <c r="G1120" s="8" t="s">
        <v>21519</v>
      </c>
      <c r="H1120" s="8" t="s">
        <v>26864</v>
      </c>
      <c r="I1120" s="8" t="s">
        <v>26865</v>
      </c>
      <c r="AH1120" s="73"/>
      <c r="AI1120" s="73"/>
      <c r="AJ1120" s="73"/>
      <c r="AK1120" s="73"/>
      <c r="AL1120" s="73"/>
      <c r="AM1120" s="73"/>
      <c r="AN1120" s="73"/>
    </row>
    <row r="1121" spans="6:40" ht="18.75">
      <c r="F1121" s="8" t="s">
        <v>26866</v>
      </c>
      <c r="G1121" s="8" t="s">
        <v>21285</v>
      </c>
      <c r="H1121" s="8" t="s">
        <v>26867</v>
      </c>
      <c r="I1121" s="8" t="s">
        <v>26868</v>
      </c>
      <c r="AH1121" s="73"/>
      <c r="AI1121" s="73"/>
      <c r="AJ1121" s="73"/>
      <c r="AK1121" s="73"/>
      <c r="AL1121" s="73"/>
      <c r="AM1121" s="73"/>
      <c r="AN1121" s="73"/>
    </row>
    <row r="1122" spans="6:40" ht="18.75">
      <c r="F1122" s="8" t="s">
        <v>26869</v>
      </c>
      <c r="G1122" s="8" t="s">
        <v>21285</v>
      </c>
      <c r="H1122" s="8" t="s">
        <v>26870</v>
      </c>
      <c r="I1122" s="8" t="s">
        <v>26871</v>
      </c>
      <c r="AH1122" s="73"/>
      <c r="AI1122" s="73"/>
      <c r="AJ1122" s="73"/>
      <c r="AK1122" s="73"/>
      <c r="AL1122" s="73"/>
      <c r="AM1122" s="73"/>
      <c r="AN1122" s="73"/>
    </row>
    <row r="1123" spans="6:40" ht="18.75">
      <c r="F1123" s="8" t="s">
        <v>26872</v>
      </c>
      <c r="G1123" s="8" t="s">
        <v>23819</v>
      </c>
      <c r="H1123" s="8" t="s">
        <v>26873</v>
      </c>
      <c r="I1123" s="8" t="s">
        <v>26874</v>
      </c>
      <c r="AH1123" s="73"/>
      <c r="AI1123" s="73"/>
      <c r="AJ1123" s="73"/>
      <c r="AK1123" s="73"/>
      <c r="AL1123" s="73"/>
      <c r="AM1123" s="73"/>
      <c r="AN1123" s="73"/>
    </row>
    <row r="1124" spans="6:40" ht="18.75">
      <c r="F1124" s="8" t="s">
        <v>26875</v>
      </c>
      <c r="G1124" s="8" t="s">
        <v>23819</v>
      </c>
      <c r="H1124" s="8" t="s">
        <v>26876</v>
      </c>
      <c r="I1124" s="8" t="s">
        <v>26877</v>
      </c>
      <c r="AH1124" s="73"/>
      <c r="AI1124" s="73"/>
      <c r="AJ1124" s="73"/>
      <c r="AK1124" s="73"/>
      <c r="AL1124" s="73"/>
      <c r="AM1124" s="73"/>
      <c r="AN1124" s="73"/>
    </row>
    <row r="1125" spans="6:40" ht="18.75">
      <c r="F1125" s="8" t="s">
        <v>26878</v>
      </c>
      <c r="G1125" s="8" t="s">
        <v>23819</v>
      </c>
      <c r="H1125" s="8" t="s">
        <v>26879</v>
      </c>
      <c r="I1125" s="8" t="s">
        <v>26880</v>
      </c>
      <c r="AH1125" s="73"/>
      <c r="AI1125" s="73"/>
      <c r="AJ1125" s="73"/>
      <c r="AK1125" s="73"/>
      <c r="AL1125" s="73"/>
      <c r="AM1125" s="73"/>
      <c r="AN1125" s="73"/>
    </row>
    <row r="1126" spans="6:40" ht="18.75">
      <c r="F1126" s="8" t="s">
        <v>26881</v>
      </c>
      <c r="G1126" s="8" t="s">
        <v>23819</v>
      </c>
      <c r="H1126" s="8" t="s">
        <v>26882</v>
      </c>
      <c r="I1126" s="8" t="s">
        <v>26883</v>
      </c>
      <c r="AH1126" s="73"/>
      <c r="AI1126" s="73"/>
      <c r="AJ1126" s="73"/>
      <c r="AK1126" s="73"/>
      <c r="AL1126" s="73"/>
      <c r="AM1126" s="73"/>
      <c r="AN1126" s="73"/>
    </row>
    <row r="1127" spans="6:40" ht="18.75">
      <c r="F1127" s="8" t="s">
        <v>26884</v>
      </c>
      <c r="G1127" s="8" t="s">
        <v>23819</v>
      </c>
      <c r="H1127" s="8" t="s">
        <v>26885</v>
      </c>
      <c r="I1127" s="8" t="s">
        <v>26886</v>
      </c>
      <c r="AH1127" s="73"/>
      <c r="AI1127" s="73"/>
      <c r="AJ1127" s="73"/>
      <c r="AK1127" s="73"/>
      <c r="AL1127" s="73"/>
      <c r="AM1127" s="73"/>
      <c r="AN1127" s="73"/>
    </row>
    <row r="1128" spans="6:40" ht="18.75">
      <c r="F1128" s="8" t="s">
        <v>26887</v>
      </c>
      <c r="G1128" s="8" t="s">
        <v>23819</v>
      </c>
      <c r="H1128" s="8" t="s">
        <v>26888</v>
      </c>
      <c r="I1128" s="8" t="s">
        <v>26889</v>
      </c>
      <c r="AH1128" s="73"/>
      <c r="AI1128" s="73"/>
      <c r="AJ1128" s="73"/>
      <c r="AK1128" s="73"/>
      <c r="AL1128" s="73"/>
      <c r="AM1128" s="73"/>
      <c r="AN1128" s="73"/>
    </row>
    <row r="1129" spans="6:40" ht="18.75">
      <c r="F1129" s="8" t="s">
        <v>26890</v>
      </c>
      <c r="G1129" s="8" t="s">
        <v>23819</v>
      </c>
      <c r="H1129" s="8" t="s">
        <v>26891</v>
      </c>
      <c r="I1129" s="8" t="s">
        <v>26892</v>
      </c>
      <c r="AH1129" s="73"/>
      <c r="AI1129" s="73"/>
      <c r="AJ1129" s="73"/>
      <c r="AK1129" s="73"/>
      <c r="AL1129" s="73"/>
      <c r="AM1129" s="73"/>
      <c r="AN1129" s="73"/>
    </row>
    <row r="1130" spans="6:40" ht="18.75">
      <c r="F1130" s="8" t="s">
        <v>26893</v>
      </c>
      <c r="G1130" s="8" t="s">
        <v>23819</v>
      </c>
      <c r="H1130" s="8" t="s">
        <v>26894</v>
      </c>
      <c r="I1130" s="8" t="s">
        <v>26895</v>
      </c>
      <c r="AH1130" s="73"/>
      <c r="AI1130" s="73"/>
      <c r="AJ1130" s="73"/>
      <c r="AK1130" s="73"/>
      <c r="AL1130" s="73"/>
      <c r="AM1130" s="73"/>
      <c r="AN1130" s="73"/>
    </row>
    <row r="1131" spans="6:40" ht="18.75">
      <c r="F1131" s="8" t="s">
        <v>26896</v>
      </c>
      <c r="G1131" s="8" t="s">
        <v>23819</v>
      </c>
      <c r="H1131" s="8" t="s">
        <v>26897</v>
      </c>
      <c r="I1131" s="8" t="s">
        <v>26898</v>
      </c>
      <c r="AH1131" s="73"/>
      <c r="AI1131" s="73"/>
      <c r="AJ1131" s="73"/>
      <c r="AK1131" s="73"/>
      <c r="AL1131" s="73"/>
      <c r="AM1131" s="73"/>
      <c r="AN1131" s="73"/>
    </row>
    <row r="1132" spans="6:40" ht="18.75">
      <c r="F1132" s="8" t="s">
        <v>26899</v>
      </c>
      <c r="G1132" s="8" t="s">
        <v>23819</v>
      </c>
      <c r="H1132" s="8" t="s">
        <v>26900</v>
      </c>
      <c r="I1132" s="8" t="s">
        <v>26901</v>
      </c>
      <c r="AH1132" s="73"/>
      <c r="AI1132" s="73"/>
      <c r="AJ1132" s="73"/>
      <c r="AK1132" s="73"/>
      <c r="AL1132" s="73"/>
      <c r="AM1132" s="73"/>
      <c r="AN1132" s="73"/>
    </row>
    <row r="1133" spans="6:40" ht="18.75">
      <c r="F1133" s="8" t="s">
        <v>26902</v>
      </c>
      <c r="G1133" s="8" t="s">
        <v>23819</v>
      </c>
      <c r="H1133" s="8" t="s">
        <v>26903</v>
      </c>
      <c r="I1133" s="8" t="s">
        <v>26904</v>
      </c>
      <c r="AH1133" s="73"/>
      <c r="AI1133" s="73"/>
      <c r="AJ1133" s="73"/>
      <c r="AK1133" s="73"/>
      <c r="AL1133" s="73"/>
      <c r="AM1133" s="73"/>
      <c r="AN1133" s="73"/>
    </row>
    <row r="1134" spans="6:40" ht="18.75">
      <c r="F1134" s="8" t="s">
        <v>26905</v>
      </c>
      <c r="G1134" s="8" t="s">
        <v>23819</v>
      </c>
      <c r="H1134" s="8" t="s">
        <v>26906</v>
      </c>
      <c r="I1134" s="8" t="s">
        <v>26907</v>
      </c>
      <c r="AH1134" s="73"/>
      <c r="AI1134" s="73"/>
      <c r="AJ1134" s="73"/>
      <c r="AK1134" s="73"/>
      <c r="AL1134" s="73"/>
      <c r="AM1134" s="73"/>
      <c r="AN1134" s="73"/>
    </row>
    <row r="1135" spans="6:40" ht="18.75">
      <c r="F1135" s="8" t="s">
        <v>26908</v>
      </c>
      <c r="G1135" s="8" t="s">
        <v>23819</v>
      </c>
      <c r="H1135" s="8" t="s">
        <v>26909</v>
      </c>
      <c r="I1135" s="8" t="s">
        <v>26910</v>
      </c>
      <c r="AH1135" s="73"/>
      <c r="AI1135" s="73"/>
      <c r="AJ1135" s="73"/>
      <c r="AK1135" s="73"/>
      <c r="AL1135" s="73"/>
      <c r="AM1135" s="73"/>
      <c r="AN1135" s="73"/>
    </row>
    <row r="1136" spans="6:40" ht="18.75">
      <c r="F1136" s="8" t="s">
        <v>26911</v>
      </c>
      <c r="G1136" s="8" t="s">
        <v>23819</v>
      </c>
      <c r="H1136" s="8" t="s">
        <v>26912</v>
      </c>
      <c r="I1136" s="8" t="s">
        <v>26913</v>
      </c>
      <c r="AH1136" s="73"/>
      <c r="AI1136" s="73"/>
      <c r="AJ1136" s="73"/>
      <c r="AK1136" s="73"/>
      <c r="AL1136" s="73"/>
      <c r="AM1136" s="73"/>
      <c r="AN1136" s="73"/>
    </row>
    <row r="1137" spans="6:40" ht="18.75">
      <c r="F1137" s="8" t="s">
        <v>26914</v>
      </c>
      <c r="G1137" s="8" t="s">
        <v>23819</v>
      </c>
      <c r="H1137" s="8" t="s">
        <v>26915</v>
      </c>
      <c r="I1137" s="8" t="s">
        <v>26916</v>
      </c>
      <c r="AH1137" s="73"/>
      <c r="AI1137" s="73"/>
      <c r="AJ1137" s="73"/>
      <c r="AK1137" s="73"/>
      <c r="AL1137" s="73"/>
      <c r="AM1137" s="73"/>
      <c r="AN1137" s="73"/>
    </row>
    <row r="1138" spans="6:40" ht="18.75">
      <c r="F1138" s="8" t="s">
        <v>26917</v>
      </c>
      <c r="G1138" s="8" t="s">
        <v>23819</v>
      </c>
      <c r="H1138" s="8" t="s">
        <v>26918</v>
      </c>
      <c r="I1138" s="8" t="s">
        <v>26919</v>
      </c>
      <c r="AH1138" s="73"/>
      <c r="AI1138" s="73"/>
      <c r="AJ1138" s="73"/>
      <c r="AK1138" s="73"/>
      <c r="AL1138" s="73"/>
      <c r="AM1138" s="73"/>
      <c r="AN1138" s="73"/>
    </row>
    <row r="1139" spans="6:40" ht="18.75">
      <c r="F1139" s="8" t="s">
        <v>26920</v>
      </c>
      <c r="G1139" s="8" t="s">
        <v>23819</v>
      </c>
      <c r="H1139" s="8" t="s">
        <v>26921</v>
      </c>
      <c r="I1139" s="8" t="s">
        <v>26922</v>
      </c>
      <c r="AH1139" s="73"/>
      <c r="AI1139" s="73"/>
      <c r="AJ1139" s="73"/>
      <c r="AK1139" s="73"/>
      <c r="AL1139" s="73"/>
      <c r="AM1139" s="73"/>
      <c r="AN1139" s="73"/>
    </row>
    <row r="1140" spans="6:40" ht="18.75">
      <c r="F1140" s="8" t="s">
        <v>26923</v>
      </c>
      <c r="G1140" s="8" t="s">
        <v>23819</v>
      </c>
      <c r="H1140" s="8" t="s">
        <v>26924</v>
      </c>
      <c r="I1140" s="8" t="s">
        <v>26925</v>
      </c>
      <c r="AH1140" s="73"/>
      <c r="AI1140" s="73"/>
      <c r="AJ1140" s="73"/>
      <c r="AK1140" s="73"/>
      <c r="AL1140" s="73"/>
      <c r="AM1140" s="73"/>
      <c r="AN1140" s="73"/>
    </row>
    <row r="1141" spans="6:40" ht="18.75">
      <c r="F1141" s="8" t="s">
        <v>26926</v>
      </c>
      <c r="G1141" s="8" t="s">
        <v>23819</v>
      </c>
      <c r="H1141" s="8" t="s">
        <v>26927</v>
      </c>
      <c r="I1141" s="8" t="s">
        <v>26928</v>
      </c>
      <c r="AH1141" s="73"/>
      <c r="AI1141" s="73"/>
      <c r="AJ1141" s="73"/>
      <c r="AK1141" s="73"/>
      <c r="AL1141" s="73"/>
      <c r="AM1141" s="73"/>
      <c r="AN1141" s="73"/>
    </row>
    <row r="1142" spans="6:40" ht="18.75">
      <c r="F1142" s="8" t="s">
        <v>26929</v>
      </c>
      <c r="G1142" s="8" t="s">
        <v>23819</v>
      </c>
      <c r="H1142" s="8" t="s">
        <v>26930</v>
      </c>
      <c r="I1142" s="8" t="s">
        <v>26931</v>
      </c>
      <c r="AH1142" s="73"/>
      <c r="AI1142" s="73"/>
      <c r="AJ1142" s="73"/>
      <c r="AK1142" s="73"/>
      <c r="AL1142" s="73"/>
      <c r="AM1142" s="73"/>
      <c r="AN1142" s="73"/>
    </row>
    <row r="1143" spans="6:40" ht="18.75">
      <c r="F1143" s="8" t="s">
        <v>26932</v>
      </c>
      <c r="G1143" s="8" t="s">
        <v>23819</v>
      </c>
      <c r="H1143" s="8" t="s">
        <v>26933</v>
      </c>
      <c r="I1143" s="8" t="s">
        <v>26934</v>
      </c>
      <c r="AH1143" s="73"/>
      <c r="AI1143" s="73"/>
      <c r="AJ1143" s="73"/>
      <c r="AK1143" s="73"/>
      <c r="AL1143" s="73"/>
      <c r="AM1143" s="73"/>
      <c r="AN1143" s="73"/>
    </row>
    <row r="1144" spans="6:40" ht="18.75">
      <c r="F1144" s="8" t="s">
        <v>26935</v>
      </c>
      <c r="G1144" s="8" t="s">
        <v>23819</v>
      </c>
      <c r="H1144" s="8" t="s">
        <v>26936</v>
      </c>
      <c r="I1144" s="8" t="s">
        <v>26937</v>
      </c>
      <c r="AH1144" s="73"/>
      <c r="AI1144" s="73"/>
      <c r="AJ1144" s="73"/>
      <c r="AK1144" s="73"/>
      <c r="AL1144" s="73"/>
      <c r="AM1144" s="73"/>
      <c r="AN1144" s="73"/>
    </row>
    <row r="1145" spans="6:40" ht="18.75">
      <c r="F1145" s="8" t="s">
        <v>26938</v>
      </c>
      <c r="G1145" s="8" t="s">
        <v>23819</v>
      </c>
      <c r="H1145" s="8" t="s">
        <v>26939</v>
      </c>
      <c r="I1145" s="8" t="s">
        <v>26940</v>
      </c>
      <c r="AH1145" s="73"/>
      <c r="AI1145" s="73"/>
      <c r="AJ1145" s="73"/>
      <c r="AK1145" s="73"/>
      <c r="AL1145" s="73"/>
      <c r="AM1145" s="73"/>
      <c r="AN1145" s="73"/>
    </row>
    <row r="1146" spans="6:40" ht="18.75">
      <c r="F1146" s="8" t="s">
        <v>26941</v>
      </c>
      <c r="G1146" s="8" t="s">
        <v>23819</v>
      </c>
      <c r="H1146" s="8" t="s">
        <v>26942</v>
      </c>
      <c r="I1146" s="8" t="s">
        <v>26943</v>
      </c>
      <c r="AH1146" s="73"/>
      <c r="AI1146" s="73"/>
      <c r="AJ1146" s="73"/>
      <c r="AK1146" s="73"/>
      <c r="AL1146" s="73"/>
      <c r="AM1146" s="73"/>
      <c r="AN1146" s="73"/>
    </row>
    <row r="1147" spans="6:40" ht="18.75">
      <c r="F1147" s="8" t="s">
        <v>26944</v>
      </c>
      <c r="G1147" s="8" t="s">
        <v>23819</v>
      </c>
      <c r="H1147" s="8" t="s">
        <v>26945</v>
      </c>
      <c r="I1147" s="8" t="s">
        <v>26946</v>
      </c>
      <c r="AH1147" s="73"/>
      <c r="AI1147" s="73"/>
      <c r="AJ1147" s="73"/>
      <c r="AK1147" s="73"/>
      <c r="AL1147" s="73"/>
      <c r="AM1147" s="73"/>
      <c r="AN1147" s="73"/>
    </row>
    <row r="1148" spans="6:40" ht="18.75">
      <c r="F1148" s="8" t="s">
        <v>26947</v>
      </c>
      <c r="G1148" s="8" t="s">
        <v>23819</v>
      </c>
      <c r="H1148" s="8" t="s">
        <v>26948</v>
      </c>
      <c r="I1148" s="8" t="s">
        <v>26949</v>
      </c>
      <c r="AH1148" s="73"/>
      <c r="AI1148" s="73"/>
      <c r="AJ1148" s="73"/>
      <c r="AK1148" s="73"/>
      <c r="AL1148" s="73"/>
      <c r="AM1148" s="73"/>
      <c r="AN1148" s="73"/>
    </row>
    <row r="1149" spans="6:40" ht="18.75">
      <c r="F1149" s="8" t="s">
        <v>26950</v>
      </c>
      <c r="G1149" s="8" t="s">
        <v>23819</v>
      </c>
      <c r="H1149" s="8" t="s">
        <v>26951</v>
      </c>
      <c r="I1149" s="8" t="s">
        <v>26952</v>
      </c>
      <c r="AH1149" s="73"/>
      <c r="AI1149" s="73"/>
      <c r="AJ1149" s="73"/>
      <c r="AK1149" s="73"/>
      <c r="AL1149" s="73"/>
      <c r="AM1149" s="73"/>
      <c r="AN1149" s="73"/>
    </row>
    <row r="1150" spans="6:40" ht="18.75">
      <c r="F1150" s="8" t="s">
        <v>26953</v>
      </c>
      <c r="G1150" s="8" t="s">
        <v>23819</v>
      </c>
      <c r="H1150" s="8" t="s">
        <v>26954</v>
      </c>
      <c r="I1150" s="8" t="s">
        <v>26955</v>
      </c>
      <c r="AH1150" s="73"/>
      <c r="AI1150" s="73"/>
      <c r="AJ1150" s="73"/>
      <c r="AK1150" s="73"/>
      <c r="AL1150" s="73"/>
      <c r="AM1150" s="73"/>
      <c r="AN1150" s="73"/>
    </row>
    <row r="1151" spans="6:40" ht="18.75">
      <c r="F1151" s="8" t="s">
        <v>26956</v>
      </c>
      <c r="G1151" s="8" t="s">
        <v>23819</v>
      </c>
      <c r="H1151" s="8" t="s">
        <v>26957</v>
      </c>
      <c r="I1151" s="8" t="s">
        <v>26958</v>
      </c>
      <c r="AH1151" s="73"/>
      <c r="AI1151" s="73"/>
      <c r="AJ1151" s="73"/>
      <c r="AK1151" s="73"/>
      <c r="AL1151" s="73"/>
      <c r="AM1151" s="73"/>
      <c r="AN1151" s="73"/>
    </row>
    <row r="1152" spans="6:40" ht="18.75">
      <c r="F1152" s="8" t="s">
        <v>26959</v>
      </c>
      <c r="G1152" s="8" t="s">
        <v>23819</v>
      </c>
      <c r="H1152" s="8" t="s">
        <v>26960</v>
      </c>
      <c r="I1152" s="8" t="s">
        <v>26961</v>
      </c>
      <c r="AH1152" s="73"/>
      <c r="AI1152" s="73"/>
      <c r="AJ1152" s="73"/>
      <c r="AK1152" s="73"/>
      <c r="AL1152" s="73"/>
      <c r="AM1152" s="73"/>
      <c r="AN1152" s="73"/>
    </row>
    <row r="1153" spans="6:40" ht="18.75">
      <c r="F1153" s="8" t="s">
        <v>26962</v>
      </c>
      <c r="G1153" s="8" t="s">
        <v>23819</v>
      </c>
      <c r="H1153" s="8" t="s">
        <v>26963</v>
      </c>
      <c r="I1153" s="8" t="s">
        <v>26964</v>
      </c>
      <c r="AH1153" s="73"/>
      <c r="AI1153" s="73"/>
      <c r="AJ1153" s="73"/>
      <c r="AK1153" s="73"/>
      <c r="AL1153" s="73"/>
      <c r="AM1153" s="73"/>
      <c r="AN1153" s="73"/>
    </row>
    <row r="1154" spans="6:40" ht="18.75">
      <c r="F1154" s="8" t="s">
        <v>26965</v>
      </c>
      <c r="G1154" s="8" t="s">
        <v>23819</v>
      </c>
      <c r="H1154" s="8" t="s">
        <v>26966</v>
      </c>
      <c r="I1154" s="8" t="s">
        <v>26967</v>
      </c>
      <c r="AH1154" s="73"/>
      <c r="AI1154" s="73"/>
      <c r="AJ1154" s="73"/>
      <c r="AK1154" s="73"/>
      <c r="AL1154" s="73"/>
      <c r="AM1154" s="73"/>
      <c r="AN1154" s="73"/>
    </row>
    <row r="1155" spans="6:40" ht="18.75">
      <c r="F1155" s="8" t="s">
        <v>26968</v>
      </c>
      <c r="G1155" s="8" t="s">
        <v>23819</v>
      </c>
      <c r="H1155" s="8" t="s">
        <v>26969</v>
      </c>
      <c r="I1155" s="8" t="s">
        <v>26970</v>
      </c>
      <c r="AH1155" s="73"/>
      <c r="AI1155" s="73"/>
      <c r="AJ1155" s="73"/>
      <c r="AK1155" s="73"/>
      <c r="AL1155" s="73"/>
      <c r="AM1155" s="73"/>
      <c r="AN1155" s="73"/>
    </row>
    <row r="1156" spans="6:40" ht="18.75">
      <c r="F1156" s="8" t="s">
        <v>26971</v>
      </c>
      <c r="G1156" s="8" t="s">
        <v>23819</v>
      </c>
      <c r="H1156" s="8" t="s">
        <v>26972</v>
      </c>
      <c r="I1156" s="8" t="s">
        <v>26973</v>
      </c>
      <c r="AH1156" s="73"/>
      <c r="AI1156" s="73"/>
      <c r="AJ1156" s="73"/>
      <c r="AK1156" s="73"/>
      <c r="AL1156" s="73"/>
      <c r="AM1156" s="73"/>
      <c r="AN1156" s="73"/>
    </row>
    <row r="1157" spans="6:40" ht="18.75">
      <c r="F1157" s="8" t="s">
        <v>26974</v>
      </c>
      <c r="G1157" s="8" t="s">
        <v>23819</v>
      </c>
      <c r="H1157" s="8" t="s">
        <v>26975</v>
      </c>
      <c r="I1157" s="8" t="s">
        <v>26976</v>
      </c>
      <c r="AH1157" s="73"/>
      <c r="AI1157" s="73"/>
      <c r="AJ1157" s="73"/>
      <c r="AK1157" s="73"/>
      <c r="AL1157" s="73"/>
      <c r="AM1157" s="73"/>
      <c r="AN1157" s="73"/>
    </row>
    <row r="1158" spans="6:40" ht="18.75">
      <c r="F1158" s="8" t="s">
        <v>26977</v>
      </c>
      <c r="G1158" s="8" t="s">
        <v>23819</v>
      </c>
      <c r="H1158" s="8" t="s">
        <v>26978</v>
      </c>
      <c r="I1158" s="8" t="s">
        <v>26979</v>
      </c>
      <c r="AH1158" s="73"/>
      <c r="AI1158" s="73"/>
      <c r="AJ1158" s="73"/>
      <c r="AK1158" s="73"/>
      <c r="AL1158" s="73"/>
      <c r="AM1158" s="73"/>
      <c r="AN1158" s="73"/>
    </row>
    <row r="1159" spans="6:40" ht="18.75">
      <c r="F1159" s="8" t="s">
        <v>26980</v>
      </c>
      <c r="G1159" s="8" t="s">
        <v>23819</v>
      </c>
      <c r="H1159" s="8" t="s">
        <v>26981</v>
      </c>
      <c r="I1159" s="8" t="s">
        <v>26982</v>
      </c>
      <c r="AH1159" s="73"/>
      <c r="AI1159" s="73"/>
      <c r="AJ1159" s="73"/>
      <c r="AK1159" s="73"/>
      <c r="AL1159" s="73"/>
      <c r="AM1159" s="73"/>
      <c r="AN1159" s="73"/>
    </row>
    <row r="1160" spans="6:40" ht="18.75">
      <c r="F1160" s="8" t="s">
        <v>26983</v>
      </c>
      <c r="G1160" s="8" t="s">
        <v>23819</v>
      </c>
      <c r="H1160" s="8" t="s">
        <v>26984</v>
      </c>
      <c r="I1160" s="8" t="s">
        <v>26985</v>
      </c>
      <c r="AH1160" s="73"/>
      <c r="AI1160" s="73"/>
      <c r="AJ1160" s="73"/>
      <c r="AK1160" s="73"/>
      <c r="AL1160" s="73"/>
      <c r="AM1160" s="73"/>
      <c r="AN1160" s="73"/>
    </row>
    <row r="1161" spans="6:40" ht="18.75">
      <c r="F1161" s="8" t="s">
        <v>26986</v>
      </c>
      <c r="G1161" s="8" t="s">
        <v>23819</v>
      </c>
      <c r="H1161" s="8" t="s">
        <v>26987</v>
      </c>
      <c r="I1161" s="8" t="s">
        <v>26988</v>
      </c>
      <c r="AH1161" s="73"/>
      <c r="AI1161" s="73"/>
      <c r="AJ1161" s="73"/>
      <c r="AK1161" s="73"/>
      <c r="AL1161" s="73"/>
      <c r="AM1161" s="73"/>
      <c r="AN1161" s="73"/>
    </row>
    <row r="1162" spans="6:40" ht="18.75">
      <c r="F1162" s="8" t="s">
        <v>26989</v>
      </c>
      <c r="G1162" s="8" t="s">
        <v>23819</v>
      </c>
      <c r="H1162" s="8" t="s">
        <v>26990</v>
      </c>
      <c r="I1162" s="8" t="s">
        <v>26991</v>
      </c>
      <c r="AH1162" s="73"/>
      <c r="AI1162" s="73"/>
      <c r="AJ1162" s="73"/>
      <c r="AK1162" s="73"/>
      <c r="AL1162" s="73"/>
      <c r="AM1162" s="73"/>
      <c r="AN1162" s="73"/>
    </row>
    <row r="1163" spans="6:40" ht="18.75">
      <c r="F1163" s="8" t="s">
        <v>26992</v>
      </c>
      <c r="G1163" s="8" t="s">
        <v>23819</v>
      </c>
      <c r="H1163" s="8" t="s">
        <v>26993</v>
      </c>
      <c r="I1163" s="8" t="s">
        <v>26994</v>
      </c>
      <c r="AH1163" s="73"/>
      <c r="AI1163" s="73"/>
      <c r="AJ1163" s="73"/>
      <c r="AK1163" s="73"/>
      <c r="AL1163" s="73"/>
      <c r="AM1163" s="73"/>
      <c r="AN1163" s="73"/>
    </row>
    <row r="1164" spans="6:40" ht="18.75">
      <c r="F1164" s="8" t="s">
        <v>26995</v>
      </c>
      <c r="G1164" s="8" t="s">
        <v>23819</v>
      </c>
      <c r="H1164" s="8" t="s">
        <v>26996</v>
      </c>
      <c r="I1164" s="8" t="s">
        <v>26997</v>
      </c>
      <c r="AH1164" s="73"/>
      <c r="AI1164" s="73"/>
      <c r="AJ1164" s="73"/>
      <c r="AK1164" s="73"/>
      <c r="AL1164" s="73"/>
      <c r="AM1164" s="73"/>
      <c r="AN1164" s="73"/>
    </row>
    <row r="1165" spans="6:40" ht="18.75">
      <c r="F1165" s="8" t="s">
        <v>26998</v>
      </c>
      <c r="G1165" s="8" t="s">
        <v>23819</v>
      </c>
      <c r="H1165" s="8" t="s">
        <v>26999</v>
      </c>
      <c r="I1165" s="8" t="s">
        <v>27000</v>
      </c>
      <c r="AH1165" s="73"/>
      <c r="AI1165" s="73"/>
      <c r="AJ1165" s="73"/>
      <c r="AK1165" s="73"/>
      <c r="AL1165" s="73"/>
      <c r="AM1165" s="73"/>
      <c r="AN1165" s="73"/>
    </row>
    <row r="1166" spans="6:40" ht="18.75">
      <c r="F1166" s="8" t="s">
        <v>27001</v>
      </c>
      <c r="G1166" s="8" t="s">
        <v>23819</v>
      </c>
      <c r="H1166" s="8" t="s">
        <v>27002</v>
      </c>
      <c r="I1166" s="8" t="s">
        <v>27003</v>
      </c>
      <c r="AH1166" s="73"/>
      <c r="AI1166" s="73"/>
      <c r="AJ1166" s="73"/>
      <c r="AK1166" s="73"/>
      <c r="AL1166" s="73"/>
      <c r="AM1166" s="73"/>
      <c r="AN1166" s="73"/>
    </row>
    <row r="1167" spans="6:40" ht="18.75">
      <c r="F1167" s="8" t="s">
        <v>27004</v>
      </c>
      <c r="G1167" s="8" t="s">
        <v>23819</v>
      </c>
      <c r="H1167" s="8" t="s">
        <v>27005</v>
      </c>
      <c r="I1167" s="8" t="s">
        <v>27006</v>
      </c>
      <c r="AH1167" s="73"/>
      <c r="AI1167" s="73"/>
      <c r="AJ1167" s="73"/>
      <c r="AK1167" s="73"/>
      <c r="AL1167" s="73"/>
      <c r="AM1167" s="73"/>
      <c r="AN1167" s="73"/>
    </row>
    <row r="1168" spans="6:40" ht="18.75">
      <c r="F1168" s="8" t="s">
        <v>27007</v>
      </c>
      <c r="G1168" s="8" t="s">
        <v>23819</v>
      </c>
      <c r="H1168" s="8" t="s">
        <v>27008</v>
      </c>
      <c r="I1168" s="8" t="s">
        <v>27009</v>
      </c>
      <c r="AH1168" s="73"/>
      <c r="AI1168" s="73"/>
      <c r="AJ1168" s="73"/>
      <c r="AK1168" s="73"/>
      <c r="AL1168" s="73"/>
      <c r="AM1168" s="73"/>
      <c r="AN1168" s="73"/>
    </row>
    <row r="1169" spans="6:40" ht="18.75">
      <c r="F1169" s="8" t="s">
        <v>27010</v>
      </c>
      <c r="G1169" s="8" t="s">
        <v>21285</v>
      </c>
      <c r="H1169" s="8" t="s">
        <v>27011</v>
      </c>
      <c r="I1169" s="8" t="s">
        <v>27012</v>
      </c>
      <c r="AH1169" s="73"/>
      <c r="AI1169" s="73"/>
      <c r="AJ1169" s="73"/>
      <c r="AK1169" s="73"/>
      <c r="AL1169" s="73"/>
      <c r="AM1169" s="73"/>
      <c r="AN1169" s="73"/>
    </row>
    <row r="1170" spans="6:40" ht="18.75">
      <c r="F1170" s="8" t="s">
        <v>27013</v>
      </c>
      <c r="G1170" s="8" t="s">
        <v>21285</v>
      </c>
      <c r="H1170" s="8" t="s">
        <v>27014</v>
      </c>
      <c r="I1170" s="8" t="s">
        <v>27015</v>
      </c>
      <c r="AH1170" s="73"/>
      <c r="AI1170" s="73"/>
      <c r="AJ1170" s="73"/>
      <c r="AK1170" s="73"/>
      <c r="AL1170" s="73"/>
      <c r="AM1170" s="73"/>
      <c r="AN1170" s="73"/>
    </row>
    <row r="1171" spans="6:40" ht="18.75">
      <c r="F1171" s="8" t="s">
        <v>27016</v>
      </c>
      <c r="G1171" s="8" t="s">
        <v>21285</v>
      </c>
      <c r="H1171" s="8" t="s">
        <v>27017</v>
      </c>
      <c r="I1171" s="8" t="s">
        <v>27018</v>
      </c>
      <c r="AH1171" s="73"/>
      <c r="AI1171" s="73"/>
      <c r="AJ1171" s="73"/>
      <c r="AK1171" s="73"/>
      <c r="AL1171" s="73"/>
      <c r="AM1171" s="73"/>
      <c r="AN1171" s="73"/>
    </row>
    <row r="1172" spans="6:40" ht="18.75">
      <c r="F1172" s="8" t="s">
        <v>27019</v>
      </c>
      <c r="G1172" s="8" t="s">
        <v>21285</v>
      </c>
      <c r="H1172" s="8" t="s">
        <v>27020</v>
      </c>
      <c r="I1172" s="8" t="s">
        <v>27021</v>
      </c>
      <c r="AH1172" s="73"/>
      <c r="AI1172" s="73"/>
      <c r="AJ1172" s="73"/>
      <c r="AK1172" s="73"/>
      <c r="AL1172" s="73"/>
      <c r="AM1172" s="73"/>
      <c r="AN1172" s="73"/>
    </row>
    <row r="1173" spans="6:40" ht="18.75">
      <c r="F1173" s="8" t="s">
        <v>27022</v>
      </c>
      <c r="G1173" s="8" t="s">
        <v>21285</v>
      </c>
      <c r="H1173" s="8" t="s">
        <v>27023</v>
      </c>
      <c r="I1173" s="8" t="s">
        <v>27024</v>
      </c>
      <c r="AH1173" s="73"/>
      <c r="AI1173" s="73"/>
      <c r="AJ1173" s="73"/>
      <c r="AK1173" s="73"/>
      <c r="AL1173" s="73"/>
      <c r="AM1173" s="73"/>
      <c r="AN1173" s="73"/>
    </row>
    <row r="1174" spans="6:40" ht="18.75">
      <c r="F1174" s="8" t="s">
        <v>27025</v>
      </c>
      <c r="G1174" s="8" t="s">
        <v>21285</v>
      </c>
      <c r="H1174" s="8" t="s">
        <v>27026</v>
      </c>
      <c r="I1174" s="8" t="s">
        <v>27027</v>
      </c>
      <c r="AH1174" s="73"/>
      <c r="AI1174" s="73"/>
      <c r="AJ1174" s="73"/>
      <c r="AK1174" s="73"/>
      <c r="AL1174" s="73"/>
      <c r="AM1174" s="73"/>
      <c r="AN1174" s="73"/>
    </row>
    <row r="1175" spans="6:40" ht="18.75">
      <c r="F1175" s="8" t="s">
        <v>27028</v>
      </c>
      <c r="G1175" s="8" t="s">
        <v>21285</v>
      </c>
      <c r="H1175" s="8" t="s">
        <v>27029</v>
      </c>
      <c r="I1175" s="8" t="s">
        <v>27030</v>
      </c>
      <c r="AH1175" s="73"/>
      <c r="AI1175" s="73"/>
      <c r="AJ1175" s="73"/>
      <c r="AK1175" s="73"/>
      <c r="AL1175" s="73"/>
      <c r="AM1175" s="73"/>
      <c r="AN1175" s="73"/>
    </row>
    <row r="1176" spans="6:40" ht="18.75">
      <c r="F1176" s="8" t="s">
        <v>27031</v>
      </c>
      <c r="G1176" s="8" t="s">
        <v>21702</v>
      </c>
      <c r="H1176" s="8" t="s">
        <v>27032</v>
      </c>
      <c r="I1176" s="8" t="s">
        <v>27033</v>
      </c>
      <c r="AH1176" s="73"/>
      <c r="AI1176" s="73"/>
      <c r="AJ1176" s="73"/>
      <c r="AK1176" s="73"/>
      <c r="AL1176" s="73"/>
      <c r="AM1176" s="73"/>
      <c r="AN1176" s="73"/>
    </row>
    <row r="1177" spans="6:40" ht="18.75">
      <c r="F1177" s="8" t="s">
        <v>27034</v>
      </c>
      <c r="G1177" s="8" t="s">
        <v>21519</v>
      </c>
      <c r="H1177" s="8" t="s">
        <v>27035</v>
      </c>
      <c r="I1177" s="8" t="s">
        <v>27036</v>
      </c>
      <c r="AH1177" s="73"/>
      <c r="AI1177" s="73"/>
      <c r="AJ1177" s="73"/>
      <c r="AK1177" s="73"/>
      <c r="AL1177" s="73"/>
      <c r="AM1177" s="73"/>
      <c r="AN1177" s="73"/>
    </row>
    <row r="1178" spans="6:40" ht="18.75">
      <c r="F1178" s="8" t="s">
        <v>27037</v>
      </c>
      <c r="G1178" s="8" t="s">
        <v>21519</v>
      </c>
      <c r="H1178" s="8" t="s">
        <v>27038</v>
      </c>
      <c r="I1178" s="8" t="s">
        <v>27039</v>
      </c>
      <c r="AH1178" s="73"/>
      <c r="AI1178" s="73"/>
      <c r="AJ1178" s="73"/>
      <c r="AK1178" s="73"/>
      <c r="AL1178" s="73"/>
      <c r="AM1178" s="73"/>
      <c r="AN1178" s="73"/>
    </row>
    <row r="1179" spans="6:40" ht="18.75">
      <c r="F1179" s="8" t="s">
        <v>27040</v>
      </c>
      <c r="G1179" s="8" t="s">
        <v>325</v>
      </c>
      <c r="H1179" s="8" t="s">
        <v>27041</v>
      </c>
      <c r="I1179" s="8" t="s">
        <v>27042</v>
      </c>
      <c r="AH1179" s="73"/>
      <c r="AI1179" s="73"/>
      <c r="AJ1179" s="73"/>
      <c r="AK1179" s="73"/>
      <c r="AL1179" s="73"/>
      <c r="AM1179" s="73"/>
      <c r="AN1179" s="73"/>
    </row>
    <row r="1180" spans="6:40" ht="18.75">
      <c r="F1180" s="8" t="s">
        <v>27043</v>
      </c>
      <c r="G1180" s="8" t="s">
        <v>325</v>
      </c>
      <c r="H1180" s="8" t="s">
        <v>27044</v>
      </c>
      <c r="I1180" s="8" t="s">
        <v>27045</v>
      </c>
      <c r="AH1180" s="73"/>
      <c r="AI1180" s="73"/>
      <c r="AJ1180" s="73"/>
      <c r="AK1180" s="73"/>
      <c r="AL1180" s="73"/>
      <c r="AM1180" s="73"/>
      <c r="AN1180" s="73"/>
    </row>
    <row r="1181" spans="6:40" ht="18.75">
      <c r="F1181" s="8" t="s">
        <v>27046</v>
      </c>
      <c r="G1181" s="8" t="s">
        <v>325</v>
      </c>
      <c r="H1181" s="8" t="s">
        <v>27047</v>
      </c>
      <c r="I1181" s="8" t="s">
        <v>27048</v>
      </c>
      <c r="AH1181" s="73"/>
      <c r="AI1181" s="73"/>
      <c r="AJ1181" s="73"/>
      <c r="AK1181" s="73"/>
      <c r="AL1181" s="73"/>
      <c r="AM1181" s="73"/>
      <c r="AN1181" s="73"/>
    </row>
    <row r="1182" spans="6:40" ht="18.75">
      <c r="F1182" s="8" t="s">
        <v>27049</v>
      </c>
      <c r="G1182" s="8" t="s">
        <v>325</v>
      </c>
      <c r="H1182" s="8" t="s">
        <v>27050</v>
      </c>
      <c r="I1182" s="8" t="s">
        <v>27051</v>
      </c>
      <c r="AH1182" s="73"/>
      <c r="AI1182" s="73"/>
      <c r="AJ1182" s="73"/>
      <c r="AK1182" s="73"/>
      <c r="AL1182" s="73"/>
      <c r="AM1182" s="73"/>
      <c r="AN1182" s="73"/>
    </row>
    <row r="1183" spans="6:40" ht="18.75">
      <c r="F1183" s="8" t="s">
        <v>27052</v>
      </c>
      <c r="G1183" s="8" t="s">
        <v>325</v>
      </c>
      <c r="H1183" s="8" t="s">
        <v>27053</v>
      </c>
      <c r="I1183" s="8" t="s">
        <v>27054</v>
      </c>
      <c r="AH1183" s="73"/>
      <c r="AI1183" s="73"/>
      <c r="AJ1183" s="73"/>
      <c r="AK1183" s="73"/>
      <c r="AL1183" s="73"/>
      <c r="AM1183" s="73"/>
      <c r="AN1183" s="73"/>
    </row>
    <row r="1184" spans="6:40" ht="18.75">
      <c r="F1184" s="8" t="s">
        <v>27055</v>
      </c>
      <c r="G1184" s="8" t="s">
        <v>325</v>
      </c>
      <c r="H1184" s="8" t="s">
        <v>27056</v>
      </c>
      <c r="I1184" s="8" t="s">
        <v>27057</v>
      </c>
      <c r="AH1184" s="73"/>
      <c r="AI1184" s="73"/>
      <c r="AJ1184" s="73"/>
      <c r="AK1184" s="73"/>
      <c r="AL1184" s="73"/>
      <c r="AM1184" s="73"/>
      <c r="AN1184" s="73"/>
    </row>
    <row r="1185" spans="6:40" ht="18.75">
      <c r="F1185" s="8" t="s">
        <v>27058</v>
      </c>
      <c r="G1185" s="8" t="s">
        <v>325</v>
      </c>
      <c r="H1185" s="8" t="s">
        <v>27059</v>
      </c>
      <c r="I1185" s="8" t="s">
        <v>27060</v>
      </c>
      <c r="AH1185" s="73"/>
      <c r="AI1185" s="73"/>
      <c r="AJ1185" s="73"/>
      <c r="AK1185" s="73"/>
      <c r="AL1185" s="73"/>
      <c r="AM1185" s="73"/>
      <c r="AN1185" s="73"/>
    </row>
    <row r="1186" spans="6:40" ht="18.75">
      <c r="F1186" s="8" t="s">
        <v>27061</v>
      </c>
      <c r="G1186" s="8" t="s">
        <v>325</v>
      </c>
      <c r="H1186" s="8" t="s">
        <v>27062</v>
      </c>
      <c r="I1186" s="8" t="s">
        <v>27063</v>
      </c>
      <c r="AH1186" s="73"/>
      <c r="AI1186" s="73"/>
      <c r="AJ1186" s="73"/>
      <c r="AK1186" s="73"/>
      <c r="AL1186" s="73"/>
      <c r="AM1186" s="73"/>
      <c r="AN1186" s="73"/>
    </row>
    <row r="1187" spans="6:40" ht="18.75">
      <c r="F1187" s="8" t="s">
        <v>27064</v>
      </c>
      <c r="G1187" s="8" t="s">
        <v>325</v>
      </c>
      <c r="H1187" s="8" t="s">
        <v>27065</v>
      </c>
      <c r="I1187" s="8" t="s">
        <v>27066</v>
      </c>
      <c r="AH1187" s="73"/>
      <c r="AI1187" s="73"/>
      <c r="AJ1187" s="73"/>
      <c r="AK1187" s="73"/>
      <c r="AL1187" s="73"/>
      <c r="AM1187" s="73"/>
      <c r="AN1187" s="73"/>
    </row>
    <row r="1188" spans="6:40" ht="18.75">
      <c r="F1188" s="8" t="s">
        <v>27067</v>
      </c>
      <c r="G1188" s="8" t="s">
        <v>325</v>
      </c>
      <c r="H1188" s="8" t="s">
        <v>27068</v>
      </c>
      <c r="I1188" s="8" t="s">
        <v>27069</v>
      </c>
      <c r="AH1188" s="73"/>
      <c r="AI1188" s="73"/>
      <c r="AJ1188" s="73"/>
      <c r="AK1188" s="73"/>
      <c r="AL1188" s="73"/>
      <c r="AM1188" s="73"/>
      <c r="AN1188" s="73"/>
    </row>
    <row r="1189" spans="6:40" ht="18.75">
      <c r="F1189" s="8" t="s">
        <v>27070</v>
      </c>
      <c r="G1189" s="8" t="s">
        <v>325</v>
      </c>
      <c r="H1189" s="8" t="s">
        <v>27071</v>
      </c>
      <c r="I1189" s="8" t="s">
        <v>27072</v>
      </c>
      <c r="AH1189" s="73"/>
      <c r="AI1189" s="73"/>
      <c r="AJ1189" s="73"/>
      <c r="AK1189" s="73"/>
      <c r="AL1189" s="73"/>
      <c r="AM1189" s="73"/>
      <c r="AN1189" s="73"/>
    </row>
    <row r="1190" spans="6:40" ht="18.75">
      <c r="F1190" s="8" t="s">
        <v>27073</v>
      </c>
      <c r="G1190" s="8" t="s">
        <v>325</v>
      </c>
      <c r="H1190" s="8" t="s">
        <v>27074</v>
      </c>
      <c r="I1190" s="8" t="s">
        <v>27075</v>
      </c>
      <c r="AH1190" s="73"/>
      <c r="AI1190" s="73"/>
      <c r="AJ1190" s="73"/>
      <c r="AK1190" s="73"/>
      <c r="AL1190" s="73"/>
      <c r="AM1190" s="73"/>
      <c r="AN1190" s="73"/>
    </row>
    <row r="1191" spans="6:40" ht="18.75">
      <c r="F1191" s="8" t="s">
        <v>27076</v>
      </c>
      <c r="G1191" s="8" t="s">
        <v>325</v>
      </c>
      <c r="H1191" s="8" t="s">
        <v>27077</v>
      </c>
      <c r="I1191" s="8" t="s">
        <v>27078</v>
      </c>
      <c r="AH1191" s="73"/>
      <c r="AI1191" s="73"/>
      <c r="AJ1191" s="73"/>
      <c r="AK1191" s="73"/>
      <c r="AL1191" s="73"/>
      <c r="AM1191" s="73"/>
      <c r="AN1191" s="73"/>
    </row>
    <row r="1192" spans="6:40" ht="18.75">
      <c r="F1192" s="8" t="s">
        <v>27079</v>
      </c>
      <c r="G1192" s="8" t="s">
        <v>325</v>
      </c>
      <c r="H1192" s="8" t="s">
        <v>27080</v>
      </c>
      <c r="I1192" s="8" t="s">
        <v>27081</v>
      </c>
      <c r="AH1192" s="73"/>
      <c r="AI1192" s="73"/>
      <c r="AJ1192" s="73"/>
      <c r="AK1192" s="73"/>
      <c r="AL1192" s="73"/>
      <c r="AM1192" s="73"/>
      <c r="AN1192" s="73"/>
    </row>
    <row r="1193" spans="6:40" ht="18.75">
      <c r="F1193" s="8" t="s">
        <v>27082</v>
      </c>
      <c r="G1193" s="8" t="s">
        <v>325</v>
      </c>
      <c r="H1193" s="8" t="s">
        <v>27083</v>
      </c>
      <c r="I1193" s="8" t="s">
        <v>27084</v>
      </c>
      <c r="AH1193" s="73"/>
      <c r="AI1193" s="73"/>
      <c r="AJ1193" s="73"/>
      <c r="AK1193" s="73"/>
      <c r="AL1193" s="73"/>
      <c r="AM1193" s="73"/>
      <c r="AN1193" s="73"/>
    </row>
    <row r="1194" spans="6:40" ht="18.75">
      <c r="F1194" s="8" t="s">
        <v>27085</v>
      </c>
      <c r="G1194" s="8" t="s">
        <v>325</v>
      </c>
      <c r="H1194" s="8" t="s">
        <v>27086</v>
      </c>
      <c r="I1194" s="8" t="s">
        <v>27087</v>
      </c>
      <c r="AH1194" s="73"/>
      <c r="AI1194" s="73"/>
      <c r="AJ1194" s="73"/>
      <c r="AK1194" s="73"/>
      <c r="AL1194" s="73"/>
      <c r="AM1194" s="73"/>
      <c r="AN1194" s="73"/>
    </row>
    <row r="1195" spans="6:40" ht="18.75">
      <c r="F1195" s="8" t="s">
        <v>27088</v>
      </c>
      <c r="G1195" s="8" t="s">
        <v>325</v>
      </c>
      <c r="H1195" s="8" t="s">
        <v>27089</v>
      </c>
      <c r="I1195" s="8" t="s">
        <v>27090</v>
      </c>
      <c r="AH1195" s="73"/>
      <c r="AI1195" s="73"/>
      <c r="AJ1195" s="73"/>
      <c r="AK1195" s="73"/>
      <c r="AL1195" s="73"/>
      <c r="AM1195" s="73"/>
      <c r="AN1195" s="73"/>
    </row>
    <row r="1196" spans="6:40" ht="18.75">
      <c r="F1196" s="8" t="s">
        <v>27091</v>
      </c>
      <c r="G1196" s="8" t="s">
        <v>325</v>
      </c>
      <c r="H1196" s="8" t="s">
        <v>27092</v>
      </c>
      <c r="I1196" s="8" t="s">
        <v>27093</v>
      </c>
      <c r="AH1196" s="73"/>
      <c r="AI1196" s="73"/>
      <c r="AJ1196" s="73"/>
      <c r="AK1196" s="73"/>
      <c r="AL1196" s="73"/>
      <c r="AM1196" s="73"/>
      <c r="AN1196" s="73"/>
    </row>
    <row r="1197" spans="6:40" ht="18.75">
      <c r="F1197" s="8" t="s">
        <v>27094</v>
      </c>
      <c r="G1197" s="8" t="s">
        <v>325</v>
      </c>
      <c r="H1197" s="8" t="s">
        <v>27095</v>
      </c>
      <c r="I1197" s="8" t="s">
        <v>27096</v>
      </c>
      <c r="AH1197" s="73"/>
      <c r="AI1197" s="73"/>
      <c r="AJ1197" s="73"/>
      <c r="AK1197" s="73"/>
      <c r="AL1197" s="73"/>
      <c r="AM1197" s="73"/>
      <c r="AN1197" s="73"/>
    </row>
    <row r="1198" spans="6:40" ht="18.75">
      <c r="F1198" s="8" t="s">
        <v>27097</v>
      </c>
      <c r="G1198" s="8" t="s">
        <v>325</v>
      </c>
      <c r="H1198" s="8" t="s">
        <v>27098</v>
      </c>
      <c r="I1198" s="8" t="s">
        <v>27099</v>
      </c>
      <c r="AH1198" s="73"/>
      <c r="AI1198" s="73"/>
      <c r="AJ1198" s="73"/>
      <c r="AK1198" s="73"/>
      <c r="AL1198" s="73"/>
      <c r="AM1198" s="73"/>
      <c r="AN1198" s="73"/>
    </row>
    <row r="1199" spans="6:40" ht="18.75">
      <c r="F1199" s="8" t="s">
        <v>27100</v>
      </c>
      <c r="G1199" s="8" t="s">
        <v>325</v>
      </c>
      <c r="H1199" s="8" t="s">
        <v>27101</v>
      </c>
      <c r="I1199" s="8" t="s">
        <v>27102</v>
      </c>
      <c r="AH1199" s="73"/>
      <c r="AI1199" s="73"/>
      <c r="AJ1199" s="73"/>
      <c r="AK1199" s="73"/>
      <c r="AL1199" s="73"/>
      <c r="AM1199" s="73"/>
      <c r="AN1199" s="73"/>
    </row>
    <row r="1200" spans="6:40" ht="18.75">
      <c r="F1200" s="8" t="s">
        <v>27103</v>
      </c>
      <c r="G1200" s="8" t="s">
        <v>325</v>
      </c>
      <c r="H1200" s="8" t="s">
        <v>27104</v>
      </c>
      <c r="I1200" s="8" t="s">
        <v>27105</v>
      </c>
      <c r="AH1200" s="73"/>
      <c r="AI1200" s="73"/>
      <c r="AJ1200" s="73"/>
      <c r="AK1200" s="73"/>
      <c r="AL1200" s="73"/>
      <c r="AM1200" s="73"/>
      <c r="AN1200" s="73"/>
    </row>
    <row r="1201" spans="6:40" ht="18.75">
      <c r="F1201" s="8" t="s">
        <v>27106</v>
      </c>
      <c r="G1201" s="8" t="s">
        <v>325</v>
      </c>
      <c r="H1201" s="8" t="s">
        <v>27107</v>
      </c>
      <c r="I1201" s="8" t="s">
        <v>27108</v>
      </c>
      <c r="AH1201" s="73"/>
      <c r="AI1201" s="73"/>
      <c r="AJ1201" s="73"/>
      <c r="AK1201" s="73"/>
      <c r="AL1201" s="73"/>
      <c r="AM1201" s="73"/>
      <c r="AN1201" s="73"/>
    </row>
    <row r="1202" spans="6:40" ht="18.75">
      <c r="F1202" s="8" t="s">
        <v>27109</v>
      </c>
      <c r="G1202" s="8" t="s">
        <v>325</v>
      </c>
      <c r="H1202" s="8" t="s">
        <v>27110</v>
      </c>
      <c r="I1202" s="8" t="s">
        <v>27111</v>
      </c>
      <c r="AH1202" s="73"/>
      <c r="AI1202" s="73"/>
      <c r="AJ1202" s="73"/>
      <c r="AK1202" s="73"/>
      <c r="AL1202" s="73"/>
      <c r="AM1202" s="73"/>
      <c r="AN1202" s="73"/>
    </row>
    <row r="1203" spans="6:40" ht="18.75">
      <c r="F1203" s="8" t="s">
        <v>27112</v>
      </c>
      <c r="G1203" s="8" t="s">
        <v>325</v>
      </c>
      <c r="H1203" s="8" t="s">
        <v>27113</v>
      </c>
      <c r="I1203" s="8" t="s">
        <v>27114</v>
      </c>
      <c r="AH1203" s="73"/>
      <c r="AI1203" s="73"/>
      <c r="AJ1203" s="73"/>
      <c r="AK1203" s="73"/>
      <c r="AL1203" s="73"/>
      <c r="AM1203" s="73"/>
      <c r="AN1203" s="73"/>
    </row>
    <row r="1204" spans="6:40" ht="18.75">
      <c r="F1204" s="8" t="s">
        <v>27115</v>
      </c>
      <c r="G1204" s="8" t="s">
        <v>325</v>
      </c>
      <c r="H1204" s="8" t="s">
        <v>27116</v>
      </c>
      <c r="I1204" s="8" t="s">
        <v>27117</v>
      </c>
      <c r="AH1204" s="73"/>
      <c r="AI1204" s="73"/>
      <c r="AJ1204" s="73"/>
      <c r="AK1204" s="73"/>
      <c r="AL1204" s="73"/>
      <c r="AM1204" s="73"/>
      <c r="AN1204" s="73"/>
    </row>
    <row r="1205" spans="6:40" ht="18.75">
      <c r="F1205" s="8" t="s">
        <v>27118</v>
      </c>
      <c r="G1205" s="8" t="s">
        <v>325</v>
      </c>
      <c r="H1205" s="8" t="s">
        <v>27119</v>
      </c>
      <c r="I1205" s="8" t="s">
        <v>27120</v>
      </c>
      <c r="AH1205" s="73"/>
      <c r="AI1205" s="73"/>
      <c r="AJ1205" s="73"/>
      <c r="AK1205" s="73"/>
      <c r="AL1205" s="73"/>
      <c r="AM1205" s="73"/>
      <c r="AN1205" s="73"/>
    </row>
    <row r="1206" spans="6:40" ht="18.75">
      <c r="F1206" s="8" t="s">
        <v>27121</v>
      </c>
      <c r="G1206" s="8" t="s">
        <v>325</v>
      </c>
      <c r="H1206" s="8" t="s">
        <v>27122</v>
      </c>
      <c r="I1206" s="8" t="s">
        <v>27123</v>
      </c>
      <c r="AH1206" s="73"/>
      <c r="AI1206" s="73"/>
      <c r="AJ1206" s="73"/>
      <c r="AK1206" s="73"/>
      <c r="AL1206" s="73"/>
      <c r="AM1206" s="73"/>
      <c r="AN1206" s="73"/>
    </row>
    <row r="1207" spans="6:40" ht="18.75">
      <c r="F1207" s="8" t="s">
        <v>27124</v>
      </c>
      <c r="G1207" s="8" t="s">
        <v>325</v>
      </c>
      <c r="H1207" s="8" t="s">
        <v>27125</v>
      </c>
      <c r="I1207" s="8" t="s">
        <v>27126</v>
      </c>
      <c r="AH1207" s="73"/>
      <c r="AI1207" s="73"/>
      <c r="AJ1207" s="73"/>
      <c r="AK1207" s="73"/>
      <c r="AL1207" s="73"/>
      <c r="AM1207" s="73"/>
      <c r="AN1207" s="73"/>
    </row>
    <row r="1208" spans="6:40" ht="18.75">
      <c r="F1208" s="8" t="s">
        <v>27127</v>
      </c>
      <c r="G1208" s="8" t="s">
        <v>325</v>
      </c>
      <c r="H1208" s="8" t="s">
        <v>27128</v>
      </c>
      <c r="I1208" s="8" t="s">
        <v>27129</v>
      </c>
      <c r="AH1208" s="73"/>
      <c r="AI1208" s="73"/>
      <c r="AJ1208" s="73"/>
      <c r="AK1208" s="73"/>
      <c r="AL1208" s="73"/>
      <c r="AM1208" s="73"/>
      <c r="AN1208" s="73"/>
    </row>
    <row r="1209" spans="6:40" ht="18.75">
      <c r="F1209" s="8" t="s">
        <v>27130</v>
      </c>
      <c r="G1209" s="8" t="s">
        <v>325</v>
      </c>
      <c r="H1209" s="8" t="s">
        <v>27131</v>
      </c>
      <c r="I1209" s="8" t="s">
        <v>27132</v>
      </c>
      <c r="AH1209" s="73"/>
      <c r="AI1209" s="73"/>
      <c r="AJ1209" s="73"/>
      <c r="AK1209" s="73"/>
      <c r="AL1209" s="73"/>
      <c r="AM1209" s="73"/>
      <c r="AN1209" s="73"/>
    </row>
    <row r="1210" spans="6:40" ht="18.75">
      <c r="F1210" s="8" t="s">
        <v>27133</v>
      </c>
      <c r="G1210" s="8" t="s">
        <v>325</v>
      </c>
      <c r="H1210" s="8" t="s">
        <v>27134</v>
      </c>
      <c r="I1210" s="8" t="s">
        <v>27135</v>
      </c>
      <c r="AH1210" s="73"/>
      <c r="AI1210" s="73"/>
      <c r="AJ1210" s="73"/>
      <c r="AK1210" s="73"/>
      <c r="AL1210" s="73"/>
      <c r="AM1210" s="73"/>
      <c r="AN1210" s="73"/>
    </row>
    <row r="1211" spans="6:40" ht="18.75">
      <c r="F1211" s="8" t="s">
        <v>27136</v>
      </c>
      <c r="G1211" s="8" t="s">
        <v>325</v>
      </c>
      <c r="H1211" s="8" t="s">
        <v>27137</v>
      </c>
      <c r="I1211" s="8" t="s">
        <v>27138</v>
      </c>
      <c r="AH1211" s="73"/>
      <c r="AI1211" s="73"/>
      <c r="AJ1211" s="73"/>
      <c r="AK1211" s="73"/>
      <c r="AL1211" s="73"/>
      <c r="AM1211" s="73"/>
      <c r="AN1211" s="73"/>
    </row>
    <row r="1212" spans="6:40" ht="18.75">
      <c r="F1212" s="8" t="s">
        <v>27139</v>
      </c>
      <c r="G1212" s="8" t="s">
        <v>325</v>
      </c>
      <c r="H1212" s="8" t="s">
        <v>27140</v>
      </c>
      <c r="I1212" s="8" t="s">
        <v>27141</v>
      </c>
      <c r="AH1212" s="73"/>
      <c r="AI1212" s="73"/>
      <c r="AJ1212" s="73"/>
      <c r="AK1212" s="73"/>
      <c r="AL1212" s="73"/>
      <c r="AM1212" s="73"/>
      <c r="AN1212" s="73"/>
    </row>
    <row r="1213" spans="6:40" ht="18.75">
      <c r="F1213" s="8" t="s">
        <v>27142</v>
      </c>
      <c r="G1213" s="8" t="s">
        <v>325</v>
      </c>
      <c r="H1213" s="8" t="s">
        <v>27143</v>
      </c>
      <c r="I1213" s="8" t="s">
        <v>27144</v>
      </c>
      <c r="AH1213" s="73"/>
      <c r="AI1213" s="73"/>
      <c r="AJ1213" s="73"/>
      <c r="AK1213" s="73"/>
      <c r="AL1213" s="73"/>
      <c r="AM1213" s="73"/>
      <c r="AN1213" s="73"/>
    </row>
    <row r="1214" spans="6:40" ht="18.75">
      <c r="F1214" s="8" t="s">
        <v>27145</v>
      </c>
      <c r="G1214" s="8" t="s">
        <v>325</v>
      </c>
      <c r="H1214" s="8" t="s">
        <v>27146</v>
      </c>
      <c r="I1214" s="8" t="s">
        <v>27147</v>
      </c>
      <c r="AH1214" s="73"/>
      <c r="AI1214" s="73"/>
      <c r="AJ1214" s="73"/>
      <c r="AK1214" s="73"/>
      <c r="AL1214" s="73"/>
      <c r="AM1214" s="73"/>
      <c r="AN1214" s="73"/>
    </row>
    <row r="1215" spans="6:40" ht="18.75">
      <c r="F1215" s="8" t="s">
        <v>27148</v>
      </c>
      <c r="G1215" s="8" t="s">
        <v>325</v>
      </c>
      <c r="H1215" s="8" t="s">
        <v>27149</v>
      </c>
      <c r="I1215" s="8" t="s">
        <v>27150</v>
      </c>
      <c r="AH1215" s="73"/>
      <c r="AI1215" s="73"/>
      <c r="AJ1215" s="73"/>
      <c r="AK1215" s="73"/>
      <c r="AL1215" s="73"/>
      <c r="AM1215" s="73"/>
      <c r="AN1215" s="73"/>
    </row>
    <row r="1216" spans="6:40" ht="18.75">
      <c r="F1216" s="8" t="s">
        <v>27151</v>
      </c>
      <c r="G1216" s="8" t="s">
        <v>325</v>
      </c>
      <c r="H1216" s="8" t="s">
        <v>27152</v>
      </c>
      <c r="I1216" s="8" t="s">
        <v>27153</v>
      </c>
      <c r="AH1216" s="73"/>
      <c r="AI1216" s="73"/>
      <c r="AJ1216" s="73"/>
      <c r="AK1216" s="73"/>
      <c r="AL1216" s="73"/>
      <c r="AM1216" s="73"/>
      <c r="AN1216" s="73"/>
    </row>
    <row r="1217" spans="6:40" ht="18.75">
      <c r="F1217" s="8" t="s">
        <v>27154</v>
      </c>
      <c r="G1217" s="8" t="s">
        <v>325</v>
      </c>
      <c r="H1217" s="8" t="s">
        <v>27155</v>
      </c>
      <c r="I1217" s="8" t="s">
        <v>27156</v>
      </c>
      <c r="AH1217" s="73"/>
      <c r="AI1217" s="73"/>
      <c r="AJ1217" s="73"/>
      <c r="AK1217" s="73"/>
      <c r="AL1217" s="73"/>
      <c r="AM1217" s="73"/>
      <c r="AN1217" s="73"/>
    </row>
    <row r="1218" spans="6:40" ht="18.75">
      <c r="F1218" s="8" t="s">
        <v>27157</v>
      </c>
      <c r="G1218" s="8" t="s">
        <v>325</v>
      </c>
      <c r="H1218" s="8" t="s">
        <v>27158</v>
      </c>
      <c r="I1218" s="8" t="s">
        <v>27159</v>
      </c>
      <c r="AH1218" s="73"/>
      <c r="AI1218" s="73"/>
      <c r="AJ1218" s="73"/>
      <c r="AK1218" s="73"/>
      <c r="AL1218" s="73"/>
      <c r="AM1218" s="73"/>
      <c r="AN1218" s="73"/>
    </row>
    <row r="1219" spans="6:40" ht="18.75">
      <c r="F1219" s="8" t="s">
        <v>27160</v>
      </c>
      <c r="G1219" s="8" t="s">
        <v>325</v>
      </c>
      <c r="H1219" s="8" t="s">
        <v>27161</v>
      </c>
      <c r="I1219" s="8" t="s">
        <v>27162</v>
      </c>
      <c r="AH1219" s="73"/>
      <c r="AI1219" s="73"/>
      <c r="AJ1219" s="73"/>
      <c r="AK1219" s="73"/>
      <c r="AL1219" s="73"/>
      <c r="AM1219" s="73"/>
      <c r="AN1219" s="73"/>
    </row>
    <row r="1220" spans="6:40" ht="18.75">
      <c r="F1220" s="8" t="s">
        <v>27163</v>
      </c>
      <c r="G1220" s="8" t="s">
        <v>325</v>
      </c>
      <c r="H1220" s="8" t="s">
        <v>27164</v>
      </c>
      <c r="I1220" s="8" t="s">
        <v>27165</v>
      </c>
      <c r="AH1220" s="73"/>
      <c r="AI1220" s="73"/>
      <c r="AJ1220" s="73"/>
      <c r="AK1220" s="73"/>
      <c r="AL1220" s="73"/>
      <c r="AM1220" s="73"/>
      <c r="AN1220" s="73"/>
    </row>
    <row r="1221" spans="6:40" ht="18.75">
      <c r="F1221" s="8" t="s">
        <v>27166</v>
      </c>
      <c r="G1221" s="8" t="s">
        <v>325</v>
      </c>
      <c r="H1221" s="8" t="s">
        <v>27167</v>
      </c>
      <c r="I1221" s="8" t="s">
        <v>27168</v>
      </c>
      <c r="AH1221" s="73"/>
      <c r="AI1221" s="73"/>
      <c r="AJ1221" s="73"/>
      <c r="AK1221" s="73"/>
      <c r="AL1221" s="73"/>
      <c r="AM1221" s="73"/>
      <c r="AN1221" s="73"/>
    </row>
    <row r="1222" spans="6:40" ht="18.75">
      <c r="F1222" s="8" t="s">
        <v>27169</v>
      </c>
      <c r="G1222" s="8" t="s">
        <v>325</v>
      </c>
      <c r="H1222" s="8" t="s">
        <v>27170</v>
      </c>
      <c r="I1222" s="8" t="s">
        <v>27171</v>
      </c>
      <c r="AH1222" s="73"/>
      <c r="AI1222" s="73"/>
      <c r="AJ1222" s="73"/>
      <c r="AK1222" s="73"/>
      <c r="AL1222" s="73"/>
      <c r="AM1222" s="73"/>
      <c r="AN1222" s="73"/>
    </row>
    <row r="1223" spans="6:40" ht="18.75">
      <c r="F1223" s="8" t="s">
        <v>27172</v>
      </c>
      <c r="G1223" s="8" t="s">
        <v>325</v>
      </c>
      <c r="H1223" s="8" t="s">
        <v>27173</v>
      </c>
      <c r="I1223" s="8" t="s">
        <v>27174</v>
      </c>
      <c r="AH1223" s="73"/>
      <c r="AI1223" s="73"/>
      <c r="AJ1223" s="73"/>
      <c r="AK1223" s="73"/>
      <c r="AL1223" s="73"/>
      <c r="AM1223" s="73"/>
      <c r="AN1223" s="73"/>
    </row>
    <row r="1224" spans="6:40" ht="18.75">
      <c r="F1224" s="8" t="s">
        <v>27175</v>
      </c>
      <c r="G1224" s="8" t="s">
        <v>325</v>
      </c>
      <c r="H1224" s="8" t="s">
        <v>27176</v>
      </c>
      <c r="I1224" s="8" t="s">
        <v>27177</v>
      </c>
      <c r="AH1224" s="73"/>
      <c r="AI1224" s="73"/>
      <c r="AJ1224" s="73"/>
      <c r="AK1224" s="73"/>
      <c r="AL1224" s="73"/>
      <c r="AM1224" s="73"/>
      <c r="AN1224" s="73"/>
    </row>
    <row r="1225" spans="6:40" ht="18.75">
      <c r="F1225" s="8" t="s">
        <v>27178</v>
      </c>
      <c r="G1225" s="8" t="s">
        <v>325</v>
      </c>
      <c r="H1225" s="8" t="s">
        <v>27179</v>
      </c>
      <c r="I1225" s="8" t="s">
        <v>27180</v>
      </c>
      <c r="AH1225" s="73"/>
      <c r="AI1225" s="73"/>
      <c r="AJ1225" s="73"/>
      <c r="AK1225" s="73"/>
      <c r="AL1225" s="73"/>
      <c r="AM1225" s="73"/>
      <c r="AN1225" s="73"/>
    </row>
    <row r="1226" spans="6:40" ht="18.75">
      <c r="F1226" s="8" t="s">
        <v>27181</v>
      </c>
      <c r="G1226" s="8" t="s">
        <v>325</v>
      </c>
      <c r="H1226" s="8" t="s">
        <v>27182</v>
      </c>
      <c r="I1226" s="8" t="s">
        <v>27183</v>
      </c>
      <c r="AH1226" s="73"/>
      <c r="AI1226" s="73"/>
      <c r="AJ1226" s="73"/>
      <c r="AK1226" s="73"/>
      <c r="AL1226" s="73"/>
      <c r="AM1226" s="73"/>
      <c r="AN1226" s="73"/>
    </row>
    <row r="1227" spans="6:40" ht="18.75">
      <c r="F1227" s="8" t="s">
        <v>27184</v>
      </c>
      <c r="G1227" s="8" t="s">
        <v>325</v>
      </c>
      <c r="H1227" s="8" t="s">
        <v>27185</v>
      </c>
      <c r="I1227" s="8" t="s">
        <v>27186</v>
      </c>
      <c r="AH1227" s="73"/>
      <c r="AI1227" s="73"/>
      <c r="AJ1227" s="73"/>
      <c r="AK1227" s="73"/>
      <c r="AL1227" s="73"/>
      <c r="AM1227" s="73"/>
      <c r="AN1227" s="73"/>
    </row>
    <row r="1228" spans="6:40" ht="18.75">
      <c r="F1228" s="8" t="s">
        <v>27187</v>
      </c>
      <c r="G1228" s="8" t="s">
        <v>325</v>
      </c>
      <c r="H1228" s="8" t="s">
        <v>27188</v>
      </c>
      <c r="I1228" s="8" t="s">
        <v>27189</v>
      </c>
      <c r="AH1228" s="73"/>
      <c r="AI1228" s="73"/>
      <c r="AJ1228" s="73"/>
      <c r="AK1228" s="73"/>
      <c r="AL1228" s="73"/>
      <c r="AM1228" s="73"/>
      <c r="AN1228" s="73"/>
    </row>
    <row r="1229" spans="6:40" ht="18.75">
      <c r="F1229" s="8" t="s">
        <v>27190</v>
      </c>
      <c r="G1229" s="8" t="s">
        <v>325</v>
      </c>
      <c r="H1229" s="8" t="s">
        <v>27191</v>
      </c>
      <c r="I1229" s="8" t="s">
        <v>27192</v>
      </c>
      <c r="AH1229" s="73"/>
      <c r="AI1229" s="73"/>
      <c r="AJ1229" s="73"/>
      <c r="AK1229" s="73"/>
      <c r="AL1229" s="73"/>
      <c r="AM1229" s="73"/>
      <c r="AN1229" s="73"/>
    </row>
    <row r="1230" spans="6:40" ht="18.75">
      <c r="F1230" s="8" t="s">
        <v>27193</v>
      </c>
      <c r="G1230" s="8" t="s">
        <v>325</v>
      </c>
      <c r="H1230" s="8" t="s">
        <v>27194</v>
      </c>
      <c r="I1230" s="8" t="s">
        <v>27195</v>
      </c>
      <c r="AH1230" s="73"/>
      <c r="AI1230" s="73"/>
      <c r="AJ1230" s="73"/>
      <c r="AK1230" s="73"/>
      <c r="AL1230" s="73"/>
      <c r="AM1230" s="73"/>
      <c r="AN1230" s="73"/>
    </row>
    <row r="1231" spans="6:40" ht="18.75">
      <c r="F1231" s="8" t="s">
        <v>27196</v>
      </c>
      <c r="G1231" s="8" t="s">
        <v>325</v>
      </c>
      <c r="H1231" s="8" t="s">
        <v>27197</v>
      </c>
      <c r="I1231" s="8" t="s">
        <v>27198</v>
      </c>
      <c r="AH1231" s="73"/>
      <c r="AI1231" s="73"/>
      <c r="AJ1231" s="73"/>
      <c r="AK1231" s="73"/>
      <c r="AL1231" s="73"/>
      <c r="AM1231" s="73"/>
      <c r="AN1231" s="73"/>
    </row>
    <row r="1232" spans="6:40" ht="18.75">
      <c r="F1232" s="8" t="s">
        <v>27199</v>
      </c>
      <c r="G1232" s="8" t="s">
        <v>325</v>
      </c>
      <c r="H1232" s="8" t="s">
        <v>27200</v>
      </c>
      <c r="I1232" s="8" t="s">
        <v>27201</v>
      </c>
      <c r="AH1232" s="73"/>
      <c r="AI1232" s="73"/>
      <c r="AJ1232" s="73"/>
      <c r="AK1232" s="73"/>
      <c r="AL1232" s="73"/>
      <c r="AM1232" s="73"/>
      <c r="AN1232" s="73"/>
    </row>
    <row r="1233" spans="6:40" ht="18.75">
      <c r="F1233" s="8" t="s">
        <v>27202</v>
      </c>
      <c r="G1233" s="8" t="s">
        <v>325</v>
      </c>
      <c r="H1233" s="8" t="s">
        <v>27203</v>
      </c>
      <c r="I1233" s="8" t="s">
        <v>27204</v>
      </c>
      <c r="AH1233" s="73"/>
      <c r="AI1233" s="73"/>
      <c r="AJ1233" s="73"/>
      <c r="AK1233" s="73"/>
      <c r="AL1233" s="73"/>
      <c r="AM1233" s="73"/>
      <c r="AN1233" s="73"/>
    </row>
    <row r="1234" spans="6:40" ht="18.75">
      <c r="F1234" s="8" t="s">
        <v>27205</v>
      </c>
      <c r="G1234" s="8" t="s">
        <v>325</v>
      </c>
      <c r="H1234" s="8" t="s">
        <v>27206</v>
      </c>
      <c r="I1234" s="8" t="s">
        <v>27207</v>
      </c>
      <c r="AH1234" s="73"/>
      <c r="AI1234" s="73"/>
      <c r="AJ1234" s="73"/>
      <c r="AK1234" s="73"/>
      <c r="AL1234" s="73"/>
      <c r="AM1234" s="73"/>
      <c r="AN1234" s="73"/>
    </row>
    <row r="1235" spans="6:40" ht="18.75">
      <c r="F1235" s="8" t="s">
        <v>27208</v>
      </c>
      <c r="G1235" s="8" t="s">
        <v>325</v>
      </c>
      <c r="H1235" s="8" t="s">
        <v>27209</v>
      </c>
      <c r="I1235" s="8" t="s">
        <v>27210</v>
      </c>
      <c r="AH1235" s="73"/>
      <c r="AI1235" s="73"/>
      <c r="AJ1235" s="73"/>
      <c r="AK1235" s="73"/>
      <c r="AL1235" s="73"/>
      <c r="AM1235" s="73"/>
      <c r="AN1235" s="73"/>
    </row>
    <row r="1236" spans="6:40" ht="18.75">
      <c r="F1236" s="8" t="s">
        <v>27211</v>
      </c>
      <c r="G1236" s="8" t="s">
        <v>325</v>
      </c>
      <c r="H1236" s="8" t="s">
        <v>27212</v>
      </c>
      <c r="I1236" s="8" t="s">
        <v>27213</v>
      </c>
      <c r="AH1236" s="73"/>
      <c r="AI1236" s="73"/>
      <c r="AJ1236" s="73"/>
      <c r="AK1236" s="73"/>
      <c r="AL1236" s="73"/>
      <c r="AM1236" s="73"/>
      <c r="AN1236" s="73"/>
    </row>
    <row r="1237" spans="6:40" ht="18.75">
      <c r="F1237" s="8" t="s">
        <v>27214</v>
      </c>
      <c r="G1237" s="8" t="s">
        <v>325</v>
      </c>
      <c r="H1237" s="8" t="s">
        <v>27215</v>
      </c>
      <c r="I1237" s="8" t="s">
        <v>27216</v>
      </c>
      <c r="AH1237" s="73"/>
      <c r="AI1237" s="73"/>
      <c r="AJ1237" s="73"/>
      <c r="AK1237" s="73"/>
      <c r="AL1237" s="73"/>
      <c r="AM1237" s="73"/>
      <c r="AN1237" s="73"/>
    </row>
    <row r="1238" spans="6:40" ht="18.75">
      <c r="F1238" s="8" t="s">
        <v>27217</v>
      </c>
      <c r="G1238" s="8" t="s">
        <v>325</v>
      </c>
      <c r="H1238" s="8" t="s">
        <v>27218</v>
      </c>
      <c r="I1238" s="8" t="s">
        <v>27219</v>
      </c>
      <c r="AH1238" s="73"/>
      <c r="AI1238" s="73"/>
      <c r="AJ1238" s="73"/>
      <c r="AK1238" s="73"/>
      <c r="AL1238" s="73"/>
      <c r="AM1238" s="73"/>
      <c r="AN1238" s="73"/>
    </row>
    <row r="1239" spans="6:40" ht="18.75">
      <c r="F1239" s="8" t="s">
        <v>27220</v>
      </c>
      <c r="G1239" s="8" t="s">
        <v>325</v>
      </c>
      <c r="H1239" s="8" t="s">
        <v>27221</v>
      </c>
      <c r="I1239" s="8" t="s">
        <v>27222</v>
      </c>
      <c r="AH1239" s="73"/>
      <c r="AI1239" s="73"/>
      <c r="AJ1239" s="73"/>
      <c r="AK1239" s="73"/>
      <c r="AL1239" s="73"/>
      <c r="AM1239" s="73"/>
      <c r="AN1239" s="73"/>
    </row>
    <row r="1240" spans="6:40" ht="18.75">
      <c r="F1240" s="8" t="s">
        <v>27223</v>
      </c>
      <c r="G1240" s="8" t="s">
        <v>325</v>
      </c>
      <c r="H1240" s="8" t="s">
        <v>27224</v>
      </c>
      <c r="I1240" s="8" t="s">
        <v>27225</v>
      </c>
      <c r="AH1240" s="73"/>
      <c r="AI1240" s="73"/>
      <c r="AJ1240" s="73"/>
      <c r="AK1240" s="73"/>
      <c r="AL1240" s="73"/>
      <c r="AM1240" s="73"/>
      <c r="AN1240" s="73"/>
    </row>
    <row r="1241" spans="6:40" ht="18.75">
      <c r="F1241" s="8" t="s">
        <v>27226</v>
      </c>
      <c r="G1241" s="8" t="s">
        <v>24229</v>
      </c>
      <c r="H1241" s="8" t="s">
        <v>27227</v>
      </c>
      <c r="I1241" s="8" t="s">
        <v>27228</v>
      </c>
      <c r="AH1241" s="73"/>
      <c r="AI1241" s="73"/>
      <c r="AJ1241" s="73"/>
      <c r="AK1241" s="73"/>
      <c r="AL1241" s="73"/>
      <c r="AM1241" s="73"/>
      <c r="AN1241" s="73"/>
    </row>
    <row r="1242" spans="6:40" ht="18.75">
      <c r="F1242" s="8" t="s">
        <v>27229</v>
      </c>
      <c r="G1242" s="8" t="s">
        <v>24229</v>
      </c>
      <c r="H1242" s="8" t="s">
        <v>27230</v>
      </c>
      <c r="I1242" s="8" t="s">
        <v>27231</v>
      </c>
      <c r="AH1242" s="73"/>
      <c r="AI1242" s="73"/>
      <c r="AJ1242" s="73"/>
      <c r="AK1242" s="73"/>
      <c r="AL1242" s="73"/>
      <c r="AM1242" s="73"/>
      <c r="AN1242" s="73"/>
    </row>
    <row r="1243" spans="6:40" ht="18.75">
      <c r="F1243" s="8" t="s">
        <v>27232</v>
      </c>
      <c r="G1243" s="8" t="s">
        <v>24229</v>
      </c>
      <c r="H1243" s="8" t="s">
        <v>27233</v>
      </c>
      <c r="I1243" s="8" t="s">
        <v>27234</v>
      </c>
      <c r="AH1243" s="73"/>
      <c r="AI1243" s="73"/>
      <c r="AJ1243" s="73"/>
      <c r="AK1243" s="73"/>
      <c r="AL1243" s="73"/>
      <c r="AM1243" s="73"/>
      <c r="AN1243" s="73"/>
    </row>
    <row r="1244" spans="6:40" ht="18.75">
      <c r="F1244" s="8" t="s">
        <v>27235</v>
      </c>
      <c r="G1244" s="8" t="s">
        <v>24229</v>
      </c>
      <c r="H1244" s="8" t="s">
        <v>27236</v>
      </c>
      <c r="I1244" s="8" t="s">
        <v>27237</v>
      </c>
      <c r="AH1244" s="73"/>
      <c r="AI1244" s="73"/>
      <c r="AJ1244" s="73"/>
      <c r="AK1244" s="73"/>
      <c r="AL1244" s="73"/>
      <c r="AM1244" s="73"/>
      <c r="AN1244" s="73"/>
    </row>
    <row r="1245" spans="6:40" ht="18.75">
      <c r="F1245" s="8" t="s">
        <v>27238</v>
      </c>
      <c r="G1245" s="8" t="s">
        <v>24229</v>
      </c>
      <c r="H1245" s="8" t="s">
        <v>27239</v>
      </c>
      <c r="I1245" s="8" t="s">
        <v>27240</v>
      </c>
      <c r="AH1245" s="73"/>
      <c r="AI1245" s="73"/>
      <c r="AJ1245" s="73"/>
      <c r="AK1245" s="73"/>
      <c r="AL1245" s="73"/>
      <c r="AM1245" s="73"/>
      <c r="AN1245" s="73"/>
    </row>
    <row r="1246" spans="6:40" ht="18.75">
      <c r="F1246" s="8" t="s">
        <v>27241</v>
      </c>
      <c r="G1246" s="8" t="s">
        <v>24229</v>
      </c>
      <c r="H1246" s="8" t="s">
        <v>27242</v>
      </c>
      <c r="I1246" s="8" t="s">
        <v>27243</v>
      </c>
      <c r="AH1246" s="73"/>
      <c r="AI1246" s="73"/>
      <c r="AJ1246" s="73"/>
      <c r="AK1246" s="73"/>
      <c r="AL1246" s="73"/>
      <c r="AM1246" s="73"/>
      <c r="AN1246" s="73"/>
    </row>
    <row r="1247" spans="6:40" ht="18.75">
      <c r="F1247" s="8" t="s">
        <v>27244</v>
      </c>
      <c r="G1247" s="8" t="s">
        <v>24229</v>
      </c>
      <c r="H1247" s="8" t="s">
        <v>27245</v>
      </c>
      <c r="I1247" s="8" t="s">
        <v>27246</v>
      </c>
      <c r="AH1247" s="73"/>
      <c r="AI1247" s="73"/>
      <c r="AJ1247" s="73"/>
      <c r="AK1247" s="73"/>
      <c r="AL1247" s="73"/>
      <c r="AM1247" s="73"/>
      <c r="AN1247" s="73"/>
    </row>
    <row r="1248" spans="6:40" ht="18.75">
      <c r="F1248" s="8" t="s">
        <v>27247</v>
      </c>
      <c r="G1248" s="8" t="s">
        <v>24229</v>
      </c>
      <c r="H1248" s="8" t="s">
        <v>27248</v>
      </c>
      <c r="I1248" s="8" t="s">
        <v>27249</v>
      </c>
      <c r="AH1248" s="73"/>
      <c r="AI1248" s="73"/>
      <c r="AJ1248" s="73"/>
      <c r="AK1248" s="73"/>
      <c r="AL1248" s="73"/>
      <c r="AM1248" s="73"/>
      <c r="AN1248" s="73"/>
    </row>
    <row r="1249" spans="6:40" ht="18.75">
      <c r="F1249" s="8" t="s">
        <v>27250</v>
      </c>
      <c r="G1249" s="8" t="s">
        <v>24229</v>
      </c>
      <c r="H1249" s="8" t="s">
        <v>27251</v>
      </c>
      <c r="I1249" s="8" t="s">
        <v>27252</v>
      </c>
      <c r="AH1249" s="73"/>
      <c r="AI1249" s="73"/>
      <c r="AJ1249" s="73"/>
      <c r="AK1249" s="73"/>
      <c r="AL1249" s="73"/>
      <c r="AM1249" s="73"/>
      <c r="AN1249" s="73"/>
    </row>
    <row r="1250" spans="6:40" ht="18.75">
      <c r="F1250" s="8" t="s">
        <v>27253</v>
      </c>
      <c r="G1250" s="8" t="s">
        <v>22247</v>
      </c>
      <c r="H1250" s="8" t="s">
        <v>27254</v>
      </c>
      <c r="I1250" s="8" t="s">
        <v>27255</v>
      </c>
      <c r="AH1250" s="73"/>
      <c r="AI1250" s="73"/>
      <c r="AJ1250" s="73"/>
      <c r="AK1250" s="73"/>
      <c r="AL1250" s="73"/>
      <c r="AM1250" s="73"/>
      <c r="AN1250" s="73"/>
    </row>
    <row r="1251" spans="6:40" ht="18.75">
      <c r="F1251" s="8" t="s">
        <v>27256</v>
      </c>
      <c r="G1251" s="8" t="s">
        <v>22247</v>
      </c>
      <c r="H1251" s="8" t="s">
        <v>27257</v>
      </c>
      <c r="I1251" s="8" t="s">
        <v>27258</v>
      </c>
      <c r="AH1251" s="73"/>
      <c r="AI1251" s="73"/>
      <c r="AJ1251" s="73"/>
      <c r="AK1251" s="73"/>
      <c r="AL1251" s="73"/>
      <c r="AM1251" s="73"/>
      <c r="AN1251" s="73"/>
    </row>
    <row r="1252" spans="6:40" ht="18.75">
      <c r="F1252" s="8" t="s">
        <v>27259</v>
      </c>
      <c r="G1252" s="8" t="s">
        <v>24229</v>
      </c>
      <c r="H1252" s="8" t="s">
        <v>27260</v>
      </c>
      <c r="I1252" s="8" t="s">
        <v>27261</v>
      </c>
      <c r="AH1252" s="73"/>
      <c r="AI1252" s="73"/>
      <c r="AJ1252" s="73"/>
      <c r="AK1252" s="73"/>
      <c r="AL1252" s="73"/>
      <c r="AM1252" s="73"/>
      <c r="AN1252" s="73"/>
    </row>
    <row r="1253" spans="6:40" ht="18.75">
      <c r="F1253" s="8" t="s">
        <v>27262</v>
      </c>
      <c r="G1253" s="8" t="s">
        <v>24229</v>
      </c>
      <c r="H1253" s="8" t="s">
        <v>27263</v>
      </c>
      <c r="I1253" s="8" t="s">
        <v>27264</v>
      </c>
      <c r="AH1253" s="73"/>
      <c r="AI1253" s="73"/>
      <c r="AJ1253" s="73"/>
      <c r="AK1253" s="73"/>
      <c r="AL1253" s="73"/>
      <c r="AM1253" s="73"/>
      <c r="AN1253" s="73"/>
    </row>
    <row r="1254" spans="6:40" ht="18.75">
      <c r="F1254" s="8" t="s">
        <v>27265</v>
      </c>
      <c r="G1254" s="8" t="s">
        <v>24229</v>
      </c>
      <c r="H1254" s="8" t="s">
        <v>27266</v>
      </c>
      <c r="I1254" s="8" t="s">
        <v>27267</v>
      </c>
      <c r="AH1254" s="73"/>
      <c r="AI1254" s="73"/>
      <c r="AJ1254" s="73"/>
      <c r="AK1254" s="73"/>
      <c r="AL1254" s="73"/>
      <c r="AM1254" s="73"/>
      <c r="AN1254" s="73"/>
    </row>
    <row r="1255" spans="6:40" ht="18.75">
      <c r="F1255" s="8" t="s">
        <v>27268</v>
      </c>
      <c r="G1255" s="8" t="s">
        <v>24229</v>
      </c>
      <c r="H1255" s="8" t="s">
        <v>27269</v>
      </c>
      <c r="I1255" s="8" t="s">
        <v>27270</v>
      </c>
      <c r="AH1255" s="73"/>
      <c r="AI1255" s="73"/>
      <c r="AJ1255" s="73"/>
      <c r="AK1255" s="73"/>
      <c r="AL1255" s="73"/>
      <c r="AM1255" s="73"/>
      <c r="AN1255" s="73"/>
    </row>
    <row r="1256" spans="6:40" ht="18.75">
      <c r="F1256" s="8" t="s">
        <v>27271</v>
      </c>
      <c r="G1256" s="8" t="s">
        <v>24229</v>
      </c>
      <c r="H1256" s="8" t="s">
        <v>27272</v>
      </c>
      <c r="I1256" s="8" t="s">
        <v>27273</v>
      </c>
      <c r="AH1256" s="73"/>
      <c r="AI1256" s="73"/>
      <c r="AJ1256" s="73"/>
      <c r="AK1256" s="73"/>
      <c r="AL1256" s="73"/>
      <c r="AM1256" s="73"/>
      <c r="AN1256" s="73"/>
    </row>
    <row r="1257" spans="6:40" ht="18.75">
      <c r="F1257" s="8" t="s">
        <v>27274</v>
      </c>
      <c r="G1257" s="8" t="s">
        <v>24229</v>
      </c>
      <c r="H1257" s="8" t="s">
        <v>27275</v>
      </c>
      <c r="I1257" s="8" t="s">
        <v>27276</v>
      </c>
      <c r="AH1257" s="73"/>
      <c r="AI1257" s="73"/>
      <c r="AJ1257" s="73"/>
      <c r="AK1257" s="73"/>
      <c r="AL1257" s="73"/>
      <c r="AM1257" s="73"/>
      <c r="AN1257" s="73"/>
    </row>
    <row r="1258" spans="6:40" ht="18.75">
      <c r="F1258" s="8" t="s">
        <v>27277</v>
      </c>
      <c r="G1258" s="8" t="s">
        <v>24229</v>
      </c>
      <c r="H1258" s="8" t="s">
        <v>27278</v>
      </c>
      <c r="I1258" s="8" t="s">
        <v>27279</v>
      </c>
      <c r="AH1258" s="73"/>
      <c r="AI1258" s="73"/>
      <c r="AJ1258" s="73"/>
      <c r="AK1258" s="73"/>
      <c r="AL1258" s="73"/>
      <c r="AM1258" s="73"/>
      <c r="AN1258" s="73"/>
    </row>
    <row r="1259" spans="6:40" ht="18.75">
      <c r="F1259" s="8" t="s">
        <v>27280</v>
      </c>
      <c r="G1259" s="8" t="s">
        <v>24229</v>
      </c>
      <c r="H1259" s="8" t="s">
        <v>27281</v>
      </c>
      <c r="I1259" s="8" t="s">
        <v>27282</v>
      </c>
      <c r="AH1259" s="73"/>
      <c r="AI1259" s="73"/>
      <c r="AJ1259" s="73"/>
      <c r="AK1259" s="73"/>
      <c r="AL1259" s="73"/>
      <c r="AM1259" s="73"/>
      <c r="AN1259" s="73"/>
    </row>
    <row r="1260" spans="6:40" ht="18.75">
      <c r="F1260" s="8" t="s">
        <v>27283</v>
      </c>
      <c r="G1260" s="8" t="s">
        <v>23373</v>
      </c>
      <c r="H1260" s="8" t="s">
        <v>27284</v>
      </c>
      <c r="I1260" s="8" t="s">
        <v>27285</v>
      </c>
      <c r="AH1260" s="73"/>
      <c r="AI1260" s="73"/>
      <c r="AJ1260" s="73"/>
      <c r="AK1260" s="73"/>
      <c r="AL1260" s="73"/>
      <c r="AM1260" s="73"/>
      <c r="AN1260" s="73"/>
    </row>
    <row r="1261" spans="6:40" ht="18.75">
      <c r="F1261" s="8" t="s">
        <v>27286</v>
      </c>
      <c r="G1261" s="8" t="s">
        <v>24229</v>
      </c>
      <c r="H1261" s="8" t="s">
        <v>27287</v>
      </c>
      <c r="I1261" s="8" t="s">
        <v>27288</v>
      </c>
      <c r="AH1261" s="73"/>
      <c r="AI1261" s="73"/>
      <c r="AJ1261" s="73"/>
      <c r="AK1261" s="73"/>
      <c r="AL1261" s="73"/>
      <c r="AM1261" s="73"/>
      <c r="AN1261" s="73"/>
    </row>
    <row r="1262" spans="6:40" ht="18.75">
      <c r="F1262" s="8" t="s">
        <v>27289</v>
      </c>
      <c r="G1262" s="8" t="s">
        <v>24229</v>
      </c>
      <c r="H1262" s="8" t="s">
        <v>27290</v>
      </c>
      <c r="I1262" s="8" t="s">
        <v>27291</v>
      </c>
      <c r="AH1262" s="73"/>
      <c r="AI1262" s="73"/>
      <c r="AJ1262" s="73"/>
      <c r="AK1262" s="73"/>
      <c r="AL1262" s="73"/>
      <c r="AM1262" s="73"/>
      <c r="AN1262" s="73"/>
    </row>
    <row r="1263" spans="6:40" ht="18.75">
      <c r="F1263" s="8" t="s">
        <v>27292</v>
      </c>
      <c r="G1263" s="8" t="s">
        <v>24229</v>
      </c>
      <c r="H1263" s="8" t="s">
        <v>27293</v>
      </c>
      <c r="I1263" s="8" t="s">
        <v>27294</v>
      </c>
      <c r="AH1263" s="73"/>
      <c r="AI1263" s="73"/>
      <c r="AJ1263" s="73"/>
      <c r="AK1263" s="73"/>
      <c r="AL1263" s="73"/>
      <c r="AM1263" s="73"/>
      <c r="AN1263" s="73"/>
    </row>
    <row r="1264" spans="6:40" ht="18.75">
      <c r="F1264" s="8" t="s">
        <v>27295</v>
      </c>
      <c r="G1264" s="8" t="s">
        <v>24229</v>
      </c>
      <c r="H1264" s="8" t="s">
        <v>27296</v>
      </c>
      <c r="I1264" s="8" t="s">
        <v>27297</v>
      </c>
      <c r="AH1264" s="73"/>
      <c r="AI1264" s="73"/>
      <c r="AJ1264" s="73"/>
      <c r="AK1264" s="73"/>
      <c r="AL1264" s="73"/>
      <c r="AM1264" s="73"/>
      <c r="AN1264" s="73"/>
    </row>
    <row r="1265" spans="6:40" ht="18.75">
      <c r="F1265" s="8" t="s">
        <v>27298</v>
      </c>
      <c r="G1265" s="8" t="s">
        <v>24229</v>
      </c>
      <c r="H1265" s="8" t="s">
        <v>27299</v>
      </c>
      <c r="I1265" s="8" t="s">
        <v>27300</v>
      </c>
      <c r="AH1265" s="73"/>
      <c r="AI1265" s="73"/>
      <c r="AJ1265" s="73"/>
      <c r="AK1265" s="73"/>
      <c r="AL1265" s="73"/>
      <c r="AM1265" s="73"/>
      <c r="AN1265" s="73"/>
    </row>
    <row r="1266" spans="6:40" ht="18.75">
      <c r="F1266" s="8" t="s">
        <v>27301</v>
      </c>
      <c r="G1266" s="8" t="s">
        <v>24229</v>
      </c>
      <c r="H1266" s="8" t="s">
        <v>27302</v>
      </c>
      <c r="I1266" s="8" t="s">
        <v>27303</v>
      </c>
      <c r="AH1266" s="73"/>
      <c r="AI1266" s="73"/>
      <c r="AJ1266" s="73"/>
      <c r="AK1266" s="73"/>
      <c r="AL1266" s="73"/>
      <c r="AM1266" s="73"/>
      <c r="AN1266" s="73"/>
    </row>
    <row r="1267" spans="6:40" ht="18.75">
      <c r="F1267" s="8" t="s">
        <v>27304</v>
      </c>
      <c r="G1267" s="8" t="s">
        <v>21800</v>
      </c>
      <c r="H1267" s="8" t="s">
        <v>27305</v>
      </c>
      <c r="I1267" s="8" t="s">
        <v>27306</v>
      </c>
      <c r="AH1267" s="73"/>
      <c r="AI1267" s="73"/>
      <c r="AJ1267" s="73"/>
      <c r="AK1267" s="73"/>
      <c r="AL1267" s="73"/>
      <c r="AM1267" s="73"/>
      <c r="AN1267" s="73"/>
    </row>
    <row r="1268" spans="6:40" ht="18.75">
      <c r="F1268" s="8" t="s">
        <v>27307</v>
      </c>
      <c r="G1268" s="8" t="s">
        <v>21800</v>
      </c>
      <c r="H1268" s="8" t="s">
        <v>27308</v>
      </c>
      <c r="I1268" s="8" t="s">
        <v>27309</v>
      </c>
      <c r="AH1268" s="73"/>
      <c r="AI1268" s="73"/>
      <c r="AJ1268" s="73"/>
      <c r="AK1268" s="73"/>
      <c r="AL1268" s="73"/>
      <c r="AM1268" s="73"/>
      <c r="AN1268" s="73"/>
    </row>
    <row r="1269" spans="6:40" ht="18.75">
      <c r="F1269" s="8" t="s">
        <v>27310</v>
      </c>
      <c r="G1269" s="8" t="s">
        <v>21800</v>
      </c>
      <c r="H1269" s="8" t="s">
        <v>27311</v>
      </c>
      <c r="I1269" s="8" t="s">
        <v>27312</v>
      </c>
      <c r="AH1269" s="73"/>
      <c r="AI1269" s="73"/>
      <c r="AJ1269" s="73"/>
      <c r="AK1269" s="73"/>
      <c r="AL1269" s="73"/>
      <c r="AM1269" s="73"/>
      <c r="AN1269" s="73"/>
    </row>
    <row r="1270" spans="6:40" ht="18.75">
      <c r="F1270" s="8" t="s">
        <v>27313</v>
      </c>
      <c r="G1270" s="8" t="s">
        <v>21800</v>
      </c>
      <c r="H1270" s="8" t="s">
        <v>27314</v>
      </c>
      <c r="I1270" s="8" t="s">
        <v>27315</v>
      </c>
      <c r="AH1270" s="73"/>
      <c r="AI1270" s="73"/>
      <c r="AJ1270" s="73"/>
      <c r="AK1270" s="73"/>
      <c r="AL1270" s="73"/>
      <c r="AM1270" s="73"/>
      <c r="AN1270" s="73"/>
    </row>
    <row r="1271" spans="6:40" ht="18.75">
      <c r="F1271" s="8" t="s">
        <v>27316</v>
      </c>
      <c r="G1271" s="8" t="s">
        <v>21800</v>
      </c>
      <c r="H1271" s="8" t="s">
        <v>27317</v>
      </c>
      <c r="I1271" s="8" t="s">
        <v>27318</v>
      </c>
      <c r="AH1271" s="73"/>
      <c r="AI1271" s="73"/>
      <c r="AJ1271" s="73"/>
      <c r="AK1271" s="73"/>
      <c r="AL1271" s="73"/>
      <c r="AM1271" s="73"/>
      <c r="AN1271" s="73"/>
    </row>
    <row r="1272" spans="6:40" ht="18.75">
      <c r="F1272" s="8" t="s">
        <v>27319</v>
      </c>
      <c r="G1272" s="8" t="s">
        <v>21800</v>
      </c>
      <c r="H1272" s="8" t="s">
        <v>27320</v>
      </c>
      <c r="I1272" s="8" t="s">
        <v>27321</v>
      </c>
      <c r="AH1272" s="73"/>
      <c r="AI1272" s="73"/>
      <c r="AJ1272" s="73"/>
      <c r="AK1272" s="73"/>
      <c r="AL1272" s="73"/>
      <c r="AM1272" s="73"/>
      <c r="AN1272" s="73"/>
    </row>
    <row r="1273" spans="6:40" ht="18.75">
      <c r="F1273" s="8" t="s">
        <v>27322</v>
      </c>
      <c r="G1273" s="8" t="s">
        <v>21800</v>
      </c>
      <c r="H1273" s="8" t="s">
        <v>27323</v>
      </c>
      <c r="I1273" s="8" t="s">
        <v>27324</v>
      </c>
      <c r="AH1273" s="73"/>
      <c r="AI1273" s="73"/>
      <c r="AJ1273" s="73"/>
      <c r="AK1273" s="73"/>
      <c r="AL1273" s="73"/>
      <c r="AM1273" s="73"/>
      <c r="AN1273" s="73"/>
    </row>
    <row r="1274" spans="6:40" ht="18.75">
      <c r="F1274" s="8" t="s">
        <v>27325</v>
      </c>
      <c r="G1274" s="8" t="s">
        <v>21800</v>
      </c>
      <c r="H1274" s="8" t="s">
        <v>27326</v>
      </c>
      <c r="I1274" s="8" t="s">
        <v>27327</v>
      </c>
      <c r="AH1274" s="73"/>
      <c r="AI1274" s="73"/>
      <c r="AJ1274" s="73"/>
      <c r="AK1274" s="73"/>
      <c r="AL1274" s="73"/>
      <c r="AM1274" s="73"/>
      <c r="AN1274" s="73"/>
    </row>
    <row r="1275" spans="6:40" ht="18.75">
      <c r="F1275" s="8" t="s">
        <v>27328</v>
      </c>
      <c r="G1275" s="8" t="s">
        <v>21800</v>
      </c>
      <c r="H1275" s="8" t="s">
        <v>27329</v>
      </c>
      <c r="I1275" s="8" t="s">
        <v>27330</v>
      </c>
      <c r="AH1275" s="73"/>
      <c r="AI1275" s="73"/>
      <c r="AJ1275" s="73"/>
      <c r="AK1275" s="73"/>
      <c r="AL1275" s="73"/>
      <c r="AM1275" s="73"/>
      <c r="AN1275" s="73"/>
    </row>
    <row r="1276" spans="6:40" ht="18.75">
      <c r="F1276" s="8" t="s">
        <v>27331</v>
      </c>
      <c r="G1276" s="8" t="s">
        <v>21800</v>
      </c>
      <c r="H1276" s="8" t="s">
        <v>27332</v>
      </c>
      <c r="I1276" s="8" t="s">
        <v>27333</v>
      </c>
      <c r="AH1276" s="73"/>
      <c r="AI1276" s="73"/>
      <c r="AJ1276" s="73"/>
      <c r="AK1276" s="73"/>
      <c r="AL1276" s="73"/>
      <c r="AM1276" s="73"/>
      <c r="AN1276" s="73"/>
    </row>
    <row r="1277" spans="6:40" ht="18.75">
      <c r="F1277" s="8" t="s">
        <v>27334</v>
      </c>
      <c r="G1277" s="8" t="s">
        <v>21800</v>
      </c>
      <c r="H1277" s="8" t="s">
        <v>27335</v>
      </c>
      <c r="I1277" s="8" t="s">
        <v>27336</v>
      </c>
      <c r="AH1277" s="73"/>
      <c r="AI1277" s="73"/>
      <c r="AJ1277" s="73"/>
      <c r="AK1277" s="73"/>
      <c r="AL1277" s="73"/>
      <c r="AM1277" s="73"/>
      <c r="AN1277" s="73"/>
    </row>
    <row r="1278" spans="6:40" ht="18.75">
      <c r="F1278" s="8" t="s">
        <v>27337</v>
      </c>
      <c r="G1278" s="8" t="s">
        <v>21800</v>
      </c>
      <c r="H1278" s="8" t="s">
        <v>27338</v>
      </c>
      <c r="I1278" s="8" t="s">
        <v>27339</v>
      </c>
      <c r="AH1278" s="73"/>
      <c r="AI1278" s="73"/>
      <c r="AJ1278" s="73"/>
      <c r="AK1278" s="73"/>
      <c r="AL1278" s="73"/>
      <c r="AM1278" s="73"/>
      <c r="AN1278" s="73"/>
    </row>
    <row r="1279" spans="6:40" ht="18.75">
      <c r="F1279" s="8" t="s">
        <v>27340</v>
      </c>
      <c r="G1279" s="8" t="s">
        <v>21800</v>
      </c>
      <c r="H1279" s="8" t="s">
        <v>27341</v>
      </c>
      <c r="I1279" s="8" t="s">
        <v>27342</v>
      </c>
      <c r="AH1279" s="73"/>
      <c r="AI1279" s="73"/>
      <c r="AJ1279" s="73"/>
      <c r="AK1279" s="73"/>
      <c r="AL1279" s="73"/>
      <c r="AM1279" s="73"/>
      <c r="AN1279" s="73"/>
    </row>
    <row r="1280" spans="6:40" ht="18.75">
      <c r="F1280" s="8" t="s">
        <v>27343</v>
      </c>
      <c r="G1280" s="8" t="s">
        <v>21800</v>
      </c>
      <c r="H1280" s="8" t="s">
        <v>27344</v>
      </c>
      <c r="I1280" s="8" t="s">
        <v>27345</v>
      </c>
      <c r="AH1280" s="73"/>
      <c r="AI1280" s="73"/>
      <c r="AJ1280" s="73"/>
      <c r="AK1280" s="73"/>
      <c r="AL1280" s="73"/>
      <c r="AM1280" s="73"/>
      <c r="AN1280" s="73"/>
    </row>
    <row r="1281" spans="6:40" ht="18.75">
      <c r="F1281" s="8" t="s">
        <v>27346</v>
      </c>
      <c r="G1281" s="8" t="s">
        <v>21800</v>
      </c>
      <c r="H1281" s="8" t="s">
        <v>27347</v>
      </c>
      <c r="I1281" s="8" t="s">
        <v>27348</v>
      </c>
      <c r="AH1281" s="73"/>
      <c r="AI1281" s="73"/>
      <c r="AJ1281" s="73"/>
      <c r="AK1281" s="73"/>
      <c r="AL1281" s="73"/>
      <c r="AM1281" s="73"/>
      <c r="AN1281" s="73"/>
    </row>
    <row r="1282" spans="6:40" ht="18.75">
      <c r="F1282" s="8" t="s">
        <v>27349</v>
      </c>
      <c r="G1282" s="8" t="s">
        <v>21800</v>
      </c>
      <c r="H1282" s="8" t="s">
        <v>27350</v>
      </c>
      <c r="I1282" s="8" t="s">
        <v>27351</v>
      </c>
      <c r="AH1282" s="73"/>
      <c r="AI1282" s="73"/>
      <c r="AJ1282" s="73"/>
      <c r="AK1282" s="73"/>
      <c r="AL1282" s="73"/>
      <c r="AM1282" s="73"/>
      <c r="AN1282" s="73"/>
    </row>
    <row r="1283" spans="6:40" ht="18.75">
      <c r="F1283" s="8" t="s">
        <v>27352</v>
      </c>
      <c r="G1283" s="8" t="s">
        <v>21800</v>
      </c>
      <c r="H1283" s="8" t="s">
        <v>27353</v>
      </c>
      <c r="I1283" s="8" t="s">
        <v>27354</v>
      </c>
      <c r="AH1283" s="73"/>
      <c r="AI1283" s="73"/>
      <c r="AJ1283" s="73"/>
      <c r="AK1283" s="73"/>
      <c r="AL1283" s="73"/>
      <c r="AM1283" s="73"/>
      <c r="AN1283" s="73"/>
    </row>
    <row r="1284" spans="6:40" ht="18.75">
      <c r="F1284" s="8" t="s">
        <v>27355</v>
      </c>
      <c r="G1284" s="8" t="s">
        <v>21800</v>
      </c>
      <c r="H1284" s="8" t="s">
        <v>27356</v>
      </c>
      <c r="I1284" s="8" t="s">
        <v>27357</v>
      </c>
      <c r="AH1284" s="73"/>
      <c r="AI1284" s="73"/>
      <c r="AJ1284" s="73"/>
      <c r="AK1284" s="73"/>
      <c r="AL1284" s="73"/>
      <c r="AM1284" s="73"/>
      <c r="AN1284" s="73"/>
    </row>
    <row r="1285" spans="6:40" ht="18.75">
      <c r="F1285" s="8" t="s">
        <v>27358</v>
      </c>
      <c r="G1285" s="8" t="s">
        <v>21800</v>
      </c>
      <c r="H1285" s="8" t="s">
        <v>27359</v>
      </c>
      <c r="I1285" s="8" t="s">
        <v>27360</v>
      </c>
      <c r="AH1285" s="73"/>
      <c r="AI1285" s="73"/>
      <c r="AJ1285" s="73"/>
      <c r="AK1285" s="73"/>
      <c r="AL1285" s="73"/>
      <c r="AM1285" s="73"/>
      <c r="AN1285" s="73"/>
    </row>
    <row r="1286" spans="6:40" ht="18.75">
      <c r="F1286" s="8" t="s">
        <v>27361</v>
      </c>
      <c r="G1286" s="8" t="s">
        <v>21800</v>
      </c>
      <c r="H1286" s="8" t="s">
        <v>27362</v>
      </c>
      <c r="I1286" s="8" t="s">
        <v>27363</v>
      </c>
      <c r="AH1286" s="73"/>
      <c r="AI1286" s="73"/>
      <c r="AJ1286" s="73"/>
      <c r="AK1286" s="73"/>
      <c r="AL1286" s="73"/>
      <c r="AM1286" s="73"/>
      <c r="AN1286" s="73"/>
    </row>
    <row r="1287" spans="6:40" ht="18.75">
      <c r="F1287" s="8" t="s">
        <v>27364</v>
      </c>
      <c r="G1287" s="8" t="s">
        <v>21519</v>
      </c>
      <c r="H1287" s="8" t="s">
        <v>27365</v>
      </c>
      <c r="I1287" s="8" t="s">
        <v>27366</v>
      </c>
      <c r="AH1287" s="73"/>
      <c r="AI1287" s="73"/>
      <c r="AJ1287" s="73"/>
      <c r="AK1287" s="73"/>
      <c r="AL1287" s="73"/>
      <c r="AM1287" s="73"/>
      <c r="AN1287" s="73"/>
    </row>
    <row r="1288" spans="6:40" ht="18.75">
      <c r="F1288" s="8" t="s">
        <v>27367</v>
      </c>
      <c r="G1288" s="8" t="s">
        <v>21800</v>
      </c>
      <c r="H1288" s="8" t="s">
        <v>27368</v>
      </c>
      <c r="I1288" s="8" t="s">
        <v>27369</v>
      </c>
      <c r="AH1288" s="73"/>
      <c r="AI1288" s="73"/>
      <c r="AJ1288" s="73"/>
      <c r="AK1288" s="73"/>
      <c r="AL1288" s="73"/>
      <c r="AM1288" s="73"/>
      <c r="AN1288" s="73"/>
    </row>
    <row r="1289" spans="6:40" ht="18.75">
      <c r="F1289" s="8" t="s">
        <v>27370</v>
      </c>
      <c r="G1289" s="8" t="s">
        <v>21800</v>
      </c>
      <c r="H1289" s="8" t="s">
        <v>27371</v>
      </c>
      <c r="I1289" s="8" t="s">
        <v>27372</v>
      </c>
      <c r="AH1289" s="73"/>
      <c r="AI1289" s="73"/>
      <c r="AJ1289" s="73"/>
      <c r="AK1289" s="73"/>
      <c r="AL1289" s="73"/>
      <c r="AM1289" s="73"/>
      <c r="AN1289" s="73"/>
    </row>
    <row r="1290" spans="6:40" ht="18.75">
      <c r="F1290" s="8" t="s">
        <v>27373</v>
      </c>
      <c r="G1290" s="8" t="s">
        <v>21800</v>
      </c>
      <c r="H1290" s="8" t="s">
        <v>27374</v>
      </c>
      <c r="I1290" s="8" t="s">
        <v>27375</v>
      </c>
      <c r="AH1290" s="73"/>
      <c r="AI1290" s="73"/>
      <c r="AJ1290" s="73"/>
      <c r="AK1290" s="73"/>
      <c r="AL1290" s="73"/>
      <c r="AM1290" s="73"/>
      <c r="AN1290" s="73"/>
    </row>
    <row r="1291" spans="6:40" ht="18.75">
      <c r="F1291" s="8" t="s">
        <v>27376</v>
      </c>
      <c r="G1291" s="8" t="s">
        <v>21800</v>
      </c>
      <c r="H1291" s="8" t="s">
        <v>27377</v>
      </c>
      <c r="I1291" s="8" t="s">
        <v>27378</v>
      </c>
      <c r="AH1291" s="73"/>
      <c r="AI1291" s="73"/>
      <c r="AJ1291" s="73"/>
      <c r="AK1291" s="73"/>
      <c r="AL1291" s="73"/>
      <c r="AM1291" s="73"/>
      <c r="AN1291" s="73"/>
    </row>
    <row r="1292" spans="6:40" ht="18.75">
      <c r="F1292" s="8" t="s">
        <v>27379</v>
      </c>
      <c r="G1292" s="8" t="s">
        <v>21800</v>
      </c>
      <c r="H1292" s="8" t="s">
        <v>27380</v>
      </c>
      <c r="I1292" s="8" t="s">
        <v>27381</v>
      </c>
      <c r="AH1292" s="73"/>
      <c r="AI1292" s="73"/>
      <c r="AJ1292" s="73"/>
      <c r="AK1292" s="73"/>
      <c r="AL1292" s="73"/>
      <c r="AM1292" s="73"/>
      <c r="AN1292" s="73"/>
    </row>
    <row r="1293" spans="6:40" ht="18.75">
      <c r="F1293" s="8" t="s">
        <v>27382</v>
      </c>
      <c r="G1293" s="8" t="s">
        <v>21800</v>
      </c>
      <c r="H1293" s="8" t="s">
        <v>27383</v>
      </c>
      <c r="I1293" s="8" t="s">
        <v>27384</v>
      </c>
      <c r="AH1293" s="73"/>
      <c r="AI1293" s="73"/>
      <c r="AJ1293" s="73"/>
      <c r="AK1293" s="73"/>
      <c r="AL1293" s="73"/>
      <c r="AM1293" s="73"/>
      <c r="AN1293" s="73"/>
    </row>
    <row r="1294" spans="6:40" ht="18.75">
      <c r="F1294" s="8" t="s">
        <v>27385</v>
      </c>
      <c r="G1294" s="8" t="s">
        <v>21800</v>
      </c>
      <c r="H1294" s="8" t="s">
        <v>27386</v>
      </c>
      <c r="I1294" s="8" t="s">
        <v>27387</v>
      </c>
      <c r="AH1294" s="73"/>
      <c r="AI1294" s="73"/>
      <c r="AJ1294" s="73"/>
      <c r="AK1294" s="73"/>
      <c r="AL1294" s="73"/>
      <c r="AM1294" s="73"/>
      <c r="AN1294" s="73"/>
    </row>
    <row r="1295" spans="6:40" ht="18.75">
      <c r="F1295" s="8" t="s">
        <v>27388</v>
      </c>
      <c r="G1295" s="8" t="s">
        <v>21800</v>
      </c>
      <c r="H1295" s="8" t="s">
        <v>27389</v>
      </c>
      <c r="I1295" s="8" t="s">
        <v>27390</v>
      </c>
      <c r="AH1295" s="73"/>
      <c r="AI1295" s="73"/>
      <c r="AJ1295" s="73"/>
      <c r="AK1295" s="73"/>
      <c r="AL1295" s="73"/>
      <c r="AM1295" s="73"/>
      <c r="AN1295" s="73"/>
    </row>
    <row r="1296" spans="6:40" ht="18.75">
      <c r="F1296" s="8" t="s">
        <v>27391</v>
      </c>
      <c r="G1296" s="8" t="s">
        <v>21800</v>
      </c>
      <c r="H1296" s="8" t="s">
        <v>27392</v>
      </c>
      <c r="I1296" s="8" t="s">
        <v>27393</v>
      </c>
      <c r="AH1296" s="73"/>
      <c r="AI1296" s="73"/>
      <c r="AJ1296" s="73"/>
      <c r="AK1296" s="73"/>
      <c r="AL1296" s="73"/>
      <c r="AM1296" s="73"/>
      <c r="AN1296" s="73"/>
    </row>
    <row r="1297" spans="6:40" ht="18.75">
      <c r="F1297" s="8" t="s">
        <v>27394</v>
      </c>
      <c r="G1297" s="8" t="s">
        <v>21800</v>
      </c>
      <c r="H1297" s="8" t="s">
        <v>27395</v>
      </c>
      <c r="I1297" s="8" t="s">
        <v>27396</v>
      </c>
      <c r="AH1297" s="73"/>
      <c r="AI1297" s="73"/>
      <c r="AJ1297" s="73"/>
      <c r="AK1297" s="73"/>
      <c r="AL1297" s="73"/>
      <c r="AM1297" s="73"/>
      <c r="AN1297" s="73"/>
    </row>
    <row r="1298" spans="6:40" ht="18.75">
      <c r="F1298" s="8" t="s">
        <v>27397</v>
      </c>
      <c r="G1298" s="8" t="s">
        <v>21800</v>
      </c>
      <c r="H1298" s="8" t="s">
        <v>27398</v>
      </c>
      <c r="I1298" s="8" t="s">
        <v>27399</v>
      </c>
      <c r="AH1298" s="73"/>
      <c r="AI1298" s="73"/>
      <c r="AJ1298" s="73"/>
      <c r="AK1298" s="73"/>
      <c r="AL1298" s="73"/>
      <c r="AM1298" s="73"/>
      <c r="AN1298" s="73"/>
    </row>
    <row r="1299" spans="6:40" ht="18.75">
      <c r="F1299" s="8" t="s">
        <v>27400</v>
      </c>
      <c r="G1299" s="8" t="s">
        <v>21800</v>
      </c>
      <c r="H1299" s="8" t="s">
        <v>27401</v>
      </c>
      <c r="I1299" s="8" t="s">
        <v>27402</v>
      </c>
      <c r="AH1299" s="73"/>
      <c r="AI1299" s="73"/>
      <c r="AJ1299" s="73"/>
      <c r="AK1299" s="73"/>
      <c r="AL1299" s="73"/>
      <c r="AM1299" s="73"/>
      <c r="AN1299" s="73"/>
    </row>
    <row r="1300" spans="6:40" ht="18.75">
      <c r="F1300" s="8" t="s">
        <v>27403</v>
      </c>
      <c r="G1300" s="8" t="s">
        <v>21800</v>
      </c>
      <c r="H1300" s="8" t="s">
        <v>27404</v>
      </c>
      <c r="I1300" s="8" t="s">
        <v>27405</v>
      </c>
      <c r="AH1300" s="73"/>
      <c r="AI1300" s="73"/>
      <c r="AJ1300" s="73"/>
      <c r="AK1300" s="73"/>
      <c r="AL1300" s="73"/>
      <c r="AM1300" s="73"/>
      <c r="AN1300" s="73"/>
    </row>
    <row r="1301" spans="6:40" ht="18.75">
      <c r="F1301" s="8" t="s">
        <v>27406</v>
      </c>
      <c r="G1301" s="8" t="s">
        <v>21800</v>
      </c>
      <c r="H1301" s="8" t="s">
        <v>27407</v>
      </c>
      <c r="I1301" s="8" t="s">
        <v>27408</v>
      </c>
      <c r="AH1301" s="73"/>
      <c r="AI1301" s="73"/>
      <c r="AJ1301" s="73"/>
      <c r="AK1301" s="73"/>
      <c r="AL1301" s="73"/>
      <c r="AM1301" s="73"/>
      <c r="AN1301" s="73"/>
    </row>
    <row r="1302" spans="6:40" ht="18.75">
      <c r="F1302" s="8" t="s">
        <v>27409</v>
      </c>
      <c r="G1302" s="8" t="s">
        <v>21800</v>
      </c>
      <c r="H1302" s="8" t="s">
        <v>27410</v>
      </c>
      <c r="I1302" s="8" t="s">
        <v>27411</v>
      </c>
      <c r="AH1302" s="73"/>
      <c r="AI1302" s="73"/>
      <c r="AJ1302" s="73"/>
      <c r="AK1302" s="73"/>
      <c r="AL1302" s="73"/>
      <c r="AM1302" s="73"/>
      <c r="AN1302" s="73"/>
    </row>
    <row r="1303" spans="6:40" ht="18.75">
      <c r="F1303" s="8" t="s">
        <v>27412</v>
      </c>
      <c r="G1303" s="8" t="s">
        <v>21800</v>
      </c>
      <c r="H1303" s="8" t="s">
        <v>27413</v>
      </c>
      <c r="I1303" s="8" t="s">
        <v>27414</v>
      </c>
      <c r="AH1303" s="73"/>
      <c r="AI1303" s="73"/>
      <c r="AJ1303" s="73"/>
      <c r="AK1303" s="73"/>
      <c r="AL1303" s="73"/>
      <c r="AM1303" s="73"/>
      <c r="AN1303" s="73"/>
    </row>
    <row r="1304" spans="6:40" ht="18.75">
      <c r="F1304" s="8" t="s">
        <v>27415</v>
      </c>
      <c r="G1304" s="8" t="s">
        <v>21800</v>
      </c>
      <c r="H1304" s="8" t="s">
        <v>27416</v>
      </c>
      <c r="I1304" s="8" t="s">
        <v>27417</v>
      </c>
      <c r="AH1304" s="73"/>
      <c r="AI1304" s="73"/>
      <c r="AJ1304" s="73"/>
      <c r="AK1304" s="73"/>
      <c r="AL1304" s="73"/>
      <c r="AM1304" s="73"/>
      <c r="AN1304" s="73"/>
    </row>
    <row r="1305" spans="6:40" ht="18.75">
      <c r="F1305" s="8" t="s">
        <v>27418</v>
      </c>
      <c r="G1305" s="8" t="s">
        <v>21800</v>
      </c>
      <c r="H1305" s="8" t="s">
        <v>27419</v>
      </c>
      <c r="I1305" s="8" t="s">
        <v>27420</v>
      </c>
      <c r="AH1305" s="73"/>
      <c r="AI1305" s="73"/>
      <c r="AJ1305" s="73"/>
      <c r="AK1305" s="73"/>
      <c r="AL1305" s="73"/>
      <c r="AM1305" s="73"/>
      <c r="AN1305" s="73"/>
    </row>
    <row r="1306" spans="6:40" ht="18.75">
      <c r="F1306" s="8" t="s">
        <v>27421</v>
      </c>
      <c r="G1306" s="8" t="s">
        <v>21800</v>
      </c>
      <c r="H1306" s="8" t="s">
        <v>27422</v>
      </c>
      <c r="I1306" s="8" t="s">
        <v>27423</v>
      </c>
      <c r="AH1306" s="73"/>
      <c r="AI1306" s="73"/>
      <c r="AJ1306" s="73"/>
      <c r="AK1306" s="73"/>
      <c r="AL1306" s="73"/>
      <c r="AM1306" s="73"/>
      <c r="AN1306" s="73"/>
    </row>
    <row r="1307" spans="6:40" ht="18.75">
      <c r="F1307" s="8" t="s">
        <v>27424</v>
      </c>
      <c r="G1307" s="8" t="s">
        <v>21800</v>
      </c>
      <c r="H1307" s="8" t="s">
        <v>27425</v>
      </c>
      <c r="I1307" s="8" t="s">
        <v>27426</v>
      </c>
      <c r="AH1307" s="73"/>
      <c r="AI1307" s="73"/>
      <c r="AJ1307" s="73"/>
      <c r="AK1307" s="73"/>
      <c r="AL1307" s="73"/>
      <c r="AM1307" s="73"/>
      <c r="AN1307" s="73"/>
    </row>
    <row r="1308" spans="6:40" ht="18.75">
      <c r="F1308" s="8" t="s">
        <v>27427</v>
      </c>
      <c r="G1308" s="8" t="s">
        <v>21800</v>
      </c>
      <c r="H1308" s="8" t="s">
        <v>27428</v>
      </c>
      <c r="I1308" s="8" t="s">
        <v>27429</v>
      </c>
      <c r="AH1308" s="73"/>
      <c r="AI1308" s="73"/>
      <c r="AJ1308" s="73"/>
      <c r="AK1308" s="73"/>
      <c r="AL1308" s="73"/>
      <c r="AM1308" s="73"/>
      <c r="AN1308" s="73"/>
    </row>
    <row r="1309" spans="6:40" ht="18.75">
      <c r="F1309" s="8" t="s">
        <v>27430</v>
      </c>
      <c r="G1309" s="8" t="s">
        <v>21800</v>
      </c>
      <c r="H1309" s="8" t="s">
        <v>27431</v>
      </c>
      <c r="I1309" s="8" t="s">
        <v>27432</v>
      </c>
      <c r="AH1309" s="73"/>
      <c r="AI1309" s="73"/>
      <c r="AJ1309" s="73"/>
      <c r="AK1309" s="73"/>
      <c r="AL1309" s="73"/>
      <c r="AM1309" s="73"/>
      <c r="AN1309" s="73"/>
    </row>
    <row r="1310" spans="6:40" ht="18.75">
      <c r="F1310" s="8" t="s">
        <v>27433</v>
      </c>
      <c r="G1310" s="8" t="s">
        <v>21800</v>
      </c>
      <c r="H1310" s="8" t="s">
        <v>27434</v>
      </c>
      <c r="I1310" s="8" t="s">
        <v>27435</v>
      </c>
      <c r="AH1310" s="73"/>
      <c r="AI1310" s="73"/>
      <c r="AJ1310" s="73"/>
      <c r="AK1310" s="73"/>
      <c r="AL1310" s="73"/>
      <c r="AM1310" s="73"/>
      <c r="AN1310" s="73"/>
    </row>
    <row r="1311" spans="6:40" ht="18.75">
      <c r="F1311" s="8" t="s">
        <v>27436</v>
      </c>
      <c r="G1311" s="8" t="s">
        <v>21800</v>
      </c>
      <c r="H1311" s="8" t="s">
        <v>27437</v>
      </c>
      <c r="I1311" s="8" t="s">
        <v>27438</v>
      </c>
      <c r="AH1311" s="73"/>
      <c r="AI1311" s="73"/>
      <c r="AJ1311" s="73"/>
      <c r="AK1311" s="73"/>
      <c r="AL1311" s="73"/>
      <c r="AM1311" s="73"/>
      <c r="AN1311" s="73"/>
    </row>
    <row r="1312" spans="6:40" ht="18.75">
      <c r="F1312" s="8" t="s">
        <v>27439</v>
      </c>
      <c r="G1312" s="8" t="s">
        <v>21800</v>
      </c>
      <c r="H1312" s="8" t="s">
        <v>27440</v>
      </c>
      <c r="I1312" s="8" t="s">
        <v>27441</v>
      </c>
      <c r="AH1312" s="73"/>
      <c r="AI1312" s="73"/>
      <c r="AJ1312" s="73"/>
      <c r="AK1312" s="73"/>
      <c r="AL1312" s="73"/>
      <c r="AM1312" s="73"/>
      <c r="AN1312" s="73"/>
    </row>
    <row r="1313" spans="6:40" ht="18.75">
      <c r="F1313" s="8" t="s">
        <v>27442</v>
      </c>
      <c r="G1313" s="8" t="s">
        <v>21800</v>
      </c>
      <c r="H1313" s="8" t="s">
        <v>27443</v>
      </c>
      <c r="I1313" s="8" t="s">
        <v>27444</v>
      </c>
      <c r="AH1313" s="73"/>
      <c r="AI1313" s="73"/>
      <c r="AJ1313" s="73"/>
      <c r="AK1313" s="73"/>
      <c r="AL1313" s="73"/>
      <c r="AM1313" s="73"/>
      <c r="AN1313" s="73"/>
    </row>
    <row r="1314" spans="6:40" ht="18.75">
      <c r="F1314" s="8" t="s">
        <v>27445</v>
      </c>
      <c r="G1314" s="8" t="s">
        <v>21519</v>
      </c>
      <c r="H1314" s="8" t="s">
        <v>27446</v>
      </c>
      <c r="I1314" s="8" t="s">
        <v>27447</v>
      </c>
      <c r="AH1314" s="73"/>
      <c r="AI1314" s="73"/>
      <c r="AJ1314" s="73"/>
      <c r="AK1314" s="73"/>
      <c r="AL1314" s="73"/>
      <c r="AM1314" s="73"/>
      <c r="AN1314" s="73"/>
    </row>
    <row r="1315" spans="6:40" ht="18.75">
      <c r="F1315" s="8" t="s">
        <v>27448</v>
      </c>
      <c r="G1315" s="8" t="s">
        <v>21519</v>
      </c>
      <c r="H1315" s="8" t="s">
        <v>27449</v>
      </c>
      <c r="I1315" s="8" t="s">
        <v>27450</v>
      </c>
      <c r="AH1315" s="73"/>
      <c r="AI1315" s="73"/>
      <c r="AJ1315" s="73"/>
      <c r="AK1315" s="73"/>
      <c r="AL1315" s="73"/>
      <c r="AM1315" s="73"/>
      <c r="AN1315" s="73"/>
    </row>
    <row r="1316" spans="6:40" ht="18.75">
      <c r="F1316" s="8" t="s">
        <v>27451</v>
      </c>
      <c r="G1316" s="8" t="s">
        <v>21800</v>
      </c>
      <c r="H1316" s="8" t="s">
        <v>27452</v>
      </c>
      <c r="I1316" s="8" t="s">
        <v>27453</v>
      </c>
      <c r="AH1316" s="73"/>
      <c r="AI1316" s="73"/>
      <c r="AJ1316" s="73"/>
      <c r="AK1316" s="73"/>
      <c r="AL1316" s="73"/>
      <c r="AM1316" s="73"/>
      <c r="AN1316" s="73"/>
    </row>
    <row r="1317" spans="6:40" ht="18.75">
      <c r="F1317" s="8" t="s">
        <v>27454</v>
      </c>
      <c r="G1317" s="8" t="s">
        <v>21800</v>
      </c>
      <c r="H1317" s="8" t="s">
        <v>27455</v>
      </c>
      <c r="I1317" s="8" t="s">
        <v>27456</v>
      </c>
      <c r="AH1317" s="73"/>
      <c r="AI1317" s="73"/>
      <c r="AJ1317" s="73"/>
      <c r="AK1317" s="73"/>
      <c r="AL1317" s="73"/>
      <c r="AM1317" s="73"/>
      <c r="AN1317" s="73"/>
    </row>
    <row r="1318" spans="6:40" ht="18.75">
      <c r="F1318" s="8" t="s">
        <v>27457</v>
      </c>
      <c r="G1318" s="8" t="s">
        <v>21800</v>
      </c>
      <c r="H1318" s="8" t="s">
        <v>27458</v>
      </c>
      <c r="I1318" s="8" t="s">
        <v>27459</v>
      </c>
      <c r="AH1318" s="73"/>
      <c r="AI1318" s="73"/>
      <c r="AJ1318" s="73"/>
      <c r="AK1318" s="73"/>
      <c r="AL1318" s="73"/>
      <c r="AM1318" s="73"/>
      <c r="AN1318" s="73"/>
    </row>
    <row r="1319" spans="6:40" ht="18.75">
      <c r="F1319" s="8" t="s">
        <v>27460</v>
      </c>
      <c r="G1319" s="8" t="s">
        <v>21800</v>
      </c>
      <c r="H1319" s="8" t="s">
        <v>27461</v>
      </c>
      <c r="I1319" s="8" t="s">
        <v>27462</v>
      </c>
      <c r="AH1319" s="73"/>
      <c r="AI1319" s="73"/>
      <c r="AJ1319" s="73"/>
      <c r="AK1319" s="73"/>
      <c r="AL1319" s="73"/>
      <c r="AM1319" s="73"/>
      <c r="AN1319" s="73"/>
    </row>
    <row r="1320" spans="6:40" ht="18.75">
      <c r="F1320" s="8" t="s">
        <v>27463</v>
      </c>
      <c r="G1320" s="8" t="s">
        <v>21800</v>
      </c>
      <c r="H1320" s="8" t="s">
        <v>27464</v>
      </c>
      <c r="I1320" s="8" t="s">
        <v>27465</v>
      </c>
      <c r="AH1320" s="73"/>
      <c r="AI1320" s="73"/>
      <c r="AJ1320" s="73"/>
      <c r="AK1320" s="73"/>
      <c r="AL1320" s="73"/>
      <c r="AM1320" s="73"/>
      <c r="AN1320" s="73"/>
    </row>
    <row r="1321" spans="6:40" ht="18.75">
      <c r="F1321" s="8" t="s">
        <v>27466</v>
      </c>
      <c r="G1321" s="8" t="s">
        <v>21800</v>
      </c>
      <c r="H1321" s="8" t="s">
        <v>27467</v>
      </c>
      <c r="I1321" s="8" t="s">
        <v>27468</v>
      </c>
      <c r="AH1321" s="73"/>
      <c r="AI1321" s="73"/>
      <c r="AJ1321" s="73"/>
      <c r="AK1321" s="73"/>
      <c r="AL1321" s="73"/>
      <c r="AM1321" s="73"/>
      <c r="AN1321" s="73"/>
    </row>
    <row r="1322" spans="6:40" ht="18.75">
      <c r="F1322" s="8" t="s">
        <v>27469</v>
      </c>
      <c r="G1322" s="8" t="s">
        <v>22463</v>
      </c>
      <c r="H1322" s="8" t="s">
        <v>27470</v>
      </c>
      <c r="I1322" s="8" t="s">
        <v>27471</v>
      </c>
      <c r="AH1322" s="73"/>
      <c r="AI1322" s="73"/>
      <c r="AJ1322" s="73"/>
      <c r="AK1322" s="73"/>
      <c r="AL1322" s="73"/>
      <c r="AM1322" s="73"/>
      <c r="AN1322" s="73"/>
    </row>
    <row r="1323" spans="6:40" ht="18.75">
      <c r="F1323" s="8" t="s">
        <v>27472</v>
      </c>
      <c r="G1323" s="8" t="s">
        <v>21519</v>
      </c>
      <c r="H1323" s="8" t="s">
        <v>27473</v>
      </c>
      <c r="I1323" s="8" t="s">
        <v>27474</v>
      </c>
      <c r="AH1323" s="73"/>
      <c r="AI1323" s="73"/>
      <c r="AJ1323" s="73"/>
      <c r="AK1323" s="73"/>
      <c r="AL1323" s="73"/>
      <c r="AM1323" s="73"/>
      <c r="AN1323" s="73"/>
    </row>
    <row r="1324" spans="6:40" ht="18.75">
      <c r="F1324" s="8" t="s">
        <v>27475</v>
      </c>
      <c r="G1324" s="8" t="s">
        <v>21800</v>
      </c>
      <c r="H1324" s="8" t="s">
        <v>27476</v>
      </c>
      <c r="I1324" s="8" t="s">
        <v>27477</v>
      </c>
      <c r="AH1324" s="73"/>
      <c r="AI1324" s="73"/>
      <c r="AJ1324" s="73"/>
      <c r="AK1324" s="73"/>
      <c r="AL1324" s="73"/>
      <c r="AM1324" s="73"/>
      <c r="AN1324" s="73"/>
    </row>
    <row r="1325" spans="6:40" ht="18.75">
      <c r="F1325" s="8" t="s">
        <v>27478</v>
      </c>
      <c r="G1325" s="8" t="s">
        <v>21800</v>
      </c>
      <c r="H1325" s="8" t="s">
        <v>27479</v>
      </c>
      <c r="I1325" s="8" t="s">
        <v>27480</v>
      </c>
      <c r="AH1325" s="73"/>
      <c r="AI1325" s="73"/>
      <c r="AJ1325" s="73"/>
      <c r="AK1325" s="73"/>
      <c r="AL1325" s="73"/>
      <c r="AM1325" s="73"/>
      <c r="AN1325" s="73"/>
    </row>
    <row r="1326" spans="6:40" ht="18.75">
      <c r="F1326" s="8" t="s">
        <v>27481</v>
      </c>
      <c r="G1326" s="8" t="s">
        <v>21800</v>
      </c>
      <c r="H1326" s="8" t="s">
        <v>27482</v>
      </c>
      <c r="I1326" s="8" t="s">
        <v>27483</v>
      </c>
      <c r="AH1326" s="73"/>
      <c r="AI1326" s="73"/>
      <c r="AJ1326" s="73"/>
      <c r="AK1326" s="73"/>
      <c r="AL1326" s="73"/>
      <c r="AM1326" s="73"/>
      <c r="AN1326" s="73"/>
    </row>
    <row r="1327" spans="6:40" ht="18.75">
      <c r="F1327" s="8" t="s">
        <v>27484</v>
      </c>
      <c r="G1327" s="8" t="s">
        <v>21800</v>
      </c>
      <c r="H1327" s="8" t="s">
        <v>27485</v>
      </c>
      <c r="I1327" s="8" t="s">
        <v>27486</v>
      </c>
      <c r="AH1327" s="73"/>
      <c r="AI1327" s="73"/>
      <c r="AJ1327" s="73"/>
      <c r="AK1327" s="73"/>
      <c r="AL1327" s="73"/>
      <c r="AM1327" s="73"/>
      <c r="AN1327" s="73"/>
    </row>
    <row r="1328" spans="6:40" ht="18.75">
      <c r="F1328" s="8" t="s">
        <v>27487</v>
      </c>
      <c r="G1328" s="8" t="s">
        <v>21800</v>
      </c>
      <c r="H1328" s="8" t="s">
        <v>27488</v>
      </c>
      <c r="I1328" s="8" t="s">
        <v>27489</v>
      </c>
      <c r="AH1328" s="73"/>
      <c r="AI1328" s="73"/>
      <c r="AJ1328" s="73"/>
      <c r="AK1328" s="73"/>
      <c r="AL1328" s="73"/>
      <c r="AM1328" s="73"/>
      <c r="AN1328" s="73"/>
    </row>
    <row r="1329" spans="6:40" ht="18.75">
      <c r="F1329" s="8" t="s">
        <v>27490</v>
      </c>
      <c r="G1329" s="8" t="s">
        <v>21800</v>
      </c>
      <c r="H1329" s="8" t="s">
        <v>27491</v>
      </c>
      <c r="I1329" s="8" t="s">
        <v>27492</v>
      </c>
      <c r="AH1329" s="73"/>
      <c r="AI1329" s="73"/>
      <c r="AJ1329" s="73"/>
      <c r="AK1329" s="73"/>
      <c r="AL1329" s="73"/>
      <c r="AM1329" s="73"/>
      <c r="AN1329" s="73"/>
    </row>
    <row r="1330" spans="6:40" ht="18.75">
      <c r="F1330" s="8" t="s">
        <v>27493</v>
      </c>
      <c r="G1330" s="8" t="s">
        <v>21800</v>
      </c>
      <c r="H1330" s="8" t="s">
        <v>27494</v>
      </c>
      <c r="I1330" s="8" t="s">
        <v>27495</v>
      </c>
      <c r="AH1330" s="73"/>
      <c r="AI1330" s="73"/>
      <c r="AJ1330" s="73"/>
      <c r="AK1330" s="73"/>
      <c r="AL1330" s="73"/>
      <c r="AM1330" s="73"/>
      <c r="AN1330" s="73"/>
    </row>
    <row r="1331" spans="6:40" ht="18.75">
      <c r="F1331" s="8" t="s">
        <v>27496</v>
      </c>
      <c r="G1331" s="8" t="s">
        <v>21519</v>
      </c>
      <c r="H1331" s="8" t="s">
        <v>27497</v>
      </c>
      <c r="I1331" s="8" t="s">
        <v>27498</v>
      </c>
      <c r="AH1331" s="73"/>
      <c r="AI1331" s="73"/>
      <c r="AJ1331" s="73"/>
      <c r="AK1331" s="73"/>
      <c r="AL1331" s="73"/>
      <c r="AM1331" s="73"/>
      <c r="AN1331" s="73"/>
    </row>
    <row r="1332" spans="6:40" ht="18.75">
      <c r="F1332" s="8" t="s">
        <v>27499</v>
      </c>
      <c r="G1332" s="8" t="s">
        <v>21519</v>
      </c>
      <c r="H1332" s="8" t="s">
        <v>27500</v>
      </c>
      <c r="I1332" s="8" t="s">
        <v>27501</v>
      </c>
      <c r="AH1332" s="73"/>
      <c r="AI1332" s="73"/>
      <c r="AJ1332" s="73"/>
      <c r="AK1332" s="73"/>
      <c r="AL1332" s="73"/>
      <c r="AM1332" s="73"/>
      <c r="AN1332" s="73"/>
    </row>
    <row r="1333" spans="6:40" ht="18.75">
      <c r="F1333" s="8" t="s">
        <v>27502</v>
      </c>
      <c r="G1333" s="8" t="s">
        <v>21285</v>
      </c>
      <c r="H1333" s="8" t="s">
        <v>27503</v>
      </c>
      <c r="I1333" s="8" t="s">
        <v>27504</v>
      </c>
      <c r="AH1333" s="73"/>
      <c r="AI1333" s="73"/>
      <c r="AJ1333" s="73"/>
      <c r="AK1333" s="73"/>
      <c r="AL1333" s="73"/>
      <c r="AM1333" s="73"/>
      <c r="AN1333" s="73"/>
    </row>
    <row r="1334" spans="6:40" ht="18.75">
      <c r="F1334" s="8" t="s">
        <v>27505</v>
      </c>
      <c r="G1334" s="8" t="s">
        <v>21285</v>
      </c>
      <c r="H1334" s="8" t="s">
        <v>27506</v>
      </c>
      <c r="I1334" s="8" t="s">
        <v>27507</v>
      </c>
      <c r="AH1334" s="73"/>
      <c r="AI1334" s="73"/>
      <c r="AJ1334" s="73"/>
      <c r="AK1334" s="73"/>
      <c r="AL1334" s="73"/>
      <c r="AM1334" s="73"/>
      <c r="AN1334" s="73"/>
    </row>
    <row r="1335" spans="6:40" ht="18.75">
      <c r="F1335" s="8" t="s">
        <v>27508</v>
      </c>
      <c r="G1335" s="8" t="s">
        <v>21800</v>
      </c>
      <c r="H1335" s="8" t="s">
        <v>27509</v>
      </c>
      <c r="I1335" s="8" t="s">
        <v>27510</v>
      </c>
      <c r="AH1335" s="73"/>
      <c r="AI1335" s="73"/>
      <c r="AJ1335" s="73"/>
      <c r="AK1335" s="73"/>
      <c r="AL1335" s="73"/>
      <c r="AM1335" s="73"/>
      <c r="AN1335" s="73"/>
    </row>
    <row r="1336" spans="6:40" ht="18.75">
      <c r="F1336" s="8" t="s">
        <v>27511</v>
      </c>
      <c r="G1336" s="8" t="s">
        <v>21800</v>
      </c>
      <c r="H1336" s="8" t="s">
        <v>27512</v>
      </c>
      <c r="I1336" s="8" t="s">
        <v>27513</v>
      </c>
      <c r="AH1336" s="73"/>
      <c r="AI1336" s="73"/>
      <c r="AJ1336" s="73"/>
      <c r="AK1336" s="73"/>
      <c r="AL1336" s="73"/>
      <c r="AM1336" s="73"/>
      <c r="AN1336" s="73"/>
    </row>
    <row r="1337" spans="6:40" ht="18.75">
      <c r="F1337" s="8" t="s">
        <v>27514</v>
      </c>
      <c r="G1337" s="8" t="s">
        <v>21800</v>
      </c>
      <c r="H1337" s="8" t="s">
        <v>27515</v>
      </c>
      <c r="I1337" s="8" t="s">
        <v>27516</v>
      </c>
      <c r="AH1337" s="73"/>
      <c r="AI1337" s="73"/>
      <c r="AJ1337" s="73"/>
      <c r="AK1337" s="73"/>
      <c r="AL1337" s="73"/>
      <c r="AM1337" s="73"/>
      <c r="AN1337" s="73"/>
    </row>
    <row r="1338" spans="6:40" ht="18.75">
      <c r="F1338" s="8" t="s">
        <v>27517</v>
      </c>
      <c r="G1338" s="8" t="s">
        <v>21800</v>
      </c>
      <c r="H1338" s="8" t="s">
        <v>27518</v>
      </c>
      <c r="I1338" s="8" t="s">
        <v>27519</v>
      </c>
      <c r="AH1338" s="73"/>
      <c r="AI1338" s="73"/>
      <c r="AJ1338" s="73"/>
      <c r="AK1338" s="73"/>
      <c r="AL1338" s="73"/>
      <c r="AM1338" s="73"/>
      <c r="AN1338" s="73"/>
    </row>
    <row r="1339" spans="6:40" ht="18.75">
      <c r="F1339" s="8" t="s">
        <v>27520</v>
      </c>
      <c r="G1339" s="8" t="s">
        <v>21800</v>
      </c>
      <c r="H1339" s="8" t="s">
        <v>27521</v>
      </c>
      <c r="I1339" s="8" t="s">
        <v>27522</v>
      </c>
      <c r="AH1339" s="73"/>
      <c r="AI1339" s="73"/>
      <c r="AJ1339" s="73"/>
      <c r="AK1339" s="73"/>
      <c r="AL1339" s="73"/>
      <c r="AM1339" s="73"/>
      <c r="AN1339" s="73"/>
    </row>
    <row r="1340" spans="6:40" ht="18.75">
      <c r="F1340" s="8" t="s">
        <v>27523</v>
      </c>
      <c r="G1340" s="8" t="s">
        <v>21800</v>
      </c>
      <c r="H1340" s="8" t="s">
        <v>27524</v>
      </c>
      <c r="I1340" s="8" t="s">
        <v>27525</v>
      </c>
      <c r="AH1340" s="73"/>
      <c r="AI1340" s="73"/>
      <c r="AJ1340" s="73"/>
      <c r="AK1340" s="73"/>
      <c r="AL1340" s="73"/>
      <c r="AM1340" s="73"/>
      <c r="AN1340" s="73"/>
    </row>
    <row r="1341" spans="6:40" ht="18.75">
      <c r="F1341" s="8" t="s">
        <v>27526</v>
      </c>
      <c r="G1341" s="8" t="s">
        <v>21519</v>
      </c>
      <c r="H1341" s="8" t="s">
        <v>27527</v>
      </c>
      <c r="I1341" s="8" t="s">
        <v>27528</v>
      </c>
      <c r="AH1341" s="73"/>
      <c r="AI1341" s="73"/>
      <c r="AJ1341" s="73"/>
      <c r="AK1341" s="73"/>
      <c r="AL1341" s="73"/>
      <c r="AM1341" s="73"/>
      <c r="AN1341" s="73"/>
    </row>
    <row r="1342" spans="6:40" ht="18.75">
      <c r="F1342" s="8" t="s">
        <v>27529</v>
      </c>
      <c r="G1342" s="8" t="s">
        <v>325</v>
      </c>
      <c r="H1342" s="8" t="s">
        <v>27530</v>
      </c>
      <c r="I1342" s="8" t="s">
        <v>27531</v>
      </c>
      <c r="AH1342" s="73"/>
      <c r="AI1342" s="73"/>
      <c r="AJ1342" s="73"/>
      <c r="AK1342" s="73"/>
      <c r="AL1342" s="73"/>
      <c r="AM1342" s="73"/>
      <c r="AN1342" s="73"/>
    </row>
    <row r="1343" spans="6:40" ht="18.75">
      <c r="F1343" s="8" t="s">
        <v>27532</v>
      </c>
      <c r="G1343" s="8" t="s">
        <v>325</v>
      </c>
      <c r="H1343" s="8" t="s">
        <v>27533</v>
      </c>
      <c r="I1343" s="8" t="s">
        <v>27534</v>
      </c>
      <c r="AH1343" s="73"/>
      <c r="AI1343" s="73"/>
      <c r="AJ1343" s="73"/>
      <c r="AK1343" s="73"/>
      <c r="AL1343" s="73"/>
      <c r="AM1343" s="73"/>
      <c r="AN1343" s="73"/>
    </row>
    <row r="1344" spans="6:40" ht="18.75">
      <c r="F1344" s="8" t="s">
        <v>27535</v>
      </c>
      <c r="G1344" s="8" t="s">
        <v>325</v>
      </c>
      <c r="H1344" s="8" t="s">
        <v>27536</v>
      </c>
      <c r="I1344" s="8" t="s">
        <v>27537</v>
      </c>
      <c r="AH1344" s="73"/>
      <c r="AI1344" s="73"/>
      <c r="AJ1344" s="73"/>
      <c r="AK1344" s="73"/>
      <c r="AL1344" s="73"/>
      <c r="AM1344" s="73"/>
      <c r="AN1344" s="73"/>
    </row>
    <row r="1345" spans="6:40" ht="18.75">
      <c r="F1345" s="8" t="s">
        <v>27538</v>
      </c>
      <c r="G1345" s="8" t="s">
        <v>325</v>
      </c>
      <c r="H1345" s="8" t="s">
        <v>27539</v>
      </c>
      <c r="I1345" s="8" t="s">
        <v>27540</v>
      </c>
      <c r="AH1345" s="73"/>
      <c r="AI1345" s="73"/>
      <c r="AJ1345" s="73"/>
      <c r="AK1345" s="73"/>
      <c r="AL1345" s="73"/>
      <c r="AM1345" s="73"/>
      <c r="AN1345" s="73"/>
    </row>
    <row r="1346" spans="6:40" ht="18.75">
      <c r="F1346" s="8" t="s">
        <v>27541</v>
      </c>
      <c r="G1346" s="8" t="s">
        <v>325</v>
      </c>
      <c r="H1346" s="8" t="s">
        <v>27542</v>
      </c>
      <c r="I1346" s="8" t="s">
        <v>27543</v>
      </c>
      <c r="AH1346" s="73"/>
      <c r="AI1346" s="73"/>
      <c r="AJ1346" s="73"/>
      <c r="AK1346" s="73"/>
      <c r="AL1346" s="73"/>
      <c r="AM1346" s="73"/>
      <c r="AN1346" s="73"/>
    </row>
    <row r="1347" spans="6:40" ht="18.75">
      <c r="F1347" s="8" t="s">
        <v>27544</v>
      </c>
      <c r="G1347" s="8" t="s">
        <v>325</v>
      </c>
      <c r="H1347" s="8" t="s">
        <v>27545</v>
      </c>
      <c r="I1347" s="8" t="s">
        <v>27546</v>
      </c>
      <c r="AH1347" s="73"/>
      <c r="AI1347" s="73"/>
      <c r="AJ1347" s="73"/>
      <c r="AK1347" s="73"/>
      <c r="AL1347" s="73"/>
      <c r="AM1347" s="73"/>
      <c r="AN1347" s="73"/>
    </row>
    <row r="1348" spans="6:40" ht="18.75">
      <c r="F1348" s="8" t="s">
        <v>27547</v>
      </c>
      <c r="G1348" s="8" t="s">
        <v>325</v>
      </c>
      <c r="H1348" s="8" t="s">
        <v>27548</v>
      </c>
      <c r="I1348" s="8" t="s">
        <v>27549</v>
      </c>
      <c r="AH1348" s="73"/>
      <c r="AI1348" s="73"/>
      <c r="AJ1348" s="73"/>
      <c r="AK1348" s="73"/>
      <c r="AL1348" s="73"/>
      <c r="AM1348" s="73"/>
      <c r="AN1348" s="73"/>
    </row>
    <row r="1349" spans="6:40" ht="18.75">
      <c r="F1349" s="8" t="s">
        <v>27550</v>
      </c>
      <c r="G1349" s="8" t="s">
        <v>325</v>
      </c>
      <c r="H1349" s="8" t="s">
        <v>27551</v>
      </c>
      <c r="I1349" s="8" t="s">
        <v>27552</v>
      </c>
      <c r="AH1349" s="73"/>
      <c r="AI1349" s="73"/>
      <c r="AJ1349" s="73"/>
      <c r="AK1349" s="73"/>
      <c r="AL1349" s="73"/>
      <c r="AM1349" s="73"/>
      <c r="AN1349" s="73"/>
    </row>
    <row r="1350" spans="6:40" ht="18.75">
      <c r="F1350" s="8" t="s">
        <v>27553</v>
      </c>
      <c r="G1350" s="8" t="s">
        <v>325</v>
      </c>
      <c r="H1350" s="8" t="s">
        <v>27554</v>
      </c>
      <c r="I1350" s="8" t="s">
        <v>27555</v>
      </c>
      <c r="AH1350" s="73"/>
      <c r="AI1350" s="73"/>
      <c r="AJ1350" s="73"/>
      <c r="AK1350" s="73"/>
      <c r="AL1350" s="73"/>
      <c r="AM1350" s="73"/>
      <c r="AN1350" s="73"/>
    </row>
    <row r="1351" spans="6:40" ht="18.75">
      <c r="F1351" s="8" t="s">
        <v>27556</v>
      </c>
      <c r="G1351" s="8" t="s">
        <v>21800</v>
      </c>
      <c r="H1351" s="8" t="s">
        <v>27557</v>
      </c>
      <c r="I1351" s="8" t="s">
        <v>27558</v>
      </c>
      <c r="AH1351" s="73"/>
      <c r="AI1351" s="73"/>
      <c r="AJ1351" s="73"/>
      <c r="AK1351" s="73"/>
      <c r="AL1351" s="73"/>
      <c r="AM1351" s="73"/>
      <c r="AN1351" s="73"/>
    </row>
    <row r="1352" spans="6:40" ht="18.75">
      <c r="F1352" s="8" t="s">
        <v>27559</v>
      </c>
      <c r="G1352" s="8" t="s">
        <v>21800</v>
      </c>
      <c r="H1352" s="8" t="s">
        <v>27560</v>
      </c>
      <c r="I1352" s="8" t="s">
        <v>27561</v>
      </c>
      <c r="AH1352" s="73"/>
      <c r="AI1352" s="73"/>
      <c r="AJ1352" s="73"/>
      <c r="AK1352" s="73"/>
      <c r="AL1352" s="73"/>
      <c r="AM1352" s="73"/>
      <c r="AN1352" s="73"/>
    </row>
    <row r="1353" spans="6:40" ht="18.75">
      <c r="F1353" s="8" t="s">
        <v>27562</v>
      </c>
      <c r="G1353" s="8" t="s">
        <v>21725</v>
      </c>
      <c r="H1353" s="8" t="s">
        <v>27563</v>
      </c>
      <c r="I1353" s="8" t="s">
        <v>27564</v>
      </c>
      <c r="AH1353" s="73"/>
      <c r="AI1353" s="73"/>
      <c r="AJ1353" s="73"/>
      <c r="AK1353" s="73"/>
      <c r="AL1353" s="73"/>
      <c r="AM1353" s="73"/>
      <c r="AN1353" s="73"/>
    </row>
    <row r="1354" spans="6:40" ht="18.75">
      <c r="F1354" s="8" t="s">
        <v>27565</v>
      </c>
      <c r="G1354" s="8" t="s">
        <v>21725</v>
      </c>
      <c r="H1354" s="8" t="s">
        <v>27566</v>
      </c>
      <c r="I1354" s="8" t="s">
        <v>27567</v>
      </c>
      <c r="AH1354" s="73"/>
      <c r="AI1354" s="73"/>
      <c r="AJ1354" s="73"/>
      <c r="AK1354" s="73"/>
      <c r="AL1354" s="73"/>
      <c r="AM1354" s="73"/>
      <c r="AN1354" s="73"/>
    </row>
    <row r="1355" spans="6:40" ht="18.75">
      <c r="F1355" s="8" t="s">
        <v>27568</v>
      </c>
      <c r="G1355" s="8" t="s">
        <v>21519</v>
      </c>
      <c r="H1355" s="8" t="s">
        <v>27569</v>
      </c>
      <c r="I1355" s="8" t="s">
        <v>27570</v>
      </c>
      <c r="AH1355" s="73"/>
      <c r="AI1355" s="73"/>
      <c r="AJ1355" s="73"/>
      <c r="AK1355" s="73"/>
      <c r="AL1355" s="73"/>
      <c r="AM1355" s="73"/>
      <c r="AN1355" s="73"/>
    </row>
    <row r="1356" spans="6:40" ht="18.75">
      <c r="F1356" s="8" t="s">
        <v>27571</v>
      </c>
      <c r="G1356" s="8" t="s">
        <v>21285</v>
      </c>
      <c r="H1356" s="8" t="s">
        <v>27572</v>
      </c>
      <c r="I1356" s="8" t="s">
        <v>27573</v>
      </c>
      <c r="AH1356" s="73"/>
      <c r="AI1356" s="73"/>
      <c r="AJ1356" s="73"/>
      <c r="AK1356" s="73"/>
      <c r="AL1356" s="73"/>
      <c r="AM1356" s="73"/>
      <c r="AN1356" s="73"/>
    </row>
    <row r="1357" spans="6:40" ht="18.75">
      <c r="F1357" s="8" t="s">
        <v>27574</v>
      </c>
      <c r="G1357" s="8" t="s">
        <v>21285</v>
      </c>
      <c r="H1357" s="8" t="s">
        <v>27575</v>
      </c>
      <c r="I1357" s="8" t="s">
        <v>27576</v>
      </c>
      <c r="AH1357" s="73"/>
      <c r="AI1357" s="73"/>
      <c r="AJ1357" s="73"/>
      <c r="AK1357" s="73"/>
      <c r="AL1357" s="73"/>
      <c r="AM1357" s="73"/>
      <c r="AN1357" s="73"/>
    </row>
    <row r="1358" spans="6:40" ht="18.75">
      <c r="F1358" s="8" t="s">
        <v>27577</v>
      </c>
      <c r="G1358" s="8" t="s">
        <v>21285</v>
      </c>
      <c r="H1358" s="8" t="s">
        <v>27578</v>
      </c>
      <c r="I1358" s="8" t="s">
        <v>27579</v>
      </c>
      <c r="AH1358" s="73"/>
      <c r="AI1358" s="73"/>
      <c r="AJ1358" s="73"/>
      <c r="AK1358" s="73"/>
      <c r="AL1358" s="73"/>
      <c r="AM1358" s="73"/>
      <c r="AN1358" s="73"/>
    </row>
    <row r="1359" spans="6:40" ht="18.75">
      <c r="F1359" s="8" t="s">
        <v>27580</v>
      </c>
      <c r="G1359" s="8" t="s">
        <v>21285</v>
      </c>
      <c r="H1359" s="8" t="s">
        <v>27581</v>
      </c>
      <c r="I1359" s="8" t="s">
        <v>27582</v>
      </c>
      <c r="AH1359" s="73"/>
      <c r="AI1359" s="73"/>
      <c r="AJ1359" s="73"/>
      <c r="AK1359" s="73"/>
      <c r="AL1359" s="73"/>
      <c r="AM1359" s="73"/>
      <c r="AN1359" s="73"/>
    </row>
    <row r="1360" spans="6:40" ht="18.75">
      <c r="F1360" s="8" t="s">
        <v>27583</v>
      </c>
      <c r="G1360" s="8" t="s">
        <v>21285</v>
      </c>
      <c r="H1360" s="8" t="s">
        <v>27584</v>
      </c>
      <c r="I1360" s="8" t="s">
        <v>27585</v>
      </c>
      <c r="AH1360" s="73"/>
      <c r="AI1360" s="73"/>
      <c r="AJ1360" s="73"/>
      <c r="AK1360" s="73"/>
      <c r="AL1360" s="73"/>
      <c r="AM1360" s="73"/>
      <c r="AN1360" s="73"/>
    </row>
    <row r="1361" spans="6:40" ht="18.75">
      <c r="F1361" s="8" t="s">
        <v>27586</v>
      </c>
      <c r="G1361" s="8" t="s">
        <v>21285</v>
      </c>
      <c r="H1361" s="8" t="s">
        <v>27587</v>
      </c>
      <c r="I1361" s="8" t="s">
        <v>27588</v>
      </c>
      <c r="AH1361" s="73"/>
      <c r="AI1361" s="73"/>
      <c r="AJ1361" s="73"/>
      <c r="AK1361" s="73"/>
      <c r="AL1361" s="73"/>
      <c r="AM1361" s="73"/>
      <c r="AN1361" s="73"/>
    </row>
    <row r="1362" spans="6:40" ht="18.75">
      <c r="F1362" s="8" t="s">
        <v>27589</v>
      </c>
      <c r="G1362" s="8" t="s">
        <v>21519</v>
      </c>
      <c r="H1362" s="8" t="s">
        <v>27590</v>
      </c>
      <c r="I1362" s="8" t="s">
        <v>27591</v>
      </c>
      <c r="AH1362" s="73"/>
      <c r="AI1362" s="73"/>
      <c r="AJ1362" s="73"/>
      <c r="AK1362" s="73"/>
      <c r="AL1362" s="73"/>
      <c r="AM1362" s="73"/>
      <c r="AN1362" s="73"/>
    </row>
    <row r="1363" spans="6:40" ht="18.75">
      <c r="F1363" s="8" t="s">
        <v>27592</v>
      </c>
      <c r="G1363" s="8" t="s">
        <v>21519</v>
      </c>
      <c r="H1363" s="8" t="s">
        <v>27593</v>
      </c>
      <c r="I1363" s="8" t="s">
        <v>27594</v>
      </c>
      <c r="AH1363" s="73"/>
      <c r="AI1363" s="73"/>
      <c r="AJ1363" s="73"/>
      <c r="AK1363" s="73"/>
      <c r="AL1363" s="73"/>
      <c r="AM1363" s="73"/>
      <c r="AN1363" s="73"/>
    </row>
    <row r="1364" spans="6:40" ht="18.75">
      <c r="F1364" s="8" t="s">
        <v>27595</v>
      </c>
      <c r="G1364" s="8" t="s">
        <v>21519</v>
      </c>
      <c r="H1364" s="8" t="s">
        <v>27596</v>
      </c>
      <c r="I1364" s="8" t="s">
        <v>27597</v>
      </c>
      <c r="AH1364" s="73"/>
      <c r="AI1364" s="73"/>
      <c r="AJ1364" s="73"/>
      <c r="AK1364" s="73"/>
      <c r="AL1364" s="73"/>
      <c r="AM1364" s="73"/>
      <c r="AN1364" s="73"/>
    </row>
    <row r="1365" spans="6:40" ht="18.75">
      <c r="F1365" s="8" t="s">
        <v>27598</v>
      </c>
      <c r="G1365" s="8" t="s">
        <v>21519</v>
      </c>
      <c r="H1365" s="8" t="s">
        <v>27599</v>
      </c>
      <c r="I1365" s="8" t="s">
        <v>27600</v>
      </c>
      <c r="AH1365" s="73"/>
      <c r="AI1365" s="73"/>
      <c r="AJ1365" s="73"/>
      <c r="AK1365" s="73"/>
      <c r="AL1365" s="73"/>
      <c r="AM1365" s="73"/>
      <c r="AN1365" s="73"/>
    </row>
    <row r="1366" spans="6:40" ht="18.75">
      <c r="F1366" s="8" t="s">
        <v>27601</v>
      </c>
      <c r="G1366" s="8" t="s">
        <v>21519</v>
      </c>
      <c r="H1366" s="8" t="s">
        <v>27602</v>
      </c>
      <c r="I1366" s="8" t="s">
        <v>27603</v>
      </c>
      <c r="AH1366" s="73"/>
      <c r="AI1366" s="73"/>
      <c r="AJ1366" s="73"/>
      <c r="AK1366" s="73"/>
      <c r="AL1366" s="73"/>
      <c r="AM1366" s="73"/>
      <c r="AN1366" s="73"/>
    </row>
    <row r="1367" spans="6:40" ht="18.75">
      <c r="F1367" s="8" t="s">
        <v>27604</v>
      </c>
      <c r="G1367" s="8" t="s">
        <v>21519</v>
      </c>
      <c r="H1367" s="8" t="s">
        <v>27605</v>
      </c>
      <c r="I1367" s="8" t="s">
        <v>27606</v>
      </c>
      <c r="AH1367" s="73"/>
      <c r="AI1367" s="73"/>
      <c r="AJ1367" s="73"/>
      <c r="AK1367" s="73"/>
      <c r="AL1367" s="73"/>
      <c r="AM1367" s="73"/>
      <c r="AN1367" s="73"/>
    </row>
    <row r="1368" spans="6:40" ht="18.75">
      <c r="F1368" s="8" t="s">
        <v>27607</v>
      </c>
      <c r="G1368" s="8" t="s">
        <v>21519</v>
      </c>
      <c r="H1368" s="8" t="s">
        <v>27608</v>
      </c>
      <c r="I1368" s="8" t="s">
        <v>27609</v>
      </c>
      <c r="AH1368" s="73"/>
      <c r="AI1368" s="73"/>
      <c r="AJ1368" s="73"/>
      <c r="AK1368" s="73"/>
      <c r="AL1368" s="73"/>
      <c r="AM1368" s="73"/>
      <c r="AN1368" s="73"/>
    </row>
    <row r="1369" spans="6:40" ht="18.75">
      <c r="F1369" s="8" t="s">
        <v>27610</v>
      </c>
      <c r="G1369" s="8" t="s">
        <v>21519</v>
      </c>
      <c r="H1369" s="8" t="s">
        <v>27611</v>
      </c>
      <c r="I1369" s="8" t="s">
        <v>27612</v>
      </c>
      <c r="AH1369" s="73"/>
      <c r="AI1369" s="73"/>
      <c r="AJ1369" s="73"/>
      <c r="AK1369" s="73"/>
      <c r="AL1369" s="73"/>
      <c r="AM1369" s="73"/>
      <c r="AN1369" s="73"/>
    </row>
    <row r="1370" spans="6:40" ht="18.75">
      <c r="F1370" s="8" t="s">
        <v>27613</v>
      </c>
      <c r="G1370" s="8" t="s">
        <v>21519</v>
      </c>
      <c r="H1370" s="8" t="s">
        <v>27614</v>
      </c>
      <c r="I1370" s="8" t="s">
        <v>27615</v>
      </c>
      <c r="AH1370" s="73"/>
      <c r="AI1370" s="73"/>
      <c r="AJ1370" s="73"/>
      <c r="AK1370" s="73"/>
      <c r="AL1370" s="73"/>
      <c r="AM1370" s="73"/>
      <c r="AN1370" s="73"/>
    </row>
    <row r="1371" spans="6:40" ht="18.75">
      <c r="F1371" s="8" t="s">
        <v>27616</v>
      </c>
      <c r="G1371" s="8" t="s">
        <v>21519</v>
      </c>
      <c r="H1371" s="8" t="s">
        <v>27617</v>
      </c>
      <c r="I1371" s="8" t="s">
        <v>27618</v>
      </c>
      <c r="AH1371" s="73"/>
      <c r="AI1371" s="73"/>
      <c r="AJ1371" s="73"/>
      <c r="AK1371" s="73"/>
      <c r="AL1371" s="73"/>
      <c r="AM1371" s="73"/>
      <c r="AN1371" s="73"/>
    </row>
    <row r="1372" spans="6:40" ht="18.75">
      <c r="F1372" s="8" t="s">
        <v>27619</v>
      </c>
      <c r="G1372" s="8" t="s">
        <v>21519</v>
      </c>
      <c r="H1372" s="8" t="s">
        <v>27620</v>
      </c>
      <c r="I1372" s="8" t="s">
        <v>27621</v>
      </c>
      <c r="AH1372" s="73"/>
      <c r="AI1372" s="73"/>
      <c r="AJ1372" s="73"/>
      <c r="AK1372" s="73"/>
      <c r="AL1372" s="73"/>
      <c r="AM1372" s="73"/>
      <c r="AN1372" s="73"/>
    </row>
    <row r="1373" spans="6:40" ht="18.75">
      <c r="F1373" s="8" t="s">
        <v>27622</v>
      </c>
      <c r="G1373" s="8" t="s">
        <v>21519</v>
      </c>
      <c r="H1373" s="8" t="s">
        <v>27623</v>
      </c>
      <c r="I1373" s="8" t="s">
        <v>27624</v>
      </c>
      <c r="AH1373" s="73"/>
      <c r="AI1373" s="73"/>
      <c r="AJ1373" s="73"/>
      <c r="AK1373" s="73"/>
      <c r="AL1373" s="73"/>
      <c r="AM1373" s="73"/>
      <c r="AN1373" s="73"/>
    </row>
    <row r="1374" spans="6:40" ht="18.75">
      <c r="F1374" s="8" t="s">
        <v>27625</v>
      </c>
      <c r="G1374" s="8" t="s">
        <v>21285</v>
      </c>
      <c r="H1374" s="8" t="s">
        <v>27626</v>
      </c>
      <c r="I1374" s="8" t="s">
        <v>27627</v>
      </c>
      <c r="AH1374" s="73"/>
      <c r="AI1374" s="73"/>
      <c r="AJ1374" s="73"/>
      <c r="AK1374" s="73"/>
      <c r="AL1374" s="73"/>
      <c r="AM1374" s="73"/>
      <c r="AN1374" s="73"/>
    </row>
    <row r="1375" spans="6:40" ht="18.75">
      <c r="F1375" s="8" t="s">
        <v>27628</v>
      </c>
      <c r="G1375" s="8" t="s">
        <v>23819</v>
      </c>
      <c r="H1375" s="8" t="s">
        <v>27629</v>
      </c>
      <c r="I1375" s="8" t="s">
        <v>27630</v>
      </c>
      <c r="AH1375" s="73"/>
      <c r="AI1375" s="73"/>
      <c r="AJ1375" s="73"/>
      <c r="AK1375" s="73"/>
      <c r="AL1375" s="73"/>
      <c r="AM1375" s="73"/>
      <c r="AN1375" s="73"/>
    </row>
    <row r="1376" spans="6:40" ht="18.75">
      <c r="F1376" s="8" t="s">
        <v>27631</v>
      </c>
      <c r="G1376" s="8" t="s">
        <v>23819</v>
      </c>
      <c r="H1376" s="8" t="s">
        <v>27632</v>
      </c>
      <c r="I1376" s="8" t="s">
        <v>27633</v>
      </c>
      <c r="AH1376" s="73"/>
      <c r="AI1376" s="73"/>
      <c r="AJ1376" s="73"/>
      <c r="AK1376" s="73"/>
      <c r="AL1376" s="73"/>
      <c r="AM1376" s="73"/>
      <c r="AN1376" s="73"/>
    </row>
    <row r="1377" spans="6:40" ht="18.75">
      <c r="F1377" s="8" t="s">
        <v>27634</v>
      </c>
      <c r="G1377" s="8" t="s">
        <v>23819</v>
      </c>
      <c r="H1377" s="8" t="s">
        <v>27635</v>
      </c>
      <c r="I1377" s="8" t="s">
        <v>27636</v>
      </c>
      <c r="AH1377" s="73"/>
      <c r="AI1377" s="73"/>
      <c r="AJ1377" s="73"/>
      <c r="AK1377" s="73"/>
      <c r="AL1377" s="73"/>
      <c r="AM1377" s="73"/>
      <c r="AN1377" s="73"/>
    </row>
    <row r="1378" spans="6:40" ht="18.75">
      <c r="F1378" s="8" t="s">
        <v>27637</v>
      </c>
      <c r="G1378" s="8" t="s">
        <v>23819</v>
      </c>
      <c r="H1378" s="8" t="s">
        <v>27638</v>
      </c>
      <c r="I1378" s="8" t="s">
        <v>27639</v>
      </c>
      <c r="AH1378" s="73"/>
      <c r="AI1378" s="73"/>
      <c r="AJ1378" s="73"/>
      <c r="AK1378" s="73"/>
      <c r="AL1378" s="73"/>
      <c r="AM1378" s="73"/>
      <c r="AN1378" s="73"/>
    </row>
    <row r="1379" spans="6:40" ht="18.75">
      <c r="F1379" s="8" t="s">
        <v>27640</v>
      </c>
      <c r="G1379" s="8" t="s">
        <v>23819</v>
      </c>
      <c r="H1379" s="8" t="s">
        <v>27641</v>
      </c>
      <c r="I1379" s="8" t="s">
        <v>27642</v>
      </c>
      <c r="AH1379" s="73"/>
      <c r="AI1379" s="73"/>
      <c r="AJ1379" s="73"/>
      <c r="AK1379" s="73"/>
      <c r="AL1379" s="73"/>
      <c r="AM1379" s="73"/>
      <c r="AN1379" s="73"/>
    </row>
    <row r="1380" spans="6:40" ht="18.75">
      <c r="F1380" s="8" t="s">
        <v>27643</v>
      </c>
      <c r="G1380" s="8" t="s">
        <v>23819</v>
      </c>
      <c r="H1380" s="8" t="s">
        <v>27644</v>
      </c>
      <c r="I1380" s="8" t="s">
        <v>27645</v>
      </c>
      <c r="AH1380" s="73"/>
      <c r="AI1380" s="73"/>
      <c r="AJ1380" s="73"/>
      <c r="AK1380" s="73"/>
      <c r="AL1380" s="73"/>
      <c r="AM1380" s="73"/>
      <c r="AN1380" s="73"/>
    </row>
    <row r="1381" spans="6:40" ht="18.75">
      <c r="F1381" s="8" t="s">
        <v>27646</v>
      </c>
      <c r="G1381" s="8" t="s">
        <v>23819</v>
      </c>
      <c r="H1381" s="8" t="s">
        <v>27647</v>
      </c>
      <c r="I1381" s="8" t="s">
        <v>27648</v>
      </c>
      <c r="AH1381" s="73"/>
      <c r="AI1381" s="73"/>
      <c r="AJ1381" s="73"/>
      <c r="AK1381" s="73"/>
      <c r="AL1381" s="73"/>
      <c r="AM1381" s="73"/>
      <c r="AN1381" s="73"/>
    </row>
    <row r="1382" spans="6:40" ht="18.75">
      <c r="F1382" s="8" t="s">
        <v>27649</v>
      </c>
      <c r="G1382" s="8" t="s">
        <v>23819</v>
      </c>
      <c r="H1382" s="8" t="s">
        <v>27650</v>
      </c>
      <c r="I1382" s="8" t="s">
        <v>27651</v>
      </c>
      <c r="AH1382" s="73"/>
      <c r="AI1382" s="73"/>
      <c r="AJ1382" s="73"/>
      <c r="AK1382" s="73"/>
      <c r="AL1382" s="73"/>
      <c r="AM1382" s="73"/>
      <c r="AN1382" s="73"/>
    </row>
    <row r="1383" spans="6:40" ht="18.75">
      <c r="F1383" s="8" t="s">
        <v>27652</v>
      </c>
      <c r="G1383" s="8" t="s">
        <v>23819</v>
      </c>
      <c r="H1383" s="8" t="s">
        <v>27653</v>
      </c>
      <c r="I1383" s="8" t="s">
        <v>27654</v>
      </c>
      <c r="AH1383" s="73"/>
      <c r="AI1383" s="73"/>
      <c r="AJ1383" s="73"/>
      <c r="AK1383" s="73"/>
      <c r="AL1383" s="73"/>
      <c r="AM1383" s="73"/>
      <c r="AN1383" s="73"/>
    </row>
    <row r="1384" spans="6:40" ht="18.75">
      <c r="F1384" s="8" t="s">
        <v>27655</v>
      </c>
      <c r="G1384" s="8" t="s">
        <v>23819</v>
      </c>
      <c r="H1384" s="8" t="s">
        <v>27656</v>
      </c>
      <c r="I1384" s="8" t="s">
        <v>27657</v>
      </c>
      <c r="AH1384" s="73"/>
      <c r="AI1384" s="73"/>
      <c r="AJ1384" s="73"/>
      <c r="AK1384" s="73"/>
      <c r="AL1384" s="73"/>
      <c r="AM1384" s="73"/>
      <c r="AN1384" s="73"/>
    </row>
    <row r="1385" spans="6:40" ht="18.75">
      <c r="F1385" s="8" t="s">
        <v>27658</v>
      </c>
      <c r="G1385" s="8" t="s">
        <v>21285</v>
      </c>
      <c r="H1385" s="8" t="s">
        <v>27659</v>
      </c>
      <c r="I1385" s="8" t="s">
        <v>27660</v>
      </c>
      <c r="AH1385" s="73"/>
      <c r="AI1385" s="73"/>
      <c r="AJ1385" s="73"/>
      <c r="AK1385" s="73"/>
      <c r="AL1385" s="73"/>
      <c r="AM1385" s="73"/>
      <c r="AN1385" s="73"/>
    </row>
    <row r="1386" spans="6:40" ht="18.75">
      <c r="F1386" s="8" t="s">
        <v>27661</v>
      </c>
      <c r="G1386" s="8" t="s">
        <v>21285</v>
      </c>
      <c r="H1386" s="8" t="s">
        <v>27662</v>
      </c>
      <c r="I1386" s="8" t="s">
        <v>27663</v>
      </c>
      <c r="AH1386" s="73"/>
      <c r="AI1386" s="73"/>
      <c r="AJ1386" s="73"/>
      <c r="AK1386" s="73"/>
      <c r="AL1386" s="73"/>
      <c r="AM1386" s="73"/>
      <c r="AN1386" s="73"/>
    </row>
    <row r="1387" spans="6:40" ht="18.75">
      <c r="F1387" s="8" t="s">
        <v>27664</v>
      </c>
      <c r="G1387" s="8" t="s">
        <v>21285</v>
      </c>
      <c r="H1387" s="8" t="s">
        <v>27665</v>
      </c>
      <c r="I1387" s="8" t="s">
        <v>27666</v>
      </c>
      <c r="AH1387" s="73"/>
      <c r="AI1387" s="73"/>
      <c r="AJ1387" s="73"/>
      <c r="AK1387" s="73"/>
      <c r="AL1387" s="73"/>
      <c r="AM1387" s="73"/>
      <c r="AN1387" s="73"/>
    </row>
    <row r="1388" spans="6:40" ht="18.75">
      <c r="F1388" s="8" t="s">
        <v>27667</v>
      </c>
      <c r="G1388" s="8" t="s">
        <v>21285</v>
      </c>
      <c r="H1388" s="8" t="s">
        <v>27668</v>
      </c>
      <c r="I1388" s="8" t="s">
        <v>27669</v>
      </c>
      <c r="AH1388" s="73"/>
      <c r="AI1388" s="73"/>
      <c r="AJ1388" s="73"/>
      <c r="AK1388" s="73"/>
      <c r="AL1388" s="73"/>
      <c r="AM1388" s="73"/>
      <c r="AN1388" s="73"/>
    </row>
    <row r="1389" spans="6:40" ht="18.75">
      <c r="F1389" s="8" t="s">
        <v>27670</v>
      </c>
      <c r="G1389" s="8" t="s">
        <v>21285</v>
      </c>
      <c r="H1389" s="8" t="s">
        <v>27671</v>
      </c>
      <c r="I1389" s="8" t="s">
        <v>27672</v>
      </c>
      <c r="AH1389" s="73"/>
      <c r="AI1389" s="73"/>
      <c r="AJ1389" s="73"/>
      <c r="AK1389" s="73"/>
      <c r="AL1389" s="73"/>
      <c r="AM1389" s="73"/>
      <c r="AN1389" s="73"/>
    </row>
    <row r="1390" spans="6:40" ht="18.75">
      <c r="F1390" s="8" t="s">
        <v>27673</v>
      </c>
      <c r="G1390" s="8" t="s">
        <v>21285</v>
      </c>
      <c r="H1390" s="8" t="s">
        <v>27674</v>
      </c>
      <c r="I1390" s="8" t="s">
        <v>27675</v>
      </c>
      <c r="AH1390" s="73"/>
      <c r="AI1390" s="73"/>
      <c r="AJ1390" s="73"/>
      <c r="AK1390" s="73"/>
      <c r="AL1390" s="73"/>
      <c r="AM1390" s="73"/>
      <c r="AN1390" s="73"/>
    </row>
    <row r="1391" spans="6:40" ht="18.75">
      <c r="F1391" s="8" t="s">
        <v>27676</v>
      </c>
      <c r="G1391" s="8" t="s">
        <v>21285</v>
      </c>
      <c r="H1391" s="8" t="s">
        <v>27677</v>
      </c>
      <c r="I1391" s="8" t="s">
        <v>27678</v>
      </c>
      <c r="AH1391" s="73"/>
      <c r="AI1391" s="73"/>
      <c r="AJ1391" s="73"/>
      <c r="AK1391" s="73"/>
      <c r="AL1391" s="73"/>
      <c r="AM1391" s="73"/>
      <c r="AN1391" s="73"/>
    </row>
    <row r="1392" spans="6:40" ht="18.75">
      <c r="F1392" s="8" t="s">
        <v>27679</v>
      </c>
      <c r="G1392" s="8" t="s">
        <v>21285</v>
      </c>
      <c r="H1392" s="8" t="s">
        <v>27680</v>
      </c>
      <c r="I1392" s="8" t="s">
        <v>27681</v>
      </c>
      <c r="AH1392" s="73"/>
      <c r="AI1392" s="73"/>
      <c r="AJ1392" s="73"/>
      <c r="AK1392" s="73"/>
      <c r="AL1392" s="73"/>
      <c r="AM1392" s="73"/>
      <c r="AN1392" s="73"/>
    </row>
    <row r="1393" spans="6:40" ht="18.75">
      <c r="F1393" s="8" t="s">
        <v>27682</v>
      </c>
      <c r="G1393" s="8" t="s">
        <v>21285</v>
      </c>
      <c r="H1393" s="8" t="s">
        <v>27683</v>
      </c>
      <c r="I1393" s="8" t="s">
        <v>27684</v>
      </c>
      <c r="AH1393" s="73"/>
      <c r="AI1393" s="73"/>
      <c r="AJ1393" s="73"/>
      <c r="AK1393" s="73"/>
      <c r="AL1393" s="73"/>
      <c r="AM1393" s="73"/>
      <c r="AN1393" s="73"/>
    </row>
    <row r="1394" spans="6:40" ht="18.75">
      <c r="F1394" s="8" t="s">
        <v>27685</v>
      </c>
      <c r="G1394" s="8" t="s">
        <v>21702</v>
      </c>
      <c r="H1394" s="8" t="s">
        <v>27686</v>
      </c>
      <c r="I1394" s="8" t="s">
        <v>27687</v>
      </c>
      <c r="AH1394" s="73"/>
      <c r="AI1394" s="73"/>
      <c r="AJ1394" s="73"/>
      <c r="AK1394" s="73"/>
      <c r="AL1394" s="73"/>
      <c r="AM1394" s="73"/>
      <c r="AN1394" s="73"/>
    </row>
    <row r="1395" spans="6:40" ht="18.75">
      <c r="F1395" s="8" t="s">
        <v>27688</v>
      </c>
      <c r="G1395" s="8" t="s">
        <v>21702</v>
      </c>
      <c r="H1395" s="8" t="s">
        <v>27689</v>
      </c>
      <c r="I1395" s="8" t="s">
        <v>27690</v>
      </c>
      <c r="AH1395" s="73"/>
      <c r="AI1395" s="73"/>
      <c r="AJ1395" s="73"/>
      <c r="AK1395" s="73"/>
      <c r="AL1395" s="73"/>
      <c r="AM1395" s="73"/>
      <c r="AN1395" s="73"/>
    </row>
    <row r="1396" spans="6:40" ht="18.75">
      <c r="F1396" s="8" t="s">
        <v>27691</v>
      </c>
      <c r="G1396" s="8" t="s">
        <v>21702</v>
      </c>
      <c r="H1396" s="8" t="s">
        <v>27692</v>
      </c>
      <c r="I1396" s="8" t="s">
        <v>27693</v>
      </c>
      <c r="AH1396" s="73"/>
      <c r="AI1396" s="73"/>
      <c r="AJ1396" s="73"/>
      <c r="AK1396" s="73"/>
      <c r="AL1396" s="73"/>
      <c r="AM1396" s="73"/>
      <c r="AN1396" s="73"/>
    </row>
    <row r="1397" spans="6:40" ht="18.75">
      <c r="F1397" s="8" t="s">
        <v>27694</v>
      </c>
      <c r="G1397" s="8" t="s">
        <v>21702</v>
      </c>
      <c r="H1397" s="8" t="s">
        <v>27695</v>
      </c>
      <c r="I1397" s="8" t="s">
        <v>27696</v>
      </c>
      <c r="AH1397" s="73"/>
      <c r="AI1397" s="73"/>
      <c r="AJ1397" s="73"/>
      <c r="AK1397" s="73"/>
      <c r="AL1397" s="73"/>
      <c r="AM1397" s="73"/>
      <c r="AN1397" s="73"/>
    </row>
    <row r="1398" spans="6:40" ht="18.75">
      <c r="F1398" s="8" t="s">
        <v>27697</v>
      </c>
      <c r="G1398" s="8" t="s">
        <v>21702</v>
      </c>
      <c r="H1398" s="8" t="s">
        <v>27698</v>
      </c>
      <c r="I1398" s="8" t="s">
        <v>27699</v>
      </c>
      <c r="AH1398" s="73"/>
      <c r="AI1398" s="73"/>
      <c r="AJ1398" s="73"/>
      <c r="AK1398" s="73"/>
      <c r="AL1398" s="73"/>
      <c r="AM1398" s="73"/>
      <c r="AN1398" s="73"/>
    </row>
    <row r="1399" spans="6:40" ht="18.75">
      <c r="F1399" s="8" t="s">
        <v>27700</v>
      </c>
      <c r="G1399" s="8" t="s">
        <v>21702</v>
      </c>
      <c r="H1399" s="8" t="s">
        <v>27701</v>
      </c>
      <c r="I1399" s="8" t="s">
        <v>27702</v>
      </c>
      <c r="AH1399" s="73"/>
      <c r="AI1399" s="73"/>
      <c r="AJ1399" s="73"/>
      <c r="AK1399" s="73"/>
      <c r="AL1399" s="73"/>
      <c r="AM1399" s="73"/>
      <c r="AN1399" s="73"/>
    </row>
    <row r="1400" spans="6:40" ht="18.75">
      <c r="F1400" s="8" t="s">
        <v>27703</v>
      </c>
      <c r="G1400" s="8" t="s">
        <v>21702</v>
      </c>
      <c r="H1400" s="8" t="s">
        <v>27704</v>
      </c>
      <c r="I1400" s="8" t="s">
        <v>27705</v>
      </c>
      <c r="AH1400" s="73"/>
      <c r="AI1400" s="73"/>
      <c r="AJ1400" s="73"/>
      <c r="AK1400" s="73"/>
      <c r="AL1400" s="73"/>
      <c r="AM1400" s="73"/>
      <c r="AN1400" s="73"/>
    </row>
    <row r="1401" spans="6:40" ht="18.75">
      <c r="F1401" s="8" t="s">
        <v>27706</v>
      </c>
      <c r="G1401" s="8" t="s">
        <v>21285</v>
      </c>
      <c r="H1401" s="8" t="s">
        <v>27707</v>
      </c>
      <c r="I1401" s="8" t="s">
        <v>27708</v>
      </c>
      <c r="AH1401" s="73"/>
      <c r="AI1401" s="73"/>
      <c r="AJ1401" s="73"/>
      <c r="AK1401" s="73"/>
      <c r="AL1401" s="73"/>
      <c r="AM1401" s="73"/>
      <c r="AN1401" s="73"/>
    </row>
    <row r="1402" spans="6:40" ht="18.75">
      <c r="F1402" s="8" t="s">
        <v>27709</v>
      </c>
      <c r="G1402" s="8" t="s">
        <v>21285</v>
      </c>
      <c r="H1402" s="8" t="s">
        <v>27710</v>
      </c>
      <c r="I1402" s="8" t="s">
        <v>27711</v>
      </c>
      <c r="AH1402" s="73"/>
      <c r="AI1402" s="73"/>
      <c r="AJ1402" s="73"/>
      <c r="AK1402" s="73"/>
      <c r="AL1402" s="73"/>
      <c r="AM1402" s="73"/>
      <c r="AN1402" s="73"/>
    </row>
    <row r="1403" spans="6:40" ht="18.75">
      <c r="F1403" s="8" t="s">
        <v>27712</v>
      </c>
      <c r="G1403" s="8" t="s">
        <v>21702</v>
      </c>
      <c r="H1403" s="8" t="s">
        <v>27713</v>
      </c>
      <c r="I1403" s="8" t="s">
        <v>27714</v>
      </c>
      <c r="AH1403" s="73"/>
      <c r="AI1403" s="73"/>
      <c r="AJ1403" s="73"/>
      <c r="AK1403" s="73"/>
      <c r="AL1403" s="73"/>
      <c r="AM1403" s="73"/>
      <c r="AN1403" s="73"/>
    </row>
    <row r="1404" spans="6:40" ht="18.75">
      <c r="F1404" s="8" t="s">
        <v>27715</v>
      </c>
      <c r="G1404" s="8" t="s">
        <v>21702</v>
      </c>
      <c r="H1404" s="8" t="s">
        <v>27716</v>
      </c>
      <c r="I1404" s="8" t="s">
        <v>27717</v>
      </c>
      <c r="AH1404" s="73"/>
      <c r="AI1404" s="73"/>
      <c r="AJ1404" s="73"/>
      <c r="AK1404" s="73"/>
      <c r="AL1404" s="73"/>
      <c r="AM1404" s="73"/>
      <c r="AN1404" s="73"/>
    </row>
    <row r="1405" spans="6:40" ht="18.75">
      <c r="F1405" s="8" t="s">
        <v>27718</v>
      </c>
      <c r="G1405" s="8" t="s">
        <v>21725</v>
      </c>
      <c r="H1405" s="8" t="s">
        <v>27719</v>
      </c>
      <c r="I1405" s="8" t="s">
        <v>27720</v>
      </c>
      <c r="AH1405" s="73"/>
      <c r="AI1405" s="73"/>
      <c r="AJ1405" s="73"/>
      <c r="AK1405" s="73"/>
      <c r="AL1405" s="73"/>
      <c r="AM1405" s="73"/>
      <c r="AN1405" s="73"/>
    </row>
    <row r="1406" spans="6:40" ht="18.75">
      <c r="F1406" s="8" t="s">
        <v>27721</v>
      </c>
      <c r="G1406" s="8" t="s">
        <v>21702</v>
      </c>
      <c r="H1406" s="8" t="s">
        <v>27722</v>
      </c>
      <c r="I1406" s="8" t="s">
        <v>27723</v>
      </c>
      <c r="AH1406" s="73"/>
      <c r="AI1406" s="73"/>
      <c r="AJ1406" s="73"/>
      <c r="AK1406" s="73"/>
      <c r="AL1406" s="73"/>
      <c r="AM1406" s="73"/>
      <c r="AN1406" s="73"/>
    </row>
    <row r="1407" spans="6:40" ht="18.75">
      <c r="F1407" s="8" t="s">
        <v>27724</v>
      </c>
      <c r="G1407" s="8" t="s">
        <v>21702</v>
      </c>
      <c r="H1407" s="8" t="s">
        <v>27725</v>
      </c>
      <c r="I1407" s="8" t="s">
        <v>27726</v>
      </c>
      <c r="AH1407" s="73"/>
      <c r="AI1407" s="73"/>
      <c r="AJ1407" s="73"/>
      <c r="AK1407" s="73"/>
      <c r="AL1407" s="73"/>
      <c r="AM1407" s="73"/>
      <c r="AN1407" s="73"/>
    </row>
    <row r="1408" spans="6:40" ht="18.75">
      <c r="F1408" s="8" t="s">
        <v>27727</v>
      </c>
      <c r="G1408" s="8" t="s">
        <v>21702</v>
      </c>
      <c r="H1408" s="8" t="s">
        <v>27728</v>
      </c>
      <c r="I1408" s="8" t="s">
        <v>27729</v>
      </c>
      <c r="AH1408" s="73"/>
      <c r="AI1408" s="73"/>
      <c r="AJ1408" s="73"/>
      <c r="AK1408" s="73"/>
      <c r="AL1408" s="73"/>
      <c r="AM1408" s="73"/>
      <c r="AN1408" s="73"/>
    </row>
    <row r="1409" spans="6:40" ht="18.75">
      <c r="F1409" s="8" t="s">
        <v>27730</v>
      </c>
      <c r="G1409" s="8" t="s">
        <v>21702</v>
      </c>
      <c r="H1409" s="8" t="s">
        <v>27731</v>
      </c>
      <c r="I1409" s="8" t="s">
        <v>27732</v>
      </c>
      <c r="AH1409" s="73"/>
      <c r="AI1409" s="73"/>
      <c r="AJ1409" s="73"/>
      <c r="AK1409" s="73"/>
      <c r="AL1409" s="73"/>
      <c r="AM1409" s="73"/>
      <c r="AN1409" s="73"/>
    </row>
    <row r="1410" spans="6:40" ht="18.75">
      <c r="F1410" s="8" t="s">
        <v>27733</v>
      </c>
      <c r="G1410" s="8" t="s">
        <v>21702</v>
      </c>
      <c r="H1410" s="8" t="s">
        <v>27734</v>
      </c>
      <c r="I1410" s="8" t="s">
        <v>27735</v>
      </c>
      <c r="AH1410" s="73"/>
      <c r="AI1410" s="73"/>
      <c r="AJ1410" s="73"/>
      <c r="AK1410" s="73"/>
      <c r="AL1410" s="73"/>
      <c r="AM1410" s="73"/>
      <c r="AN1410" s="73"/>
    </row>
    <row r="1411" spans="6:40" ht="18.75">
      <c r="F1411" s="8" t="s">
        <v>27736</v>
      </c>
      <c r="G1411" s="8" t="s">
        <v>21702</v>
      </c>
      <c r="H1411" s="8" t="s">
        <v>27737</v>
      </c>
      <c r="I1411" s="8" t="s">
        <v>27738</v>
      </c>
      <c r="AH1411" s="73"/>
      <c r="AI1411" s="73"/>
      <c r="AJ1411" s="73"/>
      <c r="AK1411" s="73"/>
      <c r="AL1411" s="73"/>
      <c r="AM1411" s="73"/>
      <c r="AN1411" s="73"/>
    </row>
    <row r="1412" spans="6:40" ht="18.75">
      <c r="F1412" s="8" t="s">
        <v>27739</v>
      </c>
      <c r="G1412" s="8" t="s">
        <v>21702</v>
      </c>
      <c r="H1412" s="8" t="s">
        <v>27740</v>
      </c>
      <c r="I1412" s="8" t="s">
        <v>27741</v>
      </c>
      <c r="AH1412" s="73"/>
      <c r="AI1412" s="73"/>
      <c r="AJ1412" s="73"/>
      <c r="AK1412" s="73"/>
      <c r="AL1412" s="73"/>
      <c r="AM1412" s="73"/>
      <c r="AN1412" s="73"/>
    </row>
    <row r="1413" spans="6:40" ht="18.75">
      <c r="F1413" s="8" t="s">
        <v>27742</v>
      </c>
      <c r="G1413" s="8" t="s">
        <v>23819</v>
      </c>
      <c r="H1413" s="8" t="s">
        <v>27743</v>
      </c>
      <c r="I1413" s="8" t="s">
        <v>27744</v>
      </c>
      <c r="AH1413" s="73"/>
      <c r="AI1413" s="73"/>
      <c r="AJ1413" s="73"/>
      <c r="AK1413" s="73"/>
      <c r="AL1413" s="73"/>
      <c r="AM1413" s="73"/>
      <c r="AN1413" s="73"/>
    </row>
    <row r="1414" spans="6:40" ht="18.75">
      <c r="F1414" s="8" t="s">
        <v>27745</v>
      </c>
      <c r="G1414" s="8" t="s">
        <v>21702</v>
      </c>
      <c r="H1414" s="8" t="s">
        <v>27746</v>
      </c>
      <c r="I1414" s="8" t="s">
        <v>27747</v>
      </c>
      <c r="AH1414" s="73"/>
      <c r="AI1414" s="73"/>
      <c r="AJ1414" s="73"/>
      <c r="AK1414" s="73"/>
      <c r="AL1414" s="73"/>
      <c r="AM1414" s="73"/>
      <c r="AN1414" s="73"/>
    </row>
    <row r="1415" spans="6:40" ht="18.75">
      <c r="F1415" s="8" t="s">
        <v>27748</v>
      </c>
      <c r="G1415" s="8" t="s">
        <v>21702</v>
      </c>
      <c r="H1415" s="8" t="s">
        <v>27749</v>
      </c>
      <c r="I1415" s="8" t="s">
        <v>27750</v>
      </c>
      <c r="AH1415" s="73"/>
      <c r="AI1415" s="73"/>
      <c r="AJ1415" s="73"/>
      <c r="AK1415" s="73"/>
      <c r="AL1415" s="73"/>
      <c r="AM1415" s="73"/>
      <c r="AN1415" s="73"/>
    </row>
    <row r="1416" spans="6:40" ht="18.75">
      <c r="F1416" s="8" t="s">
        <v>27751</v>
      </c>
      <c r="G1416" s="8" t="s">
        <v>21702</v>
      </c>
      <c r="H1416" s="8" t="s">
        <v>27752</v>
      </c>
      <c r="I1416" s="8" t="s">
        <v>27753</v>
      </c>
      <c r="AH1416" s="73"/>
      <c r="AI1416" s="73"/>
      <c r="AJ1416" s="73"/>
      <c r="AK1416" s="73"/>
      <c r="AL1416" s="73"/>
      <c r="AM1416" s="73"/>
      <c r="AN1416" s="73"/>
    </row>
    <row r="1417" spans="6:40" ht="18.75">
      <c r="F1417" s="8" t="s">
        <v>27754</v>
      </c>
      <c r="G1417" s="8" t="s">
        <v>21725</v>
      </c>
      <c r="H1417" s="8" t="s">
        <v>27755</v>
      </c>
      <c r="I1417" s="8" t="s">
        <v>27756</v>
      </c>
      <c r="AH1417" s="73"/>
      <c r="AI1417" s="73"/>
      <c r="AJ1417" s="73"/>
      <c r="AK1417" s="73"/>
      <c r="AL1417" s="73"/>
      <c r="AM1417" s="73"/>
      <c r="AN1417" s="73"/>
    </row>
    <row r="1418" spans="6:40" ht="18.75">
      <c r="F1418" s="8" t="s">
        <v>27757</v>
      </c>
      <c r="G1418" s="8" t="s">
        <v>21702</v>
      </c>
      <c r="H1418" s="8" t="s">
        <v>27758</v>
      </c>
      <c r="I1418" s="8" t="s">
        <v>27759</v>
      </c>
      <c r="AH1418" s="73"/>
      <c r="AI1418" s="73"/>
      <c r="AJ1418" s="73"/>
      <c r="AK1418" s="73"/>
      <c r="AL1418" s="73"/>
      <c r="AM1418" s="73"/>
      <c r="AN1418" s="73"/>
    </row>
    <row r="1419" spans="6:40" ht="18.75">
      <c r="F1419" s="8" t="s">
        <v>27760</v>
      </c>
      <c r="G1419" s="8" t="s">
        <v>21702</v>
      </c>
      <c r="H1419" s="8" t="s">
        <v>27761</v>
      </c>
      <c r="I1419" s="8" t="s">
        <v>27762</v>
      </c>
      <c r="AH1419" s="73"/>
      <c r="AI1419" s="73"/>
      <c r="AJ1419" s="73"/>
      <c r="AK1419" s="73"/>
      <c r="AL1419" s="73"/>
      <c r="AM1419" s="73"/>
      <c r="AN1419" s="73"/>
    </row>
    <row r="1420" spans="6:40" ht="18.75">
      <c r="F1420" s="8" t="s">
        <v>27763</v>
      </c>
      <c r="G1420" s="8" t="s">
        <v>21702</v>
      </c>
      <c r="H1420" s="8" t="s">
        <v>27764</v>
      </c>
      <c r="I1420" s="8" t="s">
        <v>27765</v>
      </c>
      <c r="AH1420" s="73"/>
      <c r="AI1420" s="73"/>
      <c r="AJ1420" s="73"/>
      <c r="AK1420" s="73"/>
      <c r="AL1420" s="73"/>
      <c r="AM1420" s="73"/>
      <c r="AN1420" s="73"/>
    </row>
    <row r="1421" spans="6:40" ht="18.75">
      <c r="F1421" s="8" t="s">
        <v>27766</v>
      </c>
      <c r="G1421" s="8" t="s">
        <v>21702</v>
      </c>
      <c r="H1421" s="8" t="s">
        <v>27767</v>
      </c>
      <c r="I1421" s="8" t="s">
        <v>27768</v>
      </c>
      <c r="AH1421" s="73"/>
      <c r="AI1421" s="73"/>
      <c r="AJ1421" s="73"/>
      <c r="AK1421" s="73"/>
      <c r="AL1421" s="73"/>
      <c r="AM1421" s="73"/>
      <c r="AN1421" s="73"/>
    </row>
    <row r="1422" spans="6:40" ht="18.75">
      <c r="F1422" s="8" t="s">
        <v>27769</v>
      </c>
      <c r="G1422" s="8" t="s">
        <v>21725</v>
      </c>
      <c r="H1422" s="8" t="s">
        <v>27770</v>
      </c>
      <c r="I1422" s="8" t="s">
        <v>27771</v>
      </c>
      <c r="AH1422" s="73"/>
      <c r="AI1422" s="73"/>
      <c r="AJ1422" s="73"/>
      <c r="AK1422" s="73"/>
      <c r="AL1422" s="73"/>
      <c r="AM1422" s="73"/>
      <c r="AN1422" s="73"/>
    </row>
    <row r="1423" spans="6:40" ht="18.75">
      <c r="F1423" s="8" t="s">
        <v>27772</v>
      </c>
      <c r="G1423" s="8" t="s">
        <v>21725</v>
      </c>
      <c r="H1423" s="8" t="s">
        <v>27773</v>
      </c>
      <c r="I1423" s="8" t="s">
        <v>27774</v>
      </c>
      <c r="AH1423" s="73"/>
      <c r="AI1423" s="73"/>
      <c r="AJ1423" s="73"/>
      <c r="AK1423" s="73"/>
      <c r="AL1423" s="73"/>
      <c r="AM1423" s="73"/>
      <c r="AN1423" s="73"/>
    </row>
    <row r="1424" spans="6:40" ht="18.75">
      <c r="F1424" s="8" t="s">
        <v>27775</v>
      </c>
      <c r="G1424" s="8" t="s">
        <v>21285</v>
      </c>
      <c r="H1424" s="8" t="s">
        <v>27776</v>
      </c>
      <c r="I1424" s="8" t="s">
        <v>27777</v>
      </c>
      <c r="AH1424" s="73"/>
      <c r="AI1424" s="73"/>
      <c r="AJ1424" s="73"/>
      <c r="AK1424" s="73"/>
      <c r="AL1424" s="73"/>
      <c r="AM1424" s="73"/>
      <c r="AN1424" s="73"/>
    </row>
    <row r="1425" spans="6:40" ht="18.75">
      <c r="F1425" s="8" t="s">
        <v>27778</v>
      </c>
      <c r="G1425" s="8" t="s">
        <v>21285</v>
      </c>
      <c r="H1425" s="8" t="s">
        <v>27779</v>
      </c>
      <c r="I1425" s="8" t="s">
        <v>27780</v>
      </c>
      <c r="AH1425" s="73"/>
      <c r="AI1425" s="73"/>
      <c r="AJ1425" s="73"/>
      <c r="AK1425" s="73"/>
      <c r="AL1425" s="73"/>
      <c r="AM1425" s="73"/>
      <c r="AN1425" s="73"/>
    </row>
    <row r="1426" spans="6:40" ht="18.75">
      <c r="F1426" s="8" t="s">
        <v>27781</v>
      </c>
      <c r="G1426" s="8" t="s">
        <v>23819</v>
      </c>
      <c r="H1426" s="8" t="s">
        <v>27782</v>
      </c>
      <c r="I1426" s="8" t="s">
        <v>27783</v>
      </c>
      <c r="AH1426" s="73"/>
      <c r="AI1426" s="73"/>
      <c r="AJ1426" s="73"/>
      <c r="AK1426" s="73"/>
      <c r="AL1426" s="73"/>
      <c r="AM1426" s="73"/>
      <c r="AN1426" s="73"/>
    </row>
    <row r="1427" spans="6:40" ht="18.75">
      <c r="F1427" s="8" t="s">
        <v>27784</v>
      </c>
      <c r="G1427" s="8" t="s">
        <v>23819</v>
      </c>
      <c r="H1427" s="8" t="s">
        <v>27785</v>
      </c>
      <c r="I1427" s="8" t="s">
        <v>27786</v>
      </c>
      <c r="AH1427" s="73"/>
      <c r="AI1427" s="73"/>
      <c r="AJ1427" s="73"/>
      <c r="AK1427" s="73"/>
      <c r="AL1427" s="73"/>
      <c r="AM1427" s="73"/>
      <c r="AN1427" s="73"/>
    </row>
    <row r="1428" spans="6:40" ht="18.75">
      <c r="F1428" s="8" t="s">
        <v>27787</v>
      </c>
      <c r="G1428" s="8" t="s">
        <v>22417</v>
      </c>
      <c r="H1428" s="8" t="s">
        <v>27788</v>
      </c>
      <c r="I1428" s="8" t="s">
        <v>27789</v>
      </c>
      <c r="AH1428" s="73"/>
      <c r="AI1428" s="73"/>
      <c r="AJ1428" s="73"/>
      <c r="AK1428" s="73"/>
      <c r="AL1428" s="73"/>
      <c r="AM1428" s="73"/>
      <c r="AN1428" s="73"/>
    </row>
    <row r="1429" spans="6:40" ht="18.75">
      <c r="F1429" s="8" t="s">
        <v>27790</v>
      </c>
      <c r="G1429" s="8" t="s">
        <v>21800</v>
      </c>
      <c r="H1429" s="8" t="s">
        <v>27791</v>
      </c>
      <c r="I1429" s="8" t="s">
        <v>27792</v>
      </c>
      <c r="AH1429" s="73"/>
      <c r="AI1429" s="73"/>
      <c r="AJ1429" s="73"/>
      <c r="AK1429" s="73"/>
      <c r="AL1429" s="73"/>
      <c r="AM1429" s="73"/>
      <c r="AN1429" s="73"/>
    </row>
    <row r="1430" spans="6:40" ht="18.75">
      <c r="F1430" s="8" t="s">
        <v>27793</v>
      </c>
      <c r="G1430" s="8" t="s">
        <v>21519</v>
      </c>
      <c r="H1430" s="8" t="s">
        <v>27794</v>
      </c>
      <c r="I1430" s="8" t="s">
        <v>27795</v>
      </c>
      <c r="AH1430" s="73"/>
      <c r="AI1430" s="73"/>
      <c r="AJ1430" s="73"/>
      <c r="AK1430" s="73"/>
      <c r="AL1430" s="73"/>
      <c r="AM1430" s="73"/>
      <c r="AN1430" s="73"/>
    </row>
    <row r="1431" spans="6:40" ht="18.75">
      <c r="F1431" s="8" t="s">
        <v>27796</v>
      </c>
      <c r="G1431" s="8" t="s">
        <v>21519</v>
      </c>
      <c r="H1431" s="8" t="s">
        <v>27797</v>
      </c>
      <c r="I1431" s="8" t="s">
        <v>27798</v>
      </c>
      <c r="AH1431" s="73"/>
      <c r="AI1431" s="73"/>
      <c r="AJ1431" s="73"/>
      <c r="AK1431" s="73"/>
      <c r="AL1431" s="73"/>
      <c r="AM1431" s="73"/>
      <c r="AN1431" s="73"/>
    </row>
    <row r="1432" spans="6:40" ht="18.75">
      <c r="F1432" s="8" t="s">
        <v>27799</v>
      </c>
      <c r="G1432" s="8" t="s">
        <v>21285</v>
      </c>
      <c r="H1432" s="8" t="s">
        <v>27800</v>
      </c>
      <c r="I1432" s="8" t="s">
        <v>27801</v>
      </c>
      <c r="AH1432" s="73"/>
      <c r="AI1432" s="73"/>
      <c r="AJ1432" s="73"/>
      <c r="AK1432" s="73"/>
      <c r="AL1432" s="73"/>
      <c r="AM1432" s="73"/>
      <c r="AN1432" s="73"/>
    </row>
    <row r="1433" spans="6:40" ht="18.75">
      <c r="F1433" s="8" t="s">
        <v>27802</v>
      </c>
      <c r="G1433" s="8" t="s">
        <v>21285</v>
      </c>
      <c r="H1433" s="8" t="s">
        <v>27803</v>
      </c>
      <c r="I1433" s="8" t="s">
        <v>27804</v>
      </c>
      <c r="AH1433" s="73"/>
      <c r="AI1433" s="73"/>
      <c r="AJ1433" s="73"/>
      <c r="AK1433" s="73"/>
      <c r="AL1433" s="73"/>
      <c r="AM1433" s="73"/>
      <c r="AN1433" s="73"/>
    </row>
    <row r="1434" spans="6:40" ht="18.75">
      <c r="F1434" s="8" t="s">
        <v>27805</v>
      </c>
      <c r="G1434" s="8" t="s">
        <v>21285</v>
      </c>
      <c r="H1434" s="8" t="s">
        <v>27806</v>
      </c>
      <c r="I1434" s="8" t="s">
        <v>27807</v>
      </c>
      <c r="AH1434" s="73"/>
      <c r="AI1434" s="73"/>
      <c r="AJ1434" s="73"/>
      <c r="AK1434" s="73"/>
      <c r="AL1434" s="73"/>
      <c r="AM1434" s="73"/>
      <c r="AN1434" s="73"/>
    </row>
    <row r="1435" spans="6:40" ht="18.75">
      <c r="F1435" s="8" t="s">
        <v>27808</v>
      </c>
      <c r="G1435" s="8" t="s">
        <v>21519</v>
      </c>
      <c r="H1435" s="8" t="s">
        <v>27809</v>
      </c>
      <c r="I1435" s="8" t="s">
        <v>27810</v>
      </c>
      <c r="AH1435" s="73"/>
      <c r="AI1435" s="73"/>
      <c r="AJ1435" s="73"/>
      <c r="AK1435" s="73"/>
      <c r="AL1435" s="73"/>
      <c r="AM1435" s="73"/>
      <c r="AN1435" s="73"/>
    </row>
    <row r="1436" spans="6:40" ht="18.75">
      <c r="F1436" s="8" t="s">
        <v>27811</v>
      </c>
      <c r="G1436" s="8" t="s">
        <v>21519</v>
      </c>
      <c r="H1436" s="8" t="s">
        <v>27812</v>
      </c>
      <c r="I1436" s="8" t="s">
        <v>27813</v>
      </c>
      <c r="AH1436" s="73"/>
      <c r="AI1436" s="73"/>
      <c r="AJ1436" s="73"/>
      <c r="AK1436" s="73"/>
      <c r="AL1436" s="73"/>
      <c r="AM1436" s="73"/>
      <c r="AN1436" s="73"/>
    </row>
    <row r="1437" spans="6:40" ht="18.75">
      <c r="F1437" s="8" t="s">
        <v>27814</v>
      </c>
      <c r="G1437" s="8" t="s">
        <v>21285</v>
      </c>
      <c r="H1437" s="8" t="s">
        <v>27815</v>
      </c>
      <c r="I1437" s="8" t="s">
        <v>27816</v>
      </c>
      <c r="AH1437" s="73"/>
      <c r="AI1437" s="73"/>
      <c r="AJ1437" s="73"/>
      <c r="AK1437" s="73"/>
      <c r="AL1437" s="73"/>
      <c r="AM1437" s="73"/>
      <c r="AN1437" s="73"/>
    </row>
    <row r="1438" spans="6:40" ht="18.75">
      <c r="F1438" s="8" t="s">
        <v>27817</v>
      </c>
      <c r="G1438" s="8" t="s">
        <v>21285</v>
      </c>
      <c r="H1438" s="8" t="s">
        <v>27818</v>
      </c>
      <c r="I1438" s="8" t="s">
        <v>27819</v>
      </c>
      <c r="AH1438" s="73"/>
      <c r="AI1438" s="73"/>
      <c r="AJ1438" s="73"/>
      <c r="AK1438" s="73"/>
      <c r="AL1438" s="73"/>
      <c r="AM1438" s="73"/>
      <c r="AN1438" s="73"/>
    </row>
    <row r="1439" spans="6:40" ht="18.75">
      <c r="F1439" s="8" t="s">
        <v>27820</v>
      </c>
      <c r="G1439" s="8" t="s">
        <v>21285</v>
      </c>
      <c r="H1439" s="8" t="s">
        <v>27821</v>
      </c>
      <c r="I1439" s="8" t="s">
        <v>27822</v>
      </c>
      <c r="AH1439" s="73"/>
      <c r="AI1439" s="73"/>
      <c r="AJ1439" s="73"/>
      <c r="AK1439" s="73"/>
      <c r="AL1439" s="73"/>
      <c r="AM1439" s="73"/>
      <c r="AN1439" s="73"/>
    </row>
    <row r="1440" spans="6:40" ht="18.75">
      <c r="F1440" s="8" t="s">
        <v>27823</v>
      </c>
      <c r="G1440" s="8" t="s">
        <v>21285</v>
      </c>
      <c r="H1440" s="8" t="s">
        <v>27824</v>
      </c>
      <c r="I1440" s="8" t="s">
        <v>27825</v>
      </c>
      <c r="AH1440" s="73"/>
      <c r="AI1440" s="73"/>
      <c r="AJ1440" s="73"/>
      <c r="AK1440" s="73"/>
      <c r="AL1440" s="73"/>
      <c r="AM1440" s="73"/>
      <c r="AN1440" s="73"/>
    </row>
    <row r="1441" spans="6:40" ht="18.75">
      <c r="F1441" s="8" t="s">
        <v>27826</v>
      </c>
      <c r="G1441" s="8" t="s">
        <v>21285</v>
      </c>
      <c r="H1441" s="8" t="s">
        <v>27827</v>
      </c>
      <c r="I1441" s="8" t="s">
        <v>27828</v>
      </c>
      <c r="AH1441" s="73"/>
      <c r="AI1441" s="73"/>
      <c r="AJ1441" s="73"/>
      <c r="AK1441" s="73"/>
      <c r="AL1441" s="73"/>
      <c r="AM1441" s="73"/>
      <c r="AN1441" s="73"/>
    </row>
    <row r="1442" spans="6:40" ht="18.75">
      <c r="F1442" s="8" t="s">
        <v>27829</v>
      </c>
      <c r="G1442" s="8" t="s">
        <v>21800</v>
      </c>
      <c r="H1442" s="8" t="s">
        <v>27830</v>
      </c>
      <c r="I1442" s="8" t="s">
        <v>27831</v>
      </c>
      <c r="AH1442" s="73"/>
      <c r="AI1442" s="73"/>
      <c r="AJ1442" s="73"/>
      <c r="AK1442" s="73"/>
      <c r="AL1442" s="73"/>
      <c r="AM1442" s="73"/>
      <c r="AN1442" s="73"/>
    </row>
    <row r="1443" spans="6:40" ht="18.75">
      <c r="F1443" s="8" t="s">
        <v>27832</v>
      </c>
      <c r="G1443" s="8" t="s">
        <v>21800</v>
      </c>
      <c r="H1443" s="8" t="s">
        <v>27833</v>
      </c>
      <c r="I1443" s="8" t="s">
        <v>27834</v>
      </c>
      <c r="AH1443" s="73"/>
      <c r="AI1443" s="73"/>
      <c r="AJ1443" s="73"/>
      <c r="AK1443" s="73"/>
      <c r="AL1443" s="73"/>
      <c r="AM1443" s="73"/>
      <c r="AN1443" s="73"/>
    </row>
    <row r="1444" spans="6:40" ht="18.75">
      <c r="F1444" s="8" t="s">
        <v>27835</v>
      </c>
      <c r="G1444" s="8" t="s">
        <v>21800</v>
      </c>
      <c r="H1444" s="8" t="s">
        <v>27836</v>
      </c>
      <c r="I1444" s="8" t="s">
        <v>27837</v>
      </c>
      <c r="AH1444" s="73"/>
      <c r="AI1444" s="73"/>
      <c r="AJ1444" s="73"/>
      <c r="AK1444" s="73"/>
      <c r="AL1444" s="73"/>
      <c r="AM1444" s="73"/>
      <c r="AN1444" s="73"/>
    </row>
    <row r="1445" spans="6:40" ht="18.75">
      <c r="F1445" s="8" t="s">
        <v>27838</v>
      </c>
      <c r="G1445" s="8" t="s">
        <v>21800</v>
      </c>
      <c r="H1445" s="8" t="s">
        <v>27839</v>
      </c>
      <c r="I1445" s="8" t="s">
        <v>27840</v>
      </c>
      <c r="AH1445" s="73"/>
      <c r="AI1445" s="73"/>
      <c r="AJ1445" s="73"/>
      <c r="AK1445" s="73"/>
      <c r="AL1445" s="73"/>
      <c r="AM1445" s="73"/>
      <c r="AN1445" s="73"/>
    </row>
    <row r="1446" spans="6:40" ht="18.75">
      <c r="F1446" s="8" t="s">
        <v>27841</v>
      </c>
      <c r="G1446" s="8" t="s">
        <v>21800</v>
      </c>
      <c r="H1446" s="8" t="s">
        <v>27842</v>
      </c>
      <c r="I1446" s="8" t="s">
        <v>27843</v>
      </c>
      <c r="AH1446" s="73"/>
      <c r="AI1446" s="73"/>
      <c r="AJ1446" s="73"/>
      <c r="AK1446" s="73"/>
      <c r="AL1446" s="73"/>
      <c r="AM1446" s="73"/>
      <c r="AN1446" s="73"/>
    </row>
    <row r="1447" spans="6:40" ht="18.75">
      <c r="F1447" s="8" t="s">
        <v>27844</v>
      </c>
      <c r="G1447" s="8" t="s">
        <v>21800</v>
      </c>
      <c r="H1447" s="8" t="s">
        <v>27845</v>
      </c>
      <c r="I1447" s="8" t="s">
        <v>27846</v>
      </c>
      <c r="AH1447" s="73"/>
      <c r="AI1447" s="73"/>
      <c r="AJ1447" s="73"/>
      <c r="AK1447" s="73"/>
      <c r="AL1447" s="73"/>
      <c r="AM1447" s="73"/>
      <c r="AN1447" s="73"/>
    </row>
    <row r="1448" spans="6:40" ht="18.75">
      <c r="F1448" s="8" t="s">
        <v>27847</v>
      </c>
      <c r="G1448" s="8" t="s">
        <v>21800</v>
      </c>
      <c r="H1448" s="8" t="s">
        <v>27848</v>
      </c>
      <c r="I1448" s="8" t="s">
        <v>27849</v>
      </c>
      <c r="AH1448" s="73"/>
      <c r="AI1448" s="73"/>
      <c r="AJ1448" s="73"/>
      <c r="AK1448" s="73"/>
      <c r="AL1448" s="73"/>
      <c r="AM1448" s="73"/>
      <c r="AN1448" s="73"/>
    </row>
    <row r="1449" spans="6:40" ht="18.75">
      <c r="F1449" s="8" t="s">
        <v>27850</v>
      </c>
      <c r="G1449" s="8" t="s">
        <v>21800</v>
      </c>
      <c r="H1449" s="8" t="s">
        <v>27851</v>
      </c>
      <c r="I1449" s="8" t="s">
        <v>27852</v>
      </c>
      <c r="AH1449" s="73"/>
      <c r="AI1449" s="73"/>
      <c r="AJ1449" s="73"/>
      <c r="AK1449" s="73"/>
      <c r="AL1449" s="73"/>
      <c r="AM1449" s="73"/>
      <c r="AN1449" s="73"/>
    </row>
    <row r="1450" spans="6:40" ht="18.75">
      <c r="F1450" s="8" t="s">
        <v>27853</v>
      </c>
      <c r="G1450" s="8" t="s">
        <v>21800</v>
      </c>
      <c r="H1450" s="8" t="s">
        <v>27854</v>
      </c>
      <c r="I1450" s="8" t="s">
        <v>27855</v>
      </c>
      <c r="AH1450" s="73"/>
      <c r="AI1450" s="73"/>
      <c r="AJ1450" s="73"/>
      <c r="AK1450" s="73"/>
      <c r="AL1450" s="73"/>
      <c r="AM1450" s="73"/>
      <c r="AN1450" s="73"/>
    </row>
    <row r="1451" spans="6:40" ht="18.75">
      <c r="F1451" s="8" t="s">
        <v>27856</v>
      </c>
      <c r="G1451" s="8" t="s">
        <v>21800</v>
      </c>
      <c r="H1451" s="8" t="s">
        <v>27857</v>
      </c>
      <c r="I1451" s="8" t="s">
        <v>27858</v>
      </c>
      <c r="AH1451" s="73"/>
      <c r="AI1451" s="73"/>
      <c r="AJ1451" s="73"/>
      <c r="AK1451" s="73"/>
      <c r="AL1451" s="73"/>
      <c r="AM1451" s="73"/>
      <c r="AN1451" s="73"/>
    </row>
    <row r="1452" spans="6:40" ht="18.75">
      <c r="F1452" s="8" t="s">
        <v>27859</v>
      </c>
      <c r="G1452" s="8" t="s">
        <v>21800</v>
      </c>
      <c r="H1452" s="8" t="s">
        <v>27860</v>
      </c>
      <c r="I1452" s="8" t="s">
        <v>27861</v>
      </c>
      <c r="AH1452" s="73"/>
      <c r="AI1452" s="73"/>
      <c r="AJ1452" s="73"/>
      <c r="AK1452" s="73"/>
      <c r="AL1452" s="73"/>
      <c r="AM1452" s="73"/>
      <c r="AN1452" s="73"/>
    </row>
    <row r="1453" spans="6:40" ht="18.75">
      <c r="F1453" s="8" t="s">
        <v>27862</v>
      </c>
      <c r="G1453" s="8" t="s">
        <v>21800</v>
      </c>
      <c r="H1453" s="8" t="s">
        <v>27863</v>
      </c>
      <c r="I1453" s="8" t="s">
        <v>27864</v>
      </c>
      <c r="AH1453" s="73"/>
      <c r="AI1453" s="73"/>
      <c r="AJ1453" s="73"/>
      <c r="AK1453" s="73"/>
      <c r="AL1453" s="73"/>
      <c r="AM1453" s="73"/>
      <c r="AN1453" s="73"/>
    </row>
    <row r="1454" spans="6:40" ht="18.75">
      <c r="F1454" s="8" t="s">
        <v>27865</v>
      </c>
      <c r="G1454" s="8" t="s">
        <v>21800</v>
      </c>
      <c r="H1454" s="8" t="s">
        <v>27866</v>
      </c>
      <c r="I1454" s="8" t="s">
        <v>27867</v>
      </c>
      <c r="AH1454" s="73"/>
      <c r="AI1454" s="73"/>
      <c r="AJ1454" s="73"/>
      <c r="AK1454" s="73"/>
      <c r="AL1454" s="73"/>
      <c r="AM1454" s="73"/>
      <c r="AN1454" s="73"/>
    </row>
    <row r="1455" spans="6:40" ht="18.75">
      <c r="F1455" s="8" t="s">
        <v>27868</v>
      </c>
      <c r="G1455" s="8" t="s">
        <v>21800</v>
      </c>
      <c r="H1455" s="8" t="s">
        <v>27869</v>
      </c>
      <c r="I1455" s="8" t="s">
        <v>27870</v>
      </c>
      <c r="AH1455" s="73"/>
      <c r="AI1455" s="73"/>
      <c r="AJ1455" s="73"/>
      <c r="AK1455" s="73"/>
      <c r="AL1455" s="73"/>
      <c r="AM1455" s="73"/>
      <c r="AN1455" s="73"/>
    </row>
    <row r="1456" spans="6:40" ht="18.75">
      <c r="F1456" s="8" t="s">
        <v>27871</v>
      </c>
      <c r="G1456" s="8" t="s">
        <v>21800</v>
      </c>
      <c r="H1456" s="8" t="s">
        <v>27872</v>
      </c>
      <c r="I1456" s="8" t="s">
        <v>27873</v>
      </c>
      <c r="AH1456" s="73"/>
      <c r="AI1456" s="73"/>
      <c r="AJ1456" s="73"/>
      <c r="AK1456" s="73"/>
      <c r="AL1456" s="73"/>
      <c r="AM1456" s="73"/>
      <c r="AN1456" s="73"/>
    </row>
    <row r="1457" spans="6:40" ht="18.75">
      <c r="F1457" s="8" t="s">
        <v>27874</v>
      </c>
      <c r="G1457" s="8" t="s">
        <v>21800</v>
      </c>
      <c r="H1457" s="8" t="s">
        <v>27875</v>
      </c>
      <c r="I1457" s="8" t="s">
        <v>27876</v>
      </c>
      <c r="AH1457" s="73"/>
      <c r="AI1457" s="73"/>
      <c r="AJ1457" s="73"/>
      <c r="AK1457" s="73"/>
      <c r="AL1457" s="73"/>
      <c r="AM1457" s="73"/>
      <c r="AN1457" s="73"/>
    </row>
    <row r="1458" spans="6:40" ht="18.75">
      <c r="F1458" s="8" t="s">
        <v>27877</v>
      </c>
      <c r="G1458" s="8" t="s">
        <v>21800</v>
      </c>
      <c r="H1458" s="8" t="s">
        <v>27878</v>
      </c>
      <c r="I1458" s="8" t="s">
        <v>27879</v>
      </c>
      <c r="AH1458" s="73"/>
      <c r="AI1458" s="73"/>
      <c r="AJ1458" s="73"/>
      <c r="AK1458" s="73"/>
      <c r="AL1458" s="73"/>
      <c r="AM1458" s="73"/>
      <c r="AN1458" s="73"/>
    </row>
    <row r="1459" spans="6:40" ht="18.75">
      <c r="F1459" s="8" t="s">
        <v>27880</v>
      </c>
      <c r="G1459" s="8" t="s">
        <v>21800</v>
      </c>
      <c r="H1459" s="8" t="s">
        <v>27881</v>
      </c>
      <c r="I1459" s="8" t="s">
        <v>27882</v>
      </c>
      <c r="AH1459" s="73"/>
      <c r="AI1459" s="73"/>
      <c r="AJ1459" s="73"/>
      <c r="AK1459" s="73"/>
      <c r="AL1459" s="73"/>
      <c r="AM1459" s="73"/>
      <c r="AN1459" s="73"/>
    </row>
    <row r="1460" spans="6:40" ht="18.75">
      <c r="F1460" s="8" t="s">
        <v>27883</v>
      </c>
      <c r="G1460" s="8" t="s">
        <v>21800</v>
      </c>
      <c r="H1460" s="8" t="s">
        <v>27884</v>
      </c>
      <c r="I1460" s="8" t="s">
        <v>27885</v>
      </c>
      <c r="AH1460" s="73"/>
      <c r="AI1460" s="73"/>
      <c r="AJ1460" s="73"/>
      <c r="AK1460" s="73"/>
      <c r="AL1460" s="73"/>
      <c r="AM1460" s="73"/>
      <c r="AN1460" s="73"/>
    </row>
    <row r="1461" spans="6:40" ht="18.75">
      <c r="F1461" s="8" t="s">
        <v>27886</v>
      </c>
      <c r="G1461" s="8" t="s">
        <v>21800</v>
      </c>
      <c r="H1461" s="8" t="s">
        <v>27887</v>
      </c>
      <c r="I1461" s="8" t="s">
        <v>27888</v>
      </c>
      <c r="AH1461" s="73"/>
      <c r="AI1461" s="73"/>
      <c r="AJ1461" s="73"/>
      <c r="AK1461" s="73"/>
      <c r="AL1461" s="73"/>
      <c r="AM1461" s="73"/>
      <c r="AN1461" s="73"/>
    </row>
    <row r="1462" spans="6:40" ht="18.75">
      <c r="F1462" s="8" t="s">
        <v>27889</v>
      </c>
      <c r="G1462" s="8" t="s">
        <v>21800</v>
      </c>
      <c r="H1462" s="8" t="s">
        <v>27890</v>
      </c>
      <c r="I1462" s="8" t="s">
        <v>27891</v>
      </c>
      <c r="AH1462" s="73"/>
      <c r="AI1462" s="73"/>
      <c r="AJ1462" s="73"/>
      <c r="AK1462" s="73"/>
      <c r="AL1462" s="73"/>
      <c r="AM1462" s="73"/>
      <c r="AN1462" s="73"/>
    </row>
    <row r="1463" spans="6:40" ht="18.75">
      <c r="F1463" s="8" t="s">
        <v>27892</v>
      </c>
      <c r="G1463" s="8" t="s">
        <v>21800</v>
      </c>
      <c r="H1463" s="8" t="s">
        <v>27893</v>
      </c>
      <c r="I1463" s="8" t="s">
        <v>27894</v>
      </c>
      <c r="AH1463" s="73"/>
      <c r="AI1463" s="73"/>
      <c r="AJ1463" s="73"/>
      <c r="AK1463" s="73"/>
      <c r="AL1463" s="73"/>
      <c r="AM1463" s="73"/>
      <c r="AN1463" s="73"/>
    </row>
    <row r="1464" spans="6:40" ht="18.75">
      <c r="F1464" s="8" t="s">
        <v>27895</v>
      </c>
      <c r="G1464" s="8" t="s">
        <v>21800</v>
      </c>
      <c r="H1464" s="8" t="s">
        <v>27896</v>
      </c>
      <c r="I1464" s="8" t="s">
        <v>27897</v>
      </c>
      <c r="AH1464" s="73"/>
      <c r="AI1464" s="73"/>
      <c r="AJ1464" s="73"/>
      <c r="AK1464" s="73"/>
      <c r="AL1464" s="73"/>
      <c r="AM1464" s="73"/>
      <c r="AN1464" s="73"/>
    </row>
    <row r="1465" spans="6:40" ht="18.75">
      <c r="F1465" s="8" t="s">
        <v>27898</v>
      </c>
      <c r="G1465" s="8" t="s">
        <v>21800</v>
      </c>
      <c r="H1465" s="8" t="s">
        <v>27899</v>
      </c>
      <c r="I1465" s="8" t="s">
        <v>27900</v>
      </c>
      <c r="AH1465" s="73"/>
      <c r="AI1465" s="73"/>
      <c r="AJ1465" s="73"/>
      <c r="AK1465" s="73"/>
      <c r="AL1465" s="73"/>
      <c r="AM1465" s="73"/>
      <c r="AN1465" s="73"/>
    </row>
    <row r="1466" spans="6:40" ht="18.75">
      <c r="F1466" s="8" t="s">
        <v>27901</v>
      </c>
      <c r="G1466" s="8" t="s">
        <v>21800</v>
      </c>
      <c r="H1466" s="8" t="s">
        <v>27902</v>
      </c>
      <c r="I1466" s="8" t="s">
        <v>27903</v>
      </c>
      <c r="AH1466" s="73"/>
      <c r="AI1466" s="73"/>
      <c r="AJ1466" s="73"/>
      <c r="AK1466" s="73"/>
      <c r="AL1466" s="73"/>
      <c r="AM1466" s="73"/>
      <c r="AN1466" s="73"/>
    </row>
    <row r="1467" spans="6:40" ht="18.75">
      <c r="F1467" s="8" t="s">
        <v>27904</v>
      </c>
      <c r="G1467" s="8" t="s">
        <v>21800</v>
      </c>
      <c r="H1467" s="8" t="s">
        <v>27905</v>
      </c>
      <c r="I1467" s="8" t="s">
        <v>27906</v>
      </c>
      <c r="AH1467" s="73"/>
      <c r="AI1467" s="73"/>
      <c r="AJ1467" s="73"/>
      <c r="AK1467" s="73"/>
      <c r="AL1467" s="73"/>
      <c r="AM1467" s="73"/>
      <c r="AN1467" s="73"/>
    </row>
    <row r="1468" spans="6:40" ht="18.75">
      <c r="F1468" s="8" t="s">
        <v>27907</v>
      </c>
      <c r="G1468" s="8" t="s">
        <v>21800</v>
      </c>
      <c r="H1468" s="8" t="s">
        <v>27908</v>
      </c>
      <c r="I1468" s="8" t="s">
        <v>27909</v>
      </c>
      <c r="AH1468" s="73"/>
      <c r="AI1468" s="73"/>
      <c r="AJ1468" s="73"/>
      <c r="AK1468" s="73"/>
      <c r="AL1468" s="73"/>
      <c r="AM1468" s="73"/>
      <c r="AN1468" s="73"/>
    </row>
    <row r="1469" spans="6:40" ht="18.75">
      <c r="F1469" s="8" t="s">
        <v>27910</v>
      </c>
      <c r="G1469" s="8" t="s">
        <v>21800</v>
      </c>
      <c r="H1469" s="8" t="s">
        <v>27911</v>
      </c>
      <c r="I1469" s="8" t="s">
        <v>27912</v>
      </c>
      <c r="AH1469" s="73"/>
      <c r="AI1469" s="73"/>
      <c r="AJ1469" s="73"/>
      <c r="AK1469" s="73"/>
      <c r="AL1469" s="73"/>
      <c r="AM1469" s="73"/>
      <c r="AN1469" s="73"/>
    </row>
    <row r="1470" spans="6:40" ht="18.75">
      <c r="F1470" s="8" t="s">
        <v>27913</v>
      </c>
      <c r="G1470" s="8" t="s">
        <v>21800</v>
      </c>
      <c r="H1470" s="8" t="s">
        <v>27914</v>
      </c>
      <c r="I1470" s="8" t="s">
        <v>27915</v>
      </c>
      <c r="AH1470" s="73"/>
      <c r="AI1470" s="73"/>
      <c r="AJ1470" s="73"/>
      <c r="AK1470" s="73"/>
      <c r="AL1470" s="73"/>
      <c r="AM1470" s="73"/>
      <c r="AN1470" s="73"/>
    </row>
    <row r="1471" spans="6:40" ht="18.75">
      <c r="F1471" s="8" t="s">
        <v>27916</v>
      </c>
      <c r="G1471" s="8" t="s">
        <v>21800</v>
      </c>
      <c r="H1471" s="8" t="s">
        <v>27917</v>
      </c>
      <c r="I1471" s="8" t="s">
        <v>27918</v>
      </c>
      <c r="AH1471" s="73"/>
      <c r="AI1471" s="73"/>
      <c r="AJ1471" s="73"/>
      <c r="AK1471" s="73"/>
      <c r="AL1471" s="73"/>
      <c r="AM1471" s="73"/>
      <c r="AN1471" s="73"/>
    </row>
    <row r="1472" spans="6:40" ht="18.75">
      <c r="F1472" s="8" t="s">
        <v>27919</v>
      </c>
      <c r="G1472" s="8" t="s">
        <v>21800</v>
      </c>
      <c r="H1472" s="8" t="s">
        <v>27920</v>
      </c>
      <c r="I1472" s="8" t="s">
        <v>27921</v>
      </c>
      <c r="AH1472" s="73"/>
      <c r="AI1472" s="73"/>
      <c r="AJ1472" s="73"/>
      <c r="AK1472" s="73"/>
      <c r="AL1472" s="73"/>
      <c r="AM1472" s="73"/>
      <c r="AN1472" s="73"/>
    </row>
    <row r="1473" spans="6:40" ht="18.75">
      <c r="F1473" s="8" t="s">
        <v>27922</v>
      </c>
      <c r="G1473" s="8" t="s">
        <v>21800</v>
      </c>
      <c r="H1473" s="8" t="s">
        <v>27923</v>
      </c>
      <c r="I1473" s="8" t="s">
        <v>27924</v>
      </c>
      <c r="AH1473" s="73"/>
      <c r="AI1473" s="73"/>
      <c r="AJ1473" s="73"/>
      <c r="AK1473" s="73"/>
      <c r="AL1473" s="73"/>
      <c r="AM1473" s="73"/>
      <c r="AN1473" s="73"/>
    </row>
    <row r="1474" spans="6:40" ht="18.75">
      <c r="F1474" s="8" t="s">
        <v>27925</v>
      </c>
      <c r="G1474" s="8" t="s">
        <v>21800</v>
      </c>
      <c r="H1474" s="8" t="s">
        <v>27926</v>
      </c>
      <c r="I1474" s="8" t="s">
        <v>27927</v>
      </c>
      <c r="AH1474" s="73"/>
      <c r="AI1474" s="73"/>
      <c r="AJ1474" s="73"/>
      <c r="AK1474" s="73"/>
      <c r="AL1474" s="73"/>
      <c r="AM1474" s="73"/>
      <c r="AN1474" s="73"/>
    </row>
    <row r="1475" spans="6:40" ht="18.75">
      <c r="F1475" s="8" t="s">
        <v>27928</v>
      </c>
      <c r="G1475" s="8" t="s">
        <v>21800</v>
      </c>
      <c r="H1475" s="8" t="s">
        <v>27929</v>
      </c>
      <c r="I1475" s="8" t="s">
        <v>27930</v>
      </c>
      <c r="AH1475" s="73"/>
      <c r="AI1475" s="73"/>
      <c r="AJ1475" s="73"/>
      <c r="AK1475" s="73"/>
      <c r="AL1475" s="73"/>
      <c r="AM1475" s="73"/>
      <c r="AN1475" s="73"/>
    </row>
    <row r="1476" spans="6:40" ht="18.75">
      <c r="F1476" s="8" t="s">
        <v>27931</v>
      </c>
      <c r="G1476" s="8" t="s">
        <v>21800</v>
      </c>
      <c r="H1476" s="8" t="s">
        <v>27932</v>
      </c>
      <c r="I1476" s="8" t="s">
        <v>27933</v>
      </c>
      <c r="AH1476" s="73"/>
      <c r="AI1476" s="73"/>
      <c r="AJ1476" s="73"/>
      <c r="AK1476" s="73"/>
      <c r="AL1476" s="73"/>
      <c r="AM1476" s="73"/>
      <c r="AN1476" s="73"/>
    </row>
    <row r="1477" spans="6:40" ht="18.75">
      <c r="F1477" s="8" t="s">
        <v>27934</v>
      </c>
      <c r="G1477" s="8" t="s">
        <v>21800</v>
      </c>
      <c r="H1477" s="8" t="s">
        <v>27935</v>
      </c>
      <c r="I1477" s="8" t="s">
        <v>27936</v>
      </c>
      <c r="AH1477" s="73"/>
      <c r="AI1477" s="73"/>
      <c r="AJ1477" s="73"/>
      <c r="AK1477" s="73"/>
      <c r="AL1477" s="73"/>
      <c r="AM1477" s="73"/>
      <c r="AN1477" s="73"/>
    </row>
    <row r="1478" spans="6:40" ht="18.75">
      <c r="F1478" s="8" t="s">
        <v>27937</v>
      </c>
      <c r="G1478" s="8" t="s">
        <v>21800</v>
      </c>
      <c r="H1478" s="8" t="s">
        <v>27938</v>
      </c>
      <c r="I1478" s="8" t="s">
        <v>27939</v>
      </c>
      <c r="AH1478" s="73"/>
      <c r="AI1478" s="73"/>
      <c r="AJ1478" s="73"/>
      <c r="AK1478" s="73"/>
      <c r="AL1478" s="73"/>
      <c r="AM1478" s="73"/>
      <c r="AN1478" s="73"/>
    </row>
    <row r="1479" spans="6:40" ht="18.75">
      <c r="F1479" s="8" t="s">
        <v>27940</v>
      </c>
      <c r="G1479" s="8" t="s">
        <v>21800</v>
      </c>
      <c r="H1479" s="8" t="s">
        <v>27941</v>
      </c>
      <c r="I1479" s="8" t="s">
        <v>27942</v>
      </c>
      <c r="AH1479" s="73"/>
      <c r="AI1479" s="73"/>
      <c r="AJ1479" s="73"/>
      <c r="AK1479" s="73"/>
      <c r="AL1479" s="73"/>
      <c r="AM1479" s="73"/>
      <c r="AN1479" s="73"/>
    </row>
    <row r="1480" spans="6:40" ht="18.75">
      <c r="F1480" s="8" t="s">
        <v>27943</v>
      </c>
      <c r="G1480" s="8" t="s">
        <v>21800</v>
      </c>
      <c r="H1480" s="8" t="s">
        <v>27944</v>
      </c>
      <c r="I1480" s="8" t="s">
        <v>27945</v>
      </c>
      <c r="AH1480" s="73"/>
      <c r="AI1480" s="73"/>
      <c r="AJ1480" s="73"/>
      <c r="AK1480" s="73"/>
      <c r="AL1480" s="73"/>
      <c r="AM1480" s="73"/>
      <c r="AN1480" s="73"/>
    </row>
    <row r="1481" spans="6:40" ht="18.75">
      <c r="F1481" s="8" t="s">
        <v>27946</v>
      </c>
      <c r="G1481" s="8" t="s">
        <v>24470</v>
      </c>
      <c r="H1481" s="8" t="s">
        <v>27947</v>
      </c>
      <c r="I1481" s="8" t="s">
        <v>27948</v>
      </c>
      <c r="AH1481" s="73"/>
      <c r="AI1481" s="73"/>
      <c r="AJ1481" s="73"/>
      <c r="AK1481" s="73"/>
      <c r="AL1481" s="73"/>
      <c r="AM1481" s="73"/>
      <c r="AN1481" s="73"/>
    </row>
    <row r="1482" spans="6:40" ht="18.75">
      <c r="F1482" s="8" t="s">
        <v>27949</v>
      </c>
      <c r="G1482" s="8" t="s">
        <v>24470</v>
      </c>
      <c r="H1482" s="8" t="s">
        <v>27950</v>
      </c>
      <c r="I1482" s="8" t="s">
        <v>27951</v>
      </c>
      <c r="AH1482" s="73"/>
      <c r="AI1482" s="73"/>
      <c r="AJ1482" s="73"/>
      <c r="AK1482" s="73"/>
      <c r="AL1482" s="73"/>
      <c r="AM1482" s="73"/>
      <c r="AN1482" s="73"/>
    </row>
    <row r="1483" spans="6:40" ht="18.75">
      <c r="F1483" s="8" t="s">
        <v>27952</v>
      </c>
      <c r="G1483" s="8" t="s">
        <v>24470</v>
      </c>
      <c r="H1483" s="8" t="s">
        <v>27953</v>
      </c>
      <c r="I1483" s="8" t="s">
        <v>27954</v>
      </c>
      <c r="AH1483" s="73"/>
      <c r="AI1483" s="73"/>
      <c r="AJ1483" s="73"/>
      <c r="AK1483" s="73"/>
      <c r="AL1483" s="73"/>
      <c r="AM1483" s="73"/>
      <c r="AN1483" s="73"/>
    </row>
    <row r="1484" spans="6:40" ht="18.75">
      <c r="F1484" s="8" t="s">
        <v>27955</v>
      </c>
      <c r="G1484" s="8" t="s">
        <v>24470</v>
      </c>
      <c r="H1484" s="8" t="s">
        <v>27956</v>
      </c>
      <c r="I1484" s="8" t="s">
        <v>27957</v>
      </c>
      <c r="AH1484" s="73"/>
      <c r="AI1484" s="73"/>
      <c r="AJ1484" s="73"/>
      <c r="AK1484" s="73"/>
      <c r="AL1484" s="73"/>
      <c r="AM1484" s="73"/>
      <c r="AN1484" s="73"/>
    </row>
    <row r="1485" spans="6:40" ht="18.75">
      <c r="F1485" s="8" t="s">
        <v>27958</v>
      </c>
      <c r="G1485" s="8" t="s">
        <v>24470</v>
      </c>
      <c r="H1485" s="8" t="s">
        <v>27959</v>
      </c>
      <c r="I1485" s="8" t="s">
        <v>27960</v>
      </c>
      <c r="AH1485" s="73"/>
      <c r="AI1485" s="73"/>
      <c r="AJ1485" s="73"/>
      <c r="AK1485" s="73"/>
      <c r="AL1485" s="73"/>
      <c r="AM1485" s="73"/>
      <c r="AN1485" s="73"/>
    </row>
    <row r="1486" spans="6:40" ht="18.75">
      <c r="F1486" s="8" t="s">
        <v>27961</v>
      </c>
      <c r="G1486" s="8" t="s">
        <v>24470</v>
      </c>
      <c r="H1486" s="8" t="s">
        <v>27962</v>
      </c>
      <c r="I1486" s="8" t="s">
        <v>27963</v>
      </c>
      <c r="AH1486" s="73"/>
      <c r="AI1486" s="73"/>
      <c r="AJ1486" s="73"/>
      <c r="AK1486" s="73"/>
      <c r="AL1486" s="73"/>
      <c r="AM1486" s="73"/>
      <c r="AN1486" s="73"/>
    </row>
    <row r="1487" spans="6:40" ht="18.75">
      <c r="F1487" s="8" t="s">
        <v>27964</v>
      </c>
      <c r="G1487" s="8" t="s">
        <v>24470</v>
      </c>
      <c r="H1487" s="8" t="s">
        <v>27965</v>
      </c>
      <c r="I1487" s="8" t="s">
        <v>27966</v>
      </c>
      <c r="AH1487" s="73"/>
      <c r="AI1487" s="73"/>
      <c r="AJ1487" s="73"/>
      <c r="AK1487" s="73"/>
      <c r="AL1487" s="73"/>
      <c r="AM1487" s="73"/>
      <c r="AN1487" s="73"/>
    </row>
    <row r="1488" spans="6:40" ht="18.75">
      <c r="F1488" s="8" t="s">
        <v>27967</v>
      </c>
      <c r="G1488" s="8" t="s">
        <v>24470</v>
      </c>
      <c r="H1488" s="8" t="s">
        <v>27968</v>
      </c>
      <c r="I1488" s="8" t="s">
        <v>27969</v>
      </c>
      <c r="AH1488" s="73"/>
      <c r="AI1488" s="73"/>
      <c r="AJ1488" s="73"/>
      <c r="AK1488" s="73"/>
      <c r="AL1488" s="73"/>
      <c r="AM1488" s="73"/>
      <c r="AN1488" s="73"/>
    </row>
    <row r="1489" spans="6:40" ht="18.75">
      <c r="F1489" s="8" t="s">
        <v>27970</v>
      </c>
      <c r="G1489" s="8" t="s">
        <v>24470</v>
      </c>
      <c r="H1489" s="8" t="s">
        <v>27971</v>
      </c>
      <c r="I1489" s="8" t="s">
        <v>27972</v>
      </c>
      <c r="AH1489" s="73"/>
      <c r="AI1489" s="73"/>
      <c r="AJ1489" s="73"/>
      <c r="AK1489" s="73"/>
      <c r="AL1489" s="73"/>
      <c r="AM1489" s="73"/>
      <c r="AN1489" s="73"/>
    </row>
    <row r="1490" spans="6:40" ht="18.75">
      <c r="F1490" s="8" t="s">
        <v>27973</v>
      </c>
      <c r="G1490" s="8" t="s">
        <v>24470</v>
      </c>
      <c r="H1490" s="8" t="s">
        <v>27974</v>
      </c>
      <c r="I1490" s="8" t="s">
        <v>27975</v>
      </c>
      <c r="AH1490" s="73"/>
      <c r="AI1490" s="73"/>
      <c r="AJ1490" s="73"/>
      <c r="AK1490" s="73"/>
      <c r="AL1490" s="73"/>
      <c r="AM1490" s="73"/>
      <c r="AN1490" s="73"/>
    </row>
    <row r="1491" spans="6:40" ht="18.75">
      <c r="F1491" s="8" t="s">
        <v>27976</v>
      </c>
      <c r="G1491" s="8" t="s">
        <v>24470</v>
      </c>
      <c r="H1491" s="8" t="s">
        <v>27977</v>
      </c>
      <c r="I1491" s="8" t="s">
        <v>27978</v>
      </c>
      <c r="AH1491" s="73"/>
      <c r="AI1491" s="73"/>
      <c r="AJ1491" s="73"/>
      <c r="AK1491" s="73"/>
      <c r="AL1491" s="73"/>
      <c r="AM1491" s="73"/>
      <c r="AN1491" s="73"/>
    </row>
    <row r="1492" spans="6:40" ht="18.75">
      <c r="F1492" s="8" t="s">
        <v>27979</v>
      </c>
      <c r="G1492" s="8" t="s">
        <v>23795</v>
      </c>
      <c r="H1492" s="8" t="s">
        <v>27980</v>
      </c>
      <c r="I1492" s="8" t="s">
        <v>27981</v>
      </c>
      <c r="AH1492" s="73"/>
      <c r="AI1492" s="73"/>
      <c r="AJ1492" s="73"/>
      <c r="AK1492" s="73"/>
      <c r="AL1492" s="73"/>
      <c r="AM1492" s="73"/>
      <c r="AN1492" s="73"/>
    </row>
    <row r="1493" spans="6:40" ht="18.75">
      <c r="F1493" s="8" t="s">
        <v>27982</v>
      </c>
      <c r="G1493" s="8" t="s">
        <v>23795</v>
      </c>
      <c r="H1493" s="8" t="s">
        <v>27983</v>
      </c>
      <c r="I1493" s="8" t="s">
        <v>27984</v>
      </c>
      <c r="AH1493" s="73"/>
      <c r="AI1493" s="73"/>
      <c r="AJ1493" s="73"/>
      <c r="AK1493" s="73"/>
      <c r="AL1493" s="73"/>
      <c r="AM1493" s="73"/>
      <c r="AN1493" s="73"/>
    </row>
    <row r="1494" spans="6:40" ht="18.75">
      <c r="F1494" s="8" t="s">
        <v>27985</v>
      </c>
      <c r="G1494" s="8" t="s">
        <v>23795</v>
      </c>
      <c r="H1494" s="8" t="s">
        <v>27986</v>
      </c>
      <c r="I1494" s="8" t="s">
        <v>27987</v>
      </c>
      <c r="AH1494" s="73"/>
      <c r="AI1494" s="73"/>
      <c r="AJ1494" s="73"/>
      <c r="AK1494" s="73"/>
      <c r="AL1494" s="73"/>
      <c r="AM1494" s="73"/>
      <c r="AN1494" s="73"/>
    </row>
    <row r="1495" spans="6:40" ht="18.75">
      <c r="F1495" s="8" t="s">
        <v>27988</v>
      </c>
      <c r="G1495" s="8" t="s">
        <v>23795</v>
      </c>
      <c r="H1495" s="8" t="s">
        <v>27989</v>
      </c>
      <c r="I1495" s="8" t="s">
        <v>27990</v>
      </c>
      <c r="AH1495" s="73"/>
      <c r="AI1495" s="73"/>
      <c r="AJ1495" s="73"/>
      <c r="AK1495" s="73"/>
      <c r="AL1495" s="73"/>
      <c r="AM1495" s="73"/>
      <c r="AN1495" s="73"/>
    </row>
    <row r="1496" spans="6:40" ht="18.75">
      <c r="F1496" s="8" t="s">
        <v>27991</v>
      </c>
      <c r="G1496" s="8" t="s">
        <v>24470</v>
      </c>
      <c r="H1496" s="8" t="s">
        <v>27992</v>
      </c>
      <c r="I1496" s="8" t="s">
        <v>27993</v>
      </c>
      <c r="AH1496" s="73"/>
      <c r="AI1496" s="73"/>
      <c r="AJ1496" s="73"/>
      <c r="AK1496" s="73"/>
      <c r="AL1496" s="73"/>
      <c r="AM1496" s="73"/>
      <c r="AN1496" s="73"/>
    </row>
    <row r="1497" spans="6:40" ht="18.75">
      <c r="F1497" s="8" t="s">
        <v>27994</v>
      </c>
      <c r="G1497" s="8" t="s">
        <v>24470</v>
      </c>
      <c r="H1497" s="8" t="s">
        <v>27995</v>
      </c>
      <c r="I1497" s="8" t="s">
        <v>27996</v>
      </c>
      <c r="AH1497" s="73"/>
      <c r="AI1497" s="73"/>
      <c r="AJ1497" s="73"/>
      <c r="AK1497" s="73"/>
      <c r="AL1497" s="73"/>
      <c r="AM1497" s="73"/>
      <c r="AN1497" s="73"/>
    </row>
    <row r="1498" spans="6:40" ht="18.75">
      <c r="F1498" s="8" t="s">
        <v>27997</v>
      </c>
      <c r="G1498" s="8" t="s">
        <v>24470</v>
      </c>
      <c r="H1498" s="8" t="s">
        <v>27998</v>
      </c>
      <c r="I1498" s="8" t="s">
        <v>27999</v>
      </c>
      <c r="AH1498" s="73"/>
      <c r="AI1498" s="73"/>
      <c r="AJ1498" s="73"/>
      <c r="AK1498" s="73"/>
      <c r="AL1498" s="73"/>
      <c r="AM1498" s="73"/>
      <c r="AN1498" s="73"/>
    </row>
    <row r="1499" spans="6:40" ht="18.75">
      <c r="F1499" s="8" t="s">
        <v>28000</v>
      </c>
      <c r="G1499" s="8" t="s">
        <v>24470</v>
      </c>
      <c r="H1499" s="8" t="s">
        <v>28001</v>
      </c>
      <c r="I1499" s="8" t="s">
        <v>28002</v>
      </c>
      <c r="AH1499" s="73"/>
      <c r="AI1499" s="73"/>
      <c r="AJ1499" s="73"/>
      <c r="AK1499" s="73"/>
      <c r="AL1499" s="73"/>
      <c r="AM1499" s="73"/>
      <c r="AN1499" s="73"/>
    </row>
    <row r="1500" spans="6:40" ht="18.75">
      <c r="F1500" s="8" t="s">
        <v>28003</v>
      </c>
      <c r="G1500" s="8" t="s">
        <v>24470</v>
      </c>
      <c r="H1500" s="8" t="s">
        <v>28004</v>
      </c>
      <c r="I1500" s="8" t="s">
        <v>28005</v>
      </c>
      <c r="AH1500" s="73"/>
      <c r="AI1500" s="73"/>
      <c r="AJ1500" s="73"/>
      <c r="AK1500" s="73"/>
      <c r="AL1500" s="73"/>
      <c r="AM1500" s="73"/>
      <c r="AN1500" s="73"/>
    </row>
    <row r="1501" spans="6:40" ht="18.75">
      <c r="F1501" s="8" t="s">
        <v>28006</v>
      </c>
      <c r="G1501" s="8" t="s">
        <v>24470</v>
      </c>
      <c r="H1501" s="8" t="s">
        <v>28007</v>
      </c>
      <c r="I1501" s="8" t="s">
        <v>28008</v>
      </c>
      <c r="AH1501" s="73"/>
      <c r="AI1501" s="73"/>
      <c r="AJ1501" s="73"/>
      <c r="AK1501" s="73"/>
      <c r="AL1501" s="73"/>
      <c r="AM1501" s="73"/>
      <c r="AN1501" s="73"/>
    </row>
    <row r="1502" spans="6:40" ht="18.75">
      <c r="F1502" s="8" t="s">
        <v>28009</v>
      </c>
      <c r="G1502" s="8" t="s">
        <v>24470</v>
      </c>
      <c r="H1502" s="8" t="s">
        <v>28010</v>
      </c>
      <c r="I1502" s="8" t="s">
        <v>28011</v>
      </c>
      <c r="AH1502" s="73"/>
      <c r="AI1502" s="73"/>
      <c r="AJ1502" s="73"/>
      <c r="AK1502" s="73"/>
      <c r="AL1502" s="73"/>
      <c r="AM1502" s="73"/>
      <c r="AN1502" s="73"/>
    </row>
    <row r="1503" spans="6:40" ht="18.75">
      <c r="F1503" s="8" t="s">
        <v>28012</v>
      </c>
      <c r="G1503" s="8" t="s">
        <v>325</v>
      </c>
      <c r="H1503" s="8" t="s">
        <v>28013</v>
      </c>
      <c r="I1503" s="8" t="s">
        <v>28014</v>
      </c>
      <c r="AH1503" s="73"/>
      <c r="AI1503" s="73"/>
      <c r="AJ1503" s="73"/>
      <c r="AK1503" s="73"/>
      <c r="AL1503" s="73"/>
      <c r="AM1503" s="73"/>
      <c r="AN1503" s="73"/>
    </row>
    <row r="1504" spans="6:40" ht="18.75">
      <c r="F1504" s="8" t="s">
        <v>28015</v>
      </c>
      <c r="G1504" s="8" t="s">
        <v>21285</v>
      </c>
      <c r="H1504" s="8" t="s">
        <v>28016</v>
      </c>
      <c r="I1504" s="8" t="s">
        <v>28017</v>
      </c>
      <c r="AH1504" s="73"/>
      <c r="AI1504" s="73"/>
      <c r="AJ1504" s="73"/>
      <c r="AK1504" s="73"/>
      <c r="AL1504" s="73"/>
      <c r="AM1504" s="73"/>
      <c r="AN1504" s="73"/>
    </row>
    <row r="1505" spans="6:40" ht="18.75">
      <c r="F1505" s="8" t="s">
        <v>28018</v>
      </c>
      <c r="G1505" s="8" t="s">
        <v>21702</v>
      </c>
      <c r="H1505" s="8" t="s">
        <v>28019</v>
      </c>
      <c r="I1505" s="8" t="s">
        <v>28020</v>
      </c>
      <c r="AH1505" s="73"/>
      <c r="AI1505" s="73"/>
      <c r="AJ1505" s="73"/>
      <c r="AK1505" s="73"/>
      <c r="AL1505" s="73"/>
      <c r="AM1505" s="73"/>
      <c r="AN1505" s="73"/>
    </row>
    <row r="1506" spans="6:40" ht="18.75">
      <c r="F1506" s="8" t="s">
        <v>28021</v>
      </c>
      <c r="G1506" s="8" t="s">
        <v>21702</v>
      </c>
      <c r="H1506" s="8" t="s">
        <v>28022</v>
      </c>
      <c r="I1506" s="8" t="s">
        <v>28023</v>
      </c>
      <c r="AH1506" s="73"/>
      <c r="AI1506" s="73"/>
      <c r="AJ1506" s="73"/>
      <c r="AK1506" s="73"/>
      <c r="AL1506" s="73"/>
      <c r="AM1506" s="73"/>
      <c r="AN1506" s="73"/>
    </row>
    <row r="1507" spans="6:40" ht="18.75">
      <c r="F1507" s="8" t="s">
        <v>28024</v>
      </c>
      <c r="G1507" s="8" t="s">
        <v>21725</v>
      </c>
      <c r="H1507" s="8" t="s">
        <v>28025</v>
      </c>
      <c r="I1507" s="8" t="s">
        <v>28026</v>
      </c>
      <c r="AH1507" s="73"/>
      <c r="AI1507" s="73"/>
      <c r="AJ1507" s="73"/>
      <c r="AK1507" s="73"/>
      <c r="AL1507" s="73"/>
      <c r="AM1507" s="73"/>
      <c r="AN1507" s="73"/>
    </row>
    <row r="1508" spans="6:40" ht="18.75">
      <c r="F1508" s="8" t="s">
        <v>28027</v>
      </c>
      <c r="G1508" s="8" t="s">
        <v>21702</v>
      </c>
      <c r="H1508" s="8" t="s">
        <v>28028</v>
      </c>
      <c r="I1508" s="8" t="s">
        <v>28029</v>
      </c>
      <c r="AH1508" s="73"/>
      <c r="AI1508" s="73"/>
      <c r="AJ1508" s="73"/>
      <c r="AK1508" s="73"/>
      <c r="AL1508" s="73"/>
      <c r="AM1508" s="73"/>
      <c r="AN1508" s="73"/>
    </row>
    <row r="1509" spans="6:40" ht="18.75">
      <c r="F1509" s="8" t="s">
        <v>28030</v>
      </c>
      <c r="G1509" s="8" t="s">
        <v>21702</v>
      </c>
      <c r="H1509" s="8" t="s">
        <v>28031</v>
      </c>
      <c r="I1509" s="8" t="s">
        <v>28032</v>
      </c>
      <c r="AH1509" s="73"/>
      <c r="AI1509" s="73"/>
      <c r="AJ1509" s="73"/>
      <c r="AK1509" s="73"/>
      <c r="AL1509" s="73"/>
      <c r="AM1509" s="73"/>
      <c r="AN1509" s="73"/>
    </row>
    <row r="1510" spans="6:40" ht="18.75">
      <c r="F1510" s="8" t="s">
        <v>28033</v>
      </c>
      <c r="G1510" s="8" t="s">
        <v>21519</v>
      </c>
      <c r="H1510" s="8" t="s">
        <v>28034</v>
      </c>
      <c r="I1510" s="8" t="s">
        <v>28035</v>
      </c>
      <c r="AH1510" s="73"/>
      <c r="AI1510" s="73"/>
      <c r="AJ1510" s="73"/>
      <c r="AK1510" s="73"/>
      <c r="AL1510" s="73"/>
      <c r="AM1510" s="73"/>
      <c r="AN1510" s="73"/>
    </row>
    <row r="1511" spans="6:40" ht="18.75">
      <c r="F1511" s="8" t="s">
        <v>28036</v>
      </c>
      <c r="G1511" s="8" t="s">
        <v>21519</v>
      </c>
      <c r="H1511" s="8" t="s">
        <v>28037</v>
      </c>
      <c r="I1511" s="8" t="s">
        <v>28038</v>
      </c>
      <c r="AH1511" s="73"/>
      <c r="AI1511" s="73"/>
      <c r="AJ1511" s="73"/>
      <c r="AK1511" s="73"/>
      <c r="AL1511" s="73"/>
      <c r="AM1511" s="73"/>
      <c r="AN1511" s="73"/>
    </row>
    <row r="1512" spans="6:40" ht="18.75">
      <c r="F1512" s="8" t="s">
        <v>28039</v>
      </c>
      <c r="G1512" s="8" t="s">
        <v>21702</v>
      </c>
      <c r="H1512" s="8" t="s">
        <v>28040</v>
      </c>
      <c r="I1512" s="8" t="s">
        <v>28041</v>
      </c>
      <c r="AH1512" s="73"/>
      <c r="AI1512" s="73"/>
      <c r="AJ1512" s="73"/>
      <c r="AK1512" s="73"/>
      <c r="AL1512" s="73"/>
      <c r="AM1512" s="73"/>
      <c r="AN1512" s="73"/>
    </row>
    <row r="1513" spans="6:40" ht="18.75">
      <c r="F1513" s="8" t="s">
        <v>28042</v>
      </c>
      <c r="G1513" s="8" t="s">
        <v>21702</v>
      </c>
      <c r="H1513" s="8" t="s">
        <v>28043</v>
      </c>
      <c r="I1513" s="8" t="s">
        <v>28044</v>
      </c>
      <c r="AH1513" s="73"/>
      <c r="AI1513" s="73"/>
      <c r="AJ1513" s="73"/>
      <c r="AK1513" s="73"/>
      <c r="AL1513" s="73"/>
      <c r="AM1513" s="73"/>
      <c r="AN1513" s="73"/>
    </row>
    <row r="1514" spans="6:40" ht="18.75">
      <c r="F1514" s="8" t="s">
        <v>28045</v>
      </c>
      <c r="G1514" s="8" t="s">
        <v>21519</v>
      </c>
      <c r="H1514" s="8" t="s">
        <v>28046</v>
      </c>
      <c r="I1514" s="8" t="s">
        <v>28047</v>
      </c>
      <c r="AH1514" s="73"/>
      <c r="AI1514" s="73"/>
      <c r="AJ1514" s="73"/>
      <c r="AK1514" s="73"/>
      <c r="AL1514" s="73"/>
      <c r="AM1514" s="73"/>
      <c r="AN1514" s="73"/>
    </row>
    <row r="1515" spans="6:40" ht="18.75">
      <c r="F1515" s="8" t="s">
        <v>28048</v>
      </c>
      <c r="G1515" s="8" t="s">
        <v>21519</v>
      </c>
      <c r="H1515" s="8" t="s">
        <v>28049</v>
      </c>
      <c r="I1515" s="8" t="s">
        <v>28050</v>
      </c>
      <c r="AH1515" s="73"/>
      <c r="AI1515" s="73"/>
      <c r="AJ1515" s="73"/>
      <c r="AK1515" s="73"/>
      <c r="AL1515" s="73"/>
      <c r="AM1515" s="73"/>
      <c r="AN1515" s="73"/>
    </row>
    <row r="1516" spans="6:40" ht="18.75">
      <c r="F1516" s="8" t="s">
        <v>28051</v>
      </c>
      <c r="G1516" s="8" t="s">
        <v>23688</v>
      </c>
      <c r="H1516" s="8" t="s">
        <v>28052</v>
      </c>
      <c r="I1516" s="8" t="s">
        <v>28053</v>
      </c>
      <c r="AH1516" s="73"/>
      <c r="AI1516" s="73"/>
      <c r="AJ1516" s="73"/>
      <c r="AK1516" s="73"/>
      <c r="AL1516" s="73"/>
      <c r="AM1516" s="73"/>
      <c r="AN1516" s="73"/>
    </row>
    <row r="1517" spans="6:40" ht="18.75">
      <c r="F1517" s="8" t="s">
        <v>28054</v>
      </c>
      <c r="G1517" s="8" t="s">
        <v>23688</v>
      </c>
      <c r="H1517" s="8" t="s">
        <v>28055</v>
      </c>
      <c r="I1517" s="8" t="s">
        <v>28056</v>
      </c>
      <c r="AH1517" s="73"/>
      <c r="AI1517" s="73"/>
      <c r="AJ1517" s="73"/>
      <c r="AK1517" s="73"/>
      <c r="AL1517" s="73"/>
      <c r="AM1517" s="73"/>
      <c r="AN1517" s="73"/>
    </row>
    <row r="1518" spans="6:40" ht="18.75">
      <c r="F1518" s="8" t="s">
        <v>28057</v>
      </c>
      <c r="G1518" s="8" t="s">
        <v>325</v>
      </c>
      <c r="H1518" s="8" t="s">
        <v>28058</v>
      </c>
      <c r="I1518" s="8" t="s">
        <v>28059</v>
      </c>
      <c r="AH1518" s="73"/>
      <c r="AI1518" s="73"/>
      <c r="AJ1518" s="73"/>
      <c r="AK1518" s="73"/>
      <c r="AL1518" s="73"/>
      <c r="AM1518" s="73"/>
      <c r="AN1518" s="73"/>
    </row>
    <row r="1519" spans="6:40" ht="18.75">
      <c r="F1519" s="8" t="s">
        <v>28060</v>
      </c>
      <c r="G1519" s="8" t="s">
        <v>325</v>
      </c>
      <c r="H1519" s="8" t="s">
        <v>28061</v>
      </c>
      <c r="I1519" s="8" t="s">
        <v>28062</v>
      </c>
      <c r="AH1519" s="73"/>
      <c r="AI1519" s="73"/>
      <c r="AJ1519" s="73"/>
      <c r="AK1519" s="73"/>
      <c r="AL1519" s="73"/>
      <c r="AM1519" s="73"/>
      <c r="AN1519" s="73"/>
    </row>
    <row r="1520" spans="6:40" ht="18.75">
      <c r="F1520" s="8" t="s">
        <v>28063</v>
      </c>
      <c r="G1520" s="8" t="s">
        <v>325</v>
      </c>
      <c r="H1520" s="8" t="s">
        <v>28064</v>
      </c>
      <c r="I1520" s="8" t="s">
        <v>28065</v>
      </c>
      <c r="AH1520" s="73"/>
      <c r="AI1520" s="73"/>
      <c r="AJ1520" s="73"/>
      <c r="AK1520" s="73"/>
      <c r="AL1520" s="73"/>
      <c r="AM1520" s="73"/>
      <c r="AN1520" s="73"/>
    </row>
    <row r="1521" spans="6:40" ht="18.75">
      <c r="F1521" s="8" t="s">
        <v>28066</v>
      </c>
      <c r="G1521" s="8" t="s">
        <v>325</v>
      </c>
      <c r="H1521" s="8" t="s">
        <v>28067</v>
      </c>
      <c r="I1521" s="8" t="s">
        <v>28068</v>
      </c>
      <c r="AH1521" s="73"/>
      <c r="AI1521" s="73"/>
      <c r="AJ1521" s="73"/>
      <c r="AK1521" s="73"/>
      <c r="AL1521" s="73"/>
      <c r="AM1521" s="73"/>
      <c r="AN1521" s="73"/>
    </row>
    <row r="1522" spans="6:40" ht="18.75">
      <c r="F1522" s="8" t="s">
        <v>28069</v>
      </c>
      <c r="G1522" s="8" t="s">
        <v>325</v>
      </c>
      <c r="H1522" s="8" t="s">
        <v>28070</v>
      </c>
      <c r="I1522" s="8" t="s">
        <v>28071</v>
      </c>
      <c r="AH1522" s="73"/>
      <c r="AI1522" s="73"/>
      <c r="AJ1522" s="73"/>
      <c r="AK1522" s="73"/>
      <c r="AL1522" s="73"/>
      <c r="AM1522" s="73"/>
      <c r="AN1522" s="73"/>
    </row>
    <row r="1523" spans="6:40" ht="18.75">
      <c r="F1523" s="8" t="s">
        <v>28072</v>
      </c>
      <c r="G1523" s="8" t="s">
        <v>325</v>
      </c>
      <c r="H1523" s="8" t="s">
        <v>28073</v>
      </c>
      <c r="I1523" s="8" t="s">
        <v>28074</v>
      </c>
      <c r="AH1523" s="73"/>
      <c r="AI1523" s="73"/>
      <c r="AJ1523" s="73"/>
      <c r="AK1523" s="73"/>
      <c r="AL1523" s="73"/>
      <c r="AM1523" s="73"/>
      <c r="AN1523" s="73"/>
    </row>
    <row r="1524" spans="6:40" ht="18.75">
      <c r="F1524" s="8" t="s">
        <v>28075</v>
      </c>
      <c r="G1524" s="8" t="s">
        <v>325</v>
      </c>
      <c r="H1524" s="8" t="s">
        <v>28076</v>
      </c>
      <c r="I1524" s="8" t="s">
        <v>28077</v>
      </c>
      <c r="AH1524" s="73"/>
      <c r="AI1524" s="73"/>
      <c r="AJ1524" s="73"/>
      <c r="AK1524" s="73"/>
      <c r="AL1524" s="73"/>
      <c r="AM1524" s="73"/>
      <c r="AN1524" s="73"/>
    </row>
    <row r="1525" spans="6:40" ht="18.75">
      <c r="F1525" s="8" t="s">
        <v>28078</v>
      </c>
      <c r="G1525" s="8" t="s">
        <v>325</v>
      </c>
      <c r="H1525" s="8" t="s">
        <v>28079</v>
      </c>
      <c r="I1525" s="8" t="s">
        <v>28080</v>
      </c>
      <c r="AH1525" s="73"/>
      <c r="AI1525" s="73"/>
      <c r="AJ1525" s="73"/>
      <c r="AK1525" s="73"/>
      <c r="AL1525" s="73"/>
      <c r="AM1525" s="73"/>
      <c r="AN1525" s="73"/>
    </row>
    <row r="1526" spans="6:40" ht="18.75">
      <c r="F1526" s="8" t="s">
        <v>28081</v>
      </c>
      <c r="G1526" s="8" t="s">
        <v>325</v>
      </c>
      <c r="H1526" s="8" t="s">
        <v>28082</v>
      </c>
      <c r="I1526" s="8" t="s">
        <v>28083</v>
      </c>
      <c r="AH1526" s="73"/>
      <c r="AI1526" s="73"/>
      <c r="AJ1526" s="73"/>
      <c r="AK1526" s="73"/>
      <c r="AL1526" s="73"/>
      <c r="AM1526" s="73"/>
      <c r="AN1526" s="73"/>
    </row>
    <row r="1527" spans="6:40" ht="18.75">
      <c r="F1527" s="8" t="s">
        <v>28084</v>
      </c>
      <c r="G1527" s="8" t="s">
        <v>325</v>
      </c>
      <c r="H1527" s="8" t="s">
        <v>28085</v>
      </c>
      <c r="I1527" s="8" t="s">
        <v>28086</v>
      </c>
      <c r="AH1527" s="73"/>
      <c r="AI1527" s="73"/>
      <c r="AJ1527" s="73"/>
      <c r="AK1527" s="73"/>
      <c r="AL1527" s="73"/>
      <c r="AM1527" s="73"/>
      <c r="AN1527" s="73"/>
    </row>
    <row r="1528" spans="6:40" ht="18.75">
      <c r="F1528" s="8" t="s">
        <v>28087</v>
      </c>
      <c r="G1528" s="8" t="s">
        <v>325</v>
      </c>
      <c r="H1528" s="8" t="s">
        <v>28088</v>
      </c>
      <c r="I1528" s="8" t="s">
        <v>28089</v>
      </c>
      <c r="AH1528" s="73"/>
      <c r="AI1528" s="73"/>
      <c r="AJ1528" s="73"/>
      <c r="AK1528" s="73"/>
      <c r="AL1528" s="73"/>
      <c r="AM1528" s="73"/>
      <c r="AN1528" s="73"/>
    </row>
    <row r="1529" spans="6:40" ht="18.75">
      <c r="F1529" s="8" t="s">
        <v>28090</v>
      </c>
      <c r="G1529" s="8" t="s">
        <v>325</v>
      </c>
      <c r="H1529" s="8" t="s">
        <v>28091</v>
      </c>
      <c r="I1529" s="8" t="s">
        <v>28092</v>
      </c>
      <c r="AH1529" s="73"/>
      <c r="AI1529" s="73"/>
      <c r="AJ1529" s="73"/>
      <c r="AK1529" s="73"/>
      <c r="AL1529" s="73"/>
      <c r="AM1529" s="73"/>
      <c r="AN1529" s="73"/>
    </row>
    <row r="1530" spans="6:40" ht="18.75">
      <c r="F1530" s="8" t="s">
        <v>28093</v>
      </c>
      <c r="G1530" s="8" t="s">
        <v>325</v>
      </c>
      <c r="H1530" s="8" t="s">
        <v>28094</v>
      </c>
      <c r="I1530" s="8" t="s">
        <v>28095</v>
      </c>
      <c r="AH1530" s="73"/>
      <c r="AI1530" s="73"/>
      <c r="AJ1530" s="73"/>
      <c r="AK1530" s="73"/>
      <c r="AL1530" s="73"/>
      <c r="AM1530" s="73"/>
      <c r="AN1530" s="73"/>
    </row>
    <row r="1531" spans="6:40" ht="18.75">
      <c r="F1531" s="8" t="s">
        <v>28096</v>
      </c>
      <c r="G1531" s="8" t="s">
        <v>325</v>
      </c>
      <c r="H1531" s="8" t="s">
        <v>28097</v>
      </c>
      <c r="I1531" s="8" t="s">
        <v>28098</v>
      </c>
      <c r="AH1531" s="73"/>
      <c r="AI1531" s="73"/>
      <c r="AJ1531" s="73"/>
      <c r="AK1531" s="73"/>
      <c r="AL1531" s="73"/>
      <c r="AM1531" s="73"/>
      <c r="AN1531" s="73"/>
    </row>
    <row r="1532" spans="6:40" ht="18.75">
      <c r="F1532" s="8" t="s">
        <v>28099</v>
      </c>
      <c r="G1532" s="8" t="s">
        <v>325</v>
      </c>
      <c r="H1532" s="8" t="s">
        <v>28100</v>
      </c>
      <c r="I1532" s="8" t="s">
        <v>28101</v>
      </c>
      <c r="AH1532" s="73"/>
      <c r="AI1532" s="73"/>
      <c r="AJ1532" s="73"/>
      <c r="AK1532" s="73"/>
      <c r="AL1532" s="73"/>
      <c r="AM1532" s="73"/>
      <c r="AN1532" s="73"/>
    </row>
    <row r="1533" spans="6:40" ht="18.75">
      <c r="F1533" s="8" t="s">
        <v>28102</v>
      </c>
      <c r="G1533" s="8" t="s">
        <v>325</v>
      </c>
      <c r="H1533" s="8" t="s">
        <v>28103</v>
      </c>
      <c r="I1533" s="8" t="s">
        <v>28104</v>
      </c>
      <c r="AH1533" s="73"/>
      <c r="AI1533" s="73"/>
      <c r="AJ1533" s="73"/>
      <c r="AK1533" s="73"/>
      <c r="AL1533" s="73"/>
      <c r="AM1533" s="73"/>
      <c r="AN1533" s="73"/>
    </row>
    <row r="1534" spans="6:40" ht="18.75">
      <c r="F1534" s="8" t="s">
        <v>28105</v>
      </c>
      <c r="G1534" s="8" t="s">
        <v>325</v>
      </c>
      <c r="H1534" s="8" t="s">
        <v>28106</v>
      </c>
      <c r="I1534" s="8" t="s">
        <v>28107</v>
      </c>
      <c r="AH1534" s="73"/>
      <c r="AI1534" s="73"/>
      <c r="AJ1534" s="73"/>
      <c r="AK1534" s="73"/>
      <c r="AL1534" s="73"/>
      <c r="AM1534" s="73"/>
      <c r="AN1534" s="73"/>
    </row>
    <row r="1535" spans="6:40" ht="18.75">
      <c r="F1535" s="8" t="s">
        <v>28108</v>
      </c>
      <c r="G1535" s="8" t="s">
        <v>325</v>
      </c>
      <c r="H1535" s="8" t="s">
        <v>28109</v>
      </c>
      <c r="I1535" s="8" t="s">
        <v>28110</v>
      </c>
      <c r="AH1535" s="73"/>
      <c r="AI1535" s="73"/>
      <c r="AJ1535" s="73"/>
      <c r="AK1535" s="73"/>
      <c r="AL1535" s="73"/>
      <c r="AM1535" s="73"/>
      <c r="AN1535" s="73"/>
    </row>
    <row r="1536" spans="6:40" ht="18.75">
      <c r="F1536" s="8" t="s">
        <v>28111</v>
      </c>
      <c r="G1536" s="8" t="s">
        <v>325</v>
      </c>
      <c r="H1536" s="8" t="s">
        <v>28112</v>
      </c>
      <c r="I1536" s="8" t="s">
        <v>28113</v>
      </c>
      <c r="AH1536" s="73"/>
      <c r="AI1536" s="73"/>
      <c r="AJ1536" s="73"/>
      <c r="AK1536" s="73"/>
      <c r="AL1536" s="73"/>
      <c r="AM1536" s="73"/>
      <c r="AN1536" s="73"/>
    </row>
    <row r="1537" spans="6:40" ht="18.75">
      <c r="F1537" s="8" t="s">
        <v>28114</v>
      </c>
      <c r="G1537" s="8" t="s">
        <v>325</v>
      </c>
      <c r="H1537" s="8" t="s">
        <v>28115</v>
      </c>
      <c r="I1537" s="8" t="s">
        <v>28116</v>
      </c>
      <c r="AH1537" s="73"/>
      <c r="AI1537" s="73"/>
      <c r="AJ1537" s="73"/>
      <c r="AK1537" s="73"/>
      <c r="AL1537" s="73"/>
      <c r="AM1537" s="73"/>
      <c r="AN1537" s="73"/>
    </row>
    <row r="1538" spans="6:40" ht="18.75">
      <c r="F1538" s="8" t="s">
        <v>28117</v>
      </c>
      <c r="G1538" s="8" t="s">
        <v>325</v>
      </c>
      <c r="H1538" s="8" t="s">
        <v>28118</v>
      </c>
      <c r="I1538" s="8" t="s">
        <v>28119</v>
      </c>
      <c r="AH1538" s="73"/>
      <c r="AI1538" s="73"/>
      <c r="AJ1538" s="73"/>
      <c r="AK1538" s="73"/>
      <c r="AL1538" s="73"/>
      <c r="AM1538" s="73"/>
      <c r="AN1538" s="73"/>
    </row>
    <row r="1539" spans="6:40" ht="18.75">
      <c r="F1539" s="8" t="s">
        <v>28120</v>
      </c>
      <c r="G1539" s="8" t="s">
        <v>325</v>
      </c>
      <c r="H1539" s="8" t="s">
        <v>28121</v>
      </c>
      <c r="I1539" s="8" t="s">
        <v>28122</v>
      </c>
      <c r="AH1539" s="73"/>
      <c r="AI1539" s="73"/>
      <c r="AJ1539" s="73"/>
      <c r="AK1539" s="73"/>
      <c r="AL1539" s="73"/>
      <c r="AM1539" s="73"/>
      <c r="AN1539" s="73"/>
    </row>
    <row r="1540" spans="6:40" ht="18.75">
      <c r="F1540" s="8" t="s">
        <v>28123</v>
      </c>
      <c r="G1540" s="8" t="s">
        <v>325</v>
      </c>
      <c r="H1540" s="8" t="s">
        <v>28124</v>
      </c>
      <c r="I1540" s="8" t="s">
        <v>28125</v>
      </c>
      <c r="AH1540" s="73"/>
      <c r="AI1540" s="73"/>
      <c r="AJ1540" s="73"/>
      <c r="AK1540" s="73"/>
      <c r="AL1540" s="73"/>
      <c r="AM1540" s="73"/>
      <c r="AN1540" s="73"/>
    </row>
    <row r="1541" spans="6:40" ht="18.75">
      <c r="F1541" s="8" t="s">
        <v>28126</v>
      </c>
      <c r="G1541" s="8" t="s">
        <v>325</v>
      </c>
      <c r="H1541" s="8" t="s">
        <v>28127</v>
      </c>
      <c r="I1541" s="8" t="s">
        <v>28128</v>
      </c>
      <c r="AH1541" s="73"/>
      <c r="AI1541" s="73"/>
      <c r="AJ1541" s="73"/>
      <c r="AK1541" s="73"/>
      <c r="AL1541" s="73"/>
      <c r="AM1541" s="73"/>
      <c r="AN1541" s="73"/>
    </row>
    <row r="1542" spans="6:40" ht="18.75">
      <c r="F1542" s="8" t="s">
        <v>28129</v>
      </c>
      <c r="G1542" s="8" t="s">
        <v>325</v>
      </c>
      <c r="H1542" s="8" t="s">
        <v>28130</v>
      </c>
      <c r="I1542" s="8" t="s">
        <v>28131</v>
      </c>
      <c r="AH1542" s="73"/>
      <c r="AI1542" s="73"/>
      <c r="AJ1542" s="73"/>
      <c r="AK1542" s="73"/>
      <c r="AL1542" s="73"/>
      <c r="AM1542" s="73"/>
      <c r="AN1542" s="73"/>
    </row>
    <row r="1543" spans="6:40" ht="18.75">
      <c r="F1543" s="8" t="s">
        <v>28132</v>
      </c>
      <c r="G1543" s="8" t="s">
        <v>325</v>
      </c>
      <c r="H1543" s="8" t="s">
        <v>28133</v>
      </c>
      <c r="I1543" s="8" t="s">
        <v>28134</v>
      </c>
      <c r="AH1543" s="73"/>
      <c r="AI1543" s="73"/>
      <c r="AJ1543" s="73"/>
      <c r="AK1543" s="73"/>
      <c r="AL1543" s="73"/>
      <c r="AM1543" s="73"/>
      <c r="AN1543" s="73"/>
    </row>
    <row r="1544" spans="6:40" ht="18.75">
      <c r="F1544" s="8" t="s">
        <v>28135</v>
      </c>
      <c r="G1544" s="8" t="s">
        <v>325</v>
      </c>
      <c r="H1544" s="8" t="s">
        <v>28136</v>
      </c>
      <c r="I1544" s="8" t="s">
        <v>28137</v>
      </c>
      <c r="AH1544" s="73"/>
      <c r="AI1544" s="73"/>
      <c r="AJ1544" s="73"/>
      <c r="AK1544" s="73"/>
      <c r="AL1544" s="73"/>
      <c r="AM1544" s="73"/>
      <c r="AN1544" s="73"/>
    </row>
    <row r="1545" spans="6:40" ht="18.75">
      <c r="F1545" s="8" t="s">
        <v>28138</v>
      </c>
      <c r="G1545" s="8" t="s">
        <v>325</v>
      </c>
      <c r="H1545" s="8" t="s">
        <v>28139</v>
      </c>
      <c r="I1545" s="8" t="s">
        <v>28140</v>
      </c>
      <c r="AH1545" s="73"/>
      <c r="AI1545" s="73"/>
      <c r="AJ1545" s="73"/>
      <c r="AK1545" s="73"/>
      <c r="AL1545" s="73"/>
      <c r="AM1545" s="73"/>
      <c r="AN1545" s="73"/>
    </row>
    <row r="1546" spans="6:40" ht="18.75">
      <c r="F1546" s="8" t="s">
        <v>28141</v>
      </c>
      <c r="G1546" s="8" t="s">
        <v>325</v>
      </c>
      <c r="H1546" s="8" t="s">
        <v>28142</v>
      </c>
      <c r="I1546" s="8" t="s">
        <v>28143</v>
      </c>
      <c r="AH1546" s="73"/>
      <c r="AI1546" s="73"/>
      <c r="AJ1546" s="73"/>
      <c r="AK1546" s="73"/>
      <c r="AL1546" s="73"/>
      <c r="AM1546" s="73"/>
      <c r="AN1546" s="73"/>
    </row>
    <row r="1547" spans="6:40" ht="18.75">
      <c r="F1547" s="8" t="s">
        <v>28144</v>
      </c>
      <c r="G1547" s="8" t="s">
        <v>325</v>
      </c>
      <c r="H1547" s="8" t="s">
        <v>28145</v>
      </c>
      <c r="I1547" s="8" t="s">
        <v>28146</v>
      </c>
      <c r="AH1547" s="73"/>
      <c r="AI1547" s="73"/>
      <c r="AJ1547" s="73"/>
      <c r="AK1547" s="73"/>
      <c r="AL1547" s="73"/>
      <c r="AM1547" s="73"/>
      <c r="AN1547" s="73"/>
    </row>
    <row r="1548" spans="6:40" ht="18.75">
      <c r="F1548" s="8" t="s">
        <v>28147</v>
      </c>
      <c r="G1548" s="8" t="s">
        <v>325</v>
      </c>
      <c r="H1548" s="8" t="s">
        <v>28148</v>
      </c>
      <c r="I1548" s="8" t="s">
        <v>28149</v>
      </c>
      <c r="AH1548" s="73"/>
      <c r="AI1548" s="73"/>
      <c r="AJ1548" s="73"/>
      <c r="AK1548" s="73"/>
      <c r="AL1548" s="73"/>
      <c r="AM1548" s="73"/>
      <c r="AN1548" s="73"/>
    </row>
    <row r="1549" spans="6:40" ht="18.75">
      <c r="F1549" s="8" t="s">
        <v>28150</v>
      </c>
      <c r="G1549" s="8" t="s">
        <v>325</v>
      </c>
      <c r="H1549" s="8" t="s">
        <v>28151</v>
      </c>
      <c r="I1549" s="8" t="s">
        <v>28152</v>
      </c>
      <c r="AH1549" s="73"/>
      <c r="AI1549" s="73"/>
      <c r="AJ1549" s="73"/>
      <c r="AK1549" s="73"/>
      <c r="AL1549" s="73"/>
      <c r="AM1549" s="73"/>
      <c r="AN1549" s="73"/>
    </row>
    <row r="1550" spans="6:40" ht="18.75">
      <c r="F1550" s="8" t="s">
        <v>28153</v>
      </c>
      <c r="G1550" s="8" t="s">
        <v>325</v>
      </c>
      <c r="H1550" s="8" t="s">
        <v>28154</v>
      </c>
      <c r="I1550" s="8" t="s">
        <v>28155</v>
      </c>
      <c r="AH1550" s="73"/>
      <c r="AI1550" s="73"/>
      <c r="AJ1550" s="73"/>
      <c r="AK1550" s="73"/>
      <c r="AL1550" s="73"/>
      <c r="AM1550" s="73"/>
      <c r="AN1550" s="73"/>
    </row>
    <row r="1551" spans="6:40" ht="18.75">
      <c r="F1551" s="8" t="s">
        <v>28156</v>
      </c>
      <c r="G1551" s="8" t="s">
        <v>325</v>
      </c>
      <c r="H1551" s="8" t="s">
        <v>28157</v>
      </c>
      <c r="I1551" s="8" t="s">
        <v>28158</v>
      </c>
      <c r="AH1551" s="73"/>
      <c r="AI1551" s="73"/>
      <c r="AJ1551" s="73"/>
      <c r="AK1551" s="73"/>
      <c r="AL1551" s="73"/>
      <c r="AM1551" s="73"/>
      <c r="AN1551" s="73"/>
    </row>
    <row r="1552" spans="6:40" ht="18.75">
      <c r="F1552" s="8" t="s">
        <v>28159</v>
      </c>
      <c r="G1552" s="8" t="s">
        <v>325</v>
      </c>
      <c r="H1552" s="8" t="s">
        <v>28160</v>
      </c>
      <c r="I1552" s="8" t="s">
        <v>28161</v>
      </c>
      <c r="AH1552" s="73"/>
      <c r="AI1552" s="73"/>
      <c r="AJ1552" s="73"/>
      <c r="AK1552" s="73"/>
      <c r="AL1552" s="73"/>
      <c r="AM1552" s="73"/>
      <c r="AN1552" s="73"/>
    </row>
    <row r="1553" spans="6:40" ht="18.75">
      <c r="F1553" s="8" t="s">
        <v>28162</v>
      </c>
      <c r="G1553" s="8" t="s">
        <v>325</v>
      </c>
      <c r="H1553" s="8" t="s">
        <v>28163</v>
      </c>
      <c r="I1553" s="8" t="s">
        <v>28164</v>
      </c>
      <c r="AH1553" s="73"/>
      <c r="AI1553" s="73"/>
      <c r="AJ1553" s="73"/>
      <c r="AK1553" s="73"/>
      <c r="AL1553" s="73"/>
      <c r="AM1553" s="73"/>
      <c r="AN1553" s="73"/>
    </row>
    <row r="1554" spans="6:40" ht="18.75">
      <c r="F1554" s="8" t="s">
        <v>28165</v>
      </c>
      <c r="G1554" s="8" t="s">
        <v>325</v>
      </c>
      <c r="H1554" s="8" t="s">
        <v>28166</v>
      </c>
      <c r="I1554" s="8" t="s">
        <v>28167</v>
      </c>
      <c r="AH1554" s="73"/>
      <c r="AI1554" s="73"/>
      <c r="AJ1554" s="73"/>
      <c r="AK1554" s="73"/>
      <c r="AL1554" s="73"/>
      <c r="AM1554" s="73"/>
      <c r="AN1554" s="73"/>
    </row>
    <row r="1555" spans="6:40" ht="18.75">
      <c r="F1555" s="8" t="s">
        <v>28168</v>
      </c>
      <c r="G1555" s="8" t="s">
        <v>325</v>
      </c>
      <c r="H1555" s="8" t="s">
        <v>28169</v>
      </c>
      <c r="I1555" s="8" t="s">
        <v>28170</v>
      </c>
      <c r="AH1555" s="73"/>
      <c r="AI1555" s="73"/>
      <c r="AJ1555" s="73"/>
      <c r="AK1555" s="73"/>
      <c r="AL1555" s="73"/>
      <c r="AM1555" s="73"/>
      <c r="AN1555" s="73"/>
    </row>
    <row r="1556" spans="6:40" ht="18.75">
      <c r="F1556" s="8" t="s">
        <v>28171</v>
      </c>
      <c r="G1556" s="8" t="s">
        <v>23795</v>
      </c>
      <c r="H1556" s="8" t="s">
        <v>28172</v>
      </c>
      <c r="I1556" s="8" t="s">
        <v>28173</v>
      </c>
      <c r="AH1556" s="73"/>
      <c r="AI1556" s="73"/>
      <c r="AJ1556" s="73"/>
      <c r="AK1556" s="73"/>
      <c r="AL1556" s="73"/>
      <c r="AM1556" s="73"/>
      <c r="AN1556" s="73"/>
    </row>
    <row r="1557" spans="6:40" ht="18.75">
      <c r="F1557" s="8" t="s">
        <v>28174</v>
      </c>
      <c r="G1557" s="8" t="s">
        <v>28175</v>
      </c>
      <c r="H1557" s="8" t="s">
        <v>28176</v>
      </c>
      <c r="I1557" s="8" t="s">
        <v>28177</v>
      </c>
      <c r="AH1557" s="73"/>
      <c r="AI1557" s="73"/>
      <c r="AJ1557" s="73"/>
      <c r="AK1557" s="73"/>
      <c r="AL1557" s="73"/>
      <c r="AM1557" s="73"/>
      <c r="AN1557" s="73"/>
    </row>
    <row r="1558" spans="6:40" ht="18.75">
      <c r="F1558" s="8" t="s">
        <v>28178</v>
      </c>
      <c r="G1558" s="8" t="s">
        <v>28175</v>
      </c>
      <c r="H1558" s="8" t="s">
        <v>28179</v>
      </c>
      <c r="I1558" s="8" t="s">
        <v>28180</v>
      </c>
      <c r="AH1558" s="73"/>
      <c r="AI1558" s="73"/>
      <c r="AJ1558" s="73"/>
      <c r="AK1558" s="73"/>
      <c r="AL1558" s="73"/>
      <c r="AM1558" s="73"/>
      <c r="AN1558" s="73"/>
    </row>
    <row r="1559" spans="6:40" ht="18.75">
      <c r="F1559" s="8" t="s">
        <v>28181</v>
      </c>
      <c r="G1559" s="8" t="s">
        <v>325</v>
      </c>
      <c r="H1559" s="8" t="s">
        <v>28182</v>
      </c>
      <c r="I1559" s="8" t="s">
        <v>28183</v>
      </c>
      <c r="AH1559" s="73"/>
      <c r="AI1559" s="73"/>
      <c r="AJ1559" s="73"/>
      <c r="AK1559" s="73"/>
      <c r="AL1559" s="73"/>
      <c r="AM1559" s="73"/>
      <c r="AN1559" s="73"/>
    </row>
    <row r="1560" spans="6:40" ht="18.75">
      <c r="F1560" s="8" t="s">
        <v>28184</v>
      </c>
      <c r="G1560" s="8" t="s">
        <v>325</v>
      </c>
      <c r="H1560" s="8" t="s">
        <v>28185</v>
      </c>
      <c r="I1560" s="8" t="s">
        <v>28186</v>
      </c>
      <c r="AH1560" s="73"/>
      <c r="AI1560" s="73"/>
      <c r="AJ1560" s="73"/>
      <c r="AK1560" s="73"/>
      <c r="AL1560" s="73"/>
      <c r="AM1560" s="73"/>
      <c r="AN1560" s="73"/>
    </row>
    <row r="1561" spans="6:40" ht="18.75">
      <c r="F1561" s="8" t="s">
        <v>28187</v>
      </c>
      <c r="G1561" s="8" t="s">
        <v>325</v>
      </c>
      <c r="H1561" s="8" t="s">
        <v>28188</v>
      </c>
      <c r="I1561" s="8" t="s">
        <v>28189</v>
      </c>
      <c r="AH1561" s="73"/>
      <c r="AI1561" s="73"/>
      <c r="AJ1561" s="73"/>
      <c r="AK1561" s="73"/>
      <c r="AL1561" s="73"/>
      <c r="AM1561" s="73"/>
      <c r="AN1561" s="73"/>
    </row>
    <row r="1562" spans="6:40" ht="18.75">
      <c r="F1562" s="8" t="s">
        <v>28190</v>
      </c>
      <c r="G1562" s="8" t="s">
        <v>325</v>
      </c>
      <c r="H1562" s="8" t="s">
        <v>28191</v>
      </c>
      <c r="I1562" s="8" t="s">
        <v>28192</v>
      </c>
      <c r="AH1562" s="73"/>
      <c r="AI1562" s="73"/>
      <c r="AJ1562" s="73"/>
      <c r="AK1562" s="73"/>
      <c r="AL1562" s="73"/>
      <c r="AM1562" s="73"/>
      <c r="AN1562" s="73"/>
    </row>
    <row r="1563" spans="6:40" ht="18.75">
      <c r="F1563" s="8" t="s">
        <v>28193</v>
      </c>
      <c r="G1563" s="8" t="s">
        <v>325</v>
      </c>
      <c r="H1563" s="8" t="s">
        <v>28194</v>
      </c>
      <c r="I1563" s="8" t="s">
        <v>28195</v>
      </c>
      <c r="AH1563" s="73"/>
      <c r="AI1563" s="73"/>
      <c r="AJ1563" s="73"/>
      <c r="AK1563" s="73"/>
      <c r="AL1563" s="73"/>
      <c r="AM1563" s="73"/>
      <c r="AN1563" s="73"/>
    </row>
    <row r="1564" spans="6:40" ht="18.75">
      <c r="F1564" s="8" t="s">
        <v>28196</v>
      </c>
      <c r="G1564" s="8" t="s">
        <v>325</v>
      </c>
      <c r="H1564" s="8" t="s">
        <v>28197</v>
      </c>
      <c r="I1564" s="8" t="s">
        <v>28198</v>
      </c>
      <c r="AH1564" s="73"/>
      <c r="AI1564" s="73"/>
      <c r="AJ1564" s="73"/>
      <c r="AK1564" s="73"/>
      <c r="AL1564" s="73"/>
      <c r="AM1564" s="73"/>
      <c r="AN1564" s="73"/>
    </row>
    <row r="1565" spans="6:40" ht="18.75">
      <c r="F1565" s="8" t="s">
        <v>28199</v>
      </c>
      <c r="G1565" s="8" t="s">
        <v>325</v>
      </c>
      <c r="H1565" s="8" t="s">
        <v>28200</v>
      </c>
      <c r="I1565" s="8" t="s">
        <v>28201</v>
      </c>
      <c r="AH1565" s="73"/>
      <c r="AI1565" s="73"/>
      <c r="AJ1565" s="73"/>
      <c r="AK1565" s="73"/>
      <c r="AL1565" s="73"/>
      <c r="AM1565" s="73"/>
      <c r="AN1565" s="73"/>
    </row>
    <row r="1566" spans="6:40" ht="18.75">
      <c r="F1566" s="8" t="s">
        <v>28202</v>
      </c>
      <c r="G1566" s="8" t="s">
        <v>325</v>
      </c>
      <c r="H1566" s="8" t="s">
        <v>28203</v>
      </c>
      <c r="I1566" s="8" t="s">
        <v>28204</v>
      </c>
      <c r="AH1566" s="73"/>
      <c r="AI1566" s="73"/>
      <c r="AJ1566" s="73"/>
      <c r="AK1566" s="73"/>
      <c r="AL1566" s="73"/>
      <c r="AM1566" s="73"/>
      <c r="AN1566" s="73"/>
    </row>
    <row r="1567" spans="6:40" ht="18.75">
      <c r="F1567" s="8" t="s">
        <v>28205</v>
      </c>
      <c r="G1567" s="8" t="s">
        <v>325</v>
      </c>
      <c r="H1567" s="8" t="s">
        <v>28206</v>
      </c>
      <c r="I1567" s="8" t="s">
        <v>28207</v>
      </c>
      <c r="AH1567" s="73"/>
      <c r="AI1567" s="73"/>
      <c r="AJ1567" s="73"/>
      <c r="AK1567" s="73"/>
      <c r="AL1567" s="73"/>
      <c r="AM1567" s="73"/>
      <c r="AN1567" s="73"/>
    </row>
    <row r="1568" spans="6:40" ht="18.75">
      <c r="F1568" s="8" t="s">
        <v>28208</v>
      </c>
      <c r="G1568" s="8" t="s">
        <v>325</v>
      </c>
      <c r="H1568" s="8" t="s">
        <v>28209</v>
      </c>
      <c r="I1568" s="8" t="s">
        <v>28210</v>
      </c>
      <c r="AH1568" s="73"/>
      <c r="AI1568" s="73"/>
      <c r="AJ1568" s="73"/>
      <c r="AK1568" s="73"/>
      <c r="AL1568" s="73"/>
      <c r="AM1568" s="73"/>
      <c r="AN1568" s="73"/>
    </row>
    <row r="1569" spans="6:40" ht="18.75">
      <c r="F1569" s="8" t="s">
        <v>28211</v>
      </c>
      <c r="G1569" s="8" t="s">
        <v>325</v>
      </c>
      <c r="H1569" s="8" t="s">
        <v>28212</v>
      </c>
      <c r="I1569" s="8" t="s">
        <v>28213</v>
      </c>
      <c r="AH1569" s="73"/>
      <c r="AI1569" s="73"/>
      <c r="AJ1569" s="73"/>
      <c r="AK1569" s="73"/>
      <c r="AL1569" s="73"/>
      <c r="AM1569" s="73"/>
      <c r="AN1569" s="73"/>
    </row>
    <row r="1570" spans="6:40" ht="18.75">
      <c r="F1570" s="8" t="s">
        <v>28214</v>
      </c>
      <c r="G1570" s="8" t="s">
        <v>325</v>
      </c>
      <c r="H1570" s="8" t="s">
        <v>28215</v>
      </c>
      <c r="I1570" s="8" t="s">
        <v>28216</v>
      </c>
      <c r="AH1570" s="73"/>
      <c r="AI1570" s="73"/>
      <c r="AJ1570" s="73"/>
      <c r="AK1570" s="73"/>
      <c r="AL1570" s="73"/>
      <c r="AM1570" s="73"/>
      <c r="AN1570" s="73"/>
    </row>
    <row r="1571" spans="6:40" ht="18.75">
      <c r="F1571" s="8" t="s">
        <v>28217</v>
      </c>
      <c r="G1571" s="8" t="s">
        <v>325</v>
      </c>
      <c r="H1571" s="8" t="s">
        <v>28218</v>
      </c>
      <c r="I1571" s="8" t="s">
        <v>28219</v>
      </c>
      <c r="AH1571" s="73"/>
      <c r="AI1571" s="73"/>
      <c r="AJ1571" s="73"/>
      <c r="AK1571" s="73"/>
      <c r="AL1571" s="73"/>
      <c r="AM1571" s="73"/>
      <c r="AN1571" s="73"/>
    </row>
    <row r="1572" spans="6:40" ht="18.75">
      <c r="F1572" s="8" t="s">
        <v>28220</v>
      </c>
      <c r="G1572" s="8" t="s">
        <v>325</v>
      </c>
      <c r="H1572" s="8" t="s">
        <v>28221</v>
      </c>
      <c r="I1572" s="8" t="s">
        <v>28222</v>
      </c>
      <c r="AH1572" s="73"/>
      <c r="AI1572" s="73"/>
      <c r="AJ1572" s="73"/>
      <c r="AK1572" s="73"/>
      <c r="AL1572" s="73"/>
      <c r="AM1572" s="73"/>
      <c r="AN1572" s="73"/>
    </row>
    <row r="1573" spans="6:40" ht="18.75">
      <c r="F1573" s="8" t="s">
        <v>28223</v>
      </c>
      <c r="G1573" s="8" t="s">
        <v>325</v>
      </c>
      <c r="H1573" s="8" t="s">
        <v>28224</v>
      </c>
      <c r="I1573" s="8" t="s">
        <v>28225</v>
      </c>
      <c r="AH1573" s="73"/>
      <c r="AI1573" s="73"/>
      <c r="AJ1573" s="73"/>
      <c r="AK1573" s="73"/>
      <c r="AL1573" s="73"/>
      <c r="AM1573" s="73"/>
      <c r="AN1573" s="73"/>
    </row>
    <row r="1574" spans="6:40" ht="18.75">
      <c r="F1574" s="8" t="s">
        <v>28226</v>
      </c>
      <c r="G1574" s="8" t="s">
        <v>325</v>
      </c>
      <c r="H1574" s="8" t="s">
        <v>28227</v>
      </c>
      <c r="I1574" s="8" t="s">
        <v>28228</v>
      </c>
      <c r="AH1574" s="73"/>
      <c r="AI1574" s="73"/>
      <c r="AJ1574" s="73"/>
      <c r="AK1574" s="73"/>
      <c r="AL1574" s="73"/>
      <c r="AM1574" s="73"/>
      <c r="AN1574" s="73"/>
    </row>
    <row r="1575" spans="6:40" ht="18.75">
      <c r="F1575" s="8" t="s">
        <v>28229</v>
      </c>
      <c r="G1575" s="8" t="s">
        <v>325</v>
      </c>
      <c r="H1575" s="8" t="s">
        <v>28230</v>
      </c>
      <c r="I1575" s="8" t="s">
        <v>28231</v>
      </c>
      <c r="AH1575" s="73"/>
      <c r="AI1575" s="73"/>
      <c r="AJ1575" s="73"/>
      <c r="AK1575" s="73"/>
      <c r="AL1575" s="73"/>
      <c r="AM1575" s="73"/>
      <c r="AN1575" s="73"/>
    </row>
    <row r="1576" spans="6:40" ht="18.75">
      <c r="F1576" s="8" t="s">
        <v>28232</v>
      </c>
      <c r="G1576" s="8" t="s">
        <v>325</v>
      </c>
      <c r="H1576" s="8" t="s">
        <v>28233</v>
      </c>
      <c r="I1576" s="8" t="s">
        <v>28234</v>
      </c>
      <c r="AH1576" s="73"/>
      <c r="AI1576" s="73"/>
      <c r="AJ1576" s="73"/>
      <c r="AK1576" s="73"/>
      <c r="AL1576" s="73"/>
      <c r="AM1576" s="73"/>
      <c r="AN1576" s="73"/>
    </row>
    <row r="1577" spans="6:40" ht="18.75">
      <c r="F1577" s="8" t="s">
        <v>28235</v>
      </c>
      <c r="G1577" s="8" t="s">
        <v>325</v>
      </c>
      <c r="H1577" s="8" t="s">
        <v>28236</v>
      </c>
      <c r="I1577" s="8" t="s">
        <v>28237</v>
      </c>
      <c r="AH1577" s="73"/>
      <c r="AI1577" s="73"/>
      <c r="AJ1577" s="73"/>
      <c r="AK1577" s="73"/>
      <c r="AL1577" s="73"/>
      <c r="AM1577" s="73"/>
      <c r="AN1577" s="73"/>
    </row>
    <row r="1578" spans="6:40" ht="18.75">
      <c r="F1578" s="8" t="s">
        <v>28238</v>
      </c>
      <c r="G1578" s="8" t="s">
        <v>325</v>
      </c>
      <c r="H1578" s="8" t="s">
        <v>28239</v>
      </c>
      <c r="I1578" s="8" t="s">
        <v>28240</v>
      </c>
      <c r="AH1578" s="73"/>
      <c r="AI1578" s="73"/>
      <c r="AJ1578" s="73"/>
      <c r="AK1578" s="73"/>
      <c r="AL1578" s="73"/>
      <c r="AM1578" s="73"/>
      <c r="AN1578" s="73"/>
    </row>
    <row r="1579" spans="6:40" ht="18.75">
      <c r="F1579" s="8" t="s">
        <v>28241</v>
      </c>
      <c r="G1579" s="8" t="s">
        <v>325</v>
      </c>
      <c r="H1579" s="8" t="s">
        <v>28242</v>
      </c>
      <c r="I1579" s="8" t="s">
        <v>28243</v>
      </c>
      <c r="AH1579" s="73"/>
      <c r="AI1579" s="73"/>
      <c r="AJ1579" s="73"/>
      <c r="AK1579" s="73"/>
      <c r="AL1579" s="73"/>
      <c r="AM1579" s="73"/>
      <c r="AN1579" s="73"/>
    </row>
    <row r="1580" spans="6:40" ht="18.75">
      <c r="F1580" s="8" t="s">
        <v>28244</v>
      </c>
      <c r="G1580" s="8" t="s">
        <v>325</v>
      </c>
      <c r="H1580" s="8" t="s">
        <v>28245</v>
      </c>
      <c r="I1580" s="8" t="s">
        <v>28246</v>
      </c>
      <c r="AH1580" s="73"/>
      <c r="AI1580" s="73"/>
      <c r="AJ1580" s="73"/>
      <c r="AK1580" s="73"/>
      <c r="AL1580" s="73"/>
      <c r="AM1580" s="73"/>
      <c r="AN1580" s="73"/>
    </row>
    <row r="1581" spans="6:40" ht="18.75">
      <c r="F1581" s="8" t="s">
        <v>28247</v>
      </c>
      <c r="G1581" s="8" t="s">
        <v>325</v>
      </c>
      <c r="H1581" s="8" t="s">
        <v>28248</v>
      </c>
      <c r="I1581" s="8" t="s">
        <v>28249</v>
      </c>
      <c r="AH1581" s="73"/>
      <c r="AI1581" s="73"/>
      <c r="AJ1581" s="73"/>
      <c r="AK1581" s="73"/>
      <c r="AL1581" s="73"/>
      <c r="AM1581" s="73"/>
      <c r="AN1581" s="73"/>
    </row>
    <row r="1582" spans="6:40" ht="18.75">
      <c r="F1582" s="8" t="s">
        <v>28250</v>
      </c>
      <c r="G1582" s="8" t="s">
        <v>325</v>
      </c>
      <c r="H1582" s="8" t="s">
        <v>28251</v>
      </c>
      <c r="I1582" s="8" t="s">
        <v>28252</v>
      </c>
      <c r="AH1582" s="73"/>
      <c r="AI1582" s="73"/>
      <c r="AJ1582" s="73"/>
      <c r="AK1582" s="73"/>
      <c r="AL1582" s="73"/>
      <c r="AM1582" s="73"/>
      <c r="AN1582" s="73"/>
    </row>
    <row r="1583" spans="6:40" ht="18.75">
      <c r="F1583" s="8" t="s">
        <v>28253</v>
      </c>
      <c r="G1583" s="8" t="s">
        <v>325</v>
      </c>
      <c r="H1583" s="8" t="s">
        <v>28254</v>
      </c>
      <c r="I1583" s="8" t="s">
        <v>28255</v>
      </c>
      <c r="AH1583" s="73"/>
      <c r="AI1583" s="73"/>
      <c r="AJ1583" s="73"/>
      <c r="AK1583" s="73"/>
      <c r="AL1583" s="73"/>
      <c r="AM1583" s="73"/>
      <c r="AN1583" s="73"/>
    </row>
    <row r="1584" spans="6:40" ht="18.75">
      <c r="F1584" s="8" t="s">
        <v>28256</v>
      </c>
      <c r="G1584" s="8" t="s">
        <v>325</v>
      </c>
      <c r="H1584" s="8" t="s">
        <v>28257</v>
      </c>
      <c r="I1584" s="8" t="s">
        <v>28258</v>
      </c>
      <c r="AH1584" s="73"/>
      <c r="AI1584" s="73"/>
      <c r="AJ1584" s="73"/>
      <c r="AK1584" s="73"/>
      <c r="AL1584" s="73"/>
      <c r="AM1584" s="73"/>
      <c r="AN1584" s="73"/>
    </row>
    <row r="1585" spans="6:40" ht="18.75">
      <c r="F1585" s="8" t="s">
        <v>28259</v>
      </c>
      <c r="G1585" s="8" t="s">
        <v>325</v>
      </c>
      <c r="H1585" s="8" t="s">
        <v>28260</v>
      </c>
      <c r="I1585" s="8" t="s">
        <v>28261</v>
      </c>
      <c r="AH1585" s="73"/>
      <c r="AI1585" s="73"/>
      <c r="AJ1585" s="73"/>
      <c r="AK1585" s="73"/>
      <c r="AL1585" s="73"/>
      <c r="AM1585" s="73"/>
      <c r="AN1585" s="73"/>
    </row>
    <row r="1586" spans="6:40" ht="18.75">
      <c r="F1586" s="8" t="s">
        <v>28262</v>
      </c>
      <c r="G1586" s="8" t="s">
        <v>325</v>
      </c>
      <c r="H1586" s="8" t="s">
        <v>28263</v>
      </c>
      <c r="I1586" s="8" t="s">
        <v>28264</v>
      </c>
      <c r="AH1586" s="73"/>
      <c r="AI1586" s="73"/>
      <c r="AJ1586" s="73"/>
      <c r="AK1586" s="73"/>
      <c r="AL1586" s="73"/>
      <c r="AM1586" s="73"/>
      <c r="AN1586" s="73"/>
    </row>
    <row r="1587" spans="6:40" ht="18.75">
      <c r="F1587" s="8" t="s">
        <v>28265</v>
      </c>
      <c r="G1587" s="8" t="s">
        <v>325</v>
      </c>
      <c r="H1587" s="8" t="s">
        <v>28266</v>
      </c>
      <c r="I1587" s="8" t="s">
        <v>28267</v>
      </c>
      <c r="AH1587" s="73"/>
      <c r="AI1587" s="73"/>
      <c r="AJ1587" s="73"/>
      <c r="AK1587" s="73"/>
      <c r="AL1587" s="73"/>
      <c r="AM1587" s="73"/>
      <c r="AN1587" s="73"/>
    </row>
    <row r="1588" spans="6:40" ht="18.75">
      <c r="F1588" s="8" t="s">
        <v>28268</v>
      </c>
      <c r="G1588" s="8" t="s">
        <v>325</v>
      </c>
      <c r="H1588" s="8" t="s">
        <v>28269</v>
      </c>
      <c r="I1588" s="8" t="s">
        <v>28270</v>
      </c>
      <c r="AH1588" s="73"/>
      <c r="AI1588" s="73"/>
      <c r="AJ1588" s="73"/>
      <c r="AK1588" s="73"/>
      <c r="AL1588" s="73"/>
      <c r="AM1588" s="73"/>
      <c r="AN1588" s="73"/>
    </row>
    <row r="1589" spans="6:40" ht="18.75">
      <c r="F1589" s="8" t="s">
        <v>28271</v>
      </c>
      <c r="G1589" s="8" t="s">
        <v>325</v>
      </c>
      <c r="H1589" s="8" t="s">
        <v>28272</v>
      </c>
      <c r="I1589" s="8" t="s">
        <v>28273</v>
      </c>
      <c r="AH1589" s="73"/>
      <c r="AI1589" s="73"/>
      <c r="AJ1589" s="73"/>
      <c r="AK1589" s="73"/>
      <c r="AL1589" s="73"/>
      <c r="AM1589" s="73"/>
      <c r="AN1589" s="73"/>
    </row>
    <row r="1590" spans="6:40" ht="18.75">
      <c r="F1590" s="8" t="s">
        <v>28274</v>
      </c>
      <c r="G1590" s="8" t="s">
        <v>325</v>
      </c>
      <c r="H1590" s="8" t="s">
        <v>28275</v>
      </c>
      <c r="I1590" s="8" t="s">
        <v>28276</v>
      </c>
      <c r="AH1590" s="73"/>
      <c r="AI1590" s="73"/>
      <c r="AJ1590" s="73"/>
      <c r="AK1590" s="73"/>
      <c r="AL1590" s="73"/>
      <c r="AM1590" s="73"/>
      <c r="AN1590" s="73"/>
    </row>
    <row r="1591" spans="6:40" ht="18.75">
      <c r="F1591" s="8" t="s">
        <v>28277</v>
      </c>
      <c r="G1591" s="8" t="s">
        <v>325</v>
      </c>
      <c r="H1591" s="8" t="s">
        <v>28278</v>
      </c>
      <c r="I1591" s="8" t="s">
        <v>28279</v>
      </c>
      <c r="AH1591" s="73"/>
      <c r="AI1591" s="73"/>
      <c r="AJ1591" s="73"/>
      <c r="AK1591" s="73"/>
      <c r="AL1591" s="73"/>
      <c r="AM1591" s="73"/>
      <c r="AN1591" s="73"/>
    </row>
    <row r="1592" spans="6:40" ht="18.75">
      <c r="F1592" s="8" t="s">
        <v>28280</v>
      </c>
      <c r="G1592" s="8" t="s">
        <v>325</v>
      </c>
      <c r="H1592" s="8" t="s">
        <v>28281</v>
      </c>
      <c r="I1592" s="8" t="s">
        <v>28282</v>
      </c>
      <c r="AH1592" s="73"/>
      <c r="AI1592" s="73"/>
      <c r="AJ1592" s="73"/>
      <c r="AK1592" s="73"/>
      <c r="AL1592" s="73"/>
      <c r="AM1592" s="73"/>
      <c r="AN1592" s="73"/>
    </row>
    <row r="1593" spans="6:40" ht="18.75">
      <c r="F1593" s="8" t="s">
        <v>28283</v>
      </c>
      <c r="G1593" s="8" t="s">
        <v>325</v>
      </c>
      <c r="H1593" s="8" t="s">
        <v>28284</v>
      </c>
      <c r="I1593" s="8" t="s">
        <v>28285</v>
      </c>
      <c r="AH1593" s="73"/>
      <c r="AI1593" s="73"/>
      <c r="AJ1593" s="73"/>
      <c r="AK1593" s="73"/>
      <c r="AL1593" s="73"/>
      <c r="AM1593" s="73"/>
      <c r="AN1593" s="73"/>
    </row>
    <row r="1594" spans="6:40" ht="18.75">
      <c r="F1594" s="8" t="s">
        <v>28286</v>
      </c>
      <c r="G1594" s="8" t="s">
        <v>325</v>
      </c>
      <c r="H1594" s="8" t="s">
        <v>28287</v>
      </c>
      <c r="I1594" s="8" t="s">
        <v>28288</v>
      </c>
      <c r="AH1594" s="73"/>
      <c r="AI1594" s="73"/>
      <c r="AJ1594" s="73"/>
      <c r="AK1594" s="73"/>
      <c r="AL1594" s="73"/>
      <c r="AM1594" s="73"/>
      <c r="AN1594" s="73"/>
    </row>
    <row r="1595" spans="6:40" ht="18.75">
      <c r="F1595" s="8" t="s">
        <v>28289</v>
      </c>
      <c r="G1595" s="8" t="s">
        <v>325</v>
      </c>
      <c r="H1595" s="8" t="s">
        <v>28290</v>
      </c>
      <c r="I1595" s="8" t="s">
        <v>28291</v>
      </c>
      <c r="AH1595" s="73"/>
      <c r="AI1595" s="73"/>
      <c r="AJ1595" s="73"/>
      <c r="AK1595" s="73"/>
      <c r="AL1595" s="73"/>
      <c r="AM1595" s="73"/>
      <c r="AN1595" s="73"/>
    </row>
    <row r="1596" spans="6:40" ht="18.75">
      <c r="F1596" s="8" t="s">
        <v>28292</v>
      </c>
      <c r="G1596" s="8" t="s">
        <v>325</v>
      </c>
      <c r="H1596" s="8" t="s">
        <v>28293</v>
      </c>
      <c r="I1596" s="8" t="s">
        <v>28294</v>
      </c>
      <c r="AH1596" s="73"/>
      <c r="AI1596" s="73"/>
      <c r="AJ1596" s="73"/>
      <c r="AK1596" s="73"/>
      <c r="AL1596" s="73"/>
      <c r="AM1596" s="73"/>
      <c r="AN1596" s="73"/>
    </row>
    <row r="1597" spans="6:40" ht="18.75">
      <c r="F1597" s="8" t="s">
        <v>28295</v>
      </c>
      <c r="G1597" s="8" t="s">
        <v>325</v>
      </c>
      <c r="H1597" s="8" t="s">
        <v>28296</v>
      </c>
      <c r="I1597" s="8" t="s">
        <v>28297</v>
      </c>
      <c r="AH1597" s="73"/>
      <c r="AI1597" s="73"/>
      <c r="AJ1597" s="73"/>
      <c r="AK1597" s="73"/>
      <c r="AL1597" s="73"/>
      <c r="AM1597" s="73"/>
      <c r="AN1597" s="73"/>
    </row>
    <row r="1598" spans="6:40" ht="18.75">
      <c r="F1598" s="8" t="s">
        <v>28298</v>
      </c>
      <c r="G1598" s="8" t="s">
        <v>325</v>
      </c>
      <c r="H1598" s="8" t="s">
        <v>28299</v>
      </c>
      <c r="I1598" s="8" t="s">
        <v>28300</v>
      </c>
      <c r="AH1598" s="73"/>
      <c r="AI1598" s="73"/>
      <c r="AJ1598" s="73"/>
      <c r="AK1598" s="73"/>
      <c r="AL1598" s="73"/>
      <c r="AM1598" s="73"/>
      <c r="AN1598" s="73"/>
    </row>
    <row r="1599" spans="6:40" ht="18.75">
      <c r="F1599" s="8" t="s">
        <v>28301</v>
      </c>
      <c r="G1599" s="8" t="s">
        <v>325</v>
      </c>
      <c r="H1599" s="8" t="s">
        <v>28302</v>
      </c>
      <c r="I1599" s="8" t="s">
        <v>28303</v>
      </c>
      <c r="AH1599" s="73"/>
      <c r="AI1599" s="73"/>
      <c r="AJ1599" s="73"/>
      <c r="AK1599" s="73"/>
      <c r="AL1599" s="73"/>
      <c r="AM1599" s="73"/>
      <c r="AN1599" s="73"/>
    </row>
    <row r="1600" spans="6:40" ht="18.75">
      <c r="F1600" s="8" t="s">
        <v>28304</v>
      </c>
      <c r="G1600" s="8" t="s">
        <v>325</v>
      </c>
      <c r="H1600" s="8" t="s">
        <v>28305</v>
      </c>
      <c r="I1600" s="8" t="s">
        <v>28306</v>
      </c>
      <c r="AH1600" s="73"/>
      <c r="AI1600" s="73"/>
      <c r="AJ1600" s="73"/>
      <c r="AK1600" s="73"/>
      <c r="AL1600" s="73"/>
      <c r="AM1600" s="73"/>
      <c r="AN1600" s="73"/>
    </row>
    <row r="1601" spans="6:40" ht="18.75">
      <c r="F1601" s="8" t="s">
        <v>28307</v>
      </c>
      <c r="G1601" s="8" t="s">
        <v>325</v>
      </c>
      <c r="H1601" s="8" t="s">
        <v>28308</v>
      </c>
      <c r="I1601" s="8" t="s">
        <v>28309</v>
      </c>
      <c r="AH1601" s="73"/>
      <c r="AI1601" s="73"/>
      <c r="AJ1601" s="73"/>
      <c r="AK1601" s="73"/>
      <c r="AL1601" s="73"/>
      <c r="AM1601" s="73"/>
      <c r="AN1601" s="73"/>
    </row>
    <row r="1602" spans="6:40" ht="18.75">
      <c r="F1602" s="8" t="s">
        <v>28310</v>
      </c>
      <c r="G1602" s="8" t="s">
        <v>325</v>
      </c>
      <c r="H1602" s="8" t="s">
        <v>28311</v>
      </c>
      <c r="I1602" s="8" t="s">
        <v>28312</v>
      </c>
      <c r="AH1602" s="73"/>
      <c r="AI1602" s="73"/>
      <c r="AJ1602" s="73"/>
      <c r="AK1602" s="73"/>
      <c r="AL1602" s="73"/>
      <c r="AM1602" s="73"/>
      <c r="AN1602" s="73"/>
    </row>
    <row r="1603" spans="6:40" ht="18.75">
      <c r="F1603" s="8" t="s">
        <v>28313</v>
      </c>
      <c r="G1603" s="8" t="s">
        <v>325</v>
      </c>
      <c r="H1603" s="8" t="s">
        <v>28314</v>
      </c>
      <c r="I1603" s="8" t="s">
        <v>28315</v>
      </c>
      <c r="AH1603" s="73"/>
      <c r="AI1603" s="73"/>
      <c r="AJ1603" s="73"/>
      <c r="AK1603" s="73"/>
      <c r="AL1603" s="73"/>
      <c r="AM1603" s="73"/>
      <c r="AN1603" s="73"/>
    </row>
    <row r="1604" spans="6:40" ht="18.75">
      <c r="F1604" s="8" t="s">
        <v>28316</v>
      </c>
      <c r="G1604" s="8" t="s">
        <v>325</v>
      </c>
      <c r="H1604" s="8" t="s">
        <v>28317</v>
      </c>
      <c r="I1604" s="8" t="s">
        <v>28318</v>
      </c>
      <c r="AH1604" s="73"/>
      <c r="AI1604" s="73"/>
      <c r="AJ1604" s="73"/>
      <c r="AK1604" s="73"/>
      <c r="AL1604" s="73"/>
      <c r="AM1604" s="73"/>
      <c r="AN1604" s="73"/>
    </row>
    <row r="1605" spans="6:40" ht="18.75">
      <c r="F1605" s="8" t="s">
        <v>28319</v>
      </c>
      <c r="G1605" s="8" t="s">
        <v>325</v>
      </c>
      <c r="H1605" s="8" t="s">
        <v>28320</v>
      </c>
      <c r="I1605" s="8" t="s">
        <v>28321</v>
      </c>
      <c r="AH1605" s="73"/>
      <c r="AI1605" s="73"/>
      <c r="AJ1605" s="73"/>
      <c r="AK1605" s="73"/>
      <c r="AL1605" s="73"/>
      <c r="AM1605" s="73"/>
      <c r="AN1605" s="73"/>
    </row>
    <row r="1606" spans="6:40" ht="18.75">
      <c r="F1606" s="8" t="s">
        <v>28322</v>
      </c>
      <c r="G1606" s="8" t="s">
        <v>325</v>
      </c>
      <c r="H1606" s="8" t="s">
        <v>28323</v>
      </c>
      <c r="I1606" s="8" t="s">
        <v>28324</v>
      </c>
      <c r="AH1606" s="73"/>
      <c r="AI1606" s="73"/>
      <c r="AJ1606" s="73"/>
      <c r="AK1606" s="73"/>
      <c r="AL1606" s="73"/>
      <c r="AM1606" s="73"/>
      <c r="AN1606" s="73"/>
    </row>
    <row r="1607" spans="6:40" ht="18.75">
      <c r="F1607" s="8" t="s">
        <v>28325</v>
      </c>
      <c r="G1607" s="8" t="s">
        <v>325</v>
      </c>
      <c r="H1607" s="8" t="s">
        <v>28326</v>
      </c>
      <c r="I1607" s="8" t="s">
        <v>28327</v>
      </c>
      <c r="AH1607" s="73"/>
      <c r="AI1607" s="73"/>
      <c r="AJ1607" s="73"/>
      <c r="AK1607" s="73"/>
      <c r="AL1607" s="73"/>
      <c r="AM1607" s="73"/>
      <c r="AN1607" s="73"/>
    </row>
    <row r="1608" spans="6:40" ht="18.75">
      <c r="F1608" s="8" t="s">
        <v>28328</v>
      </c>
      <c r="G1608" s="8" t="s">
        <v>325</v>
      </c>
      <c r="H1608" s="8" t="s">
        <v>28329</v>
      </c>
      <c r="I1608" s="8" t="s">
        <v>28330</v>
      </c>
      <c r="AH1608" s="73"/>
      <c r="AI1608" s="73"/>
      <c r="AJ1608" s="73"/>
      <c r="AK1608" s="73"/>
      <c r="AL1608" s="73"/>
      <c r="AM1608" s="73"/>
      <c r="AN1608" s="73"/>
    </row>
    <row r="1609" spans="6:40" ht="18.75">
      <c r="F1609" s="8" t="s">
        <v>28331</v>
      </c>
      <c r="G1609" s="8" t="s">
        <v>325</v>
      </c>
      <c r="H1609" s="8" t="s">
        <v>28332</v>
      </c>
      <c r="I1609" s="8" t="s">
        <v>28333</v>
      </c>
      <c r="AH1609" s="73"/>
      <c r="AI1609" s="73"/>
      <c r="AJ1609" s="73"/>
      <c r="AK1609" s="73"/>
      <c r="AL1609" s="73"/>
      <c r="AM1609" s="73"/>
      <c r="AN1609" s="73"/>
    </row>
    <row r="1610" spans="6:40" ht="18.75">
      <c r="F1610" s="8" t="s">
        <v>28334</v>
      </c>
      <c r="G1610" s="8" t="s">
        <v>264</v>
      </c>
      <c r="H1610" s="8" t="s">
        <v>28335</v>
      </c>
      <c r="I1610" s="8" t="s">
        <v>28336</v>
      </c>
      <c r="AH1610" s="73"/>
      <c r="AI1610" s="73"/>
      <c r="AJ1610" s="73"/>
      <c r="AK1610" s="73"/>
      <c r="AL1610" s="73"/>
      <c r="AM1610" s="73"/>
      <c r="AN1610" s="73"/>
    </row>
    <row r="1611" spans="6:40" ht="18.75">
      <c r="F1611" s="8" t="s">
        <v>28337</v>
      </c>
      <c r="G1611" s="8" t="s">
        <v>23795</v>
      </c>
      <c r="H1611" s="8" t="s">
        <v>28338</v>
      </c>
      <c r="I1611" s="8" t="s">
        <v>28339</v>
      </c>
      <c r="AH1611" s="73"/>
      <c r="AI1611" s="73"/>
      <c r="AJ1611" s="73"/>
      <c r="AK1611" s="73"/>
      <c r="AL1611" s="73"/>
      <c r="AM1611" s="73"/>
      <c r="AN1611" s="73"/>
    </row>
    <row r="1612" spans="6:40" ht="18.75">
      <c r="F1612" s="8" t="s">
        <v>28340</v>
      </c>
      <c r="G1612" s="8" t="s">
        <v>325</v>
      </c>
      <c r="H1612" s="8" t="s">
        <v>28341</v>
      </c>
      <c r="I1612" s="8" t="s">
        <v>28342</v>
      </c>
      <c r="AH1612" s="73"/>
      <c r="AI1612" s="73"/>
      <c r="AJ1612" s="73"/>
      <c r="AK1612" s="73"/>
      <c r="AL1612" s="73"/>
      <c r="AM1612" s="73"/>
      <c r="AN1612" s="73"/>
    </row>
    <row r="1613" spans="6:40" ht="18.75">
      <c r="F1613" s="8" t="s">
        <v>28343</v>
      </c>
      <c r="G1613" s="8" t="s">
        <v>325</v>
      </c>
      <c r="H1613" s="8" t="s">
        <v>28344</v>
      </c>
      <c r="I1613" s="8" t="s">
        <v>28345</v>
      </c>
      <c r="AH1613" s="73"/>
      <c r="AI1613" s="73"/>
      <c r="AJ1613" s="73"/>
      <c r="AK1613" s="73"/>
      <c r="AL1613" s="73"/>
      <c r="AM1613" s="73"/>
      <c r="AN1613" s="73"/>
    </row>
    <row r="1614" spans="6:40" ht="18.75">
      <c r="F1614" s="8" t="s">
        <v>28346</v>
      </c>
      <c r="G1614" s="8" t="s">
        <v>325</v>
      </c>
      <c r="H1614" s="8" t="s">
        <v>28347</v>
      </c>
      <c r="I1614" s="8" t="s">
        <v>28348</v>
      </c>
      <c r="AH1614" s="73"/>
      <c r="AI1614" s="73"/>
      <c r="AJ1614" s="73"/>
      <c r="AK1614" s="73"/>
      <c r="AL1614" s="73"/>
      <c r="AM1614" s="73"/>
      <c r="AN1614" s="73"/>
    </row>
    <row r="1615" spans="6:40" ht="18.75">
      <c r="F1615" s="8" t="s">
        <v>28349</v>
      </c>
      <c r="G1615" s="8" t="s">
        <v>325</v>
      </c>
      <c r="H1615" s="8" t="s">
        <v>28350</v>
      </c>
      <c r="I1615" s="8" t="s">
        <v>28351</v>
      </c>
      <c r="AH1615" s="73"/>
      <c r="AI1615" s="73"/>
      <c r="AJ1615" s="73"/>
      <c r="AK1615" s="73"/>
      <c r="AL1615" s="73"/>
      <c r="AM1615" s="73"/>
      <c r="AN1615" s="73"/>
    </row>
    <row r="1616" spans="6:40" ht="18.75">
      <c r="F1616" s="8" t="s">
        <v>28352</v>
      </c>
      <c r="G1616" s="8" t="s">
        <v>325</v>
      </c>
      <c r="H1616" s="8" t="s">
        <v>28353</v>
      </c>
      <c r="I1616" s="8" t="s">
        <v>28354</v>
      </c>
      <c r="AH1616" s="73"/>
      <c r="AI1616" s="73"/>
      <c r="AJ1616" s="73"/>
      <c r="AK1616" s="73"/>
      <c r="AL1616" s="73"/>
      <c r="AM1616" s="73"/>
      <c r="AN1616" s="73"/>
    </row>
    <row r="1617" spans="6:40" ht="18.75">
      <c r="F1617" s="8" t="s">
        <v>28355</v>
      </c>
      <c r="G1617" s="8" t="s">
        <v>325</v>
      </c>
      <c r="H1617" s="8" t="s">
        <v>28356</v>
      </c>
      <c r="I1617" s="8" t="s">
        <v>28357</v>
      </c>
      <c r="AH1617" s="73"/>
      <c r="AI1617" s="73"/>
      <c r="AJ1617" s="73"/>
      <c r="AK1617" s="73"/>
      <c r="AL1617" s="73"/>
      <c r="AM1617" s="73"/>
      <c r="AN1617" s="73"/>
    </row>
    <row r="1618" spans="6:40" ht="18.75">
      <c r="F1618" s="8" t="s">
        <v>28358</v>
      </c>
      <c r="G1618" s="8" t="s">
        <v>325</v>
      </c>
      <c r="H1618" s="8" t="s">
        <v>28359</v>
      </c>
      <c r="I1618" s="8" t="s">
        <v>28360</v>
      </c>
      <c r="AH1618" s="73"/>
      <c r="AI1618" s="73"/>
      <c r="AJ1618" s="73"/>
      <c r="AK1618" s="73"/>
      <c r="AL1618" s="73"/>
      <c r="AM1618" s="73"/>
      <c r="AN1618" s="73"/>
    </row>
    <row r="1619" spans="6:40" ht="18.75">
      <c r="F1619" s="8" t="s">
        <v>28361</v>
      </c>
      <c r="G1619" s="8" t="s">
        <v>325</v>
      </c>
      <c r="H1619" s="8" t="s">
        <v>28362</v>
      </c>
      <c r="I1619" s="8" t="s">
        <v>28363</v>
      </c>
      <c r="AH1619" s="73"/>
      <c r="AI1619" s="73"/>
      <c r="AJ1619" s="73"/>
      <c r="AK1619" s="73"/>
      <c r="AL1619" s="73"/>
      <c r="AM1619" s="73"/>
      <c r="AN1619" s="73"/>
    </row>
    <row r="1620" spans="6:40" ht="18.75">
      <c r="F1620" s="8" t="s">
        <v>28364</v>
      </c>
      <c r="G1620" s="8" t="s">
        <v>325</v>
      </c>
      <c r="H1620" s="8" t="s">
        <v>28365</v>
      </c>
      <c r="I1620" s="8" t="s">
        <v>28366</v>
      </c>
      <c r="AH1620" s="73"/>
      <c r="AI1620" s="73"/>
      <c r="AJ1620" s="73"/>
      <c r="AK1620" s="73"/>
      <c r="AL1620" s="73"/>
      <c r="AM1620" s="73"/>
      <c r="AN1620" s="73"/>
    </row>
    <row r="1621" spans="6:40" ht="18.75">
      <c r="F1621" s="8" t="s">
        <v>28367</v>
      </c>
      <c r="G1621" s="8" t="s">
        <v>325</v>
      </c>
      <c r="H1621" s="8" t="s">
        <v>28368</v>
      </c>
      <c r="I1621" s="8" t="s">
        <v>28369</v>
      </c>
      <c r="AH1621" s="73"/>
      <c r="AI1621" s="73"/>
      <c r="AJ1621" s="73"/>
      <c r="AK1621" s="73"/>
      <c r="AL1621" s="73"/>
      <c r="AM1621" s="73"/>
      <c r="AN1621" s="73"/>
    </row>
    <row r="1622" spans="6:40" ht="18.75">
      <c r="F1622" s="8" t="s">
        <v>28370</v>
      </c>
      <c r="G1622" s="8" t="s">
        <v>325</v>
      </c>
      <c r="H1622" s="8" t="s">
        <v>28371</v>
      </c>
      <c r="I1622" s="8" t="s">
        <v>28372</v>
      </c>
      <c r="AH1622" s="73"/>
      <c r="AI1622" s="73"/>
      <c r="AJ1622" s="73"/>
      <c r="AK1622" s="73"/>
      <c r="AL1622" s="73"/>
      <c r="AM1622" s="73"/>
      <c r="AN1622" s="73"/>
    </row>
    <row r="1623" spans="6:40" ht="18.75">
      <c r="F1623" s="8" t="s">
        <v>28373</v>
      </c>
      <c r="G1623" s="8" t="s">
        <v>325</v>
      </c>
      <c r="H1623" s="8" t="s">
        <v>28374</v>
      </c>
      <c r="I1623" s="8" t="s">
        <v>28375</v>
      </c>
      <c r="AH1623" s="73"/>
      <c r="AI1623" s="73"/>
      <c r="AJ1623" s="73"/>
      <c r="AK1623" s="73"/>
      <c r="AL1623" s="73"/>
      <c r="AM1623" s="73"/>
      <c r="AN1623" s="73"/>
    </row>
    <row r="1624" spans="6:40" ht="18.75">
      <c r="F1624" s="8" t="s">
        <v>28376</v>
      </c>
      <c r="G1624" s="8" t="s">
        <v>325</v>
      </c>
      <c r="H1624" s="8" t="s">
        <v>28377</v>
      </c>
      <c r="I1624" s="8" t="s">
        <v>28378</v>
      </c>
      <c r="AH1624" s="73"/>
      <c r="AI1624" s="73"/>
      <c r="AJ1624" s="73"/>
      <c r="AK1624" s="73"/>
      <c r="AL1624" s="73"/>
      <c r="AM1624" s="73"/>
      <c r="AN1624" s="73"/>
    </row>
    <row r="1625" spans="6:40" ht="18.75">
      <c r="F1625" s="8" t="s">
        <v>28379</v>
      </c>
      <c r="G1625" s="8" t="s">
        <v>325</v>
      </c>
      <c r="H1625" s="8" t="s">
        <v>28380</v>
      </c>
      <c r="I1625" s="8" t="s">
        <v>28381</v>
      </c>
      <c r="AH1625" s="73"/>
      <c r="AI1625" s="73"/>
      <c r="AJ1625" s="73"/>
      <c r="AK1625" s="73"/>
      <c r="AL1625" s="73"/>
      <c r="AM1625" s="73"/>
      <c r="AN1625" s="73"/>
    </row>
    <row r="1626" spans="6:40" ht="18.75">
      <c r="F1626" s="8" t="s">
        <v>28382</v>
      </c>
      <c r="G1626" s="8" t="s">
        <v>325</v>
      </c>
      <c r="H1626" s="8" t="s">
        <v>28383</v>
      </c>
      <c r="I1626" s="8" t="s">
        <v>28384</v>
      </c>
      <c r="AH1626" s="73"/>
      <c r="AI1626" s="73"/>
      <c r="AJ1626" s="73"/>
      <c r="AK1626" s="73"/>
      <c r="AL1626" s="73"/>
      <c r="AM1626" s="73"/>
      <c r="AN1626" s="73"/>
    </row>
    <row r="1627" spans="6:40" ht="18.75">
      <c r="F1627" s="8" t="s">
        <v>28385</v>
      </c>
      <c r="G1627" s="8" t="s">
        <v>325</v>
      </c>
      <c r="H1627" s="8" t="s">
        <v>28386</v>
      </c>
      <c r="I1627" s="8" t="s">
        <v>28387</v>
      </c>
      <c r="AH1627" s="73"/>
      <c r="AI1627" s="73"/>
      <c r="AJ1627" s="73"/>
      <c r="AK1627" s="73"/>
      <c r="AL1627" s="73"/>
      <c r="AM1627" s="73"/>
      <c r="AN1627" s="73"/>
    </row>
    <row r="1628" spans="6:40" ht="18.75">
      <c r="F1628" s="8" t="s">
        <v>28388</v>
      </c>
      <c r="G1628" s="8" t="s">
        <v>325</v>
      </c>
      <c r="H1628" s="8" t="s">
        <v>28389</v>
      </c>
      <c r="I1628" s="8" t="s">
        <v>28390</v>
      </c>
      <c r="AH1628" s="73"/>
      <c r="AI1628" s="73"/>
      <c r="AJ1628" s="73"/>
      <c r="AK1628" s="73"/>
      <c r="AL1628" s="73"/>
      <c r="AM1628" s="73"/>
      <c r="AN1628" s="73"/>
    </row>
    <row r="1629" spans="6:40" ht="18.75">
      <c r="F1629" s="8" t="s">
        <v>28391</v>
      </c>
      <c r="G1629" s="8" t="s">
        <v>325</v>
      </c>
      <c r="H1629" s="8" t="s">
        <v>28392</v>
      </c>
      <c r="I1629" s="8" t="s">
        <v>28393</v>
      </c>
      <c r="AH1629" s="73"/>
      <c r="AI1629" s="73"/>
      <c r="AJ1629" s="73"/>
      <c r="AK1629" s="73"/>
      <c r="AL1629" s="73"/>
      <c r="AM1629" s="73"/>
      <c r="AN1629" s="73"/>
    </row>
    <row r="1630" spans="6:40" ht="18.75">
      <c r="F1630" s="8" t="s">
        <v>28394</v>
      </c>
      <c r="G1630" s="8" t="s">
        <v>325</v>
      </c>
      <c r="H1630" s="8" t="s">
        <v>28395</v>
      </c>
      <c r="I1630" s="8" t="s">
        <v>28396</v>
      </c>
      <c r="AH1630" s="73"/>
      <c r="AI1630" s="73"/>
      <c r="AJ1630" s="73"/>
      <c r="AK1630" s="73"/>
      <c r="AL1630" s="73"/>
      <c r="AM1630" s="73"/>
      <c r="AN1630" s="73"/>
    </row>
    <row r="1631" spans="6:40" ht="18.75">
      <c r="F1631" s="8" t="s">
        <v>28397</v>
      </c>
      <c r="G1631" s="8" t="s">
        <v>325</v>
      </c>
      <c r="H1631" s="8" t="s">
        <v>28398</v>
      </c>
      <c r="I1631" s="8" t="s">
        <v>28399</v>
      </c>
      <c r="AH1631" s="73"/>
      <c r="AI1631" s="73"/>
      <c r="AJ1631" s="73"/>
      <c r="AK1631" s="73"/>
      <c r="AL1631" s="73"/>
      <c r="AM1631" s="73"/>
      <c r="AN1631" s="73"/>
    </row>
    <row r="1632" spans="6:40" ht="18.75">
      <c r="F1632" s="8" t="s">
        <v>28400</v>
      </c>
      <c r="G1632" s="8" t="s">
        <v>325</v>
      </c>
      <c r="H1632" s="8" t="s">
        <v>28401</v>
      </c>
      <c r="I1632" s="8" t="s">
        <v>28402</v>
      </c>
      <c r="AH1632" s="73"/>
      <c r="AI1632" s="73"/>
      <c r="AJ1632" s="73"/>
      <c r="AK1632" s="73"/>
      <c r="AL1632" s="73"/>
      <c r="AM1632" s="73"/>
      <c r="AN1632" s="73"/>
    </row>
    <row r="1633" spans="6:40" ht="18.75">
      <c r="F1633" s="8" t="s">
        <v>28403</v>
      </c>
      <c r="G1633" s="8" t="s">
        <v>325</v>
      </c>
      <c r="H1633" s="8" t="s">
        <v>28404</v>
      </c>
      <c r="I1633" s="8" t="s">
        <v>28405</v>
      </c>
      <c r="AH1633" s="73"/>
      <c r="AI1633" s="73"/>
      <c r="AJ1633" s="73"/>
      <c r="AK1633" s="73"/>
      <c r="AL1633" s="73"/>
      <c r="AM1633" s="73"/>
      <c r="AN1633" s="73"/>
    </row>
    <row r="1634" spans="6:40" ht="18.75">
      <c r="F1634" s="8" t="s">
        <v>28406</v>
      </c>
      <c r="G1634" s="8" t="s">
        <v>325</v>
      </c>
      <c r="H1634" s="8" t="s">
        <v>28407</v>
      </c>
      <c r="I1634" s="8" t="s">
        <v>28408</v>
      </c>
      <c r="AH1634" s="73"/>
      <c r="AI1634" s="73"/>
      <c r="AJ1634" s="73"/>
      <c r="AK1634" s="73"/>
      <c r="AL1634" s="73"/>
      <c r="AM1634" s="73"/>
      <c r="AN1634" s="73"/>
    </row>
    <row r="1635" spans="6:40" ht="18.75">
      <c r="F1635" s="8" t="s">
        <v>28409</v>
      </c>
      <c r="G1635" s="8" t="s">
        <v>325</v>
      </c>
      <c r="H1635" s="8" t="s">
        <v>28410</v>
      </c>
      <c r="I1635" s="8" t="s">
        <v>28411</v>
      </c>
      <c r="AH1635" s="73"/>
      <c r="AI1635" s="73"/>
      <c r="AJ1635" s="73"/>
      <c r="AK1635" s="73"/>
      <c r="AL1635" s="73"/>
      <c r="AM1635" s="73"/>
      <c r="AN1635" s="73"/>
    </row>
    <row r="1636" spans="6:40" ht="18.75">
      <c r="F1636" s="8" t="s">
        <v>28412</v>
      </c>
      <c r="G1636" s="8" t="s">
        <v>325</v>
      </c>
      <c r="H1636" s="8" t="s">
        <v>28413</v>
      </c>
      <c r="I1636" s="8" t="s">
        <v>28414</v>
      </c>
      <c r="AH1636" s="73"/>
      <c r="AI1636" s="73"/>
      <c r="AJ1636" s="73"/>
      <c r="AK1636" s="73"/>
      <c r="AL1636" s="73"/>
      <c r="AM1636" s="73"/>
      <c r="AN1636" s="73"/>
    </row>
    <row r="1637" spans="6:40" ht="18.75">
      <c r="F1637" s="8" t="s">
        <v>28415</v>
      </c>
      <c r="G1637" s="8" t="s">
        <v>325</v>
      </c>
      <c r="H1637" s="8" t="s">
        <v>28416</v>
      </c>
      <c r="I1637" s="8" t="s">
        <v>28417</v>
      </c>
      <c r="AH1637" s="73"/>
      <c r="AI1637" s="73"/>
      <c r="AJ1637" s="73"/>
      <c r="AK1637" s="73"/>
      <c r="AL1637" s="73"/>
      <c r="AM1637" s="73"/>
      <c r="AN1637" s="73"/>
    </row>
    <row r="1638" spans="6:40" ht="18.75">
      <c r="F1638" s="8" t="s">
        <v>28418</v>
      </c>
      <c r="G1638" s="8" t="s">
        <v>325</v>
      </c>
      <c r="H1638" s="8" t="s">
        <v>28419</v>
      </c>
      <c r="I1638" s="8" t="s">
        <v>28420</v>
      </c>
      <c r="AH1638" s="73"/>
      <c r="AI1638" s="73"/>
      <c r="AJ1638" s="73"/>
      <c r="AK1638" s="73"/>
      <c r="AL1638" s="73"/>
      <c r="AM1638" s="73"/>
      <c r="AN1638" s="73"/>
    </row>
    <row r="1639" spans="6:40" ht="18.75">
      <c r="F1639" s="8" t="s">
        <v>28421</v>
      </c>
      <c r="G1639" s="8" t="s">
        <v>21800</v>
      </c>
      <c r="H1639" s="8" t="s">
        <v>28422</v>
      </c>
      <c r="I1639" s="8" t="s">
        <v>28423</v>
      </c>
      <c r="AH1639" s="73"/>
      <c r="AI1639" s="73"/>
      <c r="AJ1639" s="73"/>
      <c r="AK1639" s="73"/>
      <c r="AL1639" s="73"/>
      <c r="AM1639" s="73"/>
      <c r="AN1639" s="73"/>
    </row>
    <row r="1640" spans="6:40" ht="18.75">
      <c r="F1640" s="8" t="s">
        <v>28424</v>
      </c>
      <c r="G1640" s="8" t="s">
        <v>21821</v>
      </c>
      <c r="H1640" s="8" t="s">
        <v>28425</v>
      </c>
      <c r="I1640" s="8" t="s">
        <v>28426</v>
      </c>
      <c r="AH1640" s="73"/>
      <c r="AI1640" s="73"/>
      <c r="AJ1640" s="73"/>
      <c r="AK1640" s="73"/>
      <c r="AL1640" s="73"/>
      <c r="AM1640" s="73"/>
      <c r="AN1640" s="73"/>
    </row>
    <row r="1641" spans="6:40" ht="18.75">
      <c r="F1641" s="8" t="s">
        <v>28427</v>
      </c>
      <c r="G1641" s="8" t="s">
        <v>21821</v>
      </c>
      <c r="H1641" s="8" t="s">
        <v>28428</v>
      </c>
      <c r="I1641" s="8" t="s">
        <v>28429</v>
      </c>
      <c r="AH1641" s="73"/>
      <c r="AI1641" s="73"/>
      <c r="AJ1641" s="73"/>
      <c r="AK1641" s="73"/>
      <c r="AL1641" s="73"/>
      <c r="AM1641" s="73"/>
      <c r="AN1641" s="73"/>
    </row>
    <row r="1642" spans="6:40" ht="18.75">
      <c r="F1642" s="8" t="s">
        <v>28430</v>
      </c>
      <c r="G1642" s="8" t="s">
        <v>21821</v>
      </c>
      <c r="H1642" s="8" t="s">
        <v>28431</v>
      </c>
      <c r="I1642" s="8" t="s">
        <v>28432</v>
      </c>
      <c r="AH1642" s="73"/>
      <c r="AI1642" s="73"/>
      <c r="AJ1642" s="73"/>
      <c r="AK1642" s="73"/>
      <c r="AL1642" s="73"/>
      <c r="AM1642" s="73"/>
      <c r="AN1642" s="73"/>
    </row>
    <row r="1643" spans="6:40" ht="18.75">
      <c r="F1643" s="8" t="s">
        <v>28433</v>
      </c>
      <c r="G1643" s="8" t="s">
        <v>21821</v>
      </c>
      <c r="H1643" s="8" t="s">
        <v>28434</v>
      </c>
      <c r="I1643" s="8" t="s">
        <v>28435</v>
      </c>
      <c r="AH1643" s="73"/>
      <c r="AI1643" s="73"/>
      <c r="AJ1643" s="73"/>
      <c r="AK1643" s="73"/>
      <c r="AL1643" s="73"/>
      <c r="AM1643" s="73"/>
      <c r="AN1643" s="73"/>
    </row>
    <row r="1644" spans="6:40" ht="18.75">
      <c r="F1644" s="8" t="s">
        <v>28436</v>
      </c>
      <c r="G1644" s="8" t="s">
        <v>21821</v>
      </c>
      <c r="H1644" s="8" t="s">
        <v>28437</v>
      </c>
      <c r="I1644" s="8" t="s">
        <v>28438</v>
      </c>
      <c r="AH1644" s="73"/>
      <c r="AI1644" s="73"/>
      <c r="AJ1644" s="73"/>
      <c r="AK1644" s="73"/>
      <c r="AL1644" s="73"/>
      <c r="AM1644" s="73"/>
      <c r="AN1644" s="73"/>
    </row>
    <row r="1645" spans="6:40" ht="18.75">
      <c r="F1645" s="8" t="s">
        <v>28439</v>
      </c>
      <c r="G1645" s="8" t="s">
        <v>21821</v>
      </c>
      <c r="H1645" s="8" t="s">
        <v>28440</v>
      </c>
      <c r="I1645" s="8" t="s">
        <v>28441</v>
      </c>
      <c r="AH1645" s="73"/>
      <c r="AI1645" s="73"/>
      <c r="AJ1645" s="73"/>
      <c r="AK1645" s="73"/>
      <c r="AL1645" s="73"/>
      <c r="AM1645" s="73"/>
      <c r="AN1645" s="73"/>
    </row>
    <row r="1646" spans="6:40" ht="18.75">
      <c r="F1646" s="8" t="s">
        <v>28442</v>
      </c>
      <c r="G1646" s="8" t="s">
        <v>21821</v>
      </c>
      <c r="H1646" s="8" t="s">
        <v>28443</v>
      </c>
      <c r="I1646" s="8" t="s">
        <v>28444</v>
      </c>
      <c r="AH1646" s="73"/>
      <c r="AI1646" s="73"/>
      <c r="AJ1646" s="73"/>
      <c r="AK1646" s="73"/>
      <c r="AL1646" s="73"/>
      <c r="AM1646" s="73"/>
      <c r="AN1646" s="73"/>
    </row>
    <row r="1647" spans="6:40" ht="18.75">
      <c r="F1647" s="8" t="s">
        <v>28445</v>
      </c>
      <c r="G1647" s="8" t="s">
        <v>21821</v>
      </c>
      <c r="H1647" s="8" t="s">
        <v>28446</v>
      </c>
      <c r="I1647" s="8" t="s">
        <v>28447</v>
      </c>
      <c r="AH1647" s="73"/>
      <c r="AI1647" s="73"/>
      <c r="AJ1647" s="73"/>
      <c r="AK1647" s="73"/>
      <c r="AL1647" s="73"/>
      <c r="AM1647" s="73"/>
      <c r="AN1647" s="73"/>
    </row>
    <row r="1648" spans="6:40" ht="18.75">
      <c r="F1648" s="8" t="s">
        <v>28448</v>
      </c>
      <c r="G1648" s="8" t="s">
        <v>21821</v>
      </c>
      <c r="H1648" s="8" t="s">
        <v>28449</v>
      </c>
      <c r="I1648" s="8" t="s">
        <v>28450</v>
      </c>
      <c r="AH1648" s="73"/>
      <c r="AI1648" s="73"/>
      <c r="AJ1648" s="73"/>
      <c r="AK1648" s="73"/>
      <c r="AL1648" s="73"/>
      <c r="AM1648" s="73"/>
      <c r="AN1648" s="73"/>
    </row>
    <row r="1649" spans="6:40" ht="18.75">
      <c r="F1649" s="8" t="s">
        <v>28451</v>
      </c>
      <c r="G1649" s="8" t="s">
        <v>21821</v>
      </c>
      <c r="H1649" s="8" t="s">
        <v>28452</v>
      </c>
      <c r="I1649" s="8" t="s">
        <v>28453</v>
      </c>
      <c r="AH1649" s="73"/>
      <c r="AI1649" s="73"/>
      <c r="AJ1649" s="73"/>
      <c r="AK1649" s="73"/>
      <c r="AL1649" s="73"/>
      <c r="AM1649" s="73"/>
      <c r="AN1649" s="73"/>
    </row>
    <row r="1650" spans="6:40" ht="18.75">
      <c r="F1650" s="8" t="s">
        <v>28454</v>
      </c>
      <c r="G1650" s="8" t="s">
        <v>21821</v>
      </c>
      <c r="H1650" s="8" t="s">
        <v>28455</v>
      </c>
      <c r="I1650" s="8" t="s">
        <v>28456</v>
      </c>
      <c r="AH1650" s="73"/>
      <c r="AI1650" s="73"/>
      <c r="AJ1650" s="73"/>
      <c r="AK1650" s="73"/>
      <c r="AL1650" s="73"/>
      <c r="AM1650" s="73"/>
      <c r="AN1650" s="73"/>
    </row>
    <row r="1651" spans="6:40" ht="18.75">
      <c r="F1651" s="8" t="s">
        <v>28457</v>
      </c>
      <c r="G1651" s="8" t="s">
        <v>21821</v>
      </c>
      <c r="H1651" s="8" t="s">
        <v>28458</v>
      </c>
      <c r="I1651" s="8" t="s">
        <v>28459</v>
      </c>
      <c r="AH1651" s="73"/>
      <c r="AI1651" s="73"/>
      <c r="AJ1651" s="73"/>
      <c r="AK1651" s="73"/>
      <c r="AL1651" s="73"/>
      <c r="AM1651" s="73"/>
      <c r="AN1651" s="73"/>
    </row>
    <row r="1652" spans="6:40" ht="18.75">
      <c r="F1652" s="8" t="s">
        <v>28460</v>
      </c>
      <c r="G1652" s="8" t="s">
        <v>21821</v>
      </c>
      <c r="H1652" s="8" t="s">
        <v>28461</v>
      </c>
      <c r="I1652" s="8" t="s">
        <v>28462</v>
      </c>
      <c r="AH1652" s="73"/>
      <c r="AI1652" s="73"/>
      <c r="AJ1652" s="73"/>
      <c r="AK1652" s="73"/>
      <c r="AL1652" s="73"/>
      <c r="AM1652" s="73"/>
      <c r="AN1652" s="73"/>
    </row>
    <row r="1653" spans="6:40" ht="18.75">
      <c r="F1653" s="8" t="s">
        <v>28463</v>
      </c>
      <c r="G1653" s="8" t="s">
        <v>21821</v>
      </c>
      <c r="H1653" s="8" t="s">
        <v>28464</v>
      </c>
      <c r="I1653" s="8" t="s">
        <v>28465</v>
      </c>
      <c r="AH1653" s="73"/>
      <c r="AI1653" s="73"/>
      <c r="AJ1653" s="73"/>
      <c r="AK1653" s="73"/>
      <c r="AL1653" s="73"/>
      <c r="AM1653" s="73"/>
      <c r="AN1653" s="73"/>
    </row>
    <row r="1654" spans="6:40" ht="18.75">
      <c r="F1654" s="8" t="s">
        <v>28466</v>
      </c>
      <c r="G1654" s="8" t="s">
        <v>21519</v>
      </c>
      <c r="H1654" s="8" t="s">
        <v>28467</v>
      </c>
      <c r="I1654" s="8" t="s">
        <v>28468</v>
      </c>
      <c r="AH1654" s="73"/>
      <c r="AI1654" s="73"/>
      <c r="AJ1654" s="73"/>
      <c r="AK1654" s="73"/>
      <c r="AL1654" s="73"/>
      <c r="AM1654" s="73"/>
      <c r="AN1654" s="73"/>
    </row>
    <row r="1655" spans="6:40" ht="18.75">
      <c r="F1655" s="8" t="s">
        <v>28469</v>
      </c>
      <c r="G1655" s="8" t="s">
        <v>21821</v>
      </c>
      <c r="H1655" s="8" t="s">
        <v>28470</v>
      </c>
      <c r="I1655" s="8" t="s">
        <v>28471</v>
      </c>
      <c r="AH1655" s="73"/>
      <c r="AI1655" s="73"/>
      <c r="AJ1655" s="73"/>
      <c r="AK1655" s="73"/>
      <c r="AL1655" s="73"/>
      <c r="AM1655" s="73"/>
      <c r="AN1655" s="73"/>
    </row>
    <row r="1656" spans="6:40" ht="18.75">
      <c r="F1656" s="8" t="s">
        <v>28472</v>
      </c>
      <c r="G1656" s="8" t="s">
        <v>21821</v>
      </c>
      <c r="H1656" s="8" t="s">
        <v>28473</v>
      </c>
      <c r="I1656" s="8" t="s">
        <v>28474</v>
      </c>
      <c r="AH1656" s="73"/>
      <c r="AI1656" s="73"/>
      <c r="AJ1656" s="73"/>
      <c r="AK1656" s="73"/>
      <c r="AL1656" s="73"/>
      <c r="AM1656" s="73"/>
      <c r="AN1656" s="73"/>
    </row>
    <row r="1657" spans="6:40" ht="18.75">
      <c r="F1657" s="8" t="s">
        <v>28475</v>
      </c>
      <c r="G1657" s="8" t="s">
        <v>21821</v>
      </c>
      <c r="H1657" s="8" t="s">
        <v>28476</v>
      </c>
      <c r="I1657" s="8" t="s">
        <v>28477</v>
      </c>
      <c r="AH1657" s="73"/>
      <c r="AI1657" s="73"/>
      <c r="AJ1657" s="73"/>
      <c r="AK1657" s="73"/>
      <c r="AL1657" s="73"/>
      <c r="AM1657" s="73"/>
      <c r="AN1657" s="73"/>
    </row>
    <row r="1658" spans="6:40" ht="18.75">
      <c r="F1658" s="8" t="s">
        <v>28478</v>
      </c>
      <c r="G1658" s="8" t="s">
        <v>21821</v>
      </c>
      <c r="H1658" s="8" t="s">
        <v>28479</v>
      </c>
      <c r="I1658" s="8" t="s">
        <v>28480</v>
      </c>
      <c r="AH1658" s="73"/>
      <c r="AI1658" s="73"/>
      <c r="AJ1658" s="73"/>
      <c r="AK1658" s="73"/>
      <c r="AL1658" s="73"/>
      <c r="AM1658" s="73"/>
      <c r="AN1658" s="73"/>
    </row>
    <row r="1659" spans="6:40" ht="18.75">
      <c r="F1659" s="8" t="s">
        <v>28481</v>
      </c>
      <c r="G1659" s="8" t="s">
        <v>21821</v>
      </c>
      <c r="H1659" s="8" t="s">
        <v>28482</v>
      </c>
      <c r="I1659" s="8" t="s">
        <v>28483</v>
      </c>
      <c r="AH1659" s="73"/>
      <c r="AI1659" s="73"/>
      <c r="AJ1659" s="73"/>
      <c r="AK1659" s="73"/>
      <c r="AL1659" s="73"/>
      <c r="AM1659" s="73"/>
      <c r="AN1659" s="73"/>
    </row>
    <row r="1660" spans="6:40" ht="18.75">
      <c r="F1660" s="8" t="s">
        <v>28484</v>
      </c>
      <c r="G1660" s="8" t="s">
        <v>21821</v>
      </c>
      <c r="H1660" s="8" t="s">
        <v>28485</v>
      </c>
      <c r="I1660" s="8" t="s">
        <v>28486</v>
      </c>
      <c r="AH1660" s="73"/>
      <c r="AI1660" s="73"/>
      <c r="AJ1660" s="73"/>
      <c r="AK1660" s="73"/>
      <c r="AL1660" s="73"/>
      <c r="AM1660" s="73"/>
      <c r="AN1660" s="73"/>
    </row>
    <row r="1661" spans="6:40" ht="18.75">
      <c r="F1661" s="8" t="s">
        <v>28487</v>
      </c>
      <c r="G1661" s="8" t="s">
        <v>21821</v>
      </c>
      <c r="H1661" s="8" t="s">
        <v>28488</v>
      </c>
      <c r="I1661" s="8" t="s">
        <v>28489</v>
      </c>
      <c r="AH1661" s="73"/>
      <c r="AI1661" s="73"/>
      <c r="AJ1661" s="73"/>
      <c r="AK1661" s="73"/>
      <c r="AL1661" s="73"/>
      <c r="AM1661" s="73"/>
      <c r="AN1661" s="73"/>
    </row>
    <row r="1662" spans="6:40" ht="18.75">
      <c r="F1662" s="8" t="s">
        <v>28490</v>
      </c>
      <c r="G1662" s="8" t="s">
        <v>21821</v>
      </c>
      <c r="H1662" s="8" t="s">
        <v>28491</v>
      </c>
      <c r="I1662" s="8" t="s">
        <v>28492</v>
      </c>
      <c r="AH1662" s="73"/>
      <c r="AI1662" s="73"/>
      <c r="AJ1662" s="73"/>
      <c r="AK1662" s="73"/>
      <c r="AL1662" s="73"/>
      <c r="AM1662" s="73"/>
      <c r="AN1662" s="73"/>
    </row>
    <row r="1663" spans="6:40" ht="18.75">
      <c r="F1663" s="8" t="s">
        <v>28493</v>
      </c>
      <c r="G1663" s="8" t="s">
        <v>21821</v>
      </c>
      <c r="H1663" s="8" t="s">
        <v>28494</v>
      </c>
      <c r="I1663" s="8" t="s">
        <v>28495</v>
      </c>
      <c r="AH1663" s="73"/>
      <c r="AI1663" s="73"/>
      <c r="AJ1663" s="73"/>
      <c r="AK1663" s="73"/>
      <c r="AL1663" s="73"/>
      <c r="AM1663" s="73"/>
      <c r="AN1663" s="73"/>
    </row>
    <row r="1664" spans="6:40" ht="18.75">
      <c r="F1664" s="8" t="s">
        <v>28496</v>
      </c>
      <c r="G1664" s="8" t="s">
        <v>22247</v>
      </c>
      <c r="H1664" s="8" t="s">
        <v>28497</v>
      </c>
      <c r="I1664" s="8" t="s">
        <v>28498</v>
      </c>
      <c r="AH1664" s="73"/>
      <c r="AI1664" s="73"/>
      <c r="AJ1664" s="73"/>
      <c r="AK1664" s="73"/>
      <c r="AL1664" s="73"/>
      <c r="AM1664" s="73"/>
      <c r="AN1664" s="73"/>
    </row>
    <row r="1665" spans="6:40" ht="18.75">
      <c r="F1665" s="8" t="s">
        <v>28499</v>
      </c>
      <c r="G1665" s="8" t="s">
        <v>22247</v>
      </c>
      <c r="H1665" s="8" t="s">
        <v>28500</v>
      </c>
      <c r="I1665" s="8" t="s">
        <v>28501</v>
      </c>
      <c r="AH1665" s="73"/>
      <c r="AI1665" s="73"/>
      <c r="AJ1665" s="73"/>
      <c r="AK1665" s="73"/>
      <c r="AL1665" s="73"/>
      <c r="AM1665" s="73"/>
      <c r="AN1665" s="73"/>
    </row>
    <row r="1666" spans="6:40" ht="18.75">
      <c r="F1666" s="8" t="s">
        <v>28502</v>
      </c>
      <c r="G1666" s="8" t="s">
        <v>22247</v>
      </c>
      <c r="H1666" s="8" t="s">
        <v>28503</v>
      </c>
      <c r="I1666" s="8" t="s">
        <v>28504</v>
      </c>
      <c r="AH1666" s="73"/>
      <c r="AI1666" s="73"/>
      <c r="AJ1666" s="73"/>
      <c r="AK1666" s="73"/>
      <c r="AL1666" s="73"/>
      <c r="AM1666" s="73"/>
      <c r="AN1666" s="73"/>
    </row>
    <row r="1667" spans="6:40" ht="18.75">
      <c r="F1667" s="8" t="s">
        <v>28505</v>
      </c>
      <c r="G1667" s="8" t="s">
        <v>21821</v>
      </c>
      <c r="H1667" s="8" t="s">
        <v>28506</v>
      </c>
      <c r="I1667" s="8" t="s">
        <v>28507</v>
      </c>
      <c r="AH1667" s="73"/>
      <c r="AI1667" s="73"/>
      <c r="AJ1667" s="73"/>
      <c r="AK1667" s="73"/>
      <c r="AL1667" s="73"/>
      <c r="AM1667" s="73"/>
      <c r="AN1667" s="73"/>
    </row>
    <row r="1668" spans="6:40" ht="18.75">
      <c r="F1668" s="8" t="s">
        <v>28508</v>
      </c>
      <c r="G1668" s="8" t="s">
        <v>21821</v>
      </c>
      <c r="H1668" s="8" t="s">
        <v>28509</v>
      </c>
      <c r="I1668" s="8" t="s">
        <v>28510</v>
      </c>
      <c r="AH1668" s="73"/>
      <c r="AI1668" s="73"/>
      <c r="AJ1668" s="73"/>
      <c r="AK1668" s="73"/>
      <c r="AL1668" s="73"/>
      <c r="AM1668" s="73"/>
      <c r="AN1668" s="73"/>
    </row>
    <row r="1669" spans="6:40" ht="18.75">
      <c r="F1669" s="8" t="s">
        <v>28511</v>
      </c>
      <c r="G1669" s="8" t="s">
        <v>22247</v>
      </c>
      <c r="H1669" s="8" t="s">
        <v>28512</v>
      </c>
      <c r="I1669" s="8" t="s">
        <v>28513</v>
      </c>
      <c r="AH1669" s="73"/>
      <c r="AI1669" s="73"/>
      <c r="AJ1669" s="73"/>
      <c r="AK1669" s="73"/>
      <c r="AL1669" s="73"/>
      <c r="AM1669" s="73"/>
      <c r="AN1669" s="73"/>
    </row>
    <row r="1670" spans="6:40" ht="18.75">
      <c r="F1670" s="8" t="s">
        <v>28514</v>
      </c>
      <c r="G1670" s="8" t="s">
        <v>22247</v>
      </c>
      <c r="H1670" s="8" t="s">
        <v>28515</v>
      </c>
      <c r="I1670" s="8" t="s">
        <v>28516</v>
      </c>
      <c r="AH1670" s="73"/>
      <c r="AI1670" s="73"/>
      <c r="AJ1670" s="73"/>
      <c r="AK1670" s="73"/>
      <c r="AL1670" s="73"/>
      <c r="AM1670" s="73"/>
      <c r="AN1670" s="73"/>
    </row>
    <row r="1671" spans="6:40" ht="18.75">
      <c r="F1671" s="8" t="s">
        <v>28517</v>
      </c>
      <c r="G1671" s="8" t="s">
        <v>22247</v>
      </c>
      <c r="H1671" s="8" t="s">
        <v>28518</v>
      </c>
      <c r="I1671" s="8" t="s">
        <v>28519</v>
      </c>
      <c r="AH1671" s="73"/>
      <c r="AI1671" s="73"/>
      <c r="AJ1671" s="73"/>
      <c r="AK1671" s="73"/>
      <c r="AL1671" s="73"/>
      <c r="AM1671" s="73"/>
      <c r="AN1671" s="73"/>
    </row>
    <row r="1672" spans="6:40" ht="18.75">
      <c r="F1672" s="8" t="s">
        <v>28520</v>
      </c>
      <c r="G1672" s="8" t="s">
        <v>22247</v>
      </c>
      <c r="H1672" s="8" t="s">
        <v>28521</v>
      </c>
      <c r="I1672" s="8" t="s">
        <v>28522</v>
      </c>
      <c r="AH1672" s="73"/>
      <c r="AI1672" s="73"/>
      <c r="AJ1672" s="73"/>
      <c r="AK1672" s="73"/>
      <c r="AL1672" s="73"/>
      <c r="AM1672" s="73"/>
      <c r="AN1672" s="73"/>
    </row>
    <row r="1673" spans="6:40" ht="18.75">
      <c r="F1673" s="8" t="s">
        <v>28523</v>
      </c>
      <c r="G1673" s="8" t="s">
        <v>21821</v>
      </c>
      <c r="H1673" s="8" t="s">
        <v>28524</v>
      </c>
      <c r="I1673" s="8" t="s">
        <v>28525</v>
      </c>
      <c r="AH1673" s="73"/>
      <c r="AI1673" s="73"/>
      <c r="AJ1673" s="73"/>
      <c r="AK1673" s="73"/>
      <c r="AL1673" s="73"/>
      <c r="AM1673" s="73"/>
      <c r="AN1673" s="73"/>
    </row>
    <row r="1674" spans="6:40" ht="18.75">
      <c r="F1674" s="8" t="s">
        <v>28526</v>
      </c>
      <c r="G1674" s="8" t="s">
        <v>22247</v>
      </c>
      <c r="H1674" s="8" t="s">
        <v>28527</v>
      </c>
      <c r="I1674" s="8" t="s">
        <v>28528</v>
      </c>
      <c r="AH1674" s="73"/>
      <c r="AI1674" s="73"/>
      <c r="AJ1674" s="73"/>
      <c r="AK1674" s="73"/>
      <c r="AL1674" s="73"/>
      <c r="AM1674" s="73"/>
      <c r="AN1674" s="73"/>
    </row>
    <row r="1675" spans="6:40" ht="18.75">
      <c r="F1675" s="8" t="s">
        <v>28529</v>
      </c>
      <c r="G1675" s="8" t="s">
        <v>21821</v>
      </c>
      <c r="H1675" s="8" t="s">
        <v>28530</v>
      </c>
      <c r="I1675" s="8" t="s">
        <v>28531</v>
      </c>
      <c r="AH1675" s="73"/>
      <c r="AI1675" s="73"/>
      <c r="AJ1675" s="73"/>
      <c r="AK1675" s="73"/>
      <c r="AL1675" s="73"/>
      <c r="AM1675" s="73"/>
      <c r="AN1675" s="73"/>
    </row>
    <row r="1676" spans="6:40" ht="18.75">
      <c r="F1676" s="8" t="s">
        <v>28532</v>
      </c>
      <c r="G1676" s="8" t="s">
        <v>21821</v>
      </c>
      <c r="H1676" s="8" t="s">
        <v>28533</v>
      </c>
      <c r="I1676" s="8" t="s">
        <v>28534</v>
      </c>
      <c r="AH1676" s="73"/>
      <c r="AI1676" s="73"/>
      <c r="AJ1676" s="73"/>
      <c r="AK1676" s="73"/>
      <c r="AL1676" s="73"/>
      <c r="AM1676" s="73"/>
      <c r="AN1676" s="73"/>
    </row>
    <row r="1677" spans="6:40" ht="18.75">
      <c r="F1677" s="8" t="s">
        <v>28535</v>
      </c>
      <c r="G1677" s="8" t="s">
        <v>21821</v>
      </c>
      <c r="H1677" s="8" t="s">
        <v>28536</v>
      </c>
      <c r="I1677" s="8" t="s">
        <v>28537</v>
      </c>
      <c r="AH1677" s="73"/>
      <c r="AI1677" s="73"/>
      <c r="AJ1677" s="73"/>
      <c r="AK1677" s="73"/>
      <c r="AL1677" s="73"/>
      <c r="AM1677" s="73"/>
      <c r="AN1677" s="73"/>
    </row>
    <row r="1678" spans="6:40" ht="18.75">
      <c r="F1678" s="8" t="s">
        <v>28538</v>
      </c>
      <c r="G1678" s="8" t="s">
        <v>21821</v>
      </c>
      <c r="H1678" s="8" t="s">
        <v>28539</v>
      </c>
      <c r="I1678" s="8" t="s">
        <v>28540</v>
      </c>
      <c r="AH1678" s="73"/>
      <c r="AI1678" s="73"/>
      <c r="AJ1678" s="73"/>
      <c r="AK1678" s="73"/>
      <c r="AL1678" s="73"/>
      <c r="AM1678" s="73"/>
      <c r="AN1678" s="73"/>
    </row>
    <row r="1679" spans="6:40" ht="18.75">
      <c r="F1679" s="8" t="s">
        <v>28541</v>
      </c>
      <c r="G1679" s="8" t="s">
        <v>21821</v>
      </c>
      <c r="H1679" s="8" t="s">
        <v>28542</v>
      </c>
      <c r="I1679" s="8" t="s">
        <v>28543</v>
      </c>
      <c r="AH1679" s="73"/>
      <c r="AI1679" s="73"/>
      <c r="AJ1679" s="73"/>
      <c r="AK1679" s="73"/>
      <c r="AL1679" s="73"/>
      <c r="AM1679" s="73"/>
      <c r="AN1679" s="73"/>
    </row>
    <row r="1680" spans="6:40" ht="18.75">
      <c r="F1680" s="8" t="s">
        <v>28544</v>
      </c>
      <c r="G1680" s="8" t="s">
        <v>21821</v>
      </c>
      <c r="H1680" s="8" t="s">
        <v>28545</v>
      </c>
      <c r="I1680" s="8" t="s">
        <v>28546</v>
      </c>
      <c r="AH1680" s="73"/>
      <c r="AI1680" s="73"/>
      <c r="AJ1680" s="73"/>
      <c r="AK1680" s="73"/>
      <c r="AL1680" s="73"/>
      <c r="AM1680" s="73"/>
      <c r="AN1680" s="73"/>
    </row>
    <row r="1681" spans="6:40" ht="18.75">
      <c r="F1681" s="8" t="s">
        <v>28547</v>
      </c>
      <c r="G1681" s="8" t="s">
        <v>24470</v>
      </c>
      <c r="H1681" s="8" t="s">
        <v>28548</v>
      </c>
      <c r="I1681" s="8" t="s">
        <v>28549</v>
      </c>
      <c r="AH1681" s="73"/>
      <c r="AI1681" s="73"/>
      <c r="AJ1681" s="73"/>
      <c r="AK1681" s="73"/>
      <c r="AL1681" s="73"/>
      <c r="AM1681" s="73"/>
      <c r="AN1681" s="73"/>
    </row>
    <row r="1682" spans="6:40" ht="18.75">
      <c r="F1682" s="8" t="s">
        <v>28550</v>
      </c>
      <c r="G1682" s="8" t="s">
        <v>24470</v>
      </c>
      <c r="H1682" s="8" t="s">
        <v>28551</v>
      </c>
      <c r="I1682" s="8" t="s">
        <v>28552</v>
      </c>
      <c r="AH1682" s="73"/>
      <c r="AI1682" s="73"/>
      <c r="AJ1682" s="73"/>
      <c r="AK1682" s="73"/>
      <c r="AL1682" s="73"/>
      <c r="AM1682" s="73"/>
      <c r="AN1682" s="73"/>
    </row>
    <row r="1683" spans="6:40" ht="18.75">
      <c r="F1683" s="8" t="s">
        <v>28553</v>
      </c>
      <c r="G1683" s="8" t="s">
        <v>24470</v>
      </c>
      <c r="H1683" s="8" t="s">
        <v>28554</v>
      </c>
      <c r="I1683" s="8" t="s">
        <v>28555</v>
      </c>
      <c r="AH1683" s="73"/>
      <c r="AI1683" s="73"/>
      <c r="AJ1683" s="73"/>
      <c r="AK1683" s="73"/>
      <c r="AL1683" s="73"/>
      <c r="AM1683" s="73"/>
      <c r="AN1683" s="73"/>
    </row>
    <row r="1684" spans="6:40" ht="18.75">
      <c r="F1684" s="8" t="s">
        <v>28556</v>
      </c>
      <c r="G1684" s="8" t="s">
        <v>24470</v>
      </c>
      <c r="H1684" s="8" t="s">
        <v>28557</v>
      </c>
      <c r="I1684" s="8" t="s">
        <v>28558</v>
      </c>
      <c r="AH1684" s="73"/>
      <c r="AI1684" s="73"/>
      <c r="AJ1684" s="73"/>
      <c r="AK1684" s="73"/>
      <c r="AL1684" s="73"/>
      <c r="AM1684" s="73"/>
      <c r="AN1684" s="73"/>
    </row>
    <row r="1685" spans="6:40" ht="18.75">
      <c r="F1685" s="8" t="s">
        <v>28559</v>
      </c>
      <c r="G1685" s="8" t="s">
        <v>24470</v>
      </c>
      <c r="H1685" s="8" t="s">
        <v>28560</v>
      </c>
      <c r="I1685" s="8" t="s">
        <v>28561</v>
      </c>
      <c r="AH1685" s="73"/>
      <c r="AI1685" s="73"/>
      <c r="AJ1685" s="73"/>
      <c r="AK1685" s="73"/>
      <c r="AL1685" s="73"/>
      <c r="AM1685" s="73"/>
      <c r="AN1685" s="73"/>
    </row>
    <row r="1686" spans="6:40" ht="18.75">
      <c r="F1686" s="8" t="s">
        <v>28562</v>
      </c>
      <c r="G1686" s="8" t="s">
        <v>24470</v>
      </c>
      <c r="H1686" s="8" t="s">
        <v>28563</v>
      </c>
      <c r="I1686" s="8" t="s">
        <v>28564</v>
      </c>
      <c r="AH1686" s="73"/>
      <c r="AI1686" s="73"/>
      <c r="AJ1686" s="73"/>
      <c r="AK1686" s="73"/>
      <c r="AL1686" s="73"/>
      <c r="AM1686" s="73"/>
      <c r="AN1686" s="73"/>
    </row>
    <row r="1687" spans="6:40" ht="18.75">
      <c r="F1687" s="8" t="s">
        <v>28565</v>
      </c>
      <c r="G1687" s="8" t="s">
        <v>24470</v>
      </c>
      <c r="H1687" s="8" t="s">
        <v>28566</v>
      </c>
      <c r="I1687" s="8" t="s">
        <v>28567</v>
      </c>
      <c r="AH1687" s="73"/>
      <c r="AI1687" s="73"/>
      <c r="AJ1687" s="73"/>
      <c r="AK1687" s="73"/>
      <c r="AL1687" s="73"/>
      <c r="AM1687" s="73"/>
      <c r="AN1687" s="73"/>
    </row>
    <row r="1688" spans="6:40" ht="18.75">
      <c r="F1688" s="8" t="s">
        <v>28568</v>
      </c>
      <c r="G1688" s="8" t="s">
        <v>24470</v>
      </c>
      <c r="H1688" s="8" t="s">
        <v>28569</v>
      </c>
      <c r="I1688" s="8" t="s">
        <v>28570</v>
      </c>
      <c r="AH1688" s="73"/>
      <c r="AI1688" s="73"/>
      <c r="AJ1688" s="73"/>
      <c r="AK1688" s="73"/>
      <c r="AL1688" s="73"/>
      <c r="AM1688" s="73"/>
      <c r="AN1688" s="73"/>
    </row>
    <row r="1689" spans="6:40" ht="18.75">
      <c r="F1689" s="8" t="s">
        <v>28571</v>
      </c>
      <c r="G1689" s="8" t="s">
        <v>24470</v>
      </c>
      <c r="H1689" s="8" t="s">
        <v>28572</v>
      </c>
      <c r="I1689" s="8" t="s">
        <v>28573</v>
      </c>
      <c r="AH1689" s="73"/>
      <c r="AI1689" s="73"/>
      <c r="AJ1689" s="73"/>
      <c r="AK1689" s="73"/>
      <c r="AL1689" s="73"/>
      <c r="AM1689" s="73"/>
      <c r="AN1689" s="73"/>
    </row>
    <row r="1690" spans="6:40" ht="18.75">
      <c r="F1690" s="8" t="s">
        <v>28574</v>
      </c>
      <c r="G1690" s="8" t="s">
        <v>24470</v>
      </c>
      <c r="H1690" s="8" t="s">
        <v>28575</v>
      </c>
      <c r="I1690" s="8" t="s">
        <v>28576</v>
      </c>
      <c r="AH1690" s="73"/>
      <c r="AI1690" s="73"/>
      <c r="AJ1690" s="73"/>
      <c r="AK1690" s="73"/>
      <c r="AL1690" s="73"/>
      <c r="AM1690" s="73"/>
      <c r="AN1690" s="73"/>
    </row>
    <row r="1691" spans="6:40" ht="18.75">
      <c r="F1691" s="8" t="s">
        <v>28577</v>
      </c>
      <c r="G1691" s="8" t="s">
        <v>24470</v>
      </c>
      <c r="H1691" s="8" t="s">
        <v>28578</v>
      </c>
      <c r="I1691" s="8" t="s">
        <v>28579</v>
      </c>
      <c r="AH1691" s="73"/>
      <c r="AI1691" s="73"/>
      <c r="AJ1691" s="73"/>
      <c r="AK1691" s="73"/>
      <c r="AL1691" s="73"/>
      <c r="AM1691" s="73"/>
      <c r="AN1691" s="73"/>
    </row>
    <row r="1692" spans="6:40" ht="18.75">
      <c r="F1692" s="8" t="s">
        <v>28580</v>
      </c>
      <c r="G1692" s="8" t="s">
        <v>21519</v>
      </c>
      <c r="H1692" s="8" t="s">
        <v>28581</v>
      </c>
      <c r="I1692" s="8" t="s">
        <v>28582</v>
      </c>
      <c r="AH1692" s="73"/>
      <c r="AI1692" s="73"/>
      <c r="AJ1692" s="73"/>
      <c r="AK1692" s="73"/>
      <c r="AL1692" s="73"/>
      <c r="AM1692" s="73"/>
      <c r="AN1692" s="73"/>
    </row>
    <row r="1693" spans="6:40" ht="18.75">
      <c r="F1693" s="8" t="s">
        <v>28583</v>
      </c>
      <c r="G1693" s="8" t="s">
        <v>21285</v>
      </c>
      <c r="H1693" s="8" t="s">
        <v>28584</v>
      </c>
      <c r="I1693" s="8" t="s">
        <v>28585</v>
      </c>
      <c r="AH1693" s="73"/>
      <c r="AI1693" s="73"/>
      <c r="AJ1693" s="73"/>
      <c r="AK1693" s="73"/>
      <c r="AL1693" s="73"/>
      <c r="AM1693" s="73"/>
      <c r="AN1693" s="73"/>
    </row>
    <row r="1694" spans="6:40" ht="18.75">
      <c r="F1694" s="8" t="s">
        <v>28586</v>
      </c>
      <c r="G1694" s="8" t="s">
        <v>21285</v>
      </c>
      <c r="H1694" s="8" t="s">
        <v>28587</v>
      </c>
      <c r="I1694" s="8" t="s">
        <v>28588</v>
      </c>
      <c r="AH1694" s="73"/>
      <c r="AI1694" s="73"/>
      <c r="AJ1694" s="73"/>
      <c r="AK1694" s="73"/>
      <c r="AL1694" s="73"/>
      <c r="AM1694" s="73"/>
      <c r="AN1694" s="73"/>
    </row>
    <row r="1695" spans="6:40" ht="18.75">
      <c r="F1695" s="8" t="s">
        <v>28589</v>
      </c>
      <c r="G1695" s="8" t="s">
        <v>21285</v>
      </c>
      <c r="H1695" s="8" t="s">
        <v>28590</v>
      </c>
      <c r="I1695" s="8" t="s">
        <v>28591</v>
      </c>
      <c r="AH1695" s="73"/>
      <c r="AI1695" s="73"/>
      <c r="AJ1695" s="73"/>
      <c r="AK1695" s="73"/>
      <c r="AL1695" s="73"/>
      <c r="AM1695" s="73"/>
      <c r="AN1695" s="73"/>
    </row>
    <row r="1696" spans="6:40" ht="18.75">
      <c r="F1696" s="8" t="s">
        <v>28592</v>
      </c>
      <c r="G1696" s="8" t="s">
        <v>21285</v>
      </c>
      <c r="H1696" s="8" t="s">
        <v>28593</v>
      </c>
      <c r="I1696" s="8" t="s">
        <v>28594</v>
      </c>
      <c r="AH1696" s="73"/>
      <c r="AI1696" s="73"/>
      <c r="AJ1696" s="73"/>
      <c r="AK1696" s="73"/>
      <c r="AL1696" s="73"/>
      <c r="AM1696" s="73"/>
      <c r="AN1696" s="73"/>
    </row>
    <row r="1697" spans="6:40" ht="18.75">
      <c r="F1697" s="8" t="s">
        <v>28595</v>
      </c>
      <c r="G1697" s="8" t="s">
        <v>21285</v>
      </c>
      <c r="H1697" s="8" t="s">
        <v>28596</v>
      </c>
      <c r="I1697" s="8" t="s">
        <v>28597</v>
      </c>
      <c r="AH1697" s="73"/>
      <c r="AI1697" s="73"/>
      <c r="AJ1697" s="73"/>
      <c r="AK1697" s="73"/>
      <c r="AL1697" s="73"/>
      <c r="AM1697" s="73"/>
      <c r="AN1697" s="73"/>
    </row>
    <row r="1698" spans="6:40" ht="18.75">
      <c r="F1698" s="8" t="s">
        <v>28598</v>
      </c>
      <c r="G1698" s="8" t="s">
        <v>23373</v>
      </c>
      <c r="H1698" s="8" t="s">
        <v>28599</v>
      </c>
      <c r="I1698" s="8" t="s">
        <v>28600</v>
      </c>
      <c r="AH1698" s="73"/>
      <c r="AI1698" s="73"/>
      <c r="AJ1698" s="73"/>
      <c r="AK1698" s="73"/>
      <c r="AL1698" s="73"/>
      <c r="AM1698" s="73"/>
      <c r="AN1698" s="73"/>
    </row>
    <row r="1699" spans="6:40" ht="18.75">
      <c r="F1699" s="8" t="s">
        <v>28601</v>
      </c>
      <c r="G1699" s="8" t="s">
        <v>21821</v>
      </c>
      <c r="H1699" s="8" t="s">
        <v>28602</v>
      </c>
      <c r="I1699" s="8" t="s">
        <v>28603</v>
      </c>
      <c r="AH1699" s="73"/>
      <c r="AI1699" s="73"/>
      <c r="AJ1699" s="73"/>
      <c r="AK1699" s="73"/>
      <c r="AL1699" s="73"/>
      <c r="AM1699" s="73"/>
      <c r="AN1699" s="73"/>
    </row>
    <row r="1700" spans="6:40" ht="18.75">
      <c r="F1700" s="8" t="s">
        <v>28604</v>
      </c>
      <c r="G1700" s="8" t="s">
        <v>23688</v>
      </c>
      <c r="H1700" s="8" t="s">
        <v>28605</v>
      </c>
      <c r="I1700" s="8" t="s">
        <v>28606</v>
      </c>
      <c r="AH1700" s="73"/>
      <c r="AI1700" s="73"/>
      <c r="AJ1700" s="73"/>
      <c r="AK1700" s="73"/>
      <c r="AL1700" s="73"/>
      <c r="AM1700" s="73"/>
      <c r="AN1700" s="73"/>
    </row>
    <row r="1701" spans="6:40" ht="18.75">
      <c r="F1701" s="8" t="s">
        <v>28607</v>
      </c>
      <c r="G1701" s="8" t="s">
        <v>23688</v>
      </c>
      <c r="H1701" s="8" t="s">
        <v>28608</v>
      </c>
      <c r="I1701" s="8" t="s">
        <v>28609</v>
      </c>
      <c r="AH1701" s="73"/>
      <c r="AI1701" s="73"/>
      <c r="AJ1701" s="73"/>
      <c r="AK1701" s="73"/>
      <c r="AL1701" s="73"/>
      <c r="AM1701" s="73"/>
      <c r="AN1701" s="73"/>
    </row>
    <row r="1702" spans="6:40" ht="18.75">
      <c r="F1702" s="8" t="s">
        <v>28610</v>
      </c>
      <c r="G1702" s="8" t="s">
        <v>21725</v>
      </c>
      <c r="H1702" s="8" t="s">
        <v>28611</v>
      </c>
      <c r="I1702" s="8" t="s">
        <v>28612</v>
      </c>
      <c r="AH1702" s="73"/>
      <c r="AI1702" s="73"/>
      <c r="AJ1702" s="73"/>
      <c r="AK1702" s="73"/>
      <c r="AL1702" s="73"/>
      <c r="AM1702" s="73"/>
      <c r="AN1702" s="73"/>
    </row>
    <row r="1703" spans="6:40" ht="18.75">
      <c r="F1703" s="8" t="s">
        <v>28613</v>
      </c>
      <c r="G1703" s="8" t="s">
        <v>23688</v>
      </c>
      <c r="H1703" s="8" t="s">
        <v>28614</v>
      </c>
      <c r="I1703" s="8" t="s">
        <v>28615</v>
      </c>
      <c r="AH1703" s="73"/>
      <c r="AI1703" s="73"/>
      <c r="AJ1703" s="73"/>
      <c r="AK1703" s="73"/>
      <c r="AL1703" s="73"/>
      <c r="AM1703" s="73"/>
      <c r="AN1703" s="73"/>
    </row>
    <row r="1704" spans="6:40" ht="18.75">
      <c r="F1704" s="8" t="s">
        <v>28616</v>
      </c>
      <c r="G1704" s="8" t="s">
        <v>23688</v>
      </c>
      <c r="H1704" s="8" t="s">
        <v>28617</v>
      </c>
      <c r="I1704" s="8" t="s">
        <v>28618</v>
      </c>
      <c r="AH1704" s="73"/>
      <c r="AI1704" s="73"/>
      <c r="AJ1704" s="73"/>
      <c r="AK1704" s="73"/>
      <c r="AL1704" s="73"/>
      <c r="AM1704" s="73"/>
      <c r="AN1704" s="73"/>
    </row>
    <row r="1705" spans="6:40" ht="18.75">
      <c r="F1705" s="8" t="s">
        <v>28619</v>
      </c>
      <c r="G1705" s="8" t="s">
        <v>23688</v>
      </c>
      <c r="H1705" s="8" t="s">
        <v>28620</v>
      </c>
      <c r="I1705" s="8" t="s">
        <v>28621</v>
      </c>
      <c r="AH1705" s="73"/>
      <c r="AI1705" s="73"/>
      <c r="AJ1705" s="73"/>
      <c r="AK1705" s="73"/>
      <c r="AL1705" s="73"/>
      <c r="AM1705" s="73"/>
      <c r="AN1705" s="73"/>
    </row>
    <row r="1706" spans="6:40" ht="18.75">
      <c r="F1706" s="8" t="s">
        <v>28622</v>
      </c>
      <c r="G1706" s="8" t="s">
        <v>23688</v>
      </c>
      <c r="H1706" s="8" t="s">
        <v>28623</v>
      </c>
      <c r="I1706" s="8" t="s">
        <v>28624</v>
      </c>
      <c r="AH1706" s="73"/>
      <c r="AI1706" s="73"/>
      <c r="AJ1706" s="73"/>
      <c r="AK1706" s="73"/>
      <c r="AL1706" s="73"/>
      <c r="AM1706" s="73"/>
      <c r="AN1706" s="73"/>
    </row>
    <row r="1707" spans="6:40" ht="18.75">
      <c r="F1707" s="8" t="s">
        <v>28625</v>
      </c>
      <c r="G1707" s="8" t="s">
        <v>23688</v>
      </c>
      <c r="H1707" s="8" t="s">
        <v>28626</v>
      </c>
      <c r="I1707" s="8" t="s">
        <v>28627</v>
      </c>
      <c r="AH1707" s="73"/>
      <c r="AI1707" s="73"/>
      <c r="AJ1707" s="73"/>
      <c r="AK1707" s="73"/>
      <c r="AL1707" s="73"/>
      <c r="AM1707" s="73"/>
      <c r="AN1707" s="73"/>
    </row>
    <row r="1708" spans="6:40" ht="18.75">
      <c r="F1708" s="8" t="s">
        <v>28628</v>
      </c>
      <c r="G1708" s="8" t="s">
        <v>23688</v>
      </c>
      <c r="H1708" s="8" t="s">
        <v>28629</v>
      </c>
      <c r="I1708" s="8" t="s">
        <v>28630</v>
      </c>
      <c r="AH1708" s="73"/>
      <c r="AI1708" s="73"/>
      <c r="AJ1708" s="73"/>
      <c r="AK1708" s="73"/>
      <c r="AL1708" s="73"/>
      <c r="AM1708" s="73"/>
      <c r="AN1708" s="73"/>
    </row>
    <row r="1709" spans="6:40" ht="18.75">
      <c r="F1709" s="8" t="s">
        <v>28631</v>
      </c>
      <c r="G1709" s="8" t="s">
        <v>23688</v>
      </c>
      <c r="H1709" s="8" t="s">
        <v>28632</v>
      </c>
      <c r="I1709" s="8" t="s">
        <v>28633</v>
      </c>
      <c r="AH1709" s="73"/>
      <c r="AI1709" s="73"/>
      <c r="AJ1709" s="73"/>
      <c r="AK1709" s="73"/>
      <c r="AL1709" s="73"/>
      <c r="AM1709" s="73"/>
      <c r="AN1709" s="73"/>
    </row>
    <row r="1710" spans="6:40" ht="18.75">
      <c r="F1710" s="8" t="s">
        <v>28634</v>
      </c>
      <c r="G1710" s="8" t="s">
        <v>23688</v>
      </c>
      <c r="H1710" s="8" t="s">
        <v>28635</v>
      </c>
      <c r="I1710" s="8" t="s">
        <v>28636</v>
      </c>
      <c r="AH1710" s="73"/>
      <c r="AI1710" s="73"/>
      <c r="AJ1710" s="73"/>
      <c r="AK1710" s="73"/>
      <c r="AL1710" s="73"/>
      <c r="AM1710" s="73"/>
      <c r="AN1710" s="73"/>
    </row>
    <row r="1711" spans="6:40" ht="18.75">
      <c r="F1711" s="8" t="s">
        <v>28637</v>
      </c>
      <c r="G1711" s="8" t="s">
        <v>21821</v>
      </c>
      <c r="H1711" s="8" t="s">
        <v>28638</v>
      </c>
      <c r="I1711" s="8" t="s">
        <v>28639</v>
      </c>
      <c r="AH1711" s="73"/>
      <c r="AI1711" s="73"/>
      <c r="AJ1711" s="73"/>
      <c r="AK1711" s="73"/>
      <c r="AL1711" s="73"/>
      <c r="AM1711" s="73"/>
      <c r="AN1711" s="73"/>
    </row>
    <row r="1712" spans="6:40" ht="18.75">
      <c r="F1712" s="8" t="s">
        <v>28640</v>
      </c>
      <c r="G1712" s="8" t="s">
        <v>23688</v>
      </c>
      <c r="H1712" s="8" t="s">
        <v>28641</v>
      </c>
      <c r="I1712" s="8" t="s">
        <v>28642</v>
      </c>
      <c r="AH1712" s="73"/>
      <c r="AI1712" s="73"/>
      <c r="AJ1712" s="73"/>
      <c r="AK1712" s="73"/>
      <c r="AL1712" s="73"/>
      <c r="AM1712" s="73"/>
      <c r="AN1712" s="73"/>
    </row>
    <row r="1713" spans="6:40" ht="18.75">
      <c r="F1713" s="8" t="s">
        <v>28643</v>
      </c>
      <c r="G1713" s="8" t="s">
        <v>23688</v>
      </c>
      <c r="H1713" s="8" t="s">
        <v>28644</v>
      </c>
      <c r="I1713" s="8" t="s">
        <v>28645</v>
      </c>
      <c r="AH1713" s="73"/>
      <c r="AI1713" s="73"/>
      <c r="AJ1713" s="73"/>
      <c r="AK1713" s="73"/>
      <c r="AL1713" s="73"/>
      <c r="AM1713" s="73"/>
      <c r="AN1713" s="73"/>
    </row>
    <row r="1714" spans="6:40" ht="18.75">
      <c r="F1714" s="8" t="s">
        <v>28646</v>
      </c>
      <c r="G1714" s="8" t="s">
        <v>23688</v>
      </c>
      <c r="H1714" s="8" t="s">
        <v>28647</v>
      </c>
      <c r="I1714" s="8" t="s">
        <v>28648</v>
      </c>
      <c r="AH1714" s="73"/>
      <c r="AI1714" s="73"/>
      <c r="AJ1714" s="73"/>
      <c r="AK1714" s="73"/>
      <c r="AL1714" s="73"/>
      <c r="AM1714" s="73"/>
      <c r="AN1714" s="73"/>
    </row>
    <row r="1715" spans="6:40" ht="18.75">
      <c r="F1715" s="8" t="s">
        <v>28649</v>
      </c>
      <c r="G1715" s="8" t="s">
        <v>23688</v>
      </c>
      <c r="H1715" s="8" t="s">
        <v>28650</v>
      </c>
      <c r="I1715" s="8" t="s">
        <v>28651</v>
      </c>
      <c r="AH1715" s="73"/>
      <c r="AI1715" s="73"/>
      <c r="AJ1715" s="73"/>
      <c r="AK1715" s="73"/>
      <c r="AL1715" s="73"/>
      <c r="AM1715" s="73"/>
      <c r="AN1715" s="73"/>
    </row>
    <row r="1716" spans="6:40" ht="18.75">
      <c r="F1716" s="8" t="s">
        <v>28652</v>
      </c>
      <c r="G1716" s="8" t="s">
        <v>23688</v>
      </c>
      <c r="H1716" s="8" t="s">
        <v>28653</v>
      </c>
      <c r="I1716" s="8" t="s">
        <v>28654</v>
      </c>
      <c r="AH1716" s="73"/>
      <c r="AI1716" s="73"/>
      <c r="AJ1716" s="73"/>
      <c r="AK1716" s="73"/>
      <c r="AL1716" s="73"/>
      <c r="AM1716" s="73"/>
      <c r="AN1716" s="73"/>
    </row>
    <row r="1717" spans="6:40" ht="18.75">
      <c r="F1717" s="8" t="s">
        <v>28655</v>
      </c>
      <c r="G1717" s="8" t="s">
        <v>23688</v>
      </c>
      <c r="H1717" s="8" t="s">
        <v>28656</v>
      </c>
      <c r="I1717" s="8" t="s">
        <v>28657</v>
      </c>
      <c r="AH1717" s="73"/>
      <c r="AI1717" s="73"/>
      <c r="AJ1717" s="73"/>
      <c r="AK1717" s="73"/>
      <c r="AL1717" s="73"/>
      <c r="AM1717" s="73"/>
      <c r="AN1717" s="73"/>
    </row>
    <row r="1718" spans="6:40" ht="18.75">
      <c r="F1718" s="8" t="s">
        <v>28658</v>
      </c>
      <c r="G1718" s="8" t="s">
        <v>23688</v>
      </c>
      <c r="H1718" s="8" t="s">
        <v>28659</v>
      </c>
      <c r="I1718" s="8" t="s">
        <v>28660</v>
      </c>
      <c r="AH1718" s="73"/>
      <c r="AI1718" s="73"/>
      <c r="AJ1718" s="73"/>
      <c r="AK1718" s="73"/>
      <c r="AL1718" s="73"/>
      <c r="AM1718" s="73"/>
      <c r="AN1718" s="73"/>
    </row>
    <row r="1719" spans="6:40" ht="18.75">
      <c r="F1719" s="8" t="s">
        <v>28661</v>
      </c>
      <c r="G1719" s="8" t="s">
        <v>23688</v>
      </c>
      <c r="H1719" s="8" t="s">
        <v>28662</v>
      </c>
      <c r="I1719" s="8" t="s">
        <v>28663</v>
      </c>
      <c r="AH1719" s="73"/>
      <c r="AI1719" s="73"/>
      <c r="AJ1719" s="73"/>
      <c r="AK1719" s="73"/>
      <c r="AL1719" s="73"/>
      <c r="AM1719" s="73"/>
      <c r="AN1719" s="73"/>
    </row>
    <row r="1720" spans="6:40" ht="18.75">
      <c r="F1720" s="8" t="s">
        <v>28664</v>
      </c>
      <c r="G1720" s="8" t="s">
        <v>23688</v>
      </c>
      <c r="H1720" s="8" t="s">
        <v>28665</v>
      </c>
      <c r="I1720" s="8" t="s">
        <v>28666</v>
      </c>
      <c r="AH1720" s="73"/>
      <c r="AI1720" s="73"/>
      <c r="AJ1720" s="73"/>
      <c r="AK1720" s="73"/>
      <c r="AL1720" s="73"/>
      <c r="AM1720" s="73"/>
      <c r="AN1720" s="73"/>
    </row>
    <row r="1721" spans="6:40" ht="18.75">
      <c r="F1721" s="8" t="s">
        <v>28667</v>
      </c>
      <c r="G1721" s="8" t="s">
        <v>23688</v>
      </c>
      <c r="H1721" s="8" t="s">
        <v>28668</v>
      </c>
      <c r="I1721" s="8" t="s">
        <v>28669</v>
      </c>
      <c r="AH1721" s="73"/>
      <c r="AI1721" s="73"/>
      <c r="AJ1721" s="73"/>
      <c r="AK1721" s="73"/>
      <c r="AL1721" s="73"/>
      <c r="AM1721" s="73"/>
      <c r="AN1721" s="73"/>
    </row>
    <row r="1722" spans="6:40" ht="18.75">
      <c r="F1722" s="8" t="s">
        <v>28670</v>
      </c>
      <c r="G1722" s="8" t="s">
        <v>23688</v>
      </c>
      <c r="H1722" s="8" t="s">
        <v>28671</v>
      </c>
      <c r="I1722" s="8" t="s">
        <v>28672</v>
      </c>
      <c r="AH1722" s="73"/>
      <c r="AI1722" s="73"/>
      <c r="AJ1722" s="73"/>
      <c r="AK1722" s="73"/>
      <c r="AL1722" s="73"/>
      <c r="AM1722" s="73"/>
      <c r="AN1722" s="73"/>
    </row>
    <row r="1723" spans="6:40" ht="18.75">
      <c r="F1723" s="8" t="s">
        <v>28673</v>
      </c>
      <c r="G1723" s="8" t="s">
        <v>23688</v>
      </c>
      <c r="H1723" s="8" t="s">
        <v>28674</v>
      </c>
      <c r="I1723" s="8" t="s">
        <v>28675</v>
      </c>
      <c r="AH1723" s="73"/>
      <c r="AI1723" s="73"/>
      <c r="AJ1723" s="73"/>
      <c r="AK1723" s="73"/>
      <c r="AL1723" s="73"/>
      <c r="AM1723" s="73"/>
      <c r="AN1723" s="73"/>
    </row>
    <row r="1724" spans="6:40" ht="18.75">
      <c r="F1724" s="8" t="s">
        <v>28676</v>
      </c>
      <c r="G1724" s="8" t="s">
        <v>325</v>
      </c>
      <c r="H1724" s="8" t="s">
        <v>28677</v>
      </c>
      <c r="I1724" s="8" t="s">
        <v>28678</v>
      </c>
      <c r="AH1724" s="73"/>
      <c r="AI1724" s="73"/>
      <c r="AJ1724" s="73"/>
      <c r="AK1724" s="73"/>
      <c r="AL1724" s="73"/>
      <c r="AM1724" s="73"/>
      <c r="AN1724" s="73"/>
    </row>
    <row r="1725" spans="6:40" ht="18.75">
      <c r="F1725" s="8" t="s">
        <v>28679</v>
      </c>
      <c r="G1725" s="8" t="s">
        <v>23688</v>
      </c>
      <c r="H1725" s="8" t="s">
        <v>28680</v>
      </c>
      <c r="I1725" s="8" t="s">
        <v>28681</v>
      </c>
      <c r="AH1725" s="73"/>
      <c r="AI1725" s="73"/>
      <c r="AJ1725" s="73"/>
      <c r="AK1725" s="73"/>
      <c r="AL1725" s="73"/>
      <c r="AM1725" s="73"/>
      <c r="AN1725" s="73"/>
    </row>
    <row r="1726" spans="6:40" ht="18.75">
      <c r="F1726" s="8" t="s">
        <v>28682</v>
      </c>
      <c r="G1726" s="8" t="s">
        <v>23688</v>
      </c>
      <c r="H1726" s="8" t="s">
        <v>28683</v>
      </c>
      <c r="I1726" s="8" t="s">
        <v>28684</v>
      </c>
      <c r="AH1726" s="73"/>
      <c r="AI1726" s="73"/>
      <c r="AJ1726" s="73"/>
      <c r="AK1726" s="73"/>
      <c r="AL1726" s="73"/>
      <c r="AM1726" s="73"/>
      <c r="AN1726" s="73"/>
    </row>
    <row r="1727" spans="6:40" ht="18.75">
      <c r="F1727" s="8" t="s">
        <v>28685</v>
      </c>
      <c r="G1727" s="8" t="s">
        <v>23688</v>
      </c>
      <c r="H1727" s="8" t="s">
        <v>28686</v>
      </c>
      <c r="I1727" s="8" t="s">
        <v>28687</v>
      </c>
      <c r="AH1727" s="73"/>
      <c r="AI1727" s="73"/>
      <c r="AJ1727" s="73"/>
      <c r="AK1727" s="73"/>
      <c r="AL1727" s="73"/>
      <c r="AM1727" s="73"/>
      <c r="AN1727" s="73"/>
    </row>
    <row r="1728" spans="6:40" ht="18.75">
      <c r="F1728" s="8" t="s">
        <v>28688</v>
      </c>
      <c r="G1728" s="8" t="s">
        <v>23688</v>
      </c>
      <c r="H1728" s="8" t="s">
        <v>28689</v>
      </c>
      <c r="I1728" s="8" t="s">
        <v>28690</v>
      </c>
      <c r="AH1728" s="73"/>
      <c r="AI1728" s="73"/>
      <c r="AJ1728" s="73"/>
      <c r="AK1728" s="73"/>
      <c r="AL1728" s="73"/>
      <c r="AM1728" s="73"/>
      <c r="AN1728" s="73"/>
    </row>
    <row r="1729" spans="6:40" ht="18.75">
      <c r="F1729" s="8" t="s">
        <v>28691</v>
      </c>
      <c r="G1729" s="8" t="s">
        <v>23688</v>
      </c>
      <c r="H1729" s="8" t="s">
        <v>28692</v>
      </c>
      <c r="I1729" s="8" t="s">
        <v>28693</v>
      </c>
      <c r="AH1729" s="73"/>
      <c r="AI1729" s="73"/>
      <c r="AJ1729" s="73"/>
      <c r="AK1729" s="73"/>
      <c r="AL1729" s="73"/>
      <c r="AM1729" s="73"/>
      <c r="AN1729" s="73"/>
    </row>
    <row r="1730" spans="6:40" ht="18.75">
      <c r="F1730" s="8" t="s">
        <v>28694</v>
      </c>
      <c r="G1730" s="8" t="s">
        <v>23688</v>
      </c>
      <c r="H1730" s="8" t="s">
        <v>28695</v>
      </c>
      <c r="I1730" s="8" t="s">
        <v>28696</v>
      </c>
      <c r="AH1730" s="73"/>
      <c r="AI1730" s="73"/>
      <c r="AJ1730" s="73"/>
      <c r="AK1730" s="73"/>
      <c r="AL1730" s="73"/>
      <c r="AM1730" s="73"/>
      <c r="AN1730" s="73"/>
    </row>
    <row r="1731" spans="6:40" ht="18.75">
      <c r="F1731" s="8" t="s">
        <v>28697</v>
      </c>
      <c r="G1731" s="8" t="s">
        <v>21821</v>
      </c>
      <c r="H1731" s="8" t="s">
        <v>28698</v>
      </c>
      <c r="I1731" s="8" t="s">
        <v>28699</v>
      </c>
      <c r="AH1731" s="73"/>
      <c r="AI1731" s="73"/>
      <c r="AJ1731" s="73"/>
      <c r="AK1731" s="73"/>
      <c r="AL1731" s="73"/>
      <c r="AM1731" s="73"/>
      <c r="AN1731" s="73"/>
    </row>
    <row r="1732" spans="6:40" ht="18.75">
      <c r="F1732" s="8" t="s">
        <v>28700</v>
      </c>
      <c r="G1732" s="8" t="s">
        <v>21821</v>
      </c>
      <c r="H1732" s="8" t="s">
        <v>28701</v>
      </c>
      <c r="I1732" s="8" t="s">
        <v>28702</v>
      </c>
      <c r="AH1732" s="73"/>
      <c r="AI1732" s="73"/>
      <c r="AJ1732" s="73"/>
      <c r="AK1732" s="73"/>
      <c r="AL1732" s="73"/>
      <c r="AM1732" s="73"/>
      <c r="AN1732" s="73"/>
    </row>
    <row r="1733" spans="6:40" ht="18.75">
      <c r="F1733" s="8" t="s">
        <v>28703</v>
      </c>
      <c r="G1733" s="8" t="s">
        <v>21821</v>
      </c>
      <c r="H1733" s="8" t="s">
        <v>28704</v>
      </c>
      <c r="I1733" s="8" t="s">
        <v>28705</v>
      </c>
      <c r="AH1733" s="73"/>
      <c r="AI1733" s="73"/>
      <c r="AJ1733" s="73"/>
      <c r="AK1733" s="73"/>
      <c r="AL1733" s="73"/>
      <c r="AM1733" s="73"/>
      <c r="AN1733" s="73"/>
    </row>
    <row r="1734" spans="6:40" ht="18.75">
      <c r="F1734" s="8" t="s">
        <v>28706</v>
      </c>
      <c r="G1734" s="8" t="s">
        <v>21821</v>
      </c>
      <c r="H1734" s="8" t="s">
        <v>28707</v>
      </c>
      <c r="I1734" s="8" t="s">
        <v>28708</v>
      </c>
      <c r="AH1734" s="73"/>
      <c r="AI1734" s="73"/>
      <c r="AJ1734" s="73"/>
      <c r="AK1734" s="73"/>
      <c r="AL1734" s="73"/>
      <c r="AM1734" s="73"/>
      <c r="AN1734" s="73"/>
    </row>
    <row r="1735" spans="6:40" ht="18.75">
      <c r="AH1735" s="73"/>
      <c r="AI1735" s="73"/>
      <c r="AJ1735" s="73"/>
      <c r="AK1735" s="73"/>
      <c r="AL1735" s="73"/>
      <c r="AM1735" s="73"/>
      <c r="AN1735" s="73"/>
    </row>
    <row r="1736" spans="6:40" ht="18.75">
      <c r="AH1736" s="73"/>
      <c r="AI1736" s="73"/>
      <c r="AJ1736" s="73"/>
      <c r="AK1736" s="73"/>
      <c r="AL1736" s="73"/>
      <c r="AM1736" s="73"/>
      <c r="AN1736" s="73"/>
    </row>
    <row r="1737" spans="6:40" ht="18.75">
      <c r="AH1737" s="73"/>
      <c r="AI1737" s="73"/>
      <c r="AJ1737" s="73"/>
      <c r="AK1737" s="73"/>
      <c r="AL1737" s="73"/>
      <c r="AM1737" s="73"/>
      <c r="AN1737" s="73"/>
    </row>
    <row r="1738" spans="6:40" ht="18.75">
      <c r="AH1738" s="73"/>
      <c r="AI1738" s="73"/>
      <c r="AJ1738" s="73"/>
      <c r="AK1738" s="73"/>
      <c r="AL1738" s="73"/>
      <c r="AM1738" s="73"/>
      <c r="AN1738" s="73"/>
    </row>
    <row r="1739" spans="6:40" ht="18.75">
      <c r="AH1739" s="73"/>
      <c r="AI1739" s="73"/>
      <c r="AJ1739" s="73"/>
      <c r="AK1739" s="73"/>
      <c r="AL1739" s="73"/>
      <c r="AM1739" s="73"/>
      <c r="AN1739" s="73"/>
    </row>
    <row r="1740" spans="6:40" ht="18.75">
      <c r="AH1740" s="73"/>
      <c r="AI1740" s="73"/>
      <c r="AJ1740" s="73"/>
      <c r="AK1740" s="73"/>
      <c r="AL1740" s="73"/>
      <c r="AM1740" s="73"/>
      <c r="AN1740" s="73"/>
    </row>
    <row r="1741" spans="6:40" ht="18.75">
      <c r="AH1741" s="73"/>
      <c r="AI1741" s="73"/>
      <c r="AJ1741" s="73"/>
      <c r="AK1741" s="73"/>
      <c r="AL1741" s="73"/>
      <c r="AM1741" s="73"/>
      <c r="AN1741" s="73"/>
    </row>
    <row r="1742" spans="6:40" ht="18.75">
      <c r="AH1742" s="73"/>
      <c r="AI1742" s="73"/>
      <c r="AJ1742" s="73"/>
      <c r="AK1742" s="73"/>
      <c r="AL1742" s="73"/>
      <c r="AM1742" s="73"/>
      <c r="AN1742" s="73"/>
    </row>
    <row r="1743" spans="6:40" ht="18.75">
      <c r="AH1743" s="73"/>
      <c r="AI1743" s="73"/>
      <c r="AJ1743" s="73"/>
      <c r="AK1743" s="73"/>
      <c r="AL1743" s="73"/>
      <c r="AM1743" s="73"/>
      <c r="AN1743" s="73"/>
    </row>
    <row r="1744" spans="6:40" ht="18.75">
      <c r="AH1744" s="73"/>
      <c r="AI1744" s="73"/>
      <c r="AJ1744" s="73"/>
      <c r="AK1744" s="73"/>
      <c r="AL1744" s="73"/>
      <c r="AM1744" s="73"/>
      <c r="AN1744" s="73"/>
    </row>
    <row r="1745" spans="34:40" ht="18.75">
      <c r="AH1745" s="73"/>
      <c r="AI1745" s="73"/>
      <c r="AJ1745" s="73"/>
      <c r="AK1745" s="73"/>
      <c r="AL1745" s="73"/>
      <c r="AM1745" s="73"/>
      <c r="AN1745" s="73"/>
    </row>
    <row r="1746" spans="34:40" ht="18.75">
      <c r="AH1746" s="73"/>
      <c r="AI1746" s="73"/>
      <c r="AJ1746" s="73"/>
      <c r="AK1746" s="73"/>
      <c r="AL1746" s="73"/>
      <c r="AM1746" s="73"/>
      <c r="AN1746" s="73"/>
    </row>
    <row r="1747" spans="34:40" ht="18.75">
      <c r="AH1747" s="73"/>
      <c r="AI1747" s="73"/>
      <c r="AJ1747" s="73"/>
      <c r="AK1747" s="73"/>
      <c r="AL1747" s="73"/>
      <c r="AM1747" s="73"/>
      <c r="AN1747" s="73"/>
    </row>
    <row r="1748" spans="34:40" ht="18.75">
      <c r="AH1748" s="73"/>
      <c r="AI1748" s="73"/>
      <c r="AJ1748" s="73"/>
      <c r="AK1748" s="73"/>
      <c r="AL1748" s="73"/>
      <c r="AM1748" s="73"/>
      <c r="AN1748" s="73"/>
    </row>
    <row r="1749" spans="34:40" ht="18.75">
      <c r="AH1749" s="73"/>
      <c r="AI1749" s="73"/>
      <c r="AJ1749" s="73"/>
      <c r="AK1749" s="73"/>
      <c r="AL1749" s="73"/>
      <c r="AM1749" s="73"/>
      <c r="AN1749" s="73"/>
    </row>
    <row r="1750" spans="34:40" ht="18.75">
      <c r="AH1750" s="73"/>
      <c r="AI1750" s="73"/>
      <c r="AJ1750" s="73"/>
      <c r="AK1750" s="73"/>
      <c r="AL1750" s="73"/>
      <c r="AM1750" s="73"/>
      <c r="AN1750" s="73"/>
    </row>
    <row r="1751" spans="34:40" ht="18.75">
      <c r="AH1751" s="73"/>
      <c r="AI1751" s="73"/>
      <c r="AJ1751" s="73"/>
      <c r="AK1751" s="73"/>
      <c r="AL1751" s="73"/>
      <c r="AM1751" s="73"/>
      <c r="AN1751" s="73"/>
    </row>
    <row r="1752" spans="34:40" ht="18.75">
      <c r="AH1752" s="73"/>
      <c r="AI1752" s="73"/>
      <c r="AJ1752" s="73"/>
      <c r="AK1752" s="73"/>
      <c r="AL1752" s="73"/>
      <c r="AM1752" s="73"/>
      <c r="AN1752" s="73"/>
    </row>
    <row r="1753" spans="34:40" ht="18.75">
      <c r="AH1753" s="73"/>
      <c r="AI1753" s="73"/>
      <c r="AJ1753" s="73"/>
      <c r="AK1753" s="73"/>
      <c r="AL1753" s="73"/>
      <c r="AM1753" s="73"/>
      <c r="AN1753" s="73"/>
    </row>
    <row r="1754" spans="34:40" ht="18.75">
      <c r="AH1754" s="73"/>
      <c r="AI1754" s="73"/>
      <c r="AJ1754" s="73"/>
      <c r="AK1754" s="73"/>
      <c r="AL1754" s="73"/>
      <c r="AM1754" s="73"/>
      <c r="AN1754" s="73"/>
    </row>
    <row r="1755" spans="34:40" ht="18.75">
      <c r="AH1755" s="73"/>
      <c r="AI1755" s="73"/>
      <c r="AJ1755" s="73"/>
      <c r="AK1755" s="73"/>
      <c r="AL1755" s="73"/>
      <c r="AM1755" s="73"/>
      <c r="AN1755" s="73"/>
    </row>
    <row r="1756" spans="34:40" ht="18.75">
      <c r="AH1756" s="73"/>
      <c r="AI1756" s="73"/>
      <c r="AJ1756" s="73"/>
      <c r="AK1756" s="73"/>
      <c r="AL1756" s="73"/>
      <c r="AM1756" s="73"/>
      <c r="AN1756" s="73"/>
    </row>
    <row r="1757" spans="34:40" ht="18.75">
      <c r="AH1757" s="73"/>
      <c r="AI1757" s="73"/>
      <c r="AJ1757" s="73"/>
      <c r="AK1757" s="73"/>
      <c r="AL1757" s="73"/>
      <c r="AM1757" s="73"/>
      <c r="AN1757" s="73"/>
    </row>
    <row r="1758" spans="34:40" ht="18.75">
      <c r="AH1758" s="73"/>
      <c r="AI1758" s="73"/>
      <c r="AJ1758" s="73"/>
      <c r="AK1758" s="73"/>
      <c r="AL1758" s="73"/>
      <c r="AM1758" s="73"/>
      <c r="AN1758" s="73"/>
    </row>
    <row r="1759" spans="34:40" ht="18.75">
      <c r="AH1759" s="73"/>
      <c r="AI1759" s="73"/>
      <c r="AJ1759" s="73"/>
      <c r="AK1759" s="73"/>
      <c r="AL1759" s="73"/>
      <c r="AM1759" s="73"/>
      <c r="AN1759" s="73"/>
    </row>
    <row r="1760" spans="34:40" ht="18.75">
      <c r="AH1760" s="73"/>
      <c r="AI1760" s="73"/>
      <c r="AJ1760" s="73"/>
      <c r="AK1760" s="73"/>
      <c r="AL1760" s="73"/>
      <c r="AM1760" s="73"/>
      <c r="AN1760" s="73"/>
    </row>
    <row r="1761" spans="34:40" ht="18.75">
      <c r="AH1761" s="73"/>
      <c r="AI1761" s="73"/>
      <c r="AJ1761" s="73"/>
      <c r="AK1761" s="73"/>
      <c r="AL1761" s="73"/>
      <c r="AM1761" s="73"/>
      <c r="AN1761" s="73"/>
    </row>
    <row r="1762" spans="34:40" ht="18.75">
      <c r="AH1762" s="73"/>
      <c r="AI1762" s="73"/>
      <c r="AJ1762" s="73"/>
      <c r="AK1762" s="73"/>
      <c r="AL1762" s="73"/>
      <c r="AM1762" s="73"/>
      <c r="AN1762" s="73"/>
    </row>
    <row r="1763" spans="34:40" ht="18.75">
      <c r="AH1763" s="73"/>
      <c r="AI1763" s="73"/>
      <c r="AJ1763" s="73"/>
      <c r="AK1763" s="73"/>
      <c r="AL1763" s="73"/>
      <c r="AM1763" s="73"/>
      <c r="AN1763" s="73"/>
    </row>
    <row r="1764" spans="34:40" ht="18.75">
      <c r="AH1764" s="73"/>
      <c r="AI1764" s="73"/>
      <c r="AJ1764" s="73"/>
      <c r="AK1764" s="73"/>
      <c r="AL1764" s="73"/>
      <c r="AM1764" s="73"/>
      <c r="AN1764" s="73"/>
    </row>
    <row r="1765" spans="34:40" ht="18.75">
      <c r="AH1765" s="73"/>
      <c r="AI1765" s="73"/>
      <c r="AJ1765" s="73"/>
      <c r="AK1765" s="73"/>
      <c r="AL1765" s="73"/>
      <c r="AM1765" s="73"/>
      <c r="AN1765" s="73"/>
    </row>
    <row r="1766" spans="34:40" ht="18.75">
      <c r="AH1766" s="73"/>
      <c r="AI1766" s="73"/>
      <c r="AJ1766" s="73"/>
      <c r="AK1766" s="73"/>
      <c r="AL1766" s="73"/>
      <c r="AM1766" s="73"/>
      <c r="AN1766" s="73"/>
    </row>
    <row r="1767" spans="34:40" ht="18.75">
      <c r="AH1767" s="73"/>
      <c r="AI1767" s="73"/>
      <c r="AJ1767" s="73"/>
      <c r="AK1767" s="73"/>
      <c r="AL1767" s="73"/>
      <c r="AM1767" s="73"/>
      <c r="AN1767" s="73"/>
    </row>
    <row r="1768" spans="34:40" ht="18.75">
      <c r="AH1768" s="73"/>
      <c r="AI1768" s="73"/>
      <c r="AJ1768" s="73"/>
      <c r="AK1768" s="73"/>
      <c r="AL1768" s="73"/>
      <c r="AM1768" s="73"/>
      <c r="AN1768" s="73"/>
    </row>
    <row r="1769" spans="34:40" ht="18.75">
      <c r="AH1769" s="73"/>
      <c r="AI1769" s="73"/>
      <c r="AJ1769" s="73"/>
      <c r="AK1769" s="73"/>
      <c r="AL1769" s="73"/>
      <c r="AM1769" s="73"/>
      <c r="AN1769" s="73"/>
    </row>
    <row r="1770" spans="34:40" ht="18.75">
      <c r="AH1770" s="73"/>
      <c r="AI1770" s="73"/>
      <c r="AJ1770" s="73"/>
      <c r="AK1770" s="73"/>
      <c r="AL1770" s="73"/>
      <c r="AM1770" s="73"/>
      <c r="AN1770" s="73"/>
    </row>
    <row r="1771" spans="34:40" ht="18.75">
      <c r="AH1771" s="73"/>
      <c r="AI1771" s="73"/>
      <c r="AJ1771" s="73"/>
      <c r="AK1771" s="73"/>
      <c r="AL1771" s="73"/>
      <c r="AM1771" s="73"/>
      <c r="AN1771" s="73"/>
    </row>
    <row r="1772" spans="34:40" ht="18.75">
      <c r="AH1772" s="73"/>
      <c r="AI1772" s="73"/>
      <c r="AJ1772" s="73"/>
      <c r="AK1772" s="73"/>
      <c r="AL1772" s="73"/>
      <c r="AM1772" s="73"/>
      <c r="AN1772" s="73"/>
    </row>
    <row r="1773" spans="34:40" ht="18.75">
      <c r="AH1773" s="73"/>
      <c r="AI1773" s="73"/>
      <c r="AJ1773" s="73"/>
      <c r="AK1773" s="73"/>
      <c r="AL1773" s="73"/>
      <c r="AM1773" s="73"/>
      <c r="AN1773" s="73"/>
    </row>
    <row r="1774" spans="34:40" ht="18.75">
      <c r="AH1774" s="73"/>
      <c r="AI1774" s="73"/>
      <c r="AJ1774" s="73"/>
      <c r="AK1774" s="73"/>
      <c r="AL1774" s="73"/>
      <c r="AM1774" s="73"/>
      <c r="AN1774" s="73"/>
    </row>
    <row r="1775" spans="34:40" ht="18.75">
      <c r="AH1775" s="73"/>
      <c r="AI1775" s="73"/>
      <c r="AJ1775" s="73"/>
      <c r="AK1775" s="73"/>
      <c r="AL1775" s="73"/>
      <c r="AM1775" s="73"/>
      <c r="AN1775" s="73"/>
    </row>
    <row r="1776" spans="34:40" ht="18.75">
      <c r="AH1776" s="73"/>
      <c r="AI1776" s="73"/>
      <c r="AJ1776" s="73"/>
      <c r="AK1776" s="73"/>
      <c r="AL1776" s="73"/>
      <c r="AM1776" s="73"/>
      <c r="AN1776" s="73"/>
    </row>
    <row r="1777" spans="34:40" ht="18.75">
      <c r="AH1777" s="73"/>
      <c r="AI1777" s="73"/>
      <c r="AJ1777" s="73"/>
      <c r="AK1777" s="73"/>
      <c r="AL1777" s="73"/>
      <c r="AM1777" s="73"/>
      <c r="AN1777" s="73"/>
    </row>
    <row r="1778" spans="34:40" ht="18.75">
      <c r="AH1778" s="73"/>
      <c r="AI1778" s="73"/>
      <c r="AJ1778" s="73"/>
      <c r="AK1778" s="73"/>
      <c r="AL1778" s="73"/>
      <c r="AM1778" s="73"/>
      <c r="AN1778" s="73"/>
    </row>
    <row r="1779" spans="34:40" ht="18.75">
      <c r="AH1779" s="73"/>
      <c r="AI1779" s="73"/>
      <c r="AJ1779" s="73"/>
      <c r="AK1779" s="73"/>
      <c r="AL1779" s="73"/>
      <c r="AM1779" s="73"/>
      <c r="AN1779" s="73"/>
    </row>
    <row r="1780" spans="34:40" ht="18.75">
      <c r="AH1780" s="73"/>
      <c r="AI1780" s="73"/>
      <c r="AJ1780" s="73"/>
      <c r="AK1780" s="73"/>
      <c r="AL1780" s="73"/>
      <c r="AM1780" s="73"/>
      <c r="AN1780" s="73"/>
    </row>
    <row r="1781" spans="34:40" ht="18.75">
      <c r="AH1781" s="73"/>
      <c r="AI1781" s="73"/>
      <c r="AJ1781" s="73"/>
      <c r="AK1781" s="73"/>
      <c r="AL1781" s="73"/>
      <c r="AM1781" s="73"/>
      <c r="AN1781" s="73"/>
    </row>
    <row r="1782" spans="34:40" ht="18.75">
      <c r="AH1782" s="73"/>
      <c r="AI1782" s="73"/>
      <c r="AJ1782" s="73"/>
      <c r="AK1782" s="73"/>
      <c r="AL1782" s="73"/>
      <c r="AM1782" s="73"/>
      <c r="AN1782" s="73"/>
    </row>
    <row r="1783" spans="34:40" ht="18.75">
      <c r="AH1783" s="73"/>
      <c r="AI1783" s="73"/>
      <c r="AJ1783" s="73"/>
      <c r="AK1783" s="73"/>
      <c r="AL1783" s="73"/>
      <c r="AM1783" s="73"/>
      <c r="AN1783" s="73"/>
    </row>
    <row r="1784" spans="34:40" ht="18.75">
      <c r="AH1784" s="73"/>
      <c r="AI1784" s="73"/>
      <c r="AJ1784" s="73"/>
      <c r="AK1784" s="73"/>
      <c r="AL1784" s="73"/>
      <c r="AM1784" s="73"/>
      <c r="AN1784" s="73"/>
    </row>
    <row r="1785" spans="34:40" ht="18.75">
      <c r="AH1785" s="73"/>
      <c r="AI1785" s="73"/>
      <c r="AJ1785" s="73"/>
      <c r="AK1785" s="73"/>
      <c r="AL1785" s="73"/>
      <c r="AM1785" s="73"/>
      <c r="AN1785" s="73"/>
    </row>
    <row r="1786" spans="34:40" ht="18.75">
      <c r="AH1786" s="73"/>
      <c r="AI1786" s="73"/>
      <c r="AJ1786" s="73"/>
      <c r="AK1786" s="73"/>
      <c r="AL1786" s="73"/>
      <c r="AM1786" s="73"/>
      <c r="AN1786" s="73"/>
    </row>
    <row r="1787" spans="34:40" ht="18.75">
      <c r="AH1787" s="73"/>
      <c r="AI1787" s="73"/>
      <c r="AJ1787" s="73"/>
      <c r="AK1787" s="73"/>
      <c r="AL1787" s="73"/>
      <c r="AM1787" s="73"/>
      <c r="AN1787" s="73"/>
    </row>
    <row r="1788" spans="34:40" ht="18.75">
      <c r="AH1788" s="73"/>
      <c r="AI1788" s="73"/>
      <c r="AJ1788" s="73"/>
      <c r="AK1788" s="73"/>
      <c r="AL1788" s="73"/>
      <c r="AM1788" s="73"/>
      <c r="AN1788" s="73"/>
    </row>
    <row r="1789" spans="34:40" ht="18.75">
      <c r="AH1789" s="73"/>
      <c r="AI1789" s="73"/>
      <c r="AJ1789" s="73"/>
      <c r="AK1789" s="73"/>
      <c r="AL1789" s="73"/>
      <c r="AM1789" s="73"/>
      <c r="AN1789" s="73"/>
    </row>
    <row r="1790" spans="34:40" ht="18.75">
      <c r="AH1790" s="73"/>
      <c r="AI1790" s="73"/>
      <c r="AJ1790" s="73"/>
      <c r="AK1790" s="73"/>
      <c r="AL1790" s="73"/>
      <c r="AM1790" s="73"/>
      <c r="AN1790" s="73"/>
    </row>
    <row r="1791" spans="34:40" ht="18.75">
      <c r="AH1791" s="73"/>
      <c r="AI1791" s="73"/>
      <c r="AJ1791" s="73"/>
      <c r="AK1791" s="73"/>
      <c r="AL1791" s="73"/>
      <c r="AM1791" s="73"/>
      <c r="AN1791" s="73"/>
    </row>
    <row r="1792" spans="34:40" ht="18.75">
      <c r="AH1792" s="73"/>
      <c r="AI1792" s="73"/>
      <c r="AJ1792" s="73"/>
      <c r="AK1792" s="73"/>
      <c r="AL1792" s="73"/>
      <c r="AM1792" s="73"/>
      <c r="AN1792" s="73"/>
    </row>
    <row r="1793" spans="34:40" ht="18.75">
      <c r="AH1793" s="73"/>
      <c r="AI1793" s="73"/>
      <c r="AJ1793" s="73"/>
      <c r="AK1793" s="73"/>
      <c r="AL1793" s="73"/>
      <c r="AM1793" s="73"/>
      <c r="AN1793" s="73"/>
    </row>
    <row r="1794" spans="34:40" ht="18.75">
      <c r="AH1794" s="73"/>
      <c r="AI1794" s="73"/>
      <c r="AJ1794" s="73"/>
      <c r="AK1794" s="73"/>
      <c r="AL1794" s="73"/>
      <c r="AM1794" s="73"/>
      <c r="AN1794" s="73"/>
    </row>
    <row r="1795" spans="34:40" ht="18.75">
      <c r="AH1795" s="73"/>
      <c r="AI1795" s="73"/>
      <c r="AJ1795" s="73"/>
      <c r="AK1795" s="73"/>
      <c r="AL1795" s="73"/>
      <c r="AM1795" s="73"/>
      <c r="AN1795" s="73"/>
    </row>
    <row r="1796" spans="34:40" ht="18.75">
      <c r="AH1796" s="73"/>
      <c r="AI1796" s="73"/>
      <c r="AJ1796" s="73"/>
      <c r="AK1796" s="73"/>
      <c r="AL1796" s="73"/>
      <c r="AM1796" s="73"/>
      <c r="AN1796" s="73"/>
    </row>
    <row r="1797" spans="34:40" ht="18.75">
      <c r="AH1797" s="73"/>
      <c r="AI1797" s="73"/>
      <c r="AJ1797" s="73"/>
      <c r="AK1797" s="73"/>
      <c r="AL1797" s="73"/>
      <c r="AM1797" s="73"/>
      <c r="AN1797" s="73"/>
    </row>
    <row r="1798" spans="34:40" ht="18.75">
      <c r="AH1798" s="73"/>
      <c r="AI1798" s="73"/>
      <c r="AJ1798" s="73"/>
      <c r="AK1798" s="73"/>
      <c r="AL1798" s="73"/>
      <c r="AM1798" s="73"/>
      <c r="AN1798" s="73"/>
    </row>
    <row r="1799" spans="34:40" ht="18.75">
      <c r="AH1799" s="73"/>
      <c r="AI1799" s="73"/>
      <c r="AJ1799" s="73"/>
      <c r="AK1799" s="73"/>
      <c r="AL1799" s="73"/>
      <c r="AM1799" s="73"/>
      <c r="AN1799" s="73"/>
    </row>
    <row r="1800" spans="34:40" ht="18.75">
      <c r="AH1800" s="73"/>
      <c r="AI1800" s="73"/>
      <c r="AJ1800" s="73"/>
      <c r="AK1800" s="73"/>
      <c r="AL1800" s="73"/>
      <c r="AM1800" s="73"/>
      <c r="AN1800" s="73"/>
    </row>
    <row r="1801" spans="34:40" ht="18.75">
      <c r="AH1801" s="73"/>
      <c r="AI1801" s="73"/>
      <c r="AJ1801" s="73"/>
      <c r="AK1801" s="73"/>
      <c r="AL1801" s="73"/>
      <c r="AM1801" s="73"/>
      <c r="AN1801" s="73"/>
    </row>
    <row r="1802" spans="34:40" ht="18.75">
      <c r="AH1802" s="73"/>
      <c r="AI1802" s="73"/>
      <c r="AJ1802" s="73"/>
      <c r="AK1802" s="73"/>
      <c r="AL1802" s="73"/>
      <c r="AM1802" s="73"/>
      <c r="AN1802" s="73"/>
    </row>
    <row r="1803" spans="34:40" ht="18.75">
      <c r="AH1803" s="73"/>
      <c r="AI1803" s="73"/>
      <c r="AJ1803" s="73"/>
      <c r="AK1803" s="73"/>
      <c r="AL1803" s="73"/>
      <c r="AM1803" s="73"/>
      <c r="AN1803" s="73"/>
    </row>
    <row r="1804" spans="34:40" ht="18.75">
      <c r="AH1804" s="73"/>
      <c r="AI1804" s="73"/>
      <c r="AJ1804" s="73"/>
      <c r="AK1804" s="73"/>
      <c r="AL1804" s="73"/>
      <c r="AM1804" s="73"/>
      <c r="AN1804" s="73"/>
    </row>
    <row r="1805" spans="34:40" ht="18.75">
      <c r="AH1805" s="73"/>
      <c r="AI1805" s="73"/>
      <c r="AJ1805" s="73"/>
      <c r="AK1805" s="73"/>
      <c r="AL1805" s="73"/>
      <c r="AM1805" s="73"/>
      <c r="AN1805" s="73"/>
    </row>
    <row r="1806" spans="34:40" ht="18.75">
      <c r="AH1806" s="73"/>
      <c r="AI1806" s="73"/>
      <c r="AJ1806" s="73"/>
      <c r="AK1806" s="73"/>
      <c r="AL1806" s="73"/>
      <c r="AM1806" s="73"/>
      <c r="AN1806" s="73"/>
    </row>
    <row r="1807" spans="34:40" ht="18.75">
      <c r="AH1807" s="73"/>
      <c r="AI1807" s="73"/>
      <c r="AJ1807" s="73"/>
      <c r="AK1807" s="73"/>
      <c r="AL1807" s="73"/>
      <c r="AM1807" s="73"/>
      <c r="AN1807" s="73"/>
    </row>
    <row r="1808" spans="34:40" ht="18.75">
      <c r="AH1808" s="73"/>
      <c r="AI1808" s="73"/>
      <c r="AJ1808" s="73"/>
      <c r="AK1808" s="73"/>
      <c r="AL1808" s="73"/>
      <c r="AM1808" s="73"/>
      <c r="AN1808" s="73"/>
    </row>
    <row r="1809" spans="34:40" ht="18.75">
      <c r="AH1809" s="73"/>
      <c r="AI1809" s="73"/>
      <c r="AJ1809" s="73"/>
      <c r="AK1809" s="73"/>
      <c r="AL1809" s="73"/>
      <c r="AM1809" s="73"/>
      <c r="AN1809" s="73"/>
    </row>
    <row r="1810" spans="34:40" ht="18.75">
      <c r="AH1810" s="73"/>
      <c r="AI1810" s="73"/>
      <c r="AJ1810" s="73"/>
      <c r="AK1810" s="73"/>
      <c r="AL1810" s="73"/>
      <c r="AM1810" s="73"/>
      <c r="AN1810" s="73"/>
    </row>
    <row r="1811" spans="34:40" ht="18.75">
      <c r="AH1811" s="73"/>
      <c r="AI1811" s="73"/>
      <c r="AJ1811" s="73"/>
      <c r="AK1811" s="73"/>
      <c r="AL1811" s="73"/>
      <c r="AM1811" s="73"/>
      <c r="AN1811" s="73"/>
    </row>
    <row r="1812" spans="34:40" ht="18.75">
      <c r="AH1812" s="73"/>
      <c r="AI1812" s="73"/>
      <c r="AJ1812" s="73"/>
      <c r="AK1812" s="73"/>
      <c r="AL1812" s="73"/>
      <c r="AM1812" s="73"/>
      <c r="AN1812" s="73"/>
    </row>
    <row r="1813" spans="34:40" ht="18.75">
      <c r="AH1813" s="73"/>
      <c r="AI1813" s="73"/>
      <c r="AJ1813" s="73"/>
      <c r="AK1813" s="73"/>
      <c r="AL1813" s="73"/>
      <c r="AM1813" s="73"/>
      <c r="AN1813" s="73"/>
    </row>
    <row r="1814" spans="34:40" ht="18.75">
      <c r="AH1814" s="73"/>
      <c r="AI1814" s="73"/>
      <c r="AJ1814" s="73"/>
      <c r="AK1814" s="73"/>
      <c r="AL1814" s="73"/>
      <c r="AM1814" s="73"/>
      <c r="AN1814" s="73"/>
    </row>
    <row r="1815" spans="34:40" ht="18.75">
      <c r="AH1815" s="73"/>
      <c r="AI1815" s="73"/>
      <c r="AJ1815" s="73"/>
      <c r="AK1815" s="73"/>
      <c r="AL1815" s="73"/>
      <c r="AM1815" s="73"/>
      <c r="AN1815" s="73"/>
    </row>
    <row r="1816" spans="34:40" ht="18.75">
      <c r="AH1816" s="73"/>
      <c r="AI1816" s="73"/>
      <c r="AJ1816" s="73"/>
      <c r="AK1816" s="73"/>
      <c r="AL1816" s="73"/>
      <c r="AM1816" s="73"/>
      <c r="AN1816" s="73"/>
    </row>
    <row r="1817" spans="34:40" ht="18.75">
      <c r="AH1817" s="73"/>
      <c r="AI1817" s="73"/>
      <c r="AJ1817" s="73"/>
      <c r="AK1817" s="73"/>
      <c r="AL1817" s="73"/>
      <c r="AM1817" s="73"/>
      <c r="AN1817" s="73"/>
    </row>
    <row r="1818" spans="34:40" ht="18.75">
      <c r="AH1818" s="73"/>
      <c r="AI1818" s="73"/>
      <c r="AJ1818" s="73"/>
      <c r="AK1818" s="73"/>
      <c r="AL1818" s="73"/>
      <c r="AM1818" s="73"/>
      <c r="AN1818" s="73"/>
    </row>
    <row r="1819" spans="34:40" ht="18.75">
      <c r="AH1819" s="73"/>
      <c r="AI1819" s="73"/>
      <c r="AJ1819" s="73"/>
      <c r="AK1819" s="73"/>
      <c r="AL1819" s="73"/>
      <c r="AM1819" s="73"/>
      <c r="AN1819" s="73"/>
    </row>
    <row r="1820" spans="34:40" ht="18.75">
      <c r="AH1820" s="73"/>
      <c r="AI1820" s="73"/>
      <c r="AJ1820" s="73"/>
      <c r="AK1820" s="73"/>
      <c r="AL1820" s="73"/>
      <c r="AM1820" s="73"/>
      <c r="AN1820" s="73"/>
    </row>
    <row r="1821" spans="34:40" ht="18.75">
      <c r="AH1821" s="73"/>
      <c r="AI1821" s="73"/>
      <c r="AJ1821" s="73"/>
      <c r="AK1821" s="73"/>
      <c r="AL1821" s="73"/>
      <c r="AM1821" s="73"/>
      <c r="AN1821" s="73"/>
    </row>
    <row r="1822" spans="34:40" ht="18.75">
      <c r="AH1822" s="73"/>
      <c r="AI1822" s="73"/>
      <c r="AJ1822" s="73"/>
      <c r="AK1822" s="73"/>
      <c r="AL1822" s="73"/>
      <c r="AM1822" s="73"/>
      <c r="AN1822" s="73"/>
    </row>
    <row r="1823" spans="34:40" ht="18.75">
      <c r="AH1823" s="73"/>
      <c r="AI1823" s="73"/>
      <c r="AJ1823" s="73"/>
      <c r="AK1823" s="73"/>
      <c r="AL1823" s="73"/>
      <c r="AM1823" s="73"/>
      <c r="AN1823" s="73"/>
    </row>
    <row r="1824" spans="34:40" ht="18.75">
      <c r="AH1824" s="73"/>
      <c r="AI1824" s="73"/>
      <c r="AJ1824" s="73"/>
      <c r="AK1824" s="73"/>
      <c r="AL1824" s="73"/>
      <c r="AM1824" s="73"/>
      <c r="AN1824" s="73"/>
    </row>
    <row r="1825" spans="34:40" ht="18.75">
      <c r="AH1825" s="73"/>
      <c r="AI1825" s="73"/>
      <c r="AJ1825" s="73"/>
      <c r="AK1825" s="73"/>
      <c r="AL1825" s="73"/>
      <c r="AM1825" s="73"/>
      <c r="AN1825" s="73"/>
    </row>
    <row r="1826" spans="34:40" ht="18.75">
      <c r="AH1826" s="73"/>
      <c r="AI1826" s="73"/>
      <c r="AJ1826" s="73"/>
      <c r="AK1826" s="73"/>
      <c r="AL1826" s="73"/>
      <c r="AM1826" s="73"/>
      <c r="AN1826" s="73"/>
    </row>
    <row r="1827" spans="34:40" ht="18.75">
      <c r="AH1827" s="73"/>
      <c r="AI1827" s="73"/>
      <c r="AJ1827" s="73"/>
      <c r="AK1827" s="73"/>
      <c r="AL1827" s="73"/>
      <c r="AM1827" s="73"/>
      <c r="AN1827" s="73"/>
    </row>
    <row r="1828" spans="34:40" ht="18.75">
      <c r="AH1828" s="73"/>
      <c r="AI1828" s="73"/>
      <c r="AJ1828" s="73"/>
      <c r="AK1828" s="73"/>
      <c r="AL1828" s="73"/>
      <c r="AM1828" s="73"/>
      <c r="AN1828" s="73"/>
    </row>
    <row r="1829" spans="34:40" ht="18.75">
      <c r="AH1829" s="73"/>
      <c r="AI1829" s="73"/>
      <c r="AJ1829" s="73"/>
      <c r="AK1829" s="73"/>
      <c r="AL1829" s="73"/>
      <c r="AM1829" s="73"/>
      <c r="AN1829" s="73"/>
    </row>
    <row r="1830" spans="34:40" ht="18.75">
      <c r="AH1830" s="73"/>
      <c r="AI1830" s="73"/>
      <c r="AJ1830" s="73"/>
      <c r="AK1830" s="73"/>
      <c r="AL1830" s="73"/>
      <c r="AM1830" s="73"/>
      <c r="AN1830" s="73"/>
    </row>
    <row r="1831" spans="34:40" ht="18.75">
      <c r="AH1831" s="73"/>
      <c r="AI1831" s="73"/>
      <c r="AJ1831" s="73"/>
      <c r="AK1831" s="73"/>
      <c r="AL1831" s="73"/>
      <c r="AM1831" s="73"/>
      <c r="AN1831" s="73"/>
    </row>
    <row r="1832" spans="34:40" ht="18.75">
      <c r="AH1832" s="73"/>
      <c r="AI1832" s="73"/>
      <c r="AJ1832" s="73"/>
      <c r="AK1832" s="73"/>
      <c r="AL1832" s="73"/>
      <c r="AM1832" s="73"/>
      <c r="AN1832" s="73"/>
    </row>
    <row r="1833" spans="34:40" ht="18.75">
      <c r="AH1833" s="73"/>
      <c r="AI1833" s="73"/>
      <c r="AJ1833" s="73"/>
      <c r="AK1833" s="73"/>
      <c r="AL1833" s="73"/>
      <c r="AM1833" s="73"/>
      <c r="AN1833" s="73"/>
    </row>
    <row r="1834" spans="34:40" ht="18.75">
      <c r="AH1834" s="73"/>
      <c r="AI1834" s="73"/>
      <c r="AJ1834" s="73"/>
      <c r="AK1834" s="73"/>
      <c r="AL1834" s="73"/>
      <c r="AM1834" s="73"/>
      <c r="AN1834" s="73"/>
    </row>
    <row r="1835" spans="34:40" ht="18.75">
      <c r="AH1835" s="73"/>
      <c r="AI1835" s="73"/>
      <c r="AJ1835" s="73"/>
      <c r="AK1835" s="73"/>
      <c r="AL1835" s="73"/>
      <c r="AM1835" s="73"/>
      <c r="AN1835" s="73"/>
    </row>
    <row r="1836" spans="34:40" ht="18.75">
      <c r="AH1836" s="73"/>
      <c r="AI1836" s="73"/>
      <c r="AJ1836" s="73"/>
      <c r="AK1836" s="73"/>
      <c r="AL1836" s="73"/>
      <c r="AM1836" s="73"/>
      <c r="AN1836" s="73"/>
    </row>
    <row r="1837" spans="34:40" ht="18.75">
      <c r="AH1837" s="73"/>
      <c r="AI1837" s="73"/>
      <c r="AJ1837" s="73"/>
      <c r="AK1837" s="73"/>
      <c r="AL1837" s="73"/>
      <c r="AM1837" s="73"/>
      <c r="AN1837" s="73"/>
    </row>
    <row r="1838" spans="34:40" ht="18.75">
      <c r="AH1838" s="73"/>
      <c r="AI1838" s="73"/>
      <c r="AJ1838" s="73"/>
      <c r="AK1838" s="73"/>
      <c r="AL1838" s="73"/>
      <c r="AM1838" s="73"/>
      <c r="AN1838" s="73"/>
    </row>
    <row r="1839" spans="34:40" ht="18.75">
      <c r="AH1839" s="73"/>
      <c r="AI1839" s="73"/>
      <c r="AJ1839" s="73"/>
      <c r="AK1839" s="73"/>
      <c r="AL1839" s="73"/>
      <c r="AM1839" s="73"/>
      <c r="AN1839" s="73"/>
    </row>
    <row r="1840" spans="34:40" ht="18.75">
      <c r="AH1840" s="73"/>
      <c r="AI1840" s="73"/>
      <c r="AJ1840" s="73"/>
      <c r="AK1840" s="73"/>
      <c r="AL1840" s="73"/>
      <c r="AM1840" s="73"/>
      <c r="AN1840" s="73"/>
    </row>
    <row r="1841" spans="34:40" ht="18.75">
      <c r="AH1841" s="73"/>
      <c r="AI1841" s="73"/>
      <c r="AJ1841" s="73"/>
      <c r="AK1841" s="73"/>
      <c r="AL1841" s="73"/>
      <c r="AM1841" s="73"/>
      <c r="AN1841" s="73"/>
    </row>
    <row r="1842" spans="34:40" ht="18.75">
      <c r="AH1842" s="73"/>
      <c r="AI1842" s="73"/>
      <c r="AJ1842" s="73"/>
      <c r="AK1842" s="73"/>
      <c r="AL1842" s="73"/>
      <c r="AM1842" s="73"/>
      <c r="AN1842" s="73"/>
    </row>
    <row r="1843" spans="34:40" ht="18.75">
      <c r="AH1843" s="73"/>
      <c r="AI1843" s="73"/>
      <c r="AJ1843" s="73"/>
      <c r="AK1843" s="73"/>
      <c r="AL1843" s="73"/>
      <c r="AM1843" s="73"/>
      <c r="AN1843" s="73"/>
    </row>
    <row r="1844" spans="34:40" ht="18.75">
      <c r="AH1844" s="73"/>
      <c r="AI1844" s="73"/>
      <c r="AJ1844" s="73"/>
      <c r="AK1844" s="73"/>
      <c r="AL1844" s="73"/>
      <c r="AM1844" s="73"/>
      <c r="AN1844" s="73"/>
    </row>
    <row r="1845" spans="34:40" ht="18.75">
      <c r="AH1845" s="73"/>
      <c r="AI1845" s="73"/>
      <c r="AJ1845" s="73"/>
      <c r="AK1845" s="73"/>
      <c r="AL1845" s="73"/>
      <c r="AM1845" s="73"/>
      <c r="AN1845" s="73"/>
    </row>
    <row r="1846" spans="34:40" ht="18.75">
      <c r="AH1846" s="73"/>
      <c r="AI1846" s="73"/>
      <c r="AJ1846" s="73"/>
      <c r="AK1846" s="73"/>
      <c r="AL1846" s="73"/>
      <c r="AM1846" s="73"/>
      <c r="AN1846" s="73"/>
    </row>
    <row r="1847" spans="34:40" ht="18.75">
      <c r="AH1847" s="73"/>
      <c r="AI1847" s="73"/>
      <c r="AJ1847" s="73"/>
      <c r="AK1847" s="73"/>
      <c r="AL1847" s="73"/>
      <c r="AM1847" s="73"/>
      <c r="AN1847" s="73"/>
    </row>
    <row r="1848" spans="34:40" ht="18.75">
      <c r="AH1848" s="73"/>
      <c r="AI1848" s="73"/>
      <c r="AJ1848" s="73"/>
      <c r="AK1848" s="73"/>
      <c r="AL1848" s="73"/>
      <c r="AM1848" s="73"/>
      <c r="AN1848" s="73"/>
    </row>
    <row r="1849" spans="34:40" ht="18.75">
      <c r="AH1849" s="73"/>
      <c r="AI1849" s="73"/>
      <c r="AJ1849" s="73"/>
      <c r="AK1849" s="73"/>
      <c r="AL1849" s="73"/>
      <c r="AM1849" s="73"/>
      <c r="AN1849" s="73"/>
    </row>
    <row r="1850" spans="34:40" ht="18.75">
      <c r="AH1850" s="73"/>
      <c r="AI1850" s="73"/>
      <c r="AJ1850" s="73"/>
      <c r="AK1850" s="73"/>
      <c r="AL1850" s="73"/>
      <c r="AM1850" s="73"/>
      <c r="AN1850" s="73"/>
    </row>
    <row r="1851" spans="34:40" ht="18.75">
      <c r="AH1851" s="73"/>
      <c r="AI1851" s="73"/>
      <c r="AJ1851" s="73"/>
      <c r="AK1851" s="73"/>
      <c r="AL1851" s="73"/>
      <c r="AM1851" s="73"/>
      <c r="AN1851" s="73"/>
    </row>
    <row r="1852" spans="34:40" ht="18.75">
      <c r="AH1852" s="73"/>
      <c r="AI1852" s="73"/>
      <c r="AJ1852" s="73"/>
      <c r="AK1852" s="73"/>
      <c r="AL1852" s="73"/>
      <c r="AM1852" s="73"/>
      <c r="AN1852" s="73"/>
    </row>
    <row r="1853" spans="34:40" ht="18.75">
      <c r="AH1853" s="73"/>
      <c r="AI1853" s="73"/>
      <c r="AJ1853" s="73"/>
      <c r="AK1853" s="73"/>
      <c r="AL1853" s="73"/>
      <c r="AM1853" s="73"/>
      <c r="AN1853" s="73"/>
    </row>
    <row r="1854" spans="34:40" ht="18.75">
      <c r="AH1854" s="73"/>
      <c r="AI1854" s="73"/>
      <c r="AJ1854" s="73"/>
      <c r="AK1854" s="73"/>
      <c r="AL1854" s="73"/>
      <c r="AM1854" s="73"/>
      <c r="AN1854" s="73"/>
    </row>
    <row r="1855" spans="34:40" ht="18.75">
      <c r="AH1855" s="73"/>
      <c r="AI1855" s="73"/>
      <c r="AJ1855" s="73"/>
      <c r="AK1855" s="73"/>
      <c r="AL1855" s="73"/>
      <c r="AM1855" s="73"/>
      <c r="AN1855" s="73"/>
    </row>
    <row r="1856" spans="34:40" ht="18.75">
      <c r="AH1856" s="73"/>
      <c r="AI1856" s="73"/>
      <c r="AJ1856" s="73"/>
      <c r="AK1856" s="73"/>
      <c r="AL1856" s="73"/>
      <c r="AM1856" s="73"/>
      <c r="AN1856" s="73"/>
    </row>
    <row r="1857" spans="34:40" ht="18.75">
      <c r="AH1857" s="73"/>
      <c r="AI1857" s="73"/>
      <c r="AJ1857" s="73"/>
      <c r="AK1857" s="73"/>
      <c r="AL1857" s="73"/>
      <c r="AM1857" s="73"/>
      <c r="AN1857" s="73"/>
    </row>
    <row r="1858" spans="34:40" ht="18.75">
      <c r="AH1858" s="73"/>
      <c r="AI1858" s="73"/>
      <c r="AJ1858" s="73"/>
      <c r="AK1858" s="73"/>
      <c r="AL1858" s="73"/>
      <c r="AM1858" s="73"/>
      <c r="AN1858" s="73"/>
    </row>
    <row r="1859" spans="34:40" ht="18.75">
      <c r="AH1859" s="73"/>
      <c r="AI1859" s="73"/>
      <c r="AJ1859" s="73"/>
      <c r="AK1859" s="73"/>
      <c r="AL1859" s="73"/>
      <c r="AM1859" s="73"/>
      <c r="AN1859" s="73"/>
    </row>
    <row r="1860" spans="34:40" ht="18.75">
      <c r="AH1860" s="73"/>
      <c r="AI1860" s="73"/>
      <c r="AJ1860" s="73"/>
      <c r="AK1860" s="73"/>
      <c r="AL1860" s="73"/>
      <c r="AM1860" s="73"/>
      <c r="AN1860" s="73"/>
    </row>
    <row r="1861" spans="34:40" ht="18.75">
      <c r="AH1861" s="73"/>
      <c r="AI1861" s="73"/>
      <c r="AJ1861" s="73"/>
      <c r="AK1861" s="73"/>
      <c r="AL1861" s="73"/>
      <c r="AM1861" s="73"/>
      <c r="AN1861" s="73"/>
    </row>
    <row r="1862" spans="34:40" ht="18.75">
      <c r="AH1862" s="73"/>
      <c r="AI1862" s="73"/>
      <c r="AJ1862" s="73"/>
      <c r="AK1862" s="73"/>
      <c r="AL1862" s="73"/>
      <c r="AM1862" s="73"/>
      <c r="AN1862" s="73"/>
    </row>
    <row r="1863" spans="34:40" ht="18.75">
      <c r="AH1863" s="73"/>
      <c r="AI1863" s="73"/>
      <c r="AJ1863" s="73"/>
      <c r="AK1863" s="73"/>
      <c r="AL1863" s="73"/>
      <c r="AM1863" s="73"/>
      <c r="AN1863" s="73"/>
    </row>
    <row r="1864" spans="34:40" ht="18.75">
      <c r="AH1864" s="73"/>
      <c r="AI1864" s="73"/>
      <c r="AJ1864" s="73"/>
      <c r="AK1864" s="73"/>
      <c r="AL1864" s="73"/>
      <c r="AM1864" s="73"/>
      <c r="AN1864" s="73"/>
    </row>
    <row r="1865" spans="34:40" ht="18.75">
      <c r="AH1865" s="73"/>
      <c r="AI1865" s="73"/>
      <c r="AJ1865" s="73"/>
      <c r="AK1865" s="73"/>
      <c r="AL1865" s="73"/>
      <c r="AM1865" s="73"/>
      <c r="AN1865" s="73"/>
    </row>
    <row r="1866" spans="34:40" ht="18.75">
      <c r="AH1866" s="73"/>
      <c r="AI1866" s="73"/>
      <c r="AJ1866" s="73"/>
      <c r="AK1866" s="73"/>
      <c r="AL1866" s="73"/>
      <c r="AM1866" s="73"/>
      <c r="AN1866" s="73"/>
    </row>
    <row r="1867" spans="34:40" ht="18.75">
      <c r="AH1867" s="73"/>
      <c r="AI1867" s="73"/>
      <c r="AJ1867" s="73"/>
      <c r="AK1867" s="73"/>
      <c r="AL1867" s="73"/>
      <c r="AM1867" s="73"/>
      <c r="AN1867" s="73"/>
    </row>
    <row r="1868" spans="34:40" ht="18.75">
      <c r="AH1868" s="73"/>
      <c r="AI1868" s="73"/>
      <c r="AJ1868" s="73"/>
      <c r="AK1868" s="73"/>
      <c r="AL1868" s="73"/>
      <c r="AM1868" s="73"/>
      <c r="AN1868" s="73"/>
    </row>
    <row r="1869" spans="34:40" ht="18.75">
      <c r="AH1869" s="73"/>
      <c r="AI1869" s="73"/>
      <c r="AJ1869" s="73"/>
      <c r="AK1869" s="73"/>
      <c r="AL1869" s="73"/>
      <c r="AM1869" s="73"/>
      <c r="AN1869" s="73"/>
    </row>
    <row r="1870" spans="34:40" ht="18.75">
      <c r="AH1870" s="73"/>
      <c r="AI1870" s="73"/>
      <c r="AJ1870" s="73"/>
      <c r="AK1870" s="73"/>
      <c r="AL1870" s="73"/>
      <c r="AM1870" s="73"/>
      <c r="AN1870" s="73"/>
    </row>
    <row r="1871" spans="34:40" ht="18.75">
      <c r="AH1871" s="73"/>
      <c r="AI1871" s="73"/>
      <c r="AJ1871" s="73"/>
      <c r="AK1871" s="73"/>
      <c r="AL1871" s="73"/>
      <c r="AM1871" s="73"/>
      <c r="AN1871" s="73"/>
    </row>
    <row r="1872" spans="34:40" ht="18.75">
      <c r="AH1872" s="73"/>
      <c r="AI1872" s="73"/>
      <c r="AJ1872" s="73"/>
      <c r="AK1872" s="73"/>
      <c r="AL1872" s="73"/>
      <c r="AM1872" s="73"/>
      <c r="AN1872" s="73"/>
    </row>
    <row r="1873" spans="34:40" ht="18.75">
      <c r="AH1873" s="73"/>
      <c r="AI1873" s="73"/>
      <c r="AJ1873" s="73"/>
      <c r="AK1873" s="73"/>
      <c r="AL1873" s="73"/>
      <c r="AM1873" s="73"/>
      <c r="AN1873" s="73"/>
    </row>
    <row r="1874" spans="34:40" ht="18.75">
      <c r="AH1874" s="73"/>
      <c r="AI1874" s="73"/>
      <c r="AJ1874" s="73"/>
      <c r="AK1874" s="73"/>
      <c r="AL1874" s="73"/>
      <c r="AM1874" s="73"/>
      <c r="AN1874" s="73"/>
    </row>
    <row r="1875" spans="34:40" ht="18.75">
      <c r="AH1875" s="73"/>
      <c r="AI1875" s="73"/>
      <c r="AJ1875" s="73"/>
      <c r="AK1875" s="73"/>
      <c r="AL1875" s="73"/>
      <c r="AM1875" s="73"/>
      <c r="AN1875" s="73"/>
    </row>
    <row r="1876" spans="34:40" ht="18.75">
      <c r="AH1876" s="73"/>
      <c r="AI1876" s="73"/>
      <c r="AJ1876" s="73"/>
      <c r="AK1876" s="73"/>
      <c r="AL1876" s="73"/>
      <c r="AM1876" s="73"/>
      <c r="AN1876" s="73"/>
    </row>
    <row r="1877" spans="34:40" ht="18.75">
      <c r="AH1877" s="73"/>
      <c r="AI1877" s="73"/>
      <c r="AJ1877" s="73"/>
      <c r="AK1877" s="73"/>
      <c r="AL1877" s="73"/>
      <c r="AM1877" s="73"/>
      <c r="AN1877" s="73"/>
    </row>
    <row r="1878" spans="34:40" ht="18.75">
      <c r="AH1878" s="73"/>
      <c r="AI1878" s="73"/>
      <c r="AJ1878" s="73"/>
      <c r="AK1878" s="73"/>
      <c r="AL1878" s="73"/>
      <c r="AM1878" s="73"/>
      <c r="AN1878" s="73"/>
    </row>
    <row r="1879" spans="34:40" ht="18.75">
      <c r="AH1879" s="73"/>
      <c r="AI1879" s="73"/>
      <c r="AJ1879" s="73"/>
      <c r="AK1879" s="73"/>
      <c r="AL1879" s="73"/>
      <c r="AM1879" s="73"/>
      <c r="AN1879" s="73"/>
    </row>
    <row r="1880" spans="34:40" ht="18.75">
      <c r="AH1880" s="73"/>
      <c r="AI1880" s="73"/>
      <c r="AJ1880" s="73"/>
      <c r="AK1880" s="73"/>
      <c r="AL1880" s="73"/>
      <c r="AM1880" s="73"/>
      <c r="AN1880" s="73"/>
    </row>
    <row r="1881" spans="34:40" ht="18.75">
      <c r="AH1881" s="73"/>
      <c r="AI1881" s="73"/>
      <c r="AJ1881" s="73"/>
      <c r="AK1881" s="73"/>
      <c r="AL1881" s="73"/>
      <c r="AM1881" s="73"/>
      <c r="AN1881" s="73"/>
    </row>
    <row r="1882" spans="34:40" ht="18.75">
      <c r="AH1882" s="73"/>
      <c r="AI1882" s="73"/>
      <c r="AJ1882" s="73"/>
      <c r="AK1882" s="73"/>
      <c r="AL1882" s="73"/>
      <c r="AM1882" s="73"/>
      <c r="AN1882" s="73"/>
    </row>
    <row r="1883" spans="34:40" ht="18.75">
      <c r="AH1883" s="73"/>
      <c r="AI1883" s="73"/>
      <c r="AJ1883" s="73"/>
      <c r="AK1883" s="73"/>
      <c r="AL1883" s="73"/>
      <c r="AM1883" s="73"/>
      <c r="AN1883" s="73"/>
    </row>
    <row r="1884" spans="34:40" ht="18.75">
      <c r="AH1884" s="73"/>
      <c r="AI1884" s="73"/>
      <c r="AJ1884" s="73"/>
      <c r="AK1884" s="73"/>
      <c r="AL1884" s="73"/>
      <c r="AM1884" s="73"/>
      <c r="AN1884" s="73"/>
    </row>
    <row r="1885" spans="34:40" ht="18.75">
      <c r="AH1885" s="73"/>
      <c r="AI1885" s="73"/>
      <c r="AJ1885" s="73"/>
      <c r="AK1885" s="73"/>
      <c r="AL1885" s="73"/>
      <c r="AM1885" s="73"/>
      <c r="AN1885" s="73"/>
    </row>
    <row r="1886" spans="34:40" ht="18.75">
      <c r="AH1886" s="73"/>
      <c r="AI1886" s="73"/>
      <c r="AJ1886" s="73"/>
      <c r="AK1886" s="73"/>
      <c r="AL1886" s="73"/>
      <c r="AM1886" s="73"/>
      <c r="AN1886" s="73"/>
    </row>
    <row r="1887" spans="34:40" ht="18.75">
      <c r="AH1887" s="73"/>
      <c r="AI1887" s="73"/>
      <c r="AJ1887" s="73"/>
      <c r="AK1887" s="73"/>
      <c r="AL1887" s="73"/>
      <c r="AM1887" s="73"/>
      <c r="AN1887" s="73"/>
    </row>
    <row r="1888" spans="34:40" ht="18.75">
      <c r="AH1888" s="73"/>
      <c r="AI1888" s="73"/>
      <c r="AJ1888" s="73"/>
      <c r="AK1888" s="73"/>
      <c r="AL1888" s="73"/>
      <c r="AM1888" s="73"/>
      <c r="AN1888" s="73"/>
    </row>
    <row r="1889" spans="34:40" ht="18.75">
      <c r="AH1889" s="73"/>
      <c r="AI1889" s="73"/>
      <c r="AJ1889" s="73"/>
      <c r="AK1889" s="73"/>
      <c r="AL1889" s="73"/>
      <c r="AM1889" s="73"/>
      <c r="AN1889" s="73"/>
    </row>
    <row r="1890" spans="34:40" ht="18.75">
      <c r="AH1890" s="73"/>
      <c r="AI1890" s="73"/>
      <c r="AJ1890" s="73"/>
      <c r="AK1890" s="73"/>
      <c r="AL1890" s="73"/>
      <c r="AM1890" s="73"/>
      <c r="AN1890" s="73"/>
    </row>
    <row r="1891" spans="34:40" ht="18.75">
      <c r="AH1891" s="73"/>
      <c r="AI1891" s="73"/>
      <c r="AJ1891" s="73"/>
      <c r="AK1891" s="73"/>
      <c r="AL1891" s="73"/>
      <c r="AM1891" s="73"/>
      <c r="AN1891" s="73"/>
    </row>
    <row r="1892" spans="34:40" ht="18.75">
      <c r="AH1892" s="73"/>
      <c r="AI1892" s="73"/>
      <c r="AJ1892" s="73"/>
      <c r="AK1892" s="73"/>
      <c r="AL1892" s="73"/>
      <c r="AM1892" s="73"/>
      <c r="AN1892" s="73"/>
    </row>
    <row r="1893" spans="34:40" ht="18.75">
      <c r="AH1893" s="73"/>
      <c r="AI1893" s="73"/>
      <c r="AJ1893" s="73"/>
      <c r="AK1893" s="73"/>
      <c r="AL1893" s="73"/>
      <c r="AM1893" s="73"/>
      <c r="AN1893" s="73"/>
    </row>
    <row r="1894" spans="34:40" ht="18.75">
      <c r="AH1894" s="73"/>
      <c r="AI1894" s="73"/>
      <c r="AJ1894" s="73"/>
      <c r="AK1894" s="73"/>
      <c r="AL1894" s="73"/>
      <c r="AM1894" s="73"/>
      <c r="AN1894" s="73"/>
    </row>
    <row r="1895" spans="34:40" ht="18.75">
      <c r="AH1895" s="73"/>
      <c r="AI1895" s="73"/>
      <c r="AJ1895" s="73"/>
      <c r="AK1895" s="73"/>
      <c r="AL1895" s="73"/>
      <c r="AM1895" s="73"/>
      <c r="AN1895" s="73"/>
    </row>
    <row r="1896" spans="34:40" ht="18.75">
      <c r="AH1896" s="73"/>
      <c r="AI1896" s="73"/>
      <c r="AJ1896" s="73"/>
      <c r="AK1896" s="73"/>
      <c r="AL1896" s="73"/>
      <c r="AM1896" s="73"/>
      <c r="AN1896" s="73"/>
    </row>
    <row r="1897" spans="34:40" ht="18.75">
      <c r="AH1897" s="73"/>
      <c r="AI1897" s="73"/>
      <c r="AJ1897" s="73"/>
      <c r="AK1897" s="73"/>
      <c r="AL1897" s="73"/>
      <c r="AM1897" s="73"/>
      <c r="AN1897" s="73"/>
    </row>
    <row r="1898" spans="34:40" ht="18.75">
      <c r="AH1898" s="73"/>
      <c r="AI1898" s="73"/>
      <c r="AJ1898" s="73"/>
      <c r="AK1898" s="73"/>
      <c r="AL1898" s="73"/>
      <c r="AM1898" s="73"/>
      <c r="AN1898" s="73"/>
    </row>
    <row r="1899" spans="34:40" ht="18.75">
      <c r="AH1899" s="73"/>
      <c r="AI1899" s="73"/>
      <c r="AJ1899" s="73"/>
      <c r="AK1899" s="73"/>
      <c r="AL1899" s="73"/>
      <c r="AM1899" s="73"/>
      <c r="AN1899" s="73"/>
    </row>
    <row r="1900" spans="34:40" ht="18.75">
      <c r="AH1900" s="73"/>
      <c r="AI1900" s="73"/>
      <c r="AJ1900" s="73"/>
      <c r="AK1900" s="73"/>
      <c r="AL1900" s="73"/>
      <c r="AM1900" s="73"/>
      <c r="AN1900" s="73"/>
    </row>
    <row r="1901" spans="34:40" ht="18.75">
      <c r="AH1901" s="73"/>
      <c r="AI1901" s="73"/>
      <c r="AJ1901" s="73"/>
      <c r="AK1901" s="73"/>
      <c r="AL1901" s="73"/>
      <c r="AM1901" s="73"/>
      <c r="AN1901" s="73"/>
    </row>
    <row r="1902" spans="34:40" ht="18.75">
      <c r="AH1902" s="73"/>
      <c r="AI1902" s="73"/>
      <c r="AJ1902" s="73"/>
      <c r="AK1902" s="73"/>
      <c r="AL1902" s="73"/>
      <c r="AM1902" s="73"/>
      <c r="AN1902" s="73"/>
    </row>
    <row r="1903" spans="34:40" ht="18.75">
      <c r="AH1903" s="73"/>
      <c r="AI1903" s="73"/>
      <c r="AJ1903" s="73"/>
      <c r="AK1903" s="73"/>
      <c r="AL1903" s="73"/>
      <c r="AM1903" s="73"/>
      <c r="AN1903" s="73"/>
    </row>
    <row r="1904" spans="34:40" ht="18.75">
      <c r="AH1904" s="73"/>
      <c r="AI1904" s="73"/>
      <c r="AJ1904" s="73"/>
      <c r="AK1904" s="73"/>
      <c r="AL1904" s="73"/>
      <c r="AM1904" s="73"/>
      <c r="AN1904" s="73"/>
    </row>
    <row r="1905" spans="34:40" ht="18.75">
      <c r="AH1905" s="73"/>
      <c r="AI1905" s="73"/>
      <c r="AJ1905" s="73"/>
      <c r="AK1905" s="73"/>
      <c r="AL1905" s="73"/>
      <c r="AM1905" s="73"/>
      <c r="AN1905" s="73"/>
    </row>
    <row r="1906" spans="34:40" ht="18.75">
      <c r="AH1906" s="73"/>
      <c r="AI1906" s="73"/>
      <c r="AJ1906" s="73"/>
      <c r="AK1906" s="73"/>
      <c r="AL1906" s="73"/>
      <c r="AM1906" s="73"/>
      <c r="AN1906" s="73"/>
    </row>
    <row r="1907" spans="34:40" ht="18.75">
      <c r="AH1907" s="73"/>
      <c r="AI1907" s="73"/>
      <c r="AJ1907" s="73"/>
      <c r="AK1907" s="73"/>
      <c r="AL1907" s="73"/>
      <c r="AM1907" s="73"/>
      <c r="AN1907" s="73"/>
    </row>
    <row r="1908" spans="34:40" ht="18.75">
      <c r="AH1908" s="73"/>
      <c r="AI1908" s="73"/>
      <c r="AJ1908" s="73"/>
      <c r="AK1908" s="73"/>
      <c r="AL1908" s="73"/>
      <c r="AM1908" s="73"/>
      <c r="AN1908" s="73"/>
    </row>
    <row r="1909" spans="34:40" ht="18.75">
      <c r="AH1909" s="73"/>
      <c r="AI1909" s="73"/>
      <c r="AJ1909" s="73"/>
      <c r="AK1909" s="73"/>
      <c r="AL1909" s="73"/>
      <c r="AM1909" s="73"/>
      <c r="AN1909" s="73"/>
    </row>
    <row r="1910" spans="34:40" ht="18.75">
      <c r="AH1910" s="73"/>
      <c r="AI1910" s="73"/>
      <c r="AJ1910" s="73"/>
      <c r="AK1910" s="73"/>
      <c r="AL1910" s="73"/>
      <c r="AM1910" s="73"/>
      <c r="AN1910" s="73"/>
    </row>
    <row r="1911" spans="34:40" ht="18.75">
      <c r="AH1911" s="73"/>
      <c r="AI1911" s="73"/>
      <c r="AJ1911" s="73"/>
      <c r="AK1911" s="73"/>
      <c r="AL1911" s="73"/>
      <c r="AM1911" s="73"/>
      <c r="AN1911" s="73"/>
    </row>
    <row r="1912" spans="34:40" ht="18.75">
      <c r="AH1912" s="73"/>
      <c r="AI1912" s="73"/>
      <c r="AJ1912" s="73"/>
      <c r="AK1912" s="73"/>
      <c r="AL1912" s="73"/>
      <c r="AM1912" s="73"/>
      <c r="AN1912" s="73"/>
    </row>
    <row r="1913" spans="34:40" ht="18.75">
      <c r="AH1913" s="73"/>
      <c r="AI1913" s="73"/>
      <c r="AJ1913" s="73"/>
      <c r="AK1913" s="73"/>
      <c r="AL1913" s="73"/>
      <c r="AM1913" s="73"/>
      <c r="AN1913" s="73"/>
    </row>
    <row r="1914" spans="34:40" ht="18.75">
      <c r="AH1914" s="73"/>
      <c r="AI1914" s="73"/>
      <c r="AJ1914" s="73"/>
      <c r="AK1914" s="73"/>
      <c r="AL1914" s="73"/>
      <c r="AM1914" s="73"/>
      <c r="AN1914" s="73"/>
    </row>
    <row r="1915" spans="34:40" ht="18.75">
      <c r="AH1915" s="73"/>
      <c r="AI1915" s="73"/>
      <c r="AJ1915" s="73"/>
      <c r="AK1915" s="73"/>
      <c r="AL1915" s="73"/>
      <c r="AM1915" s="73"/>
      <c r="AN1915" s="73"/>
    </row>
    <row r="1916" spans="34:40" ht="18.75">
      <c r="AH1916" s="73"/>
      <c r="AI1916" s="73"/>
      <c r="AJ1916" s="73"/>
      <c r="AK1916" s="73"/>
      <c r="AL1916" s="73"/>
      <c r="AM1916" s="73"/>
      <c r="AN1916" s="73"/>
    </row>
    <row r="1917" spans="34:40" ht="18.75">
      <c r="AH1917" s="73"/>
      <c r="AI1917" s="73"/>
      <c r="AJ1917" s="73"/>
      <c r="AK1917" s="73"/>
      <c r="AL1917" s="73"/>
      <c r="AM1917" s="73"/>
      <c r="AN1917" s="73"/>
    </row>
    <row r="1918" spans="34:40" ht="18.75">
      <c r="AH1918" s="73"/>
      <c r="AI1918" s="73"/>
      <c r="AJ1918" s="73"/>
      <c r="AK1918" s="73"/>
      <c r="AL1918" s="73"/>
      <c r="AM1918" s="73"/>
      <c r="AN1918" s="73"/>
    </row>
    <row r="1919" spans="34:40" ht="18.75">
      <c r="AH1919" s="73"/>
      <c r="AI1919" s="73"/>
      <c r="AJ1919" s="73"/>
      <c r="AK1919" s="73"/>
      <c r="AL1919" s="73"/>
      <c r="AM1919" s="73"/>
      <c r="AN1919" s="73"/>
    </row>
    <row r="1920" spans="34:40" ht="18.75">
      <c r="AH1920" s="73"/>
      <c r="AI1920" s="73"/>
      <c r="AJ1920" s="73"/>
      <c r="AK1920" s="73"/>
      <c r="AL1920" s="73"/>
      <c r="AM1920" s="73"/>
      <c r="AN1920" s="73"/>
    </row>
    <row r="1921" spans="34:40" ht="18.75">
      <c r="AH1921" s="73"/>
      <c r="AI1921" s="73"/>
      <c r="AJ1921" s="73"/>
      <c r="AK1921" s="73"/>
      <c r="AL1921" s="73"/>
      <c r="AM1921" s="73"/>
      <c r="AN1921" s="73"/>
    </row>
    <row r="1922" spans="34:40" ht="18.75">
      <c r="AH1922" s="73"/>
      <c r="AI1922" s="73"/>
      <c r="AJ1922" s="73"/>
      <c r="AK1922" s="73"/>
      <c r="AL1922" s="73"/>
      <c r="AM1922" s="73"/>
      <c r="AN1922" s="73"/>
    </row>
    <row r="1923" spans="34:40" ht="18.75">
      <c r="AH1923" s="73"/>
      <c r="AI1923" s="73"/>
      <c r="AJ1923" s="73"/>
      <c r="AK1923" s="73"/>
      <c r="AL1923" s="73"/>
      <c r="AM1923" s="73"/>
      <c r="AN1923" s="73"/>
    </row>
    <row r="1924" spans="34:40" ht="18.75">
      <c r="AH1924" s="73"/>
      <c r="AI1924" s="73"/>
      <c r="AJ1924" s="73"/>
      <c r="AK1924" s="73"/>
      <c r="AL1924" s="73"/>
      <c r="AM1924" s="73"/>
      <c r="AN1924" s="73"/>
    </row>
    <row r="1925" spans="34:40" ht="18.75">
      <c r="AH1925" s="73"/>
      <c r="AI1925" s="73"/>
      <c r="AJ1925" s="73"/>
      <c r="AK1925" s="73"/>
      <c r="AL1925" s="73"/>
      <c r="AM1925" s="73"/>
      <c r="AN1925" s="73"/>
    </row>
    <row r="1926" spans="34:40" ht="18.75">
      <c r="AH1926" s="73"/>
      <c r="AI1926" s="73"/>
      <c r="AJ1926" s="73"/>
      <c r="AK1926" s="73"/>
      <c r="AL1926" s="73"/>
      <c r="AM1926" s="73"/>
      <c r="AN1926" s="73"/>
    </row>
    <row r="1927" spans="34:40" ht="18.75">
      <c r="AH1927" s="73"/>
      <c r="AI1927" s="73"/>
      <c r="AJ1927" s="73"/>
      <c r="AK1927" s="73"/>
      <c r="AL1927" s="73"/>
      <c r="AM1927" s="73"/>
      <c r="AN1927" s="73"/>
    </row>
    <row r="1928" spans="34:40" ht="18.75">
      <c r="AH1928" s="73"/>
      <c r="AI1928" s="73"/>
      <c r="AJ1928" s="73"/>
      <c r="AK1928" s="73"/>
      <c r="AL1928" s="73"/>
      <c r="AM1928" s="73"/>
      <c r="AN1928" s="73"/>
    </row>
    <row r="1929" spans="34:40" ht="18.75">
      <c r="AH1929" s="73"/>
      <c r="AI1929" s="73"/>
      <c r="AJ1929" s="73"/>
      <c r="AK1929" s="73"/>
      <c r="AL1929" s="73"/>
      <c r="AM1929" s="73"/>
      <c r="AN1929" s="73"/>
    </row>
    <row r="1930" spans="34:40" ht="18.75">
      <c r="AH1930" s="73"/>
      <c r="AI1930" s="73"/>
      <c r="AJ1930" s="73"/>
      <c r="AK1930" s="73"/>
      <c r="AL1930" s="73"/>
      <c r="AM1930" s="73"/>
      <c r="AN1930" s="73"/>
    </row>
    <row r="1931" spans="34:40" ht="18.75">
      <c r="AH1931" s="73"/>
      <c r="AI1931" s="73"/>
      <c r="AJ1931" s="73"/>
      <c r="AK1931" s="73"/>
      <c r="AL1931" s="73"/>
      <c r="AM1931" s="73"/>
      <c r="AN1931" s="73"/>
    </row>
    <row r="1932" spans="34:40" ht="18.75">
      <c r="AH1932" s="73"/>
      <c r="AI1932" s="73"/>
      <c r="AJ1932" s="73"/>
      <c r="AK1932" s="73"/>
      <c r="AL1932" s="73"/>
      <c r="AM1932" s="73"/>
      <c r="AN1932" s="73"/>
    </row>
    <row r="1933" spans="34:40" ht="18.75">
      <c r="AH1933" s="73"/>
      <c r="AI1933" s="73"/>
      <c r="AJ1933" s="73"/>
      <c r="AK1933" s="73"/>
      <c r="AL1933" s="73"/>
      <c r="AM1933" s="73"/>
      <c r="AN1933" s="73"/>
    </row>
    <row r="1934" spans="34:40" ht="18.75">
      <c r="AH1934" s="73"/>
      <c r="AI1934" s="73"/>
      <c r="AJ1934" s="73"/>
      <c r="AK1934" s="73"/>
      <c r="AL1934" s="73"/>
      <c r="AM1934" s="73"/>
      <c r="AN1934" s="73"/>
    </row>
    <row r="1935" spans="34:40" ht="18.75">
      <c r="AH1935" s="73"/>
      <c r="AI1935" s="73"/>
      <c r="AJ1935" s="73"/>
      <c r="AK1935" s="73"/>
      <c r="AL1935" s="73"/>
      <c r="AM1935" s="73"/>
      <c r="AN1935" s="73"/>
    </row>
    <row r="1936" spans="34:40" ht="18.75">
      <c r="AH1936" s="73"/>
      <c r="AI1936" s="73"/>
      <c r="AJ1936" s="73"/>
      <c r="AK1936" s="73"/>
      <c r="AL1936" s="73"/>
      <c r="AM1936" s="73"/>
      <c r="AN1936" s="73"/>
    </row>
    <row r="1937" spans="34:40" ht="18.75">
      <c r="AH1937" s="73"/>
      <c r="AI1937" s="73"/>
      <c r="AJ1937" s="73"/>
      <c r="AK1937" s="73"/>
      <c r="AL1937" s="73"/>
      <c r="AM1937" s="73"/>
      <c r="AN1937" s="73"/>
    </row>
    <row r="1938" spans="34:40" ht="18.75">
      <c r="AH1938" s="73"/>
      <c r="AI1938" s="73"/>
      <c r="AJ1938" s="73"/>
      <c r="AK1938" s="73"/>
      <c r="AL1938" s="73"/>
      <c r="AM1938" s="73"/>
      <c r="AN1938" s="73"/>
    </row>
    <row r="1939" spans="34:40" ht="18.75">
      <c r="AH1939" s="73"/>
      <c r="AI1939" s="73"/>
      <c r="AJ1939" s="73"/>
      <c r="AK1939" s="73"/>
      <c r="AL1939" s="73"/>
      <c r="AM1939" s="73"/>
      <c r="AN1939" s="73"/>
    </row>
    <row r="1940" spans="34:40" ht="18.75">
      <c r="AH1940" s="73"/>
      <c r="AI1940" s="73"/>
      <c r="AJ1940" s="73"/>
      <c r="AK1940" s="73"/>
      <c r="AL1940" s="73"/>
      <c r="AM1940" s="73"/>
      <c r="AN1940" s="73"/>
    </row>
    <row r="1941" spans="34:40" ht="18.75">
      <c r="AH1941" s="73"/>
      <c r="AI1941" s="73"/>
      <c r="AJ1941" s="73"/>
      <c r="AK1941" s="73"/>
      <c r="AL1941" s="73"/>
      <c r="AM1941" s="73"/>
      <c r="AN1941" s="73"/>
    </row>
    <row r="1942" spans="34:40" ht="18.75">
      <c r="AH1942" s="73"/>
      <c r="AI1942" s="73"/>
      <c r="AJ1942" s="73"/>
      <c r="AK1942" s="73"/>
      <c r="AL1942" s="73"/>
      <c r="AM1942" s="73"/>
      <c r="AN1942" s="73"/>
    </row>
    <row r="1943" spans="34:40" ht="18.75">
      <c r="AH1943" s="73"/>
      <c r="AI1943" s="73"/>
      <c r="AJ1943" s="73"/>
      <c r="AK1943" s="73"/>
      <c r="AL1943" s="73"/>
      <c r="AM1943" s="73"/>
      <c r="AN1943" s="73"/>
    </row>
    <row r="1944" spans="34:40" ht="18.75">
      <c r="AH1944" s="73"/>
      <c r="AI1944" s="73"/>
      <c r="AJ1944" s="73"/>
      <c r="AK1944" s="73"/>
      <c r="AL1944" s="73"/>
      <c r="AM1944" s="73"/>
      <c r="AN1944" s="73"/>
    </row>
    <row r="1945" spans="34:40" ht="18.75">
      <c r="AH1945" s="73"/>
      <c r="AI1945" s="73"/>
      <c r="AJ1945" s="73"/>
      <c r="AK1945" s="73"/>
      <c r="AL1945" s="73"/>
      <c r="AM1945" s="73"/>
      <c r="AN1945" s="73"/>
    </row>
    <row r="1946" spans="34:40" ht="18.75">
      <c r="AH1946" s="73"/>
      <c r="AI1946" s="73"/>
      <c r="AJ1946" s="73"/>
      <c r="AK1946" s="73"/>
      <c r="AL1946" s="73"/>
      <c r="AM1946" s="73"/>
      <c r="AN1946" s="73"/>
    </row>
    <row r="1947" spans="34:40" ht="18.75">
      <c r="AH1947" s="73"/>
      <c r="AI1947" s="73"/>
      <c r="AJ1947" s="73"/>
      <c r="AK1947" s="73"/>
      <c r="AL1947" s="73"/>
      <c r="AM1947" s="73"/>
      <c r="AN1947" s="73"/>
    </row>
    <row r="1948" spans="34:40" ht="18.75">
      <c r="AH1948" s="73"/>
      <c r="AI1948" s="73"/>
      <c r="AJ1948" s="73"/>
      <c r="AK1948" s="73"/>
      <c r="AL1948" s="73"/>
      <c r="AM1948" s="73"/>
      <c r="AN1948" s="73"/>
    </row>
    <row r="1949" spans="34:40" ht="18.75">
      <c r="AH1949" s="73"/>
      <c r="AI1949" s="73"/>
      <c r="AJ1949" s="73"/>
      <c r="AK1949" s="73"/>
      <c r="AL1949" s="73"/>
      <c r="AM1949" s="73"/>
      <c r="AN1949" s="73"/>
    </row>
    <row r="1950" spans="34:40" ht="18.75">
      <c r="AH1950" s="73"/>
      <c r="AI1950" s="73"/>
      <c r="AJ1950" s="73"/>
      <c r="AK1950" s="73"/>
      <c r="AL1950" s="73"/>
      <c r="AM1950" s="73"/>
      <c r="AN1950" s="73"/>
    </row>
    <row r="1951" spans="34:40" ht="18.75">
      <c r="AH1951" s="73"/>
      <c r="AI1951" s="73"/>
      <c r="AJ1951" s="73"/>
      <c r="AK1951" s="73"/>
      <c r="AL1951" s="73"/>
      <c r="AM1951" s="73"/>
      <c r="AN1951" s="73"/>
    </row>
    <row r="1952" spans="34:40" ht="18.75">
      <c r="AH1952" s="73"/>
      <c r="AI1952" s="73"/>
      <c r="AJ1952" s="73"/>
      <c r="AK1952" s="73"/>
      <c r="AL1952" s="73"/>
      <c r="AM1952" s="73"/>
      <c r="AN1952" s="73"/>
    </row>
    <row r="1953" spans="34:40" ht="18.75">
      <c r="AH1953" s="73"/>
      <c r="AI1953" s="73"/>
      <c r="AJ1953" s="73"/>
      <c r="AK1953" s="73"/>
      <c r="AL1953" s="73"/>
      <c r="AM1953" s="73"/>
      <c r="AN1953" s="73"/>
    </row>
    <row r="1954" spans="34:40" ht="18.75">
      <c r="AH1954" s="73"/>
      <c r="AI1954" s="73"/>
      <c r="AJ1954" s="73"/>
      <c r="AK1954" s="73"/>
      <c r="AL1954" s="73"/>
      <c r="AM1954" s="73"/>
      <c r="AN1954" s="73"/>
    </row>
    <row r="1955" spans="34:40" ht="18.75">
      <c r="AH1955" s="73"/>
      <c r="AI1955" s="73"/>
      <c r="AJ1955" s="73"/>
      <c r="AK1955" s="73"/>
      <c r="AL1955" s="73"/>
      <c r="AM1955" s="73"/>
      <c r="AN1955" s="73"/>
    </row>
    <row r="1956" spans="34:40" ht="18.75">
      <c r="AH1956" s="73"/>
      <c r="AI1956" s="73"/>
      <c r="AJ1956" s="73"/>
      <c r="AK1956" s="73"/>
      <c r="AL1956" s="73"/>
      <c r="AM1956" s="73"/>
      <c r="AN1956" s="73"/>
    </row>
    <row r="1957" spans="34:40" ht="18.75">
      <c r="AH1957" s="73"/>
      <c r="AI1957" s="73"/>
      <c r="AJ1957" s="73"/>
      <c r="AK1957" s="73"/>
      <c r="AL1957" s="73"/>
      <c r="AM1957" s="73"/>
      <c r="AN1957" s="73"/>
    </row>
    <row r="1958" spans="34:40" ht="18.75">
      <c r="AH1958" s="73"/>
      <c r="AI1958" s="73"/>
      <c r="AJ1958" s="73"/>
      <c r="AK1958" s="73"/>
      <c r="AL1958" s="73"/>
      <c r="AM1958" s="73"/>
      <c r="AN1958" s="73"/>
    </row>
    <row r="1959" spans="34:40" ht="18.75">
      <c r="AH1959" s="73"/>
      <c r="AI1959" s="73"/>
      <c r="AJ1959" s="73"/>
      <c r="AK1959" s="73"/>
      <c r="AL1959" s="73"/>
      <c r="AM1959" s="73"/>
      <c r="AN1959" s="73"/>
    </row>
    <row r="1960" spans="34:40" ht="18.75">
      <c r="AH1960" s="73"/>
      <c r="AI1960" s="73"/>
      <c r="AJ1960" s="73"/>
      <c r="AK1960" s="73"/>
      <c r="AL1960" s="73"/>
      <c r="AM1960" s="73"/>
      <c r="AN1960" s="73"/>
    </row>
    <row r="1961" spans="34:40" ht="18.75">
      <c r="AH1961" s="73"/>
      <c r="AI1961" s="73"/>
      <c r="AJ1961" s="73"/>
      <c r="AK1961" s="73"/>
      <c r="AL1961" s="73"/>
      <c r="AM1961" s="73"/>
      <c r="AN1961" s="73"/>
    </row>
    <row r="1962" spans="34:40" ht="18.75">
      <c r="AH1962" s="73"/>
      <c r="AI1962" s="73"/>
      <c r="AJ1962" s="73"/>
      <c r="AK1962" s="73"/>
      <c r="AL1962" s="73"/>
      <c r="AM1962" s="73"/>
      <c r="AN1962" s="73"/>
    </row>
    <row r="1963" spans="34:40" ht="18.75">
      <c r="AH1963" s="73"/>
      <c r="AI1963" s="73"/>
      <c r="AJ1963" s="73"/>
      <c r="AK1963" s="73"/>
      <c r="AL1963" s="73"/>
      <c r="AM1963" s="73"/>
      <c r="AN1963" s="73"/>
    </row>
    <row r="1964" spans="34:40" ht="18.75">
      <c r="AH1964" s="73"/>
      <c r="AI1964" s="73"/>
      <c r="AJ1964" s="73"/>
      <c r="AK1964" s="73"/>
      <c r="AL1964" s="73"/>
      <c r="AM1964" s="73"/>
      <c r="AN1964" s="73"/>
    </row>
    <row r="1965" spans="34:40" ht="18.75">
      <c r="AH1965" s="73"/>
      <c r="AI1965" s="73"/>
      <c r="AJ1965" s="73"/>
      <c r="AK1965" s="73"/>
      <c r="AL1965" s="73"/>
      <c r="AM1965" s="73"/>
      <c r="AN1965" s="73"/>
    </row>
    <row r="1966" spans="34:40" ht="18.75">
      <c r="AH1966" s="73"/>
      <c r="AI1966" s="73"/>
      <c r="AJ1966" s="73"/>
      <c r="AK1966" s="73"/>
      <c r="AL1966" s="73"/>
      <c r="AM1966" s="73"/>
      <c r="AN1966" s="73"/>
    </row>
    <row r="1967" spans="34:40" ht="18.75">
      <c r="AH1967" s="73"/>
      <c r="AI1967" s="73"/>
      <c r="AJ1967" s="73"/>
      <c r="AK1967" s="73"/>
      <c r="AL1967" s="73"/>
      <c r="AM1967" s="73"/>
      <c r="AN1967" s="73"/>
    </row>
    <row r="1968" spans="34:40" ht="18.75">
      <c r="AH1968" s="73"/>
      <c r="AI1968" s="73"/>
      <c r="AJ1968" s="73"/>
      <c r="AK1968" s="73"/>
      <c r="AL1968" s="73"/>
      <c r="AM1968" s="73"/>
      <c r="AN1968" s="73"/>
    </row>
    <row r="1969" spans="34:40" ht="18.75">
      <c r="AH1969" s="73"/>
      <c r="AI1969" s="73"/>
      <c r="AJ1969" s="73"/>
      <c r="AK1969" s="73"/>
      <c r="AL1969" s="73"/>
      <c r="AM1969" s="73"/>
      <c r="AN1969" s="73"/>
    </row>
    <row r="1970" spans="34:40" ht="18.75">
      <c r="AH1970" s="73"/>
      <c r="AI1970" s="73"/>
      <c r="AJ1970" s="73"/>
      <c r="AK1970" s="73"/>
      <c r="AL1970" s="73"/>
      <c r="AM1970" s="73"/>
      <c r="AN1970" s="73"/>
    </row>
    <row r="1971" spans="34:40" ht="18.75">
      <c r="AH1971" s="73"/>
      <c r="AI1971" s="73"/>
      <c r="AJ1971" s="73"/>
      <c r="AK1971" s="73"/>
      <c r="AL1971" s="73"/>
      <c r="AM1971" s="73"/>
      <c r="AN1971" s="73"/>
    </row>
    <row r="1972" spans="34:40" ht="18.75">
      <c r="AH1972" s="73"/>
      <c r="AI1972" s="73"/>
      <c r="AJ1972" s="73"/>
      <c r="AK1972" s="73"/>
      <c r="AL1972" s="73"/>
      <c r="AM1972" s="73"/>
      <c r="AN1972" s="73"/>
    </row>
    <row r="1973" spans="34:40" ht="18.75">
      <c r="AH1973" s="73"/>
      <c r="AI1973" s="73"/>
      <c r="AJ1973" s="73"/>
      <c r="AK1973" s="73"/>
      <c r="AL1973" s="73"/>
      <c r="AM1973" s="73"/>
      <c r="AN1973" s="73"/>
    </row>
    <row r="1974" spans="34:40" ht="18.75">
      <c r="AH1974" s="73"/>
      <c r="AI1974" s="73"/>
      <c r="AJ1974" s="73"/>
      <c r="AK1974" s="73"/>
      <c r="AL1974" s="73"/>
      <c r="AM1974" s="73"/>
      <c r="AN1974" s="73"/>
    </row>
    <row r="1975" spans="34:40" ht="18.75">
      <c r="AH1975" s="73"/>
      <c r="AI1975" s="73"/>
      <c r="AJ1975" s="73"/>
      <c r="AK1975" s="73"/>
      <c r="AL1975" s="73"/>
      <c r="AM1975" s="73"/>
      <c r="AN1975" s="73"/>
    </row>
    <row r="1976" spans="34:40" ht="18.75">
      <c r="AH1976" s="73"/>
      <c r="AI1976" s="73"/>
      <c r="AJ1976" s="73"/>
      <c r="AK1976" s="73"/>
      <c r="AL1976" s="73"/>
      <c r="AM1976" s="73"/>
      <c r="AN1976" s="73"/>
    </row>
    <row r="1977" spans="34:40" ht="18.75">
      <c r="AH1977" s="73"/>
      <c r="AI1977" s="73"/>
      <c r="AJ1977" s="73"/>
      <c r="AK1977" s="73"/>
      <c r="AL1977" s="73"/>
      <c r="AM1977" s="73"/>
      <c r="AN1977" s="73"/>
    </row>
    <row r="1978" spans="34:40" ht="18.75">
      <c r="AH1978" s="73"/>
      <c r="AI1978" s="73"/>
      <c r="AJ1978" s="73"/>
      <c r="AK1978" s="73"/>
      <c r="AL1978" s="73"/>
      <c r="AM1978" s="73"/>
      <c r="AN1978" s="73"/>
    </row>
    <row r="1979" spans="34:40" ht="18.75">
      <c r="AH1979" s="73"/>
      <c r="AI1979" s="73"/>
      <c r="AJ1979" s="73"/>
      <c r="AK1979" s="73"/>
      <c r="AL1979" s="73"/>
      <c r="AM1979" s="73"/>
      <c r="AN1979" s="73"/>
    </row>
    <row r="1980" spans="34:40" ht="18.75">
      <c r="AH1980" s="73"/>
      <c r="AI1980" s="73"/>
      <c r="AJ1980" s="73"/>
      <c r="AK1980" s="73"/>
      <c r="AL1980" s="73"/>
      <c r="AM1980" s="73"/>
      <c r="AN1980" s="73"/>
    </row>
    <row r="1981" spans="34:40" ht="18.75">
      <c r="AH1981" s="73"/>
      <c r="AI1981" s="73"/>
      <c r="AJ1981" s="73"/>
      <c r="AK1981" s="73"/>
      <c r="AL1981" s="73"/>
      <c r="AM1981" s="73"/>
      <c r="AN1981" s="73"/>
    </row>
    <row r="1982" spans="34:40" ht="18.75">
      <c r="AH1982" s="73"/>
      <c r="AI1982" s="73"/>
      <c r="AJ1982" s="73"/>
      <c r="AK1982" s="73"/>
      <c r="AL1982" s="73"/>
      <c r="AM1982" s="73"/>
      <c r="AN1982" s="73"/>
    </row>
    <row r="1983" spans="34:40" ht="18.75">
      <c r="AH1983" s="73"/>
      <c r="AI1983" s="73"/>
      <c r="AJ1983" s="73"/>
      <c r="AK1983" s="73"/>
      <c r="AL1983" s="73"/>
      <c r="AM1983" s="73"/>
      <c r="AN1983" s="73"/>
    </row>
    <row r="1984" spans="34:40" ht="18.75">
      <c r="AH1984" s="73"/>
      <c r="AI1984" s="73"/>
      <c r="AJ1984" s="73"/>
      <c r="AK1984" s="73"/>
      <c r="AL1984" s="73"/>
      <c r="AM1984" s="73"/>
      <c r="AN1984" s="73"/>
    </row>
    <row r="1985" spans="34:40" ht="18.75">
      <c r="AH1985" s="73"/>
      <c r="AI1985" s="73"/>
      <c r="AJ1985" s="73"/>
      <c r="AK1985" s="73"/>
      <c r="AL1985" s="73"/>
      <c r="AM1985" s="73"/>
      <c r="AN1985" s="73"/>
    </row>
    <row r="1986" spans="34:40" ht="18.75">
      <c r="AH1986" s="73"/>
      <c r="AI1986" s="73"/>
      <c r="AJ1986" s="73"/>
      <c r="AK1986" s="73"/>
      <c r="AL1986" s="73"/>
      <c r="AM1986" s="73"/>
      <c r="AN1986" s="73"/>
    </row>
    <row r="1987" spans="34:40" ht="18.75">
      <c r="AH1987" s="73"/>
      <c r="AI1987" s="73"/>
      <c r="AJ1987" s="73"/>
      <c r="AK1987" s="73"/>
      <c r="AL1987" s="73"/>
      <c r="AM1987" s="73"/>
      <c r="AN1987" s="73"/>
    </row>
    <row r="1988" spans="34:40" ht="18.75">
      <c r="AH1988" s="73"/>
      <c r="AI1988" s="73"/>
      <c r="AJ1988" s="73"/>
      <c r="AK1988" s="73"/>
      <c r="AL1988" s="73"/>
      <c r="AM1988" s="73"/>
      <c r="AN1988" s="73"/>
    </row>
    <row r="1989" spans="34:40" ht="18.75">
      <c r="AH1989" s="73"/>
      <c r="AI1989" s="73"/>
      <c r="AJ1989" s="73"/>
      <c r="AK1989" s="73"/>
      <c r="AL1989" s="73"/>
      <c r="AM1989" s="73"/>
      <c r="AN1989" s="73"/>
    </row>
    <row r="1990" spans="34:40" ht="18.75">
      <c r="AH1990" s="73"/>
      <c r="AI1990" s="73"/>
      <c r="AJ1990" s="73"/>
      <c r="AK1990" s="73"/>
      <c r="AL1990" s="73"/>
      <c r="AM1990" s="73"/>
      <c r="AN1990" s="73"/>
    </row>
    <row r="1991" spans="34:40" ht="18.75">
      <c r="AH1991" s="73"/>
      <c r="AI1991" s="73"/>
      <c r="AJ1991" s="73"/>
      <c r="AK1991" s="73"/>
      <c r="AL1991" s="73"/>
      <c r="AM1991" s="73"/>
      <c r="AN1991" s="73"/>
    </row>
    <row r="1992" spans="34:40" ht="18.75">
      <c r="AH1992" s="73"/>
      <c r="AI1992" s="73"/>
      <c r="AJ1992" s="73"/>
      <c r="AK1992" s="73"/>
      <c r="AL1992" s="73"/>
      <c r="AM1992" s="73"/>
      <c r="AN1992" s="73"/>
    </row>
    <row r="1993" spans="34:40" ht="18.75">
      <c r="AH1993" s="73"/>
      <c r="AI1993" s="73"/>
      <c r="AJ1993" s="73"/>
      <c r="AK1993" s="73"/>
      <c r="AL1993" s="73"/>
      <c r="AM1993" s="73"/>
      <c r="AN1993" s="73"/>
    </row>
    <row r="1994" spans="34:40" ht="18.75">
      <c r="AH1994" s="73"/>
      <c r="AI1994" s="73"/>
      <c r="AJ1994" s="73"/>
      <c r="AK1994" s="73"/>
      <c r="AL1994" s="73"/>
      <c r="AM1994" s="73"/>
      <c r="AN1994" s="73"/>
    </row>
    <row r="1995" spans="34:40" ht="18.75">
      <c r="AH1995" s="73"/>
      <c r="AI1995" s="73"/>
      <c r="AJ1995" s="73"/>
      <c r="AK1995" s="73"/>
      <c r="AL1995" s="73"/>
      <c r="AM1995" s="73"/>
      <c r="AN1995" s="73"/>
    </row>
    <row r="1996" spans="34:40" ht="18.75">
      <c r="AH1996" s="73"/>
      <c r="AI1996" s="73"/>
      <c r="AJ1996" s="73"/>
      <c r="AK1996" s="73"/>
      <c r="AL1996" s="73"/>
      <c r="AM1996" s="73"/>
      <c r="AN1996" s="73"/>
    </row>
    <row r="1997" spans="34:40" ht="18.75">
      <c r="AH1997" s="73"/>
      <c r="AI1997" s="73"/>
      <c r="AJ1997" s="73"/>
      <c r="AK1997" s="73"/>
      <c r="AL1997" s="73"/>
      <c r="AM1997" s="73"/>
      <c r="AN1997" s="73"/>
    </row>
    <row r="1998" spans="34:40" ht="18.75">
      <c r="AH1998" s="73"/>
      <c r="AI1998" s="73"/>
      <c r="AJ1998" s="73"/>
      <c r="AK1998" s="73"/>
      <c r="AL1998" s="73"/>
      <c r="AM1998" s="73"/>
      <c r="AN1998" s="73"/>
    </row>
    <row r="1999" spans="34:40" ht="18.75">
      <c r="AH1999" s="73"/>
      <c r="AI1999" s="73"/>
      <c r="AJ1999" s="73"/>
      <c r="AK1999" s="73"/>
      <c r="AL1999" s="73"/>
      <c r="AM1999" s="73"/>
      <c r="AN1999" s="73"/>
    </row>
    <row r="2000" spans="34:40" ht="18.75">
      <c r="AH2000" s="73"/>
      <c r="AI2000" s="73"/>
      <c r="AJ2000" s="73"/>
      <c r="AK2000" s="73"/>
      <c r="AL2000" s="73"/>
      <c r="AM2000" s="73"/>
      <c r="AN2000" s="73"/>
    </row>
    <row r="2001" spans="34:40" ht="18.75">
      <c r="AH2001" s="73"/>
      <c r="AI2001" s="73"/>
      <c r="AJ2001" s="73"/>
      <c r="AK2001" s="73"/>
      <c r="AL2001" s="73"/>
      <c r="AM2001" s="73"/>
      <c r="AN2001" s="73"/>
    </row>
    <row r="2002" spans="34:40" ht="18.75">
      <c r="AH2002" s="73"/>
      <c r="AI2002" s="73"/>
      <c r="AJ2002" s="73"/>
      <c r="AK2002" s="73"/>
      <c r="AL2002" s="73"/>
      <c r="AM2002" s="73"/>
      <c r="AN2002" s="73"/>
    </row>
    <row r="2003" spans="34:40" ht="18.75">
      <c r="AH2003" s="73"/>
      <c r="AI2003" s="73"/>
      <c r="AJ2003" s="73"/>
      <c r="AK2003" s="73"/>
      <c r="AL2003" s="73"/>
      <c r="AM2003" s="73"/>
      <c r="AN2003" s="73"/>
    </row>
    <row r="2004" spans="34:40" ht="18.75">
      <c r="AH2004" s="73"/>
      <c r="AI2004" s="73"/>
      <c r="AJ2004" s="73"/>
      <c r="AK2004" s="73"/>
      <c r="AL2004" s="73"/>
      <c r="AM2004" s="73"/>
      <c r="AN2004" s="73"/>
    </row>
    <row r="2005" spans="34:40" ht="18.75">
      <c r="AH2005" s="73"/>
      <c r="AI2005" s="73"/>
      <c r="AJ2005" s="73"/>
      <c r="AK2005" s="73"/>
      <c r="AL2005" s="73"/>
      <c r="AM2005" s="73"/>
      <c r="AN2005" s="73"/>
    </row>
    <row r="2006" spans="34:40" ht="18.75">
      <c r="AH2006" s="73"/>
      <c r="AI2006" s="73"/>
      <c r="AJ2006" s="73"/>
      <c r="AK2006" s="73"/>
      <c r="AL2006" s="73"/>
      <c r="AM2006" s="73"/>
      <c r="AN2006" s="73"/>
    </row>
    <row r="2007" spans="34:40" ht="18.75">
      <c r="AH2007" s="73"/>
      <c r="AI2007" s="73"/>
      <c r="AJ2007" s="73"/>
      <c r="AK2007" s="73"/>
      <c r="AL2007" s="73"/>
      <c r="AM2007" s="73"/>
      <c r="AN2007" s="73"/>
    </row>
    <row r="2008" spans="34:40" ht="18.75">
      <c r="AH2008" s="73"/>
      <c r="AI2008" s="73"/>
      <c r="AJ2008" s="73"/>
      <c r="AK2008" s="73"/>
      <c r="AL2008" s="73"/>
      <c r="AM2008" s="73"/>
      <c r="AN2008" s="73"/>
    </row>
    <row r="2009" spans="34:40" ht="18.75">
      <c r="AH2009" s="73"/>
      <c r="AI2009" s="73"/>
      <c r="AJ2009" s="73"/>
      <c r="AK2009" s="73"/>
      <c r="AL2009" s="73"/>
      <c r="AM2009" s="73"/>
      <c r="AN2009" s="73"/>
    </row>
    <row r="2010" spans="34:40" ht="18.75">
      <c r="AH2010" s="73"/>
      <c r="AI2010" s="73"/>
      <c r="AJ2010" s="73"/>
      <c r="AK2010" s="73"/>
      <c r="AL2010" s="73"/>
      <c r="AM2010" s="73"/>
      <c r="AN2010" s="73"/>
    </row>
    <row r="2011" spans="34:40" ht="18.75">
      <c r="AH2011" s="73"/>
      <c r="AI2011" s="73"/>
      <c r="AJ2011" s="73"/>
      <c r="AK2011" s="73"/>
      <c r="AL2011" s="73"/>
      <c r="AM2011" s="73"/>
      <c r="AN2011" s="73"/>
    </row>
    <row r="2012" spans="34:40" ht="18.75">
      <c r="AH2012" s="73"/>
      <c r="AI2012" s="73"/>
      <c r="AJ2012" s="73"/>
      <c r="AK2012" s="73"/>
      <c r="AL2012" s="73"/>
      <c r="AM2012" s="73"/>
      <c r="AN2012" s="73"/>
    </row>
    <row r="2013" spans="34:40" ht="18.75">
      <c r="AH2013" s="73"/>
      <c r="AI2013" s="73"/>
      <c r="AJ2013" s="73"/>
      <c r="AK2013" s="73"/>
      <c r="AL2013" s="73"/>
      <c r="AM2013" s="73"/>
      <c r="AN2013" s="73"/>
    </row>
    <row r="2014" spans="34:40" ht="18.75">
      <c r="AH2014" s="73"/>
      <c r="AI2014" s="73"/>
      <c r="AJ2014" s="73"/>
      <c r="AK2014" s="73"/>
      <c r="AL2014" s="73"/>
      <c r="AM2014" s="73"/>
      <c r="AN2014" s="73"/>
    </row>
    <row r="2015" spans="34:40" ht="18.75">
      <c r="AH2015" s="73"/>
      <c r="AI2015" s="73"/>
      <c r="AJ2015" s="73"/>
      <c r="AK2015" s="73"/>
      <c r="AL2015" s="73"/>
      <c r="AM2015" s="73"/>
      <c r="AN2015" s="73"/>
    </row>
    <row r="2016" spans="34:40" ht="18.75">
      <c r="AH2016" s="73"/>
      <c r="AI2016" s="73"/>
      <c r="AJ2016" s="73"/>
      <c r="AK2016" s="73"/>
      <c r="AL2016" s="73"/>
      <c r="AM2016" s="73"/>
      <c r="AN2016" s="73"/>
    </row>
    <row r="2017" spans="7:40" ht="18.75">
      <c r="AH2017" s="73"/>
      <c r="AI2017" s="73"/>
      <c r="AJ2017" s="73"/>
      <c r="AK2017" s="73"/>
      <c r="AL2017" s="73"/>
      <c r="AM2017" s="73"/>
      <c r="AN2017" s="73"/>
    </row>
    <row r="2018" spans="7:40" ht="18.75">
      <c r="AH2018" s="73"/>
      <c r="AI2018" s="73"/>
      <c r="AJ2018" s="73"/>
      <c r="AK2018" s="73"/>
      <c r="AL2018" s="73"/>
      <c r="AM2018" s="73"/>
      <c r="AN2018" s="73"/>
    </row>
    <row r="2019" spans="7:40" ht="18.75">
      <c r="G2019" s="8" t="s">
        <v>28709</v>
      </c>
      <c r="AH2019" s="73"/>
      <c r="AI2019" s="73"/>
      <c r="AJ2019" s="73"/>
      <c r="AK2019" s="73"/>
      <c r="AL2019" s="73"/>
      <c r="AM2019" s="73"/>
      <c r="AN2019" s="73"/>
    </row>
    <row r="2020" spans="7:40" ht="18.75">
      <c r="AH2020" s="73"/>
      <c r="AI2020" s="73"/>
      <c r="AJ2020" s="73"/>
      <c r="AK2020" s="73"/>
      <c r="AL2020" s="73"/>
      <c r="AM2020" s="73"/>
      <c r="AN2020" s="73"/>
    </row>
    <row r="2021" spans="7:40" ht="18.75">
      <c r="AH2021" s="73"/>
      <c r="AI2021" s="73"/>
      <c r="AJ2021" s="73"/>
      <c r="AK2021" s="73"/>
      <c r="AL2021" s="73"/>
      <c r="AM2021" s="73"/>
      <c r="AN2021" s="73"/>
    </row>
    <row r="2022" spans="7:40" ht="18.75">
      <c r="AH2022" s="73"/>
      <c r="AI2022" s="73"/>
      <c r="AJ2022" s="73"/>
      <c r="AK2022" s="73"/>
      <c r="AL2022" s="73"/>
      <c r="AM2022" s="73"/>
      <c r="AN2022" s="73"/>
    </row>
    <row r="2023" spans="7:40" ht="18.75">
      <c r="AH2023" s="73"/>
      <c r="AI2023" s="73"/>
      <c r="AJ2023" s="73"/>
      <c r="AK2023" s="73"/>
      <c r="AL2023" s="73"/>
      <c r="AM2023" s="73"/>
      <c r="AN2023" s="73"/>
    </row>
    <row r="2024" spans="7:40" ht="18.75">
      <c r="AH2024" s="73"/>
      <c r="AI2024" s="73"/>
      <c r="AJ2024" s="73"/>
      <c r="AK2024" s="73"/>
      <c r="AL2024" s="73"/>
      <c r="AM2024" s="73"/>
      <c r="AN2024" s="73"/>
    </row>
    <row r="2025" spans="7:40" ht="18.75">
      <c r="AH2025" s="73"/>
      <c r="AI2025" s="73"/>
      <c r="AJ2025" s="73"/>
      <c r="AK2025" s="73"/>
      <c r="AL2025" s="73"/>
      <c r="AM2025" s="73"/>
      <c r="AN2025" s="73"/>
    </row>
    <row r="2026" spans="7:40" ht="18.75">
      <c r="AH2026" s="73"/>
      <c r="AI2026" s="73"/>
      <c r="AJ2026" s="73"/>
      <c r="AK2026" s="73"/>
      <c r="AL2026" s="73"/>
      <c r="AM2026" s="73"/>
      <c r="AN2026" s="73"/>
    </row>
    <row r="2027" spans="7:40" ht="18.75">
      <c r="AH2027" s="73"/>
      <c r="AI2027" s="73"/>
      <c r="AJ2027" s="73"/>
      <c r="AK2027" s="73"/>
      <c r="AL2027" s="73"/>
      <c r="AM2027" s="73"/>
      <c r="AN2027" s="73"/>
    </row>
    <row r="2028" spans="7:40" ht="18.75">
      <c r="AH2028" s="73"/>
      <c r="AI2028" s="73"/>
      <c r="AJ2028" s="73"/>
      <c r="AK2028" s="73"/>
      <c r="AL2028" s="73"/>
      <c r="AM2028" s="73"/>
      <c r="AN2028" s="73"/>
    </row>
    <row r="2029" spans="7:40" ht="18.75">
      <c r="AH2029" s="73"/>
      <c r="AI2029" s="73"/>
      <c r="AJ2029" s="73"/>
      <c r="AK2029" s="73"/>
      <c r="AL2029" s="73"/>
      <c r="AM2029" s="73"/>
      <c r="AN2029" s="73"/>
    </row>
    <row r="2030" spans="7:40" ht="18.75">
      <c r="AH2030" s="73"/>
      <c r="AI2030" s="73"/>
      <c r="AJ2030" s="73"/>
      <c r="AK2030" s="73"/>
      <c r="AL2030" s="73"/>
      <c r="AM2030" s="73"/>
      <c r="AN2030" s="73"/>
    </row>
    <row r="2031" spans="7:40" ht="18.75">
      <c r="AH2031" s="73"/>
      <c r="AI2031" s="73"/>
      <c r="AJ2031" s="73"/>
      <c r="AK2031" s="73"/>
      <c r="AL2031" s="73"/>
      <c r="AM2031" s="73"/>
      <c r="AN2031" s="73"/>
    </row>
    <row r="2032" spans="7:40" ht="18.75">
      <c r="AH2032" s="73"/>
      <c r="AI2032" s="73"/>
      <c r="AJ2032" s="73"/>
      <c r="AK2032" s="73"/>
      <c r="AL2032" s="73"/>
      <c r="AM2032" s="73"/>
      <c r="AN2032" s="73"/>
    </row>
    <row r="2033" spans="34:40" ht="18.75">
      <c r="AH2033" s="73"/>
      <c r="AI2033" s="73"/>
      <c r="AJ2033" s="73"/>
      <c r="AK2033" s="73"/>
      <c r="AL2033" s="73"/>
      <c r="AM2033" s="73"/>
      <c r="AN2033" s="73"/>
    </row>
    <row r="2034" spans="34:40" ht="18.75">
      <c r="AH2034" s="73"/>
      <c r="AI2034" s="73"/>
      <c r="AJ2034" s="73"/>
      <c r="AK2034" s="73"/>
      <c r="AL2034" s="73"/>
      <c r="AM2034" s="73"/>
      <c r="AN2034" s="73"/>
    </row>
    <row r="2035" spans="34:40" ht="18.75">
      <c r="AH2035" s="73"/>
      <c r="AI2035" s="73"/>
      <c r="AJ2035" s="73"/>
      <c r="AK2035" s="73"/>
      <c r="AL2035" s="73"/>
      <c r="AM2035" s="73"/>
      <c r="AN2035" s="73"/>
    </row>
    <row r="2036" spans="34:40" ht="18.75">
      <c r="AH2036" s="73"/>
      <c r="AI2036" s="73"/>
      <c r="AJ2036" s="73"/>
      <c r="AK2036" s="73"/>
      <c r="AL2036" s="73"/>
      <c r="AM2036" s="73"/>
      <c r="AN2036" s="73"/>
    </row>
    <row r="2037" spans="34:40" ht="18.75">
      <c r="AH2037" s="73"/>
      <c r="AI2037" s="73"/>
      <c r="AJ2037" s="73"/>
      <c r="AK2037" s="73"/>
      <c r="AL2037" s="73"/>
      <c r="AM2037" s="73"/>
      <c r="AN2037" s="73"/>
    </row>
    <row r="2038" spans="34:40" ht="18.75">
      <c r="AH2038" s="73"/>
      <c r="AI2038" s="73"/>
      <c r="AJ2038" s="73"/>
      <c r="AK2038" s="73"/>
      <c r="AL2038" s="73"/>
      <c r="AM2038" s="73"/>
      <c r="AN2038" s="73"/>
    </row>
    <row r="2039" spans="34:40" ht="18.75">
      <c r="AH2039" s="73"/>
      <c r="AI2039" s="73"/>
      <c r="AJ2039" s="73"/>
      <c r="AK2039" s="73"/>
      <c r="AL2039" s="73"/>
      <c r="AM2039" s="73"/>
      <c r="AN2039" s="73"/>
    </row>
    <row r="2040" spans="34:40" ht="18.75">
      <c r="AH2040" s="73"/>
      <c r="AI2040" s="73"/>
      <c r="AJ2040" s="73"/>
      <c r="AK2040" s="73"/>
      <c r="AL2040" s="73"/>
      <c r="AM2040" s="73"/>
      <c r="AN2040" s="73"/>
    </row>
    <row r="2041" spans="34:40" ht="18.75">
      <c r="AH2041" s="73"/>
      <c r="AI2041" s="73"/>
      <c r="AJ2041" s="73"/>
      <c r="AK2041" s="73"/>
      <c r="AL2041" s="73"/>
      <c r="AM2041" s="73"/>
      <c r="AN2041" s="73"/>
    </row>
    <row r="2042" spans="34:40" ht="18.75">
      <c r="AH2042" s="73"/>
      <c r="AI2042" s="73"/>
      <c r="AJ2042" s="73"/>
      <c r="AK2042" s="73"/>
      <c r="AL2042" s="73"/>
      <c r="AM2042" s="73"/>
      <c r="AN2042" s="73"/>
    </row>
    <row r="2043" spans="34:40" ht="18.75">
      <c r="AH2043" s="73"/>
      <c r="AI2043" s="73"/>
      <c r="AJ2043" s="73"/>
      <c r="AK2043" s="73"/>
      <c r="AL2043" s="73"/>
      <c r="AM2043" s="73"/>
      <c r="AN2043" s="73"/>
    </row>
    <row r="2044" spans="34:40" ht="18.75">
      <c r="AH2044" s="73"/>
      <c r="AI2044" s="73"/>
      <c r="AJ2044" s="73"/>
      <c r="AK2044" s="73"/>
      <c r="AL2044" s="73"/>
      <c r="AM2044" s="73"/>
      <c r="AN2044" s="73"/>
    </row>
    <row r="2045" spans="34:40" ht="18.75">
      <c r="AH2045" s="73"/>
      <c r="AI2045" s="73"/>
      <c r="AJ2045" s="73"/>
      <c r="AK2045" s="73"/>
      <c r="AL2045" s="73"/>
      <c r="AM2045" s="73"/>
      <c r="AN2045" s="73"/>
    </row>
    <row r="2046" spans="34:40" ht="18.75">
      <c r="AH2046" s="73"/>
      <c r="AI2046" s="73"/>
      <c r="AJ2046" s="73"/>
      <c r="AK2046" s="73"/>
      <c r="AL2046" s="73"/>
      <c r="AM2046" s="73"/>
      <c r="AN2046" s="73"/>
    </row>
    <row r="2047" spans="34:40" ht="18.75">
      <c r="AH2047" s="73"/>
      <c r="AI2047" s="73"/>
      <c r="AJ2047" s="73"/>
      <c r="AK2047" s="73"/>
      <c r="AL2047" s="73"/>
      <c r="AM2047" s="73"/>
      <c r="AN2047" s="73"/>
    </row>
    <row r="2048" spans="34:40" ht="18.75">
      <c r="AH2048" s="73"/>
      <c r="AI2048" s="73"/>
      <c r="AJ2048" s="73"/>
      <c r="AK2048" s="73"/>
      <c r="AL2048" s="73"/>
      <c r="AM2048" s="73"/>
      <c r="AN2048" s="73"/>
    </row>
    <row r="2049" spans="34:40" ht="18.75">
      <c r="AH2049" s="73"/>
      <c r="AI2049" s="73"/>
      <c r="AJ2049" s="73"/>
      <c r="AK2049" s="73"/>
      <c r="AL2049" s="73"/>
      <c r="AM2049" s="73"/>
      <c r="AN2049" s="73"/>
    </row>
    <row r="2050" spans="34:40" ht="18.75">
      <c r="AH2050" s="73"/>
      <c r="AI2050" s="73"/>
      <c r="AJ2050" s="73"/>
      <c r="AK2050" s="73"/>
      <c r="AL2050" s="73"/>
      <c r="AM2050" s="73"/>
      <c r="AN2050" s="73"/>
    </row>
    <row r="2051" spans="34:40" ht="18.75">
      <c r="AH2051" s="73"/>
      <c r="AI2051" s="73"/>
      <c r="AJ2051" s="73"/>
      <c r="AK2051" s="73"/>
      <c r="AL2051" s="73"/>
      <c r="AM2051" s="73"/>
      <c r="AN2051" s="73"/>
    </row>
    <row r="2052" spans="34:40" ht="18.75">
      <c r="AH2052" s="73"/>
      <c r="AI2052" s="73"/>
      <c r="AJ2052" s="73"/>
      <c r="AK2052" s="73"/>
      <c r="AL2052" s="73"/>
      <c r="AM2052" s="73"/>
      <c r="AN2052" s="73"/>
    </row>
    <row r="2053" spans="34:40" ht="18.75">
      <c r="AH2053" s="73"/>
      <c r="AI2053" s="73"/>
      <c r="AJ2053" s="73"/>
      <c r="AK2053" s="73"/>
      <c r="AL2053" s="73"/>
      <c r="AM2053" s="73"/>
      <c r="AN2053" s="73"/>
    </row>
    <row r="2054" spans="34:40" ht="18.75">
      <c r="AH2054" s="73"/>
      <c r="AI2054" s="73"/>
      <c r="AJ2054" s="73"/>
      <c r="AK2054" s="73"/>
      <c r="AL2054" s="73"/>
      <c r="AM2054" s="73"/>
      <c r="AN2054" s="73"/>
    </row>
    <row r="2055" spans="34:40" ht="18.75">
      <c r="AH2055" s="73"/>
      <c r="AI2055" s="73"/>
      <c r="AJ2055" s="73"/>
      <c r="AK2055" s="73"/>
      <c r="AL2055" s="73"/>
      <c r="AM2055" s="73"/>
      <c r="AN2055" s="73"/>
    </row>
    <row r="2056" spans="34:40" ht="18.75">
      <c r="AH2056" s="73"/>
      <c r="AI2056" s="73"/>
      <c r="AJ2056" s="73"/>
      <c r="AK2056" s="73"/>
      <c r="AL2056" s="73"/>
      <c r="AM2056" s="73"/>
      <c r="AN2056" s="73"/>
    </row>
    <row r="2057" spans="34:40" ht="18.75">
      <c r="AH2057" s="73"/>
      <c r="AI2057" s="73"/>
      <c r="AJ2057" s="73"/>
      <c r="AK2057" s="73"/>
      <c r="AL2057" s="73"/>
      <c r="AM2057" s="73"/>
      <c r="AN2057" s="73"/>
    </row>
    <row r="2058" spans="34:40" ht="18.75">
      <c r="AH2058" s="73"/>
      <c r="AI2058" s="73"/>
      <c r="AJ2058" s="73"/>
      <c r="AK2058" s="73"/>
      <c r="AL2058" s="73"/>
      <c r="AM2058" s="73"/>
      <c r="AN2058" s="73"/>
    </row>
    <row r="2059" spans="34:40" ht="18.75">
      <c r="AH2059" s="73"/>
      <c r="AI2059" s="73"/>
      <c r="AJ2059" s="73"/>
      <c r="AK2059" s="73"/>
      <c r="AL2059" s="73"/>
      <c r="AM2059" s="73"/>
      <c r="AN2059" s="73"/>
    </row>
    <row r="2060" spans="34:40" ht="18.75">
      <c r="AH2060" s="73"/>
      <c r="AI2060" s="73"/>
      <c r="AJ2060" s="73"/>
      <c r="AK2060" s="73"/>
      <c r="AL2060" s="73"/>
      <c r="AM2060" s="73"/>
      <c r="AN2060" s="73"/>
    </row>
    <row r="2061" spans="34:40" ht="18.75">
      <c r="AH2061" s="73"/>
      <c r="AI2061" s="73"/>
      <c r="AJ2061" s="73"/>
      <c r="AK2061" s="73"/>
      <c r="AL2061" s="73"/>
      <c r="AM2061" s="73"/>
      <c r="AN2061" s="73"/>
    </row>
    <row r="2062" spans="34:40" ht="18.75">
      <c r="AH2062" s="73"/>
      <c r="AI2062" s="73"/>
      <c r="AJ2062" s="73"/>
      <c r="AK2062" s="73"/>
      <c r="AL2062" s="73"/>
      <c r="AM2062" s="73"/>
      <c r="AN2062" s="73"/>
    </row>
    <row r="2063" spans="34:40" ht="18.75">
      <c r="AH2063" s="73"/>
      <c r="AI2063" s="73"/>
      <c r="AJ2063" s="73"/>
      <c r="AK2063" s="73"/>
      <c r="AL2063" s="73"/>
      <c r="AM2063" s="73"/>
      <c r="AN2063" s="73"/>
    </row>
    <row r="2064" spans="34:40" ht="18.75">
      <c r="AH2064" s="73"/>
      <c r="AI2064" s="73"/>
      <c r="AJ2064" s="73"/>
      <c r="AK2064" s="73"/>
      <c r="AL2064" s="73"/>
      <c r="AM2064" s="73"/>
      <c r="AN2064" s="73"/>
    </row>
    <row r="2065" spans="34:40" ht="18.75">
      <c r="AH2065" s="73"/>
      <c r="AI2065" s="73"/>
      <c r="AJ2065" s="73"/>
      <c r="AK2065" s="73"/>
      <c r="AL2065" s="73"/>
      <c r="AM2065" s="73"/>
      <c r="AN2065" s="73"/>
    </row>
    <row r="2066" spans="34:40" ht="18.75">
      <c r="AH2066" s="73"/>
      <c r="AI2066" s="73"/>
      <c r="AJ2066" s="73"/>
      <c r="AK2066" s="73"/>
      <c r="AL2066" s="73"/>
      <c r="AM2066" s="73"/>
      <c r="AN2066" s="73"/>
    </row>
    <row r="2067" spans="34:40" ht="18.75">
      <c r="AH2067" s="73"/>
      <c r="AI2067" s="73"/>
      <c r="AJ2067" s="73"/>
      <c r="AK2067" s="73"/>
      <c r="AL2067" s="73"/>
      <c r="AM2067" s="73"/>
      <c r="AN2067" s="73"/>
    </row>
    <row r="2068" spans="34:40" ht="18.75">
      <c r="AH2068" s="73"/>
      <c r="AI2068" s="73"/>
      <c r="AJ2068" s="73"/>
      <c r="AK2068" s="73"/>
      <c r="AL2068" s="73"/>
      <c r="AM2068" s="73"/>
      <c r="AN2068" s="73"/>
    </row>
    <row r="2069" spans="34:40" ht="18.75">
      <c r="AH2069" s="73"/>
      <c r="AI2069" s="73"/>
      <c r="AJ2069" s="73"/>
      <c r="AK2069" s="73"/>
      <c r="AL2069" s="73"/>
      <c r="AM2069" s="73"/>
      <c r="AN2069" s="73"/>
    </row>
    <row r="2070" spans="34:40" ht="18.75">
      <c r="AH2070" s="73"/>
      <c r="AI2070" s="73"/>
      <c r="AJ2070" s="73"/>
      <c r="AK2070" s="73"/>
      <c r="AL2070" s="73"/>
      <c r="AM2070" s="73"/>
      <c r="AN2070" s="73"/>
    </row>
    <row r="2071" spans="34:40" ht="18.75">
      <c r="AH2071" s="73"/>
      <c r="AI2071" s="73"/>
      <c r="AJ2071" s="73"/>
      <c r="AK2071" s="73"/>
      <c r="AL2071" s="73"/>
      <c r="AM2071" s="73"/>
      <c r="AN2071" s="73"/>
    </row>
    <row r="2072" spans="34:40" ht="18.75">
      <c r="AH2072" s="73"/>
      <c r="AI2072" s="73"/>
      <c r="AJ2072" s="73"/>
      <c r="AK2072" s="73"/>
      <c r="AL2072" s="73"/>
      <c r="AM2072" s="73"/>
      <c r="AN2072" s="73"/>
    </row>
    <row r="2073" spans="34:40" ht="18.75">
      <c r="AH2073" s="73"/>
      <c r="AI2073" s="73"/>
      <c r="AJ2073" s="73"/>
      <c r="AK2073" s="73"/>
      <c r="AL2073" s="73"/>
      <c r="AM2073" s="73"/>
      <c r="AN2073" s="73"/>
    </row>
    <row r="2074" spans="34:40" ht="18.75">
      <c r="AH2074" s="73"/>
      <c r="AI2074" s="73"/>
      <c r="AJ2074" s="73"/>
      <c r="AK2074" s="73"/>
      <c r="AL2074" s="73"/>
      <c r="AM2074" s="73"/>
      <c r="AN2074" s="73"/>
    </row>
    <row r="2075" spans="34:40" ht="18.75">
      <c r="AH2075" s="73"/>
      <c r="AI2075" s="73"/>
      <c r="AJ2075" s="73"/>
      <c r="AK2075" s="73"/>
      <c r="AL2075" s="73"/>
      <c r="AM2075" s="73"/>
      <c r="AN2075" s="73"/>
    </row>
    <row r="2076" spans="34:40" ht="18.75">
      <c r="AH2076" s="73"/>
      <c r="AI2076" s="73"/>
      <c r="AJ2076" s="73"/>
      <c r="AK2076" s="73"/>
      <c r="AL2076" s="73"/>
      <c r="AM2076" s="73"/>
      <c r="AN2076" s="73"/>
    </row>
    <row r="2077" spans="34:40" ht="18.75">
      <c r="AH2077" s="73"/>
      <c r="AI2077" s="73"/>
      <c r="AJ2077" s="73"/>
      <c r="AK2077" s="73"/>
      <c r="AL2077" s="73"/>
      <c r="AM2077" s="73"/>
      <c r="AN2077" s="73"/>
    </row>
    <row r="2078" spans="34:40" ht="18.75">
      <c r="AH2078" s="73"/>
      <c r="AI2078" s="73"/>
      <c r="AJ2078" s="73"/>
      <c r="AK2078" s="73"/>
      <c r="AL2078" s="73"/>
      <c r="AM2078" s="73"/>
      <c r="AN2078" s="73"/>
    </row>
    <row r="2079" spans="34:40" ht="18.75">
      <c r="AH2079" s="73"/>
      <c r="AI2079" s="73"/>
      <c r="AJ2079" s="73"/>
      <c r="AK2079" s="73"/>
      <c r="AL2079" s="73"/>
      <c r="AM2079" s="73"/>
      <c r="AN2079" s="73"/>
    </row>
    <row r="2080" spans="34:40" ht="18.75">
      <c r="AH2080" s="73"/>
      <c r="AI2080" s="73"/>
      <c r="AJ2080" s="73"/>
      <c r="AK2080" s="73"/>
      <c r="AL2080" s="73"/>
      <c r="AM2080" s="73"/>
      <c r="AN2080" s="73"/>
    </row>
    <row r="2081" spans="34:40" ht="18.75">
      <c r="AH2081" s="73"/>
      <c r="AI2081" s="73"/>
      <c r="AJ2081" s="73"/>
      <c r="AK2081" s="73"/>
      <c r="AL2081" s="73"/>
      <c r="AM2081" s="73"/>
      <c r="AN2081" s="73"/>
    </row>
    <row r="2082" spans="34:40" ht="18.75">
      <c r="AH2082" s="73"/>
      <c r="AI2082" s="73"/>
      <c r="AJ2082" s="73"/>
      <c r="AK2082" s="73"/>
      <c r="AL2082" s="73"/>
      <c r="AM2082" s="73"/>
      <c r="AN2082" s="73"/>
    </row>
    <row r="2083" spans="34:40" ht="18.75">
      <c r="AH2083" s="73"/>
      <c r="AI2083" s="73"/>
      <c r="AJ2083" s="73"/>
      <c r="AK2083" s="73"/>
      <c r="AL2083" s="73"/>
      <c r="AM2083" s="73"/>
      <c r="AN2083" s="73"/>
    </row>
    <row r="2084" spans="34:40" ht="18.75">
      <c r="AH2084" s="73"/>
      <c r="AI2084" s="73"/>
      <c r="AJ2084" s="73"/>
      <c r="AK2084" s="73"/>
      <c r="AL2084" s="73"/>
      <c r="AM2084" s="73"/>
      <c r="AN2084" s="73"/>
    </row>
    <row r="2085" spans="34:40" ht="18.75">
      <c r="AH2085" s="73"/>
      <c r="AI2085" s="73"/>
      <c r="AJ2085" s="73"/>
      <c r="AK2085" s="73"/>
      <c r="AL2085" s="73"/>
      <c r="AM2085" s="73"/>
      <c r="AN2085" s="73"/>
    </row>
    <row r="2086" spans="34:40" ht="18.75">
      <c r="AH2086" s="73"/>
      <c r="AI2086" s="73"/>
      <c r="AJ2086" s="73"/>
      <c r="AK2086" s="73"/>
      <c r="AL2086" s="73"/>
      <c r="AM2086" s="73"/>
      <c r="AN2086" s="73"/>
    </row>
    <row r="2087" spans="34:40" ht="18.75">
      <c r="AH2087" s="73"/>
      <c r="AI2087" s="73"/>
      <c r="AJ2087" s="73"/>
      <c r="AK2087" s="73"/>
      <c r="AL2087" s="73"/>
      <c r="AM2087" s="73"/>
      <c r="AN2087" s="73"/>
    </row>
    <row r="2088" spans="34:40" ht="18.75">
      <c r="AH2088" s="73"/>
      <c r="AI2088" s="73"/>
      <c r="AJ2088" s="73"/>
      <c r="AK2088" s="73"/>
      <c r="AL2088" s="73"/>
      <c r="AM2088" s="73"/>
      <c r="AN2088" s="73"/>
    </row>
    <row r="2089" spans="34:40" ht="18.75">
      <c r="AH2089" s="73"/>
      <c r="AI2089" s="73"/>
      <c r="AJ2089" s="73"/>
      <c r="AK2089" s="73"/>
      <c r="AL2089" s="73"/>
      <c r="AM2089" s="73"/>
      <c r="AN2089" s="73"/>
    </row>
    <row r="2090" spans="34:40" ht="18.75">
      <c r="AH2090" s="73"/>
      <c r="AI2090" s="73"/>
      <c r="AJ2090" s="73"/>
      <c r="AK2090" s="73"/>
      <c r="AL2090" s="73"/>
      <c r="AM2090" s="73"/>
      <c r="AN2090" s="73"/>
    </row>
    <row r="2091" spans="34:40" ht="18.75">
      <c r="AH2091" s="73"/>
      <c r="AI2091" s="73"/>
      <c r="AJ2091" s="73"/>
      <c r="AK2091" s="73"/>
      <c r="AL2091" s="73"/>
      <c r="AM2091" s="73"/>
      <c r="AN2091" s="73"/>
    </row>
    <row r="2092" spans="34:40" ht="18.75">
      <c r="AH2092" s="73"/>
      <c r="AI2092" s="73"/>
      <c r="AJ2092" s="73"/>
      <c r="AK2092" s="73"/>
      <c r="AL2092" s="73"/>
      <c r="AM2092" s="73"/>
      <c r="AN2092" s="73"/>
    </row>
    <row r="2093" spans="34:40" ht="18.75">
      <c r="AH2093" s="73"/>
      <c r="AI2093" s="73"/>
      <c r="AJ2093" s="73"/>
      <c r="AK2093" s="73"/>
      <c r="AL2093" s="73"/>
      <c r="AM2093" s="73"/>
      <c r="AN2093" s="73"/>
    </row>
    <row r="2094" spans="34:40" ht="18.75">
      <c r="AH2094" s="73"/>
      <c r="AI2094" s="73"/>
      <c r="AJ2094" s="73"/>
      <c r="AK2094" s="73"/>
      <c r="AL2094" s="73"/>
      <c r="AM2094" s="73"/>
      <c r="AN2094" s="73"/>
    </row>
    <row r="2095" spans="34:40" ht="18.75">
      <c r="AH2095" s="73"/>
      <c r="AI2095" s="73"/>
      <c r="AJ2095" s="73"/>
      <c r="AK2095" s="73"/>
      <c r="AL2095" s="73"/>
      <c r="AM2095" s="73"/>
      <c r="AN2095" s="73"/>
    </row>
    <row r="2096" spans="34:40" ht="18.75">
      <c r="AH2096" s="73"/>
      <c r="AI2096" s="73"/>
      <c r="AJ2096" s="73"/>
      <c r="AK2096" s="73"/>
      <c r="AL2096" s="73"/>
      <c r="AM2096" s="73"/>
      <c r="AN2096" s="73"/>
    </row>
    <row r="2097" spans="34:40" ht="18.75">
      <c r="AH2097" s="73"/>
      <c r="AI2097" s="73"/>
      <c r="AJ2097" s="73"/>
      <c r="AK2097" s="73"/>
      <c r="AL2097" s="73"/>
      <c r="AM2097" s="73"/>
      <c r="AN2097" s="73"/>
    </row>
    <row r="2098" spans="34:40" ht="18.75">
      <c r="AH2098" s="73"/>
      <c r="AI2098" s="73"/>
      <c r="AJ2098" s="73"/>
      <c r="AK2098" s="73"/>
      <c r="AL2098" s="73"/>
      <c r="AM2098" s="73"/>
      <c r="AN2098" s="73"/>
    </row>
    <row r="2099" spans="34:40" ht="18.75">
      <c r="AH2099" s="73"/>
      <c r="AI2099" s="73"/>
      <c r="AJ2099" s="73"/>
      <c r="AK2099" s="73"/>
      <c r="AL2099" s="73"/>
      <c r="AM2099" s="73"/>
      <c r="AN2099" s="73"/>
    </row>
    <row r="2100" spans="34:40" ht="18.75">
      <c r="AH2100" s="73"/>
      <c r="AI2100" s="73"/>
      <c r="AJ2100" s="73"/>
      <c r="AK2100" s="73"/>
      <c r="AL2100" s="73"/>
      <c r="AM2100" s="73"/>
      <c r="AN2100" s="73"/>
    </row>
    <row r="2101" spans="34:40" ht="18.75">
      <c r="AH2101" s="73"/>
      <c r="AI2101" s="73"/>
      <c r="AJ2101" s="73"/>
      <c r="AK2101" s="73"/>
      <c r="AL2101" s="73"/>
      <c r="AM2101" s="73"/>
      <c r="AN2101" s="73"/>
    </row>
    <row r="2102" spans="34:40" ht="18.75">
      <c r="AH2102" s="73"/>
      <c r="AI2102" s="73"/>
      <c r="AJ2102" s="73"/>
      <c r="AK2102" s="73"/>
      <c r="AL2102" s="73"/>
      <c r="AM2102" s="73"/>
      <c r="AN2102" s="73"/>
    </row>
    <row r="2103" spans="34:40" ht="18.75">
      <c r="AH2103" s="73"/>
      <c r="AI2103" s="73"/>
      <c r="AJ2103" s="73"/>
      <c r="AK2103" s="73"/>
      <c r="AL2103" s="73"/>
      <c r="AM2103" s="73"/>
      <c r="AN2103" s="73"/>
    </row>
    <row r="2104" spans="34:40" ht="18.75">
      <c r="AH2104" s="73"/>
      <c r="AI2104" s="73"/>
      <c r="AJ2104" s="73"/>
      <c r="AK2104" s="73"/>
      <c r="AL2104" s="73"/>
      <c r="AM2104" s="73"/>
      <c r="AN2104" s="73"/>
    </row>
    <row r="2105" spans="34:40" ht="18.75">
      <c r="AH2105" s="73"/>
      <c r="AI2105" s="73"/>
      <c r="AJ2105" s="73"/>
      <c r="AK2105" s="73"/>
      <c r="AL2105" s="73"/>
      <c r="AM2105" s="73"/>
      <c r="AN2105" s="73"/>
    </row>
    <row r="2106" spans="34:40" ht="18.75">
      <c r="AH2106" s="73"/>
      <c r="AI2106" s="73"/>
      <c r="AJ2106" s="73"/>
      <c r="AK2106" s="73"/>
      <c r="AL2106" s="73"/>
      <c r="AM2106" s="73"/>
      <c r="AN2106" s="73"/>
    </row>
    <row r="2107" spans="34:40" ht="18.75">
      <c r="AH2107" s="73"/>
      <c r="AI2107" s="73"/>
      <c r="AJ2107" s="73"/>
      <c r="AK2107" s="73"/>
      <c r="AL2107" s="73"/>
      <c r="AM2107" s="73"/>
      <c r="AN2107" s="73"/>
    </row>
    <row r="2108" spans="34:40" ht="18.75">
      <c r="AH2108" s="73"/>
      <c r="AI2108" s="73"/>
      <c r="AJ2108" s="73"/>
      <c r="AK2108" s="73"/>
      <c r="AL2108" s="73"/>
      <c r="AM2108" s="73"/>
      <c r="AN2108" s="73"/>
    </row>
    <row r="2109" spans="34:40" ht="18.75">
      <c r="AH2109" s="73"/>
      <c r="AI2109" s="73"/>
      <c r="AJ2109" s="73"/>
      <c r="AK2109" s="73"/>
      <c r="AL2109" s="73"/>
      <c r="AM2109" s="73"/>
      <c r="AN2109" s="73"/>
    </row>
    <row r="2110" spans="34:40" ht="18.75">
      <c r="AH2110" s="73"/>
      <c r="AI2110" s="73"/>
      <c r="AJ2110" s="73"/>
      <c r="AK2110" s="73"/>
      <c r="AL2110" s="73"/>
      <c r="AM2110" s="73"/>
      <c r="AN2110" s="73"/>
    </row>
    <row r="2111" spans="34:40" ht="18.75">
      <c r="AH2111" s="73"/>
      <c r="AI2111" s="73"/>
      <c r="AJ2111" s="73"/>
      <c r="AK2111" s="73"/>
      <c r="AL2111" s="73"/>
      <c r="AM2111" s="73"/>
      <c r="AN2111" s="73"/>
    </row>
    <row r="2112" spans="34:40" ht="18.75">
      <c r="AH2112" s="73"/>
      <c r="AI2112" s="73"/>
      <c r="AJ2112" s="73"/>
      <c r="AK2112" s="73"/>
      <c r="AL2112" s="73"/>
      <c r="AM2112" s="73"/>
      <c r="AN2112" s="73"/>
    </row>
    <row r="2113" spans="34:40" ht="18.75">
      <c r="AH2113" s="73"/>
      <c r="AI2113" s="73"/>
      <c r="AJ2113" s="73"/>
      <c r="AK2113" s="73"/>
      <c r="AL2113" s="73"/>
      <c r="AM2113" s="73"/>
      <c r="AN2113" s="73"/>
    </row>
    <row r="2114" spans="34:40" ht="18.75">
      <c r="AH2114" s="73"/>
      <c r="AI2114" s="73"/>
      <c r="AJ2114" s="73"/>
      <c r="AK2114" s="73"/>
      <c r="AL2114" s="73"/>
      <c r="AM2114" s="73"/>
      <c r="AN2114" s="73"/>
    </row>
    <row r="2115" spans="34:40" ht="18.75">
      <c r="AH2115" s="73"/>
      <c r="AI2115" s="73"/>
      <c r="AJ2115" s="73"/>
      <c r="AK2115" s="73"/>
      <c r="AL2115" s="73"/>
      <c r="AM2115" s="73"/>
      <c r="AN2115" s="73"/>
    </row>
    <row r="2116" spans="34:40" ht="18.75">
      <c r="AH2116" s="73"/>
      <c r="AI2116" s="73"/>
      <c r="AJ2116" s="73"/>
      <c r="AK2116" s="73"/>
      <c r="AL2116" s="73"/>
      <c r="AM2116" s="73"/>
      <c r="AN2116" s="73"/>
    </row>
    <row r="2117" spans="34:40" ht="18.75">
      <c r="AH2117" s="73"/>
      <c r="AI2117" s="73"/>
      <c r="AJ2117" s="73"/>
      <c r="AK2117" s="73"/>
      <c r="AL2117" s="73"/>
      <c r="AM2117" s="73"/>
      <c r="AN2117" s="73"/>
    </row>
    <row r="2118" spans="34:40" ht="18.75">
      <c r="AH2118" s="73"/>
      <c r="AI2118" s="73"/>
      <c r="AJ2118" s="73"/>
      <c r="AK2118" s="73"/>
      <c r="AL2118" s="73"/>
      <c r="AM2118" s="73"/>
      <c r="AN2118" s="73"/>
    </row>
    <row r="2119" spans="34:40" ht="18.75">
      <c r="AH2119" s="73"/>
      <c r="AI2119" s="73"/>
      <c r="AJ2119" s="73"/>
      <c r="AK2119" s="73"/>
      <c r="AL2119" s="73"/>
      <c r="AM2119" s="73"/>
      <c r="AN2119" s="73"/>
    </row>
    <row r="2120" spans="34:40" ht="18.75">
      <c r="AH2120" s="73"/>
      <c r="AI2120" s="73"/>
      <c r="AJ2120" s="73"/>
      <c r="AK2120" s="73"/>
      <c r="AL2120" s="73"/>
      <c r="AM2120" s="73"/>
      <c r="AN2120" s="73"/>
    </row>
    <row r="2121" spans="34:40" ht="18.75">
      <c r="AH2121" s="73"/>
      <c r="AI2121" s="73"/>
      <c r="AJ2121" s="73"/>
      <c r="AK2121" s="73"/>
      <c r="AL2121" s="73"/>
      <c r="AM2121" s="73"/>
      <c r="AN2121" s="73"/>
    </row>
    <row r="2122" spans="34:40" ht="18.75">
      <c r="AH2122" s="73"/>
      <c r="AI2122" s="73"/>
      <c r="AJ2122" s="73"/>
      <c r="AK2122" s="73"/>
      <c r="AL2122" s="73"/>
      <c r="AM2122" s="73"/>
      <c r="AN2122" s="73"/>
    </row>
    <row r="2123" spans="34:40" ht="18.75">
      <c r="AH2123" s="73"/>
      <c r="AI2123" s="73"/>
      <c r="AJ2123" s="73"/>
      <c r="AK2123" s="73"/>
      <c r="AL2123" s="73"/>
      <c r="AM2123" s="73"/>
      <c r="AN2123" s="73"/>
    </row>
    <row r="2124" spans="34:40" ht="18.75">
      <c r="AH2124" s="73"/>
      <c r="AI2124" s="73"/>
      <c r="AJ2124" s="73"/>
      <c r="AK2124" s="73"/>
      <c r="AL2124" s="73"/>
      <c r="AM2124" s="73"/>
      <c r="AN2124" s="73"/>
    </row>
    <row r="2125" spans="34:40" ht="18.75">
      <c r="AH2125" s="73"/>
      <c r="AI2125" s="73"/>
      <c r="AJ2125" s="73"/>
      <c r="AK2125" s="73"/>
      <c r="AL2125" s="73"/>
      <c r="AM2125" s="73"/>
      <c r="AN2125" s="73"/>
    </row>
    <row r="2126" spans="34:40" ht="18.75">
      <c r="AH2126" s="73"/>
      <c r="AI2126" s="73"/>
      <c r="AJ2126" s="73"/>
      <c r="AK2126" s="73"/>
      <c r="AL2126" s="73"/>
      <c r="AM2126" s="73"/>
      <c r="AN2126" s="73"/>
    </row>
    <row r="2127" spans="34:40" ht="18.75">
      <c r="AH2127" s="73"/>
      <c r="AI2127" s="73"/>
      <c r="AJ2127" s="73"/>
      <c r="AK2127" s="73"/>
      <c r="AL2127" s="73"/>
      <c r="AM2127" s="73"/>
      <c r="AN2127" s="73"/>
    </row>
    <row r="2128" spans="34:40" ht="18.75">
      <c r="AH2128" s="73"/>
      <c r="AI2128" s="73"/>
      <c r="AJ2128" s="73"/>
      <c r="AK2128" s="73"/>
      <c r="AL2128" s="73"/>
      <c r="AM2128" s="73"/>
      <c r="AN2128" s="73"/>
    </row>
    <row r="2129" spans="34:40" ht="18.75">
      <c r="AH2129" s="73"/>
      <c r="AI2129" s="73"/>
      <c r="AJ2129" s="73"/>
      <c r="AK2129" s="73"/>
      <c r="AL2129" s="73"/>
      <c r="AM2129" s="73"/>
      <c r="AN2129" s="73"/>
    </row>
    <row r="2130" spans="34:40" ht="18.75">
      <c r="AH2130" s="73"/>
      <c r="AI2130" s="73"/>
      <c r="AJ2130" s="73"/>
      <c r="AK2130" s="73"/>
      <c r="AL2130" s="73"/>
      <c r="AM2130" s="73"/>
      <c r="AN2130" s="73"/>
    </row>
    <row r="2131" spans="34:40" ht="18.75">
      <c r="AH2131" s="73"/>
      <c r="AI2131" s="73"/>
      <c r="AJ2131" s="73"/>
      <c r="AK2131" s="73"/>
      <c r="AL2131" s="73"/>
      <c r="AM2131" s="73"/>
      <c r="AN2131" s="73"/>
    </row>
    <row r="2132" spans="34:40" ht="18.75">
      <c r="AH2132" s="73"/>
      <c r="AI2132" s="73"/>
      <c r="AJ2132" s="73"/>
      <c r="AK2132" s="73"/>
      <c r="AL2132" s="73"/>
      <c r="AM2132" s="73"/>
      <c r="AN2132" s="73"/>
    </row>
    <row r="2133" spans="34:40" ht="18.75">
      <c r="AH2133" s="73"/>
      <c r="AI2133" s="73"/>
      <c r="AJ2133" s="73"/>
      <c r="AK2133" s="73"/>
      <c r="AL2133" s="73"/>
      <c r="AM2133" s="73"/>
      <c r="AN2133" s="73"/>
    </row>
    <row r="2134" spans="34:40" ht="18.75">
      <c r="AH2134" s="73"/>
      <c r="AI2134" s="73"/>
      <c r="AJ2134" s="73"/>
      <c r="AK2134" s="73"/>
      <c r="AL2134" s="73"/>
      <c r="AM2134" s="73"/>
      <c r="AN2134" s="73"/>
    </row>
    <row r="2135" spans="34:40" ht="18.75">
      <c r="AH2135" s="73"/>
      <c r="AI2135" s="73"/>
      <c r="AJ2135" s="73"/>
      <c r="AK2135" s="73"/>
      <c r="AL2135" s="73"/>
      <c r="AM2135" s="73"/>
      <c r="AN2135" s="73"/>
    </row>
    <row r="2136" spans="34:40" ht="18.75">
      <c r="AH2136" s="73"/>
      <c r="AI2136" s="73"/>
      <c r="AJ2136" s="73"/>
      <c r="AK2136" s="73"/>
      <c r="AL2136" s="73"/>
      <c r="AM2136" s="73"/>
      <c r="AN2136" s="73"/>
    </row>
    <row r="2137" spans="34:40" ht="18.75">
      <c r="AH2137" s="73"/>
      <c r="AI2137" s="73"/>
      <c r="AJ2137" s="73"/>
      <c r="AK2137" s="73"/>
      <c r="AL2137" s="73"/>
      <c r="AM2137" s="73"/>
      <c r="AN2137" s="73"/>
    </row>
    <row r="2138" spans="34:40" ht="18.75">
      <c r="AH2138" s="73"/>
      <c r="AI2138" s="73"/>
      <c r="AJ2138" s="73"/>
      <c r="AK2138" s="73"/>
      <c r="AL2138" s="73"/>
      <c r="AM2138" s="73"/>
      <c r="AN2138" s="73"/>
    </row>
    <row r="2139" spans="34:40" ht="18.75">
      <c r="AH2139" s="73"/>
      <c r="AI2139" s="73"/>
      <c r="AJ2139" s="73"/>
      <c r="AK2139" s="73"/>
      <c r="AL2139" s="73"/>
      <c r="AM2139" s="73"/>
      <c r="AN2139" s="73"/>
    </row>
    <row r="2140" spans="34:40" ht="18.75">
      <c r="AH2140" s="73"/>
      <c r="AI2140" s="73"/>
      <c r="AJ2140" s="73"/>
      <c r="AK2140" s="73"/>
      <c r="AL2140" s="73"/>
      <c r="AM2140" s="73"/>
      <c r="AN2140" s="73"/>
    </row>
    <row r="2141" spans="34:40" ht="18.75">
      <c r="AH2141" s="73"/>
      <c r="AI2141" s="73"/>
      <c r="AJ2141" s="73"/>
      <c r="AK2141" s="73"/>
      <c r="AL2141" s="73"/>
      <c r="AM2141" s="73"/>
      <c r="AN2141" s="73"/>
    </row>
    <row r="2142" spans="34:40" ht="18.75">
      <c r="AH2142" s="73"/>
      <c r="AI2142" s="73"/>
      <c r="AJ2142" s="73"/>
      <c r="AK2142" s="73"/>
      <c r="AL2142" s="73"/>
      <c r="AM2142" s="73"/>
      <c r="AN2142" s="73"/>
    </row>
    <row r="2143" spans="34:40" ht="18.75">
      <c r="AH2143" s="73"/>
      <c r="AI2143" s="73"/>
      <c r="AJ2143" s="73"/>
      <c r="AK2143" s="73"/>
      <c r="AL2143" s="73"/>
      <c r="AM2143" s="73"/>
      <c r="AN2143" s="73"/>
    </row>
    <row r="2144" spans="34:40" ht="18.75">
      <c r="AH2144" s="73"/>
      <c r="AI2144" s="73"/>
      <c r="AJ2144" s="73"/>
      <c r="AK2144" s="73"/>
      <c r="AL2144" s="73"/>
      <c r="AM2144" s="73"/>
      <c r="AN2144" s="73"/>
    </row>
    <row r="2145" spans="34:40" ht="18.75">
      <c r="AH2145" s="73"/>
      <c r="AI2145" s="73"/>
      <c r="AJ2145" s="73"/>
      <c r="AK2145" s="73"/>
      <c r="AL2145" s="73"/>
      <c r="AM2145" s="73"/>
      <c r="AN2145" s="73"/>
    </row>
    <row r="2146" spans="34:40" ht="18.75">
      <c r="AH2146" s="73"/>
      <c r="AI2146" s="73"/>
      <c r="AJ2146" s="73"/>
      <c r="AK2146" s="73"/>
      <c r="AL2146" s="73"/>
      <c r="AM2146" s="73"/>
      <c r="AN2146" s="73"/>
    </row>
    <row r="2147" spans="34:40" ht="18.75">
      <c r="AH2147" s="73"/>
      <c r="AI2147" s="73"/>
      <c r="AJ2147" s="73"/>
      <c r="AK2147" s="73"/>
      <c r="AL2147" s="73"/>
      <c r="AM2147" s="73"/>
      <c r="AN2147" s="73"/>
    </row>
    <row r="2148" spans="34:40" ht="18.75">
      <c r="AH2148" s="73"/>
      <c r="AI2148" s="73"/>
      <c r="AJ2148" s="73"/>
      <c r="AK2148" s="73"/>
      <c r="AL2148" s="73"/>
      <c r="AM2148" s="73"/>
      <c r="AN2148" s="73"/>
    </row>
    <row r="2149" spans="34:40" ht="18.75">
      <c r="AH2149" s="73"/>
      <c r="AI2149" s="73"/>
      <c r="AJ2149" s="73"/>
      <c r="AK2149" s="73"/>
      <c r="AL2149" s="73"/>
      <c r="AM2149" s="73"/>
      <c r="AN2149" s="73"/>
    </row>
    <row r="2150" spans="34:40" ht="18.75">
      <c r="AH2150" s="73"/>
      <c r="AI2150" s="73"/>
      <c r="AJ2150" s="73"/>
      <c r="AK2150" s="73"/>
      <c r="AL2150" s="73"/>
      <c r="AM2150" s="73"/>
      <c r="AN2150" s="73"/>
    </row>
    <row r="2151" spans="34:40" ht="18.75">
      <c r="AH2151" s="73"/>
      <c r="AI2151" s="73"/>
      <c r="AJ2151" s="73"/>
      <c r="AK2151" s="73"/>
      <c r="AL2151" s="73"/>
      <c r="AM2151" s="73"/>
      <c r="AN2151" s="73"/>
    </row>
    <row r="2152" spans="34:40" ht="18.75">
      <c r="AH2152" s="73"/>
      <c r="AI2152" s="73"/>
      <c r="AJ2152" s="73"/>
      <c r="AK2152" s="73"/>
      <c r="AL2152" s="73"/>
      <c r="AM2152" s="73"/>
      <c r="AN2152" s="73"/>
    </row>
    <row r="2153" spans="34:40" ht="18.75">
      <c r="AH2153" s="73"/>
      <c r="AI2153" s="73"/>
      <c r="AJ2153" s="73"/>
      <c r="AK2153" s="73"/>
      <c r="AL2153" s="73"/>
      <c r="AM2153" s="73"/>
      <c r="AN2153" s="73"/>
    </row>
    <row r="2154" spans="34:40" ht="18.75">
      <c r="AH2154" s="73"/>
      <c r="AI2154" s="73"/>
      <c r="AJ2154" s="73"/>
      <c r="AK2154" s="73"/>
      <c r="AL2154" s="73"/>
      <c r="AM2154" s="73"/>
      <c r="AN2154" s="73"/>
    </row>
    <row r="2155" spans="34:40" ht="18.75">
      <c r="AH2155" s="73"/>
      <c r="AI2155" s="73"/>
      <c r="AJ2155" s="73"/>
      <c r="AK2155" s="73"/>
      <c r="AL2155" s="73"/>
      <c r="AM2155" s="73"/>
      <c r="AN2155" s="73"/>
    </row>
    <row r="2156" spans="34:40" ht="18.75">
      <c r="AH2156" s="73"/>
      <c r="AI2156" s="73"/>
      <c r="AJ2156" s="73"/>
      <c r="AK2156" s="73"/>
      <c r="AL2156" s="73"/>
      <c r="AM2156" s="73"/>
      <c r="AN2156" s="73"/>
    </row>
    <row r="2157" spans="34:40" ht="18.75">
      <c r="AH2157" s="73"/>
      <c r="AI2157" s="73"/>
      <c r="AJ2157" s="73"/>
      <c r="AK2157" s="73"/>
      <c r="AL2157" s="73"/>
      <c r="AM2157" s="73"/>
      <c r="AN2157" s="73"/>
    </row>
    <row r="2158" spans="34:40" ht="18.75">
      <c r="AH2158" s="73"/>
      <c r="AI2158" s="73"/>
      <c r="AJ2158" s="73"/>
      <c r="AK2158" s="73"/>
      <c r="AL2158" s="73"/>
      <c r="AM2158" s="73"/>
      <c r="AN2158" s="73"/>
    </row>
    <row r="2159" spans="34:40" ht="18.75">
      <c r="AH2159" s="73"/>
      <c r="AI2159" s="73"/>
      <c r="AJ2159" s="73"/>
      <c r="AK2159" s="73"/>
      <c r="AL2159" s="73"/>
      <c r="AM2159" s="73"/>
      <c r="AN2159" s="73"/>
    </row>
    <row r="2160" spans="34:40" ht="18.75">
      <c r="AH2160" s="73"/>
      <c r="AI2160" s="73"/>
      <c r="AJ2160" s="73"/>
      <c r="AK2160" s="73"/>
      <c r="AL2160" s="73"/>
      <c r="AM2160" s="73"/>
      <c r="AN2160" s="73"/>
    </row>
    <row r="2161" spans="34:40" ht="18.75">
      <c r="AH2161" s="73"/>
      <c r="AI2161" s="73"/>
      <c r="AJ2161" s="73"/>
      <c r="AK2161" s="73"/>
      <c r="AL2161" s="73"/>
      <c r="AM2161" s="73"/>
      <c r="AN2161" s="73"/>
    </row>
    <row r="2162" spans="34:40" ht="18.75">
      <c r="AH2162" s="73"/>
      <c r="AI2162" s="73"/>
      <c r="AJ2162" s="73"/>
      <c r="AK2162" s="73"/>
      <c r="AL2162" s="73"/>
      <c r="AM2162" s="73"/>
      <c r="AN2162" s="73"/>
    </row>
    <row r="2163" spans="34:40" ht="18.75">
      <c r="AH2163" s="73"/>
      <c r="AI2163" s="73"/>
      <c r="AJ2163" s="73"/>
      <c r="AK2163" s="73"/>
      <c r="AL2163" s="73"/>
      <c r="AM2163" s="73"/>
      <c r="AN2163" s="73"/>
    </row>
    <row r="2164" spans="34:40" ht="18.75">
      <c r="AH2164" s="73"/>
      <c r="AI2164" s="73"/>
      <c r="AJ2164" s="73"/>
      <c r="AK2164" s="73"/>
      <c r="AL2164" s="73"/>
      <c r="AM2164" s="73"/>
      <c r="AN2164" s="73"/>
    </row>
    <row r="2165" spans="34:40" ht="18.75">
      <c r="AH2165" s="73"/>
      <c r="AI2165" s="73"/>
      <c r="AJ2165" s="73"/>
      <c r="AK2165" s="73"/>
      <c r="AL2165" s="73"/>
      <c r="AM2165" s="73"/>
      <c r="AN2165" s="73"/>
    </row>
    <row r="2166" spans="34:40" ht="18.75">
      <c r="AH2166" s="73"/>
      <c r="AI2166" s="73"/>
      <c r="AJ2166" s="73"/>
      <c r="AK2166" s="73"/>
      <c r="AL2166" s="73"/>
      <c r="AM2166" s="73"/>
      <c r="AN2166" s="73"/>
    </row>
    <row r="2167" spans="34:40" ht="18.75">
      <c r="AH2167" s="73"/>
      <c r="AI2167" s="73"/>
      <c r="AJ2167" s="73"/>
      <c r="AK2167" s="73"/>
      <c r="AL2167" s="73"/>
      <c r="AM2167" s="73"/>
      <c r="AN2167" s="73"/>
    </row>
    <row r="2168" spans="34:40" ht="18.75">
      <c r="AH2168" s="73"/>
      <c r="AI2168" s="73"/>
      <c r="AJ2168" s="73"/>
      <c r="AK2168" s="73"/>
      <c r="AL2168" s="73"/>
      <c r="AM2168" s="73"/>
      <c r="AN2168" s="73"/>
    </row>
    <row r="2169" spans="34:40" ht="18.75">
      <c r="AH2169" s="73"/>
      <c r="AI2169" s="73"/>
      <c r="AJ2169" s="73"/>
      <c r="AK2169" s="73"/>
      <c r="AL2169" s="73"/>
      <c r="AM2169" s="73"/>
      <c r="AN2169" s="73"/>
    </row>
    <row r="2170" spans="34:40" ht="18.75">
      <c r="AH2170" s="73"/>
      <c r="AI2170" s="73"/>
      <c r="AJ2170" s="73"/>
      <c r="AK2170" s="73"/>
      <c r="AL2170" s="73"/>
      <c r="AM2170" s="73"/>
      <c r="AN2170" s="73"/>
    </row>
    <row r="2171" spans="34:40" ht="18.75">
      <c r="AH2171" s="73"/>
      <c r="AI2171" s="73"/>
      <c r="AJ2171" s="73"/>
      <c r="AK2171" s="73"/>
      <c r="AL2171" s="73"/>
      <c r="AM2171" s="73"/>
      <c r="AN2171" s="73"/>
    </row>
    <row r="2172" spans="34:40" ht="18.75">
      <c r="AH2172" s="73"/>
      <c r="AI2172" s="73"/>
      <c r="AJ2172" s="73"/>
      <c r="AK2172" s="73"/>
      <c r="AL2172" s="73"/>
      <c r="AM2172" s="73"/>
      <c r="AN2172" s="73"/>
    </row>
    <row r="2173" spans="34:40" ht="18.75">
      <c r="AH2173" s="73"/>
      <c r="AI2173" s="73"/>
      <c r="AJ2173" s="73"/>
      <c r="AK2173" s="73"/>
      <c r="AL2173" s="73"/>
      <c r="AM2173" s="73"/>
      <c r="AN2173" s="73"/>
    </row>
    <row r="2174" spans="34:40" ht="18.75">
      <c r="AH2174" s="73"/>
      <c r="AI2174" s="73"/>
      <c r="AJ2174" s="73"/>
      <c r="AK2174" s="73"/>
      <c r="AL2174" s="73"/>
      <c r="AM2174" s="73"/>
      <c r="AN2174" s="73"/>
    </row>
    <row r="2175" spans="34:40" ht="18.75">
      <c r="AH2175" s="73"/>
      <c r="AI2175" s="73"/>
      <c r="AJ2175" s="73"/>
      <c r="AK2175" s="73"/>
      <c r="AL2175" s="73"/>
      <c r="AM2175" s="73"/>
      <c r="AN2175" s="73"/>
    </row>
    <row r="2176" spans="34:40" ht="18.75">
      <c r="AH2176" s="73"/>
      <c r="AI2176" s="73"/>
      <c r="AJ2176" s="73"/>
      <c r="AK2176" s="73"/>
      <c r="AL2176" s="73"/>
      <c r="AM2176" s="73"/>
      <c r="AN2176" s="73"/>
    </row>
    <row r="2177" spans="34:40" ht="18.75">
      <c r="AH2177" s="73"/>
      <c r="AI2177" s="73"/>
      <c r="AJ2177" s="73"/>
      <c r="AK2177" s="73"/>
      <c r="AL2177" s="73"/>
      <c r="AM2177" s="73"/>
      <c r="AN2177" s="73"/>
    </row>
    <row r="2178" spans="34:40" ht="18.75">
      <c r="AH2178" s="73"/>
      <c r="AI2178" s="73"/>
      <c r="AJ2178" s="73"/>
      <c r="AK2178" s="73"/>
      <c r="AL2178" s="73"/>
      <c r="AM2178" s="73"/>
      <c r="AN2178" s="73"/>
    </row>
    <row r="2179" spans="34:40" ht="18.75">
      <c r="AH2179" s="73"/>
      <c r="AI2179" s="73"/>
      <c r="AJ2179" s="73"/>
      <c r="AK2179" s="73"/>
      <c r="AL2179" s="73"/>
      <c r="AM2179" s="73"/>
      <c r="AN2179" s="73"/>
    </row>
    <row r="2180" spans="34:40" ht="18.75">
      <c r="AH2180" s="73"/>
      <c r="AI2180" s="73"/>
      <c r="AJ2180" s="73"/>
      <c r="AK2180" s="73"/>
      <c r="AL2180" s="73"/>
      <c r="AM2180" s="73"/>
      <c r="AN2180" s="73"/>
    </row>
    <row r="2181" spans="34:40" ht="18.75">
      <c r="AH2181" s="73"/>
      <c r="AI2181" s="73"/>
      <c r="AJ2181" s="73"/>
      <c r="AK2181" s="73"/>
      <c r="AL2181" s="73"/>
      <c r="AM2181" s="73"/>
      <c r="AN2181" s="73"/>
    </row>
    <row r="2182" spans="34:40" ht="18.75">
      <c r="AH2182" s="73"/>
      <c r="AI2182" s="73"/>
      <c r="AJ2182" s="73"/>
      <c r="AK2182" s="73"/>
      <c r="AL2182" s="73"/>
      <c r="AM2182" s="73"/>
      <c r="AN2182" s="73"/>
    </row>
    <row r="2183" spans="34:40" ht="18.75">
      <c r="AH2183" s="73"/>
      <c r="AI2183" s="73"/>
      <c r="AJ2183" s="73"/>
      <c r="AK2183" s="73"/>
      <c r="AL2183" s="73"/>
      <c r="AM2183" s="73"/>
      <c r="AN2183" s="73"/>
    </row>
    <row r="2184" spans="34:40" ht="18.75">
      <c r="AH2184" s="73"/>
      <c r="AI2184" s="73"/>
      <c r="AJ2184" s="73"/>
      <c r="AK2184" s="73"/>
      <c r="AL2184" s="73"/>
      <c r="AM2184" s="73"/>
      <c r="AN2184" s="73"/>
    </row>
    <row r="2185" spans="34:40" ht="18.75">
      <c r="AH2185" s="73"/>
      <c r="AI2185" s="73"/>
      <c r="AJ2185" s="73"/>
      <c r="AK2185" s="73"/>
      <c r="AL2185" s="73"/>
      <c r="AM2185" s="73"/>
      <c r="AN2185" s="73"/>
    </row>
    <row r="2186" spans="34:40" ht="18.75">
      <c r="AH2186" s="73"/>
      <c r="AI2186" s="73"/>
      <c r="AJ2186" s="73"/>
      <c r="AK2186" s="73"/>
      <c r="AL2186" s="73"/>
      <c r="AM2186" s="73"/>
      <c r="AN2186" s="73"/>
    </row>
    <row r="2187" spans="34:40" ht="18.75">
      <c r="AH2187" s="73"/>
      <c r="AI2187" s="73"/>
      <c r="AJ2187" s="73"/>
      <c r="AK2187" s="73"/>
      <c r="AL2187" s="73"/>
      <c r="AM2187" s="73"/>
      <c r="AN2187" s="73"/>
    </row>
    <row r="2188" spans="34:40" ht="18.75">
      <c r="AH2188" s="73"/>
      <c r="AI2188" s="73"/>
      <c r="AJ2188" s="73"/>
      <c r="AK2188" s="73"/>
      <c r="AL2188" s="73"/>
      <c r="AM2188" s="73"/>
      <c r="AN2188" s="73"/>
    </row>
    <row r="2189" spans="34:40" ht="18.75">
      <c r="AH2189" s="73"/>
      <c r="AI2189" s="73"/>
      <c r="AJ2189" s="73"/>
      <c r="AK2189" s="73"/>
      <c r="AL2189" s="73"/>
      <c r="AM2189" s="73"/>
      <c r="AN2189" s="73"/>
    </row>
    <row r="2190" spans="34:40" ht="18.75">
      <c r="AH2190" s="73"/>
      <c r="AI2190" s="73"/>
      <c r="AJ2190" s="73"/>
      <c r="AK2190" s="73"/>
      <c r="AL2190" s="73"/>
      <c r="AM2190" s="73"/>
      <c r="AN2190" s="73"/>
    </row>
    <row r="2191" spans="34:40" ht="18.75">
      <c r="AH2191" s="73"/>
      <c r="AI2191" s="73"/>
      <c r="AJ2191" s="73"/>
      <c r="AK2191" s="73"/>
      <c r="AL2191" s="73"/>
      <c r="AM2191" s="73"/>
      <c r="AN2191" s="73"/>
    </row>
    <row r="2192" spans="34:40" ht="18.75">
      <c r="AH2192" s="73"/>
      <c r="AI2192" s="73"/>
      <c r="AJ2192" s="73"/>
      <c r="AK2192" s="73"/>
      <c r="AL2192" s="73"/>
      <c r="AM2192" s="73"/>
      <c r="AN2192" s="73"/>
    </row>
    <row r="2193" spans="34:40" ht="18.75">
      <c r="AH2193" s="73"/>
      <c r="AI2193" s="73"/>
      <c r="AJ2193" s="73"/>
      <c r="AK2193" s="73"/>
      <c r="AL2193" s="73"/>
      <c r="AM2193" s="73"/>
      <c r="AN2193" s="73"/>
    </row>
    <row r="2194" spans="34:40" ht="18.75">
      <c r="AH2194" s="73"/>
      <c r="AI2194" s="73"/>
      <c r="AJ2194" s="73"/>
      <c r="AK2194" s="73"/>
      <c r="AL2194" s="73"/>
      <c r="AM2194" s="73"/>
      <c r="AN2194" s="73"/>
    </row>
    <row r="2195" spans="34:40">
      <c r="AH2195" s="74"/>
      <c r="AI2195" s="74"/>
      <c r="AJ2195" s="74"/>
      <c r="AK2195" s="74"/>
      <c r="AL2195" s="74"/>
      <c r="AM2195" s="74"/>
      <c r="AN2195" s="74"/>
    </row>
    <row r="2196" spans="34:40">
      <c r="AH2196" s="74"/>
      <c r="AI2196" s="74"/>
      <c r="AJ2196" s="74"/>
      <c r="AK2196" s="74"/>
      <c r="AL2196" s="74"/>
      <c r="AM2196" s="74"/>
      <c r="AN2196" s="74"/>
    </row>
    <row r="2197" spans="34:40">
      <c r="AH2197" s="74"/>
      <c r="AI2197" s="74"/>
      <c r="AJ2197" s="74"/>
      <c r="AK2197" s="74"/>
      <c r="AL2197" s="74"/>
      <c r="AM2197" s="74"/>
      <c r="AN2197" s="74"/>
    </row>
    <row r="2198" spans="34:40">
      <c r="AH2198" s="74"/>
      <c r="AI2198" s="74"/>
      <c r="AJ2198" s="74"/>
      <c r="AK2198" s="74"/>
      <c r="AL2198" s="74"/>
      <c r="AM2198" s="74"/>
      <c r="AN2198" s="74"/>
    </row>
    <row r="2199" spans="34:40">
      <c r="AH2199" s="74"/>
      <c r="AI2199" s="74"/>
      <c r="AJ2199" s="74"/>
      <c r="AK2199" s="74"/>
      <c r="AL2199" s="74"/>
      <c r="AM2199" s="74"/>
      <c r="AN2199" s="74"/>
    </row>
    <row r="2200" spans="34:40">
      <c r="AH2200" s="74"/>
      <c r="AI2200" s="74"/>
      <c r="AJ2200" s="74"/>
      <c r="AK2200" s="74"/>
      <c r="AL2200" s="74"/>
      <c r="AM2200" s="74"/>
      <c r="AN2200" s="74"/>
    </row>
    <row r="2201" spans="34:40">
      <c r="AH2201" s="74"/>
      <c r="AI2201" s="74"/>
      <c r="AJ2201" s="74"/>
      <c r="AK2201" s="74"/>
      <c r="AL2201" s="74"/>
      <c r="AM2201" s="74"/>
      <c r="AN2201" s="74"/>
    </row>
    <row r="2202" spans="34:40">
      <c r="AH2202" s="74"/>
      <c r="AI2202" s="74"/>
      <c r="AJ2202" s="74"/>
      <c r="AK2202" s="74"/>
      <c r="AL2202" s="74"/>
      <c r="AM2202" s="74"/>
      <c r="AN2202" s="74"/>
    </row>
    <row r="2203" spans="34:40">
      <c r="AH2203" s="74"/>
      <c r="AI2203" s="74"/>
      <c r="AJ2203" s="74"/>
      <c r="AK2203" s="74"/>
      <c r="AL2203" s="74"/>
      <c r="AM2203" s="74"/>
      <c r="AN2203" s="74"/>
    </row>
    <row r="2204" spans="34:40">
      <c r="AH2204" s="74"/>
      <c r="AI2204" s="74"/>
      <c r="AJ2204" s="74"/>
      <c r="AK2204" s="74"/>
      <c r="AL2204" s="74"/>
      <c r="AM2204" s="74"/>
      <c r="AN2204" s="74"/>
    </row>
    <row r="2205" spans="34:40">
      <c r="AH2205" s="74"/>
      <c r="AI2205" s="74"/>
      <c r="AJ2205" s="74"/>
      <c r="AK2205" s="74"/>
      <c r="AL2205" s="74"/>
      <c r="AM2205" s="74"/>
      <c r="AN2205" s="74"/>
    </row>
    <row r="2206" spans="34:40">
      <c r="AH2206" s="74"/>
      <c r="AI2206" s="74"/>
      <c r="AJ2206" s="74"/>
      <c r="AK2206" s="74"/>
      <c r="AL2206" s="74"/>
      <c r="AM2206" s="74"/>
      <c r="AN2206" s="74"/>
    </row>
    <row r="2207" spans="34:40">
      <c r="AH2207" s="74"/>
      <c r="AI2207" s="74"/>
      <c r="AJ2207" s="74"/>
      <c r="AK2207" s="74"/>
      <c r="AL2207" s="74"/>
      <c r="AM2207" s="74"/>
      <c r="AN2207" s="74"/>
    </row>
    <row r="2208" spans="34:40">
      <c r="AH2208" s="74"/>
      <c r="AI2208" s="74"/>
      <c r="AJ2208" s="74"/>
      <c r="AK2208" s="74"/>
      <c r="AL2208" s="74"/>
      <c r="AM2208" s="74"/>
      <c r="AN2208" s="74"/>
    </row>
    <row r="2209" spans="34:40">
      <c r="AH2209" s="74"/>
      <c r="AI2209" s="74"/>
      <c r="AJ2209" s="74"/>
      <c r="AK2209" s="74"/>
      <c r="AL2209" s="74"/>
      <c r="AM2209" s="74"/>
      <c r="AN2209" s="74"/>
    </row>
    <row r="2210" spans="34:40">
      <c r="AH2210" s="74"/>
      <c r="AI2210" s="74"/>
      <c r="AJ2210" s="74"/>
      <c r="AK2210" s="74"/>
      <c r="AL2210" s="74"/>
      <c r="AM2210" s="74"/>
      <c r="AN2210" s="74"/>
    </row>
    <row r="2211" spans="34:40">
      <c r="AH2211" s="74"/>
      <c r="AI2211" s="74"/>
      <c r="AJ2211" s="74"/>
      <c r="AK2211" s="74"/>
      <c r="AL2211" s="74"/>
      <c r="AM2211" s="74"/>
      <c r="AN2211" s="74"/>
    </row>
    <row r="2212" spans="34:40">
      <c r="AH2212" s="74"/>
      <c r="AI2212" s="74"/>
      <c r="AJ2212" s="74"/>
      <c r="AK2212" s="74"/>
      <c r="AL2212" s="74"/>
      <c r="AM2212" s="74"/>
      <c r="AN2212" s="74"/>
    </row>
    <row r="2213" spans="34:40">
      <c r="AH2213" s="74"/>
      <c r="AI2213" s="74"/>
      <c r="AJ2213" s="74"/>
      <c r="AK2213" s="74"/>
      <c r="AL2213" s="74"/>
      <c r="AM2213" s="74"/>
      <c r="AN2213" s="74"/>
    </row>
    <row r="2214" spans="34:40">
      <c r="AH2214" s="74"/>
      <c r="AI2214" s="74"/>
      <c r="AJ2214" s="74"/>
      <c r="AK2214" s="74"/>
      <c r="AL2214" s="74"/>
      <c r="AM2214" s="74"/>
      <c r="AN2214" s="74"/>
    </row>
    <row r="2215" spans="34:40">
      <c r="AH2215" s="74"/>
      <c r="AI2215" s="74"/>
      <c r="AJ2215" s="74"/>
      <c r="AK2215" s="74"/>
      <c r="AL2215" s="74"/>
      <c r="AM2215" s="74"/>
      <c r="AN2215" s="74"/>
    </row>
    <row r="2216" spans="34:40">
      <c r="AH2216" s="74"/>
      <c r="AI2216" s="74"/>
      <c r="AJ2216" s="74"/>
      <c r="AK2216" s="74"/>
      <c r="AL2216" s="74"/>
      <c r="AM2216" s="74"/>
      <c r="AN2216" s="74"/>
    </row>
    <row r="2217" spans="34:40">
      <c r="AH2217" s="74"/>
      <c r="AI2217" s="74"/>
      <c r="AJ2217" s="74"/>
      <c r="AK2217" s="74"/>
      <c r="AL2217" s="74"/>
      <c r="AM2217" s="74"/>
      <c r="AN2217" s="74"/>
    </row>
    <row r="2218" spans="34:40">
      <c r="AH2218" s="74"/>
      <c r="AI2218" s="74"/>
      <c r="AJ2218" s="74"/>
      <c r="AK2218" s="74"/>
      <c r="AL2218" s="74"/>
      <c r="AM2218" s="74"/>
      <c r="AN2218" s="74"/>
    </row>
    <row r="2219" spans="34:40">
      <c r="AH2219" s="74"/>
      <c r="AI2219" s="74"/>
      <c r="AJ2219" s="74"/>
      <c r="AK2219" s="74"/>
      <c r="AL2219" s="74"/>
      <c r="AM2219" s="74"/>
      <c r="AN2219" s="74"/>
    </row>
    <row r="2220" spans="34:40">
      <c r="AH2220" s="74"/>
      <c r="AI2220" s="74"/>
      <c r="AJ2220" s="74"/>
      <c r="AK2220" s="74"/>
      <c r="AL2220" s="74"/>
      <c r="AM2220" s="74"/>
      <c r="AN2220" s="74"/>
    </row>
    <row r="2221" spans="34:40">
      <c r="AH2221" s="74"/>
      <c r="AI2221" s="74"/>
      <c r="AJ2221" s="74"/>
      <c r="AK2221" s="74"/>
      <c r="AL2221" s="74"/>
      <c r="AM2221" s="74"/>
      <c r="AN2221" s="74"/>
    </row>
    <row r="2222" spans="34:40">
      <c r="AH2222" s="74"/>
      <c r="AI2222" s="74"/>
      <c r="AJ2222" s="74"/>
      <c r="AK2222" s="74"/>
      <c r="AL2222" s="74"/>
      <c r="AM2222" s="74"/>
      <c r="AN2222" s="74"/>
    </row>
    <row r="2223" spans="34:40">
      <c r="AH2223" s="74"/>
      <c r="AI2223" s="74"/>
      <c r="AJ2223" s="74"/>
      <c r="AK2223" s="74"/>
      <c r="AL2223" s="74"/>
      <c r="AM2223" s="74"/>
      <c r="AN2223" s="74"/>
    </row>
    <row r="2224" spans="34:40">
      <c r="AH2224" s="74"/>
      <c r="AI2224" s="74"/>
      <c r="AJ2224" s="74"/>
      <c r="AK2224" s="74"/>
      <c r="AL2224" s="74"/>
      <c r="AM2224" s="74"/>
      <c r="AN2224" s="74"/>
    </row>
    <row r="2225" spans="34:40">
      <c r="AH2225" s="74"/>
      <c r="AI2225" s="74"/>
      <c r="AJ2225" s="74"/>
      <c r="AK2225" s="74"/>
      <c r="AL2225" s="74"/>
      <c r="AM2225" s="74"/>
      <c r="AN2225" s="74"/>
    </row>
    <row r="2226" spans="34:40">
      <c r="AH2226" s="74"/>
      <c r="AI2226" s="74"/>
      <c r="AJ2226" s="74"/>
      <c r="AK2226" s="74"/>
      <c r="AL2226" s="74"/>
      <c r="AM2226" s="74"/>
      <c r="AN2226" s="74"/>
    </row>
    <row r="2227" spans="34:40">
      <c r="AH2227" s="74"/>
      <c r="AI2227" s="74"/>
      <c r="AJ2227" s="74"/>
      <c r="AK2227" s="74"/>
      <c r="AL2227" s="74"/>
      <c r="AM2227" s="74"/>
      <c r="AN2227" s="74"/>
    </row>
    <row r="2228" spans="34:40">
      <c r="AH2228" s="74"/>
      <c r="AI2228" s="74"/>
      <c r="AJ2228" s="74"/>
      <c r="AK2228" s="74"/>
      <c r="AL2228" s="74"/>
      <c r="AM2228" s="74"/>
      <c r="AN2228" s="74"/>
    </row>
    <row r="2229" spans="34:40">
      <c r="AH2229" s="74"/>
      <c r="AI2229" s="74"/>
      <c r="AJ2229" s="74"/>
      <c r="AK2229" s="74"/>
      <c r="AL2229" s="74"/>
      <c r="AM2229" s="74"/>
      <c r="AN2229" s="74"/>
    </row>
    <row r="2230" spans="34:40">
      <c r="AH2230" s="74"/>
      <c r="AI2230" s="74"/>
      <c r="AJ2230" s="74"/>
      <c r="AK2230" s="74"/>
      <c r="AL2230" s="74"/>
      <c r="AM2230" s="74"/>
      <c r="AN2230" s="74"/>
    </row>
    <row r="2231" spans="34:40">
      <c r="AH2231" s="74"/>
      <c r="AI2231" s="74"/>
      <c r="AJ2231" s="74"/>
      <c r="AK2231" s="74"/>
      <c r="AL2231" s="74"/>
      <c r="AM2231" s="74"/>
      <c r="AN2231" s="74"/>
    </row>
    <row r="2232" spans="34:40">
      <c r="AH2232" s="74"/>
      <c r="AI2232" s="74"/>
      <c r="AJ2232" s="74"/>
      <c r="AK2232" s="74"/>
      <c r="AL2232" s="74"/>
      <c r="AM2232" s="74"/>
      <c r="AN2232" s="74"/>
    </row>
    <row r="2233" spans="34:40">
      <c r="AH2233" s="74"/>
      <c r="AI2233" s="74"/>
      <c r="AJ2233" s="74"/>
      <c r="AK2233" s="74"/>
      <c r="AL2233" s="74"/>
      <c r="AM2233" s="74"/>
      <c r="AN2233" s="74"/>
    </row>
    <row r="2234" spans="34:40">
      <c r="AH2234" s="74"/>
      <c r="AI2234" s="74"/>
      <c r="AJ2234" s="74"/>
      <c r="AK2234" s="74"/>
      <c r="AL2234" s="74"/>
      <c r="AM2234" s="74"/>
      <c r="AN2234" s="74"/>
    </row>
    <row r="2235" spans="34:40">
      <c r="AH2235" s="74"/>
      <c r="AI2235" s="74"/>
      <c r="AJ2235" s="74"/>
      <c r="AK2235" s="74"/>
      <c r="AL2235" s="74"/>
      <c r="AM2235" s="74"/>
      <c r="AN2235" s="74"/>
    </row>
    <row r="2236" spans="34:40">
      <c r="AH2236" s="74"/>
      <c r="AI2236" s="74"/>
      <c r="AJ2236" s="74"/>
      <c r="AK2236" s="74"/>
      <c r="AL2236" s="74"/>
      <c r="AM2236" s="74"/>
      <c r="AN2236" s="74"/>
    </row>
    <row r="2237" spans="34:40">
      <c r="AH2237" s="74"/>
      <c r="AI2237" s="74"/>
      <c r="AJ2237" s="74"/>
      <c r="AK2237" s="74"/>
      <c r="AL2237" s="74"/>
      <c r="AM2237" s="74"/>
      <c r="AN2237" s="74"/>
    </row>
    <row r="2238" spans="34:40">
      <c r="AH2238" s="74"/>
      <c r="AI2238" s="74"/>
      <c r="AJ2238" s="74"/>
      <c r="AK2238" s="74"/>
      <c r="AL2238" s="74"/>
      <c r="AM2238" s="74"/>
      <c r="AN2238" s="74"/>
    </row>
    <row r="2239" spans="34:40">
      <c r="AH2239" s="74"/>
      <c r="AI2239" s="74"/>
      <c r="AJ2239" s="74"/>
      <c r="AK2239" s="74"/>
      <c r="AL2239" s="74"/>
      <c r="AM2239" s="74"/>
      <c r="AN2239" s="74"/>
    </row>
    <row r="2240" spans="34:40">
      <c r="AH2240" s="74"/>
      <c r="AI2240" s="74"/>
      <c r="AJ2240" s="74"/>
      <c r="AK2240" s="74"/>
      <c r="AL2240" s="74"/>
      <c r="AM2240" s="74"/>
      <c r="AN2240" s="74"/>
    </row>
    <row r="2241" spans="34:40">
      <c r="AH2241" s="74"/>
      <c r="AI2241" s="74"/>
      <c r="AJ2241" s="74"/>
      <c r="AK2241" s="74"/>
      <c r="AL2241" s="74"/>
      <c r="AM2241" s="74"/>
      <c r="AN2241" s="74"/>
    </row>
    <row r="2242" spans="34:40">
      <c r="AH2242" s="74"/>
      <c r="AI2242" s="74"/>
      <c r="AJ2242" s="74"/>
      <c r="AK2242" s="74"/>
      <c r="AL2242" s="74"/>
      <c r="AM2242" s="74"/>
      <c r="AN2242" s="74"/>
    </row>
    <row r="2243" spans="34:40">
      <c r="AH2243" s="74"/>
      <c r="AI2243" s="74"/>
      <c r="AJ2243" s="74"/>
      <c r="AK2243" s="74"/>
      <c r="AL2243" s="74"/>
      <c r="AM2243" s="74"/>
      <c r="AN2243" s="74"/>
    </row>
    <row r="2244" spans="34:40">
      <c r="AH2244" s="74"/>
      <c r="AI2244" s="74"/>
      <c r="AJ2244" s="74"/>
      <c r="AK2244" s="74"/>
      <c r="AL2244" s="74"/>
      <c r="AM2244" s="74"/>
      <c r="AN2244" s="74"/>
    </row>
    <row r="2245" spans="34:40">
      <c r="AH2245" s="74"/>
      <c r="AI2245" s="74"/>
      <c r="AJ2245" s="74"/>
      <c r="AK2245" s="74"/>
      <c r="AL2245" s="74"/>
      <c r="AM2245" s="74"/>
      <c r="AN2245" s="74"/>
    </row>
    <row r="2246" spans="34:40">
      <c r="AH2246" s="74"/>
      <c r="AI2246" s="74"/>
      <c r="AJ2246" s="74"/>
      <c r="AK2246" s="74"/>
      <c r="AL2246" s="74"/>
      <c r="AM2246" s="74"/>
      <c r="AN2246" s="74"/>
    </row>
    <row r="2247" spans="34:40">
      <c r="AH2247" s="74"/>
      <c r="AI2247" s="74"/>
      <c r="AJ2247" s="74"/>
      <c r="AK2247" s="74"/>
      <c r="AL2247" s="74"/>
      <c r="AM2247" s="74"/>
      <c r="AN2247" s="74"/>
    </row>
    <row r="2248" spans="34:40">
      <c r="AH2248" s="74"/>
      <c r="AI2248" s="74"/>
      <c r="AJ2248" s="74"/>
      <c r="AK2248" s="74"/>
      <c r="AL2248" s="74"/>
      <c r="AM2248" s="74"/>
      <c r="AN2248" s="74"/>
    </row>
    <row r="2249" spans="34:40">
      <c r="AH2249" s="74"/>
      <c r="AI2249" s="74"/>
      <c r="AJ2249" s="74"/>
      <c r="AK2249" s="74"/>
      <c r="AL2249" s="74"/>
      <c r="AM2249" s="74"/>
      <c r="AN2249" s="74"/>
    </row>
    <row r="2250" spans="34:40">
      <c r="AH2250" s="74"/>
      <c r="AI2250" s="74"/>
      <c r="AJ2250" s="74"/>
      <c r="AK2250" s="74"/>
      <c r="AL2250" s="74"/>
      <c r="AM2250" s="74"/>
      <c r="AN2250" s="74"/>
    </row>
    <row r="2251" spans="34:40">
      <c r="AH2251" s="74"/>
      <c r="AI2251" s="74"/>
      <c r="AJ2251" s="74"/>
      <c r="AK2251" s="74"/>
      <c r="AL2251" s="74"/>
      <c r="AM2251" s="74"/>
      <c r="AN2251" s="74"/>
    </row>
    <row r="2252" spans="34:40">
      <c r="AH2252" s="74"/>
      <c r="AI2252" s="74"/>
      <c r="AJ2252" s="74"/>
      <c r="AK2252" s="74"/>
      <c r="AL2252" s="74"/>
      <c r="AM2252" s="74"/>
      <c r="AN2252" s="74"/>
    </row>
    <row r="2253" spans="34:40">
      <c r="AH2253" s="74"/>
      <c r="AI2253" s="74"/>
      <c r="AJ2253" s="74"/>
      <c r="AK2253" s="74"/>
      <c r="AL2253" s="74"/>
      <c r="AM2253" s="74"/>
      <c r="AN2253" s="74"/>
    </row>
    <row r="2254" spans="34:40">
      <c r="AH2254" s="74"/>
      <c r="AI2254" s="74"/>
      <c r="AJ2254" s="74"/>
      <c r="AK2254" s="74"/>
      <c r="AL2254" s="74"/>
      <c r="AM2254" s="74"/>
      <c r="AN2254" s="74"/>
    </row>
    <row r="2255" spans="34:40">
      <c r="AH2255" s="74"/>
      <c r="AI2255" s="74"/>
      <c r="AJ2255" s="74"/>
      <c r="AK2255" s="74"/>
      <c r="AL2255" s="74"/>
      <c r="AM2255" s="74"/>
      <c r="AN2255" s="74"/>
    </row>
    <row r="2256" spans="34:40">
      <c r="AH2256" s="74"/>
      <c r="AI2256" s="74"/>
      <c r="AJ2256" s="74"/>
      <c r="AK2256" s="74"/>
      <c r="AL2256" s="74"/>
      <c r="AM2256" s="74"/>
      <c r="AN2256" s="74"/>
    </row>
    <row r="2257" spans="34:40">
      <c r="AH2257" s="74"/>
      <c r="AI2257" s="74"/>
      <c r="AJ2257" s="74"/>
      <c r="AK2257" s="74"/>
      <c r="AL2257" s="74"/>
      <c r="AM2257" s="74"/>
      <c r="AN2257" s="74"/>
    </row>
    <row r="2258" spans="34:40">
      <c r="AH2258" s="74"/>
      <c r="AI2258" s="74"/>
      <c r="AJ2258" s="74"/>
      <c r="AK2258" s="74"/>
      <c r="AL2258" s="74"/>
      <c r="AM2258" s="74"/>
      <c r="AN2258" s="74"/>
    </row>
    <row r="2259" spans="34:40">
      <c r="AH2259" s="74"/>
      <c r="AI2259" s="74"/>
      <c r="AJ2259" s="74"/>
      <c r="AK2259" s="74"/>
      <c r="AL2259" s="74"/>
      <c r="AM2259" s="74"/>
      <c r="AN2259" s="74"/>
    </row>
    <row r="2260" spans="34:40">
      <c r="AH2260" s="74"/>
      <c r="AI2260" s="74"/>
      <c r="AJ2260" s="74"/>
      <c r="AK2260" s="74"/>
      <c r="AL2260" s="74"/>
      <c r="AM2260" s="74"/>
      <c r="AN2260" s="74"/>
    </row>
    <row r="2261" spans="34:40">
      <c r="AH2261" s="74"/>
      <c r="AI2261" s="74"/>
      <c r="AJ2261" s="74"/>
      <c r="AK2261" s="74"/>
      <c r="AL2261" s="74"/>
      <c r="AM2261" s="74"/>
      <c r="AN2261" s="74"/>
    </row>
    <row r="2262" spans="34:40">
      <c r="AH2262" s="74"/>
      <c r="AI2262" s="74"/>
      <c r="AJ2262" s="74"/>
      <c r="AK2262" s="74"/>
      <c r="AL2262" s="74"/>
      <c r="AM2262" s="74"/>
      <c r="AN2262" s="74"/>
    </row>
    <row r="2263" spans="34:40">
      <c r="AH2263" s="74"/>
      <c r="AI2263" s="74"/>
      <c r="AJ2263" s="74"/>
      <c r="AK2263" s="74"/>
      <c r="AL2263" s="74"/>
      <c r="AM2263" s="74"/>
      <c r="AN2263" s="74"/>
    </row>
    <row r="2264" spans="34:40">
      <c r="AH2264" s="74"/>
      <c r="AI2264" s="74"/>
      <c r="AJ2264" s="74"/>
      <c r="AK2264" s="74"/>
      <c r="AL2264" s="74"/>
      <c r="AM2264" s="74"/>
      <c r="AN2264" s="74"/>
    </row>
    <row r="2265" spans="34:40">
      <c r="AH2265" s="74"/>
      <c r="AI2265" s="74"/>
      <c r="AJ2265" s="74"/>
      <c r="AK2265" s="74"/>
      <c r="AL2265" s="74"/>
      <c r="AM2265" s="74"/>
      <c r="AN2265" s="74"/>
    </row>
    <row r="2266" spans="34:40">
      <c r="AH2266" s="74"/>
      <c r="AI2266" s="74"/>
      <c r="AJ2266" s="74"/>
      <c r="AK2266" s="74"/>
      <c r="AL2266" s="74"/>
      <c r="AM2266" s="74"/>
      <c r="AN2266" s="74"/>
    </row>
    <row r="2267" spans="34:40">
      <c r="AH2267" s="74"/>
      <c r="AI2267" s="74"/>
      <c r="AJ2267" s="74"/>
      <c r="AK2267" s="74"/>
      <c r="AL2267" s="74"/>
      <c r="AM2267" s="74"/>
      <c r="AN2267" s="74"/>
    </row>
    <row r="2268" spans="34:40">
      <c r="AH2268" s="74"/>
      <c r="AI2268" s="74"/>
      <c r="AJ2268" s="74"/>
      <c r="AK2268" s="74"/>
      <c r="AL2268" s="74"/>
      <c r="AM2268" s="74"/>
      <c r="AN2268" s="74"/>
    </row>
    <row r="2269" spans="34:40">
      <c r="AH2269" s="74"/>
      <c r="AI2269" s="74"/>
      <c r="AJ2269" s="74"/>
      <c r="AK2269" s="74"/>
      <c r="AL2269" s="74"/>
      <c r="AM2269" s="74"/>
      <c r="AN2269" s="74"/>
    </row>
    <row r="2270" spans="34:40">
      <c r="AH2270" s="74"/>
      <c r="AI2270" s="74"/>
      <c r="AJ2270" s="74"/>
      <c r="AK2270" s="74"/>
      <c r="AL2270" s="74"/>
      <c r="AM2270" s="74"/>
      <c r="AN2270" s="74"/>
    </row>
    <row r="2271" spans="34:40">
      <c r="AH2271" s="74"/>
      <c r="AI2271" s="74"/>
      <c r="AJ2271" s="74"/>
      <c r="AK2271" s="74"/>
      <c r="AL2271" s="74"/>
      <c r="AM2271" s="74"/>
      <c r="AN2271" s="74"/>
    </row>
    <row r="2272" spans="34:40">
      <c r="AH2272" s="74"/>
      <c r="AI2272" s="74"/>
      <c r="AJ2272" s="74"/>
      <c r="AK2272" s="74"/>
      <c r="AL2272" s="74"/>
      <c r="AM2272" s="74"/>
      <c r="AN2272" s="74"/>
    </row>
    <row r="2273" spans="34:40">
      <c r="AH2273" s="74"/>
      <c r="AI2273" s="74"/>
      <c r="AJ2273" s="74"/>
      <c r="AK2273" s="74"/>
      <c r="AL2273" s="74"/>
      <c r="AM2273" s="74"/>
      <c r="AN2273" s="74"/>
    </row>
    <row r="2274" spans="34:40">
      <c r="AH2274" s="74"/>
      <c r="AI2274" s="74"/>
      <c r="AJ2274" s="74"/>
      <c r="AK2274" s="74"/>
      <c r="AL2274" s="74"/>
      <c r="AM2274" s="74"/>
      <c r="AN2274" s="74"/>
    </row>
    <row r="2275" spans="34:40">
      <c r="AH2275" s="74"/>
      <c r="AI2275" s="74"/>
      <c r="AJ2275" s="74"/>
      <c r="AK2275" s="74"/>
      <c r="AL2275" s="74"/>
      <c r="AM2275" s="74"/>
      <c r="AN2275" s="74"/>
    </row>
    <row r="2276" spans="34:40">
      <c r="AH2276" s="74"/>
      <c r="AI2276" s="74"/>
      <c r="AJ2276" s="74"/>
      <c r="AK2276" s="74"/>
      <c r="AL2276" s="74"/>
      <c r="AM2276" s="74"/>
      <c r="AN2276" s="74"/>
    </row>
    <row r="2277" spans="34:40">
      <c r="AH2277" s="74"/>
      <c r="AI2277" s="74"/>
      <c r="AJ2277" s="74"/>
      <c r="AK2277" s="74"/>
      <c r="AL2277" s="74"/>
      <c r="AM2277" s="74"/>
      <c r="AN2277" s="74"/>
    </row>
    <row r="2278" spans="34:40">
      <c r="AH2278" s="74"/>
      <c r="AI2278" s="74"/>
      <c r="AJ2278" s="74"/>
      <c r="AK2278" s="74"/>
      <c r="AL2278" s="74"/>
      <c r="AM2278" s="74"/>
      <c r="AN2278" s="74"/>
    </row>
    <row r="2279" spans="34:40">
      <c r="AH2279" s="74"/>
      <c r="AI2279" s="74"/>
      <c r="AJ2279" s="74"/>
      <c r="AK2279" s="74"/>
      <c r="AL2279" s="74"/>
      <c r="AM2279" s="74"/>
      <c r="AN2279" s="74"/>
    </row>
    <row r="2280" spans="34:40">
      <c r="AH2280" s="74"/>
      <c r="AI2280" s="74"/>
      <c r="AJ2280" s="74"/>
      <c r="AK2280" s="74"/>
      <c r="AL2280" s="74"/>
      <c r="AM2280" s="74"/>
      <c r="AN2280" s="74"/>
    </row>
    <row r="2281" spans="34:40">
      <c r="AH2281" s="74"/>
      <c r="AI2281" s="74"/>
      <c r="AJ2281" s="74"/>
      <c r="AK2281" s="74"/>
      <c r="AL2281" s="74"/>
      <c r="AM2281" s="74"/>
      <c r="AN2281" s="74"/>
    </row>
    <row r="2282" spans="34:40">
      <c r="AH2282" s="74"/>
      <c r="AI2282" s="74"/>
      <c r="AJ2282" s="74"/>
      <c r="AK2282" s="74"/>
      <c r="AL2282" s="74"/>
      <c r="AM2282" s="74"/>
      <c r="AN2282" s="74"/>
    </row>
    <row r="2283" spans="34:40">
      <c r="AH2283" s="74"/>
      <c r="AI2283" s="74"/>
      <c r="AJ2283" s="74"/>
      <c r="AK2283" s="74"/>
      <c r="AL2283" s="74"/>
      <c r="AM2283" s="74"/>
      <c r="AN2283" s="74"/>
    </row>
    <row r="2284" spans="34:40">
      <c r="AH2284" s="74"/>
      <c r="AI2284" s="74"/>
      <c r="AJ2284" s="74"/>
      <c r="AK2284" s="74"/>
      <c r="AL2284" s="74"/>
      <c r="AM2284" s="74"/>
      <c r="AN2284" s="74"/>
    </row>
    <row r="2285" spans="34:40">
      <c r="AH2285" s="74"/>
      <c r="AI2285" s="74"/>
      <c r="AJ2285" s="74"/>
      <c r="AK2285" s="74"/>
      <c r="AL2285" s="74"/>
      <c r="AM2285" s="74"/>
      <c r="AN2285" s="74"/>
    </row>
    <row r="2286" spans="34:40">
      <c r="AH2286" s="74"/>
      <c r="AI2286" s="74"/>
      <c r="AJ2286" s="74"/>
      <c r="AK2286" s="74"/>
      <c r="AL2286" s="74"/>
      <c r="AM2286" s="74"/>
      <c r="AN2286" s="74"/>
    </row>
    <row r="2287" spans="34:40">
      <c r="AH2287" s="74"/>
      <c r="AI2287" s="74"/>
      <c r="AJ2287" s="74"/>
      <c r="AK2287" s="74"/>
      <c r="AL2287" s="74"/>
      <c r="AM2287" s="74"/>
      <c r="AN2287" s="74"/>
    </row>
    <row r="2288" spans="34:40">
      <c r="AH2288" s="74"/>
      <c r="AI2288" s="74"/>
      <c r="AJ2288" s="74"/>
      <c r="AK2288" s="74"/>
      <c r="AL2288" s="74"/>
      <c r="AM2288" s="74"/>
      <c r="AN2288" s="74"/>
    </row>
    <row r="2289" spans="34:40">
      <c r="AH2289" s="74"/>
      <c r="AI2289" s="74"/>
      <c r="AJ2289" s="74"/>
      <c r="AK2289" s="74"/>
      <c r="AL2289" s="74"/>
      <c r="AM2289" s="74"/>
      <c r="AN2289" s="74"/>
    </row>
    <row r="2290" spans="34:40">
      <c r="AH2290" s="74"/>
      <c r="AI2290" s="74"/>
      <c r="AJ2290" s="74"/>
      <c r="AK2290" s="74"/>
      <c r="AL2290" s="74"/>
      <c r="AM2290" s="74"/>
      <c r="AN2290" s="74"/>
    </row>
    <row r="2291" spans="34:40">
      <c r="AH2291" s="74"/>
      <c r="AI2291" s="74"/>
      <c r="AJ2291" s="74"/>
      <c r="AK2291" s="74"/>
      <c r="AL2291" s="74"/>
      <c r="AM2291" s="74"/>
      <c r="AN2291" s="74"/>
    </row>
    <row r="2292" spans="34:40">
      <c r="AH2292" s="74"/>
      <c r="AI2292" s="74"/>
      <c r="AJ2292" s="74"/>
      <c r="AK2292" s="74"/>
      <c r="AL2292" s="74"/>
      <c r="AM2292" s="74"/>
      <c r="AN2292" s="74"/>
    </row>
    <row r="2293" spans="34:40">
      <c r="AH2293" s="74"/>
      <c r="AI2293" s="74"/>
      <c r="AJ2293" s="74"/>
      <c r="AK2293" s="74"/>
      <c r="AL2293" s="74"/>
      <c r="AM2293" s="74"/>
      <c r="AN2293" s="74"/>
    </row>
    <row r="2294" spans="34:40">
      <c r="AH2294" s="74"/>
      <c r="AI2294" s="74"/>
      <c r="AJ2294" s="74"/>
      <c r="AK2294" s="74"/>
      <c r="AL2294" s="74"/>
      <c r="AM2294" s="74"/>
      <c r="AN2294" s="74"/>
    </row>
    <row r="2295" spans="34:40">
      <c r="AH2295" s="74"/>
      <c r="AI2295" s="74"/>
      <c r="AJ2295" s="74"/>
      <c r="AK2295" s="74"/>
      <c r="AL2295" s="74"/>
      <c r="AM2295" s="74"/>
      <c r="AN2295" s="74"/>
    </row>
    <row r="2296" spans="34:40">
      <c r="AH2296" s="74"/>
      <c r="AI2296" s="74"/>
      <c r="AJ2296" s="74"/>
      <c r="AK2296" s="74"/>
      <c r="AL2296" s="74"/>
      <c r="AM2296" s="74"/>
      <c r="AN2296" s="74"/>
    </row>
    <row r="2297" spans="34:40">
      <c r="AH2297" s="74"/>
      <c r="AI2297" s="74"/>
      <c r="AJ2297" s="74"/>
      <c r="AK2297" s="74"/>
      <c r="AL2297" s="74"/>
      <c r="AM2297" s="74"/>
      <c r="AN2297" s="74"/>
    </row>
    <row r="2298" spans="34:40">
      <c r="AH2298" s="74"/>
      <c r="AI2298" s="74"/>
      <c r="AJ2298" s="74"/>
      <c r="AK2298" s="74"/>
      <c r="AL2298" s="74"/>
      <c r="AM2298" s="74"/>
      <c r="AN2298" s="74"/>
    </row>
    <row r="2299" spans="34:40">
      <c r="AH2299" s="74"/>
      <c r="AI2299" s="74"/>
      <c r="AJ2299" s="74"/>
      <c r="AK2299" s="74"/>
      <c r="AL2299" s="74"/>
      <c r="AM2299" s="74"/>
      <c r="AN2299" s="74"/>
    </row>
    <row r="2300" spans="34:40">
      <c r="AH2300" s="74"/>
      <c r="AI2300" s="74"/>
      <c r="AJ2300" s="74"/>
      <c r="AK2300" s="74"/>
      <c r="AL2300" s="74"/>
      <c r="AM2300" s="74"/>
      <c r="AN2300" s="74"/>
    </row>
    <row r="2301" spans="34:40">
      <c r="AH2301" s="74"/>
      <c r="AI2301" s="74"/>
      <c r="AJ2301" s="74"/>
      <c r="AK2301" s="74"/>
      <c r="AL2301" s="74"/>
      <c r="AM2301" s="74"/>
      <c r="AN2301" s="74"/>
    </row>
    <row r="2302" spans="34:40">
      <c r="AH2302" s="74"/>
      <c r="AI2302" s="74"/>
      <c r="AJ2302" s="74"/>
      <c r="AK2302" s="74"/>
      <c r="AL2302" s="74"/>
      <c r="AM2302" s="74"/>
      <c r="AN2302" s="74"/>
    </row>
    <row r="2303" spans="34:40">
      <c r="AH2303" s="74"/>
      <c r="AI2303" s="74"/>
      <c r="AJ2303" s="74"/>
      <c r="AK2303" s="74"/>
      <c r="AL2303" s="74"/>
      <c r="AM2303" s="74"/>
      <c r="AN2303" s="74"/>
    </row>
    <row r="2304" spans="34:40">
      <c r="AH2304" s="74"/>
      <c r="AI2304" s="74"/>
      <c r="AJ2304" s="74"/>
      <c r="AK2304" s="74"/>
      <c r="AL2304" s="74"/>
      <c r="AM2304" s="74"/>
      <c r="AN2304" s="74"/>
    </row>
    <row r="2305" spans="34:40">
      <c r="AH2305" s="74"/>
      <c r="AI2305" s="74"/>
      <c r="AJ2305" s="74"/>
      <c r="AK2305" s="74"/>
      <c r="AL2305" s="74"/>
      <c r="AM2305" s="74"/>
      <c r="AN2305" s="74"/>
    </row>
    <row r="2306" spans="34:40">
      <c r="AH2306" s="74"/>
      <c r="AI2306" s="74"/>
      <c r="AJ2306" s="74"/>
      <c r="AK2306" s="74"/>
      <c r="AL2306" s="74"/>
      <c r="AM2306" s="74"/>
      <c r="AN2306" s="74"/>
    </row>
    <row r="2307" spans="34:40">
      <c r="AH2307" s="74"/>
      <c r="AI2307" s="74"/>
      <c r="AJ2307" s="74"/>
      <c r="AK2307" s="74"/>
      <c r="AL2307" s="74"/>
      <c r="AM2307" s="74"/>
      <c r="AN2307" s="74"/>
    </row>
    <row r="2308" spans="34:40">
      <c r="AH2308" s="74"/>
      <c r="AI2308" s="74"/>
      <c r="AJ2308" s="74"/>
      <c r="AK2308" s="74"/>
      <c r="AL2308" s="74"/>
      <c r="AM2308" s="74"/>
      <c r="AN2308" s="74"/>
    </row>
    <row r="2309" spans="34:40">
      <c r="AH2309" s="74"/>
      <c r="AI2309" s="74"/>
      <c r="AJ2309" s="74"/>
      <c r="AK2309" s="74"/>
      <c r="AL2309" s="74"/>
      <c r="AM2309" s="74"/>
      <c r="AN2309" s="74"/>
    </row>
    <row r="2310" spans="34:40">
      <c r="AH2310" s="74"/>
      <c r="AI2310" s="74"/>
      <c r="AJ2310" s="74"/>
      <c r="AK2310" s="74"/>
      <c r="AL2310" s="74"/>
      <c r="AM2310" s="74"/>
      <c r="AN2310" s="74"/>
    </row>
    <row r="2311" spans="34:40">
      <c r="AH2311" s="74"/>
      <c r="AI2311" s="74"/>
      <c r="AJ2311" s="74"/>
      <c r="AK2311" s="74"/>
      <c r="AL2311" s="74"/>
      <c r="AM2311" s="74"/>
      <c r="AN2311" s="74"/>
    </row>
    <row r="2312" spans="34:40">
      <c r="AH2312" s="74"/>
      <c r="AI2312" s="74"/>
      <c r="AJ2312" s="74"/>
      <c r="AK2312" s="74"/>
      <c r="AL2312" s="74"/>
      <c r="AM2312" s="74"/>
      <c r="AN2312" s="74"/>
    </row>
    <row r="2313" spans="34:40">
      <c r="AH2313" s="74"/>
      <c r="AI2313" s="74"/>
      <c r="AJ2313" s="74"/>
      <c r="AK2313" s="74"/>
      <c r="AL2313" s="74"/>
      <c r="AM2313" s="74"/>
      <c r="AN2313" s="74"/>
    </row>
    <row r="2314" spans="34:40">
      <c r="AH2314" s="74"/>
      <c r="AI2314" s="74"/>
      <c r="AJ2314" s="74"/>
      <c r="AK2314" s="74"/>
      <c r="AL2314" s="74"/>
      <c r="AM2314" s="74"/>
      <c r="AN2314" s="74"/>
    </row>
    <row r="2315" spans="34:40">
      <c r="AH2315" s="74"/>
      <c r="AI2315" s="74"/>
      <c r="AJ2315" s="74"/>
      <c r="AK2315" s="74"/>
      <c r="AL2315" s="74"/>
      <c r="AM2315" s="74"/>
      <c r="AN2315" s="74"/>
    </row>
    <row r="2316" spans="34:40">
      <c r="AH2316" s="74"/>
      <c r="AI2316" s="74"/>
      <c r="AJ2316" s="74"/>
      <c r="AK2316" s="74"/>
      <c r="AL2316" s="74"/>
      <c r="AM2316" s="74"/>
      <c r="AN2316" s="74"/>
    </row>
    <row r="2317" spans="34:40">
      <c r="AH2317" s="74"/>
      <c r="AI2317" s="74"/>
      <c r="AJ2317" s="74"/>
      <c r="AK2317" s="74"/>
      <c r="AL2317" s="74"/>
      <c r="AM2317" s="74"/>
      <c r="AN2317" s="74"/>
    </row>
    <row r="2318" spans="34:40">
      <c r="AH2318" s="74"/>
      <c r="AI2318" s="74"/>
      <c r="AJ2318" s="74"/>
      <c r="AK2318" s="74"/>
      <c r="AL2318" s="74"/>
      <c r="AM2318" s="74"/>
      <c r="AN2318" s="74"/>
    </row>
    <row r="2319" spans="34:40">
      <c r="AH2319" s="74"/>
      <c r="AI2319" s="74"/>
      <c r="AJ2319" s="74"/>
      <c r="AK2319" s="74"/>
      <c r="AL2319" s="74"/>
      <c r="AM2319" s="74"/>
      <c r="AN2319" s="74"/>
    </row>
    <row r="2320" spans="34:40">
      <c r="AH2320" s="74"/>
      <c r="AI2320" s="74"/>
      <c r="AJ2320" s="74"/>
      <c r="AK2320" s="74"/>
      <c r="AL2320" s="74"/>
      <c r="AM2320" s="74"/>
      <c r="AN2320" s="74"/>
    </row>
    <row r="2321" spans="34:40">
      <c r="AH2321" s="74"/>
      <c r="AI2321" s="74"/>
      <c r="AJ2321" s="74"/>
      <c r="AK2321" s="74"/>
      <c r="AL2321" s="74"/>
      <c r="AM2321" s="74"/>
      <c r="AN2321" s="74"/>
    </row>
    <row r="2322" spans="34:40">
      <c r="AH2322" s="74"/>
      <c r="AI2322" s="74"/>
      <c r="AJ2322" s="74"/>
      <c r="AK2322" s="74"/>
      <c r="AL2322" s="74"/>
      <c r="AM2322" s="74"/>
      <c r="AN2322" s="74"/>
    </row>
    <row r="2323" spans="34:40">
      <c r="AH2323" s="74"/>
      <c r="AI2323" s="74"/>
      <c r="AJ2323" s="74"/>
      <c r="AK2323" s="74"/>
      <c r="AL2323" s="74"/>
      <c r="AM2323" s="74"/>
      <c r="AN2323" s="74"/>
    </row>
    <row r="2324" spans="34:40">
      <c r="AH2324" s="74"/>
      <c r="AI2324" s="74"/>
      <c r="AJ2324" s="74"/>
      <c r="AK2324" s="74"/>
      <c r="AL2324" s="74"/>
      <c r="AM2324" s="74"/>
      <c r="AN2324" s="74"/>
    </row>
    <row r="2325" spans="34:40">
      <c r="AH2325" s="74"/>
      <c r="AI2325" s="74"/>
      <c r="AJ2325" s="74"/>
      <c r="AK2325" s="74"/>
      <c r="AL2325" s="74"/>
      <c r="AM2325" s="74"/>
      <c r="AN2325" s="74"/>
    </row>
    <row r="2326" spans="34:40">
      <c r="AH2326" s="74"/>
      <c r="AI2326" s="74"/>
      <c r="AJ2326" s="74"/>
      <c r="AK2326" s="74"/>
      <c r="AL2326" s="74"/>
      <c r="AM2326" s="74"/>
      <c r="AN2326" s="74"/>
    </row>
    <row r="2327" spans="34:40">
      <c r="AH2327" s="74"/>
      <c r="AI2327" s="74"/>
      <c r="AJ2327" s="74"/>
      <c r="AK2327" s="74"/>
      <c r="AL2327" s="74"/>
      <c r="AM2327" s="74"/>
      <c r="AN2327" s="74"/>
    </row>
    <row r="2328" spans="34:40">
      <c r="AH2328" s="74"/>
      <c r="AI2328" s="74"/>
      <c r="AJ2328" s="74"/>
      <c r="AK2328" s="74"/>
      <c r="AL2328" s="74"/>
      <c r="AM2328" s="74"/>
      <c r="AN2328" s="74"/>
    </row>
    <row r="2329" spans="34:40">
      <c r="AH2329" s="74"/>
      <c r="AI2329" s="74"/>
      <c r="AJ2329" s="74"/>
      <c r="AK2329" s="74"/>
      <c r="AL2329" s="74"/>
      <c r="AM2329" s="74"/>
      <c r="AN2329" s="74"/>
    </row>
    <row r="2330" spans="34:40">
      <c r="AH2330" s="74"/>
      <c r="AI2330" s="74"/>
      <c r="AJ2330" s="74"/>
      <c r="AK2330" s="74"/>
      <c r="AL2330" s="74"/>
      <c r="AM2330" s="74"/>
      <c r="AN2330" s="74"/>
    </row>
    <row r="2331" spans="34:40">
      <c r="AH2331" s="74"/>
      <c r="AI2331" s="74"/>
      <c r="AJ2331" s="74"/>
      <c r="AK2331" s="74"/>
      <c r="AL2331" s="74"/>
      <c r="AM2331" s="74"/>
      <c r="AN2331" s="74"/>
    </row>
    <row r="2332" spans="34:40">
      <c r="AH2332" s="74"/>
      <c r="AI2332" s="74"/>
      <c r="AJ2332" s="74"/>
      <c r="AK2332" s="74"/>
      <c r="AL2332" s="74"/>
      <c r="AM2332" s="74"/>
      <c r="AN2332" s="74"/>
    </row>
    <row r="2333" spans="34:40">
      <c r="AH2333" s="74"/>
      <c r="AI2333" s="74"/>
      <c r="AJ2333" s="74"/>
      <c r="AK2333" s="74"/>
      <c r="AL2333" s="74"/>
      <c r="AM2333" s="74"/>
      <c r="AN2333" s="74"/>
    </row>
    <row r="2334" spans="34:40">
      <c r="AH2334" s="74"/>
      <c r="AI2334" s="74"/>
      <c r="AJ2334" s="74"/>
      <c r="AK2334" s="74"/>
      <c r="AL2334" s="74"/>
      <c r="AM2334" s="74"/>
      <c r="AN2334" s="74"/>
    </row>
    <row r="2335" spans="34:40">
      <c r="AH2335" s="74"/>
      <c r="AI2335" s="74"/>
      <c r="AJ2335" s="74"/>
      <c r="AK2335" s="74"/>
      <c r="AL2335" s="74"/>
      <c r="AM2335" s="74"/>
      <c r="AN2335" s="74"/>
    </row>
    <row r="2336" spans="34:40">
      <c r="AH2336" s="74"/>
      <c r="AI2336" s="74"/>
      <c r="AJ2336" s="74"/>
      <c r="AK2336" s="74"/>
      <c r="AL2336" s="74"/>
      <c r="AM2336" s="74"/>
      <c r="AN2336" s="74"/>
    </row>
    <row r="2337" spans="34:40">
      <c r="AH2337" s="74"/>
      <c r="AI2337" s="74"/>
      <c r="AJ2337" s="74"/>
      <c r="AK2337" s="74"/>
      <c r="AL2337" s="74"/>
      <c r="AM2337" s="74"/>
      <c r="AN2337" s="74"/>
    </row>
    <row r="2338" spans="34:40">
      <c r="AH2338" s="74"/>
      <c r="AI2338" s="74"/>
      <c r="AJ2338" s="74"/>
      <c r="AK2338" s="74"/>
      <c r="AL2338" s="74"/>
      <c r="AM2338" s="74"/>
      <c r="AN2338" s="74"/>
    </row>
    <row r="2339" spans="34:40">
      <c r="AH2339" s="74"/>
      <c r="AI2339" s="74"/>
      <c r="AJ2339" s="74"/>
      <c r="AK2339" s="74"/>
      <c r="AL2339" s="74"/>
      <c r="AM2339" s="74"/>
      <c r="AN2339" s="74"/>
    </row>
    <row r="2340" spans="34:40">
      <c r="AH2340" s="74"/>
      <c r="AI2340" s="74"/>
      <c r="AJ2340" s="74"/>
      <c r="AK2340" s="74"/>
      <c r="AL2340" s="74"/>
      <c r="AM2340" s="74"/>
      <c r="AN2340" s="74"/>
    </row>
    <row r="2341" spans="34:40">
      <c r="AH2341" s="74"/>
      <c r="AI2341" s="74"/>
      <c r="AJ2341" s="74"/>
      <c r="AK2341" s="74"/>
      <c r="AL2341" s="74"/>
      <c r="AM2341" s="74"/>
      <c r="AN2341" s="74"/>
    </row>
    <row r="2342" spans="34:40">
      <c r="AH2342" s="74"/>
      <c r="AI2342" s="74"/>
      <c r="AJ2342" s="74"/>
      <c r="AK2342" s="74"/>
      <c r="AL2342" s="74"/>
      <c r="AM2342" s="74"/>
      <c r="AN2342" s="74"/>
    </row>
    <row r="2343" spans="34:40">
      <c r="AH2343" s="74"/>
      <c r="AI2343" s="74"/>
      <c r="AJ2343" s="74"/>
      <c r="AK2343" s="74"/>
      <c r="AL2343" s="74"/>
      <c r="AM2343" s="74"/>
      <c r="AN2343" s="74"/>
    </row>
    <row r="2344" spans="34:40">
      <c r="AH2344" s="74"/>
      <c r="AI2344" s="74"/>
      <c r="AJ2344" s="74"/>
      <c r="AK2344" s="74"/>
      <c r="AL2344" s="74"/>
      <c r="AM2344" s="74"/>
      <c r="AN2344" s="74"/>
    </row>
    <row r="2345" spans="34:40">
      <c r="AH2345" s="74"/>
      <c r="AI2345" s="74"/>
      <c r="AJ2345" s="74"/>
      <c r="AK2345" s="74"/>
      <c r="AL2345" s="74"/>
      <c r="AM2345" s="74"/>
      <c r="AN2345" s="74"/>
    </row>
    <row r="2346" spans="34:40">
      <c r="AH2346" s="74"/>
      <c r="AI2346" s="74"/>
      <c r="AJ2346" s="74"/>
      <c r="AK2346" s="74"/>
      <c r="AL2346" s="74"/>
      <c r="AM2346" s="74"/>
      <c r="AN2346" s="74"/>
    </row>
    <row r="2347" spans="34:40">
      <c r="AH2347" s="74"/>
      <c r="AI2347" s="74"/>
      <c r="AJ2347" s="74"/>
      <c r="AK2347" s="74"/>
      <c r="AL2347" s="74"/>
      <c r="AM2347" s="74"/>
      <c r="AN2347" s="74"/>
    </row>
    <row r="2348" spans="34:40">
      <c r="AH2348" s="74"/>
      <c r="AI2348" s="74"/>
      <c r="AJ2348" s="74"/>
      <c r="AK2348" s="74"/>
      <c r="AL2348" s="74"/>
      <c r="AM2348" s="74"/>
      <c r="AN2348" s="74"/>
    </row>
    <row r="2349" spans="34:40">
      <c r="AH2349" s="74"/>
      <c r="AI2349" s="74"/>
      <c r="AJ2349" s="74"/>
      <c r="AK2349" s="74"/>
      <c r="AL2349" s="74"/>
      <c r="AM2349" s="74"/>
      <c r="AN2349" s="74"/>
    </row>
    <row r="2350" spans="34:40">
      <c r="AH2350" s="74"/>
      <c r="AI2350" s="74"/>
      <c r="AJ2350" s="74"/>
      <c r="AK2350" s="74"/>
      <c r="AL2350" s="74"/>
      <c r="AM2350" s="74"/>
      <c r="AN2350" s="74"/>
    </row>
    <row r="2351" spans="34:40">
      <c r="AH2351" s="74"/>
      <c r="AI2351" s="74"/>
      <c r="AJ2351" s="74"/>
      <c r="AK2351" s="74"/>
      <c r="AL2351" s="74"/>
      <c r="AM2351" s="74"/>
      <c r="AN2351" s="74"/>
    </row>
    <row r="2352" spans="34:40">
      <c r="AH2352" s="74"/>
      <c r="AI2352" s="74"/>
      <c r="AJ2352" s="74"/>
      <c r="AK2352" s="74"/>
      <c r="AL2352" s="74"/>
      <c r="AM2352" s="74"/>
      <c r="AN2352" s="74"/>
    </row>
    <row r="2353" spans="34:40">
      <c r="AH2353" s="74"/>
      <c r="AI2353" s="74"/>
      <c r="AJ2353" s="74"/>
      <c r="AK2353" s="74"/>
      <c r="AL2353" s="74"/>
      <c r="AM2353" s="74"/>
      <c r="AN2353" s="74"/>
    </row>
    <row r="2354" spans="34:40">
      <c r="AH2354" s="74"/>
      <c r="AI2354" s="74"/>
      <c r="AJ2354" s="74"/>
      <c r="AK2354" s="74"/>
      <c r="AL2354" s="74"/>
      <c r="AM2354" s="74"/>
      <c r="AN2354" s="74"/>
    </row>
    <row r="2355" spans="34:40">
      <c r="AH2355" s="74"/>
      <c r="AI2355" s="74"/>
      <c r="AJ2355" s="74"/>
      <c r="AK2355" s="74"/>
      <c r="AL2355" s="74"/>
      <c r="AM2355" s="74"/>
      <c r="AN2355" s="74"/>
    </row>
    <row r="2356" spans="34:40">
      <c r="AH2356" s="74"/>
      <c r="AI2356" s="74"/>
      <c r="AJ2356" s="74"/>
      <c r="AK2356" s="74"/>
      <c r="AL2356" s="74"/>
      <c r="AM2356" s="74"/>
      <c r="AN2356" s="74"/>
    </row>
    <row r="2357" spans="34:40">
      <c r="AH2357" s="74"/>
      <c r="AI2357" s="74"/>
      <c r="AJ2357" s="74"/>
      <c r="AK2357" s="74"/>
      <c r="AL2357" s="74"/>
      <c r="AM2357" s="74"/>
      <c r="AN2357" s="74"/>
    </row>
    <row r="2358" spans="34:40">
      <c r="AH2358" s="74"/>
      <c r="AI2358" s="74"/>
      <c r="AJ2358" s="74"/>
      <c r="AK2358" s="74"/>
      <c r="AL2358" s="74"/>
      <c r="AM2358" s="74"/>
      <c r="AN2358" s="74"/>
    </row>
    <row r="2359" spans="34:40">
      <c r="AH2359" s="74"/>
      <c r="AI2359" s="74"/>
      <c r="AJ2359" s="74"/>
      <c r="AK2359" s="74"/>
      <c r="AL2359" s="74"/>
      <c r="AM2359" s="74"/>
      <c r="AN2359" s="74"/>
    </row>
    <row r="2360" spans="34:40">
      <c r="AH2360" s="74"/>
      <c r="AI2360" s="74"/>
      <c r="AJ2360" s="74"/>
      <c r="AK2360" s="74"/>
      <c r="AL2360" s="74"/>
      <c r="AM2360" s="74"/>
      <c r="AN2360" s="74"/>
    </row>
    <row r="2361" spans="34:40">
      <c r="AH2361" s="74"/>
      <c r="AI2361" s="74"/>
      <c r="AJ2361" s="74"/>
      <c r="AK2361" s="74"/>
      <c r="AL2361" s="74"/>
      <c r="AM2361" s="74"/>
      <c r="AN2361" s="74"/>
    </row>
    <row r="2362" spans="34:40">
      <c r="AH2362" s="74"/>
      <c r="AI2362" s="74"/>
      <c r="AJ2362" s="74"/>
      <c r="AK2362" s="74"/>
      <c r="AL2362" s="74"/>
      <c r="AM2362" s="74"/>
      <c r="AN2362" s="74"/>
    </row>
    <row r="2363" spans="34:40">
      <c r="AH2363" s="74"/>
      <c r="AI2363" s="74"/>
      <c r="AJ2363" s="74"/>
      <c r="AK2363" s="74"/>
      <c r="AL2363" s="74"/>
      <c r="AM2363" s="74"/>
      <c r="AN2363" s="74"/>
    </row>
    <row r="2364" spans="34:40">
      <c r="AH2364" s="74"/>
      <c r="AI2364" s="74"/>
      <c r="AJ2364" s="74"/>
      <c r="AK2364" s="74"/>
      <c r="AL2364" s="74"/>
      <c r="AM2364" s="74"/>
      <c r="AN2364" s="74"/>
    </row>
    <row r="2365" spans="34:40">
      <c r="AH2365" s="74"/>
      <c r="AI2365" s="74"/>
      <c r="AJ2365" s="74"/>
      <c r="AK2365" s="74"/>
      <c r="AL2365" s="74"/>
      <c r="AM2365" s="74"/>
      <c r="AN2365" s="74"/>
    </row>
    <row r="2366" spans="34:40">
      <c r="AH2366" s="74"/>
      <c r="AI2366" s="74"/>
      <c r="AJ2366" s="74"/>
      <c r="AK2366" s="74"/>
      <c r="AL2366" s="74"/>
      <c r="AM2366" s="74"/>
      <c r="AN2366" s="74"/>
    </row>
    <row r="2367" spans="34:40">
      <c r="AH2367" s="74"/>
      <c r="AI2367" s="74"/>
      <c r="AJ2367" s="74"/>
      <c r="AK2367" s="74"/>
      <c r="AL2367" s="74"/>
      <c r="AM2367" s="74"/>
      <c r="AN2367" s="74"/>
    </row>
    <row r="2368" spans="34:40">
      <c r="AH2368" s="74"/>
      <c r="AI2368" s="74"/>
      <c r="AJ2368" s="74"/>
      <c r="AK2368" s="74"/>
      <c r="AL2368" s="74"/>
      <c r="AM2368" s="74"/>
      <c r="AN2368" s="74"/>
    </row>
    <row r="2369" spans="34:40">
      <c r="AH2369" s="74"/>
      <c r="AI2369" s="74"/>
      <c r="AJ2369" s="74"/>
      <c r="AK2369" s="74"/>
      <c r="AL2369" s="74"/>
      <c r="AM2369" s="74"/>
      <c r="AN2369" s="74"/>
    </row>
    <row r="2370" spans="34:40">
      <c r="AH2370" s="74"/>
      <c r="AI2370" s="74"/>
      <c r="AJ2370" s="74"/>
      <c r="AK2370" s="74"/>
      <c r="AL2370" s="74"/>
      <c r="AM2370" s="74"/>
      <c r="AN2370" s="74"/>
    </row>
    <row r="2371" spans="34:40">
      <c r="AH2371" s="74"/>
      <c r="AI2371" s="74"/>
      <c r="AJ2371" s="74"/>
      <c r="AK2371" s="74"/>
      <c r="AL2371" s="74"/>
      <c r="AM2371" s="74"/>
      <c r="AN2371" s="74"/>
    </row>
    <row r="2372" spans="34:40">
      <c r="AH2372" s="74"/>
      <c r="AI2372" s="74"/>
      <c r="AJ2372" s="74"/>
      <c r="AK2372" s="74"/>
      <c r="AL2372" s="74"/>
      <c r="AM2372" s="74"/>
      <c r="AN2372" s="74"/>
    </row>
    <row r="2373" spans="34:40">
      <c r="AH2373" s="74"/>
      <c r="AI2373" s="74"/>
      <c r="AJ2373" s="74"/>
      <c r="AK2373" s="74"/>
      <c r="AL2373" s="74"/>
      <c r="AM2373" s="74"/>
      <c r="AN2373" s="74"/>
    </row>
    <row r="2374" spans="34:40">
      <c r="AH2374" s="74"/>
      <c r="AI2374" s="74"/>
      <c r="AJ2374" s="74"/>
      <c r="AK2374" s="74"/>
      <c r="AL2374" s="74"/>
      <c r="AM2374" s="74"/>
      <c r="AN2374" s="74"/>
    </row>
    <row r="2375" spans="34:40">
      <c r="AH2375" s="74"/>
      <c r="AI2375" s="74"/>
      <c r="AJ2375" s="74"/>
      <c r="AK2375" s="74"/>
      <c r="AL2375" s="74"/>
      <c r="AM2375" s="74"/>
      <c r="AN2375" s="74"/>
    </row>
    <row r="2376" spans="34:40">
      <c r="AH2376" s="74"/>
      <c r="AI2376" s="74"/>
      <c r="AJ2376" s="74"/>
      <c r="AK2376" s="74"/>
      <c r="AL2376" s="74"/>
      <c r="AM2376" s="74"/>
      <c r="AN2376" s="74"/>
    </row>
    <row r="2377" spans="34:40">
      <c r="AH2377" s="74"/>
      <c r="AI2377" s="74"/>
      <c r="AJ2377" s="74"/>
      <c r="AK2377" s="74"/>
      <c r="AL2377" s="74"/>
      <c r="AM2377" s="74"/>
      <c r="AN2377" s="74"/>
    </row>
    <row r="2378" spans="34:40">
      <c r="AH2378" s="74"/>
      <c r="AI2378" s="74"/>
      <c r="AJ2378" s="74"/>
      <c r="AK2378" s="74"/>
      <c r="AL2378" s="74"/>
      <c r="AM2378" s="74"/>
      <c r="AN2378" s="74"/>
    </row>
    <row r="2379" spans="34:40">
      <c r="AH2379" s="74"/>
      <c r="AI2379" s="74"/>
      <c r="AJ2379" s="74"/>
      <c r="AK2379" s="74"/>
      <c r="AL2379" s="74"/>
      <c r="AM2379" s="74"/>
      <c r="AN2379" s="74"/>
    </row>
    <row r="2380" spans="34:40">
      <c r="AH2380" s="74"/>
      <c r="AI2380" s="74"/>
      <c r="AJ2380" s="74"/>
      <c r="AK2380" s="74"/>
      <c r="AL2380" s="74"/>
      <c r="AM2380" s="74"/>
      <c r="AN2380" s="74"/>
    </row>
    <row r="2381" spans="34:40">
      <c r="AH2381" s="74"/>
      <c r="AI2381" s="74"/>
      <c r="AJ2381" s="74"/>
      <c r="AK2381" s="74"/>
      <c r="AL2381" s="74"/>
      <c r="AM2381" s="74"/>
      <c r="AN2381" s="74"/>
    </row>
    <row r="2382" spans="34:40">
      <c r="AH2382" s="74"/>
      <c r="AI2382" s="74"/>
      <c r="AJ2382" s="74"/>
      <c r="AK2382" s="74"/>
      <c r="AL2382" s="74"/>
      <c r="AM2382" s="74"/>
      <c r="AN2382" s="74"/>
    </row>
    <row r="2383" spans="34:40">
      <c r="AH2383" s="74"/>
      <c r="AI2383" s="74"/>
      <c r="AJ2383" s="74"/>
      <c r="AK2383" s="74"/>
      <c r="AL2383" s="74"/>
      <c r="AM2383" s="74"/>
      <c r="AN2383" s="74"/>
    </row>
    <row r="2384" spans="34:40">
      <c r="AH2384" s="74"/>
      <c r="AI2384" s="74"/>
      <c r="AJ2384" s="74"/>
      <c r="AK2384" s="74"/>
      <c r="AL2384" s="74"/>
      <c r="AM2384" s="74"/>
      <c r="AN2384" s="74"/>
    </row>
    <row r="2385" spans="34:40">
      <c r="AH2385" s="74"/>
      <c r="AI2385" s="74"/>
      <c r="AJ2385" s="74"/>
      <c r="AK2385" s="74"/>
      <c r="AL2385" s="74"/>
      <c r="AM2385" s="74"/>
      <c r="AN2385" s="74"/>
    </row>
    <row r="2386" spans="34:40">
      <c r="AH2386" s="74"/>
      <c r="AI2386" s="74"/>
      <c r="AJ2386" s="74"/>
      <c r="AK2386" s="74"/>
      <c r="AL2386" s="74"/>
      <c r="AM2386" s="74"/>
      <c r="AN2386" s="74"/>
    </row>
    <row r="2387" spans="34:40">
      <c r="AH2387" s="74"/>
      <c r="AI2387" s="74"/>
      <c r="AJ2387" s="74"/>
      <c r="AK2387" s="74"/>
      <c r="AL2387" s="74"/>
      <c r="AM2387" s="74"/>
      <c r="AN2387" s="74"/>
    </row>
    <row r="2388" spans="34:40">
      <c r="AH2388" s="74"/>
      <c r="AI2388" s="74"/>
      <c r="AJ2388" s="74"/>
      <c r="AK2388" s="74"/>
      <c r="AL2388" s="74"/>
      <c r="AM2388" s="74"/>
      <c r="AN2388" s="74"/>
    </row>
    <row r="2389" spans="34:40">
      <c r="AH2389" s="74"/>
      <c r="AI2389" s="74"/>
      <c r="AJ2389" s="74"/>
      <c r="AK2389" s="74"/>
      <c r="AL2389" s="74"/>
      <c r="AM2389" s="74"/>
      <c r="AN2389" s="74"/>
    </row>
    <row r="2390" spans="34:40">
      <c r="AH2390" s="74"/>
      <c r="AI2390" s="74"/>
      <c r="AJ2390" s="74"/>
      <c r="AK2390" s="74"/>
      <c r="AL2390" s="74"/>
      <c r="AM2390" s="74"/>
      <c r="AN2390" s="74"/>
    </row>
    <row r="2391" spans="34:40">
      <c r="AH2391" s="74"/>
      <c r="AI2391" s="74"/>
      <c r="AJ2391" s="74"/>
      <c r="AK2391" s="74"/>
      <c r="AL2391" s="74"/>
      <c r="AM2391" s="74"/>
      <c r="AN2391" s="74"/>
    </row>
    <row r="2392" spans="34:40">
      <c r="AH2392" s="74"/>
      <c r="AI2392" s="74"/>
      <c r="AJ2392" s="74"/>
      <c r="AK2392" s="74"/>
      <c r="AL2392" s="74"/>
      <c r="AM2392" s="74"/>
      <c r="AN2392" s="74"/>
    </row>
    <row r="2393" spans="34:40">
      <c r="AH2393" s="74"/>
      <c r="AI2393" s="74"/>
      <c r="AJ2393" s="74"/>
      <c r="AK2393" s="74"/>
      <c r="AL2393" s="74"/>
      <c r="AM2393" s="74"/>
      <c r="AN2393" s="74"/>
    </row>
    <row r="2394" spans="34:40">
      <c r="AH2394" s="74"/>
      <c r="AI2394" s="74"/>
      <c r="AJ2394" s="74"/>
      <c r="AK2394" s="74"/>
      <c r="AL2394" s="74"/>
      <c r="AM2394" s="74"/>
      <c r="AN2394" s="74"/>
    </row>
    <row r="2395" spans="34:40">
      <c r="AH2395" s="74"/>
      <c r="AI2395" s="74"/>
      <c r="AJ2395" s="74"/>
      <c r="AK2395" s="74"/>
      <c r="AL2395" s="74"/>
      <c r="AM2395" s="74"/>
      <c r="AN2395" s="74"/>
    </row>
    <row r="2396" spans="34:40">
      <c r="AH2396" s="74"/>
      <c r="AI2396" s="74"/>
      <c r="AJ2396" s="74"/>
      <c r="AK2396" s="74"/>
      <c r="AL2396" s="74"/>
      <c r="AM2396" s="74"/>
      <c r="AN2396" s="74"/>
    </row>
    <row r="2397" spans="34:40">
      <c r="AH2397" s="74"/>
      <c r="AI2397" s="74"/>
      <c r="AJ2397" s="74"/>
      <c r="AK2397" s="74"/>
      <c r="AL2397" s="74"/>
      <c r="AM2397" s="74"/>
      <c r="AN2397" s="74"/>
    </row>
    <row r="2398" spans="34:40">
      <c r="AH2398" s="74"/>
      <c r="AI2398" s="74"/>
      <c r="AJ2398" s="74"/>
      <c r="AK2398" s="74"/>
      <c r="AL2398" s="74"/>
      <c r="AM2398" s="74"/>
      <c r="AN2398" s="74"/>
    </row>
    <row r="2399" spans="34:40">
      <c r="AH2399" s="74"/>
      <c r="AI2399" s="74"/>
      <c r="AJ2399" s="74"/>
      <c r="AK2399" s="74"/>
      <c r="AL2399" s="74"/>
      <c r="AM2399" s="74"/>
      <c r="AN2399" s="74"/>
    </row>
    <row r="2400" spans="34:40">
      <c r="AH2400" s="74"/>
      <c r="AI2400" s="74"/>
      <c r="AJ2400" s="74"/>
      <c r="AK2400" s="74"/>
      <c r="AL2400" s="74"/>
      <c r="AM2400" s="74"/>
      <c r="AN2400" s="74"/>
    </row>
    <row r="2401" spans="34:40">
      <c r="AH2401" s="74"/>
      <c r="AI2401" s="74"/>
      <c r="AJ2401" s="74"/>
      <c r="AK2401" s="74"/>
      <c r="AL2401" s="74"/>
      <c r="AM2401" s="74"/>
      <c r="AN2401" s="74"/>
    </row>
    <row r="2402" spans="34:40">
      <c r="AH2402" s="74"/>
      <c r="AI2402" s="74"/>
      <c r="AJ2402" s="74"/>
      <c r="AK2402" s="74"/>
      <c r="AL2402" s="74"/>
      <c r="AM2402" s="74"/>
      <c r="AN2402" s="74"/>
    </row>
    <row r="2403" spans="34:40">
      <c r="AH2403" s="74"/>
      <c r="AI2403" s="74"/>
      <c r="AJ2403" s="74"/>
      <c r="AK2403" s="74"/>
      <c r="AL2403" s="74"/>
      <c r="AM2403" s="74"/>
      <c r="AN2403" s="74"/>
    </row>
    <row r="2404" spans="34:40">
      <c r="AH2404" s="74"/>
      <c r="AI2404" s="74"/>
      <c r="AJ2404" s="74"/>
      <c r="AK2404" s="74"/>
      <c r="AL2404" s="74"/>
      <c r="AM2404" s="74"/>
      <c r="AN2404" s="74"/>
    </row>
    <row r="2405" spans="34:40">
      <c r="AH2405" s="74"/>
      <c r="AI2405" s="74"/>
      <c r="AJ2405" s="74"/>
      <c r="AK2405" s="74"/>
      <c r="AL2405" s="74"/>
      <c r="AM2405" s="74"/>
      <c r="AN2405" s="74"/>
    </row>
    <row r="2406" spans="34:40">
      <c r="AH2406" s="74"/>
      <c r="AI2406" s="74"/>
      <c r="AJ2406" s="74"/>
      <c r="AK2406" s="74"/>
      <c r="AL2406" s="74"/>
      <c r="AM2406" s="74"/>
      <c r="AN2406" s="74"/>
    </row>
    <row r="2407" spans="34:40">
      <c r="AH2407" s="74"/>
      <c r="AI2407" s="74"/>
      <c r="AJ2407" s="74"/>
      <c r="AK2407" s="74"/>
      <c r="AL2407" s="74"/>
      <c r="AM2407" s="74"/>
      <c r="AN2407" s="74"/>
    </row>
    <row r="2408" spans="34:40">
      <c r="AH2408" s="74"/>
      <c r="AI2408" s="74"/>
      <c r="AJ2408" s="74"/>
      <c r="AK2408" s="74"/>
      <c r="AL2408" s="74"/>
      <c r="AM2408" s="74"/>
      <c r="AN2408" s="74"/>
    </row>
    <row r="2409" spans="34:40">
      <c r="AH2409" s="74"/>
      <c r="AI2409" s="74"/>
      <c r="AJ2409" s="74"/>
      <c r="AK2409" s="74"/>
      <c r="AL2409" s="74"/>
      <c r="AM2409" s="74"/>
      <c r="AN2409" s="74"/>
    </row>
    <row r="2410" spans="34:40">
      <c r="AH2410" s="74"/>
      <c r="AI2410" s="74"/>
      <c r="AJ2410" s="74"/>
      <c r="AK2410" s="74"/>
      <c r="AL2410" s="74"/>
      <c r="AM2410" s="74"/>
      <c r="AN2410" s="74"/>
    </row>
    <row r="2411" spans="34:40">
      <c r="AH2411" s="74"/>
      <c r="AI2411" s="74"/>
      <c r="AJ2411" s="74"/>
      <c r="AK2411" s="74"/>
      <c r="AL2411" s="74"/>
      <c r="AM2411" s="74"/>
      <c r="AN2411" s="74"/>
    </row>
    <row r="2412" spans="34:40">
      <c r="AH2412" s="74"/>
      <c r="AI2412" s="74"/>
      <c r="AJ2412" s="74"/>
      <c r="AK2412" s="74"/>
      <c r="AL2412" s="74"/>
      <c r="AM2412" s="74"/>
      <c r="AN2412" s="74"/>
    </row>
    <row r="2413" spans="34:40">
      <c r="AH2413" s="74"/>
      <c r="AI2413" s="74"/>
      <c r="AJ2413" s="74"/>
      <c r="AK2413" s="74"/>
      <c r="AL2413" s="74"/>
      <c r="AM2413" s="74"/>
      <c r="AN2413" s="74"/>
    </row>
    <row r="2414" spans="34:40">
      <c r="AH2414" s="74"/>
      <c r="AI2414" s="74"/>
      <c r="AJ2414" s="74"/>
      <c r="AK2414" s="74"/>
      <c r="AL2414" s="74"/>
      <c r="AM2414" s="74"/>
      <c r="AN2414" s="74"/>
    </row>
    <row r="2415" spans="34:40">
      <c r="AH2415" s="74"/>
      <c r="AI2415" s="74"/>
      <c r="AJ2415" s="74"/>
      <c r="AK2415" s="74"/>
      <c r="AL2415" s="74"/>
      <c r="AM2415" s="74"/>
      <c r="AN2415" s="74"/>
    </row>
    <row r="2416" spans="34:40">
      <c r="AH2416" s="74"/>
      <c r="AI2416" s="74"/>
      <c r="AJ2416" s="74"/>
      <c r="AK2416" s="74"/>
      <c r="AL2416" s="74"/>
      <c r="AM2416" s="74"/>
      <c r="AN2416" s="74"/>
    </row>
    <row r="2417" spans="34:40">
      <c r="AH2417" s="74"/>
      <c r="AI2417" s="74"/>
      <c r="AJ2417" s="74"/>
      <c r="AK2417" s="74"/>
      <c r="AL2417" s="74"/>
      <c r="AM2417" s="74"/>
      <c r="AN2417" s="74"/>
    </row>
    <row r="2418" spans="34:40">
      <c r="AH2418" s="74"/>
      <c r="AI2418" s="74"/>
      <c r="AJ2418" s="74"/>
      <c r="AK2418" s="74"/>
      <c r="AL2418" s="74"/>
      <c r="AM2418" s="74"/>
      <c r="AN2418" s="74"/>
    </row>
    <row r="2419" spans="34:40">
      <c r="AH2419" s="74"/>
      <c r="AI2419" s="74"/>
      <c r="AJ2419" s="74"/>
      <c r="AK2419" s="74"/>
      <c r="AL2419" s="74"/>
      <c r="AM2419" s="74"/>
      <c r="AN2419" s="74"/>
    </row>
    <row r="2420" spans="34:40">
      <c r="AH2420" s="74"/>
      <c r="AI2420" s="74"/>
      <c r="AJ2420" s="74"/>
      <c r="AK2420" s="74"/>
      <c r="AL2420" s="74"/>
      <c r="AM2420" s="74"/>
      <c r="AN2420" s="74"/>
    </row>
    <row r="2421" spans="34:40">
      <c r="AH2421" s="74"/>
      <c r="AI2421" s="74"/>
      <c r="AJ2421" s="74"/>
      <c r="AK2421" s="74"/>
      <c r="AL2421" s="74"/>
      <c r="AM2421" s="74"/>
      <c r="AN2421" s="74"/>
    </row>
    <row r="2422" spans="34:40">
      <c r="AH2422" s="74"/>
      <c r="AI2422" s="74"/>
      <c r="AJ2422" s="74"/>
      <c r="AK2422" s="74"/>
      <c r="AL2422" s="74"/>
      <c r="AM2422" s="74"/>
      <c r="AN2422" s="74"/>
    </row>
    <row r="2423" spans="34:40">
      <c r="AH2423" s="74"/>
      <c r="AI2423" s="74"/>
      <c r="AJ2423" s="74"/>
      <c r="AK2423" s="74"/>
      <c r="AL2423" s="74"/>
      <c r="AM2423" s="74"/>
      <c r="AN2423" s="74"/>
    </row>
    <row r="2424" spans="34:40">
      <c r="AH2424" s="74"/>
      <c r="AI2424" s="74"/>
      <c r="AJ2424" s="74"/>
      <c r="AK2424" s="74"/>
      <c r="AL2424" s="74"/>
      <c r="AM2424" s="74"/>
      <c r="AN2424" s="74"/>
    </row>
    <row r="2425" spans="34:40">
      <c r="AH2425" s="74"/>
      <c r="AI2425" s="74"/>
      <c r="AJ2425" s="74"/>
      <c r="AK2425" s="74"/>
      <c r="AL2425" s="74"/>
      <c r="AM2425" s="74"/>
      <c r="AN2425" s="74"/>
    </row>
    <row r="2426" spans="34:40">
      <c r="AH2426" s="74"/>
      <c r="AI2426" s="74"/>
      <c r="AJ2426" s="74"/>
      <c r="AK2426" s="74"/>
      <c r="AL2426" s="74"/>
      <c r="AM2426" s="74"/>
      <c r="AN2426" s="74"/>
    </row>
    <row r="2427" spans="34:40">
      <c r="AH2427" s="74"/>
      <c r="AI2427" s="74"/>
      <c r="AJ2427" s="74"/>
      <c r="AK2427" s="74"/>
      <c r="AL2427" s="74"/>
      <c r="AM2427" s="74"/>
      <c r="AN2427" s="74"/>
    </row>
    <row r="2428" spans="34:40">
      <c r="AH2428" s="74"/>
      <c r="AI2428" s="74"/>
      <c r="AJ2428" s="74"/>
      <c r="AK2428" s="74"/>
      <c r="AL2428" s="74"/>
      <c r="AM2428" s="74"/>
      <c r="AN2428" s="74"/>
    </row>
    <row r="2429" spans="34:40">
      <c r="AH2429" s="74"/>
      <c r="AI2429" s="74"/>
      <c r="AJ2429" s="74"/>
      <c r="AK2429" s="74"/>
      <c r="AL2429" s="74"/>
      <c r="AM2429" s="74"/>
      <c r="AN2429" s="74"/>
    </row>
    <row r="2430" spans="34:40">
      <c r="AH2430" s="74"/>
      <c r="AI2430" s="74"/>
      <c r="AJ2430" s="74"/>
      <c r="AK2430" s="74"/>
      <c r="AL2430" s="74"/>
      <c r="AM2430" s="74"/>
      <c r="AN2430" s="74"/>
    </row>
    <row r="2431" spans="34:40">
      <c r="AH2431" s="74"/>
      <c r="AI2431" s="74"/>
      <c r="AJ2431" s="74"/>
      <c r="AK2431" s="74"/>
      <c r="AL2431" s="74"/>
      <c r="AM2431" s="74"/>
      <c r="AN2431" s="74"/>
    </row>
    <row r="2432" spans="34:40">
      <c r="AH2432" s="74"/>
      <c r="AI2432" s="74"/>
      <c r="AJ2432" s="74"/>
      <c r="AK2432" s="74"/>
      <c r="AL2432" s="74"/>
      <c r="AM2432" s="74"/>
      <c r="AN2432" s="74"/>
    </row>
    <row r="2433" spans="34:40">
      <c r="AH2433" s="74"/>
      <c r="AI2433" s="74"/>
      <c r="AJ2433" s="74"/>
      <c r="AK2433" s="74"/>
      <c r="AL2433" s="74"/>
      <c r="AM2433" s="74"/>
      <c r="AN2433" s="74"/>
    </row>
    <row r="2434" spans="34:40">
      <c r="AH2434" s="74"/>
      <c r="AI2434" s="74"/>
      <c r="AJ2434" s="74"/>
      <c r="AK2434" s="74"/>
      <c r="AL2434" s="74"/>
      <c r="AM2434" s="74"/>
      <c r="AN2434" s="74"/>
    </row>
    <row r="2435" spans="34:40">
      <c r="AH2435" s="74"/>
      <c r="AI2435" s="74"/>
      <c r="AJ2435" s="74"/>
      <c r="AK2435" s="74"/>
      <c r="AL2435" s="74"/>
      <c r="AM2435" s="74"/>
      <c r="AN2435" s="74"/>
    </row>
    <row r="2436" spans="34:40">
      <c r="AH2436" s="74"/>
      <c r="AI2436" s="74"/>
      <c r="AJ2436" s="74"/>
      <c r="AK2436" s="74"/>
      <c r="AL2436" s="74"/>
      <c r="AM2436" s="74"/>
      <c r="AN2436" s="74"/>
    </row>
    <row r="2437" spans="34:40">
      <c r="AH2437" s="74"/>
      <c r="AI2437" s="74"/>
      <c r="AJ2437" s="74"/>
      <c r="AK2437" s="74"/>
      <c r="AL2437" s="74"/>
      <c r="AM2437" s="74"/>
      <c r="AN2437" s="74"/>
    </row>
    <row r="2438" spans="34:40">
      <c r="AH2438" s="74"/>
      <c r="AI2438" s="74"/>
      <c r="AJ2438" s="74"/>
      <c r="AK2438" s="74"/>
      <c r="AL2438" s="74"/>
      <c r="AM2438" s="74"/>
      <c r="AN2438" s="74"/>
    </row>
    <row r="2439" spans="34:40">
      <c r="AH2439" s="74"/>
      <c r="AI2439" s="74"/>
      <c r="AJ2439" s="74"/>
      <c r="AK2439" s="74"/>
      <c r="AL2439" s="74"/>
      <c r="AM2439" s="74"/>
      <c r="AN2439" s="74"/>
    </row>
    <row r="2440" spans="34:40">
      <c r="AH2440" s="74"/>
      <c r="AI2440" s="74"/>
      <c r="AJ2440" s="74"/>
      <c r="AK2440" s="74"/>
      <c r="AL2440" s="74"/>
      <c r="AM2440" s="74"/>
      <c r="AN2440" s="74"/>
    </row>
    <row r="2441" spans="34:40">
      <c r="AH2441" s="74"/>
      <c r="AI2441" s="74"/>
      <c r="AJ2441" s="74"/>
      <c r="AK2441" s="74"/>
      <c r="AL2441" s="74"/>
      <c r="AM2441" s="74"/>
      <c r="AN2441" s="74"/>
    </row>
    <row r="2442" spans="34:40">
      <c r="AH2442" s="74"/>
      <c r="AI2442" s="74"/>
      <c r="AJ2442" s="74"/>
      <c r="AK2442" s="74"/>
      <c r="AL2442" s="74"/>
      <c r="AM2442" s="74"/>
      <c r="AN2442" s="74"/>
    </row>
    <row r="2443" spans="34:40">
      <c r="AH2443" s="74"/>
      <c r="AI2443" s="74"/>
      <c r="AJ2443" s="74"/>
      <c r="AK2443" s="74"/>
      <c r="AL2443" s="74"/>
      <c r="AM2443" s="74"/>
      <c r="AN2443" s="74"/>
    </row>
    <row r="2444" spans="34:40">
      <c r="AH2444" s="74"/>
      <c r="AI2444" s="74"/>
      <c r="AJ2444" s="74"/>
      <c r="AK2444" s="74"/>
      <c r="AL2444" s="74"/>
      <c r="AM2444" s="74"/>
      <c r="AN2444" s="74"/>
    </row>
    <row r="2445" spans="34:40">
      <c r="AH2445" s="74"/>
      <c r="AI2445" s="74"/>
      <c r="AJ2445" s="74"/>
      <c r="AK2445" s="74"/>
      <c r="AL2445" s="74"/>
      <c r="AM2445" s="74"/>
      <c r="AN2445" s="74"/>
    </row>
    <row r="2446" spans="34:40">
      <c r="AH2446" s="74"/>
      <c r="AI2446" s="74"/>
      <c r="AJ2446" s="74"/>
      <c r="AK2446" s="74"/>
      <c r="AL2446" s="74"/>
      <c r="AM2446" s="74"/>
      <c r="AN2446" s="74"/>
    </row>
    <row r="2447" spans="34:40">
      <c r="AH2447" s="74"/>
      <c r="AI2447" s="74"/>
      <c r="AJ2447" s="74"/>
      <c r="AK2447" s="74"/>
      <c r="AL2447" s="74"/>
      <c r="AM2447" s="74"/>
      <c r="AN2447" s="74"/>
    </row>
    <row r="2448" spans="34:40">
      <c r="AH2448" s="74"/>
      <c r="AI2448" s="74"/>
      <c r="AJ2448" s="74"/>
      <c r="AK2448" s="74"/>
      <c r="AL2448" s="74"/>
      <c r="AM2448" s="74"/>
      <c r="AN2448" s="74"/>
    </row>
    <row r="2449" spans="34:40">
      <c r="AH2449" s="74"/>
      <c r="AI2449" s="74"/>
      <c r="AJ2449" s="74"/>
      <c r="AK2449" s="74"/>
      <c r="AL2449" s="74"/>
      <c r="AM2449" s="74"/>
      <c r="AN2449" s="74"/>
    </row>
    <row r="2450" spans="34:40">
      <c r="AH2450" s="74"/>
      <c r="AI2450" s="74"/>
      <c r="AJ2450" s="74"/>
      <c r="AK2450" s="74"/>
      <c r="AL2450" s="74"/>
      <c r="AM2450" s="74"/>
      <c r="AN2450" s="74"/>
    </row>
    <row r="2451" spans="34:40">
      <c r="AH2451" s="74"/>
      <c r="AI2451" s="74"/>
      <c r="AJ2451" s="74"/>
      <c r="AK2451" s="74"/>
      <c r="AL2451" s="74"/>
      <c r="AM2451" s="74"/>
      <c r="AN2451" s="74"/>
    </row>
    <row r="2452" spans="34:40">
      <c r="AH2452" s="74"/>
      <c r="AI2452" s="74"/>
      <c r="AJ2452" s="74"/>
      <c r="AK2452" s="74"/>
      <c r="AL2452" s="74"/>
      <c r="AM2452" s="74"/>
      <c r="AN2452" s="74"/>
    </row>
    <row r="2453" spans="34:40">
      <c r="AH2453" s="74"/>
      <c r="AI2453" s="74"/>
      <c r="AJ2453" s="74"/>
      <c r="AK2453" s="74"/>
      <c r="AL2453" s="74"/>
      <c r="AM2453" s="74"/>
      <c r="AN2453" s="74"/>
    </row>
    <row r="2454" spans="34:40">
      <c r="AH2454" s="74"/>
      <c r="AI2454" s="74"/>
      <c r="AJ2454" s="74"/>
      <c r="AK2454" s="74"/>
      <c r="AL2454" s="74"/>
      <c r="AM2454" s="74"/>
      <c r="AN2454" s="74"/>
    </row>
    <row r="2455" spans="34:40">
      <c r="AH2455" s="74"/>
      <c r="AI2455" s="74"/>
      <c r="AJ2455" s="74"/>
      <c r="AK2455" s="74"/>
      <c r="AL2455" s="74"/>
      <c r="AM2455" s="74"/>
      <c r="AN2455" s="74"/>
    </row>
    <row r="2456" spans="34:40">
      <c r="AH2456" s="74"/>
      <c r="AI2456" s="74"/>
      <c r="AJ2456" s="74"/>
      <c r="AK2456" s="74"/>
      <c r="AL2456" s="74"/>
      <c r="AM2456" s="74"/>
      <c r="AN2456" s="74"/>
    </row>
    <row r="2457" spans="34:40">
      <c r="AH2457" s="74"/>
      <c r="AI2457" s="74"/>
      <c r="AJ2457" s="74"/>
      <c r="AK2457" s="74"/>
      <c r="AL2457" s="74"/>
      <c r="AM2457" s="74"/>
      <c r="AN2457" s="74"/>
    </row>
    <row r="2458" spans="34:40">
      <c r="AH2458" s="74"/>
      <c r="AI2458" s="74"/>
      <c r="AJ2458" s="74"/>
      <c r="AK2458" s="74"/>
      <c r="AL2458" s="74"/>
      <c r="AM2458" s="74"/>
      <c r="AN2458" s="74"/>
    </row>
    <row r="2459" spans="34:40">
      <c r="AH2459" s="74"/>
      <c r="AI2459" s="74"/>
      <c r="AJ2459" s="74"/>
      <c r="AK2459" s="74"/>
      <c r="AL2459" s="74"/>
      <c r="AM2459" s="74"/>
      <c r="AN2459" s="74"/>
    </row>
    <row r="2460" spans="34:40">
      <c r="AH2460" s="74"/>
      <c r="AI2460" s="74"/>
      <c r="AJ2460" s="74"/>
      <c r="AK2460" s="74"/>
      <c r="AL2460" s="74"/>
      <c r="AM2460" s="74"/>
      <c r="AN2460" s="74"/>
    </row>
    <row r="2461" spans="34:40">
      <c r="AH2461" s="74"/>
      <c r="AI2461" s="74"/>
      <c r="AJ2461" s="74"/>
      <c r="AK2461" s="74"/>
      <c r="AL2461" s="74"/>
      <c r="AM2461" s="74"/>
      <c r="AN2461" s="74"/>
    </row>
    <row r="2462" spans="34:40">
      <c r="AH2462" s="74"/>
      <c r="AI2462" s="74"/>
      <c r="AJ2462" s="74"/>
      <c r="AK2462" s="74"/>
      <c r="AL2462" s="74"/>
      <c r="AM2462" s="74"/>
      <c r="AN2462" s="74"/>
    </row>
    <row r="2463" spans="34:40">
      <c r="AH2463" s="74"/>
      <c r="AI2463" s="74"/>
      <c r="AJ2463" s="74"/>
      <c r="AK2463" s="74"/>
      <c r="AL2463" s="74"/>
      <c r="AM2463" s="74"/>
      <c r="AN2463" s="74"/>
    </row>
    <row r="2464" spans="34:40">
      <c r="AH2464" s="74"/>
      <c r="AI2464" s="74"/>
      <c r="AJ2464" s="74"/>
      <c r="AK2464" s="74"/>
      <c r="AL2464" s="74"/>
      <c r="AM2464" s="74"/>
      <c r="AN2464" s="74"/>
    </row>
    <row r="2465" spans="34:40">
      <c r="AH2465" s="74"/>
      <c r="AI2465" s="74"/>
      <c r="AJ2465" s="74"/>
      <c r="AK2465" s="74"/>
      <c r="AL2465" s="74"/>
      <c r="AM2465" s="74"/>
      <c r="AN2465" s="74"/>
    </row>
    <row r="2466" spans="34:40">
      <c r="AH2466" s="74"/>
      <c r="AI2466" s="74"/>
      <c r="AJ2466" s="74"/>
      <c r="AK2466" s="74"/>
      <c r="AL2466" s="74"/>
      <c r="AM2466" s="74"/>
      <c r="AN2466" s="74"/>
    </row>
    <row r="2467" spans="34:40">
      <c r="AH2467" s="74"/>
      <c r="AI2467" s="74"/>
      <c r="AJ2467" s="74"/>
      <c r="AK2467" s="74"/>
      <c r="AL2467" s="74"/>
      <c r="AM2467" s="74"/>
      <c r="AN2467" s="74"/>
    </row>
    <row r="2468" spans="34:40">
      <c r="AH2468" s="74"/>
      <c r="AI2468" s="74"/>
      <c r="AJ2468" s="74"/>
      <c r="AK2468" s="74"/>
      <c r="AL2468" s="74"/>
      <c r="AM2468" s="74"/>
      <c r="AN2468" s="74"/>
    </row>
    <row r="2469" spans="34:40">
      <c r="AH2469" s="74"/>
      <c r="AI2469" s="74"/>
      <c r="AJ2469" s="74"/>
      <c r="AK2469" s="74"/>
      <c r="AL2469" s="74"/>
      <c r="AM2469" s="74"/>
      <c r="AN2469" s="74"/>
    </row>
    <row r="2470" spans="34:40">
      <c r="AH2470" s="74"/>
      <c r="AI2470" s="74"/>
      <c r="AJ2470" s="74"/>
      <c r="AK2470" s="74"/>
      <c r="AL2470" s="74"/>
      <c r="AM2470" s="74"/>
      <c r="AN2470" s="74"/>
    </row>
    <row r="2471" spans="34:40">
      <c r="AH2471" s="74"/>
      <c r="AI2471" s="74"/>
      <c r="AJ2471" s="74"/>
      <c r="AK2471" s="74"/>
      <c r="AL2471" s="74"/>
      <c r="AM2471" s="74"/>
      <c r="AN2471" s="74"/>
    </row>
    <row r="2472" spans="34:40">
      <c r="AH2472" s="74"/>
      <c r="AI2472" s="74"/>
      <c r="AJ2472" s="74"/>
      <c r="AK2472" s="74"/>
      <c r="AL2472" s="74"/>
      <c r="AM2472" s="74"/>
      <c r="AN2472" s="74"/>
    </row>
    <row r="2473" spans="34:40">
      <c r="AH2473" s="74"/>
      <c r="AI2473" s="74"/>
      <c r="AJ2473" s="74"/>
      <c r="AK2473" s="74"/>
      <c r="AL2473" s="74"/>
      <c r="AM2473" s="74"/>
      <c r="AN2473" s="74"/>
    </row>
    <row r="2474" spans="34:40">
      <c r="AH2474" s="74"/>
      <c r="AI2474" s="74"/>
      <c r="AJ2474" s="74"/>
      <c r="AK2474" s="74"/>
      <c r="AL2474" s="74"/>
      <c r="AM2474" s="74"/>
      <c r="AN2474" s="74"/>
    </row>
    <row r="2475" spans="34:40">
      <c r="AH2475" s="74"/>
      <c r="AI2475" s="74"/>
      <c r="AJ2475" s="74"/>
      <c r="AK2475" s="74"/>
      <c r="AL2475" s="74"/>
      <c r="AM2475" s="74"/>
      <c r="AN2475" s="74"/>
    </row>
    <row r="2476" spans="34:40">
      <c r="AH2476" s="74"/>
      <c r="AI2476" s="74"/>
      <c r="AJ2476" s="74"/>
      <c r="AK2476" s="74"/>
      <c r="AL2476" s="74"/>
      <c r="AM2476" s="74"/>
      <c r="AN2476" s="74"/>
    </row>
    <row r="2477" spans="34:40">
      <c r="AH2477" s="74"/>
      <c r="AI2477" s="74"/>
      <c r="AJ2477" s="74"/>
      <c r="AK2477" s="74"/>
      <c r="AL2477" s="74"/>
      <c r="AM2477" s="74"/>
      <c r="AN2477" s="74"/>
    </row>
    <row r="2478" spans="34:40">
      <c r="AH2478" s="74"/>
      <c r="AI2478" s="74"/>
      <c r="AJ2478" s="74"/>
      <c r="AK2478" s="74"/>
      <c r="AL2478" s="74"/>
      <c r="AM2478" s="74"/>
      <c r="AN2478" s="74"/>
    </row>
    <row r="2479" spans="34:40">
      <c r="AH2479" s="74"/>
      <c r="AI2479" s="74"/>
      <c r="AJ2479" s="74"/>
      <c r="AK2479" s="74"/>
      <c r="AL2479" s="74"/>
      <c r="AM2479" s="74"/>
      <c r="AN2479" s="74"/>
    </row>
    <row r="2480" spans="34:40">
      <c r="AH2480" s="74"/>
      <c r="AI2480" s="74"/>
      <c r="AJ2480" s="74"/>
      <c r="AK2480" s="74"/>
      <c r="AL2480" s="74"/>
      <c r="AM2480" s="74"/>
      <c r="AN2480" s="74"/>
    </row>
    <row r="2481" spans="34:40">
      <c r="AH2481" s="74"/>
      <c r="AI2481" s="74"/>
      <c r="AJ2481" s="74"/>
      <c r="AK2481" s="74"/>
      <c r="AL2481" s="74"/>
      <c r="AM2481" s="74"/>
      <c r="AN2481" s="74"/>
    </row>
    <row r="2482" spans="34:40">
      <c r="AH2482" s="74"/>
      <c r="AI2482" s="74"/>
      <c r="AJ2482" s="74"/>
      <c r="AK2482" s="74"/>
      <c r="AL2482" s="74"/>
      <c r="AM2482" s="74"/>
      <c r="AN2482" s="74"/>
    </row>
    <row r="2483" spans="34:40">
      <c r="AH2483" s="74"/>
      <c r="AI2483" s="74"/>
      <c r="AJ2483" s="74"/>
      <c r="AK2483" s="74"/>
      <c r="AL2483" s="74"/>
      <c r="AM2483" s="74"/>
      <c r="AN2483" s="74"/>
    </row>
    <row r="2484" spans="34:40">
      <c r="AH2484" s="74"/>
      <c r="AI2484" s="74"/>
      <c r="AJ2484" s="74"/>
      <c r="AK2484" s="74"/>
      <c r="AL2484" s="74"/>
      <c r="AM2484" s="74"/>
      <c r="AN2484" s="74"/>
    </row>
    <row r="2485" spans="34:40">
      <c r="AH2485" s="74"/>
      <c r="AI2485" s="74"/>
      <c r="AJ2485" s="74"/>
      <c r="AK2485" s="74"/>
      <c r="AL2485" s="74"/>
      <c r="AM2485" s="74"/>
      <c r="AN2485" s="74"/>
    </row>
    <row r="2486" spans="34:40">
      <c r="AH2486" s="74"/>
      <c r="AI2486" s="74"/>
      <c r="AJ2486" s="74"/>
      <c r="AK2486" s="74"/>
      <c r="AL2486" s="74"/>
      <c r="AM2486" s="74"/>
      <c r="AN2486" s="74"/>
    </row>
    <row r="2487" spans="34:40">
      <c r="AH2487" s="74"/>
      <c r="AI2487" s="74"/>
      <c r="AJ2487" s="74"/>
      <c r="AK2487" s="74"/>
      <c r="AL2487" s="74"/>
      <c r="AM2487" s="74"/>
      <c r="AN2487" s="74"/>
    </row>
    <row r="2488" spans="34:40">
      <c r="AH2488" s="74"/>
      <c r="AI2488" s="74"/>
      <c r="AJ2488" s="74"/>
      <c r="AK2488" s="74"/>
      <c r="AL2488" s="74"/>
      <c r="AM2488" s="74"/>
      <c r="AN2488" s="74"/>
    </row>
    <row r="2489" spans="34:40">
      <c r="AH2489" s="74"/>
      <c r="AI2489" s="74"/>
      <c r="AJ2489" s="74"/>
      <c r="AK2489" s="74"/>
      <c r="AL2489" s="74"/>
      <c r="AM2489" s="74"/>
      <c r="AN2489" s="74"/>
    </row>
    <row r="2490" spans="34:40">
      <c r="AH2490" s="74"/>
      <c r="AI2490" s="74"/>
      <c r="AJ2490" s="74"/>
      <c r="AK2490" s="74"/>
      <c r="AL2490" s="74"/>
      <c r="AM2490" s="74"/>
      <c r="AN2490" s="74"/>
    </row>
    <row r="2491" spans="34:40">
      <c r="AH2491" s="74"/>
      <c r="AI2491" s="74"/>
      <c r="AJ2491" s="74"/>
      <c r="AK2491" s="74"/>
      <c r="AL2491" s="74"/>
      <c r="AM2491" s="74"/>
      <c r="AN2491" s="74"/>
    </row>
    <row r="2492" spans="34:40">
      <c r="AH2492" s="74"/>
      <c r="AI2492" s="74"/>
      <c r="AJ2492" s="74"/>
      <c r="AK2492" s="74"/>
      <c r="AL2492" s="74"/>
      <c r="AM2492" s="74"/>
      <c r="AN2492" s="74"/>
    </row>
    <row r="2493" spans="34:40">
      <c r="AH2493" s="74"/>
      <c r="AI2493" s="74"/>
      <c r="AJ2493" s="74"/>
      <c r="AK2493" s="74"/>
      <c r="AL2493" s="74"/>
      <c r="AM2493" s="74"/>
      <c r="AN2493" s="74"/>
    </row>
    <row r="2494" spans="34:40">
      <c r="AH2494" s="74"/>
      <c r="AI2494" s="74"/>
      <c r="AJ2494" s="74"/>
      <c r="AK2494" s="74"/>
      <c r="AL2494" s="74"/>
      <c r="AM2494" s="74"/>
      <c r="AN2494" s="74"/>
    </row>
    <row r="2495" spans="34:40">
      <c r="AH2495" s="74"/>
      <c r="AI2495" s="74"/>
      <c r="AJ2495" s="74"/>
      <c r="AK2495" s="74"/>
      <c r="AL2495" s="74"/>
      <c r="AM2495" s="74"/>
      <c r="AN2495" s="74"/>
    </row>
    <row r="2496" spans="34:40">
      <c r="AH2496" s="74"/>
      <c r="AI2496" s="74"/>
      <c r="AJ2496" s="74"/>
      <c r="AK2496" s="74"/>
      <c r="AL2496" s="74"/>
      <c r="AM2496" s="74"/>
      <c r="AN2496" s="74"/>
    </row>
    <row r="2497" spans="34:40">
      <c r="AH2497" s="74"/>
      <c r="AI2497" s="74"/>
      <c r="AJ2497" s="74"/>
      <c r="AK2497" s="74"/>
      <c r="AL2497" s="74"/>
      <c r="AM2497" s="74"/>
      <c r="AN2497" s="74"/>
    </row>
    <row r="2498" spans="34:40">
      <c r="AH2498" s="74"/>
      <c r="AI2498" s="74"/>
      <c r="AJ2498" s="74"/>
      <c r="AK2498" s="74"/>
      <c r="AL2498" s="74"/>
      <c r="AM2498" s="74"/>
      <c r="AN2498" s="74"/>
    </row>
    <row r="2499" spans="34:40">
      <c r="AH2499" s="74"/>
      <c r="AI2499" s="74"/>
      <c r="AJ2499" s="74"/>
      <c r="AK2499" s="74"/>
      <c r="AL2499" s="74"/>
      <c r="AM2499" s="74"/>
      <c r="AN2499" s="74"/>
    </row>
    <row r="2500" spans="34:40">
      <c r="AH2500" s="74"/>
      <c r="AI2500" s="74"/>
      <c r="AJ2500" s="74"/>
      <c r="AK2500" s="74"/>
      <c r="AL2500" s="74"/>
      <c r="AM2500" s="74"/>
      <c r="AN2500" s="74"/>
    </row>
    <row r="2501" spans="34:40">
      <c r="AH2501" s="74"/>
      <c r="AI2501" s="74"/>
      <c r="AJ2501" s="74"/>
      <c r="AK2501" s="74"/>
      <c r="AL2501" s="74"/>
      <c r="AM2501" s="74"/>
      <c r="AN2501" s="74"/>
    </row>
    <row r="2502" spans="34:40">
      <c r="AH2502" s="74"/>
      <c r="AI2502" s="74"/>
      <c r="AJ2502" s="74"/>
      <c r="AK2502" s="74"/>
      <c r="AL2502" s="74"/>
      <c r="AM2502" s="74"/>
      <c r="AN2502" s="74"/>
    </row>
    <row r="2503" spans="34:40">
      <c r="AH2503" s="74"/>
      <c r="AI2503" s="74"/>
      <c r="AJ2503" s="74"/>
      <c r="AK2503" s="74"/>
      <c r="AL2503" s="74"/>
      <c r="AM2503" s="74"/>
      <c r="AN2503" s="74"/>
    </row>
    <row r="2504" spans="34:40">
      <c r="AH2504" s="74"/>
      <c r="AI2504" s="74"/>
      <c r="AJ2504" s="74"/>
      <c r="AK2504" s="74"/>
      <c r="AL2504" s="74"/>
      <c r="AM2504" s="74"/>
      <c r="AN2504" s="74"/>
    </row>
    <row r="2505" spans="34:40">
      <c r="AH2505" s="74"/>
      <c r="AI2505" s="74"/>
      <c r="AJ2505" s="74"/>
      <c r="AK2505" s="74"/>
      <c r="AL2505" s="74"/>
      <c r="AM2505" s="74"/>
      <c r="AN2505" s="74"/>
    </row>
    <row r="2506" spans="34:40">
      <c r="AH2506" s="74"/>
      <c r="AI2506" s="74"/>
      <c r="AJ2506" s="74"/>
      <c r="AK2506" s="74"/>
      <c r="AL2506" s="74"/>
      <c r="AM2506" s="74"/>
      <c r="AN2506" s="74"/>
    </row>
    <row r="2507" spans="34:40">
      <c r="AH2507" s="74"/>
      <c r="AI2507" s="74"/>
      <c r="AJ2507" s="74"/>
      <c r="AK2507" s="74"/>
      <c r="AL2507" s="74"/>
      <c r="AM2507" s="74"/>
      <c r="AN2507" s="74"/>
    </row>
    <row r="2508" spans="34:40">
      <c r="AH2508" s="74"/>
      <c r="AI2508" s="74"/>
      <c r="AJ2508" s="74"/>
      <c r="AK2508" s="74"/>
      <c r="AL2508" s="74"/>
      <c r="AM2508" s="74"/>
      <c r="AN2508" s="74"/>
    </row>
    <row r="2509" spans="34:40">
      <c r="AH2509" s="74"/>
      <c r="AI2509" s="74"/>
      <c r="AJ2509" s="74"/>
      <c r="AK2509" s="74"/>
      <c r="AL2509" s="74"/>
      <c r="AM2509" s="74"/>
      <c r="AN2509" s="74"/>
    </row>
    <row r="2510" spans="34:40">
      <c r="AH2510" s="74"/>
      <c r="AI2510" s="74"/>
      <c r="AJ2510" s="74"/>
      <c r="AK2510" s="74"/>
      <c r="AL2510" s="74"/>
      <c r="AM2510" s="74"/>
      <c r="AN2510" s="74"/>
    </row>
    <row r="2511" spans="34:40">
      <c r="AH2511" s="74"/>
      <c r="AI2511" s="74"/>
      <c r="AJ2511" s="74"/>
      <c r="AK2511" s="74"/>
      <c r="AL2511" s="74"/>
      <c r="AM2511" s="74"/>
      <c r="AN2511" s="74"/>
    </row>
    <row r="2512" spans="34:40">
      <c r="AH2512" s="74"/>
      <c r="AI2512" s="74"/>
      <c r="AJ2512" s="74"/>
      <c r="AK2512" s="74"/>
      <c r="AL2512" s="74"/>
      <c r="AM2512" s="74"/>
      <c r="AN2512" s="74"/>
    </row>
    <row r="2513" spans="34:40">
      <c r="AH2513" s="74"/>
      <c r="AI2513" s="74"/>
      <c r="AJ2513" s="74"/>
      <c r="AK2513" s="74"/>
      <c r="AL2513" s="74"/>
      <c r="AM2513" s="74"/>
      <c r="AN2513" s="74"/>
    </row>
    <row r="2514" spans="34:40">
      <c r="AH2514" s="74"/>
      <c r="AI2514" s="74"/>
      <c r="AJ2514" s="74"/>
      <c r="AK2514" s="74"/>
      <c r="AL2514" s="74"/>
      <c r="AM2514" s="74"/>
      <c r="AN2514" s="74"/>
    </row>
    <row r="2515" spans="34:40">
      <c r="AH2515" s="74"/>
      <c r="AI2515" s="74"/>
      <c r="AJ2515" s="74"/>
      <c r="AK2515" s="74"/>
      <c r="AL2515" s="74"/>
      <c r="AM2515" s="74"/>
      <c r="AN2515" s="74"/>
    </row>
    <row r="2516" spans="34:40">
      <c r="AH2516" s="74"/>
      <c r="AI2516" s="74"/>
      <c r="AJ2516" s="74"/>
      <c r="AK2516" s="74"/>
      <c r="AL2516" s="74"/>
      <c r="AM2516" s="74"/>
      <c r="AN2516" s="74"/>
    </row>
    <row r="2517" spans="34:40">
      <c r="AH2517" s="74"/>
      <c r="AI2517" s="74"/>
      <c r="AJ2517" s="74"/>
      <c r="AK2517" s="74"/>
      <c r="AL2517" s="74"/>
      <c r="AM2517" s="74"/>
      <c r="AN2517" s="74"/>
    </row>
    <row r="2518" spans="34:40">
      <c r="AH2518" s="74"/>
      <c r="AI2518" s="74"/>
      <c r="AJ2518" s="74"/>
      <c r="AK2518" s="74"/>
      <c r="AL2518" s="74"/>
      <c r="AM2518" s="74"/>
      <c r="AN2518" s="74"/>
    </row>
    <row r="2519" spans="34:40">
      <c r="AH2519" s="74"/>
      <c r="AI2519" s="74"/>
      <c r="AJ2519" s="74"/>
      <c r="AK2519" s="74"/>
      <c r="AL2519" s="74"/>
      <c r="AM2519" s="74"/>
      <c r="AN2519" s="74"/>
    </row>
    <row r="2520" spans="34:40">
      <c r="AH2520" s="74"/>
      <c r="AI2520" s="74"/>
      <c r="AJ2520" s="74"/>
      <c r="AK2520" s="74"/>
      <c r="AL2520" s="74"/>
      <c r="AM2520" s="74"/>
      <c r="AN2520" s="74"/>
    </row>
    <row r="2521" spans="34:40">
      <c r="AH2521" s="74"/>
      <c r="AI2521" s="74"/>
      <c r="AJ2521" s="74"/>
      <c r="AK2521" s="74"/>
      <c r="AL2521" s="74"/>
      <c r="AM2521" s="74"/>
      <c r="AN2521" s="74"/>
    </row>
    <row r="2522" spans="34:40">
      <c r="AH2522" s="74"/>
      <c r="AI2522" s="74"/>
      <c r="AJ2522" s="74"/>
      <c r="AK2522" s="74"/>
      <c r="AL2522" s="74"/>
      <c r="AM2522" s="74"/>
      <c r="AN2522" s="74"/>
    </row>
    <row r="2523" spans="34:40">
      <c r="AH2523" s="74"/>
      <c r="AI2523" s="74"/>
      <c r="AJ2523" s="74"/>
      <c r="AK2523" s="74"/>
      <c r="AL2523" s="74"/>
      <c r="AM2523" s="74"/>
      <c r="AN2523" s="74"/>
    </row>
    <row r="2524" spans="34:40">
      <c r="AH2524" s="74"/>
      <c r="AI2524" s="74"/>
      <c r="AJ2524" s="74"/>
      <c r="AK2524" s="74"/>
      <c r="AL2524" s="74"/>
      <c r="AM2524" s="74"/>
      <c r="AN2524" s="74"/>
    </row>
    <row r="2525" spans="34:40">
      <c r="AH2525" s="74"/>
      <c r="AI2525" s="74"/>
      <c r="AJ2525" s="74"/>
      <c r="AK2525" s="74"/>
      <c r="AL2525" s="74"/>
      <c r="AM2525" s="74"/>
      <c r="AN2525" s="74"/>
    </row>
    <row r="2526" spans="34:40">
      <c r="AH2526" s="74"/>
      <c r="AI2526" s="74"/>
      <c r="AJ2526" s="74"/>
      <c r="AK2526" s="74"/>
      <c r="AL2526" s="74"/>
      <c r="AM2526" s="74"/>
      <c r="AN2526" s="74"/>
    </row>
    <row r="2527" spans="34:40">
      <c r="AH2527" s="74"/>
      <c r="AI2527" s="74"/>
      <c r="AJ2527" s="74"/>
      <c r="AK2527" s="74"/>
      <c r="AL2527" s="74"/>
      <c r="AM2527" s="74"/>
      <c r="AN2527" s="74"/>
    </row>
    <row r="2528" spans="34:40">
      <c r="AH2528" s="74"/>
      <c r="AI2528" s="74"/>
      <c r="AJ2528" s="74"/>
      <c r="AK2528" s="74"/>
      <c r="AL2528" s="74"/>
      <c r="AM2528" s="74"/>
      <c r="AN2528" s="74"/>
    </row>
    <row r="2529" spans="34:40">
      <c r="AH2529" s="74"/>
      <c r="AI2529" s="74"/>
      <c r="AJ2529" s="74"/>
      <c r="AK2529" s="74"/>
      <c r="AL2529" s="74"/>
      <c r="AM2529" s="74"/>
      <c r="AN2529" s="74"/>
    </row>
    <row r="2530" spans="34:40">
      <c r="AH2530" s="74"/>
      <c r="AI2530" s="74"/>
      <c r="AJ2530" s="74"/>
      <c r="AK2530" s="74"/>
      <c r="AL2530" s="74"/>
      <c r="AM2530" s="74"/>
      <c r="AN2530" s="74"/>
    </row>
    <row r="2531" spans="34:40">
      <c r="AH2531" s="74"/>
      <c r="AI2531" s="74"/>
      <c r="AJ2531" s="74"/>
      <c r="AK2531" s="74"/>
      <c r="AL2531" s="74"/>
      <c r="AM2531" s="74"/>
      <c r="AN2531" s="74"/>
    </row>
    <row r="2532" spans="34:40">
      <c r="AH2532" s="74"/>
      <c r="AI2532" s="74"/>
      <c r="AJ2532" s="74"/>
      <c r="AK2532" s="74"/>
      <c r="AL2532" s="74"/>
      <c r="AM2532" s="74"/>
      <c r="AN2532" s="74"/>
    </row>
    <row r="2533" spans="34:40">
      <c r="AH2533" s="74"/>
      <c r="AI2533" s="74"/>
      <c r="AJ2533" s="74"/>
      <c r="AK2533" s="74"/>
      <c r="AL2533" s="74"/>
      <c r="AM2533" s="74"/>
      <c r="AN2533" s="74"/>
    </row>
    <row r="2534" spans="34:40">
      <c r="AH2534" s="74"/>
      <c r="AI2534" s="74"/>
      <c r="AJ2534" s="74"/>
      <c r="AK2534" s="74"/>
      <c r="AL2534" s="74"/>
      <c r="AM2534" s="74"/>
      <c r="AN2534" s="74"/>
    </row>
    <row r="2535" spans="34:40">
      <c r="AH2535" s="74"/>
      <c r="AI2535" s="74"/>
      <c r="AJ2535" s="74"/>
      <c r="AK2535" s="74"/>
      <c r="AL2535" s="74"/>
      <c r="AM2535" s="74"/>
      <c r="AN2535" s="74"/>
    </row>
    <row r="2536" spans="34:40">
      <c r="AH2536" s="74"/>
      <c r="AI2536" s="74"/>
      <c r="AJ2536" s="74"/>
      <c r="AK2536" s="74"/>
      <c r="AL2536" s="74"/>
      <c r="AM2536" s="74"/>
      <c r="AN2536" s="74"/>
    </row>
    <row r="2537" spans="34:40">
      <c r="AH2537" s="74"/>
      <c r="AI2537" s="74"/>
      <c r="AJ2537" s="74"/>
      <c r="AK2537" s="74"/>
      <c r="AL2537" s="74"/>
      <c r="AM2537" s="74"/>
      <c r="AN2537" s="74"/>
    </row>
    <row r="2538" spans="34:40">
      <c r="AH2538" s="74"/>
      <c r="AI2538" s="74"/>
      <c r="AJ2538" s="74"/>
      <c r="AK2538" s="74"/>
      <c r="AL2538" s="74"/>
      <c r="AM2538" s="74"/>
      <c r="AN2538" s="74"/>
    </row>
    <row r="2539" spans="34:40">
      <c r="AH2539" s="74"/>
      <c r="AI2539" s="74"/>
      <c r="AJ2539" s="74"/>
      <c r="AK2539" s="74"/>
      <c r="AL2539" s="74"/>
      <c r="AM2539" s="74"/>
      <c r="AN2539" s="74"/>
    </row>
    <row r="2540" spans="34:40">
      <c r="AH2540" s="74"/>
      <c r="AI2540" s="74"/>
      <c r="AJ2540" s="74"/>
      <c r="AK2540" s="74"/>
      <c r="AL2540" s="74"/>
      <c r="AM2540" s="74"/>
      <c r="AN2540" s="74"/>
    </row>
    <row r="2541" spans="34:40">
      <c r="AH2541" s="74"/>
      <c r="AI2541" s="74"/>
      <c r="AJ2541" s="74"/>
      <c r="AK2541" s="74"/>
      <c r="AL2541" s="74"/>
      <c r="AM2541" s="74"/>
      <c r="AN2541" s="74"/>
    </row>
    <row r="2542" spans="34:40">
      <c r="AH2542" s="74"/>
      <c r="AI2542" s="74"/>
      <c r="AJ2542" s="74"/>
      <c r="AK2542" s="74"/>
      <c r="AL2542" s="74"/>
      <c r="AM2542" s="74"/>
      <c r="AN2542" s="74"/>
    </row>
    <row r="2543" spans="34:40">
      <c r="AH2543" s="74"/>
      <c r="AI2543" s="74"/>
      <c r="AJ2543" s="74"/>
      <c r="AK2543" s="74"/>
      <c r="AL2543" s="74"/>
      <c r="AM2543" s="74"/>
      <c r="AN2543" s="74"/>
    </row>
    <row r="2544" spans="34:40">
      <c r="AH2544" s="74"/>
      <c r="AI2544" s="74"/>
      <c r="AJ2544" s="74"/>
      <c r="AK2544" s="74"/>
      <c r="AL2544" s="74"/>
      <c r="AM2544" s="74"/>
      <c r="AN2544" s="74"/>
    </row>
    <row r="2545" spans="34:40">
      <c r="AH2545" s="74"/>
      <c r="AI2545" s="74"/>
      <c r="AJ2545" s="74"/>
      <c r="AK2545" s="74"/>
      <c r="AL2545" s="74"/>
      <c r="AM2545" s="74"/>
      <c r="AN2545" s="74"/>
    </row>
    <row r="2546" spans="34:40">
      <c r="AH2546" s="74"/>
      <c r="AI2546" s="74"/>
      <c r="AJ2546" s="74"/>
      <c r="AK2546" s="74"/>
      <c r="AL2546" s="74"/>
      <c r="AM2546" s="74"/>
      <c r="AN2546" s="74"/>
    </row>
    <row r="2547" spans="34:40">
      <c r="AH2547" s="74"/>
      <c r="AI2547" s="74"/>
      <c r="AJ2547" s="74"/>
      <c r="AK2547" s="74"/>
      <c r="AL2547" s="74"/>
      <c r="AM2547" s="74"/>
      <c r="AN2547" s="74"/>
    </row>
    <row r="2548" spans="34:40">
      <c r="AH2548" s="74"/>
      <c r="AI2548" s="74"/>
      <c r="AJ2548" s="74"/>
      <c r="AK2548" s="74"/>
      <c r="AL2548" s="74"/>
      <c r="AM2548" s="74"/>
      <c r="AN2548" s="74"/>
    </row>
    <row r="2549" spans="34:40">
      <c r="AH2549" s="74"/>
      <c r="AI2549" s="74"/>
      <c r="AJ2549" s="74"/>
      <c r="AK2549" s="74"/>
      <c r="AL2549" s="74"/>
      <c r="AM2549" s="74"/>
      <c r="AN2549" s="74"/>
    </row>
    <row r="2550" spans="34:40">
      <c r="AH2550" s="74"/>
      <c r="AI2550" s="74"/>
      <c r="AJ2550" s="74"/>
      <c r="AK2550" s="74"/>
      <c r="AL2550" s="74"/>
      <c r="AM2550" s="74"/>
      <c r="AN2550" s="74"/>
    </row>
    <row r="2551" spans="34:40">
      <c r="AH2551" s="74"/>
      <c r="AI2551" s="74"/>
      <c r="AJ2551" s="74"/>
      <c r="AK2551" s="74"/>
      <c r="AL2551" s="74"/>
      <c r="AM2551" s="74"/>
      <c r="AN2551" s="74"/>
    </row>
    <row r="2552" spans="34:40">
      <c r="AH2552" s="74"/>
      <c r="AI2552" s="74"/>
      <c r="AJ2552" s="74"/>
      <c r="AK2552" s="74"/>
      <c r="AL2552" s="74"/>
      <c r="AM2552" s="74"/>
      <c r="AN2552" s="74"/>
    </row>
    <row r="2553" spans="34:40">
      <c r="AH2553" s="74"/>
      <c r="AI2553" s="74"/>
      <c r="AJ2553" s="74"/>
      <c r="AK2553" s="74"/>
      <c r="AL2553" s="74"/>
      <c r="AM2553" s="74"/>
      <c r="AN2553" s="74"/>
    </row>
    <row r="2554" spans="34:40">
      <c r="AH2554" s="74"/>
      <c r="AI2554" s="74"/>
      <c r="AJ2554" s="74"/>
      <c r="AK2554" s="74"/>
      <c r="AL2554" s="74"/>
      <c r="AM2554" s="74"/>
      <c r="AN2554" s="74"/>
    </row>
    <row r="2555" spans="34:40">
      <c r="AH2555" s="74"/>
      <c r="AI2555" s="74"/>
      <c r="AJ2555" s="74"/>
      <c r="AK2555" s="74"/>
      <c r="AL2555" s="74"/>
      <c r="AM2555" s="74"/>
      <c r="AN2555" s="74"/>
    </row>
    <row r="2556" spans="34:40">
      <c r="AH2556" s="74"/>
      <c r="AI2556" s="74"/>
      <c r="AJ2556" s="74"/>
      <c r="AK2556" s="74"/>
      <c r="AL2556" s="74"/>
      <c r="AM2556" s="74"/>
      <c r="AN2556" s="74"/>
    </row>
    <row r="2557" spans="34:40">
      <c r="AH2557" s="74"/>
      <c r="AI2557" s="74"/>
      <c r="AJ2557" s="74"/>
      <c r="AK2557" s="74"/>
      <c r="AL2557" s="74"/>
      <c r="AM2557" s="74"/>
      <c r="AN2557" s="74"/>
    </row>
    <row r="2558" spans="34:40">
      <c r="AH2558" s="74"/>
      <c r="AI2558" s="74"/>
      <c r="AJ2558" s="74"/>
      <c r="AK2558" s="74"/>
      <c r="AL2558" s="74"/>
      <c r="AM2558" s="74"/>
      <c r="AN2558" s="74"/>
    </row>
    <row r="2559" spans="34:40">
      <c r="AH2559" s="74"/>
      <c r="AI2559" s="74"/>
      <c r="AJ2559" s="74"/>
      <c r="AK2559" s="74"/>
      <c r="AL2559" s="74"/>
      <c r="AM2559" s="74"/>
      <c r="AN2559" s="74"/>
    </row>
    <row r="2560" spans="34:40">
      <c r="AH2560" s="74"/>
      <c r="AI2560" s="74"/>
      <c r="AJ2560" s="74"/>
      <c r="AK2560" s="74"/>
      <c r="AL2560" s="74"/>
      <c r="AM2560" s="74"/>
      <c r="AN2560" s="74"/>
    </row>
    <row r="2561" spans="34:40">
      <c r="AH2561" s="74"/>
      <c r="AI2561" s="74"/>
      <c r="AJ2561" s="74"/>
      <c r="AK2561" s="74"/>
      <c r="AL2561" s="74"/>
      <c r="AM2561" s="74"/>
      <c r="AN2561" s="74"/>
    </row>
    <row r="2562" spans="34:40">
      <c r="AH2562" s="74"/>
      <c r="AI2562" s="74"/>
      <c r="AJ2562" s="74"/>
      <c r="AK2562" s="74"/>
      <c r="AL2562" s="74"/>
      <c r="AM2562" s="74"/>
      <c r="AN2562" s="74"/>
    </row>
    <row r="2563" spans="34:40">
      <c r="AH2563" s="74"/>
      <c r="AI2563" s="74"/>
      <c r="AJ2563" s="74"/>
      <c r="AK2563" s="74"/>
      <c r="AL2563" s="74"/>
      <c r="AM2563" s="74"/>
      <c r="AN2563" s="74"/>
    </row>
    <row r="2564" spans="34:40">
      <c r="AH2564" s="74"/>
      <c r="AI2564" s="74"/>
      <c r="AJ2564" s="74"/>
      <c r="AK2564" s="74"/>
      <c r="AL2564" s="74"/>
      <c r="AM2564" s="74"/>
      <c r="AN2564" s="74"/>
    </row>
    <row r="2565" spans="34:40">
      <c r="AH2565" s="74"/>
      <c r="AI2565" s="74"/>
      <c r="AJ2565" s="74"/>
      <c r="AK2565" s="74"/>
      <c r="AL2565" s="74"/>
      <c r="AM2565" s="74"/>
      <c r="AN2565" s="74"/>
    </row>
    <row r="2566" spans="34:40">
      <c r="AH2566" s="74"/>
      <c r="AI2566" s="74"/>
      <c r="AJ2566" s="74"/>
      <c r="AK2566" s="74"/>
      <c r="AL2566" s="74"/>
      <c r="AM2566" s="74"/>
      <c r="AN2566" s="74"/>
    </row>
    <row r="2567" spans="34:40">
      <c r="AH2567" s="74"/>
      <c r="AI2567" s="74"/>
      <c r="AJ2567" s="74"/>
      <c r="AK2567" s="74"/>
      <c r="AL2567" s="74"/>
      <c r="AM2567" s="74"/>
      <c r="AN2567" s="74"/>
    </row>
    <row r="2568" spans="34:40">
      <c r="AH2568" s="74"/>
      <c r="AI2568" s="74"/>
      <c r="AJ2568" s="74"/>
      <c r="AK2568" s="74"/>
      <c r="AL2568" s="74"/>
      <c r="AM2568" s="74"/>
      <c r="AN2568" s="74"/>
    </row>
    <row r="2569" spans="34:40">
      <c r="AH2569" s="74"/>
      <c r="AI2569" s="74"/>
      <c r="AJ2569" s="74"/>
      <c r="AK2569" s="74"/>
      <c r="AL2569" s="74"/>
      <c r="AM2569" s="74"/>
      <c r="AN2569" s="74"/>
    </row>
    <row r="2570" spans="34:40">
      <c r="AH2570" s="74"/>
      <c r="AI2570" s="74"/>
      <c r="AJ2570" s="74"/>
      <c r="AK2570" s="74"/>
      <c r="AL2570" s="74"/>
      <c r="AM2570" s="74"/>
      <c r="AN2570" s="74"/>
    </row>
    <row r="2571" spans="34:40">
      <c r="AH2571" s="74"/>
      <c r="AI2571" s="74"/>
      <c r="AJ2571" s="74"/>
      <c r="AK2571" s="74"/>
      <c r="AL2571" s="74"/>
      <c r="AM2571" s="74"/>
      <c r="AN2571" s="74"/>
    </row>
    <row r="2572" spans="34:40">
      <c r="AH2572" s="74"/>
      <c r="AI2572" s="74"/>
      <c r="AJ2572" s="74"/>
      <c r="AK2572" s="74"/>
      <c r="AL2572" s="74"/>
      <c r="AM2572" s="74"/>
      <c r="AN2572" s="74"/>
    </row>
    <row r="2573" spans="34:40">
      <c r="AH2573" s="74"/>
      <c r="AI2573" s="74"/>
      <c r="AJ2573" s="74"/>
      <c r="AK2573" s="74"/>
      <c r="AL2573" s="74"/>
      <c r="AM2573" s="74"/>
      <c r="AN2573" s="74"/>
    </row>
    <row r="2574" spans="34:40">
      <c r="AH2574" s="74"/>
      <c r="AI2574" s="74"/>
      <c r="AJ2574" s="74"/>
      <c r="AK2574" s="74"/>
      <c r="AL2574" s="74"/>
      <c r="AM2574" s="74"/>
      <c r="AN2574" s="74"/>
    </row>
    <row r="2575" spans="34:40">
      <c r="AH2575" s="74"/>
      <c r="AI2575" s="74"/>
      <c r="AJ2575" s="74"/>
      <c r="AK2575" s="74"/>
      <c r="AL2575" s="74"/>
      <c r="AM2575" s="74"/>
      <c r="AN2575" s="74"/>
    </row>
    <row r="2576" spans="34:40">
      <c r="AH2576" s="74"/>
      <c r="AI2576" s="74"/>
      <c r="AJ2576" s="74"/>
      <c r="AK2576" s="74"/>
      <c r="AL2576" s="74"/>
      <c r="AM2576" s="74"/>
      <c r="AN2576" s="74"/>
    </row>
    <row r="2577" spans="34:40">
      <c r="AH2577" s="74"/>
      <c r="AI2577" s="74"/>
      <c r="AJ2577" s="74"/>
      <c r="AK2577" s="74"/>
      <c r="AL2577" s="74"/>
      <c r="AM2577" s="74"/>
      <c r="AN2577" s="74"/>
    </row>
    <row r="2578" spans="34:40">
      <c r="AH2578" s="74"/>
      <c r="AI2578" s="74"/>
      <c r="AJ2578" s="74"/>
      <c r="AK2578" s="74"/>
      <c r="AL2578" s="74"/>
      <c r="AM2578" s="74"/>
      <c r="AN2578" s="74"/>
    </row>
    <row r="2579" spans="34:40">
      <c r="AH2579" s="74"/>
      <c r="AI2579" s="74"/>
      <c r="AJ2579" s="74"/>
      <c r="AK2579" s="74"/>
      <c r="AL2579" s="74"/>
      <c r="AM2579" s="74"/>
      <c r="AN2579" s="74"/>
    </row>
    <row r="2580" spans="34:40">
      <c r="AH2580" s="74"/>
      <c r="AI2580" s="74"/>
      <c r="AJ2580" s="74"/>
      <c r="AK2580" s="74"/>
      <c r="AL2580" s="74"/>
      <c r="AM2580" s="74"/>
      <c r="AN2580" s="74"/>
    </row>
    <row r="2581" spans="34:40">
      <c r="AH2581" s="74"/>
      <c r="AI2581" s="74"/>
      <c r="AJ2581" s="74"/>
      <c r="AK2581" s="74"/>
      <c r="AL2581" s="74"/>
      <c r="AM2581" s="74"/>
      <c r="AN2581" s="74"/>
    </row>
    <row r="2582" spans="34:40">
      <c r="AH2582" s="74"/>
      <c r="AI2582" s="74"/>
      <c r="AJ2582" s="74"/>
      <c r="AK2582" s="74"/>
      <c r="AL2582" s="74"/>
      <c r="AM2582" s="74"/>
      <c r="AN2582" s="74"/>
    </row>
    <row r="2583" spans="34:40">
      <c r="AH2583" s="74"/>
      <c r="AI2583" s="74"/>
      <c r="AJ2583" s="74"/>
      <c r="AK2583" s="74"/>
      <c r="AL2583" s="74"/>
      <c r="AM2583" s="74"/>
      <c r="AN2583" s="74"/>
    </row>
    <row r="2584" spans="34:40">
      <c r="AH2584" s="74"/>
      <c r="AI2584" s="74"/>
      <c r="AJ2584" s="74"/>
      <c r="AK2584" s="74"/>
      <c r="AL2584" s="74"/>
      <c r="AM2584" s="74"/>
      <c r="AN2584" s="74"/>
    </row>
    <row r="2585" spans="34:40">
      <c r="AH2585" s="74"/>
      <c r="AI2585" s="74"/>
      <c r="AJ2585" s="74"/>
      <c r="AK2585" s="74"/>
      <c r="AL2585" s="74"/>
      <c r="AM2585" s="74"/>
      <c r="AN2585" s="74"/>
    </row>
    <row r="2586" spans="34:40">
      <c r="AH2586" s="74"/>
      <c r="AI2586" s="74"/>
      <c r="AJ2586" s="74"/>
      <c r="AK2586" s="74"/>
      <c r="AL2586" s="74"/>
      <c r="AM2586" s="74"/>
      <c r="AN2586" s="74"/>
    </row>
    <row r="2587" spans="34:40">
      <c r="AH2587" s="74"/>
      <c r="AI2587" s="74"/>
      <c r="AJ2587" s="74"/>
      <c r="AK2587" s="74"/>
      <c r="AL2587" s="74"/>
      <c r="AM2587" s="74"/>
      <c r="AN2587" s="74"/>
    </row>
    <row r="2588" spans="34:40">
      <c r="AH2588" s="74"/>
      <c r="AI2588" s="74"/>
      <c r="AJ2588" s="74"/>
      <c r="AK2588" s="74"/>
      <c r="AL2588" s="74"/>
      <c r="AM2588" s="74"/>
      <c r="AN2588" s="74"/>
    </row>
    <row r="2589" spans="34:40">
      <c r="AH2589" s="74"/>
      <c r="AI2589" s="74"/>
      <c r="AJ2589" s="74"/>
      <c r="AK2589" s="74"/>
      <c r="AL2589" s="74"/>
      <c r="AM2589" s="74"/>
      <c r="AN2589" s="74"/>
    </row>
    <row r="2590" spans="34:40">
      <c r="AH2590" s="74"/>
      <c r="AI2590" s="74"/>
      <c r="AJ2590" s="74"/>
      <c r="AK2590" s="74"/>
      <c r="AL2590" s="74"/>
      <c r="AM2590" s="74"/>
      <c r="AN2590" s="74"/>
    </row>
    <row r="2591" spans="34:40">
      <c r="AH2591" s="74"/>
      <c r="AI2591" s="74"/>
      <c r="AJ2591" s="74"/>
      <c r="AK2591" s="74"/>
      <c r="AL2591" s="74"/>
      <c r="AM2591" s="74"/>
      <c r="AN2591" s="74"/>
    </row>
    <row r="2592" spans="34:40">
      <c r="AH2592" s="74"/>
      <c r="AI2592" s="74"/>
      <c r="AJ2592" s="74"/>
      <c r="AK2592" s="74"/>
      <c r="AL2592" s="74"/>
      <c r="AM2592" s="74"/>
      <c r="AN2592" s="74"/>
    </row>
    <row r="2593" spans="34:40">
      <c r="AH2593" s="74"/>
      <c r="AI2593" s="74"/>
      <c r="AJ2593" s="74"/>
      <c r="AK2593" s="74"/>
      <c r="AL2593" s="74"/>
      <c r="AM2593" s="74"/>
      <c r="AN2593" s="74"/>
    </row>
    <row r="2594" spans="34:40">
      <c r="AH2594" s="74"/>
      <c r="AI2594" s="74"/>
      <c r="AJ2594" s="74"/>
      <c r="AK2594" s="74"/>
      <c r="AL2594" s="74"/>
      <c r="AM2594" s="74"/>
      <c r="AN2594" s="74"/>
    </row>
    <row r="2595" spans="34:40">
      <c r="AH2595" s="74"/>
      <c r="AI2595" s="74"/>
      <c r="AJ2595" s="74"/>
      <c r="AK2595" s="74"/>
      <c r="AL2595" s="74"/>
      <c r="AM2595" s="74"/>
      <c r="AN2595" s="74"/>
    </row>
    <row r="2596" spans="34:40">
      <c r="AH2596" s="74"/>
      <c r="AI2596" s="74"/>
      <c r="AJ2596" s="74"/>
      <c r="AK2596" s="74"/>
      <c r="AL2596" s="74"/>
      <c r="AM2596" s="74"/>
      <c r="AN2596" s="74"/>
    </row>
    <row r="2597" spans="34:40">
      <c r="AH2597" s="74"/>
      <c r="AI2597" s="74"/>
      <c r="AJ2597" s="74"/>
      <c r="AK2597" s="74"/>
      <c r="AL2597" s="74"/>
      <c r="AM2597" s="74"/>
      <c r="AN2597" s="74"/>
    </row>
    <row r="2598" spans="34:40">
      <c r="AH2598" s="74"/>
      <c r="AI2598" s="74"/>
      <c r="AJ2598" s="74"/>
      <c r="AK2598" s="74"/>
      <c r="AL2598" s="74"/>
      <c r="AM2598" s="74"/>
      <c r="AN2598" s="74"/>
    </row>
    <row r="2599" spans="34:40">
      <c r="AH2599" s="74"/>
      <c r="AI2599" s="74"/>
      <c r="AJ2599" s="74"/>
      <c r="AK2599" s="74"/>
      <c r="AL2599" s="74"/>
      <c r="AM2599" s="74"/>
      <c r="AN2599" s="74"/>
    </row>
    <row r="2600" spans="34:40">
      <c r="AH2600" s="74"/>
      <c r="AI2600" s="74"/>
      <c r="AJ2600" s="74"/>
      <c r="AK2600" s="74"/>
      <c r="AL2600" s="74"/>
      <c r="AM2600" s="74"/>
      <c r="AN2600" s="74"/>
    </row>
    <row r="2601" spans="34:40">
      <c r="AH2601" s="74"/>
      <c r="AI2601" s="74"/>
      <c r="AJ2601" s="74"/>
      <c r="AK2601" s="74"/>
      <c r="AL2601" s="74"/>
      <c r="AM2601" s="74"/>
      <c r="AN2601" s="74"/>
    </row>
    <row r="2602" spans="34:40">
      <c r="AH2602" s="74"/>
      <c r="AI2602" s="74"/>
      <c r="AJ2602" s="74"/>
      <c r="AK2602" s="74"/>
      <c r="AL2602" s="74"/>
      <c r="AM2602" s="74"/>
      <c r="AN2602" s="74"/>
    </row>
    <row r="2603" spans="34:40">
      <c r="AH2603" s="74"/>
      <c r="AI2603" s="74"/>
      <c r="AJ2603" s="74"/>
      <c r="AK2603" s="74"/>
      <c r="AL2603" s="74"/>
      <c r="AM2603" s="74"/>
      <c r="AN2603" s="74"/>
    </row>
    <row r="2604" spans="34:40">
      <c r="AH2604" s="74"/>
      <c r="AI2604" s="74"/>
      <c r="AJ2604" s="74"/>
      <c r="AK2604" s="74"/>
      <c r="AL2604" s="74"/>
      <c r="AM2604" s="74"/>
      <c r="AN2604" s="74"/>
    </row>
    <row r="2605" spans="34:40">
      <c r="AH2605" s="74"/>
      <c r="AI2605" s="74"/>
      <c r="AJ2605" s="74"/>
      <c r="AK2605" s="74"/>
      <c r="AL2605" s="74"/>
      <c r="AM2605" s="74"/>
      <c r="AN2605" s="74"/>
    </row>
    <row r="2606" spans="34:40">
      <c r="AH2606" s="74"/>
      <c r="AI2606" s="74"/>
      <c r="AJ2606" s="74"/>
      <c r="AK2606" s="74"/>
      <c r="AL2606" s="74"/>
      <c r="AM2606" s="74"/>
      <c r="AN2606" s="74"/>
    </row>
    <row r="2607" spans="34:40">
      <c r="AH2607" s="74"/>
      <c r="AI2607" s="74"/>
      <c r="AJ2607" s="74"/>
      <c r="AK2607" s="74"/>
      <c r="AL2607" s="74"/>
      <c r="AM2607" s="74"/>
      <c r="AN2607" s="74"/>
    </row>
    <row r="2608" spans="34:40">
      <c r="AH2608" s="74"/>
      <c r="AI2608" s="74"/>
      <c r="AJ2608" s="74"/>
      <c r="AK2608" s="74"/>
      <c r="AL2608" s="74"/>
      <c r="AM2608" s="74"/>
      <c r="AN2608" s="74"/>
    </row>
    <row r="2609" spans="34:40">
      <c r="AH2609" s="74"/>
      <c r="AI2609" s="74"/>
      <c r="AJ2609" s="74"/>
      <c r="AK2609" s="74"/>
      <c r="AL2609" s="74"/>
      <c r="AM2609" s="74"/>
      <c r="AN2609" s="74"/>
    </row>
    <row r="2610" spans="34:40">
      <c r="AH2610" s="74"/>
      <c r="AI2610" s="74"/>
      <c r="AJ2610" s="74"/>
      <c r="AK2610" s="74"/>
      <c r="AL2610" s="74"/>
      <c r="AM2610" s="74"/>
      <c r="AN2610" s="74"/>
    </row>
    <row r="2611" spans="34:40">
      <c r="AH2611" s="74"/>
      <c r="AI2611" s="74"/>
      <c r="AJ2611" s="74"/>
      <c r="AK2611" s="74"/>
      <c r="AL2611" s="74"/>
      <c r="AM2611" s="74"/>
      <c r="AN2611" s="74"/>
    </row>
    <row r="2612" spans="34:40">
      <c r="AH2612" s="74"/>
      <c r="AI2612" s="74"/>
      <c r="AJ2612" s="74"/>
      <c r="AK2612" s="74"/>
      <c r="AL2612" s="74"/>
      <c r="AM2612" s="74"/>
      <c r="AN2612" s="74"/>
    </row>
    <row r="2613" spans="34:40">
      <c r="AH2613" s="74"/>
      <c r="AI2613" s="74"/>
      <c r="AJ2613" s="74"/>
      <c r="AK2613" s="74"/>
      <c r="AL2613" s="74"/>
      <c r="AM2613" s="74"/>
      <c r="AN2613" s="74"/>
    </row>
    <row r="2614" spans="34:40">
      <c r="AH2614" s="74"/>
      <c r="AI2614" s="74"/>
      <c r="AJ2614" s="74"/>
      <c r="AK2614" s="74"/>
      <c r="AL2614" s="74"/>
      <c r="AM2614" s="74"/>
      <c r="AN2614" s="74"/>
    </row>
    <row r="2615" spans="34:40">
      <c r="AH2615" s="74"/>
      <c r="AI2615" s="74"/>
      <c r="AJ2615" s="74"/>
      <c r="AK2615" s="74"/>
      <c r="AL2615" s="74"/>
      <c r="AM2615" s="74"/>
      <c r="AN2615" s="74"/>
    </row>
    <row r="2616" spans="34:40">
      <c r="AH2616" s="74"/>
      <c r="AI2616" s="74"/>
      <c r="AJ2616" s="74"/>
      <c r="AK2616" s="74"/>
      <c r="AL2616" s="74"/>
      <c r="AM2616" s="74"/>
      <c r="AN2616" s="74"/>
    </row>
    <row r="2617" spans="34:40">
      <c r="AH2617" s="74"/>
      <c r="AI2617" s="74"/>
      <c r="AJ2617" s="74"/>
      <c r="AK2617" s="74"/>
      <c r="AL2617" s="74"/>
      <c r="AM2617" s="74"/>
      <c r="AN2617" s="74"/>
    </row>
    <row r="2618" spans="34:40">
      <c r="AH2618" s="74"/>
      <c r="AI2618" s="74"/>
      <c r="AJ2618" s="74"/>
      <c r="AK2618" s="74"/>
      <c r="AL2618" s="74"/>
      <c r="AM2618" s="74"/>
      <c r="AN2618" s="74"/>
    </row>
    <row r="2619" spans="34:40">
      <c r="AH2619" s="74"/>
      <c r="AI2619" s="74"/>
      <c r="AJ2619" s="74"/>
      <c r="AK2619" s="74"/>
      <c r="AL2619" s="74"/>
      <c r="AM2619" s="74"/>
      <c r="AN2619" s="74"/>
    </row>
    <row r="2620" spans="34:40">
      <c r="AH2620" s="74"/>
      <c r="AI2620" s="74"/>
      <c r="AJ2620" s="74"/>
      <c r="AK2620" s="74"/>
      <c r="AL2620" s="74"/>
      <c r="AM2620" s="74"/>
      <c r="AN2620" s="74"/>
    </row>
    <row r="2621" spans="34:40">
      <c r="AH2621" s="74"/>
      <c r="AI2621" s="74"/>
      <c r="AJ2621" s="74"/>
      <c r="AK2621" s="74"/>
      <c r="AL2621" s="74"/>
      <c r="AM2621" s="74"/>
      <c r="AN2621" s="74"/>
    </row>
    <row r="2622" spans="34:40">
      <c r="AH2622" s="74"/>
      <c r="AI2622" s="74"/>
      <c r="AJ2622" s="74"/>
      <c r="AK2622" s="74"/>
      <c r="AL2622" s="74"/>
      <c r="AM2622" s="74"/>
      <c r="AN2622" s="74"/>
    </row>
    <row r="2623" spans="34:40">
      <c r="AH2623" s="74"/>
      <c r="AI2623" s="74"/>
      <c r="AJ2623" s="74"/>
      <c r="AK2623" s="74"/>
      <c r="AL2623" s="74"/>
      <c r="AM2623" s="74"/>
      <c r="AN2623" s="74"/>
    </row>
    <row r="2624" spans="34:40">
      <c r="AH2624" s="74"/>
      <c r="AI2624" s="74"/>
      <c r="AJ2624" s="74"/>
      <c r="AK2624" s="74"/>
      <c r="AL2624" s="74"/>
      <c r="AM2624" s="74"/>
      <c r="AN2624" s="74"/>
    </row>
    <row r="2625" spans="34:40">
      <c r="AH2625" s="74"/>
      <c r="AI2625" s="74"/>
      <c r="AJ2625" s="74"/>
      <c r="AK2625" s="74"/>
      <c r="AL2625" s="74"/>
      <c r="AM2625" s="74"/>
      <c r="AN2625" s="74"/>
    </row>
    <row r="2626" spans="34:40">
      <c r="AH2626" s="74"/>
      <c r="AI2626" s="74"/>
      <c r="AJ2626" s="74"/>
      <c r="AK2626" s="74"/>
      <c r="AL2626" s="74"/>
      <c r="AM2626" s="74"/>
      <c r="AN2626" s="74"/>
    </row>
    <row r="2627" spans="34:40">
      <c r="AH2627" s="74"/>
      <c r="AI2627" s="74"/>
      <c r="AJ2627" s="74"/>
      <c r="AK2627" s="74"/>
      <c r="AL2627" s="74"/>
      <c r="AM2627" s="74"/>
      <c r="AN2627" s="74"/>
    </row>
    <row r="2628" spans="34:40">
      <c r="AH2628" s="74"/>
      <c r="AI2628" s="74"/>
      <c r="AJ2628" s="74"/>
      <c r="AK2628" s="74"/>
      <c r="AL2628" s="74"/>
      <c r="AM2628" s="74"/>
      <c r="AN2628" s="74"/>
    </row>
    <row r="2629" spans="34:40">
      <c r="AH2629" s="74"/>
      <c r="AI2629" s="74"/>
      <c r="AJ2629" s="74"/>
      <c r="AK2629" s="74"/>
      <c r="AL2629" s="74"/>
      <c r="AM2629" s="74"/>
      <c r="AN2629" s="74"/>
    </row>
    <row r="2630" spans="34:40">
      <c r="AH2630" s="74"/>
      <c r="AI2630" s="74"/>
      <c r="AJ2630" s="74"/>
      <c r="AK2630" s="74"/>
      <c r="AL2630" s="74"/>
      <c r="AM2630" s="74"/>
      <c r="AN2630" s="74"/>
    </row>
    <row r="2631" spans="34:40">
      <c r="AH2631" s="74"/>
      <c r="AI2631" s="74"/>
      <c r="AJ2631" s="74"/>
      <c r="AK2631" s="74"/>
      <c r="AL2631" s="74"/>
      <c r="AM2631" s="74"/>
      <c r="AN2631" s="74"/>
    </row>
    <row r="2632" spans="34:40">
      <c r="AH2632" s="74"/>
      <c r="AI2632" s="74"/>
      <c r="AJ2632" s="74"/>
      <c r="AK2632" s="74"/>
      <c r="AL2632" s="74"/>
      <c r="AM2632" s="74"/>
      <c r="AN2632" s="74"/>
    </row>
    <row r="2633" spans="34:40">
      <c r="AH2633" s="74"/>
      <c r="AI2633" s="74"/>
      <c r="AJ2633" s="74"/>
      <c r="AK2633" s="74"/>
      <c r="AL2633" s="74"/>
      <c r="AM2633" s="74"/>
      <c r="AN2633" s="74"/>
    </row>
    <row r="2634" spans="34:40">
      <c r="AH2634" s="74"/>
      <c r="AI2634" s="74"/>
      <c r="AJ2634" s="74"/>
      <c r="AK2634" s="74"/>
      <c r="AL2634" s="74"/>
      <c r="AM2634" s="74"/>
      <c r="AN2634" s="74"/>
    </row>
    <row r="2635" spans="34:40">
      <c r="AH2635" s="74"/>
      <c r="AI2635" s="74"/>
      <c r="AJ2635" s="74"/>
      <c r="AK2635" s="74"/>
      <c r="AL2635" s="74"/>
      <c r="AM2635" s="74"/>
      <c r="AN2635" s="74"/>
    </row>
    <row r="2636" spans="34:40">
      <c r="AH2636" s="74"/>
      <c r="AI2636" s="74"/>
      <c r="AJ2636" s="74"/>
      <c r="AK2636" s="74"/>
      <c r="AL2636" s="74"/>
      <c r="AM2636" s="74"/>
      <c r="AN2636" s="74"/>
    </row>
    <row r="2637" spans="34:40">
      <c r="AH2637" s="74"/>
      <c r="AI2637" s="74"/>
      <c r="AJ2637" s="74"/>
      <c r="AK2637" s="74"/>
      <c r="AL2637" s="74"/>
      <c r="AM2637" s="74"/>
      <c r="AN2637" s="74"/>
    </row>
    <row r="2638" spans="34:40">
      <c r="AH2638" s="74"/>
      <c r="AI2638" s="74"/>
      <c r="AJ2638" s="74"/>
      <c r="AK2638" s="74"/>
      <c r="AL2638" s="74"/>
      <c r="AM2638" s="74"/>
      <c r="AN2638" s="74"/>
    </row>
    <row r="2639" spans="34:40">
      <c r="AH2639" s="74"/>
      <c r="AI2639" s="74"/>
      <c r="AJ2639" s="74"/>
      <c r="AK2639" s="74"/>
      <c r="AL2639" s="74"/>
      <c r="AM2639" s="74"/>
      <c r="AN2639" s="74"/>
    </row>
    <row r="2640" spans="34:40">
      <c r="AH2640" s="74"/>
      <c r="AI2640" s="74"/>
      <c r="AJ2640" s="74"/>
      <c r="AK2640" s="74"/>
      <c r="AL2640" s="74"/>
      <c r="AM2640" s="74"/>
      <c r="AN2640" s="74"/>
    </row>
    <row r="2641" spans="34:40">
      <c r="AH2641" s="74"/>
      <c r="AI2641" s="74"/>
      <c r="AJ2641" s="74"/>
      <c r="AK2641" s="74"/>
      <c r="AL2641" s="74"/>
      <c r="AM2641" s="74"/>
      <c r="AN2641" s="74"/>
    </row>
    <row r="2642" spans="34:40">
      <c r="AH2642" s="74"/>
      <c r="AI2642" s="74"/>
      <c r="AJ2642" s="74"/>
      <c r="AK2642" s="74"/>
      <c r="AL2642" s="74"/>
      <c r="AM2642" s="74"/>
      <c r="AN2642" s="74"/>
    </row>
    <row r="2643" spans="34:40">
      <c r="AH2643" s="74"/>
      <c r="AI2643" s="74"/>
      <c r="AJ2643" s="74"/>
      <c r="AK2643" s="74"/>
      <c r="AL2643" s="74"/>
      <c r="AM2643" s="74"/>
      <c r="AN2643" s="74"/>
    </row>
    <row r="2644" spans="34:40">
      <c r="AH2644" s="74"/>
      <c r="AI2644" s="74"/>
      <c r="AJ2644" s="74"/>
      <c r="AK2644" s="74"/>
      <c r="AL2644" s="74"/>
      <c r="AM2644" s="74"/>
      <c r="AN2644" s="74"/>
    </row>
    <row r="2645" spans="34:40">
      <c r="AH2645" s="74"/>
      <c r="AI2645" s="74"/>
      <c r="AJ2645" s="74"/>
      <c r="AK2645" s="74"/>
      <c r="AL2645" s="74"/>
      <c r="AM2645" s="74"/>
      <c r="AN2645" s="74"/>
    </row>
    <row r="2646" spans="34:40">
      <c r="AH2646" s="74"/>
      <c r="AI2646" s="74"/>
      <c r="AJ2646" s="74"/>
      <c r="AK2646" s="74"/>
      <c r="AL2646" s="74"/>
      <c r="AM2646" s="74"/>
      <c r="AN2646" s="74"/>
    </row>
    <row r="2647" spans="34:40">
      <c r="AH2647" s="74"/>
      <c r="AI2647" s="74"/>
      <c r="AJ2647" s="74"/>
      <c r="AK2647" s="74"/>
      <c r="AL2647" s="74"/>
      <c r="AM2647" s="74"/>
      <c r="AN2647" s="74"/>
    </row>
    <row r="2648" spans="34:40">
      <c r="AH2648" s="74"/>
      <c r="AI2648" s="74"/>
      <c r="AJ2648" s="74"/>
      <c r="AK2648" s="74"/>
      <c r="AL2648" s="74"/>
      <c r="AM2648" s="74"/>
      <c r="AN2648" s="74"/>
    </row>
    <row r="2649" spans="34:40">
      <c r="AH2649" s="74"/>
      <c r="AI2649" s="74"/>
      <c r="AJ2649" s="74"/>
      <c r="AK2649" s="74"/>
      <c r="AL2649" s="74"/>
      <c r="AM2649" s="74"/>
      <c r="AN2649" s="74"/>
    </row>
    <row r="2650" spans="34:40">
      <c r="AH2650" s="74"/>
      <c r="AI2650" s="74"/>
      <c r="AJ2650" s="74"/>
      <c r="AK2650" s="74"/>
      <c r="AL2650" s="74"/>
      <c r="AM2650" s="74"/>
      <c r="AN2650" s="74"/>
    </row>
    <row r="2651" spans="34:40">
      <c r="AH2651" s="74"/>
      <c r="AI2651" s="74"/>
      <c r="AJ2651" s="74"/>
      <c r="AK2651" s="74"/>
      <c r="AL2651" s="74"/>
      <c r="AM2651" s="74"/>
      <c r="AN2651" s="74"/>
    </row>
    <row r="2652" spans="34:40">
      <c r="AH2652" s="74"/>
      <c r="AI2652" s="74"/>
      <c r="AJ2652" s="74"/>
      <c r="AK2652" s="74"/>
      <c r="AL2652" s="74"/>
      <c r="AM2652" s="74"/>
      <c r="AN2652" s="74"/>
    </row>
    <row r="2653" spans="34:40">
      <c r="AH2653" s="74"/>
      <c r="AI2653" s="74"/>
      <c r="AJ2653" s="74"/>
      <c r="AK2653" s="74"/>
      <c r="AL2653" s="74"/>
      <c r="AM2653" s="74"/>
      <c r="AN2653" s="74"/>
    </row>
    <row r="2654" spans="34:40">
      <c r="AH2654" s="74"/>
      <c r="AI2654" s="74"/>
      <c r="AJ2654" s="74"/>
      <c r="AK2654" s="74"/>
      <c r="AL2654" s="74"/>
      <c r="AM2654" s="74"/>
      <c r="AN2654" s="74"/>
    </row>
    <row r="2655" spans="34:40">
      <c r="AH2655" s="74"/>
      <c r="AI2655" s="74"/>
      <c r="AJ2655" s="74"/>
      <c r="AK2655" s="74"/>
      <c r="AL2655" s="74"/>
      <c r="AM2655" s="74"/>
      <c r="AN2655" s="74"/>
    </row>
    <row r="2656" spans="34:40">
      <c r="AH2656" s="74"/>
      <c r="AI2656" s="74"/>
      <c r="AJ2656" s="74"/>
      <c r="AK2656" s="74"/>
      <c r="AL2656" s="74"/>
      <c r="AM2656" s="74"/>
      <c r="AN2656" s="74"/>
    </row>
    <row r="2657" spans="34:40">
      <c r="AH2657" s="74"/>
      <c r="AI2657" s="74"/>
      <c r="AJ2657" s="74"/>
      <c r="AK2657" s="74"/>
      <c r="AL2657" s="74"/>
      <c r="AM2657" s="74"/>
      <c r="AN2657" s="74"/>
    </row>
    <row r="2658" spans="34:40">
      <c r="AH2658" s="74"/>
      <c r="AI2658" s="74"/>
      <c r="AJ2658" s="74"/>
      <c r="AK2658" s="74"/>
      <c r="AL2658" s="74"/>
      <c r="AM2658" s="74"/>
      <c r="AN2658" s="74"/>
    </row>
    <row r="2659" spans="34:40">
      <c r="AH2659" s="74"/>
      <c r="AI2659" s="74"/>
      <c r="AJ2659" s="74"/>
      <c r="AK2659" s="74"/>
      <c r="AL2659" s="74"/>
      <c r="AM2659" s="74"/>
      <c r="AN2659" s="74"/>
    </row>
    <row r="2660" spans="34:40">
      <c r="AH2660" s="74"/>
      <c r="AI2660" s="74"/>
      <c r="AJ2660" s="74"/>
      <c r="AK2660" s="74"/>
      <c r="AL2660" s="74"/>
      <c r="AM2660" s="74"/>
      <c r="AN2660" s="74"/>
    </row>
    <row r="2661" spans="34:40">
      <c r="AH2661" s="74"/>
      <c r="AI2661" s="74"/>
      <c r="AJ2661" s="74"/>
      <c r="AK2661" s="74"/>
      <c r="AL2661" s="74"/>
      <c r="AM2661" s="74"/>
      <c r="AN2661" s="74"/>
    </row>
    <row r="2662" spans="34:40">
      <c r="AH2662" s="74"/>
      <c r="AI2662" s="74"/>
      <c r="AJ2662" s="74"/>
      <c r="AK2662" s="74"/>
      <c r="AL2662" s="74"/>
      <c r="AM2662" s="74"/>
      <c r="AN2662" s="74"/>
    </row>
    <row r="2663" spans="34:40">
      <c r="AH2663" s="74"/>
      <c r="AI2663" s="74"/>
      <c r="AJ2663" s="74"/>
      <c r="AK2663" s="74"/>
      <c r="AL2663" s="74"/>
      <c r="AM2663" s="74"/>
      <c r="AN2663" s="74"/>
    </row>
    <row r="2664" spans="34:40">
      <c r="AH2664" s="74"/>
      <c r="AI2664" s="74"/>
      <c r="AJ2664" s="74"/>
      <c r="AK2664" s="74"/>
      <c r="AL2664" s="74"/>
      <c r="AM2664" s="74"/>
      <c r="AN2664" s="74"/>
    </row>
    <row r="2665" spans="34:40">
      <c r="AH2665" s="74"/>
      <c r="AI2665" s="74"/>
      <c r="AJ2665" s="74"/>
      <c r="AK2665" s="74"/>
      <c r="AL2665" s="74"/>
      <c r="AM2665" s="74"/>
      <c r="AN2665" s="74"/>
    </row>
    <row r="2666" spans="34:40">
      <c r="AH2666" s="74"/>
      <c r="AI2666" s="74"/>
      <c r="AJ2666" s="74"/>
      <c r="AK2666" s="74"/>
      <c r="AL2666" s="74"/>
      <c r="AM2666" s="74"/>
      <c r="AN2666" s="74"/>
    </row>
    <row r="2667" spans="34:40">
      <c r="AH2667" s="74"/>
      <c r="AI2667" s="74"/>
      <c r="AJ2667" s="74"/>
      <c r="AK2667" s="74"/>
      <c r="AL2667" s="74"/>
      <c r="AM2667" s="74"/>
      <c r="AN2667" s="74"/>
    </row>
    <row r="2668" spans="34:40">
      <c r="AH2668" s="74"/>
      <c r="AI2668" s="74"/>
      <c r="AJ2668" s="74"/>
      <c r="AK2668" s="74"/>
      <c r="AL2668" s="74"/>
      <c r="AM2668" s="74"/>
      <c r="AN2668" s="74"/>
    </row>
    <row r="2669" spans="34:40">
      <c r="AH2669" s="74"/>
      <c r="AI2669" s="74"/>
      <c r="AJ2669" s="74"/>
      <c r="AK2669" s="74"/>
      <c r="AL2669" s="74"/>
      <c r="AM2669" s="74"/>
      <c r="AN2669" s="74"/>
    </row>
    <row r="2670" spans="34:40">
      <c r="AH2670" s="74"/>
      <c r="AI2670" s="74"/>
      <c r="AJ2670" s="74"/>
      <c r="AK2670" s="74"/>
      <c r="AL2670" s="74"/>
      <c r="AM2670" s="74"/>
      <c r="AN2670" s="74"/>
    </row>
    <row r="2671" spans="34:40">
      <c r="AH2671" s="74"/>
      <c r="AI2671" s="74"/>
      <c r="AJ2671" s="74"/>
      <c r="AK2671" s="74"/>
      <c r="AL2671" s="74"/>
      <c r="AM2671" s="74"/>
      <c r="AN2671" s="74"/>
    </row>
    <row r="2672" spans="34:40">
      <c r="AH2672" s="74"/>
      <c r="AI2672" s="74"/>
      <c r="AJ2672" s="74"/>
      <c r="AK2672" s="74"/>
      <c r="AL2672" s="74"/>
      <c r="AM2672" s="74"/>
      <c r="AN2672" s="74"/>
    </row>
    <row r="2673" spans="34:40">
      <c r="AH2673" s="74"/>
      <c r="AI2673" s="74"/>
      <c r="AJ2673" s="74"/>
      <c r="AK2673" s="74"/>
      <c r="AL2673" s="74"/>
      <c r="AM2673" s="74"/>
      <c r="AN2673" s="74"/>
    </row>
    <row r="2674" spans="34:40">
      <c r="AH2674" s="74"/>
      <c r="AI2674" s="74"/>
      <c r="AJ2674" s="74"/>
      <c r="AK2674" s="74"/>
      <c r="AL2674" s="74"/>
      <c r="AM2674" s="74"/>
      <c r="AN2674" s="74"/>
    </row>
    <row r="2675" spans="34:40">
      <c r="AH2675" s="74"/>
      <c r="AI2675" s="74"/>
      <c r="AJ2675" s="74"/>
      <c r="AK2675" s="74"/>
      <c r="AL2675" s="74"/>
      <c r="AM2675" s="74"/>
      <c r="AN2675" s="74"/>
    </row>
    <row r="2676" spans="34:40">
      <c r="AH2676" s="74"/>
      <c r="AI2676" s="74"/>
      <c r="AJ2676" s="74"/>
      <c r="AK2676" s="74"/>
      <c r="AL2676" s="74"/>
      <c r="AM2676" s="74"/>
      <c r="AN2676" s="74"/>
    </row>
    <row r="2677" spans="34:40">
      <c r="AH2677" s="74"/>
      <c r="AI2677" s="74"/>
      <c r="AJ2677" s="74"/>
      <c r="AK2677" s="74"/>
      <c r="AL2677" s="74"/>
      <c r="AM2677" s="74"/>
      <c r="AN2677" s="74"/>
    </row>
    <row r="2678" spans="34:40">
      <c r="AH2678" s="74"/>
      <c r="AI2678" s="74"/>
      <c r="AJ2678" s="74"/>
      <c r="AK2678" s="74"/>
      <c r="AL2678" s="74"/>
      <c r="AM2678" s="74"/>
      <c r="AN2678" s="74"/>
    </row>
    <row r="2679" spans="34:40">
      <c r="AH2679" s="74"/>
      <c r="AI2679" s="74"/>
      <c r="AJ2679" s="74"/>
      <c r="AK2679" s="74"/>
      <c r="AL2679" s="74"/>
      <c r="AM2679" s="74"/>
      <c r="AN2679" s="74"/>
    </row>
    <row r="2680" spans="34:40">
      <c r="AH2680" s="74"/>
      <c r="AI2680" s="74"/>
      <c r="AJ2680" s="74"/>
      <c r="AK2680" s="74"/>
      <c r="AL2680" s="74"/>
      <c r="AM2680" s="74"/>
      <c r="AN2680" s="74"/>
    </row>
    <row r="2681" spans="34:40">
      <c r="AH2681" s="74"/>
      <c r="AI2681" s="74"/>
      <c r="AJ2681" s="74"/>
      <c r="AK2681" s="74"/>
      <c r="AL2681" s="74"/>
      <c r="AM2681" s="74"/>
      <c r="AN2681" s="74"/>
    </row>
    <row r="2682" spans="34:40">
      <c r="AH2682" s="74"/>
      <c r="AI2682" s="74"/>
      <c r="AJ2682" s="74"/>
      <c r="AK2682" s="74"/>
      <c r="AL2682" s="74"/>
      <c r="AM2682" s="74"/>
      <c r="AN2682" s="74"/>
    </row>
    <row r="2683" spans="34:40">
      <c r="AH2683" s="74"/>
      <c r="AI2683" s="74"/>
      <c r="AJ2683" s="74"/>
      <c r="AK2683" s="74"/>
      <c r="AL2683" s="74"/>
      <c r="AM2683" s="74"/>
      <c r="AN2683" s="74"/>
    </row>
    <row r="2684" spans="34:40">
      <c r="AH2684" s="74"/>
      <c r="AI2684" s="74"/>
      <c r="AJ2684" s="74"/>
      <c r="AK2684" s="74"/>
      <c r="AL2684" s="74"/>
      <c r="AM2684" s="74"/>
      <c r="AN2684" s="74"/>
    </row>
    <row r="2685" spans="34:40">
      <c r="AH2685" s="74"/>
      <c r="AI2685" s="74"/>
      <c r="AJ2685" s="74"/>
      <c r="AK2685" s="74"/>
      <c r="AL2685" s="74"/>
      <c r="AM2685" s="74"/>
      <c r="AN2685" s="74"/>
    </row>
    <row r="2686" spans="34:40">
      <c r="AH2686" s="74"/>
      <c r="AI2686" s="74"/>
      <c r="AJ2686" s="74"/>
      <c r="AK2686" s="74"/>
      <c r="AL2686" s="74"/>
      <c r="AM2686" s="74"/>
      <c r="AN2686" s="74"/>
    </row>
    <row r="2687" spans="34:40">
      <c r="AH2687" s="74"/>
      <c r="AI2687" s="74"/>
      <c r="AJ2687" s="74"/>
      <c r="AK2687" s="74"/>
      <c r="AL2687" s="74"/>
      <c r="AM2687" s="74"/>
      <c r="AN2687" s="74"/>
    </row>
    <row r="2688" spans="34:40">
      <c r="AH2688" s="74"/>
      <c r="AI2688" s="74"/>
      <c r="AJ2688" s="74"/>
      <c r="AK2688" s="74"/>
      <c r="AL2688" s="74"/>
      <c r="AM2688" s="74"/>
      <c r="AN2688" s="74"/>
    </row>
    <row r="2689" spans="34:40">
      <c r="AH2689" s="74"/>
      <c r="AI2689" s="74"/>
      <c r="AJ2689" s="74"/>
      <c r="AK2689" s="74"/>
      <c r="AL2689" s="74"/>
      <c r="AM2689" s="74"/>
      <c r="AN2689" s="74"/>
    </row>
    <row r="2690" spans="34:40">
      <c r="AH2690" s="74"/>
      <c r="AI2690" s="74"/>
      <c r="AJ2690" s="74"/>
      <c r="AK2690" s="74"/>
      <c r="AL2690" s="74"/>
      <c r="AM2690" s="74"/>
      <c r="AN2690" s="74"/>
    </row>
    <row r="2691" spans="34:40">
      <c r="AH2691" s="74"/>
      <c r="AI2691" s="74"/>
      <c r="AJ2691" s="74"/>
      <c r="AK2691" s="74"/>
      <c r="AL2691" s="74"/>
      <c r="AM2691" s="74"/>
      <c r="AN2691" s="74"/>
    </row>
    <row r="2692" spans="34:40">
      <c r="AH2692" s="74"/>
      <c r="AI2692" s="74"/>
      <c r="AJ2692" s="74"/>
      <c r="AK2692" s="74"/>
      <c r="AL2692" s="74"/>
      <c r="AM2692" s="74"/>
      <c r="AN2692" s="74"/>
    </row>
    <row r="2693" spans="34:40">
      <c r="AH2693" s="74"/>
      <c r="AI2693" s="74"/>
      <c r="AJ2693" s="74"/>
      <c r="AK2693" s="74"/>
      <c r="AL2693" s="74"/>
      <c r="AM2693" s="74"/>
      <c r="AN2693" s="74"/>
    </row>
    <row r="2694" spans="34:40">
      <c r="AH2694" s="74"/>
      <c r="AI2694" s="74"/>
      <c r="AJ2694" s="74"/>
      <c r="AK2694" s="74"/>
      <c r="AL2694" s="74"/>
      <c r="AM2694" s="74"/>
      <c r="AN2694" s="74"/>
    </row>
    <row r="2695" spans="34:40">
      <c r="AH2695" s="74"/>
      <c r="AI2695" s="74"/>
      <c r="AJ2695" s="74"/>
      <c r="AK2695" s="74"/>
      <c r="AL2695" s="74"/>
      <c r="AM2695" s="74"/>
      <c r="AN2695" s="74"/>
    </row>
    <row r="2696" spans="34:40">
      <c r="AH2696" s="74"/>
      <c r="AI2696" s="74"/>
      <c r="AJ2696" s="74"/>
      <c r="AK2696" s="74"/>
      <c r="AL2696" s="74"/>
      <c r="AM2696" s="74"/>
      <c r="AN2696" s="74"/>
    </row>
    <row r="2697" spans="34:40">
      <c r="AH2697" s="74"/>
      <c r="AI2697" s="74"/>
      <c r="AJ2697" s="74"/>
      <c r="AK2697" s="74"/>
      <c r="AL2697" s="74"/>
      <c r="AM2697" s="74"/>
      <c r="AN2697" s="74"/>
    </row>
    <row r="2698" spans="34:40">
      <c r="AH2698" s="74"/>
      <c r="AI2698" s="74"/>
      <c r="AJ2698" s="74"/>
      <c r="AK2698" s="74"/>
      <c r="AL2698" s="74"/>
      <c r="AM2698" s="74"/>
      <c r="AN2698" s="74"/>
    </row>
    <row r="2699" spans="34:40">
      <c r="AH2699" s="74"/>
      <c r="AI2699" s="74"/>
      <c r="AJ2699" s="74"/>
      <c r="AK2699" s="74"/>
      <c r="AL2699" s="74"/>
      <c r="AM2699" s="74"/>
      <c r="AN2699" s="74"/>
    </row>
    <row r="2700" spans="34:40">
      <c r="AH2700" s="74"/>
      <c r="AI2700" s="74"/>
      <c r="AJ2700" s="74"/>
      <c r="AK2700" s="74"/>
      <c r="AL2700" s="74"/>
      <c r="AM2700" s="74"/>
      <c r="AN2700" s="74"/>
    </row>
    <row r="2701" spans="34:40">
      <c r="AH2701" s="74"/>
      <c r="AI2701" s="74"/>
      <c r="AJ2701" s="74"/>
      <c r="AK2701" s="74"/>
      <c r="AL2701" s="74"/>
      <c r="AM2701" s="74"/>
      <c r="AN2701" s="74"/>
    </row>
    <row r="2702" spans="34:40">
      <c r="AH2702" s="74"/>
      <c r="AI2702" s="74"/>
      <c r="AJ2702" s="74"/>
      <c r="AK2702" s="74"/>
      <c r="AL2702" s="74"/>
      <c r="AM2702" s="74"/>
      <c r="AN2702" s="74"/>
    </row>
    <row r="2703" spans="34:40">
      <c r="AH2703" s="74"/>
      <c r="AI2703" s="74"/>
      <c r="AJ2703" s="74"/>
      <c r="AK2703" s="74"/>
      <c r="AL2703" s="74"/>
      <c r="AM2703" s="74"/>
      <c r="AN2703" s="74"/>
    </row>
    <row r="2704" spans="34:40">
      <c r="AH2704" s="74"/>
      <c r="AI2704" s="74"/>
      <c r="AJ2704" s="74"/>
      <c r="AK2704" s="74"/>
      <c r="AL2704" s="74"/>
      <c r="AM2704" s="74"/>
      <c r="AN2704" s="74"/>
    </row>
    <row r="2705" spans="34:40">
      <c r="AH2705" s="74"/>
      <c r="AI2705" s="74"/>
      <c r="AJ2705" s="74"/>
      <c r="AK2705" s="74"/>
      <c r="AL2705" s="74"/>
      <c r="AM2705" s="74"/>
      <c r="AN2705" s="74"/>
    </row>
    <row r="2706" spans="34:40">
      <c r="AH2706" s="74"/>
      <c r="AI2706" s="74"/>
      <c r="AJ2706" s="74"/>
      <c r="AK2706" s="74"/>
      <c r="AL2706" s="74"/>
      <c r="AM2706" s="74"/>
      <c r="AN2706" s="74"/>
    </row>
    <row r="2707" spans="34:40">
      <c r="AH2707" s="74"/>
      <c r="AI2707" s="74"/>
      <c r="AJ2707" s="74"/>
      <c r="AK2707" s="74"/>
      <c r="AL2707" s="74"/>
      <c r="AM2707" s="74"/>
      <c r="AN2707" s="74"/>
    </row>
    <row r="2708" spans="34:40">
      <c r="AH2708" s="74"/>
      <c r="AI2708" s="74"/>
      <c r="AJ2708" s="74"/>
      <c r="AK2708" s="74"/>
      <c r="AL2708" s="74"/>
      <c r="AM2708" s="74"/>
      <c r="AN2708" s="74"/>
    </row>
    <row r="2709" spans="34:40">
      <c r="AH2709" s="74"/>
      <c r="AI2709" s="74"/>
      <c r="AJ2709" s="74"/>
      <c r="AK2709" s="74"/>
      <c r="AL2709" s="74"/>
      <c r="AM2709" s="74"/>
      <c r="AN2709" s="74"/>
    </row>
    <row r="2710" spans="34:40">
      <c r="AH2710" s="74"/>
      <c r="AI2710" s="74"/>
      <c r="AJ2710" s="74"/>
      <c r="AK2710" s="74"/>
      <c r="AL2710" s="74"/>
      <c r="AM2710" s="74"/>
      <c r="AN2710" s="74"/>
    </row>
    <row r="2711" spans="34:40">
      <c r="AH2711" s="74"/>
      <c r="AI2711" s="74"/>
      <c r="AJ2711" s="74"/>
      <c r="AK2711" s="74"/>
      <c r="AL2711" s="74"/>
      <c r="AM2711" s="74"/>
      <c r="AN2711" s="74"/>
    </row>
    <row r="2712" spans="34:40">
      <c r="AH2712" s="74"/>
      <c r="AI2712" s="74"/>
      <c r="AJ2712" s="74"/>
      <c r="AK2712" s="74"/>
      <c r="AL2712" s="74"/>
      <c r="AM2712" s="74"/>
      <c r="AN2712" s="74"/>
    </row>
    <row r="2713" spans="34:40">
      <c r="AH2713" s="74"/>
      <c r="AI2713" s="74"/>
      <c r="AJ2713" s="74"/>
      <c r="AK2713" s="74"/>
      <c r="AL2713" s="74"/>
      <c r="AM2713" s="74"/>
      <c r="AN2713" s="74"/>
    </row>
    <row r="2714" spans="34:40">
      <c r="AH2714" s="74"/>
      <c r="AI2714" s="74"/>
      <c r="AJ2714" s="74"/>
      <c r="AK2714" s="74"/>
      <c r="AL2714" s="74"/>
      <c r="AM2714" s="74"/>
      <c r="AN2714" s="74"/>
    </row>
    <row r="2715" spans="34:40">
      <c r="AH2715" s="74"/>
      <c r="AI2715" s="74"/>
      <c r="AJ2715" s="74"/>
      <c r="AK2715" s="74"/>
      <c r="AL2715" s="74"/>
      <c r="AM2715" s="74"/>
      <c r="AN2715" s="74"/>
    </row>
    <row r="2716" spans="34:40">
      <c r="AH2716" s="74"/>
      <c r="AI2716" s="74"/>
      <c r="AJ2716" s="74"/>
      <c r="AK2716" s="74"/>
      <c r="AL2716" s="74"/>
      <c r="AM2716" s="74"/>
      <c r="AN2716" s="74"/>
    </row>
    <row r="2717" spans="34:40">
      <c r="AH2717" s="74"/>
      <c r="AI2717" s="74"/>
      <c r="AJ2717" s="74"/>
      <c r="AK2717" s="74"/>
      <c r="AL2717" s="74"/>
      <c r="AM2717" s="74"/>
      <c r="AN2717" s="74"/>
    </row>
    <row r="2718" spans="34:40">
      <c r="AH2718" s="74"/>
      <c r="AI2718" s="74"/>
      <c r="AJ2718" s="74"/>
      <c r="AK2718" s="74"/>
      <c r="AL2718" s="74"/>
      <c r="AM2718" s="74"/>
      <c r="AN2718" s="74"/>
    </row>
    <row r="2719" spans="34:40">
      <c r="AH2719" s="74"/>
      <c r="AI2719" s="74"/>
      <c r="AJ2719" s="74"/>
      <c r="AK2719" s="74"/>
      <c r="AL2719" s="74"/>
      <c r="AM2719" s="74"/>
      <c r="AN2719" s="74"/>
    </row>
    <row r="2720" spans="34:40">
      <c r="AH2720" s="74"/>
      <c r="AI2720" s="74"/>
      <c r="AJ2720" s="74"/>
      <c r="AK2720" s="74"/>
      <c r="AL2720" s="74"/>
      <c r="AM2720" s="74"/>
      <c r="AN2720" s="74"/>
    </row>
    <row r="2721" spans="34:40">
      <c r="AH2721" s="74"/>
      <c r="AI2721" s="74"/>
      <c r="AJ2721" s="74"/>
      <c r="AK2721" s="74"/>
      <c r="AL2721" s="74"/>
      <c r="AM2721" s="74"/>
      <c r="AN2721" s="74"/>
    </row>
    <row r="2722" spans="34:40">
      <c r="AH2722" s="74"/>
      <c r="AI2722" s="74"/>
      <c r="AJ2722" s="74"/>
      <c r="AK2722" s="74"/>
      <c r="AL2722" s="74"/>
      <c r="AM2722" s="74"/>
      <c r="AN2722" s="74"/>
    </row>
    <row r="2723" spans="34:40">
      <c r="AH2723" s="74"/>
      <c r="AI2723" s="74"/>
      <c r="AJ2723" s="74"/>
      <c r="AK2723" s="74"/>
      <c r="AL2723" s="74"/>
      <c r="AM2723" s="74"/>
      <c r="AN2723" s="74"/>
    </row>
    <row r="2724" spans="34:40">
      <c r="AH2724" s="74"/>
      <c r="AI2724" s="74"/>
      <c r="AJ2724" s="74"/>
      <c r="AK2724" s="74"/>
      <c r="AL2724" s="74"/>
      <c r="AM2724" s="74"/>
      <c r="AN2724" s="74"/>
    </row>
    <row r="2725" spans="34:40">
      <c r="AH2725" s="74"/>
      <c r="AI2725" s="74"/>
      <c r="AJ2725" s="74"/>
      <c r="AK2725" s="74"/>
      <c r="AL2725" s="74"/>
      <c r="AM2725" s="74"/>
      <c r="AN2725" s="74"/>
    </row>
    <row r="2726" spans="34:40">
      <c r="AH2726" s="74"/>
      <c r="AI2726" s="74"/>
      <c r="AJ2726" s="74"/>
      <c r="AK2726" s="74"/>
      <c r="AL2726" s="74"/>
      <c r="AM2726" s="74"/>
      <c r="AN2726" s="74"/>
    </row>
    <row r="2727" spans="34:40">
      <c r="AH2727" s="74"/>
      <c r="AI2727" s="74"/>
      <c r="AJ2727" s="74"/>
      <c r="AK2727" s="74"/>
      <c r="AL2727" s="74"/>
      <c r="AM2727" s="74"/>
      <c r="AN2727" s="74"/>
    </row>
    <row r="2728" spans="34:40">
      <c r="AH2728" s="74"/>
      <c r="AI2728" s="74"/>
      <c r="AJ2728" s="74"/>
      <c r="AK2728" s="74"/>
      <c r="AL2728" s="74"/>
      <c r="AM2728" s="74"/>
      <c r="AN2728" s="74"/>
    </row>
    <row r="2729" spans="34:40">
      <c r="AH2729" s="74"/>
      <c r="AI2729" s="74"/>
      <c r="AJ2729" s="74"/>
      <c r="AK2729" s="74"/>
      <c r="AL2729" s="74"/>
      <c r="AM2729" s="74"/>
      <c r="AN2729" s="74"/>
    </row>
    <row r="2730" spans="34:40">
      <c r="AH2730" s="74"/>
      <c r="AI2730" s="74"/>
      <c r="AJ2730" s="74"/>
      <c r="AK2730" s="74"/>
      <c r="AL2730" s="74"/>
      <c r="AM2730" s="74"/>
      <c r="AN2730" s="74"/>
    </row>
    <row r="2731" spans="34:40">
      <c r="AH2731" s="74"/>
      <c r="AI2731" s="74"/>
      <c r="AJ2731" s="74"/>
      <c r="AK2731" s="74"/>
      <c r="AL2731" s="74"/>
      <c r="AM2731" s="74"/>
      <c r="AN2731" s="74"/>
    </row>
    <row r="2732" spans="34:40">
      <c r="AH2732" s="74"/>
      <c r="AI2732" s="74"/>
      <c r="AJ2732" s="74"/>
      <c r="AK2732" s="74"/>
      <c r="AL2732" s="74"/>
      <c r="AM2732" s="74"/>
      <c r="AN2732" s="74"/>
    </row>
    <row r="2733" spans="34:40">
      <c r="AH2733" s="74"/>
      <c r="AI2733" s="74"/>
      <c r="AJ2733" s="74"/>
      <c r="AK2733" s="74"/>
      <c r="AL2733" s="74"/>
      <c r="AM2733" s="74"/>
      <c r="AN2733" s="74"/>
    </row>
    <row r="2734" spans="34:40">
      <c r="AH2734" s="74"/>
      <c r="AI2734" s="74"/>
      <c r="AJ2734" s="74"/>
      <c r="AK2734" s="74"/>
      <c r="AL2734" s="74"/>
      <c r="AM2734" s="74"/>
      <c r="AN2734" s="74"/>
    </row>
    <row r="2735" spans="34:40">
      <c r="AH2735" s="74"/>
      <c r="AI2735" s="74"/>
      <c r="AJ2735" s="74"/>
      <c r="AK2735" s="74"/>
      <c r="AL2735" s="74"/>
      <c r="AM2735" s="74"/>
      <c r="AN2735" s="74"/>
    </row>
    <row r="2736" spans="34:40">
      <c r="AH2736" s="74"/>
      <c r="AI2736" s="74"/>
      <c r="AJ2736" s="74"/>
      <c r="AK2736" s="74"/>
      <c r="AL2736" s="74"/>
      <c r="AM2736" s="74"/>
      <c r="AN2736" s="74"/>
    </row>
    <row r="2737" spans="34:40">
      <c r="AH2737" s="74"/>
      <c r="AI2737" s="74"/>
      <c r="AJ2737" s="74"/>
      <c r="AK2737" s="74"/>
      <c r="AL2737" s="74"/>
      <c r="AM2737" s="74"/>
      <c r="AN2737" s="74"/>
    </row>
    <row r="2738" spans="34:40">
      <c r="AH2738" s="74"/>
      <c r="AI2738" s="74"/>
      <c r="AJ2738" s="74"/>
      <c r="AK2738" s="74"/>
      <c r="AL2738" s="74"/>
      <c r="AM2738" s="74"/>
      <c r="AN2738" s="74"/>
    </row>
    <row r="2739" spans="34:40">
      <c r="AH2739" s="74"/>
      <c r="AI2739" s="74"/>
      <c r="AJ2739" s="74"/>
      <c r="AK2739" s="74"/>
      <c r="AL2739" s="74"/>
      <c r="AM2739" s="74"/>
      <c r="AN2739" s="74"/>
    </row>
    <row r="2740" spans="34:40">
      <c r="AH2740" s="74"/>
      <c r="AI2740" s="74"/>
      <c r="AJ2740" s="74"/>
      <c r="AK2740" s="74"/>
      <c r="AL2740" s="74"/>
      <c r="AM2740" s="74"/>
      <c r="AN2740" s="74"/>
    </row>
    <row r="2741" spans="34:40">
      <c r="AH2741" s="74"/>
      <c r="AI2741" s="74"/>
      <c r="AJ2741" s="74"/>
      <c r="AK2741" s="74"/>
      <c r="AL2741" s="74"/>
      <c r="AM2741" s="74"/>
      <c r="AN2741" s="74"/>
    </row>
    <row r="2742" spans="34:40">
      <c r="AH2742" s="74"/>
      <c r="AI2742" s="74"/>
      <c r="AJ2742" s="74"/>
      <c r="AK2742" s="74"/>
      <c r="AL2742" s="74"/>
      <c r="AM2742" s="74"/>
      <c r="AN2742" s="74"/>
    </row>
    <row r="2743" spans="34:40">
      <c r="AH2743" s="74"/>
      <c r="AI2743" s="74"/>
      <c r="AJ2743" s="74"/>
      <c r="AK2743" s="74"/>
      <c r="AL2743" s="74"/>
      <c r="AM2743" s="74"/>
      <c r="AN2743" s="74"/>
    </row>
    <row r="2744" spans="34:40">
      <c r="AH2744" s="74"/>
      <c r="AI2744" s="74"/>
      <c r="AJ2744" s="74"/>
      <c r="AK2744" s="74"/>
      <c r="AL2744" s="74"/>
      <c r="AM2744" s="74"/>
      <c r="AN2744" s="74"/>
    </row>
    <row r="2745" spans="34:40">
      <c r="AH2745" s="74"/>
      <c r="AI2745" s="74"/>
      <c r="AJ2745" s="74"/>
      <c r="AK2745" s="74"/>
      <c r="AL2745" s="74"/>
      <c r="AM2745" s="74"/>
      <c r="AN2745" s="74"/>
    </row>
    <row r="2746" spans="34:40">
      <c r="AH2746" s="74"/>
      <c r="AI2746" s="74"/>
      <c r="AJ2746" s="74"/>
      <c r="AK2746" s="74"/>
      <c r="AL2746" s="74"/>
      <c r="AM2746" s="74"/>
      <c r="AN2746" s="74"/>
    </row>
    <row r="2747" spans="34:40">
      <c r="AH2747" s="74"/>
      <c r="AI2747" s="74"/>
      <c r="AJ2747" s="74"/>
      <c r="AK2747" s="74"/>
      <c r="AL2747" s="74"/>
      <c r="AM2747" s="74"/>
      <c r="AN2747" s="74"/>
    </row>
    <row r="2748" spans="34:40">
      <c r="AH2748" s="74"/>
      <c r="AI2748" s="74"/>
      <c r="AJ2748" s="74"/>
      <c r="AK2748" s="74"/>
      <c r="AL2748" s="74"/>
      <c r="AM2748" s="74"/>
      <c r="AN2748" s="74"/>
    </row>
    <row r="2749" spans="34:40">
      <c r="AH2749" s="74"/>
      <c r="AI2749" s="74"/>
      <c r="AJ2749" s="74"/>
      <c r="AK2749" s="74"/>
      <c r="AL2749" s="74"/>
      <c r="AM2749" s="74"/>
      <c r="AN2749" s="74"/>
    </row>
    <row r="2750" spans="34:40">
      <c r="AH2750" s="74"/>
      <c r="AI2750" s="74"/>
      <c r="AJ2750" s="74"/>
      <c r="AK2750" s="74"/>
      <c r="AL2750" s="74"/>
      <c r="AM2750" s="74"/>
      <c r="AN2750" s="74"/>
    </row>
    <row r="2751" spans="34:40">
      <c r="AH2751" s="74"/>
      <c r="AI2751" s="74"/>
      <c r="AJ2751" s="74"/>
      <c r="AK2751" s="74"/>
      <c r="AL2751" s="74"/>
      <c r="AM2751" s="74"/>
      <c r="AN2751" s="74"/>
    </row>
    <row r="2752" spans="34:40">
      <c r="AH2752" s="74"/>
      <c r="AI2752" s="74"/>
      <c r="AJ2752" s="74"/>
      <c r="AK2752" s="74"/>
      <c r="AL2752" s="74"/>
      <c r="AM2752" s="74"/>
      <c r="AN2752" s="74"/>
    </row>
    <row r="2753" spans="34:40">
      <c r="AH2753" s="74"/>
      <c r="AI2753" s="74"/>
      <c r="AJ2753" s="74"/>
      <c r="AK2753" s="74"/>
      <c r="AL2753" s="74"/>
      <c r="AM2753" s="74"/>
      <c r="AN2753" s="74"/>
    </row>
    <row r="2754" spans="34:40">
      <c r="AH2754" s="74"/>
      <c r="AI2754" s="74"/>
      <c r="AJ2754" s="74"/>
      <c r="AK2754" s="74"/>
      <c r="AL2754" s="74"/>
      <c r="AM2754" s="74"/>
      <c r="AN2754" s="74"/>
    </row>
    <row r="2755" spans="34:40">
      <c r="AH2755" s="74"/>
      <c r="AI2755" s="74"/>
      <c r="AJ2755" s="74"/>
      <c r="AK2755" s="74"/>
      <c r="AL2755" s="74"/>
      <c r="AM2755" s="74"/>
      <c r="AN2755" s="74"/>
    </row>
    <row r="2756" spans="34:40">
      <c r="AH2756" s="74"/>
      <c r="AI2756" s="74"/>
      <c r="AJ2756" s="74"/>
      <c r="AK2756" s="74"/>
      <c r="AL2756" s="74"/>
      <c r="AM2756" s="74"/>
      <c r="AN2756" s="74"/>
    </row>
    <row r="2757" spans="34:40">
      <c r="AH2757" s="74"/>
      <c r="AI2757" s="74"/>
      <c r="AJ2757" s="74"/>
      <c r="AK2757" s="74"/>
      <c r="AL2757" s="74"/>
      <c r="AM2757" s="74"/>
      <c r="AN2757" s="74"/>
    </row>
    <row r="2758" spans="34:40">
      <c r="AH2758" s="74"/>
      <c r="AI2758" s="74"/>
      <c r="AJ2758" s="74"/>
      <c r="AK2758" s="74"/>
      <c r="AL2758" s="74"/>
      <c r="AM2758" s="74"/>
      <c r="AN2758" s="74"/>
    </row>
    <row r="2759" spans="34:40">
      <c r="AH2759" s="74"/>
      <c r="AI2759" s="74"/>
      <c r="AJ2759" s="74"/>
      <c r="AK2759" s="74"/>
      <c r="AL2759" s="74"/>
      <c r="AM2759" s="74"/>
      <c r="AN2759" s="74"/>
    </row>
    <row r="2760" spans="34:40">
      <c r="AH2760" s="74"/>
      <c r="AI2760" s="74"/>
      <c r="AJ2760" s="74"/>
      <c r="AK2760" s="74"/>
      <c r="AL2760" s="74"/>
      <c r="AM2760" s="74"/>
      <c r="AN2760" s="74"/>
    </row>
    <row r="2761" spans="34:40">
      <c r="AH2761" s="74"/>
      <c r="AI2761" s="74"/>
      <c r="AJ2761" s="74"/>
      <c r="AK2761" s="74"/>
      <c r="AL2761" s="74"/>
      <c r="AM2761" s="74"/>
      <c r="AN2761" s="74"/>
    </row>
    <row r="2762" spans="34:40">
      <c r="AH2762" s="74"/>
      <c r="AI2762" s="74"/>
      <c r="AJ2762" s="74"/>
      <c r="AK2762" s="74"/>
      <c r="AL2762" s="74"/>
      <c r="AM2762" s="74"/>
      <c r="AN2762" s="74"/>
    </row>
    <row r="2763" spans="34:40">
      <c r="AH2763" s="74"/>
      <c r="AI2763" s="74"/>
      <c r="AJ2763" s="74"/>
      <c r="AK2763" s="74"/>
      <c r="AL2763" s="74"/>
      <c r="AM2763" s="74"/>
      <c r="AN2763" s="74"/>
    </row>
    <row r="2764" spans="34:40">
      <c r="AH2764" s="74"/>
      <c r="AI2764" s="74"/>
      <c r="AJ2764" s="74"/>
      <c r="AK2764" s="74"/>
      <c r="AL2764" s="74"/>
      <c r="AM2764" s="74"/>
      <c r="AN2764" s="74"/>
    </row>
    <row r="2765" spans="34:40">
      <c r="AH2765" s="74"/>
      <c r="AI2765" s="74"/>
      <c r="AJ2765" s="74"/>
      <c r="AK2765" s="74"/>
      <c r="AL2765" s="74"/>
      <c r="AM2765" s="74"/>
      <c r="AN2765" s="74"/>
    </row>
    <row r="2766" spans="34:40">
      <c r="AH2766" s="74"/>
      <c r="AI2766" s="74"/>
      <c r="AJ2766" s="74"/>
      <c r="AK2766" s="74"/>
      <c r="AL2766" s="74"/>
      <c r="AM2766" s="74"/>
      <c r="AN2766" s="74"/>
    </row>
    <row r="2767" spans="34:40">
      <c r="AH2767" s="74"/>
      <c r="AI2767" s="74"/>
      <c r="AJ2767" s="74"/>
      <c r="AK2767" s="74"/>
      <c r="AL2767" s="74"/>
      <c r="AM2767" s="74"/>
      <c r="AN2767" s="74"/>
    </row>
    <row r="2768" spans="34:40">
      <c r="AH2768" s="74"/>
      <c r="AI2768" s="74"/>
      <c r="AJ2768" s="74"/>
      <c r="AK2768" s="74"/>
      <c r="AL2768" s="74"/>
      <c r="AM2768" s="74"/>
      <c r="AN2768" s="74"/>
    </row>
    <row r="2769" spans="34:40">
      <c r="AH2769" s="74"/>
      <c r="AI2769" s="74"/>
      <c r="AJ2769" s="74"/>
      <c r="AK2769" s="74"/>
      <c r="AL2769" s="74"/>
      <c r="AM2769" s="74"/>
      <c r="AN2769" s="74"/>
    </row>
    <row r="2770" spans="34:40">
      <c r="AH2770" s="74"/>
      <c r="AI2770" s="74"/>
      <c r="AJ2770" s="74"/>
      <c r="AK2770" s="74"/>
      <c r="AL2770" s="74"/>
      <c r="AM2770" s="74"/>
      <c r="AN2770" s="74"/>
    </row>
    <row r="2771" spans="34:40">
      <c r="AH2771" s="74"/>
      <c r="AI2771" s="74"/>
      <c r="AJ2771" s="74"/>
      <c r="AK2771" s="74"/>
      <c r="AL2771" s="74"/>
      <c r="AM2771" s="74"/>
      <c r="AN2771" s="74"/>
    </row>
    <row r="2772" spans="34:40">
      <c r="AH2772" s="74"/>
      <c r="AI2772" s="74"/>
      <c r="AJ2772" s="74"/>
      <c r="AK2772" s="74"/>
      <c r="AL2772" s="74"/>
      <c r="AM2772" s="74"/>
      <c r="AN2772" s="74"/>
    </row>
    <row r="2773" spans="34:40">
      <c r="AH2773" s="74"/>
      <c r="AI2773" s="74"/>
      <c r="AJ2773" s="74"/>
      <c r="AK2773" s="74"/>
      <c r="AL2773" s="74"/>
      <c r="AM2773" s="74"/>
      <c r="AN2773" s="74"/>
    </row>
    <row r="2774" spans="34:40">
      <c r="AH2774" s="74"/>
      <c r="AI2774" s="74"/>
      <c r="AJ2774" s="74"/>
      <c r="AK2774" s="74"/>
      <c r="AL2774" s="74"/>
      <c r="AM2774" s="74"/>
      <c r="AN2774" s="74"/>
    </row>
    <row r="2775" spans="34:40">
      <c r="AH2775" s="74"/>
      <c r="AI2775" s="74"/>
      <c r="AJ2775" s="74"/>
      <c r="AK2775" s="74"/>
      <c r="AL2775" s="74"/>
      <c r="AM2775" s="74"/>
      <c r="AN2775" s="74"/>
    </row>
    <row r="2776" spans="34:40">
      <c r="AH2776" s="74"/>
      <c r="AI2776" s="74"/>
      <c r="AJ2776" s="74"/>
      <c r="AK2776" s="74"/>
      <c r="AL2776" s="74"/>
      <c r="AM2776" s="74"/>
      <c r="AN2776" s="74"/>
    </row>
    <row r="2777" spans="34:40">
      <c r="AH2777" s="74"/>
      <c r="AI2777" s="74"/>
      <c r="AJ2777" s="74"/>
      <c r="AK2777" s="74"/>
      <c r="AL2777" s="74"/>
      <c r="AM2777" s="74"/>
      <c r="AN2777" s="74"/>
    </row>
    <row r="2778" spans="34:40">
      <c r="AH2778" s="74"/>
      <c r="AI2778" s="74"/>
      <c r="AJ2778" s="74"/>
      <c r="AK2778" s="74"/>
      <c r="AL2778" s="74"/>
      <c r="AM2778" s="74"/>
      <c r="AN2778" s="74"/>
    </row>
    <row r="2779" spans="34:40">
      <c r="AH2779" s="74"/>
      <c r="AI2779" s="74"/>
      <c r="AJ2779" s="74"/>
      <c r="AK2779" s="74"/>
      <c r="AL2779" s="74"/>
      <c r="AM2779" s="74"/>
      <c r="AN2779" s="74"/>
    </row>
    <row r="2780" spans="34:40">
      <c r="AH2780" s="74"/>
      <c r="AI2780" s="74"/>
      <c r="AJ2780" s="74"/>
      <c r="AK2780" s="74"/>
      <c r="AL2780" s="74"/>
      <c r="AM2780" s="74"/>
      <c r="AN2780" s="74"/>
    </row>
    <row r="2781" spans="34:40">
      <c r="AH2781" s="74"/>
      <c r="AI2781" s="74"/>
      <c r="AJ2781" s="74"/>
      <c r="AK2781" s="74"/>
      <c r="AL2781" s="74"/>
      <c r="AM2781" s="74"/>
      <c r="AN2781" s="74"/>
    </row>
    <row r="2782" spans="34:40">
      <c r="AH2782" s="74"/>
      <c r="AI2782" s="74"/>
      <c r="AJ2782" s="74"/>
      <c r="AK2782" s="74"/>
      <c r="AL2782" s="74"/>
      <c r="AM2782" s="74"/>
      <c r="AN2782" s="74"/>
    </row>
    <row r="2783" spans="34:40">
      <c r="AH2783" s="74"/>
      <c r="AI2783" s="74"/>
      <c r="AJ2783" s="74"/>
      <c r="AK2783" s="74"/>
      <c r="AL2783" s="74"/>
      <c r="AM2783" s="74"/>
      <c r="AN2783" s="74"/>
    </row>
    <row r="2784" spans="34:40">
      <c r="AH2784" s="74"/>
      <c r="AI2784" s="74"/>
      <c r="AJ2784" s="74"/>
      <c r="AK2784" s="74"/>
      <c r="AL2784" s="74"/>
      <c r="AM2784" s="74"/>
      <c r="AN2784" s="74"/>
    </row>
    <row r="2785" spans="34:40">
      <c r="AH2785" s="74"/>
      <c r="AI2785" s="74"/>
      <c r="AJ2785" s="74"/>
      <c r="AK2785" s="74"/>
      <c r="AL2785" s="74"/>
      <c r="AM2785" s="74"/>
      <c r="AN2785" s="74"/>
    </row>
    <row r="2786" spans="34:40">
      <c r="AH2786" s="74"/>
      <c r="AI2786" s="74"/>
      <c r="AJ2786" s="74"/>
      <c r="AK2786" s="74"/>
      <c r="AL2786" s="74"/>
      <c r="AM2786" s="74"/>
      <c r="AN2786" s="74"/>
    </row>
    <row r="2787" spans="34:40">
      <c r="AH2787" s="74"/>
      <c r="AI2787" s="74"/>
      <c r="AJ2787" s="74"/>
      <c r="AK2787" s="74"/>
      <c r="AL2787" s="74"/>
      <c r="AM2787" s="74"/>
      <c r="AN2787" s="74"/>
    </row>
    <row r="2788" spans="34:40">
      <c r="AH2788" s="74"/>
      <c r="AI2788" s="74"/>
      <c r="AJ2788" s="74"/>
      <c r="AK2788" s="74"/>
      <c r="AL2788" s="74"/>
      <c r="AM2788" s="74"/>
      <c r="AN2788" s="74"/>
    </row>
    <row r="2789" spans="34:40">
      <c r="AH2789" s="74"/>
      <c r="AI2789" s="74"/>
      <c r="AJ2789" s="74"/>
      <c r="AK2789" s="74"/>
      <c r="AL2789" s="74"/>
      <c r="AM2789" s="74"/>
      <c r="AN2789" s="74"/>
    </row>
    <row r="2790" spans="34:40">
      <c r="AH2790" s="74"/>
      <c r="AI2790" s="74"/>
      <c r="AJ2790" s="74"/>
      <c r="AK2790" s="74"/>
      <c r="AL2790" s="74"/>
      <c r="AM2790" s="74"/>
      <c r="AN2790" s="74"/>
    </row>
    <row r="2791" spans="34:40">
      <c r="AH2791" s="74"/>
      <c r="AI2791" s="74"/>
      <c r="AJ2791" s="74"/>
      <c r="AK2791" s="74"/>
      <c r="AL2791" s="74"/>
      <c r="AM2791" s="74"/>
      <c r="AN2791" s="74"/>
    </row>
    <row r="2792" spans="34:40">
      <c r="AH2792" s="74"/>
      <c r="AI2792" s="74"/>
      <c r="AJ2792" s="74"/>
      <c r="AK2792" s="74"/>
      <c r="AL2792" s="74"/>
      <c r="AM2792" s="74"/>
      <c r="AN2792" s="74"/>
    </row>
    <row r="2793" spans="34:40">
      <c r="AH2793" s="74"/>
      <c r="AI2793" s="74"/>
      <c r="AJ2793" s="74"/>
      <c r="AK2793" s="74"/>
      <c r="AL2793" s="74"/>
      <c r="AM2793" s="74"/>
      <c r="AN2793" s="74"/>
    </row>
    <row r="2794" spans="34:40">
      <c r="AH2794" s="74"/>
      <c r="AI2794" s="74"/>
      <c r="AJ2794" s="74"/>
      <c r="AK2794" s="74"/>
      <c r="AL2794" s="74"/>
      <c r="AM2794" s="74"/>
      <c r="AN2794" s="74"/>
    </row>
    <row r="2795" spans="34:40">
      <c r="AH2795" s="74"/>
      <c r="AI2795" s="74"/>
      <c r="AJ2795" s="74"/>
      <c r="AK2795" s="74"/>
      <c r="AL2795" s="74"/>
      <c r="AM2795" s="74"/>
      <c r="AN2795" s="74"/>
    </row>
    <row r="2796" spans="34:40">
      <c r="AH2796" s="74"/>
      <c r="AI2796" s="74"/>
      <c r="AJ2796" s="74"/>
      <c r="AK2796" s="74"/>
      <c r="AL2796" s="74"/>
      <c r="AM2796" s="74"/>
      <c r="AN2796" s="74"/>
    </row>
    <row r="2797" spans="34:40">
      <c r="AH2797" s="74"/>
      <c r="AI2797" s="74"/>
      <c r="AJ2797" s="74"/>
      <c r="AK2797" s="74"/>
      <c r="AL2797" s="74"/>
      <c r="AM2797" s="74"/>
      <c r="AN2797" s="74"/>
    </row>
    <row r="2798" spans="34:40">
      <c r="AH2798" s="74"/>
      <c r="AI2798" s="74"/>
      <c r="AJ2798" s="74"/>
      <c r="AK2798" s="74"/>
      <c r="AL2798" s="74"/>
      <c r="AM2798" s="74"/>
      <c r="AN2798" s="74"/>
    </row>
    <row r="2799" spans="34:40">
      <c r="AH2799" s="74"/>
      <c r="AI2799" s="74"/>
      <c r="AJ2799" s="74"/>
      <c r="AK2799" s="74"/>
      <c r="AL2799" s="74"/>
      <c r="AM2799" s="74"/>
      <c r="AN2799" s="74"/>
    </row>
    <row r="2800" spans="34:40">
      <c r="AH2800" s="74"/>
      <c r="AI2800" s="74"/>
      <c r="AJ2800" s="74"/>
      <c r="AK2800" s="74"/>
      <c r="AL2800" s="74"/>
      <c r="AM2800" s="74"/>
      <c r="AN2800" s="74"/>
    </row>
    <row r="2801" spans="34:40">
      <c r="AH2801" s="74"/>
      <c r="AI2801" s="74"/>
      <c r="AJ2801" s="74"/>
      <c r="AK2801" s="74"/>
      <c r="AL2801" s="74"/>
      <c r="AM2801" s="74"/>
      <c r="AN2801" s="74"/>
    </row>
    <row r="2802" spans="34:40">
      <c r="AH2802" s="74"/>
      <c r="AI2802" s="74"/>
      <c r="AJ2802" s="74"/>
      <c r="AK2802" s="74"/>
      <c r="AL2802" s="74"/>
      <c r="AM2802" s="74"/>
      <c r="AN2802" s="74"/>
    </row>
    <row r="2803" spans="34:40">
      <c r="AH2803" s="74"/>
      <c r="AI2803" s="74"/>
      <c r="AJ2803" s="74"/>
      <c r="AK2803" s="74"/>
      <c r="AL2803" s="74"/>
      <c r="AM2803" s="74"/>
      <c r="AN2803" s="74"/>
    </row>
    <row r="2804" spans="34:40">
      <c r="AH2804" s="74"/>
      <c r="AI2804" s="74"/>
      <c r="AJ2804" s="74"/>
      <c r="AK2804" s="74"/>
      <c r="AL2804" s="74"/>
      <c r="AM2804" s="74"/>
      <c r="AN2804" s="74"/>
    </row>
    <row r="2805" spans="34:40">
      <c r="AH2805" s="74"/>
      <c r="AI2805" s="74"/>
      <c r="AJ2805" s="74"/>
      <c r="AK2805" s="74"/>
      <c r="AL2805" s="74"/>
      <c r="AM2805" s="74"/>
      <c r="AN2805" s="74"/>
    </row>
    <row r="2806" spans="34:40">
      <c r="AH2806" s="74"/>
      <c r="AI2806" s="74"/>
      <c r="AJ2806" s="74"/>
      <c r="AK2806" s="74"/>
      <c r="AL2806" s="74"/>
      <c r="AM2806" s="74"/>
      <c r="AN2806" s="74"/>
    </row>
    <row r="2807" spans="34:40">
      <c r="AH2807" s="74"/>
      <c r="AI2807" s="74"/>
      <c r="AJ2807" s="74"/>
      <c r="AK2807" s="74"/>
      <c r="AL2807" s="74"/>
      <c r="AM2807" s="74"/>
      <c r="AN2807" s="74"/>
    </row>
    <row r="2808" spans="34:40">
      <c r="AH2808" s="74"/>
      <c r="AI2808" s="74"/>
      <c r="AJ2808" s="74"/>
      <c r="AK2808" s="74"/>
      <c r="AL2808" s="74"/>
      <c r="AM2808" s="74"/>
      <c r="AN2808" s="74"/>
    </row>
    <row r="2809" spans="34:40">
      <c r="AH2809" s="74"/>
      <c r="AI2809" s="74"/>
      <c r="AJ2809" s="74"/>
      <c r="AK2809" s="74"/>
      <c r="AL2809" s="74"/>
      <c r="AM2809" s="74"/>
      <c r="AN2809" s="74"/>
    </row>
    <row r="2810" spans="34:40">
      <c r="AH2810" s="74"/>
      <c r="AI2810" s="74"/>
      <c r="AJ2810" s="74"/>
      <c r="AK2810" s="74"/>
      <c r="AL2810" s="74"/>
      <c r="AM2810" s="74"/>
      <c r="AN2810" s="74"/>
    </row>
    <row r="2811" spans="34:40">
      <c r="AH2811" s="74"/>
      <c r="AI2811" s="74"/>
      <c r="AJ2811" s="74"/>
      <c r="AK2811" s="74"/>
      <c r="AL2811" s="74"/>
      <c r="AM2811" s="74"/>
      <c r="AN2811" s="74"/>
    </row>
    <row r="2812" spans="34:40">
      <c r="AH2812" s="74"/>
      <c r="AI2812" s="74"/>
      <c r="AJ2812" s="74"/>
      <c r="AK2812" s="74"/>
      <c r="AL2812" s="74"/>
      <c r="AM2812" s="74"/>
      <c r="AN2812" s="74"/>
    </row>
    <row r="2813" spans="34:40">
      <c r="AH2813" s="74"/>
      <c r="AI2813" s="74"/>
      <c r="AJ2813" s="74"/>
      <c r="AK2813" s="74"/>
      <c r="AL2813" s="74"/>
      <c r="AM2813" s="74"/>
      <c r="AN2813" s="74"/>
    </row>
    <row r="2814" spans="34:40">
      <c r="AH2814" s="74"/>
      <c r="AI2814" s="74"/>
      <c r="AJ2814" s="74"/>
      <c r="AK2814" s="74"/>
      <c r="AL2814" s="74"/>
      <c r="AM2814" s="74"/>
      <c r="AN2814" s="74"/>
    </row>
    <row r="2815" spans="34:40">
      <c r="AH2815" s="74"/>
      <c r="AI2815" s="74"/>
      <c r="AJ2815" s="74"/>
      <c r="AK2815" s="74"/>
      <c r="AL2815" s="74"/>
      <c r="AM2815" s="74"/>
      <c r="AN2815" s="74"/>
    </row>
    <row r="2816" spans="34:40">
      <c r="AH2816" s="74"/>
      <c r="AI2816" s="74"/>
      <c r="AJ2816" s="74"/>
      <c r="AK2816" s="74"/>
      <c r="AL2816" s="74"/>
      <c r="AM2816" s="74"/>
      <c r="AN2816" s="74"/>
    </row>
    <row r="2817" spans="34:40">
      <c r="AH2817" s="74"/>
      <c r="AI2817" s="74"/>
      <c r="AJ2817" s="74"/>
      <c r="AK2817" s="74"/>
      <c r="AL2817" s="74"/>
      <c r="AM2817" s="74"/>
      <c r="AN2817" s="74"/>
    </row>
    <row r="2818" spans="34:40">
      <c r="AH2818" s="74"/>
      <c r="AI2818" s="74"/>
      <c r="AJ2818" s="74"/>
      <c r="AK2818" s="74"/>
      <c r="AL2818" s="74"/>
      <c r="AM2818" s="74"/>
      <c r="AN2818" s="74"/>
    </row>
    <row r="2819" spans="34:40">
      <c r="AH2819" s="74"/>
      <c r="AI2819" s="74"/>
      <c r="AJ2819" s="74"/>
      <c r="AK2819" s="74"/>
      <c r="AL2819" s="74"/>
      <c r="AM2819" s="74"/>
      <c r="AN2819" s="74"/>
    </row>
    <row r="2820" spans="34:40">
      <c r="AH2820" s="74"/>
      <c r="AI2820" s="74"/>
      <c r="AJ2820" s="74"/>
      <c r="AK2820" s="74"/>
      <c r="AL2820" s="74"/>
      <c r="AM2820" s="74"/>
      <c r="AN2820" s="74"/>
    </row>
    <row r="2821" spans="34:40">
      <c r="AH2821" s="74"/>
      <c r="AI2821" s="74"/>
      <c r="AJ2821" s="74"/>
      <c r="AK2821" s="74"/>
      <c r="AL2821" s="74"/>
      <c r="AM2821" s="74"/>
      <c r="AN2821" s="74"/>
    </row>
    <row r="2822" spans="34:40">
      <c r="AH2822" s="74"/>
      <c r="AI2822" s="74"/>
      <c r="AJ2822" s="74"/>
      <c r="AK2822" s="74"/>
      <c r="AL2822" s="74"/>
      <c r="AM2822" s="74"/>
      <c r="AN2822" s="74"/>
    </row>
    <row r="2823" spans="34:40">
      <c r="AH2823" s="74"/>
      <c r="AI2823" s="74"/>
      <c r="AJ2823" s="74"/>
      <c r="AK2823" s="74"/>
      <c r="AL2823" s="74"/>
      <c r="AM2823" s="74"/>
      <c r="AN2823" s="74"/>
    </row>
    <row r="2824" spans="34:40">
      <c r="AH2824" s="74"/>
      <c r="AI2824" s="74"/>
      <c r="AJ2824" s="74"/>
      <c r="AK2824" s="74"/>
      <c r="AL2824" s="74"/>
      <c r="AM2824" s="74"/>
      <c r="AN2824" s="74"/>
    </row>
    <row r="2825" spans="34:40">
      <c r="AH2825" s="74"/>
      <c r="AI2825" s="74"/>
      <c r="AJ2825" s="74"/>
      <c r="AK2825" s="74"/>
      <c r="AL2825" s="74"/>
      <c r="AM2825" s="74"/>
      <c r="AN2825" s="74"/>
    </row>
    <row r="2826" spans="34:40">
      <c r="AH2826" s="74"/>
      <c r="AI2826" s="74"/>
      <c r="AJ2826" s="74"/>
      <c r="AK2826" s="74"/>
      <c r="AL2826" s="74"/>
      <c r="AM2826" s="74"/>
      <c r="AN2826" s="74"/>
    </row>
    <row r="2827" spans="34:40">
      <c r="AH2827" s="74"/>
      <c r="AI2827" s="74"/>
      <c r="AJ2827" s="74"/>
      <c r="AK2827" s="74"/>
      <c r="AL2827" s="74"/>
      <c r="AM2827" s="74"/>
      <c r="AN2827" s="74"/>
    </row>
    <row r="2828" spans="34:40">
      <c r="AH2828" s="74"/>
      <c r="AI2828" s="74"/>
      <c r="AJ2828" s="74"/>
      <c r="AK2828" s="74"/>
      <c r="AL2828" s="74"/>
      <c r="AM2828" s="74"/>
      <c r="AN2828" s="74"/>
    </row>
    <row r="2829" spans="34:40">
      <c r="AH2829" s="74"/>
      <c r="AI2829" s="74"/>
      <c r="AJ2829" s="74"/>
      <c r="AK2829" s="74"/>
      <c r="AL2829" s="74"/>
      <c r="AM2829" s="74"/>
      <c r="AN2829" s="74"/>
    </row>
    <row r="2830" spans="34:40">
      <c r="AH2830" s="74"/>
      <c r="AI2830" s="74"/>
      <c r="AJ2830" s="74"/>
      <c r="AK2830" s="74"/>
      <c r="AL2830" s="74"/>
      <c r="AM2830" s="74"/>
      <c r="AN2830" s="74"/>
    </row>
    <row r="2831" spans="34:40">
      <c r="AH2831" s="74"/>
      <c r="AI2831" s="74"/>
      <c r="AJ2831" s="74"/>
      <c r="AK2831" s="74"/>
      <c r="AL2831" s="74"/>
      <c r="AM2831" s="74"/>
      <c r="AN2831" s="74"/>
    </row>
    <row r="2832" spans="34:40">
      <c r="AH2832" s="74"/>
      <c r="AI2832" s="74"/>
      <c r="AJ2832" s="74"/>
      <c r="AK2832" s="74"/>
      <c r="AL2832" s="74"/>
      <c r="AM2832" s="74"/>
      <c r="AN2832" s="74"/>
    </row>
    <row r="2833" spans="34:40">
      <c r="AH2833" s="74"/>
      <c r="AI2833" s="74"/>
      <c r="AJ2833" s="74"/>
      <c r="AK2833" s="74"/>
      <c r="AL2833" s="74"/>
      <c r="AM2833" s="74"/>
      <c r="AN2833" s="74"/>
    </row>
    <row r="2834" spans="34:40">
      <c r="AH2834" s="74"/>
      <c r="AI2834" s="74"/>
      <c r="AJ2834" s="74"/>
      <c r="AK2834" s="74"/>
      <c r="AL2834" s="74"/>
      <c r="AM2834" s="74"/>
      <c r="AN2834" s="74"/>
    </row>
    <row r="2835" spans="34:40">
      <c r="AH2835" s="74"/>
      <c r="AI2835" s="74"/>
      <c r="AJ2835" s="74"/>
      <c r="AK2835" s="74"/>
      <c r="AL2835" s="74"/>
      <c r="AM2835" s="74"/>
      <c r="AN2835" s="74"/>
    </row>
    <row r="2836" spans="34:40">
      <c r="AH2836" s="74"/>
      <c r="AI2836" s="74"/>
      <c r="AJ2836" s="74"/>
      <c r="AK2836" s="74"/>
      <c r="AL2836" s="74"/>
      <c r="AM2836" s="74"/>
      <c r="AN2836" s="74"/>
    </row>
    <row r="2837" spans="34:40">
      <c r="AH2837" s="74"/>
      <c r="AI2837" s="74"/>
      <c r="AJ2837" s="74"/>
      <c r="AK2837" s="74"/>
      <c r="AL2837" s="74"/>
      <c r="AM2837" s="74"/>
      <c r="AN2837" s="74"/>
    </row>
    <row r="2838" spans="34:40">
      <c r="AH2838" s="74"/>
      <c r="AI2838" s="74"/>
      <c r="AJ2838" s="74"/>
      <c r="AK2838" s="74"/>
      <c r="AL2838" s="74"/>
      <c r="AM2838" s="74"/>
      <c r="AN2838" s="74"/>
    </row>
    <row r="2839" spans="34:40">
      <c r="AH2839" s="74"/>
      <c r="AI2839" s="74"/>
      <c r="AJ2839" s="74"/>
      <c r="AK2839" s="74"/>
      <c r="AL2839" s="74"/>
      <c r="AM2839" s="74"/>
      <c r="AN2839" s="74"/>
    </row>
    <row r="2840" spans="34:40">
      <c r="AH2840" s="74"/>
      <c r="AI2840" s="74"/>
      <c r="AJ2840" s="74"/>
      <c r="AK2840" s="74"/>
      <c r="AL2840" s="74"/>
      <c r="AM2840" s="74"/>
      <c r="AN2840" s="74"/>
    </row>
    <row r="2841" spans="34:40">
      <c r="AH2841" s="74"/>
      <c r="AI2841" s="74"/>
      <c r="AJ2841" s="74"/>
      <c r="AK2841" s="74"/>
      <c r="AL2841" s="74"/>
      <c r="AM2841" s="74"/>
      <c r="AN2841" s="74"/>
    </row>
    <row r="2842" spans="34:40">
      <c r="AH2842" s="74"/>
      <c r="AI2842" s="74"/>
      <c r="AJ2842" s="74"/>
      <c r="AK2842" s="74"/>
      <c r="AL2842" s="74"/>
      <c r="AM2842" s="74"/>
      <c r="AN2842" s="74"/>
    </row>
    <row r="2843" spans="34:40">
      <c r="AH2843" s="74"/>
      <c r="AI2843" s="74"/>
      <c r="AJ2843" s="74"/>
      <c r="AK2843" s="74"/>
      <c r="AL2843" s="74"/>
      <c r="AM2843" s="74"/>
      <c r="AN2843" s="74"/>
    </row>
    <row r="2844" spans="34:40">
      <c r="AH2844" s="74"/>
      <c r="AI2844" s="74"/>
      <c r="AJ2844" s="74"/>
      <c r="AK2844" s="74"/>
      <c r="AL2844" s="74"/>
      <c r="AM2844" s="74"/>
      <c r="AN2844" s="74"/>
    </row>
    <row r="2845" spans="34:40">
      <c r="AH2845" s="74"/>
      <c r="AI2845" s="74"/>
      <c r="AJ2845" s="74"/>
      <c r="AK2845" s="74"/>
      <c r="AL2845" s="74"/>
      <c r="AM2845" s="74"/>
      <c r="AN2845" s="74"/>
    </row>
    <row r="2846" spans="34:40">
      <c r="AH2846" s="74"/>
      <c r="AI2846" s="74"/>
      <c r="AJ2846" s="74"/>
      <c r="AK2846" s="74"/>
      <c r="AL2846" s="74"/>
      <c r="AM2846" s="74"/>
      <c r="AN2846" s="74"/>
    </row>
    <row r="2847" spans="34:40">
      <c r="AH2847" s="74"/>
      <c r="AI2847" s="74"/>
      <c r="AJ2847" s="74"/>
      <c r="AK2847" s="74"/>
      <c r="AL2847" s="74"/>
      <c r="AM2847" s="74"/>
      <c r="AN2847" s="74"/>
    </row>
    <row r="2848" spans="34:40">
      <c r="AH2848" s="74"/>
      <c r="AI2848" s="74"/>
      <c r="AJ2848" s="74"/>
      <c r="AK2848" s="74"/>
      <c r="AL2848" s="74"/>
      <c r="AM2848" s="74"/>
      <c r="AN2848" s="74"/>
    </row>
    <row r="2849" spans="34:40">
      <c r="AH2849" s="74"/>
      <c r="AI2849" s="74"/>
      <c r="AJ2849" s="74"/>
      <c r="AK2849" s="74"/>
      <c r="AL2849" s="74"/>
      <c r="AM2849" s="74"/>
      <c r="AN2849" s="74"/>
    </row>
    <row r="2850" spans="34:40">
      <c r="AH2850" s="74"/>
      <c r="AI2850" s="74"/>
      <c r="AJ2850" s="74"/>
      <c r="AK2850" s="74"/>
      <c r="AL2850" s="74"/>
      <c r="AM2850" s="74"/>
      <c r="AN2850" s="74"/>
    </row>
    <row r="2851" spans="34:40">
      <c r="AH2851" s="74"/>
      <c r="AI2851" s="74"/>
      <c r="AJ2851" s="74"/>
      <c r="AK2851" s="74"/>
      <c r="AL2851" s="74"/>
      <c r="AM2851" s="74"/>
      <c r="AN2851" s="74"/>
    </row>
    <row r="2852" spans="34:40">
      <c r="AH2852" s="74"/>
      <c r="AI2852" s="74"/>
      <c r="AJ2852" s="74"/>
      <c r="AK2852" s="74"/>
      <c r="AL2852" s="74"/>
      <c r="AM2852" s="74"/>
      <c r="AN2852" s="74"/>
    </row>
    <row r="2853" spans="34:40">
      <c r="AH2853" s="74"/>
      <c r="AI2853" s="74"/>
      <c r="AJ2853" s="74"/>
      <c r="AK2853" s="74"/>
      <c r="AL2853" s="74"/>
      <c r="AM2853" s="74"/>
      <c r="AN2853" s="74"/>
    </row>
    <row r="2854" spans="34:40">
      <c r="AH2854" s="74"/>
      <c r="AI2854" s="74"/>
      <c r="AJ2854" s="74"/>
      <c r="AK2854" s="74"/>
      <c r="AL2854" s="74"/>
      <c r="AM2854" s="74"/>
      <c r="AN2854" s="74"/>
    </row>
    <row r="2855" spans="34:40">
      <c r="AH2855" s="74"/>
      <c r="AI2855" s="74"/>
      <c r="AJ2855" s="74"/>
      <c r="AK2855" s="74"/>
      <c r="AL2855" s="74"/>
      <c r="AM2855" s="74"/>
      <c r="AN2855" s="74"/>
    </row>
    <row r="2856" spans="34:40">
      <c r="AH2856" s="74"/>
      <c r="AI2856" s="74"/>
      <c r="AJ2856" s="74"/>
      <c r="AK2856" s="74"/>
      <c r="AL2856" s="74"/>
      <c r="AM2856" s="74"/>
      <c r="AN2856" s="74"/>
    </row>
    <row r="2857" spans="34:40">
      <c r="AH2857" s="74"/>
      <c r="AI2857" s="74"/>
      <c r="AJ2857" s="74"/>
      <c r="AK2857" s="74"/>
      <c r="AL2857" s="74"/>
      <c r="AM2857" s="74"/>
      <c r="AN2857" s="74"/>
    </row>
    <row r="2858" spans="34:40">
      <c r="AH2858" s="74"/>
      <c r="AI2858" s="74"/>
      <c r="AJ2858" s="74"/>
      <c r="AK2858" s="74"/>
      <c r="AL2858" s="74"/>
      <c r="AM2858" s="74"/>
      <c r="AN2858" s="74"/>
    </row>
    <row r="2859" spans="34:40">
      <c r="AH2859" s="74"/>
      <c r="AI2859" s="74"/>
      <c r="AJ2859" s="74"/>
      <c r="AK2859" s="74"/>
      <c r="AL2859" s="74"/>
      <c r="AM2859" s="74"/>
      <c r="AN2859" s="74"/>
    </row>
    <row r="2860" spans="34:40">
      <c r="AH2860" s="74"/>
      <c r="AI2860" s="74"/>
      <c r="AJ2860" s="74"/>
      <c r="AK2860" s="74"/>
      <c r="AL2860" s="74"/>
      <c r="AM2860" s="74"/>
      <c r="AN2860" s="74"/>
    </row>
    <row r="2861" spans="34:40">
      <c r="AH2861" s="74"/>
      <c r="AI2861" s="74"/>
      <c r="AJ2861" s="74"/>
      <c r="AK2861" s="74"/>
      <c r="AL2861" s="74"/>
      <c r="AM2861" s="74"/>
      <c r="AN2861" s="74"/>
    </row>
    <row r="2862" spans="34:40">
      <c r="AH2862" s="74"/>
      <c r="AI2862" s="74"/>
      <c r="AJ2862" s="74"/>
      <c r="AK2862" s="74"/>
      <c r="AL2862" s="74"/>
      <c r="AM2862" s="74"/>
      <c r="AN2862" s="74"/>
    </row>
    <row r="2863" spans="34:40">
      <c r="AH2863" s="74"/>
      <c r="AI2863" s="74"/>
      <c r="AJ2863" s="74"/>
      <c r="AK2863" s="74"/>
      <c r="AL2863" s="74"/>
      <c r="AM2863" s="74"/>
      <c r="AN2863" s="74"/>
    </row>
    <row r="2864" spans="34:40">
      <c r="AH2864" s="74"/>
      <c r="AI2864" s="74"/>
      <c r="AJ2864" s="74"/>
      <c r="AK2864" s="74"/>
      <c r="AL2864" s="74"/>
      <c r="AM2864" s="74"/>
      <c r="AN2864" s="74"/>
    </row>
    <row r="2865" spans="34:40">
      <c r="AH2865" s="74"/>
      <c r="AI2865" s="74"/>
      <c r="AJ2865" s="74"/>
      <c r="AK2865" s="74"/>
      <c r="AL2865" s="74"/>
      <c r="AM2865" s="74"/>
      <c r="AN2865" s="74"/>
    </row>
    <row r="2866" spans="34:40">
      <c r="AH2866" s="74"/>
      <c r="AI2866" s="74"/>
      <c r="AJ2866" s="74"/>
      <c r="AK2866" s="74"/>
      <c r="AL2866" s="74"/>
      <c r="AM2866" s="74"/>
      <c r="AN2866" s="74"/>
    </row>
    <row r="2867" spans="34:40">
      <c r="AH2867" s="74"/>
      <c r="AI2867" s="74"/>
      <c r="AJ2867" s="74"/>
      <c r="AK2867" s="74"/>
      <c r="AL2867" s="74"/>
      <c r="AM2867" s="74"/>
      <c r="AN2867" s="74"/>
    </row>
    <row r="2868" spans="34:40">
      <c r="AH2868" s="74"/>
      <c r="AI2868" s="74"/>
      <c r="AJ2868" s="74"/>
      <c r="AK2868" s="74"/>
      <c r="AL2868" s="74"/>
      <c r="AM2868" s="74"/>
      <c r="AN2868" s="74"/>
    </row>
    <row r="2869" spans="34:40">
      <c r="AH2869" s="74"/>
      <c r="AI2869" s="74"/>
      <c r="AJ2869" s="74"/>
      <c r="AK2869" s="74"/>
      <c r="AL2869" s="74"/>
      <c r="AM2869" s="74"/>
      <c r="AN2869" s="74"/>
    </row>
    <row r="2870" spans="34:40">
      <c r="AH2870" s="74"/>
      <c r="AI2870" s="74"/>
      <c r="AJ2870" s="74"/>
      <c r="AK2870" s="74"/>
      <c r="AL2870" s="74"/>
      <c r="AM2870" s="74"/>
      <c r="AN2870" s="74"/>
    </row>
    <row r="2871" spans="34:40">
      <c r="AH2871" s="74"/>
      <c r="AI2871" s="74"/>
      <c r="AJ2871" s="74"/>
      <c r="AK2871" s="74"/>
      <c r="AL2871" s="74"/>
      <c r="AM2871" s="74"/>
      <c r="AN2871" s="74"/>
    </row>
    <row r="2872" spans="34:40">
      <c r="AH2872" s="74"/>
      <c r="AI2872" s="74"/>
      <c r="AJ2872" s="74"/>
      <c r="AK2872" s="74"/>
      <c r="AL2872" s="74"/>
      <c r="AM2872" s="74"/>
      <c r="AN2872" s="74"/>
    </row>
    <row r="2873" spans="34:40">
      <c r="AH2873" s="74"/>
      <c r="AI2873" s="74"/>
      <c r="AJ2873" s="74"/>
      <c r="AK2873" s="74"/>
      <c r="AL2873" s="74"/>
      <c r="AM2873" s="74"/>
      <c r="AN2873" s="74"/>
    </row>
    <row r="2874" spans="34:40">
      <c r="AH2874" s="74"/>
      <c r="AI2874" s="74"/>
      <c r="AJ2874" s="74"/>
      <c r="AK2874" s="74"/>
      <c r="AL2874" s="74"/>
      <c r="AM2874" s="74"/>
      <c r="AN2874" s="74"/>
    </row>
    <row r="2875" spans="34:40">
      <c r="AH2875" s="74"/>
      <c r="AI2875" s="74"/>
      <c r="AJ2875" s="74"/>
      <c r="AK2875" s="74"/>
      <c r="AL2875" s="74"/>
      <c r="AM2875" s="74"/>
      <c r="AN2875" s="74"/>
    </row>
    <row r="2876" spans="34:40">
      <c r="AH2876" s="74"/>
      <c r="AI2876" s="74"/>
      <c r="AJ2876" s="74"/>
      <c r="AK2876" s="74"/>
      <c r="AL2876" s="74"/>
      <c r="AM2876" s="74"/>
      <c r="AN2876" s="74"/>
    </row>
    <row r="2877" spans="34:40">
      <c r="AH2877" s="74"/>
      <c r="AI2877" s="74"/>
      <c r="AJ2877" s="74"/>
      <c r="AK2877" s="74"/>
      <c r="AL2877" s="74"/>
      <c r="AM2877" s="74"/>
      <c r="AN2877" s="74"/>
    </row>
    <row r="2878" spans="34:40">
      <c r="AH2878" s="74"/>
      <c r="AI2878" s="74"/>
      <c r="AJ2878" s="74"/>
      <c r="AK2878" s="74"/>
      <c r="AL2878" s="74"/>
      <c r="AM2878" s="74"/>
      <c r="AN2878" s="74"/>
    </row>
    <row r="2879" spans="34:40">
      <c r="AH2879" s="74"/>
      <c r="AI2879" s="74"/>
      <c r="AJ2879" s="74"/>
      <c r="AK2879" s="74"/>
      <c r="AL2879" s="74"/>
      <c r="AM2879" s="74"/>
      <c r="AN2879" s="74"/>
    </row>
    <row r="2880" spans="34:40">
      <c r="AH2880" s="74"/>
      <c r="AI2880" s="74"/>
      <c r="AJ2880" s="74"/>
      <c r="AK2880" s="74"/>
      <c r="AL2880" s="74"/>
      <c r="AM2880" s="74"/>
      <c r="AN2880" s="74"/>
    </row>
    <row r="2881" spans="34:40">
      <c r="AH2881" s="74"/>
      <c r="AI2881" s="74"/>
      <c r="AJ2881" s="74"/>
      <c r="AK2881" s="74"/>
      <c r="AL2881" s="74"/>
      <c r="AM2881" s="74"/>
      <c r="AN2881" s="74"/>
    </row>
    <row r="2882" spans="34:40">
      <c r="AH2882" s="74"/>
      <c r="AI2882" s="74"/>
      <c r="AJ2882" s="74"/>
      <c r="AK2882" s="74"/>
      <c r="AL2882" s="74"/>
      <c r="AM2882" s="74"/>
      <c r="AN2882" s="74"/>
    </row>
    <row r="2883" spans="34:40">
      <c r="AH2883" s="74"/>
      <c r="AI2883" s="74"/>
      <c r="AJ2883" s="74"/>
      <c r="AK2883" s="74"/>
      <c r="AL2883" s="74"/>
      <c r="AM2883" s="74"/>
      <c r="AN2883" s="74"/>
    </row>
    <row r="2884" spans="34:40">
      <c r="AH2884" s="74"/>
      <c r="AI2884" s="74"/>
      <c r="AJ2884" s="74"/>
      <c r="AK2884" s="74"/>
      <c r="AL2884" s="74"/>
      <c r="AM2884" s="74"/>
      <c r="AN2884" s="74"/>
    </row>
    <row r="2885" spans="34:40">
      <c r="AH2885" s="74"/>
      <c r="AI2885" s="74"/>
      <c r="AJ2885" s="74"/>
      <c r="AK2885" s="74"/>
      <c r="AL2885" s="74"/>
      <c r="AM2885" s="74"/>
      <c r="AN2885" s="74"/>
    </row>
    <row r="2886" spans="34:40">
      <c r="AH2886" s="74"/>
      <c r="AI2886" s="74"/>
      <c r="AJ2886" s="74"/>
      <c r="AK2886" s="74"/>
      <c r="AL2886" s="74"/>
      <c r="AM2886" s="74"/>
      <c r="AN2886" s="74"/>
    </row>
    <row r="2887" spans="34:40">
      <c r="AH2887" s="74"/>
      <c r="AI2887" s="74"/>
      <c r="AJ2887" s="74"/>
      <c r="AK2887" s="74"/>
      <c r="AL2887" s="74"/>
      <c r="AM2887" s="74"/>
      <c r="AN2887" s="74"/>
    </row>
    <row r="2888" spans="34:40">
      <c r="AH2888" s="74"/>
      <c r="AI2888" s="74"/>
      <c r="AJ2888" s="74"/>
      <c r="AK2888" s="74"/>
      <c r="AL2888" s="74"/>
      <c r="AM2888" s="74"/>
      <c r="AN2888" s="74"/>
    </row>
    <row r="2889" spans="34:40">
      <c r="AH2889" s="74"/>
      <c r="AI2889" s="74"/>
      <c r="AJ2889" s="74"/>
      <c r="AK2889" s="74"/>
      <c r="AL2889" s="74"/>
      <c r="AM2889" s="74"/>
      <c r="AN2889" s="74"/>
    </row>
    <row r="2890" spans="34:40">
      <c r="AH2890" s="74"/>
      <c r="AI2890" s="74"/>
      <c r="AJ2890" s="74"/>
      <c r="AK2890" s="74"/>
      <c r="AL2890" s="74"/>
      <c r="AM2890" s="74"/>
      <c r="AN2890" s="74"/>
    </row>
    <row r="2891" spans="34:40">
      <c r="AH2891" s="74"/>
      <c r="AI2891" s="74"/>
      <c r="AJ2891" s="74"/>
      <c r="AK2891" s="74"/>
      <c r="AL2891" s="74"/>
      <c r="AM2891" s="74"/>
      <c r="AN2891" s="74"/>
    </row>
    <row r="2892" spans="34:40">
      <c r="AH2892" s="74"/>
      <c r="AI2892" s="74"/>
      <c r="AJ2892" s="74"/>
      <c r="AK2892" s="74"/>
      <c r="AL2892" s="74"/>
      <c r="AM2892" s="74"/>
      <c r="AN2892" s="74"/>
    </row>
    <row r="2893" spans="34:40">
      <c r="AH2893" s="74"/>
      <c r="AI2893" s="74"/>
      <c r="AJ2893" s="74"/>
      <c r="AK2893" s="74"/>
      <c r="AL2893" s="74"/>
      <c r="AM2893" s="74"/>
      <c r="AN2893" s="74"/>
    </row>
    <row r="2894" spans="34:40">
      <c r="AH2894" s="74"/>
      <c r="AI2894" s="74"/>
      <c r="AJ2894" s="74"/>
      <c r="AK2894" s="74"/>
      <c r="AL2894" s="74"/>
      <c r="AM2894" s="74"/>
      <c r="AN2894" s="74"/>
    </row>
    <row r="2895" spans="34:40">
      <c r="AH2895" s="74"/>
      <c r="AI2895" s="74"/>
      <c r="AJ2895" s="74"/>
      <c r="AK2895" s="74"/>
      <c r="AL2895" s="74"/>
      <c r="AM2895" s="74"/>
      <c r="AN2895" s="74"/>
    </row>
    <row r="2896" spans="34:40">
      <c r="AH2896" s="74"/>
      <c r="AI2896" s="74"/>
      <c r="AJ2896" s="74"/>
      <c r="AK2896" s="74"/>
      <c r="AL2896" s="74"/>
      <c r="AM2896" s="74"/>
      <c r="AN2896" s="74"/>
    </row>
    <row r="2897" spans="34:40">
      <c r="AH2897" s="74"/>
      <c r="AI2897" s="74"/>
      <c r="AJ2897" s="74"/>
      <c r="AK2897" s="74"/>
      <c r="AL2897" s="74"/>
      <c r="AM2897" s="74"/>
      <c r="AN2897" s="74"/>
    </row>
    <row r="2898" spans="34:40">
      <c r="AH2898" s="74"/>
      <c r="AI2898" s="74"/>
      <c r="AJ2898" s="74"/>
      <c r="AK2898" s="74"/>
      <c r="AL2898" s="74"/>
      <c r="AM2898" s="74"/>
      <c r="AN2898" s="74"/>
    </row>
    <row r="2899" spans="34:40">
      <c r="AH2899" s="74"/>
      <c r="AI2899" s="74"/>
      <c r="AJ2899" s="74"/>
      <c r="AK2899" s="74"/>
      <c r="AL2899" s="74"/>
      <c r="AM2899" s="74"/>
      <c r="AN2899" s="74"/>
    </row>
    <row r="2900" spans="34:40">
      <c r="AH2900" s="74"/>
      <c r="AI2900" s="74"/>
      <c r="AJ2900" s="74"/>
      <c r="AK2900" s="74"/>
      <c r="AL2900" s="74"/>
      <c r="AM2900" s="74"/>
      <c r="AN2900" s="74"/>
    </row>
    <row r="2901" spans="34:40">
      <c r="AH2901" s="74"/>
      <c r="AI2901" s="74"/>
      <c r="AJ2901" s="74"/>
      <c r="AK2901" s="74"/>
      <c r="AL2901" s="74"/>
      <c r="AM2901" s="74"/>
      <c r="AN2901" s="74"/>
    </row>
    <row r="2902" spans="34:40">
      <c r="AH2902" s="74"/>
      <c r="AI2902" s="74"/>
      <c r="AJ2902" s="74"/>
      <c r="AK2902" s="74"/>
      <c r="AL2902" s="74"/>
      <c r="AM2902" s="74"/>
      <c r="AN2902" s="74"/>
    </row>
    <row r="2903" spans="34:40">
      <c r="AH2903" s="74"/>
      <c r="AI2903" s="74"/>
      <c r="AJ2903" s="74"/>
      <c r="AK2903" s="74"/>
      <c r="AL2903" s="74"/>
      <c r="AM2903" s="74"/>
      <c r="AN2903" s="74"/>
    </row>
    <row r="2904" spans="34:40">
      <c r="AH2904" s="74"/>
      <c r="AI2904" s="74"/>
      <c r="AJ2904" s="74"/>
      <c r="AK2904" s="74"/>
      <c r="AL2904" s="74"/>
      <c r="AM2904" s="74"/>
      <c r="AN2904" s="74"/>
    </row>
    <row r="2905" spans="34:40">
      <c r="AH2905" s="74"/>
      <c r="AI2905" s="74"/>
      <c r="AJ2905" s="74"/>
      <c r="AK2905" s="74"/>
      <c r="AL2905" s="74"/>
      <c r="AM2905" s="74"/>
      <c r="AN2905" s="74"/>
    </row>
    <row r="2906" spans="34:40">
      <c r="AH2906" s="74"/>
      <c r="AI2906" s="74"/>
      <c r="AJ2906" s="74"/>
      <c r="AK2906" s="74"/>
      <c r="AL2906" s="74"/>
      <c r="AM2906" s="74"/>
      <c r="AN2906" s="74"/>
    </row>
    <row r="2907" spans="34:40">
      <c r="AH2907" s="74"/>
      <c r="AI2907" s="74"/>
      <c r="AJ2907" s="74"/>
      <c r="AK2907" s="74"/>
      <c r="AL2907" s="74"/>
      <c r="AM2907" s="74"/>
      <c r="AN2907" s="74"/>
    </row>
    <row r="2908" spans="34:40">
      <c r="AH2908" s="74"/>
      <c r="AI2908" s="74"/>
      <c r="AJ2908" s="74"/>
      <c r="AK2908" s="74"/>
      <c r="AL2908" s="74"/>
      <c r="AM2908" s="74"/>
      <c r="AN2908" s="74"/>
    </row>
    <row r="2909" spans="34:40">
      <c r="AH2909" s="74"/>
      <c r="AI2909" s="74"/>
      <c r="AJ2909" s="74"/>
      <c r="AK2909" s="74"/>
      <c r="AL2909" s="74"/>
      <c r="AM2909" s="74"/>
      <c r="AN2909" s="74"/>
    </row>
    <row r="2910" spans="34:40">
      <c r="AH2910" s="74"/>
      <c r="AI2910" s="74"/>
      <c r="AJ2910" s="74"/>
      <c r="AK2910" s="74"/>
      <c r="AL2910" s="74"/>
      <c r="AM2910" s="74"/>
      <c r="AN2910" s="74"/>
    </row>
    <row r="2911" spans="34:40">
      <c r="AH2911" s="74"/>
      <c r="AI2911" s="74"/>
      <c r="AJ2911" s="74"/>
      <c r="AK2911" s="74"/>
      <c r="AL2911" s="74"/>
      <c r="AM2911" s="74"/>
      <c r="AN2911" s="74"/>
    </row>
    <row r="2912" spans="34:40">
      <c r="AH2912" s="74"/>
      <c r="AI2912" s="74"/>
      <c r="AJ2912" s="74"/>
      <c r="AK2912" s="74"/>
      <c r="AL2912" s="74"/>
      <c r="AM2912" s="74"/>
      <c r="AN2912" s="74"/>
    </row>
    <row r="2913" spans="34:40">
      <c r="AH2913" s="74"/>
      <c r="AI2913" s="74"/>
      <c r="AJ2913" s="74"/>
      <c r="AK2913" s="74"/>
      <c r="AL2913" s="74"/>
      <c r="AM2913" s="74"/>
      <c r="AN2913" s="74"/>
    </row>
    <row r="2914" spans="34:40">
      <c r="AH2914" s="74"/>
      <c r="AI2914" s="74"/>
      <c r="AJ2914" s="74"/>
      <c r="AK2914" s="74"/>
      <c r="AL2914" s="74"/>
      <c r="AM2914" s="74"/>
      <c r="AN2914" s="74"/>
    </row>
    <row r="2915" spans="34:40">
      <c r="AH2915" s="74"/>
      <c r="AI2915" s="74"/>
      <c r="AJ2915" s="74"/>
      <c r="AK2915" s="74"/>
      <c r="AL2915" s="74"/>
      <c r="AM2915" s="74"/>
      <c r="AN2915" s="74"/>
    </row>
    <row r="2916" spans="34:40">
      <c r="AH2916" s="74"/>
      <c r="AI2916" s="74"/>
      <c r="AJ2916" s="74"/>
      <c r="AK2916" s="74"/>
      <c r="AL2916" s="74"/>
      <c r="AM2916" s="74"/>
      <c r="AN2916" s="74"/>
    </row>
    <row r="2917" spans="34:40">
      <c r="AH2917" s="74"/>
      <c r="AI2917" s="74"/>
      <c r="AJ2917" s="74"/>
      <c r="AK2917" s="74"/>
      <c r="AL2917" s="74"/>
      <c r="AM2917" s="74"/>
      <c r="AN2917" s="74"/>
    </row>
    <row r="2918" spans="34:40">
      <c r="AH2918" s="74"/>
      <c r="AI2918" s="74"/>
      <c r="AJ2918" s="74"/>
      <c r="AK2918" s="74"/>
      <c r="AL2918" s="74"/>
      <c r="AM2918" s="74"/>
      <c r="AN2918" s="74"/>
    </row>
    <row r="2919" spans="34:40">
      <c r="AH2919" s="74"/>
      <c r="AI2919" s="74"/>
      <c r="AJ2919" s="74"/>
      <c r="AK2919" s="74"/>
      <c r="AL2919" s="74"/>
      <c r="AM2919" s="74"/>
      <c r="AN2919" s="74"/>
    </row>
    <row r="2920" spans="34:40">
      <c r="AH2920" s="74"/>
      <c r="AI2920" s="74"/>
      <c r="AJ2920" s="74"/>
      <c r="AK2920" s="74"/>
      <c r="AL2920" s="74"/>
      <c r="AM2920" s="74"/>
      <c r="AN2920" s="74"/>
    </row>
    <row r="2921" spans="34:40">
      <c r="AH2921" s="74"/>
      <c r="AI2921" s="74"/>
      <c r="AJ2921" s="74"/>
      <c r="AK2921" s="74"/>
      <c r="AL2921" s="74"/>
      <c r="AM2921" s="74"/>
      <c r="AN2921" s="74"/>
    </row>
    <row r="2922" spans="34:40">
      <c r="AH2922" s="74"/>
      <c r="AI2922" s="74"/>
      <c r="AJ2922" s="74"/>
      <c r="AK2922" s="74"/>
      <c r="AL2922" s="74"/>
      <c r="AM2922" s="74"/>
      <c r="AN2922" s="74"/>
    </row>
    <row r="2923" spans="34:40">
      <c r="AH2923" s="74"/>
      <c r="AI2923" s="74"/>
      <c r="AJ2923" s="74"/>
      <c r="AK2923" s="74"/>
      <c r="AL2923" s="74"/>
      <c r="AM2923" s="74"/>
      <c r="AN2923" s="74"/>
    </row>
    <row r="2924" spans="34:40">
      <c r="AH2924" s="74"/>
      <c r="AI2924" s="74"/>
      <c r="AJ2924" s="74"/>
      <c r="AK2924" s="74"/>
      <c r="AL2924" s="74"/>
      <c r="AM2924" s="74"/>
      <c r="AN2924" s="74"/>
    </row>
    <row r="2925" spans="34:40">
      <c r="AH2925" s="74"/>
      <c r="AI2925" s="74"/>
      <c r="AJ2925" s="74"/>
      <c r="AK2925" s="74"/>
      <c r="AL2925" s="74"/>
      <c r="AM2925" s="74"/>
      <c r="AN2925" s="74"/>
    </row>
    <row r="2926" spans="34:40">
      <c r="AH2926" s="74"/>
      <c r="AI2926" s="74"/>
      <c r="AJ2926" s="74"/>
      <c r="AK2926" s="74"/>
      <c r="AL2926" s="74"/>
      <c r="AM2926" s="74"/>
      <c r="AN2926" s="74"/>
    </row>
    <row r="2927" spans="34:40">
      <c r="AH2927" s="74"/>
      <c r="AI2927" s="74"/>
      <c r="AJ2927" s="74"/>
      <c r="AK2927" s="74"/>
      <c r="AL2927" s="74"/>
      <c r="AM2927" s="74"/>
      <c r="AN2927" s="74"/>
    </row>
    <row r="2928" spans="34:40">
      <c r="AH2928" s="74"/>
      <c r="AI2928" s="74"/>
      <c r="AJ2928" s="74"/>
      <c r="AK2928" s="74"/>
      <c r="AL2928" s="74"/>
      <c r="AM2928" s="74"/>
      <c r="AN2928" s="74"/>
    </row>
    <row r="2929" spans="34:40">
      <c r="AH2929" s="74"/>
      <c r="AI2929" s="74"/>
      <c r="AJ2929" s="74"/>
      <c r="AK2929" s="74"/>
      <c r="AL2929" s="74"/>
      <c r="AM2929" s="74"/>
      <c r="AN2929" s="74"/>
    </row>
    <row r="2930" spans="34:40">
      <c r="AH2930" s="74"/>
      <c r="AI2930" s="74"/>
      <c r="AJ2930" s="74"/>
      <c r="AK2930" s="74"/>
      <c r="AL2930" s="74"/>
      <c r="AM2930" s="74"/>
      <c r="AN2930" s="74"/>
    </row>
    <row r="2931" spans="34:40">
      <c r="AH2931" s="74"/>
      <c r="AI2931" s="74"/>
      <c r="AJ2931" s="74"/>
      <c r="AK2931" s="74"/>
      <c r="AL2931" s="74"/>
      <c r="AM2931" s="74"/>
      <c r="AN2931" s="74"/>
    </row>
    <row r="2932" spans="34:40">
      <c r="AH2932" s="74"/>
      <c r="AI2932" s="74"/>
      <c r="AJ2932" s="74"/>
      <c r="AK2932" s="74"/>
      <c r="AL2932" s="74"/>
      <c r="AM2932" s="74"/>
      <c r="AN2932" s="74"/>
    </row>
    <row r="2933" spans="34:40">
      <c r="AH2933" s="74"/>
      <c r="AI2933" s="74"/>
      <c r="AJ2933" s="74"/>
      <c r="AK2933" s="74"/>
      <c r="AL2933" s="74"/>
      <c r="AM2933" s="74"/>
      <c r="AN2933" s="74"/>
    </row>
    <row r="2934" spans="34:40">
      <c r="AH2934" s="74"/>
      <c r="AI2934" s="74"/>
      <c r="AJ2934" s="74"/>
      <c r="AK2934" s="74"/>
      <c r="AL2934" s="74"/>
      <c r="AM2934" s="74"/>
      <c r="AN2934" s="74"/>
    </row>
    <row r="2935" spans="34:40">
      <c r="AH2935" s="74"/>
      <c r="AI2935" s="74"/>
      <c r="AJ2935" s="74"/>
      <c r="AK2935" s="74"/>
      <c r="AL2935" s="74"/>
      <c r="AM2935" s="74"/>
      <c r="AN2935" s="74"/>
    </row>
    <row r="2936" spans="34:40">
      <c r="AH2936" s="74"/>
      <c r="AI2936" s="74"/>
      <c r="AJ2936" s="74"/>
      <c r="AK2936" s="74"/>
      <c r="AL2936" s="74"/>
      <c r="AM2936" s="74"/>
      <c r="AN2936" s="74"/>
    </row>
    <row r="2937" spans="34:40">
      <c r="AH2937" s="74"/>
      <c r="AI2937" s="74"/>
      <c r="AJ2937" s="74"/>
      <c r="AK2937" s="74"/>
      <c r="AL2937" s="74"/>
      <c r="AM2937" s="74"/>
      <c r="AN2937" s="74"/>
    </row>
    <row r="2938" spans="34:40">
      <c r="AH2938" s="74"/>
      <c r="AI2938" s="74"/>
      <c r="AJ2938" s="74"/>
      <c r="AK2938" s="74"/>
      <c r="AL2938" s="74"/>
      <c r="AM2938" s="74"/>
      <c r="AN2938" s="74"/>
    </row>
    <row r="2939" spans="34:40">
      <c r="AH2939" s="74"/>
      <c r="AI2939" s="74"/>
      <c r="AJ2939" s="74"/>
      <c r="AK2939" s="74"/>
      <c r="AL2939" s="74"/>
      <c r="AM2939" s="74"/>
      <c r="AN2939" s="74"/>
    </row>
    <row r="2940" spans="34:40">
      <c r="AH2940" s="74"/>
      <c r="AI2940" s="74"/>
      <c r="AJ2940" s="74"/>
      <c r="AK2940" s="74"/>
      <c r="AL2940" s="74"/>
      <c r="AM2940" s="74"/>
      <c r="AN2940" s="74"/>
    </row>
    <row r="2941" spans="34:40">
      <c r="AH2941" s="74"/>
      <c r="AI2941" s="74"/>
      <c r="AJ2941" s="74"/>
      <c r="AK2941" s="74"/>
      <c r="AL2941" s="74"/>
      <c r="AM2941" s="74"/>
      <c r="AN2941" s="74"/>
    </row>
    <row r="2942" spans="34:40">
      <c r="AH2942" s="74"/>
      <c r="AI2942" s="74"/>
      <c r="AJ2942" s="74"/>
      <c r="AK2942" s="74"/>
      <c r="AL2942" s="74"/>
      <c r="AM2942" s="74"/>
      <c r="AN2942" s="74"/>
    </row>
    <row r="2943" spans="34:40">
      <c r="AH2943" s="74"/>
      <c r="AI2943" s="74"/>
      <c r="AJ2943" s="74"/>
      <c r="AK2943" s="74"/>
      <c r="AL2943" s="74"/>
      <c r="AM2943" s="74"/>
      <c r="AN2943" s="74"/>
    </row>
    <row r="2944" spans="34:40">
      <c r="AH2944" s="74"/>
      <c r="AI2944" s="74"/>
      <c r="AJ2944" s="74"/>
      <c r="AK2944" s="74"/>
      <c r="AL2944" s="74"/>
      <c r="AM2944" s="74"/>
      <c r="AN2944" s="74"/>
    </row>
    <row r="2945" spans="34:40">
      <c r="AH2945" s="74"/>
      <c r="AI2945" s="74"/>
      <c r="AJ2945" s="74"/>
      <c r="AK2945" s="74"/>
      <c r="AL2945" s="74"/>
      <c r="AM2945" s="74"/>
      <c r="AN2945" s="74"/>
    </row>
    <row r="2946" spans="34:40">
      <c r="AH2946" s="74"/>
      <c r="AI2946" s="74"/>
      <c r="AJ2946" s="74"/>
      <c r="AK2946" s="74"/>
      <c r="AL2946" s="74"/>
      <c r="AM2946" s="74"/>
      <c r="AN2946" s="74"/>
    </row>
    <row r="2947" spans="34:40">
      <c r="AH2947" s="74"/>
      <c r="AI2947" s="74"/>
      <c r="AJ2947" s="74"/>
      <c r="AK2947" s="74"/>
      <c r="AL2947" s="74"/>
      <c r="AM2947" s="74"/>
      <c r="AN2947" s="74"/>
    </row>
    <row r="2948" spans="34:40">
      <c r="AH2948" s="74"/>
      <c r="AI2948" s="74"/>
      <c r="AJ2948" s="74"/>
      <c r="AK2948" s="74"/>
      <c r="AL2948" s="74"/>
      <c r="AM2948" s="74"/>
      <c r="AN2948" s="74"/>
    </row>
    <row r="2949" spans="34:40">
      <c r="AH2949" s="74"/>
      <c r="AI2949" s="74"/>
      <c r="AJ2949" s="74"/>
      <c r="AK2949" s="74"/>
      <c r="AL2949" s="74"/>
      <c r="AM2949" s="74"/>
      <c r="AN2949" s="74"/>
    </row>
    <row r="2950" spans="34:40">
      <c r="AH2950" s="74"/>
      <c r="AI2950" s="74"/>
      <c r="AJ2950" s="74"/>
      <c r="AK2950" s="74"/>
      <c r="AL2950" s="74"/>
      <c r="AM2950" s="74"/>
      <c r="AN2950" s="74"/>
    </row>
    <row r="2951" spans="34:40">
      <c r="AH2951" s="74"/>
      <c r="AI2951" s="74"/>
      <c r="AJ2951" s="74"/>
      <c r="AK2951" s="74"/>
      <c r="AL2951" s="74"/>
      <c r="AM2951" s="74"/>
      <c r="AN2951" s="74"/>
    </row>
    <row r="2952" spans="34:40">
      <c r="AH2952" s="74"/>
      <c r="AI2952" s="74"/>
      <c r="AJ2952" s="74"/>
      <c r="AK2952" s="74"/>
      <c r="AL2952" s="74"/>
      <c r="AM2952" s="74"/>
      <c r="AN2952" s="74"/>
    </row>
    <row r="2953" spans="34:40">
      <c r="AH2953" s="74"/>
      <c r="AI2953" s="74"/>
      <c r="AJ2953" s="74"/>
      <c r="AK2953" s="74"/>
      <c r="AL2953" s="74"/>
      <c r="AM2953" s="74"/>
      <c r="AN2953" s="74"/>
    </row>
    <row r="2954" spans="34:40">
      <c r="AH2954" s="74"/>
      <c r="AI2954" s="74"/>
      <c r="AJ2954" s="74"/>
      <c r="AK2954" s="74"/>
      <c r="AL2954" s="74"/>
      <c r="AM2954" s="74"/>
      <c r="AN2954" s="74"/>
    </row>
    <row r="2955" spans="34:40">
      <c r="AH2955" s="74"/>
      <c r="AI2955" s="74"/>
      <c r="AJ2955" s="74"/>
      <c r="AK2955" s="74"/>
      <c r="AL2955" s="74"/>
      <c r="AM2955" s="74"/>
      <c r="AN2955" s="74"/>
    </row>
    <row r="2956" spans="34:40">
      <c r="AH2956" s="74"/>
      <c r="AI2956" s="74"/>
      <c r="AJ2956" s="74"/>
      <c r="AK2956" s="74"/>
      <c r="AL2956" s="74"/>
      <c r="AM2956" s="74"/>
      <c r="AN2956" s="74"/>
    </row>
    <row r="2957" spans="34:40">
      <c r="AH2957" s="74"/>
      <c r="AI2957" s="74"/>
      <c r="AJ2957" s="74"/>
      <c r="AK2957" s="74"/>
      <c r="AL2957" s="74"/>
      <c r="AM2957" s="74"/>
      <c r="AN2957" s="74"/>
    </row>
    <row r="2958" spans="34:40">
      <c r="AH2958" s="74"/>
      <c r="AI2958" s="74"/>
      <c r="AJ2958" s="74"/>
      <c r="AK2958" s="74"/>
      <c r="AL2958" s="74"/>
      <c r="AM2958" s="74"/>
      <c r="AN2958" s="74"/>
    </row>
    <row r="2959" spans="34:40">
      <c r="AH2959" s="74"/>
      <c r="AI2959" s="74"/>
      <c r="AJ2959" s="74"/>
      <c r="AK2959" s="74"/>
      <c r="AL2959" s="74"/>
      <c r="AM2959" s="74"/>
      <c r="AN2959" s="74"/>
    </row>
    <row r="2960" spans="34:40">
      <c r="AH2960" s="74"/>
      <c r="AI2960" s="74"/>
      <c r="AJ2960" s="74"/>
      <c r="AK2960" s="74"/>
      <c r="AL2960" s="74"/>
      <c r="AM2960" s="74"/>
      <c r="AN2960" s="74"/>
    </row>
    <row r="2961" spans="34:40">
      <c r="AH2961" s="74"/>
      <c r="AI2961" s="74"/>
      <c r="AJ2961" s="74"/>
      <c r="AK2961" s="74"/>
      <c r="AL2961" s="74"/>
      <c r="AM2961" s="74"/>
      <c r="AN2961" s="74"/>
    </row>
    <row r="2962" spans="34:40">
      <c r="AH2962" s="74"/>
      <c r="AI2962" s="74"/>
      <c r="AJ2962" s="74"/>
      <c r="AK2962" s="74"/>
      <c r="AL2962" s="74"/>
      <c r="AM2962" s="74"/>
      <c r="AN2962" s="74"/>
    </row>
    <row r="2963" spans="34:40">
      <c r="AH2963" s="74"/>
      <c r="AI2963" s="74"/>
      <c r="AJ2963" s="74"/>
      <c r="AK2963" s="74"/>
      <c r="AL2963" s="74"/>
      <c r="AM2963" s="74"/>
      <c r="AN2963" s="74"/>
    </row>
    <row r="2964" spans="34:40">
      <c r="AH2964" s="74"/>
      <c r="AI2964" s="74"/>
      <c r="AJ2964" s="74"/>
      <c r="AK2964" s="74"/>
      <c r="AL2964" s="74"/>
      <c r="AM2964" s="74"/>
      <c r="AN2964" s="74"/>
    </row>
    <row r="2965" spans="34:40">
      <c r="AH2965" s="74"/>
      <c r="AI2965" s="74"/>
      <c r="AJ2965" s="74"/>
      <c r="AK2965" s="74"/>
      <c r="AL2965" s="74"/>
      <c r="AM2965" s="74"/>
      <c r="AN2965" s="74"/>
    </row>
    <row r="2966" spans="34:40">
      <c r="AH2966" s="74"/>
      <c r="AI2966" s="74"/>
      <c r="AJ2966" s="74"/>
      <c r="AK2966" s="74"/>
      <c r="AL2966" s="74"/>
      <c r="AM2966" s="74"/>
      <c r="AN2966" s="74"/>
    </row>
    <row r="2967" spans="34:40">
      <c r="AH2967" s="74"/>
      <c r="AI2967" s="74"/>
      <c r="AJ2967" s="74"/>
      <c r="AK2967" s="74"/>
      <c r="AL2967" s="74"/>
      <c r="AM2967" s="74"/>
      <c r="AN2967" s="74"/>
    </row>
    <row r="2968" spans="34:40">
      <c r="AH2968" s="74"/>
      <c r="AI2968" s="74"/>
      <c r="AJ2968" s="74"/>
      <c r="AK2968" s="74"/>
      <c r="AL2968" s="74"/>
      <c r="AM2968" s="74"/>
      <c r="AN2968" s="74"/>
    </row>
    <row r="2969" spans="34:40">
      <c r="AH2969" s="74"/>
      <c r="AI2969" s="74"/>
      <c r="AJ2969" s="74"/>
      <c r="AK2969" s="74"/>
      <c r="AL2969" s="74"/>
      <c r="AM2969" s="74"/>
      <c r="AN2969" s="74"/>
    </row>
    <row r="2970" spans="34:40">
      <c r="AH2970" s="74"/>
      <c r="AI2970" s="74"/>
      <c r="AJ2970" s="74"/>
      <c r="AK2970" s="74"/>
      <c r="AL2970" s="74"/>
      <c r="AM2970" s="74"/>
      <c r="AN2970" s="74"/>
    </row>
    <row r="2971" spans="34:40">
      <c r="AH2971" s="74"/>
      <c r="AI2971" s="74"/>
      <c r="AJ2971" s="74"/>
      <c r="AK2971" s="74"/>
      <c r="AL2971" s="74"/>
      <c r="AM2971" s="74"/>
      <c r="AN2971" s="74"/>
    </row>
    <row r="2972" spans="34:40">
      <c r="AH2972" s="74"/>
      <c r="AI2972" s="74"/>
      <c r="AJ2972" s="74"/>
      <c r="AK2972" s="74"/>
      <c r="AL2972" s="74"/>
      <c r="AM2972" s="74"/>
      <c r="AN2972" s="74"/>
    </row>
    <row r="2973" spans="34:40">
      <c r="AH2973" s="74"/>
      <c r="AI2973" s="74"/>
      <c r="AJ2973" s="74"/>
      <c r="AK2973" s="74"/>
      <c r="AL2973" s="74"/>
      <c r="AM2973" s="74"/>
      <c r="AN2973" s="74"/>
    </row>
    <row r="2974" spans="34:40">
      <c r="AH2974" s="74"/>
      <c r="AI2974" s="74"/>
      <c r="AJ2974" s="74"/>
      <c r="AK2974" s="74"/>
      <c r="AL2974" s="74"/>
      <c r="AM2974" s="74"/>
      <c r="AN2974" s="74"/>
    </row>
    <row r="2975" spans="34:40">
      <c r="AH2975" s="74"/>
      <c r="AI2975" s="74"/>
      <c r="AJ2975" s="74"/>
      <c r="AK2975" s="74"/>
      <c r="AL2975" s="74"/>
      <c r="AM2975" s="74"/>
      <c r="AN2975" s="74"/>
    </row>
    <row r="2976" spans="34:40">
      <c r="AH2976" s="74"/>
      <c r="AI2976" s="74"/>
      <c r="AJ2976" s="74"/>
      <c r="AK2976" s="74"/>
      <c r="AL2976" s="74"/>
      <c r="AM2976" s="74"/>
      <c r="AN2976" s="74"/>
    </row>
    <row r="2977" spans="34:40">
      <c r="AH2977" s="74"/>
      <c r="AI2977" s="74"/>
      <c r="AJ2977" s="74"/>
      <c r="AK2977" s="74"/>
      <c r="AL2977" s="74"/>
      <c r="AM2977" s="74"/>
      <c r="AN2977" s="74"/>
    </row>
    <row r="2978" spans="34:40">
      <c r="AH2978" s="74"/>
      <c r="AI2978" s="74"/>
      <c r="AJ2978" s="74"/>
      <c r="AK2978" s="74"/>
      <c r="AL2978" s="74"/>
      <c r="AM2978" s="74"/>
      <c r="AN2978" s="74"/>
    </row>
    <row r="2979" spans="34:40">
      <c r="AH2979" s="74"/>
      <c r="AI2979" s="74"/>
      <c r="AJ2979" s="74"/>
      <c r="AK2979" s="74"/>
      <c r="AL2979" s="74"/>
      <c r="AM2979" s="74"/>
      <c r="AN2979" s="74"/>
    </row>
    <row r="2980" spans="34:40">
      <c r="AH2980" s="74"/>
      <c r="AI2980" s="74"/>
      <c r="AJ2980" s="74"/>
      <c r="AK2980" s="74"/>
      <c r="AL2980" s="74"/>
      <c r="AM2980" s="74"/>
      <c r="AN2980" s="74"/>
    </row>
    <row r="2981" spans="34:40">
      <c r="AH2981" s="74"/>
      <c r="AI2981" s="74"/>
      <c r="AJ2981" s="74"/>
      <c r="AK2981" s="74"/>
      <c r="AL2981" s="74"/>
      <c r="AM2981" s="74"/>
      <c r="AN2981" s="74"/>
    </row>
    <row r="2982" spans="34:40">
      <c r="AH2982" s="74"/>
      <c r="AI2982" s="74"/>
      <c r="AJ2982" s="74"/>
      <c r="AK2982" s="74"/>
      <c r="AL2982" s="74"/>
      <c r="AM2982" s="74"/>
      <c r="AN2982" s="74"/>
    </row>
    <row r="2983" spans="34:40">
      <c r="AH2983" s="74"/>
      <c r="AI2983" s="74"/>
      <c r="AJ2983" s="74"/>
      <c r="AK2983" s="74"/>
      <c r="AL2983" s="74"/>
      <c r="AM2983" s="74"/>
      <c r="AN2983" s="74"/>
    </row>
    <row r="2984" spans="34:40">
      <c r="AH2984" s="74"/>
      <c r="AI2984" s="74"/>
      <c r="AJ2984" s="74"/>
      <c r="AK2984" s="74"/>
      <c r="AL2984" s="74"/>
      <c r="AM2984" s="74"/>
      <c r="AN2984" s="74"/>
    </row>
    <row r="2985" spans="34:40">
      <c r="AH2985" s="74"/>
      <c r="AI2985" s="74"/>
      <c r="AJ2985" s="74"/>
      <c r="AK2985" s="74"/>
      <c r="AL2985" s="74"/>
      <c r="AM2985" s="74"/>
      <c r="AN2985" s="74"/>
    </row>
    <row r="2986" spans="34:40">
      <c r="AH2986" s="74"/>
      <c r="AI2986" s="74"/>
      <c r="AJ2986" s="74"/>
      <c r="AK2986" s="74"/>
      <c r="AL2986" s="74"/>
      <c r="AM2986" s="74"/>
      <c r="AN2986" s="74"/>
    </row>
    <row r="2987" spans="34:40">
      <c r="AH2987" s="74"/>
      <c r="AI2987" s="74"/>
      <c r="AJ2987" s="74"/>
      <c r="AK2987" s="74"/>
      <c r="AL2987" s="74"/>
      <c r="AM2987" s="74"/>
      <c r="AN2987" s="74"/>
    </row>
    <row r="2988" spans="34:40">
      <c r="AH2988" s="74"/>
      <c r="AI2988" s="74"/>
      <c r="AJ2988" s="74"/>
      <c r="AK2988" s="74"/>
      <c r="AL2988" s="74"/>
      <c r="AM2988" s="74"/>
      <c r="AN2988" s="74"/>
    </row>
    <row r="2989" spans="34:40">
      <c r="AH2989" s="74"/>
      <c r="AI2989" s="74"/>
      <c r="AJ2989" s="74"/>
      <c r="AK2989" s="74"/>
      <c r="AL2989" s="74"/>
      <c r="AM2989" s="74"/>
      <c r="AN2989" s="74"/>
    </row>
    <row r="2990" spans="34:40">
      <c r="AH2990" s="74"/>
      <c r="AI2990" s="74"/>
      <c r="AJ2990" s="74"/>
      <c r="AK2990" s="74"/>
      <c r="AL2990" s="74"/>
      <c r="AM2990" s="74"/>
      <c r="AN2990" s="74"/>
    </row>
    <row r="2991" spans="34:40">
      <c r="AH2991" s="74"/>
      <c r="AI2991" s="74"/>
      <c r="AJ2991" s="74"/>
      <c r="AK2991" s="74"/>
      <c r="AL2991" s="74"/>
      <c r="AM2991" s="74"/>
      <c r="AN2991" s="74"/>
    </row>
    <row r="2992" spans="34:40">
      <c r="AH2992" s="74"/>
      <c r="AI2992" s="74"/>
      <c r="AJ2992" s="74"/>
      <c r="AK2992" s="74"/>
      <c r="AL2992" s="74"/>
      <c r="AM2992" s="74"/>
      <c r="AN2992" s="74"/>
    </row>
    <row r="2993" spans="34:40">
      <c r="AH2993" s="74"/>
      <c r="AI2993" s="74"/>
      <c r="AJ2993" s="74"/>
      <c r="AK2993" s="74"/>
      <c r="AL2993" s="74"/>
      <c r="AM2993" s="74"/>
      <c r="AN2993" s="74"/>
    </row>
    <row r="2994" spans="34:40">
      <c r="AH2994" s="74"/>
      <c r="AI2994" s="74"/>
      <c r="AJ2994" s="74"/>
      <c r="AK2994" s="74"/>
      <c r="AL2994" s="74"/>
      <c r="AM2994" s="74"/>
      <c r="AN2994" s="74"/>
    </row>
    <row r="2995" spans="34:40">
      <c r="AH2995" s="74"/>
      <c r="AI2995" s="74"/>
      <c r="AJ2995" s="74"/>
      <c r="AK2995" s="74"/>
      <c r="AL2995" s="74"/>
      <c r="AM2995" s="74"/>
      <c r="AN2995" s="74"/>
    </row>
    <row r="2996" spans="34:40">
      <c r="AH2996" s="74"/>
      <c r="AI2996" s="74"/>
      <c r="AJ2996" s="74"/>
      <c r="AK2996" s="74"/>
      <c r="AL2996" s="74"/>
      <c r="AM2996" s="74"/>
      <c r="AN2996" s="74"/>
    </row>
    <row r="2997" spans="34:40">
      <c r="AH2997" s="74"/>
      <c r="AI2997" s="74"/>
      <c r="AJ2997" s="74"/>
      <c r="AK2997" s="74"/>
      <c r="AL2997" s="74"/>
      <c r="AM2997" s="74"/>
      <c r="AN2997" s="74"/>
    </row>
    <row r="2998" spans="34:40">
      <c r="AH2998" s="74"/>
      <c r="AI2998" s="74"/>
      <c r="AJ2998" s="74"/>
      <c r="AK2998" s="74"/>
      <c r="AL2998" s="74"/>
      <c r="AM2998" s="74"/>
      <c r="AN2998" s="74"/>
    </row>
    <row r="2999" spans="34:40">
      <c r="AH2999" s="74"/>
      <c r="AI2999" s="74"/>
      <c r="AJ2999" s="74"/>
      <c r="AK2999" s="74"/>
      <c r="AL2999" s="74"/>
      <c r="AM2999" s="74"/>
      <c r="AN2999" s="74"/>
    </row>
    <row r="3000" spans="34:40">
      <c r="AH3000" s="74"/>
      <c r="AI3000" s="74"/>
      <c r="AJ3000" s="74"/>
      <c r="AK3000" s="74"/>
      <c r="AL3000" s="74"/>
      <c r="AM3000" s="74"/>
      <c r="AN3000" s="74"/>
    </row>
    <row r="3001" spans="34:40">
      <c r="AH3001" s="74"/>
      <c r="AI3001" s="74"/>
      <c r="AJ3001" s="74"/>
      <c r="AK3001" s="74"/>
      <c r="AL3001" s="74"/>
      <c r="AM3001" s="74"/>
      <c r="AN3001" s="74"/>
    </row>
    <row r="3002" spans="34:40">
      <c r="AH3002" s="74"/>
      <c r="AI3002" s="74"/>
      <c r="AJ3002" s="74"/>
      <c r="AK3002" s="74"/>
      <c r="AL3002" s="74"/>
      <c r="AM3002" s="74"/>
      <c r="AN3002" s="74"/>
    </row>
    <row r="3003" spans="34:40">
      <c r="AH3003" s="74"/>
      <c r="AI3003" s="74"/>
      <c r="AJ3003" s="74"/>
      <c r="AK3003" s="74"/>
      <c r="AL3003" s="74"/>
      <c r="AM3003" s="74"/>
      <c r="AN3003" s="74"/>
    </row>
    <row r="3004" spans="34:40">
      <c r="AH3004" s="74"/>
      <c r="AI3004" s="74"/>
      <c r="AJ3004" s="74"/>
      <c r="AK3004" s="74"/>
      <c r="AL3004" s="74"/>
      <c r="AM3004" s="74"/>
      <c r="AN3004" s="74"/>
    </row>
    <row r="3005" spans="34:40">
      <c r="AH3005" s="74"/>
      <c r="AI3005" s="74"/>
      <c r="AJ3005" s="74"/>
      <c r="AK3005" s="74"/>
      <c r="AL3005" s="74"/>
      <c r="AM3005" s="74"/>
      <c r="AN3005" s="74"/>
    </row>
    <row r="3006" spans="34:40">
      <c r="AH3006" s="74"/>
      <c r="AI3006" s="74"/>
      <c r="AJ3006" s="74"/>
      <c r="AK3006" s="74"/>
      <c r="AL3006" s="74"/>
      <c r="AM3006" s="74"/>
      <c r="AN3006" s="74"/>
    </row>
    <row r="3007" spans="34:40">
      <c r="AH3007" s="74"/>
      <c r="AI3007" s="74"/>
      <c r="AJ3007" s="74"/>
      <c r="AK3007" s="74"/>
      <c r="AL3007" s="74"/>
      <c r="AM3007" s="74"/>
      <c r="AN3007" s="74"/>
    </row>
    <row r="3008" spans="34:40">
      <c r="AH3008" s="74"/>
      <c r="AI3008" s="74"/>
      <c r="AJ3008" s="74"/>
      <c r="AK3008" s="74"/>
      <c r="AL3008" s="74"/>
      <c r="AM3008" s="74"/>
      <c r="AN3008" s="74"/>
    </row>
    <row r="3009" spans="34:40">
      <c r="AH3009" s="74"/>
      <c r="AI3009" s="74"/>
      <c r="AJ3009" s="74"/>
      <c r="AK3009" s="74"/>
      <c r="AL3009" s="74"/>
      <c r="AM3009" s="74"/>
      <c r="AN3009" s="74"/>
    </row>
    <row r="3010" spans="34:40">
      <c r="AH3010" s="74"/>
      <c r="AI3010" s="74"/>
      <c r="AJ3010" s="74"/>
      <c r="AK3010" s="74"/>
      <c r="AL3010" s="74"/>
      <c r="AM3010" s="74"/>
      <c r="AN3010" s="74"/>
    </row>
    <row r="3011" spans="34:40">
      <c r="AH3011" s="74"/>
      <c r="AI3011" s="74"/>
      <c r="AJ3011" s="74"/>
      <c r="AK3011" s="74"/>
      <c r="AL3011" s="74"/>
      <c r="AM3011" s="74"/>
      <c r="AN3011" s="74"/>
    </row>
    <row r="3012" spans="34:40">
      <c r="AH3012" s="74"/>
      <c r="AI3012" s="74"/>
      <c r="AJ3012" s="74"/>
      <c r="AK3012" s="74"/>
      <c r="AL3012" s="74"/>
      <c r="AM3012" s="74"/>
      <c r="AN3012" s="74"/>
    </row>
    <row r="3013" spans="34:40">
      <c r="AH3013" s="74"/>
      <c r="AI3013" s="74"/>
      <c r="AJ3013" s="74"/>
      <c r="AK3013" s="74"/>
      <c r="AL3013" s="74"/>
      <c r="AM3013" s="74"/>
      <c r="AN3013" s="74"/>
    </row>
    <row r="3014" spans="34:40">
      <c r="AH3014" s="74"/>
      <c r="AI3014" s="74"/>
      <c r="AJ3014" s="74"/>
      <c r="AK3014" s="74"/>
      <c r="AL3014" s="74"/>
      <c r="AM3014" s="74"/>
      <c r="AN3014" s="74"/>
    </row>
    <row r="3015" spans="34:40">
      <c r="AH3015" s="74"/>
      <c r="AI3015" s="74"/>
      <c r="AJ3015" s="74"/>
      <c r="AK3015" s="74"/>
      <c r="AL3015" s="74"/>
      <c r="AM3015" s="74"/>
      <c r="AN3015" s="74"/>
    </row>
    <row r="3016" spans="34:40">
      <c r="AH3016" s="74"/>
      <c r="AI3016" s="74"/>
      <c r="AJ3016" s="74"/>
      <c r="AK3016" s="74"/>
      <c r="AL3016" s="74"/>
      <c r="AM3016" s="74"/>
      <c r="AN3016" s="74"/>
    </row>
    <row r="3017" spans="34:40">
      <c r="AH3017" s="74"/>
      <c r="AI3017" s="74"/>
      <c r="AJ3017" s="74"/>
      <c r="AK3017" s="74"/>
      <c r="AL3017" s="74"/>
      <c r="AM3017" s="74"/>
      <c r="AN3017" s="74"/>
    </row>
    <row r="3018" spans="34:40">
      <c r="AH3018" s="74"/>
      <c r="AI3018" s="74"/>
      <c r="AJ3018" s="74"/>
      <c r="AK3018" s="74"/>
      <c r="AL3018" s="74"/>
      <c r="AM3018" s="74"/>
      <c r="AN3018" s="74"/>
    </row>
    <row r="3019" spans="34:40">
      <c r="AH3019" s="74"/>
      <c r="AI3019" s="74"/>
      <c r="AJ3019" s="74"/>
      <c r="AK3019" s="74"/>
      <c r="AL3019" s="74"/>
      <c r="AM3019" s="74"/>
      <c r="AN3019" s="74"/>
    </row>
    <row r="3020" spans="34:40">
      <c r="AH3020" s="74"/>
      <c r="AI3020" s="74"/>
      <c r="AJ3020" s="74"/>
      <c r="AK3020" s="74"/>
      <c r="AL3020" s="74"/>
      <c r="AM3020" s="74"/>
      <c r="AN3020" s="74"/>
    </row>
    <row r="3021" spans="34:40">
      <c r="AH3021" s="74"/>
      <c r="AI3021" s="74"/>
      <c r="AJ3021" s="74"/>
      <c r="AK3021" s="74"/>
      <c r="AL3021" s="74"/>
      <c r="AM3021" s="74"/>
      <c r="AN3021" s="74"/>
    </row>
    <row r="3022" spans="34:40">
      <c r="AH3022" s="74"/>
      <c r="AI3022" s="74"/>
      <c r="AJ3022" s="74"/>
      <c r="AK3022" s="74"/>
      <c r="AL3022" s="74"/>
      <c r="AM3022" s="74"/>
      <c r="AN3022" s="74"/>
    </row>
    <row r="3023" spans="34:40">
      <c r="AH3023" s="74"/>
      <c r="AI3023" s="74"/>
      <c r="AJ3023" s="74"/>
      <c r="AK3023" s="74"/>
      <c r="AL3023" s="74"/>
      <c r="AM3023" s="74"/>
      <c r="AN3023" s="74"/>
    </row>
    <row r="3024" spans="34:40">
      <c r="AH3024" s="74"/>
      <c r="AI3024" s="74"/>
      <c r="AJ3024" s="74"/>
      <c r="AK3024" s="74"/>
      <c r="AL3024" s="74"/>
      <c r="AM3024" s="74"/>
      <c r="AN3024" s="74"/>
    </row>
    <row r="3025" spans="34:40">
      <c r="AH3025" s="74"/>
      <c r="AI3025" s="74"/>
      <c r="AJ3025" s="74"/>
      <c r="AK3025" s="74"/>
      <c r="AL3025" s="74"/>
      <c r="AM3025" s="74"/>
      <c r="AN3025" s="74"/>
    </row>
    <row r="3026" spans="34:40">
      <c r="AH3026" s="74"/>
      <c r="AI3026" s="74"/>
      <c r="AJ3026" s="74"/>
      <c r="AK3026" s="74"/>
      <c r="AL3026" s="74"/>
      <c r="AM3026" s="74"/>
      <c r="AN3026" s="74"/>
    </row>
    <row r="3027" spans="34:40">
      <c r="AH3027" s="74"/>
      <c r="AI3027" s="74"/>
      <c r="AJ3027" s="74"/>
      <c r="AK3027" s="74"/>
      <c r="AL3027" s="74"/>
      <c r="AM3027" s="74"/>
      <c r="AN3027" s="74"/>
    </row>
    <row r="3028" spans="34:40">
      <c r="AH3028" s="74"/>
      <c r="AI3028" s="74"/>
      <c r="AJ3028" s="74"/>
      <c r="AK3028" s="74"/>
      <c r="AL3028" s="74"/>
      <c r="AM3028" s="74"/>
      <c r="AN3028" s="74"/>
    </row>
    <row r="3029" spans="34:40">
      <c r="AH3029" s="74"/>
      <c r="AI3029" s="74"/>
      <c r="AJ3029" s="74"/>
      <c r="AK3029" s="74"/>
      <c r="AL3029" s="74"/>
      <c r="AM3029" s="74"/>
      <c r="AN3029" s="74"/>
    </row>
    <row r="3030" spans="34:40">
      <c r="AH3030" s="74"/>
      <c r="AI3030" s="74"/>
      <c r="AJ3030" s="74"/>
      <c r="AK3030" s="74"/>
      <c r="AL3030" s="74"/>
      <c r="AM3030" s="74"/>
      <c r="AN3030" s="74"/>
    </row>
    <row r="3031" spans="34:40">
      <c r="AH3031" s="74"/>
      <c r="AI3031" s="74"/>
      <c r="AJ3031" s="74"/>
      <c r="AK3031" s="74"/>
      <c r="AL3031" s="74"/>
      <c r="AM3031" s="74"/>
      <c r="AN3031" s="74"/>
    </row>
    <row r="3032" spans="34:40">
      <c r="AH3032" s="74"/>
      <c r="AI3032" s="74"/>
      <c r="AJ3032" s="74"/>
      <c r="AK3032" s="74"/>
      <c r="AL3032" s="74"/>
      <c r="AM3032" s="74"/>
      <c r="AN3032" s="74"/>
    </row>
    <row r="3033" spans="34:40">
      <c r="AH3033" s="74"/>
      <c r="AI3033" s="74"/>
      <c r="AJ3033" s="74"/>
      <c r="AK3033" s="74"/>
      <c r="AL3033" s="74"/>
      <c r="AM3033" s="74"/>
      <c r="AN3033" s="74"/>
    </row>
    <row r="3034" spans="34:40">
      <c r="AH3034" s="74"/>
      <c r="AI3034" s="74"/>
      <c r="AJ3034" s="74"/>
      <c r="AK3034" s="74"/>
      <c r="AL3034" s="74"/>
      <c r="AM3034" s="74"/>
      <c r="AN3034" s="74"/>
    </row>
    <row r="3035" spans="34:40">
      <c r="AH3035" s="74"/>
      <c r="AI3035" s="74"/>
      <c r="AJ3035" s="74"/>
      <c r="AK3035" s="74"/>
      <c r="AL3035" s="74"/>
      <c r="AM3035" s="74"/>
      <c r="AN3035" s="74"/>
    </row>
    <row r="3036" spans="34:40">
      <c r="AH3036" s="74"/>
      <c r="AI3036" s="74"/>
      <c r="AJ3036" s="74"/>
      <c r="AK3036" s="74"/>
      <c r="AL3036" s="74"/>
      <c r="AM3036" s="74"/>
      <c r="AN3036" s="74"/>
    </row>
    <row r="3037" spans="34:40">
      <c r="AH3037" s="74"/>
      <c r="AI3037" s="74"/>
      <c r="AJ3037" s="74"/>
      <c r="AK3037" s="74"/>
      <c r="AL3037" s="74"/>
      <c r="AM3037" s="74"/>
      <c r="AN3037" s="74"/>
    </row>
    <row r="3038" spans="34:40">
      <c r="AH3038" s="74"/>
      <c r="AI3038" s="74"/>
      <c r="AJ3038" s="74"/>
      <c r="AK3038" s="74"/>
      <c r="AL3038" s="74"/>
      <c r="AM3038" s="74"/>
      <c r="AN3038" s="74"/>
    </row>
    <row r="3039" spans="34:40">
      <c r="AH3039" s="74"/>
      <c r="AI3039" s="74"/>
      <c r="AJ3039" s="74"/>
      <c r="AK3039" s="74"/>
      <c r="AL3039" s="74"/>
      <c r="AM3039" s="74"/>
      <c r="AN3039" s="74"/>
    </row>
    <row r="3040" spans="34:40">
      <c r="AH3040" s="74"/>
      <c r="AI3040" s="74"/>
      <c r="AJ3040" s="74"/>
      <c r="AK3040" s="74"/>
      <c r="AL3040" s="74"/>
      <c r="AM3040" s="74"/>
      <c r="AN3040" s="74"/>
    </row>
    <row r="3041" spans="34:40">
      <c r="AH3041" s="74"/>
      <c r="AI3041" s="74"/>
      <c r="AJ3041" s="74"/>
      <c r="AK3041" s="74"/>
      <c r="AL3041" s="74"/>
      <c r="AM3041" s="74"/>
      <c r="AN3041" s="74"/>
    </row>
    <row r="3042" spans="34:40">
      <c r="AH3042" s="74"/>
      <c r="AI3042" s="74"/>
      <c r="AJ3042" s="74"/>
      <c r="AK3042" s="74"/>
      <c r="AL3042" s="74"/>
      <c r="AM3042" s="74"/>
      <c r="AN3042" s="74"/>
    </row>
    <row r="3043" spans="34:40">
      <c r="AH3043" s="74"/>
      <c r="AI3043" s="74"/>
      <c r="AJ3043" s="74"/>
      <c r="AK3043" s="74"/>
      <c r="AL3043" s="74"/>
      <c r="AM3043" s="74"/>
      <c r="AN3043" s="74"/>
    </row>
    <row r="3044" spans="34:40">
      <c r="AH3044" s="74"/>
      <c r="AI3044" s="74"/>
      <c r="AJ3044" s="74"/>
      <c r="AK3044" s="74"/>
      <c r="AL3044" s="74"/>
      <c r="AM3044" s="74"/>
      <c r="AN3044" s="74"/>
    </row>
    <row r="3045" spans="34:40">
      <c r="AH3045" s="74"/>
      <c r="AI3045" s="74"/>
      <c r="AJ3045" s="74"/>
      <c r="AK3045" s="74"/>
      <c r="AL3045" s="74"/>
      <c r="AM3045" s="74"/>
      <c r="AN3045" s="74"/>
    </row>
    <row r="3046" spans="34:40">
      <c r="AH3046" s="74"/>
      <c r="AI3046" s="74"/>
      <c r="AJ3046" s="74"/>
      <c r="AK3046" s="74"/>
      <c r="AL3046" s="74"/>
      <c r="AM3046" s="74"/>
      <c r="AN3046" s="74"/>
    </row>
    <row r="3047" spans="34:40">
      <c r="AH3047" s="74"/>
      <c r="AI3047" s="74"/>
      <c r="AJ3047" s="74"/>
      <c r="AK3047" s="74"/>
      <c r="AL3047" s="74"/>
      <c r="AM3047" s="74"/>
      <c r="AN3047" s="74"/>
    </row>
    <row r="3048" spans="34:40">
      <c r="AH3048" s="74"/>
      <c r="AI3048" s="74"/>
      <c r="AJ3048" s="74"/>
      <c r="AK3048" s="74"/>
      <c r="AL3048" s="74"/>
      <c r="AM3048" s="74"/>
      <c r="AN3048" s="74"/>
    </row>
    <row r="3049" spans="34:40">
      <c r="AH3049" s="74"/>
      <c r="AI3049" s="74"/>
      <c r="AJ3049" s="74"/>
      <c r="AK3049" s="74"/>
      <c r="AL3049" s="74"/>
      <c r="AM3049" s="74"/>
      <c r="AN3049" s="74"/>
    </row>
    <row r="3050" spans="34:40">
      <c r="AH3050" s="74"/>
      <c r="AI3050" s="74"/>
      <c r="AJ3050" s="74"/>
      <c r="AK3050" s="74"/>
      <c r="AL3050" s="74"/>
      <c r="AM3050" s="74"/>
      <c r="AN3050" s="74"/>
    </row>
    <row r="3051" spans="34:40">
      <c r="AH3051" s="74"/>
      <c r="AI3051" s="74"/>
      <c r="AJ3051" s="74"/>
      <c r="AK3051" s="74"/>
      <c r="AL3051" s="74"/>
      <c r="AM3051" s="74"/>
      <c r="AN3051" s="74"/>
    </row>
    <row r="3052" spans="34:40">
      <c r="AH3052" s="74"/>
      <c r="AI3052" s="74"/>
      <c r="AJ3052" s="74"/>
      <c r="AK3052" s="74"/>
      <c r="AL3052" s="74"/>
      <c r="AM3052" s="74"/>
      <c r="AN3052" s="74"/>
    </row>
    <row r="3053" spans="34:40">
      <c r="AH3053" s="74"/>
      <c r="AI3053" s="74"/>
      <c r="AJ3053" s="74"/>
      <c r="AK3053" s="74"/>
      <c r="AL3053" s="74"/>
      <c r="AM3053" s="74"/>
      <c r="AN3053" s="74"/>
    </row>
    <row r="3054" spans="34:40">
      <c r="AH3054" s="74"/>
      <c r="AI3054" s="74"/>
      <c r="AJ3054" s="74"/>
      <c r="AK3054" s="74"/>
      <c r="AL3054" s="74"/>
      <c r="AM3054" s="74"/>
      <c r="AN3054" s="74"/>
    </row>
    <row r="3055" spans="34:40">
      <c r="AH3055" s="74"/>
      <c r="AI3055" s="74"/>
      <c r="AJ3055" s="74"/>
      <c r="AK3055" s="74"/>
      <c r="AL3055" s="74"/>
      <c r="AM3055" s="74"/>
      <c r="AN3055" s="74"/>
    </row>
    <row r="3056" spans="34:40">
      <c r="AH3056" s="74"/>
      <c r="AI3056" s="74"/>
      <c r="AJ3056" s="74"/>
      <c r="AK3056" s="74"/>
      <c r="AL3056" s="74"/>
      <c r="AM3056" s="74"/>
      <c r="AN3056" s="74"/>
    </row>
    <row r="3057" spans="34:40">
      <c r="AH3057" s="74"/>
      <c r="AI3057" s="74"/>
      <c r="AJ3057" s="74"/>
      <c r="AK3057" s="74"/>
      <c r="AL3057" s="74"/>
      <c r="AM3057" s="74"/>
      <c r="AN3057" s="74"/>
    </row>
    <row r="3058" spans="34:40">
      <c r="AH3058" s="74"/>
      <c r="AI3058" s="74"/>
      <c r="AJ3058" s="74"/>
      <c r="AK3058" s="74"/>
      <c r="AL3058" s="74"/>
      <c r="AM3058" s="74"/>
      <c r="AN3058" s="74"/>
    </row>
    <row r="3059" spans="34:40">
      <c r="AH3059" s="74"/>
      <c r="AI3059" s="74"/>
      <c r="AJ3059" s="74"/>
      <c r="AK3059" s="74"/>
      <c r="AL3059" s="74"/>
      <c r="AM3059" s="74"/>
      <c r="AN3059" s="74"/>
    </row>
    <row r="3060" spans="34:40">
      <c r="AH3060" s="74"/>
      <c r="AI3060" s="74"/>
      <c r="AJ3060" s="74"/>
      <c r="AK3060" s="74"/>
      <c r="AL3060" s="74"/>
      <c r="AM3060" s="74"/>
      <c r="AN3060" s="74"/>
    </row>
    <row r="3061" spans="34:40">
      <c r="AH3061" s="74"/>
      <c r="AI3061" s="74"/>
      <c r="AJ3061" s="74"/>
      <c r="AK3061" s="74"/>
      <c r="AL3061" s="74"/>
      <c r="AM3061" s="74"/>
      <c r="AN3061" s="74"/>
    </row>
    <row r="3062" spans="34:40">
      <c r="AH3062" s="74"/>
      <c r="AI3062" s="74"/>
      <c r="AJ3062" s="74"/>
      <c r="AK3062" s="74"/>
      <c r="AL3062" s="74"/>
      <c r="AM3062" s="74"/>
      <c r="AN3062" s="74"/>
    </row>
    <row r="3063" spans="34:40">
      <c r="AH3063" s="74"/>
      <c r="AI3063" s="74"/>
      <c r="AJ3063" s="74"/>
      <c r="AK3063" s="74"/>
      <c r="AL3063" s="74"/>
      <c r="AM3063" s="74"/>
      <c r="AN3063" s="74"/>
    </row>
    <row r="3064" spans="34:40">
      <c r="AH3064" s="74"/>
      <c r="AI3064" s="74"/>
      <c r="AJ3064" s="74"/>
      <c r="AK3064" s="74"/>
      <c r="AL3064" s="74"/>
      <c r="AM3064" s="74"/>
      <c r="AN3064" s="74"/>
    </row>
    <row r="3065" spans="34:40">
      <c r="AH3065" s="74"/>
      <c r="AI3065" s="74"/>
      <c r="AJ3065" s="74"/>
      <c r="AK3065" s="74"/>
      <c r="AL3065" s="74"/>
      <c r="AM3065" s="74"/>
      <c r="AN3065" s="74"/>
    </row>
    <row r="3066" spans="34:40">
      <c r="AH3066" s="74"/>
      <c r="AI3066" s="74"/>
      <c r="AJ3066" s="74"/>
      <c r="AK3066" s="74"/>
      <c r="AL3066" s="74"/>
      <c r="AM3066" s="74"/>
      <c r="AN3066" s="74"/>
    </row>
    <row r="3067" spans="34:40">
      <c r="AH3067" s="74"/>
      <c r="AI3067" s="74"/>
      <c r="AJ3067" s="74"/>
      <c r="AK3067" s="74"/>
      <c r="AL3067" s="74"/>
      <c r="AM3067" s="74"/>
      <c r="AN3067" s="74"/>
    </row>
    <row r="3068" spans="34:40">
      <c r="AH3068" s="74"/>
      <c r="AI3068" s="74"/>
      <c r="AJ3068" s="74"/>
      <c r="AK3068" s="74"/>
      <c r="AL3068" s="74"/>
      <c r="AM3068" s="74"/>
      <c r="AN3068" s="74"/>
    </row>
    <row r="3069" spans="34:40">
      <c r="AH3069" s="74"/>
      <c r="AI3069" s="74"/>
      <c r="AJ3069" s="74"/>
      <c r="AK3069" s="74"/>
      <c r="AL3069" s="74"/>
      <c r="AM3069" s="74"/>
      <c r="AN3069" s="74"/>
    </row>
    <row r="3070" spans="34:40">
      <c r="AH3070" s="74"/>
      <c r="AI3070" s="74"/>
      <c r="AJ3070" s="74"/>
      <c r="AK3070" s="74"/>
      <c r="AL3070" s="74"/>
      <c r="AM3070" s="74"/>
      <c r="AN3070" s="74"/>
    </row>
    <row r="3071" spans="34:40">
      <c r="AH3071" s="74"/>
      <c r="AI3071" s="74"/>
      <c r="AJ3071" s="74"/>
      <c r="AK3071" s="74"/>
      <c r="AL3071" s="74"/>
      <c r="AM3071" s="74"/>
      <c r="AN3071" s="74"/>
    </row>
    <row r="3072" spans="34:40">
      <c r="AH3072" s="74"/>
      <c r="AI3072" s="74"/>
      <c r="AJ3072" s="74"/>
      <c r="AK3072" s="74"/>
      <c r="AL3072" s="74"/>
      <c r="AM3072" s="74"/>
      <c r="AN3072" s="74"/>
    </row>
    <row r="3073" spans="34:40">
      <c r="AH3073" s="74"/>
      <c r="AI3073" s="74"/>
      <c r="AJ3073" s="74"/>
      <c r="AK3073" s="74"/>
      <c r="AL3073" s="74"/>
      <c r="AM3073" s="74"/>
      <c r="AN3073" s="74"/>
    </row>
    <row r="3074" spans="34:40">
      <c r="AH3074" s="74"/>
      <c r="AI3074" s="74"/>
      <c r="AJ3074" s="74"/>
      <c r="AK3074" s="74"/>
      <c r="AL3074" s="74"/>
      <c r="AM3074" s="74"/>
      <c r="AN3074" s="74"/>
    </row>
    <row r="3075" spans="34:40">
      <c r="AH3075" s="74"/>
      <c r="AI3075" s="74"/>
      <c r="AJ3075" s="74"/>
      <c r="AK3075" s="74"/>
      <c r="AL3075" s="74"/>
      <c r="AM3075" s="74"/>
      <c r="AN3075" s="74"/>
    </row>
    <row r="3076" spans="34:40">
      <c r="AH3076" s="74"/>
      <c r="AI3076" s="74"/>
      <c r="AJ3076" s="74"/>
      <c r="AK3076" s="74"/>
      <c r="AL3076" s="74"/>
      <c r="AM3076" s="74"/>
      <c r="AN3076" s="74"/>
    </row>
    <row r="3077" spans="34:40">
      <c r="AH3077" s="74"/>
      <c r="AI3077" s="74"/>
      <c r="AJ3077" s="74"/>
      <c r="AK3077" s="74"/>
      <c r="AL3077" s="74"/>
      <c r="AM3077" s="74"/>
      <c r="AN3077" s="74"/>
    </row>
    <row r="3078" spans="34:40">
      <c r="AH3078" s="74"/>
      <c r="AI3078" s="74"/>
      <c r="AJ3078" s="74"/>
      <c r="AK3078" s="74"/>
      <c r="AL3078" s="74"/>
      <c r="AM3078" s="74"/>
      <c r="AN3078" s="74"/>
    </row>
    <row r="3079" spans="34:40">
      <c r="AH3079" s="74"/>
      <c r="AI3079" s="74"/>
      <c r="AJ3079" s="74"/>
      <c r="AK3079" s="74"/>
      <c r="AL3079" s="74"/>
      <c r="AM3079" s="74"/>
      <c r="AN3079" s="74"/>
    </row>
    <row r="3080" spans="34:40">
      <c r="AH3080" s="74"/>
      <c r="AI3080" s="74"/>
      <c r="AJ3080" s="74"/>
      <c r="AK3080" s="74"/>
      <c r="AL3080" s="74"/>
      <c r="AM3080" s="74"/>
      <c r="AN3080" s="74"/>
    </row>
    <row r="3081" spans="34:40">
      <c r="AH3081" s="74"/>
      <c r="AI3081" s="74"/>
      <c r="AJ3081" s="74"/>
      <c r="AK3081" s="74"/>
      <c r="AL3081" s="74"/>
      <c r="AM3081" s="74"/>
      <c r="AN3081" s="74"/>
    </row>
    <row r="3082" spans="34:40">
      <c r="AH3082" s="74"/>
      <c r="AI3082" s="74"/>
      <c r="AJ3082" s="74"/>
      <c r="AK3082" s="74"/>
      <c r="AL3082" s="74"/>
      <c r="AM3082" s="74"/>
      <c r="AN3082" s="74"/>
    </row>
    <row r="3083" spans="34:40">
      <c r="AH3083" s="74"/>
      <c r="AI3083" s="74"/>
      <c r="AJ3083" s="74"/>
      <c r="AK3083" s="74"/>
      <c r="AL3083" s="74"/>
      <c r="AM3083" s="74"/>
      <c r="AN3083" s="74"/>
    </row>
    <row r="3084" spans="34:40">
      <c r="AH3084" s="74"/>
      <c r="AI3084" s="74"/>
      <c r="AJ3084" s="74"/>
      <c r="AK3084" s="74"/>
      <c r="AL3084" s="74"/>
      <c r="AM3084" s="74"/>
      <c r="AN3084" s="74"/>
    </row>
    <row r="3085" spans="34:40">
      <c r="AH3085" s="74"/>
      <c r="AI3085" s="74"/>
      <c r="AJ3085" s="74"/>
      <c r="AK3085" s="74"/>
      <c r="AL3085" s="74"/>
      <c r="AM3085" s="74"/>
      <c r="AN3085" s="74"/>
    </row>
    <row r="3086" spans="34:40">
      <c r="AH3086" s="74"/>
      <c r="AI3086" s="74"/>
      <c r="AJ3086" s="74"/>
      <c r="AK3086" s="74"/>
      <c r="AL3086" s="74"/>
      <c r="AM3086" s="74"/>
      <c r="AN3086" s="74"/>
    </row>
    <row r="3087" spans="34:40">
      <c r="AH3087" s="74"/>
      <c r="AI3087" s="74"/>
      <c r="AJ3087" s="74"/>
      <c r="AK3087" s="74"/>
      <c r="AL3087" s="74"/>
      <c r="AM3087" s="74"/>
      <c r="AN3087" s="74"/>
    </row>
    <row r="3088" spans="34:40">
      <c r="AH3088" s="74"/>
      <c r="AI3088" s="74"/>
      <c r="AJ3088" s="74"/>
      <c r="AK3088" s="74"/>
      <c r="AL3088" s="74"/>
      <c r="AM3088" s="74"/>
      <c r="AN3088" s="74"/>
    </row>
    <row r="3089" spans="34:40">
      <c r="AH3089" s="74"/>
      <c r="AI3089" s="74"/>
      <c r="AJ3089" s="74"/>
      <c r="AK3089" s="74"/>
      <c r="AL3089" s="74"/>
      <c r="AM3089" s="74"/>
      <c r="AN3089" s="74"/>
    </row>
    <row r="3090" spans="34:40">
      <c r="AH3090" s="74"/>
      <c r="AI3090" s="74"/>
      <c r="AJ3090" s="74"/>
      <c r="AK3090" s="74"/>
      <c r="AL3090" s="74"/>
      <c r="AM3090" s="74"/>
      <c r="AN3090" s="74"/>
    </row>
    <row r="3091" spans="34:40">
      <c r="AH3091" s="74"/>
      <c r="AI3091" s="74"/>
      <c r="AJ3091" s="74"/>
      <c r="AK3091" s="74"/>
      <c r="AL3091" s="74"/>
      <c r="AM3091" s="74"/>
      <c r="AN3091" s="74"/>
    </row>
    <row r="3092" spans="34:40">
      <c r="AH3092" s="74"/>
      <c r="AI3092" s="74"/>
      <c r="AJ3092" s="74"/>
      <c r="AK3092" s="74"/>
      <c r="AL3092" s="74"/>
      <c r="AM3092" s="74"/>
      <c r="AN3092" s="74"/>
    </row>
    <row r="3093" spans="34:40">
      <c r="AH3093" s="74"/>
      <c r="AI3093" s="74"/>
      <c r="AJ3093" s="74"/>
      <c r="AK3093" s="74"/>
      <c r="AL3093" s="74"/>
      <c r="AM3093" s="74"/>
      <c r="AN3093" s="74"/>
    </row>
    <row r="3094" spans="34:40">
      <c r="AH3094" s="74"/>
      <c r="AI3094" s="74"/>
      <c r="AJ3094" s="74"/>
      <c r="AK3094" s="74"/>
      <c r="AL3094" s="74"/>
      <c r="AM3094" s="74"/>
      <c r="AN3094" s="74"/>
    </row>
    <row r="3095" spans="34:40">
      <c r="AH3095" s="74"/>
      <c r="AI3095" s="74"/>
      <c r="AJ3095" s="74"/>
      <c r="AK3095" s="74"/>
      <c r="AL3095" s="74"/>
      <c r="AM3095" s="74"/>
      <c r="AN3095" s="74"/>
    </row>
    <row r="3096" spans="34:40">
      <c r="AH3096" s="74"/>
      <c r="AI3096" s="74"/>
      <c r="AJ3096" s="74"/>
      <c r="AK3096" s="74"/>
      <c r="AL3096" s="74"/>
      <c r="AM3096" s="74"/>
      <c r="AN3096" s="74"/>
    </row>
    <row r="3097" spans="34:40">
      <c r="AH3097" s="74"/>
      <c r="AI3097" s="74"/>
      <c r="AJ3097" s="74"/>
      <c r="AK3097" s="74"/>
      <c r="AL3097" s="74"/>
      <c r="AM3097" s="74"/>
      <c r="AN3097" s="74"/>
    </row>
    <row r="3098" spans="34:40">
      <c r="AH3098" s="74"/>
      <c r="AI3098" s="74"/>
      <c r="AJ3098" s="74"/>
      <c r="AK3098" s="74"/>
      <c r="AL3098" s="74"/>
      <c r="AM3098" s="74"/>
      <c r="AN3098" s="74"/>
    </row>
    <row r="3099" spans="34:40">
      <c r="AH3099" s="74"/>
      <c r="AI3099" s="74"/>
      <c r="AJ3099" s="74"/>
      <c r="AK3099" s="74"/>
      <c r="AL3099" s="74"/>
      <c r="AM3099" s="74"/>
      <c r="AN3099" s="74"/>
    </row>
    <row r="3100" spans="34:40">
      <c r="AH3100" s="74"/>
      <c r="AI3100" s="74"/>
      <c r="AJ3100" s="74"/>
      <c r="AK3100" s="74"/>
      <c r="AL3100" s="74"/>
      <c r="AM3100" s="74"/>
      <c r="AN3100" s="74"/>
    </row>
    <row r="3101" spans="34:40">
      <c r="AH3101" s="74"/>
      <c r="AI3101" s="74"/>
      <c r="AJ3101" s="74"/>
      <c r="AK3101" s="74"/>
      <c r="AL3101" s="74"/>
      <c r="AM3101" s="74"/>
      <c r="AN3101" s="74"/>
    </row>
    <row r="3102" spans="34:40">
      <c r="AH3102" s="74"/>
      <c r="AI3102" s="74"/>
      <c r="AJ3102" s="74"/>
      <c r="AK3102" s="74"/>
      <c r="AL3102" s="74"/>
      <c r="AM3102" s="74"/>
      <c r="AN3102" s="74"/>
    </row>
    <row r="3103" spans="34:40">
      <c r="AH3103" s="74"/>
      <c r="AI3103" s="74"/>
      <c r="AJ3103" s="74"/>
      <c r="AK3103" s="74"/>
      <c r="AL3103" s="74"/>
      <c r="AM3103" s="74"/>
      <c r="AN3103" s="74"/>
    </row>
    <row r="3104" spans="34:40">
      <c r="AH3104" s="74"/>
      <c r="AI3104" s="74"/>
      <c r="AJ3104" s="74"/>
      <c r="AK3104" s="74"/>
      <c r="AL3104" s="74"/>
      <c r="AM3104" s="74"/>
      <c r="AN3104" s="74"/>
    </row>
    <row r="3105" spans="34:40">
      <c r="AH3105" s="74"/>
      <c r="AI3105" s="74"/>
      <c r="AJ3105" s="74"/>
      <c r="AK3105" s="74"/>
      <c r="AL3105" s="74"/>
      <c r="AM3105" s="74"/>
      <c r="AN3105" s="74"/>
    </row>
    <row r="3106" spans="34:40">
      <c r="AH3106" s="74"/>
      <c r="AI3106" s="74"/>
      <c r="AJ3106" s="74"/>
      <c r="AK3106" s="74"/>
      <c r="AL3106" s="74"/>
      <c r="AM3106" s="74"/>
      <c r="AN3106" s="74"/>
    </row>
    <row r="3107" spans="34:40">
      <c r="AH3107" s="74"/>
      <c r="AI3107" s="74"/>
      <c r="AJ3107" s="74"/>
      <c r="AK3107" s="74"/>
      <c r="AL3107" s="74"/>
      <c r="AM3107" s="74"/>
      <c r="AN3107" s="74"/>
    </row>
    <row r="3108" spans="34:40">
      <c r="AH3108" s="74"/>
      <c r="AI3108" s="74"/>
      <c r="AJ3108" s="74"/>
      <c r="AK3108" s="74"/>
      <c r="AL3108" s="74"/>
      <c r="AM3108" s="74"/>
      <c r="AN3108" s="74"/>
    </row>
    <row r="3109" spans="34:40">
      <c r="AH3109" s="74"/>
      <c r="AI3109" s="74"/>
      <c r="AJ3109" s="74"/>
      <c r="AK3109" s="74"/>
      <c r="AL3109" s="74"/>
      <c r="AM3109" s="74"/>
      <c r="AN3109" s="74"/>
    </row>
    <row r="3110" spans="34:40">
      <c r="AH3110" s="74"/>
      <c r="AI3110" s="74"/>
      <c r="AJ3110" s="74"/>
      <c r="AK3110" s="74"/>
      <c r="AL3110" s="74"/>
      <c r="AM3110" s="74"/>
      <c r="AN3110" s="74"/>
    </row>
    <row r="3111" spans="34:40">
      <c r="AH3111" s="74"/>
      <c r="AI3111" s="74"/>
      <c r="AJ3111" s="74"/>
      <c r="AK3111" s="74"/>
      <c r="AL3111" s="74"/>
      <c r="AM3111" s="74"/>
      <c r="AN3111" s="74"/>
    </row>
    <row r="3112" spans="34:40">
      <c r="AH3112" s="74"/>
      <c r="AI3112" s="74"/>
      <c r="AJ3112" s="74"/>
      <c r="AK3112" s="74"/>
      <c r="AL3112" s="74"/>
      <c r="AM3112" s="74"/>
      <c r="AN3112" s="74"/>
    </row>
    <row r="3113" spans="34:40">
      <c r="AH3113" s="74"/>
      <c r="AI3113" s="74"/>
      <c r="AJ3113" s="74"/>
      <c r="AK3113" s="74"/>
      <c r="AL3113" s="74"/>
      <c r="AM3113" s="74"/>
      <c r="AN3113" s="74"/>
    </row>
    <row r="3114" spans="34:40">
      <c r="AH3114" s="74"/>
      <c r="AI3114" s="74"/>
      <c r="AJ3114" s="74"/>
      <c r="AK3114" s="74"/>
      <c r="AL3114" s="74"/>
      <c r="AM3114" s="74"/>
      <c r="AN3114" s="74"/>
    </row>
    <row r="3115" spans="34:40">
      <c r="AH3115" s="74"/>
      <c r="AI3115" s="74"/>
      <c r="AJ3115" s="74"/>
      <c r="AK3115" s="74"/>
      <c r="AL3115" s="74"/>
      <c r="AM3115" s="74"/>
      <c r="AN3115" s="74"/>
    </row>
    <row r="3116" spans="34:40">
      <c r="AH3116" s="74"/>
      <c r="AI3116" s="74"/>
      <c r="AJ3116" s="74"/>
      <c r="AK3116" s="74"/>
      <c r="AL3116" s="74"/>
      <c r="AM3116" s="74"/>
      <c r="AN3116" s="74"/>
    </row>
    <row r="3117" spans="34:40">
      <c r="AH3117" s="74"/>
      <c r="AI3117" s="74"/>
      <c r="AJ3117" s="74"/>
      <c r="AK3117" s="74"/>
      <c r="AL3117" s="74"/>
      <c r="AM3117" s="74"/>
      <c r="AN3117" s="74"/>
    </row>
    <row r="3118" spans="34:40">
      <c r="AH3118" s="74"/>
      <c r="AI3118" s="74"/>
      <c r="AJ3118" s="74"/>
      <c r="AK3118" s="74"/>
      <c r="AL3118" s="74"/>
      <c r="AM3118" s="74"/>
      <c r="AN3118" s="74"/>
    </row>
    <row r="3119" spans="34:40">
      <c r="AH3119" s="74"/>
      <c r="AI3119" s="74"/>
      <c r="AJ3119" s="74"/>
      <c r="AK3119" s="74"/>
      <c r="AL3119" s="74"/>
      <c r="AM3119" s="74"/>
      <c r="AN3119" s="74"/>
    </row>
    <row r="3120" spans="34:40">
      <c r="AH3120" s="74"/>
      <c r="AI3120" s="74"/>
      <c r="AJ3120" s="74"/>
      <c r="AK3120" s="74"/>
      <c r="AL3120" s="74"/>
      <c r="AM3120" s="74"/>
      <c r="AN3120" s="74"/>
    </row>
    <row r="3121" spans="34:40">
      <c r="AH3121" s="74"/>
      <c r="AI3121" s="74"/>
      <c r="AJ3121" s="74"/>
      <c r="AK3121" s="74"/>
      <c r="AL3121" s="74"/>
      <c r="AM3121" s="74"/>
      <c r="AN3121" s="74"/>
    </row>
    <row r="3122" spans="34:40">
      <c r="AH3122" s="74"/>
      <c r="AI3122" s="74"/>
      <c r="AJ3122" s="74"/>
      <c r="AK3122" s="74"/>
      <c r="AL3122" s="74"/>
      <c r="AM3122" s="74"/>
      <c r="AN3122" s="74"/>
    </row>
    <row r="3123" spans="34:40">
      <c r="AH3123" s="74"/>
      <c r="AI3123" s="74"/>
      <c r="AJ3123" s="74"/>
      <c r="AK3123" s="74"/>
      <c r="AL3123" s="74"/>
      <c r="AM3123" s="74"/>
      <c r="AN3123" s="74"/>
    </row>
    <row r="3124" spans="34:40">
      <c r="AH3124" s="74"/>
      <c r="AI3124" s="74"/>
      <c r="AJ3124" s="74"/>
      <c r="AK3124" s="74"/>
      <c r="AL3124" s="74"/>
      <c r="AM3124" s="74"/>
      <c r="AN3124" s="74"/>
    </row>
    <row r="3125" spans="34:40">
      <c r="AH3125" s="74"/>
      <c r="AI3125" s="74"/>
      <c r="AJ3125" s="74"/>
      <c r="AK3125" s="74"/>
      <c r="AL3125" s="74"/>
      <c r="AM3125" s="74"/>
      <c r="AN3125" s="74"/>
    </row>
    <row r="3126" spans="34:40">
      <c r="AH3126" s="74"/>
      <c r="AI3126" s="74"/>
      <c r="AJ3126" s="74"/>
      <c r="AK3126" s="74"/>
      <c r="AL3126" s="74"/>
      <c r="AM3126" s="74"/>
      <c r="AN3126" s="74"/>
    </row>
    <row r="3127" spans="34:40">
      <c r="AH3127" s="74"/>
      <c r="AI3127" s="74"/>
      <c r="AJ3127" s="74"/>
      <c r="AK3127" s="74"/>
      <c r="AL3127" s="74"/>
      <c r="AM3127" s="74"/>
      <c r="AN3127" s="74"/>
    </row>
    <row r="3128" spans="34:40">
      <c r="AH3128" s="74"/>
      <c r="AI3128" s="74"/>
      <c r="AJ3128" s="74"/>
      <c r="AK3128" s="74"/>
      <c r="AL3128" s="74"/>
      <c r="AM3128" s="74"/>
      <c r="AN3128" s="74"/>
    </row>
    <row r="3129" spans="34:40">
      <c r="AH3129" s="74"/>
      <c r="AI3129" s="74"/>
      <c r="AJ3129" s="74"/>
      <c r="AK3129" s="74"/>
      <c r="AL3129" s="74"/>
      <c r="AM3129" s="74"/>
      <c r="AN3129" s="74"/>
    </row>
    <row r="3130" spans="34:40">
      <c r="AH3130" s="74"/>
      <c r="AI3130" s="74"/>
      <c r="AJ3130" s="74"/>
      <c r="AK3130" s="74"/>
      <c r="AL3130" s="74"/>
      <c r="AM3130" s="74"/>
      <c r="AN3130" s="74"/>
    </row>
    <row r="3131" spans="34:40">
      <c r="AH3131" s="74"/>
      <c r="AI3131" s="74"/>
      <c r="AJ3131" s="74"/>
      <c r="AK3131" s="74"/>
      <c r="AL3131" s="74"/>
      <c r="AM3131" s="74"/>
      <c r="AN3131" s="74"/>
    </row>
    <row r="3132" spans="34:40">
      <c r="AH3132" s="74"/>
      <c r="AI3132" s="74"/>
      <c r="AJ3132" s="74"/>
      <c r="AK3132" s="74"/>
      <c r="AL3132" s="74"/>
      <c r="AM3132" s="74"/>
      <c r="AN3132" s="74"/>
    </row>
    <row r="3133" spans="34:40">
      <c r="AH3133" s="74"/>
      <c r="AI3133" s="74"/>
      <c r="AJ3133" s="74"/>
      <c r="AK3133" s="74"/>
      <c r="AL3133" s="74"/>
      <c r="AM3133" s="74"/>
      <c r="AN3133" s="74"/>
    </row>
    <row r="3134" spans="34:40">
      <c r="AH3134" s="74"/>
      <c r="AI3134" s="74"/>
      <c r="AJ3134" s="74"/>
      <c r="AK3134" s="74"/>
      <c r="AL3134" s="74"/>
      <c r="AM3134" s="74"/>
      <c r="AN3134" s="74"/>
    </row>
    <row r="3135" spans="34:40">
      <c r="AH3135" s="74"/>
      <c r="AI3135" s="74"/>
      <c r="AJ3135" s="74"/>
      <c r="AK3135" s="74"/>
      <c r="AL3135" s="74"/>
      <c r="AM3135" s="74"/>
      <c r="AN3135" s="74"/>
    </row>
    <row r="3136" spans="34:40">
      <c r="AH3136" s="74"/>
      <c r="AI3136" s="74"/>
      <c r="AJ3136" s="74"/>
      <c r="AK3136" s="74"/>
      <c r="AL3136" s="74"/>
      <c r="AM3136" s="74"/>
      <c r="AN3136" s="74"/>
    </row>
    <row r="3137" spans="34:40">
      <c r="AH3137" s="74"/>
      <c r="AI3137" s="74"/>
      <c r="AJ3137" s="74"/>
      <c r="AK3137" s="74"/>
      <c r="AL3137" s="74"/>
      <c r="AM3137" s="74"/>
      <c r="AN3137" s="74"/>
    </row>
    <row r="3138" spans="34:40">
      <c r="AH3138" s="74"/>
      <c r="AI3138" s="74"/>
      <c r="AJ3138" s="74"/>
      <c r="AK3138" s="74"/>
      <c r="AL3138" s="74"/>
      <c r="AM3138" s="74"/>
      <c r="AN3138" s="74"/>
    </row>
    <row r="3139" spans="34:40">
      <c r="AH3139" s="74"/>
      <c r="AI3139" s="74"/>
      <c r="AJ3139" s="74"/>
      <c r="AK3139" s="74"/>
      <c r="AL3139" s="74"/>
      <c r="AM3139" s="74"/>
      <c r="AN3139" s="74"/>
    </row>
    <row r="3140" spans="34:40">
      <c r="AH3140" s="74"/>
      <c r="AI3140" s="74"/>
      <c r="AJ3140" s="74"/>
      <c r="AK3140" s="74"/>
      <c r="AL3140" s="74"/>
      <c r="AM3140" s="74"/>
      <c r="AN3140" s="74"/>
    </row>
    <row r="3141" spans="34:40">
      <c r="AH3141" s="74"/>
      <c r="AI3141" s="74"/>
      <c r="AJ3141" s="74"/>
      <c r="AK3141" s="74"/>
      <c r="AL3141" s="74"/>
      <c r="AM3141" s="74"/>
      <c r="AN3141" s="74"/>
    </row>
    <row r="3142" spans="34:40">
      <c r="AH3142" s="74"/>
      <c r="AI3142" s="74"/>
      <c r="AJ3142" s="74"/>
      <c r="AK3142" s="74"/>
      <c r="AL3142" s="74"/>
      <c r="AM3142" s="74"/>
      <c r="AN3142" s="74"/>
    </row>
    <row r="3143" spans="34:40">
      <c r="AH3143" s="74"/>
      <c r="AI3143" s="74"/>
      <c r="AJ3143" s="74"/>
      <c r="AK3143" s="74"/>
      <c r="AL3143" s="74"/>
      <c r="AM3143" s="74"/>
      <c r="AN3143" s="74"/>
    </row>
    <row r="3144" spans="34:40">
      <c r="AH3144" s="74"/>
      <c r="AI3144" s="74"/>
      <c r="AJ3144" s="74"/>
      <c r="AK3144" s="74"/>
      <c r="AL3144" s="74"/>
      <c r="AM3144" s="74"/>
      <c r="AN3144" s="74"/>
    </row>
    <row r="3145" spans="34:40">
      <c r="AH3145" s="74"/>
      <c r="AI3145" s="74"/>
      <c r="AJ3145" s="74"/>
      <c r="AK3145" s="74"/>
      <c r="AL3145" s="74"/>
      <c r="AM3145" s="74"/>
      <c r="AN3145" s="74"/>
    </row>
    <row r="3146" spans="34:40">
      <c r="AH3146" s="74"/>
      <c r="AI3146" s="74"/>
      <c r="AJ3146" s="74"/>
      <c r="AK3146" s="74"/>
      <c r="AL3146" s="74"/>
      <c r="AM3146" s="74"/>
      <c r="AN3146" s="74"/>
    </row>
    <row r="3147" spans="34:40">
      <c r="AH3147" s="74"/>
      <c r="AI3147" s="74"/>
      <c r="AJ3147" s="74"/>
      <c r="AK3147" s="74"/>
      <c r="AL3147" s="74"/>
      <c r="AM3147" s="74"/>
      <c r="AN3147" s="74"/>
    </row>
    <row r="3148" spans="34:40">
      <c r="AH3148" s="74"/>
      <c r="AI3148" s="74"/>
      <c r="AJ3148" s="74"/>
      <c r="AK3148" s="74"/>
      <c r="AL3148" s="74"/>
      <c r="AM3148" s="74"/>
      <c r="AN3148" s="74"/>
    </row>
    <row r="3149" spans="34:40">
      <c r="AH3149" s="74"/>
      <c r="AI3149" s="74"/>
      <c r="AJ3149" s="74"/>
      <c r="AK3149" s="74"/>
      <c r="AL3149" s="74"/>
      <c r="AM3149" s="74"/>
      <c r="AN3149" s="74"/>
    </row>
    <row r="3150" spans="34:40">
      <c r="AH3150" s="74"/>
      <c r="AI3150" s="74"/>
      <c r="AJ3150" s="74"/>
      <c r="AK3150" s="74"/>
      <c r="AL3150" s="74"/>
      <c r="AM3150" s="74"/>
      <c r="AN3150" s="74"/>
    </row>
    <row r="3151" spans="34:40">
      <c r="AH3151" s="74"/>
      <c r="AI3151" s="74"/>
      <c r="AJ3151" s="74"/>
      <c r="AK3151" s="74"/>
      <c r="AL3151" s="74"/>
      <c r="AM3151" s="74"/>
      <c r="AN3151" s="74"/>
    </row>
    <row r="3152" spans="34:40">
      <c r="AH3152" s="74"/>
      <c r="AI3152" s="74"/>
      <c r="AJ3152" s="74"/>
      <c r="AK3152" s="74"/>
      <c r="AL3152" s="74"/>
      <c r="AM3152" s="74"/>
      <c r="AN3152" s="74"/>
    </row>
    <row r="3153" spans="34:40">
      <c r="AH3153" s="74"/>
      <c r="AI3153" s="74"/>
      <c r="AJ3153" s="74"/>
      <c r="AK3153" s="74"/>
      <c r="AL3153" s="74"/>
      <c r="AM3153" s="74"/>
      <c r="AN3153" s="74"/>
    </row>
    <row r="3154" spans="34:40">
      <c r="AH3154" s="74"/>
      <c r="AI3154" s="74"/>
      <c r="AJ3154" s="74"/>
      <c r="AK3154" s="74"/>
      <c r="AL3154" s="74"/>
      <c r="AM3154" s="74"/>
      <c r="AN3154" s="74"/>
    </row>
    <row r="3155" spans="34:40">
      <c r="AH3155" s="74"/>
      <c r="AI3155" s="74"/>
      <c r="AJ3155" s="74"/>
      <c r="AK3155" s="74"/>
      <c r="AL3155" s="74"/>
      <c r="AM3155" s="74"/>
      <c r="AN3155" s="74"/>
    </row>
    <row r="3156" spans="34:40">
      <c r="AH3156" s="74"/>
      <c r="AI3156" s="74"/>
      <c r="AJ3156" s="74"/>
      <c r="AK3156" s="74"/>
      <c r="AL3156" s="74"/>
      <c r="AM3156" s="74"/>
      <c r="AN3156" s="74"/>
    </row>
    <row r="3157" spans="34:40">
      <c r="AH3157" s="74"/>
      <c r="AI3157" s="74"/>
      <c r="AJ3157" s="74"/>
      <c r="AK3157" s="74"/>
      <c r="AL3157" s="74"/>
      <c r="AM3157" s="74"/>
      <c r="AN3157" s="74"/>
    </row>
    <row r="3158" spans="34:40">
      <c r="AH3158" s="74"/>
      <c r="AI3158" s="74"/>
      <c r="AJ3158" s="74"/>
      <c r="AK3158" s="74"/>
      <c r="AL3158" s="74"/>
      <c r="AM3158" s="74"/>
      <c r="AN3158" s="74"/>
    </row>
    <row r="3159" spans="34:40">
      <c r="AH3159" s="74"/>
      <c r="AI3159" s="74"/>
      <c r="AJ3159" s="74"/>
      <c r="AK3159" s="74"/>
      <c r="AL3159" s="74"/>
      <c r="AM3159" s="74"/>
      <c r="AN3159" s="74"/>
    </row>
    <row r="3160" spans="34:40">
      <c r="AH3160" s="74"/>
      <c r="AI3160" s="74"/>
      <c r="AJ3160" s="74"/>
      <c r="AK3160" s="74"/>
      <c r="AL3160" s="74"/>
      <c r="AM3160" s="74"/>
      <c r="AN3160" s="74"/>
    </row>
    <row r="3161" spans="34:40">
      <c r="AH3161" s="74"/>
      <c r="AI3161" s="74"/>
      <c r="AJ3161" s="74"/>
      <c r="AK3161" s="74"/>
      <c r="AL3161" s="74"/>
      <c r="AM3161" s="74"/>
      <c r="AN3161" s="74"/>
    </row>
    <row r="3162" spans="34:40">
      <c r="AH3162" s="74"/>
      <c r="AI3162" s="74"/>
      <c r="AJ3162" s="74"/>
      <c r="AK3162" s="74"/>
      <c r="AL3162" s="74"/>
      <c r="AM3162" s="74"/>
      <c r="AN3162" s="74"/>
    </row>
    <row r="3163" spans="34:40">
      <c r="AH3163" s="74"/>
      <c r="AI3163" s="74"/>
      <c r="AJ3163" s="74"/>
      <c r="AK3163" s="74"/>
      <c r="AL3163" s="74"/>
      <c r="AM3163" s="74"/>
      <c r="AN3163" s="74"/>
    </row>
    <row r="3164" spans="34:40">
      <c r="AH3164" s="74"/>
      <c r="AI3164" s="74"/>
      <c r="AJ3164" s="74"/>
      <c r="AK3164" s="74"/>
      <c r="AL3164" s="74"/>
      <c r="AM3164" s="74"/>
      <c r="AN3164" s="74"/>
    </row>
    <row r="3165" spans="34:40">
      <c r="AH3165" s="74"/>
      <c r="AI3165" s="74"/>
      <c r="AJ3165" s="74"/>
      <c r="AK3165" s="74"/>
      <c r="AL3165" s="74"/>
      <c r="AM3165" s="74"/>
      <c r="AN3165" s="74"/>
    </row>
    <row r="3166" spans="34:40">
      <c r="AH3166" s="74"/>
      <c r="AI3166" s="74"/>
      <c r="AJ3166" s="74"/>
      <c r="AK3166" s="74"/>
      <c r="AL3166" s="74"/>
      <c r="AM3166" s="74"/>
      <c r="AN3166" s="74"/>
    </row>
    <row r="3167" spans="34:40">
      <c r="AH3167" s="74"/>
      <c r="AI3167" s="74"/>
      <c r="AJ3167" s="74"/>
      <c r="AK3167" s="74"/>
      <c r="AL3167" s="74"/>
      <c r="AM3167" s="74"/>
      <c r="AN3167" s="74"/>
    </row>
    <row r="3168" spans="34:40">
      <c r="AH3168" s="74"/>
      <c r="AI3168" s="74"/>
      <c r="AJ3168" s="74"/>
      <c r="AK3168" s="74"/>
      <c r="AL3168" s="74"/>
      <c r="AM3168" s="74"/>
      <c r="AN3168" s="74"/>
    </row>
    <row r="3169" spans="34:40">
      <c r="AH3169" s="74"/>
      <c r="AI3169" s="74"/>
      <c r="AJ3169" s="74"/>
      <c r="AK3169" s="74"/>
      <c r="AL3169" s="74"/>
      <c r="AM3169" s="74"/>
      <c r="AN3169" s="74"/>
    </row>
    <row r="3170" spans="34:40">
      <c r="AH3170" s="74"/>
      <c r="AI3170" s="74"/>
      <c r="AJ3170" s="74"/>
      <c r="AK3170" s="74"/>
      <c r="AL3170" s="74"/>
      <c r="AM3170" s="74"/>
      <c r="AN3170" s="74"/>
    </row>
    <row r="3171" spans="34:40">
      <c r="AH3171" s="74"/>
      <c r="AI3171" s="74"/>
      <c r="AJ3171" s="74"/>
      <c r="AK3171" s="74"/>
      <c r="AL3171" s="74"/>
      <c r="AM3171" s="74"/>
      <c r="AN3171" s="74"/>
    </row>
    <row r="3172" spans="34:40">
      <c r="AH3172" s="74"/>
      <c r="AI3172" s="74"/>
      <c r="AJ3172" s="74"/>
      <c r="AK3172" s="74"/>
      <c r="AL3172" s="74"/>
      <c r="AM3172" s="74"/>
      <c r="AN3172" s="74"/>
    </row>
    <row r="3173" spans="34:40">
      <c r="AH3173" s="74"/>
      <c r="AI3173" s="74"/>
      <c r="AJ3173" s="74"/>
      <c r="AK3173" s="74"/>
      <c r="AL3173" s="74"/>
      <c r="AM3173" s="74"/>
      <c r="AN3173" s="74"/>
    </row>
    <row r="3174" spans="34:40">
      <c r="AH3174" s="74"/>
      <c r="AI3174" s="74"/>
      <c r="AJ3174" s="74"/>
      <c r="AK3174" s="74"/>
      <c r="AL3174" s="74"/>
      <c r="AM3174" s="74"/>
      <c r="AN3174" s="74"/>
    </row>
    <row r="3175" spans="34:40">
      <c r="AH3175" s="74"/>
      <c r="AI3175" s="74"/>
      <c r="AJ3175" s="74"/>
      <c r="AK3175" s="74"/>
      <c r="AL3175" s="74"/>
      <c r="AM3175" s="74"/>
      <c r="AN3175" s="74"/>
    </row>
    <row r="3176" spans="34:40">
      <c r="AH3176" s="74"/>
      <c r="AI3176" s="74"/>
      <c r="AJ3176" s="74"/>
      <c r="AK3176" s="74"/>
      <c r="AL3176" s="74"/>
      <c r="AM3176" s="74"/>
      <c r="AN3176" s="74"/>
    </row>
    <row r="3177" spans="34:40">
      <c r="AH3177" s="74"/>
      <c r="AI3177" s="74"/>
      <c r="AJ3177" s="74"/>
      <c r="AK3177" s="74"/>
      <c r="AL3177" s="74"/>
      <c r="AM3177" s="74"/>
      <c r="AN3177" s="74"/>
    </row>
    <row r="3178" spans="34:40">
      <c r="AH3178" s="74"/>
      <c r="AI3178" s="74"/>
      <c r="AJ3178" s="74"/>
      <c r="AK3178" s="74"/>
      <c r="AL3178" s="74"/>
      <c r="AM3178" s="74"/>
      <c r="AN3178" s="74"/>
    </row>
    <row r="3179" spans="34:40">
      <c r="AH3179" s="74"/>
      <c r="AI3179" s="74"/>
      <c r="AJ3179" s="74"/>
      <c r="AK3179" s="74"/>
      <c r="AL3179" s="74"/>
      <c r="AM3179" s="74"/>
      <c r="AN3179" s="74"/>
    </row>
    <row r="3180" spans="34:40">
      <c r="AH3180" s="74"/>
      <c r="AI3180" s="74"/>
      <c r="AJ3180" s="74"/>
      <c r="AK3180" s="74"/>
      <c r="AL3180" s="74"/>
      <c r="AM3180" s="74"/>
      <c r="AN3180" s="74"/>
    </row>
    <row r="3181" spans="34:40">
      <c r="AH3181" s="74"/>
      <c r="AI3181" s="74"/>
      <c r="AJ3181" s="74"/>
      <c r="AK3181" s="74"/>
      <c r="AL3181" s="74"/>
      <c r="AM3181" s="74"/>
      <c r="AN3181" s="74"/>
    </row>
    <row r="3182" spans="34:40">
      <c r="AH3182" s="74"/>
      <c r="AI3182" s="74"/>
      <c r="AJ3182" s="74"/>
      <c r="AK3182" s="74"/>
      <c r="AL3182" s="74"/>
      <c r="AM3182" s="74"/>
      <c r="AN3182" s="74"/>
    </row>
    <row r="3183" spans="34:40">
      <c r="AH3183" s="74"/>
      <c r="AI3183" s="74"/>
      <c r="AJ3183" s="74"/>
      <c r="AK3183" s="74"/>
      <c r="AL3183" s="74"/>
      <c r="AM3183" s="74"/>
      <c r="AN3183" s="74"/>
    </row>
    <row r="3184" spans="34:40">
      <c r="AH3184" s="74"/>
      <c r="AI3184" s="74"/>
      <c r="AJ3184" s="74"/>
      <c r="AK3184" s="74"/>
      <c r="AL3184" s="74"/>
      <c r="AM3184" s="74"/>
      <c r="AN3184" s="74"/>
    </row>
    <row r="3185" spans="34:40">
      <c r="AH3185" s="74"/>
      <c r="AI3185" s="74"/>
      <c r="AJ3185" s="74"/>
      <c r="AK3185" s="74"/>
      <c r="AL3185" s="74"/>
      <c r="AM3185" s="74"/>
      <c r="AN3185" s="74"/>
    </row>
    <row r="3186" spans="34:40">
      <c r="AH3186" s="74"/>
      <c r="AI3186" s="74"/>
      <c r="AJ3186" s="74"/>
      <c r="AK3186" s="74"/>
      <c r="AL3186" s="74"/>
      <c r="AM3186" s="74"/>
      <c r="AN3186" s="74"/>
    </row>
    <row r="3187" spans="34:40">
      <c r="AH3187" s="74"/>
      <c r="AI3187" s="74"/>
      <c r="AJ3187" s="74"/>
      <c r="AK3187" s="74"/>
      <c r="AL3187" s="74"/>
      <c r="AM3187" s="74"/>
      <c r="AN3187" s="74"/>
    </row>
    <row r="3188" spans="34:40">
      <c r="AH3188" s="74"/>
      <c r="AI3188" s="74"/>
      <c r="AJ3188" s="74"/>
      <c r="AK3188" s="74"/>
      <c r="AL3188" s="74"/>
      <c r="AM3188" s="74"/>
      <c r="AN3188" s="74"/>
    </row>
    <row r="3189" spans="34:40">
      <c r="AH3189" s="74"/>
      <c r="AI3189" s="74"/>
      <c r="AJ3189" s="74"/>
      <c r="AK3189" s="74"/>
      <c r="AL3189" s="74"/>
      <c r="AM3189" s="74"/>
      <c r="AN3189" s="74"/>
    </row>
    <row r="3190" spans="34:40">
      <c r="AH3190" s="74"/>
      <c r="AI3190" s="74"/>
      <c r="AJ3190" s="74"/>
      <c r="AK3190" s="74"/>
      <c r="AL3190" s="74"/>
      <c r="AM3190" s="74"/>
      <c r="AN3190" s="74"/>
    </row>
    <row r="3191" spans="34:40">
      <c r="AH3191" s="74"/>
      <c r="AI3191" s="74"/>
      <c r="AJ3191" s="74"/>
      <c r="AK3191" s="74"/>
      <c r="AL3191" s="74"/>
      <c r="AM3191" s="74"/>
      <c r="AN3191" s="74"/>
    </row>
    <row r="3192" spans="34:40">
      <c r="AH3192" s="74"/>
      <c r="AI3192" s="74"/>
      <c r="AJ3192" s="74"/>
      <c r="AK3192" s="74"/>
      <c r="AL3192" s="74"/>
      <c r="AM3192" s="74"/>
      <c r="AN3192" s="74"/>
    </row>
    <row r="3193" spans="34:40">
      <c r="AH3193" s="74"/>
      <c r="AI3193" s="74"/>
      <c r="AJ3193" s="74"/>
      <c r="AK3193" s="74"/>
      <c r="AL3193" s="74"/>
      <c r="AM3193" s="74"/>
      <c r="AN3193" s="74"/>
    </row>
    <row r="3194" spans="34:40">
      <c r="AH3194" s="74"/>
      <c r="AI3194" s="74"/>
      <c r="AJ3194" s="74"/>
      <c r="AK3194" s="74"/>
      <c r="AL3194" s="74"/>
      <c r="AM3194" s="74"/>
      <c r="AN3194" s="74"/>
    </row>
    <row r="3195" spans="34:40">
      <c r="AH3195" s="74"/>
      <c r="AI3195" s="74"/>
      <c r="AJ3195" s="74"/>
      <c r="AK3195" s="74"/>
      <c r="AL3195" s="74"/>
      <c r="AM3195" s="74"/>
      <c r="AN3195" s="74"/>
    </row>
    <row r="3196" spans="34:40">
      <c r="AH3196" s="74"/>
      <c r="AI3196" s="74"/>
      <c r="AJ3196" s="74"/>
      <c r="AK3196" s="74"/>
      <c r="AL3196" s="74"/>
      <c r="AM3196" s="74"/>
      <c r="AN3196" s="74"/>
    </row>
    <row r="3197" spans="34:40">
      <c r="AH3197" s="74"/>
      <c r="AI3197" s="74"/>
      <c r="AJ3197" s="74"/>
      <c r="AK3197" s="74"/>
      <c r="AL3197" s="74"/>
      <c r="AM3197" s="74"/>
      <c r="AN3197" s="74"/>
    </row>
    <row r="3198" spans="34:40">
      <c r="AH3198" s="74"/>
      <c r="AI3198" s="74"/>
      <c r="AJ3198" s="74"/>
      <c r="AK3198" s="74"/>
      <c r="AL3198" s="74"/>
      <c r="AM3198" s="74"/>
      <c r="AN3198" s="74"/>
    </row>
    <row r="3199" spans="34:40">
      <c r="AH3199" s="74"/>
      <c r="AI3199" s="74"/>
      <c r="AJ3199" s="74"/>
      <c r="AK3199" s="74"/>
      <c r="AL3199" s="74"/>
      <c r="AM3199" s="74"/>
      <c r="AN3199" s="74"/>
    </row>
    <row r="3200" spans="34:40">
      <c r="AH3200" s="74"/>
      <c r="AI3200" s="74"/>
      <c r="AJ3200" s="74"/>
      <c r="AK3200" s="74"/>
      <c r="AL3200" s="74"/>
      <c r="AM3200" s="74"/>
      <c r="AN3200" s="74"/>
    </row>
    <row r="3201" spans="34:40">
      <c r="AH3201" s="74"/>
      <c r="AI3201" s="74"/>
      <c r="AJ3201" s="74"/>
      <c r="AK3201" s="74"/>
      <c r="AL3201" s="74"/>
      <c r="AM3201" s="74"/>
      <c r="AN3201" s="74"/>
    </row>
    <row r="3202" spans="34:40">
      <c r="AH3202" s="74"/>
      <c r="AI3202" s="74"/>
      <c r="AJ3202" s="74"/>
      <c r="AK3202" s="74"/>
      <c r="AL3202" s="74"/>
      <c r="AM3202" s="74"/>
      <c r="AN3202" s="74"/>
    </row>
    <row r="3203" spans="34:40">
      <c r="AH3203" s="74"/>
      <c r="AI3203" s="74"/>
      <c r="AJ3203" s="74"/>
      <c r="AK3203" s="74"/>
      <c r="AL3203" s="74"/>
      <c r="AM3203" s="74"/>
      <c r="AN3203" s="74"/>
    </row>
    <row r="3204" spans="34:40">
      <c r="AH3204" s="74"/>
      <c r="AI3204" s="74"/>
      <c r="AJ3204" s="74"/>
      <c r="AK3204" s="74"/>
      <c r="AL3204" s="74"/>
      <c r="AM3204" s="74"/>
      <c r="AN3204" s="74"/>
    </row>
    <row r="3205" spans="34:40">
      <c r="AH3205" s="74"/>
      <c r="AI3205" s="74"/>
      <c r="AJ3205" s="74"/>
      <c r="AK3205" s="74"/>
      <c r="AL3205" s="74"/>
      <c r="AM3205" s="74"/>
      <c r="AN3205" s="74"/>
    </row>
    <row r="3206" spans="34:40">
      <c r="AH3206" s="74"/>
      <c r="AI3206" s="74"/>
      <c r="AJ3206" s="74"/>
      <c r="AK3206" s="74"/>
      <c r="AL3206" s="74"/>
      <c r="AM3206" s="74"/>
      <c r="AN3206" s="74"/>
    </row>
    <row r="3207" spans="34:40">
      <c r="AH3207" s="74"/>
      <c r="AI3207" s="74"/>
      <c r="AJ3207" s="74"/>
      <c r="AK3207" s="74"/>
      <c r="AL3207" s="74"/>
      <c r="AM3207" s="74"/>
      <c r="AN3207" s="74"/>
    </row>
    <row r="3208" spans="34:40">
      <c r="AH3208" s="74"/>
      <c r="AI3208" s="74"/>
      <c r="AJ3208" s="74"/>
      <c r="AK3208" s="74"/>
      <c r="AL3208" s="74"/>
      <c r="AM3208" s="74"/>
      <c r="AN3208" s="74"/>
    </row>
    <row r="3209" spans="34:40">
      <c r="AH3209" s="74"/>
      <c r="AI3209" s="74"/>
      <c r="AJ3209" s="74"/>
      <c r="AK3209" s="74"/>
      <c r="AL3209" s="74"/>
      <c r="AM3209" s="74"/>
      <c r="AN3209" s="74"/>
    </row>
    <row r="3210" spans="34:40">
      <c r="AH3210" s="74"/>
      <c r="AI3210" s="74"/>
      <c r="AJ3210" s="74"/>
      <c r="AK3210" s="74"/>
      <c r="AL3210" s="74"/>
      <c r="AM3210" s="74"/>
      <c r="AN3210" s="74"/>
    </row>
    <row r="3211" spans="34:40">
      <c r="AH3211" s="74"/>
      <c r="AI3211" s="74"/>
      <c r="AJ3211" s="74"/>
      <c r="AK3211" s="74"/>
      <c r="AL3211" s="74"/>
      <c r="AM3211" s="74"/>
      <c r="AN3211" s="74"/>
    </row>
    <row r="3212" spans="34:40">
      <c r="AH3212" s="74"/>
      <c r="AI3212" s="74"/>
      <c r="AJ3212" s="74"/>
      <c r="AK3212" s="74"/>
      <c r="AL3212" s="74"/>
      <c r="AM3212" s="74"/>
      <c r="AN3212" s="74"/>
    </row>
    <row r="3213" spans="34:40">
      <c r="AH3213" s="74"/>
      <c r="AI3213" s="74"/>
      <c r="AJ3213" s="74"/>
      <c r="AK3213" s="74"/>
      <c r="AL3213" s="74"/>
      <c r="AM3213" s="74"/>
      <c r="AN3213" s="74"/>
    </row>
    <row r="3214" spans="34:40">
      <c r="AH3214" s="74"/>
      <c r="AI3214" s="74"/>
      <c r="AJ3214" s="74"/>
      <c r="AK3214" s="74"/>
      <c r="AL3214" s="74"/>
      <c r="AM3214" s="74"/>
      <c r="AN3214" s="74"/>
    </row>
    <row r="3215" spans="34:40">
      <c r="AH3215" s="74"/>
      <c r="AI3215" s="74"/>
      <c r="AJ3215" s="74"/>
      <c r="AK3215" s="74"/>
      <c r="AL3215" s="74"/>
      <c r="AM3215" s="74"/>
      <c r="AN3215" s="74"/>
    </row>
    <row r="3216" spans="34:40">
      <c r="AH3216" s="74"/>
      <c r="AI3216" s="74"/>
      <c r="AJ3216" s="74"/>
      <c r="AK3216" s="74"/>
      <c r="AL3216" s="74"/>
      <c r="AM3216" s="74"/>
      <c r="AN3216" s="74"/>
    </row>
    <row r="3217" spans="34:40">
      <c r="AH3217" s="74"/>
      <c r="AI3217" s="74"/>
      <c r="AJ3217" s="74"/>
      <c r="AK3217" s="74"/>
      <c r="AL3217" s="74"/>
      <c r="AM3217" s="74"/>
      <c r="AN3217" s="74"/>
    </row>
    <row r="3218" spans="34:40">
      <c r="AH3218" s="74"/>
      <c r="AI3218" s="74"/>
      <c r="AJ3218" s="74"/>
      <c r="AK3218" s="74"/>
      <c r="AL3218" s="74"/>
      <c r="AM3218" s="74"/>
      <c r="AN3218" s="74"/>
    </row>
    <row r="3219" spans="34:40">
      <c r="AH3219" s="74"/>
      <c r="AI3219" s="74"/>
      <c r="AJ3219" s="74"/>
      <c r="AK3219" s="74"/>
      <c r="AL3219" s="74"/>
      <c r="AM3219" s="74"/>
      <c r="AN3219" s="74"/>
    </row>
    <row r="3220" spans="34:40">
      <c r="AH3220" s="74"/>
      <c r="AI3220" s="74"/>
      <c r="AJ3220" s="74"/>
      <c r="AK3220" s="74"/>
      <c r="AL3220" s="74"/>
      <c r="AM3220" s="74"/>
      <c r="AN3220" s="74"/>
    </row>
    <row r="3221" spans="34:40">
      <c r="AH3221" s="74"/>
      <c r="AI3221" s="74"/>
      <c r="AJ3221" s="74"/>
      <c r="AK3221" s="74"/>
      <c r="AL3221" s="74"/>
      <c r="AM3221" s="74"/>
      <c r="AN3221" s="74"/>
    </row>
    <row r="3222" spans="34:40">
      <c r="AH3222" s="74"/>
      <c r="AI3222" s="74"/>
      <c r="AJ3222" s="74"/>
      <c r="AK3222" s="74"/>
      <c r="AL3222" s="74"/>
      <c r="AM3222" s="74"/>
      <c r="AN3222" s="74"/>
    </row>
    <row r="3223" spans="34:40">
      <c r="AH3223" s="74"/>
      <c r="AI3223" s="74"/>
      <c r="AJ3223" s="74"/>
      <c r="AK3223" s="74"/>
      <c r="AL3223" s="74"/>
      <c r="AM3223" s="74"/>
      <c r="AN3223" s="74"/>
    </row>
    <row r="3224" spans="34:40">
      <c r="AH3224" s="74"/>
      <c r="AI3224" s="74"/>
      <c r="AJ3224" s="74"/>
      <c r="AK3224" s="74"/>
      <c r="AL3224" s="74"/>
      <c r="AM3224" s="74"/>
      <c r="AN3224" s="74"/>
    </row>
    <row r="3225" spans="34:40">
      <c r="AH3225" s="74"/>
      <c r="AI3225" s="74"/>
      <c r="AJ3225" s="74"/>
      <c r="AK3225" s="74"/>
      <c r="AL3225" s="74"/>
      <c r="AM3225" s="74"/>
      <c r="AN3225" s="74"/>
    </row>
    <row r="3226" spans="34:40">
      <c r="AH3226" s="74"/>
      <c r="AI3226" s="74"/>
      <c r="AJ3226" s="74"/>
      <c r="AK3226" s="74"/>
      <c r="AL3226" s="74"/>
      <c r="AM3226" s="74"/>
      <c r="AN3226" s="74"/>
    </row>
    <row r="3227" spans="34:40">
      <c r="AH3227" s="74"/>
      <c r="AI3227" s="74"/>
      <c r="AJ3227" s="74"/>
      <c r="AK3227" s="74"/>
      <c r="AL3227" s="74"/>
      <c r="AM3227" s="74"/>
      <c r="AN3227" s="74"/>
    </row>
    <row r="3228" spans="34:40">
      <c r="AH3228" s="74"/>
      <c r="AI3228" s="74"/>
      <c r="AJ3228" s="74"/>
      <c r="AK3228" s="74"/>
      <c r="AL3228" s="74"/>
      <c r="AM3228" s="74"/>
      <c r="AN3228" s="74"/>
    </row>
    <row r="3229" spans="34:40">
      <c r="AH3229" s="74"/>
      <c r="AI3229" s="74"/>
      <c r="AJ3229" s="74"/>
      <c r="AK3229" s="74"/>
      <c r="AL3229" s="74"/>
      <c r="AM3229" s="74"/>
      <c r="AN3229" s="74"/>
    </row>
    <row r="3230" spans="34:40">
      <c r="AH3230" s="74"/>
      <c r="AI3230" s="74"/>
      <c r="AJ3230" s="74"/>
      <c r="AK3230" s="74"/>
      <c r="AL3230" s="74"/>
      <c r="AM3230" s="74"/>
      <c r="AN3230" s="74"/>
    </row>
    <row r="3231" spans="34:40">
      <c r="AH3231" s="74"/>
      <c r="AI3231" s="74"/>
      <c r="AJ3231" s="74"/>
      <c r="AK3231" s="74"/>
      <c r="AL3231" s="74"/>
      <c r="AM3231" s="74"/>
      <c r="AN3231" s="74"/>
    </row>
    <row r="3232" spans="34:40">
      <c r="AH3232" s="74"/>
      <c r="AI3232" s="74"/>
      <c r="AJ3232" s="74"/>
      <c r="AK3232" s="74"/>
      <c r="AL3232" s="74"/>
      <c r="AM3232" s="74"/>
      <c r="AN3232" s="74"/>
    </row>
    <row r="3233" spans="34:40">
      <c r="AH3233" s="74"/>
      <c r="AI3233" s="74"/>
      <c r="AJ3233" s="74"/>
      <c r="AK3233" s="74"/>
      <c r="AL3233" s="74"/>
      <c r="AM3233" s="74"/>
      <c r="AN3233" s="74"/>
    </row>
    <row r="3234" spans="34:40">
      <c r="AH3234" s="74"/>
      <c r="AI3234" s="74"/>
      <c r="AJ3234" s="74"/>
      <c r="AK3234" s="74"/>
      <c r="AL3234" s="74"/>
      <c r="AM3234" s="74"/>
      <c r="AN3234" s="74"/>
    </row>
    <row r="3235" spans="34:40">
      <c r="AH3235" s="74"/>
      <c r="AI3235" s="74"/>
      <c r="AJ3235" s="74"/>
      <c r="AK3235" s="74"/>
      <c r="AL3235" s="74"/>
      <c r="AM3235" s="74"/>
      <c r="AN3235" s="74"/>
    </row>
    <row r="3236" spans="34:40">
      <c r="AH3236" s="74"/>
      <c r="AI3236" s="74"/>
      <c r="AJ3236" s="74"/>
      <c r="AK3236" s="74"/>
      <c r="AL3236" s="74"/>
      <c r="AM3236" s="74"/>
      <c r="AN3236" s="74"/>
    </row>
    <row r="3237" spans="34:40">
      <c r="AH3237" s="74"/>
      <c r="AI3237" s="74"/>
      <c r="AJ3237" s="74"/>
      <c r="AK3237" s="74"/>
      <c r="AL3237" s="74"/>
      <c r="AM3237" s="74"/>
      <c r="AN3237" s="74"/>
    </row>
    <row r="3238" spans="34:40">
      <c r="AH3238" s="74"/>
      <c r="AI3238" s="74"/>
      <c r="AJ3238" s="74"/>
      <c r="AK3238" s="74"/>
      <c r="AL3238" s="74"/>
      <c r="AM3238" s="74"/>
      <c r="AN3238" s="74"/>
    </row>
    <row r="3239" spans="34:40">
      <c r="AH3239" s="74"/>
      <c r="AI3239" s="74"/>
      <c r="AJ3239" s="74"/>
      <c r="AK3239" s="74"/>
      <c r="AL3239" s="74"/>
      <c r="AM3239" s="74"/>
      <c r="AN3239" s="74"/>
    </row>
    <row r="3240" spans="34:40">
      <c r="AH3240" s="74"/>
      <c r="AI3240" s="74"/>
      <c r="AJ3240" s="74"/>
      <c r="AK3240" s="74"/>
      <c r="AL3240" s="74"/>
      <c r="AM3240" s="74"/>
      <c r="AN3240" s="74"/>
    </row>
    <row r="3241" spans="34:40">
      <c r="AH3241" s="74"/>
      <c r="AI3241" s="74"/>
      <c r="AJ3241" s="74"/>
      <c r="AK3241" s="74"/>
      <c r="AL3241" s="74"/>
      <c r="AM3241" s="74"/>
      <c r="AN3241" s="74"/>
    </row>
    <row r="3242" spans="34:40">
      <c r="AH3242" s="74"/>
      <c r="AI3242" s="74"/>
      <c r="AJ3242" s="74"/>
      <c r="AK3242" s="74"/>
      <c r="AL3242" s="74"/>
      <c r="AM3242" s="74"/>
      <c r="AN3242" s="74"/>
    </row>
    <row r="3243" spans="34:40">
      <c r="AH3243" s="74"/>
      <c r="AI3243" s="74"/>
      <c r="AJ3243" s="74"/>
      <c r="AK3243" s="74"/>
      <c r="AL3243" s="74"/>
      <c r="AM3243" s="74"/>
      <c r="AN3243" s="74"/>
    </row>
    <row r="3244" spans="34:40">
      <c r="AH3244" s="74"/>
      <c r="AI3244" s="74"/>
      <c r="AJ3244" s="74"/>
      <c r="AK3244" s="74"/>
      <c r="AL3244" s="74"/>
      <c r="AM3244" s="74"/>
      <c r="AN3244" s="74"/>
    </row>
    <row r="3245" spans="34:40">
      <c r="AH3245" s="74"/>
      <c r="AI3245" s="74"/>
      <c r="AJ3245" s="74"/>
      <c r="AK3245" s="74"/>
      <c r="AL3245" s="74"/>
      <c r="AM3245" s="74"/>
      <c r="AN3245" s="74"/>
    </row>
    <row r="3246" spans="34:40">
      <c r="AH3246" s="74"/>
      <c r="AI3246" s="74"/>
      <c r="AJ3246" s="74"/>
      <c r="AK3246" s="74"/>
      <c r="AL3246" s="74"/>
      <c r="AM3246" s="74"/>
      <c r="AN3246" s="74"/>
    </row>
    <row r="3247" spans="34:40">
      <c r="AH3247" s="74"/>
      <c r="AI3247" s="74"/>
      <c r="AJ3247" s="74"/>
      <c r="AK3247" s="74"/>
      <c r="AL3247" s="74"/>
      <c r="AM3247" s="74"/>
      <c r="AN3247" s="74"/>
    </row>
    <row r="3248" spans="34:40">
      <c r="AH3248" s="74"/>
      <c r="AI3248" s="74"/>
      <c r="AJ3248" s="74"/>
      <c r="AK3248" s="74"/>
      <c r="AL3248" s="74"/>
      <c r="AM3248" s="74"/>
      <c r="AN3248" s="74"/>
    </row>
    <row r="3249" spans="34:40">
      <c r="AH3249" s="74"/>
      <c r="AI3249" s="74"/>
      <c r="AJ3249" s="74"/>
      <c r="AK3249" s="74"/>
      <c r="AL3249" s="74"/>
      <c r="AM3249" s="74"/>
      <c r="AN3249" s="74"/>
    </row>
    <row r="3250" spans="34:40">
      <c r="AH3250" s="74"/>
      <c r="AI3250" s="74"/>
      <c r="AJ3250" s="74"/>
      <c r="AK3250" s="74"/>
      <c r="AL3250" s="74"/>
      <c r="AM3250" s="74"/>
      <c r="AN3250" s="74"/>
    </row>
    <row r="3251" spans="34:40">
      <c r="AH3251" s="74"/>
      <c r="AI3251" s="74"/>
      <c r="AJ3251" s="74"/>
      <c r="AK3251" s="74"/>
      <c r="AL3251" s="74"/>
      <c r="AM3251" s="74"/>
      <c r="AN3251" s="74"/>
    </row>
    <row r="3252" spans="34:40">
      <c r="AH3252" s="74"/>
      <c r="AI3252" s="74"/>
      <c r="AJ3252" s="74"/>
      <c r="AK3252" s="74"/>
      <c r="AL3252" s="74"/>
      <c r="AM3252" s="74"/>
      <c r="AN3252" s="74"/>
    </row>
    <row r="3253" spans="34:40">
      <c r="AH3253" s="74"/>
      <c r="AI3253" s="74"/>
      <c r="AJ3253" s="74"/>
      <c r="AK3253" s="74"/>
      <c r="AL3253" s="74"/>
      <c r="AM3253" s="74"/>
      <c r="AN3253" s="74"/>
    </row>
    <row r="3254" spans="34:40">
      <c r="AH3254" s="74"/>
      <c r="AI3254" s="74"/>
      <c r="AJ3254" s="74"/>
      <c r="AK3254" s="74"/>
      <c r="AL3254" s="74"/>
      <c r="AM3254" s="74"/>
      <c r="AN3254" s="74"/>
    </row>
    <row r="3255" spans="34:40">
      <c r="AH3255" s="74"/>
      <c r="AI3255" s="74"/>
      <c r="AJ3255" s="74"/>
      <c r="AK3255" s="74"/>
      <c r="AL3255" s="74"/>
      <c r="AM3255" s="74"/>
      <c r="AN3255" s="74"/>
    </row>
    <row r="3256" spans="34:40">
      <c r="AH3256" s="74"/>
      <c r="AI3256" s="74"/>
      <c r="AJ3256" s="74"/>
      <c r="AK3256" s="74"/>
      <c r="AL3256" s="74"/>
      <c r="AM3256" s="74"/>
      <c r="AN3256" s="74"/>
    </row>
    <row r="3257" spans="34:40">
      <c r="AH3257" s="74"/>
      <c r="AI3257" s="74"/>
      <c r="AJ3257" s="74"/>
      <c r="AK3257" s="74"/>
      <c r="AL3257" s="74"/>
      <c r="AM3257" s="74"/>
      <c r="AN3257" s="74"/>
    </row>
    <row r="3258" spans="34:40">
      <c r="AH3258" s="74"/>
      <c r="AI3258" s="74"/>
      <c r="AJ3258" s="74"/>
      <c r="AK3258" s="74"/>
      <c r="AL3258" s="74"/>
      <c r="AM3258" s="74"/>
      <c r="AN3258" s="74"/>
    </row>
    <row r="3259" spans="34:40">
      <c r="AH3259" s="74"/>
      <c r="AI3259" s="74"/>
      <c r="AJ3259" s="74"/>
      <c r="AK3259" s="74"/>
      <c r="AL3259" s="74"/>
      <c r="AM3259" s="74"/>
      <c r="AN3259" s="74"/>
    </row>
    <row r="3260" spans="34:40">
      <c r="AH3260" s="74"/>
      <c r="AI3260" s="74"/>
      <c r="AJ3260" s="74"/>
      <c r="AK3260" s="74"/>
      <c r="AL3260" s="74"/>
      <c r="AM3260" s="74"/>
      <c r="AN3260" s="74"/>
    </row>
    <row r="3261" spans="34:40">
      <c r="AH3261" s="74"/>
      <c r="AI3261" s="74"/>
      <c r="AJ3261" s="74"/>
      <c r="AK3261" s="74"/>
      <c r="AL3261" s="74"/>
      <c r="AM3261" s="74"/>
      <c r="AN3261" s="74"/>
    </row>
    <row r="3262" spans="34:40">
      <c r="AH3262" s="74"/>
      <c r="AI3262" s="74"/>
      <c r="AJ3262" s="74"/>
      <c r="AK3262" s="74"/>
      <c r="AL3262" s="74"/>
      <c r="AM3262" s="74"/>
      <c r="AN3262" s="74"/>
    </row>
    <row r="3263" spans="34:40">
      <c r="AH3263" s="74"/>
      <c r="AI3263" s="74"/>
      <c r="AJ3263" s="74"/>
      <c r="AK3263" s="74"/>
      <c r="AL3263" s="74"/>
      <c r="AM3263" s="74"/>
      <c r="AN3263" s="74"/>
    </row>
    <row r="3264" spans="34:40">
      <c r="AH3264" s="74"/>
      <c r="AI3264" s="74"/>
      <c r="AJ3264" s="74"/>
      <c r="AK3264" s="74"/>
      <c r="AL3264" s="74"/>
      <c r="AM3264" s="74"/>
      <c r="AN3264" s="74"/>
    </row>
    <row r="3265" spans="34:40">
      <c r="AH3265" s="74"/>
      <c r="AI3265" s="74"/>
      <c r="AJ3265" s="74"/>
      <c r="AK3265" s="74"/>
      <c r="AL3265" s="74"/>
      <c r="AM3265" s="74"/>
      <c r="AN3265" s="74"/>
    </row>
    <row r="3266" spans="34:40">
      <c r="AH3266" s="74"/>
      <c r="AI3266" s="74"/>
      <c r="AJ3266" s="74"/>
      <c r="AK3266" s="74"/>
      <c r="AL3266" s="74"/>
      <c r="AM3266" s="74"/>
      <c r="AN3266" s="74"/>
    </row>
    <row r="3267" spans="34:40">
      <c r="AH3267" s="74"/>
      <c r="AI3267" s="74"/>
      <c r="AJ3267" s="74"/>
      <c r="AK3267" s="74"/>
      <c r="AL3267" s="74"/>
      <c r="AM3267" s="74"/>
      <c r="AN3267" s="74"/>
    </row>
    <row r="3268" spans="34:40">
      <c r="AH3268" s="74"/>
      <c r="AI3268" s="74"/>
      <c r="AJ3268" s="74"/>
      <c r="AK3268" s="74"/>
      <c r="AL3268" s="74"/>
      <c r="AM3268" s="74"/>
      <c r="AN3268" s="74"/>
    </row>
    <row r="3269" spans="34:40">
      <c r="AH3269" s="74"/>
      <c r="AI3269" s="74"/>
      <c r="AJ3269" s="74"/>
      <c r="AK3269" s="74"/>
      <c r="AL3269" s="74"/>
      <c r="AM3269" s="74"/>
      <c r="AN3269" s="74"/>
    </row>
    <row r="3270" spans="34:40">
      <c r="AH3270" s="74"/>
      <c r="AI3270" s="74"/>
      <c r="AJ3270" s="74"/>
      <c r="AK3270" s="74"/>
      <c r="AL3270" s="74"/>
      <c r="AM3270" s="74"/>
      <c r="AN3270" s="74"/>
    </row>
    <row r="3271" spans="34:40">
      <c r="AH3271" s="74"/>
      <c r="AI3271" s="74"/>
      <c r="AJ3271" s="74"/>
      <c r="AK3271" s="74"/>
      <c r="AL3271" s="74"/>
      <c r="AM3271" s="74"/>
      <c r="AN3271" s="74"/>
    </row>
    <row r="3272" spans="34:40">
      <c r="AH3272" s="74"/>
      <c r="AI3272" s="74"/>
      <c r="AJ3272" s="74"/>
      <c r="AK3272" s="74"/>
      <c r="AL3272" s="74"/>
      <c r="AM3272" s="74"/>
      <c r="AN3272" s="74"/>
    </row>
    <row r="3273" spans="34:40">
      <c r="AH3273" s="74"/>
      <c r="AI3273" s="74"/>
      <c r="AJ3273" s="74"/>
      <c r="AK3273" s="74"/>
      <c r="AL3273" s="74"/>
      <c r="AM3273" s="74"/>
      <c r="AN3273" s="74"/>
    </row>
    <row r="3274" spans="34:40">
      <c r="AH3274" s="74"/>
      <c r="AI3274" s="74"/>
      <c r="AJ3274" s="74"/>
      <c r="AK3274" s="74"/>
      <c r="AL3274" s="74"/>
      <c r="AM3274" s="74"/>
      <c r="AN3274" s="74"/>
    </row>
    <row r="3275" spans="34:40">
      <c r="AH3275" s="74"/>
      <c r="AI3275" s="74"/>
      <c r="AJ3275" s="74"/>
      <c r="AK3275" s="74"/>
      <c r="AL3275" s="74"/>
      <c r="AM3275" s="74"/>
      <c r="AN3275" s="74"/>
    </row>
    <row r="3276" spans="34:40">
      <c r="AH3276" s="74"/>
      <c r="AI3276" s="74"/>
      <c r="AJ3276" s="74"/>
      <c r="AK3276" s="74"/>
      <c r="AL3276" s="74"/>
      <c r="AM3276" s="74"/>
      <c r="AN3276" s="74"/>
    </row>
    <row r="3277" spans="34:40">
      <c r="AH3277" s="74"/>
      <c r="AI3277" s="74"/>
      <c r="AJ3277" s="74"/>
      <c r="AK3277" s="74"/>
      <c r="AL3277" s="74"/>
      <c r="AM3277" s="74"/>
      <c r="AN3277" s="74"/>
    </row>
    <row r="3278" spans="34:40">
      <c r="AH3278" s="74"/>
      <c r="AI3278" s="74"/>
      <c r="AJ3278" s="74"/>
      <c r="AK3278" s="74"/>
      <c r="AL3278" s="74"/>
      <c r="AM3278" s="74"/>
      <c r="AN3278" s="74"/>
    </row>
    <row r="3279" spans="34:40">
      <c r="AH3279" s="74"/>
      <c r="AI3279" s="74"/>
      <c r="AJ3279" s="74"/>
      <c r="AK3279" s="74"/>
      <c r="AL3279" s="74"/>
      <c r="AM3279" s="74"/>
      <c r="AN3279" s="74"/>
    </row>
    <row r="3280" spans="34:40">
      <c r="AH3280" s="74"/>
      <c r="AI3280" s="74"/>
      <c r="AJ3280" s="74"/>
      <c r="AK3280" s="74"/>
      <c r="AL3280" s="74"/>
      <c r="AM3280" s="74"/>
      <c r="AN3280" s="74"/>
    </row>
    <row r="3281" spans="34:40">
      <c r="AH3281" s="74"/>
      <c r="AI3281" s="74"/>
      <c r="AJ3281" s="74"/>
      <c r="AK3281" s="74"/>
      <c r="AL3281" s="74"/>
      <c r="AM3281" s="74"/>
      <c r="AN3281" s="74"/>
    </row>
    <row r="3282" spans="34:40">
      <c r="AH3282" s="74"/>
      <c r="AI3282" s="74"/>
      <c r="AJ3282" s="74"/>
      <c r="AK3282" s="74"/>
      <c r="AL3282" s="74"/>
      <c r="AM3282" s="74"/>
      <c r="AN3282" s="74"/>
    </row>
    <row r="3283" spans="34:40">
      <c r="AH3283" s="74"/>
      <c r="AI3283" s="74"/>
      <c r="AJ3283" s="74"/>
      <c r="AK3283" s="74"/>
      <c r="AL3283" s="74"/>
      <c r="AM3283" s="74"/>
      <c r="AN3283" s="74"/>
    </row>
    <row r="3284" spans="34:40">
      <c r="AH3284" s="74"/>
      <c r="AI3284" s="74"/>
      <c r="AJ3284" s="74"/>
      <c r="AK3284" s="74"/>
      <c r="AL3284" s="74"/>
      <c r="AM3284" s="74"/>
      <c r="AN3284" s="74"/>
    </row>
    <row r="3285" spans="34:40">
      <c r="AH3285" s="74"/>
      <c r="AI3285" s="74"/>
      <c r="AJ3285" s="74"/>
      <c r="AK3285" s="74"/>
      <c r="AL3285" s="74"/>
      <c r="AM3285" s="74"/>
      <c r="AN3285" s="74"/>
    </row>
    <row r="3286" spans="34:40">
      <c r="AH3286" s="74"/>
      <c r="AI3286" s="74"/>
      <c r="AJ3286" s="74"/>
      <c r="AK3286" s="74"/>
      <c r="AL3286" s="74"/>
      <c r="AM3286" s="74"/>
      <c r="AN3286" s="74"/>
    </row>
    <row r="3287" spans="34:40">
      <c r="AH3287" s="74"/>
      <c r="AI3287" s="74"/>
      <c r="AJ3287" s="74"/>
      <c r="AK3287" s="74"/>
      <c r="AL3287" s="74"/>
      <c r="AM3287" s="74"/>
      <c r="AN3287" s="74"/>
    </row>
    <row r="3288" spans="34:40">
      <c r="AH3288" s="74"/>
      <c r="AI3288" s="74"/>
      <c r="AJ3288" s="74"/>
      <c r="AK3288" s="74"/>
      <c r="AL3288" s="74"/>
      <c r="AM3288" s="74"/>
      <c r="AN3288" s="74"/>
    </row>
    <row r="3289" spans="34:40">
      <c r="AH3289" s="74"/>
      <c r="AI3289" s="74"/>
      <c r="AJ3289" s="74"/>
      <c r="AK3289" s="74"/>
      <c r="AL3289" s="74"/>
      <c r="AM3289" s="74"/>
      <c r="AN3289" s="74"/>
    </row>
    <row r="3290" spans="34:40">
      <c r="AH3290" s="74"/>
      <c r="AI3290" s="74"/>
      <c r="AJ3290" s="74"/>
      <c r="AK3290" s="74"/>
      <c r="AL3290" s="74"/>
      <c r="AM3290" s="74"/>
      <c r="AN3290" s="74"/>
    </row>
    <row r="3291" spans="34:40">
      <c r="AH3291" s="74"/>
      <c r="AI3291" s="74"/>
      <c r="AJ3291" s="74"/>
      <c r="AK3291" s="74"/>
      <c r="AL3291" s="74"/>
      <c r="AM3291" s="74"/>
      <c r="AN3291" s="74"/>
    </row>
    <row r="3292" spans="34:40">
      <c r="AH3292" s="74"/>
      <c r="AI3292" s="74"/>
      <c r="AJ3292" s="74"/>
      <c r="AK3292" s="74"/>
      <c r="AL3292" s="74"/>
      <c r="AM3292" s="74"/>
      <c r="AN3292" s="74"/>
    </row>
    <row r="3293" spans="34:40">
      <c r="AH3293" s="74"/>
      <c r="AI3293" s="74"/>
      <c r="AJ3293" s="74"/>
      <c r="AK3293" s="74"/>
      <c r="AL3293" s="74"/>
      <c r="AM3293" s="74"/>
      <c r="AN3293" s="74"/>
    </row>
    <row r="3294" spans="34:40">
      <c r="AH3294" s="74"/>
      <c r="AI3294" s="74"/>
      <c r="AJ3294" s="74"/>
      <c r="AK3294" s="74"/>
      <c r="AL3294" s="74"/>
      <c r="AM3294" s="74"/>
      <c r="AN3294" s="74"/>
    </row>
    <row r="3295" spans="34:40">
      <c r="AH3295" s="74"/>
      <c r="AI3295" s="74"/>
      <c r="AJ3295" s="74"/>
      <c r="AK3295" s="74"/>
      <c r="AL3295" s="74"/>
      <c r="AM3295" s="74"/>
      <c r="AN3295" s="74"/>
    </row>
    <row r="3296" spans="34:40">
      <c r="AH3296" s="74"/>
      <c r="AI3296" s="74"/>
      <c r="AJ3296" s="74"/>
      <c r="AK3296" s="74"/>
      <c r="AL3296" s="74"/>
      <c r="AM3296" s="74"/>
      <c r="AN3296" s="74"/>
    </row>
    <row r="3297" spans="34:40">
      <c r="AH3297" s="74"/>
      <c r="AI3297" s="74"/>
      <c r="AJ3297" s="74"/>
      <c r="AK3297" s="74"/>
      <c r="AL3297" s="74"/>
      <c r="AM3297" s="74"/>
      <c r="AN3297" s="74"/>
    </row>
    <row r="3298" spans="34:40">
      <c r="AH3298" s="74"/>
      <c r="AI3298" s="74"/>
      <c r="AJ3298" s="74"/>
      <c r="AK3298" s="74"/>
      <c r="AL3298" s="74"/>
      <c r="AM3298" s="74"/>
      <c r="AN3298" s="74"/>
    </row>
    <row r="3299" spans="34:40">
      <c r="AH3299" s="74"/>
      <c r="AI3299" s="74"/>
      <c r="AJ3299" s="74"/>
      <c r="AK3299" s="74"/>
      <c r="AL3299" s="74"/>
      <c r="AM3299" s="74"/>
      <c r="AN3299" s="74"/>
    </row>
    <row r="3300" spans="34:40">
      <c r="AH3300" s="74"/>
      <c r="AI3300" s="74"/>
      <c r="AJ3300" s="74"/>
      <c r="AK3300" s="74"/>
      <c r="AL3300" s="74"/>
      <c r="AM3300" s="74"/>
      <c r="AN3300" s="74"/>
    </row>
    <row r="3301" spans="34:40">
      <c r="AH3301" s="74"/>
      <c r="AI3301" s="74"/>
      <c r="AJ3301" s="74"/>
      <c r="AK3301" s="74"/>
      <c r="AL3301" s="74"/>
      <c r="AM3301" s="74"/>
      <c r="AN3301" s="74"/>
    </row>
    <row r="3302" spans="34:40">
      <c r="AH3302" s="74"/>
      <c r="AI3302" s="74"/>
      <c r="AJ3302" s="74"/>
      <c r="AK3302" s="74"/>
      <c r="AL3302" s="74"/>
      <c r="AM3302" s="74"/>
      <c r="AN3302" s="74"/>
    </row>
    <row r="3303" spans="34:40">
      <c r="AH3303" s="74"/>
      <c r="AI3303" s="74"/>
      <c r="AJ3303" s="74"/>
      <c r="AK3303" s="74"/>
      <c r="AL3303" s="74"/>
      <c r="AM3303" s="74"/>
      <c r="AN3303" s="74"/>
    </row>
    <row r="3304" spans="34:40">
      <c r="AH3304" s="74"/>
      <c r="AI3304" s="74"/>
      <c r="AJ3304" s="74"/>
      <c r="AK3304" s="74"/>
      <c r="AL3304" s="74"/>
      <c r="AM3304" s="74"/>
      <c r="AN3304" s="74"/>
    </row>
    <row r="3305" spans="34:40">
      <c r="AH3305" s="74"/>
      <c r="AI3305" s="74"/>
      <c r="AJ3305" s="74"/>
      <c r="AK3305" s="74"/>
      <c r="AL3305" s="74"/>
      <c r="AM3305" s="74"/>
      <c r="AN3305" s="74"/>
    </row>
    <row r="3306" spans="34:40">
      <c r="AH3306" s="74"/>
      <c r="AI3306" s="74"/>
      <c r="AJ3306" s="74"/>
      <c r="AK3306" s="74"/>
      <c r="AL3306" s="74"/>
      <c r="AM3306" s="74"/>
      <c r="AN3306" s="74"/>
    </row>
    <row r="3307" spans="34:40">
      <c r="AH3307" s="74"/>
      <c r="AI3307" s="74"/>
      <c r="AJ3307" s="74"/>
      <c r="AK3307" s="74"/>
      <c r="AL3307" s="74"/>
      <c r="AM3307" s="74"/>
      <c r="AN3307" s="74"/>
    </row>
    <row r="3308" spans="34:40">
      <c r="AH3308" s="74"/>
      <c r="AI3308" s="74"/>
      <c r="AJ3308" s="74"/>
      <c r="AK3308" s="74"/>
      <c r="AL3308" s="74"/>
      <c r="AM3308" s="74"/>
      <c r="AN3308" s="74"/>
    </row>
    <row r="3309" spans="34:40">
      <c r="AH3309" s="74"/>
      <c r="AI3309" s="74"/>
      <c r="AJ3309" s="74"/>
      <c r="AK3309" s="74"/>
      <c r="AL3309" s="74"/>
      <c r="AM3309" s="74"/>
      <c r="AN3309" s="74"/>
    </row>
    <row r="3310" spans="34:40">
      <c r="AH3310" s="74"/>
      <c r="AI3310" s="74"/>
      <c r="AJ3310" s="74"/>
      <c r="AK3310" s="74"/>
      <c r="AL3310" s="74"/>
      <c r="AM3310" s="74"/>
      <c r="AN3310" s="74"/>
    </row>
    <row r="3311" spans="34:40">
      <c r="AH3311" s="74"/>
      <c r="AI3311" s="74"/>
      <c r="AJ3311" s="74"/>
      <c r="AK3311" s="74"/>
      <c r="AL3311" s="74"/>
      <c r="AM3311" s="74"/>
      <c r="AN3311" s="74"/>
    </row>
    <row r="3312" spans="34:40">
      <c r="AH3312" s="74"/>
      <c r="AI3312" s="74"/>
      <c r="AJ3312" s="74"/>
      <c r="AK3312" s="74"/>
      <c r="AL3312" s="74"/>
      <c r="AM3312" s="74"/>
      <c r="AN3312" s="74"/>
    </row>
    <row r="3313" spans="34:40">
      <c r="AH3313" s="74"/>
      <c r="AI3313" s="74"/>
      <c r="AJ3313" s="74"/>
      <c r="AK3313" s="74"/>
      <c r="AL3313" s="74"/>
      <c r="AM3313" s="74"/>
      <c r="AN3313" s="74"/>
    </row>
    <row r="3314" spans="34:40">
      <c r="AH3314" s="74"/>
      <c r="AI3314" s="74"/>
      <c r="AJ3314" s="74"/>
      <c r="AK3314" s="74"/>
      <c r="AL3314" s="74"/>
      <c r="AM3314" s="74"/>
      <c r="AN3314" s="74"/>
    </row>
    <row r="3315" spans="34:40">
      <c r="AH3315" s="74"/>
      <c r="AI3315" s="74"/>
      <c r="AJ3315" s="74"/>
      <c r="AK3315" s="74"/>
      <c r="AL3315" s="74"/>
      <c r="AM3315" s="74"/>
      <c r="AN3315" s="74"/>
    </row>
    <row r="3316" spans="34:40">
      <c r="AH3316" s="74"/>
      <c r="AI3316" s="74"/>
      <c r="AJ3316" s="74"/>
      <c r="AK3316" s="74"/>
      <c r="AL3316" s="74"/>
      <c r="AM3316" s="74"/>
      <c r="AN3316" s="74"/>
    </row>
    <row r="3317" spans="34:40">
      <c r="AH3317" s="74"/>
      <c r="AI3317" s="74"/>
      <c r="AJ3317" s="74"/>
      <c r="AK3317" s="74"/>
      <c r="AL3317" s="74"/>
      <c r="AM3317" s="74"/>
      <c r="AN3317" s="74"/>
    </row>
    <row r="3318" spans="34:40">
      <c r="AH3318" s="74"/>
      <c r="AI3318" s="74"/>
      <c r="AJ3318" s="74"/>
      <c r="AK3318" s="74"/>
      <c r="AL3318" s="74"/>
      <c r="AM3318" s="74"/>
      <c r="AN3318" s="74"/>
    </row>
    <row r="3319" spans="34:40">
      <c r="AH3319" s="74"/>
      <c r="AI3319" s="74"/>
      <c r="AJ3319" s="74"/>
      <c r="AK3319" s="74"/>
      <c r="AL3319" s="74"/>
      <c r="AM3319" s="74"/>
      <c r="AN3319" s="74"/>
    </row>
    <row r="3320" spans="34:40">
      <c r="AH3320" s="74"/>
      <c r="AI3320" s="74"/>
      <c r="AJ3320" s="74"/>
      <c r="AK3320" s="74"/>
      <c r="AL3320" s="74"/>
      <c r="AM3320" s="74"/>
      <c r="AN3320" s="74"/>
    </row>
    <row r="3321" spans="34:40">
      <c r="AH3321" s="74"/>
      <c r="AI3321" s="74"/>
      <c r="AJ3321" s="74"/>
      <c r="AK3321" s="74"/>
      <c r="AL3321" s="74"/>
      <c r="AM3321" s="74"/>
      <c r="AN3321" s="74"/>
    </row>
    <row r="3322" spans="34:40">
      <c r="AH3322" s="74"/>
      <c r="AI3322" s="74"/>
      <c r="AJ3322" s="74"/>
      <c r="AK3322" s="74"/>
      <c r="AL3322" s="74"/>
      <c r="AM3322" s="74"/>
      <c r="AN3322" s="74"/>
    </row>
    <row r="3323" spans="34:40">
      <c r="AH3323" s="74"/>
      <c r="AI3323" s="74"/>
      <c r="AJ3323" s="74"/>
      <c r="AK3323" s="74"/>
      <c r="AL3323" s="74"/>
      <c r="AM3323" s="74"/>
      <c r="AN3323" s="74"/>
    </row>
    <row r="3324" spans="34:40">
      <c r="AH3324" s="74"/>
      <c r="AI3324" s="74"/>
      <c r="AJ3324" s="74"/>
      <c r="AK3324" s="74"/>
      <c r="AL3324" s="74"/>
      <c r="AM3324" s="74"/>
      <c r="AN3324" s="74"/>
    </row>
    <row r="3325" spans="34:40">
      <c r="AH3325" s="74"/>
      <c r="AI3325" s="74"/>
      <c r="AJ3325" s="74"/>
      <c r="AK3325" s="74"/>
      <c r="AL3325" s="74"/>
      <c r="AM3325" s="74"/>
      <c r="AN3325" s="74"/>
    </row>
    <row r="3326" spans="34:40">
      <c r="AH3326" s="74"/>
      <c r="AI3326" s="74"/>
      <c r="AJ3326" s="74"/>
      <c r="AK3326" s="74"/>
      <c r="AL3326" s="74"/>
      <c r="AM3326" s="74"/>
      <c r="AN3326" s="74"/>
    </row>
    <row r="3327" spans="34:40">
      <c r="AH3327" s="74"/>
      <c r="AI3327" s="74"/>
      <c r="AJ3327" s="74"/>
      <c r="AK3327" s="74"/>
      <c r="AL3327" s="74"/>
      <c r="AM3327" s="74"/>
      <c r="AN3327" s="74"/>
    </row>
    <row r="3328" spans="34:40">
      <c r="AH3328" s="74"/>
      <c r="AI3328" s="74"/>
      <c r="AJ3328" s="74"/>
      <c r="AK3328" s="74"/>
      <c r="AL3328" s="74"/>
      <c r="AM3328" s="74"/>
      <c r="AN3328" s="74"/>
    </row>
    <row r="3329" spans="34:40">
      <c r="AH3329" s="74"/>
      <c r="AI3329" s="74"/>
      <c r="AJ3329" s="74"/>
      <c r="AK3329" s="74"/>
      <c r="AL3329" s="74"/>
      <c r="AM3329" s="74"/>
      <c r="AN3329" s="74"/>
    </row>
    <row r="3330" spans="34:40">
      <c r="AH3330" s="74"/>
      <c r="AI3330" s="74"/>
      <c r="AJ3330" s="74"/>
      <c r="AK3330" s="74"/>
      <c r="AL3330" s="74"/>
      <c r="AM3330" s="74"/>
      <c r="AN3330" s="74"/>
    </row>
    <row r="3331" spans="34:40">
      <c r="AH3331" s="74"/>
      <c r="AI3331" s="74"/>
      <c r="AJ3331" s="74"/>
      <c r="AK3331" s="74"/>
      <c r="AL3331" s="74"/>
      <c r="AM3331" s="74"/>
      <c r="AN3331" s="74"/>
    </row>
    <row r="3332" spans="34:40">
      <c r="AH3332" s="74"/>
      <c r="AI3332" s="74"/>
      <c r="AJ3332" s="74"/>
      <c r="AK3332" s="74"/>
      <c r="AL3332" s="74"/>
      <c r="AM3332" s="74"/>
      <c r="AN3332" s="74"/>
    </row>
    <row r="3333" spans="34:40">
      <c r="AH3333" s="74"/>
      <c r="AI3333" s="74"/>
      <c r="AJ3333" s="74"/>
      <c r="AK3333" s="74"/>
      <c r="AL3333" s="74"/>
      <c r="AM3333" s="74"/>
      <c r="AN3333" s="74"/>
    </row>
    <row r="3334" spans="34:40">
      <c r="AH3334" s="74"/>
      <c r="AI3334" s="74"/>
      <c r="AJ3334" s="74"/>
      <c r="AK3334" s="74"/>
      <c r="AL3334" s="74"/>
      <c r="AM3334" s="74"/>
      <c r="AN3334" s="74"/>
    </row>
    <row r="3335" spans="34:40">
      <c r="AH3335" s="74"/>
      <c r="AI3335" s="74"/>
      <c r="AJ3335" s="74"/>
      <c r="AK3335" s="74"/>
      <c r="AL3335" s="74"/>
      <c r="AM3335" s="74"/>
      <c r="AN3335" s="74"/>
    </row>
    <row r="3336" spans="34:40">
      <c r="AH3336" s="74"/>
      <c r="AI3336" s="74"/>
      <c r="AJ3336" s="74"/>
      <c r="AK3336" s="74"/>
      <c r="AL3336" s="74"/>
      <c r="AM3336" s="74"/>
      <c r="AN3336" s="74"/>
    </row>
    <row r="3337" spans="34:40">
      <c r="AH3337" s="74"/>
      <c r="AI3337" s="74"/>
      <c r="AJ3337" s="74"/>
      <c r="AK3337" s="74"/>
      <c r="AL3337" s="74"/>
      <c r="AM3337" s="74"/>
      <c r="AN3337" s="74"/>
    </row>
    <row r="3338" spans="34:40">
      <c r="AH3338" s="74"/>
      <c r="AI3338" s="74"/>
      <c r="AJ3338" s="74"/>
      <c r="AK3338" s="74"/>
      <c r="AL3338" s="74"/>
      <c r="AM3338" s="74"/>
      <c r="AN3338" s="74"/>
    </row>
    <row r="3339" spans="34:40">
      <c r="AH3339" s="74"/>
      <c r="AI3339" s="74"/>
      <c r="AJ3339" s="74"/>
      <c r="AK3339" s="74"/>
      <c r="AL3339" s="74"/>
      <c r="AM3339" s="74"/>
      <c r="AN3339" s="74"/>
    </row>
    <row r="3340" spans="34:40">
      <c r="AH3340" s="74"/>
      <c r="AI3340" s="74"/>
      <c r="AJ3340" s="74"/>
      <c r="AK3340" s="74"/>
      <c r="AL3340" s="74"/>
      <c r="AM3340" s="74"/>
      <c r="AN3340" s="74"/>
    </row>
    <row r="3341" spans="34:40">
      <c r="AH3341" s="74"/>
      <c r="AI3341" s="74"/>
      <c r="AJ3341" s="74"/>
      <c r="AK3341" s="74"/>
      <c r="AL3341" s="74"/>
      <c r="AM3341" s="74"/>
      <c r="AN3341" s="74"/>
    </row>
    <row r="3342" spans="34:40">
      <c r="AH3342" s="74"/>
      <c r="AI3342" s="74"/>
      <c r="AJ3342" s="74"/>
      <c r="AK3342" s="74"/>
      <c r="AL3342" s="74"/>
      <c r="AM3342" s="74"/>
      <c r="AN3342" s="74"/>
    </row>
    <row r="3343" spans="34:40">
      <c r="AH3343" s="74"/>
      <c r="AI3343" s="74"/>
      <c r="AJ3343" s="74"/>
      <c r="AK3343" s="74"/>
      <c r="AL3343" s="74"/>
      <c r="AM3343" s="74"/>
      <c r="AN3343" s="74"/>
    </row>
    <row r="3344" spans="34:40">
      <c r="AH3344" s="74"/>
      <c r="AI3344" s="74"/>
      <c r="AJ3344" s="74"/>
      <c r="AK3344" s="74"/>
      <c r="AL3344" s="74"/>
      <c r="AM3344" s="74"/>
      <c r="AN3344" s="74"/>
    </row>
    <row r="3345" spans="34:40">
      <c r="AH3345" s="74"/>
      <c r="AI3345" s="74"/>
      <c r="AJ3345" s="74"/>
      <c r="AK3345" s="74"/>
      <c r="AL3345" s="74"/>
      <c r="AM3345" s="74"/>
      <c r="AN3345" s="74"/>
    </row>
    <row r="3346" spans="34:40">
      <c r="AH3346" s="74"/>
      <c r="AI3346" s="74"/>
      <c r="AJ3346" s="74"/>
      <c r="AK3346" s="74"/>
      <c r="AL3346" s="74"/>
      <c r="AM3346" s="74"/>
      <c r="AN3346" s="74"/>
    </row>
    <row r="3347" spans="34:40">
      <c r="AH3347" s="74"/>
      <c r="AI3347" s="74"/>
      <c r="AJ3347" s="74"/>
      <c r="AK3347" s="74"/>
      <c r="AL3347" s="74"/>
      <c r="AM3347" s="74"/>
      <c r="AN3347" s="74"/>
    </row>
    <row r="3348" spans="34:40">
      <c r="AH3348" s="74"/>
      <c r="AI3348" s="74"/>
      <c r="AJ3348" s="74"/>
      <c r="AK3348" s="74"/>
      <c r="AL3348" s="74"/>
      <c r="AM3348" s="74"/>
      <c r="AN3348" s="74"/>
    </row>
    <row r="3349" spans="34:40">
      <c r="AH3349" s="74"/>
      <c r="AI3349" s="74"/>
      <c r="AJ3349" s="74"/>
      <c r="AK3349" s="74"/>
      <c r="AL3349" s="74"/>
      <c r="AM3349" s="74"/>
      <c r="AN3349" s="74"/>
    </row>
    <row r="3350" spans="34:40">
      <c r="AH3350" s="74"/>
      <c r="AI3350" s="74"/>
      <c r="AJ3350" s="74"/>
      <c r="AK3350" s="74"/>
      <c r="AL3350" s="74"/>
      <c r="AM3350" s="74"/>
      <c r="AN3350" s="74"/>
    </row>
    <row r="3351" spans="34:40">
      <c r="AH3351" s="74"/>
      <c r="AI3351" s="74"/>
      <c r="AJ3351" s="74"/>
      <c r="AK3351" s="74"/>
      <c r="AL3351" s="74"/>
      <c r="AM3351" s="74"/>
      <c r="AN3351" s="74"/>
    </row>
    <row r="3352" spans="34:40">
      <c r="AH3352" s="74"/>
      <c r="AI3352" s="74"/>
      <c r="AJ3352" s="74"/>
      <c r="AK3352" s="74"/>
      <c r="AL3352" s="74"/>
      <c r="AM3352" s="74"/>
      <c r="AN3352" s="74"/>
    </row>
    <row r="3353" spans="34:40">
      <c r="AH3353" s="74"/>
      <c r="AI3353" s="74"/>
      <c r="AJ3353" s="74"/>
      <c r="AK3353" s="74"/>
      <c r="AL3353" s="74"/>
      <c r="AM3353" s="74"/>
      <c r="AN3353" s="74"/>
    </row>
    <row r="3354" spans="34:40">
      <c r="AH3354" s="74"/>
      <c r="AI3354" s="74"/>
      <c r="AJ3354" s="74"/>
      <c r="AK3354" s="74"/>
      <c r="AL3354" s="74"/>
      <c r="AM3354" s="74"/>
      <c r="AN3354" s="74"/>
    </row>
    <row r="3355" spans="34:40">
      <c r="AH3355" s="74"/>
      <c r="AI3355" s="74"/>
      <c r="AJ3355" s="74"/>
      <c r="AK3355" s="74"/>
      <c r="AL3355" s="74"/>
      <c r="AM3355" s="74"/>
      <c r="AN3355" s="74"/>
    </row>
    <row r="3356" spans="34:40">
      <c r="AH3356" s="74"/>
      <c r="AI3356" s="74"/>
      <c r="AJ3356" s="74"/>
      <c r="AK3356" s="74"/>
      <c r="AL3356" s="74"/>
      <c r="AM3356" s="74"/>
      <c r="AN3356" s="74"/>
    </row>
    <row r="3357" spans="34:40">
      <c r="AH3357" s="74"/>
      <c r="AI3357" s="74"/>
      <c r="AJ3357" s="74"/>
      <c r="AK3357" s="74"/>
      <c r="AL3357" s="74"/>
      <c r="AM3357" s="74"/>
      <c r="AN3357" s="74"/>
    </row>
    <row r="3358" spans="34:40">
      <c r="AH3358" s="74"/>
      <c r="AI3358" s="74"/>
      <c r="AJ3358" s="74"/>
      <c r="AK3358" s="74"/>
      <c r="AL3358" s="74"/>
      <c r="AM3358" s="74"/>
      <c r="AN3358" s="74"/>
    </row>
    <row r="3359" spans="34:40">
      <c r="AH3359" s="74"/>
      <c r="AI3359" s="74"/>
      <c r="AJ3359" s="74"/>
      <c r="AK3359" s="74"/>
      <c r="AL3359" s="74"/>
      <c r="AM3359" s="74"/>
      <c r="AN3359" s="74"/>
    </row>
    <row r="3360" spans="34:40">
      <c r="AH3360" s="74"/>
      <c r="AI3360" s="74"/>
      <c r="AJ3360" s="74"/>
      <c r="AK3360" s="74"/>
      <c r="AL3360" s="74"/>
      <c r="AM3360" s="74"/>
      <c r="AN3360" s="74"/>
    </row>
    <row r="3361" spans="34:40">
      <c r="AH3361" s="74"/>
      <c r="AI3361" s="74"/>
      <c r="AJ3361" s="74"/>
      <c r="AK3361" s="74"/>
      <c r="AL3361" s="74"/>
      <c r="AM3361" s="74"/>
      <c r="AN3361" s="74"/>
    </row>
    <row r="3362" spans="34:40">
      <c r="AH3362" s="74"/>
      <c r="AI3362" s="74"/>
      <c r="AJ3362" s="74"/>
      <c r="AK3362" s="74"/>
      <c r="AL3362" s="74"/>
      <c r="AM3362" s="74"/>
      <c r="AN3362" s="74"/>
    </row>
    <row r="3363" spans="34:40">
      <c r="AH3363" s="74"/>
      <c r="AI3363" s="74"/>
      <c r="AJ3363" s="74"/>
      <c r="AK3363" s="74"/>
      <c r="AL3363" s="74"/>
      <c r="AM3363" s="74"/>
      <c r="AN3363" s="74"/>
    </row>
    <row r="3364" spans="34:40">
      <c r="AH3364" s="74"/>
      <c r="AI3364" s="74"/>
      <c r="AJ3364" s="74"/>
      <c r="AK3364" s="74"/>
      <c r="AL3364" s="74"/>
      <c r="AM3364" s="74"/>
      <c r="AN3364" s="74"/>
    </row>
    <row r="3365" spans="34:40">
      <c r="AH3365" s="74"/>
      <c r="AI3365" s="74"/>
      <c r="AJ3365" s="74"/>
      <c r="AK3365" s="74"/>
      <c r="AL3365" s="74"/>
      <c r="AM3365" s="74"/>
      <c r="AN3365" s="74"/>
    </row>
    <row r="3366" spans="34:40">
      <c r="AH3366" s="74"/>
      <c r="AI3366" s="74"/>
      <c r="AJ3366" s="74"/>
      <c r="AK3366" s="74"/>
      <c r="AL3366" s="74"/>
      <c r="AM3366" s="74"/>
      <c r="AN3366" s="74"/>
    </row>
    <row r="3367" spans="34:40">
      <c r="AH3367" s="74"/>
      <c r="AI3367" s="74"/>
      <c r="AJ3367" s="74"/>
      <c r="AK3367" s="74"/>
      <c r="AL3367" s="74"/>
      <c r="AM3367" s="74"/>
      <c r="AN3367" s="74"/>
    </row>
    <row r="3368" spans="34:40">
      <c r="AH3368" s="74"/>
      <c r="AI3368" s="74"/>
      <c r="AJ3368" s="74"/>
      <c r="AK3368" s="74"/>
      <c r="AL3368" s="74"/>
      <c r="AM3368" s="74"/>
      <c r="AN3368" s="74"/>
    </row>
    <row r="3369" spans="34:40">
      <c r="AH3369" s="74"/>
      <c r="AI3369" s="74"/>
      <c r="AJ3369" s="74"/>
      <c r="AK3369" s="74"/>
      <c r="AL3369" s="74"/>
      <c r="AM3369" s="74"/>
      <c r="AN3369" s="74"/>
    </row>
    <row r="3370" spans="34:40">
      <c r="AH3370" s="74"/>
      <c r="AI3370" s="74"/>
      <c r="AJ3370" s="74"/>
      <c r="AK3370" s="74"/>
      <c r="AL3370" s="74"/>
      <c r="AM3370" s="74"/>
      <c r="AN3370" s="74"/>
    </row>
    <row r="3371" spans="34:40">
      <c r="AH3371" s="74"/>
      <c r="AI3371" s="74"/>
      <c r="AJ3371" s="74"/>
      <c r="AK3371" s="74"/>
      <c r="AL3371" s="74"/>
      <c r="AM3371" s="74"/>
      <c r="AN3371" s="74"/>
    </row>
    <row r="3372" spans="34:40">
      <c r="AH3372" s="74"/>
      <c r="AI3372" s="74"/>
      <c r="AJ3372" s="74"/>
      <c r="AK3372" s="74"/>
      <c r="AL3372" s="74"/>
      <c r="AM3372" s="74"/>
      <c r="AN3372" s="74"/>
    </row>
    <row r="3373" spans="34:40">
      <c r="AH3373" s="74"/>
      <c r="AI3373" s="74"/>
      <c r="AJ3373" s="74"/>
      <c r="AK3373" s="74"/>
      <c r="AL3373" s="74"/>
      <c r="AM3373" s="74"/>
      <c r="AN3373" s="74"/>
    </row>
    <row r="3374" spans="34:40">
      <c r="AH3374" s="74"/>
      <c r="AI3374" s="74"/>
      <c r="AJ3374" s="74"/>
      <c r="AK3374" s="74"/>
      <c r="AL3374" s="74"/>
      <c r="AM3374" s="74"/>
      <c r="AN3374" s="74"/>
    </row>
    <row r="3375" spans="34:40">
      <c r="AH3375" s="74"/>
      <c r="AI3375" s="74"/>
      <c r="AJ3375" s="74"/>
      <c r="AK3375" s="74"/>
      <c r="AL3375" s="74"/>
      <c r="AM3375" s="74"/>
      <c r="AN3375" s="74"/>
    </row>
    <row r="3376" spans="34:40">
      <c r="AH3376" s="74"/>
      <c r="AI3376" s="74"/>
      <c r="AJ3376" s="74"/>
      <c r="AK3376" s="74"/>
      <c r="AL3376" s="74"/>
      <c r="AM3376" s="74"/>
      <c r="AN3376" s="74"/>
    </row>
    <row r="3377" spans="34:40">
      <c r="AH3377" s="74"/>
      <c r="AI3377" s="74"/>
      <c r="AJ3377" s="74"/>
      <c r="AK3377" s="74"/>
      <c r="AL3377" s="74"/>
      <c r="AM3377" s="74"/>
      <c r="AN3377" s="74"/>
    </row>
    <row r="3378" spans="34:40">
      <c r="AH3378" s="74"/>
      <c r="AI3378" s="74"/>
      <c r="AJ3378" s="74"/>
      <c r="AK3378" s="74"/>
      <c r="AL3378" s="74"/>
      <c r="AM3378" s="74"/>
      <c r="AN3378" s="74"/>
    </row>
    <row r="3379" spans="34:40">
      <c r="AH3379" s="74"/>
      <c r="AI3379" s="74"/>
      <c r="AJ3379" s="74"/>
      <c r="AK3379" s="74"/>
      <c r="AL3379" s="74"/>
      <c r="AM3379" s="74"/>
      <c r="AN3379" s="74"/>
    </row>
    <row r="3380" spans="34:40">
      <c r="AH3380" s="74"/>
      <c r="AI3380" s="74"/>
      <c r="AJ3380" s="74"/>
      <c r="AK3380" s="74"/>
      <c r="AL3380" s="74"/>
      <c r="AM3380" s="74"/>
      <c r="AN3380" s="74"/>
    </row>
    <row r="3381" spans="34:40">
      <c r="AH3381" s="74"/>
      <c r="AI3381" s="74"/>
      <c r="AJ3381" s="74"/>
      <c r="AK3381" s="74"/>
      <c r="AL3381" s="74"/>
      <c r="AM3381" s="74"/>
      <c r="AN3381" s="74"/>
    </row>
    <row r="3382" spans="34:40">
      <c r="AH3382" s="74"/>
      <c r="AI3382" s="74"/>
      <c r="AJ3382" s="74"/>
      <c r="AK3382" s="74"/>
      <c r="AL3382" s="74"/>
      <c r="AM3382" s="74"/>
      <c r="AN3382" s="74"/>
    </row>
    <row r="3383" spans="34:40">
      <c r="AH3383" s="74"/>
      <c r="AI3383" s="74"/>
      <c r="AJ3383" s="74"/>
      <c r="AK3383" s="74"/>
      <c r="AL3383" s="74"/>
      <c r="AM3383" s="74"/>
      <c r="AN3383" s="74"/>
    </row>
    <row r="3384" spans="34:40">
      <c r="AH3384" s="74"/>
      <c r="AI3384" s="74"/>
      <c r="AJ3384" s="74"/>
      <c r="AK3384" s="74"/>
      <c r="AL3384" s="74"/>
      <c r="AM3384" s="74"/>
      <c r="AN3384" s="74"/>
    </row>
    <row r="3385" spans="34:40">
      <c r="AH3385" s="74"/>
      <c r="AI3385" s="74"/>
      <c r="AJ3385" s="74"/>
      <c r="AK3385" s="74"/>
      <c r="AL3385" s="74"/>
      <c r="AM3385" s="74"/>
      <c r="AN3385" s="74"/>
    </row>
    <row r="3386" spans="34:40">
      <c r="AH3386" s="74"/>
      <c r="AI3386" s="74"/>
      <c r="AJ3386" s="74"/>
      <c r="AK3386" s="74"/>
      <c r="AL3386" s="74"/>
      <c r="AM3386" s="74"/>
      <c r="AN3386" s="74"/>
    </row>
    <row r="3387" spans="34:40">
      <c r="AH3387" s="74"/>
      <c r="AI3387" s="74"/>
      <c r="AJ3387" s="74"/>
      <c r="AK3387" s="74"/>
      <c r="AL3387" s="74"/>
      <c r="AM3387" s="74"/>
      <c r="AN3387" s="74"/>
    </row>
    <row r="3388" spans="34:40">
      <c r="AH3388" s="74"/>
      <c r="AI3388" s="74"/>
      <c r="AJ3388" s="74"/>
      <c r="AK3388" s="74"/>
      <c r="AL3388" s="74"/>
      <c r="AM3388" s="74"/>
      <c r="AN3388" s="74"/>
    </row>
    <row r="3389" spans="34:40">
      <c r="AH3389" s="74"/>
      <c r="AI3389" s="74"/>
      <c r="AJ3389" s="74"/>
      <c r="AK3389" s="74"/>
      <c r="AL3389" s="74"/>
      <c r="AM3389" s="74"/>
      <c r="AN3389" s="74"/>
    </row>
    <row r="3390" spans="34:40">
      <c r="AH3390" s="74"/>
      <c r="AI3390" s="74"/>
      <c r="AJ3390" s="74"/>
      <c r="AK3390" s="74"/>
      <c r="AL3390" s="74"/>
      <c r="AM3390" s="74"/>
      <c r="AN3390" s="74"/>
    </row>
    <row r="3391" spans="34:40">
      <c r="AH3391" s="74"/>
      <c r="AI3391" s="74"/>
      <c r="AJ3391" s="74"/>
      <c r="AK3391" s="74"/>
      <c r="AL3391" s="74"/>
      <c r="AM3391" s="74"/>
      <c r="AN3391" s="74"/>
    </row>
    <row r="3392" spans="34:40">
      <c r="AH3392" s="74"/>
      <c r="AI3392" s="74"/>
      <c r="AJ3392" s="74"/>
      <c r="AK3392" s="74"/>
      <c r="AL3392" s="74"/>
      <c r="AM3392" s="74"/>
      <c r="AN3392" s="74"/>
    </row>
    <row r="3393" spans="34:40">
      <c r="AH3393" s="74"/>
      <c r="AI3393" s="74"/>
      <c r="AJ3393" s="74"/>
      <c r="AK3393" s="74"/>
      <c r="AL3393" s="74"/>
      <c r="AM3393" s="74"/>
      <c r="AN3393" s="74"/>
    </row>
    <row r="3394" spans="34:40">
      <c r="AH3394" s="74"/>
      <c r="AI3394" s="74"/>
      <c r="AJ3394" s="74"/>
      <c r="AK3394" s="74"/>
      <c r="AL3394" s="74"/>
      <c r="AM3394" s="74"/>
      <c r="AN3394" s="74"/>
    </row>
    <row r="3395" spans="34:40">
      <c r="AH3395" s="74"/>
      <c r="AI3395" s="74"/>
      <c r="AJ3395" s="74"/>
      <c r="AK3395" s="74"/>
      <c r="AL3395" s="74"/>
      <c r="AM3395" s="74"/>
      <c r="AN3395" s="74"/>
    </row>
    <row r="3396" spans="34:40">
      <c r="AH3396" s="74"/>
      <c r="AI3396" s="74"/>
      <c r="AJ3396" s="74"/>
      <c r="AK3396" s="74"/>
      <c r="AL3396" s="74"/>
      <c r="AM3396" s="74"/>
      <c r="AN3396" s="74"/>
    </row>
    <row r="3397" spans="34:40">
      <c r="AH3397" s="74"/>
      <c r="AI3397" s="74"/>
      <c r="AJ3397" s="74"/>
      <c r="AK3397" s="74"/>
      <c r="AL3397" s="74"/>
      <c r="AM3397" s="74"/>
      <c r="AN3397" s="74"/>
    </row>
    <row r="3398" spans="34:40">
      <c r="AH3398" s="74"/>
      <c r="AI3398" s="74"/>
      <c r="AJ3398" s="74"/>
      <c r="AK3398" s="74"/>
      <c r="AL3398" s="74"/>
      <c r="AM3398" s="74"/>
      <c r="AN3398" s="74"/>
    </row>
    <row r="3399" spans="34:40">
      <c r="AH3399" s="74"/>
      <c r="AI3399" s="74"/>
      <c r="AJ3399" s="74"/>
      <c r="AK3399" s="74"/>
      <c r="AL3399" s="74"/>
      <c r="AM3399" s="74"/>
      <c r="AN3399" s="74"/>
    </row>
    <row r="3400" spans="34:40">
      <c r="AH3400" s="74"/>
      <c r="AI3400" s="74"/>
      <c r="AJ3400" s="74"/>
      <c r="AK3400" s="74"/>
      <c r="AL3400" s="74"/>
      <c r="AM3400" s="74"/>
      <c r="AN3400" s="74"/>
    </row>
    <row r="3401" spans="34:40">
      <c r="AH3401" s="74"/>
      <c r="AI3401" s="74"/>
      <c r="AJ3401" s="74"/>
      <c r="AK3401" s="74"/>
      <c r="AL3401" s="74"/>
      <c r="AM3401" s="74"/>
      <c r="AN3401" s="74"/>
    </row>
    <row r="3402" spans="34:40">
      <c r="AH3402" s="74"/>
      <c r="AI3402" s="74"/>
      <c r="AJ3402" s="74"/>
      <c r="AK3402" s="74"/>
      <c r="AL3402" s="74"/>
      <c r="AM3402" s="74"/>
      <c r="AN3402" s="74"/>
    </row>
    <row r="3403" spans="34:40">
      <c r="AH3403" s="74"/>
      <c r="AI3403" s="74"/>
      <c r="AJ3403" s="74"/>
      <c r="AK3403" s="74"/>
      <c r="AL3403" s="74"/>
      <c r="AM3403" s="74"/>
      <c r="AN3403" s="74"/>
    </row>
    <row r="3404" spans="34:40">
      <c r="AH3404" s="74"/>
      <c r="AI3404" s="74"/>
      <c r="AJ3404" s="74"/>
      <c r="AK3404" s="74"/>
      <c r="AL3404" s="74"/>
      <c r="AM3404" s="74"/>
      <c r="AN3404" s="74"/>
    </row>
    <row r="3405" spans="34:40">
      <c r="AH3405" s="74"/>
      <c r="AI3405" s="74"/>
      <c r="AJ3405" s="74"/>
      <c r="AK3405" s="74"/>
      <c r="AL3405" s="74"/>
      <c r="AM3405" s="74"/>
      <c r="AN3405" s="74"/>
    </row>
    <row r="3406" spans="34:40">
      <c r="AH3406" s="74"/>
      <c r="AI3406" s="74"/>
      <c r="AJ3406" s="74"/>
      <c r="AK3406" s="74"/>
      <c r="AL3406" s="74"/>
      <c r="AM3406" s="74"/>
      <c r="AN3406" s="74"/>
    </row>
    <row r="3407" spans="34:40">
      <c r="AH3407" s="74"/>
      <c r="AI3407" s="74"/>
      <c r="AJ3407" s="74"/>
      <c r="AK3407" s="74"/>
      <c r="AL3407" s="74"/>
      <c r="AM3407" s="74"/>
      <c r="AN3407" s="74"/>
    </row>
    <row r="3408" spans="34:40">
      <c r="AH3408" s="74"/>
      <c r="AI3408" s="74"/>
      <c r="AJ3408" s="74"/>
      <c r="AK3408" s="74"/>
      <c r="AL3408" s="74"/>
      <c r="AM3408" s="74"/>
      <c r="AN3408" s="74"/>
    </row>
    <row r="3409" spans="34:40">
      <c r="AH3409" s="74"/>
      <c r="AI3409" s="74"/>
      <c r="AJ3409" s="74"/>
      <c r="AK3409" s="74"/>
      <c r="AL3409" s="74"/>
      <c r="AM3409" s="74"/>
      <c r="AN3409" s="74"/>
    </row>
    <row r="3410" spans="34:40">
      <c r="AH3410" s="74"/>
      <c r="AI3410" s="74"/>
      <c r="AJ3410" s="74"/>
      <c r="AK3410" s="74"/>
      <c r="AL3410" s="74"/>
      <c r="AM3410" s="74"/>
      <c r="AN3410" s="74"/>
    </row>
    <row r="3411" spans="34:40">
      <c r="AH3411" s="74"/>
      <c r="AI3411" s="74"/>
      <c r="AJ3411" s="74"/>
      <c r="AK3411" s="74"/>
      <c r="AL3411" s="74"/>
      <c r="AM3411" s="74"/>
      <c r="AN3411" s="74"/>
    </row>
    <row r="3412" spans="34:40">
      <c r="AH3412" s="74"/>
      <c r="AI3412" s="74"/>
      <c r="AJ3412" s="74"/>
      <c r="AK3412" s="74"/>
      <c r="AL3412" s="74"/>
      <c r="AM3412" s="74"/>
      <c r="AN3412" s="74"/>
    </row>
    <row r="3413" spans="34:40">
      <c r="AH3413" s="74"/>
      <c r="AI3413" s="74"/>
      <c r="AJ3413" s="74"/>
      <c r="AK3413" s="74"/>
      <c r="AL3413" s="74"/>
      <c r="AM3413" s="74"/>
      <c r="AN3413" s="74"/>
    </row>
    <row r="3414" spans="34:40">
      <c r="AH3414" s="74"/>
      <c r="AI3414" s="74"/>
      <c r="AJ3414" s="74"/>
      <c r="AK3414" s="74"/>
      <c r="AL3414" s="74"/>
      <c r="AM3414" s="74"/>
      <c r="AN3414" s="74"/>
    </row>
    <row r="3415" spans="34:40">
      <c r="AH3415" s="74"/>
      <c r="AI3415" s="74"/>
      <c r="AJ3415" s="74"/>
      <c r="AK3415" s="74"/>
      <c r="AL3415" s="74"/>
      <c r="AM3415" s="74"/>
      <c r="AN3415" s="74"/>
    </row>
    <row r="3416" spans="34:40">
      <c r="AH3416" s="74"/>
      <c r="AI3416" s="74"/>
      <c r="AJ3416" s="74"/>
      <c r="AK3416" s="74"/>
      <c r="AL3416" s="74"/>
      <c r="AM3416" s="74"/>
      <c r="AN3416" s="74"/>
    </row>
    <row r="3417" spans="34:40">
      <c r="AH3417" s="74"/>
      <c r="AI3417" s="74"/>
      <c r="AJ3417" s="74"/>
      <c r="AK3417" s="74"/>
      <c r="AL3417" s="74"/>
      <c r="AM3417" s="74"/>
      <c r="AN3417" s="74"/>
    </row>
    <row r="3418" spans="34:40">
      <c r="AH3418" s="74"/>
      <c r="AI3418" s="74"/>
      <c r="AJ3418" s="74"/>
      <c r="AK3418" s="74"/>
      <c r="AL3418" s="74"/>
      <c r="AM3418" s="74"/>
      <c r="AN3418" s="74"/>
    </row>
    <row r="3419" spans="34:40">
      <c r="AH3419" s="74"/>
      <c r="AI3419" s="74"/>
      <c r="AJ3419" s="74"/>
      <c r="AK3419" s="74"/>
      <c r="AL3419" s="74"/>
      <c r="AM3419" s="74"/>
      <c r="AN3419" s="74"/>
    </row>
    <row r="3420" spans="34:40">
      <c r="AH3420" s="74"/>
      <c r="AI3420" s="74"/>
      <c r="AJ3420" s="74"/>
      <c r="AK3420" s="74"/>
      <c r="AL3420" s="74"/>
      <c r="AM3420" s="74"/>
      <c r="AN3420" s="74"/>
    </row>
    <row r="3421" spans="34:40">
      <c r="AH3421" s="74"/>
      <c r="AI3421" s="74"/>
      <c r="AJ3421" s="74"/>
      <c r="AK3421" s="74"/>
      <c r="AL3421" s="74"/>
      <c r="AM3421" s="74"/>
      <c r="AN3421" s="74"/>
    </row>
    <row r="3422" spans="34:40">
      <c r="AH3422" s="74"/>
      <c r="AI3422" s="74"/>
      <c r="AJ3422" s="74"/>
      <c r="AK3422" s="74"/>
      <c r="AL3422" s="74"/>
      <c r="AM3422" s="74"/>
      <c r="AN3422" s="74"/>
    </row>
    <row r="3423" spans="34:40">
      <c r="AH3423" s="74"/>
      <c r="AI3423" s="74"/>
      <c r="AJ3423" s="74"/>
      <c r="AK3423" s="74"/>
      <c r="AL3423" s="74"/>
      <c r="AM3423" s="74"/>
      <c r="AN3423" s="74"/>
    </row>
    <row r="3424" spans="34:40">
      <c r="AH3424" s="74"/>
      <c r="AI3424" s="74"/>
      <c r="AJ3424" s="74"/>
      <c r="AK3424" s="74"/>
      <c r="AL3424" s="74"/>
      <c r="AM3424" s="74"/>
      <c r="AN3424" s="74"/>
    </row>
    <row r="3425" spans="34:40">
      <c r="AH3425" s="74"/>
      <c r="AI3425" s="74"/>
      <c r="AJ3425" s="74"/>
      <c r="AK3425" s="74"/>
      <c r="AL3425" s="74"/>
      <c r="AM3425" s="74"/>
      <c r="AN3425" s="74"/>
    </row>
    <row r="3426" spans="34:40">
      <c r="AH3426" s="74"/>
      <c r="AI3426" s="74"/>
      <c r="AJ3426" s="74"/>
      <c r="AK3426" s="74"/>
      <c r="AL3426" s="74"/>
      <c r="AM3426" s="74"/>
      <c r="AN3426" s="74"/>
    </row>
    <row r="3427" spans="34:40">
      <c r="AH3427" s="74"/>
      <c r="AI3427" s="74"/>
      <c r="AJ3427" s="74"/>
      <c r="AK3427" s="74"/>
      <c r="AL3427" s="74"/>
      <c r="AM3427" s="74"/>
      <c r="AN3427" s="74"/>
    </row>
    <row r="3428" spans="34:40">
      <c r="AH3428" s="74"/>
      <c r="AI3428" s="74"/>
      <c r="AJ3428" s="74"/>
      <c r="AK3428" s="74"/>
      <c r="AL3428" s="74"/>
      <c r="AM3428" s="74"/>
      <c r="AN3428" s="74"/>
    </row>
    <row r="3429" spans="34:40">
      <c r="AH3429" s="74"/>
      <c r="AI3429" s="74"/>
      <c r="AJ3429" s="74"/>
      <c r="AK3429" s="74"/>
      <c r="AL3429" s="74"/>
      <c r="AM3429" s="74"/>
      <c r="AN3429" s="74"/>
    </row>
    <row r="3430" spans="34:40">
      <c r="AH3430" s="74"/>
      <c r="AI3430" s="74"/>
      <c r="AJ3430" s="74"/>
      <c r="AK3430" s="74"/>
      <c r="AL3430" s="74"/>
      <c r="AM3430" s="74"/>
      <c r="AN3430" s="74"/>
    </row>
    <row r="3431" spans="34:40">
      <c r="AH3431" s="74"/>
      <c r="AI3431" s="74"/>
      <c r="AJ3431" s="74"/>
      <c r="AK3431" s="74"/>
      <c r="AL3431" s="74"/>
      <c r="AM3431" s="74"/>
      <c r="AN3431" s="74"/>
    </row>
    <row r="3432" spans="34:40">
      <c r="AH3432" s="74"/>
      <c r="AI3432" s="74"/>
      <c r="AJ3432" s="74"/>
      <c r="AK3432" s="74"/>
      <c r="AL3432" s="74"/>
      <c r="AM3432" s="74"/>
      <c r="AN3432" s="74"/>
    </row>
    <row r="3433" spans="34:40">
      <c r="AH3433" s="74"/>
      <c r="AI3433" s="74"/>
      <c r="AJ3433" s="74"/>
      <c r="AK3433" s="74"/>
      <c r="AL3433" s="74"/>
      <c r="AM3433" s="74"/>
      <c r="AN3433" s="74"/>
    </row>
    <row r="3434" spans="34:40">
      <c r="AH3434" s="74"/>
      <c r="AI3434" s="74"/>
      <c r="AJ3434" s="74"/>
      <c r="AK3434" s="74"/>
      <c r="AL3434" s="74"/>
      <c r="AM3434" s="74"/>
      <c r="AN3434" s="74"/>
    </row>
    <row r="3435" spans="34:40">
      <c r="AH3435" s="74"/>
      <c r="AI3435" s="74"/>
      <c r="AJ3435" s="74"/>
      <c r="AK3435" s="74"/>
      <c r="AL3435" s="74"/>
      <c r="AM3435" s="74"/>
      <c r="AN3435" s="74"/>
    </row>
    <row r="3436" spans="34:40">
      <c r="AH3436" s="74"/>
      <c r="AI3436" s="74"/>
      <c r="AJ3436" s="74"/>
      <c r="AK3436" s="74"/>
      <c r="AL3436" s="74"/>
      <c r="AM3436" s="74"/>
      <c r="AN3436" s="74"/>
    </row>
    <row r="3437" spans="34:40">
      <c r="AH3437" s="74"/>
      <c r="AI3437" s="74"/>
      <c r="AJ3437" s="74"/>
      <c r="AK3437" s="74"/>
      <c r="AL3437" s="74"/>
      <c r="AM3437" s="74"/>
      <c r="AN3437" s="74"/>
    </row>
    <row r="3438" spans="34:40">
      <c r="AH3438" s="74"/>
      <c r="AI3438" s="74"/>
      <c r="AJ3438" s="74"/>
      <c r="AK3438" s="74"/>
      <c r="AL3438" s="74"/>
      <c r="AM3438" s="74"/>
      <c r="AN3438" s="74"/>
    </row>
    <row r="3439" spans="34:40">
      <c r="AH3439" s="74"/>
      <c r="AI3439" s="74"/>
      <c r="AJ3439" s="74"/>
      <c r="AK3439" s="74"/>
      <c r="AL3439" s="74"/>
      <c r="AM3439" s="74"/>
      <c r="AN3439" s="74"/>
    </row>
    <row r="3440" spans="34:40">
      <c r="AH3440" s="74"/>
      <c r="AI3440" s="74"/>
      <c r="AJ3440" s="74"/>
      <c r="AK3440" s="74"/>
      <c r="AL3440" s="74"/>
      <c r="AM3440" s="74"/>
      <c r="AN3440" s="74"/>
    </row>
    <row r="3441" spans="34:40">
      <c r="AH3441" s="74"/>
      <c r="AI3441" s="74"/>
      <c r="AJ3441" s="74"/>
      <c r="AK3441" s="74"/>
      <c r="AL3441" s="74"/>
      <c r="AM3441" s="74"/>
      <c r="AN3441" s="74"/>
    </row>
    <row r="3442" spans="34:40">
      <c r="AH3442" s="74"/>
      <c r="AI3442" s="74"/>
      <c r="AJ3442" s="74"/>
      <c r="AK3442" s="74"/>
      <c r="AL3442" s="74"/>
      <c r="AM3442" s="74"/>
      <c r="AN3442" s="74"/>
    </row>
    <row r="3443" spans="34:40">
      <c r="AH3443" s="74"/>
      <c r="AI3443" s="74"/>
      <c r="AJ3443" s="74"/>
      <c r="AK3443" s="74"/>
      <c r="AL3443" s="74"/>
      <c r="AM3443" s="74"/>
      <c r="AN3443" s="74"/>
    </row>
    <row r="3444" spans="34:40">
      <c r="AH3444" s="74"/>
      <c r="AI3444" s="74"/>
      <c r="AJ3444" s="74"/>
      <c r="AK3444" s="74"/>
      <c r="AL3444" s="74"/>
      <c r="AM3444" s="74"/>
      <c r="AN3444" s="74"/>
    </row>
    <row r="3445" spans="34:40">
      <c r="AH3445" s="74"/>
      <c r="AI3445" s="74"/>
      <c r="AJ3445" s="74"/>
      <c r="AK3445" s="74"/>
      <c r="AL3445" s="74"/>
      <c r="AM3445" s="74"/>
      <c r="AN3445" s="74"/>
    </row>
    <row r="3446" spans="34:40">
      <c r="AH3446" s="74"/>
      <c r="AI3446" s="74"/>
      <c r="AJ3446" s="74"/>
      <c r="AK3446" s="74"/>
      <c r="AL3446" s="74"/>
      <c r="AM3446" s="74"/>
      <c r="AN3446" s="74"/>
    </row>
    <row r="3447" spans="34:40">
      <c r="AH3447" s="74"/>
      <c r="AI3447" s="74"/>
      <c r="AJ3447" s="74"/>
      <c r="AK3447" s="74"/>
      <c r="AL3447" s="74"/>
      <c r="AM3447" s="74"/>
      <c r="AN3447" s="74"/>
    </row>
    <row r="3448" spans="34:40">
      <c r="AH3448" s="74"/>
      <c r="AI3448" s="74"/>
      <c r="AJ3448" s="74"/>
      <c r="AK3448" s="74"/>
      <c r="AL3448" s="74"/>
      <c r="AM3448" s="74"/>
      <c r="AN3448" s="74"/>
    </row>
    <row r="3449" spans="34:40">
      <c r="AH3449" s="74"/>
      <c r="AI3449" s="74"/>
      <c r="AJ3449" s="74"/>
      <c r="AK3449" s="74"/>
      <c r="AL3449" s="74"/>
      <c r="AM3449" s="74"/>
      <c r="AN3449" s="74"/>
    </row>
    <row r="3450" spans="34:40">
      <c r="AH3450" s="74"/>
      <c r="AI3450" s="74"/>
      <c r="AJ3450" s="74"/>
      <c r="AK3450" s="74"/>
      <c r="AL3450" s="74"/>
      <c r="AM3450" s="74"/>
      <c r="AN3450" s="74"/>
    </row>
    <row r="3451" spans="34:40">
      <c r="AH3451" s="74"/>
      <c r="AI3451" s="74"/>
      <c r="AJ3451" s="74"/>
      <c r="AK3451" s="74"/>
      <c r="AL3451" s="74"/>
      <c r="AM3451" s="74"/>
      <c r="AN3451" s="74"/>
    </row>
    <row r="3452" spans="34:40">
      <c r="AH3452" s="74"/>
      <c r="AI3452" s="74"/>
      <c r="AJ3452" s="74"/>
      <c r="AK3452" s="74"/>
      <c r="AL3452" s="74"/>
      <c r="AM3452" s="74"/>
      <c r="AN3452" s="74"/>
    </row>
    <row r="3453" spans="34:40">
      <c r="AH3453" s="74"/>
      <c r="AI3453" s="74"/>
      <c r="AJ3453" s="74"/>
      <c r="AK3453" s="74"/>
      <c r="AL3453" s="74"/>
      <c r="AM3453" s="74"/>
      <c r="AN3453" s="74"/>
    </row>
    <row r="3454" spans="34:40">
      <c r="AH3454" s="74"/>
      <c r="AI3454" s="74"/>
      <c r="AJ3454" s="74"/>
      <c r="AK3454" s="74"/>
      <c r="AL3454" s="74"/>
      <c r="AM3454" s="74"/>
      <c r="AN3454" s="74"/>
    </row>
    <row r="3455" spans="34:40">
      <c r="AH3455" s="74"/>
      <c r="AI3455" s="74"/>
      <c r="AJ3455" s="74"/>
      <c r="AK3455" s="74"/>
      <c r="AL3455" s="74"/>
      <c r="AM3455" s="74"/>
      <c r="AN3455" s="74"/>
    </row>
    <row r="3456" spans="34:40">
      <c r="AH3456" s="74"/>
      <c r="AI3456" s="74"/>
      <c r="AJ3456" s="74"/>
      <c r="AK3456" s="74"/>
      <c r="AL3456" s="74"/>
      <c r="AM3456" s="74"/>
      <c r="AN3456" s="74"/>
    </row>
    <row r="3457" spans="34:40">
      <c r="AH3457" s="74"/>
      <c r="AI3457" s="74"/>
      <c r="AJ3457" s="74"/>
      <c r="AK3457" s="74"/>
      <c r="AL3457" s="74"/>
      <c r="AM3457" s="74"/>
      <c r="AN3457" s="74"/>
    </row>
    <row r="3458" spans="34:40">
      <c r="AH3458" s="74"/>
      <c r="AI3458" s="74"/>
      <c r="AJ3458" s="74"/>
      <c r="AK3458" s="74"/>
      <c r="AL3458" s="74"/>
      <c r="AM3458" s="74"/>
      <c r="AN3458" s="74"/>
    </row>
    <row r="3459" spans="34:40">
      <c r="AH3459" s="74"/>
      <c r="AI3459" s="74"/>
      <c r="AJ3459" s="74"/>
      <c r="AK3459" s="74"/>
      <c r="AL3459" s="74"/>
      <c r="AM3459" s="74"/>
      <c r="AN3459" s="74"/>
    </row>
    <row r="3460" spans="34:40">
      <c r="AH3460" s="74"/>
      <c r="AI3460" s="74"/>
      <c r="AJ3460" s="74"/>
      <c r="AK3460" s="74"/>
      <c r="AL3460" s="74"/>
      <c r="AM3460" s="74"/>
      <c r="AN3460" s="74"/>
    </row>
    <row r="3461" spans="34:40">
      <c r="AH3461" s="74"/>
      <c r="AI3461" s="74"/>
      <c r="AJ3461" s="74"/>
      <c r="AK3461" s="74"/>
      <c r="AL3461" s="74"/>
      <c r="AM3461" s="74"/>
      <c r="AN3461" s="74"/>
    </row>
    <row r="3462" spans="34:40">
      <c r="AH3462" s="74"/>
      <c r="AI3462" s="74"/>
      <c r="AJ3462" s="74"/>
      <c r="AK3462" s="74"/>
      <c r="AL3462" s="74"/>
      <c r="AM3462" s="74"/>
      <c r="AN3462" s="74"/>
    </row>
    <row r="3463" spans="34:40">
      <c r="AH3463" s="74"/>
      <c r="AI3463" s="74"/>
      <c r="AJ3463" s="74"/>
      <c r="AK3463" s="74"/>
      <c r="AL3463" s="74"/>
      <c r="AM3463" s="74"/>
      <c r="AN3463" s="74"/>
    </row>
    <row r="3464" spans="34:40">
      <c r="AH3464" s="74"/>
      <c r="AI3464" s="74"/>
      <c r="AJ3464" s="74"/>
      <c r="AK3464" s="74"/>
      <c r="AL3464" s="74"/>
      <c r="AM3464" s="74"/>
      <c r="AN3464" s="74"/>
    </row>
    <row r="3465" spans="34:40">
      <c r="AH3465" s="74"/>
      <c r="AI3465" s="74"/>
      <c r="AJ3465" s="74"/>
      <c r="AK3465" s="74"/>
      <c r="AL3465" s="74"/>
      <c r="AM3465" s="74"/>
      <c r="AN3465" s="74"/>
    </row>
    <row r="3466" spans="34:40">
      <c r="AH3466" s="74"/>
      <c r="AI3466" s="74"/>
      <c r="AJ3466" s="74"/>
      <c r="AK3466" s="74"/>
      <c r="AL3466" s="74"/>
      <c r="AM3466" s="74"/>
      <c r="AN3466" s="74"/>
    </row>
    <row r="3467" spans="34:40">
      <c r="AH3467" s="74"/>
      <c r="AI3467" s="74"/>
      <c r="AJ3467" s="74"/>
      <c r="AK3467" s="74"/>
      <c r="AL3467" s="74"/>
      <c r="AM3467" s="74"/>
      <c r="AN3467" s="74"/>
    </row>
    <row r="3468" spans="34:40">
      <c r="AH3468" s="74"/>
      <c r="AI3468" s="74"/>
      <c r="AJ3468" s="74"/>
      <c r="AK3468" s="74"/>
      <c r="AL3468" s="74"/>
      <c r="AM3468" s="74"/>
      <c r="AN3468" s="74"/>
    </row>
    <row r="3469" spans="34:40">
      <c r="AH3469" s="74"/>
      <c r="AI3469" s="74"/>
      <c r="AJ3469" s="74"/>
      <c r="AK3469" s="74"/>
      <c r="AL3469" s="74"/>
      <c r="AM3469" s="74"/>
      <c r="AN3469" s="74"/>
    </row>
    <row r="3470" spans="34:40">
      <c r="AH3470" s="74"/>
      <c r="AI3470" s="74"/>
      <c r="AJ3470" s="74"/>
      <c r="AK3470" s="74"/>
      <c r="AL3470" s="74"/>
      <c r="AM3470" s="74"/>
      <c r="AN3470" s="74"/>
    </row>
    <row r="3471" spans="34:40">
      <c r="AH3471" s="74"/>
      <c r="AI3471" s="74"/>
      <c r="AJ3471" s="74"/>
      <c r="AK3471" s="74"/>
      <c r="AL3471" s="74"/>
      <c r="AM3471" s="74"/>
      <c r="AN3471" s="74"/>
    </row>
    <row r="3472" spans="34:40">
      <c r="AH3472" s="74"/>
      <c r="AI3472" s="74"/>
      <c r="AJ3472" s="74"/>
      <c r="AK3472" s="74"/>
      <c r="AL3472" s="74"/>
      <c r="AM3472" s="74"/>
      <c r="AN3472" s="74"/>
    </row>
    <row r="3473" spans="34:40">
      <c r="AH3473" s="74"/>
      <c r="AI3473" s="74"/>
      <c r="AJ3473" s="74"/>
      <c r="AK3473" s="74"/>
      <c r="AL3473" s="74"/>
      <c r="AM3473" s="74"/>
      <c r="AN3473" s="74"/>
    </row>
    <row r="3474" spans="34:40">
      <c r="AH3474" s="74"/>
      <c r="AI3474" s="74"/>
      <c r="AJ3474" s="74"/>
      <c r="AK3474" s="74"/>
      <c r="AL3474" s="74"/>
      <c r="AM3474" s="74"/>
      <c r="AN3474" s="74"/>
    </row>
    <row r="3475" spans="34:40">
      <c r="AH3475" s="74"/>
      <c r="AI3475" s="74"/>
      <c r="AJ3475" s="74"/>
      <c r="AK3475" s="74"/>
      <c r="AL3475" s="74"/>
      <c r="AM3475" s="74"/>
      <c r="AN3475" s="74"/>
    </row>
    <row r="3476" spans="34:40">
      <c r="AH3476" s="74"/>
      <c r="AI3476" s="74"/>
      <c r="AJ3476" s="74"/>
      <c r="AK3476" s="74"/>
      <c r="AL3476" s="74"/>
      <c r="AM3476" s="74"/>
      <c r="AN3476" s="74"/>
    </row>
    <row r="3477" spans="34:40">
      <c r="AH3477" s="74"/>
      <c r="AI3477" s="74"/>
      <c r="AJ3477" s="74"/>
      <c r="AK3477" s="74"/>
      <c r="AL3477" s="74"/>
      <c r="AM3477" s="74"/>
      <c r="AN3477" s="74"/>
    </row>
    <row r="3478" spans="34:40">
      <c r="AH3478" s="74"/>
      <c r="AI3478" s="74"/>
      <c r="AJ3478" s="74"/>
      <c r="AK3478" s="74"/>
      <c r="AL3478" s="74"/>
      <c r="AM3478" s="74"/>
      <c r="AN3478" s="74"/>
    </row>
    <row r="3479" spans="34:40">
      <c r="AH3479" s="74"/>
      <c r="AI3479" s="74"/>
      <c r="AJ3479" s="74"/>
      <c r="AK3479" s="74"/>
      <c r="AL3479" s="74"/>
      <c r="AM3479" s="74"/>
      <c r="AN3479" s="74"/>
    </row>
    <row r="3480" spans="34:40">
      <c r="AH3480" s="74"/>
      <c r="AI3480" s="74"/>
      <c r="AJ3480" s="74"/>
      <c r="AK3480" s="74"/>
      <c r="AL3480" s="74"/>
      <c r="AM3480" s="74"/>
      <c r="AN3480" s="74"/>
    </row>
    <row r="3481" spans="34:40">
      <c r="AH3481" s="74"/>
      <c r="AI3481" s="74"/>
      <c r="AJ3481" s="74"/>
      <c r="AK3481" s="74"/>
      <c r="AL3481" s="74"/>
      <c r="AM3481" s="74"/>
      <c r="AN3481" s="74"/>
    </row>
    <row r="3482" spans="34:40">
      <c r="AH3482" s="74"/>
      <c r="AI3482" s="74"/>
      <c r="AJ3482" s="74"/>
      <c r="AK3482" s="74"/>
      <c r="AL3482" s="74"/>
      <c r="AM3482" s="74"/>
      <c r="AN3482" s="74"/>
    </row>
    <row r="3483" spans="34:40">
      <c r="AH3483" s="74"/>
      <c r="AI3483" s="74"/>
      <c r="AJ3483" s="74"/>
      <c r="AK3483" s="74"/>
      <c r="AL3483" s="74"/>
      <c r="AM3483" s="74"/>
      <c r="AN3483" s="74"/>
    </row>
    <row r="3484" spans="34:40">
      <c r="AH3484" s="74"/>
      <c r="AI3484" s="74"/>
      <c r="AJ3484" s="74"/>
      <c r="AK3484" s="74"/>
      <c r="AL3484" s="74"/>
      <c r="AM3484" s="74"/>
      <c r="AN3484" s="74"/>
    </row>
    <row r="3485" spans="34:40">
      <c r="AH3485" s="74"/>
      <c r="AI3485" s="74"/>
      <c r="AJ3485" s="74"/>
      <c r="AK3485" s="74"/>
      <c r="AL3485" s="74"/>
      <c r="AM3485" s="74"/>
      <c r="AN3485" s="74"/>
    </row>
    <row r="3486" spans="34:40">
      <c r="AH3486" s="74"/>
      <c r="AI3486" s="74"/>
      <c r="AJ3486" s="74"/>
      <c r="AK3486" s="74"/>
      <c r="AL3486" s="74"/>
      <c r="AM3486" s="74"/>
      <c r="AN3486" s="74"/>
    </row>
    <row r="3487" spans="34:40">
      <c r="AH3487" s="74"/>
      <c r="AI3487" s="74"/>
      <c r="AJ3487" s="74"/>
      <c r="AK3487" s="74"/>
      <c r="AL3487" s="74"/>
      <c r="AM3487" s="74"/>
      <c r="AN3487" s="74"/>
    </row>
    <row r="3488" spans="34:40">
      <c r="AH3488" s="74"/>
      <c r="AI3488" s="74"/>
      <c r="AJ3488" s="74"/>
      <c r="AK3488" s="74"/>
      <c r="AL3488" s="74"/>
      <c r="AM3488" s="74"/>
      <c r="AN3488" s="74"/>
    </row>
    <row r="3489" spans="34:40">
      <c r="AH3489" s="74"/>
      <c r="AI3489" s="74"/>
      <c r="AJ3489" s="74"/>
      <c r="AK3489" s="74"/>
      <c r="AL3489" s="74"/>
      <c r="AM3489" s="74"/>
      <c r="AN3489" s="74"/>
    </row>
    <row r="3490" spans="34:40">
      <c r="AH3490" s="74"/>
      <c r="AI3490" s="74"/>
      <c r="AJ3490" s="74"/>
      <c r="AK3490" s="74"/>
      <c r="AL3490" s="74"/>
      <c r="AM3490" s="74"/>
      <c r="AN3490" s="74"/>
    </row>
    <row r="3491" spans="34:40">
      <c r="AH3491" s="74"/>
      <c r="AI3491" s="74"/>
      <c r="AJ3491" s="74"/>
      <c r="AK3491" s="74"/>
      <c r="AL3491" s="74"/>
      <c r="AM3491" s="74"/>
      <c r="AN3491" s="74"/>
    </row>
    <row r="3492" spans="34:40">
      <c r="AH3492" s="74"/>
      <c r="AI3492" s="74"/>
      <c r="AJ3492" s="74"/>
      <c r="AK3492" s="74"/>
      <c r="AL3492" s="74"/>
      <c r="AM3492" s="74"/>
      <c r="AN3492" s="74"/>
    </row>
    <row r="3493" spans="34:40">
      <c r="AH3493" s="74"/>
      <c r="AI3493" s="74"/>
      <c r="AJ3493" s="74"/>
      <c r="AK3493" s="74"/>
      <c r="AL3493" s="74"/>
      <c r="AM3493" s="74"/>
      <c r="AN3493" s="74"/>
    </row>
    <row r="3494" spans="34:40">
      <c r="AH3494" s="74"/>
      <c r="AI3494" s="74"/>
      <c r="AJ3494" s="74"/>
      <c r="AK3494" s="74"/>
      <c r="AL3494" s="74"/>
      <c r="AM3494" s="74"/>
      <c r="AN3494" s="74"/>
    </row>
    <row r="3495" spans="34:40">
      <c r="AH3495" s="74"/>
      <c r="AI3495" s="74"/>
      <c r="AJ3495" s="74"/>
      <c r="AK3495" s="74"/>
      <c r="AL3495" s="74"/>
      <c r="AM3495" s="74"/>
      <c r="AN3495" s="74"/>
    </row>
    <row r="3496" spans="34:40">
      <c r="AH3496" s="74"/>
      <c r="AI3496" s="74"/>
      <c r="AJ3496" s="74"/>
      <c r="AK3496" s="74"/>
      <c r="AL3496" s="74"/>
      <c r="AM3496" s="74"/>
      <c r="AN3496" s="74"/>
    </row>
    <row r="3497" spans="34:40">
      <c r="AH3497" s="74"/>
      <c r="AI3497" s="74"/>
      <c r="AJ3497" s="74"/>
      <c r="AK3497" s="74"/>
      <c r="AL3497" s="74"/>
      <c r="AM3497" s="74"/>
      <c r="AN3497" s="74"/>
    </row>
    <row r="3498" spans="34:40">
      <c r="AH3498" s="74"/>
      <c r="AI3498" s="74"/>
      <c r="AJ3498" s="74"/>
      <c r="AK3498" s="74"/>
      <c r="AL3498" s="74"/>
      <c r="AM3498" s="74"/>
      <c r="AN3498" s="74"/>
    </row>
    <row r="3499" spans="34:40">
      <c r="AH3499" s="74"/>
      <c r="AI3499" s="74"/>
      <c r="AJ3499" s="74"/>
      <c r="AK3499" s="74"/>
      <c r="AL3499" s="74"/>
      <c r="AM3499" s="74"/>
      <c r="AN3499" s="74"/>
    </row>
    <row r="3500" spans="34:40">
      <c r="AH3500" s="74"/>
      <c r="AI3500" s="74"/>
      <c r="AJ3500" s="74"/>
      <c r="AK3500" s="74"/>
      <c r="AL3500" s="74"/>
      <c r="AM3500" s="74"/>
      <c r="AN3500" s="74"/>
    </row>
    <row r="3501" spans="34:40">
      <c r="AH3501" s="74"/>
      <c r="AI3501" s="74"/>
      <c r="AJ3501" s="74"/>
      <c r="AK3501" s="74"/>
      <c r="AL3501" s="74"/>
      <c r="AM3501" s="74"/>
      <c r="AN3501" s="74"/>
    </row>
    <row r="3502" spans="34:40">
      <c r="AH3502" s="74"/>
      <c r="AI3502" s="74"/>
      <c r="AJ3502" s="74"/>
      <c r="AK3502" s="74"/>
      <c r="AL3502" s="74"/>
      <c r="AM3502" s="74"/>
      <c r="AN3502" s="74"/>
    </row>
    <row r="3503" spans="34:40">
      <c r="AH3503" s="74"/>
      <c r="AI3503" s="74"/>
      <c r="AJ3503" s="74"/>
      <c r="AK3503" s="74"/>
      <c r="AL3503" s="74"/>
      <c r="AM3503" s="74"/>
      <c r="AN3503" s="74"/>
    </row>
    <row r="3504" spans="34:40">
      <c r="AH3504" s="74"/>
      <c r="AI3504" s="74"/>
      <c r="AJ3504" s="74"/>
      <c r="AK3504" s="74"/>
      <c r="AL3504" s="74"/>
      <c r="AM3504" s="74"/>
      <c r="AN3504" s="74"/>
    </row>
    <row r="3505" spans="34:40">
      <c r="AH3505" s="74"/>
      <c r="AI3505" s="74"/>
      <c r="AJ3505" s="74"/>
      <c r="AK3505" s="74"/>
      <c r="AL3505" s="74"/>
      <c r="AM3505" s="74"/>
      <c r="AN3505" s="74"/>
    </row>
    <row r="3506" spans="34:40">
      <c r="AH3506" s="74"/>
      <c r="AI3506" s="74"/>
      <c r="AJ3506" s="74"/>
      <c r="AK3506" s="74"/>
      <c r="AL3506" s="74"/>
      <c r="AM3506" s="74"/>
      <c r="AN3506" s="74"/>
    </row>
    <row r="3507" spans="34:40">
      <c r="AH3507" s="74"/>
      <c r="AI3507" s="74"/>
      <c r="AJ3507" s="74"/>
      <c r="AK3507" s="74"/>
      <c r="AL3507" s="74"/>
      <c r="AM3507" s="74"/>
      <c r="AN3507" s="74"/>
    </row>
    <row r="3508" spans="34:40">
      <c r="AH3508" s="74"/>
      <c r="AI3508" s="74"/>
      <c r="AJ3508" s="74"/>
      <c r="AK3508" s="74"/>
      <c r="AL3508" s="74"/>
      <c r="AM3508" s="74"/>
      <c r="AN3508" s="74"/>
    </row>
    <row r="3509" spans="34:40">
      <c r="AH3509" s="74"/>
      <c r="AI3509" s="74"/>
      <c r="AJ3509" s="74"/>
      <c r="AK3509" s="74"/>
      <c r="AL3509" s="74"/>
      <c r="AM3509" s="74"/>
      <c r="AN3509" s="74"/>
    </row>
    <row r="3510" spans="34:40">
      <c r="AH3510" s="74"/>
      <c r="AI3510" s="74"/>
      <c r="AJ3510" s="74"/>
      <c r="AK3510" s="74"/>
      <c r="AL3510" s="74"/>
      <c r="AM3510" s="74"/>
      <c r="AN3510" s="74"/>
    </row>
    <row r="3511" spans="34:40">
      <c r="AH3511" s="74"/>
      <c r="AI3511" s="74"/>
      <c r="AJ3511" s="74"/>
      <c r="AK3511" s="74"/>
      <c r="AL3511" s="74"/>
      <c r="AM3511" s="74"/>
      <c r="AN3511" s="74"/>
    </row>
    <row r="3512" spans="34:40">
      <c r="AH3512" s="74"/>
      <c r="AI3512" s="74"/>
      <c r="AJ3512" s="74"/>
      <c r="AK3512" s="74"/>
      <c r="AL3512" s="74"/>
      <c r="AM3512" s="74"/>
      <c r="AN3512" s="74"/>
    </row>
    <row r="3513" spans="34:40">
      <c r="AH3513" s="74"/>
      <c r="AI3513" s="74"/>
      <c r="AJ3513" s="74"/>
      <c r="AK3513" s="74"/>
      <c r="AL3513" s="74"/>
      <c r="AM3513" s="74"/>
      <c r="AN3513" s="74"/>
    </row>
    <row r="3514" spans="34:40">
      <c r="AH3514" s="74"/>
      <c r="AI3514" s="74"/>
      <c r="AJ3514" s="74"/>
      <c r="AK3514" s="74"/>
      <c r="AL3514" s="74"/>
      <c r="AM3514" s="74"/>
      <c r="AN3514" s="74"/>
    </row>
    <row r="3515" spans="34:40">
      <c r="AH3515" s="74"/>
      <c r="AI3515" s="74"/>
      <c r="AJ3515" s="74"/>
      <c r="AK3515" s="74"/>
      <c r="AL3515" s="74"/>
      <c r="AM3515" s="74"/>
      <c r="AN3515" s="74"/>
    </row>
    <row r="3516" spans="34:40">
      <c r="AH3516" s="74"/>
      <c r="AI3516" s="74"/>
      <c r="AJ3516" s="74"/>
      <c r="AK3516" s="74"/>
      <c r="AL3516" s="74"/>
      <c r="AM3516" s="74"/>
      <c r="AN3516" s="74"/>
    </row>
    <row r="3517" spans="34:40">
      <c r="AH3517" s="74"/>
      <c r="AI3517" s="74"/>
      <c r="AJ3517" s="74"/>
      <c r="AK3517" s="74"/>
      <c r="AL3517" s="74"/>
      <c r="AM3517" s="74"/>
      <c r="AN3517" s="74"/>
    </row>
    <row r="3518" spans="34:40">
      <c r="AH3518" s="74"/>
      <c r="AI3518" s="74"/>
      <c r="AJ3518" s="74"/>
      <c r="AK3518" s="74"/>
      <c r="AL3518" s="74"/>
      <c r="AM3518" s="74"/>
      <c r="AN3518" s="74"/>
    </row>
    <row r="3519" spans="34:40">
      <c r="AH3519" s="74"/>
      <c r="AI3519" s="74"/>
      <c r="AJ3519" s="74"/>
      <c r="AK3519" s="74"/>
      <c r="AL3519" s="74"/>
      <c r="AM3519" s="74"/>
      <c r="AN3519" s="74"/>
    </row>
    <row r="3520" spans="34:40">
      <c r="AH3520" s="74"/>
      <c r="AI3520" s="74"/>
      <c r="AJ3520" s="74"/>
      <c r="AK3520" s="74"/>
      <c r="AL3520" s="74"/>
      <c r="AM3520" s="74"/>
      <c r="AN3520" s="74"/>
    </row>
    <row r="3521" spans="34:40">
      <c r="AH3521" s="74"/>
      <c r="AI3521" s="74"/>
      <c r="AJ3521" s="74"/>
      <c r="AK3521" s="74"/>
      <c r="AL3521" s="74"/>
      <c r="AM3521" s="74"/>
      <c r="AN3521" s="74"/>
    </row>
    <row r="3522" spans="34:40">
      <c r="AH3522" s="74"/>
      <c r="AI3522" s="74"/>
      <c r="AJ3522" s="74"/>
      <c r="AK3522" s="74"/>
      <c r="AL3522" s="74"/>
      <c r="AM3522" s="74"/>
      <c r="AN3522" s="74"/>
    </row>
    <row r="3523" spans="34:40">
      <c r="AH3523" s="74"/>
      <c r="AI3523" s="74"/>
      <c r="AJ3523" s="74"/>
      <c r="AK3523" s="74"/>
      <c r="AL3523" s="74"/>
      <c r="AM3523" s="74"/>
      <c r="AN3523" s="74"/>
    </row>
    <row r="3524" spans="34:40">
      <c r="AH3524" s="74"/>
      <c r="AI3524" s="74"/>
      <c r="AJ3524" s="74"/>
      <c r="AK3524" s="74"/>
      <c r="AL3524" s="74"/>
      <c r="AM3524" s="74"/>
      <c r="AN3524" s="74"/>
    </row>
    <row r="3525" spans="34:40">
      <c r="AH3525" s="74"/>
      <c r="AI3525" s="74"/>
      <c r="AJ3525" s="74"/>
      <c r="AK3525" s="74"/>
      <c r="AL3525" s="74"/>
      <c r="AM3525" s="74"/>
      <c r="AN3525" s="74"/>
    </row>
    <row r="3526" spans="34:40">
      <c r="AH3526" s="74"/>
      <c r="AI3526" s="74"/>
      <c r="AJ3526" s="74"/>
      <c r="AK3526" s="74"/>
      <c r="AL3526" s="74"/>
      <c r="AM3526" s="74"/>
      <c r="AN3526" s="74"/>
    </row>
    <row r="3527" spans="34:40">
      <c r="AH3527" s="74"/>
      <c r="AI3527" s="74"/>
      <c r="AJ3527" s="74"/>
      <c r="AK3527" s="74"/>
      <c r="AL3527" s="74"/>
      <c r="AM3527" s="74"/>
      <c r="AN3527" s="74"/>
    </row>
    <row r="3528" spans="34:40">
      <c r="AH3528" s="74"/>
      <c r="AI3528" s="74"/>
      <c r="AJ3528" s="74"/>
      <c r="AK3528" s="74"/>
      <c r="AL3528" s="74"/>
      <c r="AM3528" s="74"/>
      <c r="AN3528" s="74"/>
    </row>
    <row r="3529" spans="34:40">
      <c r="AH3529" s="74"/>
      <c r="AI3529" s="74"/>
      <c r="AJ3529" s="74"/>
      <c r="AK3529" s="74"/>
      <c r="AL3529" s="74"/>
      <c r="AM3529" s="74"/>
      <c r="AN3529" s="74"/>
    </row>
    <row r="3530" spans="34:40">
      <c r="AH3530" s="74"/>
      <c r="AI3530" s="74"/>
      <c r="AJ3530" s="74"/>
      <c r="AK3530" s="74"/>
      <c r="AL3530" s="74"/>
      <c r="AM3530" s="74"/>
      <c r="AN3530" s="74"/>
    </row>
    <row r="3531" spans="34:40">
      <c r="AH3531" s="74"/>
      <c r="AI3531" s="74"/>
      <c r="AJ3531" s="74"/>
      <c r="AK3531" s="74"/>
      <c r="AL3531" s="74"/>
      <c r="AM3531" s="74"/>
      <c r="AN3531" s="74"/>
    </row>
    <row r="3532" spans="34:40">
      <c r="AH3532" s="74"/>
      <c r="AI3532" s="74"/>
      <c r="AJ3532" s="74"/>
      <c r="AK3532" s="74"/>
      <c r="AL3532" s="74"/>
      <c r="AM3532" s="74"/>
      <c r="AN3532" s="74"/>
    </row>
    <row r="3533" spans="34:40">
      <c r="AH3533" s="74"/>
      <c r="AI3533" s="74"/>
      <c r="AJ3533" s="74"/>
      <c r="AK3533" s="74"/>
      <c r="AL3533" s="74"/>
      <c r="AM3533" s="74"/>
      <c r="AN3533" s="74"/>
    </row>
    <row r="3534" spans="34:40">
      <c r="AH3534" s="74"/>
      <c r="AI3534" s="74"/>
      <c r="AJ3534" s="74"/>
      <c r="AK3534" s="74"/>
      <c r="AL3534" s="74"/>
      <c r="AM3534" s="74"/>
      <c r="AN3534" s="74"/>
    </row>
    <row r="3535" spans="34:40">
      <c r="AH3535" s="74"/>
      <c r="AI3535" s="74"/>
      <c r="AJ3535" s="74"/>
      <c r="AK3535" s="74"/>
      <c r="AL3535" s="74"/>
      <c r="AM3535" s="74"/>
      <c r="AN3535" s="74"/>
    </row>
    <row r="3536" spans="34:40">
      <c r="AH3536" s="74"/>
      <c r="AI3536" s="74"/>
      <c r="AJ3536" s="74"/>
      <c r="AK3536" s="74"/>
      <c r="AL3536" s="74"/>
      <c r="AM3536" s="74"/>
      <c r="AN3536" s="74"/>
    </row>
    <row r="3537" spans="34:40">
      <c r="AH3537" s="74"/>
      <c r="AI3537" s="74"/>
      <c r="AJ3537" s="74"/>
      <c r="AK3537" s="74"/>
      <c r="AL3537" s="74"/>
      <c r="AM3537" s="74"/>
      <c r="AN3537" s="74"/>
    </row>
    <row r="3538" spans="34:40">
      <c r="AH3538" s="74"/>
      <c r="AI3538" s="74"/>
      <c r="AJ3538" s="74"/>
      <c r="AK3538" s="74"/>
      <c r="AL3538" s="74"/>
      <c r="AM3538" s="74"/>
      <c r="AN3538" s="74"/>
    </row>
    <row r="3539" spans="34:40">
      <c r="AH3539" s="74"/>
      <c r="AI3539" s="74"/>
      <c r="AJ3539" s="74"/>
      <c r="AK3539" s="74"/>
      <c r="AL3539" s="74"/>
      <c r="AM3539" s="74"/>
      <c r="AN3539" s="74"/>
    </row>
    <row r="3540" spans="34:40">
      <c r="AH3540" s="74"/>
      <c r="AI3540" s="74"/>
      <c r="AJ3540" s="74"/>
      <c r="AK3540" s="74"/>
      <c r="AL3540" s="74"/>
      <c r="AM3540" s="74"/>
      <c r="AN3540" s="74"/>
    </row>
    <row r="3541" spans="34:40">
      <c r="AH3541" s="74"/>
      <c r="AI3541" s="74"/>
      <c r="AJ3541" s="74"/>
      <c r="AK3541" s="74"/>
      <c r="AL3541" s="74"/>
      <c r="AM3541" s="74"/>
      <c r="AN3541" s="74"/>
    </row>
    <row r="3542" spans="34:40">
      <c r="AH3542" s="74"/>
      <c r="AI3542" s="74"/>
      <c r="AJ3542" s="74"/>
      <c r="AK3542" s="74"/>
      <c r="AL3542" s="74"/>
      <c r="AM3542" s="74"/>
      <c r="AN3542" s="74"/>
    </row>
    <row r="3543" spans="34:40">
      <c r="AH3543" s="74"/>
      <c r="AI3543" s="74"/>
      <c r="AJ3543" s="74"/>
      <c r="AK3543" s="74"/>
      <c r="AL3543" s="74"/>
      <c r="AM3543" s="74"/>
      <c r="AN3543" s="74"/>
    </row>
    <row r="3544" spans="34:40">
      <c r="AH3544" s="74"/>
      <c r="AI3544" s="74"/>
      <c r="AJ3544" s="74"/>
      <c r="AK3544" s="74"/>
      <c r="AL3544" s="74"/>
      <c r="AM3544" s="74"/>
      <c r="AN3544" s="74"/>
    </row>
    <row r="3545" spans="34:40">
      <c r="AH3545" s="74"/>
      <c r="AI3545" s="74"/>
      <c r="AJ3545" s="74"/>
      <c r="AK3545" s="74"/>
      <c r="AL3545" s="74"/>
      <c r="AM3545" s="74"/>
      <c r="AN3545" s="74"/>
    </row>
    <row r="3546" spans="34:40">
      <c r="AH3546" s="74"/>
      <c r="AI3546" s="74"/>
      <c r="AJ3546" s="74"/>
      <c r="AK3546" s="74"/>
      <c r="AL3546" s="74"/>
      <c r="AM3546" s="74"/>
      <c r="AN3546" s="74"/>
    </row>
    <row r="3547" spans="34:40">
      <c r="AH3547" s="74"/>
      <c r="AI3547" s="74"/>
      <c r="AJ3547" s="74"/>
      <c r="AK3547" s="74"/>
      <c r="AL3547" s="74"/>
      <c r="AM3547" s="74"/>
      <c r="AN3547" s="74"/>
    </row>
    <row r="3548" spans="34:40">
      <c r="AH3548" s="74"/>
      <c r="AI3548" s="74"/>
      <c r="AJ3548" s="74"/>
      <c r="AK3548" s="74"/>
      <c r="AL3548" s="74"/>
      <c r="AM3548" s="74"/>
      <c r="AN3548" s="74"/>
    </row>
    <row r="3549" spans="34:40">
      <c r="AH3549" s="74"/>
      <c r="AI3549" s="74"/>
      <c r="AJ3549" s="74"/>
      <c r="AK3549" s="74"/>
      <c r="AL3549" s="74"/>
      <c r="AM3549" s="74"/>
      <c r="AN3549" s="74"/>
    </row>
    <row r="3550" spans="34:40">
      <c r="AH3550" s="74"/>
      <c r="AI3550" s="74"/>
      <c r="AJ3550" s="74"/>
      <c r="AK3550" s="74"/>
      <c r="AL3550" s="74"/>
      <c r="AM3550" s="74"/>
      <c r="AN3550" s="74"/>
    </row>
    <row r="3551" spans="34:40">
      <c r="AH3551" s="74"/>
      <c r="AI3551" s="74"/>
      <c r="AJ3551" s="74"/>
      <c r="AK3551" s="74"/>
      <c r="AL3551" s="74"/>
      <c r="AM3551" s="74"/>
      <c r="AN3551" s="74"/>
    </row>
    <row r="3552" spans="34:40">
      <c r="AH3552" s="74"/>
      <c r="AI3552" s="74"/>
      <c r="AJ3552" s="74"/>
      <c r="AK3552" s="74"/>
      <c r="AL3552" s="74"/>
      <c r="AM3552" s="74"/>
      <c r="AN3552" s="74"/>
    </row>
    <row r="3553" spans="34:40">
      <c r="AH3553" s="74"/>
      <c r="AI3553" s="74"/>
      <c r="AJ3553" s="74"/>
      <c r="AK3553" s="74"/>
      <c r="AL3553" s="74"/>
      <c r="AM3553" s="74"/>
      <c r="AN3553" s="74"/>
    </row>
    <row r="3554" spans="34:40">
      <c r="AH3554" s="74"/>
      <c r="AI3554" s="74"/>
      <c r="AJ3554" s="74"/>
      <c r="AK3554" s="74"/>
      <c r="AL3554" s="74"/>
      <c r="AM3554" s="74"/>
      <c r="AN3554" s="74"/>
    </row>
    <row r="3555" spans="34:40">
      <c r="AH3555" s="74"/>
      <c r="AI3555" s="74"/>
      <c r="AJ3555" s="74"/>
      <c r="AK3555" s="74"/>
      <c r="AL3555" s="74"/>
      <c r="AM3555" s="74"/>
      <c r="AN3555" s="74"/>
    </row>
    <row r="3556" spans="34:40">
      <c r="AH3556" s="74"/>
      <c r="AI3556" s="74"/>
      <c r="AJ3556" s="74"/>
      <c r="AK3556" s="74"/>
      <c r="AL3556" s="74"/>
      <c r="AM3556" s="74"/>
      <c r="AN3556" s="74"/>
    </row>
    <row r="3557" spans="34:40">
      <c r="AH3557" s="74"/>
      <c r="AI3557" s="74"/>
      <c r="AJ3557" s="74"/>
      <c r="AK3557" s="74"/>
      <c r="AL3557" s="74"/>
      <c r="AM3557" s="74"/>
      <c r="AN3557" s="74"/>
    </row>
    <row r="3558" spans="34:40">
      <c r="AH3558" s="74"/>
      <c r="AI3558" s="74"/>
      <c r="AJ3558" s="74"/>
      <c r="AK3558" s="74"/>
      <c r="AL3558" s="74"/>
      <c r="AM3558" s="74"/>
      <c r="AN3558" s="74"/>
    </row>
    <row r="3559" spans="34:40">
      <c r="AH3559" s="74"/>
      <c r="AI3559" s="74"/>
      <c r="AJ3559" s="74"/>
      <c r="AK3559" s="74"/>
      <c r="AL3559" s="74"/>
      <c r="AM3559" s="74"/>
      <c r="AN3559" s="74"/>
    </row>
    <row r="3560" spans="34:40">
      <c r="AH3560" s="74"/>
      <c r="AI3560" s="74"/>
      <c r="AJ3560" s="74"/>
      <c r="AK3560" s="74"/>
      <c r="AL3560" s="74"/>
      <c r="AM3560" s="74"/>
      <c r="AN3560" s="74"/>
    </row>
    <row r="3561" spans="34:40">
      <c r="AH3561" s="74"/>
      <c r="AI3561" s="74"/>
      <c r="AJ3561" s="74"/>
      <c r="AK3561" s="74"/>
      <c r="AL3561" s="74"/>
      <c r="AM3561" s="74"/>
      <c r="AN3561" s="74"/>
    </row>
    <row r="3562" spans="34:40">
      <c r="AH3562" s="74"/>
      <c r="AI3562" s="74"/>
      <c r="AJ3562" s="74"/>
      <c r="AK3562" s="74"/>
      <c r="AL3562" s="74"/>
      <c r="AM3562" s="74"/>
      <c r="AN3562" s="74"/>
    </row>
    <row r="3563" spans="34:40">
      <c r="AH3563" s="74"/>
      <c r="AI3563" s="74"/>
      <c r="AJ3563" s="74"/>
      <c r="AK3563" s="74"/>
      <c r="AL3563" s="74"/>
      <c r="AM3563" s="74"/>
      <c r="AN3563" s="74"/>
    </row>
    <row r="3564" spans="34:40">
      <c r="AH3564" s="74"/>
      <c r="AI3564" s="74"/>
      <c r="AJ3564" s="74"/>
      <c r="AK3564" s="74"/>
      <c r="AL3564" s="74"/>
      <c r="AM3564" s="74"/>
      <c r="AN3564" s="74"/>
    </row>
    <row r="3565" spans="34:40">
      <c r="AH3565" s="74"/>
      <c r="AI3565" s="74"/>
      <c r="AJ3565" s="74"/>
      <c r="AK3565" s="74"/>
      <c r="AL3565" s="74"/>
      <c r="AM3565" s="74"/>
      <c r="AN3565" s="74"/>
    </row>
    <row r="3566" spans="34:40">
      <c r="AH3566" s="74"/>
      <c r="AI3566" s="74"/>
      <c r="AJ3566" s="74"/>
      <c r="AK3566" s="74"/>
      <c r="AL3566" s="74"/>
      <c r="AM3566" s="74"/>
      <c r="AN3566" s="74"/>
    </row>
    <row r="3567" spans="34:40">
      <c r="AH3567" s="74"/>
      <c r="AI3567" s="74"/>
      <c r="AJ3567" s="74"/>
      <c r="AK3567" s="74"/>
      <c r="AL3567" s="74"/>
      <c r="AM3567" s="74"/>
      <c r="AN3567" s="74"/>
    </row>
    <row r="3568" spans="34:40">
      <c r="AH3568" s="74"/>
      <c r="AI3568" s="74"/>
      <c r="AJ3568" s="74"/>
      <c r="AK3568" s="74"/>
      <c r="AL3568" s="74"/>
      <c r="AM3568" s="74"/>
      <c r="AN3568" s="74"/>
    </row>
    <row r="3569" spans="34:40">
      <c r="AH3569" s="74"/>
      <c r="AI3569" s="74"/>
      <c r="AJ3569" s="74"/>
      <c r="AK3569" s="74"/>
      <c r="AL3569" s="74"/>
      <c r="AM3569" s="74"/>
      <c r="AN3569" s="74"/>
    </row>
    <row r="3570" spans="34:40">
      <c r="AH3570" s="74"/>
      <c r="AI3570" s="74"/>
      <c r="AJ3570" s="74"/>
      <c r="AK3570" s="74"/>
      <c r="AL3570" s="74"/>
      <c r="AM3570" s="74"/>
      <c r="AN3570" s="74"/>
    </row>
    <row r="3571" spans="34:40">
      <c r="AH3571" s="74"/>
      <c r="AI3571" s="74"/>
      <c r="AJ3571" s="74"/>
      <c r="AK3571" s="74"/>
      <c r="AL3571" s="74"/>
      <c r="AM3571" s="74"/>
      <c r="AN3571" s="74"/>
    </row>
    <row r="3572" spans="34:40">
      <c r="AH3572" s="74"/>
      <c r="AI3572" s="74"/>
      <c r="AJ3572" s="74"/>
      <c r="AK3572" s="74"/>
      <c r="AL3572" s="74"/>
      <c r="AM3572" s="74"/>
      <c r="AN3572" s="74"/>
    </row>
    <row r="3573" spans="34:40">
      <c r="AH3573" s="74"/>
      <c r="AI3573" s="74"/>
      <c r="AJ3573" s="74"/>
      <c r="AK3573" s="74"/>
      <c r="AL3573" s="74"/>
      <c r="AM3573" s="74"/>
      <c r="AN3573" s="74"/>
    </row>
    <row r="3574" spans="34:40">
      <c r="AH3574" s="74"/>
      <c r="AI3574" s="74"/>
      <c r="AJ3574" s="74"/>
      <c r="AK3574" s="74"/>
      <c r="AL3574" s="74"/>
      <c r="AM3574" s="74"/>
      <c r="AN3574" s="74"/>
    </row>
    <row r="3575" spans="34:40">
      <c r="AH3575" s="74"/>
      <c r="AI3575" s="74"/>
      <c r="AJ3575" s="74"/>
      <c r="AK3575" s="74"/>
      <c r="AL3575" s="74"/>
      <c r="AM3575" s="74"/>
      <c r="AN3575" s="74"/>
    </row>
    <row r="3576" spans="34:40">
      <c r="AH3576" s="74"/>
      <c r="AI3576" s="74"/>
      <c r="AJ3576" s="74"/>
      <c r="AK3576" s="74"/>
      <c r="AL3576" s="74"/>
      <c r="AM3576" s="74"/>
      <c r="AN3576" s="74"/>
    </row>
    <row r="3577" spans="34:40">
      <c r="AH3577" s="74"/>
      <c r="AI3577" s="74"/>
      <c r="AJ3577" s="74"/>
      <c r="AK3577" s="74"/>
      <c r="AL3577" s="74"/>
      <c r="AM3577" s="74"/>
      <c r="AN3577" s="74"/>
    </row>
    <row r="3578" spans="34:40">
      <c r="AH3578" s="74"/>
      <c r="AI3578" s="74"/>
      <c r="AJ3578" s="74"/>
      <c r="AK3578" s="74"/>
      <c r="AL3578" s="74"/>
      <c r="AM3578" s="74"/>
      <c r="AN3578" s="74"/>
    </row>
    <row r="3579" spans="34:40">
      <c r="AH3579" s="74"/>
      <c r="AI3579" s="74"/>
      <c r="AJ3579" s="74"/>
      <c r="AK3579" s="74"/>
      <c r="AL3579" s="74"/>
      <c r="AM3579" s="74"/>
      <c r="AN3579" s="74"/>
    </row>
    <row r="3580" spans="34:40">
      <c r="AH3580" s="74"/>
      <c r="AI3580" s="74"/>
      <c r="AJ3580" s="74"/>
      <c r="AK3580" s="74"/>
      <c r="AL3580" s="74"/>
      <c r="AM3580" s="74"/>
      <c r="AN3580" s="74"/>
    </row>
    <row r="3581" spans="34:40">
      <c r="AH3581" s="74"/>
      <c r="AI3581" s="74"/>
      <c r="AJ3581" s="74"/>
      <c r="AK3581" s="74"/>
      <c r="AL3581" s="74"/>
      <c r="AM3581" s="74"/>
      <c r="AN3581" s="74"/>
    </row>
    <row r="3582" spans="34:40">
      <c r="AH3582" s="74"/>
      <c r="AI3582" s="74"/>
      <c r="AJ3582" s="74"/>
      <c r="AK3582" s="74"/>
      <c r="AL3582" s="74"/>
      <c r="AM3582" s="74"/>
      <c r="AN3582" s="74"/>
    </row>
    <row r="3583" spans="34:40">
      <c r="AH3583" s="74"/>
      <c r="AI3583" s="74"/>
      <c r="AJ3583" s="74"/>
      <c r="AK3583" s="74"/>
      <c r="AL3583" s="74"/>
      <c r="AM3583" s="74"/>
      <c r="AN3583" s="74"/>
    </row>
    <row r="3584" spans="34:40">
      <c r="AH3584" s="74"/>
      <c r="AI3584" s="74"/>
      <c r="AJ3584" s="74"/>
      <c r="AK3584" s="74"/>
      <c r="AL3584" s="74"/>
      <c r="AM3584" s="74"/>
      <c r="AN3584" s="74"/>
    </row>
    <row r="3585" spans="34:40">
      <c r="AH3585" s="74"/>
      <c r="AI3585" s="74"/>
      <c r="AJ3585" s="74"/>
      <c r="AK3585" s="74"/>
      <c r="AL3585" s="74"/>
      <c r="AM3585" s="74"/>
      <c r="AN3585" s="74"/>
    </row>
    <row r="3586" spans="34:40">
      <c r="AH3586" s="74"/>
      <c r="AI3586" s="74"/>
      <c r="AJ3586" s="74"/>
      <c r="AK3586" s="74"/>
      <c r="AL3586" s="74"/>
      <c r="AM3586" s="74"/>
      <c r="AN3586" s="74"/>
    </row>
    <row r="3587" spans="34:40">
      <c r="AH3587" s="74"/>
      <c r="AI3587" s="74"/>
      <c r="AJ3587" s="74"/>
      <c r="AK3587" s="74"/>
      <c r="AL3587" s="74"/>
      <c r="AM3587" s="74"/>
      <c r="AN3587" s="74"/>
    </row>
    <row r="3588" spans="34:40">
      <c r="AH3588" s="74"/>
      <c r="AI3588" s="74"/>
      <c r="AJ3588" s="74"/>
      <c r="AK3588" s="74"/>
      <c r="AL3588" s="74"/>
      <c r="AM3588" s="74"/>
      <c r="AN3588" s="74"/>
    </row>
    <row r="3589" spans="34:40">
      <c r="AH3589" s="74"/>
      <c r="AI3589" s="74"/>
      <c r="AJ3589" s="74"/>
      <c r="AK3589" s="74"/>
      <c r="AL3589" s="74"/>
      <c r="AM3589" s="74"/>
      <c r="AN3589" s="74"/>
    </row>
    <row r="3590" spans="34:40">
      <c r="AH3590" s="74"/>
      <c r="AI3590" s="74"/>
      <c r="AJ3590" s="74"/>
      <c r="AK3590" s="74"/>
      <c r="AL3590" s="74"/>
      <c r="AM3590" s="74"/>
      <c r="AN3590" s="74"/>
    </row>
    <row r="3591" spans="34:40">
      <c r="AH3591" s="74"/>
      <c r="AI3591" s="74"/>
      <c r="AJ3591" s="74"/>
      <c r="AK3591" s="74"/>
      <c r="AL3591" s="74"/>
      <c r="AM3591" s="74"/>
      <c r="AN3591" s="74"/>
    </row>
    <row r="3592" spans="34:40">
      <c r="AH3592" s="74"/>
      <c r="AI3592" s="74"/>
      <c r="AJ3592" s="74"/>
      <c r="AK3592" s="74"/>
      <c r="AL3592" s="74"/>
      <c r="AM3592" s="74"/>
      <c r="AN3592" s="74"/>
    </row>
    <row r="3593" spans="34:40">
      <c r="AH3593" s="74"/>
      <c r="AI3593" s="74"/>
      <c r="AJ3593" s="74"/>
      <c r="AK3593" s="74"/>
      <c r="AL3593" s="74"/>
      <c r="AM3593" s="74"/>
      <c r="AN3593" s="74"/>
    </row>
    <row r="3594" spans="34:40">
      <c r="AH3594" s="74"/>
      <c r="AI3594" s="74"/>
      <c r="AJ3594" s="74"/>
      <c r="AK3594" s="74"/>
      <c r="AL3594" s="74"/>
      <c r="AM3594" s="74"/>
      <c r="AN3594" s="74"/>
    </row>
    <row r="3595" spans="34:40">
      <c r="AH3595" s="74"/>
      <c r="AI3595" s="74"/>
      <c r="AJ3595" s="74"/>
      <c r="AK3595" s="74"/>
      <c r="AL3595" s="74"/>
      <c r="AM3595" s="74"/>
      <c r="AN3595" s="74"/>
    </row>
    <row r="3596" spans="34:40">
      <c r="AH3596" s="74"/>
      <c r="AI3596" s="74"/>
      <c r="AJ3596" s="74"/>
      <c r="AK3596" s="74"/>
      <c r="AL3596" s="74"/>
      <c r="AM3596" s="74"/>
      <c r="AN3596" s="74"/>
    </row>
    <row r="3597" spans="34:40">
      <c r="AH3597" s="74"/>
      <c r="AI3597" s="74"/>
      <c r="AJ3597" s="74"/>
      <c r="AK3597" s="74"/>
      <c r="AL3597" s="74"/>
      <c r="AM3597" s="74"/>
      <c r="AN3597" s="74"/>
    </row>
    <row r="3598" spans="34:40">
      <c r="AH3598" s="74"/>
      <c r="AI3598" s="74"/>
      <c r="AJ3598" s="74"/>
      <c r="AK3598" s="74"/>
      <c r="AL3598" s="74"/>
      <c r="AM3598" s="74"/>
      <c r="AN3598" s="74"/>
    </row>
    <row r="3599" spans="34:40">
      <c r="AH3599" s="74"/>
      <c r="AI3599" s="74"/>
      <c r="AJ3599" s="74"/>
      <c r="AK3599" s="74"/>
      <c r="AL3599" s="74"/>
      <c r="AM3599" s="74"/>
      <c r="AN3599" s="74"/>
    </row>
    <row r="3600" spans="34:40">
      <c r="AH3600" s="74"/>
      <c r="AI3600" s="74"/>
      <c r="AJ3600" s="74"/>
      <c r="AK3600" s="74"/>
      <c r="AL3600" s="74"/>
      <c r="AM3600" s="74"/>
      <c r="AN3600" s="74"/>
    </row>
    <row r="3601" spans="34:40">
      <c r="AH3601" s="74"/>
      <c r="AI3601" s="74"/>
      <c r="AJ3601" s="74"/>
      <c r="AK3601" s="74"/>
      <c r="AL3601" s="74"/>
      <c r="AM3601" s="74"/>
      <c r="AN3601" s="74"/>
    </row>
    <row r="3602" spans="34:40">
      <c r="AH3602" s="74"/>
      <c r="AI3602" s="74"/>
      <c r="AJ3602" s="74"/>
      <c r="AK3602" s="74"/>
      <c r="AL3602" s="74"/>
      <c r="AM3602" s="74"/>
      <c r="AN3602" s="74"/>
    </row>
    <row r="3603" spans="34:40">
      <c r="AH3603" s="74"/>
      <c r="AI3603" s="74"/>
      <c r="AJ3603" s="74"/>
      <c r="AK3603" s="74"/>
      <c r="AL3603" s="74"/>
      <c r="AM3603" s="74"/>
      <c r="AN3603" s="74"/>
    </row>
    <row r="3604" spans="34:40">
      <c r="AH3604" s="74"/>
      <c r="AI3604" s="74"/>
      <c r="AJ3604" s="74"/>
      <c r="AK3604" s="74"/>
      <c r="AL3604" s="74"/>
      <c r="AM3604" s="74"/>
      <c r="AN3604" s="74"/>
    </row>
    <row r="3605" spans="34:40">
      <c r="AH3605" s="74"/>
      <c r="AI3605" s="74"/>
      <c r="AJ3605" s="74"/>
      <c r="AK3605" s="74"/>
      <c r="AL3605" s="74"/>
      <c r="AM3605" s="74"/>
      <c r="AN3605" s="74"/>
    </row>
    <row r="3606" spans="34:40">
      <c r="AH3606" s="74"/>
      <c r="AI3606" s="74"/>
      <c r="AJ3606" s="74"/>
      <c r="AK3606" s="74"/>
      <c r="AL3606" s="74"/>
      <c r="AM3606" s="74"/>
      <c r="AN3606" s="74"/>
    </row>
    <row r="3607" spans="34:40">
      <c r="AH3607" s="74"/>
      <c r="AI3607" s="74"/>
      <c r="AJ3607" s="74"/>
      <c r="AK3607" s="74"/>
      <c r="AL3607" s="74"/>
      <c r="AM3607" s="74"/>
      <c r="AN3607" s="74"/>
    </row>
    <row r="3608" spans="34:40">
      <c r="AH3608" s="74"/>
      <c r="AI3608" s="74"/>
      <c r="AJ3608" s="74"/>
      <c r="AK3608" s="74"/>
      <c r="AL3608" s="74"/>
      <c r="AM3608" s="74"/>
      <c r="AN3608" s="74"/>
    </row>
    <row r="3609" spans="34:40">
      <c r="AH3609" s="74"/>
      <c r="AI3609" s="74"/>
      <c r="AJ3609" s="74"/>
      <c r="AK3609" s="74"/>
      <c r="AL3609" s="74"/>
      <c r="AM3609" s="74"/>
      <c r="AN3609" s="74"/>
    </row>
    <row r="3610" spans="34:40">
      <c r="AH3610" s="74"/>
      <c r="AI3610" s="74"/>
      <c r="AJ3610" s="74"/>
      <c r="AK3610" s="74"/>
      <c r="AL3610" s="74"/>
      <c r="AM3610" s="74"/>
      <c r="AN3610" s="74"/>
    </row>
    <row r="3611" spans="34:40">
      <c r="AH3611" s="74"/>
      <c r="AI3611" s="74"/>
      <c r="AJ3611" s="74"/>
      <c r="AK3611" s="74"/>
      <c r="AL3611" s="74"/>
      <c r="AM3611" s="74"/>
      <c r="AN3611" s="74"/>
    </row>
    <row r="3612" spans="34:40">
      <c r="AH3612" s="74"/>
      <c r="AI3612" s="74"/>
      <c r="AJ3612" s="74"/>
      <c r="AK3612" s="74"/>
      <c r="AL3612" s="74"/>
      <c r="AM3612" s="74"/>
      <c r="AN3612" s="74"/>
    </row>
    <row r="3613" spans="34:40">
      <c r="AH3613" s="74"/>
      <c r="AI3613" s="74"/>
      <c r="AJ3613" s="74"/>
      <c r="AK3613" s="74"/>
      <c r="AL3613" s="74"/>
      <c r="AM3613" s="74"/>
      <c r="AN3613" s="74"/>
    </row>
    <row r="3614" spans="34:40">
      <c r="AH3614" s="74"/>
      <c r="AI3614" s="74"/>
      <c r="AJ3614" s="74"/>
      <c r="AK3614" s="74"/>
      <c r="AL3614" s="74"/>
      <c r="AM3614" s="74"/>
      <c r="AN3614" s="74"/>
    </row>
    <row r="3615" spans="34:40">
      <c r="AH3615" s="74"/>
      <c r="AI3615" s="74"/>
      <c r="AJ3615" s="74"/>
      <c r="AK3615" s="74"/>
      <c r="AL3615" s="74"/>
      <c r="AM3615" s="74"/>
      <c r="AN3615" s="74"/>
    </row>
    <row r="3616" spans="34:40">
      <c r="AH3616" s="74"/>
      <c r="AI3616" s="74"/>
      <c r="AJ3616" s="74"/>
      <c r="AK3616" s="74"/>
      <c r="AL3616" s="74"/>
      <c r="AM3616" s="74"/>
      <c r="AN3616" s="74"/>
    </row>
    <row r="3617" spans="34:40">
      <c r="AH3617" s="74"/>
      <c r="AI3617" s="74"/>
      <c r="AJ3617" s="74"/>
      <c r="AK3617" s="74"/>
      <c r="AL3617" s="74"/>
      <c r="AM3617" s="74"/>
      <c r="AN3617" s="74"/>
    </row>
    <row r="3618" spans="34:40">
      <c r="AH3618" s="74"/>
      <c r="AI3618" s="74"/>
      <c r="AJ3618" s="74"/>
      <c r="AK3618" s="74"/>
      <c r="AL3618" s="74"/>
      <c r="AM3618" s="74"/>
      <c r="AN3618" s="74"/>
    </row>
    <row r="3619" spans="34:40">
      <c r="AH3619" s="74"/>
      <c r="AI3619" s="74"/>
      <c r="AJ3619" s="74"/>
      <c r="AK3619" s="74"/>
      <c r="AL3619" s="74"/>
      <c r="AM3619" s="74"/>
      <c r="AN3619" s="74"/>
    </row>
    <row r="3620" spans="34:40">
      <c r="AH3620" s="74"/>
      <c r="AI3620" s="74"/>
      <c r="AJ3620" s="74"/>
      <c r="AK3620" s="74"/>
      <c r="AL3620" s="74"/>
      <c r="AM3620" s="74"/>
      <c r="AN3620" s="74"/>
    </row>
    <row r="3621" spans="34:40">
      <c r="AH3621" s="74"/>
      <c r="AI3621" s="74"/>
      <c r="AJ3621" s="74"/>
      <c r="AK3621" s="74"/>
      <c r="AL3621" s="74"/>
      <c r="AM3621" s="74"/>
      <c r="AN3621" s="74"/>
    </row>
    <row r="3622" spans="34:40">
      <c r="AH3622" s="74"/>
      <c r="AI3622" s="74"/>
      <c r="AJ3622" s="74"/>
      <c r="AK3622" s="74"/>
      <c r="AL3622" s="74"/>
      <c r="AM3622" s="74"/>
      <c r="AN3622" s="74"/>
    </row>
    <row r="3623" spans="34:40">
      <c r="AH3623" s="74"/>
      <c r="AI3623" s="74"/>
      <c r="AJ3623" s="74"/>
      <c r="AK3623" s="74"/>
      <c r="AL3623" s="74"/>
      <c r="AM3623" s="74"/>
      <c r="AN3623" s="74"/>
    </row>
    <row r="3624" spans="34:40">
      <c r="AH3624" s="74"/>
      <c r="AI3624" s="74"/>
      <c r="AJ3624" s="74"/>
      <c r="AK3624" s="74"/>
      <c r="AL3624" s="74"/>
      <c r="AM3624" s="74"/>
      <c r="AN3624" s="74"/>
    </row>
    <row r="3625" spans="34:40">
      <c r="AH3625" s="74"/>
      <c r="AI3625" s="74"/>
      <c r="AJ3625" s="74"/>
      <c r="AK3625" s="74"/>
      <c r="AL3625" s="74"/>
      <c r="AM3625" s="74"/>
      <c r="AN3625" s="74"/>
    </row>
    <row r="3626" spans="34:40">
      <c r="AH3626" s="74"/>
      <c r="AI3626" s="74"/>
      <c r="AJ3626" s="74"/>
      <c r="AK3626" s="74"/>
      <c r="AL3626" s="74"/>
      <c r="AM3626" s="74"/>
      <c r="AN3626" s="74"/>
    </row>
    <row r="3627" spans="34:40">
      <c r="AH3627" s="74"/>
      <c r="AI3627" s="74"/>
      <c r="AJ3627" s="74"/>
      <c r="AK3627" s="74"/>
      <c r="AL3627" s="74"/>
      <c r="AM3627" s="74"/>
      <c r="AN3627" s="74"/>
    </row>
    <row r="3628" spans="34:40">
      <c r="AH3628" s="74"/>
      <c r="AI3628" s="74"/>
      <c r="AJ3628" s="74"/>
      <c r="AK3628" s="74"/>
      <c r="AL3628" s="74"/>
      <c r="AM3628" s="74"/>
      <c r="AN3628" s="74"/>
    </row>
    <row r="3629" spans="34:40">
      <c r="AH3629" s="74"/>
      <c r="AI3629" s="74"/>
      <c r="AJ3629" s="74"/>
      <c r="AK3629" s="74"/>
      <c r="AL3629" s="74"/>
      <c r="AM3629" s="74"/>
      <c r="AN3629" s="74"/>
    </row>
    <row r="3630" spans="34:40">
      <c r="AH3630" s="74"/>
      <c r="AI3630" s="74"/>
      <c r="AJ3630" s="74"/>
      <c r="AK3630" s="74"/>
      <c r="AL3630" s="74"/>
      <c r="AM3630" s="74"/>
      <c r="AN3630" s="74"/>
    </row>
    <row r="3631" spans="34:40">
      <c r="AH3631" s="74"/>
      <c r="AI3631" s="74"/>
      <c r="AJ3631" s="74"/>
      <c r="AK3631" s="74"/>
      <c r="AL3631" s="74"/>
      <c r="AM3631" s="74"/>
      <c r="AN3631" s="74"/>
    </row>
    <row r="3632" spans="34:40">
      <c r="AH3632" s="74"/>
      <c r="AI3632" s="74"/>
      <c r="AJ3632" s="74"/>
      <c r="AK3632" s="74"/>
      <c r="AL3632" s="74"/>
      <c r="AM3632" s="74"/>
      <c r="AN3632" s="74"/>
    </row>
    <row r="3633" spans="34:40">
      <c r="AH3633" s="74"/>
      <c r="AI3633" s="74"/>
      <c r="AJ3633" s="74"/>
      <c r="AK3633" s="74"/>
      <c r="AL3633" s="74"/>
      <c r="AM3633" s="74"/>
      <c r="AN3633" s="74"/>
    </row>
    <row r="3634" spans="34:40">
      <c r="AH3634" s="74"/>
      <c r="AI3634" s="74"/>
      <c r="AJ3634" s="74"/>
      <c r="AK3634" s="74"/>
      <c r="AL3634" s="74"/>
      <c r="AM3634" s="74"/>
      <c r="AN3634" s="74"/>
    </row>
    <row r="3635" spans="34:40">
      <c r="AH3635" s="74"/>
      <c r="AI3635" s="74"/>
      <c r="AJ3635" s="74"/>
      <c r="AK3635" s="74"/>
      <c r="AL3635" s="74"/>
      <c r="AM3635" s="74"/>
      <c r="AN3635" s="74"/>
    </row>
    <row r="3636" spans="34:40">
      <c r="AH3636" s="74"/>
      <c r="AI3636" s="74"/>
      <c r="AJ3636" s="74"/>
      <c r="AK3636" s="74"/>
      <c r="AL3636" s="74"/>
      <c r="AM3636" s="74"/>
      <c r="AN3636" s="74"/>
    </row>
    <row r="3637" spans="34:40">
      <c r="AH3637" s="74"/>
      <c r="AI3637" s="74"/>
      <c r="AJ3637" s="74"/>
      <c r="AK3637" s="74"/>
      <c r="AL3637" s="74"/>
      <c r="AM3637" s="74"/>
      <c r="AN3637" s="74"/>
    </row>
    <row r="3638" spans="34:40">
      <c r="AH3638" s="74"/>
      <c r="AI3638" s="74"/>
      <c r="AJ3638" s="74"/>
      <c r="AK3638" s="74"/>
      <c r="AL3638" s="74"/>
      <c r="AM3638" s="74"/>
      <c r="AN3638" s="74"/>
    </row>
    <row r="3639" spans="34:40">
      <c r="AH3639" s="74"/>
      <c r="AI3639" s="74"/>
      <c r="AJ3639" s="74"/>
      <c r="AK3639" s="74"/>
      <c r="AL3639" s="74"/>
      <c r="AM3639" s="74"/>
      <c r="AN3639" s="74"/>
    </row>
    <row r="3640" spans="34:40">
      <c r="AH3640" s="74"/>
      <c r="AI3640" s="74"/>
      <c r="AJ3640" s="74"/>
      <c r="AK3640" s="74"/>
      <c r="AL3640" s="74"/>
      <c r="AM3640" s="74"/>
      <c r="AN3640" s="74"/>
    </row>
    <row r="3641" spans="34:40">
      <c r="AH3641" s="74"/>
      <c r="AI3641" s="74"/>
      <c r="AJ3641" s="74"/>
      <c r="AK3641" s="74"/>
      <c r="AL3641" s="74"/>
      <c r="AM3641" s="74"/>
      <c r="AN3641" s="74"/>
    </row>
    <row r="3642" spans="34:40">
      <c r="AH3642" s="74"/>
      <c r="AI3642" s="74"/>
      <c r="AJ3642" s="74"/>
      <c r="AK3642" s="74"/>
      <c r="AL3642" s="74"/>
      <c r="AM3642" s="74"/>
      <c r="AN3642" s="74"/>
    </row>
    <row r="3643" spans="34:40">
      <c r="AH3643" s="74"/>
      <c r="AI3643" s="74"/>
      <c r="AJ3643" s="74"/>
      <c r="AK3643" s="74"/>
      <c r="AL3643" s="74"/>
      <c r="AM3643" s="74"/>
      <c r="AN3643" s="74"/>
    </row>
    <row r="3644" spans="34:40">
      <c r="AH3644" s="74"/>
      <c r="AI3644" s="74"/>
      <c r="AJ3644" s="74"/>
      <c r="AK3644" s="74"/>
      <c r="AL3644" s="74"/>
      <c r="AM3644" s="74"/>
      <c r="AN3644" s="74"/>
    </row>
    <row r="3645" spans="34:40">
      <c r="AH3645" s="74"/>
      <c r="AI3645" s="74"/>
      <c r="AJ3645" s="74"/>
      <c r="AK3645" s="74"/>
      <c r="AL3645" s="74"/>
      <c r="AM3645" s="74"/>
      <c r="AN3645" s="74"/>
    </row>
    <row r="3646" spans="34:40">
      <c r="AH3646" s="74"/>
      <c r="AI3646" s="74"/>
      <c r="AJ3646" s="74"/>
      <c r="AK3646" s="74"/>
      <c r="AL3646" s="74"/>
      <c r="AM3646" s="74"/>
      <c r="AN3646" s="74"/>
    </row>
    <row r="3647" spans="34:40">
      <c r="AH3647" s="74"/>
      <c r="AI3647" s="74"/>
      <c r="AJ3647" s="74"/>
      <c r="AK3647" s="74"/>
      <c r="AL3647" s="74"/>
      <c r="AM3647" s="74"/>
      <c r="AN3647" s="74"/>
    </row>
    <row r="3648" spans="34:40">
      <c r="AH3648" s="74"/>
      <c r="AI3648" s="74"/>
      <c r="AJ3648" s="74"/>
      <c r="AK3648" s="74"/>
      <c r="AL3648" s="74"/>
      <c r="AM3648" s="74"/>
      <c r="AN3648" s="74"/>
    </row>
    <row r="3649" spans="34:40">
      <c r="AH3649" s="74"/>
      <c r="AI3649" s="74"/>
      <c r="AJ3649" s="74"/>
      <c r="AK3649" s="74"/>
      <c r="AL3649" s="74"/>
      <c r="AM3649" s="74"/>
      <c r="AN3649" s="74"/>
    </row>
    <row r="3650" spans="34:40">
      <c r="AH3650" s="74"/>
      <c r="AI3650" s="74"/>
      <c r="AJ3650" s="74"/>
      <c r="AK3650" s="74"/>
      <c r="AL3650" s="74"/>
      <c r="AM3650" s="74"/>
      <c r="AN3650" s="74"/>
    </row>
    <row r="3651" spans="34:40">
      <c r="AH3651" s="74"/>
      <c r="AI3651" s="74"/>
      <c r="AJ3651" s="74"/>
      <c r="AK3651" s="74"/>
      <c r="AL3651" s="74"/>
      <c r="AM3651" s="74"/>
      <c r="AN3651" s="74"/>
    </row>
    <row r="3652" spans="34:40">
      <c r="AH3652" s="74"/>
      <c r="AI3652" s="74"/>
      <c r="AJ3652" s="74"/>
      <c r="AK3652" s="74"/>
      <c r="AL3652" s="74"/>
      <c r="AM3652" s="74"/>
      <c r="AN3652" s="74"/>
    </row>
    <row r="3653" spans="34:40">
      <c r="AH3653" s="74"/>
      <c r="AI3653" s="74"/>
      <c r="AJ3653" s="74"/>
      <c r="AK3653" s="74"/>
      <c r="AL3653" s="74"/>
      <c r="AM3653" s="74"/>
      <c r="AN3653" s="74"/>
    </row>
    <row r="3654" spans="34:40">
      <c r="AH3654" s="74"/>
      <c r="AI3654" s="74"/>
      <c r="AJ3654" s="74"/>
      <c r="AK3654" s="74"/>
      <c r="AL3654" s="74"/>
      <c r="AM3654" s="74"/>
      <c r="AN3654" s="74"/>
    </row>
    <row r="3655" spans="34:40">
      <c r="AH3655" s="74"/>
      <c r="AI3655" s="74"/>
      <c r="AJ3655" s="74"/>
      <c r="AK3655" s="74"/>
      <c r="AL3655" s="74"/>
      <c r="AM3655" s="74"/>
      <c r="AN3655" s="74"/>
    </row>
    <row r="3656" spans="34:40">
      <c r="AH3656" s="74"/>
      <c r="AI3656" s="74"/>
      <c r="AJ3656" s="74"/>
      <c r="AK3656" s="74"/>
      <c r="AL3656" s="74"/>
      <c r="AM3656" s="74"/>
      <c r="AN3656" s="74"/>
    </row>
    <row r="3657" spans="34:40">
      <c r="AH3657" s="74"/>
      <c r="AI3657" s="74"/>
      <c r="AJ3657" s="74"/>
      <c r="AK3657" s="74"/>
      <c r="AL3657" s="74"/>
      <c r="AM3657" s="74"/>
      <c r="AN3657" s="74"/>
    </row>
    <row r="3658" spans="34:40">
      <c r="AH3658" s="74"/>
      <c r="AI3658" s="74"/>
      <c r="AJ3658" s="74"/>
      <c r="AK3658" s="74"/>
      <c r="AL3658" s="74"/>
      <c r="AM3658" s="74"/>
      <c r="AN3658" s="74"/>
    </row>
    <row r="3659" spans="34:40">
      <c r="AH3659" s="74"/>
      <c r="AI3659" s="74"/>
      <c r="AJ3659" s="74"/>
      <c r="AK3659" s="74"/>
      <c r="AL3659" s="74"/>
      <c r="AM3659" s="74"/>
      <c r="AN3659" s="74"/>
    </row>
    <row r="3660" spans="34:40">
      <c r="AH3660" s="74"/>
      <c r="AI3660" s="74"/>
      <c r="AJ3660" s="74"/>
      <c r="AK3660" s="74"/>
      <c r="AL3660" s="74"/>
      <c r="AM3660" s="74"/>
      <c r="AN3660" s="74"/>
    </row>
    <row r="3661" spans="34:40">
      <c r="AH3661" s="74"/>
      <c r="AI3661" s="74"/>
      <c r="AJ3661" s="74"/>
      <c r="AK3661" s="74"/>
      <c r="AL3661" s="74"/>
      <c r="AM3661" s="74"/>
      <c r="AN3661" s="74"/>
    </row>
    <row r="3662" spans="34:40">
      <c r="AH3662" s="74"/>
      <c r="AI3662" s="74"/>
      <c r="AJ3662" s="74"/>
      <c r="AK3662" s="74"/>
      <c r="AL3662" s="74"/>
      <c r="AM3662" s="74"/>
      <c r="AN3662" s="74"/>
    </row>
    <row r="3663" spans="34:40">
      <c r="AH3663" s="74"/>
      <c r="AI3663" s="74"/>
      <c r="AJ3663" s="74"/>
      <c r="AK3663" s="74"/>
      <c r="AL3663" s="74"/>
      <c r="AM3663" s="74"/>
      <c r="AN3663" s="74"/>
    </row>
    <row r="3664" spans="34:40">
      <c r="AH3664" s="74"/>
      <c r="AI3664" s="74"/>
      <c r="AJ3664" s="74"/>
      <c r="AK3664" s="74"/>
      <c r="AL3664" s="74"/>
      <c r="AM3664" s="74"/>
      <c r="AN3664" s="74"/>
    </row>
    <row r="3665" spans="34:40">
      <c r="AH3665" s="74"/>
      <c r="AI3665" s="74"/>
      <c r="AJ3665" s="74"/>
      <c r="AK3665" s="74"/>
      <c r="AL3665" s="74"/>
      <c r="AM3665" s="74"/>
      <c r="AN3665" s="74"/>
    </row>
    <row r="3666" spans="34:40">
      <c r="AH3666" s="74"/>
      <c r="AI3666" s="74"/>
      <c r="AJ3666" s="74"/>
      <c r="AK3666" s="74"/>
      <c r="AL3666" s="74"/>
      <c r="AM3666" s="74"/>
      <c r="AN3666" s="74"/>
    </row>
    <row r="3667" spans="34:40">
      <c r="AH3667" s="74"/>
      <c r="AI3667" s="74"/>
      <c r="AJ3667" s="74"/>
      <c r="AK3667" s="74"/>
      <c r="AL3667" s="74"/>
      <c r="AM3667" s="74"/>
      <c r="AN3667" s="74"/>
    </row>
    <row r="3668" spans="34:40">
      <c r="AH3668" s="74"/>
      <c r="AI3668" s="74"/>
      <c r="AJ3668" s="74"/>
      <c r="AK3668" s="74"/>
      <c r="AL3668" s="74"/>
      <c r="AM3668" s="74"/>
      <c r="AN3668" s="74"/>
    </row>
    <row r="3669" spans="34:40">
      <c r="AH3669" s="74"/>
      <c r="AI3669" s="74"/>
      <c r="AJ3669" s="74"/>
      <c r="AK3669" s="74"/>
      <c r="AL3669" s="74"/>
      <c r="AM3669" s="74"/>
      <c r="AN3669" s="74"/>
    </row>
    <row r="3670" spans="34:40">
      <c r="AH3670" s="74"/>
      <c r="AI3670" s="74"/>
      <c r="AJ3670" s="74"/>
      <c r="AK3670" s="74"/>
      <c r="AL3670" s="74"/>
      <c r="AM3670" s="74"/>
      <c r="AN3670" s="74"/>
    </row>
    <row r="3671" spans="34:40">
      <c r="AH3671" s="74"/>
      <c r="AI3671" s="74"/>
      <c r="AJ3671" s="74"/>
      <c r="AK3671" s="74"/>
      <c r="AL3671" s="74"/>
      <c r="AM3671" s="74"/>
      <c r="AN3671" s="74"/>
    </row>
    <row r="3672" spans="34:40">
      <c r="AH3672" s="74"/>
      <c r="AI3672" s="74"/>
      <c r="AJ3672" s="74"/>
      <c r="AK3672" s="74"/>
      <c r="AL3672" s="74"/>
      <c r="AM3672" s="74"/>
      <c r="AN3672" s="74"/>
    </row>
    <row r="3673" spans="34:40">
      <c r="AH3673" s="74"/>
      <c r="AI3673" s="74"/>
      <c r="AJ3673" s="74"/>
      <c r="AK3673" s="74"/>
      <c r="AL3673" s="74"/>
      <c r="AM3673" s="74"/>
      <c r="AN3673" s="74"/>
    </row>
    <row r="3674" spans="34:40">
      <c r="AH3674" s="74"/>
      <c r="AI3674" s="74"/>
      <c r="AJ3674" s="74"/>
      <c r="AK3674" s="74"/>
      <c r="AL3674" s="74"/>
      <c r="AM3674" s="74"/>
      <c r="AN3674" s="74"/>
    </row>
    <row r="3675" spans="34:40">
      <c r="AH3675" s="74"/>
      <c r="AI3675" s="74"/>
      <c r="AJ3675" s="74"/>
      <c r="AK3675" s="74"/>
      <c r="AL3675" s="74"/>
      <c r="AM3675" s="74"/>
      <c r="AN3675" s="74"/>
    </row>
    <row r="3676" spans="34:40">
      <c r="AH3676" s="74"/>
      <c r="AI3676" s="74"/>
      <c r="AJ3676" s="74"/>
      <c r="AK3676" s="74"/>
      <c r="AL3676" s="74"/>
      <c r="AM3676" s="74"/>
      <c r="AN3676" s="74"/>
    </row>
    <row r="3677" spans="34:40">
      <c r="AH3677" s="74"/>
      <c r="AI3677" s="74"/>
      <c r="AJ3677" s="74"/>
      <c r="AK3677" s="74"/>
      <c r="AL3677" s="74"/>
      <c r="AM3677" s="74"/>
      <c r="AN3677" s="74"/>
    </row>
    <row r="3678" spans="34:40">
      <c r="AH3678" s="74"/>
      <c r="AI3678" s="74"/>
      <c r="AJ3678" s="74"/>
      <c r="AK3678" s="74"/>
      <c r="AL3678" s="74"/>
      <c r="AM3678" s="74"/>
      <c r="AN3678" s="74"/>
    </row>
    <row r="3679" spans="34:40">
      <c r="AH3679" s="74"/>
      <c r="AI3679" s="74"/>
      <c r="AJ3679" s="74"/>
      <c r="AK3679" s="74"/>
      <c r="AL3679" s="74"/>
      <c r="AM3679" s="74"/>
      <c r="AN3679" s="74"/>
    </row>
    <row r="3680" spans="34:40">
      <c r="AH3680" s="74"/>
      <c r="AI3680" s="74"/>
      <c r="AJ3680" s="74"/>
      <c r="AK3680" s="74"/>
      <c r="AL3680" s="74"/>
      <c r="AM3680" s="74"/>
      <c r="AN3680" s="74"/>
    </row>
    <row r="3681" spans="34:40">
      <c r="AH3681" s="74"/>
      <c r="AI3681" s="74"/>
      <c r="AJ3681" s="74"/>
      <c r="AK3681" s="74"/>
      <c r="AL3681" s="74"/>
      <c r="AM3681" s="74"/>
      <c r="AN3681" s="74"/>
    </row>
    <row r="3682" spans="34:40">
      <c r="AH3682" s="74"/>
      <c r="AI3682" s="74"/>
      <c r="AJ3682" s="74"/>
      <c r="AK3682" s="74"/>
      <c r="AL3682" s="74"/>
      <c r="AM3682" s="74"/>
      <c r="AN3682" s="74"/>
    </row>
    <row r="3683" spans="34:40">
      <c r="AH3683" s="74"/>
      <c r="AI3683" s="74"/>
      <c r="AJ3683" s="74"/>
      <c r="AK3683" s="74"/>
      <c r="AL3683" s="74"/>
      <c r="AM3683" s="74"/>
      <c r="AN3683" s="74"/>
    </row>
    <row r="3684" spans="34:40">
      <c r="AH3684" s="74"/>
      <c r="AI3684" s="74"/>
      <c r="AJ3684" s="74"/>
      <c r="AK3684" s="74"/>
      <c r="AL3684" s="74"/>
      <c r="AM3684" s="74"/>
      <c r="AN3684" s="74"/>
    </row>
    <row r="3685" spans="34:40">
      <c r="AH3685" s="74"/>
      <c r="AI3685" s="74"/>
      <c r="AJ3685" s="74"/>
      <c r="AK3685" s="74"/>
      <c r="AL3685" s="74"/>
      <c r="AM3685" s="74"/>
      <c r="AN3685" s="74"/>
    </row>
    <row r="3686" spans="34:40">
      <c r="AH3686" s="74"/>
      <c r="AI3686" s="74"/>
      <c r="AJ3686" s="74"/>
      <c r="AK3686" s="74"/>
      <c r="AL3686" s="74"/>
      <c r="AM3686" s="74"/>
      <c r="AN3686" s="74"/>
    </row>
    <row r="3687" spans="34:40">
      <c r="AH3687" s="74"/>
      <c r="AI3687" s="74"/>
      <c r="AJ3687" s="74"/>
      <c r="AK3687" s="74"/>
      <c r="AL3687" s="74"/>
      <c r="AM3687" s="74"/>
      <c r="AN3687" s="74"/>
    </row>
    <row r="3688" spans="34:40">
      <c r="AH3688" s="74"/>
      <c r="AI3688" s="74"/>
      <c r="AJ3688" s="74"/>
      <c r="AK3688" s="74"/>
      <c r="AL3688" s="74"/>
      <c r="AM3688" s="74"/>
      <c r="AN3688" s="74"/>
    </row>
    <row r="3689" spans="34:40">
      <c r="AH3689" s="74"/>
      <c r="AI3689" s="74"/>
      <c r="AJ3689" s="74"/>
      <c r="AK3689" s="74"/>
      <c r="AL3689" s="74"/>
      <c r="AM3689" s="74"/>
      <c r="AN3689" s="74"/>
    </row>
    <row r="3690" spans="34:40">
      <c r="AH3690" s="74"/>
      <c r="AI3690" s="74"/>
      <c r="AJ3690" s="74"/>
      <c r="AK3690" s="74"/>
      <c r="AL3690" s="74"/>
      <c r="AM3690" s="74"/>
      <c r="AN3690" s="74"/>
    </row>
    <row r="3691" spans="34:40">
      <c r="AH3691" s="74"/>
      <c r="AI3691" s="74"/>
      <c r="AJ3691" s="74"/>
      <c r="AK3691" s="74"/>
      <c r="AL3691" s="74"/>
      <c r="AM3691" s="74"/>
      <c r="AN3691" s="74"/>
    </row>
    <row r="3692" spans="34:40">
      <c r="AH3692" s="74"/>
      <c r="AI3692" s="74"/>
      <c r="AJ3692" s="74"/>
      <c r="AK3692" s="74"/>
      <c r="AL3692" s="74"/>
      <c r="AM3692" s="74"/>
      <c r="AN3692" s="74"/>
    </row>
    <row r="3693" spans="34:40">
      <c r="AH3693" s="74"/>
      <c r="AI3693" s="74"/>
      <c r="AJ3693" s="74"/>
      <c r="AK3693" s="74"/>
      <c r="AL3693" s="74"/>
      <c r="AM3693" s="74"/>
      <c r="AN3693" s="74"/>
    </row>
    <row r="3694" spans="34:40">
      <c r="AH3694" s="74"/>
      <c r="AI3694" s="74"/>
      <c r="AJ3694" s="74"/>
      <c r="AK3694" s="74"/>
      <c r="AL3694" s="74"/>
      <c r="AM3694" s="74"/>
      <c r="AN3694" s="74"/>
    </row>
    <row r="3695" spans="34:40">
      <c r="AH3695" s="74"/>
      <c r="AI3695" s="74"/>
      <c r="AJ3695" s="74"/>
      <c r="AK3695" s="74"/>
      <c r="AL3695" s="74"/>
      <c r="AM3695" s="74"/>
      <c r="AN3695" s="74"/>
    </row>
    <row r="3696" spans="34:40">
      <c r="AH3696" s="74"/>
      <c r="AI3696" s="74"/>
      <c r="AJ3696" s="74"/>
      <c r="AK3696" s="74"/>
      <c r="AL3696" s="74"/>
      <c r="AM3696" s="74"/>
      <c r="AN3696" s="74"/>
    </row>
    <row r="3697" spans="34:40">
      <c r="AH3697" s="74"/>
      <c r="AI3697" s="74"/>
      <c r="AJ3697" s="74"/>
      <c r="AK3697" s="74"/>
      <c r="AL3697" s="74"/>
      <c r="AM3697" s="74"/>
      <c r="AN3697" s="74"/>
    </row>
    <row r="3698" spans="34:40">
      <c r="AH3698" s="74"/>
      <c r="AI3698" s="74"/>
      <c r="AJ3698" s="74"/>
      <c r="AK3698" s="74"/>
      <c r="AL3698" s="74"/>
      <c r="AM3698" s="74"/>
      <c r="AN3698" s="74"/>
    </row>
    <row r="3699" spans="34:40">
      <c r="AH3699" s="74"/>
      <c r="AI3699" s="74"/>
      <c r="AJ3699" s="74"/>
      <c r="AK3699" s="74"/>
      <c r="AL3699" s="74"/>
      <c r="AM3699" s="74"/>
      <c r="AN3699" s="74"/>
    </row>
    <row r="3700" spans="34:40">
      <c r="AH3700" s="74"/>
      <c r="AI3700" s="74"/>
      <c r="AJ3700" s="74"/>
      <c r="AK3700" s="74"/>
      <c r="AL3700" s="74"/>
      <c r="AM3700" s="74"/>
      <c r="AN3700" s="74"/>
    </row>
    <row r="3701" spans="34:40" ht="18.75">
      <c r="AL3701" s="11"/>
      <c r="AM3701" s="11"/>
    </row>
    <row r="3702" spans="34:40" ht="18.75">
      <c r="AL3702" s="11"/>
      <c r="AM3702" s="11"/>
    </row>
  </sheetData>
  <autoFilter ref="A1:J1" xr:uid="{DE64611A-1291-42BE-AF5A-DEA8B232606C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ABFC6-6884-4179-80AB-507A9FE053B2}">
  <dimension ref="A1:BN118"/>
  <sheetViews>
    <sheetView topLeftCell="A92" workbookViewId="0">
      <selection activeCell="E123" sqref="E123"/>
    </sheetView>
  </sheetViews>
  <sheetFormatPr defaultRowHeight="15"/>
  <cols>
    <col min="2" max="2" width="20" customWidth="1"/>
    <col min="3" max="3" width="19.7109375" customWidth="1"/>
    <col min="4" max="4" width="25.42578125" customWidth="1"/>
    <col min="5" max="5" width="18.7109375" customWidth="1"/>
    <col min="6" max="6" width="60.140625" customWidth="1"/>
    <col min="7" max="7" width="30.140625" customWidth="1"/>
    <col min="8" max="8" width="23.28515625" customWidth="1"/>
    <col min="9" max="9" width="17.85546875" customWidth="1"/>
    <col min="10" max="10" width="65" customWidth="1"/>
    <col min="11" max="11" width="27.140625" customWidth="1"/>
  </cols>
  <sheetData>
    <row r="1" spans="1:66">
      <c r="A1" t="s">
        <v>28710</v>
      </c>
      <c r="B1" t="s">
        <v>28711</v>
      </c>
      <c r="C1" t="s">
        <v>28712</v>
      </c>
      <c r="I1" s="12"/>
      <c r="J1" t="s">
        <v>28713</v>
      </c>
      <c r="K1">
        <v>0</v>
      </c>
      <c r="M1" s="12" t="s">
        <v>28714</v>
      </c>
      <c r="O1" t="str">
        <f>M1&amp;$K1</f>
        <v>A0</v>
      </c>
      <c r="Q1" t="s">
        <v>28715</v>
      </c>
      <c r="S1" t="str">
        <f>K1&amp;Q1</f>
        <v>0AA</v>
      </c>
      <c r="U1" t="s">
        <v>28716</v>
      </c>
      <c r="X1" t="s">
        <v>28717</v>
      </c>
      <c r="Y1" t="s">
        <v>28718</v>
      </c>
      <c r="AB1" t="s">
        <v>9</v>
      </c>
      <c r="AD1" t="str">
        <f>K$1&amp;M$12&amp;M1</f>
        <v>0LA</v>
      </c>
      <c r="AF1" t="str">
        <f>M$16&amp;M1</f>
        <v>PA</v>
      </c>
      <c r="AH1" t="str">
        <f>M$19&amp;M$5&amp;M1</f>
        <v>SEA</v>
      </c>
      <c r="AO1" s="12"/>
      <c r="AP1" t="s">
        <v>28713</v>
      </c>
      <c r="AQ1">
        <v>0</v>
      </c>
      <c r="AS1" t="s">
        <v>28714</v>
      </c>
      <c r="AU1" t="str">
        <f>AS1&amp;$K1</f>
        <v>A0</v>
      </c>
      <c r="AW1" t="s">
        <v>28715</v>
      </c>
      <c r="AY1" t="str">
        <f>AQ1&amp;AW1</f>
        <v>0AA</v>
      </c>
      <c r="BA1" t="s">
        <v>28716</v>
      </c>
      <c r="BD1" t="s">
        <v>28717</v>
      </c>
      <c r="BE1" t="s">
        <v>28718</v>
      </c>
      <c r="BH1" t="s">
        <v>9</v>
      </c>
      <c r="BJ1" t="str">
        <f>AQ$1&amp;AS$12&amp;AS1</f>
        <v>0LA</v>
      </c>
      <c r="BL1" t="str">
        <f>AS$16&amp;AS1</f>
        <v>PA</v>
      </c>
      <c r="BN1" t="str">
        <f>AS$19&amp;AS$5&amp;AS1</f>
        <v>SEA</v>
      </c>
    </row>
    <row r="2" spans="1:66">
      <c r="A2">
        <v>1</v>
      </c>
      <c r="B2" t="s">
        <v>28719</v>
      </c>
      <c r="C2" t="s">
        <v>28720</v>
      </c>
      <c r="I2" s="13"/>
      <c r="J2" t="s">
        <v>28721</v>
      </c>
      <c r="K2">
        <v>1</v>
      </c>
      <c r="M2" s="12" t="s">
        <v>28722</v>
      </c>
      <c r="O2" t="str">
        <f t="shared" ref="O2:O26" si="0">M2&amp;$K2</f>
        <v>B1</v>
      </c>
      <c r="Q2" t="s">
        <v>28723</v>
      </c>
      <c r="S2" t="str">
        <f t="shared" ref="S2:S26" si="1">K2&amp;Q2</f>
        <v>1BA</v>
      </c>
      <c r="U2" t="s">
        <v>28724</v>
      </c>
      <c r="X2" t="s">
        <v>28717</v>
      </c>
      <c r="AB2" t="s">
        <v>171</v>
      </c>
      <c r="AD2" t="str">
        <f t="shared" ref="AD2:AD26" si="2">K$1&amp;M$12&amp;M2</f>
        <v>0LB</v>
      </c>
      <c r="AF2" t="str">
        <f t="shared" ref="AF2:AF26" si="3">M$16&amp;M2</f>
        <v>PB</v>
      </c>
      <c r="AH2" t="str">
        <f t="shared" ref="AH2:AH26" si="4">M$19&amp;M$5&amp;M2</f>
        <v>SEB</v>
      </c>
      <c r="AO2" s="13"/>
      <c r="AP2" t="s">
        <v>28721</v>
      </c>
      <c r="AQ2">
        <v>1</v>
      </c>
      <c r="AS2" t="s">
        <v>28722</v>
      </c>
      <c r="AU2" t="str">
        <f t="shared" ref="AU2:AU26" si="5">AS2&amp;$K2</f>
        <v>B1</v>
      </c>
      <c r="AW2" t="s">
        <v>28723</v>
      </c>
      <c r="AY2" t="str">
        <f t="shared" ref="AY2:AY26" si="6">AQ2&amp;AW2</f>
        <v>1BA</v>
      </c>
      <c r="BA2" t="s">
        <v>28724</v>
      </c>
      <c r="BD2" t="s">
        <v>28717</v>
      </c>
      <c r="BH2" t="s">
        <v>171</v>
      </c>
      <c r="BJ2" t="str">
        <f t="shared" ref="BJ2:BJ26" si="7">AQ$1&amp;AS$12&amp;AS2</f>
        <v>0LB</v>
      </c>
      <c r="BL2" t="str">
        <f t="shared" ref="BL2:BL26" si="8">AS$16&amp;AS2</f>
        <v>PB</v>
      </c>
      <c r="BN2" t="str">
        <f t="shared" ref="BN2:BN26" si="9">AS$19&amp;AS$5&amp;AS2</f>
        <v>SEB</v>
      </c>
    </row>
    <row r="3" spans="1:66">
      <c r="A3">
        <v>2</v>
      </c>
      <c r="B3" t="s">
        <v>28725</v>
      </c>
      <c r="C3" s="8" t="s">
        <v>28726</v>
      </c>
      <c r="I3" s="14"/>
      <c r="J3" t="s">
        <v>28727</v>
      </c>
      <c r="K3">
        <v>2</v>
      </c>
      <c r="M3" s="12" t="s">
        <v>28728</v>
      </c>
      <c r="O3" t="str">
        <f t="shared" si="0"/>
        <v>C2</v>
      </c>
      <c r="Q3" t="s">
        <v>28729</v>
      </c>
      <c r="S3" t="str">
        <f t="shared" si="1"/>
        <v>2CA</v>
      </c>
      <c r="U3" t="s">
        <v>28730</v>
      </c>
      <c r="X3" t="s">
        <v>28731</v>
      </c>
      <c r="AB3" t="s">
        <v>23344</v>
      </c>
      <c r="AD3" t="str">
        <f t="shared" si="2"/>
        <v>0LC</v>
      </c>
      <c r="AF3" t="str">
        <f t="shared" si="3"/>
        <v>PC</v>
      </c>
      <c r="AH3" t="str">
        <f t="shared" si="4"/>
        <v>SEC</v>
      </c>
      <c r="AO3" s="14"/>
      <c r="AP3" t="s">
        <v>28727</v>
      </c>
      <c r="AQ3">
        <v>2</v>
      </c>
      <c r="AS3" t="s">
        <v>28728</v>
      </c>
      <c r="AU3" t="str">
        <f t="shared" si="5"/>
        <v>C2</v>
      </c>
      <c r="AW3" t="s">
        <v>28729</v>
      </c>
      <c r="AY3" t="str">
        <f t="shared" si="6"/>
        <v>2CA</v>
      </c>
      <c r="BA3" t="s">
        <v>28730</v>
      </c>
      <c r="BD3" t="s">
        <v>28731</v>
      </c>
      <c r="BH3" t="s">
        <v>23344</v>
      </c>
      <c r="BJ3" t="str">
        <f t="shared" si="7"/>
        <v>0LC</v>
      </c>
      <c r="BL3" t="str">
        <f t="shared" si="8"/>
        <v>PC</v>
      </c>
      <c r="BN3" t="str">
        <f t="shared" si="9"/>
        <v>SEC</v>
      </c>
    </row>
    <row r="4" spans="1:66">
      <c r="A4">
        <v>3</v>
      </c>
      <c r="B4" t="s">
        <v>28732</v>
      </c>
      <c r="C4" s="8" t="s">
        <v>28733</v>
      </c>
      <c r="I4" s="15"/>
      <c r="J4" t="s">
        <v>28734</v>
      </c>
      <c r="K4">
        <v>3</v>
      </c>
      <c r="M4" s="12" t="s">
        <v>28735</v>
      </c>
      <c r="O4" t="str">
        <f t="shared" si="0"/>
        <v>D3</v>
      </c>
      <c r="Q4" t="s">
        <v>28736</v>
      </c>
      <c r="S4" t="str">
        <f t="shared" si="1"/>
        <v>3DA</v>
      </c>
      <c r="U4" t="s">
        <v>28737</v>
      </c>
      <c r="X4" t="s">
        <v>28738</v>
      </c>
      <c r="AB4" t="s">
        <v>28739</v>
      </c>
      <c r="AD4" t="str">
        <f t="shared" si="2"/>
        <v>0LD</v>
      </c>
      <c r="AF4" t="str">
        <f t="shared" si="3"/>
        <v>PD</v>
      </c>
      <c r="AH4" t="str">
        <f t="shared" si="4"/>
        <v>SED</v>
      </c>
      <c r="AO4" s="15"/>
      <c r="AP4" t="s">
        <v>28734</v>
      </c>
      <c r="AQ4">
        <v>3</v>
      </c>
      <c r="AS4" t="s">
        <v>28735</v>
      </c>
      <c r="AU4" t="str">
        <f t="shared" si="5"/>
        <v>D3</v>
      </c>
      <c r="AW4" t="s">
        <v>28736</v>
      </c>
      <c r="AY4" t="str">
        <f t="shared" si="6"/>
        <v>3DA</v>
      </c>
      <c r="BA4" t="s">
        <v>28737</v>
      </c>
      <c r="BD4" t="s">
        <v>28738</v>
      </c>
      <c r="BH4" t="s">
        <v>28739</v>
      </c>
      <c r="BJ4" t="str">
        <f t="shared" si="7"/>
        <v>0LD</v>
      </c>
      <c r="BL4" t="str">
        <f t="shared" si="8"/>
        <v>PD</v>
      </c>
      <c r="BN4" t="str">
        <f t="shared" si="9"/>
        <v>SED</v>
      </c>
    </row>
    <row r="5" spans="1:66">
      <c r="A5">
        <v>4</v>
      </c>
      <c r="C5" s="8" t="s">
        <v>28740</v>
      </c>
      <c r="I5" s="16"/>
      <c r="J5" t="s">
        <v>28741</v>
      </c>
      <c r="K5">
        <v>4</v>
      </c>
      <c r="M5" s="12" t="s">
        <v>28742</v>
      </c>
      <c r="O5" t="str">
        <f t="shared" si="0"/>
        <v>E4</v>
      </c>
      <c r="Q5" t="s">
        <v>28743</v>
      </c>
      <c r="S5" t="str">
        <f t="shared" si="1"/>
        <v>4EA</v>
      </c>
      <c r="U5" t="s">
        <v>28744</v>
      </c>
      <c r="X5" t="s">
        <v>28745</v>
      </c>
      <c r="AB5" t="s">
        <v>28746</v>
      </c>
      <c r="AD5" t="str">
        <f t="shared" si="2"/>
        <v>0LE</v>
      </c>
      <c r="AF5" t="str">
        <f t="shared" si="3"/>
        <v>PE</v>
      </c>
      <c r="AH5" t="str">
        <f t="shared" si="4"/>
        <v>SEE</v>
      </c>
      <c r="AO5" s="16"/>
      <c r="AP5" t="s">
        <v>28741</v>
      </c>
      <c r="AQ5">
        <v>4</v>
      </c>
      <c r="AS5" t="s">
        <v>28742</v>
      </c>
      <c r="AT5" t="s">
        <v>28747</v>
      </c>
      <c r="AU5" t="str">
        <f t="shared" si="5"/>
        <v>E4</v>
      </c>
      <c r="AW5" t="s">
        <v>28743</v>
      </c>
      <c r="AY5" t="str">
        <f t="shared" si="6"/>
        <v>4EA</v>
      </c>
      <c r="BA5" t="s">
        <v>28744</v>
      </c>
      <c r="BD5" t="s">
        <v>28745</v>
      </c>
      <c r="BH5" t="s">
        <v>28746</v>
      </c>
      <c r="BJ5" t="str">
        <f t="shared" si="7"/>
        <v>0LE</v>
      </c>
      <c r="BL5" t="str">
        <f t="shared" si="8"/>
        <v>PE</v>
      </c>
      <c r="BN5" t="str">
        <f t="shared" si="9"/>
        <v>SEE</v>
      </c>
    </row>
    <row r="6" spans="1:66">
      <c r="A6">
        <v>5</v>
      </c>
      <c r="C6" s="8" t="s">
        <v>28748</v>
      </c>
      <c r="K6">
        <v>5</v>
      </c>
      <c r="M6" t="s">
        <v>28749</v>
      </c>
      <c r="O6" t="str">
        <f t="shared" si="0"/>
        <v>F5</v>
      </c>
      <c r="Q6" t="s">
        <v>28750</v>
      </c>
      <c r="S6" t="str">
        <f t="shared" si="1"/>
        <v>5FA</v>
      </c>
      <c r="U6" t="s">
        <v>28751</v>
      </c>
      <c r="X6" t="s">
        <v>28752</v>
      </c>
      <c r="AB6" t="s">
        <v>42</v>
      </c>
      <c r="AD6" t="str">
        <f t="shared" si="2"/>
        <v>0LF</v>
      </c>
      <c r="AF6" t="str">
        <f t="shared" si="3"/>
        <v>PF</v>
      </c>
      <c r="AH6" t="str">
        <f t="shared" si="4"/>
        <v>SEF</v>
      </c>
      <c r="AQ6">
        <v>5</v>
      </c>
      <c r="AS6" t="s">
        <v>28749</v>
      </c>
      <c r="AU6" t="str">
        <f t="shared" si="5"/>
        <v>F5</v>
      </c>
      <c r="AW6" t="s">
        <v>28750</v>
      </c>
      <c r="AY6" t="str">
        <f t="shared" si="6"/>
        <v>5FA</v>
      </c>
      <c r="BA6" t="s">
        <v>28751</v>
      </c>
      <c r="BD6" t="s">
        <v>28752</v>
      </c>
      <c r="BH6" t="s">
        <v>42</v>
      </c>
      <c r="BJ6" t="str">
        <f t="shared" si="7"/>
        <v>0LF</v>
      </c>
      <c r="BL6" t="str">
        <f t="shared" si="8"/>
        <v>PF</v>
      </c>
      <c r="BN6" t="str">
        <f t="shared" si="9"/>
        <v>SEF</v>
      </c>
    </row>
    <row r="7" spans="1:66">
      <c r="A7">
        <v>6</v>
      </c>
      <c r="C7" s="8" t="s">
        <v>28753</v>
      </c>
      <c r="K7">
        <v>6</v>
      </c>
      <c r="M7" t="s">
        <v>28754</v>
      </c>
      <c r="O7" t="str">
        <f t="shared" si="0"/>
        <v>G6</v>
      </c>
      <c r="Q7" t="s">
        <v>28755</v>
      </c>
      <c r="S7" t="str">
        <f t="shared" si="1"/>
        <v>6GA</v>
      </c>
      <c r="U7" t="s">
        <v>28756</v>
      </c>
      <c r="X7" t="s">
        <v>28757</v>
      </c>
      <c r="AB7" t="s">
        <v>28758</v>
      </c>
      <c r="AD7" t="str">
        <f t="shared" si="2"/>
        <v>0LG</v>
      </c>
      <c r="AF7" t="str">
        <f t="shared" si="3"/>
        <v>PG</v>
      </c>
      <c r="AH7" t="str">
        <f t="shared" si="4"/>
        <v>SEG</v>
      </c>
      <c r="AQ7">
        <v>6</v>
      </c>
      <c r="AS7" t="s">
        <v>28754</v>
      </c>
      <c r="AU7" t="str">
        <f t="shared" si="5"/>
        <v>G6</v>
      </c>
      <c r="AW7" t="s">
        <v>28755</v>
      </c>
      <c r="AY7" t="str">
        <f t="shared" si="6"/>
        <v>6GA</v>
      </c>
      <c r="BA7" t="s">
        <v>28756</v>
      </c>
      <c r="BD7" t="s">
        <v>28757</v>
      </c>
      <c r="BH7" t="s">
        <v>28758</v>
      </c>
      <c r="BJ7" t="str">
        <f t="shared" si="7"/>
        <v>0LG</v>
      </c>
      <c r="BL7" t="str">
        <f t="shared" si="8"/>
        <v>PG</v>
      </c>
      <c r="BN7" t="str">
        <f t="shared" si="9"/>
        <v>SEG</v>
      </c>
    </row>
    <row r="8" spans="1:66">
      <c r="A8">
        <v>7</v>
      </c>
      <c r="B8" t="s">
        <v>28759</v>
      </c>
      <c r="C8" s="8" t="s">
        <v>28760</v>
      </c>
      <c r="E8" t="s">
        <v>28761</v>
      </c>
      <c r="I8" t="s">
        <v>28762</v>
      </c>
      <c r="K8">
        <v>7</v>
      </c>
      <c r="M8" t="s">
        <v>28763</v>
      </c>
      <c r="O8" t="str">
        <f t="shared" si="0"/>
        <v>H7</v>
      </c>
      <c r="Q8" t="s">
        <v>28764</v>
      </c>
      <c r="S8" t="str">
        <f t="shared" si="1"/>
        <v>7HA</v>
      </c>
      <c r="U8" t="s">
        <v>28765</v>
      </c>
      <c r="X8" t="s">
        <v>28766</v>
      </c>
      <c r="AB8" t="s">
        <v>28767</v>
      </c>
      <c r="AD8" t="str">
        <f t="shared" si="2"/>
        <v>0LH</v>
      </c>
      <c r="AF8" t="str">
        <f t="shared" si="3"/>
        <v>PH</v>
      </c>
      <c r="AH8" t="str">
        <f t="shared" si="4"/>
        <v>SEH</v>
      </c>
      <c r="AQ8">
        <v>7</v>
      </c>
      <c r="AS8" t="s">
        <v>28763</v>
      </c>
      <c r="AU8" t="str">
        <f t="shared" si="5"/>
        <v>H7</v>
      </c>
      <c r="AW8" t="s">
        <v>28764</v>
      </c>
      <c r="AY8" t="str">
        <f t="shared" si="6"/>
        <v>7HA</v>
      </c>
      <c r="BA8" t="s">
        <v>28765</v>
      </c>
      <c r="BD8" t="s">
        <v>28766</v>
      </c>
      <c r="BH8" t="s">
        <v>28767</v>
      </c>
      <c r="BJ8" t="str">
        <f t="shared" si="7"/>
        <v>0LH</v>
      </c>
      <c r="BL8" t="str">
        <f t="shared" si="8"/>
        <v>PH</v>
      </c>
      <c r="BN8" t="str">
        <f t="shared" si="9"/>
        <v>SEH</v>
      </c>
    </row>
    <row r="9" spans="1:66">
      <c r="A9">
        <v>8</v>
      </c>
      <c r="E9" t="s">
        <v>28768</v>
      </c>
      <c r="I9" s="17">
        <v>46002</v>
      </c>
      <c r="J9" t="s">
        <v>28769</v>
      </c>
      <c r="K9">
        <v>8</v>
      </c>
      <c r="M9" t="s">
        <v>28770</v>
      </c>
      <c r="O9" t="str">
        <f t="shared" si="0"/>
        <v>I8</v>
      </c>
      <c r="Q9" t="s">
        <v>28771</v>
      </c>
      <c r="S9" t="str">
        <f t="shared" si="1"/>
        <v>8IA</v>
      </c>
      <c r="U9" t="s">
        <v>28772</v>
      </c>
      <c r="X9" t="s">
        <v>28773</v>
      </c>
      <c r="AB9" t="s">
        <v>28774</v>
      </c>
      <c r="AD9" t="str">
        <f t="shared" si="2"/>
        <v>0LI</v>
      </c>
      <c r="AF9" t="str">
        <f t="shared" si="3"/>
        <v>PI</v>
      </c>
      <c r="AH9" t="str">
        <f t="shared" si="4"/>
        <v>SEI</v>
      </c>
      <c r="AQ9">
        <v>8</v>
      </c>
      <c r="AS9" t="s">
        <v>28770</v>
      </c>
      <c r="AU9" t="str">
        <f t="shared" si="5"/>
        <v>I8</v>
      </c>
      <c r="AW9" t="s">
        <v>28771</v>
      </c>
      <c r="AY9" t="str">
        <f t="shared" si="6"/>
        <v>8IA</v>
      </c>
      <c r="BA9" t="s">
        <v>28772</v>
      </c>
      <c r="BD9" t="s">
        <v>28773</v>
      </c>
      <c r="BH9" t="s">
        <v>28774</v>
      </c>
      <c r="BJ9" t="str">
        <f t="shared" si="7"/>
        <v>0LI</v>
      </c>
      <c r="BL9" t="str">
        <f t="shared" si="8"/>
        <v>PI</v>
      </c>
      <c r="BN9" t="str">
        <f t="shared" si="9"/>
        <v>SEI</v>
      </c>
    </row>
    <row r="10" spans="1:66">
      <c r="A10">
        <v>9</v>
      </c>
      <c r="E10" t="s">
        <v>28775</v>
      </c>
      <c r="J10" t="s">
        <v>28776</v>
      </c>
      <c r="K10">
        <v>9</v>
      </c>
      <c r="M10" t="s">
        <v>28777</v>
      </c>
      <c r="O10" t="str">
        <f t="shared" si="0"/>
        <v>J9</v>
      </c>
      <c r="Q10" t="s">
        <v>28778</v>
      </c>
      <c r="S10" t="str">
        <f t="shared" si="1"/>
        <v>9JA</v>
      </c>
      <c r="U10" t="s">
        <v>28779</v>
      </c>
      <c r="X10" t="s">
        <v>28780</v>
      </c>
      <c r="AB10" t="s">
        <v>28781</v>
      </c>
      <c r="AD10" t="str">
        <f t="shared" si="2"/>
        <v>0LJ</v>
      </c>
      <c r="AF10" t="str">
        <f t="shared" si="3"/>
        <v>PJ</v>
      </c>
      <c r="AH10" t="str">
        <f t="shared" si="4"/>
        <v>SEJ</v>
      </c>
      <c r="AQ10">
        <v>9</v>
      </c>
      <c r="AS10" t="s">
        <v>28777</v>
      </c>
      <c r="AU10" t="str">
        <f t="shared" si="5"/>
        <v>J9</v>
      </c>
      <c r="AW10" t="s">
        <v>28778</v>
      </c>
      <c r="AY10" t="str">
        <f t="shared" si="6"/>
        <v>9JA</v>
      </c>
      <c r="BA10" t="s">
        <v>28779</v>
      </c>
      <c r="BD10" t="s">
        <v>28780</v>
      </c>
      <c r="BH10" t="s">
        <v>28781</v>
      </c>
      <c r="BJ10" t="str">
        <f t="shared" si="7"/>
        <v>0LJ</v>
      </c>
      <c r="BL10" t="str">
        <f t="shared" si="8"/>
        <v>PJ</v>
      </c>
      <c r="BN10" t="str">
        <f t="shared" si="9"/>
        <v>SEJ</v>
      </c>
    </row>
    <row r="11" spans="1:66">
      <c r="A11">
        <v>10</v>
      </c>
      <c r="E11" t="s">
        <v>28782</v>
      </c>
      <c r="K11">
        <v>10</v>
      </c>
      <c r="M11" t="s">
        <v>28783</v>
      </c>
      <c r="O11" t="str">
        <f t="shared" si="0"/>
        <v>K10</v>
      </c>
      <c r="Q11" t="s">
        <v>28784</v>
      </c>
      <c r="S11" t="str">
        <f t="shared" si="1"/>
        <v>10KA</v>
      </c>
      <c r="U11" t="s">
        <v>28785</v>
      </c>
      <c r="X11" t="s">
        <v>28786</v>
      </c>
      <c r="AB11" t="s">
        <v>28787</v>
      </c>
      <c r="AD11" t="str">
        <f t="shared" si="2"/>
        <v>0LK</v>
      </c>
      <c r="AF11" t="str">
        <f t="shared" si="3"/>
        <v>PK</v>
      </c>
      <c r="AH11" t="str">
        <f t="shared" si="4"/>
        <v>SEK</v>
      </c>
      <c r="AQ11">
        <v>10</v>
      </c>
      <c r="AS11" t="s">
        <v>28783</v>
      </c>
      <c r="AU11" t="str">
        <f t="shared" si="5"/>
        <v>K10</v>
      </c>
      <c r="AW11" t="s">
        <v>28784</v>
      </c>
      <c r="AY11" t="str">
        <f t="shared" si="6"/>
        <v>10KA</v>
      </c>
      <c r="BA11" t="s">
        <v>28785</v>
      </c>
      <c r="BD11" t="s">
        <v>28786</v>
      </c>
      <c r="BH11" t="s">
        <v>28787</v>
      </c>
      <c r="BJ11" t="str">
        <f t="shared" si="7"/>
        <v>0LK</v>
      </c>
      <c r="BL11" t="str">
        <f t="shared" si="8"/>
        <v>PK</v>
      </c>
      <c r="BN11" t="str">
        <f t="shared" si="9"/>
        <v>SEK</v>
      </c>
    </row>
    <row r="12" spans="1:66">
      <c r="A12">
        <v>11</v>
      </c>
      <c r="I12" s="18" t="s">
        <v>28788</v>
      </c>
      <c r="J12" s="18" t="s">
        <v>18</v>
      </c>
      <c r="K12">
        <v>11</v>
      </c>
      <c r="M12" t="s">
        <v>28789</v>
      </c>
      <c r="O12" t="str">
        <f t="shared" si="0"/>
        <v>L11</v>
      </c>
      <c r="Q12" t="s">
        <v>28790</v>
      </c>
      <c r="S12" t="str">
        <f t="shared" si="1"/>
        <v>11LA</v>
      </c>
      <c r="U12" t="s">
        <v>28791</v>
      </c>
      <c r="X12" t="s">
        <v>28792</v>
      </c>
      <c r="AB12" t="s">
        <v>28793</v>
      </c>
      <c r="AD12" t="str">
        <f t="shared" si="2"/>
        <v>0LL</v>
      </c>
      <c r="AF12" t="str">
        <f t="shared" si="3"/>
        <v>PL</v>
      </c>
      <c r="AH12" t="str">
        <f t="shared" si="4"/>
        <v>SEL</v>
      </c>
      <c r="AQ12">
        <v>11</v>
      </c>
      <c r="AS12" t="s">
        <v>28789</v>
      </c>
      <c r="AU12" t="str">
        <f t="shared" si="5"/>
        <v>L11</v>
      </c>
      <c r="AW12" t="s">
        <v>28790</v>
      </c>
      <c r="AY12" t="str">
        <f t="shared" si="6"/>
        <v>11LA</v>
      </c>
      <c r="BA12" t="s">
        <v>28791</v>
      </c>
      <c r="BD12" t="s">
        <v>28792</v>
      </c>
      <c r="BH12" t="s">
        <v>28793</v>
      </c>
      <c r="BJ12" t="str">
        <f t="shared" si="7"/>
        <v>0LL</v>
      </c>
      <c r="BL12" t="str">
        <f t="shared" si="8"/>
        <v>PL</v>
      </c>
      <c r="BN12" t="str">
        <f t="shared" si="9"/>
        <v>SEL</v>
      </c>
    </row>
    <row r="13" spans="1:66">
      <c r="A13">
        <v>12</v>
      </c>
      <c r="I13" t="s">
        <v>28794</v>
      </c>
      <c r="J13" t="s">
        <v>18</v>
      </c>
      <c r="K13">
        <v>12</v>
      </c>
      <c r="M13" t="s">
        <v>28795</v>
      </c>
      <c r="O13" t="str">
        <f>I3&amp;$K13</f>
        <v>12</v>
      </c>
      <c r="Q13" t="s">
        <v>28796</v>
      </c>
      <c r="S13" t="str">
        <f t="shared" si="1"/>
        <v>12MA</v>
      </c>
      <c r="U13" t="s">
        <v>28797</v>
      </c>
      <c r="X13" t="s">
        <v>28798</v>
      </c>
      <c r="AB13" t="s">
        <v>28799</v>
      </c>
      <c r="AD13" t="str">
        <f t="shared" si="2"/>
        <v>0LM</v>
      </c>
      <c r="AF13" t="str">
        <f t="shared" si="3"/>
        <v>PM</v>
      </c>
      <c r="AH13" t="str">
        <f t="shared" si="4"/>
        <v>SEM</v>
      </c>
      <c r="AQ13">
        <v>12</v>
      </c>
      <c r="AS13" t="s">
        <v>28795</v>
      </c>
      <c r="AU13" t="str">
        <f>AO3&amp;$K13</f>
        <v>12</v>
      </c>
      <c r="AW13" t="s">
        <v>28796</v>
      </c>
      <c r="AY13" t="str">
        <f t="shared" si="6"/>
        <v>12MA</v>
      </c>
      <c r="BA13" t="s">
        <v>28797</v>
      </c>
      <c r="BD13" t="s">
        <v>28798</v>
      </c>
      <c r="BH13" t="s">
        <v>28799</v>
      </c>
      <c r="BJ13" t="str">
        <f t="shared" si="7"/>
        <v>0LM</v>
      </c>
      <c r="BL13" t="str">
        <f t="shared" si="8"/>
        <v>PM</v>
      </c>
      <c r="BN13" t="str">
        <f t="shared" si="9"/>
        <v>SEM</v>
      </c>
    </row>
    <row r="14" spans="1:66">
      <c r="A14">
        <v>13</v>
      </c>
      <c r="I14" t="s">
        <v>28800</v>
      </c>
      <c r="K14">
        <v>13</v>
      </c>
      <c r="M14" t="s">
        <v>28801</v>
      </c>
      <c r="O14" t="str">
        <f t="shared" si="0"/>
        <v>N13</v>
      </c>
      <c r="Q14" t="s">
        <v>28802</v>
      </c>
      <c r="S14" t="str">
        <f t="shared" si="1"/>
        <v>13NA</v>
      </c>
      <c r="U14" t="s">
        <v>28803</v>
      </c>
      <c r="AB14" t="s">
        <v>28804</v>
      </c>
      <c r="AD14" t="str">
        <f t="shared" si="2"/>
        <v>0LN</v>
      </c>
      <c r="AF14" t="str">
        <f t="shared" si="3"/>
        <v>PN</v>
      </c>
      <c r="AH14" t="str">
        <f t="shared" si="4"/>
        <v>SEN</v>
      </c>
      <c r="AQ14">
        <v>13</v>
      </c>
      <c r="AS14" t="s">
        <v>28801</v>
      </c>
      <c r="AU14" t="str">
        <f t="shared" ref="AU14:AU26" si="10">AS14&amp;$K14</f>
        <v>N13</v>
      </c>
      <c r="AW14" t="s">
        <v>28802</v>
      </c>
      <c r="AY14" t="str">
        <f t="shared" si="6"/>
        <v>13NA</v>
      </c>
      <c r="BA14" t="s">
        <v>28803</v>
      </c>
      <c r="BH14" t="s">
        <v>28804</v>
      </c>
      <c r="BJ14" t="str">
        <f t="shared" si="7"/>
        <v>0LN</v>
      </c>
      <c r="BL14" t="str">
        <f t="shared" si="8"/>
        <v>PN</v>
      </c>
      <c r="BN14" t="str">
        <f t="shared" si="9"/>
        <v>SEN</v>
      </c>
    </row>
    <row r="15" spans="1:66">
      <c r="A15">
        <v>14</v>
      </c>
      <c r="E15" t="s">
        <v>28805</v>
      </c>
      <c r="I15" t="s">
        <v>28806</v>
      </c>
      <c r="K15">
        <v>14</v>
      </c>
      <c r="M15" t="s">
        <v>28807</v>
      </c>
      <c r="O15" t="str">
        <f t="shared" si="0"/>
        <v>O14</v>
      </c>
      <c r="Q15" t="s">
        <v>28808</v>
      </c>
      <c r="S15" t="str">
        <f t="shared" si="1"/>
        <v>14OA</v>
      </c>
      <c r="U15" t="s">
        <v>28809</v>
      </c>
      <c r="AB15" t="s">
        <v>28810</v>
      </c>
      <c r="AD15" t="str">
        <f t="shared" si="2"/>
        <v>0LO</v>
      </c>
      <c r="AF15" t="str">
        <f t="shared" si="3"/>
        <v>PO</v>
      </c>
      <c r="AH15" t="str">
        <f t="shared" si="4"/>
        <v>SEO</v>
      </c>
      <c r="AQ15">
        <v>14</v>
      </c>
      <c r="AS15" t="s">
        <v>28807</v>
      </c>
      <c r="AU15" t="str">
        <f t="shared" si="10"/>
        <v>O14</v>
      </c>
      <c r="AW15" t="s">
        <v>28808</v>
      </c>
      <c r="AY15" t="str">
        <f t="shared" si="6"/>
        <v>14OA</v>
      </c>
      <c r="BA15" t="s">
        <v>28809</v>
      </c>
      <c r="BH15" t="s">
        <v>28810</v>
      </c>
      <c r="BJ15" t="str">
        <f t="shared" si="7"/>
        <v>0LO</v>
      </c>
      <c r="BL15" t="str">
        <f t="shared" si="8"/>
        <v>PO</v>
      </c>
      <c r="BN15" t="str">
        <f t="shared" si="9"/>
        <v>SEO</v>
      </c>
    </row>
    <row r="16" spans="1:66">
      <c r="A16">
        <v>15</v>
      </c>
      <c r="I16" t="s">
        <v>28811</v>
      </c>
      <c r="K16">
        <v>15</v>
      </c>
      <c r="M16" t="s">
        <v>4672</v>
      </c>
      <c r="O16" t="str">
        <f t="shared" si="0"/>
        <v>P15</v>
      </c>
      <c r="Q16" t="s">
        <v>28812</v>
      </c>
      <c r="S16" t="str">
        <f t="shared" si="1"/>
        <v>15PA</v>
      </c>
      <c r="U16" t="s">
        <v>28813</v>
      </c>
      <c r="AB16" t="s">
        <v>28814</v>
      </c>
      <c r="AD16" t="str">
        <f t="shared" si="2"/>
        <v>0LP</v>
      </c>
      <c r="AF16" t="str">
        <f t="shared" si="3"/>
        <v>PP</v>
      </c>
      <c r="AH16" t="str">
        <f t="shared" si="4"/>
        <v>SEP</v>
      </c>
      <c r="AQ16">
        <v>15</v>
      </c>
      <c r="AS16" t="s">
        <v>4672</v>
      </c>
      <c r="AU16" t="str">
        <f t="shared" si="10"/>
        <v>P15</v>
      </c>
      <c r="AW16" t="s">
        <v>28812</v>
      </c>
      <c r="AY16" t="str">
        <f t="shared" si="6"/>
        <v>15PA</v>
      </c>
      <c r="BA16" t="s">
        <v>28813</v>
      </c>
      <c r="BH16" t="s">
        <v>28814</v>
      </c>
      <c r="BJ16" t="str">
        <f t="shared" si="7"/>
        <v>0LP</v>
      </c>
      <c r="BL16" t="str">
        <f t="shared" si="8"/>
        <v>PP</v>
      </c>
      <c r="BN16" t="str">
        <f t="shared" si="9"/>
        <v>SEP</v>
      </c>
    </row>
    <row r="17" spans="1:66">
      <c r="A17">
        <v>16</v>
      </c>
      <c r="I17" t="s">
        <v>28815</v>
      </c>
      <c r="J17" t="s">
        <v>28795</v>
      </c>
      <c r="K17">
        <v>16</v>
      </c>
      <c r="M17" t="s">
        <v>28816</v>
      </c>
      <c r="O17" t="str">
        <f t="shared" si="0"/>
        <v>Q16</v>
      </c>
      <c r="Q17" t="s">
        <v>28817</v>
      </c>
      <c r="S17" t="str">
        <f t="shared" si="1"/>
        <v>16QA</v>
      </c>
      <c r="U17" t="s">
        <v>28818</v>
      </c>
      <c r="AB17" t="s">
        <v>28819</v>
      </c>
      <c r="AD17" t="str">
        <f t="shared" si="2"/>
        <v>0LQ</v>
      </c>
      <c r="AF17" t="str">
        <f t="shared" si="3"/>
        <v>PQ</v>
      </c>
      <c r="AH17" t="str">
        <f t="shared" si="4"/>
        <v>SEQ</v>
      </c>
      <c r="AQ17">
        <v>16</v>
      </c>
      <c r="AS17" t="s">
        <v>28816</v>
      </c>
      <c r="AU17" t="str">
        <f t="shared" si="10"/>
        <v>Q16</v>
      </c>
      <c r="AW17" t="s">
        <v>28817</v>
      </c>
      <c r="AY17" t="str">
        <f t="shared" si="6"/>
        <v>16QA</v>
      </c>
      <c r="BA17" t="s">
        <v>28818</v>
      </c>
      <c r="BH17" t="s">
        <v>28819</v>
      </c>
      <c r="BJ17" t="str">
        <f t="shared" si="7"/>
        <v>0LQ</v>
      </c>
      <c r="BL17" t="str">
        <f t="shared" si="8"/>
        <v>PQ</v>
      </c>
      <c r="BN17" t="str">
        <f t="shared" si="9"/>
        <v>SEQ</v>
      </c>
    </row>
    <row r="18" spans="1:66">
      <c r="A18">
        <v>17</v>
      </c>
      <c r="I18" t="s">
        <v>28820</v>
      </c>
      <c r="J18" t="s">
        <v>4672</v>
      </c>
      <c r="K18">
        <v>17</v>
      </c>
      <c r="M18" t="s">
        <v>28821</v>
      </c>
      <c r="O18" t="str">
        <f t="shared" si="0"/>
        <v>R17</v>
      </c>
      <c r="Q18" t="s">
        <v>28822</v>
      </c>
      <c r="S18" t="str">
        <f t="shared" si="1"/>
        <v>17RA</v>
      </c>
      <c r="U18" t="s">
        <v>28823</v>
      </c>
      <c r="AB18" t="s">
        <v>462</v>
      </c>
      <c r="AD18" t="str">
        <f t="shared" si="2"/>
        <v>0LR</v>
      </c>
      <c r="AF18" t="str">
        <f t="shared" si="3"/>
        <v>PR</v>
      </c>
      <c r="AH18" t="str">
        <f t="shared" si="4"/>
        <v>SER</v>
      </c>
      <c r="AQ18">
        <v>17</v>
      </c>
      <c r="AS18" t="s">
        <v>28821</v>
      </c>
      <c r="AU18" t="str">
        <f t="shared" si="10"/>
        <v>R17</v>
      </c>
      <c r="AW18" t="s">
        <v>28822</v>
      </c>
      <c r="AY18" t="str">
        <f t="shared" si="6"/>
        <v>17RA</v>
      </c>
      <c r="BA18" t="s">
        <v>28823</v>
      </c>
      <c r="BH18" t="s">
        <v>462</v>
      </c>
      <c r="BJ18" t="str">
        <f t="shared" si="7"/>
        <v>0LR</v>
      </c>
      <c r="BL18" t="str">
        <f t="shared" si="8"/>
        <v>PR</v>
      </c>
      <c r="BN18" t="str">
        <f t="shared" si="9"/>
        <v>SER</v>
      </c>
    </row>
    <row r="19" spans="1:66">
      <c r="A19">
        <v>18</v>
      </c>
      <c r="K19">
        <v>18</v>
      </c>
      <c r="M19" t="s">
        <v>28824</v>
      </c>
      <c r="O19" t="str">
        <f t="shared" si="0"/>
        <v>S18</v>
      </c>
      <c r="Q19" t="s">
        <v>28825</v>
      </c>
      <c r="S19" t="str">
        <f t="shared" si="1"/>
        <v>18SA</v>
      </c>
      <c r="U19" t="s">
        <v>28826</v>
      </c>
      <c r="AB19" t="s">
        <v>21619</v>
      </c>
      <c r="AD19" t="str">
        <f t="shared" si="2"/>
        <v>0LS</v>
      </c>
      <c r="AF19" t="str">
        <f t="shared" si="3"/>
        <v>PS</v>
      </c>
      <c r="AH19" t="str">
        <f t="shared" si="4"/>
        <v>SES</v>
      </c>
      <c r="AQ19">
        <v>18</v>
      </c>
      <c r="AS19" t="s">
        <v>28824</v>
      </c>
      <c r="AU19" t="str">
        <f t="shared" si="10"/>
        <v>S18</v>
      </c>
      <c r="AW19" t="s">
        <v>28825</v>
      </c>
      <c r="AY19" t="str">
        <f t="shared" si="6"/>
        <v>18SA</v>
      </c>
      <c r="BA19" t="s">
        <v>28826</v>
      </c>
      <c r="BH19" t="s">
        <v>21619</v>
      </c>
      <c r="BJ19" t="str">
        <f t="shared" si="7"/>
        <v>0LS</v>
      </c>
      <c r="BL19" t="str">
        <f t="shared" si="8"/>
        <v>PS</v>
      </c>
      <c r="BN19" t="str">
        <f t="shared" si="9"/>
        <v>SES</v>
      </c>
    </row>
    <row r="20" spans="1:66">
      <c r="A20">
        <v>19</v>
      </c>
      <c r="K20">
        <v>19</v>
      </c>
      <c r="M20" t="s">
        <v>28827</v>
      </c>
      <c r="O20" t="str">
        <f t="shared" si="0"/>
        <v>T19</v>
      </c>
      <c r="Q20" t="s">
        <v>28828</v>
      </c>
      <c r="S20" t="str">
        <f t="shared" si="1"/>
        <v>19TA</v>
      </c>
      <c r="U20" t="s">
        <v>28829</v>
      </c>
      <c r="AB20" t="s">
        <v>28830</v>
      </c>
      <c r="AD20" t="str">
        <f t="shared" si="2"/>
        <v>0LT</v>
      </c>
      <c r="AF20" t="str">
        <f t="shared" si="3"/>
        <v>PT</v>
      </c>
      <c r="AH20" s="16" t="str">
        <f t="shared" si="4"/>
        <v>SET</v>
      </c>
      <c r="AQ20">
        <v>19</v>
      </c>
      <c r="AS20" t="s">
        <v>28827</v>
      </c>
      <c r="AU20" t="str">
        <f t="shared" si="10"/>
        <v>T19</v>
      </c>
      <c r="AW20" t="s">
        <v>28828</v>
      </c>
      <c r="AY20" t="str">
        <f t="shared" si="6"/>
        <v>19TA</v>
      </c>
      <c r="BA20" t="s">
        <v>28829</v>
      </c>
      <c r="BH20" t="s">
        <v>28830</v>
      </c>
      <c r="BJ20" t="str">
        <f t="shared" si="7"/>
        <v>0LT</v>
      </c>
      <c r="BL20" t="str">
        <f t="shared" si="8"/>
        <v>PT</v>
      </c>
      <c r="BN20" t="str">
        <f t="shared" si="9"/>
        <v>SET</v>
      </c>
    </row>
    <row r="21" spans="1:66">
      <c r="A21">
        <v>20</v>
      </c>
      <c r="K21">
        <v>20</v>
      </c>
      <c r="M21" t="s">
        <v>28831</v>
      </c>
      <c r="O21" t="str">
        <f t="shared" si="0"/>
        <v>U20</v>
      </c>
      <c r="Q21" t="s">
        <v>28832</v>
      </c>
      <c r="S21" t="str">
        <f t="shared" si="1"/>
        <v>20UA</v>
      </c>
      <c r="U21" t="s">
        <v>28833</v>
      </c>
      <c r="AB21" t="s">
        <v>28834</v>
      </c>
      <c r="AD21" t="str">
        <f t="shared" si="2"/>
        <v>0LU</v>
      </c>
      <c r="AF21" t="str">
        <f t="shared" si="3"/>
        <v>PU</v>
      </c>
      <c r="AH21" t="str">
        <f t="shared" si="4"/>
        <v>SEU</v>
      </c>
      <c r="AQ21">
        <v>20</v>
      </c>
      <c r="AS21" t="s">
        <v>28831</v>
      </c>
      <c r="AU21" t="str">
        <f t="shared" si="10"/>
        <v>U20</v>
      </c>
      <c r="AW21" t="s">
        <v>28832</v>
      </c>
      <c r="AY21" t="str">
        <f t="shared" si="6"/>
        <v>20UA</v>
      </c>
      <c r="BA21" t="s">
        <v>28833</v>
      </c>
      <c r="BH21" t="s">
        <v>28834</v>
      </c>
      <c r="BJ21" t="str">
        <f t="shared" si="7"/>
        <v>0LU</v>
      </c>
      <c r="BL21" t="str">
        <f t="shared" si="8"/>
        <v>PU</v>
      </c>
      <c r="BN21" t="str">
        <f t="shared" si="9"/>
        <v>SEU</v>
      </c>
    </row>
    <row r="22" spans="1:66">
      <c r="A22">
        <v>21</v>
      </c>
      <c r="K22">
        <v>21</v>
      </c>
      <c r="M22" t="s">
        <v>28792</v>
      </c>
      <c r="O22" t="str">
        <f t="shared" si="0"/>
        <v>V21</v>
      </c>
      <c r="Q22" t="s">
        <v>28835</v>
      </c>
      <c r="S22" t="str">
        <f t="shared" si="1"/>
        <v>21VA</v>
      </c>
      <c r="U22" t="s">
        <v>28836</v>
      </c>
      <c r="AB22" t="s">
        <v>28837</v>
      </c>
      <c r="AD22" t="str">
        <f t="shared" si="2"/>
        <v>0LV</v>
      </c>
      <c r="AF22" t="str">
        <f t="shared" si="3"/>
        <v>PV</v>
      </c>
      <c r="AH22" t="str">
        <f t="shared" si="4"/>
        <v>SEV</v>
      </c>
      <c r="AQ22">
        <v>21</v>
      </c>
      <c r="AS22" t="s">
        <v>28792</v>
      </c>
      <c r="AU22" t="str">
        <f t="shared" si="10"/>
        <v>V21</v>
      </c>
      <c r="AW22" t="s">
        <v>28835</v>
      </c>
      <c r="AY22" t="str">
        <f t="shared" si="6"/>
        <v>21VA</v>
      </c>
      <c r="BA22" t="s">
        <v>28836</v>
      </c>
      <c r="BH22" t="s">
        <v>28837</v>
      </c>
      <c r="BJ22" t="str">
        <f t="shared" si="7"/>
        <v>0LV</v>
      </c>
      <c r="BL22" t="str">
        <f t="shared" si="8"/>
        <v>PV</v>
      </c>
      <c r="BN22" t="str">
        <f t="shared" si="9"/>
        <v>SEV</v>
      </c>
    </row>
    <row r="23" spans="1:66">
      <c r="A23">
        <v>22</v>
      </c>
      <c r="K23">
        <v>22</v>
      </c>
      <c r="M23" t="s">
        <v>28798</v>
      </c>
      <c r="O23" t="str">
        <f t="shared" si="0"/>
        <v>W22</v>
      </c>
      <c r="Q23" t="s">
        <v>28838</v>
      </c>
      <c r="S23" t="str">
        <f t="shared" si="1"/>
        <v>22WA</v>
      </c>
      <c r="U23" t="s">
        <v>28839</v>
      </c>
      <c r="AB23" t="s">
        <v>28840</v>
      </c>
      <c r="AD23" t="str">
        <f t="shared" si="2"/>
        <v>0LW</v>
      </c>
      <c r="AF23" t="str">
        <f t="shared" si="3"/>
        <v>PW</v>
      </c>
      <c r="AH23" t="str">
        <f t="shared" si="4"/>
        <v>SEW</v>
      </c>
      <c r="AQ23">
        <v>22</v>
      </c>
      <c r="AS23" t="s">
        <v>28798</v>
      </c>
      <c r="AU23" t="str">
        <f t="shared" si="10"/>
        <v>W22</v>
      </c>
      <c r="AW23" t="s">
        <v>28838</v>
      </c>
      <c r="AY23" t="str">
        <f t="shared" si="6"/>
        <v>22WA</v>
      </c>
      <c r="BA23" t="s">
        <v>28839</v>
      </c>
      <c r="BH23" t="s">
        <v>28840</v>
      </c>
      <c r="BJ23" t="str">
        <f t="shared" si="7"/>
        <v>0LW</v>
      </c>
      <c r="BL23" t="str">
        <f t="shared" si="8"/>
        <v>PW</v>
      </c>
      <c r="BN23" t="str">
        <f t="shared" si="9"/>
        <v>SEW</v>
      </c>
    </row>
    <row r="24" spans="1:66">
      <c r="A24">
        <v>23</v>
      </c>
      <c r="D24" s="153"/>
      <c r="E24" s="154"/>
      <c r="F24" s="154"/>
      <c r="G24" s="154"/>
      <c r="H24" s="154"/>
      <c r="I24" s="154" t="s">
        <v>28841</v>
      </c>
      <c r="J24" s="155"/>
      <c r="K24">
        <v>23</v>
      </c>
      <c r="M24" t="s">
        <v>28842</v>
      </c>
      <c r="O24" t="str">
        <f t="shared" si="0"/>
        <v>X23</v>
      </c>
      <c r="Q24" t="s">
        <v>28843</v>
      </c>
      <c r="S24" t="str">
        <f t="shared" si="1"/>
        <v>23XA</v>
      </c>
      <c r="U24" t="s">
        <v>28844</v>
      </c>
      <c r="AB24" t="s">
        <v>28845</v>
      </c>
      <c r="AD24" t="str">
        <f t="shared" si="2"/>
        <v>0LX</v>
      </c>
      <c r="AF24" t="str">
        <f t="shared" si="3"/>
        <v>PX</v>
      </c>
      <c r="AH24" t="str">
        <f t="shared" si="4"/>
        <v>SEX</v>
      </c>
      <c r="AQ24">
        <v>23</v>
      </c>
      <c r="AS24" t="s">
        <v>28842</v>
      </c>
      <c r="AU24" t="str">
        <f t="shared" si="10"/>
        <v>X23</v>
      </c>
      <c r="AW24" t="s">
        <v>28843</v>
      </c>
      <c r="AY24" t="str">
        <f t="shared" si="6"/>
        <v>23XA</v>
      </c>
      <c r="BA24" t="s">
        <v>28844</v>
      </c>
      <c r="BH24" t="s">
        <v>28845</v>
      </c>
      <c r="BJ24" t="str">
        <f t="shared" si="7"/>
        <v>0LX</v>
      </c>
      <c r="BL24" t="str">
        <f t="shared" si="8"/>
        <v>PX</v>
      </c>
      <c r="BN24" t="str">
        <f t="shared" si="9"/>
        <v>SEX</v>
      </c>
    </row>
    <row r="25" spans="1:66">
      <c r="A25">
        <v>24</v>
      </c>
      <c r="D25" s="156"/>
      <c r="J25" s="157"/>
      <c r="K25">
        <v>24</v>
      </c>
      <c r="M25" t="s">
        <v>28846</v>
      </c>
      <c r="O25" t="str">
        <f t="shared" si="0"/>
        <v>Y24</v>
      </c>
      <c r="Q25" t="s">
        <v>28847</v>
      </c>
      <c r="S25" t="str">
        <f t="shared" si="1"/>
        <v>24YA</v>
      </c>
      <c r="U25" t="s">
        <v>28848</v>
      </c>
      <c r="AB25" t="s">
        <v>28849</v>
      </c>
      <c r="AD25" t="str">
        <f t="shared" si="2"/>
        <v>0LY</v>
      </c>
      <c r="AF25" t="str">
        <f t="shared" si="3"/>
        <v>PY</v>
      </c>
      <c r="AH25" t="str">
        <f t="shared" si="4"/>
        <v>SEY</v>
      </c>
      <c r="AQ25">
        <v>24</v>
      </c>
      <c r="AS25" t="s">
        <v>28846</v>
      </c>
      <c r="AU25" t="str">
        <f t="shared" si="10"/>
        <v>Y24</v>
      </c>
      <c r="AW25" t="s">
        <v>28847</v>
      </c>
      <c r="AY25" t="str">
        <f t="shared" si="6"/>
        <v>24YA</v>
      </c>
      <c r="BA25" t="s">
        <v>28848</v>
      </c>
      <c r="BH25" t="s">
        <v>28849</v>
      </c>
      <c r="BJ25" t="str">
        <f t="shared" si="7"/>
        <v>0LY</v>
      </c>
      <c r="BL25" t="str">
        <f t="shared" si="8"/>
        <v>PY</v>
      </c>
      <c r="BN25" t="str">
        <f t="shared" si="9"/>
        <v>SEY</v>
      </c>
    </row>
    <row r="26" spans="1:66">
      <c r="A26">
        <v>25</v>
      </c>
      <c r="D26" s="156" t="s">
        <v>28850</v>
      </c>
      <c r="F26" s="158" t="s">
        <v>28851</v>
      </c>
      <c r="J26" s="157"/>
      <c r="K26">
        <v>25</v>
      </c>
      <c r="M26" t="s">
        <v>28852</v>
      </c>
      <c r="O26" t="str">
        <f t="shared" si="0"/>
        <v>Z25</v>
      </c>
      <c r="Q26" t="s">
        <v>28853</v>
      </c>
      <c r="S26" t="str">
        <f t="shared" si="1"/>
        <v>25ZA</v>
      </c>
      <c r="U26" t="s">
        <v>28854</v>
      </c>
      <c r="AB26" t="s">
        <v>28855</v>
      </c>
      <c r="AD26" t="str">
        <f t="shared" si="2"/>
        <v>0LZ</v>
      </c>
      <c r="AF26" t="str">
        <f t="shared" si="3"/>
        <v>PZ</v>
      </c>
      <c r="AH26" t="str">
        <f t="shared" si="4"/>
        <v>SEZ</v>
      </c>
      <c r="AQ26">
        <v>25</v>
      </c>
      <c r="AS26" t="s">
        <v>28852</v>
      </c>
      <c r="AU26" t="str">
        <f t="shared" si="10"/>
        <v>Z25</v>
      </c>
      <c r="AW26" t="s">
        <v>28853</v>
      </c>
      <c r="AY26" t="str">
        <f t="shared" si="6"/>
        <v>25ZA</v>
      </c>
      <c r="BA26" t="s">
        <v>28854</v>
      </c>
      <c r="BH26" t="s">
        <v>28855</v>
      </c>
      <c r="BJ26" t="str">
        <f t="shared" si="7"/>
        <v>0LZ</v>
      </c>
      <c r="BL26" t="str">
        <f t="shared" si="8"/>
        <v>PZ</v>
      </c>
      <c r="BN26" t="str">
        <f t="shared" si="9"/>
        <v>SEZ</v>
      </c>
    </row>
    <row r="27" spans="1:66">
      <c r="D27" s="156" t="s">
        <v>28850</v>
      </c>
      <c r="E27" s="159" t="s">
        <v>28856</v>
      </c>
      <c r="F27" s="160" t="s">
        <v>28857</v>
      </c>
      <c r="G27" t="s">
        <v>28858</v>
      </c>
      <c r="H27" t="s">
        <v>28859</v>
      </c>
      <c r="I27" t="s">
        <v>28860</v>
      </c>
      <c r="J27" s="161" t="s">
        <v>28861</v>
      </c>
    </row>
    <row r="28" spans="1:66">
      <c r="D28" s="156" t="s">
        <v>28850</v>
      </c>
      <c r="E28" s="159" t="s">
        <v>28856</v>
      </c>
      <c r="F28" s="160" t="s">
        <v>28862</v>
      </c>
      <c r="G28" t="s">
        <v>28863</v>
      </c>
      <c r="I28" t="s">
        <v>28864</v>
      </c>
      <c r="J28" s="157"/>
    </row>
    <row r="29" spans="1:66">
      <c r="D29" s="156" t="s">
        <v>28850</v>
      </c>
      <c r="F29" s="160" t="s">
        <v>28865</v>
      </c>
      <c r="J29" s="157"/>
    </row>
    <row r="30" spans="1:66">
      <c r="D30" s="156" t="s">
        <v>28850</v>
      </c>
      <c r="F30" s="160" t="s">
        <v>28866</v>
      </c>
      <c r="G30" t="s">
        <v>28867</v>
      </c>
      <c r="H30" t="s">
        <v>28868</v>
      </c>
      <c r="I30" t="s">
        <v>28869</v>
      </c>
      <c r="J30" s="157"/>
    </row>
    <row r="31" spans="1:66">
      <c r="D31" s="156" t="s">
        <v>28850</v>
      </c>
      <c r="E31" s="159" t="s">
        <v>28856</v>
      </c>
      <c r="F31" s="160" t="s">
        <v>28857</v>
      </c>
      <c r="J31" s="157"/>
    </row>
    <row r="32" spans="1:66">
      <c r="D32" s="156" t="s">
        <v>28850</v>
      </c>
      <c r="E32" s="159" t="s">
        <v>28870</v>
      </c>
      <c r="F32" s="160" t="s">
        <v>28871</v>
      </c>
      <c r="J32" s="157"/>
    </row>
    <row r="33" spans="4:10">
      <c r="D33" s="156"/>
      <c r="J33" s="157"/>
    </row>
    <row r="34" spans="4:10">
      <c r="D34" s="156"/>
      <c r="E34">
        <v>2025</v>
      </c>
      <c r="J34" s="157"/>
    </row>
    <row r="35" spans="4:10">
      <c r="D35" s="156"/>
      <c r="F35" s="158" t="s">
        <v>28851</v>
      </c>
      <c r="J35" s="157"/>
    </row>
    <row r="36" spans="4:10">
      <c r="D36" s="156"/>
      <c r="F36" s="160" t="s">
        <v>28857</v>
      </c>
      <c r="J36" s="157"/>
    </row>
    <row r="37" spans="4:10">
      <c r="D37" s="156"/>
      <c r="F37" s="160" t="s">
        <v>28862</v>
      </c>
      <c r="J37" s="157"/>
    </row>
    <row r="38" spans="4:10">
      <c r="D38" s="156"/>
      <c r="F38" s="160" t="s">
        <v>28865</v>
      </c>
      <c r="J38" s="157"/>
    </row>
    <row r="39" spans="4:10">
      <c r="D39" s="156"/>
      <c r="F39" s="160" t="s">
        <v>28866</v>
      </c>
      <c r="J39" s="157"/>
    </row>
    <row r="40" spans="4:10">
      <c r="D40" s="156"/>
      <c r="F40" s="160" t="s">
        <v>28857</v>
      </c>
      <c r="J40" s="157"/>
    </row>
    <row r="41" spans="4:10">
      <c r="D41" s="156"/>
      <c r="F41" s="160" t="s">
        <v>28871</v>
      </c>
      <c r="J41" s="157"/>
    </row>
    <row r="42" spans="4:10">
      <c r="D42" s="156"/>
      <c r="J42" s="157"/>
    </row>
    <row r="43" spans="4:10">
      <c r="D43" s="156">
        <v>2025</v>
      </c>
      <c r="E43" t="s">
        <v>28872</v>
      </c>
      <c r="J43" s="157"/>
    </row>
    <row r="44" spans="4:10">
      <c r="D44" s="156"/>
      <c r="J44" s="157"/>
    </row>
    <row r="45" spans="4:10">
      <c r="D45" s="156" t="s">
        <v>28873</v>
      </c>
      <c r="E45" s="14" t="s">
        <v>28873</v>
      </c>
      <c r="F45" s="14" t="s">
        <v>28873</v>
      </c>
      <c r="G45" s="14" t="s">
        <v>28874</v>
      </c>
      <c r="J45" s="157"/>
    </row>
    <row r="46" spans="4:10">
      <c r="D46" s="156" t="s">
        <v>28875</v>
      </c>
      <c r="E46" s="14" t="s">
        <v>28876</v>
      </c>
      <c r="F46" s="14" t="s">
        <v>28877</v>
      </c>
      <c r="G46" s="14" t="s">
        <v>28878</v>
      </c>
      <c r="J46" s="157"/>
    </row>
    <row r="47" spans="4:10">
      <c r="D47" s="156"/>
      <c r="E47" s="14"/>
      <c r="F47" s="14"/>
      <c r="G47" s="14"/>
      <c r="J47" s="157"/>
    </row>
    <row r="48" spans="4:10">
      <c r="D48" s="156"/>
      <c r="E48" s="14"/>
      <c r="G48" s="14"/>
      <c r="J48" s="157"/>
    </row>
    <row r="49" spans="4:10">
      <c r="D49" s="156"/>
      <c r="G49" s="14"/>
      <c r="J49" s="157"/>
    </row>
    <row r="50" spans="4:10">
      <c r="D50" s="156"/>
      <c r="J50" s="157"/>
    </row>
    <row r="51" spans="4:10">
      <c r="D51" s="156"/>
      <c r="J51" s="157"/>
    </row>
    <row r="52" spans="4:10">
      <c r="D52" s="156"/>
      <c r="F52" t="s">
        <v>28879</v>
      </c>
      <c r="G52" t="s">
        <v>28880</v>
      </c>
      <c r="J52" s="157"/>
    </row>
    <row r="53" spans="4:10">
      <c r="D53" s="156"/>
      <c r="F53">
        <v>64000</v>
      </c>
      <c r="J53" s="157"/>
    </row>
    <row r="54" spans="4:10">
      <c r="D54" s="156"/>
      <c r="G54" t="s">
        <v>28881</v>
      </c>
      <c r="J54" s="157"/>
    </row>
    <row r="55" spans="4:10">
      <c r="D55" s="156"/>
      <c r="G55" t="s">
        <v>28882</v>
      </c>
      <c r="J55" s="157"/>
    </row>
    <row r="56" spans="4:10">
      <c r="D56" s="156"/>
      <c r="J56" s="157"/>
    </row>
    <row r="57" spans="4:10">
      <c r="D57" s="156"/>
      <c r="J57" s="157"/>
    </row>
    <row r="58" spans="4:10">
      <c r="D58" s="156"/>
      <c r="J58" s="157"/>
    </row>
    <row r="59" spans="4:10">
      <c r="D59" s="156" t="s">
        <v>28883</v>
      </c>
      <c r="E59" t="s">
        <v>28884</v>
      </c>
      <c r="F59" s="17">
        <v>46029</v>
      </c>
      <c r="J59" s="157"/>
    </row>
    <row r="60" spans="4:10">
      <c r="D60" s="156" t="s">
        <v>28885</v>
      </c>
      <c r="E60" t="s">
        <v>28884</v>
      </c>
      <c r="F60" s="17">
        <v>46030</v>
      </c>
      <c r="J60" s="157"/>
    </row>
    <row r="61" spans="4:10">
      <c r="D61" s="156"/>
      <c r="J61" s="157"/>
    </row>
    <row r="62" spans="4:10">
      <c r="D62" s="156"/>
      <c r="J62" s="157"/>
    </row>
    <row r="63" spans="4:10">
      <c r="D63" s="156" t="s">
        <v>28886</v>
      </c>
      <c r="E63" t="s">
        <v>28887</v>
      </c>
      <c r="J63" s="157"/>
    </row>
    <row r="64" spans="4:10">
      <c r="D64" s="156" t="s">
        <v>28888</v>
      </c>
      <c r="E64" t="s">
        <v>28887</v>
      </c>
      <c r="J64" s="157"/>
    </row>
    <row r="65" spans="4:10">
      <c r="D65" s="156"/>
      <c r="J65" s="157"/>
    </row>
    <row r="66" spans="4:10">
      <c r="D66" s="156"/>
      <c r="J66" s="157"/>
    </row>
    <row r="67" spans="4:10">
      <c r="D67" s="156"/>
      <c r="J67" s="157"/>
    </row>
    <row r="68" spans="4:10">
      <c r="D68" s="156"/>
      <c r="J68" s="157"/>
    </row>
    <row r="69" spans="4:10">
      <c r="D69" s="156"/>
      <c r="J69" s="157"/>
    </row>
    <row r="70" spans="4:10">
      <c r="D70" s="156"/>
      <c r="J70" s="157"/>
    </row>
    <row r="71" spans="4:10">
      <c r="D71" s="156"/>
      <c r="J71" s="157"/>
    </row>
    <row r="72" spans="4:10">
      <c r="D72" s="156"/>
      <c r="J72" s="157"/>
    </row>
    <row r="73" spans="4:10">
      <c r="D73" s="156"/>
      <c r="J73" s="157"/>
    </row>
    <row r="74" spans="4:10">
      <c r="D74" s="156"/>
      <c r="J74" s="157"/>
    </row>
    <row r="75" spans="4:10">
      <c r="D75" s="156"/>
      <c r="J75" s="157"/>
    </row>
    <row r="76" spans="4:10">
      <c r="D76" s="156"/>
      <c r="J76" s="157"/>
    </row>
    <row r="77" spans="4:10">
      <c r="D77" s="156"/>
      <c r="J77" s="157"/>
    </row>
    <row r="78" spans="4:10">
      <c r="D78" s="156"/>
      <c r="J78" s="157"/>
    </row>
    <row r="79" spans="4:10">
      <c r="D79" s="156"/>
      <c r="J79" s="157"/>
    </row>
    <row r="80" spans="4:10">
      <c r="D80" s="156"/>
      <c r="J80" s="157"/>
    </row>
    <row r="81" spans="3:11">
      <c r="D81" s="156"/>
      <c r="J81" s="157"/>
    </row>
    <row r="82" spans="3:11">
      <c r="D82" s="156"/>
      <c r="J82" s="157"/>
    </row>
    <row r="83" spans="3:11">
      <c r="D83" s="156"/>
      <c r="J83" s="157"/>
    </row>
    <row r="84" spans="3:11">
      <c r="D84" s="156"/>
      <c r="J84" s="157"/>
    </row>
    <row r="85" spans="3:11">
      <c r="D85" s="162"/>
      <c r="E85" s="163"/>
      <c r="F85" s="163"/>
      <c r="G85" s="163"/>
      <c r="H85" s="163"/>
      <c r="I85" s="163"/>
      <c r="J85" s="164"/>
    </row>
    <row r="87" spans="3:11" ht="34.5" customHeight="1">
      <c r="D87" s="269" t="s">
        <v>28889</v>
      </c>
      <c r="E87" s="270"/>
      <c r="F87" s="9"/>
      <c r="G87" s="9"/>
      <c r="H87" s="9"/>
      <c r="I87" s="9"/>
      <c r="J87" s="9"/>
    </row>
    <row r="88" spans="3:11">
      <c r="D88" s="271"/>
      <c r="E88" s="272"/>
      <c r="F88" s="9"/>
      <c r="G88" s="9"/>
      <c r="H88" s="9"/>
      <c r="I88" s="9"/>
      <c r="J88" s="9"/>
    </row>
    <row r="89" spans="3:11">
      <c r="D89" s="9"/>
      <c r="E89" s="9"/>
      <c r="F89" s="9"/>
      <c r="G89" s="9"/>
      <c r="H89" s="9"/>
      <c r="I89" s="9"/>
      <c r="J89" s="9"/>
    </row>
    <row r="90" spans="3:11">
      <c r="C90" t="s">
        <v>28890</v>
      </c>
      <c r="D90" t="s">
        <v>28888</v>
      </c>
    </row>
    <row r="91" spans="3:11">
      <c r="D91" t="s">
        <v>28886</v>
      </c>
    </row>
    <row r="93" spans="3:11">
      <c r="F93">
        <v>1</v>
      </c>
      <c r="G93">
        <v>2</v>
      </c>
    </row>
    <row r="94" spans="3:11">
      <c r="D94" s="134" t="s">
        <v>28891</v>
      </c>
      <c r="E94" t="s">
        <v>28892</v>
      </c>
      <c r="F94" t="s">
        <v>28893</v>
      </c>
      <c r="G94" t="s">
        <v>28894</v>
      </c>
      <c r="H94" t="s">
        <v>28895</v>
      </c>
      <c r="I94" t="s">
        <v>28896</v>
      </c>
      <c r="J94" t="s">
        <v>28897</v>
      </c>
      <c r="K94" t="s">
        <v>28898</v>
      </c>
    </row>
    <row r="95" spans="3:11">
      <c r="D95" s="134" t="s">
        <v>28899</v>
      </c>
      <c r="E95" t="s">
        <v>774</v>
      </c>
      <c r="F95" t="s">
        <v>28900</v>
      </c>
      <c r="G95" t="s">
        <v>28901</v>
      </c>
      <c r="I95" t="s">
        <v>28902</v>
      </c>
      <c r="K95" t="s">
        <v>28903</v>
      </c>
    </row>
    <row r="96" spans="3:11">
      <c r="D96" s="134" t="s">
        <v>28904</v>
      </c>
    </row>
    <row r="97" spans="2:12">
      <c r="D97" s="134" t="s">
        <v>28905</v>
      </c>
      <c r="K97" t="s">
        <v>28906</v>
      </c>
      <c r="L97" t="s">
        <v>28907</v>
      </c>
    </row>
    <row r="98" spans="2:12">
      <c r="D98" s="134" t="s">
        <v>28908</v>
      </c>
      <c r="K98" t="s">
        <v>28909</v>
      </c>
      <c r="L98" t="s">
        <v>28910</v>
      </c>
    </row>
    <row r="99" spans="2:12">
      <c r="K99" t="s">
        <v>28911</v>
      </c>
      <c r="L99" t="s">
        <v>28912</v>
      </c>
    </row>
    <row r="100" spans="2:12">
      <c r="K100" t="s">
        <v>28913</v>
      </c>
      <c r="L100" t="s">
        <v>28914</v>
      </c>
    </row>
    <row r="101" spans="2:12">
      <c r="I101" t="s">
        <v>28915</v>
      </c>
      <c r="J101" t="s">
        <v>28916</v>
      </c>
    </row>
    <row r="104" spans="2:12" ht="24">
      <c r="B104" s="273" t="s">
        <v>28917</v>
      </c>
      <c r="C104" s="274"/>
      <c r="D104" s="275" t="s">
        <v>28889</v>
      </c>
      <c r="E104" s="276"/>
    </row>
    <row r="105" spans="2:12">
      <c r="B105" t="s">
        <v>28918</v>
      </c>
      <c r="C105" t="s">
        <v>28841</v>
      </c>
    </row>
    <row r="106" spans="2:12">
      <c r="B106" t="s">
        <v>28918</v>
      </c>
      <c r="C106" t="s">
        <v>28919</v>
      </c>
    </row>
    <row r="107" spans="2:12">
      <c r="B107" t="s">
        <v>28918</v>
      </c>
      <c r="C107" t="s">
        <v>28920</v>
      </c>
    </row>
    <row r="108" spans="2:12">
      <c r="B108" t="s">
        <v>28921</v>
      </c>
      <c r="C108" t="s">
        <v>28922</v>
      </c>
    </row>
    <row r="109" spans="2:12">
      <c r="B109" t="s">
        <v>28921</v>
      </c>
      <c r="C109" t="s">
        <v>28886</v>
      </c>
    </row>
    <row r="110" spans="2:12">
      <c r="B110" t="s">
        <v>28921</v>
      </c>
      <c r="C110" t="s">
        <v>28888</v>
      </c>
    </row>
    <row r="111" spans="2:12">
      <c r="B111" t="s">
        <v>28923</v>
      </c>
      <c r="C111" t="s">
        <v>28924</v>
      </c>
    </row>
    <row r="112" spans="2:12">
      <c r="B112" t="s">
        <v>28925</v>
      </c>
      <c r="D112" t="s">
        <v>28925</v>
      </c>
      <c r="E112" t="s">
        <v>28926</v>
      </c>
    </row>
    <row r="113" spans="4:5">
      <c r="D113" t="s">
        <v>28927</v>
      </c>
      <c r="E113" t="s">
        <v>28928</v>
      </c>
    </row>
    <row r="114" spans="4:5">
      <c r="D114" t="s">
        <v>28929</v>
      </c>
      <c r="E114" s="8" t="s">
        <v>28930</v>
      </c>
    </row>
    <row r="115" spans="4:5">
      <c r="D115" t="s">
        <v>28801</v>
      </c>
    </row>
    <row r="116" spans="4:5">
      <c r="D116" t="s">
        <v>28795</v>
      </c>
    </row>
    <row r="117" spans="4:5">
      <c r="D117" t="s">
        <v>4672</v>
      </c>
    </row>
    <row r="118" spans="4:5">
      <c r="D118" t="s">
        <v>28931</v>
      </c>
    </row>
  </sheetData>
  <mergeCells count="3">
    <mergeCell ref="D87:E88"/>
    <mergeCell ref="B104:C104"/>
    <mergeCell ref="D104:E10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59E22-005E-4909-8546-044390D3308B}">
  <dimension ref="A1:CB209655"/>
  <sheetViews>
    <sheetView tabSelected="1" workbookViewId="0">
      <pane ySplit="1" topLeftCell="I3" activePane="bottomLeft" state="frozen"/>
      <selection pane="bottomLeft" activeCell="N2" sqref="N2:N4"/>
    </sheetView>
  </sheetViews>
  <sheetFormatPr defaultColWidth="13.28515625" defaultRowHeight="15.75" customHeight="1"/>
  <cols>
    <col min="1" max="1" width="14.42578125" style="48" customWidth="1"/>
    <col min="2" max="2" width="12.7109375" style="80" bestFit="1" customWidth="1"/>
    <col min="3" max="3" width="17.42578125" style="51" customWidth="1"/>
    <col min="4" max="4" width="56.42578125" style="48" customWidth="1"/>
    <col min="5" max="5" width="65" style="48" customWidth="1"/>
    <col min="6" max="6" width="35.7109375" style="48" bestFit="1" customWidth="1"/>
    <col min="7" max="7" width="14.42578125" style="48" customWidth="1"/>
    <col min="8" max="8" width="21.5703125" style="48" customWidth="1"/>
    <col min="9" max="9" width="16.28515625" style="48" bestFit="1" customWidth="1"/>
    <col min="10" max="10" width="15.5703125" style="48" customWidth="1"/>
    <col min="11" max="11" width="15" style="48" bestFit="1" customWidth="1"/>
    <col min="12" max="12" width="18.140625" style="48" customWidth="1"/>
    <col min="13" max="13" width="15.140625" style="48" bestFit="1" customWidth="1"/>
    <col min="14" max="14" width="21.5703125" style="48" customWidth="1"/>
    <col min="15" max="15" width="16.7109375" style="48" customWidth="1"/>
    <col min="16" max="16" width="5.42578125" style="48" bestFit="1" customWidth="1"/>
    <col min="17" max="17" width="8.5703125" style="48" customWidth="1"/>
    <col min="18" max="18" width="16.140625" style="48" customWidth="1"/>
    <col min="19" max="19" width="13.140625" style="48" customWidth="1"/>
    <col min="20" max="20" width="13.5703125" style="48" customWidth="1"/>
    <col min="21" max="21" width="12.28515625" style="48" bestFit="1" customWidth="1"/>
    <col min="22" max="22" width="13.7109375" style="48" bestFit="1" customWidth="1"/>
    <col min="23" max="23" width="12.42578125" style="48" bestFit="1" customWidth="1"/>
    <col min="24" max="24" width="8.7109375" style="48" bestFit="1" customWidth="1"/>
    <col min="25" max="25" width="10.85546875" style="48" bestFit="1" customWidth="1"/>
    <col min="26" max="26" width="16.42578125" customWidth="1"/>
    <col min="27" max="27" width="15.7109375" style="48" customWidth="1"/>
    <col min="28" max="28" width="29.140625" style="254" customWidth="1"/>
    <col min="29" max="29" width="10.85546875" style="48" bestFit="1" customWidth="1"/>
    <col min="30" max="30" width="8.85546875" style="48" bestFit="1" customWidth="1"/>
    <col min="31" max="31" width="13.140625" style="48" bestFit="1" customWidth="1"/>
    <col min="32" max="32" width="14.85546875" style="48" customWidth="1"/>
    <col min="33" max="33" width="15" style="48" bestFit="1" customWidth="1"/>
    <col min="34" max="34" width="15.140625" style="48" bestFit="1" customWidth="1"/>
    <col min="35" max="35" width="17.42578125" style="48" bestFit="1" customWidth="1"/>
    <col min="36" max="36" width="13.28515625" style="48" customWidth="1"/>
    <col min="37" max="37" width="10.28515625" style="48" customWidth="1"/>
    <col min="38" max="39" width="8.42578125" style="48" bestFit="1" customWidth="1"/>
    <col min="40" max="40" width="8.42578125" style="48" customWidth="1"/>
    <col min="41" max="42" width="11.7109375" style="48" customWidth="1"/>
    <col min="43" max="43" width="9.140625" style="48" customWidth="1"/>
    <col min="44" max="44" width="9" style="48" customWidth="1"/>
    <col min="45" max="45" width="6.28515625" style="48" bestFit="1" customWidth="1"/>
    <col min="46" max="46" width="18.7109375" style="48" bestFit="1" customWidth="1"/>
    <col min="47" max="47" width="5.7109375" style="48" bestFit="1" customWidth="1"/>
    <col min="48" max="48" width="15.140625" style="48" bestFit="1" customWidth="1"/>
    <col min="49" max="49" width="20.42578125" style="48" bestFit="1" customWidth="1"/>
    <col min="50" max="50" width="34.5703125" style="48" customWidth="1"/>
    <col min="51" max="51" width="61.7109375" style="48" bestFit="1" customWidth="1"/>
    <col min="52" max="52" width="48.7109375" style="48" bestFit="1" customWidth="1"/>
    <col min="53" max="53" width="8.7109375" style="48" bestFit="1" customWidth="1"/>
    <col min="54" max="54" width="9.140625" style="48" bestFit="1" customWidth="1"/>
    <col min="55" max="55" width="11.140625" style="48" bestFit="1" customWidth="1"/>
    <col min="56" max="56" width="17.42578125" style="48" bestFit="1" customWidth="1"/>
    <col min="57" max="57" width="26.5703125" style="48" bestFit="1" customWidth="1"/>
    <col min="58" max="58" width="25" style="48" bestFit="1" customWidth="1"/>
    <col min="59" max="59" width="18.42578125" style="48" bestFit="1" customWidth="1"/>
    <col min="60" max="60" width="15.7109375" style="48" bestFit="1" customWidth="1"/>
    <col min="61" max="61" width="35.85546875" style="48" bestFit="1" customWidth="1"/>
    <col min="62" max="62" width="12.140625" style="48" bestFit="1" customWidth="1"/>
    <col min="63" max="63" width="14.5703125" style="48" bestFit="1" customWidth="1"/>
    <col min="64" max="64" width="12.7109375" style="48" bestFit="1" customWidth="1"/>
    <col min="65" max="65" width="11.140625" style="48" bestFit="1" customWidth="1"/>
    <col min="66" max="66" width="10.5703125" style="48" bestFit="1" customWidth="1"/>
    <col min="67" max="67" width="11.140625" style="48" bestFit="1" customWidth="1"/>
    <col min="68" max="68" width="9.140625" style="48" bestFit="1" customWidth="1"/>
    <col min="69" max="69" width="13.42578125" style="48" bestFit="1" customWidth="1"/>
    <col min="70" max="70" width="14.28515625" style="48" bestFit="1" customWidth="1"/>
    <col min="71" max="71" width="15.7109375" style="48" bestFit="1" customWidth="1"/>
    <col min="72" max="72" width="31.140625" style="48" customWidth="1"/>
    <col min="73" max="73" width="43" style="48" customWidth="1"/>
    <col min="74" max="74" width="52.28515625" style="48" customWidth="1"/>
    <col min="75" max="16384" width="13.28515625" style="48"/>
  </cols>
  <sheetData>
    <row r="1" spans="1:74">
      <c r="A1" s="77" t="s">
        <v>28932</v>
      </c>
      <c r="B1" s="79" t="s">
        <v>28933</v>
      </c>
      <c r="C1" s="50" t="s">
        <v>21253</v>
      </c>
      <c r="D1" s="47" t="s">
        <v>28934</v>
      </c>
      <c r="E1" s="47" t="s">
        <v>28935</v>
      </c>
      <c r="F1" s="47" t="str">
        <f>Guide!B1</f>
        <v>Product Tile</v>
      </c>
      <c r="G1" s="47" t="str">
        <f>A1</f>
        <v>Parent-Code-S</v>
      </c>
      <c r="H1" s="47" t="str">
        <f>B1</f>
        <v>child-Code-S</v>
      </c>
      <c r="I1" s="47" t="s">
        <v>28936</v>
      </c>
      <c r="J1" s="47" t="str">
        <f>Values!A1</f>
        <v>Brand-code-D</v>
      </c>
      <c r="K1" s="126" t="s">
        <v>28937</v>
      </c>
      <c r="L1" s="77" t="str">
        <f>AG1</f>
        <v>Parent-SKU-D</v>
      </c>
      <c r="M1" s="77" t="str">
        <f>AH1</f>
        <v>CHILD-SKU-D</v>
      </c>
      <c r="N1" s="77" t="s">
        <v>28938</v>
      </c>
      <c r="O1" s="47" t="s">
        <v>28939</v>
      </c>
      <c r="P1" s="47" t="s">
        <v>28939</v>
      </c>
      <c r="Q1" s="47" t="s">
        <v>28939</v>
      </c>
      <c r="R1" s="47" t="s">
        <v>28940</v>
      </c>
      <c r="S1" s="47" t="s">
        <v>28941</v>
      </c>
      <c r="T1" s="47" t="s">
        <v>28942</v>
      </c>
      <c r="U1" s="47" t="s">
        <v>28942</v>
      </c>
      <c r="V1" s="47" t="s">
        <v>28943</v>
      </c>
      <c r="W1" s="47" t="s">
        <v>28944</v>
      </c>
      <c r="X1" s="47" t="s">
        <v>28945</v>
      </c>
      <c r="Y1" s="47" t="s">
        <v>28946</v>
      </c>
      <c r="Z1" s="47" t="s">
        <v>28947</v>
      </c>
      <c r="AA1" s="47" t="s">
        <v>28948</v>
      </c>
      <c r="AB1" s="47" t="s">
        <v>28949</v>
      </c>
      <c r="AC1" s="47" t="s">
        <v>28950</v>
      </c>
      <c r="AD1" s="47" t="s">
        <v>28951</v>
      </c>
      <c r="AE1" s="47" t="s">
        <v>28952</v>
      </c>
      <c r="AF1" s="47" t="s">
        <v>28953</v>
      </c>
      <c r="AG1" s="49" t="s">
        <v>28954</v>
      </c>
      <c r="AH1" s="49" t="s">
        <v>28955</v>
      </c>
      <c r="AI1" s="49" t="s">
        <v>21255</v>
      </c>
      <c r="AJ1" s="49" t="s">
        <v>28956</v>
      </c>
      <c r="AK1" s="49" t="s">
        <v>28956</v>
      </c>
      <c r="AL1" s="49" t="s">
        <v>28957</v>
      </c>
      <c r="AM1" s="49" t="s">
        <v>28957</v>
      </c>
      <c r="AN1" s="77" t="str">
        <f>BG1</f>
        <v>Final Selling Price</v>
      </c>
      <c r="AO1" s="49" t="s">
        <v>28958</v>
      </c>
      <c r="AP1" s="49"/>
      <c r="AQ1" s="49" t="s">
        <v>28768</v>
      </c>
      <c r="AR1" s="49" t="s">
        <v>28959</v>
      </c>
      <c r="AS1" s="49" t="s">
        <v>28959</v>
      </c>
      <c r="AT1" s="49" t="s">
        <v>28960</v>
      </c>
      <c r="AU1" s="49"/>
      <c r="AV1" s="49" t="str">
        <f>M1</f>
        <v>CHILD-SKU-D</v>
      </c>
      <c r="AW1" s="49" t="s">
        <v>28788</v>
      </c>
      <c r="AX1" s="126" t="s">
        <v>28788</v>
      </c>
      <c r="AY1" s="126" t="s">
        <v>28961</v>
      </c>
      <c r="AZ1" s="126" t="s">
        <v>28962</v>
      </c>
      <c r="BA1" s="126" t="s">
        <v>28925</v>
      </c>
      <c r="BB1" s="126" t="s">
        <v>28963</v>
      </c>
      <c r="BC1" s="126" t="s">
        <v>28964</v>
      </c>
      <c r="BD1" s="126" t="s">
        <v>28965</v>
      </c>
      <c r="BE1" s="126" t="s">
        <v>28966</v>
      </c>
      <c r="BF1" s="126" t="s">
        <v>28967</v>
      </c>
      <c r="BG1" s="126" t="s">
        <v>28968</v>
      </c>
      <c r="BH1" s="126" t="s">
        <v>28969</v>
      </c>
      <c r="BI1" s="126" t="s">
        <v>28970</v>
      </c>
      <c r="BJ1" s="48" t="s">
        <v>28971</v>
      </c>
      <c r="BK1" s="48" t="s">
        <v>28972</v>
      </c>
      <c r="BL1" s="48" t="s">
        <v>28973</v>
      </c>
      <c r="BM1" s="131" t="s">
        <v>28974</v>
      </c>
      <c r="BN1" s="131" t="s">
        <v>28975</v>
      </c>
      <c r="BO1" s="131" t="s">
        <v>28976</v>
      </c>
      <c r="BP1" s="131" t="s">
        <v>28977</v>
      </c>
      <c r="BQ1" s="131" t="s">
        <v>28978</v>
      </c>
      <c r="BR1" s="132" t="s">
        <v>28979</v>
      </c>
      <c r="BS1" s="132" t="s">
        <v>28980</v>
      </c>
      <c r="BT1" s="48" t="s">
        <v>28981</v>
      </c>
      <c r="BU1" s="48" t="s">
        <v>28982</v>
      </c>
      <c r="BV1" s="48" t="s">
        <v>28983</v>
      </c>
    </row>
    <row r="2" spans="1:74" s="193" customFormat="1">
      <c r="B2" s="194" t="s">
        <v>28984</v>
      </c>
      <c r="C2" s="195" t="s">
        <v>28760</v>
      </c>
      <c r="D2" s="193" t="s">
        <v>28985</v>
      </c>
      <c r="E2" s="193" t="s">
        <v>28986</v>
      </c>
      <c r="F2" s="193" t="str">
        <f>IFERROR(VLOOKUP(I2,Guide!A:B,2,FALSE),"")</f>
        <v>Two-Tone Mug</v>
      </c>
      <c r="G2" s="193">
        <f>A2</f>
        <v>0</v>
      </c>
      <c r="H2" s="193" t="str">
        <f>B2</f>
        <v>ds000660s</v>
      </c>
      <c r="I2" s="193" t="s">
        <v>184</v>
      </c>
      <c r="J2" s="193" t="str">
        <f>IFERROR(VLOOKUP(F2,Values!D:E,2,FALSE),"")</f>
        <v>DAT012</v>
      </c>
      <c r="L2" s="193" t="s">
        <v>28987</v>
      </c>
      <c r="M2" s="193" t="s">
        <v>28988</v>
      </c>
      <c r="N2" s="196">
        <v>1000000000001</v>
      </c>
      <c r="O2" s="197" t="s">
        <v>28989</v>
      </c>
      <c r="P2" s="197"/>
      <c r="Q2" s="197"/>
      <c r="R2" s="193" t="s">
        <v>28990</v>
      </c>
      <c r="S2" s="193" t="s">
        <v>28991</v>
      </c>
      <c r="T2" s="193" t="s">
        <v>28991</v>
      </c>
      <c r="V2" s="193" t="str">
        <f>IFERROR(VLOOKUP(I2,Guide!A:D,3,FALSE),"")</f>
        <v>PT47</v>
      </c>
      <c r="W2" s="193">
        <f>IFERROR(VLOOKUP(I2,Guide!A:F,5,FALSE),"")</f>
        <v>150</v>
      </c>
      <c r="X2" s="193">
        <f>IFERROR(VLOOKUP(I2,Guide!A:G,6,FALSE),"")</f>
        <v>520</v>
      </c>
      <c r="Z2"/>
      <c r="AA2" s="193" t="s">
        <v>28992</v>
      </c>
      <c r="AB2" s="254"/>
      <c r="AG2" s="193" t="str">
        <f>L2</f>
        <v>A3F</v>
      </c>
      <c r="AH2" s="193" t="str">
        <f>M2</f>
        <v>1D1</v>
      </c>
      <c r="AJ2" s="193" t="s">
        <v>28993</v>
      </c>
      <c r="AK2" s="193" t="s">
        <v>28993</v>
      </c>
      <c r="AN2" s="193" t="s">
        <v>28988</v>
      </c>
      <c r="AO2" s="193" t="str">
        <f>T2</f>
        <v>11oz</v>
      </c>
      <c r="AP2" s="193" t="s">
        <v>28994</v>
      </c>
      <c r="AQ2" s="193" t="s">
        <v>28768</v>
      </c>
      <c r="AR2" s="198" t="s">
        <v>28995</v>
      </c>
      <c r="AS2" s="198"/>
      <c r="AT2" s="193" t="s">
        <v>4672</v>
      </c>
      <c r="AV2" s="193" t="str">
        <f>M2</f>
        <v>1D1</v>
      </c>
      <c r="AW2" s="193" t="str">
        <f>_xlfn.TEXTJOIN("-",TRUE,AQ2:AV2)</f>
        <v>LG-N58-P-1D1</v>
      </c>
      <c r="AX2" s="193" t="str">
        <f>_xlfn.TEXTJOIN("-",TRUE,AS2:AV2)</f>
        <v>P-1D1</v>
      </c>
      <c r="AY2" s="193" t="str">
        <f>E2</f>
        <v>Two-Tone 11oz Mug – Black</v>
      </c>
      <c r="AZ2" s="199"/>
      <c r="BG2" s="199"/>
    </row>
    <row r="3" spans="1:74" s="193" customFormat="1" ht="14.25" customHeight="1">
      <c r="B3" s="194" t="s">
        <v>28996</v>
      </c>
      <c r="C3" s="195" t="s">
        <v>28760</v>
      </c>
      <c r="D3" s="193" t="s">
        <v>28985</v>
      </c>
      <c r="E3" s="193" t="s">
        <v>28997</v>
      </c>
      <c r="F3" s="193" t="str">
        <f>IFERROR(VLOOKUP(I3,Guide!A:B,2,FALSE),"")</f>
        <v>Two-Tone Mug</v>
      </c>
      <c r="G3" s="193">
        <f>A3</f>
        <v>0</v>
      </c>
      <c r="H3" s="193" t="str">
        <f>B3</f>
        <v>ds000661s</v>
      </c>
      <c r="I3" s="193" t="s">
        <v>184</v>
      </c>
      <c r="J3" s="193" t="str">
        <f>IFERROR(VLOOKUP(F3,Values!D:E,2,FALSE),"")</f>
        <v>DAT012</v>
      </c>
      <c r="L3" s="193" t="s">
        <v>28987</v>
      </c>
      <c r="M3" s="193" t="s">
        <v>28998</v>
      </c>
      <c r="N3" s="196">
        <v>1000000000002</v>
      </c>
      <c r="O3" s="197" t="s">
        <v>28989</v>
      </c>
      <c r="P3" s="197"/>
      <c r="R3" s="193" t="s">
        <v>28999</v>
      </c>
      <c r="S3" s="193" t="s">
        <v>28991</v>
      </c>
      <c r="T3" s="193" t="s">
        <v>28991</v>
      </c>
      <c r="V3" s="193" t="str">
        <f>IFERROR(VLOOKUP(I3,Guide!A:D,3,FALSE),"")</f>
        <v>PT47</v>
      </c>
      <c r="W3" s="193">
        <f>IFERROR(VLOOKUP(I3,Guide!A:F,5,FALSE),"")</f>
        <v>150</v>
      </c>
      <c r="X3" s="193">
        <f>IFERROR(VLOOKUP(I3,Guide!A:G,6,FALSE),"")</f>
        <v>520</v>
      </c>
      <c r="Z3"/>
      <c r="AA3" s="193" t="s">
        <v>28992</v>
      </c>
      <c r="AB3" s="254"/>
      <c r="AG3" s="193" t="str">
        <f>L3</f>
        <v>A3F</v>
      </c>
      <c r="AH3" s="193" t="str">
        <f>M3</f>
        <v>1D2</v>
      </c>
      <c r="AJ3" s="193" t="s">
        <v>28993</v>
      </c>
      <c r="AK3" s="200" t="s">
        <v>28993</v>
      </c>
      <c r="AN3" s="193" t="s">
        <v>28998</v>
      </c>
      <c r="AO3" s="193" t="str">
        <f>T3</f>
        <v>11oz</v>
      </c>
      <c r="AP3" s="193" t="s">
        <v>28994</v>
      </c>
      <c r="AQ3" s="193" t="s">
        <v>28768</v>
      </c>
      <c r="AR3" s="198" t="s">
        <v>28995</v>
      </c>
      <c r="AS3" s="198"/>
      <c r="AT3" s="193" t="s">
        <v>4672</v>
      </c>
      <c r="AV3" s="193" t="str">
        <f>M3</f>
        <v>1D2</v>
      </c>
      <c r="AW3" s="193" t="str">
        <f>_xlfn.TEXTJOIN("-",TRUE,AQ3:AV3)</f>
        <v>LG-N58-P-1D2</v>
      </c>
      <c r="AX3" s="193" t="str">
        <f>_xlfn.TEXTJOIN("-",TRUE,AS3:AV3)</f>
        <v>P-1D2</v>
      </c>
      <c r="AY3" s="193" t="str">
        <f>E3</f>
        <v>Two-Tone 11oz Mug – Dark Blue</v>
      </c>
      <c r="AZ3" s="199"/>
      <c r="BG3" s="199"/>
    </row>
    <row r="4" spans="1:74" s="193" customFormat="1">
      <c r="B4" s="194" t="s">
        <v>29000</v>
      </c>
      <c r="C4" s="195" t="s">
        <v>28760</v>
      </c>
      <c r="D4" s="193" t="s">
        <v>28985</v>
      </c>
      <c r="E4" s="193" t="s">
        <v>29001</v>
      </c>
      <c r="F4" s="193" t="str">
        <f>IFERROR(VLOOKUP(I4,Guide!A:B,2,FALSE),"")</f>
        <v>Two-Tone Mug</v>
      </c>
      <c r="G4" s="193">
        <f>A4</f>
        <v>0</v>
      </c>
      <c r="H4" s="193" t="str">
        <f>B4</f>
        <v>ds000662s</v>
      </c>
      <c r="I4" s="193" t="s">
        <v>184</v>
      </c>
      <c r="J4" s="193" t="str">
        <f>IFERROR(VLOOKUP(F4,Values!D:E,2,FALSE),"")</f>
        <v>DAT012</v>
      </c>
      <c r="L4" s="193" t="s">
        <v>28987</v>
      </c>
      <c r="M4" s="193" t="s">
        <v>29002</v>
      </c>
      <c r="N4" s="196">
        <v>1000000000003</v>
      </c>
      <c r="O4" s="197" t="s">
        <v>28989</v>
      </c>
      <c r="P4" s="197"/>
      <c r="R4" s="193" t="s">
        <v>29003</v>
      </c>
      <c r="S4" s="193" t="s">
        <v>28991</v>
      </c>
      <c r="T4" s="193" t="s">
        <v>28991</v>
      </c>
      <c r="V4" s="193" t="str">
        <f>IFERROR(VLOOKUP(I4,Guide!A:D,3,FALSE),"")</f>
        <v>PT47</v>
      </c>
      <c r="W4" s="193">
        <f>IFERROR(VLOOKUP(I4,Guide!A:F,5,FALSE),"")</f>
        <v>150</v>
      </c>
      <c r="X4" s="193">
        <f>IFERROR(VLOOKUP(I4,Guide!A:G,6,FALSE),"")</f>
        <v>520</v>
      </c>
      <c r="Z4"/>
      <c r="AA4" s="193" t="s">
        <v>28992</v>
      </c>
      <c r="AB4" s="254"/>
      <c r="AG4" s="193" t="str">
        <f>L4</f>
        <v>A3F</v>
      </c>
      <c r="AH4" s="193" t="str">
        <f>M4</f>
        <v>1D3</v>
      </c>
      <c r="AJ4" s="193" t="s">
        <v>28993</v>
      </c>
      <c r="AK4" s="193" t="s">
        <v>28993</v>
      </c>
      <c r="AN4" s="193" t="s">
        <v>29002</v>
      </c>
      <c r="AO4" s="193" t="str">
        <f>T4</f>
        <v>11oz</v>
      </c>
      <c r="AP4" s="193" t="s">
        <v>28994</v>
      </c>
      <c r="AQ4" s="193" t="s">
        <v>28768</v>
      </c>
      <c r="AR4" s="198" t="s">
        <v>28995</v>
      </c>
      <c r="AS4" s="198"/>
      <c r="AT4" s="193" t="s">
        <v>4672</v>
      </c>
      <c r="AV4" s="193" t="str">
        <f>M4</f>
        <v>1D3</v>
      </c>
      <c r="AW4" s="193" t="str">
        <f>_xlfn.TEXTJOIN("-",TRUE,AQ4:AV4)</f>
        <v>LG-N58-P-1D3</v>
      </c>
      <c r="AX4" s="193" t="str">
        <f>_xlfn.TEXTJOIN("-",TRUE,AS4:AV4)</f>
        <v>P-1D3</v>
      </c>
      <c r="AY4" s="193" t="str">
        <f>E4</f>
        <v>Two-Tone 11oz Mug – Red</v>
      </c>
      <c r="AZ4" s="199"/>
    </row>
    <row r="5" spans="1:74" s="193" customFormat="1">
      <c r="B5" s="194" t="s">
        <v>29004</v>
      </c>
      <c r="C5" s="195" t="s">
        <v>28760</v>
      </c>
      <c r="D5" s="193" t="s">
        <v>28985</v>
      </c>
      <c r="E5" s="193" t="s">
        <v>29005</v>
      </c>
      <c r="F5" s="193" t="str">
        <f>IFERROR(VLOOKUP(I5,Guide!A:B,2,FALSE),"")</f>
        <v>Two-Tone Mug</v>
      </c>
      <c r="G5" s="193">
        <f>A5</f>
        <v>0</v>
      </c>
      <c r="H5" s="193" t="str">
        <f>B5</f>
        <v>ds000663s</v>
      </c>
      <c r="I5" s="193" t="s">
        <v>184</v>
      </c>
      <c r="J5" s="193" t="str">
        <f>IFERROR(VLOOKUP(F5,Values!D:E,2,FALSE),"")</f>
        <v>DAT012</v>
      </c>
      <c r="L5" s="193" t="s">
        <v>28987</v>
      </c>
      <c r="M5" s="193" t="s">
        <v>29006</v>
      </c>
      <c r="N5" s="196">
        <v>1000000000004</v>
      </c>
      <c r="O5" s="197" t="s">
        <v>28989</v>
      </c>
      <c r="P5" s="197"/>
      <c r="R5" s="193" t="s">
        <v>29007</v>
      </c>
      <c r="S5" s="193" t="s">
        <v>28991</v>
      </c>
      <c r="T5" s="193" t="s">
        <v>28991</v>
      </c>
      <c r="V5" s="193" t="str">
        <f>IFERROR(VLOOKUP(I5,Guide!A:D,3,FALSE),"")</f>
        <v>PT47</v>
      </c>
      <c r="W5" s="193">
        <f>IFERROR(VLOOKUP(I5,Guide!A:F,5,FALSE),"")</f>
        <v>150</v>
      </c>
      <c r="X5" s="193">
        <f>IFERROR(VLOOKUP(I5,Guide!A:G,6,FALSE),"")</f>
        <v>520</v>
      </c>
      <c r="Z5"/>
      <c r="AA5" s="193" t="s">
        <v>28992</v>
      </c>
      <c r="AB5" s="254"/>
      <c r="AG5" s="193" t="str">
        <f>L5</f>
        <v>A3F</v>
      </c>
      <c r="AH5" s="193" t="str">
        <f>M5</f>
        <v>1D4</v>
      </c>
      <c r="AJ5" s="193" t="s">
        <v>28993</v>
      </c>
      <c r="AK5" s="193" t="s">
        <v>28993</v>
      </c>
      <c r="AN5" s="193" t="s">
        <v>29006</v>
      </c>
      <c r="AO5" s="193" t="str">
        <f>T5</f>
        <v>11oz</v>
      </c>
      <c r="AP5" s="193" t="s">
        <v>28994</v>
      </c>
      <c r="AQ5" s="193" t="s">
        <v>28768</v>
      </c>
      <c r="AR5" s="198" t="s">
        <v>28995</v>
      </c>
      <c r="AS5" s="198"/>
      <c r="AT5" s="193" t="s">
        <v>4672</v>
      </c>
      <c r="AV5" s="193" t="str">
        <f>M5</f>
        <v>1D4</v>
      </c>
      <c r="AW5" s="193" t="str">
        <f>_xlfn.TEXTJOIN("-",TRUE,AQ5:AV5)</f>
        <v>LG-N58-P-1D4</v>
      </c>
      <c r="AX5" s="193" t="str">
        <f>_xlfn.TEXTJOIN("-",TRUE,AS5:AV5)</f>
        <v>P-1D4</v>
      </c>
      <c r="AY5" s="193" t="str">
        <f>E5</f>
        <v>Two-Tone 11oz Mug – Pink</v>
      </c>
      <c r="AZ5" s="199"/>
    </row>
    <row r="6" spans="1:74" s="193" customFormat="1">
      <c r="B6" s="194" t="s">
        <v>29008</v>
      </c>
      <c r="C6" s="195" t="s">
        <v>28760</v>
      </c>
      <c r="D6" s="193" t="s">
        <v>28985</v>
      </c>
      <c r="E6" s="193" t="s">
        <v>29009</v>
      </c>
      <c r="F6" s="193" t="str">
        <f>IFERROR(VLOOKUP(I6,Guide!A:B,2,FALSE),"")</f>
        <v>Two-Tone Mug</v>
      </c>
      <c r="G6" s="193">
        <f>A6</f>
        <v>0</v>
      </c>
      <c r="H6" s="193" t="str">
        <f>B6</f>
        <v>ds000664s</v>
      </c>
      <c r="I6" s="193" t="s">
        <v>184</v>
      </c>
      <c r="J6" s="193" t="str">
        <f>IFERROR(VLOOKUP(F6,Values!D:E,2,FALSE),"")</f>
        <v>DAT012</v>
      </c>
      <c r="L6" s="193" t="s">
        <v>28987</v>
      </c>
      <c r="M6" s="193" t="s">
        <v>29010</v>
      </c>
      <c r="N6" s="196">
        <v>1000000000005</v>
      </c>
      <c r="O6" s="197" t="s">
        <v>28989</v>
      </c>
      <c r="P6" s="197"/>
      <c r="R6" s="193" t="s">
        <v>29011</v>
      </c>
      <c r="S6" s="193" t="s">
        <v>28991</v>
      </c>
      <c r="T6" s="193" t="s">
        <v>28991</v>
      </c>
      <c r="V6" s="193" t="str">
        <f>IFERROR(VLOOKUP(I6,Guide!A:D,3,FALSE),"")</f>
        <v>PT47</v>
      </c>
      <c r="W6" s="193">
        <f>IFERROR(VLOOKUP(I6,Guide!A:F,5,FALSE),"")</f>
        <v>150</v>
      </c>
      <c r="X6" s="193">
        <f>IFERROR(VLOOKUP(I6,Guide!A:G,6,FALSE),"")</f>
        <v>520</v>
      </c>
      <c r="Z6"/>
      <c r="AA6" s="193" t="s">
        <v>28992</v>
      </c>
      <c r="AB6" s="254"/>
      <c r="AG6" s="193" t="str">
        <f>L6</f>
        <v>A3F</v>
      </c>
      <c r="AH6" s="193" t="str">
        <f>M6</f>
        <v>1D5</v>
      </c>
      <c r="AJ6" s="193" t="s">
        <v>28993</v>
      </c>
      <c r="AK6" s="193" t="s">
        <v>28993</v>
      </c>
      <c r="AN6" s="193" t="s">
        <v>29010</v>
      </c>
      <c r="AO6" s="193" t="str">
        <f>T6</f>
        <v>11oz</v>
      </c>
      <c r="AP6" s="193" t="s">
        <v>28994</v>
      </c>
      <c r="AQ6" s="193" t="s">
        <v>28768</v>
      </c>
      <c r="AR6" s="198" t="s">
        <v>28995</v>
      </c>
      <c r="AS6" s="198"/>
      <c r="AT6" s="193" t="s">
        <v>4672</v>
      </c>
      <c r="AV6" s="193" t="str">
        <f>M6</f>
        <v>1D5</v>
      </c>
      <c r="AW6" s="193" t="str">
        <f>_xlfn.TEXTJOIN("-",TRUE,AQ6:AV6)</f>
        <v>LG-N58-P-1D5</v>
      </c>
      <c r="AX6" s="193" t="str">
        <f>_xlfn.TEXTJOIN("-",TRUE,AS6:AV6)</f>
        <v>P-1D5</v>
      </c>
      <c r="AY6" s="193" t="str">
        <f>E6</f>
        <v>Two-Tone 11oz Mug – Yellow</v>
      </c>
      <c r="AZ6" s="199"/>
    </row>
    <row r="7" spans="1:74" s="193" customFormat="1">
      <c r="B7" s="194" t="s">
        <v>29012</v>
      </c>
      <c r="C7" s="195" t="s">
        <v>28760</v>
      </c>
      <c r="D7" s="193" t="s">
        <v>28985</v>
      </c>
      <c r="E7" s="193" t="s">
        <v>29013</v>
      </c>
      <c r="F7" s="193" t="str">
        <f>IFERROR(VLOOKUP(I7,Guide!A:B,2,FALSE),"")</f>
        <v>Two-Tone Mug</v>
      </c>
      <c r="G7" s="193">
        <f>A7</f>
        <v>0</v>
      </c>
      <c r="H7" s="193" t="str">
        <f>B7</f>
        <v>ds000665s</v>
      </c>
      <c r="I7" s="193" t="s">
        <v>184</v>
      </c>
      <c r="J7" s="193" t="str">
        <f>IFERROR(VLOOKUP(F7,Values!D:E,2,FALSE),"")</f>
        <v>DAT012</v>
      </c>
      <c r="L7" s="193" t="s">
        <v>28987</v>
      </c>
      <c r="M7" s="193" t="s">
        <v>29014</v>
      </c>
      <c r="N7" s="196">
        <v>1000000000006</v>
      </c>
      <c r="O7" s="197" t="s">
        <v>28989</v>
      </c>
      <c r="P7" s="197"/>
      <c r="R7" s="193" t="s">
        <v>29015</v>
      </c>
      <c r="S7" s="193" t="s">
        <v>28991</v>
      </c>
      <c r="T7" s="193" t="s">
        <v>28991</v>
      </c>
      <c r="V7" s="193" t="str">
        <f>IFERROR(VLOOKUP(I7,Guide!A:D,3,FALSE),"")</f>
        <v>PT47</v>
      </c>
      <c r="W7" s="193">
        <f>IFERROR(VLOOKUP(I7,Guide!A:F,5,FALSE),"")</f>
        <v>150</v>
      </c>
      <c r="X7" s="193">
        <f>IFERROR(VLOOKUP(I7,Guide!A:G,6,FALSE),"")</f>
        <v>520</v>
      </c>
      <c r="Z7"/>
      <c r="AA7" s="193" t="s">
        <v>28992</v>
      </c>
      <c r="AB7" s="254"/>
      <c r="AG7" s="193" t="str">
        <f>L7</f>
        <v>A3F</v>
      </c>
      <c r="AH7" s="193" t="str">
        <f>M7</f>
        <v>1D6</v>
      </c>
      <c r="AJ7" s="193" t="s">
        <v>28993</v>
      </c>
      <c r="AK7" s="193" t="s">
        <v>28993</v>
      </c>
      <c r="AN7" s="193" t="s">
        <v>29014</v>
      </c>
      <c r="AO7" s="193" t="str">
        <f>T7</f>
        <v>11oz</v>
      </c>
      <c r="AP7" s="193" t="s">
        <v>28994</v>
      </c>
      <c r="AQ7" s="193" t="s">
        <v>28768</v>
      </c>
      <c r="AR7" s="198" t="s">
        <v>28995</v>
      </c>
      <c r="AS7" s="198"/>
      <c r="AT7" s="193" t="s">
        <v>4672</v>
      </c>
      <c r="AV7" s="193" t="str">
        <f>M7</f>
        <v>1D6</v>
      </c>
      <c r="AW7" s="193" t="str">
        <f>_xlfn.TEXTJOIN("-",TRUE,AQ7:AV7)</f>
        <v>LG-N58-P-1D6</v>
      </c>
      <c r="AX7" s="193" t="str">
        <f>_xlfn.TEXTJOIN("-",TRUE,AS7:AV7)</f>
        <v>P-1D6</v>
      </c>
      <c r="AY7" s="193" t="str">
        <f>E7</f>
        <v>Two-Tone 11oz Mug – Grey</v>
      </c>
      <c r="AZ7" s="199"/>
    </row>
    <row r="8" spans="1:74" s="193" customFormat="1">
      <c r="B8" s="194" t="s">
        <v>29016</v>
      </c>
      <c r="C8" s="195" t="s">
        <v>28760</v>
      </c>
      <c r="D8" s="193" t="s">
        <v>28985</v>
      </c>
      <c r="E8" s="193" t="s">
        <v>29017</v>
      </c>
      <c r="F8" s="193" t="str">
        <f>IFERROR(VLOOKUP(I8,Guide!A:B,2,FALSE),"")</f>
        <v>Two-Tone Mug</v>
      </c>
      <c r="G8" s="193">
        <f>A8</f>
        <v>0</v>
      </c>
      <c r="H8" s="193" t="str">
        <f>B8</f>
        <v>ds000666s</v>
      </c>
      <c r="I8" s="193" t="s">
        <v>184</v>
      </c>
      <c r="J8" s="193" t="str">
        <f>IFERROR(VLOOKUP(F8,Values!D:E,2,FALSE),"")</f>
        <v>DAT012</v>
      </c>
      <c r="L8" s="193" t="s">
        <v>28987</v>
      </c>
      <c r="M8" s="193" t="s">
        <v>29018</v>
      </c>
      <c r="N8" s="196">
        <v>1000000000007</v>
      </c>
      <c r="O8" s="197" t="s">
        <v>28989</v>
      </c>
      <c r="P8" s="197"/>
      <c r="R8" s="193" t="s">
        <v>29019</v>
      </c>
      <c r="S8" s="193" t="s">
        <v>28991</v>
      </c>
      <c r="T8" s="193" t="s">
        <v>28991</v>
      </c>
      <c r="V8" s="193" t="str">
        <f>IFERROR(VLOOKUP(I8,Guide!A:D,3,FALSE),"")</f>
        <v>PT47</v>
      </c>
      <c r="W8" s="193">
        <f>IFERROR(VLOOKUP(I8,Guide!A:F,5,FALSE),"")</f>
        <v>150</v>
      </c>
      <c r="X8" s="193">
        <f>IFERROR(VLOOKUP(I8,Guide!A:G,6,FALSE),"")</f>
        <v>520</v>
      </c>
      <c r="Z8"/>
      <c r="AA8" s="193" t="s">
        <v>28992</v>
      </c>
      <c r="AB8" s="254"/>
      <c r="AG8" s="193" t="str">
        <f>L8</f>
        <v>A3F</v>
      </c>
      <c r="AH8" s="193" t="str">
        <f>M8</f>
        <v>1D7</v>
      </c>
      <c r="AJ8" s="193" t="s">
        <v>28993</v>
      </c>
      <c r="AK8" s="193" t="s">
        <v>28993</v>
      </c>
      <c r="AN8" s="193" t="s">
        <v>29018</v>
      </c>
      <c r="AO8" s="193" t="str">
        <f>T8</f>
        <v>11oz</v>
      </c>
      <c r="AP8" s="193" t="s">
        <v>28994</v>
      </c>
      <c r="AQ8" s="193" t="s">
        <v>28768</v>
      </c>
      <c r="AR8" s="198" t="s">
        <v>28995</v>
      </c>
      <c r="AS8" s="198"/>
      <c r="AT8" s="193" t="s">
        <v>4672</v>
      </c>
      <c r="AV8" s="193" t="str">
        <f>M8</f>
        <v>1D7</v>
      </c>
      <c r="AW8" s="193" t="str">
        <f>_xlfn.TEXTJOIN("-",TRUE,AQ8:AV8)</f>
        <v>LG-N58-P-1D7</v>
      </c>
      <c r="AX8" s="193" t="str">
        <f>_xlfn.TEXTJOIN("-",TRUE,AS8:AV8)</f>
        <v>P-1D7</v>
      </c>
      <c r="AY8" s="193" t="str">
        <f>E8</f>
        <v>Two-Tone 11oz Mug – Green</v>
      </c>
    </row>
    <row r="9" spans="1:74" s="193" customFormat="1">
      <c r="B9" s="194" t="s">
        <v>29020</v>
      </c>
      <c r="C9" s="195" t="s">
        <v>28760</v>
      </c>
      <c r="D9" s="193" t="s">
        <v>28985</v>
      </c>
      <c r="E9" s="193" t="s">
        <v>29021</v>
      </c>
      <c r="F9" s="193" t="str">
        <f>IFERROR(VLOOKUP(I9,Guide!A:B,2,FALSE),"")</f>
        <v>Two-Tone Mug</v>
      </c>
      <c r="G9" s="193">
        <f>A9</f>
        <v>0</v>
      </c>
      <c r="H9" s="193" t="str">
        <f>B9</f>
        <v>ds000667s</v>
      </c>
      <c r="I9" s="193" t="s">
        <v>184</v>
      </c>
      <c r="J9" s="193" t="str">
        <f>IFERROR(VLOOKUP(F9,Values!D:E,2,FALSE),"")</f>
        <v>DAT012</v>
      </c>
      <c r="L9" s="193" t="s">
        <v>28987</v>
      </c>
      <c r="M9" s="193" t="s">
        <v>29022</v>
      </c>
      <c r="N9" s="196">
        <v>1000000000008</v>
      </c>
      <c r="O9" s="197" t="s">
        <v>28989</v>
      </c>
      <c r="P9" s="197"/>
      <c r="R9" s="193" t="s">
        <v>29023</v>
      </c>
      <c r="S9" s="193" t="s">
        <v>28991</v>
      </c>
      <c r="T9" s="193" t="s">
        <v>28991</v>
      </c>
      <c r="V9" s="193" t="str">
        <f>IFERROR(VLOOKUP(I9,Guide!A:D,3,FALSE),"")</f>
        <v>PT47</v>
      </c>
      <c r="W9" s="193">
        <f>IFERROR(VLOOKUP(I9,Guide!A:F,5,FALSE),"")</f>
        <v>150</v>
      </c>
      <c r="X9" s="193">
        <f>IFERROR(VLOOKUP(I9,Guide!A:G,6,FALSE),"")</f>
        <v>520</v>
      </c>
      <c r="Z9"/>
      <c r="AA9" s="193" t="s">
        <v>28992</v>
      </c>
      <c r="AB9" s="254"/>
      <c r="AG9" s="193" t="str">
        <f>L9</f>
        <v>A3F</v>
      </c>
      <c r="AH9" s="193" t="str">
        <f>M9</f>
        <v>1D8</v>
      </c>
      <c r="AJ9" s="193" t="s">
        <v>28993</v>
      </c>
      <c r="AK9" s="193" t="s">
        <v>28993</v>
      </c>
      <c r="AN9" s="193" t="s">
        <v>29022</v>
      </c>
      <c r="AO9" s="193" t="str">
        <f>T9</f>
        <v>11oz</v>
      </c>
      <c r="AP9" s="193" t="s">
        <v>28994</v>
      </c>
      <c r="AQ9" s="193" t="s">
        <v>28768</v>
      </c>
      <c r="AR9" s="198" t="s">
        <v>28995</v>
      </c>
      <c r="AS9" s="198"/>
      <c r="AT9" s="193" t="s">
        <v>4672</v>
      </c>
      <c r="AV9" s="193" t="str">
        <f>M9</f>
        <v>1D8</v>
      </c>
      <c r="AW9" s="193" t="str">
        <f>_xlfn.TEXTJOIN("-",TRUE,AQ9:AV9)</f>
        <v>LG-N58-P-1D8</v>
      </c>
      <c r="AX9" s="193" t="str">
        <f>_xlfn.TEXTJOIN("-",TRUE,AS9:AV9)</f>
        <v>P-1D8</v>
      </c>
      <c r="AY9" s="193" t="str">
        <f>E9</f>
        <v>Two-Tone 11oz Mug – Orange</v>
      </c>
    </row>
    <row r="10" spans="1:74" s="193" customFormat="1">
      <c r="B10" s="201" t="s">
        <v>29024</v>
      </c>
      <c r="C10" s="202" t="s">
        <v>28760</v>
      </c>
      <c r="D10" s="201" t="s">
        <v>28985</v>
      </c>
      <c r="E10" s="201" t="s">
        <v>29025</v>
      </c>
      <c r="F10" s="193" t="str">
        <f>IFERROR(VLOOKUP(I10,Guide!A:B,2,FALSE),"")</f>
        <v>Two-Tone Mug</v>
      </c>
      <c r="G10" s="193">
        <f>A10</f>
        <v>0</v>
      </c>
      <c r="H10" s="193" t="str">
        <f>B10</f>
        <v>ds000668s</v>
      </c>
      <c r="I10" s="193" t="s">
        <v>184</v>
      </c>
      <c r="J10" s="193" t="str">
        <f>IFERROR(VLOOKUP(F10,Values!D:E,2,FALSE),"")</f>
        <v>DAT012</v>
      </c>
      <c r="L10" s="193" t="s">
        <v>28987</v>
      </c>
      <c r="M10" s="193" t="s">
        <v>29026</v>
      </c>
      <c r="N10" s="196">
        <v>1000000000009</v>
      </c>
      <c r="O10" s="197" t="s">
        <v>28989</v>
      </c>
      <c r="P10" s="197"/>
      <c r="Q10" s="197"/>
      <c r="R10" s="193" t="s">
        <v>29027</v>
      </c>
      <c r="S10" s="193" t="s">
        <v>28991</v>
      </c>
      <c r="T10" s="193" t="s">
        <v>28991</v>
      </c>
      <c r="V10" s="193" t="str">
        <f>IFERROR(VLOOKUP(I10,Guide!A:D,3,FALSE),"")</f>
        <v>PT47</v>
      </c>
      <c r="W10" s="193">
        <f>IFERROR(VLOOKUP(I10,Guide!A:F,5,FALSE),"")</f>
        <v>150</v>
      </c>
      <c r="X10" s="193">
        <f>IFERROR(VLOOKUP(I10,Guide!A:G,6,FALSE),"")</f>
        <v>520</v>
      </c>
      <c r="Z10"/>
      <c r="AA10" s="193" t="s">
        <v>28992</v>
      </c>
      <c r="AB10" s="254"/>
      <c r="AG10" s="193" t="str">
        <f>L10</f>
        <v>A3F</v>
      </c>
      <c r="AH10" s="193" t="str">
        <f>M10</f>
        <v>1D9</v>
      </c>
      <c r="AJ10" s="193" t="s">
        <v>28993</v>
      </c>
      <c r="AK10" s="193" t="s">
        <v>28993</v>
      </c>
      <c r="AN10" s="193" t="s">
        <v>29026</v>
      </c>
      <c r="AO10" s="193" t="str">
        <f>T10</f>
        <v>11oz</v>
      </c>
      <c r="AP10" s="193" t="s">
        <v>28994</v>
      </c>
      <c r="AQ10" s="193" t="s">
        <v>28768</v>
      </c>
      <c r="AR10" s="198" t="s">
        <v>28995</v>
      </c>
      <c r="AS10" s="198"/>
      <c r="AT10" s="193" t="s">
        <v>4672</v>
      </c>
      <c r="AV10" s="193" t="str">
        <f>M10</f>
        <v>1D9</v>
      </c>
      <c r="AW10" s="193" t="str">
        <f>_xlfn.TEXTJOIN("-",TRUE,AQ10:AV10)</f>
        <v>LG-N58-P-1D9</v>
      </c>
      <c r="AX10" s="193" t="str">
        <f>_xlfn.TEXTJOIN("-",TRUE,AS10:AV10)</f>
        <v>P-1D9</v>
      </c>
      <c r="AY10" s="193" t="str">
        <f>E10</f>
        <v>Two-Tone 11oz Mug – Medium Blue</v>
      </c>
    </row>
    <row r="11" spans="1:74" s="193" customFormat="1">
      <c r="B11" s="194" t="s">
        <v>29028</v>
      </c>
      <c r="C11" s="195" t="s">
        <v>28760</v>
      </c>
      <c r="D11" s="193" t="s">
        <v>28985</v>
      </c>
      <c r="E11" s="193" t="s">
        <v>29029</v>
      </c>
      <c r="F11" s="193" t="str">
        <f>IFERROR(VLOOKUP(I11,Guide!A:B,2,FALSE),"")</f>
        <v>Two-Tone Mug</v>
      </c>
      <c r="G11" s="193">
        <f>A11</f>
        <v>0</v>
      </c>
      <c r="H11" s="193" t="str">
        <f>B11</f>
        <v>ds000671s</v>
      </c>
      <c r="I11" s="193" t="s">
        <v>184</v>
      </c>
      <c r="J11" s="193" t="str">
        <f>IFERROR(VLOOKUP(F11,Values!D:E,2,FALSE),"")</f>
        <v>DAT012</v>
      </c>
      <c r="L11" s="193" t="s">
        <v>28987</v>
      </c>
      <c r="M11" s="193" t="s">
        <v>29030</v>
      </c>
      <c r="N11" s="196">
        <v>1000000000010</v>
      </c>
      <c r="O11" s="197" t="s">
        <v>28989</v>
      </c>
      <c r="P11" s="197"/>
      <c r="Q11" s="197"/>
      <c r="R11" s="193" t="s">
        <v>29031</v>
      </c>
      <c r="S11" s="193" t="s">
        <v>28991</v>
      </c>
      <c r="T11" s="193" t="s">
        <v>28991</v>
      </c>
      <c r="V11" s="193" t="str">
        <f>IFERROR(VLOOKUP(I11,Guide!A:D,3,FALSE),"")</f>
        <v>PT47</v>
      </c>
      <c r="W11" s="193">
        <f>IFERROR(VLOOKUP(I11,Guide!A:F,5,FALSE),"")</f>
        <v>150</v>
      </c>
      <c r="X11" s="193">
        <f>IFERROR(VLOOKUP(I11,Guide!A:G,6,FALSE),"")</f>
        <v>520</v>
      </c>
      <c r="Z11"/>
      <c r="AA11" s="193" t="s">
        <v>28992</v>
      </c>
      <c r="AB11" s="254"/>
      <c r="AG11" s="193" t="str">
        <f>L11</f>
        <v>A3F</v>
      </c>
      <c r="AH11" s="193" t="str">
        <f>M11</f>
        <v>1D10</v>
      </c>
      <c r="AJ11" s="193" t="s">
        <v>28993</v>
      </c>
      <c r="AK11" s="193" t="s">
        <v>28993</v>
      </c>
      <c r="AN11" s="193" t="s">
        <v>29030</v>
      </c>
      <c r="AO11" s="193" t="str">
        <f>T11</f>
        <v>11oz</v>
      </c>
      <c r="AP11" s="193" t="s">
        <v>28994</v>
      </c>
      <c r="AQ11" s="193" t="s">
        <v>28768</v>
      </c>
      <c r="AR11" s="198" t="s">
        <v>28995</v>
      </c>
      <c r="AS11" s="198"/>
      <c r="AT11" s="193" t="s">
        <v>4672</v>
      </c>
      <c r="AV11" s="193" t="str">
        <f>M11</f>
        <v>1D10</v>
      </c>
      <c r="AW11" s="193" t="str">
        <f>_xlfn.TEXTJOIN("-",TRUE,AQ11:AV11)</f>
        <v>LG-N58-P-1D10</v>
      </c>
      <c r="AX11" s="193" t="str">
        <f>_xlfn.TEXTJOIN("-",TRUE,AS11:AV11)</f>
        <v>P-1D10</v>
      </c>
      <c r="AY11" s="193" t="str">
        <f>E11</f>
        <v>Two-Tone 11oz Mug – Cream</v>
      </c>
    </row>
    <row r="12" spans="1:74" s="193" customFormat="1">
      <c r="B12" s="194" t="s">
        <v>29032</v>
      </c>
      <c r="C12" s="195" t="s">
        <v>28760</v>
      </c>
      <c r="D12" s="193" t="s">
        <v>28985</v>
      </c>
      <c r="E12" s="193" t="s">
        <v>29033</v>
      </c>
      <c r="F12" s="193" t="str">
        <f>IFERROR(VLOOKUP(I12,Guide!A:B,2,FALSE),"")</f>
        <v>Two-Tone Mug</v>
      </c>
      <c r="G12" s="193">
        <f>A12</f>
        <v>0</v>
      </c>
      <c r="H12" s="193" t="str">
        <f>B12</f>
        <v>ds000672s</v>
      </c>
      <c r="I12" s="193" t="s">
        <v>184</v>
      </c>
      <c r="J12" s="193" t="str">
        <f>IFERROR(VLOOKUP(F12,Values!D:E,2,FALSE),"")</f>
        <v>DAT012</v>
      </c>
      <c r="L12" s="193" t="s">
        <v>28987</v>
      </c>
      <c r="M12" s="193" t="s">
        <v>29034</v>
      </c>
      <c r="N12" s="196">
        <v>1000000000011</v>
      </c>
      <c r="O12" s="197" t="s">
        <v>28989</v>
      </c>
      <c r="P12" s="197"/>
      <c r="Q12" s="197"/>
      <c r="R12" s="193" t="s">
        <v>29035</v>
      </c>
      <c r="S12" s="193" t="s">
        <v>28991</v>
      </c>
      <c r="T12" s="193" t="s">
        <v>28991</v>
      </c>
      <c r="V12" s="193" t="str">
        <f>IFERROR(VLOOKUP(I12,Guide!A:D,3,FALSE),"")</f>
        <v>PT47</v>
      </c>
      <c r="W12" s="193">
        <f>IFERROR(VLOOKUP(I12,Guide!A:F,5,FALSE),"")</f>
        <v>150</v>
      </c>
      <c r="X12" s="193">
        <f>IFERROR(VLOOKUP(I12,Guide!A:G,6,FALSE),"")</f>
        <v>520</v>
      </c>
      <c r="Z12"/>
      <c r="AA12" s="193" t="s">
        <v>28992</v>
      </c>
      <c r="AB12" s="254"/>
      <c r="AG12" s="193" t="str">
        <f>L12</f>
        <v>A3F</v>
      </c>
      <c r="AH12" s="193" t="str">
        <f>M12</f>
        <v>1D11</v>
      </c>
      <c r="AJ12" s="193" t="s">
        <v>28993</v>
      </c>
      <c r="AK12" s="193" t="s">
        <v>28993</v>
      </c>
      <c r="AN12" s="193" t="s">
        <v>29034</v>
      </c>
      <c r="AO12" s="193" t="str">
        <f>T12</f>
        <v>11oz</v>
      </c>
      <c r="AP12" s="193" t="s">
        <v>28994</v>
      </c>
      <c r="AQ12" s="193" t="s">
        <v>28768</v>
      </c>
      <c r="AR12" s="198" t="s">
        <v>28995</v>
      </c>
      <c r="AS12" s="198"/>
      <c r="AT12" s="193" t="s">
        <v>4672</v>
      </c>
      <c r="AV12" s="193" t="str">
        <f>M12</f>
        <v>1D11</v>
      </c>
      <c r="AW12" s="193" t="str">
        <f>_xlfn.TEXTJOIN("-",TRUE,AQ12:AV12)</f>
        <v>LG-N58-P-1D11</v>
      </c>
      <c r="AX12" s="193" t="str">
        <f>_xlfn.TEXTJOIN("-",TRUE,AS12:AV12)</f>
        <v>P-1D11</v>
      </c>
      <c r="AY12" s="193" t="str">
        <f>E12</f>
        <v>Two-Tone 11oz Mug – Golden Yellow</v>
      </c>
    </row>
    <row r="13" spans="1:74" s="193" customFormat="1">
      <c r="B13" s="194" t="s">
        <v>29036</v>
      </c>
      <c r="C13" s="195" t="s">
        <v>28760</v>
      </c>
      <c r="D13" s="193" t="s">
        <v>28985</v>
      </c>
      <c r="E13" s="193" t="s">
        <v>29037</v>
      </c>
      <c r="F13" s="193" t="str">
        <f>IFERROR(VLOOKUP(I13,Guide!A:B,2,FALSE),"")</f>
        <v>Two-Tone Mug</v>
      </c>
      <c r="G13" s="193">
        <f>A13</f>
        <v>0</v>
      </c>
      <c r="H13" s="193" t="str">
        <f>B13</f>
        <v>ds000673s</v>
      </c>
      <c r="I13" s="193" t="s">
        <v>184</v>
      </c>
      <c r="J13" s="193" t="str">
        <f>IFERROR(VLOOKUP(F13,Values!D:E,2,FALSE),"")</f>
        <v>DAT012</v>
      </c>
      <c r="L13" s="193" t="s">
        <v>28987</v>
      </c>
      <c r="M13" s="193" t="s">
        <v>29038</v>
      </c>
      <c r="N13" s="196">
        <v>1000000000012</v>
      </c>
      <c r="O13" s="197" t="s">
        <v>28989</v>
      </c>
      <c r="P13" s="197"/>
      <c r="Q13" s="197"/>
      <c r="R13" s="193" t="s">
        <v>29039</v>
      </c>
      <c r="S13" s="193" t="s">
        <v>28991</v>
      </c>
      <c r="T13" s="193" t="s">
        <v>28991</v>
      </c>
      <c r="V13" s="193" t="str">
        <f>IFERROR(VLOOKUP(I13,Guide!A:D,3,FALSE),"")</f>
        <v>PT47</v>
      </c>
      <c r="W13" s="193">
        <f>IFERROR(VLOOKUP(I13,Guide!A:F,5,FALSE),"")</f>
        <v>150</v>
      </c>
      <c r="X13" s="193">
        <f>IFERROR(VLOOKUP(I13,Guide!A:G,6,FALSE),"")</f>
        <v>520</v>
      </c>
      <c r="Z13"/>
      <c r="AA13" s="193" t="s">
        <v>28992</v>
      </c>
      <c r="AB13" s="254"/>
      <c r="AG13" s="193" t="str">
        <f>L13</f>
        <v>A3F</v>
      </c>
      <c r="AH13" s="193" t="str">
        <f>M13</f>
        <v>1D12</v>
      </c>
      <c r="AJ13" s="193" t="s">
        <v>28993</v>
      </c>
      <c r="AK13" s="193" t="s">
        <v>28993</v>
      </c>
      <c r="AN13" s="193" t="s">
        <v>29038</v>
      </c>
      <c r="AO13" s="193" t="str">
        <f>T13</f>
        <v>11oz</v>
      </c>
      <c r="AP13" s="193" t="s">
        <v>28994</v>
      </c>
      <c r="AQ13" s="193" t="s">
        <v>28768</v>
      </c>
      <c r="AR13" s="198" t="s">
        <v>28995</v>
      </c>
      <c r="AS13" s="198"/>
      <c r="AT13" s="193" t="s">
        <v>4672</v>
      </c>
      <c r="AV13" s="193" t="str">
        <f>M13</f>
        <v>1D12</v>
      </c>
      <c r="AW13" s="193" t="str">
        <f>_xlfn.TEXTJOIN("-",TRUE,AQ13:AV13)</f>
        <v>LG-N58-P-1D12</v>
      </c>
      <c r="AX13" s="193" t="str">
        <f>_xlfn.TEXTJOIN("-",TRUE,AS13:AV13)</f>
        <v>P-1D12</v>
      </c>
      <c r="AY13" s="193" t="str">
        <f>E13</f>
        <v>Two-Tone 11oz Mug – Light Aqua</v>
      </c>
    </row>
    <row r="14" spans="1:74" s="193" customFormat="1">
      <c r="B14" s="194" t="s">
        <v>29040</v>
      </c>
      <c r="C14" s="195" t="s">
        <v>28760</v>
      </c>
      <c r="D14" s="193" t="s">
        <v>28985</v>
      </c>
      <c r="E14" s="193" t="s">
        <v>29041</v>
      </c>
      <c r="F14" s="193" t="str">
        <f>IFERROR(VLOOKUP(I14,Guide!A:B,2,FALSE),"")</f>
        <v>Two-Tone Mug</v>
      </c>
      <c r="G14" s="193">
        <f>A14</f>
        <v>0</v>
      </c>
      <c r="H14" s="193" t="str">
        <f>B14</f>
        <v>ds000674s</v>
      </c>
      <c r="I14" s="193" t="s">
        <v>184</v>
      </c>
      <c r="J14" s="193" t="str">
        <f>IFERROR(VLOOKUP(F14,Values!D:E,2,FALSE),"")</f>
        <v>DAT012</v>
      </c>
      <c r="L14" s="193" t="s">
        <v>28987</v>
      </c>
      <c r="M14" s="193" t="s">
        <v>29042</v>
      </c>
      <c r="N14" s="196">
        <v>1000000000013</v>
      </c>
      <c r="O14" s="197" t="s">
        <v>28989</v>
      </c>
      <c r="P14" s="197"/>
      <c r="Q14" s="197"/>
      <c r="R14" s="193" t="s">
        <v>29043</v>
      </c>
      <c r="S14" s="193" t="s">
        <v>28991</v>
      </c>
      <c r="T14" s="193" t="s">
        <v>28991</v>
      </c>
      <c r="V14" s="193" t="str">
        <f>IFERROR(VLOOKUP(I14,Guide!A:D,3,FALSE),"")</f>
        <v>PT47</v>
      </c>
      <c r="W14" s="193">
        <f>IFERROR(VLOOKUP(I14,Guide!A:F,5,FALSE),"")</f>
        <v>150</v>
      </c>
      <c r="X14" s="193">
        <f>IFERROR(VLOOKUP(I14,Guide!A:G,6,FALSE),"")</f>
        <v>520</v>
      </c>
      <c r="Z14"/>
      <c r="AA14" s="193" t="s">
        <v>28992</v>
      </c>
      <c r="AB14" s="254"/>
      <c r="AG14" s="193" t="str">
        <f>L14</f>
        <v>A3F</v>
      </c>
      <c r="AH14" s="193" t="str">
        <f>M14</f>
        <v>1D13</v>
      </c>
      <c r="AJ14" s="193" t="s">
        <v>28993</v>
      </c>
      <c r="AK14" s="193" t="s">
        <v>28993</v>
      </c>
      <c r="AN14" s="193" t="s">
        <v>29042</v>
      </c>
      <c r="AO14" s="193" t="str">
        <f>T14</f>
        <v>11oz</v>
      </c>
      <c r="AP14" s="193" t="s">
        <v>28994</v>
      </c>
      <c r="AQ14" s="193" t="s">
        <v>28768</v>
      </c>
      <c r="AR14" s="198" t="s">
        <v>28995</v>
      </c>
      <c r="AS14" s="198"/>
      <c r="AT14" s="193" t="s">
        <v>4672</v>
      </c>
      <c r="AV14" s="193" t="str">
        <f>M14</f>
        <v>1D13</v>
      </c>
      <c r="AW14" s="193" t="str">
        <f>_xlfn.TEXTJOIN("-",TRUE,AQ14:AV14)</f>
        <v>LG-N58-P-1D13</v>
      </c>
      <c r="AX14" s="193" t="str">
        <f>_xlfn.TEXTJOIN("-",TRUE,AS14:AV14)</f>
        <v>P-1D13</v>
      </c>
      <c r="AY14" s="193" t="str">
        <f>E14</f>
        <v>Two-Tone 11oz Mug – Racing Green</v>
      </c>
    </row>
    <row r="15" spans="1:74" s="193" customFormat="1">
      <c r="B15" s="194" t="s">
        <v>29044</v>
      </c>
      <c r="C15" s="195" t="s">
        <v>28760</v>
      </c>
      <c r="D15" s="193" t="s">
        <v>28985</v>
      </c>
      <c r="E15" s="193" t="s">
        <v>29045</v>
      </c>
      <c r="F15" s="193" t="str">
        <f>IFERROR(VLOOKUP(I15,Guide!A:B,2,FALSE),"")</f>
        <v>Two-Tone Mug</v>
      </c>
      <c r="G15" s="193">
        <f>A15</f>
        <v>0</v>
      </c>
      <c r="H15" s="193" t="str">
        <f>B15</f>
        <v>ds000675s</v>
      </c>
      <c r="I15" s="193" t="s">
        <v>184</v>
      </c>
      <c r="J15" s="193" t="str">
        <f>IFERROR(VLOOKUP(F15,Values!D:E,2,FALSE),"")</f>
        <v>DAT012</v>
      </c>
      <c r="L15" s="193" t="s">
        <v>28987</v>
      </c>
      <c r="M15" s="193" t="s">
        <v>29046</v>
      </c>
      <c r="N15" s="196">
        <v>1000000000014</v>
      </c>
      <c r="O15" s="197" t="s">
        <v>28989</v>
      </c>
      <c r="P15" s="197"/>
      <c r="Q15" s="197"/>
      <c r="R15" s="193" t="s">
        <v>29047</v>
      </c>
      <c r="S15" s="193" t="s">
        <v>28991</v>
      </c>
      <c r="T15" s="193" t="s">
        <v>28991</v>
      </c>
      <c r="V15" s="193" t="str">
        <f>IFERROR(VLOOKUP(I15,Guide!A:D,3,FALSE),"")</f>
        <v>PT47</v>
      </c>
      <c r="W15" s="193">
        <f>IFERROR(VLOOKUP(I15,Guide!A:F,5,FALSE),"")</f>
        <v>150</v>
      </c>
      <c r="X15" s="193">
        <f>IFERROR(VLOOKUP(I15,Guide!A:G,6,FALSE),"")</f>
        <v>520</v>
      </c>
      <c r="Z15"/>
      <c r="AA15" s="193" t="s">
        <v>28992</v>
      </c>
      <c r="AB15" s="254"/>
      <c r="AG15" s="193" t="str">
        <f>L15</f>
        <v>A3F</v>
      </c>
      <c r="AH15" s="193" t="str">
        <f>M15</f>
        <v>1D14</v>
      </c>
      <c r="AJ15" s="193" t="s">
        <v>28993</v>
      </c>
      <c r="AK15" s="193" t="s">
        <v>28993</v>
      </c>
      <c r="AN15" s="193" t="s">
        <v>29046</v>
      </c>
      <c r="AO15" s="193" t="str">
        <f>T15</f>
        <v>11oz</v>
      </c>
      <c r="AP15" s="193" t="s">
        <v>28994</v>
      </c>
      <c r="AQ15" s="193" t="s">
        <v>28768</v>
      </c>
      <c r="AR15" s="198" t="s">
        <v>28995</v>
      </c>
      <c r="AS15" s="198"/>
      <c r="AT15" s="193" t="s">
        <v>4672</v>
      </c>
      <c r="AV15" s="193" t="str">
        <f>M15</f>
        <v>1D14</v>
      </c>
      <c r="AW15" s="193" t="str">
        <f>_xlfn.TEXTJOIN("-",TRUE,AQ15:AV15)</f>
        <v>LG-N58-P-1D14</v>
      </c>
      <c r="AX15" s="193" t="str">
        <f>_xlfn.TEXTJOIN("-",TRUE,AS15:AV15)</f>
        <v>P-1D14</v>
      </c>
      <c r="AY15" s="193" t="str">
        <f>E15</f>
        <v>Two-Tone 11oz Mug – Heather</v>
      </c>
    </row>
    <row r="16" spans="1:74" s="193" customFormat="1">
      <c r="B16" s="194" t="s">
        <v>29048</v>
      </c>
      <c r="C16" s="195" t="s">
        <v>28760</v>
      </c>
      <c r="D16" s="193" t="s">
        <v>28985</v>
      </c>
      <c r="E16" s="193" t="s">
        <v>29049</v>
      </c>
      <c r="F16" s="193" t="str">
        <f>IFERROR(VLOOKUP(I16,Guide!A:B,2,FALSE),"")</f>
        <v>Two-Tone Mug</v>
      </c>
      <c r="G16" s="193">
        <f>A16</f>
        <v>0</v>
      </c>
      <c r="H16" s="193" t="str">
        <f>B16</f>
        <v>ds000676s</v>
      </c>
      <c r="I16" s="193" t="s">
        <v>184</v>
      </c>
      <c r="J16" s="193" t="str">
        <f>IFERROR(VLOOKUP(F16,Values!D:E,2,FALSE),"")</f>
        <v>DAT012</v>
      </c>
      <c r="L16" s="193" t="s">
        <v>28987</v>
      </c>
      <c r="M16" s="193" t="s">
        <v>29050</v>
      </c>
      <c r="N16" s="196">
        <v>1000000000015</v>
      </c>
      <c r="O16" s="197" t="s">
        <v>28989</v>
      </c>
      <c r="P16" s="197"/>
      <c r="Q16" s="197"/>
      <c r="R16" s="193" t="s">
        <v>29051</v>
      </c>
      <c r="S16" s="193" t="s">
        <v>28991</v>
      </c>
      <c r="T16" s="193" t="s">
        <v>28991</v>
      </c>
      <c r="V16" s="193" t="str">
        <f>IFERROR(VLOOKUP(I16,Guide!A:D,3,FALSE),"")</f>
        <v>PT47</v>
      </c>
      <c r="W16" s="193">
        <f>IFERROR(VLOOKUP(I16,Guide!A:F,5,FALSE),"")</f>
        <v>150</v>
      </c>
      <c r="X16" s="193">
        <f>IFERROR(VLOOKUP(I16,Guide!A:G,6,FALSE),"")</f>
        <v>520</v>
      </c>
      <c r="Z16"/>
      <c r="AA16" s="193" t="s">
        <v>28992</v>
      </c>
      <c r="AB16" s="254"/>
      <c r="AG16" s="193" t="str">
        <f>L16</f>
        <v>A3F</v>
      </c>
      <c r="AH16" s="193" t="str">
        <f>M16</f>
        <v>1D15</v>
      </c>
      <c r="AJ16" s="193" t="s">
        <v>28993</v>
      </c>
      <c r="AK16" s="193" t="s">
        <v>28993</v>
      </c>
      <c r="AN16" s="193" t="s">
        <v>29050</v>
      </c>
      <c r="AO16" s="193" t="str">
        <f>T16</f>
        <v>11oz</v>
      </c>
      <c r="AP16" s="193" t="s">
        <v>28994</v>
      </c>
      <c r="AQ16" s="193" t="s">
        <v>28768</v>
      </c>
      <c r="AR16" s="198" t="s">
        <v>28995</v>
      </c>
      <c r="AS16" s="198"/>
      <c r="AT16" s="193" t="s">
        <v>4672</v>
      </c>
      <c r="AV16" s="193" t="str">
        <f>M16</f>
        <v>1D15</v>
      </c>
      <c r="AW16" s="193" t="str">
        <f>_xlfn.TEXTJOIN("-",TRUE,AQ16:AV16)</f>
        <v>LG-N58-P-1D15</v>
      </c>
      <c r="AX16" s="193" t="str">
        <f>_xlfn.TEXTJOIN("-",TRUE,AS16:AV16)</f>
        <v>P-1D15</v>
      </c>
      <c r="AY16" s="193" t="str">
        <f>E16</f>
        <v>Two-Tone 11oz Mug – Burgundy</v>
      </c>
    </row>
    <row r="17" spans="2:51" s="193" customFormat="1" ht="17.25" customHeight="1">
      <c r="B17" s="203" t="s">
        <v>29052</v>
      </c>
      <c r="C17" s="195" t="s">
        <v>28760</v>
      </c>
      <c r="D17" s="193" t="s">
        <v>28985</v>
      </c>
      <c r="E17" s="193" t="s">
        <v>29053</v>
      </c>
      <c r="F17" s="193" t="str">
        <f>IFERROR(VLOOKUP(I17,Guide!A:B,2,FALSE),"")</f>
        <v>Two-Tone Mug</v>
      </c>
      <c r="G17" s="193">
        <f>A17</f>
        <v>0</v>
      </c>
      <c r="H17" s="193" t="str">
        <f>B17</f>
        <v>DS000315</v>
      </c>
      <c r="I17" s="193" t="s">
        <v>184</v>
      </c>
      <c r="J17" s="193" t="str">
        <f>IFERROR(VLOOKUP(F17,Values!D:E,2,FALSE),"")</f>
        <v>DAT012</v>
      </c>
      <c r="L17" s="193" t="s">
        <v>28987</v>
      </c>
      <c r="M17" s="193" t="s">
        <v>29054</v>
      </c>
      <c r="N17" s="196">
        <v>1000000000016</v>
      </c>
      <c r="O17" s="197" t="s">
        <v>29055</v>
      </c>
      <c r="P17" s="197"/>
      <c r="Q17" s="197"/>
      <c r="R17" s="193" t="s">
        <v>29056</v>
      </c>
      <c r="S17" s="193" t="s">
        <v>28991</v>
      </c>
      <c r="T17" s="193" t="s">
        <v>28991</v>
      </c>
      <c r="V17" s="193" t="str">
        <f>IFERROR(VLOOKUP(I17,Guide!A:D,3,FALSE),"")</f>
        <v>PT47</v>
      </c>
      <c r="W17" s="193">
        <f>IFERROR(VLOOKUP(I17,Guide!A:F,5,FALSE),"")</f>
        <v>150</v>
      </c>
      <c r="X17" s="193">
        <f>IFERROR(VLOOKUP(I17,Guide!A:G,6,FALSE),"")</f>
        <v>520</v>
      </c>
      <c r="Z17"/>
      <c r="AA17" s="193" t="s">
        <v>28992</v>
      </c>
      <c r="AB17" s="254"/>
      <c r="AG17" s="193" t="str">
        <f>L17</f>
        <v>A3F</v>
      </c>
      <c r="AH17" s="193" t="str">
        <f>M17</f>
        <v>1D41</v>
      </c>
      <c r="AJ17" s="193" t="s">
        <v>28993</v>
      </c>
      <c r="AK17" s="193" t="s">
        <v>28993</v>
      </c>
      <c r="AN17" s="193" t="s">
        <v>29054</v>
      </c>
      <c r="AO17" s="193" t="str">
        <f>T17</f>
        <v>11oz</v>
      </c>
      <c r="AP17" s="193" t="s">
        <v>28994</v>
      </c>
      <c r="AQ17" s="193" t="s">
        <v>28768</v>
      </c>
      <c r="AR17" s="198" t="s">
        <v>28995</v>
      </c>
      <c r="AS17" s="198"/>
      <c r="AT17" s="193" t="s">
        <v>4672</v>
      </c>
      <c r="AV17" s="193" t="str">
        <f>M17</f>
        <v>1D41</v>
      </c>
      <c r="AW17" s="193" t="str">
        <f>_xlfn.TEXTJOIN("-",TRUE,AQ17:AV17)</f>
        <v>LG-N58-P-1D41</v>
      </c>
      <c r="AX17" s="193" t="str">
        <f>_xlfn.TEXTJOIN("-",TRUE,AS17:AV17)</f>
        <v>P-1D41</v>
      </c>
      <c r="AY17" s="193" t="str">
        <f>E17</f>
        <v>Two-Tone 11oz Mug – White</v>
      </c>
    </row>
    <row r="18" spans="2:51">
      <c r="B18" s="80" t="s">
        <v>29057</v>
      </c>
      <c r="C18" s="51" t="s">
        <v>29058</v>
      </c>
      <c r="D18" s="48" t="s">
        <v>29059</v>
      </c>
      <c r="E18" s="48" t="s">
        <v>29060</v>
      </c>
      <c r="F18" s="48" t="str">
        <f>IFERROR(VLOOKUP(I18,Guide!A:B,2,FALSE),"")</f>
        <v>LED Base</v>
      </c>
      <c r="G18" s="48">
        <f>A18</f>
        <v>0</v>
      </c>
      <c r="H18" s="48" t="str">
        <f>B18</f>
        <v>Nil</v>
      </c>
      <c r="I18" s="48" t="s">
        <v>678</v>
      </c>
      <c r="J18" s="48" t="str">
        <f>IFERROR(VLOOKUP(F18,Values!D:E,2,FALSE),"")</f>
        <v>DAT013</v>
      </c>
      <c r="L18" s="48" t="s">
        <v>29061</v>
      </c>
      <c r="M18" s="48" t="s">
        <v>29062</v>
      </c>
      <c r="N18" s="196">
        <v>1000000000017</v>
      </c>
      <c r="O18" s="142" t="s">
        <v>29063</v>
      </c>
      <c r="R18" s="48" t="s">
        <v>29064</v>
      </c>
      <c r="S18" s="48" t="s">
        <v>29065</v>
      </c>
      <c r="T18" s="48" t="s">
        <v>28824</v>
      </c>
      <c r="V18" s="48" t="str">
        <f>IFERROR(VLOOKUP(I18,Guide!A:D,3,FALSE),"")</f>
        <v>PT251</v>
      </c>
      <c r="W18" s="48">
        <f>IFERROR(VLOOKUP(I18,Guide!A:F,5,FALSE),"")</f>
        <v>0</v>
      </c>
      <c r="X18" s="48">
        <f>IFERROR(VLOOKUP(I18,Guide!A:G,6,FALSE),"")</f>
        <v>0</v>
      </c>
      <c r="Y18" s="48" t="s">
        <v>29066</v>
      </c>
      <c r="AA18" s="48" t="s">
        <v>29067</v>
      </c>
      <c r="AE18" s="48" t="s">
        <v>22612</v>
      </c>
      <c r="AF18" s="48" t="s">
        <v>29068</v>
      </c>
      <c r="AG18" s="193" t="str">
        <f>L18</f>
        <v>A29</v>
      </c>
      <c r="AH18" s="48" t="str">
        <f>M18</f>
        <v>1D17</v>
      </c>
      <c r="AJ18" s="48" t="s">
        <v>29069</v>
      </c>
      <c r="AK18" s="48" t="s">
        <v>29069</v>
      </c>
      <c r="AN18" s="48" t="s">
        <v>29062</v>
      </c>
      <c r="AO18" s="48" t="str">
        <f>T18</f>
        <v>S</v>
      </c>
      <c r="AQ18" s="193" t="s">
        <v>28768</v>
      </c>
      <c r="AR18" s="141"/>
      <c r="AS18" s="141"/>
      <c r="AT18" s="193" t="s">
        <v>4672</v>
      </c>
      <c r="AV18" s="48" t="str">
        <f>M18</f>
        <v>1D17</v>
      </c>
      <c r="AW18" s="48" t="str">
        <f>_xlfn.TEXTJOIN("-",TRUE,AQ18:AV18)</f>
        <v>LG-P-1D17</v>
      </c>
      <c r="AX18" s="193" t="str">
        <f>_xlfn.TEXTJOIN("-",TRUE,AS18:AV18)</f>
        <v>P-1D17</v>
      </c>
      <c r="AY18" s="48" t="str">
        <f>E18</f>
        <v>LED Lamp – S – 145mm – Acrylic Insert</v>
      </c>
    </row>
    <row r="19" spans="2:51">
      <c r="B19" s="80" t="s">
        <v>29057</v>
      </c>
      <c r="C19" s="51" t="s">
        <v>29058</v>
      </c>
      <c r="D19" s="48" t="s">
        <v>29059</v>
      </c>
      <c r="E19" s="48" t="s">
        <v>29070</v>
      </c>
      <c r="F19" s="48" t="str">
        <f>IFERROR(VLOOKUP(I19,Guide!A:B,2,FALSE),"")</f>
        <v>LED Base</v>
      </c>
      <c r="G19" s="48">
        <f>A19</f>
        <v>0</v>
      </c>
      <c r="H19" s="48" t="str">
        <f>B19</f>
        <v>Nil</v>
      </c>
      <c r="I19" s="48" t="s">
        <v>678</v>
      </c>
      <c r="J19" s="48" t="str">
        <f>IFERROR(VLOOKUP(F19,Values!D:E,2,FALSE),"")</f>
        <v>DAT013</v>
      </c>
      <c r="L19" s="48" t="s">
        <v>29061</v>
      </c>
      <c r="M19" s="48" t="s">
        <v>29071</v>
      </c>
      <c r="N19" s="196">
        <v>1000000000018</v>
      </c>
      <c r="O19" s="142" t="s">
        <v>29063</v>
      </c>
      <c r="R19" s="48" t="s">
        <v>29064</v>
      </c>
      <c r="S19" s="48" t="s">
        <v>29072</v>
      </c>
      <c r="T19" s="48" t="s">
        <v>28795</v>
      </c>
      <c r="V19" s="48" t="str">
        <f>IFERROR(VLOOKUP(I19,Guide!A:D,3,FALSE),"")</f>
        <v>PT251</v>
      </c>
      <c r="W19" s="48">
        <f>IFERROR(VLOOKUP(I19,Guide!A:F,5,FALSE),"")</f>
        <v>0</v>
      </c>
      <c r="X19" s="48">
        <f>IFERROR(VLOOKUP(I19,Guide!A:G,6,FALSE),"")</f>
        <v>0</v>
      </c>
      <c r="Y19" s="48" t="s">
        <v>29073</v>
      </c>
      <c r="AA19" s="48" t="s">
        <v>29067</v>
      </c>
      <c r="AE19" s="48" t="s">
        <v>22612</v>
      </c>
      <c r="AF19" s="48" t="s">
        <v>29074</v>
      </c>
      <c r="AG19" s="193" t="str">
        <f>L19</f>
        <v>A29</v>
      </c>
      <c r="AH19" s="48" t="str">
        <f>M19</f>
        <v>1D18</v>
      </c>
      <c r="AJ19" s="48" t="s">
        <v>29069</v>
      </c>
      <c r="AK19" s="48" t="s">
        <v>29069</v>
      </c>
      <c r="AN19" s="48" t="s">
        <v>29071</v>
      </c>
      <c r="AO19" s="48" t="str">
        <f>T19</f>
        <v>M</v>
      </c>
      <c r="AQ19" s="193" t="s">
        <v>28768</v>
      </c>
      <c r="AT19" s="193" t="s">
        <v>4672</v>
      </c>
      <c r="AV19" s="48" t="str">
        <f>M19</f>
        <v>1D18</v>
      </c>
      <c r="AW19" s="48" t="str">
        <f>_xlfn.TEXTJOIN("-",TRUE,AQ19:AV19)</f>
        <v>LG-P-1D18</v>
      </c>
      <c r="AX19" s="193" t="str">
        <f>_xlfn.TEXTJOIN("-",TRUE,AS19:AV19)</f>
        <v>P-1D18</v>
      </c>
      <c r="AY19" s="48" t="str">
        <f>E19</f>
        <v>LED Lamp – M – 150mm – Acrylic Insert</v>
      </c>
    </row>
    <row r="20" spans="2:51">
      <c r="B20" s="80" t="s">
        <v>29057</v>
      </c>
      <c r="C20" s="51" t="s">
        <v>29058</v>
      </c>
      <c r="D20" s="48" t="s">
        <v>29059</v>
      </c>
      <c r="E20" s="48" t="s">
        <v>29075</v>
      </c>
      <c r="F20" s="48" t="str">
        <f>IFERROR(VLOOKUP(I20,Guide!A:B,2,FALSE),"")</f>
        <v>LED Base</v>
      </c>
      <c r="G20" s="48">
        <f>A20</f>
        <v>0</v>
      </c>
      <c r="H20" s="48" t="str">
        <f>B20</f>
        <v>Nil</v>
      </c>
      <c r="I20" s="48" t="s">
        <v>678</v>
      </c>
      <c r="J20" s="48" t="str">
        <f>IFERROR(VLOOKUP(F20,Values!D:E,2,FALSE),"")</f>
        <v>DAT013</v>
      </c>
      <c r="L20" s="48" t="s">
        <v>29061</v>
      </c>
      <c r="M20" s="48" t="s">
        <v>29076</v>
      </c>
      <c r="N20" s="196">
        <v>1000000000019</v>
      </c>
      <c r="O20" s="142" t="s">
        <v>29063</v>
      </c>
      <c r="R20" s="48" t="s">
        <v>29064</v>
      </c>
      <c r="S20" s="48" t="s">
        <v>29077</v>
      </c>
      <c r="T20" s="48" t="s">
        <v>29078</v>
      </c>
      <c r="V20" s="48" t="str">
        <f>IFERROR(VLOOKUP(I20,Guide!A:D,3,FALSE),"")</f>
        <v>PT251</v>
      </c>
      <c r="W20" s="48">
        <f>IFERROR(VLOOKUP(I20,Guide!A:F,5,FALSE),"")</f>
        <v>0</v>
      </c>
      <c r="X20" s="48">
        <f>IFERROR(VLOOKUP(I20,Guide!A:G,6,FALSE),"")</f>
        <v>0</v>
      </c>
      <c r="Y20" s="48" t="s">
        <v>29079</v>
      </c>
      <c r="AA20" s="48" t="s">
        <v>29067</v>
      </c>
      <c r="AE20" s="48" t="s">
        <v>22612</v>
      </c>
      <c r="AF20" s="48" t="s">
        <v>29080</v>
      </c>
      <c r="AG20" s="193" t="str">
        <f>L20</f>
        <v>A29</v>
      </c>
      <c r="AH20" s="48" t="str">
        <f>M20</f>
        <v>1D16</v>
      </c>
      <c r="AJ20" s="48" t="s">
        <v>29069</v>
      </c>
      <c r="AK20" s="48" t="s">
        <v>29069</v>
      </c>
      <c r="AN20" s="48" t="s">
        <v>29076</v>
      </c>
      <c r="AO20" s="48" t="str">
        <f>T20</f>
        <v>XS</v>
      </c>
      <c r="AQ20" s="193" t="s">
        <v>28768</v>
      </c>
      <c r="AT20" s="193" t="s">
        <v>4672</v>
      </c>
      <c r="AV20" s="48" t="str">
        <f>M20</f>
        <v>1D16</v>
      </c>
      <c r="AW20" s="48" t="str">
        <f>_xlfn.TEXTJOIN("-",TRUE,AQ20:AV20)</f>
        <v>LG-P-1D16</v>
      </c>
      <c r="AX20" s="193" t="str">
        <f>_xlfn.TEXTJOIN("-",TRUE,AS20:AV20)</f>
        <v>P-1D16</v>
      </c>
      <c r="AY20" s="48" t="str">
        <f>E20</f>
        <v>LED Lamp – XS – 98mm – Acrylic Insert</v>
      </c>
    </row>
    <row r="21" spans="2:51">
      <c r="B21" s="80" t="s">
        <v>29057</v>
      </c>
      <c r="C21" s="51" t="s">
        <v>29058</v>
      </c>
      <c r="D21" s="48" t="s">
        <v>29059</v>
      </c>
      <c r="E21" s="48" t="s">
        <v>29081</v>
      </c>
      <c r="F21" s="48" t="str">
        <f>IFERROR(VLOOKUP(I21,Guide!A:B,2,FALSE),"")</f>
        <v>LED Base</v>
      </c>
      <c r="G21" s="48">
        <f>A21</f>
        <v>0</v>
      </c>
      <c r="H21" s="48" t="str">
        <f>B21</f>
        <v>Nil</v>
      </c>
      <c r="I21" s="48" t="s">
        <v>678</v>
      </c>
      <c r="J21" s="48" t="str">
        <f>IFERROR(VLOOKUP(F21,Values!D:E,2,FALSE),"")</f>
        <v>DAT013</v>
      </c>
      <c r="L21" s="48" t="s">
        <v>29061</v>
      </c>
      <c r="M21" s="48" t="s">
        <v>29082</v>
      </c>
      <c r="N21" s="196">
        <v>1000000000020</v>
      </c>
      <c r="O21" s="142" t="s">
        <v>29063</v>
      </c>
      <c r="R21" s="48" t="s">
        <v>29064</v>
      </c>
      <c r="S21" s="48" t="s">
        <v>29083</v>
      </c>
      <c r="T21" s="48" t="s">
        <v>28789</v>
      </c>
      <c r="V21" s="48" t="str">
        <f>IFERROR(VLOOKUP(I21,Guide!A:D,3,FALSE),"")</f>
        <v>PT251</v>
      </c>
      <c r="W21" s="48">
        <f>IFERROR(VLOOKUP(I21,Guide!A:F,5,FALSE),"")</f>
        <v>0</v>
      </c>
      <c r="X21" s="48">
        <f>IFERROR(VLOOKUP(I21,Guide!A:G,6,FALSE),"")</f>
        <v>0</v>
      </c>
      <c r="Y21" s="48" t="s">
        <v>29073</v>
      </c>
      <c r="AA21" s="48" t="s">
        <v>29067</v>
      </c>
      <c r="AE21" s="48" t="s">
        <v>22612</v>
      </c>
      <c r="AF21" s="48" t="s">
        <v>29084</v>
      </c>
      <c r="AG21" s="193" t="str">
        <f>L21</f>
        <v>A29</v>
      </c>
      <c r="AH21" s="48" t="str">
        <f>M21</f>
        <v>1D19</v>
      </c>
      <c r="AJ21" s="48" t="s">
        <v>29069</v>
      </c>
      <c r="AK21" s="48" t="s">
        <v>29069</v>
      </c>
      <c r="AN21" s="48" t="s">
        <v>29082</v>
      </c>
      <c r="AO21" s="48" t="str">
        <f>T21</f>
        <v>L</v>
      </c>
      <c r="AQ21" s="193" t="s">
        <v>28768</v>
      </c>
      <c r="AT21" s="193" t="s">
        <v>4672</v>
      </c>
      <c r="AV21" s="48" t="str">
        <f>M21</f>
        <v>1D19</v>
      </c>
      <c r="AW21" s="48" t="str">
        <f>_xlfn.TEXTJOIN("-",TRUE,AQ21:AV21)</f>
        <v>LG-P-1D19</v>
      </c>
      <c r="AX21" s="193" t="str">
        <f>_xlfn.TEXTJOIN("-",TRUE,AS21:AV21)</f>
        <v>P-1D19</v>
      </c>
      <c r="AY21" s="48" t="str">
        <f>E21</f>
        <v>LED Lamp – L – 200mm – Acrylic Insert</v>
      </c>
    </row>
    <row r="22" spans="2:51">
      <c r="B22" s="80" t="s">
        <v>29057</v>
      </c>
      <c r="C22" s="51" t="s">
        <v>29058</v>
      </c>
      <c r="D22" s="48" t="s">
        <v>29059</v>
      </c>
      <c r="E22" s="48" t="s">
        <v>29085</v>
      </c>
      <c r="F22" s="48" t="str">
        <f>IFERROR(VLOOKUP(I22,Guide!A:B,2,FALSE),"")</f>
        <v>LED Base</v>
      </c>
      <c r="G22" s="48">
        <f>A22</f>
        <v>0</v>
      </c>
      <c r="H22" s="48" t="str">
        <f>B22</f>
        <v>Nil</v>
      </c>
      <c r="I22" s="48" t="s">
        <v>678</v>
      </c>
      <c r="J22" s="48" t="str">
        <f>IFERROR(VLOOKUP(F22,Values!D:E,2,FALSE),"")</f>
        <v>DAT013</v>
      </c>
      <c r="L22" s="48" t="s">
        <v>29061</v>
      </c>
      <c r="M22" s="48" t="s">
        <v>29086</v>
      </c>
      <c r="N22" s="196">
        <v>1000000000021</v>
      </c>
      <c r="O22" s="142" t="s">
        <v>29063</v>
      </c>
      <c r="R22" s="48" t="s">
        <v>29064</v>
      </c>
      <c r="S22" s="48" t="s">
        <v>29087</v>
      </c>
      <c r="T22" s="48" t="s">
        <v>29088</v>
      </c>
      <c r="V22" s="48" t="str">
        <f>IFERROR(VLOOKUP(I22,Guide!A:D,3,FALSE),"")</f>
        <v>PT251</v>
      </c>
      <c r="W22" s="48">
        <f>IFERROR(VLOOKUP(I22,Guide!A:F,5,FALSE),"")</f>
        <v>0</v>
      </c>
      <c r="X22" s="48">
        <f>IFERROR(VLOOKUP(I22,Guide!A:G,6,FALSE),"")</f>
        <v>0</v>
      </c>
      <c r="Y22" s="48" t="s">
        <v>29073</v>
      </c>
      <c r="AA22" s="48" t="s">
        <v>29067</v>
      </c>
      <c r="AE22" s="48" t="s">
        <v>22612</v>
      </c>
      <c r="AF22" s="48" t="s">
        <v>29089</v>
      </c>
      <c r="AG22" s="193" t="str">
        <f>L22</f>
        <v>A29</v>
      </c>
      <c r="AH22" s="48" t="str">
        <f>M22</f>
        <v>1D20</v>
      </c>
      <c r="AJ22" s="48" t="s">
        <v>29069</v>
      </c>
      <c r="AK22" s="48" t="s">
        <v>29069</v>
      </c>
      <c r="AN22" s="48" t="s">
        <v>29086</v>
      </c>
      <c r="AO22" s="48" t="str">
        <f>T22</f>
        <v>XL</v>
      </c>
      <c r="AQ22" s="193" t="s">
        <v>28768</v>
      </c>
      <c r="AT22" s="193" t="s">
        <v>4672</v>
      </c>
      <c r="AV22" s="48" t="str">
        <f>M22</f>
        <v>1D20</v>
      </c>
      <c r="AW22" s="48" t="str">
        <f>_xlfn.TEXTJOIN("-",TRUE,AQ22:AV22)</f>
        <v>LG-P-1D20</v>
      </c>
      <c r="AX22" s="193" t="str">
        <f>_xlfn.TEXTJOIN("-",TRUE,AS22:AV22)</f>
        <v>P-1D20</v>
      </c>
      <c r="AY22" s="48" t="str">
        <f>E22</f>
        <v>LED Lamp – XL – 300mm – Acrylic Insert</v>
      </c>
    </row>
    <row r="23" spans="2:51" s="193" customFormat="1">
      <c r="B23" s="194" t="s">
        <v>29057</v>
      </c>
      <c r="C23" s="195" t="s">
        <v>21609</v>
      </c>
      <c r="D23" s="193" t="s">
        <v>29090</v>
      </c>
      <c r="E23" s="193" t="s">
        <v>29091</v>
      </c>
      <c r="F23" s="193" t="str">
        <f>IFERROR(VLOOKUP(I23,Guide!A:B,2,FALSE),"")</f>
        <v>Acrylic  Clear</v>
      </c>
      <c r="G23" s="193">
        <f>A23</f>
        <v>0</v>
      </c>
      <c r="H23" s="193" t="str">
        <f>B23</f>
        <v>Nil</v>
      </c>
      <c r="I23" s="193" t="s">
        <v>696</v>
      </c>
      <c r="J23" s="193" t="str">
        <f>IFERROR(VLOOKUP(F23,Values!D:E,2,FALSE),"")</f>
        <v>DAT014</v>
      </c>
      <c r="L23" s="30" t="s">
        <v>29092</v>
      </c>
      <c r="M23" s="193" t="s">
        <v>29093</v>
      </c>
      <c r="N23" s="196">
        <v>1000000000022</v>
      </c>
      <c r="O23" s="204" t="s">
        <v>29094</v>
      </c>
      <c r="P23" s="204"/>
      <c r="Q23" s="204"/>
      <c r="R23" s="193" t="s">
        <v>29095</v>
      </c>
      <c r="S23" s="193" t="s">
        <v>29077</v>
      </c>
      <c r="T23" s="193" t="s">
        <v>29078</v>
      </c>
      <c r="V23" s="193" t="str">
        <f>IFERROR(VLOOKUP(I23,Guide!A:D,3,FALSE),"")</f>
        <v>PT257</v>
      </c>
      <c r="W23" s="193">
        <f>IFERROR(VLOOKUP(I23,Guide!A:F,5,FALSE),"")</f>
        <v>220</v>
      </c>
      <c r="X23" s="193">
        <f>IFERROR(VLOOKUP(I23,Guide!A:G,6,FALSE),"")</f>
        <v>720</v>
      </c>
      <c r="Y23" s="193" t="s">
        <v>29073</v>
      </c>
      <c r="Z23"/>
      <c r="AA23" s="193" t="s">
        <v>29096</v>
      </c>
      <c r="AB23" s="254"/>
      <c r="AC23" s="193" t="s">
        <v>29097</v>
      </c>
      <c r="AG23" s="193" t="str">
        <f>L23</f>
        <v>A45</v>
      </c>
      <c r="AH23" s="193" t="str">
        <f>M23</f>
        <v>1D21</v>
      </c>
      <c r="AJ23" s="193" t="s">
        <v>29069</v>
      </c>
      <c r="AK23" s="193" t="s">
        <v>29098</v>
      </c>
      <c r="AN23" s="193" t="s">
        <v>29093</v>
      </c>
      <c r="AO23" s="193" t="str">
        <f>T23</f>
        <v>XS</v>
      </c>
      <c r="AP23" s="228" t="s">
        <v>29099</v>
      </c>
      <c r="AQ23" s="193" t="s">
        <v>28768</v>
      </c>
      <c r="AR23" s="205" t="s">
        <v>29100</v>
      </c>
      <c r="AS23" s="205"/>
      <c r="AT23" s="193" t="s">
        <v>4672</v>
      </c>
      <c r="AV23" s="193" t="str">
        <f>M23</f>
        <v>1D21</v>
      </c>
      <c r="AW23" s="193" t="str">
        <f>_xlfn.TEXTJOIN("-",TRUE,AQ23:AV23)</f>
        <v>LG-N53-P-1D21</v>
      </c>
      <c r="AX23" s="193" t="str">
        <f>_xlfn.TEXTJOIN("-",TRUE,AS23:AV23)</f>
        <v>P-1D21</v>
      </c>
      <c r="AY23" s="193" t="str">
        <f>E23</f>
        <v>Clear Acrylic – XS – 98mm – 5mm Thick</v>
      </c>
    </row>
    <row r="24" spans="2:51" s="193" customFormat="1">
      <c r="B24" s="194" t="s">
        <v>29057</v>
      </c>
      <c r="C24" s="195" t="s">
        <v>21609</v>
      </c>
      <c r="D24" s="193" t="s">
        <v>29090</v>
      </c>
      <c r="E24" s="193" t="s">
        <v>29101</v>
      </c>
      <c r="F24" s="193" t="str">
        <f>IFERROR(VLOOKUP(I24,Guide!A:B,2,FALSE),"")</f>
        <v>Acrylic  Clear</v>
      </c>
      <c r="G24" s="193">
        <f>A24</f>
        <v>0</v>
      </c>
      <c r="H24" s="193" t="str">
        <f>B24</f>
        <v>Nil</v>
      </c>
      <c r="I24" s="193" t="s">
        <v>696</v>
      </c>
      <c r="J24" s="193" t="str">
        <f>IFERROR(VLOOKUP(F24,Values!D:E,2,FALSE),"")</f>
        <v>DAT014</v>
      </c>
      <c r="L24" s="30" t="s">
        <v>29092</v>
      </c>
      <c r="M24" s="193" t="s">
        <v>29102</v>
      </c>
      <c r="N24" s="196">
        <v>1000000000023</v>
      </c>
      <c r="O24" s="204" t="s">
        <v>29094</v>
      </c>
      <c r="P24" s="204"/>
      <c r="Q24" s="204"/>
      <c r="R24" s="193" t="s">
        <v>29095</v>
      </c>
      <c r="S24" s="193" t="s">
        <v>29065</v>
      </c>
      <c r="T24" s="193" t="s">
        <v>28824</v>
      </c>
      <c r="V24" s="193" t="str">
        <f>IFERROR(VLOOKUP(I24,Guide!A:D,3,FALSE),"")</f>
        <v>PT257</v>
      </c>
      <c r="W24" s="193">
        <f>IFERROR(VLOOKUP(I24,Guide!A:F,5,FALSE),"")</f>
        <v>220</v>
      </c>
      <c r="X24" s="193">
        <f>IFERROR(VLOOKUP(I24,Guide!A:G,6,FALSE),"")</f>
        <v>720</v>
      </c>
      <c r="Y24" s="193" t="s">
        <v>29073</v>
      </c>
      <c r="Z24"/>
      <c r="AA24" s="193" t="s">
        <v>29096</v>
      </c>
      <c r="AB24" s="254"/>
      <c r="AC24" s="193" t="s">
        <v>29097</v>
      </c>
      <c r="AG24" s="193" t="str">
        <f>L24</f>
        <v>A45</v>
      </c>
      <c r="AH24" s="193" t="str">
        <f>M24</f>
        <v>1D22</v>
      </c>
      <c r="AJ24" s="193" t="s">
        <v>29069</v>
      </c>
      <c r="AK24" s="193" t="s">
        <v>29098</v>
      </c>
      <c r="AN24" s="193" t="s">
        <v>29102</v>
      </c>
      <c r="AO24" s="193" t="str">
        <f>T24</f>
        <v>S</v>
      </c>
      <c r="AP24" s="227" t="s">
        <v>29103</v>
      </c>
      <c r="AQ24" s="193" t="s">
        <v>28768</v>
      </c>
      <c r="AR24" s="205" t="s">
        <v>29104</v>
      </c>
      <c r="AS24" s="205"/>
      <c r="AT24" s="193" t="s">
        <v>4672</v>
      </c>
      <c r="AV24" s="193" t="str">
        <f>M24</f>
        <v>1D22</v>
      </c>
      <c r="AW24" s="193" t="str">
        <f>_xlfn.TEXTJOIN("-",TRUE,AQ24:AV24)</f>
        <v>LG-N54-P-1D22</v>
      </c>
      <c r="AX24" s="193" t="str">
        <f>_xlfn.TEXTJOIN("-",TRUE,AS24:AV24)</f>
        <v>P-1D22</v>
      </c>
      <c r="AY24" s="193" t="str">
        <f>E24</f>
        <v>Clear Acrylic – S – 145mm – 5mm Thick</v>
      </c>
    </row>
    <row r="25" spans="2:51" s="193" customFormat="1">
      <c r="B25" s="194" t="s">
        <v>29057</v>
      </c>
      <c r="C25" s="195" t="s">
        <v>21609</v>
      </c>
      <c r="D25" s="193" t="s">
        <v>29090</v>
      </c>
      <c r="E25" s="193" t="s">
        <v>29105</v>
      </c>
      <c r="F25" s="193" t="str">
        <f>IFERROR(VLOOKUP(I25,Guide!A:B,2,FALSE),"")</f>
        <v>Acrylic  Clear</v>
      </c>
      <c r="G25" s="193">
        <f>A25</f>
        <v>0</v>
      </c>
      <c r="H25" s="193" t="str">
        <f>B25</f>
        <v>Nil</v>
      </c>
      <c r="I25" s="193" t="s">
        <v>696</v>
      </c>
      <c r="J25" s="193" t="str">
        <f>IFERROR(VLOOKUP(F25,Values!D:E,2,FALSE),"")</f>
        <v>DAT014</v>
      </c>
      <c r="L25" s="30" t="s">
        <v>29092</v>
      </c>
      <c r="M25" s="193" t="s">
        <v>29106</v>
      </c>
      <c r="N25" s="196">
        <v>1000000000024</v>
      </c>
      <c r="O25" s="204" t="s">
        <v>29094</v>
      </c>
      <c r="P25" s="204"/>
      <c r="Q25" s="204"/>
      <c r="R25" s="193" t="s">
        <v>29095</v>
      </c>
      <c r="S25" s="193" t="s">
        <v>29072</v>
      </c>
      <c r="T25" s="193" t="s">
        <v>28795</v>
      </c>
      <c r="V25" s="193" t="str">
        <f>IFERROR(VLOOKUP(I25,Guide!A:D,3,FALSE),"")</f>
        <v>PT257</v>
      </c>
      <c r="W25" s="193">
        <f>IFERROR(VLOOKUP(I25,Guide!A:F,5,FALSE),"")</f>
        <v>220</v>
      </c>
      <c r="X25" s="193">
        <f>IFERROR(VLOOKUP(I25,Guide!A:G,6,FALSE),"")</f>
        <v>720</v>
      </c>
      <c r="Y25" s="193" t="s">
        <v>29073</v>
      </c>
      <c r="Z25"/>
      <c r="AA25" s="193" t="s">
        <v>29096</v>
      </c>
      <c r="AB25" s="254"/>
      <c r="AC25" s="193" t="s">
        <v>29097</v>
      </c>
      <c r="AG25" s="193" t="str">
        <f>L25</f>
        <v>A45</v>
      </c>
      <c r="AH25" s="193" t="str">
        <f>M25</f>
        <v>1D23</v>
      </c>
      <c r="AJ25" s="193" t="s">
        <v>29069</v>
      </c>
      <c r="AK25" s="193" t="s">
        <v>29098</v>
      </c>
      <c r="AN25" s="193" t="s">
        <v>29106</v>
      </c>
      <c r="AO25" s="193" t="str">
        <f>T25</f>
        <v>M</v>
      </c>
      <c r="AP25" s="227" t="s">
        <v>29107</v>
      </c>
      <c r="AQ25" s="193" t="s">
        <v>28768</v>
      </c>
      <c r="AR25" s="205" t="s">
        <v>29108</v>
      </c>
      <c r="AS25" s="205"/>
      <c r="AT25" s="193" t="s">
        <v>4672</v>
      </c>
      <c r="AV25" s="193" t="str">
        <f>M25</f>
        <v>1D23</v>
      </c>
      <c r="AW25" s="193" t="str">
        <f>_xlfn.TEXTJOIN("-",TRUE,AQ25:AV25)</f>
        <v>LG-N55-P-1D23</v>
      </c>
      <c r="AX25" s="193" t="str">
        <f>_xlfn.TEXTJOIN("-",TRUE,AS25:AV25)</f>
        <v>P-1D23</v>
      </c>
      <c r="AY25" s="193" t="str">
        <f>E25</f>
        <v>Clear Acrylic – M – 150mm – 5mm Thick</v>
      </c>
    </row>
    <row r="26" spans="2:51" s="193" customFormat="1">
      <c r="B26" s="194" t="s">
        <v>29057</v>
      </c>
      <c r="C26" s="195" t="s">
        <v>21609</v>
      </c>
      <c r="D26" s="193" t="s">
        <v>29090</v>
      </c>
      <c r="E26" s="193" t="s">
        <v>29109</v>
      </c>
      <c r="F26" s="193" t="str">
        <f>IFERROR(VLOOKUP(I26,Guide!A:B,2,FALSE),"")</f>
        <v>Acrylic  Clear</v>
      </c>
      <c r="G26" s="193">
        <f>A26</f>
        <v>0</v>
      </c>
      <c r="H26" s="193" t="str">
        <f>B26</f>
        <v>Nil</v>
      </c>
      <c r="I26" s="193" t="s">
        <v>696</v>
      </c>
      <c r="J26" s="193" t="str">
        <f>IFERROR(VLOOKUP(F26,Values!D:E,2,FALSE),"")</f>
        <v>DAT014</v>
      </c>
      <c r="L26" s="30" t="s">
        <v>29092</v>
      </c>
      <c r="M26" s="193" t="s">
        <v>29110</v>
      </c>
      <c r="N26" s="196">
        <v>1000000000025</v>
      </c>
      <c r="O26" s="204" t="s">
        <v>29094</v>
      </c>
      <c r="P26" s="204"/>
      <c r="R26" s="193" t="s">
        <v>29095</v>
      </c>
      <c r="S26" s="193" t="s">
        <v>29083</v>
      </c>
      <c r="T26" s="193" t="s">
        <v>28789</v>
      </c>
      <c r="V26" s="193" t="str">
        <f>IFERROR(VLOOKUP(I26,Guide!A:D,3,FALSE),"")</f>
        <v>PT257</v>
      </c>
      <c r="W26" s="193">
        <f>IFERROR(VLOOKUP(I26,Guide!A:F,5,FALSE),"")</f>
        <v>220</v>
      </c>
      <c r="X26" s="193">
        <f>IFERROR(VLOOKUP(I26,Guide!A:G,6,FALSE),"")</f>
        <v>720</v>
      </c>
      <c r="Y26" s="193" t="s">
        <v>29073</v>
      </c>
      <c r="Z26"/>
      <c r="AA26" s="193" t="s">
        <v>29096</v>
      </c>
      <c r="AB26" s="254"/>
      <c r="AC26" s="193" t="s">
        <v>29097</v>
      </c>
      <c r="AG26" s="193" t="str">
        <f>L26</f>
        <v>A45</v>
      </c>
      <c r="AH26" s="193" t="str">
        <f>M26</f>
        <v>1D24</v>
      </c>
      <c r="AJ26" s="193" t="s">
        <v>29069</v>
      </c>
      <c r="AK26" s="193" t="s">
        <v>29098</v>
      </c>
      <c r="AN26" s="193" t="s">
        <v>29110</v>
      </c>
      <c r="AO26" s="193" t="str">
        <f>T26</f>
        <v>L</v>
      </c>
      <c r="AP26" s="227" t="s">
        <v>29111</v>
      </c>
      <c r="AQ26" s="193" t="s">
        <v>28768</v>
      </c>
      <c r="AR26" s="205" t="s">
        <v>29112</v>
      </c>
      <c r="AS26" s="205"/>
      <c r="AT26" s="193" t="s">
        <v>4672</v>
      </c>
      <c r="AV26" s="193" t="str">
        <f>M26</f>
        <v>1D24</v>
      </c>
      <c r="AW26" s="193" t="str">
        <f>_xlfn.TEXTJOIN("-",TRUE,AQ26:AV26)</f>
        <v>LG-N56-P-1D24</v>
      </c>
      <c r="AX26" s="193" t="str">
        <f>_xlfn.TEXTJOIN("-",TRUE,AS26:AV26)</f>
        <v>P-1D24</v>
      </c>
      <c r="AY26" s="193" t="str">
        <f>E26</f>
        <v>Clear Acrylic – L – 200mm – 5mm Thick</v>
      </c>
    </row>
    <row r="27" spans="2:51" s="193" customFormat="1">
      <c r="B27" s="194" t="s">
        <v>29057</v>
      </c>
      <c r="C27" s="195" t="s">
        <v>21609</v>
      </c>
      <c r="D27" s="193" t="s">
        <v>29090</v>
      </c>
      <c r="E27" s="193" t="s">
        <v>29113</v>
      </c>
      <c r="F27" s="193" t="str">
        <f>IFERROR(VLOOKUP(I27,Guide!A:B,2,FALSE),"")</f>
        <v>Acrylic  Clear</v>
      </c>
      <c r="G27" s="193">
        <f>A27</f>
        <v>0</v>
      </c>
      <c r="H27" s="193" t="str">
        <f>B27</f>
        <v>Nil</v>
      </c>
      <c r="I27" s="193" t="s">
        <v>696</v>
      </c>
      <c r="J27" s="193" t="str">
        <f>IFERROR(VLOOKUP(F27,Values!D:E,2,FALSE),"")</f>
        <v>DAT014</v>
      </c>
      <c r="L27" s="30" t="s">
        <v>29092</v>
      </c>
      <c r="M27" s="193" t="s">
        <v>29114</v>
      </c>
      <c r="N27" s="196">
        <v>1000000000026</v>
      </c>
      <c r="O27" s="204" t="s">
        <v>29094</v>
      </c>
      <c r="R27" s="193" t="s">
        <v>29095</v>
      </c>
      <c r="S27" s="193" t="s">
        <v>29087</v>
      </c>
      <c r="T27" s="193" t="s">
        <v>29088</v>
      </c>
      <c r="V27" s="193" t="str">
        <f>IFERROR(VLOOKUP(I27,Guide!A:D,3,FALSE),"")</f>
        <v>PT257</v>
      </c>
      <c r="W27" s="193">
        <f>IFERROR(VLOOKUP(I27,Guide!A:F,5,FALSE),"")</f>
        <v>220</v>
      </c>
      <c r="X27" s="193">
        <f>IFERROR(VLOOKUP(I27,Guide!A:G,6,FALSE),"")</f>
        <v>720</v>
      </c>
      <c r="Y27" s="193" t="s">
        <v>29073</v>
      </c>
      <c r="Z27"/>
      <c r="AA27" s="193" t="s">
        <v>29096</v>
      </c>
      <c r="AB27" s="254"/>
      <c r="AC27" s="193" t="s">
        <v>29097</v>
      </c>
      <c r="AG27" s="193" t="str">
        <f>L27</f>
        <v>A45</v>
      </c>
      <c r="AH27" s="193" t="str">
        <f>M27</f>
        <v>1D25</v>
      </c>
      <c r="AJ27" s="193" t="s">
        <v>29069</v>
      </c>
      <c r="AK27" s="193" t="s">
        <v>29098</v>
      </c>
      <c r="AN27" s="193" t="s">
        <v>29114</v>
      </c>
      <c r="AO27" s="193" t="str">
        <f>T27</f>
        <v>XL</v>
      </c>
      <c r="AP27" s="227" t="s">
        <v>29115</v>
      </c>
      <c r="AQ27" s="193" t="s">
        <v>28768</v>
      </c>
      <c r="AR27" s="205" t="s">
        <v>29116</v>
      </c>
      <c r="AS27" s="205"/>
      <c r="AT27" s="193" t="s">
        <v>4672</v>
      </c>
      <c r="AV27" s="193" t="str">
        <f>M27</f>
        <v>1D25</v>
      </c>
      <c r="AW27" s="193" t="str">
        <f>_xlfn.TEXTJOIN("-",TRUE,AQ27:AV27)</f>
        <v>LG-N57-P-1D25</v>
      </c>
      <c r="AX27" s="193" t="str">
        <f>_xlfn.TEXTJOIN("-",TRUE,AS27:AV27)</f>
        <v>P-1D25</v>
      </c>
      <c r="AY27" s="193" t="str">
        <f>E27</f>
        <v>Clear Acrylic – XL – 300mm – 5mm Thick</v>
      </c>
    </row>
    <row r="28" spans="2:51">
      <c r="B28" s="80" t="s">
        <v>29057</v>
      </c>
      <c r="C28" s="51" t="s">
        <v>29117</v>
      </c>
      <c r="D28" s="48" t="s">
        <v>2445</v>
      </c>
      <c r="E28" s="48" t="s">
        <v>29118</v>
      </c>
      <c r="F28" s="48" t="str">
        <f>IFERROR(VLOOKUP(I28,Guide!A:B,2,FALSE),"")</f>
        <v>Acid Washed Heavy Oversized Tee</v>
      </c>
      <c r="G28" s="48">
        <f>A28</f>
        <v>0</v>
      </c>
      <c r="H28" s="48" t="str">
        <f>B28</f>
        <v>Nil</v>
      </c>
      <c r="I28" s="48" t="s">
        <v>2444</v>
      </c>
      <c r="J28" s="48" t="str">
        <f>IFERROR(VLOOKUP(F28,Values!D:E,2,FALSE),"")</f>
        <v>DAT015</v>
      </c>
      <c r="L28" s="48" t="s">
        <v>29119</v>
      </c>
      <c r="M28" s="48" t="s">
        <v>29120</v>
      </c>
      <c r="N28" s="196">
        <v>1000000000027</v>
      </c>
      <c r="R28" s="48" t="s">
        <v>29121</v>
      </c>
      <c r="T28" s="48" t="s">
        <v>28824</v>
      </c>
      <c r="V28" s="48" t="str">
        <f>IFERROR(VLOOKUP(I28,Guide!A:D,3,FALSE),"")</f>
        <v>PT2006</v>
      </c>
      <c r="W28" s="48">
        <f>IFERROR(VLOOKUP(I28,Guide!A:F,5,FALSE),"")</f>
        <v>60</v>
      </c>
      <c r="X28" s="48">
        <f>IFERROR(VLOOKUP(I28,Guide!A:G,6,FALSE),"")</f>
        <v>300</v>
      </c>
      <c r="AC28" s="48" t="s">
        <v>29122</v>
      </c>
      <c r="AG28" s="193" t="str">
        <f>L28</f>
        <v>A3G</v>
      </c>
      <c r="AH28" s="48" t="str">
        <f>M28</f>
        <v>1D26</v>
      </c>
      <c r="AJ28" s="48" t="s">
        <v>29123</v>
      </c>
      <c r="AN28" s="48" t="s">
        <v>29120</v>
      </c>
      <c r="AO28" s="48" t="str">
        <f>T28</f>
        <v>S</v>
      </c>
      <c r="AQ28" s="193" t="s">
        <v>28768</v>
      </c>
      <c r="AT28" s="193" t="s">
        <v>4672</v>
      </c>
      <c r="AU28" s="30"/>
      <c r="AV28" s="48" t="str">
        <f>M28</f>
        <v>1D26</v>
      </c>
      <c r="AW28" s="48" t="str">
        <f>_xlfn.TEXTJOIN("-",TRUE,AQ28:AV28)</f>
        <v>LG-P-1D26</v>
      </c>
      <c r="AX28" s="193" t="str">
        <f>_xlfn.TEXTJOIN("-",TRUE,AS28:AV28)</f>
        <v>P-1D26</v>
      </c>
      <c r="AY28" s="48" t="str">
        <f>E28</f>
        <v>Acid Wash Vintage Rust</v>
      </c>
    </row>
    <row r="29" spans="2:51">
      <c r="B29" s="80" t="s">
        <v>29057</v>
      </c>
      <c r="C29" s="51" t="s">
        <v>29117</v>
      </c>
      <c r="D29" s="48" t="s">
        <v>2445</v>
      </c>
      <c r="E29" s="48" t="s">
        <v>29118</v>
      </c>
      <c r="F29" s="48" t="str">
        <f>IFERROR(VLOOKUP(I29,Guide!A:B,2,FALSE),"")</f>
        <v>Acid Washed Heavy Oversized Tee</v>
      </c>
      <c r="G29" s="48">
        <f>A29</f>
        <v>0</v>
      </c>
      <c r="H29" s="48" t="str">
        <f>B29</f>
        <v>Nil</v>
      </c>
      <c r="I29" s="48" t="s">
        <v>2444</v>
      </c>
      <c r="J29" s="48" t="str">
        <f>IFERROR(VLOOKUP(F29,Values!D:E,2,FALSE),"")</f>
        <v>DAT015</v>
      </c>
      <c r="L29" s="48" t="s">
        <v>29119</v>
      </c>
      <c r="M29" s="48" t="s">
        <v>29124</v>
      </c>
      <c r="N29" s="196">
        <v>1000000000028</v>
      </c>
      <c r="R29" s="48" t="s">
        <v>29121</v>
      </c>
      <c r="T29" s="48" t="s">
        <v>28795</v>
      </c>
      <c r="V29" s="48" t="str">
        <f>IFERROR(VLOOKUP(I29,Guide!A:D,3,FALSE),"")</f>
        <v>PT2006</v>
      </c>
      <c r="W29" s="48">
        <f>IFERROR(VLOOKUP(I29,Guide!A:F,5,FALSE),"")</f>
        <v>60</v>
      </c>
      <c r="X29" s="48">
        <f>IFERROR(VLOOKUP(I29,Guide!A:G,6,FALSE),"")</f>
        <v>300</v>
      </c>
      <c r="AC29" s="48" t="s">
        <v>29122</v>
      </c>
      <c r="AG29" s="193" t="str">
        <f>L29</f>
        <v>A3G</v>
      </c>
      <c r="AH29" s="48" t="str">
        <f>M29</f>
        <v>1D27</v>
      </c>
      <c r="AJ29" s="48" t="s">
        <v>29123</v>
      </c>
      <c r="AN29" s="48" t="s">
        <v>29124</v>
      </c>
      <c r="AO29" s="48" t="str">
        <f>T29</f>
        <v>M</v>
      </c>
      <c r="AQ29" s="193" t="s">
        <v>28768</v>
      </c>
      <c r="AT29" s="193" t="s">
        <v>4672</v>
      </c>
      <c r="AU29" s="30"/>
      <c r="AV29" s="48" t="str">
        <f>M29</f>
        <v>1D27</v>
      </c>
      <c r="AW29" s="48" t="str">
        <f>_xlfn.TEXTJOIN("-",TRUE,AQ29:AV29)</f>
        <v>LG-P-1D27</v>
      </c>
      <c r="AX29" s="193" t="str">
        <f>_xlfn.TEXTJOIN("-",TRUE,AS29:AV29)</f>
        <v>P-1D27</v>
      </c>
      <c r="AY29" s="48" t="str">
        <f>E29</f>
        <v>Acid Wash Vintage Rust</v>
      </c>
    </row>
    <row r="30" spans="2:51">
      <c r="B30" s="80" t="s">
        <v>29057</v>
      </c>
      <c r="C30" s="51" t="s">
        <v>29117</v>
      </c>
      <c r="D30" s="48" t="s">
        <v>2445</v>
      </c>
      <c r="E30" s="48" t="s">
        <v>29118</v>
      </c>
      <c r="F30" s="48" t="str">
        <f>IFERROR(VLOOKUP(I30,Guide!A:B,2,FALSE),"")</f>
        <v>Acid Washed Heavy Oversized Tee</v>
      </c>
      <c r="G30" s="48">
        <f>A30</f>
        <v>0</v>
      </c>
      <c r="H30" s="48" t="str">
        <f>B30</f>
        <v>Nil</v>
      </c>
      <c r="I30" s="48" t="s">
        <v>2444</v>
      </c>
      <c r="J30" s="48" t="str">
        <f>IFERROR(VLOOKUP(F30,Values!D:E,2,FALSE),"")</f>
        <v>DAT015</v>
      </c>
      <c r="L30" s="48" t="s">
        <v>29119</v>
      </c>
      <c r="M30" s="48" t="s">
        <v>29125</v>
      </c>
      <c r="N30" s="196">
        <v>1000000000029</v>
      </c>
      <c r="R30" s="48" t="s">
        <v>29121</v>
      </c>
      <c r="T30" s="48" t="s">
        <v>28789</v>
      </c>
      <c r="V30" s="48" t="str">
        <f>IFERROR(VLOOKUP(I30,Guide!A:D,3,FALSE),"")</f>
        <v>PT2006</v>
      </c>
      <c r="W30" s="48">
        <f>IFERROR(VLOOKUP(I30,Guide!A:F,5,FALSE),"")</f>
        <v>60</v>
      </c>
      <c r="X30" s="48">
        <f>IFERROR(VLOOKUP(I30,Guide!A:G,6,FALSE),"")</f>
        <v>300</v>
      </c>
      <c r="AC30" s="48" t="s">
        <v>29122</v>
      </c>
      <c r="AG30" s="193" t="str">
        <f>L30</f>
        <v>A3G</v>
      </c>
      <c r="AH30" s="48" t="str">
        <f>M30</f>
        <v>1D28</v>
      </c>
      <c r="AJ30" s="48" t="s">
        <v>29123</v>
      </c>
      <c r="AN30" s="48" t="s">
        <v>29125</v>
      </c>
      <c r="AO30" s="48" t="str">
        <f>T30</f>
        <v>L</v>
      </c>
      <c r="AQ30" s="193" t="s">
        <v>28768</v>
      </c>
      <c r="AT30" s="193" t="s">
        <v>4672</v>
      </c>
      <c r="AU30" s="30"/>
      <c r="AV30" s="48" t="str">
        <f>M30</f>
        <v>1D28</v>
      </c>
      <c r="AW30" s="48" t="str">
        <f>_xlfn.TEXTJOIN("-",TRUE,AQ30:AV30)</f>
        <v>LG-P-1D28</v>
      </c>
      <c r="AX30" s="193" t="str">
        <f>_xlfn.TEXTJOIN("-",TRUE,AS30:AV30)</f>
        <v>P-1D28</v>
      </c>
      <c r="AY30" s="48" t="str">
        <f>E30</f>
        <v>Acid Wash Vintage Rust</v>
      </c>
    </row>
    <row r="31" spans="2:51">
      <c r="B31" s="80" t="s">
        <v>29057</v>
      </c>
      <c r="C31" s="51" t="s">
        <v>29117</v>
      </c>
      <c r="D31" s="48" t="s">
        <v>2445</v>
      </c>
      <c r="E31" s="48" t="s">
        <v>29118</v>
      </c>
      <c r="F31" s="48" t="str">
        <f>IFERROR(VLOOKUP(I31,Guide!A:B,2,FALSE),"")</f>
        <v>Acid Washed Heavy Oversized Tee</v>
      </c>
      <c r="G31" s="48">
        <f>A31</f>
        <v>0</v>
      </c>
      <c r="H31" s="48" t="str">
        <f>B31</f>
        <v>Nil</v>
      </c>
      <c r="I31" s="48" t="s">
        <v>2444</v>
      </c>
      <c r="J31" s="48" t="str">
        <f>IFERROR(VLOOKUP(F31,Values!D:E,2,FALSE),"")</f>
        <v>DAT015</v>
      </c>
      <c r="L31" s="48" t="s">
        <v>29119</v>
      </c>
      <c r="M31" s="48" t="s">
        <v>29126</v>
      </c>
      <c r="N31" s="196">
        <v>1000000000030</v>
      </c>
      <c r="R31" s="48" t="s">
        <v>29121</v>
      </c>
      <c r="T31" s="48" t="s">
        <v>29088</v>
      </c>
      <c r="V31" s="48" t="str">
        <f>IFERROR(VLOOKUP(I31,Guide!A:D,3,FALSE),"")</f>
        <v>PT2006</v>
      </c>
      <c r="W31" s="48">
        <f>IFERROR(VLOOKUP(I31,Guide!A:F,5,FALSE),"")</f>
        <v>60</v>
      </c>
      <c r="X31" s="48">
        <f>IFERROR(VLOOKUP(I31,Guide!A:G,6,FALSE),"")</f>
        <v>300</v>
      </c>
      <c r="AC31" s="48" t="s">
        <v>29122</v>
      </c>
      <c r="AG31" s="193" t="str">
        <f>L31</f>
        <v>A3G</v>
      </c>
      <c r="AH31" s="48" t="str">
        <f>M31</f>
        <v>1D29</v>
      </c>
      <c r="AJ31" s="48" t="s">
        <v>29123</v>
      </c>
      <c r="AN31" s="48" t="s">
        <v>29126</v>
      </c>
      <c r="AO31" s="48" t="str">
        <f>T31</f>
        <v>XL</v>
      </c>
      <c r="AQ31" s="193" t="s">
        <v>28768</v>
      </c>
      <c r="AT31" s="193" t="s">
        <v>4672</v>
      </c>
      <c r="AU31" s="30"/>
      <c r="AV31" s="48" t="str">
        <f>M31</f>
        <v>1D29</v>
      </c>
      <c r="AW31" s="48" t="str">
        <f>_xlfn.TEXTJOIN("-",TRUE,AQ31:AV31)</f>
        <v>LG-P-1D29</v>
      </c>
      <c r="AX31" s="193" t="str">
        <f>_xlfn.TEXTJOIN("-",TRUE,AS31:AV31)</f>
        <v>P-1D29</v>
      </c>
      <c r="AY31" s="48" t="str">
        <f>E31</f>
        <v>Acid Wash Vintage Rust</v>
      </c>
    </row>
    <row r="32" spans="2:51">
      <c r="B32" s="80" t="s">
        <v>29057</v>
      </c>
      <c r="C32" s="51" t="s">
        <v>29117</v>
      </c>
      <c r="D32" s="48" t="s">
        <v>2445</v>
      </c>
      <c r="E32" s="48" t="s">
        <v>29118</v>
      </c>
      <c r="F32" s="48" t="str">
        <f>IFERROR(VLOOKUP(I32,Guide!A:B,2,FALSE),"")</f>
        <v>Acid Washed Heavy Oversized Tee</v>
      </c>
      <c r="G32" s="48">
        <f>A32</f>
        <v>0</v>
      </c>
      <c r="H32" s="48" t="str">
        <f>B32</f>
        <v>Nil</v>
      </c>
      <c r="I32" s="48" t="s">
        <v>2444</v>
      </c>
      <c r="J32" s="48" t="str">
        <f>IFERROR(VLOOKUP(F32,Values!D:E,2,FALSE),"")</f>
        <v>DAT015</v>
      </c>
      <c r="L32" s="48" t="s">
        <v>29119</v>
      </c>
      <c r="M32" s="48" t="s">
        <v>29127</v>
      </c>
      <c r="N32" s="196">
        <v>1000000000031</v>
      </c>
      <c r="R32" s="48" t="s">
        <v>29121</v>
      </c>
      <c r="T32" s="48" t="s">
        <v>29128</v>
      </c>
      <c r="V32" s="48" t="str">
        <f>IFERROR(VLOOKUP(I32,Guide!A:D,3,FALSE),"")</f>
        <v>PT2006</v>
      </c>
      <c r="W32" s="48">
        <f>IFERROR(VLOOKUP(I32,Guide!A:F,5,FALSE),"")</f>
        <v>60</v>
      </c>
      <c r="X32" s="48">
        <f>IFERROR(VLOOKUP(I32,Guide!A:G,6,FALSE),"")</f>
        <v>300</v>
      </c>
      <c r="AC32" s="48" t="s">
        <v>29122</v>
      </c>
      <c r="AG32" s="193" t="str">
        <f>L32</f>
        <v>A3G</v>
      </c>
      <c r="AH32" s="48" t="str">
        <f>M32</f>
        <v>1D30</v>
      </c>
      <c r="AJ32" s="48" t="s">
        <v>29123</v>
      </c>
      <c r="AN32" s="48" t="s">
        <v>29127</v>
      </c>
      <c r="AO32" s="48" t="str">
        <f>T32</f>
        <v>2XL</v>
      </c>
      <c r="AQ32" s="193" t="s">
        <v>28768</v>
      </c>
      <c r="AT32" s="193" t="s">
        <v>4672</v>
      </c>
      <c r="AV32" s="48" t="str">
        <f>M32</f>
        <v>1D30</v>
      </c>
      <c r="AW32" s="48" t="str">
        <f>_xlfn.TEXTJOIN("-",TRUE,AQ32:AV32)</f>
        <v>LG-P-1D30</v>
      </c>
      <c r="AX32" s="193" t="str">
        <f>_xlfn.TEXTJOIN("-",TRUE,AS32:AV32)</f>
        <v>P-1D30</v>
      </c>
      <c r="AY32" s="48" t="str">
        <f>E32</f>
        <v>Acid Wash Vintage Rust</v>
      </c>
    </row>
    <row r="33" spans="2:51">
      <c r="B33" s="80" t="s">
        <v>29057</v>
      </c>
      <c r="C33" s="51" t="s">
        <v>29117</v>
      </c>
      <c r="D33" s="48" t="s">
        <v>2445</v>
      </c>
      <c r="E33" s="48" t="s">
        <v>29129</v>
      </c>
      <c r="F33" s="48" t="str">
        <f>IFERROR(VLOOKUP(I33,Guide!A:B,2,FALSE),"")</f>
        <v>Acid Washed Heavy Oversized Tee</v>
      </c>
      <c r="G33" s="48">
        <f>A33</f>
        <v>0</v>
      </c>
      <c r="H33" s="48" t="str">
        <f>B33</f>
        <v>Nil</v>
      </c>
      <c r="I33" s="48" t="s">
        <v>2444</v>
      </c>
      <c r="J33" s="48" t="str">
        <f>IFERROR(VLOOKUP(F33,Values!D:E,2,FALSE),"")</f>
        <v>DAT015</v>
      </c>
      <c r="L33" s="48" t="s">
        <v>29119</v>
      </c>
      <c r="M33" s="48" t="s">
        <v>29130</v>
      </c>
      <c r="N33" s="196">
        <v>1000000000032</v>
      </c>
      <c r="R33" s="48" t="s">
        <v>29131</v>
      </c>
      <c r="T33" s="48" t="s">
        <v>28824</v>
      </c>
      <c r="V33" s="48" t="str">
        <f>IFERROR(VLOOKUP(I33,Guide!A:D,3,FALSE),"")</f>
        <v>PT2006</v>
      </c>
      <c r="W33" s="48">
        <f>IFERROR(VLOOKUP(I33,Guide!A:F,5,FALSE),"")</f>
        <v>60</v>
      </c>
      <c r="X33" s="48">
        <f>IFERROR(VLOOKUP(I33,Guide!A:G,6,FALSE),"")</f>
        <v>300</v>
      </c>
      <c r="AC33" s="48" t="s">
        <v>29122</v>
      </c>
      <c r="AG33" s="193" t="str">
        <f>L33</f>
        <v>A3G</v>
      </c>
      <c r="AH33" s="48" t="str">
        <f>M33</f>
        <v>1D31</v>
      </c>
      <c r="AJ33" s="48" t="s">
        <v>29123</v>
      </c>
      <c r="AN33" s="48" t="s">
        <v>29130</v>
      </c>
      <c r="AO33" s="48" t="str">
        <f>T33</f>
        <v>S</v>
      </c>
      <c r="AQ33" s="193" t="s">
        <v>28768</v>
      </c>
      <c r="AT33" s="193" t="s">
        <v>4672</v>
      </c>
      <c r="AU33" s="30"/>
      <c r="AV33" s="48" t="str">
        <f>M33</f>
        <v>1D31</v>
      </c>
      <c r="AW33" s="48" t="str">
        <f>_xlfn.TEXTJOIN("-",TRUE,AQ33:AV33)</f>
        <v>LG-P-1D31</v>
      </c>
      <c r="AX33" s="193" t="str">
        <f>_xlfn.TEXTJOIN("-",TRUE,AS33:AV33)</f>
        <v>P-1D31</v>
      </c>
      <c r="AY33" s="48" t="str">
        <f>E33</f>
        <v>Acid Wash Optic Wash</v>
      </c>
    </row>
    <row r="34" spans="2:51">
      <c r="B34" s="80" t="s">
        <v>29057</v>
      </c>
      <c r="C34" s="51" t="s">
        <v>29117</v>
      </c>
      <c r="D34" s="48" t="s">
        <v>2445</v>
      </c>
      <c r="E34" s="48" t="s">
        <v>29129</v>
      </c>
      <c r="F34" s="48" t="str">
        <f>IFERROR(VLOOKUP(I34,Guide!A:B,2,FALSE),"")</f>
        <v>Acid Washed Heavy Oversized Tee</v>
      </c>
      <c r="G34" s="48">
        <f>A34</f>
        <v>0</v>
      </c>
      <c r="H34" s="48" t="str">
        <f>B34</f>
        <v>Nil</v>
      </c>
      <c r="I34" s="48" t="s">
        <v>2444</v>
      </c>
      <c r="J34" s="48" t="str">
        <f>IFERROR(VLOOKUP(F34,Values!D:E,2,FALSE),"")</f>
        <v>DAT015</v>
      </c>
      <c r="L34" s="48" t="s">
        <v>29119</v>
      </c>
      <c r="M34" s="48" t="s">
        <v>29132</v>
      </c>
      <c r="N34" s="196">
        <v>1000000000033</v>
      </c>
      <c r="R34" s="48" t="s">
        <v>29131</v>
      </c>
      <c r="T34" s="48" t="s">
        <v>28795</v>
      </c>
      <c r="V34" s="48" t="str">
        <f>IFERROR(VLOOKUP(I34,Guide!A:D,3,FALSE),"")</f>
        <v>PT2006</v>
      </c>
      <c r="W34" s="48">
        <f>IFERROR(VLOOKUP(I34,Guide!A:F,5,FALSE),"")</f>
        <v>60</v>
      </c>
      <c r="X34" s="48">
        <f>IFERROR(VLOOKUP(I34,Guide!A:G,6,FALSE),"")</f>
        <v>300</v>
      </c>
      <c r="AC34" s="48" t="s">
        <v>29122</v>
      </c>
      <c r="AG34" s="193" t="str">
        <f>L34</f>
        <v>A3G</v>
      </c>
      <c r="AH34" s="48" t="str">
        <f>M34</f>
        <v>1D32</v>
      </c>
      <c r="AJ34" s="48" t="s">
        <v>29123</v>
      </c>
      <c r="AN34" s="48" t="s">
        <v>29132</v>
      </c>
      <c r="AO34" s="48" t="str">
        <f>T34</f>
        <v>M</v>
      </c>
      <c r="AQ34" s="193" t="s">
        <v>28768</v>
      </c>
      <c r="AT34" s="193" t="s">
        <v>4672</v>
      </c>
      <c r="AU34" s="30"/>
      <c r="AV34" s="48" t="str">
        <f>M34</f>
        <v>1D32</v>
      </c>
      <c r="AW34" s="48" t="str">
        <f>_xlfn.TEXTJOIN("-",TRUE,AQ34:AV34)</f>
        <v>LG-P-1D32</v>
      </c>
      <c r="AX34" s="193" t="str">
        <f>_xlfn.TEXTJOIN("-",TRUE,AS34:AV34)</f>
        <v>P-1D32</v>
      </c>
      <c r="AY34" s="48" t="str">
        <f>E34</f>
        <v>Acid Wash Optic Wash</v>
      </c>
    </row>
    <row r="35" spans="2:51">
      <c r="B35" s="80" t="s">
        <v>29057</v>
      </c>
      <c r="C35" s="51" t="s">
        <v>29117</v>
      </c>
      <c r="D35" s="48" t="s">
        <v>2445</v>
      </c>
      <c r="E35" s="48" t="s">
        <v>29129</v>
      </c>
      <c r="F35" s="48" t="str">
        <f>IFERROR(VLOOKUP(I35,Guide!A:B,2,FALSE),"")</f>
        <v>Acid Washed Heavy Oversized Tee</v>
      </c>
      <c r="G35" s="48">
        <f>A35</f>
        <v>0</v>
      </c>
      <c r="H35" s="48" t="str">
        <f>B35</f>
        <v>Nil</v>
      </c>
      <c r="I35" s="48" t="s">
        <v>2444</v>
      </c>
      <c r="J35" s="48" t="str">
        <f>IFERROR(VLOOKUP(F35,Values!D:E,2,FALSE),"")</f>
        <v>DAT015</v>
      </c>
      <c r="L35" s="48" t="s">
        <v>29119</v>
      </c>
      <c r="M35" s="48" t="s">
        <v>29133</v>
      </c>
      <c r="N35" s="196">
        <v>1000000000034</v>
      </c>
      <c r="R35" s="48" t="s">
        <v>29131</v>
      </c>
      <c r="T35" s="48" t="s">
        <v>28789</v>
      </c>
      <c r="V35" s="48" t="str">
        <f>IFERROR(VLOOKUP(I35,Guide!A:D,3,FALSE),"")</f>
        <v>PT2006</v>
      </c>
      <c r="W35" s="48">
        <f>IFERROR(VLOOKUP(I35,Guide!A:F,5,FALSE),"")</f>
        <v>60</v>
      </c>
      <c r="X35" s="48">
        <f>IFERROR(VLOOKUP(I35,Guide!A:G,6,FALSE),"")</f>
        <v>300</v>
      </c>
      <c r="AC35" s="48" t="s">
        <v>29122</v>
      </c>
      <c r="AG35" s="193" t="str">
        <f>L35</f>
        <v>A3G</v>
      </c>
      <c r="AH35" s="48" t="str">
        <f>M35</f>
        <v>1D33</v>
      </c>
      <c r="AJ35" s="48" t="s">
        <v>29123</v>
      </c>
      <c r="AN35" s="48" t="s">
        <v>29133</v>
      </c>
      <c r="AO35" s="48" t="str">
        <f>T35</f>
        <v>L</v>
      </c>
      <c r="AQ35" s="193" t="s">
        <v>28768</v>
      </c>
      <c r="AT35" s="193" t="s">
        <v>4672</v>
      </c>
      <c r="AU35" s="30"/>
      <c r="AV35" s="48" t="str">
        <f>M35</f>
        <v>1D33</v>
      </c>
      <c r="AW35" s="48" t="str">
        <f>_xlfn.TEXTJOIN("-",TRUE,AQ35:AV35)</f>
        <v>LG-P-1D33</v>
      </c>
      <c r="AX35" s="193" t="str">
        <f>_xlfn.TEXTJOIN("-",TRUE,AS35:AV35)</f>
        <v>P-1D33</v>
      </c>
      <c r="AY35" s="48" t="str">
        <f>E35</f>
        <v>Acid Wash Optic Wash</v>
      </c>
    </row>
    <row r="36" spans="2:51">
      <c r="B36" s="80" t="s">
        <v>29057</v>
      </c>
      <c r="C36" s="51" t="s">
        <v>29117</v>
      </c>
      <c r="D36" s="48" t="s">
        <v>2445</v>
      </c>
      <c r="E36" s="48" t="s">
        <v>29129</v>
      </c>
      <c r="F36" s="48" t="str">
        <f>IFERROR(VLOOKUP(I36,Guide!A:B,2,FALSE),"")</f>
        <v>Acid Washed Heavy Oversized Tee</v>
      </c>
      <c r="G36" s="48">
        <f>A36</f>
        <v>0</v>
      </c>
      <c r="H36" s="48" t="str">
        <f>B36</f>
        <v>Nil</v>
      </c>
      <c r="I36" s="48" t="s">
        <v>2444</v>
      </c>
      <c r="J36" s="48" t="str">
        <f>IFERROR(VLOOKUP(F36,Values!D:E,2,FALSE),"")</f>
        <v>DAT015</v>
      </c>
      <c r="L36" s="48" t="s">
        <v>29119</v>
      </c>
      <c r="M36" s="48" t="s">
        <v>29134</v>
      </c>
      <c r="N36" s="196">
        <v>1000000000035</v>
      </c>
      <c r="R36" s="48" t="s">
        <v>29131</v>
      </c>
      <c r="T36" s="48" t="s">
        <v>29088</v>
      </c>
      <c r="V36" s="48" t="str">
        <f>IFERROR(VLOOKUP(I36,Guide!A:D,3,FALSE),"")</f>
        <v>PT2006</v>
      </c>
      <c r="W36" s="48">
        <f>IFERROR(VLOOKUP(I36,Guide!A:F,5,FALSE),"")</f>
        <v>60</v>
      </c>
      <c r="X36" s="48">
        <f>IFERROR(VLOOKUP(I36,Guide!A:G,6,FALSE),"")</f>
        <v>300</v>
      </c>
      <c r="AC36" s="48" t="s">
        <v>29122</v>
      </c>
      <c r="AG36" s="193" t="str">
        <f>L36</f>
        <v>A3G</v>
      </c>
      <c r="AH36" s="48" t="str">
        <f>M36</f>
        <v>1D34</v>
      </c>
      <c r="AJ36" s="48" t="s">
        <v>29123</v>
      </c>
      <c r="AN36" s="48" t="s">
        <v>29134</v>
      </c>
      <c r="AO36" s="48" t="str">
        <f>T36</f>
        <v>XL</v>
      </c>
      <c r="AQ36" s="193" t="s">
        <v>28768</v>
      </c>
      <c r="AT36" s="193" t="s">
        <v>4672</v>
      </c>
      <c r="AU36" s="30"/>
      <c r="AV36" s="48" t="str">
        <f>M36</f>
        <v>1D34</v>
      </c>
      <c r="AW36" s="48" t="str">
        <f>_xlfn.TEXTJOIN("-",TRUE,AQ36:AV36)</f>
        <v>LG-P-1D34</v>
      </c>
      <c r="AX36" s="193" t="str">
        <f>_xlfn.TEXTJOIN("-",TRUE,AS36:AV36)</f>
        <v>P-1D34</v>
      </c>
      <c r="AY36" s="48" t="str">
        <f>E36</f>
        <v>Acid Wash Optic Wash</v>
      </c>
    </row>
    <row r="37" spans="2:51">
      <c r="B37" s="80" t="s">
        <v>29057</v>
      </c>
      <c r="C37" s="51" t="s">
        <v>29117</v>
      </c>
      <c r="D37" s="48" t="s">
        <v>2445</v>
      </c>
      <c r="E37" s="48" t="s">
        <v>29129</v>
      </c>
      <c r="F37" s="48" t="str">
        <f>IFERROR(VLOOKUP(I37,Guide!A:B,2,FALSE),"")</f>
        <v>Acid Washed Heavy Oversized Tee</v>
      </c>
      <c r="G37" s="48">
        <f>A37</f>
        <v>0</v>
      </c>
      <c r="H37" s="48" t="str">
        <f>B37</f>
        <v>Nil</v>
      </c>
      <c r="I37" s="48" t="s">
        <v>2444</v>
      </c>
      <c r="J37" s="48" t="str">
        <f>IFERROR(VLOOKUP(F37,Values!D:E,2,FALSE),"")</f>
        <v>DAT015</v>
      </c>
      <c r="L37" s="48" t="s">
        <v>29119</v>
      </c>
      <c r="M37" s="48" t="s">
        <v>29135</v>
      </c>
      <c r="N37" s="196">
        <v>1000000000036</v>
      </c>
      <c r="R37" s="48" t="s">
        <v>29131</v>
      </c>
      <c r="T37" s="48" t="s">
        <v>29128</v>
      </c>
      <c r="V37" s="48" t="str">
        <f>IFERROR(VLOOKUP(I37,Guide!A:D,3,FALSE),"")</f>
        <v>PT2006</v>
      </c>
      <c r="W37" s="48">
        <f>IFERROR(VLOOKUP(I37,Guide!A:F,5,FALSE),"")</f>
        <v>60</v>
      </c>
      <c r="X37" s="48">
        <f>IFERROR(VLOOKUP(I37,Guide!A:G,6,FALSE),"")</f>
        <v>300</v>
      </c>
      <c r="AC37" s="48" t="s">
        <v>29122</v>
      </c>
      <c r="AG37" s="193" t="str">
        <f>L37</f>
        <v>A3G</v>
      </c>
      <c r="AH37" s="48" t="str">
        <f>M37</f>
        <v>1D35</v>
      </c>
      <c r="AJ37" s="48" t="s">
        <v>29123</v>
      </c>
      <c r="AN37" s="48" t="s">
        <v>29135</v>
      </c>
      <c r="AO37" s="48" t="str">
        <f>T37</f>
        <v>2XL</v>
      </c>
      <c r="AQ37" s="193" t="s">
        <v>28768</v>
      </c>
      <c r="AT37" s="193" t="s">
        <v>4672</v>
      </c>
      <c r="AV37" s="48" t="str">
        <f>M37</f>
        <v>1D35</v>
      </c>
      <c r="AW37" s="48" t="str">
        <f>_xlfn.TEXTJOIN("-",TRUE,AQ37:AV37)</f>
        <v>LG-P-1D35</v>
      </c>
      <c r="AX37" s="193" t="str">
        <f>_xlfn.TEXTJOIN("-",TRUE,AS37:AV37)</f>
        <v>P-1D35</v>
      </c>
      <c r="AY37" s="48" t="str">
        <f>E37</f>
        <v>Acid Wash Optic Wash</v>
      </c>
    </row>
    <row r="38" spans="2:51" s="193" customFormat="1">
      <c r="B38" s="194" t="s">
        <v>29057</v>
      </c>
      <c r="C38" s="195" t="s">
        <v>29136</v>
      </c>
      <c r="D38" s="193" t="s">
        <v>29137</v>
      </c>
      <c r="E38" s="193" t="s">
        <v>29138</v>
      </c>
      <c r="F38" s="193" t="str">
        <f>IFERROR(VLOOKUP(I38,Guide!A:B,2,FALSE),"")</f>
        <v>Acrylic Block with LED Base</v>
      </c>
      <c r="G38" s="193">
        <f>A38</f>
        <v>0</v>
      </c>
      <c r="H38" s="193" t="str">
        <f>B38</f>
        <v>Nil</v>
      </c>
      <c r="I38" s="193" t="s">
        <v>2678</v>
      </c>
      <c r="J38" s="193" t="str">
        <f>IFERROR(VLOOKUP(F38,Values!D:E,2,FALSE),"")</f>
        <v>DAT016</v>
      </c>
      <c r="L38" s="193" t="s">
        <v>29139</v>
      </c>
      <c r="M38" s="193" t="s">
        <v>29140</v>
      </c>
      <c r="N38" s="196">
        <v>1000000000037</v>
      </c>
      <c r="O38" s="204" t="s">
        <v>29063</v>
      </c>
      <c r="R38" s="193" t="s">
        <v>29064</v>
      </c>
      <c r="S38" s="193" t="s">
        <v>29077</v>
      </c>
      <c r="T38" s="193" t="s">
        <v>29078</v>
      </c>
      <c r="V38" s="193" t="str">
        <f>IFERROR(VLOOKUP(I38,Guide!A:D,3,FALSE),"")</f>
        <v>PT2628</v>
      </c>
      <c r="W38" s="193">
        <f>IFERROR(VLOOKUP(I38,Guide!A:F,5,FALSE),"")</f>
        <v>250</v>
      </c>
      <c r="X38" s="193">
        <f>IFERROR(VLOOKUP(I38,Guide!A:G,6,FALSE),"")</f>
        <v>850</v>
      </c>
      <c r="Y38" s="193" t="s">
        <v>29079</v>
      </c>
      <c r="Z38"/>
      <c r="AA38" s="193" t="s">
        <v>29067</v>
      </c>
      <c r="AB38" s="254"/>
      <c r="AE38" s="193" t="s">
        <v>22612</v>
      </c>
      <c r="AF38" s="193" t="s">
        <v>29080</v>
      </c>
      <c r="AG38" s="193" t="str">
        <f>L38</f>
        <v>A30</v>
      </c>
      <c r="AH38" s="193" t="str">
        <f>M38</f>
        <v>1D42</v>
      </c>
      <c r="AI38" s="193" t="s">
        <v>29141</v>
      </c>
      <c r="AJ38" s="193" t="s">
        <v>29069</v>
      </c>
      <c r="AK38" s="193" t="s">
        <v>29098</v>
      </c>
      <c r="AN38" s="193" t="s">
        <v>29140</v>
      </c>
      <c r="AO38" s="193" t="str">
        <f>T38</f>
        <v>XS</v>
      </c>
      <c r="AP38" s="228" t="s">
        <v>29099</v>
      </c>
      <c r="AQ38" s="193" t="s">
        <v>28768</v>
      </c>
      <c r="AR38" s="205" t="s">
        <v>29100</v>
      </c>
      <c r="AS38" s="205"/>
      <c r="AT38" s="193" t="s">
        <v>4672</v>
      </c>
      <c r="AV38" s="193" t="str">
        <f>M38</f>
        <v>1D42</v>
      </c>
      <c r="AW38" s="193" t="str">
        <f>_xlfn.TEXTJOIN("-",TRUE,AQ38:AV38)</f>
        <v>LG-N53-P-1D42</v>
      </c>
      <c r="AX38" s="193" t="str">
        <f>_xlfn.TEXTJOIN("-",TRUE,AS38:AV38)</f>
        <v>P-1D42</v>
      </c>
      <c r="AY38" s="193" t="str">
        <f>E38</f>
        <v>Acrylic Block with LED Base – XS – 98mm – 5mm Thick</v>
      </c>
    </row>
    <row r="39" spans="2:51" s="193" customFormat="1">
      <c r="B39" s="194" t="s">
        <v>29057</v>
      </c>
      <c r="C39" s="195" t="s">
        <v>29136</v>
      </c>
      <c r="D39" s="193" t="s">
        <v>29137</v>
      </c>
      <c r="E39" s="193" t="s">
        <v>29142</v>
      </c>
      <c r="F39" s="193" t="str">
        <f>IFERROR(VLOOKUP(I39,Guide!A:B,2,FALSE),"")</f>
        <v>Acrylic Block with LED Base</v>
      </c>
      <c r="G39" s="193">
        <f>A39</f>
        <v>0</v>
      </c>
      <c r="H39" s="193" t="str">
        <f>B39</f>
        <v>Nil</v>
      </c>
      <c r="I39" s="193" t="s">
        <v>2678</v>
      </c>
      <c r="J39" s="193" t="str">
        <f>IFERROR(VLOOKUP(F39,Values!D:E,2,FALSE),"")</f>
        <v>DAT016</v>
      </c>
      <c r="L39" s="193" t="s">
        <v>29139</v>
      </c>
      <c r="M39" s="193" t="s">
        <v>29143</v>
      </c>
      <c r="N39" s="196">
        <v>1000000000038</v>
      </c>
      <c r="O39" s="204" t="s">
        <v>29063</v>
      </c>
      <c r="R39" s="193" t="s">
        <v>29064</v>
      </c>
      <c r="S39" s="193" t="s">
        <v>29065</v>
      </c>
      <c r="T39" s="193" t="s">
        <v>28824</v>
      </c>
      <c r="V39" s="193" t="str">
        <f>IFERROR(VLOOKUP(I39,Guide!A:D,3,FALSE),"")</f>
        <v>PT2628</v>
      </c>
      <c r="W39" s="193">
        <f>IFERROR(VLOOKUP(I39,Guide!A:F,5,FALSE),"")</f>
        <v>250</v>
      </c>
      <c r="X39" s="193">
        <f>IFERROR(VLOOKUP(I39,Guide!A:G,6,FALSE),"")</f>
        <v>850</v>
      </c>
      <c r="Y39" s="193" t="s">
        <v>29066</v>
      </c>
      <c r="Z39"/>
      <c r="AA39" s="193" t="s">
        <v>29067</v>
      </c>
      <c r="AB39" s="254"/>
      <c r="AE39" s="193" t="s">
        <v>22612</v>
      </c>
      <c r="AF39" s="193" t="s">
        <v>29068</v>
      </c>
      <c r="AG39" s="193" t="str">
        <f>L39</f>
        <v>A30</v>
      </c>
      <c r="AH39" s="193" t="str">
        <f>M39</f>
        <v>1D43</v>
      </c>
      <c r="AI39" s="193" t="s">
        <v>29144</v>
      </c>
      <c r="AJ39" s="193" t="s">
        <v>29069</v>
      </c>
      <c r="AK39" s="193" t="s">
        <v>29098</v>
      </c>
      <c r="AN39" s="193" t="s">
        <v>29143</v>
      </c>
      <c r="AO39" s="193" t="str">
        <f>T39</f>
        <v>S</v>
      </c>
      <c r="AP39" s="227" t="s">
        <v>29103</v>
      </c>
      <c r="AQ39" s="193" t="s">
        <v>28768</v>
      </c>
      <c r="AR39" s="205" t="s">
        <v>29104</v>
      </c>
      <c r="AS39" s="205"/>
      <c r="AT39" s="193" t="s">
        <v>4672</v>
      </c>
      <c r="AV39" s="193" t="str">
        <f>M39</f>
        <v>1D43</v>
      </c>
      <c r="AW39" s="193" t="str">
        <f>_xlfn.TEXTJOIN("-",TRUE,AQ39:AV39)</f>
        <v>LG-N54-P-1D43</v>
      </c>
      <c r="AX39" s="193" t="str">
        <f>_xlfn.TEXTJOIN("-",TRUE,AS39:AV39)</f>
        <v>P-1D43</v>
      </c>
      <c r="AY39" s="193" t="str">
        <f>E39</f>
        <v>Acrylic Block with LED Base – S – 145mm – 5mm Thick</v>
      </c>
    </row>
    <row r="40" spans="2:51" s="193" customFormat="1">
      <c r="B40" s="194" t="s">
        <v>29057</v>
      </c>
      <c r="C40" s="195" t="s">
        <v>29136</v>
      </c>
      <c r="D40" s="193" t="s">
        <v>29137</v>
      </c>
      <c r="E40" s="193" t="s">
        <v>29145</v>
      </c>
      <c r="F40" s="193" t="str">
        <f>IFERROR(VLOOKUP(I40,Guide!A:B,2,FALSE),"")</f>
        <v>Acrylic Block with LED Base</v>
      </c>
      <c r="G40" s="193">
        <f>A40</f>
        <v>0</v>
      </c>
      <c r="H40" s="193" t="str">
        <f>B40</f>
        <v>Nil</v>
      </c>
      <c r="I40" s="193" t="s">
        <v>2678</v>
      </c>
      <c r="J40" s="193" t="str">
        <f>IFERROR(VLOOKUP(F40,Values!D:E,2,FALSE),"")</f>
        <v>DAT016</v>
      </c>
      <c r="L40" s="193" t="s">
        <v>29139</v>
      </c>
      <c r="M40" s="193" t="s">
        <v>29146</v>
      </c>
      <c r="N40" s="196">
        <v>1000000000039</v>
      </c>
      <c r="O40" s="204" t="s">
        <v>29063</v>
      </c>
      <c r="R40" s="193" t="s">
        <v>29064</v>
      </c>
      <c r="S40" s="193" t="s">
        <v>29072</v>
      </c>
      <c r="T40" s="193" t="s">
        <v>28795</v>
      </c>
      <c r="V40" s="193" t="str">
        <f>IFERROR(VLOOKUP(I40,Guide!A:D,3,FALSE),"")</f>
        <v>PT2628</v>
      </c>
      <c r="W40" s="193">
        <f>IFERROR(VLOOKUP(I40,Guide!A:F,5,FALSE),"")</f>
        <v>250</v>
      </c>
      <c r="X40" s="193">
        <f>IFERROR(VLOOKUP(I40,Guide!A:G,6,FALSE),"")</f>
        <v>850</v>
      </c>
      <c r="Y40" s="193" t="s">
        <v>29073</v>
      </c>
      <c r="Z40"/>
      <c r="AA40" s="193" t="s">
        <v>29067</v>
      </c>
      <c r="AB40" s="254"/>
      <c r="AE40" s="193" t="s">
        <v>22612</v>
      </c>
      <c r="AF40" s="193" t="s">
        <v>29074</v>
      </c>
      <c r="AG40" s="193" t="str">
        <f>L40</f>
        <v>A30</v>
      </c>
      <c r="AH40" s="193" t="str">
        <f>M40</f>
        <v>1D44</v>
      </c>
      <c r="AI40" s="193" t="s">
        <v>29147</v>
      </c>
      <c r="AJ40" s="193" t="s">
        <v>29069</v>
      </c>
      <c r="AK40" s="193" t="s">
        <v>29098</v>
      </c>
      <c r="AN40" s="193" t="s">
        <v>29146</v>
      </c>
      <c r="AO40" s="193" t="str">
        <f>T40</f>
        <v>M</v>
      </c>
      <c r="AP40" s="227" t="s">
        <v>29107</v>
      </c>
      <c r="AQ40" s="193" t="s">
        <v>28768</v>
      </c>
      <c r="AR40" s="205" t="s">
        <v>29108</v>
      </c>
      <c r="AS40" s="205"/>
      <c r="AT40" s="193" t="s">
        <v>4672</v>
      </c>
      <c r="AV40" s="193" t="str">
        <f>M40</f>
        <v>1D44</v>
      </c>
      <c r="AW40" s="193" t="str">
        <f>_xlfn.TEXTJOIN("-",TRUE,AQ40:AV40)</f>
        <v>LG-N55-P-1D44</v>
      </c>
      <c r="AX40" s="193" t="str">
        <f>_xlfn.TEXTJOIN("-",TRUE,AS40:AV40)</f>
        <v>P-1D44</v>
      </c>
      <c r="AY40" s="193" t="str">
        <f>E40</f>
        <v>Acrylic Block with LED Base – M – 150mm – 5mm Thick</v>
      </c>
    </row>
    <row r="41" spans="2:51" s="193" customFormat="1">
      <c r="B41" s="194" t="s">
        <v>29057</v>
      </c>
      <c r="C41" s="195" t="s">
        <v>29136</v>
      </c>
      <c r="D41" s="193" t="s">
        <v>29137</v>
      </c>
      <c r="E41" s="193" t="s">
        <v>29148</v>
      </c>
      <c r="F41" s="193" t="str">
        <f>IFERROR(VLOOKUP(I41,Guide!A:B,2,FALSE),"")</f>
        <v>Acrylic Block with LED Base</v>
      </c>
      <c r="G41" s="193">
        <f>A41</f>
        <v>0</v>
      </c>
      <c r="H41" s="193" t="str">
        <f>B41</f>
        <v>Nil</v>
      </c>
      <c r="I41" s="193" t="s">
        <v>2678</v>
      </c>
      <c r="J41" s="193" t="str">
        <f>IFERROR(VLOOKUP(F41,Values!D:E,2,FALSE),"")</f>
        <v>DAT016</v>
      </c>
      <c r="L41" s="193" t="s">
        <v>29139</v>
      </c>
      <c r="M41" s="193" t="s">
        <v>29149</v>
      </c>
      <c r="N41" s="196">
        <v>1000000000040</v>
      </c>
      <c r="O41" s="204" t="s">
        <v>29063</v>
      </c>
      <c r="R41" s="193" t="s">
        <v>29064</v>
      </c>
      <c r="S41" s="193" t="s">
        <v>29083</v>
      </c>
      <c r="T41" s="193" t="s">
        <v>28789</v>
      </c>
      <c r="V41" s="193" t="str">
        <f>IFERROR(VLOOKUP(I41,Guide!A:D,3,FALSE),"")</f>
        <v>PT2628</v>
      </c>
      <c r="W41" s="193">
        <f>IFERROR(VLOOKUP(I41,Guide!A:F,5,FALSE),"")</f>
        <v>250</v>
      </c>
      <c r="X41" s="193">
        <f>IFERROR(VLOOKUP(I41,Guide!A:G,6,FALSE),"")</f>
        <v>850</v>
      </c>
      <c r="Y41" s="193" t="s">
        <v>29073</v>
      </c>
      <c r="Z41"/>
      <c r="AA41" s="193" t="s">
        <v>29067</v>
      </c>
      <c r="AB41" s="254"/>
      <c r="AE41" s="193" t="s">
        <v>22612</v>
      </c>
      <c r="AF41" s="193" t="s">
        <v>29084</v>
      </c>
      <c r="AG41" s="193" t="str">
        <f>L41</f>
        <v>A30</v>
      </c>
      <c r="AH41" s="193" t="str">
        <f>M41</f>
        <v>1D45</v>
      </c>
      <c r="AI41" s="193" t="s">
        <v>29150</v>
      </c>
      <c r="AJ41" s="193" t="s">
        <v>29069</v>
      </c>
      <c r="AK41" s="193" t="s">
        <v>29098</v>
      </c>
      <c r="AN41" s="193" t="s">
        <v>29149</v>
      </c>
      <c r="AO41" s="193" t="str">
        <f>T41</f>
        <v>L</v>
      </c>
      <c r="AP41" s="227" t="s">
        <v>29111</v>
      </c>
      <c r="AQ41" s="193" t="s">
        <v>28768</v>
      </c>
      <c r="AR41" s="205" t="s">
        <v>29112</v>
      </c>
      <c r="AS41" s="205"/>
      <c r="AT41" s="193" t="s">
        <v>4672</v>
      </c>
      <c r="AV41" s="193" t="str">
        <f>M41</f>
        <v>1D45</v>
      </c>
      <c r="AW41" s="193" t="str">
        <f>_xlfn.TEXTJOIN("-",TRUE,AQ41:AV41)</f>
        <v>LG-N56-P-1D45</v>
      </c>
      <c r="AX41" s="193" t="str">
        <f>_xlfn.TEXTJOIN("-",TRUE,AS41:AV41)</f>
        <v>P-1D45</v>
      </c>
      <c r="AY41" s="193" t="str">
        <f>E41</f>
        <v>Acrylic Block with LED Base – L – 200mm – 5mm Thick</v>
      </c>
    </row>
    <row r="42" spans="2:51" s="193" customFormat="1">
      <c r="B42" s="194" t="s">
        <v>29057</v>
      </c>
      <c r="C42" s="195" t="s">
        <v>29136</v>
      </c>
      <c r="D42" s="193" t="s">
        <v>29137</v>
      </c>
      <c r="E42" s="193" t="s">
        <v>29151</v>
      </c>
      <c r="F42" s="193" t="str">
        <f>IFERROR(VLOOKUP(I42,Guide!A:B,2,FALSE),"")</f>
        <v>Acrylic Block with LED Base</v>
      </c>
      <c r="G42" s="193">
        <f>A42</f>
        <v>0</v>
      </c>
      <c r="H42" s="193" t="str">
        <f>B42</f>
        <v>Nil</v>
      </c>
      <c r="I42" s="193" t="s">
        <v>2678</v>
      </c>
      <c r="J42" s="193" t="str">
        <f>IFERROR(VLOOKUP(F42,Values!D:E,2,FALSE),"")</f>
        <v>DAT016</v>
      </c>
      <c r="L42" s="193" t="s">
        <v>29139</v>
      </c>
      <c r="M42" s="193" t="s">
        <v>29152</v>
      </c>
      <c r="N42" s="196">
        <v>1000000000041</v>
      </c>
      <c r="O42" s="204" t="s">
        <v>29063</v>
      </c>
      <c r="R42" s="193" t="s">
        <v>29064</v>
      </c>
      <c r="S42" s="193" t="s">
        <v>29087</v>
      </c>
      <c r="T42" s="193" t="s">
        <v>29088</v>
      </c>
      <c r="V42" s="193" t="str">
        <f>IFERROR(VLOOKUP(I42,Guide!A:D,3,FALSE),"")</f>
        <v>PT2628</v>
      </c>
      <c r="W42" s="193">
        <f>IFERROR(VLOOKUP(I42,Guide!A:F,5,FALSE),"")</f>
        <v>250</v>
      </c>
      <c r="X42" s="193">
        <f>IFERROR(VLOOKUP(I42,Guide!A:G,6,FALSE),"")</f>
        <v>850</v>
      </c>
      <c r="Y42" s="193" t="s">
        <v>29073</v>
      </c>
      <c r="Z42"/>
      <c r="AA42" s="193" t="s">
        <v>29067</v>
      </c>
      <c r="AB42" s="254"/>
      <c r="AE42" s="193" t="s">
        <v>22612</v>
      </c>
      <c r="AF42" s="193" t="s">
        <v>29089</v>
      </c>
      <c r="AG42" s="193" t="str">
        <f>L42</f>
        <v>A30</v>
      </c>
      <c r="AH42" s="193" t="str">
        <f>M42</f>
        <v>1D46</v>
      </c>
      <c r="AI42" s="193" t="s">
        <v>29153</v>
      </c>
      <c r="AJ42" s="193" t="s">
        <v>29069</v>
      </c>
      <c r="AK42" s="193" t="s">
        <v>29098</v>
      </c>
      <c r="AN42" s="193" t="s">
        <v>29152</v>
      </c>
      <c r="AO42" s="193" t="str">
        <f>T42</f>
        <v>XL</v>
      </c>
      <c r="AP42" s="227" t="s">
        <v>29115</v>
      </c>
      <c r="AQ42" s="193" t="s">
        <v>28768</v>
      </c>
      <c r="AR42" s="205" t="s">
        <v>29116</v>
      </c>
      <c r="AS42" s="205"/>
      <c r="AT42" s="193" t="s">
        <v>4672</v>
      </c>
      <c r="AV42" s="193" t="str">
        <f>M42</f>
        <v>1D46</v>
      </c>
      <c r="AW42" s="193" t="str">
        <f>_xlfn.TEXTJOIN("-",TRUE,AQ42:AV42)</f>
        <v>LG-N57-P-1D46</v>
      </c>
      <c r="AX42" s="193" t="str">
        <f>_xlfn.TEXTJOIN("-",TRUE,AS42:AV42)</f>
        <v>P-1D46</v>
      </c>
      <c r="AY42" s="193" t="str">
        <f>E42</f>
        <v>Acrylic Block with LED Base – XL – 300mm – 5mm Thick</v>
      </c>
    </row>
    <row r="43" spans="2:51">
      <c r="B43" s="8" t="s">
        <v>29154</v>
      </c>
      <c r="C43" s="51" t="s">
        <v>28760</v>
      </c>
      <c r="D43" s="8" t="s">
        <v>718</v>
      </c>
      <c r="E43" s="8" t="s">
        <v>17744</v>
      </c>
      <c r="F43" s="48" t="str">
        <f>IFERROR(VLOOKUP(I43,Guide!A:B,2,FALSE),"")</f>
        <v>Dye Sublimation Aluminium Sheets</v>
      </c>
      <c r="G43" s="48">
        <f>A43</f>
        <v>0</v>
      </c>
      <c r="H43" s="48" t="str">
        <f>B43</f>
        <v>DSA000100</v>
      </c>
      <c r="I43" s="48" t="s">
        <v>687</v>
      </c>
      <c r="J43" s="48" t="str">
        <f>IFERROR(VLOOKUP(F43,Values!D:E,2,FALSE),"")</f>
        <v>DAT017</v>
      </c>
      <c r="L43" s="48" t="s">
        <v>29155</v>
      </c>
      <c r="M43" s="48" t="s">
        <v>29156</v>
      </c>
      <c r="N43" s="196">
        <v>1000000000042</v>
      </c>
      <c r="O43" s="8" t="s">
        <v>29157</v>
      </c>
      <c r="R43" s="48" t="s">
        <v>29158</v>
      </c>
      <c r="S43" s="48" t="s">
        <v>29159</v>
      </c>
      <c r="T43" s="48" t="s">
        <v>29160</v>
      </c>
      <c r="V43" s="48" t="str">
        <f>IFERROR(VLOOKUP(I43,Guide!A:D,3,FALSE),"")</f>
        <v>PT254</v>
      </c>
      <c r="W43" s="48">
        <f>IFERROR(VLOOKUP(I43,Guide!A:F,5,FALSE),"")</f>
        <v>0</v>
      </c>
      <c r="X43" s="48">
        <f>IFERROR(VLOOKUP(I43,Guide!A:G,6,FALSE),"")</f>
        <v>0</v>
      </c>
      <c r="Y43" s="48" t="s">
        <v>29161</v>
      </c>
      <c r="AA43" s="48" t="s">
        <v>718</v>
      </c>
      <c r="AD43" s="48" t="s">
        <v>29162</v>
      </c>
      <c r="AG43" s="193" t="str">
        <f>L43</f>
        <v>A31</v>
      </c>
      <c r="AH43" s="48" t="str">
        <f>M43</f>
        <v>1D36</v>
      </c>
      <c r="AN43" s="48" t="s">
        <v>29156</v>
      </c>
      <c r="AO43" s="48" t="str">
        <f>T43</f>
        <v>O/S</v>
      </c>
      <c r="AQ43" s="193" t="s">
        <v>28768</v>
      </c>
      <c r="AT43" s="193" t="s">
        <v>4672</v>
      </c>
      <c r="AV43" s="48" t="str">
        <f>M43</f>
        <v>1D36</v>
      </c>
      <c r="AW43" s="48" t="str">
        <f>_xlfn.TEXTJOIN("-",TRUE,AQ43:AV43)</f>
        <v>LG-P-1D36</v>
      </c>
      <c r="AX43" s="193" t="str">
        <f>_xlfn.TEXTJOIN("-",TRUE,AS43:AV43)</f>
        <v>P-1D36</v>
      </c>
      <c r="AY43" s="48" t="str">
        <f>E43</f>
        <v>Dye Sub Aluminium White</v>
      </c>
    </row>
    <row r="44" spans="2:51">
      <c r="B44" s="8" t="s">
        <v>29163</v>
      </c>
      <c r="C44" s="51" t="s">
        <v>28760</v>
      </c>
      <c r="D44" s="8" t="s">
        <v>718</v>
      </c>
      <c r="E44" s="8" t="s">
        <v>17750</v>
      </c>
      <c r="F44" s="48" t="str">
        <f>IFERROR(VLOOKUP(I44,Guide!A:B,2,FALSE),"")</f>
        <v>Dye Sublimation Aluminium Sheets</v>
      </c>
      <c r="G44" s="48">
        <f>A44</f>
        <v>0</v>
      </c>
      <c r="H44" s="48" t="str">
        <f>B44</f>
        <v>DSA000130</v>
      </c>
      <c r="I44" s="48" t="s">
        <v>687</v>
      </c>
      <c r="J44" s="48" t="str">
        <f>IFERROR(VLOOKUP(F44,Values!D:E,2,FALSE),"")</f>
        <v>DAT017</v>
      </c>
      <c r="L44" s="48" t="s">
        <v>29155</v>
      </c>
      <c r="M44" s="48" t="s">
        <v>29164</v>
      </c>
      <c r="N44" s="196">
        <v>1000000000043</v>
      </c>
      <c r="O44" s="8" t="s">
        <v>29157</v>
      </c>
      <c r="R44" s="48" t="s">
        <v>29165</v>
      </c>
      <c r="S44" s="48" t="s">
        <v>29159</v>
      </c>
      <c r="T44" s="48" t="s">
        <v>29160</v>
      </c>
      <c r="V44" s="48" t="str">
        <f>IFERROR(VLOOKUP(I44,Guide!A:D,3,FALSE),"")</f>
        <v>PT254</v>
      </c>
      <c r="W44" s="48">
        <f>IFERROR(VLOOKUP(I44,Guide!A:F,5,FALSE),"")</f>
        <v>0</v>
      </c>
      <c r="X44" s="48">
        <f>IFERROR(VLOOKUP(I44,Guide!A:G,6,FALSE),"")</f>
        <v>0</v>
      </c>
      <c r="Y44" s="48" t="s">
        <v>29161</v>
      </c>
      <c r="AA44" s="48" t="s">
        <v>718</v>
      </c>
      <c r="AD44" s="48" t="s">
        <v>29162</v>
      </c>
      <c r="AG44" s="193" t="str">
        <f>L44</f>
        <v>A31</v>
      </c>
      <c r="AH44" s="48" t="str">
        <f>M44</f>
        <v>1D37</v>
      </c>
      <c r="AN44" s="48" t="s">
        <v>29164</v>
      </c>
      <c r="AO44" s="48" t="str">
        <f>T44</f>
        <v>O/S</v>
      </c>
      <c r="AQ44" s="193" t="s">
        <v>28768</v>
      </c>
      <c r="AT44" s="193" t="s">
        <v>4672</v>
      </c>
      <c r="AV44" s="48" t="str">
        <f>M44</f>
        <v>1D37</v>
      </c>
      <c r="AW44" s="48" t="str">
        <f>_xlfn.TEXTJOIN("-",TRUE,AQ44:AV44)</f>
        <v>LG-P-1D37</v>
      </c>
      <c r="AX44" s="193" t="str">
        <f>_xlfn.TEXTJOIN("-",TRUE,AS44:AV44)</f>
        <v>P-1D37</v>
      </c>
      <c r="AY44" s="48" t="str">
        <f>E44</f>
        <v>Dye Sub Aluminium Gloss Silver</v>
      </c>
    </row>
    <row r="45" spans="2:51">
      <c r="B45" s="8" t="s">
        <v>29166</v>
      </c>
      <c r="C45" s="51" t="s">
        <v>28760</v>
      </c>
      <c r="D45" s="8" t="s">
        <v>718</v>
      </c>
      <c r="E45" s="8" t="s">
        <v>17752</v>
      </c>
      <c r="F45" s="48" t="str">
        <f>IFERROR(VLOOKUP(I45,Guide!A:B,2,FALSE),"")</f>
        <v>Dye Sublimation Aluminium Sheets</v>
      </c>
      <c r="G45" s="48">
        <f>A45</f>
        <v>0</v>
      </c>
      <c r="H45" s="48" t="str">
        <f>B45</f>
        <v>DSA000140</v>
      </c>
      <c r="I45" s="48" t="s">
        <v>687</v>
      </c>
      <c r="J45" s="48" t="str">
        <f>IFERROR(VLOOKUP(F45,Values!D:E,2,FALSE),"")</f>
        <v>DAT017</v>
      </c>
      <c r="L45" s="48" t="s">
        <v>29155</v>
      </c>
      <c r="M45" s="48" t="s">
        <v>29167</v>
      </c>
      <c r="N45" s="196">
        <v>1000000000044</v>
      </c>
      <c r="O45" s="8" t="s">
        <v>29157</v>
      </c>
      <c r="R45" s="48" t="s">
        <v>29168</v>
      </c>
      <c r="S45" s="48" t="s">
        <v>29159</v>
      </c>
      <c r="T45" s="48" t="s">
        <v>29160</v>
      </c>
      <c r="V45" s="48" t="str">
        <f>IFERROR(VLOOKUP(I45,Guide!A:D,3,FALSE),"")</f>
        <v>PT254</v>
      </c>
      <c r="W45" s="48">
        <f>IFERROR(VLOOKUP(I45,Guide!A:F,5,FALSE),"")</f>
        <v>0</v>
      </c>
      <c r="X45" s="48">
        <f>IFERROR(VLOOKUP(I45,Guide!A:G,6,FALSE),"")</f>
        <v>0</v>
      </c>
      <c r="Y45" s="48" t="s">
        <v>29161</v>
      </c>
      <c r="AA45" s="48" t="s">
        <v>718</v>
      </c>
      <c r="AD45" s="48" t="s">
        <v>29162</v>
      </c>
      <c r="AG45" s="193" t="str">
        <f>L45</f>
        <v>A31</v>
      </c>
      <c r="AH45" s="48" t="str">
        <f>M45</f>
        <v>1D38</v>
      </c>
      <c r="AN45" s="48" t="s">
        <v>29167</v>
      </c>
      <c r="AO45" s="48" t="str">
        <f>T45</f>
        <v>O/S</v>
      </c>
      <c r="AQ45" s="193" t="s">
        <v>28768</v>
      </c>
      <c r="AT45" s="193" t="s">
        <v>4672</v>
      </c>
      <c r="AV45" s="48" t="str">
        <f>M45</f>
        <v>1D38</v>
      </c>
      <c r="AW45" s="48" t="str">
        <f>_xlfn.TEXTJOIN("-",TRUE,AQ45:AV45)</f>
        <v>LG-P-1D38</v>
      </c>
      <c r="AX45" s="193" t="str">
        <f>_xlfn.TEXTJOIN("-",TRUE,AS45:AV45)</f>
        <v>P-1D38</v>
      </c>
      <c r="AY45" s="48" t="str">
        <f>E45</f>
        <v>Dye Sub Aluminium Gloss Gold</v>
      </c>
    </row>
    <row r="46" spans="2:51">
      <c r="B46" s="8" t="s">
        <v>29169</v>
      </c>
      <c r="C46" s="51" t="s">
        <v>28760</v>
      </c>
      <c r="D46" s="8" t="s">
        <v>718</v>
      </c>
      <c r="E46" s="8" t="s">
        <v>17746</v>
      </c>
      <c r="F46" s="48" t="str">
        <f>IFERROR(VLOOKUP(I46,Guide!A:B,2,FALSE),"")</f>
        <v>Dye Sublimation Aluminium Sheets</v>
      </c>
      <c r="G46" s="48">
        <f>A46</f>
        <v>0</v>
      </c>
      <c r="H46" s="48" t="str">
        <f>B46</f>
        <v>DSA000110</v>
      </c>
      <c r="I46" s="48" t="s">
        <v>687</v>
      </c>
      <c r="J46" s="48" t="str">
        <f>IFERROR(VLOOKUP(F46,Values!D:E,2,FALSE),"")</f>
        <v>DAT017</v>
      </c>
      <c r="L46" s="48" t="s">
        <v>29155</v>
      </c>
      <c r="M46" s="48" t="s">
        <v>29170</v>
      </c>
      <c r="N46" s="196">
        <v>1000000000045</v>
      </c>
      <c r="O46" s="8" t="s">
        <v>29157</v>
      </c>
      <c r="R46" s="48" t="s">
        <v>29171</v>
      </c>
      <c r="S46" s="48" t="s">
        <v>29159</v>
      </c>
      <c r="T46" s="48" t="s">
        <v>29160</v>
      </c>
      <c r="V46" s="48" t="str">
        <f>IFERROR(VLOOKUP(I46,Guide!A:D,3,FALSE),"")</f>
        <v>PT254</v>
      </c>
      <c r="W46" s="48">
        <f>IFERROR(VLOOKUP(I46,Guide!A:F,5,FALSE),"")</f>
        <v>0</v>
      </c>
      <c r="X46" s="48">
        <f>IFERROR(VLOOKUP(I46,Guide!A:G,6,FALSE),"")</f>
        <v>0</v>
      </c>
      <c r="Y46" s="48" t="s">
        <v>29161</v>
      </c>
      <c r="AA46" s="48" t="s">
        <v>718</v>
      </c>
      <c r="AD46" s="48" t="s">
        <v>29162</v>
      </c>
      <c r="AG46" s="193" t="str">
        <f>L46</f>
        <v>A31</v>
      </c>
      <c r="AH46" s="48" t="str">
        <f>M46</f>
        <v>1D39</v>
      </c>
      <c r="AN46" s="48" t="s">
        <v>29170</v>
      </c>
      <c r="AO46" s="48" t="str">
        <f>T46</f>
        <v>O/S</v>
      </c>
      <c r="AQ46" s="193" t="s">
        <v>28768</v>
      </c>
      <c r="AT46" s="193" t="s">
        <v>4672</v>
      </c>
      <c r="AV46" s="48" t="str">
        <f>M46</f>
        <v>1D39</v>
      </c>
      <c r="AW46" s="48" t="str">
        <f>_xlfn.TEXTJOIN("-",TRUE,AQ46:AV46)</f>
        <v>LG-P-1D39</v>
      </c>
      <c r="AX46" s="193" t="str">
        <f>_xlfn.TEXTJOIN("-",TRUE,AS46:AV46)</f>
        <v>P-1D39</v>
      </c>
      <c r="AY46" s="48" t="str">
        <f>E46</f>
        <v>Dye Sub Aluminium Brushed Silver</v>
      </c>
    </row>
    <row r="47" spans="2:51">
      <c r="B47" s="8" t="s">
        <v>29172</v>
      </c>
      <c r="C47" s="51" t="s">
        <v>28760</v>
      </c>
      <c r="D47" s="8" t="s">
        <v>718</v>
      </c>
      <c r="E47" s="8" t="s">
        <v>17748</v>
      </c>
      <c r="F47" s="48" t="str">
        <f>IFERROR(VLOOKUP(I47,Guide!A:B,2,FALSE),"")</f>
        <v>Dye Sublimation Aluminium Sheets</v>
      </c>
      <c r="G47" s="48">
        <f>A47</f>
        <v>0</v>
      </c>
      <c r="H47" s="48" t="str">
        <f>B47</f>
        <v>DSA000120</v>
      </c>
      <c r="I47" s="48" t="s">
        <v>687</v>
      </c>
      <c r="J47" s="48" t="str">
        <f>IFERROR(VLOOKUP(F47,Values!D:E,2,FALSE),"")</f>
        <v>DAT017</v>
      </c>
      <c r="L47" s="48" t="s">
        <v>29155</v>
      </c>
      <c r="M47" s="48" t="s">
        <v>29173</v>
      </c>
      <c r="N47" s="196">
        <v>1000000000046</v>
      </c>
      <c r="O47" s="8" t="s">
        <v>29157</v>
      </c>
      <c r="R47" s="48" t="s">
        <v>29174</v>
      </c>
      <c r="S47" s="48" t="s">
        <v>29159</v>
      </c>
      <c r="T47" s="48" t="s">
        <v>29160</v>
      </c>
      <c r="V47" s="48" t="str">
        <f>IFERROR(VLOOKUP(I47,Guide!A:D,3,FALSE),"")</f>
        <v>PT254</v>
      </c>
      <c r="W47" s="48">
        <f>IFERROR(VLOOKUP(I47,Guide!A:F,5,FALSE),"")</f>
        <v>0</v>
      </c>
      <c r="X47" s="48">
        <f>IFERROR(VLOOKUP(I47,Guide!A:G,6,FALSE),"")</f>
        <v>0</v>
      </c>
      <c r="Y47" s="48" t="s">
        <v>29161</v>
      </c>
      <c r="AA47" s="48" t="s">
        <v>718</v>
      </c>
      <c r="AD47" s="48" t="s">
        <v>29162</v>
      </c>
      <c r="AG47" s="193" t="str">
        <f>L47</f>
        <v>A31</v>
      </c>
      <c r="AH47" s="48" t="str">
        <f>M47</f>
        <v>1D40</v>
      </c>
      <c r="AN47" s="48" t="s">
        <v>29173</v>
      </c>
      <c r="AO47" s="48" t="str">
        <f>T47</f>
        <v>O/S</v>
      </c>
      <c r="AQ47" s="193" t="s">
        <v>28768</v>
      </c>
      <c r="AT47" s="193" t="s">
        <v>4672</v>
      </c>
      <c r="AV47" s="48" t="str">
        <f>M47</f>
        <v>1D40</v>
      </c>
      <c r="AW47" s="48" t="str">
        <f>_xlfn.TEXTJOIN("-",TRUE,AQ47:AV47)</f>
        <v>LG-P-1D40</v>
      </c>
      <c r="AX47" s="193" t="str">
        <f>_xlfn.TEXTJOIN("-",TRUE,AS47:AV47)</f>
        <v>P-1D40</v>
      </c>
      <c r="AY47" s="48" t="str">
        <f>E47</f>
        <v>Dye Sub Aluminium Brushed Gold</v>
      </c>
    </row>
    <row r="48" spans="2:51" s="193" customFormat="1" ht="18.75">
      <c r="B48" s="201" t="s">
        <v>29175</v>
      </c>
      <c r="C48" s="195" t="s">
        <v>28760</v>
      </c>
      <c r="D48" s="201" t="s">
        <v>700</v>
      </c>
      <c r="E48" s="201" t="s">
        <v>29176</v>
      </c>
      <c r="F48" s="193" t="str">
        <f>IFERROR(VLOOKUP(I48,Guide!A:B,2,FALSE),"")</f>
        <v>Wooden Bottle Opener</v>
      </c>
      <c r="G48" s="193">
        <f>A48</f>
        <v>0</v>
      </c>
      <c r="H48" s="193" t="str">
        <f>B48</f>
        <v>DSB000100</v>
      </c>
      <c r="I48" s="206" t="s">
        <v>2096</v>
      </c>
      <c r="J48" s="193" t="s">
        <v>21612</v>
      </c>
      <c r="L48" s="193" t="s">
        <v>29177</v>
      </c>
      <c r="M48" s="193" t="s">
        <v>29178</v>
      </c>
      <c r="N48" s="196">
        <v>1000000000047</v>
      </c>
      <c r="O48" s="201" t="s">
        <v>29179</v>
      </c>
      <c r="V48" s="193" t="str">
        <f>IFERROR(VLOOKUP(I48,Guide!A:D,3,FALSE),"")</f>
        <v>PT1827</v>
      </c>
      <c r="W48" s="193">
        <f>IFERROR(VLOOKUP(I48,Guide!A:F,5,FALSE),"")</f>
        <v>0</v>
      </c>
      <c r="X48" s="193">
        <f>IFERROR(VLOOKUP(I48,Guide!A:G,6,FALSE),"")</f>
        <v>0</v>
      </c>
      <c r="Z48"/>
      <c r="AB48" s="254"/>
      <c r="AG48" s="193" t="str">
        <f>L48</f>
        <v>A32</v>
      </c>
      <c r="AH48" s="193" t="str">
        <f>M48</f>
        <v>1D47</v>
      </c>
      <c r="AN48" s="193" t="s">
        <v>29178</v>
      </c>
      <c r="AO48" s="193">
        <f>T48</f>
        <v>0</v>
      </c>
      <c r="AQ48" s="193" t="s">
        <v>28768</v>
      </c>
      <c r="AT48" s="193" t="s">
        <v>4672</v>
      </c>
      <c r="AV48" s="193" t="str">
        <f>M48</f>
        <v>1D47</v>
      </c>
      <c r="AW48" s="193" t="str">
        <f>_xlfn.TEXTJOIN("-",TRUE,AQ48:AV48)</f>
        <v>LG-P-1D47</v>
      </c>
      <c r="AX48" s="193" t="str">
        <f>_xlfn.TEXTJOIN("-",TRUE,AS48:AV48)</f>
        <v>P-1D47</v>
      </c>
      <c r="AY48" s="193" t="str">
        <f>E48</f>
        <v>Long Metal Brushed</v>
      </c>
    </row>
    <row r="49" spans="1:51" s="193" customFormat="1" ht="18.75">
      <c r="B49" s="201" t="s">
        <v>29180</v>
      </c>
      <c r="C49" s="195" t="s">
        <v>28760</v>
      </c>
      <c r="D49" s="201" t="s">
        <v>700</v>
      </c>
      <c r="E49" s="201" t="s">
        <v>29181</v>
      </c>
      <c r="F49" s="193" t="str">
        <f>IFERROR(VLOOKUP(I49,Guide!A:B,2,FALSE),"")</f>
        <v>Wooden Bottle Opener</v>
      </c>
      <c r="G49" s="193">
        <f>A49</f>
        <v>0</v>
      </c>
      <c r="H49" s="193" t="str">
        <f>B49</f>
        <v>DSB000110</v>
      </c>
      <c r="I49" s="206" t="s">
        <v>2096</v>
      </c>
      <c r="J49" s="193" t="s">
        <v>21612</v>
      </c>
      <c r="L49" s="193" t="s">
        <v>29177</v>
      </c>
      <c r="M49" s="193" t="s">
        <v>29182</v>
      </c>
      <c r="N49" s="196">
        <v>1000000000048</v>
      </c>
      <c r="O49" s="201" t="s">
        <v>29179</v>
      </c>
      <c r="V49" s="193" t="str">
        <f>IFERROR(VLOOKUP(I49,Guide!A:D,3,FALSE),"")</f>
        <v>PT1827</v>
      </c>
      <c r="W49" s="193">
        <f>IFERROR(VLOOKUP(I49,Guide!A:F,5,FALSE),"")</f>
        <v>0</v>
      </c>
      <c r="X49" s="193">
        <f>IFERROR(VLOOKUP(I49,Guide!A:G,6,FALSE),"")</f>
        <v>0</v>
      </c>
      <c r="Z49"/>
      <c r="AB49" s="254"/>
      <c r="AG49" s="193" t="str">
        <f>L49</f>
        <v>A32</v>
      </c>
      <c r="AH49" s="193" t="str">
        <f>M49</f>
        <v>1D48</v>
      </c>
      <c r="AN49" s="193" t="s">
        <v>29182</v>
      </c>
      <c r="AO49" s="193">
        <f>T49</f>
        <v>0</v>
      </c>
      <c r="AQ49" s="193" t="s">
        <v>28768</v>
      </c>
      <c r="AT49" s="193" t="s">
        <v>4672</v>
      </c>
      <c r="AV49" s="193" t="str">
        <f>M49</f>
        <v>1D48</v>
      </c>
      <c r="AW49" s="193" t="str">
        <f>_xlfn.TEXTJOIN("-",TRUE,AQ49:AV49)</f>
        <v>LG-P-1D48</v>
      </c>
      <c r="AX49" s="193" t="str">
        <f>_xlfn.TEXTJOIN("-",TRUE,AS49:AV49)</f>
        <v>P-1D48</v>
      </c>
      <c r="AY49" s="193" t="str">
        <f>E49</f>
        <v>Rectangular Metal Brushed</v>
      </c>
    </row>
    <row r="50" spans="1:51" s="193" customFormat="1" ht="18.75">
      <c r="B50" s="201" t="s">
        <v>29183</v>
      </c>
      <c r="C50" s="195" t="s">
        <v>28760</v>
      </c>
      <c r="D50" s="201" t="s">
        <v>700</v>
      </c>
      <c r="E50" s="201" t="s">
        <v>29184</v>
      </c>
      <c r="F50" s="193" t="str">
        <f>IFERROR(VLOOKUP(I50,Guide!A:B,2,FALSE),"")</f>
        <v>Wooden Bottle Opener</v>
      </c>
      <c r="G50" s="193">
        <f>A50</f>
        <v>0</v>
      </c>
      <c r="H50" s="193" t="str">
        <f>B50</f>
        <v>DSB000120</v>
      </c>
      <c r="I50" s="206" t="s">
        <v>2096</v>
      </c>
      <c r="J50" s="193" t="s">
        <v>21612</v>
      </c>
      <c r="L50" s="193" t="s">
        <v>29177</v>
      </c>
      <c r="M50" s="193" t="s">
        <v>29185</v>
      </c>
      <c r="N50" s="196">
        <v>1000000000049</v>
      </c>
      <c r="O50" s="201" t="s">
        <v>29179</v>
      </c>
      <c r="V50" s="193" t="str">
        <f>IFERROR(VLOOKUP(I50,Guide!A:D,3,FALSE),"")</f>
        <v>PT1827</v>
      </c>
      <c r="W50" s="193">
        <f>IFERROR(VLOOKUP(I50,Guide!A:F,5,FALSE),"")</f>
        <v>0</v>
      </c>
      <c r="X50" s="193">
        <f>IFERROR(VLOOKUP(I50,Guide!A:G,6,FALSE),"")</f>
        <v>0</v>
      </c>
      <c r="Z50"/>
      <c r="AB50" s="254"/>
      <c r="AG50" s="193" t="str">
        <f>L50</f>
        <v>A32</v>
      </c>
      <c r="AH50" s="193" t="str">
        <f>M50</f>
        <v>1D49</v>
      </c>
      <c r="AN50" s="193" t="s">
        <v>29185</v>
      </c>
      <c r="AO50" s="193">
        <f>T50</f>
        <v>0</v>
      </c>
      <c r="AQ50" s="193" t="s">
        <v>28768</v>
      </c>
      <c r="AT50" s="193" t="s">
        <v>4672</v>
      </c>
      <c r="AV50" s="193" t="str">
        <f>M50</f>
        <v>1D49</v>
      </c>
      <c r="AW50" s="193" t="str">
        <f>_xlfn.TEXTJOIN("-",TRUE,AQ50:AV50)</f>
        <v>LG-P-1D49</v>
      </c>
      <c r="AX50" s="193" t="str">
        <f>_xlfn.TEXTJOIN("-",TRUE,AS50:AV50)</f>
        <v>P-1D49</v>
      </c>
      <c r="AY50" s="193" t="str">
        <f>E50</f>
        <v>Long Metal White</v>
      </c>
    </row>
    <row r="51" spans="1:51" s="193" customFormat="1" ht="18.75">
      <c r="B51" s="201" t="s">
        <v>29186</v>
      </c>
      <c r="C51" s="195" t="s">
        <v>28760</v>
      </c>
      <c r="D51" s="201" t="s">
        <v>700</v>
      </c>
      <c r="E51" s="201" t="s">
        <v>29187</v>
      </c>
      <c r="F51" s="193" t="str">
        <f>IFERROR(VLOOKUP(I51,Guide!A:B,2,FALSE),"")</f>
        <v>Wooden Bottle Opener</v>
      </c>
      <c r="G51" s="193">
        <f>A51</f>
        <v>0</v>
      </c>
      <c r="H51" s="193" t="str">
        <f>B51</f>
        <v>DSB000160</v>
      </c>
      <c r="I51" s="206" t="s">
        <v>2096</v>
      </c>
      <c r="J51" s="193" t="s">
        <v>21612</v>
      </c>
      <c r="L51" s="193" t="s">
        <v>29177</v>
      </c>
      <c r="M51" s="193" t="s">
        <v>29188</v>
      </c>
      <c r="N51" s="196">
        <v>1000000000050</v>
      </c>
      <c r="O51" s="201" t="s">
        <v>29179</v>
      </c>
      <c r="V51" s="193" t="str">
        <f>IFERROR(VLOOKUP(I51,Guide!A:D,3,FALSE),"")</f>
        <v>PT1827</v>
      </c>
      <c r="W51" s="193">
        <f>IFERROR(VLOOKUP(I51,Guide!A:F,5,FALSE),"")</f>
        <v>0</v>
      </c>
      <c r="X51" s="193">
        <f>IFERROR(VLOOKUP(I51,Guide!A:G,6,FALSE),"")</f>
        <v>0</v>
      </c>
      <c r="Z51"/>
      <c r="AB51" s="254"/>
      <c r="AG51" s="193" t="str">
        <f>L51</f>
        <v>A32</v>
      </c>
      <c r="AH51" s="193" t="str">
        <f>M51</f>
        <v>1D50</v>
      </c>
      <c r="AN51" s="193" t="s">
        <v>29188</v>
      </c>
      <c r="AO51" s="193">
        <f>T51</f>
        <v>0</v>
      </c>
      <c r="AQ51" s="193" t="s">
        <v>28768</v>
      </c>
      <c r="AT51" s="193" t="s">
        <v>4672</v>
      </c>
      <c r="AV51" s="193" t="str">
        <f>M51</f>
        <v>1D50</v>
      </c>
      <c r="AW51" s="193" t="str">
        <f>_xlfn.TEXTJOIN("-",TRUE,AQ51:AV51)</f>
        <v>LG-P-1D50</v>
      </c>
      <c r="AX51" s="193" t="str">
        <f>_xlfn.TEXTJOIN("-",TRUE,AS51:AV51)</f>
        <v>P-1D50</v>
      </c>
      <c r="AY51" s="193" t="str">
        <f>E51</f>
        <v>Rectangular White</v>
      </c>
    </row>
    <row r="52" spans="1:51" s="193" customFormat="1" ht="18.75">
      <c r="B52" s="201" t="s">
        <v>29189</v>
      </c>
      <c r="C52" s="195" t="s">
        <v>28760</v>
      </c>
      <c r="D52" s="201" t="s">
        <v>700</v>
      </c>
      <c r="E52" s="201" t="s">
        <v>29190</v>
      </c>
      <c r="F52" s="193" t="str">
        <f>IFERROR(VLOOKUP(I52,Guide!A:B,2,FALSE),"")</f>
        <v>Wooden Bottle Opener</v>
      </c>
      <c r="G52" s="193">
        <f>A52</f>
        <v>0</v>
      </c>
      <c r="H52" s="193" t="str">
        <f>B52</f>
        <v>DSB000130</v>
      </c>
      <c r="I52" s="206" t="s">
        <v>2096</v>
      </c>
      <c r="J52" s="193" t="s">
        <v>21612</v>
      </c>
      <c r="L52" s="193" t="s">
        <v>29177</v>
      </c>
      <c r="M52" s="193" t="s">
        <v>29191</v>
      </c>
      <c r="N52" s="196">
        <v>1000000000051</v>
      </c>
      <c r="O52" s="201" t="s">
        <v>29179</v>
      </c>
      <c r="V52" s="193" t="str">
        <f>IFERROR(VLOOKUP(I52,Guide!A:D,3,FALSE),"")</f>
        <v>PT1827</v>
      </c>
      <c r="W52" s="193">
        <f>IFERROR(VLOOKUP(I52,Guide!A:F,5,FALSE),"")</f>
        <v>0</v>
      </c>
      <c r="X52" s="193">
        <f>IFERROR(VLOOKUP(I52,Guide!A:G,6,FALSE),"")</f>
        <v>0</v>
      </c>
      <c r="Z52"/>
      <c r="AB52" s="254"/>
      <c r="AG52" s="193" t="str">
        <f>L52</f>
        <v>A32</v>
      </c>
      <c r="AH52" s="193" t="str">
        <f>M52</f>
        <v>1D51</v>
      </c>
      <c r="AN52" s="193" t="s">
        <v>29191</v>
      </c>
      <c r="AO52" s="193">
        <f>T52</f>
        <v>0</v>
      </c>
      <c r="AQ52" s="193" t="s">
        <v>28768</v>
      </c>
      <c r="AT52" s="193" t="s">
        <v>4672</v>
      </c>
      <c r="AV52" s="193" t="str">
        <f>M52</f>
        <v>1D51</v>
      </c>
      <c r="AW52" s="193" t="str">
        <f>_xlfn.TEXTJOIN("-",TRUE,AQ52:AV52)</f>
        <v>LG-P-1D51</v>
      </c>
      <c r="AX52" s="193" t="str">
        <f>_xlfn.TEXTJOIN("-",TRUE,AS52:AV52)</f>
        <v>P-1D51</v>
      </c>
      <c r="AY52" s="193" t="str">
        <f>E52</f>
        <v>Leatherette White</v>
      </c>
    </row>
    <row r="53" spans="1:51" s="193" customFormat="1" ht="18.75">
      <c r="B53" s="201" t="s">
        <v>29192</v>
      </c>
      <c r="C53" s="195" t="s">
        <v>28760</v>
      </c>
      <c r="D53" s="201" t="s">
        <v>700</v>
      </c>
      <c r="E53" s="201" t="s">
        <v>29193</v>
      </c>
      <c r="F53" s="193" t="str">
        <f>IFERROR(VLOOKUP(I53,Guide!A:B,2,FALSE),"")</f>
        <v>Wooden Bottle Opener</v>
      </c>
      <c r="G53" s="193">
        <f>A53</f>
        <v>0</v>
      </c>
      <c r="H53" s="193" t="str">
        <f>B53</f>
        <v>DSB000140</v>
      </c>
      <c r="I53" s="206" t="s">
        <v>2096</v>
      </c>
      <c r="J53" s="193" t="s">
        <v>21612</v>
      </c>
      <c r="L53" s="193" t="s">
        <v>29177</v>
      </c>
      <c r="M53" s="193" t="s">
        <v>29194</v>
      </c>
      <c r="N53" s="196">
        <v>1000000000052</v>
      </c>
      <c r="O53" s="201" t="s">
        <v>29179</v>
      </c>
      <c r="V53" s="193" t="str">
        <f>IFERROR(VLOOKUP(I53,Guide!A:D,3,FALSE),"")</f>
        <v>PT1827</v>
      </c>
      <c r="W53" s="193">
        <f>IFERROR(VLOOKUP(I53,Guide!A:F,5,FALSE),"")</f>
        <v>0</v>
      </c>
      <c r="X53" s="193">
        <f>IFERROR(VLOOKUP(I53,Guide!A:G,6,FALSE),"")</f>
        <v>0</v>
      </c>
      <c r="Z53"/>
      <c r="AB53" s="254"/>
      <c r="AG53" s="193" t="str">
        <f>L53</f>
        <v>A32</v>
      </c>
      <c r="AH53" s="193" t="str">
        <f>M53</f>
        <v>1D52</v>
      </c>
      <c r="AN53" s="193" t="s">
        <v>29194</v>
      </c>
      <c r="AO53" s="193">
        <f>T53</f>
        <v>0</v>
      </c>
      <c r="AQ53" s="193" t="s">
        <v>28768</v>
      </c>
      <c r="AT53" s="193" t="s">
        <v>4672</v>
      </c>
      <c r="AV53" s="193" t="str">
        <f>M53</f>
        <v>1D52</v>
      </c>
      <c r="AW53" s="193" t="str">
        <f>_xlfn.TEXTJOIN("-",TRUE,AQ53:AV53)</f>
        <v>LG-P-1D52</v>
      </c>
      <c r="AX53" s="193" t="str">
        <f>_xlfn.TEXTJOIN("-",TRUE,AS53:AV53)</f>
        <v>P-1D52</v>
      </c>
      <c r="AY53" s="193" t="str">
        <f>E53</f>
        <v>Leatherette Brown</v>
      </c>
    </row>
    <row r="54" spans="1:51" s="193" customFormat="1" ht="18.75">
      <c r="B54" s="201" t="s">
        <v>29195</v>
      </c>
      <c r="C54" s="195" t="s">
        <v>28760</v>
      </c>
      <c r="D54" s="201" t="s">
        <v>700</v>
      </c>
      <c r="E54" s="201" t="s">
        <v>29196</v>
      </c>
      <c r="F54" s="193" t="str">
        <f>IFERROR(VLOOKUP(I54,Guide!A:B,2,FALSE),"")</f>
        <v>Wooden Bottle Opener</v>
      </c>
      <c r="G54" s="193">
        <f>A54</f>
        <v>0</v>
      </c>
      <c r="H54" s="193" t="str">
        <f>B54</f>
        <v>DSB000150</v>
      </c>
      <c r="I54" s="206" t="s">
        <v>2096</v>
      </c>
      <c r="J54" s="193" t="s">
        <v>21612</v>
      </c>
      <c r="L54" s="193" t="s">
        <v>29177</v>
      </c>
      <c r="M54" s="193" t="s">
        <v>29197</v>
      </c>
      <c r="N54" s="196">
        <v>1000000000053</v>
      </c>
      <c r="O54" s="201" t="s">
        <v>29179</v>
      </c>
      <c r="V54" s="193" t="str">
        <f>IFERROR(VLOOKUP(I54,Guide!A:D,3,FALSE),"")</f>
        <v>PT1827</v>
      </c>
      <c r="W54" s="193">
        <f>IFERROR(VLOOKUP(I54,Guide!A:F,5,FALSE),"")</f>
        <v>0</v>
      </c>
      <c r="X54" s="193">
        <f>IFERROR(VLOOKUP(I54,Guide!A:G,6,FALSE),"")</f>
        <v>0</v>
      </c>
      <c r="Z54"/>
      <c r="AB54" s="254"/>
      <c r="AG54" s="193" t="str">
        <f>L54</f>
        <v>A32</v>
      </c>
      <c r="AH54" s="193" t="str">
        <f>M54</f>
        <v>1D53</v>
      </c>
      <c r="AN54" s="193" t="s">
        <v>29197</v>
      </c>
      <c r="AO54" s="193">
        <f>T54</f>
        <v>0</v>
      </c>
      <c r="AQ54" s="193" t="s">
        <v>28768</v>
      </c>
      <c r="AT54" s="193" t="s">
        <v>4672</v>
      </c>
      <c r="AV54" s="193" t="str">
        <f>M54</f>
        <v>1D53</v>
      </c>
      <c r="AW54" s="193" t="str">
        <f>_xlfn.TEXTJOIN("-",TRUE,AQ54:AV54)</f>
        <v>LG-P-1D53</v>
      </c>
      <c r="AX54" s="193" t="str">
        <f>_xlfn.TEXTJOIN("-",TRUE,AS54:AV54)</f>
        <v>P-1D53</v>
      </c>
      <c r="AY54" s="193" t="str">
        <f>E54</f>
        <v>Leatherette Pink</v>
      </c>
    </row>
    <row r="55" spans="1:51" ht="18.75">
      <c r="B55" s="8" t="s">
        <v>29198</v>
      </c>
      <c r="C55" s="51" t="s">
        <v>28760</v>
      </c>
      <c r="D55" s="8" t="s">
        <v>694</v>
      </c>
      <c r="E55" s="8" t="s">
        <v>29199</v>
      </c>
      <c r="F55" s="48" t="str">
        <f>IFERROR(VLOOKUP(I55,Guide!A:B,2,FALSE),"")</f>
        <v>Coasters</v>
      </c>
      <c r="G55" s="48">
        <f>A55</f>
        <v>0</v>
      </c>
      <c r="H55" s="48" t="str">
        <f>B55</f>
        <v>DSC000100</v>
      </c>
      <c r="I55" s="11" t="s">
        <v>693</v>
      </c>
      <c r="J55" s="48" t="s">
        <v>21625</v>
      </c>
      <c r="K55" s="30"/>
      <c r="L55" s="48" t="s">
        <v>29200</v>
      </c>
      <c r="M55" s="48" t="s">
        <v>29201</v>
      </c>
      <c r="N55" s="196">
        <v>1000000000054</v>
      </c>
      <c r="O55" s="8" t="s">
        <v>29202</v>
      </c>
      <c r="V55" s="48" t="str">
        <f>IFERROR(VLOOKUP(I55,Guide!A:D,3,FALSE),"")</f>
        <v>PT256</v>
      </c>
      <c r="W55" s="48">
        <f>IFERROR(VLOOKUP(I55,Guide!A:F,5,FALSE),"")</f>
        <v>40</v>
      </c>
      <c r="X55" s="48">
        <f>IFERROR(VLOOKUP(I55,Guide!A:G,6,FALSE),"")</f>
        <v>150</v>
      </c>
      <c r="AG55" s="193" t="str">
        <f>L55</f>
        <v>A33</v>
      </c>
      <c r="AH55" s="48" t="str">
        <f>M55</f>
        <v>1D54</v>
      </c>
      <c r="AN55" s="48" t="s">
        <v>29201</v>
      </c>
      <c r="AO55" s="48">
        <f>T55</f>
        <v>0</v>
      </c>
      <c r="AQ55" s="193" t="s">
        <v>28768</v>
      </c>
      <c r="AT55" s="193" t="s">
        <v>4672</v>
      </c>
      <c r="AV55" s="48" t="str">
        <f>M55</f>
        <v>1D54</v>
      </c>
      <c r="AW55" s="48" t="str">
        <f>_xlfn.TEXTJOIN("-",TRUE,AQ55:AV55)</f>
        <v>LG-P-1D54</v>
      </c>
      <c r="AX55" s="193" t="str">
        <f>_xlfn.TEXTJOIN("-",TRUE,AS55:AV55)</f>
        <v>P-1D54</v>
      </c>
      <c r="AY55" s="48" t="str">
        <f>E55</f>
        <v>Wooden Square</v>
      </c>
    </row>
    <row r="56" spans="1:51" ht="18.75">
      <c r="A56" s="8"/>
      <c r="B56" s="8" t="s">
        <v>29203</v>
      </c>
      <c r="C56" s="51" t="s">
        <v>28760</v>
      </c>
      <c r="D56" s="8" t="s">
        <v>694</v>
      </c>
      <c r="E56" s="8" t="s">
        <v>29204</v>
      </c>
      <c r="F56" s="48" t="str">
        <f>IFERROR(VLOOKUP(I56,Guide!A:B,2,FALSE),"")</f>
        <v>Coasters</v>
      </c>
      <c r="G56" s="48">
        <f>A56</f>
        <v>0</v>
      </c>
      <c r="H56" s="48" t="str">
        <f>B56</f>
        <v>DSC000110</v>
      </c>
      <c r="I56" s="11" t="s">
        <v>693</v>
      </c>
      <c r="J56" s="48" t="s">
        <v>21625</v>
      </c>
      <c r="K56" s="30"/>
      <c r="L56" s="48" t="s">
        <v>29200</v>
      </c>
      <c r="M56" s="48" t="s">
        <v>29205</v>
      </c>
      <c r="N56" s="196">
        <v>1000000000055</v>
      </c>
      <c r="O56" s="8" t="s">
        <v>29202</v>
      </c>
      <c r="P56" s="8"/>
      <c r="Q56" s="8"/>
      <c r="R56" s="8"/>
      <c r="S56" s="8"/>
      <c r="T56" s="8"/>
      <c r="U56" s="8"/>
      <c r="V56" s="48" t="str">
        <f>IFERROR(VLOOKUP(I56,Guide!A:D,3,FALSE),"")</f>
        <v>PT256</v>
      </c>
      <c r="W56" s="48">
        <f>IFERROR(VLOOKUP(I56,Guide!A:F,5,FALSE),"")</f>
        <v>40</v>
      </c>
      <c r="X56" s="48">
        <f>IFERROR(VLOOKUP(I56,Guide!A:G,6,FALSE),"")</f>
        <v>150</v>
      </c>
      <c r="Y56" s="8"/>
      <c r="AA56" s="8"/>
      <c r="AC56" s="8"/>
      <c r="AD56" s="8"/>
      <c r="AE56" s="8"/>
      <c r="AF56" s="8"/>
      <c r="AG56" s="193" t="str">
        <f>L56</f>
        <v>A33</v>
      </c>
      <c r="AH56" s="48" t="str">
        <f>M56</f>
        <v>1D55</v>
      </c>
      <c r="AI56" s="8"/>
      <c r="AN56" s="48" t="s">
        <v>29205</v>
      </c>
      <c r="AO56" s="48">
        <f>T56</f>
        <v>0</v>
      </c>
      <c r="AQ56" s="193" t="s">
        <v>28768</v>
      </c>
      <c r="AR56" s="8"/>
      <c r="AS56" s="8"/>
      <c r="AT56" s="193" t="s">
        <v>4672</v>
      </c>
      <c r="AV56" s="48" t="str">
        <f>M56</f>
        <v>1D55</v>
      </c>
      <c r="AW56" s="48" t="str">
        <f>_xlfn.TEXTJOIN("-",TRUE,AQ56:AV56)</f>
        <v>LG-P-1D55</v>
      </c>
      <c r="AX56" s="193" t="str">
        <f>_xlfn.TEXTJOIN("-",TRUE,AS56:AV56)</f>
        <v>P-1D55</v>
      </c>
      <c r="AY56" s="48" t="str">
        <f>E56</f>
        <v>Wooden Round</v>
      </c>
    </row>
    <row r="57" spans="1:51" ht="18.75">
      <c r="A57" s="8"/>
      <c r="B57" s="8" t="s">
        <v>29206</v>
      </c>
      <c r="C57" s="51" t="s">
        <v>28760</v>
      </c>
      <c r="D57" s="8" t="s">
        <v>694</v>
      </c>
      <c r="E57" s="8" t="s">
        <v>29207</v>
      </c>
      <c r="F57" s="48" t="str">
        <f>IFERROR(VLOOKUP(I57,Guide!A:B,2,FALSE),"")</f>
        <v>Coasters</v>
      </c>
      <c r="G57" s="48">
        <f>A57</f>
        <v>0</v>
      </c>
      <c r="H57" s="48" t="str">
        <f>B57</f>
        <v>DSC000150</v>
      </c>
      <c r="I57" s="11" t="s">
        <v>693</v>
      </c>
      <c r="J57" s="48" t="s">
        <v>21625</v>
      </c>
      <c r="K57" s="30"/>
      <c r="L57" s="48" t="s">
        <v>29200</v>
      </c>
      <c r="M57" s="48" t="s">
        <v>29208</v>
      </c>
      <c r="N57" s="196">
        <v>1000000000056</v>
      </c>
      <c r="O57" s="8" t="s">
        <v>29202</v>
      </c>
      <c r="P57" s="8"/>
      <c r="Q57" s="8"/>
      <c r="R57" s="8"/>
      <c r="S57" s="8"/>
      <c r="T57" s="8"/>
      <c r="U57" s="8"/>
      <c r="V57" s="48" t="str">
        <f>IFERROR(VLOOKUP(I57,Guide!A:D,3,FALSE),"")</f>
        <v>PT256</v>
      </c>
      <c r="W57" s="48">
        <f>IFERROR(VLOOKUP(I57,Guide!A:F,5,FALSE),"")</f>
        <v>40</v>
      </c>
      <c r="X57" s="48">
        <f>IFERROR(VLOOKUP(I57,Guide!A:G,6,FALSE),"")</f>
        <v>150</v>
      </c>
      <c r="Y57" s="8"/>
      <c r="AA57" s="8"/>
      <c r="AC57" s="8"/>
      <c r="AD57" s="8"/>
      <c r="AE57" s="8"/>
      <c r="AF57" s="8"/>
      <c r="AG57" s="193" t="str">
        <f>L57</f>
        <v>A33</v>
      </c>
      <c r="AH57" s="48" t="str">
        <f>M57</f>
        <v>1D56</v>
      </c>
      <c r="AI57" s="8"/>
      <c r="AN57" s="48" t="s">
        <v>29208</v>
      </c>
      <c r="AO57" s="48">
        <f>T57</f>
        <v>0</v>
      </c>
      <c r="AQ57" s="193" t="s">
        <v>28768</v>
      </c>
      <c r="AR57" s="8"/>
      <c r="AS57" s="8"/>
      <c r="AT57" s="193" t="s">
        <v>4672</v>
      </c>
      <c r="AV57" s="48" t="str">
        <f>M57</f>
        <v>1D56</v>
      </c>
      <c r="AW57" s="48" t="str">
        <f>_xlfn.TEXTJOIN("-",TRUE,AQ57:AV57)</f>
        <v>LG-P-1D56</v>
      </c>
      <c r="AX57" s="193" t="str">
        <f>_xlfn.TEXTJOIN("-",TRUE,AS57:AV57)</f>
        <v>P-1D56</v>
      </c>
      <c r="AY57" s="48" t="str">
        <f>E57</f>
        <v>Polymer Square with Cork</v>
      </c>
    </row>
    <row r="58" spans="1:51" ht="18.75">
      <c r="A58" s="8"/>
      <c r="B58" s="8" t="s">
        <v>29209</v>
      </c>
      <c r="C58" s="51" t="s">
        <v>28760</v>
      </c>
      <c r="D58" s="8" t="s">
        <v>694</v>
      </c>
      <c r="E58" s="8" t="s">
        <v>29210</v>
      </c>
      <c r="F58" s="48" t="str">
        <f>IFERROR(VLOOKUP(I58,Guide!A:B,2,FALSE),"")</f>
        <v>Coasters</v>
      </c>
      <c r="G58" s="48">
        <f>A58</f>
        <v>0</v>
      </c>
      <c r="H58" s="48" t="str">
        <f>B58</f>
        <v>DSC000152</v>
      </c>
      <c r="I58" s="11" t="s">
        <v>693</v>
      </c>
      <c r="J58" s="48" t="s">
        <v>21625</v>
      </c>
      <c r="K58" s="30"/>
      <c r="L58" s="48" t="s">
        <v>29200</v>
      </c>
      <c r="M58" s="48" t="s">
        <v>29211</v>
      </c>
      <c r="N58" s="196">
        <v>1000000000057</v>
      </c>
      <c r="O58" s="8" t="s">
        <v>29202</v>
      </c>
      <c r="P58" s="8"/>
      <c r="Q58" s="8"/>
      <c r="R58" s="8"/>
      <c r="S58" s="8"/>
      <c r="T58" s="8"/>
      <c r="U58" s="8"/>
      <c r="V58" s="48" t="str">
        <f>IFERROR(VLOOKUP(I58,Guide!A:D,3,FALSE),"")</f>
        <v>PT256</v>
      </c>
      <c r="W58" s="48">
        <f>IFERROR(VLOOKUP(I58,Guide!A:F,5,FALSE),"")</f>
        <v>40</v>
      </c>
      <c r="X58" s="48">
        <f>IFERROR(VLOOKUP(I58,Guide!A:G,6,FALSE),"")</f>
        <v>150</v>
      </c>
      <c r="Y58" s="8"/>
      <c r="AA58" s="8"/>
      <c r="AC58" s="8"/>
      <c r="AD58" s="8"/>
      <c r="AE58" s="8"/>
      <c r="AF58" s="8"/>
      <c r="AG58" s="193" t="str">
        <f>L58</f>
        <v>A33</v>
      </c>
      <c r="AH58" s="48" t="str">
        <f>M58</f>
        <v>1D57</v>
      </c>
      <c r="AI58" s="8"/>
      <c r="AN58" s="48" t="s">
        <v>29211</v>
      </c>
      <c r="AO58" s="48">
        <f>T58</f>
        <v>0</v>
      </c>
      <c r="AQ58" s="193" t="s">
        <v>28768</v>
      </c>
      <c r="AR58" s="8"/>
      <c r="AS58" s="8"/>
      <c r="AT58" s="193" t="s">
        <v>4672</v>
      </c>
      <c r="AV58" s="48" t="str">
        <f>M58</f>
        <v>1D57</v>
      </c>
      <c r="AW58" s="48" t="str">
        <f>_xlfn.TEXTJOIN("-",TRUE,AQ58:AV58)</f>
        <v>LG-P-1D57</v>
      </c>
      <c r="AX58" s="193" t="str">
        <f>_xlfn.TEXTJOIN("-",TRUE,AS58:AV58)</f>
        <v>P-1D57</v>
      </c>
      <c r="AY58" s="48" t="str">
        <f>E58</f>
        <v>Polymer Round with Cork</v>
      </c>
    </row>
    <row r="59" spans="1:51" ht="18.75">
      <c r="A59" s="8"/>
      <c r="B59" s="8" t="s">
        <v>29212</v>
      </c>
      <c r="C59" s="51" t="s">
        <v>28760</v>
      </c>
      <c r="D59" s="8" t="s">
        <v>694</v>
      </c>
      <c r="E59" s="8" t="s">
        <v>29213</v>
      </c>
      <c r="F59" s="48" t="str">
        <f>IFERROR(VLOOKUP(I59,Guide!A:B,2,FALSE),"")</f>
        <v>Coasters</v>
      </c>
      <c r="G59" s="48">
        <f>A59</f>
        <v>0</v>
      </c>
      <c r="H59" s="48" t="str">
        <f>B59</f>
        <v>DSC000160</v>
      </c>
      <c r="I59" s="11" t="s">
        <v>693</v>
      </c>
      <c r="J59" s="48" t="s">
        <v>21625</v>
      </c>
      <c r="K59" s="30"/>
      <c r="L59" s="48" t="s">
        <v>29200</v>
      </c>
      <c r="M59" s="48" t="s">
        <v>29214</v>
      </c>
      <c r="N59" s="196">
        <v>1000000000058</v>
      </c>
      <c r="O59" s="8" t="s">
        <v>29202</v>
      </c>
      <c r="P59" s="8"/>
      <c r="Q59" s="8"/>
      <c r="R59" s="8"/>
      <c r="S59" s="8"/>
      <c r="T59" s="8"/>
      <c r="U59" s="8"/>
      <c r="V59" s="48" t="str">
        <f>IFERROR(VLOOKUP(I59,Guide!A:D,3,FALSE),"")</f>
        <v>PT256</v>
      </c>
      <c r="W59" s="48">
        <f>IFERROR(VLOOKUP(I59,Guide!A:F,5,FALSE),"")</f>
        <v>40</v>
      </c>
      <c r="X59" s="48">
        <f>IFERROR(VLOOKUP(I59,Guide!A:G,6,FALSE),"")</f>
        <v>150</v>
      </c>
      <c r="Y59" s="8"/>
      <c r="AA59" s="8"/>
      <c r="AC59" s="8"/>
      <c r="AD59" s="8"/>
      <c r="AE59" s="8"/>
      <c r="AF59" s="8"/>
      <c r="AG59" s="193" t="str">
        <f>L59</f>
        <v>A33</v>
      </c>
      <c r="AH59" s="48" t="str">
        <f>M59</f>
        <v>1D58</v>
      </c>
      <c r="AI59" s="8"/>
      <c r="AN59" s="48" t="s">
        <v>29214</v>
      </c>
      <c r="AO59" s="48">
        <f>T59</f>
        <v>0</v>
      </c>
      <c r="AQ59" s="193" t="s">
        <v>28768</v>
      </c>
      <c r="AR59" s="8"/>
      <c r="AS59" s="8"/>
      <c r="AT59" s="193" t="s">
        <v>4672</v>
      </c>
      <c r="AV59" s="48" t="str">
        <f>M59</f>
        <v>1D58</v>
      </c>
      <c r="AW59" s="48" t="str">
        <f>_xlfn.TEXTJOIN("-",TRUE,AQ59:AV59)</f>
        <v>LG-P-1D58</v>
      </c>
      <c r="AX59" s="193" t="str">
        <f>_xlfn.TEXTJOIN("-",TRUE,AS59:AV59)</f>
        <v>P-1D58</v>
      </c>
      <c r="AY59" s="48" t="str">
        <f>E59</f>
        <v>Slate Square</v>
      </c>
    </row>
    <row r="60" spans="1:51" ht="18.75">
      <c r="A60" s="8"/>
      <c r="B60" s="8" t="s">
        <v>29215</v>
      </c>
      <c r="C60" s="51" t="s">
        <v>28760</v>
      </c>
      <c r="D60" s="8" t="s">
        <v>694</v>
      </c>
      <c r="E60" s="8" t="s">
        <v>29216</v>
      </c>
      <c r="F60" s="48" t="str">
        <f>IFERROR(VLOOKUP(I60,Guide!A:B,2,FALSE),"")</f>
        <v>Coasters</v>
      </c>
      <c r="G60" s="48">
        <f>A60</f>
        <v>0</v>
      </c>
      <c r="H60" s="48" t="str">
        <f>B60</f>
        <v>DSC000162</v>
      </c>
      <c r="I60" s="11" t="s">
        <v>693</v>
      </c>
      <c r="J60" s="48" t="s">
        <v>21625</v>
      </c>
      <c r="K60" s="30"/>
      <c r="L60" s="48" t="s">
        <v>29200</v>
      </c>
      <c r="M60" s="48" t="s">
        <v>29217</v>
      </c>
      <c r="N60" s="196">
        <v>1000000000059</v>
      </c>
      <c r="O60" s="8" t="s">
        <v>29202</v>
      </c>
      <c r="P60" s="8"/>
      <c r="Q60" s="8"/>
      <c r="R60" s="8"/>
      <c r="S60" s="8"/>
      <c r="T60" s="8"/>
      <c r="U60" s="8"/>
      <c r="V60" s="48" t="str">
        <f>IFERROR(VLOOKUP(I60,Guide!A:D,3,FALSE),"")</f>
        <v>PT256</v>
      </c>
      <c r="W60" s="48">
        <f>IFERROR(VLOOKUP(I60,Guide!A:F,5,FALSE),"")</f>
        <v>40</v>
      </c>
      <c r="X60" s="48">
        <f>IFERROR(VLOOKUP(I60,Guide!A:G,6,FALSE),"")</f>
        <v>150</v>
      </c>
      <c r="Y60" s="8"/>
      <c r="AA60" s="8"/>
      <c r="AC60" s="8"/>
      <c r="AD60" s="8"/>
      <c r="AE60" s="8"/>
      <c r="AF60" s="8"/>
      <c r="AG60" s="193" t="str">
        <f>L60</f>
        <v>A33</v>
      </c>
      <c r="AH60" s="48" t="str">
        <f>M60</f>
        <v>1D59</v>
      </c>
      <c r="AI60" s="8"/>
      <c r="AN60" s="48" t="s">
        <v>29217</v>
      </c>
      <c r="AO60" s="48">
        <f>T60</f>
        <v>0</v>
      </c>
      <c r="AQ60" s="193" t="s">
        <v>28768</v>
      </c>
      <c r="AR60" s="8"/>
      <c r="AS60" s="8"/>
      <c r="AT60" s="193" t="s">
        <v>4672</v>
      </c>
      <c r="AV60" s="48" t="str">
        <f>M60</f>
        <v>1D59</v>
      </c>
      <c r="AW60" s="48" t="str">
        <f>_xlfn.TEXTJOIN("-",TRUE,AQ60:AV60)</f>
        <v>LG-P-1D59</v>
      </c>
      <c r="AX60" s="193" t="str">
        <f>_xlfn.TEXTJOIN("-",TRUE,AS60:AV60)</f>
        <v>P-1D59</v>
      </c>
      <c r="AY60" s="48" t="str">
        <f>E60</f>
        <v>Slate Round</v>
      </c>
    </row>
    <row r="61" spans="1:51" ht="18.75">
      <c r="A61" s="8"/>
      <c r="B61" s="8" t="s">
        <v>29218</v>
      </c>
      <c r="C61" s="51" t="s">
        <v>28760</v>
      </c>
      <c r="D61" s="8" t="s">
        <v>694</v>
      </c>
      <c r="E61" s="8" t="s">
        <v>29219</v>
      </c>
      <c r="F61" s="48" t="str">
        <f>IFERROR(VLOOKUP(I61,Guide!A:B,2,FALSE),"")</f>
        <v>Coasters</v>
      </c>
      <c r="G61" s="48">
        <f>A61</f>
        <v>0</v>
      </c>
      <c r="H61" s="48" t="str">
        <f>B61</f>
        <v>DSC000170</v>
      </c>
      <c r="I61" s="11" t="s">
        <v>693</v>
      </c>
      <c r="J61" s="48" t="s">
        <v>21625</v>
      </c>
      <c r="K61" s="30"/>
      <c r="L61" s="48" t="s">
        <v>29200</v>
      </c>
      <c r="M61" s="48" t="s">
        <v>29220</v>
      </c>
      <c r="N61" s="196">
        <v>1000000000060</v>
      </c>
      <c r="O61" s="8" t="s">
        <v>29202</v>
      </c>
      <c r="P61" s="8"/>
      <c r="Q61" s="8"/>
      <c r="R61" s="8"/>
      <c r="S61" s="8"/>
      <c r="T61" s="8"/>
      <c r="U61" s="8"/>
      <c r="V61" s="48" t="str">
        <f>IFERROR(VLOOKUP(I61,Guide!A:D,3,FALSE),"")</f>
        <v>PT256</v>
      </c>
      <c r="W61" s="48">
        <f>IFERROR(VLOOKUP(I61,Guide!A:F,5,FALSE),"")</f>
        <v>40</v>
      </c>
      <c r="X61" s="48">
        <f>IFERROR(VLOOKUP(I61,Guide!A:G,6,FALSE),"")</f>
        <v>150</v>
      </c>
      <c r="Y61" s="8"/>
      <c r="AA61" s="8"/>
      <c r="AC61" s="8"/>
      <c r="AD61" s="8"/>
      <c r="AE61" s="8"/>
      <c r="AF61" s="8"/>
      <c r="AG61" s="193" t="str">
        <f>L61</f>
        <v>A33</v>
      </c>
      <c r="AH61" s="48" t="str">
        <f>M61</f>
        <v>1D60</v>
      </c>
      <c r="AI61" s="8"/>
      <c r="AN61" s="48" t="s">
        <v>29220</v>
      </c>
      <c r="AO61" s="48">
        <f>T61</f>
        <v>0</v>
      </c>
      <c r="AQ61" s="193" t="s">
        <v>28768</v>
      </c>
      <c r="AR61" s="8"/>
      <c r="AS61" s="8"/>
      <c r="AT61" s="193" t="s">
        <v>4672</v>
      </c>
      <c r="AV61" s="48" t="str">
        <f>M61</f>
        <v>1D60</v>
      </c>
      <c r="AW61" s="48" t="str">
        <f>_xlfn.TEXTJOIN("-",TRUE,AQ61:AV61)</f>
        <v>LG-P-1D60</v>
      </c>
      <c r="AX61" s="193" t="str">
        <f>_xlfn.TEXTJOIN("-",TRUE,AS61:AV61)</f>
        <v>P-1D60</v>
      </c>
      <c r="AY61" s="48" t="str">
        <f>E61</f>
        <v>Glass Square</v>
      </c>
    </row>
    <row r="62" spans="1:51" ht="18.75">
      <c r="A62" s="8"/>
      <c r="B62" s="8" t="s">
        <v>29221</v>
      </c>
      <c r="C62" s="51" t="s">
        <v>28760</v>
      </c>
      <c r="D62" s="8" t="s">
        <v>694</v>
      </c>
      <c r="E62" s="8" t="s">
        <v>29222</v>
      </c>
      <c r="F62" s="48" t="str">
        <f>IFERROR(VLOOKUP(I62,Guide!A:B,2,FALSE),"")</f>
        <v>Coasters</v>
      </c>
      <c r="G62" s="48">
        <f>A62</f>
        <v>0</v>
      </c>
      <c r="H62" s="48" t="str">
        <f>B62</f>
        <v>DSC000171</v>
      </c>
      <c r="I62" s="11" t="s">
        <v>693</v>
      </c>
      <c r="J62" s="48" t="s">
        <v>21625</v>
      </c>
      <c r="K62" s="30"/>
      <c r="L62" s="48" t="s">
        <v>29200</v>
      </c>
      <c r="M62" s="48" t="s">
        <v>29223</v>
      </c>
      <c r="N62" s="196">
        <v>1000000000061</v>
      </c>
      <c r="O62" s="8" t="s">
        <v>29202</v>
      </c>
      <c r="P62" s="8"/>
      <c r="Q62" s="8"/>
      <c r="R62" s="8"/>
      <c r="S62" s="8"/>
      <c r="T62" s="8"/>
      <c r="U62" s="8"/>
      <c r="V62" s="48" t="str">
        <f>IFERROR(VLOOKUP(I62,Guide!A:D,3,FALSE),"")</f>
        <v>PT256</v>
      </c>
      <c r="W62" s="48">
        <f>IFERROR(VLOOKUP(I62,Guide!A:F,5,FALSE),"")</f>
        <v>40</v>
      </c>
      <c r="X62" s="48">
        <f>IFERROR(VLOOKUP(I62,Guide!A:G,6,FALSE),"")</f>
        <v>150</v>
      </c>
      <c r="Y62" s="8"/>
      <c r="AA62" s="8"/>
      <c r="AC62" s="8"/>
      <c r="AD62" s="8"/>
      <c r="AE62" s="8"/>
      <c r="AF62" s="8"/>
      <c r="AG62" s="193" t="str">
        <f>L62</f>
        <v>A33</v>
      </c>
      <c r="AH62" s="48" t="str">
        <f>M62</f>
        <v>1D61</v>
      </c>
      <c r="AI62" s="8"/>
      <c r="AN62" s="48" t="s">
        <v>29223</v>
      </c>
      <c r="AO62" s="48">
        <f>T62</f>
        <v>0</v>
      </c>
      <c r="AQ62" s="193" t="s">
        <v>28768</v>
      </c>
      <c r="AR62" s="8"/>
      <c r="AS62" s="8"/>
      <c r="AT62" s="193" t="s">
        <v>4672</v>
      </c>
      <c r="AV62" s="48" t="str">
        <f>M62</f>
        <v>1D61</v>
      </c>
      <c r="AW62" s="48" t="str">
        <f>_xlfn.TEXTJOIN("-",TRUE,AQ62:AV62)</f>
        <v>LG-P-1D61</v>
      </c>
      <c r="AX62" s="193" t="str">
        <f>_xlfn.TEXTJOIN("-",TRUE,AS62:AV62)</f>
        <v>P-1D61</v>
      </c>
      <c r="AY62" s="48" t="str">
        <f>E62</f>
        <v>Glass Round</v>
      </c>
    </row>
    <row r="63" spans="1:51" ht="18.75">
      <c r="A63" s="8"/>
      <c r="B63" s="8" t="s">
        <v>29224</v>
      </c>
      <c r="C63" s="51" t="s">
        <v>28760</v>
      </c>
      <c r="D63" s="8" t="s">
        <v>694</v>
      </c>
      <c r="E63" s="8" t="s">
        <v>29225</v>
      </c>
      <c r="F63" s="48" t="str">
        <f>IFERROR(VLOOKUP(I63,Guide!A:B,2,FALSE),"")</f>
        <v>Coasters</v>
      </c>
      <c r="G63" s="48">
        <f>A63</f>
        <v>0</v>
      </c>
      <c r="H63" s="48" t="str">
        <f>B63</f>
        <v>DSC000164</v>
      </c>
      <c r="I63" s="11" t="s">
        <v>693</v>
      </c>
      <c r="J63" s="48" t="s">
        <v>21625</v>
      </c>
      <c r="K63" s="30"/>
      <c r="L63" s="48" t="s">
        <v>29200</v>
      </c>
      <c r="M63" s="48" t="s">
        <v>29226</v>
      </c>
      <c r="N63" s="196">
        <v>1000000000062</v>
      </c>
      <c r="O63" s="8" t="s">
        <v>29202</v>
      </c>
      <c r="P63" s="8"/>
      <c r="Q63" s="8"/>
      <c r="R63" s="8"/>
      <c r="S63" s="8"/>
      <c r="T63" s="8"/>
      <c r="U63" s="8"/>
      <c r="V63" s="48" t="str">
        <f>IFERROR(VLOOKUP(I63,Guide!A:D,3,FALSE),"")</f>
        <v>PT256</v>
      </c>
      <c r="W63" s="48">
        <f>IFERROR(VLOOKUP(I63,Guide!A:F,5,FALSE),"")</f>
        <v>40</v>
      </c>
      <c r="X63" s="48">
        <f>IFERROR(VLOOKUP(I63,Guide!A:G,6,FALSE),"")</f>
        <v>150</v>
      </c>
      <c r="Y63" s="8"/>
      <c r="AA63" s="8"/>
      <c r="AC63" s="8"/>
      <c r="AD63" s="8"/>
      <c r="AE63" s="8"/>
      <c r="AF63" s="8"/>
      <c r="AG63" s="193" t="str">
        <f>L63</f>
        <v>A33</v>
      </c>
      <c r="AH63" s="48" t="str">
        <f>M63</f>
        <v>1D62</v>
      </c>
      <c r="AI63" s="8"/>
      <c r="AN63" s="48" t="s">
        <v>29226</v>
      </c>
      <c r="AO63" s="48">
        <f>T63</f>
        <v>0</v>
      </c>
      <c r="AQ63" s="193" t="s">
        <v>28768</v>
      </c>
      <c r="AR63" s="8"/>
      <c r="AS63" s="8"/>
      <c r="AT63" s="193" t="s">
        <v>4672</v>
      </c>
      <c r="AV63" s="48" t="str">
        <f>M63</f>
        <v>1D62</v>
      </c>
      <c r="AW63" s="48" t="str">
        <f>_xlfn.TEXTJOIN("-",TRUE,AQ63:AV63)</f>
        <v>LG-P-1D62</v>
      </c>
      <c r="AX63" s="193" t="str">
        <f>_xlfn.TEXTJOIN("-",TRUE,AS63:AV63)</f>
        <v>P-1D62</v>
      </c>
      <c r="AY63" s="48" t="str">
        <f>E63</f>
        <v>Leatherette Square White</v>
      </c>
    </row>
    <row r="64" spans="1:51" ht="18.75">
      <c r="A64" s="8"/>
      <c r="B64" s="8" t="s">
        <v>29227</v>
      </c>
      <c r="C64" s="51" t="s">
        <v>28760</v>
      </c>
      <c r="D64" s="8" t="s">
        <v>694</v>
      </c>
      <c r="E64" s="8" t="s">
        <v>29228</v>
      </c>
      <c r="F64" s="48" t="str">
        <f>IFERROR(VLOOKUP(I64,Guide!A:B,2,FALSE),"")</f>
        <v>Coasters</v>
      </c>
      <c r="G64" s="48">
        <f>A64</f>
        <v>0</v>
      </c>
      <c r="H64" s="48" t="str">
        <f>B64</f>
        <v>DSC000167</v>
      </c>
      <c r="I64" s="11" t="s">
        <v>693</v>
      </c>
      <c r="J64" s="48" t="s">
        <v>21625</v>
      </c>
      <c r="K64" s="30"/>
      <c r="L64" s="48" t="s">
        <v>29200</v>
      </c>
      <c r="M64" s="48" t="s">
        <v>29229</v>
      </c>
      <c r="N64" s="196">
        <v>1000000000063</v>
      </c>
      <c r="O64" s="8" t="s">
        <v>29202</v>
      </c>
      <c r="P64" s="8"/>
      <c r="Q64" s="8"/>
      <c r="R64" s="8"/>
      <c r="S64" s="8"/>
      <c r="T64" s="8"/>
      <c r="U64" s="8"/>
      <c r="V64" s="48" t="str">
        <f>IFERROR(VLOOKUP(I64,Guide!A:D,3,FALSE),"")</f>
        <v>PT256</v>
      </c>
      <c r="W64" s="48">
        <f>IFERROR(VLOOKUP(I64,Guide!A:F,5,FALSE),"")</f>
        <v>40</v>
      </c>
      <c r="X64" s="48">
        <f>IFERROR(VLOOKUP(I64,Guide!A:G,6,FALSE),"")</f>
        <v>150</v>
      </c>
      <c r="Y64" s="8"/>
      <c r="AA64" s="8"/>
      <c r="AC64" s="8"/>
      <c r="AD64" s="8"/>
      <c r="AE64" s="8"/>
      <c r="AF64" s="8"/>
      <c r="AG64" s="193" t="str">
        <f>L64</f>
        <v>A33</v>
      </c>
      <c r="AH64" s="48" t="str">
        <f>M64</f>
        <v>1D63</v>
      </c>
      <c r="AI64" s="8"/>
      <c r="AN64" s="48" t="s">
        <v>29229</v>
      </c>
      <c r="AO64" s="48">
        <f>T64</f>
        <v>0</v>
      </c>
      <c r="AQ64" s="193" t="s">
        <v>28768</v>
      </c>
      <c r="AR64" s="8"/>
      <c r="AS64" s="8"/>
      <c r="AT64" s="193" t="s">
        <v>4672</v>
      </c>
      <c r="AV64" s="48" t="str">
        <f>M64</f>
        <v>1D63</v>
      </c>
      <c r="AW64" s="48" t="str">
        <f>_xlfn.TEXTJOIN("-",TRUE,AQ64:AV64)</f>
        <v>LG-P-1D63</v>
      </c>
      <c r="AX64" s="193" t="str">
        <f>_xlfn.TEXTJOIN("-",TRUE,AS64:AV64)</f>
        <v>P-1D63</v>
      </c>
      <c r="AY64" s="48" t="str">
        <f>E64</f>
        <v>Leatherette Round White</v>
      </c>
    </row>
    <row r="65" spans="1:61" ht="18.75">
      <c r="A65" s="8"/>
      <c r="B65" s="8" t="s">
        <v>29230</v>
      </c>
      <c r="C65" s="51" t="s">
        <v>28760</v>
      </c>
      <c r="D65" s="8" t="s">
        <v>694</v>
      </c>
      <c r="E65" s="8" t="s">
        <v>29231</v>
      </c>
      <c r="F65" s="48" t="str">
        <f>IFERROR(VLOOKUP(I65,Guide!A:B,2,FALSE),"")</f>
        <v>Coasters</v>
      </c>
      <c r="G65" s="48">
        <f>A65</f>
        <v>0</v>
      </c>
      <c r="H65" s="48" t="str">
        <f>B65</f>
        <v>DSC000165</v>
      </c>
      <c r="I65" s="11" t="s">
        <v>693</v>
      </c>
      <c r="J65" s="48" t="s">
        <v>21625</v>
      </c>
      <c r="K65" s="30"/>
      <c r="L65" s="48" t="s">
        <v>29200</v>
      </c>
      <c r="M65" s="48" t="s">
        <v>29232</v>
      </c>
      <c r="N65" s="196">
        <v>1000000000064</v>
      </c>
      <c r="O65" s="8" t="s">
        <v>29202</v>
      </c>
      <c r="P65" s="8"/>
      <c r="Q65" s="8"/>
      <c r="R65" s="8"/>
      <c r="S65" s="8"/>
      <c r="T65" s="8"/>
      <c r="U65" s="8"/>
      <c r="V65" s="48" t="str">
        <f>IFERROR(VLOOKUP(I65,Guide!A:D,3,FALSE),"")</f>
        <v>PT256</v>
      </c>
      <c r="W65" s="48">
        <f>IFERROR(VLOOKUP(I65,Guide!A:F,5,FALSE),"")</f>
        <v>40</v>
      </c>
      <c r="X65" s="48">
        <f>IFERROR(VLOOKUP(I65,Guide!A:G,6,FALSE),"")</f>
        <v>150</v>
      </c>
      <c r="Y65" s="8"/>
      <c r="AA65" s="8"/>
      <c r="AC65" s="8"/>
      <c r="AD65" s="8"/>
      <c r="AE65" s="8"/>
      <c r="AF65" s="8"/>
      <c r="AG65" s="193" t="str">
        <f>L65</f>
        <v>A33</v>
      </c>
      <c r="AH65" s="48" t="str">
        <f>M65</f>
        <v>1D64</v>
      </c>
      <c r="AI65" s="8"/>
      <c r="AN65" s="48" t="s">
        <v>29232</v>
      </c>
      <c r="AO65" s="48">
        <f>T65</f>
        <v>0</v>
      </c>
      <c r="AQ65" s="193" t="s">
        <v>28768</v>
      </c>
      <c r="AR65" s="8"/>
      <c r="AS65" s="8"/>
      <c r="AT65" s="193" t="s">
        <v>4672</v>
      </c>
      <c r="AV65" s="48" t="str">
        <f>M65</f>
        <v>1D64</v>
      </c>
      <c r="AW65" s="48" t="str">
        <f>_xlfn.TEXTJOIN("-",TRUE,AQ65:AV65)</f>
        <v>LG-P-1D64</v>
      </c>
      <c r="AX65" s="193" t="str">
        <f>_xlfn.TEXTJOIN("-",TRUE,AS65:AV65)</f>
        <v>P-1D64</v>
      </c>
      <c r="AY65" s="48" t="str">
        <f>E65</f>
        <v>Leatherette Square Brown</v>
      </c>
    </row>
    <row r="66" spans="1:61" ht="18.75">
      <c r="A66" s="8"/>
      <c r="B66" s="8" t="s">
        <v>29233</v>
      </c>
      <c r="C66" s="51" t="s">
        <v>28760</v>
      </c>
      <c r="D66" s="8" t="s">
        <v>694</v>
      </c>
      <c r="E66" s="8" t="s">
        <v>29234</v>
      </c>
      <c r="F66" s="48" t="str">
        <f>IFERROR(VLOOKUP(I66,Guide!A:B,2,FALSE),"")</f>
        <v>Coasters</v>
      </c>
      <c r="G66" s="48">
        <f>A66</f>
        <v>0</v>
      </c>
      <c r="H66" s="48" t="str">
        <f>B66</f>
        <v>DSC000168</v>
      </c>
      <c r="I66" s="11" t="s">
        <v>693</v>
      </c>
      <c r="J66" s="48" t="s">
        <v>21625</v>
      </c>
      <c r="K66" s="30"/>
      <c r="L66" s="48" t="s">
        <v>29200</v>
      </c>
      <c r="M66" s="48" t="s">
        <v>29235</v>
      </c>
      <c r="N66" s="196">
        <v>1000000000065</v>
      </c>
      <c r="O66" s="8" t="s">
        <v>29202</v>
      </c>
      <c r="P66" s="8"/>
      <c r="Q66" s="8"/>
      <c r="R66" s="8"/>
      <c r="S66" s="8"/>
      <c r="T66" s="8"/>
      <c r="U66" s="8"/>
      <c r="V66" s="48" t="str">
        <f>IFERROR(VLOOKUP(I66,Guide!A:D,3,FALSE),"")</f>
        <v>PT256</v>
      </c>
      <c r="W66" s="48">
        <f>IFERROR(VLOOKUP(I66,Guide!A:F,5,FALSE),"")</f>
        <v>40</v>
      </c>
      <c r="X66" s="48">
        <f>IFERROR(VLOOKUP(I66,Guide!A:G,6,FALSE),"")</f>
        <v>150</v>
      </c>
      <c r="Y66" s="8"/>
      <c r="AA66" s="8"/>
      <c r="AC66" s="8"/>
      <c r="AD66" s="8"/>
      <c r="AE66" s="8"/>
      <c r="AF66" s="8"/>
      <c r="AG66" s="193" t="str">
        <f>L66</f>
        <v>A33</v>
      </c>
      <c r="AH66" s="48" t="str">
        <f>M66</f>
        <v>1D65</v>
      </c>
      <c r="AI66" s="8"/>
      <c r="AN66" s="48" t="s">
        <v>29235</v>
      </c>
      <c r="AO66" s="48">
        <f>T66</f>
        <v>0</v>
      </c>
      <c r="AQ66" s="193" t="s">
        <v>28768</v>
      </c>
      <c r="AR66" s="8"/>
      <c r="AS66" s="8"/>
      <c r="AT66" s="193" t="s">
        <v>4672</v>
      </c>
      <c r="AV66" s="48" t="str">
        <f>M66</f>
        <v>1D65</v>
      </c>
      <c r="AW66" s="48" t="str">
        <f>_xlfn.TEXTJOIN("-",TRUE,AQ66:AV66)</f>
        <v>LG-P-1D65</v>
      </c>
      <c r="AX66" s="193" t="str">
        <f>_xlfn.TEXTJOIN("-",TRUE,AS66:AV66)</f>
        <v>P-1D65</v>
      </c>
      <c r="AY66" s="48" t="str">
        <f>E66</f>
        <v>Leatherette Round Brown</v>
      </c>
    </row>
    <row r="67" spans="1:61" ht="18.75">
      <c r="A67" s="8"/>
      <c r="B67" s="8" t="s">
        <v>29236</v>
      </c>
      <c r="C67" s="51" t="s">
        <v>28760</v>
      </c>
      <c r="D67" s="8" t="s">
        <v>694</v>
      </c>
      <c r="E67" s="8" t="s">
        <v>29237</v>
      </c>
      <c r="F67" s="48" t="str">
        <f>IFERROR(VLOOKUP(I67,Guide!A:B,2,FALSE),"")</f>
        <v>Coasters</v>
      </c>
      <c r="G67" s="48">
        <f>A67</f>
        <v>0</v>
      </c>
      <c r="H67" s="48" t="str">
        <f>B67</f>
        <v>DSC000166</v>
      </c>
      <c r="I67" s="11" t="s">
        <v>693</v>
      </c>
      <c r="J67" s="48" t="s">
        <v>21625</v>
      </c>
      <c r="K67" s="30"/>
      <c r="L67" s="48" t="s">
        <v>29200</v>
      </c>
      <c r="M67" s="48" t="s">
        <v>29238</v>
      </c>
      <c r="N67" s="196">
        <v>1000000000066</v>
      </c>
      <c r="O67" s="8" t="s">
        <v>29202</v>
      </c>
      <c r="P67" s="8"/>
      <c r="Q67" s="8"/>
      <c r="R67" s="8"/>
      <c r="S67" s="8"/>
      <c r="T67" s="8"/>
      <c r="U67" s="8"/>
      <c r="V67" s="48" t="str">
        <f>IFERROR(VLOOKUP(I67,Guide!A:D,3,FALSE),"")</f>
        <v>PT256</v>
      </c>
      <c r="W67" s="48">
        <f>IFERROR(VLOOKUP(I67,Guide!A:F,5,FALSE),"")</f>
        <v>40</v>
      </c>
      <c r="X67" s="48">
        <f>IFERROR(VLOOKUP(I67,Guide!A:G,6,FALSE),"")</f>
        <v>150</v>
      </c>
      <c r="Y67" s="8"/>
      <c r="AA67" s="8"/>
      <c r="AC67" s="8"/>
      <c r="AD67" s="8"/>
      <c r="AE67" s="8"/>
      <c r="AF67" s="8"/>
      <c r="AG67" s="193" t="str">
        <f>L67</f>
        <v>A33</v>
      </c>
      <c r="AH67" s="48" t="str">
        <f>M67</f>
        <v>1D66</v>
      </c>
      <c r="AI67" s="8"/>
      <c r="AN67" s="48" t="s">
        <v>29238</v>
      </c>
      <c r="AO67" s="48">
        <f>T67</f>
        <v>0</v>
      </c>
      <c r="AQ67" s="193" t="s">
        <v>28768</v>
      </c>
      <c r="AR67" s="8"/>
      <c r="AS67" s="8"/>
      <c r="AT67" s="193" t="s">
        <v>4672</v>
      </c>
      <c r="AV67" s="48" t="str">
        <f>M67</f>
        <v>1D66</v>
      </c>
      <c r="AW67" s="48" t="str">
        <f>_xlfn.TEXTJOIN("-",TRUE,AQ67:AV67)</f>
        <v>LG-P-1D66</v>
      </c>
      <c r="AX67" s="193" t="str">
        <f>_xlfn.TEXTJOIN("-",TRUE,AS67:AV67)</f>
        <v>P-1D66</v>
      </c>
      <c r="AY67" s="48" t="str">
        <f>E67</f>
        <v>Leatherette Square Pink</v>
      </c>
    </row>
    <row r="68" spans="1:61" ht="18.75">
      <c r="A68" s="8"/>
      <c r="B68" s="8" t="s">
        <v>29239</v>
      </c>
      <c r="C68" s="51" t="s">
        <v>28760</v>
      </c>
      <c r="D68" s="8" t="s">
        <v>694</v>
      </c>
      <c r="E68" s="8" t="s">
        <v>29240</v>
      </c>
      <c r="F68" s="48" t="str">
        <f>IFERROR(VLOOKUP(I68,Guide!A:B,2,FALSE),"")</f>
        <v>Coasters</v>
      </c>
      <c r="G68" s="48">
        <f>A68</f>
        <v>0</v>
      </c>
      <c r="H68" s="48" t="str">
        <f>B68</f>
        <v>DSC000169</v>
      </c>
      <c r="I68" s="11" t="s">
        <v>693</v>
      </c>
      <c r="J68" s="48" t="s">
        <v>21625</v>
      </c>
      <c r="K68" s="30"/>
      <c r="L68" s="48" t="s">
        <v>29200</v>
      </c>
      <c r="M68" s="48" t="s">
        <v>29241</v>
      </c>
      <c r="N68" s="196">
        <v>1000000000067</v>
      </c>
      <c r="O68" s="8" t="s">
        <v>29202</v>
      </c>
      <c r="P68" s="8"/>
      <c r="Q68" s="8"/>
      <c r="R68" s="8"/>
      <c r="S68" s="8"/>
      <c r="T68" s="8"/>
      <c r="U68" s="8"/>
      <c r="V68" s="48" t="str">
        <f>IFERROR(VLOOKUP(I68,Guide!A:D,3,FALSE),"")</f>
        <v>PT256</v>
      </c>
      <c r="W68" s="48">
        <f>IFERROR(VLOOKUP(I68,Guide!A:F,5,FALSE),"")</f>
        <v>40</v>
      </c>
      <c r="X68" s="48">
        <f>IFERROR(VLOOKUP(I68,Guide!A:G,6,FALSE),"")</f>
        <v>150</v>
      </c>
      <c r="Y68" s="8"/>
      <c r="AA68" s="8"/>
      <c r="AC68" s="8"/>
      <c r="AD68" s="8"/>
      <c r="AE68" s="8"/>
      <c r="AF68" s="8"/>
      <c r="AG68" s="193" t="str">
        <f>L68</f>
        <v>A33</v>
      </c>
      <c r="AH68" s="48" t="str">
        <f>M68</f>
        <v>1D67</v>
      </c>
      <c r="AI68" s="8"/>
      <c r="AN68" s="48" t="s">
        <v>29241</v>
      </c>
      <c r="AO68" s="48">
        <f>T68</f>
        <v>0</v>
      </c>
      <c r="AQ68" s="193" t="s">
        <v>28768</v>
      </c>
      <c r="AR68" s="8"/>
      <c r="AS68" s="8"/>
      <c r="AT68" s="193" t="s">
        <v>4672</v>
      </c>
      <c r="AV68" s="48" t="str">
        <f>M68</f>
        <v>1D67</v>
      </c>
      <c r="AW68" s="48" t="str">
        <f>_xlfn.TEXTJOIN("-",TRUE,AQ68:AV68)</f>
        <v>LG-P-1D67</v>
      </c>
      <c r="AX68" s="193" t="str">
        <f>_xlfn.TEXTJOIN("-",TRUE,AS68:AV68)</f>
        <v>P-1D67</v>
      </c>
      <c r="AY68" s="48" t="str">
        <f>E68</f>
        <v>Leatherette Round Pink</v>
      </c>
    </row>
    <row r="69" spans="1:61" s="193" customFormat="1" ht="18.75">
      <c r="A69" s="201"/>
      <c r="B69" s="201" t="s">
        <v>29242</v>
      </c>
      <c r="C69" s="195" t="s">
        <v>28760</v>
      </c>
      <c r="D69" s="201" t="s">
        <v>721</v>
      </c>
      <c r="E69" s="201" t="s">
        <v>29243</v>
      </c>
      <c r="F69" s="193" t="str">
        <f>IFERROR(VLOOKUP(I69,Guide!A:B,2,FALSE),"")</f>
        <v>Crystal Photo Blocks</v>
      </c>
      <c r="G69" s="193">
        <f>A69</f>
        <v>0</v>
      </c>
      <c r="H69" s="193" t="str">
        <f>B69</f>
        <v>DSCD0010</v>
      </c>
      <c r="I69" s="206" t="s">
        <v>720</v>
      </c>
      <c r="J69" s="193" t="s">
        <v>21625</v>
      </c>
      <c r="K69" s="207"/>
      <c r="L69" s="193" t="s">
        <v>29244</v>
      </c>
      <c r="M69" s="193" t="s">
        <v>29245</v>
      </c>
      <c r="N69" s="196">
        <v>1000000000068</v>
      </c>
      <c r="O69" s="201" t="s">
        <v>29246</v>
      </c>
      <c r="P69" s="201"/>
      <c r="Q69" s="201"/>
      <c r="R69" s="201"/>
      <c r="S69" s="201"/>
      <c r="T69" s="201"/>
      <c r="U69" s="201"/>
      <c r="V69" s="193" t="str">
        <f>IFERROR(VLOOKUP(I69,Guide!A:D,3,FALSE),"")</f>
        <v>PT267</v>
      </c>
      <c r="W69" s="193">
        <f>IFERROR(VLOOKUP(I69,Guide!A:F,5,FALSE),"")</f>
        <v>300</v>
      </c>
      <c r="X69" s="193">
        <f>IFERROR(VLOOKUP(I69,Guide!A:G,6,FALSE),"")</f>
        <v>1500</v>
      </c>
      <c r="Y69" s="201"/>
      <c r="Z69"/>
      <c r="AA69" s="201"/>
      <c r="AB69" s="254"/>
      <c r="AC69" s="201"/>
      <c r="AD69" s="201"/>
      <c r="AE69" s="201"/>
      <c r="AF69" s="201"/>
      <c r="AG69" s="193" t="str">
        <f>L69</f>
        <v>A2A</v>
      </c>
      <c r="AH69" s="193" t="str">
        <f>M69</f>
        <v>1D68</v>
      </c>
      <c r="AI69" s="201"/>
      <c r="AN69" s="193" t="s">
        <v>29245</v>
      </c>
      <c r="AO69" s="193">
        <f>T69</f>
        <v>0</v>
      </c>
      <c r="AQ69" s="193" t="s">
        <v>28768</v>
      </c>
      <c r="AR69" s="201"/>
      <c r="AS69" s="201"/>
      <c r="AT69" s="193" t="s">
        <v>4672</v>
      </c>
      <c r="AV69" s="193" t="str">
        <f>M69</f>
        <v>1D68</v>
      </c>
      <c r="AW69" s="193" t="str">
        <f>_xlfn.TEXTJOIN("-",TRUE,AQ69:AV69)</f>
        <v>LG-P-1D68</v>
      </c>
      <c r="AX69" s="193" t="str">
        <f>_xlfn.TEXTJOIN("-",TRUE,AS69:AV69)</f>
        <v>P-1D68</v>
      </c>
      <c r="AY69" s="193" t="str">
        <f>E69</f>
        <v>80x60mm</v>
      </c>
    </row>
    <row r="70" spans="1:61" s="193" customFormat="1" ht="18.75">
      <c r="A70" s="201"/>
      <c r="B70" s="201" t="s">
        <v>29247</v>
      </c>
      <c r="C70" s="195" t="s">
        <v>28760</v>
      </c>
      <c r="D70" s="201" t="s">
        <v>721</v>
      </c>
      <c r="E70" s="201" t="s">
        <v>29248</v>
      </c>
      <c r="F70" s="193" t="str">
        <f>IFERROR(VLOOKUP(I70,Guide!A:B,2,FALSE),"")</f>
        <v>Crystal Photo Blocks</v>
      </c>
      <c r="G70" s="193">
        <f>A70</f>
        <v>0</v>
      </c>
      <c r="H70" s="193" t="str">
        <f>B70</f>
        <v>DSCD0020</v>
      </c>
      <c r="I70" s="206" t="s">
        <v>720</v>
      </c>
      <c r="J70" s="193" t="s">
        <v>21639</v>
      </c>
      <c r="K70" s="207"/>
      <c r="L70" s="193" t="s">
        <v>29244</v>
      </c>
      <c r="M70" s="193" t="s">
        <v>29249</v>
      </c>
      <c r="N70" s="196">
        <v>1000000000069</v>
      </c>
      <c r="O70" s="201" t="s">
        <v>29246</v>
      </c>
      <c r="P70" s="201"/>
      <c r="Q70" s="201"/>
      <c r="R70" s="201"/>
      <c r="S70" s="201"/>
      <c r="T70" s="201"/>
      <c r="U70" s="201"/>
      <c r="V70" s="193" t="str">
        <f>IFERROR(VLOOKUP(I70,Guide!A:D,3,FALSE),"")</f>
        <v>PT267</v>
      </c>
      <c r="W70" s="193">
        <f>IFERROR(VLOOKUP(I70,Guide!A:F,5,FALSE),"")</f>
        <v>300</v>
      </c>
      <c r="X70" s="193">
        <f>IFERROR(VLOOKUP(I70,Guide!A:G,6,FALSE),"")</f>
        <v>1500</v>
      </c>
      <c r="Y70" s="201"/>
      <c r="Z70"/>
      <c r="AA70" s="201"/>
      <c r="AB70" s="254"/>
      <c r="AC70" s="201"/>
      <c r="AD70" s="201"/>
      <c r="AE70" s="201"/>
      <c r="AF70" s="201"/>
      <c r="AG70" s="193" t="str">
        <f>L70</f>
        <v>A2A</v>
      </c>
      <c r="AH70" s="193" t="str">
        <f>M70</f>
        <v>1D69</v>
      </c>
      <c r="AI70" s="201"/>
      <c r="AN70" s="193" t="s">
        <v>29249</v>
      </c>
      <c r="AO70" s="193">
        <f>T70</f>
        <v>0</v>
      </c>
      <c r="AQ70" s="193" t="s">
        <v>28768</v>
      </c>
      <c r="AR70" s="201"/>
      <c r="AS70" s="201"/>
      <c r="AT70" s="193" t="s">
        <v>4672</v>
      </c>
      <c r="AV70" s="193" t="str">
        <f>M70</f>
        <v>1D69</v>
      </c>
      <c r="AW70" s="193" t="str">
        <f>_xlfn.TEXTJOIN("-",TRUE,AQ70:AV70)</f>
        <v>LG-P-1D69</v>
      </c>
      <c r="AX70" s="193" t="str">
        <f>_xlfn.TEXTJOIN("-",TRUE,AS70:AV70)</f>
        <v>P-1D69</v>
      </c>
      <c r="AY70" s="193" t="str">
        <f>E70</f>
        <v>150x100mm</v>
      </c>
    </row>
    <row r="71" spans="1:61" s="193" customFormat="1" ht="18.75">
      <c r="A71" s="201"/>
      <c r="B71" s="201" t="s">
        <v>29250</v>
      </c>
      <c r="C71" s="195" t="s">
        <v>28760</v>
      </c>
      <c r="D71" s="201" t="s">
        <v>721</v>
      </c>
      <c r="E71" s="201" t="s">
        <v>29251</v>
      </c>
      <c r="F71" s="193" t="str">
        <f>IFERROR(VLOOKUP(I71,Guide!A:B,2,FALSE),"")</f>
        <v>Crystal Photo Blocks</v>
      </c>
      <c r="G71" s="193">
        <f>A71</f>
        <v>0</v>
      </c>
      <c r="H71" s="193" t="str">
        <f>B71</f>
        <v>DSCD0030</v>
      </c>
      <c r="I71" s="206" t="s">
        <v>720</v>
      </c>
      <c r="J71" s="193" t="s">
        <v>21639</v>
      </c>
      <c r="L71" s="193" t="s">
        <v>29244</v>
      </c>
      <c r="M71" s="193" t="s">
        <v>29252</v>
      </c>
      <c r="N71" s="196">
        <v>1000000000070</v>
      </c>
      <c r="O71" s="201" t="s">
        <v>29246</v>
      </c>
      <c r="P71" s="201"/>
      <c r="Q71" s="201"/>
      <c r="R71" s="201"/>
      <c r="S71" s="201"/>
      <c r="T71" s="201"/>
      <c r="U71" s="201"/>
      <c r="V71" s="193" t="str">
        <f>IFERROR(VLOOKUP(I71,Guide!A:D,3,FALSE),"")</f>
        <v>PT267</v>
      </c>
      <c r="W71" s="193">
        <f>IFERROR(VLOOKUP(I71,Guide!A:F,5,FALSE),"")</f>
        <v>300</v>
      </c>
      <c r="X71" s="193">
        <f>IFERROR(VLOOKUP(I71,Guide!A:G,6,FALSE),"")</f>
        <v>1500</v>
      </c>
      <c r="Y71" s="201"/>
      <c r="Z71"/>
      <c r="AA71" s="201"/>
      <c r="AB71" s="254"/>
      <c r="AC71" s="201"/>
      <c r="AD71" s="201"/>
      <c r="AE71" s="201"/>
      <c r="AF71" s="201"/>
      <c r="AG71" s="193" t="str">
        <f>L71</f>
        <v>A2A</v>
      </c>
      <c r="AH71" s="193" t="str">
        <f>M71</f>
        <v>1D70</v>
      </c>
      <c r="AI71" s="201"/>
      <c r="AN71" s="193" t="s">
        <v>29252</v>
      </c>
      <c r="AO71" s="193">
        <f>T71</f>
        <v>0</v>
      </c>
      <c r="AQ71" s="193" t="s">
        <v>28768</v>
      </c>
      <c r="AR71" s="201"/>
      <c r="AS71" s="201"/>
      <c r="AT71" s="193" t="s">
        <v>4672</v>
      </c>
      <c r="AV71" s="193" t="str">
        <f>M71</f>
        <v>1D70</v>
      </c>
      <c r="AW71" s="193" t="str">
        <f>_xlfn.TEXTJOIN("-",TRUE,AQ71:AV71)</f>
        <v>LG-P-1D70</v>
      </c>
      <c r="AX71" s="193" t="str">
        <f>_xlfn.TEXTJOIN("-",TRUE,AS71:AV71)</f>
        <v>P-1D70</v>
      </c>
      <c r="AY71" s="193" t="str">
        <f>E71</f>
        <v>90x130mm</v>
      </c>
    </row>
    <row r="72" spans="1:61" s="193" customFormat="1" ht="30.75" customHeight="1">
      <c r="A72" s="201"/>
      <c r="B72" s="201" t="s">
        <v>29253</v>
      </c>
      <c r="C72" s="195" t="s">
        <v>28760</v>
      </c>
      <c r="D72" s="201" t="s">
        <v>721</v>
      </c>
      <c r="E72" s="201" t="s">
        <v>29254</v>
      </c>
      <c r="F72" s="193" t="str">
        <f>IFERROR(VLOOKUP(I72,Guide!A:B,2,FALSE),"")</f>
        <v>Crystal Photo Blocks</v>
      </c>
      <c r="G72" s="193">
        <f>A72</f>
        <v>0</v>
      </c>
      <c r="H72" s="193" t="str">
        <f>B72</f>
        <v>DSCD0040</v>
      </c>
      <c r="I72" s="206" t="s">
        <v>720</v>
      </c>
      <c r="J72" s="193" t="s">
        <v>21639</v>
      </c>
      <c r="L72" s="193" t="s">
        <v>29244</v>
      </c>
      <c r="M72" s="193" t="s">
        <v>29255</v>
      </c>
      <c r="N72" s="196">
        <v>1000000000071</v>
      </c>
      <c r="O72" s="201" t="s">
        <v>29246</v>
      </c>
      <c r="P72" s="201"/>
      <c r="Q72" s="201"/>
      <c r="R72" s="201"/>
      <c r="S72" s="201"/>
      <c r="T72" s="201"/>
      <c r="U72" s="201"/>
      <c r="V72" s="193" t="str">
        <f>IFERROR(VLOOKUP(I72,Guide!A:D,3,FALSE),"")</f>
        <v>PT267</v>
      </c>
      <c r="W72" s="193">
        <f>IFERROR(VLOOKUP(I72,Guide!A:F,5,FALSE),"")</f>
        <v>300</v>
      </c>
      <c r="X72" s="193">
        <f>IFERROR(VLOOKUP(I72,Guide!A:G,6,FALSE),"")</f>
        <v>1500</v>
      </c>
      <c r="Y72" s="201"/>
      <c r="Z72"/>
      <c r="AA72" s="201"/>
      <c r="AB72" s="254"/>
      <c r="AC72" s="201"/>
      <c r="AD72" s="201"/>
      <c r="AE72" s="201"/>
      <c r="AF72" s="201"/>
      <c r="AG72" s="193" t="str">
        <f>L72</f>
        <v>A2A</v>
      </c>
      <c r="AH72" s="193" t="str">
        <f>M72</f>
        <v>1D71</v>
      </c>
      <c r="AI72" s="201"/>
      <c r="AN72" s="193" t="s">
        <v>29255</v>
      </c>
      <c r="AO72" s="193">
        <f>T72</f>
        <v>0</v>
      </c>
      <c r="AQ72" s="193" t="s">
        <v>28768</v>
      </c>
      <c r="AR72" s="201"/>
      <c r="AS72" s="201"/>
      <c r="AT72" s="193" t="s">
        <v>4672</v>
      </c>
      <c r="AV72" s="193" t="str">
        <f>M72</f>
        <v>1D71</v>
      </c>
      <c r="AW72" s="193" t="str">
        <f>_xlfn.TEXTJOIN("-",TRUE,AQ72:AV72)</f>
        <v>LG-P-1D71</v>
      </c>
      <c r="AX72" s="193" t="str">
        <f>_xlfn.TEXTJOIN("-",TRUE,AS72:AV72)</f>
        <v>P-1D71</v>
      </c>
      <c r="AY72" s="193" t="str">
        <f>E72</f>
        <v>Medal Cup</v>
      </c>
    </row>
    <row r="73" spans="1:61" ht="18" customHeight="1">
      <c r="A73" s="8"/>
      <c r="B73" s="8" t="s">
        <v>29256</v>
      </c>
      <c r="C73" s="51" t="s">
        <v>28760</v>
      </c>
      <c r="D73" s="8" t="s">
        <v>682</v>
      </c>
      <c r="E73" s="8" t="s">
        <v>29257</v>
      </c>
      <c r="F73" s="48" t="str">
        <f>IFERROR(VLOOKUP(I73,Guide!A:B,2,FALSE),"")</f>
        <v>Slates</v>
      </c>
      <c r="G73" s="48">
        <f>A73</f>
        <v>0</v>
      </c>
      <c r="H73" s="48" t="str">
        <f>B73</f>
        <v>DSS0120</v>
      </c>
      <c r="I73" s="11" t="s">
        <v>681</v>
      </c>
      <c r="J73" s="48" t="s">
        <v>21652</v>
      </c>
      <c r="L73" s="48" t="s">
        <v>29258</v>
      </c>
      <c r="M73" s="48" t="s">
        <v>29259</v>
      </c>
      <c r="N73" s="196">
        <v>1000000000072</v>
      </c>
      <c r="O73" s="8" t="s">
        <v>29260</v>
      </c>
      <c r="P73" s="8"/>
      <c r="Q73" s="8"/>
      <c r="R73" s="8" t="s">
        <v>29158</v>
      </c>
      <c r="S73" s="23" t="s">
        <v>29261</v>
      </c>
      <c r="T73" s="48" t="s">
        <v>29262</v>
      </c>
      <c r="U73" s="8"/>
      <c r="V73" s="48" t="str">
        <f>IFERROR(VLOOKUP(I73,Guide!A:D,3,FALSE),"")</f>
        <v>PT252</v>
      </c>
      <c r="W73" s="48">
        <f>IFERROR(VLOOKUP(I73,Guide!A:F,5,FALSE),"")</f>
        <v>250</v>
      </c>
      <c r="X73" s="48">
        <f>IFERROR(VLOOKUP(I73,Guide!A:G,6,FALSE),"")</f>
        <v>1250</v>
      </c>
      <c r="Y73" s="23" t="s">
        <v>29161</v>
      </c>
      <c r="AC73" s="8"/>
      <c r="AD73" s="8"/>
      <c r="AE73" s="8"/>
      <c r="AF73" s="8"/>
      <c r="AG73" s="193" t="str">
        <f>L73</f>
        <v>A2B</v>
      </c>
      <c r="AH73" s="48" t="str">
        <f>M73</f>
        <v>1D72</v>
      </c>
      <c r="AI73" s="8"/>
      <c r="AN73" s="48" t="s">
        <v>29259</v>
      </c>
      <c r="AO73" s="48" t="e">
        <f>#REF!</f>
        <v>#REF!</v>
      </c>
      <c r="AQ73" s="193" t="s">
        <v>28768</v>
      </c>
      <c r="AR73" s="23" t="s">
        <v>29263</v>
      </c>
      <c r="AS73" s="8"/>
      <c r="AT73" s="193" t="s">
        <v>4672</v>
      </c>
      <c r="AV73" s="48" t="str">
        <f>M73</f>
        <v>1D72</v>
      </c>
      <c r="AW73" s="48" t="str">
        <f>_xlfn.TEXTJOIN("-",TRUE,AQ73:AV73)</f>
        <v>LG-N213-P-1D72</v>
      </c>
      <c r="AX73" s="193" t="str">
        <f>_xlfn.TEXTJOIN("-",TRUE,AS73:AV73)</f>
        <v>P-1D72</v>
      </c>
      <c r="AY73" s="48" t="str">
        <f>E73</f>
        <v>14x14cm Matt</v>
      </c>
      <c r="AZ73" s="8" t="s">
        <v>29264</v>
      </c>
      <c r="BA73" s="8" t="s">
        <v>29265</v>
      </c>
      <c r="BB73" s="8" t="s">
        <v>29266</v>
      </c>
      <c r="BC73" s="8" t="s">
        <v>29267</v>
      </c>
      <c r="BD73" s="8" t="s">
        <v>29268</v>
      </c>
      <c r="BE73" s="8" t="s">
        <v>29269</v>
      </c>
      <c r="BF73" s="8" t="s">
        <v>29270</v>
      </c>
      <c r="BG73" s="23" t="s">
        <v>29271</v>
      </c>
      <c r="BH73" s="8" t="s">
        <v>29272</v>
      </c>
      <c r="BI73" s="8" t="s">
        <v>29273</v>
      </c>
    </row>
    <row r="74" spans="1:61" ht="18.75">
      <c r="A74" s="8"/>
      <c r="B74" s="8" t="s">
        <v>29274</v>
      </c>
      <c r="C74" s="51" t="s">
        <v>28760</v>
      </c>
      <c r="D74" s="8" t="s">
        <v>682</v>
      </c>
      <c r="E74" s="8" t="s">
        <v>29275</v>
      </c>
      <c r="F74" s="48" t="str">
        <f>IFERROR(VLOOKUP(I74,Guide!A:B,2,FALSE),"")</f>
        <v>Slates</v>
      </c>
      <c r="G74" s="48">
        <f>A74</f>
        <v>0</v>
      </c>
      <c r="H74" s="48" t="str">
        <f>B74</f>
        <v>DSS0130</v>
      </c>
      <c r="I74" s="11" t="s">
        <v>681</v>
      </c>
      <c r="J74" s="48" t="s">
        <v>21652</v>
      </c>
      <c r="L74" s="48" t="s">
        <v>29258</v>
      </c>
      <c r="M74" s="48" t="s">
        <v>29276</v>
      </c>
      <c r="N74" s="196">
        <v>1000000000073</v>
      </c>
      <c r="O74" s="8" t="s">
        <v>29260</v>
      </c>
      <c r="P74" s="8"/>
      <c r="Q74" s="8"/>
      <c r="R74" s="8" t="s">
        <v>29158</v>
      </c>
      <c r="S74" s="23" t="s">
        <v>29277</v>
      </c>
      <c r="T74" s="48" t="s">
        <v>29278</v>
      </c>
      <c r="U74" s="8"/>
      <c r="V74" s="48" t="str">
        <f>IFERROR(VLOOKUP(I74,Guide!A:D,3,FALSE),"")</f>
        <v>PT252</v>
      </c>
      <c r="W74" s="48">
        <f>IFERROR(VLOOKUP(I74,Guide!A:F,5,FALSE),"")</f>
        <v>250</v>
      </c>
      <c r="X74" s="48">
        <f>IFERROR(VLOOKUP(I74,Guide!A:G,6,FALSE),"")</f>
        <v>1250</v>
      </c>
      <c r="Y74" s="23" t="s">
        <v>29161</v>
      </c>
      <c r="AC74" s="8"/>
      <c r="AD74" s="8"/>
      <c r="AE74" s="8"/>
      <c r="AF74" s="8"/>
      <c r="AG74" s="193" t="str">
        <f>L74</f>
        <v>A2B</v>
      </c>
      <c r="AH74" s="48" t="str">
        <f>M74</f>
        <v>1D73</v>
      </c>
      <c r="AI74" s="8"/>
      <c r="AN74" s="48" t="s">
        <v>29276</v>
      </c>
      <c r="AO74" s="48" t="e">
        <f>#REF!</f>
        <v>#REF!</v>
      </c>
      <c r="AQ74" s="193" t="s">
        <v>28768</v>
      </c>
      <c r="AR74" s="23" t="s">
        <v>29279</v>
      </c>
      <c r="AS74" s="8"/>
      <c r="AT74" s="193" t="s">
        <v>4672</v>
      </c>
      <c r="AV74" s="48" t="str">
        <f>M74</f>
        <v>1D73</v>
      </c>
      <c r="AW74" s="48" t="str">
        <f>_xlfn.TEXTJOIN("-",TRUE,AQ74:AV74)</f>
        <v>LG-N214-P-1D73</v>
      </c>
      <c r="AX74" s="193" t="str">
        <f>_xlfn.TEXTJOIN("-",TRUE,AS74:AV74)</f>
        <v>P-1D73</v>
      </c>
      <c r="AY74" s="48" t="str">
        <f>E74</f>
        <v>19x19cm Matt</v>
      </c>
      <c r="AZ74" s="8" t="s">
        <v>29280</v>
      </c>
      <c r="BA74" s="8" t="s">
        <v>29281</v>
      </c>
      <c r="BB74" s="8" t="s">
        <v>29282</v>
      </c>
      <c r="BC74" s="8" t="s">
        <v>29267</v>
      </c>
      <c r="BD74" s="8" t="s">
        <v>29283</v>
      </c>
      <c r="BE74" s="8" t="s">
        <v>29284</v>
      </c>
      <c r="BF74" s="8" t="s">
        <v>29285</v>
      </c>
      <c r="BG74" s="23" t="s">
        <v>29286</v>
      </c>
      <c r="BH74" s="8" t="s">
        <v>29287</v>
      </c>
      <c r="BI74" s="8" t="s">
        <v>29273</v>
      </c>
    </row>
    <row r="75" spans="1:61" ht="18.75">
      <c r="A75" s="8"/>
      <c r="B75" s="8" t="s">
        <v>29288</v>
      </c>
      <c r="C75" s="51" t="s">
        <v>28760</v>
      </c>
      <c r="D75" s="8" t="s">
        <v>682</v>
      </c>
      <c r="E75" s="8" t="s">
        <v>29289</v>
      </c>
      <c r="F75" s="48" t="str">
        <f>IFERROR(VLOOKUP(I75,Guide!A:B,2,FALSE),"")</f>
        <v>Slates</v>
      </c>
      <c r="G75" s="48">
        <f>A75</f>
        <v>0</v>
      </c>
      <c r="H75" s="48" t="str">
        <f>B75</f>
        <v>DSS0100</v>
      </c>
      <c r="I75" s="11" t="s">
        <v>681</v>
      </c>
      <c r="J75" s="48" t="s">
        <v>21652</v>
      </c>
      <c r="L75" s="48" t="s">
        <v>29258</v>
      </c>
      <c r="M75" s="48" t="s">
        <v>29290</v>
      </c>
      <c r="N75" s="196">
        <v>1000000000074</v>
      </c>
      <c r="O75" s="8" t="s">
        <v>29260</v>
      </c>
      <c r="P75" s="8"/>
      <c r="Q75" s="8"/>
      <c r="R75" s="8" t="s">
        <v>29158</v>
      </c>
      <c r="S75" s="23" t="s">
        <v>29291</v>
      </c>
      <c r="T75" s="48" t="s">
        <v>29292</v>
      </c>
      <c r="U75" s="8"/>
      <c r="V75" s="48" t="str">
        <f>IFERROR(VLOOKUP(I75,Guide!A:D,3,FALSE),"")</f>
        <v>PT252</v>
      </c>
      <c r="W75" s="48">
        <f>IFERROR(VLOOKUP(I75,Guide!A:F,5,FALSE),"")</f>
        <v>250</v>
      </c>
      <c r="X75" s="48">
        <f>IFERROR(VLOOKUP(I75,Guide!A:G,6,FALSE),"")</f>
        <v>1250</v>
      </c>
      <c r="Y75" s="23" t="s">
        <v>29073</v>
      </c>
      <c r="AC75" s="8"/>
      <c r="AD75" s="8"/>
      <c r="AE75" s="8"/>
      <c r="AF75" s="8"/>
      <c r="AG75" s="193" t="str">
        <f>L75</f>
        <v>A2B</v>
      </c>
      <c r="AH75" s="48" t="str">
        <f>M75</f>
        <v>1D74</v>
      </c>
      <c r="AI75" s="8"/>
      <c r="AN75" s="48" t="s">
        <v>29290</v>
      </c>
      <c r="AO75" s="48" t="e">
        <f>#REF!</f>
        <v>#REF!</v>
      </c>
      <c r="AQ75" s="193" t="s">
        <v>28768</v>
      </c>
      <c r="AR75" s="23" t="s">
        <v>29293</v>
      </c>
      <c r="AS75" s="8"/>
      <c r="AT75" s="193" t="s">
        <v>4672</v>
      </c>
      <c r="AV75" s="48" t="str">
        <f>M75</f>
        <v>1D74</v>
      </c>
      <c r="AW75" s="48" t="str">
        <f>_xlfn.TEXTJOIN("-",TRUE,AQ75:AV75)</f>
        <v>LG-N215-P-1D74</v>
      </c>
      <c r="AX75" s="193" t="str">
        <f>_xlfn.TEXTJOIN("-",TRUE,AS75:AV75)</f>
        <v>P-1D74</v>
      </c>
      <c r="AY75" s="48" t="str">
        <f>E75</f>
        <v>14x19cm Matt</v>
      </c>
      <c r="AZ75" s="8" t="s">
        <v>29294</v>
      </c>
      <c r="BA75" s="8" t="s">
        <v>29295</v>
      </c>
      <c r="BB75" s="8" t="s">
        <v>29296</v>
      </c>
      <c r="BC75" s="8" t="s">
        <v>29267</v>
      </c>
      <c r="BD75" s="8" t="s">
        <v>29297</v>
      </c>
      <c r="BE75" s="8" t="s">
        <v>29298</v>
      </c>
      <c r="BF75" s="8" t="s">
        <v>29299</v>
      </c>
      <c r="BG75" s="23" t="s">
        <v>29300</v>
      </c>
      <c r="BH75" s="8" t="s">
        <v>29301</v>
      </c>
      <c r="BI75" s="8" t="s">
        <v>29273</v>
      </c>
    </row>
    <row r="76" spans="1:61" ht="18.75">
      <c r="A76" s="8"/>
      <c r="B76" s="8" t="s">
        <v>29302</v>
      </c>
      <c r="C76" s="51" t="s">
        <v>28760</v>
      </c>
      <c r="D76" s="8" t="s">
        <v>682</v>
      </c>
      <c r="E76" s="8" t="s">
        <v>29303</v>
      </c>
      <c r="F76" s="48" t="str">
        <f>IFERROR(VLOOKUP(I76,Guide!A:B,2,FALSE),"")</f>
        <v>Slates</v>
      </c>
      <c r="G76" s="48">
        <f>A76</f>
        <v>0</v>
      </c>
      <c r="H76" s="48" t="str">
        <f>B76</f>
        <v>DSS0110</v>
      </c>
      <c r="I76" s="11" t="s">
        <v>681</v>
      </c>
      <c r="J76" s="48" t="s">
        <v>21652</v>
      </c>
      <c r="L76" s="48" t="s">
        <v>29258</v>
      </c>
      <c r="M76" s="48" t="s">
        <v>29304</v>
      </c>
      <c r="N76" s="196">
        <v>1000000000075</v>
      </c>
      <c r="O76" s="8" t="s">
        <v>29260</v>
      </c>
      <c r="P76" s="8"/>
      <c r="Q76" s="8"/>
      <c r="R76" s="8" t="s">
        <v>29158</v>
      </c>
      <c r="S76" s="23" t="s">
        <v>29305</v>
      </c>
      <c r="T76" s="48" t="s">
        <v>29306</v>
      </c>
      <c r="U76" s="8"/>
      <c r="V76" s="48" t="str">
        <f>IFERROR(VLOOKUP(I76,Guide!A:D,3,FALSE),"")</f>
        <v>PT252</v>
      </c>
      <c r="W76" s="48">
        <f>IFERROR(VLOOKUP(I76,Guide!A:F,5,FALSE),"")</f>
        <v>250</v>
      </c>
      <c r="X76" s="48">
        <f>IFERROR(VLOOKUP(I76,Guide!A:G,6,FALSE),"")</f>
        <v>1250</v>
      </c>
      <c r="Y76" s="23" t="s">
        <v>29073</v>
      </c>
      <c r="AC76" s="8"/>
      <c r="AD76" s="8"/>
      <c r="AE76" s="8"/>
      <c r="AF76" s="8"/>
      <c r="AG76" s="193" t="str">
        <f>L76</f>
        <v>A2B</v>
      </c>
      <c r="AH76" s="48" t="str">
        <f>M76</f>
        <v>1D75</v>
      </c>
      <c r="AI76" s="8"/>
      <c r="AN76" s="48" t="s">
        <v>29304</v>
      </c>
      <c r="AO76" s="48" t="e">
        <f>#REF!</f>
        <v>#REF!</v>
      </c>
      <c r="AQ76" s="193" t="s">
        <v>28768</v>
      </c>
      <c r="AR76" s="23" t="s">
        <v>29307</v>
      </c>
      <c r="AS76" s="8"/>
      <c r="AT76" s="193" t="s">
        <v>4672</v>
      </c>
      <c r="AV76" s="48" t="str">
        <f>M76</f>
        <v>1D75</v>
      </c>
      <c r="AW76" s="48" t="str">
        <f>_xlfn.TEXTJOIN("-",TRUE,AQ76:AV76)</f>
        <v>LG-N216-P-1D75</v>
      </c>
      <c r="AX76" s="193" t="str">
        <f>_xlfn.TEXTJOIN("-",TRUE,AS76:AV76)</f>
        <v>P-1D75</v>
      </c>
      <c r="AY76" s="48" t="str">
        <f>E76</f>
        <v>19x29cm Matt</v>
      </c>
      <c r="AZ76" s="8" t="s">
        <v>29308</v>
      </c>
      <c r="BA76" s="8" t="s">
        <v>29309</v>
      </c>
      <c r="BB76" s="8" t="s">
        <v>29310</v>
      </c>
      <c r="BC76" s="8" t="s">
        <v>29267</v>
      </c>
      <c r="BD76" s="8" t="s">
        <v>29311</v>
      </c>
      <c r="BE76" s="8" t="s">
        <v>29312</v>
      </c>
      <c r="BF76" s="8" t="s">
        <v>29313</v>
      </c>
      <c r="BG76" s="23" t="s">
        <v>29314</v>
      </c>
      <c r="BH76" s="8" t="s">
        <v>29315</v>
      </c>
      <c r="BI76" s="8" t="s">
        <v>29273</v>
      </c>
    </row>
    <row r="77" spans="1:61" ht="18.75">
      <c r="A77" s="8"/>
      <c r="B77" s="8" t="s">
        <v>29316</v>
      </c>
      <c r="C77" s="51" t="s">
        <v>28760</v>
      </c>
      <c r="D77" s="8" t="s">
        <v>682</v>
      </c>
      <c r="E77" s="8" t="s">
        <v>29317</v>
      </c>
      <c r="F77" s="48" t="str">
        <f>IFERROR(VLOOKUP(I77,Guide!A:B,2,FALSE),"")</f>
        <v>Slates</v>
      </c>
      <c r="G77" s="48">
        <f>A77</f>
        <v>0</v>
      </c>
      <c r="H77" s="48" t="str">
        <f>B77</f>
        <v>DSS0150</v>
      </c>
      <c r="I77" s="11" t="s">
        <v>681</v>
      </c>
      <c r="J77" s="48" t="s">
        <v>21652</v>
      </c>
      <c r="L77" s="48" t="s">
        <v>29258</v>
      </c>
      <c r="M77" s="48" t="s">
        <v>29318</v>
      </c>
      <c r="N77" s="196">
        <v>1000000000076</v>
      </c>
      <c r="O77" s="8" t="s">
        <v>29260</v>
      </c>
      <c r="P77" s="8"/>
      <c r="Q77" s="8"/>
      <c r="R77" s="8" t="s">
        <v>29158</v>
      </c>
      <c r="S77" s="48" t="s">
        <v>29319</v>
      </c>
      <c r="T77" s="48" t="s">
        <v>29320</v>
      </c>
      <c r="U77" s="8"/>
      <c r="V77" s="48" t="str">
        <f>IFERROR(VLOOKUP(I77,Guide!A:D,3,FALSE),"")</f>
        <v>PT252</v>
      </c>
      <c r="W77" s="48">
        <f>IFERROR(VLOOKUP(I77,Guide!A:F,5,FALSE),"")</f>
        <v>250</v>
      </c>
      <c r="X77" s="48">
        <f>IFERROR(VLOOKUP(I77,Guide!A:G,6,FALSE),"")</f>
        <v>1250</v>
      </c>
      <c r="Y77" s="229" t="s">
        <v>29321</v>
      </c>
      <c r="AC77" s="8"/>
      <c r="AD77" s="8"/>
      <c r="AE77" s="8"/>
      <c r="AF77" s="8"/>
      <c r="AG77" s="193" t="str">
        <f>L77</f>
        <v>A2B</v>
      </c>
      <c r="AH77" s="48" t="str">
        <f>M77</f>
        <v>1D76</v>
      </c>
      <c r="AI77" s="8"/>
      <c r="AN77" s="48" t="s">
        <v>29318</v>
      </c>
      <c r="AO77" s="48" t="e">
        <f>#REF!</f>
        <v>#REF!</v>
      </c>
      <c r="AQ77" s="193" t="s">
        <v>28768</v>
      </c>
      <c r="AR77" s="230" t="s">
        <v>29322</v>
      </c>
      <c r="AS77" s="8"/>
      <c r="AT77" s="193" t="s">
        <v>4672</v>
      </c>
      <c r="AV77" s="48" t="str">
        <f>M77</f>
        <v>1D76</v>
      </c>
      <c r="AW77" s="48" t="str">
        <f>_xlfn.TEXTJOIN("-",TRUE,AQ77:AV77)</f>
        <v>LG-N52-P-1D76</v>
      </c>
      <c r="AX77" s="193" t="str">
        <f>_xlfn.TEXTJOIN("-",TRUE,AS77:AV77)</f>
        <v>P-1D76</v>
      </c>
      <c r="AY77" s="48" t="str">
        <f>E77</f>
        <v>Curved Top Matt</v>
      </c>
    </row>
    <row r="78" spans="1:61" ht="18.75">
      <c r="A78" s="8"/>
      <c r="B78" s="8" t="s">
        <v>29323</v>
      </c>
      <c r="C78" s="51" t="s">
        <v>28760</v>
      </c>
      <c r="D78" s="8" t="s">
        <v>682</v>
      </c>
      <c r="E78" s="8" t="s">
        <v>29324</v>
      </c>
      <c r="F78" s="48" t="str">
        <f>IFERROR(VLOOKUP(I78,Guide!A:B,2,FALSE),"")</f>
        <v>Slates</v>
      </c>
      <c r="G78" s="48">
        <f>A78</f>
        <v>0</v>
      </c>
      <c r="H78" s="48" t="str">
        <f>B78</f>
        <v>DSS0154</v>
      </c>
      <c r="I78" s="11" t="s">
        <v>681</v>
      </c>
      <c r="J78" s="48" t="s">
        <v>21652</v>
      </c>
      <c r="L78" s="48" t="s">
        <v>29258</v>
      </c>
      <c r="M78" s="48" t="s">
        <v>29325</v>
      </c>
      <c r="N78" s="196">
        <v>1000000000077</v>
      </c>
      <c r="O78" s="8" t="s">
        <v>29260</v>
      </c>
      <c r="P78" s="8"/>
      <c r="Q78" s="8"/>
      <c r="R78" s="8" t="s">
        <v>29158</v>
      </c>
      <c r="S78" s="23" t="s">
        <v>29326</v>
      </c>
      <c r="T78" s="48" t="s">
        <v>29327</v>
      </c>
      <c r="U78" s="8"/>
      <c r="V78" s="48" t="str">
        <f>IFERROR(VLOOKUP(I78,Guide!A:D,3,FALSE),"")</f>
        <v>PT252</v>
      </c>
      <c r="W78" s="48">
        <f>IFERROR(VLOOKUP(I78,Guide!A:F,5,FALSE),"")</f>
        <v>250</v>
      </c>
      <c r="X78" s="48">
        <f>IFERROR(VLOOKUP(I78,Guide!A:G,6,FALSE),"")</f>
        <v>1250</v>
      </c>
      <c r="Y78" s="23" t="s">
        <v>29079</v>
      </c>
      <c r="AC78" s="8"/>
      <c r="AD78" s="8"/>
      <c r="AE78" s="8"/>
      <c r="AF78" s="8"/>
      <c r="AG78" s="193" t="str">
        <f>L78</f>
        <v>A2B</v>
      </c>
      <c r="AH78" s="48" t="str">
        <f>M78</f>
        <v>1D77</v>
      </c>
      <c r="AI78" s="8"/>
      <c r="AN78" s="48" t="s">
        <v>29325</v>
      </c>
      <c r="AO78" s="48" t="e">
        <f>#REF!</f>
        <v>#REF!</v>
      </c>
      <c r="AQ78" s="193" t="s">
        <v>28768</v>
      </c>
      <c r="AR78" s="23" t="s">
        <v>29328</v>
      </c>
      <c r="AS78" s="8"/>
      <c r="AT78" s="193" t="s">
        <v>4672</v>
      </c>
      <c r="AV78" s="48" t="str">
        <f>M78</f>
        <v>1D77</v>
      </c>
      <c r="AW78" s="48" t="str">
        <f>_xlfn.TEXTJOIN("-",TRUE,AQ78:AV78)</f>
        <v>LG-N217-P-1D77</v>
      </c>
      <c r="AX78" s="193" t="str">
        <f>_xlfn.TEXTJOIN("-",TRUE,AS78:AV78)</f>
        <v>P-1D77</v>
      </c>
      <c r="AY78" s="48" t="str">
        <f>E78</f>
        <v>Round 15cm Matt</v>
      </c>
      <c r="AZ78" s="8" t="s">
        <v>29329</v>
      </c>
      <c r="BA78" s="8" t="s">
        <v>29330</v>
      </c>
      <c r="BB78" s="8" t="s">
        <v>29266</v>
      </c>
      <c r="BC78" s="8" t="s">
        <v>29267</v>
      </c>
      <c r="BD78" s="8" t="s">
        <v>29331</v>
      </c>
      <c r="BE78" s="8" t="s">
        <v>29332</v>
      </c>
      <c r="BF78" s="8" t="s">
        <v>29333</v>
      </c>
      <c r="BG78" s="23" t="s">
        <v>29271</v>
      </c>
      <c r="BH78" s="8" t="s">
        <v>29272</v>
      </c>
      <c r="BI78" s="8" t="s">
        <v>29273</v>
      </c>
    </row>
    <row r="79" spans="1:61" ht="18.75">
      <c r="A79" s="8"/>
      <c r="B79" s="8" t="s">
        <v>29334</v>
      </c>
      <c r="C79" s="51" t="s">
        <v>28760</v>
      </c>
      <c r="D79" s="8" t="s">
        <v>682</v>
      </c>
      <c r="E79" s="8" t="s">
        <v>29335</v>
      </c>
      <c r="F79" s="48" t="str">
        <f>IFERROR(VLOOKUP(I79,Guide!A:B,2,FALSE),"")</f>
        <v>Slates</v>
      </c>
      <c r="G79" s="48">
        <f>A79</f>
        <v>0</v>
      </c>
      <c r="H79" s="48" t="str">
        <f>B79</f>
        <v>DSS0140</v>
      </c>
      <c r="I79" s="11" t="s">
        <v>681</v>
      </c>
      <c r="J79" s="48" t="s">
        <v>21652</v>
      </c>
      <c r="L79" s="48" t="s">
        <v>29258</v>
      </c>
      <c r="M79" s="48" t="s">
        <v>29336</v>
      </c>
      <c r="N79" s="196">
        <v>1000000000078</v>
      </c>
      <c r="O79" s="8" t="s">
        <v>29260</v>
      </c>
      <c r="P79" s="8"/>
      <c r="Q79" s="8"/>
      <c r="R79" s="8" t="s">
        <v>29158</v>
      </c>
      <c r="S79" s="23" t="s">
        <v>29337</v>
      </c>
      <c r="T79" s="48" t="s">
        <v>29338</v>
      </c>
      <c r="U79" s="8"/>
      <c r="V79" s="48" t="str">
        <f>IFERROR(VLOOKUP(I79,Guide!A:D,3,FALSE),"")</f>
        <v>PT252</v>
      </c>
      <c r="W79" s="48">
        <f>IFERROR(VLOOKUP(I79,Guide!A:F,5,FALSE),"")</f>
        <v>250</v>
      </c>
      <c r="X79" s="48">
        <f>IFERROR(VLOOKUP(I79,Guide!A:G,6,FALSE),"")</f>
        <v>1250</v>
      </c>
      <c r="Y79" s="23" t="s">
        <v>29073</v>
      </c>
      <c r="AC79" s="8"/>
      <c r="AD79" s="8"/>
      <c r="AE79" s="8"/>
      <c r="AF79" s="8"/>
      <c r="AG79" s="193" t="str">
        <f>L79</f>
        <v>A2B</v>
      </c>
      <c r="AH79" s="48" t="str">
        <f>M79</f>
        <v>1D78</v>
      </c>
      <c r="AI79" s="8"/>
      <c r="AN79" s="48" t="s">
        <v>29336</v>
      </c>
      <c r="AO79" s="48" t="e">
        <f>#REF!</f>
        <v>#REF!</v>
      </c>
      <c r="AQ79" s="193" t="s">
        <v>28768</v>
      </c>
      <c r="AR79" s="23" t="s">
        <v>29339</v>
      </c>
      <c r="AS79" s="8"/>
      <c r="AT79" s="193" t="s">
        <v>4672</v>
      </c>
      <c r="AV79" s="48" t="str">
        <f>M79</f>
        <v>1D78</v>
      </c>
      <c r="AW79" s="48" t="str">
        <f>_xlfn.TEXTJOIN("-",TRUE,AQ79:AV79)</f>
        <v>LG-N218-P-1D78</v>
      </c>
      <c r="AX79" s="193" t="str">
        <f>_xlfn.TEXTJOIN("-",TRUE,AS79:AV79)</f>
        <v>P-1D78</v>
      </c>
      <c r="AY79" s="48" t="str">
        <f>E79</f>
        <v>28x36cm Matt</v>
      </c>
      <c r="AZ79" s="8" t="s">
        <v>29340</v>
      </c>
      <c r="BA79" s="8" t="s">
        <v>29341</v>
      </c>
      <c r="BB79" s="8" t="s">
        <v>29282</v>
      </c>
      <c r="BC79" s="8" t="s">
        <v>29342</v>
      </c>
      <c r="BD79" s="8" t="s">
        <v>29343</v>
      </c>
      <c r="BE79" s="8" t="s">
        <v>29344</v>
      </c>
      <c r="BF79" s="8" t="s">
        <v>29345</v>
      </c>
      <c r="BG79" s="23" t="s">
        <v>29346</v>
      </c>
      <c r="BH79" s="8" t="s">
        <v>29347</v>
      </c>
      <c r="BI79" s="8" t="s">
        <v>29348</v>
      </c>
    </row>
    <row r="80" spans="1:61" ht="18.75">
      <c r="A80" s="8"/>
      <c r="B80" s="8" t="s">
        <v>29349</v>
      </c>
      <c r="C80" s="51" t="s">
        <v>28760</v>
      </c>
      <c r="D80" s="8" t="s">
        <v>682</v>
      </c>
      <c r="E80" s="8" t="s">
        <v>29350</v>
      </c>
      <c r="F80" s="48" t="str">
        <f>IFERROR(VLOOKUP(I80,Guide!A:B,2,FALSE),"")</f>
        <v>Slates</v>
      </c>
      <c r="G80" s="48">
        <f>A80</f>
        <v>0</v>
      </c>
      <c r="H80" s="48" t="str">
        <f>B80</f>
        <v>DSS0152</v>
      </c>
      <c r="I80" s="11" t="s">
        <v>681</v>
      </c>
      <c r="J80" s="48" t="s">
        <v>21652</v>
      </c>
      <c r="L80" s="48" t="s">
        <v>29258</v>
      </c>
      <c r="M80" s="48" t="s">
        <v>29351</v>
      </c>
      <c r="N80" s="196">
        <v>1000000000079</v>
      </c>
      <c r="O80" s="8" t="s">
        <v>29260</v>
      </c>
      <c r="P80" s="8"/>
      <c r="Q80" s="8"/>
      <c r="R80" s="8" t="s">
        <v>29158</v>
      </c>
      <c r="S80" s="23" t="s">
        <v>29326</v>
      </c>
      <c r="T80" s="48" t="s">
        <v>29352</v>
      </c>
      <c r="U80" s="8"/>
      <c r="V80" s="48" t="str">
        <f>IFERROR(VLOOKUP(I80,Guide!A:D,3,FALSE),"")</f>
        <v>PT252</v>
      </c>
      <c r="W80" s="48">
        <f>IFERROR(VLOOKUP(I80,Guide!A:F,5,FALSE),"")</f>
        <v>250</v>
      </c>
      <c r="X80" s="48">
        <f>IFERROR(VLOOKUP(I80,Guide!A:G,6,FALSE),"")</f>
        <v>1250</v>
      </c>
      <c r="Y80" s="23" t="s">
        <v>29353</v>
      </c>
      <c r="AC80" s="8"/>
      <c r="AD80" s="8"/>
      <c r="AE80" s="8"/>
      <c r="AF80" s="8"/>
      <c r="AG80" s="193" t="str">
        <f>L80</f>
        <v>A2B</v>
      </c>
      <c r="AH80" s="48" t="str">
        <f>M80</f>
        <v>1D79</v>
      </c>
      <c r="AI80" s="8"/>
      <c r="AN80" s="48" t="s">
        <v>29351</v>
      </c>
      <c r="AO80" s="48" t="e">
        <f>#REF!</f>
        <v>#REF!</v>
      </c>
      <c r="AQ80" s="193" t="s">
        <v>28768</v>
      </c>
      <c r="AR80" s="23" t="s">
        <v>29354</v>
      </c>
      <c r="AS80" s="8"/>
      <c r="AT80" s="193" t="s">
        <v>4672</v>
      </c>
      <c r="AV80" s="48" t="str">
        <f>M80</f>
        <v>1D79</v>
      </c>
      <c r="AW80" s="48" t="str">
        <f>_xlfn.TEXTJOIN("-",TRUE,AQ80:AV80)</f>
        <v>LG-N219-P-1D79</v>
      </c>
      <c r="AX80" s="193" t="str">
        <f>_xlfn.TEXTJOIN("-",TRUE,AS80:AV80)</f>
        <v>P-1D79</v>
      </c>
      <c r="AY80" s="48" t="str">
        <f>E80</f>
        <v>Heart 15cm Matt</v>
      </c>
      <c r="AZ80" s="8" t="s">
        <v>29355</v>
      </c>
      <c r="BA80" s="8" t="s">
        <v>29330</v>
      </c>
      <c r="BB80" s="8" t="s">
        <v>29296</v>
      </c>
      <c r="BC80" s="8" t="s">
        <v>29267</v>
      </c>
      <c r="BD80" s="8" t="s">
        <v>29331</v>
      </c>
      <c r="BE80" s="8" t="s">
        <v>29332</v>
      </c>
      <c r="BF80" s="8" t="s">
        <v>29333</v>
      </c>
      <c r="BG80" s="23" t="s">
        <v>29271</v>
      </c>
      <c r="BH80" s="8" t="s">
        <v>29272</v>
      </c>
      <c r="BI80" s="8" t="s">
        <v>29273</v>
      </c>
    </row>
    <row r="81" spans="1:61" ht="18.75">
      <c r="A81" s="8"/>
      <c r="B81" s="8" t="s">
        <v>29356</v>
      </c>
      <c r="C81" s="51" t="s">
        <v>28760</v>
      </c>
      <c r="D81" s="8" t="s">
        <v>682</v>
      </c>
      <c r="E81" s="8" t="s">
        <v>29357</v>
      </c>
      <c r="F81" s="48" t="str">
        <f>IFERROR(VLOOKUP(I81,Guide!A:B,2,FALSE),"")</f>
        <v>Slates</v>
      </c>
      <c r="G81" s="48">
        <f>A81</f>
        <v>0</v>
      </c>
      <c r="H81" s="48" t="str">
        <f>B81</f>
        <v>DSS0220</v>
      </c>
      <c r="I81" s="11" t="s">
        <v>681</v>
      </c>
      <c r="J81" s="48" t="s">
        <v>21652</v>
      </c>
      <c r="L81" s="48" t="s">
        <v>29258</v>
      </c>
      <c r="M81" s="48" t="s">
        <v>29358</v>
      </c>
      <c r="N81" s="196">
        <v>1000000000080</v>
      </c>
      <c r="O81" s="8" t="s">
        <v>29260</v>
      </c>
      <c r="P81" s="8"/>
      <c r="Q81" s="8"/>
      <c r="R81" s="8" t="s">
        <v>29158</v>
      </c>
      <c r="S81" s="23" t="s">
        <v>29261</v>
      </c>
      <c r="T81" s="48" t="s">
        <v>29262</v>
      </c>
      <c r="U81" s="8"/>
      <c r="V81" s="48" t="str">
        <f>IFERROR(VLOOKUP(I81,Guide!A:D,3,FALSE),"")</f>
        <v>PT252</v>
      </c>
      <c r="W81" s="48">
        <f>IFERROR(VLOOKUP(I81,Guide!A:F,5,FALSE),"")</f>
        <v>250</v>
      </c>
      <c r="X81" s="48">
        <f>IFERROR(VLOOKUP(I81,Guide!A:G,6,FALSE),"")</f>
        <v>1250</v>
      </c>
      <c r="Y81" s="23" t="s">
        <v>29161</v>
      </c>
      <c r="AC81" s="8"/>
      <c r="AD81" s="8"/>
      <c r="AE81" s="8"/>
      <c r="AF81" s="8"/>
      <c r="AG81" s="193" t="str">
        <f>L81</f>
        <v>A2B</v>
      </c>
      <c r="AH81" s="48" t="str">
        <f>M81</f>
        <v>1D80</v>
      </c>
      <c r="AI81" s="8"/>
      <c r="AN81" s="48" t="s">
        <v>29358</v>
      </c>
      <c r="AO81" s="48" t="e">
        <f>#REF!</f>
        <v>#REF!</v>
      </c>
      <c r="AQ81" s="193" t="s">
        <v>28768</v>
      </c>
      <c r="AR81" s="23" t="s">
        <v>29263</v>
      </c>
      <c r="AS81" s="8"/>
      <c r="AT81" s="193" t="s">
        <v>4672</v>
      </c>
      <c r="AV81" s="48" t="str">
        <f>M81</f>
        <v>1D80</v>
      </c>
      <c r="AW81" s="48" t="str">
        <f>_xlfn.TEXTJOIN("-",TRUE,AQ81:AV81)</f>
        <v>LG-N213-P-1D80</v>
      </c>
      <c r="AX81" s="193" t="str">
        <f>_xlfn.TEXTJOIN("-",TRUE,AS81:AV81)</f>
        <v>P-1D80</v>
      </c>
      <c r="AY81" s="48" t="str">
        <f>E81</f>
        <v>14x14cm Gloss</v>
      </c>
      <c r="AZ81" s="8" t="s">
        <v>29359</v>
      </c>
      <c r="BA81" s="8" t="s">
        <v>29330</v>
      </c>
      <c r="BB81" s="8" t="s">
        <v>29310</v>
      </c>
      <c r="BC81" s="8" t="s">
        <v>29267</v>
      </c>
      <c r="BD81" s="8" t="s">
        <v>29331</v>
      </c>
      <c r="BE81" s="8" t="s">
        <v>29332</v>
      </c>
      <c r="BF81" s="8" t="s">
        <v>29333</v>
      </c>
      <c r="BG81" s="23" t="s">
        <v>29271</v>
      </c>
      <c r="BH81" s="8" t="s">
        <v>29272</v>
      </c>
      <c r="BI81" s="8" t="s">
        <v>29273</v>
      </c>
    </row>
    <row r="82" spans="1:61" ht="18.75">
      <c r="A82" s="8"/>
      <c r="B82" s="8" t="s">
        <v>29360</v>
      </c>
      <c r="C82" s="51" t="s">
        <v>28760</v>
      </c>
      <c r="D82" s="8" t="s">
        <v>682</v>
      </c>
      <c r="E82" s="8" t="s">
        <v>29361</v>
      </c>
      <c r="F82" s="48" t="str">
        <f>IFERROR(VLOOKUP(I82,Guide!A:B,2,FALSE),"")</f>
        <v>Slates</v>
      </c>
      <c r="G82" s="48">
        <f>A82</f>
        <v>0</v>
      </c>
      <c r="H82" s="48" t="str">
        <f>B82</f>
        <v>DSS0230</v>
      </c>
      <c r="I82" s="11" t="s">
        <v>681</v>
      </c>
      <c r="J82" s="48" t="s">
        <v>21652</v>
      </c>
      <c r="L82" s="48" t="s">
        <v>29258</v>
      </c>
      <c r="M82" s="48" t="s">
        <v>29362</v>
      </c>
      <c r="N82" s="196">
        <v>1000000000081</v>
      </c>
      <c r="O82" s="8" t="s">
        <v>29260</v>
      </c>
      <c r="P82" s="8"/>
      <c r="Q82" s="8"/>
      <c r="R82" s="8" t="s">
        <v>29158</v>
      </c>
      <c r="S82" s="23" t="s">
        <v>29277</v>
      </c>
      <c r="T82" s="48" t="s">
        <v>29278</v>
      </c>
      <c r="U82" s="8"/>
      <c r="V82" s="48" t="str">
        <f>IFERROR(VLOOKUP(I82,Guide!A:D,3,FALSE),"")</f>
        <v>PT252</v>
      </c>
      <c r="W82" s="48">
        <f>IFERROR(VLOOKUP(I82,Guide!A:F,5,FALSE),"")</f>
        <v>250</v>
      </c>
      <c r="X82" s="48">
        <f>IFERROR(VLOOKUP(I82,Guide!A:G,6,FALSE),"")</f>
        <v>1250</v>
      </c>
      <c r="Y82" s="23" t="s">
        <v>29161</v>
      </c>
      <c r="AC82" s="8"/>
      <c r="AD82" s="8"/>
      <c r="AE82" s="8"/>
      <c r="AF82" s="8"/>
      <c r="AG82" s="193" t="str">
        <f>L82</f>
        <v>A2B</v>
      </c>
      <c r="AH82" s="48" t="str">
        <f>M82</f>
        <v>1D81</v>
      </c>
      <c r="AI82" s="8"/>
      <c r="AN82" s="48" t="s">
        <v>29362</v>
      </c>
      <c r="AO82" s="48" t="e">
        <f>#REF!</f>
        <v>#REF!</v>
      </c>
      <c r="AQ82" s="193" t="s">
        <v>28768</v>
      </c>
      <c r="AR82" s="23" t="s">
        <v>29279</v>
      </c>
      <c r="AS82" s="8"/>
      <c r="AT82" s="193" t="s">
        <v>4672</v>
      </c>
      <c r="AV82" s="48" t="str">
        <f>M82</f>
        <v>1D81</v>
      </c>
      <c r="AW82" s="48" t="str">
        <f>_xlfn.TEXTJOIN("-",TRUE,AQ82:AV82)</f>
        <v>LG-N214-P-1D81</v>
      </c>
      <c r="AX82" s="193" t="str">
        <f>_xlfn.TEXTJOIN("-",TRUE,AS82:AV82)</f>
        <v>P-1D81</v>
      </c>
      <c r="AY82" s="48" t="str">
        <f>E82</f>
        <v>19x19cm Gloss</v>
      </c>
      <c r="AZ82" s="8" t="s">
        <v>29363</v>
      </c>
      <c r="BA82" s="8" t="s">
        <v>29364</v>
      </c>
      <c r="BB82" s="8" t="s">
        <v>29365</v>
      </c>
      <c r="BC82" s="8" t="s">
        <v>29267</v>
      </c>
      <c r="BD82" s="8" t="s">
        <v>29366</v>
      </c>
      <c r="BE82" s="8" t="s">
        <v>29367</v>
      </c>
      <c r="BF82" s="8" t="s">
        <v>29368</v>
      </c>
      <c r="BG82" s="23" t="s">
        <v>29369</v>
      </c>
      <c r="BH82" s="8" t="s">
        <v>29287</v>
      </c>
      <c r="BI82" s="8" t="s">
        <v>29273</v>
      </c>
    </row>
    <row r="83" spans="1:61" ht="18.75">
      <c r="A83" s="8"/>
      <c r="B83" s="8" t="s">
        <v>29370</v>
      </c>
      <c r="C83" s="51" t="s">
        <v>28760</v>
      </c>
      <c r="D83" s="8" t="s">
        <v>682</v>
      </c>
      <c r="E83" s="8" t="s">
        <v>29371</v>
      </c>
      <c r="F83" s="48" t="str">
        <f>IFERROR(VLOOKUP(I83,Guide!A:B,2,FALSE),"")</f>
        <v>Slates</v>
      </c>
      <c r="G83" s="48">
        <f>A83</f>
        <v>0</v>
      </c>
      <c r="H83" s="48" t="str">
        <f>B83</f>
        <v>DSS0200</v>
      </c>
      <c r="I83" s="11" t="s">
        <v>681</v>
      </c>
      <c r="J83" s="48" t="s">
        <v>21652</v>
      </c>
      <c r="L83" s="48" t="s">
        <v>29258</v>
      </c>
      <c r="M83" s="48" t="s">
        <v>29372</v>
      </c>
      <c r="N83" s="196">
        <v>1000000000082</v>
      </c>
      <c r="O83" s="8" t="s">
        <v>29260</v>
      </c>
      <c r="P83" s="8"/>
      <c r="Q83" s="8"/>
      <c r="R83" s="8" t="s">
        <v>29158</v>
      </c>
      <c r="S83" s="23" t="s">
        <v>29291</v>
      </c>
      <c r="T83" s="48" t="s">
        <v>29292</v>
      </c>
      <c r="U83" s="8"/>
      <c r="V83" s="48" t="str">
        <f>IFERROR(VLOOKUP(I83,Guide!A:D,3,FALSE),"")</f>
        <v>PT252</v>
      </c>
      <c r="W83" s="48">
        <f>IFERROR(VLOOKUP(I83,Guide!A:F,5,FALSE),"")</f>
        <v>250</v>
      </c>
      <c r="X83" s="48">
        <f>IFERROR(VLOOKUP(I83,Guide!A:G,6,FALSE),"")</f>
        <v>1250</v>
      </c>
      <c r="Y83" s="23" t="s">
        <v>29073</v>
      </c>
      <c r="AC83" s="8"/>
      <c r="AD83" s="8"/>
      <c r="AE83" s="8"/>
      <c r="AF83" s="8"/>
      <c r="AG83" s="193" t="str">
        <f>L83</f>
        <v>A2B</v>
      </c>
      <c r="AH83" s="48" t="str">
        <f>M83</f>
        <v>1D82</v>
      </c>
      <c r="AI83" s="8"/>
      <c r="AN83" s="48" t="s">
        <v>29372</v>
      </c>
      <c r="AO83" s="48" t="e">
        <f>#REF!</f>
        <v>#REF!</v>
      </c>
      <c r="AQ83" s="193" t="s">
        <v>28768</v>
      </c>
      <c r="AR83" s="23" t="s">
        <v>29293</v>
      </c>
      <c r="AS83" s="8"/>
      <c r="AT83" s="193" t="s">
        <v>4672</v>
      </c>
      <c r="AV83" s="48" t="str">
        <f>M83</f>
        <v>1D82</v>
      </c>
      <c r="AW83" s="48" t="str">
        <f>_xlfn.TEXTJOIN("-",TRUE,AQ83:AV83)</f>
        <v>LG-N215-P-1D82</v>
      </c>
      <c r="AX83" s="193" t="str">
        <f>_xlfn.TEXTJOIN("-",TRUE,AS83:AV83)</f>
        <v>P-1D82</v>
      </c>
      <c r="AY83" s="48" t="str">
        <f>E83</f>
        <v>14x19cm Gloss</v>
      </c>
      <c r="AZ83" s="8" t="s">
        <v>29373</v>
      </c>
      <c r="BA83" s="8" t="s">
        <v>29374</v>
      </c>
      <c r="BB83" s="8" t="s">
        <v>29375</v>
      </c>
      <c r="BC83" s="8" t="s">
        <v>29267</v>
      </c>
      <c r="BD83" s="8" t="s">
        <v>29376</v>
      </c>
      <c r="BE83" s="8" t="s">
        <v>29377</v>
      </c>
      <c r="BF83" s="8" t="s">
        <v>29378</v>
      </c>
      <c r="BG83" s="23" t="s">
        <v>29286</v>
      </c>
      <c r="BH83" s="8" t="s">
        <v>29301</v>
      </c>
      <c r="BI83" s="8" t="s">
        <v>29273</v>
      </c>
    </row>
    <row r="84" spans="1:61" ht="18.75">
      <c r="A84" s="8"/>
      <c r="B84" s="8" t="s">
        <v>29379</v>
      </c>
      <c r="C84" s="51" t="s">
        <v>28760</v>
      </c>
      <c r="D84" s="8" t="s">
        <v>682</v>
      </c>
      <c r="E84" s="8" t="s">
        <v>29380</v>
      </c>
      <c r="F84" s="48" t="str">
        <f>IFERROR(VLOOKUP(I84,Guide!A:B,2,FALSE),"")</f>
        <v>Slates</v>
      </c>
      <c r="G84" s="48">
        <f>A84</f>
        <v>0</v>
      </c>
      <c r="H84" s="48" t="str">
        <f>B84</f>
        <v>DSS0153</v>
      </c>
      <c r="I84" s="11" t="s">
        <v>681</v>
      </c>
      <c r="J84" s="48" t="s">
        <v>21652</v>
      </c>
      <c r="L84" s="48" t="s">
        <v>29258</v>
      </c>
      <c r="M84" s="48" t="s">
        <v>29381</v>
      </c>
      <c r="N84" s="196">
        <v>1000000000083</v>
      </c>
      <c r="O84" s="8" t="s">
        <v>29260</v>
      </c>
      <c r="P84" s="8"/>
      <c r="Q84" s="8"/>
      <c r="R84" s="8" t="s">
        <v>29158</v>
      </c>
      <c r="S84" s="23" t="s">
        <v>29326</v>
      </c>
      <c r="T84" s="48" t="s">
        <v>29327</v>
      </c>
      <c r="U84" s="8"/>
      <c r="V84" s="48" t="str">
        <f>IFERROR(VLOOKUP(I84,Guide!A:D,3,FALSE),"")</f>
        <v>PT252</v>
      </c>
      <c r="W84" s="48">
        <f>IFERROR(VLOOKUP(I84,Guide!A:F,5,FALSE),"")</f>
        <v>250</v>
      </c>
      <c r="X84" s="48">
        <f>IFERROR(VLOOKUP(I84,Guide!A:G,6,FALSE),"")</f>
        <v>1250</v>
      </c>
      <c r="Y84" s="23" t="s">
        <v>29353</v>
      </c>
      <c r="AC84" s="8"/>
      <c r="AD84" s="8"/>
      <c r="AE84" s="8"/>
      <c r="AF84" s="8"/>
      <c r="AG84" s="193" t="str">
        <f>L84</f>
        <v>A2B</v>
      </c>
      <c r="AH84" s="48" t="str">
        <f>M84</f>
        <v>1D83</v>
      </c>
      <c r="AI84" s="8"/>
      <c r="AN84" s="48" t="s">
        <v>29381</v>
      </c>
      <c r="AO84" s="48" t="e">
        <f>#REF!</f>
        <v>#REF!</v>
      </c>
      <c r="AQ84" s="193" t="s">
        <v>28768</v>
      </c>
      <c r="AR84" s="23" t="s">
        <v>29354</v>
      </c>
      <c r="AS84" s="8"/>
      <c r="AT84" s="193" t="s">
        <v>4672</v>
      </c>
      <c r="AV84" s="48" t="str">
        <f>M84</f>
        <v>1D83</v>
      </c>
      <c r="AW84" s="48" t="str">
        <f>_xlfn.TEXTJOIN("-",TRUE,AQ84:AV84)</f>
        <v>LG-N219-P-1D83</v>
      </c>
      <c r="AX84" s="193" t="str">
        <f>_xlfn.TEXTJOIN("-",TRUE,AS84:AV84)</f>
        <v>P-1D83</v>
      </c>
      <c r="AY84" s="48" t="str">
        <f>E84</f>
        <v>Heart 15cm Gloss</v>
      </c>
      <c r="AZ84" s="8" t="s">
        <v>29382</v>
      </c>
      <c r="BA84" s="8" t="s">
        <v>29295</v>
      </c>
      <c r="BB84" s="8" t="s">
        <v>29383</v>
      </c>
      <c r="BC84" s="8" t="s">
        <v>29267</v>
      </c>
      <c r="BD84" s="8" t="s">
        <v>29297</v>
      </c>
      <c r="BE84" s="8" t="s">
        <v>29298</v>
      </c>
      <c r="BF84" s="8" t="s">
        <v>29299</v>
      </c>
      <c r="BG84" s="23" t="s">
        <v>29300</v>
      </c>
      <c r="BH84" s="8" t="s">
        <v>29272</v>
      </c>
      <c r="BI84" s="8" t="s">
        <v>29273</v>
      </c>
    </row>
    <row r="85" spans="1:61" ht="18.75">
      <c r="A85" s="8"/>
      <c r="B85" s="8" t="s">
        <v>29384</v>
      </c>
      <c r="C85" s="51" t="s">
        <v>28760</v>
      </c>
      <c r="D85" s="8" t="s">
        <v>682</v>
      </c>
      <c r="E85" s="8" t="s">
        <v>29385</v>
      </c>
      <c r="F85" s="48" t="str">
        <f>IFERROR(VLOOKUP(I85,Guide!A:B,2,FALSE),"")</f>
        <v>Slates</v>
      </c>
      <c r="G85" s="48">
        <f>A85</f>
        <v>0</v>
      </c>
      <c r="H85" s="48" t="str">
        <f>B85</f>
        <v>DSS0155</v>
      </c>
      <c r="I85" s="11" t="s">
        <v>681</v>
      </c>
      <c r="J85" s="48" t="s">
        <v>21652</v>
      </c>
      <c r="L85" s="48" t="s">
        <v>29258</v>
      </c>
      <c r="M85" s="48" t="s">
        <v>29386</v>
      </c>
      <c r="N85" s="196">
        <v>1000000000084</v>
      </c>
      <c r="O85" s="8" t="s">
        <v>29260</v>
      </c>
      <c r="P85" s="8"/>
      <c r="Q85" s="8"/>
      <c r="R85" s="8" t="s">
        <v>29158</v>
      </c>
      <c r="S85" s="23" t="s">
        <v>29326</v>
      </c>
      <c r="T85" s="48" t="s">
        <v>29352</v>
      </c>
      <c r="U85" s="8"/>
      <c r="V85" s="48" t="str">
        <f>IFERROR(VLOOKUP(I85,Guide!A:D,3,FALSE),"")</f>
        <v>PT252</v>
      </c>
      <c r="W85" s="48">
        <f>IFERROR(VLOOKUP(I85,Guide!A:F,5,FALSE),"")</f>
        <v>250</v>
      </c>
      <c r="X85" s="48">
        <f>IFERROR(VLOOKUP(I85,Guide!A:G,6,FALSE),"")</f>
        <v>1250</v>
      </c>
      <c r="Y85" s="23" t="s">
        <v>29079</v>
      </c>
      <c r="AC85" s="8"/>
      <c r="AD85" s="8"/>
      <c r="AE85" s="8"/>
      <c r="AF85" s="8"/>
      <c r="AG85" s="193" t="str">
        <f>L85</f>
        <v>A2B</v>
      </c>
      <c r="AH85" s="48" t="str">
        <f>M85</f>
        <v>1D84</v>
      </c>
      <c r="AI85" s="8"/>
      <c r="AN85" s="48" t="s">
        <v>29386</v>
      </c>
      <c r="AO85" s="48" t="e">
        <f>#REF!</f>
        <v>#REF!</v>
      </c>
      <c r="AQ85" s="193" t="s">
        <v>28768</v>
      </c>
      <c r="AR85" s="23" t="s">
        <v>29328</v>
      </c>
      <c r="AS85" s="8"/>
      <c r="AT85" s="193" t="s">
        <v>4672</v>
      </c>
      <c r="AV85" s="48" t="str">
        <f>M85</f>
        <v>1D84</v>
      </c>
      <c r="AW85" s="48" t="str">
        <f>_xlfn.TEXTJOIN("-",TRUE,AQ85:AV85)</f>
        <v>LG-N217-P-1D84</v>
      </c>
      <c r="AX85" s="193" t="str">
        <f>_xlfn.TEXTJOIN("-",TRUE,AS85:AV85)</f>
        <v>P-1D84</v>
      </c>
      <c r="AY85" s="48" t="str">
        <f>E85</f>
        <v>Round 15cm Gloss</v>
      </c>
      <c r="AZ85" s="8" t="s">
        <v>29387</v>
      </c>
      <c r="BA85" s="8" t="s">
        <v>29295</v>
      </c>
      <c r="BB85" s="8" t="s">
        <v>29388</v>
      </c>
      <c r="BC85" s="8" t="s">
        <v>29267</v>
      </c>
      <c r="BD85" s="8" t="s">
        <v>29297</v>
      </c>
      <c r="BE85" s="8" t="s">
        <v>29298</v>
      </c>
      <c r="BF85" s="8" t="s">
        <v>29299</v>
      </c>
      <c r="BG85" s="23" t="s">
        <v>29300</v>
      </c>
      <c r="BH85" s="8" t="s">
        <v>29272</v>
      </c>
      <c r="BI85" s="8" t="s">
        <v>29389</v>
      </c>
    </row>
    <row r="86" spans="1:61" ht="18.75">
      <c r="A86" s="8"/>
      <c r="B86" s="8"/>
      <c r="C86" s="51" t="s">
        <v>28760</v>
      </c>
      <c r="D86" s="8"/>
      <c r="E86" s="8"/>
      <c r="G86" s="48">
        <f>A86</f>
        <v>0</v>
      </c>
      <c r="H86" s="48">
        <f>B86</f>
        <v>0</v>
      </c>
      <c r="I86" s="11" t="str">
        <f>IFERROR(VLOOKUP(D86,Guide!B:C,2,FALSE),"")</f>
        <v/>
      </c>
      <c r="L86" s="30"/>
      <c r="M86" s="48" t="s">
        <v>29390</v>
      </c>
      <c r="N86" s="196">
        <v>1000000000085</v>
      </c>
      <c r="O86" s="8" t="s">
        <v>29391</v>
      </c>
      <c r="P86" s="8"/>
      <c r="Q86" s="8"/>
      <c r="R86" s="8"/>
      <c r="S86" s="8"/>
      <c r="T86" s="8"/>
      <c r="U86" s="8"/>
      <c r="V86" s="48" t="str">
        <f>IFERROR(VLOOKUP(I86,Guide!A:D,3,FALSE),"")</f>
        <v/>
      </c>
      <c r="W86" s="48" t="str">
        <f>IFERROR(VLOOKUP(I86,Guide!A:F,5,FALSE),"")</f>
        <v/>
      </c>
      <c r="X86" s="48" t="str">
        <f>IFERROR(VLOOKUP(I86,Guide!A:G,6,FALSE),"")</f>
        <v/>
      </c>
      <c r="Y86" s="8"/>
      <c r="AA86" s="8"/>
      <c r="AC86" s="8"/>
      <c r="AD86" s="8"/>
      <c r="AE86" s="8"/>
      <c r="AF86" s="8"/>
      <c r="AG86" s="193">
        <f>L86</f>
        <v>0</v>
      </c>
      <c r="AH86" s="48" t="str">
        <f>M86</f>
        <v>1D85</v>
      </c>
      <c r="AI86" s="8"/>
      <c r="AN86" s="48" t="s">
        <v>29390</v>
      </c>
      <c r="AO86" s="48">
        <f>T86</f>
        <v>0</v>
      </c>
      <c r="AQ86" s="193" t="s">
        <v>28768</v>
      </c>
      <c r="AR86" s="8"/>
      <c r="AS86" s="8"/>
      <c r="AT86" s="193" t="s">
        <v>4672</v>
      </c>
      <c r="AV86" s="48" t="str">
        <f>M86</f>
        <v>1D85</v>
      </c>
      <c r="AW86" s="48" t="str">
        <f>_xlfn.TEXTJOIN("-",TRUE,AQ86:AV86)</f>
        <v>LG-P-1D85</v>
      </c>
      <c r="AX86" s="193" t="str">
        <f>_xlfn.TEXTJOIN("-",TRUE,AS86:AV86)</f>
        <v>P-1D85</v>
      </c>
      <c r="AY86" s="48">
        <f>E86</f>
        <v>0</v>
      </c>
      <c r="AZ86" s="8" t="s">
        <v>29387</v>
      </c>
      <c r="BA86" s="23"/>
      <c r="BB86" s="8"/>
      <c r="BC86" s="8"/>
      <c r="BD86" s="8"/>
    </row>
    <row r="87" spans="1:61" ht="18.75">
      <c r="A87" s="8"/>
      <c r="B87" s="8"/>
      <c r="C87" s="51" t="s">
        <v>28760</v>
      </c>
      <c r="D87" s="8"/>
      <c r="E87" s="8"/>
      <c r="G87" s="48">
        <f>A87</f>
        <v>0</v>
      </c>
      <c r="H87" s="48">
        <f>B87</f>
        <v>0</v>
      </c>
      <c r="I87" s="11" t="str">
        <f>IFERROR(VLOOKUP(D87,Guide!B:C,2,FALSE),"")</f>
        <v/>
      </c>
      <c r="L87" s="30"/>
      <c r="M87" s="48" t="s">
        <v>29392</v>
      </c>
      <c r="N87" s="196">
        <v>1000000000086</v>
      </c>
      <c r="O87" s="8" t="s">
        <v>29393</v>
      </c>
      <c r="P87" s="8"/>
      <c r="Q87" s="8"/>
      <c r="R87" s="8"/>
      <c r="S87" s="8"/>
      <c r="T87" s="8"/>
      <c r="U87" s="8"/>
      <c r="V87" s="48" t="str">
        <f>IFERROR(VLOOKUP(I87,Guide!A:D,3,FALSE),"")</f>
        <v/>
      </c>
      <c r="W87" s="48" t="str">
        <f>IFERROR(VLOOKUP(I87,Guide!A:F,5,FALSE),"")</f>
        <v/>
      </c>
      <c r="X87" s="48" t="str">
        <f>IFERROR(VLOOKUP(I87,Guide!A:G,6,FALSE),"")</f>
        <v/>
      </c>
      <c r="Y87" s="8"/>
      <c r="AA87" s="8"/>
      <c r="AC87" s="8"/>
      <c r="AD87" s="8"/>
      <c r="AE87" s="8"/>
      <c r="AF87" s="8"/>
      <c r="AG87" s="193">
        <f>L87</f>
        <v>0</v>
      </c>
      <c r="AH87" s="48" t="str">
        <f>M87</f>
        <v>1D86</v>
      </c>
      <c r="AI87" s="8"/>
      <c r="AN87" s="48" t="s">
        <v>29392</v>
      </c>
      <c r="AO87" s="48">
        <f>T87</f>
        <v>0</v>
      </c>
      <c r="AQ87" s="193" t="s">
        <v>28768</v>
      </c>
      <c r="AR87" s="8"/>
      <c r="AS87" s="8"/>
      <c r="AT87" s="193" t="s">
        <v>4672</v>
      </c>
      <c r="AV87" s="48" t="str">
        <f>M87</f>
        <v>1D86</v>
      </c>
      <c r="AW87" s="48" t="str">
        <f>_xlfn.TEXTJOIN("-",TRUE,AQ87:AV87)</f>
        <v>LG-P-1D86</v>
      </c>
      <c r="AX87" s="193" t="str">
        <f>_xlfn.TEXTJOIN("-",TRUE,AS87:AV87)</f>
        <v>P-1D86</v>
      </c>
      <c r="AY87" s="48">
        <f>E87</f>
        <v>0</v>
      </c>
    </row>
    <row r="88" spans="1:61" ht="18.75">
      <c r="A88" s="8"/>
      <c r="B88" s="8"/>
      <c r="C88" s="51" t="s">
        <v>28760</v>
      </c>
      <c r="D88" s="8"/>
      <c r="E88" s="8"/>
      <c r="G88" s="48">
        <f>A88</f>
        <v>0</v>
      </c>
      <c r="H88" s="48">
        <f>B88</f>
        <v>0</v>
      </c>
      <c r="I88" s="11" t="str">
        <f>IFERROR(VLOOKUP(D88,Guide!B:C,2,FALSE),"")</f>
        <v/>
      </c>
      <c r="L88" s="30"/>
      <c r="M88" s="48" t="s">
        <v>29394</v>
      </c>
      <c r="N88" s="196">
        <v>1000000000087</v>
      </c>
      <c r="O88" s="8" t="s">
        <v>29393</v>
      </c>
      <c r="P88" s="8"/>
      <c r="Q88" s="8"/>
      <c r="R88" s="8"/>
      <c r="S88" s="8"/>
      <c r="T88" s="8"/>
      <c r="U88" s="8"/>
      <c r="V88" s="48" t="str">
        <f>IFERROR(VLOOKUP(I88,Guide!A:D,3,FALSE),"")</f>
        <v/>
      </c>
      <c r="W88" s="48" t="str">
        <f>IFERROR(VLOOKUP(I88,Guide!A:F,5,FALSE),"")</f>
        <v/>
      </c>
      <c r="X88" s="48" t="str">
        <f>IFERROR(VLOOKUP(I88,Guide!A:G,6,FALSE),"")</f>
        <v/>
      </c>
      <c r="Y88" s="8"/>
      <c r="AA88" s="8"/>
      <c r="AC88" s="8"/>
      <c r="AD88" s="8"/>
      <c r="AE88" s="8"/>
      <c r="AF88" s="8"/>
      <c r="AG88" s="193">
        <f>L88</f>
        <v>0</v>
      </c>
      <c r="AH88" s="48" t="str">
        <f>M88</f>
        <v>1D87</v>
      </c>
      <c r="AI88" s="8"/>
      <c r="AN88" s="48" t="s">
        <v>29394</v>
      </c>
      <c r="AO88" s="48">
        <f>T88</f>
        <v>0</v>
      </c>
      <c r="AQ88" s="193" t="s">
        <v>28768</v>
      </c>
      <c r="AR88" s="8"/>
      <c r="AS88" s="8"/>
      <c r="AT88" s="193" t="s">
        <v>4672</v>
      </c>
      <c r="AV88" s="48" t="str">
        <f>M88</f>
        <v>1D87</v>
      </c>
      <c r="AW88" s="48" t="str">
        <f>_xlfn.TEXTJOIN("-",TRUE,AQ88:AV88)</f>
        <v>LG-P-1D87</v>
      </c>
      <c r="AX88" s="193" t="str">
        <f>_xlfn.TEXTJOIN("-",TRUE,AS88:AV88)</f>
        <v>P-1D87</v>
      </c>
      <c r="AY88" s="48">
        <f>E88</f>
        <v>0</v>
      </c>
    </row>
    <row r="89" spans="1:61" ht="18.75">
      <c r="A89" s="8"/>
      <c r="B89" s="8"/>
      <c r="C89" s="51" t="s">
        <v>28760</v>
      </c>
      <c r="D89" s="8"/>
      <c r="E89" s="8"/>
      <c r="G89" s="48">
        <f>A89</f>
        <v>0</v>
      </c>
      <c r="H89" s="48">
        <f>B89</f>
        <v>0</v>
      </c>
      <c r="I89" s="11" t="str">
        <f>IFERROR(VLOOKUP(D89,Guide!B:C,2,FALSE),"")</f>
        <v/>
      </c>
      <c r="L89" s="30"/>
      <c r="M89" s="48" t="s">
        <v>29395</v>
      </c>
      <c r="N89" s="196">
        <v>1000000000088</v>
      </c>
      <c r="O89" s="8" t="s">
        <v>29396</v>
      </c>
      <c r="P89" s="8"/>
      <c r="Q89" s="8"/>
      <c r="R89" s="8"/>
      <c r="S89" s="8"/>
      <c r="T89" s="8"/>
      <c r="U89" s="8"/>
      <c r="V89" s="48" t="str">
        <f>IFERROR(VLOOKUP(I89,Guide!A:D,3,FALSE),"")</f>
        <v/>
      </c>
      <c r="W89" s="48" t="str">
        <f>IFERROR(VLOOKUP(I89,Guide!A:F,5,FALSE),"")</f>
        <v/>
      </c>
      <c r="X89" s="48" t="str">
        <f>IFERROR(VLOOKUP(I89,Guide!A:G,6,FALSE),"")</f>
        <v/>
      </c>
      <c r="Y89" s="8"/>
      <c r="AA89" s="8"/>
      <c r="AC89" s="8"/>
      <c r="AD89" s="8"/>
      <c r="AE89" s="8"/>
      <c r="AF89" s="8"/>
      <c r="AG89" s="193">
        <f>L89</f>
        <v>0</v>
      </c>
      <c r="AH89" s="48" t="str">
        <f>M89</f>
        <v>1D88</v>
      </c>
      <c r="AI89" s="8"/>
      <c r="AN89" s="48" t="s">
        <v>29395</v>
      </c>
      <c r="AO89" s="48">
        <f>T89</f>
        <v>0</v>
      </c>
      <c r="AQ89" s="193" t="s">
        <v>28768</v>
      </c>
      <c r="AR89" s="8"/>
      <c r="AS89" s="8"/>
      <c r="AT89" s="193" t="s">
        <v>4672</v>
      </c>
      <c r="AV89" s="48" t="str">
        <f>M89</f>
        <v>1D88</v>
      </c>
      <c r="AW89" s="48" t="str">
        <f>_xlfn.TEXTJOIN("-",TRUE,AQ89:AV89)</f>
        <v>LG-P-1D88</v>
      </c>
      <c r="AX89" s="193" t="str">
        <f>_xlfn.TEXTJOIN("-",TRUE,AS89:AV89)</f>
        <v>P-1D88</v>
      </c>
      <c r="AY89" s="48">
        <f>E89</f>
        <v>0</v>
      </c>
    </row>
    <row r="90" spans="1:61" ht="18.75">
      <c r="A90" s="8"/>
      <c r="B90" s="8"/>
      <c r="C90" s="51" t="s">
        <v>28760</v>
      </c>
      <c r="D90" s="8"/>
      <c r="E90" s="8"/>
      <c r="G90" s="48">
        <f>A90</f>
        <v>0</v>
      </c>
      <c r="H90" s="48">
        <f>B90</f>
        <v>0</v>
      </c>
      <c r="I90" s="11" t="str">
        <f>IFERROR(VLOOKUP(D90,Guide!B:C,2,FALSE),"")</f>
        <v/>
      </c>
      <c r="L90" s="30"/>
      <c r="M90" s="48" t="s">
        <v>29397</v>
      </c>
      <c r="N90" s="196">
        <v>1000000000089</v>
      </c>
      <c r="O90" s="8" t="s">
        <v>29396</v>
      </c>
      <c r="P90" s="8"/>
      <c r="Q90" s="8"/>
      <c r="R90" s="8"/>
      <c r="S90" s="8"/>
      <c r="T90" s="8"/>
      <c r="U90" s="8"/>
      <c r="V90" s="48" t="str">
        <f>IFERROR(VLOOKUP(I90,Guide!A:D,3,FALSE),"")</f>
        <v/>
      </c>
      <c r="W90" s="48" t="str">
        <f>IFERROR(VLOOKUP(I90,Guide!A:F,5,FALSE),"")</f>
        <v/>
      </c>
      <c r="X90" s="48" t="str">
        <f>IFERROR(VLOOKUP(I90,Guide!A:G,6,FALSE),"")</f>
        <v/>
      </c>
      <c r="Y90" s="8"/>
      <c r="AA90" s="8"/>
      <c r="AC90" s="8"/>
      <c r="AD90" s="8"/>
      <c r="AE90" s="8"/>
      <c r="AF90" s="8"/>
      <c r="AG90" s="193">
        <f>L90</f>
        <v>0</v>
      </c>
      <c r="AH90" s="48" t="str">
        <f>M90</f>
        <v>1D89</v>
      </c>
      <c r="AI90" s="8"/>
      <c r="AN90" s="48" t="s">
        <v>29397</v>
      </c>
      <c r="AO90" s="48">
        <f>T90</f>
        <v>0</v>
      </c>
      <c r="AQ90" s="193" t="s">
        <v>28768</v>
      </c>
      <c r="AR90" s="8"/>
      <c r="AS90" s="8"/>
      <c r="AT90" s="193" t="s">
        <v>4672</v>
      </c>
      <c r="AV90" s="48" t="str">
        <f>M90</f>
        <v>1D89</v>
      </c>
      <c r="AW90" s="48" t="str">
        <f>_xlfn.TEXTJOIN("-",TRUE,AQ90:AV90)</f>
        <v>LG-P-1D89</v>
      </c>
      <c r="AX90" s="193" t="str">
        <f>_xlfn.TEXTJOIN("-",TRUE,AS90:AV90)</f>
        <v>P-1D89</v>
      </c>
      <c r="AY90" s="48">
        <f>E90</f>
        <v>0</v>
      </c>
    </row>
    <row r="91" spans="1:61" ht="18.75">
      <c r="A91" s="8"/>
      <c r="B91" s="8"/>
      <c r="C91" s="51" t="s">
        <v>28760</v>
      </c>
      <c r="D91" s="8"/>
      <c r="E91" s="8"/>
      <c r="G91" s="48">
        <f>A91</f>
        <v>0</v>
      </c>
      <c r="H91" s="48">
        <f>B91</f>
        <v>0</v>
      </c>
      <c r="I91" s="11" t="str">
        <f>IFERROR(VLOOKUP(D91,Guide!B:C,2,FALSE),"")</f>
        <v/>
      </c>
      <c r="L91" s="30"/>
      <c r="M91" s="48" t="s">
        <v>29398</v>
      </c>
      <c r="N91" s="196">
        <v>1000000000090</v>
      </c>
      <c r="O91" s="8" t="s">
        <v>29399</v>
      </c>
      <c r="P91" s="8"/>
      <c r="Q91" s="8"/>
      <c r="R91" s="8"/>
      <c r="S91" s="8"/>
      <c r="T91" s="8"/>
      <c r="U91" s="8"/>
      <c r="V91" s="48" t="str">
        <f>IFERROR(VLOOKUP(I91,Guide!A:D,3,FALSE),"")</f>
        <v/>
      </c>
      <c r="W91" s="48" t="str">
        <f>IFERROR(VLOOKUP(I91,Guide!A:F,5,FALSE),"")</f>
        <v/>
      </c>
      <c r="X91" s="48" t="str">
        <f>IFERROR(VLOOKUP(I91,Guide!A:G,6,FALSE),"")</f>
        <v/>
      </c>
      <c r="Y91" s="8"/>
      <c r="AA91" s="8"/>
      <c r="AC91" s="8"/>
      <c r="AD91" s="8"/>
      <c r="AE91" s="8"/>
      <c r="AF91" s="8"/>
      <c r="AG91" s="193">
        <f>L91</f>
        <v>0</v>
      </c>
      <c r="AH91" s="48" t="str">
        <f>M91</f>
        <v>1D90</v>
      </c>
      <c r="AI91" s="8"/>
      <c r="AN91" s="48" t="s">
        <v>29398</v>
      </c>
      <c r="AO91" s="48">
        <f>T91</f>
        <v>0</v>
      </c>
      <c r="AQ91" s="193" t="s">
        <v>28768</v>
      </c>
      <c r="AR91" s="8"/>
      <c r="AS91" s="8"/>
      <c r="AT91" s="193" t="s">
        <v>4672</v>
      </c>
      <c r="AV91" s="48" t="str">
        <f>M91</f>
        <v>1D90</v>
      </c>
      <c r="AW91" s="48" t="str">
        <f>_xlfn.TEXTJOIN("-",TRUE,AQ91:AV91)</f>
        <v>LG-P-1D90</v>
      </c>
      <c r="AX91" s="193" t="str">
        <f>_xlfn.TEXTJOIN("-",TRUE,AS91:AV91)</f>
        <v>P-1D90</v>
      </c>
      <c r="AY91" s="48">
        <f>E91</f>
        <v>0</v>
      </c>
    </row>
    <row r="92" spans="1:61" ht="18.75">
      <c r="A92" s="8"/>
      <c r="B92" s="8"/>
      <c r="C92" s="51" t="s">
        <v>28760</v>
      </c>
      <c r="D92" s="8"/>
      <c r="E92" s="8"/>
      <c r="G92" s="48">
        <f>A92</f>
        <v>0</v>
      </c>
      <c r="H92" s="48">
        <f>B92</f>
        <v>0</v>
      </c>
      <c r="I92" s="11" t="str">
        <f>IFERROR(VLOOKUP(D92,Guide!B:C,2,FALSE),"")</f>
        <v/>
      </c>
      <c r="L92" s="30"/>
      <c r="M92" s="48" t="s">
        <v>29400</v>
      </c>
      <c r="N92" s="196">
        <v>1000000000091</v>
      </c>
      <c r="O92" s="8" t="s">
        <v>29401</v>
      </c>
      <c r="P92" s="8"/>
      <c r="Q92" s="8"/>
      <c r="R92" s="8"/>
      <c r="S92" s="8"/>
      <c r="T92" s="8"/>
      <c r="U92" s="8"/>
      <c r="V92" s="48" t="str">
        <f>IFERROR(VLOOKUP(I92,Guide!A:D,3,FALSE),"")</f>
        <v/>
      </c>
      <c r="W92" s="48" t="str">
        <f>IFERROR(VLOOKUP(I92,Guide!A:F,5,FALSE),"")</f>
        <v/>
      </c>
      <c r="X92" s="48" t="str">
        <f>IFERROR(VLOOKUP(I92,Guide!A:G,6,FALSE),"")</f>
        <v/>
      </c>
      <c r="Y92" s="8"/>
      <c r="AA92" s="8"/>
      <c r="AC92" s="8"/>
      <c r="AD92" s="8"/>
      <c r="AE92" s="8"/>
      <c r="AF92" s="8"/>
      <c r="AG92" s="193">
        <f>L92</f>
        <v>0</v>
      </c>
      <c r="AH92" s="48" t="str">
        <f>M92</f>
        <v>1D91</v>
      </c>
      <c r="AI92" s="8"/>
      <c r="AN92" s="48" t="s">
        <v>29400</v>
      </c>
      <c r="AO92" s="48">
        <f>T92</f>
        <v>0</v>
      </c>
      <c r="AQ92" s="193" t="s">
        <v>28768</v>
      </c>
      <c r="AR92" s="8"/>
      <c r="AS92" s="8"/>
      <c r="AT92" s="193" t="s">
        <v>4672</v>
      </c>
      <c r="AV92" s="48" t="str">
        <f>M92</f>
        <v>1D91</v>
      </c>
      <c r="AW92" s="48" t="str">
        <f>_xlfn.TEXTJOIN("-",TRUE,AQ92:AV92)</f>
        <v>LG-P-1D91</v>
      </c>
      <c r="AX92" s="193" t="str">
        <f>_xlfn.TEXTJOIN("-",TRUE,AS92:AV92)</f>
        <v>P-1D91</v>
      </c>
      <c r="AY92" s="48">
        <f>E92</f>
        <v>0</v>
      </c>
    </row>
    <row r="93" spans="1:61" ht="18.75">
      <c r="A93" s="8"/>
      <c r="B93" s="8"/>
      <c r="C93" s="51" t="s">
        <v>28760</v>
      </c>
      <c r="D93" s="8"/>
      <c r="E93" s="8"/>
      <c r="G93" s="48">
        <f>A93</f>
        <v>0</v>
      </c>
      <c r="H93" s="48">
        <f>B93</f>
        <v>0</v>
      </c>
      <c r="I93" s="11" t="str">
        <f>IFERROR(VLOOKUP(D93,Guide!B:C,2,FALSE),"")</f>
        <v/>
      </c>
      <c r="L93" s="30"/>
      <c r="M93" s="48" t="s">
        <v>29402</v>
      </c>
      <c r="N93" s="196">
        <v>1000000000092</v>
      </c>
      <c r="O93" s="8" t="s">
        <v>29401</v>
      </c>
      <c r="P93" s="8"/>
      <c r="Q93" s="8"/>
      <c r="R93" s="8"/>
      <c r="S93" s="8"/>
      <c r="T93" s="8"/>
      <c r="U93" s="8"/>
      <c r="V93" s="48" t="str">
        <f>IFERROR(VLOOKUP(I93,Guide!A:D,3,FALSE),"")</f>
        <v/>
      </c>
      <c r="W93" s="48" t="str">
        <f>IFERROR(VLOOKUP(I93,Guide!A:F,5,FALSE),"")</f>
        <v/>
      </c>
      <c r="X93" s="48" t="str">
        <f>IFERROR(VLOOKUP(I93,Guide!A:G,6,FALSE),"")</f>
        <v/>
      </c>
      <c r="Y93" s="8"/>
      <c r="AA93" s="8"/>
      <c r="AC93" s="8"/>
      <c r="AD93" s="8"/>
      <c r="AE93" s="8"/>
      <c r="AF93" s="8"/>
      <c r="AG93" s="193">
        <f>L93</f>
        <v>0</v>
      </c>
      <c r="AH93" s="48" t="str">
        <f>M93</f>
        <v>1D92</v>
      </c>
      <c r="AI93" s="8"/>
      <c r="AN93" s="48" t="s">
        <v>29402</v>
      </c>
      <c r="AO93" s="48">
        <f>T93</f>
        <v>0</v>
      </c>
      <c r="AQ93" s="193" t="s">
        <v>28768</v>
      </c>
      <c r="AR93" s="8"/>
      <c r="AS93" s="8"/>
      <c r="AT93" s="193" t="s">
        <v>4672</v>
      </c>
      <c r="AV93" s="48" t="str">
        <f>M93</f>
        <v>1D92</v>
      </c>
      <c r="AW93" s="48" t="str">
        <f>_xlfn.TEXTJOIN("-",TRUE,AQ93:AV93)</f>
        <v>LG-P-1D92</v>
      </c>
      <c r="AX93" s="193" t="str">
        <f>_xlfn.TEXTJOIN("-",TRUE,AS93:AV93)</f>
        <v>P-1D92</v>
      </c>
      <c r="AY93" s="48">
        <f>E93</f>
        <v>0</v>
      </c>
    </row>
    <row r="94" spans="1:61" ht="18.75">
      <c r="A94" s="8"/>
      <c r="B94" s="8"/>
      <c r="C94" s="51" t="s">
        <v>28760</v>
      </c>
      <c r="D94" s="8"/>
      <c r="E94" s="8"/>
      <c r="G94" s="48">
        <f>A94</f>
        <v>0</v>
      </c>
      <c r="H94" s="48">
        <f>B94</f>
        <v>0</v>
      </c>
      <c r="I94" s="11" t="str">
        <f>IFERROR(VLOOKUP(D94,Guide!B:C,2,FALSE),"")</f>
        <v/>
      </c>
      <c r="L94" s="30"/>
      <c r="M94" s="48" t="s">
        <v>29403</v>
      </c>
      <c r="N94" s="196">
        <v>1000000000093</v>
      </c>
      <c r="O94" s="8" t="s">
        <v>29404</v>
      </c>
      <c r="P94" s="8"/>
      <c r="Q94" s="8"/>
      <c r="R94" s="8"/>
      <c r="S94" s="8"/>
      <c r="T94" s="8"/>
      <c r="U94" s="8"/>
      <c r="V94" s="48" t="str">
        <f>IFERROR(VLOOKUP(I94,Guide!A:D,3,FALSE),"")</f>
        <v/>
      </c>
      <c r="W94" s="48" t="str">
        <f>IFERROR(VLOOKUP(I94,Guide!A:F,5,FALSE),"")</f>
        <v/>
      </c>
      <c r="X94" s="48" t="str">
        <f>IFERROR(VLOOKUP(I94,Guide!A:G,6,FALSE),"")</f>
        <v/>
      </c>
      <c r="Y94" s="8"/>
      <c r="AA94" s="8"/>
      <c r="AC94" s="8"/>
      <c r="AD94" s="8"/>
      <c r="AE94" s="8"/>
      <c r="AF94" s="8"/>
      <c r="AG94" s="193">
        <f>L94</f>
        <v>0</v>
      </c>
      <c r="AH94" s="48" t="str">
        <f>M94</f>
        <v>1D93</v>
      </c>
      <c r="AI94" s="8"/>
      <c r="AN94" s="48" t="s">
        <v>29403</v>
      </c>
      <c r="AO94" s="48">
        <f>T94</f>
        <v>0</v>
      </c>
      <c r="AQ94" s="193" t="s">
        <v>28768</v>
      </c>
      <c r="AR94" s="8"/>
      <c r="AS94" s="8"/>
      <c r="AT94" s="193" t="s">
        <v>4672</v>
      </c>
      <c r="AV94" s="48" t="str">
        <f>M94</f>
        <v>1D93</v>
      </c>
      <c r="AW94" s="48" t="str">
        <f>_xlfn.TEXTJOIN("-",TRUE,AQ94:AV94)</f>
        <v>LG-P-1D93</v>
      </c>
      <c r="AX94" s="193" t="str">
        <f>_xlfn.TEXTJOIN("-",TRUE,AS94:AV94)</f>
        <v>P-1D93</v>
      </c>
      <c r="AY94" s="48">
        <f>E94</f>
        <v>0</v>
      </c>
    </row>
    <row r="95" spans="1:61" ht="18.75">
      <c r="A95" s="8"/>
      <c r="B95" s="8"/>
      <c r="C95" s="51" t="s">
        <v>28760</v>
      </c>
      <c r="D95" s="8"/>
      <c r="E95" s="8"/>
      <c r="G95" s="48">
        <f>A95</f>
        <v>0</v>
      </c>
      <c r="H95" s="48">
        <f>B95</f>
        <v>0</v>
      </c>
      <c r="I95" s="11" t="str">
        <f>IFERROR(VLOOKUP(D95,Guide!B:C,2,FALSE),"")</f>
        <v/>
      </c>
      <c r="L95" s="30"/>
      <c r="M95" s="48" t="s">
        <v>29405</v>
      </c>
      <c r="N95" s="196">
        <v>1000000000094</v>
      </c>
      <c r="O95" s="8" t="s">
        <v>29404</v>
      </c>
      <c r="P95" s="8"/>
      <c r="Q95" s="8"/>
      <c r="R95" s="8"/>
      <c r="S95" s="8"/>
      <c r="T95" s="8"/>
      <c r="U95" s="8"/>
      <c r="V95" s="48" t="str">
        <f>IFERROR(VLOOKUP(I95,Guide!A:D,3,FALSE),"")</f>
        <v/>
      </c>
      <c r="W95" s="48" t="str">
        <f>IFERROR(VLOOKUP(I95,Guide!A:F,5,FALSE),"")</f>
        <v/>
      </c>
      <c r="X95" s="48" t="str">
        <f>IFERROR(VLOOKUP(I95,Guide!A:G,6,FALSE),"")</f>
        <v/>
      </c>
      <c r="Y95" s="8"/>
      <c r="AA95" s="8"/>
      <c r="AC95" s="8"/>
      <c r="AD95" s="8"/>
      <c r="AE95" s="8"/>
      <c r="AF95" s="8"/>
      <c r="AG95" s="193">
        <f>L95</f>
        <v>0</v>
      </c>
      <c r="AH95" s="48" t="str">
        <f>M95</f>
        <v>1D94</v>
      </c>
      <c r="AI95" s="8"/>
      <c r="AN95" s="48" t="s">
        <v>29405</v>
      </c>
      <c r="AO95" s="48">
        <f>T95</f>
        <v>0</v>
      </c>
      <c r="AQ95" s="193" t="s">
        <v>28768</v>
      </c>
      <c r="AR95" s="8"/>
      <c r="AS95" s="8"/>
      <c r="AT95" s="193" t="s">
        <v>4672</v>
      </c>
      <c r="AV95" s="48" t="str">
        <f>M95</f>
        <v>1D94</v>
      </c>
      <c r="AW95" s="48" t="str">
        <f>_xlfn.TEXTJOIN("-",TRUE,AQ95:AV95)</f>
        <v>LG-P-1D94</v>
      </c>
      <c r="AX95" s="193" t="str">
        <f>_xlfn.TEXTJOIN("-",TRUE,AS95:AV95)</f>
        <v>P-1D94</v>
      </c>
      <c r="AY95" s="48">
        <f>E95</f>
        <v>0</v>
      </c>
    </row>
    <row r="96" spans="1:61" ht="18.75">
      <c r="C96" s="51" t="s">
        <v>28760</v>
      </c>
      <c r="D96" s="8"/>
      <c r="E96" s="8"/>
      <c r="G96" s="48">
        <f>A96</f>
        <v>0</v>
      </c>
      <c r="H96" s="48">
        <f>B96</f>
        <v>0</v>
      </c>
      <c r="I96" s="11" t="str">
        <f>IFERROR(VLOOKUP(D96,Guide!B:C,2,FALSE),"")</f>
        <v/>
      </c>
      <c r="L96" s="30"/>
      <c r="M96" s="48" t="s">
        <v>29406</v>
      </c>
      <c r="N96" s="196">
        <v>1000000000095</v>
      </c>
      <c r="O96" s="8" t="s">
        <v>29407</v>
      </c>
      <c r="V96" s="48" t="str">
        <f>IFERROR(VLOOKUP(I96,Guide!A:D,3,FALSE),"")</f>
        <v/>
      </c>
      <c r="W96" s="48" t="str">
        <f>IFERROR(VLOOKUP(I96,Guide!A:F,5,FALSE),"")</f>
        <v/>
      </c>
      <c r="X96" s="48" t="str">
        <f>IFERROR(VLOOKUP(I96,Guide!A:G,6,FALSE),"")</f>
        <v/>
      </c>
      <c r="AG96" s="193">
        <f>L96</f>
        <v>0</v>
      </c>
      <c r="AH96" s="48" t="str">
        <f>M96</f>
        <v>1D95</v>
      </c>
      <c r="AN96" s="48" t="s">
        <v>29406</v>
      </c>
      <c r="AO96" s="48">
        <f>T96</f>
        <v>0</v>
      </c>
      <c r="AQ96" s="193" t="s">
        <v>28768</v>
      </c>
      <c r="AT96" s="193" t="s">
        <v>4672</v>
      </c>
      <c r="AV96" s="48" t="str">
        <f>M96</f>
        <v>1D95</v>
      </c>
      <c r="AW96" s="48" t="str">
        <f>_xlfn.TEXTJOIN("-",TRUE,AQ96:AV96)</f>
        <v>LG-P-1D95</v>
      </c>
      <c r="AX96" s="193" t="str">
        <f>_xlfn.TEXTJOIN("-",TRUE,AS96:AV96)</f>
        <v>P-1D95</v>
      </c>
      <c r="AY96" s="48">
        <f>E96</f>
        <v>0</v>
      </c>
    </row>
    <row r="97" spans="1:70" ht="18.75">
      <c r="C97" s="51" t="s">
        <v>28760</v>
      </c>
      <c r="D97" s="8"/>
      <c r="E97" s="8"/>
      <c r="G97" s="48">
        <f>A97</f>
        <v>0</v>
      </c>
      <c r="H97" s="48">
        <f>B97</f>
        <v>0</v>
      </c>
      <c r="I97" s="11" t="str">
        <f>IFERROR(VLOOKUP(D97,Guide!B:C,2,FALSE),"")</f>
        <v/>
      </c>
      <c r="L97" s="30"/>
      <c r="M97" s="48" t="s">
        <v>29408</v>
      </c>
      <c r="N97" s="196">
        <v>1000000000096</v>
      </c>
      <c r="O97" s="8" t="s">
        <v>29407</v>
      </c>
      <c r="V97" s="48" t="str">
        <f>IFERROR(VLOOKUP(I97,Guide!A:D,3,FALSE),"")</f>
        <v/>
      </c>
      <c r="W97" s="48" t="str">
        <f>IFERROR(VLOOKUP(I97,Guide!A:F,5,FALSE),"")</f>
        <v/>
      </c>
      <c r="X97" s="48" t="str">
        <f>IFERROR(VLOOKUP(I97,Guide!A:G,6,FALSE),"")</f>
        <v/>
      </c>
      <c r="AG97" s="193">
        <f>L97</f>
        <v>0</v>
      </c>
      <c r="AH97" s="48" t="str">
        <f>M97</f>
        <v>1D96</v>
      </c>
      <c r="AN97" s="48" t="s">
        <v>29408</v>
      </c>
      <c r="AO97" s="48">
        <f>T97</f>
        <v>0</v>
      </c>
      <c r="AQ97" s="193" t="s">
        <v>28768</v>
      </c>
      <c r="AT97" s="193" t="s">
        <v>4672</v>
      </c>
      <c r="AV97" s="48" t="str">
        <f>M97</f>
        <v>1D96</v>
      </c>
      <c r="AW97" s="48" t="str">
        <f>_xlfn.TEXTJOIN("-",TRUE,AQ97:AV97)</f>
        <v>LG-P-1D96</v>
      </c>
      <c r="AX97" s="193" t="str">
        <f>_xlfn.TEXTJOIN("-",TRUE,AS97:AV97)</f>
        <v>P-1D96</v>
      </c>
      <c r="AY97" s="48">
        <f>E97</f>
        <v>0</v>
      </c>
    </row>
    <row r="98" spans="1:70" ht="18.75">
      <c r="C98" s="51" t="s">
        <v>28760</v>
      </c>
      <c r="D98" s="8"/>
      <c r="E98" s="8"/>
      <c r="G98" s="48">
        <f>A98</f>
        <v>0</v>
      </c>
      <c r="H98" s="48">
        <f>B98</f>
        <v>0</v>
      </c>
      <c r="I98" s="11" t="str">
        <f>IFERROR(VLOOKUP(D98,Guide!B:C,2,FALSE),"")</f>
        <v/>
      </c>
      <c r="L98" s="30"/>
      <c r="M98" s="48" t="s">
        <v>29409</v>
      </c>
      <c r="N98" s="196">
        <v>1000000000097</v>
      </c>
      <c r="O98" s="8" t="s">
        <v>29410</v>
      </c>
      <c r="V98" s="48" t="str">
        <f>IFERROR(VLOOKUP(I98,Guide!A:D,3,FALSE),"")</f>
        <v/>
      </c>
      <c r="W98" s="48" t="str">
        <f>IFERROR(VLOOKUP(I98,Guide!A:F,5,FALSE),"")</f>
        <v/>
      </c>
      <c r="X98" s="48" t="str">
        <f>IFERROR(VLOOKUP(I98,Guide!A:G,6,FALSE),"")</f>
        <v/>
      </c>
      <c r="AG98" s="193">
        <f>L98</f>
        <v>0</v>
      </c>
      <c r="AH98" s="48" t="str">
        <f>M98</f>
        <v>1D97</v>
      </c>
      <c r="AN98" s="48" t="s">
        <v>29409</v>
      </c>
      <c r="AO98" s="48">
        <f>T98</f>
        <v>0</v>
      </c>
      <c r="AQ98" s="193" t="s">
        <v>28768</v>
      </c>
      <c r="AT98" s="193" t="s">
        <v>4672</v>
      </c>
      <c r="AV98" s="48" t="str">
        <f>M98</f>
        <v>1D97</v>
      </c>
      <c r="AW98" s="48" t="str">
        <f>_xlfn.TEXTJOIN("-",TRUE,AQ98:AV98)</f>
        <v>LG-P-1D97</v>
      </c>
      <c r="AX98" s="193" t="str">
        <f>_xlfn.TEXTJOIN("-",TRUE,AS98:AV98)</f>
        <v>P-1D97</v>
      </c>
      <c r="AY98" s="48">
        <f>E98</f>
        <v>0</v>
      </c>
    </row>
    <row r="99" spans="1:70" ht="18.75">
      <c r="C99" s="51" t="s">
        <v>28760</v>
      </c>
      <c r="D99" s="8"/>
      <c r="E99" s="8"/>
      <c r="G99" s="48">
        <f>A99</f>
        <v>0</v>
      </c>
      <c r="H99" s="48">
        <f>B99</f>
        <v>0</v>
      </c>
      <c r="I99" s="11" t="str">
        <f>IFERROR(VLOOKUP(D99,Guide!B:C,2,FALSE),"")</f>
        <v/>
      </c>
      <c r="L99" s="30"/>
      <c r="M99" s="48" t="s">
        <v>29411</v>
      </c>
      <c r="N99" s="196">
        <v>1000000000098</v>
      </c>
      <c r="O99" s="8" t="s">
        <v>29412</v>
      </c>
      <c r="V99" s="48" t="str">
        <f>IFERROR(VLOOKUP(I99,Guide!A:D,3,FALSE),"")</f>
        <v/>
      </c>
      <c r="W99" s="48" t="str">
        <f>IFERROR(VLOOKUP(I99,Guide!A:F,5,FALSE),"")</f>
        <v/>
      </c>
      <c r="X99" s="48" t="str">
        <f>IFERROR(VLOOKUP(I99,Guide!A:G,6,FALSE),"")</f>
        <v/>
      </c>
      <c r="AG99" s="193">
        <f>L99</f>
        <v>0</v>
      </c>
      <c r="AH99" s="48" t="str">
        <f>M99</f>
        <v>1D98</v>
      </c>
      <c r="AN99" s="48" t="s">
        <v>29411</v>
      </c>
      <c r="AO99" s="48">
        <f>T99</f>
        <v>0</v>
      </c>
      <c r="AQ99" s="193" t="s">
        <v>28768</v>
      </c>
      <c r="AT99" s="193" t="s">
        <v>4672</v>
      </c>
      <c r="AV99" s="48" t="str">
        <f>M99</f>
        <v>1D98</v>
      </c>
      <c r="AW99" s="48" t="str">
        <f>_xlfn.TEXTJOIN("-",TRUE,AQ99:AV99)</f>
        <v>LG-P-1D98</v>
      </c>
      <c r="AX99" s="193" t="str">
        <f>_xlfn.TEXTJOIN("-",TRUE,AS99:AV99)</f>
        <v>P-1D98</v>
      </c>
      <c r="AY99" s="48">
        <f>E99</f>
        <v>0</v>
      </c>
    </row>
    <row r="100" spans="1:70" ht="18.75">
      <c r="C100" s="51" t="s">
        <v>28760</v>
      </c>
      <c r="D100" s="8"/>
      <c r="E100" s="8"/>
      <c r="G100" s="48">
        <f>A100</f>
        <v>0</v>
      </c>
      <c r="H100" s="48">
        <f>B100</f>
        <v>0</v>
      </c>
      <c r="I100" s="11" t="str">
        <f>IFERROR(VLOOKUP(D100,Guide!B:C,2,FALSE),"")</f>
        <v/>
      </c>
      <c r="L100" s="30"/>
      <c r="M100" s="48" t="s">
        <v>29413</v>
      </c>
      <c r="N100" s="196">
        <v>1000000000099</v>
      </c>
      <c r="O100" s="8" t="s">
        <v>29414</v>
      </c>
      <c r="V100" s="48" t="str">
        <f>IFERROR(VLOOKUP(I100,Guide!A:D,3,FALSE),"")</f>
        <v/>
      </c>
      <c r="W100" s="48" t="str">
        <f>IFERROR(VLOOKUP(I100,Guide!A:F,5,FALSE),"")</f>
        <v/>
      </c>
      <c r="X100" s="48" t="str">
        <f>IFERROR(VLOOKUP(I100,Guide!A:G,6,FALSE),"")</f>
        <v/>
      </c>
      <c r="AG100" s="193">
        <f>L100</f>
        <v>0</v>
      </c>
      <c r="AH100" s="48" t="str">
        <f>M100</f>
        <v>1D99</v>
      </c>
      <c r="AN100" s="48" t="s">
        <v>29413</v>
      </c>
      <c r="AO100" s="48">
        <f>T100</f>
        <v>0</v>
      </c>
      <c r="AQ100" s="193" t="s">
        <v>28768</v>
      </c>
      <c r="AT100" s="193" t="s">
        <v>4672</v>
      </c>
      <c r="AV100" s="48" t="str">
        <f>M100</f>
        <v>1D99</v>
      </c>
      <c r="AW100" s="48" t="str">
        <f>_xlfn.TEXTJOIN("-",TRUE,AQ100:AV100)</f>
        <v>LG-P-1D99</v>
      </c>
      <c r="AX100" s="193" t="str">
        <f>_xlfn.TEXTJOIN("-",TRUE,AS100:AV100)</f>
        <v>P-1D99</v>
      </c>
      <c r="AY100" s="48">
        <f>E100</f>
        <v>0</v>
      </c>
    </row>
    <row r="101" spans="1:70" ht="18.75">
      <c r="C101" s="51" t="s">
        <v>28760</v>
      </c>
      <c r="D101" s="8"/>
      <c r="E101" s="8"/>
      <c r="G101" s="48">
        <f>A101</f>
        <v>0</v>
      </c>
      <c r="H101" s="48">
        <f>B101</f>
        <v>0</v>
      </c>
      <c r="I101" s="11" t="str">
        <f>IFERROR(VLOOKUP(D101,Guide!B:C,2,FALSE),"")</f>
        <v/>
      </c>
      <c r="L101" s="30"/>
      <c r="M101" s="48" t="s">
        <v>29415</v>
      </c>
      <c r="N101" s="196">
        <v>1000000000100</v>
      </c>
      <c r="O101" s="8" t="s">
        <v>29416</v>
      </c>
      <c r="V101" s="48" t="str">
        <f>IFERROR(VLOOKUP(I101,Guide!A:D,3,FALSE),"")</f>
        <v/>
      </c>
      <c r="W101" s="48" t="str">
        <f>IFERROR(VLOOKUP(I101,Guide!A:F,5,FALSE),"")</f>
        <v/>
      </c>
      <c r="X101" s="48" t="str">
        <f>IFERROR(VLOOKUP(I101,Guide!A:G,6,FALSE),"")</f>
        <v/>
      </c>
      <c r="AG101" s="193">
        <f>L101</f>
        <v>0</v>
      </c>
      <c r="AH101" s="48" t="str">
        <f>M101</f>
        <v>1D100</v>
      </c>
      <c r="AN101" s="48" t="s">
        <v>29415</v>
      </c>
      <c r="AO101" s="48">
        <f>T101</f>
        <v>0</v>
      </c>
      <c r="AQ101" s="193" t="s">
        <v>28768</v>
      </c>
      <c r="AT101" s="193" t="s">
        <v>4672</v>
      </c>
      <c r="AV101" s="48" t="str">
        <f>M101</f>
        <v>1D100</v>
      </c>
      <c r="AW101" s="48" t="str">
        <f>_xlfn.TEXTJOIN("-",TRUE,AQ101:AV101)</f>
        <v>LG-P-1D100</v>
      </c>
      <c r="AX101" s="193" t="str">
        <f>_xlfn.TEXTJOIN("-",TRUE,AS101:AV101)</f>
        <v>P-1D100</v>
      </c>
      <c r="AY101" s="48">
        <f>E101</f>
        <v>0</v>
      </c>
    </row>
    <row r="102" spans="1:70" ht="18.75">
      <c r="C102" s="51" t="s">
        <v>28760</v>
      </c>
      <c r="D102" s="8"/>
      <c r="E102" s="8"/>
      <c r="G102" s="48">
        <f>A102</f>
        <v>0</v>
      </c>
      <c r="H102" s="48">
        <f>B102</f>
        <v>0</v>
      </c>
      <c r="I102" s="11" t="str">
        <f>IFERROR(VLOOKUP(D102,Guide!B:C,2,FALSE),"")</f>
        <v/>
      </c>
      <c r="L102" s="30"/>
      <c r="M102" s="48" t="s">
        <v>29417</v>
      </c>
      <c r="N102" s="196">
        <v>1000000000101</v>
      </c>
      <c r="O102" s="8" t="s">
        <v>29416</v>
      </c>
      <c r="V102" s="48" t="str">
        <f>IFERROR(VLOOKUP(I102,Guide!A:D,3,FALSE),"")</f>
        <v/>
      </c>
      <c r="W102" s="48" t="str">
        <f>IFERROR(VLOOKUP(I102,Guide!A:F,5,FALSE),"")</f>
        <v/>
      </c>
      <c r="X102" s="48" t="str">
        <f>IFERROR(VLOOKUP(I102,Guide!A:G,6,FALSE),"")</f>
        <v/>
      </c>
      <c r="AG102" s="193">
        <f>L102</f>
        <v>0</v>
      </c>
      <c r="AH102" s="48" t="str">
        <f>M102</f>
        <v>1D101</v>
      </c>
      <c r="AN102" s="48" t="s">
        <v>29417</v>
      </c>
      <c r="AO102" s="48">
        <f>T102</f>
        <v>0</v>
      </c>
      <c r="AQ102" s="193" t="s">
        <v>28768</v>
      </c>
      <c r="AT102" s="193" t="s">
        <v>4672</v>
      </c>
      <c r="AV102" s="48" t="str">
        <f>M102</f>
        <v>1D101</v>
      </c>
      <c r="AW102" s="48" t="str">
        <f>_xlfn.TEXTJOIN("-",TRUE,AQ102:AV102)</f>
        <v>LG-P-1D101</v>
      </c>
      <c r="AX102" s="193" t="str">
        <f>_xlfn.TEXTJOIN("-",TRUE,AS102:AV102)</f>
        <v>P-1D101</v>
      </c>
      <c r="AY102" s="48">
        <f>E102</f>
        <v>0</v>
      </c>
    </row>
    <row r="103" spans="1:70" ht="18.75">
      <c r="C103" s="51" t="s">
        <v>28760</v>
      </c>
      <c r="D103" s="8"/>
      <c r="E103" s="8"/>
      <c r="G103" s="48">
        <f>A103</f>
        <v>0</v>
      </c>
      <c r="H103" s="48">
        <f>B103</f>
        <v>0</v>
      </c>
      <c r="I103" s="11" t="str">
        <f>IFERROR(VLOOKUP(D103,Guide!B:C,2,FALSE),"")</f>
        <v/>
      </c>
      <c r="L103" s="30"/>
      <c r="M103" s="48" t="s">
        <v>29418</v>
      </c>
      <c r="N103" s="196">
        <v>1000000000102</v>
      </c>
      <c r="O103" s="8" t="s">
        <v>29419</v>
      </c>
      <c r="V103" s="48" t="str">
        <f>IFERROR(VLOOKUP(I103,Guide!A:D,3,FALSE),"")</f>
        <v/>
      </c>
      <c r="W103" s="48" t="str">
        <f>IFERROR(VLOOKUP(I103,Guide!A:F,5,FALSE),"")</f>
        <v/>
      </c>
      <c r="X103" s="48" t="str">
        <f>IFERROR(VLOOKUP(I103,Guide!A:G,6,FALSE),"")</f>
        <v/>
      </c>
      <c r="AG103" s="193">
        <f>L103</f>
        <v>0</v>
      </c>
      <c r="AH103" s="48" t="str">
        <f>M103</f>
        <v>1D102</v>
      </c>
      <c r="AN103" s="48" t="s">
        <v>29418</v>
      </c>
      <c r="AO103" s="48">
        <f>T103</f>
        <v>0</v>
      </c>
      <c r="AQ103" s="193" t="s">
        <v>28768</v>
      </c>
      <c r="AT103" s="193" t="s">
        <v>4672</v>
      </c>
      <c r="AV103" s="48" t="str">
        <f>M103</f>
        <v>1D102</v>
      </c>
      <c r="AW103" s="48" t="str">
        <f>_xlfn.TEXTJOIN("-",TRUE,AQ103:AV103)</f>
        <v>LG-P-1D102</v>
      </c>
      <c r="AX103" s="193" t="str">
        <f>_xlfn.TEXTJOIN("-",TRUE,AS103:AV103)</f>
        <v>P-1D102</v>
      </c>
      <c r="AY103" s="48">
        <f>E103</f>
        <v>0</v>
      </c>
    </row>
    <row r="104" spans="1:70" ht="18.75">
      <c r="C104" s="51" t="s">
        <v>28760</v>
      </c>
      <c r="D104" s="8"/>
      <c r="E104" s="8"/>
      <c r="G104" s="48">
        <f>A104</f>
        <v>0</v>
      </c>
      <c r="H104" s="48">
        <f>B104</f>
        <v>0</v>
      </c>
      <c r="I104" s="11" t="str">
        <f>IFERROR(VLOOKUP(D104,Guide!B:C,2,FALSE),"")</f>
        <v/>
      </c>
      <c r="L104" s="30"/>
      <c r="M104" s="48" t="s">
        <v>29420</v>
      </c>
      <c r="N104" s="196">
        <v>1000000000103</v>
      </c>
      <c r="O104" s="8" t="s">
        <v>29421</v>
      </c>
      <c r="V104" s="48" t="str">
        <f>IFERROR(VLOOKUP(I104,Guide!A:D,3,FALSE),"")</f>
        <v/>
      </c>
      <c r="W104" s="48" t="str">
        <f>IFERROR(VLOOKUP(I104,Guide!A:F,5,FALSE),"")</f>
        <v/>
      </c>
      <c r="X104" s="48" t="str">
        <f>IFERROR(VLOOKUP(I104,Guide!A:G,6,FALSE),"")</f>
        <v/>
      </c>
      <c r="AG104" s="193">
        <f>L104</f>
        <v>0</v>
      </c>
      <c r="AH104" s="48" t="str">
        <f>M104</f>
        <v>1D103</v>
      </c>
      <c r="AN104" s="48" t="s">
        <v>29420</v>
      </c>
      <c r="AO104" s="48">
        <f>T104</f>
        <v>0</v>
      </c>
      <c r="AQ104" s="193" t="s">
        <v>28768</v>
      </c>
      <c r="AT104" s="193" t="s">
        <v>4672</v>
      </c>
      <c r="AV104" s="48" t="str">
        <f>M104</f>
        <v>1D103</v>
      </c>
      <c r="AW104" s="48" t="str">
        <f>_xlfn.TEXTJOIN("-",TRUE,AQ104:AV104)</f>
        <v>LG-P-1D103</v>
      </c>
      <c r="AX104" s="193" t="str">
        <f>_xlfn.TEXTJOIN("-",TRUE,AS104:AV104)</f>
        <v>P-1D103</v>
      </c>
      <c r="AY104" s="48">
        <f>E104</f>
        <v>0</v>
      </c>
    </row>
    <row r="105" spans="1:70" ht="18.75">
      <c r="C105" s="51" t="s">
        <v>28760</v>
      </c>
      <c r="D105" s="8"/>
      <c r="E105" s="8"/>
      <c r="G105" s="48">
        <f>A105</f>
        <v>0</v>
      </c>
      <c r="H105" s="48">
        <f>B105</f>
        <v>0</v>
      </c>
      <c r="I105" s="11" t="str">
        <f>IFERROR(VLOOKUP(D105,Guide!B:C,2,FALSE),"")</f>
        <v/>
      </c>
      <c r="L105" s="30"/>
      <c r="M105" s="48" t="s">
        <v>29422</v>
      </c>
      <c r="N105" s="196">
        <v>1000000000104</v>
      </c>
      <c r="O105" s="8" t="s">
        <v>29423</v>
      </c>
      <c r="V105" s="48" t="str">
        <f>IFERROR(VLOOKUP(I105,Guide!A:D,3,FALSE),"")</f>
        <v/>
      </c>
      <c r="W105" s="48" t="str">
        <f>IFERROR(VLOOKUP(I105,Guide!A:F,5,FALSE),"")</f>
        <v/>
      </c>
      <c r="X105" s="48" t="str">
        <f>IFERROR(VLOOKUP(I105,Guide!A:G,6,FALSE),"")</f>
        <v/>
      </c>
      <c r="AG105" s="193">
        <f>L105</f>
        <v>0</v>
      </c>
      <c r="AH105" s="48" t="str">
        <f>M105</f>
        <v>1D104</v>
      </c>
      <c r="AN105" s="48" t="s">
        <v>29422</v>
      </c>
      <c r="AO105" s="48">
        <f>T105</f>
        <v>0</v>
      </c>
      <c r="AQ105" s="193" t="s">
        <v>28768</v>
      </c>
      <c r="AT105" s="193" t="s">
        <v>4672</v>
      </c>
      <c r="AV105" s="48" t="str">
        <f>M105</f>
        <v>1D104</v>
      </c>
      <c r="AW105" s="48" t="str">
        <f>_xlfn.TEXTJOIN("-",TRUE,AQ105:AV105)</f>
        <v>LG-P-1D104</v>
      </c>
      <c r="AX105" s="193" t="str">
        <f>_xlfn.TEXTJOIN("-",TRUE,AS105:AV105)</f>
        <v>P-1D104</v>
      </c>
      <c r="AY105" s="48">
        <f>E105</f>
        <v>0</v>
      </c>
    </row>
    <row r="106" spans="1:70" ht="18.75">
      <c r="C106" s="51" t="s">
        <v>28760</v>
      </c>
      <c r="D106" s="8"/>
      <c r="E106" s="8"/>
      <c r="G106" s="48">
        <f>A106</f>
        <v>0</v>
      </c>
      <c r="H106" s="48">
        <f>B106</f>
        <v>0</v>
      </c>
      <c r="I106" s="11" t="str">
        <f>IFERROR(VLOOKUP(D106,Guide!B:C,2,FALSE),"")</f>
        <v/>
      </c>
      <c r="L106" s="30"/>
      <c r="M106" s="48" t="s">
        <v>29424</v>
      </c>
      <c r="N106" s="196">
        <v>1000000000105</v>
      </c>
      <c r="O106" s="8" t="s">
        <v>29423</v>
      </c>
      <c r="V106" s="48" t="str">
        <f>IFERROR(VLOOKUP(I106,Guide!A:D,3,FALSE),"")</f>
        <v/>
      </c>
      <c r="W106" s="48" t="str">
        <f>IFERROR(VLOOKUP(I106,Guide!A:F,5,FALSE),"")</f>
        <v/>
      </c>
      <c r="X106" s="48" t="str">
        <f>IFERROR(VLOOKUP(I106,Guide!A:G,6,FALSE),"")</f>
        <v/>
      </c>
      <c r="AG106" s="193">
        <f>L106</f>
        <v>0</v>
      </c>
      <c r="AH106" s="48" t="str">
        <f>M106</f>
        <v>1D105</v>
      </c>
      <c r="AN106" s="48" t="s">
        <v>29424</v>
      </c>
      <c r="AO106" s="48">
        <f>T106</f>
        <v>0</v>
      </c>
      <c r="AQ106" s="193" t="s">
        <v>28768</v>
      </c>
      <c r="AT106" s="193" t="s">
        <v>4672</v>
      </c>
      <c r="AV106" s="48" t="str">
        <f>M106</f>
        <v>1D105</v>
      </c>
      <c r="AW106" s="48" t="str">
        <f>_xlfn.TEXTJOIN("-",TRUE,AQ106:AV106)</f>
        <v>LG-P-1D105</v>
      </c>
      <c r="AX106" s="193" t="str">
        <f>_xlfn.TEXTJOIN("-",TRUE,AS106:AV106)</f>
        <v>P-1D105</v>
      </c>
      <c r="AY106" s="48">
        <f>E106</f>
        <v>0</v>
      </c>
    </row>
    <row r="107" spans="1:70" ht="18.75">
      <c r="C107" s="51" t="s">
        <v>28760</v>
      </c>
      <c r="D107" s="8"/>
      <c r="E107" s="8"/>
      <c r="G107" s="48">
        <f>A107</f>
        <v>0</v>
      </c>
      <c r="H107" s="48">
        <f>B107</f>
        <v>0</v>
      </c>
      <c r="I107" s="11" t="str">
        <f>IFERROR(VLOOKUP(D107,Guide!B:C,2,FALSE),"")</f>
        <v/>
      </c>
      <c r="L107" s="30"/>
      <c r="M107" s="48" t="s">
        <v>29425</v>
      </c>
      <c r="N107" s="196">
        <v>1000000000106</v>
      </c>
      <c r="O107" s="8" t="s">
        <v>29426</v>
      </c>
      <c r="V107" s="48" t="str">
        <f>IFERROR(VLOOKUP(I107,Guide!A:D,3,FALSE),"")</f>
        <v/>
      </c>
      <c r="W107" s="48" t="str">
        <f>IFERROR(VLOOKUP(I107,Guide!A:F,5,FALSE),"")</f>
        <v/>
      </c>
      <c r="X107" s="48" t="str">
        <f>IFERROR(VLOOKUP(I107,Guide!A:G,6,FALSE),"")</f>
        <v/>
      </c>
      <c r="AG107" s="193">
        <f>L107</f>
        <v>0</v>
      </c>
      <c r="AH107" s="48" t="str">
        <f>M107</f>
        <v>1D106</v>
      </c>
      <c r="AN107" s="48" t="s">
        <v>29425</v>
      </c>
      <c r="AO107" s="48">
        <f>T107</f>
        <v>0</v>
      </c>
      <c r="AQ107" s="193" t="s">
        <v>28768</v>
      </c>
      <c r="AT107" s="193" t="s">
        <v>4672</v>
      </c>
      <c r="AV107" s="48" t="str">
        <f>M107</f>
        <v>1D106</v>
      </c>
      <c r="AW107" s="48" t="str">
        <f>_xlfn.TEXTJOIN("-",TRUE,AQ107:AV107)</f>
        <v>LG-P-1D106</v>
      </c>
      <c r="AX107" s="193" t="str">
        <f>_xlfn.TEXTJOIN("-",TRUE,AS107:AV107)</f>
        <v>P-1D106</v>
      </c>
      <c r="AY107" s="48">
        <f>E107</f>
        <v>0</v>
      </c>
    </row>
    <row r="108" spans="1:70" ht="18.75">
      <c r="C108" s="51" t="s">
        <v>28760</v>
      </c>
      <c r="D108" s="8"/>
      <c r="E108" s="8"/>
      <c r="G108" s="48">
        <f>A108</f>
        <v>0</v>
      </c>
      <c r="H108" s="48">
        <f>B108</f>
        <v>0</v>
      </c>
      <c r="I108" s="11" t="str">
        <f>IFERROR(VLOOKUP(D108,Guide!B:C,2,FALSE),"")</f>
        <v/>
      </c>
      <c r="L108" s="30"/>
      <c r="M108" s="48" t="s">
        <v>29427</v>
      </c>
      <c r="N108" s="196">
        <v>1000000000107</v>
      </c>
      <c r="O108" s="8" t="s">
        <v>29428</v>
      </c>
      <c r="V108" s="48" t="str">
        <f>IFERROR(VLOOKUP(I108,Guide!A:D,3,FALSE),"")</f>
        <v/>
      </c>
      <c r="W108" s="48" t="str">
        <f>IFERROR(VLOOKUP(I108,Guide!A:F,5,FALSE),"")</f>
        <v/>
      </c>
      <c r="X108" s="48" t="str">
        <f>IFERROR(VLOOKUP(I108,Guide!A:G,6,FALSE),"")</f>
        <v/>
      </c>
      <c r="AG108" s="193">
        <f>L108</f>
        <v>0</v>
      </c>
      <c r="AH108" s="48" t="str">
        <f>M108</f>
        <v>1D107</v>
      </c>
      <c r="AN108" s="48" t="s">
        <v>29427</v>
      </c>
      <c r="AO108" s="48">
        <f>T108</f>
        <v>0</v>
      </c>
      <c r="AQ108" s="193" t="s">
        <v>28768</v>
      </c>
      <c r="AT108" s="193" t="s">
        <v>4672</v>
      </c>
      <c r="AV108" s="48" t="str">
        <f>M108</f>
        <v>1D107</v>
      </c>
      <c r="AW108" s="48" t="str">
        <f>_xlfn.TEXTJOIN("-",TRUE,AQ108:AV108)</f>
        <v>LG-P-1D107</v>
      </c>
      <c r="AX108" s="193" t="str">
        <f>_xlfn.TEXTJOIN("-",TRUE,AS108:AV108)</f>
        <v>P-1D107</v>
      </c>
      <c r="AY108" s="48">
        <f>E108</f>
        <v>0</v>
      </c>
    </row>
    <row r="109" spans="1:70" ht="18.75">
      <c r="C109" s="51" t="s">
        <v>28760</v>
      </c>
      <c r="D109" s="8"/>
      <c r="E109" s="8"/>
      <c r="G109" s="48">
        <f>A109</f>
        <v>0</v>
      </c>
      <c r="H109" s="48">
        <f>B109</f>
        <v>0</v>
      </c>
      <c r="I109" s="11" t="str">
        <f>IFERROR(VLOOKUP(D109,Guide!B:C,2,FALSE),"")</f>
        <v/>
      </c>
      <c r="L109" s="30"/>
      <c r="M109" s="48" t="s">
        <v>29429</v>
      </c>
      <c r="N109" s="196">
        <v>1000000000108</v>
      </c>
      <c r="O109" s="8" t="s">
        <v>29430</v>
      </c>
      <c r="V109" s="48" t="str">
        <f>IFERROR(VLOOKUP(I109,Guide!A:D,3,FALSE),"")</f>
        <v/>
      </c>
      <c r="W109" s="48" t="str">
        <f>IFERROR(VLOOKUP(I109,Guide!A:F,5,FALSE),"")</f>
        <v/>
      </c>
      <c r="X109" s="48" t="str">
        <f>IFERROR(VLOOKUP(I109,Guide!A:G,6,FALSE),"")</f>
        <v/>
      </c>
      <c r="AG109" s="193">
        <f>L109</f>
        <v>0</v>
      </c>
      <c r="AH109" s="48" t="str">
        <f>M109</f>
        <v>1D108</v>
      </c>
      <c r="AN109" s="48" t="s">
        <v>29429</v>
      </c>
      <c r="AO109" s="48">
        <f>T109</f>
        <v>0</v>
      </c>
      <c r="AQ109" s="193" t="s">
        <v>28768</v>
      </c>
      <c r="AT109" s="193" t="s">
        <v>4672</v>
      </c>
      <c r="AV109" s="48" t="str">
        <f>M109</f>
        <v>1D108</v>
      </c>
      <c r="AW109" s="48" t="str">
        <f>_xlfn.TEXTJOIN("-",TRUE,AQ109:AV109)</f>
        <v>LG-P-1D108</v>
      </c>
      <c r="AX109" s="193" t="str">
        <f>_xlfn.TEXTJOIN("-",TRUE,AS109:AV109)</f>
        <v>P-1D108</v>
      </c>
      <c r="AY109" s="48">
        <f>E109</f>
        <v>0</v>
      </c>
    </row>
    <row r="110" spans="1:70" s="212" customFormat="1" ht="18.75">
      <c r="A110" s="210" t="s">
        <v>29057</v>
      </c>
      <c r="B110" s="210" t="s">
        <v>29057</v>
      </c>
      <c r="C110" s="211" t="s">
        <v>21609</v>
      </c>
      <c r="D110" s="212" t="s">
        <v>29431</v>
      </c>
      <c r="E110" s="212" t="s">
        <v>29432</v>
      </c>
      <c r="F110" s="212" t="str">
        <f>IFERROR(VLOOKUP(I110,Guide!A:B,2,FALSE),"")</f>
        <v>Acrylic  Clear</v>
      </c>
      <c r="G110" s="212" t="str">
        <f>A110</f>
        <v>Nil</v>
      </c>
      <c r="H110" s="212" t="str">
        <f>B110</f>
        <v>Nil</v>
      </c>
      <c r="I110" s="213" t="str">
        <f>IFERROR(VLOOKUP(D110,Guide!B:C,2,FALSE),"")</f>
        <v>PT257</v>
      </c>
      <c r="J110" s="212" t="s">
        <v>21652</v>
      </c>
      <c r="L110" s="212" t="s">
        <v>29433</v>
      </c>
      <c r="M110" s="212" t="s">
        <v>29434</v>
      </c>
      <c r="N110" s="196">
        <v>1000000000109</v>
      </c>
      <c r="O110" s="214" t="s">
        <v>29435</v>
      </c>
      <c r="R110" s="212" t="s">
        <v>29095</v>
      </c>
      <c r="S110" s="215" t="s">
        <v>29436</v>
      </c>
      <c r="T110" s="212" t="s">
        <v>53</v>
      </c>
      <c r="V110" s="212" t="str">
        <f>IFERROR(VLOOKUP(I110,Guide!A:D,3,FALSE),"")</f>
        <v>PT257</v>
      </c>
      <c r="W110" s="212">
        <f>IFERROR(VLOOKUP(I110,Guide!A:F,5,FALSE),"")</f>
        <v>220</v>
      </c>
      <c r="X110" s="212">
        <f>IFERROR(VLOOKUP(I110,Guide!A:G,6,FALSE),"")</f>
        <v>720</v>
      </c>
      <c r="Y110" s="212" t="s">
        <v>29073</v>
      </c>
      <c r="Z110"/>
      <c r="AA110" s="212" t="s">
        <v>29096</v>
      </c>
      <c r="AB110" s="254"/>
      <c r="AC110" s="212" t="s">
        <v>29437</v>
      </c>
      <c r="AG110" s="193" t="str">
        <f>L110</f>
        <v>A2C</v>
      </c>
      <c r="AH110" s="212" t="str">
        <f>M110</f>
        <v>1D109</v>
      </c>
      <c r="AJ110" s="212" t="s">
        <v>29069</v>
      </c>
      <c r="AN110" s="212" t="s">
        <v>29434</v>
      </c>
      <c r="AO110" s="212" t="str">
        <f>T110</f>
        <v>A7</v>
      </c>
      <c r="AQ110" s="193" t="s">
        <v>28768</v>
      </c>
      <c r="AR110" s="212" t="s">
        <v>29438</v>
      </c>
      <c r="AT110" s="193" t="s">
        <v>4672</v>
      </c>
      <c r="AV110" s="212" t="str">
        <f>M110</f>
        <v>1D109</v>
      </c>
      <c r="AW110" s="212" t="str">
        <f>_xlfn.TEXTJOIN("-",TRUE,AQ110:AV110)</f>
        <v>LG-N42-P-1D109</v>
      </c>
      <c r="AX110" s="193" t="str">
        <f>_xlfn.TEXTJOIN("-",TRUE,AS110:AV110)</f>
        <v>P-1D109</v>
      </c>
      <c r="AY110" s="212" t="str">
        <f>E110</f>
        <v>Clear Acrylic Sheet – 10mm Thick (A7 Size Options)</v>
      </c>
      <c r="AZ110" s="216" t="s">
        <v>29439</v>
      </c>
      <c r="BA110" s="216" t="s">
        <v>29440</v>
      </c>
      <c r="BB110" s="216" t="s">
        <v>29266</v>
      </c>
      <c r="BC110" s="216" t="s">
        <v>29267</v>
      </c>
      <c r="BD110" s="216" t="s">
        <v>29441</v>
      </c>
      <c r="BE110" s="216" t="s">
        <v>29442</v>
      </c>
      <c r="BF110" s="216" t="s">
        <v>29443</v>
      </c>
      <c r="BG110" s="216" t="s">
        <v>29444</v>
      </c>
      <c r="BH110" s="216" t="s">
        <v>29445</v>
      </c>
      <c r="BI110" s="216" t="s">
        <v>29273</v>
      </c>
      <c r="BR110" s="212">
        <v>3</v>
      </c>
    </row>
    <row r="111" spans="1:70" s="212" customFormat="1" ht="18.75">
      <c r="A111" s="210" t="s">
        <v>29057</v>
      </c>
      <c r="B111" s="210" t="s">
        <v>29057</v>
      </c>
      <c r="C111" s="211" t="s">
        <v>21609</v>
      </c>
      <c r="D111" s="212" t="s">
        <v>29431</v>
      </c>
      <c r="E111" s="212" t="s">
        <v>29446</v>
      </c>
      <c r="F111" s="212" t="str">
        <f>IFERROR(VLOOKUP(I111,Guide!A:B,2,FALSE),"")</f>
        <v>Acrylic  Clear</v>
      </c>
      <c r="G111" s="212" t="str">
        <f>A111</f>
        <v>Nil</v>
      </c>
      <c r="H111" s="212" t="str">
        <f>B111</f>
        <v>Nil</v>
      </c>
      <c r="I111" s="213" t="str">
        <f>IFERROR(VLOOKUP(D111,Guide!B:C,2,FALSE),"")</f>
        <v>PT257</v>
      </c>
      <c r="J111" s="212" t="s">
        <v>21652</v>
      </c>
      <c r="L111" s="212" t="s">
        <v>29433</v>
      </c>
      <c r="M111" s="212" t="s">
        <v>29447</v>
      </c>
      <c r="N111" s="196">
        <v>1000000000110</v>
      </c>
      <c r="O111" s="214" t="s">
        <v>29435</v>
      </c>
      <c r="R111" s="212" t="s">
        <v>29095</v>
      </c>
      <c r="S111" s="215" t="s">
        <v>29448</v>
      </c>
      <c r="T111" s="212" t="s">
        <v>47</v>
      </c>
      <c r="V111" s="212" t="str">
        <f>IFERROR(VLOOKUP(I111,Guide!A:D,3,FALSE),"")</f>
        <v>PT257</v>
      </c>
      <c r="W111" s="212">
        <f>IFERROR(VLOOKUP(I111,Guide!A:F,5,FALSE),"")</f>
        <v>220</v>
      </c>
      <c r="X111" s="212">
        <f>IFERROR(VLOOKUP(I111,Guide!A:G,6,FALSE),"")</f>
        <v>720</v>
      </c>
      <c r="Y111" s="212" t="s">
        <v>29073</v>
      </c>
      <c r="Z111"/>
      <c r="AA111" s="212" t="s">
        <v>29096</v>
      </c>
      <c r="AB111" s="254"/>
      <c r="AC111" s="212" t="s">
        <v>29437</v>
      </c>
      <c r="AG111" s="193" t="str">
        <f>L111</f>
        <v>A2C</v>
      </c>
      <c r="AH111" s="212" t="str">
        <f>M111</f>
        <v>1D110</v>
      </c>
      <c r="AJ111" s="212" t="s">
        <v>29069</v>
      </c>
      <c r="AN111" s="212" t="s">
        <v>29447</v>
      </c>
      <c r="AO111" s="212" t="str">
        <f>T111</f>
        <v>A6</v>
      </c>
      <c r="AQ111" s="193" t="s">
        <v>28768</v>
      </c>
      <c r="AR111" s="212" t="s">
        <v>29449</v>
      </c>
      <c r="AT111" s="193" t="s">
        <v>4672</v>
      </c>
      <c r="AV111" s="212" t="str">
        <f>M111</f>
        <v>1D110</v>
      </c>
      <c r="AW111" s="212" t="str">
        <f>_xlfn.TEXTJOIN("-",TRUE,AQ111:AV111)</f>
        <v>LG-N41-P-1D110</v>
      </c>
      <c r="AX111" s="193" t="str">
        <f>_xlfn.TEXTJOIN("-",TRUE,AS111:AV111)</f>
        <v>P-1D110</v>
      </c>
      <c r="AY111" s="212" t="str">
        <f>E111</f>
        <v>Clear Acrylic Sheet – 10mm Thick (A6 Size Options)</v>
      </c>
      <c r="AZ111" s="216" t="s">
        <v>29450</v>
      </c>
      <c r="BA111" s="216" t="s">
        <v>29451</v>
      </c>
      <c r="BB111" s="216" t="s">
        <v>29266</v>
      </c>
      <c r="BC111" s="216" t="s">
        <v>29267</v>
      </c>
      <c r="BD111" s="216" t="s">
        <v>29452</v>
      </c>
      <c r="BE111" s="216" t="s">
        <v>29453</v>
      </c>
      <c r="BF111" s="216" t="s">
        <v>29454</v>
      </c>
      <c r="BG111" s="216" t="s">
        <v>29455</v>
      </c>
      <c r="BH111" s="216" t="s">
        <v>29456</v>
      </c>
      <c r="BI111" s="216" t="s">
        <v>29273</v>
      </c>
      <c r="BR111" s="212">
        <v>3</v>
      </c>
    </row>
    <row r="112" spans="1:70" s="212" customFormat="1" ht="18.75">
      <c r="A112" s="210" t="s">
        <v>29057</v>
      </c>
      <c r="B112" s="210" t="s">
        <v>29057</v>
      </c>
      <c r="C112" s="211" t="s">
        <v>21609</v>
      </c>
      <c r="D112" s="212" t="s">
        <v>29431</v>
      </c>
      <c r="E112" s="212" t="s">
        <v>29457</v>
      </c>
      <c r="F112" s="212" t="str">
        <f>IFERROR(VLOOKUP(I112,Guide!A:B,2,FALSE),"")</f>
        <v>Acrylic  Clear</v>
      </c>
      <c r="G112" s="212" t="str">
        <f>A112</f>
        <v>Nil</v>
      </c>
      <c r="H112" s="212" t="str">
        <f>B112</f>
        <v>Nil</v>
      </c>
      <c r="I112" s="213" t="str">
        <f>IFERROR(VLOOKUP(D112,Guide!B:C,2,FALSE),"")</f>
        <v>PT257</v>
      </c>
      <c r="J112" s="212" t="s">
        <v>21652</v>
      </c>
      <c r="L112" s="212" t="s">
        <v>29433</v>
      </c>
      <c r="M112" s="212" t="s">
        <v>29458</v>
      </c>
      <c r="N112" s="196">
        <v>1000000000111</v>
      </c>
      <c r="O112" s="214" t="s">
        <v>29435</v>
      </c>
      <c r="R112" s="212" t="s">
        <v>29095</v>
      </c>
      <c r="S112" s="215" t="s">
        <v>29459</v>
      </c>
      <c r="T112" s="212" t="s">
        <v>43</v>
      </c>
      <c r="V112" s="212" t="str">
        <f>IFERROR(VLOOKUP(I112,Guide!A:D,3,FALSE),"")</f>
        <v>PT257</v>
      </c>
      <c r="W112" s="212">
        <f>IFERROR(VLOOKUP(I112,Guide!A:F,5,FALSE),"")</f>
        <v>220</v>
      </c>
      <c r="X112" s="212">
        <f>IFERROR(VLOOKUP(I112,Guide!A:G,6,FALSE),"")</f>
        <v>720</v>
      </c>
      <c r="Y112" s="212" t="s">
        <v>29073</v>
      </c>
      <c r="Z112"/>
      <c r="AA112" s="212" t="s">
        <v>29096</v>
      </c>
      <c r="AB112" s="254"/>
      <c r="AC112" s="212" t="s">
        <v>29437</v>
      </c>
      <c r="AG112" s="193" t="str">
        <f>L112</f>
        <v>A2C</v>
      </c>
      <c r="AH112" s="212" t="str">
        <f>M112</f>
        <v>1D111</v>
      </c>
      <c r="AJ112" s="212" t="s">
        <v>29069</v>
      </c>
      <c r="AN112" s="212" t="s">
        <v>29458</v>
      </c>
      <c r="AO112" s="212" t="str">
        <f>T112</f>
        <v>A5</v>
      </c>
      <c r="AQ112" s="193" t="s">
        <v>28768</v>
      </c>
      <c r="AR112" s="212" t="s">
        <v>29460</v>
      </c>
      <c r="AT112" s="193" t="s">
        <v>4672</v>
      </c>
      <c r="AV112" s="212" t="str">
        <f>M112</f>
        <v>1D111</v>
      </c>
      <c r="AW112" s="212" t="str">
        <f>_xlfn.TEXTJOIN("-",TRUE,AQ112:AV112)</f>
        <v>LG-N40-P-1D111</v>
      </c>
      <c r="AX112" s="193" t="str">
        <f>_xlfn.TEXTJOIN("-",TRUE,AS112:AV112)</f>
        <v>P-1D111</v>
      </c>
      <c r="AY112" s="212" t="str">
        <f>E112</f>
        <v>Clear Acrylic Sheet – 10mm Thick (A5 Size Options)</v>
      </c>
      <c r="AZ112" s="216" t="s">
        <v>29461</v>
      </c>
      <c r="BA112" s="216" t="s">
        <v>29462</v>
      </c>
      <c r="BB112" s="216" t="s">
        <v>29266</v>
      </c>
      <c r="BC112" s="216" t="s">
        <v>29267</v>
      </c>
      <c r="BD112" s="216" t="s">
        <v>29463</v>
      </c>
      <c r="BE112" s="216" t="s">
        <v>29464</v>
      </c>
      <c r="BF112" s="216" t="s">
        <v>29465</v>
      </c>
      <c r="BG112" s="216" t="s">
        <v>29466</v>
      </c>
      <c r="BH112" s="216" t="s">
        <v>29467</v>
      </c>
      <c r="BI112" s="216" t="s">
        <v>29273</v>
      </c>
      <c r="BR112" s="212">
        <v>3</v>
      </c>
    </row>
    <row r="113" spans="1:80" s="212" customFormat="1" ht="18.75">
      <c r="A113" s="210" t="s">
        <v>29057</v>
      </c>
      <c r="B113" s="210" t="s">
        <v>29057</v>
      </c>
      <c r="C113" s="211" t="s">
        <v>21609</v>
      </c>
      <c r="D113" s="212" t="s">
        <v>29431</v>
      </c>
      <c r="E113" s="212" t="s">
        <v>29468</v>
      </c>
      <c r="F113" s="212" t="str">
        <f>IFERROR(VLOOKUP(I113,Guide!A:B,2,FALSE),"")</f>
        <v>Acrylic  Clear</v>
      </c>
      <c r="G113" s="212" t="str">
        <f>A113</f>
        <v>Nil</v>
      </c>
      <c r="H113" s="212" t="str">
        <f>B113</f>
        <v>Nil</v>
      </c>
      <c r="I113" s="213" t="str">
        <f>IFERROR(VLOOKUP(D113,Guide!B:C,2,FALSE),"")</f>
        <v>PT257</v>
      </c>
      <c r="J113" s="212" t="s">
        <v>21652</v>
      </c>
      <c r="L113" s="212" t="s">
        <v>29433</v>
      </c>
      <c r="M113" s="212" t="s">
        <v>29469</v>
      </c>
      <c r="N113" s="196">
        <v>1000000000112</v>
      </c>
      <c r="O113" s="214" t="s">
        <v>29435</v>
      </c>
      <c r="R113" s="212" t="s">
        <v>29095</v>
      </c>
      <c r="S113" s="215" t="s">
        <v>29470</v>
      </c>
      <c r="T113" s="212" t="s">
        <v>38</v>
      </c>
      <c r="V113" s="212" t="str">
        <f>IFERROR(VLOOKUP(I113,Guide!A:D,3,FALSE),"")</f>
        <v>PT257</v>
      </c>
      <c r="W113" s="212">
        <f>IFERROR(VLOOKUP(I113,Guide!A:F,5,FALSE),"")</f>
        <v>220</v>
      </c>
      <c r="X113" s="212">
        <f>IFERROR(VLOOKUP(I113,Guide!A:G,6,FALSE),"")</f>
        <v>720</v>
      </c>
      <c r="Y113" s="212" t="s">
        <v>29073</v>
      </c>
      <c r="Z113"/>
      <c r="AA113" s="212" t="s">
        <v>29096</v>
      </c>
      <c r="AB113" s="254"/>
      <c r="AC113" s="212" t="s">
        <v>29437</v>
      </c>
      <c r="AG113" s="193" t="str">
        <f>L113</f>
        <v>A2C</v>
      </c>
      <c r="AH113" s="212" t="str">
        <f>M113</f>
        <v>1D112</v>
      </c>
      <c r="AJ113" s="212" t="s">
        <v>29069</v>
      </c>
      <c r="AN113" s="212" t="s">
        <v>29469</v>
      </c>
      <c r="AO113" s="212" t="str">
        <f>T113</f>
        <v>A4</v>
      </c>
      <c r="AQ113" s="193" t="s">
        <v>28768</v>
      </c>
      <c r="AR113" s="212" t="s">
        <v>29471</v>
      </c>
      <c r="AT113" s="193" t="s">
        <v>4672</v>
      </c>
      <c r="AV113" s="212" t="str">
        <f>M113</f>
        <v>1D112</v>
      </c>
      <c r="AW113" s="212" t="str">
        <f>_xlfn.TEXTJOIN("-",TRUE,AQ113:AV113)</f>
        <v>LG-N39-P-1D112</v>
      </c>
      <c r="AX113" s="193" t="str">
        <f>_xlfn.TEXTJOIN("-",TRUE,AS113:AV113)</f>
        <v>P-1D112</v>
      </c>
      <c r="AY113" s="212" t="str">
        <f>E113</f>
        <v>Clear Acrylic Sheet – 10mm Thick (A4 Size Options)</v>
      </c>
      <c r="AZ113" s="216" t="s">
        <v>29472</v>
      </c>
      <c r="BA113" s="216" t="s">
        <v>29473</v>
      </c>
      <c r="BB113" s="216" t="s">
        <v>29266</v>
      </c>
      <c r="BC113" s="216" t="s">
        <v>29267</v>
      </c>
      <c r="BD113" s="216" t="s">
        <v>29474</v>
      </c>
      <c r="BE113" s="216" t="s">
        <v>29475</v>
      </c>
      <c r="BF113" s="216" t="s">
        <v>29476</v>
      </c>
      <c r="BG113" s="216" t="s">
        <v>29271</v>
      </c>
      <c r="BH113" s="216" t="s">
        <v>29477</v>
      </c>
      <c r="BI113" s="216" t="s">
        <v>29273</v>
      </c>
      <c r="BR113" s="212">
        <v>3</v>
      </c>
    </row>
    <row r="114" spans="1:80" s="212" customFormat="1" ht="18.75">
      <c r="A114" s="210" t="s">
        <v>29057</v>
      </c>
      <c r="B114" s="210" t="s">
        <v>29057</v>
      </c>
      <c r="C114" s="211" t="s">
        <v>21609</v>
      </c>
      <c r="D114" s="212" t="s">
        <v>29431</v>
      </c>
      <c r="E114" s="212" t="s">
        <v>29478</v>
      </c>
      <c r="F114" s="212" t="str">
        <f>IFERROR(VLOOKUP(I114,Guide!A:B,2,FALSE),"")</f>
        <v>Acrylic  Clear</v>
      </c>
      <c r="G114" s="212" t="str">
        <f>A114</f>
        <v>Nil</v>
      </c>
      <c r="H114" s="212" t="str">
        <f>B114</f>
        <v>Nil</v>
      </c>
      <c r="I114" s="213" t="str">
        <f>IFERROR(VLOOKUP(D114,Guide!B:C,2,FALSE),"")</f>
        <v>PT257</v>
      </c>
      <c r="J114" s="212" t="s">
        <v>21652</v>
      </c>
      <c r="L114" s="212" t="s">
        <v>29433</v>
      </c>
      <c r="M114" s="212" t="s">
        <v>29479</v>
      </c>
      <c r="N114" s="196">
        <v>1000000000113</v>
      </c>
      <c r="O114" s="214" t="s">
        <v>29435</v>
      </c>
      <c r="R114" s="212" t="s">
        <v>29095</v>
      </c>
      <c r="S114" s="215" t="s">
        <v>29480</v>
      </c>
      <c r="T114" s="212" t="s">
        <v>53</v>
      </c>
      <c r="V114" s="212" t="str">
        <f>IFERROR(VLOOKUP(I114,Guide!A:D,3,FALSE),"")</f>
        <v>PT257</v>
      </c>
      <c r="W114" s="212">
        <f>IFERROR(VLOOKUP(I114,Guide!A:F,5,FALSE),"")</f>
        <v>220</v>
      </c>
      <c r="X114" s="212">
        <f>IFERROR(VLOOKUP(I114,Guide!A:G,6,FALSE),"")</f>
        <v>720</v>
      </c>
      <c r="Y114" s="212" t="s">
        <v>29073</v>
      </c>
      <c r="Z114"/>
      <c r="AA114" s="212" t="s">
        <v>29096</v>
      </c>
      <c r="AB114" s="254"/>
      <c r="AC114" s="212" t="s">
        <v>29481</v>
      </c>
      <c r="AG114" s="193" t="str">
        <f>L114</f>
        <v>A2C</v>
      </c>
      <c r="AH114" s="212" t="str">
        <f>M114</f>
        <v>1D113</v>
      </c>
      <c r="AJ114" s="212" t="s">
        <v>29069</v>
      </c>
      <c r="AN114" s="212" t="s">
        <v>29479</v>
      </c>
      <c r="AO114" s="212" t="str">
        <f>T114</f>
        <v>A7</v>
      </c>
      <c r="AQ114" s="193" t="s">
        <v>28768</v>
      </c>
      <c r="AR114" s="212" t="s">
        <v>29438</v>
      </c>
      <c r="AT114" s="193" t="s">
        <v>4672</v>
      </c>
      <c r="AV114" s="212" t="str">
        <f>M114</f>
        <v>1D113</v>
      </c>
      <c r="AW114" s="212" t="str">
        <f>_xlfn.TEXTJOIN("-",TRUE,AQ114:AV114)</f>
        <v>LG-N42-P-1D113</v>
      </c>
      <c r="AX114" s="193" t="str">
        <f>_xlfn.TEXTJOIN("-",TRUE,AS114:AV114)</f>
        <v>P-1D113</v>
      </c>
      <c r="AY114" s="212" t="str">
        <f>E114</f>
        <v>Clear Acrylic Sheet – 15mm Thick (A7 Size Options)</v>
      </c>
      <c r="AZ114" s="216" t="s">
        <v>29482</v>
      </c>
      <c r="BA114" s="216" t="s">
        <v>29483</v>
      </c>
      <c r="BB114" s="216" t="s">
        <v>29266</v>
      </c>
      <c r="BC114" s="216" t="s">
        <v>29267</v>
      </c>
      <c r="BD114" s="216" t="s">
        <v>29484</v>
      </c>
      <c r="BE114" s="216" t="s">
        <v>29485</v>
      </c>
      <c r="BF114" s="216" t="s">
        <v>29486</v>
      </c>
      <c r="BG114" s="216" t="s">
        <v>29487</v>
      </c>
      <c r="BH114" s="216" t="s">
        <v>29488</v>
      </c>
      <c r="BI114" s="216" t="s">
        <v>29273</v>
      </c>
      <c r="BR114" s="212">
        <v>3</v>
      </c>
    </row>
    <row r="115" spans="1:80" s="212" customFormat="1" ht="18.75">
      <c r="A115" s="210" t="s">
        <v>29057</v>
      </c>
      <c r="B115" s="210" t="s">
        <v>29057</v>
      </c>
      <c r="C115" s="211" t="s">
        <v>21609</v>
      </c>
      <c r="D115" s="212" t="s">
        <v>29431</v>
      </c>
      <c r="E115" s="212" t="s">
        <v>29489</v>
      </c>
      <c r="F115" s="212" t="str">
        <f>IFERROR(VLOOKUP(I115,Guide!A:B,2,FALSE),"")</f>
        <v>Acrylic  Clear</v>
      </c>
      <c r="G115" s="212" t="str">
        <f>A115</f>
        <v>Nil</v>
      </c>
      <c r="H115" s="212" t="str">
        <f>B115</f>
        <v>Nil</v>
      </c>
      <c r="I115" s="213" t="str">
        <f>IFERROR(VLOOKUP(D115,Guide!B:C,2,FALSE),"")</f>
        <v>PT257</v>
      </c>
      <c r="J115" s="212" t="s">
        <v>21652</v>
      </c>
      <c r="L115" s="212" t="s">
        <v>29433</v>
      </c>
      <c r="M115" s="212" t="s">
        <v>29490</v>
      </c>
      <c r="N115" s="196">
        <v>1000000000114</v>
      </c>
      <c r="O115" s="214" t="s">
        <v>29435</v>
      </c>
      <c r="R115" s="212" t="s">
        <v>29095</v>
      </c>
      <c r="S115" s="215" t="s">
        <v>29491</v>
      </c>
      <c r="T115" s="212" t="s">
        <v>47</v>
      </c>
      <c r="V115" s="212" t="str">
        <f>IFERROR(VLOOKUP(I115,Guide!A:D,3,FALSE),"")</f>
        <v>PT257</v>
      </c>
      <c r="W115" s="212">
        <f>IFERROR(VLOOKUP(I115,Guide!A:F,5,FALSE),"")</f>
        <v>220</v>
      </c>
      <c r="X115" s="212">
        <f>IFERROR(VLOOKUP(I115,Guide!A:G,6,FALSE),"")</f>
        <v>720</v>
      </c>
      <c r="Y115" s="212" t="s">
        <v>29073</v>
      </c>
      <c r="Z115"/>
      <c r="AA115" s="212" t="s">
        <v>29096</v>
      </c>
      <c r="AB115" s="254"/>
      <c r="AC115" s="212" t="s">
        <v>29481</v>
      </c>
      <c r="AG115" s="193" t="str">
        <f>L115</f>
        <v>A2C</v>
      </c>
      <c r="AH115" s="212" t="str">
        <f>M115</f>
        <v>1D114</v>
      </c>
      <c r="AJ115" s="212" t="s">
        <v>29069</v>
      </c>
      <c r="AN115" s="212" t="s">
        <v>29490</v>
      </c>
      <c r="AO115" s="212" t="str">
        <f>T115</f>
        <v>A6</v>
      </c>
      <c r="AQ115" s="193" t="s">
        <v>28768</v>
      </c>
      <c r="AR115" s="212" t="s">
        <v>29449</v>
      </c>
      <c r="AT115" s="193" t="s">
        <v>4672</v>
      </c>
      <c r="AV115" s="212" t="str">
        <f>M115</f>
        <v>1D114</v>
      </c>
      <c r="AW115" s="212" t="str">
        <f>_xlfn.TEXTJOIN("-",TRUE,AQ115:AV115)</f>
        <v>LG-N41-P-1D114</v>
      </c>
      <c r="AX115" s="193" t="str">
        <f>_xlfn.TEXTJOIN("-",TRUE,AS115:AV115)</f>
        <v>P-1D114</v>
      </c>
      <c r="AY115" s="212" t="str">
        <f>E115</f>
        <v>Clear Acrylic Sheet – 15mm Thick (A6 Size Options)</v>
      </c>
      <c r="AZ115" s="216" t="s">
        <v>29492</v>
      </c>
      <c r="BA115" s="216" t="s">
        <v>29493</v>
      </c>
      <c r="BB115" s="216" t="s">
        <v>29266</v>
      </c>
      <c r="BC115" s="216" t="s">
        <v>29267</v>
      </c>
      <c r="BD115" s="216" t="s">
        <v>29494</v>
      </c>
      <c r="BE115" s="216" t="s">
        <v>29495</v>
      </c>
      <c r="BF115" s="216" t="s">
        <v>29496</v>
      </c>
      <c r="BG115" s="216" t="s">
        <v>29497</v>
      </c>
      <c r="BH115" s="216" t="s">
        <v>29498</v>
      </c>
      <c r="BI115" s="216" t="s">
        <v>29273</v>
      </c>
      <c r="BR115" s="212">
        <v>3</v>
      </c>
    </row>
    <row r="116" spans="1:80" s="212" customFormat="1" ht="18.75">
      <c r="A116" s="210" t="s">
        <v>29057</v>
      </c>
      <c r="B116" s="210" t="s">
        <v>29057</v>
      </c>
      <c r="C116" s="211" t="s">
        <v>21609</v>
      </c>
      <c r="D116" s="212" t="s">
        <v>29431</v>
      </c>
      <c r="E116" s="212" t="s">
        <v>29499</v>
      </c>
      <c r="F116" s="212" t="str">
        <f>IFERROR(VLOOKUP(I116,Guide!A:B,2,FALSE),"")</f>
        <v>Acrylic  Clear</v>
      </c>
      <c r="G116" s="212" t="str">
        <f>A116</f>
        <v>Nil</v>
      </c>
      <c r="H116" s="212" t="str">
        <f>B116</f>
        <v>Nil</v>
      </c>
      <c r="I116" s="213" t="str">
        <f>IFERROR(VLOOKUP(D116,Guide!B:C,2,FALSE),"")</f>
        <v>PT257</v>
      </c>
      <c r="J116" s="212" t="s">
        <v>21652</v>
      </c>
      <c r="L116" s="212" t="s">
        <v>29433</v>
      </c>
      <c r="M116" s="212" t="s">
        <v>29500</v>
      </c>
      <c r="N116" s="196">
        <v>1000000000115</v>
      </c>
      <c r="O116" s="214" t="s">
        <v>29435</v>
      </c>
      <c r="R116" s="212" t="s">
        <v>29095</v>
      </c>
      <c r="S116" s="215" t="s">
        <v>29501</v>
      </c>
      <c r="T116" s="212" t="s">
        <v>43</v>
      </c>
      <c r="V116" s="212" t="str">
        <f>IFERROR(VLOOKUP(I116,Guide!A:D,3,FALSE),"")</f>
        <v>PT257</v>
      </c>
      <c r="W116" s="212">
        <f>IFERROR(VLOOKUP(I116,Guide!A:F,5,FALSE),"")</f>
        <v>220</v>
      </c>
      <c r="X116" s="212">
        <f>IFERROR(VLOOKUP(I116,Guide!A:G,6,FALSE),"")</f>
        <v>720</v>
      </c>
      <c r="Y116" s="212" t="s">
        <v>29073</v>
      </c>
      <c r="Z116"/>
      <c r="AA116" s="212" t="s">
        <v>29096</v>
      </c>
      <c r="AB116" s="254"/>
      <c r="AC116" s="212" t="s">
        <v>29481</v>
      </c>
      <c r="AG116" s="193" t="str">
        <f>L116</f>
        <v>A2C</v>
      </c>
      <c r="AH116" s="212" t="str">
        <f>M116</f>
        <v>1D115</v>
      </c>
      <c r="AJ116" s="212" t="s">
        <v>29069</v>
      </c>
      <c r="AN116" s="212" t="s">
        <v>29500</v>
      </c>
      <c r="AO116" s="212" t="str">
        <f>T116</f>
        <v>A5</v>
      </c>
      <c r="AQ116" s="193" t="s">
        <v>28768</v>
      </c>
      <c r="AR116" s="212" t="s">
        <v>29460</v>
      </c>
      <c r="AT116" s="193" t="s">
        <v>4672</v>
      </c>
      <c r="AV116" s="212" t="str">
        <f>M116</f>
        <v>1D115</v>
      </c>
      <c r="AW116" s="212" t="str">
        <f>_xlfn.TEXTJOIN("-",TRUE,AQ116:AV116)</f>
        <v>LG-N40-P-1D115</v>
      </c>
      <c r="AX116" s="193" t="str">
        <f>_xlfn.TEXTJOIN("-",TRUE,AS116:AV116)</f>
        <v>P-1D115</v>
      </c>
      <c r="AY116" s="212" t="str">
        <f>E116</f>
        <v>Clear Acrylic Sheet – 15mm Thick (A5 Size Options)</v>
      </c>
      <c r="AZ116" s="216" t="s">
        <v>29502</v>
      </c>
      <c r="BA116" s="216" t="s">
        <v>29503</v>
      </c>
      <c r="BB116" s="216" t="s">
        <v>29266</v>
      </c>
      <c r="BC116" s="216" t="s">
        <v>29267</v>
      </c>
      <c r="BD116" s="216" t="s">
        <v>29504</v>
      </c>
      <c r="BE116" s="216" t="s">
        <v>29505</v>
      </c>
      <c r="BF116" s="216" t="s">
        <v>29506</v>
      </c>
      <c r="BG116" s="216" t="s">
        <v>29507</v>
      </c>
      <c r="BH116" s="216" t="s">
        <v>29508</v>
      </c>
      <c r="BI116" s="216" t="s">
        <v>29273</v>
      </c>
      <c r="BR116" s="212">
        <v>3</v>
      </c>
    </row>
    <row r="117" spans="1:80" s="212" customFormat="1" ht="18.75">
      <c r="A117" s="210" t="s">
        <v>29057</v>
      </c>
      <c r="B117" s="210" t="s">
        <v>29057</v>
      </c>
      <c r="C117" s="211" t="s">
        <v>21609</v>
      </c>
      <c r="D117" s="212" t="s">
        <v>29431</v>
      </c>
      <c r="E117" s="212" t="s">
        <v>29509</v>
      </c>
      <c r="F117" s="212" t="str">
        <f>IFERROR(VLOOKUP(I117,Guide!A:B,2,FALSE),"")</f>
        <v>Acrylic  Clear</v>
      </c>
      <c r="G117" s="212" t="str">
        <f>A117</f>
        <v>Nil</v>
      </c>
      <c r="H117" s="212" t="str">
        <f>B117</f>
        <v>Nil</v>
      </c>
      <c r="I117" s="213" t="str">
        <f>IFERROR(VLOOKUP(D117,Guide!B:C,2,FALSE),"")</f>
        <v>PT257</v>
      </c>
      <c r="J117" s="212" t="s">
        <v>21652</v>
      </c>
      <c r="L117" s="212" t="s">
        <v>29433</v>
      </c>
      <c r="M117" s="212" t="s">
        <v>29510</v>
      </c>
      <c r="N117" s="196">
        <v>1000000000116</v>
      </c>
      <c r="O117" s="214" t="s">
        <v>29435</v>
      </c>
      <c r="R117" s="212" t="s">
        <v>29095</v>
      </c>
      <c r="S117" s="215" t="s">
        <v>29511</v>
      </c>
      <c r="T117" s="212" t="s">
        <v>38</v>
      </c>
      <c r="V117" s="212" t="str">
        <f>IFERROR(VLOOKUP(I117,Guide!A:D,3,FALSE),"")</f>
        <v>PT257</v>
      </c>
      <c r="W117" s="212">
        <f>IFERROR(VLOOKUP(I117,Guide!A:F,5,FALSE),"")</f>
        <v>220</v>
      </c>
      <c r="X117" s="212">
        <f>IFERROR(VLOOKUP(I117,Guide!A:G,6,FALSE),"")</f>
        <v>720</v>
      </c>
      <c r="Y117" s="212" t="s">
        <v>29073</v>
      </c>
      <c r="Z117"/>
      <c r="AA117" s="212" t="s">
        <v>29096</v>
      </c>
      <c r="AB117" s="254"/>
      <c r="AC117" s="212" t="s">
        <v>29481</v>
      </c>
      <c r="AG117" s="193" t="str">
        <f>L117</f>
        <v>A2C</v>
      </c>
      <c r="AH117" s="212" t="str">
        <f>M117</f>
        <v>1D116</v>
      </c>
      <c r="AJ117" s="212" t="s">
        <v>29069</v>
      </c>
      <c r="AN117" s="212" t="s">
        <v>29510</v>
      </c>
      <c r="AO117" s="212" t="str">
        <f>T117</f>
        <v>A4</v>
      </c>
      <c r="AQ117" s="193" t="s">
        <v>28768</v>
      </c>
      <c r="AR117" s="212" t="s">
        <v>29471</v>
      </c>
      <c r="AT117" s="193" t="s">
        <v>4672</v>
      </c>
      <c r="AV117" s="212" t="str">
        <f>M117</f>
        <v>1D116</v>
      </c>
      <c r="AW117" s="212" t="str">
        <f>_xlfn.TEXTJOIN("-",TRUE,AQ117:AV117)</f>
        <v>LG-N39-P-1D116</v>
      </c>
      <c r="AX117" s="193" t="str">
        <f>_xlfn.TEXTJOIN("-",TRUE,AS117:AV117)</f>
        <v>P-1D116</v>
      </c>
      <c r="AY117" s="212" t="str">
        <f>E117</f>
        <v>Clear Acrylic Sheet – 15mm Thick (A4 Size Options)</v>
      </c>
      <c r="AZ117" s="216" t="s">
        <v>29512</v>
      </c>
      <c r="BA117" s="216" t="s">
        <v>29513</v>
      </c>
      <c r="BB117" s="216" t="s">
        <v>29266</v>
      </c>
      <c r="BC117" s="216" t="s">
        <v>29267</v>
      </c>
      <c r="BD117" s="216" t="s">
        <v>29514</v>
      </c>
      <c r="BE117" s="216" t="s">
        <v>29515</v>
      </c>
      <c r="BF117" s="216" t="s">
        <v>29516</v>
      </c>
      <c r="BG117" s="216" t="s">
        <v>29517</v>
      </c>
      <c r="BH117" s="216" t="s">
        <v>29518</v>
      </c>
      <c r="BI117" s="216" t="s">
        <v>29273</v>
      </c>
      <c r="BR117" s="212">
        <v>3</v>
      </c>
    </row>
    <row r="118" spans="1:80" s="212" customFormat="1" ht="18.75">
      <c r="A118" s="210" t="s">
        <v>29057</v>
      </c>
      <c r="B118" s="210" t="s">
        <v>29057</v>
      </c>
      <c r="C118" s="211" t="s">
        <v>21609</v>
      </c>
      <c r="D118" s="212" t="s">
        <v>29431</v>
      </c>
      <c r="E118" s="212" t="s">
        <v>29519</v>
      </c>
      <c r="F118" s="212" t="str">
        <f>IFERROR(VLOOKUP(I118,Guide!A:B,2,FALSE),"")</f>
        <v>Acrylic  Clear</v>
      </c>
      <c r="G118" s="212" t="str">
        <f>A118</f>
        <v>Nil</v>
      </c>
      <c r="H118" s="212" t="str">
        <f>B118</f>
        <v>Nil</v>
      </c>
      <c r="I118" s="213" t="str">
        <f>IFERROR(VLOOKUP(D118,Guide!B:C,2,FALSE),"")</f>
        <v>PT257</v>
      </c>
      <c r="J118" s="212" t="s">
        <v>21652</v>
      </c>
      <c r="L118" s="212" t="s">
        <v>29433</v>
      </c>
      <c r="M118" s="212" t="s">
        <v>29520</v>
      </c>
      <c r="N118" s="196">
        <v>1000000000117</v>
      </c>
      <c r="O118" s="214" t="s">
        <v>29435</v>
      </c>
      <c r="R118" s="212" t="s">
        <v>29095</v>
      </c>
      <c r="S118" s="215" t="s">
        <v>29436</v>
      </c>
      <c r="T118" s="212" t="s">
        <v>53</v>
      </c>
      <c r="V118" s="212" t="str">
        <f>IFERROR(VLOOKUP(I118,Guide!A:D,3,FALSE),"")</f>
        <v>PT257</v>
      </c>
      <c r="W118" s="212">
        <f>IFERROR(VLOOKUP(I118,Guide!A:F,5,FALSE),"")</f>
        <v>220</v>
      </c>
      <c r="X118" s="212">
        <f>IFERROR(VLOOKUP(I118,Guide!A:G,6,FALSE),"")</f>
        <v>720</v>
      </c>
      <c r="Y118" s="212" t="s">
        <v>29073</v>
      </c>
      <c r="Z118"/>
      <c r="AA118" s="212" t="s">
        <v>29096</v>
      </c>
      <c r="AB118" s="254"/>
      <c r="AC118" s="212" t="s">
        <v>29521</v>
      </c>
      <c r="AG118" s="193" t="str">
        <f>L118</f>
        <v>A2C</v>
      </c>
      <c r="AH118" s="212" t="str">
        <f>M118</f>
        <v>1D117</v>
      </c>
      <c r="AJ118" s="212" t="s">
        <v>29069</v>
      </c>
      <c r="AN118" s="212" t="s">
        <v>29520</v>
      </c>
      <c r="AO118" s="212" t="str">
        <f>T118</f>
        <v>A7</v>
      </c>
      <c r="AQ118" s="193" t="s">
        <v>28768</v>
      </c>
      <c r="AR118" s="212" t="s">
        <v>29438</v>
      </c>
      <c r="AT118" s="193" t="s">
        <v>4672</v>
      </c>
      <c r="AV118" s="212" t="str">
        <f>M118</f>
        <v>1D117</v>
      </c>
      <c r="AW118" s="212" t="str">
        <f>_xlfn.TEXTJOIN("-",TRUE,AQ118:AV118)</f>
        <v>LG-N42-P-1D117</v>
      </c>
      <c r="AX118" s="193" t="str">
        <f>_xlfn.TEXTJOIN("-",TRUE,AS118:AV118)</f>
        <v>P-1D117</v>
      </c>
      <c r="AY118" s="212" t="str">
        <f>E118</f>
        <v>Clear Acrylic Sheet – 25mm Thick (A7 Size Options)</v>
      </c>
      <c r="AZ118" s="216" t="s">
        <v>29522</v>
      </c>
      <c r="BA118" s="216" t="s">
        <v>29523</v>
      </c>
      <c r="BB118" s="216" t="s">
        <v>29266</v>
      </c>
      <c r="BC118" s="216" t="s">
        <v>29267</v>
      </c>
      <c r="BD118" s="216" t="s">
        <v>29524</v>
      </c>
      <c r="BE118" s="216" t="s">
        <v>29525</v>
      </c>
      <c r="BF118" s="216" t="s">
        <v>29526</v>
      </c>
      <c r="BG118" s="216" t="s">
        <v>29455</v>
      </c>
      <c r="BH118" s="216" t="s">
        <v>29527</v>
      </c>
      <c r="BI118" s="216" t="s">
        <v>29273</v>
      </c>
      <c r="BR118" s="212">
        <v>3</v>
      </c>
    </row>
    <row r="119" spans="1:80" s="212" customFormat="1" ht="18.75">
      <c r="A119" s="210" t="s">
        <v>29057</v>
      </c>
      <c r="B119" s="210" t="s">
        <v>29057</v>
      </c>
      <c r="C119" s="211" t="s">
        <v>21609</v>
      </c>
      <c r="D119" s="212" t="s">
        <v>29431</v>
      </c>
      <c r="E119" s="212" t="s">
        <v>29528</v>
      </c>
      <c r="F119" s="212" t="str">
        <f>IFERROR(VLOOKUP(I119,Guide!A:B,2,FALSE),"")</f>
        <v>Acrylic  Clear</v>
      </c>
      <c r="G119" s="212" t="str">
        <f>A119</f>
        <v>Nil</v>
      </c>
      <c r="H119" s="212" t="str">
        <f>B119</f>
        <v>Nil</v>
      </c>
      <c r="I119" s="213" t="str">
        <f>IFERROR(VLOOKUP(D119,Guide!B:C,2,FALSE),"")</f>
        <v>PT257</v>
      </c>
      <c r="J119" s="212" t="s">
        <v>21652</v>
      </c>
      <c r="L119" s="212" t="s">
        <v>29433</v>
      </c>
      <c r="M119" s="212" t="s">
        <v>29529</v>
      </c>
      <c r="N119" s="196">
        <v>1000000000118</v>
      </c>
      <c r="O119" s="214" t="s">
        <v>29435</v>
      </c>
      <c r="R119" s="212" t="s">
        <v>29095</v>
      </c>
      <c r="S119" s="215" t="s">
        <v>29448</v>
      </c>
      <c r="T119" s="212" t="s">
        <v>47</v>
      </c>
      <c r="V119" s="212" t="str">
        <f>IFERROR(VLOOKUP(I119,Guide!A:D,3,FALSE),"")</f>
        <v>PT257</v>
      </c>
      <c r="W119" s="212">
        <f>IFERROR(VLOOKUP(I119,Guide!A:F,5,FALSE),"")</f>
        <v>220</v>
      </c>
      <c r="X119" s="212">
        <f>IFERROR(VLOOKUP(I119,Guide!A:G,6,FALSE),"")</f>
        <v>720</v>
      </c>
      <c r="Y119" s="212" t="s">
        <v>29073</v>
      </c>
      <c r="Z119"/>
      <c r="AA119" s="212" t="s">
        <v>29096</v>
      </c>
      <c r="AB119" s="254"/>
      <c r="AC119" s="212" t="s">
        <v>29521</v>
      </c>
      <c r="AG119" s="193" t="str">
        <f>L119</f>
        <v>A2C</v>
      </c>
      <c r="AH119" s="212" t="str">
        <f>M119</f>
        <v>1D118</v>
      </c>
      <c r="AJ119" s="212" t="s">
        <v>29069</v>
      </c>
      <c r="AN119" s="212" t="s">
        <v>29529</v>
      </c>
      <c r="AO119" s="212" t="str">
        <f>T119</f>
        <v>A6</v>
      </c>
      <c r="AQ119" s="193" t="s">
        <v>28768</v>
      </c>
      <c r="AR119" s="212" t="s">
        <v>29449</v>
      </c>
      <c r="AT119" s="193" t="s">
        <v>4672</v>
      </c>
      <c r="AV119" s="212" t="str">
        <f>M119</f>
        <v>1D118</v>
      </c>
      <c r="AW119" s="212" t="str">
        <f>_xlfn.TEXTJOIN("-",TRUE,AQ119:AV119)</f>
        <v>LG-N41-P-1D118</v>
      </c>
      <c r="AX119" s="193" t="str">
        <f>_xlfn.TEXTJOIN("-",TRUE,AS119:AV119)</f>
        <v>P-1D118</v>
      </c>
      <c r="AY119" s="212" t="str">
        <f>E119</f>
        <v>Clear Acrylic Sheet –25mm Thick (A6 Size Options)</v>
      </c>
      <c r="AZ119" s="216" t="s">
        <v>29530</v>
      </c>
      <c r="BA119" s="216" t="s">
        <v>29531</v>
      </c>
      <c r="BB119" s="216" t="s">
        <v>29266</v>
      </c>
      <c r="BC119" s="216" t="s">
        <v>29267</v>
      </c>
      <c r="BD119" s="216" t="s">
        <v>29532</v>
      </c>
      <c r="BE119" s="216" t="s">
        <v>29533</v>
      </c>
      <c r="BF119" s="216" t="s">
        <v>29534</v>
      </c>
      <c r="BG119" s="216" t="s">
        <v>29535</v>
      </c>
      <c r="BH119" s="216" t="s">
        <v>29536</v>
      </c>
      <c r="BI119" s="216" t="s">
        <v>29273</v>
      </c>
      <c r="BR119" s="212">
        <v>3</v>
      </c>
    </row>
    <row r="120" spans="1:80" s="212" customFormat="1" ht="18.75">
      <c r="A120" s="210" t="s">
        <v>29057</v>
      </c>
      <c r="B120" s="210" t="s">
        <v>29057</v>
      </c>
      <c r="C120" s="211" t="s">
        <v>21609</v>
      </c>
      <c r="D120" s="212" t="s">
        <v>29431</v>
      </c>
      <c r="E120" s="212" t="s">
        <v>29537</v>
      </c>
      <c r="F120" s="212" t="str">
        <f>IFERROR(VLOOKUP(I120,Guide!A:B,2,FALSE),"")</f>
        <v>Acrylic  Clear</v>
      </c>
      <c r="G120" s="212" t="str">
        <f>A120</f>
        <v>Nil</v>
      </c>
      <c r="H120" s="212" t="str">
        <f>B120</f>
        <v>Nil</v>
      </c>
      <c r="I120" s="213" t="str">
        <f>IFERROR(VLOOKUP(D120,Guide!B:C,2,FALSE),"")</f>
        <v>PT257</v>
      </c>
      <c r="J120" s="212" t="s">
        <v>21652</v>
      </c>
      <c r="L120" s="212" t="s">
        <v>29433</v>
      </c>
      <c r="M120" s="212" t="s">
        <v>29538</v>
      </c>
      <c r="N120" s="196">
        <v>1000000000119</v>
      </c>
      <c r="O120" s="214" t="s">
        <v>29435</v>
      </c>
      <c r="R120" s="212" t="s">
        <v>29095</v>
      </c>
      <c r="S120" s="215" t="s">
        <v>29501</v>
      </c>
      <c r="T120" s="212" t="s">
        <v>43</v>
      </c>
      <c r="V120" s="212" t="str">
        <f>IFERROR(VLOOKUP(I120,Guide!A:D,3,FALSE),"")</f>
        <v>PT257</v>
      </c>
      <c r="W120" s="212">
        <f>IFERROR(VLOOKUP(I120,Guide!A:F,5,FALSE),"")</f>
        <v>220</v>
      </c>
      <c r="X120" s="212">
        <f>IFERROR(VLOOKUP(I120,Guide!A:G,6,FALSE),"")</f>
        <v>720</v>
      </c>
      <c r="Y120" s="212" t="s">
        <v>29073</v>
      </c>
      <c r="Z120"/>
      <c r="AA120" s="212" t="s">
        <v>29096</v>
      </c>
      <c r="AB120" s="254"/>
      <c r="AC120" s="212" t="s">
        <v>29521</v>
      </c>
      <c r="AG120" s="193" t="str">
        <f>L120</f>
        <v>A2C</v>
      </c>
      <c r="AH120" s="212" t="str">
        <f>M120</f>
        <v>1D119</v>
      </c>
      <c r="AJ120" s="212" t="s">
        <v>29069</v>
      </c>
      <c r="AN120" s="212" t="s">
        <v>29538</v>
      </c>
      <c r="AO120" s="212" t="str">
        <f>T120</f>
        <v>A5</v>
      </c>
      <c r="AQ120" s="193" t="s">
        <v>28768</v>
      </c>
      <c r="AR120" s="212" t="s">
        <v>29460</v>
      </c>
      <c r="AT120" s="193" t="s">
        <v>4672</v>
      </c>
      <c r="AV120" s="212" t="str">
        <f>M120</f>
        <v>1D119</v>
      </c>
      <c r="AW120" s="212" t="str">
        <f>_xlfn.TEXTJOIN("-",TRUE,AQ120:AV120)</f>
        <v>LG-N40-P-1D119</v>
      </c>
      <c r="AX120" s="193" t="str">
        <f>_xlfn.TEXTJOIN("-",TRUE,AS120:AV120)</f>
        <v>P-1D119</v>
      </c>
      <c r="AY120" s="212" t="str">
        <f>E120</f>
        <v>Clear Acrylic Sheet – 25mm Thick (A5 Size Options)</v>
      </c>
      <c r="AZ120" s="216" t="s">
        <v>29539</v>
      </c>
      <c r="BA120" s="216" t="s">
        <v>29540</v>
      </c>
      <c r="BB120" s="216" t="s">
        <v>29266</v>
      </c>
      <c r="BC120" s="216" t="s">
        <v>29267</v>
      </c>
      <c r="BD120" s="216" t="s">
        <v>29541</v>
      </c>
      <c r="BE120" s="216" t="s">
        <v>29507</v>
      </c>
      <c r="BF120" s="216" t="s">
        <v>29542</v>
      </c>
      <c r="BG120" s="216" t="s">
        <v>29286</v>
      </c>
      <c r="BH120" s="216" t="s">
        <v>29543</v>
      </c>
      <c r="BI120" s="216" t="s">
        <v>29273</v>
      </c>
      <c r="BR120" s="212">
        <v>3</v>
      </c>
    </row>
    <row r="121" spans="1:80" s="212" customFormat="1" ht="18.75">
      <c r="A121" s="210" t="s">
        <v>29057</v>
      </c>
      <c r="B121" s="210" t="s">
        <v>29057</v>
      </c>
      <c r="C121" s="211" t="s">
        <v>21609</v>
      </c>
      <c r="D121" s="212" t="s">
        <v>29431</v>
      </c>
      <c r="E121" s="212" t="s">
        <v>29544</v>
      </c>
      <c r="F121" s="212" t="str">
        <f>IFERROR(VLOOKUP(I121,Guide!A:B,2,FALSE),"")</f>
        <v>Acrylic  Clear</v>
      </c>
      <c r="G121" s="212" t="str">
        <f>A121</f>
        <v>Nil</v>
      </c>
      <c r="H121" s="212" t="str">
        <f>B121</f>
        <v>Nil</v>
      </c>
      <c r="I121" s="213" t="str">
        <f>IFERROR(VLOOKUP(D121,Guide!B:C,2,FALSE),"")</f>
        <v>PT257</v>
      </c>
      <c r="J121" s="212" t="s">
        <v>21652</v>
      </c>
      <c r="L121" s="212" t="s">
        <v>29433</v>
      </c>
      <c r="M121" s="212" t="s">
        <v>29545</v>
      </c>
      <c r="N121" s="196">
        <v>1000000000120</v>
      </c>
      <c r="O121" s="214" t="s">
        <v>29435</v>
      </c>
      <c r="R121" s="212" t="s">
        <v>29095</v>
      </c>
      <c r="S121" s="215" t="s">
        <v>29511</v>
      </c>
      <c r="T121" s="212" t="s">
        <v>38</v>
      </c>
      <c r="V121" s="212" t="str">
        <f>IFERROR(VLOOKUP(I121,Guide!A:D,3,FALSE),"")</f>
        <v>PT257</v>
      </c>
      <c r="W121" s="212">
        <f>IFERROR(VLOOKUP(I121,Guide!A:F,5,FALSE),"")</f>
        <v>220</v>
      </c>
      <c r="X121" s="212">
        <f>IFERROR(VLOOKUP(I121,Guide!A:G,6,FALSE),"")</f>
        <v>720</v>
      </c>
      <c r="Y121" s="212" t="s">
        <v>29073</v>
      </c>
      <c r="Z121"/>
      <c r="AA121" s="212" t="s">
        <v>29096</v>
      </c>
      <c r="AB121" s="254"/>
      <c r="AC121" s="212" t="s">
        <v>29521</v>
      </c>
      <c r="AG121" s="193" t="str">
        <f>L121</f>
        <v>A2C</v>
      </c>
      <c r="AH121" s="212" t="str">
        <f>M121</f>
        <v>1D120</v>
      </c>
      <c r="AJ121" s="212" t="s">
        <v>29069</v>
      </c>
      <c r="AN121" s="212" t="s">
        <v>29545</v>
      </c>
      <c r="AO121" s="212" t="str">
        <f>T121</f>
        <v>A4</v>
      </c>
      <c r="AQ121" s="193" t="s">
        <v>28768</v>
      </c>
      <c r="AR121" s="212" t="s">
        <v>29471</v>
      </c>
      <c r="AT121" s="193" t="s">
        <v>4672</v>
      </c>
      <c r="AV121" s="212" t="str">
        <f>M121</f>
        <v>1D120</v>
      </c>
      <c r="AW121" s="212" t="str">
        <f>_xlfn.TEXTJOIN("-",TRUE,AQ121:AV121)</f>
        <v>LG-N39-P-1D120</v>
      </c>
      <c r="AX121" s="193" t="str">
        <f>_xlfn.TEXTJOIN("-",TRUE,AS121:AV121)</f>
        <v>P-1D120</v>
      </c>
      <c r="AY121" s="212" t="str">
        <f>E121</f>
        <v>Clear Acrylic Sheet – 25mm Thick (A4 Size Options)</v>
      </c>
      <c r="AZ121" s="216" t="s">
        <v>29546</v>
      </c>
      <c r="BA121" s="216" t="s">
        <v>29547</v>
      </c>
      <c r="BB121" s="216" t="s">
        <v>29266</v>
      </c>
      <c r="BC121" s="216" t="s">
        <v>29267</v>
      </c>
      <c r="BD121" s="216" t="s">
        <v>29548</v>
      </c>
      <c r="BE121" s="216" t="s">
        <v>29549</v>
      </c>
      <c r="BF121" s="216" t="s">
        <v>29550</v>
      </c>
      <c r="BG121" s="216" t="s">
        <v>29551</v>
      </c>
      <c r="BH121" s="216" t="s">
        <v>29552</v>
      </c>
      <c r="BI121" s="216" t="s">
        <v>29553</v>
      </c>
      <c r="BR121" s="212">
        <v>3</v>
      </c>
    </row>
    <row r="122" spans="1:80" ht="18.75">
      <c r="A122" s="80" t="s">
        <v>29057</v>
      </c>
      <c r="B122" s="80" t="s">
        <v>29057</v>
      </c>
      <c r="C122" s="51" t="s">
        <v>21622</v>
      </c>
      <c r="D122" s="48" t="s">
        <v>29431</v>
      </c>
      <c r="E122" s="48" t="s">
        <v>29554</v>
      </c>
      <c r="F122" s="48" t="str">
        <f>IFERROR(VLOOKUP(I122,Guide!A:B,2,FALSE),"")</f>
        <v>acrylic Clear heart</v>
      </c>
      <c r="G122" s="48" t="str">
        <f>A122</f>
        <v>Nil</v>
      </c>
      <c r="H122" s="48" t="str">
        <f>B122</f>
        <v>Nil</v>
      </c>
      <c r="I122" s="11" t="s">
        <v>702</v>
      </c>
      <c r="J122" s="48" t="s">
        <v>21652</v>
      </c>
      <c r="L122" s="48" t="s">
        <v>29433</v>
      </c>
      <c r="M122" s="48" t="s">
        <v>29555</v>
      </c>
      <c r="N122" s="196">
        <v>1000000000121</v>
      </c>
      <c r="O122" s="143" t="s">
        <v>29556</v>
      </c>
      <c r="R122" s="48" t="s">
        <v>29095</v>
      </c>
      <c r="S122" s="48" t="s">
        <v>29557</v>
      </c>
      <c r="T122" s="48" t="s">
        <v>29558</v>
      </c>
      <c r="V122" s="48" t="str">
        <f>I122</f>
        <v>PT259</v>
      </c>
      <c r="W122" s="48">
        <f>IFERROR(VLOOKUP(I122,Guide!A:F,5,FALSE),"")</f>
        <v>220</v>
      </c>
      <c r="X122" s="48">
        <f>IFERROR(VLOOKUP(I122,Guide!A:G,6,FALSE),"")</f>
        <v>720</v>
      </c>
      <c r="Y122" s="48" t="s">
        <v>29353</v>
      </c>
      <c r="AA122" s="48" t="s">
        <v>29096</v>
      </c>
      <c r="AC122" s="48" t="s">
        <v>29559</v>
      </c>
      <c r="AG122" s="193" t="str">
        <f>L122</f>
        <v>A2C</v>
      </c>
      <c r="AH122" s="48" t="str">
        <f>M122</f>
        <v>1D121</v>
      </c>
      <c r="AJ122" s="48" t="s">
        <v>29069</v>
      </c>
      <c r="AN122" s="48" t="s">
        <v>29555</v>
      </c>
      <c r="AO122" s="48" t="str">
        <f>T122</f>
        <v>CT-7-A7</v>
      </c>
      <c r="AQ122" s="193" t="s">
        <v>28768</v>
      </c>
      <c r="AR122" s="48" t="s">
        <v>29560</v>
      </c>
      <c r="AT122" s="193" t="s">
        <v>4672</v>
      </c>
      <c r="AV122" s="48" t="str">
        <f>M122</f>
        <v>1D121</v>
      </c>
      <c r="AW122" s="48" t="str">
        <f>_xlfn.TEXTJOIN("-",TRUE,AQ122:AV122)</f>
        <v>LG-N43-P-1D121</v>
      </c>
      <c r="AX122" s="193" t="str">
        <f>_xlfn.TEXTJOIN("-",TRUE,AS122:AV122)</f>
        <v>P-1D121</v>
      </c>
      <c r="AY122" s="48" t="str">
        <f>E122</f>
        <v>Clear Acrylic Sheet – 8mm Thick (100*100 mm Size Options)</v>
      </c>
      <c r="AZ122" s="8" t="s">
        <v>29561</v>
      </c>
      <c r="BA122" s="8" t="s">
        <v>29562</v>
      </c>
      <c r="BB122" s="8" t="s">
        <v>29266</v>
      </c>
      <c r="BC122" s="8" t="s">
        <v>29267</v>
      </c>
      <c r="BD122" s="8" t="s">
        <v>29563</v>
      </c>
      <c r="BE122" s="48" t="s">
        <v>29564</v>
      </c>
      <c r="BF122" s="48" t="s">
        <v>29565</v>
      </c>
      <c r="BG122" s="48" t="s">
        <v>29286</v>
      </c>
      <c r="BH122" s="48" t="s">
        <v>29566</v>
      </c>
      <c r="BI122" s="48" t="s">
        <v>29273</v>
      </c>
      <c r="BJ122" s="48">
        <v>8.99</v>
      </c>
      <c r="BK122" s="48">
        <v>9.99</v>
      </c>
      <c r="BL122" s="48">
        <v>13.99</v>
      </c>
      <c r="BR122" s="48">
        <v>3</v>
      </c>
    </row>
    <row r="123" spans="1:80" ht="18.75">
      <c r="A123" s="80" t="s">
        <v>29057</v>
      </c>
      <c r="B123" s="80" t="s">
        <v>29057</v>
      </c>
      <c r="C123" s="51" t="s">
        <v>21622</v>
      </c>
      <c r="D123" s="48" t="s">
        <v>29431</v>
      </c>
      <c r="E123" s="48" t="s">
        <v>29554</v>
      </c>
      <c r="F123" s="48" t="str">
        <f>IFERROR(VLOOKUP(I123,Guide!A:B,2,FALSE),"")</f>
        <v>acrylic   Clear sqaure</v>
      </c>
      <c r="G123" s="48" t="str">
        <f>A123</f>
        <v>Nil</v>
      </c>
      <c r="H123" s="48" t="str">
        <f>B123</f>
        <v>Nil</v>
      </c>
      <c r="I123" s="11" t="s">
        <v>705</v>
      </c>
      <c r="J123" s="48" t="s">
        <v>21666</v>
      </c>
      <c r="L123" s="48" t="s">
        <v>29433</v>
      </c>
      <c r="M123" s="48" t="s">
        <v>29567</v>
      </c>
      <c r="N123" s="196">
        <v>1000000000122</v>
      </c>
      <c r="O123" s="143" t="s">
        <v>29568</v>
      </c>
      <c r="R123" s="48" t="s">
        <v>29095</v>
      </c>
      <c r="S123" s="48" t="s">
        <v>29557</v>
      </c>
      <c r="T123" s="48" t="s">
        <v>29569</v>
      </c>
      <c r="V123" s="48" t="str">
        <f>I123</f>
        <v>PT261</v>
      </c>
      <c r="W123" s="48">
        <f>IFERROR(VLOOKUP(I123,Guide!A:F,5,FALSE),"")</f>
        <v>220</v>
      </c>
      <c r="X123" s="48">
        <f>IFERROR(VLOOKUP(I123,Guide!A:G,6,FALSE),"")</f>
        <v>720</v>
      </c>
      <c r="Y123" s="48" t="s">
        <v>29570</v>
      </c>
      <c r="AA123" s="48" t="s">
        <v>29096</v>
      </c>
      <c r="AC123" s="48" t="s">
        <v>29559</v>
      </c>
      <c r="AG123" s="193" t="str">
        <f>L123</f>
        <v>A2C</v>
      </c>
      <c r="AH123" s="48" t="str">
        <f>M123</f>
        <v>1D122</v>
      </c>
      <c r="AJ123" s="48" t="s">
        <v>29069</v>
      </c>
      <c r="AN123" s="48" t="s">
        <v>29567</v>
      </c>
      <c r="AO123" s="48" t="str">
        <f>T123</f>
        <v>CT-7-A8</v>
      </c>
      <c r="AQ123" s="193" t="s">
        <v>28768</v>
      </c>
      <c r="AR123" s="48" t="s">
        <v>29560</v>
      </c>
      <c r="AT123" s="193" t="s">
        <v>4672</v>
      </c>
      <c r="AV123" s="48" t="str">
        <f>M123</f>
        <v>1D122</v>
      </c>
      <c r="AW123" s="48" t="str">
        <f>_xlfn.TEXTJOIN("-",TRUE,AQ123:AV123)</f>
        <v>LG-N43-P-1D122</v>
      </c>
      <c r="AX123" s="193" t="str">
        <f>_xlfn.TEXTJOIN("-",TRUE,AS123:AV123)</f>
        <v>P-1D122</v>
      </c>
      <c r="AY123" s="48" t="str">
        <f>E123</f>
        <v>Clear Acrylic Sheet – 8mm Thick (100*100 mm Size Options)</v>
      </c>
      <c r="AZ123" s="8" t="s">
        <v>29571</v>
      </c>
      <c r="BA123" s="8" t="s">
        <v>29562</v>
      </c>
      <c r="BB123" s="8" t="s">
        <v>29266</v>
      </c>
      <c r="BC123" s="8" t="s">
        <v>29267</v>
      </c>
      <c r="BD123" s="8" t="s">
        <v>29563</v>
      </c>
      <c r="BE123" s="48" t="s">
        <v>29564</v>
      </c>
      <c r="BF123" s="48" t="s">
        <v>29565</v>
      </c>
      <c r="BG123" s="48" t="s">
        <v>29286</v>
      </c>
      <c r="BH123" s="48" t="s">
        <v>29566</v>
      </c>
      <c r="BI123" s="48" t="s">
        <v>29273</v>
      </c>
      <c r="BJ123" s="48">
        <v>8.99</v>
      </c>
      <c r="BK123" s="48">
        <v>9.99</v>
      </c>
      <c r="BL123" s="48">
        <v>13.99</v>
      </c>
      <c r="BR123" s="48">
        <v>3</v>
      </c>
    </row>
    <row r="124" spans="1:80" ht="18.75">
      <c r="A124" s="80" t="s">
        <v>29057</v>
      </c>
      <c r="B124" s="80" t="s">
        <v>29057</v>
      </c>
      <c r="C124" s="51" t="s">
        <v>21609</v>
      </c>
      <c r="D124" s="48" t="s">
        <v>29431</v>
      </c>
      <c r="E124" s="48" t="s">
        <v>29572</v>
      </c>
      <c r="F124" s="48" t="str">
        <f>IFERROR(VLOOKUP(I124,Guide!A:B,2,FALSE),"")</f>
        <v xml:space="preserve">Acrylic Plaque Puzzle </v>
      </c>
      <c r="G124" s="48" t="str">
        <f>A124</f>
        <v>Nil</v>
      </c>
      <c r="H124" s="48" t="str">
        <f>B124</f>
        <v>Nil</v>
      </c>
      <c r="I124" s="11" t="s">
        <v>4683</v>
      </c>
      <c r="J124" s="48" t="s">
        <v>21680</v>
      </c>
      <c r="L124" s="48" t="s">
        <v>29433</v>
      </c>
      <c r="M124" s="48" t="s">
        <v>29573</v>
      </c>
      <c r="N124" s="196">
        <v>1000000000123</v>
      </c>
      <c r="O124" s="143" t="s">
        <v>29574</v>
      </c>
      <c r="R124" s="48" t="s">
        <v>29095</v>
      </c>
      <c r="S124" s="48" t="s">
        <v>29557</v>
      </c>
      <c r="T124" s="48" t="s">
        <v>29558</v>
      </c>
      <c r="V124" s="48" t="str">
        <f>I124</f>
        <v>PT3700</v>
      </c>
      <c r="W124" s="48">
        <f>IFERROR(VLOOKUP(I124,Guide!A:F,5,FALSE),"")</f>
        <v>220</v>
      </c>
      <c r="X124" s="48">
        <f>IFERROR(VLOOKUP(I124,Guide!A:G,6,FALSE),"")</f>
        <v>720</v>
      </c>
      <c r="Y124" s="48" t="s">
        <v>29575</v>
      </c>
      <c r="AA124" s="48" t="s">
        <v>29096</v>
      </c>
      <c r="AC124" s="48" t="s">
        <v>29559</v>
      </c>
      <c r="AG124" s="193" t="str">
        <f>L124</f>
        <v>A2C</v>
      </c>
      <c r="AH124" s="48" t="str">
        <f>M124</f>
        <v>1D123</v>
      </c>
      <c r="AJ124" s="48" t="s">
        <v>29069</v>
      </c>
      <c r="AN124" s="48" t="s">
        <v>29573</v>
      </c>
      <c r="AO124" s="48" t="str">
        <f>T124</f>
        <v>CT-7-A7</v>
      </c>
      <c r="AQ124" s="193" t="s">
        <v>28768</v>
      </c>
      <c r="AR124" s="133" t="s">
        <v>29576</v>
      </c>
      <c r="AS124" s="133"/>
      <c r="AT124" s="193" t="s">
        <v>4672</v>
      </c>
      <c r="AV124" s="48" t="str">
        <f>M124</f>
        <v>1D123</v>
      </c>
      <c r="AW124" s="48" t="str">
        <f>_xlfn.TEXTJOIN("-",TRUE,AQ124:AV124)</f>
        <v>LG-N50-P-1D123</v>
      </c>
      <c r="AX124" s="193" t="str">
        <f>_xlfn.TEXTJOIN("-",TRUE,AS124:AV124)</f>
        <v>P-1D123</v>
      </c>
      <c r="AY124" s="48" t="str">
        <f>E124</f>
        <v>Acrylic Plaque Puzzle  8mm Thick (100*100 mm Size Options)</v>
      </c>
      <c r="AZ124" s="8" t="s">
        <v>29577</v>
      </c>
      <c r="BA124" s="8" t="s">
        <v>29578</v>
      </c>
      <c r="BB124" s="8" t="s">
        <v>29282</v>
      </c>
      <c r="BC124" s="8" t="s">
        <v>29579</v>
      </c>
      <c r="BD124" s="8" t="s">
        <v>29580</v>
      </c>
      <c r="BE124" s="48" t="s">
        <v>29581</v>
      </c>
      <c r="BF124" s="48" t="s">
        <v>29565</v>
      </c>
      <c r="BG124" s="48" t="s">
        <v>29286</v>
      </c>
      <c r="BH124" s="48" t="s">
        <v>29566</v>
      </c>
      <c r="BI124" s="48" t="s">
        <v>29273</v>
      </c>
      <c r="BJ124" s="48">
        <v>8.99</v>
      </c>
      <c r="BK124" s="48">
        <v>9.99</v>
      </c>
      <c r="BL124" s="48">
        <v>13.99</v>
      </c>
    </row>
    <row r="125" spans="1:80" ht="18.75">
      <c r="C125" s="51" t="s">
        <v>21609</v>
      </c>
      <c r="D125" s="48" t="s">
        <v>29431</v>
      </c>
      <c r="E125" s="48" t="s">
        <v>29582</v>
      </c>
      <c r="F125" s="48" t="str">
        <f>IFERROR(VLOOKUP(I125,Guide!A:B,2,FALSE),"")</f>
        <v xml:space="preserve">Acrylic Plaque Puzzle </v>
      </c>
      <c r="G125" s="48">
        <f>A125</f>
        <v>0</v>
      </c>
      <c r="H125" s="48">
        <f>B125</f>
        <v>0</v>
      </c>
      <c r="I125" s="11" t="s">
        <v>4683</v>
      </c>
      <c r="J125" s="48" t="s">
        <v>21680</v>
      </c>
      <c r="L125" s="48" t="s">
        <v>29433</v>
      </c>
      <c r="M125" s="48" t="s">
        <v>29583</v>
      </c>
      <c r="N125" s="196">
        <v>1000000000124</v>
      </c>
      <c r="O125" s="143" t="s">
        <v>29574</v>
      </c>
      <c r="R125" s="48" t="s">
        <v>29095</v>
      </c>
      <c r="S125" s="48" t="s">
        <v>29584</v>
      </c>
      <c r="T125" s="48" t="s">
        <v>29585</v>
      </c>
      <c r="V125" s="48" t="str">
        <f>I125</f>
        <v>PT3700</v>
      </c>
      <c r="W125" s="48">
        <f>IFERROR(VLOOKUP(I125,Guide!A:F,5,FALSE),"")</f>
        <v>220</v>
      </c>
      <c r="X125" s="48">
        <f>IFERROR(VLOOKUP(I125,Guide!A:G,6,FALSE),"")</f>
        <v>720</v>
      </c>
      <c r="Y125" s="48" t="s">
        <v>29575</v>
      </c>
      <c r="AA125" s="48" t="s">
        <v>29096</v>
      </c>
      <c r="AC125" s="48" t="s">
        <v>29559</v>
      </c>
      <c r="AG125" s="193" t="str">
        <f>L125</f>
        <v>A2C</v>
      </c>
      <c r="AH125" s="48" t="str">
        <f>M125</f>
        <v>1D124</v>
      </c>
      <c r="AJ125" s="48" t="s">
        <v>29069</v>
      </c>
      <c r="AN125" s="48" t="s">
        <v>29583</v>
      </c>
      <c r="AO125" s="48" t="str">
        <f>T125</f>
        <v>CT-8-A6</v>
      </c>
      <c r="AQ125" s="193" t="s">
        <v>28768</v>
      </c>
      <c r="AR125" s="133" t="s">
        <v>29586</v>
      </c>
      <c r="AS125" s="133"/>
      <c r="AT125" s="193" t="s">
        <v>4672</v>
      </c>
      <c r="AV125" s="48" t="str">
        <f>M125</f>
        <v>1D124</v>
      </c>
      <c r="AW125" s="48" t="str">
        <f>_xlfn.TEXTJOIN("-",TRUE,AQ125:AV125)</f>
        <v>LG-N51-P-1D124</v>
      </c>
      <c r="AX125" s="193" t="str">
        <f>_xlfn.TEXTJOIN("-",TRUE,AS125:AV125)</f>
        <v>P-1D124</v>
      </c>
      <c r="AY125" s="48" t="str">
        <f>E125</f>
        <v>Acrylic Plaque Puzzle  8mm Thick (150*150 mm Size Options)</v>
      </c>
      <c r="AZ125" s="8" t="s">
        <v>29587</v>
      </c>
      <c r="BA125" s="8" t="s">
        <v>29451</v>
      </c>
      <c r="BB125" s="8" t="s">
        <v>29266</v>
      </c>
      <c r="BC125" s="8" t="s">
        <v>29267</v>
      </c>
      <c r="BD125" s="8" t="s">
        <v>29452</v>
      </c>
      <c r="BE125" s="8" t="s">
        <v>29453</v>
      </c>
      <c r="BF125" s="8" t="s">
        <v>29454</v>
      </c>
      <c r="BG125" s="8" t="s">
        <v>29455</v>
      </c>
      <c r="BH125" s="8" t="s">
        <v>29456</v>
      </c>
      <c r="BI125" s="8" t="s">
        <v>29273</v>
      </c>
      <c r="BJ125" s="48">
        <v>8.99</v>
      </c>
      <c r="BK125" s="48">
        <v>9.99</v>
      </c>
      <c r="BL125" s="48">
        <v>13.99</v>
      </c>
    </row>
    <row r="126" spans="1:80" ht="18.75">
      <c r="A126" s="80" t="s">
        <v>29057</v>
      </c>
      <c r="B126" s="80" t="s">
        <v>29057</v>
      </c>
      <c r="C126" s="51" t="s">
        <v>21609</v>
      </c>
      <c r="D126" s="48" t="s">
        <v>29431</v>
      </c>
      <c r="E126" s="48" t="s">
        <v>29588</v>
      </c>
      <c r="F126" s="48" t="str">
        <f>IFERROR(VLOOKUP(I126,Guide!A:B,2,FALSE),"")</f>
        <v xml:space="preserve">Acrylic Plaque Puzzle </v>
      </c>
      <c r="G126" s="48" t="str">
        <f>A126</f>
        <v>Nil</v>
      </c>
      <c r="H126" s="48" t="str">
        <f>B126</f>
        <v>Nil</v>
      </c>
      <c r="I126" s="11" t="s">
        <v>4683</v>
      </c>
      <c r="J126" s="48" t="s">
        <v>21680</v>
      </c>
      <c r="L126" s="48" t="s">
        <v>29433</v>
      </c>
      <c r="M126" s="48" t="s">
        <v>29589</v>
      </c>
      <c r="N126" s="196">
        <v>1000000000125</v>
      </c>
      <c r="O126" s="143" t="s">
        <v>29574</v>
      </c>
      <c r="R126" s="48" t="s">
        <v>29095</v>
      </c>
      <c r="S126" s="48" t="s">
        <v>29319</v>
      </c>
      <c r="T126" s="48" t="s">
        <v>29590</v>
      </c>
      <c r="V126" s="48" t="str">
        <f>I126</f>
        <v>PT3700</v>
      </c>
      <c r="W126" s="48">
        <f>IFERROR(VLOOKUP(I126,Guide!A:F,5,FALSE),"")</f>
        <v>220</v>
      </c>
      <c r="X126" s="48">
        <f>IFERROR(VLOOKUP(I126,Guide!A:G,6,FALSE),"")</f>
        <v>720</v>
      </c>
      <c r="Y126" s="48" t="s">
        <v>29575</v>
      </c>
      <c r="AA126" s="48" t="s">
        <v>29096</v>
      </c>
      <c r="AC126" s="48" t="s">
        <v>29559</v>
      </c>
      <c r="AG126" s="193" t="str">
        <f>L126</f>
        <v>A2C</v>
      </c>
      <c r="AH126" s="48" t="str">
        <f>M126</f>
        <v>1D125</v>
      </c>
      <c r="AJ126" s="48" t="s">
        <v>29069</v>
      </c>
      <c r="AN126" s="48" t="s">
        <v>29589</v>
      </c>
      <c r="AO126" s="48" t="str">
        <f>T126</f>
        <v>CT-9-A5</v>
      </c>
      <c r="AQ126" s="193" t="s">
        <v>28768</v>
      </c>
      <c r="AR126" s="133" t="s">
        <v>29322</v>
      </c>
      <c r="AS126" s="133"/>
      <c r="AT126" s="193" t="s">
        <v>4672</v>
      </c>
      <c r="AV126" s="48" t="str">
        <f>M126</f>
        <v>1D125</v>
      </c>
      <c r="AW126" s="48" t="str">
        <f>_xlfn.TEXTJOIN("-",TRUE,AQ126:AV126)</f>
        <v>LG-N52-P-1D125</v>
      </c>
      <c r="AX126" s="193" t="str">
        <f>_xlfn.TEXTJOIN("-",TRUE,AS126:AV126)</f>
        <v>P-1D125</v>
      </c>
      <c r="AY126" s="48" t="str">
        <f>E126</f>
        <v>Acrylic Plaque Puzzle  8mm Thick (200*200 mm Size Options)</v>
      </c>
      <c r="AZ126" s="8" t="s">
        <v>29591</v>
      </c>
      <c r="BA126" s="8" t="s">
        <v>29462</v>
      </c>
      <c r="BB126" s="8" t="s">
        <v>29266</v>
      </c>
      <c r="BC126" s="8" t="s">
        <v>29267</v>
      </c>
      <c r="BD126" s="8" t="s">
        <v>29463</v>
      </c>
      <c r="BE126" s="8" t="s">
        <v>29464</v>
      </c>
      <c r="BF126" s="8" t="s">
        <v>29465</v>
      </c>
      <c r="BG126" s="8" t="s">
        <v>29466</v>
      </c>
      <c r="BH126" s="8" t="s">
        <v>29467</v>
      </c>
      <c r="BI126" s="8" t="s">
        <v>29273</v>
      </c>
      <c r="BJ126" s="48">
        <v>8.99</v>
      </c>
      <c r="BK126" s="48">
        <v>9.99</v>
      </c>
      <c r="BL126" s="48">
        <v>13.99</v>
      </c>
    </row>
    <row r="127" spans="1:80" s="247" customFormat="1" ht="12.75" customHeight="1">
      <c r="B127" s="248" t="s">
        <v>29592</v>
      </c>
      <c r="C127" s="249" t="s">
        <v>21396</v>
      </c>
      <c r="D127" s="248" t="s">
        <v>29593</v>
      </c>
      <c r="E127" s="248" t="s">
        <v>29594</v>
      </c>
      <c r="F127" s="247" t="str">
        <f>IFERROR(VLOOKUP(I127,Guide!A:B,2,FALSE),"")</f>
        <v>Logo Stickers</v>
      </c>
      <c r="G127" s="247">
        <f>A127</f>
        <v>0</v>
      </c>
      <c r="H127" s="247" t="str">
        <f>B127</f>
        <v>DTDP10020</v>
      </c>
      <c r="I127" s="250" t="s">
        <v>631</v>
      </c>
      <c r="J127" s="247" t="s">
        <v>21690</v>
      </c>
      <c r="L127" s="247" t="s">
        <v>29595</v>
      </c>
      <c r="M127" s="48" t="s">
        <v>29596</v>
      </c>
      <c r="N127" s="196">
        <v>1000000000126</v>
      </c>
      <c r="O127" s="251" t="s">
        <v>29597</v>
      </c>
      <c r="R127" s="247" t="s">
        <v>29056</v>
      </c>
      <c r="T127" s="252" t="s">
        <v>9</v>
      </c>
      <c r="V127" s="247" t="str">
        <f>I127</f>
        <v>PT195</v>
      </c>
      <c r="W127" s="247">
        <f>IFERROR(VLOOKUP(I127,Guide!A:F,5,FALSE),"")</f>
        <v>0</v>
      </c>
      <c r="X127" s="247">
        <f>IFERROR(VLOOKUP(I127,Guide!A:G,6,FALSE),"")</f>
        <v>0</v>
      </c>
      <c r="Y127" s="247" t="s">
        <v>29073</v>
      </c>
      <c r="Z127"/>
      <c r="AA127" s="255" t="s">
        <v>29598</v>
      </c>
      <c r="AB127" s="247" t="s">
        <v>29599</v>
      </c>
      <c r="AC127" s="247" t="s">
        <v>29600</v>
      </c>
      <c r="AG127" s="247" t="str">
        <f>L127</f>
        <v>A2D</v>
      </c>
      <c r="AH127" s="247" t="str">
        <f>M127</f>
        <v>1D126</v>
      </c>
      <c r="AJ127" s="247" t="s">
        <v>29601</v>
      </c>
      <c r="AN127" s="48" t="s">
        <v>29596</v>
      </c>
      <c r="AO127" s="247" t="str">
        <f>T127</f>
        <v>A0</v>
      </c>
      <c r="AQ127" s="193" t="s">
        <v>28768</v>
      </c>
      <c r="AR127" s="247" t="s">
        <v>29602</v>
      </c>
      <c r="AT127" s="193" t="s">
        <v>4672</v>
      </c>
      <c r="AV127" s="247" t="str">
        <f>M127</f>
        <v>1D126</v>
      </c>
      <c r="AW127" s="181" t="str">
        <f>_xlfn.TEXTJOIN("-",TRUE,AQ127:AV127)</f>
        <v>LG-N242-P-1D126</v>
      </c>
      <c r="AX127" s="193" t="str">
        <f>_xlfn.TEXTJOIN("-",TRUE,AS127:AV127)</f>
        <v>P-1D126</v>
      </c>
      <c r="AY127" s="247" t="str">
        <f>E127</f>
        <v>DeTape White Gloss Digital</v>
      </c>
      <c r="CB127" s="181"/>
    </row>
    <row r="128" spans="1:80" s="247" customFormat="1" ht="18.75">
      <c r="B128" s="248" t="s">
        <v>29592</v>
      </c>
      <c r="C128" s="249" t="s">
        <v>21396</v>
      </c>
      <c r="D128" s="248" t="s">
        <v>29593</v>
      </c>
      <c r="E128" s="248" t="s">
        <v>29594</v>
      </c>
      <c r="F128" s="247" t="str">
        <f>IFERROR(VLOOKUP(I128,Guide!A:B,2,FALSE),"")</f>
        <v>Logo Stickers</v>
      </c>
      <c r="G128" s="247">
        <f>A128</f>
        <v>0</v>
      </c>
      <c r="H128" s="247" t="str">
        <f>B128</f>
        <v>DTDP10020</v>
      </c>
      <c r="I128" s="250" t="s">
        <v>631</v>
      </c>
      <c r="J128" s="247" t="s">
        <v>21690</v>
      </c>
      <c r="L128" s="247" t="s">
        <v>29595</v>
      </c>
      <c r="M128" s="48" t="s">
        <v>29603</v>
      </c>
      <c r="N128" s="196">
        <v>1000000000127</v>
      </c>
      <c r="R128" s="247" t="s">
        <v>29056</v>
      </c>
      <c r="T128" s="252" t="s">
        <v>18</v>
      </c>
      <c r="V128" s="247" t="str">
        <f>I128</f>
        <v>PT195</v>
      </c>
      <c r="W128" s="247">
        <f>IFERROR(VLOOKUP(I128,Guide!A:F,5,FALSE),"")</f>
        <v>0</v>
      </c>
      <c r="X128" s="247">
        <f>IFERROR(VLOOKUP(I128,Guide!A:G,6,FALSE),"")</f>
        <v>0</v>
      </c>
      <c r="Y128" s="247" t="s">
        <v>29073</v>
      </c>
      <c r="Z128"/>
      <c r="AA128" s="255" t="s">
        <v>29598</v>
      </c>
      <c r="AB128" s="247" t="s">
        <v>29599</v>
      </c>
      <c r="AG128" s="247" t="str">
        <f>L128</f>
        <v>A2D</v>
      </c>
      <c r="AH128" s="247" t="str">
        <f>M128</f>
        <v>1D127</v>
      </c>
      <c r="AJ128" s="247" t="s">
        <v>29601</v>
      </c>
      <c r="AN128" s="48" t="s">
        <v>29603</v>
      </c>
      <c r="AO128" s="247" t="str">
        <f>T128</f>
        <v>A1</v>
      </c>
      <c r="AQ128" s="193" t="s">
        <v>28768</v>
      </c>
      <c r="AR128" s="247" t="s">
        <v>29604</v>
      </c>
      <c r="AT128" s="193" t="s">
        <v>4672</v>
      </c>
      <c r="AV128" s="247" t="str">
        <f>M128</f>
        <v>1D127</v>
      </c>
      <c r="AW128" s="181" t="str">
        <f>_xlfn.TEXTJOIN("-",TRUE,AQ128:AV128)</f>
        <v>LG-N243-P-1D127</v>
      </c>
      <c r="AX128" s="193" t="str">
        <f>_xlfn.TEXTJOIN("-",TRUE,AS128:AV128)</f>
        <v>P-1D127</v>
      </c>
      <c r="AY128" s="247" t="str">
        <f>E128</f>
        <v>DeTape White Gloss Digital</v>
      </c>
      <c r="CB128" s="181"/>
    </row>
    <row r="129" spans="2:80" s="247" customFormat="1" ht="18.75">
      <c r="B129" s="248" t="s">
        <v>29592</v>
      </c>
      <c r="C129" s="249" t="s">
        <v>21396</v>
      </c>
      <c r="D129" s="248" t="s">
        <v>29593</v>
      </c>
      <c r="E129" s="248" t="s">
        <v>29594</v>
      </c>
      <c r="F129" s="247" t="str">
        <f>IFERROR(VLOOKUP(I129,Guide!A:B,2,FALSE),"")</f>
        <v>Logo Stickers</v>
      </c>
      <c r="G129" s="247">
        <f>A129</f>
        <v>0</v>
      </c>
      <c r="H129" s="247" t="str">
        <f>B129</f>
        <v>DTDP10020</v>
      </c>
      <c r="I129" s="250" t="s">
        <v>631</v>
      </c>
      <c r="J129" s="247" t="s">
        <v>21690</v>
      </c>
      <c r="L129" s="247" t="s">
        <v>29595</v>
      </c>
      <c r="M129" s="48" t="s">
        <v>29605</v>
      </c>
      <c r="N129" s="196">
        <v>1000000000128</v>
      </c>
      <c r="R129" s="247" t="s">
        <v>29056</v>
      </c>
      <c r="T129" s="252" t="s">
        <v>24</v>
      </c>
      <c r="V129" s="247" t="str">
        <f>I129</f>
        <v>PT195</v>
      </c>
      <c r="W129" s="247">
        <f>IFERROR(VLOOKUP(I129,Guide!A:F,5,FALSE),"")</f>
        <v>0</v>
      </c>
      <c r="X129" s="247">
        <f>IFERROR(VLOOKUP(I129,Guide!A:G,6,FALSE),"")</f>
        <v>0</v>
      </c>
      <c r="Y129" s="247" t="s">
        <v>29073</v>
      </c>
      <c r="Z129"/>
      <c r="AA129" s="255" t="s">
        <v>29598</v>
      </c>
      <c r="AB129" s="247" t="s">
        <v>29599</v>
      </c>
      <c r="AG129" s="247" t="str">
        <f>L129</f>
        <v>A2D</v>
      </c>
      <c r="AH129" s="247" t="str">
        <f>M129</f>
        <v>1D128</v>
      </c>
      <c r="AJ129" s="247" t="s">
        <v>29601</v>
      </c>
      <c r="AN129" s="48" t="s">
        <v>29605</v>
      </c>
      <c r="AO129" s="247" t="str">
        <f>T129</f>
        <v>A2</v>
      </c>
      <c r="AQ129" s="193" t="s">
        <v>28768</v>
      </c>
      <c r="AR129" s="247" t="s">
        <v>29606</v>
      </c>
      <c r="AT129" s="193" t="s">
        <v>4672</v>
      </c>
      <c r="AV129" s="247" t="str">
        <f>M129</f>
        <v>1D128</v>
      </c>
      <c r="AW129" s="181" t="str">
        <f>_xlfn.TEXTJOIN("-",TRUE,AQ129:AV129)</f>
        <v>LG-N244-P-1D128</v>
      </c>
      <c r="AX129" s="193" t="str">
        <f>_xlfn.TEXTJOIN("-",TRUE,AS129:AV129)</f>
        <v>P-1D128</v>
      </c>
      <c r="AY129" s="247" t="str">
        <f>E129</f>
        <v>DeTape White Gloss Digital</v>
      </c>
      <c r="CB129" s="181"/>
    </row>
    <row r="130" spans="2:80" s="247" customFormat="1" ht="18.75">
      <c r="B130" s="248" t="s">
        <v>29592</v>
      </c>
      <c r="C130" s="249" t="s">
        <v>21396</v>
      </c>
      <c r="D130" s="248" t="s">
        <v>29593</v>
      </c>
      <c r="E130" s="248" t="s">
        <v>29594</v>
      </c>
      <c r="F130" s="247" t="str">
        <f>IFERROR(VLOOKUP(I130,Guide!A:B,2,FALSE),"")</f>
        <v>Logo Stickers</v>
      </c>
      <c r="G130" s="247">
        <f>A130</f>
        <v>0</v>
      </c>
      <c r="H130" s="247" t="str">
        <f>B130</f>
        <v>DTDP10020</v>
      </c>
      <c r="I130" s="250" t="s">
        <v>631</v>
      </c>
      <c r="J130" s="247" t="s">
        <v>21690</v>
      </c>
      <c r="L130" s="247" t="s">
        <v>29595</v>
      </c>
      <c r="M130" s="48" t="s">
        <v>29607</v>
      </c>
      <c r="N130" s="196">
        <v>1000000000129</v>
      </c>
      <c r="R130" s="247" t="s">
        <v>29056</v>
      </c>
      <c r="T130" s="252" t="s">
        <v>32</v>
      </c>
      <c r="V130" s="247" t="str">
        <f>I130</f>
        <v>PT195</v>
      </c>
      <c r="W130" s="247">
        <f>IFERROR(VLOOKUP(I130,Guide!A:F,5,FALSE),"")</f>
        <v>0</v>
      </c>
      <c r="X130" s="247">
        <f>IFERROR(VLOOKUP(I130,Guide!A:G,6,FALSE),"")</f>
        <v>0</v>
      </c>
      <c r="Y130" s="247" t="s">
        <v>29073</v>
      </c>
      <c r="Z130"/>
      <c r="AA130" s="255" t="s">
        <v>29598</v>
      </c>
      <c r="AB130" s="247" t="s">
        <v>29599</v>
      </c>
      <c r="AG130" s="247" t="str">
        <f>L130</f>
        <v>A2D</v>
      </c>
      <c r="AH130" s="247" t="str">
        <f>M130</f>
        <v>1D129</v>
      </c>
      <c r="AJ130" s="247" t="s">
        <v>29601</v>
      </c>
      <c r="AN130" s="48" t="s">
        <v>29607</v>
      </c>
      <c r="AO130" s="247" t="str">
        <f>T130</f>
        <v>A3</v>
      </c>
      <c r="AQ130" s="193" t="s">
        <v>28768</v>
      </c>
      <c r="AR130" s="247" t="s">
        <v>29608</v>
      </c>
      <c r="AT130" s="193" t="s">
        <v>4672</v>
      </c>
      <c r="AV130" s="247" t="str">
        <f>M130</f>
        <v>1D129</v>
      </c>
      <c r="AW130" s="181" t="str">
        <f>_xlfn.TEXTJOIN("-",TRUE,AQ130:AV130)</f>
        <v>LG-N245-P-1D129</v>
      </c>
      <c r="AX130" s="193" t="str">
        <f>_xlfn.TEXTJOIN("-",TRUE,AS130:AV130)</f>
        <v>P-1D129</v>
      </c>
      <c r="AY130" s="247" t="str">
        <f>E130</f>
        <v>DeTape White Gloss Digital</v>
      </c>
      <c r="CB130" s="181"/>
    </row>
    <row r="131" spans="2:80" s="247" customFormat="1" ht="18.75">
      <c r="B131" s="248" t="s">
        <v>29592</v>
      </c>
      <c r="C131" s="249" t="s">
        <v>21396</v>
      </c>
      <c r="D131" s="248" t="s">
        <v>29593</v>
      </c>
      <c r="E131" s="248" t="s">
        <v>29594</v>
      </c>
      <c r="F131" s="247" t="str">
        <f>IFERROR(VLOOKUP(I131,Guide!A:B,2,FALSE),"")</f>
        <v>Logo Stickers</v>
      </c>
      <c r="G131" s="247">
        <f>A131</f>
        <v>0</v>
      </c>
      <c r="H131" s="247" t="str">
        <f>B131</f>
        <v>DTDP10020</v>
      </c>
      <c r="I131" s="250" t="s">
        <v>631</v>
      </c>
      <c r="J131" s="247" t="s">
        <v>21690</v>
      </c>
      <c r="L131" s="247" t="s">
        <v>29595</v>
      </c>
      <c r="M131" s="48" t="s">
        <v>29609</v>
      </c>
      <c r="N131" s="196">
        <v>1000000000130</v>
      </c>
      <c r="R131" s="247" t="s">
        <v>29056</v>
      </c>
      <c r="T131" s="252" t="s">
        <v>38</v>
      </c>
      <c r="V131" s="247" t="str">
        <f>I131</f>
        <v>PT195</v>
      </c>
      <c r="W131" s="247">
        <f>IFERROR(VLOOKUP(I131,Guide!A:F,5,FALSE),"")</f>
        <v>0</v>
      </c>
      <c r="X131" s="247">
        <f>IFERROR(VLOOKUP(I131,Guide!A:G,6,FALSE),"")</f>
        <v>0</v>
      </c>
      <c r="Y131" s="247" t="s">
        <v>29073</v>
      </c>
      <c r="Z131"/>
      <c r="AA131" s="255" t="s">
        <v>29598</v>
      </c>
      <c r="AB131" s="247" t="s">
        <v>29599</v>
      </c>
      <c r="AG131" s="247" t="str">
        <f>L131</f>
        <v>A2D</v>
      </c>
      <c r="AH131" s="247" t="str">
        <f>M131</f>
        <v>1D130</v>
      </c>
      <c r="AJ131" s="247" t="s">
        <v>29601</v>
      </c>
      <c r="AN131" s="48" t="s">
        <v>29609</v>
      </c>
      <c r="AO131" s="247" t="str">
        <f>T131</f>
        <v>A4</v>
      </c>
      <c r="AQ131" s="193" t="s">
        <v>28768</v>
      </c>
      <c r="AR131" s="247" t="s">
        <v>29610</v>
      </c>
      <c r="AT131" s="193" t="s">
        <v>4672</v>
      </c>
      <c r="AV131" s="247" t="str">
        <f>M131</f>
        <v>1D130</v>
      </c>
      <c r="AW131" s="181" t="str">
        <f>_xlfn.TEXTJOIN("-",TRUE,AQ131:AV131)</f>
        <v>LG-N246-P-1D130</v>
      </c>
      <c r="AX131" s="193" t="str">
        <f>_xlfn.TEXTJOIN("-",TRUE,AS131:AV131)</f>
        <v>P-1D130</v>
      </c>
      <c r="AY131" s="247" t="str">
        <f>E131</f>
        <v>DeTape White Gloss Digital</v>
      </c>
      <c r="CB131" s="181"/>
    </row>
    <row r="132" spans="2:80" s="247" customFormat="1" ht="18.75">
      <c r="B132" s="248" t="s">
        <v>29592</v>
      </c>
      <c r="C132" s="249" t="s">
        <v>21396</v>
      </c>
      <c r="D132" s="248" t="s">
        <v>29593</v>
      </c>
      <c r="E132" s="248" t="s">
        <v>29594</v>
      </c>
      <c r="F132" s="247" t="str">
        <f>IFERROR(VLOOKUP(I132,Guide!A:B,2,FALSE),"")</f>
        <v>Logo Stickers</v>
      </c>
      <c r="G132" s="247">
        <f>A132</f>
        <v>0</v>
      </c>
      <c r="H132" s="247" t="str">
        <f>B132</f>
        <v>DTDP10020</v>
      </c>
      <c r="I132" s="250" t="s">
        <v>631</v>
      </c>
      <c r="J132" s="247" t="s">
        <v>21690</v>
      </c>
      <c r="L132" s="247" t="s">
        <v>29595</v>
      </c>
      <c r="M132" s="48" t="s">
        <v>29611</v>
      </c>
      <c r="N132" s="196">
        <v>1000000000131</v>
      </c>
      <c r="R132" s="247" t="s">
        <v>29056</v>
      </c>
      <c r="T132" s="252" t="s">
        <v>43</v>
      </c>
      <c r="V132" s="247" t="str">
        <f>I132</f>
        <v>PT195</v>
      </c>
      <c r="W132" s="247">
        <f>IFERROR(VLOOKUP(I132,Guide!A:F,5,FALSE),"")</f>
        <v>0</v>
      </c>
      <c r="X132" s="247">
        <f>IFERROR(VLOOKUP(I132,Guide!A:G,6,FALSE),"")</f>
        <v>0</v>
      </c>
      <c r="Y132" s="247" t="s">
        <v>29073</v>
      </c>
      <c r="Z132"/>
      <c r="AA132" s="255" t="s">
        <v>29598</v>
      </c>
      <c r="AB132" s="247" t="s">
        <v>29599</v>
      </c>
      <c r="AG132" s="247" t="str">
        <f>L132</f>
        <v>A2D</v>
      </c>
      <c r="AH132" s="247" t="str">
        <f>M132</f>
        <v>1D131</v>
      </c>
      <c r="AJ132" s="247" t="s">
        <v>29601</v>
      </c>
      <c r="AN132" s="48" t="s">
        <v>29611</v>
      </c>
      <c r="AO132" s="247" t="str">
        <f>T132</f>
        <v>A5</v>
      </c>
      <c r="AQ132" s="193" t="s">
        <v>28768</v>
      </c>
      <c r="AR132" s="247" t="s">
        <v>29612</v>
      </c>
      <c r="AT132" s="193" t="s">
        <v>4672</v>
      </c>
      <c r="AV132" s="247" t="str">
        <f>M132</f>
        <v>1D131</v>
      </c>
      <c r="AW132" s="181" t="str">
        <f>_xlfn.TEXTJOIN("-",TRUE,AQ132:AV132)</f>
        <v>LG-N247-P-1D131</v>
      </c>
      <c r="AX132" s="193" t="str">
        <f>_xlfn.TEXTJOIN("-",TRUE,AS132:AV132)</f>
        <v>P-1D131</v>
      </c>
      <c r="AY132" s="247" t="str">
        <f>E132</f>
        <v>DeTape White Gloss Digital</v>
      </c>
      <c r="CB132" s="181"/>
    </row>
    <row r="133" spans="2:80" s="247" customFormat="1" ht="18.75">
      <c r="B133" s="248" t="s">
        <v>29592</v>
      </c>
      <c r="C133" s="249" t="s">
        <v>21396</v>
      </c>
      <c r="D133" s="248" t="s">
        <v>29593</v>
      </c>
      <c r="E133" s="248" t="s">
        <v>29594</v>
      </c>
      <c r="F133" s="247" t="str">
        <f>IFERROR(VLOOKUP(I133,Guide!A:B,2,FALSE),"")</f>
        <v>Logo Stickers</v>
      </c>
      <c r="G133" s="247">
        <f>A133</f>
        <v>0</v>
      </c>
      <c r="H133" s="247" t="str">
        <f>B133</f>
        <v>DTDP10020</v>
      </c>
      <c r="I133" s="250" t="s">
        <v>631</v>
      </c>
      <c r="J133" s="247" t="s">
        <v>21690</v>
      </c>
      <c r="L133" s="247" t="s">
        <v>29595</v>
      </c>
      <c r="M133" s="48" t="s">
        <v>29613</v>
      </c>
      <c r="N133" s="196">
        <v>1000000000132</v>
      </c>
      <c r="R133" s="247" t="s">
        <v>29056</v>
      </c>
      <c r="T133" s="252" t="s">
        <v>47</v>
      </c>
      <c r="V133" s="247" t="str">
        <f>I133</f>
        <v>PT195</v>
      </c>
      <c r="W133" s="247">
        <f>IFERROR(VLOOKUP(I133,Guide!A:F,5,FALSE),"")</f>
        <v>0</v>
      </c>
      <c r="X133" s="247">
        <f>IFERROR(VLOOKUP(I133,Guide!A:G,6,FALSE),"")</f>
        <v>0</v>
      </c>
      <c r="Y133" s="247" t="s">
        <v>29073</v>
      </c>
      <c r="Z133"/>
      <c r="AA133" s="255" t="s">
        <v>29598</v>
      </c>
      <c r="AB133" s="247" t="s">
        <v>29599</v>
      </c>
      <c r="AG133" s="247" t="str">
        <f>L133</f>
        <v>A2D</v>
      </c>
      <c r="AH133" s="247" t="str">
        <f>M133</f>
        <v>1D132</v>
      </c>
      <c r="AJ133" s="247" t="s">
        <v>29601</v>
      </c>
      <c r="AN133" s="48" t="s">
        <v>29613</v>
      </c>
      <c r="AO133" s="247" t="str">
        <f>T133</f>
        <v>A6</v>
      </c>
      <c r="AQ133" s="193" t="s">
        <v>28768</v>
      </c>
      <c r="AR133" s="247" t="s">
        <v>29614</v>
      </c>
      <c r="AT133" s="193" t="s">
        <v>4672</v>
      </c>
      <c r="AV133" s="247" t="str">
        <f>M133</f>
        <v>1D132</v>
      </c>
      <c r="AW133" s="181" t="str">
        <f>_xlfn.TEXTJOIN("-",TRUE,AQ133:AV133)</f>
        <v>LG-N248-P-1D132</v>
      </c>
      <c r="AX133" s="193" t="str">
        <f>_xlfn.TEXTJOIN("-",TRUE,AS133:AV133)</f>
        <v>P-1D132</v>
      </c>
      <c r="AY133" s="247" t="str">
        <f>E133</f>
        <v>DeTape White Gloss Digital</v>
      </c>
      <c r="CB133" s="181"/>
    </row>
    <row r="134" spans="2:80" s="247" customFormat="1" ht="18.75">
      <c r="B134" s="248" t="s">
        <v>29592</v>
      </c>
      <c r="C134" s="249" t="s">
        <v>21396</v>
      </c>
      <c r="D134" s="248" t="s">
        <v>29593</v>
      </c>
      <c r="E134" s="248" t="s">
        <v>29594</v>
      </c>
      <c r="F134" s="247" t="str">
        <f>IFERROR(VLOOKUP(I134,Guide!A:B,2,FALSE),"")</f>
        <v>Logo Stickers</v>
      </c>
      <c r="G134" s="247">
        <f>A134</f>
        <v>0</v>
      </c>
      <c r="H134" s="247" t="str">
        <f>B134</f>
        <v>DTDP10020</v>
      </c>
      <c r="I134" s="250" t="s">
        <v>631</v>
      </c>
      <c r="J134" s="247" t="s">
        <v>21690</v>
      </c>
      <c r="L134" s="247" t="s">
        <v>29595</v>
      </c>
      <c r="M134" s="48" t="s">
        <v>29615</v>
      </c>
      <c r="N134" s="196">
        <v>1000000000133</v>
      </c>
      <c r="R134" s="247" t="s">
        <v>29056</v>
      </c>
      <c r="T134" s="252" t="s">
        <v>53</v>
      </c>
      <c r="V134" s="247" t="str">
        <f>I134</f>
        <v>PT195</v>
      </c>
      <c r="W134" s="247">
        <f>IFERROR(VLOOKUP(I134,Guide!A:F,5,FALSE),"")</f>
        <v>0</v>
      </c>
      <c r="X134" s="247">
        <f>IFERROR(VLOOKUP(I134,Guide!A:G,6,FALSE),"")</f>
        <v>0</v>
      </c>
      <c r="Y134" s="247" t="s">
        <v>29073</v>
      </c>
      <c r="Z134"/>
      <c r="AA134" s="255" t="s">
        <v>29598</v>
      </c>
      <c r="AB134" s="247" t="s">
        <v>29599</v>
      </c>
      <c r="AG134" s="247" t="str">
        <f>L134</f>
        <v>A2D</v>
      </c>
      <c r="AH134" s="247" t="str">
        <f>M134</f>
        <v>1D133</v>
      </c>
      <c r="AJ134" s="247" t="s">
        <v>29601</v>
      </c>
      <c r="AN134" s="48" t="s">
        <v>29615</v>
      </c>
      <c r="AO134" s="247" t="str">
        <f>T134</f>
        <v>A7</v>
      </c>
      <c r="AQ134" s="193" t="s">
        <v>28768</v>
      </c>
      <c r="AR134" s="247" t="s">
        <v>29616</v>
      </c>
      <c r="AT134" s="193" t="s">
        <v>4672</v>
      </c>
      <c r="AV134" s="247" t="str">
        <f>M134</f>
        <v>1D133</v>
      </c>
      <c r="AW134" s="181" t="str">
        <f>_xlfn.TEXTJOIN("-",TRUE,AQ134:AV134)</f>
        <v>LG-N249-P-1D133</v>
      </c>
      <c r="AX134" s="193" t="str">
        <f>_xlfn.TEXTJOIN("-",TRUE,AS134:AV134)</f>
        <v>P-1D133</v>
      </c>
      <c r="AY134" s="247" t="str">
        <f>E134</f>
        <v>DeTape White Gloss Digital</v>
      </c>
      <c r="CB134" s="181"/>
    </row>
    <row r="135" spans="2:80" s="247" customFormat="1" ht="18.75">
      <c r="B135" s="248" t="s">
        <v>29592</v>
      </c>
      <c r="C135" s="249" t="s">
        <v>21396</v>
      </c>
      <c r="D135" s="248" t="s">
        <v>29593</v>
      </c>
      <c r="E135" s="248" t="s">
        <v>29594</v>
      </c>
      <c r="F135" s="247" t="str">
        <f>IFERROR(VLOOKUP(I135,Guide!A:B,2,FALSE),"")</f>
        <v>Logo Stickers</v>
      </c>
      <c r="G135" s="247">
        <f>A135</f>
        <v>0</v>
      </c>
      <c r="H135" s="247" t="str">
        <f>B135</f>
        <v>DTDP10020</v>
      </c>
      <c r="I135" s="250" t="s">
        <v>631</v>
      </c>
      <c r="J135" s="247" t="s">
        <v>21690</v>
      </c>
      <c r="L135" s="247" t="s">
        <v>29595</v>
      </c>
      <c r="M135" s="48" t="s">
        <v>29617</v>
      </c>
      <c r="N135" s="196">
        <v>1000000000134</v>
      </c>
      <c r="R135" s="247" t="s">
        <v>29056</v>
      </c>
      <c r="T135" s="252" t="s">
        <v>59</v>
      </c>
      <c r="V135" s="247" t="str">
        <f>I135</f>
        <v>PT195</v>
      </c>
      <c r="W135" s="247">
        <f>IFERROR(VLOOKUP(I135,Guide!A:F,5,FALSE),"")</f>
        <v>0</v>
      </c>
      <c r="X135" s="247">
        <f>IFERROR(VLOOKUP(I135,Guide!A:G,6,FALSE),"")</f>
        <v>0</v>
      </c>
      <c r="Y135" s="247" t="s">
        <v>29073</v>
      </c>
      <c r="Z135"/>
      <c r="AA135" s="255" t="s">
        <v>29598</v>
      </c>
      <c r="AB135" s="247" t="s">
        <v>29599</v>
      </c>
      <c r="AG135" s="247" t="str">
        <f>L135</f>
        <v>A2D</v>
      </c>
      <c r="AH135" s="247" t="str">
        <f>M135</f>
        <v>1D134</v>
      </c>
      <c r="AJ135" s="247" t="s">
        <v>29601</v>
      </c>
      <c r="AN135" s="48" t="s">
        <v>29617</v>
      </c>
      <c r="AO135" s="247" t="str">
        <f>T135</f>
        <v>A8</v>
      </c>
      <c r="AQ135" s="193" t="s">
        <v>28768</v>
      </c>
      <c r="AR135" s="247" t="s">
        <v>29618</v>
      </c>
      <c r="AT135" s="193" t="s">
        <v>4672</v>
      </c>
      <c r="AV135" s="247" t="str">
        <f>M135</f>
        <v>1D134</v>
      </c>
      <c r="AW135" s="181" t="str">
        <f>_xlfn.TEXTJOIN("-",TRUE,AQ135:AV135)</f>
        <v>LG-N250-P-1D134</v>
      </c>
      <c r="AX135" s="193" t="str">
        <f>_xlfn.TEXTJOIN("-",TRUE,AS135:AV135)</f>
        <v>P-1D134</v>
      </c>
      <c r="AY135" s="247" t="str">
        <f>E135</f>
        <v>DeTape White Gloss Digital</v>
      </c>
      <c r="BA135" s="253"/>
      <c r="BB135" s="248"/>
      <c r="BC135" s="248"/>
      <c r="BD135" s="248"/>
      <c r="BE135" s="253"/>
      <c r="BF135" s="253"/>
      <c r="BG135" s="253"/>
      <c r="BH135" s="253"/>
      <c r="BI135" s="248"/>
      <c r="BJ135" s="248"/>
      <c r="CB135" s="181"/>
    </row>
    <row r="136" spans="2:80" s="247" customFormat="1" ht="18.75">
      <c r="B136" s="248" t="s">
        <v>29592</v>
      </c>
      <c r="C136" s="249" t="s">
        <v>21396</v>
      </c>
      <c r="D136" s="248" t="s">
        <v>29593</v>
      </c>
      <c r="E136" s="248" t="s">
        <v>29594</v>
      </c>
      <c r="F136" s="247" t="str">
        <f>IFERROR(VLOOKUP(I136,Guide!A:B,2,FALSE),"")</f>
        <v>Logo Stickers</v>
      </c>
      <c r="G136" s="247">
        <f>A136</f>
        <v>0</v>
      </c>
      <c r="H136" s="247" t="str">
        <f>B136</f>
        <v>DTDP10020</v>
      </c>
      <c r="I136" s="250" t="s">
        <v>631</v>
      </c>
      <c r="J136" s="247" t="s">
        <v>21690</v>
      </c>
      <c r="L136" s="247" t="s">
        <v>29595</v>
      </c>
      <c r="M136" s="48" t="s">
        <v>29619</v>
      </c>
      <c r="N136" s="196">
        <v>1000000000135</v>
      </c>
      <c r="R136" s="247" t="s">
        <v>29056</v>
      </c>
      <c r="T136" s="252" t="s">
        <v>58</v>
      </c>
      <c r="V136" s="247" t="str">
        <f>I136</f>
        <v>PT195</v>
      </c>
      <c r="W136" s="247">
        <f>IFERROR(VLOOKUP(I136,Guide!A:F,5,FALSE),"")</f>
        <v>0</v>
      </c>
      <c r="X136" s="247">
        <f>IFERROR(VLOOKUP(I136,Guide!A:G,6,FALSE),"")</f>
        <v>0</v>
      </c>
      <c r="Y136" s="247" t="s">
        <v>29073</v>
      </c>
      <c r="Z136"/>
      <c r="AA136" s="255" t="s">
        <v>29598</v>
      </c>
      <c r="AB136" s="247" t="s">
        <v>29599</v>
      </c>
      <c r="AG136" s="247" t="str">
        <f>L136</f>
        <v>A2D</v>
      </c>
      <c r="AH136" s="247" t="str">
        <f>M136</f>
        <v>1D135</v>
      </c>
      <c r="AJ136" s="247" t="s">
        <v>29601</v>
      </c>
      <c r="AN136" s="48" t="s">
        <v>29619</v>
      </c>
      <c r="AO136" s="247" t="str">
        <f>T136</f>
        <v>A9</v>
      </c>
      <c r="AQ136" s="193" t="s">
        <v>28768</v>
      </c>
      <c r="AR136" s="247" t="s">
        <v>29620</v>
      </c>
      <c r="AT136" s="193" t="s">
        <v>4672</v>
      </c>
      <c r="AV136" s="247" t="str">
        <f>M136</f>
        <v>1D135</v>
      </c>
      <c r="AW136" s="181" t="str">
        <f>_xlfn.TEXTJOIN("-",TRUE,AQ136:AV136)</f>
        <v>LG-N251-P-1D135</v>
      </c>
      <c r="AX136" s="193" t="str">
        <f>_xlfn.TEXTJOIN("-",TRUE,AS136:AV136)</f>
        <v>P-1D135</v>
      </c>
      <c r="AY136" s="247" t="str">
        <f>E136</f>
        <v>DeTape White Gloss Digital</v>
      </c>
      <c r="BA136" s="253"/>
      <c r="BB136" s="248"/>
      <c r="BC136" s="248"/>
      <c r="BD136" s="248"/>
      <c r="BE136" s="253"/>
      <c r="BF136" s="253"/>
      <c r="BG136" s="253"/>
      <c r="BH136" s="253"/>
      <c r="BI136" s="248"/>
      <c r="BJ136" s="248"/>
      <c r="CB136" s="181"/>
    </row>
    <row r="137" spans="2:80" s="247" customFormat="1" ht="18.75">
      <c r="B137" s="248" t="s">
        <v>29592</v>
      </c>
      <c r="C137" s="249" t="s">
        <v>21396</v>
      </c>
      <c r="D137" s="248" t="s">
        <v>29593</v>
      </c>
      <c r="E137" s="248" t="s">
        <v>29594</v>
      </c>
      <c r="F137" s="247" t="str">
        <f>IFERROR(VLOOKUP(I137,Guide!A:B,2,FALSE),"")</f>
        <v>Logo Stickers</v>
      </c>
      <c r="G137" s="247">
        <f>A137</f>
        <v>0</v>
      </c>
      <c r="H137" s="247" t="str">
        <f>B137</f>
        <v>DTDP10020</v>
      </c>
      <c r="I137" s="250" t="s">
        <v>631</v>
      </c>
      <c r="J137" s="247" t="s">
        <v>21690</v>
      </c>
      <c r="L137" s="247" t="s">
        <v>29595</v>
      </c>
      <c r="M137" s="48" t="s">
        <v>29621</v>
      </c>
      <c r="N137" s="196">
        <v>1000000000136</v>
      </c>
      <c r="R137" s="247" t="s">
        <v>29056</v>
      </c>
      <c r="T137" s="252" t="s">
        <v>68</v>
      </c>
      <c r="V137" s="247" t="str">
        <f>I137</f>
        <v>PT195</v>
      </c>
      <c r="W137" s="247">
        <f>IFERROR(VLOOKUP(I137,Guide!A:F,5,FALSE),"")</f>
        <v>0</v>
      </c>
      <c r="X137" s="247">
        <f>IFERROR(VLOOKUP(I137,Guide!A:G,6,FALSE),"")</f>
        <v>0</v>
      </c>
      <c r="Y137" s="247" t="s">
        <v>29073</v>
      </c>
      <c r="Z137"/>
      <c r="AA137" s="255" t="s">
        <v>29598</v>
      </c>
      <c r="AB137" s="247" t="s">
        <v>29599</v>
      </c>
      <c r="AG137" s="247" t="str">
        <f>L137</f>
        <v>A2D</v>
      </c>
      <c r="AH137" s="247" t="str">
        <f>M137</f>
        <v>1D136</v>
      </c>
      <c r="AJ137" s="247" t="s">
        <v>29601</v>
      </c>
      <c r="AN137" s="48" t="s">
        <v>29621</v>
      </c>
      <c r="AO137" s="247" t="str">
        <f>T137</f>
        <v>A10</v>
      </c>
      <c r="AQ137" s="193" t="s">
        <v>28768</v>
      </c>
      <c r="AR137" s="247" t="s">
        <v>29622</v>
      </c>
      <c r="AT137" s="193" t="s">
        <v>4672</v>
      </c>
      <c r="AV137" s="247" t="str">
        <f>M137</f>
        <v>1D136</v>
      </c>
      <c r="AW137" s="181" t="str">
        <f>_xlfn.TEXTJOIN("-",TRUE,AQ137:AV137)</f>
        <v>LG-N252-P-1D136</v>
      </c>
      <c r="AX137" s="193" t="str">
        <f>_xlfn.TEXTJOIN("-",TRUE,AS137:AV137)</f>
        <v>P-1D136</v>
      </c>
      <c r="AY137" s="247" t="str">
        <f>E137</f>
        <v>DeTape White Gloss Digital</v>
      </c>
      <c r="BA137" s="248"/>
      <c r="BB137" s="248"/>
      <c r="BC137" s="248"/>
      <c r="BD137" s="248"/>
      <c r="BE137" s="248"/>
      <c r="BF137" s="248"/>
      <c r="BG137" s="248"/>
      <c r="BH137" s="248"/>
      <c r="BI137" s="248"/>
      <c r="BJ137" s="248"/>
      <c r="CB137" s="181"/>
    </row>
    <row r="138" spans="2:80" s="247" customFormat="1" ht="18.75">
      <c r="B138" s="248" t="s">
        <v>29592</v>
      </c>
      <c r="C138" s="249" t="s">
        <v>21396</v>
      </c>
      <c r="D138" s="248" t="s">
        <v>29593</v>
      </c>
      <c r="E138" s="248" t="s">
        <v>29594</v>
      </c>
      <c r="F138" s="247" t="str">
        <f>IFERROR(VLOOKUP(I138,Guide!A:B,2,FALSE),"")</f>
        <v>Logo Stickers</v>
      </c>
      <c r="G138" s="247">
        <f>A138</f>
        <v>0</v>
      </c>
      <c r="H138" s="247" t="str">
        <f>B138</f>
        <v>DTDP10020</v>
      </c>
      <c r="I138" s="250" t="s">
        <v>631</v>
      </c>
      <c r="J138" s="247" t="s">
        <v>21690</v>
      </c>
      <c r="L138" s="247" t="s">
        <v>29595</v>
      </c>
      <c r="M138" s="48" t="s">
        <v>29623</v>
      </c>
      <c r="N138" s="196">
        <v>1000000000137</v>
      </c>
      <c r="R138" s="247" t="s">
        <v>29056</v>
      </c>
      <c r="T138" s="252" t="s">
        <v>73</v>
      </c>
      <c r="V138" s="247" t="str">
        <f>I138</f>
        <v>PT195</v>
      </c>
      <c r="W138" s="247">
        <f>IFERROR(VLOOKUP(I138,Guide!A:F,5,FALSE),"")</f>
        <v>0</v>
      </c>
      <c r="X138" s="247">
        <f>IFERROR(VLOOKUP(I138,Guide!A:G,6,FALSE),"")</f>
        <v>0</v>
      </c>
      <c r="Y138" s="247" t="s">
        <v>29073</v>
      </c>
      <c r="Z138"/>
      <c r="AA138" s="255" t="s">
        <v>29598</v>
      </c>
      <c r="AB138" s="247" t="s">
        <v>29599</v>
      </c>
      <c r="AG138" s="247" t="str">
        <f>L138</f>
        <v>A2D</v>
      </c>
      <c r="AH138" s="247" t="str">
        <f>M138</f>
        <v>1D137</v>
      </c>
      <c r="AJ138" s="247" t="s">
        <v>29601</v>
      </c>
      <c r="AN138" s="48" t="s">
        <v>29623</v>
      </c>
      <c r="AO138" s="247" t="str">
        <f>T138</f>
        <v>A11</v>
      </c>
      <c r="AQ138" s="193" t="s">
        <v>28768</v>
      </c>
      <c r="AR138" s="247" t="s">
        <v>29624</v>
      </c>
      <c r="AT138" s="193" t="s">
        <v>4672</v>
      </c>
      <c r="AV138" s="247" t="str">
        <f>M138</f>
        <v>1D137</v>
      </c>
      <c r="AW138" s="181" t="str">
        <f>_xlfn.TEXTJOIN("-",TRUE,AQ138:AV138)</f>
        <v>LG-N253-P-1D137</v>
      </c>
      <c r="AX138" s="193" t="str">
        <f>_xlfn.TEXTJOIN("-",TRUE,AS138:AV138)</f>
        <v>P-1D137</v>
      </c>
      <c r="AY138" s="247" t="str">
        <f>E138</f>
        <v>DeTape White Gloss Digital</v>
      </c>
      <c r="CB138" s="181"/>
    </row>
    <row r="139" spans="2:80" s="247" customFormat="1" ht="18.75">
      <c r="B139" s="248" t="s">
        <v>29592</v>
      </c>
      <c r="C139" s="249" t="s">
        <v>21396</v>
      </c>
      <c r="D139" s="248" t="s">
        <v>29593</v>
      </c>
      <c r="E139" s="248" t="s">
        <v>29594</v>
      </c>
      <c r="F139" s="247" t="str">
        <f>IFERROR(VLOOKUP(I139,Guide!A:B,2,FALSE),"")</f>
        <v>Logo Stickers</v>
      </c>
      <c r="G139" s="247">
        <f>A139</f>
        <v>0</v>
      </c>
      <c r="H139" s="247" t="str">
        <f>B139</f>
        <v>DTDP10020</v>
      </c>
      <c r="I139" s="250" t="s">
        <v>631</v>
      </c>
      <c r="J139" s="247" t="s">
        <v>21690</v>
      </c>
      <c r="L139" s="247" t="s">
        <v>29595</v>
      </c>
      <c r="M139" s="48" t="s">
        <v>29625</v>
      </c>
      <c r="N139" s="196">
        <v>1000000000138</v>
      </c>
      <c r="R139" s="247" t="s">
        <v>29056</v>
      </c>
      <c r="T139" s="252" t="s">
        <v>78</v>
      </c>
      <c r="V139" s="247" t="str">
        <f>I139</f>
        <v>PT195</v>
      </c>
      <c r="W139" s="247">
        <f>IFERROR(VLOOKUP(I139,Guide!A:F,5,FALSE),"")</f>
        <v>0</v>
      </c>
      <c r="X139" s="247">
        <f>IFERROR(VLOOKUP(I139,Guide!A:G,6,FALSE),"")</f>
        <v>0</v>
      </c>
      <c r="Y139" s="247" t="s">
        <v>29073</v>
      </c>
      <c r="Z139"/>
      <c r="AA139" s="255" t="s">
        <v>29598</v>
      </c>
      <c r="AB139" s="247" t="s">
        <v>29599</v>
      </c>
      <c r="AG139" s="247" t="str">
        <f>L139</f>
        <v>A2D</v>
      </c>
      <c r="AH139" s="247" t="str">
        <f>M139</f>
        <v>1D138</v>
      </c>
      <c r="AJ139" s="247" t="s">
        <v>29601</v>
      </c>
      <c r="AN139" s="48" t="s">
        <v>29625</v>
      </c>
      <c r="AO139" s="247" t="str">
        <f>T139</f>
        <v>A12</v>
      </c>
      <c r="AQ139" s="193" t="s">
        <v>28768</v>
      </c>
      <c r="AR139" s="247" t="s">
        <v>29626</v>
      </c>
      <c r="AT139" s="193" t="s">
        <v>4672</v>
      </c>
      <c r="AV139" s="247" t="str">
        <f>M139</f>
        <v>1D138</v>
      </c>
      <c r="AW139" s="181" t="str">
        <f>_xlfn.TEXTJOIN("-",TRUE,AQ139:AV139)</f>
        <v>LG-N254-P-1D138</v>
      </c>
      <c r="AX139" s="193" t="str">
        <f>_xlfn.TEXTJOIN("-",TRUE,AS139:AV139)</f>
        <v>P-1D138</v>
      </c>
      <c r="AY139" s="247" t="str">
        <f>E139</f>
        <v>DeTape White Gloss Digital</v>
      </c>
      <c r="CB139" s="181"/>
    </row>
    <row r="140" spans="2:80" s="258" customFormat="1" ht="18.75">
      <c r="B140" s="256" t="s">
        <v>29627</v>
      </c>
      <c r="C140" s="257" t="s">
        <v>21396</v>
      </c>
      <c r="D140" s="256" t="s">
        <v>29628</v>
      </c>
      <c r="E140" s="256" t="s">
        <v>18324</v>
      </c>
      <c r="F140" s="258" t="str">
        <f>IFERROR(VLOOKUP(I140,Guide!A:B,2,FALSE),"")</f>
        <v>Hanging Canvas Banner</v>
      </c>
      <c r="G140" s="258">
        <f>A140</f>
        <v>0</v>
      </c>
      <c r="H140" s="258" t="str">
        <f>B140</f>
        <v>DTDB00150</v>
      </c>
      <c r="I140" s="259" t="s">
        <v>1080</v>
      </c>
      <c r="J140" s="258" t="s">
        <v>21703</v>
      </c>
      <c r="L140" s="258" t="s">
        <v>29629</v>
      </c>
      <c r="M140" s="258" t="s">
        <v>29630</v>
      </c>
      <c r="N140" s="196">
        <v>1000000000139</v>
      </c>
      <c r="R140" s="258" t="s">
        <v>29056</v>
      </c>
      <c r="T140" s="260" t="s">
        <v>29631</v>
      </c>
      <c r="V140" s="258" t="str">
        <f>I140</f>
        <v>PT1071</v>
      </c>
      <c r="W140" s="258">
        <f>IFERROR(VLOOKUP(I140,Guide!A:F,5,FALSE),"")</f>
        <v>0</v>
      </c>
      <c r="X140" s="258">
        <f>IFERROR(VLOOKUP(I140,Guide!A:G,6,FALSE),"")</f>
        <v>0</v>
      </c>
      <c r="Y140" s="258" t="s">
        <v>29073</v>
      </c>
      <c r="Z140"/>
      <c r="AA140" s="261" t="s">
        <v>29598</v>
      </c>
      <c r="AB140" s="258" t="s">
        <v>23094</v>
      </c>
      <c r="AG140" s="258" t="str">
        <f>L140</f>
        <v>A2E</v>
      </c>
      <c r="AH140" s="258" t="str">
        <f>M140</f>
        <v>1D139</v>
      </c>
      <c r="AJ140" s="258" t="s">
        <v>29601</v>
      </c>
      <c r="AN140" s="258" t="s">
        <v>29630</v>
      </c>
      <c r="AO140" s="258" t="str">
        <f>T140</f>
        <v>SINK-36</v>
      </c>
      <c r="AQ140" s="258" t="s">
        <v>28768</v>
      </c>
      <c r="AR140" s="258" t="s">
        <v>29632</v>
      </c>
      <c r="AT140" s="258" t="s">
        <v>4672</v>
      </c>
      <c r="AV140" s="258" t="str">
        <f>M140</f>
        <v>1D139</v>
      </c>
      <c r="AW140" s="258" t="str">
        <f>_xlfn.TEXTJOIN("-",TRUE,AQ140:AV140)</f>
        <v>LG-N291-P-1D139</v>
      </c>
      <c r="AX140" s="258" t="str">
        <f>_xlfn.TEXTJOIN("-",TRUE,AS140:AV140)</f>
        <v>P-1D139</v>
      </c>
      <c r="AY140" s="258" t="str">
        <f>E140</f>
        <v>Coated Front Lit Banner 450gsm</v>
      </c>
    </row>
    <row r="141" spans="2:80" s="258" customFormat="1" ht="18.75">
      <c r="B141" s="256" t="s">
        <v>29627</v>
      </c>
      <c r="C141" s="257" t="s">
        <v>21396</v>
      </c>
      <c r="D141" s="256" t="s">
        <v>29628</v>
      </c>
      <c r="E141" s="256" t="s">
        <v>18324</v>
      </c>
      <c r="F141" s="258" t="str">
        <f>IFERROR(VLOOKUP(I141,Guide!A:B,2,FALSE),"")</f>
        <v>Hanging Canvas Banner</v>
      </c>
      <c r="G141" s="258">
        <f>A141</f>
        <v>0</v>
      </c>
      <c r="H141" s="258" t="str">
        <f>B141</f>
        <v>DTDB00150</v>
      </c>
      <c r="I141" s="259" t="s">
        <v>1080</v>
      </c>
      <c r="J141" s="258" t="s">
        <v>21703</v>
      </c>
      <c r="L141" s="258" t="s">
        <v>29629</v>
      </c>
      <c r="M141" s="258" t="s">
        <v>29633</v>
      </c>
      <c r="N141" s="196">
        <v>1000000000140</v>
      </c>
      <c r="R141" s="258" t="s">
        <v>29056</v>
      </c>
      <c r="T141" s="260" t="s">
        <v>29634</v>
      </c>
      <c r="V141" s="258" t="str">
        <f>I141</f>
        <v>PT1071</v>
      </c>
      <c r="W141" s="258">
        <f>IFERROR(VLOOKUP(I141,Guide!A:F,5,FALSE),"")</f>
        <v>0</v>
      </c>
      <c r="X141" s="258">
        <f>IFERROR(VLOOKUP(I141,Guide!A:G,6,FALSE),"")</f>
        <v>0</v>
      </c>
      <c r="Y141" s="258" t="s">
        <v>29073</v>
      </c>
      <c r="Z141"/>
      <c r="AA141" s="261" t="s">
        <v>29598</v>
      </c>
      <c r="AB141" s="258" t="s">
        <v>23094</v>
      </c>
      <c r="AG141" s="258" t="str">
        <f>L141</f>
        <v>A2E</v>
      </c>
      <c r="AH141" s="258" t="str">
        <f>M141</f>
        <v>1D140</v>
      </c>
      <c r="AJ141" s="258" t="s">
        <v>29601</v>
      </c>
      <c r="AN141" s="258" t="s">
        <v>29633</v>
      </c>
      <c r="AO141" s="258" t="str">
        <f>T141</f>
        <v>SINK-37</v>
      </c>
      <c r="AQ141" s="258" t="s">
        <v>28768</v>
      </c>
      <c r="AR141" s="258" t="s">
        <v>29635</v>
      </c>
      <c r="AT141" s="258" t="s">
        <v>4672</v>
      </c>
      <c r="AV141" s="258" t="str">
        <f>M141</f>
        <v>1D140</v>
      </c>
      <c r="AW141" s="258" t="str">
        <f>_xlfn.TEXTJOIN("-",TRUE,AQ141:AV141)</f>
        <v>LG-N292-P-1D140</v>
      </c>
      <c r="AX141" s="258" t="str">
        <f>_xlfn.TEXTJOIN("-",TRUE,AS141:AV141)</f>
        <v>P-1D140</v>
      </c>
      <c r="AY141" s="258" t="str">
        <f>E141</f>
        <v>Coated Front Lit Banner 450gsm</v>
      </c>
    </row>
    <row r="142" spans="2:80" s="258" customFormat="1" ht="18.75">
      <c r="B142" s="256" t="s">
        <v>29627</v>
      </c>
      <c r="C142" s="257" t="s">
        <v>21396</v>
      </c>
      <c r="D142" s="256" t="s">
        <v>29628</v>
      </c>
      <c r="E142" s="256" t="s">
        <v>18324</v>
      </c>
      <c r="F142" s="258" t="str">
        <f>IFERROR(VLOOKUP(I142,Guide!A:B,2,FALSE),"")</f>
        <v>Hanging Canvas Banner</v>
      </c>
      <c r="G142" s="258">
        <f>A142</f>
        <v>0</v>
      </c>
      <c r="H142" s="258" t="str">
        <f>B142</f>
        <v>DTDB00150</v>
      </c>
      <c r="I142" s="259" t="s">
        <v>1080</v>
      </c>
      <c r="J142" s="258" t="s">
        <v>21703</v>
      </c>
      <c r="L142" s="258" t="s">
        <v>29629</v>
      </c>
      <c r="M142" s="258" t="s">
        <v>29636</v>
      </c>
      <c r="N142" s="196">
        <v>1000000000141</v>
      </c>
      <c r="R142" s="258" t="s">
        <v>29056</v>
      </c>
      <c r="T142" s="260" t="s">
        <v>29637</v>
      </c>
      <c r="V142" s="258" t="str">
        <f>I142</f>
        <v>PT1071</v>
      </c>
      <c r="W142" s="258">
        <f>IFERROR(VLOOKUP(I142,Guide!A:F,5,FALSE),"")</f>
        <v>0</v>
      </c>
      <c r="X142" s="258">
        <f>IFERROR(VLOOKUP(I142,Guide!A:G,6,FALSE),"")</f>
        <v>0</v>
      </c>
      <c r="Y142" s="258" t="s">
        <v>29073</v>
      </c>
      <c r="Z142"/>
      <c r="AA142" s="261" t="s">
        <v>29598</v>
      </c>
      <c r="AB142" s="258" t="s">
        <v>23094</v>
      </c>
      <c r="AG142" s="258" t="str">
        <f>L142</f>
        <v>A2E</v>
      </c>
      <c r="AH142" s="258" t="str">
        <f>M142</f>
        <v>1D141</v>
      </c>
      <c r="AJ142" s="258" t="s">
        <v>29601</v>
      </c>
      <c r="AN142" s="258" t="s">
        <v>29636</v>
      </c>
      <c r="AO142" s="258" t="str">
        <f>T142</f>
        <v>SINK-38</v>
      </c>
      <c r="AQ142" s="258" t="s">
        <v>28768</v>
      </c>
      <c r="AR142" s="258" t="s">
        <v>29638</v>
      </c>
      <c r="AT142" s="258" t="s">
        <v>4672</v>
      </c>
      <c r="AV142" s="258" t="str">
        <f>M142</f>
        <v>1D141</v>
      </c>
      <c r="AW142" s="258" t="str">
        <f>_xlfn.TEXTJOIN("-",TRUE,AQ142:AV142)</f>
        <v>LG-N293-P-1D141</v>
      </c>
      <c r="AX142" s="258" t="str">
        <f>_xlfn.TEXTJOIN("-",TRUE,AS142:AV142)</f>
        <v>P-1D141</v>
      </c>
      <c r="AY142" s="258" t="str">
        <f>E142</f>
        <v>Coated Front Lit Banner 450gsm</v>
      </c>
    </row>
    <row r="143" spans="2:80" s="258" customFormat="1" ht="18.75">
      <c r="B143" s="256" t="s">
        <v>29627</v>
      </c>
      <c r="C143" s="257" t="s">
        <v>21396</v>
      </c>
      <c r="D143" s="256" t="s">
        <v>29628</v>
      </c>
      <c r="E143" s="256" t="s">
        <v>18324</v>
      </c>
      <c r="F143" s="258" t="str">
        <f>IFERROR(VLOOKUP(I143,Guide!A:B,2,FALSE),"")</f>
        <v>Hanging Canvas Banner</v>
      </c>
      <c r="G143" s="258">
        <f>A143</f>
        <v>0</v>
      </c>
      <c r="H143" s="258" t="str">
        <f>B143</f>
        <v>DTDB00150</v>
      </c>
      <c r="I143" s="259" t="s">
        <v>1080</v>
      </c>
      <c r="J143" s="258" t="s">
        <v>21703</v>
      </c>
      <c r="L143" s="258" t="s">
        <v>29629</v>
      </c>
      <c r="M143" s="258" t="s">
        <v>29639</v>
      </c>
      <c r="N143" s="196">
        <v>1000000000142</v>
      </c>
      <c r="R143" s="258" t="s">
        <v>29056</v>
      </c>
      <c r="T143" s="260" t="s">
        <v>29640</v>
      </c>
      <c r="V143" s="258" t="str">
        <f>I143</f>
        <v>PT1071</v>
      </c>
      <c r="W143" s="258">
        <f>IFERROR(VLOOKUP(I143,Guide!A:F,5,FALSE),"")</f>
        <v>0</v>
      </c>
      <c r="X143" s="258">
        <f>IFERROR(VLOOKUP(I143,Guide!A:G,6,FALSE),"")</f>
        <v>0</v>
      </c>
      <c r="Y143" s="258" t="s">
        <v>29073</v>
      </c>
      <c r="Z143"/>
      <c r="AA143" s="261" t="s">
        <v>29598</v>
      </c>
      <c r="AB143" s="258" t="s">
        <v>23094</v>
      </c>
      <c r="AG143" s="258" t="str">
        <f>L143</f>
        <v>A2E</v>
      </c>
      <c r="AH143" s="258" t="str">
        <f>M143</f>
        <v>1D142</v>
      </c>
      <c r="AJ143" s="258" t="s">
        <v>29601</v>
      </c>
      <c r="AN143" s="258" t="s">
        <v>29639</v>
      </c>
      <c r="AO143" s="258" t="str">
        <f>T143</f>
        <v>SINK-39</v>
      </c>
      <c r="AQ143" s="258" t="s">
        <v>28768</v>
      </c>
      <c r="AR143" s="258" t="s">
        <v>29641</v>
      </c>
      <c r="AT143" s="258" t="s">
        <v>4672</v>
      </c>
      <c r="AV143" s="258" t="str">
        <f>M143</f>
        <v>1D142</v>
      </c>
      <c r="AW143" s="258" t="str">
        <f>_xlfn.TEXTJOIN("-",TRUE,AQ143:AV143)</f>
        <v>LG-N294-P-1D142</v>
      </c>
      <c r="AX143" s="258" t="str">
        <f>_xlfn.TEXTJOIN("-",TRUE,AS143:AV143)</f>
        <v>P-1D142</v>
      </c>
      <c r="AY143" s="258" t="str">
        <f>E143</f>
        <v>Coated Front Lit Banner 450gsm</v>
      </c>
    </row>
    <row r="144" spans="2:80" s="258" customFormat="1" ht="18.75">
      <c r="B144" s="256" t="s">
        <v>29627</v>
      </c>
      <c r="C144" s="257" t="s">
        <v>21396</v>
      </c>
      <c r="D144" s="256" t="s">
        <v>29628</v>
      </c>
      <c r="E144" s="256" t="s">
        <v>18324</v>
      </c>
      <c r="F144" s="258" t="str">
        <f>IFERROR(VLOOKUP(I144,Guide!A:B,2,FALSE),"")</f>
        <v>Hanging Canvas Banner</v>
      </c>
      <c r="G144" s="258">
        <f>A144</f>
        <v>0</v>
      </c>
      <c r="H144" s="258" t="str">
        <f>B144</f>
        <v>DTDB00150</v>
      </c>
      <c r="I144" s="259" t="s">
        <v>1080</v>
      </c>
      <c r="J144" s="258" t="s">
        <v>21703</v>
      </c>
      <c r="L144" s="258" t="s">
        <v>29629</v>
      </c>
      <c r="M144" s="258" t="s">
        <v>29642</v>
      </c>
      <c r="N144" s="196">
        <v>1000000000143</v>
      </c>
      <c r="R144" s="258" t="s">
        <v>29056</v>
      </c>
      <c r="T144" s="260" t="s">
        <v>29643</v>
      </c>
      <c r="V144" s="258" t="str">
        <f>I144</f>
        <v>PT1071</v>
      </c>
      <c r="W144" s="258">
        <f>IFERROR(VLOOKUP(I144,Guide!A:F,5,FALSE),"")</f>
        <v>0</v>
      </c>
      <c r="X144" s="258">
        <f>IFERROR(VLOOKUP(I144,Guide!A:G,6,FALSE),"")</f>
        <v>0</v>
      </c>
      <c r="Y144" s="258" t="s">
        <v>29073</v>
      </c>
      <c r="Z144"/>
      <c r="AA144" s="261" t="s">
        <v>29598</v>
      </c>
      <c r="AB144" s="258" t="s">
        <v>23094</v>
      </c>
      <c r="AG144" s="258" t="str">
        <f>L144</f>
        <v>A2E</v>
      </c>
      <c r="AH144" s="258" t="str">
        <f>M144</f>
        <v>1D143</v>
      </c>
      <c r="AJ144" s="258" t="s">
        <v>29601</v>
      </c>
      <c r="AN144" s="258" t="s">
        <v>29642</v>
      </c>
      <c r="AO144" s="258" t="str">
        <f>T144</f>
        <v>SINK-40</v>
      </c>
      <c r="AQ144" s="258" t="s">
        <v>28768</v>
      </c>
      <c r="AR144" s="258" t="s">
        <v>29644</v>
      </c>
      <c r="AT144" s="258" t="s">
        <v>4672</v>
      </c>
      <c r="AV144" s="258" t="str">
        <f>M144</f>
        <v>1D143</v>
      </c>
      <c r="AW144" s="258" t="str">
        <f>_xlfn.TEXTJOIN("-",TRUE,AQ144:AV144)</f>
        <v>LG-N295-P-1D143</v>
      </c>
      <c r="AX144" s="258" t="str">
        <f>_xlfn.TEXTJOIN("-",TRUE,AS144:AV144)</f>
        <v>P-1D143</v>
      </c>
      <c r="AY144" s="258" t="str">
        <f>E144</f>
        <v>Coated Front Lit Banner 450gsm</v>
      </c>
    </row>
    <row r="145" spans="2:51" s="258" customFormat="1" ht="18.75">
      <c r="B145" s="256" t="s">
        <v>29627</v>
      </c>
      <c r="C145" s="257" t="s">
        <v>21396</v>
      </c>
      <c r="D145" s="256" t="s">
        <v>29628</v>
      </c>
      <c r="E145" s="256" t="s">
        <v>18324</v>
      </c>
      <c r="F145" s="258" t="str">
        <f>IFERROR(VLOOKUP(I145,Guide!A:B,2,FALSE),"")</f>
        <v>Hanging Canvas Banner</v>
      </c>
      <c r="G145" s="258">
        <f>A145</f>
        <v>0</v>
      </c>
      <c r="H145" s="258" t="str">
        <f>B145</f>
        <v>DTDB00150</v>
      </c>
      <c r="I145" s="259" t="s">
        <v>1080</v>
      </c>
      <c r="J145" s="258" t="s">
        <v>21703</v>
      </c>
      <c r="L145" s="258" t="s">
        <v>29629</v>
      </c>
      <c r="M145" s="258" t="s">
        <v>29645</v>
      </c>
      <c r="N145" s="196">
        <v>1000000000144</v>
      </c>
      <c r="R145" s="258" t="s">
        <v>29056</v>
      </c>
      <c r="T145" s="260" t="s">
        <v>29646</v>
      </c>
      <c r="V145" s="258" t="str">
        <f>I145</f>
        <v>PT1071</v>
      </c>
      <c r="W145" s="258">
        <f>IFERROR(VLOOKUP(I145,Guide!A:F,5,FALSE),"")</f>
        <v>0</v>
      </c>
      <c r="X145" s="258">
        <f>IFERROR(VLOOKUP(I145,Guide!A:G,6,FALSE),"")</f>
        <v>0</v>
      </c>
      <c r="Y145" s="258" t="s">
        <v>29073</v>
      </c>
      <c r="Z145"/>
      <c r="AA145" s="261" t="s">
        <v>29598</v>
      </c>
      <c r="AB145" s="258" t="s">
        <v>23094</v>
      </c>
      <c r="AG145" s="258" t="str">
        <f>L145</f>
        <v>A2E</v>
      </c>
      <c r="AH145" s="258" t="str">
        <f>M145</f>
        <v>1D144</v>
      </c>
      <c r="AJ145" s="258" t="s">
        <v>29601</v>
      </c>
      <c r="AN145" s="258" t="s">
        <v>29645</v>
      </c>
      <c r="AO145" s="258" t="str">
        <f>T145</f>
        <v>SINK-41</v>
      </c>
      <c r="AQ145" s="258" t="s">
        <v>28768</v>
      </c>
      <c r="AR145" s="258" t="s">
        <v>29647</v>
      </c>
      <c r="AT145" s="258" t="s">
        <v>4672</v>
      </c>
      <c r="AV145" s="258" t="str">
        <f>M145</f>
        <v>1D144</v>
      </c>
      <c r="AW145" s="258" t="str">
        <f>_xlfn.TEXTJOIN("-",TRUE,AQ145:AV145)</f>
        <v>LG-N296-P-1D144</v>
      </c>
      <c r="AX145" s="258" t="str">
        <f>_xlfn.TEXTJOIN("-",TRUE,AS145:AV145)</f>
        <v>P-1D144</v>
      </c>
      <c r="AY145" s="258" t="str">
        <f>E145</f>
        <v>Coated Front Lit Banner 450gsm</v>
      </c>
    </row>
    <row r="146" spans="2:51" s="258" customFormat="1" ht="18.75">
      <c r="B146" s="256" t="s">
        <v>29627</v>
      </c>
      <c r="C146" s="257" t="s">
        <v>21396</v>
      </c>
      <c r="D146" s="256" t="s">
        <v>29628</v>
      </c>
      <c r="E146" s="256" t="s">
        <v>18324</v>
      </c>
      <c r="F146" s="258" t="str">
        <f>IFERROR(VLOOKUP(I146,Guide!A:B,2,FALSE),"")</f>
        <v>Hanging Canvas Banner</v>
      </c>
      <c r="G146" s="258">
        <f>A146</f>
        <v>0</v>
      </c>
      <c r="H146" s="258" t="str">
        <f>B146</f>
        <v>DTDB00150</v>
      </c>
      <c r="I146" s="259" t="s">
        <v>1080</v>
      </c>
      <c r="J146" s="258" t="s">
        <v>21703</v>
      </c>
      <c r="L146" s="258" t="s">
        <v>29629</v>
      </c>
      <c r="M146" s="258" t="s">
        <v>29648</v>
      </c>
      <c r="N146" s="196">
        <v>1000000000145</v>
      </c>
      <c r="R146" s="258" t="s">
        <v>29056</v>
      </c>
      <c r="T146" s="260" t="s">
        <v>29649</v>
      </c>
      <c r="V146" s="258" t="str">
        <f>I146</f>
        <v>PT1071</v>
      </c>
      <c r="W146" s="258">
        <f>IFERROR(VLOOKUP(I146,Guide!A:F,5,FALSE),"")</f>
        <v>0</v>
      </c>
      <c r="X146" s="258">
        <f>IFERROR(VLOOKUP(I146,Guide!A:G,6,FALSE),"")</f>
        <v>0</v>
      </c>
      <c r="Y146" s="258" t="s">
        <v>29073</v>
      </c>
      <c r="Z146"/>
      <c r="AA146" s="261" t="s">
        <v>29598</v>
      </c>
      <c r="AB146" s="258" t="s">
        <v>23094</v>
      </c>
      <c r="AG146" s="258" t="str">
        <f>L146</f>
        <v>A2E</v>
      </c>
      <c r="AH146" s="258" t="str">
        <f>M146</f>
        <v>1D145</v>
      </c>
      <c r="AJ146" s="258" t="s">
        <v>29601</v>
      </c>
      <c r="AN146" s="258" t="s">
        <v>29648</v>
      </c>
      <c r="AO146" s="258" t="str">
        <f>T146</f>
        <v>SINK-42</v>
      </c>
      <c r="AQ146" s="258" t="s">
        <v>28768</v>
      </c>
      <c r="AR146" s="258" t="s">
        <v>29650</v>
      </c>
      <c r="AT146" s="258" t="s">
        <v>4672</v>
      </c>
      <c r="AV146" s="258" t="str">
        <f>M146</f>
        <v>1D145</v>
      </c>
      <c r="AW146" s="258" t="str">
        <f>_xlfn.TEXTJOIN("-",TRUE,AQ146:AV146)</f>
        <v>LG-N297-P-1D145</v>
      </c>
      <c r="AX146" s="258" t="str">
        <f>_xlfn.TEXTJOIN("-",TRUE,AS146:AV146)</f>
        <v>P-1D145</v>
      </c>
      <c r="AY146" s="258" t="str">
        <f>E146</f>
        <v>Coated Front Lit Banner 450gsm</v>
      </c>
    </row>
    <row r="147" spans="2:51" s="258" customFormat="1" ht="18.75">
      <c r="B147" s="256" t="s">
        <v>29627</v>
      </c>
      <c r="C147" s="257" t="s">
        <v>21396</v>
      </c>
      <c r="D147" s="256" t="s">
        <v>29628</v>
      </c>
      <c r="E147" s="256" t="s">
        <v>18324</v>
      </c>
      <c r="F147" s="258" t="str">
        <f>IFERROR(VLOOKUP(I147,Guide!A:B,2,FALSE),"")</f>
        <v>Hanging Canvas Banner</v>
      </c>
      <c r="G147" s="258">
        <f>A147</f>
        <v>0</v>
      </c>
      <c r="H147" s="258" t="str">
        <f>B147</f>
        <v>DTDB00150</v>
      </c>
      <c r="I147" s="259" t="s">
        <v>1080</v>
      </c>
      <c r="J147" s="258" t="s">
        <v>21703</v>
      </c>
      <c r="L147" s="258" t="s">
        <v>29629</v>
      </c>
      <c r="M147" s="258" t="s">
        <v>29651</v>
      </c>
      <c r="N147" s="196">
        <v>1000000000146</v>
      </c>
      <c r="R147" s="258" t="s">
        <v>29056</v>
      </c>
      <c r="T147" s="260" t="s">
        <v>29652</v>
      </c>
      <c r="V147" s="258" t="str">
        <f>I147</f>
        <v>PT1071</v>
      </c>
      <c r="W147" s="258">
        <f>IFERROR(VLOOKUP(I147,Guide!A:F,5,FALSE),"")</f>
        <v>0</v>
      </c>
      <c r="X147" s="258">
        <f>IFERROR(VLOOKUP(I147,Guide!A:G,6,FALSE),"")</f>
        <v>0</v>
      </c>
      <c r="Y147" s="258" t="s">
        <v>29073</v>
      </c>
      <c r="Z147"/>
      <c r="AA147" s="261" t="s">
        <v>29598</v>
      </c>
      <c r="AB147" s="258" t="s">
        <v>23094</v>
      </c>
      <c r="AG147" s="258" t="str">
        <f>L147</f>
        <v>A2E</v>
      </c>
      <c r="AH147" s="258" t="str">
        <f>M147</f>
        <v>1D146</v>
      </c>
      <c r="AJ147" s="258" t="s">
        <v>29601</v>
      </c>
      <c r="AN147" s="258" t="s">
        <v>29651</v>
      </c>
      <c r="AO147" s="258" t="str">
        <f>T147</f>
        <v>SINK-43</v>
      </c>
      <c r="AQ147" s="258" t="s">
        <v>28768</v>
      </c>
      <c r="AR147" s="258" t="s">
        <v>29653</v>
      </c>
      <c r="AT147" s="258" t="s">
        <v>4672</v>
      </c>
      <c r="AV147" s="258" t="str">
        <f>M147</f>
        <v>1D146</v>
      </c>
      <c r="AW147" s="258" t="str">
        <f>_xlfn.TEXTJOIN("-",TRUE,AQ147:AV147)</f>
        <v>LG-N298-P-1D146</v>
      </c>
      <c r="AX147" s="258" t="str">
        <f>_xlfn.TEXTJOIN("-",TRUE,AS147:AV147)</f>
        <v>P-1D146</v>
      </c>
      <c r="AY147" s="258" t="str">
        <f>E147</f>
        <v>Coated Front Lit Banner 450gsm</v>
      </c>
    </row>
    <row r="148" spans="2:51" s="258" customFormat="1" ht="18.75">
      <c r="B148" s="256" t="s">
        <v>29627</v>
      </c>
      <c r="C148" s="257" t="s">
        <v>21396</v>
      </c>
      <c r="D148" s="256" t="s">
        <v>29628</v>
      </c>
      <c r="E148" s="256" t="s">
        <v>18324</v>
      </c>
      <c r="F148" s="258" t="str">
        <f>IFERROR(VLOOKUP(I148,Guide!A:B,2,FALSE),"")</f>
        <v>Hanging Canvas Banner</v>
      </c>
      <c r="G148" s="258">
        <f>A148</f>
        <v>0</v>
      </c>
      <c r="H148" s="258" t="str">
        <f>B148</f>
        <v>DTDB00150</v>
      </c>
      <c r="I148" s="259" t="s">
        <v>1080</v>
      </c>
      <c r="J148" s="258" t="s">
        <v>21703</v>
      </c>
      <c r="L148" s="258" t="s">
        <v>29629</v>
      </c>
      <c r="M148" s="258" t="s">
        <v>29654</v>
      </c>
      <c r="N148" s="196">
        <v>1000000000147</v>
      </c>
      <c r="R148" s="258" t="s">
        <v>29056</v>
      </c>
      <c r="T148" s="260" t="s">
        <v>29655</v>
      </c>
      <c r="V148" s="258" t="str">
        <f>I148</f>
        <v>PT1071</v>
      </c>
      <c r="W148" s="258">
        <f>IFERROR(VLOOKUP(I148,Guide!A:F,5,FALSE),"")</f>
        <v>0</v>
      </c>
      <c r="X148" s="258">
        <f>IFERROR(VLOOKUP(I148,Guide!A:G,6,FALSE),"")</f>
        <v>0</v>
      </c>
      <c r="Y148" s="258" t="s">
        <v>29073</v>
      </c>
      <c r="Z148"/>
      <c r="AA148" s="261" t="s">
        <v>29598</v>
      </c>
      <c r="AB148" s="258" t="s">
        <v>23094</v>
      </c>
      <c r="AG148" s="258" t="str">
        <f>L148</f>
        <v>A2E</v>
      </c>
      <c r="AH148" s="258" t="str">
        <f>M148</f>
        <v>1D147</v>
      </c>
      <c r="AJ148" s="258" t="s">
        <v>29601</v>
      </c>
      <c r="AN148" s="258" t="s">
        <v>29654</v>
      </c>
      <c r="AO148" s="258" t="str">
        <f>T148</f>
        <v>SINK-44</v>
      </c>
      <c r="AQ148" s="258" t="s">
        <v>28768</v>
      </c>
      <c r="AR148" s="258" t="s">
        <v>29656</v>
      </c>
      <c r="AT148" s="258" t="s">
        <v>4672</v>
      </c>
      <c r="AV148" s="258" t="str">
        <f>M148</f>
        <v>1D147</v>
      </c>
      <c r="AW148" s="258" t="str">
        <f>_xlfn.TEXTJOIN("-",TRUE,AQ148:AV148)</f>
        <v>LG-N299-P-1D147</v>
      </c>
      <c r="AX148" s="258" t="str">
        <f>_xlfn.TEXTJOIN("-",TRUE,AS148:AV148)</f>
        <v>P-1D147</v>
      </c>
      <c r="AY148" s="258" t="str">
        <f>E148</f>
        <v>Coated Front Lit Banner 450gsm</v>
      </c>
    </row>
    <row r="149" spans="2:51" s="258" customFormat="1" ht="18.75">
      <c r="B149" s="256" t="s">
        <v>29627</v>
      </c>
      <c r="C149" s="257" t="s">
        <v>21396</v>
      </c>
      <c r="D149" s="256" t="s">
        <v>29628</v>
      </c>
      <c r="E149" s="256" t="s">
        <v>18324</v>
      </c>
      <c r="F149" s="258" t="str">
        <f>IFERROR(VLOOKUP(I149,Guide!A:B,2,FALSE),"")</f>
        <v>Hanging Canvas Banner</v>
      </c>
      <c r="G149" s="258">
        <f>A149</f>
        <v>0</v>
      </c>
      <c r="H149" s="258" t="str">
        <f>B149</f>
        <v>DTDB00150</v>
      </c>
      <c r="I149" s="259" t="s">
        <v>1080</v>
      </c>
      <c r="J149" s="258" t="s">
        <v>21703</v>
      </c>
      <c r="L149" s="258" t="s">
        <v>29629</v>
      </c>
      <c r="M149" s="258" t="s">
        <v>29657</v>
      </c>
      <c r="N149" s="196">
        <v>1000000000148</v>
      </c>
      <c r="R149" s="258" t="s">
        <v>29056</v>
      </c>
      <c r="T149" s="260" t="s">
        <v>29658</v>
      </c>
      <c r="V149" s="258" t="str">
        <f>I149</f>
        <v>PT1071</v>
      </c>
      <c r="W149" s="258">
        <f>IFERROR(VLOOKUP(I149,Guide!A:F,5,FALSE),"")</f>
        <v>0</v>
      </c>
      <c r="X149" s="258">
        <f>IFERROR(VLOOKUP(I149,Guide!A:G,6,FALSE),"")</f>
        <v>0</v>
      </c>
      <c r="Y149" s="258" t="s">
        <v>29073</v>
      </c>
      <c r="Z149"/>
      <c r="AA149" s="261" t="s">
        <v>29598</v>
      </c>
      <c r="AB149" s="258" t="s">
        <v>23094</v>
      </c>
      <c r="AG149" s="258" t="str">
        <f>L149</f>
        <v>A2E</v>
      </c>
      <c r="AH149" s="258" t="str">
        <f>M149</f>
        <v>1D148</v>
      </c>
      <c r="AJ149" s="258" t="s">
        <v>29601</v>
      </c>
      <c r="AN149" s="258" t="s">
        <v>29657</v>
      </c>
      <c r="AO149" s="258" t="str">
        <f>T149</f>
        <v>SINK-45</v>
      </c>
      <c r="AQ149" s="258" t="s">
        <v>28768</v>
      </c>
      <c r="AR149" s="258" t="s">
        <v>29659</v>
      </c>
      <c r="AT149" s="258" t="s">
        <v>4672</v>
      </c>
      <c r="AV149" s="258" t="str">
        <f>M149</f>
        <v>1D148</v>
      </c>
      <c r="AW149" s="258" t="str">
        <f>_xlfn.TEXTJOIN("-",TRUE,AQ149:AV149)</f>
        <v>LG-N300-P-1D148</v>
      </c>
      <c r="AX149" s="258" t="str">
        <f>_xlfn.TEXTJOIN("-",TRUE,AS149:AV149)</f>
        <v>P-1D148</v>
      </c>
      <c r="AY149" s="258" t="str">
        <f>E149</f>
        <v>Coated Front Lit Banner 450gsm</v>
      </c>
    </row>
    <row r="150" spans="2:51" s="258" customFormat="1" ht="18.75">
      <c r="B150" s="256" t="s">
        <v>29627</v>
      </c>
      <c r="C150" s="257" t="s">
        <v>21396</v>
      </c>
      <c r="D150" s="256" t="s">
        <v>29628</v>
      </c>
      <c r="E150" s="256" t="s">
        <v>18324</v>
      </c>
      <c r="F150" s="258" t="str">
        <f>IFERROR(VLOOKUP(I150,Guide!A:B,2,FALSE),"")</f>
        <v>Hanging Canvas Banner</v>
      </c>
      <c r="G150" s="258">
        <f>A150</f>
        <v>0</v>
      </c>
      <c r="H150" s="258" t="str">
        <f>B150</f>
        <v>DTDB00150</v>
      </c>
      <c r="I150" s="259" t="s">
        <v>1080</v>
      </c>
      <c r="J150" s="258" t="s">
        <v>21703</v>
      </c>
      <c r="L150" s="258" t="s">
        <v>29629</v>
      </c>
      <c r="M150" s="258" t="s">
        <v>29660</v>
      </c>
      <c r="N150" s="196">
        <v>1000000000149</v>
      </c>
      <c r="R150" s="258" t="s">
        <v>29056</v>
      </c>
      <c r="T150" s="260" t="s">
        <v>29661</v>
      </c>
      <c r="V150" s="258" t="str">
        <f>I150</f>
        <v>PT1071</v>
      </c>
      <c r="W150" s="258">
        <f>IFERROR(VLOOKUP(I150,Guide!A:F,5,FALSE),"")</f>
        <v>0</v>
      </c>
      <c r="X150" s="258">
        <f>IFERROR(VLOOKUP(I150,Guide!A:G,6,FALSE),"")</f>
        <v>0</v>
      </c>
      <c r="Y150" s="258" t="s">
        <v>29073</v>
      </c>
      <c r="Z150"/>
      <c r="AA150" s="261" t="s">
        <v>29598</v>
      </c>
      <c r="AB150" s="258" t="s">
        <v>23094</v>
      </c>
      <c r="AG150" s="258" t="str">
        <f>L150</f>
        <v>A2E</v>
      </c>
      <c r="AH150" s="258" t="str">
        <f>M150</f>
        <v>1D149</v>
      </c>
      <c r="AJ150" s="258" t="s">
        <v>29601</v>
      </c>
      <c r="AN150" s="258" t="s">
        <v>29660</v>
      </c>
      <c r="AO150" s="258" t="str">
        <f>T150</f>
        <v>SINK-46</v>
      </c>
      <c r="AQ150" s="258" t="s">
        <v>28768</v>
      </c>
      <c r="AR150" s="258" t="s">
        <v>29662</v>
      </c>
      <c r="AT150" s="258" t="s">
        <v>4672</v>
      </c>
      <c r="AV150" s="258" t="str">
        <f>M150</f>
        <v>1D149</v>
      </c>
      <c r="AW150" s="258" t="str">
        <f>_xlfn.TEXTJOIN("-",TRUE,AQ150:AV150)</f>
        <v>LG-N301-P-1D149</v>
      </c>
      <c r="AX150" s="258" t="str">
        <f>_xlfn.TEXTJOIN("-",TRUE,AS150:AV150)</f>
        <v>P-1D149</v>
      </c>
      <c r="AY150" s="258" t="str">
        <f>E150</f>
        <v>Coated Front Lit Banner 450gsm</v>
      </c>
    </row>
    <row r="151" spans="2:51" s="258" customFormat="1" ht="18.75">
      <c r="B151" s="256" t="s">
        <v>29627</v>
      </c>
      <c r="C151" s="257" t="s">
        <v>21396</v>
      </c>
      <c r="D151" s="256" t="s">
        <v>29628</v>
      </c>
      <c r="E151" s="256" t="s">
        <v>18324</v>
      </c>
      <c r="F151" s="258" t="str">
        <f>IFERROR(VLOOKUP(I151,Guide!A:B,2,FALSE),"")</f>
        <v>Hanging Canvas Banner</v>
      </c>
      <c r="G151" s="258">
        <f>A151</f>
        <v>0</v>
      </c>
      <c r="H151" s="258" t="str">
        <f>B151</f>
        <v>DTDB00150</v>
      </c>
      <c r="I151" s="259" t="s">
        <v>1080</v>
      </c>
      <c r="J151" s="258" t="s">
        <v>21703</v>
      </c>
      <c r="L151" s="258" t="s">
        <v>29629</v>
      </c>
      <c r="M151" s="258" t="s">
        <v>29663</v>
      </c>
      <c r="N151" s="196">
        <v>1000000000150</v>
      </c>
      <c r="R151" s="258" t="s">
        <v>29056</v>
      </c>
      <c r="T151" s="260" t="s">
        <v>29664</v>
      </c>
      <c r="V151" s="258" t="str">
        <f>I151</f>
        <v>PT1071</v>
      </c>
      <c r="W151" s="258">
        <f>IFERROR(VLOOKUP(I151,Guide!A:F,5,FALSE),"")</f>
        <v>0</v>
      </c>
      <c r="X151" s="258">
        <f>IFERROR(VLOOKUP(I151,Guide!A:G,6,FALSE),"")</f>
        <v>0</v>
      </c>
      <c r="Y151" s="258" t="s">
        <v>29073</v>
      </c>
      <c r="Z151"/>
      <c r="AA151" s="261" t="s">
        <v>29598</v>
      </c>
      <c r="AB151" s="258" t="s">
        <v>23094</v>
      </c>
      <c r="AG151" s="258" t="str">
        <f>L151</f>
        <v>A2E</v>
      </c>
      <c r="AH151" s="258" t="str">
        <f>M151</f>
        <v>1D150</v>
      </c>
      <c r="AJ151" s="258" t="s">
        <v>29601</v>
      </c>
      <c r="AN151" s="258" t="s">
        <v>29663</v>
      </c>
      <c r="AO151" s="258" t="str">
        <f>T151</f>
        <v>SINK-47</v>
      </c>
      <c r="AQ151" s="258" t="s">
        <v>28768</v>
      </c>
      <c r="AR151" s="258" t="s">
        <v>29665</v>
      </c>
      <c r="AT151" s="258" t="s">
        <v>4672</v>
      </c>
      <c r="AV151" s="258" t="str">
        <f>M151</f>
        <v>1D150</v>
      </c>
      <c r="AW151" s="258" t="str">
        <f>_xlfn.TEXTJOIN("-",TRUE,AQ151:AV151)</f>
        <v>LG-N302-P-1D150</v>
      </c>
      <c r="AX151" s="258" t="str">
        <f>_xlfn.TEXTJOIN("-",TRUE,AS151:AV151)</f>
        <v>P-1D150</v>
      </c>
      <c r="AY151" s="258" t="str">
        <f>E151</f>
        <v>Coated Front Lit Banner 450gsm</v>
      </c>
    </row>
    <row r="152" spans="2:51" s="258" customFormat="1" ht="18.75">
      <c r="B152" s="256" t="s">
        <v>29627</v>
      </c>
      <c r="C152" s="257" t="s">
        <v>21396</v>
      </c>
      <c r="D152" s="256" t="s">
        <v>29628</v>
      </c>
      <c r="E152" s="256" t="s">
        <v>18324</v>
      </c>
      <c r="F152" s="258" t="str">
        <f>IFERROR(VLOOKUP(I152,Guide!A:B,2,FALSE),"")</f>
        <v>Hanging Canvas Banner</v>
      </c>
      <c r="G152" s="258">
        <f>A152</f>
        <v>0</v>
      </c>
      <c r="H152" s="258" t="str">
        <f>B152</f>
        <v>DTDB00150</v>
      </c>
      <c r="I152" s="259" t="s">
        <v>1080</v>
      </c>
      <c r="J152" s="258" t="s">
        <v>21703</v>
      </c>
      <c r="L152" s="258" t="s">
        <v>29629</v>
      </c>
      <c r="M152" s="258" t="s">
        <v>29666</v>
      </c>
      <c r="N152" s="196">
        <v>1000000000151</v>
      </c>
      <c r="R152" s="258" t="s">
        <v>29056</v>
      </c>
      <c r="T152" s="260" t="s">
        <v>29667</v>
      </c>
      <c r="V152" s="258" t="str">
        <f>I152</f>
        <v>PT1071</v>
      </c>
      <c r="W152" s="258">
        <f>IFERROR(VLOOKUP(I152,Guide!A:F,5,FALSE),"")</f>
        <v>0</v>
      </c>
      <c r="X152" s="258">
        <f>IFERROR(VLOOKUP(I152,Guide!A:G,6,FALSE),"")</f>
        <v>0</v>
      </c>
      <c r="Y152" s="258" t="s">
        <v>29073</v>
      </c>
      <c r="Z152"/>
      <c r="AA152" s="261" t="s">
        <v>29598</v>
      </c>
      <c r="AB152" s="258" t="s">
        <v>23094</v>
      </c>
      <c r="AG152" s="258" t="str">
        <f>L152</f>
        <v>A2E</v>
      </c>
      <c r="AH152" s="258" t="str">
        <f>M152</f>
        <v>1D151</v>
      </c>
      <c r="AJ152" s="258" t="s">
        <v>29601</v>
      </c>
      <c r="AN152" s="258" t="s">
        <v>29666</v>
      </c>
      <c r="AO152" s="258" t="str">
        <f>T152</f>
        <v>SINK-48</v>
      </c>
      <c r="AQ152" s="258" t="s">
        <v>28768</v>
      </c>
      <c r="AR152" s="258" t="s">
        <v>29668</v>
      </c>
      <c r="AT152" s="258" t="s">
        <v>4672</v>
      </c>
      <c r="AV152" s="258" t="str">
        <f>M152</f>
        <v>1D151</v>
      </c>
      <c r="AW152" s="258" t="str">
        <f>_xlfn.TEXTJOIN("-",TRUE,AQ152:AV152)</f>
        <v>LG-N303-P-1D151</v>
      </c>
      <c r="AX152" s="258" t="str">
        <f>_xlfn.TEXTJOIN("-",TRUE,AS152:AV152)</f>
        <v>P-1D151</v>
      </c>
      <c r="AY152" s="258" t="str">
        <f>E152</f>
        <v>Coated Front Lit Banner 450gsm</v>
      </c>
    </row>
    <row r="153" spans="2:51" s="258" customFormat="1" ht="18.75">
      <c r="B153" s="256" t="s">
        <v>29627</v>
      </c>
      <c r="C153" s="257" t="s">
        <v>21396</v>
      </c>
      <c r="D153" s="256" t="s">
        <v>29628</v>
      </c>
      <c r="E153" s="256" t="s">
        <v>18324</v>
      </c>
      <c r="F153" s="258" t="str">
        <f>IFERROR(VLOOKUP(I153,Guide!A:B,2,FALSE),"")</f>
        <v>Hanging Canvas Banner</v>
      </c>
      <c r="G153" s="258">
        <f>A153</f>
        <v>0</v>
      </c>
      <c r="H153" s="258" t="str">
        <f>B153</f>
        <v>DTDB00150</v>
      </c>
      <c r="I153" s="259" t="s">
        <v>1080</v>
      </c>
      <c r="J153" s="258" t="s">
        <v>21703</v>
      </c>
      <c r="L153" s="258" t="s">
        <v>29629</v>
      </c>
      <c r="M153" s="258" t="s">
        <v>29669</v>
      </c>
      <c r="N153" s="196">
        <v>1000000000152</v>
      </c>
      <c r="R153" s="258" t="s">
        <v>29056</v>
      </c>
      <c r="T153" s="260" t="s">
        <v>29670</v>
      </c>
      <c r="V153" s="258" t="str">
        <f>I153</f>
        <v>PT1071</v>
      </c>
      <c r="W153" s="258">
        <f>IFERROR(VLOOKUP(I153,Guide!A:F,5,FALSE),"")</f>
        <v>0</v>
      </c>
      <c r="X153" s="258">
        <f>IFERROR(VLOOKUP(I153,Guide!A:G,6,FALSE),"")</f>
        <v>0</v>
      </c>
      <c r="Y153" s="258" t="s">
        <v>29073</v>
      </c>
      <c r="Z153"/>
      <c r="AA153" s="261" t="s">
        <v>29598</v>
      </c>
      <c r="AB153" s="258" t="s">
        <v>23094</v>
      </c>
      <c r="AG153" s="258" t="str">
        <f>L153</f>
        <v>A2E</v>
      </c>
      <c r="AH153" s="258" t="str">
        <f>M153</f>
        <v>1D152</v>
      </c>
      <c r="AJ153" s="258" t="s">
        <v>29601</v>
      </c>
      <c r="AN153" s="258" t="s">
        <v>29669</v>
      </c>
      <c r="AO153" s="258" t="str">
        <f>T153</f>
        <v>SINK-49</v>
      </c>
      <c r="AQ153" s="258" t="s">
        <v>28768</v>
      </c>
      <c r="AR153" s="258" t="s">
        <v>29671</v>
      </c>
      <c r="AT153" s="258" t="s">
        <v>4672</v>
      </c>
      <c r="AV153" s="258" t="str">
        <f>M153</f>
        <v>1D152</v>
      </c>
      <c r="AW153" s="258" t="str">
        <f>_xlfn.TEXTJOIN("-",TRUE,AQ153:AV153)</f>
        <v>LG-N304-P-1D152</v>
      </c>
      <c r="AX153" s="258" t="str">
        <f>_xlfn.TEXTJOIN("-",TRUE,AS153:AV153)</f>
        <v>P-1D152</v>
      </c>
      <c r="AY153" s="258" t="str">
        <f>E153</f>
        <v>Coated Front Lit Banner 450gsm</v>
      </c>
    </row>
    <row r="154" spans="2:51" s="258" customFormat="1" ht="18.75">
      <c r="B154" s="256" t="s">
        <v>29627</v>
      </c>
      <c r="C154" s="257" t="s">
        <v>21396</v>
      </c>
      <c r="D154" s="256" t="s">
        <v>29628</v>
      </c>
      <c r="E154" s="256" t="s">
        <v>18324</v>
      </c>
      <c r="F154" s="258" t="str">
        <f>IFERROR(VLOOKUP(I154,Guide!A:B,2,FALSE),"")</f>
        <v>Hanging Canvas Banner</v>
      </c>
      <c r="G154" s="258">
        <f>A154</f>
        <v>0</v>
      </c>
      <c r="H154" s="258" t="str">
        <f>B154</f>
        <v>DTDB00150</v>
      </c>
      <c r="I154" s="259" t="s">
        <v>1080</v>
      </c>
      <c r="J154" s="258" t="s">
        <v>21703</v>
      </c>
      <c r="L154" s="258" t="s">
        <v>29629</v>
      </c>
      <c r="M154" s="258" t="s">
        <v>29672</v>
      </c>
      <c r="N154" s="196">
        <v>1000000000153</v>
      </c>
      <c r="R154" s="258" t="s">
        <v>29056</v>
      </c>
      <c r="T154" s="260" t="s">
        <v>29673</v>
      </c>
      <c r="V154" s="258" t="str">
        <f>I154</f>
        <v>PT1071</v>
      </c>
      <c r="W154" s="258">
        <f>IFERROR(VLOOKUP(I154,Guide!A:F,5,FALSE),"")</f>
        <v>0</v>
      </c>
      <c r="X154" s="258">
        <f>IFERROR(VLOOKUP(I154,Guide!A:G,6,FALSE),"")</f>
        <v>0</v>
      </c>
      <c r="Y154" s="258" t="s">
        <v>29073</v>
      </c>
      <c r="Z154"/>
      <c r="AA154" s="261" t="s">
        <v>29598</v>
      </c>
      <c r="AB154" s="258" t="s">
        <v>23094</v>
      </c>
      <c r="AG154" s="258" t="str">
        <f>L154</f>
        <v>A2E</v>
      </c>
      <c r="AH154" s="258" t="str">
        <f>M154</f>
        <v>1D153</v>
      </c>
      <c r="AJ154" s="258" t="s">
        <v>29601</v>
      </c>
      <c r="AN154" s="258" t="s">
        <v>29672</v>
      </c>
      <c r="AO154" s="258" t="str">
        <f>T154</f>
        <v>SINK-50</v>
      </c>
      <c r="AQ154" s="258" t="s">
        <v>28768</v>
      </c>
      <c r="AR154" s="258" t="s">
        <v>29674</v>
      </c>
      <c r="AT154" s="258" t="s">
        <v>4672</v>
      </c>
      <c r="AV154" s="258" t="str">
        <f>M154</f>
        <v>1D153</v>
      </c>
      <c r="AW154" s="258" t="str">
        <f>_xlfn.TEXTJOIN("-",TRUE,AQ154:AV154)</f>
        <v>LG-N305-P-1D153</v>
      </c>
      <c r="AX154" s="258" t="str">
        <f>_xlfn.TEXTJOIN("-",TRUE,AS154:AV154)</f>
        <v>P-1D153</v>
      </c>
      <c r="AY154" s="258" t="str">
        <f>E154</f>
        <v>Coated Front Lit Banner 450gsm</v>
      </c>
    </row>
    <row r="155" spans="2:51" s="258" customFormat="1" ht="18.75">
      <c r="B155" s="256" t="s">
        <v>29627</v>
      </c>
      <c r="C155" s="257" t="s">
        <v>21396</v>
      </c>
      <c r="D155" s="256" t="s">
        <v>29628</v>
      </c>
      <c r="E155" s="256" t="s">
        <v>18324</v>
      </c>
      <c r="F155" s="258" t="str">
        <f>IFERROR(VLOOKUP(I155,Guide!A:B,2,FALSE),"")</f>
        <v>Hanging Canvas Banner</v>
      </c>
      <c r="G155" s="258">
        <f>A155</f>
        <v>0</v>
      </c>
      <c r="H155" s="258" t="str">
        <f>B155</f>
        <v>DTDB00150</v>
      </c>
      <c r="I155" s="259" t="s">
        <v>1080</v>
      </c>
      <c r="J155" s="258" t="s">
        <v>21703</v>
      </c>
      <c r="L155" s="258" t="s">
        <v>29629</v>
      </c>
      <c r="M155" s="258" t="s">
        <v>29675</v>
      </c>
      <c r="N155" s="196">
        <v>1000000000154</v>
      </c>
      <c r="R155" s="258" t="s">
        <v>29056</v>
      </c>
      <c r="T155" s="260" t="s">
        <v>29676</v>
      </c>
      <c r="V155" s="258" t="str">
        <f>I155</f>
        <v>PT1071</v>
      </c>
      <c r="W155" s="258">
        <f>IFERROR(VLOOKUP(I155,Guide!A:F,5,FALSE),"")</f>
        <v>0</v>
      </c>
      <c r="X155" s="258">
        <f>IFERROR(VLOOKUP(I155,Guide!A:G,6,FALSE),"")</f>
        <v>0</v>
      </c>
      <c r="Y155" s="258" t="s">
        <v>29073</v>
      </c>
      <c r="Z155"/>
      <c r="AA155" s="261" t="s">
        <v>29598</v>
      </c>
      <c r="AB155" s="258" t="s">
        <v>23094</v>
      </c>
      <c r="AG155" s="258" t="str">
        <f>L155</f>
        <v>A2E</v>
      </c>
      <c r="AH155" s="258" t="str">
        <f>M155</f>
        <v>1D154</v>
      </c>
      <c r="AJ155" s="258" t="s">
        <v>29601</v>
      </c>
      <c r="AN155" s="258" t="s">
        <v>29675</v>
      </c>
      <c r="AO155" s="258" t="str">
        <f>T155</f>
        <v>SINK-51</v>
      </c>
      <c r="AQ155" s="258" t="s">
        <v>28768</v>
      </c>
      <c r="AR155" s="258" t="s">
        <v>29677</v>
      </c>
      <c r="AT155" s="258" t="s">
        <v>4672</v>
      </c>
      <c r="AV155" s="258" t="str">
        <f>M155</f>
        <v>1D154</v>
      </c>
      <c r="AW155" s="258" t="str">
        <f>_xlfn.TEXTJOIN("-",TRUE,AQ155:AV155)</f>
        <v>LG-N306-P-1D154</v>
      </c>
      <c r="AX155" s="258" t="str">
        <f>_xlfn.TEXTJOIN("-",TRUE,AS155:AV155)</f>
        <v>P-1D154</v>
      </c>
      <c r="AY155" s="258" t="str">
        <f>E155</f>
        <v>Coated Front Lit Banner 450gsm</v>
      </c>
    </row>
    <row r="156" spans="2:51" s="258" customFormat="1" ht="18.75">
      <c r="B156" s="256" t="s">
        <v>29627</v>
      </c>
      <c r="C156" s="257" t="s">
        <v>21396</v>
      </c>
      <c r="D156" s="256" t="s">
        <v>29628</v>
      </c>
      <c r="E156" s="256" t="s">
        <v>18324</v>
      </c>
      <c r="F156" s="258" t="str">
        <f>IFERROR(VLOOKUP(I156,Guide!A:B,2,FALSE),"")</f>
        <v>Hanging Canvas Banner</v>
      </c>
      <c r="G156" s="258">
        <f>A156</f>
        <v>0</v>
      </c>
      <c r="H156" s="258" t="str">
        <f>B156</f>
        <v>DTDB00150</v>
      </c>
      <c r="I156" s="259" t="s">
        <v>1080</v>
      </c>
      <c r="J156" s="258" t="s">
        <v>21703</v>
      </c>
      <c r="L156" s="258" t="s">
        <v>29629</v>
      </c>
      <c r="M156" s="258" t="s">
        <v>29678</v>
      </c>
      <c r="N156" s="196">
        <v>1000000000155</v>
      </c>
      <c r="R156" s="258" t="s">
        <v>29056</v>
      </c>
      <c r="T156" s="260" t="s">
        <v>29679</v>
      </c>
      <c r="V156" s="258" t="str">
        <f>I156</f>
        <v>PT1071</v>
      </c>
      <c r="W156" s="258">
        <f>IFERROR(VLOOKUP(I156,Guide!A:F,5,FALSE),"")</f>
        <v>0</v>
      </c>
      <c r="X156" s="258">
        <f>IFERROR(VLOOKUP(I156,Guide!A:G,6,FALSE),"")</f>
        <v>0</v>
      </c>
      <c r="Y156" s="258" t="s">
        <v>29073</v>
      </c>
      <c r="Z156"/>
      <c r="AA156" s="261" t="s">
        <v>29598</v>
      </c>
      <c r="AB156" s="258" t="s">
        <v>23094</v>
      </c>
      <c r="AG156" s="258" t="str">
        <f>L156</f>
        <v>A2E</v>
      </c>
      <c r="AH156" s="258" t="str">
        <f>M156</f>
        <v>1D155</v>
      </c>
      <c r="AJ156" s="258" t="s">
        <v>29601</v>
      </c>
      <c r="AN156" s="258" t="s">
        <v>29678</v>
      </c>
      <c r="AO156" s="258" t="str">
        <f>T156</f>
        <v>SINK-52</v>
      </c>
      <c r="AQ156" s="258" t="s">
        <v>28768</v>
      </c>
      <c r="AR156" s="258" t="s">
        <v>29680</v>
      </c>
      <c r="AT156" s="258" t="s">
        <v>4672</v>
      </c>
      <c r="AV156" s="258" t="str">
        <f>M156</f>
        <v>1D155</v>
      </c>
      <c r="AW156" s="258" t="str">
        <f>_xlfn.TEXTJOIN("-",TRUE,AQ156:AV156)</f>
        <v>LG-N307-P-1D155</v>
      </c>
      <c r="AX156" s="258" t="str">
        <f>_xlfn.TEXTJOIN("-",TRUE,AS156:AV156)</f>
        <v>P-1D155</v>
      </c>
      <c r="AY156" s="258" t="str">
        <f>E156</f>
        <v>Coated Front Lit Banner 450gsm</v>
      </c>
    </row>
    <row r="157" spans="2:51" s="258" customFormat="1" ht="18.75">
      <c r="B157" s="256" t="s">
        <v>29627</v>
      </c>
      <c r="C157" s="257" t="s">
        <v>21396</v>
      </c>
      <c r="D157" s="256" t="s">
        <v>29628</v>
      </c>
      <c r="E157" s="256" t="s">
        <v>18324</v>
      </c>
      <c r="F157" s="258" t="str">
        <f>IFERROR(VLOOKUP(I157,Guide!A:B,2,FALSE),"")</f>
        <v>Hanging Canvas Banner</v>
      </c>
      <c r="G157" s="258">
        <f>A157</f>
        <v>0</v>
      </c>
      <c r="H157" s="258" t="str">
        <f>B157</f>
        <v>DTDB00150</v>
      </c>
      <c r="I157" s="259" t="s">
        <v>1080</v>
      </c>
      <c r="J157" s="258" t="s">
        <v>21703</v>
      </c>
      <c r="L157" s="258" t="s">
        <v>29629</v>
      </c>
      <c r="M157" s="258" t="s">
        <v>29681</v>
      </c>
      <c r="N157" s="196">
        <v>1000000000156</v>
      </c>
      <c r="R157" s="258" t="s">
        <v>29056</v>
      </c>
      <c r="T157" s="260" t="s">
        <v>29682</v>
      </c>
      <c r="V157" s="258" t="str">
        <f>I157</f>
        <v>PT1071</v>
      </c>
      <c r="W157" s="258">
        <f>IFERROR(VLOOKUP(I157,Guide!A:F,5,FALSE),"")</f>
        <v>0</v>
      </c>
      <c r="X157" s="258">
        <f>IFERROR(VLOOKUP(I157,Guide!A:G,6,FALSE),"")</f>
        <v>0</v>
      </c>
      <c r="Y157" s="258" t="s">
        <v>29073</v>
      </c>
      <c r="Z157"/>
      <c r="AA157" s="261" t="s">
        <v>29598</v>
      </c>
      <c r="AB157" s="258" t="s">
        <v>23094</v>
      </c>
      <c r="AG157" s="258" t="str">
        <f>L157</f>
        <v>A2E</v>
      </c>
      <c r="AH157" s="258" t="str">
        <f>M157</f>
        <v>1D156</v>
      </c>
      <c r="AJ157" s="258" t="s">
        <v>29601</v>
      </c>
      <c r="AN157" s="258" t="s">
        <v>29681</v>
      </c>
      <c r="AO157" s="258" t="str">
        <f>T157</f>
        <v>SINK-53</v>
      </c>
      <c r="AQ157" s="258" t="s">
        <v>28768</v>
      </c>
      <c r="AR157" s="258" t="s">
        <v>29683</v>
      </c>
      <c r="AT157" s="258" t="s">
        <v>4672</v>
      </c>
      <c r="AV157" s="258" t="str">
        <f>M157</f>
        <v>1D156</v>
      </c>
      <c r="AW157" s="258" t="str">
        <f>_xlfn.TEXTJOIN("-",TRUE,AQ157:AV157)</f>
        <v>LG-N308-P-1D156</v>
      </c>
      <c r="AX157" s="258" t="str">
        <f>_xlfn.TEXTJOIN("-",TRUE,AS157:AV157)</f>
        <v>P-1D156</v>
      </c>
      <c r="AY157" s="258" t="str">
        <f>E157</f>
        <v>Coated Front Lit Banner 450gsm</v>
      </c>
    </row>
    <row r="158" spans="2:51" s="258" customFormat="1" ht="18.75">
      <c r="B158" s="256" t="s">
        <v>29627</v>
      </c>
      <c r="C158" s="257" t="s">
        <v>21396</v>
      </c>
      <c r="D158" s="256" t="s">
        <v>29628</v>
      </c>
      <c r="E158" s="256" t="s">
        <v>18324</v>
      </c>
      <c r="F158" s="258" t="str">
        <f>IFERROR(VLOOKUP(I158,Guide!A:B,2,FALSE),"")</f>
        <v>Hanging Canvas Banner</v>
      </c>
      <c r="G158" s="258">
        <f>A158</f>
        <v>0</v>
      </c>
      <c r="H158" s="258" t="str">
        <f>B158</f>
        <v>DTDB00150</v>
      </c>
      <c r="I158" s="259" t="s">
        <v>1080</v>
      </c>
      <c r="J158" s="258" t="s">
        <v>21703</v>
      </c>
      <c r="L158" s="258" t="s">
        <v>29629</v>
      </c>
      <c r="M158" s="258" t="s">
        <v>29684</v>
      </c>
      <c r="N158" s="196">
        <v>1000000000157</v>
      </c>
      <c r="R158" s="258" t="s">
        <v>29056</v>
      </c>
      <c r="T158" s="260" t="s">
        <v>29685</v>
      </c>
      <c r="V158" s="258" t="str">
        <f>I158</f>
        <v>PT1071</v>
      </c>
      <c r="W158" s="258">
        <f>IFERROR(VLOOKUP(I158,Guide!A:F,5,FALSE),"")</f>
        <v>0</v>
      </c>
      <c r="X158" s="258">
        <f>IFERROR(VLOOKUP(I158,Guide!A:G,6,FALSE),"")</f>
        <v>0</v>
      </c>
      <c r="Y158" s="258" t="s">
        <v>29073</v>
      </c>
      <c r="Z158"/>
      <c r="AA158" s="261" t="s">
        <v>29598</v>
      </c>
      <c r="AB158" s="258" t="s">
        <v>23094</v>
      </c>
      <c r="AG158" s="258" t="str">
        <f>L158</f>
        <v>A2E</v>
      </c>
      <c r="AH158" s="258" t="str">
        <f>M158</f>
        <v>1D157</v>
      </c>
      <c r="AJ158" s="258" t="s">
        <v>29601</v>
      </c>
      <c r="AN158" s="258" t="s">
        <v>29684</v>
      </c>
      <c r="AO158" s="258" t="str">
        <f>T158</f>
        <v>SINK-54</v>
      </c>
      <c r="AQ158" s="258" t="s">
        <v>28768</v>
      </c>
      <c r="AR158" s="258" t="s">
        <v>29686</v>
      </c>
      <c r="AT158" s="258" t="s">
        <v>4672</v>
      </c>
      <c r="AV158" s="258" t="str">
        <f>M158</f>
        <v>1D157</v>
      </c>
      <c r="AW158" s="258" t="str">
        <f>_xlfn.TEXTJOIN("-",TRUE,AQ158:AV158)</f>
        <v>LG-N309-P-1D157</v>
      </c>
      <c r="AX158" s="258" t="str">
        <f>_xlfn.TEXTJOIN("-",TRUE,AS158:AV158)</f>
        <v>P-1D157</v>
      </c>
      <c r="AY158" s="258" t="str">
        <f>E158</f>
        <v>Coated Front Lit Banner 450gsm</v>
      </c>
    </row>
    <row r="159" spans="2:51" s="258" customFormat="1" ht="18.75">
      <c r="B159" s="256" t="s">
        <v>29627</v>
      </c>
      <c r="C159" s="257" t="s">
        <v>21396</v>
      </c>
      <c r="D159" s="256" t="s">
        <v>29628</v>
      </c>
      <c r="E159" s="256" t="s">
        <v>18324</v>
      </c>
      <c r="F159" s="258" t="str">
        <f>IFERROR(VLOOKUP(I159,Guide!A:B,2,FALSE),"")</f>
        <v>Hanging Canvas Banner</v>
      </c>
      <c r="G159" s="258">
        <f>A159</f>
        <v>0</v>
      </c>
      <c r="H159" s="258" t="str">
        <f>B159</f>
        <v>DTDB00150</v>
      </c>
      <c r="I159" s="259" t="s">
        <v>1080</v>
      </c>
      <c r="J159" s="258" t="s">
        <v>21703</v>
      </c>
      <c r="L159" s="258" t="s">
        <v>29629</v>
      </c>
      <c r="M159" s="258" t="s">
        <v>29687</v>
      </c>
      <c r="N159" s="196">
        <v>1000000000158</v>
      </c>
      <c r="R159" s="258" t="s">
        <v>29056</v>
      </c>
      <c r="T159" s="260" t="s">
        <v>29688</v>
      </c>
      <c r="V159" s="258" t="str">
        <f>I159</f>
        <v>PT1071</v>
      </c>
      <c r="W159" s="258">
        <f>IFERROR(VLOOKUP(I159,Guide!A:F,5,FALSE),"")</f>
        <v>0</v>
      </c>
      <c r="X159" s="258">
        <f>IFERROR(VLOOKUP(I159,Guide!A:G,6,FALSE),"")</f>
        <v>0</v>
      </c>
      <c r="Y159" s="258" t="s">
        <v>29073</v>
      </c>
      <c r="Z159"/>
      <c r="AA159" s="261" t="s">
        <v>29598</v>
      </c>
      <c r="AB159" s="258" t="s">
        <v>23094</v>
      </c>
      <c r="AG159" s="258" t="str">
        <f>L159</f>
        <v>A2E</v>
      </c>
      <c r="AH159" s="258" t="str">
        <f>M159</f>
        <v>1D158</v>
      </c>
      <c r="AJ159" s="258" t="s">
        <v>29601</v>
      </c>
      <c r="AN159" s="258" t="s">
        <v>29687</v>
      </c>
      <c r="AO159" s="258" t="str">
        <f>T159</f>
        <v>SINK-55</v>
      </c>
      <c r="AQ159" s="258" t="s">
        <v>28768</v>
      </c>
      <c r="AR159" s="258" t="s">
        <v>29689</v>
      </c>
      <c r="AT159" s="258" t="s">
        <v>4672</v>
      </c>
      <c r="AV159" s="258" t="str">
        <f>M159</f>
        <v>1D158</v>
      </c>
      <c r="AW159" s="258" t="str">
        <f>_xlfn.TEXTJOIN("-",TRUE,AQ159:AV159)</f>
        <v>LG-N310-P-1D158</v>
      </c>
      <c r="AX159" s="258" t="str">
        <f>_xlfn.TEXTJOIN("-",TRUE,AS159:AV159)</f>
        <v>P-1D158</v>
      </c>
      <c r="AY159" s="258" t="str">
        <f>E159</f>
        <v>Coated Front Lit Banner 450gsm</v>
      </c>
    </row>
    <row r="160" spans="2:51" s="258" customFormat="1" ht="18.75">
      <c r="B160" s="256" t="s">
        <v>29627</v>
      </c>
      <c r="C160" s="257" t="s">
        <v>21396</v>
      </c>
      <c r="D160" s="256" t="s">
        <v>29628</v>
      </c>
      <c r="E160" s="256" t="s">
        <v>18324</v>
      </c>
      <c r="F160" s="258" t="str">
        <f>IFERROR(VLOOKUP(I160,Guide!A:B,2,FALSE),"")</f>
        <v>Hanging Canvas Banner</v>
      </c>
      <c r="G160" s="258">
        <f>A160</f>
        <v>0</v>
      </c>
      <c r="H160" s="258" t="str">
        <f>B160</f>
        <v>DTDB00150</v>
      </c>
      <c r="I160" s="259" t="s">
        <v>1080</v>
      </c>
      <c r="J160" s="258" t="s">
        <v>21703</v>
      </c>
      <c r="L160" s="258" t="s">
        <v>29629</v>
      </c>
      <c r="M160" s="258" t="s">
        <v>29690</v>
      </c>
      <c r="N160" s="196">
        <v>1000000000159</v>
      </c>
      <c r="R160" s="258" t="s">
        <v>29056</v>
      </c>
      <c r="T160" s="260" t="s">
        <v>29691</v>
      </c>
      <c r="V160" s="258" t="str">
        <f>I160</f>
        <v>PT1071</v>
      </c>
      <c r="W160" s="258">
        <f>IFERROR(VLOOKUP(I160,Guide!A:F,5,FALSE),"")</f>
        <v>0</v>
      </c>
      <c r="X160" s="258">
        <f>IFERROR(VLOOKUP(I160,Guide!A:G,6,FALSE),"")</f>
        <v>0</v>
      </c>
      <c r="Y160" s="258" t="s">
        <v>29073</v>
      </c>
      <c r="Z160"/>
      <c r="AA160" s="261" t="s">
        <v>29598</v>
      </c>
      <c r="AB160" s="258" t="s">
        <v>23094</v>
      </c>
      <c r="AG160" s="258" t="str">
        <f>L160</f>
        <v>A2E</v>
      </c>
      <c r="AH160" s="258" t="str">
        <f>M160</f>
        <v>1D159</v>
      </c>
      <c r="AJ160" s="258" t="s">
        <v>29601</v>
      </c>
      <c r="AN160" s="258" t="s">
        <v>29690</v>
      </c>
      <c r="AO160" s="258" t="str">
        <f>T160</f>
        <v>SINK-56</v>
      </c>
      <c r="AQ160" s="258" t="s">
        <v>28768</v>
      </c>
      <c r="AR160" s="258" t="s">
        <v>29692</v>
      </c>
      <c r="AT160" s="258" t="s">
        <v>4672</v>
      </c>
      <c r="AV160" s="258" t="str">
        <f>M160</f>
        <v>1D159</v>
      </c>
      <c r="AW160" s="258" t="str">
        <f>_xlfn.TEXTJOIN("-",TRUE,AQ160:AV160)</f>
        <v>LG-N311-P-1D159</v>
      </c>
      <c r="AX160" s="258" t="str">
        <f>_xlfn.TEXTJOIN("-",TRUE,AS160:AV160)</f>
        <v>P-1D159</v>
      </c>
      <c r="AY160" s="258" t="str">
        <f>E160</f>
        <v>Coated Front Lit Banner 450gsm</v>
      </c>
    </row>
    <row r="161" spans="2:51" s="258" customFormat="1" ht="18.75">
      <c r="B161" s="256" t="s">
        <v>29627</v>
      </c>
      <c r="C161" s="257" t="s">
        <v>21396</v>
      </c>
      <c r="D161" s="256" t="s">
        <v>29628</v>
      </c>
      <c r="E161" s="256" t="s">
        <v>18324</v>
      </c>
      <c r="F161" s="258" t="str">
        <f>IFERROR(VLOOKUP(I161,Guide!A:B,2,FALSE),"")</f>
        <v>Hanging Canvas Banner</v>
      </c>
      <c r="G161" s="258">
        <f>A161</f>
        <v>0</v>
      </c>
      <c r="H161" s="258" t="str">
        <f>B161</f>
        <v>DTDB00150</v>
      </c>
      <c r="I161" s="259" t="s">
        <v>1080</v>
      </c>
      <c r="J161" s="258" t="s">
        <v>21703</v>
      </c>
      <c r="L161" s="258" t="s">
        <v>29629</v>
      </c>
      <c r="M161" s="258" t="s">
        <v>29693</v>
      </c>
      <c r="N161" s="196">
        <v>1000000000160</v>
      </c>
      <c r="R161" s="258" t="s">
        <v>29056</v>
      </c>
      <c r="T161" s="260" t="s">
        <v>29694</v>
      </c>
      <c r="V161" s="258" t="str">
        <f>I161</f>
        <v>PT1071</v>
      </c>
      <c r="W161" s="258">
        <f>IFERROR(VLOOKUP(I161,Guide!A:F,5,FALSE),"")</f>
        <v>0</v>
      </c>
      <c r="X161" s="258">
        <f>IFERROR(VLOOKUP(I161,Guide!A:G,6,FALSE),"")</f>
        <v>0</v>
      </c>
      <c r="Y161" s="258" t="s">
        <v>29073</v>
      </c>
      <c r="Z161"/>
      <c r="AA161" s="261" t="s">
        <v>29598</v>
      </c>
      <c r="AB161" s="258" t="s">
        <v>23094</v>
      </c>
      <c r="AG161" s="258" t="str">
        <f>L161</f>
        <v>A2E</v>
      </c>
      <c r="AH161" s="258" t="str">
        <f>M161</f>
        <v>1D160</v>
      </c>
      <c r="AJ161" s="258" t="s">
        <v>29601</v>
      </c>
      <c r="AN161" s="258" t="s">
        <v>29693</v>
      </c>
      <c r="AO161" s="258" t="str">
        <f>T161</f>
        <v>SINK-57</v>
      </c>
      <c r="AQ161" s="258" t="s">
        <v>28768</v>
      </c>
      <c r="AR161" s="258" t="s">
        <v>29695</v>
      </c>
      <c r="AT161" s="258" t="s">
        <v>4672</v>
      </c>
      <c r="AV161" s="258" t="str">
        <f>M161</f>
        <v>1D160</v>
      </c>
      <c r="AW161" s="258" t="str">
        <f>_xlfn.TEXTJOIN("-",TRUE,AQ161:AV161)</f>
        <v>LG-N312-P-1D160</v>
      </c>
      <c r="AX161" s="258" t="str">
        <f>_xlfn.TEXTJOIN("-",TRUE,AS161:AV161)</f>
        <v>P-1D160</v>
      </c>
      <c r="AY161" s="258" t="str">
        <f>E161</f>
        <v>Coated Front Lit Banner 450gsm</v>
      </c>
    </row>
    <row r="162" spans="2:51" s="258" customFormat="1" ht="18.75">
      <c r="B162" s="256" t="s">
        <v>29627</v>
      </c>
      <c r="C162" s="257" t="s">
        <v>21396</v>
      </c>
      <c r="D162" s="256" t="s">
        <v>29628</v>
      </c>
      <c r="E162" s="256" t="s">
        <v>18324</v>
      </c>
      <c r="F162" s="258" t="str">
        <f>IFERROR(VLOOKUP(I162,Guide!A:B,2,FALSE),"")</f>
        <v>Hanging Canvas Banner</v>
      </c>
      <c r="G162" s="258">
        <f>A162</f>
        <v>0</v>
      </c>
      <c r="H162" s="258" t="str">
        <f>B162</f>
        <v>DTDB00150</v>
      </c>
      <c r="I162" s="259" t="s">
        <v>1080</v>
      </c>
      <c r="J162" s="258" t="s">
        <v>21703</v>
      </c>
      <c r="L162" s="258" t="s">
        <v>29629</v>
      </c>
      <c r="M162" s="258" t="s">
        <v>29696</v>
      </c>
      <c r="N162" s="196">
        <v>1000000000161</v>
      </c>
      <c r="R162" s="258" t="s">
        <v>29056</v>
      </c>
      <c r="T162" s="260" t="s">
        <v>29697</v>
      </c>
      <c r="V162" s="258" t="str">
        <f>I162</f>
        <v>PT1071</v>
      </c>
      <c r="W162" s="258">
        <f>IFERROR(VLOOKUP(I162,Guide!A:F,5,FALSE),"")</f>
        <v>0</v>
      </c>
      <c r="X162" s="258">
        <f>IFERROR(VLOOKUP(I162,Guide!A:G,6,FALSE),"")</f>
        <v>0</v>
      </c>
      <c r="Y162" s="258" t="s">
        <v>29073</v>
      </c>
      <c r="Z162"/>
      <c r="AA162" s="261" t="s">
        <v>29598</v>
      </c>
      <c r="AB162" s="258" t="s">
        <v>23094</v>
      </c>
      <c r="AG162" s="258" t="str">
        <f>L162</f>
        <v>A2E</v>
      </c>
      <c r="AH162" s="258" t="str">
        <f>M162</f>
        <v>1D161</v>
      </c>
      <c r="AJ162" s="258" t="s">
        <v>29601</v>
      </c>
      <c r="AN162" s="258" t="s">
        <v>29696</v>
      </c>
      <c r="AO162" s="258" t="str">
        <f>T162</f>
        <v>SINK-58</v>
      </c>
      <c r="AQ162" s="258" t="s">
        <v>28768</v>
      </c>
      <c r="AR162" s="258" t="s">
        <v>29698</v>
      </c>
      <c r="AT162" s="258" t="s">
        <v>4672</v>
      </c>
      <c r="AV162" s="258" t="str">
        <f>M162</f>
        <v>1D161</v>
      </c>
      <c r="AW162" s="258" t="str">
        <f>_xlfn.TEXTJOIN("-",TRUE,AQ162:AV162)</f>
        <v>LG-N313-P-1D161</v>
      </c>
      <c r="AX162" s="258" t="str">
        <f>_xlfn.TEXTJOIN("-",TRUE,AS162:AV162)</f>
        <v>P-1D161</v>
      </c>
      <c r="AY162" s="258" t="str">
        <f>E162</f>
        <v>Coated Front Lit Banner 450gsm</v>
      </c>
    </row>
    <row r="163" spans="2:51" s="258" customFormat="1" ht="18.75">
      <c r="B163" s="256" t="s">
        <v>29627</v>
      </c>
      <c r="C163" s="257" t="s">
        <v>21396</v>
      </c>
      <c r="D163" s="256" t="s">
        <v>29628</v>
      </c>
      <c r="E163" s="256" t="s">
        <v>18324</v>
      </c>
      <c r="F163" s="258" t="str">
        <f>IFERROR(VLOOKUP(I163,Guide!A:B,2,FALSE),"")</f>
        <v>Hanging Canvas Banner</v>
      </c>
      <c r="G163" s="258">
        <f>A163</f>
        <v>0</v>
      </c>
      <c r="H163" s="258" t="str">
        <f>B163</f>
        <v>DTDB00150</v>
      </c>
      <c r="I163" s="259" t="s">
        <v>1080</v>
      </c>
      <c r="J163" s="258" t="s">
        <v>21703</v>
      </c>
      <c r="L163" s="258" t="s">
        <v>29629</v>
      </c>
      <c r="M163" s="258" t="s">
        <v>29699</v>
      </c>
      <c r="N163" s="196">
        <v>1000000000162</v>
      </c>
      <c r="R163" s="258" t="s">
        <v>29056</v>
      </c>
      <c r="T163" s="260" t="s">
        <v>29700</v>
      </c>
      <c r="V163" s="258" t="str">
        <f>I163</f>
        <v>PT1071</v>
      </c>
      <c r="W163" s="258">
        <f>IFERROR(VLOOKUP(I163,Guide!A:F,5,FALSE),"")</f>
        <v>0</v>
      </c>
      <c r="X163" s="258">
        <f>IFERROR(VLOOKUP(I163,Guide!A:G,6,FALSE),"")</f>
        <v>0</v>
      </c>
      <c r="Y163" s="258" t="s">
        <v>29073</v>
      </c>
      <c r="Z163"/>
      <c r="AA163" s="261" t="s">
        <v>29598</v>
      </c>
      <c r="AB163" s="258" t="s">
        <v>23094</v>
      </c>
      <c r="AG163" s="258" t="str">
        <f>L163</f>
        <v>A2E</v>
      </c>
      <c r="AH163" s="258" t="str">
        <f>M163</f>
        <v>1D162</v>
      </c>
      <c r="AJ163" s="258" t="s">
        <v>29601</v>
      </c>
      <c r="AN163" s="258" t="s">
        <v>29699</v>
      </c>
      <c r="AO163" s="258" t="str">
        <f>T163</f>
        <v>SINK-59</v>
      </c>
      <c r="AQ163" s="258" t="s">
        <v>28768</v>
      </c>
      <c r="AR163" s="258" t="s">
        <v>29701</v>
      </c>
      <c r="AT163" s="258" t="s">
        <v>4672</v>
      </c>
      <c r="AV163" s="258" t="str">
        <f>M163</f>
        <v>1D162</v>
      </c>
      <c r="AW163" s="258" t="str">
        <f>_xlfn.TEXTJOIN("-",TRUE,AQ163:AV163)</f>
        <v>LG-N314-P-1D162</v>
      </c>
      <c r="AX163" s="258" t="str">
        <f>_xlfn.TEXTJOIN("-",TRUE,AS163:AV163)</f>
        <v>P-1D162</v>
      </c>
      <c r="AY163" s="258" t="str">
        <f>E163</f>
        <v>Coated Front Lit Banner 450gsm</v>
      </c>
    </row>
    <row r="164" spans="2:51" s="258" customFormat="1" ht="18.75">
      <c r="B164" s="256" t="s">
        <v>29627</v>
      </c>
      <c r="C164" s="257" t="s">
        <v>21396</v>
      </c>
      <c r="D164" s="256" t="s">
        <v>29628</v>
      </c>
      <c r="E164" s="256" t="s">
        <v>18324</v>
      </c>
      <c r="F164" s="258" t="str">
        <f>IFERROR(VLOOKUP(I164,Guide!A:B,2,FALSE),"")</f>
        <v>Hanging Canvas Banner</v>
      </c>
      <c r="G164" s="258">
        <f>A164</f>
        <v>0</v>
      </c>
      <c r="H164" s="258" t="str">
        <f>B164</f>
        <v>DTDB00150</v>
      </c>
      <c r="I164" s="259" t="s">
        <v>1080</v>
      </c>
      <c r="J164" s="258" t="s">
        <v>21703</v>
      </c>
      <c r="L164" s="258" t="s">
        <v>29629</v>
      </c>
      <c r="M164" s="258" t="s">
        <v>29702</v>
      </c>
      <c r="N164" s="196">
        <v>1000000000163</v>
      </c>
      <c r="R164" s="258" t="s">
        <v>29056</v>
      </c>
      <c r="T164" s="260" t="s">
        <v>29703</v>
      </c>
      <c r="V164" s="258" t="str">
        <f>I164</f>
        <v>PT1071</v>
      </c>
      <c r="W164" s="258">
        <f>IFERROR(VLOOKUP(I164,Guide!A:F,5,FALSE),"")</f>
        <v>0</v>
      </c>
      <c r="X164" s="258">
        <f>IFERROR(VLOOKUP(I164,Guide!A:G,6,FALSE),"")</f>
        <v>0</v>
      </c>
      <c r="Y164" s="258" t="s">
        <v>29073</v>
      </c>
      <c r="Z164"/>
      <c r="AA164" s="261" t="s">
        <v>29598</v>
      </c>
      <c r="AB164" s="258" t="s">
        <v>23094</v>
      </c>
      <c r="AG164" s="258" t="str">
        <f>L164</f>
        <v>A2E</v>
      </c>
      <c r="AH164" s="258" t="str">
        <f>M164</f>
        <v>1D163</v>
      </c>
      <c r="AJ164" s="258" t="s">
        <v>29601</v>
      </c>
      <c r="AN164" s="258" t="s">
        <v>29702</v>
      </c>
      <c r="AO164" s="258" t="str">
        <f>T164</f>
        <v>SINK-60</v>
      </c>
      <c r="AQ164" s="258" t="s">
        <v>28768</v>
      </c>
      <c r="AR164" s="258" t="s">
        <v>29704</v>
      </c>
      <c r="AT164" s="258" t="s">
        <v>4672</v>
      </c>
      <c r="AV164" s="258" t="str">
        <f>M164</f>
        <v>1D163</v>
      </c>
      <c r="AW164" s="258" t="str">
        <f>_xlfn.TEXTJOIN("-",TRUE,AQ164:AV164)</f>
        <v>LG-N315-P-1D163</v>
      </c>
      <c r="AX164" s="258" t="str">
        <f>_xlfn.TEXTJOIN("-",TRUE,AS164:AV164)</f>
        <v>P-1D163</v>
      </c>
      <c r="AY164" s="258" t="str">
        <f>E164</f>
        <v>Coated Front Lit Banner 450gsm</v>
      </c>
    </row>
    <row r="165" spans="2:51" s="258" customFormat="1" ht="18.75">
      <c r="B165" s="256" t="s">
        <v>29627</v>
      </c>
      <c r="C165" s="257" t="s">
        <v>21396</v>
      </c>
      <c r="D165" s="256" t="s">
        <v>29628</v>
      </c>
      <c r="E165" s="256" t="s">
        <v>18324</v>
      </c>
      <c r="F165" s="258" t="str">
        <f>IFERROR(VLOOKUP(I165,Guide!A:B,2,FALSE),"")</f>
        <v>Hanging Canvas Banner</v>
      </c>
      <c r="G165" s="258">
        <f>A165</f>
        <v>0</v>
      </c>
      <c r="H165" s="258" t="str">
        <f>B165</f>
        <v>DTDB00150</v>
      </c>
      <c r="I165" s="259" t="s">
        <v>1080</v>
      </c>
      <c r="J165" s="258" t="s">
        <v>21703</v>
      </c>
      <c r="L165" s="258" t="s">
        <v>29629</v>
      </c>
      <c r="M165" s="258" t="s">
        <v>29705</v>
      </c>
      <c r="N165" s="196">
        <v>1000000000164</v>
      </c>
      <c r="R165" s="258" t="s">
        <v>29056</v>
      </c>
      <c r="T165" s="260" t="s">
        <v>29706</v>
      </c>
      <c r="V165" s="258" t="str">
        <f>I165</f>
        <v>PT1071</v>
      </c>
      <c r="W165" s="258">
        <f>IFERROR(VLOOKUP(I165,Guide!A:F,5,FALSE),"")</f>
        <v>0</v>
      </c>
      <c r="X165" s="258">
        <f>IFERROR(VLOOKUP(I165,Guide!A:G,6,FALSE),"")</f>
        <v>0</v>
      </c>
      <c r="Y165" s="258" t="s">
        <v>29073</v>
      </c>
      <c r="Z165"/>
      <c r="AA165" s="261" t="s">
        <v>29598</v>
      </c>
      <c r="AB165" s="258" t="s">
        <v>23094</v>
      </c>
      <c r="AG165" s="258" t="str">
        <f>L165</f>
        <v>A2E</v>
      </c>
      <c r="AH165" s="258" t="str">
        <f>M165</f>
        <v>1D164</v>
      </c>
      <c r="AJ165" s="258" t="s">
        <v>29601</v>
      </c>
      <c r="AN165" s="258" t="s">
        <v>29705</v>
      </c>
      <c r="AO165" s="258" t="str">
        <f>T165</f>
        <v>SINK-61</v>
      </c>
      <c r="AQ165" s="258" t="s">
        <v>28768</v>
      </c>
      <c r="AR165" s="258" t="s">
        <v>29707</v>
      </c>
      <c r="AT165" s="258" t="s">
        <v>4672</v>
      </c>
      <c r="AV165" s="258" t="str">
        <f>M165</f>
        <v>1D164</v>
      </c>
      <c r="AW165" s="258" t="str">
        <f>_xlfn.TEXTJOIN("-",TRUE,AQ165:AV165)</f>
        <v>LG-N316-P-1D164</v>
      </c>
      <c r="AX165" s="258" t="str">
        <f>_xlfn.TEXTJOIN("-",TRUE,AS165:AV165)</f>
        <v>P-1D164</v>
      </c>
      <c r="AY165" s="258" t="str">
        <f>E165</f>
        <v>Coated Front Lit Banner 450gsm</v>
      </c>
    </row>
    <row r="166" spans="2:51" s="258" customFormat="1" ht="18.75">
      <c r="B166" s="256" t="s">
        <v>29627</v>
      </c>
      <c r="C166" s="257" t="s">
        <v>21396</v>
      </c>
      <c r="D166" s="256" t="s">
        <v>29628</v>
      </c>
      <c r="E166" s="256" t="s">
        <v>18324</v>
      </c>
      <c r="F166" s="258" t="str">
        <f>IFERROR(VLOOKUP(I166,Guide!A:B,2,FALSE),"")</f>
        <v>Hanging Canvas Banner</v>
      </c>
      <c r="G166" s="258">
        <f>A166</f>
        <v>0</v>
      </c>
      <c r="H166" s="258" t="str">
        <f>B166</f>
        <v>DTDB00150</v>
      </c>
      <c r="I166" s="259" t="s">
        <v>1080</v>
      </c>
      <c r="J166" s="258" t="s">
        <v>21703</v>
      </c>
      <c r="L166" s="258" t="s">
        <v>29629</v>
      </c>
      <c r="M166" s="258" t="s">
        <v>29708</v>
      </c>
      <c r="N166" s="196">
        <v>1000000000165</v>
      </c>
      <c r="R166" s="258" t="s">
        <v>29056</v>
      </c>
      <c r="T166" s="260" t="s">
        <v>29709</v>
      </c>
      <c r="V166" s="258" t="str">
        <f>I166</f>
        <v>PT1071</v>
      </c>
      <c r="W166" s="258">
        <f>IFERROR(VLOOKUP(I166,Guide!A:F,5,FALSE),"")</f>
        <v>0</v>
      </c>
      <c r="X166" s="258">
        <f>IFERROR(VLOOKUP(I166,Guide!A:G,6,FALSE),"")</f>
        <v>0</v>
      </c>
      <c r="Y166" s="258" t="s">
        <v>29073</v>
      </c>
      <c r="Z166"/>
      <c r="AA166" s="261" t="s">
        <v>29598</v>
      </c>
      <c r="AB166" s="258" t="s">
        <v>23094</v>
      </c>
      <c r="AG166" s="258" t="str">
        <f>L166</f>
        <v>A2E</v>
      </c>
      <c r="AH166" s="258" t="str">
        <f>M166</f>
        <v>1D165</v>
      </c>
      <c r="AJ166" s="258" t="s">
        <v>29601</v>
      </c>
      <c r="AN166" s="258" t="s">
        <v>29708</v>
      </c>
      <c r="AO166" s="258" t="str">
        <f>T166</f>
        <v>SINK-62</v>
      </c>
      <c r="AQ166" s="258" t="s">
        <v>28768</v>
      </c>
      <c r="AR166" s="258" t="s">
        <v>29710</v>
      </c>
      <c r="AT166" s="258" t="s">
        <v>4672</v>
      </c>
      <c r="AV166" s="258" t="str">
        <f>M166</f>
        <v>1D165</v>
      </c>
      <c r="AW166" s="258" t="str">
        <f>_xlfn.TEXTJOIN("-",TRUE,AQ166:AV166)</f>
        <v>LG-N317-P-1D165</v>
      </c>
      <c r="AX166" s="258" t="str">
        <f>_xlfn.TEXTJOIN("-",TRUE,AS166:AV166)</f>
        <v>P-1D165</v>
      </c>
      <c r="AY166" s="258" t="str">
        <f>E166</f>
        <v>Coated Front Lit Banner 450gsm</v>
      </c>
    </row>
    <row r="167" spans="2:51" s="258" customFormat="1" ht="18.75">
      <c r="B167" s="256" t="s">
        <v>29627</v>
      </c>
      <c r="C167" s="257" t="s">
        <v>21396</v>
      </c>
      <c r="D167" s="256" t="s">
        <v>29628</v>
      </c>
      <c r="E167" s="256" t="s">
        <v>18324</v>
      </c>
      <c r="F167" s="258" t="str">
        <f>IFERROR(VLOOKUP(I167,Guide!A:B,2,FALSE),"")</f>
        <v>Hanging Canvas Banner</v>
      </c>
      <c r="G167" s="258">
        <f>A167</f>
        <v>0</v>
      </c>
      <c r="H167" s="258" t="str">
        <f>B167</f>
        <v>DTDB00150</v>
      </c>
      <c r="I167" s="259" t="s">
        <v>1080</v>
      </c>
      <c r="J167" s="258" t="s">
        <v>21703</v>
      </c>
      <c r="L167" s="258" t="s">
        <v>29629</v>
      </c>
      <c r="M167" s="258" t="s">
        <v>29711</v>
      </c>
      <c r="N167" s="196">
        <v>1000000000166</v>
      </c>
      <c r="R167" s="258" t="s">
        <v>29056</v>
      </c>
      <c r="T167" s="260" t="s">
        <v>29712</v>
      </c>
      <c r="V167" s="258" t="str">
        <f>I167</f>
        <v>PT1071</v>
      </c>
      <c r="W167" s="258">
        <f>IFERROR(VLOOKUP(I167,Guide!A:F,5,FALSE),"")</f>
        <v>0</v>
      </c>
      <c r="X167" s="258">
        <f>IFERROR(VLOOKUP(I167,Guide!A:G,6,FALSE),"")</f>
        <v>0</v>
      </c>
      <c r="Y167" s="258" t="s">
        <v>29073</v>
      </c>
      <c r="Z167"/>
      <c r="AA167" s="261" t="s">
        <v>29598</v>
      </c>
      <c r="AB167" s="258" t="s">
        <v>23094</v>
      </c>
      <c r="AG167" s="258" t="str">
        <f>L167</f>
        <v>A2E</v>
      </c>
      <c r="AH167" s="258" t="str">
        <f>M167</f>
        <v>1D166</v>
      </c>
      <c r="AJ167" s="258" t="s">
        <v>29601</v>
      </c>
      <c r="AN167" s="258" t="s">
        <v>29711</v>
      </c>
      <c r="AO167" s="258" t="str">
        <f>T167</f>
        <v>SINK-63</v>
      </c>
      <c r="AQ167" s="258" t="s">
        <v>28768</v>
      </c>
      <c r="AR167" s="258" t="s">
        <v>29713</v>
      </c>
      <c r="AT167" s="258" t="s">
        <v>4672</v>
      </c>
      <c r="AV167" s="258" t="str">
        <f>M167</f>
        <v>1D166</v>
      </c>
      <c r="AW167" s="258" t="str">
        <f>_xlfn.TEXTJOIN("-",TRUE,AQ167:AV167)</f>
        <v>LG-N318-P-1D166</v>
      </c>
      <c r="AX167" s="258" t="str">
        <f>_xlfn.TEXTJOIN("-",TRUE,AS167:AV167)</f>
        <v>P-1D166</v>
      </c>
      <c r="AY167" s="258" t="str">
        <f>E167</f>
        <v>Coated Front Lit Banner 450gsm</v>
      </c>
    </row>
    <row r="168" spans="2:51" s="258" customFormat="1" ht="18.75">
      <c r="B168" s="256" t="s">
        <v>29627</v>
      </c>
      <c r="C168" s="257" t="s">
        <v>21396</v>
      </c>
      <c r="D168" s="256" t="s">
        <v>29628</v>
      </c>
      <c r="E168" s="256" t="s">
        <v>18324</v>
      </c>
      <c r="F168" s="258" t="str">
        <f>IFERROR(VLOOKUP(I168,Guide!A:B,2,FALSE),"")</f>
        <v>Hanging Canvas Banner</v>
      </c>
      <c r="G168" s="258">
        <f>A168</f>
        <v>0</v>
      </c>
      <c r="H168" s="258" t="str">
        <f>B168</f>
        <v>DTDB00150</v>
      </c>
      <c r="I168" s="259" t="s">
        <v>1080</v>
      </c>
      <c r="J168" s="258" t="s">
        <v>21703</v>
      </c>
      <c r="L168" s="258" t="s">
        <v>29629</v>
      </c>
      <c r="M168" s="258" t="s">
        <v>29714</v>
      </c>
      <c r="N168" s="196">
        <v>1000000000167</v>
      </c>
      <c r="R168" s="258" t="s">
        <v>29056</v>
      </c>
      <c r="T168" s="260" t="s">
        <v>29715</v>
      </c>
      <c r="V168" s="258" t="str">
        <f>I168</f>
        <v>PT1071</v>
      </c>
      <c r="W168" s="258">
        <f>IFERROR(VLOOKUP(I168,Guide!A:F,5,FALSE),"")</f>
        <v>0</v>
      </c>
      <c r="X168" s="258">
        <f>IFERROR(VLOOKUP(I168,Guide!A:G,6,FALSE),"")</f>
        <v>0</v>
      </c>
      <c r="Y168" s="258" t="s">
        <v>29073</v>
      </c>
      <c r="Z168"/>
      <c r="AA168" s="261" t="s">
        <v>29598</v>
      </c>
      <c r="AB168" s="258" t="s">
        <v>23094</v>
      </c>
      <c r="AG168" s="258" t="str">
        <f>L168</f>
        <v>A2E</v>
      </c>
      <c r="AH168" s="258" t="str">
        <f>M168</f>
        <v>1D167</v>
      </c>
      <c r="AJ168" s="258" t="s">
        <v>29601</v>
      </c>
      <c r="AN168" s="258" t="s">
        <v>29714</v>
      </c>
      <c r="AO168" s="258" t="str">
        <f>T168</f>
        <v>SINK-64</v>
      </c>
      <c r="AQ168" s="258" t="s">
        <v>28768</v>
      </c>
      <c r="AR168" s="258" t="s">
        <v>29716</v>
      </c>
      <c r="AT168" s="258" t="s">
        <v>4672</v>
      </c>
      <c r="AV168" s="258" t="str">
        <f>M168</f>
        <v>1D167</v>
      </c>
      <c r="AW168" s="258" t="str">
        <f>_xlfn.TEXTJOIN("-",TRUE,AQ168:AV168)</f>
        <v>LG-N319-P-1D167</v>
      </c>
      <c r="AX168" s="258" t="str">
        <f>_xlfn.TEXTJOIN("-",TRUE,AS168:AV168)</f>
        <v>P-1D167</v>
      </c>
      <c r="AY168" s="258" t="str">
        <f>E168</f>
        <v>Coated Front Lit Banner 450gsm</v>
      </c>
    </row>
    <row r="169" spans="2:51" s="258" customFormat="1" ht="18.75">
      <c r="B169" s="256" t="s">
        <v>29627</v>
      </c>
      <c r="C169" s="257" t="s">
        <v>21396</v>
      </c>
      <c r="D169" s="256" t="s">
        <v>29628</v>
      </c>
      <c r="E169" s="256" t="s">
        <v>18324</v>
      </c>
      <c r="F169" s="258" t="str">
        <f>IFERROR(VLOOKUP(I169,Guide!A:B,2,FALSE),"")</f>
        <v>Hanging Canvas Banner</v>
      </c>
      <c r="G169" s="258">
        <f>A169</f>
        <v>0</v>
      </c>
      <c r="H169" s="258" t="str">
        <f>B169</f>
        <v>DTDB00150</v>
      </c>
      <c r="I169" s="259" t="s">
        <v>1080</v>
      </c>
      <c r="J169" s="258" t="s">
        <v>21703</v>
      </c>
      <c r="L169" s="258" t="s">
        <v>29629</v>
      </c>
      <c r="M169" s="258" t="s">
        <v>29717</v>
      </c>
      <c r="N169" s="196">
        <v>1000000000168</v>
      </c>
      <c r="R169" s="258" t="s">
        <v>29056</v>
      </c>
      <c r="T169" s="260" t="s">
        <v>29718</v>
      </c>
      <c r="V169" s="258" t="str">
        <f>I169</f>
        <v>PT1071</v>
      </c>
      <c r="W169" s="258">
        <f>IFERROR(VLOOKUP(I169,Guide!A:F,5,FALSE),"")</f>
        <v>0</v>
      </c>
      <c r="X169" s="258">
        <f>IFERROR(VLOOKUP(I169,Guide!A:G,6,FALSE),"")</f>
        <v>0</v>
      </c>
      <c r="Y169" s="258" t="s">
        <v>29073</v>
      </c>
      <c r="Z169"/>
      <c r="AA169" s="261" t="s">
        <v>29598</v>
      </c>
      <c r="AB169" s="258" t="s">
        <v>23094</v>
      </c>
      <c r="AG169" s="258" t="str">
        <f>L169</f>
        <v>A2E</v>
      </c>
      <c r="AH169" s="258" t="str">
        <f>M169</f>
        <v>1D168</v>
      </c>
      <c r="AJ169" s="258" t="s">
        <v>29601</v>
      </c>
      <c r="AN169" s="258" t="s">
        <v>29717</v>
      </c>
      <c r="AO169" s="258" t="str">
        <f>T169</f>
        <v>SINK-65</v>
      </c>
      <c r="AQ169" s="258" t="s">
        <v>28768</v>
      </c>
      <c r="AR169" s="258" t="s">
        <v>29719</v>
      </c>
      <c r="AT169" s="258" t="s">
        <v>4672</v>
      </c>
      <c r="AV169" s="258" t="str">
        <f>M169</f>
        <v>1D168</v>
      </c>
      <c r="AW169" s="258" t="str">
        <f>_xlfn.TEXTJOIN("-",TRUE,AQ169:AV169)</f>
        <v>LG-N320-P-1D168</v>
      </c>
      <c r="AX169" s="258" t="str">
        <f>_xlfn.TEXTJOIN("-",TRUE,AS169:AV169)</f>
        <v>P-1D168</v>
      </c>
      <c r="AY169" s="258" t="str">
        <f>E169</f>
        <v>Coated Front Lit Banner 450gsm</v>
      </c>
    </row>
    <row r="170" spans="2:51" s="258" customFormat="1" ht="18.75">
      <c r="B170" s="256" t="s">
        <v>29627</v>
      </c>
      <c r="C170" s="257" t="s">
        <v>21396</v>
      </c>
      <c r="D170" s="256" t="s">
        <v>29628</v>
      </c>
      <c r="E170" s="256" t="s">
        <v>18324</v>
      </c>
      <c r="F170" s="258" t="str">
        <f>IFERROR(VLOOKUP(I170,Guide!A:B,2,FALSE),"")</f>
        <v>Hanging Canvas Banner</v>
      </c>
      <c r="G170" s="258">
        <f>A170</f>
        <v>0</v>
      </c>
      <c r="H170" s="258" t="str">
        <f>B170</f>
        <v>DTDB00150</v>
      </c>
      <c r="I170" s="259" t="s">
        <v>1080</v>
      </c>
      <c r="J170" s="258" t="s">
        <v>21703</v>
      </c>
      <c r="L170" s="258" t="s">
        <v>29629</v>
      </c>
      <c r="M170" s="258" t="s">
        <v>29720</v>
      </c>
      <c r="N170" s="196">
        <v>1000000000169</v>
      </c>
      <c r="R170" s="258" t="s">
        <v>29056</v>
      </c>
      <c r="T170" s="260" t="s">
        <v>29721</v>
      </c>
      <c r="V170" s="258" t="str">
        <f>I170</f>
        <v>PT1071</v>
      </c>
      <c r="W170" s="258">
        <f>IFERROR(VLOOKUP(I170,Guide!A:F,5,FALSE),"")</f>
        <v>0</v>
      </c>
      <c r="X170" s="258">
        <f>IFERROR(VLOOKUP(I170,Guide!A:G,6,FALSE),"")</f>
        <v>0</v>
      </c>
      <c r="Y170" s="258" t="s">
        <v>29073</v>
      </c>
      <c r="Z170"/>
      <c r="AA170" s="261" t="s">
        <v>29598</v>
      </c>
      <c r="AB170" s="258" t="s">
        <v>23094</v>
      </c>
      <c r="AG170" s="258" t="str">
        <f>L170</f>
        <v>A2E</v>
      </c>
      <c r="AH170" s="258" t="str">
        <f>M170</f>
        <v>1D169</v>
      </c>
      <c r="AJ170" s="258" t="s">
        <v>29601</v>
      </c>
      <c r="AN170" s="258" t="s">
        <v>29720</v>
      </c>
      <c r="AO170" s="258" t="str">
        <f>T170</f>
        <v>SINK-66</v>
      </c>
      <c r="AQ170" s="258" t="s">
        <v>28768</v>
      </c>
      <c r="AR170" s="258" t="s">
        <v>29722</v>
      </c>
      <c r="AT170" s="258" t="s">
        <v>4672</v>
      </c>
      <c r="AV170" s="258" t="str">
        <f>M170</f>
        <v>1D169</v>
      </c>
      <c r="AW170" s="258" t="str">
        <f>_xlfn.TEXTJOIN("-",TRUE,AQ170:AV170)</f>
        <v>LG-N321-P-1D169</v>
      </c>
      <c r="AX170" s="258" t="str">
        <f>_xlfn.TEXTJOIN("-",TRUE,AS170:AV170)</f>
        <v>P-1D169</v>
      </c>
      <c r="AY170" s="258" t="str">
        <f>E170</f>
        <v>Coated Front Lit Banner 450gsm</v>
      </c>
    </row>
    <row r="171" spans="2:51" s="258" customFormat="1" ht="18.75">
      <c r="B171" s="256" t="s">
        <v>29627</v>
      </c>
      <c r="C171" s="257" t="s">
        <v>21396</v>
      </c>
      <c r="D171" s="256" t="s">
        <v>29628</v>
      </c>
      <c r="E171" s="256" t="s">
        <v>18324</v>
      </c>
      <c r="F171" s="258" t="str">
        <f>IFERROR(VLOOKUP(I171,Guide!A:B,2,FALSE),"")</f>
        <v>Hanging Canvas Banner</v>
      </c>
      <c r="G171" s="258">
        <f>A171</f>
        <v>0</v>
      </c>
      <c r="H171" s="258" t="str">
        <f>B171</f>
        <v>DTDB00150</v>
      </c>
      <c r="I171" s="259" t="s">
        <v>1080</v>
      </c>
      <c r="J171" s="258" t="s">
        <v>21703</v>
      </c>
      <c r="L171" s="258" t="s">
        <v>29629</v>
      </c>
      <c r="M171" s="258" t="s">
        <v>29723</v>
      </c>
      <c r="N171" s="196">
        <v>1000000000170</v>
      </c>
      <c r="R171" s="258" t="s">
        <v>29056</v>
      </c>
      <c r="T171" s="260" t="s">
        <v>29724</v>
      </c>
      <c r="V171" s="258" t="str">
        <f>I171</f>
        <v>PT1071</v>
      </c>
      <c r="W171" s="258">
        <f>IFERROR(VLOOKUP(I171,Guide!A:F,5,FALSE),"")</f>
        <v>0</v>
      </c>
      <c r="X171" s="258">
        <f>IFERROR(VLOOKUP(I171,Guide!A:G,6,FALSE),"")</f>
        <v>0</v>
      </c>
      <c r="Y171" s="258" t="s">
        <v>29073</v>
      </c>
      <c r="Z171"/>
      <c r="AA171" s="261" t="s">
        <v>29598</v>
      </c>
      <c r="AB171" s="258" t="s">
        <v>23094</v>
      </c>
      <c r="AG171" s="258" t="str">
        <f>L171</f>
        <v>A2E</v>
      </c>
      <c r="AH171" s="258" t="str">
        <f>M171</f>
        <v>1D170</v>
      </c>
      <c r="AJ171" s="258" t="s">
        <v>29601</v>
      </c>
      <c r="AN171" s="258" t="s">
        <v>29723</v>
      </c>
      <c r="AO171" s="258" t="str">
        <f>T171</f>
        <v>SINK-67</v>
      </c>
      <c r="AQ171" s="258" t="s">
        <v>28768</v>
      </c>
      <c r="AR171" s="258" t="s">
        <v>29725</v>
      </c>
      <c r="AT171" s="258" t="s">
        <v>4672</v>
      </c>
      <c r="AV171" s="258" t="str">
        <f>M171</f>
        <v>1D170</v>
      </c>
      <c r="AW171" s="258" t="str">
        <f>_xlfn.TEXTJOIN("-",TRUE,AQ171:AV171)</f>
        <v>LG-N322-P-1D170</v>
      </c>
      <c r="AX171" s="258" t="str">
        <f>_xlfn.TEXTJOIN("-",TRUE,AS171:AV171)</f>
        <v>P-1D170</v>
      </c>
      <c r="AY171" s="258" t="str">
        <f>E171</f>
        <v>Coated Front Lit Banner 450gsm</v>
      </c>
    </row>
    <row r="172" spans="2:51" s="258" customFormat="1" ht="18.75">
      <c r="B172" s="256" t="s">
        <v>29627</v>
      </c>
      <c r="C172" s="257" t="s">
        <v>21396</v>
      </c>
      <c r="D172" s="256" t="s">
        <v>29628</v>
      </c>
      <c r="E172" s="256" t="s">
        <v>18324</v>
      </c>
      <c r="F172" s="258" t="str">
        <f>IFERROR(VLOOKUP(I172,Guide!A:B,2,FALSE),"")</f>
        <v>Hanging Canvas Banner</v>
      </c>
      <c r="G172" s="258">
        <f>A172</f>
        <v>0</v>
      </c>
      <c r="H172" s="258" t="str">
        <f>B172</f>
        <v>DTDB00150</v>
      </c>
      <c r="I172" s="259" t="s">
        <v>1080</v>
      </c>
      <c r="J172" s="258" t="s">
        <v>21703</v>
      </c>
      <c r="L172" s="258" t="s">
        <v>29629</v>
      </c>
      <c r="M172" s="258" t="s">
        <v>29726</v>
      </c>
      <c r="N172" s="196">
        <v>1000000000171</v>
      </c>
      <c r="R172" s="258" t="s">
        <v>29056</v>
      </c>
      <c r="T172" s="260" t="s">
        <v>29727</v>
      </c>
      <c r="V172" s="258" t="str">
        <f>I172</f>
        <v>PT1071</v>
      </c>
      <c r="W172" s="258">
        <f>IFERROR(VLOOKUP(I172,Guide!A:F,5,FALSE),"")</f>
        <v>0</v>
      </c>
      <c r="X172" s="258">
        <f>IFERROR(VLOOKUP(I172,Guide!A:G,6,FALSE),"")</f>
        <v>0</v>
      </c>
      <c r="Y172" s="258" t="s">
        <v>29073</v>
      </c>
      <c r="Z172"/>
      <c r="AA172" s="261" t="s">
        <v>29598</v>
      </c>
      <c r="AB172" s="258" t="s">
        <v>23094</v>
      </c>
      <c r="AG172" s="258" t="str">
        <f>L172</f>
        <v>A2E</v>
      </c>
      <c r="AH172" s="258" t="str">
        <f>M172</f>
        <v>1D171</v>
      </c>
      <c r="AJ172" s="258" t="s">
        <v>29601</v>
      </c>
      <c r="AN172" s="258" t="s">
        <v>29726</v>
      </c>
      <c r="AO172" s="258" t="str">
        <f>T172</f>
        <v>SINK-68</v>
      </c>
      <c r="AQ172" s="258" t="s">
        <v>28768</v>
      </c>
      <c r="AR172" s="258" t="s">
        <v>29728</v>
      </c>
      <c r="AT172" s="258" t="s">
        <v>4672</v>
      </c>
      <c r="AV172" s="258" t="str">
        <f>M172</f>
        <v>1D171</v>
      </c>
      <c r="AW172" s="258" t="str">
        <f>_xlfn.TEXTJOIN("-",TRUE,AQ172:AV172)</f>
        <v>LG-N323-P-1D171</v>
      </c>
      <c r="AX172" s="258" t="str">
        <f>_xlfn.TEXTJOIN("-",TRUE,AS172:AV172)</f>
        <v>P-1D171</v>
      </c>
      <c r="AY172" s="258" t="str">
        <f>E172</f>
        <v>Coated Front Lit Banner 450gsm</v>
      </c>
    </row>
    <row r="173" spans="2:51" s="258" customFormat="1" ht="18.75">
      <c r="B173" s="256" t="s">
        <v>29627</v>
      </c>
      <c r="C173" s="257" t="s">
        <v>21396</v>
      </c>
      <c r="D173" s="256" t="s">
        <v>29628</v>
      </c>
      <c r="E173" s="256" t="s">
        <v>18324</v>
      </c>
      <c r="F173" s="258" t="str">
        <f>IFERROR(VLOOKUP(I173,Guide!A:B,2,FALSE),"")</f>
        <v>Hanging Canvas Banner</v>
      </c>
      <c r="G173" s="258">
        <f>A173</f>
        <v>0</v>
      </c>
      <c r="H173" s="258" t="str">
        <f>B173</f>
        <v>DTDB00150</v>
      </c>
      <c r="I173" s="259" t="s">
        <v>1080</v>
      </c>
      <c r="J173" s="258" t="s">
        <v>21703</v>
      </c>
      <c r="L173" s="258" t="s">
        <v>29629</v>
      </c>
      <c r="M173" s="258" t="s">
        <v>29729</v>
      </c>
      <c r="N173" s="196">
        <v>1000000000172</v>
      </c>
      <c r="R173" s="258" t="s">
        <v>29056</v>
      </c>
      <c r="T173" s="260" t="s">
        <v>29730</v>
      </c>
      <c r="V173" s="258" t="str">
        <f>I173</f>
        <v>PT1071</v>
      </c>
      <c r="W173" s="258">
        <f>IFERROR(VLOOKUP(I173,Guide!A:F,5,FALSE),"")</f>
        <v>0</v>
      </c>
      <c r="X173" s="258">
        <f>IFERROR(VLOOKUP(I173,Guide!A:G,6,FALSE),"")</f>
        <v>0</v>
      </c>
      <c r="Y173" s="258" t="s">
        <v>29073</v>
      </c>
      <c r="Z173"/>
      <c r="AA173" s="261" t="s">
        <v>29598</v>
      </c>
      <c r="AB173" s="258" t="s">
        <v>23094</v>
      </c>
      <c r="AG173" s="258" t="str">
        <f>L173</f>
        <v>A2E</v>
      </c>
      <c r="AH173" s="258" t="str">
        <f>M173</f>
        <v>1D172</v>
      </c>
      <c r="AJ173" s="258" t="s">
        <v>29601</v>
      </c>
      <c r="AN173" s="258" t="s">
        <v>29729</v>
      </c>
      <c r="AO173" s="258" t="str">
        <f>T173</f>
        <v>SINK-69</v>
      </c>
      <c r="AQ173" s="258" t="s">
        <v>28768</v>
      </c>
      <c r="AR173" s="258" t="s">
        <v>29731</v>
      </c>
      <c r="AT173" s="258" t="s">
        <v>4672</v>
      </c>
      <c r="AV173" s="258" t="str">
        <f>M173</f>
        <v>1D172</v>
      </c>
      <c r="AW173" s="258" t="str">
        <f>_xlfn.TEXTJOIN("-",TRUE,AQ173:AV173)</f>
        <v>LG-N324-P-1D172</v>
      </c>
      <c r="AX173" s="258" t="str">
        <f>_xlfn.TEXTJOIN("-",TRUE,AS173:AV173)</f>
        <v>P-1D172</v>
      </c>
      <c r="AY173" s="258" t="str">
        <f>E173</f>
        <v>Coated Front Lit Banner 450gsm</v>
      </c>
    </row>
    <row r="174" spans="2:51" s="258" customFormat="1" ht="18.75">
      <c r="B174" s="256" t="s">
        <v>29627</v>
      </c>
      <c r="C174" s="257" t="s">
        <v>21396</v>
      </c>
      <c r="D174" s="256" t="s">
        <v>29628</v>
      </c>
      <c r="E174" s="256" t="s">
        <v>18324</v>
      </c>
      <c r="F174" s="258" t="str">
        <f>IFERROR(VLOOKUP(I174,Guide!A:B,2,FALSE),"")</f>
        <v>Hanging Canvas Banner</v>
      </c>
      <c r="G174" s="258">
        <f>A174</f>
        <v>0</v>
      </c>
      <c r="H174" s="258" t="str">
        <f>B174</f>
        <v>DTDB00150</v>
      </c>
      <c r="I174" s="259" t="s">
        <v>1080</v>
      </c>
      <c r="J174" s="258" t="s">
        <v>21703</v>
      </c>
      <c r="L174" s="258" t="s">
        <v>29629</v>
      </c>
      <c r="M174" s="258" t="s">
        <v>29732</v>
      </c>
      <c r="N174" s="196">
        <v>1000000000173</v>
      </c>
      <c r="R174" s="258" t="s">
        <v>29056</v>
      </c>
      <c r="T174" s="260" t="s">
        <v>29733</v>
      </c>
      <c r="V174" s="258" t="str">
        <f>I174</f>
        <v>PT1071</v>
      </c>
      <c r="W174" s="258">
        <f>IFERROR(VLOOKUP(I174,Guide!A:F,5,FALSE),"")</f>
        <v>0</v>
      </c>
      <c r="X174" s="258">
        <f>IFERROR(VLOOKUP(I174,Guide!A:G,6,FALSE),"")</f>
        <v>0</v>
      </c>
      <c r="Y174" s="258" t="s">
        <v>29073</v>
      </c>
      <c r="Z174"/>
      <c r="AA174" s="261" t="s">
        <v>29598</v>
      </c>
      <c r="AB174" s="258" t="s">
        <v>23094</v>
      </c>
      <c r="AG174" s="258" t="str">
        <f>L174</f>
        <v>A2E</v>
      </c>
      <c r="AH174" s="258" t="str">
        <f>M174</f>
        <v>1D173</v>
      </c>
      <c r="AJ174" s="258" t="s">
        <v>29601</v>
      </c>
      <c r="AN174" s="258" t="s">
        <v>29732</v>
      </c>
      <c r="AO174" s="258" t="str">
        <f>T174</f>
        <v>SINK-70</v>
      </c>
      <c r="AQ174" s="258" t="s">
        <v>28768</v>
      </c>
      <c r="AR174" s="258" t="s">
        <v>29734</v>
      </c>
      <c r="AT174" s="258" t="s">
        <v>4672</v>
      </c>
      <c r="AV174" s="258" t="str">
        <f>M174</f>
        <v>1D173</v>
      </c>
      <c r="AW174" s="258" t="str">
        <f>_xlfn.TEXTJOIN("-",TRUE,AQ174:AV174)</f>
        <v>LG-N325-P-1D173</v>
      </c>
      <c r="AX174" s="258" t="str">
        <f>_xlfn.TEXTJOIN("-",TRUE,AS174:AV174)</f>
        <v>P-1D173</v>
      </c>
      <c r="AY174" s="258" t="str">
        <f>E174</f>
        <v>Coated Front Lit Banner 450gsm</v>
      </c>
    </row>
    <row r="175" spans="2:51" s="258" customFormat="1" ht="18.75">
      <c r="B175" s="256" t="s">
        <v>29627</v>
      </c>
      <c r="C175" s="257" t="s">
        <v>21396</v>
      </c>
      <c r="D175" s="256" t="s">
        <v>29628</v>
      </c>
      <c r="E175" s="256" t="s">
        <v>18324</v>
      </c>
      <c r="F175" s="258" t="str">
        <f>IFERROR(VLOOKUP(I175,Guide!A:B,2,FALSE),"")</f>
        <v>Hanging Canvas Banner</v>
      </c>
      <c r="G175" s="258">
        <f>A175</f>
        <v>0</v>
      </c>
      <c r="H175" s="258" t="str">
        <f>B175</f>
        <v>DTDB00150</v>
      </c>
      <c r="I175" s="259" t="s">
        <v>1080</v>
      </c>
      <c r="J175" s="258" t="s">
        <v>21703</v>
      </c>
      <c r="L175" s="258" t="s">
        <v>29629</v>
      </c>
      <c r="M175" s="258" t="s">
        <v>29735</v>
      </c>
      <c r="N175" s="196">
        <v>1000000000174</v>
      </c>
      <c r="R175" s="258" t="s">
        <v>29056</v>
      </c>
      <c r="T175" s="260" t="s">
        <v>29736</v>
      </c>
      <c r="V175" s="258" t="str">
        <f>I175</f>
        <v>PT1071</v>
      </c>
      <c r="W175" s="258">
        <f>IFERROR(VLOOKUP(I175,Guide!A:F,5,FALSE),"")</f>
        <v>0</v>
      </c>
      <c r="X175" s="258">
        <f>IFERROR(VLOOKUP(I175,Guide!A:G,6,FALSE),"")</f>
        <v>0</v>
      </c>
      <c r="Y175" s="258" t="s">
        <v>29073</v>
      </c>
      <c r="Z175"/>
      <c r="AA175" s="261" t="s">
        <v>29598</v>
      </c>
      <c r="AB175" s="258" t="s">
        <v>23094</v>
      </c>
      <c r="AG175" s="258" t="str">
        <f>L175</f>
        <v>A2E</v>
      </c>
      <c r="AH175" s="258" t="str">
        <f>M175</f>
        <v>1D174</v>
      </c>
      <c r="AJ175" s="258" t="s">
        <v>29601</v>
      </c>
      <c r="AN175" s="258" t="s">
        <v>29735</v>
      </c>
      <c r="AO175" s="258" t="str">
        <f>T175</f>
        <v>SINK-71</v>
      </c>
      <c r="AQ175" s="258" t="s">
        <v>28768</v>
      </c>
      <c r="AR175" s="258" t="s">
        <v>29737</v>
      </c>
      <c r="AT175" s="258" t="s">
        <v>4672</v>
      </c>
      <c r="AV175" s="258" t="str">
        <f>M175</f>
        <v>1D174</v>
      </c>
      <c r="AW175" s="258" t="str">
        <f>_xlfn.TEXTJOIN("-",TRUE,AQ175:AV175)</f>
        <v>LG-N326-P-1D174</v>
      </c>
      <c r="AX175" s="258" t="str">
        <f>_xlfn.TEXTJOIN("-",TRUE,AS175:AV175)</f>
        <v>P-1D174</v>
      </c>
      <c r="AY175" s="258" t="str">
        <f>E175</f>
        <v>Coated Front Lit Banner 450gsm</v>
      </c>
    </row>
    <row r="176" spans="2:51" s="258" customFormat="1" ht="18.75">
      <c r="B176" s="256" t="s">
        <v>29627</v>
      </c>
      <c r="C176" s="257" t="s">
        <v>21396</v>
      </c>
      <c r="D176" s="256" t="s">
        <v>29628</v>
      </c>
      <c r="E176" s="256" t="s">
        <v>18324</v>
      </c>
      <c r="F176" s="258" t="str">
        <f>IFERROR(VLOOKUP(I176,Guide!A:B,2,FALSE),"")</f>
        <v>Hanging Canvas Banner</v>
      </c>
      <c r="G176" s="258">
        <f>A176</f>
        <v>0</v>
      </c>
      <c r="H176" s="258" t="str">
        <f>B176</f>
        <v>DTDB00150</v>
      </c>
      <c r="I176" s="259" t="s">
        <v>1080</v>
      </c>
      <c r="J176" s="258" t="s">
        <v>21703</v>
      </c>
      <c r="L176" s="258" t="s">
        <v>29629</v>
      </c>
      <c r="M176" s="258" t="s">
        <v>29738</v>
      </c>
      <c r="N176" s="196">
        <v>1000000000175</v>
      </c>
      <c r="R176" s="258" t="s">
        <v>29056</v>
      </c>
      <c r="T176" s="260" t="s">
        <v>29739</v>
      </c>
      <c r="V176" s="258" t="str">
        <f>I176</f>
        <v>PT1071</v>
      </c>
      <c r="W176" s="258">
        <f>IFERROR(VLOOKUP(I176,Guide!A:F,5,FALSE),"")</f>
        <v>0</v>
      </c>
      <c r="X176" s="258">
        <f>IFERROR(VLOOKUP(I176,Guide!A:G,6,FALSE),"")</f>
        <v>0</v>
      </c>
      <c r="Y176" s="258" t="s">
        <v>29073</v>
      </c>
      <c r="Z176"/>
      <c r="AA176" s="261" t="s">
        <v>29598</v>
      </c>
      <c r="AB176" s="258" t="s">
        <v>23094</v>
      </c>
      <c r="AG176" s="258" t="str">
        <f>L176</f>
        <v>A2E</v>
      </c>
      <c r="AH176" s="258" t="str">
        <f>M176</f>
        <v>1D175</v>
      </c>
      <c r="AJ176" s="258" t="s">
        <v>29601</v>
      </c>
      <c r="AN176" s="258" t="s">
        <v>29738</v>
      </c>
      <c r="AO176" s="258" t="str">
        <f>T176</f>
        <v>SINK-72</v>
      </c>
      <c r="AQ176" s="258" t="s">
        <v>28768</v>
      </c>
      <c r="AR176" s="258" t="s">
        <v>29740</v>
      </c>
      <c r="AT176" s="258" t="s">
        <v>4672</v>
      </c>
      <c r="AV176" s="258" t="str">
        <f>M176</f>
        <v>1D175</v>
      </c>
      <c r="AW176" s="258" t="str">
        <f>_xlfn.TEXTJOIN("-",TRUE,AQ176:AV176)</f>
        <v>LG-N327-P-1D175</v>
      </c>
      <c r="AX176" s="258" t="str">
        <f>_xlfn.TEXTJOIN("-",TRUE,AS176:AV176)</f>
        <v>P-1D175</v>
      </c>
      <c r="AY176" s="258" t="str">
        <f>E176</f>
        <v>Coated Front Lit Banner 450gsm</v>
      </c>
    </row>
    <row r="177" spans="2:51" s="258" customFormat="1" ht="18.75">
      <c r="B177" s="256" t="s">
        <v>29627</v>
      </c>
      <c r="C177" s="257" t="s">
        <v>21396</v>
      </c>
      <c r="D177" s="256" t="s">
        <v>29628</v>
      </c>
      <c r="E177" s="256" t="s">
        <v>18324</v>
      </c>
      <c r="F177" s="258" t="str">
        <f>IFERROR(VLOOKUP(I177,Guide!A:B,2,FALSE),"")</f>
        <v>Hanging Canvas Banner</v>
      </c>
      <c r="G177" s="258">
        <f>A177</f>
        <v>0</v>
      </c>
      <c r="H177" s="258" t="str">
        <f>B177</f>
        <v>DTDB00150</v>
      </c>
      <c r="I177" s="259" t="s">
        <v>1080</v>
      </c>
      <c r="J177" s="258" t="s">
        <v>21703</v>
      </c>
      <c r="L177" s="258" t="s">
        <v>29629</v>
      </c>
      <c r="M177" s="258" t="s">
        <v>29741</v>
      </c>
      <c r="N177" s="196">
        <v>1000000000176</v>
      </c>
      <c r="R177" s="258" t="s">
        <v>29056</v>
      </c>
      <c r="T177" s="260" t="s">
        <v>29742</v>
      </c>
      <c r="V177" s="258" t="str">
        <f>I177</f>
        <v>PT1071</v>
      </c>
      <c r="W177" s="258">
        <f>IFERROR(VLOOKUP(I177,Guide!A:F,5,FALSE),"")</f>
        <v>0</v>
      </c>
      <c r="X177" s="258">
        <f>IFERROR(VLOOKUP(I177,Guide!A:G,6,FALSE),"")</f>
        <v>0</v>
      </c>
      <c r="Y177" s="258" t="s">
        <v>29073</v>
      </c>
      <c r="Z177"/>
      <c r="AA177" s="261" t="s">
        <v>29598</v>
      </c>
      <c r="AB177" s="258" t="s">
        <v>23094</v>
      </c>
      <c r="AG177" s="258" t="str">
        <f>L177</f>
        <v>A2E</v>
      </c>
      <c r="AH177" s="258" t="str">
        <f>M177</f>
        <v>1D176</v>
      </c>
      <c r="AJ177" s="258" t="s">
        <v>29601</v>
      </c>
      <c r="AN177" s="258" t="s">
        <v>29741</v>
      </c>
      <c r="AO177" s="258" t="str">
        <f>T177</f>
        <v>SINK-73</v>
      </c>
      <c r="AQ177" s="258" t="s">
        <v>28768</v>
      </c>
      <c r="AR177" s="258" t="s">
        <v>29743</v>
      </c>
      <c r="AT177" s="258" t="s">
        <v>4672</v>
      </c>
      <c r="AV177" s="258" t="str">
        <f>M177</f>
        <v>1D176</v>
      </c>
      <c r="AW177" s="258" t="str">
        <f>_xlfn.TEXTJOIN("-",TRUE,AQ177:AV177)</f>
        <v>LG-N328-P-1D176</v>
      </c>
      <c r="AX177" s="258" t="str">
        <f>_xlfn.TEXTJOIN("-",TRUE,AS177:AV177)</f>
        <v>P-1D176</v>
      </c>
      <c r="AY177" s="258" t="str">
        <f>E177</f>
        <v>Coated Front Lit Banner 450gsm</v>
      </c>
    </row>
    <row r="178" spans="2:51" s="258" customFormat="1" ht="18.75">
      <c r="B178" s="256" t="s">
        <v>29627</v>
      </c>
      <c r="C178" s="257" t="s">
        <v>21396</v>
      </c>
      <c r="D178" s="256" t="s">
        <v>29628</v>
      </c>
      <c r="E178" s="256" t="s">
        <v>18324</v>
      </c>
      <c r="F178" s="258" t="str">
        <f>IFERROR(VLOOKUP(I178,Guide!A:B,2,FALSE),"")</f>
        <v>Hanging Canvas Banner</v>
      </c>
      <c r="G178" s="258">
        <f>A178</f>
        <v>0</v>
      </c>
      <c r="H178" s="258" t="str">
        <f>B178</f>
        <v>DTDB00150</v>
      </c>
      <c r="I178" s="259" t="s">
        <v>1080</v>
      </c>
      <c r="J178" s="258" t="s">
        <v>21703</v>
      </c>
      <c r="L178" s="258" t="s">
        <v>29629</v>
      </c>
      <c r="M178" s="258" t="s">
        <v>29744</v>
      </c>
      <c r="N178" s="196">
        <v>1000000000177</v>
      </c>
      <c r="R178" s="258" t="s">
        <v>29056</v>
      </c>
      <c r="T178" s="260" t="s">
        <v>29745</v>
      </c>
      <c r="V178" s="258" t="str">
        <f>I178</f>
        <v>PT1071</v>
      </c>
      <c r="W178" s="258">
        <f>IFERROR(VLOOKUP(I178,Guide!A:F,5,FALSE),"")</f>
        <v>0</v>
      </c>
      <c r="X178" s="258">
        <f>IFERROR(VLOOKUP(I178,Guide!A:G,6,FALSE),"")</f>
        <v>0</v>
      </c>
      <c r="Y178" s="258" t="s">
        <v>29073</v>
      </c>
      <c r="Z178"/>
      <c r="AA178" s="261" t="s">
        <v>29598</v>
      </c>
      <c r="AB178" s="258" t="s">
        <v>23094</v>
      </c>
      <c r="AG178" s="258" t="str">
        <f>L178</f>
        <v>A2E</v>
      </c>
      <c r="AH178" s="258" t="str">
        <f>M178</f>
        <v>1D177</v>
      </c>
      <c r="AJ178" s="258" t="s">
        <v>29601</v>
      </c>
      <c r="AN178" s="258" t="s">
        <v>29744</v>
      </c>
      <c r="AO178" s="258" t="str">
        <f>T178</f>
        <v>SINK-74</v>
      </c>
      <c r="AQ178" s="258" t="s">
        <v>28768</v>
      </c>
      <c r="AR178" s="258" t="s">
        <v>29746</v>
      </c>
      <c r="AT178" s="258" t="s">
        <v>4672</v>
      </c>
      <c r="AV178" s="258" t="str">
        <f>M178</f>
        <v>1D177</v>
      </c>
      <c r="AW178" s="258" t="str">
        <f>_xlfn.TEXTJOIN("-",TRUE,AQ178:AV178)</f>
        <v>LG-N329-P-1D177</v>
      </c>
      <c r="AX178" s="258" t="str">
        <f>_xlfn.TEXTJOIN("-",TRUE,AS178:AV178)</f>
        <v>P-1D177</v>
      </c>
      <c r="AY178" s="258" t="str">
        <f>E178</f>
        <v>Coated Front Lit Banner 450gsm</v>
      </c>
    </row>
    <row r="179" spans="2:51" s="258" customFormat="1" ht="18.75">
      <c r="B179" s="256" t="s">
        <v>29627</v>
      </c>
      <c r="C179" s="257" t="s">
        <v>21396</v>
      </c>
      <c r="D179" s="256" t="s">
        <v>29628</v>
      </c>
      <c r="E179" s="256" t="s">
        <v>18324</v>
      </c>
      <c r="F179" s="258" t="str">
        <f>IFERROR(VLOOKUP(I179,Guide!A:B,2,FALSE),"")</f>
        <v>Hanging Canvas Banner</v>
      </c>
      <c r="G179" s="258">
        <f>A179</f>
        <v>0</v>
      </c>
      <c r="H179" s="258" t="str">
        <f>B179</f>
        <v>DTDB00150</v>
      </c>
      <c r="I179" s="259" t="s">
        <v>1080</v>
      </c>
      <c r="J179" s="258" t="s">
        <v>21703</v>
      </c>
      <c r="L179" s="258" t="s">
        <v>29629</v>
      </c>
      <c r="M179" s="258" t="s">
        <v>29747</v>
      </c>
      <c r="N179" s="196">
        <v>1000000000178</v>
      </c>
      <c r="R179" s="258" t="s">
        <v>29056</v>
      </c>
      <c r="T179" s="260" t="s">
        <v>29748</v>
      </c>
      <c r="V179" s="258" t="str">
        <f>I179</f>
        <v>PT1071</v>
      </c>
      <c r="W179" s="258">
        <f>IFERROR(VLOOKUP(I179,Guide!A:F,5,FALSE),"")</f>
        <v>0</v>
      </c>
      <c r="X179" s="258">
        <f>IFERROR(VLOOKUP(I179,Guide!A:G,6,FALSE),"")</f>
        <v>0</v>
      </c>
      <c r="Y179" s="258" t="s">
        <v>29073</v>
      </c>
      <c r="Z179"/>
      <c r="AA179" s="261" t="s">
        <v>29598</v>
      </c>
      <c r="AB179" s="258" t="s">
        <v>23094</v>
      </c>
      <c r="AG179" s="258" t="str">
        <f>L179</f>
        <v>A2E</v>
      </c>
      <c r="AH179" s="258" t="str">
        <f>M179</f>
        <v>1D178</v>
      </c>
      <c r="AJ179" s="258" t="s">
        <v>29601</v>
      </c>
      <c r="AN179" s="258" t="s">
        <v>29747</v>
      </c>
      <c r="AO179" s="258" t="str">
        <f>T179</f>
        <v>SINK-75</v>
      </c>
      <c r="AQ179" s="258" t="s">
        <v>28768</v>
      </c>
      <c r="AR179" s="258" t="s">
        <v>29749</v>
      </c>
      <c r="AT179" s="258" t="s">
        <v>4672</v>
      </c>
      <c r="AV179" s="258" t="str">
        <f>M179</f>
        <v>1D178</v>
      </c>
      <c r="AW179" s="258" t="str">
        <f>_xlfn.TEXTJOIN("-",TRUE,AQ179:AV179)</f>
        <v>LG-N330-P-1D178</v>
      </c>
      <c r="AX179" s="258" t="str">
        <f>_xlfn.TEXTJOIN("-",TRUE,AS179:AV179)</f>
        <v>P-1D178</v>
      </c>
      <c r="AY179" s="258" t="str">
        <f>E179</f>
        <v>Coated Front Lit Banner 450gsm</v>
      </c>
    </row>
    <row r="180" spans="2:51" s="212" customFormat="1" ht="18.75">
      <c r="B180" s="216" t="s">
        <v>29750</v>
      </c>
      <c r="C180" s="211" t="s">
        <v>21396</v>
      </c>
      <c r="D180" s="216" t="s">
        <v>29751</v>
      </c>
      <c r="E180" s="216" t="s">
        <v>18324</v>
      </c>
      <c r="F180" s="212" t="str">
        <f>IFERROR(VLOOKUP(I180,Guide!A:B,2,FALSE),"")</f>
        <v>Hanging Canvas Banner</v>
      </c>
      <c r="G180" s="212">
        <f>A180</f>
        <v>0</v>
      </c>
      <c r="H180" s="212" t="str">
        <f>B180</f>
        <v>DTDB00120</v>
      </c>
      <c r="I180" s="213" t="s">
        <v>1080</v>
      </c>
      <c r="J180" s="212" t="s">
        <v>21712</v>
      </c>
      <c r="L180" s="212" t="s">
        <v>29752</v>
      </c>
      <c r="M180" s="48" t="s">
        <v>29753</v>
      </c>
      <c r="N180" s="196">
        <v>1000000000179</v>
      </c>
      <c r="R180" s="212" t="s">
        <v>29056</v>
      </c>
      <c r="T180" s="218" t="s">
        <v>29754</v>
      </c>
      <c r="V180" s="212" t="str">
        <f>I180</f>
        <v>PT1071</v>
      </c>
      <c r="W180" s="212">
        <f>IFERROR(VLOOKUP(I180,Guide!A:F,5,FALSE),"")</f>
        <v>0</v>
      </c>
      <c r="X180" s="212">
        <f>IFERROR(VLOOKUP(I180,Guide!A:G,6,FALSE),"")</f>
        <v>0</v>
      </c>
      <c r="Y180" s="212" t="s">
        <v>29073</v>
      </c>
      <c r="Z180"/>
      <c r="AA180" s="255" t="s">
        <v>29598</v>
      </c>
      <c r="AB180" s="212" t="s">
        <v>23094</v>
      </c>
      <c r="AG180" s="193" t="str">
        <f>L180</f>
        <v>A2F</v>
      </c>
      <c r="AH180" s="212" t="str">
        <f>M180</f>
        <v>1D179</v>
      </c>
      <c r="AJ180" s="212" t="s">
        <v>29601</v>
      </c>
      <c r="AN180" s="48" t="s">
        <v>29753</v>
      </c>
      <c r="AO180" s="212" t="str">
        <f>T180</f>
        <v>SINK-76</v>
      </c>
      <c r="AQ180" s="193" t="s">
        <v>28768</v>
      </c>
      <c r="AR180" s="212" t="s">
        <v>29755</v>
      </c>
      <c r="AT180" s="193" t="s">
        <v>4672</v>
      </c>
      <c r="AV180" s="212" t="str">
        <f>M180</f>
        <v>1D179</v>
      </c>
      <c r="AW180" s="212" t="str">
        <f>_xlfn.TEXTJOIN("-",TRUE,AQ180:AV180)</f>
        <v>LG-N331-P-1D179</v>
      </c>
      <c r="AX180" s="193" t="str">
        <f>_xlfn.TEXTJOIN("-",TRUE,AS180:AV180)</f>
        <v>P-1D179</v>
      </c>
      <c r="AY180" s="48" t="str">
        <f>E180</f>
        <v>Coated Front Lit Banner 450gsm</v>
      </c>
    </row>
    <row r="181" spans="2:51" s="212" customFormat="1" ht="18.75">
      <c r="B181" s="216" t="s">
        <v>29750</v>
      </c>
      <c r="C181" s="211" t="s">
        <v>21396</v>
      </c>
      <c r="D181" s="216" t="s">
        <v>29751</v>
      </c>
      <c r="E181" s="216" t="s">
        <v>18324</v>
      </c>
      <c r="F181" s="212" t="str">
        <f>IFERROR(VLOOKUP(I181,Guide!A:B,2,FALSE),"")</f>
        <v>Hanging Canvas Banner</v>
      </c>
      <c r="G181" s="212">
        <f>A181</f>
        <v>0</v>
      </c>
      <c r="H181" s="212" t="str">
        <f>B181</f>
        <v>DTDB00120</v>
      </c>
      <c r="I181" s="213" t="s">
        <v>1080</v>
      </c>
      <c r="J181" s="212" t="s">
        <v>21712</v>
      </c>
      <c r="L181" s="212" t="s">
        <v>29752</v>
      </c>
      <c r="M181" s="48" t="s">
        <v>29756</v>
      </c>
      <c r="N181" s="196">
        <v>1000000000180</v>
      </c>
      <c r="R181" s="212" t="s">
        <v>29056</v>
      </c>
      <c r="T181" s="218" t="s">
        <v>29757</v>
      </c>
      <c r="V181" s="212" t="str">
        <f>I181</f>
        <v>PT1071</v>
      </c>
      <c r="W181" s="212">
        <f>IFERROR(VLOOKUP(I181,Guide!A:F,5,FALSE),"")</f>
        <v>0</v>
      </c>
      <c r="X181" s="212">
        <f>IFERROR(VLOOKUP(I181,Guide!A:G,6,FALSE),"")</f>
        <v>0</v>
      </c>
      <c r="Y181" s="212" t="s">
        <v>29073</v>
      </c>
      <c r="Z181"/>
      <c r="AA181" s="255" t="s">
        <v>29598</v>
      </c>
      <c r="AB181" s="212" t="s">
        <v>23094</v>
      </c>
      <c r="AG181" s="193" t="str">
        <f>L181</f>
        <v>A2F</v>
      </c>
      <c r="AH181" s="212" t="str">
        <f>M181</f>
        <v>1D180</v>
      </c>
      <c r="AJ181" s="212" t="s">
        <v>29601</v>
      </c>
      <c r="AN181" s="48" t="s">
        <v>29756</v>
      </c>
      <c r="AO181" s="212" t="str">
        <f>T181</f>
        <v>SINK-77</v>
      </c>
      <c r="AQ181" s="193" t="s">
        <v>28768</v>
      </c>
      <c r="AR181" s="212" t="s">
        <v>29758</v>
      </c>
      <c r="AT181" s="193" t="s">
        <v>4672</v>
      </c>
      <c r="AV181" s="212" t="str">
        <f>M181</f>
        <v>1D180</v>
      </c>
      <c r="AW181" s="212" t="str">
        <f>_xlfn.TEXTJOIN("-",TRUE,AQ181:AV181)</f>
        <v>LG-N332-P-1D180</v>
      </c>
      <c r="AX181" s="193" t="str">
        <f>_xlfn.TEXTJOIN("-",TRUE,AS181:AV181)</f>
        <v>P-1D180</v>
      </c>
      <c r="AY181" s="48" t="str">
        <f>E181</f>
        <v>Coated Front Lit Banner 450gsm</v>
      </c>
    </row>
    <row r="182" spans="2:51" s="212" customFormat="1" ht="18.75">
      <c r="B182" s="216" t="s">
        <v>29750</v>
      </c>
      <c r="C182" s="211" t="s">
        <v>21396</v>
      </c>
      <c r="D182" s="216" t="s">
        <v>29751</v>
      </c>
      <c r="E182" s="216" t="s">
        <v>18324</v>
      </c>
      <c r="F182" s="212" t="str">
        <f>IFERROR(VLOOKUP(I182,Guide!A:B,2,FALSE),"")</f>
        <v>Hanging Canvas Banner</v>
      </c>
      <c r="G182" s="212">
        <f>A182</f>
        <v>0</v>
      </c>
      <c r="H182" s="212" t="str">
        <f>B182</f>
        <v>DTDB00120</v>
      </c>
      <c r="I182" s="213" t="s">
        <v>1080</v>
      </c>
      <c r="J182" s="212" t="s">
        <v>21712</v>
      </c>
      <c r="L182" s="212" t="s">
        <v>29752</v>
      </c>
      <c r="M182" s="48" t="s">
        <v>29759</v>
      </c>
      <c r="N182" s="196">
        <v>1000000000181</v>
      </c>
      <c r="R182" s="212" t="s">
        <v>29056</v>
      </c>
      <c r="T182" s="218" t="s">
        <v>29760</v>
      </c>
      <c r="V182" s="212" t="str">
        <f>I182</f>
        <v>PT1071</v>
      </c>
      <c r="W182" s="212">
        <f>IFERROR(VLOOKUP(I182,Guide!A:F,5,FALSE),"")</f>
        <v>0</v>
      </c>
      <c r="X182" s="212">
        <f>IFERROR(VLOOKUP(I182,Guide!A:G,6,FALSE),"")</f>
        <v>0</v>
      </c>
      <c r="Y182" s="212" t="s">
        <v>29073</v>
      </c>
      <c r="Z182"/>
      <c r="AA182" s="255" t="s">
        <v>29598</v>
      </c>
      <c r="AB182" s="212" t="s">
        <v>23094</v>
      </c>
      <c r="AG182" s="193" t="str">
        <f>L182</f>
        <v>A2F</v>
      </c>
      <c r="AH182" s="212" t="str">
        <f>M182</f>
        <v>1D181</v>
      </c>
      <c r="AJ182" s="212" t="s">
        <v>29601</v>
      </c>
      <c r="AN182" s="48" t="s">
        <v>29759</v>
      </c>
      <c r="AO182" s="212" t="str">
        <f>T182</f>
        <v>SINK-78</v>
      </c>
      <c r="AQ182" s="193" t="s">
        <v>28768</v>
      </c>
      <c r="AR182" s="212" t="s">
        <v>29761</v>
      </c>
      <c r="AT182" s="193" t="s">
        <v>4672</v>
      </c>
      <c r="AV182" s="212" t="str">
        <f>M182</f>
        <v>1D181</v>
      </c>
      <c r="AW182" s="212" t="str">
        <f>_xlfn.TEXTJOIN("-",TRUE,AQ182:AV182)</f>
        <v>LG-N333-P-1D181</v>
      </c>
      <c r="AX182" s="193" t="str">
        <f>_xlfn.TEXTJOIN("-",TRUE,AS182:AV182)</f>
        <v>P-1D181</v>
      </c>
      <c r="AY182" s="48" t="str">
        <f>E182</f>
        <v>Coated Front Lit Banner 450gsm</v>
      </c>
    </row>
    <row r="183" spans="2:51" s="212" customFormat="1" ht="18.75">
      <c r="B183" s="216" t="s">
        <v>29750</v>
      </c>
      <c r="C183" s="211" t="s">
        <v>21396</v>
      </c>
      <c r="D183" s="216" t="s">
        <v>29751</v>
      </c>
      <c r="E183" s="216" t="s">
        <v>18324</v>
      </c>
      <c r="F183" s="212" t="str">
        <f>IFERROR(VLOOKUP(I183,Guide!A:B,2,FALSE),"")</f>
        <v>Hanging Canvas Banner</v>
      </c>
      <c r="G183" s="212">
        <f>A183</f>
        <v>0</v>
      </c>
      <c r="H183" s="212" t="str">
        <f>B183</f>
        <v>DTDB00120</v>
      </c>
      <c r="I183" s="213" t="s">
        <v>1080</v>
      </c>
      <c r="J183" s="212" t="s">
        <v>21712</v>
      </c>
      <c r="L183" s="212" t="s">
        <v>29752</v>
      </c>
      <c r="M183" s="48" t="s">
        <v>29762</v>
      </c>
      <c r="N183" s="196">
        <v>1000000000182</v>
      </c>
      <c r="R183" s="212" t="s">
        <v>29056</v>
      </c>
      <c r="T183" s="218" t="s">
        <v>29763</v>
      </c>
      <c r="V183" s="212" t="str">
        <f>I183</f>
        <v>PT1071</v>
      </c>
      <c r="W183" s="212">
        <f>IFERROR(VLOOKUP(I183,Guide!A:F,5,FALSE),"")</f>
        <v>0</v>
      </c>
      <c r="X183" s="212">
        <f>IFERROR(VLOOKUP(I183,Guide!A:G,6,FALSE),"")</f>
        <v>0</v>
      </c>
      <c r="Y183" s="212" t="s">
        <v>29073</v>
      </c>
      <c r="Z183"/>
      <c r="AA183" s="255" t="s">
        <v>29598</v>
      </c>
      <c r="AB183" s="212" t="s">
        <v>23094</v>
      </c>
      <c r="AG183" s="193" t="str">
        <f>L183</f>
        <v>A2F</v>
      </c>
      <c r="AH183" s="212" t="str">
        <f>M183</f>
        <v>1D182</v>
      </c>
      <c r="AJ183" s="212" t="s">
        <v>29601</v>
      </c>
      <c r="AN183" s="48" t="s">
        <v>29762</v>
      </c>
      <c r="AO183" s="212" t="str">
        <f>T183</f>
        <v>SINK-79</v>
      </c>
      <c r="AQ183" s="193" t="s">
        <v>28768</v>
      </c>
      <c r="AR183" s="212" t="s">
        <v>29764</v>
      </c>
      <c r="AT183" s="193" t="s">
        <v>4672</v>
      </c>
      <c r="AV183" s="212" t="str">
        <f>M183</f>
        <v>1D182</v>
      </c>
      <c r="AW183" s="212" t="str">
        <f>_xlfn.TEXTJOIN("-",TRUE,AQ183:AV183)</f>
        <v>LG-N334-P-1D182</v>
      </c>
      <c r="AX183" s="193" t="str">
        <f>_xlfn.TEXTJOIN("-",TRUE,AS183:AV183)</f>
        <v>P-1D182</v>
      </c>
      <c r="AY183" s="48" t="str">
        <f>E183</f>
        <v>Coated Front Lit Banner 450gsm</v>
      </c>
    </row>
    <row r="184" spans="2:51" s="212" customFormat="1" ht="18.75">
      <c r="B184" s="216" t="s">
        <v>29750</v>
      </c>
      <c r="C184" s="211" t="s">
        <v>21396</v>
      </c>
      <c r="D184" s="216" t="s">
        <v>29751</v>
      </c>
      <c r="E184" s="216" t="s">
        <v>18324</v>
      </c>
      <c r="F184" s="212" t="str">
        <f>IFERROR(VLOOKUP(I184,Guide!A:B,2,FALSE),"")</f>
        <v>Hanging Canvas Banner</v>
      </c>
      <c r="G184" s="212">
        <f>A184</f>
        <v>0</v>
      </c>
      <c r="H184" s="212" t="str">
        <f>B184</f>
        <v>DTDB00120</v>
      </c>
      <c r="I184" s="213" t="s">
        <v>1080</v>
      </c>
      <c r="J184" s="212" t="s">
        <v>21712</v>
      </c>
      <c r="L184" s="212" t="s">
        <v>29752</v>
      </c>
      <c r="M184" s="48" t="s">
        <v>29765</v>
      </c>
      <c r="N184" s="196">
        <v>1000000000183</v>
      </c>
      <c r="R184" s="212" t="s">
        <v>29056</v>
      </c>
      <c r="T184" s="218" t="s">
        <v>29766</v>
      </c>
      <c r="V184" s="212" t="str">
        <f>I184</f>
        <v>PT1071</v>
      </c>
      <c r="W184" s="212">
        <f>IFERROR(VLOOKUP(I184,Guide!A:F,5,FALSE),"")</f>
        <v>0</v>
      </c>
      <c r="X184" s="212">
        <f>IFERROR(VLOOKUP(I184,Guide!A:G,6,FALSE),"")</f>
        <v>0</v>
      </c>
      <c r="Y184" s="212" t="s">
        <v>29073</v>
      </c>
      <c r="Z184"/>
      <c r="AA184" s="255" t="s">
        <v>29598</v>
      </c>
      <c r="AB184" s="212" t="s">
        <v>23094</v>
      </c>
      <c r="AG184" s="193" t="str">
        <f>L184</f>
        <v>A2F</v>
      </c>
      <c r="AH184" s="212" t="str">
        <f>M184</f>
        <v>1D183</v>
      </c>
      <c r="AJ184" s="212" t="s">
        <v>29601</v>
      </c>
      <c r="AN184" s="48" t="s">
        <v>29765</v>
      </c>
      <c r="AO184" s="212" t="str">
        <f>T184</f>
        <v>SINK-80</v>
      </c>
      <c r="AQ184" s="193" t="s">
        <v>28768</v>
      </c>
      <c r="AR184" s="212" t="s">
        <v>29767</v>
      </c>
      <c r="AT184" s="193" t="s">
        <v>4672</v>
      </c>
      <c r="AV184" s="212" t="str">
        <f>M184</f>
        <v>1D183</v>
      </c>
      <c r="AW184" s="212" t="str">
        <f>_xlfn.TEXTJOIN("-",TRUE,AQ184:AV184)</f>
        <v>LG-N335-P-1D183</v>
      </c>
      <c r="AX184" s="193" t="str">
        <f>_xlfn.TEXTJOIN("-",TRUE,AS184:AV184)</f>
        <v>P-1D183</v>
      </c>
      <c r="AY184" s="48" t="str">
        <f>E184</f>
        <v>Coated Front Lit Banner 450gsm</v>
      </c>
    </row>
    <row r="185" spans="2:51" s="212" customFormat="1" ht="18.75">
      <c r="B185" s="216" t="s">
        <v>29750</v>
      </c>
      <c r="C185" s="211" t="s">
        <v>21396</v>
      </c>
      <c r="D185" s="216" t="s">
        <v>29751</v>
      </c>
      <c r="E185" s="216" t="s">
        <v>18324</v>
      </c>
      <c r="F185" s="212" t="str">
        <f>IFERROR(VLOOKUP(I185,Guide!A:B,2,FALSE),"")</f>
        <v>Hanging Canvas Banner</v>
      </c>
      <c r="G185" s="212">
        <f>A185</f>
        <v>0</v>
      </c>
      <c r="H185" s="212" t="str">
        <f>B185</f>
        <v>DTDB00120</v>
      </c>
      <c r="I185" s="213" t="s">
        <v>1080</v>
      </c>
      <c r="J185" s="212" t="s">
        <v>21712</v>
      </c>
      <c r="L185" s="212" t="s">
        <v>29752</v>
      </c>
      <c r="M185" s="48" t="s">
        <v>29768</v>
      </c>
      <c r="N185" s="196">
        <v>1000000000184</v>
      </c>
      <c r="R185" s="212" t="s">
        <v>29056</v>
      </c>
      <c r="T185" s="218" t="s">
        <v>29769</v>
      </c>
      <c r="V185" s="212" t="str">
        <f>I185</f>
        <v>PT1071</v>
      </c>
      <c r="W185" s="212">
        <f>IFERROR(VLOOKUP(I185,Guide!A:F,5,FALSE),"")</f>
        <v>0</v>
      </c>
      <c r="X185" s="212">
        <f>IFERROR(VLOOKUP(I185,Guide!A:G,6,FALSE),"")</f>
        <v>0</v>
      </c>
      <c r="Y185" s="212" t="s">
        <v>29073</v>
      </c>
      <c r="Z185"/>
      <c r="AA185" s="255" t="s">
        <v>29598</v>
      </c>
      <c r="AB185" s="212" t="s">
        <v>23094</v>
      </c>
      <c r="AG185" s="193" t="str">
        <f>L185</f>
        <v>A2F</v>
      </c>
      <c r="AH185" s="212" t="str">
        <f>M185</f>
        <v>1D184</v>
      </c>
      <c r="AJ185" s="212" t="s">
        <v>29601</v>
      </c>
      <c r="AN185" s="48" t="s">
        <v>29768</v>
      </c>
      <c r="AO185" s="212" t="str">
        <f>T185</f>
        <v>SINK-81</v>
      </c>
      <c r="AQ185" s="193" t="s">
        <v>28768</v>
      </c>
      <c r="AR185" s="212" t="s">
        <v>29770</v>
      </c>
      <c r="AT185" s="193" t="s">
        <v>4672</v>
      </c>
      <c r="AV185" s="212" t="str">
        <f>M185</f>
        <v>1D184</v>
      </c>
      <c r="AW185" s="212" t="str">
        <f>_xlfn.TEXTJOIN("-",TRUE,AQ185:AV185)</f>
        <v>LG-N336-P-1D184</v>
      </c>
      <c r="AX185" s="193" t="str">
        <f>_xlfn.TEXTJOIN("-",TRUE,AS185:AV185)</f>
        <v>P-1D184</v>
      </c>
      <c r="AY185" s="48" t="str">
        <f>E185</f>
        <v>Coated Front Lit Banner 450gsm</v>
      </c>
    </row>
    <row r="186" spans="2:51" s="212" customFormat="1" ht="18.75">
      <c r="B186" s="216" t="s">
        <v>29750</v>
      </c>
      <c r="C186" s="211" t="s">
        <v>21396</v>
      </c>
      <c r="D186" s="216" t="s">
        <v>29751</v>
      </c>
      <c r="E186" s="216" t="s">
        <v>18324</v>
      </c>
      <c r="F186" s="212" t="str">
        <f>IFERROR(VLOOKUP(I186,Guide!A:B,2,FALSE),"")</f>
        <v>Hanging Canvas Banner</v>
      </c>
      <c r="G186" s="212">
        <f>A186</f>
        <v>0</v>
      </c>
      <c r="H186" s="212" t="str">
        <f>B186</f>
        <v>DTDB00120</v>
      </c>
      <c r="I186" s="213" t="s">
        <v>1080</v>
      </c>
      <c r="J186" s="212" t="s">
        <v>21712</v>
      </c>
      <c r="L186" s="212" t="s">
        <v>29752</v>
      </c>
      <c r="M186" s="48" t="s">
        <v>29771</v>
      </c>
      <c r="N186" s="196">
        <v>1000000000185</v>
      </c>
      <c r="R186" s="212" t="s">
        <v>29056</v>
      </c>
      <c r="T186" s="218" t="s">
        <v>29772</v>
      </c>
      <c r="V186" s="212" t="str">
        <f>I186</f>
        <v>PT1071</v>
      </c>
      <c r="W186" s="212">
        <f>IFERROR(VLOOKUP(I186,Guide!A:F,5,FALSE),"")</f>
        <v>0</v>
      </c>
      <c r="X186" s="212">
        <f>IFERROR(VLOOKUP(I186,Guide!A:G,6,FALSE),"")</f>
        <v>0</v>
      </c>
      <c r="Y186" s="212" t="s">
        <v>29073</v>
      </c>
      <c r="Z186"/>
      <c r="AA186" s="255" t="s">
        <v>29598</v>
      </c>
      <c r="AB186" s="212" t="s">
        <v>23094</v>
      </c>
      <c r="AG186" s="193" t="str">
        <f>L186</f>
        <v>A2F</v>
      </c>
      <c r="AH186" s="212" t="str">
        <f>M186</f>
        <v>1D185</v>
      </c>
      <c r="AJ186" s="212" t="s">
        <v>29601</v>
      </c>
      <c r="AN186" s="48" t="s">
        <v>29771</v>
      </c>
      <c r="AO186" s="212" t="str">
        <f>T186</f>
        <v>SINK-82</v>
      </c>
      <c r="AQ186" s="193" t="s">
        <v>28768</v>
      </c>
      <c r="AR186" s="212" t="s">
        <v>29773</v>
      </c>
      <c r="AT186" s="193" t="s">
        <v>4672</v>
      </c>
      <c r="AV186" s="212" t="str">
        <f>M186</f>
        <v>1D185</v>
      </c>
      <c r="AW186" s="212" t="str">
        <f>_xlfn.TEXTJOIN("-",TRUE,AQ186:AV186)</f>
        <v>LG-N337-P-1D185</v>
      </c>
      <c r="AX186" s="193" t="str">
        <f>_xlfn.TEXTJOIN("-",TRUE,AS186:AV186)</f>
        <v>P-1D185</v>
      </c>
      <c r="AY186" s="48" t="str">
        <f>E186</f>
        <v>Coated Front Lit Banner 450gsm</v>
      </c>
    </row>
    <row r="187" spans="2:51" s="212" customFormat="1" ht="18.75">
      <c r="B187" s="216" t="s">
        <v>29750</v>
      </c>
      <c r="C187" s="211" t="s">
        <v>21396</v>
      </c>
      <c r="D187" s="216" t="s">
        <v>29751</v>
      </c>
      <c r="E187" s="216" t="s">
        <v>18324</v>
      </c>
      <c r="F187" s="212" t="str">
        <f>IFERROR(VLOOKUP(I187,Guide!A:B,2,FALSE),"")</f>
        <v>Hanging Canvas Banner</v>
      </c>
      <c r="G187" s="212">
        <f>A187</f>
        <v>0</v>
      </c>
      <c r="H187" s="212" t="str">
        <f>B187</f>
        <v>DTDB00120</v>
      </c>
      <c r="I187" s="213" t="s">
        <v>1080</v>
      </c>
      <c r="J187" s="212" t="s">
        <v>21712</v>
      </c>
      <c r="L187" s="212" t="s">
        <v>29752</v>
      </c>
      <c r="M187" s="48" t="s">
        <v>29774</v>
      </c>
      <c r="N187" s="196">
        <v>1000000000186</v>
      </c>
      <c r="R187" s="212" t="s">
        <v>29056</v>
      </c>
      <c r="T187" s="218" t="s">
        <v>29775</v>
      </c>
      <c r="V187" s="212" t="str">
        <f>I187</f>
        <v>PT1071</v>
      </c>
      <c r="W187" s="212">
        <f>IFERROR(VLOOKUP(I187,Guide!A:F,5,FALSE),"")</f>
        <v>0</v>
      </c>
      <c r="X187" s="212">
        <f>IFERROR(VLOOKUP(I187,Guide!A:G,6,FALSE),"")</f>
        <v>0</v>
      </c>
      <c r="Y187" s="212" t="s">
        <v>29073</v>
      </c>
      <c r="Z187"/>
      <c r="AA187" s="255" t="s">
        <v>29598</v>
      </c>
      <c r="AB187" s="212" t="s">
        <v>23094</v>
      </c>
      <c r="AG187" s="193" t="str">
        <f>L187</f>
        <v>A2F</v>
      </c>
      <c r="AH187" s="212" t="str">
        <f>M187</f>
        <v>1D186</v>
      </c>
      <c r="AJ187" s="212" t="s">
        <v>29601</v>
      </c>
      <c r="AN187" s="48" t="s">
        <v>29774</v>
      </c>
      <c r="AO187" s="212" t="str">
        <f>T187</f>
        <v>SINK-83</v>
      </c>
      <c r="AQ187" s="193" t="s">
        <v>28768</v>
      </c>
      <c r="AR187" s="212" t="s">
        <v>29776</v>
      </c>
      <c r="AT187" s="193" t="s">
        <v>4672</v>
      </c>
      <c r="AV187" s="212" t="str">
        <f>M187</f>
        <v>1D186</v>
      </c>
      <c r="AW187" s="212" t="str">
        <f>_xlfn.TEXTJOIN("-",TRUE,AQ187:AV187)</f>
        <v>LG-N338-P-1D186</v>
      </c>
      <c r="AX187" s="193" t="str">
        <f>_xlfn.TEXTJOIN("-",TRUE,AS187:AV187)</f>
        <v>P-1D186</v>
      </c>
      <c r="AY187" s="48" t="str">
        <f>E187</f>
        <v>Coated Front Lit Banner 450gsm</v>
      </c>
    </row>
    <row r="188" spans="2:51" s="212" customFormat="1" ht="18.75">
      <c r="B188" s="216" t="s">
        <v>29750</v>
      </c>
      <c r="C188" s="211" t="s">
        <v>21396</v>
      </c>
      <c r="D188" s="216" t="s">
        <v>29751</v>
      </c>
      <c r="E188" s="216" t="s">
        <v>18324</v>
      </c>
      <c r="F188" s="212" t="str">
        <f>IFERROR(VLOOKUP(I188,Guide!A:B,2,FALSE),"")</f>
        <v>Hanging Canvas Banner</v>
      </c>
      <c r="G188" s="212">
        <f>A188</f>
        <v>0</v>
      </c>
      <c r="H188" s="212" t="str">
        <f>B188</f>
        <v>DTDB00120</v>
      </c>
      <c r="I188" s="213" t="s">
        <v>1080</v>
      </c>
      <c r="J188" s="212" t="s">
        <v>21712</v>
      </c>
      <c r="L188" s="212" t="s">
        <v>29752</v>
      </c>
      <c r="M188" s="48" t="s">
        <v>29777</v>
      </c>
      <c r="N188" s="196">
        <v>1000000000187</v>
      </c>
      <c r="R188" s="212" t="s">
        <v>29056</v>
      </c>
      <c r="T188" s="218" t="s">
        <v>29778</v>
      </c>
      <c r="V188" s="212" t="str">
        <f>I188</f>
        <v>PT1071</v>
      </c>
      <c r="W188" s="212">
        <f>IFERROR(VLOOKUP(I188,Guide!A:F,5,FALSE),"")</f>
        <v>0</v>
      </c>
      <c r="X188" s="212">
        <f>IFERROR(VLOOKUP(I188,Guide!A:G,6,FALSE),"")</f>
        <v>0</v>
      </c>
      <c r="Y188" s="212" t="s">
        <v>29073</v>
      </c>
      <c r="Z188"/>
      <c r="AA188" s="255" t="s">
        <v>29598</v>
      </c>
      <c r="AB188" s="212" t="s">
        <v>23094</v>
      </c>
      <c r="AG188" s="193" t="str">
        <f>L188</f>
        <v>A2F</v>
      </c>
      <c r="AH188" s="212" t="str">
        <f>M188</f>
        <v>1D187</v>
      </c>
      <c r="AJ188" s="212" t="s">
        <v>29601</v>
      </c>
      <c r="AN188" s="48" t="s">
        <v>29777</v>
      </c>
      <c r="AO188" s="212" t="str">
        <f>T188</f>
        <v>SINK-84</v>
      </c>
      <c r="AQ188" s="193" t="s">
        <v>28768</v>
      </c>
      <c r="AR188" s="212" t="s">
        <v>29779</v>
      </c>
      <c r="AT188" s="193" t="s">
        <v>4672</v>
      </c>
      <c r="AV188" s="212" t="str">
        <f>M188</f>
        <v>1D187</v>
      </c>
      <c r="AW188" s="212" t="str">
        <f>_xlfn.TEXTJOIN("-",TRUE,AQ188:AV188)</f>
        <v>LG-N339-P-1D187</v>
      </c>
      <c r="AX188" s="193" t="str">
        <f>_xlfn.TEXTJOIN("-",TRUE,AS188:AV188)</f>
        <v>P-1D187</v>
      </c>
      <c r="AY188" s="48" t="str">
        <f>E188</f>
        <v>Coated Front Lit Banner 450gsm</v>
      </c>
    </row>
    <row r="189" spans="2:51" s="212" customFormat="1" ht="18.75">
      <c r="B189" s="216" t="s">
        <v>29750</v>
      </c>
      <c r="C189" s="211" t="s">
        <v>21396</v>
      </c>
      <c r="D189" s="216" t="s">
        <v>29751</v>
      </c>
      <c r="E189" s="216" t="s">
        <v>18324</v>
      </c>
      <c r="F189" s="212" t="str">
        <f>IFERROR(VLOOKUP(I189,Guide!A:B,2,FALSE),"")</f>
        <v>Hanging Canvas Banner</v>
      </c>
      <c r="G189" s="212">
        <f>A189</f>
        <v>0</v>
      </c>
      <c r="H189" s="212" t="str">
        <f>B189</f>
        <v>DTDB00120</v>
      </c>
      <c r="I189" s="213" t="s">
        <v>1080</v>
      </c>
      <c r="J189" s="212" t="s">
        <v>21712</v>
      </c>
      <c r="L189" s="212" t="s">
        <v>29752</v>
      </c>
      <c r="M189" s="48" t="s">
        <v>29780</v>
      </c>
      <c r="N189" s="196">
        <v>1000000000188</v>
      </c>
      <c r="R189" s="212" t="s">
        <v>29056</v>
      </c>
      <c r="T189" s="218" t="s">
        <v>29781</v>
      </c>
      <c r="V189" s="212" t="str">
        <f>I189</f>
        <v>PT1071</v>
      </c>
      <c r="W189" s="212">
        <f>IFERROR(VLOOKUP(I189,Guide!A:F,5,FALSE),"")</f>
        <v>0</v>
      </c>
      <c r="X189" s="212">
        <f>IFERROR(VLOOKUP(I189,Guide!A:G,6,FALSE),"")</f>
        <v>0</v>
      </c>
      <c r="Y189" s="212" t="s">
        <v>29073</v>
      </c>
      <c r="Z189"/>
      <c r="AA189" s="255" t="s">
        <v>29598</v>
      </c>
      <c r="AB189" s="212" t="s">
        <v>23094</v>
      </c>
      <c r="AG189" s="193" t="str">
        <f>L189</f>
        <v>A2F</v>
      </c>
      <c r="AH189" s="212" t="str">
        <f>M189</f>
        <v>1D188</v>
      </c>
      <c r="AJ189" s="212" t="s">
        <v>29601</v>
      </c>
      <c r="AN189" s="48" t="s">
        <v>29780</v>
      </c>
      <c r="AO189" s="212" t="str">
        <f>T189</f>
        <v>SINK-85</v>
      </c>
      <c r="AQ189" s="193" t="s">
        <v>28768</v>
      </c>
      <c r="AR189" s="212" t="s">
        <v>29782</v>
      </c>
      <c r="AT189" s="193" t="s">
        <v>4672</v>
      </c>
      <c r="AV189" s="212" t="str">
        <f>M189</f>
        <v>1D188</v>
      </c>
      <c r="AW189" s="212" t="str">
        <f>_xlfn.TEXTJOIN("-",TRUE,AQ189:AV189)</f>
        <v>LG-N340-P-1D188</v>
      </c>
      <c r="AX189" s="193" t="str">
        <f>_xlfn.TEXTJOIN("-",TRUE,AS189:AV189)</f>
        <v>P-1D188</v>
      </c>
      <c r="AY189" s="48" t="str">
        <f>E189</f>
        <v>Coated Front Lit Banner 450gsm</v>
      </c>
    </row>
    <row r="190" spans="2:51" s="212" customFormat="1" ht="18.75">
      <c r="B190" s="216" t="s">
        <v>29750</v>
      </c>
      <c r="C190" s="211" t="s">
        <v>21396</v>
      </c>
      <c r="D190" s="216" t="s">
        <v>29751</v>
      </c>
      <c r="E190" s="216" t="s">
        <v>18324</v>
      </c>
      <c r="F190" s="212" t="str">
        <f>IFERROR(VLOOKUP(I190,Guide!A:B,2,FALSE),"")</f>
        <v>Hanging Canvas Banner</v>
      </c>
      <c r="G190" s="212">
        <f>A190</f>
        <v>0</v>
      </c>
      <c r="H190" s="212" t="str">
        <f>B190</f>
        <v>DTDB00120</v>
      </c>
      <c r="I190" s="213" t="s">
        <v>1080</v>
      </c>
      <c r="J190" s="212" t="s">
        <v>21712</v>
      </c>
      <c r="L190" s="212" t="s">
        <v>29752</v>
      </c>
      <c r="M190" s="48" t="s">
        <v>29783</v>
      </c>
      <c r="N190" s="196">
        <v>1000000000189</v>
      </c>
      <c r="R190" s="212" t="s">
        <v>29056</v>
      </c>
      <c r="T190" s="218" t="s">
        <v>29784</v>
      </c>
      <c r="V190" s="212" t="str">
        <f>I190</f>
        <v>PT1071</v>
      </c>
      <c r="W190" s="212">
        <f>IFERROR(VLOOKUP(I190,Guide!A:F,5,FALSE),"")</f>
        <v>0</v>
      </c>
      <c r="X190" s="212">
        <f>IFERROR(VLOOKUP(I190,Guide!A:G,6,FALSE),"")</f>
        <v>0</v>
      </c>
      <c r="Y190" s="212" t="s">
        <v>29073</v>
      </c>
      <c r="Z190"/>
      <c r="AA190" s="255" t="s">
        <v>29598</v>
      </c>
      <c r="AB190" s="212" t="s">
        <v>23094</v>
      </c>
      <c r="AG190" s="193" t="str">
        <f>L190</f>
        <v>A2F</v>
      </c>
      <c r="AH190" s="212" t="str">
        <f>M190</f>
        <v>1D189</v>
      </c>
      <c r="AJ190" s="212" t="s">
        <v>29601</v>
      </c>
      <c r="AN190" s="48" t="s">
        <v>29783</v>
      </c>
      <c r="AO190" s="212" t="str">
        <f>T190</f>
        <v>SINK-86</v>
      </c>
      <c r="AQ190" s="193" t="s">
        <v>28768</v>
      </c>
      <c r="AR190" s="212" t="s">
        <v>29785</v>
      </c>
      <c r="AT190" s="193" t="s">
        <v>4672</v>
      </c>
      <c r="AV190" s="212" t="str">
        <f>M190</f>
        <v>1D189</v>
      </c>
      <c r="AW190" s="212" t="str">
        <f>_xlfn.TEXTJOIN("-",TRUE,AQ190:AV190)</f>
        <v>LG-N341-P-1D189</v>
      </c>
      <c r="AX190" s="193" t="str">
        <f>_xlfn.TEXTJOIN("-",TRUE,AS190:AV190)</f>
        <v>P-1D189</v>
      </c>
      <c r="AY190" s="48" t="str">
        <f>E190</f>
        <v>Coated Front Lit Banner 450gsm</v>
      </c>
    </row>
    <row r="191" spans="2:51" s="212" customFormat="1" ht="18.75">
      <c r="B191" s="216" t="s">
        <v>29750</v>
      </c>
      <c r="C191" s="211" t="s">
        <v>21396</v>
      </c>
      <c r="D191" s="216" t="s">
        <v>29751</v>
      </c>
      <c r="E191" s="216" t="s">
        <v>18324</v>
      </c>
      <c r="F191" s="212" t="str">
        <f>IFERROR(VLOOKUP(I191,Guide!A:B,2,FALSE),"")</f>
        <v>Hanging Canvas Banner</v>
      </c>
      <c r="G191" s="212">
        <f>A191</f>
        <v>0</v>
      </c>
      <c r="H191" s="212" t="str">
        <f>B191</f>
        <v>DTDB00120</v>
      </c>
      <c r="I191" s="213" t="s">
        <v>1080</v>
      </c>
      <c r="J191" s="212" t="s">
        <v>21712</v>
      </c>
      <c r="L191" s="212" t="s">
        <v>29752</v>
      </c>
      <c r="M191" s="48" t="s">
        <v>29786</v>
      </c>
      <c r="N191" s="196">
        <v>1000000000190</v>
      </c>
      <c r="R191" s="212" t="s">
        <v>29056</v>
      </c>
      <c r="T191" s="218" t="s">
        <v>29787</v>
      </c>
      <c r="V191" s="212" t="str">
        <f>I191</f>
        <v>PT1071</v>
      </c>
      <c r="W191" s="212">
        <f>IFERROR(VLOOKUP(I191,Guide!A:F,5,FALSE),"")</f>
        <v>0</v>
      </c>
      <c r="X191" s="212">
        <f>IFERROR(VLOOKUP(I191,Guide!A:G,6,FALSE),"")</f>
        <v>0</v>
      </c>
      <c r="Y191" s="212" t="s">
        <v>29073</v>
      </c>
      <c r="Z191"/>
      <c r="AA191" s="255" t="s">
        <v>29598</v>
      </c>
      <c r="AB191" s="212" t="s">
        <v>23094</v>
      </c>
      <c r="AG191" s="193" t="str">
        <f>L191</f>
        <v>A2F</v>
      </c>
      <c r="AH191" s="212" t="str">
        <f>M191</f>
        <v>1D190</v>
      </c>
      <c r="AJ191" s="212" t="s">
        <v>29601</v>
      </c>
      <c r="AN191" s="48" t="s">
        <v>29786</v>
      </c>
      <c r="AO191" s="212" t="str">
        <f>T191</f>
        <v>SINK-87</v>
      </c>
      <c r="AQ191" s="193" t="s">
        <v>28768</v>
      </c>
      <c r="AR191" s="212" t="s">
        <v>29788</v>
      </c>
      <c r="AT191" s="193" t="s">
        <v>4672</v>
      </c>
      <c r="AV191" s="212" t="str">
        <f>M191</f>
        <v>1D190</v>
      </c>
      <c r="AW191" s="212" t="str">
        <f>_xlfn.TEXTJOIN("-",TRUE,AQ191:AV191)</f>
        <v>LG-N342-P-1D190</v>
      </c>
      <c r="AX191" s="193" t="str">
        <f>_xlfn.TEXTJOIN("-",TRUE,AS191:AV191)</f>
        <v>P-1D190</v>
      </c>
      <c r="AY191" s="48" t="str">
        <f>E191</f>
        <v>Coated Front Lit Banner 450gsm</v>
      </c>
    </row>
    <row r="192" spans="2:51" s="212" customFormat="1" ht="18.75">
      <c r="B192" s="216" t="s">
        <v>29750</v>
      </c>
      <c r="C192" s="211" t="s">
        <v>21396</v>
      </c>
      <c r="D192" s="216" t="s">
        <v>29751</v>
      </c>
      <c r="E192" s="216" t="s">
        <v>18324</v>
      </c>
      <c r="F192" s="212" t="str">
        <f>IFERROR(VLOOKUP(I192,Guide!A:B,2,FALSE),"")</f>
        <v>Hanging Canvas Banner</v>
      </c>
      <c r="G192" s="212">
        <f>A192</f>
        <v>0</v>
      </c>
      <c r="H192" s="212" t="str">
        <f>B192</f>
        <v>DTDB00120</v>
      </c>
      <c r="I192" s="213" t="s">
        <v>1080</v>
      </c>
      <c r="J192" s="212" t="s">
        <v>21712</v>
      </c>
      <c r="L192" s="212" t="s">
        <v>29752</v>
      </c>
      <c r="M192" s="48" t="s">
        <v>29789</v>
      </c>
      <c r="N192" s="196">
        <v>1000000000191</v>
      </c>
      <c r="R192" s="212" t="s">
        <v>29056</v>
      </c>
      <c r="T192" s="218" t="s">
        <v>29790</v>
      </c>
      <c r="V192" s="212" t="str">
        <f>I192</f>
        <v>PT1071</v>
      </c>
      <c r="W192" s="212">
        <f>IFERROR(VLOOKUP(I192,Guide!A:F,5,FALSE),"")</f>
        <v>0</v>
      </c>
      <c r="X192" s="212">
        <f>IFERROR(VLOOKUP(I192,Guide!A:G,6,FALSE),"")</f>
        <v>0</v>
      </c>
      <c r="Y192" s="212" t="s">
        <v>29073</v>
      </c>
      <c r="Z192"/>
      <c r="AA192" s="255" t="s">
        <v>29598</v>
      </c>
      <c r="AB192" s="212" t="s">
        <v>23094</v>
      </c>
      <c r="AG192" s="193" t="str">
        <f>L192</f>
        <v>A2F</v>
      </c>
      <c r="AH192" s="212" t="str">
        <f>M192</f>
        <v>1D191</v>
      </c>
      <c r="AJ192" s="212" t="s">
        <v>29601</v>
      </c>
      <c r="AN192" s="48" t="s">
        <v>29789</v>
      </c>
      <c r="AO192" s="212" t="str">
        <f>T192</f>
        <v>SINK-88</v>
      </c>
      <c r="AQ192" s="193" t="s">
        <v>28768</v>
      </c>
      <c r="AR192" s="212" t="s">
        <v>29791</v>
      </c>
      <c r="AT192" s="193" t="s">
        <v>4672</v>
      </c>
      <c r="AV192" s="212" t="str">
        <f>M192</f>
        <v>1D191</v>
      </c>
      <c r="AW192" s="212" t="str">
        <f>_xlfn.TEXTJOIN("-",TRUE,AQ192:AV192)</f>
        <v>LG-N343-P-1D191</v>
      </c>
      <c r="AX192" s="193" t="str">
        <f>_xlfn.TEXTJOIN("-",TRUE,AS192:AV192)</f>
        <v>P-1D191</v>
      </c>
      <c r="AY192" s="48" t="str">
        <f>E192</f>
        <v>Coated Front Lit Banner 450gsm</v>
      </c>
    </row>
    <row r="193" spans="2:51" s="212" customFormat="1" ht="18.75">
      <c r="B193" s="216" t="s">
        <v>29750</v>
      </c>
      <c r="C193" s="211" t="s">
        <v>21396</v>
      </c>
      <c r="D193" s="216" t="s">
        <v>29751</v>
      </c>
      <c r="E193" s="216" t="s">
        <v>18324</v>
      </c>
      <c r="F193" s="212" t="str">
        <f>IFERROR(VLOOKUP(I193,Guide!A:B,2,FALSE),"")</f>
        <v>Hanging Canvas Banner</v>
      </c>
      <c r="G193" s="212">
        <f>A193</f>
        <v>0</v>
      </c>
      <c r="H193" s="212" t="str">
        <f>B193</f>
        <v>DTDB00120</v>
      </c>
      <c r="I193" s="213" t="s">
        <v>1080</v>
      </c>
      <c r="J193" s="212" t="s">
        <v>21712</v>
      </c>
      <c r="L193" s="212" t="s">
        <v>29752</v>
      </c>
      <c r="M193" s="48" t="s">
        <v>29792</v>
      </c>
      <c r="N193" s="196">
        <v>1000000000192</v>
      </c>
      <c r="R193" s="212" t="s">
        <v>29056</v>
      </c>
      <c r="T193" s="218" t="s">
        <v>29793</v>
      </c>
      <c r="V193" s="212" t="str">
        <f>I193</f>
        <v>PT1071</v>
      </c>
      <c r="W193" s="212">
        <f>IFERROR(VLOOKUP(I193,Guide!A:F,5,FALSE),"")</f>
        <v>0</v>
      </c>
      <c r="X193" s="212">
        <f>IFERROR(VLOOKUP(I193,Guide!A:G,6,FALSE),"")</f>
        <v>0</v>
      </c>
      <c r="Y193" s="212" t="s">
        <v>29073</v>
      </c>
      <c r="Z193"/>
      <c r="AA193" s="255" t="s">
        <v>29598</v>
      </c>
      <c r="AB193" s="212" t="s">
        <v>23094</v>
      </c>
      <c r="AG193" s="193" t="str">
        <f>L193</f>
        <v>A2F</v>
      </c>
      <c r="AH193" s="212" t="str">
        <f>M193</f>
        <v>1D192</v>
      </c>
      <c r="AJ193" s="212" t="s">
        <v>29601</v>
      </c>
      <c r="AN193" s="48" t="s">
        <v>29792</v>
      </c>
      <c r="AO193" s="212" t="str">
        <f>T193</f>
        <v>SINK-89</v>
      </c>
      <c r="AQ193" s="193" t="s">
        <v>28768</v>
      </c>
      <c r="AR193" s="212" t="s">
        <v>29794</v>
      </c>
      <c r="AT193" s="193" t="s">
        <v>4672</v>
      </c>
      <c r="AV193" s="212" t="str">
        <f>M193</f>
        <v>1D192</v>
      </c>
      <c r="AW193" s="212" t="str">
        <f>_xlfn.TEXTJOIN("-",TRUE,AQ193:AV193)</f>
        <v>LG-N344-P-1D192</v>
      </c>
      <c r="AX193" s="193" t="str">
        <f>_xlfn.TEXTJOIN("-",TRUE,AS193:AV193)</f>
        <v>P-1D192</v>
      </c>
      <c r="AY193" s="48" t="str">
        <f>E193</f>
        <v>Coated Front Lit Banner 450gsm</v>
      </c>
    </row>
    <row r="194" spans="2:51" s="212" customFormat="1" ht="18.75">
      <c r="B194" s="216" t="s">
        <v>29750</v>
      </c>
      <c r="C194" s="211" t="s">
        <v>21396</v>
      </c>
      <c r="D194" s="216" t="s">
        <v>29751</v>
      </c>
      <c r="E194" s="216" t="s">
        <v>18324</v>
      </c>
      <c r="F194" s="212" t="str">
        <f>IFERROR(VLOOKUP(I194,Guide!A:B,2,FALSE),"")</f>
        <v>Hanging Canvas Banner</v>
      </c>
      <c r="G194" s="212">
        <f>A194</f>
        <v>0</v>
      </c>
      <c r="H194" s="212" t="str">
        <f>B194</f>
        <v>DTDB00120</v>
      </c>
      <c r="I194" s="213" t="s">
        <v>1080</v>
      </c>
      <c r="J194" s="212" t="s">
        <v>21712</v>
      </c>
      <c r="L194" s="212" t="s">
        <v>29752</v>
      </c>
      <c r="M194" s="48" t="s">
        <v>29795</v>
      </c>
      <c r="N194" s="196">
        <v>1000000000193</v>
      </c>
      <c r="R194" s="212" t="s">
        <v>29056</v>
      </c>
      <c r="T194" s="218" t="s">
        <v>29796</v>
      </c>
      <c r="V194" s="212" t="str">
        <f>I194</f>
        <v>PT1071</v>
      </c>
      <c r="W194" s="212">
        <f>IFERROR(VLOOKUP(I194,Guide!A:F,5,FALSE),"")</f>
        <v>0</v>
      </c>
      <c r="X194" s="212">
        <f>IFERROR(VLOOKUP(I194,Guide!A:G,6,FALSE),"")</f>
        <v>0</v>
      </c>
      <c r="Y194" s="212" t="s">
        <v>29073</v>
      </c>
      <c r="Z194"/>
      <c r="AA194" s="255" t="s">
        <v>29598</v>
      </c>
      <c r="AB194" s="212" t="s">
        <v>23094</v>
      </c>
      <c r="AG194" s="193" t="str">
        <f>L194</f>
        <v>A2F</v>
      </c>
      <c r="AH194" s="212" t="str">
        <f>M194</f>
        <v>1D193</v>
      </c>
      <c r="AJ194" s="212" t="s">
        <v>29601</v>
      </c>
      <c r="AN194" s="48" t="s">
        <v>29795</v>
      </c>
      <c r="AO194" s="212" t="str">
        <f>T194</f>
        <v>SINK-90</v>
      </c>
      <c r="AQ194" s="193" t="s">
        <v>28768</v>
      </c>
      <c r="AR194" s="212" t="s">
        <v>29797</v>
      </c>
      <c r="AT194" s="193" t="s">
        <v>4672</v>
      </c>
      <c r="AV194" s="212" t="str">
        <f>M194</f>
        <v>1D193</v>
      </c>
      <c r="AW194" s="212" t="str">
        <f>_xlfn.TEXTJOIN("-",TRUE,AQ194:AV194)</f>
        <v>LG-N345-P-1D193</v>
      </c>
      <c r="AX194" s="193" t="str">
        <f>_xlfn.TEXTJOIN("-",TRUE,AS194:AV194)</f>
        <v>P-1D193</v>
      </c>
      <c r="AY194" s="48" t="str">
        <f>E194</f>
        <v>Coated Front Lit Banner 450gsm</v>
      </c>
    </row>
    <row r="195" spans="2:51" s="212" customFormat="1" ht="18.75">
      <c r="B195" s="216" t="s">
        <v>29750</v>
      </c>
      <c r="C195" s="211" t="s">
        <v>21396</v>
      </c>
      <c r="D195" s="216" t="s">
        <v>29751</v>
      </c>
      <c r="E195" s="216" t="s">
        <v>18324</v>
      </c>
      <c r="F195" s="212" t="str">
        <f>IFERROR(VLOOKUP(I195,Guide!A:B,2,FALSE),"")</f>
        <v>Hanging Canvas Banner</v>
      </c>
      <c r="G195" s="212">
        <f>A195</f>
        <v>0</v>
      </c>
      <c r="H195" s="212" t="str">
        <f>B195</f>
        <v>DTDB00120</v>
      </c>
      <c r="I195" s="213" t="s">
        <v>1080</v>
      </c>
      <c r="J195" s="212" t="s">
        <v>21712</v>
      </c>
      <c r="L195" s="212" t="s">
        <v>29752</v>
      </c>
      <c r="M195" s="48" t="s">
        <v>29798</v>
      </c>
      <c r="N195" s="196">
        <v>1000000000194</v>
      </c>
      <c r="R195" s="212" t="s">
        <v>29056</v>
      </c>
      <c r="T195" s="218" t="s">
        <v>29799</v>
      </c>
      <c r="V195" s="212" t="str">
        <f>I195</f>
        <v>PT1071</v>
      </c>
      <c r="W195" s="212">
        <f>IFERROR(VLOOKUP(I195,Guide!A:F,5,FALSE),"")</f>
        <v>0</v>
      </c>
      <c r="X195" s="212">
        <f>IFERROR(VLOOKUP(I195,Guide!A:G,6,FALSE),"")</f>
        <v>0</v>
      </c>
      <c r="Y195" s="212" t="s">
        <v>29073</v>
      </c>
      <c r="Z195"/>
      <c r="AA195" s="255" t="s">
        <v>29598</v>
      </c>
      <c r="AB195" s="212" t="s">
        <v>23094</v>
      </c>
      <c r="AG195" s="193" t="str">
        <f>L195</f>
        <v>A2F</v>
      </c>
      <c r="AH195" s="212" t="str">
        <f>M195</f>
        <v>1D194</v>
      </c>
      <c r="AJ195" s="212" t="s">
        <v>29601</v>
      </c>
      <c r="AN195" s="48" t="s">
        <v>29798</v>
      </c>
      <c r="AO195" s="212" t="str">
        <f>T195</f>
        <v>SINK-91</v>
      </c>
      <c r="AQ195" s="193" t="s">
        <v>28768</v>
      </c>
      <c r="AR195" s="212" t="s">
        <v>29800</v>
      </c>
      <c r="AT195" s="193" t="s">
        <v>4672</v>
      </c>
      <c r="AV195" s="212" t="str">
        <f>M195</f>
        <v>1D194</v>
      </c>
      <c r="AW195" s="212" t="str">
        <f>_xlfn.TEXTJOIN("-",TRUE,AQ195:AV195)</f>
        <v>LG-N346-P-1D194</v>
      </c>
      <c r="AX195" s="193" t="str">
        <f>_xlfn.TEXTJOIN("-",TRUE,AS195:AV195)</f>
        <v>P-1D194</v>
      </c>
      <c r="AY195" s="48" t="str">
        <f>E195</f>
        <v>Coated Front Lit Banner 450gsm</v>
      </c>
    </row>
    <row r="196" spans="2:51" s="212" customFormat="1" ht="18.75">
      <c r="B196" s="216" t="s">
        <v>29750</v>
      </c>
      <c r="C196" s="211" t="s">
        <v>21396</v>
      </c>
      <c r="D196" s="216" t="s">
        <v>29751</v>
      </c>
      <c r="E196" s="216" t="s">
        <v>18324</v>
      </c>
      <c r="F196" s="212" t="str">
        <f>IFERROR(VLOOKUP(I196,Guide!A:B,2,FALSE),"")</f>
        <v>Hanging Canvas Banner</v>
      </c>
      <c r="G196" s="212">
        <f>A196</f>
        <v>0</v>
      </c>
      <c r="H196" s="212" t="str">
        <f>B196</f>
        <v>DTDB00120</v>
      </c>
      <c r="I196" s="213" t="s">
        <v>1080</v>
      </c>
      <c r="J196" s="212" t="s">
        <v>21712</v>
      </c>
      <c r="L196" s="212" t="s">
        <v>29752</v>
      </c>
      <c r="M196" s="48" t="s">
        <v>29801</v>
      </c>
      <c r="N196" s="196">
        <v>1000000000195</v>
      </c>
      <c r="R196" s="212" t="s">
        <v>29056</v>
      </c>
      <c r="T196" s="218" t="s">
        <v>29802</v>
      </c>
      <c r="V196" s="212" t="str">
        <f>I196</f>
        <v>PT1071</v>
      </c>
      <c r="W196" s="212">
        <f>IFERROR(VLOOKUP(I196,Guide!A:F,5,FALSE),"")</f>
        <v>0</v>
      </c>
      <c r="X196" s="212">
        <f>IFERROR(VLOOKUP(I196,Guide!A:G,6,FALSE),"")</f>
        <v>0</v>
      </c>
      <c r="Y196" s="212" t="s">
        <v>29073</v>
      </c>
      <c r="Z196"/>
      <c r="AA196" s="255" t="s">
        <v>29598</v>
      </c>
      <c r="AB196" s="212" t="s">
        <v>23094</v>
      </c>
      <c r="AG196" s="193" t="str">
        <f>L196</f>
        <v>A2F</v>
      </c>
      <c r="AH196" s="212" t="str">
        <f>M196</f>
        <v>1D195</v>
      </c>
      <c r="AJ196" s="212" t="s">
        <v>29601</v>
      </c>
      <c r="AN196" s="48" t="s">
        <v>29801</v>
      </c>
      <c r="AO196" s="212" t="str">
        <f>T196</f>
        <v>SINK-92</v>
      </c>
      <c r="AQ196" s="193" t="s">
        <v>28768</v>
      </c>
      <c r="AR196" s="212" t="s">
        <v>29803</v>
      </c>
      <c r="AT196" s="193" t="s">
        <v>4672</v>
      </c>
      <c r="AV196" s="212" t="str">
        <f>M196</f>
        <v>1D195</v>
      </c>
      <c r="AW196" s="212" t="str">
        <f>_xlfn.TEXTJOIN("-",TRUE,AQ196:AV196)</f>
        <v>LG-N347-P-1D195</v>
      </c>
      <c r="AX196" s="193" t="str">
        <f>_xlfn.TEXTJOIN("-",TRUE,AS196:AV196)</f>
        <v>P-1D195</v>
      </c>
      <c r="AY196" s="48" t="str">
        <f>E196</f>
        <v>Coated Front Lit Banner 450gsm</v>
      </c>
    </row>
    <row r="197" spans="2:51" s="212" customFormat="1" ht="18.75">
      <c r="B197" s="216" t="s">
        <v>29750</v>
      </c>
      <c r="C197" s="211" t="s">
        <v>21396</v>
      </c>
      <c r="D197" s="216" t="s">
        <v>29751</v>
      </c>
      <c r="E197" s="216" t="s">
        <v>18324</v>
      </c>
      <c r="F197" s="212" t="str">
        <f>IFERROR(VLOOKUP(I197,Guide!A:B,2,FALSE),"")</f>
        <v>Hanging Canvas Banner</v>
      </c>
      <c r="G197" s="212">
        <f>A197</f>
        <v>0</v>
      </c>
      <c r="H197" s="212" t="str">
        <f>B197</f>
        <v>DTDB00120</v>
      </c>
      <c r="I197" s="213" t="s">
        <v>1080</v>
      </c>
      <c r="J197" s="212" t="s">
        <v>21712</v>
      </c>
      <c r="L197" s="212" t="s">
        <v>29752</v>
      </c>
      <c r="M197" s="48" t="s">
        <v>29804</v>
      </c>
      <c r="N197" s="196">
        <v>1000000000196</v>
      </c>
      <c r="R197" s="212" t="s">
        <v>29056</v>
      </c>
      <c r="T197" s="218" t="s">
        <v>29805</v>
      </c>
      <c r="V197" s="212" t="str">
        <f>I197</f>
        <v>PT1071</v>
      </c>
      <c r="W197" s="212">
        <f>IFERROR(VLOOKUP(I197,Guide!A:F,5,FALSE),"")</f>
        <v>0</v>
      </c>
      <c r="X197" s="212">
        <f>IFERROR(VLOOKUP(I197,Guide!A:G,6,FALSE),"")</f>
        <v>0</v>
      </c>
      <c r="Y197" s="212" t="s">
        <v>29073</v>
      </c>
      <c r="Z197"/>
      <c r="AA197" s="255" t="s">
        <v>29598</v>
      </c>
      <c r="AB197" s="212" t="s">
        <v>23094</v>
      </c>
      <c r="AG197" s="193" t="str">
        <f>L197</f>
        <v>A2F</v>
      </c>
      <c r="AH197" s="212" t="str">
        <f>M197</f>
        <v>1D196</v>
      </c>
      <c r="AJ197" s="212" t="s">
        <v>29601</v>
      </c>
      <c r="AN197" s="48" t="s">
        <v>29804</v>
      </c>
      <c r="AO197" s="212" t="str">
        <f>T197</f>
        <v>SINK-93</v>
      </c>
      <c r="AQ197" s="193" t="s">
        <v>28768</v>
      </c>
      <c r="AR197" s="212" t="s">
        <v>29806</v>
      </c>
      <c r="AT197" s="193" t="s">
        <v>4672</v>
      </c>
      <c r="AV197" s="212" t="str">
        <f>M197</f>
        <v>1D196</v>
      </c>
      <c r="AW197" s="212" t="str">
        <f>_xlfn.TEXTJOIN("-",TRUE,AQ197:AV197)</f>
        <v>LG-N348-P-1D196</v>
      </c>
      <c r="AX197" s="193" t="str">
        <f>_xlfn.TEXTJOIN("-",TRUE,AS197:AV197)</f>
        <v>P-1D196</v>
      </c>
      <c r="AY197" s="48" t="str">
        <f>E197</f>
        <v>Coated Front Lit Banner 450gsm</v>
      </c>
    </row>
    <row r="198" spans="2:51" s="212" customFormat="1" ht="18.75">
      <c r="B198" s="216" t="s">
        <v>29750</v>
      </c>
      <c r="C198" s="211" t="s">
        <v>21396</v>
      </c>
      <c r="D198" s="216" t="s">
        <v>29751</v>
      </c>
      <c r="E198" s="216" t="s">
        <v>18324</v>
      </c>
      <c r="F198" s="212" t="str">
        <f>IFERROR(VLOOKUP(I198,Guide!A:B,2,FALSE),"")</f>
        <v>Hanging Canvas Banner</v>
      </c>
      <c r="G198" s="212">
        <f>A198</f>
        <v>0</v>
      </c>
      <c r="H198" s="212" t="str">
        <f>B198</f>
        <v>DTDB00120</v>
      </c>
      <c r="I198" s="213" t="s">
        <v>1080</v>
      </c>
      <c r="J198" s="212" t="s">
        <v>21712</v>
      </c>
      <c r="L198" s="212" t="s">
        <v>29752</v>
      </c>
      <c r="M198" s="48" t="s">
        <v>29807</v>
      </c>
      <c r="N198" s="196">
        <v>1000000000197</v>
      </c>
      <c r="R198" s="212" t="s">
        <v>29056</v>
      </c>
      <c r="T198" s="218" t="s">
        <v>29808</v>
      </c>
      <c r="V198" s="212" t="str">
        <f>I198</f>
        <v>PT1071</v>
      </c>
      <c r="W198" s="212">
        <f>IFERROR(VLOOKUP(I198,Guide!A:F,5,FALSE),"")</f>
        <v>0</v>
      </c>
      <c r="X198" s="212">
        <f>IFERROR(VLOOKUP(I198,Guide!A:G,6,FALSE),"")</f>
        <v>0</v>
      </c>
      <c r="Y198" s="212" t="s">
        <v>29073</v>
      </c>
      <c r="Z198"/>
      <c r="AA198" s="255" t="s">
        <v>29598</v>
      </c>
      <c r="AB198" s="212" t="s">
        <v>23094</v>
      </c>
      <c r="AG198" s="193" t="str">
        <f>L198</f>
        <v>A2F</v>
      </c>
      <c r="AH198" s="212" t="str">
        <f>M198</f>
        <v>1D197</v>
      </c>
      <c r="AJ198" s="212" t="s">
        <v>29601</v>
      </c>
      <c r="AN198" s="48" t="s">
        <v>29807</v>
      </c>
      <c r="AO198" s="212" t="str">
        <f>T198</f>
        <v>SINK-94</v>
      </c>
      <c r="AQ198" s="193" t="s">
        <v>28768</v>
      </c>
      <c r="AR198" s="212" t="s">
        <v>29809</v>
      </c>
      <c r="AT198" s="193" t="s">
        <v>4672</v>
      </c>
      <c r="AV198" s="212" t="str">
        <f>M198</f>
        <v>1D197</v>
      </c>
      <c r="AW198" s="212" t="str">
        <f>_xlfn.TEXTJOIN("-",TRUE,AQ198:AV198)</f>
        <v>LG-N349-P-1D197</v>
      </c>
      <c r="AX198" s="193" t="str">
        <f>_xlfn.TEXTJOIN("-",TRUE,AS198:AV198)</f>
        <v>P-1D197</v>
      </c>
      <c r="AY198" s="48" t="str">
        <f>E198</f>
        <v>Coated Front Lit Banner 450gsm</v>
      </c>
    </row>
    <row r="199" spans="2:51" s="212" customFormat="1" ht="18.75">
      <c r="B199" s="216" t="s">
        <v>29750</v>
      </c>
      <c r="C199" s="211" t="s">
        <v>21396</v>
      </c>
      <c r="D199" s="216" t="s">
        <v>29751</v>
      </c>
      <c r="E199" s="216" t="s">
        <v>18324</v>
      </c>
      <c r="F199" s="212" t="str">
        <f>IFERROR(VLOOKUP(I199,Guide!A:B,2,FALSE),"")</f>
        <v>Hanging Canvas Banner</v>
      </c>
      <c r="G199" s="212">
        <f>A199</f>
        <v>0</v>
      </c>
      <c r="H199" s="212" t="str">
        <f>B199</f>
        <v>DTDB00120</v>
      </c>
      <c r="I199" s="213" t="s">
        <v>1080</v>
      </c>
      <c r="J199" s="212" t="s">
        <v>21712</v>
      </c>
      <c r="L199" s="212" t="s">
        <v>29752</v>
      </c>
      <c r="M199" s="48" t="s">
        <v>29810</v>
      </c>
      <c r="N199" s="196">
        <v>1000000000198</v>
      </c>
      <c r="R199" s="212" t="s">
        <v>29056</v>
      </c>
      <c r="T199" s="218" t="s">
        <v>29811</v>
      </c>
      <c r="V199" s="212" t="str">
        <f>I199</f>
        <v>PT1071</v>
      </c>
      <c r="W199" s="212">
        <f>IFERROR(VLOOKUP(I199,Guide!A:F,5,FALSE),"")</f>
        <v>0</v>
      </c>
      <c r="X199" s="212">
        <f>IFERROR(VLOOKUP(I199,Guide!A:G,6,FALSE),"")</f>
        <v>0</v>
      </c>
      <c r="Y199" s="212" t="s">
        <v>29073</v>
      </c>
      <c r="Z199"/>
      <c r="AA199" s="255" t="s">
        <v>29598</v>
      </c>
      <c r="AB199" s="212" t="s">
        <v>23094</v>
      </c>
      <c r="AG199" s="193" t="str">
        <f>L199</f>
        <v>A2F</v>
      </c>
      <c r="AH199" s="212" t="str">
        <f>M199</f>
        <v>1D198</v>
      </c>
      <c r="AJ199" s="212" t="s">
        <v>29601</v>
      </c>
      <c r="AN199" s="48" t="s">
        <v>29810</v>
      </c>
      <c r="AO199" s="212" t="str">
        <f>T199</f>
        <v>SINK-95</v>
      </c>
      <c r="AQ199" s="193" t="s">
        <v>28768</v>
      </c>
      <c r="AR199" s="212" t="s">
        <v>29812</v>
      </c>
      <c r="AT199" s="193" t="s">
        <v>4672</v>
      </c>
      <c r="AV199" s="212" t="str">
        <f>M199</f>
        <v>1D198</v>
      </c>
      <c r="AW199" s="212" t="str">
        <f>_xlfn.TEXTJOIN("-",TRUE,AQ199:AV199)</f>
        <v>LG-N350-P-1D198</v>
      </c>
      <c r="AX199" s="193" t="str">
        <f>_xlfn.TEXTJOIN("-",TRUE,AS199:AV199)</f>
        <v>P-1D198</v>
      </c>
      <c r="AY199" s="48" t="str">
        <f>E199</f>
        <v>Coated Front Lit Banner 450gsm</v>
      </c>
    </row>
    <row r="200" spans="2:51" s="212" customFormat="1" ht="18.75">
      <c r="B200" s="216" t="s">
        <v>29750</v>
      </c>
      <c r="C200" s="211" t="s">
        <v>21396</v>
      </c>
      <c r="D200" s="216" t="s">
        <v>29751</v>
      </c>
      <c r="E200" s="216" t="s">
        <v>18324</v>
      </c>
      <c r="F200" s="212" t="str">
        <f>IFERROR(VLOOKUP(I200,Guide!A:B,2,FALSE),"")</f>
        <v>Hanging Canvas Banner</v>
      </c>
      <c r="G200" s="212">
        <f>A200</f>
        <v>0</v>
      </c>
      <c r="H200" s="212" t="str">
        <f>B200</f>
        <v>DTDB00120</v>
      </c>
      <c r="I200" s="213" t="s">
        <v>1080</v>
      </c>
      <c r="J200" s="212" t="s">
        <v>21712</v>
      </c>
      <c r="L200" s="212" t="s">
        <v>29752</v>
      </c>
      <c r="M200" s="48" t="s">
        <v>29813</v>
      </c>
      <c r="N200" s="196">
        <v>1000000000199</v>
      </c>
      <c r="R200" s="212" t="s">
        <v>29056</v>
      </c>
      <c r="T200" s="218" t="s">
        <v>29814</v>
      </c>
      <c r="V200" s="212" t="str">
        <f>I200</f>
        <v>PT1071</v>
      </c>
      <c r="W200" s="212">
        <f>IFERROR(VLOOKUP(I200,Guide!A:F,5,FALSE),"")</f>
        <v>0</v>
      </c>
      <c r="X200" s="212">
        <f>IFERROR(VLOOKUP(I200,Guide!A:G,6,FALSE),"")</f>
        <v>0</v>
      </c>
      <c r="Y200" s="212" t="s">
        <v>29073</v>
      </c>
      <c r="Z200"/>
      <c r="AA200" s="255" t="s">
        <v>29598</v>
      </c>
      <c r="AB200" s="212" t="s">
        <v>23094</v>
      </c>
      <c r="AG200" s="193" t="str">
        <f>L200</f>
        <v>A2F</v>
      </c>
      <c r="AH200" s="212" t="str">
        <f>M200</f>
        <v>1D199</v>
      </c>
      <c r="AJ200" s="212" t="s">
        <v>29601</v>
      </c>
      <c r="AN200" s="48" t="s">
        <v>29813</v>
      </c>
      <c r="AO200" s="212" t="str">
        <f>T200</f>
        <v>SINK-96</v>
      </c>
      <c r="AQ200" s="193" t="s">
        <v>28768</v>
      </c>
      <c r="AR200" s="212" t="s">
        <v>29815</v>
      </c>
      <c r="AT200" s="193" t="s">
        <v>4672</v>
      </c>
      <c r="AV200" s="212" t="str">
        <f>M200</f>
        <v>1D199</v>
      </c>
      <c r="AW200" s="212" t="str">
        <f>_xlfn.TEXTJOIN("-",TRUE,AQ200:AV200)</f>
        <v>LG-N351-P-1D199</v>
      </c>
      <c r="AX200" s="193" t="str">
        <f>_xlfn.TEXTJOIN("-",TRUE,AS200:AV200)</f>
        <v>P-1D199</v>
      </c>
      <c r="AY200" s="48" t="str">
        <f>E200</f>
        <v>Coated Front Lit Banner 450gsm</v>
      </c>
    </row>
    <row r="201" spans="2:51" s="212" customFormat="1" ht="18.75">
      <c r="B201" s="216" t="s">
        <v>29750</v>
      </c>
      <c r="C201" s="211" t="s">
        <v>21396</v>
      </c>
      <c r="D201" s="216" t="s">
        <v>29751</v>
      </c>
      <c r="E201" s="216" t="s">
        <v>18324</v>
      </c>
      <c r="F201" s="212" t="str">
        <f>IFERROR(VLOOKUP(I201,Guide!A:B,2,FALSE),"")</f>
        <v>Hanging Canvas Banner</v>
      </c>
      <c r="G201" s="212">
        <f>A201</f>
        <v>0</v>
      </c>
      <c r="H201" s="212" t="str">
        <f>B201</f>
        <v>DTDB00120</v>
      </c>
      <c r="I201" s="213" t="s">
        <v>1080</v>
      </c>
      <c r="J201" s="212" t="s">
        <v>21712</v>
      </c>
      <c r="L201" s="212" t="s">
        <v>29752</v>
      </c>
      <c r="M201" s="48" t="s">
        <v>29816</v>
      </c>
      <c r="N201" s="196">
        <v>1000000000200</v>
      </c>
      <c r="R201" s="212" t="s">
        <v>29056</v>
      </c>
      <c r="T201" s="218" t="s">
        <v>29817</v>
      </c>
      <c r="V201" s="212" t="str">
        <f>I201</f>
        <v>PT1071</v>
      </c>
      <c r="W201" s="212">
        <f>IFERROR(VLOOKUP(I201,Guide!A:F,5,FALSE),"")</f>
        <v>0</v>
      </c>
      <c r="X201" s="212">
        <f>IFERROR(VLOOKUP(I201,Guide!A:G,6,FALSE),"")</f>
        <v>0</v>
      </c>
      <c r="Y201" s="212" t="s">
        <v>29073</v>
      </c>
      <c r="Z201"/>
      <c r="AA201" s="255" t="s">
        <v>29598</v>
      </c>
      <c r="AB201" s="212" t="s">
        <v>23094</v>
      </c>
      <c r="AG201" s="193" t="str">
        <f>L201</f>
        <v>A2F</v>
      </c>
      <c r="AH201" s="212" t="str">
        <f>M201</f>
        <v>1D200</v>
      </c>
      <c r="AJ201" s="212" t="s">
        <v>29601</v>
      </c>
      <c r="AN201" s="48" t="s">
        <v>29816</v>
      </c>
      <c r="AO201" s="212" t="str">
        <f>T201</f>
        <v>SINK-97</v>
      </c>
      <c r="AQ201" s="193" t="s">
        <v>28768</v>
      </c>
      <c r="AR201" s="212" t="s">
        <v>29818</v>
      </c>
      <c r="AT201" s="193" t="s">
        <v>4672</v>
      </c>
      <c r="AV201" s="212" t="str">
        <f>M201</f>
        <v>1D200</v>
      </c>
      <c r="AW201" s="212" t="str">
        <f>_xlfn.TEXTJOIN("-",TRUE,AQ201:AV201)</f>
        <v>LG-N352-P-1D200</v>
      </c>
      <c r="AX201" s="193" t="str">
        <f>_xlfn.TEXTJOIN("-",TRUE,AS201:AV201)</f>
        <v>P-1D200</v>
      </c>
      <c r="AY201" s="48" t="str">
        <f>E201</f>
        <v>Coated Front Lit Banner 450gsm</v>
      </c>
    </row>
    <row r="202" spans="2:51" s="212" customFormat="1" ht="18.75">
      <c r="B202" s="216" t="s">
        <v>29750</v>
      </c>
      <c r="C202" s="211" t="s">
        <v>21396</v>
      </c>
      <c r="D202" s="216" t="s">
        <v>29751</v>
      </c>
      <c r="E202" s="216" t="s">
        <v>18324</v>
      </c>
      <c r="F202" s="212" t="str">
        <f>IFERROR(VLOOKUP(I202,Guide!A:B,2,FALSE),"")</f>
        <v>Hanging Canvas Banner</v>
      </c>
      <c r="G202" s="212">
        <f>A202</f>
        <v>0</v>
      </c>
      <c r="H202" s="212" t="str">
        <f>B202</f>
        <v>DTDB00120</v>
      </c>
      <c r="I202" s="213" t="s">
        <v>1080</v>
      </c>
      <c r="J202" s="212" t="s">
        <v>21712</v>
      </c>
      <c r="L202" s="212" t="s">
        <v>29752</v>
      </c>
      <c r="M202" s="48" t="s">
        <v>29819</v>
      </c>
      <c r="N202" s="196">
        <v>1000000000201</v>
      </c>
      <c r="R202" s="212" t="s">
        <v>29056</v>
      </c>
      <c r="T202" s="218" t="s">
        <v>29820</v>
      </c>
      <c r="V202" s="212" t="str">
        <f>I202</f>
        <v>PT1071</v>
      </c>
      <c r="W202" s="212">
        <f>IFERROR(VLOOKUP(I202,Guide!A:F,5,FALSE),"")</f>
        <v>0</v>
      </c>
      <c r="X202" s="212">
        <f>IFERROR(VLOOKUP(I202,Guide!A:G,6,FALSE),"")</f>
        <v>0</v>
      </c>
      <c r="Y202" s="212" t="s">
        <v>29073</v>
      </c>
      <c r="Z202"/>
      <c r="AA202" s="255" t="s">
        <v>29598</v>
      </c>
      <c r="AB202" s="212" t="s">
        <v>23094</v>
      </c>
      <c r="AG202" s="193" t="str">
        <f>L202</f>
        <v>A2F</v>
      </c>
      <c r="AH202" s="212" t="str">
        <f>M202</f>
        <v>1D201</v>
      </c>
      <c r="AJ202" s="212" t="s">
        <v>29601</v>
      </c>
      <c r="AN202" s="48" t="s">
        <v>29819</v>
      </c>
      <c r="AO202" s="212" t="str">
        <f>T202</f>
        <v>SINK-98</v>
      </c>
      <c r="AQ202" s="193" t="s">
        <v>28768</v>
      </c>
      <c r="AR202" s="212" t="s">
        <v>29821</v>
      </c>
      <c r="AT202" s="193" t="s">
        <v>4672</v>
      </c>
      <c r="AV202" s="212" t="str">
        <f>M202</f>
        <v>1D201</v>
      </c>
      <c r="AW202" s="212" t="str">
        <f>_xlfn.TEXTJOIN("-",TRUE,AQ202:AV202)</f>
        <v>LG-N353-P-1D201</v>
      </c>
      <c r="AX202" s="193" t="str">
        <f>_xlfn.TEXTJOIN("-",TRUE,AS202:AV202)</f>
        <v>P-1D201</v>
      </c>
      <c r="AY202" s="48" t="str">
        <f>E202</f>
        <v>Coated Front Lit Banner 450gsm</v>
      </c>
    </row>
    <row r="203" spans="2:51" s="212" customFormat="1" ht="18.75">
      <c r="B203" s="216" t="s">
        <v>29750</v>
      </c>
      <c r="C203" s="211" t="s">
        <v>21396</v>
      </c>
      <c r="D203" s="216" t="s">
        <v>29751</v>
      </c>
      <c r="E203" s="216" t="s">
        <v>18324</v>
      </c>
      <c r="F203" s="212" t="str">
        <f>IFERROR(VLOOKUP(I203,Guide!A:B,2,FALSE),"")</f>
        <v>Hanging Canvas Banner</v>
      </c>
      <c r="G203" s="212">
        <f>A203</f>
        <v>0</v>
      </c>
      <c r="H203" s="212" t="str">
        <f>B203</f>
        <v>DTDB00120</v>
      </c>
      <c r="I203" s="213" t="s">
        <v>1080</v>
      </c>
      <c r="J203" s="212" t="s">
        <v>21712</v>
      </c>
      <c r="L203" s="212" t="s">
        <v>29752</v>
      </c>
      <c r="M203" s="48" t="s">
        <v>29822</v>
      </c>
      <c r="N203" s="196">
        <v>1000000000202</v>
      </c>
      <c r="R203" s="212" t="s">
        <v>29056</v>
      </c>
      <c r="T203" s="218" t="s">
        <v>29823</v>
      </c>
      <c r="V203" s="212" t="str">
        <f>I203</f>
        <v>PT1071</v>
      </c>
      <c r="W203" s="212">
        <f>IFERROR(VLOOKUP(I203,Guide!A:F,5,FALSE),"")</f>
        <v>0</v>
      </c>
      <c r="X203" s="212">
        <f>IFERROR(VLOOKUP(I203,Guide!A:G,6,FALSE),"")</f>
        <v>0</v>
      </c>
      <c r="Y203" s="212" t="s">
        <v>29073</v>
      </c>
      <c r="Z203"/>
      <c r="AA203" s="255" t="s">
        <v>29598</v>
      </c>
      <c r="AB203" s="212" t="s">
        <v>23094</v>
      </c>
      <c r="AG203" s="193" t="str">
        <f>L203</f>
        <v>A2F</v>
      </c>
      <c r="AH203" s="212" t="str">
        <f>M203</f>
        <v>1D202</v>
      </c>
      <c r="AJ203" s="212" t="s">
        <v>29601</v>
      </c>
      <c r="AN203" s="48" t="s">
        <v>29822</v>
      </c>
      <c r="AO203" s="212" t="str">
        <f>T203</f>
        <v>SINK-99</v>
      </c>
      <c r="AQ203" s="193" t="s">
        <v>28768</v>
      </c>
      <c r="AR203" s="212" t="s">
        <v>29824</v>
      </c>
      <c r="AT203" s="193" t="s">
        <v>4672</v>
      </c>
      <c r="AV203" s="212" t="str">
        <f>M203</f>
        <v>1D202</v>
      </c>
      <c r="AW203" s="212" t="str">
        <f>_xlfn.TEXTJOIN("-",TRUE,AQ203:AV203)</f>
        <v>LG-N354-P-1D202</v>
      </c>
      <c r="AX203" s="193" t="str">
        <f>_xlfn.TEXTJOIN("-",TRUE,AS203:AV203)</f>
        <v>P-1D202</v>
      </c>
      <c r="AY203" s="48" t="str">
        <f>E203</f>
        <v>Coated Front Lit Banner 450gsm</v>
      </c>
    </row>
    <row r="204" spans="2:51" s="212" customFormat="1" ht="18.75">
      <c r="B204" s="216" t="s">
        <v>29750</v>
      </c>
      <c r="C204" s="211" t="s">
        <v>21396</v>
      </c>
      <c r="D204" s="216" t="s">
        <v>29751</v>
      </c>
      <c r="E204" s="216" t="s">
        <v>18324</v>
      </c>
      <c r="F204" s="212" t="str">
        <f>IFERROR(VLOOKUP(I204,Guide!A:B,2,FALSE),"")</f>
        <v>Hanging Canvas Banner</v>
      </c>
      <c r="G204" s="212">
        <f>A204</f>
        <v>0</v>
      </c>
      <c r="H204" s="212" t="str">
        <f>B204</f>
        <v>DTDB00120</v>
      </c>
      <c r="I204" s="213" t="s">
        <v>1080</v>
      </c>
      <c r="J204" s="212" t="s">
        <v>21712</v>
      </c>
      <c r="L204" s="212" t="s">
        <v>29752</v>
      </c>
      <c r="M204" s="48" t="s">
        <v>29825</v>
      </c>
      <c r="N204" s="196">
        <v>1000000000203</v>
      </c>
      <c r="R204" s="212" t="s">
        <v>29056</v>
      </c>
      <c r="T204" s="218" t="s">
        <v>29826</v>
      </c>
      <c r="V204" s="212" t="str">
        <f>I204</f>
        <v>PT1071</v>
      </c>
      <c r="W204" s="212">
        <f>IFERROR(VLOOKUP(I204,Guide!A:F,5,FALSE),"")</f>
        <v>0</v>
      </c>
      <c r="X204" s="212">
        <f>IFERROR(VLOOKUP(I204,Guide!A:G,6,FALSE),"")</f>
        <v>0</v>
      </c>
      <c r="Y204" s="212" t="s">
        <v>29073</v>
      </c>
      <c r="Z204"/>
      <c r="AA204" s="255" t="s">
        <v>29598</v>
      </c>
      <c r="AB204" s="212" t="s">
        <v>23094</v>
      </c>
      <c r="AG204" s="193" t="str">
        <f>L204</f>
        <v>A2F</v>
      </c>
      <c r="AH204" s="212" t="str">
        <f>M204</f>
        <v>1D203</v>
      </c>
      <c r="AJ204" s="212" t="s">
        <v>29601</v>
      </c>
      <c r="AN204" s="48" t="s">
        <v>29825</v>
      </c>
      <c r="AO204" s="212" t="str">
        <f>T204</f>
        <v>SINK-100</v>
      </c>
      <c r="AQ204" s="193" t="s">
        <v>28768</v>
      </c>
      <c r="AR204" s="212" t="s">
        <v>29827</v>
      </c>
      <c r="AT204" s="193" t="s">
        <v>4672</v>
      </c>
      <c r="AV204" s="212" t="str">
        <f>M204</f>
        <v>1D203</v>
      </c>
      <c r="AW204" s="212" t="str">
        <f>_xlfn.TEXTJOIN("-",TRUE,AQ204:AV204)</f>
        <v>LG-N355-P-1D203</v>
      </c>
      <c r="AX204" s="193" t="str">
        <f>_xlfn.TEXTJOIN("-",TRUE,AS204:AV204)</f>
        <v>P-1D203</v>
      </c>
      <c r="AY204" s="48" t="str">
        <f>E204</f>
        <v>Coated Front Lit Banner 450gsm</v>
      </c>
    </row>
    <row r="205" spans="2:51" s="212" customFormat="1" ht="18.75">
      <c r="B205" s="216" t="s">
        <v>29750</v>
      </c>
      <c r="C205" s="211" t="s">
        <v>21396</v>
      </c>
      <c r="D205" s="216" t="s">
        <v>29751</v>
      </c>
      <c r="E205" s="216" t="s">
        <v>18324</v>
      </c>
      <c r="F205" s="212" t="str">
        <f>IFERROR(VLOOKUP(I205,Guide!A:B,2,FALSE),"")</f>
        <v>Hanging Canvas Banner</v>
      </c>
      <c r="G205" s="212">
        <f>A205</f>
        <v>0</v>
      </c>
      <c r="H205" s="212" t="str">
        <f>B205</f>
        <v>DTDB00120</v>
      </c>
      <c r="I205" s="213" t="s">
        <v>1080</v>
      </c>
      <c r="J205" s="212" t="s">
        <v>21712</v>
      </c>
      <c r="L205" s="212" t="s">
        <v>29752</v>
      </c>
      <c r="M205" s="48" t="s">
        <v>29828</v>
      </c>
      <c r="N205" s="196">
        <v>1000000000204</v>
      </c>
      <c r="R205" s="212" t="s">
        <v>29056</v>
      </c>
      <c r="T205" s="218" t="s">
        <v>29829</v>
      </c>
      <c r="V205" s="212" t="str">
        <f>I205</f>
        <v>PT1071</v>
      </c>
      <c r="W205" s="212">
        <f>IFERROR(VLOOKUP(I205,Guide!A:F,5,FALSE),"")</f>
        <v>0</v>
      </c>
      <c r="X205" s="212">
        <f>IFERROR(VLOOKUP(I205,Guide!A:G,6,FALSE),"")</f>
        <v>0</v>
      </c>
      <c r="Y205" s="212" t="s">
        <v>29073</v>
      </c>
      <c r="Z205"/>
      <c r="AA205" s="255" t="s">
        <v>29598</v>
      </c>
      <c r="AB205" s="212" t="s">
        <v>23094</v>
      </c>
      <c r="AG205" s="193" t="str">
        <f>L205</f>
        <v>A2F</v>
      </c>
      <c r="AH205" s="212" t="str">
        <f>M205</f>
        <v>1D204</v>
      </c>
      <c r="AJ205" s="212" t="s">
        <v>29601</v>
      </c>
      <c r="AN205" s="48" t="s">
        <v>29828</v>
      </c>
      <c r="AO205" s="212" t="str">
        <f>T205</f>
        <v>SINK-101</v>
      </c>
      <c r="AQ205" s="193" t="s">
        <v>28768</v>
      </c>
      <c r="AR205" s="212" t="s">
        <v>29830</v>
      </c>
      <c r="AT205" s="193" t="s">
        <v>4672</v>
      </c>
      <c r="AV205" s="212" t="str">
        <f>M205</f>
        <v>1D204</v>
      </c>
      <c r="AW205" s="212" t="str">
        <f>_xlfn.TEXTJOIN("-",TRUE,AQ205:AV205)</f>
        <v>LG-N356-P-1D204</v>
      </c>
      <c r="AX205" s="193" t="str">
        <f>_xlfn.TEXTJOIN("-",TRUE,AS205:AV205)</f>
        <v>P-1D204</v>
      </c>
      <c r="AY205" s="48" t="str">
        <f>E205</f>
        <v>Coated Front Lit Banner 450gsm</v>
      </c>
    </row>
    <row r="206" spans="2:51" s="212" customFormat="1" ht="18.75">
      <c r="B206" s="216" t="s">
        <v>29750</v>
      </c>
      <c r="C206" s="211" t="s">
        <v>21396</v>
      </c>
      <c r="D206" s="216" t="s">
        <v>29751</v>
      </c>
      <c r="E206" s="216" t="s">
        <v>18324</v>
      </c>
      <c r="F206" s="212" t="str">
        <f>IFERROR(VLOOKUP(I206,Guide!A:B,2,FALSE),"")</f>
        <v>Hanging Canvas Banner</v>
      </c>
      <c r="G206" s="212">
        <f>A206</f>
        <v>0</v>
      </c>
      <c r="H206" s="212" t="str">
        <f>B206</f>
        <v>DTDB00120</v>
      </c>
      <c r="I206" s="213" t="s">
        <v>1080</v>
      </c>
      <c r="J206" s="212" t="s">
        <v>21712</v>
      </c>
      <c r="L206" s="212" t="s">
        <v>29752</v>
      </c>
      <c r="M206" s="48" t="s">
        <v>29831</v>
      </c>
      <c r="N206" s="196">
        <v>1000000000205</v>
      </c>
      <c r="R206" s="212" t="s">
        <v>29056</v>
      </c>
      <c r="T206" s="218" t="s">
        <v>29832</v>
      </c>
      <c r="V206" s="212" t="str">
        <f>I206</f>
        <v>PT1071</v>
      </c>
      <c r="W206" s="212">
        <f>IFERROR(VLOOKUP(I206,Guide!A:F,5,FALSE),"")</f>
        <v>0</v>
      </c>
      <c r="X206" s="212">
        <f>IFERROR(VLOOKUP(I206,Guide!A:G,6,FALSE),"")</f>
        <v>0</v>
      </c>
      <c r="Y206" s="212" t="s">
        <v>29073</v>
      </c>
      <c r="Z206"/>
      <c r="AA206" s="255" t="s">
        <v>29598</v>
      </c>
      <c r="AB206" s="212" t="s">
        <v>23094</v>
      </c>
      <c r="AG206" s="193" t="str">
        <f>L206</f>
        <v>A2F</v>
      </c>
      <c r="AH206" s="212" t="str">
        <f>M206</f>
        <v>1D205</v>
      </c>
      <c r="AJ206" s="212" t="s">
        <v>29601</v>
      </c>
      <c r="AN206" s="48" t="s">
        <v>29831</v>
      </c>
      <c r="AO206" s="212" t="str">
        <f>T206</f>
        <v>SINK-102</v>
      </c>
      <c r="AQ206" s="193" t="s">
        <v>28768</v>
      </c>
      <c r="AR206" s="212" t="s">
        <v>29833</v>
      </c>
      <c r="AT206" s="193" t="s">
        <v>4672</v>
      </c>
      <c r="AV206" s="212" t="str">
        <f>M206</f>
        <v>1D205</v>
      </c>
      <c r="AW206" s="212" t="str">
        <f>_xlfn.TEXTJOIN("-",TRUE,AQ206:AV206)</f>
        <v>LG-N357-P-1D205</v>
      </c>
      <c r="AX206" s="193" t="str">
        <f>_xlfn.TEXTJOIN("-",TRUE,AS206:AV206)</f>
        <v>P-1D205</v>
      </c>
      <c r="AY206" s="48" t="str">
        <f>E206</f>
        <v>Coated Front Lit Banner 450gsm</v>
      </c>
    </row>
    <row r="207" spans="2:51" s="212" customFormat="1" ht="18.75">
      <c r="B207" s="216" t="s">
        <v>29750</v>
      </c>
      <c r="C207" s="211" t="s">
        <v>21396</v>
      </c>
      <c r="D207" s="216" t="s">
        <v>29751</v>
      </c>
      <c r="E207" s="216" t="s">
        <v>18324</v>
      </c>
      <c r="F207" s="212" t="str">
        <f>IFERROR(VLOOKUP(I207,Guide!A:B,2,FALSE),"")</f>
        <v>Hanging Canvas Banner</v>
      </c>
      <c r="G207" s="212">
        <f>A207</f>
        <v>0</v>
      </c>
      <c r="H207" s="212" t="str">
        <f>B207</f>
        <v>DTDB00120</v>
      </c>
      <c r="I207" s="213" t="s">
        <v>1080</v>
      </c>
      <c r="J207" s="212" t="s">
        <v>21712</v>
      </c>
      <c r="L207" s="212" t="s">
        <v>29752</v>
      </c>
      <c r="M207" s="48" t="s">
        <v>29834</v>
      </c>
      <c r="N207" s="196">
        <v>1000000000206</v>
      </c>
      <c r="R207" s="212" t="s">
        <v>29056</v>
      </c>
      <c r="T207" s="218" t="s">
        <v>29835</v>
      </c>
      <c r="V207" s="212" t="str">
        <f>I207</f>
        <v>PT1071</v>
      </c>
      <c r="W207" s="212">
        <f>IFERROR(VLOOKUP(I207,Guide!A:F,5,FALSE),"")</f>
        <v>0</v>
      </c>
      <c r="X207" s="212">
        <f>IFERROR(VLOOKUP(I207,Guide!A:G,6,FALSE),"")</f>
        <v>0</v>
      </c>
      <c r="Y207" s="212" t="s">
        <v>29073</v>
      </c>
      <c r="Z207"/>
      <c r="AA207" s="255" t="s">
        <v>29598</v>
      </c>
      <c r="AB207" s="212" t="s">
        <v>23094</v>
      </c>
      <c r="AG207" s="193" t="str">
        <f>L207</f>
        <v>A2F</v>
      </c>
      <c r="AH207" s="212" t="str">
        <f>M207</f>
        <v>1D206</v>
      </c>
      <c r="AJ207" s="212" t="s">
        <v>29601</v>
      </c>
      <c r="AN207" s="48" t="s">
        <v>29834</v>
      </c>
      <c r="AO207" s="212" t="str">
        <f>T207</f>
        <v>SINK-103</v>
      </c>
      <c r="AQ207" s="193" t="s">
        <v>28768</v>
      </c>
      <c r="AR207" s="212" t="s">
        <v>29836</v>
      </c>
      <c r="AT207" s="193" t="s">
        <v>4672</v>
      </c>
      <c r="AV207" s="212" t="str">
        <f>M207</f>
        <v>1D206</v>
      </c>
      <c r="AW207" s="212" t="str">
        <f>_xlfn.TEXTJOIN("-",TRUE,AQ207:AV207)</f>
        <v>LG-N358-P-1D206</v>
      </c>
      <c r="AX207" s="193" t="str">
        <f>_xlfn.TEXTJOIN("-",TRUE,AS207:AV207)</f>
        <v>P-1D206</v>
      </c>
      <c r="AY207" s="48" t="str">
        <f>E207</f>
        <v>Coated Front Lit Banner 450gsm</v>
      </c>
    </row>
    <row r="208" spans="2:51" s="212" customFormat="1" ht="18.75">
      <c r="B208" s="216" t="s">
        <v>29750</v>
      </c>
      <c r="C208" s="211" t="s">
        <v>21396</v>
      </c>
      <c r="D208" s="216" t="s">
        <v>29751</v>
      </c>
      <c r="E208" s="216" t="s">
        <v>18324</v>
      </c>
      <c r="F208" s="212" t="str">
        <f>IFERROR(VLOOKUP(I208,Guide!A:B,2,FALSE),"")</f>
        <v>Hanging Canvas Banner</v>
      </c>
      <c r="G208" s="212">
        <f>A208</f>
        <v>0</v>
      </c>
      <c r="H208" s="212" t="str">
        <f>B208</f>
        <v>DTDB00120</v>
      </c>
      <c r="I208" s="213" t="s">
        <v>1080</v>
      </c>
      <c r="J208" s="212" t="s">
        <v>21712</v>
      </c>
      <c r="L208" s="212" t="s">
        <v>29752</v>
      </c>
      <c r="M208" s="48" t="s">
        <v>29837</v>
      </c>
      <c r="N208" s="196">
        <v>1000000000207</v>
      </c>
      <c r="R208" s="212" t="s">
        <v>29056</v>
      </c>
      <c r="T208" s="218" t="s">
        <v>29838</v>
      </c>
      <c r="V208" s="212" t="str">
        <f>I208</f>
        <v>PT1071</v>
      </c>
      <c r="W208" s="212">
        <f>IFERROR(VLOOKUP(I208,Guide!A:F,5,FALSE),"")</f>
        <v>0</v>
      </c>
      <c r="X208" s="212">
        <f>IFERROR(VLOOKUP(I208,Guide!A:G,6,FALSE),"")</f>
        <v>0</v>
      </c>
      <c r="Y208" s="212" t="s">
        <v>29073</v>
      </c>
      <c r="Z208"/>
      <c r="AA208" s="255" t="s">
        <v>29598</v>
      </c>
      <c r="AB208" s="212" t="s">
        <v>23094</v>
      </c>
      <c r="AG208" s="193" t="str">
        <f>L208</f>
        <v>A2F</v>
      </c>
      <c r="AH208" s="212" t="str">
        <f>M208</f>
        <v>1D207</v>
      </c>
      <c r="AJ208" s="212" t="s">
        <v>29601</v>
      </c>
      <c r="AN208" s="48" t="s">
        <v>29837</v>
      </c>
      <c r="AO208" s="212" t="str">
        <f>T208</f>
        <v>SINK-104</v>
      </c>
      <c r="AQ208" s="193" t="s">
        <v>28768</v>
      </c>
      <c r="AR208" s="212" t="s">
        <v>29839</v>
      </c>
      <c r="AT208" s="193" t="s">
        <v>4672</v>
      </c>
      <c r="AV208" s="212" t="str">
        <f>M208</f>
        <v>1D207</v>
      </c>
      <c r="AW208" s="212" t="str">
        <f>_xlfn.TEXTJOIN("-",TRUE,AQ208:AV208)</f>
        <v>LG-N359-P-1D207</v>
      </c>
      <c r="AX208" s="193" t="str">
        <f>_xlfn.TEXTJOIN("-",TRUE,AS208:AV208)</f>
        <v>P-1D207</v>
      </c>
      <c r="AY208" s="48" t="str">
        <f>E208</f>
        <v>Coated Front Lit Banner 450gsm</v>
      </c>
    </row>
    <row r="209" spans="2:51" s="212" customFormat="1" ht="18.75">
      <c r="B209" s="216" t="s">
        <v>29750</v>
      </c>
      <c r="C209" s="211" t="s">
        <v>21396</v>
      </c>
      <c r="D209" s="216" t="s">
        <v>29751</v>
      </c>
      <c r="E209" s="216" t="s">
        <v>18324</v>
      </c>
      <c r="F209" s="212" t="str">
        <f>IFERROR(VLOOKUP(I209,Guide!A:B,2,FALSE),"")</f>
        <v>Hanging Canvas Banner</v>
      </c>
      <c r="G209" s="212">
        <f>A209</f>
        <v>0</v>
      </c>
      <c r="H209" s="212" t="str">
        <f>B209</f>
        <v>DTDB00120</v>
      </c>
      <c r="I209" s="213" t="s">
        <v>1080</v>
      </c>
      <c r="J209" s="212" t="s">
        <v>21712</v>
      </c>
      <c r="L209" s="212" t="s">
        <v>29752</v>
      </c>
      <c r="M209" s="48" t="s">
        <v>29840</v>
      </c>
      <c r="N209" s="196">
        <v>1000000000208</v>
      </c>
      <c r="R209" s="212" t="s">
        <v>29056</v>
      </c>
      <c r="T209" s="218" t="s">
        <v>29841</v>
      </c>
      <c r="V209" s="212" t="str">
        <f>I209</f>
        <v>PT1071</v>
      </c>
      <c r="W209" s="212">
        <f>IFERROR(VLOOKUP(I209,Guide!A:F,5,FALSE),"")</f>
        <v>0</v>
      </c>
      <c r="X209" s="212">
        <f>IFERROR(VLOOKUP(I209,Guide!A:G,6,FALSE),"")</f>
        <v>0</v>
      </c>
      <c r="Y209" s="212" t="s">
        <v>29073</v>
      </c>
      <c r="Z209"/>
      <c r="AA209" s="255" t="s">
        <v>29598</v>
      </c>
      <c r="AB209" s="212" t="s">
        <v>23094</v>
      </c>
      <c r="AG209" s="193" t="str">
        <f>L209</f>
        <v>A2F</v>
      </c>
      <c r="AH209" s="212" t="str">
        <f>M209</f>
        <v>1D208</v>
      </c>
      <c r="AJ209" s="212" t="s">
        <v>29601</v>
      </c>
      <c r="AN209" s="48" t="s">
        <v>29840</v>
      </c>
      <c r="AO209" s="212" t="str">
        <f>T209</f>
        <v>SINK-105</v>
      </c>
      <c r="AQ209" s="193" t="s">
        <v>28768</v>
      </c>
      <c r="AR209" s="212" t="s">
        <v>29842</v>
      </c>
      <c r="AT209" s="193" t="s">
        <v>4672</v>
      </c>
      <c r="AV209" s="212" t="str">
        <f>M209</f>
        <v>1D208</v>
      </c>
      <c r="AW209" s="212" t="str">
        <f>_xlfn.TEXTJOIN("-",TRUE,AQ209:AV209)</f>
        <v>LG-N360-P-1D208</v>
      </c>
      <c r="AX209" s="193" t="str">
        <f>_xlfn.TEXTJOIN("-",TRUE,AS209:AV209)</f>
        <v>P-1D208</v>
      </c>
      <c r="AY209" s="48" t="str">
        <f>E209</f>
        <v>Coated Front Lit Banner 450gsm</v>
      </c>
    </row>
    <row r="210" spans="2:51" s="212" customFormat="1" ht="18.75">
      <c r="B210" s="216" t="s">
        <v>29750</v>
      </c>
      <c r="C210" s="211" t="s">
        <v>21396</v>
      </c>
      <c r="D210" s="216" t="s">
        <v>29751</v>
      </c>
      <c r="E210" s="216" t="s">
        <v>18324</v>
      </c>
      <c r="F210" s="212" t="str">
        <f>IFERROR(VLOOKUP(I210,Guide!A:B,2,FALSE),"")</f>
        <v>Hanging Canvas Banner</v>
      </c>
      <c r="G210" s="212">
        <f>A210</f>
        <v>0</v>
      </c>
      <c r="H210" s="212" t="str">
        <f>B210</f>
        <v>DTDB00120</v>
      </c>
      <c r="I210" s="213" t="s">
        <v>1080</v>
      </c>
      <c r="J210" s="212" t="s">
        <v>21712</v>
      </c>
      <c r="L210" s="212" t="s">
        <v>29752</v>
      </c>
      <c r="M210" s="48" t="s">
        <v>29843</v>
      </c>
      <c r="N210" s="196">
        <v>1000000000209</v>
      </c>
      <c r="R210" s="212" t="s">
        <v>29056</v>
      </c>
      <c r="T210" s="218" t="s">
        <v>29844</v>
      </c>
      <c r="V210" s="212" t="str">
        <f>I210</f>
        <v>PT1071</v>
      </c>
      <c r="W210" s="212">
        <f>IFERROR(VLOOKUP(I210,Guide!A:F,5,FALSE),"")</f>
        <v>0</v>
      </c>
      <c r="X210" s="212">
        <f>IFERROR(VLOOKUP(I210,Guide!A:G,6,FALSE),"")</f>
        <v>0</v>
      </c>
      <c r="Y210" s="212" t="s">
        <v>29073</v>
      </c>
      <c r="Z210"/>
      <c r="AA210" s="255" t="s">
        <v>29598</v>
      </c>
      <c r="AB210" s="212" t="s">
        <v>23094</v>
      </c>
      <c r="AG210" s="193" t="str">
        <f>L210</f>
        <v>A2F</v>
      </c>
      <c r="AH210" s="212" t="str">
        <f>M210</f>
        <v>1D209</v>
      </c>
      <c r="AJ210" s="212" t="s">
        <v>29601</v>
      </c>
      <c r="AN210" s="48" t="s">
        <v>29843</v>
      </c>
      <c r="AO210" s="212" t="str">
        <f>T210</f>
        <v>SINK-106</v>
      </c>
      <c r="AQ210" s="193" t="s">
        <v>28768</v>
      </c>
      <c r="AR210" s="212" t="s">
        <v>29845</v>
      </c>
      <c r="AT210" s="193" t="s">
        <v>4672</v>
      </c>
      <c r="AV210" s="212" t="str">
        <f>M210</f>
        <v>1D209</v>
      </c>
      <c r="AW210" s="212" t="str">
        <f>_xlfn.TEXTJOIN("-",TRUE,AQ210:AV210)</f>
        <v>LG-N361-P-1D209</v>
      </c>
      <c r="AX210" s="193" t="str">
        <f>_xlfn.TEXTJOIN("-",TRUE,AS210:AV210)</f>
        <v>P-1D209</v>
      </c>
      <c r="AY210" s="48" t="str">
        <f>E210</f>
        <v>Coated Front Lit Banner 450gsm</v>
      </c>
    </row>
    <row r="211" spans="2:51" s="212" customFormat="1" ht="18.75">
      <c r="B211" s="216" t="s">
        <v>29750</v>
      </c>
      <c r="C211" s="211" t="s">
        <v>21396</v>
      </c>
      <c r="D211" s="216" t="s">
        <v>29751</v>
      </c>
      <c r="E211" s="216" t="s">
        <v>18324</v>
      </c>
      <c r="F211" s="212" t="str">
        <f>IFERROR(VLOOKUP(I211,Guide!A:B,2,FALSE),"")</f>
        <v>Hanging Canvas Banner</v>
      </c>
      <c r="G211" s="212">
        <f>A211</f>
        <v>0</v>
      </c>
      <c r="H211" s="212" t="str">
        <f>B211</f>
        <v>DTDB00120</v>
      </c>
      <c r="I211" s="213" t="s">
        <v>1080</v>
      </c>
      <c r="J211" s="212" t="s">
        <v>21712</v>
      </c>
      <c r="L211" s="212" t="s">
        <v>29752</v>
      </c>
      <c r="M211" s="48" t="s">
        <v>29846</v>
      </c>
      <c r="N211" s="196">
        <v>1000000000210</v>
      </c>
      <c r="R211" s="212" t="s">
        <v>29056</v>
      </c>
      <c r="T211" s="218" t="s">
        <v>29847</v>
      </c>
      <c r="V211" s="212" t="str">
        <f>I211</f>
        <v>PT1071</v>
      </c>
      <c r="W211" s="212">
        <f>IFERROR(VLOOKUP(I211,Guide!A:F,5,FALSE),"")</f>
        <v>0</v>
      </c>
      <c r="X211" s="212">
        <f>IFERROR(VLOOKUP(I211,Guide!A:G,6,FALSE),"")</f>
        <v>0</v>
      </c>
      <c r="Y211" s="212" t="s">
        <v>29073</v>
      </c>
      <c r="Z211"/>
      <c r="AA211" s="255" t="s">
        <v>29598</v>
      </c>
      <c r="AB211" s="212" t="s">
        <v>23094</v>
      </c>
      <c r="AG211" s="193" t="str">
        <f>L211</f>
        <v>A2F</v>
      </c>
      <c r="AH211" s="212" t="str">
        <f>M211</f>
        <v>1D210</v>
      </c>
      <c r="AJ211" s="212" t="s">
        <v>29601</v>
      </c>
      <c r="AN211" s="48" t="s">
        <v>29846</v>
      </c>
      <c r="AO211" s="212" t="str">
        <f>T211</f>
        <v>SINK-107</v>
      </c>
      <c r="AQ211" s="193" t="s">
        <v>28768</v>
      </c>
      <c r="AR211" s="212" t="s">
        <v>29848</v>
      </c>
      <c r="AT211" s="193" t="s">
        <v>4672</v>
      </c>
      <c r="AV211" s="212" t="str">
        <f>M211</f>
        <v>1D210</v>
      </c>
      <c r="AW211" s="212" t="str">
        <f>_xlfn.TEXTJOIN("-",TRUE,AQ211:AV211)</f>
        <v>LG-N362-P-1D210</v>
      </c>
      <c r="AX211" s="193" t="str">
        <f>_xlfn.TEXTJOIN("-",TRUE,AS211:AV211)</f>
        <v>P-1D210</v>
      </c>
      <c r="AY211" s="48" t="str">
        <f>E211</f>
        <v>Coated Front Lit Banner 450gsm</v>
      </c>
    </row>
    <row r="212" spans="2:51" s="212" customFormat="1" ht="18.75">
      <c r="B212" s="216" t="s">
        <v>29750</v>
      </c>
      <c r="C212" s="211" t="s">
        <v>21396</v>
      </c>
      <c r="D212" s="216" t="s">
        <v>29751</v>
      </c>
      <c r="E212" s="216" t="s">
        <v>18324</v>
      </c>
      <c r="F212" s="212" t="str">
        <f>IFERROR(VLOOKUP(I212,Guide!A:B,2,FALSE),"")</f>
        <v>Hanging Canvas Banner</v>
      </c>
      <c r="G212" s="212">
        <f>A212</f>
        <v>0</v>
      </c>
      <c r="H212" s="212" t="str">
        <f>B212</f>
        <v>DTDB00120</v>
      </c>
      <c r="I212" s="213" t="s">
        <v>1080</v>
      </c>
      <c r="J212" s="212" t="s">
        <v>21712</v>
      </c>
      <c r="L212" s="212" t="s">
        <v>29752</v>
      </c>
      <c r="M212" s="48" t="s">
        <v>29849</v>
      </c>
      <c r="N212" s="196">
        <v>1000000000211</v>
      </c>
      <c r="R212" s="212" t="s">
        <v>29056</v>
      </c>
      <c r="T212" s="218" t="s">
        <v>29850</v>
      </c>
      <c r="V212" s="212" t="str">
        <f>I212</f>
        <v>PT1071</v>
      </c>
      <c r="W212" s="212">
        <f>IFERROR(VLOOKUP(I212,Guide!A:F,5,FALSE),"")</f>
        <v>0</v>
      </c>
      <c r="X212" s="212">
        <f>IFERROR(VLOOKUP(I212,Guide!A:G,6,FALSE),"")</f>
        <v>0</v>
      </c>
      <c r="Y212" s="212" t="s">
        <v>29073</v>
      </c>
      <c r="Z212"/>
      <c r="AA212" s="255" t="s">
        <v>29598</v>
      </c>
      <c r="AB212" s="212" t="s">
        <v>23094</v>
      </c>
      <c r="AG212" s="193" t="str">
        <f>L212</f>
        <v>A2F</v>
      </c>
      <c r="AH212" s="212" t="str">
        <f>M212</f>
        <v>1D211</v>
      </c>
      <c r="AJ212" s="212" t="s">
        <v>29601</v>
      </c>
      <c r="AN212" s="48" t="s">
        <v>29849</v>
      </c>
      <c r="AO212" s="212" t="str">
        <f>T212</f>
        <v>SINK-108</v>
      </c>
      <c r="AQ212" s="193" t="s">
        <v>28768</v>
      </c>
      <c r="AR212" s="212" t="s">
        <v>29851</v>
      </c>
      <c r="AT212" s="193" t="s">
        <v>4672</v>
      </c>
      <c r="AV212" s="212" t="str">
        <f>M212</f>
        <v>1D211</v>
      </c>
      <c r="AW212" s="212" t="str">
        <f>_xlfn.TEXTJOIN("-",TRUE,AQ212:AV212)</f>
        <v>LG-N363-P-1D211</v>
      </c>
      <c r="AX212" s="193" t="str">
        <f>_xlfn.TEXTJOIN("-",TRUE,AS212:AV212)</f>
        <v>P-1D211</v>
      </c>
      <c r="AY212" s="48" t="str">
        <f>E212</f>
        <v>Coated Front Lit Banner 450gsm</v>
      </c>
    </row>
    <row r="213" spans="2:51" s="212" customFormat="1" ht="18.75">
      <c r="B213" s="216" t="s">
        <v>29750</v>
      </c>
      <c r="C213" s="211" t="s">
        <v>21396</v>
      </c>
      <c r="D213" s="216" t="s">
        <v>29751</v>
      </c>
      <c r="E213" s="216" t="s">
        <v>18324</v>
      </c>
      <c r="F213" s="212" t="str">
        <f>IFERROR(VLOOKUP(I213,Guide!A:B,2,FALSE),"")</f>
        <v>Hanging Canvas Banner</v>
      </c>
      <c r="G213" s="212">
        <f>A213</f>
        <v>0</v>
      </c>
      <c r="H213" s="212" t="str">
        <f>B213</f>
        <v>DTDB00120</v>
      </c>
      <c r="I213" s="213" t="s">
        <v>1080</v>
      </c>
      <c r="J213" s="212" t="s">
        <v>21712</v>
      </c>
      <c r="L213" s="212" t="s">
        <v>29752</v>
      </c>
      <c r="M213" s="48" t="s">
        <v>29852</v>
      </c>
      <c r="N213" s="196">
        <v>1000000000212</v>
      </c>
      <c r="R213" s="212" t="s">
        <v>29056</v>
      </c>
      <c r="T213" s="218" t="s">
        <v>29853</v>
      </c>
      <c r="V213" s="212" t="str">
        <f>I213</f>
        <v>PT1071</v>
      </c>
      <c r="W213" s="212">
        <f>IFERROR(VLOOKUP(I213,Guide!A:F,5,FALSE),"")</f>
        <v>0</v>
      </c>
      <c r="X213" s="212">
        <f>IFERROR(VLOOKUP(I213,Guide!A:G,6,FALSE),"")</f>
        <v>0</v>
      </c>
      <c r="Y213" s="212" t="s">
        <v>29073</v>
      </c>
      <c r="Z213"/>
      <c r="AA213" s="255" t="s">
        <v>29598</v>
      </c>
      <c r="AB213" s="212" t="s">
        <v>23094</v>
      </c>
      <c r="AG213" s="193" t="str">
        <f>L213</f>
        <v>A2F</v>
      </c>
      <c r="AH213" s="212" t="str">
        <f>M213</f>
        <v>1D212</v>
      </c>
      <c r="AJ213" s="212" t="s">
        <v>29601</v>
      </c>
      <c r="AN213" s="48" t="s">
        <v>29852</v>
      </c>
      <c r="AO213" s="212" t="str">
        <f>T213</f>
        <v>SINK-109</v>
      </c>
      <c r="AQ213" s="193" t="s">
        <v>28768</v>
      </c>
      <c r="AR213" s="212" t="s">
        <v>29854</v>
      </c>
      <c r="AT213" s="193" t="s">
        <v>4672</v>
      </c>
      <c r="AV213" s="212" t="str">
        <f>M213</f>
        <v>1D212</v>
      </c>
      <c r="AW213" s="212" t="str">
        <f>_xlfn.TEXTJOIN("-",TRUE,AQ213:AV213)</f>
        <v>LG-N364-P-1D212</v>
      </c>
      <c r="AX213" s="193" t="str">
        <f>_xlfn.TEXTJOIN("-",TRUE,AS213:AV213)</f>
        <v>P-1D212</v>
      </c>
      <c r="AY213" s="48" t="str">
        <f>E213</f>
        <v>Coated Front Lit Banner 450gsm</v>
      </c>
    </row>
    <row r="214" spans="2:51" s="212" customFormat="1" ht="18.75">
      <c r="B214" s="216" t="s">
        <v>29750</v>
      </c>
      <c r="C214" s="211" t="s">
        <v>21396</v>
      </c>
      <c r="D214" s="216" t="s">
        <v>29751</v>
      </c>
      <c r="E214" s="216" t="s">
        <v>18324</v>
      </c>
      <c r="F214" s="212" t="str">
        <f>IFERROR(VLOOKUP(I214,Guide!A:B,2,FALSE),"")</f>
        <v>Hanging Canvas Banner</v>
      </c>
      <c r="G214" s="212">
        <f>A214</f>
        <v>0</v>
      </c>
      <c r="H214" s="212" t="str">
        <f>B214</f>
        <v>DTDB00120</v>
      </c>
      <c r="I214" s="213" t="s">
        <v>1080</v>
      </c>
      <c r="J214" s="212" t="s">
        <v>21712</v>
      </c>
      <c r="L214" s="212" t="s">
        <v>29752</v>
      </c>
      <c r="M214" s="48" t="s">
        <v>29855</v>
      </c>
      <c r="N214" s="196">
        <v>1000000000213</v>
      </c>
      <c r="R214" s="212" t="s">
        <v>29056</v>
      </c>
      <c r="T214" s="218" t="s">
        <v>29856</v>
      </c>
      <c r="V214" s="212" t="str">
        <f>I214</f>
        <v>PT1071</v>
      </c>
      <c r="W214" s="212">
        <f>IFERROR(VLOOKUP(I214,Guide!A:F,5,FALSE),"")</f>
        <v>0</v>
      </c>
      <c r="X214" s="212">
        <f>IFERROR(VLOOKUP(I214,Guide!A:G,6,FALSE),"")</f>
        <v>0</v>
      </c>
      <c r="Y214" s="212" t="s">
        <v>29073</v>
      </c>
      <c r="Z214"/>
      <c r="AA214" s="255" t="s">
        <v>29598</v>
      </c>
      <c r="AB214" s="212" t="s">
        <v>23094</v>
      </c>
      <c r="AG214" s="193" t="str">
        <f>L214</f>
        <v>A2F</v>
      </c>
      <c r="AH214" s="212" t="str">
        <f>M214</f>
        <v>1D213</v>
      </c>
      <c r="AJ214" s="212" t="s">
        <v>29601</v>
      </c>
      <c r="AN214" s="48" t="s">
        <v>29855</v>
      </c>
      <c r="AO214" s="212" t="str">
        <f>T214</f>
        <v>SINK-110</v>
      </c>
      <c r="AQ214" s="193" t="s">
        <v>28768</v>
      </c>
      <c r="AR214" s="212" t="s">
        <v>29857</v>
      </c>
      <c r="AT214" s="193" t="s">
        <v>4672</v>
      </c>
      <c r="AV214" s="212" t="str">
        <f>M214</f>
        <v>1D213</v>
      </c>
      <c r="AW214" s="212" t="str">
        <f>_xlfn.TEXTJOIN("-",TRUE,AQ214:AV214)</f>
        <v>LG-N365-P-1D213</v>
      </c>
      <c r="AX214" s="193" t="str">
        <f>_xlfn.TEXTJOIN("-",TRUE,AS214:AV214)</f>
        <v>P-1D213</v>
      </c>
      <c r="AY214" s="48" t="str">
        <f>E214</f>
        <v>Coated Front Lit Banner 450gsm</v>
      </c>
    </row>
    <row r="215" spans="2:51" s="212" customFormat="1" ht="18.75">
      <c r="B215" s="216" t="s">
        <v>29750</v>
      </c>
      <c r="C215" s="211" t="s">
        <v>21396</v>
      </c>
      <c r="D215" s="216" t="s">
        <v>29751</v>
      </c>
      <c r="E215" s="216" t="s">
        <v>18324</v>
      </c>
      <c r="F215" s="212" t="str">
        <f>IFERROR(VLOOKUP(I215,Guide!A:B,2,FALSE),"")</f>
        <v>Hanging Canvas Banner</v>
      </c>
      <c r="G215" s="212">
        <f>A215</f>
        <v>0</v>
      </c>
      <c r="H215" s="212" t="str">
        <f>B215</f>
        <v>DTDB00120</v>
      </c>
      <c r="I215" s="213" t="s">
        <v>1080</v>
      </c>
      <c r="J215" s="212" t="s">
        <v>21712</v>
      </c>
      <c r="L215" s="212" t="s">
        <v>29752</v>
      </c>
      <c r="M215" s="48" t="s">
        <v>29858</v>
      </c>
      <c r="N215" s="196">
        <v>1000000000214</v>
      </c>
      <c r="R215" s="212" t="s">
        <v>29056</v>
      </c>
      <c r="T215" s="218" t="s">
        <v>29859</v>
      </c>
      <c r="V215" s="212" t="str">
        <f>I215</f>
        <v>PT1071</v>
      </c>
      <c r="W215" s="212">
        <f>IFERROR(VLOOKUP(I215,Guide!A:F,5,FALSE),"")</f>
        <v>0</v>
      </c>
      <c r="X215" s="212">
        <f>IFERROR(VLOOKUP(I215,Guide!A:G,6,FALSE),"")</f>
        <v>0</v>
      </c>
      <c r="Y215" s="212" t="s">
        <v>29073</v>
      </c>
      <c r="Z215"/>
      <c r="AA215" s="255" t="s">
        <v>29598</v>
      </c>
      <c r="AB215" s="212" t="s">
        <v>23094</v>
      </c>
      <c r="AG215" s="193" t="str">
        <f>L215</f>
        <v>A2F</v>
      </c>
      <c r="AH215" s="212" t="str">
        <f>M215</f>
        <v>1D214</v>
      </c>
      <c r="AJ215" s="212" t="s">
        <v>29601</v>
      </c>
      <c r="AN215" s="48" t="s">
        <v>29858</v>
      </c>
      <c r="AO215" s="212" t="str">
        <f>T215</f>
        <v>SINK-111</v>
      </c>
      <c r="AQ215" s="193" t="s">
        <v>28768</v>
      </c>
      <c r="AR215" s="212" t="s">
        <v>29860</v>
      </c>
      <c r="AT215" s="193" t="s">
        <v>4672</v>
      </c>
      <c r="AV215" s="212" t="str">
        <f>M215</f>
        <v>1D214</v>
      </c>
      <c r="AW215" s="212" t="str">
        <f>_xlfn.TEXTJOIN("-",TRUE,AQ215:AV215)</f>
        <v>LG-N366-P-1D214</v>
      </c>
      <c r="AX215" s="193" t="str">
        <f>_xlfn.TEXTJOIN("-",TRUE,AS215:AV215)</f>
        <v>P-1D214</v>
      </c>
      <c r="AY215" s="48" t="str">
        <f>E215</f>
        <v>Coated Front Lit Banner 450gsm</v>
      </c>
    </row>
    <row r="216" spans="2:51" s="212" customFormat="1" ht="18.75">
      <c r="B216" s="216" t="s">
        <v>29750</v>
      </c>
      <c r="C216" s="211" t="s">
        <v>21396</v>
      </c>
      <c r="D216" s="216" t="s">
        <v>29751</v>
      </c>
      <c r="E216" s="216" t="s">
        <v>18324</v>
      </c>
      <c r="F216" s="212" t="str">
        <f>IFERROR(VLOOKUP(I216,Guide!A:B,2,FALSE),"")</f>
        <v>Hanging Canvas Banner</v>
      </c>
      <c r="G216" s="212">
        <f>A216</f>
        <v>0</v>
      </c>
      <c r="H216" s="212" t="str">
        <f>B216</f>
        <v>DTDB00120</v>
      </c>
      <c r="I216" s="213" t="s">
        <v>1080</v>
      </c>
      <c r="J216" s="212" t="s">
        <v>21712</v>
      </c>
      <c r="L216" s="212" t="s">
        <v>29752</v>
      </c>
      <c r="M216" s="48" t="s">
        <v>29861</v>
      </c>
      <c r="N216" s="196">
        <v>1000000000215</v>
      </c>
      <c r="R216" s="212" t="s">
        <v>29056</v>
      </c>
      <c r="T216" s="218" t="s">
        <v>29862</v>
      </c>
      <c r="V216" s="212" t="str">
        <f>I216</f>
        <v>PT1071</v>
      </c>
      <c r="W216" s="212">
        <f>IFERROR(VLOOKUP(I216,Guide!A:F,5,FALSE),"")</f>
        <v>0</v>
      </c>
      <c r="X216" s="212">
        <f>IFERROR(VLOOKUP(I216,Guide!A:G,6,FALSE),"")</f>
        <v>0</v>
      </c>
      <c r="Y216" s="212" t="s">
        <v>29073</v>
      </c>
      <c r="Z216"/>
      <c r="AA216" s="255" t="s">
        <v>29598</v>
      </c>
      <c r="AB216" s="212" t="s">
        <v>23094</v>
      </c>
      <c r="AG216" s="193" t="str">
        <f>L216</f>
        <v>A2F</v>
      </c>
      <c r="AH216" s="212" t="str">
        <f>M216</f>
        <v>1D215</v>
      </c>
      <c r="AJ216" s="212" t="s">
        <v>29601</v>
      </c>
      <c r="AN216" s="48" t="s">
        <v>29861</v>
      </c>
      <c r="AO216" s="212" t="str">
        <f>T216</f>
        <v>SINK-112</v>
      </c>
      <c r="AQ216" s="193" t="s">
        <v>28768</v>
      </c>
      <c r="AR216" s="212" t="s">
        <v>29863</v>
      </c>
      <c r="AT216" s="193" t="s">
        <v>4672</v>
      </c>
      <c r="AV216" s="212" t="str">
        <f>M216</f>
        <v>1D215</v>
      </c>
      <c r="AW216" s="212" t="str">
        <f>_xlfn.TEXTJOIN("-",TRUE,AQ216:AV216)</f>
        <v>LG-N367-P-1D215</v>
      </c>
      <c r="AX216" s="193" t="str">
        <f>_xlfn.TEXTJOIN("-",TRUE,AS216:AV216)</f>
        <v>P-1D215</v>
      </c>
      <c r="AY216" s="48" t="str">
        <f>E216</f>
        <v>Coated Front Lit Banner 450gsm</v>
      </c>
    </row>
    <row r="217" spans="2:51" s="212" customFormat="1" ht="18.75">
      <c r="B217" s="216" t="s">
        <v>29750</v>
      </c>
      <c r="C217" s="211" t="s">
        <v>21396</v>
      </c>
      <c r="D217" s="216" t="s">
        <v>29751</v>
      </c>
      <c r="E217" s="216" t="s">
        <v>18324</v>
      </c>
      <c r="F217" s="212" t="str">
        <f>IFERROR(VLOOKUP(I217,Guide!A:B,2,FALSE),"")</f>
        <v>Hanging Canvas Banner</v>
      </c>
      <c r="G217" s="212">
        <f>A217</f>
        <v>0</v>
      </c>
      <c r="H217" s="212" t="str">
        <f>B217</f>
        <v>DTDB00120</v>
      </c>
      <c r="I217" s="213" t="s">
        <v>1080</v>
      </c>
      <c r="J217" s="212" t="s">
        <v>21712</v>
      </c>
      <c r="L217" s="212" t="s">
        <v>29752</v>
      </c>
      <c r="M217" s="48" t="s">
        <v>29864</v>
      </c>
      <c r="N217" s="196">
        <v>1000000000216</v>
      </c>
      <c r="R217" s="212" t="s">
        <v>29056</v>
      </c>
      <c r="T217" s="218" t="s">
        <v>29865</v>
      </c>
      <c r="V217" s="212" t="str">
        <f>I217</f>
        <v>PT1071</v>
      </c>
      <c r="W217" s="212">
        <f>IFERROR(VLOOKUP(I217,Guide!A:F,5,FALSE),"")</f>
        <v>0</v>
      </c>
      <c r="X217" s="212">
        <f>IFERROR(VLOOKUP(I217,Guide!A:G,6,FALSE),"")</f>
        <v>0</v>
      </c>
      <c r="Y217" s="212" t="s">
        <v>29073</v>
      </c>
      <c r="Z217"/>
      <c r="AA217" s="255" t="s">
        <v>29598</v>
      </c>
      <c r="AB217" s="212" t="s">
        <v>23094</v>
      </c>
      <c r="AG217" s="193" t="str">
        <f>L217</f>
        <v>A2F</v>
      </c>
      <c r="AH217" s="212" t="str">
        <f>M217</f>
        <v>1D216</v>
      </c>
      <c r="AJ217" s="212" t="s">
        <v>29601</v>
      </c>
      <c r="AN217" s="48" t="s">
        <v>29864</v>
      </c>
      <c r="AO217" s="212" t="str">
        <f>T217</f>
        <v>SINK-113</v>
      </c>
      <c r="AQ217" s="193" t="s">
        <v>28768</v>
      </c>
      <c r="AR217" s="212" t="s">
        <v>29866</v>
      </c>
      <c r="AT217" s="193" t="s">
        <v>4672</v>
      </c>
      <c r="AV217" s="212" t="str">
        <f>M217</f>
        <v>1D216</v>
      </c>
      <c r="AW217" s="212" t="str">
        <f>_xlfn.TEXTJOIN("-",TRUE,AQ217:AV217)</f>
        <v>LG-N368-P-1D216</v>
      </c>
      <c r="AX217" s="193" t="str">
        <f>_xlfn.TEXTJOIN("-",TRUE,AS217:AV217)</f>
        <v>P-1D216</v>
      </c>
      <c r="AY217" s="48" t="str">
        <f>E217</f>
        <v>Coated Front Lit Banner 450gsm</v>
      </c>
    </row>
    <row r="218" spans="2:51" s="212" customFormat="1" ht="18.75">
      <c r="B218" s="216" t="s">
        <v>29750</v>
      </c>
      <c r="C218" s="211" t="s">
        <v>21396</v>
      </c>
      <c r="D218" s="216" t="s">
        <v>29751</v>
      </c>
      <c r="E218" s="216" t="s">
        <v>18324</v>
      </c>
      <c r="F218" s="212" t="str">
        <f>IFERROR(VLOOKUP(I218,Guide!A:B,2,FALSE),"")</f>
        <v>Hanging Canvas Banner</v>
      </c>
      <c r="G218" s="212">
        <f>A218</f>
        <v>0</v>
      </c>
      <c r="H218" s="212" t="str">
        <f>B218</f>
        <v>DTDB00120</v>
      </c>
      <c r="I218" s="213" t="s">
        <v>1080</v>
      </c>
      <c r="J218" s="212" t="s">
        <v>21712</v>
      </c>
      <c r="L218" s="212" t="s">
        <v>29752</v>
      </c>
      <c r="M218" s="48" t="s">
        <v>29867</v>
      </c>
      <c r="N218" s="196">
        <v>1000000000217</v>
      </c>
      <c r="R218" s="212" t="s">
        <v>29056</v>
      </c>
      <c r="T218" s="218" t="s">
        <v>29868</v>
      </c>
      <c r="V218" s="212" t="str">
        <f>I218</f>
        <v>PT1071</v>
      </c>
      <c r="W218" s="212">
        <f>IFERROR(VLOOKUP(I218,Guide!A:F,5,FALSE),"")</f>
        <v>0</v>
      </c>
      <c r="X218" s="212">
        <f>IFERROR(VLOOKUP(I218,Guide!A:G,6,FALSE),"")</f>
        <v>0</v>
      </c>
      <c r="Y218" s="212" t="s">
        <v>29073</v>
      </c>
      <c r="Z218"/>
      <c r="AA218" s="255" t="s">
        <v>29598</v>
      </c>
      <c r="AB218" s="212" t="s">
        <v>23094</v>
      </c>
      <c r="AG218" s="193" t="str">
        <f>L218</f>
        <v>A2F</v>
      </c>
      <c r="AH218" s="212" t="str">
        <f>M218</f>
        <v>1D217</v>
      </c>
      <c r="AJ218" s="212" t="s">
        <v>29601</v>
      </c>
      <c r="AN218" s="48" t="s">
        <v>29867</v>
      </c>
      <c r="AO218" s="212" t="str">
        <f>T218</f>
        <v>SINK-114</v>
      </c>
      <c r="AQ218" s="193" t="s">
        <v>28768</v>
      </c>
      <c r="AR218" s="212" t="s">
        <v>29869</v>
      </c>
      <c r="AT218" s="193" t="s">
        <v>4672</v>
      </c>
      <c r="AV218" s="212" t="str">
        <f>M218</f>
        <v>1D217</v>
      </c>
      <c r="AW218" s="212" t="str">
        <f>_xlfn.TEXTJOIN("-",TRUE,AQ218:AV218)</f>
        <v>LG-N369-P-1D217</v>
      </c>
      <c r="AX218" s="193" t="str">
        <f>_xlfn.TEXTJOIN("-",TRUE,AS218:AV218)</f>
        <v>P-1D217</v>
      </c>
      <c r="AY218" s="48" t="str">
        <f>E218</f>
        <v>Coated Front Lit Banner 450gsm</v>
      </c>
    </row>
    <row r="219" spans="2:51" s="212" customFormat="1" ht="18.75">
      <c r="B219" s="216" t="s">
        <v>29750</v>
      </c>
      <c r="C219" s="211" t="s">
        <v>21396</v>
      </c>
      <c r="D219" s="216" t="s">
        <v>29751</v>
      </c>
      <c r="E219" s="216" t="s">
        <v>18324</v>
      </c>
      <c r="F219" s="212" t="str">
        <f>IFERROR(VLOOKUP(I219,Guide!A:B,2,FALSE),"")</f>
        <v>Hanging Canvas Banner</v>
      </c>
      <c r="G219" s="212">
        <f>A219</f>
        <v>0</v>
      </c>
      <c r="H219" s="212" t="str">
        <f>B219</f>
        <v>DTDB00120</v>
      </c>
      <c r="I219" s="213" t="s">
        <v>1080</v>
      </c>
      <c r="J219" s="212" t="s">
        <v>21712</v>
      </c>
      <c r="L219" s="212" t="s">
        <v>29752</v>
      </c>
      <c r="M219" s="48" t="s">
        <v>29870</v>
      </c>
      <c r="N219" s="196">
        <v>1000000000218</v>
      </c>
      <c r="R219" s="212" t="s">
        <v>29056</v>
      </c>
      <c r="T219" s="218" t="s">
        <v>29871</v>
      </c>
      <c r="V219" s="212" t="str">
        <f>I219</f>
        <v>PT1071</v>
      </c>
      <c r="W219" s="212">
        <f>IFERROR(VLOOKUP(I219,Guide!A:F,5,FALSE),"")</f>
        <v>0</v>
      </c>
      <c r="X219" s="212">
        <f>IFERROR(VLOOKUP(I219,Guide!A:G,6,FALSE),"")</f>
        <v>0</v>
      </c>
      <c r="Y219" s="212" t="s">
        <v>29073</v>
      </c>
      <c r="Z219"/>
      <c r="AA219" s="255" t="s">
        <v>29598</v>
      </c>
      <c r="AB219" s="212" t="s">
        <v>23094</v>
      </c>
      <c r="AG219" s="193" t="str">
        <f>L219</f>
        <v>A2F</v>
      </c>
      <c r="AH219" s="212" t="str">
        <f>M219</f>
        <v>1D218</v>
      </c>
      <c r="AJ219" s="212" t="s">
        <v>29601</v>
      </c>
      <c r="AN219" s="48" t="s">
        <v>29870</v>
      </c>
      <c r="AO219" s="212" t="str">
        <f>T219</f>
        <v>SINK-115</v>
      </c>
      <c r="AQ219" s="193" t="s">
        <v>28768</v>
      </c>
      <c r="AR219" s="212" t="s">
        <v>29872</v>
      </c>
      <c r="AT219" s="193" t="s">
        <v>4672</v>
      </c>
      <c r="AV219" s="212" t="str">
        <f>M219</f>
        <v>1D218</v>
      </c>
      <c r="AW219" s="212" t="str">
        <f>_xlfn.TEXTJOIN("-",TRUE,AQ219:AV219)</f>
        <v>LG-N370-P-1D218</v>
      </c>
      <c r="AX219" s="193" t="str">
        <f>_xlfn.TEXTJOIN("-",TRUE,AS219:AV219)</f>
        <v>P-1D218</v>
      </c>
      <c r="AY219" s="48" t="str">
        <f>E219</f>
        <v>Coated Front Lit Banner 450gsm</v>
      </c>
    </row>
    <row r="220" spans="2:51" s="258" customFormat="1" ht="18.75">
      <c r="B220" s="256" t="s">
        <v>29873</v>
      </c>
      <c r="C220" s="257" t="s">
        <v>21396</v>
      </c>
      <c r="D220" s="256" t="s">
        <v>29874</v>
      </c>
      <c r="E220" s="256" t="s">
        <v>18324</v>
      </c>
      <c r="F220" s="258" t="str">
        <f>IFERROR(VLOOKUP(I220,Guide!A:B,2,FALSE),"")</f>
        <v>Hanging Canvas Banner</v>
      </c>
      <c r="G220" s="258">
        <f>A220</f>
        <v>0</v>
      </c>
      <c r="H220" s="258" t="str">
        <f>B220</f>
        <v>DTDB00130</v>
      </c>
      <c r="I220" s="259" t="s">
        <v>1080</v>
      </c>
      <c r="J220" s="258" t="s">
        <v>21726</v>
      </c>
      <c r="L220" s="258" t="s">
        <v>29875</v>
      </c>
      <c r="M220" s="258" t="s">
        <v>29876</v>
      </c>
      <c r="N220" s="196">
        <v>1000000000219</v>
      </c>
      <c r="R220" s="258" t="s">
        <v>29056</v>
      </c>
      <c r="T220" s="260" t="s">
        <v>29877</v>
      </c>
      <c r="V220" s="258" t="str">
        <f>I220</f>
        <v>PT1071</v>
      </c>
      <c r="W220" s="258">
        <f>IFERROR(VLOOKUP(I220,Guide!A:F,5,FALSE),"")</f>
        <v>0</v>
      </c>
      <c r="X220" s="258">
        <f>IFERROR(VLOOKUP(I220,Guide!A:G,6,FALSE),"")</f>
        <v>0</v>
      </c>
      <c r="Y220" s="258" t="s">
        <v>29073</v>
      </c>
      <c r="Z220"/>
      <c r="AA220" s="261" t="s">
        <v>29598</v>
      </c>
      <c r="AB220" s="258" t="s">
        <v>23094</v>
      </c>
      <c r="AG220" s="258" t="str">
        <f>L220</f>
        <v>A2G</v>
      </c>
      <c r="AH220" s="258" t="str">
        <f>M220</f>
        <v>1D219</v>
      </c>
      <c r="AJ220" s="258" t="s">
        <v>29601</v>
      </c>
      <c r="AN220" s="258" t="s">
        <v>29876</v>
      </c>
      <c r="AO220" s="258" t="str">
        <f>T220</f>
        <v>SINK-116</v>
      </c>
      <c r="AQ220" s="258" t="s">
        <v>28768</v>
      </c>
      <c r="AR220" s="258" t="s">
        <v>29878</v>
      </c>
      <c r="AT220" s="258" t="s">
        <v>4672</v>
      </c>
      <c r="AV220" s="258" t="str">
        <f>M220</f>
        <v>1D219</v>
      </c>
      <c r="AW220" s="258" t="str">
        <f>_xlfn.TEXTJOIN("-",TRUE,AQ220:AV220)</f>
        <v>LG-N371-P-1D219</v>
      </c>
      <c r="AX220" s="258" t="str">
        <f>_xlfn.TEXTJOIN("-",TRUE,AS220:AV220)</f>
        <v>P-1D219</v>
      </c>
      <c r="AY220" s="258" t="str">
        <f>E220</f>
        <v>Coated Front Lit Banner 450gsm</v>
      </c>
    </row>
    <row r="221" spans="2:51" s="258" customFormat="1" ht="18.75">
      <c r="B221" s="256" t="s">
        <v>29873</v>
      </c>
      <c r="C221" s="257" t="s">
        <v>21396</v>
      </c>
      <c r="D221" s="256" t="s">
        <v>29874</v>
      </c>
      <c r="E221" s="256" t="s">
        <v>18324</v>
      </c>
      <c r="F221" s="258" t="str">
        <f>IFERROR(VLOOKUP(I221,Guide!A:B,2,FALSE),"")</f>
        <v>Hanging Canvas Banner</v>
      </c>
      <c r="G221" s="258">
        <f>A221</f>
        <v>0</v>
      </c>
      <c r="H221" s="258" t="str">
        <f>B221</f>
        <v>DTDB00130</v>
      </c>
      <c r="I221" s="259" t="s">
        <v>1080</v>
      </c>
      <c r="J221" s="258" t="s">
        <v>21726</v>
      </c>
      <c r="L221" s="258" t="s">
        <v>29875</v>
      </c>
      <c r="M221" s="258" t="s">
        <v>29879</v>
      </c>
      <c r="N221" s="196">
        <v>1000000000220</v>
      </c>
      <c r="R221" s="258" t="s">
        <v>29056</v>
      </c>
      <c r="T221" s="260" t="s">
        <v>29880</v>
      </c>
      <c r="V221" s="258" t="str">
        <f>I221</f>
        <v>PT1071</v>
      </c>
      <c r="W221" s="258">
        <f>IFERROR(VLOOKUP(I221,Guide!A:F,5,FALSE),"")</f>
        <v>0</v>
      </c>
      <c r="X221" s="258">
        <f>IFERROR(VLOOKUP(I221,Guide!A:G,6,FALSE),"")</f>
        <v>0</v>
      </c>
      <c r="Y221" s="258" t="s">
        <v>29073</v>
      </c>
      <c r="Z221"/>
      <c r="AA221" s="261" t="s">
        <v>29598</v>
      </c>
      <c r="AB221" s="258" t="s">
        <v>23094</v>
      </c>
      <c r="AG221" s="258" t="str">
        <f>L221</f>
        <v>A2G</v>
      </c>
      <c r="AH221" s="258" t="str">
        <f>M221</f>
        <v>1D220</v>
      </c>
      <c r="AJ221" s="258" t="s">
        <v>29601</v>
      </c>
      <c r="AN221" s="258" t="s">
        <v>29879</v>
      </c>
      <c r="AO221" s="258" t="str">
        <f>T221</f>
        <v>SINK-117</v>
      </c>
      <c r="AQ221" s="258" t="s">
        <v>28768</v>
      </c>
      <c r="AR221" s="258" t="s">
        <v>29881</v>
      </c>
      <c r="AT221" s="258" t="s">
        <v>4672</v>
      </c>
      <c r="AV221" s="258" t="str">
        <f>M221</f>
        <v>1D220</v>
      </c>
      <c r="AW221" s="258" t="str">
        <f>_xlfn.TEXTJOIN("-",TRUE,AQ221:AV221)</f>
        <v>LG-N372-P-1D220</v>
      </c>
      <c r="AX221" s="258" t="str">
        <f>_xlfn.TEXTJOIN("-",TRUE,AS221:AV221)</f>
        <v>P-1D220</v>
      </c>
      <c r="AY221" s="258" t="str">
        <f>E221</f>
        <v>Coated Front Lit Banner 450gsm</v>
      </c>
    </row>
    <row r="222" spans="2:51" s="258" customFormat="1" ht="18.75">
      <c r="B222" s="256" t="s">
        <v>29873</v>
      </c>
      <c r="C222" s="257" t="s">
        <v>21396</v>
      </c>
      <c r="D222" s="256" t="s">
        <v>29874</v>
      </c>
      <c r="E222" s="256" t="s">
        <v>18324</v>
      </c>
      <c r="F222" s="258" t="str">
        <f>IFERROR(VLOOKUP(I222,Guide!A:B,2,FALSE),"")</f>
        <v>Hanging Canvas Banner</v>
      </c>
      <c r="G222" s="258">
        <f>A222</f>
        <v>0</v>
      </c>
      <c r="H222" s="258" t="str">
        <f>B222</f>
        <v>DTDB00130</v>
      </c>
      <c r="I222" s="259" t="s">
        <v>1080</v>
      </c>
      <c r="J222" s="258" t="s">
        <v>21726</v>
      </c>
      <c r="L222" s="258" t="s">
        <v>29875</v>
      </c>
      <c r="M222" s="258" t="s">
        <v>29882</v>
      </c>
      <c r="N222" s="196">
        <v>1000000000221</v>
      </c>
      <c r="R222" s="258" t="s">
        <v>29056</v>
      </c>
      <c r="T222" s="260" t="s">
        <v>29883</v>
      </c>
      <c r="V222" s="258" t="str">
        <f>I222</f>
        <v>PT1071</v>
      </c>
      <c r="W222" s="258">
        <f>IFERROR(VLOOKUP(I222,Guide!A:F,5,FALSE),"")</f>
        <v>0</v>
      </c>
      <c r="X222" s="258">
        <f>IFERROR(VLOOKUP(I222,Guide!A:G,6,FALSE),"")</f>
        <v>0</v>
      </c>
      <c r="Y222" s="258" t="s">
        <v>29073</v>
      </c>
      <c r="Z222"/>
      <c r="AA222" s="261" t="s">
        <v>29598</v>
      </c>
      <c r="AB222" s="258" t="s">
        <v>23094</v>
      </c>
      <c r="AG222" s="258" t="str">
        <f>L222</f>
        <v>A2G</v>
      </c>
      <c r="AH222" s="258" t="str">
        <f>M222</f>
        <v>1D221</v>
      </c>
      <c r="AJ222" s="258" t="s">
        <v>29601</v>
      </c>
      <c r="AN222" s="258" t="s">
        <v>29882</v>
      </c>
      <c r="AO222" s="258" t="str">
        <f>T222</f>
        <v>SINK-118</v>
      </c>
      <c r="AQ222" s="258" t="s">
        <v>28768</v>
      </c>
      <c r="AR222" s="258" t="s">
        <v>29884</v>
      </c>
      <c r="AT222" s="258" t="s">
        <v>4672</v>
      </c>
      <c r="AV222" s="258" t="str">
        <f>M222</f>
        <v>1D221</v>
      </c>
      <c r="AW222" s="258" t="str">
        <f>_xlfn.TEXTJOIN("-",TRUE,AQ222:AV222)</f>
        <v>LG-N373-P-1D221</v>
      </c>
      <c r="AX222" s="258" t="str">
        <f>_xlfn.TEXTJOIN("-",TRUE,AS222:AV222)</f>
        <v>P-1D221</v>
      </c>
      <c r="AY222" s="258" t="str">
        <f>E222</f>
        <v>Coated Front Lit Banner 450gsm</v>
      </c>
    </row>
    <row r="223" spans="2:51" s="258" customFormat="1" ht="18.75">
      <c r="B223" s="256" t="s">
        <v>29873</v>
      </c>
      <c r="C223" s="257" t="s">
        <v>21396</v>
      </c>
      <c r="D223" s="256" t="s">
        <v>29874</v>
      </c>
      <c r="E223" s="256" t="s">
        <v>18324</v>
      </c>
      <c r="F223" s="258" t="str">
        <f>IFERROR(VLOOKUP(I223,Guide!A:B,2,FALSE),"")</f>
        <v>Hanging Canvas Banner</v>
      </c>
      <c r="G223" s="258">
        <f>A223</f>
        <v>0</v>
      </c>
      <c r="H223" s="258" t="str">
        <f>B223</f>
        <v>DTDB00130</v>
      </c>
      <c r="I223" s="259" t="s">
        <v>1080</v>
      </c>
      <c r="J223" s="258" t="s">
        <v>21726</v>
      </c>
      <c r="L223" s="258" t="s">
        <v>29875</v>
      </c>
      <c r="M223" s="258" t="s">
        <v>29885</v>
      </c>
      <c r="N223" s="196">
        <v>1000000000222</v>
      </c>
      <c r="R223" s="258" t="s">
        <v>29056</v>
      </c>
      <c r="T223" s="260" t="s">
        <v>29886</v>
      </c>
      <c r="V223" s="258" t="str">
        <f>I223</f>
        <v>PT1071</v>
      </c>
      <c r="W223" s="258">
        <f>IFERROR(VLOOKUP(I223,Guide!A:F,5,FALSE),"")</f>
        <v>0</v>
      </c>
      <c r="X223" s="258">
        <f>IFERROR(VLOOKUP(I223,Guide!A:G,6,FALSE),"")</f>
        <v>0</v>
      </c>
      <c r="Y223" s="258" t="s">
        <v>29073</v>
      </c>
      <c r="Z223"/>
      <c r="AA223" s="261" t="s">
        <v>29598</v>
      </c>
      <c r="AB223" s="258" t="s">
        <v>23094</v>
      </c>
      <c r="AG223" s="258" t="str">
        <f>L223</f>
        <v>A2G</v>
      </c>
      <c r="AH223" s="258" t="str">
        <f>M223</f>
        <v>1D222</v>
      </c>
      <c r="AJ223" s="258" t="s">
        <v>29601</v>
      </c>
      <c r="AN223" s="258" t="s">
        <v>29885</v>
      </c>
      <c r="AO223" s="258" t="str">
        <f>T223</f>
        <v>SINK-119</v>
      </c>
      <c r="AQ223" s="258" t="s">
        <v>28768</v>
      </c>
      <c r="AR223" s="258" t="s">
        <v>29887</v>
      </c>
      <c r="AT223" s="258" t="s">
        <v>4672</v>
      </c>
      <c r="AV223" s="258" t="str">
        <f>M223</f>
        <v>1D222</v>
      </c>
      <c r="AW223" s="258" t="str">
        <f>_xlfn.TEXTJOIN("-",TRUE,AQ223:AV223)</f>
        <v>LG-N374-P-1D222</v>
      </c>
      <c r="AX223" s="258" t="str">
        <f>_xlfn.TEXTJOIN("-",TRUE,AS223:AV223)</f>
        <v>P-1D222</v>
      </c>
      <c r="AY223" s="258" t="str">
        <f>E223</f>
        <v>Coated Front Lit Banner 450gsm</v>
      </c>
    </row>
    <row r="224" spans="2:51" s="258" customFormat="1" ht="18.75">
      <c r="B224" s="256" t="s">
        <v>29873</v>
      </c>
      <c r="C224" s="257" t="s">
        <v>21396</v>
      </c>
      <c r="D224" s="256" t="s">
        <v>29874</v>
      </c>
      <c r="E224" s="256" t="s">
        <v>18324</v>
      </c>
      <c r="F224" s="258" t="str">
        <f>IFERROR(VLOOKUP(I224,Guide!A:B,2,FALSE),"")</f>
        <v>Hanging Canvas Banner</v>
      </c>
      <c r="G224" s="258">
        <f>A224</f>
        <v>0</v>
      </c>
      <c r="H224" s="258" t="str">
        <f>B224</f>
        <v>DTDB00130</v>
      </c>
      <c r="I224" s="259" t="s">
        <v>1080</v>
      </c>
      <c r="J224" s="258" t="s">
        <v>21726</v>
      </c>
      <c r="L224" s="258" t="s">
        <v>29875</v>
      </c>
      <c r="M224" s="258" t="s">
        <v>29888</v>
      </c>
      <c r="N224" s="196">
        <v>1000000000223</v>
      </c>
      <c r="R224" s="258" t="s">
        <v>29056</v>
      </c>
      <c r="T224" s="260" t="s">
        <v>29889</v>
      </c>
      <c r="V224" s="258" t="str">
        <f>I224</f>
        <v>PT1071</v>
      </c>
      <c r="W224" s="258">
        <f>IFERROR(VLOOKUP(I224,Guide!A:F,5,FALSE),"")</f>
        <v>0</v>
      </c>
      <c r="X224" s="258">
        <f>IFERROR(VLOOKUP(I224,Guide!A:G,6,FALSE),"")</f>
        <v>0</v>
      </c>
      <c r="Y224" s="258" t="s">
        <v>29073</v>
      </c>
      <c r="Z224"/>
      <c r="AA224" s="261" t="s">
        <v>29598</v>
      </c>
      <c r="AB224" s="258" t="s">
        <v>23094</v>
      </c>
      <c r="AG224" s="258" t="str">
        <f>L224</f>
        <v>A2G</v>
      </c>
      <c r="AH224" s="258" t="str">
        <f>M224</f>
        <v>1D223</v>
      </c>
      <c r="AJ224" s="258" t="s">
        <v>29601</v>
      </c>
      <c r="AN224" s="258" t="s">
        <v>29888</v>
      </c>
      <c r="AO224" s="258" t="str">
        <f>T224</f>
        <v>SINK-120</v>
      </c>
      <c r="AQ224" s="258" t="s">
        <v>28768</v>
      </c>
      <c r="AR224" s="258" t="s">
        <v>29890</v>
      </c>
      <c r="AT224" s="258" t="s">
        <v>4672</v>
      </c>
      <c r="AV224" s="258" t="str">
        <f>M224</f>
        <v>1D223</v>
      </c>
      <c r="AW224" s="258" t="str">
        <f>_xlfn.TEXTJOIN("-",TRUE,AQ224:AV224)</f>
        <v>LG-N375-P-1D223</v>
      </c>
      <c r="AX224" s="258" t="str">
        <f>_xlfn.TEXTJOIN("-",TRUE,AS224:AV224)</f>
        <v>P-1D223</v>
      </c>
      <c r="AY224" s="258" t="str">
        <f>E224</f>
        <v>Coated Front Lit Banner 450gsm</v>
      </c>
    </row>
    <row r="225" spans="2:51" s="258" customFormat="1" ht="18.75">
      <c r="B225" s="256" t="s">
        <v>29873</v>
      </c>
      <c r="C225" s="257" t="s">
        <v>21396</v>
      </c>
      <c r="D225" s="256" t="s">
        <v>29874</v>
      </c>
      <c r="E225" s="256" t="s">
        <v>18324</v>
      </c>
      <c r="F225" s="258" t="str">
        <f>IFERROR(VLOOKUP(I225,Guide!A:B,2,FALSE),"")</f>
        <v>Hanging Canvas Banner</v>
      </c>
      <c r="G225" s="258">
        <f>A225</f>
        <v>0</v>
      </c>
      <c r="H225" s="258" t="str">
        <f>B225</f>
        <v>DTDB00130</v>
      </c>
      <c r="I225" s="259" t="s">
        <v>1080</v>
      </c>
      <c r="J225" s="258" t="s">
        <v>21726</v>
      </c>
      <c r="L225" s="258" t="s">
        <v>29875</v>
      </c>
      <c r="M225" s="258" t="s">
        <v>29891</v>
      </c>
      <c r="N225" s="196">
        <v>1000000000224</v>
      </c>
      <c r="R225" s="258" t="s">
        <v>29056</v>
      </c>
      <c r="T225" s="260" t="s">
        <v>29892</v>
      </c>
      <c r="V225" s="258" t="str">
        <f>I225</f>
        <v>PT1071</v>
      </c>
      <c r="W225" s="258">
        <f>IFERROR(VLOOKUP(I225,Guide!A:F,5,FALSE),"")</f>
        <v>0</v>
      </c>
      <c r="X225" s="258">
        <f>IFERROR(VLOOKUP(I225,Guide!A:G,6,FALSE),"")</f>
        <v>0</v>
      </c>
      <c r="Y225" s="258" t="s">
        <v>29073</v>
      </c>
      <c r="Z225"/>
      <c r="AA225" s="261" t="s">
        <v>29598</v>
      </c>
      <c r="AB225" s="258" t="s">
        <v>23094</v>
      </c>
      <c r="AG225" s="258" t="str">
        <f>L225</f>
        <v>A2G</v>
      </c>
      <c r="AH225" s="258" t="str">
        <f>M225</f>
        <v>1D224</v>
      </c>
      <c r="AJ225" s="258" t="s">
        <v>29601</v>
      </c>
      <c r="AN225" s="258" t="s">
        <v>29891</v>
      </c>
      <c r="AO225" s="258" t="str">
        <f>T225</f>
        <v>SINK-121</v>
      </c>
      <c r="AQ225" s="258" t="s">
        <v>28768</v>
      </c>
      <c r="AR225" s="258" t="s">
        <v>29893</v>
      </c>
      <c r="AT225" s="258" t="s">
        <v>4672</v>
      </c>
      <c r="AV225" s="258" t="str">
        <f>M225</f>
        <v>1D224</v>
      </c>
      <c r="AW225" s="258" t="str">
        <f>_xlfn.TEXTJOIN("-",TRUE,AQ225:AV225)</f>
        <v>LG-N376-P-1D224</v>
      </c>
      <c r="AX225" s="258" t="str">
        <f>_xlfn.TEXTJOIN("-",TRUE,AS225:AV225)</f>
        <v>P-1D224</v>
      </c>
      <c r="AY225" s="258" t="str">
        <f>E225</f>
        <v>Coated Front Lit Banner 450gsm</v>
      </c>
    </row>
    <row r="226" spans="2:51" s="258" customFormat="1" ht="18.75">
      <c r="B226" s="256" t="s">
        <v>29873</v>
      </c>
      <c r="C226" s="257" t="s">
        <v>21396</v>
      </c>
      <c r="D226" s="256" t="s">
        <v>29874</v>
      </c>
      <c r="E226" s="256" t="s">
        <v>18324</v>
      </c>
      <c r="F226" s="258" t="str">
        <f>IFERROR(VLOOKUP(I226,Guide!A:B,2,FALSE),"")</f>
        <v>Hanging Canvas Banner</v>
      </c>
      <c r="G226" s="258">
        <f>A226</f>
        <v>0</v>
      </c>
      <c r="H226" s="258" t="str">
        <f>B226</f>
        <v>DTDB00130</v>
      </c>
      <c r="I226" s="259" t="s">
        <v>1080</v>
      </c>
      <c r="J226" s="258" t="s">
        <v>21726</v>
      </c>
      <c r="L226" s="258" t="s">
        <v>29875</v>
      </c>
      <c r="M226" s="258" t="s">
        <v>29894</v>
      </c>
      <c r="N226" s="196">
        <v>1000000000225</v>
      </c>
      <c r="R226" s="258" t="s">
        <v>29056</v>
      </c>
      <c r="T226" s="260" t="s">
        <v>29895</v>
      </c>
      <c r="V226" s="258" t="str">
        <f>I226</f>
        <v>PT1071</v>
      </c>
      <c r="W226" s="258">
        <f>IFERROR(VLOOKUP(I226,Guide!A:F,5,FALSE),"")</f>
        <v>0</v>
      </c>
      <c r="X226" s="258">
        <f>IFERROR(VLOOKUP(I226,Guide!A:G,6,FALSE),"")</f>
        <v>0</v>
      </c>
      <c r="Y226" s="258" t="s">
        <v>29073</v>
      </c>
      <c r="Z226"/>
      <c r="AA226" s="261" t="s">
        <v>29598</v>
      </c>
      <c r="AB226" s="258" t="s">
        <v>23094</v>
      </c>
      <c r="AG226" s="258" t="str">
        <f>L226</f>
        <v>A2G</v>
      </c>
      <c r="AH226" s="258" t="str">
        <f>M226</f>
        <v>1D225</v>
      </c>
      <c r="AJ226" s="258" t="s">
        <v>29601</v>
      </c>
      <c r="AN226" s="258" t="s">
        <v>29894</v>
      </c>
      <c r="AO226" s="258" t="str">
        <f>T226</f>
        <v>SINK-122</v>
      </c>
      <c r="AQ226" s="258" t="s">
        <v>28768</v>
      </c>
      <c r="AR226" s="258" t="s">
        <v>29896</v>
      </c>
      <c r="AT226" s="258" t="s">
        <v>4672</v>
      </c>
      <c r="AV226" s="258" t="str">
        <f>M226</f>
        <v>1D225</v>
      </c>
      <c r="AW226" s="258" t="str">
        <f>_xlfn.TEXTJOIN("-",TRUE,AQ226:AV226)</f>
        <v>LG-N377-P-1D225</v>
      </c>
      <c r="AX226" s="258" t="str">
        <f>_xlfn.TEXTJOIN("-",TRUE,AS226:AV226)</f>
        <v>P-1D225</v>
      </c>
      <c r="AY226" s="258" t="str">
        <f>E226</f>
        <v>Coated Front Lit Banner 450gsm</v>
      </c>
    </row>
    <row r="227" spans="2:51" s="258" customFormat="1" ht="18.75">
      <c r="B227" s="256" t="s">
        <v>29873</v>
      </c>
      <c r="C227" s="257" t="s">
        <v>21396</v>
      </c>
      <c r="D227" s="256" t="s">
        <v>29874</v>
      </c>
      <c r="E227" s="256" t="s">
        <v>18324</v>
      </c>
      <c r="F227" s="258" t="str">
        <f>IFERROR(VLOOKUP(I227,Guide!A:B,2,FALSE),"")</f>
        <v>Hanging Canvas Banner</v>
      </c>
      <c r="G227" s="258">
        <f>A227</f>
        <v>0</v>
      </c>
      <c r="H227" s="258" t="str">
        <f>B227</f>
        <v>DTDB00130</v>
      </c>
      <c r="I227" s="259" t="s">
        <v>1080</v>
      </c>
      <c r="J227" s="258" t="s">
        <v>21726</v>
      </c>
      <c r="L227" s="258" t="s">
        <v>29897</v>
      </c>
      <c r="M227" s="258" t="s">
        <v>29898</v>
      </c>
      <c r="N227" s="196">
        <v>1000000000226</v>
      </c>
      <c r="R227" s="258" t="s">
        <v>29056</v>
      </c>
      <c r="T227" s="260" t="s">
        <v>29899</v>
      </c>
      <c r="V227" s="258" t="str">
        <f>I227</f>
        <v>PT1071</v>
      </c>
      <c r="W227" s="258">
        <f>IFERROR(VLOOKUP(I227,Guide!A:F,5,FALSE),"")</f>
        <v>0</v>
      </c>
      <c r="X227" s="258">
        <f>IFERROR(VLOOKUP(I227,Guide!A:G,6,FALSE),"")</f>
        <v>0</v>
      </c>
      <c r="Y227" s="258" t="s">
        <v>29073</v>
      </c>
      <c r="Z227"/>
      <c r="AA227" s="261" t="s">
        <v>29598</v>
      </c>
      <c r="AB227" s="258" t="s">
        <v>23094</v>
      </c>
      <c r="AG227" s="258" t="str">
        <f>L227</f>
        <v>A2H</v>
      </c>
      <c r="AH227" s="258" t="str">
        <f>M227</f>
        <v>1D226</v>
      </c>
      <c r="AJ227" s="258" t="s">
        <v>29601</v>
      </c>
      <c r="AN227" s="258" t="s">
        <v>29898</v>
      </c>
      <c r="AO227" s="258" t="str">
        <f>T227</f>
        <v>SINK-123</v>
      </c>
      <c r="AQ227" s="258" t="s">
        <v>28768</v>
      </c>
      <c r="AR227" s="258" t="s">
        <v>29900</v>
      </c>
      <c r="AT227" s="258" t="s">
        <v>4672</v>
      </c>
      <c r="AV227" s="258" t="str">
        <f>M227</f>
        <v>1D226</v>
      </c>
      <c r="AW227" s="258" t="str">
        <f>_xlfn.TEXTJOIN("-",TRUE,AQ227:AV227)</f>
        <v>LG-N378-P-1D226</v>
      </c>
      <c r="AX227" s="258" t="str">
        <f>_xlfn.TEXTJOIN("-",TRUE,AS227:AV227)</f>
        <v>P-1D226</v>
      </c>
      <c r="AY227" s="258" t="str">
        <f>E227</f>
        <v>Coated Front Lit Banner 450gsm</v>
      </c>
    </row>
    <row r="228" spans="2:51" s="258" customFormat="1" ht="18.75">
      <c r="B228" s="256" t="s">
        <v>29873</v>
      </c>
      <c r="C228" s="257" t="s">
        <v>21396</v>
      </c>
      <c r="D228" s="256" t="s">
        <v>29874</v>
      </c>
      <c r="E228" s="256" t="s">
        <v>18324</v>
      </c>
      <c r="F228" s="258" t="str">
        <f>IFERROR(VLOOKUP(I228,Guide!A:B,2,FALSE),"")</f>
        <v>Hanging Canvas Banner</v>
      </c>
      <c r="G228" s="258">
        <f>A228</f>
        <v>0</v>
      </c>
      <c r="H228" s="258" t="str">
        <f>B228</f>
        <v>DTDB00130</v>
      </c>
      <c r="I228" s="259" t="s">
        <v>1080</v>
      </c>
      <c r="J228" s="258" t="s">
        <v>21726</v>
      </c>
      <c r="L228" s="258" t="s">
        <v>29897</v>
      </c>
      <c r="M228" s="258" t="s">
        <v>29901</v>
      </c>
      <c r="N228" s="196">
        <v>1000000000227</v>
      </c>
      <c r="R228" s="258" t="s">
        <v>29056</v>
      </c>
      <c r="T228" s="260" t="s">
        <v>29902</v>
      </c>
      <c r="V228" s="258" t="str">
        <f>I228</f>
        <v>PT1071</v>
      </c>
      <c r="W228" s="258">
        <f>IFERROR(VLOOKUP(I228,Guide!A:F,5,FALSE),"")</f>
        <v>0</v>
      </c>
      <c r="X228" s="258">
        <f>IFERROR(VLOOKUP(I228,Guide!A:G,6,FALSE),"")</f>
        <v>0</v>
      </c>
      <c r="Y228" s="258" t="s">
        <v>29073</v>
      </c>
      <c r="Z228"/>
      <c r="AA228" s="261" t="s">
        <v>29598</v>
      </c>
      <c r="AB228" s="258" t="s">
        <v>23094</v>
      </c>
      <c r="AG228" s="258" t="str">
        <f>L228</f>
        <v>A2H</v>
      </c>
      <c r="AH228" s="258" t="str">
        <f>M228</f>
        <v>1D227</v>
      </c>
      <c r="AJ228" s="258" t="s">
        <v>29601</v>
      </c>
      <c r="AN228" s="258" t="s">
        <v>29901</v>
      </c>
      <c r="AO228" s="258" t="str">
        <f>T228</f>
        <v>SINK-124</v>
      </c>
      <c r="AQ228" s="258" t="s">
        <v>28768</v>
      </c>
      <c r="AR228" s="258" t="s">
        <v>29903</v>
      </c>
      <c r="AT228" s="258" t="s">
        <v>4672</v>
      </c>
      <c r="AV228" s="258" t="str">
        <f>M228</f>
        <v>1D227</v>
      </c>
      <c r="AW228" s="258" t="str">
        <f>_xlfn.TEXTJOIN("-",TRUE,AQ228:AV228)</f>
        <v>LG-N379-P-1D227</v>
      </c>
      <c r="AX228" s="258" t="str">
        <f>_xlfn.TEXTJOIN("-",TRUE,AS228:AV228)</f>
        <v>P-1D227</v>
      </c>
      <c r="AY228" s="258" t="str">
        <f>E228</f>
        <v>Coated Front Lit Banner 450gsm</v>
      </c>
    </row>
    <row r="229" spans="2:51" s="258" customFormat="1" ht="18.75">
      <c r="B229" s="256" t="s">
        <v>29873</v>
      </c>
      <c r="C229" s="257" t="s">
        <v>21396</v>
      </c>
      <c r="D229" s="256" t="s">
        <v>29874</v>
      </c>
      <c r="E229" s="256" t="s">
        <v>18324</v>
      </c>
      <c r="F229" s="258" t="str">
        <f>IFERROR(VLOOKUP(I229,Guide!A:B,2,FALSE),"")</f>
        <v>Hanging Canvas Banner</v>
      </c>
      <c r="G229" s="258">
        <f>A229</f>
        <v>0</v>
      </c>
      <c r="H229" s="258" t="str">
        <f>B229</f>
        <v>DTDB00130</v>
      </c>
      <c r="I229" s="259" t="s">
        <v>1080</v>
      </c>
      <c r="J229" s="258" t="s">
        <v>21726</v>
      </c>
      <c r="L229" s="258" t="s">
        <v>29897</v>
      </c>
      <c r="M229" s="258" t="s">
        <v>29904</v>
      </c>
      <c r="N229" s="196">
        <v>1000000000228</v>
      </c>
      <c r="R229" s="258" t="s">
        <v>29056</v>
      </c>
      <c r="T229" s="260" t="s">
        <v>29905</v>
      </c>
      <c r="V229" s="258" t="str">
        <f>I229</f>
        <v>PT1071</v>
      </c>
      <c r="W229" s="258">
        <f>IFERROR(VLOOKUP(I229,Guide!A:F,5,FALSE),"")</f>
        <v>0</v>
      </c>
      <c r="X229" s="258">
        <f>IFERROR(VLOOKUP(I229,Guide!A:G,6,FALSE),"")</f>
        <v>0</v>
      </c>
      <c r="Y229" s="258" t="s">
        <v>29073</v>
      </c>
      <c r="Z229"/>
      <c r="AA229" s="261" t="s">
        <v>29598</v>
      </c>
      <c r="AB229" s="258" t="s">
        <v>23094</v>
      </c>
      <c r="AG229" s="258" t="str">
        <f>L229</f>
        <v>A2H</v>
      </c>
      <c r="AH229" s="258" t="str">
        <f>M229</f>
        <v>1D228</v>
      </c>
      <c r="AJ229" s="258" t="s">
        <v>29601</v>
      </c>
      <c r="AN229" s="258" t="s">
        <v>29904</v>
      </c>
      <c r="AO229" s="258" t="str">
        <f>T229</f>
        <v>SINK-125</v>
      </c>
      <c r="AQ229" s="258" t="s">
        <v>28768</v>
      </c>
      <c r="AR229" s="258" t="s">
        <v>29906</v>
      </c>
      <c r="AT229" s="258" t="s">
        <v>4672</v>
      </c>
      <c r="AV229" s="258" t="str">
        <f>M229</f>
        <v>1D228</v>
      </c>
      <c r="AW229" s="258" t="str">
        <f>_xlfn.TEXTJOIN("-",TRUE,AQ229:AV229)</f>
        <v>LG-N380-P-1D228</v>
      </c>
      <c r="AX229" s="258" t="str">
        <f>_xlfn.TEXTJOIN("-",TRUE,AS229:AV229)</f>
        <v>P-1D228</v>
      </c>
      <c r="AY229" s="258" t="str">
        <f>E229</f>
        <v>Coated Front Lit Banner 450gsm</v>
      </c>
    </row>
    <row r="230" spans="2:51" s="258" customFormat="1" ht="18.75">
      <c r="B230" s="256" t="s">
        <v>29873</v>
      </c>
      <c r="C230" s="257" t="s">
        <v>21396</v>
      </c>
      <c r="D230" s="256" t="s">
        <v>29874</v>
      </c>
      <c r="E230" s="256" t="s">
        <v>18324</v>
      </c>
      <c r="F230" s="258" t="str">
        <f>IFERROR(VLOOKUP(I230,Guide!A:B,2,FALSE),"")</f>
        <v>Hanging Canvas Banner</v>
      </c>
      <c r="G230" s="258">
        <f>A230</f>
        <v>0</v>
      </c>
      <c r="H230" s="258" t="str">
        <f>B230</f>
        <v>DTDB00130</v>
      </c>
      <c r="I230" s="259" t="s">
        <v>1080</v>
      </c>
      <c r="J230" s="258" t="s">
        <v>21726</v>
      </c>
      <c r="L230" s="258" t="s">
        <v>29897</v>
      </c>
      <c r="M230" s="258" t="s">
        <v>29907</v>
      </c>
      <c r="N230" s="196">
        <v>1000000000229</v>
      </c>
      <c r="R230" s="258" t="s">
        <v>29056</v>
      </c>
      <c r="T230" s="260" t="s">
        <v>29908</v>
      </c>
      <c r="V230" s="258" t="str">
        <f>I230</f>
        <v>PT1071</v>
      </c>
      <c r="W230" s="258">
        <f>IFERROR(VLOOKUP(I230,Guide!A:F,5,FALSE),"")</f>
        <v>0</v>
      </c>
      <c r="X230" s="258">
        <f>IFERROR(VLOOKUP(I230,Guide!A:G,6,FALSE),"")</f>
        <v>0</v>
      </c>
      <c r="Y230" s="258" t="s">
        <v>29073</v>
      </c>
      <c r="Z230"/>
      <c r="AA230" s="261" t="s">
        <v>29598</v>
      </c>
      <c r="AB230" s="258" t="s">
        <v>23094</v>
      </c>
      <c r="AG230" s="258" t="str">
        <f>L230</f>
        <v>A2H</v>
      </c>
      <c r="AH230" s="258" t="str">
        <f>M230</f>
        <v>1D229</v>
      </c>
      <c r="AJ230" s="258" t="s">
        <v>29601</v>
      </c>
      <c r="AN230" s="258" t="s">
        <v>29907</v>
      </c>
      <c r="AO230" s="258" t="str">
        <f>T230</f>
        <v>SINK-126</v>
      </c>
      <c r="AQ230" s="258" t="s">
        <v>28768</v>
      </c>
      <c r="AR230" s="258" t="s">
        <v>29909</v>
      </c>
      <c r="AT230" s="258" t="s">
        <v>4672</v>
      </c>
      <c r="AV230" s="258" t="str">
        <f>M230</f>
        <v>1D229</v>
      </c>
      <c r="AW230" s="258" t="str">
        <f>_xlfn.TEXTJOIN("-",TRUE,AQ230:AV230)</f>
        <v>LG-N381-P-1D229</v>
      </c>
      <c r="AX230" s="258" t="str">
        <f>_xlfn.TEXTJOIN("-",TRUE,AS230:AV230)</f>
        <v>P-1D229</v>
      </c>
      <c r="AY230" s="258" t="str">
        <f>E230</f>
        <v>Coated Front Lit Banner 450gsm</v>
      </c>
    </row>
    <row r="231" spans="2:51" s="258" customFormat="1" ht="18.75">
      <c r="B231" s="256" t="s">
        <v>29873</v>
      </c>
      <c r="C231" s="257" t="s">
        <v>21396</v>
      </c>
      <c r="D231" s="256" t="s">
        <v>29874</v>
      </c>
      <c r="E231" s="256" t="s">
        <v>18324</v>
      </c>
      <c r="F231" s="258" t="str">
        <f>IFERROR(VLOOKUP(I231,Guide!A:B,2,FALSE),"")</f>
        <v>Hanging Canvas Banner</v>
      </c>
      <c r="G231" s="258">
        <f>A231</f>
        <v>0</v>
      </c>
      <c r="H231" s="258" t="str">
        <f>B231</f>
        <v>DTDB00130</v>
      </c>
      <c r="I231" s="259" t="s">
        <v>1080</v>
      </c>
      <c r="J231" s="258" t="s">
        <v>21726</v>
      </c>
      <c r="L231" s="258" t="s">
        <v>29897</v>
      </c>
      <c r="M231" s="258" t="s">
        <v>29910</v>
      </c>
      <c r="N231" s="196">
        <v>1000000000230</v>
      </c>
      <c r="R231" s="258" t="s">
        <v>29056</v>
      </c>
      <c r="T231" s="260" t="s">
        <v>29911</v>
      </c>
      <c r="V231" s="258" t="str">
        <f>I231</f>
        <v>PT1071</v>
      </c>
      <c r="W231" s="258">
        <f>IFERROR(VLOOKUP(I231,Guide!A:F,5,FALSE),"")</f>
        <v>0</v>
      </c>
      <c r="X231" s="258">
        <f>IFERROR(VLOOKUP(I231,Guide!A:G,6,FALSE),"")</f>
        <v>0</v>
      </c>
      <c r="Y231" s="258" t="s">
        <v>29073</v>
      </c>
      <c r="Z231"/>
      <c r="AA231" s="261" t="s">
        <v>29598</v>
      </c>
      <c r="AB231" s="258" t="s">
        <v>23094</v>
      </c>
      <c r="AG231" s="258" t="str">
        <f>L231</f>
        <v>A2H</v>
      </c>
      <c r="AH231" s="258" t="str">
        <f>M231</f>
        <v>1D230</v>
      </c>
      <c r="AJ231" s="258" t="s">
        <v>29601</v>
      </c>
      <c r="AN231" s="258" t="s">
        <v>29910</v>
      </c>
      <c r="AO231" s="258" t="str">
        <f>T231</f>
        <v>SINK-127</v>
      </c>
      <c r="AQ231" s="258" t="s">
        <v>28768</v>
      </c>
      <c r="AR231" s="258" t="s">
        <v>29912</v>
      </c>
      <c r="AT231" s="258" t="s">
        <v>4672</v>
      </c>
      <c r="AV231" s="258" t="str">
        <f>M231</f>
        <v>1D230</v>
      </c>
      <c r="AW231" s="258" t="str">
        <f>_xlfn.TEXTJOIN("-",TRUE,AQ231:AV231)</f>
        <v>LG-N382-P-1D230</v>
      </c>
      <c r="AX231" s="258" t="str">
        <f>_xlfn.TEXTJOIN("-",TRUE,AS231:AV231)</f>
        <v>P-1D230</v>
      </c>
      <c r="AY231" s="258" t="str">
        <f>E231</f>
        <v>Coated Front Lit Banner 450gsm</v>
      </c>
    </row>
    <row r="232" spans="2:51" s="258" customFormat="1" ht="18.75">
      <c r="B232" s="256" t="s">
        <v>29873</v>
      </c>
      <c r="C232" s="257" t="s">
        <v>21396</v>
      </c>
      <c r="D232" s="256" t="s">
        <v>29874</v>
      </c>
      <c r="E232" s="256" t="s">
        <v>18324</v>
      </c>
      <c r="F232" s="258" t="str">
        <f>IFERROR(VLOOKUP(I232,Guide!A:B,2,FALSE),"")</f>
        <v>Hanging Canvas Banner</v>
      </c>
      <c r="G232" s="258">
        <f>A232</f>
        <v>0</v>
      </c>
      <c r="H232" s="258" t="str">
        <f>B232</f>
        <v>DTDB00130</v>
      </c>
      <c r="I232" s="259" t="s">
        <v>1080</v>
      </c>
      <c r="J232" s="258" t="s">
        <v>21726</v>
      </c>
      <c r="L232" s="258" t="s">
        <v>29897</v>
      </c>
      <c r="M232" s="258" t="s">
        <v>29913</v>
      </c>
      <c r="N232" s="196">
        <v>1000000000231</v>
      </c>
      <c r="R232" s="258" t="s">
        <v>29056</v>
      </c>
      <c r="T232" s="260" t="s">
        <v>29914</v>
      </c>
      <c r="V232" s="258" t="str">
        <f>I232</f>
        <v>PT1071</v>
      </c>
      <c r="W232" s="258">
        <f>IFERROR(VLOOKUP(I232,Guide!A:F,5,FALSE),"")</f>
        <v>0</v>
      </c>
      <c r="X232" s="258">
        <f>IFERROR(VLOOKUP(I232,Guide!A:G,6,FALSE),"")</f>
        <v>0</v>
      </c>
      <c r="Y232" s="258" t="s">
        <v>29073</v>
      </c>
      <c r="Z232"/>
      <c r="AA232" s="261" t="s">
        <v>29598</v>
      </c>
      <c r="AB232" s="258" t="s">
        <v>23094</v>
      </c>
      <c r="AG232" s="258" t="str">
        <f>L232</f>
        <v>A2H</v>
      </c>
      <c r="AH232" s="258" t="str">
        <f>M232</f>
        <v>1D231</v>
      </c>
      <c r="AJ232" s="258" t="s">
        <v>29601</v>
      </c>
      <c r="AN232" s="258" t="s">
        <v>29913</v>
      </c>
      <c r="AO232" s="258" t="str">
        <f>T232</f>
        <v>SINK-128</v>
      </c>
      <c r="AQ232" s="258" t="s">
        <v>28768</v>
      </c>
      <c r="AR232" s="258" t="s">
        <v>29915</v>
      </c>
      <c r="AT232" s="258" t="s">
        <v>4672</v>
      </c>
      <c r="AV232" s="258" t="str">
        <f>M232</f>
        <v>1D231</v>
      </c>
      <c r="AW232" s="258" t="str">
        <f>_xlfn.TEXTJOIN("-",TRUE,AQ232:AV232)</f>
        <v>LG-N383-P-1D231</v>
      </c>
      <c r="AX232" s="258" t="str">
        <f>_xlfn.TEXTJOIN("-",TRUE,AS232:AV232)</f>
        <v>P-1D231</v>
      </c>
      <c r="AY232" s="258" t="str">
        <f>E232</f>
        <v>Coated Front Lit Banner 450gsm</v>
      </c>
    </row>
    <row r="233" spans="2:51" s="258" customFormat="1" ht="18.75">
      <c r="B233" s="256" t="s">
        <v>29873</v>
      </c>
      <c r="C233" s="257" t="s">
        <v>21396</v>
      </c>
      <c r="D233" s="256" t="s">
        <v>29874</v>
      </c>
      <c r="E233" s="256" t="s">
        <v>18324</v>
      </c>
      <c r="F233" s="258" t="str">
        <f>IFERROR(VLOOKUP(I233,Guide!A:B,2,FALSE),"")</f>
        <v>Hanging Canvas Banner</v>
      </c>
      <c r="G233" s="258">
        <f>A233</f>
        <v>0</v>
      </c>
      <c r="H233" s="258" t="str">
        <f>B233</f>
        <v>DTDB00130</v>
      </c>
      <c r="I233" s="259" t="s">
        <v>1080</v>
      </c>
      <c r="J233" s="258" t="s">
        <v>21726</v>
      </c>
      <c r="L233" s="258" t="s">
        <v>29897</v>
      </c>
      <c r="M233" s="258" t="s">
        <v>29916</v>
      </c>
      <c r="N233" s="196">
        <v>1000000000232</v>
      </c>
      <c r="R233" s="258" t="s">
        <v>29056</v>
      </c>
      <c r="T233" s="260" t="s">
        <v>29917</v>
      </c>
      <c r="V233" s="258" t="str">
        <f>I233</f>
        <v>PT1071</v>
      </c>
      <c r="W233" s="258">
        <f>IFERROR(VLOOKUP(I233,Guide!A:F,5,FALSE),"")</f>
        <v>0</v>
      </c>
      <c r="X233" s="258">
        <f>IFERROR(VLOOKUP(I233,Guide!A:G,6,FALSE),"")</f>
        <v>0</v>
      </c>
      <c r="Y233" s="258" t="s">
        <v>29073</v>
      </c>
      <c r="Z233"/>
      <c r="AA233" s="261" t="s">
        <v>29598</v>
      </c>
      <c r="AB233" s="258" t="s">
        <v>23094</v>
      </c>
      <c r="AG233" s="258" t="str">
        <f>L233</f>
        <v>A2H</v>
      </c>
      <c r="AH233" s="258" t="str">
        <f>M233</f>
        <v>1D232</v>
      </c>
      <c r="AJ233" s="258" t="s">
        <v>29601</v>
      </c>
      <c r="AN233" s="258" t="s">
        <v>29916</v>
      </c>
      <c r="AO233" s="258" t="str">
        <f>T233</f>
        <v>SINK-129</v>
      </c>
      <c r="AQ233" s="258" t="s">
        <v>28768</v>
      </c>
      <c r="AR233" s="258" t="s">
        <v>29918</v>
      </c>
      <c r="AT233" s="258" t="s">
        <v>4672</v>
      </c>
      <c r="AV233" s="258" t="str">
        <f>M233</f>
        <v>1D232</v>
      </c>
      <c r="AW233" s="258" t="str">
        <f>_xlfn.TEXTJOIN("-",TRUE,AQ233:AV233)</f>
        <v>LG-N384-P-1D232</v>
      </c>
      <c r="AX233" s="258" t="str">
        <f>_xlfn.TEXTJOIN("-",TRUE,AS233:AV233)</f>
        <v>P-1D232</v>
      </c>
      <c r="AY233" s="258" t="str">
        <f>E233</f>
        <v>Coated Front Lit Banner 450gsm</v>
      </c>
    </row>
    <row r="234" spans="2:51" s="258" customFormat="1" ht="18.75">
      <c r="B234" s="256" t="s">
        <v>29873</v>
      </c>
      <c r="C234" s="257" t="s">
        <v>21396</v>
      </c>
      <c r="D234" s="256" t="s">
        <v>29874</v>
      </c>
      <c r="E234" s="256" t="s">
        <v>18324</v>
      </c>
      <c r="F234" s="258" t="str">
        <f>IFERROR(VLOOKUP(I234,Guide!A:B,2,FALSE),"")</f>
        <v>Hanging Canvas Banner</v>
      </c>
      <c r="G234" s="258">
        <f>A234</f>
        <v>0</v>
      </c>
      <c r="H234" s="258" t="str">
        <f>B234</f>
        <v>DTDB00130</v>
      </c>
      <c r="I234" s="259" t="s">
        <v>1080</v>
      </c>
      <c r="J234" s="258" t="s">
        <v>21726</v>
      </c>
      <c r="L234" s="258" t="s">
        <v>29897</v>
      </c>
      <c r="M234" s="258" t="s">
        <v>29919</v>
      </c>
      <c r="N234" s="196">
        <v>1000000000233</v>
      </c>
      <c r="R234" s="258" t="s">
        <v>29056</v>
      </c>
      <c r="T234" s="260" t="s">
        <v>29920</v>
      </c>
      <c r="V234" s="258" t="str">
        <f>I234</f>
        <v>PT1071</v>
      </c>
      <c r="W234" s="258">
        <f>IFERROR(VLOOKUP(I234,Guide!A:F,5,FALSE),"")</f>
        <v>0</v>
      </c>
      <c r="X234" s="258">
        <f>IFERROR(VLOOKUP(I234,Guide!A:G,6,FALSE),"")</f>
        <v>0</v>
      </c>
      <c r="Y234" s="258" t="s">
        <v>29073</v>
      </c>
      <c r="Z234"/>
      <c r="AA234" s="261" t="s">
        <v>29598</v>
      </c>
      <c r="AB234" s="258" t="s">
        <v>23094</v>
      </c>
      <c r="AG234" s="258" t="str">
        <f>L234</f>
        <v>A2H</v>
      </c>
      <c r="AH234" s="258" t="str">
        <f>M234</f>
        <v>1D233</v>
      </c>
      <c r="AJ234" s="258" t="s">
        <v>29601</v>
      </c>
      <c r="AN234" s="258" t="s">
        <v>29919</v>
      </c>
      <c r="AO234" s="258" t="str">
        <f>T234</f>
        <v>SINK-130</v>
      </c>
      <c r="AQ234" s="258" t="s">
        <v>28768</v>
      </c>
      <c r="AR234" s="258" t="s">
        <v>29921</v>
      </c>
      <c r="AT234" s="258" t="s">
        <v>4672</v>
      </c>
      <c r="AV234" s="258" t="str">
        <f>M234</f>
        <v>1D233</v>
      </c>
      <c r="AW234" s="258" t="str">
        <f>_xlfn.TEXTJOIN("-",TRUE,AQ234:AV234)</f>
        <v>LG-N385-P-1D233</v>
      </c>
      <c r="AX234" s="258" t="str">
        <f>_xlfn.TEXTJOIN("-",TRUE,AS234:AV234)</f>
        <v>P-1D233</v>
      </c>
      <c r="AY234" s="258" t="str">
        <f>E234</f>
        <v>Coated Front Lit Banner 450gsm</v>
      </c>
    </row>
    <row r="235" spans="2:51" s="258" customFormat="1" ht="18.75">
      <c r="B235" s="256" t="s">
        <v>29873</v>
      </c>
      <c r="C235" s="257" t="s">
        <v>21396</v>
      </c>
      <c r="D235" s="256" t="s">
        <v>29874</v>
      </c>
      <c r="E235" s="256" t="s">
        <v>18324</v>
      </c>
      <c r="F235" s="258" t="str">
        <f>IFERROR(VLOOKUP(I235,Guide!A:B,2,FALSE),"")</f>
        <v>Hanging Canvas Banner</v>
      </c>
      <c r="G235" s="258">
        <f>A235</f>
        <v>0</v>
      </c>
      <c r="H235" s="258" t="str">
        <f>B235</f>
        <v>DTDB00130</v>
      </c>
      <c r="I235" s="259" t="s">
        <v>1080</v>
      </c>
      <c r="J235" s="258" t="s">
        <v>21726</v>
      </c>
      <c r="L235" s="258" t="s">
        <v>29897</v>
      </c>
      <c r="M235" s="258" t="s">
        <v>29922</v>
      </c>
      <c r="N235" s="196">
        <v>1000000000234</v>
      </c>
      <c r="R235" s="258" t="s">
        <v>29056</v>
      </c>
      <c r="T235" s="260" t="s">
        <v>29923</v>
      </c>
      <c r="V235" s="258" t="str">
        <f>I235</f>
        <v>PT1071</v>
      </c>
      <c r="W235" s="258">
        <f>IFERROR(VLOOKUP(I235,Guide!A:F,5,FALSE),"")</f>
        <v>0</v>
      </c>
      <c r="X235" s="258">
        <f>IFERROR(VLOOKUP(I235,Guide!A:G,6,FALSE),"")</f>
        <v>0</v>
      </c>
      <c r="Y235" s="258" t="s">
        <v>29073</v>
      </c>
      <c r="Z235"/>
      <c r="AA235" s="261" t="s">
        <v>29598</v>
      </c>
      <c r="AB235" s="258" t="s">
        <v>23094</v>
      </c>
      <c r="AG235" s="258" t="str">
        <f>L235</f>
        <v>A2H</v>
      </c>
      <c r="AH235" s="258" t="str">
        <f>M235</f>
        <v>1D234</v>
      </c>
      <c r="AJ235" s="258" t="s">
        <v>29601</v>
      </c>
      <c r="AN235" s="258" t="s">
        <v>29922</v>
      </c>
      <c r="AO235" s="258" t="str">
        <f>T235</f>
        <v>SINK-131</v>
      </c>
      <c r="AQ235" s="258" t="s">
        <v>28768</v>
      </c>
      <c r="AR235" s="258" t="s">
        <v>29924</v>
      </c>
      <c r="AT235" s="258" t="s">
        <v>4672</v>
      </c>
      <c r="AV235" s="258" t="str">
        <f>M235</f>
        <v>1D234</v>
      </c>
      <c r="AW235" s="258" t="str">
        <f>_xlfn.TEXTJOIN("-",TRUE,AQ235:AV235)</f>
        <v>LG-N386-P-1D234</v>
      </c>
      <c r="AX235" s="258" t="str">
        <f>_xlfn.TEXTJOIN("-",TRUE,AS235:AV235)</f>
        <v>P-1D234</v>
      </c>
      <c r="AY235" s="258" t="str">
        <f>E235</f>
        <v>Coated Front Lit Banner 450gsm</v>
      </c>
    </row>
    <row r="236" spans="2:51" s="258" customFormat="1" ht="18.75">
      <c r="B236" s="256" t="s">
        <v>29873</v>
      </c>
      <c r="C236" s="257" t="s">
        <v>21396</v>
      </c>
      <c r="D236" s="256" t="s">
        <v>29874</v>
      </c>
      <c r="E236" s="256" t="s">
        <v>18324</v>
      </c>
      <c r="F236" s="258" t="str">
        <f>IFERROR(VLOOKUP(I236,Guide!A:B,2,FALSE),"")</f>
        <v>Hanging Canvas Banner</v>
      </c>
      <c r="G236" s="258">
        <f>A236</f>
        <v>0</v>
      </c>
      <c r="H236" s="258" t="str">
        <f>B236</f>
        <v>DTDB00130</v>
      </c>
      <c r="I236" s="259" t="s">
        <v>1080</v>
      </c>
      <c r="J236" s="258" t="s">
        <v>21726</v>
      </c>
      <c r="L236" s="258" t="s">
        <v>29897</v>
      </c>
      <c r="M236" s="258" t="s">
        <v>29925</v>
      </c>
      <c r="N236" s="196">
        <v>1000000000235</v>
      </c>
      <c r="R236" s="258" t="s">
        <v>29056</v>
      </c>
      <c r="T236" s="260" t="s">
        <v>29926</v>
      </c>
      <c r="V236" s="258" t="str">
        <f>I236</f>
        <v>PT1071</v>
      </c>
      <c r="W236" s="258">
        <f>IFERROR(VLOOKUP(I236,Guide!A:F,5,FALSE),"")</f>
        <v>0</v>
      </c>
      <c r="X236" s="258">
        <f>IFERROR(VLOOKUP(I236,Guide!A:G,6,FALSE),"")</f>
        <v>0</v>
      </c>
      <c r="Y236" s="258" t="s">
        <v>29073</v>
      </c>
      <c r="Z236"/>
      <c r="AA236" s="261" t="s">
        <v>29598</v>
      </c>
      <c r="AB236" s="258" t="s">
        <v>23094</v>
      </c>
      <c r="AG236" s="258" t="str">
        <f>L236</f>
        <v>A2H</v>
      </c>
      <c r="AH236" s="258" t="str">
        <f>M236</f>
        <v>1D235</v>
      </c>
      <c r="AJ236" s="258" t="s">
        <v>29601</v>
      </c>
      <c r="AN236" s="258" t="s">
        <v>29925</v>
      </c>
      <c r="AO236" s="258" t="str">
        <f>T236</f>
        <v>SINK-132</v>
      </c>
      <c r="AQ236" s="258" t="s">
        <v>28768</v>
      </c>
      <c r="AR236" s="258" t="s">
        <v>29927</v>
      </c>
      <c r="AT236" s="258" t="s">
        <v>4672</v>
      </c>
      <c r="AV236" s="258" t="str">
        <f>M236</f>
        <v>1D235</v>
      </c>
      <c r="AW236" s="258" t="str">
        <f>_xlfn.TEXTJOIN("-",TRUE,AQ236:AV236)</f>
        <v>LG-N387-P-1D235</v>
      </c>
      <c r="AX236" s="258" t="str">
        <f>_xlfn.TEXTJOIN("-",TRUE,AS236:AV236)</f>
        <v>P-1D235</v>
      </c>
      <c r="AY236" s="258" t="str">
        <f>E236</f>
        <v>Coated Front Lit Banner 450gsm</v>
      </c>
    </row>
    <row r="237" spans="2:51" s="258" customFormat="1" ht="18.75">
      <c r="B237" s="256" t="s">
        <v>29873</v>
      </c>
      <c r="C237" s="257" t="s">
        <v>21396</v>
      </c>
      <c r="D237" s="256" t="s">
        <v>29874</v>
      </c>
      <c r="E237" s="256" t="s">
        <v>18324</v>
      </c>
      <c r="F237" s="258" t="str">
        <f>IFERROR(VLOOKUP(I237,Guide!A:B,2,FALSE),"")</f>
        <v>Hanging Canvas Banner</v>
      </c>
      <c r="G237" s="258">
        <f>A237</f>
        <v>0</v>
      </c>
      <c r="H237" s="258" t="str">
        <f>B237</f>
        <v>DTDB00130</v>
      </c>
      <c r="I237" s="259" t="s">
        <v>1080</v>
      </c>
      <c r="J237" s="258" t="s">
        <v>21726</v>
      </c>
      <c r="L237" s="258" t="s">
        <v>29897</v>
      </c>
      <c r="M237" s="258" t="s">
        <v>29928</v>
      </c>
      <c r="N237" s="196">
        <v>1000000000236</v>
      </c>
      <c r="R237" s="258" t="s">
        <v>29056</v>
      </c>
      <c r="T237" s="260" t="s">
        <v>29929</v>
      </c>
      <c r="V237" s="258" t="str">
        <f>I237</f>
        <v>PT1071</v>
      </c>
      <c r="W237" s="258">
        <f>IFERROR(VLOOKUP(I237,Guide!A:F,5,FALSE),"")</f>
        <v>0</v>
      </c>
      <c r="X237" s="258">
        <f>IFERROR(VLOOKUP(I237,Guide!A:G,6,FALSE),"")</f>
        <v>0</v>
      </c>
      <c r="Y237" s="258" t="s">
        <v>29073</v>
      </c>
      <c r="Z237"/>
      <c r="AA237" s="261" t="s">
        <v>29598</v>
      </c>
      <c r="AB237" s="258" t="s">
        <v>23094</v>
      </c>
      <c r="AG237" s="258" t="str">
        <f>L237</f>
        <v>A2H</v>
      </c>
      <c r="AH237" s="258" t="str">
        <f>M237</f>
        <v>1D236</v>
      </c>
      <c r="AJ237" s="258" t="s">
        <v>29601</v>
      </c>
      <c r="AN237" s="258" t="s">
        <v>29928</v>
      </c>
      <c r="AO237" s="258" t="str">
        <f>T237</f>
        <v>SINK-133</v>
      </c>
      <c r="AQ237" s="258" t="s">
        <v>28768</v>
      </c>
      <c r="AR237" s="258" t="s">
        <v>29930</v>
      </c>
      <c r="AT237" s="258" t="s">
        <v>4672</v>
      </c>
      <c r="AV237" s="258" t="str">
        <f>M237</f>
        <v>1D236</v>
      </c>
      <c r="AW237" s="258" t="str">
        <f>_xlfn.TEXTJOIN("-",TRUE,AQ237:AV237)</f>
        <v>LG-N388-P-1D236</v>
      </c>
      <c r="AX237" s="258" t="str">
        <f>_xlfn.TEXTJOIN("-",TRUE,AS237:AV237)</f>
        <v>P-1D236</v>
      </c>
      <c r="AY237" s="258" t="str">
        <f>E237</f>
        <v>Coated Front Lit Banner 450gsm</v>
      </c>
    </row>
    <row r="238" spans="2:51" s="258" customFormat="1" ht="18.75">
      <c r="B238" s="256" t="s">
        <v>29873</v>
      </c>
      <c r="C238" s="257" t="s">
        <v>21396</v>
      </c>
      <c r="D238" s="256" t="s">
        <v>29874</v>
      </c>
      <c r="E238" s="256" t="s">
        <v>18324</v>
      </c>
      <c r="F238" s="258" t="str">
        <f>IFERROR(VLOOKUP(I238,Guide!A:B,2,FALSE),"")</f>
        <v>Hanging Canvas Banner</v>
      </c>
      <c r="G238" s="258">
        <f>A238</f>
        <v>0</v>
      </c>
      <c r="H238" s="258" t="str">
        <f>B238</f>
        <v>DTDB00130</v>
      </c>
      <c r="I238" s="259" t="s">
        <v>1080</v>
      </c>
      <c r="J238" s="258" t="s">
        <v>21726</v>
      </c>
      <c r="L238" s="258" t="s">
        <v>29897</v>
      </c>
      <c r="M238" s="258" t="s">
        <v>29931</v>
      </c>
      <c r="N238" s="196">
        <v>1000000000237</v>
      </c>
      <c r="R238" s="258" t="s">
        <v>29056</v>
      </c>
      <c r="T238" s="260" t="s">
        <v>29932</v>
      </c>
      <c r="V238" s="258" t="str">
        <f>I238</f>
        <v>PT1071</v>
      </c>
      <c r="W238" s="258">
        <f>IFERROR(VLOOKUP(I238,Guide!A:F,5,FALSE),"")</f>
        <v>0</v>
      </c>
      <c r="X238" s="258">
        <f>IFERROR(VLOOKUP(I238,Guide!A:G,6,FALSE),"")</f>
        <v>0</v>
      </c>
      <c r="Y238" s="258" t="s">
        <v>29073</v>
      </c>
      <c r="Z238"/>
      <c r="AA238" s="261" t="s">
        <v>29598</v>
      </c>
      <c r="AB238" s="258" t="s">
        <v>23094</v>
      </c>
      <c r="AG238" s="258" t="str">
        <f>L238</f>
        <v>A2H</v>
      </c>
      <c r="AH238" s="258" t="str">
        <f>M238</f>
        <v>1D237</v>
      </c>
      <c r="AJ238" s="258" t="s">
        <v>29601</v>
      </c>
      <c r="AN238" s="258" t="s">
        <v>29931</v>
      </c>
      <c r="AO238" s="258" t="str">
        <f>T238</f>
        <v>SINK-134</v>
      </c>
      <c r="AQ238" s="258" t="s">
        <v>28768</v>
      </c>
      <c r="AR238" s="258" t="s">
        <v>29933</v>
      </c>
      <c r="AT238" s="258" t="s">
        <v>4672</v>
      </c>
      <c r="AV238" s="258" t="str">
        <f>M238</f>
        <v>1D237</v>
      </c>
      <c r="AW238" s="258" t="str">
        <f>_xlfn.TEXTJOIN("-",TRUE,AQ238:AV238)</f>
        <v>LG-N389-P-1D237</v>
      </c>
      <c r="AX238" s="258" t="str">
        <f>_xlfn.TEXTJOIN("-",TRUE,AS238:AV238)</f>
        <v>P-1D237</v>
      </c>
      <c r="AY238" s="258" t="str">
        <f>E238</f>
        <v>Coated Front Lit Banner 450gsm</v>
      </c>
    </row>
    <row r="239" spans="2:51" s="258" customFormat="1" ht="18.75">
      <c r="B239" s="256" t="s">
        <v>29873</v>
      </c>
      <c r="C239" s="257" t="s">
        <v>21396</v>
      </c>
      <c r="D239" s="256" t="s">
        <v>29874</v>
      </c>
      <c r="E239" s="256" t="s">
        <v>18324</v>
      </c>
      <c r="F239" s="258" t="str">
        <f>IFERROR(VLOOKUP(I239,Guide!A:B,2,FALSE),"")</f>
        <v>Hanging Canvas Banner</v>
      </c>
      <c r="G239" s="258">
        <f>A239</f>
        <v>0</v>
      </c>
      <c r="H239" s="258" t="str">
        <f>B239</f>
        <v>DTDB00130</v>
      </c>
      <c r="I239" s="259" t="s">
        <v>1080</v>
      </c>
      <c r="J239" s="258" t="s">
        <v>21726</v>
      </c>
      <c r="L239" s="258" t="s">
        <v>29897</v>
      </c>
      <c r="M239" s="258" t="s">
        <v>29934</v>
      </c>
      <c r="N239" s="196">
        <v>1000000000238</v>
      </c>
      <c r="R239" s="258" t="s">
        <v>29056</v>
      </c>
      <c r="T239" s="260" t="s">
        <v>29935</v>
      </c>
      <c r="V239" s="258" t="str">
        <f>I239</f>
        <v>PT1071</v>
      </c>
      <c r="W239" s="258">
        <f>IFERROR(VLOOKUP(I239,Guide!A:F,5,FALSE),"")</f>
        <v>0</v>
      </c>
      <c r="X239" s="258">
        <f>IFERROR(VLOOKUP(I239,Guide!A:G,6,FALSE),"")</f>
        <v>0</v>
      </c>
      <c r="Y239" s="258" t="s">
        <v>29073</v>
      </c>
      <c r="Z239"/>
      <c r="AA239" s="261" t="s">
        <v>29598</v>
      </c>
      <c r="AB239" s="258" t="s">
        <v>23094</v>
      </c>
      <c r="AG239" s="258" t="str">
        <f>L239</f>
        <v>A2H</v>
      </c>
      <c r="AH239" s="258" t="str">
        <f>M239</f>
        <v>1D238</v>
      </c>
      <c r="AJ239" s="258" t="s">
        <v>29601</v>
      </c>
      <c r="AN239" s="258" t="s">
        <v>29934</v>
      </c>
      <c r="AO239" s="258" t="str">
        <f>T239</f>
        <v>SINK-135</v>
      </c>
      <c r="AQ239" s="258" t="s">
        <v>28768</v>
      </c>
      <c r="AR239" s="258" t="s">
        <v>29936</v>
      </c>
      <c r="AT239" s="258" t="s">
        <v>4672</v>
      </c>
      <c r="AV239" s="258" t="str">
        <f>M239</f>
        <v>1D238</v>
      </c>
      <c r="AW239" s="258" t="str">
        <f>_xlfn.TEXTJOIN("-",TRUE,AQ239:AV239)</f>
        <v>LG-N390-P-1D238</v>
      </c>
      <c r="AX239" s="258" t="str">
        <f>_xlfn.TEXTJOIN("-",TRUE,AS239:AV239)</f>
        <v>P-1D238</v>
      </c>
      <c r="AY239" s="258" t="str">
        <f>E239</f>
        <v>Coated Front Lit Banner 450gsm</v>
      </c>
    </row>
    <row r="240" spans="2:51" s="212" customFormat="1" ht="18.75">
      <c r="B240" s="216" t="s">
        <v>29937</v>
      </c>
      <c r="C240" s="211" t="s">
        <v>21396</v>
      </c>
      <c r="D240" s="216" t="s">
        <v>29938</v>
      </c>
      <c r="E240" s="216" t="s">
        <v>29594</v>
      </c>
      <c r="F240" s="212" t="str">
        <f>IFERROR(VLOOKUP(I240,Guide!A:B,2,FALSE),"")</f>
        <v>Logo Stickers</v>
      </c>
      <c r="G240" s="212">
        <f>A240</f>
        <v>0</v>
      </c>
      <c r="H240" s="212" t="str">
        <f>B240</f>
        <v>DTDP10221</v>
      </c>
      <c r="I240" s="213" t="s">
        <v>631</v>
      </c>
      <c r="J240" s="212" t="s">
        <v>21736</v>
      </c>
      <c r="L240" s="212" t="s">
        <v>29939</v>
      </c>
      <c r="M240" s="48" t="s">
        <v>29940</v>
      </c>
      <c r="N240" s="196">
        <v>1000000000239</v>
      </c>
      <c r="R240" s="212" t="s">
        <v>29056</v>
      </c>
      <c r="T240" s="218" t="s">
        <v>29754</v>
      </c>
      <c r="V240" s="212" t="str">
        <f>I240</f>
        <v>PT195</v>
      </c>
      <c r="W240" s="212">
        <f>IFERROR(VLOOKUP(I240,Guide!A:F,5,FALSE),"")</f>
        <v>0</v>
      </c>
      <c r="X240" s="212">
        <f>IFERROR(VLOOKUP(I240,Guide!A:G,6,FALSE),"")</f>
        <v>0</v>
      </c>
      <c r="Y240" s="212" t="s">
        <v>29073</v>
      </c>
      <c r="Z240"/>
      <c r="AA240" s="255" t="s">
        <v>29598</v>
      </c>
      <c r="AB240" s="219" t="s">
        <v>29599</v>
      </c>
      <c r="AG240" s="193" t="str">
        <f>L240</f>
        <v>A2I</v>
      </c>
      <c r="AH240" s="212" t="str">
        <f>M240</f>
        <v>1D239</v>
      </c>
      <c r="AJ240" s="212" t="s">
        <v>29601</v>
      </c>
      <c r="AN240" s="48" t="s">
        <v>29940</v>
      </c>
      <c r="AO240" s="212" t="str">
        <f>T240</f>
        <v>SINK-76</v>
      </c>
      <c r="AQ240" s="193" t="s">
        <v>28768</v>
      </c>
      <c r="AR240" s="212" t="s">
        <v>29755</v>
      </c>
      <c r="AT240" s="193" t="s">
        <v>4672</v>
      </c>
      <c r="AV240" s="212" t="str">
        <f>M240</f>
        <v>1D239</v>
      </c>
      <c r="AW240" s="212" t="str">
        <f>_xlfn.TEXTJOIN("-",TRUE,AQ240:AV240)</f>
        <v>LG-N331-P-1D239</v>
      </c>
      <c r="AX240" s="193" t="str">
        <f>_xlfn.TEXTJOIN("-",TRUE,AS240:AV240)</f>
        <v>P-1D239</v>
      </c>
      <c r="AY240" s="48" t="str">
        <f>E240</f>
        <v>DeTape White Gloss Digital</v>
      </c>
    </row>
    <row r="241" spans="2:51" s="212" customFormat="1" ht="18.75">
      <c r="B241" s="216" t="s">
        <v>29937</v>
      </c>
      <c r="C241" s="211" t="s">
        <v>21396</v>
      </c>
      <c r="D241" s="216" t="s">
        <v>29938</v>
      </c>
      <c r="E241" s="216" t="s">
        <v>29594</v>
      </c>
      <c r="F241" s="212" t="str">
        <f>IFERROR(VLOOKUP(I241,Guide!A:B,2,FALSE),"")</f>
        <v>Logo Stickers</v>
      </c>
      <c r="G241" s="212">
        <f>A241</f>
        <v>0</v>
      </c>
      <c r="H241" s="212" t="str">
        <f>B241</f>
        <v>DTDP10221</v>
      </c>
      <c r="I241" s="213" t="s">
        <v>631</v>
      </c>
      <c r="J241" s="212" t="s">
        <v>21736</v>
      </c>
      <c r="L241" s="212" t="s">
        <v>29939</v>
      </c>
      <c r="M241" s="48" t="s">
        <v>29941</v>
      </c>
      <c r="N241" s="196">
        <v>1000000000240</v>
      </c>
      <c r="R241" s="212" t="s">
        <v>29056</v>
      </c>
      <c r="T241" s="218" t="s">
        <v>29757</v>
      </c>
      <c r="V241" s="212" t="str">
        <f>I241</f>
        <v>PT195</v>
      </c>
      <c r="W241" s="212">
        <f>IFERROR(VLOOKUP(I241,Guide!A:F,5,FALSE),"")</f>
        <v>0</v>
      </c>
      <c r="X241" s="212">
        <f>IFERROR(VLOOKUP(I241,Guide!A:G,6,FALSE),"")</f>
        <v>0</v>
      </c>
      <c r="Y241" s="212" t="s">
        <v>29073</v>
      </c>
      <c r="Z241"/>
      <c r="AA241" s="255" t="s">
        <v>29598</v>
      </c>
      <c r="AB241" s="219" t="s">
        <v>29599</v>
      </c>
      <c r="AG241" s="193" t="str">
        <f>L241</f>
        <v>A2I</v>
      </c>
      <c r="AH241" s="212" t="str">
        <f>M241</f>
        <v>1D240</v>
      </c>
      <c r="AJ241" s="212" t="s">
        <v>29601</v>
      </c>
      <c r="AN241" s="48" t="s">
        <v>29941</v>
      </c>
      <c r="AO241" s="212" t="str">
        <f>T241</f>
        <v>SINK-77</v>
      </c>
      <c r="AQ241" s="193" t="s">
        <v>28768</v>
      </c>
      <c r="AR241" s="212" t="s">
        <v>29758</v>
      </c>
      <c r="AT241" s="193" t="s">
        <v>4672</v>
      </c>
      <c r="AV241" s="212" t="str">
        <f>M241</f>
        <v>1D240</v>
      </c>
      <c r="AW241" s="212" t="str">
        <f>_xlfn.TEXTJOIN("-",TRUE,AQ241:AV241)</f>
        <v>LG-N332-P-1D240</v>
      </c>
      <c r="AX241" s="193" t="str">
        <f>_xlfn.TEXTJOIN("-",TRUE,AS241:AV241)</f>
        <v>P-1D240</v>
      </c>
      <c r="AY241" s="48" t="str">
        <f>E241</f>
        <v>DeTape White Gloss Digital</v>
      </c>
    </row>
    <row r="242" spans="2:51" s="212" customFormat="1" ht="18.75">
      <c r="B242" s="216" t="s">
        <v>29937</v>
      </c>
      <c r="C242" s="211" t="s">
        <v>21396</v>
      </c>
      <c r="D242" s="216" t="s">
        <v>29938</v>
      </c>
      <c r="E242" s="216" t="s">
        <v>29594</v>
      </c>
      <c r="F242" s="212" t="str">
        <f>IFERROR(VLOOKUP(I242,Guide!A:B,2,FALSE),"")</f>
        <v>Logo Stickers</v>
      </c>
      <c r="G242" s="212">
        <f>A242</f>
        <v>0</v>
      </c>
      <c r="H242" s="212" t="str">
        <f>B242</f>
        <v>DTDP10221</v>
      </c>
      <c r="I242" s="213" t="s">
        <v>631</v>
      </c>
      <c r="J242" s="212" t="s">
        <v>21736</v>
      </c>
      <c r="L242" s="212" t="s">
        <v>29939</v>
      </c>
      <c r="M242" s="48" t="s">
        <v>29942</v>
      </c>
      <c r="N242" s="196">
        <v>1000000000241</v>
      </c>
      <c r="R242" s="212" t="s">
        <v>29056</v>
      </c>
      <c r="T242" s="218" t="s">
        <v>29760</v>
      </c>
      <c r="V242" s="212" t="str">
        <f>I242</f>
        <v>PT195</v>
      </c>
      <c r="W242" s="212">
        <f>IFERROR(VLOOKUP(I242,Guide!A:F,5,FALSE),"")</f>
        <v>0</v>
      </c>
      <c r="X242" s="212">
        <f>IFERROR(VLOOKUP(I242,Guide!A:G,6,FALSE),"")</f>
        <v>0</v>
      </c>
      <c r="Y242" s="212" t="s">
        <v>29073</v>
      </c>
      <c r="Z242"/>
      <c r="AA242" s="255" t="s">
        <v>29598</v>
      </c>
      <c r="AB242" s="219" t="s">
        <v>29599</v>
      </c>
      <c r="AG242" s="193" t="str">
        <f>L242</f>
        <v>A2I</v>
      </c>
      <c r="AH242" s="212" t="str">
        <f>M242</f>
        <v>1D241</v>
      </c>
      <c r="AJ242" s="212" t="s">
        <v>29601</v>
      </c>
      <c r="AN242" s="48" t="s">
        <v>29942</v>
      </c>
      <c r="AO242" s="212" t="str">
        <f>T242</f>
        <v>SINK-78</v>
      </c>
      <c r="AQ242" s="193" t="s">
        <v>28768</v>
      </c>
      <c r="AR242" s="212" t="s">
        <v>29761</v>
      </c>
      <c r="AT242" s="193" t="s">
        <v>4672</v>
      </c>
      <c r="AV242" s="212" t="str">
        <f>M242</f>
        <v>1D241</v>
      </c>
      <c r="AW242" s="212" t="str">
        <f>_xlfn.TEXTJOIN("-",TRUE,AQ242:AV242)</f>
        <v>LG-N333-P-1D241</v>
      </c>
      <c r="AX242" s="193" t="str">
        <f>_xlfn.TEXTJOIN("-",TRUE,AS242:AV242)</f>
        <v>P-1D241</v>
      </c>
      <c r="AY242" s="48" t="str">
        <f>E242</f>
        <v>DeTape White Gloss Digital</v>
      </c>
    </row>
    <row r="243" spans="2:51" s="212" customFormat="1" ht="18.75">
      <c r="B243" s="216" t="s">
        <v>29937</v>
      </c>
      <c r="C243" s="211" t="s">
        <v>21396</v>
      </c>
      <c r="D243" s="216" t="s">
        <v>29938</v>
      </c>
      <c r="E243" s="216" t="s">
        <v>29594</v>
      </c>
      <c r="F243" s="212" t="str">
        <f>IFERROR(VLOOKUP(I243,Guide!A:B,2,FALSE),"")</f>
        <v>Logo Stickers</v>
      </c>
      <c r="G243" s="212">
        <f>A243</f>
        <v>0</v>
      </c>
      <c r="H243" s="212" t="str">
        <f>B243</f>
        <v>DTDP10221</v>
      </c>
      <c r="I243" s="213" t="s">
        <v>631</v>
      </c>
      <c r="J243" s="212" t="s">
        <v>21736</v>
      </c>
      <c r="L243" s="212" t="s">
        <v>29939</v>
      </c>
      <c r="M243" s="48" t="s">
        <v>29943</v>
      </c>
      <c r="N243" s="196">
        <v>1000000000242</v>
      </c>
      <c r="R243" s="212" t="s">
        <v>29056</v>
      </c>
      <c r="T243" s="218" t="s">
        <v>29763</v>
      </c>
      <c r="V243" s="212" t="str">
        <f>I243</f>
        <v>PT195</v>
      </c>
      <c r="W243" s="212">
        <f>IFERROR(VLOOKUP(I243,Guide!A:F,5,FALSE),"")</f>
        <v>0</v>
      </c>
      <c r="X243" s="212">
        <f>IFERROR(VLOOKUP(I243,Guide!A:G,6,FALSE),"")</f>
        <v>0</v>
      </c>
      <c r="Y243" s="212" t="s">
        <v>29073</v>
      </c>
      <c r="Z243"/>
      <c r="AA243" s="255" t="s">
        <v>29598</v>
      </c>
      <c r="AB243" s="219" t="s">
        <v>29599</v>
      </c>
      <c r="AG243" s="193" t="str">
        <f>L243</f>
        <v>A2I</v>
      </c>
      <c r="AH243" s="212" t="str">
        <f>M243</f>
        <v>1D242</v>
      </c>
      <c r="AJ243" s="212" t="s">
        <v>29601</v>
      </c>
      <c r="AN243" s="48" t="s">
        <v>29943</v>
      </c>
      <c r="AO243" s="212" t="str">
        <f>T243</f>
        <v>SINK-79</v>
      </c>
      <c r="AQ243" s="193" t="s">
        <v>28768</v>
      </c>
      <c r="AR243" s="212" t="s">
        <v>29764</v>
      </c>
      <c r="AT243" s="193" t="s">
        <v>4672</v>
      </c>
      <c r="AV243" s="212" t="str">
        <f>M243</f>
        <v>1D242</v>
      </c>
      <c r="AW243" s="212" t="str">
        <f>_xlfn.TEXTJOIN("-",TRUE,AQ243:AV243)</f>
        <v>LG-N334-P-1D242</v>
      </c>
      <c r="AX243" s="193" t="str">
        <f>_xlfn.TEXTJOIN("-",TRUE,AS243:AV243)</f>
        <v>P-1D242</v>
      </c>
      <c r="AY243" s="48" t="str">
        <f>E243</f>
        <v>DeTape White Gloss Digital</v>
      </c>
    </row>
    <row r="244" spans="2:51" s="212" customFormat="1" ht="18.75">
      <c r="B244" s="216" t="s">
        <v>29937</v>
      </c>
      <c r="C244" s="211" t="s">
        <v>21396</v>
      </c>
      <c r="D244" s="216" t="s">
        <v>29938</v>
      </c>
      <c r="E244" s="216" t="s">
        <v>29594</v>
      </c>
      <c r="F244" s="212" t="str">
        <f>IFERROR(VLOOKUP(I244,Guide!A:B,2,FALSE),"")</f>
        <v>Logo Stickers</v>
      </c>
      <c r="G244" s="212">
        <f>A244</f>
        <v>0</v>
      </c>
      <c r="H244" s="212" t="str">
        <f>B244</f>
        <v>DTDP10221</v>
      </c>
      <c r="I244" s="213" t="s">
        <v>631</v>
      </c>
      <c r="J244" s="212" t="s">
        <v>21736</v>
      </c>
      <c r="L244" s="212" t="s">
        <v>29939</v>
      </c>
      <c r="M244" s="48" t="s">
        <v>29944</v>
      </c>
      <c r="N244" s="196">
        <v>1000000000243</v>
      </c>
      <c r="R244" s="212" t="s">
        <v>29056</v>
      </c>
      <c r="T244" s="218" t="s">
        <v>29766</v>
      </c>
      <c r="V244" s="212" t="str">
        <f>I244</f>
        <v>PT195</v>
      </c>
      <c r="W244" s="212">
        <f>IFERROR(VLOOKUP(I244,Guide!A:F,5,FALSE),"")</f>
        <v>0</v>
      </c>
      <c r="X244" s="212">
        <f>IFERROR(VLOOKUP(I244,Guide!A:G,6,FALSE),"")</f>
        <v>0</v>
      </c>
      <c r="Y244" s="212" t="s">
        <v>29073</v>
      </c>
      <c r="Z244"/>
      <c r="AA244" s="255" t="s">
        <v>29598</v>
      </c>
      <c r="AB244" s="219" t="s">
        <v>29599</v>
      </c>
      <c r="AG244" s="193" t="str">
        <f>L244</f>
        <v>A2I</v>
      </c>
      <c r="AH244" s="212" t="str">
        <f>M244</f>
        <v>1D243</v>
      </c>
      <c r="AJ244" s="212" t="s">
        <v>29601</v>
      </c>
      <c r="AN244" s="48" t="s">
        <v>29944</v>
      </c>
      <c r="AO244" s="212" t="str">
        <f>T244</f>
        <v>SINK-80</v>
      </c>
      <c r="AQ244" s="193" t="s">
        <v>28768</v>
      </c>
      <c r="AR244" s="212" t="s">
        <v>29767</v>
      </c>
      <c r="AT244" s="193" t="s">
        <v>4672</v>
      </c>
      <c r="AV244" s="212" t="str">
        <f>M244</f>
        <v>1D243</v>
      </c>
      <c r="AW244" s="212" t="str">
        <f>_xlfn.TEXTJOIN("-",TRUE,AQ244:AV244)</f>
        <v>LG-N335-P-1D243</v>
      </c>
      <c r="AX244" s="193" t="str">
        <f>_xlfn.TEXTJOIN("-",TRUE,AS244:AV244)</f>
        <v>P-1D243</v>
      </c>
      <c r="AY244" s="48" t="str">
        <f>E244</f>
        <v>DeTape White Gloss Digital</v>
      </c>
    </row>
    <row r="245" spans="2:51" s="212" customFormat="1" ht="18.75">
      <c r="B245" s="216" t="s">
        <v>29937</v>
      </c>
      <c r="C245" s="211" t="s">
        <v>21396</v>
      </c>
      <c r="D245" s="216" t="s">
        <v>29938</v>
      </c>
      <c r="E245" s="216" t="s">
        <v>29594</v>
      </c>
      <c r="F245" s="212" t="str">
        <f>IFERROR(VLOOKUP(I245,Guide!A:B,2,FALSE),"")</f>
        <v>Logo Stickers</v>
      </c>
      <c r="G245" s="212">
        <f>A245</f>
        <v>0</v>
      </c>
      <c r="H245" s="212" t="str">
        <f>B245</f>
        <v>DTDP10221</v>
      </c>
      <c r="I245" s="213" t="s">
        <v>631</v>
      </c>
      <c r="J245" s="212" t="s">
        <v>21736</v>
      </c>
      <c r="L245" s="212" t="s">
        <v>29939</v>
      </c>
      <c r="M245" s="48" t="s">
        <v>29945</v>
      </c>
      <c r="N245" s="196">
        <v>1000000000244</v>
      </c>
      <c r="R245" s="212" t="s">
        <v>29056</v>
      </c>
      <c r="T245" s="218" t="s">
        <v>29769</v>
      </c>
      <c r="V245" s="212" t="str">
        <f>I245</f>
        <v>PT195</v>
      </c>
      <c r="W245" s="212">
        <f>IFERROR(VLOOKUP(I245,Guide!A:F,5,FALSE),"")</f>
        <v>0</v>
      </c>
      <c r="X245" s="212">
        <f>IFERROR(VLOOKUP(I245,Guide!A:G,6,FALSE),"")</f>
        <v>0</v>
      </c>
      <c r="Y245" s="212" t="s">
        <v>29073</v>
      </c>
      <c r="Z245"/>
      <c r="AA245" s="255" t="s">
        <v>29598</v>
      </c>
      <c r="AB245" s="219" t="s">
        <v>29599</v>
      </c>
      <c r="AG245" s="193" t="str">
        <f>L245</f>
        <v>A2I</v>
      </c>
      <c r="AH245" s="212" t="str">
        <f>M245</f>
        <v>1D244</v>
      </c>
      <c r="AJ245" s="212" t="s">
        <v>29601</v>
      </c>
      <c r="AN245" s="48" t="s">
        <v>29945</v>
      </c>
      <c r="AO245" s="212" t="str">
        <f>T245</f>
        <v>SINK-81</v>
      </c>
      <c r="AQ245" s="193" t="s">
        <v>28768</v>
      </c>
      <c r="AR245" s="212" t="s">
        <v>29770</v>
      </c>
      <c r="AT245" s="193" t="s">
        <v>4672</v>
      </c>
      <c r="AV245" s="212" t="str">
        <f>M245</f>
        <v>1D244</v>
      </c>
      <c r="AW245" s="212" t="str">
        <f>_xlfn.TEXTJOIN("-",TRUE,AQ245:AV245)</f>
        <v>LG-N336-P-1D244</v>
      </c>
      <c r="AX245" s="193" t="str">
        <f>_xlfn.TEXTJOIN("-",TRUE,AS245:AV245)</f>
        <v>P-1D244</v>
      </c>
      <c r="AY245" s="48" t="str">
        <f>E245</f>
        <v>DeTape White Gloss Digital</v>
      </c>
    </row>
    <row r="246" spans="2:51" s="212" customFormat="1" ht="18.75">
      <c r="B246" s="216" t="s">
        <v>29937</v>
      </c>
      <c r="C246" s="211" t="s">
        <v>21396</v>
      </c>
      <c r="D246" s="216" t="s">
        <v>29938</v>
      </c>
      <c r="E246" s="216" t="s">
        <v>29594</v>
      </c>
      <c r="F246" s="212" t="str">
        <f>IFERROR(VLOOKUP(I246,Guide!A:B,2,FALSE),"")</f>
        <v>Logo Stickers</v>
      </c>
      <c r="G246" s="212">
        <f>A246</f>
        <v>0</v>
      </c>
      <c r="H246" s="212" t="str">
        <f>B246</f>
        <v>DTDP10221</v>
      </c>
      <c r="I246" s="213" t="s">
        <v>631</v>
      </c>
      <c r="J246" s="212" t="s">
        <v>21736</v>
      </c>
      <c r="L246" s="212" t="s">
        <v>29939</v>
      </c>
      <c r="M246" s="48" t="s">
        <v>29946</v>
      </c>
      <c r="N246" s="196">
        <v>1000000000245</v>
      </c>
      <c r="R246" s="212" t="s">
        <v>29056</v>
      </c>
      <c r="T246" s="218" t="s">
        <v>29772</v>
      </c>
      <c r="V246" s="212" t="str">
        <f>I246</f>
        <v>PT195</v>
      </c>
      <c r="W246" s="212">
        <f>IFERROR(VLOOKUP(I246,Guide!A:F,5,FALSE),"")</f>
        <v>0</v>
      </c>
      <c r="X246" s="212">
        <f>IFERROR(VLOOKUP(I246,Guide!A:G,6,FALSE),"")</f>
        <v>0</v>
      </c>
      <c r="Y246" s="212" t="s">
        <v>29073</v>
      </c>
      <c r="Z246"/>
      <c r="AA246" s="255" t="s">
        <v>29598</v>
      </c>
      <c r="AB246" s="219" t="s">
        <v>29599</v>
      </c>
      <c r="AG246" s="193" t="str">
        <f>L246</f>
        <v>A2I</v>
      </c>
      <c r="AH246" s="212" t="str">
        <f>M246</f>
        <v>1D245</v>
      </c>
      <c r="AJ246" s="212" t="s">
        <v>29601</v>
      </c>
      <c r="AN246" s="48" t="s">
        <v>29946</v>
      </c>
      <c r="AO246" s="212" t="str">
        <f>T246</f>
        <v>SINK-82</v>
      </c>
      <c r="AQ246" s="193" t="s">
        <v>28768</v>
      </c>
      <c r="AR246" s="212" t="s">
        <v>29773</v>
      </c>
      <c r="AT246" s="193" t="s">
        <v>4672</v>
      </c>
      <c r="AV246" s="212" t="str">
        <f>M246</f>
        <v>1D245</v>
      </c>
      <c r="AW246" s="212" t="str">
        <f>_xlfn.TEXTJOIN("-",TRUE,AQ246:AV246)</f>
        <v>LG-N337-P-1D245</v>
      </c>
      <c r="AX246" s="193" t="str">
        <f>_xlfn.TEXTJOIN("-",TRUE,AS246:AV246)</f>
        <v>P-1D245</v>
      </c>
      <c r="AY246" s="48" t="str">
        <f>E246</f>
        <v>DeTape White Gloss Digital</v>
      </c>
    </row>
    <row r="247" spans="2:51" s="212" customFormat="1" ht="18.75">
      <c r="B247" s="216" t="s">
        <v>29937</v>
      </c>
      <c r="C247" s="211" t="s">
        <v>21396</v>
      </c>
      <c r="D247" s="216" t="s">
        <v>29938</v>
      </c>
      <c r="E247" s="216" t="s">
        <v>29594</v>
      </c>
      <c r="F247" s="212" t="str">
        <f>IFERROR(VLOOKUP(I247,Guide!A:B,2,FALSE),"")</f>
        <v>Logo Stickers</v>
      </c>
      <c r="G247" s="212">
        <f>A247</f>
        <v>0</v>
      </c>
      <c r="H247" s="212" t="str">
        <f>B247</f>
        <v>DTDP10221</v>
      </c>
      <c r="I247" s="213" t="s">
        <v>631</v>
      </c>
      <c r="J247" s="212" t="s">
        <v>21736</v>
      </c>
      <c r="L247" s="212" t="s">
        <v>29939</v>
      </c>
      <c r="M247" s="48" t="s">
        <v>29947</v>
      </c>
      <c r="N247" s="196">
        <v>1000000000246</v>
      </c>
      <c r="R247" s="212" t="s">
        <v>29056</v>
      </c>
      <c r="T247" s="218" t="s">
        <v>29775</v>
      </c>
      <c r="V247" s="212" t="str">
        <f>I247</f>
        <v>PT195</v>
      </c>
      <c r="W247" s="212">
        <f>IFERROR(VLOOKUP(I247,Guide!A:F,5,FALSE),"")</f>
        <v>0</v>
      </c>
      <c r="X247" s="212">
        <f>IFERROR(VLOOKUP(I247,Guide!A:G,6,FALSE),"")</f>
        <v>0</v>
      </c>
      <c r="Y247" s="212" t="s">
        <v>29073</v>
      </c>
      <c r="Z247"/>
      <c r="AA247" s="255" t="s">
        <v>29598</v>
      </c>
      <c r="AB247" s="219" t="s">
        <v>29599</v>
      </c>
      <c r="AG247" s="193" t="str">
        <f>L247</f>
        <v>A2I</v>
      </c>
      <c r="AH247" s="212" t="str">
        <f>M247</f>
        <v>1D246</v>
      </c>
      <c r="AJ247" s="212" t="s">
        <v>29601</v>
      </c>
      <c r="AN247" s="48" t="s">
        <v>29947</v>
      </c>
      <c r="AO247" s="212" t="str">
        <f>T247</f>
        <v>SINK-83</v>
      </c>
      <c r="AQ247" s="193" t="s">
        <v>28768</v>
      </c>
      <c r="AR247" s="212" t="s">
        <v>29776</v>
      </c>
      <c r="AT247" s="193" t="s">
        <v>4672</v>
      </c>
      <c r="AV247" s="212" t="str">
        <f>M247</f>
        <v>1D246</v>
      </c>
      <c r="AW247" s="212" t="str">
        <f>_xlfn.TEXTJOIN("-",TRUE,AQ247:AV247)</f>
        <v>LG-N338-P-1D246</v>
      </c>
      <c r="AX247" s="193" t="str">
        <f>_xlfn.TEXTJOIN("-",TRUE,AS247:AV247)</f>
        <v>P-1D246</v>
      </c>
      <c r="AY247" s="48" t="str">
        <f>E247</f>
        <v>DeTape White Gloss Digital</v>
      </c>
    </row>
    <row r="248" spans="2:51" s="212" customFormat="1" ht="18.75">
      <c r="B248" s="216" t="s">
        <v>29937</v>
      </c>
      <c r="C248" s="211" t="s">
        <v>21396</v>
      </c>
      <c r="D248" s="216" t="s">
        <v>29938</v>
      </c>
      <c r="E248" s="216" t="s">
        <v>29594</v>
      </c>
      <c r="F248" s="212" t="str">
        <f>IFERROR(VLOOKUP(I248,Guide!A:B,2,FALSE),"")</f>
        <v>Logo Stickers</v>
      </c>
      <c r="G248" s="212">
        <f>A248</f>
        <v>0</v>
      </c>
      <c r="H248" s="212" t="str">
        <f>B248</f>
        <v>DTDP10221</v>
      </c>
      <c r="I248" s="213" t="s">
        <v>631</v>
      </c>
      <c r="J248" s="212" t="s">
        <v>21736</v>
      </c>
      <c r="L248" s="212" t="s">
        <v>29939</v>
      </c>
      <c r="M248" s="48" t="s">
        <v>29948</v>
      </c>
      <c r="N248" s="196">
        <v>1000000000247</v>
      </c>
      <c r="R248" s="212" t="s">
        <v>29056</v>
      </c>
      <c r="T248" s="218" t="s">
        <v>29778</v>
      </c>
      <c r="V248" s="212" t="str">
        <f>I248</f>
        <v>PT195</v>
      </c>
      <c r="W248" s="212">
        <f>IFERROR(VLOOKUP(I248,Guide!A:F,5,FALSE),"")</f>
        <v>0</v>
      </c>
      <c r="X248" s="212">
        <f>IFERROR(VLOOKUP(I248,Guide!A:G,6,FALSE),"")</f>
        <v>0</v>
      </c>
      <c r="Y248" s="212" t="s">
        <v>29073</v>
      </c>
      <c r="Z248"/>
      <c r="AA248" s="255" t="s">
        <v>29598</v>
      </c>
      <c r="AB248" s="219" t="s">
        <v>29599</v>
      </c>
      <c r="AG248" s="193" t="str">
        <f>L248</f>
        <v>A2I</v>
      </c>
      <c r="AH248" s="212" t="str">
        <f>M248</f>
        <v>1D247</v>
      </c>
      <c r="AJ248" s="212" t="s">
        <v>29601</v>
      </c>
      <c r="AN248" s="48" t="s">
        <v>29948</v>
      </c>
      <c r="AO248" s="212" t="str">
        <f>T248</f>
        <v>SINK-84</v>
      </c>
      <c r="AQ248" s="193" t="s">
        <v>28768</v>
      </c>
      <c r="AR248" s="212" t="s">
        <v>29779</v>
      </c>
      <c r="AT248" s="193" t="s">
        <v>4672</v>
      </c>
      <c r="AV248" s="212" t="str">
        <f>M248</f>
        <v>1D247</v>
      </c>
      <c r="AW248" s="212" t="str">
        <f>_xlfn.TEXTJOIN("-",TRUE,AQ248:AV248)</f>
        <v>LG-N339-P-1D247</v>
      </c>
      <c r="AX248" s="193" t="str">
        <f>_xlfn.TEXTJOIN("-",TRUE,AS248:AV248)</f>
        <v>P-1D247</v>
      </c>
      <c r="AY248" s="48" t="str">
        <f>E248</f>
        <v>DeTape White Gloss Digital</v>
      </c>
    </row>
    <row r="249" spans="2:51" s="212" customFormat="1" ht="18.75">
      <c r="B249" s="216" t="s">
        <v>29937</v>
      </c>
      <c r="C249" s="211" t="s">
        <v>21396</v>
      </c>
      <c r="D249" s="216" t="s">
        <v>29938</v>
      </c>
      <c r="E249" s="216" t="s">
        <v>29594</v>
      </c>
      <c r="F249" s="212" t="str">
        <f>IFERROR(VLOOKUP(I249,Guide!A:B,2,FALSE),"")</f>
        <v>Logo Stickers</v>
      </c>
      <c r="G249" s="212">
        <f>A249</f>
        <v>0</v>
      </c>
      <c r="H249" s="212" t="str">
        <f>B249</f>
        <v>DTDP10221</v>
      </c>
      <c r="I249" s="213" t="s">
        <v>631</v>
      </c>
      <c r="J249" s="212" t="s">
        <v>21736</v>
      </c>
      <c r="L249" s="212" t="s">
        <v>29939</v>
      </c>
      <c r="M249" s="48" t="s">
        <v>29949</v>
      </c>
      <c r="N249" s="196">
        <v>1000000000248</v>
      </c>
      <c r="R249" s="212" t="s">
        <v>29056</v>
      </c>
      <c r="T249" s="218" t="s">
        <v>29781</v>
      </c>
      <c r="V249" s="212" t="str">
        <f>I249</f>
        <v>PT195</v>
      </c>
      <c r="W249" s="212">
        <f>IFERROR(VLOOKUP(I249,Guide!A:F,5,FALSE),"")</f>
        <v>0</v>
      </c>
      <c r="X249" s="212">
        <f>IFERROR(VLOOKUP(I249,Guide!A:G,6,FALSE),"")</f>
        <v>0</v>
      </c>
      <c r="Y249" s="212" t="s">
        <v>29073</v>
      </c>
      <c r="Z249"/>
      <c r="AA249" s="255" t="s">
        <v>29598</v>
      </c>
      <c r="AB249" s="219" t="s">
        <v>29599</v>
      </c>
      <c r="AG249" s="193" t="str">
        <f>L249</f>
        <v>A2I</v>
      </c>
      <c r="AH249" s="212" t="str">
        <f>M249</f>
        <v>1D248</v>
      </c>
      <c r="AJ249" s="212" t="s">
        <v>29601</v>
      </c>
      <c r="AN249" s="48" t="s">
        <v>29949</v>
      </c>
      <c r="AO249" s="212" t="str">
        <f>T249</f>
        <v>SINK-85</v>
      </c>
      <c r="AQ249" s="193" t="s">
        <v>28768</v>
      </c>
      <c r="AR249" s="212" t="s">
        <v>29782</v>
      </c>
      <c r="AT249" s="193" t="s">
        <v>4672</v>
      </c>
      <c r="AV249" s="212" t="str">
        <f>M249</f>
        <v>1D248</v>
      </c>
      <c r="AW249" s="212" t="str">
        <f>_xlfn.TEXTJOIN("-",TRUE,AQ249:AV249)</f>
        <v>LG-N340-P-1D248</v>
      </c>
      <c r="AX249" s="193" t="str">
        <f>_xlfn.TEXTJOIN("-",TRUE,AS249:AV249)</f>
        <v>P-1D248</v>
      </c>
      <c r="AY249" s="48" t="str">
        <f>E249</f>
        <v>DeTape White Gloss Digital</v>
      </c>
    </row>
    <row r="250" spans="2:51" s="212" customFormat="1" ht="18.75">
      <c r="B250" s="216" t="s">
        <v>29937</v>
      </c>
      <c r="C250" s="211" t="s">
        <v>21396</v>
      </c>
      <c r="D250" s="216" t="s">
        <v>29938</v>
      </c>
      <c r="E250" s="216" t="s">
        <v>29594</v>
      </c>
      <c r="F250" s="212" t="str">
        <f>IFERROR(VLOOKUP(I250,Guide!A:B,2,FALSE),"")</f>
        <v>Logo Stickers</v>
      </c>
      <c r="G250" s="212">
        <f>A250</f>
        <v>0</v>
      </c>
      <c r="H250" s="212" t="str">
        <f>B250</f>
        <v>DTDP10221</v>
      </c>
      <c r="I250" s="213" t="s">
        <v>631</v>
      </c>
      <c r="J250" s="212" t="s">
        <v>21736</v>
      </c>
      <c r="L250" s="212" t="s">
        <v>29939</v>
      </c>
      <c r="M250" s="48" t="s">
        <v>29950</v>
      </c>
      <c r="N250" s="196">
        <v>1000000000249</v>
      </c>
      <c r="R250" s="212" t="s">
        <v>29056</v>
      </c>
      <c r="T250" s="218" t="s">
        <v>29784</v>
      </c>
      <c r="V250" s="212" t="str">
        <f>I250</f>
        <v>PT195</v>
      </c>
      <c r="W250" s="212">
        <f>IFERROR(VLOOKUP(I250,Guide!A:F,5,FALSE),"")</f>
        <v>0</v>
      </c>
      <c r="X250" s="212">
        <f>IFERROR(VLOOKUP(I250,Guide!A:G,6,FALSE),"")</f>
        <v>0</v>
      </c>
      <c r="Y250" s="212" t="s">
        <v>29073</v>
      </c>
      <c r="Z250"/>
      <c r="AA250" s="255" t="s">
        <v>29598</v>
      </c>
      <c r="AB250" s="219" t="s">
        <v>29599</v>
      </c>
      <c r="AG250" s="193" t="str">
        <f>L250</f>
        <v>A2I</v>
      </c>
      <c r="AH250" s="212" t="str">
        <f>M250</f>
        <v>1D249</v>
      </c>
      <c r="AJ250" s="212" t="s">
        <v>29601</v>
      </c>
      <c r="AN250" s="48" t="s">
        <v>29950</v>
      </c>
      <c r="AO250" s="212" t="str">
        <f>T250</f>
        <v>SINK-86</v>
      </c>
      <c r="AQ250" s="193" t="s">
        <v>28768</v>
      </c>
      <c r="AR250" s="212" t="s">
        <v>29785</v>
      </c>
      <c r="AT250" s="193" t="s">
        <v>4672</v>
      </c>
      <c r="AV250" s="212" t="str">
        <f>M250</f>
        <v>1D249</v>
      </c>
      <c r="AW250" s="212" t="str">
        <f>_xlfn.TEXTJOIN("-",TRUE,AQ250:AV250)</f>
        <v>LG-N341-P-1D249</v>
      </c>
      <c r="AX250" s="193" t="str">
        <f>_xlfn.TEXTJOIN("-",TRUE,AS250:AV250)</f>
        <v>P-1D249</v>
      </c>
      <c r="AY250" s="48" t="str">
        <f>E250</f>
        <v>DeTape White Gloss Digital</v>
      </c>
    </row>
    <row r="251" spans="2:51" s="212" customFormat="1" ht="18.75">
      <c r="B251" s="216" t="s">
        <v>29937</v>
      </c>
      <c r="C251" s="211" t="s">
        <v>21396</v>
      </c>
      <c r="D251" s="216" t="s">
        <v>29938</v>
      </c>
      <c r="E251" s="216" t="s">
        <v>29594</v>
      </c>
      <c r="F251" s="212" t="str">
        <f>IFERROR(VLOOKUP(I251,Guide!A:B,2,FALSE),"")</f>
        <v>Logo Stickers</v>
      </c>
      <c r="G251" s="212">
        <f>A251</f>
        <v>0</v>
      </c>
      <c r="H251" s="212" t="str">
        <f>B251</f>
        <v>DTDP10221</v>
      </c>
      <c r="I251" s="213" t="s">
        <v>631</v>
      </c>
      <c r="J251" s="212" t="s">
        <v>21736</v>
      </c>
      <c r="L251" s="212" t="s">
        <v>29939</v>
      </c>
      <c r="M251" s="48" t="s">
        <v>29951</v>
      </c>
      <c r="N251" s="196">
        <v>1000000000250</v>
      </c>
      <c r="R251" s="212" t="s">
        <v>29056</v>
      </c>
      <c r="T251" s="218" t="s">
        <v>29787</v>
      </c>
      <c r="V251" s="212" t="str">
        <f>I251</f>
        <v>PT195</v>
      </c>
      <c r="W251" s="212">
        <f>IFERROR(VLOOKUP(I251,Guide!A:F,5,FALSE),"")</f>
        <v>0</v>
      </c>
      <c r="X251" s="212">
        <f>IFERROR(VLOOKUP(I251,Guide!A:G,6,FALSE),"")</f>
        <v>0</v>
      </c>
      <c r="Y251" s="212" t="s">
        <v>29073</v>
      </c>
      <c r="Z251"/>
      <c r="AA251" s="255" t="s">
        <v>29598</v>
      </c>
      <c r="AB251" s="219" t="s">
        <v>29599</v>
      </c>
      <c r="AG251" s="193" t="str">
        <f>L251</f>
        <v>A2I</v>
      </c>
      <c r="AH251" s="212" t="str">
        <f>M251</f>
        <v>1D250</v>
      </c>
      <c r="AJ251" s="212" t="s">
        <v>29601</v>
      </c>
      <c r="AN251" s="48" t="s">
        <v>29951</v>
      </c>
      <c r="AO251" s="212" t="str">
        <f>T251</f>
        <v>SINK-87</v>
      </c>
      <c r="AQ251" s="193" t="s">
        <v>28768</v>
      </c>
      <c r="AR251" s="212" t="s">
        <v>29788</v>
      </c>
      <c r="AT251" s="193" t="s">
        <v>4672</v>
      </c>
      <c r="AV251" s="212" t="str">
        <f>M251</f>
        <v>1D250</v>
      </c>
      <c r="AW251" s="212" t="str">
        <f>_xlfn.TEXTJOIN("-",TRUE,AQ251:AV251)</f>
        <v>LG-N342-P-1D250</v>
      </c>
      <c r="AX251" s="193" t="str">
        <f>_xlfn.TEXTJOIN("-",TRUE,AS251:AV251)</f>
        <v>P-1D250</v>
      </c>
      <c r="AY251" s="48" t="str">
        <f>E251</f>
        <v>DeTape White Gloss Digital</v>
      </c>
    </row>
    <row r="252" spans="2:51" s="212" customFormat="1" ht="18.75">
      <c r="B252" s="216" t="s">
        <v>29937</v>
      </c>
      <c r="C252" s="211" t="s">
        <v>21396</v>
      </c>
      <c r="D252" s="216" t="s">
        <v>29938</v>
      </c>
      <c r="E252" s="216" t="s">
        <v>29594</v>
      </c>
      <c r="F252" s="212" t="str">
        <f>IFERROR(VLOOKUP(I252,Guide!A:B,2,FALSE),"")</f>
        <v>Logo Stickers</v>
      </c>
      <c r="G252" s="212">
        <f>A252</f>
        <v>0</v>
      </c>
      <c r="H252" s="212" t="str">
        <f>B252</f>
        <v>DTDP10221</v>
      </c>
      <c r="I252" s="213" t="s">
        <v>631</v>
      </c>
      <c r="J252" s="212" t="s">
        <v>21736</v>
      </c>
      <c r="L252" s="212" t="s">
        <v>29939</v>
      </c>
      <c r="M252" s="48" t="s">
        <v>29952</v>
      </c>
      <c r="N252" s="196">
        <v>1000000000251</v>
      </c>
      <c r="R252" s="212" t="s">
        <v>29056</v>
      </c>
      <c r="T252" s="218" t="s">
        <v>29790</v>
      </c>
      <c r="V252" s="212" t="str">
        <f>I252</f>
        <v>PT195</v>
      </c>
      <c r="W252" s="212">
        <f>IFERROR(VLOOKUP(I252,Guide!A:F,5,FALSE),"")</f>
        <v>0</v>
      </c>
      <c r="X252" s="212">
        <f>IFERROR(VLOOKUP(I252,Guide!A:G,6,FALSE),"")</f>
        <v>0</v>
      </c>
      <c r="Y252" s="212" t="s">
        <v>29073</v>
      </c>
      <c r="Z252"/>
      <c r="AA252" s="255" t="s">
        <v>29598</v>
      </c>
      <c r="AB252" s="219" t="s">
        <v>29599</v>
      </c>
      <c r="AG252" s="193" t="str">
        <f>L252</f>
        <v>A2I</v>
      </c>
      <c r="AH252" s="212" t="str">
        <f>M252</f>
        <v>1D251</v>
      </c>
      <c r="AJ252" s="212" t="s">
        <v>29601</v>
      </c>
      <c r="AN252" s="48" t="s">
        <v>29952</v>
      </c>
      <c r="AO252" s="212" t="str">
        <f>T252</f>
        <v>SINK-88</v>
      </c>
      <c r="AQ252" s="193" t="s">
        <v>28768</v>
      </c>
      <c r="AR252" s="212" t="s">
        <v>29791</v>
      </c>
      <c r="AT252" s="193" t="s">
        <v>4672</v>
      </c>
      <c r="AV252" s="212" t="str">
        <f>M252</f>
        <v>1D251</v>
      </c>
      <c r="AW252" s="212" t="str">
        <f>_xlfn.TEXTJOIN("-",TRUE,AQ252:AV252)</f>
        <v>LG-N343-P-1D251</v>
      </c>
      <c r="AX252" s="193" t="str">
        <f>_xlfn.TEXTJOIN("-",TRUE,AS252:AV252)</f>
        <v>P-1D251</v>
      </c>
      <c r="AY252" s="48" t="str">
        <f>E252</f>
        <v>DeTape White Gloss Digital</v>
      </c>
    </row>
    <row r="253" spans="2:51" s="212" customFormat="1" ht="18.75">
      <c r="B253" s="216" t="s">
        <v>29937</v>
      </c>
      <c r="C253" s="211" t="s">
        <v>21396</v>
      </c>
      <c r="D253" s="216" t="s">
        <v>29938</v>
      </c>
      <c r="E253" s="216" t="s">
        <v>29594</v>
      </c>
      <c r="F253" s="212" t="str">
        <f>IFERROR(VLOOKUP(I253,Guide!A:B,2,FALSE),"")</f>
        <v>Logo Stickers</v>
      </c>
      <c r="G253" s="212">
        <f>A253</f>
        <v>0</v>
      </c>
      <c r="H253" s="212" t="str">
        <f>B253</f>
        <v>DTDP10221</v>
      </c>
      <c r="I253" s="213" t="s">
        <v>631</v>
      </c>
      <c r="J253" s="212" t="s">
        <v>21736</v>
      </c>
      <c r="L253" s="212" t="s">
        <v>29939</v>
      </c>
      <c r="M253" s="48" t="s">
        <v>29953</v>
      </c>
      <c r="N253" s="196">
        <v>1000000000252</v>
      </c>
      <c r="R253" s="212" t="s">
        <v>29056</v>
      </c>
      <c r="T253" s="218" t="s">
        <v>29793</v>
      </c>
      <c r="V253" s="212" t="str">
        <f>I253</f>
        <v>PT195</v>
      </c>
      <c r="W253" s="212">
        <f>IFERROR(VLOOKUP(I253,Guide!A:F,5,FALSE),"")</f>
        <v>0</v>
      </c>
      <c r="X253" s="212">
        <f>IFERROR(VLOOKUP(I253,Guide!A:G,6,FALSE),"")</f>
        <v>0</v>
      </c>
      <c r="Y253" s="212" t="s">
        <v>29073</v>
      </c>
      <c r="Z253"/>
      <c r="AA253" s="255" t="s">
        <v>29598</v>
      </c>
      <c r="AB253" s="219" t="s">
        <v>29599</v>
      </c>
      <c r="AG253" s="193" t="str">
        <f>L253</f>
        <v>A2I</v>
      </c>
      <c r="AH253" s="212" t="str">
        <f>M253</f>
        <v>1D252</v>
      </c>
      <c r="AJ253" s="212" t="s">
        <v>29601</v>
      </c>
      <c r="AN253" s="48" t="s">
        <v>29953</v>
      </c>
      <c r="AO253" s="212" t="str">
        <f>T253</f>
        <v>SINK-89</v>
      </c>
      <c r="AQ253" s="193" t="s">
        <v>28768</v>
      </c>
      <c r="AR253" s="212" t="s">
        <v>29794</v>
      </c>
      <c r="AT253" s="193" t="s">
        <v>4672</v>
      </c>
      <c r="AV253" s="212" t="str">
        <f>M253</f>
        <v>1D252</v>
      </c>
      <c r="AW253" s="212" t="str">
        <f>_xlfn.TEXTJOIN("-",TRUE,AQ253:AV253)</f>
        <v>LG-N344-P-1D252</v>
      </c>
      <c r="AX253" s="193" t="str">
        <f>_xlfn.TEXTJOIN("-",TRUE,AS253:AV253)</f>
        <v>P-1D252</v>
      </c>
      <c r="AY253" s="48" t="str">
        <f>E253</f>
        <v>DeTape White Gloss Digital</v>
      </c>
    </row>
    <row r="254" spans="2:51" s="212" customFormat="1" ht="18.75">
      <c r="B254" s="216" t="s">
        <v>29937</v>
      </c>
      <c r="C254" s="211" t="s">
        <v>21396</v>
      </c>
      <c r="D254" s="216" t="s">
        <v>29938</v>
      </c>
      <c r="E254" s="216" t="s">
        <v>29594</v>
      </c>
      <c r="F254" s="212" t="str">
        <f>IFERROR(VLOOKUP(I254,Guide!A:B,2,FALSE),"")</f>
        <v>Logo Stickers</v>
      </c>
      <c r="G254" s="212">
        <f>A254</f>
        <v>0</v>
      </c>
      <c r="H254" s="212" t="str">
        <f>B254</f>
        <v>DTDP10221</v>
      </c>
      <c r="I254" s="213" t="s">
        <v>631</v>
      </c>
      <c r="J254" s="212" t="s">
        <v>21736</v>
      </c>
      <c r="L254" s="212" t="s">
        <v>29939</v>
      </c>
      <c r="M254" s="48" t="s">
        <v>29954</v>
      </c>
      <c r="N254" s="196">
        <v>1000000000253</v>
      </c>
      <c r="R254" s="212" t="s">
        <v>29056</v>
      </c>
      <c r="T254" s="218" t="s">
        <v>29796</v>
      </c>
      <c r="V254" s="212" t="str">
        <f>I254</f>
        <v>PT195</v>
      </c>
      <c r="W254" s="212">
        <f>IFERROR(VLOOKUP(I254,Guide!A:F,5,FALSE),"")</f>
        <v>0</v>
      </c>
      <c r="X254" s="212">
        <f>IFERROR(VLOOKUP(I254,Guide!A:G,6,FALSE),"")</f>
        <v>0</v>
      </c>
      <c r="Y254" s="212" t="s">
        <v>29073</v>
      </c>
      <c r="Z254"/>
      <c r="AA254" s="255" t="s">
        <v>29598</v>
      </c>
      <c r="AB254" s="219" t="s">
        <v>29599</v>
      </c>
      <c r="AG254" s="193" t="str">
        <f>L254</f>
        <v>A2I</v>
      </c>
      <c r="AH254" s="212" t="str">
        <f>M254</f>
        <v>1D253</v>
      </c>
      <c r="AJ254" s="212" t="s">
        <v>29601</v>
      </c>
      <c r="AN254" s="48" t="s">
        <v>29954</v>
      </c>
      <c r="AO254" s="212" t="str">
        <f>T254</f>
        <v>SINK-90</v>
      </c>
      <c r="AQ254" s="193" t="s">
        <v>28768</v>
      </c>
      <c r="AR254" s="212" t="s">
        <v>29797</v>
      </c>
      <c r="AT254" s="193" t="s">
        <v>4672</v>
      </c>
      <c r="AV254" s="212" t="str">
        <f>M254</f>
        <v>1D253</v>
      </c>
      <c r="AW254" s="212" t="str">
        <f>_xlfn.TEXTJOIN("-",TRUE,AQ254:AV254)</f>
        <v>LG-N345-P-1D253</v>
      </c>
      <c r="AX254" s="193" t="str">
        <f>_xlfn.TEXTJOIN("-",TRUE,AS254:AV254)</f>
        <v>P-1D253</v>
      </c>
      <c r="AY254" s="48" t="str">
        <f>E254</f>
        <v>DeTape White Gloss Digital</v>
      </c>
    </row>
    <row r="255" spans="2:51" s="212" customFormat="1" ht="18.75">
      <c r="B255" s="216" t="s">
        <v>29937</v>
      </c>
      <c r="C255" s="211" t="s">
        <v>21396</v>
      </c>
      <c r="D255" s="216" t="s">
        <v>29938</v>
      </c>
      <c r="E255" s="216" t="s">
        <v>29594</v>
      </c>
      <c r="F255" s="212" t="str">
        <f>IFERROR(VLOOKUP(I255,Guide!A:B,2,FALSE),"")</f>
        <v>Logo Stickers</v>
      </c>
      <c r="G255" s="212">
        <f>A255</f>
        <v>0</v>
      </c>
      <c r="H255" s="212" t="str">
        <f>B255</f>
        <v>DTDP10221</v>
      </c>
      <c r="I255" s="213" t="s">
        <v>631</v>
      </c>
      <c r="J255" s="212" t="s">
        <v>21736</v>
      </c>
      <c r="L255" s="212" t="s">
        <v>29939</v>
      </c>
      <c r="M255" s="48" t="s">
        <v>29955</v>
      </c>
      <c r="N255" s="196">
        <v>1000000000254</v>
      </c>
      <c r="R255" s="212" t="s">
        <v>29056</v>
      </c>
      <c r="T255" s="218" t="s">
        <v>29799</v>
      </c>
      <c r="V255" s="212" t="str">
        <f>I255</f>
        <v>PT195</v>
      </c>
      <c r="W255" s="212">
        <f>IFERROR(VLOOKUP(I255,Guide!A:F,5,FALSE),"")</f>
        <v>0</v>
      </c>
      <c r="X255" s="212">
        <f>IFERROR(VLOOKUP(I255,Guide!A:G,6,FALSE),"")</f>
        <v>0</v>
      </c>
      <c r="Y255" s="212" t="s">
        <v>29073</v>
      </c>
      <c r="Z255"/>
      <c r="AA255" s="255" t="s">
        <v>29598</v>
      </c>
      <c r="AB255" s="219" t="s">
        <v>29599</v>
      </c>
      <c r="AG255" s="193" t="str">
        <f>L255</f>
        <v>A2I</v>
      </c>
      <c r="AH255" s="212" t="str">
        <f>M255</f>
        <v>1D254</v>
      </c>
      <c r="AJ255" s="212" t="s">
        <v>29601</v>
      </c>
      <c r="AN255" s="48" t="s">
        <v>29955</v>
      </c>
      <c r="AO255" s="212" t="str">
        <f>T255</f>
        <v>SINK-91</v>
      </c>
      <c r="AQ255" s="193" t="s">
        <v>28768</v>
      </c>
      <c r="AR255" s="212" t="s">
        <v>29800</v>
      </c>
      <c r="AT255" s="193" t="s">
        <v>4672</v>
      </c>
      <c r="AV255" s="212" t="str">
        <f>M255</f>
        <v>1D254</v>
      </c>
      <c r="AW255" s="212" t="str">
        <f>_xlfn.TEXTJOIN("-",TRUE,AQ255:AV255)</f>
        <v>LG-N346-P-1D254</v>
      </c>
      <c r="AX255" s="193" t="str">
        <f>_xlfn.TEXTJOIN("-",TRUE,AS255:AV255)</f>
        <v>P-1D254</v>
      </c>
      <c r="AY255" s="48" t="str">
        <f>E255</f>
        <v>DeTape White Gloss Digital</v>
      </c>
    </row>
    <row r="256" spans="2:51" s="212" customFormat="1" ht="18.75">
      <c r="B256" s="216" t="s">
        <v>29937</v>
      </c>
      <c r="C256" s="211" t="s">
        <v>21396</v>
      </c>
      <c r="D256" s="216" t="s">
        <v>29938</v>
      </c>
      <c r="E256" s="216" t="s">
        <v>29594</v>
      </c>
      <c r="F256" s="212" t="str">
        <f>IFERROR(VLOOKUP(I256,Guide!A:B,2,FALSE),"")</f>
        <v>Logo Stickers</v>
      </c>
      <c r="G256" s="212">
        <f>A256</f>
        <v>0</v>
      </c>
      <c r="H256" s="212" t="str">
        <f>B256</f>
        <v>DTDP10221</v>
      </c>
      <c r="I256" s="213" t="s">
        <v>631</v>
      </c>
      <c r="J256" s="212" t="s">
        <v>21736</v>
      </c>
      <c r="L256" s="212" t="s">
        <v>29939</v>
      </c>
      <c r="M256" s="48" t="s">
        <v>29956</v>
      </c>
      <c r="N256" s="196">
        <v>1000000000255</v>
      </c>
      <c r="R256" s="212" t="s">
        <v>29056</v>
      </c>
      <c r="T256" s="218" t="s">
        <v>29802</v>
      </c>
      <c r="V256" s="212" t="str">
        <f>I256</f>
        <v>PT195</v>
      </c>
      <c r="W256" s="212">
        <f>IFERROR(VLOOKUP(I256,Guide!A:F,5,FALSE),"")</f>
        <v>0</v>
      </c>
      <c r="X256" s="212">
        <f>IFERROR(VLOOKUP(I256,Guide!A:G,6,FALSE),"")</f>
        <v>0</v>
      </c>
      <c r="Y256" s="212" t="s">
        <v>29073</v>
      </c>
      <c r="Z256"/>
      <c r="AA256" s="255" t="s">
        <v>29598</v>
      </c>
      <c r="AB256" s="219" t="s">
        <v>29599</v>
      </c>
      <c r="AG256" s="193" t="str">
        <f>L256</f>
        <v>A2I</v>
      </c>
      <c r="AH256" s="212" t="str">
        <f>M256</f>
        <v>1D255</v>
      </c>
      <c r="AJ256" s="212" t="s">
        <v>29601</v>
      </c>
      <c r="AN256" s="48" t="s">
        <v>29956</v>
      </c>
      <c r="AO256" s="212" t="str">
        <f>T256</f>
        <v>SINK-92</v>
      </c>
      <c r="AQ256" s="193" t="s">
        <v>28768</v>
      </c>
      <c r="AR256" s="212" t="s">
        <v>29803</v>
      </c>
      <c r="AT256" s="193" t="s">
        <v>4672</v>
      </c>
      <c r="AV256" s="212" t="str">
        <f>M256</f>
        <v>1D255</v>
      </c>
      <c r="AW256" s="212" t="str">
        <f>_xlfn.TEXTJOIN("-",TRUE,AQ256:AV256)</f>
        <v>LG-N347-P-1D255</v>
      </c>
      <c r="AX256" s="193" t="str">
        <f>_xlfn.TEXTJOIN("-",TRUE,AS256:AV256)</f>
        <v>P-1D255</v>
      </c>
      <c r="AY256" s="48" t="str">
        <f>E256</f>
        <v>DeTape White Gloss Digital</v>
      </c>
    </row>
    <row r="257" spans="2:51" s="212" customFormat="1" ht="18.75">
      <c r="B257" s="216" t="s">
        <v>29937</v>
      </c>
      <c r="C257" s="211" t="s">
        <v>21396</v>
      </c>
      <c r="D257" s="216" t="s">
        <v>29938</v>
      </c>
      <c r="E257" s="216" t="s">
        <v>29594</v>
      </c>
      <c r="F257" s="212" t="str">
        <f>IFERROR(VLOOKUP(I257,Guide!A:B,2,FALSE),"")</f>
        <v>Logo Stickers</v>
      </c>
      <c r="G257" s="212">
        <f>A257</f>
        <v>0</v>
      </c>
      <c r="H257" s="212" t="str">
        <f>B257</f>
        <v>DTDP10221</v>
      </c>
      <c r="I257" s="213" t="s">
        <v>631</v>
      </c>
      <c r="J257" s="212" t="s">
        <v>21736</v>
      </c>
      <c r="L257" s="212" t="s">
        <v>29939</v>
      </c>
      <c r="M257" s="48" t="s">
        <v>29957</v>
      </c>
      <c r="N257" s="196">
        <v>1000000000256</v>
      </c>
      <c r="R257" s="212" t="s">
        <v>29056</v>
      </c>
      <c r="T257" s="218" t="s">
        <v>29805</v>
      </c>
      <c r="V257" s="212" t="str">
        <f>I257</f>
        <v>PT195</v>
      </c>
      <c r="W257" s="212">
        <f>IFERROR(VLOOKUP(I257,Guide!A:F,5,FALSE),"")</f>
        <v>0</v>
      </c>
      <c r="X257" s="212">
        <f>IFERROR(VLOOKUP(I257,Guide!A:G,6,FALSE),"")</f>
        <v>0</v>
      </c>
      <c r="Y257" s="212" t="s">
        <v>29073</v>
      </c>
      <c r="Z257"/>
      <c r="AA257" s="255" t="s">
        <v>29598</v>
      </c>
      <c r="AB257" s="219" t="s">
        <v>29599</v>
      </c>
      <c r="AG257" s="193" t="str">
        <f>L257</f>
        <v>A2I</v>
      </c>
      <c r="AH257" s="212" t="str">
        <f>M257</f>
        <v>1D256</v>
      </c>
      <c r="AJ257" s="212" t="s">
        <v>29601</v>
      </c>
      <c r="AN257" s="48" t="s">
        <v>29957</v>
      </c>
      <c r="AO257" s="212" t="str">
        <f>T257</f>
        <v>SINK-93</v>
      </c>
      <c r="AQ257" s="193" t="s">
        <v>28768</v>
      </c>
      <c r="AR257" s="212" t="s">
        <v>29806</v>
      </c>
      <c r="AT257" s="193" t="s">
        <v>4672</v>
      </c>
      <c r="AV257" s="212" t="str">
        <f>M257</f>
        <v>1D256</v>
      </c>
      <c r="AW257" s="212" t="str">
        <f>_xlfn.TEXTJOIN("-",TRUE,AQ257:AV257)</f>
        <v>LG-N348-P-1D256</v>
      </c>
      <c r="AX257" s="193" t="str">
        <f>_xlfn.TEXTJOIN("-",TRUE,AS257:AV257)</f>
        <v>P-1D256</v>
      </c>
      <c r="AY257" s="48" t="str">
        <f>E257</f>
        <v>DeTape White Gloss Digital</v>
      </c>
    </row>
    <row r="258" spans="2:51" s="212" customFormat="1" ht="18.75">
      <c r="B258" s="216" t="s">
        <v>29937</v>
      </c>
      <c r="C258" s="211" t="s">
        <v>21396</v>
      </c>
      <c r="D258" s="216" t="s">
        <v>29938</v>
      </c>
      <c r="E258" s="216" t="s">
        <v>29594</v>
      </c>
      <c r="F258" s="212" t="str">
        <f>IFERROR(VLOOKUP(I258,Guide!A:B,2,FALSE),"")</f>
        <v>Logo Stickers</v>
      </c>
      <c r="G258" s="212">
        <f>A258</f>
        <v>0</v>
      </c>
      <c r="H258" s="212" t="str">
        <f>B258</f>
        <v>DTDP10221</v>
      </c>
      <c r="I258" s="213" t="s">
        <v>631</v>
      </c>
      <c r="J258" s="212" t="s">
        <v>21736</v>
      </c>
      <c r="L258" s="212" t="s">
        <v>29939</v>
      </c>
      <c r="M258" s="48" t="s">
        <v>29958</v>
      </c>
      <c r="N258" s="196">
        <v>1000000000257</v>
      </c>
      <c r="R258" s="212" t="s">
        <v>29056</v>
      </c>
      <c r="T258" s="218" t="s">
        <v>29808</v>
      </c>
      <c r="V258" s="212" t="str">
        <f>I258</f>
        <v>PT195</v>
      </c>
      <c r="W258" s="212">
        <f>IFERROR(VLOOKUP(I258,Guide!A:F,5,FALSE),"")</f>
        <v>0</v>
      </c>
      <c r="X258" s="212">
        <f>IFERROR(VLOOKUP(I258,Guide!A:G,6,FALSE),"")</f>
        <v>0</v>
      </c>
      <c r="Y258" s="212" t="s">
        <v>29073</v>
      </c>
      <c r="Z258"/>
      <c r="AA258" s="255" t="s">
        <v>29598</v>
      </c>
      <c r="AB258" s="219" t="s">
        <v>29599</v>
      </c>
      <c r="AG258" s="193" t="str">
        <f>L258</f>
        <v>A2I</v>
      </c>
      <c r="AH258" s="212" t="str">
        <f>M258</f>
        <v>1D257</v>
      </c>
      <c r="AJ258" s="212" t="s">
        <v>29601</v>
      </c>
      <c r="AN258" s="48" t="s">
        <v>29958</v>
      </c>
      <c r="AO258" s="212" t="str">
        <f>T258</f>
        <v>SINK-94</v>
      </c>
      <c r="AQ258" s="193" t="s">
        <v>28768</v>
      </c>
      <c r="AR258" s="212" t="s">
        <v>29809</v>
      </c>
      <c r="AT258" s="193" t="s">
        <v>4672</v>
      </c>
      <c r="AV258" s="212" t="str">
        <f>M258</f>
        <v>1D257</v>
      </c>
      <c r="AW258" s="212" t="str">
        <f>_xlfn.TEXTJOIN("-",TRUE,AQ258:AV258)</f>
        <v>LG-N349-P-1D257</v>
      </c>
      <c r="AX258" s="193" t="str">
        <f>_xlfn.TEXTJOIN("-",TRUE,AS258:AV258)</f>
        <v>P-1D257</v>
      </c>
      <c r="AY258" s="48" t="str">
        <f>E258</f>
        <v>DeTape White Gloss Digital</v>
      </c>
    </row>
    <row r="259" spans="2:51" s="212" customFormat="1" ht="18.75">
      <c r="B259" s="216" t="s">
        <v>29937</v>
      </c>
      <c r="C259" s="211" t="s">
        <v>21396</v>
      </c>
      <c r="D259" s="216" t="s">
        <v>29938</v>
      </c>
      <c r="E259" s="216" t="s">
        <v>29594</v>
      </c>
      <c r="F259" s="212" t="str">
        <f>IFERROR(VLOOKUP(I259,Guide!A:B,2,FALSE),"")</f>
        <v>Logo Stickers</v>
      </c>
      <c r="G259" s="212">
        <f>A259</f>
        <v>0</v>
      </c>
      <c r="H259" s="212" t="str">
        <f>B259</f>
        <v>DTDP10221</v>
      </c>
      <c r="I259" s="213" t="s">
        <v>631</v>
      </c>
      <c r="J259" s="212" t="s">
        <v>21736</v>
      </c>
      <c r="L259" s="212" t="s">
        <v>29939</v>
      </c>
      <c r="M259" s="48" t="s">
        <v>29959</v>
      </c>
      <c r="N259" s="196">
        <v>1000000000258</v>
      </c>
      <c r="R259" s="212" t="s">
        <v>29056</v>
      </c>
      <c r="T259" s="218" t="s">
        <v>29811</v>
      </c>
      <c r="V259" s="212" t="str">
        <f>I259</f>
        <v>PT195</v>
      </c>
      <c r="W259" s="212">
        <f>IFERROR(VLOOKUP(I259,Guide!A:F,5,FALSE),"")</f>
        <v>0</v>
      </c>
      <c r="X259" s="212">
        <f>IFERROR(VLOOKUP(I259,Guide!A:G,6,FALSE),"")</f>
        <v>0</v>
      </c>
      <c r="Y259" s="212" t="s">
        <v>29073</v>
      </c>
      <c r="Z259"/>
      <c r="AA259" s="255" t="s">
        <v>29598</v>
      </c>
      <c r="AB259" s="219" t="s">
        <v>29599</v>
      </c>
      <c r="AG259" s="193" t="str">
        <f>L259</f>
        <v>A2I</v>
      </c>
      <c r="AH259" s="212" t="str">
        <f>M259</f>
        <v>1D258</v>
      </c>
      <c r="AJ259" s="212" t="s">
        <v>29601</v>
      </c>
      <c r="AN259" s="48" t="s">
        <v>29959</v>
      </c>
      <c r="AO259" s="212" t="str">
        <f>T259</f>
        <v>SINK-95</v>
      </c>
      <c r="AQ259" s="193" t="s">
        <v>28768</v>
      </c>
      <c r="AR259" s="212" t="s">
        <v>29812</v>
      </c>
      <c r="AT259" s="193" t="s">
        <v>4672</v>
      </c>
      <c r="AV259" s="212" t="str">
        <f>M259</f>
        <v>1D258</v>
      </c>
      <c r="AW259" s="212" t="str">
        <f>_xlfn.TEXTJOIN("-",TRUE,AQ259:AV259)</f>
        <v>LG-N350-P-1D258</v>
      </c>
      <c r="AX259" s="193" t="str">
        <f>_xlfn.TEXTJOIN("-",TRUE,AS259:AV259)</f>
        <v>P-1D258</v>
      </c>
      <c r="AY259" s="48" t="str">
        <f>E259</f>
        <v>DeTape White Gloss Digital</v>
      </c>
    </row>
    <row r="260" spans="2:51" s="212" customFormat="1" ht="18.75">
      <c r="B260" s="216" t="s">
        <v>29937</v>
      </c>
      <c r="C260" s="211" t="s">
        <v>21396</v>
      </c>
      <c r="D260" s="216" t="s">
        <v>29938</v>
      </c>
      <c r="E260" s="216" t="s">
        <v>29594</v>
      </c>
      <c r="F260" s="212" t="str">
        <f>IFERROR(VLOOKUP(I260,Guide!A:B,2,FALSE),"")</f>
        <v>Logo Stickers</v>
      </c>
      <c r="G260" s="212">
        <f>A260</f>
        <v>0</v>
      </c>
      <c r="H260" s="212" t="str">
        <f>B260</f>
        <v>DTDP10221</v>
      </c>
      <c r="I260" s="213" t="s">
        <v>631</v>
      </c>
      <c r="J260" s="212" t="s">
        <v>21736</v>
      </c>
      <c r="L260" s="212" t="s">
        <v>29939</v>
      </c>
      <c r="M260" s="48" t="s">
        <v>29960</v>
      </c>
      <c r="N260" s="196">
        <v>1000000000259</v>
      </c>
      <c r="R260" s="212" t="s">
        <v>29056</v>
      </c>
      <c r="T260" s="218" t="s">
        <v>29814</v>
      </c>
      <c r="V260" s="212" t="str">
        <f>I260</f>
        <v>PT195</v>
      </c>
      <c r="W260" s="212">
        <f>IFERROR(VLOOKUP(I260,Guide!A:F,5,FALSE),"")</f>
        <v>0</v>
      </c>
      <c r="X260" s="212">
        <f>IFERROR(VLOOKUP(I260,Guide!A:G,6,FALSE),"")</f>
        <v>0</v>
      </c>
      <c r="Y260" s="212" t="s">
        <v>29073</v>
      </c>
      <c r="Z260"/>
      <c r="AA260" s="255" t="s">
        <v>29598</v>
      </c>
      <c r="AB260" s="219" t="s">
        <v>29599</v>
      </c>
      <c r="AG260" s="193" t="str">
        <f>L260</f>
        <v>A2I</v>
      </c>
      <c r="AH260" s="212" t="str">
        <f>M260</f>
        <v>1D259</v>
      </c>
      <c r="AJ260" s="212" t="s">
        <v>29601</v>
      </c>
      <c r="AN260" s="48" t="s">
        <v>29960</v>
      </c>
      <c r="AO260" s="212" t="str">
        <f>T260</f>
        <v>SINK-96</v>
      </c>
      <c r="AQ260" s="193" t="s">
        <v>28768</v>
      </c>
      <c r="AR260" s="212" t="s">
        <v>29815</v>
      </c>
      <c r="AT260" s="193" t="s">
        <v>4672</v>
      </c>
      <c r="AV260" s="212" t="str">
        <f>M260</f>
        <v>1D259</v>
      </c>
      <c r="AW260" s="212" t="str">
        <f>_xlfn.TEXTJOIN("-",TRUE,AQ260:AV260)</f>
        <v>LG-N351-P-1D259</v>
      </c>
      <c r="AX260" s="193" t="str">
        <f>_xlfn.TEXTJOIN("-",TRUE,AS260:AV260)</f>
        <v>P-1D259</v>
      </c>
      <c r="AY260" s="48" t="str">
        <f>E260</f>
        <v>DeTape White Gloss Digital</v>
      </c>
    </row>
    <row r="261" spans="2:51" s="212" customFormat="1" ht="18.75">
      <c r="B261" s="216" t="s">
        <v>29937</v>
      </c>
      <c r="C261" s="211" t="s">
        <v>21396</v>
      </c>
      <c r="D261" s="216" t="s">
        <v>29938</v>
      </c>
      <c r="E261" s="216" t="s">
        <v>29594</v>
      </c>
      <c r="F261" s="212" t="str">
        <f>IFERROR(VLOOKUP(I261,Guide!A:B,2,FALSE),"")</f>
        <v>Logo Stickers</v>
      </c>
      <c r="G261" s="212">
        <f>A261</f>
        <v>0</v>
      </c>
      <c r="H261" s="212" t="str">
        <f>B261</f>
        <v>DTDP10221</v>
      </c>
      <c r="I261" s="213" t="s">
        <v>631</v>
      </c>
      <c r="J261" s="212" t="s">
        <v>21736</v>
      </c>
      <c r="L261" s="212" t="s">
        <v>29939</v>
      </c>
      <c r="M261" s="48" t="s">
        <v>29961</v>
      </c>
      <c r="N261" s="196">
        <v>1000000000260</v>
      </c>
      <c r="R261" s="212" t="s">
        <v>29056</v>
      </c>
      <c r="T261" s="218" t="s">
        <v>29817</v>
      </c>
      <c r="V261" s="212" t="str">
        <f>I261</f>
        <v>PT195</v>
      </c>
      <c r="W261" s="212">
        <f>IFERROR(VLOOKUP(I261,Guide!A:F,5,FALSE),"")</f>
        <v>0</v>
      </c>
      <c r="X261" s="212">
        <f>IFERROR(VLOOKUP(I261,Guide!A:G,6,FALSE),"")</f>
        <v>0</v>
      </c>
      <c r="Y261" s="212" t="s">
        <v>29073</v>
      </c>
      <c r="Z261"/>
      <c r="AA261" s="255" t="s">
        <v>29598</v>
      </c>
      <c r="AB261" s="219" t="s">
        <v>29599</v>
      </c>
      <c r="AG261" s="193" t="str">
        <f>L261</f>
        <v>A2I</v>
      </c>
      <c r="AH261" s="212" t="str">
        <f>M261</f>
        <v>1D260</v>
      </c>
      <c r="AJ261" s="212" t="s">
        <v>29601</v>
      </c>
      <c r="AN261" s="48" t="s">
        <v>29961</v>
      </c>
      <c r="AO261" s="212" t="str">
        <f>T261</f>
        <v>SINK-97</v>
      </c>
      <c r="AQ261" s="193" t="s">
        <v>28768</v>
      </c>
      <c r="AR261" s="212" t="s">
        <v>29818</v>
      </c>
      <c r="AT261" s="193" t="s">
        <v>4672</v>
      </c>
      <c r="AV261" s="212" t="str">
        <f>M261</f>
        <v>1D260</v>
      </c>
      <c r="AW261" s="212" t="str">
        <f>_xlfn.TEXTJOIN("-",TRUE,AQ261:AV261)</f>
        <v>LG-N352-P-1D260</v>
      </c>
      <c r="AX261" s="193" t="str">
        <f>_xlfn.TEXTJOIN("-",TRUE,AS261:AV261)</f>
        <v>P-1D260</v>
      </c>
      <c r="AY261" s="48" t="str">
        <f>E261</f>
        <v>DeTape White Gloss Digital</v>
      </c>
    </row>
    <row r="262" spans="2:51" s="212" customFormat="1" ht="18.75">
      <c r="B262" s="216" t="s">
        <v>29937</v>
      </c>
      <c r="C262" s="211" t="s">
        <v>21396</v>
      </c>
      <c r="D262" s="216" t="s">
        <v>29938</v>
      </c>
      <c r="E262" s="216" t="s">
        <v>29594</v>
      </c>
      <c r="F262" s="212" t="str">
        <f>IFERROR(VLOOKUP(I262,Guide!A:B,2,FALSE),"")</f>
        <v>Logo Stickers</v>
      </c>
      <c r="G262" s="212">
        <f>A262</f>
        <v>0</v>
      </c>
      <c r="H262" s="212" t="str">
        <f>B262</f>
        <v>DTDP10221</v>
      </c>
      <c r="I262" s="213" t="s">
        <v>631</v>
      </c>
      <c r="J262" s="212" t="s">
        <v>21736</v>
      </c>
      <c r="L262" s="212" t="s">
        <v>29939</v>
      </c>
      <c r="M262" s="48" t="s">
        <v>29962</v>
      </c>
      <c r="N262" s="196">
        <v>1000000000261</v>
      </c>
      <c r="R262" s="212" t="s">
        <v>29056</v>
      </c>
      <c r="T262" s="218" t="s">
        <v>29820</v>
      </c>
      <c r="V262" s="212" t="str">
        <f>I262</f>
        <v>PT195</v>
      </c>
      <c r="W262" s="212">
        <f>IFERROR(VLOOKUP(I262,Guide!A:F,5,FALSE),"")</f>
        <v>0</v>
      </c>
      <c r="X262" s="212">
        <f>IFERROR(VLOOKUP(I262,Guide!A:G,6,FALSE),"")</f>
        <v>0</v>
      </c>
      <c r="Y262" s="212" t="s">
        <v>29073</v>
      </c>
      <c r="Z262"/>
      <c r="AA262" s="255" t="s">
        <v>29598</v>
      </c>
      <c r="AB262" s="219" t="s">
        <v>29599</v>
      </c>
      <c r="AG262" s="193" t="str">
        <f>L262</f>
        <v>A2I</v>
      </c>
      <c r="AH262" s="212" t="str">
        <f>M262</f>
        <v>1D261</v>
      </c>
      <c r="AJ262" s="212" t="s">
        <v>29601</v>
      </c>
      <c r="AN262" s="48" t="s">
        <v>29962</v>
      </c>
      <c r="AO262" s="212" t="str">
        <f>T262</f>
        <v>SINK-98</v>
      </c>
      <c r="AQ262" s="193" t="s">
        <v>28768</v>
      </c>
      <c r="AR262" s="212" t="s">
        <v>29821</v>
      </c>
      <c r="AT262" s="193" t="s">
        <v>4672</v>
      </c>
      <c r="AV262" s="212" t="str">
        <f>M262</f>
        <v>1D261</v>
      </c>
      <c r="AW262" s="212" t="str">
        <f>_xlfn.TEXTJOIN("-",TRUE,AQ262:AV262)</f>
        <v>LG-N353-P-1D261</v>
      </c>
      <c r="AX262" s="193" t="str">
        <f>_xlfn.TEXTJOIN("-",TRUE,AS262:AV262)</f>
        <v>P-1D261</v>
      </c>
      <c r="AY262" s="48" t="str">
        <f>E262</f>
        <v>DeTape White Gloss Digital</v>
      </c>
    </row>
    <row r="263" spans="2:51" s="212" customFormat="1" ht="18.75">
      <c r="B263" s="216" t="s">
        <v>29937</v>
      </c>
      <c r="C263" s="211" t="s">
        <v>21396</v>
      </c>
      <c r="D263" s="216" t="s">
        <v>29938</v>
      </c>
      <c r="E263" s="216" t="s">
        <v>29594</v>
      </c>
      <c r="F263" s="212" t="str">
        <f>IFERROR(VLOOKUP(I263,Guide!A:B,2,FALSE),"")</f>
        <v>Logo Stickers</v>
      </c>
      <c r="G263" s="212">
        <f>A263</f>
        <v>0</v>
      </c>
      <c r="H263" s="212" t="str">
        <f>B263</f>
        <v>DTDP10221</v>
      </c>
      <c r="I263" s="213" t="s">
        <v>631</v>
      </c>
      <c r="J263" s="212" t="s">
        <v>21736</v>
      </c>
      <c r="L263" s="212" t="s">
        <v>29939</v>
      </c>
      <c r="M263" s="48" t="s">
        <v>29963</v>
      </c>
      <c r="N263" s="196">
        <v>1000000000262</v>
      </c>
      <c r="R263" s="212" t="s">
        <v>29056</v>
      </c>
      <c r="T263" s="218" t="s">
        <v>29823</v>
      </c>
      <c r="V263" s="212" t="str">
        <f>I263</f>
        <v>PT195</v>
      </c>
      <c r="W263" s="212">
        <f>IFERROR(VLOOKUP(I263,Guide!A:F,5,FALSE),"")</f>
        <v>0</v>
      </c>
      <c r="X263" s="212">
        <f>IFERROR(VLOOKUP(I263,Guide!A:G,6,FALSE),"")</f>
        <v>0</v>
      </c>
      <c r="Y263" s="212" t="s">
        <v>29073</v>
      </c>
      <c r="Z263"/>
      <c r="AA263" s="255" t="s">
        <v>29598</v>
      </c>
      <c r="AB263" s="219" t="s">
        <v>29599</v>
      </c>
      <c r="AG263" s="193" t="str">
        <f>L263</f>
        <v>A2I</v>
      </c>
      <c r="AH263" s="212" t="str">
        <f>M263</f>
        <v>1D262</v>
      </c>
      <c r="AJ263" s="212" t="s">
        <v>29601</v>
      </c>
      <c r="AN263" s="48" t="s">
        <v>29963</v>
      </c>
      <c r="AO263" s="212" t="str">
        <f>T263</f>
        <v>SINK-99</v>
      </c>
      <c r="AQ263" s="193" t="s">
        <v>28768</v>
      </c>
      <c r="AR263" s="212" t="s">
        <v>29824</v>
      </c>
      <c r="AT263" s="193" t="s">
        <v>4672</v>
      </c>
      <c r="AV263" s="212" t="str">
        <f>M263</f>
        <v>1D262</v>
      </c>
      <c r="AW263" s="212" t="str">
        <f>_xlfn.TEXTJOIN("-",TRUE,AQ263:AV263)</f>
        <v>LG-N354-P-1D262</v>
      </c>
      <c r="AX263" s="193" t="str">
        <f>_xlfn.TEXTJOIN("-",TRUE,AS263:AV263)</f>
        <v>P-1D262</v>
      </c>
      <c r="AY263" s="48" t="str">
        <f>E263</f>
        <v>DeTape White Gloss Digital</v>
      </c>
    </row>
    <row r="264" spans="2:51" s="212" customFormat="1" ht="18.75">
      <c r="B264" s="216" t="s">
        <v>29937</v>
      </c>
      <c r="C264" s="211" t="s">
        <v>21396</v>
      </c>
      <c r="D264" s="216" t="s">
        <v>29938</v>
      </c>
      <c r="E264" s="216" t="s">
        <v>29594</v>
      </c>
      <c r="F264" s="212" t="str">
        <f>IFERROR(VLOOKUP(I264,Guide!A:B,2,FALSE),"")</f>
        <v>Logo Stickers</v>
      </c>
      <c r="G264" s="212">
        <f>A264</f>
        <v>0</v>
      </c>
      <c r="H264" s="212" t="str">
        <f>B264</f>
        <v>DTDP10221</v>
      </c>
      <c r="I264" s="213" t="s">
        <v>631</v>
      </c>
      <c r="J264" s="212" t="s">
        <v>21736</v>
      </c>
      <c r="L264" s="212" t="s">
        <v>29939</v>
      </c>
      <c r="M264" s="48" t="s">
        <v>29964</v>
      </c>
      <c r="N264" s="196">
        <v>1000000000263</v>
      </c>
      <c r="R264" s="212" t="s">
        <v>29056</v>
      </c>
      <c r="T264" s="218" t="s">
        <v>29826</v>
      </c>
      <c r="V264" s="212" t="str">
        <f>I264</f>
        <v>PT195</v>
      </c>
      <c r="W264" s="212">
        <f>IFERROR(VLOOKUP(I264,Guide!A:F,5,FALSE),"")</f>
        <v>0</v>
      </c>
      <c r="X264" s="212">
        <f>IFERROR(VLOOKUP(I264,Guide!A:G,6,FALSE),"")</f>
        <v>0</v>
      </c>
      <c r="Y264" s="212" t="s">
        <v>29073</v>
      </c>
      <c r="Z264"/>
      <c r="AA264" s="255" t="s">
        <v>29598</v>
      </c>
      <c r="AB264" s="219" t="s">
        <v>29599</v>
      </c>
      <c r="AG264" s="193" t="str">
        <f>L264</f>
        <v>A2I</v>
      </c>
      <c r="AH264" s="212" t="str">
        <f>M264</f>
        <v>1D263</v>
      </c>
      <c r="AJ264" s="212" t="s">
        <v>29601</v>
      </c>
      <c r="AN264" s="48" t="s">
        <v>29964</v>
      </c>
      <c r="AO264" s="212" t="str">
        <f>T264</f>
        <v>SINK-100</v>
      </c>
      <c r="AQ264" s="193" t="s">
        <v>28768</v>
      </c>
      <c r="AR264" s="212" t="s">
        <v>29827</v>
      </c>
      <c r="AT264" s="193" t="s">
        <v>4672</v>
      </c>
      <c r="AV264" s="212" t="str">
        <f>M264</f>
        <v>1D263</v>
      </c>
      <c r="AW264" s="212" t="str">
        <f>_xlfn.TEXTJOIN("-",TRUE,AQ264:AV264)</f>
        <v>LG-N355-P-1D263</v>
      </c>
      <c r="AX264" s="193" t="str">
        <f>_xlfn.TEXTJOIN("-",TRUE,AS264:AV264)</f>
        <v>P-1D263</v>
      </c>
      <c r="AY264" s="48" t="str">
        <f>E264</f>
        <v>DeTape White Gloss Digital</v>
      </c>
    </row>
    <row r="265" spans="2:51" s="212" customFormat="1" ht="18.75">
      <c r="B265" s="216" t="s">
        <v>29937</v>
      </c>
      <c r="C265" s="211" t="s">
        <v>21396</v>
      </c>
      <c r="D265" s="216" t="s">
        <v>29938</v>
      </c>
      <c r="E265" s="216" t="s">
        <v>29594</v>
      </c>
      <c r="F265" s="212" t="str">
        <f>IFERROR(VLOOKUP(I265,Guide!A:B,2,FALSE),"")</f>
        <v>Logo Stickers</v>
      </c>
      <c r="G265" s="212">
        <f>A265</f>
        <v>0</v>
      </c>
      <c r="H265" s="212" t="str">
        <f>B265</f>
        <v>DTDP10221</v>
      </c>
      <c r="I265" s="213" t="s">
        <v>631</v>
      </c>
      <c r="J265" s="212" t="s">
        <v>21736</v>
      </c>
      <c r="L265" s="212" t="s">
        <v>29939</v>
      </c>
      <c r="M265" s="48" t="s">
        <v>29965</v>
      </c>
      <c r="N265" s="196">
        <v>1000000000264</v>
      </c>
      <c r="R265" s="212" t="s">
        <v>29056</v>
      </c>
      <c r="T265" s="218" t="s">
        <v>29829</v>
      </c>
      <c r="V265" s="212" t="str">
        <f>I265</f>
        <v>PT195</v>
      </c>
      <c r="W265" s="212">
        <f>IFERROR(VLOOKUP(I265,Guide!A:F,5,FALSE),"")</f>
        <v>0</v>
      </c>
      <c r="X265" s="212">
        <f>IFERROR(VLOOKUP(I265,Guide!A:G,6,FALSE),"")</f>
        <v>0</v>
      </c>
      <c r="Y265" s="212" t="s">
        <v>29073</v>
      </c>
      <c r="Z265"/>
      <c r="AA265" s="255" t="s">
        <v>29598</v>
      </c>
      <c r="AB265" s="219" t="s">
        <v>29599</v>
      </c>
      <c r="AG265" s="193" t="str">
        <f>L265</f>
        <v>A2I</v>
      </c>
      <c r="AH265" s="212" t="str">
        <f>M265</f>
        <v>1D264</v>
      </c>
      <c r="AJ265" s="212" t="s">
        <v>29601</v>
      </c>
      <c r="AN265" s="48" t="s">
        <v>29965</v>
      </c>
      <c r="AO265" s="212" t="str">
        <f>T265</f>
        <v>SINK-101</v>
      </c>
      <c r="AQ265" s="193" t="s">
        <v>28768</v>
      </c>
      <c r="AR265" s="212" t="s">
        <v>29830</v>
      </c>
      <c r="AT265" s="193" t="s">
        <v>4672</v>
      </c>
      <c r="AV265" s="212" t="str">
        <f>M265</f>
        <v>1D264</v>
      </c>
      <c r="AW265" s="212" t="str">
        <f>_xlfn.TEXTJOIN("-",TRUE,AQ265:AV265)</f>
        <v>LG-N356-P-1D264</v>
      </c>
      <c r="AX265" s="193" t="str">
        <f>_xlfn.TEXTJOIN("-",TRUE,AS265:AV265)</f>
        <v>P-1D264</v>
      </c>
      <c r="AY265" s="48" t="str">
        <f>E265</f>
        <v>DeTape White Gloss Digital</v>
      </c>
    </row>
    <row r="266" spans="2:51" s="212" customFormat="1" ht="18.75">
      <c r="B266" s="216" t="s">
        <v>29937</v>
      </c>
      <c r="C266" s="211" t="s">
        <v>21396</v>
      </c>
      <c r="D266" s="216" t="s">
        <v>29938</v>
      </c>
      <c r="E266" s="216" t="s">
        <v>29594</v>
      </c>
      <c r="F266" s="212" t="str">
        <f>IFERROR(VLOOKUP(I266,Guide!A:B,2,FALSE),"")</f>
        <v>Logo Stickers</v>
      </c>
      <c r="G266" s="212">
        <f>A266</f>
        <v>0</v>
      </c>
      <c r="H266" s="212" t="str">
        <f>B266</f>
        <v>DTDP10221</v>
      </c>
      <c r="I266" s="213" t="s">
        <v>631</v>
      </c>
      <c r="J266" s="212" t="s">
        <v>21736</v>
      </c>
      <c r="L266" s="212" t="s">
        <v>29939</v>
      </c>
      <c r="M266" s="48" t="s">
        <v>29966</v>
      </c>
      <c r="N266" s="196">
        <v>1000000000265</v>
      </c>
      <c r="R266" s="212" t="s">
        <v>29056</v>
      </c>
      <c r="T266" s="218" t="s">
        <v>29832</v>
      </c>
      <c r="V266" s="212" t="str">
        <f>I266</f>
        <v>PT195</v>
      </c>
      <c r="W266" s="212">
        <f>IFERROR(VLOOKUP(I266,Guide!A:F,5,FALSE),"")</f>
        <v>0</v>
      </c>
      <c r="X266" s="212">
        <f>IFERROR(VLOOKUP(I266,Guide!A:G,6,FALSE),"")</f>
        <v>0</v>
      </c>
      <c r="Y266" s="212" t="s">
        <v>29073</v>
      </c>
      <c r="Z266"/>
      <c r="AA266" s="255" t="s">
        <v>29598</v>
      </c>
      <c r="AB266" s="219" t="s">
        <v>29599</v>
      </c>
      <c r="AG266" s="193" t="str">
        <f>L266</f>
        <v>A2I</v>
      </c>
      <c r="AH266" s="212" t="str">
        <f>M266</f>
        <v>1D265</v>
      </c>
      <c r="AJ266" s="212" t="s">
        <v>29601</v>
      </c>
      <c r="AN266" s="48" t="s">
        <v>29966</v>
      </c>
      <c r="AO266" s="212" t="str">
        <f>T266</f>
        <v>SINK-102</v>
      </c>
      <c r="AQ266" s="193" t="s">
        <v>28768</v>
      </c>
      <c r="AR266" s="212" t="s">
        <v>29833</v>
      </c>
      <c r="AT266" s="193" t="s">
        <v>4672</v>
      </c>
      <c r="AV266" s="212" t="str">
        <f>M266</f>
        <v>1D265</v>
      </c>
      <c r="AW266" s="212" t="str">
        <f>_xlfn.TEXTJOIN("-",TRUE,AQ266:AV266)</f>
        <v>LG-N357-P-1D265</v>
      </c>
      <c r="AX266" s="193" t="str">
        <f>_xlfn.TEXTJOIN("-",TRUE,AS266:AV266)</f>
        <v>P-1D265</v>
      </c>
      <c r="AY266" s="48" t="str">
        <f>E266</f>
        <v>DeTape White Gloss Digital</v>
      </c>
    </row>
    <row r="267" spans="2:51" s="212" customFormat="1" ht="18.75">
      <c r="B267" s="216" t="s">
        <v>29937</v>
      </c>
      <c r="C267" s="211" t="s">
        <v>21396</v>
      </c>
      <c r="D267" s="216" t="s">
        <v>29938</v>
      </c>
      <c r="E267" s="216" t="s">
        <v>29594</v>
      </c>
      <c r="F267" s="212" t="str">
        <f>IFERROR(VLOOKUP(I267,Guide!A:B,2,FALSE),"")</f>
        <v>Logo Stickers</v>
      </c>
      <c r="G267" s="212">
        <f>A267</f>
        <v>0</v>
      </c>
      <c r="H267" s="212" t="str">
        <f>B267</f>
        <v>DTDP10221</v>
      </c>
      <c r="I267" s="213" t="s">
        <v>631</v>
      </c>
      <c r="J267" s="212" t="s">
        <v>21736</v>
      </c>
      <c r="L267" s="212" t="s">
        <v>29939</v>
      </c>
      <c r="M267" s="48" t="s">
        <v>29967</v>
      </c>
      <c r="N267" s="196">
        <v>1000000000266</v>
      </c>
      <c r="R267" s="212" t="s">
        <v>29056</v>
      </c>
      <c r="T267" s="218" t="s">
        <v>29835</v>
      </c>
      <c r="V267" s="212" t="str">
        <f>I267</f>
        <v>PT195</v>
      </c>
      <c r="W267" s="212">
        <f>IFERROR(VLOOKUP(I267,Guide!A:F,5,FALSE),"")</f>
        <v>0</v>
      </c>
      <c r="X267" s="212">
        <f>IFERROR(VLOOKUP(I267,Guide!A:G,6,FALSE),"")</f>
        <v>0</v>
      </c>
      <c r="Y267" s="212" t="s">
        <v>29073</v>
      </c>
      <c r="Z267"/>
      <c r="AA267" s="255" t="s">
        <v>29598</v>
      </c>
      <c r="AB267" s="219" t="s">
        <v>29599</v>
      </c>
      <c r="AG267" s="193" t="str">
        <f>L267</f>
        <v>A2I</v>
      </c>
      <c r="AH267" s="212" t="str">
        <f>M267</f>
        <v>1D266</v>
      </c>
      <c r="AJ267" s="212" t="s">
        <v>29601</v>
      </c>
      <c r="AN267" s="48" t="s">
        <v>29967</v>
      </c>
      <c r="AO267" s="212" t="str">
        <f>T267</f>
        <v>SINK-103</v>
      </c>
      <c r="AQ267" s="193" t="s">
        <v>28768</v>
      </c>
      <c r="AR267" s="212" t="s">
        <v>29836</v>
      </c>
      <c r="AT267" s="193" t="s">
        <v>4672</v>
      </c>
      <c r="AV267" s="212" t="str">
        <f>M267</f>
        <v>1D266</v>
      </c>
      <c r="AW267" s="212" t="str">
        <f>_xlfn.TEXTJOIN("-",TRUE,AQ267:AV267)</f>
        <v>LG-N358-P-1D266</v>
      </c>
      <c r="AX267" s="193" t="str">
        <f>_xlfn.TEXTJOIN("-",TRUE,AS267:AV267)</f>
        <v>P-1D266</v>
      </c>
      <c r="AY267" s="48" t="str">
        <f>E267</f>
        <v>DeTape White Gloss Digital</v>
      </c>
    </row>
    <row r="268" spans="2:51" s="212" customFormat="1" ht="18.75">
      <c r="B268" s="216" t="s">
        <v>29937</v>
      </c>
      <c r="C268" s="211" t="s">
        <v>21396</v>
      </c>
      <c r="D268" s="216" t="s">
        <v>29938</v>
      </c>
      <c r="E268" s="216" t="s">
        <v>29594</v>
      </c>
      <c r="F268" s="212" t="str">
        <f>IFERROR(VLOOKUP(I268,Guide!A:B,2,FALSE),"")</f>
        <v>Logo Stickers</v>
      </c>
      <c r="G268" s="212">
        <f>A268</f>
        <v>0</v>
      </c>
      <c r="H268" s="212" t="str">
        <f>B268</f>
        <v>DTDP10221</v>
      </c>
      <c r="I268" s="213" t="s">
        <v>631</v>
      </c>
      <c r="J268" s="212" t="s">
        <v>21736</v>
      </c>
      <c r="L268" s="212" t="s">
        <v>29939</v>
      </c>
      <c r="M268" s="48" t="s">
        <v>29968</v>
      </c>
      <c r="N268" s="196">
        <v>1000000000267</v>
      </c>
      <c r="R268" s="212" t="s">
        <v>29056</v>
      </c>
      <c r="T268" s="218" t="s">
        <v>29838</v>
      </c>
      <c r="V268" s="212" t="str">
        <f>I268</f>
        <v>PT195</v>
      </c>
      <c r="W268" s="212">
        <f>IFERROR(VLOOKUP(I268,Guide!A:F,5,FALSE),"")</f>
        <v>0</v>
      </c>
      <c r="X268" s="212">
        <f>IFERROR(VLOOKUP(I268,Guide!A:G,6,FALSE),"")</f>
        <v>0</v>
      </c>
      <c r="Y268" s="212" t="s">
        <v>29073</v>
      </c>
      <c r="Z268"/>
      <c r="AA268" s="255" t="s">
        <v>29598</v>
      </c>
      <c r="AB268" s="219" t="s">
        <v>29599</v>
      </c>
      <c r="AG268" s="193" t="str">
        <f>L268</f>
        <v>A2I</v>
      </c>
      <c r="AH268" s="212" t="str">
        <f>M268</f>
        <v>1D267</v>
      </c>
      <c r="AJ268" s="212" t="s">
        <v>29601</v>
      </c>
      <c r="AN268" s="48" t="s">
        <v>29968</v>
      </c>
      <c r="AO268" s="212" t="str">
        <f>T268</f>
        <v>SINK-104</v>
      </c>
      <c r="AQ268" s="193" t="s">
        <v>28768</v>
      </c>
      <c r="AR268" s="212" t="s">
        <v>29839</v>
      </c>
      <c r="AT268" s="193" t="s">
        <v>4672</v>
      </c>
      <c r="AV268" s="212" t="str">
        <f>M268</f>
        <v>1D267</v>
      </c>
      <c r="AW268" s="212" t="str">
        <f>_xlfn.TEXTJOIN("-",TRUE,AQ268:AV268)</f>
        <v>LG-N359-P-1D267</v>
      </c>
      <c r="AX268" s="193" t="str">
        <f>_xlfn.TEXTJOIN("-",TRUE,AS268:AV268)</f>
        <v>P-1D267</v>
      </c>
      <c r="AY268" s="48" t="str">
        <f>E268</f>
        <v>DeTape White Gloss Digital</v>
      </c>
    </row>
    <row r="269" spans="2:51" s="212" customFormat="1" ht="18.75">
      <c r="B269" s="216" t="s">
        <v>29937</v>
      </c>
      <c r="C269" s="211" t="s">
        <v>21396</v>
      </c>
      <c r="D269" s="216" t="s">
        <v>29938</v>
      </c>
      <c r="E269" s="216" t="s">
        <v>29594</v>
      </c>
      <c r="F269" s="212" t="str">
        <f>IFERROR(VLOOKUP(I269,Guide!A:B,2,FALSE),"")</f>
        <v>Logo Stickers</v>
      </c>
      <c r="G269" s="212">
        <f>A269</f>
        <v>0</v>
      </c>
      <c r="H269" s="212" t="str">
        <f>B269</f>
        <v>DTDP10221</v>
      </c>
      <c r="I269" s="213" t="s">
        <v>631</v>
      </c>
      <c r="J269" s="212" t="s">
        <v>21736</v>
      </c>
      <c r="L269" s="212" t="s">
        <v>29939</v>
      </c>
      <c r="M269" s="48" t="s">
        <v>29969</v>
      </c>
      <c r="N269" s="196">
        <v>1000000000268</v>
      </c>
      <c r="R269" s="212" t="s">
        <v>29056</v>
      </c>
      <c r="T269" s="218" t="s">
        <v>29841</v>
      </c>
      <c r="V269" s="212" t="str">
        <f>I269</f>
        <v>PT195</v>
      </c>
      <c r="W269" s="212">
        <f>IFERROR(VLOOKUP(I269,Guide!A:F,5,FALSE),"")</f>
        <v>0</v>
      </c>
      <c r="X269" s="212">
        <f>IFERROR(VLOOKUP(I269,Guide!A:G,6,FALSE),"")</f>
        <v>0</v>
      </c>
      <c r="Y269" s="212" t="s">
        <v>29073</v>
      </c>
      <c r="Z269"/>
      <c r="AA269" s="255" t="s">
        <v>29598</v>
      </c>
      <c r="AB269" s="219" t="s">
        <v>29599</v>
      </c>
      <c r="AG269" s="193" t="str">
        <f>L269</f>
        <v>A2I</v>
      </c>
      <c r="AH269" s="212" t="str">
        <f>M269</f>
        <v>1D268</v>
      </c>
      <c r="AJ269" s="212" t="s">
        <v>29601</v>
      </c>
      <c r="AN269" s="48" t="s">
        <v>29969</v>
      </c>
      <c r="AO269" s="212" t="str">
        <f>T269</f>
        <v>SINK-105</v>
      </c>
      <c r="AQ269" s="193" t="s">
        <v>28768</v>
      </c>
      <c r="AR269" s="212" t="s">
        <v>29842</v>
      </c>
      <c r="AT269" s="193" t="s">
        <v>4672</v>
      </c>
      <c r="AV269" s="212" t="str">
        <f>M269</f>
        <v>1D268</v>
      </c>
      <c r="AW269" s="212" t="str">
        <f>_xlfn.TEXTJOIN("-",TRUE,AQ269:AV269)</f>
        <v>LG-N360-P-1D268</v>
      </c>
      <c r="AX269" s="193" t="str">
        <f>_xlfn.TEXTJOIN("-",TRUE,AS269:AV269)</f>
        <v>P-1D268</v>
      </c>
      <c r="AY269" s="48" t="str">
        <f>E269</f>
        <v>DeTape White Gloss Digital</v>
      </c>
    </row>
    <row r="270" spans="2:51" s="212" customFormat="1" ht="18.75">
      <c r="B270" s="216" t="s">
        <v>29937</v>
      </c>
      <c r="C270" s="211" t="s">
        <v>21396</v>
      </c>
      <c r="D270" s="216" t="s">
        <v>29938</v>
      </c>
      <c r="E270" s="216" t="s">
        <v>29594</v>
      </c>
      <c r="F270" s="212" t="str">
        <f>IFERROR(VLOOKUP(I270,Guide!A:B,2,FALSE),"")</f>
        <v>Logo Stickers</v>
      </c>
      <c r="G270" s="212">
        <f>A270</f>
        <v>0</v>
      </c>
      <c r="H270" s="212" t="str">
        <f>B270</f>
        <v>DTDP10221</v>
      </c>
      <c r="I270" s="213" t="s">
        <v>631</v>
      </c>
      <c r="J270" s="212" t="s">
        <v>21736</v>
      </c>
      <c r="L270" s="212" t="s">
        <v>29939</v>
      </c>
      <c r="M270" s="48" t="s">
        <v>29970</v>
      </c>
      <c r="N270" s="196">
        <v>1000000000269</v>
      </c>
      <c r="R270" s="212" t="s">
        <v>29056</v>
      </c>
      <c r="T270" s="218" t="s">
        <v>29844</v>
      </c>
      <c r="V270" s="212" t="str">
        <f>I270</f>
        <v>PT195</v>
      </c>
      <c r="W270" s="212">
        <f>IFERROR(VLOOKUP(I270,Guide!A:F,5,FALSE),"")</f>
        <v>0</v>
      </c>
      <c r="X270" s="212">
        <f>IFERROR(VLOOKUP(I270,Guide!A:G,6,FALSE),"")</f>
        <v>0</v>
      </c>
      <c r="Y270" s="212" t="s">
        <v>29073</v>
      </c>
      <c r="Z270"/>
      <c r="AA270" s="255" t="s">
        <v>29598</v>
      </c>
      <c r="AB270" s="219" t="s">
        <v>29599</v>
      </c>
      <c r="AG270" s="193" t="str">
        <f>L270</f>
        <v>A2I</v>
      </c>
      <c r="AH270" s="212" t="str">
        <f>M270</f>
        <v>1D269</v>
      </c>
      <c r="AJ270" s="212" t="s">
        <v>29601</v>
      </c>
      <c r="AN270" s="48" t="s">
        <v>29970</v>
      </c>
      <c r="AO270" s="212" t="str">
        <f>T270</f>
        <v>SINK-106</v>
      </c>
      <c r="AQ270" s="193" t="s">
        <v>28768</v>
      </c>
      <c r="AR270" s="212" t="s">
        <v>29845</v>
      </c>
      <c r="AT270" s="193" t="s">
        <v>4672</v>
      </c>
      <c r="AV270" s="212" t="str">
        <f>M270</f>
        <v>1D269</v>
      </c>
      <c r="AW270" s="212" t="str">
        <f>_xlfn.TEXTJOIN("-",TRUE,AQ270:AV270)</f>
        <v>LG-N361-P-1D269</v>
      </c>
      <c r="AX270" s="193" t="str">
        <f>_xlfn.TEXTJOIN("-",TRUE,AS270:AV270)</f>
        <v>P-1D269</v>
      </c>
      <c r="AY270" s="48" t="str">
        <f>E270</f>
        <v>DeTape White Gloss Digital</v>
      </c>
    </row>
    <row r="271" spans="2:51" s="212" customFormat="1" ht="18.75">
      <c r="B271" s="216" t="s">
        <v>29937</v>
      </c>
      <c r="C271" s="211" t="s">
        <v>21396</v>
      </c>
      <c r="D271" s="216" t="s">
        <v>29938</v>
      </c>
      <c r="E271" s="216" t="s">
        <v>29594</v>
      </c>
      <c r="F271" s="212" t="str">
        <f>IFERROR(VLOOKUP(I271,Guide!A:B,2,FALSE),"")</f>
        <v>Logo Stickers</v>
      </c>
      <c r="G271" s="212">
        <f>A271</f>
        <v>0</v>
      </c>
      <c r="H271" s="212" t="str">
        <f>B271</f>
        <v>DTDP10221</v>
      </c>
      <c r="I271" s="213" t="s">
        <v>631</v>
      </c>
      <c r="J271" s="212" t="s">
        <v>21736</v>
      </c>
      <c r="L271" s="212" t="s">
        <v>29939</v>
      </c>
      <c r="M271" s="48" t="s">
        <v>29971</v>
      </c>
      <c r="N271" s="196">
        <v>1000000000270</v>
      </c>
      <c r="R271" s="212" t="s">
        <v>29056</v>
      </c>
      <c r="T271" s="218" t="s">
        <v>29847</v>
      </c>
      <c r="V271" s="212" t="str">
        <f>I271</f>
        <v>PT195</v>
      </c>
      <c r="W271" s="212">
        <f>IFERROR(VLOOKUP(I271,Guide!A:F,5,FALSE),"")</f>
        <v>0</v>
      </c>
      <c r="X271" s="212">
        <f>IFERROR(VLOOKUP(I271,Guide!A:G,6,FALSE),"")</f>
        <v>0</v>
      </c>
      <c r="Y271" s="212" t="s">
        <v>29073</v>
      </c>
      <c r="Z271"/>
      <c r="AA271" s="255" t="s">
        <v>29598</v>
      </c>
      <c r="AB271" s="219" t="s">
        <v>29599</v>
      </c>
      <c r="AG271" s="193" t="str">
        <f>L271</f>
        <v>A2I</v>
      </c>
      <c r="AH271" s="212" t="str">
        <f>M271</f>
        <v>1D270</v>
      </c>
      <c r="AJ271" s="212" t="s">
        <v>29601</v>
      </c>
      <c r="AN271" s="48" t="s">
        <v>29971</v>
      </c>
      <c r="AO271" s="212" t="str">
        <f>T271</f>
        <v>SINK-107</v>
      </c>
      <c r="AQ271" s="193" t="s">
        <v>28768</v>
      </c>
      <c r="AR271" s="212" t="s">
        <v>29848</v>
      </c>
      <c r="AT271" s="193" t="s">
        <v>4672</v>
      </c>
      <c r="AV271" s="212" t="str">
        <f>M271</f>
        <v>1D270</v>
      </c>
      <c r="AW271" s="212" t="str">
        <f>_xlfn.TEXTJOIN("-",TRUE,AQ271:AV271)</f>
        <v>LG-N362-P-1D270</v>
      </c>
      <c r="AX271" s="193" t="str">
        <f>_xlfn.TEXTJOIN("-",TRUE,AS271:AV271)</f>
        <v>P-1D270</v>
      </c>
      <c r="AY271" s="48" t="str">
        <f>E271</f>
        <v>DeTape White Gloss Digital</v>
      </c>
    </row>
    <row r="272" spans="2:51" s="212" customFormat="1" ht="18.75">
      <c r="B272" s="216" t="s">
        <v>29937</v>
      </c>
      <c r="C272" s="211" t="s">
        <v>21396</v>
      </c>
      <c r="D272" s="216" t="s">
        <v>29938</v>
      </c>
      <c r="E272" s="216" t="s">
        <v>29594</v>
      </c>
      <c r="F272" s="212" t="str">
        <f>IFERROR(VLOOKUP(I272,Guide!A:B,2,FALSE),"")</f>
        <v>Logo Stickers</v>
      </c>
      <c r="G272" s="212">
        <f>A272</f>
        <v>0</v>
      </c>
      <c r="H272" s="212" t="str">
        <f>B272</f>
        <v>DTDP10221</v>
      </c>
      <c r="I272" s="213" t="s">
        <v>631</v>
      </c>
      <c r="J272" s="212" t="s">
        <v>21736</v>
      </c>
      <c r="L272" s="212" t="s">
        <v>29939</v>
      </c>
      <c r="M272" s="48" t="s">
        <v>29972</v>
      </c>
      <c r="N272" s="196">
        <v>1000000000271</v>
      </c>
      <c r="R272" s="212" t="s">
        <v>29056</v>
      </c>
      <c r="T272" s="218" t="s">
        <v>29850</v>
      </c>
      <c r="V272" s="212" t="str">
        <f>I272</f>
        <v>PT195</v>
      </c>
      <c r="W272" s="212">
        <f>IFERROR(VLOOKUP(I272,Guide!A:F,5,FALSE),"")</f>
        <v>0</v>
      </c>
      <c r="X272" s="212">
        <f>IFERROR(VLOOKUP(I272,Guide!A:G,6,FALSE),"")</f>
        <v>0</v>
      </c>
      <c r="Y272" s="212" t="s">
        <v>29073</v>
      </c>
      <c r="Z272"/>
      <c r="AA272" s="255" t="s">
        <v>29598</v>
      </c>
      <c r="AB272" s="219" t="s">
        <v>29599</v>
      </c>
      <c r="AG272" s="193" t="str">
        <f>L272</f>
        <v>A2I</v>
      </c>
      <c r="AH272" s="212" t="str">
        <f>M272</f>
        <v>1D271</v>
      </c>
      <c r="AJ272" s="212" t="s">
        <v>29601</v>
      </c>
      <c r="AN272" s="48" t="s">
        <v>29972</v>
      </c>
      <c r="AO272" s="212" t="str">
        <f>T272</f>
        <v>SINK-108</v>
      </c>
      <c r="AQ272" s="193" t="s">
        <v>28768</v>
      </c>
      <c r="AR272" s="212" t="s">
        <v>29851</v>
      </c>
      <c r="AT272" s="193" t="s">
        <v>4672</v>
      </c>
      <c r="AV272" s="212" t="str">
        <f>M272</f>
        <v>1D271</v>
      </c>
      <c r="AW272" s="212" t="str">
        <f>_xlfn.TEXTJOIN("-",TRUE,AQ272:AV272)</f>
        <v>LG-N363-P-1D271</v>
      </c>
      <c r="AX272" s="193" t="str">
        <f>_xlfn.TEXTJOIN("-",TRUE,AS272:AV272)</f>
        <v>P-1D271</v>
      </c>
      <c r="AY272" s="48" t="str">
        <f>E272</f>
        <v>DeTape White Gloss Digital</v>
      </c>
    </row>
    <row r="273" spans="2:51" s="212" customFormat="1" ht="18.75">
      <c r="B273" s="216" t="s">
        <v>29937</v>
      </c>
      <c r="C273" s="211" t="s">
        <v>21396</v>
      </c>
      <c r="D273" s="216" t="s">
        <v>29938</v>
      </c>
      <c r="E273" s="216" t="s">
        <v>29594</v>
      </c>
      <c r="F273" s="212" t="str">
        <f>IFERROR(VLOOKUP(I273,Guide!A:B,2,FALSE),"")</f>
        <v>Logo Stickers</v>
      </c>
      <c r="G273" s="212">
        <f>A273</f>
        <v>0</v>
      </c>
      <c r="H273" s="212" t="str">
        <f>B273</f>
        <v>DTDP10221</v>
      </c>
      <c r="I273" s="213" t="s">
        <v>631</v>
      </c>
      <c r="J273" s="212" t="s">
        <v>21736</v>
      </c>
      <c r="L273" s="212" t="s">
        <v>29939</v>
      </c>
      <c r="M273" s="48" t="s">
        <v>29973</v>
      </c>
      <c r="N273" s="196">
        <v>1000000000272</v>
      </c>
      <c r="R273" s="212" t="s">
        <v>29056</v>
      </c>
      <c r="T273" s="218" t="s">
        <v>29853</v>
      </c>
      <c r="V273" s="212" t="str">
        <f>I273</f>
        <v>PT195</v>
      </c>
      <c r="W273" s="212">
        <f>IFERROR(VLOOKUP(I273,Guide!A:F,5,FALSE),"")</f>
        <v>0</v>
      </c>
      <c r="X273" s="212">
        <f>IFERROR(VLOOKUP(I273,Guide!A:G,6,FALSE),"")</f>
        <v>0</v>
      </c>
      <c r="Y273" s="212" t="s">
        <v>29073</v>
      </c>
      <c r="Z273"/>
      <c r="AA273" s="255" t="s">
        <v>29598</v>
      </c>
      <c r="AB273" s="219" t="s">
        <v>29599</v>
      </c>
      <c r="AG273" s="193" t="str">
        <f>L273</f>
        <v>A2I</v>
      </c>
      <c r="AH273" s="212" t="str">
        <f>M273</f>
        <v>1D272</v>
      </c>
      <c r="AJ273" s="212" t="s">
        <v>29601</v>
      </c>
      <c r="AN273" s="48" t="s">
        <v>29973</v>
      </c>
      <c r="AO273" s="212" t="str">
        <f>T273</f>
        <v>SINK-109</v>
      </c>
      <c r="AQ273" s="193" t="s">
        <v>28768</v>
      </c>
      <c r="AR273" s="212" t="s">
        <v>29854</v>
      </c>
      <c r="AT273" s="193" t="s">
        <v>4672</v>
      </c>
      <c r="AV273" s="212" t="str">
        <f>M273</f>
        <v>1D272</v>
      </c>
      <c r="AW273" s="212" t="str">
        <f>_xlfn.TEXTJOIN("-",TRUE,AQ273:AV273)</f>
        <v>LG-N364-P-1D272</v>
      </c>
      <c r="AX273" s="193" t="str">
        <f>_xlfn.TEXTJOIN("-",TRUE,AS273:AV273)</f>
        <v>P-1D272</v>
      </c>
      <c r="AY273" s="48" t="str">
        <f>E273</f>
        <v>DeTape White Gloss Digital</v>
      </c>
    </row>
    <row r="274" spans="2:51" s="212" customFormat="1" ht="18.75">
      <c r="B274" s="216" t="s">
        <v>29937</v>
      </c>
      <c r="C274" s="211" t="s">
        <v>21396</v>
      </c>
      <c r="D274" s="216" t="s">
        <v>29938</v>
      </c>
      <c r="E274" s="216" t="s">
        <v>29594</v>
      </c>
      <c r="F274" s="212" t="str">
        <f>IFERROR(VLOOKUP(I274,Guide!A:B,2,FALSE),"")</f>
        <v>Logo Stickers</v>
      </c>
      <c r="G274" s="212">
        <f>A274</f>
        <v>0</v>
      </c>
      <c r="H274" s="212" t="str">
        <f>B274</f>
        <v>DTDP10221</v>
      </c>
      <c r="I274" s="213" t="s">
        <v>631</v>
      </c>
      <c r="J274" s="212" t="s">
        <v>21736</v>
      </c>
      <c r="L274" s="212" t="s">
        <v>29939</v>
      </c>
      <c r="M274" s="48" t="s">
        <v>29974</v>
      </c>
      <c r="N274" s="196">
        <v>1000000000273</v>
      </c>
      <c r="R274" s="212" t="s">
        <v>29056</v>
      </c>
      <c r="T274" s="218" t="s">
        <v>29856</v>
      </c>
      <c r="V274" s="212" t="str">
        <f>I274</f>
        <v>PT195</v>
      </c>
      <c r="W274" s="212">
        <f>IFERROR(VLOOKUP(I274,Guide!A:F,5,FALSE),"")</f>
        <v>0</v>
      </c>
      <c r="X274" s="212">
        <f>IFERROR(VLOOKUP(I274,Guide!A:G,6,FALSE),"")</f>
        <v>0</v>
      </c>
      <c r="Y274" s="212" t="s">
        <v>29073</v>
      </c>
      <c r="Z274"/>
      <c r="AA274" s="255" t="s">
        <v>29598</v>
      </c>
      <c r="AB274" s="219" t="s">
        <v>29599</v>
      </c>
      <c r="AG274" s="193" t="str">
        <f>L274</f>
        <v>A2I</v>
      </c>
      <c r="AH274" s="212" t="str">
        <f>M274</f>
        <v>1D273</v>
      </c>
      <c r="AJ274" s="212" t="s">
        <v>29601</v>
      </c>
      <c r="AN274" s="48" t="s">
        <v>29974</v>
      </c>
      <c r="AO274" s="212" t="str">
        <f>T274</f>
        <v>SINK-110</v>
      </c>
      <c r="AQ274" s="193" t="s">
        <v>28768</v>
      </c>
      <c r="AR274" s="212" t="s">
        <v>29857</v>
      </c>
      <c r="AT274" s="193" t="s">
        <v>4672</v>
      </c>
      <c r="AV274" s="212" t="str">
        <f>M274</f>
        <v>1D273</v>
      </c>
      <c r="AW274" s="212" t="str">
        <f>_xlfn.TEXTJOIN("-",TRUE,AQ274:AV274)</f>
        <v>LG-N365-P-1D273</v>
      </c>
      <c r="AX274" s="193" t="str">
        <f>_xlfn.TEXTJOIN("-",TRUE,AS274:AV274)</f>
        <v>P-1D273</v>
      </c>
      <c r="AY274" s="48" t="str">
        <f>E274</f>
        <v>DeTape White Gloss Digital</v>
      </c>
    </row>
    <row r="275" spans="2:51" s="212" customFormat="1" ht="18.75">
      <c r="B275" s="216" t="s">
        <v>29937</v>
      </c>
      <c r="C275" s="211" t="s">
        <v>21396</v>
      </c>
      <c r="D275" s="216" t="s">
        <v>29938</v>
      </c>
      <c r="E275" s="216" t="s">
        <v>29594</v>
      </c>
      <c r="F275" s="212" t="str">
        <f>IFERROR(VLOOKUP(I275,Guide!A:B,2,FALSE),"")</f>
        <v>Logo Stickers</v>
      </c>
      <c r="G275" s="212">
        <f>A275</f>
        <v>0</v>
      </c>
      <c r="H275" s="212" t="str">
        <f>B275</f>
        <v>DTDP10221</v>
      </c>
      <c r="I275" s="213" t="s">
        <v>631</v>
      </c>
      <c r="J275" s="212" t="s">
        <v>21736</v>
      </c>
      <c r="L275" s="212" t="s">
        <v>29939</v>
      </c>
      <c r="M275" s="48" t="s">
        <v>29975</v>
      </c>
      <c r="N275" s="196">
        <v>1000000000274</v>
      </c>
      <c r="R275" s="212" t="s">
        <v>29056</v>
      </c>
      <c r="T275" s="218" t="s">
        <v>29859</v>
      </c>
      <c r="V275" s="212" t="str">
        <f>I275</f>
        <v>PT195</v>
      </c>
      <c r="W275" s="212">
        <f>IFERROR(VLOOKUP(I275,Guide!A:F,5,FALSE),"")</f>
        <v>0</v>
      </c>
      <c r="X275" s="212">
        <f>IFERROR(VLOOKUP(I275,Guide!A:G,6,FALSE),"")</f>
        <v>0</v>
      </c>
      <c r="Y275" s="212" t="s">
        <v>29073</v>
      </c>
      <c r="Z275"/>
      <c r="AA275" s="255" t="s">
        <v>29598</v>
      </c>
      <c r="AB275" s="219" t="s">
        <v>29599</v>
      </c>
      <c r="AG275" s="193" t="str">
        <f>L275</f>
        <v>A2I</v>
      </c>
      <c r="AH275" s="212" t="str">
        <f>M275</f>
        <v>1D274</v>
      </c>
      <c r="AJ275" s="212" t="s">
        <v>29601</v>
      </c>
      <c r="AN275" s="48" t="s">
        <v>29975</v>
      </c>
      <c r="AO275" s="212" t="str">
        <f>T275</f>
        <v>SINK-111</v>
      </c>
      <c r="AQ275" s="193" t="s">
        <v>28768</v>
      </c>
      <c r="AR275" s="217" t="s">
        <v>29860</v>
      </c>
      <c r="AT275" s="193" t="s">
        <v>4672</v>
      </c>
      <c r="AV275" s="212" t="str">
        <f>M275</f>
        <v>1D274</v>
      </c>
      <c r="AW275" s="212" t="str">
        <f>_xlfn.TEXTJOIN("-",TRUE,AQ275:AV275)</f>
        <v>LG-N366-P-1D274</v>
      </c>
      <c r="AX275" s="193" t="str">
        <f>_xlfn.TEXTJOIN("-",TRUE,AS275:AV275)</f>
        <v>P-1D274</v>
      </c>
      <c r="AY275" s="48" t="str">
        <f>E275</f>
        <v>DeTape White Gloss Digital</v>
      </c>
    </row>
    <row r="276" spans="2:51" s="212" customFormat="1" ht="18.75">
      <c r="B276" s="216" t="s">
        <v>29937</v>
      </c>
      <c r="C276" s="211" t="s">
        <v>21396</v>
      </c>
      <c r="D276" s="216" t="s">
        <v>29938</v>
      </c>
      <c r="E276" s="216" t="s">
        <v>29594</v>
      </c>
      <c r="F276" s="212" t="str">
        <f>IFERROR(VLOOKUP(I276,Guide!A:B,2,FALSE),"")</f>
        <v>Logo Stickers</v>
      </c>
      <c r="G276" s="212">
        <f>A276</f>
        <v>0</v>
      </c>
      <c r="H276" s="212" t="str">
        <f>B276</f>
        <v>DTDP10221</v>
      </c>
      <c r="I276" s="213" t="s">
        <v>631</v>
      </c>
      <c r="J276" s="212" t="s">
        <v>21736</v>
      </c>
      <c r="L276" s="212" t="s">
        <v>29939</v>
      </c>
      <c r="M276" s="48" t="s">
        <v>29976</v>
      </c>
      <c r="N276" s="196">
        <v>1000000000275</v>
      </c>
      <c r="R276" s="212" t="s">
        <v>29056</v>
      </c>
      <c r="T276" s="218" t="s">
        <v>29862</v>
      </c>
      <c r="V276" s="212" t="str">
        <f>I276</f>
        <v>PT195</v>
      </c>
      <c r="W276" s="212">
        <f>IFERROR(VLOOKUP(I276,Guide!A:F,5,FALSE),"")</f>
        <v>0</v>
      </c>
      <c r="X276" s="212">
        <f>IFERROR(VLOOKUP(I276,Guide!A:G,6,FALSE),"")</f>
        <v>0</v>
      </c>
      <c r="Y276" s="212" t="s">
        <v>29073</v>
      </c>
      <c r="Z276"/>
      <c r="AA276" s="255" t="s">
        <v>29598</v>
      </c>
      <c r="AB276" s="219" t="s">
        <v>29599</v>
      </c>
      <c r="AG276" s="193" t="str">
        <f>L276</f>
        <v>A2I</v>
      </c>
      <c r="AH276" s="212" t="str">
        <f>M276</f>
        <v>1D275</v>
      </c>
      <c r="AJ276" s="212" t="s">
        <v>29601</v>
      </c>
      <c r="AN276" s="48" t="s">
        <v>29976</v>
      </c>
      <c r="AO276" s="212" t="str">
        <f>T276</f>
        <v>SINK-112</v>
      </c>
      <c r="AQ276" s="193" t="s">
        <v>28768</v>
      </c>
      <c r="AR276" s="217" t="s">
        <v>29863</v>
      </c>
      <c r="AT276" s="193" t="s">
        <v>4672</v>
      </c>
      <c r="AV276" s="212" t="str">
        <f>M276</f>
        <v>1D275</v>
      </c>
      <c r="AW276" s="212" t="str">
        <f>_xlfn.TEXTJOIN("-",TRUE,AQ276:AV276)</f>
        <v>LG-N367-P-1D275</v>
      </c>
      <c r="AX276" s="193" t="str">
        <f>_xlfn.TEXTJOIN("-",TRUE,AS276:AV276)</f>
        <v>P-1D275</v>
      </c>
      <c r="AY276" s="48" t="str">
        <f>E276</f>
        <v>DeTape White Gloss Digital</v>
      </c>
    </row>
    <row r="277" spans="2:51" s="212" customFormat="1" ht="18.75">
      <c r="B277" s="216" t="s">
        <v>29937</v>
      </c>
      <c r="C277" s="211" t="s">
        <v>21396</v>
      </c>
      <c r="D277" s="216" t="s">
        <v>29938</v>
      </c>
      <c r="E277" s="216" t="s">
        <v>29594</v>
      </c>
      <c r="F277" s="212" t="str">
        <f>IFERROR(VLOOKUP(I277,Guide!A:B,2,FALSE),"")</f>
        <v>Logo Stickers</v>
      </c>
      <c r="G277" s="212">
        <f>A277</f>
        <v>0</v>
      </c>
      <c r="H277" s="212" t="str">
        <f>B277</f>
        <v>DTDP10221</v>
      </c>
      <c r="I277" s="213" t="s">
        <v>631</v>
      </c>
      <c r="J277" s="212" t="s">
        <v>21736</v>
      </c>
      <c r="L277" s="212" t="s">
        <v>29939</v>
      </c>
      <c r="M277" s="48" t="s">
        <v>29977</v>
      </c>
      <c r="N277" s="196">
        <v>1000000000276</v>
      </c>
      <c r="R277" s="212" t="s">
        <v>29056</v>
      </c>
      <c r="T277" s="218" t="s">
        <v>29865</v>
      </c>
      <c r="V277" s="212" t="str">
        <f>I277</f>
        <v>PT195</v>
      </c>
      <c r="W277" s="212">
        <f>IFERROR(VLOOKUP(I277,Guide!A:F,5,FALSE),"")</f>
        <v>0</v>
      </c>
      <c r="X277" s="212">
        <f>IFERROR(VLOOKUP(I277,Guide!A:G,6,FALSE),"")</f>
        <v>0</v>
      </c>
      <c r="Y277" s="212" t="s">
        <v>29073</v>
      </c>
      <c r="Z277"/>
      <c r="AA277" s="255" t="s">
        <v>29598</v>
      </c>
      <c r="AB277" s="219" t="s">
        <v>29599</v>
      </c>
      <c r="AG277" s="193" t="str">
        <f>L277</f>
        <v>A2I</v>
      </c>
      <c r="AH277" s="212" t="str">
        <f>M277</f>
        <v>1D276</v>
      </c>
      <c r="AJ277" s="212" t="s">
        <v>29601</v>
      </c>
      <c r="AN277" s="48" t="s">
        <v>29977</v>
      </c>
      <c r="AO277" s="212" t="str">
        <f>T277</f>
        <v>SINK-113</v>
      </c>
      <c r="AQ277" s="193" t="s">
        <v>28768</v>
      </c>
      <c r="AR277" s="217" t="s">
        <v>29866</v>
      </c>
      <c r="AT277" s="193" t="s">
        <v>4672</v>
      </c>
      <c r="AV277" s="212" t="str">
        <f>M277</f>
        <v>1D276</v>
      </c>
      <c r="AW277" s="212" t="str">
        <f>_xlfn.TEXTJOIN("-",TRUE,AQ277:AV277)</f>
        <v>LG-N368-P-1D276</v>
      </c>
      <c r="AX277" s="193" t="str">
        <f>_xlfn.TEXTJOIN("-",TRUE,AS277:AV277)</f>
        <v>P-1D276</v>
      </c>
      <c r="AY277" s="48" t="str">
        <f>E277</f>
        <v>DeTape White Gloss Digital</v>
      </c>
    </row>
    <row r="278" spans="2:51" s="212" customFormat="1" ht="18.75">
      <c r="B278" s="216" t="s">
        <v>29937</v>
      </c>
      <c r="C278" s="211" t="s">
        <v>21396</v>
      </c>
      <c r="D278" s="216" t="s">
        <v>29938</v>
      </c>
      <c r="E278" s="216" t="s">
        <v>29594</v>
      </c>
      <c r="F278" s="212" t="str">
        <f>IFERROR(VLOOKUP(I278,Guide!A:B,2,FALSE),"")</f>
        <v>Logo Stickers</v>
      </c>
      <c r="G278" s="212">
        <f>A278</f>
        <v>0</v>
      </c>
      <c r="H278" s="212" t="str">
        <f>B278</f>
        <v>DTDP10221</v>
      </c>
      <c r="I278" s="213" t="s">
        <v>631</v>
      </c>
      <c r="J278" s="212" t="s">
        <v>21736</v>
      </c>
      <c r="L278" s="212" t="s">
        <v>29939</v>
      </c>
      <c r="M278" s="48" t="s">
        <v>29978</v>
      </c>
      <c r="N278" s="196">
        <v>1000000000277</v>
      </c>
      <c r="R278" s="212" t="s">
        <v>29056</v>
      </c>
      <c r="T278" s="218" t="s">
        <v>29868</v>
      </c>
      <c r="V278" s="212" t="str">
        <f>I278</f>
        <v>PT195</v>
      </c>
      <c r="W278" s="212">
        <f>IFERROR(VLOOKUP(I278,Guide!A:F,5,FALSE),"")</f>
        <v>0</v>
      </c>
      <c r="X278" s="212">
        <f>IFERROR(VLOOKUP(I278,Guide!A:G,6,FALSE),"")</f>
        <v>0</v>
      </c>
      <c r="Y278" s="212" t="s">
        <v>29073</v>
      </c>
      <c r="Z278"/>
      <c r="AA278" s="255" t="s">
        <v>29598</v>
      </c>
      <c r="AB278" s="219" t="s">
        <v>29599</v>
      </c>
      <c r="AG278" s="193" t="str">
        <f>L278</f>
        <v>A2I</v>
      </c>
      <c r="AH278" s="212" t="str">
        <f>M278</f>
        <v>1D277</v>
      </c>
      <c r="AJ278" s="212" t="s">
        <v>29601</v>
      </c>
      <c r="AN278" s="48" t="s">
        <v>29978</v>
      </c>
      <c r="AO278" s="212" t="str">
        <f>T278</f>
        <v>SINK-114</v>
      </c>
      <c r="AQ278" s="193" t="s">
        <v>28768</v>
      </c>
      <c r="AR278" s="217" t="s">
        <v>29869</v>
      </c>
      <c r="AT278" s="193" t="s">
        <v>4672</v>
      </c>
      <c r="AV278" s="212" t="str">
        <f>M278</f>
        <v>1D277</v>
      </c>
      <c r="AW278" s="212" t="str">
        <f>_xlfn.TEXTJOIN("-",TRUE,AQ278:AV278)</f>
        <v>LG-N369-P-1D277</v>
      </c>
      <c r="AX278" s="193" t="str">
        <f>_xlfn.TEXTJOIN("-",TRUE,AS278:AV278)</f>
        <v>P-1D277</v>
      </c>
      <c r="AY278" s="48" t="str">
        <f>E278</f>
        <v>DeTape White Gloss Digital</v>
      </c>
    </row>
    <row r="279" spans="2:51" s="212" customFormat="1" ht="18.75">
      <c r="B279" s="216" t="s">
        <v>29937</v>
      </c>
      <c r="C279" s="211" t="s">
        <v>21396</v>
      </c>
      <c r="D279" s="216" t="s">
        <v>29938</v>
      </c>
      <c r="E279" s="216" t="s">
        <v>29594</v>
      </c>
      <c r="F279" s="212" t="str">
        <f>IFERROR(VLOOKUP(I279,Guide!A:B,2,FALSE),"")</f>
        <v>Logo Stickers</v>
      </c>
      <c r="G279" s="212">
        <f>A279</f>
        <v>0</v>
      </c>
      <c r="H279" s="212" t="str">
        <f>B279</f>
        <v>DTDP10221</v>
      </c>
      <c r="I279" s="213" t="s">
        <v>631</v>
      </c>
      <c r="J279" s="212" t="s">
        <v>21736</v>
      </c>
      <c r="L279" s="212" t="s">
        <v>29939</v>
      </c>
      <c r="M279" s="48" t="s">
        <v>29979</v>
      </c>
      <c r="N279" s="196">
        <v>1000000000278</v>
      </c>
      <c r="R279" s="212" t="s">
        <v>29056</v>
      </c>
      <c r="T279" s="218" t="s">
        <v>29871</v>
      </c>
      <c r="V279" s="212" t="str">
        <f>I279</f>
        <v>PT195</v>
      </c>
      <c r="W279" s="212">
        <f>IFERROR(VLOOKUP(I279,Guide!A:F,5,FALSE),"")</f>
        <v>0</v>
      </c>
      <c r="X279" s="212">
        <f>IFERROR(VLOOKUP(I279,Guide!A:G,6,FALSE),"")</f>
        <v>0</v>
      </c>
      <c r="Y279" s="212" t="s">
        <v>29073</v>
      </c>
      <c r="Z279"/>
      <c r="AA279" s="255" t="s">
        <v>29598</v>
      </c>
      <c r="AB279" s="219" t="s">
        <v>29599</v>
      </c>
      <c r="AG279" s="193" t="str">
        <f>L279</f>
        <v>A2I</v>
      </c>
      <c r="AH279" s="212" t="str">
        <f>M279</f>
        <v>1D278</v>
      </c>
      <c r="AJ279" s="212" t="s">
        <v>29601</v>
      </c>
      <c r="AN279" s="48" t="s">
        <v>29979</v>
      </c>
      <c r="AO279" s="212" t="str">
        <f>T279</f>
        <v>SINK-115</v>
      </c>
      <c r="AQ279" s="193" t="s">
        <v>28768</v>
      </c>
      <c r="AR279" s="217" t="s">
        <v>29872</v>
      </c>
      <c r="AT279" s="193" t="s">
        <v>4672</v>
      </c>
      <c r="AV279" s="212" t="str">
        <f>M279</f>
        <v>1D278</v>
      </c>
      <c r="AW279" s="212" t="str">
        <f>_xlfn.TEXTJOIN("-",TRUE,AQ279:AV279)</f>
        <v>LG-N370-P-1D278</v>
      </c>
      <c r="AX279" s="193" t="str">
        <f>_xlfn.TEXTJOIN("-",TRUE,AS279:AV279)</f>
        <v>P-1D278</v>
      </c>
      <c r="AY279" s="48" t="str">
        <f>E279</f>
        <v>DeTape White Gloss Digital</v>
      </c>
    </row>
    <row r="280" spans="2:51" s="258" customFormat="1" ht="18.75">
      <c r="B280" s="256" t="s">
        <v>29980</v>
      </c>
      <c r="C280" s="257" t="s">
        <v>21396</v>
      </c>
      <c r="D280" s="256" t="s">
        <v>29981</v>
      </c>
      <c r="E280" s="256" t="s">
        <v>29594</v>
      </c>
      <c r="F280" s="258" t="str">
        <f>IFERROR(VLOOKUP(I280,Guide!A:B,2,FALSE),"")</f>
        <v>Logo Stickers</v>
      </c>
      <c r="G280" s="258">
        <f>A280</f>
        <v>0</v>
      </c>
      <c r="H280" s="258" t="str">
        <f>B280</f>
        <v>DTDP10312</v>
      </c>
      <c r="I280" s="259" t="s">
        <v>631</v>
      </c>
      <c r="J280" s="258" t="s">
        <v>21747</v>
      </c>
      <c r="L280" s="258" t="s">
        <v>29982</v>
      </c>
      <c r="M280" s="258" t="s">
        <v>29983</v>
      </c>
      <c r="N280" s="196">
        <v>1000000000279</v>
      </c>
      <c r="R280" s="258" t="s">
        <v>29056</v>
      </c>
      <c r="T280" s="260" t="s">
        <v>29877</v>
      </c>
      <c r="V280" s="258" t="str">
        <f>I280</f>
        <v>PT195</v>
      </c>
      <c r="W280" s="258">
        <f>IFERROR(VLOOKUP(I280,Guide!A:F,5,FALSE),"")</f>
        <v>0</v>
      </c>
      <c r="X280" s="258">
        <f>IFERROR(VLOOKUP(I280,Guide!A:G,6,FALSE),"")</f>
        <v>0</v>
      </c>
      <c r="Y280" s="258" t="s">
        <v>29073</v>
      </c>
      <c r="Z280"/>
      <c r="AA280" s="261" t="s">
        <v>29598</v>
      </c>
      <c r="AB280" s="258" t="s">
        <v>29984</v>
      </c>
      <c r="AG280" s="258" t="str">
        <f>L280</f>
        <v>A3I</v>
      </c>
      <c r="AH280" s="258" t="str">
        <f>M280</f>
        <v>1D279</v>
      </c>
      <c r="AJ280" s="258" t="s">
        <v>29601</v>
      </c>
      <c r="AN280" s="258" t="s">
        <v>29983</v>
      </c>
      <c r="AO280" s="258" t="str">
        <f>T280</f>
        <v>SINK-116</v>
      </c>
      <c r="AQ280" s="258" t="s">
        <v>28768</v>
      </c>
      <c r="AR280" s="262" t="s">
        <v>29878</v>
      </c>
      <c r="AT280" s="258" t="s">
        <v>4672</v>
      </c>
      <c r="AV280" s="258" t="str">
        <f>M280</f>
        <v>1D279</v>
      </c>
      <c r="AW280" s="258" t="str">
        <f>_xlfn.TEXTJOIN("-",TRUE,AQ280:AV280)</f>
        <v>LG-N371-P-1D279</v>
      </c>
      <c r="AX280" s="258" t="str">
        <f>_xlfn.TEXTJOIN("-",TRUE,AS280:AV280)</f>
        <v>P-1D279</v>
      </c>
      <c r="AY280" s="258" t="str">
        <f>E280</f>
        <v>DeTape White Gloss Digital</v>
      </c>
    </row>
    <row r="281" spans="2:51" s="258" customFormat="1" ht="18.75">
      <c r="B281" s="256" t="s">
        <v>29980</v>
      </c>
      <c r="C281" s="257" t="s">
        <v>21396</v>
      </c>
      <c r="D281" s="256" t="s">
        <v>29981</v>
      </c>
      <c r="E281" s="256" t="s">
        <v>29594</v>
      </c>
      <c r="F281" s="258" t="str">
        <f>IFERROR(VLOOKUP(I281,Guide!A:B,2,FALSE),"")</f>
        <v>Logo Stickers</v>
      </c>
      <c r="G281" s="258">
        <f>A281</f>
        <v>0</v>
      </c>
      <c r="H281" s="258" t="str">
        <f>B281</f>
        <v>DTDP10312</v>
      </c>
      <c r="I281" s="259" t="s">
        <v>631</v>
      </c>
      <c r="J281" s="258" t="s">
        <v>21747</v>
      </c>
      <c r="L281" s="258" t="s">
        <v>29982</v>
      </c>
      <c r="M281" s="258" t="s">
        <v>29985</v>
      </c>
      <c r="N281" s="196">
        <v>1000000000280</v>
      </c>
      <c r="R281" s="258" t="s">
        <v>29056</v>
      </c>
      <c r="T281" s="260" t="s">
        <v>29880</v>
      </c>
      <c r="V281" s="258" t="str">
        <f>I281</f>
        <v>PT195</v>
      </c>
      <c r="W281" s="258">
        <f>IFERROR(VLOOKUP(I281,Guide!A:F,5,FALSE),"")</f>
        <v>0</v>
      </c>
      <c r="X281" s="258">
        <f>IFERROR(VLOOKUP(I281,Guide!A:G,6,FALSE),"")</f>
        <v>0</v>
      </c>
      <c r="Y281" s="258" t="s">
        <v>29073</v>
      </c>
      <c r="Z281"/>
      <c r="AA281" s="261" t="s">
        <v>29598</v>
      </c>
      <c r="AB281" s="263" t="s">
        <v>29986</v>
      </c>
      <c r="AG281" s="258" t="str">
        <f>L281</f>
        <v>A3I</v>
      </c>
      <c r="AH281" s="258" t="str">
        <f>M281</f>
        <v>1D280</v>
      </c>
      <c r="AJ281" s="258" t="s">
        <v>29601</v>
      </c>
      <c r="AN281" s="258" t="s">
        <v>29985</v>
      </c>
      <c r="AO281" s="258" t="str">
        <f>T281</f>
        <v>SINK-117</v>
      </c>
      <c r="AQ281" s="258" t="s">
        <v>28768</v>
      </c>
      <c r="AR281" s="262" t="s">
        <v>29881</v>
      </c>
      <c r="AT281" s="258" t="s">
        <v>4672</v>
      </c>
      <c r="AV281" s="258" t="str">
        <f>M281</f>
        <v>1D280</v>
      </c>
      <c r="AW281" s="258" t="str">
        <f>_xlfn.TEXTJOIN("-",TRUE,AQ281:AV281)</f>
        <v>LG-N372-P-1D280</v>
      </c>
      <c r="AX281" s="258" t="str">
        <f>_xlfn.TEXTJOIN("-",TRUE,AS281:AV281)</f>
        <v>P-1D280</v>
      </c>
      <c r="AY281" s="258" t="str">
        <f>E281</f>
        <v>DeTape White Gloss Digital</v>
      </c>
    </row>
    <row r="282" spans="2:51" s="258" customFormat="1" ht="18.75">
      <c r="B282" s="256" t="s">
        <v>29980</v>
      </c>
      <c r="C282" s="257" t="s">
        <v>21396</v>
      </c>
      <c r="D282" s="256" t="s">
        <v>29981</v>
      </c>
      <c r="E282" s="256" t="s">
        <v>29594</v>
      </c>
      <c r="F282" s="258" t="str">
        <f>IFERROR(VLOOKUP(I282,Guide!A:B,2,FALSE),"")</f>
        <v>Logo Stickers</v>
      </c>
      <c r="G282" s="258">
        <f>A282</f>
        <v>0</v>
      </c>
      <c r="H282" s="258" t="str">
        <f>B282</f>
        <v>DTDP10312</v>
      </c>
      <c r="I282" s="259" t="s">
        <v>631</v>
      </c>
      <c r="J282" s="258" t="s">
        <v>21747</v>
      </c>
      <c r="L282" s="258" t="s">
        <v>29982</v>
      </c>
      <c r="M282" s="258" t="s">
        <v>29987</v>
      </c>
      <c r="N282" s="196">
        <v>1000000000281</v>
      </c>
      <c r="R282" s="258" t="s">
        <v>29056</v>
      </c>
      <c r="T282" s="260" t="s">
        <v>29883</v>
      </c>
      <c r="V282" s="258" t="str">
        <f>I282</f>
        <v>PT195</v>
      </c>
      <c r="W282" s="258">
        <f>IFERROR(VLOOKUP(I282,Guide!A:F,5,FALSE),"")</f>
        <v>0</v>
      </c>
      <c r="X282" s="258">
        <f>IFERROR(VLOOKUP(I282,Guide!A:G,6,FALSE),"")</f>
        <v>0</v>
      </c>
      <c r="Y282" s="258" t="s">
        <v>29073</v>
      </c>
      <c r="Z282"/>
      <c r="AA282" s="261" t="s">
        <v>29598</v>
      </c>
      <c r="AB282" s="263" t="s">
        <v>29986</v>
      </c>
      <c r="AG282" s="258" t="str">
        <f>L282</f>
        <v>A3I</v>
      </c>
      <c r="AH282" s="258" t="str">
        <f>M282</f>
        <v>1D281</v>
      </c>
      <c r="AJ282" s="258" t="s">
        <v>29601</v>
      </c>
      <c r="AN282" s="258" t="s">
        <v>29987</v>
      </c>
      <c r="AO282" s="258" t="str">
        <f>T282</f>
        <v>SINK-118</v>
      </c>
      <c r="AQ282" s="258" t="s">
        <v>28768</v>
      </c>
      <c r="AR282" s="262" t="s">
        <v>29884</v>
      </c>
      <c r="AT282" s="258" t="s">
        <v>4672</v>
      </c>
      <c r="AV282" s="258" t="str">
        <f>M282</f>
        <v>1D281</v>
      </c>
      <c r="AW282" s="258" t="str">
        <f>_xlfn.TEXTJOIN("-",TRUE,AQ282:AV282)</f>
        <v>LG-N373-P-1D281</v>
      </c>
      <c r="AX282" s="258" t="str">
        <f>_xlfn.TEXTJOIN("-",TRUE,AS282:AV282)</f>
        <v>P-1D281</v>
      </c>
      <c r="AY282" s="258" t="str">
        <f>E282</f>
        <v>DeTape White Gloss Digital</v>
      </c>
    </row>
    <row r="283" spans="2:51" s="258" customFormat="1" ht="18.75">
      <c r="B283" s="256" t="s">
        <v>29980</v>
      </c>
      <c r="C283" s="257" t="s">
        <v>21396</v>
      </c>
      <c r="D283" s="256" t="s">
        <v>29981</v>
      </c>
      <c r="E283" s="256" t="s">
        <v>29594</v>
      </c>
      <c r="F283" s="258" t="str">
        <f>IFERROR(VLOOKUP(I283,Guide!A:B,2,FALSE),"")</f>
        <v>Logo Stickers</v>
      </c>
      <c r="G283" s="258">
        <f>A283</f>
        <v>0</v>
      </c>
      <c r="H283" s="258" t="str">
        <f>B283</f>
        <v>DTDP10312</v>
      </c>
      <c r="I283" s="259" t="s">
        <v>631</v>
      </c>
      <c r="J283" s="258" t="s">
        <v>21747</v>
      </c>
      <c r="L283" s="258" t="s">
        <v>29982</v>
      </c>
      <c r="M283" s="258" t="s">
        <v>29988</v>
      </c>
      <c r="N283" s="196">
        <v>1000000000282</v>
      </c>
      <c r="R283" s="258" t="s">
        <v>29056</v>
      </c>
      <c r="T283" s="260" t="s">
        <v>29886</v>
      </c>
      <c r="V283" s="258" t="str">
        <f>I283</f>
        <v>PT195</v>
      </c>
      <c r="W283" s="258">
        <f>IFERROR(VLOOKUP(I283,Guide!A:F,5,FALSE),"")</f>
        <v>0</v>
      </c>
      <c r="X283" s="258">
        <f>IFERROR(VLOOKUP(I283,Guide!A:G,6,FALSE),"")</f>
        <v>0</v>
      </c>
      <c r="Y283" s="258" t="s">
        <v>29073</v>
      </c>
      <c r="Z283"/>
      <c r="AA283" s="261" t="s">
        <v>29598</v>
      </c>
      <c r="AB283" s="263" t="s">
        <v>29986</v>
      </c>
      <c r="AG283" s="258" t="str">
        <f>L283</f>
        <v>A3I</v>
      </c>
      <c r="AH283" s="258" t="str">
        <f>M283</f>
        <v>1D282</v>
      </c>
      <c r="AJ283" s="258" t="s">
        <v>29601</v>
      </c>
      <c r="AN283" s="258" t="s">
        <v>29988</v>
      </c>
      <c r="AO283" s="258" t="str">
        <f>T283</f>
        <v>SINK-119</v>
      </c>
      <c r="AQ283" s="258" t="s">
        <v>28768</v>
      </c>
      <c r="AR283" s="262" t="s">
        <v>29887</v>
      </c>
      <c r="AT283" s="258" t="s">
        <v>4672</v>
      </c>
      <c r="AV283" s="258" t="str">
        <f>M283</f>
        <v>1D282</v>
      </c>
      <c r="AW283" s="258" t="str">
        <f>_xlfn.TEXTJOIN("-",TRUE,AQ283:AV283)</f>
        <v>LG-N374-P-1D282</v>
      </c>
      <c r="AX283" s="258" t="str">
        <f>_xlfn.TEXTJOIN("-",TRUE,AS283:AV283)</f>
        <v>P-1D282</v>
      </c>
      <c r="AY283" s="258" t="str">
        <f>E283</f>
        <v>DeTape White Gloss Digital</v>
      </c>
    </row>
    <row r="284" spans="2:51" s="258" customFormat="1" ht="18.75">
      <c r="B284" s="256" t="s">
        <v>29980</v>
      </c>
      <c r="C284" s="257" t="s">
        <v>21396</v>
      </c>
      <c r="D284" s="256" t="s">
        <v>29981</v>
      </c>
      <c r="E284" s="256" t="s">
        <v>29594</v>
      </c>
      <c r="F284" s="258" t="str">
        <f>IFERROR(VLOOKUP(I284,Guide!A:B,2,FALSE),"")</f>
        <v>Logo Stickers</v>
      </c>
      <c r="G284" s="258">
        <f>A284</f>
        <v>0</v>
      </c>
      <c r="H284" s="258" t="str">
        <f>B284</f>
        <v>DTDP10312</v>
      </c>
      <c r="I284" s="259" t="s">
        <v>631</v>
      </c>
      <c r="J284" s="258" t="s">
        <v>21747</v>
      </c>
      <c r="L284" s="258" t="s">
        <v>29982</v>
      </c>
      <c r="M284" s="258" t="s">
        <v>29989</v>
      </c>
      <c r="N284" s="196">
        <v>1000000000283</v>
      </c>
      <c r="R284" s="258" t="s">
        <v>29056</v>
      </c>
      <c r="T284" s="260" t="s">
        <v>29889</v>
      </c>
      <c r="V284" s="258" t="str">
        <f>I284</f>
        <v>PT195</v>
      </c>
      <c r="W284" s="258">
        <f>IFERROR(VLOOKUP(I284,Guide!A:F,5,FALSE),"")</f>
        <v>0</v>
      </c>
      <c r="X284" s="258">
        <f>IFERROR(VLOOKUP(I284,Guide!A:G,6,FALSE),"")</f>
        <v>0</v>
      </c>
      <c r="Y284" s="258" t="s">
        <v>29073</v>
      </c>
      <c r="Z284"/>
      <c r="AA284" s="261" t="s">
        <v>29598</v>
      </c>
      <c r="AB284" s="263" t="s">
        <v>29986</v>
      </c>
      <c r="AG284" s="258" t="str">
        <f>L284</f>
        <v>A3I</v>
      </c>
      <c r="AH284" s="258" t="str">
        <f>M284</f>
        <v>1D283</v>
      </c>
      <c r="AJ284" s="258" t="s">
        <v>29601</v>
      </c>
      <c r="AN284" s="258" t="s">
        <v>29989</v>
      </c>
      <c r="AO284" s="258" t="str">
        <f>T284</f>
        <v>SINK-120</v>
      </c>
      <c r="AQ284" s="258" t="s">
        <v>28768</v>
      </c>
      <c r="AR284" s="262" t="s">
        <v>29890</v>
      </c>
      <c r="AT284" s="258" t="s">
        <v>4672</v>
      </c>
      <c r="AV284" s="258" t="str">
        <f>M284</f>
        <v>1D283</v>
      </c>
      <c r="AW284" s="258" t="str">
        <f>_xlfn.TEXTJOIN("-",TRUE,AQ284:AV284)</f>
        <v>LG-N375-P-1D283</v>
      </c>
      <c r="AX284" s="258" t="str">
        <f>_xlfn.TEXTJOIN("-",TRUE,AS284:AV284)</f>
        <v>P-1D283</v>
      </c>
      <c r="AY284" s="258" t="str">
        <f>E284</f>
        <v>DeTape White Gloss Digital</v>
      </c>
    </row>
    <row r="285" spans="2:51" s="258" customFormat="1" ht="18.75">
      <c r="B285" s="256" t="s">
        <v>29980</v>
      </c>
      <c r="C285" s="257" t="s">
        <v>21396</v>
      </c>
      <c r="D285" s="256" t="s">
        <v>29981</v>
      </c>
      <c r="E285" s="256" t="s">
        <v>29594</v>
      </c>
      <c r="F285" s="258" t="str">
        <f>IFERROR(VLOOKUP(I285,Guide!A:B,2,FALSE),"")</f>
        <v>Logo Stickers</v>
      </c>
      <c r="G285" s="258">
        <f>A285</f>
        <v>0</v>
      </c>
      <c r="H285" s="258" t="str">
        <f>B285</f>
        <v>DTDP10312</v>
      </c>
      <c r="I285" s="259" t="s">
        <v>631</v>
      </c>
      <c r="J285" s="258" t="s">
        <v>21747</v>
      </c>
      <c r="L285" s="258" t="s">
        <v>29982</v>
      </c>
      <c r="M285" s="258" t="s">
        <v>29990</v>
      </c>
      <c r="N285" s="196">
        <v>1000000000284</v>
      </c>
      <c r="R285" s="258" t="s">
        <v>29056</v>
      </c>
      <c r="T285" s="260" t="s">
        <v>29892</v>
      </c>
      <c r="V285" s="258" t="str">
        <f>I285</f>
        <v>PT195</v>
      </c>
      <c r="W285" s="258">
        <f>IFERROR(VLOOKUP(I285,Guide!A:F,5,FALSE),"")</f>
        <v>0</v>
      </c>
      <c r="X285" s="258">
        <f>IFERROR(VLOOKUP(I285,Guide!A:G,6,FALSE),"")</f>
        <v>0</v>
      </c>
      <c r="Y285" s="258" t="s">
        <v>29073</v>
      </c>
      <c r="Z285"/>
      <c r="AA285" s="261" t="s">
        <v>29598</v>
      </c>
      <c r="AB285" s="263" t="s">
        <v>29986</v>
      </c>
      <c r="AG285" s="258" t="str">
        <f>L285</f>
        <v>A3I</v>
      </c>
      <c r="AH285" s="258" t="str">
        <f>M285</f>
        <v>1D284</v>
      </c>
      <c r="AJ285" s="258" t="s">
        <v>29601</v>
      </c>
      <c r="AN285" s="258" t="s">
        <v>29990</v>
      </c>
      <c r="AO285" s="258" t="str">
        <f>T285</f>
        <v>SINK-121</v>
      </c>
      <c r="AQ285" s="258" t="s">
        <v>28768</v>
      </c>
      <c r="AR285" s="262" t="s">
        <v>29893</v>
      </c>
      <c r="AT285" s="258" t="s">
        <v>4672</v>
      </c>
      <c r="AV285" s="258" t="str">
        <f>M285</f>
        <v>1D284</v>
      </c>
      <c r="AW285" s="258" t="str">
        <f>_xlfn.TEXTJOIN("-",TRUE,AQ285:AV285)</f>
        <v>LG-N376-P-1D284</v>
      </c>
      <c r="AX285" s="258" t="str">
        <f>_xlfn.TEXTJOIN("-",TRUE,AS285:AV285)</f>
        <v>P-1D284</v>
      </c>
      <c r="AY285" s="258" t="str">
        <f>E285</f>
        <v>DeTape White Gloss Digital</v>
      </c>
    </row>
    <row r="286" spans="2:51" s="258" customFormat="1" ht="18.75">
      <c r="B286" s="256" t="s">
        <v>29980</v>
      </c>
      <c r="C286" s="257" t="s">
        <v>21396</v>
      </c>
      <c r="D286" s="256" t="s">
        <v>29981</v>
      </c>
      <c r="E286" s="256" t="s">
        <v>29594</v>
      </c>
      <c r="F286" s="258" t="str">
        <f>IFERROR(VLOOKUP(I286,Guide!A:B,2,FALSE),"")</f>
        <v>Logo Stickers</v>
      </c>
      <c r="G286" s="258">
        <f>A286</f>
        <v>0</v>
      </c>
      <c r="H286" s="258" t="str">
        <f>B286</f>
        <v>DTDP10312</v>
      </c>
      <c r="I286" s="259" t="s">
        <v>631</v>
      </c>
      <c r="J286" s="258" t="s">
        <v>21747</v>
      </c>
      <c r="L286" s="258" t="s">
        <v>29982</v>
      </c>
      <c r="M286" s="258" t="s">
        <v>29991</v>
      </c>
      <c r="N286" s="196">
        <v>1000000000285</v>
      </c>
      <c r="R286" s="258" t="s">
        <v>29056</v>
      </c>
      <c r="T286" s="260" t="s">
        <v>29895</v>
      </c>
      <c r="V286" s="258" t="str">
        <f>I286</f>
        <v>PT195</v>
      </c>
      <c r="W286" s="258">
        <f>IFERROR(VLOOKUP(I286,Guide!A:F,5,FALSE),"")</f>
        <v>0</v>
      </c>
      <c r="X286" s="258">
        <f>IFERROR(VLOOKUP(I286,Guide!A:G,6,FALSE),"")</f>
        <v>0</v>
      </c>
      <c r="Y286" s="258" t="s">
        <v>29073</v>
      </c>
      <c r="Z286"/>
      <c r="AA286" s="261" t="s">
        <v>29598</v>
      </c>
      <c r="AB286" s="263" t="s">
        <v>29986</v>
      </c>
      <c r="AG286" s="258" t="str">
        <f>L286</f>
        <v>A3I</v>
      </c>
      <c r="AH286" s="258" t="str">
        <f>M286</f>
        <v>1D285</v>
      </c>
      <c r="AJ286" s="258" t="s">
        <v>29601</v>
      </c>
      <c r="AN286" s="258" t="s">
        <v>29991</v>
      </c>
      <c r="AO286" s="258" t="str">
        <f>T286</f>
        <v>SINK-122</v>
      </c>
      <c r="AQ286" s="258" t="s">
        <v>28768</v>
      </c>
      <c r="AR286" s="262" t="s">
        <v>29896</v>
      </c>
      <c r="AT286" s="258" t="s">
        <v>4672</v>
      </c>
      <c r="AV286" s="258" t="str">
        <f>M286</f>
        <v>1D285</v>
      </c>
      <c r="AW286" s="258" t="str">
        <f>_xlfn.TEXTJOIN("-",TRUE,AQ286:AV286)</f>
        <v>LG-N377-P-1D285</v>
      </c>
      <c r="AX286" s="258" t="str">
        <f>_xlfn.TEXTJOIN("-",TRUE,AS286:AV286)</f>
        <v>P-1D285</v>
      </c>
      <c r="AY286" s="258" t="str">
        <f>E286</f>
        <v>DeTape White Gloss Digital</v>
      </c>
    </row>
    <row r="287" spans="2:51" s="258" customFormat="1" ht="18.75">
      <c r="B287" s="256" t="s">
        <v>29980</v>
      </c>
      <c r="C287" s="257" t="s">
        <v>21396</v>
      </c>
      <c r="D287" s="256" t="s">
        <v>29981</v>
      </c>
      <c r="E287" s="256" t="s">
        <v>29594</v>
      </c>
      <c r="F287" s="258" t="str">
        <f>IFERROR(VLOOKUP(I287,Guide!A:B,2,FALSE),"")</f>
        <v>Logo Stickers</v>
      </c>
      <c r="G287" s="258">
        <f>A287</f>
        <v>0</v>
      </c>
      <c r="H287" s="258" t="str">
        <f>B287</f>
        <v>DTDP10312</v>
      </c>
      <c r="I287" s="259" t="s">
        <v>631</v>
      </c>
      <c r="J287" s="258" t="s">
        <v>21747</v>
      </c>
      <c r="L287" s="258" t="s">
        <v>29982</v>
      </c>
      <c r="M287" s="258" t="s">
        <v>29992</v>
      </c>
      <c r="N287" s="196">
        <v>1000000000286</v>
      </c>
      <c r="R287" s="258" t="s">
        <v>29056</v>
      </c>
      <c r="T287" s="260" t="s">
        <v>29899</v>
      </c>
      <c r="V287" s="258" t="str">
        <f>I287</f>
        <v>PT195</v>
      </c>
      <c r="W287" s="258">
        <f>IFERROR(VLOOKUP(I287,Guide!A:F,5,FALSE),"")</f>
        <v>0</v>
      </c>
      <c r="X287" s="258">
        <f>IFERROR(VLOOKUP(I287,Guide!A:G,6,FALSE),"")</f>
        <v>0</v>
      </c>
      <c r="Y287" s="258" t="s">
        <v>29073</v>
      </c>
      <c r="Z287"/>
      <c r="AA287" s="261" t="s">
        <v>29598</v>
      </c>
      <c r="AB287" s="263" t="s">
        <v>29986</v>
      </c>
      <c r="AG287" s="258" t="str">
        <f>L287</f>
        <v>A3I</v>
      </c>
      <c r="AH287" s="258" t="str">
        <f>M287</f>
        <v>1D286</v>
      </c>
      <c r="AJ287" s="258" t="s">
        <v>29601</v>
      </c>
      <c r="AN287" s="258" t="s">
        <v>29992</v>
      </c>
      <c r="AO287" s="258" t="str">
        <f>T287</f>
        <v>SINK-123</v>
      </c>
      <c r="AQ287" s="258" t="s">
        <v>28768</v>
      </c>
      <c r="AR287" s="262" t="s">
        <v>29900</v>
      </c>
      <c r="AT287" s="258" t="s">
        <v>4672</v>
      </c>
      <c r="AV287" s="258" t="str">
        <f>M287</f>
        <v>1D286</v>
      </c>
      <c r="AW287" s="258" t="str">
        <f>_xlfn.TEXTJOIN("-",TRUE,AQ287:AV287)</f>
        <v>LG-N378-P-1D286</v>
      </c>
      <c r="AX287" s="258" t="str">
        <f>_xlfn.TEXTJOIN("-",TRUE,AS287:AV287)</f>
        <v>P-1D286</v>
      </c>
      <c r="AY287" s="258" t="str">
        <f>E287</f>
        <v>DeTape White Gloss Digital</v>
      </c>
    </row>
    <row r="288" spans="2:51" s="258" customFormat="1" ht="18.75">
      <c r="B288" s="256" t="s">
        <v>29980</v>
      </c>
      <c r="C288" s="257" t="s">
        <v>21396</v>
      </c>
      <c r="D288" s="256" t="s">
        <v>29981</v>
      </c>
      <c r="E288" s="256" t="s">
        <v>29594</v>
      </c>
      <c r="F288" s="258" t="str">
        <f>IFERROR(VLOOKUP(I288,Guide!A:B,2,FALSE),"")</f>
        <v>Logo Stickers</v>
      </c>
      <c r="G288" s="258">
        <f>A288</f>
        <v>0</v>
      </c>
      <c r="H288" s="258" t="str">
        <f>B288</f>
        <v>DTDP10312</v>
      </c>
      <c r="I288" s="259" t="s">
        <v>631</v>
      </c>
      <c r="J288" s="258" t="s">
        <v>21747</v>
      </c>
      <c r="L288" s="258" t="s">
        <v>29982</v>
      </c>
      <c r="M288" s="258" t="s">
        <v>29993</v>
      </c>
      <c r="N288" s="196">
        <v>1000000000287</v>
      </c>
      <c r="R288" s="258" t="s">
        <v>29056</v>
      </c>
      <c r="T288" s="260" t="s">
        <v>29902</v>
      </c>
      <c r="V288" s="258" t="str">
        <f>I288</f>
        <v>PT195</v>
      </c>
      <c r="W288" s="258">
        <f>IFERROR(VLOOKUP(I288,Guide!A:F,5,FALSE),"")</f>
        <v>0</v>
      </c>
      <c r="X288" s="258">
        <f>IFERROR(VLOOKUP(I288,Guide!A:G,6,FALSE),"")</f>
        <v>0</v>
      </c>
      <c r="Y288" s="258" t="s">
        <v>29073</v>
      </c>
      <c r="Z288"/>
      <c r="AA288" s="261" t="s">
        <v>29598</v>
      </c>
      <c r="AB288" s="263" t="s">
        <v>29986</v>
      </c>
      <c r="AG288" s="258" t="str">
        <f>L288</f>
        <v>A3I</v>
      </c>
      <c r="AH288" s="258" t="str">
        <f>M288</f>
        <v>1D287</v>
      </c>
      <c r="AJ288" s="258" t="s">
        <v>29601</v>
      </c>
      <c r="AN288" s="258" t="s">
        <v>29993</v>
      </c>
      <c r="AO288" s="258" t="str">
        <f>T288</f>
        <v>SINK-124</v>
      </c>
      <c r="AQ288" s="258" t="s">
        <v>28768</v>
      </c>
      <c r="AR288" s="262" t="s">
        <v>29903</v>
      </c>
      <c r="AT288" s="258" t="s">
        <v>4672</v>
      </c>
      <c r="AV288" s="258" t="str">
        <f>M288</f>
        <v>1D287</v>
      </c>
      <c r="AW288" s="258" t="str">
        <f>_xlfn.TEXTJOIN("-",TRUE,AQ288:AV288)</f>
        <v>LG-N379-P-1D287</v>
      </c>
      <c r="AX288" s="258" t="str">
        <f>_xlfn.TEXTJOIN("-",TRUE,AS288:AV288)</f>
        <v>P-1D287</v>
      </c>
      <c r="AY288" s="258" t="str">
        <f>E288</f>
        <v>DeTape White Gloss Digital</v>
      </c>
    </row>
    <row r="289" spans="2:51" s="258" customFormat="1" ht="18.75">
      <c r="B289" s="256" t="s">
        <v>29980</v>
      </c>
      <c r="C289" s="257" t="s">
        <v>21396</v>
      </c>
      <c r="D289" s="256" t="s">
        <v>29981</v>
      </c>
      <c r="E289" s="256" t="s">
        <v>29594</v>
      </c>
      <c r="F289" s="258" t="str">
        <f>IFERROR(VLOOKUP(I289,Guide!A:B,2,FALSE),"")</f>
        <v>Logo Stickers</v>
      </c>
      <c r="G289" s="258">
        <f>A289</f>
        <v>0</v>
      </c>
      <c r="H289" s="258" t="str">
        <f>B289</f>
        <v>DTDP10312</v>
      </c>
      <c r="I289" s="259" t="s">
        <v>631</v>
      </c>
      <c r="J289" s="258" t="s">
        <v>21747</v>
      </c>
      <c r="L289" s="258" t="s">
        <v>29982</v>
      </c>
      <c r="M289" s="258" t="s">
        <v>29994</v>
      </c>
      <c r="N289" s="196">
        <v>1000000000288</v>
      </c>
      <c r="R289" s="258" t="s">
        <v>29056</v>
      </c>
      <c r="T289" s="260" t="s">
        <v>29905</v>
      </c>
      <c r="V289" s="258" t="str">
        <f>I289</f>
        <v>PT195</v>
      </c>
      <c r="W289" s="258">
        <f>IFERROR(VLOOKUP(I289,Guide!A:F,5,FALSE),"")</f>
        <v>0</v>
      </c>
      <c r="X289" s="258">
        <f>IFERROR(VLOOKUP(I289,Guide!A:G,6,FALSE),"")</f>
        <v>0</v>
      </c>
      <c r="Y289" s="258" t="s">
        <v>29073</v>
      </c>
      <c r="Z289"/>
      <c r="AA289" s="261" t="s">
        <v>29598</v>
      </c>
      <c r="AB289" s="263" t="s">
        <v>29986</v>
      </c>
      <c r="AG289" s="258" t="str">
        <f>L289</f>
        <v>A3I</v>
      </c>
      <c r="AH289" s="258" t="str">
        <f>M289</f>
        <v>1D288</v>
      </c>
      <c r="AJ289" s="258" t="s">
        <v>29601</v>
      </c>
      <c r="AN289" s="258" t="s">
        <v>29994</v>
      </c>
      <c r="AO289" s="258" t="str">
        <f>T289</f>
        <v>SINK-125</v>
      </c>
      <c r="AQ289" s="258" t="s">
        <v>28768</v>
      </c>
      <c r="AR289" s="262" t="s">
        <v>29906</v>
      </c>
      <c r="AT289" s="258" t="s">
        <v>4672</v>
      </c>
      <c r="AV289" s="258" t="str">
        <f>M289</f>
        <v>1D288</v>
      </c>
      <c r="AW289" s="258" t="str">
        <f>_xlfn.TEXTJOIN("-",TRUE,AQ289:AV289)</f>
        <v>LG-N380-P-1D288</v>
      </c>
      <c r="AX289" s="258" t="str">
        <f>_xlfn.TEXTJOIN("-",TRUE,AS289:AV289)</f>
        <v>P-1D288</v>
      </c>
      <c r="AY289" s="258" t="str">
        <f>E289</f>
        <v>DeTape White Gloss Digital</v>
      </c>
    </row>
    <row r="290" spans="2:51" s="258" customFormat="1" ht="18.75">
      <c r="B290" s="256" t="s">
        <v>29980</v>
      </c>
      <c r="C290" s="257" t="s">
        <v>21396</v>
      </c>
      <c r="D290" s="256" t="s">
        <v>29981</v>
      </c>
      <c r="E290" s="256" t="s">
        <v>29594</v>
      </c>
      <c r="F290" s="258" t="str">
        <f>IFERROR(VLOOKUP(I290,Guide!A:B,2,FALSE),"")</f>
        <v>Logo Stickers</v>
      </c>
      <c r="G290" s="258">
        <f>A290</f>
        <v>0</v>
      </c>
      <c r="H290" s="258" t="str">
        <f>B290</f>
        <v>DTDP10312</v>
      </c>
      <c r="I290" s="259" t="s">
        <v>631</v>
      </c>
      <c r="J290" s="258" t="s">
        <v>21747</v>
      </c>
      <c r="L290" s="258" t="s">
        <v>29982</v>
      </c>
      <c r="M290" s="258" t="s">
        <v>29995</v>
      </c>
      <c r="N290" s="196">
        <v>1000000000289</v>
      </c>
      <c r="R290" s="258" t="s">
        <v>29056</v>
      </c>
      <c r="T290" s="260" t="s">
        <v>29908</v>
      </c>
      <c r="V290" s="258" t="str">
        <f>I290</f>
        <v>PT195</v>
      </c>
      <c r="W290" s="258">
        <f>IFERROR(VLOOKUP(I290,Guide!A:F,5,FALSE),"")</f>
        <v>0</v>
      </c>
      <c r="X290" s="258">
        <f>IFERROR(VLOOKUP(I290,Guide!A:G,6,FALSE),"")</f>
        <v>0</v>
      </c>
      <c r="Y290" s="258" t="s">
        <v>29073</v>
      </c>
      <c r="Z290"/>
      <c r="AA290" s="261" t="s">
        <v>29598</v>
      </c>
      <c r="AB290" s="263" t="s">
        <v>29986</v>
      </c>
      <c r="AG290" s="258" t="str">
        <f>L290</f>
        <v>A3I</v>
      </c>
      <c r="AH290" s="258" t="str">
        <f>M290</f>
        <v>1D289</v>
      </c>
      <c r="AJ290" s="258" t="s">
        <v>29601</v>
      </c>
      <c r="AN290" s="258" t="s">
        <v>29995</v>
      </c>
      <c r="AO290" s="258" t="str">
        <f>T290</f>
        <v>SINK-126</v>
      </c>
      <c r="AQ290" s="258" t="s">
        <v>28768</v>
      </c>
      <c r="AR290" s="262" t="s">
        <v>29909</v>
      </c>
      <c r="AT290" s="258" t="s">
        <v>4672</v>
      </c>
      <c r="AV290" s="258" t="str">
        <f>M290</f>
        <v>1D289</v>
      </c>
      <c r="AW290" s="258" t="str">
        <f>_xlfn.TEXTJOIN("-",TRUE,AQ290:AV290)</f>
        <v>LG-N381-P-1D289</v>
      </c>
      <c r="AX290" s="258" t="str">
        <f>_xlfn.TEXTJOIN("-",TRUE,AS290:AV290)</f>
        <v>P-1D289</v>
      </c>
      <c r="AY290" s="258" t="str">
        <f>E290</f>
        <v>DeTape White Gloss Digital</v>
      </c>
    </row>
    <row r="291" spans="2:51" s="258" customFormat="1" ht="18.75">
      <c r="B291" s="256" t="s">
        <v>29980</v>
      </c>
      <c r="C291" s="257" t="s">
        <v>21396</v>
      </c>
      <c r="D291" s="256" t="s">
        <v>29981</v>
      </c>
      <c r="E291" s="256" t="s">
        <v>29594</v>
      </c>
      <c r="F291" s="258" t="str">
        <f>IFERROR(VLOOKUP(I291,Guide!A:B,2,FALSE),"")</f>
        <v>Logo Stickers</v>
      </c>
      <c r="G291" s="258">
        <f>A291</f>
        <v>0</v>
      </c>
      <c r="H291" s="258" t="str">
        <f>B291</f>
        <v>DTDP10312</v>
      </c>
      <c r="I291" s="259" t="s">
        <v>631</v>
      </c>
      <c r="J291" s="258" t="s">
        <v>21747</v>
      </c>
      <c r="L291" s="258" t="s">
        <v>29982</v>
      </c>
      <c r="M291" s="258" t="s">
        <v>29996</v>
      </c>
      <c r="N291" s="196">
        <v>1000000000290</v>
      </c>
      <c r="R291" s="258" t="s">
        <v>29056</v>
      </c>
      <c r="T291" s="260" t="s">
        <v>29911</v>
      </c>
      <c r="V291" s="258" t="str">
        <f>I291</f>
        <v>PT195</v>
      </c>
      <c r="W291" s="258">
        <f>IFERROR(VLOOKUP(I291,Guide!A:F,5,FALSE),"")</f>
        <v>0</v>
      </c>
      <c r="X291" s="258">
        <f>IFERROR(VLOOKUP(I291,Guide!A:G,6,FALSE),"")</f>
        <v>0</v>
      </c>
      <c r="Y291" s="258" t="s">
        <v>29073</v>
      </c>
      <c r="Z291"/>
      <c r="AA291" s="261" t="s">
        <v>29598</v>
      </c>
      <c r="AB291" s="263" t="s">
        <v>29986</v>
      </c>
      <c r="AG291" s="258" t="str">
        <f>L291</f>
        <v>A3I</v>
      </c>
      <c r="AH291" s="258" t="str">
        <f>M291</f>
        <v>1D290</v>
      </c>
      <c r="AJ291" s="258" t="s">
        <v>29601</v>
      </c>
      <c r="AN291" s="258" t="s">
        <v>29996</v>
      </c>
      <c r="AO291" s="258" t="str">
        <f>T291</f>
        <v>SINK-127</v>
      </c>
      <c r="AQ291" s="258" t="s">
        <v>28768</v>
      </c>
      <c r="AR291" s="262" t="s">
        <v>29912</v>
      </c>
      <c r="AT291" s="258" t="s">
        <v>4672</v>
      </c>
      <c r="AV291" s="258" t="str">
        <f>M291</f>
        <v>1D290</v>
      </c>
      <c r="AW291" s="258" t="str">
        <f>_xlfn.TEXTJOIN("-",TRUE,AQ291:AV291)</f>
        <v>LG-N382-P-1D290</v>
      </c>
      <c r="AX291" s="258" t="str">
        <f>_xlfn.TEXTJOIN("-",TRUE,AS291:AV291)</f>
        <v>P-1D290</v>
      </c>
      <c r="AY291" s="258" t="str">
        <f>E291</f>
        <v>DeTape White Gloss Digital</v>
      </c>
    </row>
    <row r="292" spans="2:51" s="258" customFormat="1" ht="18.75">
      <c r="B292" s="256" t="s">
        <v>29980</v>
      </c>
      <c r="C292" s="257" t="s">
        <v>21396</v>
      </c>
      <c r="D292" s="256" t="s">
        <v>29981</v>
      </c>
      <c r="E292" s="256" t="s">
        <v>29594</v>
      </c>
      <c r="F292" s="258" t="str">
        <f>IFERROR(VLOOKUP(I292,Guide!A:B,2,FALSE),"")</f>
        <v>Logo Stickers</v>
      </c>
      <c r="G292" s="258">
        <f>A292</f>
        <v>0</v>
      </c>
      <c r="H292" s="258" t="str">
        <f>B292</f>
        <v>DTDP10312</v>
      </c>
      <c r="I292" s="259" t="s">
        <v>631</v>
      </c>
      <c r="J292" s="258" t="s">
        <v>21747</v>
      </c>
      <c r="L292" s="258" t="s">
        <v>29982</v>
      </c>
      <c r="M292" s="258" t="s">
        <v>29997</v>
      </c>
      <c r="N292" s="196">
        <v>1000000000291</v>
      </c>
      <c r="R292" s="258" t="s">
        <v>29056</v>
      </c>
      <c r="T292" s="260" t="s">
        <v>29914</v>
      </c>
      <c r="V292" s="258" t="str">
        <f>I292</f>
        <v>PT195</v>
      </c>
      <c r="W292" s="258">
        <f>IFERROR(VLOOKUP(I292,Guide!A:F,5,FALSE),"")</f>
        <v>0</v>
      </c>
      <c r="X292" s="258">
        <f>IFERROR(VLOOKUP(I292,Guide!A:G,6,FALSE),"")</f>
        <v>0</v>
      </c>
      <c r="Y292" s="258" t="s">
        <v>29073</v>
      </c>
      <c r="Z292"/>
      <c r="AA292" s="261" t="s">
        <v>29598</v>
      </c>
      <c r="AB292" s="263" t="s">
        <v>29986</v>
      </c>
      <c r="AG292" s="258" t="str">
        <f>L292</f>
        <v>A3I</v>
      </c>
      <c r="AH292" s="258" t="str">
        <f>M292</f>
        <v>1D291</v>
      </c>
      <c r="AJ292" s="258" t="s">
        <v>29601</v>
      </c>
      <c r="AN292" s="258" t="s">
        <v>29997</v>
      </c>
      <c r="AO292" s="258" t="str">
        <f>T292</f>
        <v>SINK-128</v>
      </c>
      <c r="AQ292" s="258" t="s">
        <v>28768</v>
      </c>
      <c r="AR292" s="262" t="s">
        <v>29915</v>
      </c>
      <c r="AT292" s="258" t="s">
        <v>4672</v>
      </c>
      <c r="AV292" s="258" t="str">
        <f>M292</f>
        <v>1D291</v>
      </c>
      <c r="AW292" s="258" t="str">
        <f>_xlfn.TEXTJOIN("-",TRUE,AQ292:AV292)</f>
        <v>LG-N383-P-1D291</v>
      </c>
      <c r="AX292" s="258" t="str">
        <f>_xlfn.TEXTJOIN("-",TRUE,AS292:AV292)</f>
        <v>P-1D291</v>
      </c>
      <c r="AY292" s="258" t="str">
        <f>E292</f>
        <v>DeTape White Gloss Digital</v>
      </c>
    </row>
    <row r="293" spans="2:51" s="258" customFormat="1" ht="18.75">
      <c r="B293" s="256" t="s">
        <v>29980</v>
      </c>
      <c r="C293" s="257" t="s">
        <v>21396</v>
      </c>
      <c r="D293" s="256" t="s">
        <v>29981</v>
      </c>
      <c r="E293" s="256" t="s">
        <v>29594</v>
      </c>
      <c r="F293" s="258" t="str">
        <f>IFERROR(VLOOKUP(I293,Guide!A:B,2,FALSE),"")</f>
        <v>Logo Stickers</v>
      </c>
      <c r="G293" s="258">
        <f>A293</f>
        <v>0</v>
      </c>
      <c r="H293" s="258" t="str">
        <f>B293</f>
        <v>DTDP10312</v>
      </c>
      <c r="I293" s="259" t="s">
        <v>631</v>
      </c>
      <c r="J293" s="258" t="s">
        <v>21747</v>
      </c>
      <c r="L293" s="258" t="s">
        <v>29982</v>
      </c>
      <c r="M293" s="258" t="s">
        <v>29998</v>
      </c>
      <c r="N293" s="196">
        <v>1000000000292</v>
      </c>
      <c r="R293" s="258" t="s">
        <v>29056</v>
      </c>
      <c r="T293" s="260" t="s">
        <v>29917</v>
      </c>
      <c r="V293" s="258" t="str">
        <f>I293</f>
        <v>PT195</v>
      </c>
      <c r="W293" s="258">
        <f>IFERROR(VLOOKUP(I293,Guide!A:F,5,FALSE),"")</f>
        <v>0</v>
      </c>
      <c r="X293" s="258">
        <f>IFERROR(VLOOKUP(I293,Guide!A:G,6,FALSE),"")</f>
        <v>0</v>
      </c>
      <c r="Y293" s="258" t="s">
        <v>29073</v>
      </c>
      <c r="Z293"/>
      <c r="AA293" s="261" t="s">
        <v>29598</v>
      </c>
      <c r="AB293" s="263" t="s">
        <v>29986</v>
      </c>
      <c r="AG293" s="258" t="str">
        <f>L293</f>
        <v>A3I</v>
      </c>
      <c r="AH293" s="258" t="str">
        <f>M293</f>
        <v>1D292</v>
      </c>
      <c r="AJ293" s="258" t="s">
        <v>29601</v>
      </c>
      <c r="AN293" s="258" t="s">
        <v>29998</v>
      </c>
      <c r="AO293" s="258" t="str">
        <f>T293</f>
        <v>SINK-129</v>
      </c>
      <c r="AQ293" s="258" t="s">
        <v>28768</v>
      </c>
      <c r="AR293" s="262" t="s">
        <v>29918</v>
      </c>
      <c r="AT293" s="258" t="s">
        <v>4672</v>
      </c>
      <c r="AV293" s="258" t="str">
        <f>M293</f>
        <v>1D292</v>
      </c>
      <c r="AW293" s="258" t="str">
        <f>_xlfn.TEXTJOIN("-",TRUE,AQ293:AV293)</f>
        <v>LG-N384-P-1D292</v>
      </c>
      <c r="AX293" s="258" t="str">
        <f>_xlfn.TEXTJOIN("-",TRUE,AS293:AV293)</f>
        <v>P-1D292</v>
      </c>
      <c r="AY293" s="258" t="str">
        <f>E293</f>
        <v>DeTape White Gloss Digital</v>
      </c>
    </row>
    <row r="294" spans="2:51" s="258" customFormat="1" ht="18.75">
      <c r="B294" s="256" t="s">
        <v>29980</v>
      </c>
      <c r="C294" s="257" t="s">
        <v>21396</v>
      </c>
      <c r="D294" s="256" t="s">
        <v>29981</v>
      </c>
      <c r="E294" s="256" t="s">
        <v>29594</v>
      </c>
      <c r="F294" s="258" t="str">
        <f>IFERROR(VLOOKUP(I294,Guide!A:B,2,FALSE),"")</f>
        <v>Logo Stickers</v>
      </c>
      <c r="G294" s="258">
        <f>A294</f>
        <v>0</v>
      </c>
      <c r="H294" s="258" t="str">
        <f>B294</f>
        <v>DTDP10312</v>
      </c>
      <c r="I294" s="259" t="s">
        <v>631</v>
      </c>
      <c r="J294" s="258" t="s">
        <v>21747</v>
      </c>
      <c r="L294" s="258" t="s">
        <v>29982</v>
      </c>
      <c r="M294" s="258" t="s">
        <v>29999</v>
      </c>
      <c r="N294" s="196">
        <v>1000000000293</v>
      </c>
      <c r="R294" s="258" t="s">
        <v>29056</v>
      </c>
      <c r="T294" s="260" t="s">
        <v>29920</v>
      </c>
      <c r="V294" s="258" t="str">
        <f>I294</f>
        <v>PT195</v>
      </c>
      <c r="W294" s="258">
        <f>IFERROR(VLOOKUP(I294,Guide!A:F,5,FALSE),"")</f>
        <v>0</v>
      </c>
      <c r="X294" s="258">
        <f>IFERROR(VLOOKUP(I294,Guide!A:G,6,FALSE),"")</f>
        <v>0</v>
      </c>
      <c r="Y294" s="258" t="s">
        <v>29073</v>
      </c>
      <c r="Z294"/>
      <c r="AA294" s="261" t="s">
        <v>29598</v>
      </c>
      <c r="AB294" s="263" t="s">
        <v>29986</v>
      </c>
      <c r="AG294" s="258" t="str">
        <f>L294</f>
        <v>A3I</v>
      </c>
      <c r="AH294" s="258" t="str">
        <f>M294</f>
        <v>1D293</v>
      </c>
      <c r="AJ294" s="258" t="s">
        <v>29601</v>
      </c>
      <c r="AN294" s="258" t="s">
        <v>29999</v>
      </c>
      <c r="AO294" s="258" t="str">
        <f>T294</f>
        <v>SINK-130</v>
      </c>
      <c r="AQ294" s="258" t="s">
        <v>28768</v>
      </c>
      <c r="AR294" s="262" t="s">
        <v>29921</v>
      </c>
      <c r="AT294" s="258" t="s">
        <v>4672</v>
      </c>
      <c r="AV294" s="258" t="str">
        <f>M294</f>
        <v>1D293</v>
      </c>
      <c r="AW294" s="258" t="str">
        <f>_xlfn.TEXTJOIN("-",TRUE,AQ294:AV294)</f>
        <v>LG-N385-P-1D293</v>
      </c>
      <c r="AX294" s="258" t="str">
        <f>_xlfn.TEXTJOIN("-",TRUE,AS294:AV294)</f>
        <v>P-1D293</v>
      </c>
      <c r="AY294" s="258" t="str">
        <f>E294</f>
        <v>DeTape White Gloss Digital</v>
      </c>
    </row>
    <row r="295" spans="2:51" s="258" customFormat="1" ht="18.75">
      <c r="B295" s="256" t="s">
        <v>29980</v>
      </c>
      <c r="C295" s="257" t="s">
        <v>21396</v>
      </c>
      <c r="D295" s="256" t="s">
        <v>29981</v>
      </c>
      <c r="E295" s="256" t="s">
        <v>29594</v>
      </c>
      <c r="F295" s="258" t="str">
        <f>IFERROR(VLOOKUP(I295,Guide!A:B,2,FALSE),"")</f>
        <v>Logo Stickers</v>
      </c>
      <c r="G295" s="258">
        <f>A295</f>
        <v>0</v>
      </c>
      <c r="H295" s="258" t="str">
        <f>B295</f>
        <v>DTDP10312</v>
      </c>
      <c r="I295" s="259" t="s">
        <v>631</v>
      </c>
      <c r="J295" s="258" t="s">
        <v>21747</v>
      </c>
      <c r="L295" s="258" t="s">
        <v>29982</v>
      </c>
      <c r="M295" s="258" t="s">
        <v>30000</v>
      </c>
      <c r="N295" s="196">
        <v>1000000000294</v>
      </c>
      <c r="R295" s="258" t="s">
        <v>29056</v>
      </c>
      <c r="T295" s="260" t="s">
        <v>29923</v>
      </c>
      <c r="V295" s="258" t="str">
        <f>I295</f>
        <v>PT195</v>
      </c>
      <c r="W295" s="258">
        <f>IFERROR(VLOOKUP(I295,Guide!A:F,5,FALSE),"")</f>
        <v>0</v>
      </c>
      <c r="X295" s="258">
        <f>IFERROR(VLOOKUP(I295,Guide!A:G,6,FALSE),"")</f>
        <v>0</v>
      </c>
      <c r="Y295" s="258" t="s">
        <v>29073</v>
      </c>
      <c r="Z295"/>
      <c r="AA295" s="261" t="s">
        <v>29598</v>
      </c>
      <c r="AB295" s="263" t="s">
        <v>29986</v>
      </c>
      <c r="AG295" s="258" t="str">
        <f>L295</f>
        <v>A3I</v>
      </c>
      <c r="AH295" s="258" t="str">
        <f>M295</f>
        <v>1D294</v>
      </c>
      <c r="AJ295" s="258" t="s">
        <v>29601</v>
      </c>
      <c r="AN295" s="258" t="s">
        <v>30000</v>
      </c>
      <c r="AO295" s="258" t="str">
        <f>T295</f>
        <v>SINK-131</v>
      </c>
      <c r="AQ295" s="258" t="s">
        <v>28768</v>
      </c>
      <c r="AR295" s="262" t="s">
        <v>29924</v>
      </c>
      <c r="AT295" s="258" t="s">
        <v>4672</v>
      </c>
      <c r="AV295" s="258" t="str">
        <f>M295</f>
        <v>1D294</v>
      </c>
      <c r="AW295" s="258" t="str">
        <f>_xlfn.TEXTJOIN("-",TRUE,AQ295:AV295)</f>
        <v>LG-N386-P-1D294</v>
      </c>
      <c r="AX295" s="258" t="str">
        <f>_xlfn.TEXTJOIN("-",TRUE,AS295:AV295)</f>
        <v>P-1D294</v>
      </c>
      <c r="AY295" s="258" t="str">
        <f>E295</f>
        <v>DeTape White Gloss Digital</v>
      </c>
    </row>
    <row r="296" spans="2:51" s="258" customFormat="1" ht="18.75">
      <c r="B296" s="256" t="s">
        <v>29980</v>
      </c>
      <c r="C296" s="257" t="s">
        <v>21396</v>
      </c>
      <c r="D296" s="256" t="s">
        <v>29981</v>
      </c>
      <c r="E296" s="256" t="s">
        <v>29594</v>
      </c>
      <c r="F296" s="258" t="str">
        <f>IFERROR(VLOOKUP(I296,Guide!A:B,2,FALSE),"")</f>
        <v>Logo Stickers</v>
      </c>
      <c r="G296" s="258">
        <f>A296</f>
        <v>0</v>
      </c>
      <c r="H296" s="258" t="str">
        <f>B296</f>
        <v>DTDP10312</v>
      </c>
      <c r="I296" s="259" t="s">
        <v>631</v>
      </c>
      <c r="J296" s="258" t="s">
        <v>21747</v>
      </c>
      <c r="L296" s="258" t="s">
        <v>29982</v>
      </c>
      <c r="M296" s="258" t="s">
        <v>30001</v>
      </c>
      <c r="N296" s="196">
        <v>1000000000295</v>
      </c>
      <c r="R296" s="258" t="s">
        <v>29056</v>
      </c>
      <c r="T296" s="260" t="s">
        <v>29926</v>
      </c>
      <c r="V296" s="258" t="str">
        <f>I296</f>
        <v>PT195</v>
      </c>
      <c r="W296" s="258">
        <f>IFERROR(VLOOKUP(I296,Guide!A:F,5,FALSE),"")</f>
        <v>0</v>
      </c>
      <c r="X296" s="258">
        <f>IFERROR(VLOOKUP(I296,Guide!A:G,6,FALSE),"")</f>
        <v>0</v>
      </c>
      <c r="Y296" s="258" t="s">
        <v>29073</v>
      </c>
      <c r="Z296"/>
      <c r="AA296" s="261" t="s">
        <v>29598</v>
      </c>
      <c r="AB296" s="263" t="s">
        <v>29986</v>
      </c>
      <c r="AG296" s="258" t="str">
        <f>L296</f>
        <v>A3I</v>
      </c>
      <c r="AH296" s="258" t="str">
        <f>M296</f>
        <v>1D295</v>
      </c>
      <c r="AJ296" s="258" t="s">
        <v>29601</v>
      </c>
      <c r="AN296" s="258" t="s">
        <v>30001</v>
      </c>
      <c r="AO296" s="258" t="str">
        <f>T296</f>
        <v>SINK-132</v>
      </c>
      <c r="AQ296" s="258" t="s">
        <v>28768</v>
      </c>
      <c r="AR296" s="262" t="s">
        <v>29927</v>
      </c>
      <c r="AT296" s="258" t="s">
        <v>4672</v>
      </c>
      <c r="AV296" s="258" t="str">
        <f>M296</f>
        <v>1D295</v>
      </c>
      <c r="AW296" s="258" t="str">
        <f>_xlfn.TEXTJOIN("-",TRUE,AQ296:AV296)</f>
        <v>LG-N387-P-1D295</v>
      </c>
      <c r="AX296" s="258" t="str">
        <f>_xlfn.TEXTJOIN("-",TRUE,AS296:AV296)</f>
        <v>P-1D295</v>
      </c>
      <c r="AY296" s="258" t="str">
        <f>E296</f>
        <v>DeTape White Gloss Digital</v>
      </c>
    </row>
    <row r="297" spans="2:51" s="258" customFormat="1" ht="18.75">
      <c r="B297" s="256" t="s">
        <v>29980</v>
      </c>
      <c r="C297" s="257" t="s">
        <v>21396</v>
      </c>
      <c r="D297" s="256" t="s">
        <v>29981</v>
      </c>
      <c r="E297" s="256" t="s">
        <v>29594</v>
      </c>
      <c r="F297" s="258" t="str">
        <f>IFERROR(VLOOKUP(I297,Guide!A:B,2,FALSE),"")</f>
        <v>Logo Stickers</v>
      </c>
      <c r="G297" s="258">
        <f>A297</f>
        <v>0</v>
      </c>
      <c r="H297" s="258" t="str">
        <f>B297</f>
        <v>DTDP10312</v>
      </c>
      <c r="I297" s="259" t="s">
        <v>631</v>
      </c>
      <c r="J297" s="258" t="s">
        <v>21747</v>
      </c>
      <c r="L297" s="258" t="s">
        <v>29982</v>
      </c>
      <c r="M297" s="258" t="s">
        <v>30002</v>
      </c>
      <c r="N297" s="196">
        <v>1000000000296</v>
      </c>
      <c r="R297" s="258" t="s">
        <v>29056</v>
      </c>
      <c r="T297" s="260" t="s">
        <v>29929</v>
      </c>
      <c r="V297" s="258" t="str">
        <f>I297</f>
        <v>PT195</v>
      </c>
      <c r="W297" s="258">
        <f>IFERROR(VLOOKUP(I297,Guide!A:F,5,FALSE),"")</f>
        <v>0</v>
      </c>
      <c r="X297" s="258">
        <f>IFERROR(VLOOKUP(I297,Guide!A:G,6,FALSE),"")</f>
        <v>0</v>
      </c>
      <c r="Y297" s="258" t="s">
        <v>29073</v>
      </c>
      <c r="Z297"/>
      <c r="AA297" s="261" t="s">
        <v>29598</v>
      </c>
      <c r="AB297" s="263" t="s">
        <v>29986</v>
      </c>
      <c r="AG297" s="258" t="str">
        <f>L297</f>
        <v>A3I</v>
      </c>
      <c r="AH297" s="258" t="str">
        <f>M297</f>
        <v>1D296</v>
      </c>
      <c r="AJ297" s="258" t="s">
        <v>29601</v>
      </c>
      <c r="AN297" s="258" t="s">
        <v>30002</v>
      </c>
      <c r="AO297" s="258" t="str">
        <f>T297</f>
        <v>SINK-133</v>
      </c>
      <c r="AQ297" s="258" t="s">
        <v>28768</v>
      </c>
      <c r="AR297" s="262" t="s">
        <v>29930</v>
      </c>
      <c r="AT297" s="258" t="s">
        <v>4672</v>
      </c>
      <c r="AV297" s="258" t="str">
        <f>M297</f>
        <v>1D296</v>
      </c>
      <c r="AW297" s="258" t="str">
        <f>_xlfn.TEXTJOIN("-",TRUE,AQ297:AV297)</f>
        <v>LG-N388-P-1D296</v>
      </c>
      <c r="AX297" s="258" t="str">
        <f>_xlfn.TEXTJOIN("-",TRUE,AS297:AV297)</f>
        <v>P-1D296</v>
      </c>
      <c r="AY297" s="258" t="str">
        <f>E297</f>
        <v>DeTape White Gloss Digital</v>
      </c>
    </row>
    <row r="298" spans="2:51" s="258" customFormat="1" ht="18.75">
      <c r="B298" s="256" t="s">
        <v>29980</v>
      </c>
      <c r="C298" s="257" t="s">
        <v>21396</v>
      </c>
      <c r="D298" s="256" t="s">
        <v>29981</v>
      </c>
      <c r="E298" s="256" t="s">
        <v>29594</v>
      </c>
      <c r="F298" s="258" t="str">
        <f>IFERROR(VLOOKUP(I298,Guide!A:B,2,FALSE),"")</f>
        <v>Logo Stickers</v>
      </c>
      <c r="G298" s="258">
        <f>A298</f>
        <v>0</v>
      </c>
      <c r="H298" s="258" t="str">
        <f>B298</f>
        <v>DTDP10312</v>
      </c>
      <c r="I298" s="259" t="s">
        <v>631</v>
      </c>
      <c r="J298" s="258" t="s">
        <v>21747</v>
      </c>
      <c r="L298" s="258" t="s">
        <v>29982</v>
      </c>
      <c r="M298" s="258" t="s">
        <v>30003</v>
      </c>
      <c r="N298" s="196">
        <v>1000000000297</v>
      </c>
      <c r="R298" s="258" t="s">
        <v>29056</v>
      </c>
      <c r="T298" s="260" t="s">
        <v>29932</v>
      </c>
      <c r="V298" s="258" t="str">
        <f>I298</f>
        <v>PT195</v>
      </c>
      <c r="W298" s="258">
        <f>IFERROR(VLOOKUP(I298,Guide!A:F,5,FALSE),"")</f>
        <v>0</v>
      </c>
      <c r="X298" s="258">
        <f>IFERROR(VLOOKUP(I298,Guide!A:G,6,FALSE),"")</f>
        <v>0</v>
      </c>
      <c r="Y298" s="258" t="s">
        <v>29073</v>
      </c>
      <c r="Z298"/>
      <c r="AA298" s="261" t="s">
        <v>29598</v>
      </c>
      <c r="AB298" s="263" t="s">
        <v>29986</v>
      </c>
      <c r="AG298" s="258" t="str">
        <f>L298</f>
        <v>A3I</v>
      </c>
      <c r="AH298" s="258" t="str">
        <f>M298</f>
        <v>1D297</v>
      </c>
      <c r="AJ298" s="258" t="s">
        <v>29601</v>
      </c>
      <c r="AN298" s="258" t="s">
        <v>30003</v>
      </c>
      <c r="AO298" s="258" t="str">
        <f>T298</f>
        <v>SINK-134</v>
      </c>
      <c r="AQ298" s="258" t="s">
        <v>28768</v>
      </c>
      <c r="AR298" s="262" t="s">
        <v>29933</v>
      </c>
      <c r="AT298" s="258" t="s">
        <v>4672</v>
      </c>
      <c r="AV298" s="258" t="str">
        <f>M298</f>
        <v>1D297</v>
      </c>
      <c r="AW298" s="258" t="str">
        <f>_xlfn.TEXTJOIN("-",TRUE,AQ298:AV298)</f>
        <v>LG-N389-P-1D297</v>
      </c>
      <c r="AX298" s="258" t="str">
        <f>_xlfn.TEXTJOIN("-",TRUE,AS298:AV298)</f>
        <v>P-1D297</v>
      </c>
      <c r="AY298" s="258" t="str">
        <f>E298</f>
        <v>DeTape White Gloss Digital</v>
      </c>
    </row>
    <row r="299" spans="2:51" s="258" customFormat="1" ht="18.75">
      <c r="B299" s="256" t="s">
        <v>29980</v>
      </c>
      <c r="C299" s="257" t="s">
        <v>21396</v>
      </c>
      <c r="D299" s="256" t="s">
        <v>29981</v>
      </c>
      <c r="E299" s="256" t="s">
        <v>29594</v>
      </c>
      <c r="F299" s="258" t="str">
        <f>IFERROR(VLOOKUP(I299,Guide!A:B,2,FALSE),"")</f>
        <v>Logo Stickers</v>
      </c>
      <c r="G299" s="258">
        <f>A299</f>
        <v>0</v>
      </c>
      <c r="H299" s="258" t="str">
        <f>B299</f>
        <v>DTDP10312</v>
      </c>
      <c r="I299" s="259" t="s">
        <v>631</v>
      </c>
      <c r="J299" s="258" t="s">
        <v>21747</v>
      </c>
      <c r="L299" s="258" t="s">
        <v>29982</v>
      </c>
      <c r="M299" s="258" t="s">
        <v>30004</v>
      </c>
      <c r="N299" s="196">
        <v>1000000000298</v>
      </c>
      <c r="R299" s="258" t="s">
        <v>29056</v>
      </c>
      <c r="T299" s="260" t="s">
        <v>29935</v>
      </c>
      <c r="V299" s="258" t="str">
        <f>I299</f>
        <v>PT195</v>
      </c>
      <c r="W299" s="258">
        <f>IFERROR(VLOOKUP(I299,Guide!A:F,5,FALSE),"")</f>
        <v>0</v>
      </c>
      <c r="X299" s="258">
        <f>IFERROR(VLOOKUP(I299,Guide!A:G,6,FALSE),"")</f>
        <v>0</v>
      </c>
      <c r="Y299" s="258" t="s">
        <v>29073</v>
      </c>
      <c r="Z299"/>
      <c r="AA299" s="261" t="s">
        <v>29598</v>
      </c>
      <c r="AB299" s="263" t="s">
        <v>29986</v>
      </c>
      <c r="AG299" s="258" t="str">
        <f>L299</f>
        <v>A3I</v>
      </c>
      <c r="AH299" s="258" t="str">
        <f>M299</f>
        <v>1D298</v>
      </c>
      <c r="AJ299" s="258" t="s">
        <v>29601</v>
      </c>
      <c r="AN299" s="258" t="s">
        <v>30004</v>
      </c>
      <c r="AO299" s="258" t="str">
        <f>T299</f>
        <v>SINK-135</v>
      </c>
      <c r="AQ299" s="258" t="s">
        <v>28768</v>
      </c>
      <c r="AR299" s="262" t="s">
        <v>29936</v>
      </c>
      <c r="AT299" s="258" t="s">
        <v>4672</v>
      </c>
      <c r="AV299" s="258" t="str">
        <f>M299</f>
        <v>1D298</v>
      </c>
      <c r="AW299" s="258" t="str">
        <f>_xlfn.TEXTJOIN("-",TRUE,AQ299:AV299)</f>
        <v>LG-N390-P-1D298</v>
      </c>
      <c r="AX299" s="258" t="str">
        <f>_xlfn.TEXTJOIN("-",TRUE,AS299:AV299)</f>
        <v>P-1D298</v>
      </c>
      <c r="AY299" s="258" t="str">
        <f>E299</f>
        <v>DeTape White Gloss Digital</v>
      </c>
    </row>
    <row r="300" spans="2:51" s="233" customFormat="1" ht="20.25" customHeight="1">
      <c r="B300" s="233" t="s">
        <v>29592</v>
      </c>
      <c r="C300" s="232" t="s">
        <v>21396</v>
      </c>
      <c r="D300" s="233" t="s">
        <v>30005</v>
      </c>
      <c r="E300" s="237" t="s">
        <v>29594</v>
      </c>
      <c r="F300" s="233" t="str">
        <f>IFERROR(VLOOKUP(I300,Guide!A:B,2,FALSE),"")</f>
        <v>Logo Stickers</v>
      </c>
      <c r="G300" s="233">
        <f>A300</f>
        <v>0</v>
      </c>
      <c r="H300" s="233" t="str">
        <f>B300</f>
        <v>DTDP10020</v>
      </c>
      <c r="I300" s="234" t="s">
        <v>631</v>
      </c>
      <c r="J300" s="233" t="s">
        <v>21757</v>
      </c>
      <c r="L300" s="233" t="s">
        <v>30006</v>
      </c>
      <c r="M300" s="48" t="s">
        <v>30007</v>
      </c>
      <c r="N300" s="196">
        <v>1000000000299</v>
      </c>
      <c r="O300" s="151" t="s">
        <v>29597</v>
      </c>
      <c r="R300" s="233" t="s">
        <v>29056</v>
      </c>
      <c r="T300" s="238" t="s">
        <v>29631</v>
      </c>
      <c r="V300" s="233" t="str">
        <f>I300</f>
        <v>PT195</v>
      </c>
      <c r="W300" s="48">
        <f>IFERROR(VLOOKUP(I300,Guide!A:F,5,FALSE),"")</f>
        <v>0</v>
      </c>
      <c r="Y300" s="233" t="s">
        <v>29073</v>
      </c>
      <c r="Z300"/>
      <c r="AA300" s="255" t="s">
        <v>29598</v>
      </c>
      <c r="AB300" s="233" t="s">
        <v>29984</v>
      </c>
      <c r="AG300" s="233" t="str">
        <f>L300</f>
        <v>A3J</v>
      </c>
      <c r="AH300" s="233" t="str">
        <f>M300</f>
        <v>1D299</v>
      </c>
      <c r="AJ300" s="233" t="s">
        <v>29601</v>
      </c>
      <c r="AN300" s="48" t="s">
        <v>30007</v>
      </c>
      <c r="AO300" s="233" t="str">
        <f>T300</f>
        <v>SINK-36</v>
      </c>
      <c r="AQ300" s="193" t="s">
        <v>28768</v>
      </c>
      <c r="AR300" s="236" t="s">
        <v>29632</v>
      </c>
      <c r="AT300" s="193" t="s">
        <v>4672</v>
      </c>
      <c r="AX300" s="193" t="str">
        <f>_xlfn.TEXTJOIN("-",TRUE,AS300:AV300)</f>
        <v>P</v>
      </c>
      <c r="AY300" s="48" t="str">
        <f>E300</f>
        <v>DeTape White Gloss Digital</v>
      </c>
    </row>
    <row r="301" spans="2:51" s="233" customFormat="1" ht="18.75">
      <c r="B301" s="233" t="s">
        <v>29592</v>
      </c>
      <c r="C301" s="232" t="s">
        <v>21396</v>
      </c>
      <c r="D301" s="233" t="s">
        <v>30005</v>
      </c>
      <c r="E301" s="237" t="s">
        <v>29594</v>
      </c>
      <c r="F301" s="233" t="str">
        <f>IFERROR(VLOOKUP(I301,Guide!A:B,2,FALSE),"")</f>
        <v>Logo Stickers</v>
      </c>
      <c r="G301" s="233">
        <f>A301</f>
        <v>0</v>
      </c>
      <c r="H301" s="233" t="str">
        <f>B301</f>
        <v>DTDP10020</v>
      </c>
      <c r="I301" s="234" t="s">
        <v>631</v>
      </c>
      <c r="J301" s="233" t="s">
        <v>21757</v>
      </c>
      <c r="L301" s="233" t="s">
        <v>30006</v>
      </c>
      <c r="M301" s="48" t="s">
        <v>30008</v>
      </c>
      <c r="N301" s="196">
        <v>1000000000300</v>
      </c>
      <c r="O301" s="151" t="s">
        <v>29597</v>
      </c>
      <c r="R301" s="233" t="s">
        <v>29056</v>
      </c>
      <c r="T301" s="238" t="s">
        <v>29634</v>
      </c>
      <c r="V301" s="233" t="str">
        <f>I301</f>
        <v>PT195</v>
      </c>
      <c r="W301" s="48">
        <f>IFERROR(VLOOKUP(I301,Guide!A:F,5,FALSE),"")</f>
        <v>0</v>
      </c>
      <c r="X301" s="233">
        <f>IFERROR(VLOOKUP(I301,Guide!A:G,6,FALSE),"")</f>
        <v>0</v>
      </c>
      <c r="Y301" s="233" t="s">
        <v>29073</v>
      </c>
      <c r="Z301"/>
      <c r="AA301" s="255" t="s">
        <v>29598</v>
      </c>
      <c r="AB301" s="233" t="s">
        <v>29984</v>
      </c>
      <c r="AG301" s="233" t="str">
        <f>L301</f>
        <v>A3J</v>
      </c>
      <c r="AH301" s="233" t="str">
        <f>M301</f>
        <v>1D300</v>
      </c>
      <c r="AJ301" s="233" t="s">
        <v>29601</v>
      </c>
      <c r="AN301" s="48" t="s">
        <v>30008</v>
      </c>
      <c r="AO301" s="233" t="str">
        <f>T301</f>
        <v>SINK-37</v>
      </c>
      <c r="AQ301" s="193" t="s">
        <v>28768</v>
      </c>
      <c r="AR301" s="236" t="s">
        <v>29635</v>
      </c>
      <c r="AT301" s="193" t="s">
        <v>4672</v>
      </c>
      <c r="AV301" s="233" t="str">
        <f>M301</f>
        <v>1D300</v>
      </c>
      <c r="AW301" s="233" t="str">
        <f>_xlfn.TEXTJOIN("-",TRUE,AQ301:AV301)</f>
        <v>LG-N292-P-1D300</v>
      </c>
      <c r="AX301" s="193" t="str">
        <f>_xlfn.TEXTJOIN("-",TRUE,AS301:AV301)</f>
        <v>P-1D300</v>
      </c>
      <c r="AY301" s="48" t="str">
        <f>E301</f>
        <v>DeTape White Gloss Digital</v>
      </c>
    </row>
    <row r="302" spans="2:51" s="233" customFormat="1" ht="18.75">
      <c r="B302" s="233" t="s">
        <v>29592</v>
      </c>
      <c r="C302" s="232" t="s">
        <v>21396</v>
      </c>
      <c r="D302" s="233" t="s">
        <v>30005</v>
      </c>
      <c r="E302" s="237" t="s">
        <v>29594</v>
      </c>
      <c r="F302" s="233" t="str">
        <f>IFERROR(VLOOKUP(I302,Guide!A:B,2,FALSE),"")</f>
        <v>Logo Stickers</v>
      </c>
      <c r="G302" s="233">
        <f>A302</f>
        <v>0</v>
      </c>
      <c r="H302" s="233" t="str">
        <f>B302</f>
        <v>DTDP10020</v>
      </c>
      <c r="I302" s="234" t="s">
        <v>631</v>
      </c>
      <c r="J302" s="233" t="s">
        <v>21757</v>
      </c>
      <c r="L302" s="233" t="s">
        <v>30006</v>
      </c>
      <c r="M302" s="48" t="s">
        <v>30009</v>
      </c>
      <c r="N302" s="196">
        <v>1000000000301</v>
      </c>
      <c r="O302" s="151" t="s">
        <v>29597</v>
      </c>
      <c r="R302" s="233" t="s">
        <v>29056</v>
      </c>
      <c r="T302" s="238" t="s">
        <v>29637</v>
      </c>
      <c r="V302" s="233" t="str">
        <f>I302</f>
        <v>PT195</v>
      </c>
      <c r="W302" s="48">
        <f>IFERROR(VLOOKUP(I302,Guide!A:F,5,FALSE),"")</f>
        <v>0</v>
      </c>
      <c r="X302" s="233">
        <f>IFERROR(VLOOKUP(I302,Guide!A:G,6,FALSE),"")</f>
        <v>0</v>
      </c>
      <c r="Y302" s="233" t="s">
        <v>29073</v>
      </c>
      <c r="Z302"/>
      <c r="AA302" s="255" t="s">
        <v>29598</v>
      </c>
      <c r="AB302" s="233" t="s">
        <v>29984</v>
      </c>
      <c r="AG302" s="233" t="str">
        <f>L302</f>
        <v>A3J</v>
      </c>
      <c r="AH302" s="233" t="str">
        <f>M302</f>
        <v>1D301</v>
      </c>
      <c r="AJ302" s="233" t="s">
        <v>29601</v>
      </c>
      <c r="AN302" s="48" t="s">
        <v>30009</v>
      </c>
      <c r="AO302" s="233" t="str">
        <f>T302</f>
        <v>SINK-38</v>
      </c>
      <c r="AQ302" s="193" t="s">
        <v>28768</v>
      </c>
      <c r="AR302" s="236" t="s">
        <v>29638</v>
      </c>
      <c r="AT302" s="193" t="s">
        <v>4672</v>
      </c>
      <c r="AV302" s="233" t="str">
        <f>M302</f>
        <v>1D301</v>
      </c>
      <c r="AW302" s="233" t="str">
        <f>_xlfn.TEXTJOIN("-",TRUE,AQ302:AV302)</f>
        <v>LG-N293-P-1D301</v>
      </c>
      <c r="AX302" s="193" t="str">
        <f>_xlfn.TEXTJOIN("-",TRUE,AS302:AV302)</f>
        <v>P-1D301</v>
      </c>
      <c r="AY302" s="48" t="str">
        <f>E302</f>
        <v>DeTape White Gloss Digital</v>
      </c>
    </row>
    <row r="303" spans="2:51" s="233" customFormat="1" ht="18.75">
      <c r="B303" s="233" t="s">
        <v>29592</v>
      </c>
      <c r="C303" s="232" t="s">
        <v>21396</v>
      </c>
      <c r="D303" s="233" t="s">
        <v>30005</v>
      </c>
      <c r="E303" s="237" t="s">
        <v>29594</v>
      </c>
      <c r="F303" s="233" t="str">
        <f>IFERROR(VLOOKUP(I303,Guide!A:B,2,FALSE),"")</f>
        <v>Logo Stickers</v>
      </c>
      <c r="G303" s="233">
        <f>A303</f>
        <v>0</v>
      </c>
      <c r="H303" s="233" t="str">
        <f>B303</f>
        <v>DTDP10020</v>
      </c>
      <c r="I303" s="234" t="s">
        <v>631</v>
      </c>
      <c r="J303" s="233" t="s">
        <v>21757</v>
      </c>
      <c r="L303" s="233" t="s">
        <v>30006</v>
      </c>
      <c r="M303" s="48" t="s">
        <v>30010</v>
      </c>
      <c r="N303" s="196">
        <v>1000000000302</v>
      </c>
      <c r="O303" s="151" t="s">
        <v>29597</v>
      </c>
      <c r="R303" s="233" t="s">
        <v>29056</v>
      </c>
      <c r="T303" s="238" t="s">
        <v>29640</v>
      </c>
      <c r="V303" s="233" t="str">
        <f>I303</f>
        <v>PT195</v>
      </c>
      <c r="W303" s="48">
        <f>IFERROR(VLOOKUP(I303,Guide!A:F,5,FALSE),"")</f>
        <v>0</v>
      </c>
      <c r="Y303" s="233" t="s">
        <v>29073</v>
      </c>
      <c r="Z303"/>
      <c r="AA303" s="255" t="s">
        <v>29598</v>
      </c>
      <c r="AB303" s="233" t="s">
        <v>29984</v>
      </c>
      <c r="AG303" s="233" t="str">
        <f>L303</f>
        <v>A3J</v>
      </c>
      <c r="AH303" s="233" t="str">
        <f>M303</f>
        <v>1D302</v>
      </c>
      <c r="AJ303" s="233" t="s">
        <v>29601</v>
      </c>
      <c r="AN303" s="48" t="s">
        <v>30010</v>
      </c>
      <c r="AO303" s="233" t="str">
        <f>T303</f>
        <v>SINK-39</v>
      </c>
      <c r="AQ303" s="193" t="s">
        <v>28768</v>
      </c>
      <c r="AR303" s="236" t="s">
        <v>29641</v>
      </c>
      <c r="AT303" s="193" t="s">
        <v>4672</v>
      </c>
      <c r="AX303" s="193" t="str">
        <f>_xlfn.TEXTJOIN("-",TRUE,AS303:AV303)</f>
        <v>P</v>
      </c>
      <c r="AY303" s="48" t="str">
        <f>E303</f>
        <v>DeTape White Gloss Digital</v>
      </c>
    </row>
    <row r="304" spans="2:51" s="233" customFormat="1" ht="18.75">
      <c r="B304" s="233" t="s">
        <v>29592</v>
      </c>
      <c r="C304" s="232" t="s">
        <v>21396</v>
      </c>
      <c r="D304" s="233" t="s">
        <v>30005</v>
      </c>
      <c r="E304" s="237" t="s">
        <v>29594</v>
      </c>
      <c r="F304" s="233" t="str">
        <f>IFERROR(VLOOKUP(I304,Guide!A:B,2,FALSE),"")</f>
        <v>Logo Stickers</v>
      </c>
      <c r="G304" s="233">
        <f>A304</f>
        <v>0</v>
      </c>
      <c r="H304" s="233" t="str">
        <f>B304</f>
        <v>DTDP10020</v>
      </c>
      <c r="I304" s="234" t="s">
        <v>631</v>
      </c>
      <c r="J304" s="233" t="s">
        <v>21757</v>
      </c>
      <c r="L304" s="233" t="s">
        <v>30006</v>
      </c>
      <c r="M304" s="48" t="s">
        <v>30011</v>
      </c>
      <c r="N304" s="196">
        <v>1000000000303</v>
      </c>
      <c r="O304" s="151" t="s">
        <v>29597</v>
      </c>
      <c r="R304" s="233" t="s">
        <v>29056</v>
      </c>
      <c r="T304" s="238" t="s">
        <v>29643</v>
      </c>
      <c r="V304" s="233" t="str">
        <f>I304</f>
        <v>PT195</v>
      </c>
      <c r="W304" s="48">
        <f>IFERROR(VLOOKUP(I304,Guide!A:F,5,FALSE),"")</f>
        <v>0</v>
      </c>
      <c r="X304" s="233">
        <f>IFERROR(VLOOKUP(I304,Guide!A:G,6,FALSE),"")</f>
        <v>0</v>
      </c>
      <c r="Y304" s="233" t="s">
        <v>29073</v>
      </c>
      <c r="Z304"/>
      <c r="AA304" s="255" t="s">
        <v>29598</v>
      </c>
      <c r="AB304" s="233" t="s">
        <v>29984</v>
      </c>
      <c r="AG304" s="233" t="str">
        <f>L304</f>
        <v>A3J</v>
      </c>
      <c r="AH304" s="233" t="str">
        <f>M304</f>
        <v>1D303</v>
      </c>
      <c r="AJ304" s="233" t="s">
        <v>29601</v>
      </c>
      <c r="AN304" s="48" t="s">
        <v>30011</v>
      </c>
      <c r="AO304" s="233" t="str">
        <f>T304</f>
        <v>SINK-40</v>
      </c>
      <c r="AQ304" s="193" t="s">
        <v>28768</v>
      </c>
      <c r="AR304" s="236" t="s">
        <v>29644</v>
      </c>
      <c r="AT304" s="193" t="s">
        <v>4672</v>
      </c>
      <c r="AV304" s="233" t="str">
        <f>M304</f>
        <v>1D303</v>
      </c>
      <c r="AW304" s="233" t="str">
        <f>_xlfn.TEXTJOIN("-",TRUE,AQ304:AV304)</f>
        <v>LG-N295-P-1D303</v>
      </c>
      <c r="AX304" s="193" t="str">
        <f>_xlfn.TEXTJOIN("-",TRUE,AS304:AV304)</f>
        <v>P-1D303</v>
      </c>
      <c r="AY304" s="48" t="str">
        <f>E304</f>
        <v>DeTape White Gloss Digital</v>
      </c>
    </row>
    <row r="305" spans="2:51" s="233" customFormat="1" ht="18.75">
      <c r="B305" s="233" t="s">
        <v>29592</v>
      </c>
      <c r="C305" s="232" t="s">
        <v>21396</v>
      </c>
      <c r="D305" s="233" t="s">
        <v>30005</v>
      </c>
      <c r="E305" s="237" t="s">
        <v>29594</v>
      </c>
      <c r="F305" s="233" t="str">
        <f>IFERROR(VLOOKUP(I305,Guide!A:B,2,FALSE),"")</f>
        <v>Logo Stickers</v>
      </c>
      <c r="G305" s="233">
        <f>A305</f>
        <v>0</v>
      </c>
      <c r="H305" s="233" t="str">
        <f>B305</f>
        <v>DTDP10020</v>
      </c>
      <c r="I305" s="234" t="s">
        <v>631</v>
      </c>
      <c r="J305" s="233" t="s">
        <v>21757</v>
      </c>
      <c r="L305" s="233" t="s">
        <v>30006</v>
      </c>
      <c r="M305" s="48" t="s">
        <v>30012</v>
      </c>
      <c r="N305" s="196">
        <v>1000000000304</v>
      </c>
      <c r="O305" s="151" t="s">
        <v>29597</v>
      </c>
      <c r="R305" s="233" t="s">
        <v>29056</v>
      </c>
      <c r="T305" s="238" t="s">
        <v>29646</v>
      </c>
      <c r="V305" s="233" t="str">
        <f>I305</f>
        <v>PT195</v>
      </c>
      <c r="W305" s="48">
        <f>IFERROR(VLOOKUP(I305,Guide!A:F,5,FALSE),"")</f>
        <v>0</v>
      </c>
      <c r="X305" s="233">
        <f>IFERROR(VLOOKUP(I305,Guide!A:G,6,FALSE),"")</f>
        <v>0</v>
      </c>
      <c r="Y305" s="233" t="s">
        <v>29073</v>
      </c>
      <c r="Z305"/>
      <c r="AA305" s="255" t="s">
        <v>29598</v>
      </c>
      <c r="AB305" s="233" t="s">
        <v>29984</v>
      </c>
      <c r="AG305" s="233" t="str">
        <f>L305</f>
        <v>A3J</v>
      </c>
      <c r="AH305" s="233" t="str">
        <f>M305</f>
        <v>1D304</v>
      </c>
      <c r="AJ305" s="233" t="s">
        <v>29601</v>
      </c>
      <c r="AN305" s="48" t="s">
        <v>30012</v>
      </c>
      <c r="AO305" s="233" t="str">
        <f>T305</f>
        <v>SINK-41</v>
      </c>
      <c r="AQ305" s="193" t="s">
        <v>28768</v>
      </c>
      <c r="AR305" s="236" t="s">
        <v>29647</v>
      </c>
      <c r="AT305" s="193" t="s">
        <v>4672</v>
      </c>
      <c r="AV305" s="233" t="str">
        <f>M305</f>
        <v>1D304</v>
      </c>
      <c r="AW305" s="233" t="str">
        <f>_xlfn.TEXTJOIN("-",TRUE,AQ305:AV305)</f>
        <v>LG-N296-P-1D304</v>
      </c>
      <c r="AX305" s="193" t="str">
        <f>_xlfn.TEXTJOIN("-",TRUE,AS305:AV305)</f>
        <v>P-1D304</v>
      </c>
      <c r="AY305" s="48" t="str">
        <f>E305</f>
        <v>DeTape White Gloss Digital</v>
      </c>
    </row>
    <row r="306" spans="2:51" s="233" customFormat="1" ht="18.75">
      <c r="B306" s="233" t="s">
        <v>29592</v>
      </c>
      <c r="C306" s="232" t="s">
        <v>21396</v>
      </c>
      <c r="D306" s="233" t="s">
        <v>30005</v>
      </c>
      <c r="E306" s="237" t="s">
        <v>29594</v>
      </c>
      <c r="F306" s="233" t="str">
        <f>IFERROR(VLOOKUP(I306,Guide!A:B,2,FALSE),"")</f>
        <v>Logo Stickers</v>
      </c>
      <c r="G306" s="233">
        <f>A306</f>
        <v>0</v>
      </c>
      <c r="H306" s="233" t="str">
        <f>B306</f>
        <v>DTDP10020</v>
      </c>
      <c r="I306" s="234" t="s">
        <v>631</v>
      </c>
      <c r="J306" s="233" t="s">
        <v>21757</v>
      </c>
      <c r="L306" s="233" t="s">
        <v>30006</v>
      </c>
      <c r="M306" s="48" t="s">
        <v>30013</v>
      </c>
      <c r="N306" s="196">
        <v>1000000000305</v>
      </c>
      <c r="O306" s="151" t="s">
        <v>29597</v>
      </c>
      <c r="R306" s="233" t="s">
        <v>29056</v>
      </c>
      <c r="T306" s="238" t="s">
        <v>29649</v>
      </c>
      <c r="V306" s="233" t="str">
        <f>I306</f>
        <v>PT195</v>
      </c>
      <c r="W306" s="48">
        <f>IFERROR(VLOOKUP(I306,Guide!A:F,5,FALSE),"")</f>
        <v>0</v>
      </c>
      <c r="X306" s="233">
        <f>IFERROR(VLOOKUP(I306,Guide!A:G,6,FALSE),"")</f>
        <v>0</v>
      </c>
      <c r="Y306" s="233" t="s">
        <v>29073</v>
      </c>
      <c r="Z306"/>
      <c r="AA306" s="255" t="s">
        <v>29598</v>
      </c>
      <c r="AB306" s="233" t="s">
        <v>29984</v>
      </c>
      <c r="AG306" s="233" t="str">
        <f>L306</f>
        <v>A3J</v>
      </c>
      <c r="AH306" s="233" t="str">
        <f>M306</f>
        <v>1D305</v>
      </c>
      <c r="AJ306" s="233" t="s">
        <v>29601</v>
      </c>
      <c r="AN306" s="48" t="s">
        <v>30013</v>
      </c>
      <c r="AO306" s="233" t="str">
        <f>T306</f>
        <v>SINK-42</v>
      </c>
      <c r="AQ306" s="193" t="s">
        <v>28768</v>
      </c>
      <c r="AR306" s="236" t="s">
        <v>29650</v>
      </c>
      <c r="AT306" s="193" t="s">
        <v>4672</v>
      </c>
      <c r="AV306" s="233" t="str">
        <f>M306</f>
        <v>1D305</v>
      </c>
      <c r="AW306" s="233" t="str">
        <f>_xlfn.TEXTJOIN("-",TRUE,AQ306:AV306)</f>
        <v>LG-N297-P-1D305</v>
      </c>
      <c r="AX306" s="193" t="str">
        <f>_xlfn.TEXTJOIN("-",TRUE,AS306:AV306)</f>
        <v>P-1D305</v>
      </c>
      <c r="AY306" s="48" t="str">
        <f>E306</f>
        <v>DeTape White Gloss Digital</v>
      </c>
    </row>
    <row r="307" spans="2:51" s="233" customFormat="1" ht="18.75">
      <c r="B307" s="233" t="s">
        <v>29592</v>
      </c>
      <c r="C307" s="232" t="s">
        <v>21396</v>
      </c>
      <c r="D307" s="233" t="s">
        <v>30005</v>
      </c>
      <c r="E307" s="237" t="s">
        <v>29594</v>
      </c>
      <c r="F307" s="233" t="str">
        <f>IFERROR(VLOOKUP(I307,Guide!A:B,2,FALSE),"")</f>
        <v>Logo Stickers</v>
      </c>
      <c r="G307" s="233">
        <f>A307</f>
        <v>0</v>
      </c>
      <c r="H307" s="233" t="str">
        <f>B307</f>
        <v>DTDP10020</v>
      </c>
      <c r="I307" s="234" t="s">
        <v>631</v>
      </c>
      <c r="J307" s="233" t="s">
        <v>21757</v>
      </c>
      <c r="L307" s="233" t="s">
        <v>30006</v>
      </c>
      <c r="M307" s="48" t="s">
        <v>30014</v>
      </c>
      <c r="N307" s="196">
        <v>1000000000306</v>
      </c>
      <c r="O307" s="151" t="s">
        <v>29597</v>
      </c>
      <c r="R307" s="233" t="s">
        <v>29056</v>
      </c>
      <c r="T307" s="238" t="s">
        <v>29652</v>
      </c>
      <c r="V307" s="233" t="str">
        <f>I307</f>
        <v>PT195</v>
      </c>
      <c r="W307" s="233">
        <f>IFERROR(VLOOKUP(I307,Guide!A:F,5,FALSE),"")</f>
        <v>0</v>
      </c>
      <c r="X307" s="233">
        <f>IFERROR(VLOOKUP(I307,Guide!A:G,6,FALSE),"")</f>
        <v>0</v>
      </c>
      <c r="Y307" s="233" t="s">
        <v>29073</v>
      </c>
      <c r="Z307"/>
      <c r="AA307" s="255" t="s">
        <v>29598</v>
      </c>
      <c r="AB307" s="233" t="s">
        <v>29984</v>
      </c>
      <c r="AG307" s="233" t="str">
        <f>L307</f>
        <v>A3J</v>
      </c>
      <c r="AH307" s="233" t="str">
        <f>M307</f>
        <v>1D306</v>
      </c>
      <c r="AJ307" s="233" t="s">
        <v>29601</v>
      </c>
      <c r="AN307" s="48" t="s">
        <v>30014</v>
      </c>
      <c r="AO307" s="233" t="str">
        <f>T307</f>
        <v>SINK-43</v>
      </c>
      <c r="AQ307" s="193" t="s">
        <v>28768</v>
      </c>
      <c r="AR307" s="236" t="s">
        <v>29653</v>
      </c>
      <c r="AT307" s="193" t="s">
        <v>4672</v>
      </c>
      <c r="AV307" s="233" t="str">
        <f>M307</f>
        <v>1D306</v>
      </c>
      <c r="AW307" s="233" t="str">
        <f>_xlfn.TEXTJOIN("-",TRUE,AQ307:AV307)</f>
        <v>LG-N298-P-1D306</v>
      </c>
      <c r="AX307" s="193" t="str">
        <f>_xlfn.TEXTJOIN("-",TRUE,AS307:AV307)</f>
        <v>P-1D306</v>
      </c>
      <c r="AY307" s="48" t="str">
        <f>E307</f>
        <v>DeTape White Gloss Digital</v>
      </c>
    </row>
    <row r="308" spans="2:51" s="233" customFormat="1" ht="18.75">
      <c r="B308" s="233" t="s">
        <v>29592</v>
      </c>
      <c r="C308" s="232" t="s">
        <v>21396</v>
      </c>
      <c r="D308" s="233" t="s">
        <v>30005</v>
      </c>
      <c r="E308" s="237" t="s">
        <v>29594</v>
      </c>
      <c r="F308" s="233" t="str">
        <f>IFERROR(VLOOKUP(I308,Guide!A:B,2,FALSE),"")</f>
        <v>Logo Stickers</v>
      </c>
      <c r="G308" s="233">
        <f>A308</f>
        <v>0</v>
      </c>
      <c r="H308" s="233" t="str">
        <f>B308</f>
        <v>DTDP10020</v>
      </c>
      <c r="I308" s="234" t="s">
        <v>631</v>
      </c>
      <c r="J308" s="233" t="s">
        <v>21757</v>
      </c>
      <c r="L308" s="233" t="s">
        <v>30006</v>
      </c>
      <c r="M308" s="48" t="s">
        <v>30015</v>
      </c>
      <c r="N308" s="196">
        <v>1000000000307</v>
      </c>
      <c r="O308" s="151" t="s">
        <v>29597</v>
      </c>
      <c r="R308" s="233" t="s">
        <v>29056</v>
      </c>
      <c r="T308" s="238" t="s">
        <v>29655</v>
      </c>
      <c r="V308" s="233" t="str">
        <f>I308</f>
        <v>PT195</v>
      </c>
      <c r="W308" s="233">
        <f>IFERROR(VLOOKUP(I308,Guide!A:F,5,FALSE),"")</f>
        <v>0</v>
      </c>
      <c r="X308" s="233">
        <f>IFERROR(VLOOKUP(I308,Guide!A:G,6,FALSE),"")</f>
        <v>0</v>
      </c>
      <c r="Y308" s="233" t="s">
        <v>29073</v>
      </c>
      <c r="Z308"/>
      <c r="AA308" s="255" t="s">
        <v>29598</v>
      </c>
      <c r="AB308" s="233" t="s">
        <v>29984</v>
      </c>
      <c r="AG308" s="233" t="str">
        <f>L308</f>
        <v>A3J</v>
      </c>
      <c r="AH308" s="233" t="str">
        <f>M308</f>
        <v>1D307</v>
      </c>
      <c r="AJ308" s="233" t="s">
        <v>29601</v>
      </c>
      <c r="AN308" s="48" t="s">
        <v>30015</v>
      </c>
      <c r="AO308" s="233" t="str">
        <f>T308</f>
        <v>SINK-44</v>
      </c>
      <c r="AQ308" s="193" t="s">
        <v>28768</v>
      </c>
      <c r="AR308" s="236" t="s">
        <v>29656</v>
      </c>
      <c r="AT308" s="193" t="s">
        <v>4672</v>
      </c>
      <c r="AV308" s="233" t="str">
        <f>M308</f>
        <v>1D307</v>
      </c>
      <c r="AW308" s="233" t="str">
        <f>_xlfn.TEXTJOIN("-",TRUE,AQ308:AV308)</f>
        <v>LG-N299-P-1D307</v>
      </c>
      <c r="AX308" s="193" t="str">
        <f>_xlfn.TEXTJOIN("-",TRUE,AS308:AV308)</f>
        <v>P-1D307</v>
      </c>
      <c r="AY308" s="48" t="str">
        <f>E308</f>
        <v>DeTape White Gloss Digital</v>
      </c>
    </row>
    <row r="309" spans="2:51" s="233" customFormat="1" ht="18.75">
      <c r="B309" s="233" t="s">
        <v>29592</v>
      </c>
      <c r="C309" s="232" t="s">
        <v>21396</v>
      </c>
      <c r="D309" s="233" t="s">
        <v>30005</v>
      </c>
      <c r="E309" s="237" t="s">
        <v>29594</v>
      </c>
      <c r="F309" s="233" t="str">
        <f>IFERROR(VLOOKUP(I309,Guide!A:B,2,FALSE),"")</f>
        <v>Logo Stickers</v>
      </c>
      <c r="G309" s="233">
        <f>A309</f>
        <v>0</v>
      </c>
      <c r="H309" s="233" t="str">
        <f>B309</f>
        <v>DTDP10020</v>
      </c>
      <c r="I309" s="234" t="s">
        <v>631</v>
      </c>
      <c r="J309" s="233" t="s">
        <v>21757</v>
      </c>
      <c r="L309" s="233" t="s">
        <v>30006</v>
      </c>
      <c r="M309" s="48" t="s">
        <v>30016</v>
      </c>
      <c r="N309" s="196">
        <v>1000000000308</v>
      </c>
      <c r="O309" s="151" t="s">
        <v>29597</v>
      </c>
      <c r="R309" s="233" t="s">
        <v>29056</v>
      </c>
      <c r="T309" s="238" t="s">
        <v>29658</v>
      </c>
      <c r="V309" s="233" t="str">
        <f>I309</f>
        <v>PT195</v>
      </c>
      <c r="W309" s="233">
        <f>IFERROR(VLOOKUP(I309,Guide!A:F,5,FALSE),"")</f>
        <v>0</v>
      </c>
      <c r="X309" s="233">
        <f>IFERROR(VLOOKUP(I309,Guide!A:G,6,FALSE),"")</f>
        <v>0</v>
      </c>
      <c r="Y309" s="233" t="s">
        <v>29073</v>
      </c>
      <c r="Z309"/>
      <c r="AA309" s="255" t="s">
        <v>29598</v>
      </c>
      <c r="AB309" s="233" t="s">
        <v>29984</v>
      </c>
      <c r="AG309" s="233" t="str">
        <f>L309</f>
        <v>A3J</v>
      </c>
      <c r="AH309" s="233" t="str">
        <f>M309</f>
        <v>1D308</v>
      </c>
      <c r="AJ309" s="233" t="s">
        <v>29601</v>
      </c>
      <c r="AN309" s="48" t="s">
        <v>30016</v>
      </c>
      <c r="AO309" s="233" t="str">
        <f>T309</f>
        <v>SINK-45</v>
      </c>
      <c r="AQ309" s="193" t="s">
        <v>28768</v>
      </c>
      <c r="AR309" s="236" t="s">
        <v>29659</v>
      </c>
      <c r="AT309" s="193" t="s">
        <v>4672</v>
      </c>
      <c r="AV309" s="233" t="str">
        <f>M309</f>
        <v>1D308</v>
      </c>
      <c r="AW309" s="233" t="str">
        <f>_xlfn.TEXTJOIN("-",TRUE,AQ309:AV309)</f>
        <v>LG-N300-P-1D308</v>
      </c>
      <c r="AX309" s="193" t="str">
        <f>_xlfn.TEXTJOIN("-",TRUE,AS309:AV309)</f>
        <v>P-1D308</v>
      </c>
      <c r="AY309" s="48" t="str">
        <f>E309</f>
        <v>DeTape White Gloss Digital</v>
      </c>
    </row>
    <row r="310" spans="2:51" s="233" customFormat="1" ht="18.75">
      <c r="B310" s="233" t="s">
        <v>29592</v>
      </c>
      <c r="C310" s="232" t="s">
        <v>21396</v>
      </c>
      <c r="D310" s="233" t="s">
        <v>30005</v>
      </c>
      <c r="E310" s="237" t="s">
        <v>29594</v>
      </c>
      <c r="F310" s="233" t="str">
        <f>IFERROR(VLOOKUP(I310,Guide!A:B,2,FALSE),"")</f>
        <v>Logo Stickers</v>
      </c>
      <c r="G310" s="233">
        <f>A310</f>
        <v>0</v>
      </c>
      <c r="H310" s="233" t="str">
        <f>B310</f>
        <v>DTDP10020</v>
      </c>
      <c r="I310" s="234" t="s">
        <v>631</v>
      </c>
      <c r="J310" s="233" t="s">
        <v>21757</v>
      </c>
      <c r="L310" s="233" t="s">
        <v>30006</v>
      </c>
      <c r="M310" s="48" t="s">
        <v>30017</v>
      </c>
      <c r="N310" s="196">
        <v>1000000000309</v>
      </c>
      <c r="O310" s="151" t="s">
        <v>29597</v>
      </c>
      <c r="R310" s="233" t="s">
        <v>29056</v>
      </c>
      <c r="T310" s="238" t="s">
        <v>29661</v>
      </c>
      <c r="V310" s="233" t="str">
        <f>I310</f>
        <v>PT195</v>
      </c>
      <c r="W310" s="233">
        <f>IFERROR(VLOOKUP(I310,Guide!A:F,5,FALSE),"")</f>
        <v>0</v>
      </c>
      <c r="X310" s="233">
        <f>IFERROR(VLOOKUP(I310,Guide!A:G,6,FALSE),"")</f>
        <v>0</v>
      </c>
      <c r="Y310" s="233" t="s">
        <v>29073</v>
      </c>
      <c r="Z310"/>
      <c r="AA310" s="255" t="s">
        <v>29598</v>
      </c>
      <c r="AB310" s="233" t="s">
        <v>29984</v>
      </c>
      <c r="AG310" s="233" t="str">
        <f>L310</f>
        <v>A3J</v>
      </c>
      <c r="AH310" s="233" t="str">
        <f>M310</f>
        <v>1D309</v>
      </c>
      <c r="AJ310" s="233" t="s">
        <v>29601</v>
      </c>
      <c r="AN310" s="48" t="s">
        <v>30017</v>
      </c>
      <c r="AO310" s="233" t="str">
        <f>T310</f>
        <v>SINK-46</v>
      </c>
      <c r="AQ310" s="193" t="s">
        <v>28768</v>
      </c>
      <c r="AR310" s="236" t="s">
        <v>29662</v>
      </c>
      <c r="AT310" s="193" t="s">
        <v>4672</v>
      </c>
      <c r="AV310" s="233" t="str">
        <f>M310</f>
        <v>1D309</v>
      </c>
      <c r="AW310" s="233" t="str">
        <f>_xlfn.TEXTJOIN("-",TRUE,AQ310:AV310)</f>
        <v>LG-N301-P-1D309</v>
      </c>
      <c r="AX310" s="193" t="str">
        <f>_xlfn.TEXTJOIN("-",TRUE,AS310:AV310)</f>
        <v>P-1D309</v>
      </c>
      <c r="AY310" s="48" t="str">
        <f>E310</f>
        <v>DeTape White Gloss Digital</v>
      </c>
    </row>
    <row r="311" spans="2:51" s="233" customFormat="1" ht="18.75">
      <c r="B311" s="233" t="s">
        <v>29592</v>
      </c>
      <c r="C311" s="232" t="s">
        <v>21396</v>
      </c>
      <c r="D311" s="233" t="s">
        <v>30005</v>
      </c>
      <c r="E311" s="237" t="s">
        <v>29594</v>
      </c>
      <c r="F311" s="233" t="str">
        <f>IFERROR(VLOOKUP(I311,Guide!A:B,2,FALSE),"")</f>
        <v>Logo Stickers</v>
      </c>
      <c r="G311" s="233">
        <f>A311</f>
        <v>0</v>
      </c>
      <c r="H311" s="233" t="str">
        <f>B311</f>
        <v>DTDP10020</v>
      </c>
      <c r="I311" s="234" t="s">
        <v>631</v>
      </c>
      <c r="J311" s="233" t="s">
        <v>21757</v>
      </c>
      <c r="L311" s="233" t="s">
        <v>30006</v>
      </c>
      <c r="M311" s="48" t="s">
        <v>30018</v>
      </c>
      <c r="N311" s="196">
        <v>1000000000310</v>
      </c>
      <c r="O311" s="151" t="s">
        <v>29597</v>
      </c>
      <c r="R311" s="233" t="s">
        <v>29056</v>
      </c>
      <c r="T311" s="238" t="s">
        <v>29664</v>
      </c>
      <c r="V311" s="233" t="str">
        <f>I311</f>
        <v>PT195</v>
      </c>
      <c r="W311" s="233">
        <f>IFERROR(VLOOKUP(I311,Guide!A:F,5,FALSE),"")</f>
        <v>0</v>
      </c>
      <c r="X311" s="233">
        <f>IFERROR(VLOOKUP(I311,Guide!A:G,6,FALSE),"")</f>
        <v>0</v>
      </c>
      <c r="Y311" s="233" t="s">
        <v>29073</v>
      </c>
      <c r="Z311"/>
      <c r="AA311" s="255" t="s">
        <v>29598</v>
      </c>
      <c r="AB311" s="233" t="s">
        <v>29984</v>
      </c>
      <c r="AG311" s="233" t="str">
        <f>L311</f>
        <v>A3J</v>
      </c>
      <c r="AH311" s="233" t="str">
        <f>M311</f>
        <v>1D310</v>
      </c>
      <c r="AJ311" s="233" t="s">
        <v>29601</v>
      </c>
      <c r="AN311" s="48" t="s">
        <v>30018</v>
      </c>
      <c r="AO311" s="233" t="str">
        <f>T311</f>
        <v>SINK-47</v>
      </c>
      <c r="AQ311" s="193" t="s">
        <v>28768</v>
      </c>
      <c r="AR311" s="236" t="s">
        <v>29665</v>
      </c>
      <c r="AT311" s="193" t="s">
        <v>4672</v>
      </c>
      <c r="AV311" s="233" t="str">
        <f>M311</f>
        <v>1D310</v>
      </c>
      <c r="AW311" s="233" t="str">
        <f>_xlfn.TEXTJOIN("-",TRUE,AQ311:AV311)</f>
        <v>LG-N302-P-1D310</v>
      </c>
      <c r="AX311" s="193" t="str">
        <f>_xlfn.TEXTJOIN("-",TRUE,AS311:AV311)</f>
        <v>P-1D310</v>
      </c>
      <c r="AY311" s="48" t="str">
        <f>E311</f>
        <v>DeTape White Gloss Digital</v>
      </c>
    </row>
    <row r="312" spans="2:51" s="233" customFormat="1" ht="18.75">
      <c r="B312" s="233" t="s">
        <v>29592</v>
      </c>
      <c r="C312" s="232" t="s">
        <v>21396</v>
      </c>
      <c r="D312" s="233" t="s">
        <v>30005</v>
      </c>
      <c r="E312" s="237" t="s">
        <v>29594</v>
      </c>
      <c r="F312" s="233" t="str">
        <f>IFERROR(VLOOKUP(I312,Guide!A:B,2,FALSE),"")</f>
        <v>Logo Stickers</v>
      </c>
      <c r="G312" s="233">
        <f>A312</f>
        <v>0</v>
      </c>
      <c r="H312" s="233" t="str">
        <f>B312</f>
        <v>DTDP10020</v>
      </c>
      <c r="I312" s="234" t="s">
        <v>631</v>
      </c>
      <c r="J312" s="233" t="s">
        <v>21757</v>
      </c>
      <c r="L312" s="233" t="s">
        <v>30006</v>
      </c>
      <c r="M312" s="48" t="s">
        <v>30019</v>
      </c>
      <c r="N312" s="196">
        <v>1000000000311</v>
      </c>
      <c r="O312" s="151" t="s">
        <v>29597</v>
      </c>
      <c r="R312" s="233" t="s">
        <v>29056</v>
      </c>
      <c r="T312" s="238" t="s">
        <v>29667</v>
      </c>
      <c r="V312" s="233" t="str">
        <f>I312</f>
        <v>PT195</v>
      </c>
      <c r="W312" s="233">
        <f>IFERROR(VLOOKUP(I312,Guide!A:F,5,FALSE),"")</f>
        <v>0</v>
      </c>
      <c r="X312" s="233">
        <f>IFERROR(VLOOKUP(I312,Guide!A:G,6,FALSE),"")</f>
        <v>0</v>
      </c>
      <c r="Y312" s="233" t="s">
        <v>29073</v>
      </c>
      <c r="Z312"/>
      <c r="AA312" s="255" t="s">
        <v>29598</v>
      </c>
      <c r="AB312" s="233" t="s">
        <v>29984</v>
      </c>
      <c r="AG312" s="233" t="str">
        <f>L312</f>
        <v>A3J</v>
      </c>
      <c r="AH312" s="233" t="str">
        <f>M312</f>
        <v>1D311</v>
      </c>
      <c r="AJ312" s="233" t="s">
        <v>29601</v>
      </c>
      <c r="AN312" s="48" t="s">
        <v>30019</v>
      </c>
      <c r="AO312" s="233" t="str">
        <f>T312</f>
        <v>SINK-48</v>
      </c>
      <c r="AQ312" s="193" t="s">
        <v>28768</v>
      </c>
      <c r="AR312" s="236" t="s">
        <v>29668</v>
      </c>
      <c r="AT312" s="193" t="s">
        <v>4672</v>
      </c>
      <c r="AV312" s="233" t="str">
        <f>M312</f>
        <v>1D311</v>
      </c>
      <c r="AW312" s="233" t="str">
        <f>_xlfn.TEXTJOIN("-",TRUE,AQ312:AV312)</f>
        <v>LG-N303-P-1D311</v>
      </c>
      <c r="AX312" s="193" t="str">
        <f>_xlfn.TEXTJOIN("-",TRUE,AS312:AV312)</f>
        <v>P-1D311</v>
      </c>
      <c r="AY312" s="48" t="str">
        <f>E312</f>
        <v>DeTape White Gloss Digital</v>
      </c>
    </row>
    <row r="313" spans="2:51" s="233" customFormat="1" ht="18.75">
      <c r="B313" s="233" t="s">
        <v>29592</v>
      </c>
      <c r="C313" s="232" t="s">
        <v>21396</v>
      </c>
      <c r="D313" s="233" t="s">
        <v>30005</v>
      </c>
      <c r="E313" s="237" t="s">
        <v>29594</v>
      </c>
      <c r="F313" s="233" t="str">
        <f>IFERROR(VLOOKUP(I313,Guide!A:B,2,FALSE),"")</f>
        <v>Logo Stickers</v>
      </c>
      <c r="G313" s="233">
        <f>A313</f>
        <v>0</v>
      </c>
      <c r="H313" s="233" t="str">
        <f>B313</f>
        <v>DTDP10020</v>
      </c>
      <c r="I313" s="234" t="s">
        <v>631</v>
      </c>
      <c r="J313" s="233" t="s">
        <v>21757</v>
      </c>
      <c r="L313" s="233" t="s">
        <v>30006</v>
      </c>
      <c r="M313" s="48" t="s">
        <v>30020</v>
      </c>
      <c r="N313" s="196">
        <v>1000000000312</v>
      </c>
      <c r="O313" s="151" t="s">
        <v>29597</v>
      </c>
      <c r="R313" s="233" t="s">
        <v>29056</v>
      </c>
      <c r="T313" s="238" t="s">
        <v>29670</v>
      </c>
      <c r="V313" s="233" t="str">
        <f>I313</f>
        <v>PT195</v>
      </c>
      <c r="W313" s="233">
        <f>IFERROR(VLOOKUP(I313,Guide!A:F,5,FALSE),"")</f>
        <v>0</v>
      </c>
      <c r="X313" s="233">
        <f>IFERROR(VLOOKUP(I313,Guide!A:G,6,FALSE),"")</f>
        <v>0</v>
      </c>
      <c r="Y313" s="233" t="s">
        <v>29073</v>
      </c>
      <c r="Z313"/>
      <c r="AA313" s="255" t="s">
        <v>29598</v>
      </c>
      <c r="AB313" s="233" t="s">
        <v>29984</v>
      </c>
      <c r="AG313" s="233" t="str">
        <f>L313</f>
        <v>A3J</v>
      </c>
      <c r="AH313" s="233" t="str">
        <f>M313</f>
        <v>1D312</v>
      </c>
      <c r="AJ313" s="233" t="s">
        <v>29601</v>
      </c>
      <c r="AN313" s="48" t="s">
        <v>30020</v>
      </c>
      <c r="AO313" s="233" t="str">
        <f>T313</f>
        <v>SINK-49</v>
      </c>
      <c r="AQ313" s="193" t="s">
        <v>28768</v>
      </c>
      <c r="AR313" s="236" t="s">
        <v>29671</v>
      </c>
      <c r="AT313" s="193" t="s">
        <v>4672</v>
      </c>
      <c r="AV313" s="233" t="str">
        <f>M313</f>
        <v>1D312</v>
      </c>
      <c r="AW313" s="233" t="str">
        <f>_xlfn.TEXTJOIN("-",TRUE,AQ313:AV313)</f>
        <v>LG-N304-P-1D312</v>
      </c>
      <c r="AX313" s="193" t="str">
        <f>_xlfn.TEXTJOIN("-",TRUE,AS313:AV313)</f>
        <v>P-1D312</v>
      </c>
      <c r="AY313" s="48" t="str">
        <f>E313</f>
        <v>DeTape White Gloss Digital</v>
      </c>
    </row>
    <row r="314" spans="2:51" s="233" customFormat="1" ht="18.75">
      <c r="B314" s="233" t="s">
        <v>29592</v>
      </c>
      <c r="C314" s="232" t="s">
        <v>21396</v>
      </c>
      <c r="D314" s="233" t="s">
        <v>30005</v>
      </c>
      <c r="E314" s="237" t="s">
        <v>29594</v>
      </c>
      <c r="F314" s="233" t="str">
        <f>IFERROR(VLOOKUP(I314,Guide!A:B,2,FALSE),"")</f>
        <v>Logo Stickers</v>
      </c>
      <c r="G314" s="233">
        <f>A314</f>
        <v>0</v>
      </c>
      <c r="H314" s="233" t="str">
        <f>B314</f>
        <v>DTDP10020</v>
      </c>
      <c r="I314" s="234" t="s">
        <v>631</v>
      </c>
      <c r="J314" s="233" t="s">
        <v>21757</v>
      </c>
      <c r="L314" s="233" t="s">
        <v>30006</v>
      </c>
      <c r="M314" s="48" t="s">
        <v>30021</v>
      </c>
      <c r="N314" s="196">
        <v>1000000000313</v>
      </c>
      <c r="O314" s="151" t="s">
        <v>29597</v>
      </c>
      <c r="R314" s="233" t="s">
        <v>29056</v>
      </c>
      <c r="T314" s="238" t="s">
        <v>29673</v>
      </c>
      <c r="V314" s="233" t="str">
        <f>I314</f>
        <v>PT195</v>
      </c>
      <c r="W314" s="233">
        <f>IFERROR(VLOOKUP(I314,Guide!A:F,5,FALSE),"")</f>
        <v>0</v>
      </c>
      <c r="X314" s="233">
        <f>IFERROR(VLOOKUP(I314,Guide!A:G,6,FALSE),"")</f>
        <v>0</v>
      </c>
      <c r="Y314" s="233" t="s">
        <v>29073</v>
      </c>
      <c r="Z314"/>
      <c r="AA314" s="255" t="s">
        <v>29598</v>
      </c>
      <c r="AB314" s="233" t="s">
        <v>29984</v>
      </c>
      <c r="AG314" s="233" t="str">
        <f>L314</f>
        <v>A3J</v>
      </c>
      <c r="AH314" s="233" t="str">
        <f>M314</f>
        <v>1D313</v>
      </c>
      <c r="AJ314" s="233" t="s">
        <v>29601</v>
      </c>
      <c r="AN314" s="48" t="s">
        <v>30021</v>
      </c>
      <c r="AO314" s="233" t="str">
        <f>T314</f>
        <v>SINK-50</v>
      </c>
      <c r="AQ314" s="193" t="s">
        <v>28768</v>
      </c>
      <c r="AR314" s="236" t="s">
        <v>29674</v>
      </c>
      <c r="AT314" s="193" t="s">
        <v>4672</v>
      </c>
      <c r="AV314" s="233" t="str">
        <f>M314</f>
        <v>1D313</v>
      </c>
      <c r="AW314" s="233" t="str">
        <f>_xlfn.TEXTJOIN("-",TRUE,AQ314:AV314)</f>
        <v>LG-N305-P-1D313</v>
      </c>
      <c r="AX314" s="193" t="str">
        <f>_xlfn.TEXTJOIN("-",TRUE,AS314:AV314)</f>
        <v>P-1D313</v>
      </c>
      <c r="AY314" s="48" t="str">
        <f>E314</f>
        <v>DeTape White Gloss Digital</v>
      </c>
    </row>
    <row r="315" spans="2:51" s="233" customFormat="1" ht="18.75">
      <c r="B315" s="233" t="s">
        <v>29592</v>
      </c>
      <c r="C315" s="232" t="s">
        <v>21396</v>
      </c>
      <c r="D315" s="233" t="s">
        <v>30005</v>
      </c>
      <c r="E315" s="237" t="s">
        <v>29594</v>
      </c>
      <c r="F315" s="233" t="str">
        <f>IFERROR(VLOOKUP(I315,Guide!A:B,2,FALSE),"")</f>
        <v>Logo Stickers</v>
      </c>
      <c r="G315" s="233">
        <f>A315</f>
        <v>0</v>
      </c>
      <c r="H315" s="233" t="str">
        <f>B315</f>
        <v>DTDP10020</v>
      </c>
      <c r="I315" s="234" t="s">
        <v>631</v>
      </c>
      <c r="J315" s="233" t="s">
        <v>21757</v>
      </c>
      <c r="L315" s="233" t="s">
        <v>30006</v>
      </c>
      <c r="M315" s="48" t="s">
        <v>30022</v>
      </c>
      <c r="N315" s="196">
        <v>1000000000314</v>
      </c>
      <c r="O315" s="151" t="s">
        <v>29597</v>
      </c>
      <c r="R315" s="233" t="s">
        <v>29056</v>
      </c>
      <c r="T315" s="238" t="s">
        <v>29676</v>
      </c>
      <c r="V315" s="233" t="str">
        <f>I315</f>
        <v>PT195</v>
      </c>
      <c r="W315" s="233">
        <f>IFERROR(VLOOKUP(I315,Guide!A:F,5,FALSE),"")</f>
        <v>0</v>
      </c>
      <c r="X315" s="233">
        <f>IFERROR(VLOOKUP(I315,Guide!A:G,6,FALSE),"")</f>
        <v>0</v>
      </c>
      <c r="Y315" s="233" t="s">
        <v>29073</v>
      </c>
      <c r="Z315"/>
      <c r="AA315" s="255" t="s">
        <v>29598</v>
      </c>
      <c r="AB315" s="233" t="s">
        <v>29984</v>
      </c>
      <c r="AG315" s="233" t="str">
        <f>L315</f>
        <v>A3J</v>
      </c>
      <c r="AH315" s="233" t="str">
        <f>M315</f>
        <v>1D314</v>
      </c>
      <c r="AJ315" s="233" t="s">
        <v>29601</v>
      </c>
      <c r="AN315" s="48" t="s">
        <v>30022</v>
      </c>
      <c r="AO315" s="233" t="str">
        <f>T315</f>
        <v>SINK-51</v>
      </c>
      <c r="AQ315" s="193" t="s">
        <v>28768</v>
      </c>
      <c r="AR315" s="236" t="s">
        <v>29677</v>
      </c>
      <c r="AT315" s="193" t="s">
        <v>4672</v>
      </c>
      <c r="AV315" s="233" t="str">
        <f>M315</f>
        <v>1D314</v>
      </c>
      <c r="AW315" s="233" t="str">
        <f>_xlfn.TEXTJOIN("-",TRUE,AQ315:AV315)</f>
        <v>LG-N306-P-1D314</v>
      </c>
      <c r="AX315" s="193" t="str">
        <f>_xlfn.TEXTJOIN("-",TRUE,AS315:AV315)</f>
        <v>P-1D314</v>
      </c>
      <c r="AY315" s="48" t="str">
        <f>E315</f>
        <v>DeTape White Gloss Digital</v>
      </c>
    </row>
    <row r="316" spans="2:51" s="233" customFormat="1" ht="18.75">
      <c r="B316" s="233" t="s">
        <v>29592</v>
      </c>
      <c r="C316" s="232" t="s">
        <v>21396</v>
      </c>
      <c r="D316" s="233" t="s">
        <v>30005</v>
      </c>
      <c r="E316" s="237" t="s">
        <v>29594</v>
      </c>
      <c r="F316" s="233" t="str">
        <f>IFERROR(VLOOKUP(I316,Guide!A:B,2,FALSE),"")</f>
        <v>Logo Stickers</v>
      </c>
      <c r="G316" s="233">
        <f>A316</f>
        <v>0</v>
      </c>
      <c r="H316" s="233" t="str">
        <f>B316</f>
        <v>DTDP10020</v>
      </c>
      <c r="I316" s="234" t="s">
        <v>631</v>
      </c>
      <c r="J316" s="233" t="s">
        <v>21757</v>
      </c>
      <c r="L316" s="233" t="s">
        <v>30006</v>
      </c>
      <c r="M316" s="48" t="s">
        <v>30023</v>
      </c>
      <c r="N316" s="196">
        <v>1000000000315</v>
      </c>
      <c r="O316" s="151" t="s">
        <v>29597</v>
      </c>
      <c r="R316" s="233" t="s">
        <v>29056</v>
      </c>
      <c r="T316" s="238" t="s">
        <v>29679</v>
      </c>
      <c r="V316" s="233" t="str">
        <f>I316</f>
        <v>PT195</v>
      </c>
      <c r="W316" s="233">
        <f>IFERROR(VLOOKUP(I316,Guide!A:F,5,FALSE),"")</f>
        <v>0</v>
      </c>
      <c r="X316" s="233">
        <f>IFERROR(VLOOKUP(I316,Guide!A:G,6,FALSE),"")</f>
        <v>0</v>
      </c>
      <c r="Y316" s="233" t="s">
        <v>29073</v>
      </c>
      <c r="Z316"/>
      <c r="AA316" s="255" t="s">
        <v>29598</v>
      </c>
      <c r="AB316" s="233" t="s">
        <v>29984</v>
      </c>
      <c r="AG316" s="233" t="str">
        <f>L316</f>
        <v>A3J</v>
      </c>
      <c r="AH316" s="233" t="str">
        <f>M316</f>
        <v>1D315</v>
      </c>
      <c r="AJ316" s="233" t="s">
        <v>29601</v>
      </c>
      <c r="AN316" s="48" t="s">
        <v>30023</v>
      </c>
      <c r="AO316" s="233" t="str">
        <f>T316</f>
        <v>SINK-52</v>
      </c>
      <c r="AQ316" s="193" t="s">
        <v>28768</v>
      </c>
      <c r="AR316" s="236" t="s">
        <v>29680</v>
      </c>
      <c r="AT316" s="193" t="s">
        <v>4672</v>
      </c>
      <c r="AV316" s="233" t="str">
        <f>M316</f>
        <v>1D315</v>
      </c>
      <c r="AW316" s="233" t="str">
        <f>_xlfn.TEXTJOIN("-",TRUE,AQ316:AV316)</f>
        <v>LG-N307-P-1D315</v>
      </c>
      <c r="AX316" s="193" t="str">
        <f>_xlfn.TEXTJOIN("-",TRUE,AS316:AV316)</f>
        <v>P-1D315</v>
      </c>
      <c r="AY316" s="48" t="str">
        <f>E316</f>
        <v>DeTape White Gloss Digital</v>
      </c>
    </row>
    <row r="317" spans="2:51" s="233" customFormat="1" ht="18.75">
      <c r="B317" s="233" t="s">
        <v>29592</v>
      </c>
      <c r="C317" s="232" t="s">
        <v>21396</v>
      </c>
      <c r="D317" s="233" t="s">
        <v>30005</v>
      </c>
      <c r="E317" s="237" t="s">
        <v>29594</v>
      </c>
      <c r="F317" s="233" t="str">
        <f>IFERROR(VLOOKUP(I317,Guide!A:B,2,FALSE),"")</f>
        <v>Logo Stickers</v>
      </c>
      <c r="G317" s="233">
        <f>A317</f>
        <v>0</v>
      </c>
      <c r="H317" s="233" t="str">
        <f>B317</f>
        <v>DTDP10020</v>
      </c>
      <c r="I317" s="234" t="s">
        <v>631</v>
      </c>
      <c r="J317" s="233" t="s">
        <v>21757</v>
      </c>
      <c r="L317" s="233" t="s">
        <v>30006</v>
      </c>
      <c r="M317" s="48" t="s">
        <v>30024</v>
      </c>
      <c r="N317" s="196">
        <v>1000000000316</v>
      </c>
      <c r="O317" s="151" t="s">
        <v>29597</v>
      </c>
      <c r="R317" s="233" t="s">
        <v>29056</v>
      </c>
      <c r="T317" s="238" t="s">
        <v>29682</v>
      </c>
      <c r="V317" s="233" t="str">
        <f>I317</f>
        <v>PT195</v>
      </c>
      <c r="W317" s="233">
        <f>IFERROR(VLOOKUP(I317,Guide!A:F,5,FALSE),"")</f>
        <v>0</v>
      </c>
      <c r="X317" s="233">
        <f>IFERROR(VLOOKUP(I317,Guide!A:G,6,FALSE),"")</f>
        <v>0</v>
      </c>
      <c r="Y317" s="233" t="s">
        <v>29073</v>
      </c>
      <c r="Z317"/>
      <c r="AA317" s="255" t="s">
        <v>29598</v>
      </c>
      <c r="AB317" s="233" t="s">
        <v>29984</v>
      </c>
      <c r="AG317" s="233" t="str">
        <f>L317</f>
        <v>A3J</v>
      </c>
      <c r="AH317" s="233" t="str">
        <f>M317</f>
        <v>1D316</v>
      </c>
      <c r="AJ317" s="233" t="s">
        <v>29601</v>
      </c>
      <c r="AN317" s="48" t="s">
        <v>30024</v>
      </c>
      <c r="AO317" s="233" t="str">
        <f>T317</f>
        <v>SINK-53</v>
      </c>
      <c r="AQ317" s="193" t="s">
        <v>28768</v>
      </c>
      <c r="AR317" s="236" t="s">
        <v>29683</v>
      </c>
      <c r="AT317" s="193" t="s">
        <v>4672</v>
      </c>
      <c r="AV317" s="233" t="str">
        <f>M317</f>
        <v>1D316</v>
      </c>
      <c r="AW317" s="233" t="str">
        <f>_xlfn.TEXTJOIN("-",TRUE,AQ317:AV317)</f>
        <v>LG-N308-P-1D316</v>
      </c>
      <c r="AX317" s="193" t="str">
        <f>_xlfn.TEXTJOIN("-",TRUE,AS317:AV317)</f>
        <v>P-1D316</v>
      </c>
      <c r="AY317" s="48" t="str">
        <f>E317</f>
        <v>DeTape White Gloss Digital</v>
      </c>
    </row>
    <row r="318" spans="2:51" s="233" customFormat="1" ht="18.75">
      <c r="B318" s="233" t="s">
        <v>29592</v>
      </c>
      <c r="C318" s="232" t="s">
        <v>21396</v>
      </c>
      <c r="D318" s="233" t="s">
        <v>30005</v>
      </c>
      <c r="E318" s="237" t="s">
        <v>29594</v>
      </c>
      <c r="F318" s="233" t="str">
        <f>IFERROR(VLOOKUP(I318,Guide!A:B,2,FALSE),"")</f>
        <v>Logo Stickers</v>
      </c>
      <c r="G318" s="233">
        <f>A318</f>
        <v>0</v>
      </c>
      <c r="H318" s="233" t="str">
        <f>B318</f>
        <v>DTDP10020</v>
      </c>
      <c r="I318" s="234" t="s">
        <v>631</v>
      </c>
      <c r="J318" s="233" t="s">
        <v>21757</v>
      </c>
      <c r="L318" s="233" t="s">
        <v>30006</v>
      </c>
      <c r="M318" s="48" t="s">
        <v>30025</v>
      </c>
      <c r="N318" s="196">
        <v>1000000000317</v>
      </c>
      <c r="O318" s="151" t="s">
        <v>29597</v>
      </c>
      <c r="R318" s="233" t="s">
        <v>29056</v>
      </c>
      <c r="T318" s="238" t="s">
        <v>29685</v>
      </c>
      <c r="V318" s="233" t="str">
        <f>I318</f>
        <v>PT195</v>
      </c>
      <c r="W318" s="233">
        <f>IFERROR(VLOOKUP(I318,Guide!A:F,5,FALSE),"")</f>
        <v>0</v>
      </c>
      <c r="X318" s="233">
        <f>IFERROR(VLOOKUP(I318,Guide!A:G,6,FALSE),"")</f>
        <v>0</v>
      </c>
      <c r="Y318" s="233" t="s">
        <v>29073</v>
      </c>
      <c r="Z318"/>
      <c r="AA318" s="255" t="s">
        <v>29598</v>
      </c>
      <c r="AB318" s="233" t="s">
        <v>29984</v>
      </c>
      <c r="AG318" s="233" t="str">
        <f>L318</f>
        <v>A3J</v>
      </c>
      <c r="AH318" s="233" t="str">
        <f>M318</f>
        <v>1D317</v>
      </c>
      <c r="AJ318" s="233" t="s">
        <v>29601</v>
      </c>
      <c r="AN318" s="48" t="s">
        <v>30025</v>
      </c>
      <c r="AO318" s="233" t="str">
        <f>T318</f>
        <v>SINK-54</v>
      </c>
      <c r="AQ318" s="193" t="s">
        <v>28768</v>
      </c>
      <c r="AR318" s="236" t="s">
        <v>29686</v>
      </c>
      <c r="AT318" s="193" t="s">
        <v>4672</v>
      </c>
      <c r="AV318" s="233" t="str">
        <f>M318</f>
        <v>1D317</v>
      </c>
      <c r="AW318" s="233" t="str">
        <f>_xlfn.TEXTJOIN("-",TRUE,AQ318:AV318)</f>
        <v>LG-N309-P-1D317</v>
      </c>
      <c r="AX318" s="193" t="str">
        <f>_xlfn.TEXTJOIN("-",TRUE,AS318:AV318)</f>
        <v>P-1D317</v>
      </c>
      <c r="AY318" s="48" t="str">
        <f>E318</f>
        <v>DeTape White Gloss Digital</v>
      </c>
    </row>
    <row r="319" spans="2:51" s="233" customFormat="1" ht="18.75">
      <c r="B319" s="233" t="s">
        <v>29592</v>
      </c>
      <c r="C319" s="232" t="s">
        <v>21396</v>
      </c>
      <c r="D319" s="233" t="s">
        <v>30005</v>
      </c>
      <c r="E319" s="237" t="s">
        <v>29594</v>
      </c>
      <c r="F319" s="233" t="str">
        <f>IFERROR(VLOOKUP(I319,Guide!A:B,2,FALSE),"")</f>
        <v>Logo Stickers</v>
      </c>
      <c r="G319" s="233">
        <f>A319</f>
        <v>0</v>
      </c>
      <c r="H319" s="233" t="str">
        <f>B319</f>
        <v>DTDP10020</v>
      </c>
      <c r="I319" s="234" t="s">
        <v>631</v>
      </c>
      <c r="J319" s="233" t="s">
        <v>21757</v>
      </c>
      <c r="L319" s="233" t="s">
        <v>30006</v>
      </c>
      <c r="M319" s="48" t="s">
        <v>30026</v>
      </c>
      <c r="N319" s="196">
        <v>1000000000318</v>
      </c>
      <c r="O319" s="151" t="s">
        <v>29597</v>
      </c>
      <c r="R319" s="233" t="s">
        <v>29056</v>
      </c>
      <c r="T319" s="238" t="s">
        <v>29688</v>
      </c>
      <c r="V319" s="233" t="str">
        <f>I319</f>
        <v>PT195</v>
      </c>
      <c r="W319" s="233">
        <f>IFERROR(VLOOKUP(I319,Guide!A:F,5,FALSE),"")</f>
        <v>0</v>
      </c>
      <c r="X319" s="233">
        <f>IFERROR(VLOOKUP(I319,Guide!A:G,6,FALSE),"")</f>
        <v>0</v>
      </c>
      <c r="Y319" s="233" t="s">
        <v>29073</v>
      </c>
      <c r="Z319"/>
      <c r="AA319" s="255" t="s">
        <v>29598</v>
      </c>
      <c r="AB319" s="233" t="s">
        <v>29984</v>
      </c>
      <c r="AG319" s="233" t="str">
        <f>L319</f>
        <v>A3J</v>
      </c>
      <c r="AH319" s="233" t="str">
        <f>M319</f>
        <v>1D318</v>
      </c>
      <c r="AJ319" s="233" t="s">
        <v>29601</v>
      </c>
      <c r="AN319" s="48" t="s">
        <v>30026</v>
      </c>
      <c r="AO319" s="233" t="str">
        <f>T319</f>
        <v>SINK-55</v>
      </c>
      <c r="AQ319" s="193" t="s">
        <v>28768</v>
      </c>
      <c r="AR319" s="236" t="s">
        <v>29689</v>
      </c>
      <c r="AT319" s="193" t="s">
        <v>4672</v>
      </c>
      <c r="AV319" s="233" t="str">
        <f>M319</f>
        <v>1D318</v>
      </c>
      <c r="AW319" s="233" t="str">
        <f>_xlfn.TEXTJOIN("-",TRUE,AQ319:AV319)</f>
        <v>LG-N310-P-1D318</v>
      </c>
      <c r="AX319" s="193" t="str">
        <f>_xlfn.TEXTJOIN("-",TRUE,AS319:AV319)</f>
        <v>P-1D318</v>
      </c>
      <c r="AY319" s="48" t="str">
        <f>E319</f>
        <v>DeTape White Gloss Digital</v>
      </c>
    </row>
    <row r="320" spans="2:51" s="233" customFormat="1" ht="18.75">
      <c r="B320" s="233" t="s">
        <v>29592</v>
      </c>
      <c r="C320" s="232" t="s">
        <v>21396</v>
      </c>
      <c r="D320" s="233" t="s">
        <v>30005</v>
      </c>
      <c r="E320" s="237" t="s">
        <v>29594</v>
      </c>
      <c r="F320" s="233" t="str">
        <f>IFERROR(VLOOKUP(I320,Guide!A:B,2,FALSE),"")</f>
        <v>Logo Stickers</v>
      </c>
      <c r="G320" s="233">
        <f>A320</f>
        <v>0</v>
      </c>
      <c r="H320" s="233" t="str">
        <f>B320</f>
        <v>DTDP10020</v>
      </c>
      <c r="I320" s="234" t="s">
        <v>631</v>
      </c>
      <c r="J320" s="233" t="s">
        <v>21757</v>
      </c>
      <c r="L320" s="233" t="s">
        <v>30006</v>
      </c>
      <c r="M320" s="48" t="s">
        <v>30027</v>
      </c>
      <c r="N320" s="196">
        <v>1000000000319</v>
      </c>
      <c r="O320" s="151" t="s">
        <v>29597</v>
      </c>
      <c r="R320" s="233" t="s">
        <v>29056</v>
      </c>
      <c r="T320" s="238" t="s">
        <v>29691</v>
      </c>
      <c r="V320" s="233" t="str">
        <f>I320</f>
        <v>PT195</v>
      </c>
      <c r="W320" s="233">
        <f>IFERROR(VLOOKUP(I320,Guide!A:F,5,FALSE),"")</f>
        <v>0</v>
      </c>
      <c r="X320" s="233">
        <f>IFERROR(VLOOKUP(I320,Guide!A:G,6,FALSE),"")</f>
        <v>0</v>
      </c>
      <c r="Y320" s="233" t="s">
        <v>29073</v>
      </c>
      <c r="Z320"/>
      <c r="AA320" s="255" t="s">
        <v>29598</v>
      </c>
      <c r="AB320" s="233" t="s">
        <v>29984</v>
      </c>
      <c r="AG320" s="233" t="str">
        <f>L320</f>
        <v>A3J</v>
      </c>
      <c r="AH320" s="233" t="str">
        <f>M320</f>
        <v>1D319</v>
      </c>
      <c r="AJ320" s="233" t="s">
        <v>29601</v>
      </c>
      <c r="AN320" s="48" t="s">
        <v>30027</v>
      </c>
      <c r="AO320" s="233" t="str">
        <f>T320</f>
        <v>SINK-56</v>
      </c>
      <c r="AQ320" s="193" t="s">
        <v>28768</v>
      </c>
      <c r="AR320" s="236" t="s">
        <v>29692</v>
      </c>
      <c r="AT320" s="193" t="s">
        <v>4672</v>
      </c>
      <c r="AV320" s="233" t="str">
        <f>M320</f>
        <v>1D319</v>
      </c>
      <c r="AW320" s="233" t="str">
        <f>_xlfn.TEXTJOIN("-",TRUE,AQ320:AV320)</f>
        <v>LG-N311-P-1D319</v>
      </c>
      <c r="AX320" s="193" t="str">
        <f>_xlfn.TEXTJOIN("-",TRUE,AS320:AV320)</f>
        <v>P-1D319</v>
      </c>
      <c r="AY320" s="48" t="str">
        <f>E320</f>
        <v>DeTape White Gloss Digital</v>
      </c>
    </row>
    <row r="321" spans="2:51" s="233" customFormat="1" ht="18.75">
      <c r="B321" s="233" t="s">
        <v>29592</v>
      </c>
      <c r="C321" s="232" t="s">
        <v>21396</v>
      </c>
      <c r="D321" s="233" t="s">
        <v>30005</v>
      </c>
      <c r="E321" s="237" t="s">
        <v>29594</v>
      </c>
      <c r="F321" s="233" t="str">
        <f>IFERROR(VLOOKUP(I321,Guide!A:B,2,FALSE),"")</f>
        <v>Logo Stickers</v>
      </c>
      <c r="G321" s="233">
        <f>A321</f>
        <v>0</v>
      </c>
      <c r="H321" s="233" t="str">
        <f>B321</f>
        <v>DTDP10020</v>
      </c>
      <c r="I321" s="234" t="s">
        <v>631</v>
      </c>
      <c r="J321" s="233" t="s">
        <v>21757</v>
      </c>
      <c r="L321" s="233" t="s">
        <v>30006</v>
      </c>
      <c r="M321" s="48" t="s">
        <v>30028</v>
      </c>
      <c r="N321" s="196">
        <v>1000000000320</v>
      </c>
      <c r="O321" s="151" t="s">
        <v>29597</v>
      </c>
      <c r="R321" s="233" t="s">
        <v>29056</v>
      </c>
      <c r="T321" s="238" t="s">
        <v>29694</v>
      </c>
      <c r="V321" s="233" t="str">
        <f>I321</f>
        <v>PT195</v>
      </c>
      <c r="W321" s="233">
        <f>IFERROR(VLOOKUP(I321,Guide!A:F,5,FALSE),"")</f>
        <v>0</v>
      </c>
      <c r="X321" s="233">
        <f>IFERROR(VLOOKUP(I321,Guide!A:G,6,FALSE),"")</f>
        <v>0</v>
      </c>
      <c r="Y321" s="233" t="s">
        <v>29073</v>
      </c>
      <c r="Z321"/>
      <c r="AA321" s="255" t="s">
        <v>29598</v>
      </c>
      <c r="AB321" s="233" t="s">
        <v>29984</v>
      </c>
      <c r="AG321" s="233" t="str">
        <f>L321</f>
        <v>A3J</v>
      </c>
      <c r="AH321" s="233" t="str">
        <f>M321</f>
        <v>1D320</v>
      </c>
      <c r="AJ321" s="233" t="s">
        <v>29601</v>
      </c>
      <c r="AN321" s="48" t="s">
        <v>30028</v>
      </c>
      <c r="AO321" s="233" t="str">
        <f>T321</f>
        <v>SINK-57</v>
      </c>
      <c r="AQ321" s="193" t="s">
        <v>28768</v>
      </c>
      <c r="AR321" s="236" t="s">
        <v>29695</v>
      </c>
      <c r="AT321" s="193" t="s">
        <v>4672</v>
      </c>
      <c r="AV321" s="233" t="str">
        <f>M321</f>
        <v>1D320</v>
      </c>
      <c r="AW321" s="233" t="str">
        <f>_xlfn.TEXTJOIN("-",TRUE,AQ321:AV321)</f>
        <v>LG-N312-P-1D320</v>
      </c>
      <c r="AX321" s="193" t="str">
        <f>_xlfn.TEXTJOIN("-",TRUE,AS321:AV321)</f>
        <v>P-1D320</v>
      </c>
      <c r="AY321" s="48" t="str">
        <f>E321</f>
        <v>DeTape White Gloss Digital</v>
      </c>
    </row>
    <row r="322" spans="2:51" s="233" customFormat="1" ht="18.75">
      <c r="B322" s="233" t="s">
        <v>29592</v>
      </c>
      <c r="C322" s="232" t="s">
        <v>21396</v>
      </c>
      <c r="D322" s="233" t="s">
        <v>30005</v>
      </c>
      <c r="E322" s="237" t="s">
        <v>29594</v>
      </c>
      <c r="F322" s="233" t="str">
        <f>IFERROR(VLOOKUP(I322,Guide!A:B,2,FALSE),"")</f>
        <v>Logo Stickers</v>
      </c>
      <c r="G322" s="233">
        <f>A322</f>
        <v>0</v>
      </c>
      <c r="H322" s="233" t="str">
        <f>B322</f>
        <v>DTDP10020</v>
      </c>
      <c r="I322" s="234" t="s">
        <v>631</v>
      </c>
      <c r="J322" s="233" t="s">
        <v>21757</v>
      </c>
      <c r="L322" s="233" t="s">
        <v>30006</v>
      </c>
      <c r="M322" s="48" t="s">
        <v>30029</v>
      </c>
      <c r="N322" s="196">
        <v>1000000000321</v>
      </c>
      <c r="O322" s="151" t="s">
        <v>29597</v>
      </c>
      <c r="R322" s="233" t="s">
        <v>29056</v>
      </c>
      <c r="T322" s="238" t="s">
        <v>29697</v>
      </c>
      <c r="V322" s="233" t="str">
        <f>I322</f>
        <v>PT195</v>
      </c>
      <c r="W322" s="233">
        <f>IFERROR(VLOOKUP(I322,Guide!A:F,5,FALSE),"")</f>
        <v>0</v>
      </c>
      <c r="X322" s="233">
        <f>IFERROR(VLOOKUP(I322,Guide!A:G,6,FALSE),"")</f>
        <v>0</v>
      </c>
      <c r="Y322" s="233" t="s">
        <v>29073</v>
      </c>
      <c r="Z322"/>
      <c r="AA322" s="255" t="s">
        <v>29598</v>
      </c>
      <c r="AB322" s="233" t="s">
        <v>29984</v>
      </c>
      <c r="AG322" s="233" t="str">
        <f>L322</f>
        <v>A3J</v>
      </c>
      <c r="AH322" s="233" t="str">
        <f>M322</f>
        <v>1D321</v>
      </c>
      <c r="AJ322" s="233" t="s">
        <v>29601</v>
      </c>
      <c r="AN322" s="48" t="s">
        <v>30029</v>
      </c>
      <c r="AO322" s="233" t="str">
        <f>T322</f>
        <v>SINK-58</v>
      </c>
      <c r="AQ322" s="193" t="s">
        <v>28768</v>
      </c>
      <c r="AR322" s="236" t="s">
        <v>29698</v>
      </c>
      <c r="AT322" s="193" t="s">
        <v>4672</v>
      </c>
      <c r="AV322" s="233" t="str">
        <f>M322</f>
        <v>1D321</v>
      </c>
      <c r="AW322" s="233" t="str">
        <f>_xlfn.TEXTJOIN("-",TRUE,AQ322:AV322)</f>
        <v>LG-N313-P-1D321</v>
      </c>
      <c r="AX322" s="193" t="str">
        <f>_xlfn.TEXTJOIN("-",TRUE,AS322:AV322)</f>
        <v>P-1D321</v>
      </c>
      <c r="AY322" s="48" t="str">
        <f>E322</f>
        <v>DeTape White Gloss Digital</v>
      </c>
    </row>
    <row r="323" spans="2:51" s="233" customFormat="1" ht="18.75">
      <c r="B323" s="233" t="s">
        <v>29592</v>
      </c>
      <c r="C323" s="232" t="s">
        <v>21396</v>
      </c>
      <c r="D323" s="233" t="s">
        <v>30005</v>
      </c>
      <c r="E323" s="237" t="s">
        <v>29594</v>
      </c>
      <c r="F323" s="233" t="str">
        <f>IFERROR(VLOOKUP(I323,Guide!A:B,2,FALSE),"")</f>
        <v>Logo Stickers</v>
      </c>
      <c r="G323" s="233">
        <f>A323</f>
        <v>0</v>
      </c>
      <c r="H323" s="233" t="str">
        <f>B323</f>
        <v>DTDP10020</v>
      </c>
      <c r="I323" s="234" t="s">
        <v>631</v>
      </c>
      <c r="J323" s="233" t="s">
        <v>21757</v>
      </c>
      <c r="L323" s="233" t="s">
        <v>30006</v>
      </c>
      <c r="M323" s="48" t="s">
        <v>30030</v>
      </c>
      <c r="N323" s="196">
        <v>1000000000322</v>
      </c>
      <c r="O323" s="151" t="s">
        <v>29597</v>
      </c>
      <c r="R323" s="233" t="s">
        <v>29056</v>
      </c>
      <c r="T323" s="238" t="s">
        <v>29700</v>
      </c>
      <c r="V323" s="233" t="str">
        <f>I323</f>
        <v>PT195</v>
      </c>
      <c r="W323" s="233">
        <f>IFERROR(VLOOKUP(I323,Guide!A:F,5,FALSE),"")</f>
        <v>0</v>
      </c>
      <c r="X323" s="233">
        <f>IFERROR(VLOOKUP(I323,Guide!A:G,6,FALSE),"")</f>
        <v>0</v>
      </c>
      <c r="Y323" s="233" t="s">
        <v>29073</v>
      </c>
      <c r="Z323"/>
      <c r="AA323" s="255" t="s">
        <v>29598</v>
      </c>
      <c r="AB323" s="233" t="s">
        <v>29984</v>
      </c>
      <c r="AG323" s="233" t="str">
        <f>L323</f>
        <v>A3J</v>
      </c>
      <c r="AH323" s="233" t="str">
        <f>M323</f>
        <v>1D322</v>
      </c>
      <c r="AJ323" s="233" t="s">
        <v>29601</v>
      </c>
      <c r="AN323" s="48" t="s">
        <v>30030</v>
      </c>
      <c r="AO323" s="233" t="str">
        <f>T323</f>
        <v>SINK-59</v>
      </c>
      <c r="AQ323" s="193" t="s">
        <v>28768</v>
      </c>
      <c r="AR323" s="236" t="s">
        <v>29701</v>
      </c>
      <c r="AT323" s="193" t="s">
        <v>4672</v>
      </c>
      <c r="AV323" s="233" t="str">
        <f>M323</f>
        <v>1D322</v>
      </c>
      <c r="AW323" s="233" t="str">
        <f>_xlfn.TEXTJOIN("-",TRUE,AQ323:AV323)</f>
        <v>LG-N314-P-1D322</v>
      </c>
      <c r="AX323" s="193" t="str">
        <f>_xlfn.TEXTJOIN("-",TRUE,AS323:AV323)</f>
        <v>P-1D322</v>
      </c>
      <c r="AY323" s="48" t="str">
        <f>E323</f>
        <v>DeTape White Gloss Digital</v>
      </c>
    </row>
    <row r="324" spans="2:51" s="233" customFormat="1" ht="18.75">
      <c r="B324" s="233" t="s">
        <v>29592</v>
      </c>
      <c r="C324" s="232" t="s">
        <v>21396</v>
      </c>
      <c r="D324" s="233" t="s">
        <v>30005</v>
      </c>
      <c r="E324" s="237" t="s">
        <v>29594</v>
      </c>
      <c r="F324" s="233" t="str">
        <f>IFERROR(VLOOKUP(I324,Guide!A:B,2,FALSE),"")</f>
        <v>Logo Stickers</v>
      </c>
      <c r="G324" s="233">
        <f>A324</f>
        <v>0</v>
      </c>
      <c r="H324" s="233" t="str">
        <f>B324</f>
        <v>DTDP10020</v>
      </c>
      <c r="I324" s="234" t="s">
        <v>631</v>
      </c>
      <c r="J324" s="233" t="s">
        <v>21757</v>
      </c>
      <c r="L324" s="233" t="s">
        <v>30006</v>
      </c>
      <c r="M324" s="48" t="s">
        <v>30031</v>
      </c>
      <c r="N324" s="196">
        <v>1000000000323</v>
      </c>
      <c r="O324" s="151" t="s">
        <v>29597</v>
      </c>
      <c r="R324" s="233" t="s">
        <v>29056</v>
      </c>
      <c r="T324" s="238" t="s">
        <v>29703</v>
      </c>
      <c r="V324" s="233" t="str">
        <f>I324</f>
        <v>PT195</v>
      </c>
      <c r="W324" s="233">
        <f>IFERROR(VLOOKUP(I324,Guide!A:F,5,FALSE),"")</f>
        <v>0</v>
      </c>
      <c r="X324" s="233">
        <f>IFERROR(VLOOKUP(I324,Guide!A:G,6,FALSE),"")</f>
        <v>0</v>
      </c>
      <c r="Y324" s="233" t="s">
        <v>29073</v>
      </c>
      <c r="Z324"/>
      <c r="AA324" s="255" t="s">
        <v>29598</v>
      </c>
      <c r="AB324" s="233" t="s">
        <v>29984</v>
      </c>
      <c r="AG324" s="233" t="str">
        <f>L324</f>
        <v>A3J</v>
      </c>
      <c r="AH324" s="233" t="str">
        <f>M324</f>
        <v>1D323</v>
      </c>
      <c r="AJ324" s="233" t="s">
        <v>29601</v>
      </c>
      <c r="AN324" s="48" t="s">
        <v>30031</v>
      </c>
      <c r="AO324" s="233" t="str">
        <f>T324</f>
        <v>SINK-60</v>
      </c>
      <c r="AQ324" s="193" t="s">
        <v>28768</v>
      </c>
      <c r="AR324" s="236" t="s">
        <v>29704</v>
      </c>
      <c r="AT324" s="193" t="s">
        <v>4672</v>
      </c>
      <c r="AV324" s="233" t="str">
        <f>M324</f>
        <v>1D323</v>
      </c>
      <c r="AW324" s="233" t="str">
        <f>_xlfn.TEXTJOIN("-",TRUE,AQ324:AV324)</f>
        <v>LG-N315-P-1D323</v>
      </c>
      <c r="AX324" s="193" t="str">
        <f>_xlfn.TEXTJOIN("-",TRUE,AS324:AV324)</f>
        <v>P-1D323</v>
      </c>
      <c r="AY324" s="48" t="str">
        <f>E324</f>
        <v>DeTape White Gloss Digital</v>
      </c>
    </row>
    <row r="325" spans="2:51" s="233" customFormat="1" ht="18.75">
      <c r="B325" s="233" t="s">
        <v>29592</v>
      </c>
      <c r="C325" s="232" t="s">
        <v>21396</v>
      </c>
      <c r="D325" s="233" t="s">
        <v>30005</v>
      </c>
      <c r="E325" s="237" t="s">
        <v>29594</v>
      </c>
      <c r="F325" s="233" t="str">
        <f>IFERROR(VLOOKUP(I325,Guide!A:B,2,FALSE),"")</f>
        <v>Logo Stickers</v>
      </c>
      <c r="G325" s="233">
        <f>A325</f>
        <v>0</v>
      </c>
      <c r="H325" s="233" t="str">
        <f>B325</f>
        <v>DTDP10020</v>
      </c>
      <c r="I325" s="234" t="s">
        <v>631</v>
      </c>
      <c r="J325" s="233" t="s">
        <v>21757</v>
      </c>
      <c r="L325" s="233" t="s">
        <v>30006</v>
      </c>
      <c r="M325" s="48" t="s">
        <v>30032</v>
      </c>
      <c r="N325" s="196">
        <v>1000000000324</v>
      </c>
      <c r="O325" s="151" t="s">
        <v>29597</v>
      </c>
      <c r="R325" s="233" t="s">
        <v>29056</v>
      </c>
      <c r="T325" s="238" t="s">
        <v>29706</v>
      </c>
      <c r="V325" s="233" t="str">
        <f>I325</f>
        <v>PT195</v>
      </c>
      <c r="W325" s="233">
        <f>IFERROR(VLOOKUP(I325,Guide!A:F,5,FALSE),"")</f>
        <v>0</v>
      </c>
      <c r="X325" s="233">
        <f>IFERROR(VLOOKUP(I325,Guide!A:G,6,FALSE),"")</f>
        <v>0</v>
      </c>
      <c r="Y325" s="233" t="s">
        <v>29073</v>
      </c>
      <c r="Z325"/>
      <c r="AA325" s="255" t="s">
        <v>29598</v>
      </c>
      <c r="AB325" s="233" t="s">
        <v>29984</v>
      </c>
      <c r="AG325" s="233" t="str">
        <f>L325</f>
        <v>A3J</v>
      </c>
      <c r="AH325" s="233" t="str">
        <f>M325</f>
        <v>1D324</v>
      </c>
      <c r="AJ325" s="233" t="s">
        <v>29601</v>
      </c>
      <c r="AN325" s="48" t="s">
        <v>30032</v>
      </c>
      <c r="AO325" s="233" t="str">
        <f>T325</f>
        <v>SINK-61</v>
      </c>
      <c r="AQ325" s="193" t="s">
        <v>28768</v>
      </c>
      <c r="AR325" s="236" t="s">
        <v>29707</v>
      </c>
      <c r="AT325" s="193" t="s">
        <v>4672</v>
      </c>
      <c r="AV325" s="233" t="str">
        <f>M325</f>
        <v>1D324</v>
      </c>
      <c r="AW325" s="233" t="str">
        <f>_xlfn.TEXTJOIN("-",TRUE,AQ325:AV325)</f>
        <v>LG-N316-P-1D324</v>
      </c>
      <c r="AX325" s="193" t="str">
        <f>_xlfn.TEXTJOIN("-",TRUE,AS325:AV325)</f>
        <v>P-1D324</v>
      </c>
      <c r="AY325" s="48" t="str">
        <f>E325</f>
        <v>DeTape White Gloss Digital</v>
      </c>
    </row>
    <row r="326" spans="2:51" s="233" customFormat="1" ht="18.75">
      <c r="B326" s="233" t="s">
        <v>29592</v>
      </c>
      <c r="C326" s="232" t="s">
        <v>21396</v>
      </c>
      <c r="D326" s="233" t="s">
        <v>30005</v>
      </c>
      <c r="E326" s="237" t="s">
        <v>29594</v>
      </c>
      <c r="F326" s="233" t="str">
        <f>IFERROR(VLOOKUP(I326,Guide!A:B,2,FALSE),"")</f>
        <v>Logo Stickers</v>
      </c>
      <c r="G326" s="233">
        <f>A326</f>
        <v>0</v>
      </c>
      <c r="H326" s="233" t="str">
        <f>B326</f>
        <v>DTDP10020</v>
      </c>
      <c r="I326" s="234" t="s">
        <v>631</v>
      </c>
      <c r="J326" s="233" t="s">
        <v>21757</v>
      </c>
      <c r="L326" s="233" t="s">
        <v>30006</v>
      </c>
      <c r="M326" s="48" t="s">
        <v>30033</v>
      </c>
      <c r="N326" s="196">
        <v>1000000000325</v>
      </c>
      <c r="O326" s="151" t="s">
        <v>29597</v>
      </c>
      <c r="R326" s="233" t="s">
        <v>29056</v>
      </c>
      <c r="T326" s="238" t="s">
        <v>29709</v>
      </c>
      <c r="V326" s="233" t="str">
        <f>I326</f>
        <v>PT195</v>
      </c>
      <c r="W326" s="233">
        <f>IFERROR(VLOOKUP(I326,Guide!A:F,5,FALSE),"")</f>
        <v>0</v>
      </c>
      <c r="X326" s="233">
        <f>IFERROR(VLOOKUP(I326,Guide!A:G,6,FALSE),"")</f>
        <v>0</v>
      </c>
      <c r="Y326" s="233" t="s">
        <v>29073</v>
      </c>
      <c r="Z326"/>
      <c r="AA326" s="255" t="s">
        <v>29598</v>
      </c>
      <c r="AB326" s="233" t="s">
        <v>29984</v>
      </c>
      <c r="AG326" s="233" t="str">
        <f>L326</f>
        <v>A3J</v>
      </c>
      <c r="AH326" s="233" t="str">
        <f>M326</f>
        <v>1D325</v>
      </c>
      <c r="AJ326" s="233" t="s">
        <v>29601</v>
      </c>
      <c r="AN326" s="48" t="s">
        <v>30033</v>
      </c>
      <c r="AO326" s="233" t="str">
        <f>T326</f>
        <v>SINK-62</v>
      </c>
      <c r="AQ326" s="193" t="s">
        <v>28768</v>
      </c>
      <c r="AR326" s="236" t="s">
        <v>29710</v>
      </c>
      <c r="AT326" s="193" t="s">
        <v>4672</v>
      </c>
      <c r="AV326" s="233" t="str">
        <f>M326</f>
        <v>1D325</v>
      </c>
      <c r="AW326" s="233" t="str">
        <f>_xlfn.TEXTJOIN("-",TRUE,AQ326:AV326)</f>
        <v>LG-N317-P-1D325</v>
      </c>
      <c r="AX326" s="193" t="str">
        <f>_xlfn.TEXTJOIN("-",TRUE,AS326:AV326)</f>
        <v>P-1D325</v>
      </c>
      <c r="AY326" s="48" t="str">
        <f>E326</f>
        <v>DeTape White Gloss Digital</v>
      </c>
    </row>
    <row r="327" spans="2:51" s="233" customFormat="1" ht="18.75">
      <c r="B327" s="233" t="s">
        <v>29592</v>
      </c>
      <c r="C327" s="232" t="s">
        <v>21396</v>
      </c>
      <c r="D327" s="233" t="s">
        <v>30005</v>
      </c>
      <c r="E327" s="237" t="s">
        <v>29594</v>
      </c>
      <c r="F327" s="233" t="str">
        <f>IFERROR(VLOOKUP(I327,Guide!A:B,2,FALSE),"")</f>
        <v>Logo Stickers</v>
      </c>
      <c r="G327" s="233">
        <f>A327</f>
        <v>0</v>
      </c>
      <c r="H327" s="233" t="str">
        <f>B327</f>
        <v>DTDP10020</v>
      </c>
      <c r="I327" s="234" t="s">
        <v>631</v>
      </c>
      <c r="J327" s="233" t="s">
        <v>21757</v>
      </c>
      <c r="L327" s="233" t="s">
        <v>30006</v>
      </c>
      <c r="M327" s="48" t="s">
        <v>30034</v>
      </c>
      <c r="N327" s="196">
        <v>1000000000326</v>
      </c>
      <c r="O327" s="151" t="s">
        <v>29597</v>
      </c>
      <c r="R327" s="233" t="s">
        <v>29056</v>
      </c>
      <c r="T327" s="238" t="s">
        <v>29712</v>
      </c>
      <c r="V327" s="233" t="str">
        <f>I327</f>
        <v>PT195</v>
      </c>
      <c r="W327" s="233">
        <f>IFERROR(VLOOKUP(I327,Guide!A:F,5,FALSE),"")</f>
        <v>0</v>
      </c>
      <c r="X327" s="233">
        <f>IFERROR(VLOOKUP(I327,Guide!A:G,6,FALSE),"")</f>
        <v>0</v>
      </c>
      <c r="Y327" s="233" t="s">
        <v>29073</v>
      </c>
      <c r="Z327"/>
      <c r="AA327" s="255" t="s">
        <v>29598</v>
      </c>
      <c r="AB327" s="233" t="s">
        <v>29984</v>
      </c>
      <c r="AG327" s="233" t="str">
        <f>L327</f>
        <v>A3J</v>
      </c>
      <c r="AH327" s="233" t="str">
        <f>M327</f>
        <v>1D326</v>
      </c>
      <c r="AJ327" s="233" t="s">
        <v>29601</v>
      </c>
      <c r="AN327" s="48" t="s">
        <v>30034</v>
      </c>
      <c r="AO327" s="233" t="str">
        <f>T327</f>
        <v>SINK-63</v>
      </c>
      <c r="AQ327" s="193" t="s">
        <v>28768</v>
      </c>
      <c r="AR327" s="236" t="s">
        <v>29713</v>
      </c>
      <c r="AT327" s="193" t="s">
        <v>4672</v>
      </c>
      <c r="AV327" s="233" t="str">
        <f>M327</f>
        <v>1D326</v>
      </c>
      <c r="AW327" s="233" t="str">
        <f>_xlfn.TEXTJOIN("-",TRUE,AQ327:AV327)</f>
        <v>LG-N318-P-1D326</v>
      </c>
      <c r="AX327" s="193" t="str">
        <f>_xlfn.TEXTJOIN("-",TRUE,AS327:AV327)</f>
        <v>P-1D326</v>
      </c>
      <c r="AY327" s="48" t="str">
        <f>E327</f>
        <v>DeTape White Gloss Digital</v>
      </c>
    </row>
    <row r="328" spans="2:51" s="233" customFormat="1" ht="18.75">
      <c r="B328" s="233" t="s">
        <v>29592</v>
      </c>
      <c r="C328" s="232" t="s">
        <v>21396</v>
      </c>
      <c r="D328" s="233" t="s">
        <v>30005</v>
      </c>
      <c r="E328" s="237" t="s">
        <v>29594</v>
      </c>
      <c r="F328" s="233" t="str">
        <f>IFERROR(VLOOKUP(I328,Guide!A:B,2,FALSE),"")</f>
        <v>Logo Stickers</v>
      </c>
      <c r="G328" s="233">
        <f>A328</f>
        <v>0</v>
      </c>
      <c r="H328" s="233" t="str">
        <f>B328</f>
        <v>DTDP10020</v>
      </c>
      <c r="I328" s="234" t="s">
        <v>631</v>
      </c>
      <c r="J328" s="233" t="s">
        <v>21757</v>
      </c>
      <c r="L328" s="233" t="s">
        <v>30006</v>
      </c>
      <c r="M328" s="48" t="s">
        <v>30035</v>
      </c>
      <c r="N328" s="196">
        <v>1000000000327</v>
      </c>
      <c r="O328" s="151" t="s">
        <v>29597</v>
      </c>
      <c r="R328" s="233" t="s">
        <v>29056</v>
      </c>
      <c r="T328" s="238" t="s">
        <v>29715</v>
      </c>
      <c r="V328" s="233" t="str">
        <f>I328</f>
        <v>PT195</v>
      </c>
      <c r="W328" s="233">
        <f>IFERROR(VLOOKUP(I328,Guide!A:F,5,FALSE),"")</f>
        <v>0</v>
      </c>
      <c r="X328" s="233">
        <f>IFERROR(VLOOKUP(I328,Guide!A:G,6,FALSE),"")</f>
        <v>0</v>
      </c>
      <c r="Y328" s="233" t="s">
        <v>29073</v>
      </c>
      <c r="Z328"/>
      <c r="AA328" s="255" t="s">
        <v>29598</v>
      </c>
      <c r="AB328" s="233" t="s">
        <v>29984</v>
      </c>
      <c r="AG328" s="233" t="str">
        <f>L328</f>
        <v>A3J</v>
      </c>
      <c r="AH328" s="233" t="str">
        <f>M328</f>
        <v>1D327</v>
      </c>
      <c r="AJ328" s="233" t="s">
        <v>29601</v>
      </c>
      <c r="AN328" s="48" t="s">
        <v>30035</v>
      </c>
      <c r="AO328" s="233" t="str">
        <f>T328</f>
        <v>SINK-64</v>
      </c>
      <c r="AQ328" s="193" t="s">
        <v>28768</v>
      </c>
      <c r="AR328" s="236" t="s">
        <v>29716</v>
      </c>
      <c r="AT328" s="193" t="s">
        <v>4672</v>
      </c>
      <c r="AV328" s="233" t="str">
        <f>M328</f>
        <v>1D327</v>
      </c>
      <c r="AW328" s="233" t="str">
        <f>_xlfn.TEXTJOIN("-",TRUE,AQ328:AV328)</f>
        <v>LG-N319-P-1D327</v>
      </c>
      <c r="AX328" s="193" t="str">
        <f>_xlfn.TEXTJOIN("-",TRUE,AS328:AV328)</f>
        <v>P-1D327</v>
      </c>
      <c r="AY328" s="48" t="str">
        <f>E328</f>
        <v>DeTape White Gloss Digital</v>
      </c>
    </row>
    <row r="329" spans="2:51" s="233" customFormat="1" ht="18.75">
      <c r="B329" s="233" t="s">
        <v>29592</v>
      </c>
      <c r="C329" s="232" t="s">
        <v>21396</v>
      </c>
      <c r="D329" s="233" t="s">
        <v>30005</v>
      </c>
      <c r="E329" s="237" t="s">
        <v>29594</v>
      </c>
      <c r="F329" s="233" t="str">
        <f>IFERROR(VLOOKUP(I329,Guide!A:B,2,FALSE),"")</f>
        <v>Logo Stickers</v>
      </c>
      <c r="G329" s="233">
        <f>A329</f>
        <v>0</v>
      </c>
      <c r="H329" s="233" t="str">
        <f>B329</f>
        <v>DTDP10020</v>
      </c>
      <c r="I329" s="234" t="s">
        <v>631</v>
      </c>
      <c r="J329" s="233" t="s">
        <v>21757</v>
      </c>
      <c r="L329" s="233" t="s">
        <v>30006</v>
      </c>
      <c r="M329" s="48" t="s">
        <v>30036</v>
      </c>
      <c r="N329" s="196">
        <v>1000000000328</v>
      </c>
      <c r="O329" s="151" t="s">
        <v>29597</v>
      </c>
      <c r="R329" s="233" t="s">
        <v>29056</v>
      </c>
      <c r="T329" s="238" t="s">
        <v>29718</v>
      </c>
      <c r="V329" s="233" t="str">
        <f>I329</f>
        <v>PT195</v>
      </c>
      <c r="W329" s="233">
        <f>IFERROR(VLOOKUP(I329,Guide!A:F,5,FALSE),"")</f>
        <v>0</v>
      </c>
      <c r="X329" s="233">
        <f>IFERROR(VLOOKUP(I329,Guide!A:G,6,FALSE),"")</f>
        <v>0</v>
      </c>
      <c r="Y329" s="233" t="s">
        <v>29073</v>
      </c>
      <c r="Z329"/>
      <c r="AA329" s="255" t="s">
        <v>29598</v>
      </c>
      <c r="AB329" s="233" t="s">
        <v>29984</v>
      </c>
      <c r="AG329" s="233" t="str">
        <f>L329</f>
        <v>A3J</v>
      </c>
      <c r="AH329" s="233" t="str">
        <f>M329</f>
        <v>1D328</v>
      </c>
      <c r="AJ329" s="233" t="s">
        <v>29601</v>
      </c>
      <c r="AN329" s="48" t="s">
        <v>30036</v>
      </c>
      <c r="AO329" s="233" t="str">
        <f>T329</f>
        <v>SINK-65</v>
      </c>
      <c r="AQ329" s="193" t="s">
        <v>28768</v>
      </c>
      <c r="AR329" s="236" t="s">
        <v>29719</v>
      </c>
      <c r="AT329" s="193" t="s">
        <v>4672</v>
      </c>
      <c r="AV329" s="233" t="str">
        <f>M329</f>
        <v>1D328</v>
      </c>
      <c r="AW329" s="233" t="str">
        <f>_xlfn.TEXTJOIN("-",TRUE,AQ329:AV329)</f>
        <v>LG-N320-P-1D328</v>
      </c>
      <c r="AX329" s="193" t="str">
        <f>_xlfn.TEXTJOIN("-",TRUE,AS329:AV329)</f>
        <v>P-1D328</v>
      </c>
      <c r="AY329" s="48" t="str">
        <f>E329</f>
        <v>DeTape White Gloss Digital</v>
      </c>
    </row>
    <row r="330" spans="2:51" s="233" customFormat="1" ht="18.75">
      <c r="B330" s="233" t="s">
        <v>29592</v>
      </c>
      <c r="C330" s="232" t="s">
        <v>21396</v>
      </c>
      <c r="D330" s="233" t="s">
        <v>30005</v>
      </c>
      <c r="E330" s="237" t="s">
        <v>29594</v>
      </c>
      <c r="F330" s="233" t="str">
        <f>IFERROR(VLOOKUP(I330,Guide!A:B,2,FALSE),"")</f>
        <v>Logo Stickers</v>
      </c>
      <c r="G330" s="233">
        <f>A330</f>
        <v>0</v>
      </c>
      <c r="H330" s="233" t="str">
        <f>B330</f>
        <v>DTDP10020</v>
      </c>
      <c r="I330" s="234" t="s">
        <v>631</v>
      </c>
      <c r="J330" s="233" t="s">
        <v>21757</v>
      </c>
      <c r="L330" s="233" t="s">
        <v>30006</v>
      </c>
      <c r="M330" s="48" t="s">
        <v>30037</v>
      </c>
      <c r="N330" s="196">
        <v>1000000000329</v>
      </c>
      <c r="O330" s="151" t="s">
        <v>29597</v>
      </c>
      <c r="R330" s="233" t="s">
        <v>29056</v>
      </c>
      <c r="T330" s="238" t="s">
        <v>29721</v>
      </c>
      <c r="V330" s="233" t="str">
        <f>I330</f>
        <v>PT195</v>
      </c>
      <c r="W330" s="233">
        <f>IFERROR(VLOOKUP(I330,Guide!A:F,5,FALSE),"")</f>
        <v>0</v>
      </c>
      <c r="X330" s="233">
        <f>IFERROR(VLOOKUP(I330,Guide!A:G,6,FALSE),"")</f>
        <v>0</v>
      </c>
      <c r="Y330" s="233" t="s">
        <v>29073</v>
      </c>
      <c r="Z330"/>
      <c r="AA330" s="255" t="s">
        <v>29598</v>
      </c>
      <c r="AB330" s="233" t="s">
        <v>29984</v>
      </c>
      <c r="AG330" s="233" t="str">
        <f>L330</f>
        <v>A3J</v>
      </c>
      <c r="AH330" s="233" t="str">
        <f>M330</f>
        <v>1D329</v>
      </c>
      <c r="AJ330" s="233" t="s">
        <v>29601</v>
      </c>
      <c r="AN330" s="48" t="s">
        <v>30037</v>
      </c>
      <c r="AO330" s="233" t="str">
        <f>T330</f>
        <v>SINK-66</v>
      </c>
      <c r="AQ330" s="193" t="s">
        <v>28768</v>
      </c>
      <c r="AR330" s="236" t="s">
        <v>29722</v>
      </c>
      <c r="AT330" s="193" t="s">
        <v>4672</v>
      </c>
      <c r="AV330" s="233" t="str">
        <f>M330</f>
        <v>1D329</v>
      </c>
      <c r="AW330" s="233" t="str">
        <f>_xlfn.TEXTJOIN("-",TRUE,AQ330:AV330)</f>
        <v>LG-N321-P-1D329</v>
      </c>
      <c r="AX330" s="193" t="str">
        <f>_xlfn.TEXTJOIN("-",TRUE,AS330:AV330)</f>
        <v>P-1D329</v>
      </c>
      <c r="AY330" s="48" t="str">
        <f>E330</f>
        <v>DeTape White Gloss Digital</v>
      </c>
    </row>
    <row r="331" spans="2:51" s="233" customFormat="1" ht="18.75">
      <c r="B331" s="233" t="s">
        <v>29592</v>
      </c>
      <c r="C331" s="232" t="s">
        <v>21396</v>
      </c>
      <c r="D331" s="233" t="s">
        <v>30005</v>
      </c>
      <c r="E331" s="237" t="s">
        <v>29594</v>
      </c>
      <c r="F331" s="233" t="str">
        <f>IFERROR(VLOOKUP(I331,Guide!A:B,2,FALSE),"")</f>
        <v>Logo Stickers</v>
      </c>
      <c r="G331" s="233">
        <f>A331</f>
        <v>0</v>
      </c>
      <c r="H331" s="233" t="str">
        <f>B331</f>
        <v>DTDP10020</v>
      </c>
      <c r="I331" s="234" t="s">
        <v>631</v>
      </c>
      <c r="J331" s="233" t="s">
        <v>21757</v>
      </c>
      <c r="L331" s="233" t="s">
        <v>30006</v>
      </c>
      <c r="M331" s="48" t="s">
        <v>30038</v>
      </c>
      <c r="N331" s="196">
        <v>1000000000330</v>
      </c>
      <c r="O331" s="151" t="s">
        <v>29597</v>
      </c>
      <c r="R331" s="233" t="s">
        <v>29056</v>
      </c>
      <c r="T331" s="238" t="s">
        <v>29724</v>
      </c>
      <c r="V331" s="233" t="str">
        <f>I331</f>
        <v>PT195</v>
      </c>
      <c r="W331" s="233">
        <f>IFERROR(VLOOKUP(I331,Guide!A:F,5,FALSE),"")</f>
        <v>0</v>
      </c>
      <c r="X331" s="233">
        <f>IFERROR(VLOOKUP(I331,Guide!A:G,6,FALSE),"")</f>
        <v>0</v>
      </c>
      <c r="Y331" s="233" t="s">
        <v>29073</v>
      </c>
      <c r="Z331"/>
      <c r="AA331" s="255" t="s">
        <v>29598</v>
      </c>
      <c r="AB331" s="233" t="s">
        <v>29984</v>
      </c>
      <c r="AG331" s="233" t="str">
        <f>L331</f>
        <v>A3J</v>
      </c>
      <c r="AH331" s="233" t="str">
        <f>M331</f>
        <v>1D330</v>
      </c>
      <c r="AJ331" s="233" t="s">
        <v>29601</v>
      </c>
      <c r="AN331" s="48" t="s">
        <v>30038</v>
      </c>
      <c r="AO331" s="233" t="str">
        <f>T331</f>
        <v>SINK-67</v>
      </c>
      <c r="AQ331" s="193" t="s">
        <v>28768</v>
      </c>
      <c r="AR331" s="236" t="s">
        <v>29725</v>
      </c>
      <c r="AT331" s="193" t="s">
        <v>4672</v>
      </c>
      <c r="AV331" s="233" t="str">
        <f>M331</f>
        <v>1D330</v>
      </c>
      <c r="AW331" s="233" t="str">
        <f>_xlfn.TEXTJOIN("-",TRUE,AQ331:AV331)</f>
        <v>LG-N322-P-1D330</v>
      </c>
      <c r="AX331" s="193" t="str">
        <f>_xlfn.TEXTJOIN("-",TRUE,AS331:AV331)</f>
        <v>P-1D330</v>
      </c>
      <c r="AY331" s="48" t="str">
        <f>E331</f>
        <v>DeTape White Gloss Digital</v>
      </c>
    </row>
    <row r="332" spans="2:51" s="233" customFormat="1" ht="18.75">
      <c r="B332" s="233" t="s">
        <v>29592</v>
      </c>
      <c r="C332" s="232" t="s">
        <v>21396</v>
      </c>
      <c r="D332" s="233" t="s">
        <v>30005</v>
      </c>
      <c r="E332" s="237" t="s">
        <v>29594</v>
      </c>
      <c r="F332" s="233" t="str">
        <f>IFERROR(VLOOKUP(I332,Guide!A:B,2,FALSE),"")</f>
        <v>Logo Stickers</v>
      </c>
      <c r="G332" s="233">
        <f>A332</f>
        <v>0</v>
      </c>
      <c r="H332" s="233" t="str">
        <f>B332</f>
        <v>DTDP10020</v>
      </c>
      <c r="I332" s="234" t="s">
        <v>631</v>
      </c>
      <c r="J332" s="233" t="s">
        <v>21757</v>
      </c>
      <c r="L332" s="233" t="s">
        <v>30006</v>
      </c>
      <c r="M332" s="48" t="s">
        <v>30039</v>
      </c>
      <c r="N332" s="196">
        <v>1000000000331</v>
      </c>
      <c r="O332" s="151" t="s">
        <v>29597</v>
      </c>
      <c r="R332" s="233" t="s">
        <v>29056</v>
      </c>
      <c r="T332" s="238" t="s">
        <v>29727</v>
      </c>
      <c r="V332" s="233" t="str">
        <f>I332</f>
        <v>PT195</v>
      </c>
      <c r="W332" s="233">
        <f>IFERROR(VLOOKUP(I332,Guide!A:F,5,FALSE),"")</f>
        <v>0</v>
      </c>
      <c r="X332" s="233">
        <f>IFERROR(VLOOKUP(I332,Guide!A:G,6,FALSE),"")</f>
        <v>0</v>
      </c>
      <c r="Y332" s="233" t="s">
        <v>29073</v>
      </c>
      <c r="Z332"/>
      <c r="AA332" s="255" t="s">
        <v>29598</v>
      </c>
      <c r="AB332" s="233" t="s">
        <v>29984</v>
      </c>
      <c r="AG332" s="233" t="str">
        <f>L332</f>
        <v>A3J</v>
      </c>
      <c r="AH332" s="233" t="str">
        <f>M332</f>
        <v>1D331</v>
      </c>
      <c r="AJ332" s="233" t="s">
        <v>29601</v>
      </c>
      <c r="AN332" s="48" t="s">
        <v>30039</v>
      </c>
      <c r="AO332" s="233" t="str">
        <f>T332</f>
        <v>SINK-68</v>
      </c>
      <c r="AQ332" s="193" t="s">
        <v>28768</v>
      </c>
      <c r="AR332" s="236" t="s">
        <v>29728</v>
      </c>
      <c r="AT332" s="193" t="s">
        <v>4672</v>
      </c>
      <c r="AV332" s="233" t="str">
        <f>M332</f>
        <v>1D331</v>
      </c>
      <c r="AW332" s="233" t="str">
        <f>_xlfn.TEXTJOIN("-",TRUE,AQ332:AV332)</f>
        <v>LG-N323-P-1D331</v>
      </c>
      <c r="AX332" s="193" t="str">
        <f>_xlfn.TEXTJOIN("-",TRUE,AS332:AV332)</f>
        <v>P-1D331</v>
      </c>
      <c r="AY332" s="48" t="str">
        <f>E332</f>
        <v>DeTape White Gloss Digital</v>
      </c>
    </row>
    <row r="333" spans="2:51" s="233" customFormat="1" ht="18.75">
      <c r="B333" s="233" t="s">
        <v>29592</v>
      </c>
      <c r="C333" s="232" t="s">
        <v>21396</v>
      </c>
      <c r="D333" s="233" t="s">
        <v>30005</v>
      </c>
      <c r="E333" s="237" t="s">
        <v>29594</v>
      </c>
      <c r="F333" s="233" t="str">
        <f>IFERROR(VLOOKUP(I333,Guide!A:B,2,FALSE),"")</f>
        <v>Logo Stickers</v>
      </c>
      <c r="G333" s="233">
        <f>A333</f>
        <v>0</v>
      </c>
      <c r="H333" s="233" t="str">
        <f>B333</f>
        <v>DTDP10020</v>
      </c>
      <c r="I333" s="234" t="s">
        <v>631</v>
      </c>
      <c r="J333" s="233" t="s">
        <v>21757</v>
      </c>
      <c r="L333" s="233" t="s">
        <v>30006</v>
      </c>
      <c r="M333" s="48" t="s">
        <v>30040</v>
      </c>
      <c r="N333" s="196">
        <v>1000000000332</v>
      </c>
      <c r="O333" s="151" t="s">
        <v>29597</v>
      </c>
      <c r="R333" s="233" t="s">
        <v>29056</v>
      </c>
      <c r="T333" s="238" t="s">
        <v>29730</v>
      </c>
      <c r="V333" s="233" t="str">
        <f>I333</f>
        <v>PT195</v>
      </c>
      <c r="W333" s="233">
        <f>IFERROR(VLOOKUP(I333,Guide!A:F,5,FALSE),"")</f>
        <v>0</v>
      </c>
      <c r="X333" s="233">
        <f>IFERROR(VLOOKUP(I333,Guide!A:G,6,FALSE),"")</f>
        <v>0</v>
      </c>
      <c r="Y333" s="233" t="s">
        <v>29073</v>
      </c>
      <c r="Z333"/>
      <c r="AA333" s="255" t="s">
        <v>29598</v>
      </c>
      <c r="AB333" s="233" t="s">
        <v>29984</v>
      </c>
      <c r="AG333" s="233" t="str">
        <f>L333</f>
        <v>A3J</v>
      </c>
      <c r="AH333" s="233" t="str">
        <f>M333</f>
        <v>1D332</v>
      </c>
      <c r="AJ333" s="233" t="s">
        <v>29601</v>
      </c>
      <c r="AN333" s="48" t="s">
        <v>30040</v>
      </c>
      <c r="AO333" s="233" t="str">
        <f>T333</f>
        <v>SINK-69</v>
      </c>
      <c r="AQ333" s="193" t="s">
        <v>28768</v>
      </c>
      <c r="AR333" s="236" t="s">
        <v>29731</v>
      </c>
      <c r="AT333" s="193" t="s">
        <v>4672</v>
      </c>
      <c r="AV333" s="233" t="str">
        <f>M333</f>
        <v>1D332</v>
      </c>
      <c r="AW333" s="233" t="str">
        <f>_xlfn.TEXTJOIN("-",TRUE,AQ333:AV333)</f>
        <v>LG-N324-P-1D332</v>
      </c>
      <c r="AX333" s="193" t="str">
        <f>_xlfn.TEXTJOIN("-",TRUE,AS333:AV333)</f>
        <v>P-1D332</v>
      </c>
      <c r="AY333" s="48" t="str">
        <f>E333</f>
        <v>DeTape White Gloss Digital</v>
      </c>
    </row>
    <row r="334" spans="2:51" s="233" customFormat="1" ht="18.75">
      <c r="B334" s="233" t="s">
        <v>29592</v>
      </c>
      <c r="C334" s="232" t="s">
        <v>21396</v>
      </c>
      <c r="D334" s="233" t="s">
        <v>30005</v>
      </c>
      <c r="E334" s="237" t="s">
        <v>29594</v>
      </c>
      <c r="F334" s="233" t="str">
        <f>IFERROR(VLOOKUP(I334,Guide!A:B,2,FALSE),"")</f>
        <v>Logo Stickers</v>
      </c>
      <c r="G334" s="233">
        <f>A334</f>
        <v>0</v>
      </c>
      <c r="H334" s="233" t="str">
        <f>B334</f>
        <v>DTDP10020</v>
      </c>
      <c r="I334" s="234" t="s">
        <v>631</v>
      </c>
      <c r="J334" s="233" t="s">
        <v>21757</v>
      </c>
      <c r="L334" s="233" t="s">
        <v>30006</v>
      </c>
      <c r="M334" s="48" t="s">
        <v>30041</v>
      </c>
      <c r="N334" s="196">
        <v>1000000000333</v>
      </c>
      <c r="O334" s="151" t="s">
        <v>29597</v>
      </c>
      <c r="R334" s="233" t="s">
        <v>29056</v>
      </c>
      <c r="T334" s="238" t="s">
        <v>29733</v>
      </c>
      <c r="V334" s="233" t="str">
        <f>I334</f>
        <v>PT195</v>
      </c>
      <c r="W334" s="233">
        <f>IFERROR(VLOOKUP(I334,Guide!A:F,5,FALSE),"")</f>
        <v>0</v>
      </c>
      <c r="X334" s="233">
        <f>IFERROR(VLOOKUP(I334,Guide!A:G,6,FALSE),"")</f>
        <v>0</v>
      </c>
      <c r="Y334" s="233" t="s">
        <v>29073</v>
      </c>
      <c r="Z334"/>
      <c r="AA334" s="255" t="s">
        <v>29598</v>
      </c>
      <c r="AB334" s="233" t="s">
        <v>29984</v>
      </c>
      <c r="AG334" s="233" t="str">
        <f>L334</f>
        <v>A3J</v>
      </c>
      <c r="AH334" s="233" t="str">
        <f>M334</f>
        <v>1D333</v>
      </c>
      <c r="AJ334" s="233" t="s">
        <v>29601</v>
      </c>
      <c r="AN334" s="48" t="s">
        <v>30041</v>
      </c>
      <c r="AO334" s="233" t="str">
        <f>T334</f>
        <v>SINK-70</v>
      </c>
      <c r="AQ334" s="193" t="s">
        <v>28768</v>
      </c>
      <c r="AR334" s="236" t="s">
        <v>29734</v>
      </c>
      <c r="AT334" s="193" t="s">
        <v>4672</v>
      </c>
      <c r="AV334" s="233" t="str">
        <f>M334</f>
        <v>1D333</v>
      </c>
      <c r="AW334" s="233" t="str">
        <f>_xlfn.TEXTJOIN("-",TRUE,AQ334:AV334)</f>
        <v>LG-N325-P-1D333</v>
      </c>
      <c r="AX334" s="193" t="str">
        <f>_xlfn.TEXTJOIN("-",TRUE,AS334:AV334)</f>
        <v>P-1D333</v>
      </c>
      <c r="AY334" s="48" t="str">
        <f>E334</f>
        <v>DeTape White Gloss Digital</v>
      </c>
    </row>
    <row r="335" spans="2:51" s="233" customFormat="1" ht="18.75">
      <c r="B335" s="233" t="s">
        <v>29592</v>
      </c>
      <c r="C335" s="232" t="s">
        <v>21396</v>
      </c>
      <c r="D335" s="233" t="s">
        <v>30005</v>
      </c>
      <c r="E335" s="237" t="s">
        <v>29594</v>
      </c>
      <c r="F335" s="233" t="str">
        <f>IFERROR(VLOOKUP(I335,Guide!A:B,2,FALSE),"")</f>
        <v>Logo Stickers</v>
      </c>
      <c r="G335" s="233">
        <f>A335</f>
        <v>0</v>
      </c>
      <c r="H335" s="233" t="str">
        <f>B335</f>
        <v>DTDP10020</v>
      </c>
      <c r="I335" s="234" t="s">
        <v>631</v>
      </c>
      <c r="J335" s="233" t="s">
        <v>21757</v>
      </c>
      <c r="L335" s="233" t="s">
        <v>30006</v>
      </c>
      <c r="M335" s="48" t="s">
        <v>30042</v>
      </c>
      <c r="N335" s="196">
        <v>1000000000334</v>
      </c>
      <c r="O335" s="151" t="s">
        <v>29597</v>
      </c>
      <c r="R335" s="233" t="s">
        <v>29056</v>
      </c>
      <c r="T335" s="238" t="s">
        <v>29736</v>
      </c>
      <c r="V335" s="233" t="str">
        <f>I335</f>
        <v>PT195</v>
      </c>
      <c r="W335" s="233">
        <f>IFERROR(VLOOKUP(I335,Guide!A:F,5,FALSE),"")</f>
        <v>0</v>
      </c>
      <c r="X335" s="233">
        <f>IFERROR(VLOOKUP(I335,Guide!A:G,6,FALSE),"")</f>
        <v>0</v>
      </c>
      <c r="Y335" s="233" t="s">
        <v>29073</v>
      </c>
      <c r="Z335"/>
      <c r="AA335" s="255" t="s">
        <v>29598</v>
      </c>
      <c r="AB335" s="233" t="s">
        <v>29984</v>
      </c>
      <c r="AG335" s="233" t="str">
        <f>L335</f>
        <v>A3J</v>
      </c>
      <c r="AH335" s="233" t="str">
        <f>M335</f>
        <v>1D334</v>
      </c>
      <c r="AJ335" s="233" t="s">
        <v>29601</v>
      </c>
      <c r="AN335" s="48" t="s">
        <v>30042</v>
      </c>
      <c r="AO335" s="233" t="str">
        <f>T335</f>
        <v>SINK-71</v>
      </c>
      <c r="AQ335" s="193" t="s">
        <v>28768</v>
      </c>
      <c r="AR335" s="236" t="s">
        <v>29737</v>
      </c>
      <c r="AT335" s="193" t="s">
        <v>4672</v>
      </c>
      <c r="AV335" s="233" t="str">
        <f>M335</f>
        <v>1D334</v>
      </c>
      <c r="AW335" s="233" t="str">
        <f>_xlfn.TEXTJOIN("-",TRUE,AQ335:AV335)</f>
        <v>LG-N326-P-1D334</v>
      </c>
      <c r="AX335" s="193" t="str">
        <f>_xlfn.TEXTJOIN("-",TRUE,AS335:AV335)</f>
        <v>P-1D334</v>
      </c>
      <c r="AY335" s="48" t="str">
        <f>E335</f>
        <v>DeTape White Gloss Digital</v>
      </c>
    </row>
    <row r="336" spans="2:51" s="233" customFormat="1" ht="18.75">
      <c r="B336" s="233" t="s">
        <v>29592</v>
      </c>
      <c r="C336" s="232" t="s">
        <v>21396</v>
      </c>
      <c r="D336" s="233" t="s">
        <v>30005</v>
      </c>
      <c r="E336" s="237" t="s">
        <v>29594</v>
      </c>
      <c r="F336" s="233" t="str">
        <f>IFERROR(VLOOKUP(I336,Guide!A:B,2,FALSE),"")</f>
        <v>Logo Stickers</v>
      </c>
      <c r="G336" s="233">
        <f>A336</f>
        <v>0</v>
      </c>
      <c r="H336" s="233" t="str">
        <f>B336</f>
        <v>DTDP10020</v>
      </c>
      <c r="I336" s="234" t="s">
        <v>631</v>
      </c>
      <c r="J336" s="233" t="s">
        <v>21757</v>
      </c>
      <c r="L336" s="233" t="s">
        <v>30006</v>
      </c>
      <c r="M336" s="48" t="s">
        <v>30043</v>
      </c>
      <c r="N336" s="196">
        <v>1000000000335</v>
      </c>
      <c r="O336" s="151" t="s">
        <v>29597</v>
      </c>
      <c r="R336" s="233" t="s">
        <v>29056</v>
      </c>
      <c r="T336" s="238" t="s">
        <v>29739</v>
      </c>
      <c r="V336" s="233" t="str">
        <f>I336</f>
        <v>PT195</v>
      </c>
      <c r="W336" s="233">
        <f>IFERROR(VLOOKUP(I336,Guide!A:F,5,FALSE),"")</f>
        <v>0</v>
      </c>
      <c r="X336" s="233">
        <f>IFERROR(VLOOKUP(I336,Guide!A:G,6,FALSE),"")</f>
        <v>0</v>
      </c>
      <c r="Y336" s="233" t="s">
        <v>29073</v>
      </c>
      <c r="Z336"/>
      <c r="AA336" s="255" t="s">
        <v>29598</v>
      </c>
      <c r="AB336" s="233" t="s">
        <v>29984</v>
      </c>
      <c r="AG336" s="233" t="str">
        <f>L336</f>
        <v>A3J</v>
      </c>
      <c r="AH336" s="233" t="str">
        <f>M336</f>
        <v>1D335</v>
      </c>
      <c r="AJ336" s="233" t="s">
        <v>29601</v>
      </c>
      <c r="AN336" s="48" t="s">
        <v>30043</v>
      </c>
      <c r="AO336" s="233" t="str">
        <f>T336</f>
        <v>SINK-72</v>
      </c>
      <c r="AQ336" s="193" t="s">
        <v>28768</v>
      </c>
      <c r="AR336" s="236" t="s">
        <v>29740</v>
      </c>
      <c r="AT336" s="193" t="s">
        <v>4672</v>
      </c>
      <c r="AV336" s="233" t="str">
        <f>M336</f>
        <v>1D335</v>
      </c>
      <c r="AW336" s="233" t="str">
        <f>_xlfn.TEXTJOIN("-",TRUE,AQ336:AV336)</f>
        <v>LG-N327-P-1D335</v>
      </c>
      <c r="AX336" s="193" t="str">
        <f>_xlfn.TEXTJOIN("-",TRUE,AS336:AV336)</f>
        <v>P-1D335</v>
      </c>
      <c r="AY336" s="48" t="str">
        <f>E336</f>
        <v>DeTape White Gloss Digital</v>
      </c>
    </row>
    <row r="337" spans="2:51" s="233" customFormat="1" ht="18.75">
      <c r="B337" s="233" t="s">
        <v>29592</v>
      </c>
      <c r="C337" s="232" t="s">
        <v>21396</v>
      </c>
      <c r="D337" s="233" t="s">
        <v>30005</v>
      </c>
      <c r="E337" s="237" t="s">
        <v>29594</v>
      </c>
      <c r="F337" s="233" t="str">
        <f>IFERROR(VLOOKUP(I337,Guide!A:B,2,FALSE),"")</f>
        <v>Logo Stickers</v>
      </c>
      <c r="G337" s="233">
        <f>A337</f>
        <v>0</v>
      </c>
      <c r="H337" s="233" t="str">
        <f>B337</f>
        <v>DTDP10020</v>
      </c>
      <c r="I337" s="234" t="s">
        <v>631</v>
      </c>
      <c r="J337" s="233" t="s">
        <v>21757</v>
      </c>
      <c r="L337" s="233" t="s">
        <v>30006</v>
      </c>
      <c r="M337" s="48" t="s">
        <v>30044</v>
      </c>
      <c r="N337" s="196">
        <v>1000000000336</v>
      </c>
      <c r="O337" s="151" t="s">
        <v>29597</v>
      </c>
      <c r="R337" s="233" t="s">
        <v>29056</v>
      </c>
      <c r="T337" s="238" t="s">
        <v>29742</v>
      </c>
      <c r="V337" s="233" t="str">
        <f>I337</f>
        <v>PT195</v>
      </c>
      <c r="W337" s="233">
        <f>IFERROR(VLOOKUP(I337,Guide!A:F,5,FALSE),"")</f>
        <v>0</v>
      </c>
      <c r="X337" s="233">
        <f>IFERROR(VLOOKUP(I337,Guide!A:G,6,FALSE),"")</f>
        <v>0</v>
      </c>
      <c r="Y337" s="233" t="s">
        <v>29073</v>
      </c>
      <c r="Z337"/>
      <c r="AA337" s="255" t="s">
        <v>29598</v>
      </c>
      <c r="AB337" s="233" t="s">
        <v>29984</v>
      </c>
      <c r="AG337" s="233" t="str">
        <f>L337</f>
        <v>A3J</v>
      </c>
      <c r="AH337" s="233" t="str">
        <f>M337</f>
        <v>1D336</v>
      </c>
      <c r="AJ337" s="233" t="s">
        <v>29601</v>
      </c>
      <c r="AN337" s="48" t="s">
        <v>30044</v>
      </c>
      <c r="AO337" s="233" t="str">
        <f>T337</f>
        <v>SINK-73</v>
      </c>
      <c r="AQ337" s="193" t="s">
        <v>28768</v>
      </c>
      <c r="AR337" s="236" t="s">
        <v>29743</v>
      </c>
      <c r="AT337" s="193" t="s">
        <v>4672</v>
      </c>
      <c r="AV337" s="233" t="str">
        <f>M337</f>
        <v>1D336</v>
      </c>
      <c r="AW337" s="233" t="str">
        <f>_xlfn.TEXTJOIN("-",TRUE,AQ337:AV337)</f>
        <v>LG-N328-P-1D336</v>
      </c>
      <c r="AX337" s="193" t="str">
        <f>_xlfn.TEXTJOIN("-",TRUE,AS337:AV337)</f>
        <v>P-1D336</v>
      </c>
      <c r="AY337" s="48" t="str">
        <f>E337</f>
        <v>DeTape White Gloss Digital</v>
      </c>
    </row>
    <row r="338" spans="2:51" s="233" customFormat="1" ht="18.75">
      <c r="B338" s="233" t="s">
        <v>29592</v>
      </c>
      <c r="C338" s="232" t="s">
        <v>21396</v>
      </c>
      <c r="D338" s="233" t="s">
        <v>30005</v>
      </c>
      <c r="E338" s="237" t="s">
        <v>29594</v>
      </c>
      <c r="F338" s="233" t="str">
        <f>IFERROR(VLOOKUP(I338,Guide!A:B,2,FALSE),"")</f>
        <v>Logo Stickers</v>
      </c>
      <c r="G338" s="233">
        <f>A338</f>
        <v>0</v>
      </c>
      <c r="H338" s="233" t="str">
        <f>B338</f>
        <v>DTDP10020</v>
      </c>
      <c r="I338" s="234" t="s">
        <v>631</v>
      </c>
      <c r="J338" s="233" t="s">
        <v>21757</v>
      </c>
      <c r="L338" s="233" t="s">
        <v>30006</v>
      </c>
      <c r="M338" s="48" t="s">
        <v>30045</v>
      </c>
      <c r="N338" s="196">
        <v>1000000000337</v>
      </c>
      <c r="O338" s="151" t="s">
        <v>29597</v>
      </c>
      <c r="R338" s="233" t="s">
        <v>29056</v>
      </c>
      <c r="T338" s="238" t="s">
        <v>29745</v>
      </c>
      <c r="V338" s="233" t="str">
        <f>I338</f>
        <v>PT195</v>
      </c>
      <c r="W338" s="233">
        <f>IFERROR(VLOOKUP(I338,Guide!A:F,5,FALSE),"")</f>
        <v>0</v>
      </c>
      <c r="X338" s="233">
        <f>IFERROR(VLOOKUP(I338,Guide!A:G,6,FALSE),"")</f>
        <v>0</v>
      </c>
      <c r="Y338" s="233" t="s">
        <v>29073</v>
      </c>
      <c r="Z338"/>
      <c r="AA338" s="255" t="s">
        <v>29598</v>
      </c>
      <c r="AB338" s="233" t="s">
        <v>29984</v>
      </c>
      <c r="AG338" s="233" t="str">
        <f>L338</f>
        <v>A3J</v>
      </c>
      <c r="AH338" s="233" t="str">
        <f>M338</f>
        <v>1D337</v>
      </c>
      <c r="AJ338" s="233" t="s">
        <v>29601</v>
      </c>
      <c r="AN338" s="48" t="s">
        <v>30045</v>
      </c>
      <c r="AO338" s="233" t="str">
        <f>T338</f>
        <v>SINK-74</v>
      </c>
      <c r="AQ338" s="193" t="s">
        <v>28768</v>
      </c>
      <c r="AR338" s="236" t="s">
        <v>29746</v>
      </c>
      <c r="AT338" s="193" t="s">
        <v>4672</v>
      </c>
      <c r="AV338" s="233" t="str">
        <f>M338</f>
        <v>1D337</v>
      </c>
      <c r="AW338" s="233" t="str">
        <f>_xlfn.TEXTJOIN("-",TRUE,AQ338:AV338)</f>
        <v>LG-N329-P-1D337</v>
      </c>
      <c r="AX338" s="193" t="str">
        <f>_xlfn.TEXTJOIN("-",TRUE,AS338:AV338)</f>
        <v>P-1D337</v>
      </c>
      <c r="AY338" s="48" t="str">
        <f>E338</f>
        <v>DeTape White Gloss Digital</v>
      </c>
    </row>
    <row r="339" spans="2:51" s="233" customFormat="1" ht="18.75">
      <c r="B339" s="233" t="s">
        <v>29592</v>
      </c>
      <c r="C339" s="232" t="s">
        <v>21396</v>
      </c>
      <c r="D339" s="233" t="s">
        <v>30005</v>
      </c>
      <c r="E339" s="237" t="s">
        <v>29594</v>
      </c>
      <c r="F339" s="233" t="str">
        <f>IFERROR(VLOOKUP(I339,Guide!A:B,2,FALSE),"")</f>
        <v>Logo Stickers</v>
      </c>
      <c r="G339" s="233">
        <f>A339</f>
        <v>0</v>
      </c>
      <c r="H339" s="233" t="str">
        <f>B339</f>
        <v>DTDP10020</v>
      </c>
      <c r="I339" s="234" t="s">
        <v>631</v>
      </c>
      <c r="J339" s="233" t="s">
        <v>21757</v>
      </c>
      <c r="L339" s="233" t="s">
        <v>30006</v>
      </c>
      <c r="M339" s="48" t="s">
        <v>30046</v>
      </c>
      <c r="N339" s="196">
        <v>1000000000338</v>
      </c>
      <c r="O339" s="151" t="s">
        <v>29597</v>
      </c>
      <c r="R339" s="233" t="s">
        <v>29056</v>
      </c>
      <c r="T339" s="238" t="s">
        <v>29748</v>
      </c>
      <c r="V339" s="233" t="str">
        <f>I339</f>
        <v>PT195</v>
      </c>
      <c r="W339" s="233">
        <f>IFERROR(VLOOKUP(I339,Guide!A:F,5,FALSE),"")</f>
        <v>0</v>
      </c>
      <c r="X339" s="233">
        <f>IFERROR(VLOOKUP(I339,Guide!A:G,6,FALSE),"")</f>
        <v>0</v>
      </c>
      <c r="Y339" s="233" t="s">
        <v>29073</v>
      </c>
      <c r="Z339"/>
      <c r="AA339" s="255" t="s">
        <v>29598</v>
      </c>
      <c r="AB339" s="233" t="s">
        <v>29984</v>
      </c>
      <c r="AG339" s="233" t="str">
        <f>L339</f>
        <v>A3J</v>
      </c>
      <c r="AH339" s="233" t="str">
        <f>M339</f>
        <v>1D338</v>
      </c>
      <c r="AJ339" s="233" t="s">
        <v>29601</v>
      </c>
      <c r="AN339" s="48" t="s">
        <v>30046</v>
      </c>
      <c r="AO339" s="233" t="str">
        <f>T339</f>
        <v>SINK-75</v>
      </c>
      <c r="AQ339" s="193" t="s">
        <v>28768</v>
      </c>
      <c r="AR339" s="236" t="s">
        <v>29749</v>
      </c>
      <c r="AT339" s="193" t="s">
        <v>4672</v>
      </c>
      <c r="AV339" s="233" t="str">
        <f>M339</f>
        <v>1D338</v>
      </c>
      <c r="AW339" s="233" t="str">
        <f>_xlfn.TEXTJOIN("-",TRUE,AQ339:AV339)</f>
        <v>LG-N330-P-1D338</v>
      </c>
      <c r="AX339" s="193" t="str">
        <f>_xlfn.TEXTJOIN("-",TRUE,AS339:AV339)</f>
        <v>P-1D338</v>
      </c>
      <c r="AY339" s="48" t="str">
        <f>E339</f>
        <v>DeTape White Gloss Digital</v>
      </c>
    </row>
    <row r="340" spans="2:51" s="241" customFormat="1" ht="18.75" customHeight="1">
      <c r="B340" s="239" t="s">
        <v>30047</v>
      </c>
      <c r="C340" s="240" t="s">
        <v>21396</v>
      </c>
      <c r="D340" s="241" t="s">
        <v>30048</v>
      </c>
      <c r="E340" s="242" t="s">
        <v>29594</v>
      </c>
      <c r="F340" s="241" t="str">
        <f>IFERROR(VLOOKUP(I340,Guide!A:B,2,FALSE),"")</f>
        <v>Logo Stickers</v>
      </c>
      <c r="G340" s="241">
        <f>A340</f>
        <v>0</v>
      </c>
      <c r="H340" s="241" t="s">
        <v>30049</v>
      </c>
      <c r="I340" s="243" t="s">
        <v>631</v>
      </c>
      <c r="J340" s="241" t="s">
        <v>21768</v>
      </c>
      <c r="L340" s="241" t="s">
        <v>30050</v>
      </c>
      <c r="M340" s="48" t="s">
        <v>30051</v>
      </c>
      <c r="N340" s="196">
        <v>1000000000339</v>
      </c>
      <c r="O340" s="244" t="s">
        <v>30052</v>
      </c>
      <c r="R340" s="241" t="s">
        <v>29056</v>
      </c>
      <c r="T340" s="245" t="s">
        <v>29631</v>
      </c>
      <c r="V340" s="241" t="str">
        <f>I340</f>
        <v>PT195</v>
      </c>
      <c r="W340" s="241">
        <f>IFERROR(VLOOKUP(I340,Guide!A:F,5,FALSE),"")</f>
        <v>0</v>
      </c>
      <c r="X340" s="241">
        <f>IFERROR(VLOOKUP(I340,Guide!A:G,6,FALSE),"")</f>
        <v>0</v>
      </c>
      <c r="Y340" s="241" t="s">
        <v>29073</v>
      </c>
      <c r="Z340"/>
      <c r="AA340" s="255" t="s">
        <v>29598</v>
      </c>
      <c r="AB340" s="241" t="s">
        <v>29984</v>
      </c>
      <c r="AG340" s="241" t="str">
        <f>L340</f>
        <v>A3K</v>
      </c>
      <c r="AH340" s="241" t="str">
        <f>M340</f>
        <v>1D339</v>
      </c>
      <c r="AJ340" s="241" t="s">
        <v>29601</v>
      </c>
      <c r="AN340" s="48" t="s">
        <v>30051</v>
      </c>
      <c r="AO340" s="233" t="str">
        <f>T340</f>
        <v>SINK-36</v>
      </c>
      <c r="AQ340" s="193" t="s">
        <v>28768</v>
      </c>
      <c r="AR340" s="241" t="s">
        <v>29632</v>
      </c>
      <c r="AT340" s="193" t="s">
        <v>4672</v>
      </c>
      <c r="AV340" s="241" t="str">
        <f>M340</f>
        <v>1D339</v>
      </c>
      <c r="AW340" s="241" t="str">
        <f>_xlfn.TEXTJOIN("-",TRUE,AQ340:AV340)</f>
        <v>LG-N291-P-1D339</v>
      </c>
      <c r="AX340" s="193" t="str">
        <f>_xlfn.TEXTJOIN("-",TRUE,AS340:AV340)</f>
        <v>P-1D339</v>
      </c>
      <c r="AY340" s="48" t="str">
        <f>E340</f>
        <v>DeTape White Gloss Digital</v>
      </c>
    </row>
    <row r="341" spans="2:51" s="241" customFormat="1" ht="18.75">
      <c r="B341" s="239" t="s">
        <v>30053</v>
      </c>
      <c r="C341" s="240" t="s">
        <v>21396</v>
      </c>
      <c r="D341" s="241" t="s">
        <v>30048</v>
      </c>
      <c r="E341" s="242" t="s">
        <v>29594</v>
      </c>
      <c r="F341" s="241" t="str">
        <f>IFERROR(VLOOKUP(I341,Guide!A:B,2,FALSE),"")</f>
        <v>Logo Stickers</v>
      </c>
      <c r="G341" s="241">
        <f>A341</f>
        <v>0</v>
      </c>
      <c r="H341" s="241" t="s">
        <v>30049</v>
      </c>
      <c r="I341" s="243" t="s">
        <v>631</v>
      </c>
      <c r="J341" s="241" t="s">
        <v>21768</v>
      </c>
      <c r="L341" s="241" t="s">
        <v>30050</v>
      </c>
      <c r="M341" s="48" t="s">
        <v>30054</v>
      </c>
      <c r="N341" s="196">
        <v>1000000000340</v>
      </c>
      <c r="O341" s="244" t="s">
        <v>30052</v>
      </c>
      <c r="R341" s="241" t="s">
        <v>29056</v>
      </c>
      <c r="T341" s="245" t="s">
        <v>29634</v>
      </c>
      <c r="V341" s="241" t="str">
        <f>I341</f>
        <v>PT195</v>
      </c>
      <c r="W341" s="241">
        <f>IFERROR(VLOOKUP(I341,Guide!A:F,5,FALSE),"")</f>
        <v>0</v>
      </c>
      <c r="X341" s="241">
        <f>IFERROR(VLOOKUP(I341,Guide!A:G,6,FALSE),"")</f>
        <v>0</v>
      </c>
      <c r="Y341" s="241" t="s">
        <v>29073</v>
      </c>
      <c r="Z341"/>
      <c r="AA341" s="255" t="s">
        <v>29598</v>
      </c>
      <c r="AB341" s="241" t="s">
        <v>29984</v>
      </c>
      <c r="AG341" s="241" t="str">
        <f>L341</f>
        <v>A3K</v>
      </c>
      <c r="AH341" s="241" t="str">
        <f>M341</f>
        <v>1D340</v>
      </c>
      <c r="AJ341" s="241" t="s">
        <v>29601</v>
      </c>
      <c r="AN341" s="48" t="s">
        <v>30054</v>
      </c>
      <c r="AO341" s="233" t="str">
        <f>T341</f>
        <v>SINK-37</v>
      </c>
      <c r="AQ341" s="193" t="s">
        <v>28768</v>
      </c>
      <c r="AR341" s="241" t="s">
        <v>29635</v>
      </c>
      <c r="AT341" s="193" t="s">
        <v>4672</v>
      </c>
      <c r="AV341" s="241" t="str">
        <f>M341</f>
        <v>1D340</v>
      </c>
      <c r="AW341" s="241" t="str">
        <f>_xlfn.TEXTJOIN("-",TRUE,AQ341:AV341)</f>
        <v>LG-N292-P-1D340</v>
      </c>
      <c r="AX341" s="193" t="str">
        <f>_xlfn.TEXTJOIN("-",TRUE,AS341:AV341)</f>
        <v>P-1D340</v>
      </c>
      <c r="AY341" s="48" t="str">
        <f>E341</f>
        <v>DeTape White Gloss Digital</v>
      </c>
    </row>
    <row r="342" spans="2:51" s="241" customFormat="1" ht="18.75">
      <c r="B342" s="239" t="s">
        <v>30055</v>
      </c>
      <c r="C342" s="240" t="s">
        <v>21396</v>
      </c>
      <c r="D342" s="241" t="s">
        <v>30048</v>
      </c>
      <c r="E342" s="242" t="s">
        <v>29594</v>
      </c>
      <c r="F342" s="241" t="str">
        <f>IFERROR(VLOOKUP(I342,Guide!A:B,2,FALSE),"")</f>
        <v>Logo Stickers</v>
      </c>
      <c r="G342" s="241">
        <f>A342</f>
        <v>0</v>
      </c>
      <c r="H342" s="241" t="s">
        <v>30049</v>
      </c>
      <c r="I342" s="243" t="s">
        <v>631</v>
      </c>
      <c r="J342" s="241" t="s">
        <v>21768</v>
      </c>
      <c r="L342" s="241" t="s">
        <v>30050</v>
      </c>
      <c r="M342" s="48" t="s">
        <v>30056</v>
      </c>
      <c r="N342" s="196">
        <v>1000000000341</v>
      </c>
      <c r="O342" s="244" t="s">
        <v>30052</v>
      </c>
      <c r="R342" s="241" t="s">
        <v>29056</v>
      </c>
      <c r="T342" s="245" t="s">
        <v>29637</v>
      </c>
      <c r="V342" s="241" t="str">
        <f>I342</f>
        <v>PT195</v>
      </c>
      <c r="W342" s="241">
        <f>IFERROR(VLOOKUP(I342,Guide!A:F,5,FALSE),"")</f>
        <v>0</v>
      </c>
      <c r="X342" s="241">
        <f>IFERROR(VLOOKUP(I342,Guide!A:G,6,FALSE),"")</f>
        <v>0</v>
      </c>
      <c r="Y342" s="241" t="s">
        <v>29073</v>
      </c>
      <c r="Z342"/>
      <c r="AA342" s="255" t="s">
        <v>29598</v>
      </c>
      <c r="AB342" s="241" t="s">
        <v>29984</v>
      </c>
      <c r="AG342" s="241" t="str">
        <f>L342</f>
        <v>A3K</v>
      </c>
      <c r="AH342" s="241" t="str">
        <f>M342</f>
        <v>1D341</v>
      </c>
      <c r="AJ342" s="241" t="s">
        <v>29601</v>
      </c>
      <c r="AN342" s="48" t="s">
        <v>30056</v>
      </c>
      <c r="AO342" s="233" t="str">
        <f>T342</f>
        <v>SINK-38</v>
      </c>
      <c r="AQ342" s="193" t="s">
        <v>28768</v>
      </c>
      <c r="AR342" s="241" t="s">
        <v>29638</v>
      </c>
      <c r="AT342" s="193" t="s">
        <v>4672</v>
      </c>
      <c r="AV342" s="241" t="str">
        <f>M342</f>
        <v>1D341</v>
      </c>
      <c r="AW342" s="241" t="str">
        <f>_xlfn.TEXTJOIN("-",TRUE,AQ342:AV342)</f>
        <v>LG-N293-P-1D341</v>
      </c>
      <c r="AX342" s="193" t="str">
        <f>_xlfn.TEXTJOIN("-",TRUE,AS342:AV342)</f>
        <v>P-1D341</v>
      </c>
      <c r="AY342" s="48" t="str">
        <f>E342</f>
        <v>DeTape White Gloss Digital</v>
      </c>
    </row>
    <row r="343" spans="2:51" s="241" customFormat="1" ht="18.75">
      <c r="B343" s="239" t="s">
        <v>30057</v>
      </c>
      <c r="C343" s="240" t="s">
        <v>21396</v>
      </c>
      <c r="D343" s="241" t="s">
        <v>30048</v>
      </c>
      <c r="E343" s="242" t="s">
        <v>29594</v>
      </c>
      <c r="F343" s="241" t="str">
        <f>IFERROR(VLOOKUP(I343,Guide!A:B,2,FALSE),"")</f>
        <v>Logo Stickers</v>
      </c>
      <c r="G343" s="241">
        <f>A343</f>
        <v>0</v>
      </c>
      <c r="H343" s="241" t="s">
        <v>30049</v>
      </c>
      <c r="I343" s="243" t="s">
        <v>631</v>
      </c>
      <c r="J343" s="241" t="s">
        <v>21768</v>
      </c>
      <c r="L343" s="241" t="s">
        <v>30050</v>
      </c>
      <c r="M343" s="48" t="s">
        <v>30058</v>
      </c>
      <c r="N343" s="196">
        <v>1000000000342</v>
      </c>
      <c r="O343" s="244" t="s">
        <v>30052</v>
      </c>
      <c r="R343" s="241" t="s">
        <v>29056</v>
      </c>
      <c r="T343" s="245" t="s">
        <v>29640</v>
      </c>
      <c r="V343" s="241" t="str">
        <f>I343</f>
        <v>PT195</v>
      </c>
      <c r="W343" s="241">
        <f>IFERROR(VLOOKUP(I343,Guide!A:F,5,FALSE),"")</f>
        <v>0</v>
      </c>
      <c r="X343" s="241">
        <f>IFERROR(VLOOKUP(I343,Guide!A:G,6,FALSE),"")</f>
        <v>0</v>
      </c>
      <c r="Y343" s="241" t="s">
        <v>29073</v>
      </c>
      <c r="Z343"/>
      <c r="AA343" s="255" t="s">
        <v>29598</v>
      </c>
      <c r="AB343" s="241" t="s">
        <v>29984</v>
      </c>
      <c r="AG343" s="241" t="str">
        <f>L343</f>
        <v>A3K</v>
      </c>
      <c r="AH343" s="241" t="str">
        <f>M343</f>
        <v>1D342</v>
      </c>
      <c r="AJ343" s="241" t="s">
        <v>29601</v>
      </c>
      <c r="AN343" s="48" t="s">
        <v>30058</v>
      </c>
      <c r="AO343" s="233" t="str">
        <f>T343</f>
        <v>SINK-39</v>
      </c>
      <c r="AQ343" s="193" t="s">
        <v>28768</v>
      </c>
      <c r="AR343" s="241" t="s">
        <v>29641</v>
      </c>
      <c r="AT343" s="193" t="s">
        <v>4672</v>
      </c>
      <c r="AV343" s="241" t="str">
        <f>M343</f>
        <v>1D342</v>
      </c>
      <c r="AW343" s="241" t="str">
        <f>_xlfn.TEXTJOIN("-",TRUE,AQ343:AV343)</f>
        <v>LG-N294-P-1D342</v>
      </c>
      <c r="AX343" s="193" t="str">
        <f>_xlfn.TEXTJOIN("-",TRUE,AS343:AV343)</f>
        <v>P-1D342</v>
      </c>
      <c r="AY343" s="48" t="str">
        <f>E343</f>
        <v>DeTape White Gloss Digital</v>
      </c>
    </row>
    <row r="344" spans="2:51" s="241" customFormat="1" ht="18.75">
      <c r="B344" s="239" t="s">
        <v>30059</v>
      </c>
      <c r="C344" s="240" t="s">
        <v>21396</v>
      </c>
      <c r="D344" s="241" t="s">
        <v>30048</v>
      </c>
      <c r="E344" s="242" t="s">
        <v>29594</v>
      </c>
      <c r="F344" s="241" t="str">
        <f>IFERROR(VLOOKUP(I344,Guide!A:B,2,FALSE),"")</f>
        <v>Logo Stickers</v>
      </c>
      <c r="G344" s="241">
        <f>A344</f>
        <v>0</v>
      </c>
      <c r="H344" s="241" t="s">
        <v>30049</v>
      </c>
      <c r="I344" s="243" t="s">
        <v>631</v>
      </c>
      <c r="J344" s="241" t="s">
        <v>21768</v>
      </c>
      <c r="L344" s="241" t="s">
        <v>30050</v>
      </c>
      <c r="M344" s="48" t="s">
        <v>30060</v>
      </c>
      <c r="N344" s="196">
        <v>1000000000343</v>
      </c>
      <c r="O344" s="244" t="s">
        <v>30052</v>
      </c>
      <c r="R344" s="241" t="s">
        <v>29056</v>
      </c>
      <c r="T344" s="245" t="s">
        <v>29643</v>
      </c>
      <c r="V344" s="241" t="str">
        <f>I344</f>
        <v>PT195</v>
      </c>
      <c r="W344" s="241">
        <f>IFERROR(VLOOKUP(I344,Guide!A:F,5,FALSE),"")</f>
        <v>0</v>
      </c>
      <c r="X344" s="241">
        <f>IFERROR(VLOOKUP(I344,Guide!A:G,6,FALSE),"")</f>
        <v>0</v>
      </c>
      <c r="Y344" s="241" t="s">
        <v>29073</v>
      </c>
      <c r="Z344"/>
      <c r="AA344" s="255" t="s">
        <v>29598</v>
      </c>
      <c r="AB344" s="241" t="s">
        <v>29984</v>
      </c>
      <c r="AG344" s="241" t="str">
        <f>L344</f>
        <v>A3K</v>
      </c>
      <c r="AH344" s="241" t="str">
        <f>M344</f>
        <v>1D343</v>
      </c>
      <c r="AJ344" s="241" t="s">
        <v>29601</v>
      </c>
      <c r="AN344" s="48" t="s">
        <v>30060</v>
      </c>
      <c r="AO344" s="233" t="str">
        <f>T344</f>
        <v>SINK-40</v>
      </c>
      <c r="AQ344" s="193" t="s">
        <v>28768</v>
      </c>
      <c r="AR344" s="241" t="s">
        <v>29644</v>
      </c>
      <c r="AT344" s="193" t="s">
        <v>4672</v>
      </c>
      <c r="AV344" s="241" t="str">
        <f>M344</f>
        <v>1D343</v>
      </c>
      <c r="AW344" s="241" t="str">
        <f>_xlfn.TEXTJOIN("-",TRUE,AQ344:AV344)</f>
        <v>LG-N295-P-1D343</v>
      </c>
      <c r="AX344" s="193" t="str">
        <f>_xlfn.TEXTJOIN("-",TRUE,AS344:AV344)</f>
        <v>P-1D343</v>
      </c>
      <c r="AY344" s="48" t="str">
        <f>E344</f>
        <v>DeTape White Gloss Digital</v>
      </c>
    </row>
    <row r="345" spans="2:51" s="241" customFormat="1" ht="18.75">
      <c r="B345" s="239" t="s">
        <v>30061</v>
      </c>
      <c r="C345" s="240" t="s">
        <v>21396</v>
      </c>
      <c r="D345" s="241" t="s">
        <v>30048</v>
      </c>
      <c r="E345" s="242" t="s">
        <v>29594</v>
      </c>
      <c r="F345" s="241" t="str">
        <f>IFERROR(VLOOKUP(I345,Guide!A:B,2,FALSE),"")</f>
        <v>Logo Stickers</v>
      </c>
      <c r="G345" s="241">
        <f>A345</f>
        <v>0</v>
      </c>
      <c r="H345" s="241" t="s">
        <v>30049</v>
      </c>
      <c r="I345" s="243" t="s">
        <v>631</v>
      </c>
      <c r="J345" s="241" t="s">
        <v>21768</v>
      </c>
      <c r="L345" s="241" t="s">
        <v>30050</v>
      </c>
      <c r="M345" s="48" t="s">
        <v>30062</v>
      </c>
      <c r="N345" s="196">
        <v>1000000000344</v>
      </c>
      <c r="O345" s="244" t="s">
        <v>30052</v>
      </c>
      <c r="R345" s="241" t="s">
        <v>29056</v>
      </c>
      <c r="T345" s="245" t="s">
        <v>29646</v>
      </c>
      <c r="V345" s="241" t="str">
        <f>I345</f>
        <v>PT195</v>
      </c>
      <c r="W345" s="241">
        <f>IFERROR(VLOOKUP(I345,Guide!A:F,5,FALSE),"")</f>
        <v>0</v>
      </c>
      <c r="X345" s="241">
        <f>IFERROR(VLOOKUP(I345,Guide!A:G,6,FALSE),"")</f>
        <v>0</v>
      </c>
      <c r="Y345" s="241" t="s">
        <v>29073</v>
      </c>
      <c r="Z345"/>
      <c r="AA345" s="255" t="s">
        <v>29598</v>
      </c>
      <c r="AB345" s="241" t="s">
        <v>29984</v>
      </c>
      <c r="AG345" s="241" t="str">
        <f>L345</f>
        <v>A3K</v>
      </c>
      <c r="AH345" s="241" t="str">
        <f>M345</f>
        <v>1D344</v>
      </c>
      <c r="AJ345" s="241" t="s">
        <v>29601</v>
      </c>
      <c r="AN345" s="48" t="s">
        <v>30062</v>
      </c>
      <c r="AO345" s="233" t="str">
        <f>T345</f>
        <v>SINK-41</v>
      </c>
      <c r="AQ345" s="193" t="s">
        <v>28768</v>
      </c>
      <c r="AR345" s="241" t="s">
        <v>29647</v>
      </c>
      <c r="AT345" s="193" t="s">
        <v>4672</v>
      </c>
      <c r="AV345" s="241" t="str">
        <f>M345</f>
        <v>1D344</v>
      </c>
      <c r="AW345" s="241" t="str">
        <f>_xlfn.TEXTJOIN("-",TRUE,AQ345:AV345)</f>
        <v>LG-N296-P-1D344</v>
      </c>
      <c r="AX345" s="193" t="str">
        <f>_xlfn.TEXTJOIN("-",TRUE,AS345:AV345)</f>
        <v>P-1D344</v>
      </c>
      <c r="AY345" s="48" t="str">
        <f>E345</f>
        <v>DeTape White Gloss Digital</v>
      </c>
    </row>
    <row r="346" spans="2:51" s="241" customFormat="1" ht="18.75">
      <c r="B346" s="239" t="s">
        <v>30063</v>
      </c>
      <c r="C346" s="240" t="s">
        <v>21396</v>
      </c>
      <c r="D346" s="241" t="s">
        <v>30048</v>
      </c>
      <c r="E346" s="242" t="s">
        <v>29594</v>
      </c>
      <c r="F346" s="241" t="str">
        <f>IFERROR(VLOOKUP(I346,Guide!A:B,2,FALSE),"")</f>
        <v>Logo Stickers</v>
      </c>
      <c r="G346" s="241">
        <f>A346</f>
        <v>0</v>
      </c>
      <c r="H346" s="241" t="s">
        <v>30049</v>
      </c>
      <c r="I346" s="243" t="s">
        <v>631</v>
      </c>
      <c r="J346" s="241" t="s">
        <v>21768</v>
      </c>
      <c r="L346" s="241" t="s">
        <v>30050</v>
      </c>
      <c r="M346" s="48" t="s">
        <v>30064</v>
      </c>
      <c r="N346" s="196">
        <v>1000000000345</v>
      </c>
      <c r="O346" s="244" t="s">
        <v>30052</v>
      </c>
      <c r="R346" s="241" t="s">
        <v>29056</v>
      </c>
      <c r="T346" s="245" t="s">
        <v>29649</v>
      </c>
      <c r="V346" s="241" t="str">
        <f>I346</f>
        <v>PT195</v>
      </c>
      <c r="W346" s="241">
        <f>IFERROR(VLOOKUP(I346,Guide!A:F,5,FALSE),"")</f>
        <v>0</v>
      </c>
      <c r="X346" s="241">
        <f>IFERROR(VLOOKUP(I346,Guide!A:G,6,FALSE),"")</f>
        <v>0</v>
      </c>
      <c r="Y346" s="241" t="s">
        <v>29073</v>
      </c>
      <c r="Z346"/>
      <c r="AA346" s="255" t="s">
        <v>29598</v>
      </c>
      <c r="AB346" s="241" t="s">
        <v>29984</v>
      </c>
      <c r="AG346" s="241" t="str">
        <f>L346</f>
        <v>A3K</v>
      </c>
      <c r="AH346" s="241" t="str">
        <f>M346</f>
        <v>1D345</v>
      </c>
      <c r="AJ346" s="241" t="s">
        <v>29601</v>
      </c>
      <c r="AN346" s="48" t="s">
        <v>30064</v>
      </c>
      <c r="AO346" s="233" t="str">
        <f>T346</f>
        <v>SINK-42</v>
      </c>
      <c r="AQ346" s="193" t="s">
        <v>28768</v>
      </c>
      <c r="AR346" s="241" t="s">
        <v>29650</v>
      </c>
      <c r="AT346" s="193" t="s">
        <v>4672</v>
      </c>
      <c r="AV346" s="241" t="str">
        <f>M346</f>
        <v>1D345</v>
      </c>
      <c r="AW346" s="241" t="str">
        <f>_xlfn.TEXTJOIN("-",TRUE,AQ346:AV346)</f>
        <v>LG-N297-P-1D345</v>
      </c>
      <c r="AX346" s="193" t="str">
        <f>_xlfn.TEXTJOIN("-",TRUE,AS346:AV346)</f>
        <v>P-1D345</v>
      </c>
      <c r="AY346" s="48" t="str">
        <f>E346</f>
        <v>DeTape White Gloss Digital</v>
      </c>
    </row>
    <row r="347" spans="2:51" s="241" customFormat="1" ht="18.75">
      <c r="B347" s="239" t="s">
        <v>30065</v>
      </c>
      <c r="C347" s="240" t="s">
        <v>21396</v>
      </c>
      <c r="D347" s="241" t="s">
        <v>30048</v>
      </c>
      <c r="E347" s="242" t="s">
        <v>29594</v>
      </c>
      <c r="F347" s="241" t="str">
        <f>IFERROR(VLOOKUP(I347,Guide!A:B,2,FALSE),"")</f>
        <v>Logo Stickers</v>
      </c>
      <c r="G347" s="241">
        <f>A347</f>
        <v>0</v>
      </c>
      <c r="H347" s="241" t="s">
        <v>30049</v>
      </c>
      <c r="I347" s="243" t="s">
        <v>631</v>
      </c>
      <c r="J347" s="241" t="s">
        <v>21768</v>
      </c>
      <c r="L347" s="241" t="s">
        <v>30050</v>
      </c>
      <c r="M347" s="48" t="s">
        <v>30066</v>
      </c>
      <c r="N347" s="196">
        <v>1000000000346</v>
      </c>
      <c r="O347" s="244" t="s">
        <v>30052</v>
      </c>
      <c r="R347" s="241" t="s">
        <v>29056</v>
      </c>
      <c r="T347" s="245" t="s">
        <v>29652</v>
      </c>
      <c r="V347" s="241" t="str">
        <f>I347</f>
        <v>PT195</v>
      </c>
      <c r="W347" s="241">
        <f>IFERROR(VLOOKUP(I347,Guide!A:F,5,FALSE),"")</f>
        <v>0</v>
      </c>
      <c r="X347" s="241">
        <f>IFERROR(VLOOKUP(I347,Guide!A:G,6,FALSE),"")</f>
        <v>0</v>
      </c>
      <c r="Y347" s="241" t="s">
        <v>29073</v>
      </c>
      <c r="Z347"/>
      <c r="AA347" s="255" t="s">
        <v>29598</v>
      </c>
      <c r="AB347" s="241" t="s">
        <v>29984</v>
      </c>
      <c r="AG347" s="241" t="str">
        <f>L347</f>
        <v>A3K</v>
      </c>
      <c r="AH347" s="241" t="str">
        <f>M347</f>
        <v>1D346</v>
      </c>
      <c r="AJ347" s="241" t="s">
        <v>29601</v>
      </c>
      <c r="AN347" s="48" t="s">
        <v>30066</v>
      </c>
      <c r="AO347" s="233" t="str">
        <f>T347</f>
        <v>SINK-43</v>
      </c>
      <c r="AQ347" s="193" t="s">
        <v>28768</v>
      </c>
      <c r="AR347" s="241" t="s">
        <v>29653</v>
      </c>
      <c r="AT347" s="193" t="s">
        <v>4672</v>
      </c>
      <c r="AV347" s="241" t="str">
        <f>M347</f>
        <v>1D346</v>
      </c>
      <c r="AW347" s="241" t="str">
        <f>_xlfn.TEXTJOIN("-",TRUE,AQ347:AV347)</f>
        <v>LG-N298-P-1D346</v>
      </c>
      <c r="AX347" s="193" t="str">
        <f>_xlfn.TEXTJOIN("-",TRUE,AS347:AV347)</f>
        <v>P-1D346</v>
      </c>
      <c r="AY347" s="48" t="str">
        <f>E347</f>
        <v>DeTape White Gloss Digital</v>
      </c>
    </row>
    <row r="348" spans="2:51" s="241" customFormat="1" ht="18.75">
      <c r="B348" s="239" t="s">
        <v>30067</v>
      </c>
      <c r="C348" s="240" t="s">
        <v>21396</v>
      </c>
      <c r="D348" s="241" t="s">
        <v>30048</v>
      </c>
      <c r="E348" s="242" t="s">
        <v>29594</v>
      </c>
      <c r="F348" s="241" t="str">
        <f>IFERROR(VLOOKUP(I348,Guide!A:B,2,FALSE),"")</f>
        <v>Logo Stickers</v>
      </c>
      <c r="G348" s="241">
        <f>A348</f>
        <v>0</v>
      </c>
      <c r="H348" s="241" t="s">
        <v>30049</v>
      </c>
      <c r="I348" s="243" t="s">
        <v>631</v>
      </c>
      <c r="J348" s="241" t="s">
        <v>21768</v>
      </c>
      <c r="L348" s="241" t="s">
        <v>30050</v>
      </c>
      <c r="M348" s="48" t="s">
        <v>30068</v>
      </c>
      <c r="N348" s="196">
        <v>1000000000347</v>
      </c>
      <c r="O348" s="244" t="s">
        <v>30052</v>
      </c>
      <c r="R348" s="241" t="s">
        <v>29056</v>
      </c>
      <c r="T348" s="245" t="s">
        <v>29655</v>
      </c>
      <c r="V348" s="241" t="str">
        <f>I348</f>
        <v>PT195</v>
      </c>
      <c r="W348" s="241">
        <f>IFERROR(VLOOKUP(I348,Guide!A:F,5,FALSE),"")</f>
        <v>0</v>
      </c>
      <c r="X348" s="241">
        <f>IFERROR(VLOOKUP(I348,Guide!A:G,6,FALSE),"")</f>
        <v>0</v>
      </c>
      <c r="Y348" s="241" t="s">
        <v>29073</v>
      </c>
      <c r="Z348"/>
      <c r="AA348" s="255" t="s">
        <v>29598</v>
      </c>
      <c r="AB348" s="241" t="s">
        <v>29984</v>
      </c>
      <c r="AG348" s="241" t="str">
        <f>L348</f>
        <v>A3K</v>
      </c>
      <c r="AH348" s="241" t="str">
        <f>M348</f>
        <v>1D347</v>
      </c>
      <c r="AJ348" s="241" t="s">
        <v>29601</v>
      </c>
      <c r="AN348" s="48" t="s">
        <v>30068</v>
      </c>
      <c r="AO348" s="233" t="str">
        <f>T348</f>
        <v>SINK-44</v>
      </c>
      <c r="AQ348" s="193" t="s">
        <v>28768</v>
      </c>
      <c r="AR348" s="241" t="s">
        <v>29656</v>
      </c>
      <c r="AT348" s="193" t="s">
        <v>4672</v>
      </c>
      <c r="AV348" s="241" t="str">
        <f>M348</f>
        <v>1D347</v>
      </c>
      <c r="AW348" s="241" t="str">
        <f>_xlfn.TEXTJOIN("-",TRUE,AQ348:AV348)</f>
        <v>LG-N299-P-1D347</v>
      </c>
      <c r="AX348" s="193" t="str">
        <f>_xlfn.TEXTJOIN("-",TRUE,AS348:AV348)</f>
        <v>P-1D347</v>
      </c>
      <c r="AY348" s="48" t="str">
        <f>E348</f>
        <v>DeTape White Gloss Digital</v>
      </c>
    </row>
    <row r="349" spans="2:51" s="241" customFormat="1" ht="18.75">
      <c r="B349" s="239" t="s">
        <v>30069</v>
      </c>
      <c r="C349" s="240" t="s">
        <v>21396</v>
      </c>
      <c r="D349" s="241" t="s">
        <v>30048</v>
      </c>
      <c r="E349" s="242" t="s">
        <v>29594</v>
      </c>
      <c r="F349" s="241" t="str">
        <f>IFERROR(VLOOKUP(I349,Guide!A:B,2,FALSE),"")</f>
        <v>Logo Stickers</v>
      </c>
      <c r="G349" s="241">
        <f>A349</f>
        <v>0</v>
      </c>
      <c r="H349" s="241" t="s">
        <v>30049</v>
      </c>
      <c r="I349" s="243" t="s">
        <v>631</v>
      </c>
      <c r="J349" s="241" t="s">
        <v>21768</v>
      </c>
      <c r="L349" s="241" t="s">
        <v>30050</v>
      </c>
      <c r="M349" s="48" t="s">
        <v>30070</v>
      </c>
      <c r="N349" s="196">
        <v>1000000000348</v>
      </c>
      <c r="O349" s="244" t="s">
        <v>30052</v>
      </c>
      <c r="R349" s="241" t="s">
        <v>29056</v>
      </c>
      <c r="T349" s="245" t="s">
        <v>29658</v>
      </c>
      <c r="V349" s="241" t="str">
        <f>I349</f>
        <v>PT195</v>
      </c>
      <c r="W349" s="241">
        <f>IFERROR(VLOOKUP(I349,Guide!A:F,5,FALSE),"")</f>
        <v>0</v>
      </c>
      <c r="X349" s="241">
        <f>IFERROR(VLOOKUP(I349,Guide!A:G,6,FALSE),"")</f>
        <v>0</v>
      </c>
      <c r="Y349" s="241" t="s">
        <v>29073</v>
      </c>
      <c r="Z349"/>
      <c r="AA349" s="255" t="s">
        <v>29598</v>
      </c>
      <c r="AB349" s="241" t="s">
        <v>29984</v>
      </c>
      <c r="AG349" s="241" t="str">
        <f>L349</f>
        <v>A3K</v>
      </c>
      <c r="AH349" s="241" t="str">
        <f>M349</f>
        <v>1D348</v>
      </c>
      <c r="AJ349" s="241" t="s">
        <v>29601</v>
      </c>
      <c r="AN349" s="48" t="s">
        <v>30070</v>
      </c>
      <c r="AO349" s="233" t="str">
        <f>T349</f>
        <v>SINK-45</v>
      </c>
      <c r="AQ349" s="193" t="s">
        <v>28768</v>
      </c>
      <c r="AR349" s="241" t="s">
        <v>29659</v>
      </c>
      <c r="AT349" s="193" t="s">
        <v>4672</v>
      </c>
      <c r="AV349" s="241" t="str">
        <f>M349</f>
        <v>1D348</v>
      </c>
      <c r="AW349" s="241" t="str">
        <f>_xlfn.TEXTJOIN("-",TRUE,AQ349:AV349)</f>
        <v>LG-N300-P-1D348</v>
      </c>
      <c r="AX349" s="193" t="str">
        <f>_xlfn.TEXTJOIN("-",TRUE,AS349:AV349)</f>
        <v>P-1D348</v>
      </c>
      <c r="AY349" s="48" t="str">
        <f>E349</f>
        <v>DeTape White Gloss Digital</v>
      </c>
    </row>
    <row r="350" spans="2:51" s="241" customFormat="1" ht="18.75">
      <c r="B350" s="239" t="s">
        <v>30071</v>
      </c>
      <c r="C350" s="240" t="s">
        <v>21396</v>
      </c>
      <c r="D350" s="241" t="s">
        <v>30048</v>
      </c>
      <c r="E350" s="242" t="s">
        <v>29594</v>
      </c>
      <c r="F350" s="241" t="str">
        <f>IFERROR(VLOOKUP(I350,Guide!A:B,2,FALSE),"")</f>
        <v>Logo Stickers</v>
      </c>
      <c r="G350" s="241">
        <f>A350</f>
        <v>0</v>
      </c>
      <c r="H350" s="241" t="s">
        <v>30049</v>
      </c>
      <c r="I350" s="243" t="s">
        <v>631</v>
      </c>
      <c r="J350" s="241" t="s">
        <v>21768</v>
      </c>
      <c r="L350" s="241" t="s">
        <v>30050</v>
      </c>
      <c r="M350" s="48" t="s">
        <v>30072</v>
      </c>
      <c r="N350" s="196">
        <v>1000000000349</v>
      </c>
      <c r="O350" s="244" t="s">
        <v>30052</v>
      </c>
      <c r="R350" s="241" t="s">
        <v>29056</v>
      </c>
      <c r="T350" s="245" t="s">
        <v>29661</v>
      </c>
      <c r="V350" s="241" t="str">
        <f>I350</f>
        <v>PT195</v>
      </c>
      <c r="W350" s="241">
        <f>IFERROR(VLOOKUP(I350,Guide!A:F,5,FALSE),"")</f>
        <v>0</v>
      </c>
      <c r="X350" s="241">
        <f>IFERROR(VLOOKUP(I350,Guide!A:G,6,FALSE),"")</f>
        <v>0</v>
      </c>
      <c r="Y350" s="241" t="s">
        <v>29073</v>
      </c>
      <c r="Z350"/>
      <c r="AA350" s="255" t="s">
        <v>29598</v>
      </c>
      <c r="AB350" s="241" t="s">
        <v>29984</v>
      </c>
      <c r="AG350" s="241" t="str">
        <f>L350</f>
        <v>A3K</v>
      </c>
      <c r="AH350" s="241" t="str">
        <f>M350</f>
        <v>1D349</v>
      </c>
      <c r="AJ350" s="241" t="s">
        <v>29601</v>
      </c>
      <c r="AN350" s="48" t="s">
        <v>30072</v>
      </c>
      <c r="AO350" s="233" t="str">
        <f>T350</f>
        <v>SINK-46</v>
      </c>
      <c r="AQ350" s="193" t="s">
        <v>28768</v>
      </c>
      <c r="AR350" s="241" t="s">
        <v>29662</v>
      </c>
      <c r="AT350" s="193" t="s">
        <v>4672</v>
      </c>
      <c r="AV350" s="241" t="str">
        <f>M350</f>
        <v>1D349</v>
      </c>
      <c r="AW350" s="241" t="str">
        <f>_xlfn.TEXTJOIN("-",TRUE,AQ350:AV350)</f>
        <v>LG-N301-P-1D349</v>
      </c>
      <c r="AX350" s="193" t="str">
        <f>_xlfn.TEXTJOIN("-",TRUE,AS350:AV350)</f>
        <v>P-1D349</v>
      </c>
      <c r="AY350" s="48" t="str">
        <f>E350</f>
        <v>DeTape White Gloss Digital</v>
      </c>
    </row>
    <row r="351" spans="2:51" s="241" customFormat="1" ht="18.75">
      <c r="B351" s="239" t="s">
        <v>30073</v>
      </c>
      <c r="C351" s="240" t="s">
        <v>21396</v>
      </c>
      <c r="D351" s="241" t="s">
        <v>30048</v>
      </c>
      <c r="E351" s="242" t="s">
        <v>29594</v>
      </c>
      <c r="F351" s="241" t="str">
        <f>IFERROR(VLOOKUP(I351,Guide!A:B,2,FALSE),"")</f>
        <v>Logo Stickers</v>
      </c>
      <c r="G351" s="241">
        <f>A351</f>
        <v>0</v>
      </c>
      <c r="H351" s="241" t="s">
        <v>30049</v>
      </c>
      <c r="I351" s="243" t="s">
        <v>631</v>
      </c>
      <c r="J351" s="241" t="s">
        <v>21768</v>
      </c>
      <c r="L351" s="241" t="s">
        <v>30050</v>
      </c>
      <c r="M351" s="48" t="s">
        <v>30074</v>
      </c>
      <c r="N351" s="196">
        <v>1000000000350</v>
      </c>
      <c r="O351" s="244" t="s">
        <v>30052</v>
      </c>
      <c r="R351" s="241" t="s">
        <v>29056</v>
      </c>
      <c r="T351" s="245" t="s">
        <v>29664</v>
      </c>
      <c r="V351" s="241" t="str">
        <f>I351</f>
        <v>PT195</v>
      </c>
      <c r="W351" s="241">
        <f>IFERROR(VLOOKUP(I351,Guide!A:F,5,FALSE),"")</f>
        <v>0</v>
      </c>
      <c r="X351" s="241">
        <f>IFERROR(VLOOKUP(I351,Guide!A:G,6,FALSE),"")</f>
        <v>0</v>
      </c>
      <c r="Y351" s="241" t="s">
        <v>29073</v>
      </c>
      <c r="Z351"/>
      <c r="AA351" s="255" t="s">
        <v>29598</v>
      </c>
      <c r="AB351" s="241" t="s">
        <v>29984</v>
      </c>
      <c r="AG351" s="241" t="str">
        <f>L351</f>
        <v>A3K</v>
      </c>
      <c r="AH351" s="241" t="str">
        <f>M351</f>
        <v>1D350</v>
      </c>
      <c r="AJ351" s="241" t="s">
        <v>29601</v>
      </c>
      <c r="AN351" s="48" t="s">
        <v>30074</v>
      </c>
      <c r="AO351" s="233" t="str">
        <f>T351</f>
        <v>SINK-47</v>
      </c>
      <c r="AQ351" s="193" t="s">
        <v>28768</v>
      </c>
      <c r="AR351" s="241" t="s">
        <v>29665</v>
      </c>
      <c r="AT351" s="193" t="s">
        <v>4672</v>
      </c>
      <c r="AV351" s="241" t="str">
        <f>M351</f>
        <v>1D350</v>
      </c>
      <c r="AW351" s="241" t="str">
        <f>_xlfn.TEXTJOIN("-",TRUE,AQ351:AV351)</f>
        <v>LG-N302-P-1D350</v>
      </c>
      <c r="AX351" s="193" t="str">
        <f>_xlfn.TEXTJOIN("-",TRUE,AS351:AV351)</f>
        <v>P-1D350</v>
      </c>
      <c r="AY351" s="48" t="str">
        <f>E351</f>
        <v>DeTape White Gloss Digital</v>
      </c>
    </row>
    <row r="352" spans="2:51" s="241" customFormat="1" ht="18.75">
      <c r="B352" s="239" t="s">
        <v>30075</v>
      </c>
      <c r="C352" s="240" t="s">
        <v>21396</v>
      </c>
      <c r="D352" s="241" t="s">
        <v>30048</v>
      </c>
      <c r="E352" s="242" t="s">
        <v>29594</v>
      </c>
      <c r="F352" s="241" t="str">
        <f>IFERROR(VLOOKUP(I352,Guide!A:B,2,FALSE),"")</f>
        <v>Logo Stickers</v>
      </c>
      <c r="G352" s="241">
        <f>A352</f>
        <v>0</v>
      </c>
      <c r="H352" s="241" t="s">
        <v>30049</v>
      </c>
      <c r="I352" s="243" t="s">
        <v>631</v>
      </c>
      <c r="J352" s="241" t="s">
        <v>21768</v>
      </c>
      <c r="L352" s="241" t="s">
        <v>30050</v>
      </c>
      <c r="M352" s="48" t="s">
        <v>30076</v>
      </c>
      <c r="N352" s="196">
        <v>1000000000351</v>
      </c>
      <c r="O352" s="244" t="s">
        <v>30052</v>
      </c>
      <c r="R352" s="241" t="s">
        <v>29056</v>
      </c>
      <c r="T352" s="245" t="s">
        <v>29667</v>
      </c>
      <c r="V352" s="241" t="str">
        <f>I352</f>
        <v>PT195</v>
      </c>
      <c r="W352" s="241">
        <f>IFERROR(VLOOKUP(I352,Guide!A:F,5,FALSE),"")</f>
        <v>0</v>
      </c>
      <c r="X352" s="241">
        <f>IFERROR(VLOOKUP(I352,Guide!A:G,6,FALSE),"")</f>
        <v>0</v>
      </c>
      <c r="Y352" s="241" t="s">
        <v>29073</v>
      </c>
      <c r="Z352"/>
      <c r="AA352" s="255" t="s">
        <v>29598</v>
      </c>
      <c r="AB352" s="241" t="s">
        <v>29984</v>
      </c>
      <c r="AG352" s="241" t="str">
        <f>L352</f>
        <v>A3K</v>
      </c>
      <c r="AH352" s="241" t="str">
        <f>M352</f>
        <v>1D351</v>
      </c>
      <c r="AJ352" s="241" t="s">
        <v>29601</v>
      </c>
      <c r="AN352" s="48" t="s">
        <v>30076</v>
      </c>
      <c r="AO352" s="233" t="str">
        <f>T352</f>
        <v>SINK-48</v>
      </c>
      <c r="AQ352" s="193" t="s">
        <v>28768</v>
      </c>
      <c r="AR352" s="241" t="s">
        <v>29668</v>
      </c>
      <c r="AT352" s="193" t="s">
        <v>4672</v>
      </c>
      <c r="AV352" s="241" t="str">
        <f>M352</f>
        <v>1D351</v>
      </c>
      <c r="AW352" s="241" t="str">
        <f>_xlfn.TEXTJOIN("-",TRUE,AQ352:AV352)</f>
        <v>LG-N303-P-1D351</v>
      </c>
      <c r="AX352" s="193" t="str">
        <f>_xlfn.TEXTJOIN("-",TRUE,AS352:AV352)</f>
        <v>P-1D351</v>
      </c>
      <c r="AY352" s="48" t="str">
        <f>E352</f>
        <v>DeTape White Gloss Digital</v>
      </c>
    </row>
    <row r="353" spans="2:51" s="241" customFormat="1" ht="18.75">
      <c r="B353" s="239" t="s">
        <v>30077</v>
      </c>
      <c r="C353" s="240" t="s">
        <v>21396</v>
      </c>
      <c r="D353" s="241" t="s">
        <v>30048</v>
      </c>
      <c r="E353" s="242" t="s">
        <v>29594</v>
      </c>
      <c r="F353" s="241" t="str">
        <f>IFERROR(VLOOKUP(I353,Guide!A:B,2,FALSE),"")</f>
        <v>Logo Stickers</v>
      </c>
      <c r="G353" s="241">
        <f>A353</f>
        <v>0</v>
      </c>
      <c r="H353" s="241" t="s">
        <v>30049</v>
      </c>
      <c r="I353" s="243" t="s">
        <v>631</v>
      </c>
      <c r="J353" s="241" t="s">
        <v>21768</v>
      </c>
      <c r="L353" s="241" t="s">
        <v>30050</v>
      </c>
      <c r="M353" s="48" t="s">
        <v>30078</v>
      </c>
      <c r="N353" s="196">
        <v>1000000000352</v>
      </c>
      <c r="O353" s="244" t="s">
        <v>30052</v>
      </c>
      <c r="R353" s="241" t="s">
        <v>29056</v>
      </c>
      <c r="T353" s="245" t="s">
        <v>29670</v>
      </c>
      <c r="V353" s="241" t="str">
        <f>I353</f>
        <v>PT195</v>
      </c>
      <c r="W353" s="241">
        <f>IFERROR(VLOOKUP(I353,Guide!A:F,5,FALSE),"")</f>
        <v>0</v>
      </c>
      <c r="X353" s="241">
        <f>IFERROR(VLOOKUP(I353,Guide!A:G,6,FALSE),"")</f>
        <v>0</v>
      </c>
      <c r="Y353" s="241" t="s">
        <v>29073</v>
      </c>
      <c r="Z353"/>
      <c r="AA353" s="255" t="s">
        <v>29598</v>
      </c>
      <c r="AB353" s="241" t="s">
        <v>29984</v>
      </c>
      <c r="AG353" s="241" t="str">
        <f>L353</f>
        <v>A3K</v>
      </c>
      <c r="AH353" s="241" t="str">
        <f>M353</f>
        <v>1D352</v>
      </c>
      <c r="AJ353" s="241" t="s">
        <v>29601</v>
      </c>
      <c r="AN353" s="48" t="s">
        <v>30078</v>
      </c>
      <c r="AO353" s="233" t="str">
        <f>T353</f>
        <v>SINK-49</v>
      </c>
      <c r="AQ353" s="193" t="s">
        <v>28768</v>
      </c>
      <c r="AR353" s="241" t="s">
        <v>29671</v>
      </c>
      <c r="AT353" s="193" t="s">
        <v>4672</v>
      </c>
      <c r="AV353" s="241" t="str">
        <f>M353</f>
        <v>1D352</v>
      </c>
      <c r="AW353" s="241" t="str">
        <f>_xlfn.TEXTJOIN("-",TRUE,AQ353:AV353)</f>
        <v>LG-N304-P-1D352</v>
      </c>
      <c r="AX353" s="193" t="str">
        <f>_xlfn.TEXTJOIN("-",TRUE,AS353:AV353)</f>
        <v>P-1D352</v>
      </c>
      <c r="AY353" s="48" t="str">
        <f>E353</f>
        <v>DeTape White Gloss Digital</v>
      </c>
    </row>
    <row r="354" spans="2:51" s="241" customFormat="1" ht="18.75">
      <c r="B354" s="239" t="s">
        <v>30079</v>
      </c>
      <c r="C354" s="240" t="s">
        <v>21396</v>
      </c>
      <c r="D354" s="241" t="s">
        <v>30048</v>
      </c>
      <c r="E354" s="242" t="s">
        <v>29594</v>
      </c>
      <c r="F354" s="241" t="str">
        <f>IFERROR(VLOOKUP(I354,Guide!A:B,2,FALSE),"")</f>
        <v>Logo Stickers</v>
      </c>
      <c r="G354" s="241">
        <f>A354</f>
        <v>0</v>
      </c>
      <c r="H354" s="241" t="s">
        <v>30049</v>
      </c>
      <c r="I354" s="243" t="s">
        <v>631</v>
      </c>
      <c r="J354" s="241" t="s">
        <v>21768</v>
      </c>
      <c r="L354" s="241" t="s">
        <v>30050</v>
      </c>
      <c r="M354" s="48" t="s">
        <v>30080</v>
      </c>
      <c r="N354" s="196">
        <v>1000000000353</v>
      </c>
      <c r="O354" s="244" t="s">
        <v>30052</v>
      </c>
      <c r="R354" s="241" t="s">
        <v>29056</v>
      </c>
      <c r="T354" s="245" t="s">
        <v>29673</v>
      </c>
      <c r="V354" s="241" t="str">
        <f>I354</f>
        <v>PT195</v>
      </c>
      <c r="W354" s="241">
        <f>IFERROR(VLOOKUP(I354,Guide!A:F,5,FALSE),"")</f>
        <v>0</v>
      </c>
      <c r="X354" s="241">
        <f>IFERROR(VLOOKUP(I354,Guide!A:G,6,FALSE),"")</f>
        <v>0</v>
      </c>
      <c r="Y354" s="241" t="s">
        <v>29073</v>
      </c>
      <c r="Z354"/>
      <c r="AA354" s="255" t="s">
        <v>29598</v>
      </c>
      <c r="AB354" s="241" t="s">
        <v>29984</v>
      </c>
      <c r="AG354" s="241" t="str">
        <f>L354</f>
        <v>A3K</v>
      </c>
      <c r="AH354" s="241" t="str">
        <f>M354</f>
        <v>1D353</v>
      </c>
      <c r="AJ354" s="241" t="s">
        <v>29601</v>
      </c>
      <c r="AN354" s="48" t="s">
        <v>30080</v>
      </c>
      <c r="AO354" s="233" t="str">
        <f>T354</f>
        <v>SINK-50</v>
      </c>
      <c r="AQ354" s="193" t="s">
        <v>28768</v>
      </c>
      <c r="AR354" s="241" t="s">
        <v>29674</v>
      </c>
      <c r="AT354" s="193" t="s">
        <v>4672</v>
      </c>
      <c r="AV354" s="241" t="str">
        <f>M354</f>
        <v>1D353</v>
      </c>
      <c r="AW354" s="241" t="str">
        <f>_xlfn.TEXTJOIN("-",TRUE,AQ354:AV354)</f>
        <v>LG-N305-P-1D353</v>
      </c>
      <c r="AX354" s="193" t="str">
        <f>_xlfn.TEXTJOIN("-",TRUE,AS354:AV354)</f>
        <v>P-1D353</v>
      </c>
      <c r="AY354" s="48" t="str">
        <f>E354</f>
        <v>DeTape White Gloss Digital</v>
      </c>
    </row>
    <row r="355" spans="2:51" s="241" customFormat="1" ht="18.75">
      <c r="B355" s="239" t="s">
        <v>30081</v>
      </c>
      <c r="C355" s="240" t="s">
        <v>21396</v>
      </c>
      <c r="D355" s="241" t="s">
        <v>30048</v>
      </c>
      <c r="E355" s="242" t="s">
        <v>29594</v>
      </c>
      <c r="F355" s="241" t="str">
        <f>IFERROR(VLOOKUP(I355,Guide!A:B,2,FALSE),"")</f>
        <v>Logo Stickers</v>
      </c>
      <c r="G355" s="241">
        <f>A355</f>
        <v>0</v>
      </c>
      <c r="H355" s="241" t="s">
        <v>30049</v>
      </c>
      <c r="I355" s="243" t="s">
        <v>631</v>
      </c>
      <c r="J355" s="241" t="s">
        <v>21768</v>
      </c>
      <c r="L355" s="241" t="s">
        <v>30050</v>
      </c>
      <c r="M355" s="48" t="s">
        <v>30082</v>
      </c>
      <c r="N355" s="196">
        <v>1000000000354</v>
      </c>
      <c r="O355" s="244" t="s">
        <v>30052</v>
      </c>
      <c r="R355" s="241" t="s">
        <v>29056</v>
      </c>
      <c r="T355" s="245" t="s">
        <v>29676</v>
      </c>
      <c r="V355" s="241" t="str">
        <f>I355</f>
        <v>PT195</v>
      </c>
      <c r="W355" s="241">
        <f>IFERROR(VLOOKUP(I355,Guide!A:F,5,FALSE),"")</f>
        <v>0</v>
      </c>
      <c r="X355" s="241">
        <f>IFERROR(VLOOKUP(I355,Guide!A:G,6,FALSE),"")</f>
        <v>0</v>
      </c>
      <c r="Y355" s="241" t="s">
        <v>29073</v>
      </c>
      <c r="Z355"/>
      <c r="AA355" s="255" t="s">
        <v>29598</v>
      </c>
      <c r="AB355" s="241" t="s">
        <v>29984</v>
      </c>
      <c r="AG355" s="241" t="str">
        <f>L355</f>
        <v>A3K</v>
      </c>
      <c r="AH355" s="241" t="str">
        <f>M355</f>
        <v>1D354</v>
      </c>
      <c r="AJ355" s="241" t="s">
        <v>29601</v>
      </c>
      <c r="AN355" s="48" t="s">
        <v>30082</v>
      </c>
      <c r="AO355" s="233" t="str">
        <f>T355</f>
        <v>SINK-51</v>
      </c>
      <c r="AQ355" s="193" t="s">
        <v>28768</v>
      </c>
      <c r="AR355" s="241" t="s">
        <v>29677</v>
      </c>
      <c r="AT355" s="193" t="s">
        <v>4672</v>
      </c>
      <c r="AV355" s="241" t="str">
        <f>M355</f>
        <v>1D354</v>
      </c>
      <c r="AW355" s="241" t="str">
        <f>_xlfn.TEXTJOIN("-",TRUE,AQ355:AV355)</f>
        <v>LG-N306-P-1D354</v>
      </c>
      <c r="AX355" s="193" t="str">
        <f>_xlfn.TEXTJOIN("-",TRUE,AS355:AV355)</f>
        <v>P-1D354</v>
      </c>
      <c r="AY355" s="48" t="str">
        <f>E355</f>
        <v>DeTape White Gloss Digital</v>
      </c>
    </row>
    <row r="356" spans="2:51" s="241" customFormat="1" ht="18.75">
      <c r="B356" s="239" t="s">
        <v>30083</v>
      </c>
      <c r="C356" s="240" t="s">
        <v>21396</v>
      </c>
      <c r="D356" s="241" t="s">
        <v>30048</v>
      </c>
      <c r="E356" s="242" t="s">
        <v>29594</v>
      </c>
      <c r="F356" s="241" t="str">
        <f>IFERROR(VLOOKUP(I356,Guide!A:B,2,FALSE),"")</f>
        <v>Logo Stickers</v>
      </c>
      <c r="G356" s="241">
        <f>A356</f>
        <v>0</v>
      </c>
      <c r="H356" s="241" t="s">
        <v>30049</v>
      </c>
      <c r="I356" s="243" t="s">
        <v>631</v>
      </c>
      <c r="J356" s="241" t="s">
        <v>21768</v>
      </c>
      <c r="L356" s="241" t="s">
        <v>30050</v>
      </c>
      <c r="M356" s="48" t="s">
        <v>30084</v>
      </c>
      <c r="N356" s="196">
        <v>1000000000355</v>
      </c>
      <c r="O356" s="244" t="s">
        <v>30052</v>
      </c>
      <c r="R356" s="241" t="s">
        <v>29056</v>
      </c>
      <c r="T356" s="245" t="s">
        <v>29679</v>
      </c>
      <c r="V356" s="241" t="str">
        <f>I356</f>
        <v>PT195</v>
      </c>
      <c r="W356" s="241">
        <f>IFERROR(VLOOKUP(I356,Guide!A:F,5,FALSE),"")</f>
        <v>0</v>
      </c>
      <c r="X356" s="241">
        <f>IFERROR(VLOOKUP(I356,Guide!A:G,6,FALSE),"")</f>
        <v>0</v>
      </c>
      <c r="Y356" s="241" t="s">
        <v>29073</v>
      </c>
      <c r="Z356"/>
      <c r="AA356" s="255" t="s">
        <v>29598</v>
      </c>
      <c r="AB356" s="241" t="s">
        <v>29984</v>
      </c>
      <c r="AG356" s="241" t="str">
        <f>L356</f>
        <v>A3K</v>
      </c>
      <c r="AH356" s="241" t="str">
        <f>M356</f>
        <v>1D355</v>
      </c>
      <c r="AJ356" s="241" t="s">
        <v>29601</v>
      </c>
      <c r="AN356" s="48" t="s">
        <v>30084</v>
      </c>
      <c r="AO356" s="233" t="str">
        <f>T356</f>
        <v>SINK-52</v>
      </c>
      <c r="AQ356" s="193" t="s">
        <v>28768</v>
      </c>
      <c r="AR356" s="241" t="s">
        <v>29680</v>
      </c>
      <c r="AT356" s="193" t="s">
        <v>4672</v>
      </c>
      <c r="AV356" s="241" t="str">
        <f>M356</f>
        <v>1D355</v>
      </c>
      <c r="AW356" s="241" t="str">
        <f>_xlfn.TEXTJOIN("-",TRUE,AQ356:AV356)</f>
        <v>LG-N307-P-1D355</v>
      </c>
      <c r="AX356" s="193" t="str">
        <f>_xlfn.TEXTJOIN("-",TRUE,AS356:AV356)</f>
        <v>P-1D355</v>
      </c>
      <c r="AY356" s="48" t="str">
        <f>E356</f>
        <v>DeTape White Gloss Digital</v>
      </c>
    </row>
    <row r="357" spans="2:51" s="241" customFormat="1" ht="18.75">
      <c r="B357" s="239" t="s">
        <v>30085</v>
      </c>
      <c r="C357" s="240" t="s">
        <v>21396</v>
      </c>
      <c r="D357" s="241" t="s">
        <v>30048</v>
      </c>
      <c r="E357" s="242" t="s">
        <v>29594</v>
      </c>
      <c r="F357" s="241" t="str">
        <f>IFERROR(VLOOKUP(I357,Guide!A:B,2,FALSE),"")</f>
        <v>Logo Stickers</v>
      </c>
      <c r="G357" s="241">
        <f>A357</f>
        <v>0</v>
      </c>
      <c r="H357" s="241" t="s">
        <v>30049</v>
      </c>
      <c r="I357" s="243" t="s">
        <v>631</v>
      </c>
      <c r="J357" s="241" t="s">
        <v>21768</v>
      </c>
      <c r="L357" s="241" t="s">
        <v>30050</v>
      </c>
      <c r="M357" s="48" t="s">
        <v>30086</v>
      </c>
      <c r="N357" s="196">
        <v>1000000000356</v>
      </c>
      <c r="O357" s="244" t="s">
        <v>30052</v>
      </c>
      <c r="R357" s="241" t="s">
        <v>29056</v>
      </c>
      <c r="T357" s="245" t="s">
        <v>29682</v>
      </c>
      <c r="V357" s="241" t="str">
        <f>I357</f>
        <v>PT195</v>
      </c>
      <c r="W357" s="241">
        <f>IFERROR(VLOOKUP(I357,Guide!A:F,5,FALSE),"")</f>
        <v>0</v>
      </c>
      <c r="X357" s="241">
        <f>IFERROR(VLOOKUP(I357,Guide!A:G,6,FALSE),"")</f>
        <v>0</v>
      </c>
      <c r="Y357" s="241" t="s">
        <v>29073</v>
      </c>
      <c r="Z357"/>
      <c r="AA357" s="255" t="s">
        <v>29598</v>
      </c>
      <c r="AB357" s="241" t="s">
        <v>29984</v>
      </c>
      <c r="AG357" s="241" t="str">
        <f>L357</f>
        <v>A3K</v>
      </c>
      <c r="AH357" s="241" t="str">
        <f>M357</f>
        <v>1D356</v>
      </c>
      <c r="AJ357" s="241" t="s">
        <v>29601</v>
      </c>
      <c r="AN357" s="48" t="s">
        <v>30086</v>
      </c>
      <c r="AO357" s="233" t="str">
        <f>T357</f>
        <v>SINK-53</v>
      </c>
      <c r="AQ357" s="193" t="s">
        <v>28768</v>
      </c>
      <c r="AR357" s="241" t="s">
        <v>29683</v>
      </c>
      <c r="AT357" s="193" t="s">
        <v>4672</v>
      </c>
      <c r="AV357" s="241" t="str">
        <f>M357</f>
        <v>1D356</v>
      </c>
      <c r="AW357" s="241" t="str">
        <f>_xlfn.TEXTJOIN("-",TRUE,AQ357:AV357)</f>
        <v>LG-N308-P-1D356</v>
      </c>
      <c r="AX357" s="193" t="str">
        <f>_xlfn.TEXTJOIN("-",TRUE,AS357:AV357)</f>
        <v>P-1D356</v>
      </c>
      <c r="AY357" s="48" t="str">
        <f>E357</f>
        <v>DeTape White Gloss Digital</v>
      </c>
    </row>
    <row r="358" spans="2:51" s="241" customFormat="1" ht="18.75">
      <c r="B358" s="239" t="s">
        <v>30087</v>
      </c>
      <c r="C358" s="240" t="s">
        <v>21396</v>
      </c>
      <c r="D358" s="241" t="s">
        <v>30048</v>
      </c>
      <c r="E358" s="242" t="s">
        <v>29594</v>
      </c>
      <c r="F358" s="241" t="str">
        <f>IFERROR(VLOOKUP(I358,Guide!A:B,2,FALSE),"")</f>
        <v>Logo Stickers</v>
      </c>
      <c r="G358" s="241">
        <f>A358</f>
        <v>0</v>
      </c>
      <c r="H358" s="241" t="s">
        <v>30049</v>
      </c>
      <c r="I358" s="243" t="s">
        <v>631</v>
      </c>
      <c r="J358" s="241" t="s">
        <v>21768</v>
      </c>
      <c r="L358" s="241" t="s">
        <v>30050</v>
      </c>
      <c r="M358" s="48" t="s">
        <v>30088</v>
      </c>
      <c r="N358" s="196">
        <v>1000000000357</v>
      </c>
      <c r="O358" s="244" t="s">
        <v>30052</v>
      </c>
      <c r="R358" s="241" t="s">
        <v>29056</v>
      </c>
      <c r="T358" s="245" t="s">
        <v>29685</v>
      </c>
      <c r="V358" s="241" t="str">
        <f>I358</f>
        <v>PT195</v>
      </c>
      <c r="W358" s="241">
        <f>IFERROR(VLOOKUP(I358,Guide!A:F,5,FALSE),"")</f>
        <v>0</v>
      </c>
      <c r="X358" s="241">
        <f>IFERROR(VLOOKUP(I358,Guide!A:G,6,FALSE),"")</f>
        <v>0</v>
      </c>
      <c r="Y358" s="241" t="s">
        <v>29073</v>
      </c>
      <c r="Z358"/>
      <c r="AA358" s="255" t="s">
        <v>29598</v>
      </c>
      <c r="AB358" s="241" t="s">
        <v>29984</v>
      </c>
      <c r="AG358" s="241" t="str">
        <f>L358</f>
        <v>A3K</v>
      </c>
      <c r="AH358" s="241" t="str">
        <f>M358</f>
        <v>1D357</v>
      </c>
      <c r="AJ358" s="241" t="s">
        <v>29601</v>
      </c>
      <c r="AN358" s="48" t="s">
        <v>30088</v>
      </c>
      <c r="AO358" s="233" t="str">
        <f>T358</f>
        <v>SINK-54</v>
      </c>
      <c r="AQ358" s="193" t="s">
        <v>28768</v>
      </c>
      <c r="AR358" s="241" t="s">
        <v>29686</v>
      </c>
      <c r="AT358" s="193" t="s">
        <v>4672</v>
      </c>
      <c r="AV358" s="241" t="str">
        <f>M358</f>
        <v>1D357</v>
      </c>
      <c r="AW358" s="241" t="str">
        <f>_xlfn.TEXTJOIN("-",TRUE,AQ358:AV358)</f>
        <v>LG-N309-P-1D357</v>
      </c>
      <c r="AX358" s="193" t="str">
        <f>_xlfn.TEXTJOIN("-",TRUE,AS358:AV358)</f>
        <v>P-1D357</v>
      </c>
      <c r="AY358" s="48" t="str">
        <f>E358</f>
        <v>DeTape White Gloss Digital</v>
      </c>
    </row>
    <row r="359" spans="2:51" s="241" customFormat="1" ht="18.75">
      <c r="B359" s="239" t="s">
        <v>30089</v>
      </c>
      <c r="C359" s="240" t="s">
        <v>21396</v>
      </c>
      <c r="D359" s="241" t="s">
        <v>30048</v>
      </c>
      <c r="E359" s="242" t="s">
        <v>29594</v>
      </c>
      <c r="F359" s="241" t="str">
        <f>IFERROR(VLOOKUP(I359,Guide!A:B,2,FALSE),"")</f>
        <v>Logo Stickers</v>
      </c>
      <c r="G359" s="241">
        <f>A359</f>
        <v>0</v>
      </c>
      <c r="H359" s="241" t="s">
        <v>30049</v>
      </c>
      <c r="I359" s="243" t="s">
        <v>631</v>
      </c>
      <c r="J359" s="241" t="s">
        <v>21768</v>
      </c>
      <c r="L359" s="241" t="s">
        <v>30050</v>
      </c>
      <c r="M359" s="48" t="s">
        <v>30090</v>
      </c>
      <c r="N359" s="196">
        <v>1000000000358</v>
      </c>
      <c r="O359" s="244" t="s">
        <v>30052</v>
      </c>
      <c r="R359" s="241" t="s">
        <v>29056</v>
      </c>
      <c r="T359" s="245" t="s">
        <v>29688</v>
      </c>
      <c r="V359" s="241" t="str">
        <f>I359</f>
        <v>PT195</v>
      </c>
      <c r="W359" s="241">
        <f>IFERROR(VLOOKUP(I359,Guide!A:F,5,FALSE),"")</f>
        <v>0</v>
      </c>
      <c r="X359" s="241">
        <f>IFERROR(VLOOKUP(I359,Guide!A:G,6,FALSE),"")</f>
        <v>0</v>
      </c>
      <c r="Y359" s="241" t="s">
        <v>29073</v>
      </c>
      <c r="Z359"/>
      <c r="AA359" s="255" t="s">
        <v>29598</v>
      </c>
      <c r="AB359" s="241" t="s">
        <v>29984</v>
      </c>
      <c r="AG359" s="241" t="str">
        <f>L359</f>
        <v>A3K</v>
      </c>
      <c r="AH359" s="241" t="str">
        <f>M359</f>
        <v>1D358</v>
      </c>
      <c r="AJ359" s="241" t="s">
        <v>29601</v>
      </c>
      <c r="AN359" s="48" t="s">
        <v>30090</v>
      </c>
      <c r="AO359" s="233" t="str">
        <f>T359</f>
        <v>SINK-55</v>
      </c>
      <c r="AQ359" s="193" t="s">
        <v>28768</v>
      </c>
      <c r="AR359" s="241" t="s">
        <v>29689</v>
      </c>
      <c r="AT359" s="193" t="s">
        <v>4672</v>
      </c>
      <c r="AV359" s="241" t="str">
        <f>M359</f>
        <v>1D358</v>
      </c>
      <c r="AW359" s="241" t="str">
        <f>_xlfn.TEXTJOIN("-",TRUE,AQ359:AV359)</f>
        <v>LG-N310-P-1D358</v>
      </c>
      <c r="AX359" s="193" t="str">
        <f>_xlfn.TEXTJOIN("-",TRUE,AS359:AV359)</f>
        <v>P-1D358</v>
      </c>
      <c r="AY359" s="48" t="str">
        <f>E359</f>
        <v>DeTape White Gloss Digital</v>
      </c>
    </row>
    <row r="360" spans="2:51" s="241" customFormat="1" ht="18.75">
      <c r="B360" s="239" t="s">
        <v>30091</v>
      </c>
      <c r="C360" s="240" t="s">
        <v>21396</v>
      </c>
      <c r="D360" s="241" t="s">
        <v>30048</v>
      </c>
      <c r="E360" s="242" t="s">
        <v>29594</v>
      </c>
      <c r="F360" s="241" t="str">
        <f>IFERROR(VLOOKUP(I360,Guide!A:B,2,FALSE),"")</f>
        <v>Logo Stickers</v>
      </c>
      <c r="G360" s="241">
        <f>A360</f>
        <v>0</v>
      </c>
      <c r="H360" s="241" t="s">
        <v>30049</v>
      </c>
      <c r="I360" s="243" t="s">
        <v>631</v>
      </c>
      <c r="J360" s="241" t="s">
        <v>21768</v>
      </c>
      <c r="L360" s="241" t="s">
        <v>30050</v>
      </c>
      <c r="M360" s="48" t="s">
        <v>30092</v>
      </c>
      <c r="N360" s="196">
        <v>1000000000359</v>
      </c>
      <c r="O360" s="244" t="s">
        <v>30052</v>
      </c>
      <c r="R360" s="241" t="s">
        <v>29056</v>
      </c>
      <c r="T360" s="245" t="s">
        <v>29691</v>
      </c>
      <c r="V360" s="241" t="str">
        <f>I360</f>
        <v>PT195</v>
      </c>
      <c r="W360" s="241">
        <f>IFERROR(VLOOKUP(I360,Guide!A:F,5,FALSE),"")</f>
        <v>0</v>
      </c>
      <c r="X360" s="241">
        <f>IFERROR(VLOOKUP(I360,Guide!A:G,6,FALSE),"")</f>
        <v>0</v>
      </c>
      <c r="Y360" s="241" t="s">
        <v>29073</v>
      </c>
      <c r="Z360"/>
      <c r="AA360" s="255" t="s">
        <v>29598</v>
      </c>
      <c r="AB360" s="241" t="s">
        <v>29984</v>
      </c>
      <c r="AG360" s="241" t="str">
        <f>L360</f>
        <v>A3K</v>
      </c>
      <c r="AH360" s="241" t="str">
        <f>M360</f>
        <v>1D359</v>
      </c>
      <c r="AJ360" s="241" t="s">
        <v>29601</v>
      </c>
      <c r="AN360" s="48" t="s">
        <v>30092</v>
      </c>
      <c r="AO360" s="233" t="str">
        <f>T360</f>
        <v>SINK-56</v>
      </c>
      <c r="AQ360" s="193" t="s">
        <v>28768</v>
      </c>
      <c r="AR360" s="241" t="s">
        <v>29692</v>
      </c>
      <c r="AT360" s="193" t="s">
        <v>4672</v>
      </c>
      <c r="AV360" s="241" t="str">
        <f>M360</f>
        <v>1D359</v>
      </c>
      <c r="AW360" s="241" t="str">
        <f>_xlfn.TEXTJOIN("-",TRUE,AQ360:AV360)</f>
        <v>LG-N311-P-1D359</v>
      </c>
      <c r="AX360" s="193" t="str">
        <f>_xlfn.TEXTJOIN("-",TRUE,AS360:AV360)</f>
        <v>P-1D359</v>
      </c>
      <c r="AY360" s="48" t="str">
        <f>E360</f>
        <v>DeTape White Gloss Digital</v>
      </c>
    </row>
    <row r="361" spans="2:51" s="241" customFormat="1" ht="18.75">
      <c r="B361" s="239" t="s">
        <v>30093</v>
      </c>
      <c r="C361" s="240" t="s">
        <v>21396</v>
      </c>
      <c r="D361" s="241" t="s">
        <v>30048</v>
      </c>
      <c r="E361" s="242" t="s">
        <v>29594</v>
      </c>
      <c r="F361" s="241" t="str">
        <f>IFERROR(VLOOKUP(I361,Guide!A:B,2,FALSE),"")</f>
        <v>Logo Stickers</v>
      </c>
      <c r="G361" s="241">
        <f>A361</f>
        <v>0</v>
      </c>
      <c r="H361" s="241" t="s">
        <v>30049</v>
      </c>
      <c r="I361" s="243" t="s">
        <v>631</v>
      </c>
      <c r="J361" s="241" t="s">
        <v>21768</v>
      </c>
      <c r="L361" s="241" t="s">
        <v>30050</v>
      </c>
      <c r="M361" s="48" t="s">
        <v>30094</v>
      </c>
      <c r="N361" s="196">
        <v>1000000000360</v>
      </c>
      <c r="O361" s="244" t="s">
        <v>30052</v>
      </c>
      <c r="R361" s="241" t="s">
        <v>29056</v>
      </c>
      <c r="T361" s="245" t="s">
        <v>29694</v>
      </c>
      <c r="V361" s="241" t="str">
        <f>I361</f>
        <v>PT195</v>
      </c>
      <c r="W361" s="241">
        <f>IFERROR(VLOOKUP(I361,Guide!A:F,5,FALSE),"")</f>
        <v>0</v>
      </c>
      <c r="X361" s="241">
        <f>IFERROR(VLOOKUP(I361,Guide!A:G,6,FALSE),"")</f>
        <v>0</v>
      </c>
      <c r="Y361" s="241" t="s">
        <v>29073</v>
      </c>
      <c r="Z361"/>
      <c r="AA361" s="255" t="s">
        <v>29598</v>
      </c>
      <c r="AB361" s="241" t="s">
        <v>29984</v>
      </c>
      <c r="AG361" s="241" t="str">
        <f>L361</f>
        <v>A3K</v>
      </c>
      <c r="AH361" s="241" t="str">
        <f>M361</f>
        <v>1D360</v>
      </c>
      <c r="AJ361" s="241" t="s">
        <v>29601</v>
      </c>
      <c r="AN361" s="48" t="s">
        <v>30094</v>
      </c>
      <c r="AO361" s="233" t="str">
        <f>T361</f>
        <v>SINK-57</v>
      </c>
      <c r="AQ361" s="193" t="s">
        <v>28768</v>
      </c>
      <c r="AR361" s="241" t="s">
        <v>29695</v>
      </c>
      <c r="AT361" s="193" t="s">
        <v>4672</v>
      </c>
      <c r="AV361" s="241" t="str">
        <f>M361</f>
        <v>1D360</v>
      </c>
      <c r="AW361" s="241" t="str">
        <f>_xlfn.TEXTJOIN("-",TRUE,AQ361:AV361)</f>
        <v>LG-N312-P-1D360</v>
      </c>
      <c r="AX361" s="193" t="str">
        <f>_xlfn.TEXTJOIN("-",TRUE,AS361:AV361)</f>
        <v>P-1D360</v>
      </c>
      <c r="AY361" s="48" t="str">
        <f>E361</f>
        <v>DeTape White Gloss Digital</v>
      </c>
    </row>
    <row r="362" spans="2:51" s="241" customFormat="1" ht="18.75">
      <c r="B362" s="239" t="s">
        <v>30095</v>
      </c>
      <c r="C362" s="240" t="s">
        <v>21396</v>
      </c>
      <c r="D362" s="241" t="s">
        <v>30048</v>
      </c>
      <c r="E362" s="242" t="s">
        <v>29594</v>
      </c>
      <c r="F362" s="241" t="str">
        <f>IFERROR(VLOOKUP(I362,Guide!A:B,2,FALSE),"")</f>
        <v>Logo Stickers</v>
      </c>
      <c r="G362" s="241">
        <f>A362</f>
        <v>0</v>
      </c>
      <c r="H362" s="241" t="s">
        <v>30049</v>
      </c>
      <c r="I362" s="243" t="s">
        <v>631</v>
      </c>
      <c r="J362" s="241" t="s">
        <v>21768</v>
      </c>
      <c r="L362" s="241" t="s">
        <v>30050</v>
      </c>
      <c r="M362" s="48" t="s">
        <v>30096</v>
      </c>
      <c r="N362" s="196">
        <v>1000000000361</v>
      </c>
      <c r="O362" s="244" t="s">
        <v>30052</v>
      </c>
      <c r="R362" s="241" t="s">
        <v>29056</v>
      </c>
      <c r="T362" s="245" t="s">
        <v>29697</v>
      </c>
      <c r="V362" s="241" t="str">
        <f>I362</f>
        <v>PT195</v>
      </c>
      <c r="W362" s="241">
        <f>IFERROR(VLOOKUP(I362,Guide!A:F,5,FALSE),"")</f>
        <v>0</v>
      </c>
      <c r="X362" s="241">
        <f>IFERROR(VLOOKUP(I362,Guide!A:G,6,FALSE),"")</f>
        <v>0</v>
      </c>
      <c r="Y362" s="241" t="s">
        <v>29073</v>
      </c>
      <c r="Z362"/>
      <c r="AA362" s="255" t="s">
        <v>29598</v>
      </c>
      <c r="AB362" s="241" t="s">
        <v>29984</v>
      </c>
      <c r="AG362" s="241" t="str">
        <f>L362</f>
        <v>A3K</v>
      </c>
      <c r="AH362" s="241" t="str">
        <f>M362</f>
        <v>1D361</v>
      </c>
      <c r="AJ362" s="241" t="s">
        <v>29601</v>
      </c>
      <c r="AN362" s="48" t="s">
        <v>30096</v>
      </c>
      <c r="AO362" s="233" t="str">
        <f>T362</f>
        <v>SINK-58</v>
      </c>
      <c r="AQ362" s="193" t="s">
        <v>28768</v>
      </c>
      <c r="AR362" s="241" t="s">
        <v>29698</v>
      </c>
      <c r="AT362" s="193" t="s">
        <v>4672</v>
      </c>
      <c r="AV362" s="241" t="str">
        <f>M362</f>
        <v>1D361</v>
      </c>
      <c r="AW362" s="241" t="str">
        <f>_xlfn.TEXTJOIN("-",TRUE,AQ362:AV362)</f>
        <v>LG-N313-P-1D361</v>
      </c>
      <c r="AX362" s="193" t="str">
        <f>_xlfn.TEXTJOIN("-",TRUE,AS362:AV362)</f>
        <v>P-1D361</v>
      </c>
      <c r="AY362" s="48" t="str">
        <f>E362</f>
        <v>DeTape White Gloss Digital</v>
      </c>
    </row>
    <row r="363" spans="2:51" s="241" customFormat="1" ht="18.75">
      <c r="B363" s="239" t="s">
        <v>30097</v>
      </c>
      <c r="C363" s="240" t="s">
        <v>21396</v>
      </c>
      <c r="D363" s="241" t="s">
        <v>30048</v>
      </c>
      <c r="E363" s="242" t="s">
        <v>29594</v>
      </c>
      <c r="F363" s="241" t="str">
        <f>IFERROR(VLOOKUP(I363,Guide!A:B,2,FALSE),"")</f>
        <v>Logo Stickers</v>
      </c>
      <c r="G363" s="241">
        <f>A363</f>
        <v>0</v>
      </c>
      <c r="H363" s="241" t="s">
        <v>30049</v>
      </c>
      <c r="I363" s="243" t="s">
        <v>631</v>
      </c>
      <c r="J363" s="241" t="s">
        <v>21768</v>
      </c>
      <c r="L363" s="241" t="s">
        <v>30050</v>
      </c>
      <c r="M363" s="48" t="s">
        <v>30098</v>
      </c>
      <c r="N363" s="196">
        <v>1000000000362</v>
      </c>
      <c r="O363" s="244" t="s">
        <v>30052</v>
      </c>
      <c r="R363" s="241" t="s">
        <v>29056</v>
      </c>
      <c r="T363" s="245" t="s">
        <v>29700</v>
      </c>
      <c r="V363" s="241" t="str">
        <f>I363</f>
        <v>PT195</v>
      </c>
      <c r="W363" s="241">
        <f>IFERROR(VLOOKUP(I363,Guide!A:F,5,FALSE),"")</f>
        <v>0</v>
      </c>
      <c r="X363" s="241">
        <f>IFERROR(VLOOKUP(I363,Guide!A:G,6,FALSE),"")</f>
        <v>0</v>
      </c>
      <c r="Y363" s="241" t="s">
        <v>29073</v>
      </c>
      <c r="Z363"/>
      <c r="AA363" s="255" t="s">
        <v>29598</v>
      </c>
      <c r="AB363" s="241" t="s">
        <v>29984</v>
      </c>
      <c r="AG363" s="241" t="str">
        <f>L363</f>
        <v>A3K</v>
      </c>
      <c r="AH363" s="241" t="str">
        <f>M363</f>
        <v>1D362</v>
      </c>
      <c r="AJ363" s="241" t="s">
        <v>29601</v>
      </c>
      <c r="AN363" s="48" t="s">
        <v>30098</v>
      </c>
      <c r="AO363" s="233" t="str">
        <f>T363</f>
        <v>SINK-59</v>
      </c>
      <c r="AQ363" s="193" t="s">
        <v>28768</v>
      </c>
      <c r="AR363" s="241" t="s">
        <v>29701</v>
      </c>
      <c r="AT363" s="193" t="s">
        <v>4672</v>
      </c>
      <c r="AV363" s="241" t="str">
        <f>M363</f>
        <v>1D362</v>
      </c>
      <c r="AW363" s="241" t="str">
        <f>_xlfn.TEXTJOIN("-",TRUE,AQ363:AV363)</f>
        <v>LG-N314-P-1D362</v>
      </c>
      <c r="AX363" s="193" t="str">
        <f>_xlfn.TEXTJOIN("-",TRUE,AS363:AV363)</f>
        <v>P-1D362</v>
      </c>
      <c r="AY363" s="48" t="str">
        <f>E363</f>
        <v>DeTape White Gloss Digital</v>
      </c>
    </row>
    <row r="364" spans="2:51" s="241" customFormat="1" ht="18.75">
      <c r="B364" s="239" t="s">
        <v>30099</v>
      </c>
      <c r="C364" s="240" t="s">
        <v>21396</v>
      </c>
      <c r="D364" s="241" t="s">
        <v>30048</v>
      </c>
      <c r="E364" s="242" t="s">
        <v>29594</v>
      </c>
      <c r="F364" s="241" t="str">
        <f>IFERROR(VLOOKUP(I364,Guide!A:B,2,FALSE),"")</f>
        <v>Logo Stickers</v>
      </c>
      <c r="G364" s="241">
        <f>A364</f>
        <v>0</v>
      </c>
      <c r="H364" s="241" t="s">
        <v>30049</v>
      </c>
      <c r="I364" s="243" t="s">
        <v>631</v>
      </c>
      <c r="J364" s="241" t="s">
        <v>21768</v>
      </c>
      <c r="L364" s="241" t="s">
        <v>30050</v>
      </c>
      <c r="M364" s="48" t="s">
        <v>30100</v>
      </c>
      <c r="N364" s="196">
        <v>1000000000363</v>
      </c>
      <c r="O364" s="244" t="s">
        <v>30052</v>
      </c>
      <c r="R364" s="241" t="s">
        <v>29056</v>
      </c>
      <c r="T364" s="245" t="s">
        <v>29703</v>
      </c>
      <c r="V364" s="241" t="str">
        <f>I364</f>
        <v>PT195</v>
      </c>
      <c r="W364" s="241">
        <f>IFERROR(VLOOKUP(I364,Guide!A:F,5,FALSE),"")</f>
        <v>0</v>
      </c>
      <c r="X364" s="241">
        <f>IFERROR(VLOOKUP(I364,Guide!A:G,6,FALSE),"")</f>
        <v>0</v>
      </c>
      <c r="Y364" s="241" t="s">
        <v>29073</v>
      </c>
      <c r="Z364"/>
      <c r="AA364" s="255" t="s">
        <v>29598</v>
      </c>
      <c r="AB364" s="241" t="s">
        <v>29984</v>
      </c>
      <c r="AG364" s="241" t="str">
        <f>L364</f>
        <v>A3K</v>
      </c>
      <c r="AH364" s="241" t="str">
        <f>M364</f>
        <v>1D363</v>
      </c>
      <c r="AJ364" s="241" t="s">
        <v>29601</v>
      </c>
      <c r="AN364" s="48" t="s">
        <v>30100</v>
      </c>
      <c r="AO364" s="233" t="str">
        <f>T364</f>
        <v>SINK-60</v>
      </c>
      <c r="AQ364" s="193" t="s">
        <v>28768</v>
      </c>
      <c r="AR364" s="241" t="s">
        <v>29704</v>
      </c>
      <c r="AT364" s="193" t="s">
        <v>4672</v>
      </c>
      <c r="AV364" s="241" t="str">
        <f>M364</f>
        <v>1D363</v>
      </c>
      <c r="AW364" s="241" t="str">
        <f>_xlfn.TEXTJOIN("-",TRUE,AQ364:AV364)</f>
        <v>LG-N315-P-1D363</v>
      </c>
      <c r="AX364" s="193" t="str">
        <f>_xlfn.TEXTJOIN("-",TRUE,AS364:AV364)</f>
        <v>P-1D363</v>
      </c>
      <c r="AY364" s="48" t="str">
        <f>E364</f>
        <v>DeTape White Gloss Digital</v>
      </c>
    </row>
    <row r="365" spans="2:51" s="241" customFormat="1" ht="18.75">
      <c r="B365" s="239" t="s">
        <v>30101</v>
      </c>
      <c r="C365" s="240" t="s">
        <v>21396</v>
      </c>
      <c r="D365" s="241" t="s">
        <v>30048</v>
      </c>
      <c r="E365" s="242" t="s">
        <v>29594</v>
      </c>
      <c r="F365" s="241" t="str">
        <f>IFERROR(VLOOKUP(I365,Guide!A:B,2,FALSE),"")</f>
        <v>Logo Stickers</v>
      </c>
      <c r="G365" s="241">
        <f>A365</f>
        <v>0</v>
      </c>
      <c r="H365" s="241" t="s">
        <v>30049</v>
      </c>
      <c r="I365" s="243" t="s">
        <v>631</v>
      </c>
      <c r="J365" s="241" t="s">
        <v>21768</v>
      </c>
      <c r="L365" s="241" t="s">
        <v>30050</v>
      </c>
      <c r="M365" s="48" t="s">
        <v>30102</v>
      </c>
      <c r="N365" s="196">
        <v>1000000000364</v>
      </c>
      <c r="O365" s="244" t="s">
        <v>30052</v>
      </c>
      <c r="R365" s="241" t="s">
        <v>29056</v>
      </c>
      <c r="T365" s="245" t="s">
        <v>29706</v>
      </c>
      <c r="V365" s="241" t="str">
        <f>I365</f>
        <v>PT195</v>
      </c>
      <c r="W365" s="241">
        <f>IFERROR(VLOOKUP(I365,Guide!A:F,5,FALSE),"")</f>
        <v>0</v>
      </c>
      <c r="X365" s="241">
        <f>IFERROR(VLOOKUP(I365,Guide!A:G,6,FALSE),"")</f>
        <v>0</v>
      </c>
      <c r="Y365" s="241" t="s">
        <v>29073</v>
      </c>
      <c r="Z365"/>
      <c r="AA365" s="255" t="s">
        <v>29598</v>
      </c>
      <c r="AB365" s="241" t="s">
        <v>29984</v>
      </c>
      <c r="AG365" s="241" t="str">
        <f>L365</f>
        <v>A3K</v>
      </c>
      <c r="AH365" s="241" t="str">
        <f>M365</f>
        <v>1D364</v>
      </c>
      <c r="AJ365" s="241" t="s">
        <v>29601</v>
      </c>
      <c r="AN365" s="48" t="s">
        <v>30102</v>
      </c>
      <c r="AO365" s="233" t="str">
        <f>T365</f>
        <v>SINK-61</v>
      </c>
      <c r="AQ365" s="193" t="s">
        <v>28768</v>
      </c>
      <c r="AR365" s="241" t="s">
        <v>29707</v>
      </c>
      <c r="AT365" s="193" t="s">
        <v>4672</v>
      </c>
      <c r="AV365" s="241" t="str">
        <f>M365</f>
        <v>1D364</v>
      </c>
      <c r="AW365" s="241" t="str">
        <f>_xlfn.TEXTJOIN("-",TRUE,AQ365:AV365)</f>
        <v>LG-N316-P-1D364</v>
      </c>
      <c r="AX365" s="193" t="str">
        <f>_xlfn.TEXTJOIN("-",TRUE,AS365:AV365)</f>
        <v>P-1D364</v>
      </c>
      <c r="AY365" s="48" t="str">
        <f>E365</f>
        <v>DeTape White Gloss Digital</v>
      </c>
    </row>
    <row r="366" spans="2:51" s="241" customFormat="1" ht="18.75">
      <c r="B366" s="239" t="s">
        <v>30103</v>
      </c>
      <c r="C366" s="240" t="s">
        <v>21396</v>
      </c>
      <c r="D366" s="241" t="s">
        <v>30048</v>
      </c>
      <c r="E366" s="242" t="s">
        <v>29594</v>
      </c>
      <c r="F366" s="241" t="str">
        <f>IFERROR(VLOOKUP(I366,Guide!A:B,2,FALSE),"")</f>
        <v>Logo Stickers</v>
      </c>
      <c r="G366" s="241">
        <f>A366</f>
        <v>0</v>
      </c>
      <c r="H366" s="241" t="s">
        <v>30049</v>
      </c>
      <c r="I366" s="243" t="s">
        <v>631</v>
      </c>
      <c r="J366" s="241" t="s">
        <v>21768</v>
      </c>
      <c r="L366" s="241" t="s">
        <v>30050</v>
      </c>
      <c r="M366" s="48" t="s">
        <v>30104</v>
      </c>
      <c r="N366" s="196">
        <v>1000000000365</v>
      </c>
      <c r="O366" s="244" t="s">
        <v>30052</v>
      </c>
      <c r="R366" s="241" t="s">
        <v>29056</v>
      </c>
      <c r="T366" s="245" t="s">
        <v>29709</v>
      </c>
      <c r="V366" s="241" t="str">
        <f>I366</f>
        <v>PT195</v>
      </c>
      <c r="W366" s="241">
        <f>IFERROR(VLOOKUP(I366,Guide!A:F,5,FALSE),"")</f>
        <v>0</v>
      </c>
      <c r="X366" s="241">
        <f>IFERROR(VLOOKUP(I366,Guide!A:G,6,FALSE),"")</f>
        <v>0</v>
      </c>
      <c r="Y366" s="241" t="s">
        <v>29073</v>
      </c>
      <c r="Z366"/>
      <c r="AA366" s="255" t="s">
        <v>29598</v>
      </c>
      <c r="AB366" s="241" t="s">
        <v>29984</v>
      </c>
      <c r="AG366" s="241" t="str">
        <f>L366</f>
        <v>A3K</v>
      </c>
      <c r="AH366" s="241" t="str">
        <f>M366</f>
        <v>1D365</v>
      </c>
      <c r="AJ366" s="241" t="s">
        <v>29601</v>
      </c>
      <c r="AN366" s="48" t="s">
        <v>30104</v>
      </c>
      <c r="AO366" s="233" t="str">
        <f>T366</f>
        <v>SINK-62</v>
      </c>
      <c r="AQ366" s="193" t="s">
        <v>28768</v>
      </c>
      <c r="AR366" s="241" t="s">
        <v>29710</v>
      </c>
      <c r="AT366" s="193" t="s">
        <v>4672</v>
      </c>
      <c r="AV366" s="241" t="str">
        <f>M366</f>
        <v>1D365</v>
      </c>
      <c r="AW366" s="241" t="str">
        <f>_xlfn.TEXTJOIN("-",TRUE,AQ366:AV366)</f>
        <v>LG-N317-P-1D365</v>
      </c>
      <c r="AX366" s="193" t="str">
        <f>_xlfn.TEXTJOIN("-",TRUE,AS366:AV366)</f>
        <v>P-1D365</v>
      </c>
      <c r="AY366" s="48" t="str">
        <f>E366</f>
        <v>DeTape White Gloss Digital</v>
      </c>
    </row>
    <row r="367" spans="2:51" s="241" customFormat="1" ht="18.75">
      <c r="B367" s="239" t="s">
        <v>30105</v>
      </c>
      <c r="C367" s="240" t="s">
        <v>21396</v>
      </c>
      <c r="D367" s="241" t="s">
        <v>30048</v>
      </c>
      <c r="E367" s="242" t="s">
        <v>29594</v>
      </c>
      <c r="F367" s="241" t="str">
        <f>IFERROR(VLOOKUP(I367,Guide!A:B,2,FALSE),"")</f>
        <v>Logo Stickers</v>
      </c>
      <c r="G367" s="241">
        <f>A367</f>
        <v>0</v>
      </c>
      <c r="H367" s="241" t="s">
        <v>30049</v>
      </c>
      <c r="I367" s="243" t="s">
        <v>631</v>
      </c>
      <c r="J367" s="241" t="s">
        <v>21768</v>
      </c>
      <c r="L367" s="241" t="s">
        <v>30050</v>
      </c>
      <c r="M367" s="48" t="s">
        <v>30106</v>
      </c>
      <c r="N367" s="196">
        <v>1000000000366</v>
      </c>
      <c r="O367" s="244" t="s">
        <v>30052</v>
      </c>
      <c r="R367" s="241" t="s">
        <v>29056</v>
      </c>
      <c r="T367" s="245" t="s">
        <v>29712</v>
      </c>
      <c r="V367" s="241" t="str">
        <f>I367</f>
        <v>PT195</v>
      </c>
      <c r="W367" s="241">
        <f>IFERROR(VLOOKUP(I367,Guide!A:F,5,FALSE),"")</f>
        <v>0</v>
      </c>
      <c r="X367" s="241">
        <f>IFERROR(VLOOKUP(I367,Guide!A:G,6,FALSE),"")</f>
        <v>0</v>
      </c>
      <c r="Y367" s="241" t="s">
        <v>29073</v>
      </c>
      <c r="Z367"/>
      <c r="AA367" s="255" t="s">
        <v>29598</v>
      </c>
      <c r="AB367" s="241" t="s">
        <v>29984</v>
      </c>
      <c r="AG367" s="241" t="str">
        <f>L367</f>
        <v>A3K</v>
      </c>
      <c r="AH367" s="241" t="str">
        <f>M367</f>
        <v>1D366</v>
      </c>
      <c r="AJ367" s="241" t="s">
        <v>29601</v>
      </c>
      <c r="AN367" s="48" t="s">
        <v>30106</v>
      </c>
      <c r="AO367" s="233" t="str">
        <f>T367</f>
        <v>SINK-63</v>
      </c>
      <c r="AQ367" s="193" t="s">
        <v>28768</v>
      </c>
      <c r="AR367" s="241" t="s">
        <v>29713</v>
      </c>
      <c r="AT367" s="193" t="s">
        <v>4672</v>
      </c>
      <c r="AV367" s="241" t="str">
        <f>M367</f>
        <v>1D366</v>
      </c>
      <c r="AW367" s="241" t="str">
        <f>_xlfn.TEXTJOIN("-",TRUE,AQ367:AV367)</f>
        <v>LG-N318-P-1D366</v>
      </c>
      <c r="AX367" s="193" t="str">
        <f>_xlfn.TEXTJOIN("-",TRUE,AS367:AV367)</f>
        <v>P-1D366</v>
      </c>
      <c r="AY367" s="48" t="str">
        <f>E367</f>
        <v>DeTape White Gloss Digital</v>
      </c>
    </row>
    <row r="368" spans="2:51" s="241" customFormat="1" ht="18.75">
      <c r="B368" s="239" t="s">
        <v>30107</v>
      </c>
      <c r="C368" s="240" t="s">
        <v>21396</v>
      </c>
      <c r="D368" s="241" t="s">
        <v>30048</v>
      </c>
      <c r="E368" s="242" t="s">
        <v>29594</v>
      </c>
      <c r="F368" s="241" t="str">
        <f>IFERROR(VLOOKUP(I368,Guide!A:B,2,FALSE),"")</f>
        <v>Logo Stickers</v>
      </c>
      <c r="G368" s="241">
        <f>A368</f>
        <v>0</v>
      </c>
      <c r="H368" s="241" t="s">
        <v>30049</v>
      </c>
      <c r="I368" s="243" t="s">
        <v>631</v>
      </c>
      <c r="J368" s="241" t="s">
        <v>21768</v>
      </c>
      <c r="L368" s="241" t="s">
        <v>30050</v>
      </c>
      <c r="M368" s="48" t="s">
        <v>30108</v>
      </c>
      <c r="N368" s="196">
        <v>1000000000367</v>
      </c>
      <c r="O368" s="244" t="s">
        <v>30052</v>
      </c>
      <c r="R368" s="241" t="s">
        <v>29056</v>
      </c>
      <c r="T368" s="245" t="s">
        <v>29715</v>
      </c>
      <c r="V368" s="241" t="str">
        <f>I368</f>
        <v>PT195</v>
      </c>
      <c r="W368" s="241">
        <f>IFERROR(VLOOKUP(I368,Guide!A:F,5,FALSE),"")</f>
        <v>0</v>
      </c>
      <c r="X368" s="241">
        <f>IFERROR(VLOOKUP(I368,Guide!A:G,6,FALSE),"")</f>
        <v>0</v>
      </c>
      <c r="Y368" s="241" t="s">
        <v>29073</v>
      </c>
      <c r="Z368"/>
      <c r="AA368" s="255" t="s">
        <v>29598</v>
      </c>
      <c r="AB368" s="241" t="s">
        <v>29984</v>
      </c>
      <c r="AG368" s="241" t="str">
        <f>L368</f>
        <v>A3K</v>
      </c>
      <c r="AH368" s="241" t="str">
        <f>M368</f>
        <v>1D367</v>
      </c>
      <c r="AJ368" s="241" t="s">
        <v>29601</v>
      </c>
      <c r="AN368" s="48" t="s">
        <v>30108</v>
      </c>
      <c r="AO368" s="233" t="str">
        <f>T368</f>
        <v>SINK-64</v>
      </c>
      <c r="AQ368" s="193" t="s">
        <v>28768</v>
      </c>
      <c r="AR368" s="241" t="s">
        <v>29716</v>
      </c>
      <c r="AT368" s="193" t="s">
        <v>4672</v>
      </c>
      <c r="AV368" s="241" t="str">
        <f>M368</f>
        <v>1D367</v>
      </c>
      <c r="AW368" s="241" t="str">
        <f>_xlfn.TEXTJOIN("-",TRUE,AQ368:AV368)</f>
        <v>LG-N319-P-1D367</v>
      </c>
      <c r="AX368" s="193" t="str">
        <f>_xlfn.TEXTJOIN("-",TRUE,AS368:AV368)</f>
        <v>P-1D367</v>
      </c>
      <c r="AY368" s="48" t="str">
        <f>E368</f>
        <v>DeTape White Gloss Digital</v>
      </c>
    </row>
    <row r="369" spans="2:51" s="241" customFormat="1" ht="18.75">
      <c r="B369" s="239" t="s">
        <v>30109</v>
      </c>
      <c r="C369" s="240" t="s">
        <v>21396</v>
      </c>
      <c r="D369" s="241" t="s">
        <v>30048</v>
      </c>
      <c r="E369" s="242" t="s">
        <v>29594</v>
      </c>
      <c r="F369" s="241" t="str">
        <f>IFERROR(VLOOKUP(I369,Guide!A:B,2,FALSE),"")</f>
        <v>Logo Stickers</v>
      </c>
      <c r="G369" s="241">
        <f>A369</f>
        <v>0</v>
      </c>
      <c r="H369" s="241" t="s">
        <v>30049</v>
      </c>
      <c r="I369" s="243" t="s">
        <v>631</v>
      </c>
      <c r="J369" s="241" t="s">
        <v>21768</v>
      </c>
      <c r="L369" s="241" t="s">
        <v>30050</v>
      </c>
      <c r="M369" s="48" t="s">
        <v>30110</v>
      </c>
      <c r="N369" s="196">
        <v>1000000000368</v>
      </c>
      <c r="O369" s="244" t="s">
        <v>30052</v>
      </c>
      <c r="R369" s="241" t="s">
        <v>29056</v>
      </c>
      <c r="T369" s="245" t="s">
        <v>29718</v>
      </c>
      <c r="V369" s="241" t="str">
        <f>I369</f>
        <v>PT195</v>
      </c>
      <c r="W369" s="241">
        <f>IFERROR(VLOOKUP(I369,Guide!A:F,5,FALSE),"")</f>
        <v>0</v>
      </c>
      <c r="X369" s="241">
        <f>IFERROR(VLOOKUP(I369,Guide!A:G,6,FALSE),"")</f>
        <v>0</v>
      </c>
      <c r="Y369" s="241" t="s">
        <v>29073</v>
      </c>
      <c r="Z369"/>
      <c r="AA369" s="255" t="s">
        <v>29598</v>
      </c>
      <c r="AB369" s="241" t="s">
        <v>29984</v>
      </c>
      <c r="AG369" s="241" t="str">
        <f>L369</f>
        <v>A3K</v>
      </c>
      <c r="AH369" s="241" t="str">
        <f>M369</f>
        <v>1D368</v>
      </c>
      <c r="AJ369" s="241" t="s">
        <v>29601</v>
      </c>
      <c r="AN369" s="48" t="s">
        <v>30110</v>
      </c>
      <c r="AO369" s="233" t="str">
        <f>T369</f>
        <v>SINK-65</v>
      </c>
      <c r="AQ369" s="193" t="s">
        <v>28768</v>
      </c>
      <c r="AR369" s="241" t="s">
        <v>29719</v>
      </c>
      <c r="AT369" s="193" t="s">
        <v>4672</v>
      </c>
      <c r="AV369" s="241" t="str">
        <f>M369</f>
        <v>1D368</v>
      </c>
      <c r="AW369" s="241" t="str">
        <f>_xlfn.TEXTJOIN("-",TRUE,AQ369:AV369)</f>
        <v>LG-N320-P-1D368</v>
      </c>
      <c r="AX369" s="193" t="str">
        <f>_xlfn.TEXTJOIN("-",TRUE,AS369:AV369)</f>
        <v>P-1D368</v>
      </c>
      <c r="AY369" s="48" t="str">
        <f>E369</f>
        <v>DeTape White Gloss Digital</v>
      </c>
    </row>
    <row r="370" spans="2:51" s="241" customFormat="1" ht="18.75">
      <c r="B370" s="239" t="s">
        <v>30111</v>
      </c>
      <c r="C370" s="240" t="s">
        <v>21396</v>
      </c>
      <c r="D370" s="241" t="s">
        <v>30048</v>
      </c>
      <c r="E370" s="242" t="s">
        <v>29594</v>
      </c>
      <c r="F370" s="241" t="str">
        <f>IFERROR(VLOOKUP(I370,Guide!A:B,2,FALSE),"")</f>
        <v>Logo Stickers</v>
      </c>
      <c r="G370" s="241">
        <f>A370</f>
        <v>0</v>
      </c>
      <c r="H370" s="241" t="s">
        <v>30049</v>
      </c>
      <c r="I370" s="243" t="s">
        <v>631</v>
      </c>
      <c r="J370" s="241" t="s">
        <v>21768</v>
      </c>
      <c r="L370" s="241" t="s">
        <v>30050</v>
      </c>
      <c r="M370" s="48" t="s">
        <v>30112</v>
      </c>
      <c r="N370" s="196">
        <v>1000000000369</v>
      </c>
      <c r="O370" s="244" t="s">
        <v>30052</v>
      </c>
      <c r="R370" s="241" t="s">
        <v>29056</v>
      </c>
      <c r="T370" s="245" t="s">
        <v>29721</v>
      </c>
      <c r="V370" s="241" t="str">
        <f>I370</f>
        <v>PT195</v>
      </c>
      <c r="W370" s="241">
        <f>IFERROR(VLOOKUP(I370,Guide!A:F,5,FALSE),"")</f>
        <v>0</v>
      </c>
      <c r="X370" s="241">
        <f>IFERROR(VLOOKUP(I370,Guide!A:G,6,FALSE),"")</f>
        <v>0</v>
      </c>
      <c r="Y370" s="241" t="s">
        <v>29073</v>
      </c>
      <c r="Z370"/>
      <c r="AA370" s="255" t="s">
        <v>29598</v>
      </c>
      <c r="AB370" s="241" t="s">
        <v>29984</v>
      </c>
      <c r="AG370" s="241" t="str">
        <f>L370</f>
        <v>A3K</v>
      </c>
      <c r="AH370" s="241" t="str">
        <f>M370</f>
        <v>1D369</v>
      </c>
      <c r="AJ370" s="241" t="s">
        <v>29601</v>
      </c>
      <c r="AN370" s="48" t="s">
        <v>30112</v>
      </c>
      <c r="AO370" s="233" t="str">
        <f>T370</f>
        <v>SINK-66</v>
      </c>
      <c r="AQ370" s="193" t="s">
        <v>28768</v>
      </c>
      <c r="AR370" s="241" t="s">
        <v>29722</v>
      </c>
      <c r="AT370" s="193" t="s">
        <v>4672</v>
      </c>
      <c r="AV370" s="241" t="str">
        <f>M370</f>
        <v>1D369</v>
      </c>
      <c r="AW370" s="241" t="str">
        <f>_xlfn.TEXTJOIN("-",TRUE,AQ370:AV370)</f>
        <v>LG-N321-P-1D369</v>
      </c>
      <c r="AX370" s="193" t="str">
        <f>_xlfn.TEXTJOIN("-",TRUE,AS370:AV370)</f>
        <v>P-1D369</v>
      </c>
      <c r="AY370" s="48" t="str">
        <f>E370</f>
        <v>DeTape White Gloss Digital</v>
      </c>
    </row>
    <row r="371" spans="2:51" s="241" customFormat="1" ht="18.75">
      <c r="B371" s="239" t="s">
        <v>30113</v>
      </c>
      <c r="C371" s="240" t="s">
        <v>21396</v>
      </c>
      <c r="D371" s="241" t="s">
        <v>30048</v>
      </c>
      <c r="E371" s="242" t="s">
        <v>29594</v>
      </c>
      <c r="F371" s="241" t="str">
        <f>IFERROR(VLOOKUP(I371,Guide!A:B,2,FALSE),"")</f>
        <v>Logo Stickers</v>
      </c>
      <c r="G371" s="241">
        <f>A371</f>
        <v>0</v>
      </c>
      <c r="H371" s="241" t="s">
        <v>30049</v>
      </c>
      <c r="I371" s="243" t="s">
        <v>631</v>
      </c>
      <c r="J371" s="241" t="s">
        <v>21768</v>
      </c>
      <c r="L371" s="241" t="s">
        <v>30050</v>
      </c>
      <c r="M371" s="48" t="s">
        <v>30114</v>
      </c>
      <c r="N371" s="196">
        <v>1000000000370</v>
      </c>
      <c r="O371" s="244" t="s">
        <v>30052</v>
      </c>
      <c r="R371" s="241" t="s">
        <v>29056</v>
      </c>
      <c r="T371" s="245" t="s">
        <v>29724</v>
      </c>
      <c r="V371" s="241" t="str">
        <f>I371</f>
        <v>PT195</v>
      </c>
      <c r="W371" s="241">
        <f>IFERROR(VLOOKUP(I371,Guide!A:F,5,FALSE),"")</f>
        <v>0</v>
      </c>
      <c r="X371" s="241">
        <f>IFERROR(VLOOKUP(I371,Guide!A:G,6,FALSE),"")</f>
        <v>0</v>
      </c>
      <c r="Y371" s="241" t="s">
        <v>29073</v>
      </c>
      <c r="Z371"/>
      <c r="AA371" s="255" t="s">
        <v>29598</v>
      </c>
      <c r="AB371" s="241" t="s">
        <v>29984</v>
      </c>
      <c r="AG371" s="241" t="str">
        <f>L371</f>
        <v>A3K</v>
      </c>
      <c r="AH371" s="241" t="str">
        <f>M371</f>
        <v>1D370</v>
      </c>
      <c r="AJ371" s="241" t="s">
        <v>29601</v>
      </c>
      <c r="AN371" s="48" t="s">
        <v>30114</v>
      </c>
      <c r="AO371" s="233" t="str">
        <f>T371</f>
        <v>SINK-67</v>
      </c>
      <c r="AQ371" s="193" t="s">
        <v>28768</v>
      </c>
      <c r="AR371" s="241" t="s">
        <v>29725</v>
      </c>
      <c r="AT371" s="193" t="s">
        <v>4672</v>
      </c>
      <c r="AV371" s="241" t="str">
        <f>M371</f>
        <v>1D370</v>
      </c>
      <c r="AW371" s="241" t="str">
        <f>_xlfn.TEXTJOIN("-",TRUE,AQ371:AV371)</f>
        <v>LG-N322-P-1D370</v>
      </c>
      <c r="AX371" s="193" t="str">
        <f>_xlfn.TEXTJOIN("-",TRUE,AS371:AV371)</f>
        <v>P-1D370</v>
      </c>
      <c r="AY371" s="48" t="str">
        <f>E371</f>
        <v>DeTape White Gloss Digital</v>
      </c>
    </row>
    <row r="372" spans="2:51" s="241" customFormat="1" ht="18.75">
      <c r="B372" s="239" t="s">
        <v>30115</v>
      </c>
      <c r="C372" s="240" t="s">
        <v>21396</v>
      </c>
      <c r="D372" s="241" t="s">
        <v>30048</v>
      </c>
      <c r="E372" s="242" t="s">
        <v>29594</v>
      </c>
      <c r="F372" s="241" t="str">
        <f>IFERROR(VLOOKUP(I372,Guide!A:B,2,FALSE),"")</f>
        <v>Logo Stickers</v>
      </c>
      <c r="G372" s="241">
        <f>A372</f>
        <v>0</v>
      </c>
      <c r="H372" s="241" t="s">
        <v>30049</v>
      </c>
      <c r="I372" s="243" t="s">
        <v>631</v>
      </c>
      <c r="J372" s="241" t="s">
        <v>21768</v>
      </c>
      <c r="L372" s="241" t="s">
        <v>30050</v>
      </c>
      <c r="M372" s="48" t="s">
        <v>30116</v>
      </c>
      <c r="N372" s="196">
        <v>1000000000371</v>
      </c>
      <c r="O372" s="244" t="s">
        <v>30052</v>
      </c>
      <c r="R372" s="241" t="s">
        <v>29056</v>
      </c>
      <c r="T372" s="245" t="s">
        <v>29727</v>
      </c>
      <c r="V372" s="241" t="str">
        <f>I372</f>
        <v>PT195</v>
      </c>
      <c r="W372" s="241">
        <f>IFERROR(VLOOKUP(I372,Guide!A:F,5,FALSE),"")</f>
        <v>0</v>
      </c>
      <c r="X372" s="241">
        <f>IFERROR(VLOOKUP(I372,Guide!A:G,6,FALSE),"")</f>
        <v>0</v>
      </c>
      <c r="Y372" s="241" t="s">
        <v>29073</v>
      </c>
      <c r="Z372"/>
      <c r="AA372" s="255" t="s">
        <v>29598</v>
      </c>
      <c r="AB372" s="241" t="s">
        <v>29984</v>
      </c>
      <c r="AG372" s="241" t="str">
        <f>L372</f>
        <v>A3K</v>
      </c>
      <c r="AH372" s="241" t="str">
        <f>M372</f>
        <v>1D371</v>
      </c>
      <c r="AJ372" s="241" t="s">
        <v>29601</v>
      </c>
      <c r="AN372" s="48" t="s">
        <v>30116</v>
      </c>
      <c r="AO372" s="233" t="str">
        <f>T372</f>
        <v>SINK-68</v>
      </c>
      <c r="AQ372" s="193" t="s">
        <v>28768</v>
      </c>
      <c r="AR372" s="241" t="s">
        <v>29728</v>
      </c>
      <c r="AT372" s="193" t="s">
        <v>4672</v>
      </c>
      <c r="AV372" s="241" t="str">
        <f>M372</f>
        <v>1D371</v>
      </c>
      <c r="AW372" s="241" t="str">
        <f>_xlfn.TEXTJOIN("-",TRUE,AQ372:AV372)</f>
        <v>LG-N323-P-1D371</v>
      </c>
      <c r="AX372" s="193" t="str">
        <f>_xlfn.TEXTJOIN("-",TRUE,AS372:AV372)</f>
        <v>P-1D371</v>
      </c>
      <c r="AY372" s="48" t="str">
        <f>E372</f>
        <v>DeTape White Gloss Digital</v>
      </c>
    </row>
    <row r="373" spans="2:51" s="241" customFormat="1" ht="18.75">
      <c r="B373" s="239" t="s">
        <v>30117</v>
      </c>
      <c r="C373" s="240" t="s">
        <v>21396</v>
      </c>
      <c r="D373" s="241" t="s">
        <v>30048</v>
      </c>
      <c r="E373" s="242" t="s">
        <v>29594</v>
      </c>
      <c r="F373" s="241" t="str">
        <f>IFERROR(VLOOKUP(I373,Guide!A:B,2,FALSE),"")</f>
        <v>Logo Stickers</v>
      </c>
      <c r="G373" s="241">
        <f>A373</f>
        <v>0</v>
      </c>
      <c r="H373" s="241" t="s">
        <v>30049</v>
      </c>
      <c r="I373" s="243" t="s">
        <v>631</v>
      </c>
      <c r="J373" s="241" t="s">
        <v>21768</v>
      </c>
      <c r="L373" s="241" t="s">
        <v>30050</v>
      </c>
      <c r="M373" s="48" t="s">
        <v>30118</v>
      </c>
      <c r="N373" s="196">
        <v>1000000000372</v>
      </c>
      <c r="O373" s="244" t="s">
        <v>30052</v>
      </c>
      <c r="R373" s="241" t="s">
        <v>29056</v>
      </c>
      <c r="T373" s="245" t="s">
        <v>29730</v>
      </c>
      <c r="V373" s="241" t="str">
        <f>I373</f>
        <v>PT195</v>
      </c>
      <c r="W373" s="241">
        <f>IFERROR(VLOOKUP(I373,Guide!A:F,5,FALSE),"")</f>
        <v>0</v>
      </c>
      <c r="X373" s="241">
        <f>IFERROR(VLOOKUP(I373,Guide!A:G,6,FALSE),"")</f>
        <v>0</v>
      </c>
      <c r="Y373" s="241" t="s">
        <v>29073</v>
      </c>
      <c r="Z373"/>
      <c r="AA373" s="255" t="s">
        <v>29598</v>
      </c>
      <c r="AB373" s="241" t="s">
        <v>29984</v>
      </c>
      <c r="AG373" s="241" t="str">
        <f>L373</f>
        <v>A3K</v>
      </c>
      <c r="AH373" s="241" t="str">
        <f>M373</f>
        <v>1D372</v>
      </c>
      <c r="AJ373" s="241" t="s">
        <v>29601</v>
      </c>
      <c r="AN373" s="48" t="s">
        <v>30118</v>
      </c>
      <c r="AO373" s="233" t="str">
        <f>T373</f>
        <v>SINK-69</v>
      </c>
      <c r="AQ373" s="193" t="s">
        <v>28768</v>
      </c>
      <c r="AR373" s="241" t="s">
        <v>29731</v>
      </c>
      <c r="AT373" s="193" t="s">
        <v>4672</v>
      </c>
      <c r="AV373" s="241" t="str">
        <f>M373</f>
        <v>1D372</v>
      </c>
      <c r="AW373" s="241" t="str">
        <f>_xlfn.TEXTJOIN("-",TRUE,AQ373:AV373)</f>
        <v>LG-N324-P-1D372</v>
      </c>
      <c r="AX373" s="193" t="str">
        <f>_xlfn.TEXTJOIN("-",TRUE,AS373:AV373)</f>
        <v>P-1D372</v>
      </c>
      <c r="AY373" s="48" t="str">
        <f>E373</f>
        <v>DeTape White Gloss Digital</v>
      </c>
    </row>
    <row r="374" spans="2:51" s="241" customFormat="1" ht="18.75">
      <c r="B374" s="239" t="s">
        <v>30119</v>
      </c>
      <c r="C374" s="240" t="s">
        <v>21396</v>
      </c>
      <c r="D374" s="241" t="s">
        <v>30048</v>
      </c>
      <c r="E374" s="242" t="s">
        <v>29594</v>
      </c>
      <c r="F374" s="241" t="str">
        <f>IFERROR(VLOOKUP(I374,Guide!A:B,2,FALSE),"")</f>
        <v>Logo Stickers</v>
      </c>
      <c r="G374" s="241">
        <f>A374</f>
        <v>0</v>
      </c>
      <c r="H374" s="241" t="s">
        <v>30049</v>
      </c>
      <c r="I374" s="243" t="s">
        <v>631</v>
      </c>
      <c r="J374" s="241" t="s">
        <v>21768</v>
      </c>
      <c r="L374" s="241" t="s">
        <v>30050</v>
      </c>
      <c r="M374" s="48" t="s">
        <v>30120</v>
      </c>
      <c r="N374" s="196">
        <v>1000000000373</v>
      </c>
      <c r="O374" s="244" t="s">
        <v>30052</v>
      </c>
      <c r="R374" s="241" t="s">
        <v>29056</v>
      </c>
      <c r="T374" s="245" t="s">
        <v>29733</v>
      </c>
      <c r="V374" s="241" t="str">
        <f>I374</f>
        <v>PT195</v>
      </c>
      <c r="W374" s="241">
        <f>IFERROR(VLOOKUP(I374,Guide!A:F,5,FALSE),"")</f>
        <v>0</v>
      </c>
      <c r="X374" s="241">
        <f>IFERROR(VLOOKUP(I374,Guide!A:G,6,FALSE),"")</f>
        <v>0</v>
      </c>
      <c r="Y374" s="241" t="s">
        <v>29073</v>
      </c>
      <c r="Z374"/>
      <c r="AA374" s="255" t="s">
        <v>29598</v>
      </c>
      <c r="AB374" s="241" t="s">
        <v>29984</v>
      </c>
      <c r="AG374" s="241" t="str">
        <f>L374</f>
        <v>A3K</v>
      </c>
      <c r="AH374" s="241" t="str">
        <f>M374</f>
        <v>1D373</v>
      </c>
      <c r="AJ374" s="241" t="s">
        <v>29601</v>
      </c>
      <c r="AN374" s="48" t="s">
        <v>30120</v>
      </c>
      <c r="AO374" s="233" t="str">
        <f>T374</f>
        <v>SINK-70</v>
      </c>
      <c r="AQ374" s="193" t="s">
        <v>28768</v>
      </c>
      <c r="AR374" s="241" t="s">
        <v>29734</v>
      </c>
      <c r="AT374" s="193" t="s">
        <v>4672</v>
      </c>
      <c r="AV374" s="241" t="str">
        <f>M374</f>
        <v>1D373</v>
      </c>
      <c r="AW374" s="241" t="str">
        <f>_xlfn.TEXTJOIN("-",TRUE,AQ374:AV374)</f>
        <v>LG-N325-P-1D373</v>
      </c>
      <c r="AX374" s="193" t="str">
        <f>_xlfn.TEXTJOIN("-",TRUE,AS374:AV374)</f>
        <v>P-1D373</v>
      </c>
      <c r="AY374" s="48" t="str">
        <f>E374</f>
        <v>DeTape White Gloss Digital</v>
      </c>
    </row>
    <row r="375" spans="2:51" s="241" customFormat="1" ht="18.75">
      <c r="B375" s="239" t="s">
        <v>30121</v>
      </c>
      <c r="C375" s="240" t="s">
        <v>21396</v>
      </c>
      <c r="D375" s="241" t="s">
        <v>30048</v>
      </c>
      <c r="E375" s="242" t="s">
        <v>29594</v>
      </c>
      <c r="F375" s="241" t="str">
        <f>IFERROR(VLOOKUP(I375,Guide!A:B,2,FALSE),"")</f>
        <v>Logo Stickers</v>
      </c>
      <c r="G375" s="241">
        <f>A375</f>
        <v>0</v>
      </c>
      <c r="H375" s="241" t="s">
        <v>30049</v>
      </c>
      <c r="I375" s="243" t="s">
        <v>631</v>
      </c>
      <c r="J375" s="241" t="s">
        <v>21768</v>
      </c>
      <c r="L375" s="241" t="s">
        <v>30050</v>
      </c>
      <c r="M375" s="48" t="s">
        <v>30122</v>
      </c>
      <c r="N375" s="196">
        <v>1000000000374</v>
      </c>
      <c r="O375" s="244" t="s">
        <v>30052</v>
      </c>
      <c r="R375" s="241" t="s">
        <v>29056</v>
      </c>
      <c r="T375" s="245" t="s">
        <v>29736</v>
      </c>
      <c r="V375" s="241" t="str">
        <f>I375</f>
        <v>PT195</v>
      </c>
      <c r="W375" s="241">
        <f>IFERROR(VLOOKUP(I375,Guide!A:F,5,FALSE),"")</f>
        <v>0</v>
      </c>
      <c r="X375" s="241">
        <f>IFERROR(VLOOKUP(I375,Guide!A:G,6,FALSE),"")</f>
        <v>0</v>
      </c>
      <c r="Y375" s="241" t="s">
        <v>29073</v>
      </c>
      <c r="Z375"/>
      <c r="AA375" s="255" t="s">
        <v>29598</v>
      </c>
      <c r="AB375" s="241" t="s">
        <v>29984</v>
      </c>
      <c r="AG375" s="241" t="str">
        <f>L375</f>
        <v>A3K</v>
      </c>
      <c r="AH375" s="241" t="str">
        <f>M375</f>
        <v>1D374</v>
      </c>
      <c r="AJ375" s="241" t="s">
        <v>29601</v>
      </c>
      <c r="AN375" s="48" t="s">
        <v>30122</v>
      </c>
      <c r="AO375" s="233" t="str">
        <f>T375</f>
        <v>SINK-71</v>
      </c>
      <c r="AQ375" s="193" t="s">
        <v>28768</v>
      </c>
      <c r="AR375" s="241" t="s">
        <v>29737</v>
      </c>
      <c r="AT375" s="193" t="s">
        <v>4672</v>
      </c>
      <c r="AV375" s="241" t="str">
        <f>M375</f>
        <v>1D374</v>
      </c>
      <c r="AW375" s="241" t="str">
        <f>_xlfn.TEXTJOIN("-",TRUE,AQ375:AV375)</f>
        <v>LG-N326-P-1D374</v>
      </c>
      <c r="AX375" s="193" t="str">
        <f>_xlfn.TEXTJOIN("-",TRUE,AS375:AV375)</f>
        <v>P-1D374</v>
      </c>
      <c r="AY375" s="48" t="str">
        <f>E375</f>
        <v>DeTape White Gloss Digital</v>
      </c>
    </row>
    <row r="376" spans="2:51" s="241" customFormat="1" ht="18.75">
      <c r="B376" s="239" t="s">
        <v>30123</v>
      </c>
      <c r="C376" s="240" t="s">
        <v>21396</v>
      </c>
      <c r="D376" s="241" t="s">
        <v>30048</v>
      </c>
      <c r="E376" s="242" t="s">
        <v>29594</v>
      </c>
      <c r="F376" s="241" t="str">
        <f>IFERROR(VLOOKUP(I376,Guide!A:B,2,FALSE),"")</f>
        <v>Logo Stickers</v>
      </c>
      <c r="G376" s="241">
        <f>A376</f>
        <v>0</v>
      </c>
      <c r="H376" s="241" t="s">
        <v>30049</v>
      </c>
      <c r="I376" s="243" t="s">
        <v>631</v>
      </c>
      <c r="J376" s="241" t="s">
        <v>21768</v>
      </c>
      <c r="L376" s="241" t="s">
        <v>30050</v>
      </c>
      <c r="M376" s="48" t="s">
        <v>30124</v>
      </c>
      <c r="N376" s="196">
        <v>1000000000375</v>
      </c>
      <c r="O376" s="244" t="s">
        <v>30052</v>
      </c>
      <c r="R376" s="241" t="s">
        <v>29056</v>
      </c>
      <c r="T376" s="245" t="s">
        <v>29739</v>
      </c>
      <c r="V376" s="241" t="str">
        <f>I376</f>
        <v>PT195</v>
      </c>
      <c r="W376" s="241">
        <f>IFERROR(VLOOKUP(I376,Guide!A:F,5,FALSE),"")</f>
        <v>0</v>
      </c>
      <c r="X376" s="241">
        <f>IFERROR(VLOOKUP(I376,Guide!A:G,6,FALSE),"")</f>
        <v>0</v>
      </c>
      <c r="Y376" s="241" t="s">
        <v>29073</v>
      </c>
      <c r="Z376"/>
      <c r="AA376" s="255" t="s">
        <v>29598</v>
      </c>
      <c r="AB376" s="241" t="s">
        <v>29984</v>
      </c>
      <c r="AG376" s="241" t="str">
        <f>L376</f>
        <v>A3K</v>
      </c>
      <c r="AH376" s="241" t="str">
        <f>M376</f>
        <v>1D375</v>
      </c>
      <c r="AJ376" s="241" t="s">
        <v>29601</v>
      </c>
      <c r="AN376" s="48" t="s">
        <v>30124</v>
      </c>
      <c r="AO376" s="233" t="str">
        <f>T376</f>
        <v>SINK-72</v>
      </c>
      <c r="AQ376" s="193" t="s">
        <v>28768</v>
      </c>
      <c r="AR376" s="241" t="s">
        <v>29740</v>
      </c>
      <c r="AT376" s="193" t="s">
        <v>4672</v>
      </c>
      <c r="AV376" s="241" t="str">
        <f>M376</f>
        <v>1D375</v>
      </c>
      <c r="AW376" s="241" t="str">
        <f>_xlfn.TEXTJOIN("-",TRUE,AQ376:AV376)</f>
        <v>LG-N327-P-1D375</v>
      </c>
      <c r="AX376" s="193" t="str">
        <f>_xlfn.TEXTJOIN("-",TRUE,AS376:AV376)</f>
        <v>P-1D375</v>
      </c>
      <c r="AY376" s="48" t="str">
        <f>E376</f>
        <v>DeTape White Gloss Digital</v>
      </c>
    </row>
    <row r="377" spans="2:51" s="241" customFormat="1" ht="18.75">
      <c r="B377" s="239" t="s">
        <v>30125</v>
      </c>
      <c r="C377" s="240" t="s">
        <v>21396</v>
      </c>
      <c r="D377" s="241" t="s">
        <v>30048</v>
      </c>
      <c r="E377" s="242" t="s">
        <v>29594</v>
      </c>
      <c r="F377" s="241" t="str">
        <f>IFERROR(VLOOKUP(I377,Guide!A:B,2,FALSE),"")</f>
        <v>Logo Stickers</v>
      </c>
      <c r="G377" s="241">
        <f>A377</f>
        <v>0</v>
      </c>
      <c r="H377" s="241" t="s">
        <v>30049</v>
      </c>
      <c r="I377" s="243" t="s">
        <v>631</v>
      </c>
      <c r="J377" s="241" t="s">
        <v>21768</v>
      </c>
      <c r="L377" s="241" t="s">
        <v>30050</v>
      </c>
      <c r="M377" s="48" t="s">
        <v>30126</v>
      </c>
      <c r="N377" s="196">
        <v>1000000000376</v>
      </c>
      <c r="O377" s="244" t="s">
        <v>30052</v>
      </c>
      <c r="R377" s="241" t="s">
        <v>29056</v>
      </c>
      <c r="T377" s="245" t="s">
        <v>29742</v>
      </c>
      <c r="V377" s="241" t="str">
        <f>I377</f>
        <v>PT195</v>
      </c>
      <c r="W377" s="241">
        <f>IFERROR(VLOOKUP(I377,Guide!A:F,5,FALSE),"")</f>
        <v>0</v>
      </c>
      <c r="X377" s="241">
        <f>IFERROR(VLOOKUP(I377,Guide!A:G,6,FALSE),"")</f>
        <v>0</v>
      </c>
      <c r="Y377" s="241" t="s">
        <v>29073</v>
      </c>
      <c r="Z377"/>
      <c r="AA377" s="255" t="s">
        <v>29598</v>
      </c>
      <c r="AB377" s="241" t="s">
        <v>29984</v>
      </c>
      <c r="AG377" s="241" t="str">
        <f>L377</f>
        <v>A3K</v>
      </c>
      <c r="AH377" s="241" t="str">
        <f>M377</f>
        <v>1D376</v>
      </c>
      <c r="AJ377" s="241" t="s">
        <v>29601</v>
      </c>
      <c r="AN377" s="48" t="s">
        <v>30126</v>
      </c>
      <c r="AO377" s="233" t="str">
        <f>T377</f>
        <v>SINK-73</v>
      </c>
      <c r="AQ377" s="193" t="s">
        <v>28768</v>
      </c>
      <c r="AR377" s="241" t="s">
        <v>29743</v>
      </c>
      <c r="AT377" s="193" t="s">
        <v>4672</v>
      </c>
      <c r="AV377" s="241" t="str">
        <f>M377</f>
        <v>1D376</v>
      </c>
      <c r="AW377" s="241" t="str">
        <f>_xlfn.TEXTJOIN("-",TRUE,AQ377:AV377)</f>
        <v>LG-N328-P-1D376</v>
      </c>
      <c r="AX377" s="193" t="str">
        <f>_xlfn.TEXTJOIN("-",TRUE,AS377:AV377)</f>
        <v>P-1D376</v>
      </c>
      <c r="AY377" s="48" t="str">
        <f>E377</f>
        <v>DeTape White Gloss Digital</v>
      </c>
    </row>
    <row r="378" spans="2:51" s="241" customFormat="1" ht="18.75">
      <c r="B378" s="239" t="s">
        <v>30127</v>
      </c>
      <c r="C378" s="240" t="s">
        <v>21396</v>
      </c>
      <c r="D378" s="241" t="s">
        <v>30048</v>
      </c>
      <c r="E378" s="242" t="s">
        <v>29594</v>
      </c>
      <c r="F378" s="241" t="str">
        <f>IFERROR(VLOOKUP(I378,Guide!A:B,2,FALSE),"")</f>
        <v>Logo Stickers</v>
      </c>
      <c r="G378" s="241">
        <f>A378</f>
        <v>0</v>
      </c>
      <c r="H378" s="241" t="s">
        <v>30049</v>
      </c>
      <c r="I378" s="243" t="s">
        <v>631</v>
      </c>
      <c r="J378" s="241" t="s">
        <v>21768</v>
      </c>
      <c r="L378" s="241" t="s">
        <v>30050</v>
      </c>
      <c r="M378" s="48" t="s">
        <v>30128</v>
      </c>
      <c r="N378" s="196">
        <v>1000000000377</v>
      </c>
      <c r="O378" s="244" t="s">
        <v>30052</v>
      </c>
      <c r="R378" s="241" t="s">
        <v>29056</v>
      </c>
      <c r="T378" s="245" t="s">
        <v>29745</v>
      </c>
      <c r="V378" s="241" t="str">
        <f>I378</f>
        <v>PT195</v>
      </c>
      <c r="W378" s="241">
        <f>IFERROR(VLOOKUP(I378,Guide!A:F,5,FALSE),"")</f>
        <v>0</v>
      </c>
      <c r="X378" s="241">
        <f>IFERROR(VLOOKUP(I378,Guide!A:G,6,FALSE),"")</f>
        <v>0</v>
      </c>
      <c r="Y378" s="241" t="s">
        <v>29073</v>
      </c>
      <c r="Z378"/>
      <c r="AA378" s="255" t="s">
        <v>29598</v>
      </c>
      <c r="AB378" s="241" t="s">
        <v>29984</v>
      </c>
      <c r="AG378" s="241" t="str">
        <f>L378</f>
        <v>A3K</v>
      </c>
      <c r="AH378" s="241" t="str">
        <f>M378</f>
        <v>1D377</v>
      </c>
      <c r="AJ378" s="241" t="s">
        <v>29601</v>
      </c>
      <c r="AN378" s="48" t="s">
        <v>30128</v>
      </c>
      <c r="AO378" s="233" t="str">
        <f>T378</f>
        <v>SINK-74</v>
      </c>
      <c r="AQ378" s="193" t="s">
        <v>28768</v>
      </c>
      <c r="AR378" s="241" t="s">
        <v>29746</v>
      </c>
      <c r="AT378" s="193" t="s">
        <v>4672</v>
      </c>
      <c r="AV378" s="241" t="str">
        <f>M378</f>
        <v>1D377</v>
      </c>
      <c r="AW378" s="241" t="str">
        <f>_xlfn.TEXTJOIN("-",TRUE,AQ378:AV378)</f>
        <v>LG-N329-P-1D377</v>
      </c>
      <c r="AX378" s="193" t="str">
        <f>_xlfn.TEXTJOIN("-",TRUE,AS378:AV378)</f>
        <v>P-1D377</v>
      </c>
      <c r="AY378" s="48" t="str">
        <f>E378</f>
        <v>DeTape White Gloss Digital</v>
      </c>
    </row>
    <row r="379" spans="2:51" s="241" customFormat="1" ht="18.75">
      <c r="B379" s="239" t="s">
        <v>30129</v>
      </c>
      <c r="C379" s="240" t="s">
        <v>21396</v>
      </c>
      <c r="D379" s="241" t="s">
        <v>30048</v>
      </c>
      <c r="E379" s="242" t="s">
        <v>29594</v>
      </c>
      <c r="F379" s="241" t="str">
        <f>IFERROR(VLOOKUP(I379,Guide!A:B,2,FALSE),"")</f>
        <v>Logo Stickers</v>
      </c>
      <c r="G379" s="241">
        <f>A379</f>
        <v>0</v>
      </c>
      <c r="H379" s="241" t="s">
        <v>30049</v>
      </c>
      <c r="I379" s="243" t="s">
        <v>631</v>
      </c>
      <c r="J379" s="241" t="s">
        <v>21768</v>
      </c>
      <c r="L379" s="241" t="s">
        <v>30050</v>
      </c>
      <c r="M379" s="48" t="s">
        <v>30130</v>
      </c>
      <c r="N379" s="196">
        <v>1000000000378</v>
      </c>
      <c r="O379" s="244" t="s">
        <v>30052</v>
      </c>
      <c r="R379" s="241" t="s">
        <v>29056</v>
      </c>
      <c r="T379" s="245" t="s">
        <v>29748</v>
      </c>
      <c r="V379" s="241" t="str">
        <f>I379</f>
        <v>PT195</v>
      </c>
      <c r="W379" s="241">
        <f>IFERROR(VLOOKUP(I379,Guide!A:F,5,FALSE),"")</f>
        <v>0</v>
      </c>
      <c r="X379" s="241">
        <f>IFERROR(VLOOKUP(I379,Guide!A:G,6,FALSE),"")</f>
        <v>0</v>
      </c>
      <c r="Y379" s="241" t="s">
        <v>29073</v>
      </c>
      <c r="Z379"/>
      <c r="AA379" s="255" t="s">
        <v>29598</v>
      </c>
      <c r="AB379" s="241" t="s">
        <v>29984</v>
      </c>
      <c r="AG379" s="241" t="str">
        <f>L379</f>
        <v>A3K</v>
      </c>
      <c r="AH379" s="241" t="str">
        <f>M379</f>
        <v>1D378</v>
      </c>
      <c r="AJ379" s="241" t="s">
        <v>29601</v>
      </c>
      <c r="AN379" s="48" t="s">
        <v>30130</v>
      </c>
      <c r="AO379" s="233" t="str">
        <f>T379</f>
        <v>SINK-75</v>
      </c>
      <c r="AQ379" s="193" t="s">
        <v>28768</v>
      </c>
      <c r="AR379" s="241" t="s">
        <v>29749</v>
      </c>
      <c r="AT379" s="193" t="s">
        <v>4672</v>
      </c>
      <c r="AV379" s="241" t="str">
        <f>M379</f>
        <v>1D378</v>
      </c>
      <c r="AW379" s="241" t="str">
        <f>_xlfn.TEXTJOIN("-",TRUE,AQ379:AV379)</f>
        <v>LG-N330-P-1D378</v>
      </c>
      <c r="AX379" s="193" t="str">
        <f>_xlfn.TEXTJOIN("-",TRUE,AS379:AV379)</f>
        <v>P-1D378</v>
      </c>
      <c r="AY379" s="48" t="str">
        <f>E379</f>
        <v>DeTape White Gloss Digital</v>
      </c>
    </row>
    <row r="380" spans="2:51" s="212" customFormat="1" ht="18.75">
      <c r="B380" s="216" t="s">
        <v>29592</v>
      </c>
      <c r="C380" s="211" t="s">
        <v>21396</v>
      </c>
      <c r="D380" s="212" t="s">
        <v>18342</v>
      </c>
      <c r="E380" s="216" t="s">
        <v>29594</v>
      </c>
      <c r="F380" s="212" t="str">
        <f>IFERROR(VLOOKUP(I380,Guide!A:B,2,FALSE),"")</f>
        <v>Logo Stickers</v>
      </c>
      <c r="G380" s="212">
        <f>A380</f>
        <v>0</v>
      </c>
      <c r="H380" s="212" t="str">
        <f>B380</f>
        <v>DTDP10020</v>
      </c>
      <c r="I380" s="213" t="s">
        <v>631</v>
      </c>
      <c r="J380" s="212" t="s">
        <v>21779</v>
      </c>
      <c r="L380" s="212" t="s">
        <v>30131</v>
      </c>
      <c r="M380" s="48" t="s">
        <v>30132</v>
      </c>
      <c r="N380" s="196">
        <v>1000000000379</v>
      </c>
      <c r="O380" s="214" t="s">
        <v>29597</v>
      </c>
      <c r="R380" s="212" t="s">
        <v>29056</v>
      </c>
      <c r="T380" s="212" t="s">
        <v>29631</v>
      </c>
      <c r="V380" s="212" t="str">
        <f>I380</f>
        <v>PT195</v>
      </c>
      <c r="W380" s="212">
        <f>IFERROR(VLOOKUP(I380,Guide!A:F,5,FALSE),"")</f>
        <v>0</v>
      </c>
      <c r="X380" s="212">
        <f>IFERROR(VLOOKUP(I380,Guide!A:G,6,FALSE),"")</f>
        <v>0</v>
      </c>
      <c r="Y380" s="212" t="s">
        <v>29073</v>
      </c>
      <c r="Z380" s="268" t="s">
        <v>30133</v>
      </c>
      <c r="AA380" s="255" t="s">
        <v>29598</v>
      </c>
      <c r="AB380" s="212" t="s">
        <v>29984</v>
      </c>
      <c r="AG380" s="193" t="str">
        <f>L380</f>
        <v>A3L</v>
      </c>
      <c r="AH380" s="212" t="str">
        <f>M380</f>
        <v>1D379</v>
      </c>
      <c r="AJ380" s="212" t="s">
        <v>29601</v>
      </c>
      <c r="AN380" s="48" t="s">
        <v>30132</v>
      </c>
      <c r="AO380" s="233" t="str">
        <f>T380</f>
        <v>SINK-36</v>
      </c>
      <c r="AQ380" s="193" t="s">
        <v>28768</v>
      </c>
      <c r="AR380" s="212" t="s">
        <v>29632</v>
      </c>
      <c r="AT380" s="193" t="s">
        <v>4672</v>
      </c>
      <c r="AV380" s="212" t="str">
        <f>M380</f>
        <v>1D379</v>
      </c>
      <c r="AW380" s="212" t="str">
        <f>_xlfn.TEXTJOIN("-",TRUE,AQ380:AV380)</f>
        <v>LG-N291-P-1D379</v>
      </c>
      <c r="AX380" s="193" t="str">
        <f>_xlfn.TEXTJOIN("-",TRUE,AS380:AV380)</f>
        <v>P-1D379</v>
      </c>
      <c r="AY380" s="48" t="str">
        <f>E380</f>
        <v>DeTape White Gloss Digital</v>
      </c>
    </row>
    <row r="381" spans="2:51" s="212" customFormat="1" ht="18.75">
      <c r="B381" s="216" t="s">
        <v>29592</v>
      </c>
      <c r="C381" s="211" t="s">
        <v>21396</v>
      </c>
      <c r="D381" s="212" t="s">
        <v>18342</v>
      </c>
      <c r="E381" s="216" t="s">
        <v>29594</v>
      </c>
      <c r="F381" s="212" t="str">
        <f>IFERROR(VLOOKUP(I381,Guide!A:B,2,FALSE),"")</f>
        <v>Logo Stickers</v>
      </c>
      <c r="G381" s="212">
        <f>A381</f>
        <v>0</v>
      </c>
      <c r="H381" s="212" t="str">
        <f>B381</f>
        <v>DTDP10020</v>
      </c>
      <c r="I381" s="213" t="s">
        <v>631</v>
      </c>
      <c r="J381" s="212" t="s">
        <v>21779</v>
      </c>
      <c r="L381" s="212" t="s">
        <v>30131</v>
      </c>
      <c r="M381" s="48" t="s">
        <v>30134</v>
      </c>
      <c r="N381" s="196">
        <v>1000000000380</v>
      </c>
      <c r="O381" s="214" t="s">
        <v>29597</v>
      </c>
      <c r="R381" s="212" t="s">
        <v>29056</v>
      </c>
      <c r="T381" s="212" t="s">
        <v>29634</v>
      </c>
      <c r="V381" s="212" t="str">
        <f>I381</f>
        <v>PT195</v>
      </c>
      <c r="W381" s="212">
        <f>IFERROR(VLOOKUP(I381,Guide!A:F,5,FALSE),"")</f>
        <v>0</v>
      </c>
      <c r="X381" s="212">
        <f>IFERROR(VLOOKUP(I381,Guide!A:G,6,FALSE),"")</f>
        <v>0</v>
      </c>
      <c r="Y381" s="212" t="s">
        <v>29073</v>
      </c>
      <c r="Z381" s="268" t="s">
        <v>30133</v>
      </c>
      <c r="AA381" s="255" t="s">
        <v>29598</v>
      </c>
      <c r="AB381" s="212" t="s">
        <v>29984</v>
      </c>
      <c r="AG381" s="193" t="str">
        <f>L381</f>
        <v>A3L</v>
      </c>
      <c r="AH381" s="212" t="str">
        <f>M381</f>
        <v>1D380</v>
      </c>
      <c r="AJ381" s="212" t="s">
        <v>29601</v>
      </c>
      <c r="AN381" s="48" t="s">
        <v>30134</v>
      </c>
      <c r="AO381" s="233" t="str">
        <f>T381</f>
        <v>SINK-37</v>
      </c>
      <c r="AQ381" s="193" t="s">
        <v>28768</v>
      </c>
      <c r="AR381" s="212" t="s">
        <v>29635</v>
      </c>
      <c r="AT381" s="193" t="s">
        <v>4672</v>
      </c>
      <c r="AV381" s="212" t="str">
        <f>M381</f>
        <v>1D380</v>
      </c>
      <c r="AW381" s="212" t="str">
        <f>_xlfn.TEXTJOIN("-",TRUE,AQ381:AV381)</f>
        <v>LG-N292-P-1D380</v>
      </c>
      <c r="AX381" s="193" t="str">
        <f>_xlfn.TEXTJOIN("-",TRUE,AS381:AV381)</f>
        <v>P-1D380</v>
      </c>
      <c r="AY381" s="48" t="str">
        <f>E381</f>
        <v>DeTape White Gloss Digital</v>
      </c>
    </row>
    <row r="382" spans="2:51" s="212" customFormat="1" ht="18.75">
      <c r="B382" s="216" t="s">
        <v>29592</v>
      </c>
      <c r="C382" s="211" t="s">
        <v>21396</v>
      </c>
      <c r="D382" s="212" t="s">
        <v>18342</v>
      </c>
      <c r="E382" s="216" t="s">
        <v>29594</v>
      </c>
      <c r="F382" s="212" t="str">
        <f>IFERROR(VLOOKUP(I382,Guide!A:B,2,FALSE),"")</f>
        <v>Logo Stickers</v>
      </c>
      <c r="G382" s="212">
        <f>A382</f>
        <v>0</v>
      </c>
      <c r="H382" s="212" t="str">
        <f>B382</f>
        <v>DTDP10020</v>
      </c>
      <c r="I382" s="213" t="s">
        <v>631</v>
      </c>
      <c r="J382" s="212" t="s">
        <v>21779</v>
      </c>
      <c r="L382" s="212" t="s">
        <v>30131</v>
      </c>
      <c r="M382" s="48" t="s">
        <v>30135</v>
      </c>
      <c r="N382" s="196">
        <v>1000000000381</v>
      </c>
      <c r="O382" s="214" t="s">
        <v>29597</v>
      </c>
      <c r="R382" s="212" t="s">
        <v>29056</v>
      </c>
      <c r="T382" s="212" t="s">
        <v>29637</v>
      </c>
      <c r="V382" s="212" t="str">
        <f>I382</f>
        <v>PT195</v>
      </c>
      <c r="W382" s="212">
        <f>IFERROR(VLOOKUP(I382,Guide!A:F,5,FALSE),"")</f>
        <v>0</v>
      </c>
      <c r="X382" s="212">
        <f>IFERROR(VLOOKUP(I382,Guide!A:G,6,FALSE),"")</f>
        <v>0</v>
      </c>
      <c r="Y382" s="212" t="s">
        <v>29073</v>
      </c>
      <c r="Z382" s="268" t="s">
        <v>30133</v>
      </c>
      <c r="AA382" s="255" t="s">
        <v>29598</v>
      </c>
      <c r="AB382" s="212" t="s">
        <v>29984</v>
      </c>
      <c r="AG382" s="193" t="str">
        <f>L382</f>
        <v>A3L</v>
      </c>
      <c r="AH382" s="212" t="str">
        <f>M382</f>
        <v>1D381</v>
      </c>
      <c r="AJ382" s="212" t="s">
        <v>29601</v>
      </c>
      <c r="AN382" s="48" t="s">
        <v>30135</v>
      </c>
      <c r="AO382" s="233" t="str">
        <f>T382</f>
        <v>SINK-38</v>
      </c>
      <c r="AQ382" s="193" t="s">
        <v>28768</v>
      </c>
      <c r="AR382" s="212" t="s">
        <v>29638</v>
      </c>
      <c r="AT382" s="193" t="s">
        <v>4672</v>
      </c>
      <c r="AV382" s="212" t="str">
        <f>M382</f>
        <v>1D381</v>
      </c>
      <c r="AW382" s="212" t="str">
        <f>_xlfn.TEXTJOIN("-",TRUE,AQ382:AV382)</f>
        <v>LG-N293-P-1D381</v>
      </c>
      <c r="AX382" s="193" t="str">
        <f>_xlfn.TEXTJOIN("-",TRUE,AS382:AV382)</f>
        <v>P-1D381</v>
      </c>
      <c r="AY382" s="48" t="str">
        <f>E382</f>
        <v>DeTape White Gloss Digital</v>
      </c>
    </row>
    <row r="383" spans="2:51" s="212" customFormat="1" ht="18.75">
      <c r="B383" s="216" t="s">
        <v>29592</v>
      </c>
      <c r="C383" s="211" t="s">
        <v>21396</v>
      </c>
      <c r="D383" s="212" t="s">
        <v>18342</v>
      </c>
      <c r="E383" s="216" t="s">
        <v>29594</v>
      </c>
      <c r="F383" s="212" t="str">
        <f>IFERROR(VLOOKUP(I383,Guide!A:B,2,FALSE),"")</f>
        <v>Logo Stickers</v>
      </c>
      <c r="G383" s="212">
        <f>A383</f>
        <v>0</v>
      </c>
      <c r="H383" s="212" t="str">
        <f>B383</f>
        <v>DTDP10020</v>
      </c>
      <c r="I383" s="213" t="s">
        <v>631</v>
      </c>
      <c r="J383" s="212" t="s">
        <v>21779</v>
      </c>
      <c r="L383" s="212" t="s">
        <v>30131</v>
      </c>
      <c r="M383" s="48" t="s">
        <v>30136</v>
      </c>
      <c r="N383" s="196">
        <v>1000000000382</v>
      </c>
      <c r="O383" s="214" t="s">
        <v>29597</v>
      </c>
      <c r="R383" s="212" t="s">
        <v>29056</v>
      </c>
      <c r="T383" s="212" t="s">
        <v>29640</v>
      </c>
      <c r="V383" s="212" t="str">
        <f>I383</f>
        <v>PT195</v>
      </c>
      <c r="W383" s="212">
        <f>IFERROR(VLOOKUP(I383,Guide!A:F,5,FALSE),"")</f>
        <v>0</v>
      </c>
      <c r="X383" s="212">
        <f>IFERROR(VLOOKUP(I383,Guide!A:G,6,FALSE),"")</f>
        <v>0</v>
      </c>
      <c r="Y383" s="212" t="s">
        <v>29073</v>
      </c>
      <c r="Z383" s="268" t="s">
        <v>30133</v>
      </c>
      <c r="AA383" s="255" t="s">
        <v>29598</v>
      </c>
      <c r="AB383" s="212" t="s">
        <v>29984</v>
      </c>
      <c r="AG383" s="193" t="str">
        <f>L383</f>
        <v>A3L</v>
      </c>
      <c r="AH383" s="212" t="str">
        <f>M383</f>
        <v>1D382</v>
      </c>
      <c r="AJ383" s="212" t="s">
        <v>29601</v>
      </c>
      <c r="AN383" s="48" t="s">
        <v>30136</v>
      </c>
      <c r="AO383" s="233" t="str">
        <f>T383</f>
        <v>SINK-39</v>
      </c>
      <c r="AQ383" s="193" t="s">
        <v>28768</v>
      </c>
      <c r="AR383" s="212" t="s">
        <v>29641</v>
      </c>
      <c r="AT383" s="193" t="s">
        <v>4672</v>
      </c>
      <c r="AV383" s="212" t="str">
        <f>M383</f>
        <v>1D382</v>
      </c>
      <c r="AW383" s="212" t="str">
        <f>_xlfn.TEXTJOIN("-",TRUE,AQ383:AV383)</f>
        <v>LG-N294-P-1D382</v>
      </c>
      <c r="AX383" s="193" t="str">
        <f>_xlfn.TEXTJOIN("-",TRUE,AS383:AV383)</f>
        <v>P-1D382</v>
      </c>
      <c r="AY383" s="48" t="str">
        <f>E383</f>
        <v>DeTape White Gloss Digital</v>
      </c>
    </row>
    <row r="384" spans="2:51" s="212" customFormat="1" ht="18.75">
      <c r="B384" s="216" t="s">
        <v>29592</v>
      </c>
      <c r="C384" s="211" t="s">
        <v>21396</v>
      </c>
      <c r="D384" s="212" t="s">
        <v>18342</v>
      </c>
      <c r="E384" s="216" t="s">
        <v>29594</v>
      </c>
      <c r="F384" s="212" t="str">
        <f>IFERROR(VLOOKUP(I384,Guide!A:B,2,FALSE),"")</f>
        <v>Logo Stickers</v>
      </c>
      <c r="G384" s="212">
        <f>A384</f>
        <v>0</v>
      </c>
      <c r="H384" s="212" t="str">
        <f>B384</f>
        <v>DTDP10020</v>
      </c>
      <c r="I384" s="213" t="s">
        <v>631</v>
      </c>
      <c r="J384" s="212" t="s">
        <v>21779</v>
      </c>
      <c r="L384" s="212" t="s">
        <v>30131</v>
      </c>
      <c r="M384" s="48" t="s">
        <v>30137</v>
      </c>
      <c r="N384" s="196">
        <v>1000000000383</v>
      </c>
      <c r="O384" s="214" t="s">
        <v>29597</v>
      </c>
      <c r="R384" s="212" t="s">
        <v>29056</v>
      </c>
      <c r="T384" s="212" t="s">
        <v>29643</v>
      </c>
      <c r="V384" s="212" t="str">
        <f>I384</f>
        <v>PT195</v>
      </c>
      <c r="W384" s="212">
        <f>IFERROR(VLOOKUP(I384,Guide!A:F,5,FALSE),"")</f>
        <v>0</v>
      </c>
      <c r="X384" s="212">
        <f>IFERROR(VLOOKUP(I384,Guide!A:G,6,FALSE),"")</f>
        <v>0</v>
      </c>
      <c r="Y384" s="212" t="s">
        <v>29073</v>
      </c>
      <c r="Z384" s="268" t="s">
        <v>30133</v>
      </c>
      <c r="AA384" s="255" t="s">
        <v>29598</v>
      </c>
      <c r="AB384" s="212" t="s">
        <v>29984</v>
      </c>
      <c r="AG384" s="193" t="str">
        <f>L384</f>
        <v>A3L</v>
      </c>
      <c r="AH384" s="212" t="str">
        <f>M384</f>
        <v>1D383</v>
      </c>
      <c r="AJ384" s="212" t="s">
        <v>29601</v>
      </c>
      <c r="AN384" s="48" t="s">
        <v>30137</v>
      </c>
      <c r="AO384" s="233" t="str">
        <f>T384</f>
        <v>SINK-40</v>
      </c>
      <c r="AQ384" s="193" t="s">
        <v>28768</v>
      </c>
      <c r="AR384" s="212" t="s">
        <v>29644</v>
      </c>
      <c r="AT384" s="193" t="s">
        <v>4672</v>
      </c>
      <c r="AV384" s="212" t="str">
        <f>M384</f>
        <v>1D383</v>
      </c>
      <c r="AW384" s="212" t="str">
        <f>_xlfn.TEXTJOIN("-",TRUE,AQ384:AV384)</f>
        <v>LG-N295-P-1D383</v>
      </c>
      <c r="AX384" s="193" t="str">
        <f>_xlfn.TEXTJOIN("-",TRUE,AS384:AV384)</f>
        <v>P-1D383</v>
      </c>
      <c r="AY384" s="48" t="str">
        <f>E384</f>
        <v>DeTape White Gloss Digital</v>
      </c>
    </row>
    <row r="385" spans="2:51" s="212" customFormat="1" ht="18.75">
      <c r="B385" s="216" t="s">
        <v>29592</v>
      </c>
      <c r="C385" s="211" t="s">
        <v>21396</v>
      </c>
      <c r="D385" s="212" t="s">
        <v>18342</v>
      </c>
      <c r="E385" s="216" t="s">
        <v>29594</v>
      </c>
      <c r="F385" s="212" t="str">
        <f>IFERROR(VLOOKUP(I385,Guide!A:B,2,FALSE),"")</f>
        <v>Logo Stickers</v>
      </c>
      <c r="G385" s="212">
        <f>A385</f>
        <v>0</v>
      </c>
      <c r="H385" s="212" t="str">
        <f>B385</f>
        <v>DTDP10020</v>
      </c>
      <c r="I385" s="213" t="s">
        <v>631</v>
      </c>
      <c r="J385" s="212" t="s">
        <v>21779</v>
      </c>
      <c r="L385" s="212" t="s">
        <v>30131</v>
      </c>
      <c r="M385" s="48" t="s">
        <v>30138</v>
      </c>
      <c r="N385" s="196">
        <v>1000000000384</v>
      </c>
      <c r="O385" s="214" t="s">
        <v>29597</v>
      </c>
      <c r="R385" s="212" t="s">
        <v>29056</v>
      </c>
      <c r="T385" s="212" t="s">
        <v>29646</v>
      </c>
      <c r="V385" s="212" t="str">
        <f>I385</f>
        <v>PT195</v>
      </c>
      <c r="W385" s="212">
        <f>IFERROR(VLOOKUP(I385,Guide!A:F,5,FALSE),"")</f>
        <v>0</v>
      </c>
      <c r="X385" s="212">
        <f>IFERROR(VLOOKUP(I385,Guide!A:G,6,FALSE),"")</f>
        <v>0</v>
      </c>
      <c r="Y385" s="212" t="s">
        <v>29073</v>
      </c>
      <c r="Z385" s="268" t="s">
        <v>30133</v>
      </c>
      <c r="AA385" s="255" t="s">
        <v>29598</v>
      </c>
      <c r="AB385" s="212" t="s">
        <v>29984</v>
      </c>
      <c r="AG385" s="193" t="str">
        <f>L385</f>
        <v>A3L</v>
      </c>
      <c r="AH385" s="212" t="str">
        <f>M385</f>
        <v>1D384</v>
      </c>
      <c r="AJ385" s="212" t="s">
        <v>29601</v>
      </c>
      <c r="AN385" s="48" t="s">
        <v>30138</v>
      </c>
      <c r="AO385" s="233" t="str">
        <f>T385</f>
        <v>SINK-41</v>
      </c>
      <c r="AQ385" s="193" t="s">
        <v>28768</v>
      </c>
      <c r="AR385" s="212" t="s">
        <v>29647</v>
      </c>
      <c r="AT385" s="193" t="s">
        <v>4672</v>
      </c>
      <c r="AV385" s="212" t="str">
        <f>M385</f>
        <v>1D384</v>
      </c>
      <c r="AW385" s="212" t="str">
        <f>_xlfn.TEXTJOIN("-",TRUE,AQ385:AV385)</f>
        <v>LG-N296-P-1D384</v>
      </c>
      <c r="AX385" s="193" t="str">
        <f>_xlfn.TEXTJOIN("-",TRUE,AS385:AV385)</f>
        <v>P-1D384</v>
      </c>
      <c r="AY385" s="48" t="str">
        <f>E385</f>
        <v>DeTape White Gloss Digital</v>
      </c>
    </row>
    <row r="386" spans="2:51" s="212" customFormat="1" ht="18.75">
      <c r="B386" s="216" t="s">
        <v>29592</v>
      </c>
      <c r="C386" s="211" t="s">
        <v>21396</v>
      </c>
      <c r="D386" s="212" t="s">
        <v>18342</v>
      </c>
      <c r="E386" s="216" t="s">
        <v>29594</v>
      </c>
      <c r="F386" s="212" t="str">
        <f>IFERROR(VLOOKUP(I386,Guide!A:B,2,FALSE),"")</f>
        <v>Logo Stickers</v>
      </c>
      <c r="G386" s="212">
        <f>A386</f>
        <v>0</v>
      </c>
      <c r="H386" s="212" t="str">
        <f>B386</f>
        <v>DTDP10020</v>
      </c>
      <c r="I386" s="213" t="s">
        <v>631</v>
      </c>
      <c r="J386" s="212" t="s">
        <v>21779</v>
      </c>
      <c r="L386" s="212" t="s">
        <v>30131</v>
      </c>
      <c r="M386" s="48" t="s">
        <v>30139</v>
      </c>
      <c r="N386" s="196">
        <v>1000000000385</v>
      </c>
      <c r="O386" s="214" t="s">
        <v>29597</v>
      </c>
      <c r="R386" s="212" t="s">
        <v>29056</v>
      </c>
      <c r="T386" s="212" t="s">
        <v>29649</v>
      </c>
      <c r="V386" s="212" t="str">
        <f>I386</f>
        <v>PT195</v>
      </c>
      <c r="W386" s="212">
        <f>IFERROR(VLOOKUP(I386,Guide!A:F,5,FALSE),"")</f>
        <v>0</v>
      </c>
      <c r="X386" s="212">
        <f>IFERROR(VLOOKUP(I386,Guide!A:G,6,FALSE),"")</f>
        <v>0</v>
      </c>
      <c r="Y386" s="212" t="s">
        <v>29073</v>
      </c>
      <c r="Z386" s="268" t="s">
        <v>30133</v>
      </c>
      <c r="AA386" s="255" t="s">
        <v>29598</v>
      </c>
      <c r="AB386" s="212" t="s">
        <v>29984</v>
      </c>
      <c r="AG386" s="193" t="str">
        <f>L386</f>
        <v>A3L</v>
      </c>
      <c r="AH386" s="212" t="str">
        <f>M386</f>
        <v>1D385</v>
      </c>
      <c r="AJ386" s="212" t="s">
        <v>29601</v>
      </c>
      <c r="AN386" s="48" t="s">
        <v>30139</v>
      </c>
      <c r="AO386" s="233" t="str">
        <f>T386</f>
        <v>SINK-42</v>
      </c>
      <c r="AQ386" s="193" t="s">
        <v>28768</v>
      </c>
      <c r="AR386" s="212" t="s">
        <v>29650</v>
      </c>
      <c r="AT386" s="193" t="s">
        <v>4672</v>
      </c>
      <c r="AV386" s="212" t="str">
        <f>M386</f>
        <v>1D385</v>
      </c>
      <c r="AW386" s="212" t="str">
        <f>_xlfn.TEXTJOIN("-",TRUE,AQ386:AV386)</f>
        <v>LG-N297-P-1D385</v>
      </c>
      <c r="AX386" s="193" t="str">
        <f>_xlfn.TEXTJOIN("-",TRUE,AS386:AV386)</f>
        <v>P-1D385</v>
      </c>
      <c r="AY386" s="48" t="str">
        <f>E386</f>
        <v>DeTape White Gloss Digital</v>
      </c>
    </row>
    <row r="387" spans="2:51" s="212" customFormat="1" ht="18.75">
      <c r="B387" s="216" t="s">
        <v>29592</v>
      </c>
      <c r="C387" s="211" t="s">
        <v>21396</v>
      </c>
      <c r="D387" s="212" t="s">
        <v>18342</v>
      </c>
      <c r="E387" s="216" t="s">
        <v>29594</v>
      </c>
      <c r="F387" s="212" t="str">
        <f>IFERROR(VLOOKUP(I387,Guide!A:B,2,FALSE),"")</f>
        <v>Logo Stickers</v>
      </c>
      <c r="G387" s="212">
        <f>A387</f>
        <v>0</v>
      </c>
      <c r="H387" s="212" t="str">
        <f>B387</f>
        <v>DTDP10020</v>
      </c>
      <c r="I387" s="213" t="s">
        <v>631</v>
      </c>
      <c r="J387" s="212" t="s">
        <v>21779</v>
      </c>
      <c r="L387" s="212" t="s">
        <v>30131</v>
      </c>
      <c r="M387" s="48" t="s">
        <v>30140</v>
      </c>
      <c r="N387" s="196">
        <v>1000000000386</v>
      </c>
      <c r="O387" s="214" t="s">
        <v>29597</v>
      </c>
      <c r="R387" s="212" t="s">
        <v>29056</v>
      </c>
      <c r="T387" s="212" t="s">
        <v>29652</v>
      </c>
      <c r="V387" s="212" t="str">
        <f>I387</f>
        <v>PT195</v>
      </c>
      <c r="W387" s="212">
        <f>IFERROR(VLOOKUP(I387,Guide!A:F,5,FALSE),"")</f>
        <v>0</v>
      </c>
      <c r="X387" s="212">
        <f>IFERROR(VLOOKUP(I387,Guide!A:G,6,FALSE),"")</f>
        <v>0</v>
      </c>
      <c r="Y387" s="212" t="s">
        <v>29073</v>
      </c>
      <c r="Z387" s="268" t="s">
        <v>30133</v>
      </c>
      <c r="AA387" s="255" t="s">
        <v>29598</v>
      </c>
      <c r="AB387" s="212" t="s">
        <v>29984</v>
      </c>
      <c r="AG387" s="193" t="str">
        <f>L387</f>
        <v>A3L</v>
      </c>
      <c r="AH387" s="212" t="str">
        <f>M387</f>
        <v>1D386</v>
      </c>
      <c r="AJ387" s="212" t="s">
        <v>29601</v>
      </c>
      <c r="AN387" s="48" t="s">
        <v>30140</v>
      </c>
      <c r="AO387" s="233" t="str">
        <f>T387</f>
        <v>SINK-43</v>
      </c>
      <c r="AQ387" s="193" t="s">
        <v>28768</v>
      </c>
      <c r="AR387" s="212" t="s">
        <v>29653</v>
      </c>
      <c r="AT387" s="193" t="s">
        <v>4672</v>
      </c>
      <c r="AV387" s="212" t="str">
        <f>M387</f>
        <v>1D386</v>
      </c>
      <c r="AW387" s="212" t="str">
        <f>_xlfn.TEXTJOIN("-",TRUE,AQ387:AV387)</f>
        <v>LG-N298-P-1D386</v>
      </c>
      <c r="AX387" s="193" t="str">
        <f>_xlfn.TEXTJOIN("-",TRUE,AS387:AV387)</f>
        <v>P-1D386</v>
      </c>
      <c r="AY387" s="48" t="str">
        <f>E387</f>
        <v>DeTape White Gloss Digital</v>
      </c>
    </row>
    <row r="388" spans="2:51" s="212" customFormat="1" ht="18.75">
      <c r="B388" s="216" t="s">
        <v>29592</v>
      </c>
      <c r="C388" s="211" t="s">
        <v>21396</v>
      </c>
      <c r="D388" s="212" t="s">
        <v>18342</v>
      </c>
      <c r="E388" s="216" t="s">
        <v>29594</v>
      </c>
      <c r="F388" s="212" t="str">
        <f>IFERROR(VLOOKUP(I388,Guide!A:B,2,FALSE),"")</f>
        <v>Logo Stickers</v>
      </c>
      <c r="G388" s="212">
        <f>A388</f>
        <v>0</v>
      </c>
      <c r="H388" s="212" t="str">
        <f>B388</f>
        <v>DTDP10020</v>
      </c>
      <c r="I388" s="213" t="s">
        <v>631</v>
      </c>
      <c r="J388" s="212" t="s">
        <v>21779</v>
      </c>
      <c r="L388" s="212" t="s">
        <v>30131</v>
      </c>
      <c r="M388" s="48" t="s">
        <v>30141</v>
      </c>
      <c r="N388" s="196">
        <v>1000000000387</v>
      </c>
      <c r="O388" s="214" t="s">
        <v>29597</v>
      </c>
      <c r="R388" s="212" t="s">
        <v>29056</v>
      </c>
      <c r="T388" s="212" t="s">
        <v>29655</v>
      </c>
      <c r="V388" s="212" t="str">
        <f>I388</f>
        <v>PT195</v>
      </c>
      <c r="W388" s="212">
        <f>IFERROR(VLOOKUP(I388,Guide!A:F,5,FALSE),"")</f>
        <v>0</v>
      </c>
      <c r="X388" s="212">
        <f>IFERROR(VLOOKUP(I388,Guide!A:G,6,FALSE),"")</f>
        <v>0</v>
      </c>
      <c r="Y388" s="212" t="s">
        <v>29073</v>
      </c>
      <c r="Z388" s="268" t="s">
        <v>30133</v>
      </c>
      <c r="AA388" s="255" t="s">
        <v>29598</v>
      </c>
      <c r="AB388" s="212" t="s">
        <v>29984</v>
      </c>
      <c r="AG388" s="193" t="str">
        <f>L388</f>
        <v>A3L</v>
      </c>
      <c r="AH388" s="212" t="str">
        <f>M388</f>
        <v>1D387</v>
      </c>
      <c r="AJ388" s="212" t="s">
        <v>29601</v>
      </c>
      <c r="AN388" s="48" t="s">
        <v>30141</v>
      </c>
      <c r="AO388" s="233" t="str">
        <f>T388</f>
        <v>SINK-44</v>
      </c>
      <c r="AQ388" s="193" t="s">
        <v>28768</v>
      </c>
      <c r="AR388" s="212" t="s">
        <v>29656</v>
      </c>
      <c r="AT388" s="193" t="s">
        <v>4672</v>
      </c>
      <c r="AV388" s="212" t="str">
        <f>M388</f>
        <v>1D387</v>
      </c>
      <c r="AW388" s="212" t="str">
        <f>_xlfn.TEXTJOIN("-",TRUE,AQ388:AV388)</f>
        <v>LG-N299-P-1D387</v>
      </c>
      <c r="AX388" s="193" t="str">
        <f>_xlfn.TEXTJOIN("-",TRUE,AS388:AV388)</f>
        <v>P-1D387</v>
      </c>
      <c r="AY388" s="48" t="str">
        <f>E388</f>
        <v>DeTape White Gloss Digital</v>
      </c>
    </row>
    <row r="389" spans="2:51" s="212" customFormat="1" ht="18.75">
      <c r="B389" s="216" t="s">
        <v>29592</v>
      </c>
      <c r="C389" s="211" t="s">
        <v>21396</v>
      </c>
      <c r="D389" s="212" t="s">
        <v>18342</v>
      </c>
      <c r="E389" s="216" t="s">
        <v>29594</v>
      </c>
      <c r="F389" s="212" t="str">
        <f>IFERROR(VLOOKUP(I389,Guide!A:B,2,FALSE),"")</f>
        <v>Logo Stickers</v>
      </c>
      <c r="G389" s="212">
        <f>A389</f>
        <v>0</v>
      </c>
      <c r="H389" s="212" t="str">
        <f>B389</f>
        <v>DTDP10020</v>
      </c>
      <c r="I389" s="213" t="s">
        <v>631</v>
      </c>
      <c r="J389" s="212" t="s">
        <v>21779</v>
      </c>
      <c r="L389" s="212" t="s">
        <v>30131</v>
      </c>
      <c r="M389" s="48" t="s">
        <v>30142</v>
      </c>
      <c r="N389" s="196">
        <v>1000000000388</v>
      </c>
      <c r="O389" s="214" t="s">
        <v>29597</v>
      </c>
      <c r="R389" s="212" t="s">
        <v>29056</v>
      </c>
      <c r="T389" s="212" t="s">
        <v>29658</v>
      </c>
      <c r="V389" s="212" t="str">
        <f>I389</f>
        <v>PT195</v>
      </c>
      <c r="W389" s="212">
        <f>IFERROR(VLOOKUP(I389,Guide!A:F,5,FALSE),"")</f>
        <v>0</v>
      </c>
      <c r="X389" s="212">
        <f>IFERROR(VLOOKUP(I389,Guide!A:G,6,FALSE),"")</f>
        <v>0</v>
      </c>
      <c r="Y389" s="212" t="s">
        <v>29073</v>
      </c>
      <c r="Z389" s="268" t="s">
        <v>30133</v>
      </c>
      <c r="AA389" s="255" t="s">
        <v>29598</v>
      </c>
      <c r="AB389" s="212" t="s">
        <v>29984</v>
      </c>
      <c r="AG389" s="193" t="str">
        <f>L389</f>
        <v>A3L</v>
      </c>
      <c r="AH389" s="212" t="str">
        <f>M389</f>
        <v>1D388</v>
      </c>
      <c r="AJ389" s="212" t="s">
        <v>29601</v>
      </c>
      <c r="AN389" s="48" t="s">
        <v>30142</v>
      </c>
      <c r="AO389" s="233" t="str">
        <f>T389</f>
        <v>SINK-45</v>
      </c>
      <c r="AQ389" s="193" t="s">
        <v>28768</v>
      </c>
      <c r="AR389" s="212" t="s">
        <v>29659</v>
      </c>
      <c r="AT389" s="193" t="s">
        <v>4672</v>
      </c>
      <c r="AV389" s="212" t="str">
        <f>M389</f>
        <v>1D388</v>
      </c>
      <c r="AW389" s="212" t="str">
        <f>_xlfn.TEXTJOIN("-",TRUE,AQ389:AV389)</f>
        <v>LG-N300-P-1D388</v>
      </c>
      <c r="AX389" s="193" t="str">
        <f>_xlfn.TEXTJOIN("-",TRUE,AS389:AV389)</f>
        <v>P-1D388</v>
      </c>
      <c r="AY389" s="48" t="str">
        <f>E389</f>
        <v>DeTape White Gloss Digital</v>
      </c>
    </row>
    <row r="390" spans="2:51" s="212" customFormat="1" ht="18.75">
      <c r="B390" s="216" t="s">
        <v>29592</v>
      </c>
      <c r="C390" s="211" t="s">
        <v>21396</v>
      </c>
      <c r="D390" s="212" t="s">
        <v>18342</v>
      </c>
      <c r="E390" s="216" t="s">
        <v>29594</v>
      </c>
      <c r="F390" s="212" t="str">
        <f>IFERROR(VLOOKUP(I390,Guide!A:B,2,FALSE),"")</f>
        <v>Logo Stickers</v>
      </c>
      <c r="G390" s="212">
        <f>A390</f>
        <v>0</v>
      </c>
      <c r="H390" s="212" t="str">
        <f>B390</f>
        <v>DTDP10020</v>
      </c>
      <c r="I390" s="213" t="s">
        <v>631</v>
      </c>
      <c r="J390" s="212" t="s">
        <v>21779</v>
      </c>
      <c r="L390" s="212" t="s">
        <v>30131</v>
      </c>
      <c r="M390" s="48" t="s">
        <v>30143</v>
      </c>
      <c r="N390" s="196">
        <v>1000000000389</v>
      </c>
      <c r="O390" s="214" t="s">
        <v>29597</v>
      </c>
      <c r="R390" s="212" t="s">
        <v>29056</v>
      </c>
      <c r="T390" s="212" t="s">
        <v>29661</v>
      </c>
      <c r="V390" s="212" t="str">
        <f>I390</f>
        <v>PT195</v>
      </c>
      <c r="W390" s="212">
        <f>IFERROR(VLOOKUP(I390,Guide!A:F,5,FALSE),"")</f>
        <v>0</v>
      </c>
      <c r="X390" s="212">
        <f>IFERROR(VLOOKUP(I390,Guide!A:G,6,FALSE),"")</f>
        <v>0</v>
      </c>
      <c r="Y390" s="212" t="s">
        <v>29073</v>
      </c>
      <c r="Z390" s="268" t="s">
        <v>30133</v>
      </c>
      <c r="AA390" s="255" t="s">
        <v>29598</v>
      </c>
      <c r="AB390" s="212" t="s">
        <v>29984</v>
      </c>
      <c r="AG390" s="193" t="str">
        <f>L390</f>
        <v>A3L</v>
      </c>
      <c r="AH390" s="212" t="str">
        <f>M390</f>
        <v>1D389</v>
      </c>
      <c r="AJ390" s="212" t="s">
        <v>29601</v>
      </c>
      <c r="AN390" s="48" t="s">
        <v>30143</v>
      </c>
      <c r="AO390" s="233" t="str">
        <f>T390</f>
        <v>SINK-46</v>
      </c>
      <c r="AQ390" s="193" t="s">
        <v>28768</v>
      </c>
      <c r="AR390" s="212" t="s">
        <v>29662</v>
      </c>
      <c r="AT390" s="193" t="s">
        <v>4672</v>
      </c>
      <c r="AV390" s="212" t="str">
        <f>M390</f>
        <v>1D389</v>
      </c>
      <c r="AW390" s="212" t="str">
        <f>_xlfn.TEXTJOIN("-",TRUE,AQ390:AV390)</f>
        <v>LG-N301-P-1D389</v>
      </c>
      <c r="AX390" s="193" t="str">
        <f>_xlfn.TEXTJOIN("-",TRUE,AS390:AV390)</f>
        <v>P-1D389</v>
      </c>
      <c r="AY390" s="48" t="str">
        <f>E390</f>
        <v>DeTape White Gloss Digital</v>
      </c>
    </row>
    <row r="391" spans="2:51" s="212" customFormat="1" ht="18.75">
      <c r="B391" s="216" t="s">
        <v>29592</v>
      </c>
      <c r="C391" s="211" t="s">
        <v>21396</v>
      </c>
      <c r="D391" s="212" t="s">
        <v>18342</v>
      </c>
      <c r="E391" s="216" t="s">
        <v>29594</v>
      </c>
      <c r="F391" s="212" t="str">
        <f>IFERROR(VLOOKUP(I391,Guide!A:B,2,FALSE),"")</f>
        <v>Logo Stickers</v>
      </c>
      <c r="G391" s="212">
        <f>A391</f>
        <v>0</v>
      </c>
      <c r="H391" s="212" t="str">
        <f>B391</f>
        <v>DTDP10020</v>
      </c>
      <c r="I391" s="213" t="s">
        <v>631</v>
      </c>
      <c r="J391" s="212" t="s">
        <v>21779</v>
      </c>
      <c r="L391" s="212" t="s">
        <v>30131</v>
      </c>
      <c r="M391" s="48" t="s">
        <v>30144</v>
      </c>
      <c r="N391" s="196">
        <v>1000000000390</v>
      </c>
      <c r="O391" s="214" t="s">
        <v>29597</v>
      </c>
      <c r="R391" s="212" t="s">
        <v>29056</v>
      </c>
      <c r="T391" s="212" t="s">
        <v>29664</v>
      </c>
      <c r="V391" s="212" t="str">
        <f>I391</f>
        <v>PT195</v>
      </c>
      <c r="W391" s="212">
        <f>IFERROR(VLOOKUP(I391,Guide!A:F,5,FALSE),"")</f>
        <v>0</v>
      </c>
      <c r="X391" s="212">
        <f>IFERROR(VLOOKUP(I391,Guide!A:G,6,FALSE),"")</f>
        <v>0</v>
      </c>
      <c r="Y391" s="212" t="s">
        <v>29073</v>
      </c>
      <c r="Z391" s="268" t="s">
        <v>30133</v>
      </c>
      <c r="AA391" s="255" t="s">
        <v>29598</v>
      </c>
      <c r="AB391" s="212" t="s">
        <v>29984</v>
      </c>
      <c r="AG391" s="193" t="str">
        <f>L391</f>
        <v>A3L</v>
      </c>
      <c r="AH391" s="212" t="str">
        <f>M391</f>
        <v>1D390</v>
      </c>
      <c r="AJ391" s="212" t="s">
        <v>29601</v>
      </c>
      <c r="AN391" s="48" t="s">
        <v>30144</v>
      </c>
      <c r="AO391" s="233" t="str">
        <f>T391</f>
        <v>SINK-47</v>
      </c>
      <c r="AQ391" s="193" t="s">
        <v>28768</v>
      </c>
      <c r="AR391" s="212" t="s">
        <v>29665</v>
      </c>
      <c r="AT391" s="193" t="s">
        <v>4672</v>
      </c>
      <c r="AV391" s="212" t="str">
        <f>M391</f>
        <v>1D390</v>
      </c>
      <c r="AW391" s="212" t="str">
        <f>_xlfn.TEXTJOIN("-",TRUE,AQ391:AV391)</f>
        <v>LG-N302-P-1D390</v>
      </c>
      <c r="AX391" s="193" t="str">
        <f>_xlfn.TEXTJOIN("-",TRUE,AS391:AV391)</f>
        <v>P-1D390</v>
      </c>
      <c r="AY391" s="48" t="str">
        <f>E391</f>
        <v>DeTape White Gloss Digital</v>
      </c>
    </row>
    <row r="392" spans="2:51" s="212" customFormat="1" ht="18.75">
      <c r="B392" s="216" t="s">
        <v>29592</v>
      </c>
      <c r="C392" s="211" t="s">
        <v>21396</v>
      </c>
      <c r="D392" s="212" t="s">
        <v>18342</v>
      </c>
      <c r="E392" s="216" t="s">
        <v>29594</v>
      </c>
      <c r="F392" s="212" t="str">
        <f>IFERROR(VLOOKUP(I392,Guide!A:B,2,FALSE),"")</f>
        <v>Logo Stickers</v>
      </c>
      <c r="G392" s="212">
        <f>A392</f>
        <v>0</v>
      </c>
      <c r="H392" s="212" t="str">
        <f>B392</f>
        <v>DTDP10020</v>
      </c>
      <c r="I392" s="213" t="s">
        <v>631</v>
      </c>
      <c r="J392" s="212" t="s">
        <v>21779</v>
      </c>
      <c r="L392" s="212" t="s">
        <v>30131</v>
      </c>
      <c r="M392" s="48" t="s">
        <v>30145</v>
      </c>
      <c r="N392" s="196">
        <v>1000000000391</v>
      </c>
      <c r="O392" s="214" t="s">
        <v>29597</v>
      </c>
      <c r="R392" s="212" t="s">
        <v>29056</v>
      </c>
      <c r="T392" s="212" t="s">
        <v>29667</v>
      </c>
      <c r="V392" s="212" t="str">
        <f>I392</f>
        <v>PT195</v>
      </c>
      <c r="W392" s="212">
        <f>IFERROR(VLOOKUP(I392,Guide!A:F,5,FALSE),"")</f>
        <v>0</v>
      </c>
      <c r="X392" s="212">
        <f>IFERROR(VLOOKUP(I392,Guide!A:G,6,FALSE),"")</f>
        <v>0</v>
      </c>
      <c r="Y392" s="212" t="s">
        <v>29073</v>
      </c>
      <c r="Z392" s="268" t="s">
        <v>30133</v>
      </c>
      <c r="AA392" s="255" t="s">
        <v>29598</v>
      </c>
      <c r="AB392" s="212" t="s">
        <v>29984</v>
      </c>
      <c r="AG392" s="193" t="str">
        <f>L392</f>
        <v>A3L</v>
      </c>
      <c r="AH392" s="212" t="str">
        <f>M392</f>
        <v>1D391</v>
      </c>
      <c r="AJ392" s="212" t="s">
        <v>29601</v>
      </c>
      <c r="AN392" s="48" t="s">
        <v>30145</v>
      </c>
      <c r="AO392" s="233" t="str">
        <f>T392</f>
        <v>SINK-48</v>
      </c>
      <c r="AQ392" s="193" t="s">
        <v>28768</v>
      </c>
      <c r="AR392" s="212" t="s">
        <v>29668</v>
      </c>
      <c r="AT392" s="193" t="s">
        <v>4672</v>
      </c>
      <c r="AV392" s="212" t="str">
        <f>M392</f>
        <v>1D391</v>
      </c>
      <c r="AW392" s="212" t="str">
        <f>_xlfn.TEXTJOIN("-",TRUE,AQ392:AV392)</f>
        <v>LG-N303-P-1D391</v>
      </c>
      <c r="AX392" s="193" t="str">
        <f>_xlfn.TEXTJOIN("-",TRUE,AS392:AV392)</f>
        <v>P-1D391</v>
      </c>
      <c r="AY392" s="48" t="str">
        <f>E392</f>
        <v>DeTape White Gloss Digital</v>
      </c>
    </row>
    <row r="393" spans="2:51" s="212" customFormat="1" ht="18.75">
      <c r="B393" s="216" t="s">
        <v>29592</v>
      </c>
      <c r="C393" s="211" t="s">
        <v>21396</v>
      </c>
      <c r="D393" s="212" t="s">
        <v>18342</v>
      </c>
      <c r="E393" s="216" t="s">
        <v>29594</v>
      </c>
      <c r="F393" s="212" t="str">
        <f>IFERROR(VLOOKUP(I393,Guide!A:B,2,FALSE),"")</f>
        <v>Logo Stickers</v>
      </c>
      <c r="G393" s="212">
        <f>A393</f>
        <v>0</v>
      </c>
      <c r="H393" s="212" t="str">
        <f>B393</f>
        <v>DTDP10020</v>
      </c>
      <c r="I393" s="213" t="s">
        <v>631</v>
      </c>
      <c r="J393" s="212" t="s">
        <v>21779</v>
      </c>
      <c r="L393" s="212" t="s">
        <v>30131</v>
      </c>
      <c r="M393" s="48" t="s">
        <v>30146</v>
      </c>
      <c r="N393" s="196">
        <v>1000000000392</v>
      </c>
      <c r="O393" s="214" t="s">
        <v>29597</v>
      </c>
      <c r="R393" s="212" t="s">
        <v>29056</v>
      </c>
      <c r="T393" s="212" t="s">
        <v>29670</v>
      </c>
      <c r="V393" s="212" t="str">
        <f>I393</f>
        <v>PT195</v>
      </c>
      <c r="W393" s="212">
        <f>IFERROR(VLOOKUP(I393,Guide!A:F,5,FALSE),"")</f>
        <v>0</v>
      </c>
      <c r="X393" s="212">
        <f>IFERROR(VLOOKUP(I393,Guide!A:G,6,FALSE),"")</f>
        <v>0</v>
      </c>
      <c r="Y393" s="212" t="s">
        <v>29073</v>
      </c>
      <c r="Z393" s="268" t="s">
        <v>30133</v>
      </c>
      <c r="AA393" s="255" t="s">
        <v>29598</v>
      </c>
      <c r="AB393" s="212" t="s">
        <v>29984</v>
      </c>
      <c r="AG393" s="193" t="str">
        <f>L393</f>
        <v>A3L</v>
      </c>
      <c r="AH393" s="212" t="str">
        <f>M393</f>
        <v>1D392</v>
      </c>
      <c r="AJ393" s="212" t="s">
        <v>29601</v>
      </c>
      <c r="AN393" s="48" t="s">
        <v>30146</v>
      </c>
      <c r="AO393" s="233" t="str">
        <f>T393</f>
        <v>SINK-49</v>
      </c>
      <c r="AQ393" s="193" t="s">
        <v>28768</v>
      </c>
      <c r="AR393" s="212" t="s">
        <v>29671</v>
      </c>
      <c r="AT393" s="193" t="s">
        <v>4672</v>
      </c>
      <c r="AV393" s="212" t="str">
        <f>M393</f>
        <v>1D392</v>
      </c>
      <c r="AW393" s="212" t="str">
        <f>_xlfn.TEXTJOIN("-",TRUE,AQ393:AV393)</f>
        <v>LG-N304-P-1D392</v>
      </c>
      <c r="AX393" s="193" t="str">
        <f>_xlfn.TEXTJOIN("-",TRUE,AS393:AV393)</f>
        <v>P-1D392</v>
      </c>
      <c r="AY393" s="48" t="str">
        <f>E393</f>
        <v>DeTape White Gloss Digital</v>
      </c>
    </row>
    <row r="394" spans="2:51" s="212" customFormat="1" ht="18.75">
      <c r="B394" s="216" t="s">
        <v>29592</v>
      </c>
      <c r="C394" s="211" t="s">
        <v>21396</v>
      </c>
      <c r="D394" s="212" t="s">
        <v>18342</v>
      </c>
      <c r="E394" s="216" t="s">
        <v>29594</v>
      </c>
      <c r="F394" s="212" t="str">
        <f>IFERROR(VLOOKUP(I394,Guide!A:B,2,FALSE),"")</f>
        <v>Logo Stickers</v>
      </c>
      <c r="G394" s="212">
        <f>A394</f>
        <v>0</v>
      </c>
      <c r="H394" s="212" t="str">
        <f>B394</f>
        <v>DTDP10020</v>
      </c>
      <c r="I394" s="213" t="s">
        <v>631</v>
      </c>
      <c r="J394" s="212" t="s">
        <v>21779</v>
      </c>
      <c r="L394" s="212" t="s">
        <v>30131</v>
      </c>
      <c r="M394" s="48" t="s">
        <v>30147</v>
      </c>
      <c r="N394" s="196">
        <v>1000000000393</v>
      </c>
      <c r="O394" s="214" t="s">
        <v>29597</v>
      </c>
      <c r="R394" s="212" t="s">
        <v>29056</v>
      </c>
      <c r="T394" s="212" t="s">
        <v>29673</v>
      </c>
      <c r="V394" s="212" t="str">
        <f>I394</f>
        <v>PT195</v>
      </c>
      <c r="W394" s="212">
        <f>IFERROR(VLOOKUP(I394,Guide!A:F,5,FALSE),"")</f>
        <v>0</v>
      </c>
      <c r="X394" s="212">
        <f>IFERROR(VLOOKUP(I394,Guide!A:G,6,FALSE),"")</f>
        <v>0</v>
      </c>
      <c r="Y394" s="212" t="s">
        <v>29073</v>
      </c>
      <c r="Z394" s="268" t="s">
        <v>30133</v>
      </c>
      <c r="AA394" s="255" t="s">
        <v>29598</v>
      </c>
      <c r="AB394" s="212" t="s">
        <v>29984</v>
      </c>
      <c r="AG394" s="193" t="str">
        <f>L394</f>
        <v>A3L</v>
      </c>
      <c r="AH394" s="212" t="str">
        <f>M394</f>
        <v>1D393</v>
      </c>
      <c r="AJ394" s="212" t="s">
        <v>29601</v>
      </c>
      <c r="AN394" s="48" t="s">
        <v>30147</v>
      </c>
      <c r="AO394" s="233" t="str">
        <f>T394</f>
        <v>SINK-50</v>
      </c>
      <c r="AQ394" s="193" t="s">
        <v>28768</v>
      </c>
      <c r="AR394" s="212" t="s">
        <v>29674</v>
      </c>
      <c r="AT394" s="193" t="s">
        <v>4672</v>
      </c>
      <c r="AV394" s="212" t="str">
        <f>M394</f>
        <v>1D393</v>
      </c>
      <c r="AW394" s="212" t="str">
        <f>_xlfn.TEXTJOIN("-",TRUE,AQ394:AV394)</f>
        <v>LG-N305-P-1D393</v>
      </c>
      <c r="AX394" s="193" t="str">
        <f>_xlfn.TEXTJOIN("-",TRUE,AS394:AV394)</f>
        <v>P-1D393</v>
      </c>
      <c r="AY394" s="48" t="str">
        <f>E394</f>
        <v>DeTape White Gloss Digital</v>
      </c>
    </row>
    <row r="395" spans="2:51" s="212" customFormat="1" ht="18.75">
      <c r="B395" s="216" t="s">
        <v>29592</v>
      </c>
      <c r="C395" s="211" t="s">
        <v>21396</v>
      </c>
      <c r="D395" s="212" t="s">
        <v>18342</v>
      </c>
      <c r="E395" s="216" t="s">
        <v>29594</v>
      </c>
      <c r="F395" s="212" t="str">
        <f>IFERROR(VLOOKUP(I395,Guide!A:B,2,FALSE),"")</f>
        <v>Logo Stickers</v>
      </c>
      <c r="G395" s="212">
        <f>A395</f>
        <v>0</v>
      </c>
      <c r="H395" s="212" t="str">
        <f>B395</f>
        <v>DTDP10020</v>
      </c>
      <c r="I395" s="213" t="s">
        <v>631</v>
      </c>
      <c r="J395" s="212" t="s">
        <v>21779</v>
      </c>
      <c r="L395" s="212" t="s">
        <v>30131</v>
      </c>
      <c r="M395" s="48" t="s">
        <v>30148</v>
      </c>
      <c r="N395" s="196">
        <v>1000000000394</v>
      </c>
      <c r="O395" s="214" t="s">
        <v>29597</v>
      </c>
      <c r="R395" s="212" t="s">
        <v>29056</v>
      </c>
      <c r="T395" s="212" t="s">
        <v>29676</v>
      </c>
      <c r="V395" s="212" t="str">
        <f>I395</f>
        <v>PT195</v>
      </c>
      <c r="W395" s="212">
        <f>IFERROR(VLOOKUP(I395,Guide!A:F,5,FALSE),"")</f>
        <v>0</v>
      </c>
      <c r="X395" s="212">
        <f>IFERROR(VLOOKUP(I395,Guide!A:G,6,FALSE),"")</f>
        <v>0</v>
      </c>
      <c r="Y395" s="212" t="s">
        <v>29073</v>
      </c>
      <c r="Z395" s="268" t="s">
        <v>30133</v>
      </c>
      <c r="AA395" s="255" t="s">
        <v>29598</v>
      </c>
      <c r="AB395" s="212" t="s">
        <v>29984</v>
      </c>
      <c r="AG395" s="193" t="str">
        <f>L395</f>
        <v>A3L</v>
      </c>
      <c r="AH395" s="212" t="str">
        <f>M395</f>
        <v>1D394</v>
      </c>
      <c r="AJ395" s="212" t="s">
        <v>29601</v>
      </c>
      <c r="AN395" s="48" t="s">
        <v>30148</v>
      </c>
      <c r="AO395" s="233" t="str">
        <f>T395</f>
        <v>SINK-51</v>
      </c>
      <c r="AQ395" s="193" t="s">
        <v>28768</v>
      </c>
      <c r="AR395" s="212" t="s">
        <v>29677</v>
      </c>
      <c r="AT395" s="193" t="s">
        <v>4672</v>
      </c>
      <c r="AV395" s="212" t="str">
        <f>M395</f>
        <v>1D394</v>
      </c>
      <c r="AW395" s="212" t="str">
        <f>_xlfn.TEXTJOIN("-",TRUE,AQ395:AV395)</f>
        <v>LG-N306-P-1D394</v>
      </c>
      <c r="AX395" s="193" t="str">
        <f>_xlfn.TEXTJOIN("-",TRUE,AS395:AV395)</f>
        <v>P-1D394</v>
      </c>
      <c r="AY395" s="48" t="str">
        <f>E395</f>
        <v>DeTape White Gloss Digital</v>
      </c>
    </row>
    <row r="396" spans="2:51" s="212" customFormat="1" ht="18.75">
      <c r="B396" s="216" t="s">
        <v>29592</v>
      </c>
      <c r="C396" s="211" t="s">
        <v>21396</v>
      </c>
      <c r="D396" s="212" t="s">
        <v>18342</v>
      </c>
      <c r="E396" s="216" t="s">
        <v>29594</v>
      </c>
      <c r="F396" s="212" t="str">
        <f>IFERROR(VLOOKUP(I396,Guide!A:B,2,FALSE),"")</f>
        <v>Logo Stickers</v>
      </c>
      <c r="G396" s="212">
        <f>A396</f>
        <v>0</v>
      </c>
      <c r="H396" s="212" t="str">
        <f>B396</f>
        <v>DTDP10020</v>
      </c>
      <c r="I396" s="213" t="s">
        <v>631</v>
      </c>
      <c r="J396" s="212" t="s">
        <v>21779</v>
      </c>
      <c r="L396" s="212" t="s">
        <v>30131</v>
      </c>
      <c r="M396" s="48" t="s">
        <v>30149</v>
      </c>
      <c r="N396" s="196">
        <v>1000000000395</v>
      </c>
      <c r="O396" s="214" t="s">
        <v>29597</v>
      </c>
      <c r="R396" s="212" t="s">
        <v>29056</v>
      </c>
      <c r="T396" s="212" t="s">
        <v>29679</v>
      </c>
      <c r="V396" s="212" t="str">
        <f>I396</f>
        <v>PT195</v>
      </c>
      <c r="W396" s="212">
        <f>IFERROR(VLOOKUP(I396,Guide!A:F,5,FALSE),"")</f>
        <v>0</v>
      </c>
      <c r="X396" s="212">
        <f>IFERROR(VLOOKUP(I396,Guide!A:G,6,FALSE),"")</f>
        <v>0</v>
      </c>
      <c r="Y396" s="212" t="s">
        <v>29073</v>
      </c>
      <c r="Z396" s="268" t="s">
        <v>30133</v>
      </c>
      <c r="AA396" s="255" t="s">
        <v>29598</v>
      </c>
      <c r="AB396" s="212" t="s">
        <v>29984</v>
      </c>
      <c r="AG396" s="193" t="str">
        <f>L396</f>
        <v>A3L</v>
      </c>
      <c r="AH396" s="212" t="str">
        <f>M396</f>
        <v>1D395</v>
      </c>
      <c r="AJ396" s="212" t="s">
        <v>29601</v>
      </c>
      <c r="AN396" s="48" t="s">
        <v>30149</v>
      </c>
      <c r="AO396" s="233" t="str">
        <f>T396</f>
        <v>SINK-52</v>
      </c>
      <c r="AQ396" s="193" t="s">
        <v>28768</v>
      </c>
      <c r="AR396" s="212" t="s">
        <v>29680</v>
      </c>
      <c r="AT396" s="193" t="s">
        <v>4672</v>
      </c>
      <c r="AV396" s="212" t="str">
        <f>M396</f>
        <v>1D395</v>
      </c>
      <c r="AW396" s="212" t="str">
        <f>_xlfn.TEXTJOIN("-",TRUE,AQ396:AV396)</f>
        <v>LG-N307-P-1D395</v>
      </c>
      <c r="AX396" s="193" t="str">
        <f>_xlfn.TEXTJOIN("-",TRUE,AS396:AV396)</f>
        <v>P-1D395</v>
      </c>
      <c r="AY396" s="48" t="str">
        <f>E396</f>
        <v>DeTape White Gloss Digital</v>
      </c>
    </row>
    <row r="397" spans="2:51" s="212" customFormat="1" ht="18.75">
      <c r="B397" s="216" t="s">
        <v>29592</v>
      </c>
      <c r="C397" s="211" t="s">
        <v>21396</v>
      </c>
      <c r="D397" s="212" t="s">
        <v>18342</v>
      </c>
      <c r="E397" s="216" t="s">
        <v>29594</v>
      </c>
      <c r="F397" s="212" t="str">
        <f>IFERROR(VLOOKUP(I397,Guide!A:B,2,FALSE),"")</f>
        <v>Logo Stickers</v>
      </c>
      <c r="G397" s="212">
        <f>A397</f>
        <v>0</v>
      </c>
      <c r="H397" s="212" t="str">
        <f>B397</f>
        <v>DTDP10020</v>
      </c>
      <c r="I397" s="213" t="s">
        <v>631</v>
      </c>
      <c r="J397" s="212" t="s">
        <v>21779</v>
      </c>
      <c r="L397" s="212" t="s">
        <v>30131</v>
      </c>
      <c r="M397" s="48" t="s">
        <v>30150</v>
      </c>
      <c r="N397" s="196">
        <v>1000000000396</v>
      </c>
      <c r="O397" s="214" t="s">
        <v>29597</v>
      </c>
      <c r="R397" s="212" t="s">
        <v>29056</v>
      </c>
      <c r="T397" s="212" t="s">
        <v>29682</v>
      </c>
      <c r="V397" s="212" t="str">
        <f>I397</f>
        <v>PT195</v>
      </c>
      <c r="W397" s="212">
        <f>IFERROR(VLOOKUP(I397,Guide!A:F,5,FALSE),"")</f>
        <v>0</v>
      </c>
      <c r="X397" s="212">
        <f>IFERROR(VLOOKUP(I397,Guide!A:G,6,FALSE),"")</f>
        <v>0</v>
      </c>
      <c r="Y397" s="212" t="s">
        <v>29073</v>
      </c>
      <c r="Z397" s="268" t="s">
        <v>30133</v>
      </c>
      <c r="AA397" s="255" t="s">
        <v>29598</v>
      </c>
      <c r="AB397" s="212" t="s">
        <v>29984</v>
      </c>
      <c r="AG397" s="193" t="str">
        <f>L397</f>
        <v>A3L</v>
      </c>
      <c r="AH397" s="212" t="str">
        <f>M397</f>
        <v>1D396</v>
      </c>
      <c r="AJ397" s="212" t="s">
        <v>29601</v>
      </c>
      <c r="AN397" s="48" t="s">
        <v>30150</v>
      </c>
      <c r="AO397" s="233" t="str">
        <f>T397</f>
        <v>SINK-53</v>
      </c>
      <c r="AQ397" s="193" t="s">
        <v>28768</v>
      </c>
      <c r="AR397" s="212" t="s">
        <v>29683</v>
      </c>
      <c r="AT397" s="193" t="s">
        <v>4672</v>
      </c>
      <c r="AV397" s="212" t="str">
        <f>M397</f>
        <v>1D396</v>
      </c>
      <c r="AW397" s="212" t="str">
        <f>_xlfn.TEXTJOIN("-",TRUE,AQ397:AV397)</f>
        <v>LG-N308-P-1D396</v>
      </c>
      <c r="AX397" s="193" t="str">
        <f>_xlfn.TEXTJOIN("-",TRUE,AS397:AV397)</f>
        <v>P-1D396</v>
      </c>
      <c r="AY397" s="48" t="str">
        <f>E397</f>
        <v>DeTape White Gloss Digital</v>
      </c>
    </row>
    <row r="398" spans="2:51" s="212" customFormat="1" ht="18.75">
      <c r="B398" s="216" t="s">
        <v>29592</v>
      </c>
      <c r="C398" s="211" t="s">
        <v>21396</v>
      </c>
      <c r="D398" s="212" t="s">
        <v>18342</v>
      </c>
      <c r="E398" s="216" t="s">
        <v>29594</v>
      </c>
      <c r="F398" s="212" t="str">
        <f>IFERROR(VLOOKUP(I398,Guide!A:B,2,FALSE),"")</f>
        <v>Logo Stickers</v>
      </c>
      <c r="G398" s="212">
        <f>A398</f>
        <v>0</v>
      </c>
      <c r="H398" s="212" t="str">
        <f>B398</f>
        <v>DTDP10020</v>
      </c>
      <c r="I398" s="213" t="s">
        <v>631</v>
      </c>
      <c r="J398" s="212" t="s">
        <v>21779</v>
      </c>
      <c r="L398" s="212" t="s">
        <v>30131</v>
      </c>
      <c r="M398" s="48" t="s">
        <v>30151</v>
      </c>
      <c r="N398" s="196">
        <v>1000000000397</v>
      </c>
      <c r="O398" s="214" t="s">
        <v>29597</v>
      </c>
      <c r="R398" s="212" t="s">
        <v>29056</v>
      </c>
      <c r="T398" s="212" t="s">
        <v>29685</v>
      </c>
      <c r="V398" s="212" t="str">
        <f>I398</f>
        <v>PT195</v>
      </c>
      <c r="W398" s="212">
        <f>IFERROR(VLOOKUP(I398,Guide!A:F,5,FALSE),"")</f>
        <v>0</v>
      </c>
      <c r="X398" s="212">
        <f>IFERROR(VLOOKUP(I398,Guide!A:G,6,FALSE),"")</f>
        <v>0</v>
      </c>
      <c r="Y398" s="212" t="s">
        <v>29073</v>
      </c>
      <c r="Z398" s="268" t="s">
        <v>30133</v>
      </c>
      <c r="AA398" s="255" t="s">
        <v>29598</v>
      </c>
      <c r="AB398" s="212" t="s">
        <v>29984</v>
      </c>
      <c r="AG398" s="193" t="str">
        <f>L398</f>
        <v>A3L</v>
      </c>
      <c r="AH398" s="212" t="str">
        <f>M398</f>
        <v>1D397</v>
      </c>
      <c r="AJ398" s="212" t="s">
        <v>29601</v>
      </c>
      <c r="AN398" s="48" t="s">
        <v>30151</v>
      </c>
      <c r="AO398" s="233" t="str">
        <f>T398</f>
        <v>SINK-54</v>
      </c>
      <c r="AQ398" s="193" t="s">
        <v>28768</v>
      </c>
      <c r="AR398" s="212" t="s">
        <v>29686</v>
      </c>
      <c r="AT398" s="193" t="s">
        <v>4672</v>
      </c>
      <c r="AV398" s="212" t="str">
        <f>M398</f>
        <v>1D397</v>
      </c>
      <c r="AW398" s="212" t="str">
        <f>_xlfn.TEXTJOIN("-",TRUE,AQ398:AV398)</f>
        <v>LG-N309-P-1D397</v>
      </c>
      <c r="AX398" s="193" t="str">
        <f>_xlfn.TEXTJOIN("-",TRUE,AS398:AV398)</f>
        <v>P-1D397</v>
      </c>
      <c r="AY398" s="48" t="str">
        <f>E398</f>
        <v>DeTape White Gloss Digital</v>
      </c>
    </row>
    <row r="399" spans="2:51" s="212" customFormat="1" ht="18.75">
      <c r="B399" s="216" t="s">
        <v>29592</v>
      </c>
      <c r="C399" s="211" t="s">
        <v>21396</v>
      </c>
      <c r="D399" s="212" t="s">
        <v>18342</v>
      </c>
      <c r="E399" s="216" t="s">
        <v>29594</v>
      </c>
      <c r="F399" s="212" t="str">
        <f>IFERROR(VLOOKUP(I399,Guide!A:B,2,FALSE),"")</f>
        <v>Logo Stickers</v>
      </c>
      <c r="G399" s="212">
        <f>A399</f>
        <v>0</v>
      </c>
      <c r="H399" s="212" t="str">
        <f>B399</f>
        <v>DTDP10020</v>
      </c>
      <c r="I399" s="213" t="s">
        <v>631</v>
      </c>
      <c r="J399" s="212" t="s">
        <v>21779</v>
      </c>
      <c r="L399" s="212" t="s">
        <v>30131</v>
      </c>
      <c r="M399" s="48" t="s">
        <v>30152</v>
      </c>
      <c r="N399" s="196">
        <v>1000000000398</v>
      </c>
      <c r="O399" s="214" t="s">
        <v>29597</v>
      </c>
      <c r="R399" s="212" t="s">
        <v>29056</v>
      </c>
      <c r="T399" s="212" t="s">
        <v>29688</v>
      </c>
      <c r="V399" s="212" t="str">
        <f>I399</f>
        <v>PT195</v>
      </c>
      <c r="W399" s="212">
        <f>IFERROR(VLOOKUP(I399,Guide!A:F,5,FALSE),"")</f>
        <v>0</v>
      </c>
      <c r="X399" s="212">
        <f>IFERROR(VLOOKUP(I399,Guide!A:G,6,FALSE),"")</f>
        <v>0</v>
      </c>
      <c r="Y399" s="212" t="s">
        <v>29073</v>
      </c>
      <c r="Z399" s="268" t="s">
        <v>30133</v>
      </c>
      <c r="AA399" s="255" t="s">
        <v>29598</v>
      </c>
      <c r="AB399" s="212" t="s">
        <v>29984</v>
      </c>
      <c r="AG399" s="193" t="str">
        <f>L399</f>
        <v>A3L</v>
      </c>
      <c r="AH399" s="212" t="str">
        <f>M399</f>
        <v>1D398</v>
      </c>
      <c r="AJ399" s="212" t="s">
        <v>29601</v>
      </c>
      <c r="AN399" s="48" t="s">
        <v>30152</v>
      </c>
      <c r="AO399" s="233" t="str">
        <f>T399</f>
        <v>SINK-55</v>
      </c>
      <c r="AQ399" s="193" t="s">
        <v>28768</v>
      </c>
      <c r="AR399" s="212" t="s">
        <v>29689</v>
      </c>
      <c r="AT399" s="193" t="s">
        <v>4672</v>
      </c>
      <c r="AV399" s="212" t="str">
        <f>M399</f>
        <v>1D398</v>
      </c>
      <c r="AW399" s="212" t="str">
        <f>_xlfn.TEXTJOIN("-",TRUE,AQ399:AV399)</f>
        <v>LG-N310-P-1D398</v>
      </c>
      <c r="AX399" s="193" t="str">
        <f>_xlfn.TEXTJOIN("-",TRUE,AS399:AV399)</f>
        <v>P-1D398</v>
      </c>
      <c r="AY399" s="48" t="str">
        <f>E399</f>
        <v>DeTape White Gloss Digital</v>
      </c>
    </row>
    <row r="400" spans="2:51" s="212" customFormat="1" ht="18.75">
      <c r="B400" s="216" t="s">
        <v>29592</v>
      </c>
      <c r="C400" s="211" t="s">
        <v>21396</v>
      </c>
      <c r="D400" s="212" t="s">
        <v>18342</v>
      </c>
      <c r="E400" s="216" t="s">
        <v>29594</v>
      </c>
      <c r="F400" s="212" t="str">
        <f>IFERROR(VLOOKUP(I400,Guide!A:B,2,FALSE),"")</f>
        <v>Logo Stickers</v>
      </c>
      <c r="G400" s="212">
        <f>A400</f>
        <v>0</v>
      </c>
      <c r="H400" s="212" t="str">
        <f>B400</f>
        <v>DTDP10020</v>
      </c>
      <c r="I400" s="213" t="s">
        <v>631</v>
      </c>
      <c r="J400" s="212" t="s">
        <v>21779</v>
      </c>
      <c r="L400" s="212" t="s">
        <v>30131</v>
      </c>
      <c r="M400" s="48" t="s">
        <v>30153</v>
      </c>
      <c r="N400" s="196">
        <v>1000000000399</v>
      </c>
      <c r="O400" s="214" t="s">
        <v>29597</v>
      </c>
      <c r="R400" s="212" t="s">
        <v>29056</v>
      </c>
      <c r="T400" s="212" t="s">
        <v>29691</v>
      </c>
      <c r="V400" s="212" t="str">
        <f>I400</f>
        <v>PT195</v>
      </c>
      <c r="W400" s="212">
        <f>IFERROR(VLOOKUP(I400,Guide!A:F,5,FALSE),"")</f>
        <v>0</v>
      </c>
      <c r="X400" s="212">
        <f>IFERROR(VLOOKUP(I400,Guide!A:G,6,FALSE),"")</f>
        <v>0</v>
      </c>
      <c r="Y400" s="212" t="s">
        <v>29073</v>
      </c>
      <c r="Z400" s="268" t="s">
        <v>30133</v>
      </c>
      <c r="AA400" s="255" t="s">
        <v>29598</v>
      </c>
      <c r="AB400" s="212" t="s">
        <v>29984</v>
      </c>
      <c r="AG400" s="193" t="str">
        <f>L400</f>
        <v>A3L</v>
      </c>
      <c r="AH400" s="212" t="str">
        <f>M400</f>
        <v>1D399</v>
      </c>
      <c r="AJ400" s="212" t="s">
        <v>29601</v>
      </c>
      <c r="AN400" s="48" t="s">
        <v>30153</v>
      </c>
      <c r="AO400" s="233" t="str">
        <f>T400</f>
        <v>SINK-56</v>
      </c>
      <c r="AQ400" s="193" t="s">
        <v>28768</v>
      </c>
      <c r="AR400" s="212" t="s">
        <v>29692</v>
      </c>
      <c r="AT400" s="193" t="s">
        <v>4672</v>
      </c>
      <c r="AV400" s="212" t="str">
        <f>M400</f>
        <v>1D399</v>
      </c>
      <c r="AW400" s="212" t="str">
        <f>_xlfn.TEXTJOIN("-",TRUE,AQ400:AV400)</f>
        <v>LG-N311-P-1D399</v>
      </c>
      <c r="AX400" s="193" t="str">
        <f>_xlfn.TEXTJOIN("-",TRUE,AS400:AV400)</f>
        <v>P-1D399</v>
      </c>
      <c r="AY400" s="48" t="str">
        <f>E400</f>
        <v>DeTape White Gloss Digital</v>
      </c>
    </row>
    <row r="401" spans="2:51" s="212" customFormat="1" ht="18.75">
      <c r="B401" s="216" t="s">
        <v>29592</v>
      </c>
      <c r="C401" s="211" t="s">
        <v>21396</v>
      </c>
      <c r="D401" s="212" t="s">
        <v>18342</v>
      </c>
      <c r="E401" s="216" t="s">
        <v>29594</v>
      </c>
      <c r="F401" s="212" t="str">
        <f>IFERROR(VLOOKUP(I401,Guide!A:B,2,FALSE),"")</f>
        <v>Logo Stickers</v>
      </c>
      <c r="G401" s="212">
        <f>A401</f>
        <v>0</v>
      </c>
      <c r="H401" s="212" t="str">
        <f>B401</f>
        <v>DTDP10020</v>
      </c>
      <c r="I401" s="213" t="s">
        <v>631</v>
      </c>
      <c r="J401" s="212" t="s">
        <v>21779</v>
      </c>
      <c r="L401" s="212" t="s">
        <v>30131</v>
      </c>
      <c r="M401" s="48" t="s">
        <v>30154</v>
      </c>
      <c r="N401" s="196">
        <v>1000000000400</v>
      </c>
      <c r="O401" s="214" t="s">
        <v>29597</v>
      </c>
      <c r="R401" s="212" t="s">
        <v>29056</v>
      </c>
      <c r="T401" s="212" t="s">
        <v>29694</v>
      </c>
      <c r="V401" s="212" t="str">
        <f>I401</f>
        <v>PT195</v>
      </c>
      <c r="W401" s="212">
        <f>IFERROR(VLOOKUP(I401,Guide!A:F,5,FALSE),"")</f>
        <v>0</v>
      </c>
      <c r="X401" s="212">
        <f>IFERROR(VLOOKUP(I401,Guide!A:G,6,FALSE),"")</f>
        <v>0</v>
      </c>
      <c r="Y401" s="212" t="s">
        <v>29073</v>
      </c>
      <c r="Z401" s="268" t="s">
        <v>30133</v>
      </c>
      <c r="AA401" s="255" t="s">
        <v>29598</v>
      </c>
      <c r="AB401" s="212" t="s">
        <v>29984</v>
      </c>
      <c r="AG401" s="193" t="str">
        <f>L401</f>
        <v>A3L</v>
      </c>
      <c r="AH401" s="212" t="str">
        <f>M401</f>
        <v>1D400</v>
      </c>
      <c r="AJ401" s="212" t="s">
        <v>29601</v>
      </c>
      <c r="AN401" s="48" t="s">
        <v>30154</v>
      </c>
      <c r="AO401" s="233" t="str">
        <f>T401</f>
        <v>SINK-57</v>
      </c>
      <c r="AQ401" s="193" t="s">
        <v>28768</v>
      </c>
      <c r="AR401" s="212" t="s">
        <v>29695</v>
      </c>
      <c r="AT401" s="193" t="s">
        <v>4672</v>
      </c>
      <c r="AV401" s="212" t="str">
        <f>M401</f>
        <v>1D400</v>
      </c>
      <c r="AW401" s="212" t="str">
        <f>_xlfn.TEXTJOIN("-",TRUE,AQ401:AV401)</f>
        <v>LG-N312-P-1D400</v>
      </c>
      <c r="AX401" s="193" t="str">
        <f>_xlfn.TEXTJOIN("-",TRUE,AS401:AV401)</f>
        <v>P-1D400</v>
      </c>
      <c r="AY401" s="48" t="str">
        <f>E401</f>
        <v>DeTape White Gloss Digital</v>
      </c>
    </row>
    <row r="402" spans="2:51" s="212" customFormat="1" ht="18.75">
      <c r="B402" s="216" t="s">
        <v>29592</v>
      </c>
      <c r="C402" s="211" t="s">
        <v>21396</v>
      </c>
      <c r="D402" s="212" t="s">
        <v>18342</v>
      </c>
      <c r="E402" s="216" t="s">
        <v>29594</v>
      </c>
      <c r="F402" s="212" t="str">
        <f>IFERROR(VLOOKUP(I402,Guide!A:B,2,FALSE),"")</f>
        <v>Logo Stickers</v>
      </c>
      <c r="G402" s="212">
        <f>A402</f>
        <v>0</v>
      </c>
      <c r="H402" s="212" t="str">
        <f>B402</f>
        <v>DTDP10020</v>
      </c>
      <c r="I402" s="213" t="s">
        <v>631</v>
      </c>
      <c r="J402" s="212" t="s">
        <v>21779</v>
      </c>
      <c r="L402" s="212" t="s">
        <v>30131</v>
      </c>
      <c r="M402" s="48" t="s">
        <v>30155</v>
      </c>
      <c r="N402" s="196">
        <v>1000000000401</v>
      </c>
      <c r="O402" s="214" t="s">
        <v>29597</v>
      </c>
      <c r="R402" s="212" t="s">
        <v>29056</v>
      </c>
      <c r="T402" s="212" t="s">
        <v>29697</v>
      </c>
      <c r="V402" s="212" t="str">
        <f>I402</f>
        <v>PT195</v>
      </c>
      <c r="W402" s="212">
        <f>IFERROR(VLOOKUP(I402,Guide!A:F,5,FALSE),"")</f>
        <v>0</v>
      </c>
      <c r="X402" s="212">
        <f>IFERROR(VLOOKUP(I402,Guide!A:G,6,FALSE),"")</f>
        <v>0</v>
      </c>
      <c r="Y402" s="212" t="s">
        <v>29073</v>
      </c>
      <c r="Z402" s="268" t="s">
        <v>30133</v>
      </c>
      <c r="AA402" s="255" t="s">
        <v>29598</v>
      </c>
      <c r="AB402" s="212" t="s">
        <v>29984</v>
      </c>
      <c r="AG402" s="193" t="str">
        <f>L402</f>
        <v>A3L</v>
      </c>
      <c r="AH402" s="212" t="str">
        <f>M402</f>
        <v>1D401</v>
      </c>
      <c r="AJ402" s="212" t="s">
        <v>29601</v>
      </c>
      <c r="AN402" s="48" t="s">
        <v>30155</v>
      </c>
      <c r="AO402" s="233" t="str">
        <f>T402</f>
        <v>SINK-58</v>
      </c>
      <c r="AQ402" s="193" t="s">
        <v>28768</v>
      </c>
      <c r="AR402" s="212" t="s">
        <v>29698</v>
      </c>
      <c r="AT402" s="193" t="s">
        <v>4672</v>
      </c>
      <c r="AV402" s="212" t="str">
        <f>M402</f>
        <v>1D401</v>
      </c>
      <c r="AW402" s="212" t="str">
        <f>_xlfn.TEXTJOIN("-",TRUE,AQ402:AV402)</f>
        <v>LG-N313-P-1D401</v>
      </c>
      <c r="AX402" s="193" t="str">
        <f>_xlfn.TEXTJOIN("-",TRUE,AS402:AV402)</f>
        <v>P-1D401</v>
      </c>
      <c r="AY402" s="48" t="str">
        <f>E402</f>
        <v>DeTape White Gloss Digital</v>
      </c>
    </row>
    <row r="403" spans="2:51" s="212" customFormat="1" ht="18.75">
      <c r="B403" s="216" t="s">
        <v>29592</v>
      </c>
      <c r="C403" s="211" t="s">
        <v>21396</v>
      </c>
      <c r="D403" s="212" t="s">
        <v>18342</v>
      </c>
      <c r="E403" s="216" t="s">
        <v>29594</v>
      </c>
      <c r="F403" s="212" t="str">
        <f>IFERROR(VLOOKUP(I403,Guide!A:B,2,FALSE),"")</f>
        <v>Logo Stickers</v>
      </c>
      <c r="G403" s="212">
        <f>A403</f>
        <v>0</v>
      </c>
      <c r="H403" s="212" t="str">
        <f>B403</f>
        <v>DTDP10020</v>
      </c>
      <c r="I403" s="213" t="s">
        <v>631</v>
      </c>
      <c r="J403" s="212" t="s">
        <v>21779</v>
      </c>
      <c r="L403" s="212" t="s">
        <v>30131</v>
      </c>
      <c r="M403" s="48" t="s">
        <v>30156</v>
      </c>
      <c r="N403" s="196">
        <v>1000000000402</v>
      </c>
      <c r="O403" s="214" t="s">
        <v>29597</v>
      </c>
      <c r="R403" s="212" t="s">
        <v>29056</v>
      </c>
      <c r="T403" s="212" t="s">
        <v>29700</v>
      </c>
      <c r="V403" s="212" t="str">
        <f>I403</f>
        <v>PT195</v>
      </c>
      <c r="W403" s="212">
        <f>IFERROR(VLOOKUP(I403,Guide!A:F,5,FALSE),"")</f>
        <v>0</v>
      </c>
      <c r="X403" s="212">
        <f>IFERROR(VLOOKUP(I403,Guide!A:G,6,FALSE),"")</f>
        <v>0</v>
      </c>
      <c r="Y403" s="212" t="s">
        <v>29073</v>
      </c>
      <c r="Z403" s="268" t="s">
        <v>30133</v>
      </c>
      <c r="AA403" s="255" t="s">
        <v>29598</v>
      </c>
      <c r="AB403" s="212" t="s">
        <v>29984</v>
      </c>
      <c r="AG403" s="193" t="str">
        <f>L403</f>
        <v>A3L</v>
      </c>
      <c r="AH403" s="212" t="str">
        <f>M403</f>
        <v>1D402</v>
      </c>
      <c r="AJ403" s="212" t="s">
        <v>29601</v>
      </c>
      <c r="AN403" s="48" t="s">
        <v>30156</v>
      </c>
      <c r="AO403" s="233" t="str">
        <f>T403</f>
        <v>SINK-59</v>
      </c>
      <c r="AQ403" s="193" t="s">
        <v>28768</v>
      </c>
      <c r="AR403" s="212" t="s">
        <v>29701</v>
      </c>
      <c r="AT403" s="193" t="s">
        <v>4672</v>
      </c>
      <c r="AV403" s="212" t="str">
        <f>M403</f>
        <v>1D402</v>
      </c>
      <c r="AW403" s="212" t="str">
        <f>_xlfn.TEXTJOIN("-",TRUE,AQ403:AV403)</f>
        <v>LG-N314-P-1D402</v>
      </c>
      <c r="AX403" s="193" t="str">
        <f>_xlfn.TEXTJOIN("-",TRUE,AS403:AV403)</f>
        <v>P-1D402</v>
      </c>
      <c r="AY403" s="48" t="str">
        <f>E403</f>
        <v>DeTape White Gloss Digital</v>
      </c>
    </row>
    <row r="404" spans="2:51" s="212" customFormat="1" ht="18.75">
      <c r="B404" s="216" t="s">
        <v>29592</v>
      </c>
      <c r="C404" s="211" t="s">
        <v>21396</v>
      </c>
      <c r="D404" s="212" t="s">
        <v>18342</v>
      </c>
      <c r="E404" s="216" t="s">
        <v>29594</v>
      </c>
      <c r="F404" s="212" t="str">
        <f>IFERROR(VLOOKUP(I404,Guide!A:B,2,FALSE),"")</f>
        <v>Logo Stickers</v>
      </c>
      <c r="G404" s="212">
        <f>A404</f>
        <v>0</v>
      </c>
      <c r="H404" s="212" t="str">
        <f>B404</f>
        <v>DTDP10020</v>
      </c>
      <c r="I404" s="213" t="s">
        <v>631</v>
      </c>
      <c r="J404" s="212" t="s">
        <v>21779</v>
      </c>
      <c r="L404" s="212" t="s">
        <v>30131</v>
      </c>
      <c r="M404" s="48" t="s">
        <v>30157</v>
      </c>
      <c r="N404" s="196">
        <v>1000000000403</v>
      </c>
      <c r="O404" s="214" t="s">
        <v>29597</v>
      </c>
      <c r="R404" s="212" t="s">
        <v>29056</v>
      </c>
      <c r="T404" s="212" t="s">
        <v>29703</v>
      </c>
      <c r="V404" s="212" t="str">
        <f>I404</f>
        <v>PT195</v>
      </c>
      <c r="W404" s="212">
        <f>IFERROR(VLOOKUP(I404,Guide!A:F,5,FALSE),"")</f>
        <v>0</v>
      </c>
      <c r="X404" s="212">
        <f>IFERROR(VLOOKUP(I404,Guide!A:G,6,FALSE),"")</f>
        <v>0</v>
      </c>
      <c r="Y404" s="212" t="s">
        <v>29073</v>
      </c>
      <c r="Z404" s="268" t="s">
        <v>30133</v>
      </c>
      <c r="AA404" s="255" t="s">
        <v>29598</v>
      </c>
      <c r="AB404" s="212" t="s">
        <v>29984</v>
      </c>
      <c r="AG404" s="193" t="str">
        <f>L404</f>
        <v>A3L</v>
      </c>
      <c r="AH404" s="212" t="str">
        <f>M404</f>
        <v>1D403</v>
      </c>
      <c r="AJ404" s="212" t="s">
        <v>29601</v>
      </c>
      <c r="AN404" s="48" t="s">
        <v>30157</v>
      </c>
      <c r="AO404" s="233" t="str">
        <f>T404</f>
        <v>SINK-60</v>
      </c>
      <c r="AQ404" s="193" t="s">
        <v>28768</v>
      </c>
      <c r="AR404" s="212" t="s">
        <v>29704</v>
      </c>
      <c r="AT404" s="193" t="s">
        <v>4672</v>
      </c>
      <c r="AV404" s="212" t="str">
        <f>M404</f>
        <v>1D403</v>
      </c>
      <c r="AW404" s="212" t="str">
        <f>_xlfn.TEXTJOIN("-",TRUE,AQ404:AV404)</f>
        <v>LG-N315-P-1D403</v>
      </c>
      <c r="AX404" s="193" t="str">
        <f>_xlfn.TEXTJOIN("-",TRUE,AS404:AV404)</f>
        <v>P-1D403</v>
      </c>
      <c r="AY404" s="48" t="str">
        <f>E404</f>
        <v>DeTape White Gloss Digital</v>
      </c>
    </row>
    <row r="405" spans="2:51" s="212" customFormat="1" ht="18.75">
      <c r="B405" s="216" t="s">
        <v>29592</v>
      </c>
      <c r="C405" s="211" t="s">
        <v>21396</v>
      </c>
      <c r="D405" s="212" t="s">
        <v>18342</v>
      </c>
      <c r="E405" s="216" t="s">
        <v>29594</v>
      </c>
      <c r="F405" s="212" t="str">
        <f>IFERROR(VLOOKUP(I405,Guide!A:B,2,FALSE),"")</f>
        <v>Logo Stickers</v>
      </c>
      <c r="G405" s="212">
        <f>A405</f>
        <v>0</v>
      </c>
      <c r="H405" s="212" t="str">
        <f>B405</f>
        <v>DTDP10020</v>
      </c>
      <c r="I405" s="213" t="s">
        <v>631</v>
      </c>
      <c r="J405" s="212" t="s">
        <v>21779</v>
      </c>
      <c r="L405" s="212" t="s">
        <v>30131</v>
      </c>
      <c r="M405" s="48" t="s">
        <v>30158</v>
      </c>
      <c r="N405" s="196">
        <v>1000000000404</v>
      </c>
      <c r="O405" s="214" t="s">
        <v>29597</v>
      </c>
      <c r="R405" s="212" t="s">
        <v>29056</v>
      </c>
      <c r="T405" s="212" t="s">
        <v>29706</v>
      </c>
      <c r="V405" s="212" t="str">
        <f>I405</f>
        <v>PT195</v>
      </c>
      <c r="W405" s="212">
        <f>IFERROR(VLOOKUP(I405,Guide!A:F,5,FALSE),"")</f>
        <v>0</v>
      </c>
      <c r="X405" s="212">
        <f>IFERROR(VLOOKUP(I405,Guide!A:G,6,FALSE),"")</f>
        <v>0</v>
      </c>
      <c r="Y405" s="212" t="s">
        <v>29073</v>
      </c>
      <c r="Z405" s="268" t="s">
        <v>30133</v>
      </c>
      <c r="AA405" s="255" t="s">
        <v>29598</v>
      </c>
      <c r="AB405" s="212" t="s">
        <v>29984</v>
      </c>
      <c r="AG405" s="193" t="str">
        <f>L405</f>
        <v>A3L</v>
      </c>
      <c r="AH405" s="212" t="str">
        <f>M405</f>
        <v>1D404</v>
      </c>
      <c r="AJ405" s="212" t="s">
        <v>29601</v>
      </c>
      <c r="AN405" s="48" t="s">
        <v>30158</v>
      </c>
      <c r="AO405" s="233" t="str">
        <f>T405</f>
        <v>SINK-61</v>
      </c>
      <c r="AQ405" s="193" t="s">
        <v>28768</v>
      </c>
      <c r="AR405" s="212" t="s">
        <v>29707</v>
      </c>
      <c r="AT405" s="193" t="s">
        <v>4672</v>
      </c>
      <c r="AV405" s="212" t="str">
        <f>M405</f>
        <v>1D404</v>
      </c>
      <c r="AW405" s="212" t="str">
        <f>_xlfn.TEXTJOIN("-",TRUE,AQ405:AV405)</f>
        <v>LG-N316-P-1D404</v>
      </c>
      <c r="AX405" s="193" t="str">
        <f>_xlfn.TEXTJOIN("-",TRUE,AS405:AV405)</f>
        <v>P-1D404</v>
      </c>
      <c r="AY405" s="48" t="str">
        <f>E405</f>
        <v>DeTape White Gloss Digital</v>
      </c>
    </row>
    <row r="406" spans="2:51" s="212" customFormat="1" ht="18.75">
      <c r="B406" s="216" t="s">
        <v>29592</v>
      </c>
      <c r="C406" s="211" t="s">
        <v>21396</v>
      </c>
      <c r="D406" s="212" t="s">
        <v>18342</v>
      </c>
      <c r="E406" s="216" t="s">
        <v>29594</v>
      </c>
      <c r="F406" s="212" t="str">
        <f>IFERROR(VLOOKUP(I406,Guide!A:B,2,FALSE),"")</f>
        <v>Logo Stickers</v>
      </c>
      <c r="G406" s="212">
        <f>A406</f>
        <v>0</v>
      </c>
      <c r="H406" s="212" t="str">
        <f>B406</f>
        <v>DTDP10020</v>
      </c>
      <c r="I406" s="213" t="s">
        <v>631</v>
      </c>
      <c r="J406" s="212" t="s">
        <v>21779</v>
      </c>
      <c r="L406" s="212" t="s">
        <v>30131</v>
      </c>
      <c r="M406" s="48" t="s">
        <v>30159</v>
      </c>
      <c r="N406" s="196">
        <v>1000000000405</v>
      </c>
      <c r="O406" s="214" t="s">
        <v>29597</v>
      </c>
      <c r="R406" s="212" t="s">
        <v>29056</v>
      </c>
      <c r="T406" s="212" t="s">
        <v>29709</v>
      </c>
      <c r="V406" s="212" t="str">
        <f>I406</f>
        <v>PT195</v>
      </c>
      <c r="W406" s="212">
        <f>IFERROR(VLOOKUP(I406,Guide!A:F,5,FALSE),"")</f>
        <v>0</v>
      </c>
      <c r="X406" s="212">
        <f>IFERROR(VLOOKUP(I406,Guide!A:G,6,FALSE),"")</f>
        <v>0</v>
      </c>
      <c r="Y406" s="212" t="s">
        <v>29073</v>
      </c>
      <c r="Z406" s="268" t="s">
        <v>30133</v>
      </c>
      <c r="AA406" s="255" t="s">
        <v>29598</v>
      </c>
      <c r="AB406" s="212" t="s">
        <v>29984</v>
      </c>
      <c r="AG406" s="193" t="str">
        <f>L406</f>
        <v>A3L</v>
      </c>
      <c r="AH406" s="212" t="str">
        <f>M406</f>
        <v>1D405</v>
      </c>
      <c r="AJ406" s="212" t="s">
        <v>29601</v>
      </c>
      <c r="AN406" s="48" t="s">
        <v>30159</v>
      </c>
      <c r="AO406" s="233" t="str">
        <f>T406</f>
        <v>SINK-62</v>
      </c>
      <c r="AQ406" s="193" t="s">
        <v>28768</v>
      </c>
      <c r="AR406" s="212" t="s">
        <v>29710</v>
      </c>
      <c r="AT406" s="193" t="s">
        <v>4672</v>
      </c>
      <c r="AV406" s="212" t="str">
        <f>M406</f>
        <v>1D405</v>
      </c>
      <c r="AW406" s="212" t="str">
        <f>_xlfn.TEXTJOIN("-",TRUE,AQ406:AV406)</f>
        <v>LG-N317-P-1D405</v>
      </c>
      <c r="AX406" s="193" t="str">
        <f>_xlfn.TEXTJOIN("-",TRUE,AS406:AV406)</f>
        <v>P-1D405</v>
      </c>
      <c r="AY406" s="48" t="str">
        <f>E406</f>
        <v>DeTape White Gloss Digital</v>
      </c>
    </row>
    <row r="407" spans="2:51" s="212" customFormat="1" ht="18.75">
      <c r="B407" s="216" t="s">
        <v>29592</v>
      </c>
      <c r="C407" s="211" t="s">
        <v>21396</v>
      </c>
      <c r="D407" s="212" t="s">
        <v>18342</v>
      </c>
      <c r="E407" s="216" t="s">
        <v>29594</v>
      </c>
      <c r="F407" s="212" t="str">
        <f>IFERROR(VLOOKUP(I407,Guide!A:B,2,FALSE),"")</f>
        <v>Logo Stickers</v>
      </c>
      <c r="G407" s="212">
        <f>A407</f>
        <v>0</v>
      </c>
      <c r="H407" s="212" t="str">
        <f>B407</f>
        <v>DTDP10020</v>
      </c>
      <c r="I407" s="213" t="s">
        <v>631</v>
      </c>
      <c r="J407" s="212" t="s">
        <v>21779</v>
      </c>
      <c r="L407" s="212" t="s">
        <v>30131</v>
      </c>
      <c r="M407" s="48" t="s">
        <v>30160</v>
      </c>
      <c r="N407" s="196">
        <v>1000000000406</v>
      </c>
      <c r="O407" s="214" t="s">
        <v>29597</v>
      </c>
      <c r="R407" s="212" t="s">
        <v>29056</v>
      </c>
      <c r="T407" s="212" t="s">
        <v>29712</v>
      </c>
      <c r="V407" s="212" t="str">
        <f>I407</f>
        <v>PT195</v>
      </c>
      <c r="W407" s="212">
        <f>IFERROR(VLOOKUP(I407,Guide!A:F,5,FALSE),"")</f>
        <v>0</v>
      </c>
      <c r="X407" s="212">
        <f>IFERROR(VLOOKUP(I407,Guide!A:G,6,FALSE),"")</f>
        <v>0</v>
      </c>
      <c r="Y407" s="212" t="s">
        <v>29073</v>
      </c>
      <c r="Z407" s="268" t="s">
        <v>30133</v>
      </c>
      <c r="AA407" s="255" t="s">
        <v>29598</v>
      </c>
      <c r="AB407" s="212" t="s">
        <v>29984</v>
      </c>
      <c r="AG407" s="193" t="str">
        <f>L407</f>
        <v>A3L</v>
      </c>
      <c r="AH407" s="212" t="str">
        <f>M407</f>
        <v>1D406</v>
      </c>
      <c r="AJ407" s="212" t="s">
        <v>29601</v>
      </c>
      <c r="AN407" s="48" t="s">
        <v>30160</v>
      </c>
      <c r="AO407" s="233" t="str">
        <f>T407</f>
        <v>SINK-63</v>
      </c>
      <c r="AQ407" s="193" t="s">
        <v>28768</v>
      </c>
      <c r="AR407" s="212" t="s">
        <v>29713</v>
      </c>
      <c r="AT407" s="193" t="s">
        <v>4672</v>
      </c>
      <c r="AV407" s="212" t="str">
        <f>M407</f>
        <v>1D406</v>
      </c>
      <c r="AW407" s="212" t="str">
        <f>_xlfn.TEXTJOIN("-",TRUE,AQ407:AV407)</f>
        <v>LG-N318-P-1D406</v>
      </c>
      <c r="AX407" s="193" t="str">
        <f>_xlfn.TEXTJOIN("-",TRUE,AS407:AV407)</f>
        <v>P-1D406</v>
      </c>
      <c r="AY407" s="48" t="str">
        <f>E407</f>
        <v>DeTape White Gloss Digital</v>
      </c>
    </row>
    <row r="408" spans="2:51" s="212" customFormat="1" ht="18.75">
      <c r="B408" s="216" t="s">
        <v>29592</v>
      </c>
      <c r="C408" s="211" t="s">
        <v>21396</v>
      </c>
      <c r="D408" s="212" t="s">
        <v>18342</v>
      </c>
      <c r="E408" s="216" t="s">
        <v>29594</v>
      </c>
      <c r="F408" s="212" t="str">
        <f>IFERROR(VLOOKUP(I408,Guide!A:B,2,FALSE),"")</f>
        <v>Logo Stickers</v>
      </c>
      <c r="G408" s="212">
        <f>A408</f>
        <v>0</v>
      </c>
      <c r="H408" s="212" t="str">
        <f>B408</f>
        <v>DTDP10020</v>
      </c>
      <c r="I408" s="213" t="s">
        <v>631</v>
      </c>
      <c r="J408" s="212" t="s">
        <v>21779</v>
      </c>
      <c r="L408" s="212" t="s">
        <v>30131</v>
      </c>
      <c r="M408" s="48" t="s">
        <v>30161</v>
      </c>
      <c r="N408" s="196">
        <v>1000000000407</v>
      </c>
      <c r="O408" s="214" t="s">
        <v>29597</v>
      </c>
      <c r="R408" s="212" t="s">
        <v>29056</v>
      </c>
      <c r="T408" s="212" t="s">
        <v>29715</v>
      </c>
      <c r="V408" s="212" t="str">
        <f>I408</f>
        <v>PT195</v>
      </c>
      <c r="W408" s="212">
        <f>IFERROR(VLOOKUP(I408,Guide!A:F,5,FALSE),"")</f>
        <v>0</v>
      </c>
      <c r="X408" s="212">
        <f>IFERROR(VLOOKUP(I408,Guide!A:G,6,FALSE),"")</f>
        <v>0</v>
      </c>
      <c r="Y408" s="212" t="s">
        <v>29073</v>
      </c>
      <c r="Z408" s="268" t="s">
        <v>30133</v>
      </c>
      <c r="AA408" s="255" t="s">
        <v>29598</v>
      </c>
      <c r="AB408" s="212" t="s">
        <v>29984</v>
      </c>
      <c r="AG408" s="193" t="str">
        <f>L408</f>
        <v>A3L</v>
      </c>
      <c r="AH408" s="212" t="str">
        <f>M408</f>
        <v>1D407</v>
      </c>
      <c r="AJ408" s="212" t="s">
        <v>29601</v>
      </c>
      <c r="AN408" s="48" t="s">
        <v>30161</v>
      </c>
      <c r="AO408" s="233" t="str">
        <f>T408</f>
        <v>SINK-64</v>
      </c>
      <c r="AQ408" s="193" t="s">
        <v>28768</v>
      </c>
      <c r="AR408" s="212" t="s">
        <v>29716</v>
      </c>
      <c r="AT408" s="193" t="s">
        <v>4672</v>
      </c>
      <c r="AV408" s="212" t="str">
        <f>M408</f>
        <v>1D407</v>
      </c>
      <c r="AW408" s="212" t="str">
        <f>_xlfn.TEXTJOIN("-",TRUE,AQ408:AV408)</f>
        <v>LG-N319-P-1D407</v>
      </c>
      <c r="AX408" s="193" t="str">
        <f>_xlfn.TEXTJOIN("-",TRUE,AS408:AV408)</f>
        <v>P-1D407</v>
      </c>
      <c r="AY408" s="48" t="str">
        <f>E408</f>
        <v>DeTape White Gloss Digital</v>
      </c>
    </row>
    <row r="409" spans="2:51" s="212" customFormat="1" ht="18.75">
      <c r="B409" s="216" t="s">
        <v>29592</v>
      </c>
      <c r="C409" s="211" t="s">
        <v>21396</v>
      </c>
      <c r="D409" s="212" t="s">
        <v>18342</v>
      </c>
      <c r="E409" s="216" t="s">
        <v>29594</v>
      </c>
      <c r="F409" s="212" t="str">
        <f>IFERROR(VLOOKUP(I409,Guide!A:B,2,FALSE),"")</f>
        <v>Logo Stickers</v>
      </c>
      <c r="G409" s="212">
        <f>A409</f>
        <v>0</v>
      </c>
      <c r="H409" s="212" t="str">
        <f>B409</f>
        <v>DTDP10020</v>
      </c>
      <c r="I409" s="213" t="s">
        <v>631</v>
      </c>
      <c r="J409" s="212" t="s">
        <v>21779</v>
      </c>
      <c r="L409" s="212" t="s">
        <v>30131</v>
      </c>
      <c r="M409" s="48" t="s">
        <v>30162</v>
      </c>
      <c r="N409" s="196">
        <v>1000000000408</v>
      </c>
      <c r="O409" s="214" t="s">
        <v>29597</v>
      </c>
      <c r="R409" s="212" t="s">
        <v>29056</v>
      </c>
      <c r="T409" s="212" t="s">
        <v>29718</v>
      </c>
      <c r="V409" s="212" t="str">
        <f>I409</f>
        <v>PT195</v>
      </c>
      <c r="W409" s="212">
        <f>IFERROR(VLOOKUP(I409,Guide!A:F,5,FALSE),"")</f>
        <v>0</v>
      </c>
      <c r="X409" s="212">
        <f>IFERROR(VLOOKUP(I409,Guide!A:G,6,FALSE),"")</f>
        <v>0</v>
      </c>
      <c r="Y409" s="212" t="s">
        <v>29073</v>
      </c>
      <c r="Z409" s="268" t="s">
        <v>30133</v>
      </c>
      <c r="AA409" s="255" t="s">
        <v>29598</v>
      </c>
      <c r="AB409" s="212" t="s">
        <v>29984</v>
      </c>
      <c r="AG409" s="193" t="str">
        <f>L409</f>
        <v>A3L</v>
      </c>
      <c r="AH409" s="212" t="str">
        <f>M409</f>
        <v>1D408</v>
      </c>
      <c r="AJ409" s="212" t="s">
        <v>29601</v>
      </c>
      <c r="AN409" s="48" t="s">
        <v>30162</v>
      </c>
      <c r="AO409" s="233" t="str">
        <f>T409</f>
        <v>SINK-65</v>
      </c>
      <c r="AQ409" s="193" t="s">
        <v>28768</v>
      </c>
      <c r="AR409" s="212" t="s">
        <v>29719</v>
      </c>
      <c r="AT409" s="193" t="s">
        <v>4672</v>
      </c>
      <c r="AV409" s="212" t="str">
        <f>M409</f>
        <v>1D408</v>
      </c>
      <c r="AW409" s="212" t="str">
        <f>_xlfn.TEXTJOIN("-",TRUE,AQ409:AV409)</f>
        <v>LG-N320-P-1D408</v>
      </c>
      <c r="AX409" s="193" t="str">
        <f>_xlfn.TEXTJOIN("-",TRUE,AS409:AV409)</f>
        <v>P-1D408</v>
      </c>
      <c r="AY409" s="48" t="str">
        <f>E409</f>
        <v>DeTape White Gloss Digital</v>
      </c>
    </row>
    <row r="410" spans="2:51" s="212" customFormat="1" ht="18.75">
      <c r="B410" s="216" t="s">
        <v>29592</v>
      </c>
      <c r="C410" s="211" t="s">
        <v>21396</v>
      </c>
      <c r="D410" s="212" t="s">
        <v>18342</v>
      </c>
      <c r="E410" s="216" t="s">
        <v>29594</v>
      </c>
      <c r="F410" s="212" t="str">
        <f>IFERROR(VLOOKUP(I410,Guide!A:B,2,FALSE),"")</f>
        <v>Logo Stickers</v>
      </c>
      <c r="G410" s="212">
        <f>A410</f>
        <v>0</v>
      </c>
      <c r="H410" s="212" t="str">
        <f>B410</f>
        <v>DTDP10020</v>
      </c>
      <c r="I410" s="213" t="s">
        <v>631</v>
      </c>
      <c r="J410" s="212" t="s">
        <v>21779</v>
      </c>
      <c r="L410" s="212" t="s">
        <v>30131</v>
      </c>
      <c r="M410" s="48" t="s">
        <v>30163</v>
      </c>
      <c r="N410" s="196">
        <v>1000000000409</v>
      </c>
      <c r="O410" s="214" t="s">
        <v>29597</v>
      </c>
      <c r="R410" s="212" t="s">
        <v>29056</v>
      </c>
      <c r="T410" s="212" t="s">
        <v>29721</v>
      </c>
      <c r="V410" s="212" t="str">
        <f>I410</f>
        <v>PT195</v>
      </c>
      <c r="W410" s="212">
        <f>IFERROR(VLOOKUP(I410,Guide!A:F,5,FALSE),"")</f>
        <v>0</v>
      </c>
      <c r="X410" s="212">
        <f>IFERROR(VLOOKUP(I410,Guide!A:G,6,FALSE),"")</f>
        <v>0</v>
      </c>
      <c r="Y410" s="212" t="s">
        <v>29073</v>
      </c>
      <c r="Z410" s="268" t="s">
        <v>30133</v>
      </c>
      <c r="AA410" s="255" t="s">
        <v>29598</v>
      </c>
      <c r="AB410" s="212" t="s">
        <v>29984</v>
      </c>
      <c r="AG410" s="193" t="str">
        <f>L410</f>
        <v>A3L</v>
      </c>
      <c r="AH410" s="212" t="str">
        <f>M410</f>
        <v>1D409</v>
      </c>
      <c r="AJ410" s="212" t="s">
        <v>29601</v>
      </c>
      <c r="AN410" s="48" t="s">
        <v>30163</v>
      </c>
      <c r="AO410" s="233" t="str">
        <f>T410</f>
        <v>SINK-66</v>
      </c>
      <c r="AQ410" s="193" t="s">
        <v>28768</v>
      </c>
      <c r="AR410" s="212" t="s">
        <v>29722</v>
      </c>
      <c r="AT410" s="193" t="s">
        <v>4672</v>
      </c>
      <c r="AV410" s="212" t="str">
        <f>M410</f>
        <v>1D409</v>
      </c>
      <c r="AW410" s="212" t="str">
        <f>_xlfn.TEXTJOIN("-",TRUE,AQ410:AV410)</f>
        <v>LG-N321-P-1D409</v>
      </c>
      <c r="AX410" s="193" t="str">
        <f>_xlfn.TEXTJOIN("-",TRUE,AS410:AV410)</f>
        <v>P-1D409</v>
      </c>
      <c r="AY410" s="48" t="str">
        <f>E410</f>
        <v>DeTape White Gloss Digital</v>
      </c>
    </row>
    <row r="411" spans="2:51" s="212" customFormat="1" ht="18.75">
      <c r="B411" s="216" t="s">
        <v>29592</v>
      </c>
      <c r="C411" s="211" t="s">
        <v>21396</v>
      </c>
      <c r="D411" s="212" t="s">
        <v>18342</v>
      </c>
      <c r="E411" s="216" t="s">
        <v>29594</v>
      </c>
      <c r="F411" s="212" t="str">
        <f>IFERROR(VLOOKUP(I411,Guide!A:B,2,FALSE),"")</f>
        <v>Logo Stickers</v>
      </c>
      <c r="G411" s="212">
        <f>A411</f>
        <v>0</v>
      </c>
      <c r="H411" s="212" t="str">
        <f>B411</f>
        <v>DTDP10020</v>
      </c>
      <c r="I411" s="213" t="s">
        <v>631</v>
      </c>
      <c r="J411" s="212" t="s">
        <v>21779</v>
      </c>
      <c r="L411" s="212" t="s">
        <v>30131</v>
      </c>
      <c r="M411" s="48" t="s">
        <v>30164</v>
      </c>
      <c r="N411" s="196">
        <v>1000000000410</v>
      </c>
      <c r="O411" s="214" t="s">
        <v>29597</v>
      </c>
      <c r="R411" s="212" t="s">
        <v>29056</v>
      </c>
      <c r="T411" s="212" t="s">
        <v>29724</v>
      </c>
      <c r="V411" s="212" t="str">
        <f>I411</f>
        <v>PT195</v>
      </c>
      <c r="W411" s="212">
        <f>IFERROR(VLOOKUP(I411,Guide!A:F,5,FALSE),"")</f>
        <v>0</v>
      </c>
      <c r="X411" s="212">
        <f>IFERROR(VLOOKUP(I411,Guide!A:G,6,FALSE),"")</f>
        <v>0</v>
      </c>
      <c r="Y411" s="212" t="s">
        <v>29073</v>
      </c>
      <c r="Z411" s="268" t="s">
        <v>30133</v>
      </c>
      <c r="AA411" s="255" t="s">
        <v>29598</v>
      </c>
      <c r="AB411" s="212" t="s">
        <v>29984</v>
      </c>
      <c r="AG411" s="193" t="str">
        <f>L411</f>
        <v>A3L</v>
      </c>
      <c r="AH411" s="212" t="str">
        <f>M411</f>
        <v>1D410</v>
      </c>
      <c r="AJ411" s="212" t="s">
        <v>29601</v>
      </c>
      <c r="AN411" s="48" t="s">
        <v>30164</v>
      </c>
      <c r="AO411" s="233" t="str">
        <f>T411</f>
        <v>SINK-67</v>
      </c>
      <c r="AQ411" s="193" t="s">
        <v>28768</v>
      </c>
      <c r="AR411" s="212" t="s">
        <v>29725</v>
      </c>
      <c r="AT411" s="193" t="s">
        <v>4672</v>
      </c>
      <c r="AV411" s="212" t="str">
        <f>M411</f>
        <v>1D410</v>
      </c>
      <c r="AW411" s="212" t="str">
        <f>_xlfn.TEXTJOIN("-",TRUE,AQ411:AV411)</f>
        <v>LG-N322-P-1D410</v>
      </c>
      <c r="AX411" s="193" t="str">
        <f>_xlfn.TEXTJOIN("-",TRUE,AS411:AV411)</f>
        <v>P-1D410</v>
      </c>
      <c r="AY411" s="48" t="str">
        <f>E411</f>
        <v>DeTape White Gloss Digital</v>
      </c>
    </row>
    <row r="412" spans="2:51" s="212" customFormat="1" ht="18.75">
      <c r="B412" s="216" t="s">
        <v>29592</v>
      </c>
      <c r="C412" s="211" t="s">
        <v>21396</v>
      </c>
      <c r="D412" s="212" t="s">
        <v>18342</v>
      </c>
      <c r="E412" s="216" t="s">
        <v>29594</v>
      </c>
      <c r="F412" s="212" t="str">
        <f>IFERROR(VLOOKUP(I412,Guide!A:B,2,FALSE),"")</f>
        <v>Logo Stickers</v>
      </c>
      <c r="G412" s="212">
        <f>A412</f>
        <v>0</v>
      </c>
      <c r="H412" s="212" t="str">
        <f>B412</f>
        <v>DTDP10020</v>
      </c>
      <c r="I412" s="213" t="s">
        <v>631</v>
      </c>
      <c r="J412" s="212" t="s">
        <v>21779</v>
      </c>
      <c r="L412" s="212" t="s">
        <v>30131</v>
      </c>
      <c r="M412" s="48" t="s">
        <v>30165</v>
      </c>
      <c r="N412" s="196">
        <v>1000000000411</v>
      </c>
      <c r="O412" s="214" t="s">
        <v>29597</v>
      </c>
      <c r="R412" s="212" t="s">
        <v>29056</v>
      </c>
      <c r="T412" s="212" t="s">
        <v>29727</v>
      </c>
      <c r="V412" s="212" t="str">
        <f>I412</f>
        <v>PT195</v>
      </c>
      <c r="W412" s="212">
        <f>IFERROR(VLOOKUP(I412,Guide!A:F,5,FALSE),"")</f>
        <v>0</v>
      </c>
      <c r="X412" s="212">
        <f>IFERROR(VLOOKUP(I412,Guide!A:G,6,FALSE),"")</f>
        <v>0</v>
      </c>
      <c r="Y412" s="212" t="s">
        <v>29073</v>
      </c>
      <c r="Z412" s="268" t="s">
        <v>30133</v>
      </c>
      <c r="AA412" s="255" t="s">
        <v>29598</v>
      </c>
      <c r="AB412" s="212" t="s">
        <v>29984</v>
      </c>
      <c r="AG412" s="193" t="str">
        <f>L412</f>
        <v>A3L</v>
      </c>
      <c r="AH412" s="212" t="str">
        <f>M412</f>
        <v>1D411</v>
      </c>
      <c r="AJ412" s="212" t="s">
        <v>29601</v>
      </c>
      <c r="AN412" s="48" t="s">
        <v>30165</v>
      </c>
      <c r="AO412" s="233" t="str">
        <f>T412</f>
        <v>SINK-68</v>
      </c>
      <c r="AQ412" s="193" t="s">
        <v>28768</v>
      </c>
      <c r="AR412" s="212" t="s">
        <v>29728</v>
      </c>
      <c r="AT412" s="193" t="s">
        <v>4672</v>
      </c>
      <c r="AV412" s="212" t="str">
        <f>M412</f>
        <v>1D411</v>
      </c>
      <c r="AW412" s="212" t="str">
        <f>_xlfn.TEXTJOIN("-",TRUE,AQ412:AV412)</f>
        <v>LG-N323-P-1D411</v>
      </c>
      <c r="AX412" s="193" t="str">
        <f>_xlfn.TEXTJOIN("-",TRUE,AS412:AV412)</f>
        <v>P-1D411</v>
      </c>
      <c r="AY412" s="48" t="str">
        <f>E412</f>
        <v>DeTape White Gloss Digital</v>
      </c>
    </row>
    <row r="413" spans="2:51" s="212" customFormat="1" ht="18.75">
      <c r="B413" s="216" t="s">
        <v>29592</v>
      </c>
      <c r="C413" s="211" t="s">
        <v>21396</v>
      </c>
      <c r="D413" s="212" t="s">
        <v>18342</v>
      </c>
      <c r="E413" s="216" t="s">
        <v>29594</v>
      </c>
      <c r="F413" s="212" t="str">
        <f>IFERROR(VLOOKUP(I413,Guide!A:B,2,FALSE),"")</f>
        <v>Logo Stickers</v>
      </c>
      <c r="G413" s="212">
        <f>A413</f>
        <v>0</v>
      </c>
      <c r="H413" s="212" t="str">
        <f>B413</f>
        <v>DTDP10020</v>
      </c>
      <c r="I413" s="213" t="s">
        <v>631</v>
      </c>
      <c r="J413" s="212" t="s">
        <v>21779</v>
      </c>
      <c r="L413" s="212" t="s">
        <v>30131</v>
      </c>
      <c r="M413" s="48" t="s">
        <v>30166</v>
      </c>
      <c r="N413" s="196">
        <v>1000000000412</v>
      </c>
      <c r="O413" s="214" t="s">
        <v>29597</v>
      </c>
      <c r="R413" s="212" t="s">
        <v>29056</v>
      </c>
      <c r="T413" s="212" t="s">
        <v>29730</v>
      </c>
      <c r="V413" s="212" t="str">
        <f>I413</f>
        <v>PT195</v>
      </c>
      <c r="W413" s="212">
        <f>IFERROR(VLOOKUP(I413,Guide!A:F,5,FALSE),"")</f>
        <v>0</v>
      </c>
      <c r="X413" s="212">
        <f>IFERROR(VLOOKUP(I413,Guide!A:G,6,FALSE),"")</f>
        <v>0</v>
      </c>
      <c r="Y413" s="212" t="s">
        <v>29073</v>
      </c>
      <c r="Z413" s="268" t="s">
        <v>30133</v>
      </c>
      <c r="AA413" s="255" t="s">
        <v>29598</v>
      </c>
      <c r="AB413" s="212" t="s">
        <v>29984</v>
      </c>
      <c r="AG413" s="193" t="str">
        <f>L413</f>
        <v>A3L</v>
      </c>
      <c r="AH413" s="212" t="str">
        <f>M413</f>
        <v>1D412</v>
      </c>
      <c r="AJ413" s="212" t="s">
        <v>29601</v>
      </c>
      <c r="AN413" s="48" t="s">
        <v>30166</v>
      </c>
      <c r="AO413" s="233" t="str">
        <f>T413</f>
        <v>SINK-69</v>
      </c>
      <c r="AQ413" s="193" t="s">
        <v>28768</v>
      </c>
      <c r="AR413" s="212" t="s">
        <v>29731</v>
      </c>
      <c r="AT413" s="193" t="s">
        <v>4672</v>
      </c>
      <c r="AV413" s="212" t="str">
        <f>M413</f>
        <v>1D412</v>
      </c>
      <c r="AW413" s="212" t="str">
        <f>_xlfn.TEXTJOIN("-",TRUE,AQ413:AV413)</f>
        <v>LG-N324-P-1D412</v>
      </c>
      <c r="AX413" s="193" t="str">
        <f>_xlfn.TEXTJOIN("-",TRUE,AS413:AV413)</f>
        <v>P-1D412</v>
      </c>
      <c r="AY413" s="48" t="str">
        <f>E413</f>
        <v>DeTape White Gloss Digital</v>
      </c>
    </row>
    <row r="414" spans="2:51" s="212" customFormat="1" ht="18.75">
      <c r="B414" s="216" t="s">
        <v>29592</v>
      </c>
      <c r="C414" s="211" t="s">
        <v>21396</v>
      </c>
      <c r="D414" s="212" t="s">
        <v>18342</v>
      </c>
      <c r="E414" s="216" t="s">
        <v>29594</v>
      </c>
      <c r="F414" s="212" t="str">
        <f>IFERROR(VLOOKUP(I414,Guide!A:B,2,FALSE),"")</f>
        <v>Logo Stickers</v>
      </c>
      <c r="G414" s="212">
        <f>A414</f>
        <v>0</v>
      </c>
      <c r="H414" s="212" t="str">
        <f>B414</f>
        <v>DTDP10020</v>
      </c>
      <c r="I414" s="213" t="s">
        <v>631</v>
      </c>
      <c r="J414" s="212" t="s">
        <v>21779</v>
      </c>
      <c r="L414" s="212" t="s">
        <v>30131</v>
      </c>
      <c r="M414" s="48" t="s">
        <v>30167</v>
      </c>
      <c r="N414" s="196">
        <v>1000000000413</v>
      </c>
      <c r="O414" s="214" t="s">
        <v>29597</v>
      </c>
      <c r="R414" s="212" t="s">
        <v>29056</v>
      </c>
      <c r="T414" s="212" t="s">
        <v>29733</v>
      </c>
      <c r="V414" s="212" t="str">
        <f>I414</f>
        <v>PT195</v>
      </c>
      <c r="W414" s="212">
        <f>IFERROR(VLOOKUP(I414,Guide!A:F,5,FALSE),"")</f>
        <v>0</v>
      </c>
      <c r="X414" s="212">
        <f>IFERROR(VLOOKUP(I414,Guide!A:G,6,FALSE),"")</f>
        <v>0</v>
      </c>
      <c r="Y414" s="212" t="s">
        <v>29073</v>
      </c>
      <c r="Z414" s="268" t="s">
        <v>30133</v>
      </c>
      <c r="AA414" s="255" t="s">
        <v>29598</v>
      </c>
      <c r="AB414" s="212" t="s">
        <v>29984</v>
      </c>
      <c r="AG414" s="193" t="str">
        <f>L414</f>
        <v>A3L</v>
      </c>
      <c r="AH414" s="212" t="str">
        <f>M414</f>
        <v>1D413</v>
      </c>
      <c r="AJ414" s="212" t="s">
        <v>29601</v>
      </c>
      <c r="AN414" s="48" t="s">
        <v>30167</v>
      </c>
      <c r="AO414" s="233" t="str">
        <f>T414</f>
        <v>SINK-70</v>
      </c>
      <c r="AQ414" s="193" t="s">
        <v>28768</v>
      </c>
      <c r="AR414" s="212" t="s">
        <v>29734</v>
      </c>
      <c r="AT414" s="193" t="s">
        <v>4672</v>
      </c>
      <c r="AV414" s="212" t="str">
        <f>M414</f>
        <v>1D413</v>
      </c>
      <c r="AW414" s="212" t="str">
        <f>_xlfn.TEXTJOIN("-",TRUE,AQ414:AV414)</f>
        <v>LG-N325-P-1D413</v>
      </c>
      <c r="AX414" s="193" t="str">
        <f>_xlfn.TEXTJOIN("-",TRUE,AS414:AV414)</f>
        <v>P-1D413</v>
      </c>
      <c r="AY414" s="48" t="str">
        <f>E414</f>
        <v>DeTape White Gloss Digital</v>
      </c>
    </row>
    <row r="415" spans="2:51" s="212" customFormat="1" ht="18.75">
      <c r="B415" s="216" t="s">
        <v>29592</v>
      </c>
      <c r="C415" s="211" t="s">
        <v>21396</v>
      </c>
      <c r="D415" s="212" t="s">
        <v>18342</v>
      </c>
      <c r="E415" s="216" t="s">
        <v>29594</v>
      </c>
      <c r="F415" s="212" t="str">
        <f>IFERROR(VLOOKUP(I415,Guide!A:B,2,FALSE),"")</f>
        <v>Logo Stickers</v>
      </c>
      <c r="G415" s="212">
        <f>A415</f>
        <v>0</v>
      </c>
      <c r="H415" s="212" t="str">
        <f>B415</f>
        <v>DTDP10020</v>
      </c>
      <c r="I415" s="213" t="s">
        <v>631</v>
      </c>
      <c r="J415" s="212" t="s">
        <v>21779</v>
      </c>
      <c r="L415" s="212" t="s">
        <v>30131</v>
      </c>
      <c r="M415" s="48" t="s">
        <v>30168</v>
      </c>
      <c r="N415" s="196">
        <v>1000000000414</v>
      </c>
      <c r="O415" s="214" t="s">
        <v>29597</v>
      </c>
      <c r="R415" s="212" t="s">
        <v>29056</v>
      </c>
      <c r="T415" s="212" t="s">
        <v>29736</v>
      </c>
      <c r="V415" s="212" t="str">
        <f>I415</f>
        <v>PT195</v>
      </c>
      <c r="W415" s="212">
        <f>IFERROR(VLOOKUP(I415,Guide!A:F,5,FALSE),"")</f>
        <v>0</v>
      </c>
      <c r="X415" s="212">
        <f>IFERROR(VLOOKUP(I415,Guide!A:G,6,FALSE),"")</f>
        <v>0</v>
      </c>
      <c r="Y415" s="212" t="s">
        <v>29073</v>
      </c>
      <c r="Z415" s="268" t="s">
        <v>30133</v>
      </c>
      <c r="AA415" s="255" t="s">
        <v>29598</v>
      </c>
      <c r="AB415" s="212" t="s">
        <v>29984</v>
      </c>
      <c r="AG415" s="193" t="str">
        <f>L415</f>
        <v>A3L</v>
      </c>
      <c r="AH415" s="212" t="str">
        <f>M415</f>
        <v>1D414</v>
      </c>
      <c r="AJ415" s="212" t="s">
        <v>29601</v>
      </c>
      <c r="AN415" s="48" t="s">
        <v>30168</v>
      </c>
      <c r="AO415" s="233" t="str">
        <f>T415</f>
        <v>SINK-71</v>
      </c>
      <c r="AQ415" s="193" t="s">
        <v>28768</v>
      </c>
      <c r="AR415" s="212" t="s">
        <v>29737</v>
      </c>
      <c r="AT415" s="193" t="s">
        <v>4672</v>
      </c>
      <c r="AV415" s="212" t="str">
        <f>M415</f>
        <v>1D414</v>
      </c>
      <c r="AW415" s="212" t="str">
        <f>_xlfn.TEXTJOIN("-",TRUE,AQ415:AV415)</f>
        <v>LG-N326-P-1D414</v>
      </c>
      <c r="AX415" s="193" t="str">
        <f>_xlfn.TEXTJOIN("-",TRUE,AS415:AV415)</f>
        <v>P-1D414</v>
      </c>
      <c r="AY415" s="48" t="str">
        <f>E415</f>
        <v>DeTape White Gloss Digital</v>
      </c>
    </row>
    <row r="416" spans="2:51" s="212" customFormat="1" ht="18.75">
      <c r="B416" s="216" t="s">
        <v>29592</v>
      </c>
      <c r="C416" s="211" t="s">
        <v>21396</v>
      </c>
      <c r="D416" s="212" t="s">
        <v>18342</v>
      </c>
      <c r="E416" s="216" t="s">
        <v>29594</v>
      </c>
      <c r="F416" s="212" t="str">
        <f>IFERROR(VLOOKUP(I416,Guide!A:B,2,FALSE),"")</f>
        <v>Logo Stickers</v>
      </c>
      <c r="G416" s="212">
        <f>A416</f>
        <v>0</v>
      </c>
      <c r="H416" s="212" t="str">
        <f>B416</f>
        <v>DTDP10020</v>
      </c>
      <c r="I416" s="213" t="s">
        <v>631</v>
      </c>
      <c r="J416" s="212" t="s">
        <v>21779</v>
      </c>
      <c r="L416" s="212" t="s">
        <v>30131</v>
      </c>
      <c r="M416" s="48" t="s">
        <v>30169</v>
      </c>
      <c r="N416" s="196">
        <v>1000000000415</v>
      </c>
      <c r="O416" s="214" t="s">
        <v>29597</v>
      </c>
      <c r="R416" s="212" t="s">
        <v>29056</v>
      </c>
      <c r="T416" s="212" t="s">
        <v>29739</v>
      </c>
      <c r="V416" s="212" t="str">
        <f>I416</f>
        <v>PT195</v>
      </c>
      <c r="W416" s="212">
        <f>IFERROR(VLOOKUP(I416,Guide!A:F,5,FALSE),"")</f>
        <v>0</v>
      </c>
      <c r="X416" s="212">
        <f>IFERROR(VLOOKUP(I416,Guide!A:G,6,FALSE),"")</f>
        <v>0</v>
      </c>
      <c r="Y416" s="212" t="s">
        <v>29073</v>
      </c>
      <c r="Z416" s="268" t="s">
        <v>30133</v>
      </c>
      <c r="AA416" s="255" t="s">
        <v>29598</v>
      </c>
      <c r="AB416" s="212" t="s">
        <v>29984</v>
      </c>
      <c r="AG416" s="193" t="str">
        <f>L416</f>
        <v>A3L</v>
      </c>
      <c r="AH416" s="212" t="str">
        <f>M416</f>
        <v>1D415</v>
      </c>
      <c r="AJ416" s="212" t="s">
        <v>29601</v>
      </c>
      <c r="AN416" s="48" t="s">
        <v>30169</v>
      </c>
      <c r="AO416" s="233" t="str">
        <f>T416</f>
        <v>SINK-72</v>
      </c>
      <c r="AQ416" s="193" t="s">
        <v>28768</v>
      </c>
      <c r="AR416" s="212" t="s">
        <v>29740</v>
      </c>
      <c r="AT416" s="193" t="s">
        <v>4672</v>
      </c>
      <c r="AV416" s="212" t="str">
        <f>M416</f>
        <v>1D415</v>
      </c>
      <c r="AW416" s="212" t="str">
        <f>_xlfn.TEXTJOIN("-",TRUE,AQ416:AV416)</f>
        <v>LG-N327-P-1D415</v>
      </c>
      <c r="AX416" s="193" t="str">
        <f>_xlfn.TEXTJOIN("-",TRUE,AS416:AV416)</f>
        <v>P-1D415</v>
      </c>
      <c r="AY416" s="48" t="str">
        <f>E416</f>
        <v>DeTape White Gloss Digital</v>
      </c>
    </row>
    <row r="417" spans="2:51" s="212" customFormat="1" ht="18.75">
      <c r="B417" s="216" t="s">
        <v>29592</v>
      </c>
      <c r="C417" s="211" t="s">
        <v>21396</v>
      </c>
      <c r="D417" s="212" t="s">
        <v>18342</v>
      </c>
      <c r="E417" s="216" t="s">
        <v>29594</v>
      </c>
      <c r="F417" s="212" t="str">
        <f>IFERROR(VLOOKUP(I417,Guide!A:B,2,FALSE),"")</f>
        <v>Logo Stickers</v>
      </c>
      <c r="G417" s="212">
        <f>A417</f>
        <v>0</v>
      </c>
      <c r="H417" s="212" t="str">
        <f>B417</f>
        <v>DTDP10020</v>
      </c>
      <c r="I417" s="213" t="s">
        <v>631</v>
      </c>
      <c r="J417" s="212" t="s">
        <v>21779</v>
      </c>
      <c r="L417" s="212" t="s">
        <v>30131</v>
      </c>
      <c r="M417" s="48" t="s">
        <v>30170</v>
      </c>
      <c r="N417" s="196">
        <v>1000000000416</v>
      </c>
      <c r="O417" s="214" t="s">
        <v>29597</v>
      </c>
      <c r="R417" s="212" t="s">
        <v>29056</v>
      </c>
      <c r="T417" s="212" t="s">
        <v>29742</v>
      </c>
      <c r="V417" s="212" t="str">
        <f>I417</f>
        <v>PT195</v>
      </c>
      <c r="W417" s="212">
        <f>IFERROR(VLOOKUP(I417,Guide!A:F,5,FALSE),"")</f>
        <v>0</v>
      </c>
      <c r="X417" s="212">
        <f>IFERROR(VLOOKUP(I417,Guide!A:G,6,FALSE),"")</f>
        <v>0</v>
      </c>
      <c r="Y417" s="212" t="s">
        <v>29073</v>
      </c>
      <c r="Z417" s="268" t="s">
        <v>30133</v>
      </c>
      <c r="AA417" s="255" t="s">
        <v>29598</v>
      </c>
      <c r="AB417" s="212" t="s">
        <v>29984</v>
      </c>
      <c r="AG417" s="193" t="str">
        <f>L417</f>
        <v>A3L</v>
      </c>
      <c r="AH417" s="212" t="str">
        <f>M417</f>
        <v>1D416</v>
      </c>
      <c r="AJ417" s="212" t="s">
        <v>29601</v>
      </c>
      <c r="AN417" s="48" t="s">
        <v>30170</v>
      </c>
      <c r="AO417" s="233" t="str">
        <f>T417</f>
        <v>SINK-73</v>
      </c>
      <c r="AQ417" s="193" t="s">
        <v>28768</v>
      </c>
      <c r="AR417" s="212" t="s">
        <v>29743</v>
      </c>
      <c r="AT417" s="193" t="s">
        <v>4672</v>
      </c>
      <c r="AV417" s="212" t="str">
        <f>M417</f>
        <v>1D416</v>
      </c>
      <c r="AW417" s="212" t="str">
        <f>_xlfn.TEXTJOIN("-",TRUE,AQ417:AV417)</f>
        <v>LG-N328-P-1D416</v>
      </c>
      <c r="AX417" s="193" t="str">
        <f>_xlfn.TEXTJOIN("-",TRUE,AS417:AV417)</f>
        <v>P-1D416</v>
      </c>
      <c r="AY417" s="48" t="str">
        <f>E417</f>
        <v>DeTape White Gloss Digital</v>
      </c>
    </row>
    <row r="418" spans="2:51" s="212" customFormat="1" ht="18.75">
      <c r="B418" s="216" t="s">
        <v>29592</v>
      </c>
      <c r="C418" s="211" t="s">
        <v>21396</v>
      </c>
      <c r="D418" s="212" t="s">
        <v>18342</v>
      </c>
      <c r="E418" s="216" t="s">
        <v>29594</v>
      </c>
      <c r="F418" s="212" t="str">
        <f>IFERROR(VLOOKUP(I418,Guide!A:B,2,FALSE),"")</f>
        <v>Logo Stickers</v>
      </c>
      <c r="G418" s="212">
        <f>A418</f>
        <v>0</v>
      </c>
      <c r="H418" s="212" t="str">
        <f>B418</f>
        <v>DTDP10020</v>
      </c>
      <c r="I418" s="213" t="s">
        <v>631</v>
      </c>
      <c r="J418" s="212" t="s">
        <v>21779</v>
      </c>
      <c r="L418" s="212" t="s">
        <v>30131</v>
      </c>
      <c r="M418" s="48" t="s">
        <v>30171</v>
      </c>
      <c r="N418" s="196">
        <v>1000000000417</v>
      </c>
      <c r="O418" s="214" t="s">
        <v>29597</v>
      </c>
      <c r="R418" s="212" t="s">
        <v>29056</v>
      </c>
      <c r="T418" s="212" t="s">
        <v>29745</v>
      </c>
      <c r="V418" s="212" t="str">
        <f>I418</f>
        <v>PT195</v>
      </c>
      <c r="W418" s="212">
        <f>IFERROR(VLOOKUP(I418,Guide!A:F,5,FALSE),"")</f>
        <v>0</v>
      </c>
      <c r="X418" s="212">
        <f>IFERROR(VLOOKUP(I418,Guide!A:G,6,FALSE),"")</f>
        <v>0</v>
      </c>
      <c r="Y418" s="212" t="s">
        <v>29073</v>
      </c>
      <c r="Z418" s="268" t="s">
        <v>30133</v>
      </c>
      <c r="AA418" s="255" t="s">
        <v>29598</v>
      </c>
      <c r="AB418" s="212" t="s">
        <v>29984</v>
      </c>
      <c r="AG418" s="193" t="str">
        <f>L418</f>
        <v>A3L</v>
      </c>
      <c r="AH418" s="212" t="str">
        <f>M418</f>
        <v>1D417</v>
      </c>
      <c r="AJ418" s="212" t="s">
        <v>29601</v>
      </c>
      <c r="AN418" s="48" t="s">
        <v>30171</v>
      </c>
      <c r="AO418" s="233" t="str">
        <f>T418</f>
        <v>SINK-74</v>
      </c>
      <c r="AQ418" s="193" t="s">
        <v>28768</v>
      </c>
      <c r="AR418" s="212" t="s">
        <v>29746</v>
      </c>
      <c r="AT418" s="193" t="s">
        <v>4672</v>
      </c>
      <c r="AV418" s="212" t="str">
        <f>M418</f>
        <v>1D417</v>
      </c>
      <c r="AW418" s="212" t="str">
        <f>_xlfn.TEXTJOIN("-",TRUE,AQ418:AV418)</f>
        <v>LG-N329-P-1D417</v>
      </c>
      <c r="AX418" s="193" t="str">
        <f>_xlfn.TEXTJOIN("-",TRUE,AS418:AV418)</f>
        <v>P-1D417</v>
      </c>
      <c r="AY418" s="48" t="str">
        <f>E418</f>
        <v>DeTape White Gloss Digital</v>
      </c>
    </row>
    <row r="419" spans="2:51" s="212" customFormat="1" ht="18.75">
      <c r="B419" s="216" t="s">
        <v>29592</v>
      </c>
      <c r="C419" s="211" t="s">
        <v>21396</v>
      </c>
      <c r="D419" s="212" t="s">
        <v>18342</v>
      </c>
      <c r="E419" s="216" t="s">
        <v>29594</v>
      </c>
      <c r="F419" s="212" t="str">
        <f>IFERROR(VLOOKUP(I419,Guide!A:B,2,FALSE),"")</f>
        <v>Logo Stickers</v>
      </c>
      <c r="G419" s="212">
        <f>A419</f>
        <v>0</v>
      </c>
      <c r="H419" s="212" t="str">
        <f>B419</f>
        <v>DTDP10020</v>
      </c>
      <c r="I419" s="213" t="s">
        <v>631</v>
      </c>
      <c r="J419" s="212" t="s">
        <v>21779</v>
      </c>
      <c r="L419" s="212" t="s">
        <v>30131</v>
      </c>
      <c r="M419" s="48" t="s">
        <v>30172</v>
      </c>
      <c r="N419" s="196">
        <v>1000000000418</v>
      </c>
      <c r="O419" s="214" t="s">
        <v>29597</v>
      </c>
      <c r="R419" s="212" t="s">
        <v>29056</v>
      </c>
      <c r="T419" s="212" t="s">
        <v>29748</v>
      </c>
      <c r="V419" s="212" t="str">
        <f>I419</f>
        <v>PT195</v>
      </c>
      <c r="W419" s="212">
        <f>IFERROR(VLOOKUP(I419,Guide!A:F,5,FALSE),"")</f>
        <v>0</v>
      </c>
      <c r="X419" s="212">
        <f>IFERROR(VLOOKUP(I419,Guide!A:G,6,FALSE),"")</f>
        <v>0</v>
      </c>
      <c r="Y419" s="212" t="s">
        <v>29073</v>
      </c>
      <c r="Z419" s="268" t="s">
        <v>30133</v>
      </c>
      <c r="AA419" s="255" t="s">
        <v>29598</v>
      </c>
      <c r="AB419" s="212" t="s">
        <v>29984</v>
      </c>
      <c r="AG419" s="193" t="str">
        <f>L419</f>
        <v>A3L</v>
      </c>
      <c r="AH419" s="212" t="str">
        <f>M419</f>
        <v>1D418</v>
      </c>
      <c r="AJ419" s="212" t="s">
        <v>29601</v>
      </c>
      <c r="AN419" s="48" t="s">
        <v>30172</v>
      </c>
      <c r="AO419" s="233" t="str">
        <f>T419</f>
        <v>SINK-75</v>
      </c>
      <c r="AQ419" s="193" t="s">
        <v>28768</v>
      </c>
      <c r="AR419" s="212" t="s">
        <v>29749</v>
      </c>
      <c r="AT419" s="193" t="s">
        <v>4672</v>
      </c>
      <c r="AV419" s="212" t="str">
        <f>M419</f>
        <v>1D418</v>
      </c>
      <c r="AW419" s="212" t="str">
        <f>_xlfn.TEXTJOIN("-",TRUE,AQ419:AV419)</f>
        <v>LG-N330-P-1D418</v>
      </c>
      <c r="AX419" s="193" t="str">
        <f>_xlfn.TEXTJOIN("-",TRUE,AS419:AV419)</f>
        <v>P-1D418</v>
      </c>
      <c r="AY419" s="48" t="str">
        <f>E419</f>
        <v>DeTape White Gloss Digital</v>
      </c>
    </row>
    <row r="420" spans="2:51" s="258" customFormat="1" ht="18.75">
      <c r="B420" s="264" t="s">
        <v>30173</v>
      </c>
      <c r="C420" s="257" t="s">
        <v>21396</v>
      </c>
      <c r="D420" s="258" t="s">
        <v>18346</v>
      </c>
      <c r="E420" s="258" t="s">
        <v>29594</v>
      </c>
      <c r="F420" s="258" t="str">
        <f>IFERROR(VLOOKUP(I420,Guide!A:B,2,FALSE),"")</f>
        <v>Logo Stickers</v>
      </c>
      <c r="G420" s="258">
        <f>A420</f>
        <v>0</v>
      </c>
      <c r="H420" s="258" t="str">
        <f>B420</f>
        <v>DTDP10121</v>
      </c>
      <c r="I420" s="259" t="s">
        <v>631</v>
      </c>
      <c r="J420" s="258" t="s">
        <v>21790</v>
      </c>
      <c r="L420" s="258" t="s">
        <v>30174</v>
      </c>
      <c r="M420" s="258" t="s">
        <v>30175</v>
      </c>
      <c r="N420" s="196">
        <v>1000000000419</v>
      </c>
      <c r="O420" s="265" t="s">
        <v>30176</v>
      </c>
      <c r="R420" s="258" t="s">
        <v>29056</v>
      </c>
      <c r="T420" s="258" t="s">
        <v>29754</v>
      </c>
      <c r="V420" s="258" t="str">
        <f>I420</f>
        <v>PT195</v>
      </c>
      <c r="W420" s="258">
        <f>IFERROR(VLOOKUP(I420,Guide!A:F,5,FALSE),"")</f>
        <v>0</v>
      </c>
      <c r="X420" s="258">
        <f>IFERROR(VLOOKUP(I420,Guide!A:G,6,FALSE),"")</f>
        <v>0</v>
      </c>
      <c r="Y420" s="258" t="s">
        <v>29073</v>
      </c>
      <c r="Z420" s="268" t="s">
        <v>30177</v>
      </c>
      <c r="AA420" s="261" t="s">
        <v>29598</v>
      </c>
      <c r="AB420" s="258" t="s">
        <v>29984</v>
      </c>
      <c r="AG420" s="258" t="str">
        <f>L420</f>
        <v>A3M</v>
      </c>
      <c r="AH420" s="258" t="str">
        <f>M420</f>
        <v>1D419</v>
      </c>
      <c r="AJ420" s="258" t="s">
        <v>29601</v>
      </c>
      <c r="AN420" s="258" t="s">
        <v>30175</v>
      </c>
      <c r="AO420" s="258" t="str">
        <f>T420</f>
        <v>SINK-76</v>
      </c>
      <c r="AQ420" s="258" t="s">
        <v>28768</v>
      </c>
      <c r="AR420" s="258" t="s">
        <v>29755</v>
      </c>
      <c r="AT420" s="258" t="s">
        <v>4672</v>
      </c>
      <c r="AV420" s="258" t="str">
        <f>M420</f>
        <v>1D419</v>
      </c>
      <c r="AW420" s="258" t="str">
        <f>_xlfn.TEXTJOIN("-",TRUE,AQ420:AV420)</f>
        <v>LG-N331-P-1D419</v>
      </c>
      <c r="AX420" s="258" t="str">
        <f>_xlfn.TEXTJOIN("-",TRUE,AS420:AV420)</f>
        <v>P-1D419</v>
      </c>
      <c r="AY420" s="258" t="str">
        <f>E420</f>
        <v>DeTape White Gloss Digital</v>
      </c>
    </row>
    <row r="421" spans="2:51" s="258" customFormat="1" ht="18.75">
      <c r="B421" s="264" t="s">
        <v>30173</v>
      </c>
      <c r="C421" s="257" t="s">
        <v>21396</v>
      </c>
      <c r="D421" s="258" t="s">
        <v>18346</v>
      </c>
      <c r="E421" s="258" t="s">
        <v>29594</v>
      </c>
      <c r="F421" s="258" t="str">
        <f>IFERROR(VLOOKUP(I421,Guide!A:B,2,FALSE),"")</f>
        <v>Logo Stickers</v>
      </c>
      <c r="G421" s="258">
        <f>A421</f>
        <v>0</v>
      </c>
      <c r="H421" s="258" t="str">
        <f>B421</f>
        <v>DTDP10121</v>
      </c>
      <c r="I421" s="259" t="s">
        <v>631</v>
      </c>
      <c r="J421" s="258" t="s">
        <v>21790</v>
      </c>
      <c r="L421" s="258" t="s">
        <v>30174</v>
      </c>
      <c r="M421" s="258" t="s">
        <v>30178</v>
      </c>
      <c r="N421" s="196">
        <v>1000000000420</v>
      </c>
      <c r="O421" s="265" t="s">
        <v>30176</v>
      </c>
      <c r="R421" s="258" t="s">
        <v>29056</v>
      </c>
      <c r="T421" s="258" t="s">
        <v>29757</v>
      </c>
      <c r="V421" s="258" t="str">
        <f>I421</f>
        <v>PT195</v>
      </c>
      <c r="W421" s="258">
        <f>IFERROR(VLOOKUP(I421,Guide!A:F,5,FALSE),"")</f>
        <v>0</v>
      </c>
      <c r="X421" s="258">
        <f>IFERROR(VLOOKUP(I421,Guide!A:G,6,FALSE),"")</f>
        <v>0</v>
      </c>
      <c r="Y421" s="258" t="s">
        <v>29073</v>
      </c>
      <c r="Z421" s="268" t="s">
        <v>30177</v>
      </c>
      <c r="AA421" s="261" t="s">
        <v>29598</v>
      </c>
      <c r="AB421" s="258" t="s">
        <v>29984</v>
      </c>
      <c r="AG421" s="258" t="str">
        <f>L421</f>
        <v>A3M</v>
      </c>
      <c r="AH421" s="258" t="str">
        <f>M421</f>
        <v>1D420</v>
      </c>
      <c r="AJ421" s="258" t="s">
        <v>29601</v>
      </c>
      <c r="AN421" s="258" t="s">
        <v>30178</v>
      </c>
      <c r="AO421" s="258" t="str">
        <f>T421</f>
        <v>SINK-77</v>
      </c>
      <c r="AQ421" s="258" t="s">
        <v>28768</v>
      </c>
      <c r="AR421" s="258" t="s">
        <v>29758</v>
      </c>
      <c r="AT421" s="258" t="s">
        <v>4672</v>
      </c>
      <c r="AV421" s="258" t="str">
        <f>M421</f>
        <v>1D420</v>
      </c>
      <c r="AW421" s="258" t="str">
        <f>_xlfn.TEXTJOIN("-",TRUE,AQ421:AV421)</f>
        <v>LG-N332-P-1D420</v>
      </c>
      <c r="AX421" s="258" t="str">
        <f>_xlfn.TEXTJOIN("-",TRUE,AS421:AV421)</f>
        <v>P-1D420</v>
      </c>
      <c r="AY421" s="258" t="str">
        <f>E421</f>
        <v>DeTape White Gloss Digital</v>
      </c>
    </row>
    <row r="422" spans="2:51" s="258" customFormat="1" ht="18.75">
      <c r="B422" s="264" t="s">
        <v>30173</v>
      </c>
      <c r="C422" s="257" t="s">
        <v>21396</v>
      </c>
      <c r="D422" s="258" t="s">
        <v>18346</v>
      </c>
      <c r="E422" s="258" t="s">
        <v>29594</v>
      </c>
      <c r="F422" s="258" t="str">
        <f>IFERROR(VLOOKUP(I422,Guide!A:B,2,FALSE),"")</f>
        <v>Logo Stickers</v>
      </c>
      <c r="G422" s="258">
        <f>A422</f>
        <v>0</v>
      </c>
      <c r="H422" s="258" t="str">
        <f>B422</f>
        <v>DTDP10121</v>
      </c>
      <c r="I422" s="259" t="s">
        <v>631</v>
      </c>
      <c r="J422" s="258" t="s">
        <v>21790</v>
      </c>
      <c r="L422" s="258" t="s">
        <v>30174</v>
      </c>
      <c r="M422" s="258" t="s">
        <v>30179</v>
      </c>
      <c r="N422" s="196">
        <v>1000000000421</v>
      </c>
      <c r="O422" s="265" t="s">
        <v>30176</v>
      </c>
      <c r="R422" s="258" t="s">
        <v>29056</v>
      </c>
      <c r="T422" s="258" t="s">
        <v>29760</v>
      </c>
      <c r="V422" s="258" t="str">
        <f>I422</f>
        <v>PT195</v>
      </c>
      <c r="W422" s="258">
        <f>IFERROR(VLOOKUP(I422,Guide!A:F,5,FALSE),"")</f>
        <v>0</v>
      </c>
      <c r="X422" s="258">
        <f>IFERROR(VLOOKUP(I422,Guide!A:G,6,FALSE),"")</f>
        <v>0</v>
      </c>
      <c r="Y422" s="258" t="s">
        <v>29073</v>
      </c>
      <c r="Z422" s="268" t="s">
        <v>30177</v>
      </c>
      <c r="AA422" s="261" t="s">
        <v>29598</v>
      </c>
      <c r="AB422" s="258" t="s">
        <v>29984</v>
      </c>
      <c r="AG422" s="258" t="str">
        <f>L422</f>
        <v>A3M</v>
      </c>
      <c r="AH422" s="258" t="str">
        <f>M422</f>
        <v>1D421</v>
      </c>
      <c r="AJ422" s="258" t="s">
        <v>29601</v>
      </c>
      <c r="AN422" s="258" t="s">
        <v>30179</v>
      </c>
      <c r="AO422" s="258" t="str">
        <f>T422</f>
        <v>SINK-78</v>
      </c>
      <c r="AQ422" s="258" t="s">
        <v>28768</v>
      </c>
      <c r="AR422" s="258" t="s">
        <v>29761</v>
      </c>
      <c r="AT422" s="258" t="s">
        <v>4672</v>
      </c>
      <c r="AV422" s="258" t="str">
        <f>M422</f>
        <v>1D421</v>
      </c>
      <c r="AW422" s="258" t="str">
        <f>_xlfn.TEXTJOIN("-",TRUE,AQ422:AV422)</f>
        <v>LG-N333-P-1D421</v>
      </c>
      <c r="AX422" s="258" t="str">
        <f>_xlfn.TEXTJOIN("-",TRUE,AS422:AV422)</f>
        <v>P-1D421</v>
      </c>
      <c r="AY422" s="258" t="str">
        <f>E422</f>
        <v>DeTape White Gloss Digital</v>
      </c>
    </row>
    <row r="423" spans="2:51" s="258" customFormat="1" ht="18.75">
      <c r="B423" s="264" t="s">
        <v>30173</v>
      </c>
      <c r="C423" s="257" t="s">
        <v>21396</v>
      </c>
      <c r="D423" s="258" t="s">
        <v>18346</v>
      </c>
      <c r="E423" s="258" t="s">
        <v>29594</v>
      </c>
      <c r="F423" s="258" t="str">
        <f>IFERROR(VLOOKUP(I423,Guide!A:B,2,FALSE),"")</f>
        <v>Logo Stickers</v>
      </c>
      <c r="G423" s="258">
        <f>A423</f>
        <v>0</v>
      </c>
      <c r="H423" s="258" t="str">
        <f>B423</f>
        <v>DTDP10121</v>
      </c>
      <c r="I423" s="259" t="s">
        <v>631</v>
      </c>
      <c r="J423" s="258" t="s">
        <v>21790</v>
      </c>
      <c r="L423" s="258" t="s">
        <v>30174</v>
      </c>
      <c r="M423" s="258" t="s">
        <v>30180</v>
      </c>
      <c r="N423" s="196">
        <v>1000000000422</v>
      </c>
      <c r="O423" s="265" t="s">
        <v>30176</v>
      </c>
      <c r="R423" s="258" t="s">
        <v>29056</v>
      </c>
      <c r="T423" s="258" t="s">
        <v>29763</v>
      </c>
      <c r="V423" s="258" t="str">
        <f>I423</f>
        <v>PT195</v>
      </c>
      <c r="W423" s="258">
        <f>IFERROR(VLOOKUP(I423,Guide!A:F,5,FALSE),"")</f>
        <v>0</v>
      </c>
      <c r="X423" s="258">
        <f>IFERROR(VLOOKUP(I423,Guide!A:G,6,FALSE),"")</f>
        <v>0</v>
      </c>
      <c r="Y423" s="258" t="s">
        <v>29073</v>
      </c>
      <c r="Z423" s="268" t="s">
        <v>30177</v>
      </c>
      <c r="AA423" s="261" t="s">
        <v>29598</v>
      </c>
      <c r="AB423" s="258" t="s">
        <v>29984</v>
      </c>
      <c r="AG423" s="258" t="str">
        <f>L423</f>
        <v>A3M</v>
      </c>
      <c r="AH423" s="258" t="str">
        <f>M423</f>
        <v>1D422</v>
      </c>
      <c r="AJ423" s="258" t="s">
        <v>29601</v>
      </c>
      <c r="AN423" s="258" t="s">
        <v>30180</v>
      </c>
      <c r="AO423" s="258" t="str">
        <f>T423</f>
        <v>SINK-79</v>
      </c>
      <c r="AQ423" s="258" t="s">
        <v>28768</v>
      </c>
      <c r="AR423" s="258" t="s">
        <v>29764</v>
      </c>
      <c r="AT423" s="258" t="s">
        <v>4672</v>
      </c>
      <c r="AV423" s="258" t="str">
        <f>M423</f>
        <v>1D422</v>
      </c>
      <c r="AW423" s="258" t="str">
        <f>_xlfn.TEXTJOIN("-",TRUE,AQ423:AV423)</f>
        <v>LG-N334-P-1D422</v>
      </c>
      <c r="AX423" s="258" t="str">
        <f>_xlfn.TEXTJOIN("-",TRUE,AS423:AV423)</f>
        <v>P-1D422</v>
      </c>
      <c r="AY423" s="258" t="str">
        <f>E423</f>
        <v>DeTape White Gloss Digital</v>
      </c>
    </row>
    <row r="424" spans="2:51" s="258" customFormat="1" ht="18.75">
      <c r="B424" s="264" t="s">
        <v>30173</v>
      </c>
      <c r="C424" s="257" t="s">
        <v>21396</v>
      </c>
      <c r="D424" s="258" t="s">
        <v>18346</v>
      </c>
      <c r="E424" s="258" t="s">
        <v>29594</v>
      </c>
      <c r="F424" s="258" t="str">
        <f>IFERROR(VLOOKUP(I424,Guide!A:B,2,FALSE),"")</f>
        <v>Logo Stickers</v>
      </c>
      <c r="G424" s="258">
        <f>A424</f>
        <v>0</v>
      </c>
      <c r="H424" s="258" t="str">
        <f>B424</f>
        <v>DTDP10121</v>
      </c>
      <c r="I424" s="259" t="s">
        <v>631</v>
      </c>
      <c r="J424" s="258" t="s">
        <v>21790</v>
      </c>
      <c r="L424" s="258" t="s">
        <v>30174</v>
      </c>
      <c r="M424" s="258" t="s">
        <v>30181</v>
      </c>
      <c r="N424" s="196">
        <v>1000000000423</v>
      </c>
      <c r="O424" s="265" t="s">
        <v>30176</v>
      </c>
      <c r="R424" s="258" t="s">
        <v>29056</v>
      </c>
      <c r="T424" s="258" t="s">
        <v>29766</v>
      </c>
      <c r="V424" s="258" t="str">
        <f>I424</f>
        <v>PT195</v>
      </c>
      <c r="W424" s="258">
        <f>IFERROR(VLOOKUP(I424,Guide!A:F,5,FALSE),"")</f>
        <v>0</v>
      </c>
      <c r="X424" s="258">
        <f>IFERROR(VLOOKUP(I424,Guide!A:G,6,FALSE),"")</f>
        <v>0</v>
      </c>
      <c r="Y424" s="258" t="s">
        <v>29073</v>
      </c>
      <c r="Z424" s="268" t="s">
        <v>30177</v>
      </c>
      <c r="AA424" s="261" t="s">
        <v>29598</v>
      </c>
      <c r="AB424" s="258" t="s">
        <v>29984</v>
      </c>
      <c r="AG424" s="258" t="str">
        <f>L424</f>
        <v>A3M</v>
      </c>
      <c r="AH424" s="258" t="str">
        <f>M424</f>
        <v>1D423</v>
      </c>
      <c r="AJ424" s="258" t="s">
        <v>29601</v>
      </c>
      <c r="AN424" s="258" t="s">
        <v>30181</v>
      </c>
      <c r="AO424" s="258" t="str">
        <f>T424</f>
        <v>SINK-80</v>
      </c>
      <c r="AQ424" s="258" t="s">
        <v>28768</v>
      </c>
      <c r="AR424" s="258" t="s">
        <v>29767</v>
      </c>
      <c r="AT424" s="258" t="s">
        <v>4672</v>
      </c>
      <c r="AV424" s="258" t="str">
        <f>M424</f>
        <v>1D423</v>
      </c>
      <c r="AW424" s="258" t="str">
        <f>_xlfn.TEXTJOIN("-",TRUE,AQ424:AV424)</f>
        <v>LG-N335-P-1D423</v>
      </c>
      <c r="AX424" s="258" t="str">
        <f>_xlfn.TEXTJOIN("-",TRUE,AS424:AV424)</f>
        <v>P-1D423</v>
      </c>
      <c r="AY424" s="258" t="str">
        <f>E424</f>
        <v>DeTape White Gloss Digital</v>
      </c>
    </row>
    <row r="425" spans="2:51" s="258" customFormat="1" ht="18.75">
      <c r="B425" s="264" t="s">
        <v>30173</v>
      </c>
      <c r="C425" s="257" t="s">
        <v>21396</v>
      </c>
      <c r="D425" s="258" t="s">
        <v>18346</v>
      </c>
      <c r="E425" s="258" t="s">
        <v>29594</v>
      </c>
      <c r="F425" s="258" t="str">
        <f>IFERROR(VLOOKUP(I425,Guide!A:B,2,FALSE),"")</f>
        <v>Logo Stickers</v>
      </c>
      <c r="G425" s="258">
        <f>A425</f>
        <v>0</v>
      </c>
      <c r="H425" s="258" t="str">
        <f>B425</f>
        <v>DTDP10121</v>
      </c>
      <c r="I425" s="259" t="s">
        <v>631</v>
      </c>
      <c r="J425" s="258" t="s">
        <v>21790</v>
      </c>
      <c r="L425" s="258" t="s">
        <v>30174</v>
      </c>
      <c r="M425" s="258" t="s">
        <v>30182</v>
      </c>
      <c r="N425" s="196">
        <v>1000000000424</v>
      </c>
      <c r="O425" s="265" t="s">
        <v>30176</v>
      </c>
      <c r="R425" s="258" t="s">
        <v>29056</v>
      </c>
      <c r="T425" s="258" t="s">
        <v>29769</v>
      </c>
      <c r="V425" s="258" t="str">
        <f>I425</f>
        <v>PT195</v>
      </c>
      <c r="W425" s="258">
        <f>IFERROR(VLOOKUP(I425,Guide!A:F,5,FALSE),"")</f>
        <v>0</v>
      </c>
      <c r="X425" s="258">
        <f>IFERROR(VLOOKUP(I425,Guide!A:G,6,FALSE),"")</f>
        <v>0</v>
      </c>
      <c r="Y425" s="258" t="s">
        <v>29073</v>
      </c>
      <c r="Z425" s="268" t="s">
        <v>30177</v>
      </c>
      <c r="AA425" s="261" t="s">
        <v>29598</v>
      </c>
      <c r="AB425" s="258" t="s">
        <v>29984</v>
      </c>
      <c r="AG425" s="258" t="str">
        <f>L425</f>
        <v>A3M</v>
      </c>
      <c r="AH425" s="258" t="str">
        <f>M425</f>
        <v>1D424</v>
      </c>
      <c r="AJ425" s="258" t="s">
        <v>29601</v>
      </c>
      <c r="AN425" s="258" t="s">
        <v>30182</v>
      </c>
      <c r="AO425" s="258" t="str">
        <f>T425</f>
        <v>SINK-81</v>
      </c>
      <c r="AQ425" s="258" t="s">
        <v>28768</v>
      </c>
      <c r="AR425" s="258" t="s">
        <v>29770</v>
      </c>
      <c r="AT425" s="258" t="s">
        <v>4672</v>
      </c>
      <c r="AV425" s="258" t="str">
        <f>M425</f>
        <v>1D424</v>
      </c>
      <c r="AW425" s="258" t="str">
        <f>_xlfn.TEXTJOIN("-",TRUE,AQ425:AV425)</f>
        <v>LG-N336-P-1D424</v>
      </c>
      <c r="AX425" s="258" t="str">
        <f>_xlfn.TEXTJOIN("-",TRUE,AS425:AV425)</f>
        <v>P-1D424</v>
      </c>
      <c r="AY425" s="258" t="str">
        <f>E425</f>
        <v>DeTape White Gloss Digital</v>
      </c>
    </row>
    <row r="426" spans="2:51" s="258" customFormat="1" ht="18.75">
      <c r="B426" s="264" t="s">
        <v>30173</v>
      </c>
      <c r="C426" s="257" t="s">
        <v>21396</v>
      </c>
      <c r="D426" s="258" t="s">
        <v>18346</v>
      </c>
      <c r="E426" s="258" t="s">
        <v>29594</v>
      </c>
      <c r="F426" s="258" t="str">
        <f>IFERROR(VLOOKUP(I426,Guide!A:B,2,FALSE),"")</f>
        <v>Logo Stickers</v>
      </c>
      <c r="G426" s="258">
        <f>A426</f>
        <v>0</v>
      </c>
      <c r="H426" s="258" t="str">
        <f>B426</f>
        <v>DTDP10121</v>
      </c>
      <c r="I426" s="259" t="s">
        <v>631</v>
      </c>
      <c r="J426" s="258" t="s">
        <v>21790</v>
      </c>
      <c r="L426" s="258" t="s">
        <v>30174</v>
      </c>
      <c r="M426" s="258" t="s">
        <v>30183</v>
      </c>
      <c r="N426" s="196">
        <v>1000000000425</v>
      </c>
      <c r="O426" s="265" t="s">
        <v>30176</v>
      </c>
      <c r="R426" s="258" t="s">
        <v>29056</v>
      </c>
      <c r="T426" s="258" t="s">
        <v>29772</v>
      </c>
      <c r="V426" s="258" t="str">
        <f>I426</f>
        <v>PT195</v>
      </c>
      <c r="W426" s="258">
        <f>IFERROR(VLOOKUP(I426,Guide!A:F,5,FALSE),"")</f>
        <v>0</v>
      </c>
      <c r="X426" s="258">
        <f>IFERROR(VLOOKUP(I426,Guide!A:G,6,FALSE),"")</f>
        <v>0</v>
      </c>
      <c r="Y426" s="258" t="s">
        <v>29073</v>
      </c>
      <c r="Z426" s="268" t="s">
        <v>30177</v>
      </c>
      <c r="AA426" s="261" t="s">
        <v>29598</v>
      </c>
      <c r="AB426" s="258" t="s">
        <v>29984</v>
      </c>
      <c r="AG426" s="258" t="str">
        <f>L426</f>
        <v>A3M</v>
      </c>
      <c r="AH426" s="258" t="str">
        <f>M426</f>
        <v>1D425</v>
      </c>
      <c r="AJ426" s="258" t="s">
        <v>29601</v>
      </c>
      <c r="AN426" s="258" t="s">
        <v>30183</v>
      </c>
      <c r="AO426" s="258" t="str">
        <f>T426</f>
        <v>SINK-82</v>
      </c>
      <c r="AQ426" s="258" t="s">
        <v>28768</v>
      </c>
      <c r="AR426" s="258" t="s">
        <v>29773</v>
      </c>
      <c r="AT426" s="258" t="s">
        <v>4672</v>
      </c>
      <c r="AV426" s="258" t="str">
        <f>M426</f>
        <v>1D425</v>
      </c>
      <c r="AW426" s="258" t="str">
        <f>_xlfn.TEXTJOIN("-",TRUE,AQ426:AV426)</f>
        <v>LG-N337-P-1D425</v>
      </c>
      <c r="AX426" s="258" t="str">
        <f>_xlfn.TEXTJOIN("-",TRUE,AS426:AV426)</f>
        <v>P-1D425</v>
      </c>
      <c r="AY426" s="258" t="str">
        <f>E426</f>
        <v>DeTape White Gloss Digital</v>
      </c>
    </row>
    <row r="427" spans="2:51" s="258" customFormat="1" ht="18.75">
      <c r="B427" s="264" t="s">
        <v>30173</v>
      </c>
      <c r="C427" s="257" t="s">
        <v>21396</v>
      </c>
      <c r="D427" s="258" t="s">
        <v>18346</v>
      </c>
      <c r="E427" s="258" t="s">
        <v>29594</v>
      </c>
      <c r="F427" s="258" t="str">
        <f>IFERROR(VLOOKUP(I427,Guide!A:B,2,FALSE),"")</f>
        <v>Logo Stickers</v>
      </c>
      <c r="G427" s="258">
        <f>A427</f>
        <v>0</v>
      </c>
      <c r="H427" s="258" t="str">
        <f>B427</f>
        <v>DTDP10121</v>
      </c>
      <c r="I427" s="259" t="s">
        <v>631</v>
      </c>
      <c r="J427" s="258" t="s">
        <v>21790</v>
      </c>
      <c r="L427" s="258" t="s">
        <v>30174</v>
      </c>
      <c r="M427" s="258" t="s">
        <v>30184</v>
      </c>
      <c r="N427" s="196">
        <v>1000000000426</v>
      </c>
      <c r="O427" s="265" t="s">
        <v>30176</v>
      </c>
      <c r="R427" s="258" t="s">
        <v>29056</v>
      </c>
      <c r="T427" s="258" t="s">
        <v>29775</v>
      </c>
      <c r="V427" s="258" t="str">
        <f>I427</f>
        <v>PT195</v>
      </c>
      <c r="W427" s="258">
        <f>IFERROR(VLOOKUP(I427,Guide!A:F,5,FALSE),"")</f>
        <v>0</v>
      </c>
      <c r="X427" s="258">
        <f>IFERROR(VLOOKUP(I427,Guide!A:G,6,FALSE),"")</f>
        <v>0</v>
      </c>
      <c r="Y427" s="258" t="s">
        <v>29073</v>
      </c>
      <c r="Z427" s="268" t="s">
        <v>30177</v>
      </c>
      <c r="AA427" s="261" t="s">
        <v>29598</v>
      </c>
      <c r="AB427" s="258" t="s">
        <v>29984</v>
      </c>
      <c r="AG427" s="258" t="str">
        <f>L427</f>
        <v>A3M</v>
      </c>
      <c r="AH427" s="258" t="str">
        <f>M427</f>
        <v>1D426</v>
      </c>
      <c r="AJ427" s="258" t="s">
        <v>29601</v>
      </c>
      <c r="AN427" s="258" t="s">
        <v>30184</v>
      </c>
      <c r="AO427" s="258" t="str">
        <f>T427</f>
        <v>SINK-83</v>
      </c>
      <c r="AQ427" s="258" t="s">
        <v>28768</v>
      </c>
      <c r="AR427" s="258" t="s">
        <v>29776</v>
      </c>
      <c r="AT427" s="258" t="s">
        <v>4672</v>
      </c>
      <c r="AV427" s="258" t="str">
        <f>M427</f>
        <v>1D426</v>
      </c>
      <c r="AW427" s="258" t="str">
        <f>_xlfn.TEXTJOIN("-",TRUE,AQ427:AV427)</f>
        <v>LG-N338-P-1D426</v>
      </c>
      <c r="AX427" s="258" t="str">
        <f>_xlfn.TEXTJOIN("-",TRUE,AS427:AV427)</f>
        <v>P-1D426</v>
      </c>
      <c r="AY427" s="258" t="str">
        <f>E427</f>
        <v>DeTape White Gloss Digital</v>
      </c>
    </row>
    <row r="428" spans="2:51" s="258" customFormat="1" ht="18.75">
      <c r="B428" s="264" t="s">
        <v>30173</v>
      </c>
      <c r="C428" s="257" t="s">
        <v>21396</v>
      </c>
      <c r="D428" s="258" t="s">
        <v>18346</v>
      </c>
      <c r="E428" s="258" t="s">
        <v>29594</v>
      </c>
      <c r="F428" s="258" t="str">
        <f>IFERROR(VLOOKUP(I428,Guide!A:B,2,FALSE),"")</f>
        <v>Logo Stickers</v>
      </c>
      <c r="G428" s="258">
        <f>A428</f>
        <v>0</v>
      </c>
      <c r="H428" s="258" t="str">
        <f>B428</f>
        <v>DTDP10121</v>
      </c>
      <c r="I428" s="259" t="s">
        <v>631</v>
      </c>
      <c r="J428" s="258" t="s">
        <v>21790</v>
      </c>
      <c r="L428" s="258" t="s">
        <v>30174</v>
      </c>
      <c r="M428" s="258" t="s">
        <v>30185</v>
      </c>
      <c r="N428" s="196">
        <v>1000000000427</v>
      </c>
      <c r="O428" s="265" t="s">
        <v>30176</v>
      </c>
      <c r="R428" s="258" t="s">
        <v>29056</v>
      </c>
      <c r="T428" s="258" t="s">
        <v>29778</v>
      </c>
      <c r="V428" s="258" t="str">
        <f>I428</f>
        <v>PT195</v>
      </c>
      <c r="W428" s="258">
        <f>IFERROR(VLOOKUP(I428,Guide!A:F,5,FALSE),"")</f>
        <v>0</v>
      </c>
      <c r="X428" s="258">
        <f>IFERROR(VLOOKUP(I428,Guide!A:G,6,FALSE),"")</f>
        <v>0</v>
      </c>
      <c r="Y428" s="258" t="s">
        <v>29073</v>
      </c>
      <c r="Z428" s="268" t="s">
        <v>30177</v>
      </c>
      <c r="AA428" s="261" t="s">
        <v>29598</v>
      </c>
      <c r="AB428" s="258" t="s">
        <v>29984</v>
      </c>
      <c r="AG428" s="258" t="str">
        <f>L428</f>
        <v>A3M</v>
      </c>
      <c r="AH428" s="258" t="str">
        <f>M428</f>
        <v>1D427</v>
      </c>
      <c r="AJ428" s="258" t="s">
        <v>29601</v>
      </c>
      <c r="AN428" s="258" t="s">
        <v>30185</v>
      </c>
      <c r="AO428" s="258" t="str">
        <f>T428</f>
        <v>SINK-84</v>
      </c>
      <c r="AQ428" s="258" t="s">
        <v>28768</v>
      </c>
      <c r="AR428" s="258" t="s">
        <v>29779</v>
      </c>
      <c r="AT428" s="258" t="s">
        <v>4672</v>
      </c>
      <c r="AV428" s="258" t="str">
        <f>M428</f>
        <v>1D427</v>
      </c>
      <c r="AW428" s="258" t="str">
        <f>_xlfn.TEXTJOIN("-",TRUE,AQ428:AV428)</f>
        <v>LG-N339-P-1D427</v>
      </c>
      <c r="AX428" s="258" t="str">
        <f>_xlfn.TEXTJOIN("-",TRUE,AS428:AV428)</f>
        <v>P-1D427</v>
      </c>
      <c r="AY428" s="258" t="str">
        <f>E428</f>
        <v>DeTape White Gloss Digital</v>
      </c>
    </row>
    <row r="429" spans="2:51" s="258" customFormat="1" ht="18.75">
      <c r="B429" s="264" t="s">
        <v>30173</v>
      </c>
      <c r="C429" s="257" t="s">
        <v>21396</v>
      </c>
      <c r="D429" s="258" t="s">
        <v>18346</v>
      </c>
      <c r="E429" s="258" t="s">
        <v>29594</v>
      </c>
      <c r="F429" s="258" t="str">
        <f>IFERROR(VLOOKUP(I429,Guide!A:B,2,FALSE),"")</f>
        <v>Logo Stickers</v>
      </c>
      <c r="G429" s="258">
        <f>A429</f>
        <v>0</v>
      </c>
      <c r="H429" s="258" t="str">
        <f>B429</f>
        <v>DTDP10121</v>
      </c>
      <c r="I429" s="259" t="s">
        <v>631</v>
      </c>
      <c r="J429" s="258" t="s">
        <v>21790</v>
      </c>
      <c r="L429" s="258" t="s">
        <v>30174</v>
      </c>
      <c r="M429" s="258" t="s">
        <v>30186</v>
      </c>
      <c r="N429" s="196">
        <v>1000000000428</v>
      </c>
      <c r="O429" s="265" t="s">
        <v>30176</v>
      </c>
      <c r="R429" s="258" t="s">
        <v>29056</v>
      </c>
      <c r="T429" s="258" t="s">
        <v>29781</v>
      </c>
      <c r="V429" s="258" t="str">
        <f>I429</f>
        <v>PT195</v>
      </c>
      <c r="W429" s="258">
        <f>IFERROR(VLOOKUP(I429,Guide!A:F,5,FALSE),"")</f>
        <v>0</v>
      </c>
      <c r="X429" s="258">
        <f>IFERROR(VLOOKUP(I429,Guide!A:G,6,FALSE),"")</f>
        <v>0</v>
      </c>
      <c r="Y429" s="258" t="s">
        <v>29073</v>
      </c>
      <c r="Z429" s="268" t="s">
        <v>30177</v>
      </c>
      <c r="AA429" s="261" t="s">
        <v>29598</v>
      </c>
      <c r="AB429" s="258" t="s">
        <v>29984</v>
      </c>
      <c r="AG429" s="258" t="str">
        <f>L429</f>
        <v>A3M</v>
      </c>
      <c r="AH429" s="258" t="str">
        <f>M429</f>
        <v>1D428</v>
      </c>
      <c r="AJ429" s="258" t="s">
        <v>29601</v>
      </c>
      <c r="AN429" s="258" t="s">
        <v>30186</v>
      </c>
      <c r="AO429" s="258" t="str">
        <f>T429</f>
        <v>SINK-85</v>
      </c>
      <c r="AQ429" s="258" t="s">
        <v>28768</v>
      </c>
      <c r="AR429" s="258" t="s">
        <v>29782</v>
      </c>
      <c r="AT429" s="258" t="s">
        <v>4672</v>
      </c>
      <c r="AV429" s="258" t="str">
        <f>M429</f>
        <v>1D428</v>
      </c>
      <c r="AW429" s="258" t="str">
        <f>_xlfn.TEXTJOIN("-",TRUE,AQ429:AV429)</f>
        <v>LG-N340-P-1D428</v>
      </c>
      <c r="AX429" s="258" t="str">
        <f>_xlfn.TEXTJOIN("-",TRUE,AS429:AV429)</f>
        <v>P-1D428</v>
      </c>
      <c r="AY429" s="258" t="str">
        <f>E429</f>
        <v>DeTape White Gloss Digital</v>
      </c>
    </row>
    <row r="430" spans="2:51" s="258" customFormat="1" ht="18.75">
      <c r="B430" s="264" t="s">
        <v>30173</v>
      </c>
      <c r="C430" s="257" t="s">
        <v>21396</v>
      </c>
      <c r="D430" s="258" t="s">
        <v>18346</v>
      </c>
      <c r="E430" s="258" t="s">
        <v>29594</v>
      </c>
      <c r="F430" s="258" t="str">
        <f>IFERROR(VLOOKUP(I430,Guide!A:B,2,FALSE),"")</f>
        <v>Logo Stickers</v>
      </c>
      <c r="G430" s="258">
        <f>A430</f>
        <v>0</v>
      </c>
      <c r="H430" s="258" t="str">
        <f>B430</f>
        <v>DTDP10121</v>
      </c>
      <c r="I430" s="259" t="s">
        <v>631</v>
      </c>
      <c r="J430" s="258" t="s">
        <v>21790</v>
      </c>
      <c r="L430" s="258" t="s">
        <v>30174</v>
      </c>
      <c r="M430" s="258" t="s">
        <v>30187</v>
      </c>
      <c r="N430" s="196">
        <v>1000000000429</v>
      </c>
      <c r="O430" s="265" t="s">
        <v>30176</v>
      </c>
      <c r="R430" s="258" t="s">
        <v>29056</v>
      </c>
      <c r="T430" s="258" t="s">
        <v>29784</v>
      </c>
      <c r="V430" s="258" t="str">
        <f>I430</f>
        <v>PT195</v>
      </c>
      <c r="W430" s="258">
        <f>IFERROR(VLOOKUP(I430,Guide!A:F,5,FALSE),"")</f>
        <v>0</v>
      </c>
      <c r="X430" s="258">
        <f>IFERROR(VLOOKUP(I430,Guide!A:G,6,FALSE),"")</f>
        <v>0</v>
      </c>
      <c r="Y430" s="258" t="s">
        <v>29073</v>
      </c>
      <c r="Z430" s="268" t="s">
        <v>30177</v>
      </c>
      <c r="AA430" s="261" t="s">
        <v>29598</v>
      </c>
      <c r="AB430" s="258" t="s">
        <v>29984</v>
      </c>
      <c r="AG430" s="258" t="str">
        <f>L430</f>
        <v>A3M</v>
      </c>
      <c r="AH430" s="258" t="str">
        <f>M430</f>
        <v>1D429</v>
      </c>
      <c r="AJ430" s="258" t="s">
        <v>29601</v>
      </c>
      <c r="AN430" s="258" t="s">
        <v>30187</v>
      </c>
      <c r="AO430" s="258" t="str">
        <f>T430</f>
        <v>SINK-86</v>
      </c>
      <c r="AQ430" s="258" t="s">
        <v>28768</v>
      </c>
      <c r="AR430" s="258" t="s">
        <v>29785</v>
      </c>
      <c r="AT430" s="258" t="s">
        <v>4672</v>
      </c>
      <c r="AV430" s="258" t="str">
        <f>M430</f>
        <v>1D429</v>
      </c>
      <c r="AW430" s="258" t="str">
        <f>_xlfn.TEXTJOIN("-",TRUE,AQ430:AV430)</f>
        <v>LG-N341-P-1D429</v>
      </c>
      <c r="AX430" s="258" t="str">
        <f>_xlfn.TEXTJOIN("-",TRUE,AS430:AV430)</f>
        <v>P-1D429</v>
      </c>
      <c r="AY430" s="258" t="str">
        <f>E430</f>
        <v>DeTape White Gloss Digital</v>
      </c>
    </row>
    <row r="431" spans="2:51" s="258" customFormat="1" ht="18.75">
      <c r="B431" s="264" t="s">
        <v>30173</v>
      </c>
      <c r="C431" s="257" t="s">
        <v>21396</v>
      </c>
      <c r="D431" s="258" t="s">
        <v>18346</v>
      </c>
      <c r="E431" s="258" t="s">
        <v>29594</v>
      </c>
      <c r="F431" s="258" t="str">
        <f>IFERROR(VLOOKUP(I431,Guide!A:B,2,FALSE),"")</f>
        <v>Logo Stickers</v>
      </c>
      <c r="G431" s="258">
        <f>A431</f>
        <v>0</v>
      </c>
      <c r="H431" s="258" t="str">
        <f>B431</f>
        <v>DTDP10121</v>
      </c>
      <c r="I431" s="259" t="s">
        <v>631</v>
      </c>
      <c r="J431" s="258" t="s">
        <v>21790</v>
      </c>
      <c r="L431" s="258" t="s">
        <v>30174</v>
      </c>
      <c r="M431" s="258" t="s">
        <v>30188</v>
      </c>
      <c r="N431" s="196">
        <v>1000000000430</v>
      </c>
      <c r="O431" s="265" t="s">
        <v>30176</v>
      </c>
      <c r="R431" s="258" t="s">
        <v>29056</v>
      </c>
      <c r="T431" s="258" t="s">
        <v>29787</v>
      </c>
      <c r="V431" s="258" t="str">
        <f>I431</f>
        <v>PT195</v>
      </c>
      <c r="W431" s="258">
        <f>IFERROR(VLOOKUP(I431,Guide!A:F,5,FALSE),"")</f>
        <v>0</v>
      </c>
      <c r="X431" s="258">
        <f>IFERROR(VLOOKUP(I431,Guide!A:G,6,FALSE),"")</f>
        <v>0</v>
      </c>
      <c r="Y431" s="258" t="s">
        <v>29073</v>
      </c>
      <c r="Z431" s="268" t="s">
        <v>30177</v>
      </c>
      <c r="AA431" s="261" t="s">
        <v>29598</v>
      </c>
      <c r="AB431" s="258" t="s">
        <v>29984</v>
      </c>
      <c r="AG431" s="258" t="str">
        <f>L431</f>
        <v>A3M</v>
      </c>
      <c r="AH431" s="258" t="str">
        <f>M431</f>
        <v>1D430</v>
      </c>
      <c r="AJ431" s="258" t="s">
        <v>29601</v>
      </c>
      <c r="AN431" s="258" t="s">
        <v>30188</v>
      </c>
      <c r="AO431" s="258" t="str">
        <f>T431</f>
        <v>SINK-87</v>
      </c>
      <c r="AQ431" s="258" t="s">
        <v>28768</v>
      </c>
      <c r="AR431" s="258" t="s">
        <v>29788</v>
      </c>
      <c r="AT431" s="258" t="s">
        <v>4672</v>
      </c>
      <c r="AV431" s="258" t="str">
        <f>M431</f>
        <v>1D430</v>
      </c>
      <c r="AW431" s="258" t="str">
        <f>_xlfn.TEXTJOIN("-",TRUE,AQ431:AV431)</f>
        <v>LG-N342-P-1D430</v>
      </c>
      <c r="AX431" s="258" t="str">
        <f>_xlfn.TEXTJOIN("-",TRUE,AS431:AV431)</f>
        <v>P-1D430</v>
      </c>
      <c r="AY431" s="258" t="str">
        <f>E431</f>
        <v>DeTape White Gloss Digital</v>
      </c>
    </row>
    <row r="432" spans="2:51" s="258" customFormat="1" ht="18.75">
      <c r="B432" s="264" t="s">
        <v>30173</v>
      </c>
      <c r="C432" s="257" t="s">
        <v>21396</v>
      </c>
      <c r="D432" s="258" t="s">
        <v>18346</v>
      </c>
      <c r="E432" s="258" t="s">
        <v>29594</v>
      </c>
      <c r="F432" s="258" t="str">
        <f>IFERROR(VLOOKUP(I432,Guide!A:B,2,FALSE),"")</f>
        <v>Logo Stickers</v>
      </c>
      <c r="G432" s="258">
        <f>A432</f>
        <v>0</v>
      </c>
      <c r="H432" s="258" t="str">
        <f>B432</f>
        <v>DTDP10121</v>
      </c>
      <c r="I432" s="259" t="s">
        <v>631</v>
      </c>
      <c r="J432" s="258" t="s">
        <v>21790</v>
      </c>
      <c r="L432" s="258" t="s">
        <v>30174</v>
      </c>
      <c r="M432" s="258" t="s">
        <v>30189</v>
      </c>
      <c r="N432" s="196">
        <v>1000000000431</v>
      </c>
      <c r="O432" s="265" t="s">
        <v>30176</v>
      </c>
      <c r="R432" s="258" t="s">
        <v>29056</v>
      </c>
      <c r="T432" s="258" t="s">
        <v>29790</v>
      </c>
      <c r="V432" s="258" t="str">
        <f>I432</f>
        <v>PT195</v>
      </c>
      <c r="W432" s="258">
        <f>IFERROR(VLOOKUP(I432,Guide!A:F,5,FALSE),"")</f>
        <v>0</v>
      </c>
      <c r="X432" s="258">
        <f>IFERROR(VLOOKUP(I432,Guide!A:G,6,FALSE),"")</f>
        <v>0</v>
      </c>
      <c r="Y432" s="258" t="s">
        <v>29073</v>
      </c>
      <c r="Z432" s="268" t="s">
        <v>30177</v>
      </c>
      <c r="AA432" s="261" t="s">
        <v>29598</v>
      </c>
      <c r="AB432" s="258" t="s">
        <v>29984</v>
      </c>
      <c r="AG432" s="258" t="str">
        <f>L432</f>
        <v>A3M</v>
      </c>
      <c r="AH432" s="258" t="str">
        <f>M432</f>
        <v>1D431</v>
      </c>
      <c r="AJ432" s="258" t="s">
        <v>29601</v>
      </c>
      <c r="AN432" s="258" t="s">
        <v>30189</v>
      </c>
      <c r="AO432" s="258" t="str">
        <f>T432</f>
        <v>SINK-88</v>
      </c>
      <c r="AQ432" s="258" t="s">
        <v>28768</v>
      </c>
      <c r="AR432" s="258" t="s">
        <v>29791</v>
      </c>
      <c r="AT432" s="258" t="s">
        <v>4672</v>
      </c>
      <c r="AV432" s="258" t="str">
        <f>M432</f>
        <v>1D431</v>
      </c>
      <c r="AW432" s="258" t="str">
        <f>_xlfn.TEXTJOIN("-",TRUE,AQ432:AV432)</f>
        <v>LG-N343-P-1D431</v>
      </c>
      <c r="AX432" s="258" t="str">
        <f>_xlfn.TEXTJOIN("-",TRUE,AS432:AV432)</f>
        <v>P-1D431</v>
      </c>
      <c r="AY432" s="258" t="str">
        <f>E432</f>
        <v>DeTape White Gloss Digital</v>
      </c>
    </row>
    <row r="433" spans="2:51" s="258" customFormat="1" ht="18.75">
      <c r="B433" s="264" t="s">
        <v>30173</v>
      </c>
      <c r="C433" s="257" t="s">
        <v>21396</v>
      </c>
      <c r="D433" s="258" t="s">
        <v>18346</v>
      </c>
      <c r="E433" s="258" t="s">
        <v>29594</v>
      </c>
      <c r="F433" s="258" t="str">
        <f>IFERROR(VLOOKUP(I433,Guide!A:B,2,FALSE),"")</f>
        <v>Logo Stickers</v>
      </c>
      <c r="G433" s="258">
        <f>A433</f>
        <v>0</v>
      </c>
      <c r="H433" s="258" t="str">
        <f>B433</f>
        <v>DTDP10121</v>
      </c>
      <c r="I433" s="259" t="s">
        <v>631</v>
      </c>
      <c r="J433" s="258" t="s">
        <v>21790</v>
      </c>
      <c r="L433" s="258" t="s">
        <v>30174</v>
      </c>
      <c r="M433" s="258" t="s">
        <v>30190</v>
      </c>
      <c r="N433" s="196">
        <v>1000000000432</v>
      </c>
      <c r="O433" s="265" t="s">
        <v>30176</v>
      </c>
      <c r="R433" s="258" t="s">
        <v>29056</v>
      </c>
      <c r="T433" s="258" t="s">
        <v>29793</v>
      </c>
      <c r="V433" s="258" t="str">
        <f>I433</f>
        <v>PT195</v>
      </c>
      <c r="W433" s="258">
        <f>IFERROR(VLOOKUP(I433,Guide!A:F,5,FALSE),"")</f>
        <v>0</v>
      </c>
      <c r="X433" s="258">
        <f>IFERROR(VLOOKUP(I433,Guide!A:G,6,FALSE),"")</f>
        <v>0</v>
      </c>
      <c r="Y433" s="258" t="s">
        <v>29073</v>
      </c>
      <c r="Z433" s="268" t="s">
        <v>30177</v>
      </c>
      <c r="AA433" s="261" t="s">
        <v>29598</v>
      </c>
      <c r="AB433" s="258" t="s">
        <v>29984</v>
      </c>
      <c r="AG433" s="258" t="str">
        <f>L433</f>
        <v>A3M</v>
      </c>
      <c r="AH433" s="258" t="str">
        <f>M433</f>
        <v>1D432</v>
      </c>
      <c r="AJ433" s="258" t="s">
        <v>29601</v>
      </c>
      <c r="AN433" s="258" t="s">
        <v>30190</v>
      </c>
      <c r="AO433" s="258" t="str">
        <f>T433</f>
        <v>SINK-89</v>
      </c>
      <c r="AQ433" s="258" t="s">
        <v>28768</v>
      </c>
      <c r="AR433" s="258" t="s">
        <v>29794</v>
      </c>
      <c r="AT433" s="258" t="s">
        <v>4672</v>
      </c>
      <c r="AV433" s="258" t="str">
        <f>M433</f>
        <v>1D432</v>
      </c>
      <c r="AW433" s="258" t="str">
        <f>_xlfn.TEXTJOIN("-",TRUE,AQ433:AV433)</f>
        <v>LG-N344-P-1D432</v>
      </c>
      <c r="AX433" s="258" t="str">
        <f>_xlfn.TEXTJOIN("-",TRUE,AS433:AV433)</f>
        <v>P-1D432</v>
      </c>
      <c r="AY433" s="258" t="str">
        <f>E433</f>
        <v>DeTape White Gloss Digital</v>
      </c>
    </row>
    <row r="434" spans="2:51" s="258" customFormat="1" ht="18.75">
      <c r="B434" s="264" t="s">
        <v>30173</v>
      </c>
      <c r="C434" s="257" t="s">
        <v>21396</v>
      </c>
      <c r="D434" s="258" t="s">
        <v>18346</v>
      </c>
      <c r="E434" s="258" t="s">
        <v>29594</v>
      </c>
      <c r="F434" s="258" t="str">
        <f>IFERROR(VLOOKUP(I434,Guide!A:B,2,FALSE),"")</f>
        <v>Logo Stickers</v>
      </c>
      <c r="G434" s="258">
        <f>A434</f>
        <v>0</v>
      </c>
      <c r="H434" s="258" t="str">
        <f>B434</f>
        <v>DTDP10121</v>
      </c>
      <c r="I434" s="259" t="s">
        <v>631</v>
      </c>
      <c r="J434" s="258" t="s">
        <v>21790</v>
      </c>
      <c r="L434" s="258" t="s">
        <v>30174</v>
      </c>
      <c r="M434" s="258" t="s">
        <v>30191</v>
      </c>
      <c r="N434" s="196">
        <v>1000000000433</v>
      </c>
      <c r="O434" s="265" t="s">
        <v>30176</v>
      </c>
      <c r="R434" s="258" t="s">
        <v>29056</v>
      </c>
      <c r="T434" s="258" t="s">
        <v>29796</v>
      </c>
      <c r="V434" s="258" t="str">
        <f>I434</f>
        <v>PT195</v>
      </c>
      <c r="W434" s="258">
        <f>IFERROR(VLOOKUP(I434,Guide!A:F,5,FALSE),"")</f>
        <v>0</v>
      </c>
      <c r="X434" s="258">
        <f>IFERROR(VLOOKUP(I434,Guide!A:G,6,FALSE),"")</f>
        <v>0</v>
      </c>
      <c r="Y434" s="258" t="s">
        <v>29073</v>
      </c>
      <c r="Z434" s="268" t="s">
        <v>30177</v>
      </c>
      <c r="AA434" s="261" t="s">
        <v>29598</v>
      </c>
      <c r="AB434" s="258" t="s">
        <v>29984</v>
      </c>
      <c r="AG434" s="258" t="str">
        <f>L434</f>
        <v>A3M</v>
      </c>
      <c r="AH434" s="258" t="str">
        <f>M434</f>
        <v>1D433</v>
      </c>
      <c r="AJ434" s="258" t="s">
        <v>29601</v>
      </c>
      <c r="AN434" s="258" t="s">
        <v>30191</v>
      </c>
      <c r="AO434" s="258" t="str">
        <f>T434</f>
        <v>SINK-90</v>
      </c>
      <c r="AQ434" s="258" t="s">
        <v>28768</v>
      </c>
      <c r="AR434" s="258" t="s">
        <v>29797</v>
      </c>
      <c r="AT434" s="258" t="s">
        <v>4672</v>
      </c>
      <c r="AV434" s="258" t="str">
        <f>M434</f>
        <v>1D433</v>
      </c>
      <c r="AW434" s="258" t="str">
        <f>_xlfn.TEXTJOIN("-",TRUE,AQ434:AV434)</f>
        <v>LG-N345-P-1D433</v>
      </c>
      <c r="AX434" s="258" t="str">
        <f>_xlfn.TEXTJOIN("-",TRUE,AS434:AV434)</f>
        <v>P-1D433</v>
      </c>
      <c r="AY434" s="258" t="str">
        <f>E434</f>
        <v>DeTape White Gloss Digital</v>
      </c>
    </row>
    <row r="435" spans="2:51" s="258" customFormat="1" ht="18.75">
      <c r="B435" s="264" t="s">
        <v>30173</v>
      </c>
      <c r="C435" s="257" t="s">
        <v>21396</v>
      </c>
      <c r="D435" s="258" t="s">
        <v>18346</v>
      </c>
      <c r="E435" s="258" t="s">
        <v>29594</v>
      </c>
      <c r="F435" s="258" t="str">
        <f>IFERROR(VLOOKUP(I435,Guide!A:B,2,FALSE),"")</f>
        <v>Logo Stickers</v>
      </c>
      <c r="G435" s="258">
        <f>A435</f>
        <v>0</v>
      </c>
      <c r="H435" s="258" t="str">
        <f>B435</f>
        <v>DTDP10121</v>
      </c>
      <c r="I435" s="259" t="s">
        <v>631</v>
      </c>
      <c r="J435" s="258" t="s">
        <v>21790</v>
      </c>
      <c r="L435" s="258" t="s">
        <v>30174</v>
      </c>
      <c r="M435" s="258" t="s">
        <v>30192</v>
      </c>
      <c r="N435" s="196">
        <v>1000000000434</v>
      </c>
      <c r="O435" s="265" t="s">
        <v>30176</v>
      </c>
      <c r="R435" s="258" t="s">
        <v>29056</v>
      </c>
      <c r="T435" s="258" t="s">
        <v>29799</v>
      </c>
      <c r="V435" s="258" t="str">
        <f>I435</f>
        <v>PT195</v>
      </c>
      <c r="W435" s="258">
        <f>IFERROR(VLOOKUP(I435,Guide!A:F,5,FALSE),"")</f>
        <v>0</v>
      </c>
      <c r="X435" s="258">
        <f>IFERROR(VLOOKUP(I435,Guide!A:G,6,FALSE),"")</f>
        <v>0</v>
      </c>
      <c r="Y435" s="258" t="s">
        <v>29073</v>
      </c>
      <c r="Z435" s="268" t="s">
        <v>30177</v>
      </c>
      <c r="AA435" s="261" t="s">
        <v>29598</v>
      </c>
      <c r="AB435" s="258" t="s">
        <v>29984</v>
      </c>
      <c r="AG435" s="258" t="str">
        <f>L435</f>
        <v>A3M</v>
      </c>
      <c r="AH435" s="258" t="str">
        <f>M435</f>
        <v>1D434</v>
      </c>
      <c r="AJ435" s="258" t="s">
        <v>29601</v>
      </c>
      <c r="AN435" s="258" t="s">
        <v>30192</v>
      </c>
      <c r="AO435" s="258" t="str">
        <f>T435</f>
        <v>SINK-91</v>
      </c>
      <c r="AQ435" s="258" t="s">
        <v>28768</v>
      </c>
      <c r="AR435" s="258" t="s">
        <v>29800</v>
      </c>
      <c r="AT435" s="258" t="s">
        <v>4672</v>
      </c>
      <c r="AV435" s="258" t="str">
        <f>M435</f>
        <v>1D434</v>
      </c>
      <c r="AW435" s="258" t="str">
        <f>_xlfn.TEXTJOIN("-",TRUE,AQ435:AV435)</f>
        <v>LG-N346-P-1D434</v>
      </c>
      <c r="AX435" s="258" t="str">
        <f>_xlfn.TEXTJOIN("-",TRUE,AS435:AV435)</f>
        <v>P-1D434</v>
      </c>
      <c r="AY435" s="258" t="str">
        <f>E435</f>
        <v>DeTape White Gloss Digital</v>
      </c>
    </row>
    <row r="436" spans="2:51" s="258" customFormat="1" ht="18.75">
      <c r="B436" s="264" t="s">
        <v>30173</v>
      </c>
      <c r="C436" s="257" t="s">
        <v>21396</v>
      </c>
      <c r="D436" s="258" t="s">
        <v>18346</v>
      </c>
      <c r="E436" s="258" t="s">
        <v>29594</v>
      </c>
      <c r="F436" s="258" t="str">
        <f>IFERROR(VLOOKUP(I436,Guide!A:B,2,FALSE),"")</f>
        <v>Logo Stickers</v>
      </c>
      <c r="G436" s="258">
        <f>A436</f>
        <v>0</v>
      </c>
      <c r="H436" s="258" t="str">
        <f>B436</f>
        <v>DTDP10121</v>
      </c>
      <c r="I436" s="259" t="s">
        <v>631</v>
      </c>
      <c r="J436" s="258" t="s">
        <v>21790</v>
      </c>
      <c r="L436" s="258" t="s">
        <v>30174</v>
      </c>
      <c r="M436" s="258" t="s">
        <v>30193</v>
      </c>
      <c r="N436" s="196">
        <v>1000000000435</v>
      </c>
      <c r="O436" s="265" t="s">
        <v>30176</v>
      </c>
      <c r="R436" s="258" t="s">
        <v>29056</v>
      </c>
      <c r="T436" s="258" t="s">
        <v>29802</v>
      </c>
      <c r="V436" s="258" t="str">
        <f>I436</f>
        <v>PT195</v>
      </c>
      <c r="W436" s="258">
        <f>IFERROR(VLOOKUP(I436,Guide!A:F,5,FALSE),"")</f>
        <v>0</v>
      </c>
      <c r="X436" s="258">
        <f>IFERROR(VLOOKUP(I436,Guide!A:G,6,FALSE),"")</f>
        <v>0</v>
      </c>
      <c r="Y436" s="258" t="s">
        <v>29073</v>
      </c>
      <c r="Z436" s="268" t="s">
        <v>30177</v>
      </c>
      <c r="AA436" s="261" t="s">
        <v>29598</v>
      </c>
      <c r="AB436" s="258" t="s">
        <v>29984</v>
      </c>
      <c r="AG436" s="258" t="str">
        <f>L436</f>
        <v>A3M</v>
      </c>
      <c r="AH436" s="258" t="str">
        <f>M436</f>
        <v>1D435</v>
      </c>
      <c r="AJ436" s="258" t="s">
        <v>29601</v>
      </c>
      <c r="AN436" s="258" t="s">
        <v>30193</v>
      </c>
      <c r="AO436" s="258" t="str">
        <f>T436</f>
        <v>SINK-92</v>
      </c>
      <c r="AQ436" s="258" t="s">
        <v>28768</v>
      </c>
      <c r="AR436" s="258" t="s">
        <v>29803</v>
      </c>
      <c r="AT436" s="258" t="s">
        <v>4672</v>
      </c>
      <c r="AV436" s="258" t="str">
        <f>M436</f>
        <v>1D435</v>
      </c>
      <c r="AW436" s="258" t="str">
        <f>_xlfn.TEXTJOIN("-",TRUE,AQ436:AV436)</f>
        <v>LG-N347-P-1D435</v>
      </c>
      <c r="AX436" s="258" t="str">
        <f>_xlfn.TEXTJOIN("-",TRUE,AS436:AV436)</f>
        <v>P-1D435</v>
      </c>
      <c r="AY436" s="258" t="str">
        <f>E436</f>
        <v>DeTape White Gloss Digital</v>
      </c>
    </row>
    <row r="437" spans="2:51" s="258" customFormat="1" ht="18.75">
      <c r="B437" s="264" t="s">
        <v>30173</v>
      </c>
      <c r="C437" s="257" t="s">
        <v>21396</v>
      </c>
      <c r="D437" s="258" t="s">
        <v>18346</v>
      </c>
      <c r="E437" s="258" t="s">
        <v>29594</v>
      </c>
      <c r="F437" s="258" t="str">
        <f>IFERROR(VLOOKUP(I437,Guide!A:B,2,FALSE),"")</f>
        <v>Logo Stickers</v>
      </c>
      <c r="G437" s="258">
        <f>A437</f>
        <v>0</v>
      </c>
      <c r="H437" s="258" t="str">
        <f>B437</f>
        <v>DTDP10121</v>
      </c>
      <c r="I437" s="259" t="s">
        <v>631</v>
      </c>
      <c r="J437" s="258" t="s">
        <v>21790</v>
      </c>
      <c r="L437" s="258" t="s">
        <v>30174</v>
      </c>
      <c r="M437" s="258" t="s">
        <v>30194</v>
      </c>
      <c r="N437" s="196">
        <v>1000000000436</v>
      </c>
      <c r="O437" s="265" t="s">
        <v>30176</v>
      </c>
      <c r="R437" s="258" t="s">
        <v>29056</v>
      </c>
      <c r="T437" s="258" t="s">
        <v>29808</v>
      </c>
      <c r="V437" s="258" t="str">
        <f>I437</f>
        <v>PT195</v>
      </c>
      <c r="W437" s="258">
        <f>IFERROR(VLOOKUP(I437,Guide!A:F,5,FALSE),"")</f>
        <v>0</v>
      </c>
      <c r="X437" s="258">
        <f>IFERROR(VLOOKUP(I437,Guide!A:G,6,FALSE),"")</f>
        <v>0</v>
      </c>
      <c r="Y437" s="258" t="s">
        <v>29073</v>
      </c>
      <c r="Z437" s="268" t="s">
        <v>30177</v>
      </c>
      <c r="AA437" s="261" t="s">
        <v>29598</v>
      </c>
      <c r="AB437" s="258" t="s">
        <v>29984</v>
      </c>
      <c r="AG437" s="258" t="str">
        <f>L437</f>
        <v>A3M</v>
      </c>
      <c r="AH437" s="258" t="str">
        <f>M437</f>
        <v>1D436</v>
      </c>
      <c r="AJ437" s="258" t="s">
        <v>29601</v>
      </c>
      <c r="AN437" s="258" t="s">
        <v>30194</v>
      </c>
      <c r="AO437" s="258" t="str">
        <f>T437</f>
        <v>SINK-94</v>
      </c>
      <c r="AQ437" s="258" t="s">
        <v>28768</v>
      </c>
      <c r="AR437" s="258" t="s">
        <v>29806</v>
      </c>
      <c r="AT437" s="258" t="s">
        <v>4672</v>
      </c>
      <c r="AV437" s="258" t="str">
        <f>M437</f>
        <v>1D436</v>
      </c>
      <c r="AW437" s="258" t="str">
        <f>_xlfn.TEXTJOIN("-",TRUE,AQ437:AV437)</f>
        <v>LG-N348-P-1D436</v>
      </c>
      <c r="AX437" s="258" t="str">
        <f>_xlfn.TEXTJOIN("-",TRUE,AS437:AV437)</f>
        <v>P-1D436</v>
      </c>
      <c r="AY437" s="258" t="str">
        <f>E437</f>
        <v>DeTape White Gloss Digital</v>
      </c>
    </row>
    <row r="438" spans="2:51" s="258" customFormat="1" ht="18.75">
      <c r="B438" s="264" t="s">
        <v>30173</v>
      </c>
      <c r="C438" s="257" t="s">
        <v>21396</v>
      </c>
      <c r="D438" s="258" t="s">
        <v>18346</v>
      </c>
      <c r="E438" s="258" t="s">
        <v>29594</v>
      </c>
      <c r="F438" s="258" t="str">
        <f>IFERROR(VLOOKUP(I438,Guide!A:B,2,FALSE),"")</f>
        <v>Logo Stickers</v>
      </c>
      <c r="G438" s="258">
        <f>A438</f>
        <v>0</v>
      </c>
      <c r="H438" s="258" t="str">
        <f>B438</f>
        <v>DTDP10121</v>
      </c>
      <c r="I438" s="259" t="s">
        <v>631</v>
      </c>
      <c r="J438" s="258" t="s">
        <v>21790</v>
      </c>
      <c r="L438" s="258" t="s">
        <v>30174</v>
      </c>
      <c r="M438" s="258" t="s">
        <v>30195</v>
      </c>
      <c r="N438" s="196">
        <v>1000000000437</v>
      </c>
      <c r="O438" s="265" t="s">
        <v>30176</v>
      </c>
      <c r="R438" s="258" t="s">
        <v>29056</v>
      </c>
      <c r="T438" s="258" t="s">
        <v>29811</v>
      </c>
      <c r="V438" s="258" t="str">
        <f>I438</f>
        <v>PT195</v>
      </c>
      <c r="W438" s="258">
        <f>IFERROR(VLOOKUP(I438,Guide!A:F,5,FALSE),"")</f>
        <v>0</v>
      </c>
      <c r="X438" s="258">
        <f>IFERROR(VLOOKUP(I438,Guide!A:G,6,FALSE),"")</f>
        <v>0</v>
      </c>
      <c r="Y438" s="258" t="s">
        <v>29073</v>
      </c>
      <c r="Z438" s="268" t="s">
        <v>30177</v>
      </c>
      <c r="AA438" s="261" t="s">
        <v>29598</v>
      </c>
      <c r="AB438" s="258" t="s">
        <v>29984</v>
      </c>
      <c r="AG438" s="258" t="str">
        <f>L438</f>
        <v>A3M</v>
      </c>
      <c r="AH438" s="258" t="str">
        <f>M438</f>
        <v>1D437</v>
      </c>
      <c r="AJ438" s="258" t="s">
        <v>29601</v>
      </c>
      <c r="AN438" s="258" t="s">
        <v>30195</v>
      </c>
      <c r="AO438" s="258" t="str">
        <f>T438</f>
        <v>SINK-95</v>
      </c>
      <c r="AQ438" s="258" t="s">
        <v>28768</v>
      </c>
      <c r="AR438" s="258" t="s">
        <v>29809</v>
      </c>
      <c r="AT438" s="258" t="s">
        <v>4672</v>
      </c>
      <c r="AV438" s="258" t="str">
        <f>M438</f>
        <v>1D437</v>
      </c>
      <c r="AW438" s="258" t="str">
        <f>_xlfn.TEXTJOIN("-",TRUE,AQ438:AV438)</f>
        <v>LG-N349-P-1D437</v>
      </c>
      <c r="AX438" s="258" t="str">
        <f>_xlfn.TEXTJOIN("-",TRUE,AS438:AV438)</f>
        <v>P-1D437</v>
      </c>
      <c r="AY438" s="258" t="str">
        <f>E438</f>
        <v>DeTape White Gloss Digital</v>
      </c>
    </row>
    <row r="439" spans="2:51" s="212" customFormat="1" ht="18.75">
      <c r="B439" s="210" t="s">
        <v>30196</v>
      </c>
      <c r="C439" s="211" t="s">
        <v>21396</v>
      </c>
      <c r="D439" s="212" t="s">
        <v>30197</v>
      </c>
      <c r="E439" s="212" t="s">
        <v>29594</v>
      </c>
      <c r="F439" s="212" t="str">
        <f>IFERROR(VLOOKUP(I439,Guide!A:B,2,FALSE),"")</f>
        <v>Logo Stickers</v>
      </c>
      <c r="G439" s="212">
        <f>A439</f>
        <v>0</v>
      </c>
      <c r="H439" s="212" t="str">
        <f>B439</f>
        <v>DTDP10022</v>
      </c>
      <c r="I439" s="213" t="s">
        <v>631</v>
      </c>
      <c r="J439" s="212" t="s">
        <v>21801</v>
      </c>
      <c r="L439" s="212" t="s">
        <v>30198</v>
      </c>
      <c r="M439" s="48" t="s">
        <v>30199</v>
      </c>
      <c r="N439" s="196">
        <v>1000000000438</v>
      </c>
      <c r="O439" s="214" t="s">
        <v>30176</v>
      </c>
      <c r="R439" s="212" t="s">
        <v>29056</v>
      </c>
      <c r="T439" s="212" t="s">
        <v>29814</v>
      </c>
      <c r="V439" s="212" t="str">
        <f>I439</f>
        <v>PT195</v>
      </c>
      <c r="W439" s="212">
        <f>IFERROR(VLOOKUP(I439,Guide!A:F,5,FALSE),"")</f>
        <v>0</v>
      </c>
      <c r="X439" s="212">
        <f>IFERROR(VLOOKUP(I439,Guide!A:G,6,FALSE),"")</f>
        <v>0</v>
      </c>
      <c r="Y439" s="212" t="s">
        <v>29073</v>
      </c>
      <c r="Z439" s="268" t="s">
        <v>30200</v>
      </c>
      <c r="AA439" s="255" t="s">
        <v>29598</v>
      </c>
      <c r="AB439" s="212" t="s">
        <v>29984</v>
      </c>
      <c r="AG439" s="193" t="str">
        <f>L439</f>
        <v>A3N</v>
      </c>
      <c r="AH439" s="212" t="str">
        <f>M439</f>
        <v>1D438</v>
      </c>
      <c r="AJ439" s="212" t="s">
        <v>29601</v>
      </c>
      <c r="AN439" s="48" t="s">
        <v>30199</v>
      </c>
      <c r="AO439" s="233" t="str">
        <f>T439</f>
        <v>SINK-96</v>
      </c>
      <c r="AQ439" s="193" t="s">
        <v>28768</v>
      </c>
      <c r="AR439" s="212" t="s">
        <v>29812</v>
      </c>
      <c r="AT439" s="193" t="s">
        <v>4672</v>
      </c>
      <c r="AV439" s="212" t="str">
        <f>M439</f>
        <v>1D438</v>
      </c>
      <c r="AW439" s="212" t="str">
        <f>_xlfn.TEXTJOIN("-",TRUE,AQ439:AV439)</f>
        <v>LG-N350-P-1D438</v>
      </c>
      <c r="AX439" s="193" t="str">
        <f>_xlfn.TEXTJOIN("-",TRUE,AS439:AV439)</f>
        <v>P-1D438</v>
      </c>
      <c r="AY439" s="48" t="str">
        <f>E439</f>
        <v>DeTape White Gloss Digital</v>
      </c>
    </row>
    <row r="440" spans="2:51" s="212" customFormat="1" ht="18.75">
      <c r="B440" s="210" t="s">
        <v>30196</v>
      </c>
      <c r="C440" s="211" t="s">
        <v>21396</v>
      </c>
      <c r="D440" s="212" t="s">
        <v>30197</v>
      </c>
      <c r="E440" s="212" t="s">
        <v>29594</v>
      </c>
      <c r="F440" s="212" t="str">
        <f>IFERROR(VLOOKUP(I440,Guide!A:B,2,FALSE),"")</f>
        <v>Logo Stickers</v>
      </c>
      <c r="G440" s="212">
        <f>A440</f>
        <v>0</v>
      </c>
      <c r="H440" s="212" t="str">
        <f>B440</f>
        <v>DTDP10022</v>
      </c>
      <c r="I440" s="213" t="s">
        <v>631</v>
      </c>
      <c r="J440" s="212" t="s">
        <v>21801</v>
      </c>
      <c r="L440" s="212" t="s">
        <v>30198</v>
      </c>
      <c r="M440" s="48" t="s">
        <v>30201</v>
      </c>
      <c r="N440" s="196">
        <v>1000000000439</v>
      </c>
      <c r="O440" s="214" t="s">
        <v>30176</v>
      </c>
      <c r="R440" s="212" t="s">
        <v>29056</v>
      </c>
      <c r="T440" s="212" t="s">
        <v>29817</v>
      </c>
      <c r="V440" s="212" t="str">
        <f>I440</f>
        <v>PT195</v>
      </c>
      <c r="W440" s="212">
        <f>IFERROR(VLOOKUP(I440,Guide!A:F,5,FALSE),"")</f>
        <v>0</v>
      </c>
      <c r="X440" s="212">
        <f>IFERROR(VLOOKUP(I440,Guide!A:G,6,FALSE),"")</f>
        <v>0</v>
      </c>
      <c r="Y440" s="212" t="s">
        <v>29073</v>
      </c>
      <c r="Z440" s="268" t="s">
        <v>30200</v>
      </c>
      <c r="AA440" s="255" t="s">
        <v>29598</v>
      </c>
      <c r="AB440" s="212" t="s">
        <v>29984</v>
      </c>
      <c r="AG440" s="193" t="str">
        <f>L440</f>
        <v>A3N</v>
      </c>
      <c r="AH440" s="212" t="str">
        <f>M440</f>
        <v>1D439</v>
      </c>
      <c r="AJ440" s="212" t="s">
        <v>29601</v>
      </c>
      <c r="AN440" s="48" t="s">
        <v>30201</v>
      </c>
      <c r="AO440" s="233" t="str">
        <f>T440</f>
        <v>SINK-97</v>
      </c>
      <c r="AQ440" s="193" t="s">
        <v>28768</v>
      </c>
      <c r="AR440" s="212" t="s">
        <v>29815</v>
      </c>
      <c r="AT440" s="193" t="s">
        <v>4672</v>
      </c>
      <c r="AV440" s="212" t="str">
        <f>M440</f>
        <v>1D439</v>
      </c>
      <c r="AW440" s="212" t="str">
        <f>_xlfn.TEXTJOIN("-",TRUE,AQ440:AV440)</f>
        <v>LG-N351-P-1D439</v>
      </c>
      <c r="AX440" s="193" t="str">
        <f>_xlfn.TEXTJOIN("-",TRUE,AS440:AV440)</f>
        <v>P-1D439</v>
      </c>
      <c r="AY440" s="48" t="str">
        <f>E440</f>
        <v>DeTape White Gloss Digital</v>
      </c>
    </row>
    <row r="441" spans="2:51" s="212" customFormat="1" ht="18.75">
      <c r="B441" s="210" t="s">
        <v>30196</v>
      </c>
      <c r="C441" s="211" t="s">
        <v>21396</v>
      </c>
      <c r="D441" s="212" t="s">
        <v>30197</v>
      </c>
      <c r="E441" s="212" t="s">
        <v>29594</v>
      </c>
      <c r="F441" s="212" t="str">
        <f>IFERROR(VLOOKUP(I441,Guide!A:B,2,FALSE),"")</f>
        <v>Logo Stickers</v>
      </c>
      <c r="G441" s="212">
        <f>A441</f>
        <v>0</v>
      </c>
      <c r="H441" s="212" t="str">
        <f>B441</f>
        <v>DTDP10022</v>
      </c>
      <c r="I441" s="213" t="s">
        <v>631</v>
      </c>
      <c r="J441" s="212" t="s">
        <v>21801</v>
      </c>
      <c r="L441" s="212" t="s">
        <v>30198</v>
      </c>
      <c r="M441" s="48" t="s">
        <v>30202</v>
      </c>
      <c r="N441" s="196">
        <v>1000000000440</v>
      </c>
      <c r="O441" s="214" t="s">
        <v>30176</v>
      </c>
      <c r="R441" s="212" t="s">
        <v>29056</v>
      </c>
      <c r="T441" s="212" t="s">
        <v>29820</v>
      </c>
      <c r="V441" s="212" t="str">
        <f>I441</f>
        <v>PT195</v>
      </c>
      <c r="W441" s="212">
        <f>IFERROR(VLOOKUP(I441,Guide!A:F,5,FALSE),"")</f>
        <v>0</v>
      </c>
      <c r="X441" s="212">
        <f>IFERROR(VLOOKUP(I441,Guide!A:G,6,FALSE),"")</f>
        <v>0</v>
      </c>
      <c r="Y441" s="212" t="s">
        <v>29073</v>
      </c>
      <c r="Z441" s="268" t="s">
        <v>30200</v>
      </c>
      <c r="AA441" s="255" t="s">
        <v>29598</v>
      </c>
      <c r="AB441" s="212" t="s">
        <v>29984</v>
      </c>
      <c r="AG441" s="193" t="str">
        <f>L441</f>
        <v>A3N</v>
      </c>
      <c r="AH441" s="212" t="str">
        <f>M441</f>
        <v>1D440</v>
      </c>
      <c r="AJ441" s="212" t="s">
        <v>29601</v>
      </c>
      <c r="AN441" s="48" t="s">
        <v>30202</v>
      </c>
      <c r="AO441" s="233" t="str">
        <f>T441</f>
        <v>SINK-98</v>
      </c>
      <c r="AQ441" s="193" t="s">
        <v>28768</v>
      </c>
      <c r="AR441" s="212" t="s">
        <v>29818</v>
      </c>
      <c r="AT441" s="193" t="s">
        <v>4672</v>
      </c>
      <c r="AV441" s="212" t="str">
        <f>M441</f>
        <v>1D440</v>
      </c>
      <c r="AW441" s="212" t="str">
        <f>_xlfn.TEXTJOIN("-",TRUE,AQ441:AV441)</f>
        <v>LG-N352-P-1D440</v>
      </c>
      <c r="AX441" s="193" t="str">
        <f>_xlfn.TEXTJOIN("-",TRUE,AS441:AV441)</f>
        <v>P-1D440</v>
      </c>
      <c r="AY441" s="48" t="str">
        <f>E441</f>
        <v>DeTape White Gloss Digital</v>
      </c>
    </row>
    <row r="442" spans="2:51" s="212" customFormat="1" ht="18.75">
      <c r="B442" s="210" t="s">
        <v>30196</v>
      </c>
      <c r="C442" s="211" t="s">
        <v>21396</v>
      </c>
      <c r="D442" s="212" t="s">
        <v>30197</v>
      </c>
      <c r="E442" s="212" t="s">
        <v>29594</v>
      </c>
      <c r="F442" s="212" t="str">
        <f>IFERROR(VLOOKUP(I442,Guide!A:B,2,FALSE),"")</f>
        <v>Logo Stickers</v>
      </c>
      <c r="G442" s="212">
        <f>A442</f>
        <v>0</v>
      </c>
      <c r="H442" s="212" t="str">
        <f>B442</f>
        <v>DTDP10022</v>
      </c>
      <c r="I442" s="213" t="s">
        <v>631</v>
      </c>
      <c r="J442" s="212" t="s">
        <v>21801</v>
      </c>
      <c r="L442" s="212" t="s">
        <v>30198</v>
      </c>
      <c r="M442" s="48" t="s">
        <v>30203</v>
      </c>
      <c r="N442" s="196">
        <v>1000000000441</v>
      </c>
      <c r="O442" s="214" t="s">
        <v>30176</v>
      </c>
      <c r="R442" s="212" t="s">
        <v>29056</v>
      </c>
      <c r="T442" s="212" t="s">
        <v>29823</v>
      </c>
      <c r="V442" s="212" t="str">
        <f>I442</f>
        <v>PT195</v>
      </c>
      <c r="W442" s="212">
        <f>IFERROR(VLOOKUP(I442,Guide!A:F,5,FALSE),"")</f>
        <v>0</v>
      </c>
      <c r="X442" s="212">
        <f>IFERROR(VLOOKUP(I442,Guide!A:G,6,FALSE),"")</f>
        <v>0</v>
      </c>
      <c r="Y442" s="212" t="s">
        <v>29073</v>
      </c>
      <c r="Z442" s="268" t="s">
        <v>30200</v>
      </c>
      <c r="AA442" s="255" t="s">
        <v>29598</v>
      </c>
      <c r="AB442" s="212" t="s">
        <v>29984</v>
      </c>
      <c r="AG442" s="193" t="str">
        <f>L442</f>
        <v>A3N</v>
      </c>
      <c r="AH442" s="212" t="str">
        <f>M442</f>
        <v>1D441</v>
      </c>
      <c r="AJ442" s="212" t="s">
        <v>29601</v>
      </c>
      <c r="AN442" s="48" t="s">
        <v>30203</v>
      </c>
      <c r="AO442" s="233" t="str">
        <f>T442</f>
        <v>SINK-99</v>
      </c>
      <c r="AQ442" s="193" t="s">
        <v>28768</v>
      </c>
      <c r="AR442" s="212" t="s">
        <v>29821</v>
      </c>
      <c r="AT442" s="193" t="s">
        <v>4672</v>
      </c>
      <c r="AV442" s="212" t="str">
        <f>M442</f>
        <v>1D441</v>
      </c>
      <c r="AW442" s="212" t="str">
        <f>_xlfn.TEXTJOIN("-",TRUE,AQ442:AV442)</f>
        <v>LG-N353-P-1D441</v>
      </c>
      <c r="AX442" s="193" t="str">
        <f>_xlfn.TEXTJOIN("-",TRUE,AS442:AV442)</f>
        <v>P-1D441</v>
      </c>
      <c r="AY442" s="48" t="str">
        <f>E442</f>
        <v>DeTape White Gloss Digital</v>
      </c>
    </row>
    <row r="443" spans="2:51" s="212" customFormat="1" ht="18.75">
      <c r="B443" s="210" t="s">
        <v>30196</v>
      </c>
      <c r="C443" s="211" t="s">
        <v>21396</v>
      </c>
      <c r="D443" s="212" t="s">
        <v>30197</v>
      </c>
      <c r="E443" s="212" t="s">
        <v>29594</v>
      </c>
      <c r="F443" s="212" t="str">
        <f>IFERROR(VLOOKUP(I443,Guide!A:B,2,FALSE),"")</f>
        <v>Logo Stickers</v>
      </c>
      <c r="G443" s="212">
        <f>A443</f>
        <v>0</v>
      </c>
      <c r="H443" s="212" t="str">
        <f>B443</f>
        <v>DTDP10022</v>
      </c>
      <c r="I443" s="213" t="s">
        <v>631</v>
      </c>
      <c r="J443" s="212" t="s">
        <v>21801</v>
      </c>
      <c r="L443" s="212" t="s">
        <v>30198</v>
      </c>
      <c r="M443" s="48" t="s">
        <v>30204</v>
      </c>
      <c r="N443" s="196">
        <v>1000000000442</v>
      </c>
      <c r="O443" s="214" t="s">
        <v>30176</v>
      </c>
      <c r="R443" s="212" t="s">
        <v>29056</v>
      </c>
      <c r="T443" s="212" t="s">
        <v>29826</v>
      </c>
      <c r="V443" s="212" t="str">
        <f>I443</f>
        <v>PT195</v>
      </c>
      <c r="W443" s="212">
        <f>IFERROR(VLOOKUP(I443,Guide!A:F,5,FALSE),"")</f>
        <v>0</v>
      </c>
      <c r="X443" s="212">
        <f>IFERROR(VLOOKUP(I443,Guide!A:G,6,FALSE),"")</f>
        <v>0</v>
      </c>
      <c r="Y443" s="212" t="s">
        <v>29073</v>
      </c>
      <c r="Z443" s="268" t="s">
        <v>30200</v>
      </c>
      <c r="AA443" s="255" t="s">
        <v>29598</v>
      </c>
      <c r="AB443" s="212" t="s">
        <v>29984</v>
      </c>
      <c r="AG443" s="193" t="str">
        <f>L443</f>
        <v>A3N</v>
      </c>
      <c r="AH443" s="212" t="str">
        <f>M443</f>
        <v>1D442</v>
      </c>
      <c r="AJ443" s="212" t="s">
        <v>29601</v>
      </c>
      <c r="AN443" s="48" t="s">
        <v>30204</v>
      </c>
      <c r="AO443" s="233" t="str">
        <f>T443</f>
        <v>SINK-100</v>
      </c>
      <c r="AQ443" s="193" t="s">
        <v>28768</v>
      </c>
      <c r="AR443" s="212" t="s">
        <v>29824</v>
      </c>
      <c r="AT443" s="193" t="s">
        <v>4672</v>
      </c>
      <c r="AV443" s="212" t="str">
        <f>M443</f>
        <v>1D442</v>
      </c>
      <c r="AW443" s="212" t="str">
        <f>_xlfn.TEXTJOIN("-",TRUE,AQ443:AV443)</f>
        <v>LG-N354-P-1D442</v>
      </c>
      <c r="AX443" s="193" t="str">
        <f>_xlfn.TEXTJOIN("-",TRUE,AS443:AV443)</f>
        <v>P-1D442</v>
      </c>
      <c r="AY443" s="48" t="str">
        <f>E443</f>
        <v>DeTape White Gloss Digital</v>
      </c>
    </row>
    <row r="444" spans="2:51" s="212" customFormat="1" ht="18.75">
      <c r="B444" s="210" t="s">
        <v>30196</v>
      </c>
      <c r="C444" s="211" t="s">
        <v>21396</v>
      </c>
      <c r="D444" s="212" t="s">
        <v>30197</v>
      </c>
      <c r="E444" s="212" t="s">
        <v>29594</v>
      </c>
      <c r="F444" s="212" t="str">
        <f>IFERROR(VLOOKUP(I444,Guide!A:B,2,FALSE),"")</f>
        <v>Logo Stickers</v>
      </c>
      <c r="G444" s="212">
        <f>A444</f>
        <v>0</v>
      </c>
      <c r="H444" s="212" t="str">
        <f>B444</f>
        <v>DTDP10022</v>
      </c>
      <c r="I444" s="213" t="s">
        <v>631</v>
      </c>
      <c r="J444" s="212" t="s">
        <v>21801</v>
      </c>
      <c r="L444" s="212" t="s">
        <v>30198</v>
      </c>
      <c r="M444" s="48" t="s">
        <v>30205</v>
      </c>
      <c r="N444" s="196">
        <v>1000000000443</v>
      </c>
      <c r="O444" s="214" t="s">
        <v>30176</v>
      </c>
      <c r="R444" s="212" t="s">
        <v>29056</v>
      </c>
      <c r="T444" s="212" t="s">
        <v>29829</v>
      </c>
      <c r="V444" s="212" t="str">
        <f>I444</f>
        <v>PT195</v>
      </c>
      <c r="W444" s="212">
        <f>IFERROR(VLOOKUP(I444,Guide!A:F,5,FALSE),"")</f>
        <v>0</v>
      </c>
      <c r="X444" s="212">
        <f>IFERROR(VLOOKUP(I444,Guide!A:G,6,FALSE),"")</f>
        <v>0</v>
      </c>
      <c r="Y444" s="212" t="s">
        <v>29073</v>
      </c>
      <c r="Z444" s="268" t="s">
        <v>30200</v>
      </c>
      <c r="AA444" s="255" t="s">
        <v>29598</v>
      </c>
      <c r="AB444" s="212" t="s">
        <v>29984</v>
      </c>
      <c r="AG444" s="193" t="str">
        <f>L444</f>
        <v>A3N</v>
      </c>
      <c r="AH444" s="212" t="str">
        <f>M444</f>
        <v>1D443</v>
      </c>
      <c r="AJ444" s="212" t="s">
        <v>29601</v>
      </c>
      <c r="AN444" s="48" t="s">
        <v>30205</v>
      </c>
      <c r="AO444" s="233" t="str">
        <f>T444</f>
        <v>SINK-101</v>
      </c>
      <c r="AQ444" s="193" t="s">
        <v>28768</v>
      </c>
      <c r="AR444" s="212" t="s">
        <v>29827</v>
      </c>
      <c r="AT444" s="193" t="s">
        <v>4672</v>
      </c>
      <c r="AV444" s="212" t="str">
        <f>M444</f>
        <v>1D443</v>
      </c>
      <c r="AW444" s="212" t="str">
        <f>_xlfn.TEXTJOIN("-",TRUE,AQ444:AV444)</f>
        <v>LG-N355-P-1D443</v>
      </c>
      <c r="AX444" s="193" t="str">
        <f>_xlfn.TEXTJOIN("-",TRUE,AS444:AV444)</f>
        <v>P-1D443</v>
      </c>
      <c r="AY444" s="48" t="str">
        <f>E444</f>
        <v>DeTape White Gloss Digital</v>
      </c>
    </row>
    <row r="445" spans="2:51" s="212" customFormat="1" ht="18.75">
      <c r="B445" s="210" t="s">
        <v>30196</v>
      </c>
      <c r="C445" s="211" t="s">
        <v>21396</v>
      </c>
      <c r="D445" s="212" t="s">
        <v>30197</v>
      </c>
      <c r="E445" s="212" t="s">
        <v>29594</v>
      </c>
      <c r="F445" s="212" t="str">
        <f>IFERROR(VLOOKUP(I445,Guide!A:B,2,FALSE),"")</f>
        <v>Logo Stickers</v>
      </c>
      <c r="G445" s="212">
        <f>A445</f>
        <v>0</v>
      </c>
      <c r="H445" s="212" t="str">
        <f>B445</f>
        <v>DTDP10022</v>
      </c>
      <c r="I445" s="213" t="s">
        <v>631</v>
      </c>
      <c r="J445" s="212" t="s">
        <v>21801</v>
      </c>
      <c r="L445" s="212" t="s">
        <v>30198</v>
      </c>
      <c r="M445" s="48" t="s">
        <v>30206</v>
      </c>
      <c r="N445" s="196">
        <v>1000000000444</v>
      </c>
      <c r="O445" s="214" t="s">
        <v>30176</v>
      </c>
      <c r="R445" s="212" t="s">
        <v>29056</v>
      </c>
      <c r="T445" s="212" t="s">
        <v>29832</v>
      </c>
      <c r="V445" s="212" t="str">
        <f>I445</f>
        <v>PT195</v>
      </c>
      <c r="W445" s="212">
        <f>IFERROR(VLOOKUP(I445,Guide!A:F,5,FALSE),"")</f>
        <v>0</v>
      </c>
      <c r="X445" s="212">
        <f>IFERROR(VLOOKUP(I445,Guide!A:G,6,FALSE),"")</f>
        <v>0</v>
      </c>
      <c r="Y445" s="212" t="s">
        <v>29073</v>
      </c>
      <c r="Z445" s="268" t="s">
        <v>30200</v>
      </c>
      <c r="AA445" s="255" t="s">
        <v>29598</v>
      </c>
      <c r="AB445" s="212" t="s">
        <v>29984</v>
      </c>
      <c r="AG445" s="193" t="str">
        <f>L445</f>
        <v>A3N</v>
      </c>
      <c r="AH445" s="212" t="str">
        <f>M445</f>
        <v>1D444</v>
      </c>
      <c r="AJ445" s="212" t="s">
        <v>29601</v>
      </c>
      <c r="AN445" s="48" t="s">
        <v>30206</v>
      </c>
      <c r="AO445" s="233" t="str">
        <f>T445</f>
        <v>SINK-102</v>
      </c>
      <c r="AQ445" s="193" t="s">
        <v>28768</v>
      </c>
      <c r="AR445" s="212" t="s">
        <v>29830</v>
      </c>
      <c r="AT445" s="193" t="s">
        <v>4672</v>
      </c>
      <c r="AV445" s="212" t="str">
        <f>M445</f>
        <v>1D444</v>
      </c>
      <c r="AW445" s="212" t="str">
        <f>_xlfn.TEXTJOIN("-",TRUE,AQ445:AV445)</f>
        <v>LG-N356-P-1D444</v>
      </c>
      <c r="AX445" s="193" t="str">
        <f>_xlfn.TEXTJOIN("-",TRUE,AS445:AV445)</f>
        <v>P-1D444</v>
      </c>
      <c r="AY445" s="48" t="str">
        <f>E445</f>
        <v>DeTape White Gloss Digital</v>
      </c>
    </row>
    <row r="446" spans="2:51" s="212" customFormat="1" ht="18.75">
      <c r="B446" s="210" t="s">
        <v>30196</v>
      </c>
      <c r="C446" s="211" t="s">
        <v>21396</v>
      </c>
      <c r="D446" s="212" t="s">
        <v>30197</v>
      </c>
      <c r="E446" s="212" t="s">
        <v>29594</v>
      </c>
      <c r="F446" s="212" t="str">
        <f>IFERROR(VLOOKUP(I446,Guide!A:B,2,FALSE),"")</f>
        <v>Logo Stickers</v>
      </c>
      <c r="G446" s="212">
        <f>A446</f>
        <v>0</v>
      </c>
      <c r="H446" s="212" t="str">
        <f>B446</f>
        <v>DTDP10022</v>
      </c>
      <c r="I446" s="213" t="s">
        <v>631</v>
      </c>
      <c r="J446" s="212" t="s">
        <v>21801</v>
      </c>
      <c r="L446" s="212" t="s">
        <v>30198</v>
      </c>
      <c r="M446" s="48" t="s">
        <v>30207</v>
      </c>
      <c r="N446" s="196">
        <v>1000000000445</v>
      </c>
      <c r="O446" s="214" t="s">
        <v>30176</v>
      </c>
      <c r="R446" s="212" t="s">
        <v>29056</v>
      </c>
      <c r="T446" s="212" t="s">
        <v>29835</v>
      </c>
      <c r="V446" s="212" t="str">
        <f>I446</f>
        <v>PT195</v>
      </c>
      <c r="W446" s="212">
        <f>IFERROR(VLOOKUP(I446,Guide!A:F,5,FALSE),"")</f>
        <v>0</v>
      </c>
      <c r="X446" s="212">
        <f>IFERROR(VLOOKUP(I446,Guide!A:G,6,FALSE),"")</f>
        <v>0</v>
      </c>
      <c r="Y446" s="212" t="s">
        <v>29073</v>
      </c>
      <c r="Z446" s="268" t="s">
        <v>30200</v>
      </c>
      <c r="AA446" s="255" t="s">
        <v>29598</v>
      </c>
      <c r="AB446" s="212" t="s">
        <v>29984</v>
      </c>
      <c r="AG446" s="193" t="str">
        <f>L446</f>
        <v>A3N</v>
      </c>
      <c r="AH446" s="212" t="str">
        <f>M446</f>
        <v>1D445</v>
      </c>
      <c r="AJ446" s="212" t="s">
        <v>29601</v>
      </c>
      <c r="AN446" s="48" t="s">
        <v>30207</v>
      </c>
      <c r="AO446" s="233" t="str">
        <f>T446</f>
        <v>SINK-103</v>
      </c>
      <c r="AQ446" s="193" t="s">
        <v>28768</v>
      </c>
      <c r="AR446" s="212" t="s">
        <v>29833</v>
      </c>
      <c r="AT446" s="193" t="s">
        <v>4672</v>
      </c>
      <c r="AV446" s="212" t="str">
        <f>M446</f>
        <v>1D445</v>
      </c>
      <c r="AW446" s="212" t="str">
        <f>_xlfn.TEXTJOIN("-",TRUE,AQ446:AV446)</f>
        <v>LG-N357-P-1D445</v>
      </c>
      <c r="AX446" s="193" t="str">
        <f>_xlfn.TEXTJOIN("-",TRUE,AS446:AV446)</f>
        <v>P-1D445</v>
      </c>
      <c r="AY446" s="48" t="str">
        <f>E446</f>
        <v>DeTape White Gloss Digital</v>
      </c>
    </row>
    <row r="447" spans="2:51" s="212" customFormat="1" ht="18.75">
      <c r="B447" s="210" t="s">
        <v>30196</v>
      </c>
      <c r="C447" s="211" t="s">
        <v>21396</v>
      </c>
      <c r="D447" s="212" t="s">
        <v>30197</v>
      </c>
      <c r="E447" s="212" t="s">
        <v>29594</v>
      </c>
      <c r="F447" s="212" t="str">
        <f>IFERROR(VLOOKUP(I447,Guide!A:B,2,FALSE),"")</f>
        <v>Logo Stickers</v>
      </c>
      <c r="G447" s="212">
        <f>A447</f>
        <v>0</v>
      </c>
      <c r="H447" s="212" t="str">
        <f>B447</f>
        <v>DTDP10022</v>
      </c>
      <c r="I447" s="213" t="s">
        <v>631</v>
      </c>
      <c r="J447" s="212" t="s">
        <v>21801</v>
      </c>
      <c r="L447" s="212" t="s">
        <v>30198</v>
      </c>
      <c r="M447" s="48" t="s">
        <v>30208</v>
      </c>
      <c r="N447" s="196">
        <v>1000000000446</v>
      </c>
      <c r="O447" s="214" t="s">
        <v>30176</v>
      </c>
      <c r="R447" s="212" t="s">
        <v>29056</v>
      </c>
      <c r="T447" s="212" t="s">
        <v>29838</v>
      </c>
      <c r="V447" s="212" t="str">
        <f>I447</f>
        <v>PT195</v>
      </c>
      <c r="W447" s="212">
        <f>IFERROR(VLOOKUP(I447,Guide!A:F,5,FALSE),"")</f>
        <v>0</v>
      </c>
      <c r="X447" s="212">
        <f>IFERROR(VLOOKUP(I447,Guide!A:G,6,FALSE),"")</f>
        <v>0</v>
      </c>
      <c r="Y447" s="212" t="s">
        <v>29073</v>
      </c>
      <c r="Z447" s="268" t="s">
        <v>30200</v>
      </c>
      <c r="AA447" s="255" t="s">
        <v>29598</v>
      </c>
      <c r="AB447" s="212" t="s">
        <v>29984</v>
      </c>
      <c r="AG447" s="193" t="str">
        <f>L447</f>
        <v>A3N</v>
      </c>
      <c r="AH447" s="212" t="str">
        <f>M447</f>
        <v>1D446</v>
      </c>
      <c r="AJ447" s="212" t="s">
        <v>29601</v>
      </c>
      <c r="AN447" s="48" t="s">
        <v>30208</v>
      </c>
      <c r="AO447" s="233" t="str">
        <f>T447</f>
        <v>SINK-104</v>
      </c>
      <c r="AQ447" s="193" t="s">
        <v>28768</v>
      </c>
      <c r="AR447" s="212" t="s">
        <v>29836</v>
      </c>
      <c r="AT447" s="193" t="s">
        <v>4672</v>
      </c>
      <c r="AV447" s="212" t="str">
        <f>M447</f>
        <v>1D446</v>
      </c>
      <c r="AW447" s="212" t="str">
        <f>_xlfn.TEXTJOIN("-",TRUE,AQ447:AV447)</f>
        <v>LG-N358-P-1D446</v>
      </c>
      <c r="AX447" s="193" t="str">
        <f>_xlfn.TEXTJOIN("-",TRUE,AS447:AV447)</f>
        <v>P-1D446</v>
      </c>
      <c r="AY447" s="48" t="str">
        <f>E447</f>
        <v>DeTape White Gloss Digital</v>
      </c>
    </row>
    <row r="448" spans="2:51" s="212" customFormat="1" ht="18.75">
      <c r="B448" s="210" t="s">
        <v>30196</v>
      </c>
      <c r="C448" s="211" t="s">
        <v>21396</v>
      </c>
      <c r="D448" s="212" t="s">
        <v>30197</v>
      </c>
      <c r="E448" s="212" t="s">
        <v>29594</v>
      </c>
      <c r="F448" s="212" t="str">
        <f>IFERROR(VLOOKUP(I448,Guide!A:B,2,FALSE),"")</f>
        <v>Logo Stickers</v>
      </c>
      <c r="G448" s="212">
        <f>A448</f>
        <v>0</v>
      </c>
      <c r="H448" s="212" t="str">
        <f>B448</f>
        <v>DTDP10022</v>
      </c>
      <c r="I448" s="213" t="s">
        <v>631</v>
      </c>
      <c r="J448" s="212" t="s">
        <v>21801</v>
      </c>
      <c r="L448" s="212" t="s">
        <v>30198</v>
      </c>
      <c r="M448" s="48" t="s">
        <v>30209</v>
      </c>
      <c r="N448" s="196">
        <v>1000000000447</v>
      </c>
      <c r="O448" s="214" t="s">
        <v>30176</v>
      </c>
      <c r="R448" s="212" t="s">
        <v>29056</v>
      </c>
      <c r="T448" s="212" t="s">
        <v>29841</v>
      </c>
      <c r="V448" s="212" t="str">
        <f>I448</f>
        <v>PT195</v>
      </c>
      <c r="W448" s="212">
        <f>IFERROR(VLOOKUP(I448,Guide!A:F,5,FALSE),"")</f>
        <v>0</v>
      </c>
      <c r="X448" s="212">
        <f>IFERROR(VLOOKUP(I448,Guide!A:G,6,FALSE),"")</f>
        <v>0</v>
      </c>
      <c r="Y448" s="212" t="s">
        <v>29073</v>
      </c>
      <c r="Z448" s="268" t="s">
        <v>30200</v>
      </c>
      <c r="AA448" s="255" t="s">
        <v>29598</v>
      </c>
      <c r="AB448" s="212" t="s">
        <v>29984</v>
      </c>
      <c r="AG448" s="193" t="str">
        <f>L448</f>
        <v>A3N</v>
      </c>
      <c r="AH448" s="212" t="str">
        <f>M448</f>
        <v>1D447</v>
      </c>
      <c r="AJ448" s="212" t="s">
        <v>29601</v>
      </c>
      <c r="AN448" s="48" t="s">
        <v>30209</v>
      </c>
      <c r="AO448" s="233" t="str">
        <f>T448</f>
        <v>SINK-105</v>
      </c>
      <c r="AQ448" s="193" t="s">
        <v>28768</v>
      </c>
      <c r="AR448" s="212" t="s">
        <v>29839</v>
      </c>
      <c r="AT448" s="193" t="s">
        <v>4672</v>
      </c>
      <c r="AV448" s="212" t="str">
        <f>M448</f>
        <v>1D447</v>
      </c>
      <c r="AW448" s="212" t="str">
        <f>_xlfn.TEXTJOIN("-",TRUE,AQ448:AV448)</f>
        <v>LG-N359-P-1D447</v>
      </c>
      <c r="AX448" s="193" t="str">
        <f>_xlfn.TEXTJOIN("-",TRUE,AS448:AV448)</f>
        <v>P-1D447</v>
      </c>
      <c r="AY448" s="48" t="str">
        <f>E448</f>
        <v>DeTape White Gloss Digital</v>
      </c>
    </row>
    <row r="449" spans="2:51" s="212" customFormat="1" ht="18.75">
      <c r="B449" s="210" t="s">
        <v>30196</v>
      </c>
      <c r="C449" s="211" t="s">
        <v>21396</v>
      </c>
      <c r="D449" s="212" t="s">
        <v>30197</v>
      </c>
      <c r="E449" s="212" t="s">
        <v>29594</v>
      </c>
      <c r="F449" s="212" t="str">
        <f>IFERROR(VLOOKUP(I449,Guide!A:B,2,FALSE),"")</f>
        <v>Logo Stickers</v>
      </c>
      <c r="G449" s="212">
        <f>A449</f>
        <v>0</v>
      </c>
      <c r="H449" s="212" t="str">
        <f>B449</f>
        <v>DTDP10022</v>
      </c>
      <c r="I449" s="213" t="s">
        <v>631</v>
      </c>
      <c r="J449" s="212" t="s">
        <v>21801</v>
      </c>
      <c r="L449" s="212" t="s">
        <v>30198</v>
      </c>
      <c r="M449" s="48" t="s">
        <v>30210</v>
      </c>
      <c r="N449" s="196">
        <v>1000000000448</v>
      </c>
      <c r="O449" s="214" t="s">
        <v>30176</v>
      </c>
      <c r="R449" s="212" t="s">
        <v>29056</v>
      </c>
      <c r="T449" s="212" t="s">
        <v>29844</v>
      </c>
      <c r="V449" s="212" t="str">
        <f>I449</f>
        <v>PT195</v>
      </c>
      <c r="W449" s="212">
        <f>IFERROR(VLOOKUP(I449,Guide!A:F,5,FALSE),"")</f>
        <v>0</v>
      </c>
      <c r="X449" s="212">
        <f>IFERROR(VLOOKUP(I449,Guide!A:G,6,FALSE),"")</f>
        <v>0</v>
      </c>
      <c r="Y449" s="212" t="s">
        <v>29073</v>
      </c>
      <c r="Z449" s="268" t="s">
        <v>30200</v>
      </c>
      <c r="AA449" s="255" t="s">
        <v>29598</v>
      </c>
      <c r="AB449" s="212" t="s">
        <v>29984</v>
      </c>
      <c r="AG449" s="193" t="str">
        <f>L449</f>
        <v>A3N</v>
      </c>
      <c r="AH449" s="212" t="str">
        <f>M449</f>
        <v>1D448</v>
      </c>
      <c r="AJ449" s="212" t="s">
        <v>29601</v>
      </c>
      <c r="AN449" s="48" t="s">
        <v>30210</v>
      </c>
      <c r="AO449" s="233" t="str">
        <f>T449</f>
        <v>SINK-106</v>
      </c>
      <c r="AQ449" s="193" t="s">
        <v>28768</v>
      </c>
      <c r="AR449" s="212" t="s">
        <v>29842</v>
      </c>
      <c r="AT449" s="193" t="s">
        <v>4672</v>
      </c>
      <c r="AV449" s="212" t="str">
        <f>M449</f>
        <v>1D448</v>
      </c>
      <c r="AW449" s="212" t="str">
        <f>_xlfn.TEXTJOIN("-",TRUE,AQ449:AV449)</f>
        <v>LG-N360-P-1D448</v>
      </c>
      <c r="AX449" s="193" t="str">
        <f>_xlfn.TEXTJOIN("-",TRUE,AS449:AV449)</f>
        <v>P-1D448</v>
      </c>
      <c r="AY449" s="48" t="str">
        <f>E449</f>
        <v>DeTape White Gloss Digital</v>
      </c>
    </row>
    <row r="450" spans="2:51" s="212" customFormat="1" ht="18.75">
      <c r="B450" s="210" t="s">
        <v>30196</v>
      </c>
      <c r="C450" s="211" t="s">
        <v>21396</v>
      </c>
      <c r="D450" s="212" t="s">
        <v>30197</v>
      </c>
      <c r="E450" s="212" t="s">
        <v>29594</v>
      </c>
      <c r="F450" s="212" t="str">
        <f>IFERROR(VLOOKUP(I450,Guide!A:B,2,FALSE),"")</f>
        <v>Logo Stickers</v>
      </c>
      <c r="G450" s="212">
        <f>A450</f>
        <v>0</v>
      </c>
      <c r="H450" s="212" t="str">
        <f>B450</f>
        <v>DTDP10022</v>
      </c>
      <c r="I450" s="213" t="s">
        <v>631</v>
      </c>
      <c r="J450" s="212" t="s">
        <v>21801</v>
      </c>
      <c r="L450" s="212" t="s">
        <v>30198</v>
      </c>
      <c r="M450" s="48" t="s">
        <v>30211</v>
      </c>
      <c r="N450" s="196">
        <v>1000000000449</v>
      </c>
      <c r="O450" s="214" t="s">
        <v>30176</v>
      </c>
      <c r="R450" s="212" t="s">
        <v>29056</v>
      </c>
      <c r="T450" s="212" t="s">
        <v>29847</v>
      </c>
      <c r="V450" s="212" t="str">
        <f>I450</f>
        <v>PT195</v>
      </c>
      <c r="W450" s="212">
        <f>IFERROR(VLOOKUP(I450,Guide!A:F,5,FALSE),"")</f>
        <v>0</v>
      </c>
      <c r="X450" s="212">
        <f>IFERROR(VLOOKUP(I450,Guide!A:G,6,FALSE),"")</f>
        <v>0</v>
      </c>
      <c r="Y450" s="212" t="s">
        <v>29073</v>
      </c>
      <c r="Z450" s="268" t="s">
        <v>30200</v>
      </c>
      <c r="AA450" s="255" t="s">
        <v>29598</v>
      </c>
      <c r="AB450" s="212" t="s">
        <v>29984</v>
      </c>
      <c r="AG450" s="193" t="str">
        <f>L450</f>
        <v>A3N</v>
      </c>
      <c r="AH450" s="212" t="str">
        <f>M450</f>
        <v>1D449</v>
      </c>
      <c r="AJ450" s="212" t="s">
        <v>29601</v>
      </c>
      <c r="AN450" s="48" t="s">
        <v>30211</v>
      </c>
      <c r="AO450" s="233" t="str">
        <f>T450</f>
        <v>SINK-107</v>
      </c>
      <c r="AQ450" s="193" t="s">
        <v>28768</v>
      </c>
      <c r="AR450" s="212" t="s">
        <v>29845</v>
      </c>
      <c r="AT450" s="193" t="s">
        <v>4672</v>
      </c>
      <c r="AV450" s="212" t="str">
        <f>M450</f>
        <v>1D449</v>
      </c>
      <c r="AW450" s="212" t="str">
        <f>_xlfn.TEXTJOIN("-",TRUE,AQ450:AV450)</f>
        <v>LG-N361-P-1D449</v>
      </c>
      <c r="AX450" s="193" t="str">
        <f>_xlfn.TEXTJOIN("-",TRUE,AS450:AV450)</f>
        <v>P-1D449</v>
      </c>
      <c r="AY450" s="48" t="str">
        <f>E450</f>
        <v>DeTape White Gloss Digital</v>
      </c>
    </row>
    <row r="451" spans="2:51" s="212" customFormat="1" ht="18.75">
      <c r="B451" s="210" t="s">
        <v>30196</v>
      </c>
      <c r="C451" s="211" t="s">
        <v>21396</v>
      </c>
      <c r="D451" s="212" t="s">
        <v>30197</v>
      </c>
      <c r="E451" s="212" t="s">
        <v>29594</v>
      </c>
      <c r="F451" s="212" t="str">
        <f>IFERROR(VLOOKUP(I451,Guide!A:B,2,FALSE),"")</f>
        <v>Logo Stickers</v>
      </c>
      <c r="G451" s="212">
        <f>A451</f>
        <v>0</v>
      </c>
      <c r="H451" s="212" t="str">
        <f>B451</f>
        <v>DTDP10022</v>
      </c>
      <c r="I451" s="213" t="s">
        <v>631</v>
      </c>
      <c r="J451" s="212" t="s">
        <v>21801</v>
      </c>
      <c r="L451" s="212" t="s">
        <v>30198</v>
      </c>
      <c r="M451" s="48" t="s">
        <v>30212</v>
      </c>
      <c r="N451" s="196">
        <v>1000000000450</v>
      </c>
      <c r="O451" s="214" t="s">
        <v>30176</v>
      </c>
      <c r="R451" s="212" t="s">
        <v>29056</v>
      </c>
      <c r="T451" s="212" t="s">
        <v>29850</v>
      </c>
      <c r="V451" s="212" t="str">
        <f>I451</f>
        <v>PT195</v>
      </c>
      <c r="W451" s="212">
        <f>IFERROR(VLOOKUP(I451,Guide!A:F,5,FALSE),"")</f>
        <v>0</v>
      </c>
      <c r="X451" s="212">
        <f>IFERROR(VLOOKUP(I451,Guide!A:G,6,FALSE),"")</f>
        <v>0</v>
      </c>
      <c r="Y451" s="212" t="s">
        <v>29073</v>
      </c>
      <c r="Z451" s="268" t="s">
        <v>30200</v>
      </c>
      <c r="AA451" s="255" t="s">
        <v>29598</v>
      </c>
      <c r="AB451" s="212" t="s">
        <v>29984</v>
      </c>
      <c r="AG451" s="193" t="str">
        <f>L451</f>
        <v>A3N</v>
      </c>
      <c r="AH451" s="212" t="str">
        <f>M451</f>
        <v>1D450</v>
      </c>
      <c r="AJ451" s="212" t="s">
        <v>29601</v>
      </c>
      <c r="AN451" s="48" t="s">
        <v>30212</v>
      </c>
      <c r="AO451" s="233" t="str">
        <f>T451</f>
        <v>SINK-108</v>
      </c>
      <c r="AQ451" s="193" t="s">
        <v>28768</v>
      </c>
      <c r="AR451" s="212" t="s">
        <v>29848</v>
      </c>
      <c r="AT451" s="193" t="s">
        <v>4672</v>
      </c>
      <c r="AV451" s="212" t="str">
        <f>M451</f>
        <v>1D450</v>
      </c>
      <c r="AW451" s="212" t="str">
        <f>_xlfn.TEXTJOIN("-",TRUE,AQ451:AV451)</f>
        <v>LG-N362-P-1D450</v>
      </c>
      <c r="AX451" s="193" t="str">
        <f>_xlfn.TEXTJOIN("-",TRUE,AS451:AV451)</f>
        <v>P-1D450</v>
      </c>
      <c r="AY451" s="48" t="str">
        <f>E451</f>
        <v>DeTape White Gloss Digital</v>
      </c>
    </row>
    <row r="452" spans="2:51" s="212" customFormat="1" ht="18.75">
      <c r="B452" s="210" t="s">
        <v>30196</v>
      </c>
      <c r="C452" s="211" t="s">
        <v>21396</v>
      </c>
      <c r="D452" s="212" t="s">
        <v>30197</v>
      </c>
      <c r="E452" s="212" t="s">
        <v>29594</v>
      </c>
      <c r="F452" s="212" t="str">
        <f>IFERROR(VLOOKUP(I452,Guide!A:B,2,FALSE),"")</f>
        <v>Logo Stickers</v>
      </c>
      <c r="G452" s="212">
        <f>A452</f>
        <v>0</v>
      </c>
      <c r="H452" s="212" t="str">
        <f>B452</f>
        <v>DTDP10022</v>
      </c>
      <c r="I452" s="213" t="s">
        <v>631</v>
      </c>
      <c r="J452" s="212" t="s">
        <v>21801</v>
      </c>
      <c r="L452" s="212" t="s">
        <v>30198</v>
      </c>
      <c r="M452" s="48" t="s">
        <v>30213</v>
      </c>
      <c r="N452" s="196">
        <v>1000000000451</v>
      </c>
      <c r="O452" s="214" t="s">
        <v>30176</v>
      </c>
      <c r="R452" s="212" t="s">
        <v>29056</v>
      </c>
      <c r="T452" s="212" t="s">
        <v>29853</v>
      </c>
      <c r="V452" s="212" t="str">
        <f>I452</f>
        <v>PT195</v>
      </c>
      <c r="W452" s="212">
        <f>IFERROR(VLOOKUP(I452,Guide!A:F,5,FALSE),"")</f>
        <v>0</v>
      </c>
      <c r="X452" s="212">
        <f>IFERROR(VLOOKUP(I452,Guide!A:G,6,FALSE),"")</f>
        <v>0</v>
      </c>
      <c r="Y452" s="212" t="s">
        <v>29073</v>
      </c>
      <c r="Z452" s="268" t="s">
        <v>30200</v>
      </c>
      <c r="AA452" s="255" t="s">
        <v>29598</v>
      </c>
      <c r="AB452" s="212" t="s">
        <v>29984</v>
      </c>
      <c r="AG452" s="193" t="str">
        <f>L452</f>
        <v>A3N</v>
      </c>
      <c r="AH452" s="212" t="str">
        <f>M452</f>
        <v>1D451</v>
      </c>
      <c r="AJ452" s="212" t="s">
        <v>29601</v>
      </c>
      <c r="AN452" s="48" t="s">
        <v>30213</v>
      </c>
      <c r="AO452" s="233" t="str">
        <f>T452</f>
        <v>SINK-109</v>
      </c>
      <c r="AQ452" s="193" t="s">
        <v>28768</v>
      </c>
      <c r="AR452" s="212" t="s">
        <v>29851</v>
      </c>
      <c r="AT452" s="193" t="s">
        <v>4672</v>
      </c>
      <c r="AV452" s="212" t="str">
        <f>M452</f>
        <v>1D451</v>
      </c>
      <c r="AW452" s="212" t="str">
        <f>_xlfn.TEXTJOIN("-",TRUE,AQ452:AV452)</f>
        <v>LG-N363-P-1D451</v>
      </c>
      <c r="AX452" s="193" t="str">
        <f>_xlfn.TEXTJOIN("-",TRUE,AS452:AV452)</f>
        <v>P-1D451</v>
      </c>
      <c r="AY452" s="48" t="str">
        <f>E452</f>
        <v>DeTape White Gloss Digital</v>
      </c>
    </row>
    <row r="453" spans="2:51" s="212" customFormat="1" ht="18.75">
      <c r="B453" s="210" t="s">
        <v>30196</v>
      </c>
      <c r="C453" s="211" t="s">
        <v>21396</v>
      </c>
      <c r="D453" s="212" t="s">
        <v>30197</v>
      </c>
      <c r="E453" s="212" t="s">
        <v>29594</v>
      </c>
      <c r="F453" s="212" t="str">
        <f>IFERROR(VLOOKUP(I453,Guide!A:B,2,FALSE),"")</f>
        <v>Logo Stickers</v>
      </c>
      <c r="G453" s="212">
        <f>A453</f>
        <v>0</v>
      </c>
      <c r="H453" s="212" t="str">
        <f>B453</f>
        <v>DTDP10022</v>
      </c>
      <c r="I453" s="213" t="s">
        <v>631</v>
      </c>
      <c r="J453" s="212" t="s">
        <v>21801</v>
      </c>
      <c r="L453" s="212" t="s">
        <v>30198</v>
      </c>
      <c r="M453" s="48" t="s">
        <v>30214</v>
      </c>
      <c r="N453" s="196">
        <v>1000000000452</v>
      </c>
      <c r="O453" s="214" t="s">
        <v>30176</v>
      </c>
      <c r="R453" s="212" t="s">
        <v>29056</v>
      </c>
      <c r="T453" s="212" t="s">
        <v>29856</v>
      </c>
      <c r="V453" s="212" t="str">
        <f>I453</f>
        <v>PT195</v>
      </c>
      <c r="W453" s="212">
        <f>IFERROR(VLOOKUP(I453,Guide!A:F,5,FALSE),"")</f>
        <v>0</v>
      </c>
      <c r="X453" s="212">
        <f>IFERROR(VLOOKUP(I453,Guide!A:G,6,FALSE),"")</f>
        <v>0</v>
      </c>
      <c r="Y453" s="212" t="s">
        <v>29073</v>
      </c>
      <c r="Z453" s="268" t="s">
        <v>30200</v>
      </c>
      <c r="AA453" s="255" t="s">
        <v>29598</v>
      </c>
      <c r="AB453" s="212" t="s">
        <v>29984</v>
      </c>
      <c r="AG453" s="193" t="str">
        <f>L453</f>
        <v>A3N</v>
      </c>
      <c r="AH453" s="212" t="str">
        <f>M453</f>
        <v>1D452</v>
      </c>
      <c r="AJ453" s="212" t="s">
        <v>29601</v>
      </c>
      <c r="AN453" s="48" t="s">
        <v>30214</v>
      </c>
      <c r="AO453" s="233" t="str">
        <f>T453</f>
        <v>SINK-110</v>
      </c>
      <c r="AQ453" s="193" t="s">
        <v>28768</v>
      </c>
      <c r="AR453" s="212" t="s">
        <v>29854</v>
      </c>
      <c r="AT453" s="193" t="s">
        <v>4672</v>
      </c>
      <c r="AV453" s="212" t="str">
        <f>M453</f>
        <v>1D452</v>
      </c>
      <c r="AW453" s="212" t="str">
        <f>_xlfn.TEXTJOIN("-",TRUE,AQ453:AV453)</f>
        <v>LG-N364-P-1D452</v>
      </c>
      <c r="AX453" s="193" t="str">
        <f>_xlfn.TEXTJOIN("-",TRUE,AS453:AV453)</f>
        <v>P-1D452</v>
      </c>
      <c r="AY453" s="48" t="str">
        <f>E453</f>
        <v>DeTape White Gloss Digital</v>
      </c>
    </row>
    <row r="454" spans="2:51" s="212" customFormat="1" ht="18.75">
      <c r="B454" s="210" t="s">
        <v>30196</v>
      </c>
      <c r="C454" s="211" t="s">
        <v>21396</v>
      </c>
      <c r="D454" s="212" t="s">
        <v>30197</v>
      </c>
      <c r="E454" s="212" t="s">
        <v>29594</v>
      </c>
      <c r="F454" s="212" t="str">
        <f>IFERROR(VLOOKUP(I454,Guide!A:B,2,FALSE),"")</f>
        <v>Logo Stickers</v>
      </c>
      <c r="G454" s="212">
        <f>A454</f>
        <v>0</v>
      </c>
      <c r="H454" s="212" t="str">
        <f>B454</f>
        <v>DTDP10022</v>
      </c>
      <c r="I454" s="213" t="s">
        <v>631</v>
      </c>
      <c r="J454" s="212" t="s">
        <v>21801</v>
      </c>
      <c r="L454" s="212" t="s">
        <v>30198</v>
      </c>
      <c r="M454" s="48" t="s">
        <v>30215</v>
      </c>
      <c r="N454" s="196">
        <v>1000000000453</v>
      </c>
      <c r="O454" s="214" t="s">
        <v>30176</v>
      </c>
      <c r="R454" s="212" t="s">
        <v>29056</v>
      </c>
      <c r="T454" s="212" t="s">
        <v>29859</v>
      </c>
      <c r="V454" s="212" t="str">
        <f>I454</f>
        <v>PT195</v>
      </c>
      <c r="W454" s="212">
        <f>IFERROR(VLOOKUP(I454,Guide!A:F,5,FALSE),"")</f>
        <v>0</v>
      </c>
      <c r="X454" s="212">
        <f>IFERROR(VLOOKUP(I454,Guide!A:G,6,FALSE),"")</f>
        <v>0</v>
      </c>
      <c r="Y454" s="212" t="s">
        <v>29073</v>
      </c>
      <c r="Z454" s="268" t="s">
        <v>30200</v>
      </c>
      <c r="AA454" s="255" t="s">
        <v>29598</v>
      </c>
      <c r="AB454" s="212" t="s">
        <v>29984</v>
      </c>
      <c r="AG454" s="193" t="str">
        <f>L454</f>
        <v>A3N</v>
      </c>
      <c r="AH454" s="212" t="str">
        <f>M454</f>
        <v>1D453</v>
      </c>
      <c r="AJ454" s="212" t="s">
        <v>29601</v>
      </c>
      <c r="AN454" s="48" t="s">
        <v>30215</v>
      </c>
      <c r="AO454" s="233" t="str">
        <f>T454</f>
        <v>SINK-111</v>
      </c>
      <c r="AQ454" s="193" t="s">
        <v>28768</v>
      </c>
      <c r="AR454" s="212" t="s">
        <v>29857</v>
      </c>
      <c r="AT454" s="193" t="s">
        <v>4672</v>
      </c>
      <c r="AV454" s="212" t="str">
        <f>M454</f>
        <v>1D453</v>
      </c>
      <c r="AW454" s="212" t="str">
        <f>_xlfn.TEXTJOIN("-",TRUE,AQ454:AV454)</f>
        <v>LG-N365-P-1D453</v>
      </c>
      <c r="AX454" s="193" t="str">
        <f>_xlfn.TEXTJOIN("-",TRUE,AS454:AV454)</f>
        <v>P-1D453</v>
      </c>
      <c r="AY454" s="48" t="str">
        <f>E454</f>
        <v>DeTape White Gloss Digital</v>
      </c>
    </row>
    <row r="455" spans="2:51" s="212" customFormat="1" ht="18.75">
      <c r="B455" s="210" t="s">
        <v>30196</v>
      </c>
      <c r="C455" s="211" t="s">
        <v>21396</v>
      </c>
      <c r="D455" s="212" t="s">
        <v>30197</v>
      </c>
      <c r="E455" s="212" t="s">
        <v>29594</v>
      </c>
      <c r="F455" s="212" t="str">
        <f>IFERROR(VLOOKUP(I455,Guide!A:B,2,FALSE),"")</f>
        <v>Logo Stickers</v>
      </c>
      <c r="G455" s="212">
        <f>A455</f>
        <v>0</v>
      </c>
      <c r="H455" s="212" t="str">
        <f>B455</f>
        <v>DTDP10022</v>
      </c>
      <c r="I455" s="213" t="s">
        <v>631</v>
      </c>
      <c r="J455" s="212" t="s">
        <v>21801</v>
      </c>
      <c r="L455" s="212" t="s">
        <v>30198</v>
      </c>
      <c r="M455" s="48" t="s">
        <v>30216</v>
      </c>
      <c r="N455" s="196">
        <v>1000000000454</v>
      </c>
      <c r="O455" s="214" t="s">
        <v>30176</v>
      </c>
      <c r="R455" s="212" t="s">
        <v>29056</v>
      </c>
      <c r="T455" s="212" t="s">
        <v>29862</v>
      </c>
      <c r="V455" s="212" t="str">
        <f>I455</f>
        <v>PT195</v>
      </c>
      <c r="W455" s="212">
        <f>IFERROR(VLOOKUP(I455,Guide!A:F,5,FALSE),"")</f>
        <v>0</v>
      </c>
      <c r="X455" s="212">
        <f>IFERROR(VLOOKUP(I455,Guide!A:G,6,FALSE),"")</f>
        <v>0</v>
      </c>
      <c r="Y455" s="212" t="s">
        <v>29073</v>
      </c>
      <c r="Z455" s="268" t="s">
        <v>30200</v>
      </c>
      <c r="AA455" s="255" t="s">
        <v>29598</v>
      </c>
      <c r="AB455" s="212" t="s">
        <v>29984</v>
      </c>
      <c r="AG455" s="193" t="str">
        <f>L455</f>
        <v>A3N</v>
      </c>
      <c r="AH455" s="212" t="str">
        <f>M455</f>
        <v>1D454</v>
      </c>
      <c r="AJ455" s="212" t="s">
        <v>29601</v>
      </c>
      <c r="AN455" s="48" t="s">
        <v>30216</v>
      </c>
      <c r="AO455" s="233" t="str">
        <f>T455</f>
        <v>SINK-112</v>
      </c>
      <c r="AQ455" s="193" t="s">
        <v>28768</v>
      </c>
      <c r="AR455" s="212" t="s">
        <v>29860</v>
      </c>
      <c r="AT455" s="193" t="s">
        <v>4672</v>
      </c>
      <c r="AV455" s="212" t="str">
        <f>M455</f>
        <v>1D454</v>
      </c>
      <c r="AW455" s="212" t="str">
        <f>_xlfn.TEXTJOIN("-",TRUE,AQ455:AV455)</f>
        <v>LG-N366-P-1D454</v>
      </c>
      <c r="AX455" s="193" t="str">
        <f>_xlfn.TEXTJOIN("-",TRUE,AS455:AV455)</f>
        <v>P-1D454</v>
      </c>
      <c r="AY455" s="48" t="str">
        <f>E455</f>
        <v>DeTape White Gloss Digital</v>
      </c>
    </row>
    <row r="456" spans="2:51" s="212" customFormat="1" ht="18.75">
      <c r="B456" s="210" t="s">
        <v>30196</v>
      </c>
      <c r="C456" s="211" t="s">
        <v>21396</v>
      </c>
      <c r="D456" s="212" t="s">
        <v>30197</v>
      </c>
      <c r="E456" s="212" t="s">
        <v>29594</v>
      </c>
      <c r="F456" s="212" t="str">
        <f>IFERROR(VLOOKUP(I456,Guide!A:B,2,FALSE),"")</f>
        <v>Logo Stickers</v>
      </c>
      <c r="G456" s="212">
        <f>A456</f>
        <v>0</v>
      </c>
      <c r="H456" s="212" t="str">
        <f>B456</f>
        <v>DTDP10022</v>
      </c>
      <c r="I456" s="213" t="s">
        <v>631</v>
      </c>
      <c r="J456" s="212" t="s">
        <v>21801</v>
      </c>
      <c r="L456" s="212" t="s">
        <v>30198</v>
      </c>
      <c r="M456" s="48" t="s">
        <v>30217</v>
      </c>
      <c r="N456" s="196">
        <v>1000000000455</v>
      </c>
      <c r="O456" s="214" t="s">
        <v>30176</v>
      </c>
      <c r="R456" s="212" t="s">
        <v>29056</v>
      </c>
      <c r="T456" s="212" t="s">
        <v>29865</v>
      </c>
      <c r="V456" s="212" t="str">
        <f>I456</f>
        <v>PT195</v>
      </c>
      <c r="W456" s="212">
        <f>IFERROR(VLOOKUP(I456,Guide!A:F,5,FALSE),"")</f>
        <v>0</v>
      </c>
      <c r="X456" s="212">
        <f>IFERROR(VLOOKUP(I456,Guide!A:G,6,FALSE),"")</f>
        <v>0</v>
      </c>
      <c r="Y456" s="212" t="s">
        <v>29073</v>
      </c>
      <c r="Z456" s="268" t="s">
        <v>30200</v>
      </c>
      <c r="AA456" s="255" t="s">
        <v>29598</v>
      </c>
      <c r="AB456" s="212" t="s">
        <v>29984</v>
      </c>
      <c r="AG456" s="193" t="str">
        <f>L456</f>
        <v>A3N</v>
      </c>
      <c r="AH456" s="212" t="str">
        <f>M456</f>
        <v>1D455</v>
      </c>
      <c r="AJ456" s="212" t="s">
        <v>29601</v>
      </c>
      <c r="AN456" s="48" t="s">
        <v>30217</v>
      </c>
      <c r="AO456" s="233" t="str">
        <f>T456</f>
        <v>SINK-113</v>
      </c>
      <c r="AQ456" s="193" t="s">
        <v>28768</v>
      </c>
      <c r="AR456" s="212" t="s">
        <v>29863</v>
      </c>
      <c r="AT456" s="193" t="s">
        <v>4672</v>
      </c>
      <c r="AV456" s="212" t="str">
        <f>M456</f>
        <v>1D455</v>
      </c>
      <c r="AW456" s="212" t="str">
        <f>_xlfn.TEXTJOIN("-",TRUE,AQ456:AV456)</f>
        <v>LG-N367-P-1D455</v>
      </c>
      <c r="AX456" s="193" t="str">
        <f>_xlfn.TEXTJOIN("-",TRUE,AS456:AV456)</f>
        <v>P-1D455</v>
      </c>
      <c r="AY456" s="48" t="str">
        <f>E456</f>
        <v>DeTape White Gloss Digital</v>
      </c>
    </row>
    <row r="457" spans="2:51" s="212" customFormat="1" ht="18.75">
      <c r="B457" s="210" t="s">
        <v>30196</v>
      </c>
      <c r="C457" s="211" t="s">
        <v>21396</v>
      </c>
      <c r="D457" s="212" t="s">
        <v>30197</v>
      </c>
      <c r="E457" s="212" t="s">
        <v>29594</v>
      </c>
      <c r="F457" s="212" t="str">
        <f>IFERROR(VLOOKUP(I457,Guide!A:B,2,FALSE),"")</f>
        <v>Logo Stickers</v>
      </c>
      <c r="G457" s="212">
        <f>A457</f>
        <v>0</v>
      </c>
      <c r="H457" s="212" t="str">
        <f>B457</f>
        <v>DTDP10022</v>
      </c>
      <c r="I457" s="213" t="s">
        <v>631</v>
      </c>
      <c r="J457" s="212" t="s">
        <v>21801</v>
      </c>
      <c r="L457" s="212" t="s">
        <v>30198</v>
      </c>
      <c r="M457" s="48" t="s">
        <v>30218</v>
      </c>
      <c r="N457" s="196">
        <v>1000000000456</v>
      </c>
      <c r="O457" s="214" t="s">
        <v>30176</v>
      </c>
      <c r="R457" s="212" t="s">
        <v>29056</v>
      </c>
      <c r="T457" s="212" t="s">
        <v>29868</v>
      </c>
      <c r="V457" s="212" t="str">
        <f>I457</f>
        <v>PT195</v>
      </c>
      <c r="W457" s="212">
        <f>IFERROR(VLOOKUP(I457,Guide!A:F,5,FALSE),"")</f>
        <v>0</v>
      </c>
      <c r="X457" s="212">
        <f>IFERROR(VLOOKUP(I457,Guide!A:G,6,FALSE),"")</f>
        <v>0</v>
      </c>
      <c r="Y457" s="212" t="s">
        <v>29073</v>
      </c>
      <c r="Z457" s="268" t="s">
        <v>30200</v>
      </c>
      <c r="AA457" s="255" t="s">
        <v>29598</v>
      </c>
      <c r="AB457" s="212" t="s">
        <v>29984</v>
      </c>
      <c r="AG457" s="193" t="str">
        <f>L457</f>
        <v>A3N</v>
      </c>
      <c r="AH457" s="212" t="str">
        <f>M457</f>
        <v>1D456</v>
      </c>
      <c r="AJ457" s="212" t="s">
        <v>29601</v>
      </c>
      <c r="AN457" s="48" t="s">
        <v>30218</v>
      </c>
      <c r="AO457" s="233" t="str">
        <f>T457</f>
        <v>SINK-114</v>
      </c>
      <c r="AQ457" s="193" t="s">
        <v>28768</v>
      </c>
      <c r="AR457" s="212" t="s">
        <v>29866</v>
      </c>
      <c r="AT457" s="193" t="s">
        <v>4672</v>
      </c>
      <c r="AV457" s="212" t="str">
        <f>M457</f>
        <v>1D456</v>
      </c>
      <c r="AW457" s="212" t="str">
        <f>_xlfn.TEXTJOIN("-",TRUE,AQ457:AV457)</f>
        <v>LG-N368-P-1D456</v>
      </c>
      <c r="AX457" s="193" t="str">
        <f>_xlfn.TEXTJOIN("-",TRUE,AS457:AV457)</f>
        <v>P-1D456</v>
      </c>
      <c r="AY457" s="48" t="str">
        <f>E457</f>
        <v>DeTape White Gloss Digital</v>
      </c>
    </row>
    <row r="458" spans="2:51" s="212" customFormat="1" ht="18.75">
      <c r="B458" s="210" t="s">
        <v>30196</v>
      </c>
      <c r="C458" s="211" t="s">
        <v>21396</v>
      </c>
      <c r="D458" s="212" t="s">
        <v>30197</v>
      </c>
      <c r="E458" s="212" t="s">
        <v>29594</v>
      </c>
      <c r="F458" s="212" t="str">
        <f>IFERROR(VLOOKUP(I458,Guide!A:B,2,FALSE),"")</f>
        <v>Logo Stickers</v>
      </c>
      <c r="G458" s="212">
        <f>A458</f>
        <v>0</v>
      </c>
      <c r="H458" s="212" t="str">
        <f>B458</f>
        <v>DTDP10022</v>
      </c>
      <c r="I458" s="213" t="s">
        <v>631</v>
      </c>
      <c r="J458" s="212" t="s">
        <v>21801</v>
      </c>
      <c r="L458" s="212" t="s">
        <v>30198</v>
      </c>
      <c r="M458" s="48" t="s">
        <v>30219</v>
      </c>
      <c r="N458" s="196">
        <v>1000000000457</v>
      </c>
      <c r="O458" s="214" t="s">
        <v>30176</v>
      </c>
      <c r="R458" s="212" t="s">
        <v>29056</v>
      </c>
      <c r="T458" s="212" t="s">
        <v>29871</v>
      </c>
      <c r="V458" s="212" t="str">
        <f>I458</f>
        <v>PT195</v>
      </c>
      <c r="W458" s="212">
        <f>IFERROR(VLOOKUP(I458,Guide!A:F,5,FALSE),"")</f>
        <v>0</v>
      </c>
      <c r="X458" s="212">
        <f>IFERROR(VLOOKUP(I458,Guide!A:G,6,FALSE),"")</f>
        <v>0</v>
      </c>
      <c r="Y458" s="212" t="s">
        <v>29073</v>
      </c>
      <c r="Z458" s="268" t="s">
        <v>30200</v>
      </c>
      <c r="AA458" s="255" t="s">
        <v>29598</v>
      </c>
      <c r="AB458" s="212" t="s">
        <v>29984</v>
      </c>
      <c r="AG458" s="193" t="str">
        <f>L458</f>
        <v>A3N</v>
      </c>
      <c r="AH458" s="212" t="str">
        <f>M458</f>
        <v>1D457</v>
      </c>
      <c r="AJ458" s="212" t="s">
        <v>29601</v>
      </c>
      <c r="AN458" s="48" t="s">
        <v>30219</v>
      </c>
      <c r="AO458" s="233" t="str">
        <f>T458</f>
        <v>SINK-115</v>
      </c>
      <c r="AQ458" s="193" t="s">
        <v>28768</v>
      </c>
      <c r="AR458" s="212" t="s">
        <v>29869</v>
      </c>
      <c r="AT458" s="193" t="s">
        <v>4672</v>
      </c>
      <c r="AV458" s="212" t="str">
        <f>M458</f>
        <v>1D457</v>
      </c>
      <c r="AW458" s="212" t="str">
        <f>_xlfn.TEXTJOIN("-",TRUE,AQ458:AV458)</f>
        <v>LG-N369-P-1D457</v>
      </c>
      <c r="AX458" s="193" t="str">
        <f>_xlfn.TEXTJOIN("-",TRUE,AS458:AV458)</f>
        <v>P-1D457</v>
      </c>
      <c r="AY458" s="48" t="str">
        <f>E458</f>
        <v>DeTape White Gloss Digital</v>
      </c>
    </row>
    <row r="459" spans="2:51" s="212" customFormat="1" ht="18.75">
      <c r="B459" s="210" t="s">
        <v>30196</v>
      </c>
      <c r="C459" s="211" t="s">
        <v>21396</v>
      </c>
      <c r="D459" s="212" t="s">
        <v>30197</v>
      </c>
      <c r="E459" s="212" t="s">
        <v>29594</v>
      </c>
      <c r="F459" s="212" t="str">
        <f>IFERROR(VLOOKUP(I459,Guide!A:B,2,FALSE),"")</f>
        <v>Logo Stickers</v>
      </c>
      <c r="G459" s="212">
        <f>A459</f>
        <v>0</v>
      </c>
      <c r="H459" s="212" t="str">
        <f>B459</f>
        <v>DTDP10022</v>
      </c>
      <c r="I459" s="213" t="s">
        <v>631</v>
      </c>
      <c r="J459" s="212" t="s">
        <v>21801</v>
      </c>
      <c r="L459" s="212" t="s">
        <v>30198</v>
      </c>
      <c r="M459" s="48" t="s">
        <v>30220</v>
      </c>
      <c r="N459" s="196">
        <v>1000000000458</v>
      </c>
      <c r="O459" s="214" t="s">
        <v>30176</v>
      </c>
      <c r="R459" s="212" t="s">
        <v>29056</v>
      </c>
      <c r="T459" s="212" t="s">
        <v>29877</v>
      </c>
      <c r="V459" s="212" t="str">
        <f>I459</f>
        <v>PT195</v>
      </c>
      <c r="W459" s="212">
        <f>IFERROR(VLOOKUP(I459,Guide!A:F,5,FALSE),"")</f>
        <v>0</v>
      </c>
      <c r="X459" s="212">
        <f>IFERROR(VLOOKUP(I459,Guide!A:G,6,FALSE),"")</f>
        <v>0</v>
      </c>
      <c r="Y459" s="212" t="s">
        <v>29073</v>
      </c>
      <c r="Z459" s="268" t="s">
        <v>30200</v>
      </c>
      <c r="AA459" s="255" t="s">
        <v>29598</v>
      </c>
      <c r="AB459" s="212" t="s">
        <v>29984</v>
      </c>
      <c r="AG459" s="193" t="str">
        <f>L459</f>
        <v>A3N</v>
      </c>
      <c r="AH459" s="212" t="str">
        <f>M459</f>
        <v>1D458</v>
      </c>
      <c r="AJ459" s="212" t="s">
        <v>29601</v>
      </c>
      <c r="AN459" s="48" t="s">
        <v>30220</v>
      </c>
      <c r="AO459" s="233" t="str">
        <f>T459</f>
        <v>SINK-116</v>
      </c>
      <c r="AQ459" s="193" t="s">
        <v>28768</v>
      </c>
      <c r="AR459" s="212" t="s">
        <v>29872</v>
      </c>
      <c r="AT459" s="193" t="s">
        <v>4672</v>
      </c>
      <c r="AV459" s="212" t="str">
        <f>M459</f>
        <v>1D458</v>
      </c>
      <c r="AW459" s="212" t="str">
        <f>_xlfn.TEXTJOIN("-",TRUE,AQ459:AV459)</f>
        <v>LG-N370-P-1D458</v>
      </c>
      <c r="AX459" s="193" t="str">
        <f>_xlfn.TEXTJOIN("-",TRUE,AS459:AV459)</f>
        <v>P-1D458</v>
      </c>
      <c r="AY459" s="48" t="str">
        <f>E459</f>
        <v>DeTape White Gloss Digital</v>
      </c>
    </row>
    <row r="460" spans="2:51" s="212" customFormat="1" ht="18.75">
      <c r="B460" s="210" t="s">
        <v>30196</v>
      </c>
      <c r="C460" s="211" t="s">
        <v>21396</v>
      </c>
      <c r="D460" s="212" t="s">
        <v>30197</v>
      </c>
      <c r="E460" s="212" t="s">
        <v>29594</v>
      </c>
      <c r="F460" s="212" t="str">
        <f>IFERROR(VLOOKUP(I460,Guide!A:B,2,FALSE),"")</f>
        <v>Logo Stickers</v>
      </c>
      <c r="G460" s="212">
        <f>A460</f>
        <v>0</v>
      </c>
      <c r="H460" s="212" t="str">
        <f>B460</f>
        <v>DTDP10022</v>
      </c>
      <c r="I460" s="213" t="s">
        <v>631</v>
      </c>
      <c r="J460" s="212" t="s">
        <v>21801</v>
      </c>
      <c r="L460" s="212" t="s">
        <v>30198</v>
      </c>
      <c r="M460" s="48" t="s">
        <v>30221</v>
      </c>
      <c r="N460" s="196">
        <v>1000000000459</v>
      </c>
      <c r="O460" s="214" t="s">
        <v>30176</v>
      </c>
      <c r="R460" s="212" t="s">
        <v>29056</v>
      </c>
      <c r="T460" s="212" t="s">
        <v>29880</v>
      </c>
      <c r="V460" s="212" t="str">
        <f>I460</f>
        <v>PT195</v>
      </c>
      <c r="W460" s="212">
        <f>IFERROR(VLOOKUP(I460,Guide!A:F,5,FALSE),"")</f>
        <v>0</v>
      </c>
      <c r="X460" s="212">
        <f>IFERROR(VLOOKUP(I460,Guide!A:G,6,FALSE),"")</f>
        <v>0</v>
      </c>
      <c r="Y460" s="212" t="s">
        <v>29073</v>
      </c>
      <c r="Z460" s="268" t="s">
        <v>30200</v>
      </c>
      <c r="AA460" s="255" t="s">
        <v>29598</v>
      </c>
      <c r="AB460" s="212" t="s">
        <v>29984</v>
      </c>
      <c r="AG460" s="193" t="str">
        <f>L460</f>
        <v>A3N</v>
      </c>
      <c r="AH460" s="212" t="str">
        <f>M460</f>
        <v>1D459</v>
      </c>
      <c r="AJ460" s="212" t="s">
        <v>29601</v>
      </c>
      <c r="AN460" s="48" t="s">
        <v>30221</v>
      </c>
      <c r="AO460" s="233" t="str">
        <f>T460</f>
        <v>SINK-117</v>
      </c>
      <c r="AQ460" s="193" t="s">
        <v>28768</v>
      </c>
      <c r="AR460" s="212" t="s">
        <v>29878</v>
      </c>
      <c r="AT460" s="193" t="s">
        <v>4672</v>
      </c>
      <c r="AV460" s="212" t="str">
        <f>M460</f>
        <v>1D459</v>
      </c>
      <c r="AW460" s="212" t="str">
        <f>_xlfn.TEXTJOIN("-",TRUE,AQ460:AV460)</f>
        <v>LG-N371-P-1D459</v>
      </c>
      <c r="AX460" s="193" t="str">
        <f>_xlfn.TEXTJOIN("-",TRUE,AS460:AV460)</f>
        <v>P-1D459</v>
      </c>
      <c r="AY460" s="48" t="str">
        <f>E460</f>
        <v>DeTape White Gloss Digital</v>
      </c>
    </row>
    <row r="461" spans="2:51" s="212" customFormat="1" ht="18.75">
      <c r="B461" s="210" t="s">
        <v>30196</v>
      </c>
      <c r="C461" s="211" t="s">
        <v>21396</v>
      </c>
      <c r="D461" s="212" t="s">
        <v>30197</v>
      </c>
      <c r="E461" s="212" t="s">
        <v>29594</v>
      </c>
      <c r="F461" s="212" t="str">
        <f>IFERROR(VLOOKUP(I461,Guide!A:B,2,FALSE),"")</f>
        <v>Logo Stickers</v>
      </c>
      <c r="G461" s="212">
        <f>A461</f>
        <v>0</v>
      </c>
      <c r="H461" s="212" t="str">
        <f>B461</f>
        <v>DTDP10022</v>
      </c>
      <c r="I461" s="213" t="s">
        <v>631</v>
      </c>
      <c r="J461" s="212" t="s">
        <v>21801</v>
      </c>
      <c r="L461" s="212" t="s">
        <v>30198</v>
      </c>
      <c r="M461" s="48" t="s">
        <v>30222</v>
      </c>
      <c r="N461" s="196">
        <v>1000000000460</v>
      </c>
      <c r="O461" s="214" t="s">
        <v>30176</v>
      </c>
      <c r="R461" s="212" t="s">
        <v>29056</v>
      </c>
      <c r="T461" s="212" t="s">
        <v>29883</v>
      </c>
      <c r="V461" s="212" t="str">
        <f>I461</f>
        <v>PT195</v>
      </c>
      <c r="W461" s="212">
        <f>IFERROR(VLOOKUP(I461,Guide!A:F,5,FALSE),"")</f>
        <v>0</v>
      </c>
      <c r="X461" s="212">
        <f>IFERROR(VLOOKUP(I461,Guide!A:G,6,FALSE),"")</f>
        <v>0</v>
      </c>
      <c r="Y461" s="212" t="s">
        <v>29073</v>
      </c>
      <c r="Z461" s="268" t="s">
        <v>30200</v>
      </c>
      <c r="AA461" s="255" t="s">
        <v>29598</v>
      </c>
      <c r="AB461" s="212" t="s">
        <v>29984</v>
      </c>
      <c r="AG461" s="193" t="str">
        <f>L461</f>
        <v>A3N</v>
      </c>
      <c r="AH461" s="212" t="str">
        <f>M461</f>
        <v>1D460</v>
      </c>
      <c r="AJ461" s="212" t="s">
        <v>29601</v>
      </c>
      <c r="AN461" s="48" t="s">
        <v>30222</v>
      </c>
      <c r="AO461" s="233" t="str">
        <f>T461</f>
        <v>SINK-118</v>
      </c>
      <c r="AQ461" s="193" t="s">
        <v>28768</v>
      </c>
      <c r="AR461" s="212" t="s">
        <v>29881</v>
      </c>
      <c r="AT461" s="193" t="s">
        <v>4672</v>
      </c>
      <c r="AV461" s="212" t="str">
        <f>M461</f>
        <v>1D460</v>
      </c>
      <c r="AW461" s="212" t="str">
        <f>_xlfn.TEXTJOIN("-",TRUE,AQ461:AV461)</f>
        <v>LG-N372-P-1D460</v>
      </c>
      <c r="AX461" s="193" t="str">
        <f>_xlfn.TEXTJOIN("-",TRUE,AS461:AV461)</f>
        <v>P-1D460</v>
      </c>
      <c r="AY461" s="48" t="str">
        <f>E461</f>
        <v>DeTape White Gloss Digital</v>
      </c>
    </row>
    <row r="462" spans="2:51" s="212" customFormat="1" ht="18.75">
      <c r="B462" s="210" t="s">
        <v>30196</v>
      </c>
      <c r="C462" s="211" t="s">
        <v>21396</v>
      </c>
      <c r="D462" s="212" t="s">
        <v>30197</v>
      </c>
      <c r="E462" s="212" t="s">
        <v>29594</v>
      </c>
      <c r="F462" s="212" t="str">
        <f>IFERROR(VLOOKUP(I462,Guide!A:B,2,FALSE),"")</f>
        <v>Logo Stickers</v>
      </c>
      <c r="G462" s="212">
        <f>A462</f>
        <v>0</v>
      </c>
      <c r="H462" s="212" t="str">
        <f>B462</f>
        <v>DTDP10022</v>
      </c>
      <c r="I462" s="213" t="s">
        <v>631</v>
      </c>
      <c r="J462" s="212" t="s">
        <v>21801</v>
      </c>
      <c r="L462" s="212" t="s">
        <v>30198</v>
      </c>
      <c r="M462" s="48" t="s">
        <v>30223</v>
      </c>
      <c r="N462" s="196">
        <v>1000000000461</v>
      </c>
      <c r="O462" s="214" t="s">
        <v>30176</v>
      </c>
      <c r="R462" s="212" t="s">
        <v>29056</v>
      </c>
      <c r="T462" s="212" t="s">
        <v>29886</v>
      </c>
      <c r="V462" s="212" t="str">
        <f>I462</f>
        <v>PT195</v>
      </c>
      <c r="W462" s="212">
        <f>IFERROR(VLOOKUP(I462,Guide!A:F,5,FALSE),"")</f>
        <v>0</v>
      </c>
      <c r="X462" s="212">
        <f>IFERROR(VLOOKUP(I462,Guide!A:G,6,FALSE),"")</f>
        <v>0</v>
      </c>
      <c r="Y462" s="212" t="s">
        <v>29073</v>
      </c>
      <c r="Z462" s="268" t="s">
        <v>30200</v>
      </c>
      <c r="AA462" s="255" t="s">
        <v>29598</v>
      </c>
      <c r="AB462" s="212" t="s">
        <v>29984</v>
      </c>
      <c r="AG462" s="193" t="str">
        <f>L462</f>
        <v>A3N</v>
      </c>
      <c r="AH462" s="212" t="str">
        <f>M462</f>
        <v>1D461</v>
      </c>
      <c r="AJ462" s="212" t="s">
        <v>29601</v>
      </c>
      <c r="AN462" s="48" t="s">
        <v>30223</v>
      </c>
      <c r="AO462" s="233" t="str">
        <f>T462</f>
        <v>SINK-119</v>
      </c>
      <c r="AQ462" s="193" t="s">
        <v>28768</v>
      </c>
      <c r="AR462" s="212" t="s">
        <v>29884</v>
      </c>
      <c r="AT462" s="193" t="s">
        <v>4672</v>
      </c>
      <c r="AV462" s="212" t="str">
        <f>M462</f>
        <v>1D461</v>
      </c>
      <c r="AW462" s="212" t="str">
        <f>_xlfn.TEXTJOIN("-",TRUE,AQ462:AV462)</f>
        <v>LG-N373-P-1D461</v>
      </c>
      <c r="AX462" s="193" t="str">
        <f>_xlfn.TEXTJOIN("-",TRUE,AS462:AV462)</f>
        <v>P-1D461</v>
      </c>
      <c r="AY462" s="48" t="str">
        <f>E462</f>
        <v>DeTape White Gloss Digital</v>
      </c>
    </row>
    <row r="463" spans="2:51" s="212" customFormat="1" ht="18.75">
      <c r="B463" s="210" t="s">
        <v>30196</v>
      </c>
      <c r="C463" s="211" t="s">
        <v>21396</v>
      </c>
      <c r="D463" s="212" t="s">
        <v>30197</v>
      </c>
      <c r="E463" s="212" t="s">
        <v>29594</v>
      </c>
      <c r="F463" s="212" t="str">
        <f>IFERROR(VLOOKUP(I463,Guide!A:B,2,FALSE),"")</f>
        <v>Logo Stickers</v>
      </c>
      <c r="G463" s="212">
        <f>A463</f>
        <v>0</v>
      </c>
      <c r="H463" s="212" t="str">
        <f>B463</f>
        <v>DTDP10022</v>
      </c>
      <c r="I463" s="213" t="s">
        <v>631</v>
      </c>
      <c r="J463" s="212" t="s">
        <v>21801</v>
      </c>
      <c r="L463" s="212" t="s">
        <v>30198</v>
      </c>
      <c r="M463" s="48" t="s">
        <v>30224</v>
      </c>
      <c r="N463" s="196">
        <v>1000000000462</v>
      </c>
      <c r="O463" s="214" t="s">
        <v>30176</v>
      </c>
      <c r="R463" s="212" t="s">
        <v>29056</v>
      </c>
      <c r="T463" s="212" t="s">
        <v>29889</v>
      </c>
      <c r="V463" s="212" t="str">
        <f>I463</f>
        <v>PT195</v>
      </c>
      <c r="W463" s="212">
        <f>IFERROR(VLOOKUP(I463,Guide!A:F,5,FALSE),"")</f>
        <v>0</v>
      </c>
      <c r="X463" s="212">
        <f>IFERROR(VLOOKUP(I463,Guide!A:G,6,FALSE),"")</f>
        <v>0</v>
      </c>
      <c r="Y463" s="212" t="s">
        <v>29073</v>
      </c>
      <c r="Z463" s="268" t="s">
        <v>30200</v>
      </c>
      <c r="AA463" s="255" t="s">
        <v>29598</v>
      </c>
      <c r="AB463" s="212" t="s">
        <v>29984</v>
      </c>
      <c r="AG463" s="193" t="str">
        <f>L463</f>
        <v>A3N</v>
      </c>
      <c r="AH463" s="212" t="str">
        <f>M463</f>
        <v>1D462</v>
      </c>
      <c r="AJ463" s="212" t="s">
        <v>29601</v>
      </c>
      <c r="AN463" s="48" t="s">
        <v>30224</v>
      </c>
      <c r="AO463" s="233" t="str">
        <f>T463</f>
        <v>SINK-120</v>
      </c>
      <c r="AQ463" s="193" t="s">
        <v>28768</v>
      </c>
      <c r="AR463" s="212" t="s">
        <v>29887</v>
      </c>
      <c r="AT463" s="193" t="s">
        <v>4672</v>
      </c>
      <c r="AV463" s="212" t="str">
        <f>M463</f>
        <v>1D462</v>
      </c>
      <c r="AW463" s="212" t="str">
        <f>_xlfn.TEXTJOIN("-",TRUE,AQ463:AV463)</f>
        <v>LG-N374-P-1D462</v>
      </c>
      <c r="AX463" s="193" t="str">
        <f>_xlfn.TEXTJOIN("-",TRUE,AS463:AV463)</f>
        <v>P-1D462</v>
      </c>
      <c r="AY463" s="48" t="str">
        <f>E463</f>
        <v>DeTape White Gloss Digital</v>
      </c>
    </row>
    <row r="464" spans="2:51" s="212" customFormat="1" ht="18.75">
      <c r="B464" s="210" t="s">
        <v>30196</v>
      </c>
      <c r="C464" s="211" t="s">
        <v>21396</v>
      </c>
      <c r="D464" s="212" t="s">
        <v>30197</v>
      </c>
      <c r="E464" s="212" t="s">
        <v>29594</v>
      </c>
      <c r="F464" s="212" t="str">
        <f>IFERROR(VLOOKUP(I464,Guide!A:B,2,FALSE),"")</f>
        <v>Logo Stickers</v>
      </c>
      <c r="G464" s="212">
        <f>A464</f>
        <v>0</v>
      </c>
      <c r="H464" s="212" t="str">
        <f>B464</f>
        <v>DTDP10022</v>
      </c>
      <c r="I464" s="213" t="s">
        <v>631</v>
      </c>
      <c r="J464" s="212" t="s">
        <v>21801</v>
      </c>
      <c r="L464" s="212" t="s">
        <v>30198</v>
      </c>
      <c r="M464" s="48" t="s">
        <v>30225</v>
      </c>
      <c r="N464" s="196">
        <v>1000000000463</v>
      </c>
      <c r="O464" s="214" t="s">
        <v>30176</v>
      </c>
      <c r="R464" s="212" t="s">
        <v>29056</v>
      </c>
      <c r="T464" s="212" t="s">
        <v>29892</v>
      </c>
      <c r="V464" s="212" t="str">
        <f>I464</f>
        <v>PT195</v>
      </c>
      <c r="W464" s="212">
        <f>IFERROR(VLOOKUP(I464,Guide!A:F,5,FALSE),"")</f>
        <v>0</v>
      </c>
      <c r="X464" s="212">
        <f>IFERROR(VLOOKUP(I464,Guide!A:G,6,FALSE),"")</f>
        <v>0</v>
      </c>
      <c r="Y464" s="212" t="s">
        <v>29073</v>
      </c>
      <c r="Z464" s="268" t="s">
        <v>30200</v>
      </c>
      <c r="AA464" s="255" t="s">
        <v>29598</v>
      </c>
      <c r="AB464" s="212" t="s">
        <v>29984</v>
      </c>
      <c r="AG464" s="193" t="str">
        <f>L464</f>
        <v>A3N</v>
      </c>
      <c r="AH464" s="212" t="str">
        <f>M464</f>
        <v>1D463</v>
      </c>
      <c r="AJ464" s="212" t="s">
        <v>29601</v>
      </c>
      <c r="AN464" s="48" t="s">
        <v>30225</v>
      </c>
      <c r="AO464" s="233" t="str">
        <f>T464</f>
        <v>SINK-121</v>
      </c>
      <c r="AQ464" s="193" t="s">
        <v>28768</v>
      </c>
      <c r="AR464" s="212" t="s">
        <v>29890</v>
      </c>
      <c r="AT464" s="193" t="s">
        <v>4672</v>
      </c>
      <c r="AV464" s="212" t="str">
        <f>M464</f>
        <v>1D463</v>
      </c>
      <c r="AW464" s="212" t="str">
        <f>_xlfn.TEXTJOIN("-",TRUE,AQ464:AV464)</f>
        <v>LG-N375-P-1D463</v>
      </c>
      <c r="AX464" s="193" t="str">
        <f>_xlfn.TEXTJOIN("-",TRUE,AS464:AV464)</f>
        <v>P-1D463</v>
      </c>
      <c r="AY464" s="48" t="str">
        <f>E464</f>
        <v>DeTape White Gloss Digital</v>
      </c>
    </row>
    <row r="465" spans="2:51" s="212" customFormat="1" ht="18.75">
      <c r="B465" s="210" t="s">
        <v>30196</v>
      </c>
      <c r="C465" s="211" t="s">
        <v>21396</v>
      </c>
      <c r="D465" s="212" t="s">
        <v>30197</v>
      </c>
      <c r="E465" s="212" t="s">
        <v>29594</v>
      </c>
      <c r="F465" s="212" t="str">
        <f>IFERROR(VLOOKUP(I465,Guide!A:B,2,FALSE),"")</f>
        <v>Logo Stickers</v>
      </c>
      <c r="G465" s="212">
        <f>A465</f>
        <v>0</v>
      </c>
      <c r="H465" s="212" t="str">
        <f>B465</f>
        <v>DTDP10022</v>
      </c>
      <c r="I465" s="213" t="s">
        <v>631</v>
      </c>
      <c r="J465" s="212" t="s">
        <v>21801</v>
      </c>
      <c r="L465" s="212" t="s">
        <v>30198</v>
      </c>
      <c r="M465" s="48" t="s">
        <v>30226</v>
      </c>
      <c r="N465" s="196">
        <v>1000000000464</v>
      </c>
      <c r="O465" s="214" t="s">
        <v>30176</v>
      </c>
      <c r="R465" s="212" t="s">
        <v>29056</v>
      </c>
      <c r="T465" s="212" t="s">
        <v>29895</v>
      </c>
      <c r="V465" s="212" t="str">
        <f>I465</f>
        <v>PT195</v>
      </c>
      <c r="W465" s="212">
        <f>IFERROR(VLOOKUP(I465,Guide!A:F,5,FALSE),"")</f>
        <v>0</v>
      </c>
      <c r="X465" s="212">
        <f>IFERROR(VLOOKUP(I465,Guide!A:G,6,FALSE),"")</f>
        <v>0</v>
      </c>
      <c r="Y465" s="212" t="s">
        <v>29073</v>
      </c>
      <c r="Z465" s="268" t="s">
        <v>30200</v>
      </c>
      <c r="AA465" s="255" t="s">
        <v>29598</v>
      </c>
      <c r="AB465" s="212" t="s">
        <v>29984</v>
      </c>
      <c r="AG465" s="193" t="str">
        <f>L465</f>
        <v>A3N</v>
      </c>
      <c r="AH465" s="212" t="str">
        <f>M465</f>
        <v>1D464</v>
      </c>
      <c r="AJ465" s="212" t="s">
        <v>29601</v>
      </c>
      <c r="AN465" s="48" t="s">
        <v>30226</v>
      </c>
      <c r="AO465" s="233" t="str">
        <f>T465</f>
        <v>SINK-122</v>
      </c>
      <c r="AQ465" s="193" t="s">
        <v>28768</v>
      </c>
      <c r="AR465" s="212" t="s">
        <v>29893</v>
      </c>
      <c r="AT465" s="193" t="s">
        <v>4672</v>
      </c>
      <c r="AV465" s="212" t="str">
        <f>M465</f>
        <v>1D464</v>
      </c>
      <c r="AW465" s="212" t="str">
        <f>_xlfn.TEXTJOIN("-",TRUE,AQ465:AV465)</f>
        <v>LG-N376-P-1D464</v>
      </c>
      <c r="AX465" s="193" t="str">
        <f>_xlfn.TEXTJOIN("-",TRUE,AS465:AV465)</f>
        <v>P-1D464</v>
      </c>
      <c r="AY465" s="48" t="str">
        <f>E465</f>
        <v>DeTape White Gloss Digital</v>
      </c>
    </row>
    <row r="466" spans="2:51" s="212" customFormat="1" ht="18.75">
      <c r="B466" s="210" t="s">
        <v>30196</v>
      </c>
      <c r="C466" s="211" t="s">
        <v>21396</v>
      </c>
      <c r="D466" s="212" t="s">
        <v>30197</v>
      </c>
      <c r="E466" s="212" t="s">
        <v>29594</v>
      </c>
      <c r="F466" s="212" t="str">
        <f>IFERROR(VLOOKUP(I466,Guide!A:B,2,FALSE),"")</f>
        <v>Logo Stickers</v>
      </c>
      <c r="G466" s="212">
        <f>A466</f>
        <v>0</v>
      </c>
      <c r="H466" s="212" t="str">
        <f>B466</f>
        <v>DTDP10022</v>
      </c>
      <c r="I466" s="213" t="s">
        <v>631</v>
      </c>
      <c r="J466" s="212" t="s">
        <v>21801</v>
      </c>
      <c r="L466" s="212" t="s">
        <v>30198</v>
      </c>
      <c r="M466" s="48" t="s">
        <v>30227</v>
      </c>
      <c r="N466" s="196">
        <v>1000000000465</v>
      </c>
      <c r="O466" s="214" t="s">
        <v>30176</v>
      </c>
      <c r="R466" s="212" t="s">
        <v>29056</v>
      </c>
      <c r="T466" s="212" t="s">
        <v>29899</v>
      </c>
      <c r="V466" s="212" t="str">
        <f>I466</f>
        <v>PT195</v>
      </c>
      <c r="W466" s="212">
        <f>IFERROR(VLOOKUP(I466,Guide!A:F,5,FALSE),"")</f>
        <v>0</v>
      </c>
      <c r="X466" s="212">
        <f>IFERROR(VLOOKUP(I466,Guide!A:G,6,FALSE),"")</f>
        <v>0</v>
      </c>
      <c r="Y466" s="212" t="s">
        <v>29073</v>
      </c>
      <c r="Z466" s="268" t="s">
        <v>30200</v>
      </c>
      <c r="AA466" s="255" t="s">
        <v>29598</v>
      </c>
      <c r="AB466" s="212" t="s">
        <v>29984</v>
      </c>
      <c r="AG466" s="193" t="str">
        <f>L466</f>
        <v>A3N</v>
      </c>
      <c r="AH466" s="212" t="str">
        <f>M466</f>
        <v>1D465</v>
      </c>
      <c r="AJ466" s="212" t="s">
        <v>29601</v>
      </c>
      <c r="AN466" s="48" t="s">
        <v>30227</v>
      </c>
      <c r="AO466" s="233" t="str">
        <f>T466</f>
        <v>SINK-123</v>
      </c>
      <c r="AQ466" s="193" t="s">
        <v>28768</v>
      </c>
      <c r="AR466" s="212" t="s">
        <v>29896</v>
      </c>
      <c r="AT466" s="193" t="s">
        <v>4672</v>
      </c>
      <c r="AV466" s="212" t="str">
        <f>M466</f>
        <v>1D465</v>
      </c>
      <c r="AW466" s="212" t="str">
        <f>_xlfn.TEXTJOIN("-",TRUE,AQ466:AV466)</f>
        <v>LG-N377-P-1D465</v>
      </c>
      <c r="AX466" s="193" t="str">
        <f>_xlfn.TEXTJOIN("-",TRUE,AS466:AV466)</f>
        <v>P-1D465</v>
      </c>
      <c r="AY466" s="48" t="str">
        <f>E466</f>
        <v>DeTape White Gloss Digital</v>
      </c>
    </row>
    <row r="467" spans="2:51" s="212" customFormat="1" ht="18.75">
      <c r="B467" s="210" t="s">
        <v>30196</v>
      </c>
      <c r="C467" s="211" t="s">
        <v>21396</v>
      </c>
      <c r="D467" s="212" t="s">
        <v>30197</v>
      </c>
      <c r="E467" s="212" t="s">
        <v>29594</v>
      </c>
      <c r="F467" s="212" t="str">
        <f>IFERROR(VLOOKUP(I467,Guide!A:B,2,FALSE),"")</f>
        <v>Logo Stickers</v>
      </c>
      <c r="G467" s="212">
        <f>A467</f>
        <v>0</v>
      </c>
      <c r="H467" s="212" t="str">
        <f>B467</f>
        <v>DTDP10022</v>
      </c>
      <c r="I467" s="213" t="s">
        <v>631</v>
      </c>
      <c r="J467" s="212" t="s">
        <v>21801</v>
      </c>
      <c r="L467" s="212" t="s">
        <v>30198</v>
      </c>
      <c r="M467" s="48" t="s">
        <v>30228</v>
      </c>
      <c r="N467" s="196">
        <v>1000000000466</v>
      </c>
      <c r="O467" s="214" t="s">
        <v>30176</v>
      </c>
      <c r="R467" s="212" t="s">
        <v>29056</v>
      </c>
      <c r="T467" s="212" t="s">
        <v>29902</v>
      </c>
      <c r="V467" s="212" t="str">
        <f>I467</f>
        <v>PT195</v>
      </c>
      <c r="W467" s="212">
        <f>IFERROR(VLOOKUP(I467,Guide!A:F,5,FALSE),"")</f>
        <v>0</v>
      </c>
      <c r="X467" s="212">
        <f>IFERROR(VLOOKUP(I467,Guide!A:G,6,FALSE),"")</f>
        <v>0</v>
      </c>
      <c r="Y467" s="212" t="s">
        <v>29073</v>
      </c>
      <c r="Z467" s="268" t="s">
        <v>30200</v>
      </c>
      <c r="AA467" s="255" t="s">
        <v>29598</v>
      </c>
      <c r="AB467" s="212" t="s">
        <v>29984</v>
      </c>
      <c r="AG467" s="193" t="str">
        <f>L467</f>
        <v>A3N</v>
      </c>
      <c r="AH467" s="212" t="str">
        <f>M467</f>
        <v>1D466</v>
      </c>
      <c r="AJ467" s="212" t="s">
        <v>29601</v>
      </c>
      <c r="AN467" s="48" t="s">
        <v>30228</v>
      </c>
      <c r="AO467" s="233" t="str">
        <f>T467</f>
        <v>SINK-124</v>
      </c>
      <c r="AQ467" s="193" t="s">
        <v>28768</v>
      </c>
      <c r="AR467" s="212" t="s">
        <v>29900</v>
      </c>
      <c r="AT467" s="193" t="s">
        <v>4672</v>
      </c>
      <c r="AV467" s="212" t="str">
        <f>M467</f>
        <v>1D466</v>
      </c>
      <c r="AW467" s="212" t="str">
        <f>_xlfn.TEXTJOIN("-",TRUE,AQ467:AV467)</f>
        <v>LG-N378-P-1D466</v>
      </c>
      <c r="AX467" s="193" t="str">
        <f>_xlfn.TEXTJOIN("-",TRUE,AS467:AV467)</f>
        <v>P-1D466</v>
      </c>
      <c r="AY467" s="48" t="str">
        <f>E467</f>
        <v>DeTape White Gloss Digital</v>
      </c>
    </row>
    <row r="468" spans="2:51" s="212" customFormat="1" ht="18.75">
      <c r="B468" s="210" t="s">
        <v>30196</v>
      </c>
      <c r="C468" s="211" t="s">
        <v>21396</v>
      </c>
      <c r="D468" s="212" t="s">
        <v>30197</v>
      </c>
      <c r="E468" s="212" t="s">
        <v>29594</v>
      </c>
      <c r="F468" s="212" t="str">
        <f>IFERROR(VLOOKUP(I468,Guide!A:B,2,FALSE),"")</f>
        <v>Logo Stickers</v>
      </c>
      <c r="G468" s="212">
        <f>A468</f>
        <v>0</v>
      </c>
      <c r="H468" s="212" t="str">
        <f>B468</f>
        <v>DTDP10022</v>
      </c>
      <c r="I468" s="213" t="s">
        <v>631</v>
      </c>
      <c r="J468" s="212" t="s">
        <v>21801</v>
      </c>
      <c r="L468" s="212" t="s">
        <v>30198</v>
      </c>
      <c r="M468" s="48" t="s">
        <v>30229</v>
      </c>
      <c r="N468" s="196">
        <v>1000000000467</v>
      </c>
      <c r="O468" s="214" t="s">
        <v>30176</v>
      </c>
      <c r="R468" s="212" t="s">
        <v>29056</v>
      </c>
      <c r="T468" s="212" t="s">
        <v>29905</v>
      </c>
      <c r="V468" s="212" t="str">
        <f>I468</f>
        <v>PT195</v>
      </c>
      <c r="W468" s="212">
        <f>IFERROR(VLOOKUP(I468,Guide!A:F,5,FALSE),"")</f>
        <v>0</v>
      </c>
      <c r="X468" s="212">
        <f>IFERROR(VLOOKUP(I468,Guide!A:G,6,FALSE),"")</f>
        <v>0</v>
      </c>
      <c r="Y468" s="212" t="s">
        <v>29073</v>
      </c>
      <c r="Z468" s="268" t="s">
        <v>30200</v>
      </c>
      <c r="AA468" s="255" t="s">
        <v>29598</v>
      </c>
      <c r="AB468" s="212" t="s">
        <v>29984</v>
      </c>
      <c r="AG468" s="193" t="str">
        <f>L468</f>
        <v>A3N</v>
      </c>
      <c r="AH468" s="212" t="str">
        <f>M468</f>
        <v>1D467</v>
      </c>
      <c r="AJ468" s="212" t="s">
        <v>29601</v>
      </c>
      <c r="AN468" s="48" t="s">
        <v>30229</v>
      </c>
      <c r="AO468" s="233" t="str">
        <f>T468</f>
        <v>SINK-125</v>
      </c>
      <c r="AQ468" s="193" t="s">
        <v>28768</v>
      </c>
      <c r="AR468" s="212" t="s">
        <v>29903</v>
      </c>
      <c r="AT468" s="193" t="s">
        <v>4672</v>
      </c>
      <c r="AV468" s="212" t="str">
        <f>M468</f>
        <v>1D467</v>
      </c>
      <c r="AW468" s="212" t="str">
        <f>_xlfn.TEXTJOIN("-",TRUE,AQ468:AV468)</f>
        <v>LG-N379-P-1D467</v>
      </c>
      <c r="AX468" s="193" t="str">
        <f>_xlfn.TEXTJOIN("-",TRUE,AS468:AV468)</f>
        <v>P-1D467</v>
      </c>
      <c r="AY468" s="48" t="str">
        <f>E468</f>
        <v>DeTape White Gloss Digital</v>
      </c>
    </row>
    <row r="469" spans="2:51" s="212" customFormat="1" ht="18.75">
      <c r="B469" s="210" t="s">
        <v>30196</v>
      </c>
      <c r="C469" s="211" t="s">
        <v>21396</v>
      </c>
      <c r="D469" s="212" t="s">
        <v>30197</v>
      </c>
      <c r="E469" s="212" t="s">
        <v>29594</v>
      </c>
      <c r="F469" s="212" t="str">
        <f>IFERROR(VLOOKUP(I469,Guide!A:B,2,FALSE),"")</f>
        <v>Logo Stickers</v>
      </c>
      <c r="G469" s="212">
        <f>A469</f>
        <v>0</v>
      </c>
      <c r="H469" s="212" t="str">
        <f>B469</f>
        <v>DTDP10022</v>
      </c>
      <c r="I469" s="213" t="s">
        <v>631</v>
      </c>
      <c r="J469" s="212" t="s">
        <v>21801</v>
      </c>
      <c r="L469" s="212" t="s">
        <v>30198</v>
      </c>
      <c r="M469" s="48" t="s">
        <v>30230</v>
      </c>
      <c r="N469" s="196">
        <v>1000000000468</v>
      </c>
      <c r="O469" s="214" t="s">
        <v>30176</v>
      </c>
      <c r="R469" s="212" t="s">
        <v>29056</v>
      </c>
      <c r="T469" s="212" t="s">
        <v>29908</v>
      </c>
      <c r="V469" s="212" t="str">
        <f>I469</f>
        <v>PT195</v>
      </c>
      <c r="W469" s="212">
        <f>IFERROR(VLOOKUP(I469,Guide!A:F,5,FALSE),"")</f>
        <v>0</v>
      </c>
      <c r="X469" s="212">
        <f>IFERROR(VLOOKUP(I469,Guide!A:G,6,FALSE),"")</f>
        <v>0</v>
      </c>
      <c r="Y469" s="212" t="s">
        <v>29073</v>
      </c>
      <c r="Z469" s="268" t="s">
        <v>30200</v>
      </c>
      <c r="AA469" s="255" t="s">
        <v>29598</v>
      </c>
      <c r="AB469" s="212" t="s">
        <v>29984</v>
      </c>
      <c r="AG469" s="193" t="str">
        <f>L469</f>
        <v>A3N</v>
      </c>
      <c r="AH469" s="212" t="str">
        <f>M469</f>
        <v>1D468</v>
      </c>
      <c r="AJ469" s="212" t="s">
        <v>29601</v>
      </c>
      <c r="AN469" s="48" t="s">
        <v>30230</v>
      </c>
      <c r="AO469" s="233" t="str">
        <f>T469</f>
        <v>SINK-126</v>
      </c>
      <c r="AQ469" s="193" t="s">
        <v>28768</v>
      </c>
      <c r="AR469" s="212" t="s">
        <v>29906</v>
      </c>
      <c r="AT469" s="193" t="s">
        <v>4672</v>
      </c>
      <c r="AV469" s="212" t="str">
        <f>M469</f>
        <v>1D468</v>
      </c>
      <c r="AW469" s="212" t="str">
        <f>_xlfn.TEXTJOIN("-",TRUE,AQ469:AV469)</f>
        <v>LG-N380-P-1D468</v>
      </c>
      <c r="AX469" s="193" t="str">
        <f>_xlfn.TEXTJOIN("-",TRUE,AS469:AV469)</f>
        <v>P-1D468</v>
      </c>
      <c r="AY469" s="48" t="str">
        <f>E469</f>
        <v>DeTape White Gloss Digital</v>
      </c>
    </row>
    <row r="470" spans="2:51" s="212" customFormat="1" ht="18.75">
      <c r="B470" s="210" t="s">
        <v>30196</v>
      </c>
      <c r="C470" s="211" t="s">
        <v>21396</v>
      </c>
      <c r="D470" s="212" t="s">
        <v>30197</v>
      </c>
      <c r="E470" s="212" t="s">
        <v>29594</v>
      </c>
      <c r="F470" s="212" t="str">
        <f>IFERROR(VLOOKUP(I470,Guide!A:B,2,FALSE),"")</f>
        <v>Logo Stickers</v>
      </c>
      <c r="G470" s="212">
        <f>A470</f>
        <v>0</v>
      </c>
      <c r="H470" s="212" t="str">
        <f>B470</f>
        <v>DTDP10022</v>
      </c>
      <c r="I470" s="213" t="s">
        <v>631</v>
      </c>
      <c r="J470" s="212" t="s">
        <v>21801</v>
      </c>
      <c r="L470" s="212" t="s">
        <v>30198</v>
      </c>
      <c r="M470" s="48" t="s">
        <v>30231</v>
      </c>
      <c r="N470" s="196">
        <v>1000000000469</v>
      </c>
      <c r="O470" s="214" t="s">
        <v>30176</v>
      </c>
      <c r="R470" s="212" t="s">
        <v>29056</v>
      </c>
      <c r="T470" s="212" t="s">
        <v>29911</v>
      </c>
      <c r="V470" s="212" t="str">
        <f>I470</f>
        <v>PT195</v>
      </c>
      <c r="W470" s="212">
        <f>IFERROR(VLOOKUP(I470,Guide!A:F,5,FALSE),"")</f>
        <v>0</v>
      </c>
      <c r="X470" s="212">
        <f>IFERROR(VLOOKUP(I470,Guide!A:G,6,FALSE),"")</f>
        <v>0</v>
      </c>
      <c r="Y470" s="212" t="s">
        <v>29073</v>
      </c>
      <c r="Z470" s="268" t="s">
        <v>30200</v>
      </c>
      <c r="AA470" s="255" t="s">
        <v>29598</v>
      </c>
      <c r="AB470" s="212" t="s">
        <v>29984</v>
      </c>
      <c r="AG470" s="193" t="str">
        <f>L470</f>
        <v>A3N</v>
      </c>
      <c r="AH470" s="212" t="str">
        <f>M470</f>
        <v>1D469</v>
      </c>
      <c r="AJ470" s="212" t="s">
        <v>29601</v>
      </c>
      <c r="AN470" s="48" t="s">
        <v>30231</v>
      </c>
      <c r="AO470" s="233" t="str">
        <f>T470</f>
        <v>SINK-127</v>
      </c>
      <c r="AQ470" s="193" t="s">
        <v>28768</v>
      </c>
      <c r="AR470" s="212" t="s">
        <v>29909</v>
      </c>
      <c r="AT470" s="193" t="s">
        <v>4672</v>
      </c>
      <c r="AV470" s="212" t="str">
        <f>M470</f>
        <v>1D469</v>
      </c>
      <c r="AW470" s="212" t="str">
        <f>_xlfn.TEXTJOIN("-",TRUE,AQ470:AV470)</f>
        <v>LG-N381-P-1D469</v>
      </c>
      <c r="AX470" s="193" t="str">
        <f>_xlfn.TEXTJOIN("-",TRUE,AS470:AV470)</f>
        <v>P-1D469</v>
      </c>
      <c r="AY470" s="48" t="str">
        <f>E470</f>
        <v>DeTape White Gloss Digital</v>
      </c>
    </row>
    <row r="471" spans="2:51" s="212" customFormat="1" ht="18.75">
      <c r="B471" s="210" t="s">
        <v>30196</v>
      </c>
      <c r="C471" s="211" t="s">
        <v>21396</v>
      </c>
      <c r="D471" s="212" t="s">
        <v>30197</v>
      </c>
      <c r="E471" s="212" t="s">
        <v>29594</v>
      </c>
      <c r="F471" s="212" t="str">
        <f>IFERROR(VLOOKUP(I471,Guide!A:B,2,FALSE),"")</f>
        <v>Logo Stickers</v>
      </c>
      <c r="G471" s="212">
        <f>A471</f>
        <v>0</v>
      </c>
      <c r="H471" s="212" t="str">
        <f>B471</f>
        <v>DTDP10022</v>
      </c>
      <c r="I471" s="213" t="s">
        <v>631</v>
      </c>
      <c r="J471" s="212" t="s">
        <v>21801</v>
      </c>
      <c r="L471" s="212" t="s">
        <v>30198</v>
      </c>
      <c r="M471" s="48" t="s">
        <v>30232</v>
      </c>
      <c r="N471" s="196">
        <v>1000000000470</v>
      </c>
      <c r="O471" s="214" t="s">
        <v>30176</v>
      </c>
      <c r="R471" s="212" t="s">
        <v>29056</v>
      </c>
      <c r="T471" s="212" t="s">
        <v>29914</v>
      </c>
      <c r="V471" s="212" t="str">
        <f>I471</f>
        <v>PT195</v>
      </c>
      <c r="W471" s="212">
        <f>IFERROR(VLOOKUP(I471,Guide!A:F,5,FALSE),"")</f>
        <v>0</v>
      </c>
      <c r="X471" s="212">
        <f>IFERROR(VLOOKUP(I471,Guide!A:G,6,FALSE),"")</f>
        <v>0</v>
      </c>
      <c r="Y471" s="212" t="s">
        <v>29073</v>
      </c>
      <c r="Z471" s="268" t="s">
        <v>30200</v>
      </c>
      <c r="AA471" s="255" t="s">
        <v>29598</v>
      </c>
      <c r="AB471" s="212" t="s">
        <v>29984</v>
      </c>
      <c r="AG471" s="193" t="str">
        <f>L471</f>
        <v>A3N</v>
      </c>
      <c r="AH471" s="212" t="str">
        <f>M471</f>
        <v>1D470</v>
      </c>
      <c r="AJ471" s="212" t="s">
        <v>29601</v>
      </c>
      <c r="AN471" s="48" t="s">
        <v>30232</v>
      </c>
      <c r="AO471" s="233" t="str">
        <f>T471</f>
        <v>SINK-128</v>
      </c>
      <c r="AQ471" s="193" t="s">
        <v>28768</v>
      </c>
      <c r="AR471" s="212" t="s">
        <v>29912</v>
      </c>
      <c r="AT471" s="193" t="s">
        <v>4672</v>
      </c>
      <c r="AV471" s="212" t="str">
        <f>M471</f>
        <v>1D470</v>
      </c>
      <c r="AW471" s="212" t="str">
        <f>_xlfn.TEXTJOIN("-",TRUE,AQ471:AV471)</f>
        <v>LG-N382-P-1D470</v>
      </c>
      <c r="AX471" s="193" t="str">
        <f>_xlfn.TEXTJOIN("-",TRUE,AS471:AV471)</f>
        <v>P-1D470</v>
      </c>
      <c r="AY471" s="48" t="str">
        <f>E471</f>
        <v>DeTape White Gloss Digital</v>
      </c>
    </row>
    <row r="472" spans="2:51" s="212" customFormat="1" ht="18.75">
      <c r="B472" s="210" t="s">
        <v>30196</v>
      </c>
      <c r="C472" s="211" t="s">
        <v>21396</v>
      </c>
      <c r="D472" s="212" t="s">
        <v>30197</v>
      </c>
      <c r="E472" s="212" t="s">
        <v>29594</v>
      </c>
      <c r="F472" s="212" t="str">
        <f>IFERROR(VLOOKUP(I472,Guide!A:B,2,FALSE),"")</f>
        <v>Logo Stickers</v>
      </c>
      <c r="G472" s="212">
        <f>A472</f>
        <v>0</v>
      </c>
      <c r="H472" s="212" t="str">
        <f>B472</f>
        <v>DTDP10022</v>
      </c>
      <c r="I472" s="213" t="s">
        <v>631</v>
      </c>
      <c r="J472" s="212" t="s">
        <v>21801</v>
      </c>
      <c r="L472" s="212" t="s">
        <v>30198</v>
      </c>
      <c r="M472" s="48" t="s">
        <v>30233</v>
      </c>
      <c r="N472" s="196">
        <v>1000000000471</v>
      </c>
      <c r="O472" s="214" t="s">
        <v>30176</v>
      </c>
      <c r="R472" s="212" t="s">
        <v>29056</v>
      </c>
      <c r="T472" s="212" t="s">
        <v>29917</v>
      </c>
      <c r="V472" s="212" t="str">
        <f>I472</f>
        <v>PT195</v>
      </c>
      <c r="W472" s="212">
        <f>IFERROR(VLOOKUP(I472,Guide!A:F,5,FALSE),"")</f>
        <v>0</v>
      </c>
      <c r="X472" s="212">
        <f>IFERROR(VLOOKUP(I472,Guide!A:G,6,FALSE),"")</f>
        <v>0</v>
      </c>
      <c r="Y472" s="212" t="s">
        <v>29073</v>
      </c>
      <c r="Z472" s="268" t="s">
        <v>30200</v>
      </c>
      <c r="AA472" s="255" t="s">
        <v>29598</v>
      </c>
      <c r="AB472" s="212" t="s">
        <v>29984</v>
      </c>
      <c r="AG472" s="193" t="str">
        <f>L472</f>
        <v>A3N</v>
      </c>
      <c r="AH472" s="212" t="str">
        <f>M472</f>
        <v>1D471</v>
      </c>
      <c r="AJ472" s="212" t="s">
        <v>29601</v>
      </c>
      <c r="AN472" s="48" t="s">
        <v>30233</v>
      </c>
      <c r="AO472" s="233" t="str">
        <f>T472</f>
        <v>SINK-129</v>
      </c>
      <c r="AQ472" s="193" t="s">
        <v>28768</v>
      </c>
      <c r="AR472" s="212" t="s">
        <v>29915</v>
      </c>
      <c r="AT472" s="193" t="s">
        <v>4672</v>
      </c>
      <c r="AV472" s="212" t="str">
        <f>M472</f>
        <v>1D471</v>
      </c>
      <c r="AW472" s="212" t="str">
        <f>_xlfn.TEXTJOIN("-",TRUE,AQ472:AV472)</f>
        <v>LG-N383-P-1D471</v>
      </c>
      <c r="AX472" s="193" t="str">
        <f>_xlfn.TEXTJOIN("-",TRUE,AS472:AV472)</f>
        <v>P-1D471</v>
      </c>
      <c r="AY472" s="48" t="str">
        <f>E472</f>
        <v>DeTape White Gloss Digital</v>
      </c>
    </row>
    <row r="473" spans="2:51" s="212" customFormat="1" ht="18.75">
      <c r="B473" s="210" t="s">
        <v>30196</v>
      </c>
      <c r="C473" s="211" t="s">
        <v>21396</v>
      </c>
      <c r="D473" s="212" t="s">
        <v>30197</v>
      </c>
      <c r="E473" s="212" t="s">
        <v>29594</v>
      </c>
      <c r="F473" s="212" t="str">
        <f>IFERROR(VLOOKUP(I473,Guide!A:B,2,FALSE),"")</f>
        <v>Logo Stickers</v>
      </c>
      <c r="G473" s="212">
        <f>A473</f>
        <v>0</v>
      </c>
      <c r="H473" s="212" t="str">
        <f>B473</f>
        <v>DTDP10022</v>
      </c>
      <c r="I473" s="213" t="s">
        <v>631</v>
      </c>
      <c r="J473" s="212" t="s">
        <v>21801</v>
      </c>
      <c r="L473" s="212" t="s">
        <v>30198</v>
      </c>
      <c r="M473" s="48" t="s">
        <v>30234</v>
      </c>
      <c r="N473" s="196">
        <v>1000000000472</v>
      </c>
      <c r="O473" s="214" t="s">
        <v>30176</v>
      </c>
      <c r="R473" s="212" t="s">
        <v>29056</v>
      </c>
      <c r="T473" s="212" t="s">
        <v>29920</v>
      </c>
      <c r="V473" s="212" t="str">
        <f>I473</f>
        <v>PT195</v>
      </c>
      <c r="W473" s="212">
        <f>IFERROR(VLOOKUP(I473,Guide!A:F,5,FALSE),"")</f>
        <v>0</v>
      </c>
      <c r="X473" s="212">
        <f>IFERROR(VLOOKUP(I473,Guide!A:G,6,FALSE),"")</f>
        <v>0</v>
      </c>
      <c r="Y473" s="212" t="s">
        <v>29073</v>
      </c>
      <c r="Z473" s="268" t="s">
        <v>30200</v>
      </c>
      <c r="AA473" s="255" t="s">
        <v>29598</v>
      </c>
      <c r="AB473" s="212" t="s">
        <v>29984</v>
      </c>
      <c r="AG473" s="193" t="str">
        <f>L473</f>
        <v>A3N</v>
      </c>
      <c r="AH473" s="212" t="str">
        <f>M473</f>
        <v>1D472</v>
      </c>
      <c r="AJ473" s="212" t="s">
        <v>29601</v>
      </c>
      <c r="AN473" s="48" t="s">
        <v>30234</v>
      </c>
      <c r="AO473" s="233" t="str">
        <f>T473</f>
        <v>SINK-130</v>
      </c>
      <c r="AQ473" s="193" t="s">
        <v>28768</v>
      </c>
      <c r="AR473" s="212" t="s">
        <v>29918</v>
      </c>
      <c r="AT473" s="193" t="s">
        <v>4672</v>
      </c>
      <c r="AV473" s="212" t="str">
        <f>M473</f>
        <v>1D472</v>
      </c>
      <c r="AW473" s="212" t="str">
        <f>_xlfn.TEXTJOIN("-",TRUE,AQ473:AV473)</f>
        <v>LG-N384-P-1D472</v>
      </c>
      <c r="AX473" s="193" t="str">
        <f>_xlfn.TEXTJOIN("-",TRUE,AS473:AV473)</f>
        <v>P-1D472</v>
      </c>
      <c r="AY473" s="48" t="str">
        <f>E473</f>
        <v>DeTape White Gloss Digital</v>
      </c>
    </row>
    <row r="474" spans="2:51" s="212" customFormat="1" ht="18.75">
      <c r="B474" s="210" t="s">
        <v>30196</v>
      </c>
      <c r="C474" s="211" t="s">
        <v>21396</v>
      </c>
      <c r="D474" s="212" t="s">
        <v>30197</v>
      </c>
      <c r="E474" s="212" t="s">
        <v>29594</v>
      </c>
      <c r="F474" s="212" t="str">
        <f>IFERROR(VLOOKUP(I474,Guide!A:B,2,FALSE),"")</f>
        <v>Logo Stickers</v>
      </c>
      <c r="G474" s="212">
        <f>A474</f>
        <v>0</v>
      </c>
      <c r="H474" s="212" t="str">
        <f>B474</f>
        <v>DTDP10022</v>
      </c>
      <c r="I474" s="213" t="s">
        <v>631</v>
      </c>
      <c r="J474" s="212" t="s">
        <v>21801</v>
      </c>
      <c r="L474" s="212" t="s">
        <v>30198</v>
      </c>
      <c r="M474" s="48" t="s">
        <v>30235</v>
      </c>
      <c r="N474" s="196">
        <v>1000000000473</v>
      </c>
      <c r="O474" s="214" t="s">
        <v>30176</v>
      </c>
      <c r="R474" s="212" t="s">
        <v>29056</v>
      </c>
      <c r="T474" s="212" t="s">
        <v>29923</v>
      </c>
      <c r="V474" s="212" t="str">
        <f>I474</f>
        <v>PT195</v>
      </c>
      <c r="W474" s="212">
        <f>IFERROR(VLOOKUP(I474,Guide!A:F,5,FALSE),"")</f>
        <v>0</v>
      </c>
      <c r="X474" s="212">
        <f>IFERROR(VLOOKUP(I474,Guide!A:G,6,FALSE),"")</f>
        <v>0</v>
      </c>
      <c r="Y474" s="212" t="s">
        <v>29073</v>
      </c>
      <c r="Z474" s="268" t="s">
        <v>30200</v>
      </c>
      <c r="AA474" s="255" t="s">
        <v>29598</v>
      </c>
      <c r="AB474" s="212" t="s">
        <v>29984</v>
      </c>
      <c r="AG474" s="193" t="str">
        <f>L474</f>
        <v>A3N</v>
      </c>
      <c r="AH474" s="212" t="str">
        <f>M474</f>
        <v>1D473</v>
      </c>
      <c r="AJ474" s="212" t="s">
        <v>29601</v>
      </c>
      <c r="AN474" s="48" t="s">
        <v>30235</v>
      </c>
      <c r="AO474" s="233" t="str">
        <f>T474</f>
        <v>SINK-131</v>
      </c>
      <c r="AQ474" s="193" t="s">
        <v>28768</v>
      </c>
      <c r="AR474" s="212" t="s">
        <v>29921</v>
      </c>
      <c r="AT474" s="193" t="s">
        <v>4672</v>
      </c>
      <c r="AV474" s="212" t="str">
        <f>M474</f>
        <v>1D473</v>
      </c>
      <c r="AW474" s="212" t="str">
        <f>_xlfn.TEXTJOIN("-",TRUE,AQ474:AV474)</f>
        <v>LG-N385-P-1D473</v>
      </c>
      <c r="AX474" s="193" t="str">
        <f>_xlfn.TEXTJOIN("-",TRUE,AS474:AV474)</f>
        <v>P-1D473</v>
      </c>
      <c r="AY474" s="48" t="str">
        <f>E474</f>
        <v>DeTape White Gloss Digital</v>
      </c>
    </row>
    <row r="475" spans="2:51" s="212" customFormat="1" ht="18.75">
      <c r="B475" s="210" t="s">
        <v>30196</v>
      </c>
      <c r="C475" s="211" t="s">
        <v>21396</v>
      </c>
      <c r="D475" s="212" t="s">
        <v>30197</v>
      </c>
      <c r="E475" s="212" t="s">
        <v>29594</v>
      </c>
      <c r="F475" s="212" t="str">
        <f>IFERROR(VLOOKUP(I475,Guide!A:B,2,FALSE),"")</f>
        <v>Logo Stickers</v>
      </c>
      <c r="G475" s="212">
        <f>A475</f>
        <v>0</v>
      </c>
      <c r="H475" s="212" t="str">
        <f>B475</f>
        <v>DTDP10022</v>
      </c>
      <c r="I475" s="213" t="s">
        <v>631</v>
      </c>
      <c r="J475" s="212" t="s">
        <v>21801</v>
      </c>
      <c r="L475" s="212" t="s">
        <v>30198</v>
      </c>
      <c r="M475" s="48" t="s">
        <v>30236</v>
      </c>
      <c r="N475" s="196">
        <v>1000000000474</v>
      </c>
      <c r="O475" s="214" t="s">
        <v>30176</v>
      </c>
      <c r="R475" s="212" t="s">
        <v>29056</v>
      </c>
      <c r="T475" s="212" t="s">
        <v>29926</v>
      </c>
      <c r="V475" s="212" t="str">
        <f>I475</f>
        <v>PT195</v>
      </c>
      <c r="W475" s="212">
        <f>IFERROR(VLOOKUP(I475,Guide!A:F,5,FALSE),"")</f>
        <v>0</v>
      </c>
      <c r="X475" s="212">
        <f>IFERROR(VLOOKUP(I475,Guide!A:G,6,FALSE),"")</f>
        <v>0</v>
      </c>
      <c r="Y475" s="212" t="s">
        <v>29073</v>
      </c>
      <c r="Z475" s="268" t="s">
        <v>30200</v>
      </c>
      <c r="AA475" s="255" t="s">
        <v>29598</v>
      </c>
      <c r="AB475" s="212" t="s">
        <v>29984</v>
      </c>
      <c r="AG475" s="193" t="str">
        <f>L475</f>
        <v>A3N</v>
      </c>
      <c r="AH475" s="212" t="str">
        <f>M475</f>
        <v>1D474</v>
      </c>
      <c r="AJ475" s="212" t="s">
        <v>29601</v>
      </c>
      <c r="AN475" s="48" t="s">
        <v>30236</v>
      </c>
      <c r="AO475" s="233" t="str">
        <f>T475</f>
        <v>SINK-132</v>
      </c>
      <c r="AQ475" s="193" t="s">
        <v>28768</v>
      </c>
      <c r="AR475" s="212" t="s">
        <v>29924</v>
      </c>
      <c r="AT475" s="193" t="s">
        <v>4672</v>
      </c>
      <c r="AV475" s="212" t="str">
        <f>M475</f>
        <v>1D474</v>
      </c>
      <c r="AW475" s="212" t="str">
        <f>_xlfn.TEXTJOIN("-",TRUE,AQ475:AV475)</f>
        <v>LG-N386-P-1D474</v>
      </c>
      <c r="AX475" s="193" t="str">
        <f>_xlfn.TEXTJOIN("-",TRUE,AS475:AV475)</f>
        <v>P-1D474</v>
      </c>
      <c r="AY475" s="48" t="str">
        <f>E475</f>
        <v>DeTape White Gloss Digital</v>
      </c>
    </row>
    <row r="476" spans="2:51" s="212" customFormat="1" ht="18.75">
      <c r="B476" s="210" t="s">
        <v>30196</v>
      </c>
      <c r="C476" s="211" t="s">
        <v>21396</v>
      </c>
      <c r="D476" s="212" t="s">
        <v>30197</v>
      </c>
      <c r="E476" s="212" t="s">
        <v>29594</v>
      </c>
      <c r="F476" s="212" t="str">
        <f>IFERROR(VLOOKUP(I476,Guide!A:B,2,FALSE),"")</f>
        <v>Logo Stickers</v>
      </c>
      <c r="G476" s="212">
        <f>A476</f>
        <v>0</v>
      </c>
      <c r="H476" s="212" t="str">
        <f>B476</f>
        <v>DTDP10022</v>
      </c>
      <c r="I476" s="213" t="s">
        <v>631</v>
      </c>
      <c r="J476" s="212" t="s">
        <v>21801</v>
      </c>
      <c r="L476" s="212" t="s">
        <v>30198</v>
      </c>
      <c r="M476" s="48" t="s">
        <v>30237</v>
      </c>
      <c r="N476" s="196">
        <v>1000000000475</v>
      </c>
      <c r="O476" s="214" t="s">
        <v>30176</v>
      </c>
      <c r="R476" s="212" t="s">
        <v>29056</v>
      </c>
      <c r="T476" s="212" t="s">
        <v>29929</v>
      </c>
      <c r="V476" s="212" t="str">
        <f>I476</f>
        <v>PT195</v>
      </c>
      <c r="W476" s="212">
        <f>IFERROR(VLOOKUP(I476,Guide!A:F,5,FALSE),"")</f>
        <v>0</v>
      </c>
      <c r="X476" s="212">
        <f>IFERROR(VLOOKUP(I476,Guide!A:G,6,FALSE),"")</f>
        <v>0</v>
      </c>
      <c r="Y476" s="212" t="s">
        <v>29073</v>
      </c>
      <c r="Z476" s="268" t="s">
        <v>30200</v>
      </c>
      <c r="AA476" s="255" t="s">
        <v>29598</v>
      </c>
      <c r="AB476" s="212" t="s">
        <v>29984</v>
      </c>
      <c r="AG476" s="193" t="str">
        <f>L476</f>
        <v>A3N</v>
      </c>
      <c r="AH476" s="212" t="str">
        <f>M476</f>
        <v>1D475</v>
      </c>
      <c r="AJ476" s="212" t="s">
        <v>29601</v>
      </c>
      <c r="AN476" s="48" t="s">
        <v>30237</v>
      </c>
      <c r="AO476" s="233" t="str">
        <f>T476</f>
        <v>SINK-133</v>
      </c>
      <c r="AQ476" s="193" t="s">
        <v>28768</v>
      </c>
      <c r="AR476" s="212" t="s">
        <v>29927</v>
      </c>
      <c r="AT476" s="193" t="s">
        <v>4672</v>
      </c>
      <c r="AV476" s="212" t="str">
        <f>M476</f>
        <v>1D475</v>
      </c>
      <c r="AW476" s="212" t="str">
        <f>_xlfn.TEXTJOIN("-",TRUE,AQ476:AV476)</f>
        <v>LG-N387-P-1D475</v>
      </c>
      <c r="AX476" s="193" t="str">
        <f>_xlfn.TEXTJOIN("-",TRUE,AS476:AV476)</f>
        <v>P-1D475</v>
      </c>
      <c r="AY476" s="48" t="str">
        <f>E476</f>
        <v>DeTape White Gloss Digital</v>
      </c>
    </row>
    <row r="477" spans="2:51" s="212" customFormat="1" ht="18.75">
      <c r="B477" s="210" t="s">
        <v>30196</v>
      </c>
      <c r="C477" s="211" t="s">
        <v>21396</v>
      </c>
      <c r="D477" s="212" t="s">
        <v>30197</v>
      </c>
      <c r="E477" s="212" t="s">
        <v>29594</v>
      </c>
      <c r="F477" s="212" t="str">
        <f>IFERROR(VLOOKUP(I477,Guide!A:B,2,FALSE),"")</f>
        <v>Logo Stickers</v>
      </c>
      <c r="G477" s="212">
        <f>A477</f>
        <v>0</v>
      </c>
      <c r="H477" s="212" t="str">
        <f>B477</f>
        <v>DTDP10022</v>
      </c>
      <c r="I477" s="213" t="s">
        <v>631</v>
      </c>
      <c r="J477" s="212" t="s">
        <v>21801</v>
      </c>
      <c r="L477" s="212" t="s">
        <v>30198</v>
      </c>
      <c r="M477" s="48" t="s">
        <v>30238</v>
      </c>
      <c r="N477" s="196">
        <v>1000000000476</v>
      </c>
      <c r="O477" s="214" t="s">
        <v>30176</v>
      </c>
      <c r="R477" s="212" t="s">
        <v>29056</v>
      </c>
      <c r="T477" s="212" t="s">
        <v>29932</v>
      </c>
      <c r="V477" s="212" t="str">
        <f>I477</f>
        <v>PT195</v>
      </c>
      <c r="W477" s="212">
        <f>IFERROR(VLOOKUP(I477,Guide!A:F,5,FALSE),"")</f>
        <v>0</v>
      </c>
      <c r="X477" s="212">
        <f>IFERROR(VLOOKUP(I477,Guide!A:G,6,FALSE),"")</f>
        <v>0</v>
      </c>
      <c r="Y477" s="212" t="s">
        <v>29073</v>
      </c>
      <c r="Z477" s="268" t="s">
        <v>30200</v>
      </c>
      <c r="AA477" s="255" t="s">
        <v>29598</v>
      </c>
      <c r="AB477" s="212" t="s">
        <v>29984</v>
      </c>
      <c r="AG477" s="193" t="str">
        <f>L477</f>
        <v>A3N</v>
      </c>
      <c r="AH477" s="212" t="str">
        <f>M477</f>
        <v>1D476</v>
      </c>
      <c r="AJ477" s="212" t="s">
        <v>29601</v>
      </c>
      <c r="AN477" s="48" t="s">
        <v>30238</v>
      </c>
      <c r="AO477" s="233" t="str">
        <f>T477</f>
        <v>SINK-134</v>
      </c>
      <c r="AQ477" s="193" t="s">
        <v>28768</v>
      </c>
      <c r="AR477" s="212" t="s">
        <v>29930</v>
      </c>
      <c r="AT477" s="193" t="s">
        <v>4672</v>
      </c>
      <c r="AV477" s="212" t="str">
        <f>M477</f>
        <v>1D476</v>
      </c>
      <c r="AW477" s="212" t="str">
        <f>_xlfn.TEXTJOIN("-",TRUE,AQ477:AV477)</f>
        <v>LG-N388-P-1D476</v>
      </c>
      <c r="AX477" s="193" t="str">
        <f>_xlfn.TEXTJOIN("-",TRUE,AS477:AV477)</f>
        <v>P-1D476</v>
      </c>
      <c r="AY477" s="48" t="str">
        <f>E477</f>
        <v>DeTape White Gloss Digital</v>
      </c>
    </row>
    <row r="478" spans="2:51" s="212" customFormat="1" ht="18.75">
      <c r="B478" s="210" t="s">
        <v>30196</v>
      </c>
      <c r="C478" s="211" t="s">
        <v>21396</v>
      </c>
      <c r="D478" s="212" t="s">
        <v>30197</v>
      </c>
      <c r="E478" s="212" t="s">
        <v>29594</v>
      </c>
      <c r="F478" s="212" t="str">
        <f>IFERROR(VLOOKUP(I478,Guide!A:B,2,FALSE),"")</f>
        <v>Logo Stickers</v>
      </c>
      <c r="G478" s="212">
        <f>A478</f>
        <v>0</v>
      </c>
      <c r="H478" s="212" t="str">
        <f>B478</f>
        <v>DTDP10022</v>
      </c>
      <c r="I478" s="213" t="s">
        <v>631</v>
      </c>
      <c r="J478" s="212" t="s">
        <v>21801</v>
      </c>
      <c r="L478" s="212" t="s">
        <v>30198</v>
      </c>
      <c r="M478" s="48" t="s">
        <v>30239</v>
      </c>
      <c r="N478" s="196">
        <v>1000000000477</v>
      </c>
      <c r="O478" s="214" t="s">
        <v>30176</v>
      </c>
      <c r="R478" s="212" t="s">
        <v>29056</v>
      </c>
      <c r="T478" s="212" t="s">
        <v>29935</v>
      </c>
      <c r="V478" s="212" t="str">
        <f>I478</f>
        <v>PT195</v>
      </c>
      <c r="W478" s="212">
        <f>IFERROR(VLOOKUP(I478,Guide!A:F,5,FALSE),"")</f>
        <v>0</v>
      </c>
      <c r="X478" s="212">
        <f>IFERROR(VLOOKUP(I478,Guide!A:G,6,FALSE),"")</f>
        <v>0</v>
      </c>
      <c r="Y478" s="212" t="s">
        <v>29073</v>
      </c>
      <c r="Z478" s="268" t="s">
        <v>30200</v>
      </c>
      <c r="AA478" s="255" t="s">
        <v>29598</v>
      </c>
      <c r="AB478" s="212" t="s">
        <v>29984</v>
      </c>
      <c r="AG478" s="193" t="str">
        <f>L478</f>
        <v>A3N</v>
      </c>
      <c r="AH478" s="212" t="str">
        <f>M478</f>
        <v>1D477</v>
      </c>
      <c r="AJ478" s="212" t="s">
        <v>29601</v>
      </c>
      <c r="AN478" s="48" t="s">
        <v>30239</v>
      </c>
      <c r="AO478" s="233" t="str">
        <f>T478</f>
        <v>SINK-135</v>
      </c>
      <c r="AQ478" s="193" t="s">
        <v>28768</v>
      </c>
      <c r="AR478" s="212" t="s">
        <v>29933</v>
      </c>
      <c r="AT478" s="193" t="s">
        <v>4672</v>
      </c>
      <c r="AV478" s="212" t="str">
        <f>M478</f>
        <v>1D477</v>
      </c>
      <c r="AW478" s="212" t="str">
        <f>_xlfn.TEXTJOIN("-",TRUE,AQ478:AV478)</f>
        <v>LG-N389-P-1D477</v>
      </c>
      <c r="AX478" s="193" t="str">
        <f>_xlfn.TEXTJOIN("-",TRUE,AS478:AV478)</f>
        <v>P-1D477</v>
      </c>
      <c r="AY478" s="48" t="str">
        <f>E478</f>
        <v>DeTape White Gloss Digital</v>
      </c>
    </row>
    <row r="479" spans="2:51" s="233" customFormat="1" ht="18.75">
      <c r="B479" s="231" t="s">
        <v>29592</v>
      </c>
      <c r="C479" s="232" t="s">
        <v>21396</v>
      </c>
      <c r="D479" s="233" t="s">
        <v>18342</v>
      </c>
      <c r="E479" s="233" t="s">
        <v>29594</v>
      </c>
      <c r="F479" s="233" t="str">
        <f>IFERROR(VLOOKUP(I479,Guide!A:B,2,FALSE),"")</f>
        <v>Logo Stickers</v>
      </c>
      <c r="G479" s="233">
        <f>A479</f>
        <v>0</v>
      </c>
      <c r="H479" s="233" t="str">
        <f>B479</f>
        <v>DTDP10020</v>
      </c>
      <c r="I479" s="234" t="s">
        <v>631</v>
      </c>
      <c r="J479" s="233" t="s">
        <v>21811</v>
      </c>
      <c r="L479" s="233" t="s">
        <v>30240</v>
      </c>
      <c r="M479" s="48" t="s">
        <v>30241</v>
      </c>
      <c r="N479" s="196">
        <v>1000000000478</v>
      </c>
      <c r="O479" s="235" t="s">
        <v>29597</v>
      </c>
      <c r="R479" s="233" t="s">
        <v>29056</v>
      </c>
      <c r="T479" s="236" t="s">
        <v>9</v>
      </c>
      <c r="V479" s="233" t="str">
        <f>I478</f>
        <v>PT195</v>
      </c>
      <c r="W479" s="212">
        <f>IFERROR(VLOOKUP(I479,Guide!A:F,5,FALSE),"")</f>
        <v>0</v>
      </c>
      <c r="X479" s="212">
        <f>IFERROR(VLOOKUP(I479,Guide!A:G,6,FALSE),"")</f>
        <v>0</v>
      </c>
      <c r="Y479" s="233" t="s">
        <v>29073</v>
      </c>
      <c r="Z479"/>
      <c r="AA479" s="255" t="s">
        <v>29598</v>
      </c>
      <c r="AB479" s="212" t="s">
        <v>29984</v>
      </c>
      <c r="AG479" s="233" t="str">
        <f>L479</f>
        <v>A3O</v>
      </c>
      <c r="AH479" s="233" t="str">
        <f>M479</f>
        <v>1D478</v>
      </c>
      <c r="AJ479" s="212" t="s">
        <v>29601</v>
      </c>
      <c r="AN479" s="48" t="s">
        <v>30241</v>
      </c>
      <c r="AO479" s="233" t="str">
        <f>T479</f>
        <v>A0</v>
      </c>
      <c r="AQ479" s="193" t="s">
        <v>28768</v>
      </c>
      <c r="AR479" s="233" t="s">
        <v>29936</v>
      </c>
      <c r="AS479" s="230"/>
      <c r="AT479" s="193" t="s">
        <v>4672</v>
      </c>
      <c r="AV479" s="233" t="str">
        <f>M479</f>
        <v>1D478</v>
      </c>
      <c r="AW479" s="233" t="str">
        <f>_xlfn.TEXTJOIN("-",TRUE,AQ479:AV479)</f>
        <v>LG-N390-P-1D478</v>
      </c>
      <c r="AX479" s="193" t="str">
        <f>_xlfn.TEXTJOIN("-",TRUE,AS479:AV479)</f>
        <v>P-1D478</v>
      </c>
      <c r="AY479" s="48" t="str">
        <f>E479</f>
        <v>DeTape White Gloss Digital</v>
      </c>
    </row>
    <row r="480" spans="2:51" s="233" customFormat="1" ht="18.75">
      <c r="B480" s="231" t="s">
        <v>29592</v>
      </c>
      <c r="C480" s="232" t="s">
        <v>21396</v>
      </c>
      <c r="D480" s="233" t="s">
        <v>18342</v>
      </c>
      <c r="E480" s="233" t="s">
        <v>29594</v>
      </c>
      <c r="F480" s="233" t="str">
        <f>IFERROR(VLOOKUP(I480,Guide!A:B,2,FALSE),"")</f>
        <v>Logo Stickers</v>
      </c>
      <c r="G480" s="233">
        <f>A480</f>
        <v>0</v>
      </c>
      <c r="H480" s="233" t="str">
        <f>B480</f>
        <v>DTDP10020</v>
      </c>
      <c r="I480" s="234" t="s">
        <v>631</v>
      </c>
      <c r="J480" s="233" t="s">
        <v>21811</v>
      </c>
      <c r="L480" s="233" t="s">
        <v>30240</v>
      </c>
      <c r="M480" s="48" t="s">
        <v>30242</v>
      </c>
      <c r="N480" s="196">
        <v>1000000000479</v>
      </c>
      <c r="O480" s="235" t="s">
        <v>29597</v>
      </c>
      <c r="R480" s="233" t="s">
        <v>29056</v>
      </c>
      <c r="T480" s="236" t="s">
        <v>18</v>
      </c>
      <c r="V480" s="233" t="str">
        <f>I479</f>
        <v>PT195</v>
      </c>
      <c r="W480" s="212">
        <f>IFERROR(VLOOKUP(I480,Guide!A:F,5,FALSE),"")</f>
        <v>0</v>
      </c>
      <c r="X480" s="212">
        <f>IFERROR(VLOOKUP(I480,Guide!A:G,6,FALSE),"")</f>
        <v>0</v>
      </c>
      <c r="Y480" s="233" t="s">
        <v>29073</v>
      </c>
      <c r="Z480"/>
      <c r="AA480" s="255" t="s">
        <v>29598</v>
      </c>
      <c r="AB480" s="212" t="s">
        <v>29984</v>
      </c>
      <c r="AG480" s="233" t="str">
        <f>L480</f>
        <v>A3O</v>
      </c>
      <c r="AH480" s="233" t="str">
        <f>M480</f>
        <v>1D479</v>
      </c>
      <c r="AJ480" s="212" t="s">
        <v>29601</v>
      </c>
      <c r="AN480" s="48" t="s">
        <v>30242</v>
      </c>
      <c r="AO480" s="233" t="str">
        <f>T480</f>
        <v>A1</v>
      </c>
      <c r="AQ480" s="193" t="s">
        <v>28768</v>
      </c>
      <c r="AR480" s="233" t="s">
        <v>29602</v>
      </c>
      <c r="AS480" s="230"/>
      <c r="AT480" s="193" t="s">
        <v>4672</v>
      </c>
      <c r="AV480" s="233" t="str">
        <f>M480</f>
        <v>1D479</v>
      </c>
      <c r="AW480" s="233" t="str">
        <f>_xlfn.TEXTJOIN("-",TRUE,AQ480:AV480)</f>
        <v>LG-N242-P-1D479</v>
      </c>
      <c r="AX480" s="193" t="str">
        <f>_xlfn.TEXTJOIN("-",TRUE,AS480:AV480)</f>
        <v>P-1D479</v>
      </c>
      <c r="AY480" s="48" t="str">
        <f>E480</f>
        <v>DeTape White Gloss Digital</v>
      </c>
    </row>
    <row r="481" spans="2:51" s="233" customFormat="1" ht="18.75">
      <c r="B481" s="231" t="s">
        <v>29592</v>
      </c>
      <c r="C481" s="232" t="s">
        <v>21396</v>
      </c>
      <c r="D481" s="233" t="s">
        <v>18342</v>
      </c>
      <c r="E481" s="233" t="s">
        <v>29594</v>
      </c>
      <c r="F481" s="233" t="str">
        <f>IFERROR(VLOOKUP(I481,Guide!A:B,2,FALSE),"")</f>
        <v>Logo Stickers</v>
      </c>
      <c r="G481" s="233">
        <f>A481</f>
        <v>0</v>
      </c>
      <c r="H481" s="233" t="str">
        <f>B481</f>
        <v>DTDP10020</v>
      </c>
      <c r="I481" s="234" t="s">
        <v>631</v>
      </c>
      <c r="J481" s="233" t="s">
        <v>21811</v>
      </c>
      <c r="L481" s="233" t="s">
        <v>30240</v>
      </c>
      <c r="M481" s="48" t="s">
        <v>30243</v>
      </c>
      <c r="N481" s="196">
        <v>1000000000480</v>
      </c>
      <c r="O481" s="235" t="s">
        <v>29597</v>
      </c>
      <c r="R481" s="233" t="s">
        <v>29056</v>
      </c>
      <c r="T481" s="236" t="s">
        <v>24</v>
      </c>
      <c r="V481" s="233" t="str">
        <f>I480</f>
        <v>PT195</v>
      </c>
      <c r="W481" s="233">
        <f>IFERROR(VLOOKUP(I480,Guide!A:F,5,FALSE),"")</f>
        <v>0</v>
      </c>
      <c r="X481" s="233">
        <f>IFERROR(VLOOKUP(I480,Guide!A:G,6,FALSE),"")</f>
        <v>0</v>
      </c>
      <c r="Y481" s="233" t="s">
        <v>29073</v>
      </c>
      <c r="Z481"/>
      <c r="AA481" s="255" t="s">
        <v>29598</v>
      </c>
      <c r="AB481" s="212" t="s">
        <v>29984</v>
      </c>
      <c r="AG481" s="233" t="str">
        <f>L481</f>
        <v>A3O</v>
      </c>
      <c r="AH481" s="233" t="str">
        <f>M481</f>
        <v>1D480</v>
      </c>
      <c r="AJ481" s="212" t="s">
        <v>29601</v>
      </c>
      <c r="AN481" s="48" t="s">
        <v>30243</v>
      </c>
      <c r="AO481" s="233" t="str">
        <f>T481</f>
        <v>A2</v>
      </c>
      <c r="AQ481" s="193" t="s">
        <v>28768</v>
      </c>
      <c r="AR481" s="233" t="s">
        <v>29604</v>
      </c>
      <c r="AS481" s="230"/>
      <c r="AT481" s="193" t="s">
        <v>4672</v>
      </c>
      <c r="AV481" s="233" t="str">
        <f>M481</f>
        <v>1D480</v>
      </c>
      <c r="AW481" s="233" t="str">
        <f>_xlfn.TEXTJOIN("-",TRUE,AQ481:AV481)</f>
        <v>LG-N243-P-1D480</v>
      </c>
      <c r="AX481" s="193" t="str">
        <f>_xlfn.TEXTJOIN("-",TRUE,AS481:AV481)</f>
        <v>P-1D480</v>
      </c>
      <c r="AY481" s="48" t="str">
        <f>E481</f>
        <v>DeTape White Gloss Digital</v>
      </c>
    </row>
    <row r="482" spans="2:51" s="233" customFormat="1" ht="18.75">
      <c r="B482" s="231" t="s">
        <v>29592</v>
      </c>
      <c r="C482" s="232" t="s">
        <v>21396</v>
      </c>
      <c r="D482" s="233" t="s">
        <v>18342</v>
      </c>
      <c r="E482" s="233" t="s">
        <v>29594</v>
      </c>
      <c r="F482" s="233" t="str">
        <f>IFERROR(VLOOKUP(I482,Guide!A:B,2,FALSE),"")</f>
        <v>Logo Stickers</v>
      </c>
      <c r="G482" s="233">
        <f>A482</f>
        <v>0</v>
      </c>
      <c r="H482" s="233" t="str">
        <f>B482</f>
        <v>DTDP10020</v>
      </c>
      <c r="I482" s="234" t="s">
        <v>631</v>
      </c>
      <c r="J482" s="233" t="s">
        <v>21811</v>
      </c>
      <c r="L482" s="233" t="s">
        <v>30240</v>
      </c>
      <c r="M482" s="48" t="s">
        <v>30244</v>
      </c>
      <c r="N482" s="196">
        <v>1000000000481</v>
      </c>
      <c r="O482" s="235" t="s">
        <v>29597</v>
      </c>
      <c r="R482" s="233" t="s">
        <v>29056</v>
      </c>
      <c r="T482" s="236" t="s">
        <v>32</v>
      </c>
      <c r="V482" s="233" t="str">
        <f>I481</f>
        <v>PT195</v>
      </c>
      <c r="W482" s="233">
        <f>IFERROR(VLOOKUP(I481,Guide!A:F,5,FALSE),"")</f>
        <v>0</v>
      </c>
      <c r="X482" s="233">
        <f>IFERROR(VLOOKUP(I481,Guide!A:G,6,FALSE),"")</f>
        <v>0</v>
      </c>
      <c r="Y482" s="233" t="s">
        <v>29073</v>
      </c>
      <c r="Z482"/>
      <c r="AA482" s="255" t="s">
        <v>29598</v>
      </c>
      <c r="AB482" s="212" t="s">
        <v>29984</v>
      </c>
      <c r="AG482" s="233" t="str">
        <f>L482</f>
        <v>A3O</v>
      </c>
      <c r="AH482" s="233" t="str">
        <f>M482</f>
        <v>1D481</v>
      </c>
      <c r="AJ482" s="212" t="s">
        <v>29601</v>
      </c>
      <c r="AN482" s="48" t="s">
        <v>30244</v>
      </c>
      <c r="AO482" s="233" t="str">
        <f>T482</f>
        <v>A3</v>
      </c>
      <c r="AQ482" s="193" t="s">
        <v>28768</v>
      </c>
      <c r="AR482" s="233" t="s">
        <v>29606</v>
      </c>
      <c r="AS482" s="230"/>
      <c r="AT482" s="193" t="s">
        <v>4672</v>
      </c>
      <c r="AV482" s="233" t="str">
        <f>M482</f>
        <v>1D481</v>
      </c>
      <c r="AW482" s="233" t="str">
        <f>_xlfn.TEXTJOIN("-",TRUE,AQ482:AV482)</f>
        <v>LG-N244-P-1D481</v>
      </c>
      <c r="AX482" s="193" t="str">
        <f>_xlfn.TEXTJOIN("-",TRUE,AS482:AV482)</f>
        <v>P-1D481</v>
      </c>
      <c r="AY482" s="48" t="str">
        <f>E482</f>
        <v>DeTape White Gloss Digital</v>
      </c>
    </row>
    <row r="483" spans="2:51" s="233" customFormat="1" ht="18.75">
      <c r="B483" s="231" t="s">
        <v>29592</v>
      </c>
      <c r="C483" s="232" t="s">
        <v>21396</v>
      </c>
      <c r="D483" s="233" t="s">
        <v>18342</v>
      </c>
      <c r="E483" s="233" t="s">
        <v>29594</v>
      </c>
      <c r="F483" s="233" t="str">
        <f>IFERROR(VLOOKUP(I483,Guide!A:B,2,FALSE),"")</f>
        <v>Logo Stickers</v>
      </c>
      <c r="G483" s="233">
        <f>A483</f>
        <v>0</v>
      </c>
      <c r="H483" s="233" t="str">
        <f>B483</f>
        <v>DTDP10020</v>
      </c>
      <c r="I483" s="234" t="s">
        <v>631</v>
      </c>
      <c r="J483" s="233" t="s">
        <v>21811</v>
      </c>
      <c r="L483" s="233" t="s">
        <v>30240</v>
      </c>
      <c r="M483" s="48" t="s">
        <v>30245</v>
      </c>
      <c r="N483" s="196">
        <v>1000000000482</v>
      </c>
      <c r="O483" s="235" t="s">
        <v>29597</v>
      </c>
      <c r="R483" s="233" t="s">
        <v>29056</v>
      </c>
      <c r="T483" s="236" t="s">
        <v>38</v>
      </c>
      <c r="V483" s="233" t="str">
        <f>I482</f>
        <v>PT195</v>
      </c>
      <c r="W483" s="233">
        <f>IFERROR(VLOOKUP(I482,Guide!A:F,5,FALSE),"")</f>
        <v>0</v>
      </c>
      <c r="X483" s="233">
        <f>IFERROR(VLOOKUP(I482,Guide!A:G,6,FALSE),"")</f>
        <v>0</v>
      </c>
      <c r="Y483" s="233" t="s">
        <v>29073</v>
      </c>
      <c r="Z483"/>
      <c r="AA483" s="255" t="s">
        <v>29598</v>
      </c>
      <c r="AB483" s="212" t="s">
        <v>29984</v>
      </c>
      <c r="AG483" s="233" t="str">
        <f>L483</f>
        <v>A3O</v>
      </c>
      <c r="AH483" s="233" t="str">
        <f>M483</f>
        <v>1D482</v>
      </c>
      <c r="AJ483" s="212" t="s">
        <v>29601</v>
      </c>
      <c r="AN483" s="48" t="s">
        <v>30245</v>
      </c>
      <c r="AO483" s="233" t="str">
        <f>T483</f>
        <v>A4</v>
      </c>
      <c r="AQ483" s="193" t="s">
        <v>28768</v>
      </c>
      <c r="AR483" s="233" t="s">
        <v>29608</v>
      </c>
      <c r="AS483" s="230"/>
      <c r="AT483" s="193" t="s">
        <v>4672</v>
      </c>
      <c r="AV483" s="233" t="str">
        <f>M483</f>
        <v>1D482</v>
      </c>
      <c r="AW483" s="233" t="str">
        <f>_xlfn.TEXTJOIN("-",TRUE,AQ483:AV483)</f>
        <v>LG-N245-P-1D482</v>
      </c>
      <c r="AX483" s="193" t="str">
        <f>_xlfn.TEXTJOIN("-",TRUE,AS483:AV483)</f>
        <v>P-1D482</v>
      </c>
      <c r="AY483" s="48" t="str">
        <f>E483</f>
        <v>DeTape White Gloss Digital</v>
      </c>
    </row>
    <row r="484" spans="2:51" s="233" customFormat="1" ht="18.75">
      <c r="B484" s="231" t="s">
        <v>29592</v>
      </c>
      <c r="C484" s="232" t="s">
        <v>21396</v>
      </c>
      <c r="D484" s="233" t="s">
        <v>18342</v>
      </c>
      <c r="E484" s="233" t="s">
        <v>29594</v>
      </c>
      <c r="F484" s="233" t="str">
        <f>IFERROR(VLOOKUP(I484,Guide!A:B,2,FALSE),"")</f>
        <v>Logo Stickers</v>
      </c>
      <c r="G484" s="233">
        <f>A484</f>
        <v>0</v>
      </c>
      <c r="H484" s="233" t="str">
        <f>B484</f>
        <v>DTDP10020</v>
      </c>
      <c r="I484" s="234" t="s">
        <v>631</v>
      </c>
      <c r="J484" s="233" t="s">
        <v>21811</v>
      </c>
      <c r="L484" s="233" t="s">
        <v>30240</v>
      </c>
      <c r="M484" s="48" t="s">
        <v>30246</v>
      </c>
      <c r="N484" s="196">
        <v>1000000000483</v>
      </c>
      <c r="O484" s="235" t="s">
        <v>29597</v>
      </c>
      <c r="R484" s="233" t="s">
        <v>29056</v>
      </c>
      <c r="T484" s="236" t="s">
        <v>43</v>
      </c>
      <c r="V484" s="233" t="str">
        <f>I483</f>
        <v>PT195</v>
      </c>
      <c r="W484" s="233">
        <f>IFERROR(VLOOKUP(I483,Guide!A:F,5,FALSE),"")</f>
        <v>0</v>
      </c>
      <c r="X484" s="233">
        <f>IFERROR(VLOOKUP(I483,Guide!A:G,6,FALSE),"")</f>
        <v>0</v>
      </c>
      <c r="Y484" s="233" t="s">
        <v>29073</v>
      </c>
      <c r="Z484"/>
      <c r="AA484" s="255" t="s">
        <v>29598</v>
      </c>
      <c r="AB484" s="212" t="s">
        <v>29984</v>
      </c>
      <c r="AG484" s="233" t="str">
        <f>L484</f>
        <v>A3O</v>
      </c>
      <c r="AH484" s="233" t="str">
        <f>M484</f>
        <v>1D483</v>
      </c>
      <c r="AJ484" s="212" t="s">
        <v>29601</v>
      </c>
      <c r="AN484" s="48" t="s">
        <v>30246</v>
      </c>
      <c r="AO484" s="233" t="str">
        <f>T484</f>
        <v>A5</v>
      </c>
      <c r="AQ484" s="193" t="s">
        <v>28768</v>
      </c>
      <c r="AR484" s="233" t="s">
        <v>29610</v>
      </c>
      <c r="AS484" s="230"/>
      <c r="AT484" s="193" t="s">
        <v>4672</v>
      </c>
      <c r="AV484" s="233" t="str">
        <f>M484</f>
        <v>1D483</v>
      </c>
      <c r="AW484" s="233" t="str">
        <f>_xlfn.TEXTJOIN("-",TRUE,AQ484:AV484)</f>
        <v>LG-N246-P-1D483</v>
      </c>
      <c r="AX484" s="193" t="str">
        <f>_xlfn.TEXTJOIN("-",TRUE,AS484:AV484)</f>
        <v>P-1D483</v>
      </c>
      <c r="AY484" s="48" t="str">
        <f>E484</f>
        <v>DeTape White Gloss Digital</v>
      </c>
    </row>
    <row r="485" spans="2:51" s="233" customFormat="1" ht="18.75">
      <c r="B485" s="231" t="s">
        <v>29592</v>
      </c>
      <c r="C485" s="232" t="s">
        <v>21396</v>
      </c>
      <c r="D485" s="233" t="s">
        <v>18342</v>
      </c>
      <c r="E485" s="233" t="s">
        <v>29594</v>
      </c>
      <c r="F485" s="233" t="str">
        <f>IFERROR(VLOOKUP(I485,Guide!A:B,2,FALSE),"")</f>
        <v>Logo Stickers</v>
      </c>
      <c r="G485" s="233">
        <f>A485</f>
        <v>0</v>
      </c>
      <c r="H485" s="233" t="str">
        <f>B485</f>
        <v>DTDP10020</v>
      </c>
      <c r="I485" s="234" t="s">
        <v>631</v>
      </c>
      <c r="J485" s="233" t="s">
        <v>21811</v>
      </c>
      <c r="L485" s="233" t="s">
        <v>30240</v>
      </c>
      <c r="M485" s="48" t="s">
        <v>30247</v>
      </c>
      <c r="N485" s="196">
        <v>1000000000484</v>
      </c>
      <c r="O485" s="235" t="s">
        <v>29597</v>
      </c>
      <c r="R485" s="233" t="s">
        <v>29056</v>
      </c>
      <c r="T485" s="236" t="s">
        <v>47</v>
      </c>
      <c r="V485" s="233" t="str">
        <f>I484</f>
        <v>PT195</v>
      </c>
      <c r="W485" s="233">
        <f>IFERROR(VLOOKUP(I484,Guide!A:F,5,FALSE),"")</f>
        <v>0</v>
      </c>
      <c r="X485" s="233">
        <f>IFERROR(VLOOKUP(I484,Guide!A:G,6,FALSE),"")</f>
        <v>0</v>
      </c>
      <c r="Y485" s="233" t="s">
        <v>29073</v>
      </c>
      <c r="Z485"/>
      <c r="AA485" s="255" t="s">
        <v>29598</v>
      </c>
      <c r="AB485" s="212" t="s">
        <v>29984</v>
      </c>
      <c r="AG485" s="233" t="str">
        <f>L485</f>
        <v>A3O</v>
      </c>
      <c r="AH485" s="233" t="str">
        <f>M485</f>
        <v>1D484</v>
      </c>
      <c r="AJ485" s="212" t="s">
        <v>29601</v>
      </c>
      <c r="AN485" s="48" t="s">
        <v>30247</v>
      </c>
      <c r="AO485" s="233" t="str">
        <f>T485</f>
        <v>A6</v>
      </c>
      <c r="AQ485" s="193" t="s">
        <v>28768</v>
      </c>
      <c r="AR485" s="233" t="s">
        <v>29612</v>
      </c>
      <c r="AS485" s="230"/>
      <c r="AT485" s="193" t="s">
        <v>4672</v>
      </c>
      <c r="AV485" s="233" t="str">
        <f>M485</f>
        <v>1D484</v>
      </c>
      <c r="AW485" s="233" t="str">
        <f>_xlfn.TEXTJOIN("-",TRUE,AQ485:AV485)</f>
        <v>LG-N247-P-1D484</v>
      </c>
      <c r="AX485" s="193" t="str">
        <f>_xlfn.TEXTJOIN("-",TRUE,AS485:AV485)</f>
        <v>P-1D484</v>
      </c>
      <c r="AY485" s="48" t="str">
        <f>E485</f>
        <v>DeTape White Gloss Digital</v>
      </c>
    </row>
    <row r="486" spans="2:51" s="233" customFormat="1" ht="18.75">
      <c r="B486" s="231" t="s">
        <v>29592</v>
      </c>
      <c r="C486" s="232" t="s">
        <v>21396</v>
      </c>
      <c r="D486" s="233" t="s">
        <v>18342</v>
      </c>
      <c r="E486" s="233" t="s">
        <v>29594</v>
      </c>
      <c r="F486" s="233" t="str">
        <f>IFERROR(VLOOKUP(I486,Guide!A:B,2,FALSE),"")</f>
        <v>Logo Stickers</v>
      </c>
      <c r="G486" s="233">
        <f>A486</f>
        <v>0</v>
      </c>
      <c r="H486" s="233" t="str">
        <f>B486</f>
        <v>DTDP10020</v>
      </c>
      <c r="I486" s="234" t="s">
        <v>631</v>
      </c>
      <c r="J486" s="233" t="s">
        <v>21811</v>
      </c>
      <c r="L486" s="233" t="s">
        <v>30240</v>
      </c>
      <c r="M486" s="48" t="s">
        <v>30248</v>
      </c>
      <c r="N486" s="196">
        <v>1000000000485</v>
      </c>
      <c r="O486" s="235" t="s">
        <v>29597</v>
      </c>
      <c r="R486" s="233" t="s">
        <v>29056</v>
      </c>
      <c r="T486" s="236" t="s">
        <v>53</v>
      </c>
      <c r="V486" s="233" t="str">
        <f>I485</f>
        <v>PT195</v>
      </c>
      <c r="W486" s="233">
        <f>IFERROR(VLOOKUP(I485,Guide!A:F,5,FALSE),"")</f>
        <v>0</v>
      </c>
      <c r="X486" s="233">
        <f>IFERROR(VLOOKUP(I485,Guide!A:G,6,FALSE),"")</f>
        <v>0</v>
      </c>
      <c r="Y486" s="233" t="s">
        <v>29073</v>
      </c>
      <c r="Z486"/>
      <c r="AA486" s="255" t="s">
        <v>29598</v>
      </c>
      <c r="AB486" s="212" t="s">
        <v>29984</v>
      </c>
      <c r="AG486" s="233" t="str">
        <f>L486</f>
        <v>A3O</v>
      </c>
      <c r="AH486" s="233" t="str">
        <f>M486</f>
        <v>1D485</v>
      </c>
      <c r="AJ486" s="212" t="s">
        <v>29601</v>
      </c>
      <c r="AN486" s="48" t="s">
        <v>30248</v>
      </c>
      <c r="AO486" s="233" t="str">
        <f>T486</f>
        <v>A7</v>
      </c>
      <c r="AQ486" s="193" t="s">
        <v>28768</v>
      </c>
      <c r="AR486" s="233" t="s">
        <v>29614</v>
      </c>
      <c r="AS486" s="230"/>
      <c r="AT486" s="193" t="s">
        <v>4672</v>
      </c>
      <c r="AV486" s="233" t="str">
        <f>M486</f>
        <v>1D485</v>
      </c>
      <c r="AW486" s="233" t="str">
        <f>_xlfn.TEXTJOIN("-",TRUE,AQ486:AV486)</f>
        <v>LG-N248-P-1D485</v>
      </c>
      <c r="AX486" s="193" t="str">
        <f>_xlfn.TEXTJOIN("-",TRUE,AS486:AV486)</f>
        <v>P-1D485</v>
      </c>
      <c r="AY486" s="48" t="str">
        <f>E486</f>
        <v>DeTape White Gloss Digital</v>
      </c>
    </row>
    <row r="487" spans="2:51" s="233" customFormat="1" ht="18.75">
      <c r="B487" s="231" t="s">
        <v>29592</v>
      </c>
      <c r="C487" s="232" t="s">
        <v>21396</v>
      </c>
      <c r="D487" s="233" t="s">
        <v>18342</v>
      </c>
      <c r="E487" s="233" t="s">
        <v>29594</v>
      </c>
      <c r="F487" s="233" t="str">
        <f>IFERROR(VLOOKUP(I487,Guide!A:B,2,FALSE),"")</f>
        <v>Logo Stickers</v>
      </c>
      <c r="G487" s="233">
        <f>A487</f>
        <v>0</v>
      </c>
      <c r="H487" s="233" t="str">
        <f>B487</f>
        <v>DTDP10020</v>
      </c>
      <c r="I487" s="234" t="s">
        <v>631</v>
      </c>
      <c r="J487" s="233" t="s">
        <v>21811</v>
      </c>
      <c r="L487" s="233" t="s">
        <v>30240</v>
      </c>
      <c r="M487" s="48" t="s">
        <v>30249</v>
      </c>
      <c r="N487" s="196">
        <v>1000000000486</v>
      </c>
      <c r="O487" s="235" t="s">
        <v>29597</v>
      </c>
      <c r="R487" s="233" t="s">
        <v>29056</v>
      </c>
      <c r="T487" s="236" t="s">
        <v>59</v>
      </c>
      <c r="V487" s="233" t="str">
        <f>I486</f>
        <v>PT195</v>
      </c>
      <c r="W487" s="233">
        <f>IFERROR(VLOOKUP(I486,Guide!A:F,5,FALSE),"")</f>
        <v>0</v>
      </c>
      <c r="X487" s="233">
        <f>IFERROR(VLOOKUP(I486,Guide!A:G,6,FALSE),"")</f>
        <v>0</v>
      </c>
      <c r="Y487" s="233" t="s">
        <v>29073</v>
      </c>
      <c r="Z487"/>
      <c r="AA487" s="255" t="s">
        <v>29598</v>
      </c>
      <c r="AB487" s="212" t="s">
        <v>29984</v>
      </c>
      <c r="AG487" s="233" t="str">
        <f>L487</f>
        <v>A3O</v>
      </c>
      <c r="AH487" s="233" t="str">
        <f>M487</f>
        <v>1D486</v>
      </c>
      <c r="AJ487" s="212" t="s">
        <v>29601</v>
      </c>
      <c r="AN487" s="48" t="s">
        <v>30249</v>
      </c>
      <c r="AO487" s="233" t="str">
        <f>T487</f>
        <v>A8</v>
      </c>
      <c r="AQ487" s="193" t="s">
        <v>28768</v>
      </c>
      <c r="AR487" s="233" t="s">
        <v>29616</v>
      </c>
      <c r="AS487" s="230"/>
      <c r="AT487" s="193" t="s">
        <v>4672</v>
      </c>
      <c r="AV487" s="233" t="str">
        <f>M487</f>
        <v>1D486</v>
      </c>
      <c r="AW487" s="233" t="str">
        <f>_xlfn.TEXTJOIN("-",TRUE,AQ487:AV487)</f>
        <v>LG-N249-P-1D486</v>
      </c>
      <c r="AX487" s="193" t="str">
        <f>_xlfn.TEXTJOIN("-",TRUE,AS487:AV487)</f>
        <v>P-1D486</v>
      </c>
      <c r="AY487" s="48" t="str">
        <f>E487</f>
        <v>DeTape White Gloss Digital</v>
      </c>
    </row>
    <row r="488" spans="2:51" s="233" customFormat="1" ht="18.75">
      <c r="B488" s="231" t="s">
        <v>29592</v>
      </c>
      <c r="C488" s="232" t="s">
        <v>21396</v>
      </c>
      <c r="D488" s="233" t="s">
        <v>18342</v>
      </c>
      <c r="E488" s="233" t="s">
        <v>29594</v>
      </c>
      <c r="F488" s="233" t="str">
        <f>IFERROR(VLOOKUP(I488,Guide!A:B,2,FALSE),"")</f>
        <v>Logo Stickers</v>
      </c>
      <c r="G488" s="233">
        <f>A488</f>
        <v>0</v>
      </c>
      <c r="H488" s="233" t="str">
        <f>B488</f>
        <v>DTDP10020</v>
      </c>
      <c r="I488" s="234" t="s">
        <v>631</v>
      </c>
      <c r="J488" s="233" t="s">
        <v>21811</v>
      </c>
      <c r="L488" s="233" t="s">
        <v>30240</v>
      </c>
      <c r="M488" s="48" t="s">
        <v>30250</v>
      </c>
      <c r="N488" s="196">
        <v>1000000000487</v>
      </c>
      <c r="O488" s="235" t="s">
        <v>29597</v>
      </c>
      <c r="R488" s="233" t="s">
        <v>29056</v>
      </c>
      <c r="T488" s="236" t="s">
        <v>58</v>
      </c>
      <c r="V488" s="233" t="str">
        <f>I487</f>
        <v>PT195</v>
      </c>
      <c r="W488" s="233">
        <f>IFERROR(VLOOKUP(I487,Guide!A:F,5,FALSE),"")</f>
        <v>0</v>
      </c>
      <c r="X488" s="233">
        <f>IFERROR(VLOOKUP(I487,Guide!A:G,6,FALSE),"")</f>
        <v>0</v>
      </c>
      <c r="Y488" s="233" t="s">
        <v>29073</v>
      </c>
      <c r="Z488"/>
      <c r="AA488" s="255" t="s">
        <v>29598</v>
      </c>
      <c r="AB488" s="212" t="s">
        <v>29984</v>
      </c>
      <c r="AG488" s="233" t="str">
        <f>L488</f>
        <v>A3O</v>
      </c>
      <c r="AH488" s="233" t="str">
        <f>M488</f>
        <v>1D487</v>
      </c>
      <c r="AJ488" s="212" t="s">
        <v>29601</v>
      </c>
      <c r="AN488" s="48" t="s">
        <v>30250</v>
      </c>
      <c r="AO488" s="233" t="str">
        <f>T488</f>
        <v>A9</v>
      </c>
      <c r="AQ488" s="193" t="s">
        <v>28768</v>
      </c>
      <c r="AR488" s="233" t="s">
        <v>29618</v>
      </c>
      <c r="AS488" s="230"/>
      <c r="AT488" s="193" t="s">
        <v>4672</v>
      </c>
      <c r="AV488" s="233" t="str">
        <f>M488</f>
        <v>1D487</v>
      </c>
      <c r="AW488" s="233" t="str">
        <f>_xlfn.TEXTJOIN("-",TRUE,AQ488:AV488)</f>
        <v>LG-N250-P-1D487</v>
      </c>
      <c r="AX488" s="193" t="str">
        <f>_xlfn.TEXTJOIN("-",TRUE,AS488:AV488)</f>
        <v>P-1D487</v>
      </c>
      <c r="AY488" s="48" t="str">
        <f>E488</f>
        <v>DeTape White Gloss Digital</v>
      </c>
    </row>
    <row r="489" spans="2:51" s="233" customFormat="1" ht="18.75">
      <c r="B489" s="231" t="s">
        <v>29592</v>
      </c>
      <c r="C489" s="232" t="s">
        <v>21396</v>
      </c>
      <c r="D489" s="233" t="s">
        <v>18342</v>
      </c>
      <c r="E489" s="233" t="s">
        <v>29594</v>
      </c>
      <c r="F489" s="233" t="str">
        <f>IFERROR(VLOOKUP(I489,Guide!A:B,2,FALSE),"")</f>
        <v>Logo Stickers</v>
      </c>
      <c r="G489" s="233">
        <f>A489</f>
        <v>0</v>
      </c>
      <c r="H489" s="233" t="str">
        <f>B489</f>
        <v>DTDP10020</v>
      </c>
      <c r="I489" s="234" t="s">
        <v>631</v>
      </c>
      <c r="J489" s="233" t="s">
        <v>21811</v>
      </c>
      <c r="L489" s="233" t="s">
        <v>30240</v>
      </c>
      <c r="M489" s="48" t="s">
        <v>30251</v>
      </c>
      <c r="N489" s="196">
        <v>1000000000488</v>
      </c>
      <c r="O489" s="235" t="s">
        <v>29597</v>
      </c>
      <c r="R489" s="233" t="s">
        <v>29056</v>
      </c>
      <c r="T489" s="236" t="s">
        <v>68</v>
      </c>
      <c r="V489" s="233" t="str">
        <f>I488</f>
        <v>PT195</v>
      </c>
      <c r="W489" s="233">
        <f>IFERROR(VLOOKUP(I488,Guide!A:F,5,FALSE),"")</f>
        <v>0</v>
      </c>
      <c r="X489" s="233">
        <f>IFERROR(VLOOKUP(I488,Guide!A:G,6,FALSE),"")</f>
        <v>0</v>
      </c>
      <c r="Y489" s="233" t="s">
        <v>29073</v>
      </c>
      <c r="Z489"/>
      <c r="AA489" s="255" t="s">
        <v>29598</v>
      </c>
      <c r="AB489" s="212" t="s">
        <v>29984</v>
      </c>
      <c r="AG489" s="233" t="str">
        <f>L489</f>
        <v>A3O</v>
      </c>
      <c r="AH489" s="233" t="str">
        <f>M489</f>
        <v>1D488</v>
      </c>
      <c r="AJ489" s="212" t="s">
        <v>29601</v>
      </c>
      <c r="AN489" s="48" t="s">
        <v>30251</v>
      </c>
      <c r="AO489" s="233" t="str">
        <f>T489</f>
        <v>A10</v>
      </c>
      <c r="AQ489" s="193" t="s">
        <v>28768</v>
      </c>
      <c r="AR489" s="233" t="s">
        <v>29620</v>
      </c>
      <c r="AS489" s="230"/>
      <c r="AT489" s="193" t="s">
        <v>4672</v>
      </c>
      <c r="AV489" s="233" t="str">
        <f>M489</f>
        <v>1D488</v>
      </c>
      <c r="AW489" s="233" t="str">
        <f>_xlfn.TEXTJOIN("-",TRUE,AQ489:AV489)</f>
        <v>LG-N251-P-1D488</v>
      </c>
      <c r="AX489" s="193" t="str">
        <f>_xlfn.TEXTJOIN("-",TRUE,AS489:AV489)</f>
        <v>P-1D488</v>
      </c>
      <c r="AY489" s="48" t="str">
        <f>E489</f>
        <v>DeTape White Gloss Digital</v>
      </c>
    </row>
    <row r="490" spans="2:51" s="233" customFormat="1" ht="18.75">
      <c r="B490" s="231" t="s">
        <v>29592</v>
      </c>
      <c r="C490" s="232" t="s">
        <v>21396</v>
      </c>
      <c r="D490" s="233" t="s">
        <v>18342</v>
      </c>
      <c r="E490" s="233" t="s">
        <v>29594</v>
      </c>
      <c r="F490" s="233" t="str">
        <f>IFERROR(VLOOKUP(I490,Guide!A:B,2,FALSE),"")</f>
        <v>Logo Stickers</v>
      </c>
      <c r="G490" s="233">
        <f>A490</f>
        <v>0</v>
      </c>
      <c r="H490" s="233" t="str">
        <f>B490</f>
        <v>DTDP10020</v>
      </c>
      <c r="I490" s="234" t="s">
        <v>631</v>
      </c>
      <c r="J490" s="233" t="s">
        <v>21811</v>
      </c>
      <c r="L490" s="233" t="s">
        <v>30240</v>
      </c>
      <c r="M490" s="48" t="s">
        <v>30252</v>
      </c>
      <c r="N490" s="196">
        <v>1000000000489</v>
      </c>
      <c r="O490" s="235" t="s">
        <v>29597</v>
      </c>
      <c r="R490" s="233" t="s">
        <v>29056</v>
      </c>
      <c r="T490" s="236" t="s">
        <v>73</v>
      </c>
      <c r="V490" s="233" t="str">
        <f>I489</f>
        <v>PT195</v>
      </c>
      <c r="W490" s="233">
        <f>IFERROR(VLOOKUP(I489,Guide!A:F,5,FALSE),"")</f>
        <v>0</v>
      </c>
      <c r="X490" s="233">
        <f>IFERROR(VLOOKUP(I489,Guide!A:G,6,FALSE),"")</f>
        <v>0</v>
      </c>
      <c r="Y490" s="233" t="s">
        <v>29073</v>
      </c>
      <c r="Z490"/>
      <c r="AA490" s="255" t="s">
        <v>29598</v>
      </c>
      <c r="AB490" s="212" t="s">
        <v>29984</v>
      </c>
      <c r="AG490" s="233" t="str">
        <f>L490</f>
        <v>A3O</v>
      </c>
      <c r="AH490" s="233" t="str">
        <f>M490</f>
        <v>1D489</v>
      </c>
      <c r="AJ490" s="212" t="s">
        <v>29601</v>
      </c>
      <c r="AN490" s="48" t="s">
        <v>30252</v>
      </c>
      <c r="AO490" s="233" t="str">
        <f>T490</f>
        <v>A11</v>
      </c>
      <c r="AQ490" s="193" t="s">
        <v>28768</v>
      </c>
      <c r="AR490" s="233" t="s">
        <v>29622</v>
      </c>
      <c r="AS490" s="230"/>
      <c r="AT490" s="193" t="s">
        <v>4672</v>
      </c>
      <c r="AV490" s="233" t="str">
        <f>M490</f>
        <v>1D489</v>
      </c>
      <c r="AW490" s="233" t="str">
        <f>_xlfn.TEXTJOIN("-",TRUE,AQ490:AV490)</f>
        <v>LG-N252-P-1D489</v>
      </c>
      <c r="AX490" s="193" t="str">
        <f>_xlfn.TEXTJOIN("-",TRUE,AS490:AV490)</f>
        <v>P-1D489</v>
      </c>
      <c r="AY490" s="48" t="str">
        <f>E490</f>
        <v>DeTape White Gloss Digital</v>
      </c>
    </row>
    <row r="491" spans="2:51" s="233" customFormat="1" ht="18.75">
      <c r="B491" s="231" t="s">
        <v>29592</v>
      </c>
      <c r="C491" s="232" t="s">
        <v>21396</v>
      </c>
      <c r="D491" s="233" t="s">
        <v>18342</v>
      </c>
      <c r="E491" s="233" t="s">
        <v>29594</v>
      </c>
      <c r="F491" s="233" t="str">
        <f>IFERROR(VLOOKUP(I491,Guide!A:B,2,FALSE),"")</f>
        <v>Logo Stickers</v>
      </c>
      <c r="G491" s="233">
        <f>A491</f>
        <v>0</v>
      </c>
      <c r="H491" s="233" t="str">
        <f>B491</f>
        <v>DTDP10020</v>
      </c>
      <c r="I491" s="234" t="s">
        <v>631</v>
      </c>
      <c r="J491" s="233" t="s">
        <v>21811</v>
      </c>
      <c r="L491" s="233" t="s">
        <v>30240</v>
      </c>
      <c r="M491" s="48" t="s">
        <v>30253</v>
      </c>
      <c r="N491" s="196">
        <v>1000000000490</v>
      </c>
      <c r="O491" s="235" t="s">
        <v>29597</v>
      </c>
      <c r="R491" s="233" t="s">
        <v>29056</v>
      </c>
      <c r="T491" s="236" t="s">
        <v>78</v>
      </c>
      <c r="V491" s="233" t="str">
        <f>I490</f>
        <v>PT195</v>
      </c>
      <c r="W491" s="233">
        <f>IFERROR(VLOOKUP(I490,Guide!A:F,5,FALSE),"")</f>
        <v>0</v>
      </c>
      <c r="X491" s="233">
        <f>IFERROR(VLOOKUP(I490,Guide!A:G,6,FALSE),"")</f>
        <v>0</v>
      </c>
      <c r="Y491" s="233" t="s">
        <v>29073</v>
      </c>
      <c r="Z491"/>
      <c r="AA491" s="255" t="s">
        <v>29598</v>
      </c>
      <c r="AB491" s="212" t="s">
        <v>29984</v>
      </c>
      <c r="AG491" s="233" t="str">
        <f>L491</f>
        <v>A3O</v>
      </c>
      <c r="AH491" s="233" t="str">
        <f>M491</f>
        <v>1D490</v>
      </c>
      <c r="AJ491" s="212" t="s">
        <v>29601</v>
      </c>
      <c r="AN491" s="48" t="s">
        <v>30253</v>
      </c>
      <c r="AO491" s="233" t="str">
        <f>T491</f>
        <v>A12</v>
      </c>
      <c r="AQ491" s="193" t="s">
        <v>28768</v>
      </c>
      <c r="AR491" s="233" t="s">
        <v>29624</v>
      </c>
      <c r="AS491" s="230"/>
      <c r="AT491" s="193" t="s">
        <v>4672</v>
      </c>
      <c r="AV491" s="233" t="str">
        <f>M491</f>
        <v>1D490</v>
      </c>
      <c r="AW491" s="233" t="str">
        <f>_xlfn.TEXTJOIN("-",TRUE,AQ491:AV491)</f>
        <v>LG-N253-P-1D490</v>
      </c>
      <c r="AX491" s="193" t="str">
        <f>_xlfn.TEXTJOIN("-",TRUE,AS491:AV491)</f>
        <v>P-1D490</v>
      </c>
      <c r="AY491" s="48" t="str">
        <f>E491</f>
        <v>DeTape White Gloss Digital</v>
      </c>
    </row>
    <row r="492" spans="2:51" s="258" customFormat="1" ht="18.75">
      <c r="B492" s="264" t="s">
        <v>30049</v>
      </c>
      <c r="C492" s="257" t="s">
        <v>21396</v>
      </c>
      <c r="D492" s="258" t="s">
        <v>30254</v>
      </c>
      <c r="E492" s="258" t="s">
        <v>29594</v>
      </c>
      <c r="F492" s="258" t="str">
        <f>IFERROR(VLOOKUP(I492,Guide!A:B,2,FALSE),"")</f>
        <v>Logo Stickers</v>
      </c>
      <c r="G492" s="258">
        <f>A492</f>
        <v>0</v>
      </c>
      <c r="H492" s="258" t="str">
        <f>B492</f>
        <v>DTDP10150</v>
      </c>
      <c r="I492" s="259" t="s">
        <v>631</v>
      </c>
      <c r="J492" s="258" t="s">
        <v>21822</v>
      </c>
      <c r="L492" s="266" t="s">
        <v>30255</v>
      </c>
      <c r="M492" s="258" t="s">
        <v>30256</v>
      </c>
      <c r="N492" s="196">
        <v>1000000000491</v>
      </c>
      <c r="O492" s="265" t="s">
        <v>30257</v>
      </c>
      <c r="T492" s="258" t="s">
        <v>29631</v>
      </c>
      <c r="V492" s="258" t="str">
        <f>I490</f>
        <v>PT195</v>
      </c>
      <c r="W492" s="258">
        <f>IFERROR(VLOOKUP(I490,Guide!A:F,5,FALSE),"")</f>
        <v>0</v>
      </c>
      <c r="X492" s="258">
        <f>IFERROR(VLOOKUP(I490,Guide!A:G,6,FALSE),"")</f>
        <v>0</v>
      </c>
      <c r="Y492" s="258" t="s">
        <v>29073</v>
      </c>
      <c r="Z492"/>
      <c r="AA492" s="261" t="s">
        <v>29598</v>
      </c>
      <c r="AB492" s="258" t="s">
        <v>29984</v>
      </c>
      <c r="AG492" s="258" t="str">
        <f>L492</f>
        <v>A3P</v>
      </c>
      <c r="AH492" s="258" t="str">
        <f>M492</f>
        <v>1D491</v>
      </c>
      <c r="AJ492" s="258" t="s">
        <v>29601</v>
      </c>
      <c r="AN492" s="258" t="s">
        <v>30256</v>
      </c>
      <c r="AO492" s="258" t="str">
        <f>T492</f>
        <v>SINK-36</v>
      </c>
      <c r="AQ492" s="258" t="s">
        <v>28768</v>
      </c>
      <c r="AR492" s="267" t="s">
        <v>29632</v>
      </c>
      <c r="AS492" s="267"/>
      <c r="AT492" s="258" t="s">
        <v>4672</v>
      </c>
      <c r="AV492" s="258" t="str">
        <f>M492</f>
        <v>1D491</v>
      </c>
      <c r="AW492" s="258" t="str">
        <f>_xlfn.TEXTJOIN("-",TRUE,AQ492:AV492)</f>
        <v>LG-N291-P-1D491</v>
      </c>
      <c r="AX492" s="258" t="str">
        <f>_xlfn.TEXTJOIN("-",TRUE,AS492:AV492)</f>
        <v>P-1D491</v>
      </c>
      <c r="AY492" s="258" t="str">
        <f>E492</f>
        <v>DeTape White Gloss Digital</v>
      </c>
    </row>
    <row r="493" spans="2:51" s="258" customFormat="1" ht="18.75">
      <c r="B493" s="264" t="s">
        <v>30049</v>
      </c>
      <c r="C493" s="257" t="s">
        <v>21396</v>
      </c>
      <c r="D493" s="258" t="s">
        <v>30254</v>
      </c>
      <c r="E493" s="258" t="s">
        <v>29594</v>
      </c>
      <c r="F493" s="258" t="str">
        <f>IFERROR(VLOOKUP(I493,Guide!A:B,2,FALSE),"")</f>
        <v>Logo Stickers</v>
      </c>
      <c r="G493" s="258">
        <f>A493</f>
        <v>0</v>
      </c>
      <c r="H493" s="258" t="str">
        <f>B493</f>
        <v>DTDP10150</v>
      </c>
      <c r="I493" s="259" t="s">
        <v>631</v>
      </c>
      <c r="J493" s="258" t="s">
        <v>21822</v>
      </c>
      <c r="L493" s="266" t="s">
        <v>30255</v>
      </c>
      <c r="M493" s="258" t="s">
        <v>30258</v>
      </c>
      <c r="N493" s="196">
        <v>1000000000492</v>
      </c>
      <c r="O493" s="265" t="s">
        <v>30257</v>
      </c>
      <c r="T493" s="258" t="s">
        <v>29634</v>
      </c>
      <c r="V493" s="258" t="str">
        <f>I492</f>
        <v>PT195</v>
      </c>
      <c r="W493" s="258">
        <f>IFERROR(VLOOKUP(I492,Guide!A:F,5,FALSE),"")</f>
        <v>0</v>
      </c>
      <c r="X493" s="258">
        <f>IFERROR(VLOOKUP(I492,Guide!A:G,6,FALSE),"")</f>
        <v>0</v>
      </c>
      <c r="Y493" s="258" t="s">
        <v>29073</v>
      </c>
      <c r="Z493"/>
      <c r="AA493" s="261" t="s">
        <v>29598</v>
      </c>
      <c r="AB493" s="258" t="s">
        <v>29984</v>
      </c>
      <c r="AG493" s="258" t="str">
        <f>L493</f>
        <v>A3P</v>
      </c>
      <c r="AH493" s="258" t="str">
        <f>M493</f>
        <v>1D492</v>
      </c>
      <c r="AJ493" s="258" t="s">
        <v>29601</v>
      </c>
      <c r="AN493" s="258" t="s">
        <v>30258</v>
      </c>
      <c r="AO493" s="258" t="str">
        <f>T493</f>
        <v>SINK-37</v>
      </c>
      <c r="AQ493" s="258" t="s">
        <v>28768</v>
      </c>
      <c r="AR493" s="267" t="s">
        <v>29635</v>
      </c>
      <c r="AT493" s="258" t="s">
        <v>4672</v>
      </c>
      <c r="AV493" s="258" t="str">
        <f>M493</f>
        <v>1D492</v>
      </c>
      <c r="AW493" s="258" t="str">
        <f>_xlfn.TEXTJOIN("-",TRUE,AQ493:AV493)</f>
        <v>LG-N292-P-1D492</v>
      </c>
      <c r="AX493" s="258" t="str">
        <f>_xlfn.TEXTJOIN("-",TRUE,AS493:AV493)</f>
        <v>P-1D492</v>
      </c>
      <c r="AY493" s="258" t="str">
        <f>E493</f>
        <v>DeTape White Gloss Digital</v>
      </c>
    </row>
    <row r="494" spans="2:51" s="258" customFormat="1" ht="18.75">
      <c r="B494" s="264" t="s">
        <v>30049</v>
      </c>
      <c r="C494" s="257" t="s">
        <v>21396</v>
      </c>
      <c r="D494" s="258" t="s">
        <v>30254</v>
      </c>
      <c r="E494" s="258" t="s">
        <v>29594</v>
      </c>
      <c r="F494" s="258" t="str">
        <f>IFERROR(VLOOKUP(I494,Guide!A:B,2,FALSE),"")</f>
        <v>Logo Stickers</v>
      </c>
      <c r="G494" s="258">
        <f>A494</f>
        <v>0</v>
      </c>
      <c r="H494" s="258" t="str">
        <f>B494</f>
        <v>DTDP10150</v>
      </c>
      <c r="I494" s="259" t="s">
        <v>631</v>
      </c>
      <c r="J494" s="258" t="s">
        <v>21822</v>
      </c>
      <c r="L494" s="266" t="s">
        <v>30255</v>
      </c>
      <c r="M494" s="258" t="s">
        <v>30259</v>
      </c>
      <c r="N494" s="196">
        <v>1000000000493</v>
      </c>
      <c r="O494" s="265" t="s">
        <v>30257</v>
      </c>
      <c r="T494" s="258" t="s">
        <v>29637</v>
      </c>
      <c r="V494" s="258" t="str">
        <f>I493</f>
        <v>PT195</v>
      </c>
      <c r="W494" s="258">
        <f>IFERROR(VLOOKUP(I493,Guide!A:F,5,FALSE),"")</f>
        <v>0</v>
      </c>
      <c r="X494" s="258">
        <f>IFERROR(VLOOKUP(I493,Guide!A:G,6,FALSE),"")</f>
        <v>0</v>
      </c>
      <c r="Y494" s="258" t="s">
        <v>29073</v>
      </c>
      <c r="Z494"/>
      <c r="AA494" s="261" t="s">
        <v>29598</v>
      </c>
      <c r="AB494" s="258" t="s">
        <v>29984</v>
      </c>
      <c r="AG494" s="258" t="str">
        <f>L494</f>
        <v>A3P</v>
      </c>
      <c r="AH494" s="258" t="str">
        <f>M494</f>
        <v>1D493</v>
      </c>
      <c r="AJ494" s="258" t="s">
        <v>29601</v>
      </c>
      <c r="AN494" s="258" t="s">
        <v>30259</v>
      </c>
      <c r="AO494" s="258" t="str">
        <f>T494</f>
        <v>SINK-38</v>
      </c>
      <c r="AQ494" s="258" t="s">
        <v>28768</v>
      </c>
      <c r="AR494" s="267" t="s">
        <v>29638</v>
      </c>
      <c r="AT494" s="258" t="s">
        <v>4672</v>
      </c>
      <c r="AV494" s="258" t="str">
        <f>M494</f>
        <v>1D493</v>
      </c>
      <c r="AW494" s="258" t="str">
        <f>_xlfn.TEXTJOIN("-",TRUE,AQ494:AV494)</f>
        <v>LG-N293-P-1D493</v>
      </c>
      <c r="AX494" s="258" t="str">
        <f>_xlfn.TEXTJOIN("-",TRUE,AS494:AV494)</f>
        <v>P-1D493</v>
      </c>
      <c r="AY494" s="258" t="str">
        <f>E494</f>
        <v>DeTape White Gloss Digital</v>
      </c>
    </row>
    <row r="495" spans="2:51" s="258" customFormat="1" ht="18.75">
      <c r="B495" s="264" t="s">
        <v>30049</v>
      </c>
      <c r="C495" s="257" t="s">
        <v>21396</v>
      </c>
      <c r="D495" s="258" t="s">
        <v>30254</v>
      </c>
      <c r="E495" s="258" t="s">
        <v>29594</v>
      </c>
      <c r="F495" s="258" t="str">
        <f>IFERROR(VLOOKUP(I495,Guide!A:B,2,FALSE),"")</f>
        <v>Logo Stickers</v>
      </c>
      <c r="G495" s="258">
        <f>A495</f>
        <v>0</v>
      </c>
      <c r="H495" s="258" t="str">
        <f>B495</f>
        <v>DTDP10150</v>
      </c>
      <c r="I495" s="259" t="s">
        <v>631</v>
      </c>
      <c r="J495" s="258" t="s">
        <v>21822</v>
      </c>
      <c r="L495" s="266" t="s">
        <v>30255</v>
      </c>
      <c r="M495" s="258" t="s">
        <v>30260</v>
      </c>
      <c r="N495" s="196">
        <v>1000000000494</v>
      </c>
      <c r="O495" s="265" t="s">
        <v>30257</v>
      </c>
      <c r="T495" s="258" t="s">
        <v>29640</v>
      </c>
      <c r="V495" s="258" t="str">
        <f>I494</f>
        <v>PT195</v>
      </c>
      <c r="W495" s="258">
        <f>IFERROR(VLOOKUP(I494,Guide!A:F,5,FALSE),"")</f>
        <v>0</v>
      </c>
      <c r="X495" s="258">
        <f>IFERROR(VLOOKUP(I494,Guide!A:G,6,FALSE),"")</f>
        <v>0</v>
      </c>
      <c r="Y495" s="258" t="s">
        <v>29073</v>
      </c>
      <c r="Z495"/>
      <c r="AA495" s="261" t="s">
        <v>29598</v>
      </c>
      <c r="AB495" s="258" t="s">
        <v>29984</v>
      </c>
      <c r="AG495" s="258" t="str">
        <f>L495</f>
        <v>A3P</v>
      </c>
      <c r="AH495" s="258" t="str">
        <f>M495</f>
        <v>1D494</v>
      </c>
      <c r="AJ495" s="258" t="s">
        <v>29601</v>
      </c>
      <c r="AN495" s="258" t="s">
        <v>30260</v>
      </c>
      <c r="AO495" s="258" t="str">
        <f>T495</f>
        <v>SINK-39</v>
      </c>
      <c r="AQ495" s="258" t="s">
        <v>28768</v>
      </c>
      <c r="AR495" s="267" t="s">
        <v>29641</v>
      </c>
      <c r="AT495" s="258" t="s">
        <v>4672</v>
      </c>
      <c r="AV495" s="258" t="str">
        <f>M495</f>
        <v>1D494</v>
      </c>
      <c r="AW495" s="258" t="str">
        <f>_xlfn.TEXTJOIN("-",TRUE,AQ495:AV495)</f>
        <v>LG-N294-P-1D494</v>
      </c>
      <c r="AX495" s="258" t="str">
        <f>_xlfn.TEXTJOIN("-",TRUE,AS495:AV495)</f>
        <v>P-1D494</v>
      </c>
      <c r="AY495" s="258" t="str">
        <f>E495</f>
        <v>DeTape White Gloss Digital</v>
      </c>
    </row>
    <row r="496" spans="2:51" s="258" customFormat="1" ht="18.75">
      <c r="B496" s="264" t="s">
        <v>30049</v>
      </c>
      <c r="C496" s="257" t="s">
        <v>21396</v>
      </c>
      <c r="D496" s="258" t="s">
        <v>30254</v>
      </c>
      <c r="E496" s="258" t="s">
        <v>29594</v>
      </c>
      <c r="F496" s="258" t="str">
        <f>IFERROR(VLOOKUP(I496,Guide!A:B,2,FALSE),"")</f>
        <v>Logo Stickers</v>
      </c>
      <c r="G496" s="258">
        <f>A496</f>
        <v>0</v>
      </c>
      <c r="H496" s="258" t="str">
        <f>B496</f>
        <v>DTDP10150</v>
      </c>
      <c r="I496" s="259" t="s">
        <v>631</v>
      </c>
      <c r="J496" s="258" t="s">
        <v>21822</v>
      </c>
      <c r="L496" s="266" t="s">
        <v>30255</v>
      </c>
      <c r="M496" s="258" t="s">
        <v>30261</v>
      </c>
      <c r="N496" s="196">
        <v>1000000000495</v>
      </c>
      <c r="O496" s="265" t="s">
        <v>30257</v>
      </c>
      <c r="T496" s="258" t="s">
        <v>29643</v>
      </c>
      <c r="V496" s="258" t="str">
        <f>I495</f>
        <v>PT195</v>
      </c>
      <c r="W496" s="258">
        <f>IFERROR(VLOOKUP(I495,Guide!A:F,5,FALSE),"")</f>
        <v>0</v>
      </c>
      <c r="X496" s="258">
        <f>IFERROR(VLOOKUP(I495,Guide!A:G,6,FALSE),"")</f>
        <v>0</v>
      </c>
      <c r="Y496" s="258" t="s">
        <v>29073</v>
      </c>
      <c r="Z496"/>
      <c r="AA496" s="261" t="s">
        <v>29598</v>
      </c>
      <c r="AB496" s="258" t="s">
        <v>29984</v>
      </c>
      <c r="AG496" s="258" t="str">
        <f>L496</f>
        <v>A3P</v>
      </c>
      <c r="AH496" s="258" t="str">
        <f>M496</f>
        <v>1D495</v>
      </c>
      <c r="AJ496" s="258" t="s">
        <v>29601</v>
      </c>
      <c r="AN496" s="258" t="s">
        <v>30261</v>
      </c>
      <c r="AO496" s="258" t="str">
        <f>T496</f>
        <v>SINK-40</v>
      </c>
      <c r="AQ496" s="258" t="s">
        <v>28768</v>
      </c>
      <c r="AR496" s="267" t="s">
        <v>29644</v>
      </c>
      <c r="AT496" s="258" t="s">
        <v>4672</v>
      </c>
      <c r="AV496" s="258" t="str">
        <f>M496</f>
        <v>1D495</v>
      </c>
      <c r="AW496" s="258" t="str">
        <f>_xlfn.TEXTJOIN("-",TRUE,AQ496:AV496)</f>
        <v>LG-N295-P-1D495</v>
      </c>
      <c r="AX496" s="258" t="str">
        <f>_xlfn.TEXTJOIN("-",TRUE,AS496:AV496)</f>
        <v>P-1D495</v>
      </c>
      <c r="AY496" s="258" t="str">
        <f>E496</f>
        <v>DeTape White Gloss Digital</v>
      </c>
    </row>
    <row r="497" spans="2:51" s="258" customFormat="1" ht="18.75">
      <c r="B497" s="264" t="s">
        <v>30049</v>
      </c>
      <c r="C497" s="257" t="s">
        <v>21396</v>
      </c>
      <c r="D497" s="258" t="s">
        <v>30254</v>
      </c>
      <c r="E497" s="258" t="s">
        <v>29594</v>
      </c>
      <c r="F497" s="258" t="str">
        <f>IFERROR(VLOOKUP(I497,Guide!A:B,2,FALSE),"")</f>
        <v>Logo Stickers</v>
      </c>
      <c r="G497" s="258">
        <f>A497</f>
        <v>0</v>
      </c>
      <c r="H497" s="258" t="str">
        <f>B497</f>
        <v>DTDP10150</v>
      </c>
      <c r="I497" s="259" t="s">
        <v>631</v>
      </c>
      <c r="J497" s="258" t="s">
        <v>21822</v>
      </c>
      <c r="L497" s="266" t="s">
        <v>30255</v>
      </c>
      <c r="M497" s="258" t="s">
        <v>30262</v>
      </c>
      <c r="N497" s="196">
        <v>1000000000496</v>
      </c>
      <c r="O497" s="265" t="s">
        <v>30257</v>
      </c>
      <c r="T497" s="258" t="s">
        <v>29646</v>
      </c>
      <c r="V497" s="258" t="str">
        <f>I496</f>
        <v>PT195</v>
      </c>
      <c r="W497" s="258">
        <f>IFERROR(VLOOKUP(I496,Guide!A:F,5,FALSE),"")</f>
        <v>0</v>
      </c>
      <c r="X497" s="258">
        <f>IFERROR(VLOOKUP(I496,Guide!A:G,6,FALSE),"")</f>
        <v>0</v>
      </c>
      <c r="Y497" s="258" t="s">
        <v>29073</v>
      </c>
      <c r="Z497"/>
      <c r="AA497" s="261" t="s">
        <v>29598</v>
      </c>
      <c r="AB497" s="258" t="s">
        <v>29984</v>
      </c>
      <c r="AG497" s="258" t="str">
        <f>L497</f>
        <v>A3P</v>
      </c>
      <c r="AH497" s="258" t="str">
        <f>M497</f>
        <v>1D496</v>
      </c>
      <c r="AJ497" s="258" t="s">
        <v>29601</v>
      </c>
      <c r="AN497" s="258" t="s">
        <v>30262</v>
      </c>
      <c r="AO497" s="258" t="str">
        <f>T497</f>
        <v>SINK-41</v>
      </c>
      <c r="AQ497" s="258" t="s">
        <v>28768</v>
      </c>
      <c r="AR497" s="267" t="s">
        <v>29647</v>
      </c>
      <c r="AT497" s="258" t="s">
        <v>4672</v>
      </c>
      <c r="AV497" s="258" t="str">
        <f>M497</f>
        <v>1D496</v>
      </c>
      <c r="AW497" s="258" t="str">
        <f>_xlfn.TEXTJOIN("-",TRUE,AQ497:AV497)</f>
        <v>LG-N296-P-1D496</v>
      </c>
      <c r="AX497" s="258" t="str">
        <f>_xlfn.TEXTJOIN("-",TRUE,AS497:AV497)</f>
        <v>P-1D496</v>
      </c>
      <c r="AY497" s="258" t="str">
        <f>E497</f>
        <v>DeTape White Gloss Digital</v>
      </c>
    </row>
    <row r="498" spans="2:51" s="258" customFormat="1" ht="18.75">
      <c r="B498" s="264" t="s">
        <v>30049</v>
      </c>
      <c r="C498" s="257" t="s">
        <v>21396</v>
      </c>
      <c r="D498" s="258" t="s">
        <v>30254</v>
      </c>
      <c r="E498" s="258" t="s">
        <v>29594</v>
      </c>
      <c r="F498" s="258" t="str">
        <f>IFERROR(VLOOKUP(I498,Guide!A:B,2,FALSE),"")</f>
        <v>Logo Stickers</v>
      </c>
      <c r="G498" s="258">
        <f>A498</f>
        <v>0</v>
      </c>
      <c r="H498" s="258" t="str">
        <f>B498</f>
        <v>DTDP10150</v>
      </c>
      <c r="I498" s="259" t="s">
        <v>631</v>
      </c>
      <c r="J498" s="258" t="s">
        <v>21822</v>
      </c>
      <c r="L498" s="266" t="s">
        <v>30255</v>
      </c>
      <c r="M498" s="258" t="s">
        <v>30263</v>
      </c>
      <c r="N498" s="196">
        <v>1000000000497</v>
      </c>
      <c r="O498" s="265" t="s">
        <v>30257</v>
      </c>
      <c r="T498" s="258" t="s">
        <v>29649</v>
      </c>
      <c r="V498" s="258" t="str">
        <f>I497</f>
        <v>PT195</v>
      </c>
      <c r="W498" s="258">
        <f>IFERROR(VLOOKUP(I497,Guide!A:F,5,FALSE),"")</f>
        <v>0</v>
      </c>
      <c r="X498" s="258">
        <f>IFERROR(VLOOKUP(I497,Guide!A:G,6,FALSE),"")</f>
        <v>0</v>
      </c>
      <c r="Y498" s="258" t="s">
        <v>29073</v>
      </c>
      <c r="Z498"/>
      <c r="AA498" s="261" t="s">
        <v>29598</v>
      </c>
      <c r="AB498" s="258" t="s">
        <v>29984</v>
      </c>
      <c r="AG498" s="258" t="str">
        <f>L498</f>
        <v>A3P</v>
      </c>
      <c r="AH498" s="258" t="str">
        <f>M498</f>
        <v>1D497</v>
      </c>
      <c r="AJ498" s="258" t="s">
        <v>29601</v>
      </c>
      <c r="AN498" s="258" t="s">
        <v>30263</v>
      </c>
      <c r="AO498" s="258" t="str">
        <f>T498</f>
        <v>SINK-42</v>
      </c>
      <c r="AQ498" s="258" t="s">
        <v>28768</v>
      </c>
      <c r="AR498" s="267" t="s">
        <v>29650</v>
      </c>
      <c r="AT498" s="258" t="s">
        <v>4672</v>
      </c>
      <c r="AV498" s="258" t="str">
        <f>M498</f>
        <v>1D497</v>
      </c>
      <c r="AW498" s="258" t="str">
        <f>_xlfn.TEXTJOIN("-",TRUE,AQ498:AV498)</f>
        <v>LG-N297-P-1D497</v>
      </c>
      <c r="AX498" s="258" t="str">
        <f>_xlfn.TEXTJOIN("-",TRUE,AS498:AV498)</f>
        <v>P-1D497</v>
      </c>
      <c r="AY498" s="258" t="str">
        <f>E498</f>
        <v>DeTape White Gloss Digital</v>
      </c>
    </row>
    <row r="499" spans="2:51" s="258" customFormat="1" ht="18.75">
      <c r="B499" s="264" t="s">
        <v>30049</v>
      </c>
      <c r="C499" s="257" t="s">
        <v>21396</v>
      </c>
      <c r="D499" s="258" t="s">
        <v>30254</v>
      </c>
      <c r="E499" s="258" t="s">
        <v>29594</v>
      </c>
      <c r="F499" s="258" t="str">
        <f>IFERROR(VLOOKUP(I499,Guide!A:B,2,FALSE),"")</f>
        <v>Logo Stickers</v>
      </c>
      <c r="G499" s="258">
        <f>A499</f>
        <v>0</v>
      </c>
      <c r="H499" s="258" t="str">
        <f>B499</f>
        <v>DTDP10150</v>
      </c>
      <c r="I499" s="259" t="s">
        <v>631</v>
      </c>
      <c r="J499" s="258" t="s">
        <v>21822</v>
      </c>
      <c r="L499" s="266" t="s">
        <v>30255</v>
      </c>
      <c r="M499" s="258" t="s">
        <v>30264</v>
      </c>
      <c r="N499" s="196">
        <v>1000000000498</v>
      </c>
      <c r="O499" s="265" t="s">
        <v>30257</v>
      </c>
      <c r="T499" s="258" t="s">
        <v>29652</v>
      </c>
      <c r="V499" s="258" t="str">
        <f>I498</f>
        <v>PT195</v>
      </c>
      <c r="W499" s="258">
        <f>IFERROR(VLOOKUP(I498,Guide!A:F,5,FALSE),"")</f>
        <v>0</v>
      </c>
      <c r="X499" s="258">
        <f>IFERROR(VLOOKUP(I498,Guide!A:G,6,FALSE),"")</f>
        <v>0</v>
      </c>
      <c r="Y499" s="258" t="s">
        <v>29073</v>
      </c>
      <c r="Z499"/>
      <c r="AA499" s="261" t="s">
        <v>29598</v>
      </c>
      <c r="AB499" s="258" t="s">
        <v>29984</v>
      </c>
      <c r="AG499" s="258" t="str">
        <f>L499</f>
        <v>A3P</v>
      </c>
      <c r="AH499" s="258" t="str">
        <f>M499</f>
        <v>1D498</v>
      </c>
      <c r="AJ499" s="258" t="s">
        <v>29601</v>
      </c>
      <c r="AN499" s="258" t="s">
        <v>30264</v>
      </c>
      <c r="AO499" s="258" t="str">
        <f>T499</f>
        <v>SINK-43</v>
      </c>
      <c r="AQ499" s="258" t="s">
        <v>28768</v>
      </c>
      <c r="AR499" s="267" t="s">
        <v>29653</v>
      </c>
      <c r="AT499" s="258" t="s">
        <v>4672</v>
      </c>
      <c r="AV499" s="258" t="str">
        <f>M499</f>
        <v>1D498</v>
      </c>
      <c r="AW499" s="258" t="str">
        <f>_xlfn.TEXTJOIN("-",TRUE,AQ499:AV499)</f>
        <v>LG-N298-P-1D498</v>
      </c>
      <c r="AX499" s="258" t="str">
        <f>_xlfn.TEXTJOIN("-",TRUE,AS499:AV499)</f>
        <v>P-1D498</v>
      </c>
      <c r="AY499" s="258" t="str">
        <f>E499</f>
        <v>DeTape White Gloss Digital</v>
      </c>
    </row>
    <row r="500" spans="2:51" s="258" customFormat="1" ht="15">
      <c r="B500" s="264" t="s">
        <v>30049</v>
      </c>
      <c r="C500" s="257" t="s">
        <v>21396</v>
      </c>
      <c r="D500" s="258" t="s">
        <v>30254</v>
      </c>
      <c r="E500" s="258" t="s">
        <v>29594</v>
      </c>
      <c r="F500" s="258" t="str">
        <f>IFERROR(VLOOKUP(I500,Guide!A:B,2,FALSE),"")</f>
        <v>Logo Stickers</v>
      </c>
      <c r="G500" s="258">
        <f>A500</f>
        <v>0</v>
      </c>
      <c r="H500" s="258" t="str">
        <f>B500</f>
        <v>DTDP10150</v>
      </c>
      <c r="I500" s="258" t="s">
        <v>631</v>
      </c>
      <c r="J500" s="258" t="s">
        <v>21822</v>
      </c>
      <c r="L500" s="266" t="s">
        <v>30255</v>
      </c>
      <c r="M500" s="258" t="s">
        <v>30265</v>
      </c>
      <c r="N500" s="196">
        <v>1000000000499</v>
      </c>
      <c r="O500" s="265" t="s">
        <v>30257</v>
      </c>
      <c r="T500" s="258" t="s">
        <v>29655</v>
      </c>
      <c r="V500" s="258" t="str">
        <f>I499</f>
        <v>PT195</v>
      </c>
      <c r="W500" s="258">
        <f>IFERROR(VLOOKUP(I499,Guide!A:F,5,FALSE),"")</f>
        <v>0</v>
      </c>
      <c r="X500" s="258">
        <f>IFERROR(VLOOKUP(I499,Guide!A:G,6,FALSE),"")</f>
        <v>0</v>
      </c>
      <c r="Y500" s="258" t="s">
        <v>29073</v>
      </c>
      <c r="Z500"/>
      <c r="AA500" s="261" t="s">
        <v>29598</v>
      </c>
      <c r="AB500" s="258" t="s">
        <v>29984</v>
      </c>
      <c r="AG500" s="258" t="str">
        <f>L500</f>
        <v>A3P</v>
      </c>
      <c r="AH500" s="258" t="str">
        <f>M500</f>
        <v>1D499</v>
      </c>
      <c r="AJ500" s="258" t="s">
        <v>29601</v>
      </c>
      <c r="AN500" s="258" t="s">
        <v>30265</v>
      </c>
      <c r="AO500" s="258" t="str">
        <f>T500</f>
        <v>SINK-44</v>
      </c>
      <c r="AQ500" s="258" t="s">
        <v>28768</v>
      </c>
      <c r="AR500" s="267" t="s">
        <v>29656</v>
      </c>
      <c r="AT500" s="258" t="s">
        <v>4672</v>
      </c>
      <c r="AV500" s="258" t="str">
        <f>M500</f>
        <v>1D499</v>
      </c>
      <c r="AW500" s="258" t="str">
        <f>_xlfn.TEXTJOIN("-",TRUE,AQ500:AV500)</f>
        <v>LG-N299-P-1D499</v>
      </c>
      <c r="AX500" s="258" t="str">
        <f>_xlfn.TEXTJOIN("-",TRUE,AS500:AV500)</f>
        <v>P-1D499</v>
      </c>
      <c r="AY500" s="258" t="str">
        <f>E500</f>
        <v>DeTape White Gloss Digital</v>
      </c>
    </row>
    <row r="501" spans="2:51" s="258" customFormat="1" ht="15">
      <c r="B501" s="264" t="s">
        <v>30049</v>
      </c>
      <c r="C501" s="257" t="s">
        <v>21396</v>
      </c>
      <c r="D501" s="258" t="s">
        <v>30254</v>
      </c>
      <c r="E501" s="258" t="s">
        <v>29594</v>
      </c>
      <c r="F501" s="258" t="str">
        <f>IFERROR(VLOOKUP(I501,Guide!A:B,2,FALSE),"")</f>
        <v>Logo Stickers</v>
      </c>
      <c r="G501" s="258">
        <f>A501</f>
        <v>0</v>
      </c>
      <c r="H501" s="258" t="str">
        <f>B501</f>
        <v>DTDP10150</v>
      </c>
      <c r="I501" s="258" t="s">
        <v>631</v>
      </c>
      <c r="J501" s="258" t="s">
        <v>21822</v>
      </c>
      <c r="L501" s="266" t="s">
        <v>30255</v>
      </c>
      <c r="M501" s="258" t="s">
        <v>30266</v>
      </c>
      <c r="N501" s="196">
        <v>1000000000500</v>
      </c>
      <c r="O501" s="265" t="s">
        <v>30257</v>
      </c>
      <c r="T501" s="258" t="s">
        <v>29658</v>
      </c>
      <c r="V501" s="258" t="str">
        <f>I500</f>
        <v>PT195</v>
      </c>
      <c r="W501" s="258">
        <f>IFERROR(VLOOKUP(I500,Guide!A:F,5,FALSE),"")</f>
        <v>0</v>
      </c>
      <c r="X501" s="258">
        <f>IFERROR(VLOOKUP(I500,Guide!A:G,6,FALSE),"")</f>
        <v>0</v>
      </c>
      <c r="Y501" s="258" t="s">
        <v>29073</v>
      </c>
      <c r="Z501"/>
      <c r="AA501" s="261" t="s">
        <v>29598</v>
      </c>
      <c r="AB501" s="258" t="s">
        <v>29984</v>
      </c>
      <c r="AG501" s="258" t="str">
        <f>L501</f>
        <v>A3P</v>
      </c>
      <c r="AH501" s="258" t="str">
        <f>M501</f>
        <v>1D500</v>
      </c>
      <c r="AJ501" s="258" t="s">
        <v>29601</v>
      </c>
      <c r="AN501" s="258" t="s">
        <v>30266</v>
      </c>
      <c r="AO501" s="258" t="str">
        <f>T501</f>
        <v>SINK-45</v>
      </c>
      <c r="AQ501" s="258" t="s">
        <v>28768</v>
      </c>
      <c r="AR501" s="267" t="s">
        <v>29659</v>
      </c>
      <c r="AT501" s="258" t="s">
        <v>4672</v>
      </c>
      <c r="AV501" s="258" t="str">
        <f>M501</f>
        <v>1D500</v>
      </c>
      <c r="AW501" s="258" t="str">
        <f>_xlfn.TEXTJOIN("-",TRUE,AQ501:AV501)</f>
        <v>LG-N300-P-1D500</v>
      </c>
      <c r="AX501" s="258" t="str">
        <f>_xlfn.TEXTJOIN("-",TRUE,AS501:AV501)</f>
        <v>P-1D500</v>
      </c>
      <c r="AY501" s="258" t="str">
        <f>E501</f>
        <v>DeTape White Gloss Digital</v>
      </c>
    </row>
    <row r="502" spans="2:51" s="258" customFormat="1" ht="15">
      <c r="B502" s="264" t="s">
        <v>30049</v>
      </c>
      <c r="C502" s="257" t="s">
        <v>21396</v>
      </c>
      <c r="D502" s="258" t="s">
        <v>30254</v>
      </c>
      <c r="E502" s="258" t="s">
        <v>29594</v>
      </c>
      <c r="F502" s="258" t="str">
        <f>IFERROR(VLOOKUP(I502,Guide!A:B,2,FALSE),"")</f>
        <v>Logo Stickers</v>
      </c>
      <c r="G502" s="258">
        <f>A502</f>
        <v>0</v>
      </c>
      <c r="H502" s="258" t="str">
        <f>B502</f>
        <v>DTDP10150</v>
      </c>
      <c r="I502" s="258" t="s">
        <v>631</v>
      </c>
      <c r="J502" s="258" t="s">
        <v>21822</v>
      </c>
      <c r="L502" s="266" t="s">
        <v>30255</v>
      </c>
      <c r="M502" s="258" t="s">
        <v>30267</v>
      </c>
      <c r="N502" s="196">
        <v>1000000000501</v>
      </c>
      <c r="O502" s="265" t="s">
        <v>30257</v>
      </c>
      <c r="T502" s="258" t="s">
        <v>29661</v>
      </c>
      <c r="V502" s="258" t="str">
        <f>I501</f>
        <v>PT195</v>
      </c>
      <c r="W502" s="258">
        <f>IFERROR(VLOOKUP(I501,Guide!A:F,5,FALSE),"")</f>
        <v>0</v>
      </c>
      <c r="X502" s="258">
        <f>IFERROR(VLOOKUP(I501,Guide!A:G,6,FALSE),"")</f>
        <v>0</v>
      </c>
      <c r="Y502" s="258" t="s">
        <v>29073</v>
      </c>
      <c r="Z502"/>
      <c r="AA502" s="261" t="s">
        <v>29598</v>
      </c>
      <c r="AB502" s="258" t="s">
        <v>29984</v>
      </c>
      <c r="AG502" s="258" t="str">
        <f>L502</f>
        <v>A3P</v>
      </c>
      <c r="AH502" s="258" t="str">
        <f>M502</f>
        <v>1D501</v>
      </c>
      <c r="AJ502" s="258" t="s">
        <v>29601</v>
      </c>
      <c r="AN502" s="258" t="s">
        <v>30267</v>
      </c>
      <c r="AO502" s="258" t="str">
        <f>T502</f>
        <v>SINK-46</v>
      </c>
      <c r="AQ502" s="258" t="s">
        <v>28768</v>
      </c>
      <c r="AR502" s="267" t="s">
        <v>29662</v>
      </c>
      <c r="AT502" s="258" t="s">
        <v>4672</v>
      </c>
      <c r="AV502" s="258" t="str">
        <f>M502</f>
        <v>1D501</v>
      </c>
      <c r="AW502" s="258" t="str">
        <f>_xlfn.TEXTJOIN("-",TRUE,AQ502:AV502)</f>
        <v>LG-N301-P-1D501</v>
      </c>
      <c r="AX502" s="258" t="str">
        <f>_xlfn.TEXTJOIN("-",TRUE,AS502:AV502)</f>
        <v>P-1D501</v>
      </c>
      <c r="AY502" s="258" t="str">
        <f>E502</f>
        <v>DeTape White Gloss Digital</v>
      </c>
    </row>
    <row r="503" spans="2:51" s="258" customFormat="1" ht="15">
      <c r="B503" s="264" t="s">
        <v>30049</v>
      </c>
      <c r="C503" s="257" t="s">
        <v>21396</v>
      </c>
      <c r="D503" s="258" t="s">
        <v>30254</v>
      </c>
      <c r="E503" s="258" t="s">
        <v>29594</v>
      </c>
      <c r="F503" s="258" t="str">
        <f>IFERROR(VLOOKUP(I503,Guide!A:B,2,FALSE),"")</f>
        <v>Logo Stickers</v>
      </c>
      <c r="G503" s="258">
        <f>A503</f>
        <v>0</v>
      </c>
      <c r="H503" s="258" t="str">
        <f>B503</f>
        <v>DTDP10150</v>
      </c>
      <c r="I503" s="258" t="s">
        <v>631</v>
      </c>
      <c r="J503" s="258" t="s">
        <v>21822</v>
      </c>
      <c r="L503" s="266" t="s">
        <v>30255</v>
      </c>
      <c r="M503" s="258" t="s">
        <v>30268</v>
      </c>
      <c r="N503" s="196">
        <v>1000000000502</v>
      </c>
      <c r="O503" s="265" t="s">
        <v>30257</v>
      </c>
      <c r="T503" s="258" t="s">
        <v>29664</v>
      </c>
      <c r="V503" s="258" t="str">
        <f>I502</f>
        <v>PT195</v>
      </c>
      <c r="W503" s="258">
        <f>IFERROR(VLOOKUP(I502,Guide!A:F,5,FALSE),"")</f>
        <v>0</v>
      </c>
      <c r="X503" s="258">
        <f>IFERROR(VLOOKUP(I502,Guide!A:G,6,FALSE),"")</f>
        <v>0</v>
      </c>
      <c r="Y503" s="258" t="s">
        <v>29073</v>
      </c>
      <c r="Z503"/>
      <c r="AA503" s="261" t="s">
        <v>29598</v>
      </c>
      <c r="AB503" s="258" t="s">
        <v>29984</v>
      </c>
      <c r="AG503" s="258" t="str">
        <f>L503</f>
        <v>A3P</v>
      </c>
      <c r="AH503" s="258" t="str">
        <f>M503</f>
        <v>1D502</v>
      </c>
      <c r="AJ503" s="258" t="s">
        <v>29601</v>
      </c>
      <c r="AN503" s="258" t="s">
        <v>30268</v>
      </c>
      <c r="AO503" s="258" t="str">
        <f>T503</f>
        <v>SINK-47</v>
      </c>
      <c r="AQ503" s="258" t="s">
        <v>28768</v>
      </c>
      <c r="AR503" s="267" t="s">
        <v>29665</v>
      </c>
      <c r="AT503" s="258" t="s">
        <v>4672</v>
      </c>
      <c r="AV503" s="258" t="str">
        <f>M503</f>
        <v>1D502</v>
      </c>
      <c r="AW503" s="258" t="str">
        <f>_xlfn.TEXTJOIN("-",TRUE,AQ503:AV503)</f>
        <v>LG-N302-P-1D502</v>
      </c>
      <c r="AX503" s="258" t="str">
        <f>_xlfn.TEXTJOIN("-",TRUE,AS503:AV503)</f>
        <v>P-1D502</v>
      </c>
      <c r="AY503" s="258" t="str">
        <f>E503</f>
        <v>DeTape White Gloss Digital</v>
      </c>
    </row>
    <row r="504" spans="2:51" s="258" customFormat="1" ht="15">
      <c r="B504" s="264" t="s">
        <v>30049</v>
      </c>
      <c r="C504" s="257" t="s">
        <v>21396</v>
      </c>
      <c r="D504" s="258" t="s">
        <v>30254</v>
      </c>
      <c r="E504" s="258" t="s">
        <v>29594</v>
      </c>
      <c r="F504" s="258" t="str">
        <f>IFERROR(VLOOKUP(I504,Guide!A:B,2,FALSE),"")</f>
        <v>Logo Stickers</v>
      </c>
      <c r="G504" s="258">
        <f>A504</f>
        <v>0</v>
      </c>
      <c r="H504" s="258" t="str">
        <f>B504</f>
        <v>DTDP10150</v>
      </c>
      <c r="I504" s="258" t="s">
        <v>631</v>
      </c>
      <c r="J504" s="258" t="s">
        <v>21822</v>
      </c>
      <c r="L504" s="266" t="s">
        <v>30255</v>
      </c>
      <c r="M504" s="258" t="s">
        <v>30269</v>
      </c>
      <c r="N504" s="196">
        <v>1000000000503</v>
      </c>
      <c r="O504" s="265" t="s">
        <v>30257</v>
      </c>
      <c r="T504" s="258" t="s">
        <v>29667</v>
      </c>
      <c r="Y504" s="258" t="s">
        <v>29073</v>
      </c>
      <c r="Z504"/>
      <c r="AA504" s="261" t="s">
        <v>29598</v>
      </c>
      <c r="AB504" s="258" t="s">
        <v>29984</v>
      </c>
      <c r="AG504" s="258" t="str">
        <f>L504</f>
        <v>A3P</v>
      </c>
      <c r="AH504" s="258" t="str">
        <f>M504</f>
        <v>1D503</v>
      </c>
      <c r="AJ504" s="258" t="s">
        <v>29601</v>
      </c>
      <c r="AN504" s="258" t="s">
        <v>30269</v>
      </c>
      <c r="AO504" s="258" t="str">
        <f>T504</f>
        <v>SINK-48</v>
      </c>
      <c r="AQ504" s="258" t="s">
        <v>28768</v>
      </c>
      <c r="AR504" s="267" t="s">
        <v>29668</v>
      </c>
      <c r="AT504" s="258" t="s">
        <v>4672</v>
      </c>
      <c r="AV504" s="258" t="str">
        <f>M504</f>
        <v>1D503</v>
      </c>
      <c r="AW504" s="258" t="str">
        <f>_xlfn.TEXTJOIN("-",TRUE,AQ504:AV504)</f>
        <v>LG-N303-P-1D503</v>
      </c>
      <c r="AX504" s="258" t="str">
        <f>_xlfn.TEXTJOIN("-",TRUE,AS504:AV504)</f>
        <v>P-1D503</v>
      </c>
      <c r="AY504" s="258" t="str">
        <f>E504</f>
        <v>DeTape White Gloss Digital</v>
      </c>
    </row>
    <row r="505" spans="2:51" s="258" customFormat="1" ht="15">
      <c r="B505" s="264" t="s">
        <v>30049</v>
      </c>
      <c r="C505" s="257" t="s">
        <v>21396</v>
      </c>
      <c r="D505" s="258" t="s">
        <v>30254</v>
      </c>
      <c r="E505" s="258" t="s">
        <v>29594</v>
      </c>
      <c r="F505" s="258" t="str">
        <f>IFERROR(VLOOKUP(I505,Guide!A:B,2,FALSE),"")</f>
        <v>Logo Stickers</v>
      </c>
      <c r="G505" s="258">
        <f>A505</f>
        <v>0</v>
      </c>
      <c r="H505" s="258" t="str">
        <f>B505</f>
        <v>DTDP10150</v>
      </c>
      <c r="I505" s="258" t="s">
        <v>631</v>
      </c>
      <c r="J505" s="258" t="s">
        <v>21822</v>
      </c>
      <c r="L505" s="266" t="s">
        <v>30255</v>
      </c>
      <c r="M505" s="258" t="s">
        <v>30270</v>
      </c>
      <c r="N505" s="196">
        <v>1000000000504</v>
      </c>
      <c r="O505" s="265" t="s">
        <v>30257</v>
      </c>
      <c r="T505" s="258" t="s">
        <v>29670</v>
      </c>
      <c r="Y505" s="258" t="s">
        <v>29073</v>
      </c>
      <c r="Z505"/>
      <c r="AA505" s="261" t="s">
        <v>29598</v>
      </c>
      <c r="AB505" s="258" t="s">
        <v>29984</v>
      </c>
      <c r="AG505" s="258" t="str">
        <f>L505</f>
        <v>A3P</v>
      </c>
      <c r="AH505" s="258" t="str">
        <f>M505</f>
        <v>1D504</v>
      </c>
      <c r="AJ505" s="258" t="s">
        <v>29601</v>
      </c>
      <c r="AN505" s="258" t="s">
        <v>30270</v>
      </c>
      <c r="AO505" s="258" t="str">
        <f>T505</f>
        <v>SINK-49</v>
      </c>
      <c r="AQ505" s="258" t="s">
        <v>28768</v>
      </c>
      <c r="AR505" s="267" t="s">
        <v>29671</v>
      </c>
      <c r="AT505" s="258" t="s">
        <v>4672</v>
      </c>
      <c r="AV505" s="258" t="str">
        <f>M505</f>
        <v>1D504</v>
      </c>
      <c r="AW505" s="258" t="str">
        <f>_xlfn.TEXTJOIN("-",TRUE,AQ505:AV505)</f>
        <v>LG-N304-P-1D504</v>
      </c>
      <c r="AX505" s="258" t="str">
        <f>_xlfn.TEXTJOIN("-",TRUE,AS505:AV505)</f>
        <v>P-1D504</v>
      </c>
      <c r="AY505" s="258" t="str">
        <f>E505</f>
        <v>DeTape White Gloss Digital</v>
      </c>
    </row>
    <row r="506" spans="2:51" s="258" customFormat="1" ht="15">
      <c r="B506" s="264" t="s">
        <v>30049</v>
      </c>
      <c r="C506" s="257" t="s">
        <v>21396</v>
      </c>
      <c r="D506" s="258" t="s">
        <v>30254</v>
      </c>
      <c r="E506" s="258" t="s">
        <v>29594</v>
      </c>
      <c r="F506" s="258" t="str">
        <f>IFERROR(VLOOKUP(I506,Guide!A:B,2,FALSE),"")</f>
        <v>Logo Stickers</v>
      </c>
      <c r="G506" s="258">
        <f>A506</f>
        <v>0</v>
      </c>
      <c r="H506" s="258" t="str">
        <f>B506</f>
        <v>DTDP10150</v>
      </c>
      <c r="I506" s="258" t="s">
        <v>631</v>
      </c>
      <c r="J506" s="258" t="s">
        <v>21822</v>
      </c>
      <c r="L506" s="266" t="s">
        <v>30255</v>
      </c>
      <c r="M506" s="258" t="s">
        <v>30271</v>
      </c>
      <c r="N506" s="196">
        <v>1000000000505</v>
      </c>
      <c r="O506" s="265" t="s">
        <v>30257</v>
      </c>
      <c r="T506" s="258" t="s">
        <v>29673</v>
      </c>
      <c r="Y506" s="258" t="s">
        <v>29073</v>
      </c>
      <c r="Z506"/>
      <c r="AA506" s="261" t="s">
        <v>29598</v>
      </c>
      <c r="AB506" s="258" t="s">
        <v>29984</v>
      </c>
      <c r="AG506" s="258" t="str">
        <f>L506</f>
        <v>A3P</v>
      </c>
      <c r="AH506" s="258" t="str">
        <f>M506</f>
        <v>1D505</v>
      </c>
      <c r="AJ506" s="258" t="s">
        <v>29601</v>
      </c>
      <c r="AN506" s="258" t="s">
        <v>30271</v>
      </c>
      <c r="AO506" s="258" t="str">
        <f>T506</f>
        <v>SINK-50</v>
      </c>
      <c r="AQ506" s="258" t="s">
        <v>28768</v>
      </c>
      <c r="AR506" s="267" t="s">
        <v>29674</v>
      </c>
      <c r="AT506" s="258" t="s">
        <v>4672</v>
      </c>
      <c r="AV506" s="258" t="str">
        <f>M506</f>
        <v>1D505</v>
      </c>
      <c r="AW506" s="258" t="str">
        <f>_xlfn.TEXTJOIN("-",TRUE,AQ506:AV506)</f>
        <v>LG-N305-P-1D505</v>
      </c>
      <c r="AX506" s="258" t="str">
        <f>_xlfn.TEXTJOIN("-",TRUE,AS506:AV506)</f>
        <v>P-1D505</v>
      </c>
      <c r="AY506" s="258" t="str">
        <f>E506</f>
        <v>DeTape White Gloss Digital</v>
      </c>
    </row>
    <row r="507" spans="2:51" s="258" customFormat="1" ht="15">
      <c r="B507" s="264" t="s">
        <v>30049</v>
      </c>
      <c r="C507" s="257" t="s">
        <v>21396</v>
      </c>
      <c r="D507" s="258" t="s">
        <v>30254</v>
      </c>
      <c r="E507" s="258" t="s">
        <v>29594</v>
      </c>
      <c r="F507" s="258" t="str">
        <f>IFERROR(VLOOKUP(I507,Guide!A:B,2,FALSE),"")</f>
        <v>Logo Stickers</v>
      </c>
      <c r="G507" s="258">
        <f>A507</f>
        <v>0</v>
      </c>
      <c r="H507" s="258" t="str">
        <f>B507</f>
        <v>DTDP10150</v>
      </c>
      <c r="I507" s="258" t="s">
        <v>631</v>
      </c>
      <c r="J507" s="258" t="s">
        <v>21822</v>
      </c>
      <c r="L507" s="266" t="s">
        <v>30255</v>
      </c>
      <c r="M507" s="258" t="s">
        <v>30272</v>
      </c>
      <c r="N507" s="196">
        <v>1000000000506</v>
      </c>
      <c r="O507" s="265" t="s">
        <v>30257</v>
      </c>
      <c r="T507" s="258" t="s">
        <v>29676</v>
      </c>
      <c r="Y507" s="258" t="s">
        <v>29073</v>
      </c>
      <c r="Z507"/>
      <c r="AA507" s="261" t="s">
        <v>29598</v>
      </c>
      <c r="AB507" s="258" t="s">
        <v>29984</v>
      </c>
      <c r="AG507" s="258" t="str">
        <f>L507</f>
        <v>A3P</v>
      </c>
      <c r="AH507" s="258" t="str">
        <f>M507</f>
        <v>1D506</v>
      </c>
      <c r="AJ507" s="258" t="s">
        <v>29601</v>
      </c>
      <c r="AN507" s="258" t="s">
        <v>30272</v>
      </c>
      <c r="AO507" s="258" t="str">
        <f>T507</f>
        <v>SINK-51</v>
      </c>
      <c r="AQ507" s="258" t="s">
        <v>28768</v>
      </c>
      <c r="AR507" s="267" t="s">
        <v>29677</v>
      </c>
      <c r="AT507" s="258" t="s">
        <v>4672</v>
      </c>
      <c r="AV507" s="258" t="str">
        <f>M507</f>
        <v>1D506</v>
      </c>
      <c r="AW507" s="258" t="str">
        <f>_xlfn.TEXTJOIN("-",TRUE,AQ507:AV507)</f>
        <v>LG-N306-P-1D506</v>
      </c>
      <c r="AX507" s="258" t="str">
        <f>_xlfn.TEXTJOIN("-",TRUE,AS507:AV507)</f>
        <v>P-1D506</v>
      </c>
      <c r="AY507" s="258" t="str">
        <f>E507</f>
        <v>DeTape White Gloss Digital</v>
      </c>
    </row>
    <row r="508" spans="2:51" s="258" customFormat="1" ht="15">
      <c r="B508" s="264" t="s">
        <v>30049</v>
      </c>
      <c r="C508" s="257" t="s">
        <v>21396</v>
      </c>
      <c r="D508" s="258" t="s">
        <v>30254</v>
      </c>
      <c r="E508" s="258" t="s">
        <v>29594</v>
      </c>
      <c r="F508" s="258" t="str">
        <f>IFERROR(VLOOKUP(I508,Guide!A:B,2,FALSE),"")</f>
        <v>Logo Stickers</v>
      </c>
      <c r="G508" s="258">
        <f>A508</f>
        <v>0</v>
      </c>
      <c r="H508" s="258" t="str">
        <f>B508</f>
        <v>DTDP10150</v>
      </c>
      <c r="I508" s="258" t="s">
        <v>631</v>
      </c>
      <c r="J508" s="258" t="s">
        <v>21822</v>
      </c>
      <c r="L508" s="266" t="s">
        <v>30255</v>
      </c>
      <c r="M508" s="258" t="s">
        <v>30273</v>
      </c>
      <c r="N508" s="196">
        <v>1000000000507</v>
      </c>
      <c r="O508" s="265" t="s">
        <v>30257</v>
      </c>
      <c r="T508" s="258" t="s">
        <v>29679</v>
      </c>
      <c r="Y508" s="258" t="s">
        <v>29073</v>
      </c>
      <c r="Z508"/>
      <c r="AA508" s="261" t="s">
        <v>29598</v>
      </c>
      <c r="AB508" s="258" t="s">
        <v>29984</v>
      </c>
      <c r="AG508" s="258" t="str">
        <f>L508</f>
        <v>A3P</v>
      </c>
      <c r="AH508" s="258" t="str">
        <f>M508</f>
        <v>1D507</v>
      </c>
      <c r="AJ508" s="258" t="s">
        <v>29601</v>
      </c>
      <c r="AN508" s="258" t="s">
        <v>30273</v>
      </c>
      <c r="AO508" s="258" t="str">
        <f>T508</f>
        <v>SINK-52</v>
      </c>
      <c r="AQ508" s="258" t="s">
        <v>28768</v>
      </c>
      <c r="AR508" s="267" t="s">
        <v>29680</v>
      </c>
      <c r="AT508" s="258" t="s">
        <v>4672</v>
      </c>
      <c r="AV508" s="258" t="str">
        <f>M508</f>
        <v>1D507</v>
      </c>
      <c r="AW508" s="258" t="str">
        <f>_xlfn.TEXTJOIN("-",TRUE,AQ508:AV508)</f>
        <v>LG-N307-P-1D507</v>
      </c>
      <c r="AX508" s="258" t="str">
        <f>_xlfn.TEXTJOIN("-",TRUE,AS508:AV508)</f>
        <v>P-1D507</v>
      </c>
      <c r="AY508" s="258" t="str">
        <f>E508</f>
        <v>DeTape White Gloss Digital</v>
      </c>
    </row>
    <row r="509" spans="2:51" s="258" customFormat="1" ht="15">
      <c r="B509" s="264" t="s">
        <v>30049</v>
      </c>
      <c r="C509" s="257" t="s">
        <v>21396</v>
      </c>
      <c r="D509" s="258" t="s">
        <v>30254</v>
      </c>
      <c r="E509" s="258" t="s">
        <v>29594</v>
      </c>
      <c r="F509" s="258" t="str">
        <f>IFERROR(VLOOKUP(I509,Guide!A:B,2,FALSE),"")</f>
        <v>Logo Stickers</v>
      </c>
      <c r="G509" s="258">
        <f>A509</f>
        <v>0</v>
      </c>
      <c r="H509" s="258" t="str">
        <f>B509</f>
        <v>DTDP10150</v>
      </c>
      <c r="I509" s="258" t="s">
        <v>631</v>
      </c>
      <c r="J509" s="258" t="s">
        <v>21822</v>
      </c>
      <c r="L509" s="266" t="s">
        <v>30255</v>
      </c>
      <c r="M509" s="258" t="s">
        <v>30274</v>
      </c>
      <c r="N509" s="196">
        <v>1000000000508</v>
      </c>
      <c r="O509" s="265" t="s">
        <v>30257</v>
      </c>
      <c r="T509" s="258" t="s">
        <v>29682</v>
      </c>
      <c r="Y509" s="258" t="s">
        <v>29073</v>
      </c>
      <c r="Z509"/>
      <c r="AA509" s="261" t="s">
        <v>29598</v>
      </c>
      <c r="AB509" s="258" t="s">
        <v>29984</v>
      </c>
      <c r="AG509" s="258" t="str">
        <f>L509</f>
        <v>A3P</v>
      </c>
      <c r="AH509" s="258" t="str">
        <f>M509</f>
        <v>1D508</v>
      </c>
      <c r="AJ509" s="258" t="s">
        <v>29601</v>
      </c>
      <c r="AN509" s="258" t="s">
        <v>30274</v>
      </c>
      <c r="AO509" s="258" t="str">
        <f>T509</f>
        <v>SINK-53</v>
      </c>
      <c r="AQ509" s="258" t="s">
        <v>28768</v>
      </c>
      <c r="AR509" s="267" t="s">
        <v>29683</v>
      </c>
      <c r="AT509" s="258" t="s">
        <v>4672</v>
      </c>
      <c r="AV509" s="258" t="str">
        <f>M509</f>
        <v>1D508</v>
      </c>
      <c r="AW509" s="258" t="str">
        <f>_xlfn.TEXTJOIN("-",TRUE,AQ509:AV509)</f>
        <v>LG-N308-P-1D508</v>
      </c>
      <c r="AX509" s="258" t="str">
        <f>_xlfn.TEXTJOIN("-",TRUE,AS509:AV509)</f>
        <v>P-1D508</v>
      </c>
      <c r="AY509" s="258" t="str">
        <f>E509</f>
        <v>DeTape White Gloss Digital</v>
      </c>
    </row>
    <row r="510" spans="2:51" s="258" customFormat="1" ht="15">
      <c r="B510" s="264" t="s">
        <v>30049</v>
      </c>
      <c r="C510" s="257" t="s">
        <v>21396</v>
      </c>
      <c r="D510" s="258" t="s">
        <v>30254</v>
      </c>
      <c r="E510" s="258" t="s">
        <v>29594</v>
      </c>
      <c r="F510" s="258" t="str">
        <f>IFERROR(VLOOKUP(I510,Guide!A:B,2,FALSE),"")</f>
        <v>Logo Stickers</v>
      </c>
      <c r="G510" s="258">
        <f>A510</f>
        <v>0</v>
      </c>
      <c r="H510" s="258" t="str">
        <f>B510</f>
        <v>DTDP10150</v>
      </c>
      <c r="I510" s="258" t="s">
        <v>631</v>
      </c>
      <c r="J510" s="258" t="s">
        <v>21822</v>
      </c>
      <c r="L510" s="266" t="s">
        <v>30255</v>
      </c>
      <c r="M510" s="258" t="s">
        <v>30275</v>
      </c>
      <c r="N510" s="196">
        <v>1000000000509</v>
      </c>
      <c r="O510" s="265" t="s">
        <v>30257</v>
      </c>
      <c r="T510" s="258" t="s">
        <v>29685</v>
      </c>
      <c r="Y510" s="258" t="s">
        <v>29073</v>
      </c>
      <c r="Z510"/>
      <c r="AA510" s="261" t="s">
        <v>29598</v>
      </c>
      <c r="AB510" s="258" t="s">
        <v>29984</v>
      </c>
      <c r="AG510" s="258" t="str">
        <f>L510</f>
        <v>A3P</v>
      </c>
      <c r="AH510" s="258" t="str">
        <f>M510</f>
        <v>1D509</v>
      </c>
      <c r="AJ510" s="258" t="s">
        <v>29601</v>
      </c>
      <c r="AN510" s="258" t="s">
        <v>30275</v>
      </c>
      <c r="AO510" s="258" t="str">
        <f>T510</f>
        <v>SINK-54</v>
      </c>
      <c r="AQ510" s="258" t="s">
        <v>28768</v>
      </c>
      <c r="AR510" s="267" t="s">
        <v>29686</v>
      </c>
      <c r="AT510" s="258" t="s">
        <v>4672</v>
      </c>
      <c r="AV510" s="258" t="str">
        <f>M510</f>
        <v>1D509</v>
      </c>
      <c r="AW510" s="258" t="str">
        <f>_xlfn.TEXTJOIN("-",TRUE,AQ510:AV510)</f>
        <v>LG-N309-P-1D509</v>
      </c>
      <c r="AX510" s="258" t="str">
        <f>_xlfn.TEXTJOIN("-",TRUE,AS510:AV510)</f>
        <v>P-1D509</v>
      </c>
      <c r="AY510" s="258" t="str">
        <f>E510</f>
        <v>DeTape White Gloss Digital</v>
      </c>
    </row>
    <row r="511" spans="2:51" s="258" customFormat="1" ht="15">
      <c r="B511" s="264" t="s">
        <v>30049</v>
      </c>
      <c r="C511" s="257" t="s">
        <v>21396</v>
      </c>
      <c r="D511" s="258" t="s">
        <v>30254</v>
      </c>
      <c r="E511" s="258" t="s">
        <v>29594</v>
      </c>
      <c r="F511" s="258" t="str">
        <f>IFERROR(VLOOKUP(I511,Guide!A:B,2,FALSE),"")</f>
        <v>Logo Stickers</v>
      </c>
      <c r="G511" s="258">
        <f>A511</f>
        <v>0</v>
      </c>
      <c r="H511" s="258" t="str">
        <f>B511</f>
        <v>DTDP10150</v>
      </c>
      <c r="I511" s="258" t="s">
        <v>631</v>
      </c>
      <c r="J511" s="258" t="s">
        <v>21822</v>
      </c>
      <c r="L511" s="266" t="s">
        <v>30255</v>
      </c>
      <c r="M511" s="258" t="s">
        <v>30276</v>
      </c>
      <c r="N511" s="196">
        <v>1000000000510</v>
      </c>
      <c r="O511" s="265" t="s">
        <v>30257</v>
      </c>
      <c r="T511" s="258" t="s">
        <v>29688</v>
      </c>
      <c r="Y511" s="258" t="s">
        <v>29073</v>
      </c>
      <c r="Z511"/>
      <c r="AA511" s="261" t="s">
        <v>29598</v>
      </c>
      <c r="AB511" s="258" t="s">
        <v>29984</v>
      </c>
      <c r="AG511" s="258" t="str">
        <f>L511</f>
        <v>A3P</v>
      </c>
      <c r="AH511" s="258" t="str">
        <f>M511</f>
        <v>1D510</v>
      </c>
      <c r="AJ511" s="258" t="s">
        <v>29601</v>
      </c>
      <c r="AN511" s="258" t="s">
        <v>30276</v>
      </c>
      <c r="AO511" s="258" t="str">
        <f>T511</f>
        <v>SINK-55</v>
      </c>
      <c r="AQ511" s="258" t="s">
        <v>28768</v>
      </c>
      <c r="AR511" s="267" t="s">
        <v>29689</v>
      </c>
      <c r="AT511" s="258" t="s">
        <v>4672</v>
      </c>
      <c r="AV511" s="258" t="str">
        <f>M511</f>
        <v>1D510</v>
      </c>
      <c r="AW511" s="258" t="str">
        <f>_xlfn.TEXTJOIN("-",TRUE,AQ511:AV511)</f>
        <v>LG-N310-P-1D510</v>
      </c>
      <c r="AX511" s="258" t="str">
        <f>_xlfn.TEXTJOIN("-",TRUE,AS511:AV511)</f>
        <v>P-1D510</v>
      </c>
      <c r="AY511" s="258" t="str">
        <f>E511</f>
        <v>DeTape White Gloss Digital</v>
      </c>
    </row>
    <row r="512" spans="2:51" s="212" customFormat="1">
      <c r="B512" s="210"/>
      <c r="C512" s="211"/>
      <c r="L512" s="220"/>
      <c r="M512" s="48" t="s">
        <v>30277</v>
      </c>
      <c r="N512" s="196">
        <v>1000000000511</v>
      </c>
      <c r="O512" s="214"/>
      <c r="Z512"/>
      <c r="AB512" s="254"/>
      <c r="AG512" s="193"/>
      <c r="AH512" s="212" t="str">
        <f>M512</f>
        <v>1D511</v>
      </c>
      <c r="AO512" s="233"/>
      <c r="AQ512" s="193" t="s">
        <v>28768</v>
      </c>
      <c r="AT512" s="193" t="s">
        <v>4672</v>
      </c>
      <c r="AV512" s="212" t="str">
        <f>M512</f>
        <v>1D511</v>
      </c>
      <c r="AW512" s="212" t="str">
        <f>_xlfn.TEXTJOIN("-",TRUE,AQ512:AV512)</f>
        <v>LG-P-1D511</v>
      </c>
      <c r="AX512" s="193" t="str">
        <f>_xlfn.TEXTJOIN("-",TRUE,AS512:AV512)</f>
        <v>P-1D511</v>
      </c>
      <c r="AY512" s="48">
        <f>E512</f>
        <v>0</v>
      </c>
    </row>
    <row r="513" spans="2:51" s="212" customFormat="1">
      <c r="B513" s="210"/>
      <c r="C513" s="211"/>
      <c r="L513" s="220"/>
      <c r="M513" s="48" t="s">
        <v>30278</v>
      </c>
      <c r="N513" s="196">
        <v>1000000000512</v>
      </c>
      <c r="O513" s="214"/>
      <c r="Z513"/>
      <c r="AB513" s="254"/>
      <c r="AG513" s="193"/>
      <c r="AH513" s="212" t="str">
        <f>M513</f>
        <v>1D512</v>
      </c>
      <c r="AO513" s="233"/>
      <c r="AQ513" s="193" t="s">
        <v>28768</v>
      </c>
      <c r="AT513" s="193" t="s">
        <v>4672</v>
      </c>
      <c r="AV513" s="212" t="str">
        <f>M513</f>
        <v>1D512</v>
      </c>
      <c r="AW513" s="212" t="str">
        <f>_xlfn.TEXTJOIN("-",TRUE,AQ513:AV513)</f>
        <v>LG-P-1D512</v>
      </c>
      <c r="AX513" s="193" t="str">
        <f>_xlfn.TEXTJOIN("-",TRUE,AS513:AV513)</f>
        <v>P-1D512</v>
      </c>
      <c r="AY513" s="48">
        <f>E513</f>
        <v>0</v>
      </c>
    </row>
    <row r="514" spans="2:51" s="212" customFormat="1">
      <c r="B514" s="210"/>
      <c r="C514" s="211"/>
      <c r="L514" s="220"/>
      <c r="M514" s="48" t="s">
        <v>30279</v>
      </c>
      <c r="N514" s="196">
        <v>1000000000513</v>
      </c>
      <c r="O514" s="214"/>
      <c r="Z514"/>
      <c r="AB514" s="254"/>
      <c r="AG514" s="193"/>
      <c r="AH514" s="212" t="str">
        <f>M514</f>
        <v>1D513</v>
      </c>
      <c r="AO514" s="233"/>
      <c r="AQ514" s="193" t="s">
        <v>28768</v>
      </c>
      <c r="AT514" s="193" t="s">
        <v>4672</v>
      </c>
      <c r="AV514" s="212" t="str">
        <f>M514</f>
        <v>1D513</v>
      </c>
      <c r="AW514" s="212" t="str">
        <f>_xlfn.TEXTJOIN("-",TRUE,AQ514:AV514)</f>
        <v>LG-P-1D513</v>
      </c>
      <c r="AX514" s="193" t="str">
        <f>_xlfn.TEXTJOIN("-",TRUE,AS514:AV514)</f>
        <v>P-1D513</v>
      </c>
      <c r="AY514" s="48">
        <f>E514</f>
        <v>0</v>
      </c>
    </row>
    <row r="515" spans="2:51" s="212" customFormat="1">
      <c r="B515" s="210"/>
      <c r="C515" s="211"/>
      <c r="L515" s="220"/>
      <c r="M515" s="48" t="s">
        <v>30280</v>
      </c>
      <c r="N515" s="196">
        <v>1000000000514</v>
      </c>
      <c r="O515" s="214"/>
      <c r="Z515"/>
      <c r="AB515" s="254"/>
      <c r="AG515" s="193"/>
      <c r="AH515" s="212" t="str">
        <f>M515</f>
        <v>1D514</v>
      </c>
      <c r="AO515" s="233"/>
      <c r="AQ515" s="193" t="s">
        <v>28768</v>
      </c>
      <c r="AT515" s="193" t="s">
        <v>4672</v>
      </c>
      <c r="AV515" s="212" t="str">
        <f>M515</f>
        <v>1D514</v>
      </c>
      <c r="AW515" s="212" t="str">
        <f>_xlfn.TEXTJOIN("-",TRUE,AQ515:AV515)</f>
        <v>LG-P-1D514</v>
      </c>
      <c r="AX515" s="193" t="str">
        <f>_xlfn.TEXTJOIN("-",TRUE,AS515:AV515)</f>
        <v>P-1D514</v>
      </c>
      <c r="AY515" s="48">
        <f>E515</f>
        <v>0</v>
      </c>
    </row>
    <row r="516" spans="2:51" s="212" customFormat="1">
      <c r="B516" s="210"/>
      <c r="C516" s="211"/>
      <c r="L516" s="220"/>
      <c r="M516" s="48" t="s">
        <v>30281</v>
      </c>
      <c r="N516" s="196">
        <v>1000000000515</v>
      </c>
      <c r="O516" s="214"/>
      <c r="Z516"/>
      <c r="AB516" s="254"/>
      <c r="AG516" s="193"/>
      <c r="AH516" s="212" t="str">
        <f>M516</f>
        <v>1D515</v>
      </c>
      <c r="AO516" s="233"/>
      <c r="AQ516" s="193" t="s">
        <v>28768</v>
      </c>
      <c r="AT516" s="193" t="s">
        <v>4672</v>
      </c>
      <c r="AV516" s="212" t="str">
        <f>M516</f>
        <v>1D515</v>
      </c>
      <c r="AW516" s="212" t="str">
        <f>_xlfn.TEXTJOIN("-",TRUE,AQ516:AV516)</f>
        <v>LG-P-1D515</v>
      </c>
      <c r="AX516" s="193" t="str">
        <f>_xlfn.TEXTJOIN("-",TRUE,AS516:AV516)</f>
        <v>P-1D515</v>
      </c>
      <c r="AY516" s="48">
        <f>E516</f>
        <v>0</v>
      </c>
    </row>
    <row r="517" spans="2:51" s="212" customFormat="1">
      <c r="B517" s="210"/>
      <c r="C517" s="211"/>
      <c r="L517" s="220"/>
      <c r="M517" s="48" t="s">
        <v>30282</v>
      </c>
      <c r="N517" s="196">
        <v>1000000000516</v>
      </c>
      <c r="O517" s="214"/>
      <c r="Z517"/>
      <c r="AB517" s="254"/>
      <c r="AG517" s="193"/>
      <c r="AH517" s="212" t="str">
        <f>M517</f>
        <v>1D516</v>
      </c>
      <c r="AO517" s="233"/>
      <c r="AQ517" s="193" t="s">
        <v>28768</v>
      </c>
      <c r="AT517" s="193" t="s">
        <v>4672</v>
      </c>
      <c r="AV517" s="212" t="str">
        <f>M517</f>
        <v>1D516</v>
      </c>
      <c r="AW517" s="212" t="str">
        <f>_xlfn.TEXTJOIN("-",TRUE,AQ517:AV517)</f>
        <v>LG-P-1D516</v>
      </c>
      <c r="AX517" s="193" t="str">
        <f>_xlfn.TEXTJOIN("-",TRUE,AS517:AV517)</f>
        <v>P-1D516</v>
      </c>
      <c r="AY517" s="48">
        <f>E517</f>
        <v>0</v>
      </c>
    </row>
    <row r="518" spans="2:51" s="212" customFormat="1">
      <c r="B518" s="210"/>
      <c r="C518" s="211"/>
      <c r="L518" s="220"/>
      <c r="M518" s="48" t="s">
        <v>30283</v>
      </c>
      <c r="N518" s="196">
        <v>1000000000517</v>
      </c>
      <c r="O518" s="214"/>
      <c r="Z518"/>
      <c r="AB518" s="254"/>
      <c r="AG518" s="193"/>
      <c r="AH518" s="212" t="str">
        <f>M518</f>
        <v>1D517</v>
      </c>
      <c r="AO518" s="233"/>
      <c r="AQ518" s="193" t="s">
        <v>28768</v>
      </c>
      <c r="AT518" s="193" t="s">
        <v>4672</v>
      </c>
      <c r="AV518" s="212" t="str">
        <f>M518</f>
        <v>1D517</v>
      </c>
      <c r="AW518" s="212" t="str">
        <f>_xlfn.TEXTJOIN("-",TRUE,AQ518:AV518)</f>
        <v>LG-P-1D517</v>
      </c>
      <c r="AX518" s="193" t="str">
        <f>_xlfn.TEXTJOIN("-",TRUE,AS518:AV518)</f>
        <v>P-1D517</v>
      </c>
      <c r="AY518" s="48">
        <f>E518</f>
        <v>0</v>
      </c>
    </row>
    <row r="519" spans="2:51" s="212" customFormat="1">
      <c r="B519" s="210"/>
      <c r="C519" s="211"/>
      <c r="L519" s="220"/>
      <c r="M519" s="48" t="s">
        <v>30284</v>
      </c>
      <c r="N519" s="196">
        <v>1000000000518</v>
      </c>
      <c r="O519" s="214"/>
      <c r="Z519"/>
      <c r="AB519" s="254"/>
      <c r="AG519" s="193"/>
      <c r="AH519" s="212" t="str">
        <f>M519</f>
        <v>1D518</v>
      </c>
      <c r="AO519" s="233"/>
      <c r="AQ519" s="193" t="s">
        <v>28768</v>
      </c>
      <c r="AT519" s="193" t="s">
        <v>4672</v>
      </c>
      <c r="AV519" s="212" t="str">
        <f>M519</f>
        <v>1D518</v>
      </c>
      <c r="AW519" s="212" t="str">
        <f>_xlfn.TEXTJOIN("-",TRUE,AQ519:AV519)</f>
        <v>LG-P-1D518</v>
      </c>
      <c r="AX519" s="193" t="str">
        <f>_xlfn.TEXTJOIN("-",TRUE,AS519:AV519)</f>
        <v>P-1D518</v>
      </c>
      <c r="AY519" s="48">
        <f>E519</f>
        <v>0</v>
      </c>
    </row>
    <row r="520" spans="2:51" s="212" customFormat="1">
      <c r="C520" s="211"/>
      <c r="L520" s="220"/>
      <c r="M520" s="48" t="s">
        <v>30285</v>
      </c>
      <c r="N520" s="196">
        <v>1000000000519</v>
      </c>
      <c r="O520" s="214"/>
      <c r="Z520"/>
      <c r="AB520" s="254"/>
      <c r="AG520" s="193"/>
      <c r="AH520" s="212" t="str">
        <f>M520</f>
        <v>1D519</v>
      </c>
      <c r="AO520" s="233"/>
      <c r="AQ520" s="193" t="s">
        <v>28768</v>
      </c>
      <c r="AT520" s="193" t="s">
        <v>4672</v>
      </c>
      <c r="AV520" s="212" t="str">
        <f>M520</f>
        <v>1D519</v>
      </c>
      <c r="AW520" s="212" t="str">
        <f>_xlfn.TEXTJOIN("-",TRUE,AQ520:AV520)</f>
        <v>LG-P-1D519</v>
      </c>
      <c r="AX520" s="193" t="str">
        <f>_xlfn.TEXTJOIN("-",TRUE,AS520:AV520)</f>
        <v>P-1D519</v>
      </c>
      <c r="AY520" s="48">
        <f>E520</f>
        <v>0</v>
      </c>
    </row>
    <row r="521" spans="2:51" s="212" customFormat="1">
      <c r="B521" s="210"/>
      <c r="C521" s="211"/>
      <c r="L521" s="220"/>
      <c r="M521" s="48" t="s">
        <v>30286</v>
      </c>
      <c r="N521" s="196">
        <v>1000000000520</v>
      </c>
      <c r="O521" s="214"/>
      <c r="Z521"/>
      <c r="AB521" s="254"/>
      <c r="AG521" s="193"/>
      <c r="AH521" s="212" t="str">
        <f>M521</f>
        <v>1D520</v>
      </c>
      <c r="AO521" s="233"/>
      <c r="AQ521" s="193" t="s">
        <v>28768</v>
      </c>
      <c r="AT521" s="193" t="s">
        <v>4672</v>
      </c>
      <c r="AV521" s="212" t="str">
        <f>M521</f>
        <v>1D520</v>
      </c>
      <c r="AW521" s="212" t="str">
        <f>_xlfn.TEXTJOIN("-",TRUE,AQ521:AV521)</f>
        <v>LG-P-1D520</v>
      </c>
      <c r="AX521" s="193" t="str">
        <f>_xlfn.TEXTJOIN("-",TRUE,AS521:AV521)</f>
        <v>P-1D520</v>
      </c>
      <c r="AY521" s="48">
        <f>E521</f>
        <v>0</v>
      </c>
    </row>
    <row r="522" spans="2:51" s="212" customFormat="1">
      <c r="B522" s="210"/>
      <c r="C522" s="211"/>
      <c r="L522" s="220"/>
      <c r="M522" s="48" t="s">
        <v>30287</v>
      </c>
      <c r="N522" s="196">
        <v>1000000000521</v>
      </c>
      <c r="O522" s="214"/>
      <c r="Z522"/>
      <c r="AB522" s="254"/>
      <c r="AG522" s="193"/>
      <c r="AH522" s="212" t="str">
        <f>M522</f>
        <v>1D521</v>
      </c>
      <c r="AO522" s="233"/>
      <c r="AQ522" s="193" t="s">
        <v>28768</v>
      </c>
      <c r="AT522" s="193" t="s">
        <v>4672</v>
      </c>
      <c r="AV522" s="212" t="str">
        <f>M522</f>
        <v>1D521</v>
      </c>
      <c r="AW522" s="212" t="str">
        <f>_xlfn.TEXTJOIN("-",TRUE,AQ522:AV522)</f>
        <v>LG-P-1D521</v>
      </c>
      <c r="AX522" s="193" t="str">
        <f>_xlfn.TEXTJOIN("-",TRUE,AS522:AV522)</f>
        <v>P-1D521</v>
      </c>
      <c r="AY522" s="48">
        <f>E522</f>
        <v>0</v>
      </c>
    </row>
    <row r="523" spans="2:51" s="212" customFormat="1">
      <c r="B523" s="210"/>
      <c r="C523" s="211"/>
      <c r="L523" s="220"/>
      <c r="M523" s="48" t="s">
        <v>30288</v>
      </c>
      <c r="N523" s="196">
        <v>1000000000522</v>
      </c>
      <c r="O523" s="214"/>
      <c r="Z523"/>
      <c r="AB523" s="254"/>
      <c r="AG523" s="193"/>
      <c r="AH523" s="212" t="str">
        <f>M523</f>
        <v>1D522</v>
      </c>
      <c r="AO523" s="233"/>
      <c r="AQ523" s="193" t="s">
        <v>28768</v>
      </c>
      <c r="AT523" s="193" t="s">
        <v>4672</v>
      </c>
      <c r="AV523" s="212" t="str">
        <f>M523</f>
        <v>1D522</v>
      </c>
      <c r="AW523" s="212" t="str">
        <f>_xlfn.TEXTJOIN("-",TRUE,AQ523:AV523)</f>
        <v>LG-P-1D522</v>
      </c>
      <c r="AX523" s="193" t="str">
        <f>_xlfn.TEXTJOIN("-",TRUE,AS523:AV523)</f>
        <v>P-1D522</v>
      </c>
      <c r="AY523" s="48">
        <f>E523</f>
        <v>0</v>
      </c>
    </row>
    <row r="524" spans="2:51" s="212" customFormat="1">
      <c r="B524" s="210"/>
      <c r="C524" s="211"/>
      <c r="L524" s="220"/>
      <c r="M524" s="48" t="s">
        <v>30289</v>
      </c>
      <c r="N524" s="196">
        <v>1000000000523</v>
      </c>
      <c r="O524" s="214"/>
      <c r="Z524"/>
      <c r="AB524" s="254"/>
      <c r="AG524" s="193"/>
      <c r="AH524" s="212" t="str">
        <f>M524</f>
        <v>1D523</v>
      </c>
      <c r="AO524" s="233"/>
      <c r="AQ524" s="193" t="s">
        <v>28768</v>
      </c>
      <c r="AT524" s="193" t="s">
        <v>4672</v>
      </c>
      <c r="AV524" s="212" t="str">
        <f>M524</f>
        <v>1D523</v>
      </c>
      <c r="AW524" s="212" t="str">
        <f>_xlfn.TEXTJOIN("-",TRUE,AQ524:AV524)</f>
        <v>LG-P-1D523</v>
      </c>
      <c r="AX524" s="193" t="str">
        <f>_xlfn.TEXTJOIN("-",TRUE,AS524:AV524)</f>
        <v>P-1D523</v>
      </c>
      <c r="AY524" s="48">
        <f>E524</f>
        <v>0</v>
      </c>
    </row>
    <row r="525" spans="2:51" s="212" customFormat="1">
      <c r="B525" s="210"/>
      <c r="C525" s="211"/>
      <c r="L525" s="220"/>
      <c r="M525" s="48" t="s">
        <v>30290</v>
      </c>
      <c r="N525" s="196">
        <v>1000000000524</v>
      </c>
      <c r="O525" s="214"/>
      <c r="Z525"/>
      <c r="AB525" s="254"/>
      <c r="AG525" s="193"/>
      <c r="AH525" s="212" t="str">
        <f>M525</f>
        <v>1D524</v>
      </c>
      <c r="AO525" s="233"/>
      <c r="AQ525" s="193" t="s">
        <v>28768</v>
      </c>
      <c r="AT525" s="193" t="s">
        <v>4672</v>
      </c>
      <c r="AV525" s="212" t="str">
        <f>M525</f>
        <v>1D524</v>
      </c>
      <c r="AW525" s="212" t="str">
        <f>_xlfn.TEXTJOIN("-",TRUE,AQ525:AV525)</f>
        <v>LG-P-1D524</v>
      </c>
      <c r="AX525" s="193" t="str">
        <f>_xlfn.TEXTJOIN("-",TRUE,AS525:AV525)</f>
        <v>P-1D524</v>
      </c>
      <c r="AY525" s="48">
        <f>E525</f>
        <v>0</v>
      </c>
    </row>
    <row r="526" spans="2:51" s="212" customFormat="1">
      <c r="B526" s="210"/>
      <c r="C526" s="211"/>
      <c r="L526" s="220"/>
      <c r="M526" s="48" t="s">
        <v>30291</v>
      </c>
      <c r="N526" s="196">
        <v>1000000000525</v>
      </c>
      <c r="O526" s="214"/>
      <c r="Z526"/>
      <c r="AB526" s="254"/>
      <c r="AG526" s="193"/>
      <c r="AH526" s="212" t="str">
        <f>M526</f>
        <v>1D525</v>
      </c>
      <c r="AO526" s="233"/>
      <c r="AQ526" s="193" t="s">
        <v>28768</v>
      </c>
      <c r="AT526" s="193" t="s">
        <v>4672</v>
      </c>
      <c r="AV526" s="212" t="str">
        <f>M526</f>
        <v>1D525</v>
      </c>
      <c r="AW526" s="212" t="str">
        <f>_xlfn.TEXTJOIN("-",TRUE,AQ526:AV526)</f>
        <v>LG-P-1D525</v>
      </c>
      <c r="AX526" s="193" t="str">
        <f>_xlfn.TEXTJOIN("-",TRUE,AS526:AV526)</f>
        <v>P-1D525</v>
      </c>
      <c r="AY526" s="48">
        <f>E526</f>
        <v>0</v>
      </c>
    </row>
    <row r="527" spans="2:51" s="212" customFormat="1">
      <c r="B527" s="210"/>
      <c r="C527" s="211"/>
      <c r="L527" s="220"/>
      <c r="M527" s="48" t="s">
        <v>30292</v>
      </c>
      <c r="N527" s="196">
        <v>1000000000526</v>
      </c>
      <c r="O527" s="214"/>
      <c r="Z527"/>
      <c r="AB527" s="254"/>
      <c r="AG527" s="193"/>
      <c r="AH527" s="212" t="str">
        <f>M527</f>
        <v>1D526</v>
      </c>
      <c r="AO527" s="233"/>
      <c r="AQ527" s="193" t="s">
        <v>28768</v>
      </c>
      <c r="AT527" s="193" t="s">
        <v>4672</v>
      </c>
      <c r="AV527" s="212" t="str">
        <f>M527</f>
        <v>1D526</v>
      </c>
      <c r="AW527" s="212" t="str">
        <f>_xlfn.TEXTJOIN("-",TRUE,AQ527:AV527)</f>
        <v>LG-P-1D526</v>
      </c>
      <c r="AX527" s="193" t="str">
        <f>_xlfn.TEXTJOIN("-",TRUE,AS527:AV527)</f>
        <v>P-1D526</v>
      </c>
      <c r="AY527" s="48">
        <f>E527</f>
        <v>0</v>
      </c>
    </row>
    <row r="528" spans="2:51" s="212" customFormat="1">
      <c r="B528" s="210"/>
      <c r="C528" s="211"/>
      <c r="L528" s="220"/>
      <c r="M528" s="48" t="s">
        <v>30293</v>
      </c>
      <c r="N528" s="196">
        <v>1000000000527</v>
      </c>
      <c r="O528" s="214"/>
      <c r="Z528"/>
      <c r="AB528" s="254"/>
      <c r="AG528" s="193"/>
      <c r="AH528" s="212" t="str">
        <f>M528</f>
        <v>1D527</v>
      </c>
      <c r="AO528" s="233"/>
      <c r="AQ528" s="193" t="s">
        <v>28768</v>
      </c>
      <c r="AT528" s="193" t="s">
        <v>4672</v>
      </c>
      <c r="AV528" s="212" t="str">
        <f>M528</f>
        <v>1D527</v>
      </c>
      <c r="AW528" s="212" t="str">
        <f>_xlfn.TEXTJOIN("-",TRUE,AQ528:AV528)</f>
        <v>LG-P-1D527</v>
      </c>
      <c r="AX528" s="193" t="str">
        <f>_xlfn.TEXTJOIN("-",TRUE,AS528:AV528)</f>
        <v>P-1D527</v>
      </c>
      <c r="AY528" s="48">
        <f>E528</f>
        <v>0</v>
      </c>
    </row>
    <row r="529" spans="2:51" s="212" customFormat="1">
      <c r="B529" s="210"/>
      <c r="C529" s="211"/>
      <c r="L529" s="220"/>
      <c r="M529" s="48" t="s">
        <v>30294</v>
      </c>
      <c r="N529" s="196">
        <v>1000000000528</v>
      </c>
      <c r="O529" s="214"/>
      <c r="Z529"/>
      <c r="AB529" s="254"/>
      <c r="AG529" s="193"/>
      <c r="AH529" s="212" t="str">
        <f>M529</f>
        <v>1D528</v>
      </c>
      <c r="AO529" s="233"/>
      <c r="AQ529" s="193" t="s">
        <v>28768</v>
      </c>
      <c r="AT529" s="193" t="s">
        <v>4672</v>
      </c>
      <c r="AV529" s="212" t="str">
        <f>M529</f>
        <v>1D528</v>
      </c>
      <c r="AW529" s="212" t="str">
        <f>_xlfn.TEXTJOIN("-",TRUE,AQ529:AV529)</f>
        <v>LG-P-1D528</v>
      </c>
      <c r="AX529" s="193" t="str">
        <f>_xlfn.TEXTJOIN("-",TRUE,AS529:AV529)</f>
        <v>P-1D528</v>
      </c>
      <c r="AY529" s="48">
        <f>E529</f>
        <v>0</v>
      </c>
    </row>
    <row r="530" spans="2:51" s="212" customFormat="1">
      <c r="B530" s="210"/>
      <c r="C530" s="211"/>
      <c r="L530" s="220"/>
      <c r="M530" s="48" t="s">
        <v>30295</v>
      </c>
      <c r="N530" s="196">
        <v>1000000000529</v>
      </c>
      <c r="O530" s="214"/>
      <c r="Z530"/>
      <c r="AB530" s="254"/>
      <c r="AG530" s="193"/>
      <c r="AH530" s="212" t="str">
        <f>M530</f>
        <v>1D529</v>
      </c>
      <c r="AO530" s="233"/>
      <c r="AQ530" s="193" t="s">
        <v>28768</v>
      </c>
      <c r="AT530" s="193" t="s">
        <v>4672</v>
      </c>
      <c r="AV530" s="212" t="str">
        <f>M530</f>
        <v>1D529</v>
      </c>
      <c r="AW530" s="212" t="str">
        <f>_xlfn.TEXTJOIN("-",TRUE,AQ530:AV530)</f>
        <v>LG-P-1D529</v>
      </c>
      <c r="AX530" s="193" t="str">
        <f>_xlfn.TEXTJOIN("-",TRUE,AS530:AV530)</f>
        <v>P-1D529</v>
      </c>
      <c r="AY530" s="48">
        <f>E530</f>
        <v>0</v>
      </c>
    </row>
    <row r="531" spans="2:51" s="212" customFormat="1">
      <c r="B531" s="210"/>
      <c r="C531" s="211"/>
      <c r="L531" s="220"/>
      <c r="M531" s="48" t="s">
        <v>30296</v>
      </c>
      <c r="N531" s="196">
        <v>1000000000530</v>
      </c>
      <c r="O531" s="214"/>
      <c r="Z531"/>
      <c r="AB531" s="254"/>
      <c r="AG531" s="193"/>
      <c r="AH531" s="212" t="str">
        <f>M531</f>
        <v>1D530</v>
      </c>
      <c r="AO531" s="233"/>
      <c r="AQ531" s="193" t="s">
        <v>28768</v>
      </c>
      <c r="AT531" s="193" t="s">
        <v>4672</v>
      </c>
      <c r="AV531" s="212" t="str">
        <f>M531</f>
        <v>1D530</v>
      </c>
      <c r="AW531" s="212" t="str">
        <f>_xlfn.TEXTJOIN("-",TRUE,AQ531:AV531)</f>
        <v>LG-P-1D530</v>
      </c>
      <c r="AX531" s="193" t="str">
        <f>_xlfn.TEXTJOIN("-",TRUE,AS531:AV531)</f>
        <v>P-1D530</v>
      </c>
      <c r="AY531" s="48">
        <f>E531</f>
        <v>0</v>
      </c>
    </row>
    <row r="532" spans="2:51" ht="15">
      <c r="B532" s="208" t="s">
        <v>30297</v>
      </c>
      <c r="C532" s="51" t="s">
        <v>21396</v>
      </c>
      <c r="D532" s="48" t="s">
        <v>30298</v>
      </c>
      <c r="E532" s="48" t="s">
        <v>29594</v>
      </c>
      <c r="F532" s="48" t="str">
        <f>IFERROR(VLOOKUP(I532,Guide!A:B,2,FALSE),"")</f>
        <v>Logo Stickers</v>
      </c>
      <c r="G532" s="48">
        <f>A532</f>
        <v>0</v>
      </c>
      <c r="H532" s="48" t="str">
        <f>B532</f>
        <v>DTDP10220</v>
      </c>
      <c r="I532" s="48" t="s">
        <v>631</v>
      </c>
      <c r="J532" s="48" t="s">
        <v>21832</v>
      </c>
      <c r="L532" s="30" t="s">
        <v>30299</v>
      </c>
      <c r="M532" s="48" t="s">
        <v>30300</v>
      </c>
      <c r="N532" s="196">
        <v>1000000000531</v>
      </c>
      <c r="O532" s="143" t="s">
        <v>30301</v>
      </c>
      <c r="T532" s="48" t="s">
        <v>29631</v>
      </c>
      <c r="Y532" s="48" t="s">
        <v>29073</v>
      </c>
      <c r="AA532" s="255" t="s">
        <v>29598</v>
      </c>
      <c r="AB532" s="212" t="s">
        <v>29984</v>
      </c>
      <c r="AG532" s="193" t="str">
        <f>L532</f>
        <v>A3Q</v>
      </c>
      <c r="AH532" s="48" t="str">
        <f>M532</f>
        <v>1D531</v>
      </c>
      <c r="AJ532" s="212" t="s">
        <v>29601</v>
      </c>
      <c r="AN532" s="48" t="s">
        <v>29623</v>
      </c>
      <c r="AO532" s="233" t="str">
        <f>T532</f>
        <v>SINK-36</v>
      </c>
      <c r="AQ532" s="193" t="s">
        <v>28768</v>
      </c>
      <c r="AR532" s="230" t="s">
        <v>29632</v>
      </c>
      <c r="AT532" s="193" t="s">
        <v>4672</v>
      </c>
      <c r="AV532" s="212" t="str">
        <f>M532</f>
        <v>1D531</v>
      </c>
      <c r="AW532" s="212" t="str">
        <f>_xlfn.TEXTJOIN("-",TRUE,AQ532:AV532)</f>
        <v>LG-N291-P-1D531</v>
      </c>
      <c r="AX532" s="193" t="str">
        <f>_xlfn.TEXTJOIN("-",TRUE,AS532:AV532)</f>
        <v>P-1D531</v>
      </c>
      <c r="AY532" s="48" t="str">
        <f>E532</f>
        <v>DeTape White Gloss Digital</v>
      </c>
    </row>
    <row r="533" spans="2:51" ht="15">
      <c r="B533" s="208" t="s">
        <v>30297</v>
      </c>
      <c r="C533" s="51" t="s">
        <v>21396</v>
      </c>
      <c r="D533" s="48" t="s">
        <v>30298</v>
      </c>
      <c r="E533" s="48" t="s">
        <v>29594</v>
      </c>
      <c r="F533" s="48" t="str">
        <f>IFERROR(VLOOKUP(I533,Guide!A:B,2,FALSE),"")</f>
        <v>Logo Stickers</v>
      </c>
      <c r="G533" s="48">
        <f>A533</f>
        <v>0</v>
      </c>
      <c r="H533" s="48" t="str">
        <f>B533</f>
        <v>DTDP10220</v>
      </c>
      <c r="I533" s="48" t="s">
        <v>631</v>
      </c>
      <c r="J533" s="48" t="s">
        <v>21832</v>
      </c>
      <c r="L533" s="30" t="s">
        <v>30299</v>
      </c>
      <c r="M533" s="48" t="s">
        <v>30302</v>
      </c>
      <c r="N533" s="196">
        <v>1000000000532</v>
      </c>
      <c r="O533" s="143" t="s">
        <v>30301</v>
      </c>
      <c r="T533" s="48" t="s">
        <v>29634</v>
      </c>
      <c r="Y533" s="48" t="s">
        <v>29073</v>
      </c>
      <c r="AA533" s="255" t="s">
        <v>29598</v>
      </c>
      <c r="AB533" s="212" t="s">
        <v>29984</v>
      </c>
      <c r="AG533" s="193" t="str">
        <f>L533</f>
        <v>A3Q</v>
      </c>
      <c r="AH533" s="48" t="str">
        <f>M533</f>
        <v>1D532</v>
      </c>
      <c r="AJ533" s="212" t="s">
        <v>29601</v>
      </c>
      <c r="AN533" s="48" t="s">
        <v>29623</v>
      </c>
      <c r="AO533" s="233" t="str">
        <f>T533</f>
        <v>SINK-37</v>
      </c>
      <c r="AQ533" s="212" t="s">
        <v>28768</v>
      </c>
      <c r="AR533" s="230" t="s">
        <v>29635</v>
      </c>
      <c r="AT533" s="193" t="s">
        <v>4672</v>
      </c>
      <c r="AV533" s="212" t="str">
        <f>M533</f>
        <v>1D532</v>
      </c>
      <c r="AW533" s="212" t="str">
        <f>_xlfn.TEXTJOIN("-",TRUE,AQ533:AV533)</f>
        <v>LG-N292-P-1D532</v>
      </c>
      <c r="AX533" s="193" t="str">
        <f>_xlfn.TEXTJOIN("-",TRUE,AS533:AV533)</f>
        <v>P-1D532</v>
      </c>
      <c r="AY533" s="48" t="str">
        <f>E533</f>
        <v>DeTape White Gloss Digital</v>
      </c>
    </row>
    <row r="534" spans="2:51" ht="15">
      <c r="B534" s="208" t="s">
        <v>30297</v>
      </c>
      <c r="C534" s="51" t="s">
        <v>21396</v>
      </c>
      <c r="D534" s="48" t="s">
        <v>30298</v>
      </c>
      <c r="E534" s="48" t="s">
        <v>29594</v>
      </c>
      <c r="F534" s="48" t="str">
        <f>IFERROR(VLOOKUP(I534,Guide!A:B,2,FALSE),"")</f>
        <v>Logo Stickers</v>
      </c>
      <c r="G534" s="48">
        <f>A534</f>
        <v>0</v>
      </c>
      <c r="H534" s="48" t="str">
        <f>B534</f>
        <v>DTDP10220</v>
      </c>
      <c r="I534" s="48" t="s">
        <v>631</v>
      </c>
      <c r="J534" s="48" t="s">
        <v>21832</v>
      </c>
      <c r="L534" s="30" t="s">
        <v>30299</v>
      </c>
      <c r="M534" s="48" t="s">
        <v>30303</v>
      </c>
      <c r="N534" s="196">
        <v>1000000000533</v>
      </c>
      <c r="O534" s="143" t="s">
        <v>30301</v>
      </c>
      <c r="T534" s="48" t="s">
        <v>29637</v>
      </c>
      <c r="Y534" s="48" t="s">
        <v>29073</v>
      </c>
      <c r="AA534" s="255" t="s">
        <v>29598</v>
      </c>
      <c r="AB534" s="212" t="s">
        <v>29984</v>
      </c>
      <c r="AG534" s="193" t="str">
        <f>L534</f>
        <v>A3Q</v>
      </c>
      <c r="AH534" s="48" t="str">
        <f>M534</f>
        <v>1D533</v>
      </c>
      <c r="AJ534" s="212" t="s">
        <v>29601</v>
      </c>
      <c r="AN534" s="48" t="s">
        <v>29623</v>
      </c>
      <c r="AO534" s="233" t="str">
        <f>T534</f>
        <v>SINK-38</v>
      </c>
      <c r="AQ534" s="212" t="s">
        <v>28768</v>
      </c>
      <c r="AR534" s="230" t="s">
        <v>29638</v>
      </c>
      <c r="AT534" s="193" t="s">
        <v>4672</v>
      </c>
      <c r="AV534" s="212" t="str">
        <f>M534</f>
        <v>1D533</v>
      </c>
      <c r="AW534" s="212" t="str">
        <f>_xlfn.TEXTJOIN("-",TRUE,AQ534:AV534)</f>
        <v>LG-N293-P-1D533</v>
      </c>
      <c r="AX534" s="193" t="str">
        <f>_xlfn.TEXTJOIN("-",TRUE,AS534:AV534)</f>
        <v>P-1D533</v>
      </c>
      <c r="AY534" s="48" t="str">
        <f>E534</f>
        <v>DeTape White Gloss Digital</v>
      </c>
    </row>
    <row r="535" spans="2:51" ht="15">
      <c r="B535" s="208" t="s">
        <v>30297</v>
      </c>
      <c r="C535" s="51" t="s">
        <v>21396</v>
      </c>
      <c r="D535" s="48" t="s">
        <v>30298</v>
      </c>
      <c r="E535" s="48" t="s">
        <v>29594</v>
      </c>
      <c r="F535" s="48" t="str">
        <f>IFERROR(VLOOKUP(I535,Guide!A:B,2,FALSE),"")</f>
        <v>Logo Stickers</v>
      </c>
      <c r="G535" s="48">
        <f>A535</f>
        <v>0</v>
      </c>
      <c r="H535" s="48" t="str">
        <f>B535</f>
        <v>DTDP10220</v>
      </c>
      <c r="I535" s="48" t="s">
        <v>631</v>
      </c>
      <c r="J535" s="48" t="s">
        <v>21832</v>
      </c>
      <c r="L535" s="30" t="s">
        <v>30299</v>
      </c>
      <c r="M535" s="48" t="s">
        <v>30304</v>
      </c>
      <c r="N535" s="196">
        <v>1000000000534</v>
      </c>
      <c r="O535" s="143" t="s">
        <v>30301</v>
      </c>
      <c r="T535" s="48" t="s">
        <v>29640</v>
      </c>
      <c r="Y535" s="48" t="s">
        <v>29073</v>
      </c>
      <c r="AA535" s="255" t="s">
        <v>29598</v>
      </c>
      <c r="AB535" s="212" t="s">
        <v>29984</v>
      </c>
      <c r="AG535" s="193" t="str">
        <f>L535</f>
        <v>A3Q</v>
      </c>
      <c r="AH535" s="48" t="str">
        <f>M535</f>
        <v>1D534</v>
      </c>
      <c r="AJ535" s="212" t="s">
        <v>29601</v>
      </c>
      <c r="AN535" s="48" t="s">
        <v>29623</v>
      </c>
      <c r="AO535" s="233" t="str">
        <f>T535</f>
        <v>SINK-39</v>
      </c>
      <c r="AQ535" s="212" t="s">
        <v>28768</v>
      </c>
      <c r="AR535" s="230" t="s">
        <v>29641</v>
      </c>
      <c r="AT535" s="212" t="s">
        <v>30305</v>
      </c>
      <c r="AV535" s="212" t="str">
        <f>M535</f>
        <v>1D534</v>
      </c>
      <c r="AW535" s="212" t="str">
        <f>_xlfn.TEXTJOIN("-",TRUE,AQ535:AV535)</f>
        <v>LG-N294-P3-1D534</v>
      </c>
      <c r="AX535" s="193" t="str">
        <f>_xlfn.TEXTJOIN("-",TRUE,AS535:AV535)</f>
        <v>P3-1D534</v>
      </c>
      <c r="AY535" s="48" t="str">
        <f>E535</f>
        <v>DeTape White Gloss Digital</v>
      </c>
    </row>
    <row r="536" spans="2:51" ht="15">
      <c r="B536" s="208" t="s">
        <v>30297</v>
      </c>
      <c r="C536" s="51" t="s">
        <v>21396</v>
      </c>
      <c r="D536" s="48" t="s">
        <v>30298</v>
      </c>
      <c r="E536" s="48" t="s">
        <v>29594</v>
      </c>
      <c r="F536" s="48" t="str">
        <f>IFERROR(VLOOKUP(I536,Guide!A:B,2,FALSE),"")</f>
        <v>Logo Stickers</v>
      </c>
      <c r="G536" s="48">
        <f>A536</f>
        <v>0</v>
      </c>
      <c r="H536" s="48" t="str">
        <f>B536</f>
        <v>DTDP10220</v>
      </c>
      <c r="I536" s="48" t="s">
        <v>631</v>
      </c>
      <c r="J536" s="48" t="s">
        <v>21832</v>
      </c>
      <c r="L536" s="30" t="s">
        <v>30299</v>
      </c>
      <c r="M536" s="48" t="s">
        <v>30306</v>
      </c>
      <c r="N536" s="196">
        <v>1000000000535</v>
      </c>
      <c r="O536" s="143" t="s">
        <v>30301</v>
      </c>
      <c r="T536" s="48" t="s">
        <v>29643</v>
      </c>
      <c r="Y536" s="48" t="s">
        <v>29073</v>
      </c>
      <c r="AA536" s="255" t="s">
        <v>29598</v>
      </c>
      <c r="AB536" s="212" t="s">
        <v>29984</v>
      </c>
      <c r="AG536" s="193" t="str">
        <f>L536</f>
        <v>A3Q</v>
      </c>
      <c r="AH536" s="48" t="str">
        <f>M536</f>
        <v>1D535</v>
      </c>
      <c r="AJ536" s="212" t="s">
        <v>29601</v>
      </c>
      <c r="AN536" s="48" t="s">
        <v>29623</v>
      </c>
      <c r="AO536" s="233" t="str">
        <f>T536</f>
        <v>SINK-40</v>
      </c>
      <c r="AQ536" s="212" t="s">
        <v>28768</v>
      </c>
      <c r="AR536" s="230" t="s">
        <v>29644</v>
      </c>
      <c r="AT536" s="212" t="s">
        <v>30305</v>
      </c>
      <c r="AV536" s="212" t="str">
        <f>M536</f>
        <v>1D535</v>
      </c>
      <c r="AW536" s="212" t="str">
        <f>_xlfn.TEXTJOIN("-",TRUE,AQ536:AV536)</f>
        <v>LG-N295-P3-1D535</v>
      </c>
      <c r="AX536" s="193" t="str">
        <f>_xlfn.TEXTJOIN("-",TRUE,AS536:AV536)</f>
        <v>P3-1D535</v>
      </c>
      <c r="AY536" s="48" t="str">
        <f>E536</f>
        <v>DeTape White Gloss Digital</v>
      </c>
    </row>
    <row r="537" spans="2:51" ht="15">
      <c r="B537" s="208" t="s">
        <v>30297</v>
      </c>
      <c r="C537" s="51" t="s">
        <v>21396</v>
      </c>
      <c r="D537" s="48" t="s">
        <v>30298</v>
      </c>
      <c r="E537" s="48" t="s">
        <v>29594</v>
      </c>
      <c r="F537" s="48" t="str">
        <f>IFERROR(VLOOKUP(I537,Guide!A:B,2,FALSE),"")</f>
        <v>Logo Stickers</v>
      </c>
      <c r="G537" s="48">
        <f>A537</f>
        <v>0</v>
      </c>
      <c r="H537" s="48" t="str">
        <f>B537</f>
        <v>DTDP10220</v>
      </c>
      <c r="I537" s="48" t="s">
        <v>631</v>
      </c>
      <c r="J537" s="48" t="s">
        <v>21832</v>
      </c>
      <c r="L537" s="30" t="s">
        <v>30299</v>
      </c>
      <c r="M537" s="48" t="s">
        <v>30307</v>
      </c>
      <c r="N537" s="196">
        <v>1000000000536</v>
      </c>
      <c r="O537" s="143" t="s">
        <v>30301</v>
      </c>
      <c r="T537" s="48" t="s">
        <v>29646</v>
      </c>
      <c r="Y537" s="48" t="s">
        <v>29073</v>
      </c>
      <c r="AA537" s="255" t="s">
        <v>29598</v>
      </c>
      <c r="AB537" s="212" t="s">
        <v>29984</v>
      </c>
      <c r="AG537" s="193" t="str">
        <f>L537</f>
        <v>A3Q</v>
      </c>
      <c r="AH537" s="48" t="str">
        <f>M537</f>
        <v>1D536</v>
      </c>
      <c r="AJ537" s="212" t="s">
        <v>29601</v>
      </c>
      <c r="AN537" s="48" t="s">
        <v>29623</v>
      </c>
      <c r="AO537" s="233" t="str">
        <f>T537</f>
        <v>SINK-41</v>
      </c>
      <c r="AQ537" s="212" t="s">
        <v>28768</v>
      </c>
      <c r="AR537" s="230" t="s">
        <v>29647</v>
      </c>
      <c r="AT537" s="212" t="s">
        <v>30305</v>
      </c>
      <c r="AV537" s="212" t="str">
        <f>M537</f>
        <v>1D536</v>
      </c>
      <c r="AW537" s="212" t="str">
        <f>_xlfn.TEXTJOIN("-",TRUE,AQ537:AV537)</f>
        <v>LG-N296-P3-1D536</v>
      </c>
      <c r="AX537" s="193" t="str">
        <f>_xlfn.TEXTJOIN("-",TRUE,AS537:AV537)</f>
        <v>P3-1D536</v>
      </c>
      <c r="AY537" s="48" t="str">
        <f>E537</f>
        <v>DeTape White Gloss Digital</v>
      </c>
    </row>
    <row r="538" spans="2:51" ht="15">
      <c r="B538" s="208" t="s">
        <v>30297</v>
      </c>
      <c r="C538" s="51" t="s">
        <v>21396</v>
      </c>
      <c r="D538" s="48" t="s">
        <v>30298</v>
      </c>
      <c r="E538" s="48" t="s">
        <v>29594</v>
      </c>
      <c r="F538" s="48" t="str">
        <f>IFERROR(VLOOKUP(I538,Guide!A:B,2,FALSE),"")</f>
        <v>Logo Stickers</v>
      </c>
      <c r="G538" s="48">
        <f>A538</f>
        <v>0</v>
      </c>
      <c r="H538" s="48" t="str">
        <f>B538</f>
        <v>DTDP10220</v>
      </c>
      <c r="I538" s="48" t="s">
        <v>631</v>
      </c>
      <c r="J538" s="48" t="s">
        <v>21832</v>
      </c>
      <c r="L538" s="30" t="s">
        <v>30299</v>
      </c>
      <c r="M538" s="48" t="s">
        <v>30308</v>
      </c>
      <c r="N538" s="196">
        <v>1000000000537</v>
      </c>
      <c r="O538" s="143" t="s">
        <v>30301</v>
      </c>
      <c r="T538" s="48" t="s">
        <v>29649</v>
      </c>
      <c r="Y538" s="48" t="s">
        <v>29073</v>
      </c>
      <c r="AA538" s="255" t="s">
        <v>29598</v>
      </c>
      <c r="AB538" s="212" t="s">
        <v>29984</v>
      </c>
      <c r="AG538" s="193" t="str">
        <f>L538</f>
        <v>A3Q</v>
      </c>
      <c r="AH538" s="48" t="str">
        <f>M538</f>
        <v>1D537</v>
      </c>
      <c r="AJ538" s="212" t="s">
        <v>29601</v>
      </c>
      <c r="AN538" s="48" t="s">
        <v>29623</v>
      </c>
      <c r="AO538" s="233" t="str">
        <f>T538</f>
        <v>SINK-42</v>
      </c>
      <c r="AQ538" s="212" t="s">
        <v>28768</v>
      </c>
      <c r="AR538" s="230" t="s">
        <v>29650</v>
      </c>
      <c r="AT538" s="212" t="s">
        <v>30305</v>
      </c>
      <c r="AV538" s="212" t="str">
        <f>M538</f>
        <v>1D537</v>
      </c>
      <c r="AW538" s="212" t="str">
        <f>_xlfn.TEXTJOIN("-",TRUE,AQ538:AV538)</f>
        <v>LG-N297-P3-1D537</v>
      </c>
      <c r="AX538" s="193" t="str">
        <f>_xlfn.TEXTJOIN("-",TRUE,AS538:AV538)</f>
        <v>P3-1D537</v>
      </c>
      <c r="AY538" s="48" t="str">
        <f>E538</f>
        <v>DeTape White Gloss Digital</v>
      </c>
    </row>
    <row r="539" spans="2:51" ht="15">
      <c r="B539" s="208" t="s">
        <v>30297</v>
      </c>
      <c r="C539" s="51" t="s">
        <v>21396</v>
      </c>
      <c r="D539" s="48" t="s">
        <v>30298</v>
      </c>
      <c r="E539" s="48" t="s">
        <v>29594</v>
      </c>
      <c r="F539" s="48" t="str">
        <f>IFERROR(VLOOKUP(I539,Guide!A:B,2,FALSE),"")</f>
        <v>Logo Stickers</v>
      </c>
      <c r="G539" s="48">
        <f>A539</f>
        <v>0</v>
      </c>
      <c r="H539" s="48" t="str">
        <f>B539</f>
        <v>DTDP10220</v>
      </c>
      <c r="I539" s="48" t="s">
        <v>631</v>
      </c>
      <c r="J539" s="48" t="s">
        <v>21832</v>
      </c>
      <c r="L539" s="30" t="s">
        <v>30299</v>
      </c>
      <c r="M539" s="48" t="s">
        <v>30309</v>
      </c>
      <c r="N539" s="196">
        <v>1000000000538</v>
      </c>
      <c r="O539" s="143" t="s">
        <v>30301</v>
      </c>
      <c r="T539" s="48" t="s">
        <v>29652</v>
      </c>
      <c r="Y539" s="48" t="s">
        <v>29073</v>
      </c>
      <c r="AA539" s="255" t="s">
        <v>29598</v>
      </c>
      <c r="AB539" s="212" t="s">
        <v>29984</v>
      </c>
      <c r="AG539" s="193" t="str">
        <f>L539</f>
        <v>A3Q</v>
      </c>
      <c r="AH539" s="48" t="str">
        <f>M539</f>
        <v>1D538</v>
      </c>
      <c r="AJ539" s="212" t="s">
        <v>29601</v>
      </c>
      <c r="AN539" s="48" t="s">
        <v>29623</v>
      </c>
      <c r="AO539" s="233" t="str">
        <f>T539</f>
        <v>SINK-43</v>
      </c>
      <c r="AQ539" s="212" t="s">
        <v>28768</v>
      </c>
      <c r="AR539" s="230" t="s">
        <v>29653</v>
      </c>
      <c r="AT539" s="212" t="s">
        <v>30305</v>
      </c>
      <c r="AV539" s="212" t="str">
        <f>M539</f>
        <v>1D538</v>
      </c>
      <c r="AW539" s="212" t="str">
        <f>_xlfn.TEXTJOIN("-",TRUE,AQ539:AV539)</f>
        <v>LG-N298-P3-1D538</v>
      </c>
      <c r="AX539" s="193" t="str">
        <f>_xlfn.TEXTJOIN("-",TRUE,AS539:AV539)</f>
        <v>P3-1D538</v>
      </c>
      <c r="AY539" s="48" t="str">
        <f>E539</f>
        <v>DeTape White Gloss Digital</v>
      </c>
    </row>
    <row r="540" spans="2:51" ht="15">
      <c r="B540" s="208" t="s">
        <v>30297</v>
      </c>
      <c r="C540" s="51" t="s">
        <v>21396</v>
      </c>
      <c r="D540" s="48" t="s">
        <v>30298</v>
      </c>
      <c r="E540" s="48" t="s">
        <v>29594</v>
      </c>
      <c r="F540" s="48" t="str">
        <f>IFERROR(VLOOKUP(I540,Guide!A:B,2,FALSE),"")</f>
        <v>Logo Stickers</v>
      </c>
      <c r="G540" s="48">
        <f>A540</f>
        <v>0</v>
      </c>
      <c r="H540" s="48" t="str">
        <f>B540</f>
        <v>DTDP10220</v>
      </c>
      <c r="I540" s="48" t="s">
        <v>631</v>
      </c>
      <c r="J540" s="48" t="s">
        <v>21832</v>
      </c>
      <c r="L540" s="30" t="s">
        <v>30299</v>
      </c>
      <c r="M540" s="48" t="s">
        <v>30310</v>
      </c>
      <c r="N540" s="196">
        <v>1000000000539</v>
      </c>
      <c r="O540" s="143" t="s">
        <v>30301</v>
      </c>
      <c r="T540" s="48" t="s">
        <v>29655</v>
      </c>
      <c r="Y540" s="48" t="s">
        <v>29073</v>
      </c>
      <c r="AA540" s="255" t="s">
        <v>29598</v>
      </c>
      <c r="AB540" s="212" t="s">
        <v>29984</v>
      </c>
      <c r="AG540" s="193" t="str">
        <f>L540</f>
        <v>A3Q</v>
      </c>
      <c r="AH540" s="48" t="str">
        <f>M540</f>
        <v>1D539</v>
      </c>
      <c r="AJ540" s="212" t="s">
        <v>29601</v>
      </c>
      <c r="AN540" s="48" t="s">
        <v>29623</v>
      </c>
      <c r="AO540" s="233" t="str">
        <f>T540</f>
        <v>SINK-44</v>
      </c>
      <c r="AQ540" s="212" t="s">
        <v>28768</v>
      </c>
      <c r="AR540" s="230" t="s">
        <v>29656</v>
      </c>
      <c r="AT540" s="212" t="s">
        <v>30305</v>
      </c>
      <c r="AV540" s="212" t="str">
        <f>M540</f>
        <v>1D539</v>
      </c>
      <c r="AW540" s="212" t="str">
        <f>_xlfn.TEXTJOIN("-",TRUE,AQ540:AV540)</f>
        <v>LG-N299-P3-1D539</v>
      </c>
      <c r="AX540" s="193" t="str">
        <f>_xlfn.TEXTJOIN("-",TRUE,AS540:AV540)</f>
        <v>P3-1D539</v>
      </c>
      <c r="AY540" s="48" t="str">
        <f>E540</f>
        <v>DeTape White Gloss Digital</v>
      </c>
    </row>
    <row r="541" spans="2:51" ht="15">
      <c r="B541" s="208" t="s">
        <v>30297</v>
      </c>
      <c r="C541" s="51" t="s">
        <v>21396</v>
      </c>
      <c r="D541" s="48" t="s">
        <v>30298</v>
      </c>
      <c r="E541" s="48" t="s">
        <v>29594</v>
      </c>
      <c r="F541" s="48" t="str">
        <f>IFERROR(VLOOKUP(I541,Guide!A:B,2,FALSE),"")</f>
        <v>Logo Stickers</v>
      </c>
      <c r="G541" s="48">
        <f>A541</f>
        <v>0</v>
      </c>
      <c r="H541" s="48" t="str">
        <f>B541</f>
        <v>DTDP10220</v>
      </c>
      <c r="I541" s="48" t="s">
        <v>631</v>
      </c>
      <c r="J541" s="48" t="s">
        <v>21832</v>
      </c>
      <c r="L541" s="30" t="s">
        <v>30299</v>
      </c>
      <c r="M541" s="48" t="s">
        <v>30311</v>
      </c>
      <c r="N541" s="196">
        <v>1000000000540</v>
      </c>
      <c r="O541" s="143" t="s">
        <v>30301</v>
      </c>
      <c r="T541" s="48" t="s">
        <v>29658</v>
      </c>
      <c r="Y541" s="48" t="s">
        <v>29073</v>
      </c>
      <c r="AA541" s="255" t="s">
        <v>29598</v>
      </c>
      <c r="AB541" s="212" t="s">
        <v>29984</v>
      </c>
      <c r="AG541" s="193" t="str">
        <f>L541</f>
        <v>A3Q</v>
      </c>
      <c r="AH541" s="48" t="str">
        <f>M541</f>
        <v>1D540</v>
      </c>
      <c r="AJ541" s="212" t="s">
        <v>29601</v>
      </c>
      <c r="AN541" s="48" t="s">
        <v>29623</v>
      </c>
      <c r="AO541" s="233" t="str">
        <f>T541</f>
        <v>SINK-45</v>
      </c>
      <c r="AQ541" s="212" t="s">
        <v>28768</v>
      </c>
      <c r="AR541" s="230" t="s">
        <v>29659</v>
      </c>
      <c r="AT541" s="212" t="s">
        <v>30305</v>
      </c>
      <c r="AV541" s="212" t="str">
        <f>M541</f>
        <v>1D540</v>
      </c>
      <c r="AW541" s="212" t="str">
        <f>_xlfn.TEXTJOIN("-",TRUE,AQ541:AV541)</f>
        <v>LG-N300-P3-1D540</v>
      </c>
      <c r="AX541" s="193" t="str">
        <f>_xlfn.TEXTJOIN("-",TRUE,AS541:AV541)</f>
        <v>P3-1D540</v>
      </c>
      <c r="AY541" s="48" t="str">
        <f>E541</f>
        <v>DeTape White Gloss Digital</v>
      </c>
    </row>
    <row r="542" spans="2:51" ht="15">
      <c r="B542" s="208" t="s">
        <v>30297</v>
      </c>
      <c r="C542" s="51" t="s">
        <v>21396</v>
      </c>
      <c r="D542" s="48" t="s">
        <v>30298</v>
      </c>
      <c r="E542" s="48" t="s">
        <v>29594</v>
      </c>
      <c r="F542" s="48" t="str">
        <f>IFERROR(VLOOKUP(I542,Guide!A:B,2,FALSE),"")</f>
        <v>Logo Stickers</v>
      </c>
      <c r="G542" s="48">
        <f>A542</f>
        <v>0</v>
      </c>
      <c r="H542" s="48" t="str">
        <f>B542</f>
        <v>DTDP10220</v>
      </c>
      <c r="I542" s="48" t="s">
        <v>631</v>
      </c>
      <c r="J542" s="48" t="s">
        <v>21832</v>
      </c>
      <c r="L542" s="30" t="s">
        <v>30299</v>
      </c>
      <c r="M542" s="48" t="s">
        <v>30312</v>
      </c>
      <c r="N542" s="196">
        <v>1000000000541</v>
      </c>
      <c r="O542" s="143" t="s">
        <v>30301</v>
      </c>
      <c r="T542" s="48" t="s">
        <v>29661</v>
      </c>
      <c r="Y542" s="48" t="s">
        <v>29073</v>
      </c>
      <c r="AA542" s="255" t="s">
        <v>29598</v>
      </c>
      <c r="AB542" s="212" t="s">
        <v>29984</v>
      </c>
      <c r="AG542" s="193" t="str">
        <f>L542</f>
        <v>A3Q</v>
      </c>
      <c r="AH542" s="48" t="str">
        <f>M542</f>
        <v>1D541</v>
      </c>
      <c r="AJ542" s="212" t="s">
        <v>29601</v>
      </c>
      <c r="AN542" s="48" t="s">
        <v>29623</v>
      </c>
      <c r="AO542" s="233" t="str">
        <f>T542</f>
        <v>SINK-46</v>
      </c>
      <c r="AQ542" s="212" t="s">
        <v>28768</v>
      </c>
      <c r="AR542" s="230" t="s">
        <v>29662</v>
      </c>
      <c r="AT542" s="212" t="s">
        <v>30305</v>
      </c>
      <c r="AV542" s="212" t="str">
        <f>M542</f>
        <v>1D541</v>
      </c>
      <c r="AW542" s="212" t="str">
        <f>_xlfn.TEXTJOIN("-",TRUE,AQ542:AV542)</f>
        <v>LG-N301-P3-1D541</v>
      </c>
      <c r="AX542" s="193" t="str">
        <f>_xlfn.TEXTJOIN("-",TRUE,AS542:AV542)</f>
        <v>P3-1D541</v>
      </c>
      <c r="AY542" s="48" t="str">
        <f>E542</f>
        <v>DeTape White Gloss Digital</v>
      </c>
    </row>
    <row r="543" spans="2:51" ht="15">
      <c r="B543" s="208" t="s">
        <v>30297</v>
      </c>
      <c r="C543" s="51" t="s">
        <v>21396</v>
      </c>
      <c r="D543" s="48" t="s">
        <v>30298</v>
      </c>
      <c r="E543" s="48" t="s">
        <v>29594</v>
      </c>
      <c r="F543" s="48" t="str">
        <f>IFERROR(VLOOKUP(I543,Guide!A:B,2,FALSE),"")</f>
        <v>Logo Stickers</v>
      </c>
      <c r="G543" s="48">
        <f>A543</f>
        <v>0</v>
      </c>
      <c r="H543" s="48" t="str">
        <f>B543</f>
        <v>DTDP10220</v>
      </c>
      <c r="I543" s="48" t="s">
        <v>631</v>
      </c>
      <c r="J543" s="48" t="s">
        <v>21832</v>
      </c>
      <c r="L543" s="30" t="s">
        <v>30299</v>
      </c>
      <c r="M543" s="48" t="s">
        <v>30313</v>
      </c>
      <c r="N543" s="196">
        <v>1000000000542</v>
      </c>
      <c r="O543" s="143" t="s">
        <v>30301</v>
      </c>
      <c r="T543" s="48" t="s">
        <v>29664</v>
      </c>
      <c r="Y543" s="48" t="s">
        <v>29073</v>
      </c>
      <c r="AA543" s="255" t="s">
        <v>29598</v>
      </c>
      <c r="AB543" s="212" t="s">
        <v>29984</v>
      </c>
      <c r="AG543" s="193" t="str">
        <f>L543</f>
        <v>A3Q</v>
      </c>
      <c r="AH543" s="48" t="str">
        <f>M543</f>
        <v>1D542</v>
      </c>
      <c r="AJ543" s="212" t="s">
        <v>29601</v>
      </c>
      <c r="AN543" s="48" t="s">
        <v>29623</v>
      </c>
      <c r="AO543" s="233" t="str">
        <f>T543</f>
        <v>SINK-47</v>
      </c>
      <c r="AQ543" s="212" t="s">
        <v>28768</v>
      </c>
      <c r="AR543" s="230" t="s">
        <v>29665</v>
      </c>
      <c r="AT543" s="212" t="s">
        <v>30305</v>
      </c>
      <c r="AV543" s="212" t="str">
        <f>M543</f>
        <v>1D542</v>
      </c>
      <c r="AW543" s="212" t="str">
        <f>_xlfn.TEXTJOIN("-",TRUE,AQ543:AV543)</f>
        <v>LG-N302-P3-1D542</v>
      </c>
      <c r="AX543" s="193" t="str">
        <f>_xlfn.TEXTJOIN("-",TRUE,AS543:AV543)</f>
        <v>P3-1D542</v>
      </c>
      <c r="AY543" s="48" t="str">
        <f>E543</f>
        <v>DeTape White Gloss Digital</v>
      </c>
    </row>
    <row r="544" spans="2:51" ht="15">
      <c r="B544" s="208" t="s">
        <v>30297</v>
      </c>
      <c r="C544" s="51" t="s">
        <v>21396</v>
      </c>
      <c r="D544" s="48" t="s">
        <v>30298</v>
      </c>
      <c r="E544" s="48" t="s">
        <v>29594</v>
      </c>
      <c r="F544" s="48" t="str">
        <f>IFERROR(VLOOKUP(I544,Guide!A:B,2,FALSE),"")</f>
        <v>Logo Stickers</v>
      </c>
      <c r="G544" s="48">
        <f>A544</f>
        <v>0</v>
      </c>
      <c r="H544" s="48" t="str">
        <f>B544</f>
        <v>DTDP10220</v>
      </c>
      <c r="I544" s="48" t="s">
        <v>631</v>
      </c>
      <c r="J544" s="48" t="s">
        <v>21832</v>
      </c>
      <c r="L544" s="30" t="s">
        <v>30299</v>
      </c>
      <c r="M544" s="48" t="s">
        <v>30314</v>
      </c>
      <c r="N544" s="196">
        <v>1000000000543</v>
      </c>
      <c r="O544" s="143" t="s">
        <v>30301</v>
      </c>
      <c r="T544" s="48" t="s">
        <v>29667</v>
      </c>
      <c r="Y544" s="48" t="s">
        <v>29073</v>
      </c>
      <c r="AA544" s="255" t="s">
        <v>29598</v>
      </c>
      <c r="AB544" s="212" t="s">
        <v>29984</v>
      </c>
      <c r="AG544" s="193" t="str">
        <f>L544</f>
        <v>A3Q</v>
      </c>
      <c r="AH544" s="48" t="str">
        <f>M544</f>
        <v>1D543</v>
      </c>
      <c r="AJ544" s="212" t="s">
        <v>29601</v>
      </c>
      <c r="AN544" s="48" t="s">
        <v>29623</v>
      </c>
      <c r="AO544" s="233" t="str">
        <f>T544</f>
        <v>SINK-48</v>
      </c>
      <c r="AQ544" s="212" t="s">
        <v>28768</v>
      </c>
      <c r="AR544" s="230" t="s">
        <v>29668</v>
      </c>
      <c r="AT544" s="212" t="s">
        <v>30305</v>
      </c>
      <c r="AV544" s="212" t="str">
        <f>M544</f>
        <v>1D543</v>
      </c>
      <c r="AW544" s="212" t="str">
        <f>_xlfn.TEXTJOIN("-",TRUE,AQ544:AV544)</f>
        <v>LG-N303-P3-1D543</v>
      </c>
      <c r="AX544" s="193" t="str">
        <f>_xlfn.TEXTJOIN("-",TRUE,AS544:AV544)</f>
        <v>P3-1D543</v>
      </c>
      <c r="AY544" s="48" t="str">
        <f>E544</f>
        <v>DeTape White Gloss Digital</v>
      </c>
    </row>
    <row r="545" spans="2:51" ht="15">
      <c r="B545" s="208" t="s">
        <v>30297</v>
      </c>
      <c r="C545" s="51" t="s">
        <v>21396</v>
      </c>
      <c r="D545" s="48" t="s">
        <v>30298</v>
      </c>
      <c r="E545" s="48" t="s">
        <v>29594</v>
      </c>
      <c r="F545" s="48" t="str">
        <f>IFERROR(VLOOKUP(I545,Guide!A:B,2,FALSE),"")</f>
        <v>Logo Stickers</v>
      </c>
      <c r="G545" s="48">
        <f>A545</f>
        <v>0</v>
      </c>
      <c r="H545" s="48" t="str">
        <f>B545</f>
        <v>DTDP10220</v>
      </c>
      <c r="I545" s="48" t="s">
        <v>631</v>
      </c>
      <c r="J545" s="48" t="s">
        <v>21832</v>
      </c>
      <c r="L545" s="30" t="s">
        <v>30299</v>
      </c>
      <c r="M545" s="48" t="s">
        <v>30315</v>
      </c>
      <c r="N545" s="196">
        <v>1000000000544</v>
      </c>
      <c r="O545" s="143" t="s">
        <v>30301</v>
      </c>
      <c r="T545" s="48" t="s">
        <v>29670</v>
      </c>
      <c r="Y545" s="48" t="s">
        <v>29073</v>
      </c>
      <c r="AA545" s="255" t="s">
        <v>29598</v>
      </c>
      <c r="AB545" s="212" t="s">
        <v>29984</v>
      </c>
      <c r="AG545" s="193" t="str">
        <f>L545</f>
        <v>A3Q</v>
      </c>
      <c r="AH545" s="48" t="str">
        <f>M545</f>
        <v>1D544</v>
      </c>
      <c r="AJ545" s="212" t="s">
        <v>29601</v>
      </c>
      <c r="AN545" s="48" t="s">
        <v>29623</v>
      </c>
      <c r="AO545" s="233" t="str">
        <f>T545</f>
        <v>SINK-49</v>
      </c>
      <c r="AQ545" s="212" t="s">
        <v>28768</v>
      </c>
      <c r="AR545" s="230" t="s">
        <v>29671</v>
      </c>
      <c r="AT545" s="212" t="s">
        <v>30305</v>
      </c>
      <c r="AV545" s="212" t="str">
        <f>M545</f>
        <v>1D544</v>
      </c>
      <c r="AW545" s="212" t="str">
        <f>_xlfn.TEXTJOIN("-",TRUE,AQ545:AV545)</f>
        <v>LG-N304-P3-1D544</v>
      </c>
      <c r="AX545" s="193" t="str">
        <f>_xlfn.TEXTJOIN("-",TRUE,AS545:AV545)</f>
        <v>P3-1D544</v>
      </c>
      <c r="AY545" s="48" t="str">
        <f>E545</f>
        <v>DeTape White Gloss Digital</v>
      </c>
    </row>
    <row r="546" spans="2:51" ht="15">
      <c r="B546" s="208" t="s">
        <v>30297</v>
      </c>
      <c r="C546" s="51" t="s">
        <v>21396</v>
      </c>
      <c r="D546" s="48" t="s">
        <v>30298</v>
      </c>
      <c r="E546" s="48" t="s">
        <v>29594</v>
      </c>
      <c r="F546" s="48" t="str">
        <f>IFERROR(VLOOKUP(I546,Guide!A:B,2,FALSE),"")</f>
        <v>Logo Stickers</v>
      </c>
      <c r="G546" s="48">
        <f>A546</f>
        <v>0</v>
      </c>
      <c r="H546" s="48" t="str">
        <f>B546</f>
        <v>DTDP10220</v>
      </c>
      <c r="I546" s="48" t="s">
        <v>631</v>
      </c>
      <c r="J546" s="48" t="s">
        <v>21832</v>
      </c>
      <c r="L546" s="30" t="s">
        <v>30299</v>
      </c>
      <c r="M546" s="48" t="s">
        <v>30316</v>
      </c>
      <c r="N546" s="196">
        <v>1000000000545</v>
      </c>
      <c r="O546" s="143" t="s">
        <v>30301</v>
      </c>
      <c r="T546" s="48" t="s">
        <v>29673</v>
      </c>
      <c r="Y546" s="48" t="s">
        <v>29073</v>
      </c>
      <c r="AA546" s="255" t="s">
        <v>29598</v>
      </c>
      <c r="AB546" s="212" t="s">
        <v>29984</v>
      </c>
      <c r="AG546" s="193" t="str">
        <f>L546</f>
        <v>A3Q</v>
      </c>
      <c r="AH546" s="48" t="str">
        <f>M546</f>
        <v>1D545</v>
      </c>
      <c r="AJ546" s="212" t="s">
        <v>29601</v>
      </c>
      <c r="AN546" s="48" t="s">
        <v>29623</v>
      </c>
      <c r="AO546" s="233" t="str">
        <f>T546</f>
        <v>SINK-50</v>
      </c>
      <c r="AQ546" s="212" t="s">
        <v>28768</v>
      </c>
      <c r="AR546" s="230" t="s">
        <v>29674</v>
      </c>
      <c r="AT546" s="212" t="s">
        <v>30305</v>
      </c>
      <c r="AV546" s="212" t="str">
        <f>M546</f>
        <v>1D545</v>
      </c>
      <c r="AW546" s="212" t="str">
        <f>_xlfn.TEXTJOIN("-",TRUE,AQ546:AV546)</f>
        <v>LG-N305-P3-1D545</v>
      </c>
      <c r="AX546" s="193" t="str">
        <f>_xlfn.TEXTJOIN("-",TRUE,AS546:AV546)</f>
        <v>P3-1D545</v>
      </c>
      <c r="AY546" s="48" t="str">
        <f>E546</f>
        <v>DeTape White Gloss Digital</v>
      </c>
    </row>
    <row r="547" spans="2:51" ht="15">
      <c r="B547" s="208" t="s">
        <v>30297</v>
      </c>
      <c r="C547" s="51" t="s">
        <v>21396</v>
      </c>
      <c r="D547" s="48" t="s">
        <v>30298</v>
      </c>
      <c r="E547" s="48" t="s">
        <v>29594</v>
      </c>
      <c r="F547" s="48" t="str">
        <f>IFERROR(VLOOKUP(I547,Guide!A:B,2,FALSE),"")</f>
        <v>Logo Stickers</v>
      </c>
      <c r="G547" s="48">
        <f>A547</f>
        <v>0</v>
      </c>
      <c r="H547" s="48" t="str">
        <f>B547</f>
        <v>DTDP10220</v>
      </c>
      <c r="I547" s="48" t="s">
        <v>631</v>
      </c>
      <c r="J547" s="48" t="s">
        <v>21832</v>
      </c>
      <c r="L547" s="30" t="s">
        <v>30299</v>
      </c>
      <c r="M547" s="48" t="s">
        <v>30317</v>
      </c>
      <c r="N547" s="196">
        <v>1000000000546</v>
      </c>
      <c r="O547" s="143" t="s">
        <v>30301</v>
      </c>
      <c r="T547" s="48" t="s">
        <v>29676</v>
      </c>
      <c r="Y547" s="48" t="s">
        <v>29073</v>
      </c>
      <c r="AA547" s="255" t="s">
        <v>29598</v>
      </c>
      <c r="AB547" s="212" t="s">
        <v>29984</v>
      </c>
      <c r="AG547" s="193" t="str">
        <f>L547</f>
        <v>A3Q</v>
      </c>
      <c r="AH547" s="48" t="str">
        <f>M547</f>
        <v>1D546</v>
      </c>
      <c r="AJ547" s="212" t="s">
        <v>29601</v>
      </c>
      <c r="AN547" s="48" t="s">
        <v>29623</v>
      </c>
      <c r="AO547" s="233" t="str">
        <f>T547</f>
        <v>SINK-51</v>
      </c>
      <c r="AQ547" s="212" t="s">
        <v>28768</v>
      </c>
      <c r="AR547" s="230" t="s">
        <v>29677</v>
      </c>
      <c r="AT547" s="212" t="s">
        <v>30305</v>
      </c>
      <c r="AV547" s="212" t="str">
        <f>M547</f>
        <v>1D546</v>
      </c>
      <c r="AW547" s="212" t="str">
        <f>_xlfn.TEXTJOIN("-",TRUE,AQ547:AV547)</f>
        <v>LG-N306-P3-1D546</v>
      </c>
      <c r="AX547" s="193" t="str">
        <f>_xlfn.TEXTJOIN("-",TRUE,AS547:AV547)</f>
        <v>P3-1D546</v>
      </c>
      <c r="AY547" s="48" t="str">
        <f>E547</f>
        <v>DeTape White Gloss Digital</v>
      </c>
    </row>
    <row r="548" spans="2:51" ht="15">
      <c r="B548" s="208" t="s">
        <v>30297</v>
      </c>
      <c r="C548" s="51" t="s">
        <v>21396</v>
      </c>
      <c r="D548" s="48" t="s">
        <v>30298</v>
      </c>
      <c r="E548" s="48" t="s">
        <v>29594</v>
      </c>
      <c r="F548" s="48" t="str">
        <f>IFERROR(VLOOKUP(I548,Guide!A:B,2,FALSE),"")</f>
        <v>Logo Stickers</v>
      </c>
      <c r="G548" s="48">
        <f>A548</f>
        <v>0</v>
      </c>
      <c r="H548" s="48" t="str">
        <f>B548</f>
        <v>DTDP10220</v>
      </c>
      <c r="I548" s="48" t="s">
        <v>631</v>
      </c>
      <c r="J548" s="48" t="s">
        <v>21832</v>
      </c>
      <c r="L548" s="30" t="s">
        <v>30299</v>
      </c>
      <c r="M548" s="48" t="s">
        <v>30318</v>
      </c>
      <c r="N548" s="196">
        <v>1000000000547</v>
      </c>
      <c r="O548" s="143" t="s">
        <v>30301</v>
      </c>
      <c r="T548" s="48" t="s">
        <v>29679</v>
      </c>
      <c r="Y548" s="48" t="s">
        <v>29073</v>
      </c>
      <c r="AA548" s="255" t="s">
        <v>29598</v>
      </c>
      <c r="AB548" s="212" t="s">
        <v>29984</v>
      </c>
      <c r="AG548" s="193" t="str">
        <f>L548</f>
        <v>A3Q</v>
      </c>
      <c r="AH548" s="48" t="str">
        <f>M548</f>
        <v>1D547</v>
      </c>
      <c r="AJ548" s="212" t="s">
        <v>29601</v>
      </c>
      <c r="AN548" s="48" t="s">
        <v>29623</v>
      </c>
      <c r="AO548" s="233" t="str">
        <f>T548</f>
        <v>SINK-52</v>
      </c>
      <c r="AQ548" s="212" t="s">
        <v>28768</v>
      </c>
      <c r="AR548" s="230" t="s">
        <v>29680</v>
      </c>
      <c r="AT548" s="212" t="s">
        <v>30305</v>
      </c>
      <c r="AV548" s="212" t="str">
        <f>M548</f>
        <v>1D547</v>
      </c>
      <c r="AW548" s="212" t="str">
        <f>_xlfn.TEXTJOIN("-",TRUE,AQ548:AV548)</f>
        <v>LG-N307-P3-1D547</v>
      </c>
      <c r="AX548" s="193" t="str">
        <f>_xlfn.TEXTJOIN("-",TRUE,AS548:AV548)</f>
        <v>P3-1D547</v>
      </c>
      <c r="AY548" s="48" t="str">
        <f>E548</f>
        <v>DeTape White Gloss Digital</v>
      </c>
    </row>
    <row r="549" spans="2:51" ht="15">
      <c r="B549" s="208" t="s">
        <v>30297</v>
      </c>
      <c r="C549" s="51" t="s">
        <v>21396</v>
      </c>
      <c r="D549" s="48" t="s">
        <v>30298</v>
      </c>
      <c r="E549" s="48" t="s">
        <v>29594</v>
      </c>
      <c r="F549" s="48" t="str">
        <f>IFERROR(VLOOKUP(I549,Guide!A:B,2,FALSE),"")</f>
        <v>Logo Stickers</v>
      </c>
      <c r="G549" s="48">
        <f>A549</f>
        <v>0</v>
      </c>
      <c r="H549" s="48" t="str">
        <f>B549</f>
        <v>DTDP10220</v>
      </c>
      <c r="I549" s="48" t="s">
        <v>631</v>
      </c>
      <c r="J549" s="48" t="s">
        <v>21832</v>
      </c>
      <c r="L549" s="30" t="s">
        <v>30299</v>
      </c>
      <c r="M549" s="48" t="s">
        <v>30319</v>
      </c>
      <c r="N549" s="196">
        <v>1000000000548</v>
      </c>
      <c r="O549" s="143" t="s">
        <v>30301</v>
      </c>
      <c r="T549" s="48" t="s">
        <v>29682</v>
      </c>
      <c r="Y549" s="48" t="s">
        <v>29073</v>
      </c>
      <c r="AA549" s="255" t="s">
        <v>29598</v>
      </c>
      <c r="AB549" s="212" t="s">
        <v>29984</v>
      </c>
      <c r="AG549" s="193" t="str">
        <f>L549</f>
        <v>A3Q</v>
      </c>
      <c r="AH549" s="48" t="str">
        <f>M549</f>
        <v>1D548</v>
      </c>
      <c r="AJ549" s="212" t="s">
        <v>29601</v>
      </c>
      <c r="AN549" s="48" t="s">
        <v>29623</v>
      </c>
      <c r="AO549" s="233" t="str">
        <f>T549</f>
        <v>SINK-53</v>
      </c>
      <c r="AQ549" s="212" t="s">
        <v>28768</v>
      </c>
      <c r="AR549" s="230" t="s">
        <v>29683</v>
      </c>
      <c r="AT549" s="212" t="s">
        <v>30305</v>
      </c>
      <c r="AV549" s="212" t="str">
        <f>M549</f>
        <v>1D548</v>
      </c>
      <c r="AW549" s="212" t="str">
        <f>_xlfn.TEXTJOIN("-",TRUE,AQ549:AV549)</f>
        <v>LG-N308-P3-1D548</v>
      </c>
      <c r="AX549" s="193" t="str">
        <f>_xlfn.TEXTJOIN("-",TRUE,AS549:AV549)</f>
        <v>P3-1D548</v>
      </c>
      <c r="AY549" s="48" t="str">
        <f>E549</f>
        <v>DeTape White Gloss Digital</v>
      </c>
    </row>
    <row r="550" spans="2:51" ht="15">
      <c r="B550" s="208" t="s">
        <v>30297</v>
      </c>
      <c r="C550" s="51" t="s">
        <v>21396</v>
      </c>
      <c r="D550" s="48" t="s">
        <v>30298</v>
      </c>
      <c r="E550" s="48" t="s">
        <v>29594</v>
      </c>
      <c r="F550" s="48" t="str">
        <f>IFERROR(VLOOKUP(I550,Guide!A:B,2,FALSE),"")</f>
        <v>Logo Stickers</v>
      </c>
      <c r="G550" s="48">
        <f>A550</f>
        <v>0</v>
      </c>
      <c r="H550" s="48" t="str">
        <f>B550</f>
        <v>DTDP10220</v>
      </c>
      <c r="I550" s="48" t="s">
        <v>631</v>
      </c>
      <c r="J550" s="48" t="s">
        <v>21832</v>
      </c>
      <c r="L550" s="30" t="s">
        <v>30299</v>
      </c>
      <c r="M550" s="48" t="s">
        <v>30320</v>
      </c>
      <c r="N550" s="196">
        <v>1000000000549</v>
      </c>
      <c r="O550" s="143" t="s">
        <v>30301</v>
      </c>
      <c r="T550" s="48" t="s">
        <v>29685</v>
      </c>
      <c r="Y550" s="48" t="s">
        <v>29073</v>
      </c>
      <c r="AA550" s="255" t="s">
        <v>29598</v>
      </c>
      <c r="AB550" s="212" t="s">
        <v>29984</v>
      </c>
      <c r="AG550" s="193" t="str">
        <f>L550</f>
        <v>A3Q</v>
      </c>
      <c r="AH550" s="48" t="str">
        <f>M550</f>
        <v>1D549</v>
      </c>
      <c r="AJ550" s="212" t="s">
        <v>29601</v>
      </c>
      <c r="AN550" s="48" t="s">
        <v>29623</v>
      </c>
      <c r="AO550" s="233" t="str">
        <f>T550</f>
        <v>SINK-54</v>
      </c>
      <c r="AQ550" s="212" t="s">
        <v>28768</v>
      </c>
      <c r="AR550" s="230" t="s">
        <v>29686</v>
      </c>
      <c r="AT550" s="212" t="s">
        <v>30305</v>
      </c>
      <c r="AV550" s="212" t="str">
        <f>M550</f>
        <v>1D549</v>
      </c>
      <c r="AW550" s="212" t="str">
        <f>_xlfn.TEXTJOIN("-",TRUE,AQ550:AV550)</f>
        <v>LG-N309-P3-1D549</v>
      </c>
      <c r="AX550" s="193" t="str">
        <f>_xlfn.TEXTJOIN("-",TRUE,AS550:AV550)</f>
        <v>P3-1D549</v>
      </c>
      <c r="AY550" s="48" t="str">
        <f>E550</f>
        <v>DeTape White Gloss Digital</v>
      </c>
    </row>
    <row r="551" spans="2:51" ht="15">
      <c r="B551" s="208" t="s">
        <v>30297</v>
      </c>
      <c r="C551" s="51" t="s">
        <v>21396</v>
      </c>
      <c r="D551" s="48" t="s">
        <v>30298</v>
      </c>
      <c r="E551" s="48" t="s">
        <v>29594</v>
      </c>
      <c r="F551" s="48" t="str">
        <f>IFERROR(VLOOKUP(I551,Guide!A:B,2,FALSE),"")</f>
        <v>Logo Stickers</v>
      </c>
      <c r="G551" s="48">
        <f>A551</f>
        <v>0</v>
      </c>
      <c r="H551" s="48" t="str">
        <f>B551</f>
        <v>DTDP10220</v>
      </c>
      <c r="I551" s="48" t="s">
        <v>631</v>
      </c>
      <c r="J551" s="48" t="s">
        <v>21832</v>
      </c>
      <c r="L551" s="30" t="s">
        <v>30299</v>
      </c>
      <c r="M551" s="48" t="s">
        <v>30321</v>
      </c>
      <c r="N551" s="196">
        <v>1000000000550</v>
      </c>
      <c r="O551" s="143" t="s">
        <v>30301</v>
      </c>
      <c r="T551" s="48" t="s">
        <v>29688</v>
      </c>
      <c r="Y551" s="48" t="s">
        <v>29073</v>
      </c>
      <c r="AA551" s="255" t="s">
        <v>29598</v>
      </c>
      <c r="AB551" s="212" t="s">
        <v>29984</v>
      </c>
      <c r="AG551" s="193" t="str">
        <f>L551</f>
        <v>A3Q</v>
      </c>
      <c r="AH551" s="48" t="str">
        <f>M551</f>
        <v>1D550</v>
      </c>
      <c r="AJ551" s="212" t="s">
        <v>29601</v>
      </c>
      <c r="AN551" s="48" t="s">
        <v>29623</v>
      </c>
      <c r="AO551" s="233" t="str">
        <f>T551</f>
        <v>SINK-55</v>
      </c>
      <c r="AQ551" s="212" t="s">
        <v>28768</v>
      </c>
      <c r="AR551" s="230" t="s">
        <v>29689</v>
      </c>
      <c r="AT551" s="212" t="s">
        <v>30305</v>
      </c>
      <c r="AV551" s="212" t="str">
        <f>M551</f>
        <v>1D550</v>
      </c>
      <c r="AW551" s="212" t="str">
        <f>_xlfn.TEXTJOIN("-",TRUE,AQ551:AV551)</f>
        <v>LG-N310-P3-1D550</v>
      </c>
      <c r="AX551" s="193" t="str">
        <f>_xlfn.TEXTJOIN("-",TRUE,AS551:AV551)</f>
        <v>P3-1D550</v>
      </c>
      <c r="AY551" s="48" t="str">
        <f>E551</f>
        <v>DeTape White Gloss Digital</v>
      </c>
    </row>
    <row r="552" spans="2:51" ht="15">
      <c r="B552" s="208" t="s">
        <v>30297</v>
      </c>
      <c r="C552" s="51" t="s">
        <v>21396</v>
      </c>
      <c r="D552" s="48" t="s">
        <v>30298</v>
      </c>
      <c r="E552" s="48" t="s">
        <v>29594</v>
      </c>
      <c r="F552" s="48" t="str">
        <f>IFERROR(VLOOKUP(I552,Guide!A:B,2,FALSE),"")</f>
        <v>Logo Stickers</v>
      </c>
      <c r="G552" s="48">
        <f>A552</f>
        <v>0</v>
      </c>
      <c r="H552" s="48" t="str">
        <f>B552</f>
        <v>DTDP10220</v>
      </c>
      <c r="I552" s="48" t="s">
        <v>631</v>
      </c>
      <c r="J552" s="48" t="s">
        <v>21832</v>
      </c>
      <c r="L552" s="30" t="s">
        <v>30299</v>
      </c>
      <c r="M552" s="48" t="s">
        <v>30322</v>
      </c>
      <c r="N552" s="196">
        <v>1000000000551</v>
      </c>
      <c r="O552" s="143" t="s">
        <v>30301</v>
      </c>
      <c r="T552" s="48" t="s">
        <v>29691</v>
      </c>
      <c r="Y552" s="48" t="s">
        <v>29073</v>
      </c>
      <c r="AA552" s="255" t="s">
        <v>29598</v>
      </c>
      <c r="AB552" s="212" t="s">
        <v>29984</v>
      </c>
      <c r="AG552" s="193" t="str">
        <f>L552</f>
        <v>A3Q</v>
      </c>
      <c r="AH552" s="48" t="str">
        <f>M552</f>
        <v>1D551</v>
      </c>
      <c r="AJ552" s="212" t="s">
        <v>29601</v>
      </c>
      <c r="AN552" s="48" t="s">
        <v>29623</v>
      </c>
      <c r="AO552" s="233" t="str">
        <f>T552</f>
        <v>SINK-56</v>
      </c>
      <c r="AQ552" s="212" t="s">
        <v>28768</v>
      </c>
      <c r="AR552" s="230" t="s">
        <v>29692</v>
      </c>
      <c r="AT552" s="212" t="s">
        <v>30305</v>
      </c>
      <c r="AV552" s="212" t="str">
        <f>M552</f>
        <v>1D551</v>
      </c>
      <c r="AW552" s="212" t="str">
        <f>_xlfn.TEXTJOIN("-",TRUE,AQ552:AV552)</f>
        <v>LG-N311-P3-1D551</v>
      </c>
      <c r="AX552" s="193" t="str">
        <f>_xlfn.TEXTJOIN("-",TRUE,AS552:AV552)</f>
        <v>P3-1D551</v>
      </c>
      <c r="AY552" s="48" t="str">
        <f>E552</f>
        <v>DeTape White Gloss Digital</v>
      </c>
    </row>
    <row r="553" spans="2:51" ht="15">
      <c r="B553" s="208" t="s">
        <v>30297</v>
      </c>
      <c r="C553" s="51" t="s">
        <v>21396</v>
      </c>
      <c r="D553" s="48" t="s">
        <v>30298</v>
      </c>
      <c r="E553" s="48" t="s">
        <v>29594</v>
      </c>
      <c r="F553" s="48" t="str">
        <f>IFERROR(VLOOKUP(I553,Guide!A:B,2,FALSE),"")</f>
        <v>Logo Stickers</v>
      </c>
      <c r="G553" s="48">
        <f>A553</f>
        <v>0</v>
      </c>
      <c r="H553" s="48" t="str">
        <f>B553</f>
        <v>DTDP10220</v>
      </c>
      <c r="I553" s="48" t="s">
        <v>631</v>
      </c>
      <c r="J553" s="48" t="s">
        <v>21832</v>
      </c>
      <c r="L553" s="30" t="s">
        <v>30299</v>
      </c>
      <c r="M553" s="48" t="s">
        <v>30323</v>
      </c>
      <c r="N553" s="196">
        <v>1000000000552</v>
      </c>
      <c r="O553" s="143" t="s">
        <v>30301</v>
      </c>
      <c r="T553" s="48" t="s">
        <v>29694</v>
      </c>
      <c r="Y553" s="48" t="s">
        <v>29073</v>
      </c>
      <c r="AA553" s="255" t="s">
        <v>29598</v>
      </c>
      <c r="AB553" s="212" t="s">
        <v>29984</v>
      </c>
      <c r="AG553" s="193" t="str">
        <f>L553</f>
        <v>A3Q</v>
      </c>
      <c r="AH553" s="48" t="str">
        <f>M553</f>
        <v>1D552</v>
      </c>
      <c r="AJ553" s="212" t="s">
        <v>29601</v>
      </c>
      <c r="AN553" s="48" t="s">
        <v>29623</v>
      </c>
      <c r="AO553" s="233" t="str">
        <f>T553</f>
        <v>SINK-57</v>
      </c>
      <c r="AQ553" s="212" t="s">
        <v>28768</v>
      </c>
      <c r="AR553" s="230" t="s">
        <v>29695</v>
      </c>
      <c r="AT553" s="212" t="s">
        <v>30305</v>
      </c>
      <c r="AV553" s="212" t="str">
        <f>M553</f>
        <v>1D552</v>
      </c>
      <c r="AW553" s="212" t="str">
        <f>_xlfn.TEXTJOIN("-",TRUE,AQ553:AV553)</f>
        <v>LG-N312-P3-1D552</v>
      </c>
      <c r="AX553" s="193" t="str">
        <f>_xlfn.TEXTJOIN("-",TRUE,AS553:AV553)</f>
        <v>P3-1D552</v>
      </c>
      <c r="AY553" s="48" t="str">
        <f>E553</f>
        <v>DeTape White Gloss Digital</v>
      </c>
    </row>
    <row r="554" spans="2:51" ht="15">
      <c r="B554" s="208" t="s">
        <v>30297</v>
      </c>
      <c r="C554" s="51" t="s">
        <v>21396</v>
      </c>
      <c r="D554" s="48" t="s">
        <v>30298</v>
      </c>
      <c r="E554" s="48" t="s">
        <v>29594</v>
      </c>
      <c r="F554" s="48" t="str">
        <f>IFERROR(VLOOKUP(I554,Guide!A:B,2,FALSE),"")</f>
        <v>Logo Stickers</v>
      </c>
      <c r="G554" s="48">
        <f>A554</f>
        <v>0</v>
      </c>
      <c r="H554" s="48" t="str">
        <f>B554</f>
        <v>DTDP10220</v>
      </c>
      <c r="I554" s="48" t="s">
        <v>631</v>
      </c>
      <c r="J554" s="48" t="s">
        <v>21832</v>
      </c>
      <c r="L554" s="30" t="s">
        <v>30299</v>
      </c>
      <c r="M554" s="48" t="s">
        <v>30324</v>
      </c>
      <c r="N554" s="196">
        <v>1000000000553</v>
      </c>
      <c r="O554" s="143" t="s">
        <v>30301</v>
      </c>
      <c r="T554" s="48" t="s">
        <v>29697</v>
      </c>
      <c r="Y554" s="48" t="s">
        <v>29073</v>
      </c>
      <c r="AA554" s="255" t="s">
        <v>29598</v>
      </c>
      <c r="AB554" s="212" t="s">
        <v>29984</v>
      </c>
      <c r="AG554" s="193" t="str">
        <f>L554</f>
        <v>A3Q</v>
      </c>
      <c r="AH554" s="48" t="str">
        <f>M554</f>
        <v>1D553</v>
      </c>
      <c r="AJ554" s="212" t="s">
        <v>29601</v>
      </c>
      <c r="AN554" s="48" t="s">
        <v>29623</v>
      </c>
      <c r="AO554" s="233" t="str">
        <f>T554</f>
        <v>SINK-58</v>
      </c>
      <c r="AQ554" s="212" t="s">
        <v>28768</v>
      </c>
      <c r="AR554" s="230" t="s">
        <v>29698</v>
      </c>
      <c r="AT554" s="212" t="s">
        <v>30305</v>
      </c>
      <c r="AV554" s="212" t="str">
        <f>M554</f>
        <v>1D553</v>
      </c>
      <c r="AW554" s="212" t="str">
        <f>_xlfn.TEXTJOIN("-",TRUE,AQ554:AV554)</f>
        <v>LG-N313-P3-1D553</v>
      </c>
      <c r="AX554" s="193" t="str">
        <f>_xlfn.TEXTJOIN("-",TRUE,AS554:AV554)</f>
        <v>P3-1D553</v>
      </c>
      <c r="AY554" s="48" t="str">
        <f>E554</f>
        <v>DeTape White Gloss Digital</v>
      </c>
    </row>
    <row r="555" spans="2:51" ht="15">
      <c r="B555" s="208" t="s">
        <v>30297</v>
      </c>
      <c r="C555" s="51" t="s">
        <v>21396</v>
      </c>
      <c r="D555" s="48" t="s">
        <v>30298</v>
      </c>
      <c r="E555" s="48" t="s">
        <v>29594</v>
      </c>
      <c r="F555" s="48" t="str">
        <f>IFERROR(VLOOKUP(I555,Guide!A:B,2,FALSE),"")</f>
        <v>Logo Stickers</v>
      </c>
      <c r="G555" s="48">
        <f>A555</f>
        <v>0</v>
      </c>
      <c r="H555" s="48" t="str">
        <f>B555</f>
        <v>DTDP10220</v>
      </c>
      <c r="I555" s="48" t="s">
        <v>631</v>
      </c>
      <c r="J555" s="48" t="s">
        <v>21832</v>
      </c>
      <c r="L555" s="30" t="s">
        <v>30299</v>
      </c>
      <c r="M555" s="48" t="s">
        <v>30325</v>
      </c>
      <c r="N555" s="196">
        <v>1000000000554</v>
      </c>
      <c r="O555" s="143" t="s">
        <v>30301</v>
      </c>
      <c r="T555" s="48" t="s">
        <v>29700</v>
      </c>
      <c r="Y555" s="48" t="s">
        <v>29073</v>
      </c>
      <c r="AA555" s="255" t="s">
        <v>29598</v>
      </c>
      <c r="AB555" s="212" t="s">
        <v>29984</v>
      </c>
      <c r="AG555" s="193" t="str">
        <f>L555</f>
        <v>A3Q</v>
      </c>
      <c r="AH555" s="48" t="str">
        <f>M555</f>
        <v>1D554</v>
      </c>
      <c r="AJ555" s="212" t="s">
        <v>29601</v>
      </c>
      <c r="AN555" s="48" t="s">
        <v>29623</v>
      </c>
      <c r="AO555" s="233" t="str">
        <f>T555</f>
        <v>SINK-59</v>
      </c>
      <c r="AQ555" s="212" t="s">
        <v>28768</v>
      </c>
      <c r="AR555" s="230" t="s">
        <v>29701</v>
      </c>
      <c r="AT555" s="212" t="s">
        <v>30305</v>
      </c>
      <c r="AV555" s="212" t="str">
        <f>M555</f>
        <v>1D554</v>
      </c>
      <c r="AW555" s="212" t="str">
        <f>_xlfn.TEXTJOIN("-",TRUE,AQ555:AV555)</f>
        <v>LG-N314-P3-1D554</v>
      </c>
      <c r="AX555" s="193" t="str">
        <f>_xlfn.TEXTJOIN("-",TRUE,AS555:AV555)</f>
        <v>P3-1D554</v>
      </c>
      <c r="AY555" s="48" t="str">
        <f>E555</f>
        <v>DeTape White Gloss Digital</v>
      </c>
    </row>
    <row r="556" spans="2:51" ht="15">
      <c r="B556" s="208" t="s">
        <v>30297</v>
      </c>
      <c r="C556" s="51" t="s">
        <v>21396</v>
      </c>
      <c r="D556" s="48" t="s">
        <v>30298</v>
      </c>
      <c r="E556" s="48" t="s">
        <v>29594</v>
      </c>
      <c r="F556" s="48" t="str">
        <f>IFERROR(VLOOKUP(I556,Guide!A:B,2,FALSE),"")</f>
        <v>Logo Stickers</v>
      </c>
      <c r="G556" s="48">
        <f>A556</f>
        <v>0</v>
      </c>
      <c r="H556" s="48" t="str">
        <f>B556</f>
        <v>DTDP10220</v>
      </c>
      <c r="I556" s="48" t="s">
        <v>631</v>
      </c>
      <c r="J556" s="48" t="s">
        <v>21832</v>
      </c>
      <c r="L556" s="30" t="s">
        <v>30299</v>
      </c>
      <c r="M556" s="48" t="s">
        <v>30326</v>
      </c>
      <c r="N556" s="196">
        <v>1000000000555</v>
      </c>
      <c r="O556" s="143" t="s">
        <v>30301</v>
      </c>
      <c r="T556" s="48" t="s">
        <v>29703</v>
      </c>
      <c r="Y556" s="48" t="s">
        <v>29073</v>
      </c>
      <c r="AA556" s="255" t="s">
        <v>29598</v>
      </c>
      <c r="AB556" s="212" t="s">
        <v>29984</v>
      </c>
      <c r="AG556" s="193" t="str">
        <f>L556</f>
        <v>A3Q</v>
      </c>
      <c r="AH556" s="48" t="str">
        <f>M556</f>
        <v>1D555</v>
      </c>
      <c r="AJ556" s="212" t="s">
        <v>29601</v>
      </c>
      <c r="AN556" s="48" t="s">
        <v>29623</v>
      </c>
      <c r="AO556" s="233" t="str">
        <f>T556</f>
        <v>SINK-60</v>
      </c>
      <c r="AQ556" s="212" t="s">
        <v>28768</v>
      </c>
      <c r="AR556" s="230" t="s">
        <v>29704</v>
      </c>
      <c r="AT556" s="212" t="s">
        <v>30305</v>
      </c>
      <c r="AV556" s="212" t="str">
        <f>M556</f>
        <v>1D555</v>
      </c>
      <c r="AW556" s="212" t="str">
        <f>_xlfn.TEXTJOIN("-",TRUE,AQ556:AV556)</f>
        <v>LG-N315-P3-1D555</v>
      </c>
      <c r="AX556" s="193" t="str">
        <f>_xlfn.TEXTJOIN("-",TRUE,AS556:AV556)</f>
        <v>P3-1D555</v>
      </c>
      <c r="AY556" s="48" t="str">
        <f>E556</f>
        <v>DeTape White Gloss Digital</v>
      </c>
    </row>
    <row r="557" spans="2:51" ht="15">
      <c r="B557" s="208" t="s">
        <v>30297</v>
      </c>
      <c r="C557" s="51" t="s">
        <v>21396</v>
      </c>
      <c r="D557" s="48" t="s">
        <v>30298</v>
      </c>
      <c r="E557" s="48" t="s">
        <v>29594</v>
      </c>
      <c r="F557" s="48" t="str">
        <f>IFERROR(VLOOKUP(I557,Guide!A:B,2,FALSE),"")</f>
        <v>Logo Stickers</v>
      </c>
      <c r="G557" s="48">
        <f>A557</f>
        <v>0</v>
      </c>
      <c r="H557" s="48" t="str">
        <f>B557</f>
        <v>DTDP10220</v>
      </c>
      <c r="I557" s="48" t="s">
        <v>631</v>
      </c>
      <c r="J557" s="48" t="s">
        <v>21832</v>
      </c>
      <c r="L557" s="30" t="s">
        <v>30299</v>
      </c>
      <c r="M557" s="48" t="s">
        <v>30327</v>
      </c>
      <c r="N557" s="196">
        <v>1000000000556</v>
      </c>
      <c r="O557" s="143" t="s">
        <v>30301</v>
      </c>
      <c r="T557" s="48" t="s">
        <v>29706</v>
      </c>
      <c r="Y557" s="48" t="s">
        <v>29073</v>
      </c>
      <c r="AA557" s="255" t="s">
        <v>29598</v>
      </c>
      <c r="AB557" s="212" t="s">
        <v>29984</v>
      </c>
      <c r="AG557" s="193" t="str">
        <f>L557</f>
        <v>A3Q</v>
      </c>
      <c r="AH557" s="48" t="str">
        <f>M557</f>
        <v>1D556</v>
      </c>
      <c r="AJ557" s="212" t="s">
        <v>29601</v>
      </c>
      <c r="AN557" s="48" t="s">
        <v>29623</v>
      </c>
      <c r="AO557" s="233" t="str">
        <f>T557</f>
        <v>SINK-61</v>
      </c>
      <c r="AQ557" s="212" t="s">
        <v>28768</v>
      </c>
      <c r="AR557" s="230" t="s">
        <v>29707</v>
      </c>
      <c r="AT557" s="212" t="s">
        <v>30305</v>
      </c>
      <c r="AV557" s="212" t="str">
        <f>M557</f>
        <v>1D556</v>
      </c>
      <c r="AW557" s="212" t="str">
        <f>_xlfn.TEXTJOIN("-",TRUE,AQ557:AV557)</f>
        <v>LG-N316-P3-1D556</v>
      </c>
      <c r="AX557" s="193" t="str">
        <f>_xlfn.TEXTJOIN("-",TRUE,AS557:AV557)</f>
        <v>P3-1D556</v>
      </c>
      <c r="AY557" s="48" t="str">
        <f>E557</f>
        <v>DeTape White Gloss Digital</v>
      </c>
    </row>
    <row r="558" spans="2:51" ht="15">
      <c r="B558" s="208" t="s">
        <v>30297</v>
      </c>
      <c r="C558" s="51" t="s">
        <v>21396</v>
      </c>
      <c r="D558" s="48" t="s">
        <v>30298</v>
      </c>
      <c r="E558" s="48" t="s">
        <v>29594</v>
      </c>
      <c r="F558" s="48" t="str">
        <f>IFERROR(VLOOKUP(I558,Guide!A:B,2,FALSE),"")</f>
        <v>Logo Stickers</v>
      </c>
      <c r="G558" s="48">
        <f>A558</f>
        <v>0</v>
      </c>
      <c r="H558" s="48" t="str">
        <f>B558</f>
        <v>DTDP10220</v>
      </c>
      <c r="I558" s="48" t="s">
        <v>631</v>
      </c>
      <c r="J558" s="48" t="s">
        <v>21832</v>
      </c>
      <c r="L558" s="30" t="s">
        <v>30299</v>
      </c>
      <c r="M558" s="48" t="s">
        <v>30328</v>
      </c>
      <c r="N558" s="196">
        <v>1000000000557</v>
      </c>
      <c r="O558" s="143" t="s">
        <v>30301</v>
      </c>
      <c r="T558" s="48" t="s">
        <v>29709</v>
      </c>
      <c r="Y558" s="48" t="s">
        <v>29073</v>
      </c>
      <c r="AA558" s="255" t="s">
        <v>29598</v>
      </c>
      <c r="AB558" s="212" t="s">
        <v>29984</v>
      </c>
      <c r="AG558" s="193" t="str">
        <f>L558</f>
        <v>A3Q</v>
      </c>
      <c r="AH558" s="48" t="str">
        <f>M558</f>
        <v>1D557</v>
      </c>
      <c r="AJ558" s="212" t="s">
        <v>29601</v>
      </c>
      <c r="AN558" s="48" t="s">
        <v>29623</v>
      </c>
      <c r="AO558" s="233" t="str">
        <f>T558</f>
        <v>SINK-62</v>
      </c>
      <c r="AQ558" s="212" t="s">
        <v>28768</v>
      </c>
      <c r="AR558" s="230" t="s">
        <v>29710</v>
      </c>
      <c r="AT558" s="212" t="s">
        <v>30305</v>
      </c>
      <c r="AV558" s="212" t="str">
        <f>M558</f>
        <v>1D557</v>
      </c>
      <c r="AW558" s="212" t="str">
        <f>_xlfn.TEXTJOIN("-",TRUE,AQ558:AV558)</f>
        <v>LG-N317-P3-1D557</v>
      </c>
      <c r="AX558" s="193" t="str">
        <f>_xlfn.TEXTJOIN("-",TRUE,AS558:AV558)</f>
        <v>P3-1D557</v>
      </c>
      <c r="AY558" s="48" t="str">
        <f>E558</f>
        <v>DeTape White Gloss Digital</v>
      </c>
    </row>
    <row r="559" spans="2:51" ht="15">
      <c r="B559" s="208" t="s">
        <v>30297</v>
      </c>
      <c r="C559" s="51" t="s">
        <v>21396</v>
      </c>
      <c r="D559" s="48" t="s">
        <v>30298</v>
      </c>
      <c r="E559" s="48" t="s">
        <v>29594</v>
      </c>
      <c r="F559" s="48" t="str">
        <f>IFERROR(VLOOKUP(I559,Guide!A:B,2,FALSE),"")</f>
        <v>Logo Stickers</v>
      </c>
      <c r="G559" s="48">
        <f>A559</f>
        <v>0</v>
      </c>
      <c r="H559" s="48" t="str">
        <f>B559</f>
        <v>DTDP10220</v>
      </c>
      <c r="I559" s="48" t="s">
        <v>631</v>
      </c>
      <c r="J559" s="48" t="s">
        <v>21832</v>
      </c>
      <c r="L559" s="30" t="s">
        <v>30299</v>
      </c>
      <c r="M559" s="48" t="s">
        <v>30329</v>
      </c>
      <c r="N559" s="196">
        <v>1000000000558</v>
      </c>
      <c r="O559" s="143" t="s">
        <v>30301</v>
      </c>
      <c r="T559" s="48" t="s">
        <v>29712</v>
      </c>
      <c r="Y559" s="48" t="s">
        <v>29073</v>
      </c>
      <c r="AA559" s="255" t="s">
        <v>29598</v>
      </c>
      <c r="AB559" s="212" t="s">
        <v>29984</v>
      </c>
      <c r="AG559" s="193" t="str">
        <f>L559</f>
        <v>A3Q</v>
      </c>
      <c r="AH559" s="48" t="str">
        <f>M559</f>
        <v>1D558</v>
      </c>
      <c r="AJ559" s="212" t="s">
        <v>29601</v>
      </c>
      <c r="AN559" s="48" t="s">
        <v>29623</v>
      </c>
      <c r="AO559" s="233" t="str">
        <f>T559</f>
        <v>SINK-63</v>
      </c>
      <c r="AQ559" s="212" t="s">
        <v>28768</v>
      </c>
      <c r="AR559" s="230" t="s">
        <v>29713</v>
      </c>
      <c r="AT559" s="212" t="s">
        <v>30305</v>
      </c>
      <c r="AV559" s="212" t="str">
        <f>M559</f>
        <v>1D558</v>
      </c>
      <c r="AW559" s="212" t="str">
        <f>_xlfn.TEXTJOIN("-",TRUE,AQ559:AV559)</f>
        <v>LG-N318-P3-1D558</v>
      </c>
      <c r="AX559" s="193" t="str">
        <f>_xlfn.TEXTJOIN("-",TRUE,AS559:AV559)</f>
        <v>P3-1D558</v>
      </c>
      <c r="AY559" s="48" t="str">
        <f>E559</f>
        <v>DeTape White Gloss Digital</v>
      </c>
    </row>
    <row r="560" spans="2:51" ht="15">
      <c r="B560" s="208" t="s">
        <v>30297</v>
      </c>
      <c r="C560" s="51" t="s">
        <v>21396</v>
      </c>
      <c r="D560" s="48" t="s">
        <v>30298</v>
      </c>
      <c r="E560" s="48" t="s">
        <v>29594</v>
      </c>
      <c r="F560" s="48" t="str">
        <f>IFERROR(VLOOKUP(I560,Guide!A:B,2,FALSE),"")</f>
        <v>Logo Stickers</v>
      </c>
      <c r="G560" s="48">
        <f>A560</f>
        <v>0</v>
      </c>
      <c r="H560" s="48" t="str">
        <f>B560</f>
        <v>DTDP10220</v>
      </c>
      <c r="I560" s="48" t="s">
        <v>631</v>
      </c>
      <c r="J560" s="48" t="s">
        <v>21832</v>
      </c>
      <c r="L560" s="30" t="s">
        <v>30299</v>
      </c>
      <c r="M560" s="48" t="s">
        <v>30330</v>
      </c>
      <c r="N560" s="196">
        <v>1000000000559</v>
      </c>
      <c r="O560" s="143" t="s">
        <v>30301</v>
      </c>
      <c r="T560" s="48" t="s">
        <v>29715</v>
      </c>
      <c r="Y560" s="48" t="s">
        <v>29073</v>
      </c>
      <c r="AA560" s="255" t="s">
        <v>29598</v>
      </c>
      <c r="AB560" s="212" t="s">
        <v>29984</v>
      </c>
      <c r="AG560" s="193" t="str">
        <f>L560</f>
        <v>A3Q</v>
      </c>
      <c r="AH560" s="48" t="str">
        <f>M560</f>
        <v>1D559</v>
      </c>
      <c r="AJ560" s="212" t="s">
        <v>29601</v>
      </c>
      <c r="AN560" s="48" t="s">
        <v>29623</v>
      </c>
      <c r="AO560" s="233" t="str">
        <f>T560</f>
        <v>SINK-64</v>
      </c>
      <c r="AQ560" s="212" t="s">
        <v>28768</v>
      </c>
      <c r="AR560" s="230" t="s">
        <v>29716</v>
      </c>
      <c r="AT560" s="212" t="s">
        <v>30305</v>
      </c>
      <c r="AV560" s="212" t="str">
        <f>M560</f>
        <v>1D559</v>
      </c>
      <c r="AW560" s="212" t="str">
        <f>_xlfn.TEXTJOIN("-",TRUE,AQ560:AV560)</f>
        <v>LG-N319-P3-1D559</v>
      </c>
      <c r="AX560" s="193" t="str">
        <f>_xlfn.TEXTJOIN("-",TRUE,AS560:AV560)</f>
        <v>P3-1D559</v>
      </c>
      <c r="AY560" s="48" t="str">
        <f>E560</f>
        <v>DeTape White Gloss Digital</v>
      </c>
    </row>
    <row r="561" spans="2:51" ht="15">
      <c r="B561" s="208" t="s">
        <v>30297</v>
      </c>
      <c r="C561" s="51" t="s">
        <v>21396</v>
      </c>
      <c r="D561" s="48" t="s">
        <v>30298</v>
      </c>
      <c r="E561" s="48" t="s">
        <v>29594</v>
      </c>
      <c r="F561" s="48" t="str">
        <f>IFERROR(VLOOKUP(I561,Guide!A:B,2,FALSE),"")</f>
        <v>Logo Stickers</v>
      </c>
      <c r="G561" s="48">
        <f>A561</f>
        <v>0</v>
      </c>
      <c r="H561" s="48" t="str">
        <f>B561</f>
        <v>DTDP10220</v>
      </c>
      <c r="I561" s="48" t="s">
        <v>631</v>
      </c>
      <c r="J561" s="48" t="s">
        <v>21832</v>
      </c>
      <c r="L561" s="30" t="s">
        <v>30299</v>
      </c>
      <c r="M561" s="48" t="s">
        <v>30331</v>
      </c>
      <c r="N561" s="196">
        <v>1000000000560</v>
      </c>
      <c r="O561" s="143" t="s">
        <v>30301</v>
      </c>
      <c r="T561" s="48" t="s">
        <v>29718</v>
      </c>
      <c r="Y561" s="48" t="s">
        <v>29073</v>
      </c>
      <c r="AA561" s="255" t="s">
        <v>29598</v>
      </c>
      <c r="AB561" s="212" t="s">
        <v>29984</v>
      </c>
      <c r="AG561" s="193" t="str">
        <f>L561</f>
        <v>A3Q</v>
      </c>
      <c r="AH561" s="48" t="str">
        <f>M561</f>
        <v>1D560</v>
      </c>
      <c r="AJ561" s="212" t="s">
        <v>29601</v>
      </c>
      <c r="AN561" s="48" t="s">
        <v>29623</v>
      </c>
      <c r="AO561" s="233" t="str">
        <f>T561</f>
        <v>SINK-65</v>
      </c>
      <c r="AQ561" s="212" t="s">
        <v>28768</v>
      </c>
      <c r="AR561" s="230" t="s">
        <v>29719</v>
      </c>
      <c r="AT561" s="212" t="s">
        <v>30305</v>
      </c>
      <c r="AV561" s="212" t="str">
        <f>M561</f>
        <v>1D560</v>
      </c>
      <c r="AW561" s="212" t="str">
        <f>_xlfn.TEXTJOIN("-",TRUE,AQ561:AV561)</f>
        <v>LG-N320-P3-1D560</v>
      </c>
      <c r="AX561" s="193" t="str">
        <f>_xlfn.TEXTJOIN("-",TRUE,AS561:AV561)</f>
        <v>P3-1D560</v>
      </c>
      <c r="AY561" s="48" t="str">
        <f>E561</f>
        <v>DeTape White Gloss Digital</v>
      </c>
    </row>
    <row r="562" spans="2:51" ht="15">
      <c r="B562" s="208" t="s">
        <v>30297</v>
      </c>
      <c r="C562" s="51" t="s">
        <v>21396</v>
      </c>
      <c r="D562" s="48" t="s">
        <v>30298</v>
      </c>
      <c r="E562" s="48" t="s">
        <v>29594</v>
      </c>
      <c r="F562" s="48" t="str">
        <f>IFERROR(VLOOKUP(I562,Guide!A:B,2,FALSE),"")</f>
        <v>Logo Stickers</v>
      </c>
      <c r="G562" s="48">
        <f>A562</f>
        <v>0</v>
      </c>
      <c r="H562" s="48" t="str">
        <f>B562</f>
        <v>DTDP10220</v>
      </c>
      <c r="I562" s="48" t="s">
        <v>631</v>
      </c>
      <c r="J562" s="48" t="s">
        <v>21832</v>
      </c>
      <c r="L562" s="30" t="s">
        <v>30299</v>
      </c>
      <c r="M562" s="48" t="s">
        <v>30332</v>
      </c>
      <c r="N562" s="196">
        <v>1000000000561</v>
      </c>
      <c r="O562" s="143" t="s">
        <v>30301</v>
      </c>
      <c r="T562" s="48" t="s">
        <v>29721</v>
      </c>
      <c r="Y562" s="48" t="s">
        <v>29073</v>
      </c>
      <c r="AA562" s="255" t="s">
        <v>29598</v>
      </c>
      <c r="AB562" s="212" t="s">
        <v>29984</v>
      </c>
      <c r="AG562" s="193" t="str">
        <f>L562</f>
        <v>A3Q</v>
      </c>
      <c r="AH562" s="48" t="str">
        <f>M562</f>
        <v>1D561</v>
      </c>
      <c r="AJ562" s="212" t="s">
        <v>29601</v>
      </c>
      <c r="AN562" s="48" t="s">
        <v>29623</v>
      </c>
      <c r="AO562" s="233" t="str">
        <f>T562</f>
        <v>SINK-66</v>
      </c>
      <c r="AQ562" s="212" t="s">
        <v>28768</v>
      </c>
      <c r="AR562" s="230" t="s">
        <v>29722</v>
      </c>
      <c r="AT562" s="212" t="s">
        <v>30305</v>
      </c>
      <c r="AV562" s="212" t="str">
        <f>M562</f>
        <v>1D561</v>
      </c>
      <c r="AW562" s="212" t="str">
        <f>_xlfn.TEXTJOIN("-",TRUE,AQ562:AV562)</f>
        <v>LG-N321-P3-1D561</v>
      </c>
      <c r="AX562" s="193" t="str">
        <f>_xlfn.TEXTJOIN("-",TRUE,AS562:AV562)</f>
        <v>P3-1D561</v>
      </c>
      <c r="AY562" s="48" t="str">
        <f>E562</f>
        <v>DeTape White Gloss Digital</v>
      </c>
    </row>
    <row r="563" spans="2:51" ht="15">
      <c r="B563" s="208" t="s">
        <v>30297</v>
      </c>
      <c r="C563" s="51" t="s">
        <v>21396</v>
      </c>
      <c r="D563" s="48" t="s">
        <v>30298</v>
      </c>
      <c r="E563" s="48" t="s">
        <v>29594</v>
      </c>
      <c r="F563" s="48" t="str">
        <f>IFERROR(VLOOKUP(I563,Guide!A:B,2,FALSE),"")</f>
        <v>Logo Stickers</v>
      </c>
      <c r="G563" s="48">
        <f>A563</f>
        <v>0</v>
      </c>
      <c r="H563" s="48" t="str">
        <f>B563</f>
        <v>DTDP10220</v>
      </c>
      <c r="I563" s="48" t="s">
        <v>631</v>
      </c>
      <c r="J563" s="48" t="s">
        <v>21832</v>
      </c>
      <c r="L563" s="30" t="s">
        <v>30299</v>
      </c>
      <c r="M563" s="48" t="s">
        <v>30333</v>
      </c>
      <c r="N563" s="196">
        <v>1000000000562</v>
      </c>
      <c r="O563" s="143" t="s">
        <v>30301</v>
      </c>
      <c r="T563" s="48" t="s">
        <v>29724</v>
      </c>
      <c r="Y563" s="48" t="s">
        <v>29073</v>
      </c>
      <c r="AA563" s="255" t="s">
        <v>29598</v>
      </c>
      <c r="AB563" s="212" t="s">
        <v>29984</v>
      </c>
      <c r="AG563" s="193" t="str">
        <f>L563</f>
        <v>A3Q</v>
      </c>
      <c r="AH563" s="48" t="str">
        <f>M563</f>
        <v>1D562</v>
      </c>
      <c r="AJ563" s="212" t="s">
        <v>29601</v>
      </c>
      <c r="AN563" s="48" t="s">
        <v>29623</v>
      </c>
      <c r="AO563" s="233" t="str">
        <f>T563</f>
        <v>SINK-67</v>
      </c>
      <c r="AQ563" s="212" t="s">
        <v>28768</v>
      </c>
      <c r="AR563" s="230" t="s">
        <v>29725</v>
      </c>
      <c r="AT563" s="212" t="s">
        <v>30305</v>
      </c>
      <c r="AV563" s="212" t="str">
        <f>M563</f>
        <v>1D562</v>
      </c>
      <c r="AW563" s="212" t="str">
        <f>_xlfn.TEXTJOIN("-",TRUE,AQ563:AV563)</f>
        <v>LG-N322-P3-1D562</v>
      </c>
      <c r="AX563" s="193" t="str">
        <f>_xlfn.TEXTJOIN("-",TRUE,AS563:AV563)</f>
        <v>P3-1D562</v>
      </c>
      <c r="AY563" s="48" t="str">
        <f>E563</f>
        <v>DeTape White Gloss Digital</v>
      </c>
    </row>
    <row r="564" spans="2:51" ht="15">
      <c r="B564" s="208" t="s">
        <v>30297</v>
      </c>
      <c r="C564" s="51" t="s">
        <v>21396</v>
      </c>
      <c r="D564" s="48" t="s">
        <v>30298</v>
      </c>
      <c r="E564" s="48" t="s">
        <v>29594</v>
      </c>
      <c r="F564" s="48" t="str">
        <f>IFERROR(VLOOKUP(I564,Guide!A:B,2,FALSE),"")</f>
        <v>Logo Stickers</v>
      </c>
      <c r="G564" s="48">
        <f>A564</f>
        <v>0</v>
      </c>
      <c r="H564" s="48" t="str">
        <f>B564</f>
        <v>DTDP10220</v>
      </c>
      <c r="I564" s="48" t="s">
        <v>631</v>
      </c>
      <c r="J564" s="48" t="s">
        <v>21832</v>
      </c>
      <c r="L564" s="30" t="s">
        <v>30299</v>
      </c>
      <c r="M564" s="48" t="s">
        <v>30334</v>
      </c>
      <c r="N564" s="196">
        <v>1000000000563</v>
      </c>
      <c r="O564" s="143" t="s">
        <v>30301</v>
      </c>
      <c r="T564" s="48" t="s">
        <v>29727</v>
      </c>
      <c r="Y564" s="48" t="s">
        <v>29073</v>
      </c>
      <c r="AA564" s="255" t="s">
        <v>29598</v>
      </c>
      <c r="AB564" s="212" t="s">
        <v>29984</v>
      </c>
      <c r="AG564" s="193" t="str">
        <f>L564</f>
        <v>A3Q</v>
      </c>
      <c r="AH564" s="48" t="str">
        <f>M564</f>
        <v>1D563</v>
      </c>
      <c r="AJ564" s="212" t="s">
        <v>29601</v>
      </c>
      <c r="AN564" s="48" t="s">
        <v>29623</v>
      </c>
      <c r="AO564" s="233" t="str">
        <f>T564</f>
        <v>SINK-68</v>
      </c>
      <c r="AQ564" s="212" t="s">
        <v>28768</v>
      </c>
      <c r="AR564" s="230" t="s">
        <v>29728</v>
      </c>
      <c r="AT564" s="212" t="s">
        <v>30305</v>
      </c>
      <c r="AV564" s="212" t="str">
        <f>M564</f>
        <v>1D563</v>
      </c>
      <c r="AW564" s="212" t="str">
        <f>_xlfn.TEXTJOIN("-",TRUE,AQ564:AV564)</f>
        <v>LG-N323-P3-1D563</v>
      </c>
      <c r="AX564" s="193" t="str">
        <f>_xlfn.TEXTJOIN("-",TRUE,AS564:AV564)</f>
        <v>P3-1D563</v>
      </c>
      <c r="AY564" s="48" t="str">
        <f>E564</f>
        <v>DeTape White Gloss Digital</v>
      </c>
    </row>
    <row r="565" spans="2:51" ht="15">
      <c r="B565" s="208" t="s">
        <v>30297</v>
      </c>
      <c r="C565" s="51" t="s">
        <v>21396</v>
      </c>
      <c r="D565" s="48" t="s">
        <v>30298</v>
      </c>
      <c r="E565" s="48" t="s">
        <v>29594</v>
      </c>
      <c r="F565" s="48" t="str">
        <f>IFERROR(VLOOKUP(I565,Guide!A:B,2,FALSE),"")</f>
        <v>Logo Stickers</v>
      </c>
      <c r="G565" s="48">
        <f>A565</f>
        <v>0</v>
      </c>
      <c r="H565" s="48" t="str">
        <f>B565</f>
        <v>DTDP10220</v>
      </c>
      <c r="I565" s="48" t="s">
        <v>631</v>
      </c>
      <c r="J565" s="48" t="s">
        <v>21832</v>
      </c>
      <c r="L565" s="30" t="s">
        <v>30299</v>
      </c>
      <c r="M565" s="48" t="s">
        <v>30335</v>
      </c>
      <c r="N565" s="196">
        <v>1000000000564</v>
      </c>
      <c r="O565" s="143" t="s">
        <v>30301</v>
      </c>
      <c r="T565" s="48" t="s">
        <v>29730</v>
      </c>
      <c r="Y565" s="48" t="s">
        <v>29073</v>
      </c>
      <c r="AA565" s="255" t="s">
        <v>29598</v>
      </c>
      <c r="AB565" s="212" t="s">
        <v>29984</v>
      </c>
      <c r="AG565" s="193" t="str">
        <f>L565</f>
        <v>A3Q</v>
      </c>
      <c r="AH565" s="48" t="str">
        <f>M565</f>
        <v>1D564</v>
      </c>
      <c r="AJ565" s="212" t="s">
        <v>29601</v>
      </c>
      <c r="AN565" s="48" t="s">
        <v>29623</v>
      </c>
      <c r="AO565" s="233" t="str">
        <f>T565</f>
        <v>SINK-69</v>
      </c>
      <c r="AQ565" s="212" t="s">
        <v>28768</v>
      </c>
      <c r="AR565" s="230" t="s">
        <v>29731</v>
      </c>
      <c r="AT565" s="212" t="s">
        <v>30305</v>
      </c>
      <c r="AV565" s="212" t="str">
        <f>M565</f>
        <v>1D564</v>
      </c>
      <c r="AW565" s="212" t="str">
        <f>_xlfn.TEXTJOIN("-",TRUE,AQ565:AV565)</f>
        <v>LG-N324-P3-1D564</v>
      </c>
      <c r="AX565" s="193" t="str">
        <f>_xlfn.TEXTJOIN("-",TRUE,AS565:AV565)</f>
        <v>P3-1D564</v>
      </c>
      <c r="AY565" s="48" t="str">
        <f>E565</f>
        <v>DeTape White Gloss Digital</v>
      </c>
    </row>
    <row r="566" spans="2:51" ht="15">
      <c r="B566" s="208" t="s">
        <v>30297</v>
      </c>
      <c r="C566" s="51" t="s">
        <v>21396</v>
      </c>
      <c r="D566" s="48" t="s">
        <v>30298</v>
      </c>
      <c r="E566" s="48" t="s">
        <v>29594</v>
      </c>
      <c r="F566" s="48" t="str">
        <f>IFERROR(VLOOKUP(I566,Guide!A:B,2,FALSE),"")</f>
        <v>Logo Stickers</v>
      </c>
      <c r="G566" s="48">
        <f>A566</f>
        <v>0</v>
      </c>
      <c r="H566" s="48" t="str">
        <f>B566</f>
        <v>DTDP10220</v>
      </c>
      <c r="I566" s="48" t="s">
        <v>631</v>
      </c>
      <c r="J566" s="48" t="s">
        <v>21832</v>
      </c>
      <c r="L566" s="30" t="s">
        <v>30299</v>
      </c>
      <c r="M566" s="48" t="s">
        <v>30336</v>
      </c>
      <c r="N566" s="196">
        <v>1000000000565</v>
      </c>
      <c r="O566" s="143" t="s">
        <v>30301</v>
      </c>
      <c r="T566" s="48" t="s">
        <v>29733</v>
      </c>
      <c r="Y566" s="48" t="s">
        <v>29073</v>
      </c>
      <c r="AA566" s="255" t="s">
        <v>29598</v>
      </c>
      <c r="AB566" s="212" t="s">
        <v>29984</v>
      </c>
      <c r="AG566" s="193" t="str">
        <f>L566</f>
        <v>A3Q</v>
      </c>
      <c r="AH566" s="48" t="str">
        <f>M566</f>
        <v>1D565</v>
      </c>
      <c r="AJ566" s="212" t="s">
        <v>29601</v>
      </c>
      <c r="AN566" s="48" t="s">
        <v>29623</v>
      </c>
      <c r="AO566" s="233" t="str">
        <f>T566</f>
        <v>SINK-70</v>
      </c>
      <c r="AQ566" s="212" t="s">
        <v>28768</v>
      </c>
      <c r="AR566" s="230" t="s">
        <v>29734</v>
      </c>
      <c r="AT566" s="212" t="s">
        <v>30305</v>
      </c>
      <c r="AV566" s="212" t="str">
        <f>M566</f>
        <v>1D565</v>
      </c>
      <c r="AW566" s="212" t="str">
        <f>_xlfn.TEXTJOIN("-",TRUE,AQ566:AV566)</f>
        <v>LG-N325-P3-1D565</v>
      </c>
      <c r="AX566" s="193" t="str">
        <f>_xlfn.TEXTJOIN("-",TRUE,AS566:AV566)</f>
        <v>P3-1D565</v>
      </c>
      <c r="AY566" s="48" t="str">
        <f>E566</f>
        <v>DeTape White Gloss Digital</v>
      </c>
    </row>
    <row r="567" spans="2:51" ht="15">
      <c r="B567" s="208" t="s">
        <v>30297</v>
      </c>
      <c r="C567" s="51" t="s">
        <v>21396</v>
      </c>
      <c r="D567" s="48" t="s">
        <v>30298</v>
      </c>
      <c r="E567" s="48" t="s">
        <v>29594</v>
      </c>
      <c r="F567" s="48" t="str">
        <f>IFERROR(VLOOKUP(I567,Guide!A:B,2,FALSE),"")</f>
        <v>Logo Stickers</v>
      </c>
      <c r="G567" s="48">
        <f>A567</f>
        <v>0</v>
      </c>
      <c r="H567" s="48" t="str">
        <f>B567</f>
        <v>DTDP10220</v>
      </c>
      <c r="I567" s="48" t="s">
        <v>631</v>
      </c>
      <c r="J567" s="48" t="s">
        <v>21832</v>
      </c>
      <c r="L567" s="30" t="s">
        <v>30299</v>
      </c>
      <c r="M567" s="48" t="s">
        <v>30337</v>
      </c>
      <c r="N567" s="196">
        <v>1000000000566</v>
      </c>
      <c r="O567" s="143" t="s">
        <v>30301</v>
      </c>
      <c r="T567" s="48" t="s">
        <v>29736</v>
      </c>
      <c r="Y567" s="48" t="s">
        <v>29073</v>
      </c>
      <c r="AA567" s="255" t="s">
        <v>29598</v>
      </c>
      <c r="AB567" s="212" t="s">
        <v>29984</v>
      </c>
      <c r="AG567" s="193" t="str">
        <f>L567</f>
        <v>A3Q</v>
      </c>
      <c r="AH567" s="48" t="str">
        <f>M567</f>
        <v>1D566</v>
      </c>
      <c r="AJ567" s="212" t="s">
        <v>29601</v>
      </c>
      <c r="AN567" s="48" t="s">
        <v>29623</v>
      </c>
      <c r="AO567" s="233" t="str">
        <f>T567</f>
        <v>SINK-71</v>
      </c>
      <c r="AQ567" s="212" t="s">
        <v>28768</v>
      </c>
      <c r="AR567" s="230" t="s">
        <v>29737</v>
      </c>
      <c r="AT567" s="212" t="s">
        <v>30305</v>
      </c>
      <c r="AV567" s="212" t="str">
        <f>M567</f>
        <v>1D566</v>
      </c>
      <c r="AW567" s="212" t="str">
        <f>_xlfn.TEXTJOIN("-",TRUE,AQ567:AV567)</f>
        <v>LG-N326-P3-1D566</v>
      </c>
      <c r="AX567" s="193" t="str">
        <f>_xlfn.TEXTJOIN("-",TRUE,AS567:AV567)</f>
        <v>P3-1D566</v>
      </c>
      <c r="AY567" s="48" t="str">
        <f>E567</f>
        <v>DeTape White Gloss Digital</v>
      </c>
    </row>
    <row r="568" spans="2:51" ht="15">
      <c r="B568" s="208" t="s">
        <v>30297</v>
      </c>
      <c r="C568" s="51" t="s">
        <v>21396</v>
      </c>
      <c r="D568" s="48" t="s">
        <v>30298</v>
      </c>
      <c r="E568" s="48" t="s">
        <v>29594</v>
      </c>
      <c r="F568" s="48" t="str">
        <f>IFERROR(VLOOKUP(I568,Guide!A:B,2,FALSE),"")</f>
        <v>Logo Stickers</v>
      </c>
      <c r="G568" s="48">
        <f>A568</f>
        <v>0</v>
      </c>
      <c r="H568" s="48" t="str">
        <f>B568</f>
        <v>DTDP10220</v>
      </c>
      <c r="I568" s="48" t="s">
        <v>631</v>
      </c>
      <c r="J568" s="48" t="s">
        <v>21832</v>
      </c>
      <c r="L568" s="30" t="s">
        <v>30299</v>
      </c>
      <c r="M568" s="48" t="s">
        <v>30338</v>
      </c>
      <c r="N568" s="196">
        <v>1000000000567</v>
      </c>
      <c r="O568" s="143" t="s">
        <v>30301</v>
      </c>
      <c r="T568" s="48" t="s">
        <v>29739</v>
      </c>
      <c r="Y568" s="48" t="s">
        <v>29073</v>
      </c>
      <c r="AA568" s="255" t="s">
        <v>29598</v>
      </c>
      <c r="AB568" s="212" t="s">
        <v>29984</v>
      </c>
      <c r="AG568" s="193" t="str">
        <f>L568</f>
        <v>A3Q</v>
      </c>
      <c r="AH568" s="48" t="str">
        <f>M568</f>
        <v>1D567</v>
      </c>
      <c r="AJ568" s="212" t="s">
        <v>29601</v>
      </c>
      <c r="AN568" s="48" t="s">
        <v>29623</v>
      </c>
      <c r="AO568" s="233" t="str">
        <f>T568</f>
        <v>SINK-72</v>
      </c>
      <c r="AQ568" s="212" t="s">
        <v>28768</v>
      </c>
      <c r="AR568" s="230" t="s">
        <v>29740</v>
      </c>
      <c r="AT568" s="212" t="s">
        <v>30305</v>
      </c>
      <c r="AV568" s="212" t="str">
        <f>M568</f>
        <v>1D567</v>
      </c>
      <c r="AW568" s="212" t="str">
        <f>_xlfn.TEXTJOIN("-",TRUE,AQ568:AV568)</f>
        <v>LG-N327-P3-1D567</v>
      </c>
      <c r="AX568" s="193" t="str">
        <f>_xlfn.TEXTJOIN("-",TRUE,AS568:AV568)</f>
        <v>P3-1D567</v>
      </c>
      <c r="AY568" s="48" t="str">
        <f>E568</f>
        <v>DeTape White Gloss Digital</v>
      </c>
    </row>
    <row r="569" spans="2:51" ht="15">
      <c r="B569" s="208" t="s">
        <v>30297</v>
      </c>
      <c r="C569" s="51" t="s">
        <v>21396</v>
      </c>
      <c r="D569" s="48" t="s">
        <v>30298</v>
      </c>
      <c r="E569" s="48" t="s">
        <v>29594</v>
      </c>
      <c r="F569" s="48" t="str">
        <f>IFERROR(VLOOKUP(I569,Guide!A:B,2,FALSE),"")</f>
        <v>Logo Stickers</v>
      </c>
      <c r="G569" s="48">
        <f>A569</f>
        <v>0</v>
      </c>
      <c r="H569" s="48" t="str">
        <f>B569</f>
        <v>DTDP10220</v>
      </c>
      <c r="I569" s="48" t="s">
        <v>631</v>
      </c>
      <c r="J569" s="48" t="s">
        <v>21832</v>
      </c>
      <c r="L569" s="30" t="s">
        <v>30299</v>
      </c>
      <c r="M569" s="48" t="s">
        <v>30339</v>
      </c>
      <c r="N569" s="196">
        <v>1000000000568</v>
      </c>
      <c r="O569" s="143" t="s">
        <v>30301</v>
      </c>
      <c r="T569" s="48" t="s">
        <v>29742</v>
      </c>
      <c r="Y569" s="48" t="s">
        <v>29073</v>
      </c>
      <c r="AA569" s="255" t="s">
        <v>29598</v>
      </c>
      <c r="AB569" s="212" t="s">
        <v>29984</v>
      </c>
      <c r="AG569" s="193" t="str">
        <f>L569</f>
        <v>A3Q</v>
      </c>
      <c r="AH569" s="48" t="str">
        <f>M569</f>
        <v>1D568</v>
      </c>
      <c r="AJ569" s="212" t="s">
        <v>29601</v>
      </c>
      <c r="AN569" s="48" t="s">
        <v>29623</v>
      </c>
      <c r="AO569" s="233" t="str">
        <f>T569</f>
        <v>SINK-73</v>
      </c>
      <c r="AQ569" s="212" t="s">
        <v>28768</v>
      </c>
      <c r="AR569" s="230" t="s">
        <v>29743</v>
      </c>
      <c r="AT569" s="212" t="s">
        <v>30305</v>
      </c>
      <c r="AV569" s="212" t="str">
        <f>M569</f>
        <v>1D568</v>
      </c>
      <c r="AW569" s="212" t="str">
        <f>_xlfn.TEXTJOIN("-",TRUE,AQ569:AV569)</f>
        <v>LG-N328-P3-1D568</v>
      </c>
      <c r="AX569" s="193" t="str">
        <f>_xlfn.TEXTJOIN("-",TRUE,AS569:AV569)</f>
        <v>P3-1D568</v>
      </c>
      <c r="AY569" s="48" t="str">
        <f>E569</f>
        <v>DeTape White Gloss Digital</v>
      </c>
    </row>
    <row r="570" spans="2:51" ht="15">
      <c r="B570" s="208" t="s">
        <v>30297</v>
      </c>
      <c r="C570" s="51" t="s">
        <v>21396</v>
      </c>
      <c r="D570" s="48" t="s">
        <v>30298</v>
      </c>
      <c r="E570" s="48" t="s">
        <v>29594</v>
      </c>
      <c r="F570" s="48" t="str">
        <f>IFERROR(VLOOKUP(I570,Guide!A:B,2,FALSE),"")</f>
        <v>Logo Stickers</v>
      </c>
      <c r="G570" s="48">
        <f>A570</f>
        <v>0</v>
      </c>
      <c r="H570" s="48" t="str">
        <f>B570</f>
        <v>DTDP10220</v>
      </c>
      <c r="I570" s="48" t="s">
        <v>631</v>
      </c>
      <c r="J570" s="48" t="s">
        <v>21832</v>
      </c>
      <c r="L570" s="30" t="s">
        <v>30299</v>
      </c>
      <c r="M570" s="48" t="s">
        <v>30340</v>
      </c>
      <c r="N570" s="196">
        <v>1000000000569</v>
      </c>
      <c r="O570" s="143" t="s">
        <v>30301</v>
      </c>
      <c r="T570" s="48" t="s">
        <v>29745</v>
      </c>
      <c r="Y570" s="48" t="s">
        <v>29073</v>
      </c>
      <c r="AA570" s="255" t="s">
        <v>29598</v>
      </c>
      <c r="AB570" s="212" t="s">
        <v>29984</v>
      </c>
      <c r="AG570" s="193" t="str">
        <f>L570</f>
        <v>A3Q</v>
      </c>
      <c r="AH570" s="48" t="str">
        <f>M570</f>
        <v>1D569</v>
      </c>
      <c r="AJ570" s="212" t="s">
        <v>29601</v>
      </c>
      <c r="AN570" s="48" t="s">
        <v>29623</v>
      </c>
      <c r="AO570" s="233" t="str">
        <f>T570</f>
        <v>SINK-74</v>
      </c>
      <c r="AQ570" s="212" t="s">
        <v>28768</v>
      </c>
      <c r="AR570" s="230" t="s">
        <v>29746</v>
      </c>
      <c r="AT570" s="212" t="s">
        <v>30305</v>
      </c>
      <c r="AV570" s="212" t="str">
        <f>M570</f>
        <v>1D569</v>
      </c>
      <c r="AW570" s="212" t="str">
        <f>_xlfn.TEXTJOIN("-",TRUE,AQ570:AV570)</f>
        <v>LG-N329-P3-1D569</v>
      </c>
      <c r="AX570" s="193" t="str">
        <f>_xlfn.TEXTJOIN("-",TRUE,AS570:AV570)</f>
        <v>P3-1D569</v>
      </c>
      <c r="AY570" s="48" t="str">
        <f>E570</f>
        <v>DeTape White Gloss Digital</v>
      </c>
    </row>
    <row r="571" spans="2:51" ht="15">
      <c r="B571" s="208" t="s">
        <v>30297</v>
      </c>
      <c r="C571" s="51" t="s">
        <v>21396</v>
      </c>
      <c r="D571" s="48" t="s">
        <v>30298</v>
      </c>
      <c r="E571" s="48" t="s">
        <v>29594</v>
      </c>
      <c r="F571" s="48" t="str">
        <f>IFERROR(VLOOKUP(I571,Guide!A:B,2,FALSE),"")</f>
        <v>Logo Stickers</v>
      </c>
      <c r="G571" s="48">
        <f>A571</f>
        <v>0</v>
      </c>
      <c r="H571" s="48" t="str">
        <f>B571</f>
        <v>DTDP10220</v>
      </c>
      <c r="I571" s="48" t="s">
        <v>631</v>
      </c>
      <c r="J571" s="48" t="s">
        <v>21832</v>
      </c>
      <c r="L571" s="30" t="s">
        <v>30299</v>
      </c>
      <c r="M571" s="48" t="s">
        <v>30341</v>
      </c>
      <c r="N571" s="196">
        <v>1000000000570</v>
      </c>
      <c r="O571" s="143" t="s">
        <v>30301</v>
      </c>
      <c r="T571" s="48" t="s">
        <v>29748</v>
      </c>
      <c r="Y571" s="48" t="s">
        <v>29073</v>
      </c>
      <c r="AA571" s="255" t="s">
        <v>29598</v>
      </c>
      <c r="AB571" s="212" t="s">
        <v>29984</v>
      </c>
      <c r="AG571" s="193" t="str">
        <f>L571</f>
        <v>A3Q</v>
      </c>
      <c r="AH571" s="48" t="str">
        <f>M571</f>
        <v>1D570</v>
      </c>
      <c r="AJ571" s="212" t="s">
        <v>29601</v>
      </c>
      <c r="AN571" s="48" t="s">
        <v>29623</v>
      </c>
      <c r="AO571" s="233" t="str">
        <f>T571</f>
        <v>SINK-75</v>
      </c>
      <c r="AQ571" s="212" t="s">
        <v>28768</v>
      </c>
      <c r="AR571" s="230" t="s">
        <v>29749</v>
      </c>
      <c r="AT571" s="212" t="s">
        <v>30305</v>
      </c>
      <c r="AV571" s="212" t="str">
        <f>M571</f>
        <v>1D570</v>
      </c>
      <c r="AW571" s="212" t="str">
        <f>_xlfn.TEXTJOIN("-",TRUE,AQ571:AV571)</f>
        <v>LG-N330-P3-1D570</v>
      </c>
      <c r="AX571" s="193" t="str">
        <f>_xlfn.TEXTJOIN("-",TRUE,AS571:AV571)</f>
        <v>P3-1D570</v>
      </c>
      <c r="AY571" s="48" t="str">
        <f>E571</f>
        <v>DeTape White Gloss Digital</v>
      </c>
    </row>
    <row r="572" spans="2:51" s="212" customFormat="1" ht="15">
      <c r="B572" s="221" t="s">
        <v>29937</v>
      </c>
      <c r="C572" s="211" t="s">
        <v>21396</v>
      </c>
      <c r="D572" s="212" t="s">
        <v>30342</v>
      </c>
      <c r="E572" s="212" t="s">
        <v>29594</v>
      </c>
      <c r="F572" s="212" t="str">
        <f>IFERROR(VLOOKUP(I572,Guide!A:B,2,FALSE),"")</f>
        <v>Logo Stickers</v>
      </c>
      <c r="G572" s="212">
        <f>A572</f>
        <v>0</v>
      </c>
      <c r="H572" s="212" t="str">
        <f>B572</f>
        <v>DTDP10221</v>
      </c>
      <c r="I572" s="212" t="s">
        <v>631</v>
      </c>
      <c r="J572" s="212" t="s">
        <v>21842</v>
      </c>
      <c r="L572" s="220" t="s">
        <v>30343</v>
      </c>
      <c r="M572" s="48" t="s">
        <v>30344</v>
      </c>
      <c r="N572" s="196">
        <v>1000000000571</v>
      </c>
      <c r="O572" s="214" t="s">
        <v>30345</v>
      </c>
      <c r="T572" s="48" t="s">
        <v>29754</v>
      </c>
      <c r="Y572" s="212" t="s">
        <v>29073</v>
      </c>
      <c r="Z572"/>
      <c r="AA572" s="255" t="s">
        <v>29598</v>
      </c>
      <c r="AB572" s="212" t="s">
        <v>29984</v>
      </c>
      <c r="AG572" s="193" t="str">
        <f>L572</f>
        <v>A3R</v>
      </c>
      <c r="AH572" s="48" t="str">
        <f>M572</f>
        <v>1D571</v>
      </c>
      <c r="AJ572" s="212" t="s">
        <v>29601</v>
      </c>
      <c r="AN572" s="212" t="s">
        <v>29625</v>
      </c>
      <c r="AO572" s="233" t="str">
        <f>T572</f>
        <v>SINK-76</v>
      </c>
      <c r="AQ572" s="212" t="s">
        <v>28768</v>
      </c>
      <c r="AR572" s="246" t="s">
        <v>29755</v>
      </c>
      <c r="AT572" s="212" t="s">
        <v>30305</v>
      </c>
      <c r="AV572" s="212" t="str">
        <f>M572</f>
        <v>1D571</v>
      </c>
      <c r="AW572" s="212" t="str">
        <f>_xlfn.TEXTJOIN("-",TRUE,AQ572:AV572)</f>
        <v>LG-N331-P3-1D571</v>
      </c>
      <c r="AX572" s="193" t="str">
        <f>_xlfn.TEXTJOIN("-",TRUE,AS572:AV572)</f>
        <v>P3-1D571</v>
      </c>
      <c r="AY572" s="48" t="str">
        <f>E572</f>
        <v>DeTape White Gloss Digital</v>
      </c>
    </row>
    <row r="573" spans="2:51" s="212" customFormat="1" ht="15">
      <c r="B573" s="221" t="s">
        <v>29937</v>
      </c>
      <c r="C573" s="211" t="s">
        <v>21396</v>
      </c>
      <c r="D573" s="212" t="s">
        <v>30342</v>
      </c>
      <c r="E573" s="212" t="s">
        <v>29594</v>
      </c>
      <c r="F573" s="212" t="str">
        <f>IFERROR(VLOOKUP(I573,Guide!A:B,2,FALSE),"")</f>
        <v>Logo Stickers</v>
      </c>
      <c r="G573" s="212">
        <f>A573</f>
        <v>0</v>
      </c>
      <c r="H573" s="212" t="str">
        <f>B573</f>
        <v>DTDP10221</v>
      </c>
      <c r="I573" s="212" t="s">
        <v>631</v>
      </c>
      <c r="J573" s="212" t="s">
        <v>21842</v>
      </c>
      <c r="L573" s="220" t="s">
        <v>30343</v>
      </c>
      <c r="M573" s="48" t="s">
        <v>30346</v>
      </c>
      <c r="N573" s="196">
        <v>1000000000572</v>
      </c>
      <c r="O573" s="214" t="s">
        <v>30345</v>
      </c>
      <c r="T573" s="48" t="s">
        <v>29757</v>
      </c>
      <c r="Y573" s="212" t="s">
        <v>29073</v>
      </c>
      <c r="Z573"/>
      <c r="AA573" s="255" t="s">
        <v>29598</v>
      </c>
      <c r="AB573" s="212" t="s">
        <v>29984</v>
      </c>
      <c r="AG573" s="193" t="str">
        <f>L573</f>
        <v>A3R</v>
      </c>
      <c r="AH573" s="48" t="str">
        <f>M573</f>
        <v>1D572</v>
      </c>
      <c r="AJ573" s="212" t="s">
        <v>29601</v>
      </c>
      <c r="AN573" s="212" t="s">
        <v>29625</v>
      </c>
      <c r="AO573" s="233" t="str">
        <f>T573</f>
        <v>SINK-77</v>
      </c>
      <c r="AQ573" s="212" t="s">
        <v>28768</v>
      </c>
      <c r="AR573" s="230" t="s">
        <v>29758</v>
      </c>
      <c r="AT573" s="212" t="s">
        <v>30305</v>
      </c>
      <c r="AV573" s="212" t="str">
        <f>M573</f>
        <v>1D572</v>
      </c>
      <c r="AW573" s="212" t="str">
        <f>_xlfn.TEXTJOIN("-",TRUE,AQ573:AV573)</f>
        <v>LG-N332-P3-1D572</v>
      </c>
      <c r="AX573" s="193" t="str">
        <f>_xlfn.TEXTJOIN("-",TRUE,AS573:AV573)</f>
        <v>P3-1D572</v>
      </c>
      <c r="AY573" s="48" t="str">
        <f>E573</f>
        <v>DeTape White Gloss Digital</v>
      </c>
    </row>
    <row r="574" spans="2:51" s="212" customFormat="1" ht="15">
      <c r="B574" s="221" t="s">
        <v>29937</v>
      </c>
      <c r="C574" s="211" t="s">
        <v>21396</v>
      </c>
      <c r="D574" s="212" t="s">
        <v>30342</v>
      </c>
      <c r="E574" s="212" t="s">
        <v>29594</v>
      </c>
      <c r="F574" s="212" t="str">
        <f>IFERROR(VLOOKUP(I574,Guide!A:B,2,FALSE),"")</f>
        <v>Logo Stickers</v>
      </c>
      <c r="G574" s="212">
        <f>A574</f>
        <v>0</v>
      </c>
      <c r="H574" s="212" t="str">
        <f>B574</f>
        <v>DTDP10221</v>
      </c>
      <c r="I574" s="212" t="s">
        <v>631</v>
      </c>
      <c r="J574" s="212" t="s">
        <v>21842</v>
      </c>
      <c r="L574" s="220" t="s">
        <v>30343</v>
      </c>
      <c r="M574" s="48" t="s">
        <v>30347</v>
      </c>
      <c r="N574" s="196">
        <v>1000000000573</v>
      </c>
      <c r="O574" s="214" t="s">
        <v>30345</v>
      </c>
      <c r="T574" s="48" t="s">
        <v>29760</v>
      </c>
      <c r="Y574" s="212" t="s">
        <v>29073</v>
      </c>
      <c r="Z574"/>
      <c r="AA574" s="255" t="s">
        <v>29598</v>
      </c>
      <c r="AB574" s="212" t="s">
        <v>29984</v>
      </c>
      <c r="AG574" s="193" t="str">
        <f>L574</f>
        <v>A3R</v>
      </c>
      <c r="AH574" s="48" t="str">
        <f>M574</f>
        <v>1D573</v>
      </c>
      <c r="AJ574" s="212" t="s">
        <v>29601</v>
      </c>
      <c r="AN574" s="212" t="s">
        <v>29625</v>
      </c>
      <c r="AO574" s="233" t="str">
        <f>T574</f>
        <v>SINK-78</v>
      </c>
      <c r="AQ574" s="212" t="s">
        <v>28768</v>
      </c>
      <c r="AR574" s="230" t="s">
        <v>29761</v>
      </c>
      <c r="AT574" s="212" t="s">
        <v>30305</v>
      </c>
      <c r="AV574" s="212" t="str">
        <f>M574</f>
        <v>1D573</v>
      </c>
      <c r="AW574" s="212" t="str">
        <f>_xlfn.TEXTJOIN("-",TRUE,AQ574:AV574)</f>
        <v>LG-N333-P3-1D573</v>
      </c>
      <c r="AX574" s="193" t="str">
        <f>_xlfn.TEXTJOIN("-",TRUE,AS574:AV574)</f>
        <v>P3-1D573</v>
      </c>
      <c r="AY574" s="48" t="str">
        <f>E574</f>
        <v>DeTape White Gloss Digital</v>
      </c>
    </row>
    <row r="575" spans="2:51" s="212" customFormat="1" ht="15">
      <c r="B575" s="221" t="s">
        <v>29937</v>
      </c>
      <c r="C575" s="211" t="s">
        <v>21396</v>
      </c>
      <c r="D575" s="212" t="s">
        <v>30342</v>
      </c>
      <c r="E575" s="212" t="s">
        <v>29594</v>
      </c>
      <c r="F575" s="212" t="str">
        <f>IFERROR(VLOOKUP(I575,Guide!A:B,2,FALSE),"")</f>
        <v>Logo Stickers</v>
      </c>
      <c r="G575" s="212">
        <f>A575</f>
        <v>0</v>
      </c>
      <c r="H575" s="212" t="str">
        <f>B575</f>
        <v>DTDP10221</v>
      </c>
      <c r="I575" s="212" t="s">
        <v>631</v>
      </c>
      <c r="J575" s="212" t="s">
        <v>21842</v>
      </c>
      <c r="L575" s="220" t="s">
        <v>30343</v>
      </c>
      <c r="M575" s="48" t="s">
        <v>30348</v>
      </c>
      <c r="N575" s="196">
        <v>1000000000574</v>
      </c>
      <c r="O575" s="214" t="s">
        <v>30345</v>
      </c>
      <c r="T575" s="48" t="s">
        <v>29763</v>
      </c>
      <c r="Y575" s="212" t="s">
        <v>29073</v>
      </c>
      <c r="Z575"/>
      <c r="AA575" s="255" t="s">
        <v>29598</v>
      </c>
      <c r="AB575" s="212" t="s">
        <v>29984</v>
      </c>
      <c r="AG575" s="193" t="str">
        <f>L575</f>
        <v>A3R</v>
      </c>
      <c r="AH575" s="48" t="str">
        <f>M575</f>
        <v>1D574</v>
      </c>
      <c r="AJ575" s="212" t="s">
        <v>29601</v>
      </c>
      <c r="AN575" s="212" t="s">
        <v>29625</v>
      </c>
      <c r="AO575" s="233" t="str">
        <f>T575</f>
        <v>SINK-79</v>
      </c>
      <c r="AQ575" s="212" t="s">
        <v>28768</v>
      </c>
      <c r="AR575" s="230" t="s">
        <v>29764</v>
      </c>
      <c r="AT575" s="212" t="s">
        <v>30305</v>
      </c>
      <c r="AV575" s="212" t="str">
        <f>M575</f>
        <v>1D574</v>
      </c>
      <c r="AW575" s="212" t="str">
        <f>_xlfn.TEXTJOIN("-",TRUE,AQ575:AV575)</f>
        <v>LG-N334-P3-1D574</v>
      </c>
      <c r="AX575" s="193" t="str">
        <f>_xlfn.TEXTJOIN("-",TRUE,AS575:AV575)</f>
        <v>P3-1D574</v>
      </c>
      <c r="AY575" s="48" t="str">
        <f>E575</f>
        <v>DeTape White Gloss Digital</v>
      </c>
    </row>
    <row r="576" spans="2:51" s="212" customFormat="1" ht="15">
      <c r="B576" s="221" t="s">
        <v>29937</v>
      </c>
      <c r="C576" s="211" t="s">
        <v>21396</v>
      </c>
      <c r="D576" s="212" t="s">
        <v>30342</v>
      </c>
      <c r="E576" s="212" t="s">
        <v>29594</v>
      </c>
      <c r="F576" s="212" t="str">
        <f>IFERROR(VLOOKUP(I576,Guide!A:B,2,FALSE),"")</f>
        <v>Logo Stickers</v>
      </c>
      <c r="G576" s="212">
        <f>A576</f>
        <v>0</v>
      </c>
      <c r="H576" s="212" t="str">
        <f>B576</f>
        <v>DTDP10221</v>
      </c>
      <c r="I576" s="212" t="s">
        <v>631</v>
      </c>
      <c r="J576" s="212" t="s">
        <v>21842</v>
      </c>
      <c r="L576" s="220" t="s">
        <v>30343</v>
      </c>
      <c r="M576" s="48" t="s">
        <v>30349</v>
      </c>
      <c r="N576" s="196">
        <v>1000000000575</v>
      </c>
      <c r="O576" s="214" t="s">
        <v>30345</v>
      </c>
      <c r="T576" s="48" t="s">
        <v>29766</v>
      </c>
      <c r="Y576" s="212" t="s">
        <v>29073</v>
      </c>
      <c r="Z576"/>
      <c r="AA576" s="255" t="s">
        <v>29598</v>
      </c>
      <c r="AB576" s="212" t="s">
        <v>29984</v>
      </c>
      <c r="AG576" s="193" t="str">
        <f>L576</f>
        <v>A3R</v>
      </c>
      <c r="AH576" s="48" t="str">
        <f>M576</f>
        <v>1D575</v>
      </c>
      <c r="AJ576" s="212" t="s">
        <v>29601</v>
      </c>
      <c r="AN576" s="212" t="s">
        <v>29625</v>
      </c>
      <c r="AO576" s="233" t="str">
        <f>T576</f>
        <v>SINK-80</v>
      </c>
      <c r="AQ576" s="212" t="s">
        <v>28768</v>
      </c>
      <c r="AR576" s="230" t="s">
        <v>29767</v>
      </c>
      <c r="AT576" s="212" t="s">
        <v>30305</v>
      </c>
      <c r="AV576" s="212" t="str">
        <f>M576</f>
        <v>1D575</v>
      </c>
      <c r="AW576" s="212" t="str">
        <f>_xlfn.TEXTJOIN("-",TRUE,AQ576:AV576)</f>
        <v>LG-N335-P3-1D575</v>
      </c>
      <c r="AX576" s="193" t="str">
        <f>_xlfn.TEXTJOIN("-",TRUE,AS576:AV576)</f>
        <v>P3-1D575</v>
      </c>
      <c r="AY576" s="48" t="str">
        <f>E576</f>
        <v>DeTape White Gloss Digital</v>
      </c>
    </row>
    <row r="577" spans="2:51" s="212" customFormat="1" ht="15">
      <c r="B577" s="221" t="s">
        <v>29937</v>
      </c>
      <c r="C577" s="211" t="s">
        <v>21396</v>
      </c>
      <c r="D577" s="212" t="s">
        <v>30342</v>
      </c>
      <c r="E577" s="212" t="s">
        <v>29594</v>
      </c>
      <c r="F577" s="212" t="str">
        <f>IFERROR(VLOOKUP(I577,Guide!A:B,2,FALSE),"")</f>
        <v>Logo Stickers</v>
      </c>
      <c r="G577" s="212">
        <f>A577</f>
        <v>0</v>
      </c>
      <c r="H577" s="212" t="str">
        <f>B577</f>
        <v>DTDP10221</v>
      </c>
      <c r="I577" s="212" t="s">
        <v>631</v>
      </c>
      <c r="J577" s="212" t="s">
        <v>21842</v>
      </c>
      <c r="L577" s="220" t="s">
        <v>30343</v>
      </c>
      <c r="M577" s="48" t="s">
        <v>30350</v>
      </c>
      <c r="N577" s="196">
        <v>1000000000576</v>
      </c>
      <c r="O577" s="214" t="s">
        <v>30345</v>
      </c>
      <c r="T577" s="48" t="s">
        <v>29769</v>
      </c>
      <c r="Y577" s="212" t="s">
        <v>29073</v>
      </c>
      <c r="Z577"/>
      <c r="AA577" s="255" t="s">
        <v>29598</v>
      </c>
      <c r="AB577" s="212" t="s">
        <v>29984</v>
      </c>
      <c r="AG577" s="193" t="str">
        <f>L577</f>
        <v>A3R</v>
      </c>
      <c r="AH577" s="48" t="str">
        <f>M577</f>
        <v>1D576</v>
      </c>
      <c r="AJ577" s="212" t="s">
        <v>29601</v>
      </c>
      <c r="AN577" s="212" t="s">
        <v>29625</v>
      </c>
      <c r="AO577" s="233" t="str">
        <f>T577</f>
        <v>SINK-81</v>
      </c>
      <c r="AQ577" s="212" t="s">
        <v>28768</v>
      </c>
      <c r="AR577" s="230" t="s">
        <v>29770</v>
      </c>
      <c r="AT577" s="212" t="s">
        <v>30305</v>
      </c>
      <c r="AV577" s="212" t="str">
        <f>M577</f>
        <v>1D576</v>
      </c>
      <c r="AW577" s="212" t="str">
        <f>_xlfn.TEXTJOIN("-",TRUE,AQ577:AV577)</f>
        <v>LG-N336-P3-1D576</v>
      </c>
      <c r="AX577" s="193" t="str">
        <f>_xlfn.TEXTJOIN("-",TRUE,AS577:AV577)</f>
        <v>P3-1D576</v>
      </c>
      <c r="AY577" s="48" t="str">
        <f>E577</f>
        <v>DeTape White Gloss Digital</v>
      </c>
    </row>
    <row r="578" spans="2:51" s="212" customFormat="1" ht="15">
      <c r="B578" s="221" t="s">
        <v>29937</v>
      </c>
      <c r="C578" s="211" t="s">
        <v>21396</v>
      </c>
      <c r="D578" s="212" t="s">
        <v>30342</v>
      </c>
      <c r="E578" s="212" t="s">
        <v>29594</v>
      </c>
      <c r="F578" s="212" t="str">
        <f>IFERROR(VLOOKUP(I578,Guide!A:B,2,FALSE),"")</f>
        <v>Logo Stickers</v>
      </c>
      <c r="G578" s="212">
        <f>A578</f>
        <v>0</v>
      </c>
      <c r="H578" s="212" t="str">
        <f>B578</f>
        <v>DTDP10221</v>
      </c>
      <c r="I578" s="212" t="s">
        <v>631</v>
      </c>
      <c r="J578" s="212" t="s">
        <v>21842</v>
      </c>
      <c r="L578" s="220" t="s">
        <v>30343</v>
      </c>
      <c r="M578" s="48" t="s">
        <v>30351</v>
      </c>
      <c r="N578" s="196">
        <v>1000000000577</v>
      </c>
      <c r="O578" s="214" t="s">
        <v>30345</v>
      </c>
      <c r="T578" s="48" t="s">
        <v>29772</v>
      </c>
      <c r="Y578" s="212" t="s">
        <v>29073</v>
      </c>
      <c r="Z578"/>
      <c r="AA578" s="255" t="s">
        <v>29598</v>
      </c>
      <c r="AB578" s="212" t="s">
        <v>29984</v>
      </c>
      <c r="AG578" s="193" t="str">
        <f>L578</f>
        <v>A3R</v>
      </c>
      <c r="AH578" s="48" t="str">
        <f>M578</f>
        <v>1D577</v>
      </c>
      <c r="AJ578" s="212" t="s">
        <v>29601</v>
      </c>
      <c r="AN578" s="212" t="s">
        <v>29625</v>
      </c>
      <c r="AO578" s="233" t="str">
        <f>T578</f>
        <v>SINK-82</v>
      </c>
      <c r="AQ578" s="212" t="s">
        <v>28768</v>
      </c>
      <c r="AR578" s="230" t="s">
        <v>29773</v>
      </c>
      <c r="AT578" s="212" t="s">
        <v>30305</v>
      </c>
      <c r="AV578" s="212" t="str">
        <f>M578</f>
        <v>1D577</v>
      </c>
      <c r="AW578" s="212" t="str">
        <f>_xlfn.TEXTJOIN("-",TRUE,AQ578:AV578)</f>
        <v>LG-N337-P3-1D577</v>
      </c>
      <c r="AX578" s="193" t="str">
        <f>_xlfn.TEXTJOIN("-",TRUE,AS578:AV578)</f>
        <v>P3-1D577</v>
      </c>
      <c r="AY578" s="48" t="str">
        <f>E578</f>
        <v>DeTape White Gloss Digital</v>
      </c>
    </row>
    <row r="579" spans="2:51" s="212" customFormat="1" ht="15">
      <c r="B579" s="221" t="s">
        <v>29937</v>
      </c>
      <c r="C579" s="211" t="s">
        <v>21396</v>
      </c>
      <c r="D579" s="212" t="s">
        <v>30342</v>
      </c>
      <c r="E579" s="212" t="s">
        <v>29594</v>
      </c>
      <c r="F579" s="212" t="str">
        <f>IFERROR(VLOOKUP(I579,Guide!A:B,2,FALSE),"")</f>
        <v>Logo Stickers</v>
      </c>
      <c r="G579" s="212">
        <f>A579</f>
        <v>0</v>
      </c>
      <c r="H579" s="212" t="str">
        <f>B579</f>
        <v>DTDP10221</v>
      </c>
      <c r="I579" s="212" t="s">
        <v>631</v>
      </c>
      <c r="J579" s="212" t="s">
        <v>21842</v>
      </c>
      <c r="L579" s="220" t="s">
        <v>30343</v>
      </c>
      <c r="M579" s="48" t="s">
        <v>30352</v>
      </c>
      <c r="N579" s="196">
        <v>1000000000578</v>
      </c>
      <c r="O579" s="214" t="s">
        <v>30345</v>
      </c>
      <c r="T579" s="48" t="s">
        <v>29775</v>
      </c>
      <c r="Y579" s="212" t="s">
        <v>29073</v>
      </c>
      <c r="Z579"/>
      <c r="AA579" s="255" t="s">
        <v>29598</v>
      </c>
      <c r="AB579" s="212" t="s">
        <v>29984</v>
      </c>
      <c r="AG579" s="193" t="str">
        <f>L579</f>
        <v>A3R</v>
      </c>
      <c r="AH579" s="48" t="str">
        <f>M579</f>
        <v>1D578</v>
      </c>
      <c r="AJ579" s="212" t="s">
        <v>29601</v>
      </c>
      <c r="AN579" s="212" t="s">
        <v>29625</v>
      </c>
      <c r="AO579" s="233" t="str">
        <f>T579</f>
        <v>SINK-83</v>
      </c>
      <c r="AQ579" s="212" t="s">
        <v>28768</v>
      </c>
      <c r="AR579" s="230" t="s">
        <v>29776</v>
      </c>
      <c r="AT579" s="212" t="s">
        <v>30305</v>
      </c>
      <c r="AV579" s="212" t="str">
        <f>M579</f>
        <v>1D578</v>
      </c>
      <c r="AW579" s="212" t="str">
        <f>_xlfn.TEXTJOIN("-",TRUE,AQ579:AV579)</f>
        <v>LG-N338-P3-1D578</v>
      </c>
      <c r="AX579" s="193" t="str">
        <f>_xlfn.TEXTJOIN("-",TRUE,AS579:AV579)</f>
        <v>P3-1D578</v>
      </c>
      <c r="AY579" s="48" t="str">
        <f>E579</f>
        <v>DeTape White Gloss Digital</v>
      </c>
    </row>
    <row r="580" spans="2:51" s="212" customFormat="1" ht="15">
      <c r="B580" s="221" t="s">
        <v>29937</v>
      </c>
      <c r="C580" s="211" t="s">
        <v>21396</v>
      </c>
      <c r="D580" s="212" t="s">
        <v>30342</v>
      </c>
      <c r="E580" s="212" t="s">
        <v>29594</v>
      </c>
      <c r="F580" s="212" t="str">
        <f>IFERROR(VLOOKUP(I580,Guide!A:B,2,FALSE),"")</f>
        <v>Logo Stickers</v>
      </c>
      <c r="G580" s="212">
        <f>A580</f>
        <v>0</v>
      </c>
      <c r="H580" s="212" t="str">
        <f>B580</f>
        <v>DTDP10221</v>
      </c>
      <c r="I580" s="212" t="s">
        <v>631</v>
      </c>
      <c r="J580" s="212" t="s">
        <v>21842</v>
      </c>
      <c r="L580" s="220" t="s">
        <v>30343</v>
      </c>
      <c r="M580" s="48" t="s">
        <v>30353</v>
      </c>
      <c r="N580" s="196">
        <v>1000000000579</v>
      </c>
      <c r="O580" s="214" t="s">
        <v>30345</v>
      </c>
      <c r="T580" s="48" t="s">
        <v>29778</v>
      </c>
      <c r="Y580" s="212" t="s">
        <v>29073</v>
      </c>
      <c r="Z580"/>
      <c r="AA580" s="255" t="s">
        <v>29598</v>
      </c>
      <c r="AB580" s="212" t="s">
        <v>29984</v>
      </c>
      <c r="AG580" s="193" t="str">
        <f>L580</f>
        <v>A3R</v>
      </c>
      <c r="AH580" s="48" t="str">
        <f>M580</f>
        <v>1D579</v>
      </c>
      <c r="AJ580" s="212" t="s">
        <v>29601</v>
      </c>
      <c r="AN580" s="212" t="s">
        <v>29625</v>
      </c>
      <c r="AO580" s="233" t="str">
        <f>T580</f>
        <v>SINK-84</v>
      </c>
      <c r="AQ580" s="212" t="s">
        <v>28768</v>
      </c>
      <c r="AR580" s="230" t="s">
        <v>29779</v>
      </c>
      <c r="AT580" s="212" t="s">
        <v>30305</v>
      </c>
      <c r="AV580" s="212" t="str">
        <f>M580</f>
        <v>1D579</v>
      </c>
      <c r="AW580" s="212" t="str">
        <f>_xlfn.TEXTJOIN("-",TRUE,AQ580:AV580)</f>
        <v>LG-N339-P3-1D579</v>
      </c>
      <c r="AX580" s="193" t="str">
        <f>_xlfn.TEXTJOIN("-",TRUE,AS580:AV580)</f>
        <v>P3-1D579</v>
      </c>
      <c r="AY580" s="48" t="str">
        <f>E580</f>
        <v>DeTape White Gloss Digital</v>
      </c>
    </row>
    <row r="581" spans="2:51" s="212" customFormat="1" ht="15">
      <c r="B581" s="221" t="s">
        <v>29937</v>
      </c>
      <c r="C581" s="211" t="s">
        <v>21396</v>
      </c>
      <c r="D581" s="212" t="s">
        <v>30342</v>
      </c>
      <c r="E581" s="212" t="s">
        <v>29594</v>
      </c>
      <c r="F581" s="212" t="str">
        <f>IFERROR(VLOOKUP(I581,Guide!A:B,2,FALSE),"")</f>
        <v>Logo Stickers</v>
      </c>
      <c r="G581" s="212">
        <f>A581</f>
        <v>0</v>
      </c>
      <c r="H581" s="212" t="str">
        <f>B581</f>
        <v>DTDP10221</v>
      </c>
      <c r="I581" s="212" t="s">
        <v>631</v>
      </c>
      <c r="J581" s="212" t="s">
        <v>21842</v>
      </c>
      <c r="L581" s="220" t="s">
        <v>30343</v>
      </c>
      <c r="M581" s="48" t="s">
        <v>30354</v>
      </c>
      <c r="N581" s="196">
        <v>1000000000580</v>
      </c>
      <c r="O581" s="214" t="s">
        <v>30345</v>
      </c>
      <c r="T581" s="48" t="s">
        <v>29781</v>
      </c>
      <c r="Y581" s="212" t="s">
        <v>29073</v>
      </c>
      <c r="Z581"/>
      <c r="AA581" s="255" t="s">
        <v>29598</v>
      </c>
      <c r="AB581" s="212" t="s">
        <v>29984</v>
      </c>
      <c r="AG581" s="193" t="str">
        <f>L581</f>
        <v>A3R</v>
      </c>
      <c r="AH581" s="48" t="str">
        <f>M581</f>
        <v>1D580</v>
      </c>
      <c r="AJ581" s="212" t="s">
        <v>29601</v>
      </c>
      <c r="AN581" s="212" t="s">
        <v>29625</v>
      </c>
      <c r="AO581" s="233" t="str">
        <f>T581</f>
        <v>SINK-85</v>
      </c>
      <c r="AQ581" s="212" t="s">
        <v>28768</v>
      </c>
      <c r="AR581" s="230" t="s">
        <v>29782</v>
      </c>
      <c r="AT581" s="212" t="s">
        <v>30305</v>
      </c>
      <c r="AV581" s="212" t="str">
        <f>M581</f>
        <v>1D580</v>
      </c>
      <c r="AW581" s="212" t="str">
        <f>_xlfn.TEXTJOIN("-",TRUE,AQ581:AV581)</f>
        <v>LG-N340-P3-1D580</v>
      </c>
      <c r="AX581" s="193" t="str">
        <f>_xlfn.TEXTJOIN("-",TRUE,AS581:AV581)</f>
        <v>P3-1D580</v>
      </c>
      <c r="AY581" s="48" t="str">
        <f>E581</f>
        <v>DeTape White Gloss Digital</v>
      </c>
    </row>
    <row r="582" spans="2:51" s="212" customFormat="1" ht="15">
      <c r="B582" s="221" t="s">
        <v>29937</v>
      </c>
      <c r="C582" s="211" t="s">
        <v>21396</v>
      </c>
      <c r="D582" s="212" t="s">
        <v>30342</v>
      </c>
      <c r="E582" s="212" t="s">
        <v>29594</v>
      </c>
      <c r="F582" s="212" t="str">
        <f>IFERROR(VLOOKUP(I582,Guide!A:B,2,FALSE),"")</f>
        <v>Logo Stickers</v>
      </c>
      <c r="G582" s="212">
        <f>A582</f>
        <v>0</v>
      </c>
      <c r="H582" s="212" t="str">
        <f>B582</f>
        <v>DTDP10221</v>
      </c>
      <c r="I582" s="212" t="s">
        <v>631</v>
      </c>
      <c r="J582" s="212" t="s">
        <v>21842</v>
      </c>
      <c r="L582" s="220" t="s">
        <v>30343</v>
      </c>
      <c r="M582" s="48" t="s">
        <v>30355</v>
      </c>
      <c r="N582" s="196">
        <v>1000000000581</v>
      </c>
      <c r="O582" s="214" t="s">
        <v>30345</v>
      </c>
      <c r="T582" s="48" t="s">
        <v>29784</v>
      </c>
      <c r="Y582" s="212" t="s">
        <v>29073</v>
      </c>
      <c r="Z582"/>
      <c r="AA582" s="255" t="s">
        <v>29598</v>
      </c>
      <c r="AB582" s="212" t="s">
        <v>29984</v>
      </c>
      <c r="AG582" s="193" t="str">
        <f>L582</f>
        <v>A3R</v>
      </c>
      <c r="AH582" s="48" t="str">
        <f>M582</f>
        <v>1D581</v>
      </c>
      <c r="AJ582" s="212" t="s">
        <v>29601</v>
      </c>
      <c r="AN582" s="212" t="s">
        <v>29625</v>
      </c>
      <c r="AO582" s="233" t="str">
        <f>T582</f>
        <v>SINK-86</v>
      </c>
      <c r="AQ582" s="212" t="s">
        <v>28768</v>
      </c>
      <c r="AR582" s="230" t="s">
        <v>29785</v>
      </c>
      <c r="AT582" s="212" t="s">
        <v>30305</v>
      </c>
      <c r="AV582" s="212" t="str">
        <f>M582</f>
        <v>1D581</v>
      </c>
      <c r="AW582" s="212" t="str">
        <f>_xlfn.TEXTJOIN("-",TRUE,AQ582:AV582)</f>
        <v>LG-N341-P3-1D581</v>
      </c>
      <c r="AX582" s="193" t="str">
        <f>_xlfn.TEXTJOIN("-",TRUE,AS582:AV582)</f>
        <v>P3-1D581</v>
      </c>
      <c r="AY582" s="48" t="str">
        <f>E582</f>
        <v>DeTape White Gloss Digital</v>
      </c>
    </row>
    <row r="583" spans="2:51" s="212" customFormat="1" ht="15">
      <c r="B583" s="221" t="s">
        <v>29937</v>
      </c>
      <c r="C583" s="211" t="s">
        <v>21396</v>
      </c>
      <c r="D583" s="212" t="s">
        <v>30342</v>
      </c>
      <c r="E583" s="212" t="s">
        <v>29594</v>
      </c>
      <c r="F583" s="212" t="str">
        <f>IFERROR(VLOOKUP(I583,Guide!A:B,2,FALSE),"")</f>
        <v>Logo Stickers</v>
      </c>
      <c r="G583" s="212">
        <f>A583</f>
        <v>0</v>
      </c>
      <c r="H583" s="212" t="str">
        <f>B583</f>
        <v>DTDP10221</v>
      </c>
      <c r="I583" s="212" t="s">
        <v>631</v>
      </c>
      <c r="J583" s="212" t="s">
        <v>21842</v>
      </c>
      <c r="L583" s="220" t="s">
        <v>30343</v>
      </c>
      <c r="M583" s="48" t="s">
        <v>30356</v>
      </c>
      <c r="N583" s="196">
        <v>1000000000582</v>
      </c>
      <c r="O583" s="214" t="s">
        <v>30345</v>
      </c>
      <c r="T583" s="48" t="s">
        <v>29787</v>
      </c>
      <c r="Y583" s="212" t="s">
        <v>29073</v>
      </c>
      <c r="Z583"/>
      <c r="AA583" s="255" t="s">
        <v>29598</v>
      </c>
      <c r="AB583" s="212" t="s">
        <v>29984</v>
      </c>
      <c r="AG583" s="193" t="str">
        <f>L583</f>
        <v>A3R</v>
      </c>
      <c r="AH583" s="48" t="str">
        <f>M583</f>
        <v>1D582</v>
      </c>
      <c r="AJ583" s="212" t="s">
        <v>29601</v>
      </c>
      <c r="AN583" s="212" t="s">
        <v>29625</v>
      </c>
      <c r="AO583" s="233" t="str">
        <f>T583</f>
        <v>SINK-87</v>
      </c>
      <c r="AQ583" s="212" t="s">
        <v>28768</v>
      </c>
      <c r="AR583" s="230" t="s">
        <v>29788</v>
      </c>
      <c r="AT583" s="212" t="s">
        <v>30305</v>
      </c>
      <c r="AV583" s="212" t="str">
        <f>M583</f>
        <v>1D582</v>
      </c>
      <c r="AW583" s="212" t="str">
        <f>_xlfn.TEXTJOIN("-",TRUE,AQ583:AV583)</f>
        <v>LG-N342-P3-1D582</v>
      </c>
      <c r="AX583" s="193" t="str">
        <f>_xlfn.TEXTJOIN("-",TRUE,AS583:AV583)</f>
        <v>P3-1D582</v>
      </c>
      <c r="AY583" s="48" t="str">
        <f>E583</f>
        <v>DeTape White Gloss Digital</v>
      </c>
    </row>
    <row r="584" spans="2:51" s="212" customFormat="1" ht="15">
      <c r="B584" s="221" t="s">
        <v>29937</v>
      </c>
      <c r="C584" s="211" t="s">
        <v>21396</v>
      </c>
      <c r="D584" s="212" t="s">
        <v>30342</v>
      </c>
      <c r="E584" s="212" t="s">
        <v>29594</v>
      </c>
      <c r="F584" s="212" t="str">
        <f>IFERROR(VLOOKUP(I584,Guide!A:B,2,FALSE),"")</f>
        <v>Logo Stickers</v>
      </c>
      <c r="G584" s="212">
        <f>A584</f>
        <v>0</v>
      </c>
      <c r="H584" s="212" t="str">
        <f>B584</f>
        <v>DTDP10221</v>
      </c>
      <c r="I584" s="212" t="s">
        <v>631</v>
      </c>
      <c r="J584" s="212" t="s">
        <v>21842</v>
      </c>
      <c r="L584" s="220" t="s">
        <v>30343</v>
      </c>
      <c r="M584" s="48" t="s">
        <v>30357</v>
      </c>
      <c r="N584" s="196">
        <v>1000000000583</v>
      </c>
      <c r="O584" s="214" t="s">
        <v>30345</v>
      </c>
      <c r="T584" s="48" t="s">
        <v>29790</v>
      </c>
      <c r="Y584" s="212" t="s">
        <v>29073</v>
      </c>
      <c r="Z584"/>
      <c r="AA584" s="255" t="s">
        <v>29598</v>
      </c>
      <c r="AB584" s="212" t="s">
        <v>29984</v>
      </c>
      <c r="AG584" s="193" t="str">
        <f>L584</f>
        <v>A3R</v>
      </c>
      <c r="AH584" s="48" t="str">
        <f>M584</f>
        <v>1D583</v>
      </c>
      <c r="AJ584" s="212" t="s">
        <v>29601</v>
      </c>
      <c r="AN584" s="212" t="s">
        <v>29625</v>
      </c>
      <c r="AO584" s="233" t="str">
        <f>T584</f>
        <v>SINK-88</v>
      </c>
      <c r="AQ584" s="212" t="s">
        <v>28768</v>
      </c>
      <c r="AR584" s="230" t="s">
        <v>29791</v>
      </c>
      <c r="AT584" s="212" t="s">
        <v>30305</v>
      </c>
      <c r="AV584" s="212" t="str">
        <f>M584</f>
        <v>1D583</v>
      </c>
      <c r="AW584" s="212" t="str">
        <f>_xlfn.TEXTJOIN("-",TRUE,AQ584:AV584)</f>
        <v>LG-N343-P3-1D583</v>
      </c>
      <c r="AX584" s="193" t="str">
        <f>_xlfn.TEXTJOIN("-",TRUE,AS584:AV584)</f>
        <v>P3-1D583</v>
      </c>
      <c r="AY584" s="48" t="str">
        <f>E584</f>
        <v>DeTape White Gloss Digital</v>
      </c>
    </row>
    <row r="585" spans="2:51" s="212" customFormat="1" ht="15">
      <c r="B585" s="221" t="s">
        <v>29937</v>
      </c>
      <c r="C585" s="211" t="s">
        <v>21396</v>
      </c>
      <c r="D585" s="212" t="s">
        <v>30342</v>
      </c>
      <c r="E585" s="212" t="s">
        <v>29594</v>
      </c>
      <c r="F585" s="212" t="str">
        <f>IFERROR(VLOOKUP(I585,Guide!A:B,2,FALSE),"")</f>
        <v>Logo Stickers</v>
      </c>
      <c r="G585" s="212">
        <f>A585</f>
        <v>0</v>
      </c>
      <c r="H585" s="212" t="str">
        <f>B585</f>
        <v>DTDP10221</v>
      </c>
      <c r="I585" s="212" t="s">
        <v>631</v>
      </c>
      <c r="J585" s="212" t="s">
        <v>21842</v>
      </c>
      <c r="L585" s="220" t="s">
        <v>30343</v>
      </c>
      <c r="M585" s="48" t="s">
        <v>30358</v>
      </c>
      <c r="N585" s="196">
        <v>1000000000584</v>
      </c>
      <c r="O585" s="214" t="s">
        <v>30345</v>
      </c>
      <c r="T585" s="48" t="s">
        <v>29793</v>
      </c>
      <c r="Y585" s="212" t="s">
        <v>29073</v>
      </c>
      <c r="Z585"/>
      <c r="AA585" s="255" t="s">
        <v>29598</v>
      </c>
      <c r="AB585" s="212" t="s">
        <v>29984</v>
      </c>
      <c r="AG585" s="193" t="str">
        <f>L585</f>
        <v>A3R</v>
      </c>
      <c r="AH585" s="48" t="str">
        <f>M585</f>
        <v>1D584</v>
      </c>
      <c r="AJ585" s="212" t="s">
        <v>29601</v>
      </c>
      <c r="AN585" s="212" t="s">
        <v>29625</v>
      </c>
      <c r="AO585" s="233" t="str">
        <f>T585</f>
        <v>SINK-89</v>
      </c>
      <c r="AQ585" s="212" t="s">
        <v>28768</v>
      </c>
      <c r="AR585" s="230" t="s">
        <v>29794</v>
      </c>
      <c r="AT585" s="212" t="s">
        <v>30305</v>
      </c>
      <c r="AV585" s="212" t="str">
        <f>M585</f>
        <v>1D584</v>
      </c>
      <c r="AW585" s="212" t="str">
        <f>_xlfn.TEXTJOIN("-",TRUE,AQ585:AV585)</f>
        <v>LG-N344-P3-1D584</v>
      </c>
      <c r="AX585" s="193" t="str">
        <f>_xlfn.TEXTJOIN("-",TRUE,AS585:AV585)</f>
        <v>P3-1D584</v>
      </c>
      <c r="AY585" s="48" t="str">
        <f>E585</f>
        <v>DeTape White Gloss Digital</v>
      </c>
    </row>
    <row r="586" spans="2:51" s="212" customFormat="1" ht="15">
      <c r="B586" s="221" t="s">
        <v>29937</v>
      </c>
      <c r="C586" s="211" t="s">
        <v>21396</v>
      </c>
      <c r="D586" s="212" t="s">
        <v>30342</v>
      </c>
      <c r="E586" s="212" t="s">
        <v>29594</v>
      </c>
      <c r="F586" s="212" t="str">
        <f>IFERROR(VLOOKUP(I586,Guide!A:B,2,FALSE),"")</f>
        <v>Logo Stickers</v>
      </c>
      <c r="G586" s="212">
        <f>A586</f>
        <v>0</v>
      </c>
      <c r="H586" s="212" t="str">
        <f>B586</f>
        <v>DTDP10221</v>
      </c>
      <c r="I586" s="212" t="s">
        <v>631</v>
      </c>
      <c r="J586" s="212" t="s">
        <v>21842</v>
      </c>
      <c r="L586" s="220" t="s">
        <v>30343</v>
      </c>
      <c r="M586" s="48" t="s">
        <v>30359</v>
      </c>
      <c r="N586" s="196">
        <v>1000000000585</v>
      </c>
      <c r="O586" s="214" t="s">
        <v>30345</v>
      </c>
      <c r="T586" s="48" t="s">
        <v>29796</v>
      </c>
      <c r="Y586" s="212" t="s">
        <v>29073</v>
      </c>
      <c r="Z586"/>
      <c r="AA586" s="255" t="s">
        <v>29598</v>
      </c>
      <c r="AB586" s="212" t="s">
        <v>29984</v>
      </c>
      <c r="AG586" s="193" t="str">
        <f>L586</f>
        <v>A3R</v>
      </c>
      <c r="AH586" s="48" t="str">
        <f>M586</f>
        <v>1D585</v>
      </c>
      <c r="AJ586" s="212" t="s">
        <v>29601</v>
      </c>
      <c r="AN586" s="212" t="s">
        <v>29625</v>
      </c>
      <c r="AO586" s="233" t="str">
        <f>T586</f>
        <v>SINK-90</v>
      </c>
      <c r="AQ586" s="212" t="s">
        <v>28768</v>
      </c>
      <c r="AR586" s="230" t="s">
        <v>29797</v>
      </c>
      <c r="AT586" s="212" t="s">
        <v>30305</v>
      </c>
      <c r="AV586" s="212" t="str">
        <f>M586</f>
        <v>1D585</v>
      </c>
      <c r="AW586" s="212" t="str">
        <f>_xlfn.TEXTJOIN("-",TRUE,AQ586:AV586)</f>
        <v>LG-N345-P3-1D585</v>
      </c>
      <c r="AX586" s="193" t="str">
        <f>_xlfn.TEXTJOIN("-",TRUE,AS586:AV586)</f>
        <v>P3-1D585</v>
      </c>
      <c r="AY586" s="48" t="str">
        <f>E586</f>
        <v>DeTape White Gloss Digital</v>
      </c>
    </row>
    <row r="587" spans="2:51" s="212" customFormat="1" ht="15">
      <c r="B587" s="221" t="s">
        <v>29937</v>
      </c>
      <c r="C587" s="211" t="s">
        <v>21396</v>
      </c>
      <c r="D587" s="212" t="s">
        <v>30342</v>
      </c>
      <c r="E587" s="212" t="s">
        <v>29594</v>
      </c>
      <c r="F587" s="212" t="str">
        <f>IFERROR(VLOOKUP(I587,Guide!A:B,2,FALSE),"")</f>
        <v>Logo Stickers</v>
      </c>
      <c r="G587" s="212">
        <f>A587</f>
        <v>0</v>
      </c>
      <c r="H587" s="212" t="str">
        <f>B587</f>
        <v>DTDP10221</v>
      </c>
      <c r="I587" s="212" t="s">
        <v>631</v>
      </c>
      <c r="J587" s="212" t="s">
        <v>21842</v>
      </c>
      <c r="L587" s="220" t="s">
        <v>30343</v>
      </c>
      <c r="M587" s="48" t="s">
        <v>30360</v>
      </c>
      <c r="N587" s="196">
        <v>1000000000586</v>
      </c>
      <c r="O587" s="214" t="s">
        <v>30345</v>
      </c>
      <c r="T587" s="48" t="s">
        <v>29799</v>
      </c>
      <c r="Y587" s="212" t="s">
        <v>29073</v>
      </c>
      <c r="Z587"/>
      <c r="AA587" s="255" t="s">
        <v>29598</v>
      </c>
      <c r="AB587" s="212" t="s">
        <v>29984</v>
      </c>
      <c r="AG587" s="193" t="str">
        <f>L587</f>
        <v>A3R</v>
      </c>
      <c r="AH587" s="48" t="str">
        <f>M587</f>
        <v>1D586</v>
      </c>
      <c r="AJ587" s="212" t="s">
        <v>29601</v>
      </c>
      <c r="AN587" s="212" t="s">
        <v>29625</v>
      </c>
      <c r="AO587" s="233" t="str">
        <f>T587</f>
        <v>SINK-91</v>
      </c>
      <c r="AQ587" s="212" t="s">
        <v>28768</v>
      </c>
      <c r="AR587" s="230" t="s">
        <v>29800</v>
      </c>
      <c r="AT587" s="212" t="s">
        <v>30305</v>
      </c>
      <c r="AV587" s="212" t="str">
        <f>M587</f>
        <v>1D586</v>
      </c>
      <c r="AW587" s="212" t="str">
        <f>_xlfn.TEXTJOIN("-",TRUE,AQ587:AV587)</f>
        <v>LG-N346-P3-1D586</v>
      </c>
      <c r="AX587" s="193" t="str">
        <f>_xlfn.TEXTJOIN("-",TRUE,AS587:AV587)</f>
        <v>P3-1D586</v>
      </c>
      <c r="AY587" s="48" t="str">
        <f>E587</f>
        <v>DeTape White Gloss Digital</v>
      </c>
    </row>
    <row r="588" spans="2:51" s="212" customFormat="1" ht="15">
      <c r="B588" s="221" t="s">
        <v>29937</v>
      </c>
      <c r="C588" s="211" t="s">
        <v>21396</v>
      </c>
      <c r="D588" s="212" t="s">
        <v>30342</v>
      </c>
      <c r="E588" s="212" t="s">
        <v>29594</v>
      </c>
      <c r="F588" s="212" t="str">
        <f>IFERROR(VLOOKUP(I588,Guide!A:B,2,FALSE),"")</f>
        <v>Logo Stickers</v>
      </c>
      <c r="G588" s="212">
        <f>A588</f>
        <v>0</v>
      </c>
      <c r="H588" s="212" t="str">
        <f>B588</f>
        <v>DTDP10221</v>
      </c>
      <c r="I588" s="212" t="s">
        <v>631</v>
      </c>
      <c r="J588" s="212" t="s">
        <v>21842</v>
      </c>
      <c r="L588" s="220" t="s">
        <v>30343</v>
      </c>
      <c r="M588" s="48" t="s">
        <v>30361</v>
      </c>
      <c r="N588" s="196">
        <v>1000000000587</v>
      </c>
      <c r="O588" s="214" t="s">
        <v>30345</v>
      </c>
      <c r="T588" s="48" t="s">
        <v>29802</v>
      </c>
      <c r="Y588" s="212" t="s">
        <v>29073</v>
      </c>
      <c r="Z588"/>
      <c r="AA588" s="255" t="s">
        <v>29598</v>
      </c>
      <c r="AB588" s="212" t="s">
        <v>29984</v>
      </c>
      <c r="AG588" s="193" t="str">
        <f>L588</f>
        <v>A3R</v>
      </c>
      <c r="AH588" s="48" t="str">
        <f>M588</f>
        <v>1D587</v>
      </c>
      <c r="AJ588" s="212" t="s">
        <v>29601</v>
      </c>
      <c r="AN588" s="212" t="s">
        <v>29625</v>
      </c>
      <c r="AO588" s="233" t="str">
        <f>T588</f>
        <v>SINK-92</v>
      </c>
      <c r="AQ588" s="212" t="s">
        <v>28768</v>
      </c>
      <c r="AR588" s="230" t="s">
        <v>29803</v>
      </c>
      <c r="AT588" s="212" t="s">
        <v>30305</v>
      </c>
      <c r="AV588" s="212" t="str">
        <f>M588</f>
        <v>1D587</v>
      </c>
      <c r="AW588" s="212" t="str">
        <f>_xlfn.TEXTJOIN("-",TRUE,AQ588:AV588)</f>
        <v>LG-N347-P3-1D587</v>
      </c>
      <c r="AX588" s="193" t="str">
        <f>_xlfn.TEXTJOIN("-",TRUE,AS588:AV588)</f>
        <v>P3-1D587</v>
      </c>
      <c r="AY588" s="48" t="str">
        <f>E588</f>
        <v>DeTape White Gloss Digital</v>
      </c>
    </row>
    <row r="589" spans="2:51" s="212" customFormat="1" ht="15">
      <c r="B589" s="221" t="s">
        <v>29937</v>
      </c>
      <c r="C589" s="211" t="s">
        <v>21396</v>
      </c>
      <c r="D589" s="212" t="s">
        <v>30342</v>
      </c>
      <c r="E589" s="212" t="s">
        <v>29594</v>
      </c>
      <c r="F589" s="212" t="str">
        <f>IFERROR(VLOOKUP(I589,Guide!A:B,2,FALSE),"")</f>
        <v>Logo Stickers</v>
      </c>
      <c r="G589" s="212">
        <f>A589</f>
        <v>0</v>
      </c>
      <c r="H589" s="212" t="str">
        <f>B589</f>
        <v>DTDP10221</v>
      </c>
      <c r="I589" s="212" t="s">
        <v>631</v>
      </c>
      <c r="J589" s="212" t="s">
        <v>21842</v>
      </c>
      <c r="L589" s="220" t="s">
        <v>30343</v>
      </c>
      <c r="M589" s="48" t="s">
        <v>30362</v>
      </c>
      <c r="N589" s="196">
        <v>1000000000588</v>
      </c>
      <c r="O589" s="214" t="s">
        <v>30345</v>
      </c>
      <c r="T589" s="48" t="s">
        <v>29805</v>
      </c>
      <c r="Y589" s="212" t="s">
        <v>29073</v>
      </c>
      <c r="Z589"/>
      <c r="AA589" s="255" t="s">
        <v>29598</v>
      </c>
      <c r="AB589" s="212" t="s">
        <v>29984</v>
      </c>
      <c r="AG589" s="193" t="str">
        <f>L589</f>
        <v>A3R</v>
      </c>
      <c r="AH589" s="48" t="str">
        <f>M589</f>
        <v>1D588</v>
      </c>
      <c r="AJ589" s="212" t="s">
        <v>29601</v>
      </c>
      <c r="AN589" s="212" t="s">
        <v>29625</v>
      </c>
      <c r="AO589" s="233" t="str">
        <f>T589</f>
        <v>SINK-93</v>
      </c>
      <c r="AQ589" s="212" t="s">
        <v>28768</v>
      </c>
      <c r="AR589" s="230" t="s">
        <v>29806</v>
      </c>
      <c r="AT589" s="212" t="s">
        <v>30305</v>
      </c>
      <c r="AV589" s="212" t="str">
        <f>M589</f>
        <v>1D588</v>
      </c>
      <c r="AW589" s="212" t="str">
        <f>_xlfn.TEXTJOIN("-",TRUE,AQ589:AV589)</f>
        <v>LG-N348-P3-1D588</v>
      </c>
      <c r="AX589" s="193" t="str">
        <f>_xlfn.TEXTJOIN("-",TRUE,AS589:AV589)</f>
        <v>P3-1D588</v>
      </c>
      <c r="AY589" s="48" t="str">
        <f>E589</f>
        <v>DeTape White Gloss Digital</v>
      </c>
    </row>
    <row r="590" spans="2:51" s="212" customFormat="1" ht="15">
      <c r="B590" s="221" t="s">
        <v>29937</v>
      </c>
      <c r="C590" s="211" t="s">
        <v>21396</v>
      </c>
      <c r="D590" s="212" t="s">
        <v>30342</v>
      </c>
      <c r="E590" s="212" t="s">
        <v>29594</v>
      </c>
      <c r="F590" s="212" t="str">
        <f>IFERROR(VLOOKUP(I590,Guide!A:B,2,FALSE),"")</f>
        <v>Logo Stickers</v>
      </c>
      <c r="G590" s="212">
        <f>A590</f>
        <v>0</v>
      </c>
      <c r="H590" s="212" t="str">
        <f>B590</f>
        <v>DTDP10221</v>
      </c>
      <c r="I590" s="212" t="s">
        <v>631</v>
      </c>
      <c r="J590" s="212" t="s">
        <v>21842</v>
      </c>
      <c r="L590" s="220" t="s">
        <v>30343</v>
      </c>
      <c r="M590" s="48" t="s">
        <v>30363</v>
      </c>
      <c r="N590" s="196">
        <v>1000000000589</v>
      </c>
      <c r="O590" s="214" t="s">
        <v>30345</v>
      </c>
      <c r="T590" s="48" t="s">
        <v>29808</v>
      </c>
      <c r="Y590" s="212" t="s">
        <v>29073</v>
      </c>
      <c r="Z590"/>
      <c r="AA590" s="255" t="s">
        <v>29598</v>
      </c>
      <c r="AB590" s="212" t="s">
        <v>29984</v>
      </c>
      <c r="AG590" s="193" t="str">
        <f>L590</f>
        <v>A3R</v>
      </c>
      <c r="AH590" s="48" t="str">
        <f>M590</f>
        <v>1D589</v>
      </c>
      <c r="AJ590" s="212" t="s">
        <v>29601</v>
      </c>
      <c r="AN590" s="212" t="s">
        <v>29625</v>
      </c>
      <c r="AO590" s="233" t="str">
        <f>T590</f>
        <v>SINK-94</v>
      </c>
      <c r="AQ590" s="212" t="s">
        <v>28768</v>
      </c>
      <c r="AR590" s="230" t="s">
        <v>29809</v>
      </c>
      <c r="AT590" s="212" t="s">
        <v>30305</v>
      </c>
      <c r="AV590" s="212" t="str">
        <f>M590</f>
        <v>1D589</v>
      </c>
      <c r="AW590" s="212" t="str">
        <f>_xlfn.TEXTJOIN("-",TRUE,AQ590:AV590)</f>
        <v>LG-N349-P3-1D589</v>
      </c>
      <c r="AX590" s="193" t="str">
        <f>_xlfn.TEXTJOIN("-",TRUE,AS590:AV590)</f>
        <v>P3-1D589</v>
      </c>
      <c r="AY590" s="48" t="str">
        <f>E590</f>
        <v>DeTape White Gloss Digital</v>
      </c>
    </row>
    <row r="591" spans="2:51" ht="15">
      <c r="B591" s="80" t="s">
        <v>30364</v>
      </c>
      <c r="C591" s="51" t="s">
        <v>21396</v>
      </c>
      <c r="D591" s="48" t="s">
        <v>30365</v>
      </c>
      <c r="E591" s="48" t="s">
        <v>29594</v>
      </c>
      <c r="F591" s="48" t="str">
        <f>IFERROR(VLOOKUP(I591,Guide!A:B,2,FALSE),"")</f>
        <v>Logo Stickers</v>
      </c>
      <c r="G591" s="48">
        <f>A591</f>
        <v>0</v>
      </c>
      <c r="H591" s="48" t="str">
        <f>B591</f>
        <v>DTDP10222</v>
      </c>
      <c r="I591" s="48" t="s">
        <v>631</v>
      </c>
      <c r="J591" s="48" t="s">
        <v>21852</v>
      </c>
      <c r="L591" s="30" t="s">
        <v>30366</v>
      </c>
      <c r="M591" s="48" t="s">
        <v>30367</v>
      </c>
      <c r="N591" s="196">
        <v>1000000000590</v>
      </c>
      <c r="O591" s="143" t="s">
        <v>30345</v>
      </c>
      <c r="T591" s="48" t="s">
        <v>29811</v>
      </c>
      <c r="Y591" s="48" t="s">
        <v>29073</v>
      </c>
      <c r="AA591" s="255" t="s">
        <v>29598</v>
      </c>
      <c r="AB591" s="212" t="s">
        <v>29984</v>
      </c>
      <c r="AG591" s="193" t="str">
        <f>L591</f>
        <v>A3S</v>
      </c>
      <c r="AH591" s="48" t="str">
        <f>M591</f>
        <v>1D590</v>
      </c>
      <c r="AJ591" s="212" t="s">
        <v>29601</v>
      </c>
      <c r="AN591" s="212" t="s">
        <v>29625</v>
      </c>
      <c r="AO591" s="233" t="str">
        <f>T591</f>
        <v>SINK-95</v>
      </c>
      <c r="AQ591" s="212" t="s">
        <v>28768</v>
      </c>
      <c r="AR591" s="230" t="s">
        <v>29812</v>
      </c>
      <c r="AT591" s="212" t="s">
        <v>30305</v>
      </c>
      <c r="AV591" s="212" t="str">
        <f>M591</f>
        <v>1D590</v>
      </c>
      <c r="AW591" s="212" t="str">
        <f>_xlfn.TEXTJOIN("-",TRUE,AQ591:AV591)</f>
        <v>LG-N350-P3-1D590</v>
      </c>
      <c r="AX591" s="193" t="str">
        <f>_xlfn.TEXTJOIN("-",TRUE,AS591:AV591)</f>
        <v>P3-1D590</v>
      </c>
      <c r="AY591" s="48" t="str">
        <f>E591</f>
        <v>DeTape White Gloss Digital</v>
      </c>
    </row>
    <row r="592" spans="2:51" ht="15">
      <c r="B592" s="80" t="s">
        <v>30364</v>
      </c>
      <c r="C592" s="51" t="s">
        <v>21396</v>
      </c>
      <c r="D592" s="48" t="s">
        <v>30365</v>
      </c>
      <c r="E592" s="48" t="s">
        <v>29594</v>
      </c>
      <c r="F592" s="48" t="str">
        <f>IFERROR(VLOOKUP(I592,Guide!A:B,2,FALSE),"")</f>
        <v>Logo Stickers</v>
      </c>
      <c r="G592" s="48">
        <f>A592</f>
        <v>0</v>
      </c>
      <c r="H592" s="48" t="str">
        <f>B592</f>
        <v>DTDP10222</v>
      </c>
      <c r="I592" s="48" t="s">
        <v>631</v>
      </c>
      <c r="J592" s="48" t="s">
        <v>21852</v>
      </c>
      <c r="L592" s="30" t="s">
        <v>30366</v>
      </c>
      <c r="M592" s="48" t="s">
        <v>30368</v>
      </c>
      <c r="N592" s="196">
        <v>1000000000591</v>
      </c>
      <c r="O592" s="143" t="s">
        <v>30345</v>
      </c>
      <c r="T592" s="48" t="s">
        <v>29814</v>
      </c>
      <c r="Y592" s="48" t="s">
        <v>29073</v>
      </c>
      <c r="AA592" s="255" t="s">
        <v>29598</v>
      </c>
      <c r="AB592" s="212" t="s">
        <v>29984</v>
      </c>
      <c r="AG592" s="193" t="str">
        <f>L592</f>
        <v>A3S</v>
      </c>
      <c r="AH592" s="48" t="str">
        <f>M592</f>
        <v>1D591</v>
      </c>
      <c r="AJ592" s="212" t="s">
        <v>29601</v>
      </c>
      <c r="AN592" s="48" t="s">
        <v>29630</v>
      </c>
      <c r="AO592" s="233" t="str">
        <f>T592</f>
        <v>SINK-96</v>
      </c>
      <c r="AQ592" s="212" t="s">
        <v>28768</v>
      </c>
      <c r="AR592" s="230" t="s">
        <v>29815</v>
      </c>
      <c r="AT592" s="212" t="s">
        <v>30305</v>
      </c>
      <c r="AV592" s="212" t="str">
        <f>M592</f>
        <v>1D591</v>
      </c>
      <c r="AW592" s="212" t="str">
        <f>_xlfn.TEXTJOIN("-",TRUE,AQ592:AV592)</f>
        <v>LG-N351-P3-1D591</v>
      </c>
      <c r="AX592" s="193" t="str">
        <f>_xlfn.TEXTJOIN("-",TRUE,AS592:AV592)</f>
        <v>P3-1D591</v>
      </c>
      <c r="AY592" s="48" t="str">
        <f>E592</f>
        <v>DeTape White Gloss Digital</v>
      </c>
    </row>
    <row r="593" spans="2:51" ht="15">
      <c r="B593" s="80" t="s">
        <v>30364</v>
      </c>
      <c r="C593" s="51" t="s">
        <v>21396</v>
      </c>
      <c r="D593" s="48" t="s">
        <v>30365</v>
      </c>
      <c r="E593" s="48" t="s">
        <v>29594</v>
      </c>
      <c r="F593" s="48" t="str">
        <f>IFERROR(VLOOKUP(I593,Guide!A:B,2,FALSE),"")</f>
        <v>Logo Stickers</v>
      </c>
      <c r="G593" s="48">
        <f>A593</f>
        <v>0</v>
      </c>
      <c r="H593" s="48" t="str">
        <f>B593</f>
        <v>DTDP10222</v>
      </c>
      <c r="I593" s="48" t="s">
        <v>631</v>
      </c>
      <c r="J593" s="48" t="s">
        <v>21852</v>
      </c>
      <c r="L593" s="30" t="s">
        <v>30366</v>
      </c>
      <c r="M593" s="48" t="s">
        <v>30369</v>
      </c>
      <c r="N593" s="196">
        <v>1000000000592</v>
      </c>
      <c r="O593" s="143" t="s">
        <v>30345</v>
      </c>
      <c r="T593" s="48" t="s">
        <v>29817</v>
      </c>
      <c r="Y593" s="48" t="s">
        <v>29073</v>
      </c>
      <c r="AA593" s="255" t="s">
        <v>29598</v>
      </c>
      <c r="AB593" s="212" t="s">
        <v>29984</v>
      </c>
      <c r="AG593" s="193" t="str">
        <f>L593</f>
        <v>A3S</v>
      </c>
      <c r="AH593" s="48" t="str">
        <f>M593</f>
        <v>1D592</v>
      </c>
      <c r="AJ593" s="212" t="s">
        <v>29601</v>
      </c>
      <c r="AN593" s="48" t="s">
        <v>29630</v>
      </c>
      <c r="AO593" s="233" t="str">
        <f>T593</f>
        <v>SINK-97</v>
      </c>
      <c r="AQ593" s="212" t="s">
        <v>28768</v>
      </c>
      <c r="AR593" s="230" t="s">
        <v>29818</v>
      </c>
      <c r="AT593" s="212" t="s">
        <v>30305</v>
      </c>
      <c r="AV593" s="212" t="str">
        <f>M593</f>
        <v>1D592</v>
      </c>
      <c r="AW593" s="212" t="str">
        <f>_xlfn.TEXTJOIN("-",TRUE,AQ593:AV593)</f>
        <v>LG-N352-P3-1D592</v>
      </c>
      <c r="AX593" s="193" t="str">
        <f>_xlfn.TEXTJOIN("-",TRUE,AS593:AV593)</f>
        <v>P3-1D592</v>
      </c>
      <c r="AY593" s="48" t="str">
        <f>E593</f>
        <v>DeTape White Gloss Digital</v>
      </c>
    </row>
    <row r="594" spans="2:51" ht="15">
      <c r="B594" s="80" t="s">
        <v>30364</v>
      </c>
      <c r="C594" s="51" t="s">
        <v>21396</v>
      </c>
      <c r="D594" s="48" t="s">
        <v>30365</v>
      </c>
      <c r="E594" s="48" t="s">
        <v>29594</v>
      </c>
      <c r="F594" s="48" t="str">
        <f>IFERROR(VLOOKUP(I594,Guide!A:B,2,FALSE),"")</f>
        <v>Logo Stickers</v>
      </c>
      <c r="G594" s="48">
        <f>A594</f>
        <v>0</v>
      </c>
      <c r="H594" s="48" t="str">
        <f>B594</f>
        <v>DTDP10222</v>
      </c>
      <c r="I594" s="48" t="s">
        <v>631</v>
      </c>
      <c r="J594" s="48" t="s">
        <v>21852</v>
      </c>
      <c r="L594" s="30" t="s">
        <v>30366</v>
      </c>
      <c r="M594" s="48" t="s">
        <v>30370</v>
      </c>
      <c r="N594" s="196">
        <v>1000000000593</v>
      </c>
      <c r="O594" s="143" t="s">
        <v>30345</v>
      </c>
      <c r="T594" s="48" t="s">
        <v>29820</v>
      </c>
      <c r="Y594" s="48" t="s">
        <v>29073</v>
      </c>
      <c r="AA594" s="255" t="s">
        <v>29598</v>
      </c>
      <c r="AB594" s="212" t="s">
        <v>29984</v>
      </c>
      <c r="AG594" s="193" t="str">
        <f>L594</f>
        <v>A3S</v>
      </c>
      <c r="AH594" s="48" t="str">
        <f>M594</f>
        <v>1D593</v>
      </c>
      <c r="AJ594" s="212" t="s">
        <v>29601</v>
      </c>
      <c r="AN594" s="48" t="s">
        <v>29630</v>
      </c>
      <c r="AO594" s="233" t="str">
        <f>T594</f>
        <v>SINK-98</v>
      </c>
      <c r="AQ594" s="212" t="s">
        <v>28768</v>
      </c>
      <c r="AR594" s="230" t="s">
        <v>29821</v>
      </c>
      <c r="AT594" s="212" t="s">
        <v>30305</v>
      </c>
      <c r="AV594" s="212" t="str">
        <f>M594</f>
        <v>1D593</v>
      </c>
      <c r="AW594" s="212" t="str">
        <f>_xlfn.TEXTJOIN("-",TRUE,AQ594:AV594)</f>
        <v>LG-N353-P3-1D593</v>
      </c>
      <c r="AX594" s="193" t="str">
        <f>_xlfn.TEXTJOIN("-",TRUE,AS594:AV594)</f>
        <v>P3-1D593</v>
      </c>
      <c r="AY594" s="48" t="str">
        <f>E594</f>
        <v>DeTape White Gloss Digital</v>
      </c>
    </row>
    <row r="595" spans="2:51" ht="15">
      <c r="B595" s="80" t="s">
        <v>30364</v>
      </c>
      <c r="C595" s="51" t="s">
        <v>21396</v>
      </c>
      <c r="D595" s="48" t="s">
        <v>30365</v>
      </c>
      <c r="E595" s="48" t="s">
        <v>29594</v>
      </c>
      <c r="F595" s="48" t="str">
        <f>IFERROR(VLOOKUP(I595,Guide!A:B,2,FALSE),"")</f>
        <v>Logo Stickers</v>
      </c>
      <c r="G595" s="48">
        <f>A595</f>
        <v>0</v>
      </c>
      <c r="H595" s="48" t="str">
        <f>B595</f>
        <v>DTDP10222</v>
      </c>
      <c r="I595" s="48" t="s">
        <v>631</v>
      </c>
      <c r="J595" s="48" t="s">
        <v>21852</v>
      </c>
      <c r="L595" s="30" t="s">
        <v>30366</v>
      </c>
      <c r="M595" s="48" t="s">
        <v>30371</v>
      </c>
      <c r="N595" s="196">
        <v>1000000000594</v>
      </c>
      <c r="O595" s="143" t="s">
        <v>30345</v>
      </c>
      <c r="T595" s="48" t="s">
        <v>29823</v>
      </c>
      <c r="Y595" s="48" t="s">
        <v>29073</v>
      </c>
      <c r="AA595" s="255" t="s">
        <v>29598</v>
      </c>
      <c r="AB595" s="212" t="s">
        <v>29984</v>
      </c>
      <c r="AG595" s="193" t="str">
        <f>L595</f>
        <v>A3S</v>
      </c>
      <c r="AH595" s="48" t="str">
        <f>M595</f>
        <v>1D594</v>
      </c>
      <c r="AJ595" s="212" t="s">
        <v>29601</v>
      </c>
      <c r="AN595" s="48" t="s">
        <v>29630</v>
      </c>
      <c r="AO595" s="233" t="str">
        <f>T595</f>
        <v>SINK-99</v>
      </c>
      <c r="AQ595" s="212" t="s">
        <v>28768</v>
      </c>
      <c r="AR595" s="230" t="s">
        <v>29824</v>
      </c>
      <c r="AT595" s="212" t="s">
        <v>30305</v>
      </c>
      <c r="AV595" s="212" t="str">
        <f>M595</f>
        <v>1D594</v>
      </c>
      <c r="AW595" s="212" t="str">
        <f>_xlfn.TEXTJOIN("-",TRUE,AQ595:AV595)</f>
        <v>LG-N354-P3-1D594</v>
      </c>
      <c r="AX595" s="193" t="str">
        <f>_xlfn.TEXTJOIN("-",TRUE,AS595:AV595)</f>
        <v>P3-1D594</v>
      </c>
      <c r="AY595" s="48" t="str">
        <f>E595</f>
        <v>DeTape White Gloss Digital</v>
      </c>
    </row>
    <row r="596" spans="2:51" ht="15">
      <c r="B596" s="80" t="s">
        <v>30364</v>
      </c>
      <c r="C596" s="51" t="s">
        <v>21396</v>
      </c>
      <c r="D596" s="48" t="s">
        <v>30365</v>
      </c>
      <c r="E596" s="48" t="s">
        <v>29594</v>
      </c>
      <c r="F596" s="48" t="str">
        <f>IFERROR(VLOOKUP(I596,Guide!A:B,2,FALSE),"")</f>
        <v>Logo Stickers</v>
      </c>
      <c r="G596" s="48">
        <f>A596</f>
        <v>0</v>
      </c>
      <c r="H596" s="48" t="str">
        <f>B596</f>
        <v>DTDP10222</v>
      </c>
      <c r="I596" s="48" t="s">
        <v>631</v>
      </c>
      <c r="J596" s="48" t="s">
        <v>21852</v>
      </c>
      <c r="L596" s="30" t="s">
        <v>30366</v>
      </c>
      <c r="M596" s="48" t="s">
        <v>30372</v>
      </c>
      <c r="N596" s="196">
        <v>1000000000595</v>
      </c>
      <c r="O596" s="143" t="s">
        <v>30345</v>
      </c>
      <c r="T596" s="48" t="s">
        <v>29826</v>
      </c>
      <c r="Y596" s="48" t="s">
        <v>29073</v>
      </c>
      <c r="AA596" s="255" t="s">
        <v>29598</v>
      </c>
      <c r="AB596" s="212" t="s">
        <v>29984</v>
      </c>
      <c r="AG596" s="193" t="str">
        <f>L596</f>
        <v>A3S</v>
      </c>
      <c r="AH596" s="48" t="str">
        <f>M596</f>
        <v>1D595</v>
      </c>
      <c r="AJ596" s="212" t="s">
        <v>29601</v>
      </c>
      <c r="AN596" s="48" t="s">
        <v>29630</v>
      </c>
      <c r="AO596" s="233" t="str">
        <f>T596</f>
        <v>SINK-100</v>
      </c>
      <c r="AQ596" s="212" t="s">
        <v>28768</v>
      </c>
      <c r="AR596" s="230" t="s">
        <v>29827</v>
      </c>
      <c r="AT596" s="212" t="s">
        <v>30305</v>
      </c>
      <c r="AV596" s="212" t="str">
        <f>M596</f>
        <v>1D595</v>
      </c>
      <c r="AW596" s="212" t="str">
        <f>_xlfn.TEXTJOIN("-",TRUE,AQ596:AV596)</f>
        <v>LG-N355-P3-1D595</v>
      </c>
      <c r="AX596" s="193" t="str">
        <f>_xlfn.TEXTJOIN("-",TRUE,AS596:AV596)</f>
        <v>P3-1D595</v>
      </c>
      <c r="AY596" s="48" t="str">
        <f>E596</f>
        <v>DeTape White Gloss Digital</v>
      </c>
    </row>
    <row r="597" spans="2:51" ht="15">
      <c r="B597" s="80" t="s">
        <v>30364</v>
      </c>
      <c r="C597" s="51" t="s">
        <v>21396</v>
      </c>
      <c r="D597" s="48" t="s">
        <v>30365</v>
      </c>
      <c r="E597" s="48" t="s">
        <v>29594</v>
      </c>
      <c r="F597" s="48" t="str">
        <f>IFERROR(VLOOKUP(I597,Guide!A:B,2,FALSE),"")</f>
        <v>Logo Stickers</v>
      </c>
      <c r="G597" s="48">
        <f>A597</f>
        <v>0</v>
      </c>
      <c r="H597" s="48" t="str">
        <f>B597</f>
        <v>DTDP10222</v>
      </c>
      <c r="I597" s="48" t="s">
        <v>631</v>
      </c>
      <c r="J597" s="48" t="s">
        <v>21852</v>
      </c>
      <c r="L597" s="30" t="s">
        <v>30366</v>
      </c>
      <c r="M597" s="48" t="s">
        <v>30373</v>
      </c>
      <c r="N597" s="196">
        <v>1000000000596</v>
      </c>
      <c r="O597" s="143" t="s">
        <v>30345</v>
      </c>
      <c r="T597" s="48" t="s">
        <v>29829</v>
      </c>
      <c r="Y597" s="48" t="s">
        <v>29073</v>
      </c>
      <c r="AA597" s="255" t="s">
        <v>29598</v>
      </c>
      <c r="AB597" s="212" t="s">
        <v>29984</v>
      </c>
      <c r="AG597" s="193" t="str">
        <f>L597</f>
        <v>A3S</v>
      </c>
      <c r="AH597" s="48" t="str">
        <f>M597</f>
        <v>1D596</v>
      </c>
      <c r="AJ597" s="212" t="s">
        <v>29601</v>
      </c>
      <c r="AN597" s="48" t="s">
        <v>29630</v>
      </c>
      <c r="AO597" s="233" t="str">
        <f>T597</f>
        <v>SINK-101</v>
      </c>
      <c r="AQ597" s="212" t="s">
        <v>28768</v>
      </c>
      <c r="AR597" s="230" t="s">
        <v>29830</v>
      </c>
      <c r="AT597" s="212" t="s">
        <v>30305</v>
      </c>
      <c r="AV597" s="212" t="str">
        <f>M597</f>
        <v>1D596</v>
      </c>
      <c r="AW597" s="212" t="str">
        <f>_xlfn.TEXTJOIN("-",TRUE,AQ597:AV597)</f>
        <v>LG-N356-P3-1D596</v>
      </c>
      <c r="AX597" s="193" t="str">
        <f>_xlfn.TEXTJOIN("-",TRUE,AS597:AV597)</f>
        <v>P3-1D596</v>
      </c>
      <c r="AY597" s="48" t="str">
        <f>E597</f>
        <v>DeTape White Gloss Digital</v>
      </c>
    </row>
    <row r="598" spans="2:51" ht="15">
      <c r="B598" s="80" t="s">
        <v>30364</v>
      </c>
      <c r="C598" s="51" t="s">
        <v>21396</v>
      </c>
      <c r="D598" s="48" t="s">
        <v>30365</v>
      </c>
      <c r="E598" s="48" t="s">
        <v>29594</v>
      </c>
      <c r="F598" s="48" t="str">
        <f>IFERROR(VLOOKUP(I598,Guide!A:B,2,FALSE),"")</f>
        <v>Logo Stickers</v>
      </c>
      <c r="G598" s="48">
        <f>A598</f>
        <v>0</v>
      </c>
      <c r="H598" s="48" t="str">
        <f>B598</f>
        <v>DTDP10222</v>
      </c>
      <c r="I598" s="48" t="s">
        <v>631</v>
      </c>
      <c r="J598" s="48" t="s">
        <v>21852</v>
      </c>
      <c r="L598" s="30" t="s">
        <v>30366</v>
      </c>
      <c r="M598" s="48" t="s">
        <v>30374</v>
      </c>
      <c r="N598" s="196">
        <v>1000000000597</v>
      </c>
      <c r="O598" s="143" t="s">
        <v>30345</v>
      </c>
      <c r="T598" s="48" t="s">
        <v>29832</v>
      </c>
      <c r="Y598" s="48" t="s">
        <v>29073</v>
      </c>
      <c r="AA598" s="255" t="s">
        <v>29598</v>
      </c>
      <c r="AB598" s="212" t="s">
        <v>29984</v>
      </c>
      <c r="AG598" s="193" t="str">
        <f>L598</f>
        <v>A3S</v>
      </c>
      <c r="AH598" s="48" t="str">
        <f>M598</f>
        <v>1D597</v>
      </c>
      <c r="AJ598" s="212" t="s">
        <v>29601</v>
      </c>
      <c r="AN598" s="48" t="s">
        <v>29630</v>
      </c>
      <c r="AO598" s="233" t="str">
        <f>T598</f>
        <v>SINK-102</v>
      </c>
      <c r="AQ598" s="212" t="s">
        <v>28768</v>
      </c>
      <c r="AR598" s="230" t="s">
        <v>29833</v>
      </c>
      <c r="AT598" s="212" t="s">
        <v>30305</v>
      </c>
      <c r="AV598" s="212" t="str">
        <f>M598</f>
        <v>1D597</v>
      </c>
      <c r="AW598" s="212" t="str">
        <f>_xlfn.TEXTJOIN("-",TRUE,AQ598:AV598)</f>
        <v>LG-N357-P3-1D597</v>
      </c>
      <c r="AX598" s="193" t="str">
        <f>_xlfn.TEXTJOIN("-",TRUE,AS598:AV598)</f>
        <v>P3-1D597</v>
      </c>
      <c r="AY598" s="48" t="str">
        <f>E598</f>
        <v>DeTape White Gloss Digital</v>
      </c>
    </row>
    <row r="599" spans="2:51" ht="15">
      <c r="B599" s="80" t="s">
        <v>30364</v>
      </c>
      <c r="C599" s="51" t="s">
        <v>21396</v>
      </c>
      <c r="D599" s="48" t="s">
        <v>30365</v>
      </c>
      <c r="E599" s="48" t="s">
        <v>29594</v>
      </c>
      <c r="F599" s="48" t="str">
        <f>IFERROR(VLOOKUP(I599,Guide!A:B,2,FALSE),"")</f>
        <v>Logo Stickers</v>
      </c>
      <c r="G599" s="48">
        <f>A599</f>
        <v>0</v>
      </c>
      <c r="H599" s="48" t="str">
        <f>B599</f>
        <v>DTDP10222</v>
      </c>
      <c r="I599" s="48" t="s">
        <v>631</v>
      </c>
      <c r="J599" s="48" t="s">
        <v>21852</v>
      </c>
      <c r="L599" s="30" t="s">
        <v>30366</v>
      </c>
      <c r="M599" s="48" t="s">
        <v>30375</v>
      </c>
      <c r="N599" s="196">
        <v>1000000000598</v>
      </c>
      <c r="O599" s="143" t="s">
        <v>30345</v>
      </c>
      <c r="T599" s="48" t="s">
        <v>29835</v>
      </c>
      <c r="Y599" s="48" t="s">
        <v>29073</v>
      </c>
      <c r="AA599" s="255" t="s">
        <v>29598</v>
      </c>
      <c r="AB599" s="212" t="s">
        <v>29984</v>
      </c>
      <c r="AG599" s="193" t="str">
        <f>L599</f>
        <v>A3S</v>
      </c>
      <c r="AH599" s="48" t="str">
        <f>M599</f>
        <v>1D598</v>
      </c>
      <c r="AJ599" s="212" t="s">
        <v>29601</v>
      </c>
      <c r="AN599" s="48" t="s">
        <v>29630</v>
      </c>
      <c r="AO599" s="233" t="str">
        <f>T599</f>
        <v>SINK-103</v>
      </c>
      <c r="AQ599" s="212" t="s">
        <v>28768</v>
      </c>
      <c r="AR599" s="230" t="s">
        <v>29836</v>
      </c>
      <c r="AT599" s="212" t="s">
        <v>30305</v>
      </c>
      <c r="AV599" s="212" t="str">
        <f>M599</f>
        <v>1D598</v>
      </c>
      <c r="AW599" s="212" t="str">
        <f>_xlfn.TEXTJOIN("-",TRUE,AQ599:AV599)</f>
        <v>LG-N358-P3-1D598</v>
      </c>
      <c r="AX599" s="193" t="str">
        <f>_xlfn.TEXTJOIN("-",TRUE,AS599:AV599)</f>
        <v>P3-1D598</v>
      </c>
      <c r="AY599" s="48" t="str">
        <f>E599</f>
        <v>DeTape White Gloss Digital</v>
      </c>
    </row>
    <row r="600" spans="2:51" ht="15">
      <c r="B600" s="80" t="s">
        <v>30364</v>
      </c>
      <c r="C600" s="51" t="s">
        <v>21396</v>
      </c>
      <c r="D600" s="48" t="s">
        <v>30365</v>
      </c>
      <c r="E600" s="48" t="s">
        <v>29594</v>
      </c>
      <c r="F600" s="48" t="str">
        <f>IFERROR(VLOOKUP(I600,Guide!A:B,2,FALSE),"")</f>
        <v>Logo Stickers</v>
      </c>
      <c r="G600" s="48">
        <f>A600</f>
        <v>0</v>
      </c>
      <c r="H600" s="48" t="str">
        <f>B600</f>
        <v>DTDP10222</v>
      </c>
      <c r="I600" s="48" t="s">
        <v>631</v>
      </c>
      <c r="J600" s="48" t="s">
        <v>21852</v>
      </c>
      <c r="L600" s="30" t="s">
        <v>30366</v>
      </c>
      <c r="M600" s="48" t="s">
        <v>30376</v>
      </c>
      <c r="N600" s="196">
        <v>1000000000599</v>
      </c>
      <c r="O600" s="143" t="s">
        <v>30345</v>
      </c>
      <c r="T600" s="48" t="s">
        <v>29838</v>
      </c>
      <c r="Y600" s="48" t="s">
        <v>29073</v>
      </c>
      <c r="AA600" s="255" t="s">
        <v>29598</v>
      </c>
      <c r="AB600" s="212" t="s">
        <v>29984</v>
      </c>
      <c r="AG600" s="193" t="str">
        <f>L600</f>
        <v>A3S</v>
      </c>
      <c r="AH600" s="48" t="str">
        <f>M600</f>
        <v>1D599</v>
      </c>
      <c r="AJ600" s="212" t="s">
        <v>29601</v>
      </c>
      <c r="AN600" s="48" t="s">
        <v>29630</v>
      </c>
      <c r="AO600" s="233" t="str">
        <f>T600</f>
        <v>SINK-104</v>
      </c>
      <c r="AQ600" s="212" t="s">
        <v>28768</v>
      </c>
      <c r="AR600" s="230" t="s">
        <v>29839</v>
      </c>
      <c r="AT600" s="212" t="s">
        <v>30305</v>
      </c>
      <c r="AV600" s="212" t="str">
        <f>M600</f>
        <v>1D599</v>
      </c>
      <c r="AW600" s="212" t="str">
        <f>_xlfn.TEXTJOIN("-",TRUE,AQ600:AV600)</f>
        <v>LG-N359-P3-1D599</v>
      </c>
      <c r="AX600" s="193" t="str">
        <f>_xlfn.TEXTJOIN("-",TRUE,AS600:AV600)</f>
        <v>P3-1D599</v>
      </c>
      <c r="AY600" s="48" t="str">
        <f>E600</f>
        <v>DeTape White Gloss Digital</v>
      </c>
    </row>
    <row r="601" spans="2:51" ht="15">
      <c r="B601" s="80" t="s">
        <v>30364</v>
      </c>
      <c r="C601" s="51" t="s">
        <v>21396</v>
      </c>
      <c r="D601" s="48" t="s">
        <v>30365</v>
      </c>
      <c r="E601" s="48" t="s">
        <v>29594</v>
      </c>
      <c r="F601" s="48" t="str">
        <f>IFERROR(VLOOKUP(I601,Guide!A:B,2,FALSE),"")</f>
        <v>Logo Stickers</v>
      </c>
      <c r="G601" s="48">
        <f>A601</f>
        <v>0</v>
      </c>
      <c r="H601" s="48" t="str">
        <f>B601</f>
        <v>DTDP10222</v>
      </c>
      <c r="I601" s="48" t="s">
        <v>631</v>
      </c>
      <c r="J601" s="48" t="s">
        <v>21852</v>
      </c>
      <c r="L601" s="30" t="s">
        <v>30366</v>
      </c>
      <c r="M601" s="48" t="s">
        <v>30377</v>
      </c>
      <c r="N601" s="196">
        <v>1000000000600</v>
      </c>
      <c r="O601" s="143" t="s">
        <v>30345</v>
      </c>
      <c r="T601" s="48" t="s">
        <v>29841</v>
      </c>
      <c r="Y601" s="48" t="s">
        <v>29073</v>
      </c>
      <c r="AA601" s="255" t="s">
        <v>29598</v>
      </c>
      <c r="AB601" s="212" t="s">
        <v>29984</v>
      </c>
      <c r="AG601" s="193" t="str">
        <f>L601</f>
        <v>A3S</v>
      </c>
      <c r="AH601" s="48" t="str">
        <f>M601</f>
        <v>1D600</v>
      </c>
      <c r="AJ601" s="212" t="s">
        <v>29601</v>
      </c>
      <c r="AN601" s="48" t="s">
        <v>29630</v>
      </c>
      <c r="AO601" s="233" t="str">
        <f>T601</f>
        <v>SINK-105</v>
      </c>
      <c r="AQ601" s="212" t="s">
        <v>28768</v>
      </c>
      <c r="AR601" s="230" t="s">
        <v>29842</v>
      </c>
      <c r="AT601" s="212" t="s">
        <v>30305</v>
      </c>
      <c r="AV601" s="212" t="str">
        <f>M601</f>
        <v>1D600</v>
      </c>
      <c r="AW601" s="212" t="str">
        <f>_xlfn.TEXTJOIN("-",TRUE,AQ601:AV601)</f>
        <v>LG-N360-P3-1D600</v>
      </c>
      <c r="AX601" s="193" t="str">
        <f>_xlfn.TEXTJOIN("-",TRUE,AS601:AV601)</f>
        <v>P3-1D600</v>
      </c>
      <c r="AY601" s="48" t="str">
        <f>E601</f>
        <v>DeTape White Gloss Digital</v>
      </c>
    </row>
    <row r="602" spans="2:51" ht="15">
      <c r="B602" s="80" t="s">
        <v>30364</v>
      </c>
      <c r="C602" s="51" t="s">
        <v>21396</v>
      </c>
      <c r="D602" s="48" t="s">
        <v>30365</v>
      </c>
      <c r="E602" s="48" t="s">
        <v>29594</v>
      </c>
      <c r="F602" s="48" t="str">
        <f>IFERROR(VLOOKUP(I602,Guide!A:B,2,FALSE),"")</f>
        <v>Logo Stickers</v>
      </c>
      <c r="G602" s="48">
        <f>A602</f>
        <v>0</v>
      </c>
      <c r="H602" s="48" t="str">
        <f>B602</f>
        <v>DTDP10222</v>
      </c>
      <c r="I602" s="48" t="s">
        <v>631</v>
      </c>
      <c r="J602" s="48" t="s">
        <v>21852</v>
      </c>
      <c r="L602" s="30" t="s">
        <v>30366</v>
      </c>
      <c r="M602" s="48" t="s">
        <v>30378</v>
      </c>
      <c r="N602" s="196">
        <v>1000000000601</v>
      </c>
      <c r="O602" s="143" t="s">
        <v>30345</v>
      </c>
      <c r="T602" s="48" t="s">
        <v>29844</v>
      </c>
      <c r="Y602" s="48" t="s">
        <v>29073</v>
      </c>
      <c r="AA602" s="255" t="s">
        <v>29598</v>
      </c>
      <c r="AB602" s="212" t="s">
        <v>29984</v>
      </c>
      <c r="AG602" s="193" t="str">
        <f>L602</f>
        <v>A3S</v>
      </c>
      <c r="AH602" s="48" t="str">
        <f>M602</f>
        <v>1D601</v>
      </c>
      <c r="AJ602" s="212" t="s">
        <v>29601</v>
      </c>
      <c r="AN602" s="48" t="s">
        <v>29630</v>
      </c>
      <c r="AO602" s="233" t="str">
        <f>T602</f>
        <v>SINK-106</v>
      </c>
      <c r="AQ602" s="212" t="s">
        <v>28768</v>
      </c>
      <c r="AR602" s="230" t="s">
        <v>29845</v>
      </c>
      <c r="AT602" s="212" t="s">
        <v>30305</v>
      </c>
      <c r="AV602" s="212" t="str">
        <f>M602</f>
        <v>1D601</v>
      </c>
      <c r="AW602" s="212" t="str">
        <f>_xlfn.TEXTJOIN("-",TRUE,AQ602:AV602)</f>
        <v>LG-N361-P3-1D601</v>
      </c>
      <c r="AX602" s="193" t="str">
        <f>_xlfn.TEXTJOIN("-",TRUE,AS602:AV602)</f>
        <v>P3-1D601</v>
      </c>
      <c r="AY602" s="48" t="str">
        <f>E602</f>
        <v>DeTape White Gloss Digital</v>
      </c>
    </row>
    <row r="603" spans="2:51" ht="15">
      <c r="B603" s="80" t="s">
        <v>30364</v>
      </c>
      <c r="C603" s="51" t="s">
        <v>21396</v>
      </c>
      <c r="D603" s="48" t="s">
        <v>30365</v>
      </c>
      <c r="E603" s="48" t="s">
        <v>29594</v>
      </c>
      <c r="F603" s="48" t="str">
        <f>IFERROR(VLOOKUP(I603,Guide!A:B,2,FALSE),"")</f>
        <v>Logo Stickers</v>
      </c>
      <c r="G603" s="48">
        <f>A603</f>
        <v>0</v>
      </c>
      <c r="H603" s="48" t="str">
        <f>B603</f>
        <v>DTDP10222</v>
      </c>
      <c r="I603" s="48" t="s">
        <v>631</v>
      </c>
      <c r="J603" s="48" t="s">
        <v>21852</v>
      </c>
      <c r="L603" s="30" t="s">
        <v>30366</v>
      </c>
      <c r="M603" s="48" t="s">
        <v>30379</v>
      </c>
      <c r="N603" s="196">
        <v>1000000000602</v>
      </c>
      <c r="O603" s="143" t="s">
        <v>30345</v>
      </c>
      <c r="T603" s="48" t="s">
        <v>29847</v>
      </c>
      <c r="Y603" s="48" t="s">
        <v>29073</v>
      </c>
      <c r="AA603" s="255" t="s">
        <v>29598</v>
      </c>
      <c r="AB603" s="212" t="s">
        <v>29984</v>
      </c>
      <c r="AG603" s="193" t="str">
        <f>L603</f>
        <v>A3S</v>
      </c>
      <c r="AH603" s="48" t="str">
        <f>M603</f>
        <v>1D602</v>
      </c>
      <c r="AJ603" s="212" t="s">
        <v>29601</v>
      </c>
      <c r="AN603" s="48" t="s">
        <v>29630</v>
      </c>
      <c r="AO603" s="233" t="str">
        <f>T603</f>
        <v>SINK-107</v>
      </c>
      <c r="AQ603" s="212" t="s">
        <v>28768</v>
      </c>
      <c r="AR603" s="230" t="s">
        <v>29848</v>
      </c>
      <c r="AT603" s="212" t="s">
        <v>30305</v>
      </c>
      <c r="AV603" s="212" t="str">
        <f>M603</f>
        <v>1D602</v>
      </c>
      <c r="AW603" s="212" t="str">
        <f>_xlfn.TEXTJOIN("-",TRUE,AQ603:AV603)</f>
        <v>LG-N362-P3-1D602</v>
      </c>
      <c r="AX603" s="193" t="str">
        <f>_xlfn.TEXTJOIN("-",TRUE,AS603:AV603)</f>
        <v>P3-1D602</v>
      </c>
      <c r="AY603" s="48" t="str">
        <f>E603</f>
        <v>DeTape White Gloss Digital</v>
      </c>
    </row>
    <row r="604" spans="2:51" ht="15">
      <c r="B604" s="80" t="s">
        <v>30364</v>
      </c>
      <c r="C604" s="51" t="s">
        <v>21396</v>
      </c>
      <c r="D604" s="48" t="s">
        <v>30365</v>
      </c>
      <c r="E604" s="48" t="s">
        <v>29594</v>
      </c>
      <c r="F604" s="48" t="str">
        <f>IFERROR(VLOOKUP(I604,Guide!A:B,2,FALSE),"")</f>
        <v>Logo Stickers</v>
      </c>
      <c r="G604" s="48">
        <f>A604</f>
        <v>0</v>
      </c>
      <c r="H604" s="48" t="str">
        <f>B604</f>
        <v>DTDP10222</v>
      </c>
      <c r="I604" s="48" t="s">
        <v>631</v>
      </c>
      <c r="J604" s="48" t="s">
        <v>21852</v>
      </c>
      <c r="L604" s="30" t="s">
        <v>30366</v>
      </c>
      <c r="M604" s="48" t="s">
        <v>30380</v>
      </c>
      <c r="N604" s="196">
        <v>1000000000603</v>
      </c>
      <c r="O604" s="143" t="s">
        <v>30345</v>
      </c>
      <c r="T604" s="48" t="s">
        <v>29850</v>
      </c>
      <c r="Y604" s="48" t="s">
        <v>29073</v>
      </c>
      <c r="AA604" s="255" t="s">
        <v>29598</v>
      </c>
      <c r="AB604" s="212" t="s">
        <v>29984</v>
      </c>
      <c r="AG604" s="193" t="str">
        <f>L604</f>
        <v>A3S</v>
      </c>
      <c r="AH604" s="48" t="str">
        <f>M604</f>
        <v>1D603</v>
      </c>
      <c r="AJ604" s="212" t="s">
        <v>29601</v>
      </c>
      <c r="AN604" s="48" t="s">
        <v>29630</v>
      </c>
      <c r="AO604" s="233" t="str">
        <f>T604</f>
        <v>SINK-108</v>
      </c>
      <c r="AQ604" s="212" t="s">
        <v>28768</v>
      </c>
      <c r="AR604" s="230" t="s">
        <v>29851</v>
      </c>
      <c r="AT604" s="212" t="s">
        <v>30305</v>
      </c>
      <c r="AV604" s="212" t="str">
        <f>M604</f>
        <v>1D603</v>
      </c>
      <c r="AW604" s="212" t="str">
        <f>_xlfn.TEXTJOIN("-",TRUE,AQ604:AV604)</f>
        <v>LG-N363-P3-1D603</v>
      </c>
      <c r="AX604" s="193" t="str">
        <f>_xlfn.TEXTJOIN("-",TRUE,AS604:AV604)</f>
        <v>P3-1D603</v>
      </c>
      <c r="AY604" s="48" t="str">
        <f>E604</f>
        <v>DeTape White Gloss Digital</v>
      </c>
    </row>
    <row r="605" spans="2:51" ht="15">
      <c r="B605" s="80" t="s">
        <v>30364</v>
      </c>
      <c r="C605" s="51" t="s">
        <v>21396</v>
      </c>
      <c r="D605" s="48" t="s">
        <v>30365</v>
      </c>
      <c r="E605" s="48" t="s">
        <v>29594</v>
      </c>
      <c r="F605" s="48" t="str">
        <f>IFERROR(VLOOKUP(I605,Guide!A:B,2,FALSE),"")</f>
        <v>Logo Stickers</v>
      </c>
      <c r="G605" s="48">
        <f>A605</f>
        <v>0</v>
      </c>
      <c r="H605" s="48" t="str">
        <f>B605</f>
        <v>DTDP10222</v>
      </c>
      <c r="I605" s="48" t="s">
        <v>631</v>
      </c>
      <c r="J605" s="48" t="s">
        <v>21852</v>
      </c>
      <c r="L605" s="30" t="s">
        <v>30366</v>
      </c>
      <c r="M605" s="48" t="s">
        <v>30381</v>
      </c>
      <c r="N605" s="196">
        <v>1000000000604</v>
      </c>
      <c r="O605" s="143" t="s">
        <v>30345</v>
      </c>
      <c r="T605" s="48" t="s">
        <v>29853</v>
      </c>
      <c r="Y605" s="48" t="s">
        <v>29073</v>
      </c>
      <c r="AA605" s="255" t="s">
        <v>29598</v>
      </c>
      <c r="AB605" s="212" t="s">
        <v>29984</v>
      </c>
      <c r="AG605" s="193" t="str">
        <f>L605</f>
        <v>A3S</v>
      </c>
      <c r="AH605" s="48" t="str">
        <f>M605</f>
        <v>1D604</v>
      </c>
      <c r="AJ605" s="212" t="s">
        <v>29601</v>
      </c>
      <c r="AN605" s="48" t="s">
        <v>29630</v>
      </c>
      <c r="AO605" s="233" t="str">
        <f>T605</f>
        <v>SINK-109</v>
      </c>
      <c r="AQ605" s="212" t="s">
        <v>28768</v>
      </c>
      <c r="AR605" s="230" t="s">
        <v>29854</v>
      </c>
      <c r="AT605" s="212" t="s">
        <v>30305</v>
      </c>
      <c r="AV605" s="212" t="str">
        <f>M605</f>
        <v>1D604</v>
      </c>
      <c r="AW605" s="212" t="str">
        <f>_xlfn.TEXTJOIN("-",TRUE,AQ605:AV605)</f>
        <v>LG-N364-P3-1D604</v>
      </c>
      <c r="AX605" s="193" t="str">
        <f>_xlfn.TEXTJOIN("-",TRUE,AS605:AV605)</f>
        <v>P3-1D604</v>
      </c>
      <c r="AY605" s="48" t="str">
        <f>E605</f>
        <v>DeTape White Gloss Digital</v>
      </c>
    </row>
    <row r="606" spans="2:51" ht="15">
      <c r="B606" s="80" t="s">
        <v>30364</v>
      </c>
      <c r="C606" s="51" t="s">
        <v>21396</v>
      </c>
      <c r="D606" s="48" t="s">
        <v>30365</v>
      </c>
      <c r="E606" s="48" t="s">
        <v>29594</v>
      </c>
      <c r="F606" s="48" t="str">
        <f>IFERROR(VLOOKUP(I606,Guide!A:B,2,FALSE),"")</f>
        <v>Logo Stickers</v>
      </c>
      <c r="G606" s="48">
        <f>A606</f>
        <v>0</v>
      </c>
      <c r="H606" s="48" t="str">
        <f>B606</f>
        <v>DTDP10222</v>
      </c>
      <c r="I606" s="48" t="s">
        <v>631</v>
      </c>
      <c r="J606" s="48" t="s">
        <v>21852</v>
      </c>
      <c r="L606" s="30" t="s">
        <v>30366</v>
      </c>
      <c r="M606" s="48" t="s">
        <v>30382</v>
      </c>
      <c r="N606" s="196">
        <v>1000000000605</v>
      </c>
      <c r="O606" s="143" t="s">
        <v>30345</v>
      </c>
      <c r="T606" s="48" t="s">
        <v>29856</v>
      </c>
      <c r="Y606" s="48" t="s">
        <v>29073</v>
      </c>
      <c r="AA606" s="255" t="s">
        <v>29598</v>
      </c>
      <c r="AB606" s="212" t="s">
        <v>29984</v>
      </c>
      <c r="AG606" s="193" t="str">
        <f>L606</f>
        <v>A3S</v>
      </c>
      <c r="AH606" s="48" t="str">
        <f>M606</f>
        <v>1D605</v>
      </c>
      <c r="AJ606" s="212" t="s">
        <v>29601</v>
      </c>
      <c r="AN606" s="48" t="s">
        <v>29630</v>
      </c>
      <c r="AO606" s="233" t="str">
        <f>T606</f>
        <v>SINK-110</v>
      </c>
      <c r="AQ606" s="212" t="s">
        <v>28768</v>
      </c>
      <c r="AR606" s="230" t="s">
        <v>29857</v>
      </c>
      <c r="AT606" s="212" t="s">
        <v>30305</v>
      </c>
      <c r="AV606" s="212" t="str">
        <f>M606</f>
        <v>1D605</v>
      </c>
      <c r="AW606" s="212" t="str">
        <f>_xlfn.TEXTJOIN("-",TRUE,AQ606:AV606)</f>
        <v>LG-N365-P3-1D605</v>
      </c>
      <c r="AX606" s="193" t="str">
        <f>_xlfn.TEXTJOIN("-",TRUE,AS606:AV606)</f>
        <v>P3-1D605</v>
      </c>
      <c r="AY606" s="48" t="str">
        <f>E606</f>
        <v>DeTape White Gloss Digital</v>
      </c>
    </row>
    <row r="607" spans="2:51" ht="15">
      <c r="B607" s="80" t="s">
        <v>30364</v>
      </c>
      <c r="C607" s="51" t="s">
        <v>21396</v>
      </c>
      <c r="D607" s="48" t="s">
        <v>30365</v>
      </c>
      <c r="E607" s="48" t="s">
        <v>29594</v>
      </c>
      <c r="F607" s="48" t="str">
        <f>IFERROR(VLOOKUP(I607,Guide!A:B,2,FALSE),"")</f>
        <v>Logo Stickers</v>
      </c>
      <c r="G607" s="48">
        <f>A607</f>
        <v>0</v>
      </c>
      <c r="H607" s="48" t="str">
        <f>B607</f>
        <v>DTDP10222</v>
      </c>
      <c r="I607" s="48" t="s">
        <v>631</v>
      </c>
      <c r="J607" s="48" t="s">
        <v>21852</v>
      </c>
      <c r="L607" s="30" t="s">
        <v>30366</v>
      </c>
      <c r="M607" s="48" t="s">
        <v>30383</v>
      </c>
      <c r="N607" s="196">
        <v>1000000000606</v>
      </c>
      <c r="O607" s="143" t="s">
        <v>30345</v>
      </c>
      <c r="T607" s="48" t="s">
        <v>29859</v>
      </c>
      <c r="Y607" s="48" t="s">
        <v>29073</v>
      </c>
      <c r="AA607" s="255" t="s">
        <v>29598</v>
      </c>
      <c r="AB607" s="212" t="s">
        <v>29984</v>
      </c>
      <c r="AG607" s="193" t="str">
        <f>L607</f>
        <v>A3S</v>
      </c>
      <c r="AH607" s="48" t="str">
        <f>M607</f>
        <v>1D606</v>
      </c>
      <c r="AJ607" s="212" t="s">
        <v>29601</v>
      </c>
      <c r="AN607" s="48" t="s">
        <v>29630</v>
      </c>
      <c r="AO607" s="233" t="str">
        <f>T607</f>
        <v>SINK-111</v>
      </c>
      <c r="AQ607" s="212" t="s">
        <v>28768</v>
      </c>
      <c r="AR607" s="230" t="s">
        <v>29860</v>
      </c>
      <c r="AT607" s="212" t="s">
        <v>30305</v>
      </c>
      <c r="AV607" s="212" t="str">
        <f>M607</f>
        <v>1D606</v>
      </c>
      <c r="AW607" s="212" t="str">
        <f>_xlfn.TEXTJOIN("-",TRUE,AQ607:AV607)</f>
        <v>LG-N366-P3-1D606</v>
      </c>
      <c r="AX607" s="193" t="str">
        <f>_xlfn.TEXTJOIN("-",TRUE,AS607:AV607)</f>
        <v>P3-1D606</v>
      </c>
      <c r="AY607" s="48" t="str">
        <f>E607</f>
        <v>DeTape White Gloss Digital</v>
      </c>
    </row>
    <row r="608" spans="2:51" ht="15">
      <c r="B608" s="80" t="s">
        <v>30364</v>
      </c>
      <c r="C608" s="51" t="s">
        <v>21396</v>
      </c>
      <c r="D608" s="48" t="s">
        <v>30365</v>
      </c>
      <c r="E608" s="48" t="s">
        <v>29594</v>
      </c>
      <c r="F608" s="48" t="str">
        <f>IFERROR(VLOOKUP(I608,Guide!A:B,2,FALSE),"")</f>
        <v>Logo Stickers</v>
      </c>
      <c r="G608" s="48">
        <f>A608</f>
        <v>0</v>
      </c>
      <c r="H608" s="48" t="str">
        <f>B608</f>
        <v>DTDP10222</v>
      </c>
      <c r="I608" s="48" t="s">
        <v>631</v>
      </c>
      <c r="J608" s="48" t="s">
        <v>21852</v>
      </c>
      <c r="L608" s="30" t="s">
        <v>30366</v>
      </c>
      <c r="M608" s="48" t="s">
        <v>30384</v>
      </c>
      <c r="N608" s="196">
        <v>1000000000607</v>
      </c>
      <c r="O608" s="143" t="s">
        <v>30345</v>
      </c>
      <c r="T608" s="48" t="s">
        <v>29862</v>
      </c>
      <c r="Y608" s="48" t="s">
        <v>29073</v>
      </c>
      <c r="AA608" s="255" t="s">
        <v>29598</v>
      </c>
      <c r="AB608" s="212" t="s">
        <v>29984</v>
      </c>
      <c r="AG608" s="193" t="str">
        <f>L608</f>
        <v>A3S</v>
      </c>
      <c r="AH608" s="48" t="str">
        <f>M608</f>
        <v>1D607</v>
      </c>
      <c r="AJ608" s="212" t="s">
        <v>29601</v>
      </c>
      <c r="AN608" s="48" t="s">
        <v>29630</v>
      </c>
      <c r="AO608" s="233" t="str">
        <f>T608</f>
        <v>SINK-112</v>
      </c>
      <c r="AQ608" s="212" t="s">
        <v>28768</v>
      </c>
      <c r="AR608" s="230" t="s">
        <v>29863</v>
      </c>
      <c r="AT608" s="212" t="s">
        <v>30305</v>
      </c>
      <c r="AV608" s="212" t="str">
        <f>M608</f>
        <v>1D607</v>
      </c>
      <c r="AW608" s="212" t="str">
        <f>_xlfn.TEXTJOIN("-",TRUE,AQ608:AV608)</f>
        <v>LG-N367-P3-1D607</v>
      </c>
      <c r="AX608" s="193" t="str">
        <f>_xlfn.TEXTJOIN("-",TRUE,AS608:AV608)</f>
        <v>P3-1D607</v>
      </c>
      <c r="AY608" s="48" t="str">
        <f>E608</f>
        <v>DeTape White Gloss Digital</v>
      </c>
    </row>
    <row r="609" spans="2:51" ht="15">
      <c r="B609" s="80" t="s">
        <v>30364</v>
      </c>
      <c r="C609" s="51" t="s">
        <v>21396</v>
      </c>
      <c r="D609" s="48" t="s">
        <v>30365</v>
      </c>
      <c r="E609" s="48" t="s">
        <v>29594</v>
      </c>
      <c r="F609" s="48" t="str">
        <f>IFERROR(VLOOKUP(I609,Guide!A:B,2,FALSE),"")</f>
        <v>Logo Stickers</v>
      </c>
      <c r="G609" s="48">
        <f>A609</f>
        <v>0</v>
      </c>
      <c r="H609" s="48" t="str">
        <f>B609</f>
        <v>DTDP10222</v>
      </c>
      <c r="I609" s="48" t="s">
        <v>631</v>
      </c>
      <c r="J609" s="48" t="s">
        <v>21852</v>
      </c>
      <c r="L609" s="30" t="s">
        <v>30366</v>
      </c>
      <c r="M609" s="48" t="s">
        <v>30385</v>
      </c>
      <c r="N609" s="196">
        <v>1000000000608</v>
      </c>
      <c r="O609" s="143" t="s">
        <v>30345</v>
      </c>
      <c r="T609" s="48" t="s">
        <v>29865</v>
      </c>
      <c r="Y609" s="48" t="s">
        <v>29073</v>
      </c>
      <c r="AA609" s="255" t="s">
        <v>29598</v>
      </c>
      <c r="AB609" s="212" t="s">
        <v>29984</v>
      </c>
      <c r="AG609" s="193" t="str">
        <f>L609</f>
        <v>A3S</v>
      </c>
      <c r="AH609" s="48" t="str">
        <f>M609</f>
        <v>1D608</v>
      </c>
      <c r="AJ609" s="212" t="s">
        <v>29601</v>
      </c>
      <c r="AN609" s="48" t="s">
        <v>29630</v>
      </c>
      <c r="AO609" s="233" t="str">
        <f>T609</f>
        <v>SINK-113</v>
      </c>
      <c r="AQ609" s="212" t="s">
        <v>28768</v>
      </c>
      <c r="AR609" s="230" t="s">
        <v>29866</v>
      </c>
      <c r="AT609" s="212" t="s">
        <v>30305</v>
      </c>
      <c r="AV609" s="212" t="str">
        <f>M609</f>
        <v>1D608</v>
      </c>
      <c r="AW609" s="212" t="str">
        <f>_xlfn.TEXTJOIN("-",TRUE,AQ609:AV609)</f>
        <v>LG-N368-P3-1D608</v>
      </c>
      <c r="AX609" s="193" t="str">
        <f>_xlfn.TEXTJOIN("-",TRUE,AS609:AV609)</f>
        <v>P3-1D608</v>
      </c>
      <c r="AY609" s="48" t="str">
        <f>E609</f>
        <v>DeTape White Gloss Digital</v>
      </c>
    </row>
    <row r="610" spans="2:51" ht="15">
      <c r="B610" s="80" t="s">
        <v>30364</v>
      </c>
      <c r="C610" s="51" t="s">
        <v>21396</v>
      </c>
      <c r="D610" s="48" t="s">
        <v>30365</v>
      </c>
      <c r="E610" s="48" t="s">
        <v>29594</v>
      </c>
      <c r="F610" s="48" t="str">
        <f>IFERROR(VLOOKUP(I610,Guide!A:B,2,FALSE),"")</f>
        <v>Logo Stickers</v>
      </c>
      <c r="G610" s="48">
        <f>A610</f>
        <v>0</v>
      </c>
      <c r="H610" s="48" t="str">
        <f>B610</f>
        <v>DTDP10222</v>
      </c>
      <c r="I610" s="48" t="s">
        <v>631</v>
      </c>
      <c r="J610" s="48" t="s">
        <v>21852</v>
      </c>
      <c r="L610" s="30" t="s">
        <v>30366</v>
      </c>
      <c r="M610" s="48" t="s">
        <v>30386</v>
      </c>
      <c r="N610" s="196">
        <v>1000000000609</v>
      </c>
      <c r="O610" s="143" t="s">
        <v>30345</v>
      </c>
      <c r="T610" s="48" t="s">
        <v>29868</v>
      </c>
      <c r="Y610" s="48" t="s">
        <v>29073</v>
      </c>
      <c r="AA610" s="255" t="s">
        <v>29598</v>
      </c>
      <c r="AB610" s="212" t="s">
        <v>29984</v>
      </c>
      <c r="AG610" s="193" t="str">
        <f>L610</f>
        <v>A3S</v>
      </c>
      <c r="AH610" s="48" t="str">
        <f>M610</f>
        <v>1D609</v>
      </c>
      <c r="AJ610" s="212" t="s">
        <v>29601</v>
      </c>
      <c r="AN610" s="48" t="s">
        <v>29630</v>
      </c>
      <c r="AO610" s="233" t="str">
        <f>T610</f>
        <v>SINK-114</v>
      </c>
      <c r="AQ610" s="212" t="s">
        <v>28768</v>
      </c>
      <c r="AR610" s="230" t="s">
        <v>29869</v>
      </c>
      <c r="AT610" s="212" t="s">
        <v>30305</v>
      </c>
      <c r="AV610" s="212" t="str">
        <f>M610</f>
        <v>1D609</v>
      </c>
      <c r="AW610" s="212" t="str">
        <f>_xlfn.TEXTJOIN("-",TRUE,AQ610:AV610)</f>
        <v>LG-N369-P3-1D609</v>
      </c>
      <c r="AX610" s="193" t="str">
        <f>_xlfn.TEXTJOIN("-",TRUE,AS610:AV610)</f>
        <v>P3-1D609</v>
      </c>
      <c r="AY610" s="48" t="str">
        <f>E610</f>
        <v>DeTape White Gloss Digital</v>
      </c>
    </row>
    <row r="611" spans="2:51" ht="15">
      <c r="B611" s="80" t="s">
        <v>30364</v>
      </c>
      <c r="C611" s="51" t="s">
        <v>21396</v>
      </c>
      <c r="D611" s="48" t="s">
        <v>30365</v>
      </c>
      <c r="E611" s="48" t="s">
        <v>29594</v>
      </c>
      <c r="F611" s="48" t="str">
        <f>IFERROR(VLOOKUP(I611,Guide!A:B,2,FALSE),"")</f>
        <v>Logo Stickers</v>
      </c>
      <c r="G611" s="48">
        <f>A611</f>
        <v>0</v>
      </c>
      <c r="H611" s="48" t="str">
        <f>B611</f>
        <v>DTDP10222</v>
      </c>
      <c r="I611" s="48" t="s">
        <v>631</v>
      </c>
      <c r="J611" s="48" t="s">
        <v>21852</v>
      </c>
      <c r="L611" s="30" t="s">
        <v>30366</v>
      </c>
      <c r="M611" s="48" t="s">
        <v>30387</v>
      </c>
      <c r="N611" s="196">
        <v>1000000000610</v>
      </c>
      <c r="O611" s="143" t="s">
        <v>30345</v>
      </c>
      <c r="T611" s="48" t="s">
        <v>29871</v>
      </c>
      <c r="Y611" s="48" t="s">
        <v>29073</v>
      </c>
      <c r="AA611" s="255" t="s">
        <v>29598</v>
      </c>
      <c r="AB611" s="212" t="s">
        <v>29984</v>
      </c>
      <c r="AG611" s="193" t="str">
        <f>L611</f>
        <v>A3S</v>
      </c>
      <c r="AH611" s="48" t="str">
        <f>M611</f>
        <v>1D610</v>
      </c>
      <c r="AJ611" s="212" t="s">
        <v>29601</v>
      </c>
      <c r="AN611" s="48" t="s">
        <v>29630</v>
      </c>
      <c r="AO611" s="233" t="str">
        <f>T611</f>
        <v>SINK-115</v>
      </c>
      <c r="AQ611" s="212" t="s">
        <v>28768</v>
      </c>
      <c r="AR611" s="230" t="s">
        <v>29872</v>
      </c>
      <c r="AT611" s="212" t="s">
        <v>30305</v>
      </c>
      <c r="AV611" s="212" t="str">
        <f>M611</f>
        <v>1D610</v>
      </c>
      <c r="AW611" s="212" t="str">
        <f>_xlfn.TEXTJOIN("-",TRUE,AQ611:AV611)</f>
        <v>LG-N370-P3-1D610</v>
      </c>
      <c r="AX611" s="193" t="str">
        <f>_xlfn.TEXTJOIN("-",TRUE,AS611:AV611)</f>
        <v>P3-1D610</v>
      </c>
      <c r="AY611" s="48" t="str">
        <f>E611</f>
        <v>DeTape White Gloss Digital</v>
      </c>
    </row>
    <row r="612" spans="2:51" ht="15">
      <c r="B612" s="80" t="s">
        <v>30364</v>
      </c>
      <c r="C612" s="51" t="s">
        <v>21396</v>
      </c>
      <c r="D612" s="48" t="s">
        <v>30365</v>
      </c>
      <c r="E612" s="48" t="s">
        <v>29594</v>
      </c>
      <c r="F612" s="48" t="str">
        <f>IFERROR(VLOOKUP(I612,Guide!A:B,2,FALSE),"")</f>
        <v>Logo Stickers</v>
      </c>
      <c r="G612" s="48">
        <f>A612</f>
        <v>0</v>
      </c>
      <c r="H612" s="48" t="str">
        <f>B612</f>
        <v>DTDP10222</v>
      </c>
      <c r="I612" s="48" t="s">
        <v>631</v>
      </c>
      <c r="J612" s="48" t="s">
        <v>21852</v>
      </c>
      <c r="L612" s="30" t="s">
        <v>30366</v>
      </c>
      <c r="M612" s="48" t="s">
        <v>30388</v>
      </c>
      <c r="N612" s="196">
        <v>1000000000611</v>
      </c>
      <c r="O612" s="143" t="s">
        <v>30345</v>
      </c>
      <c r="T612" s="48" t="s">
        <v>29877</v>
      </c>
      <c r="Y612" s="48" t="s">
        <v>29073</v>
      </c>
      <c r="AA612" s="255" t="s">
        <v>29598</v>
      </c>
      <c r="AB612" s="212" t="s">
        <v>29984</v>
      </c>
      <c r="AG612" s="193" t="str">
        <f>L612</f>
        <v>A3S</v>
      </c>
      <c r="AH612" s="48" t="str">
        <f>M612</f>
        <v>1D611</v>
      </c>
      <c r="AJ612" s="212" t="s">
        <v>29601</v>
      </c>
      <c r="AN612" s="48" t="s">
        <v>29630</v>
      </c>
      <c r="AO612" s="233" t="str">
        <f>T612</f>
        <v>SINK-116</v>
      </c>
      <c r="AQ612" s="212" t="s">
        <v>28768</v>
      </c>
      <c r="AR612" s="230" t="s">
        <v>29878</v>
      </c>
      <c r="AT612" s="212" t="s">
        <v>30305</v>
      </c>
      <c r="AV612" s="212" t="str">
        <f>M612</f>
        <v>1D611</v>
      </c>
      <c r="AW612" s="212" t="str">
        <f>_xlfn.TEXTJOIN("-",TRUE,AQ612:AV612)</f>
        <v>LG-N371-P3-1D611</v>
      </c>
      <c r="AX612" s="193" t="str">
        <f>_xlfn.TEXTJOIN("-",TRUE,AS612:AV612)</f>
        <v>P3-1D611</v>
      </c>
      <c r="AY612" s="48" t="str">
        <f>E612</f>
        <v>DeTape White Gloss Digital</v>
      </c>
    </row>
    <row r="613" spans="2:51" ht="15">
      <c r="B613" s="80" t="s">
        <v>30364</v>
      </c>
      <c r="C613" s="51" t="s">
        <v>21396</v>
      </c>
      <c r="D613" s="48" t="s">
        <v>30365</v>
      </c>
      <c r="E613" s="48" t="s">
        <v>29594</v>
      </c>
      <c r="F613" s="48" t="str">
        <f>IFERROR(VLOOKUP(I613,Guide!A:B,2,FALSE),"")</f>
        <v>Logo Stickers</v>
      </c>
      <c r="G613" s="48">
        <f>A613</f>
        <v>0</v>
      </c>
      <c r="H613" s="48" t="str">
        <f>B613</f>
        <v>DTDP10222</v>
      </c>
      <c r="I613" s="48" t="s">
        <v>631</v>
      </c>
      <c r="J613" s="48" t="s">
        <v>21852</v>
      </c>
      <c r="L613" s="30" t="s">
        <v>30366</v>
      </c>
      <c r="M613" s="48" t="s">
        <v>30389</v>
      </c>
      <c r="N613" s="196">
        <v>1000000000612</v>
      </c>
      <c r="O613" s="143" t="s">
        <v>30345</v>
      </c>
      <c r="T613" s="48" t="s">
        <v>29880</v>
      </c>
      <c r="Y613" s="48" t="s">
        <v>29073</v>
      </c>
      <c r="AA613" s="255" t="s">
        <v>29598</v>
      </c>
      <c r="AB613" s="212" t="s">
        <v>29984</v>
      </c>
      <c r="AG613" s="193" t="str">
        <f>L613</f>
        <v>A3S</v>
      </c>
      <c r="AH613" s="48" t="str">
        <f>M613</f>
        <v>1D612</v>
      </c>
      <c r="AJ613" s="212" t="s">
        <v>29601</v>
      </c>
      <c r="AN613" s="48" t="s">
        <v>29630</v>
      </c>
      <c r="AO613" s="233" t="str">
        <f>T613</f>
        <v>SINK-117</v>
      </c>
      <c r="AQ613" s="212" t="s">
        <v>28768</v>
      </c>
      <c r="AR613" s="230" t="s">
        <v>29881</v>
      </c>
      <c r="AT613" s="212" t="s">
        <v>30305</v>
      </c>
      <c r="AV613" s="212" t="str">
        <f>M613</f>
        <v>1D612</v>
      </c>
      <c r="AW613" s="212" t="str">
        <f>_xlfn.TEXTJOIN("-",TRUE,AQ613:AV613)</f>
        <v>LG-N372-P3-1D612</v>
      </c>
      <c r="AX613" s="193" t="str">
        <f>_xlfn.TEXTJOIN("-",TRUE,AS613:AV613)</f>
        <v>P3-1D612</v>
      </c>
      <c r="AY613" s="48" t="str">
        <f>E613</f>
        <v>DeTape White Gloss Digital</v>
      </c>
    </row>
    <row r="614" spans="2:51" ht="15">
      <c r="B614" s="80" t="s">
        <v>30364</v>
      </c>
      <c r="C614" s="51" t="s">
        <v>21396</v>
      </c>
      <c r="D614" s="48" t="s">
        <v>30365</v>
      </c>
      <c r="E614" s="48" t="s">
        <v>29594</v>
      </c>
      <c r="F614" s="48" t="str">
        <f>IFERROR(VLOOKUP(I614,Guide!A:B,2,FALSE),"")</f>
        <v>Logo Stickers</v>
      </c>
      <c r="G614" s="48">
        <f>A614</f>
        <v>0</v>
      </c>
      <c r="H614" s="48" t="str">
        <f>B614</f>
        <v>DTDP10222</v>
      </c>
      <c r="I614" s="48" t="s">
        <v>631</v>
      </c>
      <c r="J614" s="48" t="s">
        <v>21852</v>
      </c>
      <c r="L614" s="30" t="s">
        <v>30366</v>
      </c>
      <c r="M614" s="48" t="s">
        <v>30390</v>
      </c>
      <c r="N614" s="196">
        <v>1000000000613</v>
      </c>
      <c r="O614" s="143" t="s">
        <v>30345</v>
      </c>
      <c r="T614" s="48" t="s">
        <v>29883</v>
      </c>
      <c r="Y614" s="48" t="s">
        <v>29073</v>
      </c>
      <c r="AA614" s="255" t="s">
        <v>29598</v>
      </c>
      <c r="AB614" s="212" t="s">
        <v>29984</v>
      </c>
      <c r="AG614" s="193" t="str">
        <f>L614</f>
        <v>A3S</v>
      </c>
      <c r="AH614" s="48" t="str">
        <f>M614</f>
        <v>1D613</v>
      </c>
      <c r="AJ614" s="212" t="s">
        <v>29601</v>
      </c>
      <c r="AN614" s="48" t="s">
        <v>29630</v>
      </c>
      <c r="AO614" s="233" t="str">
        <f>T614</f>
        <v>SINK-118</v>
      </c>
      <c r="AQ614" s="212" t="s">
        <v>28768</v>
      </c>
      <c r="AR614" s="230" t="s">
        <v>29884</v>
      </c>
      <c r="AT614" s="212" t="s">
        <v>30305</v>
      </c>
      <c r="AV614" s="212" t="str">
        <f>M614</f>
        <v>1D613</v>
      </c>
      <c r="AW614" s="212" t="str">
        <f>_xlfn.TEXTJOIN("-",TRUE,AQ614:AV614)</f>
        <v>LG-N373-P3-1D613</v>
      </c>
      <c r="AX614" s="193" t="str">
        <f>_xlfn.TEXTJOIN("-",TRUE,AS614:AV614)</f>
        <v>P3-1D613</v>
      </c>
      <c r="AY614" s="48" t="str">
        <f>E614</f>
        <v>DeTape White Gloss Digital</v>
      </c>
    </row>
    <row r="615" spans="2:51" ht="15">
      <c r="B615" s="80" t="s">
        <v>30364</v>
      </c>
      <c r="C615" s="51" t="s">
        <v>21396</v>
      </c>
      <c r="D615" s="48" t="s">
        <v>30365</v>
      </c>
      <c r="E615" s="48" t="s">
        <v>29594</v>
      </c>
      <c r="F615" s="48" t="str">
        <f>IFERROR(VLOOKUP(I615,Guide!A:B,2,FALSE),"")</f>
        <v>Logo Stickers</v>
      </c>
      <c r="G615" s="48">
        <f>A615</f>
        <v>0</v>
      </c>
      <c r="H615" s="48" t="str">
        <f>B615</f>
        <v>DTDP10222</v>
      </c>
      <c r="I615" s="48" t="s">
        <v>631</v>
      </c>
      <c r="J615" s="48" t="s">
        <v>21852</v>
      </c>
      <c r="L615" s="30" t="s">
        <v>30366</v>
      </c>
      <c r="M615" s="48" t="s">
        <v>30391</v>
      </c>
      <c r="N615" s="196">
        <v>1000000000614</v>
      </c>
      <c r="O615" s="143" t="s">
        <v>30345</v>
      </c>
      <c r="T615" s="48" t="s">
        <v>29886</v>
      </c>
      <c r="Y615" s="48" t="s">
        <v>29073</v>
      </c>
      <c r="AA615" s="255" t="s">
        <v>29598</v>
      </c>
      <c r="AB615" s="212" t="s">
        <v>29984</v>
      </c>
      <c r="AG615" s="193" t="str">
        <f>L615</f>
        <v>A3S</v>
      </c>
      <c r="AH615" s="48" t="str">
        <f>M615</f>
        <v>1D614</v>
      </c>
      <c r="AJ615" s="212" t="s">
        <v>29601</v>
      </c>
      <c r="AN615" s="48" t="s">
        <v>29630</v>
      </c>
      <c r="AO615" s="233" t="str">
        <f>T615</f>
        <v>SINK-119</v>
      </c>
      <c r="AQ615" s="212" t="s">
        <v>28768</v>
      </c>
      <c r="AR615" s="230" t="s">
        <v>29887</v>
      </c>
      <c r="AT615" s="212" t="s">
        <v>30305</v>
      </c>
      <c r="AV615" s="212" t="str">
        <f>M615</f>
        <v>1D614</v>
      </c>
      <c r="AW615" s="212" t="str">
        <f>_xlfn.TEXTJOIN("-",TRUE,AQ615:AV615)</f>
        <v>LG-N374-P3-1D614</v>
      </c>
      <c r="AX615" s="193" t="str">
        <f>_xlfn.TEXTJOIN("-",TRUE,AS615:AV615)</f>
        <v>P3-1D614</v>
      </c>
      <c r="AY615" s="48" t="str">
        <f>E615</f>
        <v>DeTape White Gloss Digital</v>
      </c>
    </row>
    <row r="616" spans="2:51" ht="15">
      <c r="B616" s="80" t="s">
        <v>30364</v>
      </c>
      <c r="C616" s="51" t="s">
        <v>21396</v>
      </c>
      <c r="D616" s="48" t="s">
        <v>30365</v>
      </c>
      <c r="E616" s="48" t="s">
        <v>29594</v>
      </c>
      <c r="F616" s="48" t="str">
        <f>IFERROR(VLOOKUP(I616,Guide!A:B,2,FALSE),"")</f>
        <v>Logo Stickers</v>
      </c>
      <c r="G616" s="48">
        <f>A616</f>
        <v>0</v>
      </c>
      <c r="H616" s="48" t="str">
        <f>B616</f>
        <v>DTDP10222</v>
      </c>
      <c r="I616" s="48" t="s">
        <v>631</v>
      </c>
      <c r="J616" s="48" t="s">
        <v>21852</v>
      </c>
      <c r="L616" s="30" t="s">
        <v>30366</v>
      </c>
      <c r="M616" s="48" t="s">
        <v>30392</v>
      </c>
      <c r="N616" s="196">
        <v>1000000000615</v>
      </c>
      <c r="O616" s="143" t="s">
        <v>30345</v>
      </c>
      <c r="T616" s="48" t="s">
        <v>29889</v>
      </c>
      <c r="Y616" s="48" t="s">
        <v>29073</v>
      </c>
      <c r="AA616" s="255" t="s">
        <v>29598</v>
      </c>
      <c r="AB616" s="212" t="s">
        <v>29984</v>
      </c>
      <c r="AG616" s="193" t="str">
        <f>L616</f>
        <v>A3S</v>
      </c>
      <c r="AH616" s="48" t="str">
        <f>M616</f>
        <v>1D615</v>
      </c>
      <c r="AJ616" s="212" t="s">
        <v>29601</v>
      </c>
      <c r="AN616" s="48" t="s">
        <v>29630</v>
      </c>
      <c r="AO616" s="233" t="str">
        <f>T616</f>
        <v>SINK-120</v>
      </c>
      <c r="AQ616" s="212" t="s">
        <v>28768</v>
      </c>
      <c r="AR616" s="230" t="s">
        <v>29890</v>
      </c>
      <c r="AT616" s="212" t="s">
        <v>30305</v>
      </c>
      <c r="AV616" s="212" t="str">
        <f>M616</f>
        <v>1D615</v>
      </c>
      <c r="AW616" s="212" t="str">
        <f>_xlfn.TEXTJOIN("-",TRUE,AQ616:AV616)</f>
        <v>LG-N375-P3-1D615</v>
      </c>
      <c r="AX616" s="193" t="str">
        <f>_xlfn.TEXTJOIN("-",TRUE,AS616:AV616)</f>
        <v>P3-1D615</v>
      </c>
      <c r="AY616" s="48" t="str">
        <f>E616</f>
        <v>DeTape White Gloss Digital</v>
      </c>
    </row>
    <row r="617" spans="2:51" ht="15">
      <c r="B617" s="80" t="s">
        <v>30364</v>
      </c>
      <c r="C617" s="51" t="s">
        <v>21396</v>
      </c>
      <c r="D617" s="48" t="s">
        <v>30365</v>
      </c>
      <c r="E617" s="48" t="s">
        <v>29594</v>
      </c>
      <c r="F617" s="48" t="str">
        <f>IFERROR(VLOOKUP(I617,Guide!A:B,2,FALSE),"")</f>
        <v>Logo Stickers</v>
      </c>
      <c r="G617" s="48">
        <f>A617</f>
        <v>0</v>
      </c>
      <c r="H617" s="48" t="str">
        <f>B617</f>
        <v>DTDP10222</v>
      </c>
      <c r="I617" s="48" t="s">
        <v>631</v>
      </c>
      <c r="J617" s="48" t="s">
        <v>21852</v>
      </c>
      <c r="L617" s="30" t="s">
        <v>30366</v>
      </c>
      <c r="M617" s="48" t="s">
        <v>30393</v>
      </c>
      <c r="N617" s="196">
        <v>1000000000616</v>
      </c>
      <c r="O617" s="143" t="s">
        <v>30345</v>
      </c>
      <c r="T617" s="48" t="s">
        <v>29892</v>
      </c>
      <c r="Y617" s="48" t="s">
        <v>29073</v>
      </c>
      <c r="AA617" s="255" t="s">
        <v>29598</v>
      </c>
      <c r="AB617" s="212" t="s">
        <v>29984</v>
      </c>
      <c r="AG617" s="193" t="str">
        <f>L617</f>
        <v>A3S</v>
      </c>
      <c r="AH617" s="48" t="str">
        <f>M617</f>
        <v>1D616</v>
      </c>
      <c r="AJ617" s="212" t="s">
        <v>29601</v>
      </c>
      <c r="AN617" s="48" t="s">
        <v>29630</v>
      </c>
      <c r="AO617" s="233" t="str">
        <f>T617</f>
        <v>SINK-121</v>
      </c>
      <c r="AQ617" s="212" t="s">
        <v>28768</v>
      </c>
      <c r="AR617" s="230" t="s">
        <v>29893</v>
      </c>
      <c r="AT617" s="212" t="s">
        <v>30305</v>
      </c>
      <c r="AV617" s="212" t="str">
        <f>M617</f>
        <v>1D616</v>
      </c>
      <c r="AW617" s="212" t="str">
        <f>_xlfn.TEXTJOIN("-",TRUE,AQ617:AV617)</f>
        <v>LG-N376-P3-1D616</v>
      </c>
      <c r="AX617" s="193" t="str">
        <f>_xlfn.TEXTJOIN("-",TRUE,AS617:AV617)</f>
        <v>P3-1D616</v>
      </c>
      <c r="AY617" s="48" t="str">
        <f>E617</f>
        <v>DeTape White Gloss Digital</v>
      </c>
    </row>
    <row r="618" spans="2:51" ht="15">
      <c r="B618" s="80" t="s">
        <v>30364</v>
      </c>
      <c r="C618" s="51" t="s">
        <v>21396</v>
      </c>
      <c r="D618" s="48" t="s">
        <v>30365</v>
      </c>
      <c r="E618" s="48" t="s">
        <v>29594</v>
      </c>
      <c r="F618" s="48" t="str">
        <f>IFERROR(VLOOKUP(I618,Guide!A:B,2,FALSE),"")</f>
        <v>Logo Stickers</v>
      </c>
      <c r="G618" s="48">
        <f>A618</f>
        <v>0</v>
      </c>
      <c r="H618" s="48" t="str">
        <f>B618</f>
        <v>DTDP10222</v>
      </c>
      <c r="I618" s="48" t="s">
        <v>631</v>
      </c>
      <c r="J618" s="48" t="s">
        <v>21852</v>
      </c>
      <c r="L618" s="30" t="s">
        <v>30366</v>
      </c>
      <c r="M618" s="48" t="s">
        <v>30394</v>
      </c>
      <c r="N618" s="196">
        <v>1000000000617</v>
      </c>
      <c r="O618" s="143" t="s">
        <v>30345</v>
      </c>
      <c r="T618" s="48" t="s">
        <v>29895</v>
      </c>
      <c r="Y618" s="48" t="s">
        <v>29073</v>
      </c>
      <c r="AA618" s="255" t="s">
        <v>29598</v>
      </c>
      <c r="AB618" s="212" t="s">
        <v>29984</v>
      </c>
      <c r="AG618" s="193" t="str">
        <f>L618</f>
        <v>A3S</v>
      </c>
      <c r="AH618" s="48" t="str">
        <f>M618</f>
        <v>1D617</v>
      </c>
      <c r="AJ618" s="212" t="s">
        <v>29601</v>
      </c>
      <c r="AN618" s="48" t="s">
        <v>29630</v>
      </c>
      <c r="AO618" s="233" t="str">
        <f>T618</f>
        <v>SINK-122</v>
      </c>
      <c r="AQ618" s="212" t="s">
        <v>28768</v>
      </c>
      <c r="AR618" s="230" t="s">
        <v>29896</v>
      </c>
      <c r="AT618" s="212" t="s">
        <v>30305</v>
      </c>
      <c r="AV618" s="212" t="str">
        <f>M618</f>
        <v>1D617</v>
      </c>
      <c r="AW618" s="212" t="str">
        <f>_xlfn.TEXTJOIN("-",TRUE,AQ618:AV618)</f>
        <v>LG-N377-P3-1D617</v>
      </c>
      <c r="AX618" s="193" t="str">
        <f>_xlfn.TEXTJOIN("-",TRUE,AS618:AV618)</f>
        <v>P3-1D617</v>
      </c>
      <c r="AY618" s="48" t="str">
        <f>E618</f>
        <v>DeTape White Gloss Digital</v>
      </c>
    </row>
    <row r="619" spans="2:51" ht="15">
      <c r="B619" s="80" t="s">
        <v>30364</v>
      </c>
      <c r="C619" s="51" t="s">
        <v>21396</v>
      </c>
      <c r="D619" s="48" t="s">
        <v>30365</v>
      </c>
      <c r="E619" s="48" t="s">
        <v>29594</v>
      </c>
      <c r="F619" s="48" t="str">
        <f>IFERROR(VLOOKUP(I619,Guide!A:B,2,FALSE),"")</f>
        <v>Logo Stickers</v>
      </c>
      <c r="G619" s="48">
        <f>A619</f>
        <v>0</v>
      </c>
      <c r="H619" s="48" t="str">
        <f>B619</f>
        <v>DTDP10222</v>
      </c>
      <c r="I619" s="48" t="s">
        <v>631</v>
      </c>
      <c r="J619" s="48" t="s">
        <v>21852</v>
      </c>
      <c r="L619" s="30" t="s">
        <v>30366</v>
      </c>
      <c r="M619" s="48" t="s">
        <v>30395</v>
      </c>
      <c r="N619" s="196">
        <v>1000000000618</v>
      </c>
      <c r="O619" s="143" t="s">
        <v>30345</v>
      </c>
      <c r="T619" s="48" t="s">
        <v>29899</v>
      </c>
      <c r="Y619" s="48" t="s">
        <v>29073</v>
      </c>
      <c r="AA619" s="255" t="s">
        <v>29598</v>
      </c>
      <c r="AB619" s="212" t="s">
        <v>29984</v>
      </c>
      <c r="AG619" s="193" t="str">
        <f>L619</f>
        <v>A3S</v>
      </c>
      <c r="AH619" s="48" t="str">
        <f>M619</f>
        <v>1D618</v>
      </c>
      <c r="AJ619" s="212" t="s">
        <v>29601</v>
      </c>
      <c r="AN619" s="48" t="s">
        <v>29630</v>
      </c>
      <c r="AO619" s="233" t="str">
        <f>T619</f>
        <v>SINK-123</v>
      </c>
      <c r="AQ619" s="212" t="s">
        <v>28768</v>
      </c>
      <c r="AR619" s="230" t="s">
        <v>29900</v>
      </c>
      <c r="AT619" s="212" t="s">
        <v>30305</v>
      </c>
      <c r="AV619" s="212" t="str">
        <f>M619</f>
        <v>1D618</v>
      </c>
      <c r="AW619" s="212" t="str">
        <f>_xlfn.TEXTJOIN("-",TRUE,AQ619:AV619)</f>
        <v>LG-N378-P3-1D618</v>
      </c>
      <c r="AX619" s="193" t="str">
        <f>_xlfn.TEXTJOIN("-",TRUE,AS619:AV619)</f>
        <v>P3-1D618</v>
      </c>
      <c r="AY619" s="48" t="str">
        <f>E619</f>
        <v>DeTape White Gloss Digital</v>
      </c>
    </row>
    <row r="620" spans="2:51" ht="15">
      <c r="B620" s="80" t="s">
        <v>30364</v>
      </c>
      <c r="C620" s="51" t="s">
        <v>21396</v>
      </c>
      <c r="D620" s="48" t="s">
        <v>30365</v>
      </c>
      <c r="E620" s="48" t="s">
        <v>29594</v>
      </c>
      <c r="F620" s="48" t="str">
        <f>IFERROR(VLOOKUP(I620,Guide!A:B,2,FALSE),"")</f>
        <v>Logo Stickers</v>
      </c>
      <c r="G620" s="48">
        <f>A620</f>
        <v>0</v>
      </c>
      <c r="H620" s="48" t="str">
        <f>B620</f>
        <v>DTDP10222</v>
      </c>
      <c r="I620" s="48" t="s">
        <v>631</v>
      </c>
      <c r="J620" s="48" t="s">
        <v>21852</v>
      </c>
      <c r="L620" s="30" t="s">
        <v>30366</v>
      </c>
      <c r="M620" s="48" t="s">
        <v>30396</v>
      </c>
      <c r="N620" s="196">
        <v>1000000000619</v>
      </c>
      <c r="O620" s="143" t="s">
        <v>30345</v>
      </c>
      <c r="T620" s="48" t="s">
        <v>29902</v>
      </c>
      <c r="Y620" s="48" t="s">
        <v>29073</v>
      </c>
      <c r="AA620" s="255" t="s">
        <v>29598</v>
      </c>
      <c r="AB620" s="212" t="s">
        <v>29984</v>
      </c>
      <c r="AG620" s="193" t="str">
        <f>L620</f>
        <v>A3S</v>
      </c>
      <c r="AH620" s="48" t="str">
        <f>M620</f>
        <v>1D619</v>
      </c>
      <c r="AJ620" s="212" t="s">
        <v>29601</v>
      </c>
      <c r="AN620" s="48" t="s">
        <v>29630</v>
      </c>
      <c r="AO620" s="233" t="str">
        <f>T620</f>
        <v>SINK-124</v>
      </c>
      <c r="AQ620" s="212" t="s">
        <v>28768</v>
      </c>
      <c r="AR620" s="230" t="s">
        <v>29903</v>
      </c>
      <c r="AT620" s="212" t="s">
        <v>30305</v>
      </c>
      <c r="AV620" s="212" t="str">
        <f>M620</f>
        <v>1D619</v>
      </c>
      <c r="AW620" s="212" t="str">
        <f>_xlfn.TEXTJOIN("-",TRUE,AQ620:AV620)</f>
        <v>LG-N379-P3-1D619</v>
      </c>
      <c r="AX620" s="193" t="str">
        <f>_xlfn.TEXTJOIN("-",TRUE,AS620:AV620)</f>
        <v>P3-1D619</v>
      </c>
      <c r="AY620" s="48" t="str">
        <f>E620</f>
        <v>DeTape White Gloss Digital</v>
      </c>
    </row>
    <row r="621" spans="2:51" ht="15">
      <c r="B621" s="80" t="s">
        <v>30364</v>
      </c>
      <c r="C621" s="51" t="s">
        <v>21396</v>
      </c>
      <c r="D621" s="48" t="s">
        <v>30365</v>
      </c>
      <c r="E621" s="48" t="s">
        <v>29594</v>
      </c>
      <c r="F621" s="48" t="str">
        <f>IFERROR(VLOOKUP(I621,Guide!A:B,2,FALSE),"")</f>
        <v>Logo Stickers</v>
      </c>
      <c r="G621" s="48">
        <f>A621</f>
        <v>0</v>
      </c>
      <c r="H621" s="48" t="str">
        <f>B621</f>
        <v>DTDP10222</v>
      </c>
      <c r="I621" s="48" t="s">
        <v>631</v>
      </c>
      <c r="J621" s="48" t="s">
        <v>21852</v>
      </c>
      <c r="L621" s="30" t="s">
        <v>30366</v>
      </c>
      <c r="M621" s="48" t="s">
        <v>30397</v>
      </c>
      <c r="N621" s="196">
        <v>1000000000620</v>
      </c>
      <c r="O621" s="143" t="s">
        <v>30345</v>
      </c>
      <c r="T621" s="48" t="s">
        <v>29905</v>
      </c>
      <c r="Y621" s="48" t="s">
        <v>29073</v>
      </c>
      <c r="AA621" s="255" t="s">
        <v>29598</v>
      </c>
      <c r="AB621" s="212" t="s">
        <v>29984</v>
      </c>
      <c r="AG621" s="193" t="str">
        <f>L621</f>
        <v>A3S</v>
      </c>
      <c r="AH621" s="48" t="str">
        <f>M621</f>
        <v>1D620</v>
      </c>
      <c r="AJ621" s="212" t="s">
        <v>29601</v>
      </c>
      <c r="AN621" s="48" t="s">
        <v>29630</v>
      </c>
      <c r="AO621" s="233" t="str">
        <f>T621</f>
        <v>SINK-125</v>
      </c>
      <c r="AQ621" s="212" t="s">
        <v>28768</v>
      </c>
      <c r="AR621" s="230" t="s">
        <v>29906</v>
      </c>
      <c r="AT621" s="212" t="s">
        <v>30305</v>
      </c>
      <c r="AV621" s="212" t="str">
        <f>M621</f>
        <v>1D620</v>
      </c>
      <c r="AW621" s="212" t="str">
        <f>_xlfn.TEXTJOIN("-",TRUE,AQ621:AV621)</f>
        <v>LG-N380-P3-1D620</v>
      </c>
      <c r="AX621" s="193" t="str">
        <f>_xlfn.TEXTJOIN("-",TRUE,AS621:AV621)</f>
        <v>P3-1D620</v>
      </c>
      <c r="AY621" s="48" t="str">
        <f>E621</f>
        <v>DeTape White Gloss Digital</v>
      </c>
    </row>
    <row r="622" spans="2:51" ht="15">
      <c r="B622" s="80" t="s">
        <v>30364</v>
      </c>
      <c r="C622" s="51" t="s">
        <v>21396</v>
      </c>
      <c r="D622" s="48" t="s">
        <v>30365</v>
      </c>
      <c r="E622" s="48" t="s">
        <v>29594</v>
      </c>
      <c r="F622" s="48" t="str">
        <f>IFERROR(VLOOKUP(I622,Guide!A:B,2,FALSE),"")</f>
        <v>Logo Stickers</v>
      </c>
      <c r="G622" s="48">
        <f>A622</f>
        <v>0</v>
      </c>
      <c r="H622" s="48" t="str">
        <f>B622</f>
        <v>DTDP10222</v>
      </c>
      <c r="I622" s="48" t="s">
        <v>631</v>
      </c>
      <c r="J622" s="48" t="s">
        <v>21852</v>
      </c>
      <c r="L622" s="30" t="s">
        <v>30366</v>
      </c>
      <c r="M622" s="48" t="s">
        <v>30398</v>
      </c>
      <c r="N622" s="196">
        <v>1000000000621</v>
      </c>
      <c r="O622" s="143" t="s">
        <v>30345</v>
      </c>
      <c r="T622" s="48" t="s">
        <v>29908</v>
      </c>
      <c r="Y622" s="48" t="s">
        <v>29073</v>
      </c>
      <c r="AA622" s="255" t="s">
        <v>29598</v>
      </c>
      <c r="AB622" s="212" t="s">
        <v>29984</v>
      </c>
      <c r="AG622" s="193" t="str">
        <f>L622</f>
        <v>A3S</v>
      </c>
      <c r="AH622" s="48" t="str">
        <f>M622</f>
        <v>1D621</v>
      </c>
      <c r="AJ622" s="212" t="s">
        <v>29601</v>
      </c>
      <c r="AN622" s="48" t="s">
        <v>29630</v>
      </c>
      <c r="AO622" s="233" t="str">
        <f>T622</f>
        <v>SINK-126</v>
      </c>
      <c r="AQ622" s="212" t="s">
        <v>28768</v>
      </c>
      <c r="AR622" s="230" t="s">
        <v>29909</v>
      </c>
      <c r="AT622" s="212" t="s">
        <v>30305</v>
      </c>
      <c r="AV622" s="212" t="str">
        <f>M622</f>
        <v>1D621</v>
      </c>
      <c r="AW622" s="212" t="str">
        <f>_xlfn.TEXTJOIN("-",TRUE,AQ622:AV622)</f>
        <v>LG-N381-P3-1D621</v>
      </c>
      <c r="AX622" s="193" t="str">
        <f>_xlfn.TEXTJOIN("-",TRUE,AS622:AV622)</f>
        <v>P3-1D621</v>
      </c>
      <c r="AY622" s="48" t="str">
        <f>E622</f>
        <v>DeTape White Gloss Digital</v>
      </c>
    </row>
    <row r="623" spans="2:51" ht="15">
      <c r="B623" s="80" t="s">
        <v>30364</v>
      </c>
      <c r="C623" s="51" t="s">
        <v>21396</v>
      </c>
      <c r="D623" s="48" t="s">
        <v>30365</v>
      </c>
      <c r="E623" s="48" t="s">
        <v>29594</v>
      </c>
      <c r="F623" s="48" t="str">
        <f>IFERROR(VLOOKUP(I623,Guide!A:B,2,FALSE),"")</f>
        <v>Logo Stickers</v>
      </c>
      <c r="G623" s="48">
        <f>A623</f>
        <v>0</v>
      </c>
      <c r="H623" s="48" t="str">
        <f>B623</f>
        <v>DTDP10222</v>
      </c>
      <c r="I623" s="48" t="s">
        <v>631</v>
      </c>
      <c r="J623" s="48" t="s">
        <v>21852</v>
      </c>
      <c r="L623" s="30" t="s">
        <v>30366</v>
      </c>
      <c r="M623" s="48" t="s">
        <v>30399</v>
      </c>
      <c r="N623" s="196">
        <v>1000000000622</v>
      </c>
      <c r="O623" s="143" t="s">
        <v>30345</v>
      </c>
      <c r="T623" s="48" t="s">
        <v>29911</v>
      </c>
      <c r="Y623" s="48" t="s">
        <v>29073</v>
      </c>
      <c r="AA623" s="255" t="s">
        <v>29598</v>
      </c>
      <c r="AB623" s="212" t="s">
        <v>29984</v>
      </c>
      <c r="AG623" s="193" t="str">
        <f>L623</f>
        <v>A3S</v>
      </c>
      <c r="AH623" s="48" t="str">
        <f>M623</f>
        <v>1D622</v>
      </c>
      <c r="AJ623" s="212" t="s">
        <v>29601</v>
      </c>
      <c r="AN623" s="48" t="s">
        <v>29630</v>
      </c>
      <c r="AO623" s="233" t="str">
        <f>T623</f>
        <v>SINK-127</v>
      </c>
      <c r="AQ623" s="212" t="s">
        <v>28768</v>
      </c>
      <c r="AR623" s="230" t="s">
        <v>29912</v>
      </c>
      <c r="AT623" s="212" t="s">
        <v>30305</v>
      </c>
      <c r="AV623" s="212" t="str">
        <f>M623</f>
        <v>1D622</v>
      </c>
      <c r="AW623" s="212" t="str">
        <f>_xlfn.TEXTJOIN("-",TRUE,AQ623:AV623)</f>
        <v>LG-N382-P3-1D622</v>
      </c>
      <c r="AX623" s="193" t="str">
        <f>_xlfn.TEXTJOIN("-",TRUE,AS623:AV623)</f>
        <v>P3-1D622</v>
      </c>
      <c r="AY623" s="48" t="str">
        <f>E623</f>
        <v>DeTape White Gloss Digital</v>
      </c>
    </row>
    <row r="624" spans="2:51" ht="15">
      <c r="B624" s="80" t="s">
        <v>30364</v>
      </c>
      <c r="C624" s="51" t="s">
        <v>21396</v>
      </c>
      <c r="D624" s="48" t="s">
        <v>30365</v>
      </c>
      <c r="E624" s="48" t="s">
        <v>29594</v>
      </c>
      <c r="F624" s="48" t="str">
        <f>IFERROR(VLOOKUP(I624,Guide!A:B,2,FALSE),"")</f>
        <v>Logo Stickers</v>
      </c>
      <c r="G624" s="48">
        <f>A624</f>
        <v>0</v>
      </c>
      <c r="H624" s="48" t="str">
        <f>B624</f>
        <v>DTDP10222</v>
      </c>
      <c r="I624" s="48" t="s">
        <v>631</v>
      </c>
      <c r="J624" s="48" t="s">
        <v>21852</v>
      </c>
      <c r="L624" s="30" t="s">
        <v>30366</v>
      </c>
      <c r="M624" s="48" t="s">
        <v>30400</v>
      </c>
      <c r="N624" s="196">
        <v>1000000000623</v>
      </c>
      <c r="O624" s="143" t="s">
        <v>30345</v>
      </c>
      <c r="T624" s="48" t="s">
        <v>29914</v>
      </c>
      <c r="Y624" s="48" t="s">
        <v>29073</v>
      </c>
      <c r="AA624" s="255" t="s">
        <v>29598</v>
      </c>
      <c r="AB624" s="212" t="s">
        <v>29984</v>
      </c>
      <c r="AG624" s="193" t="str">
        <f>L624</f>
        <v>A3S</v>
      </c>
      <c r="AH624" s="48" t="str">
        <f>M624</f>
        <v>1D623</v>
      </c>
      <c r="AJ624" s="212" t="s">
        <v>29601</v>
      </c>
      <c r="AN624" s="48" t="s">
        <v>29630</v>
      </c>
      <c r="AO624" s="233" t="str">
        <f>T624</f>
        <v>SINK-128</v>
      </c>
      <c r="AQ624" s="212" t="s">
        <v>28768</v>
      </c>
      <c r="AR624" s="230" t="s">
        <v>29915</v>
      </c>
      <c r="AT624" s="212" t="s">
        <v>30305</v>
      </c>
      <c r="AV624" s="212" t="str">
        <f>M624</f>
        <v>1D623</v>
      </c>
      <c r="AW624" s="212" t="str">
        <f>_xlfn.TEXTJOIN("-",TRUE,AQ624:AV624)</f>
        <v>LG-N383-P3-1D623</v>
      </c>
      <c r="AX624" s="193" t="str">
        <f>_xlfn.TEXTJOIN("-",TRUE,AS624:AV624)</f>
        <v>P3-1D623</v>
      </c>
      <c r="AY624" s="48" t="str">
        <f>E624</f>
        <v>DeTape White Gloss Digital</v>
      </c>
    </row>
    <row r="625" spans="2:51" ht="15">
      <c r="B625" s="80" t="s">
        <v>30364</v>
      </c>
      <c r="C625" s="51" t="s">
        <v>21396</v>
      </c>
      <c r="D625" s="48" t="s">
        <v>30365</v>
      </c>
      <c r="E625" s="48" t="s">
        <v>29594</v>
      </c>
      <c r="F625" s="48" t="str">
        <f>IFERROR(VLOOKUP(I625,Guide!A:B,2,FALSE),"")</f>
        <v>Logo Stickers</v>
      </c>
      <c r="G625" s="48">
        <f>A625</f>
        <v>0</v>
      </c>
      <c r="H625" s="48" t="str">
        <f>B625</f>
        <v>DTDP10222</v>
      </c>
      <c r="I625" s="48" t="s">
        <v>631</v>
      </c>
      <c r="J625" s="48" t="s">
        <v>21852</v>
      </c>
      <c r="L625" s="30" t="s">
        <v>30366</v>
      </c>
      <c r="M625" s="48" t="s">
        <v>30401</v>
      </c>
      <c r="N625" s="196">
        <v>1000000000624</v>
      </c>
      <c r="O625" s="143" t="s">
        <v>30345</v>
      </c>
      <c r="T625" s="48" t="s">
        <v>29917</v>
      </c>
      <c r="Y625" s="48" t="s">
        <v>29073</v>
      </c>
      <c r="AA625" s="255" t="s">
        <v>29598</v>
      </c>
      <c r="AB625" s="212" t="s">
        <v>29984</v>
      </c>
      <c r="AG625" s="193" t="str">
        <f>L625</f>
        <v>A3S</v>
      </c>
      <c r="AH625" s="48" t="str">
        <f>M625</f>
        <v>1D624</v>
      </c>
      <c r="AJ625" s="212" t="s">
        <v>29601</v>
      </c>
      <c r="AN625" s="48" t="s">
        <v>29630</v>
      </c>
      <c r="AO625" s="233" t="str">
        <f>T625</f>
        <v>SINK-129</v>
      </c>
      <c r="AQ625" s="212" t="s">
        <v>28768</v>
      </c>
      <c r="AR625" s="230" t="s">
        <v>29918</v>
      </c>
      <c r="AT625" s="212" t="s">
        <v>30305</v>
      </c>
      <c r="AV625" s="212" t="str">
        <f>M625</f>
        <v>1D624</v>
      </c>
      <c r="AW625" s="212" t="str">
        <f>_xlfn.TEXTJOIN("-",TRUE,AQ625:AV625)</f>
        <v>LG-N384-P3-1D624</v>
      </c>
      <c r="AX625" s="193" t="str">
        <f>_xlfn.TEXTJOIN("-",TRUE,AS625:AV625)</f>
        <v>P3-1D624</v>
      </c>
      <c r="AY625" s="48" t="str">
        <f>E625</f>
        <v>DeTape White Gloss Digital</v>
      </c>
    </row>
    <row r="626" spans="2:51" ht="15">
      <c r="B626" s="80" t="s">
        <v>30364</v>
      </c>
      <c r="C626" s="51" t="s">
        <v>21396</v>
      </c>
      <c r="D626" s="48" t="s">
        <v>30365</v>
      </c>
      <c r="E626" s="48" t="s">
        <v>29594</v>
      </c>
      <c r="F626" s="48" t="str">
        <f>IFERROR(VLOOKUP(I626,Guide!A:B,2,FALSE),"")</f>
        <v>Logo Stickers</v>
      </c>
      <c r="G626" s="48">
        <f>A626</f>
        <v>0</v>
      </c>
      <c r="H626" s="48" t="str">
        <f>B626</f>
        <v>DTDP10222</v>
      </c>
      <c r="I626" s="48" t="s">
        <v>631</v>
      </c>
      <c r="J626" s="48" t="s">
        <v>21852</v>
      </c>
      <c r="L626" s="30" t="s">
        <v>30366</v>
      </c>
      <c r="M626" s="48" t="s">
        <v>30402</v>
      </c>
      <c r="N626" s="196">
        <v>1000000000625</v>
      </c>
      <c r="O626" s="143" t="s">
        <v>30345</v>
      </c>
      <c r="T626" s="48" t="s">
        <v>29920</v>
      </c>
      <c r="Y626" s="48" t="s">
        <v>29073</v>
      </c>
      <c r="AA626" s="255" t="s">
        <v>29598</v>
      </c>
      <c r="AB626" s="212" t="s">
        <v>29984</v>
      </c>
      <c r="AG626" s="193" t="str">
        <f>L626</f>
        <v>A3S</v>
      </c>
      <c r="AH626" s="48" t="str">
        <f>M626</f>
        <v>1D625</v>
      </c>
      <c r="AJ626" s="212" t="s">
        <v>29601</v>
      </c>
      <c r="AN626" s="48" t="s">
        <v>29630</v>
      </c>
      <c r="AO626" s="233" t="str">
        <f>T626</f>
        <v>SINK-130</v>
      </c>
      <c r="AQ626" s="212" t="s">
        <v>28768</v>
      </c>
      <c r="AR626" s="230" t="s">
        <v>29921</v>
      </c>
      <c r="AT626" s="212" t="s">
        <v>30305</v>
      </c>
      <c r="AV626" s="212" t="str">
        <f>M626</f>
        <v>1D625</v>
      </c>
      <c r="AW626" s="212" t="str">
        <f>_xlfn.TEXTJOIN("-",TRUE,AQ626:AV626)</f>
        <v>LG-N385-P3-1D625</v>
      </c>
      <c r="AX626" s="193" t="str">
        <f>_xlfn.TEXTJOIN("-",TRUE,AS626:AV626)</f>
        <v>P3-1D625</v>
      </c>
      <c r="AY626" s="48" t="str">
        <f>E626</f>
        <v>DeTape White Gloss Digital</v>
      </c>
    </row>
    <row r="627" spans="2:51" ht="15">
      <c r="B627" s="80" t="s">
        <v>30364</v>
      </c>
      <c r="C627" s="51" t="s">
        <v>21396</v>
      </c>
      <c r="D627" s="48" t="s">
        <v>30365</v>
      </c>
      <c r="E627" s="48" t="s">
        <v>29594</v>
      </c>
      <c r="F627" s="48" t="str">
        <f>IFERROR(VLOOKUP(I627,Guide!A:B,2,FALSE),"")</f>
        <v>Logo Stickers</v>
      </c>
      <c r="G627" s="48">
        <f>A627</f>
        <v>0</v>
      </c>
      <c r="H627" s="48" t="str">
        <f>B627</f>
        <v>DTDP10222</v>
      </c>
      <c r="I627" s="48" t="s">
        <v>631</v>
      </c>
      <c r="J627" s="48" t="s">
        <v>21852</v>
      </c>
      <c r="L627" s="30" t="s">
        <v>30366</v>
      </c>
      <c r="M627" s="48" t="s">
        <v>30403</v>
      </c>
      <c r="N627" s="196">
        <v>1000000000626</v>
      </c>
      <c r="O627" s="143" t="s">
        <v>30345</v>
      </c>
      <c r="T627" s="48" t="s">
        <v>29923</v>
      </c>
      <c r="Y627" s="48" t="s">
        <v>29073</v>
      </c>
      <c r="AA627" s="255" t="s">
        <v>29598</v>
      </c>
      <c r="AB627" s="212" t="s">
        <v>29984</v>
      </c>
      <c r="AG627" s="193" t="str">
        <f>L627</f>
        <v>A3S</v>
      </c>
      <c r="AH627" s="48" t="str">
        <f>M627</f>
        <v>1D626</v>
      </c>
      <c r="AJ627" s="212" t="s">
        <v>29601</v>
      </c>
      <c r="AN627" s="48" t="s">
        <v>29630</v>
      </c>
      <c r="AO627" s="233" t="str">
        <f>T627</f>
        <v>SINK-131</v>
      </c>
      <c r="AQ627" s="212" t="s">
        <v>28768</v>
      </c>
      <c r="AR627" s="230" t="s">
        <v>29924</v>
      </c>
      <c r="AT627" s="212" t="s">
        <v>30305</v>
      </c>
      <c r="AV627" s="212" t="str">
        <f>M627</f>
        <v>1D626</v>
      </c>
      <c r="AW627" s="212" t="str">
        <f>_xlfn.TEXTJOIN("-",TRUE,AQ627:AV627)</f>
        <v>LG-N386-P3-1D626</v>
      </c>
      <c r="AX627" s="193" t="str">
        <f>_xlfn.TEXTJOIN("-",TRUE,AS627:AV627)</f>
        <v>P3-1D626</v>
      </c>
      <c r="AY627" s="48" t="str">
        <f>E627</f>
        <v>DeTape White Gloss Digital</v>
      </c>
    </row>
    <row r="628" spans="2:51" ht="15">
      <c r="B628" s="80" t="s">
        <v>30364</v>
      </c>
      <c r="C628" s="51" t="s">
        <v>21396</v>
      </c>
      <c r="D628" s="48" t="s">
        <v>30365</v>
      </c>
      <c r="E628" s="48" t="s">
        <v>29594</v>
      </c>
      <c r="F628" s="48" t="str">
        <f>IFERROR(VLOOKUP(I628,Guide!A:B,2,FALSE),"")</f>
        <v>Logo Stickers</v>
      </c>
      <c r="G628" s="48">
        <f>A628</f>
        <v>0</v>
      </c>
      <c r="H628" s="48" t="str">
        <f>B628</f>
        <v>DTDP10222</v>
      </c>
      <c r="I628" s="48" t="s">
        <v>631</v>
      </c>
      <c r="J628" s="48" t="s">
        <v>21852</v>
      </c>
      <c r="L628" s="30" t="s">
        <v>30366</v>
      </c>
      <c r="M628" s="48" t="s">
        <v>30404</v>
      </c>
      <c r="N628" s="196">
        <v>1000000000627</v>
      </c>
      <c r="O628" s="143" t="s">
        <v>30345</v>
      </c>
      <c r="T628" s="48" t="s">
        <v>29926</v>
      </c>
      <c r="Y628" s="48" t="s">
        <v>29073</v>
      </c>
      <c r="AA628" s="255" t="s">
        <v>29598</v>
      </c>
      <c r="AB628" s="212" t="s">
        <v>29984</v>
      </c>
      <c r="AG628" s="193" t="str">
        <f>L628</f>
        <v>A3S</v>
      </c>
      <c r="AH628" s="48" t="str">
        <f>M628</f>
        <v>1D627</v>
      </c>
      <c r="AJ628" s="212" t="s">
        <v>29601</v>
      </c>
      <c r="AN628" s="48" t="s">
        <v>29630</v>
      </c>
      <c r="AO628" s="233" t="str">
        <f>T628</f>
        <v>SINK-132</v>
      </c>
      <c r="AQ628" s="212" t="s">
        <v>28768</v>
      </c>
      <c r="AR628" s="230" t="s">
        <v>29927</v>
      </c>
      <c r="AT628" s="212" t="s">
        <v>30305</v>
      </c>
      <c r="AV628" s="212" t="str">
        <f>M628</f>
        <v>1D627</v>
      </c>
      <c r="AW628" s="212" t="str">
        <f>_xlfn.TEXTJOIN("-",TRUE,AQ628:AV628)</f>
        <v>LG-N387-P3-1D627</v>
      </c>
      <c r="AX628" s="193" t="str">
        <f>_xlfn.TEXTJOIN("-",TRUE,AS628:AV628)</f>
        <v>P3-1D627</v>
      </c>
      <c r="AY628" s="48" t="str">
        <f>E628</f>
        <v>DeTape White Gloss Digital</v>
      </c>
    </row>
    <row r="629" spans="2:51" ht="15">
      <c r="B629" s="80" t="s">
        <v>30364</v>
      </c>
      <c r="C629" s="51" t="s">
        <v>21396</v>
      </c>
      <c r="D629" s="48" t="s">
        <v>30365</v>
      </c>
      <c r="E629" s="48" t="s">
        <v>29594</v>
      </c>
      <c r="F629" s="48" t="str">
        <f>IFERROR(VLOOKUP(I629,Guide!A:B,2,FALSE),"")</f>
        <v>Logo Stickers</v>
      </c>
      <c r="G629" s="48">
        <f>A629</f>
        <v>0</v>
      </c>
      <c r="H629" s="48" t="str">
        <f>B629</f>
        <v>DTDP10222</v>
      </c>
      <c r="I629" s="48" t="s">
        <v>631</v>
      </c>
      <c r="J629" s="48" t="s">
        <v>21852</v>
      </c>
      <c r="L629" s="30" t="s">
        <v>30366</v>
      </c>
      <c r="M629" s="48" t="s">
        <v>30405</v>
      </c>
      <c r="N629" s="196">
        <v>1000000000628</v>
      </c>
      <c r="O629" s="143" t="s">
        <v>30345</v>
      </c>
      <c r="T629" s="48" t="s">
        <v>29929</v>
      </c>
      <c r="Y629" s="48" t="s">
        <v>29073</v>
      </c>
      <c r="AA629" s="255" t="s">
        <v>29598</v>
      </c>
      <c r="AB629" s="212" t="s">
        <v>29984</v>
      </c>
      <c r="AG629" s="193" t="str">
        <f>L629</f>
        <v>A3S</v>
      </c>
      <c r="AH629" s="48" t="str">
        <f>M629</f>
        <v>1D628</v>
      </c>
      <c r="AJ629" s="212" t="s">
        <v>29601</v>
      </c>
      <c r="AN629" s="48" t="s">
        <v>29630</v>
      </c>
      <c r="AO629" s="233" t="str">
        <f>T629</f>
        <v>SINK-133</v>
      </c>
      <c r="AQ629" s="212" t="s">
        <v>28768</v>
      </c>
      <c r="AR629" s="230" t="s">
        <v>29930</v>
      </c>
      <c r="AT629" s="212" t="s">
        <v>30305</v>
      </c>
      <c r="AV629" s="212" t="str">
        <f>M629</f>
        <v>1D628</v>
      </c>
      <c r="AW629" s="212" t="str">
        <f>_xlfn.TEXTJOIN("-",TRUE,AQ629:AV629)</f>
        <v>LG-N388-P3-1D628</v>
      </c>
      <c r="AX629" s="193" t="str">
        <f>_xlfn.TEXTJOIN("-",TRUE,AS629:AV629)</f>
        <v>P3-1D628</v>
      </c>
      <c r="AY629" s="48" t="str">
        <f>E629</f>
        <v>DeTape White Gloss Digital</v>
      </c>
    </row>
    <row r="630" spans="2:51" ht="15">
      <c r="B630" s="80" t="s">
        <v>30364</v>
      </c>
      <c r="C630" s="51" t="s">
        <v>21396</v>
      </c>
      <c r="D630" s="48" t="s">
        <v>30365</v>
      </c>
      <c r="E630" s="48" t="s">
        <v>29594</v>
      </c>
      <c r="F630" s="48" t="str">
        <f>IFERROR(VLOOKUP(I630,Guide!A:B,2,FALSE),"")</f>
        <v>Logo Stickers</v>
      </c>
      <c r="G630" s="48">
        <f>A630</f>
        <v>0</v>
      </c>
      <c r="H630" s="48" t="str">
        <f>B630</f>
        <v>DTDP10222</v>
      </c>
      <c r="I630" s="48" t="s">
        <v>631</v>
      </c>
      <c r="J630" s="48" t="s">
        <v>21852</v>
      </c>
      <c r="L630" s="30" t="s">
        <v>30366</v>
      </c>
      <c r="M630" s="48" t="s">
        <v>30406</v>
      </c>
      <c r="N630" s="196">
        <v>1000000000629</v>
      </c>
      <c r="O630" s="143" t="s">
        <v>30345</v>
      </c>
      <c r="T630" s="48" t="s">
        <v>29932</v>
      </c>
      <c r="Y630" s="48" t="s">
        <v>29073</v>
      </c>
      <c r="AA630" s="255" t="s">
        <v>29598</v>
      </c>
      <c r="AB630" s="212" t="s">
        <v>29984</v>
      </c>
      <c r="AG630" s="193" t="str">
        <f>L630</f>
        <v>A3S</v>
      </c>
      <c r="AH630" s="48" t="str">
        <f>M630</f>
        <v>1D629</v>
      </c>
      <c r="AJ630" s="212" t="s">
        <v>29601</v>
      </c>
      <c r="AN630" s="48" t="s">
        <v>29630</v>
      </c>
      <c r="AO630" s="233" t="str">
        <f>T630</f>
        <v>SINK-134</v>
      </c>
      <c r="AQ630" s="212" t="s">
        <v>28768</v>
      </c>
      <c r="AR630" s="230" t="s">
        <v>29933</v>
      </c>
      <c r="AT630" s="212" t="s">
        <v>30305</v>
      </c>
      <c r="AV630" s="212" t="str">
        <f>M630</f>
        <v>1D629</v>
      </c>
      <c r="AW630" s="212" t="str">
        <f>_xlfn.TEXTJOIN("-",TRUE,AQ630:AV630)</f>
        <v>LG-N389-P3-1D629</v>
      </c>
      <c r="AX630" s="193" t="str">
        <f>_xlfn.TEXTJOIN("-",TRUE,AS630:AV630)</f>
        <v>P3-1D629</v>
      </c>
      <c r="AY630" s="48" t="str">
        <f>E630</f>
        <v>DeTape White Gloss Digital</v>
      </c>
    </row>
    <row r="631" spans="2:51" ht="15">
      <c r="B631" s="80" t="s">
        <v>30407</v>
      </c>
      <c r="C631" s="51" t="s">
        <v>21396</v>
      </c>
      <c r="D631" s="48" t="s">
        <v>30365</v>
      </c>
      <c r="E631" s="48" t="s">
        <v>29594</v>
      </c>
      <c r="F631" s="48" t="str">
        <f>IFERROR(VLOOKUP(I631,Guide!A:B,2,FALSE),"")</f>
        <v>Logo Stickers</v>
      </c>
      <c r="G631" s="48">
        <f>A631</f>
        <v>0</v>
      </c>
      <c r="H631" s="48" t="str">
        <f>B631</f>
        <v>DTDP10223</v>
      </c>
      <c r="I631" s="48" t="s">
        <v>631</v>
      </c>
      <c r="J631" s="48" t="s">
        <v>21860</v>
      </c>
      <c r="L631" s="30" t="s">
        <v>30366</v>
      </c>
      <c r="M631" s="48" t="s">
        <v>30408</v>
      </c>
      <c r="N631" s="196">
        <v>1000000000630</v>
      </c>
      <c r="O631" s="143" t="s">
        <v>30345</v>
      </c>
      <c r="T631" s="48" t="s">
        <v>29935</v>
      </c>
      <c r="Y631" s="48" t="s">
        <v>29073</v>
      </c>
      <c r="Z631" t="s">
        <v>30409</v>
      </c>
      <c r="AA631" s="255" t="s">
        <v>29598</v>
      </c>
      <c r="AB631" s="212" t="s">
        <v>29984</v>
      </c>
      <c r="AG631" s="193" t="str">
        <f>L631</f>
        <v>A3S</v>
      </c>
      <c r="AH631" s="48" t="str">
        <f>M631</f>
        <v>1D630</v>
      </c>
      <c r="AJ631" s="212" t="s">
        <v>29601</v>
      </c>
      <c r="AN631" s="48" t="s">
        <v>29630</v>
      </c>
      <c r="AO631" s="233" t="str">
        <f>T631</f>
        <v>SINK-135</v>
      </c>
      <c r="AQ631" s="212" t="s">
        <v>28768</v>
      </c>
      <c r="AR631" s="230" t="s">
        <v>29936</v>
      </c>
      <c r="AT631" s="212" t="s">
        <v>30305</v>
      </c>
      <c r="AV631" s="212"/>
      <c r="AW631" s="212"/>
      <c r="AX631" s="193" t="str">
        <f>_xlfn.TEXTJOIN("-",TRUE,AS631:AV631)</f>
        <v>P3</v>
      </c>
      <c r="AY631" s="48" t="str">
        <f>E631</f>
        <v>DeTape White Gloss Digital</v>
      </c>
    </row>
    <row r="632" spans="2:51" s="212" customFormat="1">
      <c r="B632" s="210"/>
      <c r="C632" s="211" t="s">
        <v>21622</v>
      </c>
      <c r="D632" s="212" t="s">
        <v>30410</v>
      </c>
      <c r="E632" s="212" t="s">
        <v>30411</v>
      </c>
      <c r="F632" s="212" t="str">
        <f>IFERROR(VLOOKUP(I632,Guide!A:B,2,FALSE),"")</f>
        <v>DTF PET ROLLS 100M *60MM</v>
      </c>
      <c r="G632" s="212">
        <f>A632</f>
        <v>0</v>
      </c>
      <c r="H632" s="212">
        <f>B632</f>
        <v>0</v>
      </c>
      <c r="I632" s="222" t="s">
        <v>21249</v>
      </c>
      <c r="J632" s="212" t="s">
        <v>21860</v>
      </c>
      <c r="L632" s="220" t="s">
        <v>30412</v>
      </c>
      <c r="M632" s="48" t="s">
        <v>30413</v>
      </c>
      <c r="N632" s="196">
        <v>1000000000631</v>
      </c>
      <c r="T632" s="48"/>
      <c r="Y632" s="48" t="s">
        <v>29073</v>
      </c>
      <c r="Z632" t="s">
        <v>30414</v>
      </c>
      <c r="AA632" s="255"/>
      <c r="AB632" s="254"/>
      <c r="AG632" s="193" t="str">
        <f>L632</f>
        <v>A3T</v>
      </c>
      <c r="AH632" s="48" t="str">
        <f>M632</f>
        <v>1D631</v>
      </c>
      <c r="AN632" s="212" t="s">
        <v>29633</v>
      </c>
      <c r="AO632" s="233"/>
      <c r="AQ632" s="212" t="s">
        <v>28768</v>
      </c>
      <c r="AT632" s="212" t="s">
        <v>30305</v>
      </c>
      <c r="AV632" s="212" t="str">
        <f>M632</f>
        <v>1D631</v>
      </c>
      <c r="AW632" s="212" t="str">
        <f>_xlfn.TEXTJOIN("-",TRUE,AQ632:AV632)</f>
        <v>LG-P3-1D631</v>
      </c>
      <c r="AX632" s="193" t="str">
        <f>_xlfn.TEXTJOIN("-",TRUE,AS632:AV632)</f>
        <v>P3-1D631</v>
      </c>
      <c r="AY632" s="48" t="str">
        <f>E632</f>
        <v xml:space="preserve">DTF Gang Sheet </v>
      </c>
    </row>
    <row r="633" spans="2:51" s="212" customFormat="1">
      <c r="B633" s="210"/>
      <c r="C633" s="211" t="s">
        <v>21622</v>
      </c>
      <c r="D633" s="212" t="s">
        <v>30410</v>
      </c>
      <c r="E633" s="212" t="s">
        <v>30411</v>
      </c>
      <c r="F633" s="212" t="str">
        <f>IFERROR(VLOOKUP(I633,Guide!A:B,2,FALSE),"")</f>
        <v>DTF PET ROLLS 100M *60MM</v>
      </c>
      <c r="G633" s="212">
        <f>A633</f>
        <v>0</v>
      </c>
      <c r="H633" s="212">
        <f>B633</f>
        <v>0</v>
      </c>
      <c r="I633" s="222" t="s">
        <v>21249</v>
      </c>
      <c r="J633" s="212" t="s">
        <v>21860</v>
      </c>
      <c r="L633" s="220" t="s">
        <v>30412</v>
      </c>
      <c r="M633" s="48" t="s">
        <v>30415</v>
      </c>
      <c r="N633" s="196">
        <v>1000000000632</v>
      </c>
      <c r="Y633" s="48" t="s">
        <v>29073</v>
      </c>
      <c r="Z633" t="s">
        <v>30133</v>
      </c>
      <c r="AA633" s="255"/>
      <c r="AB633" s="254"/>
      <c r="AG633" s="193" t="str">
        <f>L633</f>
        <v>A3T</v>
      </c>
      <c r="AH633" s="48" t="str">
        <f>M633</f>
        <v>1D632</v>
      </c>
      <c r="AN633" s="212" t="s">
        <v>29633</v>
      </c>
      <c r="AQ633" s="212" t="s">
        <v>28768</v>
      </c>
      <c r="AT633" s="212" t="s">
        <v>30305</v>
      </c>
      <c r="AV633" s="212" t="str">
        <f>M633</f>
        <v>1D632</v>
      </c>
      <c r="AW633" s="212" t="str">
        <f>_xlfn.TEXTJOIN("-",TRUE,AQ633:AV633)</f>
        <v>LG-P3-1D632</v>
      </c>
      <c r="AX633" s="193" t="str">
        <f>_xlfn.TEXTJOIN("-",TRUE,AS633:AV633)</f>
        <v>P3-1D632</v>
      </c>
      <c r="AY633" s="48" t="str">
        <f>E633</f>
        <v xml:space="preserve">DTF Gang Sheet </v>
      </c>
    </row>
    <row r="634" spans="2:51" s="212" customFormat="1">
      <c r="B634" s="210"/>
      <c r="C634" s="211" t="s">
        <v>21622</v>
      </c>
      <c r="D634" s="212" t="s">
        <v>30410</v>
      </c>
      <c r="E634" s="212" t="s">
        <v>30411</v>
      </c>
      <c r="F634" s="212" t="str">
        <f>IFERROR(VLOOKUP(I634,Guide!A:B,2,FALSE),"")</f>
        <v>DTF PET ROLLS 100M *60MM</v>
      </c>
      <c r="G634" s="212">
        <f>A634</f>
        <v>0</v>
      </c>
      <c r="H634" s="212">
        <f>B634</f>
        <v>0</v>
      </c>
      <c r="I634" s="222" t="s">
        <v>21249</v>
      </c>
      <c r="J634" s="212" t="s">
        <v>21860</v>
      </c>
      <c r="L634" s="220" t="s">
        <v>30412</v>
      </c>
      <c r="M634" s="48" t="s">
        <v>30416</v>
      </c>
      <c r="N634" s="196">
        <v>1000000000633</v>
      </c>
      <c r="Y634" s="48" t="s">
        <v>29073</v>
      </c>
      <c r="Z634" t="s">
        <v>30177</v>
      </c>
      <c r="AA634" s="255"/>
      <c r="AB634" s="254"/>
      <c r="AG634" s="193" t="str">
        <f>L634</f>
        <v>A3T</v>
      </c>
      <c r="AH634" s="48" t="str">
        <f>M634</f>
        <v>1D633</v>
      </c>
      <c r="AN634" s="212" t="s">
        <v>29633</v>
      </c>
      <c r="AQ634" s="212" t="s">
        <v>28768</v>
      </c>
      <c r="AT634" s="212" t="s">
        <v>30305</v>
      </c>
      <c r="AV634" s="212" t="str">
        <f>M634</f>
        <v>1D633</v>
      </c>
      <c r="AW634" s="212" t="str">
        <f>_xlfn.TEXTJOIN("-",TRUE,AQ634:AV634)</f>
        <v>LG-P3-1D633</v>
      </c>
      <c r="AX634" s="193" t="str">
        <f>_xlfn.TEXTJOIN("-",TRUE,AS634:AV634)</f>
        <v>P3-1D633</v>
      </c>
      <c r="AY634" s="48" t="str">
        <f>E634</f>
        <v xml:space="preserve">DTF Gang Sheet </v>
      </c>
    </row>
    <row r="635" spans="2:51" s="212" customFormat="1">
      <c r="B635" s="210"/>
      <c r="C635" s="211" t="s">
        <v>21622</v>
      </c>
      <c r="D635" s="212" t="s">
        <v>30410</v>
      </c>
      <c r="E635" s="212" t="s">
        <v>30411</v>
      </c>
      <c r="F635" s="212" t="str">
        <f>IFERROR(VLOOKUP(I635,Guide!A:B,2,FALSE),"")</f>
        <v>DTF PET ROLLS 100M *60MM</v>
      </c>
      <c r="G635" s="212">
        <f>A635</f>
        <v>0</v>
      </c>
      <c r="H635" s="212">
        <f>B635</f>
        <v>0</v>
      </c>
      <c r="I635" s="222" t="s">
        <v>21249</v>
      </c>
      <c r="J635" s="212" t="s">
        <v>21860</v>
      </c>
      <c r="L635" s="220" t="s">
        <v>30412</v>
      </c>
      <c r="M635" s="48" t="s">
        <v>30417</v>
      </c>
      <c r="N635" s="196">
        <v>1000000000634</v>
      </c>
      <c r="Y635" s="48" t="s">
        <v>29073</v>
      </c>
      <c r="Z635" t="s">
        <v>30200</v>
      </c>
      <c r="AA635" s="255"/>
      <c r="AB635" s="254"/>
      <c r="AG635" s="193" t="str">
        <f>L635</f>
        <v>A3T</v>
      </c>
      <c r="AH635" s="48" t="str">
        <f>M635</f>
        <v>1D634</v>
      </c>
      <c r="AN635" s="212" t="s">
        <v>29633</v>
      </c>
      <c r="AQ635" s="212" t="s">
        <v>28768</v>
      </c>
      <c r="AT635" s="212" t="s">
        <v>30305</v>
      </c>
      <c r="AV635" s="212" t="str">
        <f>M635</f>
        <v>1D634</v>
      </c>
      <c r="AW635" s="212" t="str">
        <f>_xlfn.TEXTJOIN("-",TRUE,AQ635:AV635)</f>
        <v>LG-P3-1D634</v>
      </c>
      <c r="AX635" s="193" t="str">
        <f>_xlfn.TEXTJOIN("-",TRUE,AS635:AV635)</f>
        <v>P3-1D634</v>
      </c>
      <c r="AY635" s="48" t="str">
        <f>E635</f>
        <v xml:space="preserve">DTF Gang Sheet </v>
      </c>
    </row>
    <row r="636" spans="2:51" s="212" customFormat="1">
      <c r="B636" s="210"/>
      <c r="C636" s="211" t="s">
        <v>21622</v>
      </c>
      <c r="D636" s="212" t="s">
        <v>30410</v>
      </c>
      <c r="E636" s="212" t="s">
        <v>30411</v>
      </c>
      <c r="F636" s="212" t="str">
        <f>IFERROR(VLOOKUP(I636,Guide!A:B,2,FALSE),"")</f>
        <v>DTF PET ROLLS 100M *60MM</v>
      </c>
      <c r="G636" s="212">
        <f>A636</f>
        <v>0</v>
      </c>
      <c r="H636" s="212">
        <f>B636</f>
        <v>0</v>
      </c>
      <c r="I636" s="222" t="s">
        <v>21249</v>
      </c>
      <c r="J636" s="212" t="s">
        <v>21860</v>
      </c>
      <c r="L636" s="220" t="s">
        <v>30412</v>
      </c>
      <c r="M636" s="48" t="s">
        <v>30418</v>
      </c>
      <c r="N636" s="196">
        <v>1000000000635</v>
      </c>
      <c r="Y636" s="48" t="s">
        <v>29073</v>
      </c>
      <c r="Z636" t="s">
        <v>30419</v>
      </c>
      <c r="AA636" s="255"/>
      <c r="AB636" s="254"/>
      <c r="AG636" s="193" t="str">
        <f>L636</f>
        <v>A3T</v>
      </c>
      <c r="AH636" s="48" t="str">
        <f>M636</f>
        <v>1D635</v>
      </c>
      <c r="AN636" s="212" t="s">
        <v>29633</v>
      </c>
      <c r="AQ636" s="212" t="s">
        <v>28768</v>
      </c>
      <c r="AT636" s="212" t="s">
        <v>30305</v>
      </c>
      <c r="AV636" s="212" t="str">
        <f>M636</f>
        <v>1D635</v>
      </c>
      <c r="AW636" s="212" t="str">
        <f>_xlfn.TEXTJOIN("-",TRUE,AQ636:AV636)</f>
        <v>LG-P3-1D635</v>
      </c>
      <c r="AX636" s="193" t="str">
        <f>_xlfn.TEXTJOIN("-",TRUE,AS636:AV636)</f>
        <v>P3-1D635</v>
      </c>
      <c r="AY636" s="48" t="str">
        <f>E636</f>
        <v xml:space="preserve">DTF Gang Sheet </v>
      </c>
    </row>
    <row r="637" spans="2:51" s="212" customFormat="1">
      <c r="B637" s="210"/>
      <c r="C637" s="211" t="s">
        <v>21622</v>
      </c>
      <c r="D637" s="212" t="s">
        <v>30410</v>
      </c>
      <c r="E637" s="212" t="s">
        <v>30411</v>
      </c>
      <c r="F637" s="212" t="str">
        <f>IFERROR(VLOOKUP(I637,Guide!A:B,2,FALSE),"")</f>
        <v>DTF PET ROLLS 100M *60MM</v>
      </c>
      <c r="G637" s="212">
        <f>A637</f>
        <v>0</v>
      </c>
      <c r="H637" s="212">
        <f>B637</f>
        <v>0</v>
      </c>
      <c r="I637" s="222" t="s">
        <v>21249</v>
      </c>
      <c r="J637" s="212" t="s">
        <v>21860</v>
      </c>
      <c r="L637" s="220" t="s">
        <v>30412</v>
      </c>
      <c r="M637" s="48" t="s">
        <v>30420</v>
      </c>
      <c r="N637" s="196">
        <v>1000000000636</v>
      </c>
      <c r="Y637" s="48" t="s">
        <v>29073</v>
      </c>
      <c r="Z637" t="s">
        <v>30421</v>
      </c>
      <c r="AA637" s="255"/>
      <c r="AB637" s="254"/>
      <c r="AG637" s="193" t="str">
        <f>L637</f>
        <v>A3T</v>
      </c>
      <c r="AH637" s="48" t="str">
        <f>M637</f>
        <v>1D636</v>
      </c>
      <c r="AN637" s="212" t="s">
        <v>29633</v>
      </c>
      <c r="AQ637" s="212" t="s">
        <v>28768</v>
      </c>
      <c r="AT637" s="212" t="s">
        <v>30305</v>
      </c>
      <c r="AV637" s="212" t="str">
        <f>M637</f>
        <v>1D636</v>
      </c>
      <c r="AW637" s="212" t="str">
        <f>_xlfn.TEXTJOIN("-",TRUE,AQ637:AV637)</f>
        <v>LG-P3-1D636</v>
      </c>
      <c r="AX637" s="193" t="str">
        <f>_xlfn.TEXTJOIN("-",TRUE,AS637:AV637)</f>
        <v>P3-1D636</v>
      </c>
      <c r="AY637" s="48" t="str">
        <f>E637</f>
        <v xml:space="preserve">DTF Gang Sheet </v>
      </c>
    </row>
    <row r="638" spans="2:51" s="212" customFormat="1">
      <c r="B638" s="210"/>
      <c r="C638" s="211" t="s">
        <v>21622</v>
      </c>
      <c r="D638" s="212" t="s">
        <v>30410</v>
      </c>
      <c r="E638" s="212" t="s">
        <v>30411</v>
      </c>
      <c r="F638" s="212" t="str">
        <f>IFERROR(VLOOKUP(I638,Guide!A:B,2,FALSE),"")</f>
        <v>DTF PET ROLLS 100M *60MM</v>
      </c>
      <c r="G638" s="212">
        <f>A638</f>
        <v>0</v>
      </c>
      <c r="H638" s="212">
        <f>B638</f>
        <v>0</v>
      </c>
      <c r="I638" s="222" t="s">
        <v>21249</v>
      </c>
      <c r="J638" s="212" t="s">
        <v>21860</v>
      </c>
      <c r="L638" s="220" t="s">
        <v>30412</v>
      </c>
      <c r="M638" s="48" t="s">
        <v>30422</v>
      </c>
      <c r="N638" s="196">
        <v>1000000000637</v>
      </c>
      <c r="Y638" s="48" t="s">
        <v>29073</v>
      </c>
      <c r="Z638" t="s">
        <v>30423</v>
      </c>
      <c r="AA638" s="255"/>
      <c r="AB638" s="254"/>
      <c r="AG638" s="193" t="str">
        <f>L638</f>
        <v>A3T</v>
      </c>
      <c r="AH638" s="48" t="str">
        <f>M638</f>
        <v>1D637</v>
      </c>
      <c r="AN638" s="212" t="s">
        <v>29633</v>
      </c>
      <c r="AQ638" s="212" t="s">
        <v>28768</v>
      </c>
      <c r="AT638" s="212" t="s">
        <v>30305</v>
      </c>
      <c r="AV638" s="212" t="str">
        <f>M638</f>
        <v>1D637</v>
      </c>
      <c r="AW638" s="212" t="str">
        <f>_xlfn.TEXTJOIN("-",TRUE,AQ638:AV638)</f>
        <v>LG-P3-1D637</v>
      </c>
      <c r="AX638" s="193" t="str">
        <f>_xlfn.TEXTJOIN("-",TRUE,AS638:AV638)</f>
        <v>P3-1D637</v>
      </c>
      <c r="AY638" s="48" t="str">
        <f>E638</f>
        <v xml:space="preserve">DTF Gang Sheet </v>
      </c>
    </row>
    <row r="639" spans="2:51" s="212" customFormat="1">
      <c r="B639" s="210"/>
      <c r="C639" s="211" t="s">
        <v>21622</v>
      </c>
      <c r="D639" s="212" t="s">
        <v>30410</v>
      </c>
      <c r="E639" s="212" t="s">
        <v>30411</v>
      </c>
      <c r="F639" s="212" t="str">
        <f>IFERROR(VLOOKUP(I639,Guide!A:B,2,FALSE),"")</f>
        <v>DTF PET ROLLS 100M *60MM</v>
      </c>
      <c r="G639" s="212">
        <f>A639</f>
        <v>0</v>
      </c>
      <c r="H639" s="212">
        <f>B639</f>
        <v>0</v>
      </c>
      <c r="I639" s="222" t="s">
        <v>21249</v>
      </c>
      <c r="J639" s="212" t="s">
        <v>21860</v>
      </c>
      <c r="L639" s="220" t="s">
        <v>30412</v>
      </c>
      <c r="M639" s="48" t="s">
        <v>30424</v>
      </c>
      <c r="N639" s="196">
        <v>1000000000638</v>
      </c>
      <c r="Y639" s="48" t="s">
        <v>29073</v>
      </c>
      <c r="Z639" t="s">
        <v>30425</v>
      </c>
      <c r="AA639" s="255"/>
      <c r="AB639" s="254"/>
      <c r="AG639" s="193" t="str">
        <f>L639</f>
        <v>A3T</v>
      </c>
      <c r="AH639" s="48" t="str">
        <f>M639</f>
        <v>1D638</v>
      </c>
      <c r="AN639" s="212" t="s">
        <v>29633</v>
      </c>
      <c r="AQ639" s="212" t="s">
        <v>28768</v>
      </c>
      <c r="AT639" s="212" t="s">
        <v>30305</v>
      </c>
      <c r="AV639" s="212" t="str">
        <f>M639</f>
        <v>1D638</v>
      </c>
      <c r="AW639" s="212" t="str">
        <f>_xlfn.TEXTJOIN("-",TRUE,AQ639:AV639)</f>
        <v>LG-P3-1D638</v>
      </c>
      <c r="AX639" s="193" t="str">
        <f>_xlfn.TEXTJOIN("-",TRUE,AS639:AV639)</f>
        <v>P3-1D638</v>
      </c>
      <c r="AY639" s="48" t="str">
        <f>E639</f>
        <v xml:space="preserve">DTF Gang Sheet </v>
      </c>
    </row>
    <row r="640" spans="2:51" s="212" customFormat="1">
      <c r="B640" s="210"/>
      <c r="C640" s="211" t="s">
        <v>21622</v>
      </c>
      <c r="D640" s="212" t="s">
        <v>30410</v>
      </c>
      <c r="E640" s="212" t="s">
        <v>30411</v>
      </c>
      <c r="F640" s="212" t="str">
        <f>IFERROR(VLOOKUP(I640,Guide!A:B,2,FALSE),"")</f>
        <v>DTF PET ROLLS 100M *60MM</v>
      </c>
      <c r="G640" s="212">
        <f>A640</f>
        <v>0</v>
      </c>
      <c r="H640" s="212">
        <f>B640</f>
        <v>0</v>
      </c>
      <c r="I640" s="222" t="s">
        <v>21249</v>
      </c>
      <c r="J640" s="212" t="s">
        <v>21860</v>
      </c>
      <c r="L640" s="220" t="s">
        <v>30412</v>
      </c>
      <c r="M640" s="48" t="s">
        <v>30426</v>
      </c>
      <c r="N640" s="196">
        <v>1000000000639</v>
      </c>
      <c r="Y640" s="48" t="s">
        <v>29073</v>
      </c>
      <c r="Z640" t="s">
        <v>30427</v>
      </c>
      <c r="AA640" s="255"/>
      <c r="AB640" s="254"/>
      <c r="AG640" s="193" t="str">
        <f>L640</f>
        <v>A3T</v>
      </c>
      <c r="AH640" s="48" t="str">
        <f>M640</f>
        <v>1D639</v>
      </c>
      <c r="AN640" s="212" t="s">
        <v>29633</v>
      </c>
      <c r="AQ640" s="212" t="s">
        <v>28768</v>
      </c>
      <c r="AT640" s="212" t="s">
        <v>30305</v>
      </c>
      <c r="AV640" s="212" t="str">
        <f>M640</f>
        <v>1D639</v>
      </c>
      <c r="AW640" s="212" t="str">
        <f>_xlfn.TEXTJOIN("-",TRUE,AQ640:AV640)</f>
        <v>LG-P3-1D639</v>
      </c>
      <c r="AX640" s="193" t="str">
        <f>_xlfn.TEXTJOIN("-",TRUE,AS640:AV640)</f>
        <v>P3-1D639</v>
      </c>
      <c r="AY640" s="48" t="str">
        <f>E640</f>
        <v xml:space="preserve">DTF Gang Sheet </v>
      </c>
    </row>
    <row r="641" spans="2:51" s="212" customFormat="1">
      <c r="B641" s="210"/>
      <c r="C641" s="211" t="s">
        <v>21622</v>
      </c>
      <c r="D641" s="212" t="s">
        <v>30410</v>
      </c>
      <c r="E641" s="212" t="s">
        <v>30411</v>
      </c>
      <c r="F641" s="212" t="str">
        <f>IFERROR(VLOOKUP(I641,Guide!A:B,2,FALSE),"")</f>
        <v>DTF PET ROLLS 100M *60MM</v>
      </c>
      <c r="G641" s="212">
        <f>A641</f>
        <v>0</v>
      </c>
      <c r="H641" s="212">
        <f>B641</f>
        <v>0</v>
      </c>
      <c r="I641" s="222" t="s">
        <v>21249</v>
      </c>
      <c r="J641" s="212" t="s">
        <v>21860</v>
      </c>
      <c r="L641" s="220" t="s">
        <v>30412</v>
      </c>
      <c r="M641" s="48" t="s">
        <v>30428</v>
      </c>
      <c r="N641" s="196">
        <v>1000000000640</v>
      </c>
      <c r="Y641" s="48" t="s">
        <v>29073</v>
      </c>
      <c r="Z641" t="s">
        <v>30429</v>
      </c>
      <c r="AA641" s="255"/>
      <c r="AB641" s="254"/>
      <c r="AG641" s="193" t="str">
        <f>L641</f>
        <v>A3T</v>
      </c>
      <c r="AH641" s="48" t="str">
        <f>M641</f>
        <v>1D640</v>
      </c>
      <c r="AN641" s="212" t="s">
        <v>29633</v>
      </c>
      <c r="AQ641" s="212" t="s">
        <v>28768</v>
      </c>
      <c r="AT641" s="212" t="s">
        <v>30305</v>
      </c>
      <c r="AV641" s="212" t="str">
        <f>M641</f>
        <v>1D640</v>
      </c>
      <c r="AW641" s="212" t="str">
        <f>_xlfn.TEXTJOIN("-",TRUE,AQ641:AV641)</f>
        <v>LG-P3-1D640</v>
      </c>
      <c r="AX641" s="193" t="str">
        <f>_xlfn.TEXTJOIN("-",TRUE,AS641:AV641)</f>
        <v>P3-1D640</v>
      </c>
      <c r="AY641" s="48" t="str">
        <f>E641</f>
        <v xml:space="preserve">DTF Gang Sheet </v>
      </c>
    </row>
    <row r="642" spans="2:51" s="212" customFormat="1">
      <c r="B642" s="210"/>
      <c r="C642" s="211" t="s">
        <v>21622</v>
      </c>
      <c r="D642" s="212" t="s">
        <v>30410</v>
      </c>
      <c r="E642" s="212" t="s">
        <v>30411</v>
      </c>
      <c r="F642" s="212" t="str">
        <f>IFERROR(VLOOKUP(I642,Guide!A:B,2,FALSE),"")</f>
        <v>DTF PET ROLLS 100M *60MM</v>
      </c>
      <c r="G642" s="212">
        <f>A642</f>
        <v>0</v>
      </c>
      <c r="H642" s="212">
        <f>B642</f>
        <v>0</v>
      </c>
      <c r="I642" s="222" t="s">
        <v>21249</v>
      </c>
      <c r="J642" s="212" t="s">
        <v>21860</v>
      </c>
      <c r="L642" s="220" t="s">
        <v>30412</v>
      </c>
      <c r="M642" s="48" t="s">
        <v>30430</v>
      </c>
      <c r="N642" s="196">
        <v>1000000000641</v>
      </c>
      <c r="Y642" s="48" t="s">
        <v>29073</v>
      </c>
      <c r="Z642" t="s">
        <v>30431</v>
      </c>
      <c r="AA642" s="255"/>
      <c r="AB642" s="254"/>
      <c r="AG642" s="193" t="str">
        <f>L642</f>
        <v>A3T</v>
      </c>
      <c r="AH642" s="48" t="str">
        <f>M642</f>
        <v>1D641</v>
      </c>
      <c r="AN642" s="212" t="s">
        <v>29633</v>
      </c>
      <c r="AQ642" s="212" t="s">
        <v>28768</v>
      </c>
      <c r="AT642" s="212" t="s">
        <v>30305</v>
      </c>
      <c r="AV642" s="212" t="str">
        <f>M642</f>
        <v>1D641</v>
      </c>
      <c r="AW642" s="212" t="str">
        <f>_xlfn.TEXTJOIN("-",TRUE,AQ642:AV642)</f>
        <v>LG-P3-1D641</v>
      </c>
      <c r="AX642" s="193" t="str">
        <f>_xlfn.TEXTJOIN("-",TRUE,AS642:AV642)</f>
        <v>P3-1D641</v>
      </c>
      <c r="AY642" s="48" t="str">
        <f>E642</f>
        <v xml:space="preserve">DTF Gang Sheet </v>
      </c>
    </row>
    <row r="643" spans="2:51" s="212" customFormat="1">
      <c r="B643" s="210"/>
      <c r="C643" s="211" t="s">
        <v>21622</v>
      </c>
      <c r="D643" s="212" t="s">
        <v>30410</v>
      </c>
      <c r="E643" s="212" t="s">
        <v>30411</v>
      </c>
      <c r="F643" s="212" t="str">
        <f>IFERROR(VLOOKUP(I643,Guide!A:B,2,FALSE),"")</f>
        <v>DTF PET ROLLS 100M *60MM</v>
      </c>
      <c r="G643" s="212">
        <f>A643</f>
        <v>0</v>
      </c>
      <c r="H643" s="212">
        <f>B643</f>
        <v>0</v>
      </c>
      <c r="I643" s="222" t="s">
        <v>21249</v>
      </c>
      <c r="J643" s="212" t="s">
        <v>21860</v>
      </c>
      <c r="L643" s="220" t="s">
        <v>30412</v>
      </c>
      <c r="M643" s="48" t="s">
        <v>30432</v>
      </c>
      <c r="N643" s="196">
        <v>1000000000642</v>
      </c>
      <c r="Y643" s="48" t="s">
        <v>29073</v>
      </c>
      <c r="Z643" t="s">
        <v>30433</v>
      </c>
      <c r="AA643" s="255"/>
      <c r="AB643" s="254"/>
      <c r="AG643" s="193" t="str">
        <f>L643</f>
        <v>A3T</v>
      </c>
      <c r="AH643" s="48" t="str">
        <f>M643</f>
        <v>1D642</v>
      </c>
      <c r="AN643" s="212" t="s">
        <v>29633</v>
      </c>
      <c r="AQ643" s="212" t="s">
        <v>28768</v>
      </c>
      <c r="AT643" s="212" t="s">
        <v>30305</v>
      </c>
      <c r="AV643" s="212" t="str">
        <f>M643</f>
        <v>1D642</v>
      </c>
      <c r="AW643" s="212" t="str">
        <f>_xlfn.TEXTJOIN("-",TRUE,AQ643:AV643)</f>
        <v>LG-P3-1D642</v>
      </c>
      <c r="AX643" s="193" t="str">
        <f>_xlfn.TEXTJOIN("-",TRUE,AS643:AV643)</f>
        <v>P3-1D642</v>
      </c>
      <c r="AY643" s="48" t="str">
        <f>E643</f>
        <v xml:space="preserve">DTF Gang Sheet </v>
      </c>
    </row>
    <row r="644" spans="2:51" s="212" customFormat="1">
      <c r="B644" s="210"/>
      <c r="C644" s="211" t="s">
        <v>21622</v>
      </c>
      <c r="D644" s="212" t="s">
        <v>30410</v>
      </c>
      <c r="E644" s="212" t="s">
        <v>30411</v>
      </c>
      <c r="F644" s="212" t="str">
        <f>IFERROR(VLOOKUP(I644,Guide!A:B,2,FALSE),"")</f>
        <v>DTF PET ROLLS 100M *60MM</v>
      </c>
      <c r="G644" s="212">
        <f>A644</f>
        <v>0</v>
      </c>
      <c r="H644" s="212">
        <f>B644</f>
        <v>0</v>
      </c>
      <c r="I644" s="222" t="s">
        <v>21249</v>
      </c>
      <c r="J644" s="212" t="s">
        <v>21860</v>
      </c>
      <c r="L644" s="220" t="s">
        <v>30412</v>
      </c>
      <c r="M644" s="48" t="s">
        <v>30434</v>
      </c>
      <c r="N644" s="196">
        <v>1000000000643</v>
      </c>
      <c r="Y644" s="48" t="s">
        <v>29073</v>
      </c>
      <c r="Z644" t="s">
        <v>30435</v>
      </c>
      <c r="AA644" s="255"/>
      <c r="AB644" s="254"/>
      <c r="AG644" s="193" t="str">
        <f>L644</f>
        <v>A3T</v>
      </c>
      <c r="AH644" s="48" t="str">
        <f>M644</f>
        <v>1D643</v>
      </c>
      <c r="AN644" s="212" t="s">
        <v>29633</v>
      </c>
      <c r="AQ644" s="212" t="s">
        <v>28768</v>
      </c>
      <c r="AT644" s="212" t="s">
        <v>30305</v>
      </c>
      <c r="AV644" s="212" t="str">
        <f>M644</f>
        <v>1D643</v>
      </c>
      <c r="AW644" s="212" t="str">
        <f>_xlfn.TEXTJOIN("-",TRUE,AQ644:AV644)</f>
        <v>LG-P3-1D643</v>
      </c>
      <c r="AX644" s="193" t="str">
        <f>_xlfn.TEXTJOIN("-",TRUE,AS644:AV644)</f>
        <v>P3-1D643</v>
      </c>
      <c r="AY644" s="48" t="str">
        <f>E644</f>
        <v xml:space="preserve">DTF Gang Sheet </v>
      </c>
    </row>
    <row r="645" spans="2:51" s="212" customFormat="1">
      <c r="B645" s="210"/>
      <c r="C645" s="211" t="s">
        <v>21622</v>
      </c>
      <c r="D645" s="212" t="s">
        <v>30410</v>
      </c>
      <c r="E645" s="212" t="s">
        <v>30411</v>
      </c>
      <c r="F645" s="212" t="str">
        <f>IFERROR(VLOOKUP(I645,Guide!A:B,2,FALSE),"")</f>
        <v>DTF PET ROLLS 100M *60MM</v>
      </c>
      <c r="G645" s="212">
        <f>A645</f>
        <v>0</v>
      </c>
      <c r="H645" s="212">
        <f>B645</f>
        <v>0</v>
      </c>
      <c r="I645" s="222" t="s">
        <v>21249</v>
      </c>
      <c r="J645" s="212" t="s">
        <v>21860</v>
      </c>
      <c r="L645" s="220" t="s">
        <v>30412</v>
      </c>
      <c r="M645" s="48" t="s">
        <v>30436</v>
      </c>
      <c r="N645" s="196">
        <v>1000000000644</v>
      </c>
      <c r="Y645" s="48" t="s">
        <v>29073</v>
      </c>
      <c r="Z645" t="s">
        <v>30437</v>
      </c>
      <c r="AA645" s="255"/>
      <c r="AB645" s="254"/>
      <c r="AG645" s="193" t="str">
        <f>L645</f>
        <v>A3T</v>
      </c>
      <c r="AH645" s="48" t="str">
        <f>M645</f>
        <v>1D644</v>
      </c>
      <c r="AN645" s="212" t="s">
        <v>29633</v>
      </c>
      <c r="AQ645" s="212" t="s">
        <v>28768</v>
      </c>
      <c r="AT645" s="212" t="s">
        <v>30305</v>
      </c>
      <c r="AV645" s="212" t="str">
        <f>M645</f>
        <v>1D644</v>
      </c>
      <c r="AW645" s="212" t="str">
        <f>_xlfn.TEXTJOIN("-",TRUE,AQ645:AV645)</f>
        <v>LG-P3-1D644</v>
      </c>
      <c r="AX645" s="193" t="str">
        <f>_xlfn.TEXTJOIN("-",TRUE,AS645:AV645)</f>
        <v>P3-1D644</v>
      </c>
      <c r="AY645" s="48" t="str">
        <f>E645</f>
        <v xml:space="preserve">DTF Gang Sheet </v>
      </c>
    </row>
    <row r="646" spans="2:51" s="212" customFormat="1">
      <c r="B646" s="210"/>
      <c r="C646" s="211" t="s">
        <v>21622</v>
      </c>
      <c r="D646" s="212" t="s">
        <v>30410</v>
      </c>
      <c r="E646" s="212" t="s">
        <v>30411</v>
      </c>
      <c r="F646" s="212" t="str">
        <f>IFERROR(VLOOKUP(I646,Guide!A:B,2,FALSE),"")</f>
        <v>DTF PET ROLLS 100M *60MM</v>
      </c>
      <c r="G646" s="212">
        <f>A646</f>
        <v>0</v>
      </c>
      <c r="H646" s="212">
        <f>B646</f>
        <v>0</v>
      </c>
      <c r="I646" s="222" t="s">
        <v>21249</v>
      </c>
      <c r="J646" s="212" t="s">
        <v>21860</v>
      </c>
      <c r="L646" s="220" t="s">
        <v>30412</v>
      </c>
      <c r="M646" s="48" t="s">
        <v>30438</v>
      </c>
      <c r="N646" s="196">
        <v>1000000000645</v>
      </c>
      <c r="Y646" s="48" t="s">
        <v>29073</v>
      </c>
      <c r="Z646" t="s">
        <v>30439</v>
      </c>
      <c r="AA646" s="255"/>
      <c r="AB646" s="254"/>
      <c r="AG646" s="193" t="str">
        <f>L646</f>
        <v>A3T</v>
      </c>
      <c r="AH646" s="48" t="str">
        <f>M646</f>
        <v>1D645</v>
      </c>
      <c r="AN646" s="212" t="s">
        <v>29633</v>
      </c>
      <c r="AQ646" s="212" t="s">
        <v>28768</v>
      </c>
      <c r="AT646" s="212" t="s">
        <v>30305</v>
      </c>
      <c r="AV646" s="212" t="str">
        <f>M646</f>
        <v>1D645</v>
      </c>
      <c r="AW646" s="212" t="str">
        <f>_xlfn.TEXTJOIN("-",TRUE,AQ646:AV646)</f>
        <v>LG-P3-1D645</v>
      </c>
      <c r="AX646" s="193" t="str">
        <f>_xlfn.TEXTJOIN("-",TRUE,AS646:AV646)</f>
        <v>P3-1D645</v>
      </c>
      <c r="AY646" s="48" t="str">
        <f>E646</f>
        <v xml:space="preserve">DTF Gang Sheet </v>
      </c>
    </row>
    <row r="647" spans="2:51" s="212" customFormat="1">
      <c r="B647" s="210"/>
      <c r="C647" s="211" t="s">
        <v>21622</v>
      </c>
      <c r="D647" s="212" t="s">
        <v>30410</v>
      </c>
      <c r="E647" s="212" t="s">
        <v>30411</v>
      </c>
      <c r="F647" s="212" t="str">
        <f>IFERROR(VLOOKUP(I647,Guide!A:B,2,FALSE),"")</f>
        <v>DTF PET ROLLS 100M *60MM</v>
      </c>
      <c r="G647" s="212">
        <f>A647</f>
        <v>0</v>
      </c>
      <c r="H647" s="212">
        <f>B647</f>
        <v>0</v>
      </c>
      <c r="I647" s="222" t="s">
        <v>21249</v>
      </c>
      <c r="J647" s="212" t="s">
        <v>21860</v>
      </c>
      <c r="L647" s="220" t="s">
        <v>30412</v>
      </c>
      <c r="M647" s="48" t="s">
        <v>30440</v>
      </c>
      <c r="N647" s="196">
        <v>1000000000646</v>
      </c>
      <c r="Y647" s="48" t="s">
        <v>29073</v>
      </c>
      <c r="Z647" t="s">
        <v>30441</v>
      </c>
      <c r="AA647" s="255"/>
      <c r="AB647" s="254"/>
      <c r="AG647" s="193" t="str">
        <f>L647</f>
        <v>A3T</v>
      </c>
      <c r="AH647" s="48" t="str">
        <f>M647</f>
        <v>1D646</v>
      </c>
      <c r="AN647" s="212" t="s">
        <v>29633</v>
      </c>
      <c r="AQ647" s="212" t="s">
        <v>28768</v>
      </c>
      <c r="AT647" s="212" t="s">
        <v>30305</v>
      </c>
      <c r="AV647" s="212" t="str">
        <f>M647</f>
        <v>1D646</v>
      </c>
      <c r="AW647" s="212" t="str">
        <f>_xlfn.TEXTJOIN("-",TRUE,AQ647:AV647)</f>
        <v>LG-P3-1D646</v>
      </c>
      <c r="AX647" s="193" t="str">
        <f>_xlfn.TEXTJOIN("-",TRUE,AS647:AV647)</f>
        <v>P3-1D646</v>
      </c>
      <c r="AY647" s="48" t="str">
        <f>E647</f>
        <v xml:space="preserve">DTF Gang Sheet </v>
      </c>
    </row>
    <row r="648" spans="2:51" s="212" customFormat="1">
      <c r="B648" s="210"/>
      <c r="C648" s="211" t="s">
        <v>21622</v>
      </c>
      <c r="D648" s="212" t="s">
        <v>30410</v>
      </c>
      <c r="E648" s="212" t="s">
        <v>30411</v>
      </c>
      <c r="F648" s="212" t="str">
        <f>IFERROR(VLOOKUP(I648,Guide!A:B,2,FALSE),"")</f>
        <v>DTF PET ROLLS 100M *60MM</v>
      </c>
      <c r="G648" s="212">
        <f>A648</f>
        <v>0</v>
      </c>
      <c r="H648" s="212">
        <f>B648</f>
        <v>0</v>
      </c>
      <c r="I648" s="222" t="s">
        <v>21249</v>
      </c>
      <c r="J648" s="212" t="s">
        <v>21860</v>
      </c>
      <c r="L648" s="220" t="s">
        <v>30412</v>
      </c>
      <c r="M648" s="48" t="s">
        <v>30442</v>
      </c>
      <c r="N648" s="196">
        <v>1000000000647</v>
      </c>
      <c r="Y648" s="48" t="s">
        <v>29073</v>
      </c>
      <c r="Z648" t="s">
        <v>30443</v>
      </c>
      <c r="AA648" s="255"/>
      <c r="AB648" s="254"/>
      <c r="AG648" s="193" t="str">
        <f>L648</f>
        <v>A3T</v>
      </c>
      <c r="AH648" s="48" t="str">
        <f>M648</f>
        <v>1D647</v>
      </c>
      <c r="AN648" s="212" t="s">
        <v>29633</v>
      </c>
      <c r="AQ648" s="212" t="s">
        <v>28768</v>
      </c>
      <c r="AT648" s="212" t="s">
        <v>30305</v>
      </c>
      <c r="AV648" s="212" t="str">
        <f>M648</f>
        <v>1D647</v>
      </c>
      <c r="AW648" s="212" t="str">
        <f>_xlfn.TEXTJOIN("-",TRUE,AQ648:AV648)</f>
        <v>LG-P3-1D647</v>
      </c>
      <c r="AX648" s="193" t="str">
        <f>_xlfn.TEXTJOIN("-",TRUE,AS648:AV648)</f>
        <v>P3-1D647</v>
      </c>
      <c r="AY648" s="48" t="str">
        <f>E648</f>
        <v xml:space="preserve">DTF Gang Sheet </v>
      </c>
    </row>
    <row r="649" spans="2:51" s="212" customFormat="1">
      <c r="B649" s="210"/>
      <c r="C649" s="211" t="s">
        <v>21622</v>
      </c>
      <c r="D649" s="212" t="s">
        <v>30410</v>
      </c>
      <c r="E649" s="212" t="s">
        <v>30411</v>
      </c>
      <c r="F649" s="212" t="str">
        <f>IFERROR(VLOOKUP(I649,Guide!A:B,2,FALSE),"")</f>
        <v>DTF PET ROLLS 100M *60MM</v>
      </c>
      <c r="G649" s="212">
        <f>A649</f>
        <v>0</v>
      </c>
      <c r="H649" s="212">
        <f>B649</f>
        <v>0</v>
      </c>
      <c r="I649" s="222" t="s">
        <v>21249</v>
      </c>
      <c r="J649" s="212" t="s">
        <v>21860</v>
      </c>
      <c r="L649" s="220" t="s">
        <v>30412</v>
      </c>
      <c r="M649" s="48" t="s">
        <v>30444</v>
      </c>
      <c r="N649" s="196">
        <v>1000000000648</v>
      </c>
      <c r="Y649" s="48" t="s">
        <v>29073</v>
      </c>
      <c r="Z649" t="s">
        <v>30445</v>
      </c>
      <c r="AA649" s="255"/>
      <c r="AB649" s="254"/>
      <c r="AG649" s="193" t="str">
        <f>L649</f>
        <v>A3T</v>
      </c>
      <c r="AH649" s="48" t="str">
        <f>M649</f>
        <v>1D648</v>
      </c>
      <c r="AN649" s="212" t="s">
        <v>29633</v>
      </c>
      <c r="AQ649" s="212" t="s">
        <v>28768</v>
      </c>
      <c r="AT649" s="212" t="s">
        <v>30305</v>
      </c>
      <c r="AV649" s="212" t="str">
        <f>M649</f>
        <v>1D648</v>
      </c>
      <c r="AW649" s="212" t="str">
        <f>_xlfn.TEXTJOIN("-",TRUE,AQ649:AV649)</f>
        <v>LG-P3-1D648</v>
      </c>
      <c r="AX649" s="193" t="str">
        <f>_xlfn.TEXTJOIN("-",TRUE,AS649:AV649)</f>
        <v>P3-1D648</v>
      </c>
      <c r="AY649" s="48" t="str">
        <f>E649</f>
        <v xml:space="preserve">DTF Gang Sheet </v>
      </c>
    </row>
    <row r="650" spans="2:51" s="212" customFormat="1">
      <c r="B650" s="210"/>
      <c r="C650" s="211" t="s">
        <v>21622</v>
      </c>
      <c r="D650" s="212" t="s">
        <v>30410</v>
      </c>
      <c r="E650" s="212" t="s">
        <v>30411</v>
      </c>
      <c r="F650" s="212" t="str">
        <f>IFERROR(VLOOKUP(I650,Guide!A:B,2,FALSE),"")</f>
        <v>DTF PET ROLLS 100M *60MM</v>
      </c>
      <c r="G650" s="212">
        <f>A650</f>
        <v>0</v>
      </c>
      <c r="H650" s="212">
        <f>B650</f>
        <v>0</v>
      </c>
      <c r="I650" s="222" t="s">
        <v>21249</v>
      </c>
      <c r="J650" s="212" t="s">
        <v>21860</v>
      </c>
      <c r="L650" s="220" t="s">
        <v>30412</v>
      </c>
      <c r="M650" s="48" t="s">
        <v>30446</v>
      </c>
      <c r="N650" s="196">
        <v>1000000000649</v>
      </c>
      <c r="Y650" s="48" t="s">
        <v>29073</v>
      </c>
      <c r="Z650" t="s">
        <v>30447</v>
      </c>
      <c r="AA650" s="255"/>
      <c r="AB650" s="254"/>
      <c r="AG650" s="193" t="str">
        <f>L650</f>
        <v>A3T</v>
      </c>
      <c r="AH650" s="48" t="str">
        <f>M650</f>
        <v>1D649</v>
      </c>
      <c r="AN650" s="212" t="s">
        <v>29633</v>
      </c>
      <c r="AQ650" s="212" t="s">
        <v>28768</v>
      </c>
      <c r="AT650" s="212" t="s">
        <v>30305</v>
      </c>
      <c r="AV650" s="212" t="str">
        <f>M650</f>
        <v>1D649</v>
      </c>
      <c r="AW650" s="212" t="str">
        <f>_xlfn.TEXTJOIN("-",TRUE,AQ650:AV650)</f>
        <v>LG-P3-1D649</v>
      </c>
      <c r="AX650" s="193" t="str">
        <f>_xlfn.TEXTJOIN("-",TRUE,AS650:AV650)</f>
        <v>P3-1D649</v>
      </c>
      <c r="AY650" s="48" t="str">
        <f>E650</f>
        <v xml:space="preserve">DTF Gang Sheet </v>
      </c>
    </row>
    <row r="651" spans="2:51" s="212" customFormat="1">
      <c r="B651" s="210"/>
      <c r="C651" s="211" t="s">
        <v>21622</v>
      </c>
      <c r="D651" s="212" t="s">
        <v>30410</v>
      </c>
      <c r="E651" s="212" t="s">
        <v>30411</v>
      </c>
      <c r="F651" s="212" t="str">
        <f>IFERROR(VLOOKUP(I651,Guide!A:B,2,FALSE),"")</f>
        <v>DTF PET ROLLS 100M *60MM</v>
      </c>
      <c r="G651" s="212">
        <f>A651</f>
        <v>0</v>
      </c>
      <c r="H651" s="212">
        <f>B651</f>
        <v>0</v>
      </c>
      <c r="I651" s="222" t="s">
        <v>21249</v>
      </c>
      <c r="J651" s="212" t="s">
        <v>21860</v>
      </c>
      <c r="L651" s="220" t="s">
        <v>30412</v>
      </c>
      <c r="M651" s="48" t="s">
        <v>30448</v>
      </c>
      <c r="N651" s="196">
        <v>1000000000650</v>
      </c>
      <c r="Y651" s="48" t="s">
        <v>29073</v>
      </c>
      <c r="Z651" t="s">
        <v>30449</v>
      </c>
      <c r="AA651" s="255"/>
      <c r="AB651" s="254"/>
      <c r="AG651" s="193" t="str">
        <f>L651</f>
        <v>A3T</v>
      </c>
      <c r="AH651" s="48" t="str">
        <f>M651</f>
        <v>1D650</v>
      </c>
      <c r="AN651" s="212" t="s">
        <v>29633</v>
      </c>
      <c r="AQ651" s="212" t="s">
        <v>28768</v>
      </c>
      <c r="AT651" s="212" t="s">
        <v>30305</v>
      </c>
      <c r="AV651" s="212" t="str">
        <f>M651</f>
        <v>1D650</v>
      </c>
      <c r="AW651" s="212" t="str">
        <f>_xlfn.TEXTJOIN("-",TRUE,AQ651:AV651)</f>
        <v>LG-P3-1D650</v>
      </c>
      <c r="AX651" s="193" t="str">
        <f>_xlfn.TEXTJOIN("-",TRUE,AS651:AV651)</f>
        <v>P3-1D650</v>
      </c>
      <c r="AY651" s="48" t="str">
        <f>E651</f>
        <v xml:space="preserve">DTF Gang Sheet </v>
      </c>
    </row>
    <row r="652" spans="2:51" s="212" customFormat="1">
      <c r="B652" s="210"/>
      <c r="C652" s="211" t="s">
        <v>21622</v>
      </c>
      <c r="D652" s="212" t="s">
        <v>30410</v>
      </c>
      <c r="E652" s="212" t="s">
        <v>30411</v>
      </c>
      <c r="F652" s="212" t="str">
        <f>IFERROR(VLOOKUP(I652,Guide!A:B,2,FALSE),"")</f>
        <v>DTF PET ROLLS 100M *60MM</v>
      </c>
      <c r="G652" s="212">
        <f>A652</f>
        <v>0</v>
      </c>
      <c r="H652" s="212">
        <f>B652</f>
        <v>0</v>
      </c>
      <c r="I652" s="222" t="s">
        <v>21249</v>
      </c>
      <c r="J652" s="212" t="s">
        <v>21860</v>
      </c>
      <c r="L652" s="220" t="s">
        <v>30412</v>
      </c>
      <c r="M652" s="48" t="s">
        <v>30450</v>
      </c>
      <c r="N652" s="196">
        <v>1000000000651</v>
      </c>
      <c r="Y652" s="48" t="s">
        <v>29073</v>
      </c>
      <c r="Z652" t="s">
        <v>30451</v>
      </c>
      <c r="AA652" s="255"/>
      <c r="AB652" s="254"/>
      <c r="AG652" s="193" t="str">
        <f>L652</f>
        <v>A3T</v>
      </c>
      <c r="AH652" s="48" t="str">
        <f>M652</f>
        <v>1D651</v>
      </c>
      <c r="AN652" s="212" t="s">
        <v>29633</v>
      </c>
      <c r="AQ652" s="212" t="s">
        <v>28768</v>
      </c>
      <c r="AT652" s="212" t="s">
        <v>30305</v>
      </c>
      <c r="AV652" s="212" t="str">
        <f>M652</f>
        <v>1D651</v>
      </c>
      <c r="AW652" s="212" t="str">
        <f>_xlfn.TEXTJOIN("-",TRUE,AQ652:AV652)</f>
        <v>LG-P3-1D651</v>
      </c>
      <c r="AX652" s="193" t="str">
        <f>_xlfn.TEXTJOIN("-",TRUE,AS652:AV652)</f>
        <v>P3-1D651</v>
      </c>
      <c r="AY652" s="48" t="str">
        <f>E652</f>
        <v xml:space="preserve">DTF Gang Sheet </v>
      </c>
    </row>
    <row r="653" spans="2:51" s="212" customFormat="1">
      <c r="B653" s="210"/>
      <c r="C653" s="211" t="s">
        <v>21622</v>
      </c>
      <c r="D653" s="212" t="s">
        <v>30410</v>
      </c>
      <c r="E653" s="212" t="s">
        <v>30411</v>
      </c>
      <c r="F653" s="212" t="str">
        <f>IFERROR(VLOOKUP(I653,Guide!A:B,2,FALSE),"")</f>
        <v>DTF PET ROLLS 100M *60MM</v>
      </c>
      <c r="G653" s="212">
        <f>A653</f>
        <v>0</v>
      </c>
      <c r="H653" s="212">
        <f>B653</f>
        <v>0</v>
      </c>
      <c r="I653" s="222" t="s">
        <v>21249</v>
      </c>
      <c r="J653" s="212" t="s">
        <v>21860</v>
      </c>
      <c r="L653" s="220" t="s">
        <v>30412</v>
      </c>
      <c r="M653" s="48" t="s">
        <v>30452</v>
      </c>
      <c r="N653" s="196">
        <v>1000000000652</v>
      </c>
      <c r="Y653" s="48" t="s">
        <v>29073</v>
      </c>
      <c r="Z653" t="s">
        <v>30453</v>
      </c>
      <c r="AA653" s="255"/>
      <c r="AB653" s="254"/>
      <c r="AG653" s="193" t="str">
        <f>L653</f>
        <v>A3T</v>
      </c>
      <c r="AH653" s="48" t="str">
        <f>M653</f>
        <v>1D652</v>
      </c>
      <c r="AN653" s="212" t="s">
        <v>29633</v>
      </c>
      <c r="AQ653" s="212" t="s">
        <v>28768</v>
      </c>
      <c r="AT653" s="212" t="s">
        <v>30305</v>
      </c>
      <c r="AV653" s="212" t="str">
        <f>M653</f>
        <v>1D652</v>
      </c>
      <c r="AW653" s="212" t="str">
        <f>_xlfn.TEXTJOIN("-",TRUE,AQ653:AV653)</f>
        <v>LG-P3-1D652</v>
      </c>
      <c r="AX653" s="193" t="str">
        <f>_xlfn.TEXTJOIN("-",TRUE,AS653:AV653)</f>
        <v>P3-1D652</v>
      </c>
      <c r="AY653" s="48" t="str">
        <f>E653</f>
        <v xml:space="preserve">DTF Gang Sheet </v>
      </c>
    </row>
    <row r="654" spans="2:51" s="212" customFormat="1">
      <c r="B654" s="210"/>
      <c r="C654" s="211" t="s">
        <v>21622</v>
      </c>
      <c r="D654" s="212" t="s">
        <v>30410</v>
      </c>
      <c r="E654" s="212" t="s">
        <v>30411</v>
      </c>
      <c r="F654" s="212" t="str">
        <f>IFERROR(VLOOKUP(I654,Guide!A:B,2,FALSE),"")</f>
        <v>DTF PET ROLLS 100M *60MM</v>
      </c>
      <c r="G654" s="212">
        <f>A654</f>
        <v>0</v>
      </c>
      <c r="H654" s="212">
        <f>B654</f>
        <v>0</v>
      </c>
      <c r="I654" s="222" t="s">
        <v>21249</v>
      </c>
      <c r="J654" s="212" t="s">
        <v>21860</v>
      </c>
      <c r="L654" s="220" t="s">
        <v>30412</v>
      </c>
      <c r="M654" s="48" t="s">
        <v>30454</v>
      </c>
      <c r="N654" s="196">
        <v>1000000000653</v>
      </c>
      <c r="Y654" s="48" t="s">
        <v>29073</v>
      </c>
      <c r="Z654" t="s">
        <v>30455</v>
      </c>
      <c r="AA654" s="255"/>
      <c r="AB654" s="254"/>
      <c r="AG654" s="193" t="str">
        <f>L654</f>
        <v>A3T</v>
      </c>
      <c r="AH654" s="48" t="str">
        <f>M654</f>
        <v>1D653</v>
      </c>
      <c r="AN654" s="212" t="s">
        <v>29633</v>
      </c>
      <c r="AQ654" s="212" t="s">
        <v>28768</v>
      </c>
      <c r="AT654" s="212" t="s">
        <v>30305</v>
      </c>
      <c r="AV654" s="212" t="str">
        <f>M654</f>
        <v>1D653</v>
      </c>
      <c r="AW654" s="212" t="str">
        <f>_xlfn.TEXTJOIN("-",TRUE,AQ654:AV654)</f>
        <v>LG-P3-1D653</v>
      </c>
      <c r="AX654" s="193" t="str">
        <f>_xlfn.TEXTJOIN("-",TRUE,AS654:AV654)</f>
        <v>P3-1D653</v>
      </c>
      <c r="AY654" s="48" t="str">
        <f>E654</f>
        <v xml:space="preserve">DTF Gang Sheet </v>
      </c>
    </row>
    <row r="655" spans="2:51" s="212" customFormat="1">
      <c r="B655" s="210"/>
      <c r="C655" s="211" t="s">
        <v>21622</v>
      </c>
      <c r="D655" s="212" t="s">
        <v>30410</v>
      </c>
      <c r="E655" s="212" t="s">
        <v>30411</v>
      </c>
      <c r="F655" s="212" t="str">
        <f>IFERROR(VLOOKUP(I655,Guide!A:B,2,FALSE),"")</f>
        <v>DTF PET ROLLS 100M *60MM</v>
      </c>
      <c r="G655" s="212">
        <f>A655</f>
        <v>0</v>
      </c>
      <c r="H655" s="212">
        <f>B655</f>
        <v>0</v>
      </c>
      <c r="I655" s="222" t="s">
        <v>21249</v>
      </c>
      <c r="J655" s="212" t="s">
        <v>21860</v>
      </c>
      <c r="L655" s="220" t="s">
        <v>30412</v>
      </c>
      <c r="M655" s="48" t="s">
        <v>30456</v>
      </c>
      <c r="N655" s="196">
        <v>1000000000654</v>
      </c>
      <c r="Y655" s="48" t="s">
        <v>29073</v>
      </c>
      <c r="Z655" t="s">
        <v>30457</v>
      </c>
      <c r="AA655" s="255"/>
      <c r="AB655" s="254"/>
      <c r="AG655" s="193" t="str">
        <f>L655</f>
        <v>A3T</v>
      </c>
      <c r="AH655" s="48" t="str">
        <f>M655</f>
        <v>1D654</v>
      </c>
      <c r="AN655" s="212" t="s">
        <v>29633</v>
      </c>
      <c r="AQ655" s="212" t="s">
        <v>28768</v>
      </c>
      <c r="AT655" s="212" t="s">
        <v>30305</v>
      </c>
      <c r="AV655" s="212" t="str">
        <f>M655</f>
        <v>1D654</v>
      </c>
      <c r="AW655" s="212" t="str">
        <f>_xlfn.TEXTJOIN("-",TRUE,AQ655:AV655)</f>
        <v>LG-P3-1D654</v>
      </c>
      <c r="AX655" s="193" t="str">
        <f>_xlfn.TEXTJOIN("-",TRUE,AS655:AV655)</f>
        <v>P3-1D654</v>
      </c>
      <c r="AY655" s="48" t="str">
        <f>E655</f>
        <v xml:space="preserve">DTF Gang Sheet </v>
      </c>
    </row>
    <row r="656" spans="2:51" s="212" customFormat="1">
      <c r="B656" s="210"/>
      <c r="C656" s="211" t="s">
        <v>21622</v>
      </c>
      <c r="D656" s="212" t="s">
        <v>30410</v>
      </c>
      <c r="E656" s="212" t="s">
        <v>30411</v>
      </c>
      <c r="F656" s="212" t="str">
        <f>IFERROR(VLOOKUP(I656,Guide!A:B,2,FALSE),"")</f>
        <v>DTF PET ROLLS 100M *60MM</v>
      </c>
      <c r="G656" s="212">
        <f>A656</f>
        <v>0</v>
      </c>
      <c r="H656" s="212">
        <f>B656</f>
        <v>0</v>
      </c>
      <c r="I656" s="222" t="s">
        <v>21249</v>
      </c>
      <c r="J656" s="212" t="s">
        <v>21860</v>
      </c>
      <c r="L656" s="220" t="s">
        <v>30412</v>
      </c>
      <c r="M656" s="48" t="s">
        <v>30458</v>
      </c>
      <c r="N656" s="196">
        <v>1000000000655</v>
      </c>
      <c r="Y656" s="48" t="s">
        <v>29073</v>
      </c>
      <c r="Z656" t="s">
        <v>30459</v>
      </c>
      <c r="AA656" s="255"/>
      <c r="AB656" s="254"/>
      <c r="AG656" s="193" t="str">
        <f>L656</f>
        <v>A3T</v>
      </c>
      <c r="AH656" s="48" t="str">
        <f>M656</f>
        <v>1D655</v>
      </c>
      <c r="AN656" s="212" t="s">
        <v>29633</v>
      </c>
      <c r="AQ656" s="212" t="s">
        <v>28768</v>
      </c>
      <c r="AT656" s="212" t="s">
        <v>30305</v>
      </c>
      <c r="AV656" s="212" t="str">
        <f>M656</f>
        <v>1D655</v>
      </c>
      <c r="AW656" s="212" t="str">
        <f>_xlfn.TEXTJOIN("-",TRUE,AQ656:AV656)</f>
        <v>LG-P3-1D655</v>
      </c>
      <c r="AX656" s="193" t="str">
        <f>_xlfn.TEXTJOIN("-",TRUE,AS656:AV656)</f>
        <v>P3-1D655</v>
      </c>
      <c r="AY656" s="48" t="str">
        <f>E656</f>
        <v xml:space="preserve">DTF Gang Sheet </v>
      </c>
    </row>
    <row r="657" spans="2:51" s="212" customFormat="1">
      <c r="B657" s="210"/>
      <c r="C657" s="211" t="s">
        <v>21622</v>
      </c>
      <c r="D657" s="212" t="s">
        <v>30410</v>
      </c>
      <c r="E657" s="212" t="s">
        <v>30411</v>
      </c>
      <c r="F657" s="212" t="str">
        <f>IFERROR(VLOOKUP(I657,Guide!A:B,2,FALSE),"")</f>
        <v>DTF PET ROLLS 100M *60MM</v>
      </c>
      <c r="G657" s="212">
        <f>A657</f>
        <v>0</v>
      </c>
      <c r="H657" s="212">
        <f>B657</f>
        <v>0</v>
      </c>
      <c r="I657" s="222" t="s">
        <v>21249</v>
      </c>
      <c r="J657" s="212" t="s">
        <v>21860</v>
      </c>
      <c r="L657" s="220" t="s">
        <v>30412</v>
      </c>
      <c r="M657" s="48" t="s">
        <v>30460</v>
      </c>
      <c r="N657" s="196">
        <v>1000000000656</v>
      </c>
      <c r="Y657" s="48" t="s">
        <v>29073</v>
      </c>
      <c r="Z657" t="s">
        <v>30461</v>
      </c>
      <c r="AA657" s="255"/>
      <c r="AB657" s="254"/>
      <c r="AG657" s="193" t="str">
        <f>L657</f>
        <v>A3T</v>
      </c>
      <c r="AH657" s="48" t="str">
        <f>M657</f>
        <v>1D656</v>
      </c>
      <c r="AN657" s="212" t="s">
        <v>29633</v>
      </c>
      <c r="AQ657" s="212" t="s">
        <v>28768</v>
      </c>
      <c r="AT657" s="212" t="s">
        <v>30305</v>
      </c>
      <c r="AV657" s="212" t="str">
        <f>M657</f>
        <v>1D656</v>
      </c>
      <c r="AW657" s="212" t="str">
        <f>_xlfn.TEXTJOIN("-",TRUE,AQ657:AV657)</f>
        <v>LG-P3-1D656</v>
      </c>
      <c r="AX657" s="193" t="str">
        <f>_xlfn.TEXTJOIN("-",TRUE,AS657:AV657)</f>
        <v>P3-1D656</v>
      </c>
      <c r="AY657" s="48" t="str">
        <f>E657</f>
        <v xml:space="preserve">DTF Gang Sheet </v>
      </c>
    </row>
    <row r="658" spans="2:51" s="212" customFormat="1">
      <c r="B658" s="210"/>
      <c r="C658" s="211" t="s">
        <v>21622</v>
      </c>
      <c r="D658" s="212" t="s">
        <v>30410</v>
      </c>
      <c r="E658" s="212" t="s">
        <v>30411</v>
      </c>
      <c r="F658" s="212" t="str">
        <f>IFERROR(VLOOKUP(I658,Guide!A:B,2,FALSE),"")</f>
        <v>DTF PET ROLLS 100M *60MM</v>
      </c>
      <c r="G658" s="212">
        <f>A658</f>
        <v>0</v>
      </c>
      <c r="H658" s="212">
        <f>B658</f>
        <v>0</v>
      </c>
      <c r="I658" s="222" t="s">
        <v>21249</v>
      </c>
      <c r="J658" s="212" t="s">
        <v>21860</v>
      </c>
      <c r="L658" s="220" t="s">
        <v>30412</v>
      </c>
      <c r="M658" s="48" t="s">
        <v>30462</v>
      </c>
      <c r="N658" s="196">
        <v>1000000000657</v>
      </c>
      <c r="Y658" s="48" t="s">
        <v>29073</v>
      </c>
      <c r="Z658" t="s">
        <v>30463</v>
      </c>
      <c r="AA658" s="255"/>
      <c r="AB658" s="254"/>
      <c r="AG658" s="193" t="str">
        <f>L658</f>
        <v>A3T</v>
      </c>
      <c r="AH658" s="48" t="str">
        <f>M658</f>
        <v>1D657</v>
      </c>
      <c r="AN658" s="212" t="s">
        <v>29633</v>
      </c>
      <c r="AQ658" s="212" t="s">
        <v>28768</v>
      </c>
      <c r="AT658" s="212" t="s">
        <v>30305</v>
      </c>
      <c r="AV658" s="212" t="str">
        <f>M658</f>
        <v>1D657</v>
      </c>
      <c r="AW658" s="212" t="str">
        <f>_xlfn.TEXTJOIN("-",TRUE,AQ658:AV658)</f>
        <v>LG-P3-1D657</v>
      </c>
      <c r="AX658" s="193" t="str">
        <f>_xlfn.TEXTJOIN("-",TRUE,AS658:AV658)</f>
        <v>P3-1D657</v>
      </c>
      <c r="AY658" s="48" t="str">
        <f>E658</f>
        <v xml:space="preserve">DTF Gang Sheet </v>
      </c>
    </row>
    <row r="659" spans="2:51" s="212" customFormat="1">
      <c r="B659" s="210"/>
      <c r="C659" s="211" t="s">
        <v>21622</v>
      </c>
      <c r="D659" s="212" t="s">
        <v>30410</v>
      </c>
      <c r="E659" s="212" t="s">
        <v>30411</v>
      </c>
      <c r="F659" s="212" t="str">
        <f>IFERROR(VLOOKUP(I659,Guide!A:B,2,FALSE),"")</f>
        <v>DTF PET ROLLS 100M *60MM</v>
      </c>
      <c r="G659" s="212">
        <f>A659</f>
        <v>0</v>
      </c>
      <c r="H659" s="212">
        <f>B659</f>
        <v>0</v>
      </c>
      <c r="I659" s="222" t="s">
        <v>21249</v>
      </c>
      <c r="J659" s="212" t="s">
        <v>21860</v>
      </c>
      <c r="L659" s="220" t="s">
        <v>30412</v>
      </c>
      <c r="M659" s="48" t="s">
        <v>30464</v>
      </c>
      <c r="N659" s="196">
        <v>1000000000658</v>
      </c>
      <c r="Y659" s="48" t="s">
        <v>29073</v>
      </c>
      <c r="Z659" t="s">
        <v>30465</v>
      </c>
      <c r="AA659" s="255"/>
      <c r="AB659" s="254"/>
      <c r="AG659" s="193" t="str">
        <f>L659</f>
        <v>A3T</v>
      </c>
      <c r="AH659" s="48" t="str">
        <f>M659</f>
        <v>1D658</v>
      </c>
      <c r="AN659" s="212" t="s">
        <v>29633</v>
      </c>
      <c r="AQ659" s="212" t="s">
        <v>28768</v>
      </c>
      <c r="AT659" s="212" t="s">
        <v>30305</v>
      </c>
      <c r="AV659" s="212" t="str">
        <f>M659</f>
        <v>1D658</v>
      </c>
      <c r="AW659" s="212" t="str">
        <f>_xlfn.TEXTJOIN("-",TRUE,AQ659:AV659)</f>
        <v>LG-P3-1D658</v>
      </c>
      <c r="AX659" s="193" t="str">
        <f>_xlfn.TEXTJOIN("-",TRUE,AS659:AV659)</f>
        <v>P3-1D658</v>
      </c>
      <c r="AY659" s="48" t="str">
        <f>E659</f>
        <v xml:space="preserve">DTF Gang Sheet </v>
      </c>
    </row>
    <row r="660" spans="2:51" s="212" customFormat="1">
      <c r="B660" s="210"/>
      <c r="C660" s="211" t="s">
        <v>21622</v>
      </c>
      <c r="D660" s="212" t="s">
        <v>30410</v>
      </c>
      <c r="E660" s="212" t="s">
        <v>30411</v>
      </c>
      <c r="F660" s="212" t="str">
        <f>IFERROR(VLOOKUP(I660,Guide!A:B,2,FALSE),"")</f>
        <v>DTF PET ROLLS 100M *60MM</v>
      </c>
      <c r="G660" s="212">
        <f>A660</f>
        <v>0</v>
      </c>
      <c r="H660" s="212">
        <f>B660</f>
        <v>0</v>
      </c>
      <c r="I660" s="222" t="s">
        <v>21249</v>
      </c>
      <c r="J660" s="212" t="s">
        <v>21860</v>
      </c>
      <c r="L660" s="220" t="s">
        <v>30412</v>
      </c>
      <c r="M660" s="48" t="s">
        <v>30466</v>
      </c>
      <c r="N660" s="196">
        <v>1000000000659</v>
      </c>
      <c r="Y660" s="48" t="s">
        <v>29073</v>
      </c>
      <c r="Z660" t="s">
        <v>30467</v>
      </c>
      <c r="AA660" s="255"/>
      <c r="AB660" s="254"/>
      <c r="AG660" s="193" t="str">
        <f>L660</f>
        <v>A3T</v>
      </c>
      <c r="AH660" s="48" t="str">
        <f>M660</f>
        <v>1D659</v>
      </c>
      <c r="AN660" s="212" t="s">
        <v>29633</v>
      </c>
      <c r="AQ660" s="212" t="s">
        <v>28768</v>
      </c>
      <c r="AT660" s="212" t="s">
        <v>30305</v>
      </c>
      <c r="AV660" s="212" t="str">
        <f>M660</f>
        <v>1D659</v>
      </c>
      <c r="AW660" s="212" t="str">
        <f>_xlfn.TEXTJOIN("-",TRUE,AQ660:AV660)</f>
        <v>LG-P3-1D659</v>
      </c>
      <c r="AX660" s="193" t="str">
        <f>_xlfn.TEXTJOIN("-",TRUE,AS660:AV660)</f>
        <v>P3-1D659</v>
      </c>
      <c r="AY660" s="48" t="str">
        <f>E660</f>
        <v xml:space="preserve">DTF Gang Sheet </v>
      </c>
    </row>
    <row r="661" spans="2:51" s="212" customFormat="1">
      <c r="B661" s="210"/>
      <c r="C661" s="211" t="s">
        <v>21622</v>
      </c>
      <c r="D661" s="212" t="s">
        <v>30410</v>
      </c>
      <c r="E661" s="212" t="s">
        <v>30411</v>
      </c>
      <c r="F661" s="212" t="str">
        <f>IFERROR(VLOOKUP(I661,Guide!A:B,2,FALSE),"")</f>
        <v>DTF PET ROLLS 100M *60MM</v>
      </c>
      <c r="G661" s="212">
        <f>A661</f>
        <v>0</v>
      </c>
      <c r="H661" s="212">
        <f>B661</f>
        <v>0</v>
      </c>
      <c r="I661" s="222" t="s">
        <v>21249</v>
      </c>
      <c r="J661" s="212" t="s">
        <v>21860</v>
      </c>
      <c r="L661" s="220" t="s">
        <v>30412</v>
      </c>
      <c r="M661" s="48" t="s">
        <v>30468</v>
      </c>
      <c r="N661" s="196">
        <v>1000000000660</v>
      </c>
      <c r="Y661" s="48" t="s">
        <v>29073</v>
      </c>
      <c r="Z661" t="s">
        <v>30469</v>
      </c>
      <c r="AA661" s="255"/>
      <c r="AB661" s="254"/>
      <c r="AG661" s="193" t="str">
        <f>L661</f>
        <v>A3T</v>
      </c>
      <c r="AH661" s="48" t="str">
        <f>M661</f>
        <v>1D660</v>
      </c>
      <c r="AN661" s="212" t="s">
        <v>29633</v>
      </c>
      <c r="AQ661" s="212" t="s">
        <v>28768</v>
      </c>
      <c r="AT661" s="212" t="s">
        <v>30305</v>
      </c>
      <c r="AV661" s="212" t="str">
        <f>M661</f>
        <v>1D660</v>
      </c>
      <c r="AW661" s="212" t="str">
        <f>_xlfn.TEXTJOIN("-",TRUE,AQ661:AV661)</f>
        <v>LG-P3-1D660</v>
      </c>
      <c r="AX661" s="193" t="str">
        <f>_xlfn.TEXTJOIN("-",TRUE,AS661:AV661)</f>
        <v>P3-1D660</v>
      </c>
      <c r="AY661" s="48" t="str">
        <f>E661</f>
        <v xml:space="preserve">DTF Gang Sheet </v>
      </c>
    </row>
    <row r="662" spans="2:51" ht="15.75" customHeight="1">
      <c r="C662" s="211" t="s">
        <v>21279</v>
      </c>
      <c r="D662" s="48" t="s">
        <v>30470</v>
      </c>
      <c r="E662" s="48" t="s">
        <v>30470</v>
      </c>
      <c r="F662" s="212" t="str">
        <f>IFERROR(VLOOKUP(I662,Guide!A:B,2,FALSE),"")</f>
        <v>DTF PET ROLLS 100M *60MM</v>
      </c>
      <c r="G662" s="48">
        <f>A662</f>
        <v>0</v>
      </c>
      <c r="H662" s="48">
        <f>B662</f>
        <v>0</v>
      </c>
      <c r="I662" s="209" t="s">
        <v>21249</v>
      </c>
      <c r="J662" s="212" t="s">
        <v>21860</v>
      </c>
      <c r="L662" s="30" t="s">
        <v>30412</v>
      </c>
      <c r="M662" s="48" t="s">
        <v>30471</v>
      </c>
      <c r="N662" s="196">
        <v>1000000000661</v>
      </c>
      <c r="Y662" s="48" t="s">
        <v>29073</v>
      </c>
      <c r="Z662" t="s">
        <v>30472</v>
      </c>
      <c r="AA662" s="255"/>
      <c r="AG662" s="193" t="str">
        <f>L662</f>
        <v>A3T</v>
      </c>
      <c r="AH662" s="48" t="str">
        <f>M662</f>
        <v>1D661</v>
      </c>
      <c r="AN662" s="212" t="s">
        <v>29633</v>
      </c>
      <c r="AQ662" s="212" t="s">
        <v>28768</v>
      </c>
      <c r="AT662" s="212" t="s">
        <v>30305</v>
      </c>
      <c r="AV662" s="212" t="str">
        <f>M662</f>
        <v>1D661</v>
      </c>
      <c r="AW662" s="212" t="str">
        <f>_xlfn.TEXTJOIN("-",TRUE,AQ662:AV662)</f>
        <v>LG-P3-1D661</v>
      </c>
      <c r="AX662" s="193" t="str">
        <f>_xlfn.TEXTJOIN("-",TRUE,AS662:AV662)</f>
        <v>P3-1D661</v>
      </c>
      <c r="AY662" s="48" t="str">
        <f>E662</f>
        <v>SALAM PEACE</v>
      </c>
    </row>
    <row r="663" spans="2:51" ht="18.75">
      <c r="C663" s="211" t="s">
        <v>21279</v>
      </c>
      <c r="D663" s="48" t="s">
        <v>30470</v>
      </c>
      <c r="E663" s="48" t="s">
        <v>30470</v>
      </c>
      <c r="F663" s="212" t="str">
        <f>IFERROR(VLOOKUP(I663,Guide!A:B,2,FALSE),"")</f>
        <v>Heavy Blend Hoodie</v>
      </c>
      <c r="G663" s="48">
        <f>A663</f>
        <v>0</v>
      </c>
      <c r="H663" s="48">
        <f>B663</f>
        <v>0</v>
      </c>
      <c r="I663" s="11" t="s">
        <v>91</v>
      </c>
      <c r="J663" s="212" t="s">
        <v>21869</v>
      </c>
      <c r="M663" s="48" t="s">
        <v>30473</v>
      </c>
      <c r="N663" s="196">
        <v>1000000000662</v>
      </c>
      <c r="AA663" s="255"/>
      <c r="AG663" s="193">
        <f>L663</f>
        <v>0</v>
      </c>
      <c r="AH663" s="48" t="str">
        <f>M663</f>
        <v>1D662</v>
      </c>
      <c r="AN663" s="52"/>
      <c r="AQ663" s="212" t="s">
        <v>28768</v>
      </c>
      <c r="AT663" s="212" t="s">
        <v>30305</v>
      </c>
      <c r="AV663" s="212" t="str">
        <f>M663</f>
        <v>1D662</v>
      </c>
      <c r="AW663" s="212" t="str">
        <f>_xlfn.TEXTJOIN("-",TRUE,AQ663:AV663)</f>
        <v>LG-P3-1D662</v>
      </c>
      <c r="AX663" s="193" t="str">
        <f>_xlfn.TEXTJOIN("-",TRUE,AS663:AV663)</f>
        <v>P3-1D662</v>
      </c>
      <c r="AY663" s="48" t="str">
        <f>E663</f>
        <v>SALAM PEACE</v>
      </c>
    </row>
    <row r="664" spans="2:51" ht="18.75">
      <c r="C664" s="211" t="s">
        <v>21279</v>
      </c>
      <c r="D664" s="48" t="s">
        <v>30470</v>
      </c>
      <c r="E664" s="48" t="s">
        <v>30470</v>
      </c>
      <c r="F664" s="212" t="str">
        <f>IFERROR(VLOOKUP(I664,Guide!A:B,2,FALSE),"")</f>
        <v>Heavy Blend Hoodie</v>
      </c>
      <c r="G664" s="48">
        <f>A664</f>
        <v>0</v>
      </c>
      <c r="H664" s="48">
        <f>B664</f>
        <v>0</v>
      </c>
      <c r="I664" s="11" t="s">
        <v>91</v>
      </c>
      <c r="J664" s="212" t="s">
        <v>21869</v>
      </c>
      <c r="M664" s="48" t="s">
        <v>30474</v>
      </c>
      <c r="N664" s="196">
        <v>1000000000663</v>
      </c>
      <c r="AA664" s="255"/>
      <c r="AG664" s="193">
        <f>L664</f>
        <v>0</v>
      </c>
      <c r="AH664" s="48" t="str">
        <f>M664</f>
        <v>1D663</v>
      </c>
      <c r="AN664" s="52"/>
      <c r="AQ664" s="212" t="s">
        <v>28768</v>
      </c>
      <c r="AT664" s="212" t="s">
        <v>30305</v>
      </c>
      <c r="AV664" s="212" t="str">
        <f>M664</f>
        <v>1D663</v>
      </c>
      <c r="AW664" s="212" t="str">
        <f>_xlfn.TEXTJOIN("-",TRUE,AQ664:AV664)</f>
        <v>LG-P3-1D663</v>
      </c>
      <c r="AX664" s="193" t="str">
        <f>_xlfn.TEXTJOIN("-",TRUE,AS664:AV664)</f>
        <v>P3-1D663</v>
      </c>
      <c r="AY664" s="48" t="str">
        <f>E664</f>
        <v>SALAM PEACE</v>
      </c>
    </row>
    <row r="665" spans="2:51" ht="18.75">
      <c r="C665" s="211" t="s">
        <v>21279</v>
      </c>
      <c r="D665" s="48" t="s">
        <v>30470</v>
      </c>
      <c r="E665" s="48" t="s">
        <v>30470</v>
      </c>
      <c r="F665" s="212" t="str">
        <f>IFERROR(VLOOKUP(I665,Guide!A:B,2,FALSE),"")</f>
        <v>Heavy Blend Hoodie</v>
      </c>
      <c r="G665" s="48">
        <f>A665</f>
        <v>0</v>
      </c>
      <c r="H665" s="48">
        <f>B665</f>
        <v>0</v>
      </c>
      <c r="I665" s="11" t="s">
        <v>91</v>
      </c>
      <c r="J665" s="212" t="s">
        <v>21869</v>
      </c>
      <c r="M665" s="48" t="s">
        <v>30475</v>
      </c>
      <c r="N665" s="196">
        <v>1000000000664</v>
      </c>
      <c r="AA665" s="255"/>
      <c r="AG665" s="193">
        <f>L665</f>
        <v>0</v>
      </c>
      <c r="AH665" s="48" t="str">
        <f>M665</f>
        <v>1D664</v>
      </c>
      <c r="AN665" s="52"/>
      <c r="AQ665" s="212" t="s">
        <v>28768</v>
      </c>
      <c r="AT665" s="212" t="s">
        <v>30305</v>
      </c>
      <c r="AV665" s="212" t="str">
        <f>M665</f>
        <v>1D664</v>
      </c>
      <c r="AW665" s="212" t="str">
        <f>_xlfn.TEXTJOIN("-",TRUE,AQ665:AV665)</f>
        <v>LG-P3-1D664</v>
      </c>
      <c r="AX665" s="193" t="str">
        <f>_xlfn.TEXTJOIN("-",TRUE,AS665:AV665)</f>
        <v>P3-1D664</v>
      </c>
      <c r="AY665" s="48" t="str">
        <f>E665</f>
        <v>SALAM PEACE</v>
      </c>
    </row>
    <row r="666" spans="2:51" ht="18.75">
      <c r="C666" s="211" t="s">
        <v>21279</v>
      </c>
      <c r="D666" s="48" t="s">
        <v>30470</v>
      </c>
      <c r="E666" s="48" t="s">
        <v>30470</v>
      </c>
      <c r="F666" s="212" t="str">
        <f>IFERROR(VLOOKUP(I666,Guide!A:B,2,FALSE),"")</f>
        <v>Heavy Blend Hoodie</v>
      </c>
      <c r="G666" s="48">
        <f>A666</f>
        <v>0</v>
      </c>
      <c r="H666" s="48">
        <f>B666</f>
        <v>0</v>
      </c>
      <c r="I666" s="11" t="s">
        <v>91</v>
      </c>
      <c r="J666" s="212" t="s">
        <v>21869</v>
      </c>
      <c r="M666" s="48" t="s">
        <v>30476</v>
      </c>
      <c r="N666" s="196">
        <v>1000000000665</v>
      </c>
      <c r="AA666" s="255"/>
      <c r="AG666" s="193">
        <f>L666</f>
        <v>0</v>
      </c>
      <c r="AH666" s="48" t="str">
        <f>M666</f>
        <v>1D665</v>
      </c>
      <c r="AN666" s="52"/>
      <c r="AQ666" s="212" t="s">
        <v>28768</v>
      </c>
      <c r="AT666" s="212" t="s">
        <v>30305</v>
      </c>
      <c r="AV666" s="212" t="str">
        <f>M666</f>
        <v>1D665</v>
      </c>
      <c r="AW666" s="212" t="str">
        <f>_xlfn.TEXTJOIN("-",TRUE,AQ666:AV666)</f>
        <v>LG-P3-1D665</v>
      </c>
      <c r="AX666" s="193" t="str">
        <f>_xlfn.TEXTJOIN("-",TRUE,AS666:AV666)</f>
        <v>P3-1D665</v>
      </c>
      <c r="AY666" s="48" t="str">
        <f>E666</f>
        <v>SALAM PEACE</v>
      </c>
    </row>
    <row r="667" spans="2:51" ht="18.75">
      <c r="C667" s="211" t="s">
        <v>21279</v>
      </c>
      <c r="D667" s="48" t="s">
        <v>30470</v>
      </c>
      <c r="E667" s="48" t="s">
        <v>30470</v>
      </c>
      <c r="F667" s="212" t="str">
        <f>IFERROR(VLOOKUP(I667,Guide!A:B,2,FALSE),"")</f>
        <v>Heavy Blend Hoodie</v>
      </c>
      <c r="G667" s="48">
        <f>A667</f>
        <v>0</v>
      </c>
      <c r="H667" s="48">
        <f>B667</f>
        <v>0</v>
      </c>
      <c r="I667" s="11" t="s">
        <v>91</v>
      </c>
      <c r="J667" s="212" t="s">
        <v>21869</v>
      </c>
      <c r="M667" s="48" t="s">
        <v>30477</v>
      </c>
      <c r="N667" s="196">
        <v>1000000000666</v>
      </c>
      <c r="AA667" s="255"/>
      <c r="AG667" s="193">
        <f>L667</f>
        <v>0</v>
      </c>
      <c r="AH667" s="48" t="str">
        <f>M667</f>
        <v>1D666</v>
      </c>
      <c r="AN667" s="52"/>
      <c r="AQ667" s="212" t="s">
        <v>28768</v>
      </c>
      <c r="AT667" s="212" t="s">
        <v>30305</v>
      </c>
      <c r="AV667" s="212" t="str">
        <f>M667</f>
        <v>1D666</v>
      </c>
      <c r="AW667" s="212" t="str">
        <f>_xlfn.TEXTJOIN("-",TRUE,AQ667:AV667)</f>
        <v>LG-P3-1D666</v>
      </c>
      <c r="AX667" s="193" t="str">
        <f>_xlfn.TEXTJOIN("-",TRUE,AS667:AV667)</f>
        <v>P3-1D666</v>
      </c>
      <c r="AY667" s="48" t="str">
        <f>E667</f>
        <v>SALAM PEACE</v>
      </c>
    </row>
    <row r="668" spans="2:51" ht="18.75">
      <c r="C668" s="211" t="s">
        <v>21279</v>
      </c>
      <c r="D668" s="48" t="s">
        <v>30470</v>
      </c>
      <c r="E668" s="48" t="s">
        <v>30470</v>
      </c>
      <c r="F668" s="212" t="str">
        <f>IFERROR(VLOOKUP(I668,Guide!A:B,2,FALSE),"")</f>
        <v>Heavy Blend Hoodie</v>
      </c>
      <c r="G668" s="48">
        <f>A668</f>
        <v>0</v>
      </c>
      <c r="H668" s="48">
        <f>B668</f>
        <v>0</v>
      </c>
      <c r="I668" s="11" t="s">
        <v>91</v>
      </c>
      <c r="J668" s="212" t="s">
        <v>21869</v>
      </c>
      <c r="M668" s="48" t="s">
        <v>30478</v>
      </c>
      <c r="N668" s="196">
        <v>1000000000667</v>
      </c>
      <c r="AA668" s="255"/>
      <c r="AG668" s="193">
        <f>L668</f>
        <v>0</v>
      </c>
      <c r="AH668" s="48" t="str">
        <f>M668</f>
        <v>1D667</v>
      </c>
      <c r="AN668" s="52"/>
      <c r="AQ668" s="212" t="s">
        <v>28768</v>
      </c>
      <c r="AT668" s="212" t="s">
        <v>30305</v>
      </c>
      <c r="AV668" s="212" t="str">
        <f>M668</f>
        <v>1D667</v>
      </c>
      <c r="AW668" s="212" t="str">
        <f>_xlfn.TEXTJOIN("-",TRUE,AQ668:AV668)</f>
        <v>LG-P3-1D667</v>
      </c>
      <c r="AX668" s="193" t="str">
        <f>_xlfn.TEXTJOIN("-",TRUE,AS668:AV668)</f>
        <v>P3-1D667</v>
      </c>
      <c r="AY668" s="48" t="str">
        <f>E668</f>
        <v>SALAM PEACE</v>
      </c>
    </row>
    <row r="669" spans="2:51" ht="18.75">
      <c r="C669" s="211" t="s">
        <v>21279</v>
      </c>
      <c r="D669" s="48" t="s">
        <v>30470</v>
      </c>
      <c r="E669" s="48" t="s">
        <v>30470</v>
      </c>
      <c r="F669" s="212" t="str">
        <f>IFERROR(VLOOKUP(I669,Guide!A:B,2,FALSE),"")</f>
        <v>Heavy Blend Hoodie</v>
      </c>
      <c r="G669" s="48">
        <f>A669</f>
        <v>0</v>
      </c>
      <c r="H669" s="48">
        <f>B669</f>
        <v>0</v>
      </c>
      <c r="I669" s="11" t="s">
        <v>91</v>
      </c>
      <c r="J669" s="212" t="s">
        <v>21869</v>
      </c>
      <c r="M669" s="48" t="s">
        <v>30479</v>
      </c>
      <c r="N669" s="196">
        <v>1000000000668</v>
      </c>
      <c r="AA669" s="255"/>
      <c r="AG669" s="193">
        <f>L669</f>
        <v>0</v>
      </c>
      <c r="AH669" s="48" t="str">
        <f>M669</f>
        <v>1D668</v>
      </c>
      <c r="AN669" s="52"/>
      <c r="AQ669" s="212" t="s">
        <v>28768</v>
      </c>
      <c r="AT669" s="212" t="s">
        <v>30305</v>
      </c>
      <c r="AV669" s="212" t="str">
        <f>M669</f>
        <v>1D668</v>
      </c>
      <c r="AW669" s="212" t="str">
        <f>_xlfn.TEXTJOIN("-",TRUE,AQ669:AV669)</f>
        <v>LG-P3-1D668</v>
      </c>
      <c r="AX669" s="193" t="str">
        <f>_xlfn.TEXTJOIN("-",TRUE,AS669:AV669)</f>
        <v>P3-1D668</v>
      </c>
      <c r="AY669" s="48" t="str">
        <f>E669</f>
        <v>SALAM PEACE</v>
      </c>
    </row>
    <row r="670" spans="2:51" ht="18.75">
      <c r="C670" s="211" t="s">
        <v>21279</v>
      </c>
      <c r="D670" s="48" t="s">
        <v>30470</v>
      </c>
      <c r="E670" s="48" t="s">
        <v>30470</v>
      </c>
      <c r="F670" s="212" t="str">
        <f>IFERROR(VLOOKUP(I670,Guide!A:B,2,FALSE),"")</f>
        <v>Heavy Blend Hoodie</v>
      </c>
      <c r="G670" s="48">
        <f>A670</f>
        <v>0</v>
      </c>
      <c r="H670" s="48">
        <f>B670</f>
        <v>0</v>
      </c>
      <c r="I670" s="11" t="s">
        <v>91</v>
      </c>
      <c r="J670" s="212" t="s">
        <v>21869</v>
      </c>
      <c r="M670" s="48" t="s">
        <v>30480</v>
      </c>
      <c r="N670" s="196">
        <v>1000000000669</v>
      </c>
      <c r="AA670" s="255"/>
      <c r="AG670" s="193">
        <f>L670</f>
        <v>0</v>
      </c>
      <c r="AH670" s="48" t="str">
        <f>M670</f>
        <v>1D669</v>
      </c>
      <c r="AN670" s="52"/>
      <c r="AQ670" s="212" t="s">
        <v>28768</v>
      </c>
      <c r="AT670" s="212" t="s">
        <v>30305</v>
      </c>
      <c r="AV670" s="212" t="str">
        <f>M670</f>
        <v>1D669</v>
      </c>
      <c r="AW670" s="212" t="str">
        <f>_xlfn.TEXTJOIN("-",TRUE,AQ670:AV670)</f>
        <v>LG-P3-1D669</v>
      </c>
      <c r="AX670" s="193" t="str">
        <f>_xlfn.TEXTJOIN("-",TRUE,AS670:AV670)</f>
        <v>P3-1D669</v>
      </c>
      <c r="AY670" s="48" t="str">
        <f>E670</f>
        <v>SALAM PEACE</v>
      </c>
    </row>
    <row r="671" spans="2:51" ht="18.75">
      <c r="C671" s="211" t="s">
        <v>21279</v>
      </c>
      <c r="D671" s="48" t="s">
        <v>30470</v>
      </c>
      <c r="E671" s="48" t="s">
        <v>30470</v>
      </c>
      <c r="F671" s="212" t="str">
        <f>IFERROR(VLOOKUP(I671,Guide!A:B,2,FALSE),"")</f>
        <v>Crewneck Sweatshirt</v>
      </c>
      <c r="G671" s="48">
        <f>A671</f>
        <v>0</v>
      </c>
      <c r="H671" s="48">
        <f>B671</f>
        <v>0</v>
      </c>
      <c r="I671" s="11" t="s">
        <v>95</v>
      </c>
      <c r="J671" s="212" t="s">
        <v>21878</v>
      </c>
      <c r="M671" s="48" t="s">
        <v>30481</v>
      </c>
      <c r="N671" s="196">
        <v>1000000000670</v>
      </c>
      <c r="AA671" s="255"/>
      <c r="AG671" s="193">
        <f>L671</f>
        <v>0</v>
      </c>
      <c r="AH671" s="48" t="str">
        <f>M671</f>
        <v>1D670</v>
      </c>
      <c r="AN671" s="52"/>
      <c r="AQ671" s="212" t="s">
        <v>28768</v>
      </c>
      <c r="AT671" s="212" t="s">
        <v>30305</v>
      </c>
      <c r="AV671" s="212" t="str">
        <f>M671</f>
        <v>1D670</v>
      </c>
      <c r="AW671" s="212" t="str">
        <f>_xlfn.TEXTJOIN("-",TRUE,AQ671:AV671)</f>
        <v>LG-P3-1D670</v>
      </c>
      <c r="AX671" s="193" t="str">
        <f>_xlfn.TEXTJOIN("-",TRUE,AS671:AV671)</f>
        <v>P3-1D670</v>
      </c>
      <c r="AY671" s="48" t="str">
        <f>E671</f>
        <v>SALAM PEACE</v>
      </c>
    </row>
    <row r="672" spans="2:51" ht="18.75">
      <c r="C672" s="211" t="s">
        <v>21279</v>
      </c>
      <c r="D672" s="48" t="s">
        <v>30470</v>
      </c>
      <c r="E672" s="48" t="s">
        <v>30470</v>
      </c>
      <c r="F672" s="212" t="str">
        <f>IFERROR(VLOOKUP(I672,Guide!A:B,2,FALSE),"")</f>
        <v>Crewneck Sweatshirt</v>
      </c>
      <c r="G672" s="48">
        <f>A672</f>
        <v>0</v>
      </c>
      <c r="H672" s="48">
        <f>B672</f>
        <v>0</v>
      </c>
      <c r="I672" s="11" t="s">
        <v>95</v>
      </c>
      <c r="J672" s="212" t="s">
        <v>21878</v>
      </c>
      <c r="M672" s="48" t="s">
        <v>30482</v>
      </c>
      <c r="N672" s="196">
        <v>1000000000671</v>
      </c>
      <c r="AA672" s="255"/>
      <c r="AG672" s="193">
        <f>L672</f>
        <v>0</v>
      </c>
      <c r="AH672" s="48" t="str">
        <f>M672</f>
        <v>1D671</v>
      </c>
      <c r="AN672" s="52"/>
      <c r="AQ672" s="212" t="s">
        <v>28768</v>
      </c>
      <c r="AT672" s="212" t="s">
        <v>30305</v>
      </c>
      <c r="AV672" s="212" t="str">
        <f>M672</f>
        <v>1D671</v>
      </c>
      <c r="AW672" s="212" t="str">
        <f>_xlfn.TEXTJOIN("-",TRUE,AQ672:AV672)</f>
        <v>LG-P3-1D671</v>
      </c>
      <c r="AX672" s="193" t="str">
        <f>_xlfn.TEXTJOIN("-",TRUE,AS672:AV672)</f>
        <v>P3-1D671</v>
      </c>
      <c r="AY672" s="48" t="str">
        <f>E672</f>
        <v>SALAM PEACE</v>
      </c>
    </row>
    <row r="673" spans="3:51" ht="18.75">
      <c r="C673" s="211" t="s">
        <v>21279</v>
      </c>
      <c r="D673" s="48" t="s">
        <v>30470</v>
      </c>
      <c r="E673" s="48" t="s">
        <v>30470</v>
      </c>
      <c r="F673" s="212" t="str">
        <f>IFERROR(VLOOKUP(I673,Guide!A:B,2,FALSE),"")</f>
        <v>Crewneck Sweatshirt</v>
      </c>
      <c r="G673" s="48">
        <f>A673</f>
        <v>0</v>
      </c>
      <c r="H673" s="48">
        <f>B673</f>
        <v>0</v>
      </c>
      <c r="I673" s="11" t="s">
        <v>95</v>
      </c>
      <c r="J673" s="212" t="s">
        <v>21878</v>
      </c>
      <c r="M673" s="48" t="s">
        <v>30483</v>
      </c>
      <c r="N673" s="196">
        <v>1000000000672</v>
      </c>
      <c r="AA673" s="255"/>
      <c r="AG673" s="193">
        <f>L673</f>
        <v>0</v>
      </c>
      <c r="AH673" s="48" t="str">
        <f>M673</f>
        <v>1D672</v>
      </c>
      <c r="AN673" s="52"/>
      <c r="AQ673" s="212" t="s">
        <v>28768</v>
      </c>
      <c r="AT673" s="212" t="s">
        <v>30305</v>
      </c>
      <c r="AV673" s="212" t="str">
        <f>M673</f>
        <v>1D672</v>
      </c>
      <c r="AW673" s="212" t="str">
        <f>_xlfn.TEXTJOIN("-",TRUE,AQ673:AV673)</f>
        <v>LG-P3-1D672</v>
      </c>
      <c r="AX673" s="193" t="str">
        <f>_xlfn.TEXTJOIN("-",TRUE,AS673:AV673)</f>
        <v>P3-1D672</v>
      </c>
      <c r="AY673" s="48" t="str">
        <f>E673</f>
        <v>SALAM PEACE</v>
      </c>
    </row>
    <row r="674" spans="3:51" ht="18.75">
      <c r="C674" s="211" t="s">
        <v>21279</v>
      </c>
      <c r="D674" s="48" t="s">
        <v>30470</v>
      </c>
      <c r="E674" s="48" t="s">
        <v>30470</v>
      </c>
      <c r="F674" s="212" t="str">
        <f>IFERROR(VLOOKUP(I674,Guide!A:B,2,FALSE),"")</f>
        <v>Crewneck Sweatshirt</v>
      </c>
      <c r="G674" s="48">
        <f>A674</f>
        <v>0</v>
      </c>
      <c r="H674" s="48">
        <f>B674</f>
        <v>0</v>
      </c>
      <c r="I674" s="11" t="s">
        <v>95</v>
      </c>
      <c r="J674" s="212" t="s">
        <v>21878</v>
      </c>
      <c r="M674" s="48" t="s">
        <v>30484</v>
      </c>
      <c r="N674" s="196">
        <v>1000000000673</v>
      </c>
      <c r="AA674" s="255"/>
      <c r="AG674" s="193">
        <f>L674</f>
        <v>0</v>
      </c>
      <c r="AH674" s="48" t="str">
        <f>M674</f>
        <v>1D673</v>
      </c>
      <c r="AN674" s="52"/>
      <c r="AQ674" s="212" t="s">
        <v>28768</v>
      </c>
      <c r="AT674" s="212" t="s">
        <v>30305</v>
      </c>
      <c r="AV674" s="212" t="str">
        <f>M674</f>
        <v>1D673</v>
      </c>
      <c r="AW674" s="212" t="str">
        <f>_xlfn.TEXTJOIN("-",TRUE,AQ674:AV674)</f>
        <v>LG-P3-1D673</v>
      </c>
      <c r="AX674" s="193" t="str">
        <f>_xlfn.TEXTJOIN("-",TRUE,AS674:AV674)</f>
        <v>P3-1D673</v>
      </c>
      <c r="AY674" s="48" t="str">
        <f>E674</f>
        <v>SALAM PEACE</v>
      </c>
    </row>
    <row r="675" spans="3:51" ht="18.75">
      <c r="C675" s="211" t="s">
        <v>21279</v>
      </c>
      <c r="D675" s="48" t="s">
        <v>30470</v>
      </c>
      <c r="E675" s="48" t="s">
        <v>30470</v>
      </c>
      <c r="F675" s="212" t="str">
        <f>IFERROR(VLOOKUP(I675,Guide!A:B,2,FALSE),"")</f>
        <v>Crewneck Sweatshirt</v>
      </c>
      <c r="G675" s="48">
        <f>A675</f>
        <v>0</v>
      </c>
      <c r="H675" s="48">
        <f>B675</f>
        <v>0</v>
      </c>
      <c r="I675" s="11" t="s">
        <v>95</v>
      </c>
      <c r="J675" s="212" t="s">
        <v>21878</v>
      </c>
      <c r="M675" s="48" t="s">
        <v>30485</v>
      </c>
      <c r="N675" s="196">
        <v>1000000000674</v>
      </c>
      <c r="AA675" s="255"/>
      <c r="AG675" s="193">
        <f>L675</f>
        <v>0</v>
      </c>
      <c r="AH675" s="48" t="str">
        <f>M675</f>
        <v>1D674</v>
      </c>
      <c r="AN675" s="52"/>
      <c r="AQ675" s="212" t="s">
        <v>28768</v>
      </c>
      <c r="AT675" s="212" t="s">
        <v>30305</v>
      </c>
      <c r="AV675" s="212" t="str">
        <f>M675</f>
        <v>1D674</v>
      </c>
      <c r="AW675" s="212" t="str">
        <f>_xlfn.TEXTJOIN("-",TRUE,AQ675:AV675)</f>
        <v>LG-P3-1D674</v>
      </c>
      <c r="AX675" s="193" t="str">
        <f>_xlfn.TEXTJOIN("-",TRUE,AS675:AV675)</f>
        <v>P3-1D674</v>
      </c>
      <c r="AY675" s="48" t="str">
        <f>E675</f>
        <v>SALAM PEACE</v>
      </c>
    </row>
    <row r="676" spans="3:51" ht="18.75">
      <c r="C676" s="211" t="s">
        <v>21279</v>
      </c>
      <c r="D676" s="48" t="s">
        <v>30470</v>
      </c>
      <c r="E676" s="48" t="s">
        <v>30470</v>
      </c>
      <c r="F676" s="212" t="str">
        <f>IFERROR(VLOOKUP(I676,Guide!A:B,2,FALSE),"")</f>
        <v>Crewneck Sweatshirt</v>
      </c>
      <c r="G676" s="48">
        <f>A676</f>
        <v>0</v>
      </c>
      <c r="H676" s="48">
        <f>B676</f>
        <v>0</v>
      </c>
      <c r="I676" s="11" t="s">
        <v>95</v>
      </c>
      <c r="J676" s="212" t="s">
        <v>21878</v>
      </c>
      <c r="M676" s="48" t="s">
        <v>30486</v>
      </c>
      <c r="N676" s="196">
        <v>1000000000675</v>
      </c>
      <c r="AA676" s="255"/>
      <c r="AG676" s="193">
        <f>L676</f>
        <v>0</v>
      </c>
      <c r="AH676" s="48" t="str">
        <f>M676</f>
        <v>1D675</v>
      </c>
      <c r="AN676" s="52"/>
      <c r="AQ676" s="212" t="s">
        <v>28768</v>
      </c>
      <c r="AT676" s="212" t="s">
        <v>30305</v>
      </c>
      <c r="AV676" s="212" t="str">
        <f>M676</f>
        <v>1D675</v>
      </c>
      <c r="AW676" s="212" t="str">
        <f>_xlfn.TEXTJOIN("-",TRUE,AQ676:AV676)</f>
        <v>LG-P3-1D675</v>
      </c>
      <c r="AX676" s="193" t="str">
        <f>_xlfn.TEXTJOIN("-",TRUE,AS676:AV676)</f>
        <v>P3-1D675</v>
      </c>
      <c r="AY676" s="48" t="str">
        <f>E676</f>
        <v>SALAM PEACE</v>
      </c>
    </row>
    <row r="677" spans="3:51" ht="18.75">
      <c r="C677" s="211" t="s">
        <v>21279</v>
      </c>
      <c r="D677" s="48" t="s">
        <v>30470</v>
      </c>
      <c r="E677" s="48" t="s">
        <v>30470</v>
      </c>
      <c r="F677" s="212" t="str">
        <f>IFERROR(VLOOKUP(I677,Guide!A:B,2,FALSE),"")</f>
        <v>Crewneck Sweatshirt</v>
      </c>
      <c r="G677" s="48">
        <f>A677</f>
        <v>0</v>
      </c>
      <c r="H677" s="48">
        <f>B677</f>
        <v>0</v>
      </c>
      <c r="I677" s="11" t="s">
        <v>95</v>
      </c>
      <c r="J677" s="212" t="s">
        <v>21878</v>
      </c>
      <c r="M677" s="48" t="s">
        <v>30487</v>
      </c>
      <c r="N677" s="196">
        <v>1000000000676</v>
      </c>
      <c r="AA677" s="255"/>
      <c r="AG677" s="193">
        <f>L677</f>
        <v>0</v>
      </c>
      <c r="AH677" s="48" t="str">
        <f>M677</f>
        <v>1D676</v>
      </c>
      <c r="AN677" s="52"/>
      <c r="AQ677" s="212" t="s">
        <v>28768</v>
      </c>
      <c r="AT677" s="212" t="s">
        <v>30305</v>
      </c>
      <c r="AV677" s="212" t="str">
        <f>M677</f>
        <v>1D676</v>
      </c>
      <c r="AW677" s="212" t="str">
        <f>_xlfn.TEXTJOIN("-",TRUE,AQ677:AV677)</f>
        <v>LG-P3-1D676</v>
      </c>
      <c r="AX677" s="193" t="str">
        <f>_xlfn.TEXTJOIN("-",TRUE,AS677:AV677)</f>
        <v>P3-1D676</v>
      </c>
      <c r="AY677" s="48" t="str">
        <f>E677</f>
        <v>SALAM PEACE</v>
      </c>
    </row>
    <row r="678" spans="3:51" ht="18.75">
      <c r="C678" s="211" t="s">
        <v>21279</v>
      </c>
      <c r="D678" s="48" t="s">
        <v>30470</v>
      </c>
      <c r="E678" s="48" t="s">
        <v>30470</v>
      </c>
      <c r="F678" s="212" t="str">
        <f>IFERROR(VLOOKUP(I678,Guide!A:B,2,FALSE),"")</f>
        <v>Crewneck Sweatshirt</v>
      </c>
      <c r="G678" s="48">
        <f>A678</f>
        <v>0</v>
      </c>
      <c r="H678" s="48">
        <f>B678</f>
        <v>0</v>
      </c>
      <c r="I678" s="11" t="s">
        <v>95</v>
      </c>
      <c r="J678" s="212" t="s">
        <v>21878</v>
      </c>
      <c r="M678" s="48" t="s">
        <v>30488</v>
      </c>
      <c r="N678" s="196">
        <v>1000000000677</v>
      </c>
      <c r="AA678" s="255"/>
      <c r="AG678" s="193">
        <f>L678</f>
        <v>0</v>
      </c>
      <c r="AH678" s="48" t="str">
        <f>M678</f>
        <v>1D677</v>
      </c>
      <c r="AN678" s="52"/>
      <c r="AQ678" s="212" t="s">
        <v>28768</v>
      </c>
      <c r="AT678" s="212" t="s">
        <v>30305</v>
      </c>
      <c r="AV678" s="212" t="str">
        <f>M678</f>
        <v>1D677</v>
      </c>
      <c r="AW678" s="212" t="str">
        <f>_xlfn.TEXTJOIN("-",TRUE,AQ678:AV678)</f>
        <v>LG-P3-1D677</v>
      </c>
      <c r="AX678" s="193" t="str">
        <f>_xlfn.TEXTJOIN("-",TRUE,AS678:AV678)</f>
        <v>P3-1D677</v>
      </c>
      <c r="AY678" s="48" t="str">
        <f>E678</f>
        <v>SALAM PEACE</v>
      </c>
    </row>
    <row r="679" spans="3:51" ht="18.75">
      <c r="C679" s="211" t="s">
        <v>21279</v>
      </c>
      <c r="D679" s="48" t="s">
        <v>30470</v>
      </c>
      <c r="E679" s="48" t="s">
        <v>30470</v>
      </c>
      <c r="F679" s="212" t="str">
        <f>IFERROR(VLOOKUP(I679,Guide!A:B,2,FALSE),"")</f>
        <v>T-SHIRTS</v>
      </c>
      <c r="G679" s="48">
        <f>A679</f>
        <v>0</v>
      </c>
      <c r="H679" s="48">
        <f>B679</f>
        <v>0</v>
      </c>
      <c r="I679" s="11" t="s">
        <v>19</v>
      </c>
      <c r="J679" s="212" t="s">
        <v>21887</v>
      </c>
      <c r="M679" s="48" t="s">
        <v>30489</v>
      </c>
      <c r="N679" s="196">
        <v>1000000000678</v>
      </c>
      <c r="AA679" s="255"/>
      <c r="AG679" s="193">
        <f>L679</f>
        <v>0</v>
      </c>
      <c r="AH679" s="48" t="str">
        <f>M679</f>
        <v>1D678</v>
      </c>
      <c r="AN679" s="52"/>
      <c r="AQ679" s="212" t="s">
        <v>28768</v>
      </c>
      <c r="AT679" s="212" t="s">
        <v>30305</v>
      </c>
      <c r="AV679" s="212" t="str">
        <f>M679</f>
        <v>1D678</v>
      </c>
      <c r="AW679" s="212" t="str">
        <f>_xlfn.TEXTJOIN("-",TRUE,AQ679:AV679)</f>
        <v>LG-P3-1D678</v>
      </c>
      <c r="AX679" s="193" t="str">
        <f>_xlfn.TEXTJOIN("-",TRUE,AS679:AV679)</f>
        <v>P3-1D678</v>
      </c>
      <c r="AY679" s="48" t="str">
        <f>E679</f>
        <v>SALAM PEACE</v>
      </c>
    </row>
    <row r="680" spans="3:51" ht="18.75">
      <c r="C680" s="211" t="s">
        <v>21279</v>
      </c>
      <c r="D680" s="48" t="s">
        <v>30470</v>
      </c>
      <c r="E680" s="48" t="s">
        <v>30470</v>
      </c>
      <c r="F680" s="212" t="str">
        <f>IFERROR(VLOOKUP(I680,Guide!A:B,2,FALSE),"")</f>
        <v>T-SHIRTS</v>
      </c>
      <c r="G680" s="48">
        <f>A680</f>
        <v>0</v>
      </c>
      <c r="H680" s="48">
        <f>B680</f>
        <v>0</v>
      </c>
      <c r="I680" s="11" t="s">
        <v>19</v>
      </c>
      <c r="J680" s="212" t="s">
        <v>21887</v>
      </c>
      <c r="M680" s="48" t="s">
        <v>30490</v>
      </c>
      <c r="N680" s="196">
        <v>1000000000679</v>
      </c>
      <c r="AA680" s="255"/>
      <c r="AG680" s="193">
        <f>L680</f>
        <v>0</v>
      </c>
      <c r="AH680" s="48" t="str">
        <f>M680</f>
        <v>1D679</v>
      </c>
      <c r="AN680" s="52"/>
      <c r="AQ680" s="212" t="s">
        <v>28768</v>
      </c>
      <c r="AT680" s="212" t="s">
        <v>30305</v>
      </c>
      <c r="AV680" s="212" t="str">
        <f>M680</f>
        <v>1D679</v>
      </c>
      <c r="AW680" s="212" t="str">
        <f>_xlfn.TEXTJOIN("-",TRUE,AQ680:AV680)</f>
        <v>LG-P3-1D679</v>
      </c>
      <c r="AX680" s="193" t="str">
        <f>_xlfn.TEXTJOIN("-",TRUE,AS680:AV680)</f>
        <v>P3-1D679</v>
      </c>
      <c r="AY680" s="48" t="str">
        <f>E680</f>
        <v>SALAM PEACE</v>
      </c>
    </row>
    <row r="681" spans="3:51" ht="18.75">
      <c r="C681" s="211" t="s">
        <v>21279</v>
      </c>
      <c r="D681" s="48" t="s">
        <v>30470</v>
      </c>
      <c r="E681" s="48" t="s">
        <v>30470</v>
      </c>
      <c r="F681" s="212" t="str">
        <f>IFERROR(VLOOKUP(I681,Guide!A:B,2,FALSE),"")</f>
        <v>T-SHIRTS</v>
      </c>
      <c r="G681" s="48">
        <f>A681</f>
        <v>0</v>
      </c>
      <c r="H681" s="48">
        <f>B681</f>
        <v>0</v>
      </c>
      <c r="I681" s="11" t="s">
        <v>19</v>
      </c>
      <c r="J681" s="212" t="s">
        <v>21887</v>
      </c>
      <c r="M681" s="48" t="s">
        <v>30491</v>
      </c>
      <c r="N681" s="196">
        <v>1000000000680</v>
      </c>
      <c r="AA681" s="255"/>
      <c r="AG681" s="193">
        <f>L681</f>
        <v>0</v>
      </c>
      <c r="AH681" s="48" t="str">
        <f>M681</f>
        <v>1D680</v>
      </c>
      <c r="AN681" s="52"/>
      <c r="AQ681" s="212" t="s">
        <v>28768</v>
      </c>
      <c r="AT681" s="212" t="s">
        <v>30305</v>
      </c>
      <c r="AV681" s="212" t="str">
        <f>M681</f>
        <v>1D680</v>
      </c>
      <c r="AW681" s="212" t="str">
        <f>_xlfn.TEXTJOIN("-",TRUE,AQ681:AV681)</f>
        <v>LG-P3-1D680</v>
      </c>
      <c r="AX681" s="193" t="str">
        <f>_xlfn.TEXTJOIN("-",TRUE,AS681:AV681)</f>
        <v>P3-1D680</v>
      </c>
      <c r="AY681" s="48" t="str">
        <f>E681</f>
        <v>SALAM PEACE</v>
      </c>
    </row>
    <row r="682" spans="3:51" ht="18.75">
      <c r="C682" s="211" t="s">
        <v>21279</v>
      </c>
      <c r="D682" s="48" t="s">
        <v>30470</v>
      </c>
      <c r="E682" s="48" t="s">
        <v>30470</v>
      </c>
      <c r="F682" s="212" t="str">
        <f>IFERROR(VLOOKUP(I682,Guide!A:B,2,FALSE),"")</f>
        <v>T-SHIRTS</v>
      </c>
      <c r="G682" s="48">
        <f>A682</f>
        <v>0</v>
      </c>
      <c r="H682" s="48">
        <f>B682</f>
        <v>0</v>
      </c>
      <c r="I682" s="11" t="s">
        <v>19</v>
      </c>
      <c r="J682" s="212" t="s">
        <v>21887</v>
      </c>
      <c r="M682" s="48" t="s">
        <v>30492</v>
      </c>
      <c r="N682" s="196">
        <v>1000000000681</v>
      </c>
      <c r="AA682" s="255"/>
      <c r="AG682" s="193">
        <f>L682</f>
        <v>0</v>
      </c>
      <c r="AH682" s="48" t="str">
        <f>M682</f>
        <v>1D681</v>
      </c>
      <c r="AN682" s="52"/>
      <c r="AQ682" s="212" t="s">
        <v>28768</v>
      </c>
      <c r="AT682" s="212" t="s">
        <v>30305</v>
      </c>
      <c r="AV682" s="212" t="str">
        <f>M682</f>
        <v>1D681</v>
      </c>
      <c r="AW682" s="212" t="str">
        <f>_xlfn.TEXTJOIN("-",TRUE,AQ682:AV682)</f>
        <v>LG-P3-1D681</v>
      </c>
      <c r="AX682" s="193" t="str">
        <f>_xlfn.TEXTJOIN("-",TRUE,AS682:AV682)</f>
        <v>P3-1D681</v>
      </c>
      <c r="AY682" s="48" t="str">
        <f>E682</f>
        <v>SALAM PEACE</v>
      </c>
    </row>
    <row r="683" spans="3:51" ht="18.75">
      <c r="C683" s="211" t="s">
        <v>21279</v>
      </c>
      <c r="D683" s="48" t="s">
        <v>30470</v>
      </c>
      <c r="E683" s="48" t="s">
        <v>30470</v>
      </c>
      <c r="F683" s="212" t="str">
        <f>IFERROR(VLOOKUP(I683,Guide!A:B,2,FALSE),"")</f>
        <v>T-SHIRTS</v>
      </c>
      <c r="G683" s="48">
        <f>A683</f>
        <v>0</v>
      </c>
      <c r="H683" s="48">
        <f>B683</f>
        <v>0</v>
      </c>
      <c r="I683" s="11" t="s">
        <v>19</v>
      </c>
      <c r="J683" s="212" t="s">
        <v>21887</v>
      </c>
      <c r="M683" s="48" t="s">
        <v>30493</v>
      </c>
      <c r="N683" s="196">
        <v>1000000000682</v>
      </c>
      <c r="AA683" s="255"/>
      <c r="AG683" s="193">
        <f>L683</f>
        <v>0</v>
      </c>
      <c r="AH683" s="48" t="str">
        <f>M683</f>
        <v>1D682</v>
      </c>
      <c r="AN683" s="52"/>
      <c r="AQ683" s="212" t="s">
        <v>28768</v>
      </c>
      <c r="AT683" s="212" t="s">
        <v>30305</v>
      </c>
      <c r="AV683" s="212" t="str">
        <f>M683</f>
        <v>1D682</v>
      </c>
      <c r="AW683" s="212" t="str">
        <f>_xlfn.TEXTJOIN("-",TRUE,AQ683:AV683)</f>
        <v>LG-P3-1D682</v>
      </c>
      <c r="AX683" s="193" t="str">
        <f>_xlfn.TEXTJOIN("-",TRUE,AS683:AV683)</f>
        <v>P3-1D682</v>
      </c>
      <c r="AY683" s="48" t="str">
        <f>E683</f>
        <v>SALAM PEACE</v>
      </c>
    </row>
    <row r="684" spans="3:51" ht="18.75">
      <c r="C684" s="211" t="s">
        <v>21279</v>
      </c>
      <c r="D684" s="48" t="s">
        <v>30470</v>
      </c>
      <c r="E684" s="48" t="s">
        <v>30470</v>
      </c>
      <c r="F684" s="212" t="str">
        <f>IFERROR(VLOOKUP(I684,Guide!A:B,2,FALSE),"")</f>
        <v>T-SHIRTS</v>
      </c>
      <c r="G684" s="48">
        <f>A684</f>
        <v>0</v>
      </c>
      <c r="H684" s="48">
        <f>B684</f>
        <v>0</v>
      </c>
      <c r="I684" s="11" t="s">
        <v>19</v>
      </c>
      <c r="J684" s="212" t="s">
        <v>21887</v>
      </c>
      <c r="M684" s="48" t="s">
        <v>30494</v>
      </c>
      <c r="N684" s="196">
        <v>1000000000683</v>
      </c>
      <c r="AA684" s="255"/>
      <c r="AG684" s="193">
        <f>L684</f>
        <v>0</v>
      </c>
      <c r="AH684" s="48" t="str">
        <f>M684</f>
        <v>1D683</v>
      </c>
      <c r="AN684" s="52"/>
      <c r="AQ684" s="212" t="s">
        <v>28768</v>
      </c>
      <c r="AT684" s="212" t="s">
        <v>30305</v>
      </c>
      <c r="AV684" s="212" t="str">
        <f>M684</f>
        <v>1D683</v>
      </c>
      <c r="AW684" s="212" t="str">
        <f>_xlfn.TEXTJOIN("-",TRUE,AQ684:AV684)</f>
        <v>LG-P3-1D683</v>
      </c>
      <c r="AX684" s="193" t="str">
        <f>_xlfn.TEXTJOIN("-",TRUE,AS684:AV684)</f>
        <v>P3-1D683</v>
      </c>
      <c r="AY684" s="48" t="str">
        <f>E684</f>
        <v>SALAM PEACE</v>
      </c>
    </row>
    <row r="685" spans="3:51" ht="18.75">
      <c r="C685" s="211" t="s">
        <v>21279</v>
      </c>
      <c r="D685" s="48" t="s">
        <v>30470</v>
      </c>
      <c r="E685" s="48" t="s">
        <v>30470</v>
      </c>
      <c r="F685" s="212" t="str">
        <f>IFERROR(VLOOKUP(I685,Guide!A:B,2,FALSE),"")</f>
        <v>T-SHIRTS</v>
      </c>
      <c r="G685" s="48">
        <f>A685</f>
        <v>0</v>
      </c>
      <c r="H685" s="48">
        <f>B685</f>
        <v>0</v>
      </c>
      <c r="I685" s="11" t="s">
        <v>19</v>
      </c>
      <c r="J685" s="212" t="s">
        <v>21887</v>
      </c>
      <c r="M685" s="48" t="s">
        <v>30495</v>
      </c>
      <c r="N685" s="196">
        <v>1000000000684</v>
      </c>
      <c r="AA685" s="255"/>
      <c r="AG685" s="193">
        <f>L685</f>
        <v>0</v>
      </c>
      <c r="AH685" s="48" t="str">
        <f>M685</f>
        <v>1D684</v>
      </c>
      <c r="AN685" s="52"/>
      <c r="AQ685" s="212" t="s">
        <v>28768</v>
      </c>
      <c r="AT685" s="212" t="s">
        <v>30305</v>
      </c>
      <c r="AV685" s="212" t="str">
        <f>M685</f>
        <v>1D684</v>
      </c>
      <c r="AW685" s="212" t="str">
        <f>_xlfn.TEXTJOIN("-",TRUE,AQ685:AV685)</f>
        <v>LG-P3-1D684</v>
      </c>
      <c r="AX685" s="193" t="str">
        <f>_xlfn.TEXTJOIN("-",TRUE,AS685:AV685)</f>
        <v>P3-1D684</v>
      </c>
      <c r="AY685" s="48" t="str">
        <f>E685</f>
        <v>SALAM PEACE</v>
      </c>
    </row>
    <row r="686" spans="3:51" ht="18.75">
      <c r="C686" s="211" t="s">
        <v>21279</v>
      </c>
      <c r="D686" s="48" t="s">
        <v>30470</v>
      </c>
      <c r="E686" s="48" t="s">
        <v>30470</v>
      </c>
      <c r="F686" s="212" t="str">
        <f>IFERROR(VLOOKUP(I686,Guide!A:B,2,FALSE),"")</f>
        <v>T-SHIRTS</v>
      </c>
      <c r="G686" s="48">
        <f>A686</f>
        <v>0</v>
      </c>
      <c r="H686" s="48">
        <f>B686</f>
        <v>0</v>
      </c>
      <c r="I686" s="11" t="s">
        <v>19</v>
      </c>
      <c r="J686" s="212" t="s">
        <v>21887</v>
      </c>
      <c r="M686" s="48" t="s">
        <v>30496</v>
      </c>
      <c r="N686" s="196">
        <v>1000000000685</v>
      </c>
      <c r="AA686" s="255"/>
      <c r="AG686" s="193">
        <f>L686</f>
        <v>0</v>
      </c>
      <c r="AH686" s="48" t="str">
        <f>M686</f>
        <v>1D685</v>
      </c>
      <c r="AN686" s="52"/>
      <c r="AQ686" s="212" t="s">
        <v>28768</v>
      </c>
      <c r="AT686" s="212" t="s">
        <v>30305</v>
      </c>
      <c r="AV686" s="212" t="str">
        <f>M686</f>
        <v>1D685</v>
      </c>
      <c r="AW686" s="212" t="str">
        <f>_xlfn.TEXTJOIN("-",TRUE,AQ686:AV686)</f>
        <v>LG-P3-1D685</v>
      </c>
      <c r="AX686" s="193" t="str">
        <f>_xlfn.TEXTJOIN("-",TRUE,AS686:AV686)</f>
        <v>P3-1D685</v>
      </c>
      <c r="AY686" s="48" t="str">
        <f>E686</f>
        <v>SALAM PEACE</v>
      </c>
    </row>
    <row r="687" spans="3:51" ht="18.75">
      <c r="E687" s="48" t="s">
        <v>30470</v>
      </c>
      <c r="F687" s="212" t="str">
        <f>IFERROR(VLOOKUP(I687,Guide!A:B,2,FALSE),"")</f>
        <v>T-SHIRTS</v>
      </c>
      <c r="G687" s="48">
        <f>A687</f>
        <v>0</v>
      </c>
      <c r="H687" s="48">
        <f>B687</f>
        <v>0</v>
      </c>
      <c r="I687" s="11" t="s">
        <v>19</v>
      </c>
      <c r="J687" s="212" t="s">
        <v>21887</v>
      </c>
      <c r="M687" s="48" t="s">
        <v>30497</v>
      </c>
      <c r="N687" s="196">
        <v>1000000000686</v>
      </c>
      <c r="AA687" s="255"/>
      <c r="AG687" s="193">
        <f>L687</f>
        <v>0</v>
      </c>
      <c r="AH687" s="48" t="str">
        <f>M687</f>
        <v>1D686</v>
      </c>
      <c r="AQ687" s="212" t="s">
        <v>28768</v>
      </c>
      <c r="AT687" s="212" t="s">
        <v>30305</v>
      </c>
      <c r="AV687" s="212" t="str">
        <f>M687</f>
        <v>1D686</v>
      </c>
      <c r="AW687" s="212" t="str">
        <f>_xlfn.TEXTJOIN("-",TRUE,AQ687:AV687)</f>
        <v>LG-P3-1D686</v>
      </c>
      <c r="AX687" s="193" t="str">
        <f>_xlfn.TEXTJOIN("-",TRUE,AS687:AV687)</f>
        <v>P3-1D686</v>
      </c>
      <c r="AY687" s="48" t="str">
        <f>E687</f>
        <v>SALAM PEACE</v>
      </c>
    </row>
    <row r="688" spans="3:51">
      <c r="F688" s="212" t="str">
        <f>IFERROR(VLOOKUP(I688,Guide!A:B,2,FALSE),"")</f>
        <v/>
      </c>
      <c r="G688" s="48">
        <f>A688</f>
        <v>0</v>
      </c>
      <c r="H688" s="48">
        <f>B688</f>
        <v>0</v>
      </c>
      <c r="M688" s="48" t="s">
        <v>30498</v>
      </c>
      <c r="N688" s="196">
        <v>1000000000687</v>
      </c>
      <c r="AA688" s="255"/>
      <c r="AG688" s="193">
        <f>L688</f>
        <v>0</v>
      </c>
      <c r="AH688" s="48" t="str">
        <f>M688</f>
        <v>1D687</v>
      </c>
      <c r="AN688" s="48" t="s">
        <v>29636</v>
      </c>
      <c r="AQ688" s="212" t="s">
        <v>28768</v>
      </c>
      <c r="AT688" s="212" t="s">
        <v>30305</v>
      </c>
      <c r="AV688" s="212" t="str">
        <f>M688</f>
        <v>1D687</v>
      </c>
      <c r="AW688" s="212" t="str">
        <f>_xlfn.TEXTJOIN("-",TRUE,AQ688:AV688)</f>
        <v>LG-P3-1D687</v>
      </c>
      <c r="AX688" s="193" t="str">
        <f>_xlfn.TEXTJOIN("-",TRUE,AS688:AV688)</f>
        <v>P3-1D687</v>
      </c>
      <c r="AY688" s="48">
        <f>E688</f>
        <v>0</v>
      </c>
    </row>
    <row r="689" spans="6:51">
      <c r="F689" s="212" t="str">
        <f>IFERROR(VLOOKUP(I689,Guide!A:B,2,FALSE),"")</f>
        <v/>
      </c>
      <c r="G689" s="48">
        <f>A689</f>
        <v>0</v>
      </c>
      <c r="H689" s="48">
        <f>B689</f>
        <v>0</v>
      </c>
      <c r="M689" s="48" t="s">
        <v>30499</v>
      </c>
      <c r="N689" s="196">
        <v>1000000000688</v>
      </c>
      <c r="AA689" s="255"/>
      <c r="AG689" s="193">
        <f>L689</f>
        <v>0</v>
      </c>
      <c r="AH689" s="48" t="str">
        <f>M689</f>
        <v>1D688</v>
      </c>
      <c r="AQ689" s="212" t="s">
        <v>28768</v>
      </c>
      <c r="AT689" s="212" t="s">
        <v>30305</v>
      </c>
      <c r="AV689" s="212" t="str">
        <f>M689</f>
        <v>1D688</v>
      </c>
      <c r="AW689" s="212" t="str">
        <f>_xlfn.TEXTJOIN("-",TRUE,AQ689:AV689)</f>
        <v>LG-P3-1D688</v>
      </c>
      <c r="AX689" s="193" t="str">
        <f>_xlfn.TEXTJOIN("-",TRUE,AS689:AV689)</f>
        <v>P3-1D688</v>
      </c>
      <c r="AY689" s="48">
        <f>E689</f>
        <v>0</v>
      </c>
    </row>
    <row r="690" spans="6:51">
      <c r="F690" s="212" t="str">
        <f>IFERROR(VLOOKUP(I690,Guide!A:B,2,FALSE),"")</f>
        <v/>
      </c>
      <c r="G690" s="48">
        <f>A690</f>
        <v>0</v>
      </c>
      <c r="H690" s="48">
        <f>B690</f>
        <v>0</v>
      </c>
      <c r="M690" s="48" t="s">
        <v>30500</v>
      </c>
      <c r="N690" s="196">
        <v>1000000000689</v>
      </c>
      <c r="AA690" s="255"/>
      <c r="AG690" s="193">
        <f>L690</f>
        <v>0</v>
      </c>
      <c r="AH690" s="48" t="str">
        <f>M690</f>
        <v>1D689</v>
      </c>
      <c r="AQ690" s="212" t="s">
        <v>28768</v>
      </c>
      <c r="AT690" s="212" t="s">
        <v>30305</v>
      </c>
      <c r="AV690" s="212" t="str">
        <f>M690</f>
        <v>1D689</v>
      </c>
      <c r="AW690" s="212" t="str">
        <f>_xlfn.TEXTJOIN("-",TRUE,AQ690:AV690)</f>
        <v>LG-P3-1D689</v>
      </c>
      <c r="AX690" s="193" t="str">
        <f>_xlfn.TEXTJOIN("-",TRUE,AS690:AV690)</f>
        <v>P3-1D689</v>
      </c>
      <c r="AY690" s="48">
        <f>E690</f>
        <v>0</v>
      </c>
    </row>
    <row r="691" spans="6:51">
      <c r="F691" s="212" t="str">
        <f>IFERROR(VLOOKUP(I691,Guide!A:B,2,FALSE),"")</f>
        <v/>
      </c>
      <c r="G691" s="48">
        <f>A691</f>
        <v>0</v>
      </c>
      <c r="H691" s="48">
        <f>B691</f>
        <v>0</v>
      </c>
      <c r="M691" s="48" t="s">
        <v>30501</v>
      </c>
      <c r="N691" s="196">
        <v>1000000000690</v>
      </c>
      <c r="AA691" s="255"/>
      <c r="AG691" s="193">
        <f>L691</f>
        <v>0</v>
      </c>
      <c r="AH691" s="48" t="str">
        <f>M691</f>
        <v>1D690</v>
      </c>
      <c r="AQ691" s="212" t="s">
        <v>28768</v>
      </c>
      <c r="AT691" s="212" t="s">
        <v>30305</v>
      </c>
      <c r="AV691" s="212" t="str">
        <f>M691</f>
        <v>1D690</v>
      </c>
      <c r="AW691" s="212" t="str">
        <f>_xlfn.TEXTJOIN("-",TRUE,AQ691:AV691)</f>
        <v>LG-P3-1D690</v>
      </c>
      <c r="AX691" s="193" t="str">
        <f>_xlfn.TEXTJOIN("-",TRUE,AS691:AV691)</f>
        <v>P3-1D690</v>
      </c>
      <c r="AY691" s="48">
        <f>E691</f>
        <v>0</v>
      </c>
    </row>
    <row r="692" spans="6:51">
      <c r="F692" s="212" t="str">
        <f>IFERROR(VLOOKUP(I692,Guide!A:B,2,FALSE),"")</f>
        <v/>
      </c>
      <c r="G692" s="48">
        <f>A692</f>
        <v>0</v>
      </c>
      <c r="H692" s="48">
        <f>B692</f>
        <v>0</v>
      </c>
      <c r="M692" s="48" t="s">
        <v>30502</v>
      </c>
      <c r="N692" s="196">
        <v>1000000000691</v>
      </c>
      <c r="AA692" s="255"/>
      <c r="AG692" s="193">
        <f>L692</f>
        <v>0</v>
      </c>
      <c r="AQ692" s="212" t="s">
        <v>28768</v>
      </c>
      <c r="AT692" s="212" t="s">
        <v>30305</v>
      </c>
      <c r="AV692" s="212" t="str">
        <f>M692</f>
        <v>1D691</v>
      </c>
      <c r="AW692" s="212" t="str">
        <f>_xlfn.TEXTJOIN("-",TRUE,AQ692:AV692)</f>
        <v>LG-P3-1D691</v>
      </c>
      <c r="AX692" s="193" t="str">
        <f>_xlfn.TEXTJOIN("-",TRUE,AS692:AV692)</f>
        <v>P3-1D691</v>
      </c>
      <c r="AY692" s="48">
        <f>E692</f>
        <v>0</v>
      </c>
    </row>
    <row r="693" spans="6:51">
      <c r="F693" s="212" t="str">
        <f>IFERROR(VLOOKUP(I693,Guide!A:B,2,FALSE),"")</f>
        <v/>
      </c>
      <c r="G693" s="48">
        <f>A693</f>
        <v>0</v>
      </c>
      <c r="H693" s="48">
        <f>B693</f>
        <v>0</v>
      </c>
      <c r="M693" s="48" t="s">
        <v>30503</v>
      </c>
      <c r="N693" s="196">
        <v>1000000000692</v>
      </c>
      <c r="AA693" s="255"/>
      <c r="AG693" s="193">
        <f>L693</f>
        <v>0</v>
      </c>
      <c r="AQ693" s="212" t="s">
        <v>28768</v>
      </c>
      <c r="AT693" s="212" t="s">
        <v>30305</v>
      </c>
      <c r="AX693" s="193" t="str">
        <f>_xlfn.TEXTJOIN("-",TRUE,AS693:AV693)</f>
        <v>P3</v>
      </c>
      <c r="AY693" s="48">
        <f>E693</f>
        <v>0</v>
      </c>
    </row>
    <row r="694" spans="6:51">
      <c r="F694" s="212" t="str">
        <f>IFERROR(VLOOKUP(I694,Guide!A:B,2,FALSE),"")</f>
        <v/>
      </c>
      <c r="G694" s="48">
        <f>A694</f>
        <v>0</v>
      </c>
      <c r="H694" s="48">
        <f>B694</f>
        <v>0</v>
      </c>
      <c r="M694" s="48" t="s">
        <v>30504</v>
      </c>
      <c r="N694" s="196">
        <v>1000000000693</v>
      </c>
      <c r="AA694" s="255"/>
      <c r="AG694" s="193">
        <f>L694</f>
        <v>0</v>
      </c>
      <c r="AQ694" s="212" t="s">
        <v>28768</v>
      </c>
      <c r="AT694" s="212" t="s">
        <v>30305</v>
      </c>
      <c r="AX694" s="193" t="str">
        <f>_xlfn.TEXTJOIN("-",TRUE,AS694:AV694)</f>
        <v>P3</v>
      </c>
      <c r="AY694" s="48">
        <f>E694</f>
        <v>0</v>
      </c>
    </row>
    <row r="695" spans="6:51">
      <c r="F695" s="212" t="str">
        <f>IFERROR(VLOOKUP(I695,Guide!A:B,2,FALSE),"")</f>
        <v/>
      </c>
      <c r="G695" s="48">
        <f>A695</f>
        <v>0</v>
      </c>
      <c r="H695" s="48">
        <f>B695</f>
        <v>0</v>
      </c>
      <c r="M695" s="48" t="s">
        <v>30505</v>
      </c>
      <c r="N695" s="196">
        <v>1000000000694</v>
      </c>
      <c r="AA695" s="255"/>
      <c r="AG695" s="193">
        <f>L695</f>
        <v>0</v>
      </c>
      <c r="AQ695" s="212" t="s">
        <v>28768</v>
      </c>
      <c r="AT695" s="212" t="s">
        <v>30305</v>
      </c>
      <c r="AX695" s="193" t="str">
        <f>_xlfn.TEXTJOIN("-",TRUE,AS695:AV695)</f>
        <v>P3</v>
      </c>
      <c r="AY695" s="48">
        <f>E695</f>
        <v>0</v>
      </c>
    </row>
    <row r="696" spans="6:51">
      <c r="F696" s="212" t="str">
        <f>IFERROR(VLOOKUP(I696,Guide!A:B,2,FALSE),"")</f>
        <v/>
      </c>
      <c r="G696" s="48">
        <f>A696</f>
        <v>0</v>
      </c>
      <c r="H696" s="48">
        <f>B696</f>
        <v>0</v>
      </c>
      <c r="M696" s="48" t="s">
        <v>30506</v>
      </c>
      <c r="N696" s="196">
        <v>1000000000695</v>
      </c>
      <c r="AA696" s="255"/>
      <c r="AG696" s="193">
        <f>L696</f>
        <v>0</v>
      </c>
      <c r="AQ696" s="212" t="s">
        <v>28768</v>
      </c>
      <c r="AT696" s="212" t="s">
        <v>30305</v>
      </c>
      <c r="AX696" s="193" t="str">
        <f>_xlfn.TEXTJOIN("-",TRUE,AS696:AV696)</f>
        <v>P3</v>
      </c>
      <c r="AY696" s="48">
        <f>E696</f>
        <v>0</v>
      </c>
    </row>
    <row r="697" spans="6:51">
      <c r="F697" s="212" t="str">
        <f>IFERROR(VLOOKUP(I697,Guide!A:B,2,FALSE),"")</f>
        <v/>
      </c>
      <c r="G697" s="48">
        <f>A697</f>
        <v>0</v>
      </c>
      <c r="H697" s="48">
        <f>B697</f>
        <v>0</v>
      </c>
      <c r="M697" s="48" t="s">
        <v>30507</v>
      </c>
      <c r="N697" s="196">
        <v>1000000000696</v>
      </c>
      <c r="AA697" s="255"/>
      <c r="AG697" s="193">
        <f>L697</f>
        <v>0</v>
      </c>
      <c r="AQ697" s="212" t="s">
        <v>28768</v>
      </c>
      <c r="AT697" s="212" t="s">
        <v>30305</v>
      </c>
      <c r="AX697" s="193" t="str">
        <f>_xlfn.TEXTJOIN("-",TRUE,AS697:AV697)</f>
        <v>P3</v>
      </c>
      <c r="AY697" s="48">
        <f>E697</f>
        <v>0</v>
      </c>
    </row>
    <row r="698" spans="6:51">
      <c r="F698" s="212" t="str">
        <f>IFERROR(VLOOKUP(I698,Guide!A:B,2,FALSE),"")</f>
        <v/>
      </c>
      <c r="G698" s="48">
        <f>A698</f>
        <v>0</v>
      </c>
      <c r="H698" s="48">
        <f>B698</f>
        <v>0</v>
      </c>
      <c r="M698" s="48" t="s">
        <v>30508</v>
      </c>
      <c r="N698" s="196">
        <v>1000000000697</v>
      </c>
      <c r="AA698" s="255"/>
      <c r="AG698" s="193">
        <f>L698</f>
        <v>0</v>
      </c>
      <c r="AQ698" s="212" t="s">
        <v>28768</v>
      </c>
      <c r="AT698" s="212" t="s">
        <v>30305</v>
      </c>
      <c r="AX698" s="193" t="str">
        <f>_xlfn.TEXTJOIN("-",TRUE,AS698:AV698)</f>
        <v>P3</v>
      </c>
      <c r="AY698" s="48">
        <f>E698</f>
        <v>0</v>
      </c>
    </row>
    <row r="699" spans="6:51">
      <c r="F699" s="212" t="str">
        <f>IFERROR(VLOOKUP(I699,Guide!A:B,2,FALSE),"")</f>
        <v/>
      </c>
      <c r="G699" s="48">
        <f>A699</f>
        <v>0</v>
      </c>
      <c r="H699" s="48">
        <f>B699</f>
        <v>0</v>
      </c>
      <c r="M699" s="48" t="s">
        <v>30509</v>
      </c>
      <c r="N699" s="196">
        <v>1000000000698</v>
      </c>
      <c r="AA699" s="255"/>
      <c r="AG699" s="193">
        <f>L699</f>
        <v>0</v>
      </c>
      <c r="AQ699" s="212" t="s">
        <v>28768</v>
      </c>
      <c r="AT699" s="212" t="s">
        <v>30305</v>
      </c>
      <c r="AX699" s="193" t="str">
        <f>_xlfn.TEXTJOIN("-",TRUE,AS699:AV699)</f>
        <v>P3</v>
      </c>
      <c r="AY699" s="48">
        <f>E699</f>
        <v>0</v>
      </c>
    </row>
    <row r="700" spans="6:51">
      <c r="F700" s="212" t="str">
        <f>IFERROR(VLOOKUP(I700,Guide!A:B,2,FALSE),"")</f>
        <v/>
      </c>
      <c r="G700" s="48">
        <f>A700</f>
        <v>0</v>
      </c>
      <c r="H700" s="48">
        <f>B700</f>
        <v>0</v>
      </c>
      <c r="M700" s="48" t="s">
        <v>30510</v>
      </c>
      <c r="N700" s="196">
        <v>1000000000699</v>
      </c>
      <c r="AA700" s="255"/>
      <c r="AG700" s="193">
        <f>L700</f>
        <v>0</v>
      </c>
      <c r="AQ700" s="212" t="s">
        <v>28768</v>
      </c>
      <c r="AT700" s="212" t="s">
        <v>30305</v>
      </c>
      <c r="AX700" s="193" t="str">
        <f>_xlfn.TEXTJOIN("-",TRUE,AS700:AV700)</f>
        <v>P3</v>
      </c>
      <c r="AY700" s="48">
        <f>E700</f>
        <v>0</v>
      </c>
    </row>
    <row r="701" spans="6:51">
      <c r="F701" s="212" t="str">
        <f>IFERROR(VLOOKUP(I701,Guide!A:B,2,FALSE),"")</f>
        <v/>
      </c>
      <c r="G701" s="48">
        <f>A701</f>
        <v>0</v>
      </c>
      <c r="H701" s="48">
        <f>B701</f>
        <v>0</v>
      </c>
      <c r="M701" s="48" t="s">
        <v>30511</v>
      </c>
      <c r="N701" s="196">
        <v>1000000000700</v>
      </c>
      <c r="AA701" s="255"/>
      <c r="AG701" s="193">
        <f>L701</f>
        <v>0</v>
      </c>
      <c r="AQ701" s="212" t="s">
        <v>28768</v>
      </c>
      <c r="AT701" s="212" t="s">
        <v>30305</v>
      </c>
      <c r="AX701" s="193" t="str">
        <f>_xlfn.TEXTJOIN("-",TRUE,AS701:AV701)</f>
        <v>P3</v>
      </c>
      <c r="AY701" s="48">
        <f>E701</f>
        <v>0</v>
      </c>
    </row>
    <row r="702" spans="6:51">
      <c r="F702" s="212" t="str">
        <f>IFERROR(VLOOKUP(I702,Guide!A:B,2,FALSE),"")</f>
        <v/>
      </c>
      <c r="G702" s="48">
        <f>A702</f>
        <v>0</v>
      </c>
      <c r="H702" s="48">
        <f>B702</f>
        <v>0</v>
      </c>
      <c r="M702" s="48" t="s">
        <v>30512</v>
      </c>
      <c r="N702" s="196">
        <v>1000000000701</v>
      </c>
      <c r="AA702" s="255"/>
      <c r="AG702" s="193">
        <f>L702</f>
        <v>0</v>
      </c>
      <c r="AQ702" s="212" t="s">
        <v>28768</v>
      </c>
      <c r="AT702" s="212" t="s">
        <v>30305</v>
      </c>
      <c r="AX702" s="193" t="str">
        <f>_xlfn.TEXTJOIN("-",TRUE,AS702:AV702)</f>
        <v>P3</v>
      </c>
      <c r="AY702" s="48">
        <f>E702</f>
        <v>0</v>
      </c>
    </row>
    <row r="703" spans="6:51">
      <c r="F703" s="212" t="str">
        <f>IFERROR(VLOOKUP(I703,Guide!A:B,2,FALSE),"")</f>
        <v/>
      </c>
      <c r="G703" s="48">
        <f>A703</f>
        <v>0</v>
      </c>
      <c r="H703" s="48">
        <f>B703</f>
        <v>0</v>
      </c>
      <c r="M703" s="48" t="s">
        <v>30513</v>
      </c>
      <c r="N703" s="196">
        <v>1000000000702</v>
      </c>
      <c r="AA703" s="255"/>
      <c r="AG703" s="193">
        <f>L703</f>
        <v>0</v>
      </c>
      <c r="AQ703" s="212" t="s">
        <v>28768</v>
      </c>
      <c r="AT703" s="212" t="s">
        <v>30305</v>
      </c>
      <c r="AX703" s="193" t="str">
        <f>_xlfn.TEXTJOIN("-",TRUE,AS703:AV703)</f>
        <v>P3</v>
      </c>
      <c r="AY703" s="48">
        <f>E703</f>
        <v>0</v>
      </c>
    </row>
    <row r="704" spans="6:51">
      <c r="F704" s="212" t="str">
        <f>IFERROR(VLOOKUP(I704,Guide!A:B,2,FALSE),"")</f>
        <v/>
      </c>
      <c r="G704" s="48">
        <f>A704</f>
        <v>0</v>
      </c>
      <c r="H704" s="48">
        <f>B704</f>
        <v>0</v>
      </c>
      <c r="M704" s="48" t="s">
        <v>30514</v>
      </c>
      <c r="N704" s="196">
        <v>1000000000703</v>
      </c>
      <c r="AA704" s="255"/>
      <c r="AG704" s="193">
        <f>L704</f>
        <v>0</v>
      </c>
      <c r="AQ704" s="212" t="s">
        <v>28768</v>
      </c>
      <c r="AT704" s="212" t="s">
        <v>30305</v>
      </c>
      <c r="AX704" s="193" t="str">
        <f>_xlfn.TEXTJOIN("-",TRUE,AS704:AV704)</f>
        <v>P3</v>
      </c>
      <c r="AY704" s="48">
        <f>E704</f>
        <v>0</v>
      </c>
    </row>
    <row r="705" spans="6:51">
      <c r="F705" s="212" t="str">
        <f>IFERROR(VLOOKUP(I705,Guide!A:B,2,FALSE),"")</f>
        <v/>
      </c>
      <c r="G705" s="48">
        <f>A705</f>
        <v>0</v>
      </c>
      <c r="H705" s="48">
        <f>B705</f>
        <v>0</v>
      </c>
      <c r="M705" s="48" t="s">
        <v>30515</v>
      </c>
      <c r="N705" s="196">
        <v>1000000000704</v>
      </c>
      <c r="AA705" s="255"/>
      <c r="AG705" s="193">
        <f>L705</f>
        <v>0</v>
      </c>
      <c r="AQ705" s="212" t="s">
        <v>28768</v>
      </c>
      <c r="AT705" s="212" t="s">
        <v>30305</v>
      </c>
      <c r="AX705" s="193" t="str">
        <f>_xlfn.TEXTJOIN("-",TRUE,AS705:AV705)</f>
        <v>P3</v>
      </c>
      <c r="AY705" s="48">
        <f>E705</f>
        <v>0</v>
      </c>
    </row>
    <row r="706" spans="6:51">
      <c r="F706" s="212" t="str">
        <f>IFERROR(VLOOKUP(I706,Guide!A:B,2,FALSE),"")</f>
        <v/>
      </c>
      <c r="G706" s="48">
        <f>A706</f>
        <v>0</v>
      </c>
      <c r="H706" s="48">
        <f>B706</f>
        <v>0</v>
      </c>
      <c r="M706" s="48" t="s">
        <v>30516</v>
      </c>
      <c r="N706" s="196">
        <v>1000000000705</v>
      </c>
      <c r="AA706" s="255"/>
      <c r="AG706" s="193">
        <f>L706</f>
        <v>0</v>
      </c>
      <c r="AQ706" s="212" t="s">
        <v>28768</v>
      </c>
      <c r="AT706" s="212" t="s">
        <v>30305</v>
      </c>
      <c r="AX706" s="193" t="str">
        <f>_xlfn.TEXTJOIN("-",TRUE,AS706:AV706)</f>
        <v>P3</v>
      </c>
      <c r="AY706" s="48">
        <f>E706</f>
        <v>0</v>
      </c>
    </row>
    <row r="707" spans="6:51">
      <c r="F707" s="212" t="str">
        <f>IFERROR(VLOOKUP(I707,Guide!A:B,2,FALSE),"")</f>
        <v/>
      </c>
      <c r="G707" s="48">
        <f>A707</f>
        <v>0</v>
      </c>
      <c r="H707" s="48">
        <f>B707</f>
        <v>0</v>
      </c>
      <c r="M707" s="48" t="s">
        <v>30517</v>
      </c>
      <c r="N707" s="196">
        <v>1000000000706</v>
      </c>
      <c r="AA707" s="255"/>
      <c r="AG707" s="193">
        <f>L707</f>
        <v>0</v>
      </c>
      <c r="AQ707" s="212" t="s">
        <v>28768</v>
      </c>
      <c r="AT707" s="212" t="s">
        <v>30305</v>
      </c>
      <c r="AX707" s="193" t="str">
        <f>_xlfn.TEXTJOIN("-",TRUE,AS707:AV707)</f>
        <v>P3</v>
      </c>
      <c r="AY707" s="48">
        <f>E707</f>
        <v>0</v>
      </c>
    </row>
    <row r="708" spans="6:51">
      <c r="F708" s="212" t="str">
        <f>IFERROR(VLOOKUP(I708,Guide!A:B,2,FALSE),"")</f>
        <v/>
      </c>
      <c r="G708" s="48">
        <f>A708</f>
        <v>0</v>
      </c>
      <c r="H708" s="48">
        <f>B708</f>
        <v>0</v>
      </c>
      <c r="M708" s="48" t="s">
        <v>30518</v>
      </c>
      <c r="N708" s="196">
        <v>1000000000707</v>
      </c>
      <c r="AA708" s="255"/>
      <c r="AQ708" s="212" t="s">
        <v>28768</v>
      </c>
      <c r="AT708" s="212" t="s">
        <v>30305</v>
      </c>
      <c r="AX708" s="193" t="str">
        <f>_xlfn.TEXTJOIN("-",TRUE,AS708:AV708)</f>
        <v>P3</v>
      </c>
      <c r="AY708" s="48">
        <f>E708</f>
        <v>0</v>
      </c>
    </row>
    <row r="709" spans="6:51">
      <c r="F709" s="212" t="str">
        <f>IFERROR(VLOOKUP(I709,Guide!A:B,2,FALSE),"")</f>
        <v/>
      </c>
      <c r="G709" s="48">
        <f>A709</f>
        <v>0</v>
      </c>
      <c r="H709" s="48">
        <f>B709</f>
        <v>0</v>
      </c>
      <c r="M709" s="48" t="s">
        <v>30519</v>
      </c>
      <c r="N709" s="196">
        <v>1000000000708</v>
      </c>
      <c r="AA709" s="255"/>
      <c r="AQ709" s="212" t="s">
        <v>28768</v>
      </c>
      <c r="AT709" s="212" t="s">
        <v>30305</v>
      </c>
      <c r="AX709" s="193" t="str">
        <f>_xlfn.TEXTJOIN("-",TRUE,AS709:AV709)</f>
        <v>P3</v>
      </c>
      <c r="AY709" s="48">
        <f>E709</f>
        <v>0</v>
      </c>
    </row>
    <row r="710" spans="6:51">
      <c r="F710" s="212" t="str">
        <f>IFERROR(VLOOKUP(I710,Guide!A:B,2,FALSE),"")</f>
        <v/>
      </c>
      <c r="G710" s="48">
        <f>A710</f>
        <v>0</v>
      </c>
      <c r="H710" s="48">
        <f>B710</f>
        <v>0</v>
      </c>
      <c r="M710" s="48" t="s">
        <v>30520</v>
      </c>
      <c r="N710" s="196">
        <v>1000000000709</v>
      </c>
      <c r="AA710" s="255"/>
      <c r="AQ710" s="212" t="s">
        <v>28768</v>
      </c>
      <c r="AT710" s="212" t="s">
        <v>30305</v>
      </c>
      <c r="AX710" s="193" t="str">
        <f>_xlfn.TEXTJOIN("-",TRUE,AS710:AV710)</f>
        <v>P3</v>
      </c>
      <c r="AY710" s="48">
        <f>E710</f>
        <v>0</v>
      </c>
    </row>
    <row r="711" spans="6:51">
      <c r="F711" s="212" t="str">
        <f>IFERROR(VLOOKUP(I711,Guide!A:B,2,FALSE),"")</f>
        <v/>
      </c>
      <c r="G711" s="48">
        <f>A711</f>
        <v>0</v>
      </c>
      <c r="H711" s="48">
        <f>B711</f>
        <v>0</v>
      </c>
      <c r="M711" s="48" t="s">
        <v>30521</v>
      </c>
      <c r="N711" s="196">
        <v>1000000000710</v>
      </c>
      <c r="AA711" s="255"/>
      <c r="AQ711" s="212" t="s">
        <v>28768</v>
      </c>
      <c r="AT711" s="212" t="s">
        <v>30305</v>
      </c>
      <c r="AX711" s="193" t="str">
        <f>_xlfn.TEXTJOIN("-",TRUE,AS711:AV711)</f>
        <v>P3</v>
      </c>
      <c r="AY711" s="48">
        <f>E711</f>
        <v>0</v>
      </c>
    </row>
    <row r="712" spans="6:51">
      <c r="F712" s="212" t="str">
        <f>IFERROR(VLOOKUP(I712,Guide!A:B,2,FALSE),"")</f>
        <v/>
      </c>
      <c r="G712" s="48">
        <f>A712</f>
        <v>0</v>
      </c>
      <c r="H712" s="48">
        <f>B712</f>
        <v>0</v>
      </c>
      <c r="M712" s="48" t="s">
        <v>30522</v>
      </c>
      <c r="N712" s="196">
        <v>1000000000711</v>
      </c>
      <c r="AA712" s="255"/>
      <c r="AQ712" s="212" t="s">
        <v>28768</v>
      </c>
      <c r="AT712" s="212" t="s">
        <v>30305</v>
      </c>
      <c r="AX712" s="193" t="str">
        <f>_xlfn.TEXTJOIN("-",TRUE,AS712:AV712)</f>
        <v>P3</v>
      </c>
      <c r="AY712" s="48">
        <f>E712</f>
        <v>0</v>
      </c>
    </row>
    <row r="713" spans="6:51">
      <c r="F713" s="212" t="str">
        <f>IFERROR(VLOOKUP(I713,Guide!A:B,2,FALSE),"")</f>
        <v/>
      </c>
      <c r="G713" s="48">
        <f>A713</f>
        <v>0</v>
      </c>
      <c r="H713" s="48">
        <f>B713</f>
        <v>0</v>
      </c>
      <c r="M713" s="48" t="s">
        <v>30523</v>
      </c>
      <c r="N713" s="196">
        <v>1000000000712</v>
      </c>
      <c r="AA713" s="255"/>
      <c r="AQ713" s="212" t="s">
        <v>28768</v>
      </c>
      <c r="AT713" s="212" t="s">
        <v>30305</v>
      </c>
      <c r="AX713" s="193" t="str">
        <f>_xlfn.TEXTJOIN("-",TRUE,AS713:AV713)</f>
        <v>P3</v>
      </c>
      <c r="AY713" s="48">
        <f>E713</f>
        <v>0</v>
      </c>
    </row>
    <row r="714" spans="6:51">
      <c r="F714" s="212" t="str">
        <f>IFERROR(VLOOKUP(I714,Guide!A:B,2,FALSE),"")</f>
        <v/>
      </c>
      <c r="G714" s="48">
        <f>A714</f>
        <v>0</v>
      </c>
      <c r="H714" s="48">
        <f>B714</f>
        <v>0</v>
      </c>
      <c r="M714" s="48" t="s">
        <v>30524</v>
      </c>
      <c r="N714" s="196">
        <v>1000000000713</v>
      </c>
      <c r="AA714" s="255"/>
      <c r="AQ714" s="212" t="s">
        <v>28768</v>
      </c>
      <c r="AT714" s="212" t="s">
        <v>30305</v>
      </c>
      <c r="AX714" s="193" t="str">
        <f>_xlfn.TEXTJOIN("-",TRUE,AS714:AV714)</f>
        <v>P3</v>
      </c>
      <c r="AY714" s="48">
        <f>E714</f>
        <v>0</v>
      </c>
    </row>
    <row r="715" spans="6:51">
      <c r="F715" s="212" t="str">
        <f>IFERROR(VLOOKUP(I715,Guide!A:B,2,FALSE),"")</f>
        <v/>
      </c>
      <c r="G715" s="48">
        <f>A715</f>
        <v>0</v>
      </c>
      <c r="H715" s="48">
        <f>B715</f>
        <v>0</v>
      </c>
      <c r="M715" s="48" t="s">
        <v>30525</v>
      </c>
      <c r="N715" s="196">
        <v>1000000000714</v>
      </c>
      <c r="AA715" s="255"/>
      <c r="AQ715" s="212" t="s">
        <v>28768</v>
      </c>
      <c r="AT715" s="212" t="s">
        <v>30305</v>
      </c>
      <c r="AX715" s="193" t="str">
        <f>_xlfn.TEXTJOIN("-",TRUE,AS715:AV715)</f>
        <v>P3</v>
      </c>
      <c r="AY715" s="48">
        <f>E715</f>
        <v>0</v>
      </c>
    </row>
    <row r="716" spans="6:51">
      <c r="F716" s="212" t="str">
        <f>IFERROR(VLOOKUP(I716,Guide!A:B,2,FALSE),"")</f>
        <v/>
      </c>
      <c r="G716" s="48">
        <f>A716</f>
        <v>0</v>
      </c>
      <c r="H716" s="48">
        <f>B716</f>
        <v>0</v>
      </c>
      <c r="M716" s="48" t="s">
        <v>30526</v>
      </c>
      <c r="N716" s="196">
        <v>1000000000715</v>
      </c>
      <c r="AA716" s="255"/>
      <c r="AQ716" s="212" t="s">
        <v>28768</v>
      </c>
      <c r="AT716" s="212" t="s">
        <v>30305</v>
      </c>
      <c r="AX716" s="193" t="str">
        <f>_xlfn.TEXTJOIN("-",TRUE,AS716:AV716)</f>
        <v>P3</v>
      </c>
      <c r="AY716" s="48">
        <f>E716</f>
        <v>0</v>
      </c>
    </row>
    <row r="717" spans="6:51">
      <c r="F717" s="212" t="str">
        <f>IFERROR(VLOOKUP(I717,Guide!A:B,2,FALSE),"")</f>
        <v/>
      </c>
      <c r="G717" s="48">
        <f>A717</f>
        <v>0</v>
      </c>
      <c r="H717" s="48">
        <f>B717</f>
        <v>0</v>
      </c>
      <c r="M717" s="48" t="s">
        <v>30527</v>
      </c>
      <c r="N717" s="196">
        <v>1000000000716</v>
      </c>
      <c r="AA717" s="255"/>
      <c r="AQ717" s="212" t="s">
        <v>28768</v>
      </c>
      <c r="AT717" s="212" t="s">
        <v>30305</v>
      </c>
      <c r="AX717" s="193" t="str">
        <f>_xlfn.TEXTJOIN("-",TRUE,AS717:AV717)</f>
        <v>P3</v>
      </c>
      <c r="AY717" s="48">
        <f>E717</f>
        <v>0</v>
      </c>
    </row>
    <row r="718" spans="6:51">
      <c r="F718" s="212" t="str">
        <f>IFERROR(VLOOKUP(I718,Guide!A:B,2,FALSE),"")</f>
        <v/>
      </c>
      <c r="G718" s="48">
        <f>A718</f>
        <v>0</v>
      </c>
      <c r="H718" s="48">
        <f>B718</f>
        <v>0</v>
      </c>
      <c r="M718" s="48" t="s">
        <v>30528</v>
      </c>
      <c r="N718" s="196">
        <v>1000000000717</v>
      </c>
      <c r="AA718" s="255"/>
      <c r="AQ718" s="212" t="s">
        <v>28768</v>
      </c>
      <c r="AT718" s="212" t="s">
        <v>30305</v>
      </c>
      <c r="AX718" s="193" t="str">
        <f>_xlfn.TEXTJOIN("-",TRUE,AS718:AV718)</f>
        <v>P3</v>
      </c>
      <c r="AY718" s="48">
        <f>E718</f>
        <v>0</v>
      </c>
    </row>
    <row r="719" spans="6:51">
      <c r="F719" s="212" t="str">
        <f>IFERROR(VLOOKUP(I719,Guide!A:B,2,FALSE),"")</f>
        <v/>
      </c>
      <c r="G719" s="48">
        <f>A719</f>
        <v>0</v>
      </c>
      <c r="H719" s="48">
        <f>B719</f>
        <v>0</v>
      </c>
      <c r="M719" s="48" t="s">
        <v>30529</v>
      </c>
      <c r="N719" s="196">
        <v>1000000000718</v>
      </c>
      <c r="AA719" s="255"/>
      <c r="AQ719" s="212" t="s">
        <v>28768</v>
      </c>
      <c r="AT719" s="212" t="s">
        <v>30305</v>
      </c>
      <c r="AX719" s="193" t="str">
        <f>_xlfn.TEXTJOIN("-",TRUE,AS719:AV719)</f>
        <v>P3</v>
      </c>
      <c r="AY719" s="48">
        <f>E719</f>
        <v>0</v>
      </c>
    </row>
    <row r="720" spans="6:51">
      <c r="F720" s="212" t="str">
        <f>IFERROR(VLOOKUP(I720,Guide!A:B,2,FALSE),"")</f>
        <v/>
      </c>
      <c r="G720" s="48">
        <f>A720</f>
        <v>0</v>
      </c>
      <c r="H720" s="48">
        <f>B720</f>
        <v>0</v>
      </c>
      <c r="M720" s="48" t="s">
        <v>30530</v>
      </c>
      <c r="N720" s="196">
        <v>1000000000719</v>
      </c>
      <c r="AA720" s="255"/>
      <c r="AQ720" s="212" t="s">
        <v>28768</v>
      </c>
      <c r="AT720" s="212" t="s">
        <v>30305</v>
      </c>
      <c r="AX720" s="193" t="str">
        <f>_xlfn.TEXTJOIN("-",TRUE,AS720:AV720)</f>
        <v>P3</v>
      </c>
      <c r="AY720" s="48">
        <f>E720</f>
        <v>0</v>
      </c>
    </row>
    <row r="721" spans="6:51">
      <c r="F721" s="212" t="str">
        <f>IFERROR(VLOOKUP(I721,Guide!A:B,2,FALSE),"")</f>
        <v/>
      </c>
      <c r="G721" s="48">
        <f>A721</f>
        <v>0</v>
      </c>
      <c r="H721" s="48">
        <f>B721</f>
        <v>0</v>
      </c>
      <c r="M721" s="48" t="s">
        <v>30531</v>
      </c>
      <c r="N721" s="196">
        <v>1000000000720</v>
      </c>
      <c r="AA721" s="255"/>
      <c r="AQ721" s="212" t="s">
        <v>28768</v>
      </c>
      <c r="AT721" s="212" t="s">
        <v>30305</v>
      </c>
      <c r="AX721" s="193" t="str">
        <f>_xlfn.TEXTJOIN("-",TRUE,AS721:AV721)</f>
        <v>P3</v>
      </c>
      <c r="AY721" s="48">
        <f>E721</f>
        <v>0</v>
      </c>
    </row>
    <row r="722" spans="6:51">
      <c r="F722" s="212" t="str">
        <f>IFERROR(VLOOKUP(I722,Guide!A:B,2,FALSE),"")</f>
        <v/>
      </c>
      <c r="G722" s="48">
        <f>A722</f>
        <v>0</v>
      </c>
      <c r="H722" s="48">
        <f>B722</f>
        <v>0</v>
      </c>
      <c r="M722" s="48" t="s">
        <v>30532</v>
      </c>
      <c r="N722" s="196">
        <v>1000000000721</v>
      </c>
      <c r="AA722" s="255"/>
      <c r="AQ722" s="212" t="s">
        <v>28768</v>
      </c>
      <c r="AT722" s="212" t="s">
        <v>30305</v>
      </c>
      <c r="AX722" s="193" t="str">
        <f>_xlfn.TEXTJOIN("-",TRUE,AS722:AV722)</f>
        <v>P3</v>
      </c>
      <c r="AY722" s="48">
        <f>E722</f>
        <v>0</v>
      </c>
    </row>
    <row r="723" spans="6:51">
      <c r="F723" s="212" t="str">
        <f>IFERROR(VLOOKUP(I723,Guide!A:B,2,FALSE),"")</f>
        <v/>
      </c>
      <c r="G723" s="48">
        <f>A723</f>
        <v>0</v>
      </c>
      <c r="H723" s="48">
        <f>B723</f>
        <v>0</v>
      </c>
      <c r="M723" s="48" t="s">
        <v>30533</v>
      </c>
      <c r="N723" s="196">
        <v>1000000000722</v>
      </c>
      <c r="AA723" s="255"/>
      <c r="AQ723" s="212" t="s">
        <v>28768</v>
      </c>
      <c r="AT723" s="212" t="s">
        <v>30305</v>
      </c>
      <c r="AX723" s="193" t="str">
        <f>_xlfn.TEXTJOIN("-",TRUE,AS723:AV723)</f>
        <v>P3</v>
      </c>
      <c r="AY723" s="48">
        <f>E723</f>
        <v>0</v>
      </c>
    </row>
    <row r="724" spans="6:51">
      <c r="F724" s="212" t="str">
        <f>IFERROR(VLOOKUP(I724,Guide!A:B,2,FALSE),"")</f>
        <v/>
      </c>
      <c r="G724" s="48">
        <f>A724</f>
        <v>0</v>
      </c>
      <c r="H724" s="48">
        <f>B724</f>
        <v>0</v>
      </c>
      <c r="M724" s="48" t="s">
        <v>30534</v>
      </c>
      <c r="N724" s="196">
        <v>1000000000723</v>
      </c>
      <c r="AA724" s="255"/>
      <c r="AQ724" s="212" t="s">
        <v>28768</v>
      </c>
      <c r="AT724" s="212" t="s">
        <v>30305</v>
      </c>
      <c r="AX724" s="193" t="str">
        <f>_xlfn.TEXTJOIN("-",TRUE,AS724:AV724)</f>
        <v>P3</v>
      </c>
      <c r="AY724" s="48">
        <f>E724</f>
        <v>0</v>
      </c>
    </row>
    <row r="725" spans="6:51">
      <c r="G725" s="48">
        <f>A725</f>
        <v>0</v>
      </c>
      <c r="H725" s="48">
        <f>B725</f>
        <v>0</v>
      </c>
      <c r="M725" s="48" t="s">
        <v>30535</v>
      </c>
      <c r="N725" s="196">
        <v>1000000000724</v>
      </c>
      <c r="AA725" s="255"/>
      <c r="AQ725" s="212" t="s">
        <v>28768</v>
      </c>
      <c r="AT725" s="212" t="s">
        <v>30305</v>
      </c>
      <c r="AX725" s="193" t="str">
        <f>_xlfn.TEXTJOIN("-",TRUE,AS725:AV725)</f>
        <v>P3</v>
      </c>
      <c r="AY725" s="48">
        <f>E725</f>
        <v>0</v>
      </c>
    </row>
    <row r="726" spans="6:51">
      <c r="G726" s="48">
        <f>A726</f>
        <v>0</v>
      </c>
      <c r="H726" s="48">
        <f>B726</f>
        <v>0</v>
      </c>
      <c r="M726" s="48" t="s">
        <v>30536</v>
      </c>
      <c r="N726" s="196">
        <v>1000000000725</v>
      </c>
      <c r="AA726" s="255"/>
      <c r="AQ726" s="212" t="s">
        <v>28768</v>
      </c>
      <c r="AT726" s="212" t="s">
        <v>30305</v>
      </c>
      <c r="AX726" s="193" t="str">
        <f>_xlfn.TEXTJOIN("-",TRUE,AS726:AV726)</f>
        <v>P3</v>
      </c>
      <c r="AY726" s="48">
        <f>E726</f>
        <v>0</v>
      </c>
    </row>
    <row r="727" spans="6:51">
      <c r="G727" s="48">
        <f>A727</f>
        <v>0</v>
      </c>
      <c r="H727" s="48">
        <f>B727</f>
        <v>0</v>
      </c>
      <c r="M727" s="48" t="s">
        <v>30537</v>
      </c>
      <c r="N727" s="196">
        <v>1000000000726</v>
      </c>
      <c r="AA727" s="255"/>
      <c r="AQ727" s="212" t="s">
        <v>28768</v>
      </c>
      <c r="AT727" s="212" t="s">
        <v>30305</v>
      </c>
      <c r="AX727" s="193" t="str">
        <f>_xlfn.TEXTJOIN("-",TRUE,AS727:AV727)</f>
        <v>P3</v>
      </c>
      <c r="AY727" s="48">
        <f>E727</f>
        <v>0</v>
      </c>
    </row>
    <row r="728" spans="6:51">
      <c r="G728" s="48">
        <f>A728</f>
        <v>0</v>
      </c>
      <c r="H728" s="48">
        <f>B728</f>
        <v>0</v>
      </c>
      <c r="M728" s="48" t="s">
        <v>30538</v>
      </c>
      <c r="N728" s="196">
        <v>1000000000727</v>
      </c>
      <c r="AA728" s="255"/>
      <c r="AQ728" s="212" t="s">
        <v>28768</v>
      </c>
      <c r="AX728" s="193" t="str">
        <f>_xlfn.TEXTJOIN("-",TRUE,AS728:AV728)</f>
        <v/>
      </c>
      <c r="AY728" s="48">
        <f>E728</f>
        <v>0</v>
      </c>
    </row>
    <row r="729" spans="6:51">
      <c r="G729" s="48">
        <f>A729</f>
        <v>0</v>
      </c>
      <c r="H729" s="48">
        <f>B729</f>
        <v>0</v>
      </c>
      <c r="M729" s="48" t="s">
        <v>30539</v>
      </c>
      <c r="N729" s="196">
        <v>1000000000728</v>
      </c>
      <c r="AA729" s="255"/>
      <c r="AQ729" s="212" t="s">
        <v>28768</v>
      </c>
      <c r="AX729" s="193" t="str">
        <f>_xlfn.TEXTJOIN("-",TRUE,AS729:AV729)</f>
        <v/>
      </c>
      <c r="AY729" s="48">
        <f>E729</f>
        <v>0</v>
      </c>
    </row>
    <row r="730" spans="6:51">
      <c r="G730" s="48">
        <f>A730</f>
        <v>0</v>
      </c>
      <c r="H730" s="48">
        <f>B730</f>
        <v>0</v>
      </c>
      <c r="M730" s="48" t="s">
        <v>30540</v>
      </c>
      <c r="N730" s="196">
        <v>1000000000729</v>
      </c>
      <c r="AA730" s="255"/>
      <c r="AQ730" s="212" t="s">
        <v>28768</v>
      </c>
      <c r="AX730" s="193" t="str">
        <f>_xlfn.TEXTJOIN("-",TRUE,AS730:AV730)</f>
        <v/>
      </c>
      <c r="AY730" s="48">
        <f>E730</f>
        <v>0</v>
      </c>
    </row>
    <row r="731" spans="6:51">
      <c r="G731" s="48">
        <f>A731</f>
        <v>0</v>
      </c>
      <c r="H731" s="48">
        <f>B731</f>
        <v>0</v>
      </c>
      <c r="M731" s="48" t="s">
        <v>30541</v>
      </c>
      <c r="N731" s="196">
        <v>1000000000730</v>
      </c>
      <c r="AA731" s="255"/>
      <c r="AQ731" s="212" t="s">
        <v>28768</v>
      </c>
      <c r="AX731" s="193" t="str">
        <f>_xlfn.TEXTJOIN("-",TRUE,AS731:AV731)</f>
        <v/>
      </c>
      <c r="AY731" s="48">
        <f>E731</f>
        <v>0</v>
      </c>
    </row>
    <row r="732" spans="6:51">
      <c r="G732" s="48">
        <f>A732</f>
        <v>0</v>
      </c>
      <c r="H732" s="48">
        <f>B732</f>
        <v>0</v>
      </c>
      <c r="M732" s="48" t="s">
        <v>30542</v>
      </c>
      <c r="N732" s="196">
        <v>1000000000731</v>
      </c>
      <c r="AA732" s="255"/>
      <c r="AQ732" s="212" t="s">
        <v>28768</v>
      </c>
      <c r="AX732" s="193" t="str">
        <f>_xlfn.TEXTJOIN("-",TRUE,AS732:AV732)</f>
        <v/>
      </c>
      <c r="AY732" s="48">
        <f>E732</f>
        <v>0</v>
      </c>
    </row>
    <row r="733" spans="6:51">
      <c r="G733" s="48">
        <f>A733</f>
        <v>0</v>
      </c>
      <c r="H733" s="48">
        <f>B733</f>
        <v>0</v>
      </c>
      <c r="M733" s="48" t="s">
        <v>30543</v>
      </c>
      <c r="N733" s="196">
        <v>1000000000732</v>
      </c>
      <c r="AA733" s="255"/>
      <c r="AQ733" s="212" t="s">
        <v>28768</v>
      </c>
      <c r="AX733" s="193" t="str">
        <f>_xlfn.TEXTJOIN("-",TRUE,AS733:AV733)</f>
        <v/>
      </c>
      <c r="AY733" s="48">
        <f>E733</f>
        <v>0</v>
      </c>
    </row>
    <row r="734" spans="6:51">
      <c r="G734" s="48">
        <f>A734</f>
        <v>0</v>
      </c>
      <c r="H734" s="48">
        <f>B734</f>
        <v>0</v>
      </c>
      <c r="M734" s="48" t="s">
        <v>30544</v>
      </c>
      <c r="N734" s="196">
        <v>1000000000733</v>
      </c>
      <c r="AA734" s="255"/>
      <c r="AQ734" s="212" t="s">
        <v>28768</v>
      </c>
      <c r="AX734" s="193" t="str">
        <f>_xlfn.TEXTJOIN("-",TRUE,AS734:AV734)</f>
        <v/>
      </c>
      <c r="AY734" s="48">
        <f>E734</f>
        <v>0</v>
      </c>
    </row>
    <row r="735" spans="6:51">
      <c r="G735" s="48">
        <f>A735</f>
        <v>0</v>
      </c>
      <c r="H735" s="48">
        <f>B735</f>
        <v>0</v>
      </c>
      <c r="M735" s="48" t="s">
        <v>30545</v>
      </c>
      <c r="N735" s="196">
        <v>1000000000734</v>
      </c>
      <c r="AA735" s="255"/>
      <c r="AQ735" s="212" t="s">
        <v>28768</v>
      </c>
      <c r="AX735" s="193" t="str">
        <f>_xlfn.TEXTJOIN("-",TRUE,AS735:AV735)</f>
        <v/>
      </c>
      <c r="AY735" s="48">
        <f>E735</f>
        <v>0</v>
      </c>
    </row>
    <row r="736" spans="6:51">
      <c r="G736" s="48">
        <f>A736</f>
        <v>0</v>
      </c>
      <c r="H736" s="48">
        <f>B736</f>
        <v>0</v>
      </c>
      <c r="M736" s="48" t="s">
        <v>30546</v>
      </c>
      <c r="N736" s="196">
        <v>1000000000735</v>
      </c>
      <c r="AA736" s="255"/>
      <c r="AQ736" s="212" t="s">
        <v>28768</v>
      </c>
      <c r="AX736" s="193" t="str">
        <f>_xlfn.TEXTJOIN("-",TRUE,AS736:AV736)</f>
        <v/>
      </c>
      <c r="AY736" s="48">
        <f>E736</f>
        <v>0</v>
      </c>
    </row>
    <row r="737" spans="7:51">
      <c r="G737" s="48">
        <f>A737</f>
        <v>0</v>
      </c>
      <c r="H737" s="48">
        <f>B737</f>
        <v>0</v>
      </c>
      <c r="M737" s="48" t="s">
        <v>30547</v>
      </c>
      <c r="N737" s="196">
        <v>1000000000736</v>
      </c>
      <c r="AA737" s="255"/>
      <c r="AQ737" s="212" t="s">
        <v>28768</v>
      </c>
      <c r="AX737" s="193" t="str">
        <f>_xlfn.TEXTJOIN("-",TRUE,AS737:AV737)</f>
        <v/>
      </c>
      <c r="AY737" s="48">
        <f>E737</f>
        <v>0</v>
      </c>
    </row>
    <row r="738" spans="7:51">
      <c r="G738" s="48">
        <f>A738</f>
        <v>0</v>
      </c>
      <c r="H738" s="48">
        <f>B738</f>
        <v>0</v>
      </c>
      <c r="M738" s="48" t="s">
        <v>30548</v>
      </c>
      <c r="N738" s="196">
        <v>1000000000737</v>
      </c>
      <c r="AA738" s="255"/>
      <c r="AQ738" s="212" t="s">
        <v>28768</v>
      </c>
      <c r="AX738" s="193" t="str">
        <f>_xlfn.TEXTJOIN("-",TRUE,AS738:AV738)</f>
        <v/>
      </c>
      <c r="AY738" s="48">
        <f>E738</f>
        <v>0</v>
      </c>
    </row>
    <row r="739" spans="7:51">
      <c r="G739" s="48">
        <f>A739</f>
        <v>0</v>
      </c>
      <c r="H739" s="48">
        <f>B739</f>
        <v>0</v>
      </c>
      <c r="M739" s="48" t="s">
        <v>30549</v>
      </c>
      <c r="N739" s="196">
        <v>1000000000738</v>
      </c>
      <c r="AA739" s="255"/>
      <c r="AQ739" s="212" t="s">
        <v>28768</v>
      </c>
      <c r="AX739" s="193" t="str">
        <f>_xlfn.TEXTJOIN("-",TRUE,AS739:AV739)</f>
        <v/>
      </c>
      <c r="AY739" s="48">
        <f>E739</f>
        <v>0</v>
      </c>
    </row>
    <row r="740" spans="7:51">
      <c r="G740" s="48">
        <f>A740</f>
        <v>0</v>
      </c>
      <c r="H740" s="48">
        <f>B740</f>
        <v>0</v>
      </c>
      <c r="M740" s="48" t="s">
        <v>30550</v>
      </c>
      <c r="N740" s="196">
        <v>1000000000739</v>
      </c>
      <c r="AA740" s="255"/>
      <c r="AQ740" s="212" t="s">
        <v>28768</v>
      </c>
      <c r="AX740" s="193" t="str">
        <f>_xlfn.TEXTJOIN("-",TRUE,AS740:AV740)</f>
        <v/>
      </c>
      <c r="AY740" s="48">
        <f>E740</f>
        <v>0</v>
      </c>
    </row>
    <row r="741" spans="7:51">
      <c r="G741" s="48">
        <f>A741</f>
        <v>0</v>
      </c>
      <c r="H741" s="48">
        <f>B741</f>
        <v>0</v>
      </c>
      <c r="M741" s="48" t="s">
        <v>30551</v>
      </c>
      <c r="N741" s="196">
        <v>1000000000740</v>
      </c>
      <c r="AA741" s="255"/>
      <c r="AQ741" s="212" t="s">
        <v>28768</v>
      </c>
      <c r="AX741" s="193" t="str">
        <f>_xlfn.TEXTJOIN("-",TRUE,AS741:AV741)</f>
        <v/>
      </c>
      <c r="AY741" s="48">
        <f>E741</f>
        <v>0</v>
      </c>
    </row>
    <row r="742" spans="7:51">
      <c r="G742" s="48">
        <f>A742</f>
        <v>0</v>
      </c>
      <c r="H742" s="48">
        <f>B742</f>
        <v>0</v>
      </c>
      <c r="M742" s="48" t="s">
        <v>30552</v>
      </c>
      <c r="N742" s="196">
        <v>1000000000741</v>
      </c>
      <c r="AA742" s="255"/>
      <c r="AQ742" s="212" t="s">
        <v>28768</v>
      </c>
      <c r="AX742" s="193" t="str">
        <f>_xlfn.TEXTJOIN("-",TRUE,AS742:AV742)</f>
        <v/>
      </c>
      <c r="AY742" s="48">
        <f>E742</f>
        <v>0</v>
      </c>
    </row>
    <row r="743" spans="7:51">
      <c r="G743" s="48">
        <f>A743</f>
        <v>0</v>
      </c>
      <c r="H743" s="48">
        <f>B743</f>
        <v>0</v>
      </c>
      <c r="M743" s="48" t="s">
        <v>30553</v>
      </c>
      <c r="N743" s="196">
        <v>1000000000742</v>
      </c>
      <c r="AA743" s="255"/>
      <c r="AQ743" s="212" t="s">
        <v>28768</v>
      </c>
      <c r="AX743" s="193" t="str">
        <f>_xlfn.TEXTJOIN("-",TRUE,AS743:AV743)</f>
        <v/>
      </c>
      <c r="AY743" s="48">
        <f>E743</f>
        <v>0</v>
      </c>
    </row>
    <row r="744" spans="7:51">
      <c r="G744" s="48">
        <f>A744</f>
        <v>0</v>
      </c>
      <c r="H744" s="48">
        <f>B744</f>
        <v>0</v>
      </c>
      <c r="M744" s="48" t="s">
        <v>30554</v>
      </c>
      <c r="N744" s="196">
        <v>1000000000743</v>
      </c>
      <c r="AA744" s="255"/>
      <c r="AQ744" s="212" t="s">
        <v>28768</v>
      </c>
      <c r="AX744" s="193" t="str">
        <f>_xlfn.TEXTJOIN("-",TRUE,AS744:AV744)</f>
        <v/>
      </c>
      <c r="AY744" s="48">
        <f>E744</f>
        <v>0</v>
      </c>
    </row>
    <row r="745" spans="7:51">
      <c r="G745" s="48">
        <f>A745</f>
        <v>0</v>
      </c>
      <c r="H745" s="48">
        <f>B745</f>
        <v>0</v>
      </c>
      <c r="M745" s="48" t="s">
        <v>30555</v>
      </c>
      <c r="N745" s="196">
        <v>1000000000744</v>
      </c>
      <c r="AA745" s="255"/>
      <c r="AQ745" s="212" t="s">
        <v>28768</v>
      </c>
      <c r="AX745" s="193" t="str">
        <f>_xlfn.TEXTJOIN("-",TRUE,AS745:AV745)</f>
        <v/>
      </c>
      <c r="AY745" s="48">
        <f>E745</f>
        <v>0</v>
      </c>
    </row>
    <row r="746" spans="7:51">
      <c r="G746" s="48">
        <f>A746</f>
        <v>0</v>
      </c>
      <c r="H746" s="48">
        <f>B746</f>
        <v>0</v>
      </c>
      <c r="K746" s="30" t="s">
        <v>30556</v>
      </c>
      <c r="M746" s="48" t="s">
        <v>30557</v>
      </c>
      <c r="N746" s="196">
        <v>1000000000745</v>
      </c>
      <c r="AA746" s="255"/>
      <c r="AQ746" s="212" t="s">
        <v>28768</v>
      </c>
      <c r="AX746" s="193" t="str">
        <f>_xlfn.TEXTJOIN("-",TRUE,AS746:AV746)</f>
        <v/>
      </c>
      <c r="AY746" s="48">
        <f>E746</f>
        <v>0</v>
      </c>
    </row>
    <row r="747" spans="7:51">
      <c r="G747" s="48">
        <f>A747</f>
        <v>0</v>
      </c>
      <c r="H747" s="48">
        <f>B747</f>
        <v>0</v>
      </c>
      <c r="K747" s="30" t="s">
        <v>30558</v>
      </c>
      <c r="M747" s="48" t="s">
        <v>30559</v>
      </c>
      <c r="N747" s="196">
        <v>1000000000746</v>
      </c>
      <c r="AA747" s="255"/>
      <c r="AQ747" s="212" t="s">
        <v>28768</v>
      </c>
      <c r="AX747" s="193" t="str">
        <f>_xlfn.TEXTJOIN("-",TRUE,AS747:AV747)</f>
        <v/>
      </c>
      <c r="AY747" s="48">
        <f>E747</f>
        <v>0</v>
      </c>
    </row>
    <row r="748" spans="7:51">
      <c r="G748" s="48">
        <f>A748</f>
        <v>0</v>
      </c>
      <c r="H748" s="48">
        <f>B748</f>
        <v>0</v>
      </c>
      <c r="K748" s="30" t="s">
        <v>30560</v>
      </c>
      <c r="M748" s="48" t="s">
        <v>30561</v>
      </c>
      <c r="N748" s="196">
        <v>1000000000747</v>
      </c>
      <c r="AA748" s="255"/>
      <c r="AQ748" s="212" t="s">
        <v>28768</v>
      </c>
      <c r="AX748" s="193" t="str">
        <f>_xlfn.TEXTJOIN("-",TRUE,AS748:AV748)</f>
        <v/>
      </c>
      <c r="AY748" s="48">
        <f>E748</f>
        <v>0</v>
      </c>
    </row>
    <row r="749" spans="7:51">
      <c r="G749" s="48">
        <f>A749</f>
        <v>0</v>
      </c>
      <c r="H749" s="48">
        <f>B749</f>
        <v>0</v>
      </c>
      <c r="K749" s="30" t="s">
        <v>30562</v>
      </c>
      <c r="M749" s="48" t="s">
        <v>30563</v>
      </c>
      <c r="N749" s="196">
        <v>1000000000748</v>
      </c>
      <c r="AA749" s="255"/>
      <c r="AQ749" s="212" t="s">
        <v>28768</v>
      </c>
      <c r="AX749" s="193" t="str">
        <f>_xlfn.TEXTJOIN("-",TRUE,AS749:AV749)</f>
        <v/>
      </c>
      <c r="AY749" s="48">
        <f>E749</f>
        <v>0</v>
      </c>
    </row>
    <row r="750" spans="7:51">
      <c r="G750" s="48">
        <f>A750</f>
        <v>0</v>
      </c>
      <c r="H750" s="48">
        <f>B750</f>
        <v>0</v>
      </c>
      <c r="K750" s="30" t="s">
        <v>30564</v>
      </c>
      <c r="M750" s="48" t="s">
        <v>30565</v>
      </c>
      <c r="N750" s="196">
        <v>1000000000749</v>
      </c>
      <c r="AA750" s="255"/>
      <c r="AQ750" s="212" t="s">
        <v>28768</v>
      </c>
      <c r="AX750" s="193" t="str">
        <f>_xlfn.TEXTJOIN("-",TRUE,AS750:AV750)</f>
        <v/>
      </c>
      <c r="AY750" s="48">
        <f>E750</f>
        <v>0</v>
      </c>
    </row>
    <row r="751" spans="7:51">
      <c r="G751" s="48">
        <f>A751</f>
        <v>0</v>
      </c>
      <c r="H751" s="48">
        <f>B751</f>
        <v>0</v>
      </c>
      <c r="K751" s="30" t="s">
        <v>30566</v>
      </c>
      <c r="M751" s="48" t="s">
        <v>30567</v>
      </c>
      <c r="N751" s="196">
        <v>1000000000750</v>
      </c>
      <c r="AA751" s="255"/>
      <c r="AQ751" s="212" t="s">
        <v>28768</v>
      </c>
      <c r="AX751" s="193" t="str">
        <f>_xlfn.TEXTJOIN("-",TRUE,AS751:AV751)</f>
        <v/>
      </c>
      <c r="AY751" s="48">
        <f>E751</f>
        <v>0</v>
      </c>
    </row>
    <row r="752" spans="7:51">
      <c r="G752" s="48">
        <f>A752</f>
        <v>0</v>
      </c>
      <c r="H752" s="48">
        <f>B752</f>
        <v>0</v>
      </c>
      <c r="K752" s="30" t="s">
        <v>30568</v>
      </c>
      <c r="M752" s="48" t="s">
        <v>30569</v>
      </c>
      <c r="N752" s="196">
        <v>1000000000751</v>
      </c>
      <c r="AA752" s="255"/>
      <c r="AQ752" s="212" t="s">
        <v>28768</v>
      </c>
      <c r="AX752" s="193" t="str">
        <f>_xlfn.TEXTJOIN("-",TRUE,AS752:AV752)</f>
        <v/>
      </c>
      <c r="AY752" s="48">
        <f>E752</f>
        <v>0</v>
      </c>
    </row>
    <row r="753" spans="7:51">
      <c r="G753" s="48">
        <f>A753</f>
        <v>0</v>
      </c>
      <c r="H753" s="48">
        <f>B753</f>
        <v>0</v>
      </c>
      <c r="K753" s="30" t="s">
        <v>30570</v>
      </c>
      <c r="M753" s="48" t="s">
        <v>30571</v>
      </c>
      <c r="N753" s="196">
        <v>1000000000752</v>
      </c>
      <c r="AA753" s="255"/>
      <c r="AQ753" s="212" t="s">
        <v>28768</v>
      </c>
      <c r="AX753" s="193" t="str">
        <f>_xlfn.TEXTJOIN("-",TRUE,AS753:AV753)</f>
        <v/>
      </c>
      <c r="AY753" s="48">
        <f>E753</f>
        <v>0</v>
      </c>
    </row>
    <row r="754" spans="7:51">
      <c r="G754" s="48">
        <f>A754</f>
        <v>0</v>
      </c>
      <c r="H754" s="48">
        <f>B754</f>
        <v>0</v>
      </c>
      <c r="K754" s="30" t="s">
        <v>30572</v>
      </c>
      <c r="M754" s="48" t="s">
        <v>30573</v>
      </c>
      <c r="N754" s="196">
        <v>1000000000753</v>
      </c>
      <c r="AA754" s="255"/>
      <c r="AQ754" s="212" t="s">
        <v>28768</v>
      </c>
      <c r="AX754" s="193" t="str">
        <f>_xlfn.TEXTJOIN("-",TRUE,AS754:AV754)</f>
        <v/>
      </c>
      <c r="AY754" s="48">
        <f>E754</f>
        <v>0</v>
      </c>
    </row>
    <row r="755" spans="7:51">
      <c r="G755" s="48">
        <f>A755</f>
        <v>0</v>
      </c>
      <c r="H755" s="48">
        <f>B755</f>
        <v>0</v>
      </c>
      <c r="K755" s="30" t="s">
        <v>30574</v>
      </c>
      <c r="M755" s="48" t="s">
        <v>30575</v>
      </c>
      <c r="N755" s="196">
        <v>1000000000754</v>
      </c>
      <c r="AA755" s="255"/>
      <c r="AQ755" s="212" t="s">
        <v>28768</v>
      </c>
      <c r="AX755" s="193" t="str">
        <f>_xlfn.TEXTJOIN("-",TRUE,AS755:AV755)</f>
        <v/>
      </c>
      <c r="AY755" s="48">
        <f>E755</f>
        <v>0</v>
      </c>
    </row>
    <row r="756" spans="7:51">
      <c r="G756" s="48">
        <f>A756</f>
        <v>0</v>
      </c>
      <c r="H756" s="48">
        <f>B756</f>
        <v>0</v>
      </c>
      <c r="K756" s="30" t="s">
        <v>30576</v>
      </c>
      <c r="M756" s="48" t="s">
        <v>30577</v>
      </c>
      <c r="N756" s="196">
        <v>1000000000755</v>
      </c>
      <c r="AA756" s="255"/>
      <c r="AQ756" s="212" t="s">
        <v>28768</v>
      </c>
      <c r="AX756" s="193" t="str">
        <f>_xlfn.TEXTJOIN("-",TRUE,AS756:AV756)</f>
        <v/>
      </c>
      <c r="AY756" s="48">
        <f>E756</f>
        <v>0</v>
      </c>
    </row>
    <row r="757" spans="7:51">
      <c r="G757" s="48">
        <f>A757</f>
        <v>0</v>
      </c>
      <c r="H757" s="48">
        <f>B757</f>
        <v>0</v>
      </c>
      <c r="K757" s="30" t="s">
        <v>30578</v>
      </c>
      <c r="M757" s="48" t="s">
        <v>30579</v>
      </c>
      <c r="N757" s="196">
        <v>1000000000756</v>
      </c>
      <c r="AA757" s="255"/>
      <c r="AQ757" s="212" t="s">
        <v>28768</v>
      </c>
      <c r="AX757" s="193" t="str">
        <f>_xlfn.TEXTJOIN("-",TRUE,AS757:AV757)</f>
        <v/>
      </c>
      <c r="AY757" s="48">
        <f>E757</f>
        <v>0</v>
      </c>
    </row>
    <row r="758" spans="7:51">
      <c r="G758" s="48">
        <f>A758</f>
        <v>0</v>
      </c>
      <c r="H758" s="48">
        <f>B758</f>
        <v>0</v>
      </c>
      <c r="K758" s="30" t="s">
        <v>30580</v>
      </c>
      <c r="M758" s="48" t="s">
        <v>30581</v>
      </c>
      <c r="N758" s="196">
        <v>1000000000757</v>
      </c>
      <c r="AA758" s="255"/>
      <c r="AQ758" s="212" t="s">
        <v>28768</v>
      </c>
      <c r="AX758" s="193" t="str">
        <f>_xlfn.TEXTJOIN("-",TRUE,AS758:AV758)</f>
        <v/>
      </c>
      <c r="AY758" s="48">
        <f>E758</f>
        <v>0</v>
      </c>
    </row>
    <row r="759" spans="7:51">
      <c r="G759" s="48">
        <f>A759</f>
        <v>0</v>
      </c>
      <c r="H759" s="48">
        <f>B759</f>
        <v>0</v>
      </c>
      <c r="K759" s="30" t="s">
        <v>30582</v>
      </c>
      <c r="M759" s="48" t="s">
        <v>30583</v>
      </c>
      <c r="N759" s="196">
        <v>1000000000758</v>
      </c>
      <c r="AA759" s="255"/>
      <c r="AQ759" s="212" t="s">
        <v>28768</v>
      </c>
      <c r="AX759" s="193" t="str">
        <f>_xlfn.TEXTJOIN("-",TRUE,AS759:AV759)</f>
        <v/>
      </c>
      <c r="AY759" s="48">
        <f>E759</f>
        <v>0</v>
      </c>
    </row>
    <row r="760" spans="7:51">
      <c r="G760" s="48">
        <f>A760</f>
        <v>0</v>
      </c>
      <c r="H760" s="48">
        <f>B760</f>
        <v>0</v>
      </c>
      <c r="K760" s="30" t="s">
        <v>30584</v>
      </c>
      <c r="M760" s="48" t="s">
        <v>30585</v>
      </c>
      <c r="N760" s="196">
        <v>1000000000759</v>
      </c>
      <c r="AA760" s="255"/>
      <c r="AQ760" s="212" t="s">
        <v>28768</v>
      </c>
      <c r="AX760" s="193" t="str">
        <f>_xlfn.TEXTJOIN("-",TRUE,AS760:AV760)</f>
        <v/>
      </c>
      <c r="AY760" s="48">
        <f>E760</f>
        <v>0</v>
      </c>
    </row>
    <row r="761" spans="7:51">
      <c r="G761" s="48">
        <f>A761</f>
        <v>0</v>
      </c>
      <c r="H761" s="48">
        <f>B761</f>
        <v>0</v>
      </c>
      <c r="K761" s="30" t="s">
        <v>30586</v>
      </c>
      <c r="M761" s="48" t="s">
        <v>30587</v>
      </c>
      <c r="N761" s="196">
        <v>1000000000760</v>
      </c>
      <c r="AA761" s="255"/>
      <c r="AQ761" s="212" t="s">
        <v>28768</v>
      </c>
      <c r="AX761" s="193" t="str">
        <f>_xlfn.TEXTJOIN("-",TRUE,AS761:AV761)</f>
        <v/>
      </c>
      <c r="AY761" s="48">
        <f>E761</f>
        <v>0</v>
      </c>
    </row>
    <row r="762" spans="7:51">
      <c r="G762" s="48">
        <f>A762</f>
        <v>0</v>
      </c>
      <c r="H762" s="48">
        <f>B762</f>
        <v>0</v>
      </c>
      <c r="K762" s="30" t="s">
        <v>30588</v>
      </c>
      <c r="M762" s="48" t="s">
        <v>30589</v>
      </c>
      <c r="N762" s="196">
        <v>1000000000761</v>
      </c>
      <c r="AA762" s="255"/>
      <c r="AQ762" s="212" t="s">
        <v>28768</v>
      </c>
      <c r="AX762" s="193" t="str">
        <f>_xlfn.TEXTJOIN("-",TRUE,AS762:AV762)</f>
        <v/>
      </c>
      <c r="AY762" s="48">
        <f>E762</f>
        <v>0</v>
      </c>
    </row>
    <row r="763" spans="7:51">
      <c r="G763" s="48">
        <f>A763</f>
        <v>0</v>
      </c>
      <c r="H763" s="48">
        <f>B763</f>
        <v>0</v>
      </c>
      <c r="K763" s="30" t="s">
        <v>30590</v>
      </c>
      <c r="M763" s="48" t="s">
        <v>30591</v>
      </c>
      <c r="N763" s="196">
        <v>1000000000762</v>
      </c>
      <c r="AA763" s="255"/>
      <c r="AQ763" s="212" t="s">
        <v>28768</v>
      </c>
      <c r="AX763" s="193" t="str">
        <f>_xlfn.TEXTJOIN("-",TRUE,AS763:AV763)</f>
        <v/>
      </c>
      <c r="AY763" s="48">
        <f>E763</f>
        <v>0</v>
      </c>
    </row>
    <row r="764" spans="7:51">
      <c r="G764" s="48">
        <f>A764</f>
        <v>0</v>
      </c>
      <c r="H764" s="48">
        <f>B764</f>
        <v>0</v>
      </c>
      <c r="K764" s="30" t="s">
        <v>30592</v>
      </c>
      <c r="M764" s="48" t="s">
        <v>30593</v>
      </c>
      <c r="N764" s="196">
        <v>1000000000763</v>
      </c>
      <c r="AA764" s="255"/>
      <c r="AQ764" s="212" t="s">
        <v>28768</v>
      </c>
      <c r="AX764" s="193" t="str">
        <f>_xlfn.TEXTJOIN("-",TRUE,AS764:AV764)</f>
        <v/>
      </c>
      <c r="AY764" s="48">
        <f>E764</f>
        <v>0</v>
      </c>
    </row>
    <row r="765" spans="7:51">
      <c r="G765" s="48">
        <f>A765</f>
        <v>0</v>
      </c>
      <c r="H765" s="48">
        <f>B765</f>
        <v>0</v>
      </c>
      <c r="K765" s="30" t="s">
        <v>30594</v>
      </c>
      <c r="M765" s="48" t="s">
        <v>30595</v>
      </c>
      <c r="N765" s="196">
        <v>1000000000764</v>
      </c>
      <c r="AA765" s="255"/>
      <c r="AQ765" s="212" t="s">
        <v>28768</v>
      </c>
      <c r="AX765" s="193" t="str">
        <f>_xlfn.TEXTJOIN("-",TRUE,AS765:AV765)</f>
        <v/>
      </c>
      <c r="AY765" s="48">
        <f>E765</f>
        <v>0</v>
      </c>
    </row>
    <row r="766" spans="7:51">
      <c r="G766" s="48">
        <f>A766</f>
        <v>0</v>
      </c>
      <c r="H766" s="48">
        <f>B766</f>
        <v>0</v>
      </c>
      <c r="K766" s="30" t="s">
        <v>30596</v>
      </c>
      <c r="M766" s="48" t="s">
        <v>30597</v>
      </c>
      <c r="N766" s="196">
        <v>1000000000765</v>
      </c>
      <c r="AA766" s="255"/>
      <c r="AQ766" s="212" t="s">
        <v>28768</v>
      </c>
      <c r="AX766" s="193" t="str">
        <f>_xlfn.TEXTJOIN("-",TRUE,AS766:AV766)</f>
        <v/>
      </c>
      <c r="AY766" s="48">
        <f>E766</f>
        <v>0</v>
      </c>
    </row>
    <row r="767" spans="7:51">
      <c r="G767" s="48">
        <f>A767</f>
        <v>0</v>
      </c>
      <c r="H767" s="48">
        <f>B767</f>
        <v>0</v>
      </c>
      <c r="K767" s="30" t="s">
        <v>30598</v>
      </c>
      <c r="M767" s="48" t="s">
        <v>30599</v>
      </c>
      <c r="N767" s="196">
        <v>1000000000766</v>
      </c>
      <c r="AA767" s="255"/>
      <c r="AQ767" s="212" t="s">
        <v>28768</v>
      </c>
      <c r="AX767" s="193" t="str">
        <f>_xlfn.TEXTJOIN("-",TRUE,AS767:AV767)</f>
        <v/>
      </c>
      <c r="AY767" s="48">
        <f>E767</f>
        <v>0</v>
      </c>
    </row>
    <row r="768" spans="7:51">
      <c r="G768" s="48">
        <f>A768</f>
        <v>0</v>
      </c>
      <c r="H768" s="48">
        <f>B768</f>
        <v>0</v>
      </c>
      <c r="K768" s="30" t="s">
        <v>30600</v>
      </c>
      <c r="M768" s="48" t="s">
        <v>30601</v>
      </c>
      <c r="AA768" s="255"/>
      <c r="AQ768" s="212" t="s">
        <v>28768</v>
      </c>
      <c r="AX768" s="193" t="str">
        <f>_xlfn.TEXTJOIN("-",TRUE,AS768:AV768)</f>
        <v/>
      </c>
      <c r="AY768" s="48">
        <f>E768</f>
        <v>0</v>
      </c>
    </row>
    <row r="769" spans="7:51">
      <c r="G769" s="48">
        <f>A769</f>
        <v>0</v>
      </c>
      <c r="H769" s="48">
        <f>B769</f>
        <v>0</v>
      </c>
      <c r="K769" s="30" t="s">
        <v>30602</v>
      </c>
      <c r="M769" s="48" t="s">
        <v>30603</v>
      </c>
      <c r="AA769" s="255"/>
      <c r="AQ769" s="212" t="s">
        <v>28768</v>
      </c>
      <c r="AX769" s="193" t="str">
        <f>_xlfn.TEXTJOIN("-",TRUE,AS769:AV769)</f>
        <v/>
      </c>
      <c r="AY769" s="48">
        <f>E769</f>
        <v>0</v>
      </c>
    </row>
    <row r="770" spans="7:51">
      <c r="G770" s="48">
        <f>A770</f>
        <v>0</v>
      </c>
      <c r="H770" s="48">
        <f>B770</f>
        <v>0</v>
      </c>
      <c r="K770" s="30" t="s">
        <v>30604</v>
      </c>
      <c r="M770" s="48" t="s">
        <v>30605</v>
      </c>
      <c r="AA770" s="255"/>
      <c r="AQ770" s="212" t="s">
        <v>28768</v>
      </c>
      <c r="AX770" s="193" t="str">
        <f>_xlfn.TEXTJOIN("-",TRUE,AS770:AV770)</f>
        <v/>
      </c>
      <c r="AY770" s="48">
        <f>E770</f>
        <v>0</v>
      </c>
    </row>
    <row r="771" spans="7:51">
      <c r="G771" s="48">
        <f>A771</f>
        <v>0</v>
      </c>
      <c r="H771" s="48">
        <f>B771</f>
        <v>0</v>
      </c>
      <c r="K771" s="30" t="s">
        <v>30606</v>
      </c>
      <c r="M771" s="48" t="s">
        <v>30607</v>
      </c>
      <c r="AA771" s="255"/>
      <c r="AQ771" s="212" t="s">
        <v>28768</v>
      </c>
      <c r="AX771" s="193" t="str">
        <f>_xlfn.TEXTJOIN("-",TRUE,AS771:AV771)</f>
        <v/>
      </c>
      <c r="AY771" s="48">
        <f>E771</f>
        <v>0</v>
      </c>
    </row>
    <row r="772" spans="7:51">
      <c r="G772" s="48">
        <f>A772</f>
        <v>0</v>
      </c>
      <c r="H772" s="48">
        <f>B772</f>
        <v>0</v>
      </c>
      <c r="K772" s="30" t="s">
        <v>30608</v>
      </c>
      <c r="M772" s="48" t="s">
        <v>30609</v>
      </c>
      <c r="AA772" s="255"/>
      <c r="AQ772" s="212" t="s">
        <v>28768</v>
      </c>
      <c r="AX772" s="193" t="str">
        <f>_xlfn.TEXTJOIN("-",TRUE,AS772:AV772)</f>
        <v/>
      </c>
      <c r="AY772" s="48">
        <f>E772</f>
        <v>0</v>
      </c>
    </row>
    <row r="773" spans="7:51">
      <c r="G773" s="48">
        <f>A773</f>
        <v>0</v>
      </c>
      <c r="H773" s="48">
        <f>B773</f>
        <v>0</v>
      </c>
      <c r="K773" s="30" t="s">
        <v>30610</v>
      </c>
      <c r="M773" s="48" t="s">
        <v>30611</v>
      </c>
      <c r="AA773" s="255"/>
      <c r="AQ773" s="212" t="s">
        <v>28768</v>
      </c>
      <c r="AX773" s="193" t="str">
        <f>_xlfn.TEXTJOIN("-",TRUE,AS773:AV773)</f>
        <v/>
      </c>
      <c r="AY773" s="48">
        <f>E773</f>
        <v>0</v>
      </c>
    </row>
    <row r="774" spans="7:51">
      <c r="G774" s="48">
        <f>A774</f>
        <v>0</v>
      </c>
      <c r="H774" s="48">
        <f>B774</f>
        <v>0</v>
      </c>
      <c r="K774" s="30" t="s">
        <v>30612</v>
      </c>
      <c r="M774" s="48" t="s">
        <v>30613</v>
      </c>
      <c r="AA774" s="255"/>
      <c r="AQ774" s="212" t="s">
        <v>28768</v>
      </c>
      <c r="AX774" s="193" t="str">
        <f>_xlfn.TEXTJOIN("-",TRUE,AS774:AV774)</f>
        <v/>
      </c>
      <c r="AY774" s="48">
        <f>E774</f>
        <v>0</v>
      </c>
    </row>
    <row r="775" spans="7:51">
      <c r="G775" s="48">
        <f>A775</f>
        <v>0</v>
      </c>
      <c r="H775" s="48">
        <f>B775</f>
        <v>0</v>
      </c>
      <c r="K775" s="30" t="s">
        <v>30614</v>
      </c>
      <c r="M775" s="48" t="s">
        <v>30615</v>
      </c>
      <c r="AA775" s="255"/>
      <c r="AQ775" s="212" t="s">
        <v>28768</v>
      </c>
      <c r="AX775" s="193" t="str">
        <f>_xlfn.TEXTJOIN("-",TRUE,AS775:AV775)</f>
        <v/>
      </c>
      <c r="AY775" s="48">
        <f>E775</f>
        <v>0</v>
      </c>
    </row>
    <row r="776" spans="7:51">
      <c r="G776" s="48">
        <f>A776</f>
        <v>0</v>
      </c>
      <c r="H776" s="48">
        <f>B776</f>
        <v>0</v>
      </c>
      <c r="K776" s="30" t="s">
        <v>30616</v>
      </c>
      <c r="M776" s="48" t="s">
        <v>30617</v>
      </c>
      <c r="AA776" s="255"/>
      <c r="AQ776" s="212" t="s">
        <v>28768</v>
      </c>
      <c r="AX776" s="193" t="str">
        <f>_xlfn.TEXTJOIN("-",TRUE,AS776:AV776)</f>
        <v/>
      </c>
      <c r="AY776" s="48">
        <f>E776</f>
        <v>0</v>
      </c>
    </row>
    <row r="777" spans="7:51">
      <c r="G777" s="48">
        <f>A777</f>
        <v>0</v>
      </c>
      <c r="H777" s="48">
        <f>B777</f>
        <v>0</v>
      </c>
      <c r="K777" s="30" t="s">
        <v>30618</v>
      </c>
      <c r="M777" s="48" t="s">
        <v>30619</v>
      </c>
      <c r="AA777" s="255"/>
      <c r="AQ777" s="212" t="s">
        <v>28768</v>
      </c>
      <c r="AX777" s="193" t="str">
        <f>_xlfn.TEXTJOIN("-",TRUE,AS777:AV777)</f>
        <v/>
      </c>
      <c r="AY777" s="48">
        <f>E777</f>
        <v>0</v>
      </c>
    </row>
    <row r="778" spans="7:51">
      <c r="G778" s="48">
        <f>A778</f>
        <v>0</v>
      </c>
      <c r="H778" s="48">
        <f>B778</f>
        <v>0</v>
      </c>
      <c r="K778" s="30" t="s">
        <v>30620</v>
      </c>
      <c r="M778" s="48" t="s">
        <v>30621</v>
      </c>
      <c r="AA778" s="255"/>
      <c r="AQ778" s="212" t="s">
        <v>28768</v>
      </c>
      <c r="AX778" s="193" t="str">
        <f>_xlfn.TEXTJOIN("-",TRUE,AS778:AV778)</f>
        <v/>
      </c>
      <c r="AY778" s="48">
        <f>E778</f>
        <v>0</v>
      </c>
    </row>
    <row r="779" spans="7:51">
      <c r="G779" s="48">
        <f>A779</f>
        <v>0</v>
      </c>
      <c r="H779" s="48">
        <f>B779</f>
        <v>0</v>
      </c>
      <c r="K779" s="30" t="s">
        <v>30622</v>
      </c>
      <c r="M779" s="48" t="s">
        <v>30623</v>
      </c>
      <c r="AA779" s="255"/>
      <c r="AQ779" s="212" t="s">
        <v>28768</v>
      </c>
      <c r="AX779" s="193" t="str">
        <f>_xlfn.TEXTJOIN("-",TRUE,AS779:AV779)</f>
        <v/>
      </c>
      <c r="AY779" s="48">
        <f>E779</f>
        <v>0</v>
      </c>
    </row>
    <row r="780" spans="7:51">
      <c r="G780" s="48">
        <f>A780</f>
        <v>0</v>
      </c>
      <c r="H780" s="48">
        <f>B780</f>
        <v>0</v>
      </c>
      <c r="K780" s="30" t="s">
        <v>30624</v>
      </c>
      <c r="M780" s="48" t="s">
        <v>30625</v>
      </c>
      <c r="AA780" s="255"/>
      <c r="AQ780" s="212" t="s">
        <v>28768</v>
      </c>
      <c r="AX780" s="193" t="str">
        <f>_xlfn.TEXTJOIN("-",TRUE,AS780:AV780)</f>
        <v/>
      </c>
      <c r="AY780" s="48">
        <f>E780</f>
        <v>0</v>
      </c>
    </row>
    <row r="781" spans="7:51">
      <c r="G781" s="48">
        <f>A781</f>
        <v>0</v>
      </c>
      <c r="H781" s="48">
        <f>B781</f>
        <v>0</v>
      </c>
      <c r="K781" s="30" t="s">
        <v>30626</v>
      </c>
      <c r="M781" s="48" t="s">
        <v>30627</v>
      </c>
      <c r="AA781" s="255"/>
      <c r="AQ781" s="212" t="s">
        <v>28768</v>
      </c>
      <c r="AX781" s="193" t="str">
        <f>_xlfn.TEXTJOIN("-",TRUE,AS781:AV781)</f>
        <v/>
      </c>
      <c r="AY781" s="48">
        <f>E781</f>
        <v>0</v>
      </c>
    </row>
    <row r="782" spans="7:51">
      <c r="G782" s="48">
        <f>A782</f>
        <v>0</v>
      </c>
      <c r="H782" s="48">
        <f>B782</f>
        <v>0</v>
      </c>
      <c r="K782" s="30" t="s">
        <v>30628</v>
      </c>
      <c r="M782" s="48" t="s">
        <v>30629</v>
      </c>
      <c r="AA782" s="255"/>
      <c r="AQ782" s="212" t="s">
        <v>28768</v>
      </c>
      <c r="AX782" s="193" t="str">
        <f>_xlfn.TEXTJOIN("-",TRUE,AS782:AV782)</f>
        <v/>
      </c>
      <c r="AY782" s="48">
        <f>E782</f>
        <v>0</v>
      </c>
    </row>
    <row r="783" spans="7:51">
      <c r="G783" s="48">
        <f>A783</f>
        <v>0</v>
      </c>
      <c r="H783" s="48">
        <f>B783</f>
        <v>0</v>
      </c>
      <c r="K783" s="30" t="s">
        <v>30630</v>
      </c>
      <c r="M783" s="48" t="s">
        <v>30631</v>
      </c>
      <c r="AA783" s="255"/>
      <c r="AQ783" s="212" t="s">
        <v>28768</v>
      </c>
      <c r="AX783" s="193" t="str">
        <f>_xlfn.TEXTJOIN("-",TRUE,AS783:AV783)</f>
        <v/>
      </c>
      <c r="AY783" s="48">
        <f>E783</f>
        <v>0</v>
      </c>
    </row>
    <row r="784" spans="7:51">
      <c r="G784" s="48">
        <f>A784</f>
        <v>0</v>
      </c>
      <c r="H784" s="48">
        <f>B784</f>
        <v>0</v>
      </c>
      <c r="K784" s="30" t="s">
        <v>30616</v>
      </c>
      <c r="M784" s="48" t="s">
        <v>30632</v>
      </c>
      <c r="AA784" s="255"/>
      <c r="AQ784" s="212" t="s">
        <v>28768</v>
      </c>
      <c r="AX784" s="193" t="str">
        <f>_xlfn.TEXTJOIN("-",TRUE,AS784:AV784)</f>
        <v/>
      </c>
      <c r="AY784" s="48">
        <f>E784</f>
        <v>0</v>
      </c>
    </row>
    <row r="785" spans="7:51">
      <c r="G785" s="48">
        <f>A785</f>
        <v>0</v>
      </c>
      <c r="H785" s="48">
        <f>B785</f>
        <v>0</v>
      </c>
      <c r="K785" s="30" t="s">
        <v>30616</v>
      </c>
      <c r="M785" s="48" t="s">
        <v>30633</v>
      </c>
      <c r="AA785" s="255"/>
      <c r="AQ785" s="212" t="s">
        <v>28768</v>
      </c>
      <c r="AX785" s="193" t="str">
        <f>_xlfn.TEXTJOIN("-",TRUE,AS785:AV785)</f>
        <v/>
      </c>
      <c r="AY785" s="48">
        <f>E785</f>
        <v>0</v>
      </c>
    </row>
    <row r="786" spans="7:51">
      <c r="G786" s="48">
        <f>A786</f>
        <v>0</v>
      </c>
      <c r="H786" s="48">
        <f>B786</f>
        <v>0</v>
      </c>
      <c r="K786" s="30" t="s">
        <v>30616</v>
      </c>
      <c r="M786" s="48" t="s">
        <v>30634</v>
      </c>
      <c r="AA786" s="255"/>
      <c r="AQ786" s="212" t="s">
        <v>28768</v>
      </c>
      <c r="AX786" s="193" t="str">
        <f>_xlfn.TEXTJOIN("-",TRUE,AS786:AV786)</f>
        <v/>
      </c>
      <c r="AY786" s="48">
        <f>E786</f>
        <v>0</v>
      </c>
    </row>
    <row r="787" spans="7:51">
      <c r="G787" s="48">
        <f>A787</f>
        <v>0</v>
      </c>
      <c r="H787" s="48">
        <f>B787</f>
        <v>0</v>
      </c>
      <c r="K787" s="30" t="s">
        <v>30616</v>
      </c>
      <c r="M787" s="48" t="s">
        <v>30635</v>
      </c>
      <c r="AA787" s="255"/>
      <c r="AQ787" s="212" t="s">
        <v>28768</v>
      </c>
      <c r="AX787" s="193" t="str">
        <f>_xlfn.TEXTJOIN("-",TRUE,AS787:AV787)</f>
        <v/>
      </c>
      <c r="AY787" s="48">
        <f>E787</f>
        <v>0</v>
      </c>
    </row>
    <row r="788" spans="7:51">
      <c r="G788" s="48">
        <f>A788</f>
        <v>0</v>
      </c>
      <c r="H788" s="48">
        <f>B788</f>
        <v>0</v>
      </c>
      <c r="K788" s="30" t="s">
        <v>30616</v>
      </c>
      <c r="M788" s="48" t="s">
        <v>30636</v>
      </c>
      <c r="AA788" s="255"/>
      <c r="AQ788" s="212" t="s">
        <v>28768</v>
      </c>
      <c r="AX788" s="193" t="str">
        <f>_xlfn.TEXTJOIN("-",TRUE,AS788:AV788)</f>
        <v/>
      </c>
      <c r="AY788" s="48">
        <f>E788</f>
        <v>0</v>
      </c>
    </row>
    <row r="789" spans="7:51">
      <c r="G789" s="48">
        <f>A789</f>
        <v>0</v>
      </c>
      <c r="H789" s="48">
        <f>B789</f>
        <v>0</v>
      </c>
      <c r="K789" s="30" t="s">
        <v>30616</v>
      </c>
      <c r="M789" s="48" t="s">
        <v>30637</v>
      </c>
      <c r="AA789" s="255"/>
      <c r="AQ789" s="212" t="s">
        <v>28768</v>
      </c>
      <c r="AX789" s="193" t="str">
        <f>_xlfn.TEXTJOIN("-",TRUE,AS789:AV789)</f>
        <v/>
      </c>
      <c r="AY789" s="48">
        <f>E789</f>
        <v>0</v>
      </c>
    </row>
    <row r="790" spans="7:51">
      <c r="G790" s="48">
        <f>A790</f>
        <v>0</v>
      </c>
      <c r="H790" s="48">
        <f>B790</f>
        <v>0</v>
      </c>
      <c r="K790" s="30" t="s">
        <v>30616</v>
      </c>
      <c r="M790" s="48" t="s">
        <v>30638</v>
      </c>
      <c r="AA790" s="255"/>
      <c r="AQ790" s="212" t="s">
        <v>28768</v>
      </c>
      <c r="AX790" s="193" t="str">
        <f>_xlfn.TEXTJOIN("-",TRUE,AS790:AV790)</f>
        <v/>
      </c>
      <c r="AY790" s="48">
        <f>E790</f>
        <v>0</v>
      </c>
    </row>
    <row r="791" spans="7:51">
      <c r="G791" s="48">
        <f>A791</f>
        <v>0</v>
      </c>
      <c r="H791" s="48">
        <f>B791</f>
        <v>0</v>
      </c>
      <c r="K791" s="30" t="s">
        <v>30616</v>
      </c>
      <c r="M791" s="48" t="s">
        <v>30639</v>
      </c>
      <c r="AA791" s="255"/>
      <c r="AQ791" s="212" t="s">
        <v>28768</v>
      </c>
      <c r="AX791" s="193" t="str">
        <f>_xlfn.TEXTJOIN("-",TRUE,AS791:AV791)</f>
        <v/>
      </c>
      <c r="AY791" s="48">
        <f>E791</f>
        <v>0</v>
      </c>
    </row>
    <row r="792" spans="7:51">
      <c r="G792" s="48">
        <f>A792</f>
        <v>0</v>
      </c>
      <c r="H792" s="48">
        <f>B792</f>
        <v>0</v>
      </c>
      <c r="K792" s="30" t="s">
        <v>30616</v>
      </c>
      <c r="M792" s="48" t="s">
        <v>30640</v>
      </c>
      <c r="AA792" s="255"/>
      <c r="AQ792" s="212" t="s">
        <v>28768</v>
      </c>
      <c r="AX792" s="193" t="str">
        <f>_xlfn.TEXTJOIN("-",TRUE,AS792:AV792)</f>
        <v/>
      </c>
      <c r="AY792" s="48">
        <f>E792</f>
        <v>0</v>
      </c>
    </row>
    <row r="793" spans="7:51">
      <c r="G793" s="48">
        <f>A793</f>
        <v>0</v>
      </c>
      <c r="H793" s="48">
        <f>B793</f>
        <v>0</v>
      </c>
      <c r="K793" s="30" t="s">
        <v>30616</v>
      </c>
      <c r="M793" s="48" t="s">
        <v>30641</v>
      </c>
      <c r="AA793" s="255"/>
      <c r="AQ793" s="212" t="s">
        <v>28768</v>
      </c>
      <c r="AX793" s="193" t="str">
        <f>_xlfn.TEXTJOIN("-",TRUE,AS793:AV793)</f>
        <v/>
      </c>
      <c r="AY793" s="48">
        <f>E793</f>
        <v>0</v>
      </c>
    </row>
    <row r="794" spans="7:51">
      <c r="G794" s="48">
        <f>A794</f>
        <v>0</v>
      </c>
      <c r="H794" s="48">
        <f>B794</f>
        <v>0</v>
      </c>
      <c r="K794" s="30" t="s">
        <v>30616</v>
      </c>
      <c r="M794" s="48" t="s">
        <v>30642</v>
      </c>
      <c r="AA794" s="255"/>
      <c r="AQ794" s="212" t="s">
        <v>28768</v>
      </c>
      <c r="AX794" s="193" t="str">
        <f>_xlfn.TEXTJOIN("-",TRUE,AS794:AV794)</f>
        <v/>
      </c>
      <c r="AY794" s="48">
        <f>E794</f>
        <v>0</v>
      </c>
    </row>
    <row r="795" spans="7:51">
      <c r="G795" s="48">
        <f>A795</f>
        <v>0</v>
      </c>
      <c r="H795" s="48">
        <f>B795</f>
        <v>0</v>
      </c>
      <c r="K795" s="30" t="s">
        <v>30616</v>
      </c>
      <c r="M795" s="48" t="s">
        <v>30643</v>
      </c>
      <c r="AA795" s="255"/>
      <c r="AQ795" s="212" t="s">
        <v>28768</v>
      </c>
      <c r="AX795" s="193" t="str">
        <f>_xlfn.TEXTJOIN("-",TRUE,AS795:AV795)</f>
        <v/>
      </c>
      <c r="AY795" s="48">
        <f>E795</f>
        <v>0</v>
      </c>
    </row>
    <row r="796" spans="7:51">
      <c r="G796" s="48">
        <f>A796</f>
        <v>0</v>
      </c>
      <c r="H796" s="48">
        <f>B796</f>
        <v>0</v>
      </c>
      <c r="K796" s="30" t="s">
        <v>30618</v>
      </c>
      <c r="M796" s="48" t="s">
        <v>30644</v>
      </c>
      <c r="AA796" s="255"/>
      <c r="AQ796" s="212" t="s">
        <v>28768</v>
      </c>
      <c r="AX796" s="193" t="str">
        <f>_xlfn.TEXTJOIN("-",TRUE,AS796:AV796)</f>
        <v/>
      </c>
      <c r="AY796" s="48">
        <f>E796</f>
        <v>0</v>
      </c>
    </row>
    <row r="797" spans="7:51">
      <c r="G797" s="48">
        <f>A797</f>
        <v>0</v>
      </c>
      <c r="H797" s="48">
        <f>B797</f>
        <v>0</v>
      </c>
      <c r="K797" s="30" t="s">
        <v>30620</v>
      </c>
      <c r="M797" s="48" t="s">
        <v>30645</v>
      </c>
      <c r="AA797" s="255"/>
      <c r="AQ797" s="212" t="s">
        <v>28768</v>
      </c>
      <c r="AX797" s="193" t="str">
        <f>_xlfn.TEXTJOIN("-",TRUE,AS797:AV797)</f>
        <v/>
      </c>
      <c r="AY797" s="48">
        <f>E797</f>
        <v>0</v>
      </c>
    </row>
    <row r="798" spans="7:51">
      <c r="G798" s="48">
        <f>A798</f>
        <v>0</v>
      </c>
      <c r="H798" s="48">
        <f>B798</f>
        <v>0</v>
      </c>
      <c r="K798" s="30" t="s">
        <v>30622</v>
      </c>
      <c r="M798" s="48" t="s">
        <v>30646</v>
      </c>
      <c r="AA798" s="255"/>
      <c r="AQ798" s="212" t="s">
        <v>28768</v>
      </c>
      <c r="AX798" s="193" t="str">
        <f>_xlfn.TEXTJOIN("-",TRUE,AS798:AV798)</f>
        <v/>
      </c>
      <c r="AY798" s="48">
        <f>E798</f>
        <v>0</v>
      </c>
    </row>
    <row r="799" spans="7:51">
      <c r="G799" s="48">
        <f>A799</f>
        <v>0</v>
      </c>
      <c r="H799" s="48">
        <f>B799</f>
        <v>0</v>
      </c>
      <c r="K799" s="30" t="s">
        <v>30624</v>
      </c>
      <c r="M799" s="48" t="s">
        <v>30647</v>
      </c>
      <c r="AA799" s="255"/>
      <c r="AQ799" s="212" t="s">
        <v>28768</v>
      </c>
      <c r="AX799" s="193" t="str">
        <f>_xlfn.TEXTJOIN("-",TRUE,AS799:AV799)</f>
        <v/>
      </c>
      <c r="AY799" s="48">
        <f>E799</f>
        <v>0</v>
      </c>
    </row>
    <row r="800" spans="7:51">
      <c r="G800" s="48">
        <f>A800</f>
        <v>0</v>
      </c>
      <c r="H800" s="48">
        <f>B800</f>
        <v>0</v>
      </c>
      <c r="K800" s="30" t="s">
        <v>30626</v>
      </c>
      <c r="M800" s="48" t="s">
        <v>30648</v>
      </c>
      <c r="AA800" s="255"/>
      <c r="AQ800" s="212" t="s">
        <v>28768</v>
      </c>
      <c r="AX800" s="193" t="str">
        <f>_xlfn.TEXTJOIN("-",TRUE,AS800:AV800)</f>
        <v/>
      </c>
      <c r="AY800" s="48">
        <f>E800</f>
        <v>0</v>
      </c>
    </row>
    <row r="801" spans="7:51">
      <c r="G801" s="48">
        <f>A801</f>
        <v>0</v>
      </c>
      <c r="H801" s="48">
        <f>B801</f>
        <v>0</v>
      </c>
      <c r="K801" s="30" t="s">
        <v>30628</v>
      </c>
      <c r="M801" s="48" t="s">
        <v>30649</v>
      </c>
      <c r="AA801" s="255"/>
      <c r="AQ801" s="212" t="s">
        <v>28768</v>
      </c>
      <c r="AX801" s="193" t="str">
        <f>_xlfn.TEXTJOIN("-",TRUE,AS801:AV801)</f>
        <v/>
      </c>
      <c r="AY801" s="48">
        <f>E801</f>
        <v>0</v>
      </c>
    </row>
    <row r="802" spans="7:51">
      <c r="G802" s="48">
        <f>A802</f>
        <v>0</v>
      </c>
      <c r="H802" s="48">
        <f>B802</f>
        <v>0</v>
      </c>
      <c r="K802" s="30" t="s">
        <v>30630</v>
      </c>
      <c r="M802" s="48" t="s">
        <v>30650</v>
      </c>
      <c r="AA802" s="255"/>
      <c r="AQ802" s="212" t="s">
        <v>28768</v>
      </c>
      <c r="AX802" s="193" t="str">
        <f>_xlfn.TEXTJOIN("-",TRUE,AS802:AV802)</f>
        <v/>
      </c>
      <c r="AY802" s="48">
        <f>E802</f>
        <v>0</v>
      </c>
    </row>
    <row r="803" spans="7:51">
      <c r="G803" s="48">
        <f>A803</f>
        <v>0</v>
      </c>
      <c r="H803" s="48">
        <f>B803</f>
        <v>0</v>
      </c>
      <c r="K803" s="48" t="s">
        <v>30651</v>
      </c>
      <c r="M803" s="48" t="s">
        <v>30652</v>
      </c>
      <c r="AA803" s="255"/>
      <c r="AQ803" s="212" t="s">
        <v>28768</v>
      </c>
      <c r="AX803" s="193" t="str">
        <f>_xlfn.TEXTJOIN("-",TRUE,AS803:AV803)</f>
        <v/>
      </c>
      <c r="AY803" s="48">
        <f>E803</f>
        <v>0</v>
      </c>
    </row>
    <row r="804" spans="7:51">
      <c r="G804" s="48">
        <f>A804</f>
        <v>0</v>
      </c>
      <c r="H804" s="48">
        <f>B804</f>
        <v>0</v>
      </c>
      <c r="K804" s="48" t="s">
        <v>30653</v>
      </c>
      <c r="M804" s="48" t="s">
        <v>30654</v>
      </c>
      <c r="AA804" s="255"/>
      <c r="AQ804" s="212" t="s">
        <v>28768</v>
      </c>
      <c r="AX804" s="193" t="str">
        <f>_xlfn.TEXTJOIN("-",TRUE,AS804:AV804)</f>
        <v/>
      </c>
      <c r="AY804" s="48">
        <f>E804</f>
        <v>0</v>
      </c>
    </row>
    <row r="805" spans="7:51">
      <c r="G805" s="48">
        <f>A805</f>
        <v>0</v>
      </c>
      <c r="H805" s="48">
        <f>B805</f>
        <v>0</v>
      </c>
      <c r="K805" s="48" t="s">
        <v>30655</v>
      </c>
      <c r="M805" s="48" t="s">
        <v>30656</v>
      </c>
      <c r="AA805" s="255"/>
      <c r="AQ805" s="212" t="s">
        <v>28768</v>
      </c>
      <c r="AX805" s="193" t="str">
        <f>_xlfn.TEXTJOIN("-",TRUE,AS805:AV805)</f>
        <v/>
      </c>
      <c r="AY805" s="48">
        <f>E805</f>
        <v>0</v>
      </c>
    </row>
    <row r="806" spans="7:51">
      <c r="G806" s="48">
        <f>A806</f>
        <v>0</v>
      </c>
      <c r="H806" s="48">
        <f>B806</f>
        <v>0</v>
      </c>
      <c r="K806" s="48" t="s">
        <v>30657</v>
      </c>
      <c r="M806" s="48" t="s">
        <v>30658</v>
      </c>
      <c r="AA806" s="255"/>
      <c r="AQ806" s="212" t="s">
        <v>28768</v>
      </c>
      <c r="AX806" s="193" t="str">
        <f>_xlfn.TEXTJOIN("-",TRUE,AS806:AV806)</f>
        <v/>
      </c>
      <c r="AY806" s="48">
        <f>E806</f>
        <v>0</v>
      </c>
    </row>
    <row r="807" spans="7:51">
      <c r="G807" s="48">
        <f>A807</f>
        <v>0</v>
      </c>
      <c r="H807" s="48">
        <f>B807</f>
        <v>0</v>
      </c>
      <c r="K807" s="48" t="s">
        <v>30659</v>
      </c>
      <c r="M807" s="48" t="s">
        <v>30660</v>
      </c>
      <c r="AA807" s="255"/>
      <c r="AQ807" s="212" t="s">
        <v>28768</v>
      </c>
      <c r="AX807" s="193" t="str">
        <f>_xlfn.TEXTJOIN("-",TRUE,AS807:AV807)</f>
        <v/>
      </c>
      <c r="AY807" s="48">
        <f>E807</f>
        <v>0</v>
      </c>
    </row>
    <row r="808" spans="7:51">
      <c r="G808" s="48">
        <f>A808</f>
        <v>0</v>
      </c>
      <c r="H808" s="48">
        <f>B808</f>
        <v>0</v>
      </c>
      <c r="K808" s="48" t="s">
        <v>30661</v>
      </c>
      <c r="M808" s="48" t="s">
        <v>30662</v>
      </c>
      <c r="AA808" s="255"/>
      <c r="AQ808" s="212" t="s">
        <v>28768</v>
      </c>
      <c r="AX808" s="193" t="str">
        <f>_xlfn.TEXTJOIN("-",TRUE,AS808:AV808)</f>
        <v/>
      </c>
      <c r="AY808" s="48">
        <f>E808</f>
        <v>0</v>
      </c>
    </row>
    <row r="809" spans="7:51">
      <c r="G809" s="48">
        <f>A809</f>
        <v>0</v>
      </c>
      <c r="H809" s="48">
        <f>B809</f>
        <v>0</v>
      </c>
      <c r="K809" s="48" t="s">
        <v>30663</v>
      </c>
      <c r="M809" s="48" t="s">
        <v>30664</v>
      </c>
      <c r="AA809" s="255"/>
      <c r="AQ809" s="212" t="s">
        <v>28768</v>
      </c>
      <c r="AX809" s="193" t="str">
        <f>_xlfn.TEXTJOIN("-",TRUE,AS809:AV809)</f>
        <v/>
      </c>
      <c r="AY809" s="48">
        <f>E809</f>
        <v>0</v>
      </c>
    </row>
    <row r="810" spans="7:51">
      <c r="G810" s="48">
        <f>A810</f>
        <v>0</v>
      </c>
      <c r="H810" s="48">
        <f>B810</f>
        <v>0</v>
      </c>
      <c r="K810" s="48" t="s">
        <v>30665</v>
      </c>
      <c r="M810" s="48" t="s">
        <v>30666</v>
      </c>
      <c r="AA810" s="255"/>
      <c r="AQ810" s="212" t="s">
        <v>28768</v>
      </c>
      <c r="AX810" s="193" t="str">
        <f>_xlfn.TEXTJOIN("-",TRUE,AS810:AV810)</f>
        <v/>
      </c>
      <c r="AY810" s="48">
        <f>E810</f>
        <v>0</v>
      </c>
    </row>
    <row r="811" spans="7:51">
      <c r="G811" s="48">
        <f>A811</f>
        <v>0</v>
      </c>
      <c r="H811" s="48">
        <f>B811</f>
        <v>0</v>
      </c>
      <c r="K811" s="48" t="s">
        <v>30667</v>
      </c>
      <c r="M811" s="48" t="s">
        <v>30668</v>
      </c>
      <c r="AA811" s="255"/>
      <c r="AQ811" s="212" t="s">
        <v>28768</v>
      </c>
      <c r="AX811" s="193" t="str">
        <f>_xlfn.TEXTJOIN("-",TRUE,AS811:AV811)</f>
        <v/>
      </c>
      <c r="AY811" s="48">
        <f>E811</f>
        <v>0</v>
      </c>
    </row>
    <row r="812" spans="7:51">
      <c r="G812" s="48">
        <f>A812</f>
        <v>0</v>
      </c>
      <c r="H812" s="48">
        <f>B812</f>
        <v>0</v>
      </c>
      <c r="K812" s="48" t="s">
        <v>30669</v>
      </c>
      <c r="M812" s="48" t="s">
        <v>30670</v>
      </c>
      <c r="AA812" s="255"/>
      <c r="AQ812" s="212" t="s">
        <v>28768</v>
      </c>
      <c r="AX812" s="193" t="str">
        <f>_xlfn.TEXTJOIN("-",TRUE,AS812:AV812)</f>
        <v/>
      </c>
      <c r="AY812" s="48">
        <f>E812</f>
        <v>0</v>
      </c>
    </row>
    <row r="813" spans="7:51">
      <c r="G813" s="48">
        <f>A813</f>
        <v>0</v>
      </c>
      <c r="H813" s="48">
        <f>B813</f>
        <v>0</v>
      </c>
      <c r="K813" s="48" t="s">
        <v>30671</v>
      </c>
      <c r="M813" s="48" t="s">
        <v>30672</v>
      </c>
      <c r="AA813" s="255"/>
      <c r="AQ813" s="212" t="s">
        <v>28768</v>
      </c>
      <c r="AX813" s="193" t="str">
        <f>_xlfn.TEXTJOIN("-",TRUE,AS813:AV813)</f>
        <v/>
      </c>
      <c r="AY813" s="48">
        <f>E813</f>
        <v>0</v>
      </c>
    </row>
    <row r="814" spans="7:51">
      <c r="G814" s="48">
        <f>A814</f>
        <v>0</v>
      </c>
      <c r="H814" s="48">
        <f>B814</f>
        <v>0</v>
      </c>
      <c r="K814" s="48" t="s">
        <v>30673</v>
      </c>
      <c r="M814" s="48" t="s">
        <v>30674</v>
      </c>
      <c r="AA814" s="255"/>
      <c r="AQ814" s="212" t="s">
        <v>28768</v>
      </c>
      <c r="AX814" s="193" t="str">
        <f>_xlfn.TEXTJOIN("-",TRUE,AS814:AV814)</f>
        <v/>
      </c>
      <c r="AY814" s="48">
        <f>E814</f>
        <v>0</v>
      </c>
    </row>
    <row r="815" spans="7:51">
      <c r="G815" s="48">
        <f>A815</f>
        <v>0</v>
      </c>
      <c r="H815" s="48">
        <f>B815</f>
        <v>0</v>
      </c>
      <c r="K815" s="48" t="s">
        <v>30675</v>
      </c>
      <c r="M815" s="48" t="s">
        <v>30676</v>
      </c>
      <c r="AA815" s="255"/>
      <c r="AQ815" s="212" t="s">
        <v>28768</v>
      </c>
      <c r="AX815" s="193" t="str">
        <f>_xlfn.TEXTJOIN("-",TRUE,AS815:AV815)</f>
        <v/>
      </c>
      <c r="AY815" s="48">
        <f>E815</f>
        <v>0</v>
      </c>
    </row>
    <row r="816" spans="7:51">
      <c r="G816" s="48">
        <f>A816</f>
        <v>0</v>
      </c>
      <c r="H816" s="48">
        <f>B816</f>
        <v>0</v>
      </c>
      <c r="K816" s="48" t="s">
        <v>30677</v>
      </c>
      <c r="M816" s="48" t="s">
        <v>30678</v>
      </c>
      <c r="AA816" s="255"/>
      <c r="AQ816" s="212" t="s">
        <v>28768</v>
      </c>
      <c r="AX816" s="193" t="str">
        <f>_xlfn.TEXTJOIN("-",TRUE,AS816:AV816)</f>
        <v/>
      </c>
      <c r="AY816" s="48">
        <f>E816</f>
        <v>0</v>
      </c>
    </row>
    <row r="817" spans="7:51">
      <c r="G817" s="48">
        <f>A817</f>
        <v>0</v>
      </c>
      <c r="H817" s="48">
        <f>B817</f>
        <v>0</v>
      </c>
      <c r="K817" s="48" t="s">
        <v>30679</v>
      </c>
      <c r="M817" s="48" t="s">
        <v>30680</v>
      </c>
      <c r="AA817" s="255"/>
      <c r="AQ817" s="212" t="s">
        <v>28768</v>
      </c>
      <c r="AX817" s="193" t="str">
        <f>_xlfn.TEXTJOIN("-",TRUE,AS817:AV817)</f>
        <v/>
      </c>
      <c r="AY817" s="48">
        <f>E817</f>
        <v>0</v>
      </c>
    </row>
    <row r="818" spans="7:51">
      <c r="G818" s="48">
        <f>A818</f>
        <v>0</v>
      </c>
      <c r="H818" s="48">
        <f>B818</f>
        <v>0</v>
      </c>
      <c r="K818" s="48" t="s">
        <v>30681</v>
      </c>
      <c r="M818" s="48" t="s">
        <v>30682</v>
      </c>
      <c r="AA818" s="255"/>
      <c r="AQ818" s="212" t="s">
        <v>28768</v>
      </c>
      <c r="AX818" s="193" t="str">
        <f>_xlfn.TEXTJOIN("-",TRUE,AS818:AV818)</f>
        <v/>
      </c>
      <c r="AY818" s="48">
        <f>E818</f>
        <v>0</v>
      </c>
    </row>
    <row r="819" spans="7:51">
      <c r="G819" s="48">
        <f>A819</f>
        <v>0</v>
      </c>
      <c r="H819" s="48">
        <f>B819</f>
        <v>0</v>
      </c>
      <c r="K819" s="48" t="s">
        <v>30683</v>
      </c>
      <c r="M819" s="48" t="s">
        <v>30684</v>
      </c>
      <c r="AA819" s="255"/>
      <c r="AQ819" s="212" t="s">
        <v>28768</v>
      </c>
      <c r="AX819" s="193" t="str">
        <f>_xlfn.TEXTJOIN("-",TRUE,AS819:AV819)</f>
        <v/>
      </c>
      <c r="AY819" s="48">
        <f>E819</f>
        <v>0</v>
      </c>
    </row>
    <row r="820" spans="7:51">
      <c r="G820" s="48">
        <f>A820</f>
        <v>0</v>
      </c>
      <c r="H820" s="48">
        <f>B820</f>
        <v>0</v>
      </c>
      <c r="K820" s="48" t="s">
        <v>30685</v>
      </c>
      <c r="M820" s="48" t="s">
        <v>30686</v>
      </c>
      <c r="AA820" s="255"/>
      <c r="AQ820" s="212" t="s">
        <v>28768</v>
      </c>
      <c r="AX820" s="193" t="str">
        <f>_xlfn.TEXTJOIN("-",TRUE,AS820:AV820)</f>
        <v/>
      </c>
      <c r="AY820" s="48">
        <f>E820</f>
        <v>0</v>
      </c>
    </row>
    <row r="821" spans="7:51">
      <c r="G821" s="48">
        <f>A821</f>
        <v>0</v>
      </c>
      <c r="H821" s="48">
        <f>B821</f>
        <v>0</v>
      </c>
      <c r="K821" s="48" t="s">
        <v>30687</v>
      </c>
      <c r="M821" s="48" t="s">
        <v>30688</v>
      </c>
      <c r="AA821" s="255"/>
      <c r="AQ821" s="212" t="s">
        <v>28768</v>
      </c>
      <c r="AX821" s="193" t="str">
        <f>_xlfn.TEXTJOIN("-",TRUE,AS821:AV821)</f>
        <v/>
      </c>
      <c r="AY821" s="48">
        <f>E821</f>
        <v>0</v>
      </c>
    </row>
    <row r="822" spans="7:51">
      <c r="G822" s="48">
        <f>A822</f>
        <v>0</v>
      </c>
      <c r="H822" s="48">
        <f>B822</f>
        <v>0</v>
      </c>
      <c r="K822" s="48" t="s">
        <v>30689</v>
      </c>
      <c r="M822" s="48" t="s">
        <v>30690</v>
      </c>
      <c r="AA822" s="255"/>
      <c r="AQ822" s="212" t="s">
        <v>28768</v>
      </c>
      <c r="AX822" s="193" t="str">
        <f>_xlfn.TEXTJOIN("-",TRUE,AS822:AV822)</f>
        <v/>
      </c>
      <c r="AY822" s="48">
        <f>E822</f>
        <v>0</v>
      </c>
    </row>
    <row r="823" spans="7:51">
      <c r="G823" s="48">
        <f>A823</f>
        <v>0</v>
      </c>
      <c r="H823" s="48">
        <f>B823</f>
        <v>0</v>
      </c>
      <c r="K823" s="48" t="s">
        <v>30691</v>
      </c>
      <c r="M823" s="48" t="s">
        <v>30692</v>
      </c>
      <c r="AA823" s="255"/>
      <c r="AQ823" s="212" t="s">
        <v>28768</v>
      </c>
      <c r="AX823" s="193" t="str">
        <f>_xlfn.TEXTJOIN("-",TRUE,AS823:AV823)</f>
        <v/>
      </c>
      <c r="AY823" s="48">
        <f>E823</f>
        <v>0</v>
      </c>
    </row>
    <row r="824" spans="7:51">
      <c r="G824" s="48">
        <f>A824</f>
        <v>0</v>
      </c>
      <c r="H824" s="48">
        <f>B824</f>
        <v>0</v>
      </c>
      <c r="K824" s="48" t="s">
        <v>30693</v>
      </c>
      <c r="M824" s="48" t="s">
        <v>30694</v>
      </c>
      <c r="AA824" s="255"/>
      <c r="AQ824" s="212" t="s">
        <v>28768</v>
      </c>
      <c r="AX824" s="193" t="str">
        <f>_xlfn.TEXTJOIN("-",TRUE,AS824:AV824)</f>
        <v/>
      </c>
      <c r="AY824" s="48">
        <f>E824</f>
        <v>0</v>
      </c>
    </row>
    <row r="825" spans="7:51">
      <c r="G825" s="48">
        <f>A825</f>
        <v>0</v>
      </c>
      <c r="H825" s="48">
        <f>B825</f>
        <v>0</v>
      </c>
      <c r="K825" s="48" t="s">
        <v>30695</v>
      </c>
      <c r="M825" s="48" t="s">
        <v>30696</v>
      </c>
      <c r="AA825" s="255"/>
      <c r="AQ825" s="212" t="s">
        <v>28768</v>
      </c>
      <c r="AX825" s="193" t="str">
        <f>_xlfn.TEXTJOIN("-",TRUE,AS825:AV825)</f>
        <v/>
      </c>
      <c r="AY825" s="48">
        <f>E825</f>
        <v>0</v>
      </c>
    </row>
    <row r="826" spans="7:51">
      <c r="G826" s="48">
        <f>A826</f>
        <v>0</v>
      </c>
      <c r="H826" s="48">
        <f>B826</f>
        <v>0</v>
      </c>
      <c r="K826" s="48" t="s">
        <v>30697</v>
      </c>
      <c r="M826" s="48" t="s">
        <v>30698</v>
      </c>
      <c r="AA826" s="255"/>
      <c r="AQ826" s="212" t="s">
        <v>28768</v>
      </c>
      <c r="AX826" s="193" t="str">
        <f>_xlfn.TEXTJOIN("-",TRUE,AS826:AV826)</f>
        <v/>
      </c>
      <c r="AY826" s="48">
        <f>E826</f>
        <v>0</v>
      </c>
    </row>
    <row r="827" spans="7:51">
      <c r="G827" s="48">
        <f>A827</f>
        <v>0</v>
      </c>
      <c r="H827" s="48">
        <f>B827</f>
        <v>0</v>
      </c>
      <c r="K827" s="48" t="s">
        <v>30699</v>
      </c>
      <c r="M827" s="48" t="s">
        <v>30700</v>
      </c>
      <c r="AA827" s="255"/>
      <c r="AQ827" s="212" t="s">
        <v>28768</v>
      </c>
      <c r="AX827" s="193" t="str">
        <f>_xlfn.TEXTJOIN("-",TRUE,AS827:AV827)</f>
        <v/>
      </c>
      <c r="AY827" s="48">
        <f>E827</f>
        <v>0</v>
      </c>
    </row>
    <row r="828" spans="7:51">
      <c r="G828" s="48">
        <f>A828</f>
        <v>0</v>
      </c>
      <c r="H828" s="48">
        <f>B828</f>
        <v>0</v>
      </c>
      <c r="K828" s="48" t="s">
        <v>30701</v>
      </c>
      <c r="M828" s="48" t="s">
        <v>30702</v>
      </c>
      <c r="AA828" s="255"/>
      <c r="AQ828" s="212" t="s">
        <v>28768</v>
      </c>
      <c r="AX828" s="193" t="str">
        <f>_xlfn.TEXTJOIN("-",TRUE,AS828:AV828)</f>
        <v/>
      </c>
      <c r="AY828" s="48">
        <f>E828</f>
        <v>0</v>
      </c>
    </row>
    <row r="829" spans="7:51">
      <c r="G829" s="48">
        <f>A829</f>
        <v>0</v>
      </c>
      <c r="H829" s="48">
        <f>B829</f>
        <v>0</v>
      </c>
      <c r="K829" s="48" t="s">
        <v>30703</v>
      </c>
      <c r="M829" s="48" t="s">
        <v>30704</v>
      </c>
      <c r="AA829" s="255"/>
      <c r="AQ829" s="212" t="s">
        <v>28768</v>
      </c>
      <c r="AX829" s="193" t="str">
        <f>_xlfn.TEXTJOIN("-",TRUE,AS829:AV829)</f>
        <v/>
      </c>
      <c r="AY829" s="48">
        <f>E829</f>
        <v>0</v>
      </c>
    </row>
    <row r="830" spans="7:51">
      <c r="G830" s="48">
        <f>A830</f>
        <v>0</v>
      </c>
      <c r="H830" s="48">
        <f>B830</f>
        <v>0</v>
      </c>
      <c r="K830" s="48" t="s">
        <v>30705</v>
      </c>
      <c r="M830" s="48" t="s">
        <v>30706</v>
      </c>
      <c r="AA830" s="255"/>
      <c r="AQ830" s="212" t="s">
        <v>28768</v>
      </c>
      <c r="AX830" s="193" t="str">
        <f>_xlfn.TEXTJOIN("-",TRUE,AS830:AV830)</f>
        <v/>
      </c>
      <c r="AY830" s="48">
        <f>E830</f>
        <v>0</v>
      </c>
    </row>
    <row r="831" spans="7:51">
      <c r="G831" s="48">
        <f>A831</f>
        <v>0</v>
      </c>
      <c r="H831" s="48">
        <f>B831</f>
        <v>0</v>
      </c>
      <c r="K831" s="48" t="s">
        <v>30707</v>
      </c>
      <c r="M831" s="48" t="s">
        <v>30708</v>
      </c>
      <c r="AA831" s="255"/>
      <c r="AQ831" s="212" t="s">
        <v>28768</v>
      </c>
      <c r="AX831" s="193" t="str">
        <f>_xlfn.TEXTJOIN("-",TRUE,AS831:AV831)</f>
        <v/>
      </c>
      <c r="AY831" s="48">
        <f>E831</f>
        <v>0</v>
      </c>
    </row>
    <row r="832" spans="7:51">
      <c r="G832" s="48">
        <f>A832</f>
        <v>0</v>
      </c>
      <c r="H832" s="48">
        <f>B832</f>
        <v>0</v>
      </c>
      <c r="K832" s="48" t="s">
        <v>30709</v>
      </c>
      <c r="M832" s="48" t="s">
        <v>30710</v>
      </c>
      <c r="AA832" s="255"/>
      <c r="AQ832" s="212" t="s">
        <v>28768</v>
      </c>
      <c r="AX832" s="193" t="str">
        <f>_xlfn.TEXTJOIN("-",TRUE,AS832:AV832)</f>
        <v/>
      </c>
      <c r="AY832" s="48">
        <f>E832</f>
        <v>0</v>
      </c>
    </row>
    <row r="833" spans="7:51">
      <c r="G833" s="48">
        <f>A833</f>
        <v>0</v>
      </c>
      <c r="H833" s="48">
        <f>B833</f>
        <v>0</v>
      </c>
      <c r="K833" s="48" t="s">
        <v>30711</v>
      </c>
      <c r="M833" s="48" t="s">
        <v>30712</v>
      </c>
      <c r="AA833" s="255"/>
      <c r="AQ833" s="212" t="s">
        <v>28768</v>
      </c>
      <c r="AX833" s="193" t="str">
        <f>_xlfn.TEXTJOIN("-",TRUE,AS833:AV833)</f>
        <v/>
      </c>
      <c r="AY833" s="48">
        <f>E833</f>
        <v>0</v>
      </c>
    </row>
    <row r="834" spans="7:51">
      <c r="G834" s="48">
        <f>A834</f>
        <v>0</v>
      </c>
      <c r="H834" s="48">
        <f>B834</f>
        <v>0</v>
      </c>
      <c r="K834" s="48" t="s">
        <v>30713</v>
      </c>
      <c r="AA834" s="255"/>
      <c r="AQ834" s="212" t="s">
        <v>28768</v>
      </c>
      <c r="AX834" s="193" t="str">
        <f>_xlfn.TEXTJOIN("-",TRUE,AS834:AV834)</f>
        <v/>
      </c>
      <c r="AY834" s="48">
        <f>E834</f>
        <v>0</v>
      </c>
    </row>
    <row r="835" spans="7:51">
      <c r="G835" s="48">
        <f>A835</f>
        <v>0</v>
      </c>
      <c r="H835" s="48">
        <f>B835</f>
        <v>0</v>
      </c>
      <c r="K835" s="48" t="s">
        <v>30714</v>
      </c>
      <c r="AA835" s="255"/>
      <c r="AQ835" s="212" t="s">
        <v>28768</v>
      </c>
      <c r="AX835" s="193" t="str">
        <f>_xlfn.TEXTJOIN("-",TRUE,AS835:AV835)</f>
        <v/>
      </c>
      <c r="AY835" s="48">
        <f>E835</f>
        <v>0</v>
      </c>
    </row>
    <row r="836" spans="7:51">
      <c r="G836" s="48">
        <f>A836</f>
        <v>0</v>
      </c>
      <c r="H836" s="48">
        <f>B836</f>
        <v>0</v>
      </c>
      <c r="K836" s="48" t="s">
        <v>30715</v>
      </c>
      <c r="AA836" s="255"/>
      <c r="AQ836" s="212" t="s">
        <v>28768</v>
      </c>
      <c r="AX836" s="193" t="str">
        <f>_xlfn.TEXTJOIN("-",TRUE,AS836:AV836)</f>
        <v/>
      </c>
      <c r="AY836" s="48">
        <f>E836</f>
        <v>0</v>
      </c>
    </row>
    <row r="837" spans="7:51">
      <c r="G837" s="48">
        <f>A837</f>
        <v>0</v>
      </c>
      <c r="H837" s="48">
        <f>B837</f>
        <v>0</v>
      </c>
      <c r="K837" s="48" t="s">
        <v>30716</v>
      </c>
      <c r="AA837" s="255"/>
      <c r="AQ837" s="212" t="s">
        <v>28768</v>
      </c>
      <c r="AX837" s="193" t="str">
        <f>_xlfn.TEXTJOIN("-",TRUE,AS837:AV837)</f>
        <v/>
      </c>
      <c r="AY837" s="48">
        <f>E837</f>
        <v>0</v>
      </c>
    </row>
    <row r="838" spans="7:51">
      <c r="G838" s="48">
        <f>A838</f>
        <v>0</v>
      </c>
      <c r="H838" s="48">
        <f>B838</f>
        <v>0</v>
      </c>
      <c r="K838" s="48" t="s">
        <v>30717</v>
      </c>
      <c r="AA838" s="255"/>
      <c r="AQ838" s="212" t="s">
        <v>28768</v>
      </c>
      <c r="AX838" s="193" t="str">
        <f>_xlfn.TEXTJOIN("-",TRUE,AS838:AV838)</f>
        <v/>
      </c>
      <c r="AY838" s="48">
        <f>E838</f>
        <v>0</v>
      </c>
    </row>
    <row r="839" spans="7:51">
      <c r="G839" s="48">
        <f>A839</f>
        <v>0</v>
      </c>
      <c r="H839" s="48">
        <f>B839</f>
        <v>0</v>
      </c>
      <c r="K839" s="48" t="s">
        <v>30718</v>
      </c>
      <c r="AA839" s="255"/>
      <c r="AQ839" s="212" t="s">
        <v>28768</v>
      </c>
      <c r="AX839" s="193" t="str">
        <f>_xlfn.TEXTJOIN("-",TRUE,AS839:AV839)</f>
        <v/>
      </c>
      <c r="AY839" s="48">
        <f>E839</f>
        <v>0</v>
      </c>
    </row>
    <row r="840" spans="7:51">
      <c r="G840" s="48">
        <f>A840</f>
        <v>0</v>
      </c>
      <c r="H840" s="48">
        <f>B840</f>
        <v>0</v>
      </c>
      <c r="K840" s="48" t="s">
        <v>30719</v>
      </c>
      <c r="AA840" s="255"/>
      <c r="AQ840" s="212" t="s">
        <v>28768</v>
      </c>
      <c r="AX840" s="193" t="str">
        <f>_xlfn.TEXTJOIN("-",TRUE,AS840:AV840)</f>
        <v/>
      </c>
      <c r="AY840" s="48">
        <f>E840</f>
        <v>0</v>
      </c>
    </row>
    <row r="841" spans="7:51">
      <c r="G841" s="48">
        <f>A841</f>
        <v>0</v>
      </c>
      <c r="H841" s="48">
        <f>B841</f>
        <v>0</v>
      </c>
      <c r="K841" s="48" t="s">
        <v>30720</v>
      </c>
      <c r="AA841" s="255"/>
      <c r="AQ841" s="212" t="s">
        <v>28768</v>
      </c>
      <c r="AX841" s="193" t="str">
        <f>_xlfn.TEXTJOIN("-",TRUE,AS841:AV841)</f>
        <v/>
      </c>
      <c r="AY841" s="48">
        <f>E841</f>
        <v>0</v>
      </c>
    </row>
    <row r="842" spans="7:51">
      <c r="G842" s="48">
        <f>A842</f>
        <v>0</v>
      </c>
      <c r="H842" s="48">
        <f>B842</f>
        <v>0</v>
      </c>
      <c r="K842" s="48" t="s">
        <v>30721</v>
      </c>
      <c r="AA842" s="255"/>
      <c r="AQ842" s="212" t="s">
        <v>28768</v>
      </c>
      <c r="AX842" s="193" t="str">
        <f>_xlfn.TEXTJOIN("-",TRUE,AS842:AV842)</f>
        <v/>
      </c>
      <c r="AY842" s="48">
        <f>E842</f>
        <v>0</v>
      </c>
    </row>
    <row r="843" spans="7:51">
      <c r="G843" s="48">
        <f>A843</f>
        <v>0</v>
      </c>
      <c r="H843" s="48">
        <f>B843</f>
        <v>0</v>
      </c>
      <c r="K843" s="48" t="s">
        <v>30722</v>
      </c>
      <c r="AA843" s="255"/>
      <c r="AQ843" s="212" t="s">
        <v>28768</v>
      </c>
      <c r="AX843" s="193" t="str">
        <f>_xlfn.TEXTJOIN("-",TRUE,AS843:AV843)</f>
        <v/>
      </c>
      <c r="AY843" s="48">
        <f>E843</f>
        <v>0</v>
      </c>
    </row>
    <row r="844" spans="7:51">
      <c r="G844" s="48">
        <f>A844</f>
        <v>0</v>
      </c>
      <c r="H844" s="48">
        <f>B844</f>
        <v>0</v>
      </c>
      <c r="K844" s="48" t="s">
        <v>30723</v>
      </c>
      <c r="AA844" s="255"/>
      <c r="AQ844" s="212" t="s">
        <v>28768</v>
      </c>
      <c r="AX844" s="193" t="str">
        <f>_xlfn.TEXTJOIN("-",TRUE,AS844:AV844)</f>
        <v/>
      </c>
      <c r="AY844" s="48">
        <f>E844</f>
        <v>0</v>
      </c>
    </row>
    <row r="845" spans="7:51">
      <c r="G845" s="48">
        <f>A845</f>
        <v>0</v>
      </c>
      <c r="H845" s="48">
        <f>B845</f>
        <v>0</v>
      </c>
      <c r="K845" s="48" t="s">
        <v>30724</v>
      </c>
      <c r="AA845" s="255"/>
      <c r="AQ845" s="212" t="s">
        <v>28768</v>
      </c>
      <c r="AX845" s="193" t="str">
        <f>_xlfn.TEXTJOIN("-",TRUE,AS845:AV845)</f>
        <v/>
      </c>
      <c r="AY845" s="48">
        <f>E845</f>
        <v>0</v>
      </c>
    </row>
    <row r="846" spans="7:51">
      <c r="G846" s="48">
        <f>A846</f>
        <v>0</v>
      </c>
      <c r="H846" s="48">
        <f>B846</f>
        <v>0</v>
      </c>
      <c r="K846" s="48" t="s">
        <v>30725</v>
      </c>
      <c r="AA846" s="255"/>
      <c r="AQ846" s="212" t="s">
        <v>28768</v>
      </c>
      <c r="AX846" s="193" t="str">
        <f>_xlfn.TEXTJOIN("-",TRUE,AS846:AV846)</f>
        <v/>
      </c>
      <c r="AY846" s="48">
        <f>E846</f>
        <v>0</v>
      </c>
    </row>
    <row r="847" spans="7:51">
      <c r="G847" s="48">
        <f>A847</f>
        <v>0</v>
      </c>
      <c r="H847" s="48">
        <f>B847</f>
        <v>0</v>
      </c>
      <c r="K847" s="48" t="s">
        <v>30726</v>
      </c>
      <c r="AA847" s="255"/>
      <c r="AQ847" s="212" t="s">
        <v>28768</v>
      </c>
      <c r="AX847" s="193" t="str">
        <f>_xlfn.TEXTJOIN("-",TRUE,AS847:AV847)</f>
        <v/>
      </c>
      <c r="AY847" s="48">
        <f>E847</f>
        <v>0</v>
      </c>
    </row>
    <row r="848" spans="7:51">
      <c r="G848" s="48">
        <f>A848</f>
        <v>0</v>
      </c>
      <c r="H848" s="48">
        <f>B848</f>
        <v>0</v>
      </c>
      <c r="K848" s="48" t="s">
        <v>30727</v>
      </c>
      <c r="AA848" s="255"/>
      <c r="AQ848" s="212" t="s">
        <v>28768</v>
      </c>
      <c r="AX848" s="193" t="str">
        <f>_xlfn.TEXTJOIN("-",TRUE,AS848:AV848)</f>
        <v/>
      </c>
      <c r="AY848" s="48">
        <f>E848</f>
        <v>0</v>
      </c>
    </row>
    <row r="849" spans="7:51">
      <c r="G849" s="48">
        <f>A849</f>
        <v>0</v>
      </c>
      <c r="H849" s="48">
        <f>B849</f>
        <v>0</v>
      </c>
      <c r="K849" s="48" t="s">
        <v>30728</v>
      </c>
      <c r="AA849" s="255"/>
      <c r="AQ849" s="212" t="s">
        <v>28768</v>
      </c>
      <c r="AX849" s="193" t="str">
        <f>_xlfn.TEXTJOIN("-",TRUE,AS849:AV849)</f>
        <v/>
      </c>
      <c r="AY849" s="48">
        <f>E849</f>
        <v>0</v>
      </c>
    </row>
    <row r="850" spans="7:51">
      <c r="G850" s="48">
        <f>A850</f>
        <v>0</v>
      </c>
      <c r="H850" s="48">
        <f>B850</f>
        <v>0</v>
      </c>
      <c r="K850" s="48" t="s">
        <v>30729</v>
      </c>
      <c r="AA850" s="255"/>
      <c r="AQ850" s="212" t="s">
        <v>28768</v>
      </c>
      <c r="AX850" s="193" t="str">
        <f>_xlfn.TEXTJOIN("-",TRUE,AS850:AV850)</f>
        <v/>
      </c>
      <c r="AY850" s="48">
        <f>E850</f>
        <v>0</v>
      </c>
    </row>
    <row r="851" spans="7:51">
      <c r="G851" s="48">
        <f>A851</f>
        <v>0</v>
      </c>
      <c r="H851" s="48">
        <f>B851</f>
        <v>0</v>
      </c>
      <c r="K851" s="48" t="s">
        <v>30730</v>
      </c>
      <c r="AA851" s="255"/>
      <c r="AQ851" s="212" t="s">
        <v>28768</v>
      </c>
      <c r="AX851" s="193" t="str">
        <f>_xlfn.TEXTJOIN("-",TRUE,AS851:AV851)</f>
        <v/>
      </c>
      <c r="AY851" s="48">
        <f>E851</f>
        <v>0</v>
      </c>
    </row>
    <row r="852" spans="7:51">
      <c r="G852" s="48">
        <f>A852</f>
        <v>0</v>
      </c>
      <c r="H852" s="48">
        <f>B852</f>
        <v>0</v>
      </c>
      <c r="K852" s="48" t="s">
        <v>30731</v>
      </c>
      <c r="AA852" s="255"/>
      <c r="AQ852" s="212" t="s">
        <v>28768</v>
      </c>
      <c r="AX852" s="193" t="str">
        <f>_xlfn.TEXTJOIN("-",TRUE,AS852:AV852)</f>
        <v/>
      </c>
      <c r="AY852" s="48">
        <f>E852</f>
        <v>0</v>
      </c>
    </row>
    <row r="853" spans="7:51">
      <c r="G853" s="48">
        <f>A853</f>
        <v>0</v>
      </c>
      <c r="H853" s="48">
        <f>B853</f>
        <v>0</v>
      </c>
      <c r="K853" s="48" t="s">
        <v>30732</v>
      </c>
      <c r="AA853" s="255"/>
      <c r="AQ853" s="212" t="s">
        <v>28768</v>
      </c>
      <c r="AX853" s="193" t="str">
        <f>_xlfn.TEXTJOIN("-",TRUE,AS853:AV853)</f>
        <v/>
      </c>
      <c r="AY853" s="48">
        <f>E853</f>
        <v>0</v>
      </c>
    </row>
    <row r="854" spans="7:51">
      <c r="G854" s="48">
        <f>A854</f>
        <v>0</v>
      </c>
      <c r="H854" s="48">
        <f>B854</f>
        <v>0</v>
      </c>
      <c r="K854" s="48" t="s">
        <v>30733</v>
      </c>
      <c r="AA854" s="255"/>
      <c r="AQ854" s="212" t="s">
        <v>28768</v>
      </c>
      <c r="AX854" s="193" t="str">
        <f>_xlfn.TEXTJOIN("-",TRUE,AS854:AV854)</f>
        <v/>
      </c>
      <c r="AY854" s="48">
        <f>E854</f>
        <v>0</v>
      </c>
    </row>
    <row r="855" spans="7:51">
      <c r="G855" s="48">
        <f>A855</f>
        <v>0</v>
      </c>
      <c r="H855" s="48">
        <f>B855</f>
        <v>0</v>
      </c>
      <c r="K855" s="48" t="s">
        <v>30734</v>
      </c>
      <c r="AA855" s="255"/>
      <c r="AQ855" s="212" t="s">
        <v>28768</v>
      </c>
      <c r="AX855" s="193" t="str">
        <f>_xlfn.TEXTJOIN("-",TRUE,AS855:AV855)</f>
        <v/>
      </c>
      <c r="AY855" s="48">
        <f>E855</f>
        <v>0</v>
      </c>
    </row>
    <row r="856" spans="7:51">
      <c r="G856" s="48">
        <f>A856</f>
        <v>0</v>
      </c>
      <c r="H856" s="48">
        <f>B856</f>
        <v>0</v>
      </c>
      <c r="K856" s="48" t="s">
        <v>30735</v>
      </c>
      <c r="AA856" s="255"/>
      <c r="AQ856" s="212" t="s">
        <v>28768</v>
      </c>
      <c r="AX856" s="193" t="str">
        <f>_xlfn.TEXTJOIN("-",TRUE,AS856:AV856)</f>
        <v/>
      </c>
      <c r="AY856" s="48">
        <f>E856</f>
        <v>0</v>
      </c>
    </row>
    <row r="857" spans="7:51">
      <c r="G857" s="48">
        <f>A857</f>
        <v>0</v>
      </c>
      <c r="H857" s="48">
        <f>B857</f>
        <v>0</v>
      </c>
      <c r="K857" s="48" t="s">
        <v>30736</v>
      </c>
      <c r="AA857" s="255"/>
      <c r="AQ857" s="212" t="s">
        <v>28768</v>
      </c>
      <c r="AX857" s="193" t="str">
        <f>_xlfn.TEXTJOIN("-",TRUE,AS857:AV857)</f>
        <v/>
      </c>
      <c r="AY857" s="48">
        <f>E857</f>
        <v>0</v>
      </c>
    </row>
    <row r="858" spans="7:51">
      <c r="G858" s="48">
        <f>A858</f>
        <v>0</v>
      </c>
      <c r="H858" s="48">
        <f>B858</f>
        <v>0</v>
      </c>
      <c r="K858" s="48" t="s">
        <v>30737</v>
      </c>
      <c r="AA858" s="255"/>
      <c r="AQ858" s="212" t="s">
        <v>28768</v>
      </c>
      <c r="AX858" s="193" t="str">
        <f>_xlfn.TEXTJOIN("-",TRUE,AS858:AV858)</f>
        <v/>
      </c>
      <c r="AY858" s="48">
        <f>E858</f>
        <v>0</v>
      </c>
    </row>
    <row r="859" spans="7:51">
      <c r="G859" s="48">
        <f>A859</f>
        <v>0</v>
      </c>
      <c r="H859" s="48">
        <f>B859</f>
        <v>0</v>
      </c>
      <c r="K859" s="48" t="s">
        <v>30738</v>
      </c>
      <c r="AA859" s="255"/>
      <c r="AQ859" s="212" t="s">
        <v>28768</v>
      </c>
      <c r="AX859" s="193" t="str">
        <f>_xlfn.TEXTJOIN("-",TRUE,AS859:AV859)</f>
        <v/>
      </c>
      <c r="AY859" s="48">
        <f>E859</f>
        <v>0</v>
      </c>
    </row>
    <row r="860" spans="7:51">
      <c r="G860" s="48">
        <f>A860</f>
        <v>0</v>
      </c>
      <c r="H860" s="48">
        <f>B860</f>
        <v>0</v>
      </c>
      <c r="K860" s="48" t="s">
        <v>30739</v>
      </c>
      <c r="AA860" s="255"/>
      <c r="AQ860" s="212" t="s">
        <v>28768</v>
      </c>
      <c r="AX860" s="193" t="str">
        <f>_xlfn.TEXTJOIN("-",TRUE,AS860:AV860)</f>
        <v/>
      </c>
      <c r="AY860" s="48">
        <f>E860</f>
        <v>0</v>
      </c>
    </row>
    <row r="861" spans="7:51">
      <c r="G861" s="48">
        <f>A861</f>
        <v>0</v>
      </c>
      <c r="H861" s="48">
        <f>B861</f>
        <v>0</v>
      </c>
      <c r="K861" s="48" t="s">
        <v>30740</v>
      </c>
      <c r="AA861" s="255"/>
      <c r="AQ861" s="212" t="s">
        <v>28768</v>
      </c>
      <c r="AX861" s="193" t="str">
        <f>_xlfn.TEXTJOIN("-",TRUE,AS861:AV861)</f>
        <v/>
      </c>
      <c r="AY861" s="48">
        <f>E861</f>
        <v>0</v>
      </c>
    </row>
    <row r="862" spans="7:51">
      <c r="G862" s="48">
        <f>A862</f>
        <v>0</v>
      </c>
      <c r="H862" s="48">
        <f>B862</f>
        <v>0</v>
      </c>
      <c r="K862" s="48" t="s">
        <v>30741</v>
      </c>
      <c r="AA862" s="255"/>
      <c r="AQ862" s="212" t="s">
        <v>28768</v>
      </c>
      <c r="AX862" s="193" t="str">
        <f>_xlfn.TEXTJOIN("-",TRUE,AS862:AV862)</f>
        <v/>
      </c>
      <c r="AY862" s="48">
        <f>E862</f>
        <v>0</v>
      </c>
    </row>
    <row r="863" spans="7:51">
      <c r="G863" s="48">
        <f>A863</f>
        <v>0</v>
      </c>
      <c r="H863" s="48">
        <f>B863</f>
        <v>0</v>
      </c>
      <c r="K863" s="48" t="s">
        <v>30742</v>
      </c>
      <c r="AA863" s="255"/>
      <c r="AQ863" s="212" t="s">
        <v>28768</v>
      </c>
      <c r="AX863" s="193" t="str">
        <f>_xlfn.TEXTJOIN("-",TRUE,AS863:AV863)</f>
        <v/>
      </c>
      <c r="AY863" s="48">
        <f>E863</f>
        <v>0</v>
      </c>
    </row>
    <row r="864" spans="7:51">
      <c r="G864" s="48">
        <f>A864</f>
        <v>0</v>
      </c>
      <c r="H864" s="48">
        <f>B864</f>
        <v>0</v>
      </c>
      <c r="K864" s="48" t="s">
        <v>30743</v>
      </c>
      <c r="AA864" s="255"/>
      <c r="AQ864" s="212" t="s">
        <v>28768</v>
      </c>
      <c r="AX864" s="193" t="str">
        <f>_xlfn.TEXTJOIN("-",TRUE,AS864:AV864)</f>
        <v/>
      </c>
      <c r="AY864" s="48">
        <f>E864</f>
        <v>0</v>
      </c>
    </row>
    <row r="865" spans="7:51">
      <c r="G865" s="48">
        <f>A865</f>
        <v>0</v>
      </c>
      <c r="H865" s="48">
        <f>B865</f>
        <v>0</v>
      </c>
      <c r="K865" s="48" t="s">
        <v>30744</v>
      </c>
      <c r="AA865" s="255"/>
      <c r="AQ865" s="212" t="s">
        <v>28768</v>
      </c>
      <c r="AX865" s="193" t="str">
        <f>_xlfn.TEXTJOIN("-",TRUE,AS865:AV865)</f>
        <v/>
      </c>
      <c r="AY865" s="48">
        <f>E865</f>
        <v>0</v>
      </c>
    </row>
    <row r="866" spans="7:51">
      <c r="G866" s="48">
        <f>A866</f>
        <v>0</v>
      </c>
      <c r="H866" s="48">
        <f>B866</f>
        <v>0</v>
      </c>
      <c r="K866" s="48" t="s">
        <v>30745</v>
      </c>
      <c r="AA866" s="255"/>
      <c r="AQ866" s="212" t="s">
        <v>28768</v>
      </c>
      <c r="AX866" s="193" t="str">
        <f>_xlfn.TEXTJOIN("-",TRUE,AS866:AV866)</f>
        <v/>
      </c>
      <c r="AY866" s="48">
        <f>E866</f>
        <v>0</v>
      </c>
    </row>
    <row r="867" spans="7:51">
      <c r="G867" s="48">
        <f>A867</f>
        <v>0</v>
      </c>
      <c r="H867" s="48">
        <f>B867</f>
        <v>0</v>
      </c>
      <c r="K867" s="48" t="s">
        <v>30746</v>
      </c>
      <c r="AA867" s="255"/>
      <c r="AQ867" s="212" t="s">
        <v>28768</v>
      </c>
      <c r="AX867" s="193" t="str">
        <f>_xlfn.TEXTJOIN("-",TRUE,AS867:AV867)</f>
        <v/>
      </c>
      <c r="AY867" s="48">
        <f>E867</f>
        <v>0</v>
      </c>
    </row>
    <row r="868" spans="7:51">
      <c r="G868" s="48">
        <f>A868</f>
        <v>0</v>
      </c>
      <c r="H868" s="48">
        <f>B868</f>
        <v>0</v>
      </c>
      <c r="K868" s="48" t="s">
        <v>30747</v>
      </c>
      <c r="AA868" s="255"/>
      <c r="AQ868" s="212" t="s">
        <v>28768</v>
      </c>
      <c r="AX868" s="193" t="str">
        <f>_xlfn.TEXTJOIN("-",TRUE,AS868:AV868)</f>
        <v/>
      </c>
      <c r="AY868" s="48">
        <f>E868</f>
        <v>0</v>
      </c>
    </row>
    <row r="869" spans="7:51">
      <c r="G869" s="48">
        <f>A869</f>
        <v>0</v>
      </c>
      <c r="H869" s="48">
        <f>B869</f>
        <v>0</v>
      </c>
      <c r="K869" s="48" t="s">
        <v>30748</v>
      </c>
      <c r="AA869" s="255"/>
      <c r="AQ869" s="212" t="s">
        <v>28768</v>
      </c>
      <c r="AX869" s="193" t="str">
        <f>_xlfn.TEXTJOIN("-",TRUE,AS869:AV869)</f>
        <v/>
      </c>
      <c r="AY869" s="48">
        <f>E869</f>
        <v>0</v>
      </c>
    </row>
    <row r="870" spans="7:51">
      <c r="G870" s="48">
        <f>A870</f>
        <v>0</v>
      </c>
      <c r="H870" s="48">
        <f>B870</f>
        <v>0</v>
      </c>
      <c r="K870" s="48" t="s">
        <v>30749</v>
      </c>
      <c r="AA870" s="255"/>
      <c r="AQ870" s="212" t="s">
        <v>28768</v>
      </c>
      <c r="AX870" s="193" t="str">
        <f>_xlfn.TEXTJOIN("-",TRUE,AS870:AV870)</f>
        <v/>
      </c>
      <c r="AY870" s="48">
        <f>E870</f>
        <v>0</v>
      </c>
    </row>
    <row r="871" spans="7:51">
      <c r="G871" s="48">
        <f>A871</f>
        <v>0</v>
      </c>
      <c r="H871" s="48">
        <f>B871</f>
        <v>0</v>
      </c>
      <c r="K871" s="48" t="s">
        <v>30750</v>
      </c>
      <c r="AA871" s="255"/>
      <c r="AQ871" s="212" t="s">
        <v>28768</v>
      </c>
      <c r="AX871" s="193" t="str">
        <f>_xlfn.TEXTJOIN("-",TRUE,AS871:AV871)</f>
        <v/>
      </c>
      <c r="AY871" s="48">
        <f>E871</f>
        <v>0</v>
      </c>
    </row>
    <row r="872" spans="7:51">
      <c r="G872" s="48">
        <f>A872</f>
        <v>0</v>
      </c>
      <c r="H872" s="48">
        <f>B872</f>
        <v>0</v>
      </c>
      <c r="K872" s="48" t="s">
        <v>30751</v>
      </c>
      <c r="AA872" s="255"/>
      <c r="AQ872" s="212" t="s">
        <v>28768</v>
      </c>
      <c r="AX872" s="193" t="str">
        <f>_xlfn.TEXTJOIN("-",TRUE,AS872:AV872)</f>
        <v/>
      </c>
      <c r="AY872" s="48">
        <f>E872</f>
        <v>0</v>
      </c>
    </row>
    <row r="873" spans="7:51">
      <c r="G873" s="48">
        <f>A873</f>
        <v>0</v>
      </c>
      <c r="H873" s="48">
        <f>B873</f>
        <v>0</v>
      </c>
      <c r="K873" s="48" t="s">
        <v>30752</v>
      </c>
      <c r="AA873" s="255"/>
      <c r="AQ873" s="212" t="s">
        <v>28768</v>
      </c>
      <c r="AX873" s="193" t="str">
        <f>_xlfn.TEXTJOIN("-",TRUE,AS873:AV873)</f>
        <v/>
      </c>
      <c r="AY873" s="48">
        <f>E873</f>
        <v>0</v>
      </c>
    </row>
    <row r="874" spans="7:51">
      <c r="G874" s="48">
        <f>A874</f>
        <v>0</v>
      </c>
      <c r="H874" s="48">
        <f>B874</f>
        <v>0</v>
      </c>
      <c r="K874" s="48" t="s">
        <v>30753</v>
      </c>
      <c r="AA874" s="255"/>
      <c r="AQ874" s="212" t="s">
        <v>28768</v>
      </c>
      <c r="AX874" s="193" t="str">
        <f>_xlfn.TEXTJOIN("-",TRUE,AS874:AV874)</f>
        <v/>
      </c>
      <c r="AY874" s="48">
        <f>E874</f>
        <v>0</v>
      </c>
    </row>
    <row r="875" spans="7:51">
      <c r="G875" s="48">
        <f>A875</f>
        <v>0</v>
      </c>
      <c r="H875" s="48">
        <f>B875</f>
        <v>0</v>
      </c>
      <c r="K875" s="48" t="s">
        <v>30754</v>
      </c>
      <c r="AA875" s="255"/>
      <c r="AQ875" s="212" t="s">
        <v>28768</v>
      </c>
      <c r="AX875" s="193" t="str">
        <f>_xlfn.TEXTJOIN("-",TRUE,AS875:AV875)</f>
        <v/>
      </c>
      <c r="AY875" s="48">
        <f>E875</f>
        <v>0</v>
      </c>
    </row>
    <row r="876" spans="7:51">
      <c r="G876" s="48">
        <f>A876</f>
        <v>0</v>
      </c>
      <c r="H876" s="48">
        <f>B876</f>
        <v>0</v>
      </c>
      <c r="K876" s="48" t="s">
        <v>30755</v>
      </c>
      <c r="AA876" s="255"/>
      <c r="AQ876" s="212" t="s">
        <v>28768</v>
      </c>
      <c r="AX876" s="193" t="str">
        <f>_xlfn.TEXTJOIN("-",TRUE,AS876:AV876)</f>
        <v/>
      </c>
      <c r="AY876" s="48">
        <f>E876</f>
        <v>0</v>
      </c>
    </row>
    <row r="877" spans="7:51">
      <c r="G877" s="48">
        <f>A877</f>
        <v>0</v>
      </c>
      <c r="H877" s="48">
        <f>B877</f>
        <v>0</v>
      </c>
      <c r="K877" s="48" t="s">
        <v>30756</v>
      </c>
      <c r="AA877" s="255"/>
      <c r="AQ877" s="212" t="s">
        <v>28768</v>
      </c>
      <c r="AX877" s="193" t="str">
        <f>_xlfn.TEXTJOIN("-",TRUE,AS877:AV877)</f>
        <v/>
      </c>
      <c r="AY877" s="48">
        <f>E877</f>
        <v>0</v>
      </c>
    </row>
    <row r="878" spans="7:51">
      <c r="G878" s="48">
        <f>A878</f>
        <v>0</v>
      </c>
      <c r="H878" s="48">
        <f>B878</f>
        <v>0</v>
      </c>
      <c r="K878" s="48" t="s">
        <v>30757</v>
      </c>
      <c r="AA878" s="255"/>
      <c r="AQ878" s="212" t="s">
        <v>28768</v>
      </c>
      <c r="AX878" s="193" t="str">
        <f>_xlfn.TEXTJOIN("-",TRUE,AS878:AV878)</f>
        <v/>
      </c>
      <c r="AY878" s="48">
        <f>E878</f>
        <v>0</v>
      </c>
    </row>
    <row r="879" spans="7:51">
      <c r="G879" s="48">
        <f>A879</f>
        <v>0</v>
      </c>
      <c r="H879" s="48">
        <f>B879</f>
        <v>0</v>
      </c>
      <c r="K879" s="48" t="s">
        <v>30758</v>
      </c>
      <c r="AA879" s="255"/>
      <c r="AQ879" s="212" t="s">
        <v>28768</v>
      </c>
      <c r="AX879" s="193" t="str">
        <f>_xlfn.TEXTJOIN("-",TRUE,AS879:AV879)</f>
        <v/>
      </c>
      <c r="AY879" s="48">
        <f>E879</f>
        <v>0</v>
      </c>
    </row>
    <row r="880" spans="7:51">
      <c r="G880" s="48">
        <f>A880</f>
        <v>0</v>
      </c>
      <c r="H880" s="48">
        <f>B880</f>
        <v>0</v>
      </c>
      <c r="K880" s="48" t="s">
        <v>30759</v>
      </c>
      <c r="AA880" s="255"/>
      <c r="AQ880" s="212" t="s">
        <v>28768</v>
      </c>
      <c r="AX880" s="193" t="str">
        <f>_xlfn.TEXTJOIN("-",TRUE,AS880:AV880)</f>
        <v/>
      </c>
      <c r="AY880" s="48">
        <f>E880</f>
        <v>0</v>
      </c>
    </row>
    <row r="881" spans="7:51">
      <c r="G881" s="48">
        <f>A881</f>
        <v>0</v>
      </c>
      <c r="H881" s="48">
        <f>B881</f>
        <v>0</v>
      </c>
      <c r="K881" s="48" t="s">
        <v>30760</v>
      </c>
      <c r="AA881" s="255"/>
      <c r="AQ881" s="212" t="s">
        <v>28768</v>
      </c>
      <c r="AX881" s="193" t="str">
        <f>_xlfn.TEXTJOIN("-",TRUE,AS881:AV881)</f>
        <v/>
      </c>
      <c r="AY881" s="48">
        <f>E881</f>
        <v>0</v>
      </c>
    </row>
    <row r="882" spans="7:51">
      <c r="G882" s="48">
        <f>A882</f>
        <v>0</v>
      </c>
      <c r="H882" s="48">
        <f>B882</f>
        <v>0</v>
      </c>
      <c r="K882" s="48" t="s">
        <v>30761</v>
      </c>
      <c r="AA882" s="255"/>
      <c r="AQ882" s="212" t="s">
        <v>28768</v>
      </c>
      <c r="AX882" s="193" t="str">
        <f>_xlfn.TEXTJOIN("-",TRUE,AS882:AV882)</f>
        <v/>
      </c>
      <c r="AY882" s="48">
        <f>E882</f>
        <v>0</v>
      </c>
    </row>
    <row r="883" spans="7:51">
      <c r="G883" s="48">
        <f>A883</f>
        <v>0</v>
      </c>
      <c r="H883" s="48">
        <f>B883</f>
        <v>0</v>
      </c>
      <c r="K883" s="48" t="s">
        <v>30762</v>
      </c>
      <c r="AA883" s="255"/>
      <c r="AQ883" s="212" t="s">
        <v>28768</v>
      </c>
      <c r="AX883" s="193" t="str">
        <f>_xlfn.TEXTJOIN("-",TRUE,AS883:AV883)</f>
        <v/>
      </c>
      <c r="AY883" s="48">
        <f>E883</f>
        <v>0</v>
      </c>
    </row>
    <row r="884" spans="7:51">
      <c r="G884" s="48">
        <f>A884</f>
        <v>0</v>
      </c>
      <c r="H884" s="48">
        <f>B884</f>
        <v>0</v>
      </c>
      <c r="K884" s="48" t="s">
        <v>30763</v>
      </c>
      <c r="AA884" s="255"/>
      <c r="AQ884" s="212" t="s">
        <v>28768</v>
      </c>
      <c r="AX884" s="193" t="str">
        <f>_xlfn.TEXTJOIN("-",TRUE,AS884:AV884)</f>
        <v/>
      </c>
      <c r="AY884" s="48">
        <f>E884</f>
        <v>0</v>
      </c>
    </row>
    <row r="885" spans="7:51">
      <c r="G885" s="48">
        <f>A885</f>
        <v>0</v>
      </c>
      <c r="H885" s="48">
        <f>B885</f>
        <v>0</v>
      </c>
      <c r="K885" s="48" t="s">
        <v>30764</v>
      </c>
      <c r="AA885" s="255"/>
      <c r="AQ885" s="212" t="s">
        <v>28768</v>
      </c>
      <c r="AX885" s="193" t="str">
        <f>_xlfn.TEXTJOIN("-",TRUE,AS885:AV885)</f>
        <v/>
      </c>
      <c r="AY885" s="48">
        <f>E885</f>
        <v>0</v>
      </c>
    </row>
    <row r="886" spans="7:51">
      <c r="G886" s="48">
        <f>A886</f>
        <v>0</v>
      </c>
      <c r="H886" s="48">
        <f>B886</f>
        <v>0</v>
      </c>
      <c r="K886" s="48" t="s">
        <v>30765</v>
      </c>
      <c r="AA886" s="255"/>
      <c r="AQ886" s="212" t="s">
        <v>28768</v>
      </c>
      <c r="AX886" s="193" t="str">
        <f>_xlfn.TEXTJOIN("-",TRUE,AS886:AV886)</f>
        <v/>
      </c>
      <c r="AY886" s="48">
        <f>E886</f>
        <v>0</v>
      </c>
    </row>
    <row r="887" spans="7:51">
      <c r="G887" s="48">
        <f>A887</f>
        <v>0</v>
      </c>
      <c r="H887" s="48">
        <f>B887</f>
        <v>0</v>
      </c>
      <c r="K887" s="48" t="s">
        <v>30766</v>
      </c>
      <c r="AA887" s="255"/>
      <c r="AQ887" s="212" t="s">
        <v>28768</v>
      </c>
      <c r="AX887" s="193" t="str">
        <f>_xlfn.TEXTJOIN("-",TRUE,AS887:AV887)</f>
        <v/>
      </c>
      <c r="AY887" s="48">
        <f>E887</f>
        <v>0</v>
      </c>
    </row>
    <row r="888" spans="7:51">
      <c r="G888" s="48">
        <f>A888</f>
        <v>0</v>
      </c>
      <c r="H888" s="48">
        <f>B888</f>
        <v>0</v>
      </c>
      <c r="K888" s="48" t="s">
        <v>30767</v>
      </c>
      <c r="AA888" s="255"/>
      <c r="AQ888" s="212" t="s">
        <v>28768</v>
      </c>
      <c r="AX888" s="193" t="str">
        <f>_xlfn.TEXTJOIN("-",TRUE,AS888:AV888)</f>
        <v/>
      </c>
      <c r="AY888" s="48">
        <f>E888</f>
        <v>0</v>
      </c>
    </row>
    <row r="889" spans="7:51">
      <c r="G889" s="48">
        <f>A889</f>
        <v>0</v>
      </c>
      <c r="H889" s="48">
        <f>B889</f>
        <v>0</v>
      </c>
      <c r="K889" s="48" t="s">
        <v>30768</v>
      </c>
      <c r="AA889" s="255"/>
      <c r="AQ889" s="212" t="s">
        <v>28768</v>
      </c>
      <c r="AX889" s="193" t="str">
        <f>_xlfn.TEXTJOIN("-",TRUE,AS889:AV889)</f>
        <v/>
      </c>
      <c r="AY889" s="48">
        <f>E889</f>
        <v>0</v>
      </c>
    </row>
    <row r="890" spans="7:51">
      <c r="G890" s="48">
        <f>A890</f>
        <v>0</v>
      </c>
      <c r="H890" s="48">
        <f>B890</f>
        <v>0</v>
      </c>
      <c r="K890" s="48" t="s">
        <v>30769</v>
      </c>
      <c r="AA890" s="255"/>
      <c r="AQ890" s="212" t="s">
        <v>28768</v>
      </c>
      <c r="AX890" s="193" t="str">
        <f>_xlfn.TEXTJOIN("-",TRUE,AS890:AV890)</f>
        <v/>
      </c>
      <c r="AY890" s="48">
        <f>E890</f>
        <v>0</v>
      </c>
    </row>
    <row r="891" spans="7:51">
      <c r="G891" s="48">
        <f>A891</f>
        <v>0</v>
      </c>
      <c r="H891" s="48">
        <f>B891</f>
        <v>0</v>
      </c>
      <c r="K891" s="48" t="s">
        <v>30770</v>
      </c>
      <c r="AA891" s="255"/>
      <c r="AQ891" s="212" t="s">
        <v>28768</v>
      </c>
      <c r="AX891" s="193" t="str">
        <f>_xlfn.TEXTJOIN("-",TRUE,AS891:AV891)</f>
        <v/>
      </c>
      <c r="AY891" s="48">
        <f>E891</f>
        <v>0</v>
      </c>
    </row>
    <row r="892" spans="7:51">
      <c r="G892" s="48">
        <f>A892</f>
        <v>0</v>
      </c>
      <c r="H892" s="48">
        <f>B892</f>
        <v>0</v>
      </c>
      <c r="K892" s="48" t="s">
        <v>30771</v>
      </c>
      <c r="AA892" s="255"/>
      <c r="AQ892" s="212" t="s">
        <v>28768</v>
      </c>
      <c r="AX892" s="193" t="str">
        <f>_xlfn.TEXTJOIN("-",TRUE,AS892:AV892)</f>
        <v/>
      </c>
      <c r="AY892" s="48">
        <f>E892</f>
        <v>0</v>
      </c>
    </row>
    <row r="893" spans="7:51">
      <c r="G893" s="48">
        <f>A893</f>
        <v>0</v>
      </c>
      <c r="H893" s="48">
        <f>B893</f>
        <v>0</v>
      </c>
      <c r="K893" s="48" t="s">
        <v>30772</v>
      </c>
      <c r="AA893" s="255"/>
      <c r="AQ893" s="212" t="s">
        <v>28768</v>
      </c>
      <c r="AX893" s="193" t="str">
        <f>_xlfn.TEXTJOIN("-",TRUE,AS893:AV893)</f>
        <v/>
      </c>
      <c r="AY893" s="48">
        <f>E893</f>
        <v>0</v>
      </c>
    </row>
    <row r="894" spans="7:51">
      <c r="G894" s="48">
        <f>A894</f>
        <v>0</v>
      </c>
      <c r="H894" s="48">
        <f>B894</f>
        <v>0</v>
      </c>
      <c r="K894" s="48" t="s">
        <v>30773</v>
      </c>
      <c r="AA894" s="255"/>
      <c r="AQ894" s="212" t="s">
        <v>28768</v>
      </c>
      <c r="AX894" s="193" t="str">
        <f>_xlfn.TEXTJOIN("-",TRUE,AS894:AV894)</f>
        <v/>
      </c>
      <c r="AY894" s="48">
        <f>E894</f>
        <v>0</v>
      </c>
    </row>
    <row r="895" spans="7:51">
      <c r="G895" s="48">
        <f>A895</f>
        <v>0</v>
      </c>
      <c r="H895" s="48">
        <f>B895</f>
        <v>0</v>
      </c>
      <c r="K895" s="48" t="s">
        <v>30774</v>
      </c>
      <c r="AA895" s="255"/>
      <c r="AQ895" s="212" t="s">
        <v>28768</v>
      </c>
      <c r="AX895" s="193" t="str">
        <f>_xlfn.TEXTJOIN("-",TRUE,AS895:AV895)</f>
        <v/>
      </c>
      <c r="AY895" s="48">
        <f>E895</f>
        <v>0</v>
      </c>
    </row>
    <row r="896" spans="7:51">
      <c r="G896" s="48">
        <f>A896</f>
        <v>0</v>
      </c>
      <c r="H896" s="48">
        <f>B896</f>
        <v>0</v>
      </c>
      <c r="K896" s="48" t="s">
        <v>30775</v>
      </c>
      <c r="AA896" s="255"/>
      <c r="AQ896" s="212" t="s">
        <v>28768</v>
      </c>
      <c r="AX896" s="193" t="str">
        <f>_xlfn.TEXTJOIN("-",TRUE,AS896:AV896)</f>
        <v/>
      </c>
      <c r="AY896" s="48">
        <f>E896</f>
        <v>0</v>
      </c>
    </row>
    <row r="897" spans="7:51">
      <c r="G897" s="48">
        <f>A897</f>
        <v>0</v>
      </c>
      <c r="H897" s="48">
        <f>B897</f>
        <v>0</v>
      </c>
      <c r="K897" s="48" t="s">
        <v>30776</v>
      </c>
      <c r="AA897" s="255"/>
      <c r="AQ897" s="212" t="s">
        <v>28768</v>
      </c>
      <c r="AX897" s="193" t="str">
        <f>_xlfn.TEXTJOIN("-",TRUE,AS897:AV897)</f>
        <v/>
      </c>
      <c r="AY897" s="48">
        <f>E897</f>
        <v>0</v>
      </c>
    </row>
    <row r="898" spans="7:51">
      <c r="G898" s="48">
        <f>A898</f>
        <v>0</v>
      </c>
      <c r="H898" s="48">
        <f>B898</f>
        <v>0</v>
      </c>
      <c r="K898" s="48" t="s">
        <v>30777</v>
      </c>
      <c r="AA898" s="255"/>
      <c r="AQ898" s="212" t="s">
        <v>28768</v>
      </c>
      <c r="AX898" s="193" t="str">
        <f>_xlfn.TEXTJOIN("-",TRUE,AS898:AV898)</f>
        <v/>
      </c>
      <c r="AY898" s="48">
        <f>E898</f>
        <v>0</v>
      </c>
    </row>
    <row r="899" spans="7:51">
      <c r="G899" s="48">
        <f>A899</f>
        <v>0</v>
      </c>
      <c r="H899" s="48">
        <f>B899</f>
        <v>0</v>
      </c>
      <c r="K899" s="48" t="s">
        <v>30778</v>
      </c>
      <c r="AA899" s="255"/>
      <c r="AQ899" s="212" t="s">
        <v>28768</v>
      </c>
      <c r="AX899" s="193" t="str">
        <f>_xlfn.TEXTJOIN("-",TRUE,AS899:AV899)</f>
        <v/>
      </c>
      <c r="AY899" s="48">
        <f>E899</f>
        <v>0</v>
      </c>
    </row>
    <row r="900" spans="7:51">
      <c r="G900" s="48">
        <f>A900</f>
        <v>0</v>
      </c>
      <c r="H900" s="48">
        <f>B900</f>
        <v>0</v>
      </c>
      <c r="K900" s="48" t="s">
        <v>30779</v>
      </c>
      <c r="AA900" s="255"/>
      <c r="AQ900" s="212" t="s">
        <v>28768</v>
      </c>
      <c r="AX900" s="193" t="str">
        <f>_xlfn.TEXTJOIN("-",TRUE,AS900:AV900)</f>
        <v/>
      </c>
      <c r="AY900" s="48">
        <f>E900</f>
        <v>0</v>
      </c>
    </row>
    <row r="901" spans="7:51">
      <c r="G901" s="48">
        <f>A901</f>
        <v>0</v>
      </c>
      <c r="H901" s="48">
        <f>B901</f>
        <v>0</v>
      </c>
      <c r="K901" s="48" t="s">
        <v>30780</v>
      </c>
      <c r="AA901" s="255"/>
      <c r="AQ901" s="212" t="s">
        <v>28768</v>
      </c>
      <c r="AX901" s="193" t="str">
        <f>_xlfn.TEXTJOIN("-",TRUE,AS901:AV901)</f>
        <v/>
      </c>
      <c r="AY901" s="48">
        <f>E901</f>
        <v>0</v>
      </c>
    </row>
    <row r="902" spans="7:51">
      <c r="G902" s="48">
        <f>A902</f>
        <v>0</v>
      </c>
      <c r="H902" s="48">
        <f>B902</f>
        <v>0</v>
      </c>
      <c r="K902" s="48" t="s">
        <v>30781</v>
      </c>
      <c r="AA902" s="255"/>
      <c r="AQ902" s="212" t="s">
        <v>28768</v>
      </c>
      <c r="AX902" s="193" t="str">
        <f>_xlfn.TEXTJOIN("-",TRUE,AS902:AV902)</f>
        <v/>
      </c>
      <c r="AY902" s="48">
        <f>E902</f>
        <v>0</v>
      </c>
    </row>
    <row r="903" spans="7:51">
      <c r="G903" s="48">
        <f>A903</f>
        <v>0</v>
      </c>
      <c r="H903" s="48">
        <f>B903</f>
        <v>0</v>
      </c>
      <c r="K903" s="48" t="s">
        <v>30782</v>
      </c>
      <c r="AA903" s="255"/>
      <c r="AQ903" s="212" t="s">
        <v>28768</v>
      </c>
      <c r="AX903" s="193" t="str">
        <f>_xlfn.TEXTJOIN("-",TRUE,AS903:AV903)</f>
        <v/>
      </c>
      <c r="AY903" s="48">
        <f>E903</f>
        <v>0</v>
      </c>
    </row>
    <row r="904" spans="7:51">
      <c r="G904" s="48">
        <f>A904</f>
        <v>0</v>
      </c>
      <c r="H904" s="48">
        <f>B904</f>
        <v>0</v>
      </c>
      <c r="K904" s="48" t="s">
        <v>30783</v>
      </c>
      <c r="AA904" s="255"/>
      <c r="AQ904" s="212" t="s">
        <v>28768</v>
      </c>
      <c r="AX904" s="193" t="str">
        <f>_xlfn.TEXTJOIN("-",TRUE,AS904:AV904)</f>
        <v/>
      </c>
      <c r="AY904" s="48">
        <f>E904</f>
        <v>0</v>
      </c>
    </row>
    <row r="905" spans="7:51">
      <c r="G905" s="48">
        <f>A905</f>
        <v>0</v>
      </c>
      <c r="H905" s="48">
        <f>B905</f>
        <v>0</v>
      </c>
      <c r="K905" s="48" t="s">
        <v>30784</v>
      </c>
      <c r="AA905" s="255"/>
      <c r="AQ905" s="212" t="s">
        <v>28768</v>
      </c>
      <c r="AX905" s="193" t="str">
        <f>_xlfn.TEXTJOIN("-",TRUE,AS905:AV905)</f>
        <v/>
      </c>
      <c r="AY905" s="48">
        <f>E905</f>
        <v>0</v>
      </c>
    </row>
    <row r="906" spans="7:51">
      <c r="G906" s="48">
        <f>A906</f>
        <v>0</v>
      </c>
      <c r="H906" s="48">
        <f>B906</f>
        <v>0</v>
      </c>
      <c r="K906" s="48" t="s">
        <v>30785</v>
      </c>
      <c r="AA906" s="255"/>
      <c r="AQ906" s="212" t="s">
        <v>28768</v>
      </c>
      <c r="AX906" s="193" t="str">
        <f>_xlfn.TEXTJOIN("-",TRUE,AS906:AV906)</f>
        <v/>
      </c>
      <c r="AY906" s="48">
        <f>E906</f>
        <v>0</v>
      </c>
    </row>
    <row r="907" spans="7:51">
      <c r="G907" s="48">
        <f>A907</f>
        <v>0</v>
      </c>
      <c r="H907" s="48">
        <f>B907</f>
        <v>0</v>
      </c>
      <c r="K907" s="48" t="s">
        <v>30786</v>
      </c>
      <c r="AA907" s="255"/>
      <c r="AQ907" s="212" t="s">
        <v>28768</v>
      </c>
      <c r="AX907" s="193" t="str">
        <f>_xlfn.TEXTJOIN("-",TRUE,AS907:AV907)</f>
        <v/>
      </c>
      <c r="AY907" s="48">
        <f>E907</f>
        <v>0</v>
      </c>
    </row>
    <row r="908" spans="7:51">
      <c r="G908" s="48">
        <f>A908</f>
        <v>0</v>
      </c>
      <c r="H908" s="48">
        <f>B908</f>
        <v>0</v>
      </c>
      <c r="K908" s="48" t="s">
        <v>30787</v>
      </c>
      <c r="AA908" s="255"/>
      <c r="AQ908" s="212" t="s">
        <v>28768</v>
      </c>
      <c r="AX908" s="193" t="str">
        <f>_xlfn.TEXTJOIN("-",TRUE,AS908:AV908)</f>
        <v/>
      </c>
      <c r="AY908" s="48">
        <f>E908</f>
        <v>0</v>
      </c>
    </row>
    <row r="909" spans="7:51">
      <c r="G909" s="48">
        <f>A909</f>
        <v>0</v>
      </c>
      <c r="H909" s="48">
        <f>B909</f>
        <v>0</v>
      </c>
      <c r="K909" s="48" t="s">
        <v>30788</v>
      </c>
      <c r="AA909" s="255"/>
      <c r="AQ909" s="212" t="s">
        <v>28768</v>
      </c>
      <c r="AX909" s="193" t="str">
        <f>_xlfn.TEXTJOIN("-",TRUE,AS909:AV909)</f>
        <v/>
      </c>
      <c r="AY909" s="48">
        <f>E909</f>
        <v>0</v>
      </c>
    </row>
    <row r="910" spans="7:51">
      <c r="G910" s="48">
        <f>A910</f>
        <v>0</v>
      </c>
      <c r="H910" s="48">
        <f>B910</f>
        <v>0</v>
      </c>
      <c r="K910" s="48" t="s">
        <v>30789</v>
      </c>
      <c r="AA910" s="255"/>
      <c r="AQ910" s="212" t="s">
        <v>28768</v>
      </c>
      <c r="AX910" s="193" t="str">
        <f>_xlfn.TEXTJOIN("-",TRUE,AS910:AV910)</f>
        <v/>
      </c>
      <c r="AY910" s="48">
        <f>E910</f>
        <v>0</v>
      </c>
    </row>
    <row r="911" spans="7:51">
      <c r="G911" s="48">
        <f>A911</f>
        <v>0</v>
      </c>
      <c r="H911" s="48">
        <f>B911</f>
        <v>0</v>
      </c>
      <c r="K911" s="48" t="s">
        <v>30790</v>
      </c>
      <c r="AA911" s="255"/>
      <c r="AQ911" s="212" t="s">
        <v>28768</v>
      </c>
      <c r="AX911" s="193" t="str">
        <f>_xlfn.TEXTJOIN("-",TRUE,AS911:AV911)</f>
        <v/>
      </c>
      <c r="AY911" s="48">
        <f>E911</f>
        <v>0</v>
      </c>
    </row>
    <row r="912" spans="7:51">
      <c r="G912" s="48">
        <f>A912</f>
        <v>0</v>
      </c>
      <c r="H912" s="48">
        <f>B912</f>
        <v>0</v>
      </c>
      <c r="K912" s="48" t="s">
        <v>30791</v>
      </c>
      <c r="AA912" s="255"/>
      <c r="AQ912" s="212" t="s">
        <v>28768</v>
      </c>
      <c r="AX912" s="193" t="str">
        <f>_xlfn.TEXTJOIN("-",TRUE,AS912:AV912)</f>
        <v/>
      </c>
      <c r="AY912" s="48">
        <f>E912</f>
        <v>0</v>
      </c>
    </row>
    <row r="913" spans="7:51">
      <c r="G913" s="48">
        <f>A913</f>
        <v>0</v>
      </c>
      <c r="H913" s="48">
        <f>B913</f>
        <v>0</v>
      </c>
      <c r="K913" s="48" t="s">
        <v>30792</v>
      </c>
      <c r="AA913" s="255"/>
      <c r="AQ913" s="212" t="s">
        <v>28768</v>
      </c>
      <c r="AX913" s="193" t="str">
        <f>_xlfn.TEXTJOIN("-",TRUE,AS913:AV913)</f>
        <v/>
      </c>
      <c r="AY913" s="48">
        <f>E913</f>
        <v>0</v>
      </c>
    </row>
    <row r="914" spans="7:51">
      <c r="G914" s="48">
        <f>A914</f>
        <v>0</v>
      </c>
      <c r="H914" s="48">
        <f>B914</f>
        <v>0</v>
      </c>
      <c r="K914" s="48" t="s">
        <v>30793</v>
      </c>
      <c r="AA914" s="255"/>
      <c r="AQ914" s="212" t="s">
        <v>28768</v>
      </c>
      <c r="AX914" s="193" t="str">
        <f>_xlfn.TEXTJOIN("-",TRUE,AS914:AV914)</f>
        <v/>
      </c>
      <c r="AY914" s="48">
        <f>E914</f>
        <v>0</v>
      </c>
    </row>
    <row r="915" spans="7:51">
      <c r="G915" s="48">
        <f>A915</f>
        <v>0</v>
      </c>
      <c r="H915" s="48">
        <f>B915</f>
        <v>0</v>
      </c>
      <c r="K915" s="48" t="s">
        <v>30794</v>
      </c>
      <c r="AA915" s="255"/>
      <c r="AQ915" s="212" t="s">
        <v>28768</v>
      </c>
      <c r="AX915" s="193" t="str">
        <f>_xlfn.TEXTJOIN("-",TRUE,AS915:AV915)</f>
        <v/>
      </c>
      <c r="AY915" s="48">
        <f>E915</f>
        <v>0</v>
      </c>
    </row>
    <row r="916" spans="7:51">
      <c r="G916" s="48">
        <f>A916</f>
        <v>0</v>
      </c>
      <c r="H916" s="48">
        <f>B916</f>
        <v>0</v>
      </c>
      <c r="K916" s="48" t="s">
        <v>30795</v>
      </c>
      <c r="AA916" s="255"/>
      <c r="AQ916" s="212" t="s">
        <v>28768</v>
      </c>
      <c r="AX916" s="193" t="str">
        <f>_xlfn.TEXTJOIN("-",TRUE,AS916:AV916)</f>
        <v/>
      </c>
      <c r="AY916" s="48">
        <f>E916</f>
        <v>0</v>
      </c>
    </row>
    <row r="917" spans="7:51">
      <c r="G917" s="48">
        <f>A917</f>
        <v>0</v>
      </c>
      <c r="H917" s="48">
        <f>B917</f>
        <v>0</v>
      </c>
      <c r="K917" s="48" t="s">
        <v>30796</v>
      </c>
      <c r="AA917" s="255"/>
      <c r="AQ917" s="212" t="s">
        <v>28768</v>
      </c>
      <c r="AX917" s="193" t="str">
        <f>_xlfn.TEXTJOIN("-",TRUE,AS917:AV917)</f>
        <v/>
      </c>
      <c r="AY917" s="48">
        <f>E917</f>
        <v>0</v>
      </c>
    </row>
    <row r="918" spans="7:51">
      <c r="G918" s="48">
        <f>A918</f>
        <v>0</v>
      </c>
      <c r="H918" s="48">
        <f>B918</f>
        <v>0</v>
      </c>
      <c r="K918" s="48" t="s">
        <v>30797</v>
      </c>
      <c r="AA918" s="255"/>
      <c r="AQ918" s="212" t="s">
        <v>28768</v>
      </c>
      <c r="AX918" s="193" t="str">
        <f>_xlfn.TEXTJOIN("-",TRUE,AS918:AV918)</f>
        <v/>
      </c>
      <c r="AY918" s="48">
        <f>E918</f>
        <v>0</v>
      </c>
    </row>
    <row r="919" spans="7:51">
      <c r="G919" s="48">
        <f>A919</f>
        <v>0</v>
      </c>
      <c r="H919" s="48">
        <f>B919</f>
        <v>0</v>
      </c>
      <c r="K919" s="48" t="s">
        <v>30798</v>
      </c>
      <c r="AA919" s="255"/>
      <c r="AQ919" s="212" t="s">
        <v>28768</v>
      </c>
      <c r="AX919" s="193" t="str">
        <f>_xlfn.TEXTJOIN("-",TRUE,AS919:AV919)</f>
        <v/>
      </c>
      <c r="AY919" s="48">
        <f>E919</f>
        <v>0</v>
      </c>
    </row>
    <row r="920" spans="7:51">
      <c r="G920" s="48">
        <f>A920</f>
        <v>0</v>
      </c>
      <c r="H920" s="48">
        <f>B920</f>
        <v>0</v>
      </c>
      <c r="K920" s="48" t="s">
        <v>30799</v>
      </c>
      <c r="AA920" s="255"/>
      <c r="AQ920" s="212" t="s">
        <v>28768</v>
      </c>
      <c r="AX920" s="193" t="str">
        <f>_xlfn.TEXTJOIN("-",TRUE,AS920:AV920)</f>
        <v/>
      </c>
      <c r="AY920" s="48">
        <f>E920</f>
        <v>0</v>
      </c>
    </row>
    <row r="921" spans="7:51">
      <c r="G921" s="48">
        <f>A921</f>
        <v>0</v>
      </c>
      <c r="H921" s="48">
        <f>B921</f>
        <v>0</v>
      </c>
      <c r="K921" s="48" t="s">
        <v>30800</v>
      </c>
      <c r="AA921" s="255"/>
      <c r="AQ921" s="212" t="s">
        <v>28768</v>
      </c>
      <c r="AX921" s="193" t="str">
        <f>_xlfn.TEXTJOIN("-",TRUE,AS921:AV921)</f>
        <v/>
      </c>
      <c r="AY921" s="48">
        <f>E921</f>
        <v>0</v>
      </c>
    </row>
    <row r="922" spans="7:51">
      <c r="G922" s="48">
        <f>A922</f>
        <v>0</v>
      </c>
      <c r="H922" s="48">
        <f>B922</f>
        <v>0</v>
      </c>
      <c r="K922" s="48" t="s">
        <v>30801</v>
      </c>
      <c r="AA922" s="255"/>
      <c r="AQ922" s="212" t="s">
        <v>28768</v>
      </c>
      <c r="AX922" s="193" t="str">
        <f>_xlfn.TEXTJOIN("-",TRUE,AS922:AV922)</f>
        <v/>
      </c>
      <c r="AY922" s="48">
        <f>E922</f>
        <v>0</v>
      </c>
    </row>
    <row r="923" spans="7:51">
      <c r="G923" s="48">
        <f>A923</f>
        <v>0</v>
      </c>
      <c r="H923" s="48">
        <f>B923</f>
        <v>0</v>
      </c>
      <c r="K923" s="48" t="s">
        <v>30802</v>
      </c>
      <c r="AA923" s="255"/>
      <c r="AQ923" s="212" t="s">
        <v>28768</v>
      </c>
      <c r="AX923" s="193" t="str">
        <f>_xlfn.TEXTJOIN("-",TRUE,AS923:AV923)</f>
        <v/>
      </c>
      <c r="AY923" s="48">
        <f>E923</f>
        <v>0</v>
      </c>
    </row>
    <row r="924" spans="7:51">
      <c r="G924" s="48">
        <f>A924</f>
        <v>0</v>
      </c>
      <c r="H924" s="48">
        <f>B924</f>
        <v>0</v>
      </c>
      <c r="K924" s="48" t="s">
        <v>30803</v>
      </c>
      <c r="AA924" s="255"/>
      <c r="AQ924" s="212" t="s">
        <v>28768</v>
      </c>
      <c r="AX924" s="193" t="str">
        <f>_xlfn.TEXTJOIN("-",TRUE,AS924:AV924)</f>
        <v/>
      </c>
      <c r="AY924" s="48">
        <f>E924</f>
        <v>0</v>
      </c>
    </row>
    <row r="925" spans="7:51">
      <c r="G925" s="48">
        <f>A925</f>
        <v>0</v>
      </c>
      <c r="H925" s="48">
        <f>B925</f>
        <v>0</v>
      </c>
      <c r="K925" s="48" t="s">
        <v>30804</v>
      </c>
      <c r="AA925" s="255"/>
      <c r="AQ925" s="212" t="s">
        <v>28768</v>
      </c>
      <c r="AX925" s="193" t="str">
        <f>_xlfn.TEXTJOIN("-",TRUE,AS925:AV925)</f>
        <v/>
      </c>
      <c r="AY925" s="48">
        <f>E925</f>
        <v>0</v>
      </c>
    </row>
    <row r="926" spans="7:51">
      <c r="G926" s="48">
        <f>A926</f>
        <v>0</v>
      </c>
      <c r="H926" s="48">
        <f>B926</f>
        <v>0</v>
      </c>
      <c r="K926" s="48" t="s">
        <v>30805</v>
      </c>
      <c r="AA926" s="255"/>
      <c r="AQ926" s="212" t="s">
        <v>28768</v>
      </c>
      <c r="AX926" s="193" t="str">
        <f>_xlfn.TEXTJOIN("-",TRUE,AS926:AV926)</f>
        <v/>
      </c>
      <c r="AY926" s="48">
        <f>E926</f>
        <v>0</v>
      </c>
    </row>
    <row r="927" spans="7:51">
      <c r="G927" s="48">
        <f>A927</f>
        <v>0</v>
      </c>
      <c r="H927" s="48">
        <f>B927</f>
        <v>0</v>
      </c>
      <c r="K927" s="48" t="s">
        <v>30806</v>
      </c>
      <c r="AA927" s="255"/>
      <c r="AQ927" s="212" t="s">
        <v>28768</v>
      </c>
      <c r="AX927" s="193" t="str">
        <f>_xlfn.TEXTJOIN("-",TRUE,AS927:AV927)</f>
        <v/>
      </c>
      <c r="AY927" s="48">
        <f>E927</f>
        <v>0</v>
      </c>
    </row>
    <row r="928" spans="7:51">
      <c r="G928" s="48">
        <f>A928</f>
        <v>0</v>
      </c>
      <c r="H928" s="48">
        <f>B928</f>
        <v>0</v>
      </c>
      <c r="K928" s="48" t="s">
        <v>30807</v>
      </c>
      <c r="AA928" s="255"/>
      <c r="AQ928" s="212" t="s">
        <v>28768</v>
      </c>
      <c r="AX928" s="193" t="str">
        <f>_xlfn.TEXTJOIN("-",TRUE,AS928:AV928)</f>
        <v/>
      </c>
      <c r="AY928" s="48">
        <f>E928</f>
        <v>0</v>
      </c>
    </row>
    <row r="929" spans="7:51">
      <c r="G929" s="48">
        <f>A929</f>
        <v>0</v>
      </c>
      <c r="H929" s="48">
        <f>B929</f>
        <v>0</v>
      </c>
      <c r="K929" s="48" t="s">
        <v>30808</v>
      </c>
      <c r="AA929" s="255"/>
      <c r="AQ929" s="212" t="s">
        <v>28768</v>
      </c>
      <c r="AX929" s="193" t="str">
        <f>_xlfn.TEXTJOIN("-",TRUE,AS929:AV929)</f>
        <v/>
      </c>
      <c r="AY929" s="48">
        <f>E929</f>
        <v>0</v>
      </c>
    </row>
    <row r="930" spans="7:51">
      <c r="G930" s="48">
        <f>A930</f>
        <v>0</v>
      </c>
      <c r="H930" s="48">
        <f>B930</f>
        <v>0</v>
      </c>
      <c r="K930" s="48" t="s">
        <v>30809</v>
      </c>
      <c r="AA930" s="255"/>
      <c r="AQ930" s="212" t="s">
        <v>28768</v>
      </c>
      <c r="AX930" s="193" t="str">
        <f>_xlfn.TEXTJOIN("-",TRUE,AS930:AV930)</f>
        <v/>
      </c>
      <c r="AY930" s="48">
        <f>E930</f>
        <v>0</v>
      </c>
    </row>
    <row r="931" spans="7:51">
      <c r="G931" s="48">
        <f>A931</f>
        <v>0</v>
      </c>
      <c r="H931" s="48">
        <f>B931</f>
        <v>0</v>
      </c>
      <c r="K931" s="48" t="s">
        <v>30810</v>
      </c>
      <c r="AA931" s="255"/>
      <c r="AQ931" s="212" t="s">
        <v>28768</v>
      </c>
      <c r="AX931" s="193" t="str">
        <f>_xlfn.TEXTJOIN("-",TRUE,AS931:AV931)</f>
        <v/>
      </c>
      <c r="AY931" s="48">
        <f>E931</f>
        <v>0</v>
      </c>
    </row>
    <row r="932" spans="7:51">
      <c r="G932" s="48">
        <f>A932</f>
        <v>0</v>
      </c>
      <c r="H932" s="48">
        <f>B932</f>
        <v>0</v>
      </c>
      <c r="K932" s="48" t="s">
        <v>30811</v>
      </c>
      <c r="AA932" s="255"/>
      <c r="AQ932" s="212" t="s">
        <v>28768</v>
      </c>
      <c r="AX932" s="193" t="str">
        <f>_xlfn.TEXTJOIN("-",TRUE,AS932:AV932)</f>
        <v/>
      </c>
      <c r="AY932" s="48">
        <f>E932</f>
        <v>0</v>
      </c>
    </row>
    <row r="933" spans="7:51">
      <c r="G933" s="48">
        <f>A933</f>
        <v>0</v>
      </c>
      <c r="H933" s="48">
        <f>B933</f>
        <v>0</v>
      </c>
      <c r="K933" s="48" t="s">
        <v>30812</v>
      </c>
      <c r="AA933" s="255"/>
      <c r="AQ933" s="212" t="s">
        <v>28768</v>
      </c>
      <c r="AX933" s="193" t="str">
        <f>_xlfn.TEXTJOIN("-",TRUE,AS933:AV933)</f>
        <v/>
      </c>
      <c r="AY933" s="48">
        <f>E933</f>
        <v>0</v>
      </c>
    </row>
    <row r="934" spans="7:51">
      <c r="G934" s="48">
        <f>A934</f>
        <v>0</v>
      </c>
      <c r="H934" s="48">
        <f>B934</f>
        <v>0</v>
      </c>
      <c r="K934" s="48" t="s">
        <v>30813</v>
      </c>
      <c r="AA934" s="255"/>
      <c r="AQ934" s="212" t="s">
        <v>28768</v>
      </c>
      <c r="AX934" s="193" t="str">
        <f>_xlfn.TEXTJOIN("-",TRUE,AS934:AV934)</f>
        <v/>
      </c>
      <c r="AY934" s="48">
        <f>E934</f>
        <v>0</v>
      </c>
    </row>
    <row r="935" spans="7:51">
      <c r="G935" s="48">
        <f>A935</f>
        <v>0</v>
      </c>
      <c r="H935" s="48">
        <f>B935</f>
        <v>0</v>
      </c>
      <c r="K935" s="48" t="s">
        <v>30814</v>
      </c>
      <c r="AA935" s="255"/>
      <c r="AQ935" s="212" t="s">
        <v>28768</v>
      </c>
      <c r="AX935" s="193" t="str">
        <f>_xlfn.TEXTJOIN("-",TRUE,AS935:AV935)</f>
        <v/>
      </c>
      <c r="AY935" s="48">
        <f>E935</f>
        <v>0</v>
      </c>
    </row>
    <row r="936" spans="7:51">
      <c r="G936" s="48">
        <f>A936</f>
        <v>0</v>
      </c>
      <c r="H936" s="48">
        <f>B936</f>
        <v>0</v>
      </c>
      <c r="K936" s="48" t="s">
        <v>30815</v>
      </c>
      <c r="AA936" s="255"/>
      <c r="AQ936" s="212" t="s">
        <v>28768</v>
      </c>
      <c r="AX936" s="193" t="str">
        <f>_xlfn.TEXTJOIN("-",TRUE,AS936:AV936)</f>
        <v/>
      </c>
      <c r="AY936" s="48">
        <f>E936</f>
        <v>0</v>
      </c>
    </row>
    <row r="937" spans="7:51">
      <c r="G937" s="48">
        <f>A937</f>
        <v>0</v>
      </c>
      <c r="H937" s="48">
        <f>B937</f>
        <v>0</v>
      </c>
      <c r="K937" s="48" t="s">
        <v>30816</v>
      </c>
      <c r="AA937" s="255"/>
      <c r="AQ937" s="212" t="s">
        <v>28768</v>
      </c>
      <c r="AX937" s="193" t="str">
        <f>_xlfn.TEXTJOIN("-",TRUE,AS937:AV937)</f>
        <v/>
      </c>
      <c r="AY937" s="48">
        <f>E937</f>
        <v>0</v>
      </c>
    </row>
    <row r="938" spans="7:51">
      <c r="G938" s="48">
        <f>A938</f>
        <v>0</v>
      </c>
      <c r="H938" s="48">
        <f>B938</f>
        <v>0</v>
      </c>
      <c r="K938" s="48" t="s">
        <v>30817</v>
      </c>
      <c r="AA938" s="255"/>
      <c r="AQ938" s="212" t="s">
        <v>28768</v>
      </c>
      <c r="AX938" s="193" t="str">
        <f>_xlfn.TEXTJOIN("-",TRUE,AS938:AV938)</f>
        <v/>
      </c>
      <c r="AY938" s="48">
        <f>E938</f>
        <v>0</v>
      </c>
    </row>
    <row r="939" spans="7:51">
      <c r="G939" s="48">
        <f>A939</f>
        <v>0</v>
      </c>
      <c r="H939" s="48">
        <f>B939</f>
        <v>0</v>
      </c>
      <c r="K939" s="48" t="s">
        <v>30818</v>
      </c>
      <c r="AA939" s="255"/>
      <c r="AQ939" s="212" t="s">
        <v>28768</v>
      </c>
      <c r="AX939" s="193" t="str">
        <f>_xlfn.TEXTJOIN("-",TRUE,AS939:AV939)</f>
        <v/>
      </c>
      <c r="AY939" s="48">
        <f>E939</f>
        <v>0</v>
      </c>
    </row>
    <row r="940" spans="7:51">
      <c r="G940" s="48">
        <f>A940</f>
        <v>0</v>
      </c>
      <c r="H940" s="48">
        <f>B940</f>
        <v>0</v>
      </c>
      <c r="K940" s="48" t="s">
        <v>30819</v>
      </c>
      <c r="AA940" s="255"/>
      <c r="AQ940" s="212" t="s">
        <v>28768</v>
      </c>
      <c r="AX940" s="193" t="str">
        <f>_xlfn.TEXTJOIN("-",TRUE,AS940:AV940)</f>
        <v/>
      </c>
      <c r="AY940" s="48">
        <f>E940</f>
        <v>0</v>
      </c>
    </row>
    <row r="941" spans="7:51">
      <c r="G941" s="48">
        <f>A941</f>
        <v>0</v>
      </c>
      <c r="H941" s="48">
        <f>B941</f>
        <v>0</v>
      </c>
      <c r="K941" s="48" t="s">
        <v>30820</v>
      </c>
      <c r="AA941" s="255"/>
      <c r="AQ941" s="212" t="s">
        <v>28768</v>
      </c>
      <c r="AX941" s="193" t="str">
        <f>_xlfn.TEXTJOIN("-",TRUE,AS941:AV941)</f>
        <v/>
      </c>
      <c r="AY941" s="48">
        <f>E941</f>
        <v>0</v>
      </c>
    </row>
    <row r="942" spans="7:51">
      <c r="G942" s="48">
        <f>A942</f>
        <v>0</v>
      </c>
      <c r="H942" s="48">
        <f>B942</f>
        <v>0</v>
      </c>
      <c r="K942" s="48" t="s">
        <v>30821</v>
      </c>
      <c r="AA942" s="255"/>
      <c r="AQ942" s="212" t="s">
        <v>28768</v>
      </c>
      <c r="AX942" s="193" t="str">
        <f>_xlfn.TEXTJOIN("-",TRUE,AS942:AV942)</f>
        <v/>
      </c>
      <c r="AY942" s="48">
        <f>E942</f>
        <v>0</v>
      </c>
    </row>
    <row r="943" spans="7:51">
      <c r="G943" s="48">
        <f>A943</f>
        <v>0</v>
      </c>
      <c r="H943" s="48">
        <f>B943</f>
        <v>0</v>
      </c>
      <c r="K943" s="48" t="s">
        <v>30822</v>
      </c>
      <c r="AA943" s="255"/>
      <c r="AQ943" s="212" t="s">
        <v>28768</v>
      </c>
      <c r="AX943" s="193" t="str">
        <f>_xlfn.TEXTJOIN("-",TRUE,AS943:AV943)</f>
        <v/>
      </c>
      <c r="AY943" s="48">
        <f>E943</f>
        <v>0</v>
      </c>
    </row>
    <row r="944" spans="7:51">
      <c r="G944" s="48">
        <f>A944</f>
        <v>0</v>
      </c>
      <c r="H944" s="48">
        <f>B944</f>
        <v>0</v>
      </c>
      <c r="K944" s="48" t="s">
        <v>30823</v>
      </c>
      <c r="AA944" s="255"/>
      <c r="AQ944" s="212" t="s">
        <v>28768</v>
      </c>
      <c r="AX944" s="193" t="str">
        <f>_xlfn.TEXTJOIN("-",TRUE,AS944:AV944)</f>
        <v/>
      </c>
      <c r="AY944" s="48">
        <f>E944</f>
        <v>0</v>
      </c>
    </row>
    <row r="945" spans="7:51">
      <c r="G945" s="48">
        <f>A945</f>
        <v>0</v>
      </c>
      <c r="H945" s="48">
        <f>B945</f>
        <v>0</v>
      </c>
      <c r="K945" s="48" t="s">
        <v>30824</v>
      </c>
      <c r="AA945" s="255"/>
      <c r="AQ945" s="212" t="s">
        <v>28768</v>
      </c>
      <c r="AX945" s="193" t="str">
        <f>_xlfn.TEXTJOIN("-",TRUE,AS945:AV945)</f>
        <v/>
      </c>
      <c r="AY945" s="48">
        <f>E945</f>
        <v>0</v>
      </c>
    </row>
    <row r="946" spans="7:51">
      <c r="G946" s="48">
        <f>A946</f>
        <v>0</v>
      </c>
      <c r="H946" s="48">
        <f>B946</f>
        <v>0</v>
      </c>
      <c r="K946" s="48" t="s">
        <v>30825</v>
      </c>
      <c r="AA946" s="255"/>
      <c r="AQ946" s="212" t="s">
        <v>28768</v>
      </c>
      <c r="AX946" s="193" t="str">
        <f>_xlfn.TEXTJOIN("-",TRUE,AS946:AV946)</f>
        <v/>
      </c>
      <c r="AY946" s="48">
        <f>E946</f>
        <v>0</v>
      </c>
    </row>
    <row r="947" spans="7:51">
      <c r="G947" s="48">
        <f>A947</f>
        <v>0</v>
      </c>
      <c r="H947" s="48">
        <f>B947</f>
        <v>0</v>
      </c>
      <c r="K947" s="48" t="s">
        <v>30826</v>
      </c>
      <c r="AA947" s="255"/>
      <c r="AQ947" s="212" t="s">
        <v>28768</v>
      </c>
      <c r="AX947" s="193" t="str">
        <f>_xlfn.TEXTJOIN("-",TRUE,AS947:AV947)</f>
        <v/>
      </c>
      <c r="AY947" s="48">
        <f>E947</f>
        <v>0</v>
      </c>
    </row>
    <row r="948" spans="7:51">
      <c r="G948" s="48">
        <f>A948</f>
        <v>0</v>
      </c>
      <c r="H948" s="48">
        <f>B948</f>
        <v>0</v>
      </c>
      <c r="K948" s="48" t="s">
        <v>30827</v>
      </c>
      <c r="AA948" s="255"/>
      <c r="AQ948" s="212" t="s">
        <v>28768</v>
      </c>
      <c r="AX948" s="193" t="str">
        <f>_xlfn.TEXTJOIN("-",TRUE,AS948:AV948)</f>
        <v/>
      </c>
      <c r="AY948" s="48">
        <f>E948</f>
        <v>0</v>
      </c>
    </row>
    <row r="949" spans="7:51">
      <c r="G949" s="48">
        <f>A949</f>
        <v>0</v>
      </c>
      <c r="H949" s="48">
        <f>B949</f>
        <v>0</v>
      </c>
      <c r="K949" s="48" t="s">
        <v>30828</v>
      </c>
      <c r="AA949" s="255"/>
      <c r="AQ949" s="212" t="s">
        <v>28768</v>
      </c>
      <c r="AX949" s="193" t="str">
        <f>_xlfn.TEXTJOIN("-",TRUE,AS949:AV949)</f>
        <v/>
      </c>
      <c r="AY949" s="48">
        <f>E949</f>
        <v>0</v>
      </c>
    </row>
    <row r="950" spans="7:51">
      <c r="G950" s="48">
        <f>A950</f>
        <v>0</v>
      </c>
      <c r="H950" s="48">
        <f>B950</f>
        <v>0</v>
      </c>
      <c r="K950" s="48" t="s">
        <v>30829</v>
      </c>
      <c r="AA950" s="255"/>
      <c r="AQ950" s="212" t="s">
        <v>28768</v>
      </c>
      <c r="AX950" s="193" t="str">
        <f>_xlfn.TEXTJOIN("-",TRUE,AS950:AV950)</f>
        <v/>
      </c>
      <c r="AY950" s="48">
        <f>E950</f>
        <v>0</v>
      </c>
    </row>
    <row r="951" spans="7:51">
      <c r="G951" s="48">
        <f>A951</f>
        <v>0</v>
      </c>
      <c r="H951" s="48">
        <f>B951</f>
        <v>0</v>
      </c>
      <c r="K951" s="48" t="s">
        <v>30830</v>
      </c>
      <c r="AA951" s="255"/>
      <c r="AQ951" s="212" t="s">
        <v>28768</v>
      </c>
      <c r="AX951" s="193" t="str">
        <f>_xlfn.TEXTJOIN("-",TRUE,AS951:AV951)</f>
        <v/>
      </c>
      <c r="AY951" s="48">
        <f>E951</f>
        <v>0</v>
      </c>
    </row>
    <row r="952" spans="7:51">
      <c r="G952" s="48">
        <f>A952</f>
        <v>0</v>
      </c>
      <c r="H952" s="48">
        <f>B952</f>
        <v>0</v>
      </c>
      <c r="K952" s="48" t="s">
        <v>30831</v>
      </c>
      <c r="AA952" s="255"/>
      <c r="AQ952" s="212" t="s">
        <v>28768</v>
      </c>
      <c r="AX952" s="193" t="str">
        <f>_xlfn.TEXTJOIN("-",TRUE,AS952:AV952)</f>
        <v/>
      </c>
      <c r="AY952" s="48">
        <f>E952</f>
        <v>0</v>
      </c>
    </row>
    <row r="953" spans="7:51">
      <c r="G953" s="48">
        <f>A953</f>
        <v>0</v>
      </c>
      <c r="H953" s="48">
        <f>B953</f>
        <v>0</v>
      </c>
      <c r="K953" s="48" t="s">
        <v>30832</v>
      </c>
      <c r="AA953" s="255"/>
      <c r="AQ953" s="212" t="s">
        <v>28768</v>
      </c>
      <c r="AX953" s="193" t="str">
        <f>_xlfn.TEXTJOIN("-",TRUE,AS953:AV953)</f>
        <v/>
      </c>
      <c r="AY953" s="48">
        <f>E953</f>
        <v>0</v>
      </c>
    </row>
    <row r="954" spans="7:51">
      <c r="G954" s="48">
        <f>A954</f>
        <v>0</v>
      </c>
      <c r="H954" s="48">
        <f>B954</f>
        <v>0</v>
      </c>
      <c r="K954" s="48" t="s">
        <v>30833</v>
      </c>
      <c r="AA954" s="255"/>
      <c r="AQ954" s="212" t="s">
        <v>28768</v>
      </c>
      <c r="AX954" s="193" t="str">
        <f>_xlfn.TEXTJOIN("-",TRUE,AS954:AV954)</f>
        <v/>
      </c>
      <c r="AY954" s="48">
        <f>E954</f>
        <v>0</v>
      </c>
    </row>
    <row r="955" spans="7:51">
      <c r="G955" s="48">
        <f>A955</f>
        <v>0</v>
      </c>
      <c r="H955" s="48">
        <f>B955</f>
        <v>0</v>
      </c>
      <c r="K955" s="48" t="s">
        <v>30834</v>
      </c>
      <c r="AA955" s="255"/>
      <c r="AQ955" s="212" t="s">
        <v>28768</v>
      </c>
      <c r="AX955" s="193" t="str">
        <f>_xlfn.TEXTJOIN("-",TRUE,AS955:AV955)</f>
        <v/>
      </c>
      <c r="AY955" s="48">
        <f>E955</f>
        <v>0</v>
      </c>
    </row>
    <row r="956" spans="7:51">
      <c r="G956" s="48">
        <f>A956</f>
        <v>0</v>
      </c>
      <c r="H956" s="48">
        <f>B956</f>
        <v>0</v>
      </c>
      <c r="K956" s="48" t="s">
        <v>30835</v>
      </c>
      <c r="AA956" s="255"/>
      <c r="AQ956" s="212" t="s">
        <v>28768</v>
      </c>
      <c r="AX956" s="193" t="str">
        <f>_xlfn.TEXTJOIN("-",TRUE,AS956:AV956)</f>
        <v/>
      </c>
      <c r="AY956" s="48">
        <f>E956</f>
        <v>0</v>
      </c>
    </row>
    <row r="957" spans="7:51">
      <c r="G957" s="48">
        <f>A957</f>
        <v>0</v>
      </c>
      <c r="H957" s="48">
        <f>B957</f>
        <v>0</v>
      </c>
      <c r="K957" s="48" t="s">
        <v>30836</v>
      </c>
      <c r="AA957" s="255"/>
      <c r="AQ957" s="212" t="s">
        <v>28768</v>
      </c>
      <c r="AX957" s="193" t="str">
        <f>_xlfn.TEXTJOIN("-",TRUE,AS957:AV957)</f>
        <v/>
      </c>
      <c r="AY957" s="48">
        <f>E957</f>
        <v>0</v>
      </c>
    </row>
    <row r="958" spans="7:51">
      <c r="G958" s="48">
        <f>A958</f>
        <v>0</v>
      </c>
      <c r="H958" s="48">
        <f>B958</f>
        <v>0</v>
      </c>
      <c r="K958" s="48" t="s">
        <v>30837</v>
      </c>
      <c r="AA958" s="255"/>
      <c r="AQ958" s="212" t="s">
        <v>28768</v>
      </c>
      <c r="AX958" s="193" t="str">
        <f>_xlfn.TEXTJOIN("-",TRUE,AS958:AV958)</f>
        <v/>
      </c>
      <c r="AY958" s="48">
        <f>E958</f>
        <v>0</v>
      </c>
    </row>
    <row r="959" spans="7:51">
      <c r="G959" s="48">
        <f>A959</f>
        <v>0</v>
      </c>
      <c r="H959" s="48">
        <f>B959</f>
        <v>0</v>
      </c>
      <c r="K959" s="48" t="s">
        <v>30838</v>
      </c>
      <c r="AA959" s="255"/>
      <c r="AQ959" s="212" t="s">
        <v>28768</v>
      </c>
      <c r="AX959" s="193" t="str">
        <f>_xlfn.TEXTJOIN("-",TRUE,AS959:AV959)</f>
        <v/>
      </c>
      <c r="AY959" s="48">
        <f>E959</f>
        <v>0</v>
      </c>
    </row>
    <row r="960" spans="7:51">
      <c r="G960" s="48">
        <f>A960</f>
        <v>0</v>
      </c>
      <c r="H960" s="48">
        <f>B960</f>
        <v>0</v>
      </c>
      <c r="K960" s="48" t="s">
        <v>30839</v>
      </c>
      <c r="AA960" s="255"/>
      <c r="AQ960" s="212" t="s">
        <v>28768</v>
      </c>
      <c r="AX960" s="193" t="str">
        <f>_xlfn.TEXTJOIN("-",TRUE,AS960:AV960)</f>
        <v/>
      </c>
      <c r="AY960" s="48">
        <f>E960</f>
        <v>0</v>
      </c>
    </row>
    <row r="961" spans="7:51">
      <c r="G961" s="48">
        <f>A961</f>
        <v>0</v>
      </c>
      <c r="H961" s="48">
        <f>B961</f>
        <v>0</v>
      </c>
      <c r="K961" s="48" t="s">
        <v>30840</v>
      </c>
      <c r="AA961" s="255"/>
      <c r="AQ961" s="212" t="s">
        <v>28768</v>
      </c>
      <c r="AX961" s="193" t="str">
        <f>_xlfn.TEXTJOIN("-",TRUE,AS961:AV961)</f>
        <v/>
      </c>
      <c r="AY961" s="48">
        <f>E961</f>
        <v>0</v>
      </c>
    </row>
    <row r="962" spans="7:51">
      <c r="G962" s="48">
        <f>A962</f>
        <v>0</v>
      </c>
      <c r="H962" s="48">
        <f>B962</f>
        <v>0</v>
      </c>
      <c r="K962" s="48" t="s">
        <v>30841</v>
      </c>
      <c r="AA962" s="255"/>
      <c r="AQ962" s="212" t="s">
        <v>28768</v>
      </c>
      <c r="AX962" s="193" t="str">
        <f>_xlfn.TEXTJOIN("-",TRUE,AS962:AV962)</f>
        <v/>
      </c>
      <c r="AY962" s="48">
        <f>E962</f>
        <v>0</v>
      </c>
    </row>
    <row r="963" spans="7:51">
      <c r="G963" s="48">
        <f>A963</f>
        <v>0</v>
      </c>
      <c r="H963" s="48">
        <f>B963</f>
        <v>0</v>
      </c>
      <c r="K963" s="48" t="s">
        <v>30842</v>
      </c>
      <c r="AA963" s="255"/>
      <c r="AQ963" s="212" t="s">
        <v>28768</v>
      </c>
      <c r="AX963" s="193" t="str">
        <f>_xlfn.TEXTJOIN("-",TRUE,AS963:AV963)</f>
        <v/>
      </c>
      <c r="AY963" s="48">
        <f>E963</f>
        <v>0</v>
      </c>
    </row>
    <row r="964" spans="7:51">
      <c r="G964" s="48">
        <f>A964</f>
        <v>0</v>
      </c>
      <c r="H964" s="48">
        <f>B964</f>
        <v>0</v>
      </c>
      <c r="K964" s="48" t="s">
        <v>30843</v>
      </c>
      <c r="AA964" s="255"/>
      <c r="AQ964" s="212" t="s">
        <v>28768</v>
      </c>
      <c r="AX964" s="193" t="str">
        <f>_xlfn.TEXTJOIN("-",TRUE,AS964:AV964)</f>
        <v/>
      </c>
      <c r="AY964" s="48">
        <f>E964</f>
        <v>0</v>
      </c>
    </row>
    <row r="965" spans="7:51">
      <c r="G965" s="48">
        <f>A965</f>
        <v>0</v>
      </c>
      <c r="H965" s="48">
        <f>B965</f>
        <v>0</v>
      </c>
      <c r="K965" s="48" t="s">
        <v>30844</v>
      </c>
      <c r="AA965" s="255"/>
      <c r="AQ965" s="212" t="s">
        <v>28768</v>
      </c>
      <c r="AX965" s="193" t="str">
        <f>_xlfn.TEXTJOIN("-",TRUE,AS965:AV965)</f>
        <v/>
      </c>
      <c r="AY965" s="48">
        <f>E965</f>
        <v>0</v>
      </c>
    </row>
    <row r="966" spans="7:51">
      <c r="G966" s="48">
        <f>A966</f>
        <v>0</v>
      </c>
      <c r="H966" s="48">
        <f>B966</f>
        <v>0</v>
      </c>
      <c r="K966" s="48" t="s">
        <v>30845</v>
      </c>
      <c r="AA966" s="255"/>
      <c r="AQ966" s="212" t="s">
        <v>28768</v>
      </c>
      <c r="AX966" s="193" t="str">
        <f>_xlfn.TEXTJOIN("-",TRUE,AS966:AV966)</f>
        <v/>
      </c>
      <c r="AY966" s="48">
        <f>E966</f>
        <v>0</v>
      </c>
    </row>
    <row r="967" spans="7:51">
      <c r="G967" s="48">
        <f>A967</f>
        <v>0</v>
      </c>
      <c r="H967" s="48">
        <f>B967</f>
        <v>0</v>
      </c>
      <c r="K967" s="48" t="s">
        <v>30846</v>
      </c>
      <c r="AA967" s="255"/>
      <c r="AQ967" s="212" t="s">
        <v>28768</v>
      </c>
      <c r="AX967" s="193" t="str">
        <f>_xlfn.TEXTJOIN("-",TRUE,AS967:AV967)</f>
        <v/>
      </c>
      <c r="AY967" s="48">
        <f>E967</f>
        <v>0</v>
      </c>
    </row>
    <row r="968" spans="7:51">
      <c r="G968" s="48">
        <f>A968</f>
        <v>0</v>
      </c>
      <c r="H968" s="48">
        <f>B968</f>
        <v>0</v>
      </c>
      <c r="K968" s="48" t="s">
        <v>30847</v>
      </c>
      <c r="AA968" s="255"/>
      <c r="AQ968" s="212" t="s">
        <v>28768</v>
      </c>
      <c r="AX968" s="193" t="str">
        <f>_xlfn.TEXTJOIN("-",TRUE,AS968:AV968)</f>
        <v/>
      </c>
      <c r="AY968" s="48">
        <f>E968</f>
        <v>0</v>
      </c>
    </row>
    <row r="969" spans="7:51">
      <c r="G969" s="48">
        <f>A969</f>
        <v>0</v>
      </c>
      <c r="H969" s="48">
        <f>B969</f>
        <v>0</v>
      </c>
      <c r="K969" s="48" t="s">
        <v>30848</v>
      </c>
      <c r="AA969" s="255"/>
      <c r="AQ969" s="212" t="s">
        <v>28768</v>
      </c>
      <c r="AX969" s="193" t="str">
        <f>_xlfn.TEXTJOIN("-",TRUE,AS969:AV969)</f>
        <v/>
      </c>
      <c r="AY969" s="48">
        <f>E969</f>
        <v>0</v>
      </c>
    </row>
    <row r="970" spans="7:51">
      <c r="G970" s="48">
        <f>A970</f>
        <v>0</v>
      </c>
      <c r="H970" s="48">
        <f>B970</f>
        <v>0</v>
      </c>
      <c r="K970" s="48" t="s">
        <v>30849</v>
      </c>
      <c r="AA970" s="255"/>
      <c r="AQ970" s="212" t="s">
        <v>28768</v>
      </c>
      <c r="AX970" s="193" t="str">
        <f>_xlfn.TEXTJOIN("-",TRUE,AS970:AV970)</f>
        <v/>
      </c>
      <c r="AY970" s="48">
        <f>E970</f>
        <v>0</v>
      </c>
    </row>
    <row r="971" spans="7:51">
      <c r="G971" s="48">
        <f>A971</f>
        <v>0</v>
      </c>
      <c r="H971" s="48">
        <f>B971</f>
        <v>0</v>
      </c>
      <c r="K971" s="48" t="s">
        <v>30850</v>
      </c>
      <c r="AA971" s="255"/>
      <c r="AQ971" s="212" t="s">
        <v>28768</v>
      </c>
      <c r="AX971" s="193" t="str">
        <f>_xlfn.TEXTJOIN("-",TRUE,AS971:AV971)</f>
        <v/>
      </c>
      <c r="AY971" s="48">
        <f>E971</f>
        <v>0</v>
      </c>
    </row>
    <row r="972" spans="7:51">
      <c r="G972" s="48">
        <f>A972</f>
        <v>0</v>
      </c>
      <c r="H972" s="48">
        <f>B972</f>
        <v>0</v>
      </c>
      <c r="K972" s="48" t="s">
        <v>30851</v>
      </c>
      <c r="AA972" s="255"/>
      <c r="AQ972" s="212" t="s">
        <v>28768</v>
      </c>
      <c r="AX972" s="193" t="str">
        <f>_xlfn.TEXTJOIN("-",TRUE,AS972:AV972)</f>
        <v/>
      </c>
      <c r="AY972" s="48">
        <f>E972</f>
        <v>0</v>
      </c>
    </row>
    <row r="973" spans="7:51">
      <c r="G973" s="48">
        <f>A973</f>
        <v>0</v>
      </c>
      <c r="H973" s="48">
        <f>B973</f>
        <v>0</v>
      </c>
      <c r="K973" s="48" t="s">
        <v>30852</v>
      </c>
      <c r="AA973" s="255"/>
      <c r="AQ973" s="212" t="s">
        <v>28768</v>
      </c>
      <c r="AX973" s="193" t="str">
        <f>_xlfn.TEXTJOIN("-",TRUE,AS973:AV973)</f>
        <v/>
      </c>
      <c r="AY973" s="48">
        <f>E973</f>
        <v>0</v>
      </c>
    </row>
    <row r="974" spans="7:51">
      <c r="G974" s="48">
        <f>A974</f>
        <v>0</v>
      </c>
      <c r="H974" s="48">
        <f>B974</f>
        <v>0</v>
      </c>
      <c r="K974" s="48" t="s">
        <v>30853</v>
      </c>
      <c r="AA974" s="255"/>
      <c r="AQ974" s="212" t="s">
        <v>28768</v>
      </c>
      <c r="AX974" s="193" t="str">
        <f>_xlfn.TEXTJOIN("-",TRUE,AS974:AV974)</f>
        <v/>
      </c>
      <c r="AY974" s="48">
        <f>E974</f>
        <v>0</v>
      </c>
    </row>
    <row r="975" spans="7:51">
      <c r="G975" s="48">
        <f>A975</f>
        <v>0</v>
      </c>
      <c r="H975" s="48">
        <f>B975</f>
        <v>0</v>
      </c>
      <c r="K975" s="48" t="s">
        <v>30854</v>
      </c>
      <c r="AA975" s="255"/>
      <c r="AQ975" s="212" t="s">
        <v>28768</v>
      </c>
      <c r="AX975" s="193" t="str">
        <f>_xlfn.TEXTJOIN("-",TRUE,AS975:AV975)</f>
        <v/>
      </c>
      <c r="AY975" s="48">
        <f>E975</f>
        <v>0</v>
      </c>
    </row>
    <row r="976" spans="7:51">
      <c r="G976" s="48">
        <f>A976</f>
        <v>0</v>
      </c>
      <c r="H976" s="48">
        <f>B976</f>
        <v>0</v>
      </c>
      <c r="K976" s="48" t="s">
        <v>30855</v>
      </c>
      <c r="AA976" s="255"/>
      <c r="AQ976" s="212" t="s">
        <v>28768</v>
      </c>
      <c r="AX976" s="193" t="str">
        <f>_xlfn.TEXTJOIN("-",TRUE,AS976:AV976)</f>
        <v/>
      </c>
      <c r="AY976" s="48">
        <f>E976</f>
        <v>0</v>
      </c>
    </row>
    <row r="977" spans="7:51">
      <c r="G977" s="48">
        <f>A977</f>
        <v>0</v>
      </c>
      <c r="H977" s="48">
        <f>B977</f>
        <v>0</v>
      </c>
      <c r="K977" s="48" t="s">
        <v>30856</v>
      </c>
      <c r="AA977" s="255"/>
      <c r="AQ977" s="212" t="s">
        <v>28768</v>
      </c>
      <c r="AX977" s="193" t="str">
        <f>_xlfn.TEXTJOIN("-",TRUE,AS977:AV977)</f>
        <v/>
      </c>
      <c r="AY977" s="48">
        <f>E977</f>
        <v>0</v>
      </c>
    </row>
    <row r="978" spans="7:51">
      <c r="G978" s="48">
        <f>A978</f>
        <v>0</v>
      </c>
      <c r="H978" s="48">
        <f>B978</f>
        <v>0</v>
      </c>
      <c r="K978" s="48" t="s">
        <v>30857</v>
      </c>
      <c r="AA978" s="255"/>
      <c r="AQ978" s="212" t="s">
        <v>28768</v>
      </c>
      <c r="AX978" s="193" t="str">
        <f>_xlfn.TEXTJOIN("-",TRUE,AS978:AV978)</f>
        <v/>
      </c>
      <c r="AY978" s="48">
        <f>E978</f>
        <v>0</v>
      </c>
    </row>
    <row r="979" spans="7:51">
      <c r="G979" s="48">
        <f>A979</f>
        <v>0</v>
      </c>
      <c r="H979" s="48">
        <f>B979</f>
        <v>0</v>
      </c>
      <c r="K979" s="48" t="s">
        <v>30858</v>
      </c>
      <c r="AA979" s="255"/>
      <c r="AQ979" s="212" t="s">
        <v>28768</v>
      </c>
      <c r="AX979" s="193" t="str">
        <f>_xlfn.TEXTJOIN("-",TRUE,AS979:AV979)</f>
        <v/>
      </c>
      <c r="AY979" s="48">
        <f>E979</f>
        <v>0</v>
      </c>
    </row>
    <row r="980" spans="7:51">
      <c r="G980" s="48">
        <f>A980</f>
        <v>0</v>
      </c>
      <c r="H980" s="48">
        <f>B980</f>
        <v>0</v>
      </c>
      <c r="K980" s="48" t="s">
        <v>30859</v>
      </c>
      <c r="AA980" s="255"/>
      <c r="AQ980" s="212" t="s">
        <v>28768</v>
      </c>
      <c r="AX980" s="193" t="str">
        <f>_xlfn.TEXTJOIN("-",TRUE,AS980:AV980)</f>
        <v/>
      </c>
      <c r="AY980" s="48">
        <f>E980</f>
        <v>0</v>
      </c>
    </row>
    <row r="981" spans="7:51">
      <c r="G981" s="48">
        <f>A981</f>
        <v>0</v>
      </c>
      <c r="H981" s="48">
        <f>B981</f>
        <v>0</v>
      </c>
      <c r="K981" s="48" t="s">
        <v>30860</v>
      </c>
      <c r="AA981" s="255"/>
      <c r="AQ981" s="212" t="s">
        <v>28768</v>
      </c>
      <c r="AX981" s="193" t="str">
        <f>_xlfn.TEXTJOIN("-",TRUE,AS981:AV981)</f>
        <v/>
      </c>
      <c r="AY981" s="48">
        <f>E981</f>
        <v>0</v>
      </c>
    </row>
    <row r="982" spans="7:51">
      <c r="G982" s="48">
        <f>A982</f>
        <v>0</v>
      </c>
      <c r="H982" s="48">
        <f>B982</f>
        <v>0</v>
      </c>
      <c r="K982" s="48" t="s">
        <v>30861</v>
      </c>
      <c r="AA982" s="255"/>
      <c r="AQ982" s="212" t="s">
        <v>28768</v>
      </c>
      <c r="AX982" s="193" t="str">
        <f>_xlfn.TEXTJOIN("-",TRUE,AS982:AV982)</f>
        <v/>
      </c>
      <c r="AY982" s="48">
        <f>E982</f>
        <v>0</v>
      </c>
    </row>
    <row r="983" spans="7:51">
      <c r="G983" s="48">
        <f>A983</f>
        <v>0</v>
      </c>
      <c r="H983" s="48">
        <f>B983</f>
        <v>0</v>
      </c>
      <c r="K983" s="48" t="s">
        <v>30862</v>
      </c>
      <c r="AA983" s="255"/>
      <c r="AQ983" s="212" t="s">
        <v>28768</v>
      </c>
      <c r="AX983" s="193" t="str">
        <f>_xlfn.TEXTJOIN("-",TRUE,AS983:AV983)</f>
        <v/>
      </c>
      <c r="AY983" s="48">
        <f>E983</f>
        <v>0</v>
      </c>
    </row>
    <row r="984" spans="7:51">
      <c r="G984" s="48">
        <f>A984</f>
        <v>0</v>
      </c>
      <c r="H984" s="48">
        <f>B984</f>
        <v>0</v>
      </c>
      <c r="K984" s="48" t="s">
        <v>30863</v>
      </c>
      <c r="AA984" s="255"/>
      <c r="AQ984" s="212" t="s">
        <v>28768</v>
      </c>
      <c r="AX984" s="193" t="str">
        <f>_xlfn.TEXTJOIN("-",TRUE,AS984:AV984)</f>
        <v/>
      </c>
      <c r="AY984" s="48">
        <f>E984</f>
        <v>0</v>
      </c>
    </row>
    <row r="985" spans="7:51">
      <c r="G985" s="48">
        <f>A985</f>
        <v>0</v>
      </c>
      <c r="H985" s="48">
        <f>B985</f>
        <v>0</v>
      </c>
      <c r="K985" s="48" t="s">
        <v>30864</v>
      </c>
      <c r="AA985" s="255"/>
      <c r="AQ985" s="212" t="s">
        <v>28768</v>
      </c>
      <c r="AX985" s="193" t="str">
        <f>_xlfn.TEXTJOIN("-",TRUE,AS985:AV985)</f>
        <v/>
      </c>
      <c r="AY985" s="48">
        <f>E985</f>
        <v>0</v>
      </c>
    </row>
    <row r="986" spans="7:51">
      <c r="G986" s="48">
        <f>A986</f>
        <v>0</v>
      </c>
      <c r="H986" s="48">
        <f>B986</f>
        <v>0</v>
      </c>
      <c r="K986" s="48" t="s">
        <v>30865</v>
      </c>
      <c r="AA986" s="255"/>
      <c r="AQ986" s="212" t="s">
        <v>28768</v>
      </c>
      <c r="AX986" s="193" t="str">
        <f>_xlfn.TEXTJOIN("-",TRUE,AS986:AV986)</f>
        <v/>
      </c>
      <c r="AY986" s="48">
        <f>E986</f>
        <v>0</v>
      </c>
    </row>
    <row r="987" spans="7:51">
      <c r="G987" s="48">
        <f>A987</f>
        <v>0</v>
      </c>
      <c r="H987" s="48">
        <f>B987</f>
        <v>0</v>
      </c>
      <c r="K987" s="48" t="s">
        <v>30866</v>
      </c>
      <c r="AA987" s="255"/>
      <c r="AQ987" s="212" t="s">
        <v>28768</v>
      </c>
      <c r="AX987" s="193" t="str">
        <f>_xlfn.TEXTJOIN("-",TRUE,AS987:AV987)</f>
        <v/>
      </c>
      <c r="AY987" s="48">
        <f>E987</f>
        <v>0</v>
      </c>
    </row>
    <row r="988" spans="7:51">
      <c r="G988" s="48">
        <f>A988</f>
        <v>0</v>
      </c>
      <c r="H988" s="48">
        <f>B988</f>
        <v>0</v>
      </c>
      <c r="K988" s="48" t="s">
        <v>30867</v>
      </c>
      <c r="AA988" s="255"/>
      <c r="AQ988" s="212" t="s">
        <v>28768</v>
      </c>
      <c r="AX988" s="193" t="str">
        <f>_xlfn.TEXTJOIN("-",TRUE,AS988:AV988)</f>
        <v/>
      </c>
      <c r="AY988" s="48">
        <f>E988</f>
        <v>0</v>
      </c>
    </row>
    <row r="989" spans="7:51">
      <c r="G989" s="48">
        <f>A989</f>
        <v>0</v>
      </c>
      <c r="H989" s="48">
        <f>B989</f>
        <v>0</v>
      </c>
      <c r="K989" s="48" t="s">
        <v>30868</v>
      </c>
      <c r="AA989" s="255"/>
      <c r="AQ989" s="212" t="s">
        <v>28768</v>
      </c>
      <c r="AX989" s="193" t="str">
        <f>_xlfn.TEXTJOIN("-",TRUE,AS989:AV989)</f>
        <v/>
      </c>
      <c r="AY989" s="48">
        <f>E989</f>
        <v>0</v>
      </c>
    </row>
    <row r="990" spans="7:51">
      <c r="G990" s="48">
        <f>A990</f>
        <v>0</v>
      </c>
      <c r="H990" s="48">
        <f>B990</f>
        <v>0</v>
      </c>
      <c r="K990" s="48" t="s">
        <v>30869</v>
      </c>
      <c r="AA990" s="255"/>
      <c r="AQ990" s="212" t="s">
        <v>28768</v>
      </c>
      <c r="AX990" s="193" t="str">
        <f>_xlfn.TEXTJOIN("-",TRUE,AS990:AV990)</f>
        <v/>
      </c>
      <c r="AY990" s="48">
        <f>E990</f>
        <v>0</v>
      </c>
    </row>
    <row r="991" spans="7:51">
      <c r="G991" s="48">
        <f>A991</f>
        <v>0</v>
      </c>
      <c r="H991" s="48">
        <f>B991</f>
        <v>0</v>
      </c>
      <c r="K991" s="48" t="s">
        <v>30870</v>
      </c>
      <c r="AA991" s="255"/>
      <c r="AQ991" s="212" t="s">
        <v>28768</v>
      </c>
      <c r="AX991" s="193" t="str">
        <f>_xlfn.TEXTJOIN("-",TRUE,AS991:AV991)</f>
        <v/>
      </c>
      <c r="AY991" s="48">
        <f>E991</f>
        <v>0</v>
      </c>
    </row>
    <row r="992" spans="7:51">
      <c r="G992" s="48">
        <f>A992</f>
        <v>0</v>
      </c>
      <c r="H992" s="48">
        <f>B992</f>
        <v>0</v>
      </c>
      <c r="K992" s="48" t="s">
        <v>30871</v>
      </c>
      <c r="AA992" s="255"/>
      <c r="AQ992" s="212" t="s">
        <v>28768</v>
      </c>
      <c r="AX992" s="193" t="str">
        <f>_xlfn.TEXTJOIN("-",TRUE,AS992:AV992)</f>
        <v/>
      </c>
      <c r="AY992" s="48">
        <f>E992</f>
        <v>0</v>
      </c>
    </row>
    <row r="993" spans="7:51">
      <c r="G993" s="48">
        <f>A993</f>
        <v>0</v>
      </c>
      <c r="H993" s="48">
        <f>B993</f>
        <v>0</v>
      </c>
      <c r="K993" s="48" t="s">
        <v>30872</v>
      </c>
      <c r="AA993" s="255"/>
      <c r="AQ993" s="212" t="s">
        <v>28768</v>
      </c>
      <c r="AX993" s="193" t="str">
        <f>_xlfn.TEXTJOIN("-",TRUE,AS993:AV993)</f>
        <v/>
      </c>
      <c r="AY993" s="48">
        <f>E993</f>
        <v>0</v>
      </c>
    </row>
    <row r="994" spans="7:51">
      <c r="G994" s="48">
        <f>A994</f>
        <v>0</v>
      </c>
      <c r="H994" s="48">
        <f>B994</f>
        <v>0</v>
      </c>
      <c r="K994" s="48" t="s">
        <v>30873</v>
      </c>
      <c r="AA994" s="255"/>
      <c r="AQ994" s="212" t="s">
        <v>28768</v>
      </c>
      <c r="AX994" s="193" t="str">
        <f>_xlfn.TEXTJOIN("-",TRUE,AS994:AV994)</f>
        <v/>
      </c>
      <c r="AY994" s="48">
        <f>E994</f>
        <v>0</v>
      </c>
    </row>
    <row r="995" spans="7:51">
      <c r="G995" s="48">
        <f>A995</f>
        <v>0</v>
      </c>
      <c r="H995" s="48">
        <f>B995</f>
        <v>0</v>
      </c>
      <c r="K995" s="48" t="s">
        <v>30874</v>
      </c>
      <c r="AA995" s="255"/>
      <c r="AQ995" s="212" t="s">
        <v>28768</v>
      </c>
      <c r="AX995" s="193" t="str">
        <f>_xlfn.TEXTJOIN("-",TRUE,AS995:AV995)</f>
        <v/>
      </c>
      <c r="AY995" s="48">
        <f>E995</f>
        <v>0</v>
      </c>
    </row>
    <row r="996" spans="7:51">
      <c r="G996" s="48">
        <f>A996</f>
        <v>0</v>
      </c>
      <c r="H996" s="48">
        <f>B996</f>
        <v>0</v>
      </c>
      <c r="K996" s="48" t="s">
        <v>30875</v>
      </c>
      <c r="AA996" s="255"/>
      <c r="AQ996" s="212" t="s">
        <v>28768</v>
      </c>
      <c r="AX996" s="193" t="str">
        <f>_xlfn.TEXTJOIN("-",TRUE,AS996:AV996)</f>
        <v/>
      </c>
      <c r="AY996" s="48">
        <f>E996</f>
        <v>0</v>
      </c>
    </row>
    <row r="997" spans="7:51">
      <c r="G997" s="48">
        <f>A997</f>
        <v>0</v>
      </c>
      <c r="H997" s="48">
        <f>B997</f>
        <v>0</v>
      </c>
      <c r="K997" s="48" t="s">
        <v>30876</v>
      </c>
      <c r="AA997" s="255"/>
      <c r="AQ997" s="212" t="s">
        <v>28768</v>
      </c>
      <c r="AX997" s="193" t="str">
        <f>_xlfn.TEXTJOIN("-",TRUE,AS997:AV997)</f>
        <v/>
      </c>
      <c r="AY997" s="48">
        <f>E997</f>
        <v>0</v>
      </c>
    </row>
    <row r="998" spans="7:51">
      <c r="G998" s="48">
        <f>A998</f>
        <v>0</v>
      </c>
      <c r="H998" s="48">
        <f>B998</f>
        <v>0</v>
      </c>
      <c r="K998" s="48" t="s">
        <v>30877</v>
      </c>
      <c r="AA998" s="255"/>
      <c r="AQ998" s="212" t="s">
        <v>28768</v>
      </c>
      <c r="AX998" s="193" t="str">
        <f>_xlfn.TEXTJOIN("-",TRUE,AS998:AV998)</f>
        <v/>
      </c>
      <c r="AY998" s="48">
        <f>E998</f>
        <v>0</v>
      </c>
    </row>
    <row r="999" spans="7:51">
      <c r="G999" s="48">
        <f>A999</f>
        <v>0</v>
      </c>
      <c r="H999" s="48">
        <f>B999</f>
        <v>0</v>
      </c>
      <c r="K999" s="48" t="s">
        <v>30878</v>
      </c>
      <c r="AA999" s="255"/>
      <c r="AQ999" s="212" t="s">
        <v>28768</v>
      </c>
      <c r="AX999" s="193" t="str">
        <f>_xlfn.TEXTJOIN("-",TRUE,AS999:AV999)</f>
        <v/>
      </c>
      <c r="AY999" s="48">
        <f>E999</f>
        <v>0</v>
      </c>
    </row>
    <row r="1000" spans="7:51">
      <c r="G1000" s="48">
        <f>A1000</f>
        <v>0</v>
      </c>
      <c r="H1000" s="48">
        <f>B1000</f>
        <v>0</v>
      </c>
      <c r="K1000" s="48" t="s">
        <v>30879</v>
      </c>
      <c r="AA1000" s="255"/>
      <c r="AQ1000" s="212" t="s">
        <v>28768</v>
      </c>
      <c r="AX1000" s="193" t="str">
        <f>_xlfn.TEXTJOIN("-",TRUE,AS1000:AV1000)</f>
        <v/>
      </c>
      <c r="AY1000" s="48">
        <f>E1000</f>
        <v>0</v>
      </c>
    </row>
    <row r="1001" spans="7:51">
      <c r="G1001" s="48">
        <f>A1001</f>
        <v>0</v>
      </c>
      <c r="H1001" s="48">
        <f>B1001</f>
        <v>0</v>
      </c>
      <c r="K1001" s="48" t="s">
        <v>30880</v>
      </c>
      <c r="AA1001" s="255"/>
      <c r="AQ1001" s="212" t="s">
        <v>28768</v>
      </c>
      <c r="AX1001" s="193" t="str">
        <f>_xlfn.TEXTJOIN("-",TRUE,AS1001:AV1001)</f>
        <v/>
      </c>
      <c r="AY1001" s="48">
        <f>E1001</f>
        <v>0</v>
      </c>
    </row>
    <row r="1002" spans="7:51">
      <c r="G1002" s="48">
        <f>A1002</f>
        <v>0</v>
      </c>
      <c r="H1002" s="48">
        <f>B1002</f>
        <v>0</v>
      </c>
      <c r="K1002" s="48" t="s">
        <v>30881</v>
      </c>
      <c r="AA1002" s="255"/>
      <c r="AQ1002" s="212" t="s">
        <v>28768</v>
      </c>
      <c r="AX1002" s="193" t="str">
        <f>_xlfn.TEXTJOIN("-",TRUE,AS1002:AV1002)</f>
        <v/>
      </c>
      <c r="AY1002" s="48">
        <f>E1002</f>
        <v>0</v>
      </c>
    </row>
    <row r="1003" spans="7:51">
      <c r="G1003" s="48">
        <f>A1003</f>
        <v>0</v>
      </c>
      <c r="H1003" s="48">
        <f>B1003</f>
        <v>0</v>
      </c>
      <c r="K1003" s="48" t="s">
        <v>30882</v>
      </c>
      <c r="AA1003" s="255"/>
      <c r="AQ1003" s="212" t="s">
        <v>28768</v>
      </c>
      <c r="AX1003" s="193" t="str">
        <f>_xlfn.TEXTJOIN("-",TRUE,AS1003:AV1003)</f>
        <v/>
      </c>
      <c r="AY1003" s="48">
        <f>E1003</f>
        <v>0</v>
      </c>
    </row>
    <row r="1004" spans="7:51">
      <c r="G1004" s="48">
        <f>A1004</f>
        <v>0</v>
      </c>
      <c r="H1004" s="48">
        <f>B1004</f>
        <v>0</v>
      </c>
      <c r="K1004" s="48" t="s">
        <v>30883</v>
      </c>
      <c r="AA1004" s="255"/>
      <c r="AQ1004" s="212" t="s">
        <v>28768</v>
      </c>
      <c r="AX1004" s="193" t="str">
        <f>_xlfn.TEXTJOIN("-",TRUE,AS1004:AV1004)</f>
        <v/>
      </c>
      <c r="AY1004" s="48">
        <f>E1004</f>
        <v>0</v>
      </c>
    </row>
    <row r="1005" spans="7:51">
      <c r="G1005" s="48">
        <f>A1005</f>
        <v>0</v>
      </c>
      <c r="H1005" s="48">
        <f>B1005</f>
        <v>0</v>
      </c>
      <c r="K1005" s="48" t="s">
        <v>30884</v>
      </c>
      <c r="AA1005" s="255"/>
      <c r="AQ1005" s="212" t="s">
        <v>28768</v>
      </c>
      <c r="AX1005" s="193" t="str">
        <f>_xlfn.TEXTJOIN("-",TRUE,AS1005:AV1005)</f>
        <v/>
      </c>
      <c r="AY1005" s="48">
        <f>E1005</f>
        <v>0</v>
      </c>
    </row>
    <row r="1006" spans="7:51">
      <c r="G1006" s="48">
        <f>A1006</f>
        <v>0</v>
      </c>
      <c r="H1006" s="48">
        <f>B1006</f>
        <v>0</v>
      </c>
      <c r="K1006" s="48" t="s">
        <v>30885</v>
      </c>
      <c r="AA1006" s="255"/>
      <c r="AQ1006" s="212" t="s">
        <v>28768</v>
      </c>
      <c r="AX1006" s="193" t="str">
        <f>_xlfn.TEXTJOIN("-",TRUE,AS1006:AV1006)</f>
        <v/>
      </c>
      <c r="AY1006" s="48">
        <f>E1006</f>
        <v>0</v>
      </c>
    </row>
    <row r="1007" spans="7:51">
      <c r="G1007" s="48">
        <f>A1007</f>
        <v>0</v>
      </c>
      <c r="H1007" s="48">
        <f>B1007</f>
        <v>0</v>
      </c>
      <c r="K1007" s="48" t="s">
        <v>30886</v>
      </c>
      <c r="AA1007" s="255"/>
      <c r="AQ1007" s="212" t="s">
        <v>28768</v>
      </c>
      <c r="AX1007" s="193" t="str">
        <f>_xlfn.TEXTJOIN("-",TRUE,AS1007:AV1007)</f>
        <v/>
      </c>
      <c r="AY1007" s="48">
        <f>E1007</f>
        <v>0</v>
      </c>
    </row>
    <row r="1008" spans="7:51">
      <c r="G1008" s="48">
        <f>A1008</f>
        <v>0</v>
      </c>
      <c r="H1008" s="48">
        <f>B1008</f>
        <v>0</v>
      </c>
      <c r="K1008" s="48" t="s">
        <v>30887</v>
      </c>
      <c r="AA1008" s="255"/>
      <c r="AQ1008" s="212" t="s">
        <v>28768</v>
      </c>
      <c r="AX1008" s="193" t="str">
        <f>_xlfn.TEXTJOIN("-",TRUE,AS1008:AV1008)</f>
        <v/>
      </c>
      <c r="AY1008" s="48">
        <f>E1008</f>
        <v>0</v>
      </c>
    </row>
    <row r="1009" spans="7:51">
      <c r="G1009" s="48">
        <f>A1009</f>
        <v>0</v>
      </c>
      <c r="H1009" s="48">
        <f>B1009</f>
        <v>0</v>
      </c>
      <c r="K1009" s="48" t="s">
        <v>30888</v>
      </c>
      <c r="AA1009" s="255"/>
      <c r="AQ1009" s="212" t="s">
        <v>28768</v>
      </c>
      <c r="AX1009" s="193" t="str">
        <f>_xlfn.TEXTJOIN("-",TRUE,AS1009:AV1009)</f>
        <v/>
      </c>
      <c r="AY1009" s="48">
        <f>E1009</f>
        <v>0</v>
      </c>
    </row>
    <row r="1010" spans="7:51">
      <c r="G1010" s="48">
        <f>A1010</f>
        <v>0</v>
      </c>
      <c r="H1010" s="48">
        <f>B1010</f>
        <v>0</v>
      </c>
      <c r="K1010" s="48" t="s">
        <v>30889</v>
      </c>
      <c r="AA1010" s="255"/>
      <c r="AQ1010" s="212" t="s">
        <v>28768</v>
      </c>
      <c r="AX1010" s="193" t="str">
        <f>_xlfn.TEXTJOIN("-",TRUE,AS1010:AV1010)</f>
        <v/>
      </c>
      <c r="AY1010" s="48">
        <f>E1010</f>
        <v>0</v>
      </c>
    </row>
    <row r="1011" spans="7:51">
      <c r="G1011" s="48">
        <f>A1011</f>
        <v>0</v>
      </c>
      <c r="H1011" s="48">
        <f>B1011</f>
        <v>0</v>
      </c>
      <c r="K1011" s="48" t="s">
        <v>30890</v>
      </c>
      <c r="AA1011" s="255"/>
      <c r="AQ1011" s="212" t="s">
        <v>28768</v>
      </c>
      <c r="AX1011" s="193" t="str">
        <f>_xlfn.TEXTJOIN("-",TRUE,AS1011:AV1011)</f>
        <v/>
      </c>
      <c r="AY1011" s="48">
        <f>E1011</f>
        <v>0</v>
      </c>
    </row>
    <row r="1012" spans="7:51">
      <c r="G1012" s="48">
        <f>A1012</f>
        <v>0</v>
      </c>
      <c r="H1012" s="48">
        <f>B1012</f>
        <v>0</v>
      </c>
      <c r="K1012" s="48" t="s">
        <v>30891</v>
      </c>
      <c r="AA1012" s="255"/>
      <c r="AQ1012" s="212" t="s">
        <v>28768</v>
      </c>
      <c r="AX1012" s="193" t="str">
        <f>_xlfn.TEXTJOIN("-",TRUE,AS1012:AV1012)</f>
        <v/>
      </c>
      <c r="AY1012" s="48">
        <f>E1012</f>
        <v>0</v>
      </c>
    </row>
    <row r="1013" spans="7:51">
      <c r="G1013" s="48">
        <f>A1013</f>
        <v>0</v>
      </c>
      <c r="H1013" s="48">
        <f>B1013</f>
        <v>0</v>
      </c>
      <c r="K1013" s="48" t="s">
        <v>30892</v>
      </c>
      <c r="AA1013" s="255"/>
      <c r="AQ1013" s="212" t="s">
        <v>28768</v>
      </c>
      <c r="AX1013" s="193" t="str">
        <f>_xlfn.TEXTJOIN("-",TRUE,AS1013:AV1013)</f>
        <v/>
      </c>
      <c r="AY1013" s="48">
        <f>E1013</f>
        <v>0</v>
      </c>
    </row>
    <row r="1014" spans="7:51">
      <c r="G1014" s="48">
        <f>A1014</f>
        <v>0</v>
      </c>
      <c r="H1014" s="48">
        <f>B1014</f>
        <v>0</v>
      </c>
      <c r="K1014" s="48" t="s">
        <v>30893</v>
      </c>
      <c r="AA1014" s="255"/>
      <c r="AQ1014" s="212" t="s">
        <v>28768</v>
      </c>
      <c r="AX1014" s="193" t="str">
        <f>_xlfn.TEXTJOIN("-",TRUE,AS1014:AV1014)</f>
        <v/>
      </c>
      <c r="AY1014" s="48">
        <f>E1014</f>
        <v>0</v>
      </c>
    </row>
    <row r="1015" spans="7:51">
      <c r="G1015" s="48">
        <f>A1015</f>
        <v>0</v>
      </c>
      <c r="H1015" s="48">
        <f>B1015</f>
        <v>0</v>
      </c>
      <c r="K1015" s="48" t="s">
        <v>30894</v>
      </c>
      <c r="AA1015" s="255"/>
      <c r="AQ1015" s="212" t="s">
        <v>28768</v>
      </c>
      <c r="AX1015" s="193" t="str">
        <f>_xlfn.TEXTJOIN("-",TRUE,AS1015:AV1015)</f>
        <v/>
      </c>
      <c r="AY1015" s="48">
        <f>E1015</f>
        <v>0</v>
      </c>
    </row>
    <row r="1016" spans="7:51">
      <c r="G1016" s="48">
        <f>A1016</f>
        <v>0</v>
      </c>
      <c r="H1016" s="48">
        <f>B1016</f>
        <v>0</v>
      </c>
      <c r="K1016" s="48" t="s">
        <v>30895</v>
      </c>
      <c r="AA1016" s="255"/>
      <c r="AQ1016" s="212" t="s">
        <v>28768</v>
      </c>
      <c r="AX1016" s="193" t="str">
        <f>_xlfn.TEXTJOIN("-",TRUE,AS1016:AV1016)</f>
        <v/>
      </c>
      <c r="AY1016" s="48">
        <f>E1016</f>
        <v>0</v>
      </c>
    </row>
    <row r="1017" spans="7:51">
      <c r="G1017" s="48">
        <f>A1017</f>
        <v>0</v>
      </c>
      <c r="H1017" s="48">
        <f>B1017</f>
        <v>0</v>
      </c>
      <c r="K1017" s="48" t="s">
        <v>30896</v>
      </c>
      <c r="AA1017" s="255"/>
      <c r="AQ1017" s="212" t="s">
        <v>28768</v>
      </c>
      <c r="AX1017" s="193" t="str">
        <f>_xlfn.TEXTJOIN("-",TRUE,AS1017:AV1017)</f>
        <v/>
      </c>
      <c r="AY1017" s="48">
        <f>E1017</f>
        <v>0</v>
      </c>
    </row>
    <row r="1018" spans="7:51">
      <c r="G1018" s="48">
        <f>A1018</f>
        <v>0</v>
      </c>
      <c r="H1018" s="48">
        <f>B1018</f>
        <v>0</v>
      </c>
      <c r="K1018" s="48" t="s">
        <v>30897</v>
      </c>
      <c r="AA1018" s="255"/>
      <c r="AQ1018" s="212" t="s">
        <v>28768</v>
      </c>
      <c r="AX1018" s="193" t="str">
        <f>_xlfn.TEXTJOIN("-",TRUE,AS1018:AV1018)</f>
        <v/>
      </c>
      <c r="AY1018" s="48">
        <f>E1018</f>
        <v>0</v>
      </c>
    </row>
    <row r="1019" spans="7:51">
      <c r="G1019" s="48">
        <f>A1019</f>
        <v>0</v>
      </c>
      <c r="H1019" s="48">
        <f>B1019</f>
        <v>0</v>
      </c>
      <c r="K1019" s="48" t="s">
        <v>30898</v>
      </c>
      <c r="AA1019" s="255"/>
      <c r="AQ1019" s="212" t="s">
        <v>28768</v>
      </c>
      <c r="AX1019" s="193" t="str">
        <f>_xlfn.TEXTJOIN("-",TRUE,AS1019:AV1019)</f>
        <v/>
      </c>
      <c r="AY1019" s="48">
        <f>E1019</f>
        <v>0</v>
      </c>
    </row>
    <row r="1020" spans="7:51">
      <c r="G1020" s="48">
        <f>A1020</f>
        <v>0</v>
      </c>
      <c r="H1020" s="48">
        <f>B1020</f>
        <v>0</v>
      </c>
      <c r="K1020" s="48" t="s">
        <v>30899</v>
      </c>
      <c r="AA1020" s="255"/>
      <c r="AQ1020" s="212" t="s">
        <v>28768</v>
      </c>
      <c r="AX1020" s="193" t="str">
        <f>_xlfn.TEXTJOIN("-",TRUE,AS1020:AV1020)</f>
        <v/>
      </c>
      <c r="AY1020" s="48">
        <f>E1020</f>
        <v>0</v>
      </c>
    </row>
    <row r="1021" spans="7:51">
      <c r="G1021" s="48">
        <f>A1021</f>
        <v>0</v>
      </c>
      <c r="H1021" s="48">
        <f>B1021</f>
        <v>0</v>
      </c>
      <c r="K1021" s="48" t="s">
        <v>30900</v>
      </c>
      <c r="AA1021" s="255"/>
      <c r="AQ1021" s="212" t="s">
        <v>28768</v>
      </c>
      <c r="AX1021" s="193" t="str">
        <f>_xlfn.TEXTJOIN("-",TRUE,AS1021:AV1021)</f>
        <v/>
      </c>
      <c r="AY1021" s="48">
        <f>E1021</f>
        <v>0</v>
      </c>
    </row>
    <row r="1022" spans="7:51">
      <c r="G1022" s="48">
        <f>A1022</f>
        <v>0</v>
      </c>
      <c r="H1022" s="48">
        <f>B1022</f>
        <v>0</v>
      </c>
      <c r="K1022" s="48" t="s">
        <v>30901</v>
      </c>
      <c r="AA1022" s="255"/>
      <c r="AQ1022" s="212" t="s">
        <v>28768</v>
      </c>
      <c r="AX1022" s="193" t="str">
        <f>_xlfn.TEXTJOIN("-",TRUE,AS1022:AV1022)</f>
        <v/>
      </c>
      <c r="AY1022" s="48">
        <f>E1022</f>
        <v>0</v>
      </c>
    </row>
    <row r="1023" spans="7:51">
      <c r="G1023" s="48">
        <f>A1023</f>
        <v>0</v>
      </c>
      <c r="H1023" s="48">
        <f>B1023</f>
        <v>0</v>
      </c>
      <c r="K1023" s="48" t="s">
        <v>30902</v>
      </c>
      <c r="AA1023" s="255"/>
      <c r="AQ1023" s="212" t="s">
        <v>28768</v>
      </c>
      <c r="AX1023" s="193" t="str">
        <f>_xlfn.TEXTJOIN("-",TRUE,AS1023:AV1023)</f>
        <v/>
      </c>
      <c r="AY1023" s="48">
        <f>E1023</f>
        <v>0</v>
      </c>
    </row>
    <row r="1024" spans="7:51">
      <c r="G1024" s="48">
        <f>A1024</f>
        <v>0</v>
      </c>
      <c r="H1024" s="48">
        <f>B1024</f>
        <v>0</v>
      </c>
      <c r="K1024" s="48" t="s">
        <v>30903</v>
      </c>
      <c r="AA1024" s="255"/>
      <c r="AQ1024" s="212" t="s">
        <v>28768</v>
      </c>
      <c r="AX1024" s="193" t="str">
        <f>_xlfn.TEXTJOIN("-",TRUE,AS1024:AV1024)</f>
        <v/>
      </c>
      <c r="AY1024" s="48">
        <f>E1024</f>
        <v>0</v>
      </c>
    </row>
    <row r="1025" spans="7:51">
      <c r="G1025" s="48">
        <f>A1025</f>
        <v>0</v>
      </c>
      <c r="H1025" s="48">
        <f>B1025</f>
        <v>0</v>
      </c>
      <c r="K1025" s="48" t="s">
        <v>30904</v>
      </c>
      <c r="AA1025" s="255"/>
      <c r="AQ1025" s="212" t="s">
        <v>28768</v>
      </c>
      <c r="AX1025" s="193" t="str">
        <f>_xlfn.TEXTJOIN("-",TRUE,AS1025:AV1025)</f>
        <v/>
      </c>
      <c r="AY1025" s="48">
        <f>E1025</f>
        <v>0</v>
      </c>
    </row>
    <row r="1026" spans="7:51">
      <c r="G1026" s="48">
        <f>A1026</f>
        <v>0</v>
      </c>
      <c r="H1026" s="48">
        <f>B1026</f>
        <v>0</v>
      </c>
      <c r="K1026" s="48" t="s">
        <v>30905</v>
      </c>
      <c r="AA1026" s="255"/>
      <c r="AQ1026" s="212" t="s">
        <v>28768</v>
      </c>
      <c r="AX1026" s="193" t="str">
        <f>_xlfn.TEXTJOIN("-",TRUE,AS1026:AV1026)</f>
        <v/>
      </c>
      <c r="AY1026" s="48">
        <f>E1026</f>
        <v>0</v>
      </c>
    </row>
    <row r="1027" spans="7:51">
      <c r="G1027" s="48">
        <f>A1027</f>
        <v>0</v>
      </c>
      <c r="H1027" s="48">
        <f>B1027</f>
        <v>0</v>
      </c>
      <c r="K1027" s="48" t="s">
        <v>30906</v>
      </c>
      <c r="AA1027" s="255"/>
      <c r="AQ1027" s="212" t="s">
        <v>28768</v>
      </c>
      <c r="AX1027" s="193" t="str">
        <f>_xlfn.TEXTJOIN("-",TRUE,AS1027:AV1027)</f>
        <v/>
      </c>
      <c r="AY1027" s="48">
        <f>E1027</f>
        <v>0</v>
      </c>
    </row>
    <row r="1028" spans="7:51">
      <c r="G1028" s="48">
        <f>A1028</f>
        <v>0</v>
      </c>
      <c r="H1028" s="48">
        <f>B1028</f>
        <v>0</v>
      </c>
      <c r="K1028" s="48" t="s">
        <v>30907</v>
      </c>
      <c r="AA1028" s="255"/>
      <c r="AQ1028" s="212" t="s">
        <v>28768</v>
      </c>
      <c r="AX1028" s="193" t="str">
        <f>_xlfn.TEXTJOIN("-",TRUE,AS1028:AV1028)</f>
        <v/>
      </c>
      <c r="AY1028" s="48">
        <f>E1028</f>
        <v>0</v>
      </c>
    </row>
    <row r="1029" spans="7:51">
      <c r="G1029" s="48">
        <f>A1029</f>
        <v>0</v>
      </c>
      <c r="H1029" s="48">
        <f>B1029</f>
        <v>0</v>
      </c>
      <c r="K1029" s="48" t="s">
        <v>30908</v>
      </c>
      <c r="AA1029" s="255"/>
      <c r="AQ1029" s="212" t="s">
        <v>28768</v>
      </c>
      <c r="AX1029" s="193" t="str">
        <f>_xlfn.TEXTJOIN("-",TRUE,AS1029:AV1029)</f>
        <v/>
      </c>
      <c r="AY1029" s="48">
        <f>E1029</f>
        <v>0</v>
      </c>
    </row>
    <row r="1030" spans="7:51">
      <c r="G1030" s="48">
        <f>A1030</f>
        <v>0</v>
      </c>
      <c r="H1030" s="48">
        <f>B1030</f>
        <v>0</v>
      </c>
      <c r="K1030" s="48" t="s">
        <v>30909</v>
      </c>
      <c r="AA1030" s="255"/>
      <c r="AQ1030" s="212" t="s">
        <v>28768</v>
      </c>
      <c r="AX1030" s="193" t="str">
        <f>_xlfn.TEXTJOIN("-",TRUE,AS1030:AV1030)</f>
        <v/>
      </c>
      <c r="AY1030" s="48">
        <f>E1030</f>
        <v>0</v>
      </c>
    </row>
    <row r="1031" spans="7:51">
      <c r="G1031" s="48">
        <f>A1031</f>
        <v>0</v>
      </c>
      <c r="H1031" s="48">
        <f>B1031</f>
        <v>0</v>
      </c>
      <c r="K1031" s="48" t="s">
        <v>30910</v>
      </c>
      <c r="AA1031" s="255"/>
      <c r="AQ1031" s="212" t="s">
        <v>28768</v>
      </c>
      <c r="AX1031" s="193" t="str">
        <f>_xlfn.TEXTJOIN("-",TRUE,AS1031:AV1031)</f>
        <v/>
      </c>
      <c r="AY1031" s="48">
        <f>E1031</f>
        <v>0</v>
      </c>
    </row>
    <row r="1032" spans="7:51">
      <c r="G1032" s="48">
        <f>A1032</f>
        <v>0</v>
      </c>
      <c r="H1032" s="48">
        <f>B1032</f>
        <v>0</v>
      </c>
      <c r="K1032" s="48" t="s">
        <v>30911</v>
      </c>
      <c r="AA1032" s="255"/>
      <c r="AQ1032" s="212" t="s">
        <v>28768</v>
      </c>
      <c r="AX1032" s="193" t="str">
        <f>_xlfn.TEXTJOIN("-",TRUE,AS1032:AV1032)</f>
        <v/>
      </c>
      <c r="AY1032" s="48">
        <f>E1032</f>
        <v>0</v>
      </c>
    </row>
    <row r="1033" spans="7:51">
      <c r="G1033" s="48">
        <f>A1033</f>
        <v>0</v>
      </c>
      <c r="H1033" s="48">
        <f>B1033</f>
        <v>0</v>
      </c>
      <c r="K1033" s="48" t="s">
        <v>30912</v>
      </c>
      <c r="AA1033" s="255"/>
      <c r="AQ1033" s="212" t="s">
        <v>28768</v>
      </c>
      <c r="AX1033" s="193" t="str">
        <f>_xlfn.TEXTJOIN("-",TRUE,AS1033:AV1033)</f>
        <v/>
      </c>
      <c r="AY1033" s="48">
        <f>E1033</f>
        <v>0</v>
      </c>
    </row>
    <row r="1034" spans="7:51">
      <c r="G1034" s="48">
        <f>A1034</f>
        <v>0</v>
      </c>
      <c r="H1034" s="48">
        <f>B1034</f>
        <v>0</v>
      </c>
      <c r="K1034" s="48" t="s">
        <v>30913</v>
      </c>
      <c r="AA1034" s="255"/>
      <c r="AQ1034" s="212" t="s">
        <v>28768</v>
      </c>
      <c r="AX1034" s="193" t="str">
        <f>_xlfn.TEXTJOIN("-",TRUE,AS1034:AV1034)</f>
        <v/>
      </c>
      <c r="AY1034" s="48">
        <f>E1034</f>
        <v>0</v>
      </c>
    </row>
    <row r="1035" spans="7:51">
      <c r="G1035" s="48">
        <f>A1035</f>
        <v>0</v>
      </c>
      <c r="H1035" s="48">
        <f>B1035</f>
        <v>0</v>
      </c>
      <c r="K1035" s="48" t="s">
        <v>30914</v>
      </c>
      <c r="AA1035" s="255"/>
      <c r="AQ1035" s="212" t="s">
        <v>28768</v>
      </c>
      <c r="AX1035" s="193" t="str">
        <f>_xlfn.TEXTJOIN("-",TRUE,AS1035:AV1035)</f>
        <v/>
      </c>
      <c r="AY1035" s="48">
        <f>E1035</f>
        <v>0</v>
      </c>
    </row>
    <row r="1036" spans="7:51">
      <c r="G1036" s="48">
        <f>A1036</f>
        <v>0</v>
      </c>
      <c r="H1036" s="48">
        <f>B1036</f>
        <v>0</v>
      </c>
      <c r="K1036" s="48" t="s">
        <v>30915</v>
      </c>
      <c r="AA1036" s="255"/>
      <c r="AQ1036" s="212" t="s">
        <v>28768</v>
      </c>
      <c r="AX1036" s="193" t="str">
        <f>_xlfn.TEXTJOIN("-",TRUE,AS1036:AV1036)</f>
        <v/>
      </c>
      <c r="AY1036" s="48">
        <f>E1036</f>
        <v>0</v>
      </c>
    </row>
    <row r="1037" spans="7:51">
      <c r="G1037" s="48">
        <f>A1037</f>
        <v>0</v>
      </c>
      <c r="H1037" s="48">
        <f>B1037</f>
        <v>0</v>
      </c>
      <c r="K1037" s="48" t="s">
        <v>30916</v>
      </c>
      <c r="AA1037" s="255"/>
      <c r="AQ1037" s="212" t="s">
        <v>28768</v>
      </c>
      <c r="AX1037" s="193" t="str">
        <f>_xlfn.TEXTJOIN("-",TRUE,AS1037:AV1037)</f>
        <v/>
      </c>
      <c r="AY1037" s="48">
        <f>E1037</f>
        <v>0</v>
      </c>
    </row>
    <row r="1038" spans="7:51">
      <c r="G1038" s="48">
        <f>A1038</f>
        <v>0</v>
      </c>
      <c r="H1038" s="48">
        <f>B1038</f>
        <v>0</v>
      </c>
      <c r="K1038" s="48" t="s">
        <v>30917</v>
      </c>
      <c r="AA1038" s="255"/>
      <c r="AQ1038" s="212" t="s">
        <v>28768</v>
      </c>
      <c r="AX1038" s="193" t="str">
        <f>_xlfn.TEXTJOIN("-",TRUE,AS1038:AV1038)</f>
        <v/>
      </c>
      <c r="AY1038" s="48">
        <f>E1038</f>
        <v>0</v>
      </c>
    </row>
    <row r="1039" spans="7:51">
      <c r="G1039" s="48">
        <f>A1039</f>
        <v>0</v>
      </c>
      <c r="H1039" s="48">
        <f>B1039</f>
        <v>0</v>
      </c>
      <c r="K1039" s="48" t="s">
        <v>30918</v>
      </c>
      <c r="AA1039" s="255"/>
      <c r="AQ1039" s="212" t="s">
        <v>28768</v>
      </c>
      <c r="AX1039" s="193" t="str">
        <f>_xlfn.TEXTJOIN("-",TRUE,AS1039:AV1039)</f>
        <v/>
      </c>
      <c r="AY1039" s="48">
        <f>E1039</f>
        <v>0</v>
      </c>
    </row>
    <row r="1040" spans="7:51">
      <c r="G1040" s="48">
        <f>A1040</f>
        <v>0</v>
      </c>
      <c r="H1040" s="48">
        <f>B1040</f>
        <v>0</v>
      </c>
      <c r="K1040" s="48" t="s">
        <v>30919</v>
      </c>
      <c r="AA1040" s="255"/>
      <c r="AQ1040" s="212" t="s">
        <v>28768</v>
      </c>
      <c r="AX1040" s="193" t="str">
        <f>_xlfn.TEXTJOIN("-",TRUE,AS1040:AV1040)</f>
        <v/>
      </c>
      <c r="AY1040" s="48">
        <f>E1040</f>
        <v>0</v>
      </c>
    </row>
    <row r="1041" spans="7:51">
      <c r="G1041" s="48">
        <f>A1041</f>
        <v>0</v>
      </c>
      <c r="H1041" s="48">
        <f>B1041</f>
        <v>0</v>
      </c>
      <c r="K1041" s="48" t="s">
        <v>30920</v>
      </c>
      <c r="AA1041" s="255"/>
      <c r="AQ1041" s="212" t="s">
        <v>28768</v>
      </c>
      <c r="AX1041" s="193" t="str">
        <f>_xlfn.TEXTJOIN("-",TRUE,AS1041:AV1041)</f>
        <v/>
      </c>
      <c r="AY1041" s="48">
        <f>E1041</f>
        <v>0</v>
      </c>
    </row>
    <row r="1042" spans="7:51">
      <c r="G1042" s="48">
        <f>A1042</f>
        <v>0</v>
      </c>
      <c r="H1042" s="48">
        <f>B1042</f>
        <v>0</v>
      </c>
      <c r="K1042" s="48" t="s">
        <v>30921</v>
      </c>
      <c r="AA1042" s="255"/>
      <c r="AQ1042" s="212" t="s">
        <v>28768</v>
      </c>
      <c r="AX1042" s="193" t="str">
        <f>_xlfn.TEXTJOIN("-",TRUE,AS1042:AV1042)</f>
        <v/>
      </c>
      <c r="AY1042" s="48">
        <f>E1042</f>
        <v>0</v>
      </c>
    </row>
    <row r="1043" spans="7:51">
      <c r="G1043" s="48">
        <f>A1043</f>
        <v>0</v>
      </c>
      <c r="H1043" s="48">
        <f>B1043</f>
        <v>0</v>
      </c>
      <c r="K1043" s="48" t="s">
        <v>30922</v>
      </c>
      <c r="AA1043" s="255"/>
      <c r="AQ1043" s="212" t="s">
        <v>28768</v>
      </c>
      <c r="AX1043" s="193" t="str">
        <f>_xlfn.TEXTJOIN("-",TRUE,AS1043:AV1043)</f>
        <v/>
      </c>
      <c r="AY1043" s="48">
        <f>E1043</f>
        <v>0</v>
      </c>
    </row>
    <row r="1044" spans="7:51">
      <c r="G1044" s="48">
        <f>A1044</f>
        <v>0</v>
      </c>
      <c r="H1044" s="48">
        <f>B1044</f>
        <v>0</v>
      </c>
      <c r="K1044" s="48" t="s">
        <v>30923</v>
      </c>
      <c r="AA1044" s="255"/>
      <c r="AQ1044" s="212" t="s">
        <v>28768</v>
      </c>
      <c r="AX1044" s="193" t="str">
        <f>_xlfn.TEXTJOIN("-",TRUE,AS1044:AV1044)</f>
        <v/>
      </c>
      <c r="AY1044" s="48">
        <f>E1044</f>
        <v>0</v>
      </c>
    </row>
    <row r="1045" spans="7:51">
      <c r="G1045" s="48">
        <f>A1045</f>
        <v>0</v>
      </c>
      <c r="H1045" s="48">
        <f>B1045</f>
        <v>0</v>
      </c>
      <c r="K1045" s="48" t="s">
        <v>30924</v>
      </c>
      <c r="AA1045" s="255"/>
      <c r="AQ1045" s="212" t="s">
        <v>28768</v>
      </c>
      <c r="AX1045" s="193" t="str">
        <f>_xlfn.TEXTJOIN("-",TRUE,AS1045:AV1045)</f>
        <v/>
      </c>
      <c r="AY1045" s="48">
        <f>E1045</f>
        <v>0</v>
      </c>
    </row>
    <row r="1046" spans="7:51">
      <c r="G1046" s="48">
        <f>A1046</f>
        <v>0</v>
      </c>
      <c r="H1046" s="48">
        <f>B1046</f>
        <v>0</v>
      </c>
      <c r="K1046" s="48" t="s">
        <v>30925</v>
      </c>
      <c r="AA1046" s="255"/>
      <c r="AQ1046" s="212" t="s">
        <v>28768</v>
      </c>
      <c r="AX1046" s="193" t="str">
        <f>_xlfn.TEXTJOIN("-",TRUE,AS1046:AV1046)</f>
        <v/>
      </c>
      <c r="AY1046" s="48">
        <f>E1046</f>
        <v>0</v>
      </c>
    </row>
    <row r="1047" spans="7:51">
      <c r="G1047" s="48">
        <f>A1047</f>
        <v>0</v>
      </c>
      <c r="H1047" s="48">
        <f>B1047</f>
        <v>0</v>
      </c>
      <c r="K1047" s="48" t="s">
        <v>30926</v>
      </c>
      <c r="AA1047" s="255"/>
      <c r="AQ1047" s="212" t="s">
        <v>28768</v>
      </c>
      <c r="AX1047" s="193" t="str">
        <f>_xlfn.TEXTJOIN("-",TRUE,AS1047:AV1047)</f>
        <v/>
      </c>
      <c r="AY1047" s="48">
        <f>E1047</f>
        <v>0</v>
      </c>
    </row>
    <row r="1048" spans="7:51">
      <c r="G1048" s="48">
        <f>A1048</f>
        <v>0</v>
      </c>
      <c r="H1048" s="48">
        <f>B1048</f>
        <v>0</v>
      </c>
      <c r="K1048" s="48" t="s">
        <v>30927</v>
      </c>
      <c r="AA1048" s="255"/>
      <c r="AQ1048" s="212" t="s">
        <v>28768</v>
      </c>
      <c r="AX1048" s="193" t="str">
        <f>_xlfn.TEXTJOIN("-",TRUE,AS1048:AV1048)</f>
        <v/>
      </c>
      <c r="AY1048" s="48">
        <f>E1048</f>
        <v>0</v>
      </c>
    </row>
    <row r="1049" spans="7:51">
      <c r="G1049" s="48">
        <f>A1049</f>
        <v>0</v>
      </c>
      <c r="H1049" s="48">
        <f>B1049</f>
        <v>0</v>
      </c>
      <c r="K1049" s="48" t="s">
        <v>30928</v>
      </c>
      <c r="AA1049" s="255"/>
      <c r="AQ1049" s="212" t="s">
        <v>28768</v>
      </c>
      <c r="AX1049" s="193" t="str">
        <f>_xlfn.TEXTJOIN("-",TRUE,AS1049:AV1049)</f>
        <v/>
      </c>
      <c r="AY1049" s="48">
        <f>E1049</f>
        <v>0</v>
      </c>
    </row>
    <row r="1050" spans="7:51">
      <c r="G1050" s="48">
        <f>A1050</f>
        <v>0</v>
      </c>
      <c r="H1050" s="48">
        <f>B1050</f>
        <v>0</v>
      </c>
      <c r="K1050" s="48" t="s">
        <v>30929</v>
      </c>
      <c r="AA1050" s="255"/>
      <c r="AQ1050" s="212" t="s">
        <v>28768</v>
      </c>
      <c r="AX1050" s="193" t="str">
        <f>_xlfn.TEXTJOIN("-",TRUE,AS1050:AV1050)</f>
        <v/>
      </c>
      <c r="AY1050" s="48">
        <f>E1050</f>
        <v>0</v>
      </c>
    </row>
    <row r="1051" spans="7:51">
      <c r="G1051" s="48">
        <f>A1051</f>
        <v>0</v>
      </c>
      <c r="H1051" s="48">
        <f>B1051</f>
        <v>0</v>
      </c>
      <c r="K1051" s="48" t="s">
        <v>30930</v>
      </c>
      <c r="AA1051" s="255"/>
      <c r="AQ1051" s="212" t="s">
        <v>28768</v>
      </c>
      <c r="AX1051" s="193" t="str">
        <f>_xlfn.TEXTJOIN("-",TRUE,AS1051:AV1051)</f>
        <v/>
      </c>
      <c r="AY1051" s="48">
        <f>E1051</f>
        <v>0</v>
      </c>
    </row>
    <row r="1052" spans="7:51">
      <c r="G1052" s="48">
        <f>A1052</f>
        <v>0</v>
      </c>
      <c r="H1052" s="48">
        <f>B1052</f>
        <v>0</v>
      </c>
      <c r="K1052" s="48" t="s">
        <v>30931</v>
      </c>
      <c r="AA1052" s="255"/>
      <c r="AQ1052" s="212" t="s">
        <v>28768</v>
      </c>
      <c r="AX1052" s="193" t="str">
        <f>_xlfn.TEXTJOIN("-",TRUE,AS1052:AV1052)</f>
        <v/>
      </c>
      <c r="AY1052" s="48">
        <f>E1052</f>
        <v>0</v>
      </c>
    </row>
    <row r="1053" spans="7:51">
      <c r="G1053" s="48">
        <f>A1053</f>
        <v>0</v>
      </c>
      <c r="H1053" s="48">
        <f>B1053</f>
        <v>0</v>
      </c>
      <c r="K1053" s="48" t="s">
        <v>30932</v>
      </c>
      <c r="AA1053" s="255"/>
      <c r="AQ1053" s="212" t="s">
        <v>28768</v>
      </c>
      <c r="AX1053" s="193" t="str">
        <f>_xlfn.TEXTJOIN("-",TRUE,AS1053:AV1053)</f>
        <v/>
      </c>
      <c r="AY1053" s="48">
        <f>E1053</f>
        <v>0</v>
      </c>
    </row>
    <row r="1054" spans="7:51">
      <c r="G1054" s="48">
        <f>A1054</f>
        <v>0</v>
      </c>
      <c r="H1054" s="48">
        <f>B1054</f>
        <v>0</v>
      </c>
      <c r="K1054" s="48" t="s">
        <v>30933</v>
      </c>
      <c r="AA1054" s="255"/>
      <c r="AQ1054" s="212" t="s">
        <v>28768</v>
      </c>
      <c r="AX1054" s="193" t="str">
        <f>_xlfn.TEXTJOIN("-",TRUE,AS1054:AV1054)</f>
        <v/>
      </c>
      <c r="AY1054" s="48">
        <f>E1054</f>
        <v>0</v>
      </c>
    </row>
    <row r="1055" spans="7:51">
      <c r="G1055" s="48">
        <f>A1055</f>
        <v>0</v>
      </c>
      <c r="H1055" s="48">
        <f>B1055</f>
        <v>0</v>
      </c>
      <c r="K1055" s="48" t="s">
        <v>30934</v>
      </c>
      <c r="AA1055" s="255"/>
      <c r="AQ1055" s="212" t="s">
        <v>28768</v>
      </c>
      <c r="AX1055" s="193" t="str">
        <f>_xlfn.TEXTJOIN("-",TRUE,AS1055:AV1055)</f>
        <v/>
      </c>
      <c r="AY1055" s="48">
        <f>E1055</f>
        <v>0</v>
      </c>
    </row>
    <row r="1056" spans="7:51">
      <c r="G1056" s="48">
        <f>A1056</f>
        <v>0</v>
      </c>
      <c r="H1056" s="48">
        <f>B1056</f>
        <v>0</v>
      </c>
      <c r="K1056" s="48" t="s">
        <v>30935</v>
      </c>
      <c r="AA1056" s="255"/>
      <c r="AQ1056" s="212" t="s">
        <v>28768</v>
      </c>
      <c r="AX1056" s="193" t="str">
        <f>_xlfn.TEXTJOIN("-",TRUE,AS1056:AV1056)</f>
        <v/>
      </c>
      <c r="AY1056" s="48">
        <f>E1056</f>
        <v>0</v>
      </c>
    </row>
    <row r="1057" spans="7:51">
      <c r="G1057" s="48">
        <f>A1057</f>
        <v>0</v>
      </c>
      <c r="H1057" s="48">
        <f>B1057</f>
        <v>0</v>
      </c>
      <c r="K1057" s="48" t="s">
        <v>30936</v>
      </c>
      <c r="AA1057" s="255"/>
      <c r="AQ1057" s="212" t="s">
        <v>28768</v>
      </c>
      <c r="AX1057" s="193" t="str">
        <f>_xlfn.TEXTJOIN("-",TRUE,AS1057:AV1057)</f>
        <v/>
      </c>
      <c r="AY1057" s="48">
        <f>E1057</f>
        <v>0</v>
      </c>
    </row>
    <row r="1058" spans="7:51">
      <c r="G1058" s="48">
        <f>A1058</f>
        <v>0</v>
      </c>
      <c r="H1058" s="48">
        <f>B1058</f>
        <v>0</v>
      </c>
      <c r="K1058" s="48" t="s">
        <v>30937</v>
      </c>
      <c r="AA1058" s="255"/>
      <c r="AQ1058" s="212" t="s">
        <v>28768</v>
      </c>
      <c r="AX1058" s="193" t="str">
        <f>_xlfn.TEXTJOIN("-",TRUE,AS1058:AV1058)</f>
        <v/>
      </c>
      <c r="AY1058" s="48">
        <f>E1058</f>
        <v>0</v>
      </c>
    </row>
    <row r="1059" spans="7:51">
      <c r="G1059" s="48">
        <f>A1059</f>
        <v>0</v>
      </c>
      <c r="H1059" s="48">
        <f>B1059</f>
        <v>0</v>
      </c>
      <c r="K1059" s="48" t="s">
        <v>30938</v>
      </c>
      <c r="AA1059" s="255"/>
      <c r="AQ1059" s="212" t="s">
        <v>28768</v>
      </c>
      <c r="AX1059" s="193" t="str">
        <f>_xlfn.TEXTJOIN("-",TRUE,AS1059:AV1059)</f>
        <v/>
      </c>
      <c r="AY1059" s="48">
        <f>E1059</f>
        <v>0</v>
      </c>
    </row>
    <row r="1060" spans="7:51">
      <c r="G1060" s="48">
        <f>A1060</f>
        <v>0</v>
      </c>
      <c r="H1060" s="48">
        <f>B1060</f>
        <v>0</v>
      </c>
      <c r="K1060" s="48" t="s">
        <v>30939</v>
      </c>
      <c r="AA1060" s="255"/>
      <c r="AQ1060" s="212" t="s">
        <v>28768</v>
      </c>
      <c r="AX1060" s="193" t="str">
        <f>_xlfn.TEXTJOIN("-",TRUE,AS1060:AV1060)</f>
        <v/>
      </c>
      <c r="AY1060" s="48">
        <f>E1060</f>
        <v>0</v>
      </c>
    </row>
    <row r="1061" spans="7:51">
      <c r="G1061" s="48">
        <f>A1061</f>
        <v>0</v>
      </c>
      <c r="H1061" s="48">
        <f>B1061</f>
        <v>0</v>
      </c>
      <c r="K1061" s="48" t="s">
        <v>30940</v>
      </c>
      <c r="AA1061" s="255"/>
      <c r="AQ1061" s="212" t="s">
        <v>28768</v>
      </c>
      <c r="AX1061" s="193" t="str">
        <f>_xlfn.TEXTJOIN("-",TRUE,AS1061:AV1061)</f>
        <v/>
      </c>
      <c r="AY1061" s="48">
        <f>E1061</f>
        <v>0</v>
      </c>
    </row>
    <row r="1062" spans="7:51">
      <c r="G1062" s="48">
        <f>A1062</f>
        <v>0</v>
      </c>
      <c r="H1062" s="48">
        <f>B1062</f>
        <v>0</v>
      </c>
      <c r="K1062" s="48" t="s">
        <v>30941</v>
      </c>
      <c r="AA1062" s="255"/>
      <c r="AQ1062" s="212" t="s">
        <v>28768</v>
      </c>
      <c r="AX1062" s="193" t="str">
        <f>_xlfn.TEXTJOIN("-",TRUE,AS1062:AV1062)</f>
        <v/>
      </c>
      <c r="AY1062" s="48">
        <f>E1062</f>
        <v>0</v>
      </c>
    </row>
    <row r="1063" spans="7:51">
      <c r="G1063" s="48">
        <f>A1063</f>
        <v>0</v>
      </c>
      <c r="H1063" s="48">
        <f>B1063</f>
        <v>0</v>
      </c>
      <c r="K1063" s="48" t="s">
        <v>30942</v>
      </c>
      <c r="AA1063" s="255"/>
      <c r="AQ1063" s="212" t="s">
        <v>28768</v>
      </c>
      <c r="AX1063" s="193" t="str">
        <f>_xlfn.TEXTJOIN("-",TRUE,AS1063:AV1063)</f>
        <v/>
      </c>
      <c r="AY1063" s="48">
        <f>E1063</f>
        <v>0</v>
      </c>
    </row>
    <row r="1064" spans="7:51">
      <c r="G1064" s="48">
        <f>A1064</f>
        <v>0</v>
      </c>
      <c r="H1064" s="48">
        <f>B1064</f>
        <v>0</v>
      </c>
      <c r="K1064" s="48" t="s">
        <v>30943</v>
      </c>
      <c r="AA1064" s="255"/>
      <c r="AQ1064" s="212" t="s">
        <v>28768</v>
      </c>
      <c r="AX1064" s="193" t="str">
        <f>_xlfn.TEXTJOIN("-",TRUE,AS1064:AV1064)</f>
        <v/>
      </c>
      <c r="AY1064" s="48">
        <f>E1064</f>
        <v>0</v>
      </c>
    </row>
    <row r="1065" spans="7:51">
      <c r="G1065" s="48">
        <f>A1065</f>
        <v>0</v>
      </c>
      <c r="H1065" s="48">
        <f>B1065</f>
        <v>0</v>
      </c>
      <c r="K1065" s="48" t="s">
        <v>30944</v>
      </c>
      <c r="AA1065" s="255"/>
      <c r="AQ1065" s="212" t="s">
        <v>28768</v>
      </c>
      <c r="AX1065" s="193" t="str">
        <f>_xlfn.TEXTJOIN("-",TRUE,AS1065:AV1065)</f>
        <v/>
      </c>
      <c r="AY1065" s="48">
        <f>E1065</f>
        <v>0</v>
      </c>
    </row>
    <row r="1066" spans="7:51">
      <c r="G1066" s="48">
        <f>A1066</f>
        <v>0</v>
      </c>
      <c r="H1066" s="48">
        <f>B1066</f>
        <v>0</v>
      </c>
      <c r="K1066" s="48" t="s">
        <v>30945</v>
      </c>
      <c r="AA1066" s="255"/>
      <c r="AQ1066" s="212" t="s">
        <v>28768</v>
      </c>
      <c r="AX1066" s="193" t="str">
        <f>_xlfn.TEXTJOIN("-",TRUE,AS1066:AV1066)</f>
        <v/>
      </c>
      <c r="AY1066" s="48">
        <f>E1066</f>
        <v>0</v>
      </c>
    </row>
    <row r="1067" spans="7:51">
      <c r="G1067" s="48">
        <f>A1067</f>
        <v>0</v>
      </c>
      <c r="H1067" s="48">
        <f>B1067</f>
        <v>0</v>
      </c>
      <c r="K1067" s="48" t="s">
        <v>30946</v>
      </c>
      <c r="AA1067" s="255"/>
      <c r="AQ1067" s="212" t="s">
        <v>28768</v>
      </c>
      <c r="AX1067" s="193" t="str">
        <f>_xlfn.TEXTJOIN("-",TRUE,AS1067:AV1067)</f>
        <v/>
      </c>
      <c r="AY1067" s="48">
        <f>E1067</f>
        <v>0</v>
      </c>
    </row>
    <row r="1068" spans="7:51">
      <c r="G1068" s="48">
        <f>A1068</f>
        <v>0</v>
      </c>
      <c r="H1068" s="48">
        <f>B1068</f>
        <v>0</v>
      </c>
      <c r="K1068" s="48" t="s">
        <v>30947</v>
      </c>
      <c r="AA1068" s="255"/>
      <c r="AQ1068" s="212" t="s">
        <v>28768</v>
      </c>
      <c r="AX1068" s="193" t="str">
        <f>_xlfn.TEXTJOIN("-",TRUE,AS1068:AV1068)</f>
        <v/>
      </c>
      <c r="AY1068" s="48">
        <f>E1068</f>
        <v>0</v>
      </c>
    </row>
    <row r="1069" spans="7:51">
      <c r="G1069" s="48">
        <f>A1069</f>
        <v>0</v>
      </c>
      <c r="H1069" s="48">
        <f>B1069</f>
        <v>0</v>
      </c>
      <c r="K1069" s="48" t="s">
        <v>30948</v>
      </c>
      <c r="AA1069" s="255"/>
      <c r="AQ1069" s="212" t="s">
        <v>28768</v>
      </c>
      <c r="AX1069" s="193" t="str">
        <f>_xlfn.TEXTJOIN("-",TRUE,AS1069:AV1069)</f>
        <v/>
      </c>
      <c r="AY1069" s="48">
        <f>E1069</f>
        <v>0</v>
      </c>
    </row>
    <row r="1070" spans="7:51">
      <c r="G1070" s="48">
        <f>A1070</f>
        <v>0</v>
      </c>
      <c r="H1070" s="48">
        <f>B1070</f>
        <v>0</v>
      </c>
      <c r="K1070" s="48" t="s">
        <v>30949</v>
      </c>
      <c r="AA1070" s="255"/>
      <c r="AQ1070" s="212" t="s">
        <v>28768</v>
      </c>
      <c r="AX1070" s="193" t="str">
        <f>_xlfn.TEXTJOIN("-",TRUE,AS1070:AV1070)</f>
        <v/>
      </c>
      <c r="AY1070" s="48">
        <f>E1070</f>
        <v>0</v>
      </c>
    </row>
    <row r="1071" spans="7:51">
      <c r="G1071" s="48">
        <f>A1071</f>
        <v>0</v>
      </c>
      <c r="H1071" s="48">
        <f>B1071</f>
        <v>0</v>
      </c>
      <c r="K1071" s="48" t="s">
        <v>30950</v>
      </c>
      <c r="AA1071" s="255"/>
      <c r="AQ1071" s="212" t="s">
        <v>28768</v>
      </c>
      <c r="AX1071" s="193" t="str">
        <f>_xlfn.TEXTJOIN("-",TRUE,AS1071:AV1071)</f>
        <v/>
      </c>
      <c r="AY1071" s="48">
        <f>E1071</f>
        <v>0</v>
      </c>
    </row>
    <row r="1072" spans="7:51">
      <c r="G1072" s="48">
        <f>A1072</f>
        <v>0</v>
      </c>
      <c r="H1072" s="48">
        <f>B1072</f>
        <v>0</v>
      </c>
      <c r="K1072" s="48" t="s">
        <v>30951</v>
      </c>
      <c r="AA1072" s="255"/>
      <c r="AQ1072" s="212" t="s">
        <v>28768</v>
      </c>
      <c r="AX1072" s="193" t="str">
        <f>_xlfn.TEXTJOIN("-",TRUE,AS1072:AV1072)</f>
        <v/>
      </c>
      <c r="AY1072" s="48">
        <f>E1072</f>
        <v>0</v>
      </c>
    </row>
    <row r="1073" spans="7:51">
      <c r="G1073" s="48">
        <f>A1073</f>
        <v>0</v>
      </c>
      <c r="H1073" s="48">
        <f>B1073</f>
        <v>0</v>
      </c>
      <c r="K1073" s="48" t="s">
        <v>30952</v>
      </c>
      <c r="AA1073" s="255"/>
      <c r="AQ1073" s="212" t="s">
        <v>28768</v>
      </c>
      <c r="AX1073" s="193" t="str">
        <f>_xlfn.TEXTJOIN("-",TRUE,AS1073:AV1073)</f>
        <v/>
      </c>
      <c r="AY1073" s="48">
        <f>E1073</f>
        <v>0</v>
      </c>
    </row>
    <row r="1074" spans="7:51">
      <c r="G1074" s="48">
        <f>A1074</f>
        <v>0</v>
      </c>
      <c r="H1074" s="48">
        <f>B1074</f>
        <v>0</v>
      </c>
      <c r="K1074" s="48" t="s">
        <v>30953</v>
      </c>
      <c r="AA1074" s="255"/>
      <c r="AQ1074" s="212" t="s">
        <v>28768</v>
      </c>
      <c r="AX1074" s="193" t="str">
        <f>_xlfn.TEXTJOIN("-",TRUE,AS1074:AV1074)</f>
        <v/>
      </c>
      <c r="AY1074" s="48">
        <f>E1074</f>
        <v>0</v>
      </c>
    </row>
    <row r="1075" spans="7:51">
      <c r="G1075" s="48">
        <f>A1075</f>
        <v>0</v>
      </c>
      <c r="H1075" s="48">
        <f>B1075</f>
        <v>0</v>
      </c>
      <c r="K1075" s="48" t="s">
        <v>30954</v>
      </c>
      <c r="AA1075" s="255"/>
      <c r="AQ1075" s="212" t="s">
        <v>28768</v>
      </c>
      <c r="AX1075" s="193" t="str">
        <f>_xlfn.TEXTJOIN("-",TRUE,AS1075:AV1075)</f>
        <v/>
      </c>
      <c r="AY1075" s="48">
        <f>E1075</f>
        <v>0</v>
      </c>
    </row>
    <row r="1076" spans="7:51">
      <c r="G1076" s="48">
        <f>A1076</f>
        <v>0</v>
      </c>
      <c r="H1076" s="48">
        <f>B1076</f>
        <v>0</v>
      </c>
      <c r="K1076" s="48" t="s">
        <v>30955</v>
      </c>
      <c r="AA1076" s="255"/>
      <c r="AQ1076" s="212" t="s">
        <v>28768</v>
      </c>
      <c r="AX1076" s="193" t="str">
        <f>_xlfn.TEXTJOIN("-",TRUE,AS1076:AV1076)</f>
        <v/>
      </c>
      <c r="AY1076" s="48">
        <f>E1076</f>
        <v>0</v>
      </c>
    </row>
    <row r="1077" spans="7:51">
      <c r="G1077" s="48">
        <f>A1077</f>
        <v>0</v>
      </c>
      <c r="H1077" s="48">
        <f>B1077</f>
        <v>0</v>
      </c>
      <c r="K1077" s="48" t="s">
        <v>30956</v>
      </c>
      <c r="AA1077" s="255"/>
      <c r="AQ1077" s="212" t="s">
        <v>28768</v>
      </c>
      <c r="AX1077" s="193" t="str">
        <f>_xlfn.TEXTJOIN("-",TRUE,AS1077:AV1077)</f>
        <v/>
      </c>
      <c r="AY1077" s="48">
        <f>E1077</f>
        <v>0</v>
      </c>
    </row>
    <row r="1078" spans="7:51">
      <c r="G1078" s="48">
        <f>A1078</f>
        <v>0</v>
      </c>
      <c r="H1078" s="48">
        <f>B1078</f>
        <v>0</v>
      </c>
      <c r="K1078" s="48" t="s">
        <v>30957</v>
      </c>
      <c r="AA1078" s="255"/>
      <c r="AQ1078" s="212" t="s">
        <v>28768</v>
      </c>
      <c r="AX1078" s="193" t="str">
        <f>_xlfn.TEXTJOIN("-",TRUE,AS1078:AV1078)</f>
        <v/>
      </c>
      <c r="AY1078" s="48">
        <f>E1078</f>
        <v>0</v>
      </c>
    </row>
    <row r="1079" spans="7:51">
      <c r="G1079" s="48">
        <f>A1079</f>
        <v>0</v>
      </c>
      <c r="H1079" s="48">
        <f>B1079</f>
        <v>0</v>
      </c>
      <c r="K1079" s="48" t="s">
        <v>30958</v>
      </c>
      <c r="AA1079" s="255"/>
      <c r="AQ1079" s="212" t="s">
        <v>28768</v>
      </c>
      <c r="AX1079" s="193" t="str">
        <f>_xlfn.TEXTJOIN("-",TRUE,AS1079:AV1079)</f>
        <v/>
      </c>
      <c r="AY1079" s="48">
        <f>E1079</f>
        <v>0</v>
      </c>
    </row>
    <row r="1080" spans="7:51">
      <c r="G1080" s="48">
        <f>A1080</f>
        <v>0</v>
      </c>
      <c r="H1080" s="48">
        <f>B1080</f>
        <v>0</v>
      </c>
      <c r="K1080" s="48" t="s">
        <v>30959</v>
      </c>
      <c r="AA1080" s="255"/>
      <c r="AQ1080" s="212" t="s">
        <v>28768</v>
      </c>
      <c r="AX1080" s="193" t="str">
        <f>_xlfn.TEXTJOIN("-",TRUE,AS1080:AV1080)</f>
        <v/>
      </c>
      <c r="AY1080" s="48">
        <f>E1080</f>
        <v>0</v>
      </c>
    </row>
    <row r="1081" spans="7:51">
      <c r="G1081" s="48">
        <f>A1081</f>
        <v>0</v>
      </c>
      <c r="H1081" s="48">
        <f>B1081</f>
        <v>0</v>
      </c>
      <c r="K1081" s="48" t="s">
        <v>30960</v>
      </c>
      <c r="AA1081" s="255"/>
      <c r="AQ1081" s="212" t="s">
        <v>28768</v>
      </c>
      <c r="AX1081" s="193" t="str">
        <f>_xlfn.TEXTJOIN("-",TRUE,AS1081:AV1081)</f>
        <v/>
      </c>
      <c r="AY1081" s="48">
        <f>E1081</f>
        <v>0</v>
      </c>
    </row>
    <row r="1082" spans="7:51">
      <c r="G1082" s="48">
        <f>A1082</f>
        <v>0</v>
      </c>
      <c r="H1082" s="48">
        <f>B1082</f>
        <v>0</v>
      </c>
      <c r="K1082" s="48" t="s">
        <v>30961</v>
      </c>
      <c r="AA1082" s="255"/>
      <c r="AQ1082" s="212" t="s">
        <v>28768</v>
      </c>
      <c r="AX1082" s="193" t="str">
        <f>_xlfn.TEXTJOIN("-",TRUE,AS1082:AV1082)</f>
        <v/>
      </c>
      <c r="AY1082" s="48">
        <f>E1082</f>
        <v>0</v>
      </c>
    </row>
    <row r="1083" spans="7:51">
      <c r="G1083" s="48">
        <f>A1083</f>
        <v>0</v>
      </c>
      <c r="H1083" s="48">
        <f>B1083</f>
        <v>0</v>
      </c>
      <c r="K1083" s="48" t="s">
        <v>30962</v>
      </c>
      <c r="AA1083" s="255"/>
      <c r="AQ1083" s="212" t="s">
        <v>28768</v>
      </c>
      <c r="AX1083" s="193" t="str">
        <f>_xlfn.TEXTJOIN("-",TRUE,AS1083:AV1083)</f>
        <v/>
      </c>
      <c r="AY1083" s="48">
        <f>E1083</f>
        <v>0</v>
      </c>
    </row>
    <row r="1084" spans="7:51">
      <c r="G1084" s="48">
        <f>A1084</f>
        <v>0</v>
      </c>
      <c r="H1084" s="48">
        <f>B1084</f>
        <v>0</v>
      </c>
      <c r="K1084" s="48" t="s">
        <v>30963</v>
      </c>
      <c r="AA1084" s="255"/>
      <c r="AQ1084" s="212" t="s">
        <v>28768</v>
      </c>
      <c r="AX1084" s="193" t="str">
        <f>_xlfn.TEXTJOIN("-",TRUE,AS1084:AV1084)</f>
        <v/>
      </c>
      <c r="AY1084" s="48">
        <f>E1084</f>
        <v>0</v>
      </c>
    </row>
    <row r="1085" spans="7:51">
      <c r="G1085" s="48">
        <f>A1085</f>
        <v>0</v>
      </c>
      <c r="H1085" s="48">
        <f>B1085</f>
        <v>0</v>
      </c>
      <c r="K1085" s="48" t="s">
        <v>30964</v>
      </c>
      <c r="AA1085" s="255"/>
      <c r="AQ1085" s="212" t="s">
        <v>28768</v>
      </c>
      <c r="AX1085" s="193" t="str">
        <f>_xlfn.TEXTJOIN("-",TRUE,AS1085:AV1085)</f>
        <v/>
      </c>
      <c r="AY1085" s="48">
        <f>E1085</f>
        <v>0</v>
      </c>
    </row>
    <row r="1086" spans="7:51">
      <c r="G1086" s="48">
        <f>A1086</f>
        <v>0</v>
      </c>
      <c r="H1086" s="48">
        <f>B1086</f>
        <v>0</v>
      </c>
      <c r="K1086" s="48" t="s">
        <v>30965</v>
      </c>
      <c r="AA1086" s="255"/>
      <c r="AQ1086" s="212" t="s">
        <v>28768</v>
      </c>
      <c r="AX1086" s="193" t="str">
        <f>_xlfn.TEXTJOIN("-",TRUE,AS1086:AV1086)</f>
        <v/>
      </c>
      <c r="AY1086" s="48">
        <f>E1086</f>
        <v>0</v>
      </c>
    </row>
    <row r="1087" spans="7:51">
      <c r="G1087" s="48">
        <f>A1087</f>
        <v>0</v>
      </c>
      <c r="H1087" s="48">
        <f>B1087</f>
        <v>0</v>
      </c>
      <c r="K1087" s="48" t="s">
        <v>30966</v>
      </c>
      <c r="AA1087" s="255"/>
      <c r="AQ1087" s="212" t="s">
        <v>28768</v>
      </c>
      <c r="AX1087" s="193" t="str">
        <f>_xlfn.TEXTJOIN("-",TRUE,AS1087:AV1087)</f>
        <v/>
      </c>
      <c r="AY1087" s="48">
        <f>E1087</f>
        <v>0</v>
      </c>
    </row>
    <row r="1088" spans="7:51">
      <c r="G1088" s="48">
        <f>A1088</f>
        <v>0</v>
      </c>
      <c r="H1088" s="48">
        <f>B1088</f>
        <v>0</v>
      </c>
      <c r="K1088" s="48" t="s">
        <v>30967</v>
      </c>
      <c r="AA1088" s="255"/>
      <c r="AQ1088" s="212" t="s">
        <v>28768</v>
      </c>
      <c r="AX1088" s="193" t="str">
        <f>_xlfn.TEXTJOIN("-",TRUE,AS1088:AV1088)</f>
        <v/>
      </c>
      <c r="AY1088" s="48">
        <f>E1088</f>
        <v>0</v>
      </c>
    </row>
    <row r="1089" spans="7:51">
      <c r="G1089" s="48">
        <f>A1089</f>
        <v>0</v>
      </c>
      <c r="H1089" s="48">
        <f>B1089</f>
        <v>0</v>
      </c>
      <c r="K1089" s="48" t="s">
        <v>30968</v>
      </c>
      <c r="AA1089" s="255"/>
      <c r="AQ1089" s="212" t="s">
        <v>28768</v>
      </c>
      <c r="AX1089" s="193" t="str">
        <f>_xlfn.TEXTJOIN("-",TRUE,AS1089:AV1089)</f>
        <v/>
      </c>
      <c r="AY1089" s="48">
        <f>E1089</f>
        <v>0</v>
      </c>
    </row>
    <row r="1090" spans="7:51">
      <c r="G1090" s="48">
        <f>A1090</f>
        <v>0</v>
      </c>
      <c r="H1090" s="48">
        <f>B1090</f>
        <v>0</v>
      </c>
      <c r="K1090" s="48" t="s">
        <v>30969</v>
      </c>
      <c r="AA1090" s="255"/>
      <c r="AQ1090" s="212" t="s">
        <v>28768</v>
      </c>
      <c r="AX1090" s="193" t="str">
        <f>_xlfn.TEXTJOIN("-",TRUE,AS1090:AV1090)</f>
        <v/>
      </c>
      <c r="AY1090" s="48">
        <f>E1090</f>
        <v>0</v>
      </c>
    </row>
    <row r="1091" spans="7:51">
      <c r="G1091" s="48">
        <f>A1091</f>
        <v>0</v>
      </c>
      <c r="H1091" s="48">
        <f>B1091</f>
        <v>0</v>
      </c>
      <c r="K1091" s="48" t="s">
        <v>30970</v>
      </c>
      <c r="AA1091" s="255"/>
      <c r="AQ1091" s="212" t="s">
        <v>28768</v>
      </c>
      <c r="AX1091" s="193" t="str">
        <f>_xlfn.TEXTJOIN("-",TRUE,AS1091:AV1091)</f>
        <v/>
      </c>
      <c r="AY1091" s="48">
        <f>E1091</f>
        <v>0</v>
      </c>
    </row>
    <row r="1092" spans="7:51">
      <c r="G1092" s="48">
        <f>A1092</f>
        <v>0</v>
      </c>
      <c r="H1092" s="48">
        <f>B1092</f>
        <v>0</v>
      </c>
      <c r="K1092" s="48" t="s">
        <v>30971</v>
      </c>
      <c r="AA1092" s="255"/>
      <c r="AQ1092" s="212" t="s">
        <v>28768</v>
      </c>
      <c r="AX1092" s="193" t="str">
        <f>_xlfn.TEXTJOIN("-",TRUE,AS1092:AV1092)</f>
        <v/>
      </c>
      <c r="AY1092" s="48">
        <f>E1092</f>
        <v>0</v>
      </c>
    </row>
    <row r="1093" spans="7:51">
      <c r="G1093" s="48">
        <f>A1093</f>
        <v>0</v>
      </c>
      <c r="H1093" s="48">
        <f>B1093</f>
        <v>0</v>
      </c>
      <c r="K1093" s="48" t="s">
        <v>30972</v>
      </c>
      <c r="AA1093" s="255"/>
      <c r="AQ1093" s="212" t="s">
        <v>28768</v>
      </c>
      <c r="AX1093" s="193" t="str">
        <f>_xlfn.TEXTJOIN("-",TRUE,AS1093:AV1093)</f>
        <v/>
      </c>
      <c r="AY1093" s="48">
        <f>E1093</f>
        <v>0</v>
      </c>
    </row>
    <row r="1094" spans="7:51">
      <c r="G1094" s="48">
        <f>A1094</f>
        <v>0</v>
      </c>
      <c r="H1094" s="48">
        <f>B1094</f>
        <v>0</v>
      </c>
      <c r="K1094" s="48" t="s">
        <v>22721</v>
      </c>
      <c r="AA1094" s="255"/>
      <c r="AQ1094" s="212" t="s">
        <v>28768</v>
      </c>
      <c r="AX1094" s="193" t="str">
        <f>_xlfn.TEXTJOIN("-",TRUE,AS1094:AV1094)</f>
        <v/>
      </c>
      <c r="AY1094" s="48">
        <f>E1094</f>
        <v>0</v>
      </c>
    </row>
    <row r="1095" spans="7:51">
      <c r="G1095" s="48">
        <f>A1095</f>
        <v>0</v>
      </c>
      <c r="H1095" s="48">
        <f>B1095</f>
        <v>0</v>
      </c>
      <c r="K1095" s="48" t="s">
        <v>30973</v>
      </c>
      <c r="AA1095" s="255"/>
      <c r="AQ1095" s="212" t="s">
        <v>28768</v>
      </c>
      <c r="AX1095" s="193" t="str">
        <f>_xlfn.TEXTJOIN("-",TRUE,AS1095:AV1095)</f>
        <v/>
      </c>
      <c r="AY1095" s="48">
        <f>E1095</f>
        <v>0</v>
      </c>
    </row>
    <row r="1096" spans="7:51">
      <c r="G1096" s="48">
        <f>A1096</f>
        <v>0</v>
      </c>
      <c r="H1096" s="48">
        <f>B1096</f>
        <v>0</v>
      </c>
      <c r="K1096" s="48" t="s">
        <v>30974</v>
      </c>
      <c r="AA1096" s="255"/>
      <c r="AQ1096" s="212" t="s">
        <v>28768</v>
      </c>
      <c r="AX1096" s="193" t="str">
        <f>_xlfn.TEXTJOIN("-",TRUE,AS1096:AV1096)</f>
        <v/>
      </c>
      <c r="AY1096" s="48">
        <f>E1096</f>
        <v>0</v>
      </c>
    </row>
    <row r="1097" spans="7:51">
      <c r="G1097" s="48">
        <f>A1097</f>
        <v>0</v>
      </c>
      <c r="H1097" s="48">
        <f>B1097</f>
        <v>0</v>
      </c>
      <c r="K1097" s="48" t="s">
        <v>30975</v>
      </c>
      <c r="AA1097" s="255"/>
      <c r="AQ1097" s="212" t="s">
        <v>28768</v>
      </c>
      <c r="AX1097" s="193" t="str">
        <f>_xlfn.TEXTJOIN("-",TRUE,AS1097:AV1097)</f>
        <v/>
      </c>
      <c r="AY1097" s="48">
        <f>E1097</f>
        <v>0</v>
      </c>
    </row>
    <row r="1098" spans="7:51">
      <c r="G1098" s="48">
        <f>A1098</f>
        <v>0</v>
      </c>
      <c r="H1098" s="48">
        <f>B1098</f>
        <v>0</v>
      </c>
      <c r="K1098" s="48" t="s">
        <v>30976</v>
      </c>
      <c r="AA1098" s="255"/>
      <c r="AQ1098" s="212" t="s">
        <v>28768</v>
      </c>
      <c r="AX1098" s="193" t="str">
        <f>_xlfn.TEXTJOIN("-",TRUE,AS1098:AV1098)</f>
        <v/>
      </c>
      <c r="AY1098" s="48">
        <f>E1098</f>
        <v>0</v>
      </c>
    </row>
    <row r="1099" spans="7:51">
      <c r="G1099" s="48">
        <f>A1099</f>
        <v>0</v>
      </c>
      <c r="H1099" s="48">
        <f>B1099</f>
        <v>0</v>
      </c>
      <c r="K1099" s="48" t="s">
        <v>30977</v>
      </c>
      <c r="AA1099" s="255"/>
      <c r="AQ1099" s="212" t="s">
        <v>28768</v>
      </c>
      <c r="AX1099" s="193" t="str">
        <f>_xlfn.TEXTJOIN("-",TRUE,AS1099:AV1099)</f>
        <v/>
      </c>
      <c r="AY1099" s="48">
        <f>E1099</f>
        <v>0</v>
      </c>
    </row>
    <row r="1100" spans="7:51">
      <c r="G1100" s="48">
        <f>A1100</f>
        <v>0</v>
      </c>
      <c r="H1100" s="48">
        <f>B1100</f>
        <v>0</v>
      </c>
      <c r="K1100" s="48" t="s">
        <v>30978</v>
      </c>
      <c r="AA1100" s="255"/>
      <c r="AQ1100" s="212" t="s">
        <v>28768</v>
      </c>
      <c r="AX1100" s="193" t="str">
        <f>_xlfn.TEXTJOIN("-",TRUE,AS1100:AV1100)</f>
        <v/>
      </c>
      <c r="AY1100" s="48">
        <f>E1100</f>
        <v>0</v>
      </c>
    </row>
    <row r="1101" spans="7:51">
      <c r="G1101" s="48">
        <f>A1101</f>
        <v>0</v>
      </c>
      <c r="H1101" s="48">
        <f>B1101</f>
        <v>0</v>
      </c>
      <c r="K1101" s="48" t="s">
        <v>30979</v>
      </c>
      <c r="AA1101" s="255"/>
      <c r="AQ1101" s="212" t="s">
        <v>28768</v>
      </c>
      <c r="AX1101" s="193" t="str">
        <f>_xlfn.TEXTJOIN("-",TRUE,AS1101:AV1101)</f>
        <v/>
      </c>
      <c r="AY1101" s="48">
        <f>E1101</f>
        <v>0</v>
      </c>
    </row>
    <row r="1102" spans="7:51">
      <c r="G1102" s="48">
        <f>A1102</f>
        <v>0</v>
      </c>
      <c r="H1102" s="48">
        <f>B1102</f>
        <v>0</v>
      </c>
      <c r="K1102" s="48" t="s">
        <v>30980</v>
      </c>
      <c r="AA1102" s="255"/>
      <c r="AQ1102" s="212" t="s">
        <v>28768</v>
      </c>
      <c r="AX1102" s="193" t="str">
        <f>_xlfn.TEXTJOIN("-",TRUE,AS1102:AV1102)</f>
        <v/>
      </c>
      <c r="AY1102" s="48">
        <f>E1102</f>
        <v>0</v>
      </c>
    </row>
    <row r="1103" spans="7:51">
      <c r="G1103" s="48">
        <f>A1103</f>
        <v>0</v>
      </c>
      <c r="H1103" s="48">
        <f>B1103</f>
        <v>0</v>
      </c>
      <c r="K1103" s="48" t="s">
        <v>30981</v>
      </c>
      <c r="AA1103" s="255"/>
      <c r="AQ1103" s="212" t="s">
        <v>28768</v>
      </c>
      <c r="AX1103" s="193" t="str">
        <f>_xlfn.TEXTJOIN("-",TRUE,AS1103:AV1103)</f>
        <v/>
      </c>
      <c r="AY1103" s="48">
        <f>E1103</f>
        <v>0</v>
      </c>
    </row>
    <row r="1104" spans="7:51">
      <c r="G1104" s="48">
        <f>A1104</f>
        <v>0</v>
      </c>
      <c r="H1104" s="48">
        <f>B1104</f>
        <v>0</v>
      </c>
      <c r="K1104" s="48" t="s">
        <v>30982</v>
      </c>
      <c r="AA1104" s="255"/>
      <c r="AQ1104" s="212" t="s">
        <v>28768</v>
      </c>
      <c r="AX1104" s="193" t="str">
        <f>_xlfn.TEXTJOIN("-",TRUE,AS1104:AV1104)</f>
        <v/>
      </c>
      <c r="AY1104" s="48">
        <f>E1104</f>
        <v>0</v>
      </c>
    </row>
    <row r="1105" spans="7:51">
      <c r="G1105" s="48">
        <f>A1105</f>
        <v>0</v>
      </c>
      <c r="H1105" s="48">
        <f>B1105</f>
        <v>0</v>
      </c>
      <c r="K1105" s="48" t="s">
        <v>30983</v>
      </c>
      <c r="AA1105" s="255"/>
      <c r="AQ1105" s="212" t="s">
        <v>28768</v>
      </c>
      <c r="AX1105" s="193" t="str">
        <f>_xlfn.TEXTJOIN("-",TRUE,AS1105:AV1105)</f>
        <v/>
      </c>
      <c r="AY1105" s="48">
        <f>E1105</f>
        <v>0</v>
      </c>
    </row>
    <row r="1106" spans="7:51">
      <c r="G1106" s="48">
        <f>A1106</f>
        <v>0</v>
      </c>
      <c r="H1106" s="48">
        <f>B1106</f>
        <v>0</v>
      </c>
      <c r="K1106" s="48" t="s">
        <v>30984</v>
      </c>
      <c r="AA1106" s="255"/>
      <c r="AQ1106" s="212" t="s">
        <v>28768</v>
      </c>
      <c r="AX1106" s="193" t="str">
        <f>_xlfn.TEXTJOIN("-",TRUE,AS1106:AV1106)</f>
        <v/>
      </c>
      <c r="AY1106" s="48">
        <f>E1106</f>
        <v>0</v>
      </c>
    </row>
    <row r="1107" spans="7:51">
      <c r="G1107" s="48">
        <f>A1107</f>
        <v>0</v>
      </c>
      <c r="H1107" s="48">
        <f>B1107</f>
        <v>0</v>
      </c>
      <c r="K1107" s="48" t="s">
        <v>30985</v>
      </c>
      <c r="AA1107" s="255"/>
      <c r="AQ1107" s="212" t="s">
        <v>28768</v>
      </c>
      <c r="AX1107" s="193" t="str">
        <f>_xlfn.TEXTJOIN("-",TRUE,AS1107:AV1107)</f>
        <v/>
      </c>
      <c r="AY1107" s="48">
        <f>E1107</f>
        <v>0</v>
      </c>
    </row>
    <row r="1108" spans="7:51">
      <c r="G1108" s="48">
        <f>A1108</f>
        <v>0</v>
      </c>
      <c r="H1108" s="48">
        <f>B1108</f>
        <v>0</v>
      </c>
      <c r="K1108" s="48" t="s">
        <v>30986</v>
      </c>
      <c r="AA1108" s="255"/>
      <c r="AQ1108" s="212" t="s">
        <v>28768</v>
      </c>
      <c r="AX1108" s="193" t="str">
        <f>_xlfn.TEXTJOIN("-",TRUE,AS1108:AV1108)</f>
        <v/>
      </c>
      <c r="AY1108" s="48">
        <f>E1108</f>
        <v>0</v>
      </c>
    </row>
    <row r="1109" spans="7:51">
      <c r="G1109" s="48">
        <f>A1109</f>
        <v>0</v>
      </c>
      <c r="H1109" s="48">
        <f>B1109</f>
        <v>0</v>
      </c>
      <c r="K1109" s="48" t="s">
        <v>30987</v>
      </c>
      <c r="AA1109" s="255"/>
      <c r="AQ1109" s="212" t="s">
        <v>28768</v>
      </c>
      <c r="AX1109" s="193" t="str">
        <f>_xlfn.TEXTJOIN("-",TRUE,AS1109:AV1109)</f>
        <v/>
      </c>
      <c r="AY1109" s="48">
        <f>E1109</f>
        <v>0</v>
      </c>
    </row>
    <row r="1110" spans="7:51">
      <c r="G1110" s="48">
        <f>A1110</f>
        <v>0</v>
      </c>
      <c r="H1110" s="48">
        <f>B1110</f>
        <v>0</v>
      </c>
      <c r="K1110" s="48" t="s">
        <v>30988</v>
      </c>
      <c r="AA1110" s="255"/>
      <c r="AQ1110" s="212" t="s">
        <v>28768</v>
      </c>
      <c r="AX1110" s="193" t="str">
        <f>_xlfn.TEXTJOIN("-",TRUE,AS1110:AV1110)</f>
        <v/>
      </c>
      <c r="AY1110" s="48">
        <f>E1110</f>
        <v>0</v>
      </c>
    </row>
    <row r="1111" spans="7:51">
      <c r="G1111" s="48">
        <f>A1111</f>
        <v>0</v>
      </c>
      <c r="H1111" s="48">
        <f>B1111</f>
        <v>0</v>
      </c>
      <c r="K1111" s="48" t="s">
        <v>30989</v>
      </c>
      <c r="AA1111" s="255"/>
      <c r="AQ1111" s="212" t="s">
        <v>28768</v>
      </c>
      <c r="AX1111" s="193" t="str">
        <f>_xlfn.TEXTJOIN("-",TRUE,AS1111:AV1111)</f>
        <v/>
      </c>
      <c r="AY1111" s="48">
        <f>E1111</f>
        <v>0</v>
      </c>
    </row>
    <row r="1112" spans="7:51">
      <c r="G1112" s="48">
        <f>A1112</f>
        <v>0</v>
      </c>
      <c r="H1112" s="48">
        <f>B1112</f>
        <v>0</v>
      </c>
      <c r="K1112" s="48" t="s">
        <v>30990</v>
      </c>
      <c r="AA1112" s="255"/>
      <c r="AQ1112" s="212" t="s">
        <v>28768</v>
      </c>
      <c r="AX1112" s="193" t="str">
        <f>_xlfn.TEXTJOIN("-",TRUE,AS1112:AV1112)</f>
        <v/>
      </c>
      <c r="AY1112" s="48">
        <f>E1112</f>
        <v>0</v>
      </c>
    </row>
    <row r="1113" spans="7:51">
      <c r="G1113" s="48">
        <f>A1113</f>
        <v>0</v>
      </c>
      <c r="H1113" s="48">
        <f>B1113</f>
        <v>0</v>
      </c>
      <c r="K1113" s="48" t="s">
        <v>30991</v>
      </c>
      <c r="AA1113" s="255"/>
      <c r="AQ1113" s="212" t="s">
        <v>28768</v>
      </c>
      <c r="AX1113" s="193" t="str">
        <f>_xlfn.TEXTJOIN("-",TRUE,AS1113:AV1113)</f>
        <v/>
      </c>
      <c r="AY1113" s="48">
        <f>E1113</f>
        <v>0</v>
      </c>
    </row>
    <row r="1114" spans="7:51">
      <c r="G1114" s="48">
        <f>A1114</f>
        <v>0</v>
      </c>
      <c r="H1114" s="48">
        <f>B1114</f>
        <v>0</v>
      </c>
      <c r="K1114" s="48" t="s">
        <v>30992</v>
      </c>
      <c r="AA1114" s="255"/>
      <c r="AQ1114" s="212" t="s">
        <v>28768</v>
      </c>
      <c r="AX1114" s="193" t="str">
        <f>_xlfn.TEXTJOIN("-",TRUE,AS1114:AV1114)</f>
        <v/>
      </c>
      <c r="AY1114" s="48">
        <f>E1114</f>
        <v>0</v>
      </c>
    </row>
    <row r="1115" spans="7:51">
      <c r="G1115" s="48">
        <f>A1115</f>
        <v>0</v>
      </c>
      <c r="H1115" s="48">
        <f>B1115</f>
        <v>0</v>
      </c>
      <c r="K1115" s="48" t="s">
        <v>30993</v>
      </c>
      <c r="AA1115" s="255"/>
      <c r="AQ1115" s="212" t="s">
        <v>28768</v>
      </c>
      <c r="AX1115" s="193" t="str">
        <f>_xlfn.TEXTJOIN("-",TRUE,AS1115:AV1115)</f>
        <v/>
      </c>
      <c r="AY1115" s="48">
        <f>E1115</f>
        <v>0</v>
      </c>
    </row>
    <row r="1116" spans="7:51">
      <c r="G1116" s="48">
        <f>A1116</f>
        <v>0</v>
      </c>
      <c r="H1116" s="48">
        <f>B1116</f>
        <v>0</v>
      </c>
      <c r="K1116" s="48" t="s">
        <v>30994</v>
      </c>
      <c r="AA1116" s="255"/>
      <c r="AQ1116" s="212" t="s">
        <v>28768</v>
      </c>
      <c r="AX1116" s="193" t="str">
        <f>_xlfn.TEXTJOIN("-",TRUE,AS1116:AV1116)</f>
        <v/>
      </c>
      <c r="AY1116" s="48">
        <f>E1116</f>
        <v>0</v>
      </c>
    </row>
    <row r="1117" spans="7:51">
      <c r="G1117" s="48">
        <f>A1117</f>
        <v>0</v>
      </c>
      <c r="H1117" s="48">
        <f>B1117</f>
        <v>0</v>
      </c>
      <c r="K1117" s="48" t="s">
        <v>30995</v>
      </c>
      <c r="AA1117" s="255"/>
      <c r="AQ1117" s="212" t="s">
        <v>28768</v>
      </c>
      <c r="AX1117" s="193" t="str">
        <f>_xlfn.TEXTJOIN("-",TRUE,AS1117:AV1117)</f>
        <v/>
      </c>
      <c r="AY1117" s="48">
        <f>E1117</f>
        <v>0</v>
      </c>
    </row>
    <row r="1118" spans="7:51">
      <c r="G1118" s="48">
        <f>A1118</f>
        <v>0</v>
      </c>
      <c r="H1118" s="48">
        <f>B1118</f>
        <v>0</v>
      </c>
      <c r="K1118" s="48" t="s">
        <v>30996</v>
      </c>
      <c r="AA1118" s="255"/>
      <c r="AQ1118" s="212" t="s">
        <v>28768</v>
      </c>
      <c r="AX1118" s="193" t="str">
        <f>_xlfn.TEXTJOIN("-",TRUE,AS1118:AV1118)</f>
        <v/>
      </c>
      <c r="AY1118" s="48">
        <f>E1118</f>
        <v>0</v>
      </c>
    </row>
    <row r="1119" spans="7:51">
      <c r="G1119" s="48">
        <f>A1119</f>
        <v>0</v>
      </c>
      <c r="H1119" s="48">
        <f>B1119</f>
        <v>0</v>
      </c>
      <c r="K1119" s="48" t="s">
        <v>30997</v>
      </c>
      <c r="AA1119" s="255"/>
      <c r="AQ1119" s="212" t="s">
        <v>28768</v>
      </c>
      <c r="AX1119" s="193" t="str">
        <f>_xlfn.TEXTJOIN("-",TRUE,AS1119:AV1119)</f>
        <v/>
      </c>
      <c r="AY1119" s="48">
        <f>E1119</f>
        <v>0</v>
      </c>
    </row>
    <row r="1120" spans="7:51">
      <c r="G1120" s="48">
        <f>A1120</f>
        <v>0</v>
      </c>
      <c r="H1120" s="48">
        <f>B1120</f>
        <v>0</v>
      </c>
      <c r="K1120" s="48" t="s">
        <v>30998</v>
      </c>
      <c r="AA1120" s="255"/>
      <c r="AQ1120" s="212" t="s">
        <v>28768</v>
      </c>
      <c r="AX1120" s="193" t="str">
        <f>_xlfn.TEXTJOIN("-",TRUE,AS1120:AV1120)</f>
        <v/>
      </c>
      <c r="AY1120" s="48">
        <f>E1120</f>
        <v>0</v>
      </c>
    </row>
    <row r="1121" spans="7:51">
      <c r="G1121" s="48">
        <f>A1121</f>
        <v>0</v>
      </c>
      <c r="H1121" s="48">
        <f>B1121</f>
        <v>0</v>
      </c>
      <c r="K1121" s="48" t="s">
        <v>30999</v>
      </c>
      <c r="AA1121" s="255"/>
      <c r="AQ1121" s="212" t="s">
        <v>28768</v>
      </c>
      <c r="AX1121" s="193" t="str">
        <f>_xlfn.TEXTJOIN("-",TRUE,AS1121:AV1121)</f>
        <v/>
      </c>
      <c r="AY1121" s="48">
        <f>E1121</f>
        <v>0</v>
      </c>
    </row>
    <row r="1122" spans="7:51">
      <c r="G1122" s="48">
        <f>A1122</f>
        <v>0</v>
      </c>
      <c r="H1122" s="48">
        <f>B1122</f>
        <v>0</v>
      </c>
      <c r="K1122" s="48" t="s">
        <v>31000</v>
      </c>
      <c r="AA1122" s="255"/>
      <c r="AQ1122" s="212" t="s">
        <v>28768</v>
      </c>
      <c r="AX1122" s="193" t="str">
        <f>_xlfn.TEXTJOIN("-",TRUE,AS1122:AV1122)</f>
        <v/>
      </c>
      <c r="AY1122" s="48">
        <f>E1122</f>
        <v>0</v>
      </c>
    </row>
    <row r="1123" spans="7:51">
      <c r="G1123" s="48">
        <f>A1123</f>
        <v>0</v>
      </c>
      <c r="H1123" s="48">
        <f>B1123</f>
        <v>0</v>
      </c>
      <c r="K1123" s="48" t="s">
        <v>31001</v>
      </c>
      <c r="AA1123" s="255"/>
      <c r="AQ1123" s="212" t="s">
        <v>28768</v>
      </c>
      <c r="AX1123" s="193" t="str">
        <f>_xlfn.TEXTJOIN("-",TRUE,AS1123:AV1123)</f>
        <v/>
      </c>
      <c r="AY1123" s="48">
        <f>E1123</f>
        <v>0</v>
      </c>
    </row>
    <row r="1124" spans="7:51">
      <c r="G1124" s="48">
        <f>A1124</f>
        <v>0</v>
      </c>
      <c r="H1124" s="48">
        <f>B1124</f>
        <v>0</v>
      </c>
      <c r="K1124" s="48" t="s">
        <v>31002</v>
      </c>
      <c r="AA1124" s="255"/>
      <c r="AQ1124" s="212" t="s">
        <v>28768</v>
      </c>
      <c r="AX1124" s="193" t="str">
        <f>_xlfn.TEXTJOIN("-",TRUE,AS1124:AV1124)</f>
        <v/>
      </c>
      <c r="AY1124" s="48">
        <f>E1124</f>
        <v>0</v>
      </c>
    </row>
    <row r="1125" spans="7:51">
      <c r="G1125" s="48">
        <f>A1125</f>
        <v>0</v>
      </c>
      <c r="H1125" s="48">
        <f>B1125</f>
        <v>0</v>
      </c>
      <c r="K1125" s="48" t="s">
        <v>31003</v>
      </c>
      <c r="AA1125" s="255"/>
      <c r="AQ1125" s="212" t="s">
        <v>28768</v>
      </c>
      <c r="AX1125" s="193" t="str">
        <f>_xlfn.TEXTJOIN("-",TRUE,AS1125:AV1125)</f>
        <v/>
      </c>
      <c r="AY1125" s="48">
        <f>E1125</f>
        <v>0</v>
      </c>
    </row>
    <row r="1126" spans="7:51">
      <c r="G1126" s="48">
        <f>A1126</f>
        <v>0</v>
      </c>
      <c r="H1126" s="48">
        <f>B1126</f>
        <v>0</v>
      </c>
      <c r="K1126" s="48" t="s">
        <v>31004</v>
      </c>
      <c r="AA1126" s="255"/>
      <c r="AQ1126" s="212" t="s">
        <v>28768</v>
      </c>
      <c r="AX1126" s="193" t="str">
        <f>_xlfn.TEXTJOIN("-",TRUE,AS1126:AV1126)</f>
        <v/>
      </c>
      <c r="AY1126" s="48">
        <f>E1126</f>
        <v>0</v>
      </c>
    </row>
    <row r="1127" spans="7:51">
      <c r="G1127" s="48">
        <f>A1127</f>
        <v>0</v>
      </c>
      <c r="H1127" s="48">
        <f>B1127</f>
        <v>0</v>
      </c>
      <c r="K1127" s="48" t="s">
        <v>31005</v>
      </c>
      <c r="AA1127" s="255"/>
      <c r="AQ1127" s="212" t="s">
        <v>28768</v>
      </c>
      <c r="AX1127" s="193" t="str">
        <f>_xlfn.TEXTJOIN("-",TRUE,AS1127:AV1127)</f>
        <v/>
      </c>
      <c r="AY1127" s="48">
        <f>E1127</f>
        <v>0</v>
      </c>
    </row>
    <row r="1128" spans="7:51">
      <c r="G1128" s="48">
        <f>A1128</f>
        <v>0</v>
      </c>
      <c r="H1128" s="48">
        <f>B1128</f>
        <v>0</v>
      </c>
      <c r="K1128" s="48" t="s">
        <v>31006</v>
      </c>
      <c r="AA1128" s="255"/>
      <c r="AQ1128" s="212" t="s">
        <v>28768</v>
      </c>
      <c r="AX1128" s="193" t="str">
        <f>_xlfn.TEXTJOIN("-",TRUE,AS1128:AV1128)</f>
        <v/>
      </c>
      <c r="AY1128" s="48">
        <f>E1128</f>
        <v>0</v>
      </c>
    </row>
    <row r="1129" spans="7:51">
      <c r="G1129" s="48">
        <f>A1129</f>
        <v>0</v>
      </c>
      <c r="H1129" s="48">
        <f>B1129</f>
        <v>0</v>
      </c>
      <c r="K1129" s="48" t="s">
        <v>31007</v>
      </c>
      <c r="AA1129" s="255"/>
      <c r="AQ1129" s="212" t="s">
        <v>28768</v>
      </c>
      <c r="AX1129" s="193" t="str">
        <f>_xlfn.TEXTJOIN("-",TRUE,AS1129:AV1129)</f>
        <v/>
      </c>
      <c r="AY1129" s="48">
        <f>E1129</f>
        <v>0</v>
      </c>
    </row>
    <row r="1130" spans="7:51">
      <c r="G1130" s="48">
        <f>A1130</f>
        <v>0</v>
      </c>
      <c r="H1130" s="48">
        <f>B1130</f>
        <v>0</v>
      </c>
      <c r="K1130" s="48" t="s">
        <v>31008</v>
      </c>
      <c r="AA1130" s="255"/>
      <c r="AQ1130" s="212" t="s">
        <v>28768</v>
      </c>
      <c r="AX1130" s="193" t="str">
        <f>_xlfn.TEXTJOIN("-",TRUE,AS1130:AV1130)</f>
        <v/>
      </c>
      <c r="AY1130" s="48">
        <f>E1130</f>
        <v>0</v>
      </c>
    </row>
    <row r="1131" spans="7:51">
      <c r="G1131" s="48">
        <f>A1131</f>
        <v>0</v>
      </c>
      <c r="H1131" s="48">
        <f>B1131</f>
        <v>0</v>
      </c>
      <c r="K1131" s="48" t="s">
        <v>31009</v>
      </c>
      <c r="AA1131" s="255"/>
      <c r="AQ1131" s="212" t="s">
        <v>28768</v>
      </c>
      <c r="AX1131" s="193" t="str">
        <f>_xlfn.TEXTJOIN("-",TRUE,AS1131:AV1131)</f>
        <v/>
      </c>
      <c r="AY1131" s="48">
        <f>E1131</f>
        <v>0</v>
      </c>
    </row>
    <row r="1132" spans="7:51">
      <c r="G1132" s="48">
        <f>A1132</f>
        <v>0</v>
      </c>
      <c r="H1132" s="48">
        <f>B1132</f>
        <v>0</v>
      </c>
      <c r="K1132" s="48" t="s">
        <v>31010</v>
      </c>
      <c r="AA1132" s="255"/>
      <c r="AQ1132" s="212" t="s">
        <v>28768</v>
      </c>
      <c r="AX1132" s="193" t="str">
        <f>_xlfn.TEXTJOIN("-",TRUE,AS1132:AV1132)</f>
        <v/>
      </c>
      <c r="AY1132" s="48">
        <f>E1132</f>
        <v>0</v>
      </c>
    </row>
    <row r="1133" spans="7:51">
      <c r="G1133" s="48">
        <f>A1133</f>
        <v>0</v>
      </c>
      <c r="H1133" s="48">
        <f>B1133</f>
        <v>0</v>
      </c>
      <c r="K1133" s="48" t="s">
        <v>31011</v>
      </c>
      <c r="AA1133" s="255"/>
      <c r="AQ1133" s="212" t="s">
        <v>28768</v>
      </c>
      <c r="AX1133" s="193" t="str">
        <f>_xlfn.TEXTJOIN("-",TRUE,AS1133:AV1133)</f>
        <v/>
      </c>
      <c r="AY1133" s="48">
        <f>E1133</f>
        <v>0</v>
      </c>
    </row>
    <row r="1134" spans="7:51">
      <c r="G1134" s="48">
        <f>A1134</f>
        <v>0</v>
      </c>
      <c r="H1134" s="48">
        <f>B1134</f>
        <v>0</v>
      </c>
      <c r="K1134" s="48" t="s">
        <v>31012</v>
      </c>
      <c r="AA1134" s="255"/>
      <c r="AQ1134" s="212" t="s">
        <v>28768</v>
      </c>
      <c r="AX1134" s="193" t="str">
        <f>_xlfn.TEXTJOIN("-",TRUE,AS1134:AV1134)</f>
        <v/>
      </c>
      <c r="AY1134" s="48">
        <f>E1134</f>
        <v>0</v>
      </c>
    </row>
    <row r="1135" spans="7:51">
      <c r="G1135" s="48">
        <f>A1135</f>
        <v>0</v>
      </c>
      <c r="H1135" s="48">
        <f>B1135</f>
        <v>0</v>
      </c>
      <c r="K1135" s="48" t="s">
        <v>31013</v>
      </c>
      <c r="AA1135" s="255"/>
      <c r="AQ1135" s="212" t="s">
        <v>28768</v>
      </c>
      <c r="AX1135" s="193" t="str">
        <f>_xlfn.TEXTJOIN("-",TRUE,AS1135:AV1135)</f>
        <v/>
      </c>
      <c r="AY1135" s="48">
        <f>E1135</f>
        <v>0</v>
      </c>
    </row>
    <row r="1136" spans="7:51">
      <c r="G1136" s="48">
        <f>A1136</f>
        <v>0</v>
      </c>
      <c r="H1136" s="48">
        <f>B1136</f>
        <v>0</v>
      </c>
      <c r="K1136" s="48" t="s">
        <v>31014</v>
      </c>
      <c r="AA1136" s="255"/>
      <c r="AQ1136" s="212" t="s">
        <v>28768</v>
      </c>
      <c r="AX1136" s="193" t="str">
        <f>_xlfn.TEXTJOIN("-",TRUE,AS1136:AV1136)</f>
        <v/>
      </c>
      <c r="AY1136" s="48">
        <f>E1136</f>
        <v>0</v>
      </c>
    </row>
    <row r="1137" spans="7:51">
      <c r="G1137" s="48">
        <f>A1137</f>
        <v>0</v>
      </c>
      <c r="H1137" s="48">
        <f>B1137</f>
        <v>0</v>
      </c>
      <c r="K1137" s="48" t="s">
        <v>31015</v>
      </c>
      <c r="AA1137" s="255"/>
      <c r="AQ1137" s="212" t="s">
        <v>28768</v>
      </c>
      <c r="AX1137" s="193" t="str">
        <f>_xlfn.TEXTJOIN("-",TRUE,AS1137:AV1137)</f>
        <v/>
      </c>
      <c r="AY1137" s="48">
        <f>E1137</f>
        <v>0</v>
      </c>
    </row>
    <row r="1138" spans="7:51">
      <c r="G1138" s="48">
        <f>A1138</f>
        <v>0</v>
      </c>
      <c r="H1138" s="48">
        <f>B1138</f>
        <v>0</v>
      </c>
      <c r="K1138" s="48" t="s">
        <v>31016</v>
      </c>
      <c r="AA1138" s="255"/>
      <c r="AQ1138" s="212" t="s">
        <v>28768</v>
      </c>
      <c r="AX1138" s="193" t="str">
        <f>_xlfn.TEXTJOIN("-",TRUE,AS1138:AV1138)</f>
        <v/>
      </c>
      <c r="AY1138" s="48">
        <f>E1138</f>
        <v>0</v>
      </c>
    </row>
    <row r="1139" spans="7:51">
      <c r="G1139" s="48">
        <f>A1139</f>
        <v>0</v>
      </c>
      <c r="H1139" s="48">
        <f>B1139</f>
        <v>0</v>
      </c>
      <c r="K1139" s="48" t="s">
        <v>31017</v>
      </c>
      <c r="AA1139" s="255"/>
      <c r="AQ1139" s="212" t="s">
        <v>28768</v>
      </c>
      <c r="AX1139" s="193" t="str">
        <f>_xlfn.TEXTJOIN("-",TRUE,AS1139:AV1139)</f>
        <v/>
      </c>
      <c r="AY1139" s="48">
        <f>E1139</f>
        <v>0</v>
      </c>
    </row>
    <row r="1140" spans="7:51">
      <c r="G1140" s="48">
        <f>A1140</f>
        <v>0</v>
      </c>
      <c r="H1140" s="48">
        <f>B1140</f>
        <v>0</v>
      </c>
      <c r="K1140" s="48" t="s">
        <v>31018</v>
      </c>
      <c r="AA1140" s="255"/>
      <c r="AQ1140" s="212" t="s">
        <v>28768</v>
      </c>
      <c r="AX1140" s="193" t="str">
        <f>_xlfn.TEXTJOIN("-",TRUE,AS1140:AV1140)</f>
        <v/>
      </c>
      <c r="AY1140" s="48">
        <f>E1140</f>
        <v>0</v>
      </c>
    </row>
    <row r="1141" spans="7:51">
      <c r="G1141" s="48">
        <f>A1141</f>
        <v>0</v>
      </c>
      <c r="H1141" s="48">
        <f>B1141</f>
        <v>0</v>
      </c>
      <c r="K1141" s="48" t="s">
        <v>31019</v>
      </c>
      <c r="AA1141" s="255"/>
      <c r="AQ1141" s="212" t="s">
        <v>28768</v>
      </c>
      <c r="AX1141" s="193" t="str">
        <f>_xlfn.TEXTJOIN("-",TRUE,AS1141:AV1141)</f>
        <v/>
      </c>
      <c r="AY1141" s="48">
        <f>E1141</f>
        <v>0</v>
      </c>
    </row>
    <row r="1142" spans="7:51">
      <c r="G1142" s="48">
        <f>A1142</f>
        <v>0</v>
      </c>
      <c r="H1142" s="48">
        <f>B1142</f>
        <v>0</v>
      </c>
      <c r="K1142" s="48" t="s">
        <v>31020</v>
      </c>
      <c r="AA1142" s="255"/>
      <c r="AQ1142" s="212" t="s">
        <v>28768</v>
      </c>
      <c r="AX1142" s="193" t="str">
        <f>_xlfn.TEXTJOIN("-",TRUE,AS1142:AV1142)</f>
        <v/>
      </c>
      <c r="AY1142" s="48">
        <f>E1142</f>
        <v>0</v>
      </c>
    </row>
    <row r="1143" spans="7:51">
      <c r="G1143" s="48">
        <f>A1143</f>
        <v>0</v>
      </c>
      <c r="H1143" s="48">
        <f>B1143</f>
        <v>0</v>
      </c>
      <c r="K1143" s="48" t="s">
        <v>31021</v>
      </c>
      <c r="AA1143" s="255"/>
      <c r="AQ1143" s="212" t="s">
        <v>28768</v>
      </c>
      <c r="AX1143" s="193" t="str">
        <f>_xlfn.TEXTJOIN("-",TRUE,AS1143:AV1143)</f>
        <v/>
      </c>
      <c r="AY1143" s="48">
        <f>E1143</f>
        <v>0</v>
      </c>
    </row>
    <row r="1144" spans="7:51">
      <c r="G1144" s="48">
        <f>A1144</f>
        <v>0</v>
      </c>
      <c r="H1144" s="48">
        <f>B1144</f>
        <v>0</v>
      </c>
      <c r="K1144" s="48" t="s">
        <v>31022</v>
      </c>
      <c r="AA1144" s="255"/>
      <c r="AQ1144" s="212" t="s">
        <v>28768</v>
      </c>
      <c r="AX1144" s="193" t="str">
        <f>_xlfn.TEXTJOIN("-",TRUE,AS1144:AV1144)</f>
        <v/>
      </c>
      <c r="AY1144" s="48">
        <f>E1144</f>
        <v>0</v>
      </c>
    </row>
    <row r="1145" spans="7:51">
      <c r="G1145" s="48">
        <f>A1145</f>
        <v>0</v>
      </c>
      <c r="H1145" s="48">
        <f>B1145</f>
        <v>0</v>
      </c>
      <c r="K1145" s="48" t="s">
        <v>31023</v>
      </c>
      <c r="AA1145" s="255"/>
      <c r="AQ1145" s="212" t="s">
        <v>28768</v>
      </c>
      <c r="AX1145" s="193" t="str">
        <f>_xlfn.TEXTJOIN("-",TRUE,AS1145:AV1145)</f>
        <v/>
      </c>
      <c r="AY1145" s="48">
        <f>E1145</f>
        <v>0</v>
      </c>
    </row>
    <row r="1146" spans="7:51">
      <c r="G1146" s="48">
        <f>A1146</f>
        <v>0</v>
      </c>
      <c r="H1146" s="48">
        <f>B1146</f>
        <v>0</v>
      </c>
      <c r="K1146" s="48" t="s">
        <v>31024</v>
      </c>
      <c r="AA1146" s="255"/>
      <c r="AQ1146" s="212" t="s">
        <v>28768</v>
      </c>
      <c r="AX1146" s="193" t="str">
        <f>_xlfn.TEXTJOIN("-",TRUE,AS1146:AV1146)</f>
        <v/>
      </c>
      <c r="AY1146" s="48">
        <f>E1146</f>
        <v>0</v>
      </c>
    </row>
    <row r="1147" spans="7:51">
      <c r="G1147" s="48">
        <f>A1147</f>
        <v>0</v>
      </c>
      <c r="H1147" s="48">
        <f>B1147</f>
        <v>0</v>
      </c>
      <c r="K1147" s="48" t="s">
        <v>31025</v>
      </c>
      <c r="AA1147" s="255"/>
      <c r="AQ1147" s="212" t="s">
        <v>28768</v>
      </c>
      <c r="AX1147" s="193" t="str">
        <f>_xlfn.TEXTJOIN("-",TRUE,AS1147:AV1147)</f>
        <v/>
      </c>
      <c r="AY1147" s="48">
        <f>E1147</f>
        <v>0</v>
      </c>
    </row>
    <row r="1148" spans="7:51">
      <c r="G1148" s="48">
        <f>A1148</f>
        <v>0</v>
      </c>
      <c r="H1148" s="48">
        <f>B1148</f>
        <v>0</v>
      </c>
      <c r="K1148" s="48" t="s">
        <v>31026</v>
      </c>
      <c r="AA1148" s="255"/>
      <c r="AQ1148" s="212" t="s">
        <v>28768</v>
      </c>
      <c r="AX1148" s="193" t="str">
        <f>_xlfn.TEXTJOIN("-",TRUE,AS1148:AV1148)</f>
        <v/>
      </c>
      <c r="AY1148" s="48">
        <f>E1148</f>
        <v>0</v>
      </c>
    </row>
    <row r="1149" spans="7:51">
      <c r="G1149" s="48">
        <f>A1149</f>
        <v>0</v>
      </c>
      <c r="H1149" s="48">
        <f>B1149</f>
        <v>0</v>
      </c>
      <c r="K1149" s="48" t="s">
        <v>31027</v>
      </c>
      <c r="AA1149" s="255"/>
      <c r="AQ1149" s="212" t="s">
        <v>28768</v>
      </c>
      <c r="AX1149" s="193" t="str">
        <f>_xlfn.TEXTJOIN("-",TRUE,AS1149:AV1149)</f>
        <v/>
      </c>
      <c r="AY1149" s="48">
        <f>E1149</f>
        <v>0</v>
      </c>
    </row>
    <row r="1150" spans="7:51">
      <c r="G1150" s="48">
        <f>A1150</f>
        <v>0</v>
      </c>
      <c r="H1150" s="48">
        <f>B1150</f>
        <v>0</v>
      </c>
      <c r="K1150" s="48" t="s">
        <v>31028</v>
      </c>
      <c r="AA1150" s="255"/>
      <c r="AQ1150" s="212" t="s">
        <v>28768</v>
      </c>
      <c r="AX1150" s="193" t="str">
        <f>_xlfn.TEXTJOIN("-",TRUE,AS1150:AV1150)</f>
        <v/>
      </c>
      <c r="AY1150" s="48">
        <f>E1150</f>
        <v>0</v>
      </c>
    </row>
    <row r="1151" spans="7:51">
      <c r="G1151" s="48">
        <f>A1151</f>
        <v>0</v>
      </c>
      <c r="H1151" s="48">
        <f>B1151</f>
        <v>0</v>
      </c>
      <c r="K1151" s="48" t="s">
        <v>31029</v>
      </c>
      <c r="AA1151" s="255"/>
      <c r="AQ1151" s="212" t="s">
        <v>28768</v>
      </c>
      <c r="AX1151" s="193" t="str">
        <f>_xlfn.TEXTJOIN("-",TRUE,AS1151:AV1151)</f>
        <v/>
      </c>
      <c r="AY1151" s="48">
        <f>E1151</f>
        <v>0</v>
      </c>
    </row>
    <row r="1152" spans="7:51">
      <c r="G1152" s="48">
        <f>A1152</f>
        <v>0</v>
      </c>
      <c r="H1152" s="48">
        <f>B1152</f>
        <v>0</v>
      </c>
      <c r="K1152" s="48" t="s">
        <v>31030</v>
      </c>
      <c r="AA1152" s="255"/>
      <c r="AQ1152" s="212" t="s">
        <v>28768</v>
      </c>
      <c r="AX1152" s="193" t="str">
        <f>_xlfn.TEXTJOIN("-",TRUE,AS1152:AV1152)</f>
        <v/>
      </c>
      <c r="AY1152" s="48">
        <f>E1152</f>
        <v>0</v>
      </c>
    </row>
    <row r="1153" spans="7:51">
      <c r="G1153" s="48">
        <f>A1153</f>
        <v>0</v>
      </c>
      <c r="H1153" s="48">
        <f>B1153</f>
        <v>0</v>
      </c>
      <c r="K1153" s="48" t="s">
        <v>31031</v>
      </c>
      <c r="AA1153" s="255"/>
      <c r="AQ1153" s="212" t="s">
        <v>28768</v>
      </c>
      <c r="AX1153" s="193" t="str">
        <f>_xlfn.TEXTJOIN("-",TRUE,AS1153:AV1153)</f>
        <v/>
      </c>
      <c r="AY1153" s="48">
        <f>E1153</f>
        <v>0</v>
      </c>
    </row>
    <row r="1154" spans="7:51">
      <c r="G1154" s="48">
        <f>A1154</f>
        <v>0</v>
      </c>
      <c r="H1154" s="48">
        <f>B1154</f>
        <v>0</v>
      </c>
      <c r="K1154" s="48" t="s">
        <v>31032</v>
      </c>
      <c r="AA1154" s="255"/>
      <c r="AQ1154" s="212" t="s">
        <v>28768</v>
      </c>
      <c r="AX1154" s="193" t="str">
        <f>_xlfn.TEXTJOIN("-",TRUE,AS1154:AV1154)</f>
        <v/>
      </c>
      <c r="AY1154" s="48">
        <f>E1154</f>
        <v>0</v>
      </c>
    </row>
    <row r="1155" spans="7:51">
      <c r="G1155" s="48">
        <f>A1155</f>
        <v>0</v>
      </c>
      <c r="H1155" s="48">
        <f>B1155</f>
        <v>0</v>
      </c>
      <c r="K1155" s="48" t="s">
        <v>31033</v>
      </c>
      <c r="AA1155" s="255"/>
      <c r="AQ1155" s="212" t="s">
        <v>28768</v>
      </c>
      <c r="AX1155" s="193" t="str">
        <f>_xlfn.TEXTJOIN("-",TRUE,AS1155:AV1155)</f>
        <v/>
      </c>
      <c r="AY1155" s="48">
        <f>E1155</f>
        <v>0</v>
      </c>
    </row>
    <row r="1156" spans="7:51">
      <c r="G1156" s="48">
        <f>A1156</f>
        <v>0</v>
      </c>
      <c r="H1156" s="48">
        <f>B1156</f>
        <v>0</v>
      </c>
      <c r="K1156" s="48" t="s">
        <v>31034</v>
      </c>
      <c r="AA1156" s="255"/>
      <c r="AQ1156" s="212" t="s">
        <v>28768</v>
      </c>
      <c r="AX1156" s="193" t="str">
        <f>_xlfn.TEXTJOIN("-",TRUE,AS1156:AV1156)</f>
        <v/>
      </c>
      <c r="AY1156" s="48">
        <f>E1156</f>
        <v>0</v>
      </c>
    </row>
    <row r="1157" spans="7:51">
      <c r="G1157" s="48">
        <f>A1157</f>
        <v>0</v>
      </c>
      <c r="H1157" s="48">
        <f>B1157</f>
        <v>0</v>
      </c>
      <c r="K1157" s="48" t="s">
        <v>31035</v>
      </c>
      <c r="AA1157" s="255"/>
      <c r="AQ1157" s="212" t="s">
        <v>28768</v>
      </c>
      <c r="AX1157" s="193" t="str">
        <f>_xlfn.TEXTJOIN("-",TRUE,AS1157:AV1157)</f>
        <v/>
      </c>
      <c r="AY1157" s="48">
        <f>E1157</f>
        <v>0</v>
      </c>
    </row>
    <row r="1158" spans="7:51">
      <c r="G1158" s="48">
        <f>A1158</f>
        <v>0</v>
      </c>
      <c r="H1158" s="48">
        <f>B1158</f>
        <v>0</v>
      </c>
      <c r="K1158" s="48" t="s">
        <v>31036</v>
      </c>
      <c r="AA1158" s="255"/>
      <c r="AQ1158" s="212" t="s">
        <v>28768</v>
      </c>
      <c r="AX1158" s="193" t="str">
        <f>_xlfn.TEXTJOIN("-",TRUE,AS1158:AV1158)</f>
        <v/>
      </c>
      <c r="AY1158" s="48">
        <f>E1158</f>
        <v>0</v>
      </c>
    </row>
    <row r="1159" spans="7:51">
      <c r="G1159" s="48">
        <f>A1159</f>
        <v>0</v>
      </c>
      <c r="H1159" s="48">
        <f>B1159</f>
        <v>0</v>
      </c>
      <c r="K1159" s="48" t="s">
        <v>31037</v>
      </c>
      <c r="AA1159" s="255"/>
      <c r="AQ1159" s="212" t="s">
        <v>28768</v>
      </c>
      <c r="AX1159" s="193" t="str">
        <f>_xlfn.TEXTJOIN("-",TRUE,AS1159:AV1159)</f>
        <v/>
      </c>
      <c r="AY1159" s="48">
        <f>E1159</f>
        <v>0</v>
      </c>
    </row>
    <row r="1160" spans="7:51">
      <c r="G1160" s="48">
        <f>A1160</f>
        <v>0</v>
      </c>
      <c r="H1160" s="48">
        <f>B1160</f>
        <v>0</v>
      </c>
      <c r="K1160" s="48" t="s">
        <v>31038</v>
      </c>
      <c r="AA1160" s="255"/>
      <c r="AQ1160" s="212" t="s">
        <v>28768</v>
      </c>
      <c r="AX1160" s="193" t="str">
        <f>_xlfn.TEXTJOIN("-",TRUE,AS1160:AV1160)</f>
        <v/>
      </c>
      <c r="AY1160" s="48">
        <f>E1160</f>
        <v>0</v>
      </c>
    </row>
    <row r="1161" spans="7:51">
      <c r="G1161" s="48">
        <f>A1161</f>
        <v>0</v>
      </c>
      <c r="H1161" s="48">
        <f>B1161</f>
        <v>0</v>
      </c>
      <c r="K1161" s="48" t="s">
        <v>31039</v>
      </c>
      <c r="AA1161" s="255"/>
      <c r="AQ1161" s="212" t="s">
        <v>28768</v>
      </c>
      <c r="AX1161" s="193" t="str">
        <f>_xlfn.TEXTJOIN("-",TRUE,AS1161:AV1161)</f>
        <v/>
      </c>
      <c r="AY1161" s="48">
        <f>E1161</f>
        <v>0</v>
      </c>
    </row>
    <row r="1162" spans="7:51">
      <c r="G1162" s="48">
        <f>A1162</f>
        <v>0</v>
      </c>
      <c r="H1162" s="48">
        <f>B1162</f>
        <v>0</v>
      </c>
      <c r="K1162" s="48" t="s">
        <v>31040</v>
      </c>
      <c r="AA1162" s="255"/>
      <c r="AQ1162" s="212" t="s">
        <v>28768</v>
      </c>
      <c r="AX1162" s="193" t="str">
        <f>_xlfn.TEXTJOIN("-",TRUE,AS1162:AV1162)</f>
        <v/>
      </c>
      <c r="AY1162" s="48">
        <f>E1162</f>
        <v>0</v>
      </c>
    </row>
    <row r="1163" spans="7:51">
      <c r="G1163" s="48">
        <f>A1163</f>
        <v>0</v>
      </c>
      <c r="H1163" s="48">
        <f>B1163</f>
        <v>0</v>
      </c>
      <c r="K1163" s="48" t="s">
        <v>31041</v>
      </c>
      <c r="AA1163" s="255"/>
      <c r="AQ1163" s="212" t="s">
        <v>28768</v>
      </c>
      <c r="AX1163" s="193" t="str">
        <f>_xlfn.TEXTJOIN("-",TRUE,AS1163:AV1163)</f>
        <v/>
      </c>
      <c r="AY1163" s="48">
        <f>E1163</f>
        <v>0</v>
      </c>
    </row>
    <row r="1164" spans="7:51">
      <c r="G1164" s="48">
        <f>A1164</f>
        <v>0</v>
      </c>
      <c r="H1164" s="48">
        <f>B1164</f>
        <v>0</v>
      </c>
      <c r="K1164" s="48" t="s">
        <v>31042</v>
      </c>
      <c r="AA1164" s="255"/>
      <c r="AQ1164" s="212" t="s">
        <v>28768</v>
      </c>
      <c r="AX1164" s="193" t="str">
        <f>_xlfn.TEXTJOIN("-",TRUE,AS1164:AV1164)</f>
        <v/>
      </c>
      <c r="AY1164" s="48">
        <f>E1164</f>
        <v>0</v>
      </c>
    </row>
    <row r="1165" spans="7:51">
      <c r="G1165" s="48">
        <f>A1165</f>
        <v>0</v>
      </c>
      <c r="H1165" s="48">
        <f>B1165</f>
        <v>0</v>
      </c>
      <c r="K1165" s="48" t="s">
        <v>31043</v>
      </c>
      <c r="AA1165" s="255"/>
      <c r="AQ1165" s="212" t="s">
        <v>28768</v>
      </c>
      <c r="AX1165" s="193" t="str">
        <f>_xlfn.TEXTJOIN("-",TRUE,AS1165:AV1165)</f>
        <v/>
      </c>
      <c r="AY1165" s="48">
        <f>E1165</f>
        <v>0</v>
      </c>
    </row>
    <row r="1166" spans="7:51">
      <c r="G1166" s="48">
        <f>A1166</f>
        <v>0</v>
      </c>
      <c r="H1166" s="48">
        <f>B1166</f>
        <v>0</v>
      </c>
      <c r="K1166" s="48" t="s">
        <v>31044</v>
      </c>
      <c r="AA1166" s="255"/>
      <c r="AQ1166" s="212" t="s">
        <v>28768</v>
      </c>
      <c r="AX1166" s="193" t="str">
        <f>_xlfn.TEXTJOIN("-",TRUE,AS1166:AV1166)</f>
        <v/>
      </c>
      <c r="AY1166" s="48">
        <f>E1166</f>
        <v>0</v>
      </c>
    </row>
    <row r="1167" spans="7:51">
      <c r="G1167" s="48">
        <f>A1167</f>
        <v>0</v>
      </c>
      <c r="H1167" s="48">
        <f>B1167</f>
        <v>0</v>
      </c>
      <c r="K1167" s="48" t="s">
        <v>31045</v>
      </c>
      <c r="AA1167" s="255"/>
      <c r="AQ1167" s="212" t="s">
        <v>28768</v>
      </c>
      <c r="AX1167" s="193" t="str">
        <f>_xlfn.TEXTJOIN("-",TRUE,AS1167:AV1167)</f>
        <v/>
      </c>
      <c r="AY1167" s="48">
        <f>E1167</f>
        <v>0</v>
      </c>
    </row>
    <row r="1168" spans="7:51">
      <c r="G1168" s="48">
        <f>A1168</f>
        <v>0</v>
      </c>
      <c r="H1168" s="48">
        <f>B1168</f>
        <v>0</v>
      </c>
      <c r="K1168" s="48" t="s">
        <v>31046</v>
      </c>
      <c r="AA1168" s="255"/>
      <c r="AQ1168" s="212" t="s">
        <v>28768</v>
      </c>
      <c r="AX1168" s="193" t="str">
        <f>_xlfn.TEXTJOIN("-",TRUE,AS1168:AV1168)</f>
        <v/>
      </c>
      <c r="AY1168" s="48">
        <f>E1168</f>
        <v>0</v>
      </c>
    </row>
    <row r="1169" spans="7:51">
      <c r="G1169" s="48">
        <f>A1169</f>
        <v>0</v>
      </c>
      <c r="H1169" s="48">
        <f>B1169</f>
        <v>0</v>
      </c>
      <c r="K1169" s="48" t="s">
        <v>31047</v>
      </c>
      <c r="AA1169" s="255"/>
      <c r="AQ1169" s="212" t="s">
        <v>28768</v>
      </c>
      <c r="AX1169" s="193" t="str">
        <f>_xlfn.TEXTJOIN("-",TRUE,AS1169:AV1169)</f>
        <v/>
      </c>
      <c r="AY1169" s="48">
        <f>E1169</f>
        <v>0</v>
      </c>
    </row>
    <row r="1170" spans="7:51">
      <c r="G1170" s="48">
        <f>A1170</f>
        <v>0</v>
      </c>
      <c r="H1170" s="48">
        <f>B1170</f>
        <v>0</v>
      </c>
      <c r="K1170" s="48" t="s">
        <v>31048</v>
      </c>
      <c r="AA1170" s="255"/>
      <c r="AQ1170" s="212" t="s">
        <v>28768</v>
      </c>
      <c r="AX1170" s="193" t="str">
        <f>_xlfn.TEXTJOIN("-",TRUE,AS1170:AV1170)</f>
        <v/>
      </c>
      <c r="AY1170" s="48">
        <f>E1170</f>
        <v>0</v>
      </c>
    </row>
    <row r="1171" spans="7:51">
      <c r="G1171" s="48">
        <f>A1171</f>
        <v>0</v>
      </c>
      <c r="H1171" s="48">
        <f>B1171</f>
        <v>0</v>
      </c>
      <c r="K1171" s="48" t="s">
        <v>31049</v>
      </c>
      <c r="AA1171" s="255"/>
      <c r="AQ1171" s="212" t="s">
        <v>28768</v>
      </c>
      <c r="AX1171" s="193" t="str">
        <f>_xlfn.TEXTJOIN("-",TRUE,AS1171:AV1171)</f>
        <v/>
      </c>
      <c r="AY1171" s="48">
        <f>E1171</f>
        <v>0</v>
      </c>
    </row>
    <row r="1172" spans="7:51">
      <c r="G1172" s="48">
        <f>A1172</f>
        <v>0</v>
      </c>
      <c r="H1172" s="48">
        <f>B1172</f>
        <v>0</v>
      </c>
      <c r="K1172" s="48" t="s">
        <v>31050</v>
      </c>
      <c r="AA1172" s="255"/>
      <c r="AQ1172" s="212" t="s">
        <v>28768</v>
      </c>
      <c r="AX1172" s="193" t="str">
        <f>_xlfn.TEXTJOIN("-",TRUE,AS1172:AV1172)</f>
        <v/>
      </c>
      <c r="AY1172" s="48">
        <f>E1172</f>
        <v>0</v>
      </c>
    </row>
    <row r="1173" spans="7:51">
      <c r="G1173" s="48">
        <f>A1173</f>
        <v>0</v>
      </c>
      <c r="H1173" s="48">
        <f>B1173</f>
        <v>0</v>
      </c>
      <c r="K1173" s="48" t="s">
        <v>31051</v>
      </c>
      <c r="AA1173" s="255"/>
      <c r="AQ1173" s="212" t="s">
        <v>28768</v>
      </c>
      <c r="AX1173" s="193" t="str">
        <f>_xlfn.TEXTJOIN("-",TRUE,AS1173:AV1173)</f>
        <v/>
      </c>
      <c r="AY1173" s="48">
        <f>E1173</f>
        <v>0</v>
      </c>
    </row>
    <row r="1174" spans="7:51">
      <c r="G1174" s="48">
        <f>A1174</f>
        <v>0</v>
      </c>
      <c r="H1174" s="48">
        <f>B1174</f>
        <v>0</v>
      </c>
      <c r="K1174" s="48" t="s">
        <v>31052</v>
      </c>
      <c r="AA1174" s="255"/>
      <c r="AQ1174" s="212" t="s">
        <v>28768</v>
      </c>
      <c r="AX1174" s="193" t="str">
        <f>_xlfn.TEXTJOIN("-",TRUE,AS1174:AV1174)</f>
        <v/>
      </c>
      <c r="AY1174" s="48">
        <f>E1174</f>
        <v>0</v>
      </c>
    </row>
    <row r="1175" spans="7:51">
      <c r="G1175" s="48">
        <f>A1175</f>
        <v>0</v>
      </c>
      <c r="H1175" s="48">
        <f>B1175</f>
        <v>0</v>
      </c>
      <c r="K1175" s="48" t="s">
        <v>31053</v>
      </c>
      <c r="AA1175" s="255"/>
      <c r="AQ1175" s="212" t="s">
        <v>28768</v>
      </c>
      <c r="AX1175" s="193" t="str">
        <f>_xlfn.TEXTJOIN("-",TRUE,AS1175:AV1175)</f>
        <v/>
      </c>
      <c r="AY1175" s="48">
        <f>E1175</f>
        <v>0</v>
      </c>
    </row>
    <row r="1176" spans="7:51">
      <c r="G1176" s="48">
        <f>A1176</f>
        <v>0</v>
      </c>
      <c r="H1176" s="48">
        <f>B1176</f>
        <v>0</v>
      </c>
      <c r="K1176" s="48" t="s">
        <v>31054</v>
      </c>
      <c r="AA1176" s="255"/>
      <c r="AQ1176" s="212" t="s">
        <v>28768</v>
      </c>
      <c r="AX1176" s="193" t="str">
        <f>_xlfn.TEXTJOIN("-",TRUE,AS1176:AV1176)</f>
        <v/>
      </c>
      <c r="AY1176" s="48">
        <f>E1176</f>
        <v>0</v>
      </c>
    </row>
    <row r="1177" spans="7:51">
      <c r="G1177" s="48">
        <f>A1177</f>
        <v>0</v>
      </c>
      <c r="H1177" s="48">
        <f>B1177</f>
        <v>0</v>
      </c>
      <c r="K1177" s="48" t="s">
        <v>31055</v>
      </c>
      <c r="AA1177" s="255"/>
      <c r="AQ1177" s="212" t="s">
        <v>28768</v>
      </c>
      <c r="AX1177" s="193" t="str">
        <f>_xlfn.TEXTJOIN("-",TRUE,AS1177:AV1177)</f>
        <v/>
      </c>
      <c r="AY1177" s="48">
        <f>E1177</f>
        <v>0</v>
      </c>
    </row>
    <row r="1178" spans="7:51">
      <c r="G1178" s="48">
        <f>A1178</f>
        <v>0</v>
      </c>
      <c r="H1178" s="48">
        <f>B1178</f>
        <v>0</v>
      </c>
      <c r="K1178" s="48" t="s">
        <v>31056</v>
      </c>
      <c r="AA1178" s="255"/>
      <c r="AQ1178" s="212" t="s">
        <v>28768</v>
      </c>
      <c r="AX1178" s="193" t="str">
        <f>_xlfn.TEXTJOIN("-",TRUE,AS1178:AV1178)</f>
        <v/>
      </c>
      <c r="AY1178" s="48">
        <f>E1178</f>
        <v>0</v>
      </c>
    </row>
    <row r="1179" spans="7:51">
      <c r="G1179" s="48">
        <f>A1179</f>
        <v>0</v>
      </c>
      <c r="H1179" s="48">
        <f>B1179</f>
        <v>0</v>
      </c>
      <c r="K1179" s="48" t="s">
        <v>31057</v>
      </c>
      <c r="AA1179" s="255"/>
      <c r="AQ1179" s="212" t="s">
        <v>28768</v>
      </c>
      <c r="AX1179" s="193" t="str">
        <f>_xlfn.TEXTJOIN("-",TRUE,AS1179:AV1179)</f>
        <v/>
      </c>
      <c r="AY1179" s="48">
        <f>E1179</f>
        <v>0</v>
      </c>
    </row>
    <row r="1180" spans="7:51">
      <c r="G1180" s="48">
        <f>A1180</f>
        <v>0</v>
      </c>
      <c r="H1180" s="48">
        <f>B1180</f>
        <v>0</v>
      </c>
      <c r="K1180" s="48" t="s">
        <v>31058</v>
      </c>
      <c r="AA1180" s="255"/>
      <c r="AQ1180" s="212" t="s">
        <v>28768</v>
      </c>
      <c r="AX1180" s="193" t="str">
        <f>_xlfn.TEXTJOIN("-",TRUE,AS1180:AV1180)</f>
        <v/>
      </c>
      <c r="AY1180" s="48">
        <f>E1180</f>
        <v>0</v>
      </c>
    </row>
    <row r="1181" spans="7:51">
      <c r="G1181" s="48">
        <f>A1181</f>
        <v>0</v>
      </c>
      <c r="H1181" s="48">
        <f>B1181</f>
        <v>0</v>
      </c>
      <c r="K1181" s="48" t="s">
        <v>31059</v>
      </c>
      <c r="AA1181" s="255"/>
      <c r="AQ1181" s="212" t="s">
        <v>28768</v>
      </c>
      <c r="AX1181" s="193" t="str">
        <f>_xlfn.TEXTJOIN("-",TRUE,AS1181:AV1181)</f>
        <v/>
      </c>
      <c r="AY1181" s="48">
        <f>E1181</f>
        <v>0</v>
      </c>
    </row>
    <row r="1182" spans="7:51">
      <c r="G1182" s="48">
        <f>A1182</f>
        <v>0</v>
      </c>
      <c r="H1182" s="48">
        <f>B1182</f>
        <v>0</v>
      </c>
      <c r="K1182" s="48" t="s">
        <v>31060</v>
      </c>
      <c r="AA1182" s="255"/>
      <c r="AQ1182" s="212" t="s">
        <v>28768</v>
      </c>
      <c r="AX1182" s="193" t="str">
        <f>_xlfn.TEXTJOIN("-",TRUE,AS1182:AV1182)</f>
        <v/>
      </c>
      <c r="AY1182" s="48">
        <f>E1182</f>
        <v>0</v>
      </c>
    </row>
    <row r="1183" spans="7:51">
      <c r="G1183" s="48">
        <f>A1183</f>
        <v>0</v>
      </c>
      <c r="H1183" s="48">
        <f>B1183</f>
        <v>0</v>
      </c>
      <c r="K1183" s="48" t="s">
        <v>31061</v>
      </c>
      <c r="AA1183" s="255"/>
      <c r="AQ1183" s="212" t="s">
        <v>28768</v>
      </c>
      <c r="AX1183" s="193" t="str">
        <f>_xlfn.TEXTJOIN("-",TRUE,AS1183:AV1183)</f>
        <v/>
      </c>
      <c r="AY1183" s="48">
        <f>E1183</f>
        <v>0</v>
      </c>
    </row>
    <row r="1184" spans="7:51">
      <c r="G1184" s="48">
        <f>A1184</f>
        <v>0</v>
      </c>
      <c r="H1184" s="48">
        <f>B1184</f>
        <v>0</v>
      </c>
      <c r="K1184" s="48" t="s">
        <v>31062</v>
      </c>
      <c r="AA1184" s="255"/>
      <c r="AQ1184" s="212" t="s">
        <v>28768</v>
      </c>
      <c r="AX1184" s="193" t="str">
        <f>_xlfn.TEXTJOIN("-",TRUE,AS1184:AV1184)</f>
        <v/>
      </c>
      <c r="AY1184" s="48">
        <f>E1184</f>
        <v>0</v>
      </c>
    </row>
    <row r="1185" spans="7:51">
      <c r="G1185" s="48">
        <f>A1185</f>
        <v>0</v>
      </c>
      <c r="H1185" s="48">
        <f>B1185</f>
        <v>0</v>
      </c>
      <c r="K1185" s="48" t="s">
        <v>31063</v>
      </c>
      <c r="AA1185" s="255"/>
      <c r="AQ1185" s="212" t="s">
        <v>28768</v>
      </c>
      <c r="AX1185" s="193" t="str">
        <f>_xlfn.TEXTJOIN("-",TRUE,AS1185:AV1185)</f>
        <v/>
      </c>
      <c r="AY1185" s="48">
        <f>E1185</f>
        <v>0</v>
      </c>
    </row>
    <row r="1186" spans="7:51">
      <c r="G1186" s="48">
        <f>A1186</f>
        <v>0</v>
      </c>
      <c r="H1186" s="48">
        <f>B1186</f>
        <v>0</v>
      </c>
      <c r="K1186" s="48" t="s">
        <v>31064</v>
      </c>
      <c r="AA1186" s="255"/>
      <c r="AQ1186" s="212" t="s">
        <v>28768</v>
      </c>
      <c r="AX1186" s="193" t="str">
        <f>_xlfn.TEXTJOIN("-",TRUE,AS1186:AV1186)</f>
        <v/>
      </c>
      <c r="AY1186" s="48">
        <f>E1186</f>
        <v>0</v>
      </c>
    </row>
    <row r="1187" spans="7:51">
      <c r="G1187" s="48">
        <f>A1187</f>
        <v>0</v>
      </c>
      <c r="H1187" s="48">
        <f>B1187</f>
        <v>0</v>
      </c>
      <c r="K1187" s="48" t="s">
        <v>31065</v>
      </c>
      <c r="AA1187" s="255"/>
      <c r="AQ1187" s="212" t="s">
        <v>28768</v>
      </c>
      <c r="AX1187" s="193" t="str">
        <f>_xlfn.TEXTJOIN("-",TRUE,AS1187:AV1187)</f>
        <v/>
      </c>
      <c r="AY1187" s="48">
        <f>E1187</f>
        <v>0</v>
      </c>
    </row>
    <row r="1188" spans="7:51">
      <c r="G1188" s="48">
        <f>A1188</f>
        <v>0</v>
      </c>
      <c r="H1188" s="48">
        <f>B1188</f>
        <v>0</v>
      </c>
      <c r="K1188" s="48" t="s">
        <v>31066</v>
      </c>
      <c r="AA1188" s="255"/>
      <c r="AQ1188" s="212" t="s">
        <v>28768</v>
      </c>
      <c r="AX1188" s="193" t="str">
        <f>_xlfn.TEXTJOIN("-",TRUE,AS1188:AV1188)</f>
        <v/>
      </c>
      <c r="AY1188" s="48">
        <f>E1188</f>
        <v>0</v>
      </c>
    </row>
    <row r="1189" spans="7:51">
      <c r="G1189" s="48">
        <f>A1189</f>
        <v>0</v>
      </c>
      <c r="H1189" s="48">
        <f>B1189</f>
        <v>0</v>
      </c>
      <c r="K1189" s="48" t="s">
        <v>31067</v>
      </c>
      <c r="AA1189" s="255"/>
      <c r="AQ1189" s="212" t="s">
        <v>28768</v>
      </c>
      <c r="AX1189" s="193" t="str">
        <f>_xlfn.TEXTJOIN("-",TRUE,AS1189:AV1189)</f>
        <v/>
      </c>
      <c r="AY1189" s="48">
        <f>E1189</f>
        <v>0</v>
      </c>
    </row>
    <row r="1190" spans="7:51">
      <c r="G1190" s="48">
        <f>A1190</f>
        <v>0</v>
      </c>
      <c r="H1190" s="48">
        <f>B1190</f>
        <v>0</v>
      </c>
      <c r="K1190" s="48" t="s">
        <v>31068</v>
      </c>
      <c r="AA1190" s="255"/>
      <c r="AQ1190" s="212" t="s">
        <v>28768</v>
      </c>
      <c r="AX1190" s="193" t="str">
        <f>_xlfn.TEXTJOIN("-",TRUE,AS1190:AV1190)</f>
        <v/>
      </c>
      <c r="AY1190" s="48">
        <f>E1190</f>
        <v>0</v>
      </c>
    </row>
    <row r="1191" spans="7:51">
      <c r="G1191" s="48">
        <f>A1191</f>
        <v>0</v>
      </c>
      <c r="H1191" s="48">
        <f>B1191</f>
        <v>0</v>
      </c>
      <c r="K1191" s="48" t="s">
        <v>31069</v>
      </c>
      <c r="AA1191" s="255"/>
      <c r="AQ1191" s="212" t="s">
        <v>28768</v>
      </c>
      <c r="AX1191" s="193" t="str">
        <f>_xlfn.TEXTJOIN("-",TRUE,AS1191:AV1191)</f>
        <v/>
      </c>
      <c r="AY1191" s="48">
        <f>E1191</f>
        <v>0</v>
      </c>
    </row>
    <row r="1192" spans="7:51">
      <c r="G1192" s="48">
        <f>A1192</f>
        <v>0</v>
      </c>
      <c r="H1192" s="48">
        <f>B1192</f>
        <v>0</v>
      </c>
      <c r="K1192" s="48" t="s">
        <v>31070</v>
      </c>
      <c r="AA1192" s="255"/>
      <c r="AQ1192" s="212" t="s">
        <v>28768</v>
      </c>
      <c r="AX1192" s="193" t="str">
        <f>_xlfn.TEXTJOIN("-",TRUE,AS1192:AV1192)</f>
        <v/>
      </c>
      <c r="AY1192" s="48">
        <f>E1192</f>
        <v>0</v>
      </c>
    </row>
    <row r="1193" spans="7:51">
      <c r="G1193" s="48">
        <f>A1193</f>
        <v>0</v>
      </c>
      <c r="H1193" s="48">
        <f>B1193</f>
        <v>0</v>
      </c>
      <c r="K1193" s="48" t="s">
        <v>31071</v>
      </c>
      <c r="AA1193" s="255"/>
      <c r="AQ1193" s="212" t="s">
        <v>28768</v>
      </c>
      <c r="AX1193" s="193" t="str">
        <f>_xlfn.TEXTJOIN("-",TRUE,AS1193:AV1193)</f>
        <v/>
      </c>
      <c r="AY1193" s="48">
        <f>E1193</f>
        <v>0</v>
      </c>
    </row>
    <row r="1194" spans="7:51">
      <c r="G1194" s="48">
        <f>A1194</f>
        <v>0</v>
      </c>
      <c r="H1194" s="48">
        <f>B1194</f>
        <v>0</v>
      </c>
      <c r="K1194" s="48" t="s">
        <v>31072</v>
      </c>
      <c r="AA1194" s="255"/>
      <c r="AQ1194" s="212" t="s">
        <v>28768</v>
      </c>
      <c r="AX1194" s="193" t="str">
        <f>_xlfn.TEXTJOIN("-",TRUE,AS1194:AV1194)</f>
        <v/>
      </c>
      <c r="AY1194" s="48">
        <f>E1194</f>
        <v>0</v>
      </c>
    </row>
    <row r="1195" spans="7:51">
      <c r="G1195" s="48">
        <f>A1195</f>
        <v>0</v>
      </c>
      <c r="H1195" s="48">
        <f>B1195</f>
        <v>0</v>
      </c>
      <c r="K1195" s="48" t="s">
        <v>31073</v>
      </c>
      <c r="AA1195" s="255"/>
      <c r="AQ1195" s="212" t="s">
        <v>28768</v>
      </c>
      <c r="AX1195" s="193" t="str">
        <f>_xlfn.TEXTJOIN("-",TRUE,AS1195:AV1195)</f>
        <v/>
      </c>
      <c r="AY1195" s="48">
        <f>E1195</f>
        <v>0</v>
      </c>
    </row>
    <row r="1196" spans="7:51">
      <c r="G1196" s="48">
        <f>A1196</f>
        <v>0</v>
      </c>
      <c r="H1196" s="48">
        <f>B1196</f>
        <v>0</v>
      </c>
      <c r="K1196" s="48" t="s">
        <v>31074</v>
      </c>
      <c r="AA1196" s="255"/>
      <c r="AQ1196" s="212" t="s">
        <v>28768</v>
      </c>
      <c r="AX1196" s="193" t="str">
        <f>_xlfn.TEXTJOIN("-",TRUE,AS1196:AV1196)</f>
        <v/>
      </c>
      <c r="AY1196" s="48">
        <f>E1196</f>
        <v>0</v>
      </c>
    </row>
    <row r="1197" spans="7:51">
      <c r="G1197" s="48">
        <f>A1197</f>
        <v>0</v>
      </c>
      <c r="H1197" s="48">
        <f>B1197</f>
        <v>0</v>
      </c>
      <c r="K1197" s="48" t="s">
        <v>31075</v>
      </c>
      <c r="AA1197" s="255"/>
      <c r="AQ1197" s="212" t="s">
        <v>28768</v>
      </c>
      <c r="AX1197" s="193" t="str">
        <f>_xlfn.TEXTJOIN("-",TRUE,AS1197:AV1197)</f>
        <v/>
      </c>
      <c r="AY1197" s="48">
        <f>E1197</f>
        <v>0</v>
      </c>
    </row>
    <row r="1198" spans="7:51">
      <c r="G1198" s="48">
        <f>A1198</f>
        <v>0</v>
      </c>
      <c r="H1198" s="48">
        <f>B1198</f>
        <v>0</v>
      </c>
      <c r="K1198" s="48" t="s">
        <v>31076</v>
      </c>
      <c r="AA1198" s="255"/>
      <c r="AQ1198" s="212" t="s">
        <v>28768</v>
      </c>
      <c r="AX1198" s="193" t="str">
        <f>_xlfn.TEXTJOIN("-",TRUE,AS1198:AV1198)</f>
        <v/>
      </c>
      <c r="AY1198" s="48">
        <f>E1198</f>
        <v>0</v>
      </c>
    </row>
    <row r="1199" spans="7:51">
      <c r="G1199" s="48">
        <f>A1199</f>
        <v>0</v>
      </c>
      <c r="H1199" s="48">
        <f>B1199</f>
        <v>0</v>
      </c>
      <c r="K1199" s="48" t="s">
        <v>31077</v>
      </c>
      <c r="AA1199" s="255"/>
      <c r="AQ1199" s="212" t="s">
        <v>28768</v>
      </c>
      <c r="AX1199" s="193" t="str">
        <f>_xlfn.TEXTJOIN("-",TRUE,AS1199:AV1199)</f>
        <v/>
      </c>
      <c r="AY1199" s="48">
        <f>E1199</f>
        <v>0</v>
      </c>
    </row>
    <row r="1200" spans="7:51">
      <c r="G1200" s="48">
        <f>A1200</f>
        <v>0</v>
      </c>
      <c r="H1200" s="48">
        <f>B1200</f>
        <v>0</v>
      </c>
      <c r="K1200" s="48" t="s">
        <v>31078</v>
      </c>
      <c r="AA1200" s="255"/>
      <c r="AQ1200" s="212" t="s">
        <v>28768</v>
      </c>
      <c r="AX1200" s="193" t="str">
        <f>_xlfn.TEXTJOIN("-",TRUE,AS1200:AV1200)</f>
        <v/>
      </c>
      <c r="AY1200" s="48">
        <f>E1200</f>
        <v>0</v>
      </c>
    </row>
    <row r="1201" spans="7:51">
      <c r="G1201" s="48">
        <f>A1201</f>
        <v>0</v>
      </c>
      <c r="H1201" s="48">
        <f>B1201</f>
        <v>0</v>
      </c>
      <c r="K1201" s="48" t="s">
        <v>31079</v>
      </c>
      <c r="AA1201" s="255"/>
      <c r="AQ1201" s="212" t="s">
        <v>28768</v>
      </c>
      <c r="AX1201" s="193" t="str">
        <f>_xlfn.TEXTJOIN("-",TRUE,AS1201:AV1201)</f>
        <v/>
      </c>
      <c r="AY1201" s="48">
        <f>E1201</f>
        <v>0</v>
      </c>
    </row>
    <row r="1202" spans="7:51">
      <c r="G1202" s="48">
        <f>A1202</f>
        <v>0</v>
      </c>
      <c r="H1202" s="48">
        <f>B1202</f>
        <v>0</v>
      </c>
      <c r="K1202" s="48" t="s">
        <v>31080</v>
      </c>
      <c r="AA1202" s="255"/>
      <c r="AQ1202" s="212" t="s">
        <v>28768</v>
      </c>
      <c r="AX1202" s="193" t="str">
        <f>_xlfn.TEXTJOIN("-",TRUE,AS1202:AV1202)</f>
        <v/>
      </c>
      <c r="AY1202" s="48">
        <f>E1202</f>
        <v>0</v>
      </c>
    </row>
    <row r="1203" spans="7:51">
      <c r="G1203" s="48">
        <f>A1203</f>
        <v>0</v>
      </c>
      <c r="H1203" s="48">
        <f>B1203</f>
        <v>0</v>
      </c>
      <c r="K1203" s="48" t="s">
        <v>31081</v>
      </c>
      <c r="AA1203" s="255"/>
      <c r="AQ1203" s="212" t="s">
        <v>28768</v>
      </c>
      <c r="AX1203" s="193" t="str">
        <f>_xlfn.TEXTJOIN("-",TRUE,AS1203:AV1203)</f>
        <v/>
      </c>
      <c r="AY1203" s="48">
        <f>E1203</f>
        <v>0</v>
      </c>
    </row>
    <row r="1204" spans="7:51">
      <c r="G1204" s="48">
        <f>A1204</f>
        <v>0</v>
      </c>
      <c r="H1204" s="48">
        <f>B1204</f>
        <v>0</v>
      </c>
      <c r="K1204" s="48" t="s">
        <v>31082</v>
      </c>
      <c r="AA1204" s="255"/>
      <c r="AQ1204" s="212" t="s">
        <v>28768</v>
      </c>
      <c r="AX1204" s="193" t="str">
        <f>_xlfn.TEXTJOIN("-",TRUE,AS1204:AV1204)</f>
        <v/>
      </c>
      <c r="AY1204" s="48">
        <f>E1204</f>
        <v>0</v>
      </c>
    </row>
    <row r="1205" spans="7:51">
      <c r="G1205" s="48">
        <f>A1205</f>
        <v>0</v>
      </c>
      <c r="H1205" s="48">
        <f>B1205</f>
        <v>0</v>
      </c>
      <c r="K1205" s="48" t="s">
        <v>31083</v>
      </c>
      <c r="AA1205" s="255"/>
      <c r="AQ1205" s="212" t="s">
        <v>28768</v>
      </c>
      <c r="AX1205" s="193" t="str">
        <f>_xlfn.TEXTJOIN("-",TRUE,AS1205:AV1205)</f>
        <v/>
      </c>
      <c r="AY1205" s="48">
        <f>E1205</f>
        <v>0</v>
      </c>
    </row>
    <row r="1206" spans="7:51">
      <c r="G1206" s="48">
        <f>A1206</f>
        <v>0</v>
      </c>
      <c r="H1206" s="48">
        <f>B1206</f>
        <v>0</v>
      </c>
      <c r="K1206" s="48" t="s">
        <v>31084</v>
      </c>
      <c r="AA1206" s="255"/>
      <c r="AQ1206" s="212" t="s">
        <v>28768</v>
      </c>
      <c r="AX1206" s="193" t="str">
        <f>_xlfn.TEXTJOIN("-",TRUE,AS1206:AV1206)</f>
        <v/>
      </c>
      <c r="AY1206" s="48">
        <f>E1206</f>
        <v>0</v>
      </c>
    </row>
    <row r="1207" spans="7:51">
      <c r="G1207" s="48">
        <f>A1207</f>
        <v>0</v>
      </c>
      <c r="H1207" s="48">
        <f>B1207</f>
        <v>0</v>
      </c>
      <c r="K1207" s="48" t="s">
        <v>31085</v>
      </c>
      <c r="AA1207" s="255"/>
      <c r="AQ1207" s="212" t="s">
        <v>28768</v>
      </c>
      <c r="AX1207" s="193" t="str">
        <f>_xlfn.TEXTJOIN("-",TRUE,AS1207:AV1207)</f>
        <v/>
      </c>
      <c r="AY1207" s="48">
        <f>E1207</f>
        <v>0</v>
      </c>
    </row>
    <row r="1208" spans="7:51">
      <c r="G1208" s="48">
        <f>A1208</f>
        <v>0</v>
      </c>
      <c r="H1208" s="48">
        <f>B1208</f>
        <v>0</v>
      </c>
      <c r="K1208" s="48" t="s">
        <v>31086</v>
      </c>
      <c r="AA1208" s="255"/>
      <c r="AQ1208" s="212" t="s">
        <v>28768</v>
      </c>
      <c r="AX1208" s="193" t="str">
        <f>_xlfn.TEXTJOIN("-",TRUE,AS1208:AV1208)</f>
        <v/>
      </c>
      <c r="AY1208" s="48">
        <f>E1208</f>
        <v>0</v>
      </c>
    </row>
    <row r="1209" spans="7:51">
      <c r="G1209" s="48">
        <f>A1209</f>
        <v>0</v>
      </c>
      <c r="H1209" s="48">
        <f>B1209</f>
        <v>0</v>
      </c>
      <c r="K1209" s="48" t="s">
        <v>31087</v>
      </c>
      <c r="AA1209" s="255"/>
      <c r="AQ1209" s="212" t="s">
        <v>28768</v>
      </c>
      <c r="AX1209" s="193" t="str">
        <f>_xlfn.TEXTJOIN("-",TRUE,AS1209:AV1209)</f>
        <v/>
      </c>
      <c r="AY1209" s="48">
        <f>E1209</f>
        <v>0</v>
      </c>
    </row>
    <row r="1210" spans="7:51">
      <c r="G1210" s="48">
        <f>A1210</f>
        <v>0</v>
      </c>
      <c r="H1210" s="48">
        <f>B1210</f>
        <v>0</v>
      </c>
      <c r="K1210" s="48" t="s">
        <v>31088</v>
      </c>
      <c r="AA1210" s="255"/>
      <c r="AQ1210" s="212" t="s">
        <v>28768</v>
      </c>
      <c r="AX1210" s="193" t="str">
        <f>_xlfn.TEXTJOIN("-",TRUE,AS1210:AV1210)</f>
        <v/>
      </c>
      <c r="AY1210" s="48">
        <f>E1210</f>
        <v>0</v>
      </c>
    </row>
    <row r="1211" spans="7:51">
      <c r="G1211" s="48">
        <f>A1211</f>
        <v>0</v>
      </c>
      <c r="H1211" s="48">
        <f>B1211</f>
        <v>0</v>
      </c>
      <c r="K1211" s="48" t="s">
        <v>31089</v>
      </c>
      <c r="AA1211" s="255"/>
      <c r="AQ1211" s="212" t="s">
        <v>28768</v>
      </c>
      <c r="AX1211" s="193" t="str">
        <f>_xlfn.TEXTJOIN("-",TRUE,AS1211:AV1211)</f>
        <v/>
      </c>
      <c r="AY1211" s="48">
        <f>E1211</f>
        <v>0</v>
      </c>
    </row>
    <row r="1212" spans="7:51">
      <c r="G1212" s="48">
        <f>A1212</f>
        <v>0</v>
      </c>
      <c r="H1212" s="48">
        <f>B1212</f>
        <v>0</v>
      </c>
      <c r="K1212" s="48" t="s">
        <v>31090</v>
      </c>
      <c r="AA1212" s="255"/>
      <c r="AQ1212" s="212" t="s">
        <v>28768</v>
      </c>
      <c r="AX1212" s="193" t="str">
        <f>_xlfn.TEXTJOIN("-",TRUE,AS1212:AV1212)</f>
        <v/>
      </c>
      <c r="AY1212" s="48">
        <f>E1212</f>
        <v>0</v>
      </c>
    </row>
    <row r="1213" spans="7:51">
      <c r="G1213" s="48">
        <f>A1213</f>
        <v>0</v>
      </c>
      <c r="H1213" s="48">
        <f>B1213</f>
        <v>0</v>
      </c>
      <c r="K1213" s="48" t="s">
        <v>31091</v>
      </c>
      <c r="AA1213" s="255"/>
      <c r="AQ1213" s="212" t="s">
        <v>28768</v>
      </c>
      <c r="AX1213" s="193" t="str">
        <f>_xlfn.TEXTJOIN("-",TRUE,AS1213:AV1213)</f>
        <v/>
      </c>
      <c r="AY1213" s="48">
        <f>E1213</f>
        <v>0</v>
      </c>
    </row>
    <row r="1214" spans="7:51">
      <c r="G1214" s="48">
        <f>A1214</f>
        <v>0</v>
      </c>
      <c r="H1214" s="48">
        <f>B1214</f>
        <v>0</v>
      </c>
      <c r="K1214" s="48" t="s">
        <v>31092</v>
      </c>
      <c r="AA1214" s="255"/>
      <c r="AQ1214" s="212" t="s">
        <v>28768</v>
      </c>
      <c r="AX1214" s="193" t="str">
        <f>_xlfn.TEXTJOIN("-",TRUE,AS1214:AV1214)</f>
        <v/>
      </c>
      <c r="AY1214" s="48">
        <f>E1214</f>
        <v>0</v>
      </c>
    </row>
    <row r="1215" spans="7:51">
      <c r="G1215" s="48">
        <f>A1215</f>
        <v>0</v>
      </c>
      <c r="H1215" s="48">
        <f>B1215</f>
        <v>0</v>
      </c>
      <c r="K1215" s="48" t="s">
        <v>31093</v>
      </c>
      <c r="AA1215" s="255"/>
      <c r="AQ1215" s="212" t="s">
        <v>28768</v>
      </c>
      <c r="AX1215" s="193" t="str">
        <f>_xlfn.TEXTJOIN("-",TRUE,AS1215:AV1215)</f>
        <v/>
      </c>
      <c r="AY1215" s="48">
        <f>E1215</f>
        <v>0</v>
      </c>
    </row>
    <row r="1216" spans="7:51">
      <c r="G1216" s="48">
        <f>A1216</f>
        <v>0</v>
      </c>
      <c r="H1216" s="48">
        <f>B1216</f>
        <v>0</v>
      </c>
      <c r="K1216" s="48" t="s">
        <v>31094</v>
      </c>
      <c r="AA1216" s="255"/>
      <c r="AQ1216" s="212" t="s">
        <v>28768</v>
      </c>
      <c r="AX1216" s="193" t="str">
        <f>_xlfn.TEXTJOIN("-",TRUE,AS1216:AV1216)</f>
        <v/>
      </c>
      <c r="AY1216" s="48">
        <f>E1216</f>
        <v>0</v>
      </c>
    </row>
    <row r="1217" spans="7:51">
      <c r="G1217" s="48">
        <f>A1217</f>
        <v>0</v>
      </c>
      <c r="H1217" s="48">
        <f>B1217</f>
        <v>0</v>
      </c>
      <c r="K1217" s="48" t="s">
        <v>31095</v>
      </c>
      <c r="AA1217" s="255"/>
      <c r="AQ1217" s="212" t="s">
        <v>28768</v>
      </c>
      <c r="AX1217" s="193" t="str">
        <f>_xlfn.TEXTJOIN("-",TRUE,AS1217:AV1217)</f>
        <v/>
      </c>
      <c r="AY1217" s="48">
        <f>E1217</f>
        <v>0</v>
      </c>
    </row>
    <row r="1218" spans="7:51">
      <c r="G1218" s="48">
        <f>A1218</f>
        <v>0</v>
      </c>
      <c r="H1218" s="48">
        <f>B1218</f>
        <v>0</v>
      </c>
      <c r="K1218" s="48" t="s">
        <v>31096</v>
      </c>
      <c r="AA1218" s="255"/>
      <c r="AQ1218" s="212" t="s">
        <v>28768</v>
      </c>
      <c r="AX1218" s="193" t="str">
        <f>_xlfn.TEXTJOIN("-",TRUE,AS1218:AV1218)</f>
        <v/>
      </c>
      <c r="AY1218" s="48">
        <f>E1218</f>
        <v>0</v>
      </c>
    </row>
    <row r="1219" spans="7:51">
      <c r="G1219" s="48">
        <f>A1219</f>
        <v>0</v>
      </c>
      <c r="H1219" s="48">
        <f>B1219</f>
        <v>0</v>
      </c>
      <c r="K1219" s="48" t="s">
        <v>31097</v>
      </c>
      <c r="AA1219" s="255"/>
      <c r="AQ1219" s="212" t="s">
        <v>28768</v>
      </c>
      <c r="AX1219" s="193" t="str">
        <f>_xlfn.TEXTJOIN("-",TRUE,AS1219:AV1219)</f>
        <v/>
      </c>
      <c r="AY1219" s="48">
        <f>E1219</f>
        <v>0</v>
      </c>
    </row>
    <row r="1220" spans="7:51">
      <c r="G1220" s="48">
        <f>A1220</f>
        <v>0</v>
      </c>
      <c r="H1220" s="48">
        <f>B1220</f>
        <v>0</v>
      </c>
      <c r="K1220" s="48" t="s">
        <v>31098</v>
      </c>
      <c r="AA1220" s="255"/>
      <c r="AQ1220" s="212" t="s">
        <v>28768</v>
      </c>
      <c r="AX1220" s="193" t="str">
        <f>_xlfn.TEXTJOIN("-",TRUE,AS1220:AV1220)</f>
        <v/>
      </c>
      <c r="AY1220" s="48">
        <f>E1220</f>
        <v>0</v>
      </c>
    </row>
    <row r="1221" spans="7:51">
      <c r="G1221" s="48">
        <f>A1221</f>
        <v>0</v>
      </c>
      <c r="H1221" s="48">
        <f>B1221</f>
        <v>0</v>
      </c>
      <c r="K1221" s="48" t="s">
        <v>31099</v>
      </c>
      <c r="AA1221" s="255"/>
      <c r="AQ1221" s="212" t="s">
        <v>28768</v>
      </c>
      <c r="AX1221" s="193" t="str">
        <f>_xlfn.TEXTJOIN("-",TRUE,AS1221:AV1221)</f>
        <v/>
      </c>
      <c r="AY1221" s="48">
        <f>E1221</f>
        <v>0</v>
      </c>
    </row>
    <row r="1222" spans="7:51">
      <c r="G1222" s="48">
        <f>A1222</f>
        <v>0</v>
      </c>
      <c r="H1222" s="48">
        <f>B1222</f>
        <v>0</v>
      </c>
      <c r="K1222" s="48" t="s">
        <v>31100</v>
      </c>
      <c r="AA1222" s="255"/>
      <c r="AQ1222" s="212" t="s">
        <v>28768</v>
      </c>
      <c r="AX1222" s="193" t="str">
        <f>_xlfn.TEXTJOIN("-",TRUE,AS1222:AV1222)</f>
        <v/>
      </c>
      <c r="AY1222" s="48">
        <f>E1222</f>
        <v>0</v>
      </c>
    </row>
    <row r="1223" spans="7:51">
      <c r="G1223" s="48">
        <f>A1223</f>
        <v>0</v>
      </c>
      <c r="H1223" s="48">
        <f>B1223</f>
        <v>0</v>
      </c>
      <c r="K1223" s="48" t="s">
        <v>31101</v>
      </c>
      <c r="AA1223" s="255"/>
      <c r="AQ1223" s="212" t="s">
        <v>28768</v>
      </c>
      <c r="AX1223" s="193" t="str">
        <f>_xlfn.TEXTJOIN("-",TRUE,AS1223:AV1223)</f>
        <v/>
      </c>
      <c r="AY1223" s="48">
        <f>E1223</f>
        <v>0</v>
      </c>
    </row>
    <row r="1224" spans="7:51">
      <c r="G1224" s="48">
        <f>A1224</f>
        <v>0</v>
      </c>
      <c r="H1224" s="48">
        <f>B1224</f>
        <v>0</v>
      </c>
      <c r="K1224" s="48" t="s">
        <v>31102</v>
      </c>
      <c r="AA1224" s="255"/>
      <c r="AQ1224" s="212" t="s">
        <v>28768</v>
      </c>
      <c r="AX1224" s="193" t="str">
        <f>_xlfn.TEXTJOIN("-",TRUE,AS1224:AV1224)</f>
        <v/>
      </c>
      <c r="AY1224" s="48">
        <f>E1224</f>
        <v>0</v>
      </c>
    </row>
    <row r="1225" spans="7:51">
      <c r="G1225" s="48">
        <f>A1225</f>
        <v>0</v>
      </c>
      <c r="H1225" s="48">
        <f>B1225</f>
        <v>0</v>
      </c>
      <c r="K1225" s="48" t="s">
        <v>31103</v>
      </c>
      <c r="AA1225" s="255"/>
      <c r="AQ1225" s="212" t="s">
        <v>28768</v>
      </c>
      <c r="AX1225" s="193" t="str">
        <f>_xlfn.TEXTJOIN("-",TRUE,AS1225:AV1225)</f>
        <v/>
      </c>
      <c r="AY1225" s="48">
        <f>E1225</f>
        <v>0</v>
      </c>
    </row>
    <row r="1226" spans="7:51">
      <c r="G1226" s="48">
        <f>A1226</f>
        <v>0</v>
      </c>
      <c r="H1226" s="48">
        <f>B1226</f>
        <v>0</v>
      </c>
      <c r="K1226" s="48" t="s">
        <v>31104</v>
      </c>
      <c r="AA1226" s="255"/>
      <c r="AQ1226" s="212" t="s">
        <v>28768</v>
      </c>
      <c r="AX1226" s="193" t="str">
        <f>_xlfn.TEXTJOIN("-",TRUE,AS1226:AV1226)</f>
        <v/>
      </c>
      <c r="AY1226" s="48">
        <f>E1226</f>
        <v>0</v>
      </c>
    </row>
    <row r="1227" spans="7:51">
      <c r="G1227" s="48">
        <f>A1227</f>
        <v>0</v>
      </c>
      <c r="H1227" s="48">
        <f>B1227</f>
        <v>0</v>
      </c>
      <c r="K1227" s="48" t="s">
        <v>31105</v>
      </c>
      <c r="AA1227" s="255"/>
      <c r="AQ1227" s="212" t="s">
        <v>28768</v>
      </c>
      <c r="AX1227" s="193" t="str">
        <f>_xlfn.TEXTJOIN("-",TRUE,AS1227:AV1227)</f>
        <v/>
      </c>
      <c r="AY1227" s="48">
        <f>E1227</f>
        <v>0</v>
      </c>
    </row>
    <row r="1228" spans="7:51">
      <c r="G1228" s="48">
        <f>A1228</f>
        <v>0</v>
      </c>
      <c r="H1228" s="48">
        <f>B1228</f>
        <v>0</v>
      </c>
      <c r="K1228" s="48" t="s">
        <v>31106</v>
      </c>
      <c r="AA1228" s="255"/>
      <c r="AQ1228" s="212" t="s">
        <v>28768</v>
      </c>
      <c r="AX1228" s="193" t="str">
        <f>_xlfn.TEXTJOIN("-",TRUE,AS1228:AV1228)</f>
        <v/>
      </c>
      <c r="AY1228" s="48">
        <f>E1228</f>
        <v>0</v>
      </c>
    </row>
    <row r="1229" spans="7:51">
      <c r="G1229" s="48">
        <f>A1229</f>
        <v>0</v>
      </c>
      <c r="H1229" s="48">
        <f>B1229</f>
        <v>0</v>
      </c>
      <c r="K1229" s="48" t="s">
        <v>31107</v>
      </c>
      <c r="AA1229" s="255"/>
      <c r="AQ1229" s="212" t="s">
        <v>28768</v>
      </c>
      <c r="AX1229" s="193" t="str">
        <f>_xlfn.TEXTJOIN("-",TRUE,AS1229:AV1229)</f>
        <v/>
      </c>
      <c r="AY1229" s="48">
        <f>E1229</f>
        <v>0</v>
      </c>
    </row>
    <row r="1230" spans="7:51">
      <c r="G1230" s="48">
        <f>A1230</f>
        <v>0</v>
      </c>
      <c r="H1230" s="48">
        <f>B1230</f>
        <v>0</v>
      </c>
      <c r="K1230" s="48" t="s">
        <v>31108</v>
      </c>
      <c r="AA1230" s="255"/>
      <c r="AQ1230" s="212" t="s">
        <v>28768</v>
      </c>
      <c r="AX1230" s="193" t="str">
        <f>_xlfn.TEXTJOIN("-",TRUE,AS1230:AV1230)</f>
        <v/>
      </c>
      <c r="AY1230" s="48">
        <f>E1230</f>
        <v>0</v>
      </c>
    </row>
    <row r="1231" spans="7:51">
      <c r="G1231" s="48">
        <f>A1231</f>
        <v>0</v>
      </c>
      <c r="H1231" s="48">
        <f>B1231</f>
        <v>0</v>
      </c>
      <c r="K1231" s="48" t="s">
        <v>31109</v>
      </c>
      <c r="AA1231" s="255"/>
      <c r="AQ1231" s="212" t="s">
        <v>28768</v>
      </c>
      <c r="AX1231" s="193" t="str">
        <f>_xlfn.TEXTJOIN("-",TRUE,AS1231:AV1231)</f>
        <v/>
      </c>
      <c r="AY1231" s="48">
        <f>E1231</f>
        <v>0</v>
      </c>
    </row>
    <row r="1232" spans="7:51">
      <c r="G1232" s="48">
        <f>A1232</f>
        <v>0</v>
      </c>
      <c r="H1232" s="48">
        <f>B1232</f>
        <v>0</v>
      </c>
      <c r="K1232" s="48" t="s">
        <v>31110</v>
      </c>
      <c r="AA1232" s="255"/>
      <c r="AQ1232" s="212" t="s">
        <v>28768</v>
      </c>
      <c r="AX1232" s="193" t="str">
        <f>_xlfn.TEXTJOIN("-",TRUE,AS1232:AV1232)</f>
        <v/>
      </c>
      <c r="AY1232" s="48">
        <f>E1232</f>
        <v>0</v>
      </c>
    </row>
    <row r="1233" spans="7:51">
      <c r="G1233" s="48">
        <f>A1233</f>
        <v>0</v>
      </c>
      <c r="H1233" s="48">
        <f>B1233</f>
        <v>0</v>
      </c>
      <c r="K1233" s="48" t="s">
        <v>31111</v>
      </c>
      <c r="AA1233" s="255"/>
      <c r="AQ1233" s="212" t="s">
        <v>28768</v>
      </c>
      <c r="AX1233" s="193" t="str">
        <f>_xlfn.TEXTJOIN("-",TRUE,AS1233:AV1233)</f>
        <v/>
      </c>
      <c r="AY1233" s="48">
        <f>E1233</f>
        <v>0</v>
      </c>
    </row>
    <row r="1234" spans="7:51">
      <c r="G1234" s="48">
        <f>A1234</f>
        <v>0</v>
      </c>
      <c r="H1234" s="48">
        <f>B1234</f>
        <v>0</v>
      </c>
      <c r="K1234" s="48" t="s">
        <v>31112</v>
      </c>
      <c r="AA1234" s="255"/>
      <c r="AQ1234" s="212" t="s">
        <v>28768</v>
      </c>
      <c r="AX1234" s="193" t="str">
        <f>_xlfn.TEXTJOIN("-",TRUE,AS1234:AV1234)</f>
        <v/>
      </c>
      <c r="AY1234" s="48">
        <f>E1234</f>
        <v>0</v>
      </c>
    </row>
    <row r="1235" spans="7:51">
      <c r="G1235" s="48">
        <f>A1235</f>
        <v>0</v>
      </c>
      <c r="H1235" s="48">
        <f>B1235</f>
        <v>0</v>
      </c>
      <c r="K1235" s="48" t="s">
        <v>31113</v>
      </c>
      <c r="AA1235" s="255"/>
      <c r="AQ1235" s="212" t="s">
        <v>28768</v>
      </c>
      <c r="AX1235" s="193" t="str">
        <f>_xlfn.TEXTJOIN("-",TRUE,AS1235:AV1235)</f>
        <v/>
      </c>
      <c r="AY1235" s="48">
        <f>E1235</f>
        <v>0</v>
      </c>
    </row>
    <row r="1236" spans="7:51">
      <c r="G1236" s="48">
        <f>A1236</f>
        <v>0</v>
      </c>
      <c r="H1236" s="48">
        <f>B1236</f>
        <v>0</v>
      </c>
      <c r="K1236" s="48" t="s">
        <v>31114</v>
      </c>
      <c r="AA1236" s="255"/>
      <c r="AQ1236" s="212" t="s">
        <v>28768</v>
      </c>
      <c r="AX1236" s="193" t="str">
        <f>_xlfn.TEXTJOIN("-",TRUE,AS1236:AV1236)</f>
        <v/>
      </c>
      <c r="AY1236" s="48">
        <f>E1236</f>
        <v>0</v>
      </c>
    </row>
    <row r="1237" spans="7:51">
      <c r="G1237" s="48">
        <f>A1237</f>
        <v>0</v>
      </c>
      <c r="H1237" s="48">
        <f>B1237</f>
        <v>0</v>
      </c>
      <c r="K1237" s="48" t="s">
        <v>31115</v>
      </c>
      <c r="AA1237" s="255"/>
      <c r="AQ1237" s="212" t="s">
        <v>28768</v>
      </c>
      <c r="AX1237" s="193" t="str">
        <f>_xlfn.TEXTJOIN("-",TRUE,AS1237:AV1237)</f>
        <v/>
      </c>
      <c r="AY1237" s="48">
        <f>E1237</f>
        <v>0</v>
      </c>
    </row>
    <row r="1238" spans="7:51">
      <c r="G1238" s="48">
        <f>A1238</f>
        <v>0</v>
      </c>
      <c r="H1238" s="48">
        <f>B1238</f>
        <v>0</v>
      </c>
      <c r="K1238" s="48" t="s">
        <v>31116</v>
      </c>
      <c r="AA1238" s="255"/>
      <c r="AQ1238" s="212" t="s">
        <v>28768</v>
      </c>
      <c r="AX1238" s="193" t="str">
        <f>_xlfn.TEXTJOIN("-",TRUE,AS1238:AV1238)</f>
        <v/>
      </c>
      <c r="AY1238" s="48">
        <f>E1238</f>
        <v>0</v>
      </c>
    </row>
    <row r="1239" spans="7:51">
      <c r="G1239" s="48">
        <f>A1239</f>
        <v>0</v>
      </c>
      <c r="H1239" s="48">
        <f>B1239</f>
        <v>0</v>
      </c>
      <c r="K1239" s="48" t="s">
        <v>31117</v>
      </c>
      <c r="AA1239" s="255"/>
      <c r="AQ1239" s="212" t="s">
        <v>28768</v>
      </c>
      <c r="AX1239" s="193" t="str">
        <f>_xlfn.TEXTJOIN("-",TRUE,AS1239:AV1239)</f>
        <v/>
      </c>
      <c r="AY1239" s="48">
        <f>E1239</f>
        <v>0</v>
      </c>
    </row>
    <row r="1240" spans="7:51">
      <c r="G1240" s="48">
        <f>A1240</f>
        <v>0</v>
      </c>
      <c r="H1240" s="48">
        <f>B1240</f>
        <v>0</v>
      </c>
      <c r="K1240" s="48" t="s">
        <v>31118</v>
      </c>
      <c r="AA1240" s="255"/>
      <c r="AQ1240" s="212" t="s">
        <v>28768</v>
      </c>
      <c r="AX1240" s="193" t="str">
        <f>_xlfn.TEXTJOIN("-",TRUE,AS1240:AV1240)</f>
        <v/>
      </c>
      <c r="AY1240" s="48">
        <f>E1240</f>
        <v>0</v>
      </c>
    </row>
    <row r="1241" spans="7:51">
      <c r="G1241" s="48">
        <f>A1241</f>
        <v>0</v>
      </c>
      <c r="H1241" s="48">
        <f>B1241</f>
        <v>0</v>
      </c>
      <c r="K1241" s="48" t="s">
        <v>31119</v>
      </c>
      <c r="AA1241" s="255"/>
      <c r="AQ1241" s="212" t="s">
        <v>28768</v>
      </c>
      <c r="AX1241" s="193" t="str">
        <f>_xlfn.TEXTJOIN("-",TRUE,AS1241:AV1241)</f>
        <v/>
      </c>
      <c r="AY1241" s="48">
        <f>E1241</f>
        <v>0</v>
      </c>
    </row>
    <row r="1242" spans="7:51">
      <c r="G1242" s="48">
        <f>A1242</f>
        <v>0</v>
      </c>
      <c r="H1242" s="48">
        <f>B1242</f>
        <v>0</v>
      </c>
      <c r="K1242" s="48" t="s">
        <v>31120</v>
      </c>
      <c r="AA1242" s="255"/>
      <c r="AQ1242" s="212" t="s">
        <v>28768</v>
      </c>
      <c r="AX1242" s="193" t="str">
        <f>_xlfn.TEXTJOIN("-",TRUE,AS1242:AV1242)</f>
        <v/>
      </c>
      <c r="AY1242" s="48">
        <f>E1242</f>
        <v>0</v>
      </c>
    </row>
    <row r="1243" spans="7:51">
      <c r="G1243" s="48">
        <f>A1243</f>
        <v>0</v>
      </c>
      <c r="H1243" s="48">
        <f>B1243</f>
        <v>0</v>
      </c>
      <c r="K1243" s="48" t="s">
        <v>31121</v>
      </c>
      <c r="AA1243" s="255"/>
      <c r="AQ1243" s="212" t="s">
        <v>28768</v>
      </c>
      <c r="AX1243" s="193" t="str">
        <f>_xlfn.TEXTJOIN("-",TRUE,AS1243:AV1243)</f>
        <v/>
      </c>
      <c r="AY1243" s="48">
        <f>E1243</f>
        <v>0</v>
      </c>
    </row>
    <row r="1244" spans="7:51">
      <c r="G1244" s="48">
        <f>A1244</f>
        <v>0</v>
      </c>
      <c r="H1244" s="48">
        <f>B1244</f>
        <v>0</v>
      </c>
      <c r="K1244" s="48" t="s">
        <v>31122</v>
      </c>
      <c r="AA1244" s="255"/>
      <c r="AQ1244" s="212" t="s">
        <v>28768</v>
      </c>
      <c r="AX1244" s="193" t="str">
        <f>_xlfn.TEXTJOIN("-",TRUE,AS1244:AV1244)</f>
        <v/>
      </c>
      <c r="AY1244" s="48">
        <f>E1244</f>
        <v>0</v>
      </c>
    </row>
    <row r="1245" spans="7:51">
      <c r="G1245" s="48">
        <f>A1245</f>
        <v>0</v>
      </c>
      <c r="H1245" s="48">
        <f>B1245</f>
        <v>0</v>
      </c>
      <c r="K1245" s="48" t="s">
        <v>31123</v>
      </c>
      <c r="AA1245" s="255"/>
      <c r="AQ1245" s="212" t="s">
        <v>28768</v>
      </c>
      <c r="AX1245" s="193" t="str">
        <f>_xlfn.TEXTJOIN("-",TRUE,AS1245:AV1245)</f>
        <v/>
      </c>
      <c r="AY1245" s="48">
        <f>E1245</f>
        <v>0</v>
      </c>
    </row>
    <row r="1246" spans="7:51">
      <c r="G1246" s="48">
        <f>A1246</f>
        <v>0</v>
      </c>
      <c r="H1246" s="48">
        <f>B1246</f>
        <v>0</v>
      </c>
      <c r="K1246" s="48" t="s">
        <v>31124</v>
      </c>
      <c r="AA1246" s="255"/>
      <c r="AQ1246" s="212" t="s">
        <v>28768</v>
      </c>
      <c r="AX1246" s="193" t="str">
        <f>_xlfn.TEXTJOIN("-",TRUE,AS1246:AV1246)</f>
        <v/>
      </c>
      <c r="AY1246" s="48">
        <f>E1246</f>
        <v>0</v>
      </c>
    </row>
    <row r="1247" spans="7:51">
      <c r="G1247" s="48">
        <f>A1247</f>
        <v>0</v>
      </c>
      <c r="H1247" s="48">
        <f>B1247</f>
        <v>0</v>
      </c>
      <c r="K1247" s="48" t="s">
        <v>31125</v>
      </c>
      <c r="AA1247" s="255"/>
      <c r="AQ1247" s="212" t="s">
        <v>28768</v>
      </c>
      <c r="AX1247" s="193" t="str">
        <f>_xlfn.TEXTJOIN("-",TRUE,AS1247:AV1247)</f>
        <v/>
      </c>
      <c r="AY1247" s="48">
        <f>E1247</f>
        <v>0</v>
      </c>
    </row>
    <row r="1248" spans="7:51">
      <c r="G1248" s="48">
        <f>A1248</f>
        <v>0</v>
      </c>
      <c r="H1248" s="48">
        <f>B1248</f>
        <v>0</v>
      </c>
      <c r="K1248" s="48" t="s">
        <v>31126</v>
      </c>
      <c r="AA1248" s="255"/>
      <c r="AQ1248" s="212" t="s">
        <v>28768</v>
      </c>
      <c r="AX1248" s="193" t="str">
        <f>_xlfn.TEXTJOIN("-",TRUE,AS1248:AV1248)</f>
        <v/>
      </c>
      <c r="AY1248" s="48">
        <f>E1248</f>
        <v>0</v>
      </c>
    </row>
    <row r="1249" spans="7:51">
      <c r="G1249" s="48">
        <f>A1249</f>
        <v>0</v>
      </c>
      <c r="H1249" s="48">
        <f>B1249</f>
        <v>0</v>
      </c>
      <c r="K1249" s="48" t="s">
        <v>31127</v>
      </c>
      <c r="AA1249" s="255"/>
      <c r="AQ1249" s="212" t="s">
        <v>28768</v>
      </c>
      <c r="AX1249" s="193" t="str">
        <f>_xlfn.TEXTJOIN("-",TRUE,AS1249:AV1249)</f>
        <v/>
      </c>
      <c r="AY1249" s="48">
        <f>E1249</f>
        <v>0</v>
      </c>
    </row>
    <row r="1250" spans="7:51">
      <c r="G1250" s="48">
        <f>A1250</f>
        <v>0</v>
      </c>
      <c r="H1250" s="48">
        <f>B1250</f>
        <v>0</v>
      </c>
      <c r="K1250" s="48" t="s">
        <v>31128</v>
      </c>
      <c r="AA1250" s="255"/>
      <c r="AQ1250" s="212" t="s">
        <v>28768</v>
      </c>
      <c r="AX1250" s="193" t="str">
        <f>_xlfn.TEXTJOIN("-",TRUE,AS1250:AV1250)</f>
        <v/>
      </c>
      <c r="AY1250" s="48">
        <f>E1250</f>
        <v>0</v>
      </c>
    </row>
    <row r="1251" spans="7:51">
      <c r="G1251" s="48">
        <f>A1251</f>
        <v>0</v>
      </c>
      <c r="H1251" s="48">
        <f>B1251</f>
        <v>0</v>
      </c>
      <c r="K1251" s="48" t="s">
        <v>31129</v>
      </c>
      <c r="AA1251" s="255"/>
      <c r="AQ1251" s="212" t="s">
        <v>28768</v>
      </c>
      <c r="AX1251" s="193" t="str">
        <f>_xlfn.TEXTJOIN("-",TRUE,AS1251:AV1251)</f>
        <v/>
      </c>
      <c r="AY1251" s="48">
        <f>E1251</f>
        <v>0</v>
      </c>
    </row>
    <row r="1252" spans="7:51">
      <c r="G1252" s="48">
        <f>A1252</f>
        <v>0</v>
      </c>
      <c r="H1252" s="48">
        <f>B1252</f>
        <v>0</v>
      </c>
      <c r="K1252" s="48" t="s">
        <v>31130</v>
      </c>
      <c r="AA1252" s="255"/>
      <c r="AQ1252" s="212" t="s">
        <v>28768</v>
      </c>
      <c r="AX1252" s="193" t="str">
        <f>_xlfn.TEXTJOIN("-",TRUE,AS1252:AV1252)</f>
        <v/>
      </c>
      <c r="AY1252" s="48">
        <f>E1252</f>
        <v>0</v>
      </c>
    </row>
    <row r="1253" spans="7:51">
      <c r="G1253" s="48">
        <f>A1253</f>
        <v>0</v>
      </c>
      <c r="H1253" s="48">
        <f>B1253</f>
        <v>0</v>
      </c>
      <c r="K1253" s="48" t="s">
        <v>31131</v>
      </c>
      <c r="AA1253" s="255"/>
      <c r="AQ1253" s="212" t="s">
        <v>28768</v>
      </c>
      <c r="AX1253" s="193" t="str">
        <f>_xlfn.TEXTJOIN("-",TRUE,AS1253:AV1253)</f>
        <v/>
      </c>
      <c r="AY1253" s="48">
        <f>E1253</f>
        <v>0</v>
      </c>
    </row>
    <row r="1254" spans="7:51">
      <c r="G1254" s="48">
        <f>A1254</f>
        <v>0</v>
      </c>
      <c r="H1254" s="48">
        <f>B1254</f>
        <v>0</v>
      </c>
      <c r="K1254" s="48" t="s">
        <v>31132</v>
      </c>
      <c r="AA1254" s="255"/>
      <c r="AQ1254" s="212" t="s">
        <v>28768</v>
      </c>
      <c r="AX1254" s="193" t="str">
        <f>_xlfn.TEXTJOIN("-",TRUE,AS1254:AV1254)</f>
        <v/>
      </c>
      <c r="AY1254" s="48">
        <f>E1254</f>
        <v>0</v>
      </c>
    </row>
    <row r="1255" spans="7:51">
      <c r="G1255" s="48">
        <f>A1255</f>
        <v>0</v>
      </c>
      <c r="H1255" s="48">
        <f>B1255</f>
        <v>0</v>
      </c>
      <c r="K1255" s="48" t="s">
        <v>31133</v>
      </c>
      <c r="AA1255" s="255"/>
      <c r="AQ1255" s="212" t="s">
        <v>28768</v>
      </c>
      <c r="AX1255" s="193" t="str">
        <f>_xlfn.TEXTJOIN("-",TRUE,AS1255:AV1255)</f>
        <v/>
      </c>
      <c r="AY1255" s="48">
        <f>E1255</f>
        <v>0</v>
      </c>
    </row>
    <row r="1256" spans="7:51">
      <c r="G1256" s="48">
        <f>A1256</f>
        <v>0</v>
      </c>
      <c r="H1256" s="48">
        <f>B1256</f>
        <v>0</v>
      </c>
      <c r="K1256" s="48" t="s">
        <v>31134</v>
      </c>
      <c r="AA1256" s="255"/>
      <c r="AQ1256" s="212" t="s">
        <v>28768</v>
      </c>
      <c r="AX1256" s="193" t="str">
        <f>_xlfn.TEXTJOIN("-",TRUE,AS1256:AV1256)</f>
        <v/>
      </c>
      <c r="AY1256" s="48">
        <f>E1256</f>
        <v>0</v>
      </c>
    </row>
    <row r="1257" spans="7:51">
      <c r="G1257" s="48">
        <f>A1257</f>
        <v>0</v>
      </c>
      <c r="H1257" s="48">
        <f>B1257</f>
        <v>0</v>
      </c>
      <c r="K1257" s="48" t="s">
        <v>31135</v>
      </c>
      <c r="AA1257" s="255"/>
      <c r="AQ1257" s="212" t="s">
        <v>28768</v>
      </c>
      <c r="AX1257" s="193" t="str">
        <f>_xlfn.TEXTJOIN("-",TRUE,AS1257:AV1257)</f>
        <v/>
      </c>
      <c r="AY1257" s="48">
        <f>E1257</f>
        <v>0</v>
      </c>
    </row>
    <row r="1258" spans="7:51">
      <c r="G1258" s="48">
        <f>A1258</f>
        <v>0</v>
      </c>
      <c r="H1258" s="48">
        <f>B1258</f>
        <v>0</v>
      </c>
      <c r="K1258" s="48" t="s">
        <v>31136</v>
      </c>
      <c r="AA1258" s="255"/>
      <c r="AQ1258" s="212" t="s">
        <v>28768</v>
      </c>
      <c r="AX1258" s="193" t="str">
        <f>_xlfn.TEXTJOIN("-",TRUE,AS1258:AV1258)</f>
        <v/>
      </c>
      <c r="AY1258" s="48">
        <f>E1258</f>
        <v>0</v>
      </c>
    </row>
    <row r="1259" spans="7:51">
      <c r="G1259" s="48">
        <f>A1259</f>
        <v>0</v>
      </c>
      <c r="H1259" s="48">
        <f>B1259</f>
        <v>0</v>
      </c>
      <c r="K1259" s="48" t="s">
        <v>31137</v>
      </c>
      <c r="AA1259" s="255"/>
      <c r="AQ1259" s="212" t="s">
        <v>28768</v>
      </c>
      <c r="AX1259" s="193" t="str">
        <f>_xlfn.TEXTJOIN("-",TRUE,AS1259:AV1259)</f>
        <v/>
      </c>
      <c r="AY1259" s="48">
        <f>E1259</f>
        <v>0</v>
      </c>
    </row>
    <row r="1260" spans="7:51">
      <c r="G1260" s="48">
        <f>A1260</f>
        <v>0</v>
      </c>
      <c r="H1260" s="48">
        <f>B1260</f>
        <v>0</v>
      </c>
      <c r="K1260" s="48" t="s">
        <v>31138</v>
      </c>
      <c r="AA1260" s="255"/>
      <c r="AQ1260" s="212" t="s">
        <v>28768</v>
      </c>
      <c r="AX1260" s="193" t="str">
        <f>_xlfn.TEXTJOIN("-",TRUE,AS1260:AV1260)</f>
        <v/>
      </c>
      <c r="AY1260" s="48">
        <f>E1260</f>
        <v>0</v>
      </c>
    </row>
    <row r="1261" spans="7:51">
      <c r="G1261" s="48">
        <f>A1261</f>
        <v>0</v>
      </c>
      <c r="H1261" s="48">
        <f>B1261</f>
        <v>0</v>
      </c>
      <c r="K1261" s="48" t="s">
        <v>31139</v>
      </c>
      <c r="AA1261" s="255"/>
      <c r="AQ1261" s="212" t="s">
        <v>28768</v>
      </c>
      <c r="AX1261" s="193" t="str">
        <f>_xlfn.TEXTJOIN("-",TRUE,AS1261:AV1261)</f>
        <v/>
      </c>
      <c r="AY1261" s="48">
        <f>E1261</f>
        <v>0</v>
      </c>
    </row>
    <row r="1262" spans="7:51">
      <c r="G1262" s="48">
        <f>A1262</f>
        <v>0</v>
      </c>
      <c r="H1262" s="48">
        <f>B1262</f>
        <v>0</v>
      </c>
      <c r="K1262" s="48" t="s">
        <v>31140</v>
      </c>
      <c r="AA1262" s="255"/>
      <c r="AQ1262" s="212" t="s">
        <v>28768</v>
      </c>
      <c r="AX1262" s="193" t="str">
        <f>_xlfn.TEXTJOIN("-",TRUE,AS1262:AV1262)</f>
        <v/>
      </c>
      <c r="AY1262" s="48">
        <f>E1262</f>
        <v>0</v>
      </c>
    </row>
    <row r="1263" spans="7:51">
      <c r="G1263" s="48">
        <f>A1263</f>
        <v>0</v>
      </c>
      <c r="H1263" s="48">
        <f>B1263</f>
        <v>0</v>
      </c>
      <c r="K1263" s="48" t="s">
        <v>31141</v>
      </c>
      <c r="AA1263" s="255"/>
      <c r="AQ1263" s="212" t="s">
        <v>28768</v>
      </c>
      <c r="AX1263" s="193" t="str">
        <f>_xlfn.TEXTJOIN("-",TRUE,AS1263:AV1263)</f>
        <v/>
      </c>
      <c r="AY1263" s="48">
        <f>E1263</f>
        <v>0</v>
      </c>
    </row>
    <row r="1264" spans="7:51">
      <c r="G1264" s="48">
        <f>A1264</f>
        <v>0</v>
      </c>
      <c r="H1264" s="48">
        <f>B1264</f>
        <v>0</v>
      </c>
      <c r="K1264" s="48" t="s">
        <v>31142</v>
      </c>
      <c r="AA1264" s="255"/>
      <c r="AQ1264" s="212" t="s">
        <v>28768</v>
      </c>
      <c r="AX1264" s="193" t="str">
        <f>_xlfn.TEXTJOIN("-",TRUE,AS1264:AV1264)</f>
        <v/>
      </c>
      <c r="AY1264" s="48">
        <f>E1264</f>
        <v>0</v>
      </c>
    </row>
    <row r="1265" spans="7:51">
      <c r="G1265" s="48">
        <f>A1265</f>
        <v>0</v>
      </c>
      <c r="H1265" s="48">
        <f>B1265</f>
        <v>0</v>
      </c>
      <c r="K1265" s="48" t="s">
        <v>31143</v>
      </c>
      <c r="AA1265" s="255"/>
      <c r="AQ1265" s="212" t="s">
        <v>28768</v>
      </c>
      <c r="AX1265" s="193" t="str">
        <f>_xlfn.TEXTJOIN("-",TRUE,AS1265:AV1265)</f>
        <v/>
      </c>
      <c r="AY1265" s="48">
        <f>E1265</f>
        <v>0</v>
      </c>
    </row>
    <row r="1266" spans="7:51">
      <c r="G1266" s="48">
        <f>A1266</f>
        <v>0</v>
      </c>
      <c r="H1266" s="48">
        <f>B1266</f>
        <v>0</v>
      </c>
      <c r="K1266" s="48" t="s">
        <v>31144</v>
      </c>
      <c r="AA1266" s="255"/>
      <c r="AQ1266" s="212" t="s">
        <v>28768</v>
      </c>
      <c r="AX1266" s="193" t="str">
        <f>_xlfn.TEXTJOIN("-",TRUE,AS1266:AV1266)</f>
        <v/>
      </c>
      <c r="AY1266" s="48">
        <f>E1266</f>
        <v>0</v>
      </c>
    </row>
    <row r="1267" spans="7:51">
      <c r="G1267" s="48">
        <f>A1267</f>
        <v>0</v>
      </c>
      <c r="H1267" s="48">
        <f>B1267</f>
        <v>0</v>
      </c>
      <c r="K1267" s="48" t="s">
        <v>31145</v>
      </c>
      <c r="AA1267" s="255"/>
      <c r="AQ1267" s="212" t="s">
        <v>28768</v>
      </c>
      <c r="AX1267" s="193" t="str">
        <f>_xlfn.TEXTJOIN("-",TRUE,AS1267:AV1267)</f>
        <v/>
      </c>
      <c r="AY1267" s="48">
        <f>E1267</f>
        <v>0</v>
      </c>
    </row>
    <row r="1268" spans="7:51">
      <c r="G1268" s="48">
        <f>A1268</f>
        <v>0</v>
      </c>
      <c r="H1268" s="48">
        <f>B1268</f>
        <v>0</v>
      </c>
      <c r="K1268" s="48" t="s">
        <v>31146</v>
      </c>
      <c r="AA1268" s="255"/>
      <c r="AQ1268" s="212" t="s">
        <v>28768</v>
      </c>
      <c r="AX1268" s="193" t="str">
        <f>_xlfn.TEXTJOIN("-",TRUE,AS1268:AV1268)</f>
        <v/>
      </c>
      <c r="AY1268" s="48">
        <f>E1268</f>
        <v>0</v>
      </c>
    </row>
    <row r="1269" spans="7:51">
      <c r="G1269" s="48">
        <f>A1269</f>
        <v>0</v>
      </c>
      <c r="H1269" s="48">
        <f>B1269</f>
        <v>0</v>
      </c>
      <c r="K1269" s="48" t="s">
        <v>31147</v>
      </c>
      <c r="AA1269" s="255"/>
      <c r="AQ1269" s="212" t="s">
        <v>28768</v>
      </c>
      <c r="AX1269" s="193" t="str">
        <f>_xlfn.TEXTJOIN("-",TRUE,AS1269:AV1269)</f>
        <v/>
      </c>
      <c r="AY1269" s="48">
        <f>E1269</f>
        <v>0</v>
      </c>
    </row>
    <row r="1270" spans="7:51">
      <c r="G1270" s="48">
        <f>A1270</f>
        <v>0</v>
      </c>
      <c r="H1270" s="48">
        <f>B1270</f>
        <v>0</v>
      </c>
      <c r="K1270" s="48" t="s">
        <v>31148</v>
      </c>
      <c r="AA1270" s="255"/>
      <c r="AQ1270" s="212" t="s">
        <v>28768</v>
      </c>
      <c r="AX1270" s="193" t="str">
        <f>_xlfn.TEXTJOIN("-",TRUE,AS1270:AV1270)</f>
        <v/>
      </c>
      <c r="AY1270" s="48">
        <f>E1270</f>
        <v>0</v>
      </c>
    </row>
    <row r="1271" spans="7:51">
      <c r="G1271" s="48">
        <f>A1271</f>
        <v>0</v>
      </c>
      <c r="H1271" s="48">
        <f>B1271</f>
        <v>0</v>
      </c>
      <c r="K1271" s="48" t="s">
        <v>31149</v>
      </c>
      <c r="AA1271" s="255"/>
      <c r="AQ1271" s="212" t="s">
        <v>28768</v>
      </c>
      <c r="AX1271" s="193" t="str">
        <f>_xlfn.TEXTJOIN("-",TRUE,AS1271:AV1271)</f>
        <v/>
      </c>
      <c r="AY1271" s="48">
        <f>E1271</f>
        <v>0</v>
      </c>
    </row>
    <row r="1272" spans="7:51">
      <c r="G1272" s="48">
        <f>A1272</f>
        <v>0</v>
      </c>
      <c r="H1272" s="48">
        <f>B1272</f>
        <v>0</v>
      </c>
      <c r="K1272" s="48" t="s">
        <v>31150</v>
      </c>
      <c r="AA1272" s="255"/>
      <c r="AQ1272" s="212" t="s">
        <v>28768</v>
      </c>
      <c r="AX1272" s="193" t="str">
        <f>_xlfn.TEXTJOIN("-",TRUE,AS1272:AV1272)</f>
        <v/>
      </c>
      <c r="AY1272" s="48">
        <f>E1272</f>
        <v>0</v>
      </c>
    </row>
    <row r="1273" spans="7:51">
      <c r="G1273" s="48">
        <f>A1273</f>
        <v>0</v>
      </c>
      <c r="H1273" s="48">
        <f>B1273</f>
        <v>0</v>
      </c>
      <c r="K1273" s="48" t="s">
        <v>31151</v>
      </c>
      <c r="AA1273" s="255"/>
      <c r="AQ1273" s="212" t="s">
        <v>28768</v>
      </c>
      <c r="AX1273" s="193" t="str">
        <f>_xlfn.TEXTJOIN("-",TRUE,AS1273:AV1273)</f>
        <v/>
      </c>
      <c r="AY1273" s="48">
        <f>E1273</f>
        <v>0</v>
      </c>
    </row>
    <row r="1274" spans="7:51">
      <c r="G1274" s="48">
        <f>A1274</f>
        <v>0</v>
      </c>
      <c r="H1274" s="48">
        <f>B1274</f>
        <v>0</v>
      </c>
      <c r="K1274" s="48" t="s">
        <v>31152</v>
      </c>
      <c r="AA1274" s="255"/>
      <c r="AQ1274" s="212" t="s">
        <v>28768</v>
      </c>
      <c r="AX1274" s="193" t="str">
        <f>_xlfn.TEXTJOIN("-",TRUE,AS1274:AV1274)</f>
        <v/>
      </c>
      <c r="AY1274" s="48">
        <f>E1274</f>
        <v>0</v>
      </c>
    </row>
    <row r="1275" spans="7:51">
      <c r="G1275" s="48">
        <f>A1275</f>
        <v>0</v>
      </c>
      <c r="H1275" s="48">
        <f>B1275</f>
        <v>0</v>
      </c>
      <c r="K1275" s="48" t="s">
        <v>31153</v>
      </c>
      <c r="AA1275" s="255"/>
      <c r="AQ1275" s="212" t="s">
        <v>28768</v>
      </c>
      <c r="AX1275" s="193" t="str">
        <f>_xlfn.TEXTJOIN("-",TRUE,AS1275:AV1275)</f>
        <v/>
      </c>
      <c r="AY1275" s="48">
        <f>E1275</f>
        <v>0</v>
      </c>
    </row>
    <row r="1276" spans="7:51">
      <c r="G1276" s="48">
        <f>A1276</f>
        <v>0</v>
      </c>
      <c r="H1276" s="48">
        <f>B1276</f>
        <v>0</v>
      </c>
      <c r="K1276" s="48" t="s">
        <v>31154</v>
      </c>
      <c r="AA1276" s="255"/>
      <c r="AQ1276" s="212" t="s">
        <v>28768</v>
      </c>
      <c r="AX1276" s="193" t="str">
        <f>_xlfn.TEXTJOIN("-",TRUE,AS1276:AV1276)</f>
        <v/>
      </c>
      <c r="AY1276" s="48">
        <f>E1276</f>
        <v>0</v>
      </c>
    </row>
    <row r="1277" spans="7:51">
      <c r="G1277" s="48">
        <f>A1277</f>
        <v>0</v>
      </c>
      <c r="H1277" s="48">
        <f>B1277</f>
        <v>0</v>
      </c>
      <c r="K1277" s="48" t="s">
        <v>31155</v>
      </c>
      <c r="AA1277" s="255"/>
      <c r="AQ1277" s="212" t="s">
        <v>28768</v>
      </c>
      <c r="AX1277" s="193" t="str">
        <f>_xlfn.TEXTJOIN("-",TRUE,AS1277:AV1277)</f>
        <v/>
      </c>
      <c r="AY1277" s="48">
        <f>E1277</f>
        <v>0</v>
      </c>
    </row>
    <row r="1278" spans="7:51">
      <c r="G1278" s="48">
        <f>A1278</f>
        <v>0</v>
      </c>
      <c r="H1278" s="48">
        <f>B1278</f>
        <v>0</v>
      </c>
      <c r="K1278" s="48" t="s">
        <v>31156</v>
      </c>
      <c r="AA1278" s="255"/>
      <c r="AQ1278" s="212" t="s">
        <v>28768</v>
      </c>
      <c r="AX1278" s="193" t="str">
        <f>_xlfn.TEXTJOIN("-",TRUE,AS1278:AV1278)</f>
        <v/>
      </c>
      <c r="AY1278" s="48">
        <f>E1278</f>
        <v>0</v>
      </c>
    </row>
    <row r="1279" spans="7:51">
      <c r="G1279" s="48">
        <f>A1279</f>
        <v>0</v>
      </c>
      <c r="H1279" s="48">
        <f>B1279</f>
        <v>0</v>
      </c>
      <c r="K1279" s="48" t="s">
        <v>31157</v>
      </c>
      <c r="AA1279" s="255"/>
      <c r="AQ1279" s="212" t="s">
        <v>28768</v>
      </c>
      <c r="AX1279" s="193" t="str">
        <f>_xlfn.TEXTJOIN("-",TRUE,AS1279:AV1279)</f>
        <v/>
      </c>
      <c r="AY1279" s="48">
        <f>E1279</f>
        <v>0</v>
      </c>
    </row>
    <row r="1280" spans="7:51">
      <c r="G1280" s="48">
        <f>A1280</f>
        <v>0</v>
      </c>
      <c r="H1280" s="48">
        <f>B1280</f>
        <v>0</v>
      </c>
      <c r="K1280" s="48" t="s">
        <v>31158</v>
      </c>
      <c r="AA1280" s="255"/>
      <c r="AQ1280" s="212" t="s">
        <v>28768</v>
      </c>
      <c r="AX1280" s="193" t="str">
        <f>_xlfn.TEXTJOIN("-",TRUE,AS1280:AV1280)</f>
        <v/>
      </c>
      <c r="AY1280" s="48">
        <f>E1280</f>
        <v>0</v>
      </c>
    </row>
    <row r="1281" spans="7:51">
      <c r="G1281" s="48">
        <f>A1281</f>
        <v>0</v>
      </c>
      <c r="H1281" s="48">
        <f>B1281</f>
        <v>0</v>
      </c>
      <c r="K1281" s="48" t="s">
        <v>31159</v>
      </c>
      <c r="AA1281" s="255"/>
      <c r="AQ1281" s="212" t="s">
        <v>28768</v>
      </c>
      <c r="AX1281" s="193" t="str">
        <f>_xlfn.TEXTJOIN("-",TRUE,AS1281:AV1281)</f>
        <v/>
      </c>
      <c r="AY1281" s="48">
        <f>E1281</f>
        <v>0</v>
      </c>
    </row>
    <row r="1282" spans="7:51">
      <c r="G1282" s="48">
        <f>A1282</f>
        <v>0</v>
      </c>
      <c r="H1282" s="48">
        <f>B1282</f>
        <v>0</v>
      </c>
      <c r="K1282" s="48" t="s">
        <v>31160</v>
      </c>
      <c r="AA1282" s="255"/>
      <c r="AQ1282" s="212" t="s">
        <v>28768</v>
      </c>
      <c r="AX1282" s="193" t="str">
        <f>_xlfn.TEXTJOIN("-",TRUE,AS1282:AV1282)</f>
        <v/>
      </c>
      <c r="AY1282" s="48">
        <f>E1282</f>
        <v>0</v>
      </c>
    </row>
    <row r="1283" spans="7:51">
      <c r="G1283" s="48">
        <f>A1283</f>
        <v>0</v>
      </c>
      <c r="H1283" s="48">
        <f>B1283</f>
        <v>0</v>
      </c>
      <c r="K1283" s="48" t="s">
        <v>31161</v>
      </c>
      <c r="AA1283" s="255"/>
      <c r="AQ1283" s="212" t="s">
        <v>28768</v>
      </c>
      <c r="AX1283" s="193" t="str">
        <f>_xlfn.TEXTJOIN("-",TRUE,AS1283:AV1283)</f>
        <v/>
      </c>
      <c r="AY1283" s="48">
        <f>E1283</f>
        <v>0</v>
      </c>
    </row>
    <row r="1284" spans="7:51">
      <c r="G1284" s="48">
        <f>A1284</f>
        <v>0</v>
      </c>
      <c r="H1284" s="48">
        <f>B1284</f>
        <v>0</v>
      </c>
      <c r="K1284" s="48" t="s">
        <v>31162</v>
      </c>
      <c r="AA1284" s="255"/>
      <c r="AQ1284" s="212" t="s">
        <v>28768</v>
      </c>
      <c r="AX1284" s="193" t="str">
        <f>_xlfn.TEXTJOIN("-",TRUE,AS1284:AV1284)</f>
        <v/>
      </c>
      <c r="AY1284" s="48">
        <f>E1284</f>
        <v>0</v>
      </c>
    </row>
    <row r="1285" spans="7:51">
      <c r="G1285" s="48">
        <f>A1285</f>
        <v>0</v>
      </c>
      <c r="H1285" s="48">
        <f>B1285</f>
        <v>0</v>
      </c>
      <c r="K1285" s="48" t="s">
        <v>31163</v>
      </c>
      <c r="AA1285" s="255"/>
      <c r="AQ1285" s="212" t="s">
        <v>28768</v>
      </c>
      <c r="AX1285" s="193" t="str">
        <f>_xlfn.TEXTJOIN("-",TRUE,AS1285:AV1285)</f>
        <v/>
      </c>
      <c r="AY1285" s="48">
        <f>E1285</f>
        <v>0</v>
      </c>
    </row>
    <row r="1286" spans="7:51">
      <c r="G1286" s="48">
        <f>A1286</f>
        <v>0</v>
      </c>
      <c r="H1286" s="48">
        <f>B1286</f>
        <v>0</v>
      </c>
      <c r="K1286" s="48" t="s">
        <v>31164</v>
      </c>
      <c r="AA1286" s="255"/>
      <c r="AQ1286" s="212" t="s">
        <v>28768</v>
      </c>
      <c r="AX1286" s="193" t="str">
        <f>_xlfn.TEXTJOIN("-",TRUE,AS1286:AV1286)</f>
        <v/>
      </c>
      <c r="AY1286" s="48">
        <f>E1286</f>
        <v>0</v>
      </c>
    </row>
    <row r="1287" spans="7:51">
      <c r="G1287" s="48">
        <f>A1287</f>
        <v>0</v>
      </c>
      <c r="H1287" s="48">
        <f>B1287</f>
        <v>0</v>
      </c>
      <c r="K1287" s="48" t="s">
        <v>31165</v>
      </c>
      <c r="AA1287" s="255"/>
      <c r="AQ1287" s="212" t="s">
        <v>28768</v>
      </c>
      <c r="AX1287" s="193" t="str">
        <f>_xlfn.TEXTJOIN("-",TRUE,AS1287:AV1287)</f>
        <v/>
      </c>
      <c r="AY1287" s="48">
        <f>E1287</f>
        <v>0</v>
      </c>
    </row>
    <row r="1288" spans="7:51">
      <c r="G1288" s="48">
        <f>A1288</f>
        <v>0</v>
      </c>
      <c r="H1288" s="48">
        <f>B1288</f>
        <v>0</v>
      </c>
      <c r="K1288" s="48" t="s">
        <v>31166</v>
      </c>
      <c r="AA1288" s="255"/>
      <c r="AQ1288" s="212" t="s">
        <v>28768</v>
      </c>
      <c r="AX1288" s="193" t="str">
        <f>_xlfn.TEXTJOIN("-",TRUE,AS1288:AV1288)</f>
        <v/>
      </c>
      <c r="AY1288" s="48">
        <f>E1288</f>
        <v>0</v>
      </c>
    </row>
    <row r="1289" spans="7:51">
      <c r="G1289" s="48">
        <f>A1289</f>
        <v>0</v>
      </c>
      <c r="H1289" s="48">
        <f>B1289</f>
        <v>0</v>
      </c>
      <c r="K1289" s="48" t="s">
        <v>31167</v>
      </c>
      <c r="AA1289" s="255"/>
      <c r="AQ1289" s="212" t="s">
        <v>28768</v>
      </c>
      <c r="AX1289" s="193" t="str">
        <f>_xlfn.TEXTJOIN("-",TRUE,AS1289:AV1289)</f>
        <v/>
      </c>
      <c r="AY1289" s="48">
        <f>E1289</f>
        <v>0</v>
      </c>
    </row>
    <row r="1290" spans="7:51">
      <c r="G1290" s="48">
        <f>A1290</f>
        <v>0</v>
      </c>
      <c r="H1290" s="48">
        <f>B1290</f>
        <v>0</v>
      </c>
      <c r="K1290" s="48" t="s">
        <v>31168</v>
      </c>
      <c r="AA1290" s="255"/>
      <c r="AQ1290" s="212" t="s">
        <v>28768</v>
      </c>
      <c r="AX1290" s="193" t="str">
        <f>_xlfn.TEXTJOIN("-",TRUE,AS1290:AV1290)</f>
        <v/>
      </c>
      <c r="AY1290" s="48">
        <f>E1290</f>
        <v>0</v>
      </c>
    </row>
    <row r="1291" spans="7:51">
      <c r="G1291" s="48">
        <f>A1291</f>
        <v>0</v>
      </c>
      <c r="H1291" s="48">
        <f>B1291</f>
        <v>0</v>
      </c>
      <c r="K1291" s="48" t="s">
        <v>31169</v>
      </c>
      <c r="AA1291" s="255"/>
      <c r="AQ1291" s="212" t="s">
        <v>28768</v>
      </c>
      <c r="AX1291" s="193" t="str">
        <f>_xlfn.TEXTJOIN("-",TRUE,AS1291:AV1291)</f>
        <v/>
      </c>
      <c r="AY1291" s="48">
        <f>E1291</f>
        <v>0</v>
      </c>
    </row>
    <row r="1292" spans="7:51">
      <c r="G1292" s="48">
        <f>A1292</f>
        <v>0</v>
      </c>
      <c r="H1292" s="48">
        <f>B1292</f>
        <v>0</v>
      </c>
      <c r="K1292" s="48" t="s">
        <v>31170</v>
      </c>
      <c r="AA1292" s="255"/>
      <c r="AQ1292" s="212" t="s">
        <v>28768</v>
      </c>
      <c r="AX1292" s="193" t="str">
        <f>_xlfn.TEXTJOIN("-",TRUE,AS1292:AV1292)</f>
        <v/>
      </c>
      <c r="AY1292" s="48">
        <f>E1292</f>
        <v>0</v>
      </c>
    </row>
    <row r="1293" spans="7:51">
      <c r="G1293" s="48">
        <f>A1293</f>
        <v>0</v>
      </c>
      <c r="H1293" s="48">
        <f>B1293</f>
        <v>0</v>
      </c>
      <c r="K1293" s="48" t="s">
        <v>31171</v>
      </c>
      <c r="AA1293" s="255"/>
      <c r="AQ1293" s="212" t="s">
        <v>28768</v>
      </c>
      <c r="AX1293" s="193" t="str">
        <f>_xlfn.TEXTJOIN("-",TRUE,AS1293:AV1293)</f>
        <v/>
      </c>
      <c r="AY1293" s="48">
        <f>E1293</f>
        <v>0</v>
      </c>
    </row>
    <row r="1294" spans="7:51">
      <c r="G1294" s="48">
        <f>A1294</f>
        <v>0</v>
      </c>
      <c r="H1294" s="48">
        <f>B1294</f>
        <v>0</v>
      </c>
      <c r="K1294" s="48" t="s">
        <v>31172</v>
      </c>
      <c r="AA1294" s="255"/>
      <c r="AQ1294" s="212" t="s">
        <v>28768</v>
      </c>
      <c r="AX1294" s="193" t="str">
        <f>_xlfn.TEXTJOIN("-",TRUE,AS1294:AV1294)</f>
        <v/>
      </c>
      <c r="AY1294" s="48">
        <f>E1294</f>
        <v>0</v>
      </c>
    </row>
    <row r="1295" spans="7:51">
      <c r="G1295" s="48">
        <f>A1295</f>
        <v>0</v>
      </c>
      <c r="H1295" s="48">
        <f>B1295</f>
        <v>0</v>
      </c>
      <c r="K1295" s="48" t="s">
        <v>31173</v>
      </c>
      <c r="AA1295" s="255"/>
      <c r="AQ1295" s="212" t="s">
        <v>28768</v>
      </c>
      <c r="AX1295" s="193" t="str">
        <f>_xlfn.TEXTJOIN("-",TRUE,AS1295:AV1295)</f>
        <v/>
      </c>
      <c r="AY1295" s="48">
        <f>E1295</f>
        <v>0</v>
      </c>
    </row>
    <row r="1296" spans="7:51">
      <c r="G1296" s="48">
        <f>A1296</f>
        <v>0</v>
      </c>
      <c r="H1296" s="48">
        <f>B1296</f>
        <v>0</v>
      </c>
      <c r="K1296" s="48" t="s">
        <v>31174</v>
      </c>
      <c r="AA1296" s="255"/>
      <c r="AQ1296" s="212" t="s">
        <v>28768</v>
      </c>
      <c r="AX1296" s="193" t="str">
        <f>_xlfn.TEXTJOIN("-",TRUE,AS1296:AV1296)</f>
        <v/>
      </c>
      <c r="AY1296" s="48">
        <f>E1296</f>
        <v>0</v>
      </c>
    </row>
    <row r="1297" spans="7:51">
      <c r="G1297" s="48">
        <f>A1297</f>
        <v>0</v>
      </c>
      <c r="H1297" s="48">
        <f>B1297</f>
        <v>0</v>
      </c>
      <c r="K1297" s="48" t="s">
        <v>31175</v>
      </c>
      <c r="AA1297" s="255"/>
      <c r="AQ1297" s="212" t="s">
        <v>28768</v>
      </c>
      <c r="AX1297" s="193" t="str">
        <f>_xlfn.TEXTJOIN("-",TRUE,AS1297:AV1297)</f>
        <v/>
      </c>
      <c r="AY1297" s="48">
        <f>E1297</f>
        <v>0</v>
      </c>
    </row>
    <row r="1298" spans="7:51">
      <c r="G1298" s="48">
        <f>A1298</f>
        <v>0</v>
      </c>
      <c r="H1298" s="48">
        <f>B1298</f>
        <v>0</v>
      </c>
      <c r="K1298" s="48" t="s">
        <v>31176</v>
      </c>
      <c r="AA1298" s="255"/>
      <c r="AQ1298" s="212" t="s">
        <v>28768</v>
      </c>
      <c r="AX1298" s="193" t="str">
        <f>_xlfn.TEXTJOIN("-",TRUE,AS1298:AV1298)</f>
        <v/>
      </c>
      <c r="AY1298" s="48">
        <f>E1298</f>
        <v>0</v>
      </c>
    </row>
    <row r="1299" spans="7:51">
      <c r="G1299" s="48">
        <f>A1299</f>
        <v>0</v>
      </c>
      <c r="H1299" s="48">
        <f>B1299</f>
        <v>0</v>
      </c>
      <c r="K1299" s="48" t="s">
        <v>31177</v>
      </c>
      <c r="AA1299" s="255"/>
      <c r="AQ1299" s="212" t="s">
        <v>28768</v>
      </c>
      <c r="AX1299" s="193" t="str">
        <f>_xlfn.TEXTJOIN("-",TRUE,AS1299:AV1299)</f>
        <v/>
      </c>
      <c r="AY1299" s="48">
        <f>E1299</f>
        <v>0</v>
      </c>
    </row>
    <row r="1300" spans="7:51">
      <c r="G1300" s="48">
        <f>A1300</f>
        <v>0</v>
      </c>
      <c r="H1300" s="48">
        <f>B1300</f>
        <v>0</v>
      </c>
      <c r="K1300" s="48" t="s">
        <v>31178</v>
      </c>
      <c r="AA1300" s="255"/>
      <c r="AQ1300" s="212" t="s">
        <v>28768</v>
      </c>
      <c r="AX1300" s="193" t="str">
        <f>_xlfn.TEXTJOIN("-",TRUE,AS1300:AV1300)</f>
        <v/>
      </c>
      <c r="AY1300" s="48">
        <f>E1300</f>
        <v>0</v>
      </c>
    </row>
    <row r="1301" spans="7:51">
      <c r="G1301" s="48">
        <f>A1301</f>
        <v>0</v>
      </c>
      <c r="H1301" s="48">
        <f>B1301</f>
        <v>0</v>
      </c>
      <c r="K1301" s="48" t="s">
        <v>31179</v>
      </c>
      <c r="AA1301" s="255"/>
      <c r="AQ1301" s="212" t="s">
        <v>28768</v>
      </c>
      <c r="AX1301" s="193" t="str">
        <f>_xlfn.TEXTJOIN("-",TRUE,AS1301:AV1301)</f>
        <v/>
      </c>
      <c r="AY1301" s="48">
        <f>E1301</f>
        <v>0</v>
      </c>
    </row>
    <row r="1302" spans="7:51">
      <c r="G1302" s="48">
        <f>A1302</f>
        <v>0</v>
      </c>
      <c r="H1302" s="48">
        <f>B1302</f>
        <v>0</v>
      </c>
      <c r="K1302" s="48" t="s">
        <v>31180</v>
      </c>
      <c r="AA1302" s="255"/>
      <c r="AQ1302" s="212" t="s">
        <v>28768</v>
      </c>
      <c r="AX1302" s="193" t="str">
        <f>_xlfn.TEXTJOIN("-",TRUE,AS1302:AV1302)</f>
        <v/>
      </c>
      <c r="AY1302" s="48">
        <f>E1302</f>
        <v>0</v>
      </c>
    </row>
    <row r="1303" spans="7:51">
      <c r="G1303" s="48">
        <f>A1303</f>
        <v>0</v>
      </c>
      <c r="H1303" s="48">
        <f>B1303</f>
        <v>0</v>
      </c>
      <c r="K1303" s="48" t="s">
        <v>31181</v>
      </c>
      <c r="AA1303" s="255"/>
      <c r="AQ1303" s="212" t="s">
        <v>28768</v>
      </c>
      <c r="AX1303" s="193" t="str">
        <f>_xlfn.TEXTJOIN("-",TRUE,AS1303:AV1303)</f>
        <v/>
      </c>
      <c r="AY1303" s="48">
        <f>E1303</f>
        <v>0</v>
      </c>
    </row>
    <row r="1304" spans="7:51">
      <c r="G1304" s="48">
        <f>A1304</f>
        <v>0</v>
      </c>
      <c r="H1304" s="48">
        <f>B1304</f>
        <v>0</v>
      </c>
      <c r="K1304" s="48" t="s">
        <v>31182</v>
      </c>
      <c r="AA1304" s="255"/>
      <c r="AQ1304" s="212" t="s">
        <v>28768</v>
      </c>
      <c r="AX1304" s="193" t="str">
        <f>_xlfn.TEXTJOIN("-",TRUE,AS1304:AV1304)</f>
        <v/>
      </c>
      <c r="AY1304" s="48">
        <f>E1304</f>
        <v>0</v>
      </c>
    </row>
    <row r="1305" spans="7:51">
      <c r="G1305" s="48">
        <f>A1305</f>
        <v>0</v>
      </c>
      <c r="H1305" s="48">
        <f>B1305</f>
        <v>0</v>
      </c>
      <c r="K1305" s="48" t="s">
        <v>31183</v>
      </c>
      <c r="AA1305" s="255"/>
      <c r="AQ1305" s="212" t="s">
        <v>28768</v>
      </c>
      <c r="AX1305" s="193" t="str">
        <f>_xlfn.TEXTJOIN("-",TRUE,AS1305:AV1305)</f>
        <v/>
      </c>
      <c r="AY1305" s="48">
        <f>E1305</f>
        <v>0</v>
      </c>
    </row>
    <row r="1306" spans="7:51">
      <c r="G1306" s="48">
        <f>A1306</f>
        <v>0</v>
      </c>
      <c r="H1306" s="48">
        <f>B1306</f>
        <v>0</v>
      </c>
      <c r="K1306" s="48" t="s">
        <v>31184</v>
      </c>
      <c r="AA1306" s="255"/>
      <c r="AQ1306" s="212" t="s">
        <v>28768</v>
      </c>
      <c r="AX1306" s="193" t="str">
        <f>_xlfn.TEXTJOIN("-",TRUE,AS1306:AV1306)</f>
        <v/>
      </c>
      <c r="AY1306" s="48">
        <f>E1306</f>
        <v>0</v>
      </c>
    </row>
    <row r="1307" spans="7:51">
      <c r="G1307" s="48">
        <f>A1307</f>
        <v>0</v>
      </c>
      <c r="H1307" s="48">
        <f>B1307</f>
        <v>0</v>
      </c>
      <c r="K1307" s="48" t="s">
        <v>31185</v>
      </c>
      <c r="AA1307" s="255"/>
      <c r="AQ1307" s="212" t="s">
        <v>28768</v>
      </c>
      <c r="AX1307" s="193" t="str">
        <f>_xlfn.TEXTJOIN("-",TRUE,AS1307:AV1307)</f>
        <v/>
      </c>
      <c r="AY1307" s="48">
        <f>E1307</f>
        <v>0</v>
      </c>
    </row>
    <row r="1308" spans="7:51">
      <c r="G1308" s="48">
        <f>A1308</f>
        <v>0</v>
      </c>
      <c r="H1308" s="48">
        <f>B1308</f>
        <v>0</v>
      </c>
      <c r="K1308" s="48" t="s">
        <v>31186</v>
      </c>
      <c r="AA1308" s="255"/>
      <c r="AQ1308" s="212" t="s">
        <v>28768</v>
      </c>
      <c r="AX1308" s="193" t="str">
        <f>_xlfn.TEXTJOIN("-",TRUE,AS1308:AV1308)</f>
        <v/>
      </c>
      <c r="AY1308" s="48">
        <f>E1308</f>
        <v>0</v>
      </c>
    </row>
    <row r="1309" spans="7:51">
      <c r="G1309" s="48">
        <f>A1309</f>
        <v>0</v>
      </c>
      <c r="H1309" s="48">
        <f>B1309</f>
        <v>0</v>
      </c>
      <c r="K1309" s="48" t="s">
        <v>31187</v>
      </c>
      <c r="AA1309" s="255"/>
      <c r="AQ1309" s="212" t="s">
        <v>28768</v>
      </c>
      <c r="AX1309" s="193" t="str">
        <f>_xlfn.TEXTJOIN("-",TRUE,AS1309:AV1309)</f>
        <v/>
      </c>
      <c r="AY1309" s="48">
        <f>E1309</f>
        <v>0</v>
      </c>
    </row>
    <row r="1310" spans="7:51">
      <c r="G1310" s="48">
        <f>A1310</f>
        <v>0</v>
      </c>
      <c r="H1310" s="48">
        <f>B1310</f>
        <v>0</v>
      </c>
      <c r="K1310" s="48" t="s">
        <v>31188</v>
      </c>
      <c r="AA1310" s="255"/>
      <c r="AQ1310" s="212" t="s">
        <v>28768</v>
      </c>
      <c r="AX1310" s="193" t="str">
        <f>_xlfn.TEXTJOIN("-",TRUE,AS1310:AV1310)</f>
        <v/>
      </c>
      <c r="AY1310" s="48">
        <f>E1310</f>
        <v>0</v>
      </c>
    </row>
    <row r="1311" spans="7:51">
      <c r="G1311" s="48">
        <f>A1311</f>
        <v>0</v>
      </c>
      <c r="H1311" s="48">
        <f>B1311</f>
        <v>0</v>
      </c>
      <c r="K1311" s="48" t="s">
        <v>31189</v>
      </c>
      <c r="AA1311" s="255"/>
      <c r="AQ1311" s="212" t="s">
        <v>28768</v>
      </c>
      <c r="AX1311" s="193" t="str">
        <f>_xlfn.TEXTJOIN("-",TRUE,AS1311:AV1311)</f>
        <v/>
      </c>
      <c r="AY1311" s="48">
        <f>E1311</f>
        <v>0</v>
      </c>
    </row>
    <row r="1312" spans="7:51">
      <c r="G1312" s="48">
        <f>A1312</f>
        <v>0</v>
      </c>
      <c r="H1312" s="48">
        <f>B1312</f>
        <v>0</v>
      </c>
      <c r="K1312" s="48" t="s">
        <v>31190</v>
      </c>
      <c r="AA1312" s="255"/>
      <c r="AQ1312" s="212" t="s">
        <v>28768</v>
      </c>
      <c r="AX1312" s="193" t="str">
        <f>_xlfn.TEXTJOIN("-",TRUE,AS1312:AV1312)</f>
        <v/>
      </c>
      <c r="AY1312" s="48">
        <f>E1312</f>
        <v>0</v>
      </c>
    </row>
    <row r="1313" spans="7:51">
      <c r="G1313" s="48">
        <f>A1313</f>
        <v>0</v>
      </c>
      <c r="H1313" s="48">
        <f>B1313</f>
        <v>0</v>
      </c>
      <c r="K1313" s="48" t="s">
        <v>31191</v>
      </c>
      <c r="AA1313" s="255"/>
      <c r="AQ1313" s="212" t="s">
        <v>28768</v>
      </c>
      <c r="AX1313" s="193" t="str">
        <f>_xlfn.TEXTJOIN("-",TRUE,AS1313:AV1313)</f>
        <v/>
      </c>
      <c r="AY1313" s="48">
        <f>E1313</f>
        <v>0</v>
      </c>
    </row>
    <row r="1314" spans="7:51">
      <c r="G1314" s="48">
        <f>A1314</f>
        <v>0</v>
      </c>
      <c r="H1314" s="48">
        <f>B1314</f>
        <v>0</v>
      </c>
      <c r="K1314" s="48" t="s">
        <v>31192</v>
      </c>
      <c r="AA1314" s="255"/>
      <c r="AQ1314" s="212" t="s">
        <v>28768</v>
      </c>
      <c r="AX1314" s="193" t="str">
        <f>_xlfn.TEXTJOIN("-",TRUE,AS1314:AV1314)</f>
        <v/>
      </c>
      <c r="AY1314" s="48">
        <f>E1314</f>
        <v>0</v>
      </c>
    </row>
    <row r="1315" spans="7:51">
      <c r="G1315" s="48">
        <f>A1315</f>
        <v>0</v>
      </c>
      <c r="H1315" s="48">
        <f>B1315</f>
        <v>0</v>
      </c>
      <c r="K1315" s="48" t="s">
        <v>31193</v>
      </c>
      <c r="AA1315" s="255"/>
      <c r="AQ1315" s="212" t="s">
        <v>28768</v>
      </c>
      <c r="AX1315" s="193" t="str">
        <f>_xlfn.TEXTJOIN("-",TRUE,AS1315:AV1315)</f>
        <v/>
      </c>
      <c r="AY1315" s="48">
        <f>E1315</f>
        <v>0</v>
      </c>
    </row>
    <row r="1316" spans="7:51">
      <c r="G1316" s="48">
        <f>A1316</f>
        <v>0</v>
      </c>
      <c r="H1316" s="48">
        <f>B1316</f>
        <v>0</v>
      </c>
      <c r="K1316" s="48" t="s">
        <v>31194</v>
      </c>
      <c r="AA1316" s="255"/>
      <c r="AQ1316" s="212" t="s">
        <v>28768</v>
      </c>
      <c r="AX1316" s="193" t="str">
        <f>_xlfn.TEXTJOIN("-",TRUE,AS1316:AV1316)</f>
        <v/>
      </c>
      <c r="AY1316" s="48">
        <f>E1316</f>
        <v>0</v>
      </c>
    </row>
    <row r="1317" spans="7:51">
      <c r="G1317" s="48">
        <f>A1317</f>
        <v>0</v>
      </c>
      <c r="H1317" s="48">
        <f>B1317</f>
        <v>0</v>
      </c>
      <c r="K1317" s="48" t="s">
        <v>31195</v>
      </c>
      <c r="AA1317" s="255"/>
      <c r="AQ1317" s="212" t="s">
        <v>28768</v>
      </c>
      <c r="AX1317" s="193" t="str">
        <f>_xlfn.TEXTJOIN("-",TRUE,AS1317:AV1317)</f>
        <v/>
      </c>
      <c r="AY1317" s="48">
        <f>E1317</f>
        <v>0</v>
      </c>
    </row>
    <row r="1318" spans="7:51">
      <c r="G1318" s="48">
        <f>A1318</f>
        <v>0</v>
      </c>
      <c r="H1318" s="48">
        <f>B1318</f>
        <v>0</v>
      </c>
      <c r="K1318" s="48" t="s">
        <v>31196</v>
      </c>
      <c r="AA1318" s="255"/>
      <c r="AQ1318" s="212" t="s">
        <v>28768</v>
      </c>
      <c r="AX1318" s="193" t="str">
        <f>_xlfn.TEXTJOIN("-",TRUE,AS1318:AV1318)</f>
        <v/>
      </c>
      <c r="AY1318" s="48">
        <f>E1318</f>
        <v>0</v>
      </c>
    </row>
    <row r="1319" spans="7:51">
      <c r="G1319" s="48">
        <f>A1319</f>
        <v>0</v>
      </c>
      <c r="H1319" s="48">
        <f>B1319</f>
        <v>0</v>
      </c>
      <c r="K1319" s="48" t="s">
        <v>31197</v>
      </c>
      <c r="AA1319" s="255"/>
      <c r="AQ1319" s="212" t="s">
        <v>28768</v>
      </c>
      <c r="AX1319" s="193" t="str">
        <f>_xlfn.TEXTJOIN("-",TRUE,AS1319:AV1319)</f>
        <v/>
      </c>
      <c r="AY1319" s="48">
        <f>E1319</f>
        <v>0</v>
      </c>
    </row>
    <row r="1320" spans="7:51">
      <c r="G1320" s="48">
        <f>A1320</f>
        <v>0</v>
      </c>
      <c r="H1320" s="48">
        <f>B1320</f>
        <v>0</v>
      </c>
      <c r="K1320" s="48" t="s">
        <v>31198</v>
      </c>
      <c r="AA1320" s="255"/>
      <c r="AQ1320" s="212" t="s">
        <v>28768</v>
      </c>
      <c r="AX1320" s="193" t="str">
        <f>_xlfn.TEXTJOIN("-",TRUE,AS1320:AV1320)</f>
        <v/>
      </c>
      <c r="AY1320" s="48">
        <f>E1320</f>
        <v>0</v>
      </c>
    </row>
    <row r="1321" spans="7:51">
      <c r="G1321" s="48">
        <f>A1321</f>
        <v>0</v>
      </c>
      <c r="H1321" s="48">
        <f>B1321</f>
        <v>0</v>
      </c>
      <c r="K1321" s="48" t="s">
        <v>31199</v>
      </c>
      <c r="AA1321" s="255"/>
      <c r="AQ1321" s="212" t="s">
        <v>28768</v>
      </c>
      <c r="AX1321" s="193" t="str">
        <f>_xlfn.TEXTJOIN("-",TRUE,AS1321:AV1321)</f>
        <v/>
      </c>
      <c r="AY1321" s="48">
        <f>E1321</f>
        <v>0</v>
      </c>
    </row>
    <row r="1322" spans="7:51">
      <c r="G1322" s="48">
        <f>A1322</f>
        <v>0</v>
      </c>
      <c r="H1322" s="48">
        <f>B1322</f>
        <v>0</v>
      </c>
      <c r="K1322" s="48" t="s">
        <v>31200</v>
      </c>
      <c r="AA1322" s="255"/>
      <c r="AQ1322" s="212" t="s">
        <v>28768</v>
      </c>
      <c r="AX1322" s="193" t="str">
        <f>_xlfn.TEXTJOIN("-",TRUE,AS1322:AV1322)</f>
        <v/>
      </c>
      <c r="AY1322" s="48">
        <f>E1322</f>
        <v>0</v>
      </c>
    </row>
    <row r="1323" spans="7:51">
      <c r="G1323" s="48">
        <f>A1323</f>
        <v>0</v>
      </c>
      <c r="H1323" s="48">
        <f>B1323</f>
        <v>0</v>
      </c>
      <c r="K1323" s="48" t="s">
        <v>31201</v>
      </c>
      <c r="AA1323" s="255"/>
      <c r="AQ1323" s="212" t="s">
        <v>28768</v>
      </c>
      <c r="AX1323" s="193" t="str">
        <f>_xlfn.TEXTJOIN("-",TRUE,AS1323:AV1323)</f>
        <v/>
      </c>
      <c r="AY1323" s="48">
        <f>E1323</f>
        <v>0</v>
      </c>
    </row>
    <row r="1324" spans="7:51">
      <c r="G1324" s="48">
        <f>A1324</f>
        <v>0</v>
      </c>
      <c r="H1324" s="48">
        <f>B1324</f>
        <v>0</v>
      </c>
      <c r="K1324" s="48" t="s">
        <v>31202</v>
      </c>
      <c r="AA1324" s="255"/>
      <c r="AQ1324" s="212" t="s">
        <v>28768</v>
      </c>
      <c r="AX1324" s="193" t="str">
        <f>_xlfn.TEXTJOIN("-",TRUE,AS1324:AV1324)</f>
        <v/>
      </c>
      <c r="AY1324" s="48">
        <f>E1324</f>
        <v>0</v>
      </c>
    </row>
    <row r="1325" spans="7:51">
      <c r="G1325" s="48">
        <f>A1325</f>
        <v>0</v>
      </c>
      <c r="H1325" s="48">
        <f>B1325</f>
        <v>0</v>
      </c>
      <c r="K1325" s="48" t="s">
        <v>31203</v>
      </c>
      <c r="AA1325" s="255"/>
      <c r="AQ1325" s="212" t="s">
        <v>28768</v>
      </c>
      <c r="AX1325" s="193" t="str">
        <f>_xlfn.TEXTJOIN("-",TRUE,AS1325:AV1325)</f>
        <v/>
      </c>
      <c r="AY1325" s="48">
        <f>E1325</f>
        <v>0</v>
      </c>
    </row>
    <row r="1326" spans="7:51">
      <c r="G1326" s="48">
        <f>A1326</f>
        <v>0</v>
      </c>
      <c r="H1326" s="48">
        <f>B1326</f>
        <v>0</v>
      </c>
      <c r="K1326" s="48" t="s">
        <v>31204</v>
      </c>
      <c r="AA1326" s="255"/>
      <c r="AQ1326" s="212" t="s">
        <v>28768</v>
      </c>
      <c r="AX1326" s="193" t="str">
        <f>_xlfn.TEXTJOIN("-",TRUE,AS1326:AV1326)</f>
        <v/>
      </c>
      <c r="AY1326" s="48">
        <f>E1326</f>
        <v>0</v>
      </c>
    </row>
    <row r="1327" spans="7:51">
      <c r="G1327" s="48">
        <f>A1327</f>
        <v>0</v>
      </c>
      <c r="H1327" s="48">
        <f>B1327</f>
        <v>0</v>
      </c>
      <c r="K1327" s="48" t="s">
        <v>31205</v>
      </c>
      <c r="AA1327" s="255"/>
      <c r="AQ1327" s="212" t="s">
        <v>28768</v>
      </c>
      <c r="AX1327" s="193" t="str">
        <f>_xlfn.TEXTJOIN("-",TRUE,AS1327:AV1327)</f>
        <v/>
      </c>
      <c r="AY1327" s="48">
        <f>E1327</f>
        <v>0</v>
      </c>
    </row>
    <row r="1328" spans="7:51">
      <c r="G1328" s="48">
        <f>A1328</f>
        <v>0</v>
      </c>
      <c r="H1328" s="48">
        <f>B1328</f>
        <v>0</v>
      </c>
      <c r="K1328" s="48" t="s">
        <v>31206</v>
      </c>
      <c r="AA1328" s="255"/>
      <c r="AQ1328" s="212" t="s">
        <v>28768</v>
      </c>
      <c r="AX1328" s="193" t="str">
        <f>_xlfn.TEXTJOIN("-",TRUE,AS1328:AV1328)</f>
        <v/>
      </c>
      <c r="AY1328" s="48">
        <f>E1328</f>
        <v>0</v>
      </c>
    </row>
    <row r="1329" spans="7:51">
      <c r="G1329" s="48">
        <f>A1329</f>
        <v>0</v>
      </c>
      <c r="H1329" s="48">
        <f>B1329</f>
        <v>0</v>
      </c>
      <c r="K1329" s="48" t="s">
        <v>31207</v>
      </c>
      <c r="AA1329" s="255"/>
      <c r="AQ1329" s="212" t="s">
        <v>28768</v>
      </c>
      <c r="AX1329" s="193" t="str">
        <f>_xlfn.TEXTJOIN("-",TRUE,AS1329:AV1329)</f>
        <v/>
      </c>
      <c r="AY1329" s="48">
        <f>E1329</f>
        <v>0</v>
      </c>
    </row>
    <row r="1330" spans="7:51">
      <c r="G1330" s="48">
        <f>A1330</f>
        <v>0</v>
      </c>
      <c r="H1330" s="48">
        <f>B1330</f>
        <v>0</v>
      </c>
      <c r="K1330" s="48" t="s">
        <v>31208</v>
      </c>
      <c r="AA1330" s="255"/>
      <c r="AQ1330" s="212" t="s">
        <v>28768</v>
      </c>
      <c r="AX1330" s="193" t="str">
        <f>_xlfn.TEXTJOIN("-",TRUE,AS1330:AV1330)</f>
        <v/>
      </c>
      <c r="AY1330" s="48">
        <f>E1330</f>
        <v>0</v>
      </c>
    </row>
    <row r="1331" spans="7:51">
      <c r="G1331" s="48">
        <f>A1331</f>
        <v>0</v>
      </c>
      <c r="H1331" s="48">
        <f>B1331</f>
        <v>0</v>
      </c>
      <c r="K1331" s="48" t="s">
        <v>31209</v>
      </c>
      <c r="AA1331" s="255"/>
      <c r="AQ1331" s="212" t="s">
        <v>28768</v>
      </c>
      <c r="AX1331" s="193" t="str">
        <f>_xlfn.TEXTJOIN("-",TRUE,AS1331:AV1331)</f>
        <v/>
      </c>
      <c r="AY1331" s="48">
        <f>E1331</f>
        <v>0</v>
      </c>
    </row>
    <row r="1332" spans="7:51">
      <c r="G1332" s="48">
        <f>A1332</f>
        <v>0</v>
      </c>
      <c r="H1332" s="48">
        <f>B1332</f>
        <v>0</v>
      </c>
      <c r="K1332" s="48" t="s">
        <v>31210</v>
      </c>
      <c r="AA1332" s="255"/>
      <c r="AQ1332" s="212" t="s">
        <v>28768</v>
      </c>
      <c r="AX1332" s="193" t="str">
        <f>_xlfn.TEXTJOIN("-",TRUE,AS1332:AV1332)</f>
        <v/>
      </c>
      <c r="AY1332" s="48">
        <f>E1332</f>
        <v>0</v>
      </c>
    </row>
    <row r="1333" spans="7:51">
      <c r="G1333" s="48">
        <f>A1333</f>
        <v>0</v>
      </c>
      <c r="H1333" s="48">
        <f>B1333</f>
        <v>0</v>
      </c>
      <c r="K1333" s="48" t="s">
        <v>31211</v>
      </c>
      <c r="AA1333" s="255"/>
      <c r="AQ1333" s="212" t="s">
        <v>28768</v>
      </c>
      <c r="AX1333" s="193" t="str">
        <f>_xlfn.TEXTJOIN("-",TRUE,AS1333:AV1333)</f>
        <v/>
      </c>
      <c r="AY1333" s="48">
        <f>E1333</f>
        <v>0</v>
      </c>
    </row>
    <row r="1334" spans="7:51">
      <c r="G1334" s="48">
        <f>A1334</f>
        <v>0</v>
      </c>
      <c r="H1334" s="48">
        <f>B1334</f>
        <v>0</v>
      </c>
      <c r="K1334" s="48" t="s">
        <v>31212</v>
      </c>
      <c r="AA1334" s="255"/>
      <c r="AQ1334" s="212" t="s">
        <v>28768</v>
      </c>
      <c r="AX1334" s="193" t="str">
        <f>_xlfn.TEXTJOIN("-",TRUE,AS1334:AV1334)</f>
        <v/>
      </c>
      <c r="AY1334" s="48">
        <f>E1334</f>
        <v>0</v>
      </c>
    </row>
    <row r="1335" spans="7:51">
      <c r="G1335" s="48">
        <f>A1335</f>
        <v>0</v>
      </c>
      <c r="H1335" s="48">
        <f>B1335</f>
        <v>0</v>
      </c>
      <c r="K1335" s="48" t="s">
        <v>31213</v>
      </c>
      <c r="AA1335" s="255"/>
      <c r="AQ1335" s="212" t="s">
        <v>28768</v>
      </c>
      <c r="AX1335" s="193" t="str">
        <f>_xlfn.TEXTJOIN("-",TRUE,AS1335:AV1335)</f>
        <v/>
      </c>
      <c r="AY1335" s="48">
        <f>E1335</f>
        <v>0</v>
      </c>
    </row>
    <row r="1336" spans="7:51">
      <c r="G1336" s="48">
        <f>A1336</f>
        <v>0</v>
      </c>
      <c r="H1336" s="48">
        <f>B1336</f>
        <v>0</v>
      </c>
      <c r="K1336" s="48" t="s">
        <v>31214</v>
      </c>
      <c r="AA1336" s="255"/>
      <c r="AQ1336" s="212" t="s">
        <v>28768</v>
      </c>
      <c r="AX1336" s="193" t="str">
        <f>_xlfn.TEXTJOIN("-",TRUE,AS1336:AV1336)</f>
        <v/>
      </c>
      <c r="AY1336" s="48">
        <f>E1336</f>
        <v>0</v>
      </c>
    </row>
    <row r="1337" spans="7:51">
      <c r="G1337" s="48">
        <f>A1337</f>
        <v>0</v>
      </c>
      <c r="H1337" s="48">
        <f>B1337</f>
        <v>0</v>
      </c>
      <c r="K1337" s="48" t="s">
        <v>31215</v>
      </c>
      <c r="AA1337" s="255"/>
      <c r="AQ1337" s="212" t="s">
        <v>28768</v>
      </c>
      <c r="AX1337" s="193" t="str">
        <f>_xlfn.TEXTJOIN("-",TRUE,AS1337:AV1337)</f>
        <v/>
      </c>
      <c r="AY1337" s="48">
        <f>E1337</f>
        <v>0</v>
      </c>
    </row>
    <row r="1338" spans="7:51">
      <c r="G1338" s="48">
        <f>A1338</f>
        <v>0</v>
      </c>
      <c r="H1338" s="48">
        <f>B1338</f>
        <v>0</v>
      </c>
      <c r="K1338" s="48" t="s">
        <v>31216</v>
      </c>
      <c r="AA1338" s="255"/>
      <c r="AQ1338" s="212" t="s">
        <v>28768</v>
      </c>
      <c r="AX1338" s="193" t="str">
        <f>_xlfn.TEXTJOIN("-",TRUE,AS1338:AV1338)</f>
        <v/>
      </c>
      <c r="AY1338" s="48">
        <f>E1338</f>
        <v>0</v>
      </c>
    </row>
    <row r="1339" spans="7:51">
      <c r="G1339" s="48">
        <f>A1339</f>
        <v>0</v>
      </c>
      <c r="H1339" s="48">
        <f>B1339</f>
        <v>0</v>
      </c>
      <c r="K1339" s="48" t="s">
        <v>31217</v>
      </c>
      <c r="AA1339" s="255"/>
      <c r="AQ1339" s="212" t="s">
        <v>28768</v>
      </c>
      <c r="AX1339" s="193" t="str">
        <f>_xlfn.TEXTJOIN("-",TRUE,AS1339:AV1339)</f>
        <v/>
      </c>
      <c r="AY1339" s="48">
        <f>E1339</f>
        <v>0</v>
      </c>
    </row>
    <row r="1340" spans="7:51">
      <c r="G1340" s="48">
        <f>A1340</f>
        <v>0</v>
      </c>
      <c r="H1340" s="48">
        <f>B1340</f>
        <v>0</v>
      </c>
      <c r="K1340" s="48" t="s">
        <v>31218</v>
      </c>
      <c r="AA1340" s="255"/>
      <c r="AQ1340" s="212" t="s">
        <v>28768</v>
      </c>
      <c r="AX1340" s="193" t="str">
        <f>_xlfn.TEXTJOIN("-",TRUE,AS1340:AV1340)</f>
        <v/>
      </c>
      <c r="AY1340" s="48">
        <f>E1340</f>
        <v>0</v>
      </c>
    </row>
    <row r="1341" spans="7:51">
      <c r="G1341" s="48">
        <f>A1341</f>
        <v>0</v>
      </c>
      <c r="H1341" s="48">
        <f>B1341</f>
        <v>0</v>
      </c>
      <c r="K1341" s="48" t="s">
        <v>31219</v>
      </c>
      <c r="AA1341" s="255"/>
      <c r="AQ1341" s="212" t="s">
        <v>28768</v>
      </c>
      <c r="AX1341" s="193" t="str">
        <f>_xlfn.TEXTJOIN("-",TRUE,AS1341:AV1341)</f>
        <v/>
      </c>
      <c r="AY1341" s="48">
        <f>E1341</f>
        <v>0</v>
      </c>
    </row>
    <row r="1342" spans="7:51">
      <c r="G1342" s="48">
        <f>A1342</f>
        <v>0</v>
      </c>
      <c r="H1342" s="48">
        <f>B1342</f>
        <v>0</v>
      </c>
      <c r="K1342" s="48" t="s">
        <v>31220</v>
      </c>
      <c r="AA1342" s="255"/>
      <c r="AQ1342" s="212" t="s">
        <v>28768</v>
      </c>
      <c r="AX1342" s="193" t="str">
        <f>_xlfn.TEXTJOIN("-",TRUE,AS1342:AV1342)</f>
        <v/>
      </c>
      <c r="AY1342" s="48">
        <f>E1342</f>
        <v>0</v>
      </c>
    </row>
    <row r="1343" spans="7:51">
      <c r="G1343" s="48">
        <f>A1343</f>
        <v>0</v>
      </c>
      <c r="H1343" s="48">
        <f>B1343</f>
        <v>0</v>
      </c>
      <c r="K1343" s="48" t="s">
        <v>31221</v>
      </c>
      <c r="AA1343" s="255"/>
      <c r="AQ1343" s="212" t="s">
        <v>28768</v>
      </c>
      <c r="AX1343" s="193" t="str">
        <f>_xlfn.TEXTJOIN("-",TRUE,AS1343:AV1343)</f>
        <v/>
      </c>
      <c r="AY1343" s="48">
        <f>E1343</f>
        <v>0</v>
      </c>
    </row>
    <row r="1344" spans="7:51">
      <c r="G1344" s="48">
        <f>A1344</f>
        <v>0</v>
      </c>
      <c r="H1344" s="48">
        <f>B1344</f>
        <v>0</v>
      </c>
      <c r="K1344" s="48" t="s">
        <v>31222</v>
      </c>
      <c r="AA1344" s="255"/>
      <c r="AQ1344" s="212" t="s">
        <v>28768</v>
      </c>
      <c r="AX1344" s="193" t="str">
        <f>_xlfn.TEXTJOIN("-",TRUE,AS1344:AV1344)</f>
        <v/>
      </c>
      <c r="AY1344" s="48">
        <f>E1344</f>
        <v>0</v>
      </c>
    </row>
    <row r="1345" spans="7:51">
      <c r="G1345" s="48">
        <f>A1345</f>
        <v>0</v>
      </c>
      <c r="H1345" s="48">
        <f>B1345</f>
        <v>0</v>
      </c>
      <c r="K1345" s="48" t="s">
        <v>31223</v>
      </c>
      <c r="AA1345" s="255"/>
      <c r="AQ1345" s="212" t="s">
        <v>28768</v>
      </c>
      <c r="AX1345" s="193" t="str">
        <f>_xlfn.TEXTJOIN("-",TRUE,AS1345:AV1345)</f>
        <v/>
      </c>
      <c r="AY1345" s="48">
        <f>E1345</f>
        <v>0</v>
      </c>
    </row>
    <row r="1346" spans="7:51">
      <c r="G1346" s="48">
        <f>A1346</f>
        <v>0</v>
      </c>
      <c r="H1346" s="48">
        <f>B1346</f>
        <v>0</v>
      </c>
      <c r="K1346" s="48" t="s">
        <v>31224</v>
      </c>
      <c r="AA1346" s="255"/>
      <c r="AQ1346" s="212" t="s">
        <v>28768</v>
      </c>
      <c r="AX1346" s="193" t="str">
        <f>_xlfn.TEXTJOIN("-",TRUE,AS1346:AV1346)</f>
        <v/>
      </c>
      <c r="AY1346" s="48">
        <f>E1346</f>
        <v>0</v>
      </c>
    </row>
    <row r="1347" spans="7:51">
      <c r="G1347" s="48">
        <f>A1347</f>
        <v>0</v>
      </c>
      <c r="H1347" s="48">
        <f>B1347</f>
        <v>0</v>
      </c>
      <c r="K1347" s="48" t="s">
        <v>31225</v>
      </c>
      <c r="AA1347" s="255"/>
      <c r="AQ1347" s="212" t="s">
        <v>28768</v>
      </c>
      <c r="AX1347" s="193" t="str">
        <f>_xlfn.TEXTJOIN("-",TRUE,AS1347:AV1347)</f>
        <v/>
      </c>
      <c r="AY1347" s="48">
        <f>E1347</f>
        <v>0</v>
      </c>
    </row>
    <row r="1348" spans="7:51">
      <c r="G1348" s="48">
        <f>A1348</f>
        <v>0</v>
      </c>
      <c r="H1348" s="48">
        <f>B1348</f>
        <v>0</v>
      </c>
      <c r="K1348" s="48" t="s">
        <v>31226</v>
      </c>
      <c r="AA1348" s="255"/>
      <c r="AQ1348" s="212" t="s">
        <v>28768</v>
      </c>
      <c r="AX1348" s="193" t="str">
        <f>_xlfn.TEXTJOIN("-",TRUE,AS1348:AV1348)</f>
        <v/>
      </c>
      <c r="AY1348" s="48">
        <f>E1348</f>
        <v>0</v>
      </c>
    </row>
    <row r="1349" spans="7:51">
      <c r="G1349" s="48">
        <f>A1349</f>
        <v>0</v>
      </c>
      <c r="H1349" s="48">
        <f>B1349</f>
        <v>0</v>
      </c>
      <c r="K1349" s="48" t="s">
        <v>31227</v>
      </c>
      <c r="AA1349" s="255"/>
      <c r="AQ1349" s="212" t="s">
        <v>28768</v>
      </c>
      <c r="AX1349" s="193" t="str">
        <f>_xlfn.TEXTJOIN("-",TRUE,AS1349:AV1349)</f>
        <v/>
      </c>
      <c r="AY1349" s="48">
        <f>E1349</f>
        <v>0</v>
      </c>
    </row>
    <row r="1350" spans="7:51">
      <c r="G1350" s="48">
        <f>A1350</f>
        <v>0</v>
      </c>
      <c r="H1350" s="48">
        <f>B1350</f>
        <v>0</v>
      </c>
      <c r="K1350" s="48" t="s">
        <v>31228</v>
      </c>
      <c r="AA1350" s="255"/>
      <c r="AQ1350" s="212" t="s">
        <v>28768</v>
      </c>
      <c r="AX1350" s="193" t="str">
        <f>_xlfn.TEXTJOIN("-",TRUE,AS1350:AV1350)</f>
        <v/>
      </c>
      <c r="AY1350" s="48">
        <f>E1350</f>
        <v>0</v>
      </c>
    </row>
    <row r="1351" spans="7:51">
      <c r="G1351" s="48">
        <f>A1351</f>
        <v>0</v>
      </c>
      <c r="H1351" s="48">
        <f>B1351</f>
        <v>0</v>
      </c>
      <c r="K1351" s="48" t="s">
        <v>31229</v>
      </c>
      <c r="AA1351" s="255"/>
      <c r="AQ1351" s="212" t="s">
        <v>28768</v>
      </c>
      <c r="AX1351" s="193" t="str">
        <f>_xlfn.TEXTJOIN("-",TRUE,AS1351:AV1351)</f>
        <v/>
      </c>
      <c r="AY1351" s="48">
        <f>E1351</f>
        <v>0</v>
      </c>
    </row>
    <row r="1352" spans="7:51">
      <c r="G1352" s="48">
        <f>A1352</f>
        <v>0</v>
      </c>
      <c r="H1352" s="48">
        <f>B1352</f>
        <v>0</v>
      </c>
      <c r="K1352" s="48" t="s">
        <v>31230</v>
      </c>
      <c r="AA1352" s="255"/>
      <c r="AQ1352" s="212" t="s">
        <v>28768</v>
      </c>
      <c r="AX1352" s="193" t="str">
        <f>_xlfn.TEXTJOIN("-",TRUE,AS1352:AV1352)</f>
        <v/>
      </c>
      <c r="AY1352" s="48">
        <f>E1352</f>
        <v>0</v>
      </c>
    </row>
    <row r="1353" spans="7:51">
      <c r="G1353" s="48">
        <f>A1353</f>
        <v>0</v>
      </c>
      <c r="H1353" s="48">
        <f>B1353</f>
        <v>0</v>
      </c>
      <c r="K1353" s="48" t="s">
        <v>31231</v>
      </c>
      <c r="AA1353" s="255"/>
      <c r="AQ1353" s="212" t="s">
        <v>28768</v>
      </c>
      <c r="AX1353" s="193" t="str">
        <f>_xlfn.TEXTJOIN("-",TRUE,AS1353:AV1353)</f>
        <v/>
      </c>
      <c r="AY1353" s="48">
        <f>E1353</f>
        <v>0</v>
      </c>
    </row>
    <row r="1354" spans="7:51">
      <c r="G1354" s="48">
        <f>A1354</f>
        <v>0</v>
      </c>
      <c r="H1354" s="48">
        <f>B1354</f>
        <v>0</v>
      </c>
      <c r="K1354" s="48" t="s">
        <v>31232</v>
      </c>
      <c r="AA1354" s="255"/>
      <c r="AQ1354" s="212" t="s">
        <v>28768</v>
      </c>
      <c r="AX1354" s="193" t="str">
        <f>_xlfn.TEXTJOIN("-",TRUE,AS1354:AV1354)</f>
        <v/>
      </c>
      <c r="AY1354" s="48">
        <f>E1354</f>
        <v>0</v>
      </c>
    </row>
    <row r="1355" spans="7:51">
      <c r="G1355" s="48">
        <f>A1355</f>
        <v>0</v>
      </c>
      <c r="H1355" s="48">
        <f>B1355</f>
        <v>0</v>
      </c>
      <c r="K1355" s="48" t="s">
        <v>31233</v>
      </c>
      <c r="AA1355" s="255"/>
      <c r="AQ1355" s="212" t="s">
        <v>28768</v>
      </c>
      <c r="AX1355" s="193" t="str">
        <f>_xlfn.TEXTJOIN("-",TRUE,AS1355:AV1355)</f>
        <v/>
      </c>
      <c r="AY1355" s="48">
        <f>E1355</f>
        <v>0</v>
      </c>
    </row>
    <row r="1356" spans="7:51">
      <c r="G1356" s="48">
        <f>A1356</f>
        <v>0</v>
      </c>
      <c r="H1356" s="48">
        <f>B1356</f>
        <v>0</v>
      </c>
      <c r="K1356" s="48" t="s">
        <v>31234</v>
      </c>
      <c r="AA1356" s="255"/>
      <c r="AQ1356" s="212" t="s">
        <v>28768</v>
      </c>
      <c r="AX1356" s="193" t="str">
        <f>_xlfn.TEXTJOIN("-",TRUE,AS1356:AV1356)</f>
        <v/>
      </c>
      <c r="AY1356" s="48">
        <f>E1356</f>
        <v>0</v>
      </c>
    </row>
    <row r="1357" spans="7:51">
      <c r="G1357" s="48">
        <f>A1357</f>
        <v>0</v>
      </c>
      <c r="H1357" s="48">
        <f>B1357</f>
        <v>0</v>
      </c>
      <c r="K1357" s="48" t="s">
        <v>31235</v>
      </c>
      <c r="AA1357" s="255"/>
      <c r="AQ1357" s="212" t="s">
        <v>28768</v>
      </c>
      <c r="AX1357" s="193" t="str">
        <f>_xlfn.TEXTJOIN("-",TRUE,AS1357:AV1357)</f>
        <v/>
      </c>
      <c r="AY1357" s="48">
        <f>E1357</f>
        <v>0</v>
      </c>
    </row>
    <row r="1358" spans="7:51">
      <c r="G1358" s="48">
        <f>A1358</f>
        <v>0</v>
      </c>
      <c r="H1358" s="48">
        <f>B1358</f>
        <v>0</v>
      </c>
      <c r="K1358" s="48" t="s">
        <v>31236</v>
      </c>
      <c r="AA1358" s="255"/>
      <c r="AQ1358" s="212" t="s">
        <v>28768</v>
      </c>
      <c r="AX1358" s="193" t="str">
        <f>_xlfn.TEXTJOIN("-",TRUE,AS1358:AV1358)</f>
        <v/>
      </c>
      <c r="AY1358" s="48">
        <f>E1358</f>
        <v>0</v>
      </c>
    </row>
    <row r="1359" spans="7:51">
      <c r="G1359" s="48">
        <f>A1359</f>
        <v>0</v>
      </c>
      <c r="H1359" s="48">
        <f>B1359</f>
        <v>0</v>
      </c>
      <c r="K1359" s="48" t="s">
        <v>31237</v>
      </c>
      <c r="AA1359" s="255"/>
      <c r="AQ1359" s="212" t="s">
        <v>28768</v>
      </c>
      <c r="AX1359" s="193" t="str">
        <f>_xlfn.TEXTJOIN("-",TRUE,AS1359:AV1359)</f>
        <v/>
      </c>
      <c r="AY1359" s="48">
        <f>E1359</f>
        <v>0</v>
      </c>
    </row>
    <row r="1360" spans="7:51">
      <c r="G1360" s="48">
        <f>A1360</f>
        <v>0</v>
      </c>
      <c r="H1360" s="48">
        <f>B1360</f>
        <v>0</v>
      </c>
      <c r="K1360" s="48" t="s">
        <v>31238</v>
      </c>
      <c r="AA1360" s="255"/>
      <c r="AQ1360" s="212" t="s">
        <v>28768</v>
      </c>
      <c r="AX1360" s="193" t="str">
        <f>_xlfn.TEXTJOIN("-",TRUE,AS1360:AV1360)</f>
        <v/>
      </c>
      <c r="AY1360" s="48">
        <f>E1360</f>
        <v>0</v>
      </c>
    </row>
    <row r="1361" spans="7:51">
      <c r="G1361" s="48">
        <f>A1361</f>
        <v>0</v>
      </c>
      <c r="H1361" s="48">
        <f>B1361</f>
        <v>0</v>
      </c>
      <c r="K1361" s="48" t="s">
        <v>31239</v>
      </c>
      <c r="AA1361" s="255"/>
      <c r="AQ1361" s="212" t="s">
        <v>28768</v>
      </c>
      <c r="AX1361" s="193" t="str">
        <f>_xlfn.TEXTJOIN("-",TRUE,AS1361:AV1361)</f>
        <v/>
      </c>
      <c r="AY1361" s="48">
        <f>E1361</f>
        <v>0</v>
      </c>
    </row>
    <row r="1362" spans="7:51">
      <c r="G1362" s="48">
        <f>A1362</f>
        <v>0</v>
      </c>
      <c r="H1362" s="48">
        <f>B1362</f>
        <v>0</v>
      </c>
      <c r="K1362" s="48" t="s">
        <v>31240</v>
      </c>
      <c r="AA1362" s="255"/>
      <c r="AQ1362" s="212" t="s">
        <v>28768</v>
      </c>
      <c r="AX1362" s="193" t="str">
        <f>_xlfn.TEXTJOIN("-",TRUE,AS1362:AV1362)</f>
        <v/>
      </c>
      <c r="AY1362" s="48">
        <f>E1362</f>
        <v>0</v>
      </c>
    </row>
    <row r="1363" spans="7:51">
      <c r="G1363" s="48">
        <f>A1363</f>
        <v>0</v>
      </c>
      <c r="H1363" s="48">
        <f>B1363</f>
        <v>0</v>
      </c>
      <c r="K1363" s="48" t="s">
        <v>31241</v>
      </c>
      <c r="AA1363" s="255"/>
      <c r="AQ1363" s="212" t="s">
        <v>28768</v>
      </c>
      <c r="AX1363" s="193" t="str">
        <f>_xlfn.TEXTJOIN("-",TRUE,AS1363:AV1363)</f>
        <v/>
      </c>
      <c r="AY1363" s="48">
        <f>E1363</f>
        <v>0</v>
      </c>
    </row>
    <row r="1364" spans="7:51">
      <c r="G1364" s="48">
        <f>A1364</f>
        <v>0</v>
      </c>
      <c r="H1364" s="48">
        <f>B1364</f>
        <v>0</v>
      </c>
      <c r="K1364" s="48" t="s">
        <v>31242</v>
      </c>
      <c r="AA1364" s="255"/>
      <c r="AQ1364" s="212" t="s">
        <v>28768</v>
      </c>
      <c r="AX1364" s="193" t="str">
        <f>_xlfn.TEXTJOIN("-",TRUE,AS1364:AV1364)</f>
        <v/>
      </c>
      <c r="AY1364" s="48">
        <f>E1364</f>
        <v>0</v>
      </c>
    </row>
    <row r="1365" spans="7:51">
      <c r="G1365" s="48">
        <f>A1365</f>
        <v>0</v>
      </c>
      <c r="H1365" s="48">
        <f>B1365</f>
        <v>0</v>
      </c>
      <c r="K1365" s="48" t="s">
        <v>31243</v>
      </c>
      <c r="AA1365" s="255"/>
      <c r="AQ1365" s="212" t="s">
        <v>28768</v>
      </c>
      <c r="AX1365" s="193" t="str">
        <f>_xlfn.TEXTJOIN("-",TRUE,AS1365:AV1365)</f>
        <v/>
      </c>
      <c r="AY1365" s="48">
        <f>E1365</f>
        <v>0</v>
      </c>
    </row>
    <row r="1366" spans="7:51">
      <c r="G1366" s="48">
        <f>A1366</f>
        <v>0</v>
      </c>
      <c r="H1366" s="48">
        <f>B1366</f>
        <v>0</v>
      </c>
      <c r="K1366" s="48" t="s">
        <v>31244</v>
      </c>
      <c r="AA1366" s="255"/>
      <c r="AQ1366" s="212" t="s">
        <v>28768</v>
      </c>
      <c r="AX1366" s="193" t="str">
        <f>_xlfn.TEXTJOIN("-",TRUE,AS1366:AV1366)</f>
        <v/>
      </c>
      <c r="AY1366" s="48">
        <f>E1366</f>
        <v>0</v>
      </c>
    </row>
    <row r="1367" spans="7:51">
      <c r="G1367" s="48">
        <f>A1367</f>
        <v>0</v>
      </c>
      <c r="H1367" s="48">
        <f>B1367</f>
        <v>0</v>
      </c>
      <c r="K1367" s="48" t="s">
        <v>31245</v>
      </c>
      <c r="AA1367" s="255"/>
      <c r="AQ1367" s="212" t="s">
        <v>28768</v>
      </c>
      <c r="AX1367" s="193" t="str">
        <f>_xlfn.TEXTJOIN("-",TRUE,AS1367:AV1367)</f>
        <v/>
      </c>
      <c r="AY1367" s="48">
        <f>E1367</f>
        <v>0</v>
      </c>
    </row>
    <row r="1368" spans="7:51">
      <c r="G1368" s="48">
        <f>A1368</f>
        <v>0</v>
      </c>
      <c r="H1368" s="48">
        <f>B1368</f>
        <v>0</v>
      </c>
      <c r="K1368" s="48" t="s">
        <v>31246</v>
      </c>
      <c r="AA1368" s="255"/>
      <c r="AQ1368" s="212" t="s">
        <v>28768</v>
      </c>
      <c r="AX1368" s="193" t="str">
        <f>_xlfn.TEXTJOIN("-",TRUE,AS1368:AV1368)</f>
        <v/>
      </c>
      <c r="AY1368" s="48">
        <f>E1368</f>
        <v>0</v>
      </c>
    </row>
    <row r="1369" spans="7:51">
      <c r="G1369" s="48">
        <f>A1369</f>
        <v>0</v>
      </c>
      <c r="H1369" s="48">
        <f>B1369</f>
        <v>0</v>
      </c>
      <c r="K1369" s="48" t="s">
        <v>31247</v>
      </c>
      <c r="AA1369" s="255"/>
      <c r="AQ1369" s="212" t="s">
        <v>28768</v>
      </c>
      <c r="AX1369" s="193" t="str">
        <f>_xlfn.TEXTJOIN("-",TRUE,AS1369:AV1369)</f>
        <v/>
      </c>
      <c r="AY1369" s="48">
        <f>E1369</f>
        <v>0</v>
      </c>
    </row>
    <row r="1370" spans="7:51">
      <c r="G1370" s="48">
        <f>A1370</f>
        <v>0</v>
      </c>
      <c r="H1370" s="48">
        <f>B1370</f>
        <v>0</v>
      </c>
      <c r="K1370" s="48" t="s">
        <v>31248</v>
      </c>
      <c r="AA1370" s="255"/>
      <c r="AQ1370" s="212" t="s">
        <v>28768</v>
      </c>
      <c r="AX1370" s="193" t="str">
        <f>_xlfn.TEXTJOIN("-",TRUE,AS1370:AV1370)</f>
        <v/>
      </c>
      <c r="AY1370" s="48">
        <f>E1370</f>
        <v>0</v>
      </c>
    </row>
    <row r="1371" spans="7:51">
      <c r="G1371" s="48">
        <f>A1371</f>
        <v>0</v>
      </c>
      <c r="H1371" s="48">
        <f>B1371</f>
        <v>0</v>
      </c>
      <c r="K1371" s="48" t="s">
        <v>31249</v>
      </c>
      <c r="AA1371" s="255"/>
      <c r="AQ1371" s="212" t="s">
        <v>28768</v>
      </c>
      <c r="AX1371" s="193" t="str">
        <f>_xlfn.TEXTJOIN("-",TRUE,AS1371:AV1371)</f>
        <v/>
      </c>
      <c r="AY1371" s="48">
        <f>E1371</f>
        <v>0</v>
      </c>
    </row>
    <row r="1372" spans="7:51">
      <c r="G1372" s="48">
        <f>A1372</f>
        <v>0</v>
      </c>
      <c r="H1372" s="48">
        <f>B1372</f>
        <v>0</v>
      </c>
      <c r="K1372" s="48" t="s">
        <v>31250</v>
      </c>
      <c r="AA1372" s="255"/>
      <c r="AQ1372" s="212" t="s">
        <v>28768</v>
      </c>
      <c r="AX1372" s="193" t="str">
        <f>_xlfn.TEXTJOIN("-",TRUE,AS1372:AV1372)</f>
        <v/>
      </c>
      <c r="AY1372" s="48">
        <f>E1372</f>
        <v>0</v>
      </c>
    </row>
    <row r="1373" spans="7:51">
      <c r="G1373" s="48">
        <f>A1373</f>
        <v>0</v>
      </c>
      <c r="H1373" s="48">
        <f>B1373</f>
        <v>0</v>
      </c>
      <c r="K1373" s="48" t="s">
        <v>31251</v>
      </c>
      <c r="AA1373" s="255"/>
      <c r="AQ1373" s="212" t="s">
        <v>28768</v>
      </c>
      <c r="AX1373" s="193" t="str">
        <f>_xlfn.TEXTJOIN("-",TRUE,AS1373:AV1373)</f>
        <v/>
      </c>
      <c r="AY1373" s="48">
        <f>E1373</f>
        <v>0</v>
      </c>
    </row>
    <row r="1374" spans="7:51">
      <c r="G1374" s="48">
        <f>A1374</f>
        <v>0</v>
      </c>
      <c r="H1374" s="48">
        <f>B1374</f>
        <v>0</v>
      </c>
      <c r="K1374" s="48" t="s">
        <v>31252</v>
      </c>
      <c r="AA1374" s="255"/>
      <c r="AQ1374" s="212" t="s">
        <v>28768</v>
      </c>
      <c r="AX1374" s="193" t="str">
        <f>_xlfn.TEXTJOIN("-",TRUE,AS1374:AV1374)</f>
        <v/>
      </c>
      <c r="AY1374" s="48">
        <f>E1374</f>
        <v>0</v>
      </c>
    </row>
    <row r="1375" spans="7:51">
      <c r="G1375" s="48">
        <f>A1375</f>
        <v>0</v>
      </c>
      <c r="H1375" s="48">
        <f>B1375</f>
        <v>0</v>
      </c>
      <c r="K1375" s="48" t="s">
        <v>31253</v>
      </c>
      <c r="AA1375" s="255"/>
      <c r="AQ1375" s="212" t="s">
        <v>28768</v>
      </c>
      <c r="AX1375" s="193" t="str">
        <f>_xlfn.TEXTJOIN("-",TRUE,AS1375:AV1375)</f>
        <v/>
      </c>
      <c r="AY1375" s="48">
        <f>E1375</f>
        <v>0</v>
      </c>
    </row>
    <row r="1376" spans="7:51">
      <c r="G1376" s="48">
        <f>A1376</f>
        <v>0</v>
      </c>
      <c r="H1376" s="48">
        <f>B1376</f>
        <v>0</v>
      </c>
      <c r="K1376" s="48" t="s">
        <v>31254</v>
      </c>
      <c r="AA1376" s="255"/>
      <c r="AQ1376" s="212" t="s">
        <v>28768</v>
      </c>
      <c r="AX1376" s="193" t="str">
        <f>_xlfn.TEXTJOIN("-",TRUE,AS1376:AV1376)</f>
        <v/>
      </c>
      <c r="AY1376" s="48">
        <f>E1376</f>
        <v>0</v>
      </c>
    </row>
    <row r="1377" spans="7:51">
      <c r="G1377" s="48">
        <f>A1377</f>
        <v>0</v>
      </c>
      <c r="H1377" s="48">
        <f>B1377</f>
        <v>0</v>
      </c>
      <c r="K1377" s="48" t="s">
        <v>31255</v>
      </c>
      <c r="AA1377" s="255"/>
      <c r="AQ1377" s="212" t="s">
        <v>28768</v>
      </c>
      <c r="AX1377" s="193" t="str">
        <f>_xlfn.TEXTJOIN("-",TRUE,AS1377:AV1377)</f>
        <v/>
      </c>
      <c r="AY1377" s="48">
        <f>E1377</f>
        <v>0</v>
      </c>
    </row>
    <row r="1378" spans="7:51">
      <c r="G1378" s="48">
        <f>A1378</f>
        <v>0</v>
      </c>
      <c r="H1378" s="48">
        <f>B1378</f>
        <v>0</v>
      </c>
      <c r="K1378" s="48" t="s">
        <v>31256</v>
      </c>
      <c r="AA1378" s="255"/>
      <c r="AQ1378" s="212" t="s">
        <v>28768</v>
      </c>
      <c r="AX1378" s="193" t="str">
        <f>_xlfn.TEXTJOIN("-",TRUE,AS1378:AV1378)</f>
        <v/>
      </c>
      <c r="AY1378" s="48">
        <f>E1378</f>
        <v>0</v>
      </c>
    </row>
    <row r="1379" spans="7:51">
      <c r="G1379" s="48">
        <f>A1379</f>
        <v>0</v>
      </c>
      <c r="H1379" s="48">
        <f>B1379</f>
        <v>0</v>
      </c>
      <c r="K1379" s="48" t="s">
        <v>31257</v>
      </c>
      <c r="AA1379" s="255"/>
      <c r="AQ1379" s="212" t="s">
        <v>28768</v>
      </c>
      <c r="AX1379" s="193" t="str">
        <f>_xlfn.TEXTJOIN("-",TRUE,AS1379:AV1379)</f>
        <v/>
      </c>
      <c r="AY1379" s="48">
        <f>E1379</f>
        <v>0</v>
      </c>
    </row>
    <row r="1380" spans="7:51">
      <c r="G1380" s="48">
        <f>A1380</f>
        <v>0</v>
      </c>
      <c r="H1380" s="48">
        <f>B1380</f>
        <v>0</v>
      </c>
      <c r="K1380" s="48" t="s">
        <v>31258</v>
      </c>
      <c r="AA1380" s="255"/>
      <c r="AQ1380" s="212" t="s">
        <v>28768</v>
      </c>
      <c r="AX1380" s="193" t="str">
        <f>_xlfn.TEXTJOIN("-",TRUE,AS1380:AV1380)</f>
        <v/>
      </c>
      <c r="AY1380" s="48">
        <f>E1380</f>
        <v>0</v>
      </c>
    </row>
    <row r="1381" spans="7:51">
      <c r="G1381" s="48">
        <f>A1381</f>
        <v>0</v>
      </c>
      <c r="H1381" s="48">
        <f>B1381</f>
        <v>0</v>
      </c>
      <c r="K1381" s="48" t="s">
        <v>31259</v>
      </c>
      <c r="AA1381" s="255"/>
      <c r="AQ1381" s="212" t="s">
        <v>28768</v>
      </c>
      <c r="AX1381" s="193" t="str">
        <f>_xlfn.TEXTJOIN("-",TRUE,AS1381:AV1381)</f>
        <v/>
      </c>
      <c r="AY1381" s="48">
        <f>E1381</f>
        <v>0</v>
      </c>
    </row>
    <row r="1382" spans="7:51">
      <c r="G1382" s="48">
        <f>A1382</f>
        <v>0</v>
      </c>
      <c r="H1382" s="48">
        <f>B1382</f>
        <v>0</v>
      </c>
      <c r="K1382" s="48" t="s">
        <v>31260</v>
      </c>
      <c r="AA1382" s="255"/>
      <c r="AQ1382" s="212" t="s">
        <v>28768</v>
      </c>
      <c r="AX1382" s="193" t="str">
        <f>_xlfn.TEXTJOIN("-",TRUE,AS1382:AV1382)</f>
        <v/>
      </c>
      <c r="AY1382" s="48">
        <f>E1382</f>
        <v>0</v>
      </c>
    </row>
    <row r="1383" spans="7:51">
      <c r="G1383" s="48">
        <f>A1383</f>
        <v>0</v>
      </c>
      <c r="H1383" s="48">
        <f>B1383</f>
        <v>0</v>
      </c>
      <c r="K1383" s="48" t="s">
        <v>31261</v>
      </c>
      <c r="AA1383" s="255"/>
      <c r="AQ1383" s="212" t="s">
        <v>28768</v>
      </c>
      <c r="AX1383" s="193" t="str">
        <f>_xlfn.TEXTJOIN("-",TRUE,AS1383:AV1383)</f>
        <v/>
      </c>
      <c r="AY1383" s="48">
        <f>E1383</f>
        <v>0</v>
      </c>
    </row>
    <row r="1384" spans="7:51">
      <c r="G1384" s="48">
        <f>A1384</f>
        <v>0</v>
      </c>
      <c r="H1384" s="48">
        <f>B1384</f>
        <v>0</v>
      </c>
      <c r="K1384" s="48" t="s">
        <v>31262</v>
      </c>
      <c r="AA1384" s="255"/>
      <c r="AQ1384" s="212" t="s">
        <v>28768</v>
      </c>
      <c r="AX1384" s="193" t="str">
        <f>_xlfn.TEXTJOIN("-",TRUE,AS1384:AV1384)</f>
        <v/>
      </c>
      <c r="AY1384" s="48">
        <f>E1384</f>
        <v>0</v>
      </c>
    </row>
    <row r="1385" spans="7:51">
      <c r="G1385" s="48">
        <f>A1385</f>
        <v>0</v>
      </c>
      <c r="H1385" s="48">
        <f>B1385</f>
        <v>0</v>
      </c>
      <c r="K1385" s="48" t="s">
        <v>31263</v>
      </c>
      <c r="AA1385" s="255"/>
      <c r="AQ1385" s="212" t="s">
        <v>28768</v>
      </c>
      <c r="AX1385" s="193" t="str">
        <f>_xlfn.TEXTJOIN("-",TRUE,AS1385:AV1385)</f>
        <v/>
      </c>
      <c r="AY1385" s="48">
        <f>E1385</f>
        <v>0</v>
      </c>
    </row>
    <row r="1386" spans="7:51">
      <c r="G1386" s="48">
        <f>A1386</f>
        <v>0</v>
      </c>
      <c r="H1386" s="48">
        <f>B1386</f>
        <v>0</v>
      </c>
      <c r="K1386" s="48" t="s">
        <v>28883</v>
      </c>
      <c r="AA1386" s="255"/>
      <c r="AQ1386" s="212" t="s">
        <v>28768</v>
      </c>
      <c r="AX1386" s="193" t="str">
        <f>_xlfn.TEXTJOIN("-",TRUE,AS1386:AV1386)</f>
        <v/>
      </c>
      <c r="AY1386" s="48">
        <f>E1386</f>
        <v>0</v>
      </c>
    </row>
    <row r="1387" spans="7:51">
      <c r="G1387" s="48">
        <f>A1387</f>
        <v>0</v>
      </c>
      <c r="H1387" s="48">
        <f>B1387</f>
        <v>0</v>
      </c>
      <c r="K1387" s="48" t="s">
        <v>31264</v>
      </c>
      <c r="AA1387" s="255"/>
      <c r="AQ1387" s="212" t="s">
        <v>28768</v>
      </c>
      <c r="AX1387" s="193" t="str">
        <f>_xlfn.TEXTJOIN("-",TRUE,AS1387:AV1387)</f>
        <v/>
      </c>
      <c r="AY1387" s="48">
        <f>E1387</f>
        <v>0</v>
      </c>
    </row>
    <row r="1388" spans="7:51">
      <c r="G1388" s="48">
        <f>A1388</f>
        <v>0</v>
      </c>
      <c r="H1388" s="48">
        <f>B1388</f>
        <v>0</v>
      </c>
      <c r="K1388" s="48" t="s">
        <v>31265</v>
      </c>
      <c r="AA1388" s="255"/>
      <c r="AQ1388" s="212" t="s">
        <v>28768</v>
      </c>
      <c r="AX1388" s="193" t="str">
        <f>_xlfn.TEXTJOIN("-",TRUE,AS1388:AV1388)</f>
        <v/>
      </c>
      <c r="AY1388" s="48">
        <f>E1388</f>
        <v>0</v>
      </c>
    </row>
    <row r="1389" spans="7:51">
      <c r="G1389" s="48">
        <f>A1389</f>
        <v>0</v>
      </c>
      <c r="H1389" s="48">
        <f>B1389</f>
        <v>0</v>
      </c>
      <c r="K1389" s="48" t="s">
        <v>31266</v>
      </c>
      <c r="AA1389" s="255"/>
      <c r="AQ1389" s="212" t="s">
        <v>28768</v>
      </c>
      <c r="AX1389" s="193" t="str">
        <f>_xlfn.TEXTJOIN("-",TRUE,AS1389:AV1389)</f>
        <v/>
      </c>
      <c r="AY1389" s="48">
        <f>E1389</f>
        <v>0</v>
      </c>
    </row>
    <row r="1390" spans="7:51">
      <c r="G1390" s="48">
        <f>A1390</f>
        <v>0</v>
      </c>
      <c r="H1390" s="48">
        <f>B1390</f>
        <v>0</v>
      </c>
      <c r="K1390" s="48" t="s">
        <v>31267</v>
      </c>
      <c r="AA1390" s="255"/>
      <c r="AQ1390" s="212" t="s">
        <v>28768</v>
      </c>
      <c r="AX1390" s="193" t="str">
        <f>_xlfn.TEXTJOIN("-",TRUE,AS1390:AV1390)</f>
        <v/>
      </c>
      <c r="AY1390" s="48">
        <f>E1390</f>
        <v>0</v>
      </c>
    </row>
    <row r="1391" spans="7:51">
      <c r="G1391" s="48">
        <f>A1391</f>
        <v>0</v>
      </c>
      <c r="H1391" s="48">
        <f>B1391</f>
        <v>0</v>
      </c>
      <c r="K1391" s="48" t="s">
        <v>31268</v>
      </c>
      <c r="AA1391" s="255"/>
      <c r="AQ1391" s="212" t="s">
        <v>28768</v>
      </c>
      <c r="AX1391" s="193" t="str">
        <f>_xlfn.TEXTJOIN("-",TRUE,AS1391:AV1391)</f>
        <v/>
      </c>
      <c r="AY1391" s="48">
        <f>E1391</f>
        <v>0</v>
      </c>
    </row>
    <row r="1392" spans="7:51">
      <c r="G1392" s="48">
        <f>A1392</f>
        <v>0</v>
      </c>
      <c r="H1392" s="48">
        <f>B1392</f>
        <v>0</v>
      </c>
      <c r="K1392" s="48" t="s">
        <v>31269</v>
      </c>
      <c r="AA1392" s="255"/>
      <c r="AQ1392" s="212" t="s">
        <v>28768</v>
      </c>
      <c r="AX1392" s="193" t="str">
        <f>_xlfn.TEXTJOIN("-",TRUE,AS1392:AV1392)</f>
        <v/>
      </c>
      <c r="AY1392" s="48">
        <f>E1392</f>
        <v>0</v>
      </c>
    </row>
    <row r="1393" spans="7:51">
      <c r="G1393" s="48">
        <f>A1393</f>
        <v>0</v>
      </c>
      <c r="H1393" s="48">
        <f>B1393</f>
        <v>0</v>
      </c>
      <c r="K1393" s="48" t="s">
        <v>31270</v>
      </c>
      <c r="AA1393" s="255"/>
      <c r="AQ1393" s="212" t="s">
        <v>28768</v>
      </c>
      <c r="AX1393" s="193" t="str">
        <f>_xlfn.TEXTJOIN("-",TRUE,AS1393:AV1393)</f>
        <v/>
      </c>
      <c r="AY1393" s="48">
        <f>E1393</f>
        <v>0</v>
      </c>
    </row>
    <row r="1394" spans="7:51">
      <c r="G1394" s="48">
        <f>A1394</f>
        <v>0</v>
      </c>
      <c r="H1394" s="48">
        <f>B1394</f>
        <v>0</v>
      </c>
      <c r="K1394" s="48" t="s">
        <v>31271</v>
      </c>
      <c r="AA1394" s="255"/>
      <c r="AQ1394" s="212" t="s">
        <v>28768</v>
      </c>
      <c r="AX1394" s="193" t="str">
        <f>_xlfn.TEXTJOIN("-",TRUE,AS1394:AV1394)</f>
        <v/>
      </c>
      <c r="AY1394" s="48">
        <f>E1394</f>
        <v>0</v>
      </c>
    </row>
    <row r="1395" spans="7:51">
      <c r="G1395" s="48">
        <f>A1395</f>
        <v>0</v>
      </c>
      <c r="H1395" s="48">
        <f>B1395</f>
        <v>0</v>
      </c>
      <c r="K1395" s="48" t="s">
        <v>31272</v>
      </c>
      <c r="AA1395" s="255"/>
      <c r="AQ1395" s="212" t="s">
        <v>28768</v>
      </c>
      <c r="AX1395" s="193" t="str">
        <f>_xlfn.TEXTJOIN("-",TRUE,AS1395:AV1395)</f>
        <v/>
      </c>
      <c r="AY1395" s="48">
        <f>E1395</f>
        <v>0</v>
      </c>
    </row>
    <row r="1396" spans="7:51">
      <c r="G1396" s="48">
        <f>A1396</f>
        <v>0</v>
      </c>
      <c r="H1396" s="48">
        <f>B1396</f>
        <v>0</v>
      </c>
      <c r="K1396" s="48" t="s">
        <v>31273</v>
      </c>
      <c r="AA1396" s="255"/>
      <c r="AQ1396" s="212" t="s">
        <v>28768</v>
      </c>
      <c r="AX1396" s="193" t="str">
        <f>_xlfn.TEXTJOIN("-",TRUE,AS1396:AV1396)</f>
        <v/>
      </c>
      <c r="AY1396" s="48">
        <f>E1396</f>
        <v>0</v>
      </c>
    </row>
    <row r="1397" spans="7:51">
      <c r="G1397" s="48">
        <f>A1397</f>
        <v>0</v>
      </c>
      <c r="H1397" s="48">
        <f>B1397</f>
        <v>0</v>
      </c>
      <c r="K1397" s="48" t="s">
        <v>31274</v>
      </c>
      <c r="AA1397" s="255"/>
      <c r="AQ1397" s="212" t="s">
        <v>28768</v>
      </c>
      <c r="AX1397" s="193" t="str">
        <f>_xlfn.TEXTJOIN("-",TRUE,AS1397:AV1397)</f>
        <v/>
      </c>
      <c r="AY1397" s="48">
        <f>E1397</f>
        <v>0</v>
      </c>
    </row>
    <row r="1398" spans="7:51">
      <c r="G1398" s="48">
        <f>A1398</f>
        <v>0</v>
      </c>
      <c r="H1398" s="48">
        <f>B1398</f>
        <v>0</v>
      </c>
      <c r="K1398" s="48" t="s">
        <v>31275</v>
      </c>
      <c r="AA1398" s="255"/>
      <c r="AQ1398" s="212" t="s">
        <v>28768</v>
      </c>
      <c r="AX1398" s="193" t="str">
        <f>_xlfn.TEXTJOIN("-",TRUE,AS1398:AV1398)</f>
        <v/>
      </c>
      <c r="AY1398" s="48">
        <f>E1398</f>
        <v>0</v>
      </c>
    </row>
    <row r="1399" spans="7:51">
      <c r="G1399" s="48">
        <f>A1399</f>
        <v>0</v>
      </c>
      <c r="H1399" s="48">
        <f>B1399</f>
        <v>0</v>
      </c>
      <c r="K1399" s="48" t="s">
        <v>31276</v>
      </c>
      <c r="AA1399" s="255"/>
      <c r="AQ1399" s="212" t="s">
        <v>28768</v>
      </c>
      <c r="AX1399" s="193" t="str">
        <f>_xlfn.TEXTJOIN("-",TRUE,AS1399:AV1399)</f>
        <v/>
      </c>
      <c r="AY1399" s="48">
        <f>E1399</f>
        <v>0</v>
      </c>
    </row>
    <row r="1400" spans="7:51">
      <c r="G1400" s="48">
        <f>A1400</f>
        <v>0</v>
      </c>
      <c r="H1400" s="48">
        <f>B1400</f>
        <v>0</v>
      </c>
      <c r="K1400" s="48" t="s">
        <v>31277</v>
      </c>
      <c r="AA1400" s="255"/>
      <c r="AQ1400" s="212" t="s">
        <v>28768</v>
      </c>
      <c r="AX1400" s="193" t="str">
        <f>_xlfn.TEXTJOIN("-",TRUE,AS1400:AV1400)</f>
        <v/>
      </c>
      <c r="AY1400" s="48">
        <f>E1400</f>
        <v>0</v>
      </c>
    </row>
    <row r="1401" spans="7:51">
      <c r="G1401" s="48">
        <f>A1401</f>
        <v>0</v>
      </c>
      <c r="H1401" s="48">
        <f>B1401</f>
        <v>0</v>
      </c>
      <c r="K1401" s="48" t="s">
        <v>31278</v>
      </c>
      <c r="AA1401" s="255"/>
      <c r="AQ1401" s="212" t="s">
        <v>28768</v>
      </c>
      <c r="AX1401" s="193" t="str">
        <f>_xlfn.TEXTJOIN("-",TRUE,AS1401:AV1401)</f>
        <v/>
      </c>
      <c r="AY1401" s="48">
        <f>E1401</f>
        <v>0</v>
      </c>
    </row>
    <row r="1402" spans="7:51">
      <c r="G1402" s="48">
        <f>A1402</f>
        <v>0</v>
      </c>
      <c r="H1402" s="48">
        <f>B1402</f>
        <v>0</v>
      </c>
      <c r="K1402" s="48" t="s">
        <v>31279</v>
      </c>
      <c r="AA1402" s="255"/>
      <c r="AQ1402" s="212" t="s">
        <v>28768</v>
      </c>
      <c r="AX1402" s="193" t="str">
        <f>_xlfn.TEXTJOIN("-",TRUE,AS1402:AV1402)</f>
        <v/>
      </c>
      <c r="AY1402" s="48">
        <f>E1402</f>
        <v>0</v>
      </c>
    </row>
    <row r="1403" spans="7:51">
      <c r="G1403" s="48">
        <f>A1403</f>
        <v>0</v>
      </c>
      <c r="H1403" s="48">
        <f>B1403</f>
        <v>0</v>
      </c>
      <c r="K1403" s="48" t="s">
        <v>31280</v>
      </c>
      <c r="AA1403" s="255"/>
      <c r="AQ1403" s="212" t="s">
        <v>28768</v>
      </c>
      <c r="AX1403" s="193" t="str">
        <f>_xlfn.TEXTJOIN("-",TRUE,AS1403:AV1403)</f>
        <v/>
      </c>
      <c r="AY1403" s="48">
        <f>E1403</f>
        <v>0</v>
      </c>
    </row>
    <row r="1404" spans="7:51">
      <c r="G1404" s="48">
        <f>A1404</f>
        <v>0</v>
      </c>
      <c r="H1404" s="48">
        <f>B1404</f>
        <v>0</v>
      </c>
      <c r="K1404" s="48" t="s">
        <v>31281</v>
      </c>
      <c r="AA1404" s="255"/>
      <c r="AQ1404" s="212" t="s">
        <v>28768</v>
      </c>
      <c r="AX1404" s="193" t="str">
        <f>_xlfn.TEXTJOIN("-",TRUE,AS1404:AV1404)</f>
        <v/>
      </c>
      <c r="AY1404" s="48">
        <f>E1404</f>
        <v>0</v>
      </c>
    </row>
    <row r="1405" spans="7:51">
      <c r="G1405" s="48">
        <f>A1405</f>
        <v>0</v>
      </c>
      <c r="H1405" s="48">
        <f>B1405</f>
        <v>0</v>
      </c>
      <c r="K1405" s="48" t="s">
        <v>31282</v>
      </c>
      <c r="AA1405" s="255"/>
      <c r="AQ1405" s="212" t="s">
        <v>28768</v>
      </c>
      <c r="AX1405" s="193" t="str">
        <f>_xlfn.TEXTJOIN("-",TRUE,AS1405:AV1405)</f>
        <v/>
      </c>
      <c r="AY1405" s="48">
        <f>E1405</f>
        <v>0</v>
      </c>
    </row>
    <row r="1406" spans="7:51">
      <c r="G1406" s="48">
        <f>A1406</f>
        <v>0</v>
      </c>
      <c r="H1406" s="48">
        <f>B1406</f>
        <v>0</v>
      </c>
      <c r="K1406" s="48" t="s">
        <v>31283</v>
      </c>
      <c r="AA1406" s="255"/>
      <c r="AQ1406" s="212" t="s">
        <v>28768</v>
      </c>
      <c r="AX1406" s="193" t="str">
        <f>_xlfn.TEXTJOIN("-",TRUE,AS1406:AV1406)</f>
        <v/>
      </c>
      <c r="AY1406" s="48">
        <f>E1406</f>
        <v>0</v>
      </c>
    </row>
    <row r="1407" spans="7:51">
      <c r="G1407" s="48">
        <f>A1407</f>
        <v>0</v>
      </c>
      <c r="H1407" s="48">
        <f>B1407</f>
        <v>0</v>
      </c>
      <c r="K1407" s="48" t="s">
        <v>31284</v>
      </c>
      <c r="AA1407" s="255"/>
      <c r="AQ1407" s="212" t="s">
        <v>28768</v>
      </c>
      <c r="AX1407" s="193" t="str">
        <f>_xlfn.TEXTJOIN("-",TRUE,AS1407:AV1407)</f>
        <v/>
      </c>
      <c r="AY1407" s="48">
        <f>E1407</f>
        <v>0</v>
      </c>
    </row>
    <row r="1408" spans="7:51">
      <c r="G1408" s="48">
        <f>A1408</f>
        <v>0</v>
      </c>
      <c r="H1408" s="48">
        <f>B1408</f>
        <v>0</v>
      </c>
      <c r="K1408" s="48" t="s">
        <v>31285</v>
      </c>
      <c r="AA1408" s="255"/>
      <c r="AQ1408" s="212" t="s">
        <v>28768</v>
      </c>
      <c r="AX1408" s="193" t="str">
        <f>_xlfn.TEXTJOIN("-",TRUE,AS1408:AV1408)</f>
        <v/>
      </c>
      <c r="AY1408" s="48">
        <f>E1408</f>
        <v>0</v>
      </c>
    </row>
    <row r="1409" spans="7:51">
      <c r="G1409" s="48">
        <f>A1409</f>
        <v>0</v>
      </c>
      <c r="H1409" s="48">
        <f>B1409</f>
        <v>0</v>
      </c>
      <c r="K1409" s="48" t="s">
        <v>31286</v>
      </c>
      <c r="AA1409" s="255"/>
      <c r="AQ1409" s="212" t="s">
        <v>28768</v>
      </c>
      <c r="AX1409" s="193" t="str">
        <f>_xlfn.TEXTJOIN("-",TRUE,AS1409:AV1409)</f>
        <v/>
      </c>
      <c r="AY1409" s="48">
        <f>E1409</f>
        <v>0</v>
      </c>
    </row>
    <row r="1410" spans="7:51">
      <c r="G1410" s="48">
        <f>A1410</f>
        <v>0</v>
      </c>
      <c r="H1410" s="48">
        <f>B1410</f>
        <v>0</v>
      </c>
      <c r="K1410" s="48" t="s">
        <v>31287</v>
      </c>
      <c r="AA1410" s="255"/>
      <c r="AQ1410" s="212" t="s">
        <v>28768</v>
      </c>
      <c r="AX1410" s="193" t="str">
        <f>_xlfn.TEXTJOIN("-",TRUE,AS1410:AV1410)</f>
        <v/>
      </c>
      <c r="AY1410" s="48">
        <f>E1410</f>
        <v>0</v>
      </c>
    </row>
    <row r="1411" spans="7:51">
      <c r="G1411" s="48">
        <f>A1411</f>
        <v>0</v>
      </c>
      <c r="H1411" s="48">
        <f>B1411</f>
        <v>0</v>
      </c>
      <c r="K1411" s="48" t="s">
        <v>31288</v>
      </c>
      <c r="AA1411" s="255"/>
      <c r="AQ1411" s="212" t="s">
        <v>28768</v>
      </c>
      <c r="AX1411" s="193" t="str">
        <f>_xlfn.TEXTJOIN("-",TRUE,AS1411:AV1411)</f>
        <v/>
      </c>
      <c r="AY1411" s="48">
        <f>E1411</f>
        <v>0</v>
      </c>
    </row>
    <row r="1412" spans="7:51">
      <c r="G1412" s="48">
        <f>A1412</f>
        <v>0</v>
      </c>
      <c r="H1412" s="48">
        <f>B1412</f>
        <v>0</v>
      </c>
      <c r="K1412" s="48" t="s">
        <v>31289</v>
      </c>
      <c r="AA1412" s="255"/>
      <c r="AQ1412" s="212" t="s">
        <v>28768</v>
      </c>
      <c r="AX1412" s="193" t="str">
        <f>_xlfn.TEXTJOIN("-",TRUE,AS1412:AV1412)</f>
        <v/>
      </c>
      <c r="AY1412" s="48">
        <f>E1412</f>
        <v>0</v>
      </c>
    </row>
    <row r="1413" spans="7:51">
      <c r="G1413" s="48">
        <f>A1413</f>
        <v>0</v>
      </c>
      <c r="H1413" s="48">
        <f>B1413</f>
        <v>0</v>
      </c>
      <c r="K1413" s="48" t="s">
        <v>31290</v>
      </c>
      <c r="AA1413" s="255"/>
      <c r="AQ1413" s="212" t="s">
        <v>28768</v>
      </c>
      <c r="AX1413" s="193" t="str">
        <f>_xlfn.TEXTJOIN("-",TRUE,AS1413:AV1413)</f>
        <v/>
      </c>
      <c r="AY1413" s="48">
        <f>E1413</f>
        <v>0</v>
      </c>
    </row>
    <row r="1414" spans="7:51">
      <c r="G1414" s="48">
        <f>A1414</f>
        <v>0</v>
      </c>
      <c r="H1414" s="48">
        <f>B1414</f>
        <v>0</v>
      </c>
      <c r="K1414" s="48" t="s">
        <v>31291</v>
      </c>
      <c r="AA1414" s="255"/>
      <c r="AQ1414" s="212" t="s">
        <v>28768</v>
      </c>
      <c r="AX1414" s="193" t="str">
        <f>_xlfn.TEXTJOIN("-",TRUE,AS1414:AV1414)</f>
        <v/>
      </c>
      <c r="AY1414" s="48">
        <f>E1414</f>
        <v>0</v>
      </c>
    </row>
    <row r="1415" spans="7:51">
      <c r="G1415" s="48">
        <f>A1415</f>
        <v>0</v>
      </c>
      <c r="H1415" s="48">
        <f>B1415</f>
        <v>0</v>
      </c>
      <c r="K1415" s="48" t="s">
        <v>31292</v>
      </c>
      <c r="AA1415" s="255"/>
      <c r="AQ1415" s="212" t="s">
        <v>28768</v>
      </c>
      <c r="AX1415" s="193" t="str">
        <f>_xlfn.TEXTJOIN("-",TRUE,AS1415:AV1415)</f>
        <v/>
      </c>
      <c r="AY1415" s="48">
        <f>E1415</f>
        <v>0</v>
      </c>
    </row>
    <row r="1416" spans="7:51">
      <c r="G1416" s="48">
        <f>A1416</f>
        <v>0</v>
      </c>
      <c r="H1416" s="48">
        <f>B1416</f>
        <v>0</v>
      </c>
      <c r="K1416" s="48" t="s">
        <v>31293</v>
      </c>
      <c r="AA1416" s="255"/>
      <c r="AQ1416" s="212" t="s">
        <v>28768</v>
      </c>
      <c r="AX1416" s="193" t="str">
        <f>_xlfn.TEXTJOIN("-",TRUE,AS1416:AV1416)</f>
        <v/>
      </c>
      <c r="AY1416" s="48">
        <f>E1416</f>
        <v>0</v>
      </c>
    </row>
    <row r="1417" spans="7:51">
      <c r="G1417" s="48">
        <f>A1417</f>
        <v>0</v>
      </c>
      <c r="H1417" s="48">
        <f>B1417</f>
        <v>0</v>
      </c>
      <c r="K1417" s="48" t="s">
        <v>31294</v>
      </c>
      <c r="AA1417" s="255"/>
      <c r="AQ1417" s="212" t="s">
        <v>28768</v>
      </c>
      <c r="AX1417" s="193" t="str">
        <f>_xlfn.TEXTJOIN("-",TRUE,AS1417:AV1417)</f>
        <v/>
      </c>
      <c r="AY1417" s="48">
        <f>E1417</f>
        <v>0</v>
      </c>
    </row>
    <row r="1418" spans="7:51">
      <c r="G1418" s="48">
        <f>A1418</f>
        <v>0</v>
      </c>
      <c r="H1418" s="48">
        <f>B1418</f>
        <v>0</v>
      </c>
      <c r="K1418" s="48" t="s">
        <v>31295</v>
      </c>
      <c r="AA1418" s="255"/>
      <c r="AQ1418" s="212" t="s">
        <v>28768</v>
      </c>
      <c r="AX1418" s="193" t="str">
        <f>_xlfn.TEXTJOIN("-",TRUE,AS1418:AV1418)</f>
        <v/>
      </c>
      <c r="AY1418" s="48">
        <f>E1418</f>
        <v>0</v>
      </c>
    </row>
    <row r="1419" spans="7:51">
      <c r="G1419" s="48">
        <f>A1419</f>
        <v>0</v>
      </c>
      <c r="H1419" s="48">
        <f>B1419</f>
        <v>0</v>
      </c>
      <c r="K1419" s="48" t="s">
        <v>31296</v>
      </c>
      <c r="AA1419" s="255"/>
      <c r="AQ1419" s="212" t="s">
        <v>28768</v>
      </c>
      <c r="AX1419" s="193" t="str">
        <f>_xlfn.TEXTJOIN("-",TRUE,AS1419:AV1419)</f>
        <v/>
      </c>
      <c r="AY1419" s="48">
        <f>E1419</f>
        <v>0</v>
      </c>
    </row>
    <row r="1420" spans="7:51">
      <c r="G1420" s="48">
        <f>A1420</f>
        <v>0</v>
      </c>
      <c r="H1420" s="48">
        <f>B1420</f>
        <v>0</v>
      </c>
      <c r="K1420" s="48" t="s">
        <v>31297</v>
      </c>
      <c r="AA1420" s="255"/>
      <c r="AQ1420" s="212" t="s">
        <v>28768</v>
      </c>
      <c r="AX1420" s="193" t="str">
        <f>_xlfn.TEXTJOIN("-",TRUE,AS1420:AV1420)</f>
        <v/>
      </c>
      <c r="AY1420" s="48">
        <f>E1420</f>
        <v>0</v>
      </c>
    </row>
    <row r="1421" spans="7:51">
      <c r="G1421" s="48">
        <f>A1421</f>
        <v>0</v>
      </c>
      <c r="H1421" s="48">
        <f>B1421</f>
        <v>0</v>
      </c>
      <c r="K1421" s="48" t="s">
        <v>31298</v>
      </c>
      <c r="AA1421" s="255"/>
      <c r="AQ1421" s="212" t="s">
        <v>28768</v>
      </c>
      <c r="AX1421" s="193" t="str">
        <f>_xlfn.TEXTJOIN("-",TRUE,AS1421:AV1421)</f>
        <v/>
      </c>
      <c r="AY1421" s="48">
        <f>E1421</f>
        <v>0</v>
      </c>
    </row>
    <row r="1422" spans="7:51">
      <c r="G1422" s="48">
        <f>A1422</f>
        <v>0</v>
      </c>
      <c r="H1422" s="48">
        <f>B1422</f>
        <v>0</v>
      </c>
      <c r="K1422" s="48" t="s">
        <v>31299</v>
      </c>
      <c r="AA1422" s="255"/>
      <c r="AQ1422" s="212" t="s">
        <v>28768</v>
      </c>
      <c r="AX1422" s="193" t="str">
        <f>_xlfn.TEXTJOIN("-",TRUE,AS1422:AV1422)</f>
        <v/>
      </c>
      <c r="AY1422" s="48">
        <f>E1422</f>
        <v>0</v>
      </c>
    </row>
    <row r="1423" spans="7:51">
      <c r="G1423" s="48">
        <f>A1423</f>
        <v>0</v>
      </c>
      <c r="H1423" s="48">
        <f>B1423</f>
        <v>0</v>
      </c>
      <c r="K1423" s="48" t="s">
        <v>31300</v>
      </c>
      <c r="AA1423" s="255"/>
      <c r="AQ1423" s="212" t="s">
        <v>28768</v>
      </c>
      <c r="AX1423" s="193" t="str">
        <f>_xlfn.TEXTJOIN("-",TRUE,AS1423:AV1423)</f>
        <v/>
      </c>
      <c r="AY1423" s="48">
        <f>E1423</f>
        <v>0</v>
      </c>
    </row>
    <row r="1424" spans="7:51">
      <c r="G1424" s="48">
        <f>A1424</f>
        <v>0</v>
      </c>
      <c r="H1424" s="48">
        <f>B1424</f>
        <v>0</v>
      </c>
      <c r="K1424" s="48" t="s">
        <v>31301</v>
      </c>
      <c r="AA1424" s="255"/>
      <c r="AQ1424" s="212" t="s">
        <v>28768</v>
      </c>
      <c r="AX1424" s="193" t="str">
        <f>_xlfn.TEXTJOIN("-",TRUE,AS1424:AV1424)</f>
        <v/>
      </c>
      <c r="AY1424" s="48">
        <f>E1424</f>
        <v>0</v>
      </c>
    </row>
    <row r="1425" spans="7:51">
      <c r="G1425" s="48">
        <f>A1425</f>
        <v>0</v>
      </c>
      <c r="H1425" s="48">
        <f>B1425</f>
        <v>0</v>
      </c>
      <c r="K1425" s="48" t="s">
        <v>31302</v>
      </c>
      <c r="AA1425" s="255"/>
      <c r="AQ1425" s="212" t="s">
        <v>28768</v>
      </c>
      <c r="AX1425" s="193" t="str">
        <f>_xlfn.TEXTJOIN("-",TRUE,AS1425:AV1425)</f>
        <v/>
      </c>
      <c r="AY1425" s="48">
        <f>E1425</f>
        <v>0</v>
      </c>
    </row>
    <row r="1426" spans="7:51">
      <c r="G1426" s="48">
        <f>A1426</f>
        <v>0</v>
      </c>
      <c r="H1426" s="48">
        <f>B1426</f>
        <v>0</v>
      </c>
      <c r="K1426" s="48" t="s">
        <v>31303</v>
      </c>
      <c r="AA1426" s="255"/>
      <c r="AQ1426" s="212" t="s">
        <v>28768</v>
      </c>
      <c r="AX1426" s="193" t="str">
        <f>_xlfn.TEXTJOIN("-",TRUE,AS1426:AV1426)</f>
        <v/>
      </c>
      <c r="AY1426" s="48">
        <f>E1426</f>
        <v>0</v>
      </c>
    </row>
    <row r="1427" spans="7:51">
      <c r="G1427" s="48">
        <f>A1427</f>
        <v>0</v>
      </c>
      <c r="H1427" s="48">
        <f>B1427</f>
        <v>0</v>
      </c>
      <c r="K1427" s="48" t="s">
        <v>31304</v>
      </c>
      <c r="AA1427" s="255"/>
      <c r="AQ1427" s="212" t="s">
        <v>28768</v>
      </c>
      <c r="AX1427" s="193" t="str">
        <f>_xlfn.TEXTJOIN("-",TRUE,AS1427:AV1427)</f>
        <v/>
      </c>
      <c r="AY1427" s="48">
        <f>E1427</f>
        <v>0</v>
      </c>
    </row>
    <row r="1428" spans="7:51">
      <c r="G1428" s="48">
        <f>A1428</f>
        <v>0</v>
      </c>
      <c r="H1428" s="48">
        <f>B1428</f>
        <v>0</v>
      </c>
      <c r="K1428" s="48" t="s">
        <v>31305</v>
      </c>
      <c r="AA1428" s="255"/>
      <c r="AQ1428" s="212" t="s">
        <v>28768</v>
      </c>
      <c r="AX1428" s="193" t="str">
        <f>_xlfn.TEXTJOIN("-",TRUE,AS1428:AV1428)</f>
        <v/>
      </c>
      <c r="AY1428" s="48">
        <f>E1428</f>
        <v>0</v>
      </c>
    </row>
    <row r="1429" spans="7:51">
      <c r="G1429" s="48">
        <f>A1429</f>
        <v>0</v>
      </c>
      <c r="H1429" s="48">
        <f>B1429</f>
        <v>0</v>
      </c>
      <c r="K1429" s="48" t="s">
        <v>31306</v>
      </c>
      <c r="AA1429" s="255"/>
      <c r="AQ1429" s="212" t="s">
        <v>28768</v>
      </c>
      <c r="AX1429" s="193" t="str">
        <f>_xlfn.TEXTJOIN("-",TRUE,AS1429:AV1429)</f>
        <v/>
      </c>
      <c r="AY1429" s="48">
        <f>E1429</f>
        <v>0</v>
      </c>
    </row>
    <row r="1430" spans="7:51">
      <c r="G1430" s="48">
        <f>A1430</f>
        <v>0</v>
      </c>
      <c r="H1430" s="48">
        <f>B1430</f>
        <v>0</v>
      </c>
      <c r="K1430" s="48" t="s">
        <v>31307</v>
      </c>
      <c r="AA1430" s="255"/>
      <c r="AQ1430" s="212" t="s">
        <v>28768</v>
      </c>
      <c r="AX1430" s="193" t="str">
        <f>_xlfn.TEXTJOIN("-",TRUE,AS1430:AV1430)</f>
        <v/>
      </c>
      <c r="AY1430" s="48">
        <f>E1430</f>
        <v>0</v>
      </c>
    </row>
    <row r="1431" spans="7:51">
      <c r="G1431" s="48">
        <f>A1431</f>
        <v>0</v>
      </c>
      <c r="H1431" s="48">
        <f>B1431</f>
        <v>0</v>
      </c>
      <c r="K1431" s="48" t="s">
        <v>31308</v>
      </c>
      <c r="AA1431" s="255"/>
      <c r="AQ1431" s="212" t="s">
        <v>28768</v>
      </c>
      <c r="AX1431" s="193" t="str">
        <f>_xlfn.TEXTJOIN("-",TRUE,AS1431:AV1431)</f>
        <v/>
      </c>
      <c r="AY1431" s="48">
        <f>E1431</f>
        <v>0</v>
      </c>
    </row>
    <row r="1432" spans="7:51">
      <c r="G1432" s="48">
        <f>A1432</f>
        <v>0</v>
      </c>
      <c r="H1432" s="48">
        <f>B1432</f>
        <v>0</v>
      </c>
      <c r="K1432" s="48" t="s">
        <v>31309</v>
      </c>
      <c r="AA1432" s="255"/>
      <c r="AQ1432" s="212" t="s">
        <v>28768</v>
      </c>
      <c r="AX1432" s="193" t="str">
        <f>_xlfn.TEXTJOIN("-",TRUE,AS1432:AV1432)</f>
        <v/>
      </c>
      <c r="AY1432" s="48">
        <f>E1432</f>
        <v>0</v>
      </c>
    </row>
    <row r="1433" spans="7:51">
      <c r="G1433" s="48">
        <f>A1433</f>
        <v>0</v>
      </c>
      <c r="H1433" s="48">
        <f>B1433</f>
        <v>0</v>
      </c>
      <c r="K1433" s="48" t="s">
        <v>31310</v>
      </c>
      <c r="AA1433" s="255"/>
      <c r="AQ1433" s="212" t="s">
        <v>28768</v>
      </c>
      <c r="AX1433" s="193" t="str">
        <f>_xlfn.TEXTJOIN("-",TRUE,AS1433:AV1433)</f>
        <v/>
      </c>
      <c r="AY1433" s="48">
        <f>E1433</f>
        <v>0</v>
      </c>
    </row>
    <row r="1434" spans="7:51">
      <c r="G1434" s="48">
        <f>A1434</f>
        <v>0</v>
      </c>
      <c r="H1434" s="48">
        <f>B1434</f>
        <v>0</v>
      </c>
      <c r="K1434" s="48" t="s">
        <v>31311</v>
      </c>
      <c r="AA1434" s="255"/>
      <c r="AQ1434" s="212" t="s">
        <v>28768</v>
      </c>
      <c r="AX1434" s="193" t="str">
        <f>_xlfn.TEXTJOIN("-",TRUE,AS1434:AV1434)</f>
        <v/>
      </c>
      <c r="AY1434" s="48">
        <f>E1434</f>
        <v>0</v>
      </c>
    </row>
    <row r="1435" spans="7:51">
      <c r="G1435" s="48">
        <f>A1435</f>
        <v>0</v>
      </c>
      <c r="H1435" s="48">
        <f>B1435</f>
        <v>0</v>
      </c>
      <c r="K1435" s="48" t="s">
        <v>31312</v>
      </c>
      <c r="AA1435" s="255"/>
      <c r="AQ1435" s="212" t="s">
        <v>28768</v>
      </c>
      <c r="AX1435" s="193" t="str">
        <f>_xlfn.TEXTJOIN("-",TRUE,AS1435:AV1435)</f>
        <v/>
      </c>
      <c r="AY1435" s="48">
        <f>E1435</f>
        <v>0</v>
      </c>
    </row>
    <row r="1436" spans="7:51">
      <c r="G1436" s="48">
        <f>A1436</f>
        <v>0</v>
      </c>
      <c r="H1436" s="48">
        <f>B1436</f>
        <v>0</v>
      </c>
      <c r="K1436" s="48" t="s">
        <v>31313</v>
      </c>
      <c r="AA1436" s="255"/>
      <c r="AQ1436" s="212" t="s">
        <v>28768</v>
      </c>
      <c r="AX1436" s="193" t="str">
        <f>_xlfn.TEXTJOIN("-",TRUE,AS1436:AV1436)</f>
        <v/>
      </c>
      <c r="AY1436" s="48">
        <f>E1436</f>
        <v>0</v>
      </c>
    </row>
    <row r="1437" spans="7:51">
      <c r="G1437" s="48">
        <f>A1437</f>
        <v>0</v>
      </c>
      <c r="H1437" s="48">
        <f>B1437</f>
        <v>0</v>
      </c>
      <c r="K1437" s="48" t="s">
        <v>31314</v>
      </c>
      <c r="AA1437" s="255"/>
      <c r="AQ1437" s="212" t="s">
        <v>28768</v>
      </c>
      <c r="AX1437" s="193" t="str">
        <f>_xlfn.TEXTJOIN("-",TRUE,AS1437:AV1437)</f>
        <v/>
      </c>
      <c r="AY1437" s="48">
        <f>E1437</f>
        <v>0</v>
      </c>
    </row>
    <row r="1438" spans="7:51">
      <c r="G1438" s="48">
        <f>A1438</f>
        <v>0</v>
      </c>
      <c r="H1438" s="48">
        <f>B1438</f>
        <v>0</v>
      </c>
      <c r="K1438" s="48" t="s">
        <v>31315</v>
      </c>
      <c r="AA1438" s="255"/>
      <c r="AQ1438" s="212" t="s">
        <v>28768</v>
      </c>
      <c r="AX1438" s="193" t="str">
        <f>_xlfn.TEXTJOIN("-",TRUE,AS1438:AV1438)</f>
        <v/>
      </c>
      <c r="AY1438" s="48">
        <f>E1438</f>
        <v>0</v>
      </c>
    </row>
    <row r="1439" spans="7:51">
      <c r="G1439" s="48">
        <f>A1439</f>
        <v>0</v>
      </c>
      <c r="H1439" s="48">
        <f>B1439</f>
        <v>0</v>
      </c>
      <c r="K1439" s="48" t="s">
        <v>31316</v>
      </c>
      <c r="AA1439" s="255"/>
      <c r="AQ1439" s="212" t="s">
        <v>28768</v>
      </c>
      <c r="AX1439" s="193" t="str">
        <f>_xlfn.TEXTJOIN("-",TRUE,AS1439:AV1439)</f>
        <v/>
      </c>
      <c r="AY1439" s="48">
        <f>E1439</f>
        <v>0</v>
      </c>
    </row>
    <row r="1440" spans="7:51">
      <c r="G1440" s="48">
        <f>A1440</f>
        <v>0</v>
      </c>
      <c r="H1440" s="48">
        <f>B1440</f>
        <v>0</v>
      </c>
      <c r="K1440" s="48" t="s">
        <v>31317</v>
      </c>
      <c r="AA1440" s="255"/>
      <c r="AQ1440" s="212" t="s">
        <v>28768</v>
      </c>
      <c r="AX1440" s="193" t="str">
        <f>_xlfn.TEXTJOIN("-",TRUE,AS1440:AV1440)</f>
        <v/>
      </c>
      <c r="AY1440" s="48">
        <f>E1440</f>
        <v>0</v>
      </c>
    </row>
    <row r="1441" spans="7:51">
      <c r="G1441" s="48">
        <f>A1441</f>
        <v>0</v>
      </c>
      <c r="H1441" s="48">
        <f>B1441</f>
        <v>0</v>
      </c>
      <c r="K1441" s="48" t="s">
        <v>31318</v>
      </c>
      <c r="AA1441" s="255"/>
      <c r="AQ1441" s="212" t="s">
        <v>28768</v>
      </c>
      <c r="AX1441" s="193" t="str">
        <f>_xlfn.TEXTJOIN("-",TRUE,AS1441:AV1441)</f>
        <v/>
      </c>
      <c r="AY1441" s="48">
        <f>E1441</f>
        <v>0</v>
      </c>
    </row>
    <row r="1442" spans="7:51">
      <c r="G1442" s="48">
        <f>A1442</f>
        <v>0</v>
      </c>
      <c r="H1442" s="48">
        <f>B1442</f>
        <v>0</v>
      </c>
      <c r="K1442" s="48" t="s">
        <v>31319</v>
      </c>
      <c r="AA1442" s="255"/>
      <c r="AQ1442" s="212" t="s">
        <v>28768</v>
      </c>
      <c r="AX1442" s="193" t="str">
        <f>_xlfn.TEXTJOIN("-",TRUE,AS1442:AV1442)</f>
        <v/>
      </c>
      <c r="AY1442" s="48">
        <f>E1442</f>
        <v>0</v>
      </c>
    </row>
    <row r="1443" spans="7:51">
      <c r="G1443" s="48">
        <f>A1443</f>
        <v>0</v>
      </c>
      <c r="H1443" s="48">
        <f>B1443</f>
        <v>0</v>
      </c>
      <c r="K1443" s="48" t="s">
        <v>31320</v>
      </c>
      <c r="AA1443" s="255"/>
      <c r="AQ1443" s="212" t="s">
        <v>28768</v>
      </c>
      <c r="AX1443" s="193" t="str">
        <f>_xlfn.TEXTJOIN("-",TRUE,AS1443:AV1443)</f>
        <v/>
      </c>
      <c r="AY1443" s="48">
        <f>E1443</f>
        <v>0</v>
      </c>
    </row>
    <row r="1444" spans="7:51">
      <c r="G1444" s="48">
        <f>A1444</f>
        <v>0</v>
      </c>
      <c r="H1444" s="48">
        <f>B1444</f>
        <v>0</v>
      </c>
      <c r="K1444" s="48" t="s">
        <v>31321</v>
      </c>
      <c r="AA1444" s="255"/>
      <c r="AQ1444" s="212" t="s">
        <v>28768</v>
      </c>
      <c r="AX1444" s="193" t="str">
        <f>_xlfn.TEXTJOIN("-",TRUE,AS1444:AV1444)</f>
        <v/>
      </c>
      <c r="AY1444" s="48">
        <f>E1444</f>
        <v>0</v>
      </c>
    </row>
    <row r="1445" spans="7:51">
      <c r="G1445" s="48">
        <f>A1445</f>
        <v>0</v>
      </c>
      <c r="H1445" s="48">
        <f>B1445</f>
        <v>0</v>
      </c>
      <c r="K1445" s="48" t="s">
        <v>31322</v>
      </c>
      <c r="AA1445" s="255"/>
      <c r="AQ1445" s="212" t="s">
        <v>28768</v>
      </c>
      <c r="AX1445" s="193" t="str">
        <f>_xlfn.TEXTJOIN("-",TRUE,AS1445:AV1445)</f>
        <v/>
      </c>
      <c r="AY1445" s="48">
        <f>E1445</f>
        <v>0</v>
      </c>
    </row>
    <row r="1446" spans="7:51">
      <c r="G1446" s="48">
        <f>A1446</f>
        <v>0</v>
      </c>
      <c r="H1446" s="48">
        <f>B1446</f>
        <v>0</v>
      </c>
      <c r="K1446" s="48" t="s">
        <v>31323</v>
      </c>
      <c r="AA1446" s="255"/>
      <c r="AQ1446" s="212" t="s">
        <v>28768</v>
      </c>
      <c r="AX1446" s="193" t="str">
        <f>_xlfn.TEXTJOIN("-",TRUE,AS1446:AV1446)</f>
        <v/>
      </c>
      <c r="AY1446" s="48">
        <f>E1446</f>
        <v>0</v>
      </c>
    </row>
    <row r="1447" spans="7:51">
      <c r="G1447" s="48">
        <f>A1447</f>
        <v>0</v>
      </c>
      <c r="H1447" s="48">
        <f>B1447</f>
        <v>0</v>
      </c>
      <c r="K1447" s="48" t="s">
        <v>31324</v>
      </c>
      <c r="AA1447" s="255"/>
      <c r="AQ1447" s="212" t="s">
        <v>28768</v>
      </c>
      <c r="AX1447" s="193" t="str">
        <f>_xlfn.TEXTJOIN("-",TRUE,AS1447:AV1447)</f>
        <v/>
      </c>
      <c r="AY1447" s="48">
        <f>E1447</f>
        <v>0</v>
      </c>
    </row>
    <row r="1448" spans="7:51">
      <c r="G1448" s="48">
        <f>A1448</f>
        <v>0</v>
      </c>
      <c r="H1448" s="48">
        <f>B1448</f>
        <v>0</v>
      </c>
      <c r="K1448" s="48" t="s">
        <v>31325</v>
      </c>
      <c r="AA1448" s="255"/>
      <c r="AQ1448" s="212" t="s">
        <v>28768</v>
      </c>
      <c r="AX1448" s="193" t="str">
        <f>_xlfn.TEXTJOIN("-",TRUE,AS1448:AV1448)</f>
        <v/>
      </c>
      <c r="AY1448" s="48">
        <f>E1448</f>
        <v>0</v>
      </c>
    </row>
    <row r="1449" spans="7:51">
      <c r="G1449" s="48">
        <f>A1449</f>
        <v>0</v>
      </c>
      <c r="H1449" s="48">
        <f>B1449</f>
        <v>0</v>
      </c>
      <c r="K1449" s="48" t="s">
        <v>31326</v>
      </c>
      <c r="AA1449" s="255"/>
      <c r="AQ1449" s="212" t="s">
        <v>28768</v>
      </c>
      <c r="AX1449" s="193" t="str">
        <f>_xlfn.TEXTJOIN("-",TRUE,AS1449:AV1449)</f>
        <v/>
      </c>
      <c r="AY1449" s="48">
        <f>E1449</f>
        <v>0</v>
      </c>
    </row>
    <row r="1450" spans="7:51">
      <c r="G1450" s="48">
        <f>A1450</f>
        <v>0</v>
      </c>
      <c r="H1450" s="48">
        <f>B1450</f>
        <v>0</v>
      </c>
      <c r="K1450" s="48" t="s">
        <v>31327</v>
      </c>
      <c r="AA1450" s="255"/>
      <c r="AQ1450" s="212" t="s">
        <v>28768</v>
      </c>
      <c r="AX1450" s="193" t="str">
        <f>_xlfn.TEXTJOIN("-",TRUE,AS1450:AV1450)</f>
        <v/>
      </c>
      <c r="AY1450" s="48">
        <f>E1450</f>
        <v>0</v>
      </c>
    </row>
    <row r="1451" spans="7:51">
      <c r="G1451" s="48">
        <f>A1451</f>
        <v>0</v>
      </c>
      <c r="H1451" s="48">
        <f>B1451</f>
        <v>0</v>
      </c>
      <c r="K1451" s="48" t="s">
        <v>31328</v>
      </c>
      <c r="AA1451" s="255"/>
      <c r="AQ1451" s="212" t="s">
        <v>28768</v>
      </c>
      <c r="AX1451" s="193" t="str">
        <f>_xlfn.TEXTJOIN("-",TRUE,AS1451:AV1451)</f>
        <v/>
      </c>
      <c r="AY1451" s="48">
        <f>E1451</f>
        <v>0</v>
      </c>
    </row>
    <row r="1452" spans="7:51">
      <c r="G1452" s="48">
        <f>A1452</f>
        <v>0</v>
      </c>
      <c r="H1452" s="48">
        <f>B1452</f>
        <v>0</v>
      </c>
      <c r="K1452" s="48" t="s">
        <v>31329</v>
      </c>
      <c r="AA1452" s="255"/>
      <c r="AQ1452" s="212" t="s">
        <v>28768</v>
      </c>
      <c r="AX1452" s="193" t="str">
        <f>_xlfn.TEXTJOIN("-",TRUE,AS1452:AV1452)</f>
        <v/>
      </c>
      <c r="AY1452" s="48">
        <f>E1452</f>
        <v>0</v>
      </c>
    </row>
    <row r="1453" spans="7:51">
      <c r="G1453" s="48">
        <f>A1453</f>
        <v>0</v>
      </c>
      <c r="H1453" s="48">
        <f>B1453</f>
        <v>0</v>
      </c>
      <c r="K1453" s="48" t="s">
        <v>31330</v>
      </c>
      <c r="AA1453" s="255"/>
      <c r="AQ1453" s="212" t="s">
        <v>28768</v>
      </c>
      <c r="AX1453" s="193" t="str">
        <f>_xlfn.TEXTJOIN("-",TRUE,AS1453:AV1453)</f>
        <v/>
      </c>
      <c r="AY1453" s="48">
        <f>E1453</f>
        <v>0</v>
      </c>
    </row>
    <row r="1454" spans="7:51">
      <c r="G1454" s="48">
        <f>A1454</f>
        <v>0</v>
      </c>
      <c r="H1454" s="48">
        <f>B1454</f>
        <v>0</v>
      </c>
      <c r="K1454" s="48" t="s">
        <v>31331</v>
      </c>
      <c r="AA1454" s="255"/>
      <c r="AQ1454" s="212" t="s">
        <v>28768</v>
      </c>
      <c r="AX1454" s="193" t="str">
        <f>_xlfn.TEXTJOIN("-",TRUE,AS1454:AV1454)</f>
        <v/>
      </c>
      <c r="AY1454" s="48">
        <f>E1454</f>
        <v>0</v>
      </c>
    </row>
    <row r="1455" spans="7:51">
      <c r="G1455" s="48">
        <f>A1455</f>
        <v>0</v>
      </c>
      <c r="H1455" s="48">
        <f>B1455</f>
        <v>0</v>
      </c>
      <c r="K1455" s="48" t="s">
        <v>31332</v>
      </c>
      <c r="AA1455" s="255"/>
      <c r="AQ1455" s="212" t="s">
        <v>28768</v>
      </c>
      <c r="AX1455" s="193" t="str">
        <f>_xlfn.TEXTJOIN("-",TRUE,AS1455:AV1455)</f>
        <v/>
      </c>
      <c r="AY1455" s="48">
        <f>E1455</f>
        <v>0</v>
      </c>
    </row>
    <row r="1456" spans="7:51">
      <c r="G1456" s="48">
        <f>A1456</f>
        <v>0</v>
      </c>
      <c r="H1456" s="48">
        <f>B1456</f>
        <v>0</v>
      </c>
      <c r="K1456" s="48" t="s">
        <v>31333</v>
      </c>
      <c r="AA1456" s="255"/>
      <c r="AQ1456" s="212" t="s">
        <v>28768</v>
      </c>
      <c r="AX1456" s="193" t="str">
        <f>_xlfn.TEXTJOIN("-",TRUE,AS1456:AV1456)</f>
        <v/>
      </c>
      <c r="AY1456" s="48">
        <f>E1456</f>
        <v>0</v>
      </c>
    </row>
    <row r="1457" spans="7:51">
      <c r="G1457" s="48">
        <f>A1457</f>
        <v>0</v>
      </c>
      <c r="H1457" s="48">
        <f>B1457</f>
        <v>0</v>
      </c>
      <c r="K1457" s="48" t="s">
        <v>31334</v>
      </c>
      <c r="AA1457" s="255"/>
      <c r="AQ1457" s="212" t="s">
        <v>28768</v>
      </c>
      <c r="AX1457" s="193" t="str">
        <f>_xlfn.TEXTJOIN("-",TRUE,AS1457:AV1457)</f>
        <v/>
      </c>
      <c r="AY1457" s="48">
        <f>E1457</f>
        <v>0</v>
      </c>
    </row>
    <row r="1458" spans="7:51">
      <c r="G1458" s="48">
        <f>A1458</f>
        <v>0</v>
      </c>
      <c r="H1458" s="48">
        <f>B1458</f>
        <v>0</v>
      </c>
      <c r="K1458" s="48" t="s">
        <v>31335</v>
      </c>
      <c r="AA1458" s="255"/>
      <c r="AQ1458" s="212" t="s">
        <v>28768</v>
      </c>
      <c r="AX1458" s="193" t="str">
        <f>_xlfn.TEXTJOIN("-",TRUE,AS1458:AV1458)</f>
        <v/>
      </c>
      <c r="AY1458" s="48">
        <f>E1458</f>
        <v>0</v>
      </c>
    </row>
    <row r="1459" spans="7:51">
      <c r="G1459" s="48">
        <f>A1459</f>
        <v>0</v>
      </c>
      <c r="H1459" s="48">
        <f>B1459</f>
        <v>0</v>
      </c>
      <c r="K1459" s="48" t="s">
        <v>31336</v>
      </c>
      <c r="AA1459" s="255"/>
      <c r="AQ1459" s="212" t="s">
        <v>28768</v>
      </c>
      <c r="AX1459" s="193" t="str">
        <f>_xlfn.TEXTJOIN("-",TRUE,AS1459:AV1459)</f>
        <v/>
      </c>
      <c r="AY1459" s="48">
        <f>E1459</f>
        <v>0</v>
      </c>
    </row>
    <row r="1460" spans="7:51">
      <c r="G1460" s="48">
        <f>A1460</f>
        <v>0</v>
      </c>
      <c r="H1460" s="48">
        <f>B1460</f>
        <v>0</v>
      </c>
      <c r="K1460" s="48" t="s">
        <v>31337</v>
      </c>
      <c r="AA1460" s="255"/>
      <c r="AQ1460" s="212" t="s">
        <v>28768</v>
      </c>
      <c r="AX1460" s="193" t="str">
        <f>_xlfn.TEXTJOIN("-",TRUE,AS1460:AV1460)</f>
        <v/>
      </c>
      <c r="AY1460" s="48">
        <f>E1460</f>
        <v>0</v>
      </c>
    </row>
    <row r="1461" spans="7:51">
      <c r="G1461" s="48">
        <f>A1461</f>
        <v>0</v>
      </c>
      <c r="H1461" s="48">
        <f>B1461</f>
        <v>0</v>
      </c>
      <c r="K1461" s="48" t="s">
        <v>31338</v>
      </c>
      <c r="AA1461" s="255"/>
      <c r="AQ1461" s="212" t="s">
        <v>28768</v>
      </c>
      <c r="AX1461" s="193" t="str">
        <f>_xlfn.TEXTJOIN("-",TRUE,AS1461:AV1461)</f>
        <v/>
      </c>
      <c r="AY1461" s="48">
        <f>E1461</f>
        <v>0</v>
      </c>
    </row>
    <row r="1462" spans="7:51">
      <c r="G1462" s="48">
        <f>A1462</f>
        <v>0</v>
      </c>
      <c r="H1462" s="48">
        <f>B1462</f>
        <v>0</v>
      </c>
      <c r="K1462" s="48" t="s">
        <v>31339</v>
      </c>
      <c r="AA1462" s="255"/>
      <c r="AQ1462" s="212" t="s">
        <v>28768</v>
      </c>
      <c r="AX1462" s="193" t="str">
        <f>_xlfn.TEXTJOIN("-",TRUE,AS1462:AV1462)</f>
        <v/>
      </c>
      <c r="AY1462" s="48">
        <f>E1462</f>
        <v>0</v>
      </c>
    </row>
    <row r="1463" spans="7:51">
      <c r="G1463" s="48">
        <f>A1463</f>
        <v>0</v>
      </c>
      <c r="H1463" s="48">
        <f>B1463</f>
        <v>0</v>
      </c>
      <c r="K1463" s="48" t="s">
        <v>31340</v>
      </c>
      <c r="AA1463" s="255"/>
      <c r="AQ1463" s="212" t="s">
        <v>28768</v>
      </c>
      <c r="AX1463" s="193" t="str">
        <f>_xlfn.TEXTJOIN("-",TRUE,AS1463:AV1463)</f>
        <v/>
      </c>
      <c r="AY1463" s="48">
        <f>E1463</f>
        <v>0</v>
      </c>
    </row>
    <row r="1464" spans="7:51">
      <c r="G1464" s="48">
        <f>A1464</f>
        <v>0</v>
      </c>
      <c r="H1464" s="48">
        <f>B1464</f>
        <v>0</v>
      </c>
      <c r="K1464" s="48" t="s">
        <v>31341</v>
      </c>
      <c r="AA1464" s="255"/>
      <c r="AQ1464" s="212" t="s">
        <v>28768</v>
      </c>
      <c r="AX1464" s="193" t="str">
        <f>_xlfn.TEXTJOIN("-",TRUE,AS1464:AV1464)</f>
        <v/>
      </c>
      <c r="AY1464" s="48">
        <f>E1464</f>
        <v>0</v>
      </c>
    </row>
    <row r="1465" spans="7:51">
      <c r="G1465" s="48">
        <f>A1465</f>
        <v>0</v>
      </c>
      <c r="H1465" s="48">
        <f>B1465</f>
        <v>0</v>
      </c>
      <c r="K1465" s="48" t="s">
        <v>31342</v>
      </c>
      <c r="AA1465" s="255"/>
      <c r="AQ1465" s="212" t="s">
        <v>28768</v>
      </c>
      <c r="AX1465" s="193" t="str">
        <f>_xlfn.TEXTJOIN("-",TRUE,AS1465:AV1465)</f>
        <v/>
      </c>
      <c r="AY1465" s="48">
        <f>E1465</f>
        <v>0</v>
      </c>
    </row>
    <row r="1466" spans="7:51">
      <c r="G1466" s="48">
        <f>A1466</f>
        <v>0</v>
      </c>
      <c r="H1466" s="48">
        <f>B1466</f>
        <v>0</v>
      </c>
      <c r="K1466" s="48" t="s">
        <v>31343</v>
      </c>
      <c r="AA1466" s="255"/>
      <c r="AQ1466" s="212" t="s">
        <v>28768</v>
      </c>
      <c r="AX1466" s="193" t="str">
        <f>_xlfn.TEXTJOIN("-",TRUE,AS1466:AV1466)</f>
        <v/>
      </c>
      <c r="AY1466" s="48">
        <f>E1466</f>
        <v>0</v>
      </c>
    </row>
    <row r="1467" spans="7:51">
      <c r="G1467" s="48">
        <f>A1467</f>
        <v>0</v>
      </c>
      <c r="H1467" s="48">
        <f>B1467</f>
        <v>0</v>
      </c>
      <c r="K1467" s="48" t="s">
        <v>31344</v>
      </c>
      <c r="AA1467" s="255"/>
      <c r="AQ1467" s="212" t="s">
        <v>28768</v>
      </c>
      <c r="AX1467" s="193" t="str">
        <f>_xlfn.TEXTJOIN("-",TRUE,AS1467:AV1467)</f>
        <v/>
      </c>
      <c r="AY1467" s="48">
        <f>E1467</f>
        <v>0</v>
      </c>
    </row>
    <row r="1468" spans="7:51">
      <c r="G1468" s="48">
        <f>A1468</f>
        <v>0</v>
      </c>
      <c r="H1468" s="48">
        <f>B1468</f>
        <v>0</v>
      </c>
      <c r="K1468" s="48" t="s">
        <v>31345</v>
      </c>
      <c r="AA1468" s="255"/>
      <c r="AQ1468" s="212" t="s">
        <v>28768</v>
      </c>
      <c r="AX1468" s="193" t="str">
        <f>_xlfn.TEXTJOIN("-",TRUE,AS1468:AV1468)</f>
        <v/>
      </c>
      <c r="AY1468" s="48">
        <f>E1468</f>
        <v>0</v>
      </c>
    </row>
    <row r="1469" spans="7:51">
      <c r="G1469" s="48">
        <f>A1469</f>
        <v>0</v>
      </c>
      <c r="H1469" s="48">
        <f>B1469</f>
        <v>0</v>
      </c>
      <c r="K1469" s="48" t="s">
        <v>31346</v>
      </c>
      <c r="AA1469" s="255"/>
      <c r="AQ1469" s="212" t="s">
        <v>28768</v>
      </c>
      <c r="AX1469" s="193" t="str">
        <f>_xlfn.TEXTJOIN("-",TRUE,AS1469:AV1469)</f>
        <v/>
      </c>
      <c r="AY1469" s="48">
        <f>E1469</f>
        <v>0</v>
      </c>
    </row>
    <row r="1470" spans="7:51">
      <c r="G1470" s="48">
        <f>A1470</f>
        <v>0</v>
      </c>
      <c r="H1470" s="48">
        <f>B1470</f>
        <v>0</v>
      </c>
      <c r="K1470" s="48" t="s">
        <v>31347</v>
      </c>
      <c r="AA1470" s="255"/>
      <c r="AQ1470" s="212" t="s">
        <v>28768</v>
      </c>
      <c r="AX1470" s="193" t="str">
        <f>_xlfn.TEXTJOIN("-",TRUE,AS1470:AV1470)</f>
        <v/>
      </c>
      <c r="AY1470" s="48">
        <f>E1470</f>
        <v>0</v>
      </c>
    </row>
    <row r="1471" spans="7:51">
      <c r="G1471" s="48">
        <f>A1471</f>
        <v>0</v>
      </c>
      <c r="H1471" s="48">
        <f>B1471</f>
        <v>0</v>
      </c>
      <c r="K1471" s="48" t="s">
        <v>31348</v>
      </c>
      <c r="AA1471" s="255"/>
      <c r="AQ1471" s="212" t="s">
        <v>28768</v>
      </c>
      <c r="AX1471" s="193" t="str">
        <f>_xlfn.TEXTJOIN("-",TRUE,AS1471:AV1471)</f>
        <v/>
      </c>
      <c r="AY1471" s="48">
        <f>E1471</f>
        <v>0</v>
      </c>
    </row>
    <row r="1472" spans="7:51">
      <c r="G1472" s="48">
        <f>A1472</f>
        <v>0</v>
      </c>
      <c r="H1472" s="48">
        <f>B1472</f>
        <v>0</v>
      </c>
      <c r="K1472" s="48" t="s">
        <v>31349</v>
      </c>
      <c r="AA1472" s="255"/>
      <c r="AQ1472" s="212" t="s">
        <v>28768</v>
      </c>
      <c r="AX1472" s="193" t="str">
        <f>_xlfn.TEXTJOIN("-",TRUE,AS1472:AV1472)</f>
        <v/>
      </c>
      <c r="AY1472" s="48">
        <f>E1472</f>
        <v>0</v>
      </c>
    </row>
    <row r="1473" spans="7:51">
      <c r="G1473" s="48">
        <f>A1473</f>
        <v>0</v>
      </c>
      <c r="H1473" s="48">
        <f>B1473</f>
        <v>0</v>
      </c>
      <c r="K1473" s="48" t="s">
        <v>31350</v>
      </c>
      <c r="AA1473" s="255"/>
      <c r="AQ1473" s="212" t="s">
        <v>28768</v>
      </c>
      <c r="AX1473" s="193" t="str">
        <f>_xlfn.TEXTJOIN("-",TRUE,AS1473:AV1473)</f>
        <v/>
      </c>
      <c r="AY1473" s="48">
        <f>E1473</f>
        <v>0</v>
      </c>
    </row>
    <row r="1474" spans="7:51">
      <c r="G1474" s="48">
        <f>A1474</f>
        <v>0</v>
      </c>
      <c r="H1474" s="48">
        <f>B1474</f>
        <v>0</v>
      </c>
      <c r="K1474" s="48" t="s">
        <v>31351</v>
      </c>
      <c r="AA1474" s="255"/>
      <c r="AQ1474" s="212" t="s">
        <v>28768</v>
      </c>
      <c r="AX1474" s="193" t="str">
        <f>_xlfn.TEXTJOIN("-",TRUE,AS1474:AV1474)</f>
        <v/>
      </c>
      <c r="AY1474" s="48">
        <f>E1474</f>
        <v>0</v>
      </c>
    </row>
    <row r="1475" spans="7:51">
      <c r="G1475" s="48">
        <f>A1475</f>
        <v>0</v>
      </c>
      <c r="H1475" s="48">
        <f>B1475</f>
        <v>0</v>
      </c>
      <c r="K1475" s="48" t="s">
        <v>31352</v>
      </c>
      <c r="AA1475" s="255"/>
      <c r="AQ1475" s="212" t="s">
        <v>28768</v>
      </c>
      <c r="AX1475" s="193" t="str">
        <f>_xlfn.TEXTJOIN("-",TRUE,AS1475:AV1475)</f>
        <v/>
      </c>
      <c r="AY1475" s="48">
        <f>E1475</f>
        <v>0</v>
      </c>
    </row>
    <row r="1476" spans="7:51">
      <c r="G1476" s="48">
        <f>A1476</f>
        <v>0</v>
      </c>
      <c r="H1476" s="48">
        <f>B1476</f>
        <v>0</v>
      </c>
      <c r="K1476" s="48" t="s">
        <v>31353</v>
      </c>
      <c r="AA1476" s="255"/>
      <c r="AQ1476" s="212" t="s">
        <v>28768</v>
      </c>
      <c r="AX1476" s="193" t="str">
        <f>_xlfn.TEXTJOIN("-",TRUE,AS1476:AV1476)</f>
        <v/>
      </c>
      <c r="AY1476" s="48">
        <f>E1476</f>
        <v>0</v>
      </c>
    </row>
    <row r="1477" spans="7:51">
      <c r="G1477" s="48">
        <f>A1477</f>
        <v>0</v>
      </c>
      <c r="H1477" s="48">
        <f>B1477</f>
        <v>0</v>
      </c>
      <c r="K1477" s="48" t="s">
        <v>31354</v>
      </c>
      <c r="AA1477" s="255"/>
      <c r="AQ1477" s="212" t="s">
        <v>28768</v>
      </c>
      <c r="AX1477" s="193" t="str">
        <f>_xlfn.TEXTJOIN("-",TRUE,AS1477:AV1477)</f>
        <v/>
      </c>
      <c r="AY1477" s="48">
        <f>E1477</f>
        <v>0</v>
      </c>
    </row>
    <row r="1478" spans="7:51">
      <c r="G1478" s="48">
        <f>A1478</f>
        <v>0</v>
      </c>
      <c r="H1478" s="48">
        <f>B1478</f>
        <v>0</v>
      </c>
      <c r="K1478" s="48" t="s">
        <v>31355</v>
      </c>
      <c r="AA1478" s="255"/>
      <c r="AQ1478" s="212" t="s">
        <v>28768</v>
      </c>
      <c r="AX1478" s="193" t="str">
        <f>_xlfn.TEXTJOIN("-",TRUE,AS1478:AV1478)</f>
        <v/>
      </c>
      <c r="AY1478" s="48">
        <f>E1478</f>
        <v>0</v>
      </c>
    </row>
    <row r="1479" spans="7:51">
      <c r="G1479" s="48">
        <f>A1479</f>
        <v>0</v>
      </c>
      <c r="H1479" s="48">
        <f>B1479</f>
        <v>0</v>
      </c>
      <c r="K1479" s="48" t="s">
        <v>31356</v>
      </c>
      <c r="AA1479" s="255"/>
      <c r="AQ1479" s="212" t="s">
        <v>28768</v>
      </c>
      <c r="AX1479" s="193" t="str">
        <f>_xlfn.TEXTJOIN("-",TRUE,AS1479:AV1479)</f>
        <v/>
      </c>
      <c r="AY1479" s="48">
        <f>E1479</f>
        <v>0</v>
      </c>
    </row>
    <row r="1480" spans="7:51">
      <c r="G1480" s="48">
        <f>A1480</f>
        <v>0</v>
      </c>
      <c r="H1480" s="48">
        <f>B1480</f>
        <v>0</v>
      </c>
      <c r="K1480" s="48" t="s">
        <v>31357</v>
      </c>
      <c r="AA1480" s="255"/>
      <c r="AQ1480" s="212" t="s">
        <v>28768</v>
      </c>
      <c r="AX1480" s="193" t="str">
        <f>_xlfn.TEXTJOIN("-",TRUE,AS1480:AV1480)</f>
        <v/>
      </c>
      <c r="AY1480" s="48">
        <f>E1480</f>
        <v>0</v>
      </c>
    </row>
    <row r="1481" spans="7:51">
      <c r="G1481" s="48">
        <f>A1481</f>
        <v>0</v>
      </c>
      <c r="H1481" s="48">
        <f>B1481</f>
        <v>0</v>
      </c>
      <c r="K1481" s="48" t="s">
        <v>31358</v>
      </c>
      <c r="AA1481" s="255"/>
      <c r="AQ1481" s="212" t="s">
        <v>28768</v>
      </c>
      <c r="AX1481" s="193" t="str">
        <f>_xlfn.TEXTJOIN("-",TRUE,AS1481:AV1481)</f>
        <v/>
      </c>
      <c r="AY1481" s="48">
        <f>E1481</f>
        <v>0</v>
      </c>
    </row>
    <row r="1482" spans="7:51">
      <c r="G1482" s="48">
        <f>A1482</f>
        <v>0</v>
      </c>
      <c r="H1482" s="48">
        <f>B1482</f>
        <v>0</v>
      </c>
      <c r="K1482" s="48" t="s">
        <v>31359</v>
      </c>
      <c r="AA1482" s="255"/>
      <c r="AQ1482" s="212" t="s">
        <v>28768</v>
      </c>
      <c r="AX1482" s="193" t="str">
        <f>_xlfn.TEXTJOIN("-",TRUE,AS1482:AV1482)</f>
        <v/>
      </c>
      <c r="AY1482" s="48">
        <f>E1482</f>
        <v>0</v>
      </c>
    </row>
    <row r="1483" spans="7:51">
      <c r="G1483" s="48">
        <f>A1483</f>
        <v>0</v>
      </c>
      <c r="H1483" s="48">
        <f>B1483</f>
        <v>0</v>
      </c>
      <c r="K1483" s="48" t="s">
        <v>31360</v>
      </c>
      <c r="AA1483" s="255"/>
      <c r="AQ1483" s="212" t="s">
        <v>28768</v>
      </c>
      <c r="AX1483" s="193" t="str">
        <f>_xlfn.TEXTJOIN("-",TRUE,AS1483:AV1483)</f>
        <v/>
      </c>
      <c r="AY1483" s="48">
        <f>E1483</f>
        <v>0</v>
      </c>
    </row>
    <row r="1484" spans="7:51">
      <c r="G1484" s="48">
        <f>A1484</f>
        <v>0</v>
      </c>
      <c r="H1484" s="48">
        <f>B1484</f>
        <v>0</v>
      </c>
      <c r="K1484" s="48" t="s">
        <v>31361</v>
      </c>
      <c r="AA1484" s="255"/>
      <c r="AQ1484" s="212" t="s">
        <v>28768</v>
      </c>
      <c r="AX1484" s="193" t="str">
        <f>_xlfn.TEXTJOIN("-",TRUE,AS1484:AV1484)</f>
        <v/>
      </c>
      <c r="AY1484" s="48">
        <f>E1484</f>
        <v>0</v>
      </c>
    </row>
    <row r="1485" spans="7:51">
      <c r="G1485" s="48">
        <f>A1485</f>
        <v>0</v>
      </c>
      <c r="H1485" s="48">
        <f>B1485</f>
        <v>0</v>
      </c>
      <c r="K1485" s="48" t="s">
        <v>31362</v>
      </c>
      <c r="AA1485" s="255"/>
      <c r="AQ1485" s="212" t="s">
        <v>28768</v>
      </c>
      <c r="AX1485" s="193" t="str">
        <f>_xlfn.TEXTJOIN("-",TRUE,AS1485:AV1485)</f>
        <v/>
      </c>
      <c r="AY1485" s="48">
        <f>E1485</f>
        <v>0</v>
      </c>
    </row>
    <row r="1486" spans="7:51">
      <c r="G1486" s="48">
        <f>A1486</f>
        <v>0</v>
      </c>
      <c r="H1486" s="48">
        <f>B1486</f>
        <v>0</v>
      </c>
      <c r="K1486" s="48" t="s">
        <v>31363</v>
      </c>
      <c r="AA1486" s="255"/>
      <c r="AQ1486" s="212" t="s">
        <v>28768</v>
      </c>
      <c r="AX1486" s="193" t="str">
        <f>_xlfn.TEXTJOIN("-",TRUE,AS1486:AV1486)</f>
        <v/>
      </c>
      <c r="AY1486" s="48">
        <f>E1486</f>
        <v>0</v>
      </c>
    </row>
    <row r="1487" spans="7:51">
      <c r="G1487" s="48">
        <f>A1487</f>
        <v>0</v>
      </c>
      <c r="H1487" s="48">
        <f>B1487</f>
        <v>0</v>
      </c>
      <c r="K1487" s="48" t="s">
        <v>31364</v>
      </c>
      <c r="AA1487" s="255"/>
      <c r="AQ1487" s="212" t="s">
        <v>28768</v>
      </c>
      <c r="AX1487" s="193" t="str">
        <f>_xlfn.TEXTJOIN("-",TRUE,AS1487:AV1487)</f>
        <v/>
      </c>
      <c r="AY1487" s="48">
        <f>E1487</f>
        <v>0</v>
      </c>
    </row>
    <row r="1488" spans="7:51">
      <c r="G1488" s="48">
        <f>A1488</f>
        <v>0</v>
      </c>
      <c r="H1488" s="48">
        <f>B1488</f>
        <v>0</v>
      </c>
      <c r="K1488" s="48" t="s">
        <v>31365</v>
      </c>
      <c r="AA1488" s="255"/>
      <c r="AQ1488" s="212" t="s">
        <v>28768</v>
      </c>
      <c r="AX1488" s="193" t="str">
        <f>_xlfn.TEXTJOIN("-",TRUE,AS1488:AV1488)</f>
        <v/>
      </c>
      <c r="AY1488" s="48">
        <f>E1488</f>
        <v>0</v>
      </c>
    </row>
    <row r="1489" spans="7:51">
      <c r="G1489" s="48">
        <f>A1489</f>
        <v>0</v>
      </c>
      <c r="H1489" s="48">
        <f>B1489</f>
        <v>0</v>
      </c>
      <c r="K1489" s="48" t="s">
        <v>31366</v>
      </c>
      <c r="AA1489" s="255"/>
      <c r="AQ1489" s="212" t="s">
        <v>28768</v>
      </c>
      <c r="AX1489" s="193" t="str">
        <f>_xlfn.TEXTJOIN("-",TRUE,AS1489:AV1489)</f>
        <v/>
      </c>
      <c r="AY1489" s="48">
        <f>E1489</f>
        <v>0</v>
      </c>
    </row>
    <row r="1490" spans="7:51">
      <c r="G1490" s="48">
        <f>A1490</f>
        <v>0</v>
      </c>
      <c r="H1490" s="48">
        <f>B1490</f>
        <v>0</v>
      </c>
      <c r="K1490" s="48" t="s">
        <v>31367</v>
      </c>
      <c r="AA1490" s="255"/>
      <c r="AQ1490" s="212" t="s">
        <v>28768</v>
      </c>
      <c r="AX1490" s="193" t="str">
        <f>_xlfn.TEXTJOIN("-",TRUE,AS1490:AV1490)</f>
        <v/>
      </c>
      <c r="AY1490" s="48">
        <f>E1490</f>
        <v>0</v>
      </c>
    </row>
    <row r="1491" spans="7:51">
      <c r="G1491" s="48">
        <f>A1491</f>
        <v>0</v>
      </c>
      <c r="H1491" s="48">
        <f>B1491</f>
        <v>0</v>
      </c>
      <c r="K1491" s="48" t="s">
        <v>31368</v>
      </c>
      <c r="AA1491" s="255"/>
      <c r="AQ1491" s="212" t="s">
        <v>28768</v>
      </c>
      <c r="AX1491" s="193" t="str">
        <f>_xlfn.TEXTJOIN("-",TRUE,AS1491:AV1491)</f>
        <v/>
      </c>
      <c r="AY1491" s="48">
        <f>E1491</f>
        <v>0</v>
      </c>
    </row>
    <row r="1492" spans="7:51">
      <c r="G1492" s="48">
        <f>A1492</f>
        <v>0</v>
      </c>
      <c r="H1492" s="48">
        <f>B1492</f>
        <v>0</v>
      </c>
      <c r="K1492" s="48" t="s">
        <v>31369</v>
      </c>
      <c r="AA1492" s="255"/>
      <c r="AQ1492" s="212" t="s">
        <v>28768</v>
      </c>
      <c r="AX1492" s="193" t="str">
        <f>_xlfn.TEXTJOIN("-",TRUE,AS1492:AV1492)</f>
        <v/>
      </c>
      <c r="AY1492" s="48">
        <f>E1492</f>
        <v>0</v>
      </c>
    </row>
    <row r="1493" spans="7:51">
      <c r="G1493" s="48">
        <f>A1493</f>
        <v>0</v>
      </c>
      <c r="H1493" s="48">
        <f>B1493</f>
        <v>0</v>
      </c>
      <c r="K1493" s="48" t="s">
        <v>31370</v>
      </c>
      <c r="AA1493" s="255"/>
      <c r="AQ1493" s="212" t="s">
        <v>28768</v>
      </c>
      <c r="AX1493" s="193" t="str">
        <f>_xlfn.TEXTJOIN("-",TRUE,AS1493:AV1493)</f>
        <v/>
      </c>
      <c r="AY1493" s="48">
        <f>E1493</f>
        <v>0</v>
      </c>
    </row>
    <row r="1494" spans="7:51">
      <c r="G1494" s="48">
        <f>A1494</f>
        <v>0</v>
      </c>
      <c r="H1494" s="48">
        <f>B1494</f>
        <v>0</v>
      </c>
      <c r="K1494" s="48" t="s">
        <v>31371</v>
      </c>
      <c r="AA1494" s="255"/>
      <c r="AQ1494" s="212" t="s">
        <v>28768</v>
      </c>
      <c r="AX1494" s="193" t="str">
        <f>_xlfn.TEXTJOIN("-",TRUE,AS1494:AV1494)</f>
        <v/>
      </c>
      <c r="AY1494" s="48">
        <f>E1494</f>
        <v>0</v>
      </c>
    </row>
    <row r="1495" spans="7:51">
      <c r="G1495" s="48">
        <f>A1495</f>
        <v>0</v>
      </c>
      <c r="H1495" s="48">
        <f>B1495</f>
        <v>0</v>
      </c>
      <c r="K1495" s="48" t="s">
        <v>31372</v>
      </c>
      <c r="AA1495" s="255"/>
      <c r="AQ1495" s="212" t="s">
        <v>28768</v>
      </c>
      <c r="AX1495" s="193" t="str">
        <f>_xlfn.TEXTJOIN("-",TRUE,AS1495:AV1495)</f>
        <v/>
      </c>
      <c r="AY1495" s="48">
        <f>E1495</f>
        <v>0</v>
      </c>
    </row>
    <row r="1496" spans="7:51">
      <c r="G1496" s="48">
        <f>A1496</f>
        <v>0</v>
      </c>
      <c r="H1496" s="48">
        <f>B1496</f>
        <v>0</v>
      </c>
      <c r="K1496" s="48" t="s">
        <v>31373</v>
      </c>
      <c r="AA1496" s="255"/>
      <c r="AQ1496" s="212" t="s">
        <v>28768</v>
      </c>
      <c r="AX1496" s="193" t="str">
        <f>_xlfn.TEXTJOIN("-",TRUE,AS1496:AV1496)</f>
        <v/>
      </c>
      <c r="AY1496" s="48">
        <f>E1496</f>
        <v>0</v>
      </c>
    </row>
    <row r="1497" spans="7:51">
      <c r="G1497" s="48">
        <f>A1497</f>
        <v>0</v>
      </c>
      <c r="H1497" s="48">
        <f>B1497</f>
        <v>0</v>
      </c>
      <c r="K1497" s="48" t="s">
        <v>31374</v>
      </c>
      <c r="AA1497" s="255"/>
      <c r="AQ1497" s="212" t="s">
        <v>28768</v>
      </c>
      <c r="AX1497" s="193" t="str">
        <f>_xlfn.TEXTJOIN("-",TRUE,AS1497:AV1497)</f>
        <v/>
      </c>
      <c r="AY1497" s="48">
        <f>E1497</f>
        <v>0</v>
      </c>
    </row>
    <row r="1498" spans="7:51">
      <c r="G1498" s="48">
        <f>A1498</f>
        <v>0</v>
      </c>
      <c r="H1498" s="48">
        <f>B1498</f>
        <v>0</v>
      </c>
      <c r="K1498" s="48" t="s">
        <v>31375</v>
      </c>
      <c r="AA1498" s="255"/>
      <c r="AQ1498" s="212" t="s">
        <v>28768</v>
      </c>
      <c r="AX1498" s="193" t="str">
        <f>_xlfn.TEXTJOIN("-",TRUE,AS1498:AV1498)</f>
        <v/>
      </c>
      <c r="AY1498" s="48">
        <f>E1498</f>
        <v>0</v>
      </c>
    </row>
    <row r="1499" spans="7:51">
      <c r="G1499" s="48">
        <f>A1499</f>
        <v>0</v>
      </c>
      <c r="H1499" s="48">
        <f>B1499</f>
        <v>0</v>
      </c>
      <c r="K1499" s="48" t="s">
        <v>31376</v>
      </c>
      <c r="AA1499" s="255"/>
      <c r="AQ1499" s="212" t="s">
        <v>28768</v>
      </c>
      <c r="AX1499" s="193" t="str">
        <f>_xlfn.TEXTJOIN("-",TRUE,AS1499:AV1499)</f>
        <v/>
      </c>
      <c r="AY1499" s="48">
        <f>E1499</f>
        <v>0</v>
      </c>
    </row>
    <row r="1500" spans="7:51">
      <c r="G1500" s="48">
        <f>A1500</f>
        <v>0</v>
      </c>
      <c r="H1500" s="48">
        <f>B1500</f>
        <v>0</v>
      </c>
      <c r="K1500" s="48" t="s">
        <v>31377</v>
      </c>
      <c r="AA1500" s="255"/>
      <c r="AQ1500" s="212" t="s">
        <v>28768</v>
      </c>
      <c r="AX1500" s="193" t="str">
        <f>_xlfn.TEXTJOIN("-",TRUE,AS1500:AV1500)</f>
        <v/>
      </c>
      <c r="AY1500" s="48">
        <f>E1500</f>
        <v>0</v>
      </c>
    </row>
    <row r="1501" spans="7:51">
      <c r="G1501" s="48">
        <f>A1501</f>
        <v>0</v>
      </c>
      <c r="H1501" s="48">
        <f>B1501</f>
        <v>0</v>
      </c>
      <c r="K1501" s="48" t="s">
        <v>31378</v>
      </c>
      <c r="AA1501" s="255"/>
      <c r="AQ1501" s="212" t="s">
        <v>28768</v>
      </c>
      <c r="AX1501" s="193" t="str">
        <f>_xlfn.TEXTJOIN("-",TRUE,AS1501:AV1501)</f>
        <v/>
      </c>
      <c r="AY1501" s="48">
        <f>E1501</f>
        <v>0</v>
      </c>
    </row>
    <row r="1502" spans="7:51">
      <c r="G1502" s="48">
        <f>A1502</f>
        <v>0</v>
      </c>
      <c r="H1502" s="48">
        <f>B1502</f>
        <v>0</v>
      </c>
      <c r="K1502" s="48" t="s">
        <v>31379</v>
      </c>
      <c r="AA1502" s="255"/>
      <c r="AQ1502" s="212" t="s">
        <v>28768</v>
      </c>
      <c r="AX1502" s="193" t="str">
        <f>_xlfn.TEXTJOIN("-",TRUE,AS1502:AV1502)</f>
        <v/>
      </c>
      <c r="AY1502" s="48">
        <f>E1502</f>
        <v>0</v>
      </c>
    </row>
    <row r="1503" spans="7:51">
      <c r="G1503" s="48">
        <f>A1503</f>
        <v>0</v>
      </c>
      <c r="H1503" s="48">
        <f>B1503</f>
        <v>0</v>
      </c>
      <c r="K1503" s="48" t="s">
        <v>31380</v>
      </c>
      <c r="AA1503" s="255"/>
      <c r="AQ1503" s="212" t="s">
        <v>28768</v>
      </c>
      <c r="AX1503" s="193" t="str">
        <f>_xlfn.TEXTJOIN("-",TRUE,AS1503:AV1503)</f>
        <v/>
      </c>
      <c r="AY1503" s="48">
        <f>E1503</f>
        <v>0</v>
      </c>
    </row>
    <row r="1504" spans="7:51">
      <c r="G1504" s="48">
        <f>A1504</f>
        <v>0</v>
      </c>
      <c r="H1504" s="48">
        <f>B1504</f>
        <v>0</v>
      </c>
      <c r="K1504" s="48" t="s">
        <v>31381</v>
      </c>
      <c r="AA1504" s="255"/>
      <c r="AQ1504" s="212" t="s">
        <v>28768</v>
      </c>
      <c r="AX1504" s="193" t="str">
        <f>_xlfn.TEXTJOIN("-",TRUE,AS1504:AV1504)</f>
        <v/>
      </c>
      <c r="AY1504" s="48">
        <f>E1504</f>
        <v>0</v>
      </c>
    </row>
    <row r="1505" spans="7:51">
      <c r="G1505" s="48">
        <f>A1505</f>
        <v>0</v>
      </c>
      <c r="H1505" s="48">
        <f>B1505</f>
        <v>0</v>
      </c>
      <c r="K1505" s="48" t="s">
        <v>31382</v>
      </c>
      <c r="AA1505" s="255"/>
      <c r="AQ1505" s="212" t="s">
        <v>28768</v>
      </c>
      <c r="AX1505" s="193" t="str">
        <f>_xlfn.TEXTJOIN("-",TRUE,AS1505:AV1505)</f>
        <v/>
      </c>
      <c r="AY1505" s="48">
        <f>E1505</f>
        <v>0</v>
      </c>
    </row>
    <row r="1506" spans="7:51">
      <c r="G1506" s="48">
        <f>A1506</f>
        <v>0</v>
      </c>
      <c r="H1506" s="48">
        <f>B1506</f>
        <v>0</v>
      </c>
      <c r="K1506" s="48" t="s">
        <v>31383</v>
      </c>
      <c r="AA1506" s="255"/>
      <c r="AQ1506" s="212" t="s">
        <v>28768</v>
      </c>
      <c r="AX1506" s="193" t="str">
        <f>_xlfn.TEXTJOIN("-",TRUE,AS1506:AV1506)</f>
        <v/>
      </c>
      <c r="AY1506" s="48">
        <f>E1506</f>
        <v>0</v>
      </c>
    </row>
    <row r="1507" spans="7:51">
      <c r="G1507" s="48">
        <f>A1507</f>
        <v>0</v>
      </c>
      <c r="H1507" s="48">
        <f>B1507</f>
        <v>0</v>
      </c>
      <c r="K1507" s="48" t="s">
        <v>31384</v>
      </c>
      <c r="AA1507" s="255"/>
      <c r="AQ1507" s="212" t="s">
        <v>28768</v>
      </c>
      <c r="AX1507" s="193" t="str">
        <f>_xlfn.TEXTJOIN("-",TRUE,AS1507:AV1507)</f>
        <v/>
      </c>
      <c r="AY1507" s="48">
        <f>E1507</f>
        <v>0</v>
      </c>
    </row>
    <row r="1508" spans="7:51">
      <c r="G1508" s="48">
        <f>A1508</f>
        <v>0</v>
      </c>
      <c r="H1508" s="48">
        <f>B1508</f>
        <v>0</v>
      </c>
      <c r="K1508" s="48" t="s">
        <v>31385</v>
      </c>
      <c r="AA1508" s="255"/>
      <c r="AQ1508" s="212" t="s">
        <v>28768</v>
      </c>
      <c r="AX1508" s="193" t="str">
        <f>_xlfn.TEXTJOIN("-",TRUE,AS1508:AV1508)</f>
        <v/>
      </c>
      <c r="AY1508" s="48">
        <f>E1508</f>
        <v>0</v>
      </c>
    </row>
    <row r="1509" spans="7:51">
      <c r="G1509" s="48">
        <f>A1509</f>
        <v>0</v>
      </c>
      <c r="H1509" s="48">
        <f>B1509</f>
        <v>0</v>
      </c>
      <c r="K1509" s="48" t="s">
        <v>31386</v>
      </c>
      <c r="AA1509" s="255"/>
      <c r="AQ1509" s="212" t="s">
        <v>28768</v>
      </c>
      <c r="AX1509" s="193" t="str">
        <f>_xlfn.TEXTJOIN("-",TRUE,AS1509:AV1509)</f>
        <v/>
      </c>
      <c r="AY1509" s="48">
        <f>E1509</f>
        <v>0</v>
      </c>
    </row>
    <row r="1510" spans="7:51">
      <c r="G1510" s="48">
        <f>A1510</f>
        <v>0</v>
      </c>
      <c r="H1510" s="48">
        <f>B1510</f>
        <v>0</v>
      </c>
      <c r="K1510" s="48" t="s">
        <v>31387</v>
      </c>
      <c r="AA1510" s="255"/>
      <c r="AQ1510" s="212" t="s">
        <v>28768</v>
      </c>
      <c r="AX1510" s="193" t="str">
        <f>_xlfn.TEXTJOIN("-",TRUE,AS1510:AV1510)</f>
        <v/>
      </c>
      <c r="AY1510" s="48">
        <f>E1510</f>
        <v>0</v>
      </c>
    </row>
    <row r="1511" spans="7:51">
      <c r="G1511" s="48">
        <f>A1511</f>
        <v>0</v>
      </c>
      <c r="H1511" s="48">
        <f>B1511</f>
        <v>0</v>
      </c>
      <c r="K1511" s="48" t="s">
        <v>31388</v>
      </c>
      <c r="AA1511" s="255"/>
      <c r="AQ1511" s="212" t="s">
        <v>28768</v>
      </c>
      <c r="AX1511" s="193" t="str">
        <f>_xlfn.TEXTJOIN("-",TRUE,AS1511:AV1511)</f>
        <v/>
      </c>
      <c r="AY1511" s="48">
        <f>E1511</f>
        <v>0</v>
      </c>
    </row>
    <row r="1512" spans="7:51">
      <c r="G1512" s="48">
        <f>A1512</f>
        <v>0</v>
      </c>
      <c r="H1512" s="48">
        <f>B1512</f>
        <v>0</v>
      </c>
      <c r="K1512" s="48" t="s">
        <v>31389</v>
      </c>
      <c r="AA1512" s="255"/>
      <c r="AQ1512" s="212" t="s">
        <v>28768</v>
      </c>
      <c r="AX1512" s="193" t="str">
        <f>_xlfn.TEXTJOIN("-",TRUE,AS1512:AV1512)</f>
        <v/>
      </c>
      <c r="AY1512" s="48">
        <f>E1512</f>
        <v>0</v>
      </c>
    </row>
    <row r="1513" spans="7:51">
      <c r="G1513" s="48">
        <f>A1513</f>
        <v>0</v>
      </c>
      <c r="H1513" s="48">
        <f>B1513</f>
        <v>0</v>
      </c>
      <c r="K1513" s="48" t="s">
        <v>31390</v>
      </c>
      <c r="AA1513" s="255"/>
      <c r="AQ1513" s="212" t="s">
        <v>28768</v>
      </c>
      <c r="AX1513" s="193" t="str">
        <f>_xlfn.TEXTJOIN("-",TRUE,AS1513:AV1513)</f>
        <v/>
      </c>
      <c r="AY1513" s="48">
        <f>E1513</f>
        <v>0</v>
      </c>
    </row>
    <row r="1514" spans="7:51">
      <c r="G1514" s="48">
        <f>A1514</f>
        <v>0</v>
      </c>
      <c r="H1514" s="48">
        <f>B1514</f>
        <v>0</v>
      </c>
      <c r="K1514" s="48" t="s">
        <v>31391</v>
      </c>
      <c r="AA1514" s="255"/>
      <c r="AQ1514" s="212" t="s">
        <v>28768</v>
      </c>
      <c r="AX1514" s="193" t="str">
        <f>_xlfn.TEXTJOIN("-",TRUE,AS1514:AV1514)</f>
        <v/>
      </c>
      <c r="AY1514" s="48">
        <f>E1514</f>
        <v>0</v>
      </c>
    </row>
    <row r="1515" spans="7:51">
      <c r="G1515" s="48">
        <f>A1515</f>
        <v>0</v>
      </c>
      <c r="H1515" s="48">
        <f>B1515</f>
        <v>0</v>
      </c>
      <c r="K1515" s="48" t="s">
        <v>31392</v>
      </c>
      <c r="AA1515" s="255"/>
      <c r="AQ1515" s="212" t="s">
        <v>28768</v>
      </c>
      <c r="AX1515" s="193" t="str">
        <f>_xlfn.TEXTJOIN("-",TRUE,AS1515:AV1515)</f>
        <v/>
      </c>
      <c r="AY1515" s="48">
        <f>E1515</f>
        <v>0</v>
      </c>
    </row>
    <row r="1516" spans="7:51">
      <c r="G1516" s="48">
        <f>A1516</f>
        <v>0</v>
      </c>
      <c r="H1516" s="48">
        <f>B1516</f>
        <v>0</v>
      </c>
      <c r="K1516" s="48" t="s">
        <v>31393</v>
      </c>
      <c r="AA1516" s="255"/>
      <c r="AQ1516" s="212" t="s">
        <v>28768</v>
      </c>
      <c r="AX1516" s="193" t="str">
        <f>_xlfn.TEXTJOIN("-",TRUE,AS1516:AV1516)</f>
        <v/>
      </c>
      <c r="AY1516" s="48">
        <f>E1516</f>
        <v>0</v>
      </c>
    </row>
    <row r="1517" spans="7:51">
      <c r="G1517" s="48">
        <f>A1517</f>
        <v>0</v>
      </c>
      <c r="H1517" s="48">
        <f>B1517</f>
        <v>0</v>
      </c>
      <c r="K1517" s="48" t="s">
        <v>31394</v>
      </c>
      <c r="AA1517" s="255"/>
      <c r="AQ1517" s="212" t="s">
        <v>28768</v>
      </c>
      <c r="AX1517" s="193" t="str">
        <f>_xlfn.TEXTJOIN("-",TRUE,AS1517:AV1517)</f>
        <v/>
      </c>
      <c r="AY1517" s="48">
        <f>E1517</f>
        <v>0</v>
      </c>
    </row>
    <row r="1518" spans="7:51">
      <c r="G1518" s="48">
        <f>A1518</f>
        <v>0</v>
      </c>
      <c r="H1518" s="48">
        <f>B1518</f>
        <v>0</v>
      </c>
      <c r="K1518" s="48" t="s">
        <v>31395</v>
      </c>
      <c r="AA1518" s="255"/>
      <c r="AQ1518" s="212" t="s">
        <v>28768</v>
      </c>
      <c r="AX1518" s="193" t="str">
        <f>_xlfn.TEXTJOIN("-",TRUE,AS1518:AV1518)</f>
        <v/>
      </c>
      <c r="AY1518" s="48">
        <f>E1518</f>
        <v>0</v>
      </c>
    </row>
    <row r="1519" spans="7:51">
      <c r="G1519" s="48">
        <f>A1519</f>
        <v>0</v>
      </c>
      <c r="H1519" s="48">
        <f>B1519</f>
        <v>0</v>
      </c>
      <c r="K1519" s="48" t="s">
        <v>31396</v>
      </c>
      <c r="AA1519" s="255"/>
      <c r="AQ1519" s="212" t="s">
        <v>28768</v>
      </c>
      <c r="AX1519" s="193" t="str">
        <f>_xlfn.TEXTJOIN("-",TRUE,AS1519:AV1519)</f>
        <v/>
      </c>
      <c r="AY1519" s="48">
        <f>E1519</f>
        <v>0</v>
      </c>
    </row>
    <row r="1520" spans="7:51">
      <c r="G1520" s="48">
        <f>A1520</f>
        <v>0</v>
      </c>
      <c r="H1520" s="48">
        <f>B1520</f>
        <v>0</v>
      </c>
      <c r="K1520" s="48" t="s">
        <v>31397</v>
      </c>
      <c r="AA1520" s="255"/>
      <c r="AQ1520" s="212" t="s">
        <v>28768</v>
      </c>
      <c r="AX1520" s="193" t="str">
        <f>_xlfn.TEXTJOIN("-",TRUE,AS1520:AV1520)</f>
        <v/>
      </c>
      <c r="AY1520" s="48">
        <f>E1520</f>
        <v>0</v>
      </c>
    </row>
    <row r="1521" spans="7:51">
      <c r="G1521" s="48">
        <f>A1521</f>
        <v>0</v>
      </c>
      <c r="H1521" s="48">
        <f>B1521</f>
        <v>0</v>
      </c>
      <c r="K1521" s="48" t="s">
        <v>31398</v>
      </c>
      <c r="AA1521" s="255"/>
      <c r="AQ1521" s="212" t="s">
        <v>28768</v>
      </c>
      <c r="AX1521" s="193" t="str">
        <f>_xlfn.TEXTJOIN("-",TRUE,AS1521:AV1521)</f>
        <v/>
      </c>
      <c r="AY1521" s="48">
        <f>E1521</f>
        <v>0</v>
      </c>
    </row>
    <row r="1522" spans="7:51">
      <c r="G1522" s="48">
        <f>A1522</f>
        <v>0</v>
      </c>
      <c r="H1522" s="48">
        <f>B1522</f>
        <v>0</v>
      </c>
      <c r="K1522" s="48" t="s">
        <v>31399</v>
      </c>
      <c r="AA1522" s="255"/>
      <c r="AQ1522" s="212" t="s">
        <v>28768</v>
      </c>
      <c r="AX1522" s="193" t="str">
        <f>_xlfn.TEXTJOIN("-",TRUE,AS1522:AV1522)</f>
        <v/>
      </c>
      <c r="AY1522" s="48">
        <f>E1522</f>
        <v>0</v>
      </c>
    </row>
    <row r="1523" spans="7:51">
      <c r="G1523" s="48">
        <f>A1523</f>
        <v>0</v>
      </c>
      <c r="H1523" s="48">
        <f>B1523</f>
        <v>0</v>
      </c>
      <c r="K1523" s="48" t="s">
        <v>31400</v>
      </c>
      <c r="AA1523" s="255"/>
      <c r="AQ1523" s="212" t="s">
        <v>28768</v>
      </c>
      <c r="AX1523" s="193" t="str">
        <f>_xlfn.TEXTJOIN("-",TRUE,AS1523:AV1523)</f>
        <v/>
      </c>
      <c r="AY1523" s="48">
        <f>E1523</f>
        <v>0</v>
      </c>
    </row>
    <row r="1524" spans="7:51">
      <c r="G1524" s="48">
        <f>A1524</f>
        <v>0</v>
      </c>
      <c r="H1524" s="48">
        <f>B1524</f>
        <v>0</v>
      </c>
      <c r="K1524" s="48" t="s">
        <v>31401</v>
      </c>
      <c r="AA1524" s="255"/>
      <c r="AQ1524" s="212" t="s">
        <v>28768</v>
      </c>
      <c r="AX1524" s="193" t="str">
        <f>_xlfn.TEXTJOIN("-",TRUE,AS1524:AV1524)</f>
        <v/>
      </c>
      <c r="AY1524" s="48">
        <f>E1524</f>
        <v>0</v>
      </c>
    </row>
    <row r="1525" spans="7:51">
      <c r="G1525" s="48">
        <f>A1525</f>
        <v>0</v>
      </c>
      <c r="H1525" s="48">
        <f>B1525</f>
        <v>0</v>
      </c>
      <c r="K1525" s="48" t="s">
        <v>31402</v>
      </c>
      <c r="AA1525" s="255"/>
      <c r="AQ1525" s="212" t="s">
        <v>28768</v>
      </c>
      <c r="AX1525" s="193" t="str">
        <f>_xlfn.TEXTJOIN("-",TRUE,AS1525:AV1525)</f>
        <v/>
      </c>
      <c r="AY1525" s="48">
        <f>E1525</f>
        <v>0</v>
      </c>
    </row>
    <row r="1526" spans="7:51">
      <c r="G1526" s="48">
        <f>A1526</f>
        <v>0</v>
      </c>
      <c r="H1526" s="48">
        <f>B1526</f>
        <v>0</v>
      </c>
      <c r="K1526" s="48" t="s">
        <v>31403</v>
      </c>
      <c r="AA1526" s="255"/>
      <c r="AQ1526" s="212" t="s">
        <v>28768</v>
      </c>
      <c r="AX1526" s="193" t="str">
        <f>_xlfn.TEXTJOIN("-",TRUE,AS1526:AV1526)</f>
        <v/>
      </c>
      <c r="AY1526" s="48">
        <f>E1526</f>
        <v>0</v>
      </c>
    </row>
    <row r="1527" spans="7:51">
      <c r="G1527" s="48">
        <f>A1527</f>
        <v>0</v>
      </c>
      <c r="H1527" s="48">
        <f>B1527</f>
        <v>0</v>
      </c>
      <c r="K1527" s="48" t="s">
        <v>31404</v>
      </c>
      <c r="AA1527" s="255"/>
      <c r="AQ1527" s="212" t="s">
        <v>28768</v>
      </c>
      <c r="AX1527" s="193" t="str">
        <f>_xlfn.TEXTJOIN("-",TRUE,AS1527:AV1527)</f>
        <v/>
      </c>
      <c r="AY1527" s="48">
        <f>E1527</f>
        <v>0</v>
      </c>
    </row>
    <row r="1528" spans="7:51">
      <c r="G1528" s="48">
        <f>A1528</f>
        <v>0</v>
      </c>
      <c r="H1528" s="48">
        <f>B1528</f>
        <v>0</v>
      </c>
      <c r="K1528" s="48" t="s">
        <v>31405</v>
      </c>
      <c r="AA1528" s="255"/>
      <c r="AQ1528" s="212" t="s">
        <v>28768</v>
      </c>
      <c r="AX1528" s="193" t="str">
        <f>_xlfn.TEXTJOIN("-",TRUE,AS1528:AV1528)</f>
        <v/>
      </c>
      <c r="AY1528" s="48">
        <f>E1528</f>
        <v>0</v>
      </c>
    </row>
    <row r="1529" spans="7:51">
      <c r="G1529" s="48">
        <f>A1529</f>
        <v>0</v>
      </c>
      <c r="H1529" s="48">
        <f>B1529</f>
        <v>0</v>
      </c>
      <c r="K1529" s="48" t="s">
        <v>31406</v>
      </c>
      <c r="AA1529" s="255"/>
      <c r="AQ1529" s="212" t="s">
        <v>28768</v>
      </c>
      <c r="AX1529" s="193" t="str">
        <f>_xlfn.TEXTJOIN("-",TRUE,AS1529:AV1529)</f>
        <v/>
      </c>
      <c r="AY1529" s="48">
        <f>E1529</f>
        <v>0</v>
      </c>
    </row>
    <row r="1530" spans="7:51">
      <c r="G1530" s="48">
        <f>A1530</f>
        <v>0</v>
      </c>
      <c r="H1530" s="48">
        <f>B1530</f>
        <v>0</v>
      </c>
      <c r="K1530" s="48" t="s">
        <v>31407</v>
      </c>
      <c r="AA1530" s="255"/>
      <c r="AQ1530" s="212" t="s">
        <v>28768</v>
      </c>
      <c r="AX1530" s="193" t="str">
        <f>_xlfn.TEXTJOIN("-",TRUE,AS1530:AV1530)</f>
        <v/>
      </c>
      <c r="AY1530" s="48">
        <f>E1530</f>
        <v>0</v>
      </c>
    </row>
    <row r="1531" spans="7:51">
      <c r="G1531" s="48">
        <f>A1531</f>
        <v>0</v>
      </c>
      <c r="H1531" s="48">
        <f>B1531</f>
        <v>0</v>
      </c>
      <c r="K1531" s="48" t="s">
        <v>31408</v>
      </c>
      <c r="AA1531" s="255"/>
      <c r="AQ1531" s="212" t="s">
        <v>28768</v>
      </c>
      <c r="AX1531" s="193" t="str">
        <f>_xlfn.TEXTJOIN("-",TRUE,AS1531:AV1531)</f>
        <v/>
      </c>
      <c r="AY1531" s="48">
        <f>E1531</f>
        <v>0</v>
      </c>
    </row>
    <row r="1532" spans="7:51">
      <c r="G1532" s="48">
        <f>A1532</f>
        <v>0</v>
      </c>
      <c r="H1532" s="48">
        <f>B1532</f>
        <v>0</v>
      </c>
      <c r="K1532" s="48" t="s">
        <v>31409</v>
      </c>
      <c r="AA1532" s="255"/>
      <c r="AQ1532" s="212" t="s">
        <v>28768</v>
      </c>
      <c r="AX1532" s="193" t="str">
        <f>_xlfn.TEXTJOIN("-",TRUE,AS1532:AV1532)</f>
        <v/>
      </c>
      <c r="AY1532" s="48">
        <f>E1532</f>
        <v>0</v>
      </c>
    </row>
    <row r="1533" spans="7:51">
      <c r="G1533" s="48">
        <f>A1533</f>
        <v>0</v>
      </c>
      <c r="H1533" s="48">
        <f>B1533</f>
        <v>0</v>
      </c>
      <c r="K1533" s="48" t="s">
        <v>31410</v>
      </c>
      <c r="AA1533" s="255"/>
      <c r="AQ1533" s="212" t="s">
        <v>28768</v>
      </c>
      <c r="AX1533" s="193" t="str">
        <f>_xlfn.TEXTJOIN("-",TRUE,AS1533:AV1533)</f>
        <v/>
      </c>
      <c r="AY1533" s="48">
        <f>E1533</f>
        <v>0</v>
      </c>
    </row>
    <row r="1534" spans="7:51">
      <c r="G1534" s="48">
        <f>A1534</f>
        <v>0</v>
      </c>
      <c r="H1534" s="48">
        <f>B1534</f>
        <v>0</v>
      </c>
      <c r="K1534" s="48" t="s">
        <v>31411</v>
      </c>
      <c r="AA1534" s="255"/>
      <c r="AQ1534" s="212" t="s">
        <v>28768</v>
      </c>
      <c r="AX1534" s="193" t="str">
        <f>_xlfn.TEXTJOIN("-",TRUE,AS1534:AV1534)</f>
        <v/>
      </c>
      <c r="AY1534" s="48">
        <f>E1534</f>
        <v>0</v>
      </c>
    </row>
    <row r="1535" spans="7:51">
      <c r="G1535" s="48">
        <f>A1535</f>
        <v>0</v>
      </c>
      <c r="H1535" s="48">
        <f>B1535</f>
        <v>0</v>
      </c>
      <c r="K1535" s="48" t="s">
        <v>31412</v>
      </c>
      <c r="AA1535" s="255"/>
      <c r="AQ1535" s="212" t="s">
        <v>28768</v>
      </c>
      <c r="AX1535" s="193" t="str">
        <f>_xlfn.TEXTJOIN("-",TRUE,AS1535:AV1535)</f>
        <v/>
      </c>
      <c r="AY1535" s="48">
        <f>E1535</f>
        <v>0</v>
      </c>
    </row>
    <row r="1536" spans="7:51">
      <c r="G1536" s="48">
        <f>A1536</f>
        <v>0</v>
      </c>
      <c r="H1536" s="48">
        <f>B1536</f>
        <v>0</v>
      </c>
      <c r="K1536" s="48" t="s">
        <v>31413</v>
      </c>
      <c r="AA1536" s="255"/>
      <c r="AQ1536" s="212" t="s">
        <v>28768</v>
      </c>
      <c r="AX1536" s="193" t="str">
        <f>_xlfn.TEXTJOIN("-",TRUE,AS1536:AV1536)</f>
        <v/>
      </c>
      <c r="AY1536" s="48">
        <f>E1536</f>
        <v>0</v>
      </c>
    </row>
    <row r="1537" spans="7:51">
      <c r="G1537" s="48">
        <f>A1537</f>
        <v>0</v>
      </c>
      <c r="H1537" s="48">
        <f>B1537</f>
        <v>0</v>
      </c>
      <c r="K1537" s="48" t="s">
        <v>31414</v>
      </c>
      <c r="AA1537" s="255"/>
      <c r="AQ1537" s="212" t="s">
        <v>28768</v>
      </c>
      <c r="AX1537" s="193" t="str">
        <f>_xlfn.TEXTJOIN("-",TRUE,AS1537:AV1537)</f>
        <v/>
      </c>
      <c r="AY1537" s="48">
        <f>E1537</f>
        <v>0</v>
      </c>
    </row>
    <row r="1538" spans="7:51">
      <c r="G1538" s="48">
        <f>A1538</f>
        <v>0</v>
      </c>
      <c r="H1538" s="48">
        <f>B1538</f>
        <v>0</v>
      </c>
      <c r="K1538" s="48" t="s">
        <v>31415</v>
      </c>
      <c r="AA1538" s="255"/>
      <c r="AQ1538" s="212" t="s">
        <v>28768</v>
      </c>
      <c r="AX1538" s="193" t="str">
        <f>_xlfn.TEXTJOIN("-",TRUE,AS1538:AV1538)</f>
        <v/>
      </c>
      <c r="AY1538" s="48">
        <f>E1538</f>
        <v>0</v>
      </c>
    </row>
    <row r="1539" spans="7:51">
      <c r="G1539" s="48">
        <f>A1539</f>
        <v>0</v>
      </c>
      <c r="H1539" s="48">
        <f>B1539</f>
        <v>0</v>
      </c>
      <c r="K1539" s="48" t="s">
        <v>31416</v>
      </c>
      <c r="AA1539" s="255"/>
      <c r="AQ1539" s="212" t="s">
        <v>28768</v>
      </c>
      <c r="AX1539" s="193" t="str">
        <f>_xlfn.TEXTJOIN("-",TRUE,AS1539:AV1539)</f>
        <v/>
      </c>
      <c r="AY1539" s="48">
        <f>E1539</f>
        <v>0</v>
      </c>
    </row>
    <row r="1540" spans="7:51">
      <c r="G1540" s="48">
        <f>A1540</f>
        <v>0</v>
      </c>
      <c r="H1540" s="48">
        <f>B1540</f>
        <v>0</v>
      </c>
      <c r="K1540" s="48" t="s">
        <v>31417</v>
      </c>
      <c r="AA1540" s="255"/>
      <c r="AQ1540" s="212" t="s">
        <v>28768</v>
      </c>
      <c r="AX1540" s="193" t="str">
        <f>_xlfn.TEXTJOIN("-",TRUE,AS1540:AV1540)</f>
        <v/>
      </c>
      <c r="AY1540" s="48">
        <f>E1540</f>
        <v>0</v>
      </c>
    </row>
    <row r="1541" spans="7:51">
      <c r="G1541" s="48">
        <f>A1541</f>
        <v>0</v>
      </c>
      <c r="H1541" s="48">
        <f>B1541</f>
        <v>0</v>
      </c>
      <c r="K1541" s="48" t="s">
        <v>31418</v>
      </c>
      <c r="AA1541" s="255"/>
      <c r="AQ1541" s="212" t="s">
        <v>28768</v>
      </c>
      <c r="AX1541" s="193" t="str">
        <f>_xlfn.TEXTJOIN("-",TRUE,AS1541:AV1541)</f>
        <v/>
      </c>
      <c r="AY1541" s="48">
        <f>E1541</f>
        <v>0</v>
      </c>
    </row>
    <row r="1542" spans="7:51">
      <c r="G1542" s="48">
        <f>A1542</f>
        <v>0</v>
      </c>
      <c r="H1542" s="48">
        <f>B1542</f>
        <v>0</v>
      </c>
      <c r="K1542" s="48" t="s">
        <v>31419</v>
      </c>
      <c r="AA1542" s="255"/>
      <c r="AQ1542" s="212" t="s">
        <v>28768</v>
      </c>
      <c r="AX1542" s="193" t="str">
        <f>_xlfn.TEXTJOIN("-",TRUE,AS1542:AV1542)</f>
        <v/>
      </c>
      <c r="AY1542" s="48">
        <f>E1542</f>
        <v>0</v>
      </c>
    </row>
    <row r="1543" spans="7:51">
      <c r="G1543" s="48">
        <f>A1543</f>
        <v>0</v>
      </c>
      <c r="H1543" s="48">
        <f>B1543</f>
        <v>0</v>
      </c>
      <c r="K1543" s="48" t="s">
        <v>31420</v>
      </c>
      <c r="AA1543" s="255"/>
      <c r="AQ1543" s="212" t="s">
        <v>28768</v>
      </c>
      <c r="AX1543" s="193" t="str">
        <f>_xlfn.TEXTJOIN("-",TRUE,AS1543:AV1543)</f>
        <v/>
      </c>
      <c r="AY1543" s="48">
        <f>E1543</f>
        <v>0</v>
      </c>
    </row>
    <row r="1544" spans="7:51">
      <c r="G1544" s="48">
        <f>A1544</f>
        <v>0</v>
      </c>
      <c r="H1544" s="48">
        <f>B1544</f>
        <v>0</v>
      </c>
      <c r="K1544" s="48" t="s">
        <v>31421</v>
      </c>
      <c r="AA1544" s="255"/>
      <c r="AQ1544" s="212" t="s">
        <v>28768</v>
      </c>
      <c r="AX1544" s="193" t="str">
        <f>_xlfn.TEXTJOIN("-",TRUE,AS1544:AV1544)</f>
        <v/>
      </c>
      <c r="AY1544" s="48">
        <f>E1544</f>
        <v>0</v>
      </c>
    </row>
    <row r="1545" spans="7:51">
      <c r="G1545" s="48">
        <f>A1545</f>
        <v>0</v>
      </c>
      <c r="H1545" s="48">
        <f>B1545</f>
        <v>0</v>
      </c>
      <c r="K1545" s="48" t="s">
        <v>31422</v>
      </c>
      <c r="AA1545" s="255"/>
      <c r="AQ1545" s="212" t="s">
        <v>28768</v>
      </c>
      <c r="AX1545" s="193" t="str">
        <f>_xlfn.TEXTJOIN("-",TRUE,AS1545:AV1545)</f>
        <v/>
      </c>
      <c r="AY1545" s="48">
        <f>E1545</f>
        <v>0</v>
      </c>
    </row>
    <row r="1546" spans="7:51">
      <c r="G1546" s="48">
        <f>A1546</f>
        <v>0</v>
      </c>
      <c r="H1546" s="48">
        <f>B1546</f>
        <v>0</v>
      </c>
      <c r="K1546" s="48" t="s">
        <v>31423</v>
      </c>
      <c r="AA1546" s="255"/>
      <c r="AQ1546" s="212" t="s">
        <v>28768</v>
      </c>
      <c r="AX1546" s="193" t="str">
        <f>_xlfn.TEXTJOIN("-",TRUE,AS1546:AV1546)</f>
        <v/>
      </c>
      <c r="AY1546" s="48">
        <f>E1546</f>
        <v>0</v>
      </c>
    </row>
    <row r="1547" spans="7:51">
      <c r="G1547" s="48">
        <f>A1547</f>
        <v>0</v>
      </c>
      <c r="H1547" s="48">
        <f>B1547</f>
        <v>0</v>
      </c>
      <c r="K1547" s="48" t="s">
        <v>31424</v>
      </c>
      <c r="AA1547" s="255"/>
      <c r="AQ1547" s="212" t="s">
        <v>28768</v>
      </c>
      <c r="AX1547" s="193" t="str">
        <f>_xlfn.TEXTJOIN("-",TRUE,AS1547:AV1547)</f>
        <v/>
      </c>
      <c r="AY1547" s="48">
        <f>E1547</f>
        <v>0</v>
      </c>
    </row>
    <row r="1548" spans="7:51">
      <c r="G1548" s="48">
        <f>A1548</f>
        <v>0</v>
      </c>
      <c r="H1548" s="48">
        <f>B1548</f>
        <v>0</v>
      </c>
      <c r="K1548" s="48" t="s">
        <v>31425</v>
      </c>
      <c r="AA1548" s="255"/>
      <c r="AQ1548" s="212" t="s">
        <v>28768</v>
      </c>
      <c r="AX1548" s="193" t="str">
        <f>_xlfn.TEXTJOIN("-",TRUE,AS1548:AV1548)</f>
        <v/>
      </c>
      <c r="AY1548" s="48">
        <f>E1548</f>
        <v>0</v>
      </c>
    </row>
    <row r="1549" spans="7:51">
      <c r="G1549" s="48">
        <f>A1549</f>
        <v>0</v>
      </c>
      <c r="H1549" s="48">
        <f>B1549</f>
        <v>0</v>
      </c>
      <c r="K1549" s="48" t="s">
        <v>31426</v>
      </c>
      <c r="AA1549" s="255"/>
      <c r="AQ1549" s="212" t="s">
        <v>28768</v>
      </c>
      <c r="AX1549" s="193" t="str">
        <f>_xlfn.TEXTJOIN("-",TRUE,AS1549:AV1549)</f>
        <v/>
      </c>
      <c r="AY1549" s="48">
        <f>E1549</f>
        <v>0</v>
      </c>
    </row>
    <row r="1550" spans="7:51">
      <c r="G1550" s="48">
        <f>A1550</f>
        <v>0</v>
      </c>
      <c r="H1550" s="48">
        <f>B1550</f>
        <v>0</v>
      </c>
      <c r="K1550" s="48" t="s">
        <v>31427</v>
      </c>
      <c r="AA1550" s="255"/>
      <c r="AQ1550" s="212" t="s">
        <v>28768</v>
      </c>
      <c r="AX1550" s="193" t="str">
        <f>_xlfn.TEXTJOIN("-",TRUE,AS1550:AV1550)</f>
        <v/>
      </c>
      <c r="AY1550" s="48">
        <f>E1550</f>
        <v>0</v>
      </c>
    </row>
    <row r="1551" spans="7:51">
      <c r="G1551" s="48">
        <f>A1551</f>
        <v>0</v>
      </c>
      <c r="H1551" s="48">
        <f>B1551</f>
        <v>0</v>
      </c>
      <c r="K1551" s="48" t="s">
        <v>31428</v>
      </c>
      <c r="AA1551" s="255"/>
      <c r="AQ1551" s="212" t="s">
        <v>28768</v>
      </c>
      <c r="AX1551" s="193" t="str">
        <f>_xlfn.TEXTJOIN("-",TRUE,AS1551:AV1551)</f>
        <v/>
      </c>
      <c r="AY1551" s="48">
        <f>E1551</f>
        <v>0</v>
      </c>
    </row>
    <row r="1552" spans="7:51">
      <c r="G1552" s="48">
        <f>A1552</f>
        <v>0</v>
      </c>
      <c r="H1552" s="48">
        <f>B1552</f>
        <v>0</v>
      </c>
      <c r="K1552" s="48" t="s">
        <v>31429</v>
      </c>
      <c r="AA1552" s="255"/>
      <c r="AQ1552" s="212" t="s">
        <v>28768</v>
      </c>
      <c r="AX1552" s="193" t="str">
        <f>_xlfn.TEXTJOIN("-",TRUE,AS1552:AV1552)</f>
        <v/>
      </c>
      <c r="AY1552" s="48">
        <f>E1552</f>
        <v>0</v>
      </c>
    </row>
    <row r="1553" spans="7:51">
      <c r="G1553" s="48">
        <f>A1553</f>
        <v>0</v>
      </c>
      <c r="H1553" s="48">
        <f>B1553</f>
        <v>0</v>
      </c>
      <c r="K1553" s="48" t="s">
        <v>31430</v>
      </c>
      <c r="AA1553" s="255"/>
      <c r="AQ1553" s="212" t="s">
        <v>28768</v>
      </c>
      <c r="AX1553" s="193" t="str">
        <f>_xlfn.TEXTJOIN("-",TRUE,AS1553:AV1553)</f>
        <v/>
      </c>
      <c r="AY1553" s="48">
        <f>E1553</f>
        <v>0</v>
      </c>
    </row>
    <row r="1554" spans="7:51">
      <c r="G1554" s="48">
        <f>A1554</f>
        <v>0</v>
      </c>
      <c r="H1554" s="48">
        <f>B1554</f>
        <v>0</v>
      </c>
      <c r="K1554" s="48" t="s">
        <v>31431</v>
      </c>
      <c r="AA1554" s="255"/>
      <c r="AQ1554" s="212" t="s">
        <v>28768</v>
      </c>
      <c r="AX1554" s="193" t="str">
        <f>_xlfn.TEXTJOIN("-",TRUE,AS1554:AV1554)</f>
        <v/>
      </c>
      <c r="AY1554" s="48">
        <f>E1554</f>
        <v>0</v>
      </c>
    </row>
    <row r="1555" spans="7:51">
      <c r="G1555" s="48">
        <f>A1555</f>
        <v>0</v>
      </c>
      <c r="H1555" s="48">
        <f>B1555</f>
        <v>0</v>
      </c>
      <c r="K1555" s="48" t="s">
        <v>31432</v>
      </c>
      <c r="AA1555" s="255"/>
      <c r="AQ1555" s="212" t="s">
        <v>28768</v>
      </c>
      <c r="AX1555" s="193" t="str">
        <f>_xlfn.TEXTJOIN("-",TRUE,AS1555:AV1555)</f>
        <v/>
      </c>
      <c r="AY1555" s="48">
        <f>E1555</f>
        <v>0</v>
      </c>
    </row>
    <row r="1556" spans="7:51">
      <c r="G1556" s="48">
        <f>A1556</f>
        <v>0</v>
      </c>
      <c r="H1556" s="48">
        <f>B1556</f>
        <v>0</v>
      </c>
      <c r="K1556" s="48" t="s">
        <v>31433</v>
      </c>
      <c r="AA1556" s="255"/>
      <c r="AQ1556" s="212" t="s">
        <v>28768</v>
      </c>
      <c r="AX1556" s="193" t="str">
        <f>_xlfn.TEXTJOIN("-",TRUE,AS1556:AV1556)</f>
        <v/>
      </c>
      <c r="AY1556" s="48">
        <f>E1556</f>
        <v>0</v>
      </c>
    </row>
    <row r="1557" spans="7:51">
      <c r="G1557" s="48">
        <f>A1557</f>
        <v>0</v>
      </c>
      <c r="H1557" s="48">
        <f>B1557</f>
        <v>0</v>
      </c>
      <c r="K1557" s="48" t="s">
        <v>31434</v>
      </c>
      <c r="AA1557" s="255"/>
      <c r="AQ1557" s="212" t="s">
        <v>28768</v>
      </c>
      <c r="AX1557" s="193" t="str">
        <f>_xlfn.TEXTJOIN("-",TRUE,AS1557:AV1557)</f>
        <v/>
      </c>
      <c r="AY1557" s="48">
        <f>E1557</f>
        <v>0</v>
      </c>
    </row>
    <row r="1558" spans="7:51">
      <c r="G1558" s="48">
        <f>A1558</f>
        <v>0</v>
      </c>
      <c r="H1558" s="48">
        <f>B1558</f>
        <v>0</v>
      </c>
      <c r="K1558" s="48" t="s">
        <v>31435</v>
      </c>
      <c r="AA1558" s="255"/>
      <c r="AQ1558" s="212" t="s">
        <v>28768</v>
      </c>
      <c r="AX1558" s="193" t="str">
        <f>_xlfn.TEXTJOIN("-",TRUE,AS1558:AV1558)</f>
        <v/>
      </c>
      <c r="AY1558" s="48">
        <f>E1558</f>
        <v>0</v>
      </c>
    </row>
    <row r="1559" spans="7:51">
      <c r="G1559" s="48">
        <f>A1559</f>
        <v>0</v>
      </c>
      <c r="H1559" s="48">
        <f>B1559</f>
        <v>0</v>
      </c>
      <c r="K1559" s="48" t="s">
        <v>31436</v>
      </c>
      <c r="AA1559" s="255"/>
      <c r="AQ1559" s="212" t="s">
        <v>28768</v>
      </c>
      <c r="AX1559" s="193" t="str">
        <f>_xlfn.TEXTJOIN("-",TRUE,AS1559:AV1559)</f>
        <v/>
      </c>
      <c r="AY1559" s="48">
        <f>E1559</f>
        <v>0</v>
      </c>
    </row>
    <row r="1560" spans="7:51">
      <c r="G1560" s="48">
        <f>A1560</f>
        <v>0</v>
      </c>
      <c r="H1560" s="48">
        <f>B1560</f>
        <v>0</v>
      </c>
      <c r="K1560" s="48" t="s">
        <v>31437</v>
      </c>
      <c r="AA1560" s="255"/>
      <c r="AQ1560" s="212" t="s">
        <v>28768</v>
      </c>
      <c r="AX1560" s="193" t="str">
        <f>_xlfn.TEXTJOIN("-",TRUE,AS1560:AV1560)</f>
        <v/>
      </c>
      <c r="AY1560" s="48">
        <f>E1560</f>
        <v>0</v>
      </c>
    </row>
    <row r="1561" spans="7:51">
      <c r="G1561" s="48">
        <f>A1561</f>
        <v>0</v>
      </c>
      <c r="H1561" s="48">
        <f>B1561</f>
        <v>0</v>
      </c>
      <c r="K1561" s="48" t="s">
        <v>31438</v>
      </c>
      <c r="AA1561" s="255"/>
      <c r="AQ1561" s="212" t="s">
        <v>28768</v>
      </c>
      <c r="AX1561" s="193" t="str">
        <f>_xlfn.TEXTJOIN("-",TRUE,AS1561:AV1561)</f>
        <v/>
      </c>
      <c r="AY1561" s="48">
        <f>E1561</f>
        <v>0</v>
      </c>
    </row>
    <row r="1562" spans="7:51">
      <c r="G1562" s="48">
        <f>A1562</f>
        <v>0</v>
      </c>
      <c r="H1562" s="48">
        <f>B1562</f>
        <v>0</v>
      </c>
      <c r="K1562" s="48" t="s">
        <v>31439</v>
      </c>
      <c r="AA1562" s="255"/>
      <c r="AQ1562" s="212" t="s">
        <v>28768</v>
      </c>
      <c r="AX1562" s="193" t="str">
        <f>_xlfn.TEXTJOIN("-",TRUE,AS1562:AV1562)</f>
        <v/>
      </c>
      <c r="AY1562" s="48">
        <f>E1562</f>
        <v>0</v>
      </c>
    </row>
    <row r="1563" spans="7:51">
      <c r="G1563" s="48">
        <f>A1563</f>
        <v>0</v>
      </c>
      <c r="H1563" s="48">
        <f>B1563</f>
        <v>0</v>
      </c>
      <c r="K1563" s="48" t="s">
        <v>31440</v>
      </c>
      <c r="AA1563" s="255"/>
      <c r="AQ1563" s="212" t="s">
        <v>28768</v>
      </c>
      <c r="AX1563" s="193" t="str">
        <f>_xlfn.TEXTJOIN("-",TRUE,AS1563:AV1563)</f>
        <v/>
      </c>
      <c r="AY1563" s="48">
        <f>E1563</f>
        <v>0</v>
      </c>
    </row>
    <row r="1564" spans="7:51">
      <c r="G1564" s="48">
        <f>A1564</f>
        <v>0</v>
      </c>
      <c r="H1564" s="48">
        <f>B1564</f>
        <v>0</v>
      </c>
      <c r="K1564" s="48" t="s">
        <v>31441</v>
      </c>
      <c r="AA1564" s="255"/>
      <c r="AQ1564" s="212" t="s">
        <v>28768</v>
      </c>
      <c r="AX1564" s="193" t="str">
        <f>_xlfn.TEXTJOIN("-",TRUE,AS1564:AV1564)</f>
        <v/>
      </c>
      <c r="AY1564" s="48">
        <f>E1564</f>
        <v>0</v>
      </c>
    </row>
    <row r="1565" spans="7:51">
      <c r="G1565" s="48">
        <f>A1565</f>
        <v>0</v>
      </c>
      <c r="H1565" s="48">
        <f>B1565</f>
        <v>0</v>
      </c>
      <c r="K1565" s="48" t="s">
        <v>31442</v>
      </c>
      <c r="AA1565" s="255"/>
      <c r="AQ1565" s="212" t="s">
        <v>28768</v>
      </c>
      <c r="AX1565" s="193" t="str">
        <f>_xlfn.TEXTJOIN("-",TRUE,AS1565:AV1565)</f>
        <v/>
      </c>
      <c r="AY1565" s="48">
        <f>E1565</f>
        <v>0</v>
      </c>
    </row>
    <row r="1566" spans="7:51">
      <c r="G1566" s="48">
        <f>A1566</f>
        <v>0</v>
      </c>
      <c r="H1566" s="48">
        <f>B1566</f>
        <v>0</v>
      </c>
      <c r="K1566" s="48" t="s">
        <v>31443</v>
      </c>
      <c r="AA1566" s="255"/>
      <c r="AQ1566" s="212" t="s">
        <v>28768</v>
      </c>
      <c r="AX1566" s="193" t="str">
        <f>_xlfn.TEXTJOIN("-",TRUE,AS1566:AV1566)</f>
        <v/>
      </c>
      <c r="AY1566" s="48">
        <f>E1566</f>
        <v>0</v>
      </c>
    </row>
    <row r="1567" spans="7:51">
      <c r="G1567" s="48">
        <f>A1567</f>
        <v>0</v>
      </c>
      <c r="H1567" s="48">
        <f>B1567</f>
        <v>0</v>
      </c>
      <c r="K1567" s="48" t="s">
        <v>31444</v>
      </c>
      <c r="AA1567" s="255"/>
      <c r="AQ1567" s="212" t="s">
        <v>28768</v>
      </c>
      <c r="AX1567" s="193" t="str">
        <f>_xlfn.TEXTJOIN("-",TRUE,AS1567:AV1567)</f>
        <v/>
      </c>
      <c r="AY1567" s="48">
        <f>E1567</f>
        <v>0</v>
      </c>
    </row>
    <row r="1568" spans="7:51">
      <c r="G1568" s="48">
        <f>A1568</f>
        <v>0</v>
      </c>
      <c r="H1568" s="48">
        <f>B1568</f>
        <v>0</v>
      </c>
      <c r="K1568" s="48" t="s">
        <v>31445</v>
      </c>
      <c r="AA1568" s="255"/>
      <c r="AQ1568" s="212" t="s">
        <v>28768</v>
      </c>
      <c r="AX1568" s="193" t="str">
        <f>_xlfn.TEXTJOIN("-",TRUE,AS1568:AV1568)</f>
        <v/>
      </c>
      <c r="AY1568" s="48">
        <f>E1568</f>
        <v>0</v>
      </c>
    </row>
    <row r="1569" spans="7:51">
      <c r="G1569" s="48">
        <f>A1569</f>
        <v>0</v>
      </c>
      <c r="H1569" s="48">
        <f>B1569</f>
        <v>0</v>
      </c>
      <c r="K1569" s="48" t="s">
        <v>31446</v>
      </c>
      <c r="AA1569" s="255"/>
      <c r="AQ1569" s="212" t="s">
        <v>28768</v>
      </c>
      <c r="AX1569" s="193" t="str">
        <f>_xlfn.TEXTJOIN("-",TRUE,AS1569:AV1569)</f>
        <v/>
      </c>
      <c r="AY1569" s="48">
        <f>E1569</f>
        <v>0</v>
      </c>
    </row>
    <row r="1570" spans="7:51">
      <c r="G1570" s="48">
        <f>A1570</f>
        <v>0</v>
      </c>
      <c r="H1570" s="48">
        <f>B1570</f>
        <v>0</v>
      </c>
      <c r="K1570" s="48" t="s">
        <v>31447</v>
      </c>
      <c r="AA1570" s="255"/>
      <c r="AQ1570" s="212" t="s">
        <v>28768</v>
      </c>
      <c r="AX1570" s="193" t="str">
        <f>_xlfn.TEXTJOIN("-",TRUE,AS1570:AV1570)</f>
        <v/>
      </c>
      <c r="AY1570" s="48">
        <f>E1570</f>
        <v>0</v>
      </c>
    </row>
    <row r="1571" spans="7:51">
      <c r="G1571" s="48">
        <f>A1571</f>
        <v>0</v>
      </c>
      <c r="H1571" s="48">
        <f>B1571</f>
        <v>0</v>
      </c>
      <c r="K1571" s="48" t="s">
        <v>31448</v>
      </c>
      <c r="AA1571" s="255"/>
      <c r="AQ1571" s="212" t="s">
        <v>28768</v>
      </c>
      <c r="AX1571" s="193" t="str">
        <f>_xlfn.TEXTJOIN("-",TRUE,AS1571:AV1571)</f>
        <v/>
      </c>
      <c r="AY1571" s="48">
        <f>E1571</f>
        <v>0</v>
      </c>
    </row>
    <row r="1572" spans="7:51">
      <c r="G1572" s="48">
        <f>A1572</f>
        <v>0</v>
      </c>
      <c r="H1572" s="48">
        <f>B1572</f>
        <v>0</v>
      </c>
      <c r="K1572" s="48" t="s">
        <v>31449</v>
      </c>
      <c r="AA1572" s="255"/>
      <c r="AQ1572" s="212" t="s">
        <v>28768</v>
      </c>
      <c r="AX1572" s="193" t="str">
        <f>_xlfn.TEXTJOIN("-",TRUE,AS1572:AV1572)</f>
        <v/>
      </c>
      <c r="AY1572" s="48">
        <f>E1572</f>
        <v>0</v>
      </c>
    </row>
    <row r="1573" spans="7:51">
      <c r="G1573" s="48">
        <f>A1573</f>
        <v>0</v>
      </c>
      <c r="H1573" s="48">
        <f>B1573</f>
        <v>0</v>
      </c>
      <c r="K1573" s="48" t="s">
        <v>31450</v>
      </c>
      <c r="AA1573" s="255"/>
      <c r="AQ1573" s="212" t="s">
        <v>28768</v>
      </c>
      <c r="AX1573" s="193" t="str">
        <f>_xlfn.TEXTJOIN("-",TRUE,AS1573:AV1573)</f>
        <v/>
      </c>
      <c r="AY1573" s="48">
        <f>E1573</f>
        <v>0</v>
      </c>
    </row>
    <row r="1574" spans="7:51">
      <c r="G1574" s="48">
        <f>A1574</f>
        <v>0</v>
      </c>
      <c r="H1574" s="48">
        <f>B1574</f>
        <v>0</v>
      </c>
      <c r="K1574" s="48" t="s">
        <v>31451</v>
      </c>
      <c r="AA1574" s="255"/>
      <c r="AQ1574" s="212" t="s">
        <v>28768</v>
      </c>
      <c r="AX1574" s="193" t="str">
        <f>_xlfn.TEXTJOIN("-",TRUE,AS1574:AV1574)</f>
        <v/>
      </c>
      <c r="AY1574" s="48">
        <f>E1574</f>
        <v>0</v>
      </c>
    </row>
    <row r="1575" spans="7:51">
      <c r="G1575" s="48">
        <f>A1575</f>
        <v>0</v>
      </c>
      <c r="H1575" s="48">
        <f>B1575</f>
        <v>0</v>
      </c>
      <c r="K1575" s="48" t="s">
        <v>31452</v>
      </c>
      <c r="AA1575" s="255"/>
      <c r="AQ1575" s="212" t="s">
        <v>28768</v>
      </c>
      <c r="AX1575" s="193" t="str">
        <f>_xlfn.TEXTJOIN("-",TRUE,AS1575:AV1575)</f>
        <v/>
      </c>
      <c r="AY1575" s="48">
        <f>E1575</f>
        <v>0</v>
      </c>
    </row>
    <row r="1576" spans="7:51">
      <c r="G1576" s="48">
        <f>A1576</f>
        <v>0</v>
      </c>
      <c r="H1576" s="48">
        <f>B1576</f>
        <v>0</v>
      </c>
      <c r="K1576" s="48" t="s">
        <v>31453</v>
      </c>
      <c r="AA1576" s="255"/>
      <c r="AQ1576" s="212" t="s">
        <v>28768</v>
      </c>
      <c r="AX1576" s="193" t="str">
        <f>_xlfn.TEXTJOIN("-",TRUE,AS1576:AV1576)</f>
        <v/>
      </c>
      <c r="AY1576" s="48">
        <f>E1576</f>
        <v>0</v>
      </c>
    </row>
    <row r="1577" spans="7:51">
      <c r="G1577" s="48">
        <f>A1577</f>
        <v>0</v>
      </c>
      <c r="H1577" s="48">
        <f>B1577</f>
        <v>0</v>
      </c>
      <c r="K1577" s="48" t="s">
        <v>31454</v>
      </c>
      <c r="AA1577" s="255"/>
      <c r="AQ1577" s="212" t="s">
        <v>28768</v>
      </c>
      <c r="AX1577" s="193" t="str">
        <f>_xlfn.TEXTJOIN("-",TRUE,AS1577:AV1577)</f>
        <v/>
      </c>
      <c r="AY1577" s="48">
        <f>E1577</f>
        <v>0</v>
      </c>
    </row>
    <row r="1578" spans="7:51">
      <c r="G1578" s="48">
        <f>A1578</f>
        <v>0</v>
      </c>
      <c r="H1578" s="48">
        <f>B1578</f>
        <v>0</v>
      </c>
      <c r="K1578" s="48" t="s">
        <v>31455</v>
      </c>
      <c r="AA1578" s="255"/>
      <c r="AQ1578" s="212" t="s">
        <v>28768</v>
      </c>
      <c r="AX1578" s="193" t="str">
        <f>_xlfn.TEXTJOIN("-",TRUE,AS1578:AV1578)</f>
        <v/>
      </c>
      <c r="AY1578" s="48">
        <f>E1578</f>
        <v>0</v>
      </c>
    </row>
    <row r="1579" spans="7:51">
      <c r="G1579" s="48">
        <f>A1579</f>
        <v>0</v>
      </c>
      <c r="H1579" s="48">
        <f>B1579</f>
        <v>0</v>
      </c>
      <c r="K1579" s="48" t="s">
        <v>31456</v>
      </c>
      <c r="AA1579" s="255"/>
      <c r="AQ1579" s="212" t="s">
        <v>28768</v>
      </c>
      <c r="AX1579" s="193" t="str">
        <f>_xlfn.TEXTJOIN("-",TRUE,AS1579:AV1579)</f>
        <v/>
      </c>
      <c r="AY1579" s="48">
        <f>E1579</f>
        <v>0</v>
      </c>
    </row>
    <row r="1580" spans="7:51">
      <c r="G1580" s="48">
        <f>A1580</f>
        <v>0</v>
      </c>
      <c r="H1580" s="48">
        <f>B1580</f>
        <v>0</v>
      </c>
      <c r="K1580" s="48" t="s">
        <v>31457</v>
      </c>
      <c r="AA1580" s="255"/>
      <c r="AQ1580" s="212" t="s">
        <v>28768</v>
      </c>
      <c r="AX1580" s="193" t="str">
        <f>_xlfn.TEXTJOIN("-",TRUE,AS1580:AV1580)</f>
        <v/>
      </c>
      <c r="AY1580" s="48">
        <f>E1580</f>
        <v>0</v>
      </c>
    </row>
    <row r="1581" spans="7:51">
      <c r="G1581" s="48">
        <f>A1581</f>
        <v>0</v>
      </c>
      <c r="H1581" s="48">
        <f>B1581</f>
        <v>0</v>
      </c>
      <c r="K1581" s="48" t="s">
        <v>31458</v>
      </c>
      <c r="AA1581" s="255"/>
      <c r="AQ1581" s="212" t="s">
        <v>28768</v>
      </c>
      <c r="AX1581" s="193" t="str">
        <f>_xlfn.TEXTJOIN("-",TRUE,AS1581:AV1581)</f>
        <v/>
      </c>
      <c r="AY1581" s="48">
        <f>E1581</f>
        <v>0</v>
      </c>
    </row>
    <row r="1582" spans="7:51">
      <c r="G1582" s="48">
        <f>A1582</f>
        <v>0</v>
      </c>
      <c r="H1582" s="48">
        <f>B1582</f>
        <v>0</v>
      </c>
      <c r="K1582" s="48" t="s">
        <v>31459</v>
      </c>
      <c r="AA1582" s="255"/>
      <c r="AQ1582" s="212" t="s">
        <v>28768</v>
      </c>
      <c r="AX1582" s="193" t="str">
        <f>_xlfn.TEXTJOIN("-",TRUE,AS1582:AV1582)</f>
        <v/>
      </c>
      <c r="AY1582" s="48">
        <f>E1582</f>
        <v>0</v>
      </c>
    </row>
    <row r="1583" spans="7:51">
      <c r="G1583" s="48">
        <f>A1583</f>
        <v>0</v>
      </c>
      <c r="H1583" s="48">
        <f>B1583</f>
        <v>0</v>
      </c>
      <c r="K1583" s="48" t="s">
        <v>31460</v>
      </c>
      <c r="AA1583" s="255"/>
      <c r="AQ1583" s="212" t="s">
        <v>28768</v>
      </c>
      <c r="AX1583" s="193" t="str">
        <f>_xlfn.TEXTJOIN("-",TRUE,AS1583:AV1583)</f>
        <v/>
      </c>
      <c r="AY1583" s="48">
        <f>E1583</f>
        <v>0</v>
      </c>
    </row>
    <row r="1584" spans="7:51">
      <c r="G1584" s="48">
        <f>A1584</f>
        <v>0</v>
      </c>
      <c r="H1584" s="48">
        <f>B1584</f>
        <v>0</v>
      </c>
      <c r="K1584" s="48" t="s">
        <v>31461</v>
      </c>
      <c r="AA1584" s="255"/>
      <c r="AQ1584" s="212" t="s">
        <v>28768</v>
      </c>
      <c r="AX1584" s="193" t="str">
        <f>_xlfn.TEXTJOIN("-",TRUE,AS1584:AV1584)</f>
        <v/>
      </c>
      <c r="AY1584" s="48">
        <f>E1584</f>
        <v>0</v>
      </c>
    </row>
    <row r="1585" spans="7:51">
      <c r="G1585" s="48">
        <f>A1585</f>
        <v>0</v>
      </c>
      <c r="H1585" s="48">
        <f>B1585</f>
        <v>0</v>
      </c>
      <c r="K1585" s="48" t="s">
        <v>31462</v>
      </c>
      <c r="AA1585" s="255"/>
      <c r="AQ1585" s="212" t="s">
        <v>28768</v>
      </c>
      <c r="AX1585" s="193" t="str">
        <f>_xlfn.TEXTJOIN("-",TRUE,AS1585:AV1585)</f>
        <v/>
      </c>
      <c r="AY1585" s="48">
        <f>E1585</f>
        <v>0</v>
      </c>
    </row>
    <row r="1586" spans="7:51">
      <c r="G1586" s="48">
        <f>A1586</f>
        <v>0</v>
      </c>
      <c r="H1586" s="48">
        <f>B1586</f>
        <v>0</v>
      </c>
      <c r="K1586" s="48" t="s">
        <v>31463</v>
      </c>
      <c r="AA1586" s="255"/>
      <c r="AQ1586" s="212" t="s">
        <v>28768</v>
      </c>
      <c r="AX1586" s="193" t="str">
        <f>_xlfn.TEXTJOIN("-",TRUE,AS1586:AV1586)</f>
        <v/>
      </c>
      <c r="AY1586" s="48">
        <f>E1586</f>
        <v>0</v>
      </c>
    </row>
    <row r="1587" spans="7:51">
      <c r="G1587" s="48">
        <f>A1587</f>
        <v>0</v>
      </c>
      <c r="H1587" s="48">
        <f>B1587</f>
        <v>0</v>
      </c>
      <c r="K1587" s="48" t="s">
        <v>31464</v>
      </c>
      <c r="AA1587" s="255"/>
      <c r="AQ1587" s="212" t="s">
        <v>28768</v>
      </c>
      <c r="AX1587" s="193" t="str">
        <f>_xlfn.TEXTJOIN("-",TRUE,AS1587:AV1587)</f>
        <v/>
      </c>
      <c r="AY1587" s="48">
        <f>E1587</f>
        <v>0</v>
      </c>
    </row>
    <row r="1588" spans="7:51">
      <c r="G1588" s="48">
        <f>A1588</f>
        <v>0</v>
      </c>
      <c r="H1588" s="48">
        <f>B1588</f>
        <v>0</v>
      </c>
      <c r="K1588" s="48" t="s">
        <v>31465</v>
      </c>
      <c r="AA1588" s="255"/>
      <c r="AQ1588" s="212" t="s">
        <v>28768</v>
      </c>
      <c r="AX1588" s="193" t="str">
        <f>_xlfn.TEXTJOIN("-",TRUE,AS1588:AV1588)</f>
        <v/>
      </c>
      <c r="AY1588" s="48">
        <f>E1588</f>
        <v>0</v>
      </c>
    </row>
    <row r="1589" spans="7:51">
      <c r="G1589" s="48">
        <f>A1589</f>
        <v>0</v>
      </c>
      <c r="H1589" s="48">
        <f>B1589</f>
        <v>0</v>
      </c>
      <c r="K1589" s="48" t="s">
        <v>31466</v>
      </c>
      <c r="AA1589" s="255"/>
      <c r="AQ1589" s="212" t="s">
        <v>28768</v>
      </c>
      <c r="AX1589" s="193" t="str">
        <f>_xlfn.TEXTJOIN("-",TRUE,AS1589:AV1589)</f>
        <v/>
      </c>
      <c r="AY1589" s="48">
        <f>E1589</f>
        <v>0</v>
      </c>
    </row>
    <row r="1590" spans="7:51">
      <c r="G1590" s="48">
        <f>A1590</f>
        <v>0</v>
      </c>
      <c r="H1590" s="48">
        <f>B1590</f>
        <v>0</v>
      </c>
      <c r="K1590" s="48" t="s">
        <v>31467</v>
      </c>
      <c r="AA1590" s="255"/>
      <c r="AQ1590" s="212" t="s">
        <v>28768</v>
      </c>
      <c r="AX1590" s="193" t="str">
        <f>_xlfn.TEXTJOIN("-",TRUE,AS1590:AV1590)</f>
        <v/>
      </c>
      <c r="AY1590" s="48">
        <f>E1590</f>
        <v>0</v>
      </c>
    </row>
    <row r="1591" spans="7:51">
      <c r="G1591" s="48">
        <f>A1591</f>
        <v>0</v>
      </c>
      <c r="H1591" s="48">
        <f>B1591</f>
        <v>0</v>
      </c>
      <c r="K1591" s="48" t="s">
        <v>31468</v>
      </c>
      <c r="AA1591" s="255"/>
      <c r="AQ1591" s="212" t="s">
        <v>28768</v>
      </c>
      <c r="AX1591" s="193" t="str">
        <f>_xlfn.TEXTJOIN("-",TRUE,AS1591:AV1591)</f>
        <v/>
      </c>
      <c r="AY1591" s="48">
        <f>E1591</f>
        <v>0</v>
      </c>
    </row>
    <row r="1592" spans="7:51">
      <c r="G1592" s="48">
        <f>A1592</f>
        <v>0</v>
      </c>
      <c r="H1592" s="48">
        <f>B1592</f>
        <v>0</v>
      </c>
      <c r="K1592" s="48" t="s">
        <v>31469</v>
      </c>
      <c r="AA1592" s="255"/>
      <c r="AQ1592" s="212" t="s">
        <v>28768</v>
      </c>
      <c r="AX1592" s="193" t="str">
        <f>_xlfn.TEXTJOIN("-",TRUE,AS1592:AV1592)</f>
        <v/>
      </c>
      <c r="AY1592" s="48">
        <f>E1592</f>
        <v>0</v>
      </c>
    </row>
    <row r="1593" spans="7:51">
      <c r="G1593" s="48">
        <f>A1593</f>
        <v>0</v>
      </c>
      <c r="H1593" s="48">
        <f>B1593</f>
        <v>0</v>
      </c>
      <c r="K1593" s="48" t="s">
        <v>31470</v>
      </c>
      <c r="AA1593" s="255"/>
      <c r="AQ1593" s="212" t="s">
        <v>28768</v>
      </c>
      <c r="AX1593" s="193" t="str">
        <f>_xlfn.TEXTJOIN("-",TRUE,AS1593:AV1593)</f>
        <v/>
      </c>
      <c r="AY1593" s="48">
        <f>E1593</f>
        <v>0</v>
      </c>
    </row>
    <row r="1594" spans="7:51">
      <c r="G1594" s="48">
        <f>A1594</f>
        <v>0</v>
      </c>
      <c r="H1594" s="48">
        <f>B1594</f>
        <v>0</v>
      </c>
      <c r="K1594" s="48" t="s">
        <v>31471</v>
      </c>
      <c r="AA1594" s="255"/>
      <c r="AQ1594" s="212" t="s">
        <v>28768</v>
      </c>
      <c r="AX1594" s="193" t="str">
        <f>_xlfn.TEXTJOIN("-",TRUE,AS1594:AV1594)</f>
        <v/>
      </c>
      <c r="AY1594" s="48">
        <f>E1594</f>
        <v>0</v>
      </c>
    </row>
    <row r="1595" spans="7:51">
      <c r="G1595" s="48">
        <f>A1595</f>
        <v>0</v>
      </c>
      <c r="H1595" s="48">
        <f>B1595</f>
        <v>0</v>
      </c>
      <c r="K1595" s="48" t="s">
        <v>31472</v>
      </c>
      <c r="AA1595" s="255"/>
      <c r="AQ1595" s="212" t="s">
        <v>28768</v>
      </c>
      <c r="AX1595" s="193" t="str">
        <f>_xlfn.TEXTJOIN("-",TRUE,AS1595:AV1595)</f>
        <v/>
      </c>
      <c r="AY1595" s="48">
        <f>E1595</f>
        <v>0</v>
      </c>
    </row>
    <row r="1596" spans="7:51">
      <c r="G1596" s="48">
        <f>A1596</f>
        <v>0</v>
      </c>
      <c r="H1596" s="48">
        <f>B1596</f>
        <v>0</v>
      </c>
      <c r="K1596" s="48" t="s">
        <v>31473</v>
      </c>
      <c r="AA1596" s="255"/>
      <c r="AQ1596" s="212" t="s">
        <v>28768</v>
      </c>
      <c r="AX1596" s="193" t="str">
        <f>_xlfn.TEXTJOIN("-",TRUE,AS1596:AV1596)</f>
        <v/>
      </c>
      <c r="AY1596" s="48">
        <f>E1596</f>
        <v>0</v>
      </c>
    </row>
    <row r="1597" spans="7:51">
      <c r="G1597" s="48">
        <f>A1597</f>
        <v>0</v>
      </c>
      <c r="H1597" s="48">
        <f>B1597</f>
        <v>0</v>
      </c>
      <c r="K1597" s="48" t="s">
        <v>31474</v>
      </c>
      <c r="AA1597" s="255"/>
      <c r="AQ1597" s="212" t="s">
        <v>28768</v>
      </c>
      <c r="AX1597" s="193" t="str">
        <f>_xlfn.TEXTJOIN("-",TRUE,AS1597:AV1597)</f>
        <v/>
      </c>
      <c r="AY1597" s="48">
        <f>E1597</f>
        <v>0</v>
      </c>
    </row>
    <row r="1598" spans="7:51">
      <c r="G1598" s="48">
        <f>A1598</f>
        <v>0</v>
      </c>
      <c r="H1598" s="48">
        <f>B1598</f>
        <v>0</v>
      </c>
      <c r="K1598" s="48" t="s">
        <v>31475</v>
      </c>
      <c r="AA1598" s="255"/>
      <c r="AQ1598" s="212" t="s">
        <v>28768</v>
      </c>
      <c r="AX1598" s="193" t="str">
        <f>_xlfn.TEXTJOIN("-",TRUE,AS1598:AV1598)</f>
        <v/>
      </c>
      <c r="AY1598" s="48">
        <f>E1598</f>
        <v>0</v>
      </c>
    </row>
    <row r="1599" spans="7:51">
      <c r="G1599" s="48">
        <f>A1599</f>
        <v>0</v>
      </c>
      <c r="H1599" s="48">
        <f>B1599</f>
        <v>0</v>
      </c>
      <c r="K1599" s="48" t="s">
        <v>31476</v>
      </c>
      <c r="AA1599" s="255"/>
      <c r="AQ1599" s="212" t="s">
        <v>28768</v>
      </c>
      <c r="AX1599" s="193" t="str">
        <f>_xlfn.TEXTJOIN("-",TRUE,AS1599:AV1599)</f>
        <v/>
      </c>
      <c r="AY1599" s="48">
        <f>E1599</f>
        <v>0</v>
      </c>
    </row>
    <row r="1600" spans="7:51">
      <c r="G1600" s="48">
        <f>A1600</f>
        <v>0</v>
      </c>
      <c r="H1600" s="48">
        <f>B1600</f>
        <v>0</v>
      </c>
      <c r="K1600" s="48" t="s">
        <v>31477</v>
      </c>
      <c r="AA1600" s="255"/>
      <c r="AQ1600" s="212" t="s">
        <v>28768</v>
      </c>
      <c r="AX1600" s="193" t="str">
        <f>_xlfn.TEXTJOIN("-",TRUE,AS1600:AV1600)</f>
        <v/>
      </c>
      <c r="AY1600" s="48">
        <f>E1600</f>
        <v>0</v>
      </c>
    </row>
    <row r="1601" spans="7:51">
      <c r="G1601" s="48">
        <f>A1601</f>
        <v>0</v>
      </c>
      <c r="H1601" s="48">
        <f>B1601</f>
        <v>0</v>
      </c>
      <c r="K1601" s="48" t="s">
        <v>31478</v>
      </c>
      <c r="AA1601" s="255"/>
      <c r="AQ1601" s="212" t="s">
        <v>28768</v>
      </c>
      <c r="AX1601" s="193" t="str">
        <f>_xlfn.TEXTJOIN("-",TRUE,AS1601:AV1601)</f>
        <v/>
      </c>
      <c r="AY1601" s="48">
        <f>E1601</f>
        <v>0</v>
      </c>
    </row>
    <row r="1602" spans="7:51">
      <c r="G1602" s="48">
        <f>A1602</f>
        <v>0</v>
      </c>
      <c r="H1602" s="48">
        <f>B1602</f>
        <v>0</v>
      </c>
      <c r="K1602" s="48" t="s">
        <v>31479</v>
      </c>
      <c r="AA1602" s="255"/>
      <c r="AQ1602" s="212" t="s">
        <v>28768</v>
      </c>
      <c r="AX1602" s="193" t="str">
        <f>_xlfn.TEXTJOIN("-",TRUE,AS1602:AV1602)</f>
        <v/>
      </c>
      <c r="AY1602" s="48">
        <f>E1602</f>
        <v>0</v>
      </c>
    </row>
    <row r="1603" spans="7:51">
      <c r="G1603" s="48">
        <f>A1603</f>
        <v>0</v>
      </c>
      <c r="H1603" s="48">
        <f>B1603</f>
        <v>0</v>
      </c>
      <c r="K1603" s="48" t="s">
        <v>31480</v>
      </c>
      <c r="AA1603" s="255"/>
      <c r="AQ1603" s="212" t="s">
        <v>28768</v>
      </c>
      <c r="AX1603" s="193" t="str">
        <f>_xlfn.TEXTJOIN("-",TRUE,AS1603:AV1603)</f>
        <v/>
      </c>
      <c r="AY1603" s="48">
        <f>E1603</f>
        <v>0</v>
      </c>
    </row>
    <row r="1604" spans="7:51">
      <c r="G1604" s="48">
        <f>A1604</f>
        <v>0</v>
      </c>
      <c r="H1604" s="48">
        <f>B1604</f>
        <v>0</v>
      </c>
      <c r="K1604" s="48" t="s">
        <v>31481</v>
      </c>
      <c r="AA1604" s="255"/>
      <c r="AQ1604" s="212" t="s">
        <v>28768</v>
      </c>
      <c r="AX1604" s="193" t="str">
        <f>_xlfn.TEXTJOIN("-",TRUE,AS1604:AV1604)</f>
        <v/>
      </c>
      <c r="AY1604" s="48">
        <f>E1604</f>
        <v>0</v>
      </c>
    </row>
    <row r="1605" spans="7:51">
      <c r="G1605" s="48">
        <f>A1605</f>
        <v>0</v>
      </c>
      <c r="H1605" s="48">
        <f>B1605</f>
        <v>0</v>
      </c>
      <c r="K1605" s="48" t="s">
        <v>31482</v>
      </c>
      <c r="AA1605" s="255"/>
      <c r="AQ1605" s="212" t="s">
        <v>28768</v>
      </c>
      <c r="AX1605" s="193" t="str">
        <f>_xlfn.TEXTJOIN("-",TRUE,AS1605:AV1605)</f>
        <v/>
      </c>
      <c r="AY1605" s="48">
        <f>E1605</f>
        <v>0</v>
      </c>
    </row>
    <row r="1606" spans="7:51">
      <c r="G1606" s="48">
        <f>A1606</f>
        <v>0</v>
      </c>
      <c r="H1606" s="48">
        <f>B1606</f>
        <v>0</v>
      </c>
      <c r="K1606" s="48" t="s">
        <v>31483</v>
      </c>
      <c r="AA1606" s="255"/>
      <c r="AQ1606" s="212" t="s">
        <v>28768</v>
      </c>
      <c r="AX1606" s="193" t="str">
        <f>_xlfn.TEXTJOIN("-",TRUE,AS1606:AV1606)</f>
        <v/>
      </c>
      <c r="AY1606" s="48">
        <f>E1606</f>
        <v>0</v>
      </c>
    </row>
    <row r="1607" spans="7:51">
      <c r="G1607" s="48">
        <f>A1607</f>
        <v>0</v>
      </c>
      <c r="H1607" s="48">
        <f>B1607</f>
        <v>0</v>
      </c>
      <c r="K1607" s="48" t="s">
        <v>31484</v>
      </c>
      <c r="AA1607" s="255"/>
      <c r="AQ1607" s="212" t="s">
        <v>28768</v>
      </c>
      <c r="AX1607" s="193" t="str">
        <f>_xlfn.TEXTJOIN("-",TRUE,AS1607:AV1607)</f>
        <v/>
      </c>
      <c r="AY1607" s="48">
        <f>E1607</f>
        <v>0</v>
      </c>
    </row>
    <row r="1608" spans="7:51">
      <c r="G1608" s="48">
        <f>A1608</f>
        <v>0</v>
      </c>
      <c r="H1608" s="48">
        <f>B1608</f>
        <v>0</v>
      </c>
      <c r="K1608" s="48" t="s">
        <v>31485</v>
      </c>
      <c r="AA1608" s="255"/>
      <c r="AQ1608" s="212" t="s">
        <v>28768</v>
      </c>
      <c r="AX1608" s="193" t="str">
        <f>_xlfn.TEXTJOIN("-",TRUE,AS1608:AV1608)</f>
        <v/>
      </c>
      <c r="AY1608" s="48">
        <f>E1608</f>
        <v>0</v>
      </c>
    </row>
    <row r="1609" spans="7:51">
      <c r="G1609" s="48">
        <f>A1609</f>
        <v>0</v>
      </c>
      <c r="H1609" s="48">
        <f>B1609</f>
        <v>0</v>
      </c>
      <c r="K1609" s="48" t="s">
        <v>31486</v>
      </c>
      <c r="AA1609" s="255"/>
      <c r="AQ1609" s="212" t="s">
        <v>28768</v>
      </c>
      <c r="AX1609" s="193" t="str">
        <f>_xlfn.TEXTJOIN("-",TRUE,AS1609:AV1609)</f>
        <v/>
      </c>
      <c r="AY1609" s="48">
        <f>E1609</f>
        <v>0</v>
      </c>
    </row>
    <row r="1610" spans="7:51">
      <c r="G1610" s="48">
        <f>A1610</f>
        <v>0</v>
      </c>
      <c r="H1610" s="48">
        <f>B1610</f>
        <v>0</v>
      </c>
      <c r="K1610" s="48" t="s">
        <v>31487</v>
      </c>
      <c r="AA1610" s="255"/>
      <c r="AQ1610" s="212" t="s">
        <v>28768</v>
      </c>
      <c r="AX1610" s="193" t="str">
        <f>_xlfn.TEXTJOIN("-",TRUE,AS1610:AV1610)</f>
        <v/>
      </c>
      <c r="AY1610" s="48">
        <f>E1610</f>
        <v>0</v>
      </c>
    </row>
    <row r="1611" spans="7:51">
      <c r="G1611" s="48">
        <f>A1611</f>
        <v>0</v>
      </c>
      <c r="H1611" s="48">
        <f>B1611</f>
        <v>0</v>
      </c>
      <c r="K1611" s="48" t="s">
        <v>31488</v>
      </c>
      <c r="AA1611" s="255"/>
      <c r="AQ1611" s="212" t="s">
        <v>28768</v>
      </c>
      <c r="AX1611" s="193" t="str">
        <f>_xlfn.TEXTJOIN("-",TRUE,AS1611:AV1611)</f>
        <v/>
      </c>
      <c r="AY1611" s="48">
        <f>E1611</f>
        <v>0</v>
      </c>
    </row>
    <row r="1612" spans="7:51">
      <c r="G1612" s="48">
        <f>A1612</f>
        <v>0</v>
      </c>
      <c r="H1612" s="48">
        <f>B1612</f>
        <v>0</v>
      </c>
      <c r="K1612" s="48" t="s">
        <v>31489</v>
      </c>
      <c r="AA1612" s="255"/>
      <c r="AQ1612" s="212" t="s">
        <v>28768</v>
      </c>
      <c r="AX1612" s="193" t="str">
        <f>_xlfn.TEXTJOIN("-",TRUE,AS1612:AV1612)</f>
        <v/>
      </c>
      <c r="AY1612" s="48">
        <f>E1612</f>
        <v>0</v>
      </c>
    </row>
    <row r="1613" spans="7:51">
      <c r="G1613" s="48">
        <f>A1613</f>
        <v>0</v>
      </c>
      <c r="H1613" s="48">
        <f>B1613</f>
        <v>0</v>
      </c>
      <c r="K1613" s="48" t="s">
        <v>31490</v>
      </c>
      <c r="AA1613" s="255"/>
      <c r="AQ1613" s="212" t="s">
        <v>28768</v>
      </c>
      <c r="AX1613" s="193" t="str">
        <f>_xlfn.TEXTJOIN("-",TRUE,AS1613:AV1613)</f>
        <v/>
      </c>
      <c r="AY1613" s="48">
        <f>E1613</f>
        <v>0</v>
      </c>
    </row>
    <row r="1614" spans="7:51">
      <c r="G1614" s="48">
        <f>A1614</f>
        <v>0</v>
      </c>
      <c r="H1614" s="48">
        <f>B1614</f>
        <v>0</v>
      </c>
      <c r="K1614" s="48" t="s">
        <v>31491</v>
      </c>
      <c r="AA1614" s="255"/>
      <c r="AQ1614" s="212" t="s">
        <v>28768</v>
      </c>
      <c r="AX1614" s="193" t="str">
        <f>_xlfn.TEXTJOIN("-",TRUE,AS1614:AV1614)</f>
        <v/>
      </c>
      <c r="AY1614" s="48">
        <f>E1614</f>
        <v>0</v>
      </c>
    </row>
    <row r="1615" spans="7:51">
      <c r="G1615" s="48">
        <f>A1615</f>
        <v>0</v>
      </c>
      <c r="H1615" s="48">
        <f>B1615</f>
        <v>0</v>
      </c>
      <c r="K1615" s="48" t="s">
        <v>31492</v>
      </c>
      <c r="AA1615" s="255"/>
      <c r="AQ1615" s="212" t="s">
        <v>28768</v>
      </c>
      <c r="AX1615" s="193" t="str">
        <f>_xlfn.TEXTJOIN("-",TRUE,AS1615:AV1615)</f>
        <v/>
      </c>
      <c r="AY1615" s="48">
        <f>E1615</f>
        <v>0</v>
      </c>
    </row>
    <row r="1616" spans="7:51">
      <c r="G1616" s="48">
        <f>A1616</f>
        <v>0</v>
      </c>
      <c r="H1616" s="48">
        <f>B1616</f>
        <v>0</v>
      </c>
      <c r="K1616" s="48" t="s">
        <v>31493</v>
      </c>
      <c r="AA1616" s="255"/>
      <c r="AQ1616" s="212" t="s">
        <v>28768</v>
      </c>
      <c r="AX1616" s="193" t="str">
        <f>_xlfn.TEXTJOIN("-",TRUE,AS1616:AV1616)</f>
        <v/>
      </c>
      <c r="AY1616" s="48">
        <f>E1616</f>
        <v>0</v>
      </c>
    </row>
    <row r="1617" spans="7:51">
      <c r="G1617" s="48">
        <f>A1617</f>
        <v>0</v>
      </c>
      <c r="H1617" s="48">
        <f>B1617</f>
        <v>0</v>
      </c>
      <c r="K1617" s="48" t="s">
        <v>31494</v>
      </c>
      <c r="AA1617" s="255"/>
      <c r="AQ1617" s="212" t="s">
        <v>28768</v>
      </c>
      <c r="AX1617" s="193" t="str">
        <f>_xlfn.TEXTJOIN("-",TRUE,AS1617:AV1617)</f>
        <v/>
      </c>
      <c r="AY1617" s="48">
        <f>E1617</f>
        <v>0</v>
      </c>
    </row>
    <row r="1618" spans="7:51">
      <c r="G1618" s="48">
        <f>A1618</f>
        <v>0</v>
      </c>
      <c r="H1618" s="48">
        <f>B1618</f>
        <v>0</v>
      </c>
      <c r="K1618" s="48" t="s">
        <v>31495</v>
      </c>
      <c r="AA1618" s="255"/>
      <c r="AQ1618" s="212" t="s">
        <v>28768</v>
      </c>
      <c r="AX1618" s="193" t="str">
        <f>_xlfn.TEXTJOIN("-",TRUE,AS1618:AV1618)</f>
        <v/>
      </c>
      <c r="AY1618" s="48">
        <f>E1618</f>
        <v>0</v>
      </c>
    </row>
    <row r="1619" spans="7:51">
      <c r="G1619" s="48">
        <f>A1619</f>
        <v>0</v>
      </c>
      <c r="H1619" s="48">
        <f>B1619</f>
        <v>0</v>
      </c>
      <c r="K1619" s="48" t="s">
        <v>31496</v>
      </c>
      <c r="AA1619" s="255"/>
      <c r="AQ1619" s="212" t="s">
        <v>28768</v>
      </c>
      <c r="AX1619" s="193" t="str">
        <f>_xlfn.TEXTJOIN("-",TRUE,AS1619:AV1619)</f>
        <v/>
      </c>
      <c r="AY1619" s="48">
        <f>E1619</f>
        <v>0</v>
      </c>
    </row>
    <row r="1620" spans="7:51">
      <c r="G1620" s="48">
        <f>A1620</f>
        <v>0</v>
      </c>
      <c r="H1620" s="48">
        <f>B1620</f>
        <v>0</v>
      </c>
      <c r="K1620" s="48" t="s">
        <v>31497</v>
      </c>
      <c r="AA1620" s="255"/>
      <c r="AQ1620" s="212" t="s">
        <v>28768</v>
      </c>
      <c r="AX1620" s="193" t="str">
        <f>_xlfn.TEXTJOIN("-",TRUE,AS1620:AV1620)</f>
        <v/>
      </c>
      <c r="AY1620" s="48">
        <f>E1620</f>
        <v>0</v>
      </c>
    </row>
    <row r="1621" spans="7:51">
      <c r="G1621" s="48">
        <f>A1621</f>
        <v>0</v>
      </c>
      <c r="H1621" s="48">
        <f>B1621</f>
        <v>0</v>
      </c>
      <c r="K1621" s="48" t="s">
        <v>31498</v>
      </c>
      <c r="AA1621" s="255"/>
      <c r="AQ1621" s="212" t="s">
        <v>28768</v>
      </c>
      <c r="AX1621" s="193" t="str">
        <f>_xlfn.TEXTJOIN("-",TRUE,AS1621:AV1621)</f>
        <v/>
      </c>
      <c r="AY1621" s="48">
        <f>E1621</f>
        <v>0</v>
      </c>
    </row>
    <row r="1622" spans="7:51">
      <c r="G1622" s="48">
        <f>A1622</f>
        <v>0</v>
      </c>
      <c r="H1622" s="48">
        <f>B1622</f>
        <v>0</v>
      </c>
      <c r="K1622" s="48" t="s">
        <v>31499</v>
      </c>
      <c r="AA1622" s="255"/>
      <c r="AQ1622" s="212" t="s">
        <v>28768</v>
      </c>
      <c r="AX1622" s="193" t="str">
        <f>_xlfn.TEXTJOIN("-",TRUE,AS1622:AV1622)</f>
        <v/>
      </c>
      <c r="AY1622" s="48">
        <f>E1622</f>
        <v>0</v>
      </c>
    </row>
    <row r="1623" spans="7:51">
      <c r="G1623" s="48">
        <f>A1623</f>
        <v>0</v>
      </c>
      <c r="H1623" s="48">
        <f>B1623</f>
        <v>0</v>
      </c>
      <c r="K1623" s="48" t="s">
        <v>31500</v>
      </c>
      <c r="AA1623" s="255"/>
      <c r="AQ1623" s="212" t="s">
        <v>28768</v>
      </c>
      <c r="AX1623" s="193" t="str">
        <f>_xlfn.TEXTJOIN("-",TRUE,AS1623:AV1623)</f>
        <v/>
      </c>
      <c r="AY1623" s="48">
        <f>E1623</f>
        <v>0</v>
      </c>
    </row>
    <row r="1624" spans="7:51">
      <c r="G1624" s="48">
        <f>A1624</f>
        <v>0</v>
      </c>
      <c r="H1624" s="48">
        <f>B1624</f>
        <v>0</v>
      </c>
      <c r="K1624" s="48" t="s">
        <v>31501</v>
      </c>
      <c r="AA1624" s="255"/>
      <c r="AQ1624" s="212" t="s">
        <v>28768</v>
      </c>
      <c r="AX1624" s="193" t="str">
        <f>_xlfn.TEXTJOIN("-",TRUE,AS1624:AV1624)</f>
        <v/>
      </c>
      <c r="AY1624" s="48">
        <f>E1624</f>
        <v>0</v>
      </c>
    </row>
    <row r="1625" spans="7:51">
      <c r="G1625" s="48">
        <f>A1625</f>
        <v>0</v>
      </c>
      <c r="H1625" s="48">
        <f>B1625</f>
        <v>0</v>
      </c>
      <c r="K1625" s="48" t="s">
        <v>31502</v>
      </c>
      <c r="AA1625" s="255"/>
      <c r="AQ1625" s="212" t="s">
        <v>28768</v>
      </c>
      <c r="AX1625" s="193" t="str">
        <f>_xlfn.TEXTJOIN("-",TRUE,AS1625:AV1625)</f>
        <v/>
      </c>
      <c r="AY1625" s="48">
        <f>E1625</f>
        <v>0</v>
      </c>
    </row>
    <row r="1626" spans="7:51">
      <c r="G1626" s="48">
        <f>A1626</f>
        <v>0</v>
      </c>
      <c r="H1626" s="48">
        <f>B1626</f>
        <v>0</v>
      </c>
      <c r="K1626" s="48" t="s">
        <v>31503</v>
      </c>
      <c r="AA1626" s="255"/>
      <c r="AQ1626" s="212" t="s">
        <v>28768</v>
      </c>
      <c r="AX1626" s="193" t="str">
        <f>_xlfn.TEXTJOIN("-",TRUE,AS1626:AV1626)</f>
        <v/>
      </c>
      <c r="AY1626" s="48">
        <f>E1626</f>
        <v>0</v>
      </c>
    </row>
    <row r="1627" spans="7:51">
      <c r="G1627" s="48">
        <f>A1627</f>
        <v>0</v>
      </c>
      <c r="H1627" s="48">
        <f>B1627</f>
        <v>0</v>
      </c>
      <c r="K1627" s="48" t="s">
        <v>31504</v>
      </c>
      <c r="AA1627" s="255"/>
      <c r="AQ1627" s="212" t="s">
        <v>28768</v>
      </c>
      <c r="AX1627" s="193" t="str">
        <f>_xlfn.TEXTJOIN("-",TRUE,AS1627:AV1627)</f>
        <v/>
      </c>
      <c r="AY1627" s="48">
        <f>E1627</f>
        <v>0</v>
      </c>
    </row>
    <row r="1628" spans="7:51">
      <c r="G1628" s="48">
        <f>A1628</f>
        <v>0</v>
      </c>
      <c r="H1628" s="48">
        <f>B1628</f>
        <v>0</v>
      </c>
      <c r="K1628" s="48" t="s">
        <v>31505</v>
      </c>
      <c r="AA1628" s="255"/>
      <c r="AQ1628" s="212" t="s">
        <v>28768</v>
      </c>
      <c r="AX1628" s="193" t="str">
        <f>_xlfn.TEXTJOIN("-",TRUE,AS1628:AV1628)</f>
        <v/>
      </c>
      <c r="AY1628" s="48">
        <f>E1628</f>
        <v>0</v>
      </c>
    </row>
    <row r="1629" spans="7:51">
      <c r="G1629" s="48">
        <f>A1629</f>
        <v>0</v>
      </c>
      <c r="H1629" s="48">
        <f>B1629</f>
        <v>0</v>
      </c>
      <c r="K1629" s="48" t="s">
        <v>31506</v>
      </c>
      <c r="AA1629" s="255"/>
      <c r="AQ1629" s="212" t="s">
        <v>28768</v>
      </c>
      <c r="AX1629" s="193" t="str">
        <f>_xlfn.TEXTJOIN("-",TRUE,AS1629:AV1629)</f>
        <v/>
      </c>
      <c r="AY1629" s="48">
        <f>E1629</f>
        <v>0</v>
      </c>
    </row>
    <row r="1630" spans="7:51">
      <c r="G1630" s="48">
        <f>A1630</f>
        <v>0</v>
      </c>
      <c r="H1630" s="48">
        <f>B1630</f>
        <v>0</v>
      </c>
      <c r="K1630" s="48" t="s">
        <v>31507</v>
      </c>
      <c r="AA1630" s="255"/>
      <c r="AQ1630" s="212" t="s">
        <v>28768</v>
      </c>
      <c r="AX1630" s="193" t="str">
        <f>_xlfn.TEXTJOIN("-",TRUE,AS1630:AV1630)</f>
        <v/>
      </c>
      <c r="AY1630" s="48">
        <f>E1630</f>
        <v>0</v>
      </c>
    </row>
    <row r="1631" spans="7:51">
      <c r="G1631" s="48">
        <f>A1631</f>
        <v>0</v>
      </c>
      <c r="H1631" s="48">
        <f>B1631</f>
        <v>0</v>
      </c>
      <c r="K1631" s="48" t="s">
        <v>31508</v>
      </c>
      <c r="AA1631" s="255"/>
      <c r="AQ1631" s="212" t="s">
        <v>28768</v>
      </c>
      <c r="AX1631" s="193" t="str">
        <f>_xlfn.TEXTJOIN("-",TRUE,AS1631:AV1631)</f>
        <v/>
      </c>
      <c r="AY1631" s="48">
        <f>E1631</f>
        <v>0</v>
      </c>
    </row>
    <row r="1632" spans="7:51">
      <c r="G1632" s="48">
        <f>A1632</f>
        <v>0</v>
      </c>
      <c r="H1632" s="48">
        <f>B1632</f>
        <v>0</v>
      </c>
      <c r="K1632" s="48" t="s">
        <v>31509</v>
      </c>
      <c r="AA1632" s="255"/>
      <c r="AQ1632" s="212" t="s">
        <v>28768</v>
      </c>
      <c r="AX1632" s="193" t="str">
        <f>_xlfn.TEXTJOIN("-",TRUE,AS1632:AV1632)</f>
        <v/>
      </c>
      <c r="AY1632" s="48">
        <f>E1632</f>
        <v>0</v>
      </c>
    </row>
    <row r="1633" spans="7:51">
      <c r="G1633" s="48">
        <f>A1633</f>
        <v>0</v>
      </c>
      <c r="H1633" s="48">
        <f>B1633</f>
        <v>0</v>
      </c>
      <c r="K1633" s="48" t="s">
        <v>31510</v>
      </c>
      <c r="AA1633" s="255"/>
      <c r="AQ1633" s="212" t="s">
        <v>28768</v>
      </c>
      <c r="AX1633" s="193" t="str">
        <f>_xlfn.TEXTJOIN("-",TRUE,AS1633:AV1633)</f>
        <v/>
      </c>
      <c r="AY1633" s="48">
        <f>E1633</f>
        <v>0</v>
      </c>
    </row>
    <row r="1634" spans="7:51">
      <c r="G1634" s="48">
        <f>A1634</f>
        <v>0</v>
      </c>
      <c r="H1634" s="48">
        <f>B1634</f>
        <v>0</v>
      </c>
      <c r="K1634" s="48" t="s">
        <v>31511</v>
      </c>
      <c r="AA1634" s="255"/>
      <c r="AQ1634" s="212" t="s">
        <v>28768</v>
      </c>
      <c r="AX1634" s="193" t="str">
        <f>_xlfn.TEXTJOIN("-",TRUE,AS1634:AV1634)</f>
        <v/>
      </c>
      <c r="AY1634" s="48">
        <f>E1634</f>
        <v>0</v>
      </c>
    </row>
    <row r="1635" spans="7:51">
      <c r="G1635" s="48">
        <f>A1635</f>
        <v>0</v>
      </c>
      <c r="H1635" s="48">
        <f>B1635</f>
        <v>0</v>
      </c>
      <c r="K1635" s="48" t="s">
        <v>31512</v>
      </c>
      <c r="AA1635" s="255"/>
      <c r="AQ1635" s="212" t="s">
        <v>28768</v>
      </c>
      <c r="AX1635" s="193" t="str">
        <f>_xlfn.TEXTJOIN("-",TRUE,AS1635:AV1635)</f>
        <v/>
      </c>
      <c r="AY1635" s="48">
        <f>E1635</f>
        <v>0</v>
      </c>
    </row>
    <row r="1636" spans="7:51">
      <c r="G1636" s="48">
        <f>A1636</f>
        <v>0</v>
      </c>
      <c r="H1636" s="48">
        <f>B1636</f>
        <v>0</v>
      </c>
      <c r="K1636" s="48" t="s">
        <v>31513</v>
      </c>
      <c r="AA1636" s="255"/>
      <c r="AQ1636" s="212" t="s">
        <v>28768</v>
      </c>
      <c r="AX1636" s="193" t="str">
        <f>_xlfn.TEXTJOIN("-",TRUE,AS1636:AV1636)</f>
        <v/>
      </c>
      <c r="AY1636" s="48">
        <f>E1636</f>
        <v>0</v>
      </c>
    </row>
    <row r="1637" spans="7:51">
      <c r="G1637" s="48">
        <f>A1637</f>
        <v>0</v>
      </c>
      <c r="H1637" s="48">
        <f>B1637</f>
        <v>0</v>
      </c>
      <c r="K1637" s="48" t="s">
        <v>31514</v>
      </c>
      <c r="AA1637" s="255"/>
      <c r="AQ1637" s="212" t="s">
        <v>28768</v>
      </c>
      <c r="AX1637" s="193" t="str">
        <f>_xlfn.TEXTJOIN("-",TRUE,AS1637:AV1637)</f>
        <v/>
      </c>
      <c r="AY1637" s="48">
        <f>E1637</f>
        <v>0</v>
      </c>
    </row>
    <row r="1638" spans="7:51">
      <c r="G1638" s="48">
        <f>A1638</f>
        <v>0</v>
      </c>
      <c r="H1638" s="48">
        <f>B1638</f>
        <v>0</v>
      </c>
      <c r="K1638" s="48" t="s">
        <v>31515</v>
      </c>
      <c r="AA1638" s="255"/>
      <c r="AQ1638" s="212" t="s">
        <v>28768</v>
      </c>
      <c r="AX1638" s="193" t="str">
        <f>_xlfn.TEXTJOIN("-",TRUE,AS1638:AV1638)</f>
        <v/>
      </c>
      <c r="AY1638" s="48">
        <f>E1638</f>
        <v>0</v>
      </c>
    </row>
    <row r="1639" spans="7:51">
      <c r="G1639" s="48">
        <f>A1639</f>
        <v>0</v>
      </c>
      <c r="H1639" s="48">
        <f>B1639</f>
        <v>0</v>
      </c>
      <c r="K1639" s="48" t="s">
        <v>31516</v>
      </c>
      <c r="AA1639" s="255"/>
      <c r="AQ1639" s="212" t="s">
        <v>28768</v>
      </c>
      <c r="AX1639" s="193" t="str">
        <f>_xlfn.TEXTJOIN("-",TRUE,AS1639:AV1639)</f>
        <v/>
      </c>
      <c r="AY1639" s="48">
        <f>E1639</f>
        <v>0</v>
      </c>
    </row>
    <row r="1640" spans="7:51">
      <c r="G1640" s="48">
        <f>A1640</f>
        <v>0</v>
      </c>
      <c r="H1640" s="48">
        <f>B1640</f>
        <v>0</v>
      </c>
      <c r="K1640" s="48" t="s">
        <v>31517</v>
      </c>
      <c r="AA1640" s="255"/>
      <c r="AQ1640" s="212" t="s">
        <v>28768</v>
      </c>
      <c r="AX1640" s="193" t="str">
        <f>_xlfn.TEXTJOIN("-",TRUE,AS1640:AV1640)</f>
        <v/>
      </c>
      <c r="AY1640" s="48">
        <f>E1640</f>
        <v>0</v>
      </c>
    </row>
    <row r="1641" spans="7:51">
      <c r="G1641" s="48">
        <f>A1641</f>
        <v>0</v>
      </c>
      <c r="H1641" s="48">
        <f>B1641</f>
        <v>0</v>
      </c>
      <c r="K1641" s="48" t="s">
        <v>31518</v>
      </c>
      <c r="AA1641" s="255"/>
      <c r="AQ1641" s="212" t="s">
        <v>28768</v>
      </c>
      <c r="AX1641" s="193" t="str">
        <f>_xlfn.TEXTJOIN("-",TRUE,AS1641:AV1641)</f>
        <v/>
      </c>
      <c r="AY1641" s="48">
        <f>E1641</f>
        <v>0</v>
      </c>
    </row>
    <row r="1642" spans="7:51">
      <c r="G1642" s="48">
        <f>A1642</f>
        <v>0</v>
      </c>
      <c r="H1642" s="48">
        <f>B1642</f>
        <v>0</v>
      </c>
      <c r="K1642" s="48" t="s">
        <v>31519</v>
      </c>
      <c r="AA1642" s="255"/>
      <c r="AQ1642" s="212" t="s">
        <v>28768</v>
      </c>
      <c r="AX1642" s="193" t="str">
        <f>_xlfn.TEXTJOIN("-",TRUE,AS1642:AV1642)</f>
        <v/>
      </c>
      <c r="AY1642" s="48">
        <f>E1642</f>
        <v>0</v>
      </c>
    </row>
    <row r="1643" spans="7:51">
      <c r="G1643" s="48">
        <f>A1643</f>
        <v>0</v>
      </c>
      <c r="H1643" s="48">
        <f>B1643</f>
        <v>0</v>
      </c>
      <c r="K1643" s="48" t="s">
        <v>31520</v>
      </c>
      <c r="AA1643" s="255"/>
      <c r="AQ1643" s="212" t="s">
        <v>28768</v>
      </c>
      <c r="AX1643" s="193" t="str">
        <f>_xlfn.TEXTJOIN("-",TRUE,AS1643:AV1643)</f>
        <v/>
      </c>
      <c r="AY1643" s="48">
        <f>E1643</f>
        <v>0</v>
      </c>
    </row>
    <row r="1644" spans="7:51">
      <c r="G1644" s="48">
        <f>A1644</f>
        <v>0</v>
      </c>
      <c r="H1644" s="48">
        <f>B1644</f>
        <v>0</v>
      </c>
      <c r="K1644" s="48" t="s">
        <v>31521</v>
      </c>
      <c r="AA1644" s="255"/>
      <c r="AQ1644" s="212" t="s">
        <v>28768</v>
      </c>
      <c r="AX1644" s="193" t="str">
        <f>_xlfn.TEXTJOIN("-",TRUE,AS1644:AV1644)</f>
        <v/>
      </c>
      <c r="AY1644" s="48">
        <f>E1644</f>
        <v>0</v>
      </c>
    </row>
    <row r="1645" spans="7:51">
      <c r="G1645" s="48">
        <f>A1645</f>
        <v>0</v>
      </c>
      <c r="H1645" s="48">
        <f>B1645</f>
        <v>0</v>
      </c>
      <c r="K1645" s="48" t="s">
        <v>31522</v>
      </c>
      <c r="AA1645" s="255"/>
      <c r="AQ1645" s="212" t="s">
        <v>28768</v>
      </c>
      <c r="AX1645" s="193" t="str">
        <f>_xlfn.TEXTJOIN("-",TRUE,AS1645:AV1645)</f>
        <v/>
      </c>
      <c r="AY1645" s="48">
        <f>E1645</f>
        <v>0</v>
      </c>
    </row>
    <row r="1646" spans="7:51">
      <c r="G1646" s="48">
        <f>A1646</f>
        <v>0</v>
      </c>
      <c r="H1646" s="48">
        <f>B1646</f>
        <v>0</v>
      </c>
      <c r="K1646" s="48" t="s">
        <v>31523</v>
      </c>
      <c r="AA1646" s="255"/>
      <c r="AQ1646" s="212" t="s">
        <v>28768</v>
      </c>
      <c r="AX1646" s="193" t="str">
        <f>_xlfn.TEXTJOIN("-",TRUE,AS1646:AV1646)</f>
        <v/>
      </c>
      <c r="AY1646" s="48">
        <f>E1646</f>
        <v>0</v>
      </c>
    </row>
    <row r="1647" spans="7:51">
      <c r="G1647" s="48">
        <f>A1647</f>
        <v>0</v>
      </c>
      <c r="H1647" s="48">
        <f>B1647</f>
        <v>0</v>
      </c>
      <c r="K1647" s="48" t="s">
        <v>31524</v>
      </c>
      <c r="AA1647" s="255"/>
      <c r="AQ1647" s="212" t="s">
        <v>28768</v>
      </c>
      <c r="AX1647" s="193" t="str">
        <f>_xlfn.TEXTJOIN("-",TRUE,AS1647:AV1647)</f>
        <v/>
      </c>
      <c r="AY1647" s="48">
        <f>E1647</f>
        <v>0</v>
      </c>
    </row>
    <row r="1648" spans="7:51">
      <c r="G1648" s="48">
        <f>A1648</f>
        <v>0</v>
      </c>
      <c r="H1648" s="48">
        <f>B1648</f>
        <v>0</v>
      </c>
      <c r="K1648" s="48" t="s">
        <v>31525</v>
      </c>
      <c r="AA1648" s="255"/>
      <c r="AQ1648" s="212" t="s">
        <v>28768</v>
      </c>
      <c r="AX1648" s="193" t="str">
        <f>_xlfn.TEXTJOIN("-",TRUE,AS1648:AV1648)</f>
        <v/>
      </c>
      <c r="AY1648" s="48">
        <f>E1648</f>
        <v>0</v>
      </c>
    </row>
    <row r="1649" spans="7:51">
      <c r="G1649" s="48">
        <f>A1649</f>
        <v>0</v>
      </c>
      <c r="H1649" s="48">
        <f>B1649</f>
        <v>0</v>
      </c>
      <c r="K1649" s="48" t="s">
        <v>31526</v>
      </c>
      <c r="AA1649" s="255"/>
      <c r="AQ1649" s="212" t="s">
        <v>28768</v>
      </c>
      <c r="AX1649" s="193" t="str">
        <f>_xlfn.TEXTJOIN("-",TRUE,AS1649:AV1649)</f>
        <v/>
      </c>
      <c r="AY1649" s="48">
        <f>E1649</f>
        <v>0</v>
      </c>
    </row>
    <row r="1650" spans="7:51">
      <c r="G1650" s="48">
        <f>A1650</f>
        <v>0</v>
      </c>
      <c r="H1650" s="48">
        <f>B1650</f>
        <v>0</v>
      </c>
      <c r="K1650" s="48" t="s">
        <v>31527</v>
      </c>
      <c r="AA1650" s="255"/>
      <c r="AQ1650" s="212" t="s">
        <v>28768</v>
      </c>
      <c r="AX1650" s="193" t="str">
        <f>_xlfn.TEXTJOIN("-",TRUE,AS1650:AV1650)</f>
        <v/>
      </c>
      <c r="AY1650" s="48">
        <f>E1650</f>
        <v>0</v>
      </c>
    </row>
    <row r="1651" spans="7:51">
      <c r="G1651" s="48">
        <f>A1651</f>
        <v>0</v>
      </c>
      <c r="H1651" s="48">
        <f>B1651</f>
        <v>0</v>
      </c>
      <c r="K1651" s="48" t="s">
        <v>31528</v>
      </c>
      <c r="AA1651" s="255"/>
      <c r="AQ1651" s="212" t="s">
        <v>28768</v>
      </c>
      <c r="AX1651" s="193" t="str">
        <f>_xlfn.TEXTJOIN("-",TRUE,AS1651:AV1651)</f>
        <v/>
      </c>
      <c r="AY1651" s="48">
        <f>E1651</f>
        <v>0</v>
      </c>
    </row>
    <row r="1652" spans="7:51">
      <c r="G1652" s="48">
        <f>A1652</f>
        <v>0</v>
      </c>
      <c r="H1652" s="48">
        <f>B1652</f>
        <v>0</v>
      </c>
      <c r="K1652" s="48" t="s">
        <v>31529</v>
      </c>
      <c r="AA1652" s="255"/>
      <c r="AQ1652" s="212" t="s">
        <v>28768</v>
      </c>
      <c r="AX1652" s="193" t="str">
        <f>_xlfn.TEXTJOIN("-",TRUE,AS1652:AV1652)</f>
        <v/>
      </c>
      <c r="AY1652" s="48">
        <f>E1652</f>
        <v>0</v>
      </c>
    </row>
    <row r="1653" spans="7:51">
      <c r="G1653" s="48">
        <f>A1653</f>
        <v>0</v>
      </c>
      <c r="H1653" s="48">
        <f>B1653</f>
        <v>0</v>
      </c>
      <c r="K1653" s="48" t="s">
        <v>31530</v>
      </c>
      <c r="AA1653" s="255"/>
      <c r="AQ1653" s="212" t="s">
        <v>28768</v>
      </c>
      <c r="AX1653" s="193" t="str">
        <f>_xlfn.TEXTJOIN("-",TRUE,AS1653:AV1653)</f>
        <v/>
      </c>
      <c r="AY1653" s="48">
        <f>E1653</f>
        <v>0</v>
      </c>
    </row>
    <row r="1654" spans="7:51">
      <c r="G1654" s="48">
        <f>A1654</f>
        <v>0</v>
      </c>
      <c r="H1654" s="48">
        <f>B1654</f>
        <v>0</v>
      </c>
      <c r="K1654" s="48" t="s">
        <v>31531</v>
      </c>
      <c r="AA1654" s="255"/>
      <c r="AQ1654" s="212" t="s">
        <v>28768</v>
      </c>
      <c r="AX1654" s="193" t="str">
        <f>_xlfn.TEXTJOIN("-",TRUE,AS1654:AV1654)</f>
        <v/>
      </c>
      <c r="AY1654" s="48">
        <f>E1654</f>
        <v>0</v>
      </c>
    </row>
    <row r="1655" spans="7:51">
      <c r="G1655" s="48">
        <f>A1655</f>
        <v>0</v>
      </c>
      <c r="H1655" s="48">
        <f>B1655</f>
        <v>0</v>
      </c>
      <c r="K1655" s="48" t="s">
        <v>31532</v>
      </c>
      <c r="AA1655" s="255"/>
      <c r="AQ1655" s="212" t="s">
        <v>28768</v>
      </c>
      <c r="AX1655" s="193" t="str">
        <f>_xlfn.TEXTJOIN("-",TRUE,AS1655:AV1655)</f>
        <v/>
      </c>
      <c r="AY1655" s="48">
        <f>E1655</f>
        <v>0</v>
      </c>
    </row>
    <row r="1656" spans="7:51">
      <c r="G1656" s="48">
        <f>A1656</f>
        <v>0</v>
      </c>
      <c r="H1656" s="48">
        <f>B1656</f>
        <v>0</v>
      </c>
      <c r="K1656" s="48" t="s">
        <v>31533</v>
      </c>
      <c r="AA1656" s="255"/>
      <c r="AQ1656" s="212" t="s">
        <v>28768</v>
      </c>
      <c r="AX1656" s="193" t="str">
        <f>_xlfn.TEXTJOIN("-",TRUE,AS1656:AV1656)</f>
        <v/>
      </c>
      <c r="AY1656" s="48">
        <f>E1656</f>
        <v>0</v>
      </c>
    </row>
    <row r="1657" spans="7:51">
      <c r="G1657" s="48">
        <f>A1657</f>
        <v>0</v>
      </c>
      <c r="H1657" s="48">
        <f>B1657</f>
        <v>0</v>
      </c>
      <c r="K1657" s="48" t="s">
        <v>31534</v>
      </c>
      <c r="AA1657" s="255"/>
      <c r="AQ1657" s="212" t="s">
        <v>28768</v>
      </c>
      <c r="AX1657" s="193" t="str">
        <f>_xlfn.TEXTJOIN("-",TRUE,AS1657:AV1657)</f>
        <v/>
      </c>
      <c r="AY1657" s="48">
        <f>E1657</f>
        <v>0</v>
      </c>
    </row>
    <row r="1658" spans="7:51">
      <c r="G1658" s="48">
        <f>A1658</f>
        <v>0</v>
      </c>
      <c r="H1658" s="48">
        <f>B1658</f>
        <v>0</v>
      </c>
      <c r="K1658" s="48" t="s">
        <v>31535</v>
      </c>
      <c r="AA1658" s="255"/>
      <c r="AQ1658" s="212" t="s">
        <v>28768</v>
      </c>
      <c r="AX1658" s="193" t="str">
        <f>_xlfn.TEXTJOIN("-",TRUE,AS1658:AV1658)</f>
        <v/>
      </c>
      <c r="AY1658" s="48">
        <f>E1658</f>
        <v>0</v>
      </c>
    </row>
    <row r="1659" spans="7:51">
      <c r="G1659" s="48">
        <f>A1659</f>
        <v>0</v>
      </c>
      <c r="H1659" s="48">
        <f>B1659</f>
        <v>0</v>
      </c>
      <c r="K1659" s="48" t="s">
        <v>31536</v>
      </c>
      <c r="AA1659" s="255"/>
      <c r="AQ1659" s="212" t="s">
        <v>28768</v>
      </c>
      <c r="AX1659" s="193" t="str">
        <f>_xlfn.TEXTJOIN("-",TRUE,AS1659:AV1659)</f>
        <v/>
      </c>
      <c r="AY1659" s="48">
        <f>E1659</f>
        <v>0</v>
      </c>
    </row>
    <row r="1660" spans="7:51">
      <c r="G1660" s="48">
        <f>A1660</f>
        <v>0</v>
      </c>
      <c r="H1660" s="48">
        <f>B1660</f>
        <v>0</v>
      </c>
      <c r="K1660" s="48" t="s">
        <v>31537</v>
      </c>
      <c r="AA1660" s="255"/>
      <c r="AQ1660" s="212" t="s">
        <v>28768</v>
      </c>
      <c r="AX1660" s="193" t="str">
        <f>_xlfn.TEXTJOIN("-",TRUE,AS1660:AV1660)</f>
        <v/>
      </c>
      <c r="AY1660" s="48">
        <f>E1660</f>
        <v>0</v>
      </c>
    </row>
    <row r="1661" spans="7:51">
      <c r="G1661" s="48">
        <f>A1661</f>
        <v>0</v>
      </c>
      <c r="H1661" s="48">
        <f>B1661</f>
        <v>0</v>
      </c>
      <c r="K1661" s="48" t="s">
        <v>31538</v>
      </c>
      <c r="AA1661" s="255"/>
      <c r="AQ1661" s="212" t="s">
        <v>28768</v>
      </c>
      <c r="AX1661" s="193" t="str">
        <f>_xlfn.TEXTJOIN("-",TRUE,AS1661:AV1661)</f>
        <v/>
      </c>
      <c r="AY1661" s="48">
        <f>E1661</f>
        <v>0</v>
      </c>
    </row>
    <row r="1662" spans="7:51">
      <c r="G1662" s="48">
        <f>A1662</f>
        <v>0</v>
      </c>
      <c r="H1662" s="48">
        <f>B1662</f>
        <v>0</v>
      </c>
      <c r="K1662" s="48" t="s">
        <v>31539</v>
      </c>
      <c r="AA1662" s="255"/>
      <c r="AQ1662" s="212" t="s">
        <v>28768</v>
      </c>
      <c r="AX1662" s="193" t="str">
        <f>_xlfn.TEXTJOIN("-",TRUE,AS1662:AV1662)</f>
        <v/>
      </c>
      <c r="AY1662" s="48">
        <f>E1662</f>
        <v>0</v>
      </c>
    </row>
    <row r="1663" spans="7:51">
      <c r="G1663" s="48">
        <f>A1663</f>
        <v>0</v>
      </c>
      <c r="H1663" s="48">
        <f>B1663</f>
        <v>0</v>
      </c>
      <c r="K1663" s="48" t="s">
        <v>31540</v>
      </c>
      <c r="AA1663" s="255"/>
      <c r="AQ1663" s="212" t="s">
        <v>28768</v>
      </c>
      <c r="AX1663" s="193" t="str">
        <f>_xlfn.TEXTJOIN("-",TRUE,AS1663:AV1663)</f>
        <v/>
      </c>
      <c r="AY1663" s="48">
        <f>E1663</f>
        <v>0</v>
      </c>
    </row>
    <row r="1664" spans="7:51">
      <c r="G1664" s="48">
        <f>A1664</f>
        <v>0</v>
      </c>
      <c r="H1664" s="48">
        <f>B1664</f>
        <v>0</v>
      </c>
      <c r="K1664" s="48" t="s">
        <v>31541</v>
      </c>
      <c r="AA1664" s="255"/>
      <c r="AQ1664" s="212" t="s">
        <v>28768</v>
      </c>
      <c r="AX1664" s="193" t="str">
        <f>_xlfn.TEXTJOIN("-",TRUE,AS1664:AV1664)</f>
        <v/>
      </c>
      <c r="AY1664" s="48">
        <f>E1664</f>
        <v>0</v>
      </c>
    </row>
    <row r="1665" spans="7:51">
      <c r="G1665" s="48">
        <f>A1665</f>
        <v>0</v>
      </c>
      <c r="H1665" s="48">
        <f>B1665</f>
        <v>0</v>
      </c>
      <c r="K1665" s="48" t="s">
        <v>31542</v>
      </c>
      <c r="AA1665" s="255"/>
      <c r="AQ1665" s="212" t="s">
        <v>28768</v>
      </c>
      <c r="AX1665" s="193" t="str">
        <f>_xlfn.TEXTJOIN("-",TRUE,AS1665:AV1665)</f>
        <v/>
      </c>
      <c r="AY1665" s="48">
        <f>E1665</f>
        <v>0</v>
      </c>
    </row>
    <row r="1666" spans="7:51">
      <c r="G1666" s="48">
        <f>A1666</f>
        <v>0</v>
      </c>
      <c r="H1666" s="48">
        <f>B1666</f>
        <v>0</v>
      </c>
      <c r="K1666" s="48" t="s">
        <v>31543</v>
      </c>
      <c r="AA1666" s="255"/>
      <c r="AQ1666" s="212" t="s">
        <v>28768</v>
      </c>
      <c r="AX1666" s="193" t="str">
        <f>_xlfn.TEXTJOIN("-",TRUE,AS1666:AV1666)</f>
        <v/>
      </c>
      <c r="AY1666" s="48">
        <f>E1666</f>
        <v>0</v>
      </c>
    </row>
    <row r="1667" spans="7:51">
      <c r="G1667" s="48">
        <f>A1667</f>
        <v>0</v>
      </c>
      <c r="H1667" s="48">
        <f>B1667</f>
        <v>0</v>
      </c>
      <c r="K1667" s="48" t="s">
        <v>31544</v>
      </c>
      <c r="AA1667" s="255"/>
      <c r="AQ1667" s="212" t="s">
        <v>28768</v>
      </c>
      <c r="AX1667" s="193" t="str">
        <f>_xlfn.TEXTJOIN("-",TRUE,AS1667:AV1667)</f>
        <v/>
      </c>
      <c r="AY1667" s="48">
        <f>E1667</f>
        <v>0</v>
      </c>
    </row>
    <row r="1668" spans="7:51">
      <c r="G1668" s="48">
        <f>A1668</f>
        <v>0</v>
      </c>
      <c r="H1668" s="48">
        <f>B1668</f>
        <v>0</v>
      </c>
      <c r="K1668" s="48" t="s">
        <v>31545</v>
      </c>
      <c r="AA1668" s="255"/>
      <c r="AQ1668" s="212" t="s">
        <v>28768</v>
      </c>
      <c r="AX1668" s="193" t="str">
        <f>_xlfn.TEXTJOIN("-",TRUE,AS1668:AV1668)</f>
        <v/>
      </c>
      <c r="AY1668" s="48">
        <f>E1668</f>
        <v>0</v>
      </c>
    </row>
    <row r="1669" spans="7:51">
      <c r="G1669" s="48">
        <f>A1669</f>
        <v>0</v>
      </c>
      <c r="H1669" s="48">
        <f>B1669</f>
        <v>0</v>
      </c>
      <c r="K1669" s="48" t="s">
        <v>31546</v>
      </c>
      <c r="AA1669" s="255"/>
      <c r="AQ1669" s="212" t="s">
        <v>28768</v>
      </c>
      <c r="AX1669" s="193" t="str">
        <f>_xlfn.TEXTJOIN("-",TRUE,AS1669:AV1669)</f>
        <v/>
      </c>
      <c r="AY1669" s="48">
        <f>E1669</f>
        <v>0</v>
      </c>
    </row>
    <row r="1670" spans="7:51">
      <c r="G1670" s="48">
        <f>A1670</f>
        <v>0</v>
      </c>
      <c r="H1670" s="48">
        <f>B1670</f>
        <v>0</v>
      </c>
      <c r="K1670" s="48" t="s">
        <v>31547</v>
      </c>
      <c r="AA1670" s="255"/>
      <c r="AQ1670" s="212" t="s">
        <v>28768</v>
      </c>
      <c r="AX1670" s="193" t="str">
        <f>_xlfn.TEXTJOIN("-",TRUE,AS1670:AV1670)</f>
        <v/>
      </c>
      <c r="AY1670" s="48">
        <f>E1670</f>
        <v>0</v>
      </c>
    </row>
    <row r="1671" spans="7:51">
      <c r="G1671" s="48">
        <f>A1671</f>
        <v>0</v>
      </c>
      <c r="H1671" s="48">
        <f>B1671</f>
        <v>0</v>
      </c>
      <c r="K1671" s="48" t="s">
        <v>31548</v>
      </c>
      <c r="AA1671" s="255"/>
      <c r="AQ1671" s="212" t="s">
        <v>28768</v>
      </c>
      <c r="AX1671" s="193" t="str">
        <f>_xlfn.TEXTJOIN("-",TRUE,AS1671:AV1671)</f>
        <v/>
      </c>
      <c r="AY1671" s="48">
        <f>E1671</f>
        <v>0</v>
      </c>
    </row>
    <row r="1672" spans="7:51">
      <c r="G1672" s="48">
        <f>A1672</f>
        <v>0</v>
      </c>
      <c r="H1672" s="48">
        <f>B1672</f>
        <v>0</v>
      </c>
      <c r="K1672" s="48" t="s">
        <v>31549</v>
      </c>
      <c r="AA1672" s="255"/>
      <c r="AQ1672" s="212" t="s">
        <v>28768</v>
      </c>
      <c r="AX1672" s="193" t="str">
        <f>_xlfn.TEXTJOIN("-",TRUE,AS1672:AV1672)</f>
        <v/>
      </c>
      <c r="AY1672" s="48">
        <f>E1672</f>
        <v>0</v>
      </c>
    </row>
    <row r="1673" spans="7:51">
      <c r="G1673" s="48">
        <f>A1673</f>
        <v>0</v>
      </c>
      <c r="H1673" s="48">
        <f>B1673</f>
        <v>0</v>
      </c>
      <c r="K1673" s="48" t="s">
        <v>31550</v>
      </c>
      <c r="AA1673" s="255"/>
      <c r="AQ1673" s="212" t="s">
        <v>28768</v>
      </c>
      <c r="AX1673" s="193" t="str">
        <f>_xlfn.TEXTJOIN("-",TRUE,AS1673:AV1673)</f>
        <v/>
      </c>
      <c r="AY1673" s="48">
        <f>E1673</f>
        <v>0</v>
      </c>
    </row>
    <row r="1674" spans="7:51">
      <c r="G1674" s="48">
        <f>A1674</f>
        <v>0</v>
      </c>
      <c r="H1674" s="48">
        <f>B1674</f>
        <v>0</v>
      </c>
      <c r="K1674" s="48" t="s">
        <v>31551</v>
      </c>
      <c r="AA1674" s="255"/>
      <c r="AQ1674" s="212" t="s">
        <v>28768</v>
      </c>
      <c r="AX1674" s="193" t="str">
        <f>_xlfn.TEXTJOIN("-",TRUE,AS1674:AV1674)</f>
        <v/>
      </c>
      <c r="AY1674" s="48">
        <f>E1674</f>
        <v>0</v>
      </c>
    </row>
    <row r="1675" spans="7:51">
      <c r="G1675" s="48">
        <f>A1675</f>
        <v>0</v>
      </c>
      <c r="H1675" s="48">
        <f>B1675</f>
        <v>0</v>
      </c>
      <c r="K1675" s="48" t="s">
        <v>31552</v>
      </c>
      <c r="AA1675" s="255"/>
      <c r="AQ1675" s="212" t="s">
        <v>28768</v>
      </c>
      <c r="AX1675" s="193" t="str">
        <f>_xlfn.TEXTJOIN("-",TRUE,AS1675:AV1675)</f>
        <v/>
      </c>
      <c r="AY1675" s="48">
        <f>E1675</f>
        <v>0</v>
      </c>
    </row>
    <row r="1676" spans="7:51">
      <c r="G1676" s="48">
        <f>A1676</f>
        <v>0</v>
      </c>
      <c r="H1676" s="48">
        <f>B1676</f>
        <v>0</v>
      </c>
      <c r="K1676" s="48" t="s">
        <v>31553</v>
      </c>
      <c r="AA1676" s="255"/>
      <c r="AQ1676" s="212" t="s">
        <v>28768</v>
      </c>
      <c r="AX1676" s="193" t="str">
        <f>_xlfn.TEXTJOIN("-",TRUE,AS1676:AV1676)</f>
        <v/>
      </c>
      <c r="AY1676" s="48">
        <f>E1676</f>
        <v>0</v>
      </c>
    </row>
    <row r="1677" spans="7:51">
      <c r="G1677" s="48">
        <f>A1677</f>
        <v>0</v>
      </c>
      <c r="H1677" s="48">
        <f>B1677</f>
        <v>0</v>
      </c>
      <c r="K1677" s="48" t="s">
        <v>31554</v>
      </c>
      <c r="AA1677" s="255"/>
      <c r="AQ1677" s="212" t="s">
        <v>28768</v>
      </c>
      <c r="AX1677" s="193" t="str">
        <f>_xlfn.TEXTJOIN("-",TRUE,AS1677:AV1677)</f>
        <v/>
      </c>
      <c r="AY1677" s="48">
        <f>E1677</f>
        <v>0</v>
      </c>
    </row>
    <row r="1678" spans="7:51">
      <c r="G1678" s="48">
        <f>A1678</f>
        <v>0</v>
      </c>
      <c r="H1678" s="48">
        <f>B1678</f>
        <v>0</v>
      </c>
      <c r="K1678" s="48" t="s">
        <v>31555</v>
      </c>
      <c r="AA1678" s="255"/>
      <c r="AQ1678" s="212" t="s">
        <v>28768</v>
      </c>
      <c r="AX1678" s="193" t="str">
        <f>_xlfn.TEXTJOIN("-",TRUE,AS1678:AV1678)</f>
        <v/>
      </c>
      <c r="AY1678" s="48">
        <f>E1678</f>
        <v>0</v>
      </c>
    </row>
    <row r="1679" spans="7:51">
      <c r="G1679" s="48">
        <f>A1679</f>
        <v>0</v>
      </c>
      <c r="H1679" s="48">
        <f>B1679</f>
        <v>0</v>
      </c>
      <c r="K1679" s="48" t="s">
        <v>31556</v>
      </c>
      <c r="AA1679" s="255"/>
      <c r="AQ1679" s="212" t="s">
        <v>28768</v>
      </c>
      <c r="AX1679" s="193" t="str">
        <f>_xlfn.TEXTJOIN("-",TRUE,AS1679:AV1679)</f>
        <v/>
      </c>
      <c r="AY1679" s="48">
        <f>E1679</f>
        <v>0</v>
      </c>
    </row>
    <row r="1680" spans="7:51">
      <c r="G1680" s="48">
        <f>A1680</f>
        <v>0</v>
      </c>
      <c r="H1680" s="48">
        <f>B1680</f>
        <v>0</v>
      </c>
      <c r="K1680" s="48" t="s">
        <v>31557</v>
      </c>
      <c r="AA1680" s="255"/>
      <c r="AQ1680" s="212" t="s">
        <v>28768</v>
      </c>
      <c r="AX1680" s="193" t="str">
        <f>_xlfn.TEXTJOIN("-",TRUE,AS1680:AV1680)</f>
        <v/>
      </c>
      <c r="AY1680" s="48">
        <f>E1680</f>
        <v>0</v>
      </c>
    </row>
    <row r="1681" spans="7:51">
      <c r="G1681" s="48">
        <f>A1681</f>
        <v>0</v>
      </c>
      <c r="H1681" s="48">
        <f>B1681</f>
        <v>0</v>
      </c>
      <c r="K1681" s="48" t="s">
        <v>31558</v>
      </c>
      <c r="AA1681" s="255"/>
      <c r="AQ1681" s="212" t="s">
        <v>28768</v>
      </c>
      <c r="AX1681" s="193" t="str">
        <f>_xlfn.TEXTJOIN("-",TRUE,AS1681:AV1681)</f>
        <v/>
      </c>
      <c r="AY1681" s="48">
        <f>E1681</f>
        <v>0</v>
      </c>
    </row>
    <row r="1682" spans="7:51">
      <c r="G1682" s="48">
        <f>A1682</f>
        <v>0</v>
      </c>
      <c r="H1682" s="48">
        <f>B1682</f>
        <v>0</v>
      </c>
      <c r="K1682" s="48" t="s">
        <v>31559</v>
      </c>
      <c r="AA1682" s="255"/>
      <c r="AQ1682" s="212" t="s">
        <v>28768</v>
      </c>
      <c r="AX1682" s="193" t="str">
        <f>_xlfn.TEXTJOIN("-",TRUE,AS1682:AV1682)</f>
        <v/>
      </c>
      <c r="AY1682" s="48">
        <f>E1682</f>
        <v>0</v>
      </c>
    </row>
    <row r="1683" spans="7:51">
      <c r="G1683" s="48">
        <f>A1683</f>
        <v>0</v>
      </c>
      <c r="H1683" s="48">
        <f>B1683</f>
        <v>0</v>
      </c>
      <c r="K1683" s="48" t="s">
        <v>31560</v>
      </c>
      <c r="AA1683" s="255"/>
      <c r="AQ1683" s="212" t="s">
        <v>28768</v>
      </c>
      <c r="AX1683" s="193" t="str">
        <f>_xlfn.TEXTJOIN("-",TRUE,AS1683:AV1683)</f>
        <v/>
      </c>
      <c r="AY1683" s="48">
        <f>E1683</f>
        <v>0</v>
      </c>
    </row>
    <row r="1684" spans="7:51">
      <c r="G1684" s="48">
        <f>A1684</f>
        <v>0</v>
      </c>
      <c r="H1684" s="48">
        <f>B1684</f>
        <v>0</v>
      </c>
      <c r="K1684" s="48" t="s">
        <v>31561</v>
      </c>
      <c r="AA1684" s="255"/>
      <c r="AQ1684" s="212" t="s">
        <v>28768</v>
      </c>
      <c r="AX1684" s="193" t="str">
        <f>_xlfn.TEXTJOIN("-",TRUE,AS1684:AV1684)</f>
        <v/>
      </c>
      <c r="AY1684" s="48">
        <f>E1684</f>
        <v>0</v>
      </c>
    </row>
    <row r="1685" spans="7:51">
      <c r="G1685" s="48">
        <f>A1685</f>
        <v>0</v>
      </c>
      <c r="H1685" s="48">
        <f>B1685</f>
        <v>0</v>
      </c>
      <c r="K1685" s="48" t="s">
        <v>31562</v>
      </c>
      <c r="AA1685" s="255"/>
      <c r="AQ1685" s="212" t="s">
        <v>28768</v>
      </c>
      <c r="AX1685" s="193" t="str">
        <f>_xlfn.TEXTJOIN("-",TRUE,AS1685:AV1685)</f>
        <v/>
      </c>
      <c r="AY1685" s="48">
        <f>E1685</f>
        <v>0</v>
      </c>
    </row>
    <row r="1686" spans="7:51">
      <c r="G1686" s="48">
        <f>A1686</f>
        <v>0</v>
      </c>
      <c r="H1686" s="48">
        <f>B1686</f>
        <v>0</v>
      </c>
      <c r="K1686" s="48" t="s">
        <v>31563</v>
      </c>
      <c r="AA1686" s="255"/>
      <c r="AQ1686" s="212" t="s">
        <v>28768</v>
      </c>
      <c r="AX1686" s="193" t="str">
        <f>_xlfn.TEXTJOIN("-",TRUE,AS1686:AV1686)</f>
        <v/>
      </c>
      <c r="AY1686" s="48">
        <f>E1686</f>
        <v>0</v>
      </c>
    </row>
    <row r="1687" spans="7:51">
      <c r="G1687" s="48">
        <f>A1687</f>
        <v>0</v>
      </c>
      <c r="H1687" s="48">
        <f>B1687</f>
        <v>0</v>
      </c>
      <c r="K1687" s="48" t="s">
        <v>31564</v>
      </c>
      <c r="AA1687" s="255"/>
      <c r="AQ1687" s="212" t="s">
        <v>28768</v>
      </c>
      <c r="AX1687" s="193" t="str">
        <f>_xlfn.TEXTJOIN("-",TRUE,AS1687:AV1687)</f>
        <v/>
      </c>
      <c r="AY1687" s="48">
        <f>E1687</f>
        <v>0</v>
      </c>
    </row>
    <row r="1688" spans="7:51">
      <c r="G1688" s="48">
        <f>A1688</f>
        <v>0</v>
      </c>
      <c r="H1688" s="48">
        <f>B1688</f>
        <v>0</v>
      </c>
      <c r="K1688" s="48" t="s">
        <v>31565</v>
      </c>
      <c r="AA1688" s="255"/>
      <c r="AQ1688" s="212" t="s">
        <v>28768</v>
      </c>
      <c r="AX1688" s="193" t="str">
        <f>_xlfn.TEXTJOIN("-",TRUE,AS1688:AV1688)</f>
        <v/>
      </c>
      <c r="AY1688" s="48">
        <f>E1688</f>
        <v>0</v>
      </c>
    </row>
    <row r="1689" spans="7:51">
      <c r="G1689" s="48">
        <f>A1689</f>
        <v>0</v>
      </c>
      <c r="H1689" s="48">
        <f>B1689</f>
        <v>0</v>
      </c>
      <c r="K1689" s="48" t="s">
        <v>31566</v>
      </c>
      <c r="AA1689" s="255"/>
      <c r="AQ1689" s="212" t="s">
        <v>28768</v>
      </c>
      <c r="AX1689" s="193" t="str">
        <f>_xlfn.TEXTJOIN("-",TRUE,AS1689:AV1689)</f>
        <v/>
      </c>
      <c r="AY1689" s="48">
        <f>E1689</f>
        <v>0</v>
      </c>
    </row>
    <row r="1690" spans="7:51">
      <c r="G1690" s="48">
        <f>A1690</f>
        <v>0</v>
      </c>
      <c r="H1690" s="48">
        <f>B1690</f>
        <v>0</v>
      </c>
      <c r="K1690" s="48" t="s">
        <v>31567</v>
      </c>
      <c r="AA1690" s="255"/>
      <c r="AQ1690" s="212" t="s">
        <v>28768</v>
      </c>
      <c r="AX1690" s="193" t="str">
        <f>_xlfn.TEXTJOIN("-",TRUE,AS1690:AV1690)</f>
        <v/>
      </c>
      <c r="AY1690" s="48">
        <f>E1690</f>
        <v>0</v>
      </c>
    </row>
    <row r="1691" spans="7:51">
      <c r="G1691" s="48">
        <f>A1691</f>
        <v>0</v>
      </c>
      <c r="H1691" s="48">
        <f>B1691</f>
        <v>0</v>
      </c>
      <c r="K1691" s="48" t="s">
        <v>31568</v>
      </c>
      <c r="AA1691" s="255"/>
      <c r="AQ1691" s="212" t="s">
        <v>28768</v>
      </c>
      <c r="AX1691" s="193" t="str">
        <f>_xlfn.TEXTJOIN("-",TRUE,AS1691:AV1691)</f>
        <v/>
      </c>
      <c r="AY1691" s="48">
        <f>E1691</f>
        <v>0</v>
      </c>
    </row>
    <row r="1692" spans="7:51">
      <c r="G1692" s="48">
        <f>A1692</f>
        <v>0</v>
      </c>
      <c r="H1692" s="48">
        <f>B1692</f>
        <v>0</v>
      </c>
      <c r="K1692" s="48" t="s">
        <v>31569</v>
      </c>
      <c r="AA1692" s="255"/>
      <c r="AQ1692" s="212" t="s">
        <v>28768</v>
      </c>
      <c r="AX1692" s="193" t="str">
        <f>_xlfn.TEXTJOIN("-",TRUE,AS1692:AV1692)</f>
        <v/>
      </c>
      <c r="AY1692" s="48">
        <f>E1692</f>
        <v>0</v>
      </c>
    </row>
    <row r="1693" spans="7:51">
      <c r="G1693" s="48">
        <f>A1693</f>
        <v>0</v>
      </c>
      <c r="H1693" s="48">
        <f>B1693</f>
        <v>0</v>
      </c>
      <c r="K1693" s="48" t="s">
        <v>31570</v>
      </c>
      <c r="AA1693" s="255"/>
      <c r="AQ1693" s="212" t="s">
        <v>28768</v>
      </c>
      <c r="AX1693" s="193" t="str">
        <f>_xlfn.TEXTJOIN("-",TRUE,AS1693:AV1693)</f>
        <v/>
      </c>
      <c r="AY1693" s="48">
        <f>E1693</f>
        <v>0</v>
      </c>
    </row>
    <row r="1694" spans="7:51">
      <c r="G1694" s="48">
        <f>A1694</f>
        <v>0</v>
      </c>
      <c r="H1694" s="48">
        <f>B1694</f>
        <v>0</v>
      </c>
      <c r="K1694" s="48" t="s">
        <v>31571</v>
      </c>
      <c r="AA1694" s="255"/>
      <c r="AQ1694" s="212" t="s">
        <v>28768</v>
      </c>
      <c r="AX1694" s="193" t="str">
        <f>_xlfn.TEXTJOIN("-",TRUE,AS1694:AV1694)</f>
        <v/>
      </c>
      <c r="AY1694" s="48">
        <f>E1694</f>
        <v>0</v>
      </c>
    </row>
    <row r="1695" spans="7:51">
      <c r="G1695" s="48">
        <f>A1695</f>
        <v>0</v>
      </c>
      <c r="H1695" s="48">
        <f>B1695</f>
        <v>0</v>
      </c>
      <c r="K1695" s="48" t="s">
        <v>31572</v>
      </c>
      <c r="AA1695" s="255"/>
      <c r="AQ1695" s="212" t="s">
        <v>28768</v>
      </c>
      <c r="AX1695" s="193" t="str">
        <f>_xlfn.TEXTJOIN("-",TRUE,AS1695:AV1695)</f>
        <v/>
      </c>
      <c r="AY1695" s="48">
        <f>E1695</f>
        <v>0</v>
      </c>
    </row>
    <row r="1696" spans="7:51">
      <c r="G1696" s="48">
        <f>A1696</f>
        <v>0</v>
      </c>
      <c r="H1696" s="48">
        <f>B1696</f>
        <v>0</v>
      </c>
      <c r="K1696" s="48" t="s">
        <v>31573</v>
      </c>
      <c r="AA1696" s="255"/>
      <c r="AQ1696" s="212" t="s">
        <v>28768</v>
      </c>
      <c r="AX1696" s="193" t="str">
        <f>_xlfn.TEXTJOIN("-",TRUE,AS1696:AV1696)</f>
        <v/>
      </c>
      <c r="AY1696" s="48">
        <f>E1696</f>
        <v>0</v>
      </c>
    </row>
    <row r="1697" spans="7:51">
      <c r="G1697" s="48">
        <f>A1697</f>
        <v>0</v>
      </c>
      <c r="H1697" s="48">
        <f>B1697</f>
        <v>0</v>
      </c>
      <c r="K1697" s="48" t="s">
        <v>31574</v>
      </c>
      <c r="AA1697" s="255"/>
      <c r="AQ1697" s="212" t="s">
        <v>28768</v>
      </c>
      <c r="AX1697" s="193" t="str">
        <f>_xlfn.TEXTJOIN("-",TRUE,AS1697:AV1697)</f>
        <v/>
      </c>
      <c r="AY1697" s="48">
        <f>E1697</f>
        <v>0</v>
      </c>
    </row>
    <row r="1698" spans="7:51">
      <c r="G1698" s="48">
        <f>A1698</f>
        <v>0</v>
      </c>
      <c r="H1698" s="48">
        <f>B1698</f>
        <v>0</v>
      </c>
      <c r="K1698" s="48" t="s">
        <v>31575</v>
      </c>
      <c r="AA1698" s="255"/>
      <c r="AQ1698" s="212" t="s">
        <v>28768</v>
      </c>
      <c r="AX1698" s="193" t="str">
        <f>_xlfn.TEXTJOIN("-",TRUE,AS1698:AV1698)</f>
        <v/>
      </c>
      <c r="AY1698" s="48">
        <f>E1698</f>
        <v>0</v>
      </c>
    </row>
    <row r="1699" spans="7:51">
      <c r="G1699" s="48">
        <f>A1699</f>
        <v>0</v>
      </c>
      <c r="H1699" s="48">
        <f>B1699</f>
        <v>0</v>
      </c>
      <c r="K1699" s="48" t="s">
        <v>31576</v>
      </c>
      <c r="AA1699" s="255"/>
      <c r="AQ1699" s="212" t="s">
        <v>28768</v>
      </c>
      <c r="AX1699" s="193" t="str">
        <f>_xlfn.TEXTJOIN("-",TRUE,AS1699:AV1699)</f>
        <v/>
      </c>
      <c r="AY1699" s="48">
        <f>E1699</f>
        <v>0</v>
      </c>
    </row>
    <row r="1700" spans="7:51">
      <c r="G1700" s="48">
        <f>A1700</f>
        <v>0</v>
      </c>
      <c r="H1700" s="48">
        <f>B1700</f>
        <v>0</v>
      </c>
      <c r="K1700" s="48" t="s">
        <v>31577</v>
      </c>
      <c r="AA1700" s="255"/>
      <c r="AQ1700" s="212" t="s">
        <v>28768</v>
      </c>
      <c r="AX1700" s="193" t="str">
        <f>_xlfn.TEXTJOIN("-",TRUE,AS1700:AV1700)</f>
        <v/>
      </c>
      <c r="AY1700" s="48">
        <f>E1700</f>
        <v>0</v>
      </c>
    </row>
    <row r="1701" spans="7:51">
      <c r="G1701" s="48">
        <f>A1701</f>
        <v>0</v>
      </c>
      <c r="H1701" s="48">
        <f>B1701</f>
        <v>0</v>
      </c>
      <c r="K1701" s="48" t="s">
        <v>31578</v>
      </c>
      <c r="AA1701" s="255"/>
      <c r="AQ1701" s="212" t="s">
        <v>28768</v>
      </c>
      <c r="AX1701" s="193" t="str">
        <f>_xlfn.TEXTJOIN("-",TRUE,AS1701:AV1701)</f>
        <v/>
      </c>
      <c r="AY1701" s="48">
        <f>E1701</f>
        <v>0</v>
      </c>
    </row>
    <row r="1702" spans="7:51">
      <c r="G1702" s="48">
        <f>A1702</f>
        <v>0</v>
      </c>
      <c r="H1702" s="48">
        <f>B1702</f>
        <v>0</v>
      </c>
      <c r="K1702" s="48" t="s">
        <v>31579</v>
      </c>
      <c r="AA1702" s="255"/>
      <c r="AQ1702" s="212" t="s">
        <v>28768</v>
      </c>
      <c r="AX1702" s="193" t="str">
        <f>_xlfn.TEXTJOIN("-",TRUE,AS1702:AV1702)</f>
        <v/>
      </c>
      <c r="AY1702" s="48">
        <f>E1702</f>
        <v>0</v>
      </c>
    </row>
    <row r="1703" spans="7:51">
      <c r="G1703" s="48">
        <f>A1703</f>
        <v>0</v>
      </c>
      <c r="H1703" s="48">
        <f>B1703</f>
        <v>0</v>
      </c>
      <c r="K1703" s="48" t="s">
        <v>31580</v>
      </c>
      <c r="AA1703" s="255"/>
      <c r="AQ1703" s="212" t="s">
        <v>28768</v>
      </c>
      <c r="AX1703" s="193" t="str">
        <f>_xlfn.TEXTJOIN("-",TRUE,AS1703:AV1703)</f>
        <v/>
      </c>
      <c r="AY1703" s="48">
        <f>E1703</f>
        <v>0</v>
      </c>
    </row>
    <row r="1704" spans="7:51">
      <c r="G1704" s="48">
        <f>A1704</f>
        <v>0</v>
      </c>
      <c r="H1704" s="48">
        <f>B1704</f>
        <v>0</v>
      </c>
      <c r="K1704" s="48" t="s">
        <v>31581</v>
      </c>
      <c r="AA1704" s="255"/>
      <c r="AQ1704" s="212" t="s">
        <v>28768</v>
      </c>
      <c r="AX1704" s="193" t="str">
        <f>_xlfn.TEXTJOIN("-",TRUE,AS1704:AV1704)</f>
        <v/>
      </c>
      <c r="AY1704" s="48">
        <f>E1704</f>
        <v>0</v>
      </c>
    </row>
    <row r="1705" spans="7:51">
      <c r="G1705" s="48">
        <f>A1705</f>
        <v>0</v>
      </c>
      <c r="H1705" s="48">
        <f>B1705</f>
        <v>0</v>
      </c>
      <c r="K1705" s="48" t="s">
        <v>31582</v>
      </c>
      <c r="AA1705" s="255"/>
      <c r="AQ1705" s="212" t="s">
        <v>28768</v>
      </c>
      <c r="AX1705" s="193" t="str">
        <f>_xlfn.TEXTJOIN("-",TRUE,AS1705:AV1705)</f>
        <v/>
      </c>
      <c r="AY1705" s="48">
        <f>E1705</f>
        <v>0</v>
      </c>
    </row>
    <row r="1706" spans="7:51">
      <c r="G1706" s="48">
        <f>A1706</f>
        <v>0</v>
      </c>
      <c r="H1706" s="48">
        <f>B1706</f>
        <v>0</v>
      </c>
      <c r="K1706" s="48" t="s">
        <v>31583</v>
      </c>
      <c r="AA1706" s="255"/>
      <c r="AQ1706" s="212" t="s">
        <v>28768</v>
      </c>
      <c r="AX1706" s="193" t="str">
        <f>_xlfn.TEXTJOIN("-",TRUE,AS1706:AV1706)</f>
        <v/>
      </c>
      <c r="AY1706" s="48">
        <f>E1706</f>
        <v>0</v>
      </c>
    </row>
    <row r="1707" spans="7:51">
      <c r="G1707" s="48">
        <f>A1707</f>
        <v>0</v>
      </c>
      <c r="H1707" s="48">
        <f>B1707</f>
        <v>0</v>
      </c>
      <c r="K1707" s="48" t="s">
        <v>31584</v>
      </c>
      <c r="AA1707" s="255"/>
      <c r="AQ1707" s="212" t="s">
        <v>28768</v>
      </c>
      <c r="AX1707" s="193" t="str">
        <f>_xlfn.TEXTJOIN("-",TRUE,AS1707:AV1707)</f>
        <v/>
      </c>
      <c r="AY1707" s="48">
        <f>E1707</f>
        <v>0</v>
      </c>
    </row>
    <row r="1708" spans="7:51">
      <c r="G1708" s="48">
        <f>A1708</f>
        <v>0</v>
      </c>
      <c r="H1708" s="48">
        <f>B1708</f>
        <v>0</v>
      </c>
      <c r="K1708" s="48" t="s">
        <v>31585</v>
      </c>
      <c r="AA1708" s="255"/>
      <c r="AQ1708" s="212" t="s">
        <v>28768</v>
      </c>
      <c r="AX1708" s="193" t="str">
        <f>_xlfn.TEXTJOIN("-",TRUE,AS1708:AV1708)</f>
        <v/>
      </c>
      <c r="AY1708" s="48">
        <f>E1708</f>
        <v>0</v>
      </c>
    </row>
    <row r="1709" spans="7:51">
      <c r="G1709" s="48">
        <f>A1709</f>
        <v>0</v>
      </c>
      <c r="H1709" s="48">
        <f>B1709</f>
        <v>0</v>
      </c>
      <c r="K1709" s="48" t="s">
        <v>31586</v>
      </c>
      <c r="AA1709" s="255"/>
      <c r="AQ1709" s="212" t="s">
        <v>28768</v>
      </c>
      <c r="AX1709" s="193" t="str">
        <f>_xlfn.TEXTJOIN("-",TRUE,AS1709:AV1709)</f>
        <v/>
      </c>
      <c r="AY1709" s="48">
        <f>E1709</f>
        <v>0</v>
      </c>
    </row>
    <row r="1710" spans="7:51">
      <c r="G1710" s="48">
        <f>A1710</f>
        <v>0</v>
      </c>
      <c r="H1710" s="48">
        <f>B1710</f>
        <v>0</v>
      </c>
      <c r="K1710" s="48" t="s">
        <v>31587</v>
      </c>
      <c r="AA1710" s="255"/>
      <c r="AQ1710" s="212" t="s">
        <v>28768</v>
      </c>
      <c r="AX1710" s="193" t="str">
        <f>_xlfn.TEXTJOIN("-",TRUE,AS1710:AV1710)</f>
        <v/>
      </c>
      <c r="AY1710" s="48">
        <f>E1710</f>
        <v>0</v>
      </c>
    </row>
    <row r="1711" spans="7:51">
      <c r="G1711" s="48">
        <f>A1711</f>
        <v>0</v>
      </c>
      <c r="H1711" s="48">
        <f>B1711</f>
        <v>0</v>
      </c>
      <c r="K1711" s="48" t="s">
        <v>31588</v>
      </c>
      <c r="AA1711" s="255"/>
      <c r="AQ1711" s="212" t="s">
        <v>28768</v>
      </c>
      <c r="AX1711" s="193" t="str">
        <f>_xlfn.TEXTJOIN("-",TRUE,AS1711:AV1711)</f>
        <v/>
      </c>
      <c r="AY1711" s="48">
        <f>E1711</f>
        <v>0</v>
      </c>
    </row>
    <row r="1712" spans="7:51">
      <c r="G1712" s="48">
        <f>A1712</f>
        <v>0</v>
      </c>
      <c r="H1712" s="48">
        <f>B1712</f>
        <v>0</v>
      </c>
      <c r="K1712" s="48" t="s">
        <v>31589</v>
      </c>
      <c r="AA1712" s="255"/>
      <c r="AQ1712" s="212" t="s">
        <v>28768</v>
      </c>
      <c r="AX1712" s="193" t="str">
        <f>_xlfn.TEXTJOIN("-",TRUE,AS1712:AV1712)</f>
        <v/>
      </c>
      <c r="AY1712" s="48">
        <f>E1712</f>
        <v>0</v>
      </c>
    </row>
    <row r="1713" spans="7:51">
      <c r="G1713" s="48">
        <f>A1713</f>
        <v>0</v>
      </c>
      <c r="H1713" s="48">
        <f>B1713</f>
        <v>0</v>
      </c>
      <c r="K1713" s="48" t="s">
        <v>31590</v>
      </c>
      <c r="AA1713" s="255"/>
      <c r="AQ1713" s="212" t="s">
        <v>28768</v>
      </c>
      <c r="AX1713" s="193" t="str">
        <f>_xlfn.TEXTJOIN("-",TRUE,AS1713:AV1713)</f>
        <v/>
      </c>
      <c r="AY1713" s="48">
        <f>E1713</f>
        <v>0</v>
      </c>
    </row>
    <row r="1714" spans="7:51">
      <c r="G1714" s="48">
        <f>A1714</f>
        <v>0</v>
      </c>
      <c r="H1714" s="48">
        <f>B1714</f>
        <v>0</v>
      </c>
      <c r="K1714" s="48" t="s">
        <v>31591</v>
      </c>
      <c r="AA1714" s="255"/>
      <c r="AQ1714" s="212" t="s">
        <v>28768</v>
      </c>
      <c r="AX1714" s="193" t="str">
        <f>_xlfn.TEXTJOIN("-",TRUE,AS1714:AV1714)</f>
        <v/>
      </c>
      <c r="AY1714" s="48">
        <f>E1714</f>
        <v>0</v>
      </c>
    </row>
    <row r="1715" spans="7:51">
      <c r="G1715" s="48">
        <f>A1715</f>
        <v>0</v>
      </c>
      <c r="H1715" s="48">
        <f>B1715</f>
        <v>0</v>
      </c>
      <c r="K1715" s="48" t="s">
        <v>31592</v>
      </c>
      <c r="AA1715" s="255"/>
      <c r="AQ1715" s="212" t="s">
        <v>28768</v>
      </c>
      <c r="AX1715" s="193" t="str">
        <f>_xlfn.TEXTJOIN("-",TRUE,AS1715:AV1715)</f>
        <v/>
      </c>
      <c r="AY1715" s="48">
        <f>E1715</f>
        <v>0</v>
      </c>
    </row>
    <row r="1716" spans="7:51">
      <c r="G1716" s="48">
        <f>A1716</f>
        <v>0</v>
      </c>
      <c r="H1716" s="48">
        <f>B1716</f>
        <v>0</v>
      </c>
      <c r="K1716" s="48" t="s">
        <v>31593</v>
      </c>
      <c r="AA1716" s="255"/>
      <c r="AQ1716" s="212" t="s">
        <v>28768</v>
      </c>
      <c r="AX1716" s="193" t="str">
        <f>_xlfn.TEXTJOIN("-",TRUE,AS1716:AV1716)</f>
        <v/>
      </c>
      <c r="AY1716" s="48">
        <f>E1716</f>
        <v>0</v>
      </c>
    </row>
    <row r="1717" spans="7:51">
      <c r="G1717" s="48">
        <f>A1717</f>
        <v>0</v>
      </c>
      <c r="H1717" s="48">
        <f>B1717</f>
        <v>0</v>
      </c>
      <c r="K1717" s="48" t="s">
        <v>31594</v>
      </c>
      <c r="AA1717" s="255"/>
      <c r="AQ1717" s="212" t="s">
        <v>28768</v>
      </c>
      <c r="AX1717" s="193" t="str">
        <f>_xlfn.TEXTJOIN("-",TRUE,AS1717:AV1717)</f>
        <v/>
      </c>
      <c r="AY1717" s="48">
        <f>E1717</f>
        <v>0</v>
      </c>
    </row>
    <row r="1718" spans="7:51">
      <c r="G1718" s="48">
        <f>A1718</f>
        <v>0</v>
      </c>
      <c r="H1718" s="48">
        <f>B1718</f>
        <v>0</v>
      </c>
      <c r="K1718" s="48" t="s">
        <v>31595</v>
      </c>
      <c r="AA1718" s="255"/>
      <c r="AQ1718" s="212" t="s">
        <v>28768</v>
      </c>
      <c r="AX1718" s="193" t="str">
        <f>_xlfn.TEXTJOIN("-",TRUE,AS1718:AV1718)</f>
        <v/>
      </c>
      <c r="AY1718" s="48">
        <f>E1718</f>
        <v>0</v>
      </c>
    </row>
    <row r="1719" spans="7:51">
      <c r="G1719" s="48">
        <f>A1719</f>
        <v>0</v>
      </c>
      <c r="H1719" s="48">
        <f>B1719</f>
        <v>0</v>
      </c>
      <c r="K1719" s="48" t="s">
        <v>31596</v>
      </c>
      <c r="AA1719" s="255"/>
      <c r="AQ1719" s="212" t="s">
        <v>28768</v>
      </c>
      <c r="AX1719" s="193" t="str">
        <f>_xlfn.TEXTJOIN("-",TRUE,AS1719:AV1719)</f>
        <v/>
      </c>
      <c r="AY1719" s="48">
        <f>E1719</f>
        <v>0</v>
      </c>
    </row>
    <row r="1720" spans="7:51">
      <c r="G1720" s="48">
        <f>A1720</f>
        <v>0</v>
      </c>
      <c r="H1720" s="48">
        <f>B1720</f>
        <v>0</v>
      </c>
      <c r="K1720" s="48" t="s">
        <v>31597</v>
      </c>
      <c r="AA1720" s="255"/>
      <c r="AQ1720" s="212" t="s">
        <v>28768</v>
      </c>
      <c r="AX1720" s="193" t="str">
        <f>_xlfn.TEXTJOIN("-",TRUE,AS1720:AV1720)</f>
        <v/>
      </c>
      <c r="AY1720" s="48">
        <f>E1720</f>
        <v>0</v>
      </c>
    </row>
    <row r="1721" spans="7:51">
      <c r="G1721" s="48">
        <f>A1721</f>
        <v>0</v>
      </c>
      <c r="H1721" s="48">
        <f>B1721</f>
        <v>0</v>
      </c>
      <c r="K1721" s="48" t="s">
        <v>31598</v>
      </c>
      <c r="AA1721" s="255"/>
      <c r="AQ1721" s="212" t="s">
        <v>28768</v>
      </c>
      <c r="AX1721" s="193" t="str">
        <f>_xlfn.TEXTJOIN("-",TRUE,AS1721:AV1721)</f>
        <v/>
      </c>
      <c r="AY1721" s="48">
        <f>E1721</f>
        <v>0</v>
      </c>
    </row>
    <row r="1722" spans="7:51">
      <c r="G1722" s="48">
        <f>A1722</f>
        <v>0</v>
      </c>
      <c r="H1722" s="48">
        <f>B1722</f>
        <v>0</v>
      </c>
      <c r="K1722" s="48" t="s">
        <v>31599</v>
      </c>
      <c r="AA1722" s="255"/>
      <c r="AQ1722" s="212" t="s">
        <v>28768</v>
      </c>
      <c r="AX1722" s="193" t="str">
        <f>_xlfn.TEXTJOIN("-",TRUE,AS1722:AV1722)</f>
        <v/>
      </c>
      <c r="AY1722" s="48">
        <f>E1722</f>
        <v>0</v>
      </c>
    </row>
    <row r="1723" spans="7:51">
      <c r="G1723" s="48">
        <f>A1723</f>
        <v>0</v>
      </c>
      <c r="H1723" s="48">
        <f>B1723</f>
        <v>0</v>
      </c>
      <c r="K1723" s="48" t="s">
        <v>31600</v>
      </c>
      <c r="AA1723" s="255"/>
      <c r="AQ1723" s="212" t="s">
        <v>28768</v>
      </c>
      <c r="AX1723" s="193" t="str">
        <f>_xlfn.TEXTJOIN("-",TRUE,AS1723:AV1723)</f>
        <v/>
      </c>
      <c r="AY1723" s="48">
        <f>E1723</f>
        <v>0</v>
      </c>
    </row>
    <row r="1724" spans="7:51">
      <c r="G1724" s="48">
        <f>A1724</f>
        <v>0</v>
      </c>
      <c r="H1724" s="48">
        <f>B1724</f>
        <v>0</v>
      </c>
      <c r="K1724" s="48" t="s">
        <v>31601</v>
      </c>
      <c r="AA1724" s="255"/>
      <c r="AQ1724" s="212" t="s">
        <v>28768</v>
      </c>
      <c r="AX1724" s="193" t="str">
        <f>_xlfn.TEXTJOIN("-",TRUE,AS1724:AV1724)</f>
        <v/>
      </c>
      <c r="AY1724" s="48">
        <f>E1724</f>
        <v>0</v>
      </c>
    </row>
    <row r="1725" spans="7:51">
      <c r="G1725" s="48">
        <f>A1725</f>
        <v>0</v>
      </c>
      <c r="H1725" s="48">
        <f>B1725</f>
        <v>0</v>
      </c>
      <c r="K1725" s="48" t="s">
        <v>31602</v>
      </c>
      <c r="AA1725" s="255"/>
      <c r="AQ1725" s="212" t="s">
        <v>28768</v>
      </c>
      <c r="AX1725" s="193" t="str">
        <f>_xlfn.TEXTJOIN("-",TRUE,AS1725:AV1725)</f>
        <v/>
      </c>
      <c r="AY1725" s="48">
        <f>E1725</f>
        <v>0</v>
      </c>
    </row>
    <row r="1726" spans="7:51">
      <c r="G1726" s="48">
        <f>A1726</f>
        <v>0</v>
      </c>
      <c r="H1726" s="48">
        <f>B1726</f>
        <v>0</v>
      </c>
      <c r="K1726" s="48" t="s">
        <v>31603</v>
      </c>
      <c r="AA1726" s="255"/>
      <c r="AQ1726" s="212" t="s">
        <v>28768</v>
      </c>
      <c r="AX1726" s="193" t="str">
        <f>_xlfn.TEXTJOIN("-",TRUE,AS1726:AV1726)</f>
        <v/>
      </c>
      <c r="AY1726" s="48">
        <f>E1726</f>
        <v>0</v>
      </c>
    </row>
    <row r="1727" spans="7:51">
      <c r="G1727" s="48">
        <f>A1727</f>
        <v>0</v>
      </c>
      <c r="H1727" s="48">
        <f>B1727</f>
        <v>0</v>
      </c>
      <c r="K1727" s="48" t="s">
        <v>31604</v>
      </c>
      <c r="AA1727" s="255"/>
      <c r="AQ1727" s="212" t="s">
        <v>28768</v>
      </c>
      <c r="AX1727" s="193" t="str">
        <f>_xlfn.TEXTJOIN("-",TRUE,AS1727:AV1727)</f>
        <v/>
      </c>
      <c r="AY1727" s="48">
        <f>E1727</f>
        <v>0</v>
      </c>
    </row>
    <row r="1728" spans="7:51">
      <c r="G1728" s="48">
        <f>A1728</f>
        <v>0</v>
      </c>
      <c r="H1728" s="48">
        <f>B1728</f>
        <v>0</v>
      </c>
      <c r="K1728" s="48" t="s">
        <v>31605</v>
      </c>
      <c r="AA1728" s="255"/>
      <c r="AQ1728" s="212" t="s">
        <v>28768</v>
      </c>
      <c r="AX1728" s="193" t="str">
        <f>_xlfn.TEXTJOIN("-",TRUE,AS1728:AV1728)</f>
        <v/>
      </c>
      <c r="AY1728" s="48">
        <f>E1728</f>
        <v>0</v>
      </c>
    </row>
    <row r="1729" spans="7:51">
      <c r="G1729" s="48">
        <f>A1729</f>
        <v>0</v>
      </c>
      <c r="H1729" s="48">
        <f>B1729</f>
        <v>0</v>
      </c>
      <c r="K1729" s="48" t="s">
        <v>31606</v>
      </c>
      <c r="AA1729" s="255"/>
      <c r="AQ1729" s="212" t="s">
        <v>28768</v>
      </c>
      <c r="AX1729" s="193" t="str">
        <f>_xlfn.TEXTJOIN("-",TRUE,AS1729:AV1729)</f>
        <v/>
      </c>
      <c r="AY1729" s="48">
        <f>E1729</f>
        <v>0</v>
      </c>
    </row>
    <row r="1730" spans="7:51">
      <c r="G1730" s="48">
        <f>A1730</f>
        <v>0</v>
      </c>
      <c r="H1730" s="48">
        <f>B1730</f>
        <v>0</v>
      </c>
      <c r="K1730" s="48" t="s">
        <v>31607</v>
      </c>
      <c r="AA1730" s="255"/>
      <c r="AQ1730" s="212" t="s">
        <v>28768</v>
      </c>
      <c r="AX1730" s="193" t="str">
        <f>_xlfn.TEXTJOIN("-",TRUE,AS1730:AV1730)</f>
        <v/>
      </c>
      <c r="AY1730" s="48">
        <f>E1730</f>
        <v>0</v>
      </c>
    </row>
    <row r="1731" spans="7:51">
      <c r="G1731" s="48">
        <f>A1731</f>
        <v>0</v>
      </c>
      <c r="H1731" s="48">
        <f>B1731</f>
        <v>0</v>
      </c>
      <c r="K1731" s="48" t="s">
        <v>31608</v>
      </c>
      <c r="AA1731" s="255"/>
      <c r="AQ1731" s="212" t="s">
        <v>28768</v>
      </c>
      <c r="AX1731" s="193" t="str">
        <f>_xlfn.TEXTJOIN("-",TRUE,AS1731:AV1731)</f>
        <v/>
      </c>
      <c r="AY1731" s="48">
        <f>E1731</f>
        <v>0</v>
      </c>
    </row>
    <row r="1732" spans="7:51">
      <c r="G1732" s="48">
        <f>A1732</f>
        <v>0</v>
      </c>
      <c r="H1732" s="48">
        <f>B1732</f>
        <v>0</v>
      </c>
      <c r="K1732" s="48" t="s">
        <v>31609</v>
      </c>
      <c r="AA1732" s="255"/>
      <c r="AQ1732" s="212" t="s">
        <v>28768</v>
      </c>
      <c r="AX1732" s="193" t="str">
        <f>_xlfn.TEXTJOIN("-",TRUE,AS1732:AV1732)</f>
        <v/>
      </c>
      <c r="AY1732" s="48">
        <f>E1732</f>
        <v>0</v>
      </c>
    </row>
    <row r="1733" spans="7:51">
      <c r="G1733" s="48">
        <f>A1733</f>
        <v>0</v>
      </c>
      <c r="H1733" s="48">
        <f>B1733</f>
        <v>0</v>
      </c>
      <c r="K1733" s="48" t="s">
        <v>31610</v>
      </c>
      <c r="AA1733" s="255"/>
      <c r="AQ1733" s="212" t="s">
        <v>28768</v>
      </c>
      <c r="AX1733" s="193" t="str">
        <f>_xlfn.TEXTJOIN("-",TRUE,AS1733:AV1733)</f>
        <v/>
      </c>
      <c r="AY1733" s="48">
        <f>E1733</f>
        <v>0</v>
      </c>
    </row>
    <row r="1734" spans="7:51">
      <c r="G1734" s="48">
        <f>A1734</f>
        <v>0</v>
      </c>
      <c r="H1734" s="48">
        <f>B1734</f>
        <v>0</v>
      </c>
      <c r="K1734" s="48" t="s">
        <v>31611</v>
      </c>
      <c r="AA1734" s="255"/>
      <c r="AQ1734" s="212" t="s">
        <v>28768</v>
      </c>
      <c r="AX1734" s="193" t="str">
        <f>_xlfn.TEXTJOIN("-",TRUE,AS1734:AV1734)</f>
        <v/>
      </c>
      <c r="AY1734" s="48">
        <f>E1734</f>
        <v>0</v>
      </c>
    </row>
    <row r="1735" spans="7:51">
      <c r="G1735" s="48">
        <f>A1735</f>
        <v>0</v>
      </c>
      <c r="H1735" s="48">
        <f>B1735</f>
        <v>0</v>
      </c>
      <c r="K1735" s="48" t="s">
        <v>31612</v>
      </c>
      <c r="AA1735" s="255"/>
      <c r="AQ1735" s="212" t="s">
        <v>28768</v>
      </c>
      <c r="AX1735" s="193" t="str">
        <f>_xlfn.TEXTJOIN("-",TRUE,AS1735:AV1735)</f>
        <v/>
      </c>
      <c r="AY1735" s="48">
        <f>E1735</f>
        <v>0</v>
      </c>
    </row>
    <row r="1736" spans="7:51">
      <c r="G1736" s="48">
        <f>A1736</f>
        <v>0</v>
      </c>
      <c r="H1736" s="48">
        <f>B1736</f>
        <v>0</v>
      </c>
      <c r="K1736" s="48" t="s">
        <v>31613</v>
      </c>
      <c r="AA1736" s="255"/>
      <c r="AQ1736" s="212" t="s">
        <v>28768</v>
      </c>
      <c r="AX1736" s="193" t="str">
        <f>_xlfn.TEXTJOIN("-",TRUE,AS1736:AV1736)</f>
        <v/>
      </c>
      <c r="AY1736" s="48">
        <f>E1736</f>
        <v>0</v>
      </c>
    </row>
    <row r="1737" spans="7:51">
      <c r="G1737" s="48">
        <f>A1737</f>
        <v>0</v>
      </c>
      <c r="H1737" s="48">
        <f>B1737</f>
        <v>0</v>
      </c>
      <c r="K1737" s="48" t="s">
        <v>31614</v>
      </c>
      <c r="AA1737" s="255"/>
      <c r="AQ1737" s="212" t="s">
        <v>28768</v>
      </c>
      <c r="AX1737" s="193" t="str">
        <f>_xlfn.TEXTJOIN("-",TRUE,AS1737:AV1737)</f>
        <v/>
      </c>
      <c r="AY1737" s="48">
        <f>E1737</f>
        <v>0</v>
      </c>
    </row>
    <row r="1738" spans="7:51">
      <c r="G1738" s="48">
        <f>A1738</f>
        <v>0</v>
      </c>
      <c r="H1738" s="48">
        <f>B1738</f>
        <v>0</v>
      </c>
      <c r="K1738" s="48" t="s">
        <v>31615</v>
      </c>
      <c r="AA1738" s="255"/>
      <c r="AQ1738" s="212" t="s">
        <v>28768</v>
      </c>
      <c r="AX1738" s="193" t="str">
        <f>_xlfn.TEXTJOIN("-",TRUE,AS1738:AV1738)</f>
        <v/>
      </c>
      <c r="AY1738" s="48">
        <f>E1738</f>
        <v>0</v>
      </c>
    </row>
    <row r="1739" spans="7:51">
      <c r="G1739" s="48">
        <f>A1739</f>
        <v>0</v>
      </c>
      <c r="H1739" s="48">
        <f>B1739</f>
        <v>0</v>
      </c>
      <c r="K1739" s="48" t="s">
        <v>31616</v>
      </c>
      <c r="AA1739" s="255"/>
      <c r="AQ1739" s="212" t="s">
        <v>28768</v>
      </c>
      <c r="AX1739" s="193" t="str">
        <f>_xlfn.TEXTJOIN("-",TRUE,AS1739:AV1739)</f>
        <v/>
      </c>
      <c r="AY1739" s="48">
        <f>E1739</f>
        <v>0</v>
      </c>
    </row>
    <row r="1740" spans="7:51">
      <c r="G1740" s="48">
        <f>A1740</f>
        <v>0</v>
      </c>
      <c r="H1740" s="48">
        <f>B1740</f>
        <v>0</v>
      </c>
      <c r="K1740" s="48" t="s">
        <v>31617</v>
      </c>
      <c r="AA1740" s="255"/>
      <c r="AQ1740" s="212" t="s">
        <v>28768</v>
      </c>
      <c r="AX1740" s="193" t="str">
        <f>_xlfn.TEXTJOIN("-",TRUE,AS1740:AV1740)</f>
        <v/>
      </c>
      <c r="AY1740" s="48">
        <f>E1740</f>
        <v>0</v>
      </c>
    </row>
    <row r="1741" spans="7:51">
      <c r="G1741" s="48">
        <f>A1741</f>
        <v>0</v>
      </c>
      <c r="H1741" s="48">
        <f>B1741</f>
        <v>0</v>
      </c>
      <c r="K1741" s="48" t="s">
        <v>31618</v>
      </c>
      <c r="AA1741" s="255"/>
      <c r="AQ1741" s="212" t="s">
        <v>28768</v>
      </c>
      <c r="AX1741" s="193" t="str">
        <f>_xlfn.TEXTJOIN("-",TRUE,AS1741:AV1741)</f>
        <v/>
      </c>
      <c r="AY1741" s="48">
        <f>E1741</f>
        <v>0</v>
      </c>
    </row>
    <row r="1742" spans="7:51">
      <c r="G1742" s="48">
        <f>A1742</f>
        <v>0</v>
      </c>
      <c r="H1742" s="48">
        <f>B1742</f>
        <v>0</v>
      </c>
      <c r="K1742" s="48" t="s">
        <v>31619</v>
      </c>
      <c r="AA1742" s="255"/>
      <c r="AQ1742" s="212" t="s">
        <v>28768</v>
      </c>
      <c r="AX1742" s="193" t="str">
        <f>_xlfn.TEXTJOIN("-",TRUE,AS1742:AV1742)</f>
        <v/>
      </c>
      <c r="AY1742" s="48">
        <f>E1742</f>
        <v>0</v>
      </c>
    </row>
    <row r="1743" spans="7:51">
      <c r="G1743" s="48">
        <f>A1743</f>
        <v>0</v>
      </c>
      <c r="H1743" s="48">
        <f>B1743</f>
        <v>0</v>
      </c>
      <c r="K1743" s="48" t="s">
        <v>31620</v>
      </c>
      <c r="AA1743" s="255"/>
      <c r="AQ1743" s="212" t="s">
        <v>28768</v>
      </c>
      <c r="AX1743" s="193" t="str">
        <f>_xlfn.TEXTJOIN("-",TRUE,AS1743:AV1743)</f>
        <v/>
      </c>
      <c r="AY1743" s="48">
        <f>E1743</f>
        <v>0</v>
      </c>
    </row>
    <row r="1744" spans="7:51">
      <c r="G1744" s="48">
        <f>A1744</f>
        <v>0</v>
      </c>
      <c r="H1744" s="48">
        <f>B1744</f>
        <v>0</v>
      </c>
      <c r="K1744" s="48" t="s">
        <v>31621</v>
      </c>
      <c r="AA1744" s="255"/>
      <c r="AQ1744" s="212" t="s">
        <v>28768</v>
      </c>
      <c r="AX1744" s="193" t="str">
        <f>_xlfn.TEXTJOIN("-",TRUE,AS1744:AV1744)</f>
        <v/>
      </c>
      <c r="AY1744" s="48">
        <f>E1744</f>
        <v>0</v>
      </c>
    </row>
    <row r="1745" spans="7:51">
      <c r="G1745" s="48">
        <f>A1745</f>
        <v>0</v>
      </c>
      <c r="H1745" s="48">
        <f>B1745</f>
        <v>0</v>
      </c>
      <c r="K1745" s="48" t="s">
        <v>31622</v>
      </c>
      <c r="AA1745" s="255"/>
      <c r="AQ1745" s="212" t="s">
        <v>28768</v>
      </c>
      <c r="AX1745" s="193" t="str">
        <f>_xlfn.TEXTJOIN("-",TRUE,AS1745:AV1745)</f>
        <v/>
      </c>
      <c r="AY1745" s="48">
        <f>E1745</f>
        <v>0</v>
      </c>
    </row>
    <row r="1746" spans="7:51">
      <c r="G1746" s="48">
        <f>A1746</f>
        <v>0</v>
      </c>
      <c r="H1746" s="48">
        <f>B1746</f>
        <v>0</v>
      </c>
      <c r="K1746" s="48" t="s">
        <v>31623</v>
      </c>
      <c r="AA1746" s="255"/>
      <c r="AQ1746" s="212" t="s">
        <v>28768</v>
      </c>
      <c r="AX1746" s="193" t="str">
        <f>_xlfn.TEXTJOIN("-",TRUE,AS1746:AV1746)</f>
        <v/>
      </c>
      <c r="AY1746" s="48">
        <f>E1746</f>
        <v>0</v>
      </c>
    </row>
    <row r="1747" spans="7:51">
      <c r="G1747" s="48">
        <f>A1747</f>
        <v>0</v>
      </c>
      <c r="H1747" s="48">
        <f>B1747</f>
        <v>0</v>
      </c>
      <c r="K1747" s="48" t="s">
        <v>31624</v>
      </c>
      <c r="AA1747" s="255"/>
      <c r="AQ1747" s="212" t="s">
        <v>28768</v>
      </c>
      <c r="AX1747" s="193" t="str">
        <f>_xlfn.TEXTJOIN("-",TRUE,AS1747:AV1747)</f>
        <v/>
      </c>
      <c r="AY1747" s="48">
        <f>E1747</f>
        <v>0</v>
      </c>
    </row>
    <row r="1748" spans="7:51">
      <c r="G1748" s="48">
        <f>A1748</f>
        <v>0</v>
      </c>
      <c r="H1748" s="48">
        <f>B1748</f>
        <v>0</v>
      </c>
      <c r="K1748" s="48" t="s">
        <v>31625</v>
      </c>
      <c r="AA1748" s="255"/>
      <c r="AQ1748" s="212" t="s">
        <v>28768</v>
      </c>
      <c r="AX1748" s="193" t="str">
        <f>_xlfn.TEXTJOIN("-",TRUE,AS1748:AV1748)</f>
        <v/>
      </c>
      <c r="AY1748" s="48">
        <f>E1748</f>
        <v>0</v>
      </c>
    </row>
    <row r="1749" spans="7:51">
      <c r="G1749" s="48">
        <f>A1749</f>
        <v>0</v>
      </c>
      <c r="H1749" s="48">
        <f>B1749</f>
        <v>0</v>
      </c>
      <c r="K1749" s="48" t="s">
        <v>31626</v>
      </c>
      <c r="AA1749" s="255"/>
      <c r="AQ1749" s="212" t="s">
        <v>28768</v>
      </c>
      <c r="AX1749" s="193" t="str">
        <f>_xlfn.TEXTJOIN("-",TRUE,AS1749:AV1749)</f>
        <v/>
      </c>
      <c r="AY1749" s="48">
        <f>E1749</f>
        <v>0</v>
      </c>
    </row>
    <row r="1750" spans="7:51">
      <c r="G1750" s="48">
        <f>A1750</f>
        <v>0</v>
      </c>
      <c r="H1750" s="48">
        <f>B1750</f>
        <v>0</v>
      </c>
      <c r="K1750" s="48" t="s">
        <v>31627</v>
      </c>
      <c r="AA1750" s="255"/>
      <c r="AQ1750" s="212" t="s">
        <v>28768</v>
      </c>
      <c r="AX1750" s="193" t="str">
        <f>_xlfn.TEXTJOIN("-",TRUE,AS1750:AV1750)</f>
        <v/>
      </c>
      <c r="AY1750" s="48">
        <f>E1750</f>
        <v>0</v>
      </c>
    </row>
    <row r="1751" spans="7:51">
      <c r="G1751" s="48">
        <f>A1751</f>
        <v>0</v>
      </c>
      <c r="H1751" s="48">
        <f>B1751</f>
        <v>0</v>
      </c>
      <c r="K1751" s="48" t="s">
        <v>31628</v>
      </c>
      <c r="AA1751" s="255"/>
      <c r="AQ1751" s="212" t="s">
        <v>28768</v>
      </c>
      <c r="AX1751" s="193" t="str">
        <f>_xlfn.TEXTJOIN("-",TRUE,AS1751:AV1751)</f>
        <v/>
      </c>
      <c r="AY1751" s="48">
        <f>E1751</f>
        <v>0</v>
      </c>
    </row>
    <row r="1752" spans="7:51">
      <c r="G1752" s="48">
        <f>A1752</f>
        <v>0</v>
      </c>
      <c r="H1752" s="48">
        <f>B1752</f>
        <v>0</v>
      </c>
      <c r="K1752" s="48" t="s">
        <v>31629</v>
      </c>
      <c r="AA1752" s="255"/>
      <c r="AQ1752" s="212" t="s">
        <v>28768</v>
      </c>
      <c r="AX1752" s="193" t="str">
        <f>_xlfn.TEXTJOIN("-",TRUE,AS1752:AV1752)</f>
        <v/>
      </c>
      <c r="AY1752" s="48">
        <f>E1752</f>
        <v>0</v>
      </c>
    </row>
    <row r="1753" spans="7:51">
      <c r="G1753" s="48">
        <f>A1753</f>
        <v>0</v>
      </c>
      <c r="H1753" s="48">
        <f>B1753</f>
        <v>0</v>
      </c>
      <c r="K1753" s="48" t="s">
        <v>31630</v>
      </c>
      <c r="AA1753" s="255"/>
      <c r="AQ1753" s="212" t="s">
        <v>28768</v>
      </c>
      <c r="AX1753" s="193" t="str">
        <f>_xlfn.TEXTJOIN("-",TRUE,AS1753:AV1753)</f>
        <v/>
      </c>
      <c r="AY1753" s="48">
        <f>E1753</f>
        <v>0</v>
      </c>
    </row>
    <row r="1754" spans="7:51">
      <c r="G1754" s="48">
        <f>A1754</f>
        <v>0</v>
      </c>
      <c r="H1754" s="48">
        <f>B1754</f>
        <v>0</v>
      </c>
      <c r="K1754" s="48" t="s">
        <v>31631</v>
      </c>
      <c r="AA1754" s="255"/>
      <c r="AQ1754" s="212" t="s">
        <v>28768</v>
      </c>
      <c r="AX1754" s="193" t="str">
        <f>_xlfn.TEXTJOIN("-",TRUE,AS1754:AV1754)</f>
        <v/>
      </c>
      <c r="AY1754" s="48">
        <f>E1754</f>
        <v>0</v>
      </c>
    </row>
    <row r="1755" spans="7:51">
      <c r="G1755" s="48">
        <f>A1755</f>
        <v>0</v>
      </c>
      <c r="H1755" s="48">
        <f>B1755</f>
        <v>0</v>
      </c>
      <c r="K1755" s="48" t="s">
        <v>31632</v>
      </c>
      <c r="AA1755" s="255"/>
      <c r="AQ1755" s="212" t="s">
        <v>28768</v>
      </c>
      <c r="AX1755" s="193" t="str">
        <f>_xlfn.TEXTJOIN("-",TRUE,AS1755:AV1755)</f>
        <v/>
      </c>
      <c r="AY1755" s="48">
        <f>E1755</f>
        <v>0</v>
      </c>
    </row>
    <row r="1756" spans="7:51">
      <c r="G1756" s="48">
        <f>A1756</f>
        <v>0</v>
      </c>
      <c r="H1756" s="48">
        <f>B1756</f>
        <v>0</v>
      </c>
      <c r="K1756" s="48" t="s">
        <v>31633</v>
      </c>
      <c r="AA1756" s="255"/>
      <c r="AQ1756" s="212" t="s">
        <v>28768</v>
      </c>
      <c r="AX1756" s="193" t="str">
        <f>_xlfn.TEXTJOIN("-",TRUE,AS1756:AV1756)</f>
        <v/>
      </c>
      <c r="AY1756" s="48">
        <f>E1756</f>
        <v>0</v>
      </c>
    </row>
    <row r="1757" spans="7:51">
      <c r="G1757" s="48">
        <f>A1757</f>
        <v>0</v>
      </c>
      <c r="H1757" s="48">
        <f>B1757</f>
        <v>0</v>
      </c>
      <c r="K1757" s="48" t="s">
        <v>31634</v>
      </c>
      <c r="AA1757" s="255"/>
      <c r="AQ1757" s="212" t="s">
        <v>28768</v>
      </c>
      <c r="AX1757" s="193" t="str">
        <f>_xlfn.TEXTJOIN("-",TRUE,AS1757:AV1757)</f>
        <v/>
      </c>
      <c r="AY1757" s="48">
        <f>E1757</f>
        <v>0</v>
      </c>
    </row>
    <row r="1758" spans="7:51">
      <c r="G1758" s="48">
        <f>A1758</f>
        <v>0</v>
      </c>
      <c r="H1758" s="48">
        <f>B1758</f>
        <v>0</v>
      </c>
      <c r="K1758" s="48" t="s">
        <v>31635</v>
      </c>
      <c r="AA1758" s="255"/>
      <c r="AQ1758" s="212" t="s">
        <v>28768</v>
      </c>
      <c r="AX1758" s="193" t="str">
        <f>_xlfn.TEXTJOIN("-",TRUE,AS1758:AV1758)</f>
        <v/>
      </c>
      <c r="AY1758" s="48">
        <f>E1758</f>
        <v>0</v>
      </c>
    </row>
    <row r="1759" spans="7:51">
      <c r="G1759" s="48">
        <f>A1759</f>
        <v>0</v>
      </c>
      <c r="H1759" s="48">
        <f>B1759</f>
        <v>0</v>
      </c>
      <c r="K1759" s="48" t="s">
        <v>31636</v>
      </c>
      <c r="AA1759" s="255"/>
      <c r="AQ1759" s="212" t="s">
        <v>28768</v>
      </c>
      <c r="AX1759" s="193" t="str">
        <f>_xlfn.TEXTJOIN("-",TRUE,AS1759:AV1759)</f>
        <v/>
      </c>
      <c r="AY1759" s="48">
        <f>E1759</f>
        <v>0</v>
      </c>
    </row>
    <row r="1760" spans="7:51">
      <c r="G1760" s="48">
        <f>A1760</f>
        <v>0</v>
      </c>
      <c r="H1760" s="48">
        <f>B1760</f>
        <v>0</v>
      </c>
      <c r="K1760" s="48" t="s">
        <v>31637</v>
      </c>
      <c r="AA1760" s="255"/>
      <c r="AQ1760" s="212" t="s">
        <v>28768</v>
      </c>
      <c r="AX1760" s="193" t="str">
        <f>_xlfn.TEXTJOIN("-",TRUE,AS1760:AV1760)</f>
        <v/>
      </c>
      <c r="AY1760" s="48">
        <f>E1760</f>
        <v>0</v>
      </c>
    </row>
    <row r="1761" spans="7:51">
      <c r="G1761" s="48">
        <f>A1761</f>
        <v>0</v>
      </c>
      <c r="H1761" s="48">
        <f>B1761</f>
        <v>0</v>
      </c>
      <c r="K1761" s="48" t="s">
        <v>31638</v>
      </c>
      <c r="AA1761" s="255"/>
      <c r="AQ1761" s="212" t="s">
        <v>28768</v>
      </c>
      <c r="AX1761" s="193" t="str">
        <f>_xlfn.TEXTJOIN("-",TRUE,AS1761:AV1761)</f>
        <v/>
      </c>
      <c r="AY1761" s="48">
        <f>E1761</f>
        <v>0</v>
      </c>
    </row>
    <row r="1762" spans="7:51">
      <c r="G1762" s="48">
        <f>A1762</f>
        <v>0</v>
      </c>
      <c r="H1762" s="48">
        <f>B1762</f>
        <v>0</v>
      </c>
      <c r="K1762" s="48" t="s">
        <v>31639</v>
      </c>
      <c r="AA1762" s="255"/>
      <c r="AQ1762" s="212" t="s">
        <v>28768</v>
      </c>
      <c r="AX1762" s="193" t="str">
        <f>_xlfn.TEXTJOIN("-",TRUE,AS1762:AV1762)</f>
        <v/>
      </c>
      <c r="AY1762" s="48">
        <f>E1762</f>
        <v>0</v>
      </c>
    </row>
    <row r="1763" spans="7:51">
      <c r="G1763" s="48">
        <f>A1763</f>
        <v>0</v>
      </c>
      <c r="H1763" s="48">
        <f>B1763</f>
        <v>0</v>
      </c>
      <c r="K1763" s="48" t="s">
        <v>31640</v>
      </c>
      <c r="AA1763" s="255"/>
      <c r="AQ1763" s="212" t="s">
        <v>28768</v>
      </c>
      <c r="AX1763" s="193" t="str">
        <f>_xlfn.TEXTJOIN("-",TRUE,AS1763:AV1763)</f>
        <v/>
      </c>
      <c r="AY1763" s="48">
        <f>E1763</f>
        <v>0</v>
      </c>
    </row>
    <row r="1764" spans="7:51">
      <c r="G1764" s="48">
        <f>A1764</f>
        <v>0</v>
      </c>
      <c r="H1764" s="48">
        <f>B1764</f>
        <v>0</v>
      </c>
      <c r="K1764" s="48" t="s">
        <v>31641</v>
      </c>
      <c r="AA1764" s="255"/>
      <c r="AQ1764" s="212" t="s">
        <v>28768</v>
      </c>
      <c r="AX1764" s="193" t="str">
        <f>_xlfn.TEXTJOIN("-",TRUE,AS1764:AV1764)</f>
        <v/>
      </c>
      <c r="AY1764" s="48">
        <f>E1764</f>
        <v>0</v>
      </c>
    </row>
    <row r="1765" spans="7:51">
      <c r="G1765" s="48">
        <f>A1765</f>
        <v>0</v>
      </c>
      <c r="H1765" s="48">
        <f>B1765</f>
        <v>0</v>
      </c>
      <c r="K1765" s="48" t="s">
        <v>31642</v>
      </c>
      <c r="AA1765" s="255"/>
      <c r="AQ1765" s="212" t="s">
        <v>28768</v>
      </c>
      <c r="AX1765" s="193" t="str">
        <f>_xlfn.TEXTJOIN("-",TRUE,AS1765:AV1765)</f>
        <v/>
      </c>
      <c r="AY1765" s="48">
        <f>E1765</f>
        <v>0</v>
      </c>
    </row>
    <row r="1766" spans="7:51">
      <c r="G1766" s="48">
        <f>A1766</f>
        <v>0</v>
      </c>
      <c r="H1766" s="48">
        <f>B1766</f>
        <v>0</v>
      </c>
      <c r="K1766" s="48" t="s">
        <v>31643</v>
      </c>
      <c r="AA1766" s="255"/>
      <c r="AQ1766" s="212" t="s">
        <v>28768</v>
      </c>
      <c r="AX1766" s="193" t="str">
        <f>_xlfn.TEXTJOIN("-",TRUE,AS1766:AV1766)</f>
        <v/>
      </c>
      <c r="AY1766" s="48">
        <f>E1766</f>
        <v>0</v>
      </c>
    </row>
    <row r="1767" spans="7:51">
      <c r="G1767" s="48">
        <f>A1767</f>
        <v>0</v>
      </c>
      <c r="H1767" s="48">
        <f>B1767</f>
        <v>0</v>
      </c>
      <c r="K1767" s="48" t="s">
        <v>31644</v>
      </c>
      <c r="AA1767" s="255"/>
      <c r="AQ1767" s="212" t="s">
        <v>28768</v>
      </c>
      <c r="AX1767" s="193" t="str">
        <f>_xlfn.TEXTJOIN("-",TRUE,AS1767:AV1767)</f>
        <v/>
      </c>
      <c r="AY1767" s="48">
        <f>E1767</f>
        <v>0</v>
      </c>
    </row>
    <row r="1768" spans="7:51">
      <c r="G1768" s="48">
        <f>A1768</f>
        <v>0</v>
      </c>
      <c r="H1768" s="48">
        <f>B1768</f>
        <v>0</v>
      </c>
      <c r="K1768" s="48" t="s">
        <v>31645</v>
      </c>
      <c r="AA1768" s="255"/>
      <c r="AQ1768" s="212" t="s">
        <v>28768</v>
      </c>
      <c r="AX1768" s="193" t="str">
        <f>_xlfn.TEXTJOIN("-",TRUE,AS1768:AV1768)</f>
        <v/>
      </c>
      <c r="AY1768" s="48">
        <f>E1768</f>
        <v>0</v>
      </c>
    </row>
    <row r="1769" spans="7:51">
      <c r="G1769" s="48">
        <f>A1769</f>
        <v>0</v>
      </c>
      <c r="H1769" s="48">
        <f>B1769</f>
        <v>0</v>
      </c>
      <c r="K1769" s="48" t="s">
        <v>31646</v>
      </c>
      <c r="AA1769" s="255"/>
      <c r="AQ1769" s="212" t="s">
        <v>28768</v>
      </c>
      <c r="AX1769" s="193" t="str">
        <f>_xlfn.TEXTJOIN("-",TRUE,AS1769:AV1769)</f>
        <v/>
      </c>
      <c r="AY1769" s="48">
        <f>E1769</f>
        <v>0</v>
      </c>
    </row>
    <row r="1770" spans="7:51">
      <c r="G1770" s="48">
        <f>A1770</f>
        <v>0</v>
      </c>
      <c r="H1770" s="48">
        <f>B1770</f>
        <v>0</v>
      </c>
      <c r="K1770" s="48" t="s">
        <v>31647</v>
      </c>
      <c r="AA1770" s="255"/>
      <c r="AQ1770" s="212" t="s">
        <v>28768</v>
      </c>
      <c r="AX1770" s="193" t="str">
        <f>_xlfn.TEXTJOIN("-",TRUE,AS1770:AV1770)</f>
        <v/>
      </c>
      <c r="AY1770" s="48">
        <f>E1770</f>
        <v>0</v>
      </c>
    </row>
    <row r="1771" spans="7:51">
      <c r="G1771" s="48">
        <f>A1771</f>
        <v>0</v>
      </c>
      <c r="H1771" s="48">
        <f>B1771</f>
        <v>0</v>
      </c>
      <c r="K1771" s="48" t="s">
        <v>31648</v>
      </c>
      <c r="AA1771" s="255"/>
      <c r="AQ1771" s="212" t="s">
        <v>28768</v>
      </c>
      <c r="AX1771" s="193" t="str">
        <f>_xlfn.TEXTJOIN("-",TRUE,AS1771:AV1771)</f>
        <v/>
      </c>
      <c r="AY1771" s="48">
        <f>E1771</f>
        <v>0</v>
      </c>
    </row>
    <row r="1772" spans="7:51">
      <c r="G1772" s="48">
        <f>A1772</f>
        <v>0</v>
      </c>
      <c r="H1772" s="48">
        <f>B1772</f>
        <v>0</v>
      </c>
      <c r="K1772" s="48" t="s">
        <v>31649</v>
      </c>
      <c r="AA1772" s="255"/>
      <c r="AQ1772" s="212" t="s">
        <v>28768</v>
      </c>
      <c r="AX1772" s="193" t="str">
        <f>_xlfn.TEXTJOIN("-",TRUE,AS1772:AV1772)</f>
        <v/>
      </c>
      <c r="AY1772" s="48">
        <f>E1772</f>
        <v>0</v>
      </c>
    </row>
    <row r="1773" spans="7:51">
      <c r="G1773" s="48">
        <f>A1773</f>
        <v>0</v>
      </c>
      <c r="H1773" s="48">
        <f>B1773</f>
        <v>0</v>
      </c>
      <c r="K1773" s="48" t="s">
        <v>31650</v>
      </c>
      <c r="AA1773" s="255"/>
      <c r="AQ1773" s="212" t="s">
        <v>28768</v>
      </c>
      <c r="AX1773" s="193" t="str">
        <f>_xlfn.TEXTJOIN("-",TRUE,AS1773:AV1773)</f>
        <v/>
      </c>
      <c r="AY1773" s="48">
        <f>E1773</f>
        <v>0</v>
      </c>
    </row>
    <row r="1774" spans="7:51">
      <c r="G1774" s="48">
        <f>A1774</f>
        <v>0</v>
      </c>
      <c r="H1774" s="48">
        <f>B1774</f>
        <v>0</v>
      </c>
      <c r="K1774" s="48" t="s">
        <v>31651</v>
      </c>
      <c r="AA1774" s="255"/>
      <c r="AQ1774" s="212" t="s">
        <v>28768</v>
      </c>
      <c r="AX1774" s="193" t="str">
        <f>_xlfn.TEXTJOIN("-",TRUE,AS1774:AV1774)</f>
        <v/>
      </c>
      <c r="AY1774" s="48">
        <f>E1774</f>
        <v>0</v>
      </c>
    </row>
    <row r="1775" spans="7:51">
      <c r="G1775" s="48">
        <f>A1775</f>
        <v>0</v>
      </c>
      <c r="H1775" s="48">
        <f>B1775</f>
        <v>0</v>
      </c>
      <c r="K1775" s="48" t="s">
        <v>31652</v>
      </c>
      <c r="AA1775" s="255"/>
      <c r="AQ1775" s="212" t="s">
        <v>28768</v>
      </c>
      <c r="AX1775" s="193" t="str">
        <f>_xlfn.TEXTJOIN("-",TRUE,AS1775:AV1775)</f>
        <v/>
      </c>
      <c r="AY1775" s="48">
        <f>E1775</f>
        <v>0</v>
      </c>
    </row>
    <row r="1776" spans="7:51">
      <c r="G1776" s="48">
        <f>A1776</f>
        <v>0</v>
      </c>
      <c r="H1776" s="48">
        <f>B1776</f>
        <v>0</v>
      </c>
      <c r="K1776" s="48" t="s">
        <v>31653</v>
      </c>
      <c r="AA1776" s="255"/>
      <c r="AQ1776" s="212" t="s">
        <v>28768</v>
      </c>
      <c r="AX1776" s="193" t="str">
        <f>_xlfn.TEXTJOIN("-",TRUE,AS1776:AV1776)</f>
        <v/>
      </c>
      <c r="AY1776" s="48">
        <f>E1776</f>
        <v>0</v>
      </c>
    </row>
    <row r="1777" spans="7:51">
      <c r="G1777" s="48">
        <f>A1777</f>
        <v>0</v>
      </c>
      <c r="H1777" s="48">
        <f>B1777</f>
        <v>0</v>
      </c>
      <c r="K1777" s="48" t="s">
        <v>31654</v>
      </c>
      <c r="AA1777" s="255"/>
      <c r="AQ1777" s="212" t="s">
        <v>28768</v>
      </c>
      <c r="AX1777" s="193" t="str">
        <f>_xlfn.TEXTJOIN("-",TRUE,AS1777:AV1777)</f>
        <v/>
      </c>
      <c r="AY1777" s="48">
        <f>E1777</f>
        <v>0</v>
      </c>
    </row>
    <row r="1778" spans="7:51">
      <c r="G1778" s="48">
        <f>A1778</f>
        <v>0</v>
      </c>
      <c r="H1778" s="48">
        <f>B1778</f>
        <v>0</v>
      </c>
      <c r="K1778" s="48" t="s">
        <v>31655</v>
      </c>
      <c r="AA1778" s="255"/>
      <c r="AQ1778" s="212" t="s">
        <v>28768</v>
      </c>
      <c r="AX1778" s="193" t="str">
        <f>_xlfn.TEXTJOIN("-",TRUE,AS1778:AV1778)</f>
        <v/>
      </c>
      <c r="AY1778" s="48">
        <f>E1778</f>
        <v>0</v>
      </c>
    </row>
    <row r="1779" spans="7:51">
      <c r="G1779" s="48">
        <f>A1779</f>
        <v>0</v>
      </c>
      <c r="H1779" s="48">
        <f>B1779</f>
        <v>0</v>
      </c>
      <c r="K1779" s="48" t="s">
        <v>31656</v>
      </c>
      <c r="AA1779" s="255"/>
      <c r="AQ1779" s="212" t="s">
        <v>28768</v>
      </c>
      <c r="AX1779" s="193" t="str">
        <f>_xlfn.TEXTJOIN("-",TRUE,AS1779:AV1779)</f>
        <v/>
      </c>
      <c r="AY1779" s="48">
        <f>E1779</f>
        <v>0</v>
      </c>
    </row>
    <row r="1780" spans="7:51">
      <c r="G1780" s="48">
        <f>A1780</f>
        <v>0</v>
      </c>
      <c r="H1780" s="48">
        <f>B1780</f>
        <v>0</v>
      </c>
      <c r="K1780" s="48" t="s">
        <v>31657</v>
      </c>
      <c r="AA1780" s="255"/>
      <c r="AQ1780" s="212" t="s">
        <v>28768</v>
      </c>
      <c r="AX1780" s="193" t="str">
        <f>_xlfn.TEXTJOIN("-",TRUE,AS1780:AV1780)</f>
        <v/>
      </c>
      <c r="AY1780" s="48">
        <f>E1780</f>
        <v>0</v>
      </c>
    </row>
    <row r="1781" spans="7:51">
      <c r="G1781" s="48">
        <f>A1781</f>
        <v>0</v>
      </c>
      <c r="H1781" s="48">
        <f>B1781</f>
        <v>0</v>
      </c>
      <c r="K1781" s="48" t="s">
        <v>31658</v>
      </c>
      <c r="AA1781" s="255"/>
      <c r="AQ1781" s="212" t="s">
        <v>28768</v>
      </c>
      <c r="AX1781" s="193" t="str">
        <f>_xlfn.TEXTJOIN("-",TRUE,AS1781:AV1781)</f>
        <v/>
      </c>
      <c r="AY1781" s="48">
        <f>E1781</f>
        <v>0</v>
      </c>
    </row>
    <row r="1782" spans="7:51">
      <c r="G1782" s="48">
        <f>A1782</f>
        <v>0</v>
      </c>
      <c r="H1782" s="48">
        <f>B1782</f>
        <v>0</v>
      </c>
      <c r="K1782" s="48" t="s">
        <v>31659</v>
      </c>
      <c r="AA1782" s="255"/>
      <c r="AQ1782" s="212" t="s">
        <v>28768</v>
      </c>
      <c r="AX1782" s="193" t="str">
        <f>_xlfn.TEXTJOIN("-",TRUE,AS1782:AV1782)</f>
        <v/>
      </c>
      <c r="AY1782" s="48">
        <f>E1782</f>
        <v>0</v>
      </c>
    </row>
    <row r="1783" spans="7:51">
      <c r="G1783" s="48">
        <f>A1783</f>
        <v>0</v>
      </c>
      <c r="H1783" s="48">
        <f>B1783</f>
        <v>0</v>
      </c>
      <c r="K1783" s="48" t="s">
        <v>31660</v>
      </c>
      <c r="AA1783" s="255"/>
      <c r="AQ1783" s="212" t="s">
        <v>28768</v>
      </c>
      <c r="AX1783" s="193" t="str">
        <f>_xlfn.TEXTJOIN("-",TRUE,AS1783:AV1783)</f>
        <v/>
      </c>
      <c r="AY1783" s="48">
        <f>E1783</f>
        <v>0</v>
      </c>
    </row>
    <row r="1784" spans="7:51">
      <c r="G1784" s="48">
        <f>A1784</f>
        <v>0</v>
      </c>
      <c r="H1784" s="48">
        <f>B1784</f>
        <v>0</v>
      </c>
      <c r="K1784" s="48" t="s">
        <v>31661</v>
      </c>
      <c r="AA1784" s="255"/>
      <c r="AQ1784" s="212" t="s">
        <v>28768</v>
      </c>
      <c r="AX1784" s="193" t="str">
        <f>_xlfn.TEXTJOIN("-",TRUE,AS1784:AV1784)</f>
        <v/>
      </c>
      <c r="AY1784" s="48">
        <f>E1784</f>
        <v>0</v>
      </c>
    </row>
    <row r="1785" spans="7:51">
      <c r="G1785" s="48">
        <f>A1785</f>
        <v>0</v>
      </c>
      <c r="H1785" s="48">
        <f>B1785</f>
        <v>0</v>
      </c>
      <c r="K1785" s="48" t="s">
        <v>31662</v>
      </c>
      <c r="AA1785" s="255"/>
      <c r="AQ1785" s="212" t="s">
        <v>28768</v>
      </c>
      <c r="AX1785" s="193" t="str">
        <f>_xlfn.TEXTJOIN("-",TRUE,AS1785:AV1785)</f>
        <v/>
      </c>
      <c r="AY1785" s="48">
        <f>E1785</f>
        <v>0</v>
      </c>
    </row>
    <row r="1786" spans="7:51">
      <c r="G1786" s="48">
        <f>A1786</f>
        <v>0</v>
      </c>
      <c r="H1786" s="48">
        <f>B1786</f>
        <v>0</v>
      </c>
      <c r="K1786" s="48" t="s">
        <v>31663</v>
      </c>
      <c r="AA1786" s="255"/>
      <c r="AQ1786" s="212" t="s">
        <v>28768</v>
      </c>
      <c r="AX1786" s="193" t="str">
        <f>_xlfn.TEXTJOIN("-",TRUE,AS1786:AV1786)</f>
        <v/>
      </c>
      <c r="AY1786" s="48">
        <f>E1786</f>
        <v>0</v>
      </c>
    </row>
    <row r="1787" spans="7:51">
      <c r="G1787" s="48">
        <f>A1787</f>
        <v>0</v>
      </c>
      <c r="H1787" s="48">
        <f>B1787</f>
        <v>0</v>
      </c>
      <c r="K1787" s="48" t="s">
        <v>31664</v>
      </c>
      <c r="AA1787" s="255"/>
      <c r="AQ1787" s="212" t="s">
        <v>28768</v>
      </c>
      <c r="AX1787" s="193" t="str">
        <f>_xlfn.TEXTJOIN("-",TRUE,AS1787:AV1787)</f>
        <v/>
      </c>
      <c r="AY1787" s="48">
        <f>E1787</f>
        <v>0</v>
      </c>
    </row>
    <row r="1788" spans="7:51">
      <c r="G1788" s="48">
        <f>A1788</f>
        <v>0</v>
      </c>
      <c r="H1788" s="48">
        <f>B1788</f>
        <v>0</v>
      </c>
      <c r="K1788" s="48" t="s">
        <v>31665</v>
      </c>
      <c r="AA1788" s="255"/>
      <c r="AQ1788" s="212" t="s">
        <v>28768</v>
      </c>
      <c r="AX1788" s="193" t="str">
        <f>_xlfn.TEXTJOIN("-",TRUE,AS1788:AV1788)</f>
        <v/>
      </c>
      <c r="AY1788" s="48">
        <f>E1788</f>
        <v>0</v>
      </c>
    </row>
    <row r="1789" spans="7:51">
      <c r="G1789" s="48">
        <f>A1789</f>
        <v>0</v>
      </c>
      <c r="H1789" s="48">
        <f>B1789</f>
        <v>0</v>
      </c>
      <c r="K1789" s="48" t="s">
        <v>31666</v>
      </c>
      <c r="AA1789" s="255"/>
      <c r="AQ1789" s="212" t="s">
        <v>28768</v>
      </c>
      <c r="AX1789" s="193" t="str">
        <f>_xlfn.TEXTJOIN("-",TRUE,AS1789:AV1789)</f>
        <v/>
      </c>
      <c r="AY1789" s="48">
        <f>E1789</f>
        <v>0</v>
      </c>
    </row>
    <row r="1790" spans="7:51">
      <c r="G1790" s="48">
        <f>A1790</f>
        <v>0</v>
      </c>
      <c r="H1790" s="48">
        <f>B1790</f>
        <v>0</v>
      </c>
      <c r="K1790" s="48" t="s">
        <v>31667</v>
      </c>
      <c r="AA1790" s="255"/>
      <c r="AQ1790" s="212" t="s">
        <v>28768</v>
      </c>
      <c r="AX1790" s="193" t="str">
        <f>_xlfn.TEXTJOIN("-",TRUE,AS1790:AV1790)</f>
        <v/>
      </c>
      <c r="AY1790" s="48">
        <f>E1790</f>
        <v>0</v>
      </c>
    </row>
    <row r="1791" spans="7:51">
      <c r="G1791" s="48">
        <f>A1791</f>
        <v>0</v>
      </c>
      <c r="H1791" s="48">
        <f>B1791</f>
        <v>0</v>
      </c>
      <c r="K1791" s="48" t="s">
        <v>31668</v>
      </c>
      <c r="AA1791" s="255"/>
      <c r="AQ1791" s="212" t="s">
        <v>28768</v>
      </c>
      <c r="AX1791" s="193" t="str">
        <f>_xlfn.TEXTJOIN("-",TRUE,AS1791:AV1791)</f>
        <v/>
      </c>
      <c r="AY1791" s="48">
        <f>E1791</f>
        <v>0</v>
      </c>
    </row>
    <row r="1792" spans="7:51">
      <c r="G1792" s="48">
        <f>A1792</f>
        <v>0</v>
      </c>
      <c r="H1792" s="48">
        <f>B1792</f>
        <v>0</v>
      </c>
      <c r="K1792" s="48" t="s">
        <v>31669</v>
      </c>
      <c r="AA1792" s="255"/>
      <c r="AQ1792" s="212" t="s">
        <v>28768</v>
      </c>
      <c r="AX1792" s="193" t="str">
        <f>_xlfn.TEXTJOIN("-",TRUE,AS1792:AV1792)</f>
        <v/>
      </c>
      <c r="AY1792" s="48">
        <f>E1792</f>
        <v>0</v>
      </c>
    </row>
    <row r="1793" spans="7:51">
      <c r="G1793" s="48">
        <f>A1793</f>
        <v>0</v>
      </c>
      <c r="H1793" s="48">
        <f>B1793</f>
        <v>0</v>
      </c>
      <c r="K1793" s="48" t="s">
        <v>31670</v>
      </c>
      <c r="AA1793" s="255"/>
      <c r="AQ1793" s="212" t="s">
        <v>28768</v>
      </c>
      <c r="AX1793" s="193" t="str">
        <f>_xlfn.TEXTJOIN("-",TRUE,AS1793:AV1793)</f>
        <v/>
      </c>
      <c r="AY1793" s="48">
        <f>E1793</f>
        <v>0</v>
      </c>
    </row>
    <row r="1794" spans="7:51">
      <c r="G1794" s="48">
        <f>A1794</f>
        <v>0</v>
      </c>
      <c r="H1794" s="48">
        <f>B1794</f>
        <v>0</v>
      </c>
      <c r="K1794" s="48" t="s">
        <v>31671</v>
      </c>
      <c r="AA1794" s="255"/>
      <c r="AQ1794" s="212" t="s">
        <v>28768</v>
      </c>
      <c r="AX1794" s="193" t="str">
        <f>_xlfn.TEXTJOIN("-",TRUE,AS1794:AV1794)</f>
        <v/>
      </c>
      <c r="AY1794" s="48">
        <f>E1794</f>
        <v>0</v>
      </c>
    </row>
    <row r="1795" spans="7:51">
      <c r="G1795" s="48">
        <f>A1795</f>
        <v>0</v>
      </c>
      <c r="H1795" s="48">
        <f>B1795</f>
        <v>0</v>
      </c>
      <c r="K1795" s="48" t="s">
        <v>31672</v>
      </c>
      <c r="AA1795" s="255"/>
      <c r="AQ1795" s="212" t="s">
        <v>28768</v>
      </c>
      <c r="AX1795" s="193" t="str">
        <f>_xlfn.TEXTJOIN("-",TRUE,AS1795:AV1795)</f>
        <v/>
      </c>
      <c r="AY1795" s="48">
        <f>E1795</f>
        <v>0</v>
      </c>
    </row>
    <row r="1796" spans="7:51">
      <c r="G1796" s="48">
        <f>A1796</f>
        <v>0</v>
      </c>
      <c r="H1796" s="48">
        <f>B1796</f>
        <v>0</v>
      </c>
      <c r="K1796" s="48" t="s">
        <v>31673</v>
      </c>
      <c r="AA1796" s="255"/>
      <c r="AQ1796" s="212" t="s">
        <v>28768</v>
      </c>
      <c r="AX1796" s="193" t="str">
        <f>_xlfn.TEXTJOIN("-",TRUE,AS1796:AV1796)</f>
        <v/>
      </c>
      <c r="AY1796" s="48">
        <f>E1796</f>
        <v>0</v>
      </c>
    </row>
    <row r="1797" spans="7:51">
      <c r="G1797" s="48">
        <f>A1797</f>
        <v>0</v>
      </c>
      <c r="H1797" s="48">
        <f>B1797</f>
        <v>0</v>
      </c>
      <c r="K1797" s="48" t="s">
        <v>31674</v>
      </c>
      <c r="AA1797" s="255"/>
      <c r="AQ1797" s="212" t="s">
        <v>28768</v>
      </c>
      <c r="AX1797" s="193" t="str">
        <f>_xlfn.TEXTJOIN("-",TRUE,AS1797:AV1797)</f>
        <v/>
      </c>
      <c r="AY1797" s="48">
        <f>E1797</f>
        <v>0</v>
      </c>
    </row>
    <row r="1798" spans="7:51">
      <c r="G1798" s="48">
        <f>A1798</f>
        <v>0</v>
      </c>
      <c r="H1798" s="48">
        <f>B1798</f>
        <v>0</v>
      </c>
      <c r="K1798" s="48" t="s">
        <v>31675</v>
      </c>
      <c r="AA1798" s="255"/>
      <c r="AQ1798" s="212" t="s">
        <v>28768</v>
      </c>
      <c r="AX1798" s="193" t="str">
        <f>_xlfn.TEXTJOIN("-",TRUE,AS1798:AV1798)</f>
        <v/>
      </c>
      <c r="AY1798" s="48">
        <f>E1798</f>
        <v>0</v>
      </c>
    </row>
    <row r="1799" spans="7:51">
      <c r="G1799" s="48">
        <f>A1799</f>
        <v>0</v>
      </c>
      <c r="H1799" s="48">
        <f>B1799</f>
        <v>0</v>
      </c>
      <c r="K1799" s="48" t="s">
        <v>31676</v>
      </c>
      <c r="AA1799" s="255"/>
      <c r="AQ1799" s="212" t="s">
        <v>28768</v>
      </c>
      <c r="AX1799" s="193" t="str">
        <f>_xlfn.TEXTJOIN("-",TRUE,AS1799:AV1799)</f>
        <v/>
      </c>
      <c r="AY1799" s="48">
        <f>E1799</f>
        <v>0</v>
      </c>
    </row>
    <row r="1800" spans="7:51">
      <c r="G1800" s="48">
        <f>A1800</f>
        <v>0</v>
      </c>
      <c r="H1800" s="48">
        <f>B1800</f>
        <v>0</v>
      </c>
      <c r="K1800" s="48" t="s">
        <v>31677</v>
      </c>
      <c r="AA1800" s="255"/>
      <c r="AQ1800" s="212" t="s">
        <v>28768</v>
      </c>
      <c r="AX1800" s="193" t="str">
        <f>_xlfn.TEXTJOIN("-",TRUE,AS1800:AV1800)</f>
        <v/>
      </c>
      <c r="AY1800" s="48">
        <f>E1800</f>
        <v>0</v>
      </c>
    </row>
    <row r="1801" spans="7:51">
      <c r="G1801" s="48">
        <f>A1801</f>
        <v>0</v>
      </c>
      <c r="H1801" s="48">
        <f>B1801</f>
        <v>0</v>
      </c>
      <c r="K1801" s="48" t="s">
        <v>31678</v>
      </c>
      <c r="AA1801" s="255"/>
      <c r="AQ1801" s="212" t="s">
        <v>28768</v>
      </c>
      <c r="AX1801" s="193" t="str">
        <f>_xlfn.TEXTJOIN("-",TRUE,AS1801:AV1801)</f>
        <v/>
      </c>
      <c r="AY1801" s="48">
        <f>E1801</f>
        <v>0</v>
      </c>
    </row>
    <row r="1802" spans="7:51">
      <c r="G1802" s="48">
        <f>A1802</f>
        <v>0</v>
      </c>
      <c r="H1802" s="48">
        <f>B1802</f>
        <v>0</v>
      </c>
      <c r="K1802" s="48" t="s">
        <v>31679</v>
      </c>
      <c r="AA1802" s="255"/>
      <c r="AQ1802" s="212" t="s">
        <v>28768</v>
      </c>
      <c r="AX1802" s="193" t="str">
        <f>_xlfn.TEXTJOIN("-",TRUE,AS1802:AV1802)</f>
        <v/>
      </c>
      <c r="AY1802" s="48">
        <f>E1802</f>
        <v>0</v>
      </c>
    </row>
    <row r="1803" spans="7:51">
      <c r="G1803" s="48">
        <f>A1803</f>
        <v>0</v>
      </c>
      <c r="H1803" s="48">
        <f>B1803</f>
        <v>0</v>
      </c>
      <c r="K1803" s="48" t="s">
        <v>31680</v>
      </c>
      <c r="AA1803" s="255"/>
      <c r="AQ1803" s="212" t="s">
        <v>28768</v>
      </c>
      <c r="AX1803" s="193" t="str">
        <f>_xlfn.TEXTJOIN("-",TRUE,AS1803:AV1803)</f>
        <v/>
      </c>
      <c r="AY1803" s="48">
        <f>E1803</f>
        <v>0</v>
      </c>
    </row>
    <row r="1804" spans="7:51">
      <c r="G1804" s="48">
        <f>A1804</f>
        <v>0</v>
      </c>
      <c r="H1804" s="48">
        <f>B1804</f>
        <v>0</v>
      </c>
      <c r="K1804" s="48" t="s">
        <v>31681</v>
      </c>
      <c r="AA1804" s="255"/>
      <c r="AQ1804" s="212" t="s">
        <v>28768</v>
      </c>
      <c r="AX1804" s="193" t="str">
        <f>_xlfn.TEXTJOIN("-",TRUE,AS1804:AV1804)</f>
        <v/>
      </c>
      <c r="AY1804" s="48">
        <f>E1804</f>
        <v>0</v>
      </c>
    </row>
    <row r="1805" spans="7:51">
      <c r="G1805" s="48">
        <f>A1805</f>
        <v>0</v>
      </c>
      <c r="H1805" s="48">
        <f>B1805</f>
        <v>0</v>
      </c>
      <c r="K1805" s="48" t="s">
        <v>31682</v>
      </c>
      <c r="AA1805" s="255"/>
      <c r="AQ1805" s="212" t="s">
        <v>28768</v>
      </c>
      <c r="AX1805" s="193" t="str">
        <f>_xlfn.TEXTJOIN("-",TRUE,AS1805:AV1805)</f>
        <v/>
      </c>
      <c r="AY1805" s="48">
        <f>E1805</f>
        <v>0</v>
      </c>
    </row>
    <row r="1806" spans="7:51">
      <c r="G1806" s="48">
        <f>A1806</f>
        <v>0</v>
      </c>
      <c r="H1806" s="48">
        <f>B1806</f>
        <v>0</v>
      </c>
      <c r="K1806" s="48" t="s">
        <v>31683</v>
      </c>
      <c r="AA1806" s="255"/>
      <c r="AQ1806" s="212" t="s">
        <v>28768</v>
      </c>
      <c r="AX1806" s="193" t="str">
        <f>_xlfn.TEXTJOIN("-",TRUE,AS1806:AV1806)</f>
        <v/>
      </c>
      <c r="AY1806" s="48">
        <f>E1806</f>
        <v>0</v>
      </c>
    </row>
    <row r="1807" spans="7:51">
      <c r="G1807" s="48">
        <f>A1807</f>
        <v>0</v>
      </c>
      <c r="H1807" s="48">
        <f>B1807</f>
        <v>0</v>
      </c>
      <c r="K1807" s="48" t="s">
        <v>31684</v>
      </c>
      <c r="AA1807" s="255"/>
      <c r="AQ1807" s="212" t="s">
        <v>28768</v>
      </c>
      <c r="AX1807" s="193" t="str">
        <f>_xlfn.TEXTJOIN("-",TRUE,AS1807:AV1807)</f>
        <v/>
      </c>
      <c r="AY1807" s="48">
        <f>E1807</f>
        <v>0</v>
      </c>
    </row>
    <row r="1808" spans="7:51">
      <c r="G1808" s="48">
        <f>A1808</f>
        <v>0</v>
      </c>
      <c r="H1808" s="48">
        <f>B1808</f>
        <v>0</v>
      </c>
      <c r="K1808" s="48" t="s">
        <v>31685</v>
      </c>
      <c r="AA1808" s="255"/>
      <c r="AQ1808" s="212" t="s">
        <v>28768</v>
      </c>
      <c r="AX1808" s="193" t="str">
        <f>_xlfn.TEXTJOIN("-",TRUE,AS1808:AV1808)</f>
        <v/>
      </c>
      <c r="AY1808" s="48">
        <f>E1808</f>
        <v>0</v>
      </c>
    </row>
    <row r="1809" spans="7:51">
      <c r="G1809" s="48">
        <f>A1809</f>
        <v>0</v>
      </c>
      <c r="H1809" s="48">
        <f>B1809</f>
        <v>0</v>
      </c>
      <c r="K1809" s="48" t="s">
        <v>31686</v>
      </c>
      <c r="AA1809" s="255"/>
      <c r="AQ1809" s="212" t="s">
        <v>28768</v>
      </c>
      <c r="AX1809" s="193" t="str">
        <f>_xlfn.TEXTJOIN("-",TRUE,AS1809:AV1809)</f>
        <v/>
      </c>
      <c r="AY1809" s="48">
        <f>E1809</f>
        <v>0</v>
      </c>
    </row>
    <row r="1810" spans="7:51">
      <c r="G1810" s="48">
        <f>A1810</f>
        <v>0</v>
      </c>
      <c r="H1810" s="48">
        <f>B1810</f>
        <v>0</v>
      </c>
      <c r="K1810" s="48" t="s">
        <v>31687</v>
      </c>
      <c r="AA1810" s="255"/>
      <c r="AQ1810" s="212" t="s">
        <v>28768</v>
      </c>
      <c r="AX1810" s="193" t="str">
        <f>_xlfn.TEXTJOIN("-",TRUE,AS1810:AV1810)</f>
        <v/>
      </c>
      <c r="AY1810" s="48">
        <f>E1810</f>
        <v>0</v>
      </c>
    </row>
    <row r="1811" spans="7:51">
      <c r="G1811" s="48">
        <f>A1811</f>
        <v>0</v>
      </c>
      <c r="H1811" s="48">
        <f>B1811</f>
        <v>0</v>
      </c>
      <c r="K1811" s="48" t="s">
        <v>31688</v>
      </c>
      <c r="AA1811" s="255"/>
      <c r="AQ1811" s="212" t="s">
        <v>28768</v>
      </c>
      <c r="AX1811" s="193" t="str">
        <f>_xlfn.TEXTJOIN("-",TRUE,AS1811:AV1811)</f>
        <v/>
      </c>
      <c r="AY1811" s="48">
        <f>E1811</f>
        <v>0</v>
      </c>
    </row>
    <row r="1812" spans="7:51">
      <c r="G1812" s="48">
        <f>A1812</f>
        <v>0</v>
      </c>
      <c r="H1812" s="48">
        <f>B1812</f>
        <v>0</v>
      </c>
      <c r="K1812" s="48" t="s">
        <v>31689</v>
      </c>
      <c r="AA1812" s="255"/>
      <c r="AQ1812" s="212" t="s">
        <v>28768</v>
      </c>
      <c r="AX1812" s="193" t="str">
        <f>_xlfn.TEXTJOIN("-",TRUE,AS1812:AV1812)</f>
        <v/>
      </c>
      <c r="AY1812" s="48">
        <f>E1812</f>
        <v>0</v>
      </c>
    </row>
    <row r="1813" spans="7:51">
      <c r="G1813" s="48">
        <f>A1813</f>
        <v>0</v>
      </c>
      <c r="H1813" s="48">
        <f>B1813</f>
        <v>0</v>
      </c>
      <c r="K1813" s="48" t="s">
        <v>31690</v>
      </c>
      <c r="AA1813" s="255"/>
      <c r="AQ1813" s="212" t="s">
        <v>28768</v>
      </c>
      <c r="AX1813" s="193" t="str">
        <f>_xlfn.TEXTJOIN("-",TRUE,AS1813:AV1813)</f>
        <v/>
      </c>
      <c r="AY1813" s="48">
        <f>E1813</f>
        <v>0</v>
      </c>
    </row>
    <row r="1814" spans="7:51">
      <c r="G1814" s="48">
        <f>A1814</f>
        <v>0</v>
      </c>
      <c r="H1814" s="48">
        <f>B1814</f>
        <v>0</v>
      </c>
      <c r="K1814" s="48" t="s">
        <v>31691</v>
      </c>
      <c r="AA1814" s="255"/>
      <c r="AQ1814" s="212" t="s">
        <v>28768</v>
      </c>
      <c r="AX1814" s="193" t="str">
        <f>_xlfn.TEXTJOIN("-",TRUE,AS1814:AV1814)</f>
        <v/>
      </c>
      <c r="AY1814" s="48">
        <f>E1814</f>
        <v>0</v>
      </c>
    </row>
    <row r="1815" spans="7:51">
      <c r="G1815" s="48">
        <f>A1815</f>
        <v>0</v>
      </c>
      <c r="H1815" s="48">
        <f>B1815</f>
        <v>0</v>
      </c>
      <c r="K1815" s="48" t="s">
        <v>31692</v>
      </c>
      <c r="AA1815" s="255"/>
      <c r="AQ1815" s="212" t="s">
        <v>28768</v>
      </c>
      <c r="AX1815" s="193" t="str">
        <f>_xlfn.TEXTJOIN("-",TRUE,AS1815:AV1815)</f>
        <v/>
      </c>
      <c r="AY1815" s="48">
        <f>E1815</f>
        <v>0</v>
      </c>
    </row>
    <row r="1816" spans="7:51">
      <c r="G1816" s="48">
        <f>A1816</f>
        <v>0</v>
      </c>
      <c r="H1816" s="48">
        <f>B1816</f>
        <v>0</v>
      </c>
      <c r="K1816" s="48" t="s">
        <v>31693</v>
      </c>
      <c r="AA1816" s="255"/>
      <c r="AQ1816" s="212" t="s">
        <v>28768</v>
      </c>
      <c r="AX1816" s="193" t="str">
        <f>_xlfn.TEXTJOIN("-",TRUE,AS1816:AV1816)</f>
        <v/>
      </c>
      <c r="AY1816" s="48">
        <f>E1816</f>
        <v>0</v>
      </c>
    </row>
    <row r="1817" spans="7:51">
      <c r="G1817" s="48">
        <f>A1817</f>
        <v>0</v>
      </c>
      <c r="H1817" s="48">
        <f>B1817</f>
        <v>0</v>
      </c>
      <c r="K1817" s="48" t="s">
        <v>31694</v>
      </c>
      <c r="AA1817" s="255"/>
      <c r="AQ1817" s="212" t="s">
        <v>28768</v>
      </c>
      <c r="AX1817" s="193" t="str">
        <f>_xlfn.TEXTJOIN("-",TRUE,AS1817:AV1817)</f>
        <v/>
      </c>
      <c r="AY1817" s="48">
        <f>E1817</f>
        <v>0</v>
      </c>
    </row>
    <row r="1818" spans="7:51">
      <c r="G1818" s="48">
        <f>A1818</f>
        <v>0</v>
      </c>
      <c r="H1818" s="48">
        <f>B1818</f>
        <v>0</v>
      </c>
      <c r="K1818" s="48" t="s">
        <v>31695</v>
      </c>
      <c r="AA1818" s="255"/>
      <c r="AQ1818" s="212" t="s">
        <v>28768</v>
      </c>
      <c r="AX1818" s="193" t="str">
        <f>_xlfn.TEXTJOIN("-",TRUE,AS1818:AV1818)</f>
        <v/>
      </c>
      <c r="AY1818" s="48">
        <f>E1818</f>
        <v>0</v>
      </c>
    </row>
    <row r="1819" spans="7:51">
      <c r="G1819" s="48">
        <f>A1819</f>
        <v>0</v>
      </c>
      <c r="H1819" s="48">
        <f>B1819</f>
        <v>0</v>
      </c>
      <c r="K1819" s="48" t="s">
        <v>31696</v>
      </c>
      <c r="AA1819" s="255"/>
      <c r="AQ1819" s="212" t="s">
        <v>28768</v>
      </c>
      <c r="AX1819" s="193" t="str">
        <f>_xlfn.TEXTJOIN("-",TRUE,AS1819:AV1819)</f>
        <v/>
      </c>
      <c r="AY1819" s="48">
        <f>E1819</f>
        <v>0</v>
      </c>
    </row>
    <row r="1820" spans="7:51">
      <c r="G1820" s="48">
        <f>A1820</f>
        <v>0</v>
      </c>
      <c r="H1820" s="48">
        <f>B1820</f>
        <v>0</v>
      </c>
      <c r="K1820" s="48" t="s">
        <v>31697</v>
      </c>
      <c r="AA1820" s="255"/>
      <c r="AQ1820" s="212" t="s">
        <v>28768</v>
      </c>
      <c r="AX1820" s="193" t="str">
        <f>_xlfn.TEXTJOIN("-",TRUE,AS1820:AV1820)</f>
        <v/>
      </c>
      <c r="AY1820" s="48">
        <f>E1820</f>
        <v>0</v>
      </c>
    </row>
    <row r="1821" spans="7:51">
      <c r="G1821" s="48">
        <f>A1821</f>
        <v>0</v>
      </c>
      <c r="H1821" s="48">
        <f>B1821</f>
        <v>0</v>
      </c>
      <c r="K1821" s="48" t="s">
        <v>31698</v>
      </c>
      <c r="AA1821" s="255"/>
      <c r="AQ1821" s="212" t="s">
        <v>28768</v>
      </c>
      <c r="AX1821" s="193" t="str">
        <f>_xlfn.TEXTJOIN("-",TRUE,AS1821:AV1821)</f>
        <v/>
      </c>
      <c r="AY1821" s="48">
        <f>E1821</f>
        <v>0</v>
      </c>
    </row>
    <row r="1822" spans="7:51">
      <c r="G1822" s="48">
        <f>A1822</f>
        <v>0</v>
      </c>
      <c r="H1822" s="48">
        <f>B1822</f>
        <v>0</v>
      </c>
      <c r="K1822" s="48" t="s">
        <v>31699</v>
      </c>
      <c r="AA1822" s="255"/>
      <c r="AQ1822" s="212" t="s">
        <v>28768</v>
      </c>
      <c r="AX1822" s="193" t="str">
        <f>_xlfn.TEXTJOIN("-",TRUE,AS1822:AV1822)</f>
        <v/>
      </c>
      <c r="AY1822" s="48">
        <f>E1822</f>
        <v>0</v>
      </c>
    </row>
    <row r="1823" spans="7:51">
      <c r="G1823" s="48">
        <f>A1823</f>
        <v>0</v>
      </c>
      <c r="H1823" s="48">
        <f>B1823</f>
        <v>0</v>
      </c>
      <c r="K1823" s="48" t="s">
        <v>31700</v>
      </c>
      <c r="AA1823" s="255"/>
      <c r="AQ1823" s="212" t="s">
        <v>28768</v>
      </c>
      <c r="AX1823" s="193" t="str">
        <f>_xlfn.TEXTJOIN("-",TRUE,AS1823:AV1823)</f>
        <v/>
      </c>
      <c r="AY1823" s="48">
        <f>E1823</f>
        <v>0</v>
      </c>
    </row>
    <row r="1824" spans="7:51">
      <c r="G1824" s="48">
        <f>A1824</f>
        <v>0</v>
      </c>
      <c r="H1824" s="48">
        <f>B1824</f>
        <v>0</v>
      </c>
      <c r="K1824" s="48" t="s">
        <v>31701</v>
      </c>
      <c r="AA1824" s="255"/>
      <c r="AQ1824" s="212" t="s">
        <v>28768</v>
      </c>
      <c r="AX1824" s="193" t="str">
        <f>_xlfn.TEXTJOIN("-",TRUE,AS1824:AV1824)</f>
        <v/>
      </c>
      <c r="AY1824" s="48">
        <f>E1824</f>
        <v>0</v>
      </c>
    </row>
    <row r="1825" spans="7:51">
      <c r="G1825" s="48">
        <f>A1825</f>
        <v>0</v>
      </c>
      <c r="H1825" s="48">
        <f>B1825</f>
        <v>0</v>
      </c>
      <c r="K1825" s="48" t="s">
        <v>31702</v>
      </c>
      <c r="AA1825" s="255"/>
      <c r="AQ1825" s="212" t="s">
        <v>28768</v>
      </c>
      <c r="AX1825" s="193" t="str">
        <f>_xlfn.TEXTJOIN("-",TRUE,AS1825:AV1825)</f>
        <v/>
      </c>
      <c r="AY1825" s="48">
        <f>E1825</f>
        <v>0</v>
      </c>
    </row>
    <row r="1826" spans="7:51">
      <c r="G1826" s="48">
        <f>A1826</f>
        <v>0</v>
      </c>
      <c r="H1826" s="48">
        <f>B1826</f>
        <v>0</v>
      </c>
      <c r="K1826" s="48" t="s">
        <v>31703</v>
      </c>
      <c r="AA1826" s="255"/>
      <c r="AQ1826" s="212" t="s">
        <v>28768</v>
      </c>
      <c r="AX1826" s="193" t="str">
        <f>_xlfn.TEXTJOIN("-",TRUE,AS1826:AV1826)</f>
        <v/>
      </c>
      <c r="AY1826" s="48">
        <f>E1826</f>
        <v>0</v>
      </c>
    </row>
    <row r="1827" spans="7:51">
      <c r="G1827" s="48">
        <f>A1827</f>
        <v>0</v>
      </c>
      <c r="H1827" s="48">
        <f>B1827</f>
        <v>0</v>
      </c>
      <c r="K1827" s="48" t="s">
        <v>31704</v>
      </c>
      <c r="AA1827" s="255"/>
      <c r="AQ1827" s="212" t="s">
        <v>28768</v>
      </c>
      <c r="AX1827" s="193" t="str">
        <f>_xlfn.TEXTJOIN("-",TRUE,AS1827:AV1827)</f>
        <v/>
      </c>
      <c r="AY1827" s="48">
        <f>E1827</f>
        <v>0</v>
      </c>
    </row>
    <row r="1828" spans="7:51">
      <c r="G1828" s="48">
        <f>A1828</f>
        <v>0</v>
      </c>
      <c r="H1828" s="48">
        <f>B1828</f>
        <v>0</v>
      </c>
      <c r="K1828" s="48" t="s">
        <v>31705</v>
      </c>
      <c r="AA1828" s="255"/>
      <c r="AQ1828" s="212" t="s">
        <v>28768</v>
      </c>
      <c r="AX1828" s="193" t="str">
        <f>_xlfn.TEXTJOIN("-",TRUE,AS1828:AV1828)</f>
        <v/>
      </c>
      <c r="AY1828" s="48">
        <f>E1828</f>
        <v>0</v>
      </c>
    </row>
    <row r="1829" spans="7:51">
      <c r="G1829" s="48">
        <f>A1829</f>
        <v>0</v>
      </c>
      <c r="H1829" s="48">
        <f>B1829</f>
        <v>0</v>
      </c>
      <c r="K1829" s="48" t="s">
        <v>31706</v>
      </c>
      <c r="AA1829" s="255"/>
      <c r="AQ1829" s="212" t="s">
        <v>28768</v>
      </c>
      <c r="AX1829" s="193" t="str">
        <f>_xlfn.TEXTJOIN("-",TRUE,AS1829:AV1829)</f>
        <v/>
      </c>
      <c r="AY1829" s="48">
        <f>E1829</f>
        <v>0</v>
      </c>
    </row>
    <row r="1830" spans="7:51">
      <c r="G1830" s="48">
        <f>A1830</f>
        <v>0</v>
      </c>
      <c r="H1830" s="48">
        <f>B1830</f>
        <v>0</v>
      </c>
      <c r="K1830" s="48" t="s">
        <v>31707</v>
      </c>
      <c r="AA1830" s="255"/>
      <c r="AQ1830" s="212" t="s">
        <v>28768</v>
      </c>
      <c r="AX1830" s="193" t="str">
        <f>_xlfn.TEXTJOIN("-",TRUE,AS1830:AV1830)</f>
        <v/>
      </c>
      <c r="AY1830" s="48">
        <f>E1830</f>
        <v>0</v>
      </c>
    </row>
    <row r="1831" spans="7:51">
      <c r="G1831" s="48">
        <f>A1831</f>
        <v>0</v>
      </c>
      <c r="H1831" s="48">
        <f>B1831</f>
        <v>0</v>
      </c>
      <c r="K1831" s="48" t="s">
        <v>31708</v>
      </c>
      <c r="AA1831" s="255"/>
      <c r="AQ1831" s="212" t="s">
        <v>28768</v>
      </c>
      <c r="AX1831" s="193" t="str">
        <f>_xlfn.TEXTJOIN("-",TRUE,AS1831:AV1831)</f>
        <v/>
      </c>
      <c r="AY1831" s="48">
        <f>E1831</f>
        <v>0</v>
      </c>
    </row>
    <row r="1832" spans="7:51">
      <c r="G1832" s="48">
        <f>A1832</f>
        <v>0</v>
      </c>
      <c r="H1832" s="48">
        <f>B1832</f>
        <v>0</v>
      </c>
      <c r="K1832" s="48" t="s">
        <v>31709</v>
      </c>
      <c r="AA1832" s="255"/>
      <c r="AQ1832" s="212" t="s">
        <v>28768</v>
      </c>
      <c r="AX1832" s="193" t="str">
        <f>_xlfn.TEXTJOIN("-",TRUE,AS1832:AV1832)</f>
        <v/>
      </c>
      <c r="AY1832" s="48">
        <f>E1832</f>
        <v>0</v>
      </c>
    </row>
    <row r="1833" spans="7:51">
      <c r="G1833" s="48">
        <f>A1833</f>
        <v>0</v>
      </c>
      <c r="H1833" s="48">
        <f>B1833</f>
        <v>0</v>
      </c>
      <c r="K1833" s="48" t="s">
        <v>31710</v>
      </c>
      <c r="AA1833" s="255"/>
      <c r="AQ1833" s="212" t="s">
        <v>28768</v>
      </c>
      <c r="AX1833" s="193" t="str">
        <f>_xlfn.TEXTJOIN("-",TRUE,AS1833:AV1833)</f>
        <v/>
      </c>
      <c r="AY1833" s="48">
        <f>E1833</f>
        <v>0</v>
      </c>
    </row>
    <row r="1834" spans="7:51">
      <c r="G1834" s="48">
        <f>A1834</f>
        <v>0</v>
      </c>
      <c r="H1834" s="48">
        <f>B1834</f>
        <v>0</v>
      </c>
      <c r="K1834" s="48" t="s">
        <v>31711</v>
      </c>
      <c r="AA1834" s="255"/>
      <c r="AQ1834" s="212" t="s">
        <v>28768</v>
      </c>
      <c r="AX1834" s="193" t="str">
        <f>_xlfn.TEXTJOIN("-",TRUE,AS1834:AV1834)</f>
        <v/>
      </c>
      <c r="AY1834" s="48">
        <f>E1834</f>
        <v>0</v>
      </c>
    </row>
    <row r="1835" spans="7:51">
      <c r="G1835" s="48">
        <f>A1835</f>
        <v>0</v>
      </c>
      <c r="H1835" s="48">
        <f>B1835</f>
        <v>0</v>
      </c>
      <c r="K1835" s="48" t="s">
        <v>31712</v>
      </c>
      <c r="AA1835" s="255"/>
      <c r="AQ1835" s="212" t="s">
        <v>28768</v>
      </c>
      <c r="AX1835" s="193" t="str">
        <f>_xlfn.TEXTJOIN("-",TRUE,AS1835:AV1835)</f>
        <v/>
      </c>
      <c r="AY1835" s="48">
        <f>E1835</f>
        <v>0</v>
      </c>
    </row>
    <row r="1836" spans="7:51">
      <c r="G1836" s="48">
        <f>A1836</f>
        <v>0</v>
      </c>
      <c r="H1836" s="48">
        <f>B1836</f>
        <v>0</v>
      </c>
      <c r="K1836" s="48" t="s">
        <v>31713</v>
      </c>
      <c r="AA1836" s="255"/>
      <c r="AQ1836" s="212" t="s">
        <v>28768</v>
      </c>
      <c r="AX1836" s="193" t="str">
        <f>_xlfn.TEXTJOIN("-",TRUE,AS1836:AV1836)</f>
        <v/>
      </c>
      <c r="AY1836" s="48">
        <f>E1836</f>
        <v>0</v>
      </c>
    </row>
    <row r="1837" spans="7:51">
      <c r="G1837" s="48">
        <f>A1837</f>
        <v>0</v>
      </c>
      <c r="H1837" s="48">
        <f>B1837</f>
        <v>0</v>
      </c>
      <c r="K1837" s="48" t="s">
        <v>31714</v>
      </c>
      <c r="AA1837" s="255"/>
      <c r="AQ1837" s="212" t="s">
        <v>28768</v>
      </c>
      <c r="AX1837" s="193" t="str">
        <f>_xlfn.TEXTJOIN("-",TRUE,AS1837:AV1837)</f>
        <v/>
      </c>
      <c r="AY1837" s="48">
        <f>E1837</f>
        <v>0</v>
      </c>
    </row>
    <row r="1838" spans="7:51">
      <c r="G1838" s="48">
        <f>A1838</f>
        <v>0</v>
      </c>
      <c r="H1838" s="48">
        <f>B1838</f>
        <v>0</v>
      </c>
      <c r="K1838" s="48" t="s">
        <v>31715</v>
      </c>
      <c r="AA1838" s="255"/>
      <c r="AQ1838" s="212" t="s">
        <v>28768</v>
      </c>
      <c r="AX1838" s="193" t="str">
        <f>_xlfn.TEXTJOIN("-",TRUE,AS1838:AV1838)</f>
        <v/>
      </c>
      <c r="AY1838" s="48">
        <f>E1838</f>
        <v>0</v>
      </c>
    </row>
    <row r="1839" spans="7:51">
      <c r="G1839" s="48">
        <f>A1839</f>
        <v>0</v>
      </c>
      <c r="H1839" s="48">
        <f>B1839</f>
        <v>0</v>
      </c>
      <c r="K1839" s="48" t="s">
        <v>31716</v>
      </c>
      <c r="AA1839" s="255"/>
      <c r="AQ1839" s="212" t="s">
        <v>28768</v>
      </c>
      <c r="AX1839" s="193" t="str">
        <f>_xlfn.TEXTJOIN("-",TRUE,AS1839:AV1839)</f>
        <v/>
      </c>
      <c r="AY1839" s="48">
        <f>E1839</f>
        <v>0</v>
      </c>
    </row>
    <row r="1840" spans="7:51">
      <c r="G1840" s="48">
        <f>A1840</f>
        <v>0</v>
      </c>
      <c r="H1840" s="48">
        <f>B1840</f>
        <v>0</v>
      </c>
      <c r="K1840" s="48" t="s">
        <v>31717</v>
      </c>
      <c r="AA1840" s="255"/>
      <c r="AQ1840" s="212" t="s">
        <v>28768</v>
      </c>
      <c r="AX1840" s="193" t="str">
        <f>_xlfn.TEXTJOIN("-",TRUE,AS1840:AV1840)</f>
        <v/>
      </c>
      <c r="AY1840" s="48">
        <f>E1840</f>
        <v>0</v>
      </c>
    </row>
    <row r="1841" spans="7:51">
      <c r="G1841" s="48">
        <f>A1841</f>
        <v>0</v>
      </c>
      <c r="H1841" s="48">
        <f>B1841</f>
        <v>0</v>
      </c>
      <c r="K1841" s="48" t="s">
        <v>31718</v>
      </c>
      <c r="AA1841" s="255"/>
      <c r="AQ1841" s="212" t="s">
        <v>28768</v>
      </c>
      <c r="AX1841" s="193" t="str">
        <f>_xlfn.TEXTJOIN("-",TRUE,AS1841:AV1841)</f>
        <v/>
      </c>
      <c r="AY1841" s="48">
        <f>E1841</f>
        <v>0</v>
      </c>
    </row>
    <row r="1842" spans="7:51">
      <c r="G1842" s="48">
        <f>A1842</f>
        <v>0</v>
      </c>
      <c r="H1842" s="48">
        <f>B1842</f>
        <v>0</v>
      </c>
      <c r="K1842" s="48" t="s">
        <v>31719</v>
      </c>
      <c r="AA1842" s="255"/>
      <c r="AQ1842" s="212" t="s">
        <v>28768</v>
      </c>
      <c r="AX1842" s="193" t="str">
        <f>_xlfn.TEXTJOIN("-",TRUE,AS1842:AV1842)</f>
        <v/>
      </c>
      <c r="AY1842" s="48">
        <f>E1842</f>
        <v>0</v>
      </c>
    </row>
    <row r="1843" spans="7:51">
      <c r="G1843" s="48">
        <f>A1843</f>
        <v>0</v>
      </c>
      <c r="H1843" s="48">
        <f>B1843</f>
        <v>0</v>
      </c>
      <c r="K1843" s="48" t="s">
        <v>31720</v>
      </c>
      <c r="AA1843" s="255"/>
      <c r="AQ1843" s="212" t="s">
        <v>28768</v>
      </c>
      <c r="AX1843" s="193" t="str">
        <f>_xlfn.TEXTJOIN("-",TRUE,AS1843:AV1843)</f>
        <v/>
      </c>
      <c r="AY1843" s="48">
        <f>E1843</f>
        <v>0</v>
      </c>
    </row>
    <row r="1844" spans="7:51">
      <c r="G1844" s="48">
        <f>A1844</f>
        <v>0</v>
      </c>
      <c r="H1844" s="48">
        <f>B1844</f>
        <v>0</v>
      </c>
      <c r="K1844" s="48" t="s">
        <v>31721</v>
      </c>
      <c r="AA1844" s="255"/>
      <c r="AQ1844" s="212" t="s">
        <v>28768</v>
      </c>
      <c r="AX1844" s="193" t="str">
        <f>_xlfn.TEXTJOIN("-",TRUE,AS1844:AV1844)</f>
        <v/>
      </c>
      <c r="AY1844" s="48">
        <f>E1844</f>
        <v>0</v>
      </c>
    </row>
    <row r="1845" spans="7:51">
      <c r="G1845" s="48">
        <f>A1845</f>
        <v>0</v>
      </c>
      <c r="H1845" s="48">
        <f>B1845</f>
        <v>0</v>
      </c>
      <c r="K1845" s="48" t="s">
        <v>31722</v>
      </c>
      <c r="AA1845" s="255"/>
      <c r="AQ1845" s="212" t="s">
        <v>28768</v>
      </c>
      <c r="AX1845" s="193" t="str">
        <f>_xlfn.TEXTJOIN("-",TRUE,AS1845:AV1845)</f>
        <v/>
      </c>
      <c r="AY1845" s="48">
        <f>E1845</f>
        <v>0</v>
      </c>
    </row>
    <row r="1846" spans="7:51">
      <c r="G1846" s="48">
        <f>A1846</f>
        <v>0</v>
      </c>
      <c r="H1846" s="48">
        <f>B1846</f>
        <v>0</v>
      </c>
      <c r="K1846" s="48" t="s">
        <v>31723</v>
      </c>
      <c r="AA1846" s="255"/>
      <c r="AQ1846" s="212" t="s">
        <v>28768</v>
      </c>
      <c r="AX1846" s="193" t="str">
        <f>_xlfn.TEXTJOIN("-",TRUE,AS1846:AV1846)</f>
        <v/>
      </c>
      <c r="AY1846" s="48">
        <f>E1846</f>
        <v>0</v>
      </c>
    </row>
    <row r="1847" spans="7:51">
      <c r="G1847" s="48">
        <f>A1847</f>
        <v>0</v>
      </c>
      <c r="H1847" s="48">
        <f>B1847</f>
        <v>0</v>
      </c>
      <c r="K1847" s="48" t="s">
        <v>31724</v>
      </c>
      <c r="AA1847" s="255"/>
      <c r="AQ1847" s="212" t="s">
        <v>28768</v>
      </c>
      <c r="AX1847" s="193" t="str">
        <f>_xlfn.TEXTJOIN("-",TRUE,AS1847:AV1847)</f>
        <v/>
      </c>
      <c r="AY1847" s="48">
        <f>E1847</f>
        <v>0</v>
      </c>
    </row>
    <row r="1848" spans="7:51">
      <c r="G1848" s="48">
        <f>A1848</f>
        <v>0</v>
      </c>
      <c r="H1848" s="48">
        <f>B1848</f>
        <v>0</v>
      </c>
      <c r="K1848" s="48" t="s">
        <v>31725</v>
      </c>
      <c r="AA1848" s="255"/>
      <c r="AQ1848" s="212" t="s">
        <v>28768</v>
      </c>
      <c r="AX1848" s="193" t="str">
        <f>_xlfn.TEXTJOIN("-",TRUE,AS1848:AV1848)</f>
        <v/>
      </c>
      <c r="AY1848" s="48">
        <f>E1848</f>
        <v>0</v>
      </c>
    </row>
    <row r="1849" spans="7:51">
      <c r="G1849" s="48">
        <f>A1849</f>
        <v>0</v>
      </c>
      <c r="H1849" s="48">
        <f>B1849</f>
        <v>0</v>
      </c>
      <c r="K1849" s="48" t="s">
        <v>31726</v>
      </c>
      <c r="AA1849" s="255"/>
      <c r="AQ1849" s="212" t="s">
        <v>28768</v>
      </c>
      <c r="AX1849" s="193" t="str">
        <f>_xlfn.TEXTJOIN("-",TRUE,AS1849:AV1849)</f>
        <v/>
      </c>
      <c r="AY1849" s="48">
        <f>E1849</f>
        <v>0</v>
      </c>
    </row>
    <row r="1850" spans="7:51">
      <c r="G1850" s="48">
        <f>A1850</f>
        <v>0</v>
      </c>
      <c r="H1850" s="48">
        <f>B1850</f>
        <v>0</v>
      </c>
      <c r="K1850" s="48" t="s">
        <v>31727</v>
      </c>
      <c r="AA1850" s="255"/>
      <c r="AQ1850" s="212" t="s">
        <v>28768</v>
      </c>
      <c r="AX1850" s="193" t="str">
        <f>_xlfn.TEXTJOIN("-",TRUE,AS1850:AV1850)</f>
        <v/>
      </c>
      <c r="AY1850" s="48">
        <f>E1850</f>
        <v>0</v>
      </c>
    </row>
    <row r="1851" spans="7:51">
      <c r="G1851" s="48">
        <f>A1851</f>
        <v>0</v>
      </c>
      <c r="H1851" s="48">
        <f>B1851</f>
        <v>0</v>
      </c>
      <c r="K1851" s="48" t="s">
        <v>31728</v>
      </c>
      <c r="AA1851" s="255"/>
      <c r="AQ1851" s="212" t="s">
        <v>28768</v>
      </c>
      <c r="AX1851" s="193" t="str">
        <f>_xlfn.TEXTJOIN("-",TRUE,AS1851:AV1851)</f>
        <v/>
      </c>
      <c r="AY1851" s="48">
        <f>E1851</f>
        <v>0</v>
      </c>
    </row>
    <row r="1852" spans="7:51">
      <c r="G1852" s="48">
        <f>A1852</f>
        <v>0</v>
      </c>
      <c r="H1852" s="48">
        <f>B1852</f>
        <v>0</v>
      </c>
      <c r="K1852" s="48" t="s">
        <v>31729</v>
      </c>
      <c r="AA1852" s="255"/>
      <c r="AQ1852" s="212" t="s">
        <v>28768</v>
      </c>
      <c r="AX1852" s="193" t="str">
        <f>_xlfn.TEXTJOIN("-",TRUE,AS1852:AV1852)</f>
        <v/>
      </c>
      <c r="AY1852" s="48">
        <f>E1852</f>
        <v>0</v>
      </c>
    </row>
    <row r="1853" spans="7:51">
      <c r="G1853" s="48">
        <f>A1853</f>
        <v>0</v>
      </c>
      <c r="H1853" s="48">
        <f>B1853</f>
        <v>0</v>
      </c>
      <c r="K1853" s="48" t="s">
        <v>31730</v>
      </c>
      <c r="AA1853" s="255"/>
      <c r="AQ1853" s="212" t="s">
        <v>28768</v>
      </c>
      <c r="AX1853" s="193" t="str">
        <f>_xlfn.TEXTJOIN("-",TRUE,AS1853:AV1853)</f>
        <v/>
      </c>
      <c r="AY1853" s="48">
        <f>E1853</f>
        <v>0</v>
      </c>
    </row>
    <row r="1854" spans="7:51">
      <c r="G1854" s="48">
        <f>A1854</f>
        <v>0</v>
      </c>
      <c r="H1854" s="48">
        <f>B1854</f>
        <v>0</v>
      </c>
      <c r="K1854" s="48" t="s">
        <v>31731</v>
      </c>
      <c r="AA1854" s="255"/>
      <c r="AQ1854" s="212" t="s">
        <v>28768</v>
      </c>
      <c r="AX1854" s="193" t="str">
        <f>_xlfn.TEXTJOIN("-",TRUE,AS1854:AV1854)</f>
        <v/>
      </c>
      <c r="AY1854" s="48">
        <f>E1854</f>
        <v>0</v>
      </c>
    </row>
    <row r="1855" spans="7:51">
      <c r="G1855" s="48">
        <f>A1855</f>
        <v>0</v>
      </c>
      <c r="H1855" s="48">
        <f>B1855</f>
        <v>0</v>
      </c>
      <c r="K1855" s="48" t="s">
        <v>31732</v>
      </c>
      <c r="AA1855" s="255"/>
      <c r="AQ1855" s="212" t="s">
        <v>28768</v>
      </c>
      <c r="AX1855" s="193" t="str">
        <f>_xlfn.TEXTJOIN("-",TRUE,AS1855:AV1855)</f>
        <v/>
      </c>
      <c r="AY1855" s="48">
        <f>E1855</f>
        <v>0</v>
      </c>
    </row>
    <row r="1856" spans="7:51">
      <c r="G1856" s="48">
        <f>A1856</f>
        <v>0</v>
      </c>
      <c r="H1856" s="48">
        <f>B1856</f>
        <v>0</v>
      </c>
      <c r="K1856" s="48" t="s">
        <v>31733</v>
      </c>
      <c r="AA1856" s="255"/>
      <c r="AQ1856" s="212" t="s">
        <v>28768</v>
      </c>
      <c r="AX1856" s="193" t="str">
        <f>_xlfn.TEXTJOIN("-",TRUE,AS1856:AV1856)</f>
        <v/>
      </c>
      <c r="AY1856" s="48">
        <f>E1856</f>
        <v>0</v>
      </c>
    </row>
    <row r="1857" spans="7:51">
      <c r="G1857" s="48">
        <f>A1857</f>
        <v>0</v>
      </c>
      <c r="H1857" s="48">
        <f>B1857</f>
        <v>0</v>
      </c>
      <c r="K1857" s="48" t="s">
        <v>31734</v>
      </c>
      <c r="AA1857" s="255"/>
      <c r="AQ1857" s="212" t="s">
        <v>28768</v>
      </c>
      <c r="AX1857" s="193" t="str">
        <f>_xlfn.TEXTJOIN("-",TRUE,AS1857:AV1857)</f>
        <v/>
      </c>
      <c r="AY1857" s="48">
        <f>E1857</f>
        <v>0</v>
      </c>
    </row>
    <row r="1858" spans="7:51">
      <c r="G1858" s="48">
        <f>A1858</f>
        <v>0</v>
      </c>
      <c r="H1858" s="48">
        <f>B1858</f>
        <v>0</v>
      </c>
      <c r="K1858" s="48" t="s">
        <v>31735</v>
      </c>
      <c r="AA1858" s="255"/>
      <c r="AQ1858" s="212" t="s">
        <v>28768</v>
      </c>
      <c r="AX1858" s="193" t="str">
        <f>_xlfn.TEXTJOIN("-",TRUE,AS1858:AV1858)</f>
        <v/>
      </c>
      <c r="AY1858" s="48">
        <f>E1858</f>
        <v>0</v>
      </c>
    </row>
    <row r="1859" spans="7:51">
      <c r="G1859" s="48">
        <f>A1859</f>
        <v>0</v>
      </c>
      <c r="H1859" s="48">
        <f>B1859</f>
        <v>0</v>
      </c>
      <c r="K1859" s="48" t="s">
        <v>31736</v>
      </c>
      <c r="AA1859" s="255"/>
      <c r="AQ1859" s="212" t="s">
        <v>28768</v>
      </c>
      <c r="AX1859" s="193" t="str">
        <f>_xlfn.TEXTJOIN("-",TRUE,AS1859:AV1859)</f>
        <v/>
      </c>
      <c r="AY1859" s="48">
        <f>E1859</f>
        <v>0</v>
      </c>
    </row>
    <row r="1860" spans="7:51">
      <c r="G1860" s="48">
        <f>A1860</f>
        <v>0</v>
      </c>
      <c r="H1860" s="48">
        <f>B1860</f>
        <v>0</v>
      </c>
      <c r="K1860" s="48" t="s">
        <v>31737</v>
      </c>
      <c r="AA1860" s="255"/>
      <c r="AQ1860" s="212" t="s">
        <v>28768</v>
      </c>
      <c r="AX1860" s="193" t="str">
        <f>_xlfn.TEXTJOIN("-",TRUE,AS1860:AV1860)</f>
        <v/>
      </c>
      <c r="AY1860" s="48">
        <f>E1860</f>
        <v>0</v>
      </c>
    </row>
    <row r="1861" spans="7:51">
      <c r="G1861" s="48">
        <f>A1861</f>
        <v>0</v>
      </c>
      <c r="H1861" s="48">
        <f>B1861</f>
        <v>0</v>
      </c>
      <c r="K1861" s="48" t="s">
        <v>31738</v>
      </c>
      <c r="AA1861" s="255"/>
      <c r="AQ1861" s="212" t="s">
        <v>28768</v>
      </c>
      <c r="AX1861" s="193" t="str">
        <f>_xlfn.TEXTJOIN("-",TRUE,AS1861:AV1861)</f>
        <v/>
      </c>
      <c r="AY1861" s="48">
        <f>E1861</f>
        <v>0</v>
      </c>
    </row>
    <row r="1862" spans="7:51">
      <c r="G1862" s="48">
        <f>A1862</f>
        <v>0</v>
      </c>
      <c r="H1862" s="48">
        <f>B1862</f>
        <v>0</v>
      </c>
      <c r="K1862" s="48" t="s">
        <v>31739</v>
      </c>
      <c r="AA1862" s="255"/>
      <c r="AQ1862" s="212" t="s">
        <v>28768</v>
      </c>
      <c r="AX1862" s="193" t="str">
        <f>_xlfn.TEXTJOIN("-",TRUE,AS1862:AV1862)</f>
        <v/>
      </c>
      <c r="AY1862" s="48">
        <f>E1862</f>
        <v>0</v>
      </c>
    </row>
    <row r="1863" spans="7:51">
      <c r="G1863" s="48">
        <f>A1863</f>
        <v>0</v>
      </c>
      <c r="H1863" s="48">
        <f>B1863</f>
        <v>0</v>
      </c>
      <c r="K1863" s="48" t="s">
        <v>31740</v>
      </c>
      <c r="AA1863" s="255"/>
      <c r="AQ1863" s="212" t="s">
        <v>28768</v>
      </c>
      <c r="AX1863" s="193" t="str">
        <f>_xlfn.TEXTJOIN("-",TRUE,AS1863:AV1863)</f>
        <v/>
      </c>
      <c r="AY1863" s="48">
        <f>E1863</f>
        <v>0</v>
      </c>
    </row>
    <row r="1864" spans="7:51">
      <c r="G1864" s="48">
        <f>A1864</f>
        <v>0</v>
      </c>
      <c r="H1864" s="48">
        <f>B1864</f>
        <v>0</v>
      </c>
      <c r="K1864" s="48" t="s">
        <v>31741</v>
      </c>
      <c r="AA1864" s="255"/>
      <c r="AQ1864" s="212" t="s">
        <v>28768</v>
      </c>
      <c r="AX1864" s="193" t="str">
        <f>_xlfn.TEXTJOIN("-",TRUE,AS1864:AV1864)</f>
        <v/>
      </c>
      <c r="AY1864" s="48">
        <f>E1864</f>
        <v>0</v>
      </c>
    </row>
    <row r="1865" spans="7:51">
      <c r="G1865" s="48">
        <f>A1865</f>
        <v>0</v>
      </c>
      <c r="H1865" s="48">
        <f>B1865</f>
        <v>0</v>
      </c>
      <c r="K1865" s="48" t="s">
        <v>31742</v>
      </c>
      <c r="AA1865" s="255"/>
      <c r="AQ1865" s="212" t="s">
        <v>28768</v>
      </c>
      <c r="AX1865" s="193" t="str">
        <f>_xlfn.TEXTJOIN("-",TRUE,AS1865:AV1865)</f>
        <v/>
      </c>
      <c r="AY1865" s="48">
        <f>E1865</f>
        <v>0</v>
      </c>
    </row>
    <row r="1866" spans="7:51">
      <c r="G1866" s="48">
        <f>A1866</f>
        <v>0</v>
      </c>
      <c r="H1866" s="48">
        <f>B1866</f>
        <v>0</v>
      </c>
      <c r="K1866" s="48" t="s">
        <v>31743</v>
      </c>
      <c r="AA1866" s="255"/>
      <c r="AQ1866" s="212" t="s">
        <v>28768</v>
      </c>
      <c r="AX1866" s="193" t="str">
        <f>_xlfn.TEXTJOIN("-",TRUE,AS1866:AV1866)</f>
        <v/>
      </c>
      <c r="AY1866" s="48">
        <f>E1866</f>
        <v>0</v>
      </c>
    </row>
    <row r="1867" spans="7:51">
      <c r="G1867" s="48">
        <f>A1867</f>
        <v>0</v>
      </c>
      <c r="H1867" s="48">
        <f>B1867</f>
        <v>0</v>
      </c>
      <c r="K1867" s="48" t="s">
        <v>31744</v>
      </c>
      <c r="AA1867" s="255"/>
      <c r="AQ1867" s="212" t="s">
        <v>28768</v>
      </c>
      <c r="AX1867" s="193" t="str">
        <f>_xlfn.TEXTJOIN("-",TRUE,AS1867:AV1867)</f>
        <v/>
      </c>
      <c r="AY1867" s="48">
        <f>E1867</f>
        <v>0</v>
      </c>
    </row>
    <row r="1868" spans="7:51">
      <c r="G1868" s="48">
        <f>A1868</f>
        <v>0</v>
      </c>
      <c r="H1868" s="48">
        <f>B1868</f>
        <v>0</v>
      </c>
      <c r="K1868" s="48" t="s">
        <v>31745</v>
      </c>
      <c r="AA1868" s="255"/>
      <c r="AQ1868" s="212" t="s">
        <v>28768</v>
      </c>
      <c r="AX1868" s="193" t="str">
        <f>_xlfn.TEXTJOIN("-",TRUE,AS1868:AV1868)</f>
        <v/>
      </c>
      <c r="AY1868" s="48">
        <f>E1868</f>
        <v>0</v>
      </c>
    </row>
    <row r="1869" spans="7:51">
      <c r="G1869" s="48">
        <f>A1869</f>
        <v>0</v>
      </c>
      <c r="H1869" s="48">
        <f>B1869</f>
        <v>0</v>
      </c>
      <c r="K1869" s="48" t="s">
        <v>31746</v>
      </c>
      <c r="AA1869" s="255"/>
      <c r="AQ1869" s="212" t="s">
        <v>28768</v>
      </c>
      <c r="AX1869" s="193" t="str">
        <f>_xlfn.TEXTJOIN("-",TRUE,AS1869:AV1869)</f>
        <v/>
      </c>
      <c r="AY1869" s="48">
        <f>E1869</f>
        <v>0</v>
      </c>
    </row>
    <row r="1870" spans="7:51">
      <c r="G1870" s="48">
        <f>A1870</f>
        <v>0</v>
      </c>
      <c r="H1870" s="48">
        <f>B1870</f>
        <v>0</v>
      </c>
      <c r="K1870" s="48" t="s">
        <v>31747</v>
      </c>
      <c r="AA1870" s="255"/>
      <c r="AQ1870" s="212" t="s">
        <v>28768</v>
      </c>
      <c r="AX1870" s="193" t="str">
        <f>_xlfn.TEXTJOIN("-",TRUE,AS1870:AV1870)</f>
        <v/>
      </c>
      <c r="AY1870" s="48">
        <f>E1870</f>
        <v>0</v>
      </c>
    </row>
    <row r="1871" spans="7:51">
      <c r="G1871" s="48">
        <f>A1871</f>
        <v>0</v>
      </c>
      <c r="H1871" s="48">
        <f>B1871</f>
        <v>0</v>
      </c>
      <c r="K1871" s="48" t="s">
        <v>31748</v>
      </c>
      <c r="AA1871" s="255"/>
      <c r="AQ1871" s="212" t="s">
        <v>28768</v>
      </c>
      <c r="AX1871" s="193" t="str">
        <f>_xlfn.TEXTJOIN("-",TRUE,AS1871:AV1871)</f>
        <v/>
      </c>
      <c r="AY1871" s="48">
        <f>E1871</f>
        <v>0</v>
      </c>
    </row>
    <row r="1872" spans="7:51">
      <c r="G1872" s="48">
        <f>A1872</f>
        <v>0</v>
      </c>
      <c r="H1872" s="48">
        <f>B1872</f>
        <v>0</v>
      </c>
      <c r="K1872" s="48" t="s">
        <v>31749</v>
      </c>
      <c r="AA1872" s="255"/>
      <c r="AQ1872" s="212" t="s">
        <v>28768</v>
      </c>
      <c r="AX1872" s="193" t="str">
        <f>_xlfn.TEXTJOIN("-",TRUE,AS1872:AV1872)</f>
        <v/>
      </c>
      <c r="AY1872" s="48">
        <f>E1872</f>
        <v>0</v>
      </c>
    </row>
    <row r="1873" spans="7:51">
      <c r="G1873" s="48">
        <f>A1873</f>
        <v>0</v>
      </c>
      <c r="H1873" s="48">
        <f>B1873</f>
        <v>0</v>
      </c>
      <c r="K1873" s="48" t="s">
        <v>31750</v>
      </c>
      <c r="AA1873" s="255"/>
      <c r="AQ1873" s="212" t="s">
        <v>28768</v>
      </c>
      <c r="AX1873" s="193" t="str">
        <f>_xlfn.TEXTJOIN("-",TRUE,AS1873:AV1873)</f>
        <v/>
      </c>
      <c r="AY1873" s="48">
        <f>E1873</f>
        <v>0</v>
      </c>
    </row>
    <row r="1874" spans="7:51">
      <c r="G1874" s="48">
        <f>A1874</f>
        <v>0</v>
      </c>
      <c r="H1874" s="48">
        <f>B1874</f>
        <v>0</v>
      </c>
      <c r="K1874" s="48" t="s">
        <v>31751</v>
      </c>
      <c r="AA1874" s="255"/>
      <c r="AQ1874" s="212" t="s">
        <v>28768</v>
      </c>
      <c r="AX1874" s="193" t="str">
        <f>_xlfn.TEXTJOIN("-",TRUE,AS1874:AV1874)</f>
        <v/>
      </c>
      <c r="AY1874" s="48">
        <f>E1874</f>
        <v>0</v>
      </c>
    </row>
    <row r="1875" spans="7:51">
      <c r="G1875" s="48">
        <f>A1875</f>
        <v>0</v>
      </c>
      <c r="H1875" s="48">
        <f>B1875</f>
        <v>0</v>
      </c>
      <c r="K1875" s="48" t="s">
        <v>31752</v>
      </c>
      <c r="AA1875" s="255"/>
      <c r="AQ1875" s="212" t="s">
        <v>28768</v>
      </c>
      <c r="AX1875" s="193" t="str">
        <f>_xlfn.TEXTJOIN("-",TRUE,AS1875:AV1875)</f>
        <v/>
      </c>
      <c r="AY1875" s="48">
        <f>E1875</f>
        <v>0</v>
      </c>
    </row>
    <row r="1876" spans="7:51">
      <c r="G1876" s="48">
        <f>A1876</f>
        <v>0</v>
      </c>
      <c r="H1876" s="48">
        <f>B1876</f>
        <v>0</v>
      </c>
      <c r="K1876" s="48" t="s">
        <v>31753</v>
      </c>
      <c r="AA1876" s="255"/>
      <c r="AQ1876" s="212" t="s">
        <v>28768</v>
      </c>
      <c r="AX1876" s="193" t="str">
        <f>_xlfn.TEXTJOIN("-",TRUE,AS1876:AV1876)</f>
        <v/>
      </c>
      <c r="AY1876" s="48">
        <f>E1876</f>
        <v>0</v>
      </c>
    </row>
    <row r="1877" spans="7:51">
      <c r="G1877" s="48">
        <f>A1877</f>
        <v>0</v>
      </c>
      <c r="H1877" s="48">
        <f>B1877</f>
        <v>0</v>
      </c>
      <c r="K1877" s="48" t="s">
        <v>31754</v>
      </c>
      <c r="AA1877" s="255"/>
      <c r="AQ1877" s="212" t="s">
        <v>28768</v>
      </c>
      <c r="AX1877" s="193" t="str">
        <f>_xlfn.TEXTJOIN("-",TRUE,AS1877:AV1877)</f>
        <v/>
      </c>
      <c r="AY1877" s="48">
        <f>E1877</f>
        <v>0</v>
      </c>
    </row>
    <row r="1878" spans="7:51">
      <c r="G1878" s="48">
        <f>A1878</f>
        <v>0</v>
      </c>
      <c r="H1878" s="48">
        <f>B1878</f>
        <v>0</v>
      </c>
      <c r="K1878" s="48" t="s">
        <v>31755</v>
      </c>
      <c r="AA1878" s="255"/>
      <c r="AQ1878" s="212" t="s">
        <v>28768</v>
      </c>
      <c r="AX1878" s="193" t="str">
        <f>_xlfn.TEXTJOIN("-",TRUE,AS1878:AV1878)</f>
        <v/>
      </c>
      <c r="AY1878" s="48">
        <f>E1878</f>
        <v>0</v>
      </c>
    </row>
    <row r="1879" spans="7:51">
      <c r="G1879" s="48">
        <f>A1879</f>
        <v>0</v>
      </c>
      <c r="H1879" s="48">
        <f>B1879</f>
        <v>0</v>
      </c>
      <c r="K1879" s="48" t="s">
        <v>31756</v>
      </c>
      <c r="AA1879" s="255"/>
      <c r="AQ1879" s="212" t="s">
        <v>28768</v>
      </c>
      <c r="AX1879" s="193" t="str">
        <f>_xlfn.TEXTJOIN("-",TRUE,AS1879:AV1879)</f>
        <v/>
      </c>
      <c r="AY1879" s="48">
        <f>E1879</f>
        <v>0</v>
      </c>
    </row>
    <row r="1880" spans="7:51">
      <c r="G1880" s="48">
        <f>A1880</f>
        <v>0</v>
      </c>
      <c r="H1880" s="48">
        <f>B1880</f>
        <v>0</v>
      </c>
      <c r="K1880" s="48" t="s">
        <v>31757</v>
      </c>
      <c r="AA1880" s="255"/>
      <c r="AQ1880" s="212" t="s">
        <v>28768</v>
      </c>
      <c r="AX1880" s="193" t="str">
        <f>_xlfn.TEXTJOIN("-",TRUE,AS1880:AV1880)</f>
        <v/>
      </c>
      <c r="AY1880" s="48">
        <f>E1880</f>
        <v>0</v>
      </c>
    </row>
    <row r="1881" spans="7:51">
      <c r="G1881" s="48">
        <f>A1881</f>
        <v>0</v>
      </c>
      <c r="H1881" s="48">
        <f>B1881</f>
        <v>0</v>
      </c>
      <c r="K1881" s="48" t="s">
        <v>31758</v>
      </c>
      <c r="AA1881" s="255"/>
      <c r="AQ1881" s="212" t="s">
        <v>28768</v>
      </c>
      <c r="AX1881" s="193" t="str">
        <f>_xlfn.TEXTJOIN("-",TRUE,AS1881:AV1881)</f>
        <v/>
      </c>
      <c r="AY1881" s="48">
        <f>E1881</f>
        <v>0</v>
      </c>
    </row>
    <row r="1882" spans="7:51">
      <c r="G1882" s="48">
        <f>A1882</f>
        <v>0</v>
      </c>
      <c r="H1882" s="48">
        <f>B1882</f>
        <v>0</v>
      </c>
      <c r="K1882" s="48" t="s">
        <v>31759</v>
      </c>
      <c r="AA1882" s="255"/>
      <c r="AQ1882" s="212" t="s">
        <v>28768</v>
      </c>
      <c r="AX1882" s="193" t="str">
        <f>_xlfn.TEXTJOIN("-",TRUE,AS1882:AV1882)</f>
        <v/>
      </c>
      <c r="AY1882" s="48">
        <f>E1882</f>
        <v>0</v>
      </c>
    </row>
    <row r="1883" spans="7:51">
      <c r="G1883" s="48">
        <f>A1883</f>
        <v>0</v>
      </c>
      <c r="H1883" s="48">
        <f>B1883</f>
        <v>0</v>
      </c>
      <c r="K1883" s="48" t="s">
        <v>31760</v>
      </c>
      <c r="AA1883" s="255"/>
      <c r="AQ1883" s="212" t="s">
        <v>28768</v>
      </c>
      <c r="AX1883" s="193" t="str">
        <f>_xlfn.TEXTJOIN("-",TRUE,AS1883:AV1883)</f>
        <v/>
      </c>
      <c r="AY1883" s="48">
        <f>E1883</f>
        <v>0</v>
      </c>
    </row>
    <row r="1884" spans="7:51">
      <c r="G1884" s="48">
        <f>A1884</f>
        <v>0</v>
      </c>
      <c r="H1884" s="48">
        <f>B1884</f>
        <v>0</v>
      </c>
      <c r="K1884" s="48" t="s">
        <v>31761</v>
      </c>
      <c r="AA1884" s="255"/>
      <c r="AQ1884" s="212" t="s">
        <v>28768</v>
      </c>
      <c r="AX1884" s="193" t="str">
        <f>_xlfn.TEXTJOIN("-",TRUE,AS1884:AV1884)</f>
        <v/>
      </c>
      <c r="AY1884" s="48">
        <f>E1884</f>
        <v>0</v>
      </c>
    </row>
    <row r="1885" spans="7:51">
      <c r="G1885" s="48">
        <f>A1885</f>
        <v>0</v>
      </c>
      <c r="H1885" s="48">
        <f>B1885</f>
        <v>0</v>
      </c>
      <c r="K1885" s="48" t="s">
        <v>31762</v>
      </c>
      <c r="AA1885" s="255"/>
      <c r="AQ1885" s="212" t="s">
        <v>28768</v>
      </c>
      <c r="AX1885" s="193" t="str">
        <f>_xlfn.TEXTJOIN("-",TRUE,AS1885:AV1885)</f>
        <v/>
      </c>
      <c r="AY1885" s="48">
        <f>E1885</f>
        <v>0</v>
      </c>
    </row>
    <row r="1886" spans="7:51">
      <c r="G1886" s="48">
        <f>A1886</f>
        <v>0</v>
      </c>
      <c r="H1886" s="48">
        <f>B1886</f>
        <v>0</v>
      </c>
      <c r="K1886" s="48" t="s">
        <v>31763</v>
      </c>
      <c r="AA1886" s="255"/>
      <c r="AQ1886" s="212" t="s">
        <v>28768</v>
      </c>
      <c r="AX1886" s="193" t="str">
        <f>_xlfn.TEXTJOIN("-",TRUE,AS1886:AV1886)</f>
        <v/>
      </c>
      <c r="AY1886" s="48">
        <f>E1886</f>
        <v>0</v>
      </c>
    </row>
    <row r="1887" spans="7:51">
      <c r="G1887" s="48">
        <f>A1887</f>
        <v>0</v>
      </c>
      <c r="H1887" s="48">
        <f>B1887</f>
        <v>0</v>
      </c>
      <c r="K1887" s="48" t="s">
        <v>31764</v>
      </c>
      <c r="AA1887" s="255"/>
      <c r="AQ1887" s="212" t="s">
        <v>28768</v>
      </c>
      <c r="AX1887" s="193" t="str">
        <f>_xlfn.TEXTJOIN("-",TRUE,AS1887:AV1887)</f>
        <v/>
      </c>
      <c r="AY1887" s="48">
        <f>E1887</f>
        <v>0</v>
      </c>
    </row>
    <row r="1888" spans="7:51">
      <c r="G1888" s="48">
        <f>A1888</f>
        <v>0</v>
      </c>
      <c r="H1888" s="48">
        <f>B1888</f>
        <v>0</v>
      </c>
      <c r="K1888" s="48" t="s">
        <v>31765</v>
      </c>
      <c r="AA1888" s="255"/>
      <c r="AQ1888" s="212" t="s">
        <v>28768</v>
      </c>
      <c r="AX1888" s="193" t="str">
        <f>_xlfn.TEXTJOIN("-",TRUE,AS1888:AV1888)</f>
        <v/>
      </c>
      <c r="AY1888" s="48">
        <f>E1888</f>
        <v>0</v>
      </c>
    </row>
    <row r="1889" spans="7:51">
      <c r="G1889" s="48">
        <f>A1889</f>
        <v>0</v>
      </c>
      <c r="H1889" s="48">
        <f>B1889</f>
        <v>0</v>
      </c>
      <c r="K1889" s="48" t="s">
        <v>31766</v>
      </c>
      <c r="AA1889" s="255"/>
      <c r="AQ1889" s="212" t="s">
        <v>28768</v>
      </c>
      <c r="AX1889" s="193" t="str">
        <f>_xlfn.TEXTJOIN("-",TRUE,AS1889:AV1889)</f>
        <v/>
      </c>
      <c r="AY1889" s="48">
        <f>E1889</f>
        <v>0</v>
      </c>
    </row>
    <row r="1890" spans="7:51">
      <c r="G1890" s="48">
        <f>A1890</f>
        <v>0</v>
      </c>
      <c r="H1890" s="48">
        <f>B1890</f>
        <v>0</v>
      </c>
      <c r="K1890" s="48" t="s">
        <v>31767</v>
      </c>
      <c r="AA1890" s="255"/>
      <c r="AQ1890" s="212" t="s">
        <v>28768</v>
      </c>
      <c r="AX1890" s="193" t="str">
        <f>_xlfn.TEXTJOIN("-",TRUE,AS1890:AV1890)</f>
        <v/>
      </c>
      <c r="AY1890" s="48">
        <f>E1890</f>
        <v>0</v>
      </c>
    </row>
    <row r="1891" spans="7:51">
      <c r="G1891" s="48">
        <f>A1891</f>
        <v>0</v>
      </c>
      <c r="H1891" s="48">
        <f>B1891</f>
        <v>0</v>
      </c>
      <c r="K1891" s="48" t="s">
        <v>31768</v>
      </c>
      <c r="AA1891" s="255"/>
      <c r="AQ1891" s="212" t="s">
        <v>28768</v>
      </c>
      <c r="AX1891" s="193" t="str">
        <f>_xlfn.TEXTJOIN("-",TRUE,AS1891:AV1891)</f>
        <v/>
      </c>
      <c r="AY1891" s="48">
        <f>E1891</f>
        <v>0</v>
      </c>
    </row>
    <row r="1892" spans="7:51">
      <c r="G1892" s="48">
        <f>A1892</f>
        <v>0</v>
      </c>
      <c r="H1892" s="48">
        <f>B1892</f>
        <v>0</v>
      </c>
      <c r="K1892" s="48" t="s">
        <v>31769</v>
      </c>
      <c r="AA1892" s="255"/>
      <c r="AQ1892" s="212" t="s">
        <v>28768</v>
      </c>
      <c r="AX1892" s="193" t="str">
        <f>_xlfn.TEXTJOIN("-",TRUE,AS1892:AV1892)</f>
        <v/>
      </c>
      <c r="AY1892" s="48">
        <f>E1892</f>
        <v>0</v>
      </c>
    </row>
    <row r="1893" spans="7:51">
      <c r="G1893" s="48">
        <f>A1893</f>
        <v>0</v>
      </c>
      <c r="H1893" s="48">
        <f>B1893</f>
        <v>0</v>
      </c>
      <c r="K1893" s="48" t="s">
        <v>31770</v>
      </c>
      <c r="AA1893" s="255"/>
      <c r="AQ1893" s="212" t="s">
        <v>28768</v>
      </c>
      <c r="AX1893" s="193" t="str">
        <f>_xlfn.TEXTJOIN("-",TRUE,AS1893:AV1893)</f>
        <v/>
      </c>
      <c r="AY1893" s="48">
        <f>E1893</f>
        <v>0</v>
      </c>
    </row>
    <row r="1894" spans="7:51">
      <c r="G1894" s="48">
        <f>A1894</f>
        <v>0</v>
      </c>
      <c r="H1894" s="48">
        <f>B1894</f>
        <v>0</v>
      </c>
      <c r="K1894" s="48" t="s">
        <v>31771</v>
      </c>
      <c r="AA1894" s="255"/>
      <c r="AQ1894" s="212" t="s">
        <v>28768</v>
      </c>
      <c r="AX1894" s="193" t="str">
        <f>_xlfn.TEXTJOIN("-",TRUE,AS1894:AV1894)</f>
        <v/>
      </c>
      <c r="AY1894" s="48">
        <f>E1894</f>
        <v>0</v>
      </c>
    </row>
    <row r="1895" spans="7:51">
      <c r="G1895" s="48">
        <f>A1895</f>
        <v>0</v>
      </c>
      <c r="H1895" s="48">
        <f>B1895</f>
        <v>0</v>
      </c>
      <c r="K1895" s="48" t="s">
        <v>31772</v>
      </c>
      <c r="AA1895" s="255"/>
      <c r="AQ1895" s="212" t="s">
        <v>28768</v>
      </c>
      <c r="AX1895" s="193" t="str">
        <f>_xlfn.TEXTJOIN("-",TRUE,AS1895:AV1895)</f>
        <v/>
      </c>
      <c r="AY1895" s="48">
        <f>E1895</f>
        <v>0</v>
      </c>
    </row>
    <row r="1896" spans="7:51">
      <c r="G1896" s="48">
        <f>A1896</f>
        <v>0</v>
      </c>
      <c r="H1896" s="48">
        <f>B1896</f>
        <v>0</v>
      </c>
      <c r="K1896" s="48" t="s">
        <v>31773</v>
      </c>
      <c r="AA1896" s="255"/>
      <c r="AQ1896" s="212" t="s">
        <v>28768</v>
      </c>
      <c r="AX1896" s="193" t="str">
        <f>_xlfn.TEXTJOIN("-",TRUE,AS1896:AV1896)</f>
        <v/>
      </c>
      <c r="AY1896" s="48">
        <f>E1896</f>
        <v>0</v>
      </c>
    </row>
    <row r="1897" spans="7:51">
      <c r="G1897" s="48">
        <f>A1897</f>
        <v>0</v>
      </c>
      <c r="H1897" s="48">
        <f>B1897</f>
        <v>0</v>
      </c>
      <c r="K1897" s="48" t="s">
        <v>31774</v>
      </c>
      <c r="AA1897" s="255"/>
      <c r="AQ1897" s="212" t="s">
        <v>28768</v>
      </c>
      <c r="AX1897" s="193" t="str">
        <f>_xlfn.TEXTJOIN("-",TRUE,AS1897:AV1897)</f>
        <v/>
      </c>
      <c r="AY1897" s="48">
        <f>E1897</f>
        <v>0</v>
      </c>
    </row>
    <row r="1898" spans="7:51">
      <c r="G1898" s="48">
        <f>A1898</f>
        <v>0</v>
      </c>
      <c r="H1898" s="48">
        <f>B1898</f>
        <v>0</v>
      </c>
      <c r="K1898" s="48" t="s">
        <v>31775</v>
      </c>
      <c r="AA1898" s="255"/>
      <c r="AQ1898" s="212" t="s">
        <v>28768</v>
      </c>
      <c r="AX1898" s="193" t="str">
        <f>_xlfn.TEXTJOIN("-",TRUE,AS1898:AV1898)</f>
        <v/>
      </c>
      <c r="AY1898" s="48">
        <f>E1898</f>
        <v>0</v>
      </c>
    </row>
    <row r="1899" spans="7:51">
      <c r="G1899" s="48">
        <f>A1899</f>
        <v>0</v>
      </c>
      <c r="H1899" s="48">
        <f>B1899</f>
        <v>0</v>
      </c>
      <c r="K1899" s="48" t="s">
        <v>31776</v>
      </c>
      <c r="AA1899" s="255"/>
      <c r="AQ1899" s="212" t="s">
        <v>28768</v>
      </c>
      <c r="AX1899" s="193" t="str">
        <f>_xlfn.TEXTJOIN("-",TRUE,AS1899:AV1899)</f>
        <v/>
      </c>
      <c r="AY1899" s="48">
        <f>E1899</f>
        <v>0</v>
      </c>
    </row>
    <row r="1900" spans="7:51">
      <c r="G1900" s="48">
        <f>A1900</f>
        <v>0</v>
      </c>
      <c r="H1900" s="48">
        <f>B1900</f>
        <v>0</v>
      </c>
      <c r="K1900" s="48" t="s">
        <v>31777</v>
      </c>
      <c r="AA1900" s="255"/>
      <c r="AQ1900" s="212" t="s">
        <v>28768</v>
      </c>
      <c r="AX1900" s="193" t="str">
        <f>_xlfn.TEXTJOIN("-",TRUE,AS1900:AV1900)</f>
        <v/>
      </c>
      <c r="AY1900" s="48">
        <f>E1900</f>
        <v>0</v>
      </c>
    </row>
    <row r="1901" spans="7:51">
      <c r="G1901" s="48">
        <f>A1901</f>
        <v>0</v>
      </c>
      <c r="H1901" s="48">
        <f>B1901</f>
        <v>0</v>
      </c>
      <c r="K1901" s="48" t="s">
        <v>31778</v>
      </c>
      <c r="AA1901" s="255"/>
      <c r="AQ1901" s="212" t="s">
        <v>28768</v>
      </c>
      <c r="AX1901" s="193" t="str">
        <f>_xlfn.TEXTJOIN("-",TRUE,AS1901:AV1901)</f>
        <v/>
      </c>
      <c r="AY1901" s="48">
        <f>E1901</f>
        <v>0</v>
      </c>
    </row>
    <row r="1902" spans="7:51">
      <c r="G1902" s="48">
        <f>A1902</f>
        <v>0</v>
      </c>
      <c r="H1902" s="48">
        <f>B1902</f>
        <v>0</v>
      </c>
      <c r="K1902" s="48" t="s">
        <v>31779</v>
      </c>
      <c r="AA1902" s="255"/>
      <c r="AQ1902" s="212" t="s">
        <v>28768</v>
      </c>
      <c r="AX1902" s="193" t="str">
        <f>_xlfn.TEXTJOIN("-",TRUE,AS1902:AV1902)</f>
        <v/>
      </c>
      <c r="AY1902" s="48">
        <f>E1902</f>
        <v>0</v>
      </c>
    </row>
    <row r="1903" spans="7:51">
      <c r="G1903" s="48">
        <f>A1903</f>
        <v>0</v>
      </c>
      <c r="H1903" s="48">
        <f>B1903</f>
        <v>0</v>
      </c>
      <c r="K1903" s="48" t="s">
        <v>31780</v>
      </c>
      <c r="AA1903" s="255"/>
      <c r="AQ1903" s="212" t="s">
        <v>28768</v>
      </c>
      <c r="AX1903" s="193" t="str">
        <f>_xlfn.TEXTJOIN("-",TRUE,AS1903:AV1903)</f>
        <v/>
      </c>
      <c r="AY1903" s="48">
        <f>E1903</f>
        <v>0</v>
      </c>
    </row>
    <row r="1904" spans="7:51">
      <c r="G1904" s="48">
        <f>A1904</f>
        <v>0</v>
      </c>
      <c r="H1904" s="48">
        <f>B1904</f>
        <v>0</v>
      </c>
      <c r="K1904" s="48" t="s">
        <v>31781</v>
      </c>
      <c r="AA1904" s="255"/>
      <c r="AQ1904" s="212" t="s">
        <v>28768</v>
      </c>
      <c r="AX1904" s="193" t="str">
        <f>_xlfn.TEXTJOIN("-",TRUE,AS1904:AV1904)</f>
        <v/>
      </c>
      <c r="AY1904" s="48">
        <f>E1904</f>
        <v>0</v>
      </c>
    </row>
    <row r="1905" spans="7:51">
      <c r="G1905" s="48">
        <f>A1905</f>
        <v>0</v>
      </c>
      <c r="H1905" s="48">
        <f>B1905</f>
        <v>0</v>
      </c>
      <c r="K1905" s="48" t="s">
        <v>31782</v>
      </c>
      <c r="AA1905" s="255"/>
      <c r="AQ1905" s="212" t="s">
        <v>28768</v>
      </c>
      <c r="AX1905" s="193" t="str">
        <f>_xlfn.TEXTJOIN("-",TRUE,AS1905:AV1905)</f>
        <v/>
      </c>
      <c r="AY1905" s="48">
        <f>E1905</f>
        <v>0</v>
      </c>
    </row>
    <row r="1906" spans="7:51">
      <c r="G1906" s="48">
        <f>A1906</f>
        <v>0</v>
      </c>
      <c r="H1906" s="48">
        <f>B1906</f>
        <v>0</v>
      </c>
      <c r="K1906" s="48" t="s">
        <v>31783</v>
      </c>
      <c r="AA1906" s="255"/>
      <c r="AQ1906" s="212" t="s">
        <v>28768</v>
      </c>
      <c r="AX1906" s="193" t="str">
        <f>_xlfn.TEXTJOIN("-",TRUE,AS1906:AV1906)</f>
        <v/>
      </c>
      <c r="AY1906" s="48">
        <f>E1906</f>
        <v>0</v>
      </c>
    </row>
    <row r="1907" spans="7:51">
      <c r="G1907" s="48">
        <f>A1907</f>
        <v>0</v>
      </c>
      <c r="H1907" s="48">
        <f>B1907</f>
        <v>0</v>
      </c>
      <c r="K1907" s="48" t="s">
        <v>31784</v>
      </c>
      <c r="AA1907" s="255"/>
      <c r="AQ1907" s="212" t="s">
        <v>28768</v>
      </c>
      <c r="AX1907" s="193" t="str">
        <f>_xlfn.TEXTJOIN("-",TRUE,AS1907:AV1907)</f>
        <v/>
      </c>
      <c r="AY1907" s="48">
        <f>E1907</f>
        <v>0</v>
      </c>
    </row>
    <row r="1908" spans="7:51">
      <c r="G1908" s="48">
        <f>A1908</f>
        <v>0</v>
      </c>
      <c r="H1908" s="48">
        <f>B1908</f>
        <v>0</v>
      </c>
      <c r="K1908" s="48" t="s">
        <v>31785</v>
      </c>
      <c r="AA1908" s="255"/>
      <c r="AQ1908" s="212" t="s">
        <v>28768</v>
      </c>
      <c r="AX1908" s="193" t="str">
        <f>_xlfn.TEXTJOIN("-",TRUE,AS1908:AV1908)</f>
        <v/>
      </c>
      <c r="AY1908" s="48">
        <f>E1908</f>
        <v>0</v>
      </c>
    </row>
    <row r="1909" spans="7:51">
      <c r="G1909" s="48">
        <f>A1909</f>
        <v>0</v>
      </c>
      <c r="H1909" s="48">
        <f>B1909</f>
        <v>0</v>
      </c>
      <c r="K1909" s="48" t="s">
        <v>31786</v>
      </c>
      <c r="AA1909" s="255"/>
      <c r="AQ1909" s="212" t="s">
        <v>28768</v>
      </c>
      <c r="AX1909" s="193" t="str">
        <f>_xlfn.TEXTJOIN("-",TRUE,AS1909:AV1909)</f>
        <v/>
      </c>
      <c r="AY1909" s="48">
        <f>E1909</f>
        <v>0</v>
      </c>
    </row>
    <row r="1910" spans="7:51">
      <c r="G1910" s="48">
        <f>A1910</f>
        <v>0</v>
      </c>
      <c r="H1910" s="48">
        <f>B1910</f>
        <v>0</v>
      </c>
      <c r="K1910" s="48" t="s">
        <v>31787</v>
      </c>
      <c r="AA1910" s="255"/>
      <c r="AQ1910" s="212" t="s">
        <v>28768</v>
      </c>
      <c r="AX1910" s="193" t="str">
        <f>_xlfn.TEXTJOIN("-",TRUE,AS1910:AV1910)</f>
        <v/>
      </c>
      <c r="AY1910" s="48">
        <f>E1910</f>
        <v>0</v>
      </c>
    </row>
    <row r="1911" spans="7:51">
      <c r="G1911" s="48">
        <f>A1911</f>
        <v>0</v>
      </c>
      <c r="H1911" s="48">
        <f>B1911</f>
        <v>0</v>
      </c>
      <c r="K1911" s="48" t="s">
        <v>31788</v>
      </c>
      <c r="AA1911" s="255"/>
      <c r="AQ1911" s="212" t="s">
        <v>28768</v>
      </c>
      <c r="AX1911" s="193" t="str">
        <f>_xlfn.TEXTJOIN("-",TRUE,AS1911:AV1911)</f>
        <v/>
      </c>
      <c r="AY1911" s="48">
        <f>E1911</f>
        <v>0</v>
      </c>
    </row>
    <row r="1912" spans="7:51">
      <c r="G1912" s="48">
        <f>A1912</f>
        <v>0</v>
      </c>
      <c r="H1912" s="48">
        <f>B1912</f>
        <v>0</v>
      </c>
      <c r="K1912" s="48" t="s">
        <v>31789</v>
      </c>
      <c r="AA1912" s="255"/>
      <c r="AQ1912" s="212" t="s">
        <v>28768</v>
      </c>
      <c r="AX1912" s="193" t="str">
        <f>_xlfn.TEXTJOIN("-",TRUE,AS1912:AV1912)</f>
        <v/>
      </c>
      <c r="AY1912" s="48">
        <f>E1912</f>
        <v>0</v>
      </c>
    </row>
    <row r="1913" spans="7:51">
      <c r="G1913" s="48">
        <f>A1913</f>
        <v>0</v>
      </c>
      <c r="H1913" s="48">
        <f>B1913</f>
        <v>0</v>
      </c>
      <c r="K1913" s="48" t="s">
        <v>31790</v>
      </c>
      <c r="AA1913" s="255"/>
      <c r="AQ1913" s="212" t="s">
        <v>28768</v>
      </c>
      <c r="AX1913" s="193" t="str">
        <f>_xlfn.TEXTJOIN("-",TRUE,AS1913:AV1913)</f>
        <v/>
      </c>
      <c r="AY1913" s="48">
        <f>E1913</f>
        <v>0</v>
      </c>
    </row>
    <row r="1914" spans="7:51">
      <c r="G1914" s="48">
        <f>A1914</f>
        <v>0</v>
      </c>
      <c r="H1914" s="48">
        <f>B1914</f>
        <v>0</v>
      </c>
      <c r="K1914" s="48" t="s">
        <v>31791</v>
      </c>
      <c r="AA1914" s="255"/>
      <c r="AQ1914" s="212" t="s">
        <v>28768</v>
      </c>
      <c r="AX1914" s="193" t="str">
        <f>_xlfn.TEXTJOIN("-",TRUE,AS1914:AV1914)</f>
        <v/>
      </c>
      <c r="AY1914" s="48">
        <f>E1914</f>
        <v>0</v>
      </c>
    </row>
    <row r="1915" spans="7:51">
      <c r="G1915" s="48">
        <f>A1915</f>
        <v>0</v>
      </c>
      <c r="H1915" s="48">
        <f>B1915</f>
        <v>0</v>
      </c>
      <c r="K1915" s="48" t="s">
        <v>31792</v>
      </c>
      <c r="AA1915" s="255"/>
      <c r="AQ1915" s="212" t="s">
        <v>28768</v>
      </c>
      <c r="AX1915" s="193" t="str">
        <f>_xlfn.TEXTJOIN("-",TRUE,AS1915:AV1915)</f>
        <v/>
      </c>
      <c r="AY1915" s="48">
        <f>E1915</f>
        <v>0</v>
      </c>
    </row>
    <row r="1916" spans="7:51">
      <c r="G1916" s="48">
        <f>A1916</f>
        <v>0</v>
      </c>
      <c r="H1916" s="48">
        <f>B1916</f>
        <v>0</v>
      </c>
      <c r="K1916" s="48" t="s">
        <v>31793</v>
      </c>
      <c r="AA1916" s="255"/>
      <c r="AQ1916" s="212" t="s">
        <v>28768</v>
      </c>
      <c r="AX1916" s="193" t="str">
        <f>_xlfn.TEXTJOIN("-",TRUE,AS1916:AV1916)</f>
        <v/>
      </c>
      <c r="AY1916" s="48">
        <f>E1916</f>
        <v>0</v>
      </c>
    </row>
    <row r="1917" spans="7:51">
      <c r="G1917" s="48">
        <f>A1917</f>
        <v>0</v>
      </c>
      <c r="H1917" s="48">
        <f>B1917</f>
        <v>0</v>
      </c>
      <c r="K1917" s="48" t="s">
        <v>31794</v>
      </c>
      <c r="AA1917" s="255"/>
      <c r="AQ1917" s="212" t="s">
        <v>28768</v>
      </c>
      <c r="AX1917" s="193" t="str">
        <f>_xlfn.TEXTJOIN("-",TRUE,AS1917:AV1917)</f>
        <v/>
      </c>
      <c r="AY1917" s="48">
        <f>E1917</f>
        <v>0</v>
      </c>
    </row>
    <row r="1918" spans="7:51">
      <c r="G1918" s="48">
        <f>A1918</f>
        <v>0</v>
      </c>
      <c r="H1918" s="48">
        <f>B1918</f>
        <v>0</v>
      </c>
      <c r="K1918" s="48" t="s">
        <v>31795</v>
      </c>
      <c r="AA1918" s="255"/>
      <c r="AQ1918" s="212" t="s">
        <v>28768</v>
      </c>
      <c r="AX1918" s="193" t="str">
        <f>_xlfn.TEXTJOIN("-",TRUE,AS1918:AV1918)</f>
        <v/>
      </c>
      <c r="AY1918" s="48">
        <f>E1918</f>
        <v>0</v>
      </c>
    </row>
    <row r="1919" spans="7:51">
      <c r="G1919" s="48">
        <f>A1919</f>
        <v>0</v>
      </c>
      <c r="H1919" s="48">
        <f>B1919</f>
        <v>0</v>
      </c>
      <c r="K1919" s="48" t="s">
        <v>31796</v>
      </c>
      <c r="AA1919" s="255"/>
      <c r="AQ1919" s="212" t="s">
        <v>28768</v>
      </c>
      <c r="AX1919" s="193" t="str">
        <f>_xlfn.TEXTJOIN("-",TRUE,AS1919:AV1919)</f>
        <v/>
      </c>
      <c r="AY1919" s="48">
        <f>E1919</f>
        <v>0</v>
      </c>
    </row>
    <row r="1920" spans="7:51">
      <c r="G1920" s="48">
        <f>A1920</f>
        <v>0</v>
      </c>
      <c r="H1920" s="48">
        <f>B1920</f>
        <v>0</v>
      </c>
      <c r="K1920" s="48" t="s">
        <v>31797</v>
      </c>
      <c r="AA1920" s="255"/>
      <c r="AQ1920" s="212" t="s">
        <v>28768</v>
      </c>
      <c r="AX1920" s="193" t="str">
        <f>_xlfn.TEXTJOIN("-",TRUE,AS1920:AV1920)</f>
        <v/>
      </c>
      <c r="AY1920" s="48">
        <f>E1920</f>
        <v>0</v>
      </c>
    </row>
    <row r="1921" spans="7:51">
      <c r="G1921" s="48">
        <f>A1921</f>
        <v>0</v>
      </c>
      <c r="H1921" s="48">
        <f>B1921</f>
        <v>0</v>
      </c>
      <c r="K1921" s="48" t="s">
        <v>31798</v>
      </c>
      <c r="AA1921" s="255"/>
      <c r="AQ1921" s="212" t="s">
        <v>28768</v>
      </c>
      <c r="AX1921" s="193" t="str">
        <f>_xlfn.TEXTJOIN("-",TRUE,AS1921:AV1921)</f>
        <v/>
      </c>
      <c r="AY1921" s="48">
        <f>E1921</f>
        <v>0</v>
      </c>
    </row>
    <row r="1922" spans="7:51">
      <c r="G1922" s="48">
        <f>A1922</f>
        <v>0</v>
      </c>
      <c r="H1922" s="48">
        <f>B1922</f>
        <v>0</v>
      </c>
      <c r="K1922" s="48" t="s">
        <v>31799</v>
      </c>
      <c r="AA1922" s="255"/>
      <c r="AQ1922" s="212" t="s">
        <v>28768</v>
      </c>
      <c r="AX1922" s="193" t="str">
        <f>_xlfn.TEXTJOIN("-",TRUE,AS1922:AV1922)</f>
        <v/>
      </c>
      <c r="AY1922" s="48">
        <f>E1922</f>
        <v>0</v>
      </c>
    </row>
    <row r="1923" spans="7:51">
      <c r="G1923" s="48">
        <f>A1923</f>
        <v>0</v>
      </c>
      <c r="H1923" s="48">
        <f>B1923</f>
        <v>0</v>
      </c>
      <c r="K1923" s="48" t="s">
        <v>31800</v>
      </c>
      <c r="AA1923" s="255"/>
      <c r="AQ1923" s="212" t="s">
        <v>28768</v>
      </c>
      <c r="AX1923" s="193" t="str">
        <f>_xlfn.TEXTJOIN("-",TRUE,AS1923:AV1923)</f>
        <v/>
      </c>
      <c r="AY1923" s="48">
        <f>E1923</f>
        <v>0</v>
      </c>
    </row>
    <row r="1924" spans="7:51">
      <c r="G1924" s="48">
        <f>A1924</f>
        <v>0</v>
      </c>
      <c r="H1924" s="48">
        <f>B1924</f>
        <v>0</v>
      </c>
      <c r="K1924" s="48" t="s">
        <v>31801</v>
      </c>
      <c r="AA1924" s="255"/>
      <c r="AQ1924" s="212" t="s">
        <v>28768</v>
      </c>
      <c r="AX1924" s="193" t="str">
        <f>_xlfn.TEXTJOIN("-",TRUE,AS1924:AV1924)</f>
        <v/>
      </c>
      <c r="AY1924" s="48">
        <f>E1924</f>
        <v>0</v>
      </c>
    </row>
    <row r="1925" spans="7:51">
      <c r="G1925" s="48">
        <f>A1925</f>
        <v>0</v>
      </c>
      <c r="H1925" s="48">
        <f>B1925</f>
        <v>0</v>
      </c>
      <c r="K1925" s="48" t="s">
        <v>31802</v>
      </c>
      <c r="AA1925" s="255"/>
      <c r="AQ1925" s="212" t="s">
        <v>28768</v>
      </c>
      <c r="AX1925" s="193" t="str">
        <f>_xlfn.TEXTJOIN("-",TRUE,AS1925:AV1925)</f>
        <v/>
      </c>
      <c r="AY1925" s="48">
        <f>E1925</f>
        <v>0</v>
      </c>
    </row>
    <row r="1926" spans="7:51">
      <c r="G1926" s="48">
        <f>A1926</f>
        <v>0</v>
      </c>
      <c r="H1926" s="48">
        <f>B1926</f>
        <v>0</v>
      </c>
      <c r="K1926" s="48" t="s">
        <v>31803</v>
      </c>
      <c r="AA1926" s="255"/>
      <c r="AQ1926" s="212" t="s">
        <v>28768</v>
      </c>
      <c r="AX1926" s="193" t="str">
        <f>_xlfn.TEXTJOIN("-",TRUE,AS1926:AV1926)</f>
        <v/>
      </c>
      <c r="AY1926" s="48">
        <f>E1926</f>
        <v>0</v>
      </c>
    </row>
    <row r="1927" spans="7:51">
      <c r="G1927" s="48">
        <f>A1927</f>
        <v>0</v>
      </c>
      <c r="H1927" s="48">
        <f>B1927</f>
        <v>0</v>
      </c>
      <c r="K1927" s="48" t="s">
        <v>31804</v>
      </c>
      <c r="AA1927" s="255"/>
      <c r="AQ1927" s="212" t="s">
        <v>28768</v>
      </c>
      <c r="AX1927" s="193" t="str">
        <f>_xlfn.TEXTJOIN("-",TRUE,AS1927:AV1927)</f>
        <v/>
      </c>
      <c r="AY1927" s="48">
        <f>E1927</f>
        <v>0</v>
      </c>
    </row>
    <row r="1928" spans="7:51">
      <c r="G1928" s="48">
        <f>A1928</f>
        <v>0</v>
      </c>
      <c r="H1928" s="48">
        <f>B1928</f>
        <v>0</v>
      </c>
      <c r="K1928" s="48" t="s">
        <v>31805</v>
      </c>
      <c r="AA1928" s="255"/>
      <c r="AQ1928" s="212" t="s">
        <v>28768</v>
      </c>
      <c r="AX1928" s="193" t="str">
        <f>_xlfn.TEXTJOIN("-",TRUE,AS1928:AV1928)</f>
        <v/>
      </c>
      <c r="AY1928" s="48">
        <f>E1928</f>
        <v>0</v>
      </c>
    </row>
    <row r="1929" spans="7:51">
      <c r="G1929" s="48">
        <f>A1929</f>
        <v>0</v>
      </c>
      <c r="H1929" s="48">
        <f>B1929</f>
        <v>0</v>
      </c>
      <c r="K1929" s="48" t="s">
        <v>31806</v>
      </c>
      <c r="AA1929" s="255"/>
      <c r="AQ1929" s="212" t="s">
        <v>28768</v>
      </c>
      <c r="AX1929" s="193" t="str">
        <f>_xlfn.TEXTJOIN("-",TRUE,AS1929:AV1929)</f>
        <v/>
      </c>
      <c r="AY1929" s="48">
        <f>E1929</f>
        <v>0</v>
      </c>
    </row>
    <row r="1930" spans="7:51">
      <c r="G1930" s="48">
        <f>A1930</f>
        <v>0</v>
      </c>
      <c r="H1930" s="48">
        <f>B1930</f>
        <v>0</v>
      </c>
      <c r="K1930" s="48" t="s">
        <v>31807</v>
      </c>
      <c r="AA1930" s="255"/>
      <c r="AQ1930" s="212" t="s">
        <v>28768</v>
      </c>
      <c r="AX1930" s="193" t="str">
        <f>_xlfn.TEXTJOIN("-",TRUE,AS1930:AV1930)</f>
        <v/>
      </c>
      <c r="AY1930" s="48">
        <f>E1930</f>
        <v>0</v>
      </c>
    </row>
    <row r="1931" spans="7:51">
      <c r="G1931" s="48">
        <f>A1931</f>
        <v>0</v>
      </c>
      <c r="H1931" s="48">
        <f>B1931</f>
        <v>0</v>
      </c>
      <c r="K1931" s="48" t="s">
        <v>31808</v>
      </c>
      <c r="AA1931" s="255"/>
      <c r="AQ1931" s="212" t="s">
        <v>28768</v>
      </c>
      <c r="AX1931" s="193" t="str">
        <f>_xlfn.TEXTJOIN("-",TRUE,AS1931:AV1931)</f>
        <v/>
      </c>
      <c r="AY1931" s="48">
        <f>E1931</f>
        <v>0</v>
      </c>
    </row>
    <row r="1932" spans="7:51">
      <c r="G1932" s="48">
        <f>A1932</f>
        <v>0</v>
      </c>
      <c r="H1932" s="48">
        <f>B1932</f>
        <v>0</v>
      </c>
      <c r="K1932" s="48" t="s">
        <v>31809</v>
      </c>
      <c r="AA1932" s="255"/>
      <c r="AQ1932" s="212" t="s">
        <v>28768</v>
      </c>
      <c r="AX1932" s="193" t="str">
        <f>_xlfn.TEXTJOIN("-",TRUE,AS1932:AV1932)</f>
        <v/>
      </c>
      <c r="AY1932" s="48">
        <f>E1932</f>
        <v>0</v>
      </c>
    </row>
    <row r="1933" spans="7:51">
      <c r="G1933" s="48">
        <f>A1933</f>
        <v>0</v>
      </c>
      <c r="H1933" s="48">
        <f>B1933</f>
        <v>0</v>
      </c>
      <c r="K1933" s="48" t="s">
        <v>31810</v>
      </c>
      <c r="AA1933" s="255"/>
      <c r="AQ1933" s="212" t="s">
        <v>28768</v>
      </c>
      <c r="AX1933" s="193" t="str">
        <f>_xlfn.TEXTJOIN("-",TRUE,AS1933:AV1933)</f>
        <v/>
      </c>
      <c r="AY1933" s="48">
        <f>E1933</f>
        <v>0</v>
      </c>
    </row>
    <row r="1934" spans="7:51">
      <c r="G1934" s="48">
        <f>A1934</f>
        <v>0</v>
      </c>
      <c r="H1934" s="48">
        <f>B1934</f>
        <v>0</v>
      </c>
      <c r="K1934" s="48" t="s">
        <v>31811</v>
      </c>
      <c r="AA1934" s="255"/>
      <c r="AQ1934" s="212" t="s">
        <v>28768</v>
      </c>
      <c r="AX1934" s="193" t="str">
        <f>_xlfn.TEXTJOIN("-",TRUE,AS1934:AV1934)</f>
        <v/>
      </c>
      <c r="AY1934" s="48">
        <f>E1934</f>
        <v>0</v>
      </c>
    </row>
    <row r="1935" spans="7:51">
      <c r="G1935" s="48">
        <f>A1935</f>
        <v>0</v>
      </c>
      <c r="H1935" s="48">
        <f>B1935</f>
        <v>0</v>
      </c>
      <c r="K1935" s="48" t="s">
        <v>31812</v>
      </c>
      <c r="AA1935" s="255"/>
      <c r="AQ1935" s="212" t="s">
        <v>28768</v>
      </c>
      <c r="AX1935" s="193" t="str">
        <f>_xlfn.TEXTJOIN("-",TRUE,AS1935:AV1935)</f>
        <v/>
      </c>
      <c r="AY1935" s="48">
        <f>E1935</f>
        <v>0</v>
      </c>
    </row>
    <row r="1936" spans="7:51">
      <c r="G1936" s="48">
        <f>A1936</f>
        <v>0</v>
      </c>
      <c r="H1936" s="48">
        <f>B1936</f>
        <v>0</v>
      </c>
      <c r="K1936" s="48" t="s">
        <v>31813</v>
      </c>
      <c r="AA1936" s="255"/>
      <c r="AQ1936" s="212" t="s">
        <v>28768</v>
      </c>
      <c r="AX1936" s="193" t="str">
        <f>_xlfn.TEXTJOIN("-",TRUE,AS1936:AV1936)</f>
        <v/>
      </c>
      <c r="AY1936" s="48">
        <f>E1936</f>
        <v>0</v>
      </c>
    </row>
    <row r="1937" spans="7:51">
      <c r="G1937" s="48">
        <f>A1937</f>
        <v>0</v>
      </c>
      <c r="H1937" s="48">
        <f>B1937</f>
        <v>0</v>
      </c>
      <c r="K1937" s="48" t="s">
        <v>31814</v>
      </c>
      <c r="AA1937" s="255"/>
      <c r="AQ1937" s="212" t="s">
        <v>28768</v>
      </c>
      <c r="AX1937" s="193" t="str">
        <f>_xlfn.TEXTJOIN("-",TRUE,AS1937:AV1937)</f>
        <v/>
      </c>
      <c r="AY1937" s="48">
        <f>E1937</f>
        <v>0</v>
      </c>
    </row>
    <row r="1938" spans="7:51">
      <c r="G1938" s="48">
        <f>A1938</f>
        <v>0</v>
      </c>
      <c r="H1938" s="48">
        <f>B1938</f>
        <v>0</v>
      </c>
      <c r="K1938" s="48" t="s">
        <v>31815</v>
      </c>
      <c r="AA1938" s="255"/>
      <c r="AQ1938" s="212" t="s">
        <v>28768</v>
      </c>
      <c r="AX1938" s="193" t="str">
        <f>_xlfn.TEXTJOIN("-",TRUE,AS1938:AV1938)</f>
        <v/>
      </c>
      <c r="AY1938" s="48">
        <f>E1938</f>
        <v>0</v>
      </c>
    </row>
    <row r="1939" spans="7:51">
      <c r="G1939" s="48">
        <f>A1939</f>
        <v>0</v>
      </c>
      <c r="H1939" s="48">
        <f>B1939</f>
        <v>0</v>
      </c>
      <c r="K1939" s="48" t="s">
        <v>31816</v>
      </c>
      <c r="AA1939" s="255"/>
      <c r="AQ1939" s="212" t="s">
        <v>28768</v>
      </c>
      <c r="AX1939" s="193" t="str">
        <f>_xlfn.TEXTJOIN("-",TRUE,AS1939:AV1939)</f>
        <v/>
      </c>
      <c r="AY1939" s="48">
        <f>E1939</f>
        <v>0</v>
      </c>
    </row>
    <row r="1940" spans="7:51">
      <c r="G1940" s="48">
        <f>A1940</f>
        <v>0</v>
      </c>
      <c r="H1940" s="48">
        <f>B1940</f>
        <v>0</v>
      </c>
      <c r="K1940" s="48" t="s">
        <v>31817</v>
      </c>
      <c r="AA1940" s="255"/>
      <c r="AQ1940" s="212" t="s">
        <v>28768</v>
      </c>
      <c r="AX1940" s="193" t="str">
        <f>_xlfn.TEXTJOIN("-",TRUE,AS1940:AV1940)</f>
        <v/>
      </c>
      <c r="AY1940" s="48">
        <f>E1940</f>
        <v>0</v>
      </c>
    </row>
    <row r="1941" spans="7:51">
      <c r="G1941" s="48">
        <f>A1941</f>
        <v>0</v>
      </c>
      <c r="H1941" s="48">
        <f>B1941</f>
        <v>0</v>
      </c>
      <c r="K1941" s="48" t="s">
        <v>31818</v>
      </c>
      <c r="AA1941" s="255"/>
      <c r="AQ1941" s="212" t="s">
        <v>28768</v>
      </c>
      <c r="AX1941" s="193" t="str">
        <f>_xlfn.TEXTJOIN("-",TRUE,AS1941:AV1941)</f>
        <v/>
      </c>
      <c r="AY1941" s="48">
        <f>E1941</f>
        <v>0</v>
      </c>
    </row>
    <row r="1942" spans="7:51">
      <c r="G1942" s="48">
        <f>A1942</f>
        <v>0</v>
      </c>
      <c r="H1942" s="48">
        <f>B1942</f>
        <v>0</v>
      </c>
      <c r="K1942" s="48" t="s">
        <v>31819</v>
      </c>
      <c r="AA1942" s="255"/>
      <c r="AQ1942" s="212" t="s">
        <v>28768</v>
      </c>
      <c r="AX1942" s="193" t="str">
        <f>_xlfn.TEXTJOIN("-",TRUE,AS1942:AV1942)</f>
        <v/>
      </c>
      <c r="AY1942" s="48">
        <f>E1942</f>
        <v>0</v>
      </c>
    </row>
    <row r="1943" spans="7:51">
      <c r="G1943" s="48">
        <f>A1943</f>
        <v>0</v>
      </c>
      <c r="H1943" s="48">
        <f>B1943</f>
        <v>0</v>
      </c>
      <c r="K1943" s="48" t="s">
        <v>31820</v>
      </c>
      <c r="AA1943" s="255"/>
      <c r="AQ1943" s="212" t="s">
        <v>28768</v>
      </c>
      <c r="AX1943" s="193" t="str">
        <f>_xlfn.TEXTJOIN("-",TRUE,AS1943:AV1943)</f>
        <v/>
      </c>
      <c r="AY1943" s="48">
        <f>E1943</f>
        <v>0</v>
      </c>
    </row>
    <row r="1944" spans="7:51">
      <c r="G1944" s="48">
        <f>A1944</f>
        <v>0</v>
      </c>
      <c r="H1944" s="48">
        <f>B1944</f>
        <v>0</v>
      </c>
      <c r="K1944" s="48" t="s">
        <v>31821</v>
      </c>
      <c r="AA1944" s="255"/>
      <c r="AQ1944" s="212" t="s">
        <v>28768</v>
      </c>
      <c r="AX1944" s="193" t="str">
        <f>_xlfn.TEXTJOIN("-",TRUE,AS1944:AV1944)</f>
        <v/>
      </c>
      <c r="AY1944" s="48">
        <f>E1944</f>
        <v>0</v>
      </c>
    </row>
    <row r="1945" spans="7:51">
      <c r="G1945" s="48">
        <f>A1945</f>
        <v>0</v>
      </c>
      <c r="H1945" s="48">
        <f>B1945</f>
        <v>0</v>
      </c>
      <c r="K1945" s="48" t="s">
        <v>31822</v>
      </c>
      <c r="AA1945" s="255"/>
      <c r="AQ1945" s="212" t="s">
        <v>28768</v>
      </c>
      <c r="AX1945" s="193" t="str">
        <f>_xlfn.TEXTJOIN("-",TRUE,AS1945:AV1945)</f>
        <v/>
      </c>
      <c r="AY1945" s="48">
        <f>E1945</f>
        <v>0</v>
      </c>
    </row>
    <row r="1946" spans="7:51">
      <c r="G1946" s="48">
        <f>A1946</f>
        <v>0</v>
      </c>
      <c r="H1946" s="48">
        <f>B1946</f>
        <v>0</v>
      </c>
      <c r="K1946" s="48" t="s">
        <v>31823</v>
      </c>
      <c r="AA1946" s="255"/>
      <c r="AQ1946" s="212" t="s">
        <v>28768</v>
      </c>
      <c r="AX1946" s="193" t="str">
        <f>_xlfn.TEXTJOIN("-",TRUE,AS1946:AV1946)</f>
        <v/>
      </c>
      <c r="AY1946" s="48">
        <f>E1946</f>
        <v>0</v>
      </c>
    </row>
    <row r="1947" spans="7:51">
      <c r="G1947" s="48">
        <f>A1947</f>
        <v>0</v>
      </c>
      <c r="H1947" s="48">
        <f>B1947</f>
        <v>0</v>
      </c>
      <c r="K1947" s="48" t="s">
        <v>31824</v>
      </c>
      <c r="AA1947" s="255"/>
      <c r="AQ1947" s="212" t="s">
        <v>28768</v>
      </c>
      <c r="AX1947" s="193" t="str">
        <f>_xlfn.TEXTJOIN("-",TRUE,AS1947:AV1947)</f>
        <v/>
      </c>
      <c r="AY1947" s="48">
        <f>E1947</f>
        <v>0</v>
      </c>
    </row>
    <row r="1948" spans="7:51">
      <c r="G1948" s="48">
        <f>A1948</f>
        <v>0</v>
      </c>
      <c r="H1948" s="48">
        <f>B1948</f>
        <v>0</v>
      </c>
      <c r="K1948" s="48" t="s">
        <v>31825</v>
      </c>
      <c r="AA1948" s="255"/>
      <c r="AQ1948" s="212" t="s">
        <v>28768</v>
      </c>
      <c r="AX1948" s="193" t="str">
        <f>_xlfn.TEXTJOIN("-",TRUE,AS1948:AV1948)</f>
        <v/>
      </c>
      <c r="AY1948" s="48">
        <f>E1948</f>
        <v>0</v>
      </c>
    </row>
    <row r="1949" spans="7:51">
      <c r="G1949" s="48">
        <f>A1949</f>
        <v>0</v>
      </c>
      <c r="H1949" s="48">
        <f>B1949</f>
        <v>0</v>
      </c>
      <c r="K1949" s="48" t="s">
        <v>31826</v>
      </c>
      <c r="AA1949" s="255"/>
      <c r="AQ1949" s="212" t="s">
        <v>28768</v>
      </c>
      <c r="AX1949" s="193" t="str">
        <f>_xlfn.TEXTJOIN("-",TRUE,AS1949:AV1949)</f>
        <v/>
      </c>
      <c r="AY1949" s="48">
        <f>E1949</f>
        <v>0</v>
      </c>
    </row>
    <row r="1950" spans="7:51">
      <c r="G1950" s="48">
        <f>A1950</f>
        <v>0</v>
      </c>
      <c r="H1950" s="48">
        <f>B1950</f>
        <v>0</v>
      </c>
      <c r="K1950" s="48" t="s">
        <v>31827</v>
      </c>
      <c r="AA1950" s="255"/>
      <c r="AQ1950" s="212" t="s">
        <v>28768</v>
      </c>
      <c r="AX1950" s="193" t="str">
        <f>_xlfn.TEXTJOIN("-",TRUE,AS1950:AV1950)</f>
        <v/>
      </c>
      <c r="AY1950" s="48">
        <f>E1950</f>
        <v>0</v>
      </c>
    </row>
    <row r="1951" spans="7:51">
      <c r="G1951" s="48">
        <f>A1951</f>
        <v>0</v>
      </c>
      <c r="H1951" s="48">
        <f>B1951</f>
        <v>0</v>
      </c>
      <c r="K1951" s="48" t="s">
        <v>31828</v>
      </c>
      <c r="AA1951" s="255"/>
      <c r="AQ1951" s="212" t="s">
        <v>28768</v>
      </c>
      <c r="AX1951" s="193" t="str">
        <f>_xlfn.TEXTJOIN("-",TRUE,AS1951:AV1951)</f>
        <v/>
      </c>
      <c r="AY1951" s="48">
        <f>E1951</f>
        <v>0</v>
      </c>
    </row>
    <row r="1952" spans="7:51">
      <c r="G1952" s="48">
        <f>A1952</f>
        <v>0</v>
      </c>
      <c r="H1952" s="48">
        <f>B1952</f>
        <v>0</v>
      </c>
      <c r="K1952" s="48" t="s">
        <v>31829</v>
      </c>
      <c r="AA1952" s="255"/>
      <c r="AQ1952" s="212" t="s">
        <v>28768</v>
      </c>
      <c r="AX1952" s="193" t="str">
        <f>_xlfn.TEXTJOIN("-",TRUE,AS1952:AV1952)</f>
        <v/>
      </c>
      <c r="AY1952" s="48">
        <f>E1952</f>
        <v>0</v>
      </c>
    </row>
    <row r="1953" spans="7:51">
      <c r="G1953" s="48">
        <f>A1953</f>
        <v>0</v>
      </c>
      <c r="H1953" s="48">
        <f>B1953</f>
        <v>0</v>
      </c>
      <c r="K1953" s="48" t="s">
        <v>31830</v>
      </c>
      <c r="AA1953" s="255"/>
      <c r="AQ1953" s="212" t="s">
        <v>28768</v>
      </c>
      <c r="AX1953" s="193" t="str">
        <f>_xlfn.TEXTJOIN("-",TRUE,AS1953:AV1953)</f>
        <v/>
      </c>
      <c r="AY1953" s="48">
        <f>E1953</f>
        <v>0</v>
      </c>
    </row>
    <row r="1954" spans="7:51">
      <c r="G1954" s="48">
        <f>A1954</f>
        <v>0</v>
      </c>
      <c r="H1954" s="48">
        <f>B1954</f>
        <v>0</v>
      </c>
      <c r="K1954" s="48" t="s">
        <v>31831</v>
      </c>
      <c r="AA1954" s="255"/>
      <c r="AQ1954" s="212" t="s">
        <v>28768</v>
      </c>
      <c r="AX1954" s="193" t="str">
        <f>_xlfn.TEXTJOIN("-",TRUE,AS1954:AV1954)</f>
        <v/>
      </c>
      <c r="AY1954" s="48">
        <f>E1954</f>
        <v>0</v>
      </c>
    </row>
    <row r="1955" spans="7:51">
      <c r="G1955" s="48">
        <f>A1955</f>
        <v>0</v>
      </c>
      <c r="H1955" s="48">
        <f>B1955</f>
        <v>0</v>
      </c>
      <c r="K1955" s="48" t="s">
        <v>31832</v>
      </c>
      <c r="AA1955" s="255"/>
      <c r="AQ1955" s="212" t="s">
        <v>28768</v>
      </c>
      <c r="AX1955" s="193" t="str">
        <f>_xlfn.TEXTJOIN("-",TRUE,AS1955:AV1955)</f>
        <v/>
      </c>
      <c r="AY1955" s="48">
        <f>E1955</f>
        <v>0</v>
      </c>
    </row>
    <row r="1956" spans="7:51">
      <c r="G1956" s="48">
        <f>A1956</f>
        <v>0</v>
      </c>
      <c r="H1956" s="48">
        <f>B1956</f>
        <v>0</v>
      </c>
      <c r="K1956" s="48" t="s">
        <v>31833</v>
      </c>
      <c r="AA1956" s="255"/>
      <c r="AQ1956" s="212" t="s">
        <v>28768</v>
      </c>
      <c r="AX1956" s="193" t="str">
        <f>_xlfn.TEXTJOIN("-",TRUE,AS1956:AV1956)</f>
        <v/>
      </c>
      <c r="AY1956" s="48">
        <f>E1956</f>
        <v>0</v>
      </c>
    </row>
    <row r="1957" spans="7:51">
      <c r="G1957" s="48">
        <f>A1957</f>
        <v>0</v>
      </c>
      <c r="H1957" s="48">
        <f>B1957</f>
        <v>0</v>
      </c>
      <c r="K1957" s="48" t="s">
        <v>31834</v>
      </c>
      <c r="AA1957" s="255"/>
      <c r="AQ1957" s="212" t="s">
        <v>28768</v>
      </c>
      <c r="AX1957" s="193" t="str">
        <f>_xlfn.TEXTJOIN("-",TRUE,AS1957:AV1957)</f>
        <v/>
      </c>
      <c r="AY1957" s="48">
        <f>E1957</f>
        <v>0</v>
      </c>
    </row>
    <row r="1958" spans="7:51">
      <c r="G1958" s="48">
        <f>A1958</f>
        <v>0</v>
      </c>
      <c r="H1958" s="48">
        <f>B1958</f>
        <v>0</v>
      </c>
      <c r="K1958" s="48" t="s">
        <v>31835</v>
      </c>
      <c r="AA1958" s="255"/>
      <c r="AQ1958" s="212" t="s">
        <v>28768</v>
      </c>
      <c r="AX1958" s="193" t="str">
        <f>_xlfn.TEXTJOIN("-",TRUE,AS1958:AV1958)</f>
        <v/>
      </c>
      <c r="AY1958" s="48">
        <f>E1958</f>
        <v>0</v>
      </c>
    </row>
    <row r="1959" spans="7:51">
      <c r="G1959" s="48">
        <f>A1959</f>
        <v>0</v>
      </c>
      <c r="H1959" s="48">
        <f>B1959</f>
        <v>0</v>
      </c>
      <c r="K1959" s="48" t="s">
        <v>31836</v>
      </c>
      <c r="AA1959" s="255"/>
      <c r="AQ1959" s="212" t="s">
        <v>28768</v>
      </c>
      <c r="AX1959" s="193" t="str">
        <f>_xlfn.TEXTJOIN("-",TRUE,AS1959:AV1959)</f>
        <v/>
      </c>
      <c r="AY1959" s="48">
        <f>E1959</f>
        <v>0</v>
      </c>
    </row>
    <row r="1960" spans="7:51">
      <c r="G1960" s="48">
        <f>A1960</f>
        <v>0</v>
      </c>
      <c r="H1960" s="48">
        <f>B1960</f>
        <v>0</v>
      </c>
      <c r="K1960" s="48" t="s">
        <v>31837</v>
      </c>
      <c r="AA1960" s="255"/>
      <c r="AQ1960" s="212" t="s">
        <v>28768</v>
      </c>
      <c r="AX1960" s="193" t="str">
        <f>_xlfn.TEXTJOIN("-",TRUE,AS1960:AV1960)</f>
        <v/>
      </c>
      <c r="AY1960" s="48">
        <f>E1960</f>
        <v>0</v>
      </c>
    </row>
    <row r="1961" spans="7:51">
      <c r="G1961" s="48">
        <f>A1961</f>
        <v>0</v>
      </c>
      <c r="H1961" s="48">
        <f>B1961</f>
        <v>0</v>
      </c>
      <c r="K1961" s="48" t="s">
        <v>31838</v>
      </c>
      <c r="AA1961" s="255"/>
      <c r="AQ1961" s="212" t="s">
        <v>28768</v>
      </c>
      <c r="AX1961" s="193" t="str">
        <f>_xlfn.TEXTJOIN("-",TRUE,AS1961:AV1961)</f>
        <v/>
      </c>
      <c r="AY1961" s="48">
        <f>E1961</f>
        <v>0</v>
      </c>
    </row>
    <row r="1962" spans="7:51">
      <c r="G1962" s="48">
        <f>A1962</f>
        <v>0</v>
      </c>
      <c r="H1962" s="48">
        <f>B1962</f>
        <v>0</v>
      </c>
      <c r="K1962" s="48" t="s">
        <v>31839</v>
      </c>
      <c r="AA1962" s="255"/>
      <c r="AQ1962" s="212" t="s">
        <v>28768</v>
      </c>
      <c r="AX1962" s="193" t="str">
        <f>_xlfn.TEXTJOIN("-",TRUE,AS1962:AV1962)</f>
        <v/>
      </c>
      <c r="AY1962" s="48">
        <f>E1962</f>
        <v>0</v>
      </c>
    </row>
    <row r="1963" spans="7:51">
      <c r="G1963" s="48">
        <f>A1963</f>
        <v>0</v>
      </c>
      <c r="H1963" s="48">
        <f>B1963</f>
        <v>0</v>
      </c>
      <c r="K1963" s="48" t="s">
        <v>31840</v>
      </c>
      <c r="AA1963" s="255"/>
      <c r="AQ1963" s="212" t="s">
        <v>28768</v>
      </c>
      <c r="AX1963" s="193" t="str">
        <f>_xlfn.TEXTJOIN("-",TRUE,AS1963:AV1963)</f>
        <v/>
      </c>
      <c r="AY1963" s="48">
        <f>E1963</f>
        <v>0</v>
      </c>
    </row>
    <row r="1964" spans="7:51">
      <c r="G1964" s="48">
        <f>A1964</f>
        <v>0</v>
      </c>
      <c r="H1964" s="48">
        <f>B1964</f>
        <v>0</v>
      </c>
      <c r="K1964" s="48" t="s">
        <v>31841</v>
      </c>
      <c r="AA1964" s="255"/>
      <c r="AQ1964" s="212" t="s">
        <v>28768</v>
      </c>
      <c r="AX1964" s="193" t="str">
        <f>_xlfn.TEXTJOIN("-",TRUE,AS1964:AV1964)</f>
        <v/>
      </c>
      <c r="AY1964" s="48">
        <f>E1964</f>
        <v>0</v>
      </c>
    </row>
    <row r="1965" spans="7:51">
      <c r="G1965" s="48">
        <f>A1965</f>
        <v>0</v>
      </c>
      <c r="H1965" s="48">
        <f>B1965</f>
        <v>0</v>
      </c>
      <c r="K1965" s="48" t="s">
        <v>31842</v>
      </c>
      <c r="AA1965" s="255"/>
      <c r="AQ1965" s="212" t="s">
        <v>28768</v>
      </c>
      <c r="AX1965" s="193" t="str">
        <f>_xlfn.TEXTJOIN("-",TRUE,AS1965:AV1965)</f>
        <v/>
      </c>
      <c r="AY1965" s="48">
        <f>E1965</f>
        <v>0</v>
      </c>
    </row>
    <row r="1966" spans="7:51">
      <c r="G1966" s="48">
        <f>A1966</f>
        <v>0</v>
      </c>
      <c r="H1966" s="48">
        <f>B1966</f>
        <v>0</v>
      </c>
      <c r="K1966" s="48" t="s">
        <v>31843</v>
      </c>
      <c r="AA1966" s="255"/>
      <c r="AQ1966" s="212" t="s">
        <v>28768</v>
      </c>
      <c r="AX1966" s="193" t="str">
        <f>_xlfn.TEXTJOIN("-",TRUE,AS1966:AV1966)</f>
        <v/>
      </c>
      <c r="AY1966" s="48">
        <f>E1966</f>
        <v>0</v>
      </c>
    </row>
    <row r="1967" spans="7:51">
      <c r="G1967" s="48">
        <f>A1967</f>
        <v>0</v>
      </c>
      <c r="H1967" s="48">
        <f>B1967</f>
        <v>0</v>
      </c>
      <c r="K1967" s="48" t="s">
        <v>31844</v>
      </c>
      <c r="AA1967" s="255"/>
      <c r="AQ1967" s="212" t="s">
        <v>28768</v>
      </c>
      <c r="AX1967" s="193" t="str">
        <f>_xlfn.TEXTJOIN("-",TRUE,AS1967:AV1967)</f>
        <v/>
      </c>
      <c r="AY1967" s="48">
        <f>E1967</f>
        <v>0</v>
      </c>
    </row>
    <row r="1968" spans="7:51">
      <c r="G1968" s="48">
        <f>A1968</f>
        <v>0</v>
      </c>
      <c r="H1968" s="48">
        <f>B1968</f>
        <v>0</v>
      </c>
      <c r="K1968" s="48" t="s">
        <v>31845</v>
      </c>
      <c r="AA1968" s="255"/>
      <c r="AQ1968" s="212" t="s">
        <v>28768</v>
      </c>
      <c r="AX1968" s="193" t="str">
        <f>_xlfn.TEXTJOIN("-",TRUE,AS1968:AV1968)</f>
        <v/>
      </c>
      <c r="AY1968" s="48">
        <f>E1968</f>
        <v>0</v>
      </c>
    </row>
    <row r="1969" spans="7:51">
      <c r="G1969" s="48">
        <f>A1969</f>
        <v>0</v>
      </c>
      <c r="H1969" s="48">
        <f>B1969</f>
        <v>0</v>
      </c>
      <c r="K1969" s="48" t="s">
        <v>31846</v>
      </c>
      <c r="AA1969" s="255"/>
      <c r="AQ1969" s="212" t="s">
        <v>28768</v>
      </c>
      <c r="AX1969" s="193" t="str">
        <f>_xlfn.TEXTJOIN("-",TRUE,AS1969:AV1969)</f>
        <v/>
      </c>
      <c r="AY1969" s="48">
        <f>E1969</f>
        <v>0</v>
      </c>
    </row>
    <row r="1970" spans="7:51">
      <c r="G1970" s="48">
        <f>A1970</f>
        <v>0</v>
      </c>
      <c r="H1970" s="48">
        <f>B1970</f>
        <v>0</v>
      </c>
      <c r="K1970" s="48" t="s">
        <v>31847</v>
      </c>
      <c r="AA1970" s="255"/>
      <c r="AQ1970" s="212" t="s">
        <v>28768</v>
      </c>
      <c r="AX1970" s="193" t="str">
        <f>_xlfn.TEXTJOIN("-",TRUE,AS1970:AV1970)</f>
        <v/>
      </c>
      <c r="AY1970" s="48">
        <f>E1970</f>
        <v>0</v>
      </c>
    </row>
    <row r="1971" spans="7:51">
      <c r="G1971" s="48">
        <f>A1971</f>
        <v>0</v>
      </c>
      <c r="H1971" s="48">
        <f>B1971</f>
        <v>0</v>
      </c>
      <c r="K1971" s="48" t="s">
        <v>31848</v>
      </c>
      <c r="AA1971" s="255"/>
      <c r="AQ1971" s="212" t="s">
        <v>28768</v>
      </c>
      <c r="AX1971" s="193" t="str">
        <f>_xlfn.TEXTJOIN("-",TRUE,AS1971:AV1971)</f>
        <v/>
      </c>
      <c r="AY1971" s="48">
        <f>E1971</f>
        <v>0</v>
      </c>
    </row>
    <row r="1972" spans="7:51">
      <c r="G1972" s="48">
        <f>A1972</f>
        <v>0</v>
      </c>
      <c r="H1972" s="48">
        <f>B1972</f>
        <v>0</v>
      </c>
      <c r="K1972" s="48" t="s">
        <v>31849</v>
      </c>
      <c r="AA1972" s="255"/>
      <c r="AQ1972" s="212" t="s">
        <v>28768</v>
      </c>
      <c r="AX1972" s="193" t="str">
        <f>_xlfn.TEXTJOIN("-",TRUE,AS1972:AV1972)</f>
        <v/>
      </c>
      <c r="AY1972" s="48">
        <f>E1972</f>
        <v>0</v>
      </c>
    </row>
    <row r="1973" spans="7:51">
      <c r="G1973" s="48">
        <f>A1973</f>
        <v>0</v>
      </c>
      <c r="H1973" s="48">
        <f>B1973</f>
        <v>0</v>
      </c>
      <c r="K1973" s="48" t="s">
        <v>31850</v>
      </c>
      <c r="AA1973" s="255"/>
      <c r="AQ1973" s="212" t="s">
        <v>28768</v>
      </c>
      <c r="AX1973" s="193" t="str">
        <f>_xlfn.TEXTJOIN("-",TRUE,AS1973:AV1973)</f>
        <v/>
      </c>
      <c r="AY1973" s="48">
        <f>E1973</f>
        <v>0</v>
      </c>
    </row>
    <row r="1974" spans="7:51">
      <c r="G1974" s="48">
        <f>A1974</f>
        <v>0</v>
      </c>
      <c r="H1974" s="48">
        <f>B1974</f>
        <v>0</v>
      </c>
      <c r="K1974" s="48" t="s">
        <v>31851</v>
      </c>
      <c r="AA1974" s="255"/>
      <c r="AQ1974" s="212" t="s">
        <v>28768</v>
      </c>
      <c r="AX1974" s="193" t="str">
        <f>_xlfn.TEXTJOIN("-",TRUE,AS1974:AV1974)</f>
        <v/>
      </c>
      <c r="AY1974" s="48">
        <f>E1974</f>
        <v>0</v>
      </c>
    </row>
    <row r="1975" spans="7:51">
      <c r="G1975" s="48">
        <f>A1975</f>
        <v>0</v>
      </c>
      <c r="H1975" s="48">
        <f>B1975</f>
        <v>0</v>
      </c>
      <c r="K1975" s="48" t="s">
        <v>31852</v>
      </c>
      <c r="AA1975" s="255"/>
      <c r="AQ1975" s="212" t="s">
        <v>28768</v>
      </c>
      <c r="AX1975" s="193" t="str">
        <f>_xlfn.TEXTJOIN("-",TRUE,AS1975:AV1975)</f>
        <v/>
      </c>
      <c r="AY1975" s="48">
        <f>E1975</f>
        <v>0</v>
      </c>
    </row>
    <row r="1976" spans="7:51">
      <c r="G1976" s="48">
        <f>A1976</f>
        <v>0</v>
      </c>
      <c r="H1976" s="48">
        <f>B1976</f>
        <v>0</v>
      </c>
      <c r="K1976" s="48" t="s">
        <v>31853</v>
      </c>
      <c r="AA1976" s="255"/>
      <c r="AQ1976" s="212" t="s">
        <v>28768</v>
      </c>
      <c r="AX1976" s="193" t="str">
        <f>_xlfn.TEXTJOIN("-",TRUE,AS1976:AV1976)</f>
        <v/>
      </c>
      <c r="AY1976" s="48">
        <f>E1976</f>
        <v>0</v>
      </c>
    </row>
    <row r="1977" spans="7:51">
      <c r="G1977" s="48">
        <f>A1977</f>
        <v>0</v>
      </c>
      <c r="H1977" s="48">
        <f>B1977</f>
        <v>0</v>
      </c>
      <c r="K1977" s="48" t="s">
        <v>31854</v>
      </c>
      <c r="AA1977" s="255"/>
      <c r="AQ1977" s="212" t="s">
        <v>28768</v>
      </c>
      <c r="AX1977" s="193" t="str">
        <f>_xlfn.TEXTJOIN("-",TRUE,AS1977:AV1977)</f>
        <v/>
      </c>
      <c r="AY1977" s="48">
        <f>E1977</f>
        <v>0</v>
      </c>
    </row>
    <row r="1978" spans="7:51">
      <c r="G1978" s="48">
        <f>A1978</f>
        <v>0</v>
      </c>
      <c r="H1978" s="48">
        <f>B1978</f>
        <v>0</v>
      </c>
      <c r="K1978" s="48" t="s">
        <v>31855</v>
      </c>
      <c r="AA1978" s="255"/>
      <c r="AQ1978" s="212" t="s">
        <v>28768</v>
      </c>
      <c r="AX1978" s="193" t="str">
        <f>_xlfn.TEXTJOIN("-",TRUE,AS1978:AV1978)</f>
        <v/>
      </c>
      <c r="AY1978" s="48">
        <f>E1978</f>
        <v>0</v>
      </c>
    </row>
    <row r="1979" spans="7:51">
      <c r="G1979" s="48">
        <f>A1979</f>
        <v>0</v>
      </c>
      <c r="H1979" s="48">
        <f>B1979</f>
        <v>0</v>
      </c>
      <c r="K1979" s="48" t="s">
        <v>31856</v>
      </c>
      <c r="AA1979" s="255"/>
      <c r="AQ1979" s="212" t="s">
        <v>28768</v>
      </c>
      <c r="AX1979" s="193" t="str">
        <f>_xlfn.TEXTJOIN("-",TRUE,AS1979:AV1979)</f>
        <v/>
      </c>
      <c r="AY1979" s="48">
        <f>E1979</f>
        <v>0</v>
      </c>
    </row>
    <row r="1980" spans="7:51">
      <c r="G1980" s="48">
        <f>A1980</f>
        <v>0</v>
      </c>
      <c r="H1980" s="48">
        <f>B1980</f>
        <v>0</v>
      </c>
      <c r="K1980" s="48" t="s">
        <v>31857</v>
      </c>
      <c r="AA1980" s="255"/>
      <c r="AQ1980" s="212" t="s">
        <v>28768</v>
      </c>
      <c r="AX1980" s="193" t="str">
        <f>_xlfn.TEXTJOIN("-",TRUE,AS1980:AV1980)</f>
        <v/>
      </c>
      <c r="AY1980" s="48">
        <f>E1980</f>
        <v>0</v>
      </c>
    </row>
    <row r="1981" spans="7:51">
      <c r="G1981" s="48">
        <f>A1981</f>
        <v>0</v>
      </c>
      <c r="H1981" s="48">
        <f>B1981</f>
        <v>0</v>
      </c>
      <c r="K1981" s="48" t="s">
        <v>31858</v>
      </c>
      <c r="AA1981" s="255"/>
      <c r="AQ1981" s="212" t="s">
        <v>28768</v>
      </c>
      <c r="AX1981" s="193" t="str">
        <f>_xlfn.TEXTJOIN("-",TRUE,AS1981:AV1981)</f>
        <v/>
      </c>
      <c r="AY1981" s="48">
        <f>E1981</f>
        <v>0</v>
      </c>
    </row>
    <row r="1982" spans="7:51">
      <c r="G1982" s="48">
        <f>A1982</f>
        <v>0</v>
      </c>
      <c r="H1982" s="48">
        <f>B1982</f>
        <v>0</v>
      </c>
      <c r="K1982" s="48" t="s">
        <v>31859</v>
      </c>
      <c r="AA1982" s="255"/>
      <c r="AQ1982" s="212" t="s">
        <v>28768</v>
      </c>
      <c r="AX1982" s="193" t="str">
        <f>_xlfn.TEXTJOIN("-",TRUE,AS1982:AV1982)</f>
        <v/>
      </c>
      <c r="AY1982" s="48">
        <f>E1982</f>
        <v>0</v>
      </c>
    </row>
    <row r="1983" spans="7:51">
      <c r="G1983" s="48">
        <f>A1983</f>
        <v>0</v>
      </c>
      <c r="H1983" s="48">
        <f>B1983</f>
        <v>0</v>
      </c>
      <c r="K1983" s="48" t="s">
        <v>31860</v>
      </c>
      <c r="AA1983" s="255"/>
      <c r="AQ1983" s="212" t="s">
        <v>28768</v>
      </c>
      <c r="AX1983" s="193" t="str">
        <f>_xlfn.TEXTJOIN("-",TRUE,AS1983:AV1983)</f>
        <v/>
      </c>
      <c r="AY1983" s="48">
        <f>E1983</f>
        <v>0</v>
      </c>
    </row>
    <row r="1984" spans="7:51">
      <c r="G1984" s="48">
        <f>A1984</f>
        <v>0</v>
      </c>
      <c r="H1984" s="48">
        <f>B1984</f>
        <v>0</v>
      </c>
      <c r="K1984" s="48" t="s">
        <v>31861</v>
      </c>
      <c r="AA1984" s="255"/>
      <c r="AQ1984" s="212" t="s">
        <v>28768</v>
      </c>
      <c r="AX1984" s="193" t="str">
        <f>_xlfn.TEXTJOIN("-",TRUE,AS1984:AV1984)</f>
        <v/>
      </c>
      <c r="AY1984" s="48">
        <f>E1984</f>
        <v>0</v>
      </c>
    </row>
    <row r="1985" spans="7:51">
      <c r="G1985" s="48">
        <f>A1985</f>
        <v>0</v>
      </c>
      <c r="H1985" s="48">
        <f>B1985</f>
        <v>0</v>
      </c>
      <c r="K1985" s="48" t="s">
        <v>31862</v>
      </c>
      <c r="AA1985" s="255"/>
      <c r="AQ1985" s="212" t="s">
        <v>28768</v>
      </c>
      <c r="AX1985" s="193" t="str">
        <f>_xlfn.TEXTJOIN("-",TRUE,AS1985:AV1985)</f>
        <v/>
      </c>
      <c r="AY1985" s="48">
        <f>E1985</f>
        <v>0</v>
      </c>
    </row>
    <row r="1986" spans="7:51">
      <c r="G1986" s="48">
        <f>A1986</f>
        <v>0</v>
      </c>
      <c r="H1986" s="48">
        <f>B1986</f>
        <v>0</v>
      </c>
      <c r="K1986" s="48" t="s">
        <v>31863</v>
      </c>
      <c r="AA1986" s="255"/>
      <c r="AQ1986" s="212" t="s">
        <v>28768</v>
      </c>
      <c r="AX1986" s="193" t="str">
        <f>_xlfn.TEXTJOIN("-",TRUE,AS1986:AV1986)</f>
        <v/>
      </c>
      <c r="AY1986" s="48">
        <f>E1986</f>
        <v>0</v>
      </c>
    </row>
    <row r="1987" spans="7:51">
      <c r="G1987" s="48">
        <f>A1987</f>
        <v>0</v>
      </c>
      <c r="H1987" s="48">
        <f>B1987</f>
        <v>0</v>
      </c>
      <c r="K1987" s="48" t="s">
        <v>31864</v>
      </c>
      <c r="AA1987" s="255"/>
      <c r="AQ1987" s="212" t="s">
        <v>28768</v>
      </c>
      <c r="AX1987" s="193" t="str">
        <f>_xlfn.TEXTJOIN("-",TRUE,AS1987:AV1987)</f>
        <v/>
      </c>
      <c r="AY1987" s="48">
        <f>E1987</f>
        <v>0</v>
      </c>
    </row>
    <row r="1988" spans="7:51">
      <c r="G1988" s="48">
        <f>A1988</f>
        <v>0</v>
      </c>
      <c r="H1988" s="48">
        <f>B1988</f>
        <v>0</v>
      </c>
      <c r="K1988" s="48" t="s">
        <v>31865</v>
      </c>
      <c r="AA1988" s="255"/>
      <c r="AQ1988" s="212" t="s">
        <v>28768</v>
      </c>
      <c r="AX1988" s="193" t="str">
        <f>_xlfn.TEXTJOIN("-",TRUE,AS1988:AV1988)</f>
        <v/>
      </c>
      <c r="AY1988" s="48">
        <f>E1988</f>
        <v>0</v>
      </c>
    </row>
    <row r="1989" spans="7:51">
      <c r="G1989" s="48">
        <f>A1989</f>
        <v>0</v>
      </c>
      <c r="H1989" s="48">
        <f>B1989</f>
        <v>0</v>
      </c>
      <c r="K1989" s="48" t="s">
        <v>31866</v>
      </c>
      <c r="AA1989" s="255"/>
      <c r="AQ1989" s="212" t="s">
        <v>28768</v>
      </c>
      <c r="AX1989" s="193" t="str">
        <f>_xlfn.TEXTJOIN("-",TRUE,AS1989:AV1989)</f>
        <v/>
      </c>
      <c r="AY1989" s="48">
        <f>E1989</f>
        <v>0</v>
      </c>
    </row>
    <row r="1990" spans="7:51">
      <c r="G1990" s="48">
        <f>A1990</f>
        <v>0</v>
      </c>
      <c r="H1990" s="48">
        <f>B1990</f>
        <v>0</v>
      </c>
      <c r="K1990" s="48" t="s">
        <v>31867</v>
      </c>
      <c r="AA1990" s="255"/>
      <c r="AQ1990" s="212" t="s">
        <v>28768</v>
      </c>
      <c r="AX1990" s="193" t="str">
        <f>_xlfn.TEXTJOIN("-",TRUE,AS1990:AV1990)</f>
        <v/>
      </c>
      <c r="AY1990" s="48">
        <f>E1990</f>
        <v>0</v>
      </c>
    </row>
    <row r="1991" spans="7:51">
      <c r="G1991" s="48">
        <f>A1991</f>
        <v>0</v>
      </c>
      <c r="H1991" s="48">
        <f>B1991</f>
        <v>0</v>
      </c>
      <c r="K1991" s="48" t="s">
        <v>31868</v>
      </c>
      <c r="AA1991" s="255"/>
      <c r="AQ1991" s="212" t="s">
        <v>28768</v>
      </c>
      <c r="AX1991" s="193" t="str">
        <f>_xlfn.TEXTJOIN("-",TRUE,AS1991:AV1991)</f>
        <v/>
      </c>
      <c r="AY1991" s="48">
        <f>E1991</f>
        <v>0</v>
      </c>
    </row>
    <row r="1992" spans="7:51">
      <c r="G1992" s="48">
        <f>A1992</f>
        <v>0</v>
      </c>
      <c r="H1992" s="48">
        <f>B1992</f>
        <v>0</v>
      </c>
      <c r="K1992" s="48" t="s">
        <v>31869</v>
      </c>
      <c r="AA1992" s="255"/>
      <c r="AQ1992" s="212" t="s">
        <v>28768</v>
      </c>
      <c r="AX1992" s="193" t="str">
        <f>_xlfn.TEXTJOIN("-",TRUE,AS1992:AV1992)</f>
        <v/>
      </c>
      <c r="AY1992" s="48">
        <f>E1992</f>
        <v>0</v>
      </c>
    </row>
    <row r="1993" spans="7:51">
      <c r="G1993" s="48">
        <f>A1993</f>
        <v>0</v>
      </c>
      <c r="H1993" s="48">
        <f>B1993</f>
        <v>0</v>
      </c>
      <c r="K1993" s="48" t="s">
        <v>31870</v>
      </c>
      <c r="AA1993" s="255"/>
      <c r="AQ1993" s="212" t="s">
        <v>28768</v>
      </c>
      <c r="AX1993" s="193" t="str">
        <f>_xlfn.TEXTJOIN("-",TRUE,AS1993:AV1993)</f>
        <v/>
      </c>
      <c r="AY1993" s="48">
        <f>E1993</f>
        <v>0</v>
      </c>
    </row>
    <row r="1994" spans="7:51">
      <c r="G1994" s="48">
        <f>A1994</f>
        <v>0</v>
      </c>
      <c r="H1994" s="48">
        <f>B1994</f>
        <v>0</v>
      </c>
      <c r="K1994" s="48" t="s">
        <v>31871</v>
      </c>
      <c r="AA1994" s="255"/>
      <c r="AQ1994" s="212" t="s">
        <v>28768</v>
      </c>
      <c r="AX1994" s="193" t="str">
        <f>_xlfn.TEXTJOIN("-",TRUE,AS1994:AV1994)</f>
        <v/>
      </c>
      <c r="AY1994" s="48">
        <f>E1994</f>
        <v>0</v>
      </c>
    </row>
    <row r="1995" spans="7:51">
      <c r="G1995" s="48">
        <f>A1995</f>
        <v>0</v>
      </c>
      <c r="H1995" s="48">
        <f>B1995</f>
        <v>0</v>
      </c>
      <c r="K1995" s="48" t="s">
        <v>31872</v>
      </c>
      <c r="AA1995" s="255"/>
      <c r="AQ1995" s="212" t="s">
        <v>28768</v>
      </c>
      <c r="AX1995" s="193" t="str">
        <f>_xlfn.TEXTJOIN("-",TRUE,AS1995:AV1995)</f>
        <v/>
      </c>
      <c r="AY1995" s="48">
        <f>E1995</f>
        <v>0</v>
      </c>
    </row>
    <row r="1996" spans="7:51">
      <c r="G1996" s="48">
        <f>A1996</f>
        <v>0</v>
      </c>
      <c r="H1996" s="48">
        <f>B1996</f>
        <v>0</v>
      </c>
      <c r="K1996" s="48" t="s">
        <v>31873</v>
      </c>
      <c r="AA1996" s="255"/>
      <c r="AQ1996" s="212" t="s">
        <v>28768</v>
      </c>
      <c r="AX1996" s="193" t="str">
        <f>_xlfn.TEXTJOIN("-",TRUE,AS1996:AV1996)</f>
        <v/>
      </c>
      <c r="AY1996" s="48">
        <f>E1996</f>
        <v>0</v>
      </c>
    </row>
    <row r="1997" spans="7:51">
      <c r="G1997" s="48">
        <f>A1997</f>
        <v>0</v>
      </c>
      <c r="H1997" s="48">
        <f>B1997</f>
        <v>0</v>
      </c>
      <c r="K1997" s="48" t="s">
        <v>31874</v>
      </c>
      <c r="AA1997" s="255"/>
      <c r="AQ1997" s="212" t="s">
        <v>28768</v>
      </c>
      <c r="AX1997" s="193" t="str">
        <f>_xlfn.TEXTJOIN("-",TRUE,AS1997:AV1997)</f>
        <v/>
      </c>
      <c r="AY1997" s="48">
        <f>E1997</f>
        <v>0</v>
      </c>
    </row>
    <row r="1998" spans="7:51">
      <c r="G1998" s="48">
        <f>A1998</f>
        <v>0</v>
      </c>
      <c r="H1998" s="48">
        <f>B1998</f>
        <v>0</v>
      </c>
      <c r="K1998" s="48" t="s">
        <v>31875</v>
      </c>
      <c r="AA1998" s="255"/>
      <c r="AQ1998" s="212" t="s">
        <v>28768</v>
      </c>
      <c r="AX1998" s="193" t="str">
        <f>_xlfn.TEXTJOIN("-",TRUE,AS1998:AV1998)</f>
        <v/>
      </c>
      <c r="AY1998" s="48">
        <f>E1998</f>
        <v>0</v>
      </c>
    </row>
    <row r="1999" spans="7:51">
      <c r="G1999" s="48">
        <f>A1999</f>
        <v>0</v>
      </c>
      <c r="H1999" s="48">
        <f>B1999</f>
        <v>0</v>
      </c>
      <c r="K1999" s="48" t="s">
        <v>31876</v>
      </c>
      <c r="AA1999" s="255"/>
      <c r="AQ1999" s="212" t="s">
        <v>28768</v>
      </c>
      <c r="AX1999" s="193" t="str">
        <f>_xlfn.TEXTJOIN("-",TRUE,AS1999:AV1999)</f>
        <v/>
      </c>
      <c r="AY1999" s="48">
        <f>E1999</f>
        <v>0</v>
      </c>
    </row>
    <row r="2000" spans="7:51">
      <c r="G2000" s="48">
        <f>A2000</f>
        <v>0</v>
      </c>
      <c r="H2000" s="48">
        <f>B2000</f>
        <v>0</v>
      </c>
      <c r="K2000" s="48" t="s">
        <v>31877</v>
      </c>
      <c r="AA2000" s="255"/>
      <c r="AQ2000" s="212" t="s">
        <v>28768</v>
      </c>
      <c r="AX2000" s="193" t="str">
        <f>_xlfn.TEXTJOIN("-",TRUE,AS2000:AV2000)</f>
        <v/>
      </c>
      <c r="AY2000" s="48">
        <f>E2000</f>
        <v>0</v>
      </c>
    </row>
    <row r="2001" spans="7:51">
      <c r="G2001" s="48">
        <f>A2001</f>
        <v>0</v>
      </c>
      <c r="H2001" s="48">
        <f>B2001</f>
        <v>0</v>
      </c>
      <c r="K2001" s="48" t="s">
        <v>31878</v>
      </c>
      <c r="AA2001" s="255"/>
      <c r="AQ2001" s="212" t="s">
        <v>28768</v>
      </c>
      <c r="AX2001" s="193" t="str">
        <f>_xlfn.TEXTJOIN("-",TRUE,AS2001:AV2001)</f>
        <v/>
      </c>
      <c r="AY2001" s="48">
        <f>E2001</f>
        <v>0</v>
      </c>
    </row>
    <row r="2002" spans="7:51">
      <c r="G2002" s="48">
        <f>A2002</f>
        <v>0</v>
      </c>
      <c r="H2002" s="48">
        <f>B2002</f>
        <v>0</v>
      </c>
      <c r="K2002" s="48" t="s">
        <v>31879</v>
      </c>
      <c r="AA2002" s="255"/>
      <c r="AQ2002" s="212" t="s">
        <v>28768</v>
      </c>
      <c r="AX2002" s="193" t="str">
        <f>_xlfn.TEXTJOIN("-",TRUE,AS2002:AV2002)</f>
        <v/>
      </c>
      <c r="AY2002" s="48">
        <f>E2002</f>
        <v>0</v>
      </c>
    </row>
    <row r="2003" spans="7:51">
      <c r="G2003" s="48">
        <f>A2003</f>
        <v>0</v>
      </c>
      <c r="H2003" s="48">
        <f>B2003</f>
        <v>0</v>
      </c>
      <c r="K2003" s="48" t="s">
        <v>31880</v>
      </c>
      <c r="AA2003" s="255"/>
      <c r="AQ2003" s="212" t="s">
        <v>28768</v>
      </c>
      <c r="AX2003" s="193" t="str">
        <f>_xlfn.TEXTJOIN("-",TRUE,AS2003:AV2003)</f>
        <v/>
      </c>
      <c r="AY2003" s="48">
        <f>E2003</f>
        <v>0</v>
      </c>
    </row>
    <row r="2004" spans="7:51">
      <c r="G2004" s="48">
        <f>A2004</f>
        <v>0</v>
      </c>
      <c r="H2004" s="48">
        <f>B2004</f>
        <v>0</v>
      </c>
      <c r="K2004" s="48" t="s">
        <v>31881</v>
      </c>
      <c r="AA2004" s="255"/>
      <c r="AQ2004" s="212" t="s">
        <v>28768</v>
      </c>
      <c r="AX2004" s="193" t="str">
        <f>_xlfn.TEXTJOIN("-",TRUE,AS2004:AV2004)</f>
        <v/>
      </c>
      <c r="AY2004" s="48">
        <f>E2004</f>
        <v>0</v>
      </c>
    </row>
    <row r="2005" spans="7:51">
      <c r="G2005" s="48">
        <f>A2005</f>
        <v>0</v>
      </c>
      <c r="H2005" s="48">
        <f>B2005</f>
        <v>0</v>
      </c>
      <c r="K2005" s="48" t="s">
        <v>31882</v>
      </c>
      <c r="AA2005" s="255"/>
      <c r="AQ2005" s="212" t="s">
        <v>28768</v>
      </c>
      <c r="AX2005" s="193" t="str">
        <f>_xlfn.TEXTJOIN("-",TRUE,AS2005:AV2005)</f>
        <v/>
      </c>
      <c r="AY2005" s="48">
        <f>E2005</f>
        <v>0</v>
      </c>
    </row>
    <row r="2006" spans="7:51">
      <c r="G2006" s="48">
        <f>A2006</f>
        <v>0</v>
      </c>
      <c r="H2006" s="48">
        <f>B2006</f>
        <v>0</v>
      </c>
      <c r="K2006" s="48" t="s">
        <v>31883</v>
      </c>
      <c r="AA2006" s="255"/>
      <c r="AQ2006" s="212" t="s">
        <v>28768</v>
      </c>
      <c r="AX2006" s="193" t="str">
        <f>_xlfn.TEXTJOIN("-",TRUE,AS2006:AV2006)</f>
        <v/>
      </c>
      <c r="AY2006" s="48">
        <f>E2006</f>
        <v>0</v>
      </c>
    </row>
    <row r="2007" spans="7:51">
      <c r="G2007" s="48">
        <f>A2007</f>
        <v>0</v>
      </c>
      <c r="H2007" s="48">
        <f>B2007</f>
        <v>0</v>
      </c>
      <c r="K2007" s="48" t="s">
        <v>31884</v>
      </c>
      <c r="AA2007" s="255"/>
      <c r="AQ2007" s="212" t="s">
        <v>28768</v>
      </c>
      <c r="AX2007" s="193" t="str">
        <f>_xlfn.TEXTJOIN("-",TRUE,AS2007:AV2007)</f>
        <v/>
      </c>
      <c r="AY2007" s="48">
        <f>E2007</f>
        <v>0</v>
      </c>
    </row>
    <row r="2008" spans="7:51">
      <c r="G2008" s="48">
        <f>A2008</f>
        <v>0</v>
      </c>
      <c r="H2008" s="48">
        <f>B2008</f>
        <v>0</v>
      </c>
      <c r="K2008" s="48" t="s">
        <v>31885</v>
      </c>
      <c r="AA2008" s="255"/>
      <c r="AQ2008" s="212" t="s">
        <v>28768</v>
      </c>
      <c r="AX2008" s="193" t="str">
        <f>_xlfn.TEXTJOIN("-",TRUE,AS2008:AV2008)</f>
        <v/>
      </c>
      <c r="AY2008" s="48">
        <f>E2008</f>
        <v>0</v>
      </c>
    </row>
    <row r="2009" spans="7:51">
      <c r="G2009" s="48">
        <f>A2009</f>
        <v>0</v>
      </c>
      <c r="H2009" s="48">
        <f>B2009</f>
        <v>0</v>
      </c>
      <c r="K2009" s="48" t="s">
        <v>31886</v>
      </c>
      <c r="AA2009" s="255"/>
      <c r="AQ2009" s="212" t="s">
        <v>28768</v>
      </c>
      <c r="AX2009" s="193" t="str">
        <f>_xlfn.TEXTJOIN("-",TRUE,AS2009:AV2009)</f>
        <v/>
      </c>
      <c r="AY2009" s="48">
        <f>E2009</f>
        <v>0</v>
      </c>
    </row>
    <row r="2010" spans="7:51">
      <c r="G2010" s="48">
        <f>A2010</f>
        <v>0</v>
      </c>
      <c r="H2010" s="48">
        <f>B2010</f>
        <v>0</v>
      </c>
      <c r="K2010" s="48" t="s">
        <v>31887</v>
      </c>
      <c r="AA2010" s="255"/>
      <c r="AQ2010" s="212" t="s">
        <v>28768</v>
      </c>
      <c r="AX2010" s="193" t="str">
        <f>_xlfn.TEXTJOIN("-",TRUE,AS2010:AV2010)</f>
        <v/>
      </c>
      <c r="AY2010" s="48">
        <f>E2010</f>
        <v>0</v>
      </c>
    </row>
    <row r="2011" spans="7:51">
      <c r="G2011" s="48">
        <f>A2011</f>
        <v>0</v>
      </c>
      <c r="H2011" s="48">
        <f>B2011</f>
        <v>0</v>
      </c>
      <c r="K2011" s="48" t="s">
        <v>31888</v>
      </c>
      <c r="AA2011" s="255"/>
      <c r="AQ2011" s="212" t="s">
        <v>28768</v>
      </c>
      <c r="AX2011" s="193" t="str">
        <f>_xlfn.TEXTJOIN("-",TRUE,AS2011:AV2011)</f>
        <v/>
      </c>
      <c r="AY2011" s="48">
        <f>E2011</f>
        <v>0</v>
      </c>
    </row>
    <row r="2012" spans="7:51">
      <c r="G2012" s="48">
        <f>A2012</f>
        <v>0</v>
      </c>
      <c r="H2012" s="48">
        <f>B2012</f>
        <v>0</v>
      </c>
      <c r="K2012" s="48" t="s">
        <v>31889</v>
      </c>
      <c r="AA2012" s="255"/>
      <c r="AQ2012" s="212" t="s">
        <v>28768</v>
      </c>
      <c r="AX2012" s="193" t="str">
        <f>_xlfn.TEXTJOIN("-",TRUE,AS2012:AV2012)</f>
        <v/>
      </c>
      <c r="AY2012" s="48">
        <f>E2012</f>
        <v>0</v>
      </c>
    </row>
    <row r="2013" spans="7:51">
      <c r="G2013" s="48">
        <f>A2013</f>
        <v>0</v>
      </c>
      <c r="H2013" s="48">
        <f>B2013</f>
        <v>0</v>
      </c>
      <c r="K2013" s="48" t="s">
        <v>31890</v>
      </c>
      <c r="AA2013" s="255"/>
      <c r="AQ2013" s="212" t="s">
        <v>28768</v>
      </c>
      <c r="AX2013" s="193" t="str">
        <f>_xlfn.TEXTJOIN("-",TRUE,AS2013:AV2013)</f>
        <v/>
      </c>
      <c r="AY2013" s="48">
        <f>E2013</f>
        <v>0</v>
      </c>
    </row>
    <row r="2014" spans="7:51">
      <c r="G2014" s="48">
        <f>A2014</f>
        <v>0</v>
      </c>
      <c r="H2014" s="48">
        <f>B2014</f>
        <v>0</v>
      </c>
      <c r="K2014" s="48" t="s">
        <v>31891</v>
      </c>
      <c r="AA2014" s="255"/>
      <c r="AQ2014" s="212" t="s">
        <v>28768</v>
      </c>
      <c r="AX2014" s="193" t="str">
        <f>_xlfn.TEXTJOIN("-",TRUE,AS2014:AV2014)</f>
        <v/>
      </c>
      <c r="AY2014" s="48">
        <f>E2014</f>
        <v>0</v>
      </c>
    </row>
    <row r="2015" spans="7:51">
      <c r="G2015" s="48">
        <f>A2015</f>
        <v>0</v>
      </c>
      <c r="H2015" s="48">
        <f>B2015</f>
        <v>0</v>
      </c>
      <c r="K2015" s="48" t="s">
        <v>31892</v>
      </c>
      <c r="AA2015" s="255"/>
      <c r="AQ2015" s="212" t="s">
        <v>28768</v>
      </c>
      <c r="AX2015" s="193" t="str">
        <f>_xlfn.TEXTJOIN("-",TRUE,AS2015:AV2015)</f>
        <v/>
      </c>
      <c r="AY2015" s="48">
        <f>E2015</f>
        <v>0</v>
      </c>
    </row>
    <row r="2016" spans="7:51">
      <c r="G2016" s="48">
        <f>A2016</f>
        <v>0</v>
      </c>
      <c r="H2016" s="48">
        <f>B2016</f>
        <v>0</v>
      </c>
      <c r="K2016" s="48" t="s">
        <v>31893</v>
      </c>
      <c r="AA2016" s="255"/>
      <c r="AQ2016" s="212" t="s">
        <v>28768</v>
      </c>
      <c r="AX2016" s="193" t="str">
        <f>_xlfn.TEXTJOIN("-",TRUE,AS2016:AV2016)</f>
        <v/>
      </c>
      <c r="AY2016" s="48">
        <f>E2016</f>
        <v>0</v>
      </c>
    </row>
    <row r="2017" spans="7:51">
      <c r="G2017" s="48">
        <f>A2017</f>
        <v>0</v>
      </c>
      <c r="H2017" s="48">
        <f>B2017</f>
        <v>0</v>
      </c>
      <c r="K2017" s="48" t="s">
        <v>31894</v>
      </c>
      <c r="AA2017" s="255"/>
      <c r="AQ2017" s="212" t="s">
        <v>28768</v>
      </c>
      <c r="AX2017" s="193" t="str">
        <f>_xlfn.TEXTJOIN("-",TRUE,AS2017:AV2017)</f>
        <v/>
      </c>
      <c r="AY2017" s="48">
        <f>E2017</f>
        <v>0</v>
      </c>
    </row>
    <row r="2018" spans="7:51">
      <c r="G2018" s="48">
        <f>A2018</f>
        <v>0</v>
      </c>
      <c r="H2018" s="48">
        <f>B2018</f>
        <v>0</v>
      </c>
      <c r="K2018" s="48" t="s">
        <v>31895</v>
      </c>
      <c r="AA2018" s="255"/>
      <c r="AQ2018" s="212" t="s">
        <v>28768</v>
      </c>
      <c r="AX2018" s="193" t="str">
        <f>_xlfn.TEXTJOIN("-",TRUE,AS2018:AV2018)</f>
        <v/>
      </c>
      <c r="AY2018" s="48">
        <f>E2018</f>
        <v>0</v>
      </c>
    </row>
    <row r="2019" spans="7:51">
      <c r="G2019" s="48">
        <f>A2019</f>
        <v>0</v>
      </c>
      <c r="H2019" s="48">
        <f>B2019</f>
        <v>0</v>
      </c>
      <c r="K2019" s="48" t="s">
        <v>31896</v>
      </c>
      <c r="AA2019" s="255"/>
      <c r="AQ2019" s="212" t="s">
        <v>28768</v>
      </c>
      <c r="AX2019" s="193" t="str">
        <f>_xlfn.TEXTJOIN("-",TRUE,AS2019:AV2019)</f>
        <v/>
      </c>
      <c r="AY2019" s="48">
        <f>E2019</f>
        <v>0</v>
      </c>
    </row>
    <row r="2020" spans="7:51">
      <c r="G2020" s="48">
        <f>A2020</f>
        <v>0</v>
      </c>
      <c r="H2020" s="48">
        <f>B2020</f>
        <v>0</v>
      </c>
      <c r="K2020" s="48" t="s">
        <v>31897</v>
      </c>
      <c r="AA2020" s="255"/>
      <c r="AQ2020" s="212" t="s">
        <v>28768</v>
      </c>
      <c r="AX2020" s="193" t="str">
        <f>_xlfn.TEXTJOIN("-",TRUE,AS2020:AV2020)</f>
        <v/>
      </c>
      <c r="AY2020" s="48">
        <f>E2020</f>
        <v>0</v>
      </c>
    </row>
    <row r="2021" spans="7:51">
      <c r="G2021" s="48">
        <f>A2021</f>
        <v>0</v>
      </c>
      <c r="H2021" s="48">
        <f>B2021</f>
        <v>0</v>
      </c>
      <c r="K2021" s="48" t="s">
        <v>31898</v>
      </c>
      <c r="AA2021" s="255"/>
      <c r="AQ2021" s="212" t="s">
        <v>28768</v>
      </c>
      <c r="AX2021" s="193" t="str">
        <f>_xlfn.TEXTJOIN("-",TRUE,AS2021:AV2021)</f>
        <v/>
      </c>
      <c r="AY2021" s="48">
        <f>E2021</f>
        <v>0</v>
      </c>
    </row>
    <row r="2022" spans="7:51">
      <c r="G2022" s="48">
        <f>A2022</f>
        <v>0</v>
      </c>
      <c r="H2022" s="48">
        <f>B2022</f>
        <v>0</v>
      </c>
      <c r="K2022" s="48" t="s">
        <v>31899</v>
      </c>
      <c r="AA2022" s="255"/>
      <c r="AQ2022" s="212" t="s">
        <v>28768</v>
      </c>
      <c r="AX2022" s="193" t="str">
        <f>_xlfn.TEXTJOIN("-",TRUE,AS2022:AV2022)</f>
        <v/>
      </c>
      <c r="AY2022" s="48">
        <f>E2022</f>
        <v>0</v>
      </c>
    </row>
    <row r="2023" spans="7:51">
      <c r="G2023" s="48">
        <f>A2023</f>
        <v>0</v>
      </c>
      <c r="H2023" s="48">
        <f>B2023</f>
        <v>0</v>
      </c>
      <c r="K2023" s="48" t="s">
        <v>31900</v>
      </c>
      <c r="AA2023" s="255"/>
      <c r="AQ2023" s="212" t="s">
        <v>28768</v>
      </c>
      <c r="AX2023" s="193" t="str">
        <f>_xlfn.TEXTJOIN("-",TRUE,AS2023:AV2023)</f>
        <v/>
      </c>
      <c r="AY2023" s="48">
        <f>E2023</f>
        <v>0</v>
      </c>
    </row>
    <row r="2024" spans="7:51">
      <c r="G2024" s="48">
        <f>A2024</f>
        <v>0</v>
      </c>
      <c r="H2024" s="48">
        <f>B2024</f>
        <v>0</v>
      </c>
      <c r="K2024" s="48" t="s">
        <v>31901</v>
      </c>
      <c r="AA2024" s="255"/>
      <c r="AQ2024" s="212" t="s">
        <v>28768</v>
      </c>
      <c r="AX2024" s="193" t="str">
        <f>_xlfn.TEXTJOIN("-",TRUE,AS2024:AV2024)</f>
        <v/>
      </c>
      <c r="AY2024" s="48">
        <f>E2024</f>
        <v>0</v>
      </c>
    </row>
    <row r="2025" spans="7:51">
      <c r="G2025" s="48">
        <f>A2025</f>
        <v>0</v>
      </c>
      <c r="H2025" s="48">
        <f>B2025</f>
        <v>0</v>
      </c>
      <c r="K2025" s="48" t="s">
        <v>31902</v>
      </c>
      <c r="AA2025" s="255"/>
      <c r="AQ2025" s="212" t="s">
        <v>28768</v>
      </c>
      <c r="AX2025" s="193" t="str">
        <f>_xlfn.TEXTJOIN("-",TRUE,AS2025:AV2025)</f>
        <v/>
      </c>
      <c r="AY2025" s="48">
        <f>E2025</f>
        <v>0</v>
      </c>
    </row>
    <row r="2026" spans="7:51">
      <c r="G2026" s="48">
        <f>A2026</f>
        <v>0</v>
      </c>
      <c r="H2026" s="48">
        <f>B2026</f>
        <v>0</v>
      </c>
      <c r="K2026" s="48" t="s">
        <v>31903</v>
      </c>
      <c r="AA2026" s="255"/>
      <c r="AQ2026" s="212" t="s">
        <v>28768</v>
      </c>
      <c r="AX2026" s="193" t="str">
        <f>_xlfn.TEXTJOIN("-",TRUE,AS2026:AV2026)</f>
        <v/>
      </c>
      <c r="AY2026" s="48">
        <f>E2026</f>
        <v>0</v>
      </c>
    </row>
    <row r="2027" spans="7:51">
      <c r="G2027" s="48">
        <f>A2027</f>
        <v>0</v>
      </c>
      <c r="H2027" s="48">
        <f>B2027</f>
        <v>0</v>
      </c>
      <c r="K2027" s="48" t="s">
        <v>31904</v>
      </c>
      <c r="AA2027" s="255"/>
      <c r="AQ2027" s="212" t="s">
        <v>28768</v>
      </c>
      <c r="AX2027" s="193" t="str">
        <f>_xlfn.TEXTJOIN("-",TRUE,AS2027:AV2027)</f>
        <v/>
      </c>
      <c r="AY2027" s="48">
        <f>E2027</f>
        <v>0</v>
      </c>
    </row>
    <row r="2028" spans="7:51">
      <c r="G2028" s="48">
        <f>A2028</f>
        <v>0</v>
      </c>
      <c r="H2028" s="48">
        <f>B2028</f>
        <v>0</v>
      </c>
      <c r="K2028" s="48" t="s">
        <v>31905</v>
      </c>
      <c r="AA2028" s="255"/>
      <c r="AQ2028" s="212" t="s">
        <v>28768</v>
      </c>
      <c r="AX2028" s="193" t="str">
        <f>_xlfn.TEXTJOIN("-",TRUE,AS2028:AV2028)</f>
        <v/>
      </c>
      <c r="AY2028" s="48">
        <f>E2028</f>
        <v>0</v>
      </c>
    </row>
    <row r="2029" spans="7:51">
      <c r="G2029" s="48">
        <f>A2029</f>
        <v>0</v>
      </c>
      <c r="H2029" s="48">
        <f>B2029</f>
        <v>0</v>
      </c>
      <c r="K2029" s="48" t="s">
        <v>31906</v>
      </c>
      <c r="AA2029" s="255"/>
      <c r="AQ2029" s="212" t="s">
        <v>28768</v>
      </c>
      <c r="AX2029" s="193" t="str">
        <f>_xlfn.TEXTJOIN("-",TRUE,AS2029:AV2029)</f>
        <v/>
      </c>
      <c r="AY2029" s="48">
        <f>E2029</f>
        <v>0</v>
      </c>
    </row>
    <row r="2030" spans="7:51">
      <c r="G2030" s="48">
        <f>A2030</f>
        <v>0</v>
      </c>
      <c r="H2030" s="48">
        <f>B2030</f>
        <v>0</v>
      </c>
      <c r="K2030" s="48" t="s">
        <v>31907</v>
      </c>
      <c r="AA2030" s="255"/>
      <c r="AQ2030" s="212" t="s">
        <v>28768</v>
      </c>
      <c r="AX2030" s="193" t="str">
        <f>_xlfn.TEXTJOIN("-",TRUE,AS2030:AV2030)</f>
        <v/>
      </c>
      <c r="AY2030" s="48">
        <f>E2030</f>
        <v>0</v>
      </c>
    </row>
    <row r="2031" spans="7:51">
      <c r="G2031" s="48">
        <f>A2031</f>
        <v>0</v>
      </c>
      <c r="H2031" s="48">
        <f>B2031</f>
        <v>0</v>
      </c>
      <c r="K2031" s="48" t="s">
        <v>31908</v>
      </c>
      <c r="AA2031" s="255"/>
      <c r="AQ2031" s="212" t="s">
        <v>28768</v>
      </c>
      <c r="AX2031" s="193" t="str">
        <f>_xlfn.TEXTJOIN("-",TRUE,AS2031:AV2031)</f>
        <v/>
      </c>
      <c r="AY2031" s="48">
        <f>E2031</f>
        <v>0</v>
      </c>
    </row>
    <row r="2032" spans="7:51">
      <c r="K2032" s="48" t="s">
        <v>31909</v>
      </c>
      <c r="AA2032" s="255"/>
      <c r="AQ2032" s="212" t="s">
        <v>28768</v>
      </c>
      <c r="AX2032" s="193" t="str">
        <f>_xlfn.TEXTJOIN("-",TRUE,AS2032:AV2032)</f>
        <v/>
      </c>
      <c r="AY2032" s="48">
        <f>E2032</f>
        <v>0</v>
      </c>
    </row>
    <row r="2033" spans="11:51">
      <c r="K2033" s="48" t="s">
        <v>31910</v>
      </c>
      <c r="AA2033" s="255"/>
      <c r="AQ2033" s="212" t="s">
        <v>28768</v>
      </c>
      <c r="AX2033" s="193" t="str">
        <f>_xlfn.TEXTJOIN("-",TRUE,AS2033:AV2033)</f>
        <v/>
      </c>
      <c r="AY2033" s="48">
        <f>E2033</f>
        <v>0</v>
      </c>
    </row>
    <row r="2034" spans="11:51">
      <c r="K2034" s="48" t="s">
        <v>31911</v>
      </c>
      <c r="AA2034" s="255"/>
      <c r="AQ2034" s="212" t="s">
        <v>28768</v>
      </c>
      <c r="AX2034" s="193" t="str">
        <f>_xlfn.TEXTJOIN("-",TRUE,AS2034:AV2034)</f>
        <v/>
      </c>
      <c r="AY2034" s="48">
        <f>E2034</f>
        <v>0</v>
      </c>
    </row>
    <row r="2035" spans="11:51">
      <c r="K2035" s="48" t="s">
        <v>31912</v>
      </c>
      <c r="AA2035" s="255"/>
      <c r="AQ2035" s="212" t="s">
        <v>28768</v>
      </c>
      <c r="AX2035" s="193" t="str">
        <f>_xlfn.TEXTJOIN("-",TRUE,AS2035:AV2035)</f>
        <v/>
      </c>
      <c r="AY2035" s="48">
        <f>E2035</f>
        <v>0</v>
      </c>
    </row>
    <row r="2036" spans="11:51">
      <c r="K2036" s="48" t="s">
        <v>31913</v>
      </c>
      <c r="AA2036" s="255"/>
      <c r="AQ2036" s="212" t="s">
        <v>28768</v>
      </c>
      <c r="AX2036" s="193" t="str">
        <f>_xlfn.TEXTJOIN("-",TRUE,AS2036:AV2036)</f>
        <v/>
      </c>
      <c r="AY2036" s="48">
        <f>E2036</f>
        <v>0</v>
      </c>
    </row>
    <row r="2037" spans="11:51">
      <c r="K2037" s="48" t="s">
        <v>31914</v>
      </c>
      <c r="AA2037" s="255"/>
      <c r="AQ2037" s="212" t="s">
        <v>28768</v>
      </c>
      <c r="AX2037" s="193" t="str">
        <f>_xlfn.TEXTJOIN("-",TRUE,AS2037:AV2037)</f>
        <v/>
      </c>
      <c r="AY2037" s="48">
        <f>E2037</f>
        <v>0</v>
      </c>
    </row>
    <row r="2038" spans="11:51">
      <c r="K2038" s="48" t="s">
        <v>31915</v>
      </c>
      <c r="AA2038" s="255"/>
      <c r="AQ2038" s="212" t="s">
        <v>28768</v>
      </c>
      <c r="AX2038" s="193" t="str">
        <f>_xlfn.TEXTJOIN("-",TRUE,AS2038:AV2038)</f>
        <v/>
      </c>
      <c r="AY2038" s="48">
        <f>E2038</f>
        <v>0</v>
      </c>
    </row>
    <row r="2039" spans="11:51">
      <c r="K2039" s="48" t="s">
        <v>31916</v>
      </c>
      <c r="AA2039" s="255"/>
      <c r="AQ2039" s="212" t="s">
        <v>28768</v>
      </c>
      <c r="AX2039" s="193" t="str">
        <f>_xlfn.TEXTJOIN("-",TRUE,AS2039:AV2039)</f>
        <v/>
      </c>
      <c r="AY2039" s="48">
        <f>E2039</f>
        <v>0</v>
      </c>
    </row>
    <row r="2040" spans="11:51">
      <c r="K2040" s="48" t="s">
        <v>31917</v>
      </c>
      <c r="AA2040" s="255"/>
      <c r="AQ2040" s="212" t="s">
        <v>28768</v>
      </c>
      <c r="AX2040" s="193" t="str">
        <f>_xlfn.TEXTJOIN("-",TRUE,AS2040:AV2040)</f>
        <v/>
      </c>
      <c r="AY2040" s="48">
        <f>E2040</f>
        <v>0</v>
      </c>
    </row>
    <row r="2041" spans="11:51">
      <c r="K2041" s="48" t="s">
        <v>31918</v>
      </c>
      <c r="AA2041" s="255"/>
      <c r="AQ2041" s="212" t="s">
        <v>28768</v>
      </c>
      <c r="AX2041" s="193" t="str">
        <f>_xlfn.TEXTJOIN("-",TRUE,AS2041:AV2041)</f>
        <v/>
      </c>
      <c r="AY2041" s="48">
        <f>E2041</f>
        <v>0</v>
      </c>
    </row>
    <row r="2042" spans="11:51">
      <c r="K2042" s="48" t="s">
        <v>31919</v>
      </c>
      <c r="AA2042" s="255"/>
      <c r="AQ2042" s="212" t="s">
        <v>28768</v>
      </c>
      <c r="AX2042" s="193" t="str">
        <f>_xlfn.TEXTJOIN("-",TRUE,AS2042:AV2042)</f>
        <v/>
      </c>
      <c r="AY2042" s="48">
        <f>E2042</f>
        <v>0</v>
      </c>
    </row>
    <row r="2043" spans="11:51">
      <c r="K2043" s="48" t="s">
        <v>31920</v>
      </c>
      <c r="AA2043" s="255"/>
      <c r="AQ2043" s="212" t="s">
        <v>28768</v>
      </c>
      <c r="AX2043" s="193" t="str">
        <f>_xlfn.TEXTJOIN("-",TRUE,AS2043:AV2043)</f>
        <v/>
      </c>
      <c r="AY2043" s="48">
        <f>E2043</f>
        <v>0</v>
      </c>
    </row>
    <row r="2044" spans="11:51">
      <c r="K2044" s="48" t="s">
        <v>31921</v>
      </c>
      <c r="AA2044" s="255"/>
      <c r="AQ2044" s="212" t="s">
        <v>28768</v>
      </c>
      <c r="AX2044" s="193" t="str">
        <f>_xlfn.TEXTJOIN("-",TRUE,AS2044:AV2044)</f>
        <v/>
      </c>
      <c r="AY2044" s="48">
        <f>E2044</f>
        <v>0</v>
      </c>
    </row>
    <row r="2045" spans="11:51">
      <c r="K2045" s="48" t="s">
        <v>31922</v>
      </c>
      <c r="AA2045" s="255"/>
      <c r="AQ2045" s="212" t="s">
        <v>28768</v>
      </c>
      <c r="AX2045" s="193" t="str">
        <f>_xlfn.TEXTJOIN("-",TRUE,AS2045:AV2045)</f>
        <v/>
      </c>
      <c r="AY2045" s="48">
        <f>E2045</f>
        <v>0</v>
      </c>
    </row>
    <row r="2046" spans="11:51">
      <c r="K2046" s="48" t="s">
        <v>31923</v>
      </c>
      <c r="AA2046" s="255"/>
      <c r="AQ2046" s="212" t="s">
        <v>28768</v>
      </c>
      <c r="AX2046" s="193" t="str">
        <f>_xlfn.TEXTJOIN("-",TRUE,AS2046:AV2046)</f>
        <v/>
      </c>
      <c r="AY2046" s="48">
        <f>E2046</f>
        <v>0</v>
      </c>
    </row>
    <row r="2047" spans="11:51">
      <c r="K2047" s="48" t="s">
        <v>31924</v>
      </c>
      <c r="AA2047" s="255"/>
      <c r="AQ2047" s="212" t="s">
        <v>28768</v>
      </c>
      <c r="AX2047" s="193" t="str">
        <f>_xlfn.TEXTJOIN("-",TRUE,AS2047:AV2047)</f>
        <v/>
      </c>
      <c r="AY2047" s="48">
        <f>E2047</f>
        <v>0</v>
      </c>
    </row>
    <row r="2048" spans="11:51">
      <c r="K2048" s="48" t="s">
        <v>31925</v>
      </c>
      <c r="AA2048" s="255"/>
      <c r="AQ2048" s="212" t="s">
        <v>28768</v>
      </c>
      <c r="AX2048" s="193" t="str">
        <f>_xlfn.TEXTJOIN("-",TRUE,AS2048:AV2048)</f>
        <v/>
      </c>
      <c r="AY2048" s="48">
        <f>E2048</f>
        <v>0</v>
      </c>
    </row>
    <row r="2049" spans="11:51">
      <c r="K2049" s="48" t="s">
        <v>31926</v>
      </c>
      <c r="AA2049" s="255"/>
      <c r="AQ2049" s="212" t="s">
        <v>28768</v>
      </c>
      <c r="AX2049" s="193" t="str">
        <f>_xlfn.TEXTJOIN("-",TRUE,AS2049:AV2049)</f>
        <v/>
      </c>
      <c r="AY2049" s="48">
        <f>E2049</f>
        <v>0</v>
      </c>
    </row>
    <row r="2050" spans="11:51">
      <c r="K2050" s="48" t="s">
        <v>31927</v>
      </c>
      <c r="AA2050" s="255"/>
      <c r="AQ2050" s="212" t="s">
        <v>28768</v>
      </c>
      <c r="AX2050" s="193" t="str">
        <f>_xlfn.TEXTJOIN("-",TRUE,AS2050:AV2050)</f>
        <v/>
      </c>
      <c r="AY2050" s="48">
        <f>E2050</f>
        <v>0</v>
      </c>
    </row>
    <row r="2051" spans="11:51">
      <c r="K2051" s="48" t="s">
        <v>31928</v>
      </c>
      <c r="AA2051" s="255"/>
      <c r="AQ2051" s="212" t="s">
        <v>28768</v>
      </c>
      <c r="AX2051" s="193" t="str">
        <f>_xlfn.TEXTJOIN("-",TRUE,AS2051:AV2051)</f>
        <v/>
      </c>
      <c r="AY2051" s="48">
        <f>E2051</f>
        <v>0</v>
      </c>
    </row>
    <row r="2052" spans="11:51">
      <c r="K2052" s="48" t="s">
        <v>31929</v>
      </c>
      <c r="AA2052" s="255"/>
      <c r="AQ2052" s="212" t="s">
        <v>28768</v>
      </c>
      <c r="AX2052" s="193" t="str">
        <f>_xlfn.TEXTJOIN("-",TRUE,AS2052:AV2052)</f>
        <v/>
      </c>
      <c r="AY2052" s="48">
        <f>E2052</f>
        <v>0</v>
      </c>
    </row>
    <row r="2053" spans="11:51">
      <c r="K2053" s="48" t="s">
        <v>31930</v>
      </c>
      <c r="AA2053" s="255"/>
      <c r="AQ2053" s="212" t="s">
        <v>28768</v>
      </c>
      <c r="AX2053" s="193" t="str">
        <f>_xlfn.TEXTJOIN("-",TRUE,AS2053:AV2053)</f>
        <v/>
      </c>
      <c r="AY2053" s="48">
        <f>E2053</f>
        <v>0</v>
      </c>
    </row>
    <row r="2054" spans="11:51">
      <c r="K2054" s="48" t="s">
        <v>31931</v>
      </c>
      <c r="AA2054" s="255"/>
      <c r="AQ2054" s="212" t="s">
        <v>28768</v>
      </c>
      <c r="AX2054" s="193" t="str">
        <f>_xlfn.TEXTJOIN("-",TRUE,AS2054:AV2054)</f>
        <v/>
      </c>
      <c r="AY2054" s="48">
        <f>E2054</f>
        <v>0</v>
      </c>
    </row>
    <row r="2055" spans="11:51">
      <c r="K2055" s="48" t="s">
        <v>31932</v>
      </c>
      <c r="AA2055" s="255"/>
      <c r="AQ2055" s="212" t="s">
        <v>28768</v>
      </c>
      <c r="AX2055" s="193" t="str">
        <f>_xlfn.TEXTJOIN("-",TRUE,AS2055:AV2055)</f>
        <v/>
      </c>
      <c r="AY2055" s="48">
        <f>E2055</f>
        <v>0</v>
      </c>
    </row>
    <row r="2056" spans="11:51">
      <c r="K2056" s="48" t="s">
        <v>31933</v>
      </c>
      <c r="AA2056" s="255"/>
      <c r="AQ2056" s="212" t="s">
        <v>28768</v>
      </c>
      <c r="AX2056" s="193" t="str">
        <f>_xlfn.TEXTJOIN("-",TRUE,AS2056:AV2056)</f>
        <v/>
      </c>
      <c r="AY2056" s="48">
        <f>E2056</f>
        <v>0</v>
      </c>
    </row>
    <row r="2057" spans="11:51">
      <c r="K2057" s="48" t="s">
        <v>31934</v>
      </c>
      <c r="AA2057" s="255"/>
      <c r="AQ2057" s="212" t="s">
        <v>28768</v>
      </c>
      <c r="AX2057" s="193" t="str">
        <f>_xlfn.TEXTJOIN("-",TRUE,AS2057:AV2057)</f>
        <v/>
      </c>
      <c r="AY2057" s="48">
        <f>E2057</f>
        <v>0</v>
      </c>
    </row>
    <row r="2058" spans="11:51">
      <c r="K2058" s="48" t="s">
        <v>31935</v>
      </c>
      <c r="AA2058" s="255"/>
      <c r="AQ2058" s="212" t="s">
        <v>28768</v>
      </c>
      <c r="AX2058" s="193" t="str">
        <f>_xlfn.TEXTJOIN("-",TRUE,AS2058:AV2058)</f>
        <v/>
      </c>
      <c r="AY2058" s="48">
        <f>E2058</f>
        <v>0</v>
      </c>
    </row>
    <row r="2059" spans="11:51">
      <c r="K2059" s="48" t="s">
        <v>31936</v>
      </c>
      <c r="AA2059" s="255"/>
      <c r="AQ2059" s="212" t="s">
        <v>28768</v>
      </c>
      <c r="AX2059" s="193" t="str">
        <f>_xlfn.TEXTJOIN("-",TRUE,AS2059:AV2059)</f>
        <v/>
      </c>
      <c r="AY2059" s="48">
        <f>E2059</f>
        <v>0</v>
      </c>
    </row>
    <row r="2060" spans="11:51">
      <c r="K2060" s="48" t="s">
        <v>31937</v>
      </c>
      <c r="AA2060" s="255"/>
      <c r="AQ2060" s="212" t="s">
        <v>28768</v>
      </c>
      <c r="AX2060" s="193" t="str">
        <f>_xlfn.TEXTJOIN("-",TRUE,AS2060:AV2060)</f>
        <v/>
      </c>
      <c r="AY2060" s="48">
        <f>E2060</f>
        <v>0</v>
      </c>
    </row>
    <row r="2061" spans="11:51">
      <c r="K2061" s="48" t="s">
        <v>31938</v>
      </c>
      <c r="AA2061" s="255"/>
      <c r="AQ2061" s="212" t="s">
        <v>28768</v>
      </c>
      <c r="AX2061" s="193" t="str">
        <f>_xlfn.TEXTJOIN("-",TRUE,AS2061:AV2061)</f>
        <v/>
      </c>
      <c r="AY2061" s="48">
        <f>E2061</f>
        <v>0</v>
      </c>
    </row>
    <row r="2062" spans="11:51">
      <c r="K2062" s="48" t="s">
        <v>31939</v>
      </c>
      <c r="AA2062" s="255"/>
      <c r="AQ2062" s="212" t="s">
        <v>28768</v>
      </c>
      <c r="AX2062" s="193" t="str">
        <f>_xlfn.TEXTJOIN("-",TRUE,AS2062:AV2062)</f>
        <v/>
      </c>
      <c r="AY2062" s="48">
        <f>E2062</f>
        <v>0</v>
      </c>
    </row>
    <row r="2063" spans="11:51">
      <c r="K2063" s="48" t="s">
        <v>31940</v>
      </c>
      <c r="AA2063" s="255"/>
      <c r="AQ2063" s="212" t="s">
        <v>28768</v>
      </c>
      <c r="AX2063" s="193" t="str">
        <f>_xlfn.TEXTJOIN("-",TRUE,AS2063:AV2063)</f>
        <v/>
      </c>
      <c r="AY2063" s="48">
        <f>E2063</f>
        <v>0</v>
      </c>
    </row>
    <row r="2064" spans="11:51">
      <c r="K2064" s="48" t="s">
        <v>31941</v>
      </c>
      <c r="AA2064" s="255"/>
      <c r="AQ2064" s="212" t="s">
        <v>28768</v>
      </c>
      <c r="AX2064" s="193" t="str">
        <f>_xlfn.TEXTJOIN("-",TRUE,AS2064:AV2064)</f>
        <v/>
      </c>
      <c r="AY2064" s="48">
        <f>E2064</f>
        <v>0</v>
      </c>
    </row>
    <row r="2065" spans="11:51">
      <c r="K2065" s="48" t="s">
        <v>31942</v>
      </c>
      <c r="AA2065" s="255"/>
      <c r="AQ2065" s="212" t="s">
        <v>28768</v>
      </c>
      <c r="AX2065" s="193" t="str">
        <f>_xlfn.TEXTJOIN("-",TRUE,AS2065:AV2065)</f>
        <v/>
      </c>
      <c r="AY2065" s="48">
        <f>E2065</f>
        <v>0</v>
      </c>
    </row>
    <row r="2066" spans="11:51">
      <c r="K2066" s="48" t="s">
        <v>31943</v>
      </c>
      <c r="AA2066" s="255"/>
      <c r="AQ2066" s="212" t="s">
        <v>28768</v>
      </c>
      <c r="AX2066" s="193" t="str">
        <f>_xlfn.TEXTJOIN("-",TRUE,AS2066:AV2066)</f>
        <v/>
      </c>
      <c r="AY2066" s="48">
        <f>E2066</f>
        <v>0</v>
      </c>
    </row>
    <row r="2067" spans="11:51">
      <c r="K2067" s="48" t="s">
        <v>31944</v>
      </c>
      <c r="AA2067" s="255"/>
      <c r="AQ2067" s="212" t="s">
        <v>28768</v>
      </c>
      <c r="AX2067" s="193" t="str">
        <f>_xlfn.TEXTJOIN("-",TRUE,AS2067:AV2067)</f>
        <v/>
      </c>
      <c r="AY2067" s="48">
        <f>E2067</f>
        <v>0</v>
      </c>
    </row>
    <row r="2068" spans="11:51">
      <c r="K2068" s="48" t="s">
        <v>31945</v>
      </c>
      <c r="AA2068" s="255"/>
      <c r="AQ2068" s="212" t="s">
        <v>28768</v>
      </c>
      <c r="AX2068" s="193" t="str">
        <f>_xlfn.TEXTJOIN("-",TRUE,AS2068:AV2068)</f>
        <v/>
      </c>
      <c r="AY2068" s="48">
        <f>E2068</f>
        <v>0</v>
      </c>
    </row>
    <row r="2069" spans="11:51">
      <c r="K2069" s="48" t="s">
        <v>31946</v>
      </c>
      <c r="AA2069" s="255"/>
      <c r="AQ2069" s="212" t="s">
        <v>28768</v>
      </c>
      <c r="AX2069" s="193" t="str">
        <f>_xlfn.TEXTJOIN("-",TRUE,AS2069:AV2069)</f>
        <v/>
      </c>
      <c r="AY2069" s="48">
        <f>E2069</f>
        <v>0</v>
      </c>
    </row>
    <row r="2070" spans="11:51">
      <c r="K2070" s="48" t="s">
        <v>31947</v>
      </c>
      <c r="AA2070" s="255"/>
      <c r="AQ2070" s="212" t="s">
        <v>28768</v>
      </c>
      <c r="AX2070" s="193" t="str">
        <f>_xlfn.TEXTJOIN("-",TRUE,AS2070:AV2070)</f>
        <v/>
      </c>
      <c r="AY2070" s="48">
        <f>E2070</f>
        <v>0</v>
      </c>
    </row>
    <row r="2071" spans="11:51">
      <c r="K2071" s="48" t="s">
        <v>31948</v>
      </c>
      <c r="AA2071" s="255"/>
      <c r="AQ2071" s="212" t="s">
        <v>28768</v>
      </c>
      <c r="AX2071" s="193" t="str">
        <f>_xlfn.TEXTJOIN("-",TRUE,AS2071:AV2071)</f>
        <v/>
      </c>
      <c r="AY2071" s="48">
        <f>E2071</f>
        <v>0</v>
      </c>
    </row>
    <row r="2072" spans="11:51">
      <c r="K2072" s="48" t="s">
        <v>31949</v>
      </c>
      <c r="AA2072" s="255"/>
      <c r="AQ2072" s="212" t="s">
        <v>28768</v>
      </c>
      <c r="AX2072" s="193" t="str">
        <f>_xlfn.TEXTJOIN("-",TRUE,AS2072:AV2072)</f>
        <v/>
      </c>
      <c r="AY2072" s="48">
        <f>E2072</f>
        <v>0</v>
      </c>
    </row>
    <row r="2073" spans="11:51">
      <c r="K2073" s="48" t="s">
        <v>31950</v>
      </c>
      <c r="AA2073" s="255"/>
      <c r="AQ2073" s="212" t="s">
        <v>28768</v>
      </c>
      <c r="AX2073" s="193" t="str">
        <f>_xlfn.TEXTJOIN("-",TRUE,AS2073:AV2073)</f>
        <v/>
      </c>
      <c r="AY2073" s="48">
        <f>E2073</f>
        <v>0</v>
      </c>
    </row>
    <row r="2074" spans="11:51">
      <c r="K2074" s="48" t="s">
        <v>31951</v>
      </c>
      <c r="AA2074" s="255"/>
      <c r="AQ2074" s="212" t="s">
        <v>28768</v>
      </c>
      <c r="AX2074" s="193" t="str">
        <f>_xlfn.TEXTJOIN("-",TRUE,AS2074:AV2074)</f>
        <v/>
      </c>
      <c r="AY2074" s="48">
        <f>E2074</f>
        <v>0</v>
      </c>
    </row>
    <row r="2075" spans="11:51">
      <c r="K2075" s="48" t="s">
        <v>31952</v>
      </c>
      <c r="AA2075" s="255"/>
      <c r="AQ2075" s="212" t="s">
        <v>28768</v>
      </c>
      <c r="AX2075" s="193" t="str">
        <f>_xlfn.TEXTJOIN("-",TRUE,AS2075:AV2075)</f>
        <v/>
      </c>
      <c r="AY2075" s="48">
        <f>E2075</f>
        <v>0</v>
      </c>
    </row>
    <row r="2076" spans="11:51">
      <c r="K2076" s="48" t="s">
        <v>31953</v>
      </c>
      <c r="AA2076" s="255"/>
      <c r="AQ2076" s="212" t="s">
        <v>28768</v>
      </c>
      <c r="AX2076" s="193" t="str">
        <f>_xlfn.TEXTJOIN("-",TRUE,AS2076:AV2076)</f>
        <v/>
      </c>
      <c r="AY2076" s="48">
        <f>E2076</f>
        <v>0</v>
      </c>
    </row>
    <row r="2077" spans="11:51">
      <c r="K2077" s="48" t="s">
        <v>31954</v>
      </c>
      <c r="AA2077" s="255"/>
      <c r="AQ2077" s="212" t="s">
        <v>28768</v>
      </c>
      <c r="AX2077" s="193" t="str">
        <f>_xlfn.TEXTJOIN("-",TRUE,AS2077:AV2077)</f>
        <v/>
      </c>
      <c r="AY2077" s="48">
        <f>E2077</f>
        <v>0</v>
      </c>
    </row>
    <row r="2078" spans="11:51">
      <c r="K2078" s="48" t="s">
        <v>31955</v>
      </c>
      <c r="AA2078" s="255"/>
      <c r="AQ2078" s="212" t="s">
        <v>28768</v>
      </c>
      <c r="AX2078" s="193" t="str">
        <f>_xlfn.TEXTJOIN("-",TRUE,AS2078:AV2078)</f>
        <v/>
      </c>
      <c r="AY2078" s="48">
        <f>E2078</f>
        <v>0</v>
      </c>
    </row>
    <row r="2079" spans="11:51">
      <c r="K2079" s="48" t="s">
        <v>31956</v>
      </c>
      <c r="AA2079" s="255"/>
      <c r="AQ2079" s="212" t="s">
        <v>28768</v>
      </c>
      <c r="AX2079" s="193" t="str">
        <f>_xlfn.TEXTJOIN("-",TRUE,AS2079:AV2079)</f>
        <v/>
      </c>
      <c r="AY2079" s="48">
        <f>E2079</f>
        <v>0</v>
      </c>
    </row>
    <row r="2080" spans="11:51">
      <c r="K2080" s="48" t="s">
        <v>31957</v>
      </c>
      <c r="AA2080" s="255"/>
      <c r="AQ2080" s="212" t="s">
        <v>28768</v>
      </c>
      <c r="AX2080" s="193" t="str">
        <f>_xlfn.TEXTJOIN("-",TRUE,AS2080:AV2080)</f>
        <v/>
      </c>
      <c r="AY2080" s="48">
        <f>E2080</f>
        <v>0</v>
      </c>
    </row>
    <row r="2081" spans="11:51">
      <c r="K2081" s="48" t="s">
        <v>31958</v>
      </c>
      <c r="AA2081" s="255"/>
      <c r="AQ2081" s="212" t="s">
        <v>28768</v>
      </c>
      <c r="AX2081" s="193" t="str">
        <f>_xlfn.TEXTJOIN("-",TRUE,AS2081:AV2081)</f>
        <v/>
      </c>
      <c r="AY2081" s="48">
        <f>E2081</f>
        <v>0</v>
      </c>
    </row>
    <row r="2082" spans="11:51">
      <c r="K2082" s="48" t="s">
        <v>31959</v>
      </c>
      <c r="AA2082" s="255"/>
      <c r="AQ2082" s="212" t="s">
        <v>28768</v>
      </c>
      <c r="AX2082" s="193" t="str">
        <f>_xlfn.TEXTJOIN("-",TRUE,AS2082:AV2082)</f>
        <v/>
      </c>
      <c r="AY2082" s="48">
        <f>E2082</f>
        <v>0</v>
      </c>
    </row>
    <row r="2083" spans="11:51">
      <c r="K2083" s="48" t="s">
        <v>31960</v>
      </c>
      <c r="AA2083" s="255"/>
      <c r="AQ2083" s="212" t="s">
        <v>28768</v>
      </c>
      <c r="AX2083" s="193" t="str">
        <f>_xlfn.TEXTJOIN("-",TRUE,AS2083:AV2083)</f>
        <v/>
      </c>
      <c r="AY2083" s="48">
        <f>E2083</f>
        <v>0</v>
      </c>
    </row>
    <row r="2084" spans="11:51">
      <c r="K2084" s="48" t="s">
        <v>31961</v>
      </c>
      <c r="AA2084" s="255"/>
      <c r="AQ2084" s="212" t="s">
        <v>28768</v>
      </c>
      <c r="AX2084" s="193" t="str">
        <f>_xlfn.TEXTJOIN("-",TRUE,AS2084:AV2084)</f>
        <v/>
      </c>
      <c r="AY2084" s="48">
        <f>E2084</f>
        <v>0</v>
      </c>
    </row>
    <row r="2085" spans="11:51">
      <c r="K2085" s="48" t="s">
        <v>31962</v>
      </c>
      <c r="AA2085" s="255"/>
      <c r="AQ2085" s="212" t="s">
        <v>28768</v>
      </c>
      <c r="AX2085" s="193" t="str">
        <f>_xlfn.TEXTJOIN("-",TRUE,AS2085:AV2085)</f>
        <v/>
      </c>
      <c r="AY2085" s="48">
        <f>E2085</f>
        <v>0</v>
      </c>
    </row>
    <row r="2086" spans="11:51">
      <c r="K2086" s="48" t="s">
        <v>31963</v>
      </c>
      <c r="AA2086" s="255"/>
      <c r="AQ2086" s="212" t="s">
        <v>28768</v>
      </c>
      <c r="AX2086" s="193" t="str">
        <f>_xlfn.TEXTJOIN("-",TRUE,AS2086:AV2086)</f>
        <v/>
      </c>
      <c r="AY2086" s="48">
        <f>E2086</f>
        <v>0</v>
      </c>
    </row>
    <row r="2087" spans="11:51">
      <c r="K2087" s="48" t="s">
        <v>31964</v>
      </c>
      <c r="AA2087" s="255"/>
      <c r="AQ2087" s="212" t="s">
        <v>28768</v>
      </c>
      <c r="AX2087" s="193" t="str">
        <f>_xlfn.TEXTJOIN("-",TRUE,AS2087:AV2087)</f>
        <v/>
      </c>
      <c r="AY2087" s="48">
        <f>E2087</f>
        <v>0</v>
      </c>
    </row>
    <row r="2088" spans="11:51">
      <c r="K2088" s="48" t="s">
        <v>31965</v>
      </c>
      <c r="AA2088" s="255"/>
      <c r="AQ2088" s="212" t="s">
        <v>28768</v>
      </c>
      <c r="AX2088" s="193" t="str">
        <f>_xlfn.TEXTJOIN("-",TRUE,AS2088:AV2088)</f>
        <v/>
      </c>
      <c r="AY2088" s="48">
        <f>E2088</f>
        <v>0</v>
      </c>
    </row>
    <row r="2089" spans="11:51">
      <c r="K2089" s="48" t="s">
        <v>31966</v>
      </c>
      <c r="AA2089" s="255"/>
      <c r="AQ2089" s="212" t="s">
        <v>28768</v>
      </c>
      <c r="AX2089" s="193" t="str">
        <f>_xlfn.TEXTJOIN("-",TRUE,AS2089:AV2089)</f>
        <v/>
      </c>
      <c r="AY2089" s="48">
        <f>E2089</f>
        <v>0</v>
      </c>
    </row>
    <row r="2090" spans="11:51">
      <c r="K2090" s="48" t="s">
        <v>31967</v>
      </c>
      <c r="AA2090" s="255"/>
      <c r="AQ2090" s="212" t="s">
        <v>28768</v>
      </c>
      <c r="AX2090" s="193" t="str">
        <f>_xlfn.TEXTJOIN("-",TRUE,AS2090:AV2090)</f>
        <v/>
      </c>
      <c r="AY2090" s="48">
        <f>E2090</f>
        <v>0</v>
      </c>
    </row>
    <row r="2091" spans="11:51">
      <c r="K2091" s="48" t="s">
        <v>31968</v>
      </c>
      <c r="AA2091" s="255"/>
      <c r="AQ2091" s="212" t="s">
        <v>28768</v>
      </c>
      <c r="AX2091" s="193" t="str">
        <f>_xlfn.TEXTJOIN("-",TRUE,AS2091:AV2091)</f>
        <v/>
      </c>
      <c r="AY2091" s="48">
        <f>E2091</f>
        <v>0</v>
      </c>
    </row>
    <row r="2092" spans="11:51">
      <c r="K2092" s="48" t="s">
        <v>31969</v>
      </c>
      <c r="AA2092" s="255"/>
      <c r="AQ2092" s="212" t="s">
        <v>28768</v>
      </c>
      <c r="AX2092" s="193" t="str">
        <f>_xlfn.TEXTJOIN("-",TRUE,AS2092:AV2092)</f>
        <v/>
      </c>
      <c r="AY2092" s="48">
        <f>E2092</f>
        <v>0</v>
      </c>
    </row>
    <row r="2093" spans="11:51">
      <c r="K2093" s="48" t="s">
        <v>31970</v>
      </c>
      <c r="AA2093" s="255"/>
      <c r="AQ2093" s="212" t="s">
        <v>28768</v>
      </c>
      <c r="AX2093" s="193" t="str">
        <f>_xlfn.TEXTJOIN("-",TRUE,AS2093:AV2093)</f>
        <v/>
      </c>
      <c r="AY2093" s="48">
        <f>E2093</f>
        <v>0</v>
      </c>
    </row>
    <row r="2094" spans="11:51">
      <c r="K2094" s="48" t="s">
        <v>31971</v>
      </c>
      <c r="AA2094" s="255"/>
      <c r="AQ2094" s="212" t="s">
        <v>28768</v>
      </c>
      <c r="AX2094" s="193" t="str">
        <f>_xlfn.TEXTJOIN("-",TRUE,AS2094:AV2094)</f>
        <v/>
      </c>
      <c r="AY2094" s="48">
        <f>E2094</f>
        <v>0</v>
      </c>
    </row>
    <row r="2095" spans="11:51">
      <c r="K2095" s="48" t="s">
        <v>31972</v>
      </c>
      <c r="AA2095" s="255"/>
      <c r="AQ2095" s="212" t="s">
        <v>28768</v>
      </c>
      <c r="AX2095" s="193" t="str">
        <f>_xlfn.TEXTJOIN("-",TRUE,AS2095:AV2095)</f>
        <v/>
      </c>
      <c r="AY2095" s="48">
        <f>E2095</f>
        <v>0</v>
      </c>
    </row>
    <row r="2096" spans="11:51">
      <c r="K2096" s="48" t="s">
        <v>31973</v>
      </c>
      <c r="AA2096" s="255"/>
      <c r="AQ2096" s="212" t="s">
        <v>28768</v>
      </c>
      <c r="AX2096" s="193" t="str">
        <f>_xlfn.TEXTJOIN("-",TRUE,AS2096:AV2096)</f>
        <v/>
      </c>
      <c r="AY2096" s="48">
        <f>E2096</f>
        <v>0</v>
      </c>
    </row>
    <row r="2097" spans="11:51">
      <c r="K2097" s="48" t="s">
        <v>31974</v>
      </c>
      <c r="AA2097" s="255"/>
      <c r="AQ2097" s="212" t="s">
        <v>28768</v>
      </c>
      <c r="AX2097" s="193" t="str">
        <f>_xlfn.TEXTJOIN("-",TRUE,AS2097:AV2097)</f>
        <v/>
      </c>
      <c r="AY2097" s="48">
        <f>E2097</f>
        <v>0</v>
      </c>
    </row>
    <row r="2098" spans="11:51">
      <c r="K2098" s="48" t="s">
        <v>31975</v>
      </c>
      <c r="AA2098" s="255"/>
      <c r="AQ2098" s="212" t="s">
        <v>28768</v>
      </c>
      <c r="AX2098" s="193" t="str">
        <f>_xlfn.TEXTJOIN("-",TRUE,AS2098:AV2098)</f>
        <v/>
      </c>
      <c r="AY2098" s="48">
        <f>E2098</f>
        <v>0</v>
      </c>
    </row>
    <row r="2099" spans="11:51">
      <c r="K2099" s="48" t="s">
        <v>31976</v>
      </c>
      <c r="AA2099" s="255"/>
      <c r="AQ2099" s="212" t="s">
        <v>28768</v>
      </c>
      <c r="AX2099" s="193" t="str">
        <f>_xlfn.TEXTJOIN("-",TRUE,AS2099:AV2099)</f>
        <v/>
      </c>
      <c r="AY2099" s="48">
        <f>E2099</f>
        <v>0</v>
      </c>
    </row>
    <row r="2100" spans="11:51">
      <c r="K2100" s="48" t="s">
        <v>31977</v>
      </c>
      <c r="AA2100" s="255"/>
      <c r="AQ2100" s="212" t="s">
        <v>28768</v>
      </c>
      <c r="AX2100" s="193" t="str">
        <f>_xlfn.TEXTJOIN("-",TRUE,AS2100:AV2100)</f>
        <v/>
      </c>
      <c r="AY2100" s="48">
        <f>E2100</f>
        <v>0</v>
      </c>
    </row>
    <row r="2101" spans="11:51">
      <c r="K2101" s="48" t="s">
        <v>31978</v>
      </c>
      <c r="AA2101" s="255"/>
      <c r="AQ2101" s="212" t="s">
        <v>28768</v>
      </c>
      <c r="AX2101" s="193" t="str">
        <f>_xlfn.TEXTJOIN("-",TRUE,AS2101:AV2101)</f>
        <v/>
      </c>
      <c r="AY2101" s="48">
        <f>E2101</f>
        <v>0</v>
      </c>
    </row>
    <row r="2102" spans="11:51">
      <c r="K2102" s="48" t="s">
        <v>31979</v>
      </c>
      <c r="AA2102" s="255"/>
      <c r="AQ2102" s="212" t="s">
        <v>28768</v>
      </c>
      <c r="AX2102" s="193" t="str">
        <f>_xlfn.TEXTJOIN("-",TRUE,AS2102:AV2102)</f>
        <v/>
      </c>
      <c r="AY2102" s="48">
        <f>E2102</f>
        <v>0</v>
      </c>
    </row>
    <row r="2103" spans="11:51">
      <c r="K2103" s="48" t="s">
        <v>31980</v>
      </c>
      <c r="AA2103" s="255"/>
      <c r="AQ2103" s="212" t="s">
        <v>28768</v>
      </c>
      <c r="AX2103" s="193" t="str">
        <f>_xlfn.TEXTJOIN("-",TRUE,AS2103:AV2103)</f>
        <v/>
      </c>
      <c r="AY2103" s="48">
        <f>E2103</f>
        <v>0</v>
      </c>
    </row>
    <row r="2104" spans="11:51">
      <c r="K2104" s="48" t="s">
        <v>31981</v>
      </c>
      <c r="AA2104" s="255"/>
      <c r="AQ2104" s="212" t="s">
        <v>28768</v>
      </c>
      <c r="AX2104" s="193" t="str">
        <f>_xlfn.TEXTJOIN("-",TRUE,AS2104:AV2104)</f>
        <v/>
      </c>
      <c r="AY2104" s="48">
        <f>E2104</f>
        <v>0</v>
      </c>
    </row>
    <row r="2105" spans="11:51">
      <c r="K2105" s="48" t="s">
        <v>31982</v>
      </c>
      <c r="AA2105" s="255"/>
      <c r="AQ2105" s="212" t="s">
        <v>28768</v>
      </c>
      <c r="AX2105" s="193" t="str">
        <f>_xlfn.TEXTJOIN("-",TRUE,AS2105:AV2105)</f>
        <v/>
      </c>
      <c r="AY2105" s="48">
        <f>E2105</f>
        <v>0</v>
      </c>
    </row>
    <row r="2106" spans="11:51">
      <c r="K2106" s="48" t="s">
        <v>31983</v>
      </c>
      <c r="AA2106" s="255"/>
      <c r="AQ2106" s="212" t="s">
        <v>28768</v>
      </c>
      <c r="AX2106" s="193" t="str">
        <f>_xlfn.TEXTJOIN("-",TRUE,AS2106:AV2106)</f>
        <v/>
      </c>
      <c r="AY2106" s="48">
        <f>E2106</f>
        <v>0</v>
      </c>
    </row>
    <row r="2107" spans="11:51">
      <c r="K2107" s="48" t="s">
        <v>31984</v>
      </c>
      <c r="AA2107" s="255"/>
      <c r="AQ2107" s="212" t="s">
        <v>28768</v>
      </c>
      <c r="AX2107" s="193" t="str">
        <f>_xlfn.TEXTJOIN("-",TRUE,AS2107:AV2107)</f>
        <v/>
      </c>
      <c r="AY2107" s="48">
        <f>E2107</f>
        <v>0</v>
      </c>
    </row>
    <row r="2108" spans="11:51">
      <c r="K2108" s="48" t="s">
        <v>31985</v>
      </c>
      <c r="AA2108" s="255"/>
      <c r="AQ2108" s="212" t="s">
        <v>28768</v>
      </c>
      <c r="AX2108" s="193" t="str">
        <f>_xlfn.TEXTJOIN("-",TRUE,AS2108:AV2108)</f>
        <v/>
      </c>
      <c r="AY2108" s="48">
        <f>E2108</f>
        <v>0</v>
      </c>
    </row>
    <row r="2109" spans="11:51">
      <c r="K2109" s="48" t="s">
        <v>31986</v>
      </c>
      <c r="AA2109" s="255"/>
      <c r="AQ2109" s="212" t="s">
        <v>28768</v>
      </c>
      <c r="AX2109" s="193" t="str">
        <f>_xlfn.TEXTJOIN("-",TRUE,AS2109:AV2109)</f>
        <v/>
      </c>
      <c r="AY2109" s="48">
        <f>E2109</f>
        <v>0</v>
      </c>
    </row>
    <row r="2110" spans="11:51">
      <c r="K2110" s="48" t="s">
        <v>31987</v>
      </c>
      <c r="AA2110" s="255"/>
      <c r="AQ2110" s="212" t="s">
        <v>28768</v>
      </c>
      <c r="AX2110" s="193" t="str">
        <f>_xlfn.TEXTJOIN("-",TRUE,AS2110:AV2110)</f>
        <v/>
      </c>
      <c r="AY2110" s="48">
        <f>E2110</f>
        <v>0</v>
      </c>
    </row>
    <row r="2111" spans="11:51">
      <c r="K2111" s="48" t="s">
        <v>31988</v>
      </c>
      <c r="AA2111" s="255"/>
      <c r="AQ2111" s="212" t="s">
        <v>28768</v>
      </c>
      <c r="AX2111" s="193" t="str">
        <f>_xlfn.TEXTJOIN("-",TRUE,AS2111:AV2111)</f>
        <v/>
      </c>
      <c r="AY2111" s="48">
        <f>E2111</f>
        <v>0</v>
      </c>
    </row>
    <row r="2112" spans="11:51">
      <c r="K2112" s="48" t="s">
        <v>31989</v>
      </c>
      <c r="AA2112" s="255"/>
      <c r="AQ2112" s="212" t="s">
        <v>28768</v>
      </c>
      <c r="AX2112" s="193" t="str">
        <f>_xlfn.TEXTJOIN("-",TRUE,AS2112:AV2112)</f>
        <v/>
      </c>
      <c r="AY2112" s="48">
        <f>E2112</f>
        <v>0</v>
      </c>
    </row>
    <row r="2113" spans="11:51">
      <c r="K2113" s="48" t="s">
        <v>31990</v>
      </c>
      <c r="AA2113" s="255"/>
      <c r="AQ2113" s="212" t="s">
        <v>28768</v>
      </c>
      <c r="AX2113" s="193" t="str">
        <f>_xlfn.TEXTJOIN("-",TRUE,AS2113:AV2113)</f>
        <v/>
      </c>
      <c r="AY2113" s="48">
        <f>E2113</f>
        <v>0</v>
      </c>
    </row>
    <row r="2114" spans="11:51">
      <c r="K2114" s="48" t="s">
        <v>31991</v>
      </c>
      <c r="AA2114" s="255"/>
      <c r="AQ2114" s="212" t="s">
        <v>28768</v>
      </c>
      <c r="AX2114" s="193" t="str">
        <f>_xlfn.TEXTJOIN("-",TRUE,AS2114:AV2114)</f>
        <v/>
      </c>
      <c r="AY2114" s="48">
        <f>E2114</f>
        <v>0</v>
      </c>
    </row>
    <row r="2115" spans="11:51">
      <c r="K2115" s="48" t="s">
        <v>31992</v>
      </c>
      <c r="AA2115" s="255"/>
      <c r="AQ2115" s="212" t="s">
        <v>28768</v>
      </c>
      <c r="AX2115" s="193" t="str">
        <f>_xlfn.TEXTJOIN("-",TRUE,AS2115:AV2115)</f>
        <v/>
      </c>
      <c r="AY2115" s="48">
        <f>E2115</f>
        <v>0</v>
      </c>
    </row>
    <row r="2116" spans="11:51">
      <c r="K2116" s="48" t="s">
        <v>31993</v>
      </c>
      <c r="AA2116" s="255"/>
      <c r="AQ2116" s="212" t="s">
        <v>28768</v>
      </c>
      <c r="AX2116" s="193" t="str">
        <f>_xlfn.TEXTJOIN("-",TRUE,AS2116:AV2116)</f>
        <v/>
      </c>
      <c r="AY2116" s="48">
        <f>E2116</f>
        <v>0</v>
      </c>
    </row>
    <row r="2117" spans="11:51">
      <c r="K2117" s="48" t="s">
        <v>31994</v>
      </c>
      <c r="AA2117" s="255"/>
      <c r="AQ2117" s="212" t="s">
        <v>28768</v>
      </c>
      <c r="AX2117" s="193" t="str">
        <f>_xlfn.TEXTJOIN("-",TRUE,AS2117:AV2117)</f>
        <v/>
      </c>
      <c r="AY2117" s="48">
        <f>E2117</f>
        <v>0</v>
      </c>
    </row>
    <row r="2118" spans="11:51">
      <c r="K2118" s="48" t="s">
        <v>31995</v>
      </c>
      <c r="AA2118" s="255"/>
      <c r="AQ2118" s="212" t="s">
        <v>28768</v>
      </c>
      <c r="AX2118" s="193" t="str">
        <f>_xlfn.TEXTJOIN("-",TRUE,AS2118:AV2118)</f>
        <v/>
      </c>
      <c r="AY2118" s="48">
        <f>E2118</f>
        <v>0</v>
      </c>
    </row>
    <row r="2119" spans="11:51">
      <c r="K2119" s="48" t="s">
        <v>31996</v>
      </c>
      <c r="AA2119" s="255"/>
      <c r="AQ2119" s="212" t="s">
        <v>28768</v>
      </c>
      <c r="AX2119" s="193" t="str">
        <f>_xlfn.TEXTJOIN("-",TRUE,AS2119:AV2119)</f>
        <v/>
      </c>
      <c r="AY2119" s="48">
        <f>E2119</f>
        <v>0</v>
      </c>
    </row>
    <row r="2120" spans="11:51">
      <c r="K2120" s="48" t="s">
        <v>31997</v>
      </c>
      <c r="AA2120" s="255"/>
      <c r="AQ2120" s="212" t="s">
        <v>28768</v>
      </c>
      <c r="AX2120" s="193" t="str">
        <f>_xlfn.TEXTJOIN("-",TRUE,AS2120:AV2120)</f>
        <v/>
      </c>
      <c r="AY2120" s="48">
        <f>E2120</f>
        <v>0</v>
      </c>
    </row>
    <row r="2121" spans="11:51">
      <c r="K2121" s="48" t="s">
        <v>31998</v>
      </c>
      <c r="AA2121" s="255"/>
      <c r="AQ2121" s="212" t="s">
        <v>28768</v>
      </c>
      <c r="AX2121" s="193" t="str">
        <f>_xlfn.TEXTJOIN("-",TRUE,AS2121:AV2121)</f>
        <v/>
      </c>
      <c r="AY2121" s="48">
        <f>E2121</f>
        <v>0</v>
      </c>
    </row>
    <row r="2122" spans="11:51">
      <c r="K2122" s="48" t="s">
        <v>31999</v>
      </c>
      <c r="AA2122" s="255"/>
      <c r="AQ2122" s="212" t="s">
        <v>28768</v>
      </c>
      <c r="AX2122" s="193" t="str">
        <f>_xlfn.TEXTJOIN("-",TRUE,AS2122:AV2122)</f>
        <v/>
      </c>
      <c r="AY2122" s="48">
        <f>E2122</f>
        <v>0</v>
      </c>
    </row>
    <row r="2123" spans="11:51">
      <c r="K2123" s="48" t="s">
        <v>32000</v>
      </c>
      <c r="AA2123" s="255"/>
      <c r="AQ2123" s="212" t="s">
        <v>28768</v>
      </c>
      <c r="AX2123" s="193" t="str">
        <f>_xlfn.TEXTJOIN("-",TRUE,AS2123:AV2123)</f>
        <v/>
      </c>
      <c r="AY2123" s="48">
        <f>E2123</f>
        <v>0</v>
      </c>
    </row>
    <row r="2124" spans="11:51">
      <c r="K2124" s="48" t="s">
        <v>32001</v>
      </c>
      <c r="AA2124" s="255"/>
      <c r="AQ2124" s="212" t="s">
        <v>28768</v>
      </c>
      <c r="AX2124" s="193" t="str">
        <f>_xlfn.TEXTJOIN("-",TRUE,AS2124:AV2124)</f>
        <v/>
      </c>
      <c r="AY2124" s="48">
        <f>E2124</f>
        <v>0</v>
      </c>
    </row>
    <row r="2125" spans="11:51">
      <c r="K2125" s="48" t="s">
        <v>32002</v>
      </c>
      <c r="AA2125" s="255"/>
      <c r="AQ2125" s="212" t="s">
        <v>28768</v>
      </c>
      <c r="AX2125" s="193" t="str">
        <f>_xlfn.TEXTJOIN("-",TRUE,AS2125:AV2125)</f>
        <v/>
      </c>
      <c r="AY2125" s="48">
        <f>E2125</f>
        <v>0</v>
      </c>
    </row>
    <row r="2126" spans="11:51">
      <c r="K2126" s="48" t="s">
        <v>32003</v>
      </c>
      <c r="AA2126" s="255"/>
      <c r="AQ2126" s="212" t="s">
        <v>28768</v>
      </c>
      <c r="AX2126" s="193" t="str">
        <f>_xlfn.TEXTJOIN("-",TRUE,AS2126:AV2126)</f>
        <v/>
      </c>
      <c r="AY2126" s="48">
        <f>E2126</f>
        <v>0</v>
      </c>
    </row>
    <row r="2127" spans="11:51">
      <c r="K2127" s="48" t="s">
        <v>32004</v>
      </c>
      <c r="AA2127" s="255"/>
      <c r="AQ2127" s="212" t="s">
        <v>28768</v>
      </c>
      <c r="AX2127" s="193" t="str">
        <f>_xlfn.TEXTJOIN("-",TRUE,AS2127:AV2127)</f>
        <v/>
      </c>
      <c r="AY2127" s="48">
        <f>E2127</f>
        <v>0</v>
      </c>
    </row>
    <row r="2128" spans="11:51">
      <c r="K2128" s="48" t="s">
        <v>32005</v>
      </c>
      <c r="AA2128" s="255"/>
      <c r="AQ2128" s="212" t="s">
        <v>28768</v>
      </c>
      <c r="AX2128" s="193" t="str">
        <f>_xlfn.TEXTJOIN("-",TRUE,AS2128:AV2128)</f>
        <v/>
      </c>
      <c r="AY2128" s="48">
        <f>E2128</f>
        <v>0</v>
      </c>
    </row>
    <row r="2129" spans="11:51">
      <c r="K2129" s="48" t="s">
        <v>32006</v>
      </c>
      <c r="AA2129" s="255"/>
      <c r="AQ2129" s="212" t="s">
        <v>28768</v>
      </c>
      <c r="AX2129" s="193" t="str">
        <f>_xlfn.TEXTJOIN("-",TRUE,AS2129:AV2129)</f>
        <v/>
      </c>
      <c r="AY2129" s="48">
        <f>E2129</f>
        <v>0</v>
      </c>
    </row>
    <row r="2130" spans="11:51">
      <c r="K2130" s="48" t="s">
        <v>32007</v>
      </c>
      <c r="AA2130" s="255"/>
      <c r="AQ2130" s="212" t="s">
        <v>28768</v>
      </c>
      <c r="AX2130" s="193" t="str">
        <f>_xlfn.TEXTJOIN("-",TRUE,AS2130:AV2130)</f>
        <v/>
      </c>
      <c r="AY2130" s="48">
        <f>E2130</f>
        <v>0</v>
      </c>
    </row>
    <row r="2131" spans="11:51">
      <c r="K2131" s="48" t="s">
        <v>32008</v>
      </c>
      <c r="AA2131" s="255"/>
      <c r="AQ2131" s="212" t="s">
        <v>28768</v>
      </c>
      <c r="AX2131" s="193" t="str">
        <f>_xlfn.TEXTJOIN("-",TRUE,AS2131:AV2131)</f>
        <v/>
      </c>
      <c r="AY2131" s="48">
        <f>E2131</f>
        <v>0</v>
      </c>
    </row>
    <row r="2132" spans="11:51">
      <c r="K2132" s="48" t="s">
        <v>32009</v>
      </c>
      <c r="AA2132" s="255"/>
      <c r="AQ2132" s="212" t="s">
        <v>28768</v>
      </c>
      <c r="AX2132" s="193" t="str">
        <f>_xlfn.TEXTJOIN("-",TRUE,AS2132:AV2132)</f>
        <v/>
      </c>
      <c r="AY2132" s="48">
        <f>E2132</f>
        <v>0</v>
      </c>
    </row>
    <row r="2133" spans="11:51">
      <c r="K2133" s="48" t="s">
        <v>32010</v>
      </c>
      <c r="AA2133" s="255"/>
      <c r="AQ2133" s="212" t="s">
        <v>28768</v>
      </c>
      <c r="AX2133" s="193" t="str">
        <f>_xlfn.TEXTJOIN("-",TRUE,AS2133:AV2133)</f>
        <v/>
      </c>
      <c r="AY2133" s="48">
        <f>E2133</f>
        <v>0</v>
      </c>
    </row>
    <row r="2134" spans="11:51">
      <c r="K2134" s="48" t="s">
        <v>32011</v>
      </c>
      <c r="AA2134" s="255"/>
      <c r="AQ2134" s="212" t="s">
        <v>28768</v>
      </c>
      <c r="AX2134" s="193" t="str">
        <f>_xlfn.TEXTJOIN("-",TRUE,AS2134:AV2134)</f>
        <v/>
      </c>
      <c r="AY2134" s="48">
        <f>E2134</f>
        <v>0</v>
      </c>
    </row>
    <row r="2135" spans="11:51">
      <c r="K2135" s="48" t="s">
        <v>32012</v>
      </c>
      <c r="AA2135" s="255"/>
      <c r="AQ2135" s="212" t="s">
        <v>28768</v>
      </c>
      <c r="AX2135" s="193" t="str">
        <f>_xlfn.TEXTJOIN("-",TRUE,AS2135:AV2135)</f>
        <v/>
      </c>
      <c r="AY2135" s="48">
        <f>E2135</f>
        <v>0</v>
      </c>
    </row>
    <row r="2136" spans="11:51">
      <c r="K2136" s="48" t="s">
        <v>32013</v>
      </c>
      <c r="AA2136" s="255"/>
      <c r="AQ2136" s="212" t="s">
        <v>28768</v>
      </c>
      <c r="AX2136" s="193" t="str">
        <f>_xlfn.TEXTJOIN("-",TRUE,AS2136:AV2136)</f>
        <v/>
      </c>
      <c r="AY2136" s="48">
        <f>E2136</f>
        <v>0</v>
      </c>
    </row>
    <row r="2137" spans="11:51">
      <c r="K2137" s="48" t="s">
        <v>32014</v>
      </c>
      <c r="AA2137" s="255"/>
      <c r="AQ2137" s="212" t="s">
        <v>28768</v>
      </c>
      <c r="AX2137" s="193" t="str">
        <f>_xlfn.TEXTJOIN("-",TRUE,AS2137:AV2137)</f>
        <v/>
      </c>
      <c r="AY2137" s="48">
        <f>E2137</f>
        <v>0</v>
      </c>
    </row>
    <row r="2138" spans="11:51">
      <c r="K2138" s="48" t="s">
        <v>32015</v>
      </c>
      <c r="AA2138" s="255"/>
      <c r="AQ2138" s="212" t="s">
        <v>28768</v>
      </c>
      <c r="AX2138" s="193" t="str">
        <f>_xlfn.TEXTJOIN("-",TRUE,AS2138:AV2138)</f>
        <v/>
      </c>
      <c r="AY2138" s="48">
        <f>E2138</f>
        <v>0</v>
      </c>
    </row>
    <row r="2139" spans="11:51">
      <c r="K2139" s="48" t="s">
        <v>32016</v>
      </c>
      <c r="AA2139" s="255"/>
      <c r="AQ2139" s="212" t="s">
        <v>28768</v>
      </c>
      <c r="AX2139" s="193" t="str">
        <f>_xlfn.TEXTJOIN("-",TRUE,AS2139:AV2139)</f>
        <v/>
      </c>
      <c r="AY2139" s="48">
        <f>E2139</f>
        <v>0</v>
      </c>
    </row>
    <row r="2140" spans="11:51">
      <c r="K2140" s="48" t="s">
        <v>32017</v>
      </c>
      <c r="AA2140" s="255"/>
      <c r="AQ2140" s="212" t="s">
        <v>28768</v>
      </c>
      <c r="AX2140" s="193" t="str">
        <f>_xlfn.TEXTJOIN("-",TRUE,AS2140:AV2140)</f>
        <v/>
      </c>
      <c r="AY2140" s="48">
        <f>E2140</f>
        <v>0</v>
      </c>
    </row>
    <row r="2141" spans="11:51">
      <c r="K2141" s="48" t="s">
        <v>32018</v>
      </c>
      <c r="AA2141" s="255"/>
      <c r="AQ2141" s="212" t="s">
        <v>28768</v>
      </c>
      <c r="AX2141" s="193" t="str">
        <f>_xlfn.TEXTJOIN("-",TRUE,AS2141:AV2141)</f>
        <v/>
      </c>
      <c r="AY2141" s="48">
        <f>E2141</f>
        <v>0</v>
      </c>
    </row>
    <row r="2142" spans="11:51">
      <c r="K2142" s="48" t="s">
        <v>32019</v>
      </c>
      <c r="AA2142" s="255"/>
      <c r="AQ2142" s="212" t="s">
        <v>28768</v>
      </c>
      <c r="AX2142" s="193" t="str">
        <f>_xlfn.TEXTJOIN("-",TRUE,AS2142:AV2142)</f>
        <v/>
      </c>
      <c r="AY2142" s="48">
        <f>E2142</f>
        <v>0</v>
      </c>
    </row>
    <row r="2143" spans="11:51">
      <c r="K2143" s="48" t="s">
        <v>32020</v>
      </c>
      <c r="AA2143" s="255"/>
      <c r="AQ2143" s="212" t="s">
        <v>28768</v>
      </c>
      <c r="AX2143" s="193" t="str">
        <f>_xlfn.TEXTJOIN("-",TRUE,AS2143:AV2143)</f>
        <v/>
      </c>
      <c r="AY2143" s="48">
        <f>E2143</f>
        <v>0</v>
      </c>
    </row>
    <row r="2144" spans="11:51">
      <c r="K2144" s="48" t="s">
        <v>32021</v>
      </c>
      <c r="AA2144" s="255"/>
      <c r="AQ2144" s="212" t="s">
        <v>28768</v>
      </c>
      <c r="AX2144" s="193" t="str">
        <f>_xlfn.TEXTJOIN("-",TRUE,AS2144:AV2144)</f>
        <v/>
      </c>
      <c r="AY2144" s="48">
        <f>E2144</f>
        <v>0</v>
      </c>
    </row>
    <row r="2145" spans="11:51">
      <c r="K2145" s="48" t="s">
        <v>32022</v>
      </c>
      <c r="AA2145" s="255"/>
      <c r="AQ2145" s="212" t="s">
        <v>28768</v>
      </c>
      <c r="AX2145" s="193" t="str">
        <f>_xlfn.TEXTJOIN("-",TRUE,AS2145:AV2145)</f>
        <v/>
      </c>
      <c r="AY2145" s="48">
        <f>E2145</f>
        <v>0</v>
      </c>
    </row>
    <row r="2146" spans="11:51">
      <c r="K2146" s="48" t="s">
        <v>32023</v>
      </c>
      <c r="AA2146" s="255"/>
      <c r="AQ2146" s="212" t="s">
        <v>28768</v>
      </c>
      <c r="AX2146" s="193" t="str">
        <f>_xlfn.TEXTJOIN("-",TRUE,AS2146:AV2146)</f>
        <v/>
      </c>
      <c r="AY2146" s="48">
        <f>E2146</f>
        <v>0</v>
      </c>
    </row>
    <row r="2147" spans="11:51">
      <c r="K2147" s="48" t="s">
        <v>32024</v>
      </c>
      <c r="AA2147" s="255"/>
      <c r="AQ2147" s="212" t="s">
        <v>28768</v>
      </c>
      <c r="AX2147" s="193" t="str">
        <f>_xlfn.TEXTJOIN("-",TRUE,AS2147:AV2147)</f>
        <v/>
      </c>
      <c r="AY2147" s="48">
        <f>E2147</f>
        <v>0</v>
      </c>
    </row>
    <row r="2148" spans="11:51">
      <c r="K2148" s="48" t="s">
        <v>32025</v>
      </c>
      <c r="AA2148" s="255"/>
      <c r="AQ2148" s="212" t="s">
        <v>28768</v>
      </c>
      <c r="AX2148" s="193" t="str">
        <f>_xlfn.TEXTJOIN("-",TRUE,AS2148:AV2148)</f>
        <v/>
      </c>
      <c r="AY2148" s="48">
        <f>E2148</f>
        <v>0</v>
      </c>
    </row>
    <row r="2149" spans="11:51">
      <c r="K2149" s="48" t="s">
        <v>32026</v>
      </c>
      <c r="AA2149" s="255"/>
      <c r="AQ2149" s="212" t="s">
        <v>28768</v>
      </c>
      <c r="AX2149" s="193" t="str">
        <f>_xlfn.TEXTJOIN("-",TRUE,AS2149:AV2149)</f>
        <v/>
      </c>
      <c r="AY2149" s="48">
        <f>E2149</f>
        <v>0</v>
      </c>
    </row>
    <row r="2150" spans="11:51">
      <c r="K2150" s="48" t="s">
        <v>32027</v>
      </c>
      <c r="AA2150" s="255"/>
      <c r="AQ2150" s="212" t="s">
        <v>28768</v>
      </c>
      <c r="AX2150" s="193" t="str">
        <f>_xlfn.TEXTJOIN("-",TRUE,AS2150:AV2150)</f>
        <v/>
      </c>
      <c r="AY2150" s="48">
        <f>E2150</f>
        <v>0</v>
      </c>
    </row>
    <row r="2151" spans="11:51">
      <c r="K2151" s="48" t="s">
        <v>32028</v>
      </c>
      <c r="AA2151" s="255"/>
      <c r="AQ2151" s="212" t="s">
        <v>28768</v>
      </c>
      <c r="AX2151" s="193" t="str">
        <f>_xlfn.TEXTJOIN("-",TRUE,AS2151:AV2151)</f>
        <v/>
      </c>
      <c r="AY2151" s="48">
        <f>E2151</f>
        <v>0</v>
      </c>
    </row>
    <row r="2152" spans="11:51">
      <c r="K2152" s="48" t="s">
        <v>32029</v>
      </c>
      <c r="AA2152" s="255"/>
      <c r="AQ2152" s="212" t="s">
        <v>28768</v>
      </c>
      <c r="AX2152" s="193" t="str">
        <f>_xlfn.TEXTJOIN("-",TRUE,AS2152:AV2152)</f>
        <v/>
      </c>
      <c r="AY2152" s="48">
        <f>E2152</f>
        <v>0</v>
      </c>
    </row>
    <row r="2153" spans="11:51">
      <c r="K2153" s="48" t="s">
        <v>32030</v>
      </c>
      <c r="AA2153" s="255"/>
      <c r="AQ2153" s="212" t="s">
        <v>28768</v>
      </c>
      <c r="AX2153" s="193" t="str">
        <f>_xlfn.TEXTJOIN("-",TRUE,AS2153:AV2153)</f>
        <v/>
      </c>
      <c r="AY2153" s="48">
        <f>E2153</f>
        <v>0</v>
      </c>
    </row>
    <row r="2154" spans="11:51">
      <c r="K2154" s="48" t="s">
        <v>32031</v>
      </c>
      <c r="AA2154" s="255"/>
      <c r="AQ2154" s="212" t="s">
        <v>28768</v>
      </c>
      <c r="AX2154" s="193" t="str">
        <f>_xlfn.TEXTJOIN("-",TRUE,AS2154:AV2154)</f>
        <v/>
      </c>
      <c r="AY2154" s="48">
        <f>E2154</f>
        <v>0</v>
      </c>
    </row>
    <row r="2155" spans="11:51">
      <c r="K2155" s="48" t="s">
        <v>32032</v>
      </c>
      <c r="AA2155" s="255"/>
      <c r="AQ2155" s="212" t="s">
        <v>28768</v>
      </c>
      <c r="AX2155" s="193" t="str">
        <f>_xlfn.TEXTJOIN("-",TRUE,AS2155:AV2155)</f>
        <v/>
      </c>
      <c r="AY2155" s="48">
        <f>E2155</f>
        <v>0</v>
      </c>
    </row>
    <row r="2156" spans="11:51">
      <c r="K2156" s="48" t="s">
        <v>32033</v>
      </c>
      <c r="AA2156" s="255"/>
      <c r="AQ2156" s="212" t="s">
        <v>28768</v>
      </c>
      <c r="AX2156" s="193" t="str">
        <f>_xlfn.TEXTJOIN("-",TRUE,AS2156:AV2156)</f>
        <v/>
      </c>
      <c r="AY2156" s="48">
        <f>E2156</f>
        <v>0</v>
      </c>
    </row>
    <row r="2157" spans="11:51">
      <c r="K2157" s="48" t="s">
        <v>32034</v>
      </c>
      <c r="AA2157" s="255"/>
      <c r="AQ2157" s="212" t="s">
        <v>28768</v>
      </c>
      <c r="AX2157" s="193" t="str">
        <f>_xlfn.TEXTJOIN("-",TRUE,AS2157:AV2157)</f>
        <v/>
      </c>
      <c r="AY2157" s="48">
        <f>E2157</f>
        <v>0</v>
      </c>
    </row>
    <row r="2158" spans="11:51">
      <c r="K2158" s="48" t="s">
        <v>32035</v>
      </c>
      <c r="AA2158" s="255"/>
      <c r="AQ2158" s="212" t="s">
        <v>28768</v>
      </c>
      <c r="AX2158" s="193" t="str">
        <f>_xlfn.TEXTJOIN("-",TRUE,AS2158:AV2158)</f>
        <v/>
      </c>
      <c r="AY2158" s="48">
        <f>E2158</f>
        <v>0</v>
      </c>
    </row>
    <row r="2159" spans="11:51">
      <c r="K2159" s="48" t="s">
        <v>32036</v>
      </c>
      <c r="AA2159" s="255"/>
      <c r="AQ2159" s="212" t="s">
        <v>28768</v>
      </c>
      <c r="AX2159" s="193" t="str">
        <f>_xlfn.TEXTJOIN("-",TRUE,AS2159:AV2159)</f>
        <v/>
      </c>
      <c r="AY2159" s="48">
        <f>E2159</f>
        <v>0</v>
      </c>
    </row>
    <row r="2160" spans="11:51">
      <c r="K2160" s="48" t="s">
        <v>32037</v>
      </c>
      <c r="AA2160" s="255"/>
      <c r="AQ2160" s="212" t="s">
        <v>28768</v>
      </c>
      <c r="AX2160" s="193" t="str">
        <f>_xlfn.TEXTJOIN("-",TRUE,AS2160:AV2160)</f>
        <v/>
      </c>
      <c r="AY2160" s="48">
        <f>E2160</f>
        <v>0</v>
      </c>
    </row>
    <row r="2161" spans="11:51">
      <c r="K2161" s="48" t="s">
        <v>32038</v>
      </c>
      <c r="AA2161" s="255"/>
      <c r="AQ2161" s="212" t="s">
        <v>28768</v>
      </c>
      <c r="AX2161" s="193" t="str">
        <f>_xlfn.TEXTJOIN("-",TRUE,AS2161:AV2161)</f>
        <v/>
      </c>
      <c r="AY2161" s="48">
        <f>E2161</f>
        <v>0</v>
      </c>
    </row>
    <row r="2162" spans="11:51">
      <c r="K2162" s="48" t="s">
        <v>32039</v>
      </c>
      <c r="AA2162" s="255"/>
      <c r="AQ2162" s="212" t="s">
        <v>28768</v>
      </c>
      <c r="AX2162" s="193" t="str">
        <f>_xlfn.TEXTJOIN("-",TRUE,AS2162:AV2162)</f>
        <v/>
      </c>
      <c r="AY2162" s="48">
        <f>E2162</f>
        <v>0</v>
      </c>
    </row>
    <row r="2163" spans="11:51">
      <c r="K2163" s="48" t="s">
        <v>32040</v>
      </c>
      <c r="AA2163" s="255"/>
      <c r="AQ2163" s="212" t="s">
        <v>28768</v>
      </c>
      <c r="AX2163" s="193" t="str">
        <f>_xlfn.TEXTJOIN("-",TRUE,AS2163:AV2163)</f>
        <v/>
      </c>
      <c r="AY2163" s="48">
        <f>E2163</f>
        <v>0</v>
      </c>
    </row>
    <row r="2164" spans="11:51">
      <c r="K2164" s="48" t="s">
        <v>32041</v>
      </c>
      <c r="AA2164" s="255"/>
      <c r="AQ2164" s="212" t="s">
        <v>28768</v>
      </c>
      <c r="AX2164" s="193" t="str">
        <f>_xlfn.TEXTJOIN("-",TRUE,AS2164:AV2164)</f>
        <v/>
      </c>
      <c r="AY2164" s="48">
        <f>E2164</f>
        <v>0</v>
      </c>
    </row>
    <row r="2165" spans="11:51">
      <c r="K2165" s="48" t="s">
        <v>32042</v>
      </c>
      <c r="AA2165" s="255"/>
      <c r="AQ2165" s="212" t="s">
        <v>28768</v>
      </c>
      <c r="AX2165" s="193" t="str">
        <f>_xlfn.TEXTJOIN("-",TRUE,AS2165:AV2165)</f>
        <v/>
      </c>
      <c r="AY2165" s="48">
        <f>E2165</f>
        <v>0</v>
      </c>
    </row>
    <row r="2166" spans="11:51">
      <c r="K2166" s="48" t="s">
        <v>32043</v>
      </c>
      <c r="AA2166" s="255"/>
      <c r="AQ2166" s="212" t="s">
        <v>28768</v>
      </c>
      <c r="AX2166" s="193" t="str">
        <f>_xlfn.TEXTJOIN("-",TRUE,AS2166:AV2166)</f>
        <v/>
      </c>
      <c r="AY2166" s="48">
        <f>E2166</f>
        <v>0</v>
      </c>
    </row>
    <row r="2167" spans="11:51">
      <c r="K2167" s="48" t="s">
        <v>32044</v>
      </c>
      <c r="AA2167" s="255"/>
      <c r="AQ2167" s="212" t="s">
        <v>28768</v>
      </c>
      <c r="AX2167" s="193" t="str">
        <f>_xlfn.TEXTJOIN("-",TRUE,AS2167:AV2167)</f>
        <v/>
      </c>
      <c r="AY2167" s="48">
        <f>E2167</f>
        <v>0</v>
      </c>
    </row>
    <row r="2168" spans="11:51">
      <c r="K2168" s="48" t="s">
        <v>32045</v>
      </c>
      <c r="AA2168" s="255"/>
      <c r="AQ2168" s="212" t="s">
        <v>28768</v>
      </c>
      <c r="AX2168" s="193" t="str">
        <f>_xlfn.TEXTJOIN("-",TRUE,AS2168:AV2168)</f>
        <v/>
      </c>
      <c r="AY2168" s="48">
        <f>E2168</f>
        <v>0</v>
      </c>
    </row>
    <row r="2169" spans="11:51">
      <c r="K2169" s="48" t="s">
        <v>32046</v>
      </c>
      <c r="AA2169" s="255"/>
      <c r="AQ2169" s="212" t="s">
        <v>28768</v>
      </c>
      <c r="AX2169" s="193" t="str">
        <f>_xlfn.TEXTJOIN("-",TRUE,AS2169:AV2169)</f>
        <v/>
      </c>
      <c r="AY2169" s="48">
        <f>E2169</f>
        <v>0</v>
      </c>
    </row>
    <row r="2170" spans="11:51">
      <c r="K2170" s="48" t="s">
        <v>32047</v>
      </c>
      <c r="AA2170" s="255"/>
      <c r="AQ2170" s="212" t="s">
        <v>28768</v>
      </c>
      <c r="AX2170" s="193" t="str">
        <f>_xlfn.TEXTJOIN("-",TRUE,AS2170:AV2170)</f>
        <v/>
      </c>
      <c r="AY2170" s="48">
        <f>E2170</f>
        <v>0</v>
      </c>
    </row>
    <row r="2171" spans="11:51">
      <c r="K2171" s="48" t="s">
        <v>32048</v>
      </c>
      <c r="AA2171" s="255"/>
      <c r="AQ2171" s="212" t="s">
        <v>28768</v>
      </c>
      <c r="AX2171" s="193" t="str">
        <f>_xlfn.TEXTJOIN("-",TRUE,AS2171:AV2171)</f>
        <v/>
      </c>
      <c r="AY2171" s="48">
        <f>E2171</f>
        <v>0</v>
      </c>
    </row>
    <row r="2172" spans="11:51">
      <c r="K2172" s="48" t="s">
        <v>32049</v>
      </c>
      <c r="AA2172" s="255"/>
      <c r="AQ2172" s="212" t="s">
        <v>28768</v>
      </c>
      <c r="AX2172" s="193" t="str">
        <f>_xlfn.TEXTJOIN("-",TRUE,AS2172:AV2172)</f>
        <v/>
      </c>
      <c r="AY2172" s="48">
        <f>E2172</f>
        <v>0</v>
      </c>
    </row>
    <row r="2173" spans="11:51">
      <c r="K2173" s="48" t="s">
        <v>32050</v>
      </c>
      <c r="AA2173" s="255"/>
      <c r="AQ2173" s="212" t="s">
        <v>28768</v>
      </c>
      <c r="AX2173" s="193" t="str">
        <f>_xlfn.TEXTJOIN("-",TRUE,AS2173:AV2173)</f>
        <v/>
      </c>
      <c r="AY2173" s="48">
        <f>E2173</f>
        <v>0</v>
      </c>
    </row>
    <row r="2174" spans="11:51">
      <c r="K2174" s="48" t="s">
        <v>32051</v>
      </c>
      <c r="AA2174" s="255"/>
      <c r="AQ2174" s="212" t="s">
        <v>28768</v>
      </c>
      <c r="AX2174" s="193" t="str">
        <f>_xlfn.TEXTJOIN("-",TRUE,AS2174:AV2174)</f>
        <v/>
      </c>
      <c r="AY2174" s="48">
        <f>E2174</f>
        <v>0</v>
      </c>
    </row>
    <row r="2175" spans="11:51">
      <c r="K2175" s="48" t="s">
        <v>32052</v>
      </c>
      <c r="AA2175" s="255"/>
      <c r="AQ2175" s="212" t="s">
        <v>28768</v>
      </c>
      <c r="AX2175" s="193" t="str">
        <f>_xlfn.TEXTJOIN("-",TRUE,AS2175:AV2175)</f>
        <v/>
      </c>
      <c r="AY2175" s="48">
        <f>E2175</f>
        <v>0</v>
      </c>
    </row>
    <row r="2176" spans="11:51">
      <c r="K2176" s="48" t="s">
        <v>32053</v>
      </c>
      <c r="AA2176" s="255"/>
      <c r="AQ2176" s="212" t="s">
        <v>28768</v>
      </c>
      <c r="AX2176" s="193" t="str">
        <f>_xlfn.TEXTJOIN("-",TRUE,AS2176:AV2176)</f>
        <v/>
      </c>
      <c r="AY2176" s="48">
        <f>E2176</f>
        <v>0</v>
      </c>
    </row>
    <row r="2177" spans="11:51">
      <c r="K2177" s="48" t="s">
        <v>32054</v>
      </c>
      <c r="AA2177" s="255"/>
      <c r="AQ2177" s="212" t="s">
        <v>28768</v>
      </c>
      <c r="AX2177" s="193" t="str">
        <f>_xlfn.TEXTJOIN("-",TRUE,AS2177:AV2177)</f>
        <v/>
      </c>
      <c r="AY2177" s="48">
        <f>E2177</f>
        <v>0</v>
      </c>
    </row>
    <row r="2178" spans="11:51">
      <c r="K2178" s="48" t="s">
        <v>32055</v>
      </c>
      <c r="AA2178" s="255"/>
      <c r="AQ2178" s="212" t="s">
        <v>28768</v>
      </c>
      <c r="AX2178" s="193" t="str">
        <f>_xlfn.TEXTJOIN("-",TRUE,AS2178:AV2178)</f>
        <v/>
      </c>
      <c r="AY2178" s="48">
        <f>E2178</f>
        <v>0</v>
      </c>
    </row>
    <row r="2179" spans="11:51">
      <c r="K2179" s="48" t="s">
        <v>32056</v>
      </c>
      <c r="AA2179" s="255"/>
      <c r="AQ2179" s="212" t="s">
        <v>28768</v>
      </c>
      <c r="AX2179" s="193" t="str">
        <f>_xlfn.TEXTJOIN("-",TRUE,AS2179:AV2179)</f>
        <v/>
      </c>
      <c r="AY2179" s="48">
        <f>E2179</f>
        <v>0</v>
      </c>
    </row>
    <row r="2180" spans="11:51">
      <c r="K2180" s="48" t="s">
        <v>32057</v>
      </c>
      <c r="AA2180" s="255"/>
      <c r="AQ2180" s="212" t="s">
        <v>28768</v>
      </c>
      <c r="AX2180" s="193" t="str">
        <f>_xlfn.TEXTJOIN("-",TRUE,AS2180:AV2180)</f>
        <v/>
      </c>
      <c r="AY2180" s="48">
        <f>E2180</f>
        <v>0</v>
      </c>
    </row>
    <row r="2181" spans="11:51">
      <c r="K2181" s="48" t="s">
        <v>32058</v>
      </c>
      <c r="AA2181" s="255"/>
      <c r="AQ2181" s="212" t="s">
        <v>28768</v>
      </c>
      <c r="AX2181" s="193" t="str">
        <f>_xlfn.TEXTJOIN("-",TRUE,AS2181:AV2181)</f>
        <v/>
      </c>
      <c r="AY2181" s="48">
        <f>E2181</f>
        <v>0</v>
      </c>
    </row>
    <row r="2182" spans="11:51">
      <c r="K2182" s="48" t="s">
        <v>32059</v>
      </c>
      <c r="AA2182" s="255"/>
      <c r="AQ2182" s="212" t="s">
        <v>28768</v>
      </c>
      <c r="AX2182" s="193" t="str">
        <f>_xlfn.TEXTJOIN("-",TRUE,AS2182:AV2182)</f>
        <v/>
      </c>
      <c r="AY2182" s="48">
        <f>E2182</f>
        <v>0</v>
      </c>
    </row>
    <row r="2183" spans="11:51">
      <c r="K2183" s="48" t="s">
        <v>32060</v>
      </c>
      <c r="AA2183" s="255"/>
      <c r="AQ2183" s="212" t="s">
        <v>28768</v>
      </c>
      <c r="AX2183" s="193" t="str">
        <f>_xlfn.TEXTJOIN("-",TRUE,AS2183:AV2183)</f>
        <v/>
      </c>
      <c r="AY2183" s="48">
        <f>E2183</f>
        <v>0</v>
      </c>
    </row>
    <row r="2184" spans="11:51">
      <c r="K2184" s="48" t="s">
        <v>32061</v>
      </c>
      <c r="AA2184" s="255"/>
      <c r="AQ2184" s="212" t="s">
        <v>28768</v>
      </c>
      <c r="AX2184" s="193" t="str">
        <f>_xlfn.TEXTJOIN("-",TRUE,AS2184:AV2184)</f>
        <v/>
      </c>
      <c r="AY2184" s="48">
        <f>E2184</f>
        <v>0</v>
      </c>
    </row>
    <row r="2185" spans="11:51">
      <c r="K2185" s="48" t="s">
        <v>32062</v>
      </c>
      <c r="AA2185" s="255"/>
      <c r="AQ2185" s="212" t="s">
        <v>28768</v>
      </c>
      <c r="AX2185" s="193" t="str">
        <f>_xlfn.TEXTJOIN("-",TRUE,AS2185:AV2185)</f>
        <v/>
      </c>
      <c r="AY2185" s="48">
        <f>E2185</f>
        <v>0</v>
      </c>
    </row>
    <row r="2186" spans="11:51">
      <c r="K2186" s="48" t="s">
        <v>32063</v>
      </c>
      <c r="AA2186" s="255"/>
      <c r="AQ2186" s="212" t="s">
        <v>28768</v>
      </c>
      <c r="AX2186" s="193" t="str">
        <f>_xlfn.TEXTJOIN("-",TRUE,AS2186:AV2186)</f>
        <v/>
      </c>
      <c r="AY2186" s="48">
        <f>E2186</f>
        <v>0</v>
      </c>
    </row>
    <row r="2187" spans="11:51">
      <c r="K2187" s="48" t="s">
        <v>32064</v>
      </c>
      <c r="AA2187" s="255"/>
      <c r="AQ2187" s="212" t="s">
        <v>28768</v>
      </c>
      <c r="AX2187" s="193" t="str">
        <f>_xlfn.TEXTJOIN("-",TRUE,AS2187:AV2187)</f>
        <v/>
      </c>
      <c r="AY2187" s="48">
        <f>E2187</f>
        <v>0</v>
      </c>
    </row>
    <row r="2188" spans="11:51">
      <c r="K2188" s="48" t="s">
        <v>32065</v>
      </c>
      <c r="AA2188" s="255"/>
      <c r="AQ2188" s="212" t="s">
        <v>28768</v>
      </c>
      <c r="AX2188" s="193" t="str">
        <f>_xlfn.TEXTJOIN("-",TRUE,AS2188:AV2188)</f>
        <v/>
      </c>
      <c r="AY2188" s="48">
        <f>E2188</f>
        <v>0</v>
      </c>
    </row>
    <row r="2189" spans="11:51">
      <c r="K2189" s="48" t="s">
        <v>32066</v>
      </c>
      <c r="AA2189" s="255"/>
      <c r="AQ2189" s="212" t="s">
        <v>28768</v>
      </c>
      <c r="AX2189" s="193" t="str">
        <f>_xlfn.TEXTJOIN("-",TRUE,AS2189:AV2189)</f>
        <v/>
      </c>
      <c r="AY2189" s="48">
        <f>E2189</f>
        <v>0</v>
      </c>
    </row>
    <row r="2190" spans="11:51">
      <c r="K2190" s="48" t="s">
        <v>32067</v>
      </c>
      <c r="AA2190" s="255"/>
      <c r="AQ2190" s="212" t="s">
        <v>28768</v>
      </c>
      <c r="AX2190" s="193" t="str">
        <f>_xlfn.TEXTJOIN("-",TRUE,AS2190:AV2190)</f>
        <v/>
      </c>
      <c r="AY2190" s="48">
        <f>E2190</f>
        <v>0</v>
      </c>
    </row>
    <row r="2191" spans="11:51">
      <c r="K2191" s="48" t="s">
        <v>32068</v>
      </c>
      <c r="AA2191" s="255"/>
      <c r="AQ2191" s="212" t="s">
        <v>28768</v>
      </c>
      <c r="AX2191" s="193" t="str">
        <f>_xlfn.TEXTJOIN("-",TRUE,AS2191:AV2191)</f>
        <v/>
      </c>
      <c r="AY2191" s="48">
        <f>E2191</f>
        <v>0</v>
      </c>
    </row>
    <row r="2192" spans="11:51">
      <c r="K2192" s="48" t="s">
        <v>32069</v>
      </c>
      <c r="AA2192" s="255"/>
      <c r="AQ2192" s="212" t="s">
        <v>28768</v>
      </c>
      <c r="AX2192" s="193" t="str">
        <f>_xlfn.TEXTJOIN("-",TRUE,AS2192:AV2192)</f>
        <v/>
      </c>
      <c r="AY2192" s="48">
        <f>E2192</f>
        <v>0</v>
      </c>
    </row>
    <row r="2193" spans="11:51">
      <c r="K2193" s="48" t="s">
        <v>32070</v>
      </c>
      <c r="AA2193" s="255"/>
      <c r="AQ2193" s="212" t="s">
        <v>28768</v>
      </c>
      <c r="AX2193" s="193" t="str">
        <f>_xlfn.TEXTJOIN("-",TRUE,AS2193:AV2193)</f>
        <v/>
      </c>
      <c r="AY2193" s="48">
        <f>E2193</f>
        <v>0</v>
      </c>
    </row>
    <row r="2194" spans="11:51">
      <c r="K2194" s="48" t="s">
        <v>32071</v>
      </c>
      <c r="AA2194" s="255"/>
      <c r="AQ2194" s="212" t="s">
        <v>28768</v>
      </c>
      <c r="AX2194" s="193" t="str">
        <f>_xlfn.TEXTJOIN("-",TRUE,AS2194:AV2194)</f>
        <v/>
      </c>
      <c r="AY2194" s="48">
        <f>E2194</f>
        <v>0</v>
      </c>
    </row>
    <row r="2195" spans="11:51">
      <c r="K2195" s="48" t="s">
        <v>32072</v>
      </c>
      <c r="AA2195" s="255"/>
      <c r="AQ2195" s="212" t="s">
        <v>28768</v>
      </c>
      <c r="AX2195" s="193" t="str">
        <f>_xlfn.TEXTJOIN("-",TRUE,AS2195:AV2195)</f>
        <v/>
      </c>
      <c r="AY2195" s="48">
        <f>E2195</f>
        <v>0</v>
      </c>
    </row>
    <row r="2196" spans="11:51">
      <c r="K2196" s="48" t="s">
        <v>32073</v>
      </c>
      <c r="AA2196" s="255"/>
      <c r="AQ2196" s="212" t="s">
        <v>28768</v>
      </c>
      <c r="AX2196" s="193" t="str">
        <f>_xlfn.TEXTJOIN("-",TRUE,AS2196:AV2196)</f>
        <v/>
      </c>
      <c r="AY2196" s="48">
        <f>E2196</f>
        <v>0</v>
      </c>
    </row>
    <row r="2197" spans="11:51">
      <c r="K2197" s="48" t="s">
        <v>32074</v>
      </c>
      <c r="AA2197" s="255"/>
      <c r="AQ2197" s="212" t="s">
        <v>28768</v>
      </c>
      <c r="AX2197" s="193" t="str">
        <f>_xlfn.TEXTJOIN("-",TRUE,AS2197:AV2197)</f>
        <v/>
      </c>
      <c r="AY2197" s="48">
        <f>E2197</f>
        <v>0</v>
      </c>
    </row>
    <row r="2198" spans="11:51">
      <c r="K2198" s="48" t="s">
        <v>32075</v>
      </c>
      <c r="AA2198" s="255"/>
      <c r="AQ2198" s="212" t="s">
        <v>28768</v>
      </c>
      <c r="AX2198" s="193" t="str">
        <f>_xlfn.TEXTJOIN("-",TRUE,AS2198:AV2198)</f>
        <v/>
      </c>
      <c r="AY2198" s="48">
        <f>E2198</f>
        <v>0</v>
      </c>
    </row>
    <row r="2199" spans="11:51">
      <c r="K2199" s="48" t="s">
        <v>32076</v>
      </c>
      <c r="AA2199" s="255"/>
      <c r="AQ2199" s="212" t="s">
        <v>28768</v>
      </c>
      <c r="AX2199" s="193" t="str">
        <f>_xlfn.TEXTJOIN("-",TRUE,AS2199:AV2199)</f>
        <v/>
      </c>
      <c r="AY2199" s="48">
        <f>E2199</f>
        <v>0</v>
      </c>
    </row>
    <row r="2200" spans="11:51">
      <c r="K2200" s="48" t="s">
        <v>32077</v>
      </c>
      <c r="AA2200" s="255"/>
      <c r="AQ2200" s="212" t="s">
        <v>28768</v>
      </c>
      <c r="AX2200" s="193" t="str">
        <f>_xlfn.TEXTJOIN("-",TRUE,AS2200:AV2200)</f>
        <v/>
      </c>
      <c r="AY2200" s="48">
        <f>E2200</f>
        <v>0</v>
      </c>
    </row>
    <row r="2201" spans="11:51">
      <c r="K2201" s="48" t="s">
        <v>32078</v>
      </c>
      <c r="AA2201" s="255"/>
      <c r="AQ2201" s="212" t="s">
        <v>28768</v>
      </c>
      <c r="AX2201" s="193" t="str">
        <f>_xlfn.TEXTJOIN("-",TRUE,AS2201:AV2201)</f>
        <v/>
      </c>
      <c r="AY2201" s="48">
        <f>E2201</f>
        <v>0</v>
      </c>
    </row>
    <row r="2202" spans="11:51">
      <c r="K2202" s="48" t="s">
        <v>32079</v>
      </c>
      <c r="AA2202" s="255"/>
      <c r="AQ2202" s="212" t="s">
        <v>28768</v>
      </c>
      <c r="AX2202" s="193" t="str">
        <f>_xlfn.TEXTJOIN("-",TRUE,AS2202:AV2202)</f>
        <v/>
      </c>
      <c r="AY2202" s="48">
        <f>E2202</f>
        <v>0</v>
      </c>
    </row>
    <row r="2203" spans="11:51">
      <c r="K2203" s="48" t="s">
        <v>32080</v>
      </c>
      <c r="AA2203" s="255"/>
      <c r="AQ2203" s="212" t="s">
        <v>28768</v>
      </c>
      <c r="AX2203" s="193" t="str">
        <f>_xlfn.TEXTJOIN("-",TRUE,AS2203:AV2203)</f>
        <v/>
      </c>
      <c r="AY2203" s="48">
        <f>E2203</f>
        <v>0</v>
      </c>
    </row>
    <row r="2204" spans="11:51">
      <c r="K2204" s="48" t="s">
        <v>32081</v>
      </c>
      <c r="AA2204" s="255"/>
      <c r="AQ2204" s="212" t="s">
        <v>28768</v>
      </c>
      <c r="AX2204" s="193" t="str">
        <f>_xlfn.TEXTJOIN("-",TRUE,AS2204:AV2204)</f>
        <v/>
      </c>
      <c r="AY2204" s="48">
        <f>E2204</f>
        <v>0</v>
      </c>
    </row>
    <row r="2205" spans="11:51">
      <c r="K2205" s="48" t="s">
        <v>32082</v>
      </c>
      <c r="AA2205" s="255"/>
      <c r="AQ2205" s="212" t="s">
        <v>28768</v>
      </c>
      <c r="AX2205" s="193" t="str">
        <f>_xlfn.TEXTJOIN("-",TRUE,AS2205:AV2205)</f>
        <v/>
      </c>
      <c r="AY2205" s="48">
        <f>E2205</f>
        <v>0</v>
      </c>
    </row>
    <row r="2206" spans="11:51">
      <c r="K2206" s="48" t="s">
        <v>32083</v>
      </c>
      <c r="AA2206" s="255"/>
      <c r="AQ2206" s="212" t="s">
        <v>28768</v>
      </c>
      <c r="AX2206" s="193" t="str">
        <f>_xlfn.TEXTJOIN("-",TRUE,AS2206:AV2206)</f>
        <v/>
      </c>
      <c r="AY2206" s="48">
        <f>E2206</f>
        <v>0</v>
      </c>
    </row>
    <row r="2207" spans="11:51">
      <c r="K2207" s="48" t="s">
        <v>32084</v>
      </c>
      <c r="AA2207" s="255"/>
      <c r="AQ2207" s="212" t="s">
        <v>28768</v>
      </c>
      <c r="AX2207" s="193" t="str">
        <f>_xlfn.TEXTJOIN("-",TRUE,AS2207:AV2207)</f>
        <v/>
      </c>
      <c r="AY2207" s="48">
        <f>E2207</f>
        <v>0</v>
      </c>
    </row>
    <row r="2208" spans="11:51">
      <c r="K2208" s="48" t="s">
        <v>32085</v>
      </c>
      <c r="AA2208" s="255"/>
      <c r="AQ2208" s="212" t="s">
        <v>28768</v>
      </c>
      <c r="AX2208" s="193" t="str">
        <f>_xlfn.TEXTJOIN("-",TRUE,AS2208:AV2208)</f>
        <v/>
      </c>
      <c r="AY2208" s="48">
        <f>E2208</f>
        <v>0</v>
      </c>
    </row>
    <row r="2209" spans="11:51">
      <c r="K2209" s="48" t="s">
        <v>32086</v>
      </c>
      <c r="AA2209" s="255"/>
      <c r="AQ2209" s="212" t="s">
        <v>28768</v>
      </c>
      <c r="AX2209" s="193" t="str">
        <f>_xlfn.TEXTJOIN("-",TRUE,AS2209:AV2209)</f>
        <v/>
      </c>
      <c r="AY2209" s="48">
        <f>E2209</f>
        <v>0</v>
      </c>
    </row>
    <row r="2210" spans="11:51">
      <c r="K2210" s="48" t="s">
        <v>32087</v>
      </c>
      <c r="AA2210" s="255"/>
      <c r="AQ2210" s="212" t="s">
        <v>28768</v>
      </c>
      <c r="AX2210" s="193" t="str">
        <f>_xlfn.TEXTJOIN("-",TRUE,AS2210:AV2210)</f>
        <v/>
      </c>
      <c r="AY2210" s="48">
        <f>E2210</f>
        <v>0</v>
      </c>
    </row>
    <row r="2211" spans="11:51">
      <c r="K2211" s="48" t="s">
        <v>32088</v>
      </c>
      <c r="AA2211" s="255"/>
      <c r="AQ2211" s="212" t="s">
        <v>28768</v>
      </c>
      <c r="AX2211" s="193" t="str">
        <f>_xlfn.TEXTJOIN("-",TRUE,AS2211:AV2211)</f>
        <v/>
      </c>
      <c r="AY2211" s="48">
        <f>E2211</f>
        <v>0</v>
      </c>
    </row>
    <row r="2212" spans="11:51">
      <c r="K2212" s="48" t="s">
        <v>32089</v>
      </c>
      <c r="AA2212" s="255"/>
      <c r="AQ2212" s="212" t="s">
        <v>28768</v>
      </c>
      <c r="AX2212" s="193" t="str">
        <f>_xlfn.TEXTJOIN("-",TRUE,AS2212:AV2212)</f>
        <v/>
      </c>
      <c r="AY2212" s="48">
        <f>E2212</f>
        <v>0</v>
      </c>
    </row>
    <row r="2213" spans="11:51">
      <c r="K2213" s="48" t="s">
        <v>32090</v>
      </c>
      <c r="AA2213" s="255"/>
      <c r="AQ2213" s="212" t="s">
        <v>28768</v>
      </c>
      <c r="AX2213" s="193" t="str">
        <f>_xlfn.TEXTJOIN("-",TRUE,AS2213:AV2213)</f>
        <v/>
      </c>
      <c r="AY2213" s="48">
        <f>E2213</f>
        <v>0</v>
      </c>
    </row>
    <row r="2214" spans="11:51">
      <c r="K2214" s="48" t="s">
        <v>32091</v>
      </c>
      <c r="AA2214" s="255"/>
      <c r="AQ2214" s="212" t="s">
        <v>28768</v>
      </c>
      <c r="AX2214" s="193" t="str">
        <f>_xlfn.TEXTJOIN("-",TRUE,AS2214:AV2214)</f>
        <v/>
      </c>
      <c r="AY2214" s="48">
        <f>E2214</f>
        <v>0</v>
      </c>
    </row>
    <row r="2215" spans="11:51">
      <c r="K2215" s="48" t="s">
        <v>32092</v>
      </c>
      <c r="AA2215" s="255"/>
      <c r="AQ2215" s="212" t="s">
        <v>28768</v>
      </c>
      <c r="AX2215" s="193" t="str">
        <f>_xlfn.TEXTJOIN("-",TRUE,AS2215:AV2215)</f>
        <v/>
      </c>
      <c r="AY2215" s="48">
        <f>E2215</f>
        <v>0</v>
      </c>
    </row>
    <row r="2216" spans="11:51">
      <c r="K2216" s="48" t="s">
        <v>32093</v>
      </c>
      <c r="AA2216" s="255"/>
      <c r="AQ2216" s="212" t="s">
        <v>28768</v>
      </c>
      <c r="AX2216" s="193" t="str">
        <f>_xlfn.TEXTJOIN("-",TRUE,AS2216:AV2216)</f>
        <v/>
      </c>
      <c r="AY2216" s="48">
        <f>E2216</f>
        <v>0</v>
      </c>
    </row>
    <row r="2217" spans="11:51">
      <c r="K2217" s="48" t="s">
        <v>32094</v>
      </c>
      <c r="AA2217" s="255"/>
      <c r="AQ2217" s="212" t="s">
        <v>28768</v>
      </c>
      <c r="AX2217" s="193" t="str">
        <f>_xlfn.TEXTJOIN("-",TRUE,AS2217:AV2217)</f>
        <v/>
      </c>
      <c r="AY2217" s="48">
        <f>E2217</f>
        <v>0</v>
      </c>
    </row>
    <row r="2218" spans="11:51">
      <c r="K2218" s="48" t="s">
        <v>32095</v>
      </c>
      <c r="AA2218" s="255"/>
      <c r="AQ2218" s="212" t="s">
        <v>28768</v>
      </c>
      <c r="AX2218" s="193" t="str">
        <f>_xlfn.TEXTJOIN("-",TRUE,AS2218:AV2218)</f>
        <v/>
      </c>
      <c r="AY2218" s="48">
        <f>E2218</f>
        <v>0</v>
      </c>
    </row>
    <row r="2219" spans="11:51">
      <c r="K2219" s="48" t="s">
        <v>32096</v>
      </c>
      <c r="AA2219" s="255"/>
      <c r="AQ2219" s="212" t="s">
        <v>28768</v>
      </c>
      <c r="AX2219" s="193" t="str">
        <f>_xlfn.TEXTJOIN("-",TRUE,AS2219:AV2219)</f>
        <v/>
      </c>
      <c r="AY2219" s="48">
        <f>E2219</f>
        <v>0</v>
      </c>
    </row>
    <row r="2220" spans="11:51">
      <c r="K2220" s="48" t="s">
        <v>32097</v>
      </c>
      <c r="AA2220" s="255"/>
      <c r="AQ2220" s="212" t="s">
        <v>28768</v>
      </c>
      <c r="AX2220" s="193" t="str">
        <f>_xlfn.TEXTJOIN("-",TRUE,AS2220:AV2220)</f>
        <v/>
      </c>
      <c r="AY2220" s="48">
        <f>E2220</f>
        <v>0</v>
      </c>
    </row>
    <row r="2221" spans="11:51">
      <c r="K2221" s="48" t="s">
        <v>32098</v>
      </c>
      <c r="AA2221" s="255"/>
      <c r="AQ2221" s="212" t="s">
        <v>28768</v>
      </c>
      <c r="AX2221" s="193" t="str">
        <f>_xlfn.TEXTJOIN("-",TRUE,AS2221:AV2221)</f>
        <v/>
      </c>
      <c r="AY2221" s="48">
        <f>E2221</f>
        <v>0</v>
      </c>
    </row>
    <row r="2222" spans="11:51">
      <c r="K2222" s="48" t="s">
        <v>32099</v>
      </c>
      <c r="AA2222" s="255"/>
      <c r="AQ2222" s="212" t="s">
        <v>28768</v>
      </c>
      <c r="AX2222" s="193" t="str">
        <f>_xlfn.TEXTJOIN("-",TRUE,AS2222:AV2222)</f>
        <v/>
      </c>
      <c r="AY2222" s="48">
        <f>E2222</f>
        <v>0</v>
      </c>
    </row>
    <row r="2223" spans="11:51">
      <c r="K2223" s="48" t="s">
        <v>32100</v>
      </c>
      <c r="AA2223" s="255"/>
      <c r="AQ2223" s="212" t="s">
        <v>28768</v>
      </c>
      <c r="AX2223" s="193" t="str">
        <f>_xlfn.TEXTJOIN("-",TRUE,AS2223:AV2223)</f>
        <v/>
      </c>
      <c r="AY2223" s="48">
        <f>E2223</f>
        <v>0</v>
      </c>
    </row>
    <row r="2224" spans="11:51">
      <c r="K2224" s="48" t="s">
        <v>32101</v>
      </c>
      <c r="AA2224" s="255"/>
      <c r="AQ2224" s="212" t="s">
        <v>28768</v>
      </c>
      <c r="AX2224" s="193" t="str">
        <f>_xlfn.TEXTJOIN("-",TRUE,AS2224:AV2224)</f>
        <v/>
      </c>
      <c r="AY2224" s="48">
        <f>E2224</f>
        <v>0</v>
      </c>
    </row>
    <row r="2225" spans="11:51">
      <c r="K2225" s="48" t="s">
        <v>32102</v>
      </c>
      <c r="AA2225" s="255"/>
      <c r="AQ2225" s="212" t="s">
        <v>28768</v>
      </c>
      <c r="AX2225" s="193" t="str">
        <f>_xlfn.TEXTJOIN("-",TRUE,AS2225:AV2225)</f>
        <v/>
      </c>
      <c r="AY2225" s="48">
        <f>E2225</f>
        <v>0</v>
      </c>
    </row>
    <row r="2226" spans="11:51">
      <c r="K2226" s="48" t="s">
        <v>32103</v>
      </c>
      <c r="AA2226" s="255"/>
      <c r="AQ2226" s="212" t="s">
        <v>28768</v>
      </c>
      <c r="AX2226" s="193" t="str">
        <f>_xlfn.TEXTJOIN("-",TRUE,AS2226:AV2226)</f>
        <v/>
      </c>
      <c r="AY2226" s="48">
        <f>E2226</f>
        <v>0</v>
      </c>
    </row>
    <row r="2227" spans="11:51">
      <c r="K2227" s="48" t="s">
        <v>32104</v>
      </c>
      <c r="AA2227" s="255"/>
      <c r="AQ2227" s="212" t="s">
        <v>28768</v>
      </c>
      <c r="AX2227" s="193" t="str">
        <f>_xlfn.TEXTJOIN("-",TRUE,AS2227:AV2227)</f>
        <v/>
      </c>
      <c r="AY2227" s="48">
        <f>E2227</f>
        <v>0</v>
      </c>
    </row>
    <row r="2228" spans="11:51">
      <c r="K2228" s="48" t="s">
        <v>32105</v>
      </c>
      <c r="AA2228" s="255"/>
      <c r="AQ2228" s="212" t="s">
        <v>28768</v>
      </c>
      <c r="AX2228" s="193" t="str">
        <f>_xlfn.TEXTJOIN("-",TRUE,AS2228:AV2228)</f>
        <v/>
      </c>
      <c r="AY2228" s="48">
        <f>E2228</f>
        <v>0</v>
      </c>
    </row>
    <row r="2229" spans="11:51">
      <c r="K2229" s="48" t="s">
        <v>32106</v>
      </c>
      <c r="AA2229" s="255"/>
      <c r="AQ2229" s="212" t="s">
        <v>28768</v>
      </c>
      <c r="AX2229" s="193" t="str">
        <f>_xlfn.TEXTJOIN("-",TRUE,AS2229:AV2229)</f>
        <v/>
      </c>
      <c r="AY2229" s="48">
        <f>E2229</f>
        <v>0</v>
      </c>
    </row>
    <row r="2230" spans="11:51">
      <c r="K2230" s="48" t="s">
        <v>32107</v>
      </c>
      <c r="AA2230" s="255"/>
      <c r="AQ2230" s="212" t="s">
        <v>28768</v>
      </c>
      <c r="AX2230" s="193" t="str">
        <f>_xlfn.TEXTJOIN("-",TRUE,AS2230:AV2230)</f>
        <v/>
      </c>
      <c r="AY2230" s="48">
        <f>E2230</f>
        <v>0</v>
      </c>
    </row>
    <row r="2231" spans="11:51">
      <c r="K2231" s="48" t="s">
        <v>32108</v>
      </c>
      <c r="AA2231" s="255"/>
      <c r="AQ2231" s="212" t="s">
        <v>28768</v>
      </c>
      <c r="AX2231" s="193" t="str">
        <f>_xlfn.TEXTJOIN("-",TRUE,AS2231:AV2231)</f>
        <v/>
      </c>
      <c r="AY2231" s="48">
        <f>E2231</f>
        <v>0</v>
      </c>
    </row>
    <row r="2232" spans="11:51">
      <c r="K2232" s="48" t="s">
        <v>32109</v>
      </c>
      <c r="AA2232" s="255"/>
      <c r="AQ2232" s="212" t="s">
        <v>28768</v>
      </c>
      <c r="AX2232" s="193" t="str">
        <f>_xlfn.TEXTJOIN("-",TRUE,AS2232:AV2232)</f>
        <v/>
      </c>
      <c r="AY2232" s="48">
        <f>E2232</f>
        <v>0</v>
      </c>
    </row>
    <row r="2233" spans="11:51">
      <c r="K2233" s="48" t="s">
        <v>32110</v>
      </c>
      <c r="AA2233" s="255"/>
      <c r="AQ2233" s="212" t="s">
        <v>28768</v>
      </c>
      <c r="AX2233" s="193" t="str">
        <f>_xlfn.TEXTJOIN("-",TRUE,AS2233:AV2233)</f>
        <v/>
      </c>
      <c r="AY2233" s="48">
        <f>E2233</f>
        <v>0</v>
      </c>
    </row>
    <row r="2234" spans="11:51">
      <c r="K2234" s="48" t="s">
        <v>32111</v>
      </c>
      <c r="AA2234" s="255"/>
      <c r="AQ2234" s="212" t="s">
        <v>28768</v>
      </c>
      <c r="AX2234" s="193" t="str">
        <f>_xlfn.TEXTJOIN("-",TRUE,AS2234:AV2234)</f>
        <v/>
      </c>
      <c r="AY2234" s="48">
        <f>E2234</f>
        <v>0</v>
      </c>
    </row>
    <row r="2235" spans="11:51">
      <c r="K2235" s="48" t="s">
        <v>32112</v>
      </c>
      <c r="AA2235" s="255"/>
      <c r="AQ2235" s="212" t="s">
        <v>28768</v>
      </c>
      <c r="AX2235" s="193" t="str">
        <f>_xlfn.TEXTJOIN("-",TRUE,AS2235:AV2235)</f>
        <v/>
      </c>
      <c r="AY2235" s="48">
        <f>E2235</f>
        <v>0</v>
      </c>
    </row>
    <row r="2236" spans="11:51">
      <c r="K2236" s="48" t="s">
        <v>32113</v>
      </c>
      <c r="AA2236" s="255"/>
      <c r="AQ2236" s="212" t="s">
        <v>28768</v>
      </c>
      <c r="AX2236" s="193" t="str">
        <f>_xlfn.TEXTJOIN("-",TRUE,AS2236:AV2236)</f>
        <v/>
      </c>
      <c r="AY2236" s="48">
        <f>E2236</f>
        <v>0</v>
      </c>
    </row>
    <row r="2237" spans="11:51">
      <c r="K2237" s="48" t="s">
        <v>32114</v>
      </c>
      <c r="AA2237" s="255"/>
      <c r="AQ2237" s="212" t="s">
        <v>28768</v>
      </c>
      <c r="AX2237" s="193" t="str">
        <f>_xlfn.TEXTJOIN("-",TRUE,AS2237:AV2237)</f>
        <v/>
      </c>
      <c r="AY2237" s="48">
        <f>E2237</f>
        <v>0</v>
      </c>
    </row>
    <row r="2238" spans="11:51">
      <c r="K2238" s="48" t="s">
        <v>32115</v>
      </c>
      <c r="AA2238" s="255"/>
      <c r="AQ2238" s="212" t="s">
        <v>28768</v>
      </c>
      <c r="AX2238" s="193" t="str">
        <f>_xlfn.TEXTJOIN("-",TRUE,AS2238:AV2238)</f>
        <v/>
      </c>
      <c r="AY2238" s="48">
        <f>E2238</f>
        <v>0</v>
      </c>
    </row>
    <row r="2239" spans="11:51">
      <c r="K2239" s="48" t="s">
        <v>32116</v>
      </c>
      <c r="AA2239" s="255"/>
      <c r="AQ2239" s="212" t="s">
        <v>28768</v>
      </c>
      <c r="AX2239" s="193" t="str">
        <f>_xlfn.TEXTJOIN("-",TRUE,AS2239:AV2239)</f>
        <v/>
      </c>
      <c r="AY2239" s="48">
        <f>E2239</f>
        <v>0</v>
      </c>
    </row>
    <row r="2240" spans="11:51">
      <c r="K2240" s="48" t="s">
        <v>32117</v>
      </c>
      <c r="AA2240" s="255"/>
      <c r="AQ2240" s="212" t="s">
        <v>28768</v>
      </c>
      <c r="AX2240" s="193" t="str">
        <f>_xlfn.TEXTJOIN("-",TRUE,AS2240:AV2240)</f>
        <v/>
      </c>
      <c r="AY2240" s="48">
        <f>E2240</f>
        <v>0</v>
      </c>
    </row>
    <row r="2241" spans="11:51">
      <c r="K2241" s="48" t="s">
        <v>32118</v>
      </c>
      <c r="AA2241" s="255"/>
      <c r="AQ2241" s="212" t="s">
        <v>28768</v>
      </c>
      <c r="AX2241" s="193" t="str">
        <f>_xlfn.TEXTJOIN("-",TRUE,AS2241:AV2241)</f>
        <v/>
      </c>
      <c r="AY2241" s="48">
        <f>E2241</f>
        <v>0</v>
      </c>
    </row>
    <row r="2242" spans="11:51">
      <c r="K2242" s="48" t="s">
        <v>32119</v>
      </c>
      <c r="AA2242" s="255"/>
      <c r="AQ2242" s="212" t="s">
        <v>28768</v>
      </c>
      <c r="AX2242" s="193" t="str">
        <f>_xlfn.TEXTJOIN("-",TRUE,AS2242:AV2242)</f>
        <v/>
      </c>
      <c r="AY2242" s="48">
        <f>E2242</f>
        <v>0</v>
      </c>
    </row>
    <row r="2243" spans="11:51">
      <c r="K2243" s="48" t="s">
        <v>32120</v>
      </c>
      <c r="AA2243" s="255"/>
      <c r="AQ2243" s="212" t="s">
        <v>28768</v>
      </c>
      <c r="AX2243" s="193" t="str">
        <f>_xlfn.TEXTJOIN("-",TRUE,AS2243:AV2243)</f>
        <v/>
      </c>
      <c r="AY2243" s="48">
        <f>E2243</f>
        <v>0</v>
      </c>
    </row>
    <row r="2244" spans="11:51">
      <c r="K2244" s="48" t="s">
        <v>32121</v>
      </c>
      <c r="AA2244" s="255"/>
      <c r="AQ2244" s="212" t="s">
        <v>28768</v>
      </c>
      <c r="AX2244" s="193" t="str">
        <f>_xlfn.TEXTJOIN("-",TRUE,AS2244:AV2244)</f>
        <v/>
      </c>
      <c r="AY2244" s="48">
        <f>E2244</f>
        <v>0</v>
      </c>
    </row>
    <row r="2245" spans="11:51">
      <c r="K2245" s="48" t="s">
        <v>32122</v>
      </c>
      <c r="AA2245" s="255"/>
      <c r="AQ2245" s="212" t="s">
        <v>28768</v>
      </c>
      <c r="AX2245" s="193" t="str">
        <f>_xlfn.TEXTJOIN("-",TRUE,AS2245:AV2245)</f>
        <v/>
      </c>
      <c r="AY2245" s="48">
        <f>E2245</f>
        <v>0</v>
      </c>
    </row>
    <row r="2246" spans="11:51">
      <c r="K2246" s="48" t="s">
        <v>32123</v>
      </c>
      <c r="AA2246" s="255"/>
      <c r="AQ2246" s="212" t="s">
        <v>28768</v>
      </c>
      <c r="AX2246" s="193" t="str">
        <f>_xlfn.TEXTJOIN("-",TRUE,AS2246:AV2246)</f>
        <v/>
      </c>
      <c r="AY2246" s="48">
        <f>E2246</f>
        <v>0</v>
      </c>
    </row>
    <row r="2247" spans="11:51">
      <c r="K2247" s="48" t="s">
        <v>32124</v>
      </c>
      <c r="AA2247" s="255"/>
      <c r="AQ2247" s="212" t="s">
        <v>28768</v>
      </c>
      <c r="AX2247" s="193" t="str">
        <f>_xlfn.TEXTJOIN("-",TRUE,AS2247:AV2247)</f>
        <v/>
      </c>
      <c r="AY2247" s="48">
        <f>E2247</f>
        <v>0</v>
      </c>
    </row>
    <row r="2248" spans="11:51">
      <c r="K2248" s="48" t="s">
        <v>32125</v>
      </c>
      <c r="AA2248" s="255"/>
      <c r="AQ2248" s="212" t="s">
        <v>28768</v>
      </c>
      <c r="AX2248" s="193" t="str">
        <f>_xlfn.TEXTJOIN("-",TRUE,AS2248:AV2248)</f>
        <v/>
      </c>
      <c r="AY2248" s="48">
        <f>E2248</f>
        <v>0</v>
      </c>
    </row>
    <row r="2249" spans="11:51">
      <c r="K2249" s="48" t="s">
        <v>32126</v>
      </c>
      <c r="AA2249" s="255"/>
      <c r="AQ2249" s="212" t="s">
        <v>28768</v>
      </c>
      <c r="AX2249" s="193" t="str">
        <f>_xlfn.TEXTJOIN("-",TRUE,AS2249:AV2249)</f>
        <v/>
      </c>
      <c r="AY2249" s="48">
        <f>E2249</f>
        <v>0</v>
      </c>
    </row>
    <row r="2250" spans="11:51">
      <c r="K2250" s="48" t="s">
        <v>32127</v>
      </c>
      <c r="AA2250" s="255"/>
      <c r="AQ2250" s="212" t="s">
        <v>28768</v>
      </c>
      <c r="AX2250" s="193" t="str">
        <f>_xlfn.TEXTJOIN("-",TRUE,AS2250:AV2250)</f>
        <v/>
      </c>
      <c r="AY2250" s="48">
        <f>E2250</f>
        <v>0</v>
      </c>
    </row>
    <row r="2251" spans="11:51">
      <c r="K2251" s="48" t="s">
        <v>32128</v>
      </c>
      <c r="AA2251" s="255"/>
      <c r="AQ2251" s="212" t="s">
        <v>28768</v>
      </c>
      <c r="AX2251" s="193" t="str">
        <f>_xlfn.TEXTJOIN("-",TRUE,AS2251:AV2251)</f>
        <v/>
      </c>
      <c r="AY2251" s="48">
        <f>E2251</f>
        <v>0</v>
      </c>
    </row>
    <row r="2252" spans="11:51">
      <c r="K2252" s="48" t="s">
        <v>32129</v>
      </c>
      <c r="AA2252" s="255"/>
      <c r="AQ2252" s="212" t="s">
        <v>28768</v>
      </c>
      <c r="AX2252" s="193" t="str">
        <f>_xlfn.TEXTJOIN("-",TRUE,AS2252:AV2252)</f>
        <v/>
      </c>
      <c r="AY2252" s="48">
        <f>E2252</f>
        <v>0</v>
      </c>
    </row>
    <row r="2253" spans="11:51">
      <c r="K2253" s="48" t="s">
        <v>32130</v>
      </c>
      <c r="AA2253" s="255"/>
      <c r="AQ2253" s="212" t="s">
        <v>28768</v>
      </c>
      <c r="AX2253" s="193" t="str">
        <f>_xlfn.TEXTJOIN("-",TRUE,AS2253:AV2253)</f>
        <v/>
      </c>
      <c r="AY2253" s="48">
        <f>E2253</f>
        <v>0</v>
      </c>
    </row>
    <row r="2254" spans="11:51">
      <c r="K2254" s="48" t="s">
        <v>32131</v>
      </c>
      <c r="AA2254" s="255"/>
      <c r="AQ2254" s="212" t="s">
        <v>28768</v>
      </c>
      <c r="AX2254" s="193" t="str">
        <f>_xlfn.TEXTJOIN("-",TRUE,AS2254:AV2254)</f>
        <v/>
      </c>
      <c r="AY2254" s="48">
        <f>E2254</f>
        <v>0</v>
      </c>
    </row>
    <row r="2255" spans="11:51">
      <c r="K2255" s="48" t="s">
        <v>32132</v>
      </c>
      <c r="AA2255" s="255"/>
      <c r="AQ2255" s="212" t="s">
        <v>28768</v>
      </c>
      <c r="AX2255" s="193" t="str">
        <f>_xlfn.TEXTJOIN("-",TRUE,AS2255:AV2255)</f>
        <v/>
      </c>
      <c r="AY2255" s="48">
        <f>E2255</f>
        <v>0</v>
      </c>
    </row>
    <row r="2256" spans="11:51">
      <c r="K2256" s="48" t="s">
        <v>32133</v>
      </c>
      <c r="AA2256" s="255"/>
      <c r="AQ2256" s="212" t="s">
        <v>28768</v>
      </c>
      <c r="AX2256" s="193" t="str">
        <f>_xlfn.TEXTJOIN("-",TRUE,AS2256:AV2256)</f>
        <v/>
      </c>
      <c r="AY2256" s="48">
        <f>E2256</f>
        <v>0</v>
      </c>
    </row>
    <row r="2257" spans="11:51">
      <c r="K2257" s="48" t="s">
        <v>32134</v>
      </c>
      <c r="AA2257" s="255"/>
      <c r="AQ2257" s="212" t="s">
        <v>28768</v>
      </c>
      <c r="AX2257" s="193" t="str">
        <f>_xlfn.TEXTJOIN("-",TRUE,AS2257:AV2257)</f>
        <v/>
      </c>
      <c r="AY2257" s="48">
        <f>E2257</f>
        <v>0</v>
      </c>
    </row>
    <row r="2258" spans="11:51">
      <c r="K2258" s="48" t="s">
        <v>32135</v>
      </c>
      <c r="AA2258" s="255"/>
      <c r="AQ2258" s="212" t="s">
        <v>28768</v>
      </c>
      <c r="AX2258" s="193" t="str">
        <f>_xlfn.TEXTJOIN("-",TRUE,AS2258:AV2258)</f>
        <v/>
      </c>
      <c r="AY2258" s="48">
        <f>E2258</f>
        <v>0</v>
      </c>
    </row>
    <row r="2259" spans="11:51">
      <c r="K2259" s="48" t="s">
        <v>32136</v>
      </c>
      <c r="AA2259" s="255"/>
      <c r="AQ2259" s="212" t="s">
        <v>28768</v>
      </c>
      <c r="AX2259" s="193" t="str">
        <f>_xlfn.TEXTJOIN("-",TRUE,AS2259:AV2259)</f>
        <v/>
      </c>
      <c r="AY2259" s="48">
        <f>E2259</f>
        <v>0</v>
      </c>
    </row>
    <row r="2260" spans="11:51">
      <c r="K2260" s="48" t="s">
        <v>32137</v>
      </c>
      <c r="AA2260" s="255"/>
      <c r="AQ2260" s="212" t="s">
        <v>28768</v>
      </c>
      <c r="AX2260" s="193" t="str">
        <f>_xlfn.TEXTJOIN("-",TRUE,AS2260:AV2260)</f>
        <v/>
      </c>
      <c r="AY2260" s="48">
        <f>E2260</f>
        <v>0</v>
      </c>
    </row>
    <row r="2261" spans="11:51">
      <c r="K2261" s="48" t="s">
        <v>32138</v>
      </c>
      <c r="AA2261" s="255"/>
      <c r="AQ2261" s="212" t="s">
        <v>28768</v>
      </c>
      <c r="AX2261" s="193" t="str">
        <f>_xlfn.TEXTJOIN("-",TRUE,AS2261:AV2261)</f>
        <v/>
      </c>
      <c r="AY2261" s="48">
        <f>E2261</f>
        <v>0</v>
      </c>
    </row>
    <row r="2262" spans="11:51">
      <c r="K2262" s="48" t="s">
        <v>32139</v>
      </c>
      <c r="AA2262" s="255"/>
      <c r="AQ2262" s="212" t="s">
        <v>28768</v>
      </c>
      <c r="AX2262" s="193" t="str">
        <f>_xlfn.TEXTJOIN("-",TRUE,AS2262:AV2262)</f>
        <v/>
      </c>
      <c r="AY2262" s="48">
        <f>E2262</f>
        <v>0</v>
      </c>
    </row>
    <row r="2263" spans="11:51">
      <c r="K2263" s="48" t="s">
        <v>32140</v>
      </c>
      <c r="AA2263" s="255"/>
      <c r="AQ2263" s="212" t="s">
        <v>28768</v>
      </c>
      <c r="AX2263" s="193" t="str">
        <f>_xlfn.TEXTJOIN("-",TRUE,AS2263:AV2263)</f>
        <v/>
      </c>
      <c r="AY2263" s="48">
        <f>E2263</f>
        <v>0</v>
      </c>
    </row>
    <row r="2264" spans="11:51">
      <c r="K2264" s="48" t="s">
        <v>32141</v>
      </c>
      <c r="AA2264" s="255"/>
      <c r="AQ2264" s="212" t="s">
        <v>28768</v>
      </c>
      <c r="AX2264" s="193" t="str">
        <f>_xlfn.TEXTJOIN("-",TRUE,AS2264:AV2264)</f>
        <v/>
      </c>
      <c r="AY2264" s="48">
        <f>E2264</f>
        <v>0</v>
      </c>
    </row>
    <row r="2265" spans="11:51">
      <c r="K2265" s="48" t="s">
        <v>32142</v>
      </c>
      <c r="AA2265" s="255"/>
      <c r="AQ2265" s="212" t="s">
        <v>28768</v>
      </c>
      <c r="AX2265" s="193" t="str">
        <f>_xlfn.TEXTJOIN("-",TRUE,AS2265:AV2265)</f>
        <v/>
      </c>
      <c r="AY2265" s="48">
        <f>E2265</f>
        <v>0</v>
      </c>
    </row>
    <row r="2266" spans="11:51">
      <c r="K2266" s="48" t="s">
        <v>32143</v>
      </c>
      <c r="AA2266" s="255"/>
      <c r="AQ2266" s="212" t="s">
        <v>28768</v>
      </c>
      <c r="AX2266" s="193" t="str">
        <f>_xlfn.TEXTJOIN("-",TRUE,AS2266:AV2266)</f>
        <v/>
      </c>
      <c r="AY2266" s="48">
        <f>E2266</f>
        <v>0</v>
      </c>
    </row>
    <row r="2267" spans="11:51">
      <c r="K2267" s="48" t="s">
        <v>32144</v>
      </c>
      <c r="AA2267" s="255"/>
      <c r="AQ2267" s="212" t="s">
        <v>28768</v>
      </c>
      <c r="AX2267" s="193" t="str">
        <f>_xlfn.TEXTJOIN("-",TRUE,AS2267:AV2267)</f>
        <v/>
      </c>
      <c r="AY2267" s="48">
        <f>E2267</f>
        <v>0</v>
      </c>
    </row>
    <row r="2268" spans="11:51">
      <c r="K2268" s="48" t="s">
        <v>32145</v>
      </c>
      <c r="AA2268" s="255"/>
      <c r="AQ2268" s="212" t="s">
        <v>28768</v>
      </c>
      <c r="AX2268" s="193" t="str">
        <f>_xlfn.TEXTJOIN("-",TRUE,AS2268:AV2268)</f>
        <v/>
      </c>
      <c r="AY2268" s="48">
        <f>E2268</f>
        <v>0</v>
      </c>
    </row>
    <row r="2269" spans="11:51">
      <c r="K2269" s="48" t="s">
        <v>32146</v>
      </c>
      <c r="AA2269" s="255"/>
      <c r="AQ2269" s="212" t="s">
        <v>28768</v>
      </c>
      <c r="AX2269" s="193" t="str">
        <f>_xlfn.TEXTJOIN("-",TRUE,AS2269:AV2269)</f>
        <v/>
      </c>
      <c r="AY2269" s="48">
        <f>E2269</f>
        <v>0</v>
      </c>
    </row>
    <row r="2270" spans="11:51">
      <c r="K2270" s="48" t="s">
        <v>32147</v>
      </c>
      <c r="AA2270" s="255"/>
      <c r="AQ2270" s="212" t="s">
        <v>28768</v>
      </c>
      <c r="AX2270" s="193" t="str">
        <f>_xlfn.TEXTJOIN("-",TRUE,AS2270:AV2270)</f>
        <v/>
      </c>
      <c r="AY2270" s="48">
        <f>E2270</f>
        <v>0</v>
      </c>
    </row>
    <row r="2271" spans="11:51">
      <c r="K2271" s="48" t="s">
        <v>32148</v>
      </c>
      <c r="AA2271" s="255"/>
      <c r="AQ2271" s="212" t="s">
        <v>28768</v>
      </c>
      <c r="AX2271" s="193" t="str">
        <f>_xlfn.TEXTJOIN("-",TRUE,AS2271:AV2271)</f>
        <v/>
      </c>
      <c r="AY2271" s="48">
        <f>E2271</f>
        <v>0</v>
      </c>
    </row>
    <row r="2272" spans="11:51">
      <c r="K2272" s="48" t="s">
        <v>32149</v>
      </c>
      <c r="AA2272" s="255"/>
      <c r="AQ2272" s="212" t="s">
        <v>28768</v>
      </c>
      <c r="AX2272" s="193" t="str">
        <f>_xlfn.TEXTJOIN("-",TRUE,AS2272:AV2272)</f>
        <v/>
      </c>
      <c r="AY2272" s="48">
        <f>E2272</f>
        <v>0</v>
      </c>
    </row>
    <row r="2273" spans="11:51">
      <c r="K2273" s="48" t="s">
        <v>32150</v>
      </c>
      <c r="AA2273" s="255"/>
      <c r="AQ2273" s="212" t="s">
        <v>28768</v>
      </c>
      <c r="AX2273" s="193" t="str">
        <f>_xlfn.TEXTJOIN("-",TRUE,AS2273:AV2273)</f>
        <v/>
      </c>
      <c r="AY2273" s="48">
        <f>E2273</f>
        <v>0</v>
      </c>
    </row>
    <row r="2274" spans="11:51">
      <c r="K2274" s="48" t="s">
        <v>32151</v>
      </c>
      <c r="AA2274" s="255"/>
      <c r="AQ2274" s="212" t="s">
        <v>28768</v>
      </c>
      <c r="AX2274" s="193" t="str">
        <f>_xlfn.TEXTJOIN("-",TRUE,AS2274:AV2274)</f>
        <v/>
      </c>
      <c r="AY2274" s="48">
        <f>E2274</f>
        <v>0</v>
      </c>
    </row>
    <row r="2275" spans="11:51">
      <c r="K2275" s="48" t="s">
        <v>32152</v>
      </c>
      <c r="AA2275" s="255"/>
      <c r="AQ2275" s="212" t="s">
        <v>28768</v>
      </c>
      <c r="AX2275" s="193" t="str">
        <f>_xlfn.TEXTJOIN("-",TRUE,AS2275:AV2275)</f>
        <v/>
      </c>
      <c r="AY2275" s="48">
        <f>E2275</f>
        <v>0</v>
      </c>
    </row>
    <row r="2276" spans="11:51">
      <c r="K2276" s="48" t="s">
        <v>32153</v>
      </c>
      <c r="AA2276" s="255"/>
      <c r="AQ2276" s="212" t="s">
        <v>28768</v>
      </c>
      <c r="AX2276" s="193" t="str">
        <f>_xlfn.TEXTJOIN("-",TRUE,AS2276:AV2276)</f>
        <v/>
      </c>
      <c r="AY2276" s="48">
        <f>E2276</f>
        <v>0</v>
      </c>
    </row>
    <row r="2277" spans="11:51">
      <c r="K2277" s="48" t="s">
        <v>32154</v>
      </c>
      <c r="AA2277" s="255"/>
      <c r="AQ2277" s="212" t="s">
        <v>28768</v>
      </c>
      <c r="AX2277" s="193" t="str">
        <f>_xlfn.TEXTJOIN("-",TRUE,AS2277:AV2277)</f>
        <v/>
      </c>
      <c r="AY2277" s="48">
        <f>E2277</f>
        <v>0</v>
      </c>
    </row>
    <row r="2278" spans="11:51">
      <c r="K2278" s="48" t="s">
        <v>32155</v>
      </c>
      <c r="AA2278" s="255"/>
      <c r="AQ2278" s="212" t="s">
        <v>28768</v>
      </c>
      <c r="AX2278" s="193" t="str">
        <f>_xlfn.TEXTJOIN("-",TRUE,AS2278:AV2278)</f>
        <v/>
      </c>
      <c r="AY2278" s="48">
        <f>E2278</f>
        <v>0</v>
      </c>
    </row>
    <row r="2279" spans="11:51">
      <c r="K2279" s="48" t="s">
        <v>32156</v>
      </c>
      <c r="AA2279" s="255"/>
      <c r="AQ2279" s="212" t="s">
        <v>28768</v>
      </c>
      <c r="AX2279" s="193" t="str">
        <f>_xlfn.TEXTJOIN("-",TRUE,AS2279:AV2279)</f>
        <v/>
      </c>
      <c r="AY2279" s="48">
        <f>E2279</f>
        <v>0</v>
      </c>
    </row>
    <row r="2280" spans="11:51">
      <c r="K2280" s="48" t="s">
        <v>32157</v>
      </c>
      <c r="AA2280" s="255"/>
      <c r="AQ2280" s="212" t="s">
        <v>28768</v>
      </c>
      <c r="AX2280" s="193" t="str">
        <f>_xlfn.TEXTJOIN("-",TRUE,AS2280:AV2280)</f>
        <v/>
      </c>
      <c r="AY2280" s="48">
        <f>E2280</f>
        <v>0</v>
      </c>
    </row>
    <row r="2281" spans="11:51">
      <c r="K2281" s="48" t="s">
        <v>32158</v>
      </c>
      <c r="AA2281" s="255"/>
      <c r="AQ2281" s="212" t="s">
        <v>28768</v>
      </c>
      <c r="AX2281" s="193" t="str">
        <f>_xlfn.TEXTJOIN("-",TRUE,AS2281:AV2281)</f>
        <v/>
      </c>
      <c r="AY2281" s="48">
        <f>E2281</f>
        <v>0</v>
      </c>
    </row>
    <row r="2282" spans="11:51">
      <c r="K2282" s="48" t="s">
        <v>32159</v>
      </c>
      <c r="AA2282" s="255"/>
      <c r="AQ2282" s="212" t="s">
        <v>28768</v>
      </c>
      <c r="AX2282" s="193" t="str">
        <f>_xlfn.TEXTJOIN("-",TRUE,AS2282:AV2282)</f>
        <v/>
      </c>
      <c r="AY2282" s="48">
        <f>E2282</f>
        <v>0</v>
      </c>
    </row>
    <row r="2283" spans="11:51">
      <c r="K2283" s="48" t="s">
        <v>32160</v>
      </c>
      <c r="AA2283" s="255"/>
      <c r="AQ2283" s="212" t="s">
        <v>28768</v>
      </c>
      <c r="AX2283" s="193" t="str">
        <f>_xlfn.TEXTJOIN("-",TRUE,AS2283:AV2283)</f>
        <v/>
      </c>
      <c r="AY2283" s="48">
        <f>E2283</f>
        <v>0</v>
      </c>
    </row>
    <row r="2284" spans="11:51">
      <c r="K2284" s="48" t="s">
        <v>32161</v>
      </c>
      <c r="AA2284" s="255"/>
      <c r="AQ2284" s="212" t="s">
        <v>28768</v>
      </c>
      <c r="AX2284" s="193" t="str">
        <f>_xlfn.TEXTJOIN("-",TRUE,AS2284:AV2284)</f>
        <v/>
      </c>
      <c r="AY2284" s="48">
        <f>E2284</f>
        <v>0</v>
      </c>
    </row>
    <row r="2285" spans="11:51">
      <c r="K2285" s="48" t="s">
        <v>32162</v>
      </c>
      <c r="AA2285" s="255"/>
      <c r="AQ2285" s="212" t="s">
        <v>28768</v>
      </c>
      <c r="AX2285" s="193" t="str">
        <f>_xlfn.TEXTJOIN("-",TRUE,AS2285:AV2285)</f>
        <v/>
      </c>
      <c r="AY2285" s="48">
        <f>E2285</f>
        <v>0</v>
      </c>
    </row>
    <row r="2286" spans="11:51">
      <c r="K2286" s="48" t="s">
        <v>32163</v>
      </c>
      <c r="AA2286" s="255"/>
      <c r="AQ2286" s="212" t="s">
        <v>28768</v>
      </c>
      <c r="AX2286" s="193" t="str">
        <f>_xlfn.TEXTJOIN("-",TRUE,AS2286:AV2286)</f>
        <v/>
      </c>
      <c r="AY2286" s="48">
        <f>E2286</f>
        <v>0</v>
      </c>
    </row>
    <row r="2287" spans="11:51">
      <c r="K2287" s="48" t="s">
        <v>32164</v>
      </c>
      <c r="AA2287" s="255"/>
      <c r="AQ2287" s="212" t="s">
        <v>28768</v>
      </c>
      <c r="AX2287" s="193" t="str">
        <f>_xlfn.TEXTJOIN("-",TRUE,AS2287:AV2287)</f>
        <v/>
      </c>
      <c r="AY2287" s="48">
        <f>E2287</f>
        <v>0</v>
      </c>
    </row>
    <row r="2288" spans="11:51">
      <c r="K2288" s="48" t="s">
        <v>32165</v>
      </c>
      <c r="AA2288" s="255"/>
      <c r="AQ2288" s="212" t="s">
        <v>28768</v>
      </c>
      <c r="AX2288" s="193" t="str">
        <f>_xlfn.TEXTJOIN("-",TRUE,AS2288:AV2288)</f>
        <v/>
      </c>
      <c r="AY2288" s="48">
        <f>E2288</f>
        <v>0</v>
      </c>
    </row>
    <row r="2289" spans="11:51">
      <c r="K2289" s="48" t="s">
        <v>32166</v>
      </c>
      <c r="AA2289" s="255"/>
      <c r="AQ2289" s="212" t="s">
        <v>28768</v>
      </c>
      <c r="AX2289" s="193" t="str">
        <f>_xlfn.TEXTJOIN("-",TRUE,AS2289:AV2289)</f>
        <v/>
      </c>
      <c r="AY2289" s="48">
        <f>E2289</f>
        <v>0</v>
      </c>
    </row>
    <row r="2290" spans="11:51">
      <c r="K2290" s="48" t="s">
        <v>32167</v>
      </c>
      <c r="AA2290" s="255"/>
      <c r="AQ2290" s="212" t="s">
        <v>28768</v>
      </c>
      <c r="AX2290" s="193" t="str">
        <f>_xlfn.TEXTJOIN("-",TRUE,AS2290:AV2290)</f>
        <v/>
      </c>
      <c r="AY2290" s="48">
        <f>E2290</f>
        <v>0</v>
      </c>
    </row>
    <row r="2291" spans="11:51">
      <c r="K2291" s="48" t="s">
        <v>32168</v>
      </c>
      <c r="AA2291" s="255"/>
      <c r="AQ2291" s="212" t="s">
        <v>28768</v>
      </c>
      <c r="AX2291" s="193" t="str">
        <f>_xlfn.TEXTJOIN("-",TRUE,AS2291:AV2291)</f>
        <v/>
      </c>
      <c r="AY2291" s="48">
        <f>E2291</f>
        <v>0</v>
      </c>
    </row>
    <row r="2292" spans="11:51">
      <c r="K2292" s="48" t="s">
        <v>32169</v>
      </c>
      <c r="AA2292" s="255"/>
      <c r="AQ2292" s="212" t="s">
        <v>28768</v>
      </c>
      <c r="AX2292" s="193" t="str">
        <f>_xlfn.TEXTJOIN("-",TRUE,AS2292:AV2292)</f>
        <v/>
      </c>
      <c r="AY2292" s="48">
        <f>E2292</f>
        <v>0</v>
      </c>
    </row>
    <row r="2293" spans="11:51">
      <c r="K2293" s="48" t="s">
        <v>32170</v>
      </c>
      <c r="AA2293" s="255"/>
      <c r="AQ2293" s="212" t="s">
        <v>28768</v>
      </c>
      <c r="AX2293" s="193" t="str">
        <f>_xlfn.TEXTJOIN("-",TRUE,AS2293:AV2293)</f>
        <v/>
      </c>
      <c r="AY2293" s="48">
        <f>E2293</f>
        <v>0</v>
      </c>
    </row>
    <row r="2294" spans="11:51">
      <c r="K2294" s="48" t="s">
        <v>32171</v>
      </c>
      <c r="AA2294" s="255"/>
      <c r="AQ2294" s="212" t="s">
        <v>28768</v>
      </c>
      <c r="AX2294" s="193" t="str">
        <f>_xlfn.TEXTJOIN("-",TRUE,AS2294:AV2294)</f>
        <v/>
      </c>
      <c r="AY2294" s="48">
        <f>E2294</f>
        <v>0</v>
      </c>
    </row>
    <row r="2295" spans="11:51">
      <c r="K2295" s="48" t="s">
        <v>32172</v>
      </c>
      <c r="AA2295" s="255"/>
      <c r="AQ2295" s="212" t="s">
        <v>28768</v>
      </c>
      <c r="AX2295" s="193" t="str">
        <f>_xlfn.TEXTJOIN("-",TRUE,AS2295:AV2295)</f>
        <v/>
      </c>
      <c r="AY2295" s="48">
        <f>E2295</f>
        <v>0</v>
      </c>
    </row>
    <row r="2296" spans="11:51">
      <c r="K2296" s="48" t="s">
        <v>32173</v>
      </c>
      <c r="AA2296" s="255"/>
      <c r="AQ2296" s="212" t="s">
        <v>28768</v>
      </c>
      <c r="AX2296" s="193" t="str">
        <f>_xlfn.TEXTJOIN("-",TRUE,AS2296:AV2296)</f>
        <v/>
      </c>
      <c r="AY2296" s="48">
        <f>E2296</f>
        <v>0</v>
      </c>
    </row>
    <row r="2297" spans="11:51">
      <c r="K2297" s="48" t="s">
        <v>32174</v>
      </c>
      <c r="AA2297" s="255"/>
      <c r="AQ2297" s="212" t="s">
        <v>28768</v>
      </c>
      <c r="AX2297" s="193" t="str">
        <f>_xlfn.TEXTJOIN("-",TRUE,AS2297:AV2297)</f>
        <v/>
      </c>
      <c r="AY2297" s="48">
        <f>E2297</f>
        <v>0</v>
      </c>
    </row>
    <row r="2298" spans="11:51">
      <c r="K2298" s="48" t="s">
        <v>32175</v>
      </c>
      <c r="AA2298" s="255"/>
      <c r="AQ2298" s="212" t="s">
        <v>28768</v>
      </c>
      <c r="AX2298" s="193" t="str">
        <f>_xlfn.TEXTJOIN("-",TRUE,AS2298:AV2298)</f>
        <v/>
      </c>
      <c r="AY2298" s="48">
        <f>E2298</f>
        <v>0</v>
      </c>
    </row>
    <row r="2299" spans="11:51">
      <c r="K2299" s="48" t="s">
        <v>32176</v>
      </c>
      <c r="AA2299" s="255"/>
      <c r="AQ2299" s="212" t="s">
        <v>28768</v>
      </c>
      <c r="AX2299" s="193" t="str">
        <f>_xlfn.TEXTJOIN("-",TRUE,AS2299:AV2299)</f>
        <v/>
      </c>
      <c r="AY2299" s="48">
        <f>E2299</f>
        <v>0</v>
      </c>
    </row>
    <row r="2300" spans="11:51">
      <c r="K2300" s="48" t="s">
        <v>32177</v>
      </c>
      <c r="AA2300" s="255"/>
      <c r="AQ2300" s="212" t="s">
        <v>28768</v>
      </c>
      <c r="AX2300" s="193" t="str">
        <f>_xlfn.TEXTJOIN("-",TRUE,AS2300:AV2300)</f>
        <v/>
      </c>
      <c r="AY2300" s="48">
        <f>E2300</f>
        <v>0</v>
      </c>
    </row>
    <row r="2301" spans="11:51">
      <c r="K2301" s="48" t="s">
        <v>32178</v>
      </c>
      <c r="AA2301" s="255"/>
      <c r="AQ2301" s="212" t="s">
        <v>28768</v>
      </c>
      <c r="AX2301" s="193" t="str">
        <f>_xlfn.TEXTJOIN("-",TRUE,AS2301:AV2301)</f>
        <v/>
      </c>
      <c r="AY2301" s="48">
        <f>E2301</f>
        <v>0</v>
      </c>
    </row>
    <row r="2302" spans="11:51">
      <c r="K2302" s="48" t="s">
        <v>32179</v>
      </c>
      <c r="AA2302" s="255"/>
      <c r="AQ2302" s="212" t="s">
        <v>28768</v>
      </c>
      <c r="AX2302" s="193" t="str">
        <f>_xlfn.TEXTJOIN("-",TRUE,AS2302:AV2302)</f>
        <v/>
      </c>
      <c r="AY2302" s="48">
        <f>E2302</f>
        <v>0</v>
      </c>
    </row>
    <row r="2303" spans="11:51">
      <c r="K2303" s="48" t="s">
        <v>32180</v>
      </c>
      <c r="AA2303" s="255"/>
      <c r="AQ2303" s="212" t="s">
        <v>28768</v>
      </c>
      <c r="AX2303" s="193" t="str">
        <f>_xlfn.TEXTJOIN("-",TRUE,AS2303:AV2303)</f>
        <v/>
      </c>
      <c r="AY2303" s="48">
        <f>E2303</f>
        <v>0</v>
      </c>
    </row>
    <row r="2304" spans="11:51">
      <c r="K2304" s="48" t="s">
        <v>32181</v>
      </c>
      <c r="AA2304" s="255"/>
      <c r="AQ2304" s="212" t="s">
        <v>28768</v>
      </c>
      <c r="AX2304" s="193" t="str">
        <f>_xlfn.TEXTJOIN("-",TRUE,AS2304:AV2304)</f>
        <v/>
      </c>
      <c r="AY2304" s="48">
        <f>E2304</f>
        <v>0</v>
      </c>
    </row>
    <row r="2305" spans="11:51">
      <c r="K2305" s="48" t="s">
        <v>32182</v>
      </c>
      <c r="AA2305" s="255"/>
      <c r="AQ2305" s="212" t="s">
        <v>28768</v>
      </c>
      <c r="AX2305" s="193" t="str">
        <f>_xlfn.TEXTJOIN("-",TRUE,AS2305:AV2305)</f>
        <v/>
      </c>
      <c r="AY2305" s="48">
        <f>E2305</f>
        <v>0</v>
      </c>
    </row>
    <row r="2306" spans="11:51">
      <c r="K2306" s="48" t="s">
        <v>32183</v>
      </c>
      <c r="AA2306" s="255"/>
      <c r="AQ2306" s="212" t="s">
        <v>28768</v>
      </c>
      <c r="AX2306" s="193" t="str">
        <f>_xlfn.TEXTJOIN("-",TRUE,AS2306:AV2306)</f>
        <v/>
      </c>
      <c r="AY2306" s="48">
        <f>E2306</f>
        <v>0</v>
      </c>
    </row>
    <row r="2307" spans="11:51">
      <c r="K2307" s="48" t="s">
        <v>32184</v>
      </c>
      <c r="AA2307" s="255"/>
      <c r="AQ2307" s="212" t="s">
        <v>28768</v>
      </c>
      <c r="AX2307" s="193" t="str">
        <f>_xlfn.TEXTJOIN("-",TRUE,AS2307:AV2307)</f>
        <v/>
      </c>
      <c r="AY2307" s="48">
        <f>E2307</f>
        <v>0</v>
      </c>
    </row>
    <row r="2308" spans="11:51">
      <c r="K2308" s="48" t="s">
        <v>32185</v>
      </c>
      <c r="AA2308" s="255"/>
      <c r="AQ2308" s="212" t="s">
        <v>28768</v>
      </c>
      <c r="AX2308" s="193" t="str">
        <f>_xlfn.TEXTJOIN("-",TRUE,AS2308:AV2308)</f>
        <v/>
      </c>
      <c r="AY2308" s="48">
        <f>E2308</f>
        <v>0</v>
      </c>
    </row>
    <row r="2309" spans="11:51">
      <c r="K2309" s="48" t="s">
        <v>32186</v>
      </c>
      <c r="AA2309" s="255"/>
      <c r="AQ2309" s="212" t="s">
        <v>28768</v>
      </c>
      <c r="AX2309" s="193" t="str">
        <f>_xlfn.TEXTJOIN("-",TRUE,AS2309:AV2309)</f>
        <v/>
      </c>
      <c r="AY2309" s="48">
        <f>E2309</f>
        <v>0</v>
      </c>
    </row>
    <row r="2310" spans="11:51">
      <c r="K2310" s="48" t="s">
        <v>32187</v>
      </c>
      <c r="AA2310" s="255"/>
      <c r="AQ2310" s="212" t="s">
        <v>28768</v>
      </c>
      <c r="AX2310" s="193" t="str">
        <f>_xlfn.TEXTJOIN("-",TRUE,AS2310:AV2310)</f>
        <v/>
      </c>
      <c r="AY2310" s="48">
        <f>E2310</f>
        <v>0</v>
      </c>
    </row>
    <row r="2311" spans="11:51">
      <c r="K2311" s="48" t="s">
        <v>32188</v>
      </c>
      <c r="AA2311" s="255"/>
      <c r="AQ2311" s="212" t="s">
        <v>28768</v>
      </c>
      <c r="AX2311" s="193" t="str">
        <f>_xlfn.TEXTJOIN("-",TRUE,AS2311:AV2311)</f>
        <v/>
      </c>
      <c r="AY2311" s="48">
        <f>E2311</f>
        <v>0</v>
      </c>
    </row>
    <row r="2312" spans="11:51">
      <c r="K2312" s="48" t="s">
        <v>32189</v>
      </c>
      <c r="AA2312" s="255"/>
      <c r="AQ2312" s="212" t="s">
        <v>28768</v>
      </c>
      <c r="AX2312" s="193" t="str">
        <f>_xlfn.TEXTJOIN("-",TRUE,AS2312:AV2312)</f>
        <v/>
      </c>
      <c r="AY2312" s="48">
        <f>E2312</f>
        <v>0</v>
      </c>
    </row>
    <row r="2313" spans="11:51">
      <c r="K2313" s="48" t="s">
        <v>32190</v>
      </c>
      <c r="AA2313" s="255"/>
      <c r="AQ2313" s="212" t="s">
        <v>28768</v>
      </c>
      <c r="AX2313" s="193" t="str">
        <f>_xlfn.TEXTJOIN("-",TRUE,AS2313:AV2313)</f>
        <v/>
      </c>
      <c r="AY2313" s="48">
        <f>E2313</f>
        <v>0</v>
      </c>
    </row>
    <row r="2314" spans="11:51">
      <c r="K2314" s="48" t="s">
        <v>32191</v>
      </c>
      <c r="AA2314" s="255"/>
      <c r="AQ2314" s="212" t="s">
        <v>28768</v>
      </c>
      <c r="AX2314" s="193" t="str">
        <f>_xlfn.TEXTJOIN("-",TRUE,AS2314:AV2314)</f>
        <v/>
      </c>
      <c r="AY2314" s="48">
        <f>E2314</f>
        <v>0</v>
      </c>
    </row>
    <row r="2315" spans="11:51">
      <c r="K2315" s="48" t="s">
        <v>32192</v>
      </c>
      <c r="AA2315" s="255"/>
      <c r="AQ2315" s="212" t="s">
        <v>28768</v>
      </c>
      <c r="AX2315" s="193" t="str">
        <f>_xlfn.TEXTJOIN("-",TRUE,AS2315:AV2315)</f>
        <v/>
      </c>
      <c r="AY2315" s="48">
        <f>E2315</f>
        <v>0</v>
      </c>
    </row>
    <row r="2316" spans="11:51">
      <c r="K2316" s="48" t="s">
        <v>32193</v>
      </c>
      <c r="AA2316" s="255"/>
      <c r="AQ2316" s="212" t="s">
        <v>28768</v>
      </c>
      <c r="AX2316" s="193" t="str">
        <f>_xlfn.TEXTJOIN("-",TRUE,AS2316:AV2316)</f>
        <v/>
      </c>
      <c r="AY2316" s="48">
        <f>E2316</f>
        <v>0</v>
      </c>
    </row>
    <row r="2317" spans="11:51">
      <c r="K2317" s="48" t="s">
        <v>32194</v>
      </c>
      <c r="AA2317" s="255"/>
      <c r="AQ2317" s="212" t="s">
        <v>28768</v>
      </c>
      <c r="AX2317" s="193" t="str">
        <f>_xlfn.TEXTJOIN("-",TRUE,AS2317:AV2317)</f>
        <v/>
      </c>
      <c r="AY2317" s="48">
        <f>E2317</f>
        <v>0</v>
      </c>
    </row>
    <row r="2318" spans="11:51">
      <c r="K2318" s="48" t="s">
        <v>32195</v>
      </c>
      <c r="AA2318" s="255"/>
      <c r="AQ2318" s="212" t="s">
        <v>28768</v>
      </c>
      <c r="AX2318" s="193" t="str">
        <f>_xlfn.TEXTJOIN("-",TRUE,AS2318:AV2318)</f>
        <v/>
      </c>
      <c r="AY2318" s="48">
        <f>E2318</f>
        <v>0</v>
      </c>
    </row>
    <row r="2319" spans="11:51">
      <c r="K2319" s="48" t="s">
        <v>32196</v>
      </c>
      <c r="AA2319" s="255"/>
      <c r="AQ2319" s="212" t="s">
        <v>28768</v>
      </c>
      <c r="AX2319" s="193" t="str">
        <f>_xlfn.TEXTJOIN("-",TRUE,AS2319:AV2319)</f>
        <v/>
      </c>
      <c r="AY2319" s="48">
        <f>E2319</f>
        <v>0</v>
      </c>
    </row>
    <row r="2320" spans="11:51">
      <c r="K2320" s="48" t="s">
        <v>32197</v>
      </c>
      <c r="AA2320" s="255"/>
      <c r="AQ2320" s="212" t="s">
        <v>28768</v>
      </c>
      <c r="AX2320" s="193" t="str">
        <f>_xlfn.TEXTJOIN("-",TRUE,AS2320:AV2320)</f>
        <v/>
      </c>
      <c r="AY2320" s="48">
        <f>E2320</f>
        <v>0</v>
      </c>
    </row>
    <row r="2321" spans="11:51">
      <c r="K2321" s="48" t="s">
        <v>32198</v>
      </c>
      <c r="AA2321" s="255"/>
      <c r="AQ2321" s="212" t="s">
        <v>28768</v>
      </c>
      <c r="AX2321" s="193" t="str">
        <f>_xlfn.TEXTJOIN("-",TRUE,AS2321:AV2321)</f>
        <v/>
      </c>
      <c r="AY2321" s="48">
        <f>E2321</f>
        <v>0</v>
      </c>
    </row>
    <row r="2322" spans="11:51">
      <c r="K2322" s="48" t="s">
        <v>32199</v>
      </c>
      <c r="AA2322" s="255"/>
      <c r="AQ2322" s="212" t="s">
        <v>28768</v>
      </c>
      <c r="AX2322" s="193" t="str">
        <f>_xlfn.TEXTJOIN("-",TRUE,AS2322:AV2322)</f>
        <v/>
      </c>
      <c r="AY2322" s="48">
        <f>E2322</f>
        <v>0</v>
      </c>
    </row>
    <row r="2323" spans="11:51">
      <c r="K2323" s="48" t="s">
        <v>32200</v>
      </c>
      <c r="AA2323" s="255"/>
      <c r="AQ2323" s="212" t="s">
        <v>28768</v>
      </c>
      <c r="AX2323" s="193" t="str">
        <f>_xlfn.TEXTJOIN("-",TRUE,AS2323:AV2323)</f>
        <v/>
      </c>
      <c r="AY2323" s="48">
        <f>E2323</f>
        <v>0</v>
      </c>
    </row>
    <row r="2324" spans="11:51">
      <c r="K2324" s="48" t="s">
        <v>32201</v>
      </c>
      <c r="AA2324" s="255"/>
      <c r="AQ2324" s="212" t="s">
        <v>28768</v>
      </c>
      <c r="AX2324" s="193" t="str">
        <f>_xlfn.TEXTJOIN("-",TRUE,AS2324:AV2324)</f>
        <v/>
      </c>
      <c r="AY2324" s="48">
        <f>E2324</f>
        <v>0</v>
      </c>
    </row>
    <row r="2325" spans="11:51">
      <c r="K2325" s="48" t="s">
        <v>32202</v>
      </c>
      <c r="AA2325" s="255"/>
      <c r="AQ2325" s="212" t="s">
        <v>28768</v>
      </c>
      <c r="AX2325" s="193" t="str">
        <f>_xlfn.TEXTJOIN("-",TRUE,AS2325:AV2325)</f>
        <v/>
      </c>
      <c r="AY2325" s="48">
        <f>E2325</f>
        <v>0</v>
      </c>
    </row>
    <row r="2326" spans="11:51">
      <c r="K2326" s="48" t="s">
        <v>32203</v>
      </c>
      <c r="AA2326" s="255"/>
      <c r="AQ2326" s="212" t="s">
        <v>28768</v>
      </c>
      <c r="AX2326" s="193" t="str">
        <f>_xlfn.TEXTJOIN("-",TRUE,AS2326:AV2326)</f>
        <v/>
      </c>
      <c r="AY2326" s="48">
        <f>E2326</f>
        <v>0</v>
      </c>
    </row>
    <row r="2327" spans="11:51">
      <c r="K2327" s="48" t="s">
        <v>32204</v>
      </c>
      <c r="AA2327" s="255"/>
      <c r="AQ2327" s="212" t="s">
        <v>28768</v>
      </c>
      <c r="AX2327" s="193" t="str">
        <f>_xlfn.TEXTJOIN("-",TRUE,AS2327:AV2327)</f>
        <v/>
      </c>
      <c r="AY2327" s="48">
        <f>E2327</f>
        <v>0</v>
      </c>
    </row>
    <row r="2328" spans="11:51">
      <c r="K2328" s="48" t="s">
        <v>32205</v>
      </c>
      <c r="AA2328" s="255"/>
      <c r="AQ2328" s="212" t="s">
        <v>28768</v>
      </c>
      <c r="AX2328" s="193" t="str">
        <f>_xlfn.TEXTJOIN("-",TRUE,AS2328:AV2328)</f>
        <v/>
      </c>
      <c r="AY2328" s="48">
        <f>E2328</f>
        <v>0</v>
      </c>
    </row>
    <row r="2329" spans="11:51">
      <c r="K2329" s="48" t="s">
        <v>32206</v>
      </c>
      <c r="AA2329" s="255"/>
      <c r="AQ2329" s="212" t="s">
        <v>28768</v>
      </c>
      <c r="AX2329" s="193" t="str">
        <f>_xlfn.TEXTJOIN("-",TRUE,AS2329:AV2329)</f>
        <v/>
      </c>
      <c r="AY2329" s="48">
        <f>E2329</f>
        <v>0</v>
      </c>
    </row>
    <row r="2330" spans="11:51">
      <c r="K2330" s="48" t="s">
        <v>32207</v>
      </c>
      <c r="AA2330" s="255"/>
      <c r="AQ2330" s="212" t="s">
        <v>28768</v>
      </c>
      <c r="AX2330" s="193" t="str">
        <f>_xlfn.TEXTJOIN("-",TRUE,AS2330:AV2330)</f>
        <v/>
      </c>
      <c r="AY2330" s="48">
        <f>E2330</f>
        <v>0</v>
      </c>
    </row>
    <row r="2331" spans="11:51">
      <c r="K2331" s="48" t="s">
        <v>32208</v>
      </c>
      <c r="AA2331" s="255"/>
      <c r="AQ2331" s="212" t="s">
        <v>28768</v>
      </c>
      <c r="AX2331" s="193" t="str">
        <f>_xlfn.TEXTJOIN("-",TRUE,AS2331:AV2331)</f>
        <v/>
      </c>
      <c r="AY2331" s="48">
        <f>E2331</f>
        <v>0</v>
      </c>
    </row>
    <row r="2332" spans="11:51">
      <c r="K2332" s="48" t="s">
        <v>32209</v>
      </c>
      <c r="AA2332" s="255"/>
      <c r="AQ2332" s="212" t="s">
        <v>28768</v>
      </c>
      <c r="AX2332" s="193" t="str">
        <f>_xlfn.TEXTJOIN("-",TRUE,AS2332:AV2332)</f>
        <v/>
      </c>
      <c r="AY2332" s="48">
        <f>E2332</f>
        <v>0</v>
      </c>
    </row>
    <row r="2333" spans="11:51">
      <c r="K2333" s="48" t="s">
        <v>32210</v>
      </c>
      <c r="AA2333" s="255"/>
      <c r="AQ2333" s="212" t="s">
        <v>28768</v>
      </c>
      <c r="AX2333" s="193" t="str">
        <f>_xlfn.TEXTJOIN("-",TRUE,AS2333:AV2333)</f>
        <v/>
      </c>
      <c r="AY2333" s="48">
        <f>E2333</f>
        <v>0</v>
      </c>
    </row>
    <row r="2334" spans="11:51">
      <c r="K2334" s="48" t="s">
        <v>32211</v>
      </c>
      <c r="AA2334" s="255"/>
      <c r="AQ2334" s="212" t="s">
        <v>28768</v>
      </c>
      <c r="AX2334" s="193" t="str">
        <f>_xlfn.TEXTJOIN("-",TRUE,AS2334:AV2334)</f>
        <v/>
      </c>
      <c r="AY2334" s="48">
        <f>E2334</f>
        <v>0</v>
      </c>
    </row>
    <row r="2335" spans="11:51">
      <c r="K2335" s="48" t="s">
        <v>32212</v>
      </c>
      <c r="AA2335" s="255"/>
      <c r="AQ2335" s="212" t="s">
        <v>28768</v>
      </c>
      <c r="AX2335" s="193" t="str">
        <f>_xlfn.TEXTJOIN("-",TRUE,AS2335:AV2335)</f>
        <v/>
      </c>
      <c r="AY2335" s="48">
        <f>E2335</f>
        <v>0</v>
      </c>
    </row>
    <row r="2336" spans="11:51">
      <c r="K2336" s="48" t="s">
        <v>32213</v>
      </c>
      <c r="AA2336" s="255"/>
      <c r="AQ2336" s="212" t="s">
        <v>28768</v>
      </c>
      <c r="AX2336" s="193" t="str">
        <f>_xlfn.TEXTJOIN("-",TRUE,AS2336:AV2336)</f>
        <v/>
      </c>
      <c r="AY2336" s="48">
        <f>E2336</f>
        <v>0</v>
      </c>
    </row>
    <row r="2337" spans="11:51">
      <c r="K2337" s="48" t="s">
        <v>32214</v>
      </c>
      <c r="AA2337" s="255"/>
      <c r="AQ2337" s="212" t="s">
        <v>28768</v>
      </c>
      <c r="AX2337" s="193" t="str">
        <f>_xlfn.TEXTJOIN("-",TRUE,AS2337:AV2337)</f>
        <v/>
      </c>
      <c r="AY2337" s="48">
        <f>E2337</f>
        <v>0</v>
      </c>
    </row>
    <row r="2338" spans="11:51">
      <c r="K2338" s="48" t="s">
        <v>32215</v>
      </c>
      <c r="AA2338" s="255"/>
      <c r="AQ2338" s="212" t="s">
        <v>28768</v>
      </c>
      <c r="AX2338" s="193" t="str">
        <f>_xlfn.TEXTJOIN("-",TRUE,AS2338:AV2338)</f>
        <v/>
      </c>
      <c r="AY2338" s="48">
        <f>E2338</f>
        <v>0</v>
      </c>
    </row>
    <row r="2339" spans="11:51">
      <c r="K2339" s="48" t="s">
        <v>32216</v>
      </c>
      <c r="AA2339" s="255"/>
      <c r="AQ2339" s="212" t="s">
        <v>28768</v>
      </c>
      <c r="AX2339" s="193" t="str">
        <f>_xlfn.TEXTJOIN("-",TRUE,AS2339:AV2339)</f>
        <v/>
      </c>
      <c r="AY2339" s="48">
        <f>E2339</f>
        <v>0</v>
      </c>
    </row>
    <row r="2340" spans="11:51">
      <c r="K2340" s="48" t="s">
        <v>32217</v>
      </c>
      <c r="AA2340" s="255"/>
      <c r="AQ2340" s="212" t="s">
        <v>28768</v>
      </c>
      <c r="AX2340" s="193" t="str">
        <f>_xlfn.TEXTJOIN("-",TRUE,AS2340:AV2340)</f>
        <v/>
      </c>
      <c r="AY2340" s="48">
        <f>E2340</f>
        <v>0</v>
      </c>
    </row>
    <row r="2341" spans="11:51">
      <c r="K2341" s="48" t="s">
        <v>32218</v>
      </c>
      <c r="AA2341" s="255"/>
      <c r="AQ2341" s="212" t="s">
        <v>28768</v>
      </c>
      <c r="AX2341" s="193" t="str">
        <f>_xlfn.TEXTJOIN("-",TRUE,AS2341:AV2341)</f>
        <v/>
      </c>
      <c r="AY2341" s="48">
        <f>E2341</f>
        <v>0</v>
      </c>
    </row>
    <row r="2342" spans="11:51">
      <c r="K2342" s="48" t="s">
        <v>32219</v>
      </c>
      <c r="AA2342" s="255"/>
      <c r="AQ2342" s="212" t="s">
        <v>28768</v>
      </c>
      <c r="AX2342" s="193" t="str">
        <f>_xlfn.TEXTJOIN("-",TRUE,AS2342:AV2342)</f>
        <v/>
      </c>
      <c r="AY2342" s="48">
        <f>E2342</f>
        <v>0</v>
      </c>
    </row>
    <row r="2343" spans="11:51">
      <c r="K2343" s="48" t="s">
        <v>32220</v>
      </c>
      <c r="AA2343" s="255"/>
      <c r="AQ2343" s="212" t="s">
        <v>28768</v>
      </c>
      <c r="AX2343" s="193" t="str">
        <f>_xlfn.TEXTJOIN("-",TRUE,AS2343:AV2343)</f>
        <v/>
      </c>
      <c r="AY2343" s="48">
        <f>E2343</f>
        <v>0</v>
      </c>
    </row>
    <row r="2344" spans="11:51">
      <c r="K2344" s="48" t="s">
        <v>32221</v>
      </c>
      <c r="AA2344" s="255"/>
      <c r="AQ2344" s="212" t="s">
        <v>28768</v>
      </c>
      <c r="AX2344" s="193" t="str">
        <f>_xlfn.TEXTJOIN("-",TRUE,AS2344:AV2344)</f>
        <v/>
      </c>
      <c r="AY2344" s="48">
        <f>E2344</f>
        <v>0</v>
      </c>
    </row>
    <row r="2345" spans="11:51">
      <c r="K2345" s="48" t="s">
        <v>32222</v>
      </c>
      <c r="AA2345" s="255"/>
      <c r="AQ2345" s="212" t="s">
        <v>28768</v>
      </c>
      <c r="AX2345" s="193" t="str">
        <f>_xlfn.TEXTJOIN("-",TRUE,AS2345:AV2345)</f>
        <v/>
      </c>
      <c r="AY2345" s="48">
        <f>E2345</f>
        <v>0</v>
      </c>
    </row>
    <row r="2346" spans="11:51">
      <c r="K2346" s="48" t="s">
        <v>32223</v>
      </c>
      <c r="AA2346" s="255"/>
      <c r="AQ2346" s="212" t="s">
        <v>28768</v>
      </c>
      <c r="AX2346" s="193" t="str">
        <f>_xlfn.TEXTJOIN("-",TRUE,AS2346:AV2346)</f>
        <v/>
      </c>
      <c r="AY2346" s="48">
        <f>E2346</f>
        <v>0</v>
      </c>
    </row>
    <row r="2347" spans="11:51">
      <c r="K2347" s="48" t="s">
        <v>32224</v>
      </c>
      <c r="AA2347" s="255"/>
      <c r="AQ2347" s="212" t="s">
        <v>28768</v>
      </c>
      <c r="AX2347" s="193" t="str">
        <f>_xlfn.TEXTJOIN("-",TRUE,AS2347:AV2347)</f>
        <v/>
      </c>
      <c r="AY2347" s="48">
        <f>E2347</f>
        <v>0</v>
      </c>
    </row>
    <row r="2348" spans="11:51">
      <c r="K2348" s="48" t="s">
        <v>32225</v>
      </c>
      <c r="AA2348" s="255"/>
      <c r="AQ2348" s="212" t="s">
        <v>28768</v>
      </c>
      <c r="AX2348" s="193" t="str">
        <f>_xlfn.TEXTJOIN("-",TRUE,AS2348:AV2348)</f>
        <v/>
      </c>
      <c r="AY2348" s="48">
        <f>E2348</f>
        <v>0</v>
      </c>
    </row>
    <row r="2349" spans="11:51">
      <c r="K2349" s="48" t="s">
        <v>32226</v>
      </c>
      <c r="AA2349" s="255"/>
      <c r="AQ2349" s="212" t="s">
        <v>28768</v>
      </c>
      <c r="AX2349" s="193" t="str">
        <f>_xlfn.TEXTJOIN("-",TRUE,AS2349:AV2349)</f>
        <v/>
      </c>
      <c r="AY2349" s="48">
        <f>E2349</f>
        <v>0</v>
      </c>
    </row>
    <row r="2350" spans="11:51">
      <c r="K2350" s="48" t="s">
        <v>32227</v>
      </c>
      <c r="AA2350" s="255"/>
      <c r="AQ2350" s="212" t="s">
        <v>28768</v>
      </c>
      <c r="AX2350" s="193" t="str">
        <f>_xlfn.TEXTJOIN("-",TRUE,AS2350:AV2350)</f>
        <v/>
      </c>
      <c r="AY2350" s="48">
        <f>E2350</f>
        <v>0</v>
      </c>
    </row>
    <row r="2351" spans="11:51">
      <c r="K2351" s="48" t="s">
        <v>32228</v>
      </c>
      <c r="AA2351" s="255"/>
      <c r="AQ2351" s="212" t="s">
        <v>28768</v>
      </c>
      <c r="AX2351" s="193" t="str">
        <f>_xlfn.TEXTJOIN("-",TRUE,AS2351:AV2351)</f>
        <v/>
      </c>
      <c r="AY2351" s="48">
        <f>E2351</f>
        <v>0</v>
      </c>
    </row>
    <row r="2352" spans="11:51">
      <c r="K2352" s="48" t="s">
        <v>32229</v>
      </c>
      <c r="AA2352" s="255"/>
      <c r="AQ2352" s="212" t="s">
        <v>28768</v>
      </c>
      <c r="AX2352" s="193" t="str">
        <f>_xlfn.TEXTJOIN("-",TRUE,AS2352:AV2352)</f>
        <v/>
      </c>
      <c r="AY2352" s="48">
        <f>E2352</f>
        <v>0</v>
      </c>
    </row>
    <row r="2353" spans="11:51">
      <c r="K2353" s="48" t="s">
        <v>32230</v>
      </c>
      <c r="AA2353" s="255"/>
      <c r="AQ2353" s="212" t="s">
        <v>28768</v>
      </c>
      <c r="AX2353" s="193" t="str">
        <f>_xlfn.TEXTJOIN("-",TRUE,AS2353:AV2353)</f>
        <v/>
      </c>
      <c r="AY2353" s="48">
        <f>E2353</f>
        <v>0</v>
      </c>
    </row>
    <row r="2354" spans="11:51">
      <c r="K2354" s="48" t="s">
        <v>32231</v>
      </c>
      <c r="AA2354" s="255"/>
      <c r="AQ2354" s="212" t="s">
        <v>28768</v>
      </c>
      <c r="AX2354" s="193" t="str">
        <f>_xlfn.TEXTJOIN("-",TRUE,AS2354:AV2354)</f>
        <v/>
      </c>
      <c r="AY2354" s="48">
        <f>E2354</f>
        <v>0</v>
      </c>
    </row>
    <row r="2355" spans="11:51">
      <c r="K2355" s="48" t="s">
        <v>32232</v>
      </c>
      <c r="AA2355" s="255"/>
      <c r="AQ2355" s="212" t="s">
        <v>28768</v>
      </c>
      <c r="AX2355" s="193" t="str">
        <f>_xlfn.TEXTJOIN("-",TRUE,AS2355:AV2355)</f>
        <v/>
      </c>
      <c r="AY2355" s="48">
        <f>E2355</f>
        <v>0</v>
      </c>
    </row>
    <row r="2356" spans="11:51">
      <c r="K2356" s="48" t="s">
        <v>32233</v>
      </c>
      <c r="AA2356" s="255"/>
      <c r="AQ2356" s="212" t="s">
        <v>28768</v>
      </c>
      <c r="AX2356" s="193" t="str">
        <f>_xlfn.TEXTJOIN("-",TRUE,AS2356:AV2356)</f>
        <v/>
      </c>
      <c r="AY2356" s="48">
        <f>E2356</f>
        <v>0</v>
      </c>
    </row>
    <row r="2357" spans="11:51">
      <c r="K2357" s="48" t="s">
        <v>32234</v>
      </c>
      <c r="AA2357" s="255"/>
      <c r="AQ2357" s="212" t="s">
        <v>28768</v>
      </c>
      <c r="AX2357" s="193" t="str">
        <f>_xlfn.TEXTJOIN("-",TRUE,AS2357:AV2357)</f>
        <v/>
      </c>
      <c r="AY2357" s="48">
        <f>E2357</f>
        <v>0</v>
      </c>
    </row>
    <row r="2358" spans="11:51">
      <c r="K2358" s="48" t="s">
        <v>32235</v>
      </c>
      <c r="AA2358" s="255"/>
      <c r="AQ2358" s="212" t="s">
        <v>28768</v>
      </c>
      <c r="AX2358" s="193" t="str">
        <f>_xlfn.TEXTJOIN("-",TRUE,AS2358:AV2358)</f>
        <v/>
      </c>
      <c r="AY2358" s="48">
        <f>E2358</f>
        <v>0</v>
      </c>
    </row>
    <row r="2359" spans="11:51">
      <c r="K2359" s="48" t="s">
        <v>32236</v>
      </c>
      <c r="AA2359" s="255"/>
      <c r="AQ2359" s="212" t="s">
        <v>28768</v>
      </c>
      <c r="AX2359" s="193" t="str">
        <f>_xlfn.TEXTJOIN("-",TRUE,AS2359:AV2359)</f>
        <v/>
      </c>
      <c r="AY2359" s="48">
        <f>E2359</f>
        <v>0</v>
      </c>
    </row>
    <row r="2360" spans="11:51">
      <c r="K2360" s="48" t="s">
        <v>32237</v>
      </c>
      <c r="AA2360" s="255"/>
      <c r="AQ2360" s="212" t="s">
        <v>28768</v>
      </c>
      <c r="AX2360" s="193" t="str">
        <f>_xlfn.TEXTJOIN("-",TRUE,AS2360:AV2360)</f>
        <v/>
      </c>
      <c r="AY2360" s="48">
        <f>E2360</f>
        <v>0</v>
      </c>
    </row>
    <row r="2361" spans="11:51">
      <c r="K2361" s="48" t="s">
        <v>32238</v>
      </c>
      <c r="AA2361" s="255"/>
      <c r="AQ2361" s="212" t="s">
        <v>28768</v>
      </c>
      <c r="AX2361" s="193" t="str">
        <f>_xlfn.TEXTJOIN("-",TRUE,AS2361:AV2361)</f>
        <v/>
      </c>
      <c r="AY2361" s="48">
        <f>E2361</f>
        <v>0</v>
      </c>
    </row>
    <row r="2362" spans="11:51">
      <c r="K2362" s="48" t="s">
        <v>32239</v>
      </c>
      <c r="AA2362" s="255"/>
      <c r="AQ2362" s="212" t="s">
        <v>28768</v>
      </c>
      <c r="AX2362" s="193" t="str">
        <f>_xlfn.TEXTJOIN("-",TRUE,AS2362:AV2362)</f>
        <v/>
      </c>
      <c r="AY2362" s="48">
        <f>E2362</f>
        <v>0</v>
      </c>
    </row>
    <row r="2363" spans="11:51">
      <c r="K2363" s="48" t="s">
        <v>32240</v>
      </c>
      <c r="AA2363" s="255"/>
      <c r="AQ2363" s="212" t="s">
        <v>28768</v>
      </c>
      <c r="AX2363" s="193" t="str">
        <f>_xlfn.TEXTJOIN("-",TRUE,AS2363:AV2363)</f>
        <v/>
      </c>
      <c r="AY2363" s="48">
        <f>E2363</f>
        <v>0</v>
      </c>
    </row>
    <row r="2364" spans="11:51">
      <c r="K2364" s="48" t="s">
        <v>32241</v>
      </c>
      <c r="AA2364" s="255"/>
      <c r="AQ2364" s="212" t="s">
        <v>28768</v>
      </c>
      <c r="AX2364" s="193" t="str">
        <f>_xlfn.TEXTJOIN("-",TRUE,AS2364:AV2364)</f>
        <v/>
      </c>
      <c r="AY2364" s="48">
        <f>E2364</f>
        <v>0</v>
      </c>
    </row>
    <row r="2365" spans="11:51">
      <c r="K2365" s="48" t="s">
        <v>32242</v>
      </c>
      <c r="AA2365" s="255"/>
      <c r="AQ2365" s="212" t="s">
        <v>28768</v>
      </c>
      <c r="AX2365" s="193" t="str">
        <f>_xlfn.TEXTJOIN("-",TRUE,AS2365:AV2365)</f>
        <v/>
      </c>
      <c r="AY2365" s="48">
        <f>E2365</f>
        <v>0</v>
      </c>
    </row>
    <row r="2366" spans="11:51">
      <c r="K2366" s="48" t="s">
        <v>32243</v>
      </c>
      <c r="AA2366" s="255"/>
      <c r="AQ2366" s="212" t="s">
        <v>28768</v>
      </c>
      <c r="AX2366" s="193" t="str">
        <f>_xlfn.TEXTJOIN("-",TRUE,AS2366:AV2366)</f>
        <v/>
      </c>
      <c r="AY2366" s="48">
        <f>E2366</f>
        <v>0</v>
      </c>
    </row>
    <row r="2367" spans="11:51">
      <c r="K2367" s="48" t="s">
        <v>32244</v>
      </c>
      <c r="AA2367" s="255"/>
      <c r="AQ2367" s="212" t="s">
        <v>28768</v>
      </c>
      <c r="AX2367" s="193" t="str">
        <f>_xlfn.TEXTJOIN("-",TRUE,AS2367:AV2367)</f>
        <v/>
      </c>
      <c r="AY2367" s="48">
        <f>E2367</f>
        <v>0</v>
      </c>
    </row>
    <row r="2368" spans="11:51">
      <c r="K2368" s="48" t="s">
        <v>32245</v>
      </c>
      <c r="AA2368" s="255"/>
      <c r="AQ2368" s="212" t="s">
        <v>28768</v>
      </c>
      <c r="AX2368" s="193" t="str">
        <f>_xlfn.TEXTJOIN("-",TRUE,AS2368:AV2368)</f>
        <v/>
      </c>
      <c r="AY2368" s="48">
        <f>E2368</f>
        <v>0</v>
      </c>
    </row>
    <row r="2369" spans="11:51">
      <c r="K2369" s="48" t="s">
        <v>32246</v>
      </c>
      <c r="AA2369" s="255"/>
      <c r="AQ2369" s="212" t="s">
        <v>28768</v>
      </c>
      <c r="AX2369" s="193" t="str">
        <f>_xlfn.TEXTJOIN("-",TRUE,AS2369:AV2369)</f>
        <v/>
      </c>
      <c r="AY2369" s="48">
        <f>E2369</f>
        <v>0</v>
      </c>
    </row>
    <row r="2370" spans="11:51">
      <c r="K2370" s="48" t="s">
        <v>32247</v>
      </c>
      <c r="AA2370" s="255"/>
      <c r="AQ2370" s="212" t="s">
        <v>28768</v>
      </c>
      <c r="AX2370" s="193" t="str">
        <f>_xlfn.TEXTJOIN("-",TRUE,AS2370:AV2370)</f>
        <v/>
      </c>
      <c r="AY2370" s="48">
        <f>E2370</f>
        <v>0</v>
      </c>
    </row>
    <row r="2371" spans="11:51">
      <c r="K2371" s="48" t="s">
        <v>32248</v>
      </c>
      <c r="AA2371" s="255"/>
      <c r="AQ2371" s="212" t="s">
        <v>28768</v>
      </c>
      <c r="AX2371" s="193" t="str">
        <f>_xlfn.TEXTJOIN("-",TRUE,AS2371:AV2371)</f>
        <v/>
      </c>
      <c r="AY2371" s="48">
        <f>E2371</f>
        <v>0</v>
      </c>
    </row>
    <row r="2372" spans="11:51">
      <c r="K2372" s="48" t="s">
        <v>32249</v>
      </c>
      <c r="AA2372" s="255"/>
      <c r="AQ2372" s="212" t="s">
        <v>28768</v>
      </c>
      <c r="AX2372" s="193" t="str">
        <f>_xlfn.TEXTJOIN("-",TRUE,AS2372:AV2372)</f>
        <v/>
      </c>
      <c r="AY2372" s="48">
        <f>E2372</f>
        <v>0</v>
      </c>
    </row>
    <row r="2373" spans="11:51">
      <c r="K2373" s="48" t="s">
        <v>32250</v>
      </c>
      <c r="AA2373" s="255"/>
      <c r="AQ2373" s="212" t="s">
        <v>28768</v>
      </c>
      <c r="AX2373" s="193" t="str">
        <f>_xlfn.TEXTJOIN("-",TRUE,AS2373:AV2373)</f>
        <v/>
      </c>
      <c r="AY2373" s="48">
        <f>E2373</f>
        <v>0</v>
      </c>
    </row>
    <row r="2374" spans="11:51">
      <c r="K2374" s="48" t="s">
        <v>32251</v>
      </c>
      <c r="AA2374" s="255"/>
      <c r="AQ2374" s="212" t="s">
        <v>28768</v>
      </c>
      <c r="AX2374" s="193" t="str">
        <f>_xlfn.TEXTJOIN("-",TRUE,AS2374:AV2374)</f>
        <v/>
      </c>
      <c r="AY2374" s="48">
        <f>E2374</f>
        <v>0</v>
      </c>
    </row>
    <row r="2375" spans="11:51">
      <c r="K2375" s="48" t="s">
        <v>32252</v>
      </c>
      <c r="AA2375" s="255"/>
      <c r="AQ2375" s="212" t="s">
        <v>28768</v>
      </c>
      <c r="AX2375" s="193" t="str">
        <f>_xlfn.TEXTJOIN("-",TRUE,AS2375:AV2375)</f>
        <v/>
      </c>
      <c r="AY2375" s="48">
        <f>E2375</f>
        <v>0</v>
      </c>
    </row>
    <row r="2376" spans="11:51">
      <c r="K2376" s="48" t="s">
        <v>32253</v>
      </c>
      <c r="AA2376" s="255"/>
      <c r="AQ2376" s="212" t="s">
        <v>28768</v>
      </c>
      <c r="AX2376" s="193" t="str">
        <f>_xlfn.TEXTJOIN("-",TRUE,AS2376:AV2376)</f>
        <v/>
      </c>
      <c r="AY2376" s="48">
        <f>E2376</f>
        <v>0</v>
      </c>
    </row>
    <row r="2377" spans="11:51">
      <c r="K2377" s="48" t="s">
        <v>32254</v>
      </c>
      <c r="AA2377" s="255"/>
      <c r="AQ2377" s="212" t="s">
        <v>28768</v>
      </c>
      <c r="AX2377" s="193" t="str">
        <f>_xlfn.TEXTJOIN("-",TRUE,AS2377:AV2377)</f>
        <v/>
      </c>
      <c r="AY2377" s="48">
        <f>E2377</f>
        <v>0</v>
      </c>
    </row>
    <row r="2378" spans="11:51">
      <c r="K2378" s="48" t="s">
        <v>32255</v>
      </c>
      <c r="AA2378" s="255"/>
      <c r="AQ2378" s="212" t="s">
        <v>28768</v>
      </c>
      <c r="AX2378" s="193" t="str">
        <f>_xlfn.TEXTJOIN("-",TRUE,AS2378:AV2378)</f>
        <v/>
      </c>
      <c r="AY2378" s="48">
        <f>E2378</f>
        <v>0</v>
      </c>
    </row>
    <row r="2379" spans="11:51">
      <c r="K2379" s="48" t="s">
        <v>32256</v>
      </c>
      <c r="AA2379" s="255"/>
      <c r="AQ2379" s="212" t="s">
        <v>28768</v>
      </c>
      <c r="AX2379" s="193" t="str">
        <f>_xlfn.TEXTJOIN("-",TRUE,AS2379:AV2379)</f>
        <v/>
      </c>
      <c r="AY2379" s="48">
        <f>E2379</f>
        <v>0</v>
      </c>
    </row>
    <row r="2380" spans="11:51">
      <c r="K2380" s="48" t="s">
        <v>32257</v>
      </c>
      <c r="AA2380" s="255"/>
      <c r="AQ2380" s="212" t="s">
        <v>28768</v>
      </c>
      <c r="AX2380" s="193" t="str">
        <f>_xlfn.TEXTJOIN("-",TRUE,AS2380:AV2380)</f>
        <v/>
      </c>
      <c r="AY2380" s="48">
        <f>E2380</f>
        <v>0</v>
      </c>
    </row>
    <row r="2381" spans="11:51">
      <c r="K2381" s="48" t="s">
        <v>32258</v>
      </c>
      <c r="AA2381" s="255"/>
      <c r="AQ2381" s="212" t="s">
        <v>28768</v>
      </c>
      <c r="AX2381" s="193" t="str">
        <f>_xlfn.TEXTJOIN("-",TRUE,AS2381:AV2381)</f>
        <v/>
      </c>
      <c r="AY2381" s="48">
        <f>E2381</f>
        <v>0</v>
      </c>
    </row>
    <row r="2382" spans="11:51">
      <c r="K2382" s="48" t="s">
        <v>32259</v>
      </c>
      <c r="AA2382" s="255"/>
      <c r="AQ2382" s="212" t="s">
        <v>28768</v>
      </c>
      <c r="AX2382" s="193" t="str">
        <f>_xlfn.TEXTJOIN("-",TRUE,AS2382:AV2382)</f>
        <v/>
      </c>
      <c r="AY2382" s="48">
        <f>E2382</f>
        <v>0</v>
      </c>
    </row>
    <row r="2383" spans="11:51">
      <c r="K2383" s="48" t="s">
        <v>32260</v>
      </c>
      <c r="AA2383" s="255"/>
      <c r="AQ2383" s="212" t="s">
        <v>28768</v>
      </c>
      <c r="AX2383" s="193" t="str">
        <f>_xlfn.TEXTJOIN("-",TRUE,AS2383:AV2383)</f>
        <v/>
      </c>
      <c r="AY2383" s="48">
        <f>E2383</f>
        <v>0</v>
      </c>
    </row>
    <row r="2384" spans="11:51">
      <c r="K2384" s="48" t="s">
        <v>32261</v>
      </c>
      <c r="AA2384" s="255"/>
      <c r="AQ2384" s="212" t="s">
        <v>28768</v>
      </c>
      <c r="AX2384" s="193" t="str">
        <f>_xlfn.TEXTJOIN("-",TRUE,AS2384:AV2384)</f>
        <v/>
      </c>
      <c r="AY2384" s="48">
        <f>E2384</f>
        <v>0</v>
      </c>
    </row>
    <row r="2385" spans="11:51">
      <c r="K2385" s="48" t="s">
        <v>32262</v>
      </c>
      <c r="AA2385" s="255"/>
      <c r="AQ2385" s="212" t="s">
        <v>28768</v>
      </c>
      <c r="AX2385" s="193" t="str">
        <f>_xlfn.TEXTJOIN("-",TRUE,AS2385:AV2385)</f>
        <v/>
      </c>
      <c r="AY2385" s="48">
        <f>E2385</f>
        <v>0</v>
      </c>
    </row>
    <row r="2386" spans="11:51">
      <c r="K2386" s="48" t="s">
        <v>32263</v>
      </c>
      <c r="AA2386" s="255"/>
      <c r="AQ2386" s="212" t="s">
        <v>28768</v>
      </c>
      <c r="AX2386" s="193" t="str">
        <f>_xlfn.TEXTJOIN("-",TRUE,AS2386:AV2386)</f>
        <v/>
      </c>
      <c r="AY2386" s="48">
        <f>E2386</f>
        <v>0</v>
      </c>
    </row>
    <row r="2387" spans="11:51">
      <c r="K2387" s="48" t="s">
        <v>32264</v>
      </c>
      <c r="AA2387" s="255"/>
      <c r="AQ2387" s="212" t="s">
        <v>28768</v>
      </c>
      <c r="AX2387" s="193" t="str">
        <f>_xlfn.TEXTJOIN("-",TRUE,AS2387:AV2387)</f>
        <v/>
      </c>
      <c r="AY2387" s="48">
        <f>E2387</f>
        <v>0</v>
      </c>
    </row>
    <row r="2388" spans="11:51">
      <c r="K2388" s="48" t="s">
        <v>32265</v>
      </c>
      <c r="AA2388" s="255"/>
      <c r="AQ2388" s="212" t="s">
        <v>28768</v>
      </c>
      <c r="AX2388" s="193" t="str">
        <f>_xlfn.TEXTJOIN("-",TRUE,AS2388:AV2388)</f>
        <v/>
      </c>
      <c r="AY2388" s="48">
        <f>E2388</f>
        <v>0</v>
      </c>
    </row>
    <row r="2389" spans="11:51">
      <c r="K2389" s="48" t="s">
        <v>32266</v>
      </c>
      <c r="AA2389" s="255"/>
      <c r="AQ2389" s="212" t="s">
        <v>28768</v>
      </c>
      <c r="AX2389" s="193" t="str">
        <f>_xlfn.TEXTJOIN("-",TRUE,AS2389:AV2389)</f>
        <v/>
      </c>
      <c r="AY2389" s="48">
        <f>E2389</f>
        <v>0</v>
      </c>
    </row>
    <row r="2390" spans="11:51">
      <c r="K2390" s="48" t="s">
        <v>32267</v>
      </c>
      <c r="AA2390" s="255"/>
      <c r="AQ2390" s="212" t="s">
        <v>28768</v>
      </c>
      <c r="AX2390" s="193" t="str">
        <f>_xlfn.TEXTJOIN("-",TRUE,AS2390:AV2390)</f>
        <v/>
      </c>
      <c r="AY2390" s="48">
        <f>E2390</f>
        <v>0</v>
      </c>
    </row>
    <row r="2391" spans="11:51">
      <c r="K2391" s="48" t="s">
        <v>32268</v>
      </c>
      <c r="AA2391" s="255"/>
      <c r="AQ2391" s="212" t="s">
        <v>28768</v>
      </c>
      <c r="AX2391" s="193" t="str">
        <f>_xlfn.TEXTJOIN("-",TRUE,AS2391:AV2391)</f>
        <v/>
      </c>
      <c r="AY2391" s="48">
        <f>E2391</f>
        <v>0</v>
      </c>
    </row>
    <row r="2392" spans="11:51">
      <c r="K2392" s="48" t="s">
        <v>32269</v>
      </c>
      <c r="AA2392" s="255"/>
      <c r="AQ2392" s="212" t="s">
        <v>28768</v>
      </c>
      <c r="AX2392" s="193" t="str">
        <f>_xlfn.TEXTJOIN("-",TRUE,AS2392:AV2392)</f>
        <v/>
      </c>
      <c r="AY2392" s="48">
        <f>E2392</f>
        <v>0</v>
      </c>
    </row>
    <row r="2393" spans="11:51">
      <c r="K2393" s="48" t="s">
        <v>32270</v>
      </c>
      <c r="AA2393" s="255"/>
      <c r="AQ2393" s="212" t="s">
        <v>28768</v>
      </c>
      <c r="AX2393" s="193" t="str">
        <f>_xlfn.TEXTJOIN("-",TRUE,AS2393:AV2393)</f>
        <v/>
      </c>
      <c r="AY2393" s="48">
        <f>E2393</f>
        <v>0</v>
      </c>
    </row>
    <row r="2394" spans="11:51">
      <c r="K2394" s="48" t="s">
        <v>32271</v>
      </c>
      <c r="AA2394" s="255"/>
      <c r="AQ2394" s="212" t="s">
        <v>28768</v>
      </c>
      <c r="AX2394" s="193" t="str">
        <f>_xlfn.TEXTJOIN("-",TRUE,AS2394:AV2394)</f>
        <v/>
      </c>
      <c r="AY2394" s="48">
        <f>E2394</f>
        <v>0</v>
      </c>
    </row>
    <row r="2395" spans="11:51">
      <c r="K2395" s="48" t="s">
        <v>32272</v>
      </c>
      <c r="AA2395" s="255"/>
      <c r="AQ2395" s="212" t="s">
        <v>28768</v>
      </c>
      <c r="AX2395" s="193" t="str">
        <f>_xlfn.TEXTJOIN("-",TRUE,AS2395:AV2395)</f>
        <v/>
      </c>
      <c r="AY2395" s="48">
        <f>E2395</f>
        <v>0</v>
      </c>
    </row>
    <row r="2396" spans="11:51">
      <c r="K2396" s="48" t="s">
        <v>32273</v>
      </c>
      <c r="AA2396" s="255"/>
      <c r="AQ2396" s="212" t="s">
        <v>28768</v>
      </c>
      <c r="AX2396" s="193" t="str">
        <f>_xlfn.TEXTJOIN("-",TRUE,AS2396:AV2396)</f>
        <v/>
      </c>
      <c r="AY2396" s="48">
        <f>E2396</f>
        <v>0</v>
      </c>
    </row>
    <row r="2397" spans="11:51">
      <c r="K2397" s="48" t="s">
        <v>32274</v>
      </c>
      <c r="AA2397" s="255"/>
      <c r="AQ2397" s="212" t="s">
        <v>28768</v>
      </c>
      <c r="AX2397" s="193" t="str">
        <f>_xlfn.TEXTJOIN("-",TRUE,AS2397:AV2397)</f>
        <v/>
      </c>
      <c r="AY2397" s="48">
        <f>E2397</f>
        <v>0</v>
      </c>
    </row>
    <row r="2398" spans="11:51">
      <c r="K2398" s="48" t="s">
        <v>32275</v>
      </c>
      <c r="AA2398" s="255"/>
      <c r="AQ2398" s="212" t="s">
        <v>28768</v>
      </c>
      <c r="AX2398" s="193" t="str">
        <f>_xlfn.TEXTJOIN("-",TRUE,AS2398:AV2398)</f>
        <v/>
      </c>
      <c r="AY2398" s="48">
        <f>E2398</f>
        <v>0</v>
      </c>
    </row>
    <row r="2399" spans="11:51">
      <c r="K2399" s="48" t="s">
        <v>32276</v>
      </c>
      <c r="AA2399" s="255"/>
      <c r="AQ2399" s="212" t="s">
        <v>28768</v>
      </c>
      <c r="AX2399" s="193" t="str">
        <f>_xlfn.TEXTJOIN("-",TRUE,AS2399:AV2399)</f>
        <v/>
      </c>
      <c r="AY2399" s="48">
        <f>E2399</f>
        <v>0</v>
      </c>
    </row>
    <row r="2400" spans="11:51">
      <c r="K2400" s="48" t="s">
        <v>32277</v>
      </c>
      <c r="AA2400" s="255"/>
      <c r="AQ2400" s="212" t="s">
        <v>28768</v>
      </c>
      <c r="AX2400" s="193" t="str">
        <f>_xlfn.TEXTJOIN("-",TRUE,AS2400:AV2400)</f>
        <v/>
      </c>
      <c r="AY2400" s="48">
        <f>E2400</f>
        <v>0</v>
      </c>
    </row>
    <row r="2401" spans="11:51">
      <c r="K2401" s="48" t="s">
        <v>32278</v>
      </c>
      <c r="AA2401" s="255"/>
      <c r="AQ2401" s="212" t="s">
        <v>28768</v>
      </c>
      <c r="AX2401" s="193" t="str">
        <f>_xlfn.TEXTJOIN("-",TRUE,AS2401:AV2401)</f>
        <v/>
      </c>
      <c r="AY2401" s="48">
        <f>E2401</f>
        <v>0</v>
      </c>
    </row>
    <row r="2402" spans="11:51">
      <c r="K2402" s="48" t="s">
        <v>32279</v>
      </c>
      <c r="AA2402" s="255"/>
      <c r="AQ2402" s="212" t="s">
        <v>28768</v>
      </c>
      <c r="AX2402" s="193" t="str">
        <f>_xlfn.TEXTJOIN("-",TRUE,AS2402:AV2402)</f>
        <v/>
      </c>
      <c r="AY2402" s="48">
        <f>E2402</f>
        <v>0</v>
      </c>
    </row>
    <row r="2403" spans="11:51">
      <c r="K2403" s="48" t="s">
        <v>32280</v>
      </c>
      <c r="AA2403" s="255"/>
      <c r="AQ2403" s="212" t="s">
        <v>28768</v>
      </c>
      <c r="AX2403" s="193" t="str">
        <f>_xlfn.TEXTJOIN("-",TRUE,AS2403:AV2403)</f>
        <v/>
      </c>
      <c r="AY2403" s="48">
        <f>E2403</f>
        <v>0</v>
      </c>
    </row>
    <row r="2404" spans="11:51">
      <c r="K2404" s="48" t="s">
        <v>32281</v>
      </c>
      <c r="AA2404" s="255"/>
      <c r="AQ2404" s="212" t="s">
        <v>28768</v>
      </c>
      <c r="AX2404" s="193" t="str">
        <f>_xlfn.TEXTJOIN("-",TRUE,AS2404:AV2404)</f>
        <v/>
      </c>
      <c r="AY2404" s="48">
        <f>E2404</f>
        <v>0</v>
      </c>
    </row>
    <row r="2405" spans="11:51">
      <c r="K2405" s="48" t="s">
        <v>32282</v>
      </c>
      <c r="AA2405" s="255"/>
      <c r="AQ2405" s="212" t="s">
        <v>28768</v>
      </c>
      <c r="AX2405" s="193" t="str">
        <f>_xlfn.TEXTJOIN("-",TRUE,AS2405:AV2405)</f>
        <v/>
      </c>
      <c r="AY2405" s="48">
        <f>E2405</f>
        <v>0</v>
      </c>
    </row>
    <row r="2406" spans="11:51">
      <c r="K2406" s="48" t="s">
        <v>32283</v>
      </c>
      <c r="AA2406" s="255"/>
      <c r="AQ2406" s="212" t="s">
        <v>28768</v>
      </c>
      <c r="AX2406" s="193" t="str">
        <f>_xlfn.TEXTJOIN("-",TRUE,AS2406:AV2406)</f>
        <v/>
      </c>
      <c r="AY2406" s="48">
        <f>E2406</f>
        <v>0</v>
      </c>
    </row>
    <row r="2407" spans="11:51">
      <c r="K2407" s="48" t="s">
        <v>32284</v>
      </c>
      <c r="AA2407" s="255"/>
      <c r="AQ2407" s="212" t="s">
        <v>28768</v>
      </c>
      <c r="AX2407" s="193" t="str">
        <f>_xlfn.TEXTJOIN("-",TRUE,AS2407:AV2407)</f>
        <v/>
      </c>
      <c r="AY2407" s="48">
        <f>E2407</f>
        <v>0</v>
      </c>
    </row>
    <row r="2408" spans="11:51">
      <c r="K2408" s="48" t="s">
        <v>32285</v>
      </c>
      <c r="AA2408" s="255"/>
      <c r="AQ2408" s="212" t="s">
        <v>28768</v>
      </c>
      <c r="AX2408" s="193" t="str">
        <f>_xlfn.TEXTJOIN("-",TRUE,AS2408:AV2408)</f>
        <v/>
      </c>
      <c r="AY2408" s="48">
        <f>E2408</f>
        <v>0</v>
      </c>
    </row>
    <row r="2409" spans="11:51">
      <c r="K2409" s="48" t="s">
        <v>32286</v>
      </c>
      <c r="AA2409" s="255"/>
      <c r="AQ2409" s="212" t="s">
        <v>28768</v>
      </c>
      <c r="AX2409" s="193" t="str">
        <f>_xlfn.TEXTJOIN("-",TRUE,AS2409:AV2409)</f>
        <v/>
      </c>
      <c r="AY2409" s="48">
        <f>E2409</f>
        <v>0</v>
      </c>
    </row>
    <row r="2410" spans="11:51">
      <c r="K2410" s="48" t="s">
        <v>32287</v>
      </c>
      <c r="AA2410" s="255"/>
      <c r="AQ2410" s="212" t="s">
        <v>28768</v>
      </c>
      <c r="AX2410" s="193" t="str">
        <f>_xlfn.TEXTJOIN("-",TRUE,AS2410:AV2410)</f>
        <v/>
      </c>
      <c r="AY2410" s="48">
        <f>E2410</f>
        <v>0</v>
      </c>
    </row>
    <row r="2411" spans="11:51">
      <c r="K2411" s="48" t="s">
        <v>32288</v>
      </c>
      <c r="AA2411" s="255"/>
      <c r="AQ2411" s="212" t="s">
        <v>28768</v>
      </c>
      <c r="AX2411" s="193" t="str">
        <f>_xlfn.TEXTJOIN("-",TRUE,AS2411:AV2411)</f>
        <v/>
      </c>
      <c r="AY2411" s="48">
        <f>E2411</f>
        <v>0</v>
      </c>
    </row>
    <row r="2412" spans="11:51">
      <c r="K2412" s="48" t="s">
        <v>32289</v>
      </c>
      <c r="AA2412" s="255"/>
      <c r="AQ2412" s="212" t="s">
        <v>28768</v>
      </c>
      <c r="AX2412" s="193" t="str">
        <f>_xlfn.TEXTJOIN("-",TRUE,AS2412:AV2412)</f>
        <v/>
      </c>
      <c r="AY2412" s="48">
        <f>E2412</f>
        <v>0</v>
      </c>
    </row>
    <row r="2413" spans="11:51">
      <c r="K2413" s="48" t="s">
        <v>32290</v>
      </c>
      <c r="AA2413" s="255"/>
      <c r="AQ2413" s="212" t="s">
        <v>28768</v>
      </c>
      <c r="AX2413" s="193" t="str">
        <f>_xlfn.TEXTJOIN("-",TRUE,AS2413:AV2413)</f>
        <v/>
      </c>
      <c r="AY2413" s="48">
        <f>E2413</f>
        <v>0</v>
      </c>
    </row>
    <row r="2414" spans="11:51">
      <c r="K2414" s="48" t="s">
        <v>32291</v>
      </c>
      <c r="AA2414" s="255"/>
      <c r="AQ2414" s="212" t="s">
        <v>28768</v>
      </c>
      <c r="AX2414" s="193" t="str">
        <f>_xlfn.TEXTJOIN("-",TRUE,AS2414:AV2414)</f>
        <v/>
      </c>
      <c r="AY2414" s="48">
        <f>E2414</f>
        <v>0</v>
      </c>
    </row>
    <row r="2415" spans="11:51">
      <c r="K2415" s="48" t="s">
        <v>32292</v>
      </c>
      <c r="AA2415" s="255"/>
      <c r="AQ2415" s="212" t="s">
        <v>28768</v>
      </c>
      <c r="AX2415" s="193" t="str">
        <f>_xlfn.TEXTJOIN("-",TRUE,AS2415:AV2415)</f>
        <v/>
      </c>
      <c r="AY2415" s="48">
        <f>E2415</f>
        <v>0</v>
      </c>
    </row>
    <row r="2416" spans="11:51">
      <c r="K2416" s="48" t="s">
        <v>32293</v>
      </c>
      <c r="AA2416" s="255"/>
      <c r="AQ2416" s="212" t="s">
        <v>28768</v>
      </c>
      <c r="AX2416" s="193" t="str">
        <f>_xlfn.TEXTJOIN("-",TRUE,AS2416:AV2416)</f>
        <v/>
      </c>
      <c r="AY2416" s="48">
        <f>E2416</f>
        <v>0</v>
      </c>
    </row>
    <row r="2417" spans="11:51">
      <c r="K2417" s="48" t="s">
        <v>32294</v>
      </c>
      <c r="AA2417" s="255"/>
      <c r="AQ2417" s="212" t="s">
        <v>28768</v>
      </c>
      <c r="AX2417" s="193" t="str">
        <f>_xlfn.TEXTJOIN("-",TRUE,AS2417:AV2417)</f>
        <v/>
      </c>
      <c r="AY2417" s="48">
        <f>E2417</f>
        <v>0</v>
      </c>
    </row>
    <row r="2418" spans="11:51">
      <c r="K2418" s="48" t="s">
        <v>32295</v>
      </c>
      <c r="AA2418" s="255"/>
      <c r="AQ2418" s="212" t="s">
        <v>28768</v>
      </c>
      <c r="AX2418" s="193" t="str">
        <f>_xlfn.TEXTJOIN("-",TRUE,AS2418:AV2418)</f>
        <v/>
      </c>
      <c r="AY2418" s="48">
        <f>E2418</f>
        <v>0</v>
      </c>
    </row>
    <row r="2419" spans="11:51">
      <c r="K2419" s="48" t="s">
        <v>32296</v>
      </c>
      <c r="AA2419" s="255"/>
      <c r="AQ2419" s="212" t="s">
        <v>28768</v>
      </c>
      <c r="AX2419" s="193" t="str">
        <f>_xlfn.TEXTJOIN("-",TRUE,AS2419:AV2419)</f>
        <v/>
      </c>
      <c r="AY2419" s="48">
        <f>E2419</f>
        <v>0</v>
      </c>
    </row>
    <row r="2420" spans="11:51">
      <c r="K2420" s="48" t="s">
        <v>32297</v>
      </c>
      <c r="AA2420" s="255"/>
      <c r="AQ2420" s="212" t="s">
        <v>28768</v>
      </c>
      <c r="AX2420" s="193" t="str">
        <f>_xlfn.TEXTJOIN("-",TRUE,AS2420:AV2420)</f>
        <v/>
      </c>
      <c r="AY2420" s="48">
        <f>E2420</f>
        <v>0</v>
      </c>
    </row>
    <row r="2421" spans="11:51">
      <c r="K2421" s="48" t="s">
        <v>32298</v>
      </c>
      <c r="AA2421" s="255"/>
      <c r="AQ2421" s="212" t="s">
        <v>28768</v>
      </c>
      <c r="AX2421" s="193" t="str">
        <f>_xlfn.TEXTJOIN("-",TRUE,AS2421:AV2421)</f>
        <v/>
      </c>
      <c r="AY2421" s="48">
        <f>E2421</f>
        <v>0</v>
      </c>
    </row>
    <row r="2422" spans="11:51">
      <c r="K2422" s="48" t="s">
        <v>32299</v>
      </c>
      <c r="AA2422" s="255"/>
      <c r="AQ2422" s="212" t="s">
        <v>28768</v>
      </c>
      <c r="AX2422" s="193" t="str">
        <f>_xlfn.TEXTJOIN("-",TRUE,AS2422:AV2422)</f>
        <v/>
      </c>
      <c r="AY2422" s="48">
        <f>E2422</f>
        <v>0</v>
      </c>
    </row>
    <row r="2423" spans="11:51">
      <c r="K2423" s="48" t="s">
        <v>32300</v>
      </c>
      <c r="AA2423" s="255"/>
      <c r="AQ2423" s="212" t="s">
        <v>28768</v>
      </c>
      <c r="AX2423" s="193" t="str">
        <f>_xlfn.TEXTJOIN("-",TRUE,AS2423:AV2423)</f>
        <v/>
      </c>
      <c r="AY2423" s="48">
        <f>E2423</f>
        <v>0</v>
      </c>
    </row>
    <row r="2424" spans="11:51">
      <c r="K2424" s="48" t="s">
        <v>32301</v>
      </c>
      <c r="AA2424" s="255"/>
      <c r="AQ2424" s="212" t="s">
        <v>28768</v>
      </c>
      <c r="AX2424" s="193" t="str">
        <f>_xlfn.TEXTJOIN("-",TRUE,AS2424:AV2424)</f>
        <v/>
      </c>
      <c r="AY2424" s="48">
        <f>E2424</f>
        <v>0</v>
      </c>
    </row>
    <row r="2425" spans="11:51">
      <c r="K2425" s="48" t="s">
        <v>32302</v>
      </c>
      <c r="AA2425" s="255"/>
      <c r="AQ2425" s="212" t="s">
        <v>28768</v>
      </c>
      <c r="AX2425" s="193" t="str">
        <f>_xlfn.TEXTJOIN("-",TRUE,AS2425:AV2425)</f>
        <v/>
      </c>
      <c r="AY2425" s="48">
        <f>E2425</f>
        <v>0</v>
      </c>
    </row>
    <row r="2426" spans="11:51">
      <c r="K2426" s="48" t="s">
        <v>32303</v>
      </c>
      <c r="AA2426" s="255"/>
      <c r="AQ2426" s="212" t="s">
        <v>28768</v>
      </c>
      <c r="AX2426" s="193" t="str">
        <f>_xlfn.TEXTJOIN("-",TRUE,AS2426:AV2426)</f>
        <v/>
      </c>
      <c r="AY2426" s="48">
        <f>E2426</f>
        <v>0</v>
      </c>
    </row>
    <row r="2427" spans="11:51">
      <c r="K2427" s="48" t="s">
        <v>32304</v>
      </c>
      <c r="AA2427" s="255"/>
      <c r="AQ2427" s="212" t="s">
        <v>28768</v>
      </c>
      <c r="AX2427" s="193" t="str">
        <f>_xlfn.TEXTJOIN("-",TRUE,AS2427:AV2427)</f>
        <v/>
      </c>
      <c r="AY2427" s="48">
        <f>E2427</f>
        <v>0</v>
      </c>
    </row>
    <row r="2428" spans="11:51">
      <c r="K2428" s="48" t="s">
        <v>32305</v>
      </c>
      <c r="AA2428" s="255"/>
      <c r="AQ2428" s="212" t="s">
        <v>28768</v>
      </c>
      <c r="AX2428" s="193" t="str">
        <f>_xlfn.TEXTJOIN("-",TRUE,AS2428:AV2428)</f>
        <v/>
      </c>
      <c r="AY2428" s="48">
        <f>E2428</f>
        <v>0</v>
      </c>
    </row>
    <row r="2429" spans="11:51">
      <c r="K2429" s="48" t="s">
        <v>32306</v>
      </c>
      <c r="AA2429" s="255"/>
      <c r="AQ2429" s="212" t="s">
        <v>28768</v>
      </c>
      <c r="AX2429" s="193" t="str">
        <f>_xlfn.TEXTJOIN("-",TRUE,AS2429:AV2429)</f>
        <v/>
      </c>
      <c r="AY2429" s="48">
        <f>E2429</f>
        <v>0</v>
      </c>
    </row>
    <row r="2430" spans="11:51">
      <c r="K2430" s="48" t="s">
        <v>32307</v>
      </c>
      <c r="AA2430" s="255"/>
      <c r="AQ2430" s="212" t="s">
        <v>28768</v>
      </c>
      <c r="AX2430" s="193" t="str">
        <f>_xlfn.TEXTJOIN("-",TRUE,AS2430:AV2430)</f>
        <v/>
      </c>
      <c r="AY2430" s="48">
        <f>E2430</f>
        <v>0</v>
      </c>
    </row>
    <row r="2431" spans="11:51">
      <c r="K2431" s="48" t="s">
        <v>32308</v>
      </c>
      <c r="AA2431" s="255"/>
      <c r="AQ2431" s="212" t="s">
        <v>28768</v>
      </c>
      <c r="AX2431" s="193" t="str">
        <f>_xlfn.TEXTJOIN("-",TRUE,AS2431:AV2431)</f>
        <v/>
      </c>
      <c r="AY2431" s="48">
        <f>E2431</f>
        <v>0</v>
      </c>
    </row>
    <row r="2432" spans="11:51">
      <c r="K2432" s="48" t="s">
        <v>32309</v>
      </c>
      <c r="AA2432" s="255"/>
      <c r="AQ2432" s="212" t="s">
        <v>28768</v>
      </c>
      <c r="AX2432" s="193" t="str">
        <f>_xlfn.TEXTJOIN("-",TRUE,AS2432:AV2432)</f>
        <v/>
      </c>
      <c r="AY2432" s="48">
        <f>E2432</f>
        <v>0</v>
      </c>
    </row>
    <row r="2433" spans="11:51">
      <c r="K2433" s="48" t="s">
        <v>32310</v>
      </c>
      <c r="AA2433" s="255"/>
      <c r="AQ2433" s="212" t="s">
        <v>28768</v>
      </c>
      <c r="AX2433" s="193" t="str">
        <f>_xlfn.TEXTJOIN("-",TRUE,AS2433:AV2433)</f>
        <v/>
      </c>
      <c r="AY2433" s="48">
        <f>E2433</f>
        <v>0</v>
      </c>
    </row>
    <row r="2434" spans="11:51">
      <c r="K2434" s="48" t="s">
        <v>32311</v>
      </c>
      <c r="AA2434" s="255"/>
      <c r="AQ2434" s="212" t="s">
        <v>28768</v>
      </c>
      <c r="AX2434" s="193" t="str">
        <f>_xlfn.TEXTJOIN("-",TRUE,AS2434:AV2434)</f>
        <v/>
      </c>
      <c r="AY2434" s="48">
        <f>E2434</f>
        <v>0</v>
      </c>
    </row>
    <row r="2435" spans="11:51">
      <c r="K2435" s="48" t="s">
        <v>32312</v>
      </c>
      <c r="AA2435" s="255"/>
      <c r="AQ2435" s="212" t="s">
        <v>28768</v>
      </c>
      <c r="AX2435" s="193" t="str">
        <f>_xlfn.TEXTJOIN("-",TRUE,AS2435:AV2435)</f>
        <v/>
      </c>
      <c r="AY2435" s="48">
        <f>E2435</f>
        <v>0</v>
      </c>
    </row>
    <row r="2436" spans="11:51">
      <c r="K2436" s="48" t="s">
        <v>32313</v>
      </c>
      <c r="AA2436" s="255"/>
      <c r="AQ2436" s="212" t="s">
        <v>28768</v>
      </c>
      <c r="AX2436" s="193" t="str">
        <f>_xlfn.TEXTJOIN("-",TRUE,AS2436:AV2436)</f>
        <v/>
      </c>
      <c r="AY2436" s="48">
        <f>E2436</f>
        <v>0</v>
      </c>
    </row>
    <row r="2437" spans="11:51">
      <c r="K2437" s="48" t="s">
        <v>32314</v>
      </c>
      <c r="AA2437" s="255"/>
      <c r="AQ2437" s="212" t="s">
        <v>28768</v>
      </c>
      <c r="AX2437" s="193" t="str">
        <f>_xlfn.TEXTJOIN("-",TRUE,AS2437:AV2437)</f>
        <v/>
      </c>
      <c r="AY2437" s="48">
        <f>E2437</f>
        <v>0</v>
      </c>
    </row>
    <row r="2438" spans="11:51">
      <c r="K2438" s="48" t="s">
        <v>32315</v>
      </c>
      <c r="AA2438" s="255"/>
      <c r="AQ2438" s="212" t="s">
        <v>28768</v>
      </c>
      <c r="AX2438" s="193" t="str">
        <f>_xlfn.TEXTJOIN("-",TRUE,AS2438:AV2438)</f>
        <v/>
      </c>
      <c r="AY2438" s="48">
        <f>E2438</f>
        <v>0</v>
      </c>
    </row>
    <row r="2439" spans="11:51">
      <c r="K2439" s="48" t="s">
        <v>32316</v>
      </c>
      <c r="AA2439" s="255"/>
      <c r="AQ2439" s="212" t="s">
        <v>28768</v>
      </c>
      <c r="AX2439" s="193" t="str">
        <f>_xlfn.TEXTJOIN("-",TRUE,AS2439:AV2439)</f>
        <v/>
      </c>
      <c r="AY2439" s="48">
        <f>E2439</f>
        <v>0</v>
      </c>
    </row>
    <row r="2440" spans="11:51">
      <c r="K2440" s="48" t="s">
        <v>32317</v>
      </c>
      <c r="AA2440" s="255"/>
      <c r="AQ2440" s="212" t="s">
        <v>28768</v>
      </c>
      <c r="AX2440" s="193" t="str">
        <f>_xlfn.TEXTJOIN("-",TRUE,AS2440:AV2440)</f>
        <v/>
      </c>
      <c r="AY2440" s="48">
        <f>E2440</f>
        <v>0</v>
      </c>
    </row>
    <row r="2441" spans="11:51">
      <c r="K2441" s="48" t="s">
        <v>32318</v>
      </c>
      <c r="AA2441" s="255"/>
      <c r="AQ2441" s="212" t="s">
        <v>28768</v>
      </c>
      <c r="AX2441" s="193" t="str">
        <f>_xlfn.TEXTJOIN("-",TRUE,AS2441:AV2441)</f>
        <v/>
      </c>
      <c r="AY2441" s="48">
        <f>E2441</f>
        <v>0</v>
      </c>
    </row>
    <row r="2442" spans="11:51">
      <c r="K2442" s="48" t="s">
        <v>32319</v>
      </c>
      <c r="AA2442" s="255"/>
      <c r="AQ2442" s="212" t="s">
        <v>28768</v>
      </c>
      <c r="AX2442" s="193" t="str">
        <f>_xlfn.TEXTJOIN("-",TRUE,AS2442:AV2442)</f>
        <v/>
      </c>
      <c r="AY2442" s="48">
        <f>E2442</f>
        <v>0</v>
      </c>
    </row>
    <row r="2443" spans="11:51">
      <c r="K2443" s="48" t="s">
        <v>32320</v>
      </c>
      <c r="AA2443" s="255"/>
      <c r="AQ2443" s="212" t="s">
        <v>28768</v>
      </c>
      <c r="AX2443" s="193" t="str">
        <f>_xlfn.TEXTJOIN("-",TRUE,AS2443:AV2443)</f>
        <v/>
      </c>
      <c r="AY2443" s="48">
        <f>E2443</f>
        <v>0</v>
      </c>
    </row>
    <row r="2444" spans="11:51">
      <c r="K2444" s="48" t="s">
        <v>32321</v>
      </c>
      <c r="AA2444" s="255"/>
      <c r="AQ2444" s="212" t="s">
        <v>28768</v>
      </c>
      <c r="AX2444" s="193" t="str">
        <f>_xlfn.TEXTJOIN("-",TRUE,AS2444:AV2444)</f>
        <v/>
      </c>
      <c r="AY2444" s="48">
        <f>E2444</f>
        <v>0</v>
      </c>
    </row>
    <row r="2445" spans="11:51">
      <c r="K2445" s="48" t="s">
        <v>32322</v>
      </c>
      <c r="AA2445" s="255"/>
      <c r="AQ2445" s="212" t="s">
        <v>28768</v>
      </c>
      <c r="AX2445" s="193" t="str">
        <f>_xlfn.TEXTJOIN("-",TRUE,AS2445:AV2445)</f>
        <v/>
      </c>
      <c r="AY2445" s="48">
        <f>E2445</f>
        <v>0</v>
      </c>
    </row>
    <row r="2446" spans="11:51">
      <c r="K2446" s="48" t="s">
        <v>32323</v>
      </c>
      <c r="AA2446" s="255"/>
      <c r="AQ2446" s="212" t="s">
        <v>28768</v>
      </c>
      <c r="AX2446" s="193" t="str">
        <f>_xlfn.TEXTJOIN("-",TRUE,AS2446:AV2446)</f>
        <v/>
      </c>
      <c r="AY2446" s="48">
        <f>E2446</f>
        <v>0</v>
      </c>
    </row>
    <row r="2447" spans="11:51">
      <c r="K2447" s="48" t="s">
        <v>32324</v>
      </c>
      <c r="AA2447" s="255"/>
      <c r="AQ2447" s="212" t="s">
        <v>28768</v>
      </c>
      <c r="AX2447" s="193" t="str">
        <f>_xlfn.TEXTJOIN("-",TRUE,AS2447:AV2447)</f>
        <v/>
      </c>
      <c r="AY2447" s="48">
        <f>E2447</f>
        <v>0</v>
      </c>
    </row>
    <row r="2448" spans="11:51">
      <c r="K2448" s="48" t="s">
        <v>32325</v>
      </c>
      <c r="AA2448" s="255"/>
      <c r="AQ2448" s="212" t="s">
        <v>28768</v>
      </c>
      <c r="AX2448" s="193" t="str">
        <f>_xlfn.TEXTJOIN("-",TRUE,AS2448:AV2448)</f>
        <v/>
      </c>
      <c r="AY2448" s="48">
        <f>E2448</f>
        <v>0</v>
      </c>
    </row>
    <row r="2449" spans="11:51">
      <c r="K2449" s="48" t="s">
        <v>32326</v>
      </c>
      <c r="AA2449" s="255"/>
      <c r="AQ2449" s="212" t="s">
        <v>28768</v>
      </c>
      <c r="AX2449" s="193" t="str">
        <f>_xlfn.TEXTJOIN("-",TRUE,AS2449:AV2449)</f>
        <v/>
      </c>
      <c r="AY2449" s="48">
        <f>E2449</f>
        <v>0</v>
      </c>
    </row>
    <row r="2450" spans="11:51">
      <c r="K2450" s="48" t="s">
        <v>32327</v>
      </c>
      <c r="AA2450" s="255"/>
      <c r="AQ2450" s="212" t="s">
        <v>28768</v>
      </c>
      <c r="AX2450" s="193" t="str">
        <f>_xlfn.TEXTJOIN("-",TRUE,AS2450:AV2450)</f>
        <v/>
      </c>
      <c r="AY2450" s="48">
        <f>E2450</f>
        <v>0</v>
      </c>
    </row>
    <row r="2451" spans="11:51">
      <c r="K2451" s="48" t="s">
        <v>32328</v>
      </c>
      <c r="AA2451" s="255"/>
      <c r="AQ2451" s="212" t="s">
        <v>28768</v>
      </c>
      <c r="AX2451" s="193" t="str">
        <f>_xlfn.TEXTJOIN("-",TRUE,AS2451:AV2451)</f>
        <v/>
      </c>
      <c r="AY2451" s="48">
        <f>E2451</f>
        <v>0</v>
      </c>
    </row>
    <row r="2452" spans="11:51">
      <c r="K2452" s="48" t="s">
        <v>32329</v>
      </c>
      <c r="AA2452" s="255"/>
      <c r="AQ2452" s="212" t="s">
        <v>28768</v>
      </c>
      <c r="AX2452" s="193" t="str">
        <f>_xlfn.TEXTJOIN("-",TRUE,AS2452:AV2452)</f>
        <v/>
      </c>
      <c r="AY2452" s="48">
        <f>E2452</f>
        <v>0</v>
      </c>
    </row>
    <row r="2453" spans="11:51">
      <c r="K2453" s="48" t="s">
        <v>32330</v>
      </c>
      <c r="AA2453" s="255"/>
      <c r="AQ2453" s="212" t="s">
        <v>28768</v>
      </c>
      <c r="AX2453" s="193" t="str">
        <f>_xlfn.TEXTJOIN("-",TRUE,AS2453:AV2453)</f>
        <v/>
      </c>
      <c r="AY2453" s="48">
        <f>E2453</f>
        <v>0</v>
      </c>
    </row>
    <row r="2454" spans="11:51">
      <c r="K2454" s="48" t="s">
        <v>32331</v>
      </c>
      <c r="AA2454" s="255"/>
      <c r="AQ2454" s="212" t="s">
        <v>28768</v>
      </c>
      <c r="AX2454" s="193" t="str">
        <f>_xlfn.TEXTJOIN("-",TRUE,AS2454:AV2454)</f>
        <v/>
      </c>
      <c r="AY2454" s="48">
        <f>E2454</f>
        <v>0</v>
      </c>
    </row>
    <row r="2455" spans="11:51">
      <c r="K2455" s="48" t="s">
        <v>32332</v>
      </c>
      <c r="AA2455" s="255"/>
      <c r="AQ2455" s="212" t="s">
        <v>28768</v>
      </c>
      <c r="AX2455" s="193" t="str">
        <f>_xlfn.TEXTJOIN("-",TRUE,AS2455:AV2455)</f>
        <v/>
      </c>
      <c r="AY2455" s="48">
        <f>E2455</f>
        <v>0</v>
      </c>
    </row>
    <row r="2456" spans="11:51">
      <c r="K2456" s="48" t="s">
        <v>32333</v>
      </c>
      <c r="AA2456" s="255"/>
      <c r="AQ2456" s="212" t="s">
        <v>28768</v>
      </c>
      <c r="AX2456" s="193" t="str">
        <f>_xlfn.TEXTJOIN("-",TRUE,AS2456:AV2456)</f>
        <v/>
      </c>
      <c r="AY2456" s="48">
        <f>E2456</f>
        <v>0</v>
      </c>
    </row>
    <row r="2457" spans="11:51">
      <c r="K2457" s="48" t="s">
        <v>32334</v>
      </c>
      <c r="AA2457" s="255"/>
      <c r="AQ2457" s="212" t="s">
        <v>28768</v>
      </c>
      <c r="AX2457" s="193" t="str">
        <f>_xlfn.TEXTJOIN("-",TRUE,AS2457:AV2457)</f>
        <v/>
      </c>
      <c r="AY2457" s="48">
        <f>E2457</f>
        <v>0</v>
      </c>
    </row>
    <row r="2458" spans="11:51">
      <c r="K2458" s="48" t="s">
        <v>32335</v>
      </c>
      <c r="AA2458" s="255"/>
      <c r="AQ2458" s="212" t="s">
        <v>28768</v>
      </c>
      <c r="AX2458" s="193" t="str">
        <f>_xlfn.TEXTJOIN("-",TRUE,AS2458:AV2458)</f>
        <v/>
      </c>
      <c r="AY2458" s="48">
        <f>E2458</f>
        <v>0</v>
      </c>
    </row>
    <row r="2459" spans="11:51">
      <c r="K2459" s="48" t="s">
        <v>32336</v>
      </c>
      <c r="AA2459" s="255"/>
      <c r="AQ2459" s="212" t="s">
        <v>28768</v>
      </c>
      <c r="AX2459" s="193" t="str">
        <f>_xlfn.TEXTJOIN("-",TRUE,AS2459:AV2459)</f>
        <v/>
      </c>
      <c r="AY2459" s="48">
        <f>E2459</f>
        <v>0</v>
      </c>
    </row>
    <row r="2460" spans="11:51">
      <c r="K2460" s="48" t="s">
        <v>32337</v>
      </c>
      <c r="AA2460" s="255"/>
      <c r="AQ2460" s="212" t="s">
        <v>28768</v>
      </c>
      <c r="AX2460" s="193" t="str">
        <f>_xlfn.TEXTJOIN("-",TRUE,AS2460:AV2460)</f>
        <v/>
      </c>
      <c r="AY2460" s="48">
        <f>E2460</f>
        <v>0</v>
      </c>
    </row>
    <row r="2461" spans="11:51">
      <c r="K2461" s="48" t="s">
        <v>32338</v>
      </c>
      <c r="AA2461" s="255"/>
      <c r="AQ2461" s="212" t="s">
        <v>28768</v>
      </c>
      <c r="AX2461" s="193" t="str">
        <f>_xlfn.TEXTJOIN("-",TRUE,AS2461:AV2461)</f>
        <v/>
      </c>
      <c r="AY2461" s="48">
        <f>E2461</f>
        <v>0</v>
      </c>
    </row>
    <row r="2462" spans="11:51">
      <c r="K2462" s="48" t="s">
        <v>32339</v>
      </c>
      <c r="AA2462" s="255"/>
      <c r="AQ2462" s="212" t="s">
        <v>28768</v>
      </c>
      <c r="AX2462" s="193" t="str">
        <f>_xlfn.TEXTJOIN("-",TRUE,AS2462:AV2462)</f>
        <v/>
      </c>
      <c r="AY2462" s="48">
        <f>E2462</f>
        <v>0</v>
      </c>
    </row>
    <row r="2463" spans="11:51">
      <c r="K2463" s="48" t="s">
        <v>32340</v>
      </c>
      <c r="AA2463" s="255"/>
      <c r="AQ2463" s="212" t="s">
        <v>28768</v>
      </c>
      <c r="AX2463" s="193" t="str">
        <f>_xlfn.TEXTJOIN("-",TRUE,AS2463:AV2463)</f>
        <v/>
      </c>
      <c r="AY2463" s="48">
        <f>E2463</f>
        <v>0</v>
      </c>
    </row>
    <row r="2464" spans="11:51">
      <c r="K2464" s="48" t="s">
        <v>32341</v>
      </c>
      <c r="AA2464" s="255"/>
      <c r="AQ2464" s="212" t="s">
        <v>28768</v>
      </c>
      <c r="AX2464" s="193" t="str">
        <f>_xlfn.TEXTJOIN("-",TRUE,AS2464:AV2464)</f>
        <v/>
      </c>
      <c r="AY2464" s="48">
        <f>E2464</f>
        <v>0</v>
      </c>
    </row>
    <row r="2465" spans="11:51">
      <c r="K2465" s="48" t="s">
        <v>32342</v>
      </c>
      <c r="AA2465" s="255"/>
      <c r="AQ2465" s="212" t="s">
        <v>28768</v>
      </c>
      <c r="AX2465" s="193" t="str">
        <f>_xlfn.TEXTJOIN("-",TRUE,AS2465:AV2465)</f>
        <v/>
      </c>
      <c r="AY2465" s="48">
        <f>E2465</f>
        <v>0</v>
      </c>
    </row>
    <row r="2466" spans="11:51">
      <c r="K2466" s="48" t="s">
        <v>32343</v>
      </c>
      <c r="AA2466" s="255"/>
      <c r="AQ2466" s="212" t="s">
        <v>28768</v>
      </c>
      <c r="AX2466" s="193" t="str">
        <f>_xlfn.TEXTJOIN("-",TRUE,AS2466:AV2466)</f>
        <v/>
      </c>
      <c r="AY2466" s="48">
        <f>E2466</f>
        <v>0</v>
      </c>
    </row>
    <row r="2467" spans="11:51">
      <c r="K2467" s="48" t="s">
        <v>32344</v>
      </c>
      <c r="AA2467" s="255"/>
      <c r="AQ2467" s="212" t="s">
        <v>28768</v>
      </c>
      <c r="AX2467" s="193" t="str">
        <f>_xlfn.TEXTJOIN("-",TRUE,AS2467:AV2467)</f>
        <v/>
      </c>
      <c r="AY2467" s="48">
        <f>E2467</f>
        <v>0</v>
      </c>
    </row>
    <row r="2468" spans="11:51">
      <c r="K2468" s="48" t="s">
        <v>32345</v>
      </c>
      <c r="AA2468" s="255"/>
      <c r="AQ2468" s="212" t="s">
        <v>28768</v>
      </c>
      <c r="AX2468" s="193" t="str">
        <f>_xlfn.TEXTJOIN("-",TRUE,AS2468:AV2468)</f>
        <v/>
      </c>
      <c r="AY2468" s="48">
        <f>E2468</f>
        <v>0</v>
      </c>
    </row>
    <row r="2469" spans="11:51">
      <c r="K2469" s="48" t="s">
        <v>32346</v>
      </c>
      <c r="AA2469" s="255"/>
      <c r="AQ2469" s="212" t="s">
        <v>28768</v>
      </c>
      <c r="AX2469" s="193" t="str">
        <f>_xlfn.TEXTJOIN("-",TRUE,AS2469:AV2469)</f>
        <v/>
      </c>
      <c r="AY2469" s="48">
        <f>E2469</f>
        <v>0</v>
      </c>
    </row>
    <row r="2470" spans="11:51">
      <c r="K2470" s="48" t="s">
        <v>32347</v>
      </c>
      <c r="AA2470" s="255"/>
      <c r="AQ2470" s="212" t="s">
        <v>28768</v>
      </c>
      <c r="AX2470" s="193" t="str">
        <f>_xlfn.TEXTJOIN("-",TRUE,AS2470:AV2470)</f>
        <v/>
      </c>
      <c r="AY2470" s="48">
        <f>E2470</f>
        <v>0</v>
      </c>
    </row>
    <row r="2471" spans="11:51">
      <c r="K2471" s="48" t="s">
        <v>32348</v>
      </c>
      <c r="AA2471" s="255"/>
      <c r="AQ2471" s="212" t="s">
        <v>28768</v>
      </c>
      <c r="AX2471" s="193" t="str">
        <f>_xlfn.TEXTJOIN("-",TRUE,AS2471:AV2471)</f>
        <v/>
      </c>
      <c r="AY2471" s="48">
        <f>E2471</f>
        <v>0</v>
      </c>
    </row>
    <row r="2472" spans="11:51">
      <c r="K2472" s="48" t="s">
        <v>32349</v>
      </c>
      <c r="AA2472" s="255"/>
      <c r="AQ2472" s="212" t="s">
        <v>28768</v>
      </c>
      <c r="AX2472" s="193" t="str">
        <f>_xlfn.TEXTJOIN("-",TRUE,AS2472:AV2472)</f>
        <v/>
      </c>
      <c r="AY2472" s="48">
        <f>E2472</f>
        <v>0</v>
      </c>
    </row>
    <row r="2473" spans="11:51">
      <c r="K2473" s="48" t="s">
        <v>32350</v>
      </c>
      <c r="AA2473" s="255"/>
      <c r="AQ2473" s="212" t="s">
        <v>28768</v>
      </c>
      <c r="AX2473" s="193" t="str">
        <f>_xlfn.TEXTJOIN("-",TRUE,AS2473:AV2473)</f>
        <v/>
      </c>
      <c r="AY2473" s="48">
        <f>E2473</f>
        <v>0</v>
      </c>
    </row>
    <row r="2474" spans="11:51">
      <c r="K2474" s="48" t="s">
        <v>32351</v>
      </c>
      <c r="AA2474" s="255"/>
      <c r="AQ2474" s="212" t="s">
        <v>28768</v>
      </c>
      <c r="AX2474" s="193" t="str">
        <f>_xlfn.TEXTJOIN("-",TRUE,AS2474:AV2474)</f>
        <v/>
      </c>
      <c r="AY2474" s="48">
        <f>E2474</f>
        <v>0</v>
      </c>
    </row>
    <row r="2475" spans="11:51">
      <c r="K2475" s="48" t="s">
        <v>32352</v>
      </c>
      <c r="AA2475" s="255"/>
      <c r="AQ2475" s="212" t="s">
        <v>28768</v>
      </c>
      <c r="AX2475" s="193" t="str">
        <f>_xlfn.TEXTJOIN("-",TRUE,AS2475:AV2475)</f>
        <v/>
      </c>
      <c r="AY2475" s="48">
        <f>E2475</f>
        <v>0</v>
      </c>
    </row>
    <row r="2476" spans="11:51">
      <c r="K2476" s="48" t="s">
        <v>32353</v>
      </c>
      <c r="AA2476" s="255"/>
      <c r="AQ2476" s="212" t="s">
        <v>28768</v>
      </c>
      <c r="AX2476" s="193" t="str">
        <f>_xlfn.TEXTJOIN("-",TRUE,AS2476:AV2476)</f>
        <v/>
      </c>
      <c r="AY2476" s="48">
        <f>E2476</f>
        <v>0</v>
      </c>
    </row>
    <row r="2477" spans="11:51">
      <c r="K2477" s="48" t="s">
        <v>32354</v>
      </c>
      <c r="AA2477" s="255"/>
      <c r="AQ2477" s="212" t="s">
        <v>28768</v>
      </c>
      <c r="AX2477" s="193" t="str">
        <f>_xlfn.TEXTJOIN("-",TRUE,AS2477:AV2477)</f>
        <v/>
      </c>
      <c r="AY2477" s="48">
        <f>E2477</f>
        <v>0</v>
      </c>
    </row>
    <row r="2478" spans="11:51">
      <c r="K2478" s="48" t="s">
        <v>32355</v>
      </c>
      <c r="AA2478" s="255"/>
      <c r="AQ2478" s="212" t="s">
        <v>28768</v>
      </c>
      <c r="AX2478" s="193" t="str">
        <f>_xlfn.TEXTJOIN("-",TRUE,AS2478:AV2478)</f>
        <v/>
      </c>
      <c r="AY2478" s="48">
        <f>E2478</f>
        <v>0</v>
      </c>
    </row>
    <row r="2479" spans="11:51">
      <c r="K2479" s="48" t="s">
        <v>32356</v>
      </c>
      <c r="AA2479" s="255"/>
      <c r="AQ2479" s="212" t="s">
        <v>28768</v>
      </c>
      <c r="AX2479" s="193" t="str">
        <f>_xlfn.TEXTJOIN("-",TRUE,AS2479:AV2479)</f>
        <v/>
      </c>
      <c r="AY2479" s="48">
        <f>E2479</f>
        <v>0</v>
      </c>
    </row>
    <row r="2480" spans="11:51">
      <c r="K2480" s="48" t="s">
        <v>32357</v>
      </c>
      <c r="AA2480" s="255"/>
      <c r="AQ2480" s="212" t="s">
        <v>28768</v>
      </c>
      <c r="AX2480" s="193" t="str">
        <f>_xlfn.TEXTJOIN("-",TRUE,AS2480:AV2480)</f>
        <v/>
      </c>
      <c r="AY2480" s="48">
        <f>E2480</f>
        <v>0</v>
      </c>
    </row>
    <row r="2481" spans="11:51">
      <c r="K2481" s="48" t="s">
        <v>32358</v>
      </c>
      <c r="AA2481" s="255"/>
      <c r="AQ2481" s="212" t="s">
        <v>28768</v>
      </c>
      <c r="AX2481" s="193" t="str">
        <f>_xlfn.TEXTJOIN("-",TRUE,AS2481:AV2481)</f>
        <v/>
      </c>
      <c r="AY2481" s="48">
        <f>E2481</f>
        <v>0</v>
      </c>
    </row>
    <row r="2482" spans="11:51">
      <c r="K2482" s="48" t="s">
        <v>32359</v>
      </c>
      <c r="AA2482" s="255"/>
      <c r="AQ2482" s="212" t="s">
        <v>28768</v>
      </c>
      <c r="AX2482" s="193" t="str">
        <f>_xlfn.TEXTJOIN("-",TRUE,AS2482:AV2482)</f>
        <v/>
      </c>
      <c r="AY2482" s="48">
        <f>E2482</f>
        <v>0</v>
      </c>
    </row>
    <row r="2483" spans="11:51">
      <c r="K2483" s="48" t="s">
        <v>32360</v>
      </c>
      <c r="AA2483" s="255"/>
      <c r="AQ2483" s="212" t="s">
        <v>28768</v>
      </c>
      <c r="AX2483" s="193" t="str">
        <f>_xlfn.TEXTJOIN("-",TRUE,AS2483:AV2483)</f>
        <v/>
      </c>
      <c r="AY2483" s="48">
        <f>E2483</f>
        <v>0</v>
      </c>
    </row>
    <row r="2484" spans="11:51">
      <c r="K2484" s="48" t="s">
        <v>32361</v>
      </c>
      <c r="AA2484" s="255"/>
      <c r="AQ2484" s="212" t="s">
        <v>28768</v>
      </c>
      <c r="AX2484" s="193" t="str">
        <f>_xlfn.TEXTJOIN("-",TRUE,AS2484:AV2484)</f>
        <v/>
      </c>
      <c r="AY2484" s="48">
        <f>E2484</f>
        <v>0</v>
      </c>
    </row>
    <row r="2485" spans="11:51">
      <c r="K2485" s="48" t="s">
        <v>32362</v>
      </c>
      <c r="AA2485" s="255"/>
      <c r="AQ2485" s="212" t="s">
        <v>28768</v>
      </c>
      <c r="AX2485" s="193" t="str">
        <f>_xlfn.TEXTJOIN("-",TRUE,AS2485:AV2485)</f>
        <v/>
      </c>
      <c r="AY2485" s="48">
        <f>E2485</f>
        <v>0</v>
      </c>
    </row>
    <row r="2486" spans="11:51">
      <c r="K2486" s="48" t="s">
        <v>32363</v>
      </c>
      <c r="AA2486" s="255"/>
      <c r="AQ2486" s="212" t="s">
        <v>28768</v>
      </c>
      <c r="AX2486" s="193" t="str">
        <f>_xlfn.TEXTJOIN("-",TRUE,AS2486:AV2486)</f>
        <v/>
      </c>
      <c r="AY2486" s="48">
        <f>E2486</f>
        <v>0</v>
      </c>
    </row>
    <row r="2487" spans="11:51">
      <c r="K2487" s="48" t="s">
        <v>32364</v>
      </c>
      <c r="AA2487" s="255"/>
      <c r="AQ2487" s="212" t="s">
        <v>28768</v>
      </c>
      <c r="AX2487" s="193" t="str">
        <f>_xlfn.TEXTJOIN("-",TRUE,AS2487:AV2487)</f>
        <v/>
      </c>
      <c r="AY2487" s="48">
        <f>E2487</f>
        <v>0</v>
      </c>
    </row>
    <row r="2488" spans="11:51">
      <c r="K2488" s="48" t="s">
        <v>32365</v>
      </c>
      <c r="AA2488" s="255"/>
      <c r="AQ2488" s="212" t="s">
        <v>28768</v>
      </c>
      <c r="AX2488" s="193" t="str">
        <f>_xlfn.TEXTJOIN("-",TRUE,AS2488:AV2488)</f>
        <v/>
      </c>
      <c r="AY2488" s="48">
        <f>E2488</f>
        <v>0</v>
      </c>
    </row>
    <row r="2489" spans="11:51">
      <c r="K2489" s="48" t="s">
        <v>32366</v>
      </c>
      <c r="AA2489" s="255"/>
      <c r="AQ2489" s="212" t="s">
        <v>28768</v>
      </c>
      <c r="AX2489" s="193" t="str">
        <f>_xlfn.TEXTJOIN("-",TRUE,AS2489:AV2489)</f>
        <v/>
      </c>
      <c r="AY2489" s="48">
        <f>E2489</f>
        <v>0</v>
      </c>
    </row>
    <row r="2490" spans="11:51">
      <c r="K2490" s="48" t="s">
        <v>32367</v>
      </c>
      <c r="AA2490" s="255"/>
      <c r="AQ2490" s="212" t="s">
        <v>28768</v>
      </c>
      <c r="AX2490" s="193" t="str">
        <f>_xlfn.TEXTJOIN("-",TRUE,AS2490:AV2490)</f>
        <v/>
      </c>
      <c r="AY2490" s="48">
        <f>E2490</f>
        <v>0</v>
      </c>
    </row>
    <row r="2491" spans="11:51">
      <c r="K2491" s="48" t="s">
        <v>32368</v>
      </c>
      <c r="AA2491" s="255"/>
      <c r="AQ2491" s="212" t="s">
        <v>28768</v>
      </c>
      <c r="AX2491" s="193" t="str">
        <f>_xlfn.TEXTJOIN("-",TRUE,AS2491:AV2491)</f>
        <v/>
      </c>
      <c r="AY2491" s="48">
        <f>E2491</f>
        <v>0</v>
      </c>
    </row>
    <row r="2492" spans="11:51">
      <c r="K2492" s="48" t="s">
        <v>32369</v>
      </c>
      <c r="AA2492" s="255"/>
      <c r="AQ2492" s="212" t="s">
        <v>28768</v>
      </c>
      <c r="AX2492" s="193" t="str">
        <f>_xlfn.TEXTJOIN("-",TRUE,AS2492:AV2492)</f>
        <v/>
      </c>
      <c r="AY2492" s="48">
        <f>E2492</f>
        <v>0</v>
      </c>
    </row>
    <row r="2493" spans="11:51">
      <c r="K2493" s="48" t="s">
        <v>32370</v>
      </c>
      <c r="AA2493" s="255"/>
      <c r="AQ2493" s="212" t="s">
        <v>28768</v>
      </c>
      <c r="AX2493" s="193" t="str">
        <f>_xlfn.TEXTJOIN("-",TRUE,AS2493:AV2493)</f>
        <v/>
      </c>
      <c r="AY2493" s="48">
        <f>E2493</f>
        <v>0</v>
      </c>
    </row>
    <row r="2494" spans="11:51">
      <c r="K2494" s="48" t="s">
        <v>32371</v>
      </c>
      <c r="AA2494" s="255"/>
      <c r="AQ2494" s="212" t="s">
        <v>28768</v>
      </c>
      <c r="AX2494" s="193" t="str">
        <f>_xlfn.TEXTJOIN("-",TRUE,AS2494:AV2494)</f>
        <v/>
      </c>
      <c r="AY2494" s="48">
        <f>E2494</f>
        <v>0</v>
      </c>
    </row>
    <row r="2495" spans="11:51">
      <c r="K2495" s="48" t="s">
        <v>32372</v>
      </c>
      <c r="AA2495" s="255"/>
      <c r="AQ2495" s="212" t="s">
        <v>28768</v>
      </c>
      <c r="AX2495" s="193" t="str">
        <f>_xlfn.TEXTJOIN("-",TRUE,AS2495:AV2495)</f>
        <v/>
      </c>
      <c r="AY2495" s="48">
        <f>E2495</f>
        <v>0</v>
      </c>
    </row>
    <row r="2496" spans="11:51">
      <c r="K2496" s="48" t="s">
        <v>32373</v>
      </c>
      <c r="AA2496" s="255"/>
      <c r="AQ2496" s="212" t="s">
        <v>28768</v>
      </c>
      <c r="AX2496" s="193" t="str">
        <f>_xlfn.TEXTJOIN("-",TRUE,AS2496:AV2496)</f>
        <v/>
      </c>
      <c r="AY2496" s="48">
        <f>E2496</f>
        <v>0</v>
      </c>
    </row>
    <row r="2497" spans="11:51">
      <c r="K2497" s="48" t="s">
        <v>32374</v>
      </c>
      <c r="AA2497" s="255"/>
      <c r="AQ2497" s="212" t="s">
        <v>28768</v>
      </c>
      <c r="AX2497" s="193" t="str">
        <f>_xlfn.TEXTJOIN("-",TRUE,AS2497:AV2497)</f>
        <v/>
      </c>
      <c r="AY2497" s="48">
        <f>E2497</f>
        <v>0</v>
      </c>
    </row>
    <row r="2498" spans="11:51">
      <c r="K2498" s="48" t="s">
        <v>32375</v>
      </c>
      <c r="AA2498" s="255"/>
      <c r="AQ2498" s="212" t="s">
        <v>28768</v>
      </c>
      <c r="AX2498" s="193" t="str">
        <f>_xlfn.TEXTJOIN("-",TRUE,AS2498:AV2498)</f>
        <v/>
      </c>
      <c r="AY2498" s="48">
        <f>E2498</f>
        <v>0</v>
      </c>
    </row>
    <row r="2499" spans="11:51">
      <c r="K2499" s="48" t="s">
        <v>32376</v>
      </c>
      <c r="AA2499" s="255"/>
      <c r="AQ2499" s="212" t="s">
        <v>28768</v>
      </c>
      <c r="AX2499" s="193" t="str">
        <f>_xlfn.TEXTJOIN("-",TRUE,AS2499:AV2499)</f>
        <v/>
      </c>
      <c r="AY2499" s="48">
        <f>E2499</f>
        <v>0</v>
      </c>
    </row>
    <row r="2500" spans="11:51">
      <c r="K2500" s="48" t="s">
        <v>32377</v>
      </c>
      <c r="AA2500" s="255"/>
      <c r="AQ2500" s="212" t="s">
        <v>28768</v>
      </c>
      <c r="AX2500" s="193" t="str">
        <f>_xlfn.TEXTJOIN("-",TRUE,AS2500:AV2500)</f>
        <v/>
      </c>
      <c r="AY2500" s="48">
        <f>E2500</f>
        <v>0</v>
      </c>
    </row>
    <row r="2501" spans="11:51">
      <c r="K2501" s="48" t="s">
        <v>32378</v>
      </c>
      <c r="AA2501" s="255"/>
      <c r="AQ2501" s="212" t="s">
        <v>28768</v>
      </c>
      <c r="AX2501" s="193" t="str">
        <f>_xlfn.TEXTJOIN("-",TRUE,AS2501:AV2501)</f>
        <v/>
      </c>
      <c r="AY2501" s="48">
        <f>E2501</f>
        <v>0</v>
      </c>
    </row>
    <row r="2502" spans="11:51">
      <c r="K2502" s="48" t="s">
        <v>32379</v>
      </c>
      <c r="AA2502" s="255"/>
      <c r="AQ2502" s="212" t="s">
        <v>28768</v>
      </c>
      <c r="AX2502" s="193" t="str">
        <f>_xlfn.TEXTJOIN("-",TRUE,AS2502:AV2502)</f>
        <v/>
      </c>
      <c r="AY2502" s="48">
        <f>E2502</f>
        <v>0</v>
      </c>
    </row>
    <row r="2503" spans="11:51">
      <c r="K2503" s="48" t="s">
        <v>32380</v>
      </c>
      <c r="AA2503" s="255"/>
      <c r="AQ2503" s="212" t="s">
        <v>28768</v>
      </c>
      <c r="AX2503" s="193" t="str">
        <f>_xlfn.TEXTJOIN("-",TRUE,AS2503:AV2503)</f>
        <v/>
      </c>
      <c r="AY2503" s="48">
        <f>E2503</f>
        <v>0</v>
      </c>
    </row>
    <row r="2504" spans="11:51">
      <c r="K2504" s="48" t="s">
        <v>32381</v>
      </c>
      <c r="AA2504" s="255"/>
      <c r="AQ2504" s="212" t="s">
        <v>28768</v>
      </c>
      <c r="AX2504" s="193" t="str">
        <f>_xlfn.TEXTJOIN("-",TRUE,AS2504:AV2504)</f>
        <v/>
      </c>
      <c r="AY2504" s="48">
        <f>E2504</f>
        <v>0</v>
      </c>
    </row>
    <row r="2505" spans="11:51">
      <c r="K2505" s="48" t="s">
        <v>32382</v>
      </c>
      <c r="AA2505" s="255"/>
      <c r="AQ2505" s="212" t="s">
        <v>28768</v>
      </c>
      <c r="AX2505" s="193" t="str">
        <f>_xlfn.TEXTJOIN("-",TRUE,AS2505:AV2505)</f>
        <v/>
      </c>
      <c r="AY2505" s="48">
        <f>E2505</f>
        <v>0</v>
      </c>
    </row>
    <row r="2506" spans="11:51">
      <c r="K2506" s="48" t="s">
        <v>32383</v>
      </c>
      <c r="AA2506" s="255"/>
      <c r="AQ2506" s="212" t="s">
        <v>28768</v>
      </c>
      <c r="AX2506" s="193" t="str">
        <f>_xlfn.TEXTJOIN("-",TRUE,AS2506:AV2506)</f>
        <v/>
      </c>
      <c r="AY2506" s="48">
        <f>E2506</f>
        <v>0</v>
      </c>
    </row>
    <row r="2507" spans="11:51">
      <c r="K2507" s="48" t="s">
        <v>32384</v>
      </c>
      <c r="AA2507" s="255"/>
      <c r="AQ2507" s="212" t="s">
        <v>28768</v>
      </c>
      <c r="AX2507" s="193" t="str">
        <f>_xlfn.TEXTJOIN("-",TRUE,AS2507:AV2507)</f>
        <v/>
      </c>
      <c r="AY2507" s="48">
        <f>E2507</f>
        <v>0</v>
      </c>
    </row>
    <row r="2508" spans="11:51">
      <c r="K2508" s="48" t="s">
        <v>32385</v>
      </c>
      <c r="AA2508" s="255"/>
      <c r="AQ2508" s="212" t="s">
        <v>28768</v>
      </c>
      <c r="AX2508" s="193" t="str">
        <f>_xlfn.TEXTJOIN("-",TRUE,AS2508:AV2508)</f>
        <v/>
      </c>
      <c r="AY2508" s="48">
        <f>E2508</f>
        <v>0</v>
      </c>
    </row>
    <row r="2509" spans="11:51">
      <c r="K2509" s="48" t="s">
        <v>32386</v>
      </c>
      <c r="AA2509" s="255"/>
      <c r="AQ2509" s="212" t="s">
        <v>28768</v>
      </c>
      <c r="AX2509" s="193" t="str">
        <f>_xlfn.TEXTJOIN("-",TRUE,AS2509:AV2509)</f>
        <v/>
      </c>
      <c r="AY2509" s="48">
        <f>E2509</f>
        <v>0</v>
      </c>
    </row>
    <row r="2510" spans="11:51">
      <c r="K2510" s="48" t="s">
        <v>32387</v>
      </c>
      <c r="AA2510" s="255"/>
      <c r="AQ2510" s="212" t="s">
        <v>28768</v>
      </c>
      <c r="AX2510" s="193" t="str">
        <f>_xlfn.TEXTJOIN("-",TRUE,AS2510:AV2510)</f>
        <v/>
      </c>
      <c r="AY2510" s="48">
        <f>E2510</f>
        <v>0</v>
      </c>
    </row>
    <row r="2511" spans="11:51">
      <c r="K2511" s="48" t="s">
        <v>32388</v>
      </c>
      <c r="AA2511" s="255"/>
      <c r="AQ2511" s="212" t="s">
        <v>28768</v>
      </c>
      <c r="AX2511" s="193" t="str">
        <f>_xlfn.TEXTJOIN("-",TRUE,AS2511:AV2511)</f>
        <v/>
      </c>
      <c r="AY2511" s="48">
        <f>E2511</f>
        <v>0</v>
      </c>
    </row>
    <row r="2512" spans="11:51">
      <c r="K2512" s="48" t="s">
        <v>32389</v>
      </c>
      <c r="AA2512" s="255"/>
      <c r="AQ2512" s="212" t="s">
        <v>28768</v>
      </c>
      <c r="AX2512" s="193" t="str">
        <f>_xlfn.TEXTJOIN("-",TRUE,AS2512:AV2512)</f>
        <v/>
      </c>
      <c r="AY2512" s="48">
        <f>E2512</f>
        <v>0</v>
      </c>
    </row>
    <row r="2513" spans="11:51">
      <c r="K2513" s="48" t="s">
        <v>32390</v>
      </c>
      <c r="AA2513" s="255"/>
      <c r="AQ2513" s="212" t="s">
        <v>28768</v>
      </c>
      <c r="AX2513" s="193" t="str">
        <f>_xlfn.TEXTJOIN("-",TRUE,AS2513:AV2513)</f>
        <v/>
      </c>
      <c r="AY2513" s="48">
        <f>E2513</f>
        <v>0</v>
      </c>
    </row>
    <row r="2514" spans="11:51">
      <c r="K2514" s="48" t="s">
        <v>32391</v>
      </c>
      <c r="AA2514" s="255"/>
      <c r="AQ2514" s="212" t="s">
        <v>28768</v>
      </c>
      <c r="AX2514" s="193" t="str">
        <f>_xlfn.TEXTJOIN("-",TRUE,AS2514:AV2514)</f>
        <v/>
      </c>
      <c r="AY2514" s="48">
        <f>E2514</f>
        <v>0</v>
      </c>
    </row>
    <row r="2515" spans="11:51">
      <c r="K2515" s="48" t="s">
        <v>32392</v>
      </c>
      <c r="AA2515" s="255"/>
      <c r="AQ2515" s="212" t="s">
        <v>28768</v>
      </c>
      <c r="AX2515" s="193" t="str">
        <f>_xlfn.TEXTJOIN("-",TRUE,AS2515:AV2515)</f>
        <v/>
      </c>
      <c r="AY2515" s="48">
        <f>E2515</f>
        <v>0</v>
      </c>
    </row>
    <row r="2516" spans="11:51">
      <c r="K2516" s="48" t="s">
        <v>32393</v>
      </c>
      <c r="AA2516" s="255"/>
      <c r="AQ2516" s="212" t="s">
        <v>28768</v>
      </c>
      <c r="AX2516" s="193" t="str">
        <f>_xlfn.TEXTJOIN("-",TRUE,AS2516:AV2516)</f>
        <v/>
      </c>
      <c r="AY2516" s="48">
        <f>E2516</f>
        <v>0</v>
      </c>
    </row>
    <row r="2517" spans="11:51">
      <c r="K2517" s="48" t="s">
        <v>32394</v>
      </c>
      <c r="AA2517" s="255"/>
      <c r="AQ2517" s="212" t="s">
        <v>28768</v>
      </c>
      <c r="AX2517" s="193" t="str">
        <f>_xlfn.TEXTJOIN("-",TRUE,AS2517:AV2517)</f>
        <v/>
      </c>
      <c r="AY2517" s="48">
        <f>E2517</f>
        <v>0</v>
      </c>
    </row>
    <row r="2518" spans="11:51">
      <c r="K2518" s="48" t="s">
        <v>32395</v>
      </c>
      <c r="AA2518" s="255"/>
      <c r="AQ2518" s="212" t="s">
        <v>28768</v>
      </c>
      <c r="AX2518" s="193" t="str">
        <f>_xlfn.TEXTJOIN("-",TRUE,AS2518:AV2518)</f>
        <v/>
      </c>
      <c r="AY2518" s="48">
        <f>E2518</f>
        <v>0</v>
      </c>
    </row>
    <row r="2519" spans="11:51">
      <c r="K2519" s="48" t="s">
        <v>32396</v>
      </c>
      <c r="AA2519" s="255"/>
      <c r="AQ2519" s="212" t="s">
        <v>28768</v>
      </c>
      <c r="AX2519" s="193" t="str">
        <f>_xlfn.TEXTJOIN("-",TRUE,AS2519:AV2519)</f>
        <v/>
      </c>
      <c r="AY2519" s="48">
        <f>E2519</f>
        <v>0</v>
      </c>
    </row>
    <row r="2520" spans="11:51">
      <c r="K2520" s="48" t="s">
        <v>32397</v>
      </c>
      <c r="AA2520" s="255"/>
      <c r="AQ2520" s="212" t="s">
        <v>28768</v>
      </c>
      <c r="AX2520" s="193" t="str">
        <f>_xlfn.TEXTJOIN("-",TRUE,AS2520:AV2520)</f>
        <v/>
      </c>
      <c r="AY2520" s="48">
        <f>E2520</f>
        <v>0</v>
      </c>
    </row>
    <row r="2521" spans="11:51">
      <c r="K2521" s="48" t="s">
        <v>32398</v>
      </c>
      <c r="AA2521" s="255"/>
      <c r="AQ2521" s="212" t="s">
        <v>28768</v>
      </c>
      <c r="AX2521" s="193" t="str">
        <f>_xlfn.TEXTJOIN("-",TRUE,AS2521:AV2521)</f>
        <v/>
      </c>
      <c r="AY2521" s="48">
        <f>E2521</f>
        <v>0</v>
      </c>
    </row>
    <row r="2522" spans="11:51">
      <c r="K2522" s="48" t="s">
        <v>32399</v>
      </c>
      <c r="AA2522" s="255"/>
      <c r="AQ2522" s="212" t="s">
        <v>28768</v>
      </c>
      <c r="AX2522" s="193" t="str">
        <f>_xlfn.TEXTJOIN("-",TRUE,AS2522:AV2522)</f>
        <v/>
      </c>
      <c r="AY2522" s="48">
        <f>E2522</f>
        <v>0</v>
      </c>
    </row>
    <row r="2523" spans="11:51">
      <c r="K2523" s="48" t="s">
        <v>32400</v>
      </c>
      <c r="AA2523" s="255"/>
      <c r="AQ2523" s="212" t="s">
        <v>28768</v>
      </c>
      <c r="AX2523" s="193" t="str">
        <f>_xlfn.TEXTJOIN("-",TRUE,AS2523:AV2523)</f>
        <v/>
      </c>
      <c r="AY2523" s="48">
        <f>E2523</f>
        <v>0</v>
      </c>
    </row>
    <row r="2524" spans="11:51">
      <c r="K2524" s="48" t="s">
        <v>32401</v>
      </c>
      <c r="AA2524" s="255"/>
      <c r="AQ2524" s="212" t="s">
        <v>28768</v>
      </c>
      <c r="AX2524" s="193" t="str">
        <f>_xlfn.TEXTJOIN("-",TRUE,AS2524:AV2524)</f>
        <v/>
      </c>
      <c r="AY2524" s="48">
        <f>E2524</f>
        <v>0</v>
      </c>
    </row>
    <row r="2525" spans="11:51">
      <c r="K2525" s="48" t="s">
        <v>32402</v>
      </c>
      <c r="AA2525" s="255"/>
      <c r="AQ2525" s="212" t="s">
        <v>28768</v>
      </c>
      <c r="AX2525" s="193" t="str">
        <f>_xlfn.TEXTJOIN("-",TRUE,AS2525:AV2525)</f>
        <v/>
      </c>
      <c r="AY2525" s="48">
        <f>E2525</f>
        <v>0</v>
      </c>
    </row>
    <row r="2526" spans="11:51">
      <c r="K2526" s="48" t="s">
        <v>32403</v>
      </c>
      <c r="AA2526" s="255"/>
      <c r="AQ2526" s="212" t="s">
        <v>28768</v>
      </c>
      <c r="AX2526" s="193" t="str">
        <f>_xlfn.TEXTJOIN("-",TRUE,AS2526:AV2526)</f>
        <v/>
      </c>
      <c r="AY2526" s="48">
        <f>E2526</f>
        <v>0</v>
      </c>
    </row>
    <row r="2527" spans="11:51">
      <c r="K2527" s="48" t="s">
        <v>32404</v>
      </c>
      <c r="AA2527" s="255"/>
      <c r="AQ2527" s="212" t="s">
        <v>28768</v>
      </c>
      <c r="AX2527" s="193" t="str">
        <f>_xlfn.TEXTJOIN("-",TRUE,AS2527:AV2527)</f>
        <v/>
      </c>
      <c r="AY2527" s="48">
        <f>E2527</f>
        <v>0</v>
      </c>
    </row>
    <row r="2528" spans="11:51">
      <c r="K2528" s="48" t="s">
        <v>32405</v>
      </c>
      <c r="AA2528" s="255"/>
      <c r="AQ2528" s="212" t="s">
        <v>28768</v>
      </c>
      <c r="AX2528" s="193" t="str">
        <f>_xlfn.TEXTJOIN("-",TRUE,AS2528:AV2528)</f>
        <v/>
      </c>
      <c r="AY2528" s="48">
        <f>E2528</f>
        <v>0</v>
      </c>
    </row>
    <row r="2529" spans="11:51">
      <c r="K2529" s="48" t="s">
        <v>32406</v>
      </c>
      <c r="AA2529" s="255"/>
      <c r="AQ2529" s="212" t="s">
        <v>28768</v>
      </c>
      <c r="AX2529" s="193" t="str">
        <f>_xlfn.TEXTJOIN("-",TRUE,AS2529:AV2529)</f>
        <v/>
      </c>
      <c r="AY2529" s="48">
        <f>E2529</f>
        <v>0</v>
      </c>
    </row>
    <row r="2530" spans="11:51">
      <c r="K2530" s="48" t="s">
        <v>32407</v>
      </c>
      <c r="AA2530" s="255"/>
      <c r="AQ2530" s="212" t="s">
        <v>28768</v>
      </c>
      <c r="AX2530" s="193" t="str">
        <f>_xlfn.TEXTJOIN("-",TRUE,AS2530:AV2530)</f>
        <v/>
      </c>
      <c r="AY2530" s="48">
        <f>E2530</f>
        <v>0</v>
      </c>
    </row>
    <row r="2531" spans="11:51">
      <c r="K2531" s="48" t="s">
        <v>32408</v>
      </c>
      <c r="AA2531" s="255"/>
      <c r="AQ2531" s="212" t="s">
        <v>28768</v>
      </c>
      <c r="AX2531" s="193" t="str">
        <f>_xlfn.TEXTJOIN("-",TRUE,AS2531:AV2531)</f>
        <v/>
      </c>
      <c r="AY2531" s="48">
        <f>E2531</f>
        <v>0</v>
      </c>
    </row>
    <row r="2532" spans="11:51">
      <c r="K2532" s="48" t="s">
        <v>32409</v>
      </c>
      <c r="AA2532" s="255"/>
      <c r="AQ2532" s="212" t="s">
        <v>28768</v>
      </c>
      <c r="AX2532" s="193" t="str">
        <f>_xlfn.TEXTJOIN("-",TRUE,AS2532:AV2532)</f>
        <v/>
      </c>
      <c r="AY2532" s="48">
        <f>E2532</f>
        <v>0</v>
      </c>
    </row>
    <row r="2533" spans="11:51">
      <c r="K2533" s="48" t="s">
        <v>32410</v>
      </c>
      <c r="AA2533" s="255"/>
      <c r="AQ2533" s="212" t="s">
        <v>28768</v>
      </c>
      <c r="AX2533" s="193" t="str">
        <f>_xlfn.TEXTJOIN("-",TRUE,AS2533:AV2533)</f>
        <v/>
      </c>
      <c r="AY2533" s="48">
        <f>E2533</f>
        <v>0</v>
      </c>
    </row>
    <row r="2534" spans="11:51">
      <c r="K2534" s="48" t="s">
        <v>32411</v>
      </c>
      <c r="AA2534" s="255"/>
      <c r="AQ2534" s="212" t="s">
        <v>28768</v>
      </c>
      <c r="AX2534" s="193" t="str">
        <f>_xlfn.TEXTJOIN("-",TRUE,AS2534:AV2534)</f>
        <v/>
      </c>
      <c r="AY2534" s="48">
        <f>E2534</f>
        <v>0</v>
      </c>
    </row>
    <row r="2535" spans="11:51">
      <c r="K2535" s="48" t="s">
        <v>32412</v>
      </c>
      <c r="AA2535" s="255"/>
      <c r="AQ2535" s="212" t="s">
        <v>28768</v>
      </c>
      <c r="AX2535" s="193" t="str">
        <f>_xlfn.TEXTJOIN("-",TRUE,AS2535:AV2535)</f>
        <v/>
      </c>
      <c r="AY2535" s="48">
        <f>E2535</f>
        <v>0</v>
      </c>
    </row>
    <row r="2536" spans="11:51">
      <c r="K2536" s="48" t="s">
        <v>32413</v>
      </c>
      <c r="AA2536" s="255"/>
      <c r="AQ2536" s="212" t="s">
        <v>28768</v>
      </c>
      <c r="AX2536" s="193" t="str">
        <f>_xlfn.TEXTJOIN("-",TRUE,AS2536:AV2536)</f>
        <v/>
      </c>
      <c r="AY2536" s="48">
        <f>E2536</f>
        <v>0</v>
      </c>
    </row>
    <row r="2537" spans="11:51">
      <c r="K2537" s="48" t="s">
        <v>32414</v>
      </c>
      <c r="AA2537" s="255"/>
      <c r="AQ2537" s="212" t="s">
        <v>28768</v>
      </c>
      <c r="AX2537" s="193" t="str">
        <f>_xlfn.TEXTJOIN("-",TRUE,AS2537:AV2537)</f>
        <v/>
      </c>
      <c r="AY2537" s="48">
        <f>E2537</f>
        <v>0</v>
      </c>
    </row>
    <row r="2538" spans="11:51">
      <c r="K2538" s="48" t="s">
        <v>32415</v>
      </c>
      <c r="AA2538" s="255"/>
      <c r="AQ2538" s="212" t="s">
        <v>28768</v>
      </c>
      <c r="AX2538" s="193" t="str">
        <f>_xlfn.TEXTJOIN("-",TRUE,AS2538:AV2538)</f>
        <v/>
      </c>
      <c r="AY2538" s="48">
        <f>E2538</f>
        <v>0</v>
      </c>
    </row>
    <row r="2539" spans="11:51">
      <c r="K2539" s="48" t="s">
        <v>32416</v>
      </c>
      <c r="AA2539" s="255"/>
      <c r="AQ2539" s="212" t="s">
        <v>28768</v>
      </c>
      <c r="AX2539" s="193" t="str">
        <f>_xlfn.TEXTJOIN("-",TRUE,AS2539:AV2539)</f>
        <v/>
      </c>
      <c r="AY2539" s="48">
        <f>E2539</f>
        <v>0</v>
      </c>
    </row>
    <row r="2540" spans="11:51">
      <c r="K2540" s="48" t="s">
        <v>32417</v>
      </c>
      <c r="AA2540" s="255"/>
      <c r="AQ2540" s="212" t="s">
        <v>28768</v>
      </c>
      <c r="AX2540" s="193" t="str">
        <f>_xlfn.TEXTJOIN("-",TRUE,AS2540:AV2540)</f>
        <v/>
      </c>
      <c r="AY2540" s="48">
        <f>E2540</f>
        <v>0</v>
      </c>
    </row>
    <row r="2541" spans="11:51">
      <c r="K2541" s="48" t="s">
        <v>32418</v>
      </c>
      <c r="AA2541" s="255"/>
      <c r="AQ2541" s="212" t="s">
        <v>28768</v>
      </c>
      <c r="AX2541" s="193" t="str">
        <f>_xlfn.TEXTJOIN("-",TRUE,AS2541:AV2541)</f>
        <v/>
      </c>
      <c r="AY2541" s="48">
        <f>E2541</f>
        <v>0</v>
      </c>
    </row>
    <row r="2542" spans="11:51">
      <c r="K2542" s="48" t="s">
        <v>32419</v>
      </c>
      <c r="AA2542" s="255"/>
      <c r="AQ2542" s="212" t="s">
        <v>28768</v>
      </c>
      <c r="AX2542" s="193" t="str">
        <f>_xlfn.TEXTJOIN("-",TRUE,AS2542:AV2542)</f>
        <v/>
      </c>
      <c r="AY2542" s="48">
        <f>E2542</f>
        <v>0</v>
      </c>
    </row>
    <row r="2543" spans="11:51">
      <c r="K2543" s="48" t="s">
        <v>32420</v>
      </c>
      <c r="AA2543" s="255"/>
      <c r="AQ2543" s="212" t="s">
        <v>28768</v>
      </c>
      <c r="AX2543" s="193" t="str">
        <f>_xlfn.TEXTJOIN("-",TRUE,AS2543:AV2543)</f>
        <v/>
      </c>
      <c r="AY2543" s="48">
        <f>E2543</f>
        <v>0</v>
      </c>
    </row>
    <row r="2544" spans="11:51">
      <c r="K2544" s="48" t="s">
        <v>32421</v>
      </c>
      <c r="AA2544" s="255"/>
      <c r="AQ2544" s="212" t="s">
        <v>28768</v>
      </c>
      <c r="AX2544" s="193" t="str">
        <f>_xlfn.TEXTJOIN("-",TRUE,AS2544:AV2544)</f>
        <v/>
      </c>
      <c r="AY2544" s="48">
        <f>E2544</f>
        <v>0</v>
      </c>
    </row>
    <row r="2545" spans="11:51">
      <c r="K2545" s="48" t="s">
        <v>32422</v>
      </c>
      <c r="AA2545" s="255"/>
      <c r="AQ2545" s="212" t="s">
        <v>28768</v>
      </c>
      <c r="AX2545" s="193" t="str">
        <f>_xlfn.TEXTJOIN("-",TRUE,AS2545:AV2545)</f>
        <v/>
      </c>
      <c r="AY2545" s="48">
        <f>E2545</f>
        <v>0</v>
      </c>
    </row>
    <row r="2546" spans="11:51">
      <c r="K2546" s="48" t="s">
        <v>32423</v>
      </c>
      <c r="AA2546" s="255"/>
      <c r="AQ2546" s="212" t="s">
        <v>28768</v>
      </c>
      <c r="AX2546" s="193" t="str">
        <f>_xlfn.TEXTJOIN("-",TRUE,AS2546:AV2546)</f>
        <v/>
      </c>
      <c r="AY2546" s="48">
        <f>E2546</f>
        <v>0</v>
      </c>
    </row>
    <row r="2547" spans="11:51">
      <c r="K2547" s="48" t="s">
        <v>32424</v>
      </c>
      <c r="AA2547" s="255"/>
      <c r="AQ2547" s="212" t="s">
        <v>28768</v>
      </c>
      <c r="AX2547" s="193" t="str">
        <f>_xlfn.TEXTJOIN("-",TRUE,AS2547:AV2547)</f>
        <v/>
      </c>
      <c r="AY2547" s="48">
        <f>E2547</f>
        <v>0</v>
      </c>
    </row>
    <row r="2548" spans="11:51">
      <c r="K2548" s="48" t="s">
        <v>32425</v>
      </c>
      <c r="AA2548" s="255"/>
      <c r="AQ2548" s="212" t="s">
        <v>28768</v>
      </c>
      <c r="AX2548" s="193" t="str">
        <f>_xlfn.TEXTJOIN("-",TRUE,AS2548:AV2548)</f>
        <v/>
      </c>
      <c r="AY2548" s="48">
        <f>E2548</f>
        <v>0</v>
      </c>
    </row>
    <row r="2549" spans="11:51">
      <c r="K2549" s="48" t="s">
        <v>32426</v>
      </c>
      <c r="AA2549" s="255"/>
      <c r="AQ2549" s="212" t="s">
        <v>28768</v>
      </c>
      <c r="AX2549" s="193" t="str">
        <f>_xlfn.TEXTJOIN("-",TRUE,AS2549:AV2549)</f>
        <v/>
      </c>
      <c r="AY2549" s="48">
        <f>E2549</f>
        <v>0</v>
      </c>
    </row>
    <row r="2550" spans="11:51">
      <c r="K2550" s="48" t="s">
        <v>32427</v>
      </c>
      <c r="AA2550" s="255"/>
      <c r="AQ2550" s="212" t="s">
        <v>28768</v>
      </c>
      <c r="AX2550" s="193" t="str">
        <f>_xlfn.TEXTJOIN("-",TRUE,AS2550:AV2550)</f>
        <v/>
      </c>
      <c r="AY2550" s="48">
        <f>E2550</f>
        <v>0</v>
      </c>
    </row>
    <row r="2551" spans="11:51">
      <c r="K2551" s="48" t="s">
        <v>32428</v>
      </c>
      <c r="AA2551" s="255"/>
      <c r="AQ2551" s="212" t="s">
        <v>28768</v>
      </c>
      <c r="AX2551" s="193" t="str">
        <f>_xlfn.TEXTJOIN("-",TRUE,AS2551:AV2551)</f>
        <v/>
      </c>
      <c r="AY2551" s="48">
        <f>E2551</f>
        <v>0</v>
      </c>
    </row>
    <row r="2552" spans="11:51">
      <c r="K2552" s="48" t="s">
        <v>32429</v>
      </c>
      <c r="AA2552" s="255"/>
      <c r="AQ2552" s="212" t="s">
        <v>28768</v>
      </c>
      <c r="AX2552" s="193" t="str">
        <f>_xlfn.TEXTJOIN("-",TRUE,AS2552:AV2552)</f>
        <v/>
      </c>
      <c r="AY2552" s="48">
        <f>E2552</f>
        <v>0</v>
      </c>
    </row>
    <row r="2553" spans="11:51">
      <c r="K2553" s="48" t="s">
        <v>32430</v>
      </c>
      <c r="AA2553" s="255"/>
      <c r="AQ2553" s="212" t="s">
        <v>28768</v>
      </c>
      <c r="AX2553" s="193" t="str">
        <f>_xlfn.TEXTJOIN("-",TRUE,AS2553:AV2553)</f>
        <v/>
      </c>
      <c r="AY2553" s="48">
        <f>E2553</f>
        <v>0</v>
      </c>
    </row>
    <row r="2554" spans="11:51">
      <c r="K2554" s="48" t="s">
        <v>32431</v>
      </c>
      <c r="AA2554" s="255"/>
      <c r="AQ2554" s="212" t="s">
        <v>28768</v>
      </c>
      <c r="AX2554" s="193" t="str">
        <f>_xlfn.TEXTJOIN("-",TRUE,AS2554:AV2554)</f>
        <v/>
      </c>
      <c r="AY2554" s="48">
        <f>E2554</f>
        <v>0</v>
      </c>
    </row>
    <row r="2555" spans="11:51">
      <c r="K2555" s="48" t="s">
        <v>32432</v>
      </c>
      <c r="AA2555" s="255"/>
      <c r="AQ2555" s="212" t="s">
        <v>28768</v>
      </c>
      <c r="AX2555" s="193" t="str">
        <f>_xlfn.TEXTJOIN("-",TRUE,AS2555:AV2555)</f>
        <v/>
      </c>
      <c r="AY2555" s="48">
        <f>E2555</f>
        <v>0</v>
      </c>
    </row>
    <row r="2556" spans="11:51">
      <c r="K2556" s="48" t="s">
        <v>32433</v>
      </c>
      <c r="AA2556" s="255"/>
      <c r="AQ2556" s="212" t="s">
        <v>28768</v>
      </c>
      <c r="AX2556" s="193" t="str">
        <f>_xlfn.TEXTJOIN("-",TRUE,AS2556:AV2556)</f>
        <v/>
      </c>
      <c r="AY2556" s="48">
        <f>E2556</f>
        <v>0</v>
      </c>
    </row>
    <row r="2557" spans="11:51">
      <c r="K2557" s="48" t="s">
        <v>32434</v>
      </c>
      <c r="AA2557" s="255"/>
      <c r="AQ2557" s="212" t="s">
        <v>28768</v>
      </c>
      <c r="AX2557" s="193" t="str">
        <f>_xlfn.TEXTJOIN("-",TRUE,AS2557:AV2557)</f>
        <v/>
      </c>
      <c r="AY2557" s="48">
        <f>E2557</f>
        <v>0</v>
      </c>
    </row>
    <row r="2558" spans="11:51">
      <c r="K2558" s="48" t="s">
        <v>32435</v>
      </c>
      <c r="AA2558" s="255"/>
      <c r="AQ2558" s="212" t="s">
        <v>28768</v>
      </c>
      <c r="AX2558" s="193" t="str">
        <f>_xlfn.TEXTJOIN("-",TRUE,AS2558:AV2558)</f>
        <v/>
      </c>
      <c r="AY2558" s="48">
        <f>E2558</f>
        <v>0</v>
      </c>
    </row>
    <row r="2559" spans="11:51">
      <c r="K2559" s="48" t="s">
        <v>32436</v>
      </c>
      <c r="AA2559" s="255"/>
      <c r="AQ2559" s="212" t="s">
        <v>28768</v>
      </c>
      <c r="AX2559" s="193" t="str">
        <f>_xlfn.TEXTJOIN("-",TRUE,AS2559:AV2559)</f>
        <v/>
      </c>
      <c r="AY2559" s="48">
        <f>E2559</f>
        <v>0</v>
      </c>
    </row>
    <row r="2560" spans="11:51">
      <c r="K2560" s="48" t="s">
        <v>32437</v>
      </c>
      <c r="AA2560" s="255"/>
      <c r="AQ2560" s="212" t="s">
        <v>28768</v>
      </c>
      <c r="AX2560" s="193" t="str">
        <f>_xlfn.TEXTJOIN("-",TRUE,AS2560:AV2560)</f>
        <v/>
      </c>
      <c r="AY2560" s="48">
        <f>E2560</f>
        <v>0</v>
      </c>
    </row>
    <row r="2561" spans="11:51">
      <c r="K2561" s="48" t="s">
        <v>32438</v>
      </c>
      <c r="AA2561" s="255"/>
      <c r="AQ2561" s="212" t="s">
        <v>28768</v>
      </c>
      <c r="AX2561" s="193" t="str">
        <f>_xlfn.TEXTJOIN("-",TRUE,AS2561:AV2561)</f>
        <v/>
      </c>
      <c r="AY2561" s="48">
        <f>E2561</f>
        <v>0</v>
      </c>
    </row>
    <row r="2562" spans="11:51">
      <c r="K2562" s="48" t="s">
        <v>32439</v>
      </c>
      <c r="AA2562" s="255"/>
      <c r="AQ2562" s="212" t="s">
        <v>28768</v>
      </c>
      <c r="AX2562" s="193" t="str">
        <f>_xlfn.TEXTJOIN("-",TRUE,AS2562:AV2562)</f>
        <v/>
      </c>
      <c r="AY2562" s="48">
        <f>E2562</f>
        <v>0</v>
      </c>
    </row>
    <row r="2563" spans="11:51">
      <c r="K2563" s="48" t="s">
        <v>32440</v>
      </c>
      <c r="AA2563" s="255"/>
      <c r="AQ2563" s="212" t="s">
        <v>28768</v>
      </c>
      <c r="AX2563" s="193" t="str">
        <f>_xlfn.TEXTJOIN("-",TRUE,AS2563:AV2563)</f>
        <v/>
      </c>
      <c r="AY2563" s="48">
        <f>E2563</f>
        <v>0</v>
      </c>
    </row>
    <row r="2564" spans="11:51">
      <c r="K2564" s="48" t="s">
        <v>32441</v>
      </c>
      <c r="AA2564" s="255"/>
      <c r="AQ2564" s="212" t="s">
        <v>28768</v>
      </c>
      <c r="AX2564" s="193" t="str">
        <f>_xlfn.TEXTJOIN("-",TRUE,AS2564:AV2564)</f>
        <v/>
      </c>
      <c r="AY2564" s="48">
        <f>E2564</f>
        <v>0</v>
      </c>
    </row>
    <row r="2565" spans="11:51">
      <c r="K2565" s="48" t="s">
        <v>32442</v>
      </c>
      <c r="AA2565" s="255"/>
      <c r="AQ2565" s="212" t="s">
        <v>28768</v>
      </c>
      <c r="AX2565" s="193" t="str">
        <f>_xlfn.TEXTJOIN("-",TRUE,AS2565:AV2565)</f>
        <v/>
      </c>
      <c r="AY2565" s="48">
        <f>E2565</f>
        <v>0</v>
      </c>
    </row>
    <row r="2566" spans="11:51">
      <c r="K2566" s="48" t="s">
        <v>32443</v>
      </c>
      <c r="AA2566" s="255"/>
      <c r="AQ2566" s="212" t="s">
        <v>28768</v>
      </c>
      <c r="AX2566" s="193" t="str">
        <f>_xlfn.TEXTJOIN("-",TRUE,AS2566:AV2566)</f>
        <v/>
      </c>
      <c r="AY2566" s="48">
        <f>E2566</f>
        <v>0</v>
      </c>
    </row>
    <row r="2567" spans="11:51">
      <c r="K2567" s="48" t="s">
        <v>32444</v>
      </c>
      <c r="AA2567" s="255"/>
      <c r="AQ2567" s="212" t="s">
        <v>28768</v>
      </c>
      <c r="AX2567" s="193" t="str">
        <f>_xlfn.TEXTJOIN("-",TRUE,AS2567:AV2567)</f>
        <v/>
      </c>
      <c r="AY2567" s="48">
        <f>E2567</f>
        <v>0</v>
      </c>
    </row>
    <row r="2568" spans="11:51">
      <c r="K2568" s="48" t="s">
        <v>32445</v>
      </c>
      <c r="AA2568" s="255"/>
      <c r="AQ2568" s="212" t="s">
        <v>28768</v>
      </c>
      <c r="AX2568" s="193" t="str">
        <f>_xlfn.TEXTJOIN("-",TRUE,AS2568:AV2568)</f>
        <v/>
      </c>
      <c r="AY2568" s="48">
        <f>E2568</f>
        <v>0</v>
      </c>
    </row>
    <row r="2569" spans="11:51">
      <c r="K2569" s="48" t="s">
        <v>32446</v>
      </c>
      <c r="AA2569" s="255"/>
      <c r="AQ2569" s="212" t="s">
        <v>28768</v>
      </c>
      <c r="AX2569" s="193" t="str">
        <f>_xlfn.TEXTJOIN("-",TRUE,AS2569:AV2569)</f>
        <v/>
      </c>
      <c r="AY2569" s="48">
        <f>E2569</f>
        <v>0</v>
      </c>
    </row>
    <row r="2570" spans="11:51">
      <c r="K2570" s="48" t="s">
        <v>32447</v>
      </c>
      <c r="AA2570" s="255"/>
      <c r="AQ2570" s="212" t="s">
        <v>28768</v>
      </c>
      <c r="AX2570" s="193" t="str">
        <f>_xlfn.TEXTJOIN("-",TRUE,AS2570:AV2570)</f>
        <v/>
      </c>
      <c r="AY2570" s="48">
        <f>E2570</f>
        <v>0</v>
      </c>
    </row>
    <row r="2571" spans="11:51">
      <c r="K2571" s="48" t="s">
        <v>32448</v>
      </c>
      <c r="AA2571" s="255"/>
      <c r="AQ2571" s="212" t="s">
        <v>28768</v>
      </c>
      <c r="AX2571" s="193" t="str">
        <f>_xlfn.TEXTJOIN("-",TRUE,AS2571:AV2571)</f>
        <v/>
      </c>
      <c r="AY2571" s="48">
        <f>E2571</f>
        <v>0</v>
      </c>
    </row>
    <row r="2572" spans="11:51">
      <c r="K2572" s="48" t="s">
        <v>32449</v>
      </c>
      <c r="AA2572" s="255"/>
      <c r="AQ2572" s="212" t="s">
        <v>28768</v>
      </c>
      <c r="AX2572" s="193" t="str">
        <f>_xlfn.TEXTJOIN("-",TRUE,AS2572:AV2572)</f>
        <v/>
      </c>
      <c r="AY2572" s="48">
        <f>E2572</f>
        <v>0</v>
      </c>
    </row>
    <row r="2573" spans="11:51">
      <c r="K2573" s="48" t="s">
        <v>32450</v>
      </c>
      <c r="AA2573" s="255"/>
      <c r="AQ2573" s="212" t="s">
        <v>28768</v>
      </c>
      <c r="AX2573" s="193" t="str">
        <f>_xlfn.TEXTJOIN("-",TRUE,AS2573:AV2573)</f>
        <v/>
      </c>
      <c r="AY2573" s="48">
        <f>E2573</f>
        <v>0</v>
      </c>
    </row>
    <row r="2574" spans="11:51">
      <c r="K2574" s="48" t="s">
        <v>32451</v>
      </c>
      <c r="AA2574" s="255"/>
      <c r="AQ2574" s="212" t="s">
        <v>28768</v>
      </c>
      <c r="AX2574" s="193" t="str">
        <f>_xlfn.TEXTJOIN("-",TRUE,AS2574:AV2574)</f>
        <v/>
      </c>
      <c r="AY2574" s="48">
        <f>E2574</f>
        <v>0</v>
      </c>
    </row>
    <row r="2575" spans="11:51">
      <c r="K2575" s="48" t="s">
        <v>32452</v>
      </c>
      <c r="AA2575" s="255"/>
      <c r="AQ2575" s="212" t="s">
        <v>28768</v>
      </c>
      <c r="AX2575" s="193" t="str">
        <f>_xlfn.TEXTJOIN("-",TRUE,AS2575:AV2575)</f>
        <v/>
      </c>
      <c r="AY2575" s="48">
        <f>E2575</f>
        <v>0</v>
      </c>
    </row>
    <row r="2576" spans="11:51">
      <c r="K2576" s="48" t="s">
        <v>32453</v>
      </c>
      <c r="AA2576" s="255"/>
      <c r="AQ2576" s="212" t="s">
        <v>28768</v>
      </c>
      <c r="AX2576" s="193" t="str">
        <f>_xlfn.TEXTJOIN("-",TRUE,AS2576:AV2576)</f>
        <v/>
      </c>
      <c r="AY2576" s="48">
        <f>E2576</f>
        <v>0</v>
      </c>
    </row>
    <row r="2577" spans="11:51">
      <c r="K2577" s="48" t="s">
        <v>32454</v>
      </c>
      <c r="AA2577" s="255"/>
      <c r="AQ2577" s="212" t="s">
        <v>28768</v>
      </c>
      <c r="AX2577" s="193" t="str">
        <f>_xlfn.TEXTJOIN("-",TRUE,AS2577:AV2577)</f>
        <v/>
      </c>
      <c r="AY2577" s="48">
        <f>E2577</f>
        <v>0</v>
      </c>
    </row>
    <row r="2578" spans="11:51">
      <c r="K2578" s="48" t="s">
        <v>32455</v>
      </c>
      <c r="AA2578" s="255"/>
      <c r="AQ2578" s="212" t="s">
        <v>28768</v>
      </c>
      <c r="AX2578" s="193" t="str">
        <f>_xlfn.TEXTJOIN("-",TRUE,AS2578:AV2578)</f>
        <v/>
      </c>
      <c r="AY2578" s="48">
        <f>E2578</f>
        <v>0</v>
      </c>
    </row>
    <row r="2579" spans="11:51">
      <c r="K2579" s="48" t="s">
        <v>32456</v>
      </c>
      <c r="AA2579" s="255"/>
      <c r="AQ2579" s="212" t="s">
        <v>28768</v>
      </c>
      <c r="AX2579" s="193" t="str">
        <f>_xlfn.TEXTJOIN("-",TRUE,AS2579:AV2579)</f>
        <v/>
      </c>
      <c r="AY2579" s="48">
        <f>E2579</f>
        <v>0</v>
      </c>
    </row>
    <row r="2580" spans="11:51">
      <c r="K2580" s="48" t="s">
        <v>32457</v>
      </c>
      <c r="AA2580" s="255"/>
      <c r="AQ2580" s="212" t="s">
        <v>28768</v>
      </c>
      <c r="AX2580" s="193" t="str">
        <f>_xlfn.TEXTJOIN("-",TRUE,AS2580:AV2580)</f>
        <v/>
      </c>
      <c r="AY2580" s="48">
        <f>E2580</f>
        <v>0</v>
      </c>
    </row>
    <row r="2581" spans="11:51">
      <c r="K2581" s="48" t="s">
        <v>32458</v>
      </c>
      <c r="AA2581" s="255"/>
      <c r="AQ2581" s="212" t="s">
        <v>28768</v>
      </c>
      <c r="AX2581" s="193" t="str">
        <f>_xlfn.TEXTJOIN("-",TRUE,AS2581:AV2581)</f>
        <v/>
      </c>
      <c r="AY2581" s="48">
        <f>E2581</f>
        <v>0</v>
      </c>
    </row>
    <row r="2582" spans="11:51">
      <c r="K2582" s="48" t="s">
        <v>32459</v>
      </c>
      <c r="AA2582" s="255"/>
      <c r="AQ2582" s="212" t="s">
        <v>28768</v>
      </c>
      <c r="AX2582" s="193" t="str">
        <f>_xlfn.TEXTJOIN("-",TRUE,AS2582:AV2582)</f>
        <v/>
      </c>
      <c r="AY2582" s="48">
        <f>E2582</f>
        <v>0</v>
      </c>
    </row>
    <row r="2583" spans="11:51">
      <c r="K2583" s="48" t="s">
        <v>32460</v>
      </c>
      <c r="AA2583" s="255"/>
      <c r="AQ2583" s="212" t="s">
        <v>28768</v>
      </c>
      <c r="AX2583" s="193" t="str">
        <f>_xlfn.TEXTJOIN("-",TRUE,AS2583:AV2583)</f>
        <v/>
      </c>
      <c r="AY2583" s="48">
        <f>E2583</f>
        <v>0</v>
      </c>
    </row>
    <row r="2584" spans="11:51">
      <c r="K2584" s="48" t="s">
        <v>32461</v>
      </c>
      <c r="AA2584" s="255"/>
      <c r="AQ2584" s="212" t="s">
        <v>28768</v>
      </c>
      <c r="AX2584" s="193" t="str">
        <f>_xlfn.TEXTJOIN("-",TRUE,AS2584:AV2584)</f>
        <v/>
      </c>
      <c r="AY2584" s="48">
        <f>E2584</f>
        <v>0</v>
      </c>
    </row>
    <row r="2585" spans="11:51">
      <c r="K2585" s="48" t="s">
        <v>32462</v>
      </c>
      <c r="AA2585" s="255"/>
      <c r="AQ2585" s="212" t="s">
        <v>28768</v>
      </c>
      <c r="AX2585" s="193" t="str">
        <f>_xlfn.TEXTJOIN("-",TRUE,AS2585:AV2585)</f>
        <v/>
      </c>
      <c r="AY2585" s="48">
        <f>E2585</f>
        <v>0</v>
      </c>
    </row>
    <row r="2586" spans="11:51">
      <c r="K2586" s="48" t="s">
        <v>32463</v>
      </c>
      <c r="AA2586" s="255"/>
      <c r="AQ2586" s="212" t="s">
        <v>28768</v>
      </c>
      <c r="AX2586" s="193" t="str">
        <f>_xlfn.TEXTJOIN("-",TRUE,AS2586:AV2586)</f>
        <v/>
      </c>
      <c r="AY2586" s="48">
        <f>E2586</f>
        <v>0</v>
      </c>
    </row>
    <row r="2587" spans="11:51">
      <c r="K2587" s="48" t="s">
        <v>32464</v>
      </c>
      <c r="AA2587" s="255"/>
      <c r="AQ2587" s="212" t="s">
        <v>28768</v>
      </c>
      <c r="AX2587" s="193" t="str">
        <f>_xlfn.TEXTJOIN("-",TRUE,AS2587:AV2587)</f>
        <v/>
      </c>
      <c r="AY2587" s="48">
        <f>E2587</f>
        <v>0</v>
      </c>
    </row>
    <row r="2588" spans="11:51">
      <c r="K2588" s="48" t="s">
        <v>32465</v>
      </c>
      <c r="AA2588" s="255"/>
      <c r="AQ2588" s="212" t="s">
        <v>28768</v>
      </c>
      <c r="AX2588" s="193" t="str">
        <f>_xlfn.TEXTJOIN("-",TRUE,AS2588:AV2588)</f>
        <v/>
      </c>
      <c r="AY2588" s="48">
        <f>E2588</f>
        <v>0</v>
      </c>
    </row>
    <row r="2589" spans="11:51">
      <c r="K2589" s="48" t="s">
        <v>32466</v>
      </c>
      <c r="AA2589" s="255"/>
      <c r="AQ2589" s="212" t="s">
        <v>28768</v>
      </c>
      <c r="AX2589" s="193" t="str">
        <f>_xlfn.TEXTJOIN("-",TRUE,AS2589:AV2589)</f>
        <v/>
      </c>
      <c r="AY2589" s="48">
        <f>E2589</f>
        <v>0</v>
      </c>
    </row>
    <row r="2590" spans="11:51">
      <c r="K2590" s="48" t="s">
        <v>32467</v>
      </c>
      <c r="AA2590" s="255"/>
      <c r="AQ2590" s="212" t="s">
        <v>28768</v>
      </c>
      <c r="AX2590" s="193" t="str">
        <f>_xlfn.TEXTJOIN("-",TRUE,AS2590:AV2590)</f>
        <v/>
      </c>
      <c r="AY2590" s="48">
        <f>E2590</f>
        <v>0</v>
      </c>
    </row>
    <row r="2591" spans="11:51">
      <c r="K2591" s="48" t="s">
        <v>32468</v>
      </c>
      <c r="AA2591" s="255"/>
      <c r="AQ2591" s="212" t="s">
        <v>28768</v>
      </c>
      <c r="AX2591" s="193" t="str">
        <f>_xlfn.TEXTJOIN("-",TRUE,AS2591:AV2591)</f>
        <v/>
      </c>
      <c r="AY2591" s="48">
        <f>E2591</f>
        <v>0</v>
      </c>
    </row>
    <row r="2592" spans="11:51">
      <c r="K2592" s="48" t="s">
        <v>32469</v>
      </c>
      <c r="AA2592" s="255"/>
      <c r="AQ2592" s="212" t="s">
        <v>28768</v>
      </c>
      <c r="AX2592" s="193" t="str">
        <f>_xlfn.TEXTJOIN("-",TRUE,AS2592:AV2592)</f>
        <v/>
      </c>
      <c r="AY2592" s="48">
        <f>E2592</f>
        <v>0</v>
      </c>
    </row>
    <row r="2593" spans="11:51">
      <c r="K2593" s="48" t="s">
        <v>32470</v>
      </c>
      <c r="AA2593" s="255"/>
      <c r="AQ2593" s="212" t="s">
        <v>28768</v>
      </c>
      <c r="AX2593" s="193" t="str">
        <f>_xlfn.TEXTJOIN("-",TRUE,AS2593:AV2593)</f>
        <v/>
      </c>
      <c r="AY2593" s="48">
        <f>E2593</f>
        <v>0</v>
      </c>
    </row>
    <row r="2594" spans="11:51">
      <c r="K2594" s="48" t="s">
        <v>32471</v>
      </c>
      <c r="AA2594" s="255"/>
      <c r="AQ2594" s="212" t="s">
        <v>28768</v>
      </c>
      <c r="AX2594" s="193" t="str">
        <f>_xlfn.TEXTJOIN("-",TRUE,AS2594:AV2594)</f>
        <v/>
      </c>
      <c r="AY2594" s="48">
        <f>E2594</f>
        <v>0</v>
      </c>
    </row>
    <row r="2595" spans="11:51">
      <c r="K2595" s="48" t="s">
        <v>32472</v>
      </c>
      <c r="AA2595" s="255"/>
      <c r="AQ2595" s="212" t="s">
        <v>28768</v>
      </c>
      <c r="AX2595" s="193" t="str">
        <f>_xlfn.TEXTJOIN("-",TRUE,AS2595:AV2595)</f>
        <v/>
      </c>
      <c r="AY2595" s="48">
        <f>E2595</f>
        <v>0</v>
      </c>
    </row>
    <row r="2596" spans="11:51">
      <c r="K2596" s="48" t="s">
        <v>32473</v>
      </c>
      <c r="AA2596" s="255"/>
      <c r="AQ2596" s="212" t="s">
        <v>28768</v>
      </c>
      <c r="AX2596" s="193" t="str">
        <f>_xlfn.TEXTJOIN("-",TRUE,AS2596:AV2596)</f>
        <v/>
      </c>
      <c r="AY2596" s="48">
        <f>E2596</f>
        <v>0</v>
      </c>
    </row>
    <row r="2597" spans="11:51">
      <c r="K2597" s="48" t="s">
        <v>32474</v>
      </c>
      <c r="AA2597" s="255"/>
      <c r="AQ2597" s="212" t="s">
        <v>28768</v>
      </c>
      <c r="AX2597" s="193" t="str">
        <f>_xlfn.TEXTJOIN("-",TRUE,AS2597:AV2597)</f>
        <v/>
      </c>
      <c r="AY2597" s="48">
        <f>E2597</f>
        <v>0</v>
      </c>
    </row>
    <row r="2598" spans="11:51">
      <c r="K2598" s="48" t="s">
        <v>32475</v>
      </c>
      <c r="AA2598" s="255"/>
      <c r="AQ2598" s="212" t="s">
        <v>28768</v>
      </c>
      <c r="AX2598" s="193" t="str">
        <f>_xlfn.TEXTJOIN("-",TRUE,AS2598:AV2598)</f>
        <v/>
      </c>
      <c r="AY2598" s="48">
        <f>E2598</f>
        <v>0</v>
      </c>
    </row>
    <row r="2599" spans="11:51">
      <c r="K2599" s="48" t="s">
        <v>32476</v>
      </c>
      <c r="AA2599" s="255"/>
      <c r="AQ2599" s="212" t="s">
        <v>28768</v>
      </c>
      <c r="AX2599" s="193" t="str">
        <f>_xlfn.TEXTJOIN("-",TRUE,AS2599:AV2599)</f>
        <v/>
      </c>
      <c r="AY2599" s="48">
        <f>E2599</f>
        <v>0</v>
      </c>
    </row>
    <row r="2600" spans="11:51">
      <c r="K2600" s="48" t="s">
        <v>32477</v>
      </c>
      <c r="AA2600" s="255"/>
      <c r="AQ2600" s="212" t="s">
        <v>28768</v>
      </c>
      <c r="AX2600" s="193" t="str">
        <f>_xlfn.TEXTJOIN("-",TRUE,AS2600:AV2600)</f>
        <v/>
      </c>
      <c r="AY2600" s="48">
        <f>E2600</f>
        <v>0</v>
      </c>
    </row>
    <row r="2601" spans="11:51">
      <c r="K2601" s="48" t="s">
        <v>32478</v>
      </c>
      <c r="AA2601" s="255"/>
      <c r="AQ2601" s="212" t="s">
        <v>28768</v>
      </c>
      <c r="AX2601" s="193" t="str">
        <f>_xlfn.TEXTJOIN("-",TRUE,AS2601:AV2601)</f>
        <v/>
      </c>
      <c r="AY2601" s="48">
        <f>E2601</f>
        <v>0</v>
      </c>
    </row>
    <row r="2602" spans="11:51">
      <c r="K2602" s="48" t="s">
        <v>32479</v>
      </c>
      <c r="AA2602" s="255"/>
      <c r="AQ2602" s="212" t="s">
        <v>28768</v>
      </c>
      <c r="AX2602" s="193" t="str">
        <f>_xlfn.TEXTJOIN("-",TRUE,AS2602:AV2602)</f>
        <v/>
      </c>
      <c r="AY2602" s="48">
        <f>E2602</f>
        <v>0</v>
      </c>
    </row>
    <row r="2603" spans="11:51">
      <c r="K2603" s="48" t="s">
        <v>32480</v>
      </c>
      <c r="AA2603" s="255"/>
      <c r="AQ2603" s="212" t="s">
        <v>28768</v>
      </c>
      <c r="AX2603" s="193" t="str">
        <f>_xlfn.TEXTJOIN("-",TRUE,AS2603:AV2603)</f>
        <v/>
      </c>
      <c r="AY2603" s="48">
        <f>E2603</f>
        <v>0</v>
      </c>
    </row>
    <row r="2604" spans="11:51">
      <c r="K2604" s="48" t="s">
        <v>32481</v>
      </c>
      <c r="AA2604" s="255"/>
      <c r="AQ2604" s="212" t="s">
        <v>28768</v>
      </c>
      <c r="AX2604" s="193" t="str">
        <f>_xlfn.TEXTJOIN("-",TRUE,AS2604:AV2604)</f>
        <v/>
      </c>
      <c r="AY2604" s="48">
        <f>E2604</f>
        <v>0</v>
      </c>
    </row>
    <row r="2605" spans="11:51">
      <c r="K2605" s="48" t="s">
        <v>32482</v>
      </c>
      <c r="AA2605" s="255"/>
      <c r="AQ2605" s="212" t="s">
        <v>28768</v>
      </c>
      <c r="AX2605" s="193" t="str">
        <f>_xlfn.TEXTJOIN("-",TRUE,AS2605:AV2605)</f>
        <v/>
      </c>
      <c r="AY2605" s="48">
        <f>E2605</f>
        <v>0</v>
      </c>
    </row>
    <row r="2606" spans="11:51">
      <c r="K2606" s="48" t="s">
        <v>32483</v>
      </c>
      <c r="AA2606" s="255"/>
      <c r="AQ2606" s="212" t="s">
        <v>28768</v>
      </c>
      <c r="AX2606" s="193" t="str">
        <f>_xlfn.TEXTJOIN("-",TRUE,AS2606:AV2606)</f>
        <v/>
      </c>
      <c r="AY2606" s="48">
        <f>E2606</f>
        <v>0</v>
      </c>
    </row>
    <row r="2607" spans="11:51">
      <c r="K2607" s="48" t="s">
        <v>32484</v>
      </c>
      <c r="AA2607" s="255"/>
      <c r="AQ2607" s="212" t="s">
        <v>28768</v>
      </c>
      <c r="AX2607" s="193" t="str">
        <f>_xlfn.TEXTJOIN("-",TRUE,AS2607:AV2607)</f>
        <v/>
      </c>
      <c r="AY2607" s="48">
        <f>E2607</f>
        <v>0</v>
      </c>
    </row>
    <row r="2608" spans="11:51">
      <c r="K2608" s="48" t="s">
        <v>32485</v>
      </c>
      <c r="AA2608" s="255"/>
      <c r="AQ2608" s="212" t="s">
        <v>28768</v>
      </c>
      <c r="AX2608" s="193" t="str">
        <f>_xlfn.TEXTJOIN("-",TRUE,AS2608:AV2608)</f>
        <v/>
      </c>
      <c r="AY2608" s="48">
        <f>E2608</f>
        <v>0</v>
      </c>
    </row>
    <row r="2609" spans="11:51">
      <c r="K2609" s="48" t="s">
        <v>32486</v>
      </c>
      <c r="AA2609" s="255"/>
      <c r="AQ2609" s="212" t="s">
        <v>28768</v>
      </c>
      <c r="AX2609" s="193" t="str">
        <f>_xlfn.TEXTJOIN("-",TRUE,AS2609:AV2609)</f>
        <v/>
      </c>
      <c r="AY2609" s="48">
        <f>E2609</f>
        <v>0</v>
      </c>
    </row>
    <row r="2610" spans="11:51">
      <c r="K2610" s="48" t="s">
        <v>32487</v>
      </c>
      <c r="AA2610" s="255"/>
      <c r="AQ2610" s="212" t="s">
        <v>28768</v>
      </c>
      <c r="AX2610" s="193" t="str">
        <f>_xlfn.TEXTJOIN("-",TRUE,AS2610:AV2610)</f>
        <v/>
      </c>
      <c r="AY2610" s="48">
        <f>E2610</f>
        <v>0</v>
      </c>
    </row>
    <row r="2611" spans="11:51">
      <c r="K2611" s="48" t="s">
        <v>32488</v>
      </c>
      <c r="AA2611" s="255"/>
      <c r="AQ2611" s="212" t="s">
        <v>28768</v>
      </c>
      <c r="AX2611" s="193" t="str">
        <f>_xlfn.TEXTJOIN("-",TRUE,AS2611:AV2611)</f>
        <v/>
      </c>
      <c r="AY2611" s="48">
        <f>E2611</f>
        <v>0</v>
      </c>
    </row>
    <row r="2612" spans="11:51">
      <c r="K2612" s="48" t="s">
        <v>32489</v>
      </c>
      <c r="AA2612" s="255"/>
      <c r="AQ2612" s="212" t="s">
        <v>28768</v>
      </c>
      <c r="AX2612" s="193" t="str">
        <f>_xlfn.TEXTJOIN("-",TRUE,AS2612:AV2612)</f>
        <v/>
      </c>
      <c r="AY2612" s="48">
        <f>E2612</f>
        <v>0</v>
      </c>
    </row>
    <row r="2613" spans="11:51">
      <c r="K2613" s="48" t="s">
        <v>32490</v>
      </c>
      <c r="AA2613" s="255"/>
      <c r="AQ2613" s="212" t="s">
        <v>28768</v>
      </c>
      <c r="AX2613" s="193" t="str">
        <f>_xlfn.TEXTJOIN("-",TRUE,AS2613:AV2613)</f>
        <v/>
      </c>
      <c r="AY2613" s="48">
        <f>E2613</f>
        <v>0</v>
      </c>
    </row>
    <row r="2614" spans="11:51">
      <c r="K2614" s="48" t="s">
        <v>32491</v>
      </c>
      <c r="AA2614" s="255"/>
      <c r="AQ2614" s="212" t="s">
        <v>28768</v>
      </c>
      <c r="AX2614" s="193" t="str">
        <f>_xlfn.TEXTJOIN("-",TRUE,AS2614:AV2614)</f>
        <v/>
      </c>
      <c r="AY2614" s="48">
        <f>E2614</f>
        <v>0</v>
      </c>
    </row>
    <row r="2615" spans="11:51">
      <c r="K2615" s="48" t="s">
        <v>32492</v>
      </c>
      <c r="AA2615" s="255"/>
      <c r="AQ2615" s="212" t="s">
        <v>28768</v>
      </c>
      <c r="AX2615" s="193" t="str">
        <f>_xlfn.TEXTJOIN("-",TRUE,AS2615:AV2615)</f>
        <v/>
      </c>
      <c r="AY2615" s="48">
        <f>E2615</f>
        <v>0</v>
      </c>
    </row>
    <row r="2616" spans="11:51">
      <c r="K2616" s="48" t="s">
        <v>32493</v>
      </c>
      <c r="AA2616" s="255"/>
      <c r="AQ2616" s="212" t="s">
        <v>28768</v>
      </c>
      <c r="AX2616" s="193" t="str">
        <f>_xlfn.TEXTJOIN("-",TRUE,AS2616:AV2616)</f>
        <v/>
      </c>
      <c r="AY2616" s="48">
        <f>E2616</f>
        <v>0</v>
      </c>
    </row>
    <row r="2617" spans="11:51">
      <c r="K2617" s="48" t="s">
        <v>32494</v>
      </c>
      <c r="AA2617" s="255"/>
      <c r="AQ2617" s="212" t="s">
        <v>28768</v>
      </c>
      <c r="AX2617" s="193" t="str">
        <f>_xlfn.TEXTJOIN("-",TRUE,AS2617:AV2617)</f>
        <v/>
      </c>
      <c r="AY2617" s="48">
        <f>E2617</f>
        <v>0</v>
      </c>
    </row>
    <row r="2618" spans="11:51">
      <c r="K2618" s="48" t="s">
        <v>32495</v>
      </c>
      <c r="AA2618" s="255"/>
      <c r="AQ2618" s="212" t="s">
        <v>28768</v>
      </c>
      <c r="AX2618" s="193" t="str">
        <f>_xlfn.TEXTJOIN("-",TRUE,AS2618:AV2618)</f>
        <v/>
      </c>
      <c r="AY2618" s="48">
        <f>E2618</f>
        <v>0</v>
      </c>
    </row>
    <row r="2619" spans="11:51">
      <c r="K2619" s="48" t="s">
        <v>32496</v>
      </c>
      <c r="AA2619" s="255"/>
      <c r="AQ2619" s="212" t="s">
        <v>28768</v>
      </c>
      <c r="AX2619" s="193" t="str">
        <f>_xlfn.TEXTJOIN("-",TRUE,AS2619:AV2619)</f>
        <v/>
      </c>
      <c r="AY2619" s="48">
        <f>E2619</f>
        <v>0</v>
      </c>
    </row>
    <row r="2620" spans="11:51">
      <c r="K2620" s="48" t="s">
        <v>32497</v>
      </c>
      <c r="AA2620" s="255"/>
      <c r="AQ2620" s="212" t="s">
        <v>28768</v>
      </c>
      <c r="AX2620" s="193" t="str">
        <f>_xlfn.TEXTJOIN("-",TRUE,AS2620:AV2620)</f>
        <v/>
      </c>
      <c r="AY2620" s="48">
        <f>E2620</f>
        <v>0</v>
      </c>
    </row>
    <row r="2621" spans="11:51">
      <c r="K2621" s="48" t="s">
        <v>32498</v>
      </c>
      <c r="AA2621" s="255"/>
      <c r="AQ2621" s="212" t="s">
        <v>28768</v>
      </c>
      <c r="AX2621" s="193" t="str">
        <f>_xlfn.TEXTJOIN("-",TRUE,AS2621:AV2621)</f>
        <v/>
      </c>
      <c r="AY2621" s="48">
        <f>E2621</f>
        <v>0</v>
      </c>
    </row>
    <row r="2622" spans="11:51">
      <c r="K2622" s="48" t="s">
        <v>32499</v>
      </c>
      <c r="AA2622" s="255"/>
      <c r="AQ2622" s="212" t="s">
        <v>28768</v>
      </c>
      <c r="AX2622" s="193" t="str">
        <f>_xlfn.TEXTJOIN("-",TRUE,AS2622:AV2622)</f>
        <v/>
      </c>
      <c r="AY2622" s="48">
        <f>E2622</f>
        <v>0</v>
      </c>
    </row>
    <row r="2623" spans="11:51">
      <c r="K2623" s="48" t="s">
        <v>32500</v>
      </c>
      <c r="AA2623" s="255"/>
      <c r="AQ2623" s="212" t="s">
        <v>28768</v>
      </c>
      <c r="AX2623" s="193" t="str">
        <f>_xlfn.TEXTJOIN("-",TRUE,AS2623:AV2623)</f>
        <v/>
      </c>
      <c r="AY2623" s="48">
        <f>E2623</f>
        <v>0</v>
      </c>
    </row>
    <row r="2624" spans="11:51">
      <c r="K2624" s="48" t="s">
        <v>32501</v>
      </c>
      <c r="AA2624" s="255"/>
      <c r="AQ2624" s="212" t="s">
        <v>28768</v>
      </c>
      <c r="AX2624" s="193" t="str">
        <f>_xlfn.TEXTJOIN("-",TRUE,AS2624:AV2624)</f>
        <v/>
      </c>
      <c r="AY2624" s="48">
        <f>E2624</f>
        <v>0</v>
      </c>
    </row>
    <row r="2625" spans="11:51">
      <c r="K2625" s="48" t="s">
        <v>32502</v>
      </c>
      <c r="AA2625" s="255"/>
      <c r="AQ2625" s="212" t="s">
        <v>28768</v>
      </c>
      <c r="AX2625" s="193" t="str">
        <f>_xlfn.TEXTJOIN("-",TRUE,AS2625:AV2625)</f>
        <v/>
      </c>
      <c r="AY2625" s="48">
        <f>E2625</f>
        <v>0</v>
      </c>
    </row>
    <row r="2626" spans="11:51">
      <c r="K2626" s="48" t="s">
        <v>32503</v>
      </c>
      <c r="AA2626" s="255"/>
      <c r="AQ2626" s="212" t="s">
        <v>28768</v>
      </c>
      <c r="AX2626" s="193" t="str">
        <f>_xlfn.TEXTJOIN("-",TRUE,AS2626:AV2626)</f>
        <v/>
      </c>
      <c r="AY2626" s="48">
        <f>E2626</f>
        <v>0</v>
      </c>
    </row>
    <row r="2627" spans="11:51">
      <c r="K2627" s="48" t="s">
        <v>32504</v>
      </c>
      <c r="AA2627" s="255"/>
      <c r="AQ2627" s="212" t="s">
        <v>28768</v>
      </c>
      <c r="AX2627" s="193" t="str">
        <f>_xlfn.TEXTJOIN("-",TRUE,AS2627:AV2627)</f>
        <v/>
      </c>
      <c r="AY2627" s="48">
        <f>E2627</f>
        <v>0</v>
      </c>
    </row>
    <row r="2628" spans="11:51">
      <c r="K2628" s="48" t="s">
        <v>32505</v>
      </c>
      <c r="AA2628" s="255"/>
      <c r="AQ2628" s="212" t="s">
        <v>28768</v>
      </c>
      <c r="AX2628" s="193" t="str">
        <f>_xlfn.TEXTJOIN("-",TRUE,AS2628:AV2628)</f>
        <v/>
      </c>
      <c r="AY2628" s="48">
        <f>E2628</f>
        <v>0</v>
      </c>
    </row>
    <row r="2629" spans="11:51">
      <c r="K2629" s="48" t="s">
        <v>32506</v>
      </c>
      <c r="AA2629" s="255"/>
      <c r="AQ2629" s="212" t="s">
        <v>28768</v>
      </c>
      <c r="AX2629" s="193" t="str">
        <f>_xlfn.TEXTJOIN("-",TRUE,AS2629:AV2629)</f>
        <v/>
      </c>
      <c r="AY2629" s="48">
        <f>E2629</f>
        <v>0</v>
      </c>
    </row>
    <row r="2630" spans="11:51">
      <c r="K2630" s="48" t="s">
        <v>32507</v>
      </c>
      <c r="AA2630" s="255"/>
      <c r="AQ2630" s="212" t="s">
        <v>28768</v>
      </c>
      <c r="AX2630" s="193" t="str">
        <f>_xlfn.TEXTJOIN("-",TRUE,AS2630:AV2630)</f>
        <v/>
      </c>
      <c r="AY2630" s="48">
        <f>E2630</f>
        <v>0</v>
      </c>
    </row>
    <row r="2631" spans="11:51">
      <c r="K2631" s="48" t="s">
        <v>32508</v>
      </c>
      <c r="AA2631" s="255"/>
      <c r="AQ2631" s="212" t="s">
        <v>28768</v>
      </c>
      <c r="AX2631" s="193" t="str">
        <f>_xlfn.TEXTJOIN("-",TRUE,AS2631:AV2631)</f>
        <v/>
      </c>
      <c r="AY2631" s="48">
        <f>E2631</f>
        <v>0</v>
      </c>
    </row>
    <row r="2632" spans="11:51">
      <c r="K2632" s="48" t="s">
        <v>32509</v>
      </c>
      <c r="AA2632" s="255"/>
      <c r="AQ2632" s="212" t="s">
        <v>28768</v>
      </c>
      <c r="AX2632" s="193" t="str">
        <f>_xlfn.TEXTJOIN("-",TRUE,AS2632:AV2632)</f>
        <v/>
      </c>
      <c r="AY2632" s="48">
        <f>E2632</f>
        <v>0</v>
      </c>
    </row>
    <row r="2633" spans="11:51">
      <c r="K2633" s="48" t="s">
        <v>32510</v>
      </c>
      <c r="AA2633" s="255"/>
      <c r="AQ2633" s="212" t="s">
        <v>28768</v>
      </c>
      <c r="AX2633" s="193" t="str">
        <f>_xlfn.TEXTJOIN("-",TRUE,AS2633:AV2633)</f>
        <v/>
      </c>
      <c r="AY2633" s="48">
        <f>E2633</f>
        <v>0</v>
      </c>
    </row>
    <row r="2634" spans="11:51">
      <c r="K2634" s="48" t="s">
        <v>32511</v>
      </c>
      <c r="AA2634" s="255"/>
      <c r="AQ2634" s="212" t="s">
        <v>28768</v>
      </c>
      <c r="AX2634" s="193" t="str">
        <f>_xlfn.TEXTJOIN("-",TRUE,AS2634:AV2634)</f>
        <v/>
      </c>
      <c r="AY2634" s="48">
        <f>E2634</f>
        <v>0</v>
      </c>
    </row>
    <row r="2635" spans="11:51">
      <c r="K2635" s="48" t="s">
        <v>32512</v>
      </c>
      <c r="AA2635" s="255"/>
      <c r="AQ2635" s="212" t="s">
        <v>28768</v>
      </c>
      <c r="AX2635" s="193" t="str">
        <f>_xlfn.TEXTJOIN("-",TRUE,AS2635:AV2635)</f>
        <v/>
      </c>
      <c r="AY2635" s="48">
        <f>E2635</f>
        <v>0</v>
      </c>
    </row>
    <row r="2636" spans="11:51">
      <c r="K2636" s="48" t="s">
        <v>32513</v>
      </c>
      <c r="AA2636" s="255"/>
      <c r="AQ2636" s="212" t="s">
        <v>28768</v>
      </c>
      <c r="AX2636" s="193" t="str">
        <f>_xlfn.TEXTJOIN("-",TRUE,AS2636:AV2636)</f>
        <v/>
      </c>
      <c r="AY2636" s="48">
        <f>E2636</f>
        <v>0</v>
      </c>
    </row>
    <row r="2637" spans="11:51">
      <c r="K2637" s="48" t="s">
        <v>32514</v>
      </c>
      <c r="AA2637" s="255"/>
      <c r="AQ2637" s="212" t="s">
        <v>28768</v>
      </c>
      <c r="AX2637" s="193" t="str">
        <f>_xlfn.TEXTJOIN("-",TRUE,AS2637:AV2637)</f>
        <v/>
      </c>
      <c r="AY2637" s="48">
        <f>E2637</f>
        <v>0</v>
      </c>
    </row>
    <row r="2638" spans="11:51">
      <c r="K2638" s="48" t="s">
        <v>32515</v>
      </c>
      <c r="AA2638" s="255"/>
      <c r="AQ2638" s="212" t="s">
        <v>28768</v>
      </c>
      <c r="AX2638" s="193" t="str">
        <f>_xlfn.TEXTJOIN("-",TRUE,AS2638:AV2638)</f>
        <v/>
      </c>
      <c r="AY2638" s="48">
        <f>E2638</f>
        <v>0</v>
      </c>
    </row>
    <row r="2639" spans="11:51">
      <c r="K2639" s="48" t="s">
        <v>32516</v>
      </c>
      <c r="AA2639" s="255"/>
      <c r="AQ2639" s="212" t="s">
        <v>28768</v>
      </c>
      <c r="AX2639" s="193" t="str">
        <f>_xlfn.TEXTJOIN("-",TRUE,AS2639:AV2639)</f>
        <v/>
      </c>
      <c r="AY2639" s="48">
        <f>E2639</f>
        <v>0</v>
      </c>
    </row>
    <row r="2640" spans="11:51">
      <c r="K2640" s="48" t="s">
        <v>32517</v>
      </c>
      <c r="AA2640" s="255"/>
      <c r="AQ2640" s="212" t="s">
        <v>28768</v>
      </c>
      <c r="AX2640" s="193" t="str">
        <f>_xlfn.TEXTJOIN("-",TRUE,AS2640:AV2640)</f>
        <v/>
      </c>
      <c r="AY2640" s="48">
        <f>E2640</f>
        <v>0</v>
      </c>
    </row>
    <row r="2641" spans="11:51">
      <c r="K2641" s="48" t="s">
        <v>32518</v>
      </c>
      <c r="AA2641" s="255"/>
      <c r="AQ2641" s="212" t="s">
        <v>28768</v>
      </c>
      <c r="AX2641" s="193" t="str">
        <f>_xlfn.TEXTJOIN("-",TRUE,AS2641:AV2641)</f>
        <v/>
      </c>
      <c r="AY2641" s="48">
        <f>E2641</f>
        <v>0</v>
      </c>
    </row>
    <row r="2642" spans="11:51">
      <c r="K2642" s="48" t="s">
        <v>32519</v>
      </c>
      <c r="AA2642" s="255"/>
      <c r="AQ2642" s="212" t="s">
        <v>28768</v>
      </c>
      <c r="AX2642" s="193" t="str">
        <f>_xlfn.TEXTJOIN("-",TRUE,AS2642:AV2642)</f>
        <v/>
      </c>
      <c r="AY2642" s="48">
        <f>E2642</f>
        <v>0</v>
      </c>
    </row>
    <row r="2643" spans="11:51">
      <c r="K2643" s="48" t="s">
        <v>32520</v>
      </c>
      <c r="AA2643" s="255"/>
      <c r="AQ2643" s="212" t="s">
        <v>28768</v>
      </c>
      <c r="AX2643" s="193" t="str">
        <f>_xlfn.TEXTJOIN("-",TRUE,AS2643:AV2643)</f>
        <v/>
      </c>
      <c r="AY2643" s="48">
        <f>E2643</f>
        <v>0</v>
      </c>
    </row>
    <row r="2644" spans="11:51">
      <c r="K2644" s="48" t="s">
        <v>32521</v>
      </c>
      <c r="AA2644" s="255"/>
      <c r="AQ2644" s="212" t="s">
        <v>28768</v>
      </c>
      <c r="AX2644" s="193" t="str">
        <f>_xlfn.TEXTJOIN("-",TRUE,AS2644:AV2644)</f>
        <v/>
      </c>
      <c r="AY2644" s="48">
        <f>E2644</f>
        <v>0</v>
      </c>
    </row>
    <row r="2645" spans="11:51">
      <c r="K2645" s="48" t="s">
        <v>32522</v>
      </c>
      <c r="AA2645" s="255"/>
      <c r="AQ2645" s="212" t="s">
        <v>28768</v>
      </c>
      <c r="AX2645" s="193" t="str">
        <f>_xlfn.TEXTJOIN("-",TRUE,AS2645:AV2645)</f>
        <v/>
      </c>
      <c r="AY2645" s="48">
        <f>E2645</f>
        <v>0</v>
      </c>
    </row>
    <row r="2646" spans="11:51">
      <c r="K2646" s="48" t="s">
        <v>32523</v>
      </c>
      <c r="AA2646" s="255"/>
      <c r="AQ2646" s="212" t="s">
        <v>28768</v>
      </c>
      <c r="AX2646" s="193" t="str">
        <f>_xlfn.TEXTJOIN("-",TRUE,AS2646:AV2646)</f>
        <v/>
      </c>
      <c r="AY2646" s="48">
        <f>E2646</f>
        <v>0</v>
      </c>
    </row>
    <row r="2647" spans="11:51">
      <c r="K2647" s="48" t="s">
        <v>32524</v>
      </c>
      <c r="AA2647" s="255"/>
      <c r="AQ2647" s="212" t="s">
        <v>28768</v>
      </c>
      <c r="AX2647" s="193" t="str">
        <f>_xlfn.TEXTJOIN("-",TRUE,AS2647:AV2647)</f>
        <v/>
      </c>
      <c r="AY2647" s="48">
        <f>E2647</f>
        <v>0</v>
      </c>
    </row>
    <row r="2648" spans="11:51">
      <c r="K2648" s="48" t="s">
        <v>32525</v>
      </c>
      <c r="AA2648" s="255"/>
      <c r="AQ2648" s="212" t="s">
        <v>28768</v>
      </c>
      <c r="AX2648" s="193" t="str">
        <f>_xlfn.TEXTJOIN("-",TRUE,AS2648:AV2648)</f>
        <v/>
      </c>
      <c r="AY2648" s="48">
        <f>E2648</f>
        <v>0</v>
      </c>
    </row>
    <row r="2649" spans="11:51">
      <c r="K2649" s="48" t="s">
        <v>32526</v>
      </c>
      <c r="AA2649" s="255"/>
      <c r="AQ2649" s="212" t="s">
        <v>28768</v>
      </c>
      <c r="AX2649" s="193" t="str">
        <f>_xlfn.TEXTJOIN("-",TRUE,AS2649:AV2649)</f>
        <v/>
      </c>
      <c r="AY2649" s="48">
        <f>E2649</f>
        <v>0</v>
      </c>
    </row>
    <row r="2650" spans="11:51">
      <c r="K2650" s="48" t="s">
        <v>32527</v>
      </c>
      <c r="AA2650" s="255"/>
      <c r="AQ2650" s="212" t="s">
        <v>28768</v>
      </c>
      <c r="AX2650" s="193" t="str">
        <f>_xlfn.TEXTJOIN("-",TRUE,AS2650:AV2650)</f>
        <v/>
      </c>
      <c r="AY2650" s="48">
        <f>E2650</f>
        <v>0</v>
      </c>
    </row>
    <row r="2651" spans="11:51">
      <c r="K2651" s="48" t="s">
        <v>32528</v>
      </c>
      <c r="AA2651" s="255"/>
      <c r="AQ2651" s="212" t="s">
        <v>28768</v>
      </c>
      <c r="AX2651" s="193" t="str">
        <f>_xlfn.TEXTJOIN("-",TRUE,AS2651:AV2651)</f>
        <v/>
      </c>
      <c r="AY2651" s="48">
        <f>E2651</f>
        <v>0</v>
      </c>
    </row>
    <row r="2652" spans="11:51">
      <c r="K2652" s="48" t="s">
        <v>32529</v>
      </c>
      <c r="AA2652" s="255"/>
      <c r="AQ2652" s="212" t="s">
        <v>28768</v>
      </c>
      <c r="AX2652" s="193" t="str">
        <f>_xlfn.TEXTJOIN("-",TRUE,AS2652:AV2652)</f>
        <v/>
      </c>
      <c r="AY2652" s="48">
        <f>E2652</f>
        <v>0</v>
      </c>
    </row>
    <row r="2653" spans="11:51">
      <c r="K2653" s="48" t="s">
        <v>32530</v>
      </c>
      <c r="AA2653" s="255"/>
      <c r="AQ2653" s="212" t="s">
        <v>28768</v>
      </c>
      <c r="AX2653" s="193" t="str">
        <f>_xlfn.TEXTJOIN("-",TRUE,AS2653:AV2653)</f>
        <v/>
      </c>
      <c r="AY2653" s="48">
        <f>E2653</f>
        <v>0</v>
      </c>
    </row>
    <row r="2654" spans="11:51">
      <c r="K2654" s="48" t="s">
        <v>32531</v>
      </c>
      <c r="AA2654" s="255"/>
      <c r="AQ2654" s="212" t="s">
        <v>28768</v>
      </c>
      <c r="AX2654" s="193" t="str">
        <f>_xlfn.TEXTJOIN("-",TRUE,AS2654:AV2654)</f>
        <v/>
      </c>
      <c r="AY2654" s="48">
        <f>E2654</f>
        <v>0</v>
      </c>
    </row>
    <row r="2655" spans="11:51">
      <c r="K2655" s="48" t="s">
        <v>32532</v>
      </c>
      <c r="AA2655" s="255"/>
      <c r="AQ2655" s="212" t="s">
        <v>28768</v>
      </c>
      <c r="AX2655" s="193" t="str">
        <f>_xlfn.TEXTJOIN("-",TRUE,AS2655:AV2655)</f>
        <v/>
      </c>
      <c r="AY2655" s="48">
        <f>E2655</f>
        <v>0</v>
      </c>
    </row>
    <row r="2656" spans="11:51">
      <c r="K2656" s="48" t="s">
        <v>32533</v>
      </c>
      <c r="AA2656" s="255"/>
      <c r="AQ2656" s="212" t="s">
        <v>28768</v>
      </c>
      <c r="AX2656" s="193" t="str">
        <f>_xlfn.TEXTJOIN("-",TRUE,AS2656:AV2656)</f>
        <v/>
      </c>
      <c r="AY2656" s="48">
        <f>E2656</f>
        <v>0</v>
      </c>
    </row>
    <row r="2657" spans="11:51">
      <c r="K2657" s="48" t="s">
        <v>32534</v>
      </c>
      <c r="AA2657" s="255"/>
      <c r="AQ2657" s="212" t="s">
        <v>28768</v>
      </c>
      <c r="AX2657" s="193" t="str">
        <f>_xlfn.TEXTJOIN("-",TRUE,AS2657:AV2657)</f>
        <v/>
      </c>
      <c r="AY2657" s="48">
        <f>E2657</f>
        <v>0</v>
      </c>
    </row>
    <row r="2658" spans="11:51">
      <c r="K2658" s="48" t="s">
        <v>32535</v>
      </c>
      <c r="AA2658" s="255"/>
      <c r="AQ2658" s="212" t="s">
        <v>28768</v>
      </c>
      <c r="AX2658" s="193" t="str">
        <f>_xlfn.TEXTJOIN("-",TRUE,AS2658:AV2658)</f>
        <v/>
      </c>
      <c r="AY2658" s="48">
        <f>E2658</f>
        <v>0</v>
      </c>
    </row>
    <row r="2659" spans="11:51">
      <c r="K2659" s="48" t="s">
        <v>32536</v>
      </c>
      <c r="AA2659" s="255"/>
      <c r="AQ2659" s="212" t="s">
        <v>28768</v>
      </c>
      <c r="AX2659" s="193" t="str">
        <f>_xlfn.TEXTJOIN("-",TRUE,AS2659:AV2659)</f>
        <v/>
      </c>
      <c r="AY2659" s="48">
        <f>E2659</f>
        <v>0</v>
      </c>
    </row>
    <row r="2660" spans="11:51">
      <c r="K2660" s="48" t="s">
        <v>32537</v>
      </c>
      <c r="AA2660" s="255"/>
      <c r="AQ2660" s="212" t="s">
        <v>28768</v>
      </c>
      <c r="AX2660" s="193" t="str">
        <f>_xlfn.TEXTJOIN("-",TRUE,AS2660:AV2660)</f>
        <v/>
      </c>
      <c r="AY2660" s="48">
        <f>E2660</f>
        <v>0</v>
      </c>
    </row>
    <row r="2661" spans="11:51">
      <c r="K2661" s="48" t="s">
        <v>32538</v>
      </c>
      <c r="AA2661" s="255"/>
      <c r="AQ2661" s="212" t="s">
        <v>28768</v>
      </c>
      <c r="AX2661" s="193" t="str">
        <f>_xlfn.TEXTJOIN("-",TRUE,AS2661:AV2661)</f>
        <v/>
      </c>
      <c r="AY2661" s="48">
        <f>E2661</f>
        <v>0</v>
      </c>
    </row>
    <row r="2662" spans="11:51">
      <c r="K2662" s="48" t="s">
        <v>32539</v>
      </c>
      <c r="AA2662" s="255"/>
      <c r="AQ2662" s="212" t="s">
        <v>28768</v>
      </c>
      <c r="AX2662" s="193" t="str">
        <f>_xlfn.TEXTJOIN("-",TRUE,AS2662:AV2662)</f>
        <v/>
      </c>
      <c r="AY2662" s="48">
        <f>E2662</f>
        <v>0</v>
      </c>
    </row>
    <row r="2663" spans="11:51">
      <c r="K2663" s="48" t="s">
        <v>32540</v>
      </c>
      <c r="AA2663" s="255"/>
      <c r="AQ2663" s="212" t="s">
        <v>28768</v>
      </c>
      <c r="AX2663" s="193" t="str">
        <f>_xlfn.TEXTJOIN("-",TRUE,AS2663:AV2663)</f>
        <v/>
      </c>
      <c r="AY2663" s="48">
        <f>E2663</f>
        <v>0</v>
      </c>
    </row>
    <row r="2664" spans="11:51">
      <c r="K2664" s="48" t="s">
        <v>32541</v>
      </c>
      <c r="AA2664" s="255"/>
      <c r="AQ2664" s="212" t="s">
        <v>28768</v>
      </c>
      <c r="AX2664" s="193" t="str">
        <f>_xlfn.TEXTJOIN("-",TRUE,AS2664:AV2664)</f>
        <v/>
      </c>
      <c r="AY2664" s="48">
        <f>E2664</f>
        <v>0</v>
      </c>
    </row>
    <row r="2665" spans="11:51">
      <c r="K2665" s="48" t="s">
        <v>32542</v>
      </c>
      <c r="AA2665" s="255"/>
      <c r="AQ2665" s="212" t="s">
        <v>28768</v>
      </c>
      <c r="AX2665" s="193" t="str">
        <f>_xlfn.TEXTJOIN("-",TRUE,AS2665:AV2665)</f>
        <v/>
      </c>
      <c r="AY2665" s="48">
        <f>E2665</f>
        <v>0</v>
      </c>
    </row>
    <row r="2666" spans="11:51">
      <c r="K2666" s="48" t="s">
        <v>32543</v>
      </c>
      <c r="AA2666" s="255"/>
      <c r="AQ2666" s="212" t="s">
        <v>28768</v>
      </c>
      <c r="AX2666" s="193" t="str">
        <f>_xlfn.TEXTJOIN("-",TRUE,AS2666:AV2666)</f>
        <v/>
      </c>
      <c r="AY2666" s="48">
        <f>E2666</f>
        <v>0</v>
      </c>
    </row>
    <row r="2667" spans="11:51">
      <c r="K2667" s="48" t="s">
        <v>32544</v>
      </c>
      <c r="AA2667" s="255"/>
      <c r="AQ2667" s="212" t="s">
        <v>28768</v>
      </c>
      <c r="AX2667" s="193" t="str">
        <f>_xlfn.TEXTJOIN("-",TRUE,AS2667:AV2667)</f>
        <v/>
      </c>
      <c r="AY2667" s="48">
        <f>E2667</f>
        <v>0</v>
      </c>
    </row>
    <row r="2668" spans="11:51">
      <c r="K2668" s="48" t="s">
        <v>32545</v>
      </c>
      <c r="AA2668" s="255"/>
      <c r="AQ2668" s="212" t="s">
        <v>28768</v>
      </c>
      <c r="AX2668" s="193" t="str">
        <f>_xlfn.TEXTJOIN("-",TRUE,AS2668:AV2668)</f>
        <v/>
      </c>
      <c r="AY2668" s="48">
        <f>E2668</f>
        <v>0</v>
      </c>
    </row>
    <row r="2669" spans="11:51">
      <c r="K2669" s="48" t="s">
        <v>32546</v>
      </c>
      <c r="AA2669" s="255"/>
      <c r="AQ2669" s="212" t="s">
        <v>28768</v>
      </c>
      <c r="AX2669" s="193" t="str">
        <f>_xlfn.TEXTJOIN("-",TRUE,AS2669:AV2669)</f>
        <v/>
      </c>
      <c r="AY2669" s="48">
        <f>E2669</f>
        <v>0</v>
      </c>
    </row>
    <row r="2670" spans="11:51">
      <c r="K2670" s="48" t="s">
        <v>32547</v>
      </c>
      <c r="AA2670" s="255"/>
      <c r="AQ2670" s="212" t="s">
        <v>28768</v>
      </c>
      <c r="AX2670" s="193" t="str">
        <f>_xlfn.TEXTJOIN("-",TRUE,AS2670:AV2670)</f>
        <v/>
      </c>
      <c r="AY2670" s="48">
        <f>E2670</f>
        <v>0</v>
      </c>
    </row>
    <row r="2671" spans="11:51">
      <c r="K2671" s="48" t="s">
        <v>32548</v>
      </c>
      <c r="AA2671" s="255"/>
      <c r="AQ2671" s="212" t="s">
        <v>28768</v>
      </c>
      <c r="AX2671" s="193" t="str">
        <f>_xlfn.TEXTJOIN("-",TRUE,AS2671:AV2671)</f>
        <v/>
      </c>
      <c r="AY2671" s="48">
        <f>E2671</f>
        <v>0</v>
      </c>
    </row>
    <row r="2672" spans="11:51">
      <c r="K2672" s="48" t="s">
        <v>32549</v>
      </c>
      <c r="AA2672" s="255"/>
      <c r="AQ2672" s="212" t="s">
        <v>28768</v>
      </c>
      <c r="AX2672" s="193" t="str">
        <f>_xlfn.TEXTJOIN("-",TRUE,AS2672:AV2672)</f>
        <v/>
      </c>
      <c r="AY2672" s="48">
        <f>E2672</f>
        <v>0</v>
      </c>
    </row>
    <row r="2673" spans="11:51">
      <c r="K2673" s="48" t="s">
        <v>32550</v>
      </c>
      <c r="AA2673" s="255"/>
      <c r="AQ2673" s="212" t="s">
        <v>28768</v>
      </c>
      <c r="AX2673" s="193" t="str">
        <f>_xlfn.TEXTJOIN("-",TRUE,AS2673:AV2673)</f>
        <v/>
      </c>
      <c r="AY2673" s="48">
        <f>E2673</f>
        <v>0</v>
      </c>
    </row>
    <row r="2674" spans="11:51">
      <c r="K2674" s="48" t="s">
        <v>32551</v>
      </c>
      <c r="AA2674" s="255"/>
      <c r="AQ2674" s="212" t="s">
        <v>28768</v>
      </c>
      <c r="AX2674" s="193" t="str">
        <f>_xlfn.TEXTJOIN("-",TRUE,AS2674:AV2674)</f>
        <v/>
      </c>
      <c r="AY2674" s="48">
        <f>E2674</f>
        <v>0</v>
      </c>
    </row>
    <row r="2675" spans="11:51">
      <c r="K2675" s="48" t="s">
        <v>32552</v>
      </c>
      <c r="AA2675" s="255"/>
      <c r="AQ2675" s="212" t="s">
        <v>28768</v>
      </c>
      <c r="AX2675" s="193" t="str">
        <f>_xlfn.TEXTJOIN("-",TRUE,AS2675:AV2675)</f>
        <v/>
      </c>
      <c r="AY2675" s="48">
        <f>E2675</f>
        <v>0</v>
      </c>
    </row>
    <row r="2676" spans="11:51">
      <c r="K2676" s="48" t="s">
        <v>32553</v>
      </c>
      <c r="AA2676" s="255"/>
      <c r="AQ2676" s="212" t="s">
        <v>28768</v>
      </c>
      <c r="AX2676" s="193" t="str">
        <f>_xlfn.TEXTJOIN("-",TRUE,AS2676:AV2676)</f>
        <v/>
      </c>
      <c r="AY2676" s="48">
        <f>E2676</f>
        <v>0</v>
      </c>
    </row>
    <row r="2677" spans="11:51">
      <c r="K2677" s="48" t="s">
        <v>32554</v>
      </c>
      <c r="AA2677" s="255"/>
      <c r="AQ2677" s="212" t="s">
        <v>28768</v>
      </c>
      <c r="AX2677" s="193" t="str">
        <f>_xlfn.TEXTJOIN("-",TRUE,AS2677:AV2677)</f>
        <v/>
      </c>
      <c r="AY2677" s="48">
        <f>E2677</f>
        <v>0</v>
      </c>
    </row>
    <row r="2678" spans="11:51">
      <c r="K2678" s="48" t="s">
        <v>32555</v>
      </c>
      <c r="AA2678" s="255"/>
      <c r="AQ2678" s="212" t="s">
        <v>28768</v>
      </c>
      <c r="AX2678" s="193" t="str">
        <f>_xlfn.TEXTJOIN("-",TRUE,AS2678:AV2678)</f>
        <v/>
      </c>
      <c r="AY2678" s="48">
        <f>E2678</f>
        <v>0</v>
      </c>
    </row>
    <row r="2679" spans="11:51">
      <c r="K2679" s="48" t="s">
        <v>32556</v>
      </c>
      <c r="AA2679" s="255"/>
      <c r="AQ2679" s="212" t="s">
        <v>28768</v>
      </c>
      <c r="AX2679" s="193" t="str">
        <f>_xlfn.TEXTJOIN("-",TRUE,AS2679:AV2679)</f>
        <v/>
      </c>
      <c r="AY2679" s="48">
        <f>E2679</f>
        <v>0</v>
      </c>
    </row>
    <row r="2680" spans="11:51">
      <c r="K2680" s="48" t="s">
        <v>32557</v>
      </c>
      <c r="AA2680" s="255"/>
      <c r="AQ2680" s="212" t="s">
        <v>28768</v>
      </c>
      <c r="AX2680" s="193" t="str">
        <f>_xlfn.TEXTJOIN("-",TRUE,AS2680:AV2680)</f>
        <v/>
      </c>
      <c r="AY2680" s="48">
        <f>E2680</f>
        <v>0</v>
      </c>
    </row>
    <row r="2681" spans="11:51">
      <c r="K2681" s="48" t="s">
        <v>32558</v>
      </c>
      <c r="AA2681" s="255"/>
      <c r="AQ2681" s="212" t="s">
        <v>28768</v>
      </c>
      <c r="AX2681" s="193" t="str">
        <f>_xlfn.TEXTJOIN("-",TRUE,AS2681:AV2681)</f>
        <v/>
      </c>
      <c r="AY2681" s="48">
        <f>E2681</f>
        <v>0</v>
      </c>
    </row>
    <row r="2682" spans="11:51">
      <c r="K2682" s="48" t="s">
        <v>32559</v>
      </c>
      <c r="AA2682" s="255"/>
      <c r="AQ2682" s="212" t="s">
        <v>28768</v>
      </c>
      <c r="AX2682" s="193" t="str">
        <f>_xlfn.TEXTJOIN("-",TRUE,AS2682:AV2682)</f>
        <v/>
      </c>
      <c r="AY2682" s="48">
        <f>E2682</f>
        <v>0</v>
      </c>
    </row>
    <row r="2683" spans="11:51">
      <c r="K2683" s="48" t="s">
        <v>32560</v>
      </c>
      <c r="AA2683" s="255"/>
      <c r="AQ2683" s="212" t="s">
        <v>28768</v>
      </c>
      <c r="AX2683" s="193" t="str">
        <f>_xlfn.TEXTJOIN("-",TRUE,AS2683:AV2683)</f>
        <v/>
      </c>
      <c r="AY2683" s="48">
        <f>E2683</f>
        <v>0</v>
      </c>
    </row>
    <row r="2684" spans="11:51">
      <c r="K2684" s="48" t="s">
        <v>32561</v>
      </c>
      <c r="AA2684" s="255"/>
      <c r="AQ2684" s="212" t="s">
        <v>28768</v>
      </c>
      <c r="AX2684" s="193" t="str">
        <f>_xlfn.TEXTJOIN("-",TRUE,AS2684:AV2684)</f>
        <v/>
      </c>
      <c r="AY2684" s="48">
        <f>E2684</f>
        <v>0</v>
      </c>
    </row>
    <row r="2685" spans="11:51">
      <c r="K2685" s="48" t="s">
        <v>32562</v>
      </c>
      <c r="AA2685" s="255"/>
      <c r="AQ2685" s="212" t="s">
        <v>28768</v>
      </c>
      <c r="AX2685" s="193" t="str">
        <f>_xlfn.TEXTJOIN("-",TRUE,AS2685:AV2685)</f>
        <v/>
      </c>
      <c r="AY2685" s="48">
        <f>E2685</f>
        <v>0</v>
      </c>
    </row>
    <row r="2686" spans="11:51">
      <c r="K2686" s="48" t="s">
        <v>32563</v>
      </c>
      <c r="AA2686" s="255"/>
      <c r="AQ2686" s="212" t="s">
        <v>28768</v>
      </c>
      <c r="AX2686" s="193" t="str">
        <f>_xlfn.TEXTJOIN("-",TRUE,AS2686:AV2686)</f>
        <v/>
      </c>
      <c r="AY2686" s="48">
        <f>E2686</f>
        <v>0</v>
      </c>
    </row>
    <row r="2687" spans="11:51">
      <c r="K2687" s="48" t="s">
        <v>32564</v>
      </c>
      <c r="AA2687" s="255"/>
      <c r="AQ2687" s="212" t="s">
        <v>28768</v>
      </c>
      <c r="AX2687" s="193" t="str">
        <f>_xlfn.TEXTJOIN("-",TRUE,AS2687:AV2687)</f>
        <v/>
      </c>
      <c r="AY2687" s="48">
        <f>E2687</f>
        <v>0</v>
      </c>
    </row>
    <row r="2688" spans="11:51">
      <c r="K2688" s="48" t="s">
        <v>32565</v>
      </c>
      <c r="AA2688" s="255"/>
      <c r="AQ2688" s="212" t="s">
        <v>28768</v>
      </c>
      <c r="AX2688" s="193" t="str">
        <f>_xlfn.TEXTJOIN("-",TRUE,AS2688:AV2688)</f>
        <v/>
      </c>
      <c r="AY2688" s="48">
        <f>E2688</f>
        <v>0</v>
      </c>
    </row>
    <row r="2689" spans="11:51">
      <c r="K2689" s="48" t="s">
        <v>32566</v>
      </c>
      <c r="AA2689" s="255"/>
      <c r="AQ2689" s="212" t="s">
        <v>28768</v>
      </c>
      <c r="AX2689" s="193" t="str">
        <f>_xlfn.TEXTJOIN("-",TRUE,AS2689:AV2689)</f>
        <v/>
      </c>
      <c r="AY2689" s="48">
        <f>E2689</f>
        <v>0</v>
      </c>
    </row>
    <row r="2690" spans="11:51">
      <c r="K2690" s="48" t="s">
        <v>32567</v>
      </c>
      <c r="AA2690" s="255"/>
      <c r="AQ2690" s="212" t="s">
        <v>28768</v>
      </c>
      <c r="AX2690" s="193" t="str">
        <f>_xlfn.TEXTJOIN("-",TRUE,AS2690:AV2690)</f>
        <v/>
      </c>
      <c r="AY2690" s="48">
        <f>E2690</f>
        <v>0</v>
      </c>
    </row>
    <row r="2691" spans="11:51">
      <c r="K2691" s="48" t="s">
        <v>32568</v>
      </c>
      <c r="AA2691" s="255"/>
      <c r="AQ2691" s="212" t="s">
        <v>28768</v>
      </c>
      <c r="AX2691" s="193" t="str">
        <f>_xlfn.TEXTJOIN("-",TRUE,AS2691:AV2691)</f>
        <v/>
      </c>
      <c r="AY2691" s="48">
        <f>E2691</f>
        <v>0</v>
      </c>
    </row>
    <row r="2692" spans="11:51">
      <c r="K2692" s="48" t="s">
        <v>32569</v>
      </c>
      <c r="AA2692" s="255"/>
      <c r="AQ2692" s="212" t="s">
        <v>28768</v>
      </c>
      <c r="AX2692" s="193" t="str">
        <f>_xlfn.TEXTJOIN("-",TRUE,AS2692:AV2692)</f>
        <v/>
      </c>
      <c r="AY2692" s="48">
        <f>E2692</f>
        <v>0</v>
      </c>
    </row>
    <row r="2693" spans="11:51">
      <c r="K2693" s="48" t="s">
        <v>32570</v>
      </c>
      <c r="AA2693" s="255"/>
      <c r="AQ2693" s="212" t="s">
        <v>28768</v>
      </c>
      <c r="AX2693" s="193" t="str">
        <f>_xlfn.TEXTJOIN("-",TRUE,AS2693:AV2693)</f>
        <v/>
      </c>
      <c r="AY2693" s="48">
        <f>E2693</f>
        <v>0</v>
      </c>
    </row>
    <row r="2694" spans="11:51">
      <c r="K2694" s="48" t="s">
        <v>32571</v>
      </c>
      <c r="AA2694" s="255"/>
      <c r="AQ2694" s="212" t="s">
        <v>28768</v>
      </c>
      <c r="AX2694" s="193" t="str">
        <f>_xlfn.TEXTJOIN("-",TRUE,AS2694:AV2694)</f>
        <v/>
      </c>
      <c r="AY2694" s="48">
        <f>E2694</f>
        <v>0</v>
      </c>
    </row>
    <row r="2695" spans="11:51">
      <c r="K2695" s="48" t="s">
        <v>32572</v>
      </c>
      <c r="AA2695" s="255"/>
      <c r="AQ2695" s="212" t="s">
        <v>28768</v>
      </c>
      <c r="AX2695" s="193" t="str">
        <f>_xlfn.TEXTJOIN("-",TRUE,AS2695:AV2695)</f>
        <v/>
      </c>
      <c r="AY2695" s="48">
        <f>E2695</f>
        <v>0</v>
      </c>
    </row>
    <row r="2696" spans="11:51">
      <c r="K2696" s="48" t="s">
        <v>32573</v>
      </c>
      <c r="AA2696" s="255"/>
      <c r="AQ2696" s="212" t="s">
        <v>28768</v>
      </c>
      <c r="AX2696" s="193" t="str">
        <f>_xlfn.TEXTJOIN("-",TRUE,AS2696:AV2696)</f>
        <v/>
      </c>
      <c r="AY2696" s="48">
        <f>E2696</f>
        <v>0</v>
      </c>
    </row>
    <row r="2697" spans="11:51">
      <c r="K2697" s="48" t="s">
        <v>32574</v>
      </c>
      <c r="AA2697" s="255"/>
      <c r="AQ2697" s="212" t="s">
        <v>28768</v>
      </c>
      <c r="AX2697" s="193" t="str">
        <f>_xlfn.TEXTJOIN("-",TRUE,AS2697:AV2697)</f>
        <v/>
      </c>
      <c r="AY2697" s="48">
        <f>E2697</f>
        <v>0</v>
      </c>
    </row>
    <row r="2698" spans="11:51">
      <c r="K2698" s="48" t="s">
        <v>32575</v>
      </c>
      <c r="AA2698" s="255"/>
      <c r="AQ2698" s="212" t="s">
        <v>28768</v>
      </c>
      <c r="AX2698" s="193" t="str">
        <f>_xlfn.TEXTJOIN("-",TRUE,AS2698:AV2698)</f>
        <v/>
      </c>
      <c r="AY2698" s="48">
        <f>E2698</f>
        <v>0</v>
      </c>
    </row>
    <row r="2699" spans="11:51">
      <c r="K2699" s="48" t="s">
        <v>32576</v>
      </c>
      <c r="AA2699" s="255"/>
      <c r="AQ2699" s="212" t="s">
        <v>28768</v>
      </c>
      <c r="AX2699" s="193" t="str">
        <f>_xlfn.TEXTJOIN("-",TRUE,AS2699:AV2699)</f>
        <v/>
      </c>
      <c r="AY2699" s="48">
        <f>E2699</f>
        <v>0</v>
      </c>
    </row>
    <row r="2700" spans="11:51">
      <c r="K2700" s="48" t="s">
        <v>32577</v>
      </c>
      <c r="AA2700" s="255"/>
      <c r="AQ2700" s="212" t="s">
        <v>28768</v>
      </c>
      <c r="AX2700" s="193" t="str">
        <f>_xlfn.TEXTJOIN("-",TRUE,AS2700:AV2700)</f>
        <v/>
      </c>
      <c r="AY2700" s="48">
        <f>E2700</f>
        <v>0</v>
      </c>
    </row>
    <row r="2701" spans="11:51">
      <c r="K2701" s="48" t="s">
        <v>32578</v>
      </c>
      <c r="AA2701" s="255"/>
      <c r="AQ2701" s="212" t="s">
        <v>28768</v>
      </c>
      <c r="AX2701" s="193" t="str">
        <f>_xlfn.TEXTJOIN("-",TRUE,AS2701:AV2701)</f>
        <v/>
      </c>
      <c r="AY2701" s="48">
        <f>E2701</f>
        <v>0</v>
      </c>
    </row>
    <row r="2702" spans="11:51">
      <c r="K2702" s="48" t="s">
        <v>32577</v>
      </c>
      <c r="AA2702" s="255"/>
      <c r="AQ2702" s="212" t="s">
        <v>28768</v>
      </c>
      <c r="AX2702" s="193" t="str">
        <f>_xlfn.TEXTJOIN("-",TRUE,AS2702:AV2702)</f>
        <v/>
      </c>
      <c r="AY2702" s="48">
        <f>E2702</f>
        <v>0</v>
      </c>
    </row>
    <row r="2703" spans="11:51">
      <c r="K2703" s="48" t="s">
        <v>32578</v>
      </c>
      <c r="AA2703" s="255"/>
      <c r="AQ2703" s="212" t="s">
        <v>28768</v>
      </c>
      <c r="AX2703" s="193" t="str">
        <f>_xlfn.TEXTJOIN("-",TRUE,AS2703:AV2703)</f>
        <v/>
      </c>
      <c r="AY2703" s="48">
        <f>E2703</f>
        <v>0</v>
      </c>
    </row>
    <row r="2704" spans="11:51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/>
    <row r="167010"/>
    <row r="167011"/>
    <row r="167012"/>
    <row r="167013"/>
    <row r="167014"/>
    <row r="167015"/>
    <row r="167016"/>
    <row r="167017"/>
    <row r="167018"/>
    <row r="167019"/>
    <row r="167020"/>
    <row r="167021"/>
    <row r="167022"/>
    <row r="167023"/>
    <row r="167024"/>
    <row r="167025"/>
    <row r="167026"/>
    <row r="167027"/>
    <row r="167028"/>
    <row r="167029"/>
    <row r="167030"/>
    <row r="167031"/>
    <row r="167032"/>
    <row r="167033"/>
    <row r="167034"/>
    <row r="167035"/>
    <row r="167036"/>
    <row r="167037"/>
    <row r="167038"/>
    <row r="167039"/>
    <row r="167040"/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</sheetData>
  <autoFilter ref="A1:BW2703" xr:uid="{AFF59E22-005E-4909-8546-044390D3308B}"/>
  <dataValidations count="2">
    <dataValidation allowBlank="1" showInputMessage="1" showErrorMessage="1" sqref="B43:B85 E110:E126 I18:I54 I500:I519 K2622:L1048576 N768:N1048576 D1:D299 G2032:H1048576 K813 K914:K2703 I688:J1048576 I521:I631 AN689:AN2704 L240:L2621 AP23:AP27 AP494:AP1048576 AO28:AP109 AO18:AO27 AN687 AO110:AO1048576 D521:E1048576 E300:E519 D340:D519 F18:F1048576 M834:M1048576 AO2:AP17 AQ2:AQ1048576" xr:uid="{84DCDF93-242D-457F-ABE5-2E0E0BE96BB5}"/>
    <dataValidation type="list" allowBlank="1" showInputMessage="1" showErrorMessage="1" sqref="AJ126:AJ632 AJ2:AM125" xr:uid="{BC5124F6-79FC-4198-B09A-6B7B5A60D8A1}">
      <formula1>#REF!</formula1>
    </dataValidation>
  </dataValidations>
  <hyperlinks>
    <hyperlink ref="O2" r:id="rId1" xr:uid="{4118AFD5-3F1F-40EB-A490-D98BF5772E09}"/>
    <hyperlink ref="O3:O16" r:id="rId2" display="https://www.mdpsupplies.co.uk/dye-sublimation/dye-sub-two-tone-11oz-mugs" xr:uid="{43B862E6-AC16-4B3F-B518-A6F6D10137BE}"/>
    <hyperlink ref="O20" r:id="rId3" xr:uid="{0D151F7E-E36C-48B2-8BC4-DCFDBCE3386F}"/>
    <hyperlink ref="Q18:Q25" r:id="rId4" display="https://www.alibaba.com/product-detail/Wholesale-Wooden-Lamp-Stand-Holder-Base_1600921737515.html?spm=a2700.details.you_may_like.1.1fe412d0y1kZlV" xr:uid="{8D7915FC-5CC4-4148-A76F-BA1866A26037}"/>
    <hyperlink ref="O23" r:id="rId5" xr:uid="{CD47C7AD-BBB1-4023-A5EC-D73C3C01510C}"/>
    <hyperlink ref="O24:O27" r:id="rId6" display="https://plasticexperts.co.uk/5mm-clear-acrylic-sheet-10ftx6-7ft.html" xr:uid="{D8B13F12-B224-42EC-9EED-93595E0A82DD}"/>
    <hyperlink ref="O17" r:id="rId7" xr:uid="{162582A7-D1B7-4323-A8B5-FBBE696454BC}"/>
    <hyperlink ref="O110" r:id="rId8" xr:uid="{57A5A57C-7189-4A57-BE4C-504AB70152B3}"/>
    <hyperlink ref="O111:O121" r:id="rId9" display="https://amariplastics.com/plastics/acrylic" xr:uid="{1781CC09-6880-47ED-BE88-8DE45BB33E26}"/>
    <hyperlink ref="O111" r:id="rId10" xr:uid="{F771BE1B-AF3E-4D47-AFE4-0D12D4FB3D76}"/>
    <hyperlink ref="O122" r:id="rId11" xr:uid="{26974040-FFFD-45A2-9AC4-4DCBDEBF8075}"/>
    <hyperlink ref="O123" r:id="rId12" display="https://www.alibaba.com/product-detail/Home-Decoration-Creative-Appreciation-Gifts-UV_1601001047970.html?spm=a2700.prosearch.normal_offer.d_title.3f6c67af2ampSr&amp;priceId=884bcaf002f24eea90ee443ec2fea829" xr:uid="{ACC2E28B-BBD1-4E5C-AFD4-F0CB657D1CBC}"/>
    <hyperlink ref="O124" r:id="rId13" xr:uid="{3FDC8706-46D6-4C55-91A4-94F65DBC48F7}"/>
    <hyperlink ref="O125:O126" r:id="rId14" display="https://www.alibaba.com/search/page?spm=a2700.product_home_fy25.home_login_first_screen_fy23_pc_search_bar.keydown__Enter&amp;SearchScene=proSearch&amp;SearchText=Acrylic+Plaque+Puzzle&amp;pro=true&amp;from=pcHomeContent" xr:uid="{A9149B2E-6761-46A3-BC85-0A1FEA6182AB}"/>
    <hyperlink ref="O40" r:id="rId15" xr:uid="{47CE9B3A-EE26-4BED-8790-2B1A2CB96063}"/>
    <hyperlink ref="O127" r:id="rId16" xr:uid="{19DA86A1-CCD7-4290-AD03-A5D4158FF45D}"/>
    <hyperlink ref="O492" r:id="rId17" xr:uid="{D728E0D0-3615-4C2D-A168-27E9CCD0F64A}"/>
    <hyperlink ref="O493:O531" r:id="rId18" display="https://www.mdpsupplies.co.uk/digital-media/digital_white_matt_500mm" xr:uid="{1692F1E6-0CA8-4D26-ADE6-B2D5BFEF3BBE}"/>
    <hyperlink ref="O532" r:id="rId19" xr:uid="{985E35CA-8B01-4F68-B503-E658566E0F64}"/>
    <hyperlink ref="O533:O570" r:id="rId20" display="https://www.mdpsupplies.co.uk/digital-media/digital_white_matt_760mm" xr:uid="{C0689333-4B4B-493B-8D44-4718BE900B3A}"/>
    <hyperlink ref="O571" r:id="rId21" xr:uid="{14A4F266-0C53-4DA5-AA7D-757A9CDC609C}"/>
    <hyperlink ref="O572" r:id="rId22" xr:uid="{BE3A115D-5061-408D-83DA-A5FBCBA698B4}"/>
    <hyperlink ref="O573:O630" r:id="rId23" display="https://www.mdpsupplies.co.uk/digital-media/digital_white_matt_1370mm" xr:uid="{D712645D-FF0F-42A1-A590-94DA512B4F16}"/>
    <hyperlink ref="O340" r:id="rId24" xr:uid="{7A2D34FD-4CAA-4D4A-87FD-D2CC218DA2BF}"/>
    <hyperlink ref="O341:O388" r:id="rId25" display="https://www.mdpsupplies.co.uk/digital-media/digital_white_gloss_500mm" xr:uid="{CD841051-64FA-4976-B242-7630B3AC30F8}"/>
    <hyperlink ref="O380" r:id="rId26" xr:uid="{1AD705A5-28F3-403C-816B-4BE9BB0E3DA0}"/>
    <hyperlink ref="O381:O419" r:id="rId27" display="https://www.mdpsupplies.co.uk/digital-media/digital_white_gloss_500mm" xr:uid="{4C105CA8-DDE8-4FD7-8E89-95938A949632}"/>
    <hyperlink ref="O420" r:id="rId28" xr:uid="{9BDA804D-64B6-4F25-83E6-5F8809A1B90E}"/>
    <hyperlink ref="O421:O478" r:id="rId29" display="https://www.mdpsupplies.co.uk/digital-media/digital_white_gloss_1520mm" xr:uid="{48E64232-9B09-4100-80AA-88DCDAC1816A}"/>
    <hyperlink ref="O479" r:id="rId30" xr:uid="{C0EE38D1-5685-4EBC-88D1-3AE882ADE973}"/>
    <hyperlink ref="O480:O490" r:id="rId31" display="https://www.mdpsupplies.co.uk/digital-media/digital_white_gloss_760mm" xr:uid="{A7705F7B-F009-4ECC-BB1C-EED03627C1B7}"/>
    <hyperlink ref="O631" r:id="rId32" xr:uid="{911BD594-ECE8-4A2D-9F4C-0386DEEE341B}"/>
    <hyperlink ref="O491" r:id="rId33" xr:uid="{71F9858B-E12A-41EA-B5F7-10907DDEEBF6}"/>
    <hyperlink ref="O300" r:id="rId34" xr:uid="{4159B719-86E3-4436-9640-97D8A51D7023}"/>
    <hyperlink ref="O301:O339" r:id="rId35" display="https://www.mdpsupplies.co.uk/digital-media/digital_white_gloss_760mm" xr:uid="{1ADC3B30-C1A6-4FB4-9069-D1329E4E8F87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A87010B-7CDA-4145-B7D2-C846426A5BF5}">
          <x14:formula1>
            <xm:f>Guide1!$A$3:$A$43</xm:f>
          </x14:formula1>
          <xm:sqref>D300:D339 C2:C686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F2C61-EAEF-4B0A-9722-196705713030}">
  <dimension ref="A1:CN470"/>
  <sheetViews>
    <sheetView workbookViewId="0"/>
  </sheetViews>
  <sheetFormatPr defaultColWidth="36.140625" defaultRowHeight="15"/>
  <cols>
    <col min="1" max="1" width="13.85546875" style="8" customWidth="1"/>
    <col min="2" max="2" width="19.85546875" customWidth="1"/>
    <col min="3" max="3" width="48" customWidth="1"/>
    <col min="4" max="4" width="37.28515625" customWidth="1"/>
    <col min="6" max="6" width="29.7109375" customWidth="1"/>
    <col min="7" max="7" width="18.85546875" customWidth="1"/>
    <col min="8" max="8" width="16.28515625" customWidth="1"/>
    <col min="9" max="9" width="23.85546875" customWidth="1"/>
    <col min="10" max="10" width="37.7109375" customWidth="1"/>
    <col min="11" max="11" width="35.42578125" style="28" customWidth="1"/>
    <col min="12" max="12" width="59" customWidth="1"/>
    <col min="31" max="31" width="57.85546875" customWidth="1"/>
    <col min="38" max="38" width="55.85546875" customWidth="1"/>
    <col min="39" max="39" width="11.85546875" customWidth="1"/>
    <col min="40" max="40" width="69.28515625" customWidth="1"/>
  </cols>
  <sheetData>
    <row r="1" spans="1:92">
      <c r="A1" s="23" t="s">
        <v>28788</v>
      </c>
      <c r="B1" s="9" t="s">
        <v>21253</v>
      </c>
      <c r="C1" s="47" t="s">
        <v>28934</v>
      </c>
      <c r="D1" s="9" t="s">
        <v>32579</v>
      </c>
      <c r="E1" s="9" t="s">
        <v>32580</v>
      </c>
      <c r="F1" s="9" t="s">
        <v>28941</v>
      </c>
      <c r="G1" s="9" t="s">
        <v>28946</v>
      </c>
      <c r="H1" s="9" t="s">
        <v>32581</v>
      </c>
      <c r="I1" s="9" t="s">
        <v>32582</v>
      </c>
      <c r="J1" s="9" t="s">
        <v>32583</v>
      </c>
      <c r="K1" s="9" t="s">
        <v>28939</v>
      </c>
      <c r="L1" s="14" t="s">
        <v>28939</v>
      </c>
      <c r="M1" s="43" t="s">
        <v>28939</v>
      </c>
      <c r="N1" s="42"/>
      <c r="O1" s="42"/>
      <c r="P1" s="42"/>
      <c r="Q1" s="42"/>
      <c r="R1" s="42"/>
      <c r="S1" s="42"/>
      <c r="T1" s="42"/>
      <c r="U1" s="42"/>
      <c r="V1" s="42"/>
      <c r="W1" s="42"/>
      <c r="X1" s="44"/>
      <c r="Y1" s="44"/>
      <c r="Z1" s="42"/>
      <c r="AA1" s="42"/>
      <c r="AB1" s="42"/>
      <c r="AC1" s="42"/>
      <c r="AD1" s="42"/>
      <c r="AR1" t="s">
        <v>32584</v>
      </c>
      <c r="BA1" s="48" t="s">
        <v>32585</v>
      </c>
      <c r="BB1" s="48" t="s">
        <v>21253</v>
      </c>
      <c r="BC1" s="48" t="s">
        <v>28711</v>
      </c>
      <c r="BD1" s="48" t="s">
        <v>32586</v>
      </c>
      <c r="BE1" s="48" t="s">
        <v>28939</v>
      </c>
      <c r="BF1" s="48" t="s">
        <v>28939</v>
      </c>
      <c r="BG1" s="48" t="s">
        <v>28939</v>
      </c>
      <c r="BH1" s="48" t="s">
        <v>28940</v>
      </c>
      <c r="BI1" s="48" t="s">
        <v>28941</v>
      </c>
      <c r="BJ1" s="48" t="s">
        <v>28942</v>
      </c>
      <c r="BK1" s="48" t="s">
        <v>28942</v>
      </c>
      <c r="BL1" s="48"/>
      <c r="BM1" s="48"/>
      <c r="BN1" s="48"/>
      <c r="BO1" s="48" t="s">
        <v>28946</v>
      </c>
      <c r="BP1" s="48" t="s">
        <v>28925</v>
      </c>
      <c r="BQ1" s="48" t="s">
        <v>28950</v>
      </c>
      <c r="BR1" s="48" t="s">
        <v>28951</v>
      </c>
      <c r="BS1" s="48" t="s">
        <v>28952</v>
      </c>
      <c r="BT1" s="48" t="s">
        <v>28953</v>
      </c>
      <c r="BU1" s="48" t="s">
        <v>32587</v>
      </c>
      <c r="BV1" s="48" t="s">
        <v>32588</v>
      </c>
      <c r="BW1" s="48"/>
      <c r="BX1" s="48"/>
      <c r="BY1" s="48" t="s">
        <v>28957</v>
      </c>
      <c r="BZ1" s="48" t="s">
        <v>28957</v>
      </c>
      <c r="CA1" s="48" t="s">
        <v>32589</v>
      </c>
      <c r="CB1" s="48" t="s">
        <v>32590</v>
      </c>
      <c r="CC1" s="48"/>
      <c r="CD1" s="48" t="s">
        <v>32591</v>
      </c>
      <c r="CE1" s="48"/>
      <c r="CF1" s="48" t="s">
        <v>32592</v>
      </c>
      <c r="CG1" s="48"/>
      <c r="CH1" s="48"/>
      <c r="CI1" s="48"/>
      <c r="CJ1" s="48"/>
      <c r="CK1" s="48"/>
      <c r="CL1" s="48"/>
      <c r="CM1" s="48"/>
      <c r="CN1" s="48"/>
    </row>
    <row r="2" spans="1:92">
      <c r="A2" s="8" t="s">
        <v>29154</v>
      </c>
      <c r="B2" s="8" t="s">
        <v>28760</v>
      </c>
      <c r="C2" s="8" t="str">
        <f t="shared" ref="C2:C39" si="0">D2&amp;" "&amp;" "&amp;F2</f>
        <v>Dye Sub Aluminium White  305×305×0.45mm</v>
      </c>
      <c r="D2" t="s">
        <v>17744</v>
      </c>
      <c r="E2" t="s">
        <v>718</v>
      </c>
      <c r="F2" t="s">
        <v>32593</v>
      </c>
      <c r="G2" t="s">
        <v>29161</v>
      </c>
      <c r="H2" t="s">
        <v>32594</v>
      </c>
      <c r="I2" t="s">
        <v>32595</v>
      </c>
      <c r="J2" t="s">
        <v>32596</v>
      </c>
      <c r="K2" s="129" t="s">
        <v>29157</v>
      </c>
      <c r="L2" s="130" t="s">
        <v>32597</v>
      </c>
      <c r="T2" s="8"/>
      <c r="U2" s="8"/>
      <c r="V2" s="8"/>
      <c r="W2" s="8"/>
      <c r="X2" s="22"/>
      <c r="Y2" s="22"/>
      <c r="Z2" s="8"/>
      <c r="AA2" s="8"/>
      <c r="AB2" s="8"/>
      <c r="AC2" s="45"/>
      <c r="AD2" s="45"/>
      <c r="AE2" s="45"/>
      <c r="AF2" s="45"/>
      <c r="AG2" s="45"/>
      <c r="AR2">
        <v>0</v>
      </c>
      <c r="BA2" s="48" t="s">
        <v>32598</v>
      </c>
      <c r="BB2" s="48" t="s">
        <v>28760</v>
      </c>
      <c r="BC2" s="48" t="s">
        <v>17744</v>
      </c>
      <c r="BD2" s="48"/>
      <c r="BE2" s="48" t="s">
        <v>29157</v>
      </c>
      <c r="BF2" s="48" t="s">
        <v>29157</v>
      </c>
      <c r="BG2" s="48" t="s">
        <v>29157</v>
      </c>
      <c r="BH2" s="48" t="s">
        <v>29158</v>
      </c>
      <c r="BI2" s="48"/>
      <c r="BJ2" s="48"/>
      <c r="BK2" s="48"/>
      <c r="BL2" s="48"/>
      <c r="BM2" s="48"/>
      <c r="BN2" s="48"/>
      <c r="BO2" s="48" t="s">
        <v>32599</v>
      </c>
      <c r="BP2" s="48" t="s">
        <v>22124</v>
      </c>
      <c r="BQ2" s="48"/>
      <c r="BR2" s="48"/>
      <c r="BS2" s="48"/>
      <c r="BT2" s="48"/>
      <c r="BU2" s="48" t="s">
        <v>32600</v>
      </c>
      <c r="BV2" s="48" t="s">
        <v>29154</v>
      </c>
      <c r="BW2" s="48"/>
      <c r="BX2" s="48"/>
      <c r="BY2" s="48" t="s">
        <v>28993</v>
      </c>
      <c r="BZ2" s="48" t="s">
        <v>28993</v>
      </c>
      <c r="CA2" s="48"/>
      <c r="CB2" s="48" t="s">
        <v>28988</v>
      </c>
      <c r="CC2" s="48"/>
      <c r="CD2" s="48"/>
      <c r="CE2" s="48"/>
      <c r="CF2" s="48"/>
      <c r="CG2" s="48"/>
      <c r="CH2" s="48"/>
      <c r="CI2" s="48"/>
      <c r="CJ2" s="48"/>
      <c r="CK2" s="48"/>
      <c r="CL2" s="48"/>
      <c r="CM2" s="48"/>
      <c r="CN2" s="48"/>
    </row>
    <row r="3" spans="1:92">
      <c r="A3" s="8" t="s">
        <v>29163</v>
      </c>
      <c r="B3" s="8" t="s">
        <v>28760</v>
      </c>
      <c r="C3" s="8" t="str">
        <f t="shared" si="0"/>
        <v>Dye Sub Aluminium Gloss Silver  305×305×0.45mm</v>
      </c>
      <c r="D3" t="s">
        <v>17750</v>
      </c>
      <c r="E3" t="s">
        <v>718</v>
      </c>
      <c r="F3" t="s">
        <v>32593</v>
      </c>
      <c r="G3" t="s">
        <v>29161</v>
      </c>
      <c r="H3" t="s">
        <v>29165</v>
      </c>
      <c r="I3" t="s">
        <v>32595</v>
      </c>
      <c r="J3" t="s">
        <v>32596</v>
      </c>
      <c r="K3" s="129" t="s">
        <v>29157</v>
      </c>
      <c r="L3" s="130" t="s">
        <v>32597</v>
      </c>
      <c r="T3" s="8"/>
      <c r="U3" s="8"/>
      <c r="V3" s="8"/>
      <c r="W3" s="8"/>
      <c r="X3" s="22"/>
      <c r="Y3" s="22"/>
      <c r="Z3" s="8"/>
      <c r="AA3" s="8"/>
      <c r="AB3" s="8"/>
      <c r="AC3" s="46"/>
      <c r="AD3" s="46"/>
      <c r="AE3" s="46"/>
      <c r="AF3" s="46"/>
      <c r="AG3" s="46"/>
      <c r="AR3">
        <v>0</v>
      </c>
      <c r="BA3" s="48" t="s">
        <v>32601</v>
      </c>
      <c r="BB3" s="48" t="s">
        <v>28760</v>
      </c>
      <c r="BC3" s="48" t="s">
        <v>17750</v>
      </c>
      <c r="BD3" s="48"/>
      <c r="BE3" s="48" t="s">
        <v>29157</v>
      </c>
      <c r="BF3" s="48" t="s">
        <v>29157</v>
      </c>
      <c r="BG3" s="48" t="s">
        <v>29157</v>
      </c>
      <c r="BH3" s="48" t="s">
        <v>29165</v>
      </c>
      <c r="BI3" s="48"/>
      <c r="BJ3" s="48"/>
      <c r="BK3" s="48"/>
      <c r="BL3" s="48"/>
      <c r="BM3" s="48"/>
      <c r="BN3" s="48"/>
      <c r="BO3" s="48" t="s">
        <v>32599</v>
      </c>
      <c r="BP3" s="48" t="s">
        <v>22124</v>
      </c>
      <c r="BQ3" s="48"/>
      <c r="BR3" s="48"/>
      <c r="BS3" s="48"/>
      <c r="BT3" s="48"/>
      <c r="BU3" s="48" t="s">
        <v>32600</v>
      </c>
      <c r="BV3" s="48" t="s">
        <v>29163</v>
      </c>
      <c r="BW3" s="48"/>
      <c r="BX3" s="48"/>
      <c r="BY3" s="48" t="s">
        <v>28993</v>
      </c>
      <c r="BZ3" s="48" t="s">
        <v>28993</v>
      </c>
      <c r="CA3" s="48"/>
      <c r="CB3" s="48" t="s">
        <v>28988</v>
      </c>
      <c r="CC3" s="48"/>
      <c r="CD3" s="48"/>
      <c r="CE3" s="48"/>
      <c r="CF3" s="48"/>
      <c r="CG3" s="48"/>
      <c r="CH3" s="48"/>
      <c r="CI3" s="48"/>
      <c r="CJ3" s="48"/>
      <c r="CK3" s="48"/>
      <c r="CL3" s="48"/>
      <c r="CM3" s="48"/>
      <c r="CN3" s="48"/>
    </row>
    <row r="4" spans="1:92">
      <c r="A4" s="8" t="s">
        <v>29166</v>
      </c>
      <c r="B4" s="8" t="s">
        <v>28760</v>
      </c>
      <c r="C4" s="8" t="str">
        <f t="shared" si="0"/>
        <v>Dye Sub Aluminium Gloss Gold  305×305×0.45mm</v>
      </c>
      <c r="D4" t="s">
        <v>17752</v>
      </c>
      <c r="E4" t="s">
        <v>718</v>
      </c>
      <c r="F4" t="s">
        <v>32593</v>
      </c>
      <c r="G4" t="s">
        <v>29161</v>
      </c>
      <c r="H4" t="s">
        <v>29168</v>
      </c>
      <c r="I4" t="s">
        <v>32595</v>
      </c>
      <c r="J4" t="s">
        <v>32596</v>
      </c>
      <c r="K4" s="129" t="s">
        <v>29157</v>
      </c>
      <c r="L4" s="130" t="s">
        <v>32597</v>
      </c>
      <c r="T4" s="8"/>
      <c r="U4" s="8"/>
      <c r="V4" s="8"/>
      <c r="W4" s="8"/>
      <c r="X4" s="22"/>
      <c r="Y4" s="22"/>
      <c r="Z4" s="8"/>
      <c r="AA4" s="8"/>
      <c r="AB4" s="8"/>
      <c r="AC4" s="46"/>
      <c r="AD4" s="46"/>
      <c r="AE4" s="46"/>
      <c r="AF4" s="46"/>
      <c r="AG4" s="46"/>
      <c r="AR4">
        <v>0</v>
      </c>
      <c r="BA4" s="48" t="s">
        <v>32602</v>
      </c>
      <c r="BB4" s="48" t="s">
        <v>28760</v>
      </c>
      <c r="BC4" s="48" t="s">
        <v>17752</v>
      </c>
      <c r="BD4" s="48"/>
      <c r="BE4" s="48" t="s">
        <v>29157</v>
      </c>
      <c r="BF4" s="48" t="s">
        <v>29157</v>
      </c>
      <c r="BG4" s="48" t="s">
        <v>29157</v>
      </c>
      <c r="BH4" s="48" t="s">
        <v>29168</v>
      </c>
      <c r="BI4" s="48"/>
      <c r="BJ4" s="48"/>
      <c r="BK4" s="48"/>
      <c r="BL4" s="48"/>
      <c r="BM4" s="48"/>
      <c r="BN4" s="48"/>
      <c r="BO4" s="48" t="s">
        <v>32599</v>
      </c>
      <c r="BP4" s="48" t="s">
        <v>22124</v>
      </c>
      <c r="BQ4" s="48"/>
      <c r="BR4" s="48"/>
      <c r="BS4" s="48"/>
      <c r="BT4" s="48"/>
      <c r="BU4" s="48" t="s">
        <v>32600</v>
      </c>
      <c r="BV4" s="48" t="s">
        <v>29166</v>
      </c>
      <c r="BW4" s="48"/>
      <c r="BX4" s="48"/>
      <c r="BY4" s="48" t="s">
        <v>28993</v>
      </c>
      <c r="BZ4" s="48" t="s">
        <v>28993</v>
      </c>
      <c r="CA4" s="48"/>
      <c r="CB4" s="48" t="s">
        <v>28988</v>
      </c>
      <c r="CC4" s="48"/>
      <c r="CD4" s="48"/>
      <c r="CE4" s="48"/>
      <c r="CF4" s="48"/>
      <c r="CG4" s="48"/>
      <c r="CH4" s="48"/>
      <c r="CI4" s="48"/>
      <c r="CJ4" s="48"/>
      <c r="CK4" s="48"/>
      <c r="CL4" s="48"/>
      <c r="CM4" s="48"/>
      <c r="CN4" s="48"/>
    </row>
    <row r="5" spans="1:92">
      <c r="A5" s="8" t="s">
        <v>29169</v>
      </c>
      <c r="B5" s="8" t="s">
        <v>28760</v>
      </c>
      <c r="C5" s="8" t="str">
        <f t="shared" si="0"/>
        <v>Dye Sub Aluminium Brushed Silver  305×305×0.45mm</v>
      </c>
      <c r="D5" t="s">
        <v>17746</v>
      </c>
      <c r="E5" t="s">
        <v>718</v>
      </c>
      <c r="F5" t="s">
        <v>32593</v>
      </c>
      <c r="G5" t="s">
        <v>29161</v>
      </c>
      <c r="H5" t="s">
        <v>29171</v>
      </c>
      <c r="I5" t="s">
        <v>32595</v>
      </c>
      <c r="J5" t="s">
        <v>32596</v>
      </c>
      <c r="K5" s="129" t="s">
        <v>29157</v>
      </c>
      <c r="L5" s="130" t="s">
        <v>32597</v>
      </c>
      <c r="T5" s="8"/>
      <c r="U5" s="8"/>
      <c r="V5" s="8"/>
      <c r="W5" s="8"/>
      <c r="X5" s="22"/>
      <c r="Y5" s="22"/>
      <c r="Z5" s="8"/>
      <c r="AA5" s="8"/>
      <c r="AB5" s="8"/>
      <c r="AC5" s="46"/>
      <c r="AD5" s="46"/>
      <c r="AE5" s="46"/>
      <c r="AF5" s="46"/>
      <c r="AG5" s="46"/>
      <c r="AR5">
        <v>0</v>
      </c>
      <c r="BA5" s="48" t="s">
        <v>32603</v>
      </c>
      <c r="BB5" s="48" t="s">
        <v>28760</v>
      </c>
      <c r="BC5" s="48" t="s">
        <v>17746</v>
      </c>
      <c r="BD5" s="48"/>
      <c r="BE5" s="48" t="s">
        <v>29157</v>
      </c>
      <c r="BF5" s="48" t="s">
        <v>29157</v>
      </c>
      <c r="BG5" s="48" t="s">
        <v>29157</v>
      </c>
      <c r="BH5" s="48" t="s">
        <v>29171</v>
      </c>
      <c r="BI5" s="48"/>
      <c r="BJ5" s="48"/>
      <c r="BK5" s="48"/>
      <c r="BL5" s="48"/>
      <c r="BM5" s="48"/>
      <c r="BN5" s="48"/>
      <c r="BO5" s="48" t="s">
        <v>32599</v>
      </c>
      <c r="BP5" s="48" t="s">
        <v>22124</v>
      </c>
      <c r="BQ5" s="48"/>
      <c r="BR5" s="48"/>
      <c r="BS5" s="48"/>
      <c r="BT5" s="48"/>
      <c r="BU5" s="48" t="s">
        <v>32600</v>
      </c>
      <c r="BV5" s="48" t="s">
        <v>29169</v>
      </c>
      <c r="BW5" s="48"/>
      <c r="BX5" s="48"/>
      <c r="BY5" s="48" t="s">
        <v>28993</v>
      </c>
      <c r="BZ5" s="48" t="s">
        <v>28993</v>
      </c>
      <c r="CA5" s="48"/>
      <c r="CB5" s="48" t="s">
        <v>28988</v>
      </c>
      <c r="CC5" s="48"/>
      <c r="CD5" s="48"/>
      <c r="CE5" s="48"/>
      <c r="CF5" s="48"/>
      <c r="CG5" s="48"/>
      <c r="CH5" s="48"/>
      <c r="CI5" s="48"/>
      <c r="CJ5" s="48"/>
      <c r="CK5" s="48"/>
      <c r="CL5" s="48"/>
      <c r="CM5" s="48"/>
      <c r="CN5" s="48"/>
    </row>
    <row r="6" spans="1:92">
      <c r="A6" s="8" t="s">
        <v>29172</v>
      </c>
      <c r="B6" s="8" t="s">
        <v>28760</v>
      </c>
      <c r="C6" s="8" t="str">
        <f t="shared" si="0"/>
        <v>Dye Sub Aluminium Brushed Gold  305×305×0.45mm</v>
      </c>
      <c r="D6" t="s">
        <v>17748</v>
      </c>
      <c r="E6" t="s">
        <v>718</v>
      </c>
      <c r="F6" t="s">
        <v>32593</v>
      </c>
      <c r="G6" t="s">
        <v>29161</v>
      </c>
      <c r="H6" t="s">
        <v>29174</v>
      </c>
      <c r="I6" t="s">
        <v>32595</v>
      </c>
      <c r="J6" t="s">
        <v>32596</v>
      </c>
      <c r="K6" s="129" t="s">
        <v>29157</v>
      </c>
      <c r="L6" s="130" t="s">
        <v>32597</v>
      </c>
      <c r="T6" s="8"/>
      <c r="U6" s="8"/>
      <c r="V6" s="8"/>
      <c r="W6" s="8"/>
      <c r="X6" s="22"/>
      <c r="Y6" s="22"/>
      <c r="Z6" s="8"/>
      <c r="AA6" s="8"/>
      <c r="AB6" s="8"/>
      <c r="AC6" s="46"/>
      <c r="AD6" s="46"/>
      <c r="AE6" s="46"/>
      <c r="AF6" s="46"/>
      <c r="AG6" s="46"/>
      <c r="AR6">
        <v>0</v>
      </c>
      <c r="BA6" s="48" t="s">
        <v>32604</v>
      </c>
      <c r="BB6" s="48" t="s">
        <v>28760</v>
      </c>
      <c r="BC6" s="48" t="s">
        <v>17748</v>
      </c>
      <c r="BD6" s="48"/>
      <c r="BE6" s="48" t="s">
        <v>29157</v>
      </c>
      <c r="BF6" s="48" t="s">
        <v>29157</v>
      </c>
      <c r="BG6" s="48" t="s">
        <v>29157</v>
      </c>
      <c r="BH6" s="48" t="s">
        <v>29174</v>
      </c>
      <c r="BI6" s="48"/>
      <c r="BJ6" s="48"/>
      <c r="BK6" s="48"/>
      <c r="BL6" s="48"/>
      <c r="BM6" s="48"/>
      <c r="BN6" s="48"/>
      <c r="BO6" s="48" t="s">
        <v>32599</v>
      </c>
      <c r="BP6" s="48" t="s">
        <v>22124</v>
      </c>
      <c r="BQ6" s="48"/>
      <c r="BR6" s="48"/>
      <c r="BS6" s="48"/>
      <c r="BT6" s="48"/>
      <c r="BU6" s="48" t="s">
        <v>32600</v>
      </c>
      <c r="BV6" s="48" t="s">
        <v>29172</v>
      </c>
      <c r="BW6" s="48"/>
      <c r="BX6" s="48"/>
      <c r="BY6" s="48" t="s">
        <v>28993</v>
      </c>
      <c r="BZ6" s="48" t="s">
        <v>28993</v>
      </c>
      <c r="CA6" s="48"/>
      <c r="CB6" s="48" t="s">
        <v>28988</v>
      </c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</row>
    <row r="7" spans="1:92">
      <c r="A7" s="8" t="s">
        <v>29175</v>
      </c>
      <c r="B7" s="8" t="s">
        <v>28760</v>
      </c>
      <c r="C7" s="8" t="str">
        <f t="shared" si="0"/>
        <v>Long Metal Brushed  178×40mm</v>
      </c>
      <c r="D7" t="s">
        <v>29176</v>
      </c>
      <c r="E7" t="s">
        <v>700</v>
      </c>
      <c r="F7" t="s">
        <v>32605</v>
      </c>
      <c r="G7" t="s">
        <v>32606</v>
      </c>
      <c r="H7" t="s">
        <v>32607</v>
      </c>
      <c r="I7" t="s">
        <v>32608</v>
      </c>
      <c r="J7" t="s">
        <v>32609</v>
      </c>
      <c r="K7" s="129" t="s">
        <v>29179</v>
      </c>
      <c r="L7" s="130" t="s">
        <v>32597</v>
      </c>
      <c r="T7" s="8"/>
      <c r="U7" s="8"/>
      <c r="V7" s="8"/>
      <c r="W7" s="8"/>
      <c r="X7" s="22"/>
      <c r="Y7" s="22"/>
      <c r="Z7" s="8"/>
      <c r="AA7" s="8"/>
      <c r="AB7" s="8"/>
      <c r="AC7" s="46"/>
      <c r="AD7" s="46"/>
      <c r="AE7" s="46"/>
      <c r="AF7" s="46"/>
      <c r="AG7" s="46"/>
      <c r="AR7">
        <v>0</v>
      </c>
      <c r="BA7" s="48" t="s">
        <v>32610</v>
      </c>
      <c r="BB7" s="48" t="s">
        <v>28760</v>
      </c>
      <c r="BC7" s="48" t="s">
        <v>29176</v>
      </c>
      <c r="BD7" s="48"/>
      <c r="BE7" s="48" t="s">
        <v>29179</v>
      </c>
      <c r="BF7" s="48" t="s">
        <v>29179</v>
      </c>
      <c r="BG7" s="48" t="s">
        <v>29179</v>
      </c>
      <c r="BH7" s="48" t="s">
        <v>32607</v>
      </c>
      <c r="BI7" s="48"/>
      <c r="BJ7" s="48"/>
      <c r="BK7" s="48"/>
      <c r="BL7" s="48"/>
      <c r="BM7" s="48"/>
      <c r="BN7" s="48"/>
      <c r="BO7" s="48" t="s">
        <v>32599</v>
      </c>
      <c r="BP7" s="48" t="s">
        <v>32611</v>
      </c>
      <c r="BQ7" s="48"/>
      <c r="BR7" s="48"/>
      <c r="BS7" s="48"/>
      <c r="BT7" s="48"/>
      <c r="BU7" s="48" t="s">
        <v>32612</v>
      </c>
      <c r="BV7" s="48" t="s">
        <v>29175</v>
      </c>
      <c r="BW7" s="48"/>
      <c r="BX7" s="48"/>
      <c r="BY7" s="48" t="s">
        <v>28993</v>
      </c>
      <c r="BZ7" s="48" t="s">
        <v>28993</v>
      </c>
      <c r="CA7" s="48"/>
      <c r="CB7" s="48" t="s">
        <v>28988</v>
      </c>
      <c r="CC7" s="48"/>
      <c r="CD7" s="48"/>
      <c r="CE7" s="48"/>
      <c r="CF7" s="48"/>
      <c r="CG7" s="48"/>
      <c r="CH7" s="48"/>
      <c r="CI7" s="48"/>
      <c r="CJ7" s="48"/>
      <c r="CK7" s="48"/>
      <c r="CL7" s="48"/>
      <c r="CM7" s="48"/>
      <c r="CN7" s="48"/>
    </row>
    <row r="8" spans="1:92">
      <c r="A8" s="8" t="s">
        <v>29180</v>
      </c>
      <c r="B8" s="8" t="s">
        <v>28760</v>
      </c>
      <c r="C8" s="8" t="str">
        <f t="shared" si="0"/>
        <v>Rectangular Metal Brushed  70×50mm</v>
      </c>
      <c r="D8" t="s">
        <v>29181</v>
      </c>
      <c r="E8" t="s">
        <v>700</v>
      </c>
      <c r="F8" t="s">
        <v>32613</v>
      </c>
      <c r="G8" t="s">
        <v>29073</v>
      </c>
      <c r="H8" t="s">
        <v>32607</v>
      </c>
      <c r="I8" t="s">
        <v>32608</v>
      </c>
      <c r="J8" t="s">
        <v>32609</v>
      </c>
      <c r="K8" s="129" t="s">
        <v>29179</v>
      </c>
      <c r="L8" s="130" t="s">
        <v>32597</v>
      </c>
      <c r="T8" s="8"/>
      <c r="U8" s="8"/>
      <c r="V8" s="8"/>
      <c r="W8" s="8"/>
      <c r="X8" s="22"/>
      <c r="Y8" s="22"/>
      <c r="Z8" s="8"/>
      <c r="AA8" s="8"/>
      <c r="AB8" s="8"/>
      <c r="AC8" s="46"/>
      <c r="AD8" s="46"/>
      <c r="AE8" s="46"/>
      <c r="AF8" s="46"/>
      <c r="AG8" s="46"/>
      <c r="AR8">
        <v>0</v>
      </c>
      <c r="BA8" s="48" t="s">
        <v>32614</v>
      </c>
      <c r="BB8" s="48" t="s">
        <v>28760</v>
      </c>
      <c r="BC8" s="48" t="s">
        <v>29181</v>
      </c>
      <c r="BD8" s="48"/>
      <c r="BE8" s="48" t="s">
        <v>29179</v>
      </c>
      <c r="BF8" s="48" t="s">
        <v>29179</v>
      </c>
      <c r="BG8" s="48" t="s">
        <v>29179</v>
      </c>
      <c r="BH8" s="48" t="s">
        <v>32607</v>
      </c>
      <c r="BI8" s="48"/>
      <c r="BJ8" s="48"/>
      <c r="BK8" s="48"/>
      <c r="BL8" s="48"/>
      <c r="BM8" s="48"/>
      <c r="BN8" s="48"/>
      <c r="BO8" s="48" t="s">
        <v>32615</v>
      </c>
      <c r="BP8" s="48" t="s">
        <v>32611</v>
      </c>
      <c r="BQ8" s="48"/>
      <c r="BR8" s="48"/>
      <c r="BS8" s="48"/>
      <c r="BT8" s="48"/>
      <c r="BU8" s="48" t="s">
        <v>32612</v>
      </c>
      <c r="BV8" s="48" t="s">
        <v>29180</v>
      </c>
      <c r="BW8" s="48"/>
      <c r="BX8" s="48"/>
      <c r="BY8" s="48" t="s">
        <v>28993</v>
      </c>
      <c r="BZ8" s="48" t="s">
        <v>28993</v>
      </c>
      <c r="CA8" s="48"/>
      <c r="CB8" s="48" t="s">
        <v>28988</v>
      </c>
      <c r="CC8" s="48"/>
      <c r="CD8" s="48"/>
      <c r="CE8" s="48"/>
      <c r="CF8" s="48"/>
      <c r="CG8" s="48"/>
      <c r="CH8" s="48"/>
      <c r="CI8" s="48"/>
      <c r="CJ8" s="48"/>
      <c r="CK8" s="48"/>
      <c r="CL8" s="48"/>
      <c r="CM8" s="48"/>
      <c r="CN8" s="48"/>
    </row>
    <row r="9" spans="1:92">
      <c r="A9" s="8" t="s">
        <v>29183</v>
      </c>
      <c r="B9" s="8" t="s">
        <v>28760</v>
      </c>
      <c r="C9" s="8" t="str">
        <f t="shared" si="0"/>
        <v>Long Metal White  178×40mm</v>
      </c>
      <c r="D9" t="s">
        <v>29184</v>
      </c>
      <c r="E9" t="s">
        <v>700</v>
      </c>
      <c r="F9" t="s">
        <v>32605</v>
      </c>
      <c r="G9" t="s">
        <v>32606</v>
      </c>
      <c r="H9" t="s">
        <v>29158</v>
      </c>
      <c r="I9" t="s">
        <v>32616</v>
      </c>
      <c r="J9" t="s">
        <v>32617</v>
      </c>
      <c r="K9" s="129" t="s">
        <v>29179</v>
      </c>
      <c r="L9" s="130" t="s">
        <v>32597</v>
      </c>
      <c r="T9" s="8"/>
      <c r="U9" s="8"/>
      <c r="V9" s="8"/>
      <c r="W9" s="8"/>
      <c r="X9" s="22"/>
      <c r="Y9" s="22"/>
      <c r="Z9" s="8"/>
      <c r="AA9" s="8"/>
      <c r="AB9" s="8"/>
      <c r="AC9" s="46"/>
      <c r="AD9" s="46"/>
      <c r="AE9" s="46"/>
      <c r="AF9" s="46"/>
      <c r="AG9" s="46"/>
      <c r="AR9">
        <v>0</v>
      </c>
      <c r="BA9" s="48" t="s">
        <v>32618</v>
      </c>
      <c r="BB9" s="48" t="s">
        <v>28760</v>
      </c>
      <c r="BC9" s="48" t="s">
        <v>29184</v>
      </c>
      <c r="BD9" s="48"/>
      <c r="BE9" s="48" t="s">
        <v>29179</v>
      </c>
      <c r="BF9" s="48" t="s">
        <v>29179</v>
      </c>
      <c r="BG9" s="48" t="s">
        <v>29179</v>
      </c>
      <c r="BH9" s="48" t="s">
        <v>29158</v>
      </c>
      <c r="BI9" s="48"/>
      <c r="BJ9" s="48"/>
      <c r="BK9" s="48"/>
      <c r="BL9" s="48"/>
      <c r="BM9" s="48"/>
      <c r="BN9" s="48"/>
      <c r="BO9" s="48" t="s">
        <v>32599</v>
      </c>
      <c r="BP9" s="48" t="s">
        <v>32611</v>
      </c>
      <c r="BQ9" s="48"/>
      <c r="BR9" s="48"/>
      <c r="BS9" s="48"/>
      <c r="BT9" s="48"/>
      <c r="BU9" s="48" t="s">
        <v>32612</v>
      </c>
      <c r="BV9" s="48" t="s">
        <v>29183</v>
      </c>
      <c r="BW9" s="48"/>
      <c r="BX9" s="48"/>
      <c r="BY9" s="48" t="s">
        <v>28993</v>
      </c>
      <c r="BZ9" s="48" t="s">
        <v>28993</v>
      </c>
      <c r="CA9" s="48"/>
      <c r="CB9" s="48" t="s">
        <v>28988</v>
      </c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</row>
    <row r="10" spans="1:92">
      <c r="A10" s="8" t="s">
        <v>29186</v>
      </c>
      <c r="B10" s="8" t="s">
        <v>28760</v>
      </c>
      <c r="C10" s="8" t="str">
        <f t="shared" si="0"/>
        <v>Rectangular White  70×50mm</v>
      </c>
      <c r="D10" t="s">
        <v>29187</v>
      </c>
      <c r="E10" t="s">
        <v>700</v>
      </c>
      <c r="F10" t="s">
        <v>32613</v>
      </c>
      <c r="G10" t="s">
        <v>29073</v>
      </c>
      <c r="H10" t="s">
        <v>29158</v>
      </c>
      <c r="I10" t="s">
        <v>32616</v>
      </c>
      <c r="J10" t="s">
        <v>32617</v>
      </c>
      <c r="K10" s="129" t="s">
        <v>29179</v>
      </c>
      <c r="L10" s="130" t="s">
        <v>32597</v>
      </c>
      <c r="T10" s="8"/>
      <c r="U10" s="8"/>
      <c r="V10" s="8"/>
      <c r="W10" s="8"/>
      <c r="X10" s="22"/>
      <c r="Y10" s="22"/>
      <c r="Z10" s="8"/>
      <c r="AA10" s="8"/>
      <c r="AB10" s="8"/>
      <c r="AC10" s="46"/>
      <c r="AD10" s="46"/>
      <c r="AE10" s="46"/>
      <c r="AF10" s="46"/>
      <c r="AG10" s="46"/>
      <c r="AR10">
        <v>0</v>
      </c>
      <c r="BA10" s="48" t="s">
        <v>32619</v>
      </c>
      <c r="BB10" s="48" t="s">
        <v>28760</v>
      </c>
      <c r="BC10" s="48" t="s">
        <v>29187</v>
      </c>
      <c r="BD10" s="48"/>
      <c r="BE10" s="48" t="s">
        <v>29179</v>
      </c>
      <c r="BF10" s="48" t="s">
        <v>29179</v>
      </c>
      <c r="BG10" s="48" t="s">
        <v>29179</v>
      </c>
      <c r="BH10" s="48" t="s">
        <v>29158</v>
      </c>
      <c r="BI10" s="48"/>
      <c r="BJ10" s="48"/>
      <c r="BK10" s="48"/>
      <c r="BL10" s="48"/>
      <c r="BM10" s="48"/>
      <c r="BN10" s="48"/>
      <c r="BO10" s="48" t="s">
        <v>32615</v>
      </c>
      <c r="BP10" s="48" t="s">
        <v>32599</v>
      </c>
      <c r="BQ10" s="48"/>
      <c r="BR10" s="48"/>
      <c r="BS10" s="48"/>
      <c r="BT10" s="48"/>
      <c r="BU10" s="48" t="s">
        <v>32612</v>
      </c>
      <c r="BV10" s="48" t="s">
        <v>29186</v>
      </c>
      <c r="BW10" s="48"/>
      <c r="BX10" s="48"/>
      <c r="BY10" s="48" t="s">
        <v>28993</v>
      </c>
      <c r="BZ10" s="48" t="s">
        <v>28993</v>
      </c>
      <c r="CA10" s="48"/>
      <c r="CB10" s="48" t="s">
        <v>28988</v>
      </c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</row>
    <row r="11" spans="1:92">
      <c r="A11" s="8" t="s">
        <v>29189</v>
      </c>
      <c r="B11" s="8" t="s">
        <v>28760</v>
      </c>
      <c r="C11" s="8" t="str">
        <f t="shared" si="0"/>
        <v>Leatherette White  178×40mm</v>
      </c>
      <c r="D11" t="s">
        <v>29190</v>
      </c>
      <c r="E11" t="s">
        <v>700</v>
      </c>
      <c r="F11" t="s">
        <v>32605</v>
      </c>
      <c r="G11" t="s">
        <v>32606</v>
      </c>
      <c r="H11" t="s">
        <v>29158</v>
      </c>
      <c r="I11" t="s">
        <v>32620</v>
      </c>
      <c r="J11" t="s">
        <v>32621</v>
      </c>
      <c r="K11" s="129" t="s">
        <v>29179</v>
      </c>
      <c r="L11" s="130" t="s">
        <v>32597</v>
      </c>
      <c r="T11" s="8"/>
      <c r="U11" s="8"/>
      <c r="V11" s="8"/>
      <c r="W11" s="8"/>
      <c r="X11" s="22"/>
      <c r="Y11" s="22"/>
      <c r="Z11" s="8"/>
      <c r="AA11" s="8"/>
      <c r="AB11" s="8"/>
      <c r="AC11" s="46"/>
      <c r="AD11" s="46"/>
      <c r="AE11" s="46"/>
      <c r="AF11" s="46"/>
      <c r="AG11" s="46"/>
      <c r="AR11">
        <v>0</v>
      </c>
      <c r="BA11" s="48" t="s">
        <v>32622</v>
      </c>
      <c r="BB11" s="48" t="s">
        <v>28760</v>
      </c>
      <c r="BC11" s="48" t="s">
        <v>29190</v>
      </c>
      <c r="BD11" s="48"/>
      <c r="BE11" s="48" t="s">
        <v>29179</v>
      </c>
      <c r="BF11" s="48" t="s">
        <v>29179</v>
      </c>
      <c r="BG11" s="48" t="s">
        <v>29179</v>
      </c>
      <c r="BH11" s="48" t="s">
        <v>29158</v>
      </c>
      <c r="BI11" s="48"/>
      <c r="BJ11" s="48"/>
      <c r="BK11" s="48"/>
      <c r="BL11" s="48"/>
      <c r="BM11" s="48"/>
      <c r="BN11" s="48"/>
      <c r="BO11" s="48" t="s">
        <v>32599</v>
      </c>
      <c r="BP11" s="48" t="s">
        <v>32623</v>
      </c>
      <c r="BQ11" s="48"/>
      <c r="BR11" s="48"/>
      <c r="BS11" s="48"/>
      <c r="BT11" s="48"/>
      <c r="BU11" s="48" t="s">
        <v>32612</v>
      </c>
      <c r="BV11" s="48" t="s">
        <v>29189</v>
      </c>
      <c r="BW11" s="48"/>
      <c r="BX11" s="48"/>
      <c r="BY11" s="48" t="s">
        <v>28993</v>
      </c>
      <c r="BZ11" s="48" t="s">
        <v>28993</v>
      </c>
      <c r="CA11" s="48"/>
      <c r="CB11" s="48" t="s">
        <v>28988</v>
      </c>
      <c r="CC11" s="48"/>
      <c r="CD11" s="48"/>
      <c r="CE11" s="48"/>
      <c r="CF11" s="48"/>
      <c r="CG11" s="48"/>
      <c r="CH11" s="48"/>
      <c r="CI11" s="48"/>
      <c r="CJ11" s="48"/>
      <c r="CK11" s="48"/>
      <c r="CL11" s="48"/>
      <c r="CM11" s="48"/>
      <c r="CN11" s="48"/>
    </row>
    <row r="12" spans="1:92">
      <c r="A12" s="8" t="s">
        <v>29192</v>
      </c>
      <c r="B12" s="8" t="s">
        <v>28760</v>
      </c>
      <c r="C12" s="8" t="str">
        <f t="shared" si="0"/>
        <v>Leatherette Brown  178×40mm</v>
      </c>
      <c r="D12" t="s">
        <v>29193</v>
      </c>
      <c r="E12" t="s">
        <v>700</v>
      </c>
      <c r="F12" t="s">
        <v>32605</v>
      </c>
      <c r="G12" t="s">
        <v>32606</v>
      </c>
      <c r="H12" t="s">
        <v>32624</v>
      </c>
      <c r="I12" t="s">
        <v>32620</v>
      </c>
      <c r="J12" t="s">
        <v>32621</v>
      </c>
      <c r="K12" s="129" t="s">
        <v>29179</v>
      </c>
      <c r="L12" s="130" t="s">
        <v>32597</v>
      </c>
      <c r="T12" s="8"/>
      <c r="U12" s="8"/>
      <c r="V12" s="8"/>
      <c r="W12" s="8"/>
      <c r="X12" s="22"/>
      <c r="Y12" s="22"/>
      <c r="Z12" s="8"/>
      <c r="AA12" s="8"/>
      <c r="AB12" s="8"/>
      <c r="AC12" s="46"/>
      <c r="AD12" s="46"/>
      <c r="AE12" s="46"/>
      <c r="AF12" s="46"/>
      <c r="AG12" s="46"/>
      <c r="AR12">
        <v>0</v>
      </c>
      <c r="BA12" s="48" t="s">
        <v>32625</v>
      </c>
      <c r="BB12" s="48" t="s">
        <v>28760</v>
      </c>
      <c r="BC12" s="48" t="s">
        <v>29193</v>
      </c>
      <c r="BD12" s="48"/>
      <c r="BE12" s="48" t="s">
        <v>29179</v>
      </c>
      <c r="BF12" s="48" t="s">
        <v>29179</v>
      </c>
      <c r="BG12" s="48" t="s">
        <v>29179</v>
      </c>
      <c r="BH12" s="48" t="s">
        <v>32624</v>
      </c>
      <c r="BI12" s="48"/>
      <c r="BJ12" s="48"/>
      <c r="BK12" s="48"/>
      <c r="BL12" s="48"/>
      <c r="BM12" s="48"/>
      <c r="BN12" s="48"/>
      <c r="BO12" s="48" t="s">
        <v>32599</v>
      </c>
      <c r="BP12" s="48" t="s">
        <v>32623</v>
      </c>
      <c r="BQ12" s="48"/>
      <c r="BR12" s="48"/>
      <c r="BS12" s="48"/>
      <c r="BT12" s="48"/>
      <c r="BU12" s="48" t="s">
        <v>32612</v>
      </c>
      <c r="BV12" s="48" t="s">
        <v>29192</v>
      </c>
      <c r="BW12" s="48"/>
      <c r="BX12" s="48"/>
      <c r="BY12" s="48" t="s">
        <v>28993</v>
      </c>
      <c r="BZ12" s="48" t="s">
        <v>28993</v>
      </c>
      <c r="CA12" s="48"/>
      <c r="CB12" s="48" t="s">
        <v>28988</v>
      </c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</row>
    <row r="13" spans="1:92">
      <c r="A13" s="8" t="s">
        <v>29195</v>
      </c>
      <c r="B13" s="8" t="s">
        <v>28760</v>
      </c>
      <c r="C13" s="8" t="str">
        <f t="shared" si="0"/>
        <v>Leatherette Pink  178×40mm</v>
      </c>
      <c r="D13" t="s">
        <v>29196</v>
      </c>
      <c r="E13" t="s">
        <v>700</v>
      </c>
      <c r="F13" t="s">
        <v>32605</v>
      </c>
      <c r="G13" t="s">
        <v>32606</v>
      </c>
      <c r="H13" t="s">
        <v>29007</v>
      </c>
      <c r="I13" t="s">
        <v>32620</v>
      </c>
      <c r="J13" t="s">
        <v>32621</v>
      </c>
      <c r="K13" s="129" t="s">
        <v>29179</v>
      </c>
      <c r="L13" s="130" t="s">
        <v>32597</v>
      </c>
      <c r="T13" s="8"/>
      <c r="U13" s="8"/>
      <c r="V13" s="8"/>
      <c r="W13" s="8"/>
      <c r="X13" s="8"/>
      <c r="Y13" s="8"/>
      <c r="Z13" s="8"/>
      <c r="AA13" s="8"/>
      <c r="AB13" s="8"/>
      <c r="AC13" s="46"/>
      <c r="AD13" s="46"/>
      <c r="AE13" s="46"/>
      <c r="AF13" s="46"/>
      <c r="AG13" s="46"/>
      <c r="AR13">
        <v>0</v>
      </c>
      <c r="BA13" s="48" t="s">
        <v>32626</v>
      </c>
      <c r="BB13" s="48" t="s">
        <v>28760</v>
      </c>
      <c r="BC13" s="48" t="s">
        <v>29196</v>
      </c>
      <c r="BD13" s="48"/>
      <c r="BE13" s="48" t="s">
        <v>29179</v>
      </c>
      <c r="BF13" s="48" t="s">
        <v>29179</v>
      </c>
      <c r="BG13" s="48" t="s">
        <v>29179</v>
      </c>
      <c r="BH13" s="48" t="s">
        <v>29007</v>
      </c>
      <c r="BI13" s="48"/>
      <c r="BJ13" s="48"/>
      <c r="BK13" s="48"/>
      <c r="BL13" s="48"/>
      <c r="BM13" s="48"/>
      <c r="BN13" s="48"/>
      <c r="BO13" s="48" t="s">
        <v>32599</v>
      </c>
      <c r="BP13" s="48" t="s">
        <v>32623</v>
      </c>
      <c r="BQ13" s="48"/>
      <c r="BR13" s="48"/>
      <c r="BS13" s="48"/>
      <c r="BT13" s="48"/>
      <c r="BU13" s="48" t="s">
        <v>32612</v>
      </c>
      <c r="BV13" s="48" t="s">
        <v>29195</v>
      </c>
      <c r="BW13" s="48"/>
      <c r="BX13" s="48"/>
      <c r="BY13" s="48" t="s">
        <v>28993</v>
      </c>
      <c r="BZ13" s="48" t="s">
        <v>28993</v>
      </c>
      <c r="CA13" s="48"/>
      <c r="CB13" s="48" t="s">
        <v>28988</v>
      </c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</row>
    <row r="14" spans="1:92">
      <c r="A14" s="8" t="s">
        <v>32627</v>
      </c>
      <c r="B14" s="8" t="s">
        <v>28760</v>
      </c>
      <c r="C14" s="8" t="str">
        <f t="shared" si="0"/>
        <v>Frosted Glass Candle Holder  H85mm; Ø65–72mm</v>
      </c>
      <c r="D14" t="s">
        <v>32628</v>
      </c>
      <c r="E14" t="s">
        <v>685</v>
      </c>
      <c r="F14" t="s">
        <v>32629</v>
      </c>
      <c r="G14" t="s">
        <v>32630</v>
      </c>
      <c r="H14" t="s">
        <v>32631</v>
      </c>
      <c r="I14" t="s">
        <v>32632</v>
      </c>
      <c r="J14" t="s">
        <v>32633</v>
      </c>
      <c r="K14" s="129" t="s">
        <v>32634</v>
      </c>
      <c r="L14" s="130" t="s">
        <v>32597</v>
      </c>
      <c r="T14" s="8"/>
      <c r="U14" s="8"/>
      <c r="V14" s="8"/>
      <c r="W14" s="8"/>
      <c r="X14" s="8"/>
      <c r="Y14" s="8"/>
      <c r="Z14" s="8"/>
      <c r="AA14" s="8"/>
      <c r="AB14" s="8"/>
      <c r="AC14" s="46"/>
      <c r="AD14" s="46"/>
      <c r="AE14" s="46"/>
      <c r="AF14" s="46"/>
      <c r="AG14" s="46"/>
      <c r="AR14">
        <v>0</v>
      </c>
      <c r="BA14" s="48" t="s">
        <v>32635</v>
      </c>
      <c r="BB14" s="48" t="s">
        <v>28760</v>
      </c>
      <c r="BC14" s="48" t="s">
        <v>29199</v>
      </c>
      <c r="BD14" s="48"/>
      <c r="BE14" s="48" t="s">
        <v>29202</v>
      </c>
      <c r="BF14" s="48" t="s">
        <v>29202</v>
      </c>
      <c r="BG14" s="48" t="s">
        <v>29202</v>
      </c>
      <c r="BH14" s="48"/>
      <c r="BI14" s="48" t="s">
        <v>29161</v>
      </c>
      <c r="BJ14" s="48" t="s">
        <v>29161</v>
      </c>
      <c r="BK14" s="48" t="s">
        <v>29161</v>
      </c>
      <c r="BL14" s="48"/>
      <c r="BM14" s="48"/>
      <c r="BN14" s="48"/>
      <c r="BO14" s="48" t="s">
        <v>29161</v>
      </c>
      <c r="BP14" s="48" t="s">
        <v>761</v>
      </c>
      <c r="BQ14" s="48"/>
      <c r="BR14" s="48"/>
      <c r="BS14" s="48"/>
      <c r="BT14" s="48"/>
      <c r="BU14" s="48" t="s">
        <v>32636</v>
      </c>
      <c r="BV14" s="48" t="s">
        <v>29198</v>
      </c>
      <c r="BW14" s="48"/>
      <c r="BX14" s="48"/>
      <c r="BY14" s="48" t="s">
        <v>28993</v>
      </c>
      <c r="BZ14" s="48" t="s">
        <v>28993</v>
      </c>
      <c r="CA14" s="48"/>
      <c r="CB14" s="48" t="s">
        <v>28988</v>
      </c>
      <c r="CC14" s="48"/>
      <c r="CD14" s="48" t="s">
        <v>32637</v>
      </c>
      <c r="CE14" s="48"/>
      <c r="CF14" s="48"/>
      <c r="CG14" s="48"/>
      <c r="CH14" s="48"/>
      <c r="CI14" s="48"/>
      <c r="CJ14" s="48"/>
      <c r="CK14" s="48"/>
      <c r="CL14" s="48"/>
      <c r="CM14" s="48"/>
      <c r="CN14" s="48"/>
    </row>
    <row r="15" spans="1:92">
      <c r="A15" s="8" t="s">
        <v>32638</v>
      </c>
      <c r="B15" s="8" t="s">
        <v>28760</v>
      </c>
      <c r="C15" s="8" t="str">
        <f t="shared" si="0"/>
        <v>Wooden Rectangle Small  230×150×16mm</v>
      </c>
      <c r="D15" t="s">
        <v>32639</v>
      </c>
      <c r="E15" t="s">
        <v>691</v>
      </c>
      <c r="F15" t="s">
        <v>32640</v>
      </c>
      <c r="G15" t="s">
        <v>29073</v>
      </c>
      <c r="H15" t="s">
        <v>32641</v>
      </c>
      <c r="I15" t="s">
        <v>32642</v>
      </c>
      <c r="J15" t="s">
        <v>32643</v>
      </c>
      <c r="K15" s="129" t="s">
        <v>32644</v>
      </c>
      <c r="L15" s="130" t="s">
        <v>32597</v>
      </c>
      <c r="T15" s="8"/>
      <c r="U15" s="8"/>
      <c r="V15" s="8"/>
      <c r="W15" s="8"/>
      <c r="X15" s="8"/>
      <c r="Y15" s="8"/>
      <c r="Z15" s="8"/>
      <c r="AA15" s="8"/>
      <c r="AB15" s="8"/>
      <c r="AC15" s="46"/>
      <c r="AD15" s="46"/>
      <c r="AE15" s="46"/>
      <c r="AF15" s="46"/>
      <c r="AG15" s="46"/>
      <c r="AR15">
        <v>0</v>
      </c>
      <c r="BA15" s="48" t="s">
        <v>32645</v>
      </c>
      <c r="BB15" s="48" t="s">
        <v>28760</v>
      </c>
      <c r="BC15" s="48" t="s">
        <v>29204</v>
      </c>
      <c r="BD15" s="48"/>
      <c r="BE15" s="48" t="s">
        <v>29202</v>
      </c>
      <c r="BF15" s="48" t="s">
        <v>29202</v>
      </c>
      <c r="BG15" s="48" t="s">
        <v>29202</v>
      </c>
      <c r="BH15" s="48"/>
      <c r="BI15" s="48" t="s">
        <v>29079</v>
      </c>
      <c r="BJ15" s="48" t="s">
        <v>29079</v>
      </c>
      <c r="BK15" s="48" t="s">
        <v>29079</v>
      </c>
      <c r="BL15" s="48"/>
      <c r="BM15" s="48"/>
      <c r="BN15" s="48"/>
      <c r="BO15" s="48" t="s">
        <v>29079</v>
      </c>
      <c r="BP15" s="48" t="s">
        <v>761</v>
      </c>
      <c r="BQ15" s="48"/>
      <c r="BR15" s="48"/>
      <c r="BS15" s="48"/>
      <c r="BT15" s="48"/>
      <c r="BU15" s="48" t="s">
        <v>32636</v>
      </c>
      <c r="BV15" s="48" t="s">
        <v>29203</v>
      </c>
      <c r="BW15" s="48"/>
      <c r="BX15" s="48"/>
      <c r="BY15" s="48" t="s">
        <v>28993</v>
      </c>
      <c r="BZ15" s="48" t="s">
        <v>28993</v>
      </c>
      <c r="CA15" s="48"/>
      <c r="CB15" s="48" t="s">
        <v>28988</v>
      </c>
      <c r="CC15" s="48"/>
      <c r="CD15" s="48" t="s">
        <v>32646</v>
      </c>
      <c r="CE15" s="48"/>
      <c r="CF15" s="48"/>
      <c r="CG15" s="48"/>
      <c r="CH15" s="48"/>
      <c r="CI15" s="48"/>
      <c r="CJ15" s="48"/>
      <c r="CK15" s="48"/>
      <c r="CL15" s="48"/>
      <c r="CM15" s="48"/>
      <c r="CN15" s="48"/>
    </row>
    <row r="16" spans="1:92">
      <c r="A16" s="8" t="s">
        <v>32647</v>
      </c>
      <c r="B16" s="8" t="s">
        <v>28760</v>
      </c>
      <c r="C16" s="8" t="str">
        <f t="shared" si="0"/>
        <v>Wooden Rectangle Large  290×195×16mm</v>
      </c>
      <c r="D16" t="s">
        <v>32648</v>
      </c>
      <c r="E16" t="s">
        <v>691</v>
      </c>
      <c r="F16" t="s">
        <v>32649</v>
      </c>
      <c r="G16" t="s">
        <v>29073</v>
      </c>
      <c r="H16" t="s">
        <v>32641</v>
      </c>
      <c r="I16" t="s">
        <v>32650</v>
      </c>
      <c r="J16" t="s">
        <v>32651</v>
      </c>
      <c r="K16" s="129" t="s">
        <v>32644</v>
      </c>
      <c r="L16" s="130" t="s">
        <v>32597</v>
      </c>
      <c r="T16" s="8"/>
      <c r="U16" s="8"/>
      <c r="V16" s="8"/>
      <c r="W16" s="8"/>
      <c r="X16" s="8"/>
      <c r="Y16" s="8"/>
      <c r="Z16" s="8"/>
      <c r="AA16" s="8"/>
      <c r="AB16" s="8"/>
      <c r="AC16" s="46"/>
      <c r="AD16" s="46"/>
      <c r="AE16" s="46"/>
      <c r="AF16" s="46"/>
      <c r="AG16" s="46"/>
      <c r="AR16">
        <v>0</v>
      </c>
      <c r="BA16" s="48" t="s">
        <v>32652</v>
      </c>
      <c r="BB16" s="48" t="s">
        <v>28760</v>
      </c>
      <c r="BC16" s="48" t="s">
        <v>29207</v>
      </c>
      <c r="BD16" s="48"/>
      <c r="BE16" s="48" t="s">
        <v>29202</v>
      </c>
      <c r="BF16" s="48" t="s">
        <v>29202</v>
      </c>
      <c r="BG16" s="48" t="s">
        <v>29202</v>
      </c>
      <c r="BH16" s="48"/>
      <c r="BI16" s="48" t="s">
        <v>29161</v>
      </c>
      <c r="BJ16" s="48" t="s">
        <v>29161</v>
      </c>
      <c r="BK16" s="48" t="s">
        <v>29161</v>
      </c>
      <c r="BL16" s="48"/>
      <c r="BM16" s="48"/>
      <c r="BN16" s="48"/>
      <c r="BO16" s="48" t="s">
        <v>29161</v>
      </c>
      <c r="BP16" s="48" t="s">
        <v>32653</v>
      </c>
      <c r="BQ16" s="48"/>
      <c r="BR16" s="48"/>
      <c r="BS16" s="48"/>
      <c r="BT16" s="48"/>
      <c r="BU16" s="48" t="s">
        <v>32636</v>
      </c>
      <c r="BV16" s="48" t="s">
        <v>29206</v>
      </c>
      <c r="BW16" s="48"/>
      <c r="BX16" s="48"/>
      <c r="BY16" s="48" t="s">
        <v>28993</v>
      </c>
      <c r="BZ16" s="48" t="s">
        <v>28993</v>
      </c>
      <c r="CA16" s="48"/>
      <c r="CB16" s="48" t="s">
        <v>28988</v>
      </c>
      <c r="CC16" s="48"/>
      <c r="CD16" s="48" t="s">
        <v>32637</v>
      </c>
      <c r="CE16" s="48"/>
      <c r="CF16" s="48"/>
      <c r="CG16" s="48"/>
      <c r="CH16" s="48"/>
      <c r="CI16" s="48"/>
      <c r="CJ16" s="48"/>
      <c r="CK16" s="48"/>
      <c r="CL16" s="48"/>
      <c r="CM16" s="48"/>
      <c r="CN16" s="48"/>
    </row>
    <row r="17" spans="1:92">
      <c r="A17" s="8" t="s">
        <v>32654</v>
      </c>
      <c r="B17" s="8" t="s">
        <v>28760</v>
      </c>
      <c r="C17" s="8" t="str">
        <f t="shared" si="0"/>
        <v>Wooden Oval  170×190×16mm</v>
      </c>
      <c r="D17" t="s">
        <v>32655</v>
      </c>
      <c r="E17" t="s">
        <v>691</v>
      </c>
      <c r="F17" t="s">
        <v>32656</v>
      </c>
      <c r="G17" t="s">
        <v>29066</v>
      </c>
      <c r="H17" t="s">
        <v>32641</v>
      </c>
      <c r="I17" t="s">
        <v>32657</v>
      </c>
      <c r="J17" t="s">
        <v>32658</v>
      </c>
      <c r="K17" s="129" t="s">
        <v>32644</v>
      </c>
      <c r="L17" s="130" t="s">
        <v>32597</v>
      </c>
      <c r="T17" s="8"/>
      <c r="U17" s="8"/>
      <c r="V17" s="8"/>
      <c r="W17" s="8"/>
      <c r="X17" s="8"/>
      <c r="Y17" s="8"/>
      <c r="Z17" s="8"/>
      <c r="AA17" s="8"/>
      <c r="AB17" s="8"/>
      <c r="AC17" s="46"/>
      <c r="AD17" s="46"/>
      <c r="AE17" s="46"/>
      <c r="AF17" s="46"/>
      <c r="AG17" s="46"/>
      <c r="AR17">
        <v>0</v>
      </c>
      <c r="BA17" s="48" t="s">
        <v>32659</v>
      </c>
      <c r="BB17" s="48" t="s">
        <v>28760</v>
      </c>
      <c r="BC17" s="48" t="s">
        <v>29210</v>
      </c>
      <c r="BD17" s="48"/>
      <c r="BE17" s="48" t="s">
        <v>29202</v>
      </c>
      <c r="BF17" s="48" t="s">
        <v>29202</v>
      </c>
      <c r="BG17" s="48" t="s">
        <v>29202</v>
      </c>
      <c r="BH17" s="48"/>
      <c r="BI17" s="48" t="s">
        <v>29079</v>
      </c>
      <c r="BJ17" s="48" t="s">
        <v>29079</v>
      </c>
      <c r="BK17" s="48" t="s">
        <v>29079</v>
      </c>
      <c r="BL17" s="48"/>
      <c r="BM17" s="48"/>
      <c r="BN17" s="48"/>
      <c r="BO17" s="48" t="s">
        <v>29079</v>
      </c>
      <c r="BP17" s="48" t="s">
        <v>32653</v>
      </c>
      <c r="BQ17" s="48"/>
      <c r="BR17" s="48"/>
      <c r="BS17" s="48"/>
      <c r="BT17" s="48"/>
      <c r="BU17" s="48" t="s">
        <v>32636</v>
      </c>
      <c r="BV17" s="48" t="s">
        <v>29209</v>
      </c>
      <c r="BW17" s="48"/>
      <c r="BX17" s="48"/>
      <c r="BY17" s="48" t="s">
        <v>28993</v>
      </c>
      <c r="BZ17" s="48" t="s">
        <v>28993</v>
      </c>
      <c r="CA17" s="48"/>
      <c r="CB17" s="48" t="s">
        <v>28988</v>
      </c>
      <c r="CC17" s="48"/>
      <c r="CD17" s="48" t="s">
        <v>32646</v>
      </c>
      <c r="CE17" s="48"/>
      <c r="CF17" s="48"/>
      <c r="CG17" s="48"/>
      <c r="CH17" s="48"/>
      <c r="CI17" s="48"/>
      <c r="CJ17" s="48"/>
      <c r="CK17" s="48"/>
      <c r="CL17" s="48"/>
      <c r="CM17" s="48"/>
      <c r="CN17" s="48"/>
    </row>
    <row r="18" spans="1:92">
      <c r="A18" s="8" t="s">
        <v>32660</v>
      </c>
      <c r="B18" s="8" t="s">
        <v>28760</v>
      </c>
      <c r="C18" s="8" t="str">
        <f t="shared" si="0"/>
        <v>Polymer Cutting Board Small  235×140×4mm</v>
      </c>
      <c r="D18" t="s">
        <v>32661</v>
      </c>
      <c r="E18" t="s">
        <v>691</v>
      </c>
      <c r="F18" t="s">
        <v>32662</v>
      </c>
      <c r="G18" t="s">
        <v>29073</v>
      </c>
      <c r="H18" t="s">
        <v>29158</v>
      </c>
      <c r="I18" t="s">
        <v>32663</v>
      </c>
      <c r="J18" t="s">
        <v>32664</v>
      </c>
      <c r="K18" s="129" t="s">
        <v>32644</v>
      </c>
      <c r="L18" s="130" t="s">
        <v>32597</v>
      </c>
      <c r="T18" s="8"/>
      <c r="U18" s="8"/>
      <c r="V18" s="8"/>
      <c r="W18" s="8"/>
      <c r="X18" s="8"/>
      <c r="Y18" s="8"/>
      <c r="Z18" s="8"/>
      <c r="AA18" s="8"/>
      <c r="AB18" s="8"/>
      <c r="AC18" s="46"/>
      <c r="AD18" s="46"/>
      <c r="AE18" s="46"/>
      <c r="AF18" s="46"/>
      <c r="AG18" s="46"/>
      <c r="AR18">
        <v>0</v>
      </c>
      <c r="BA18" s="48" t="s">
        <v>32665</v>
      </c>
      <c r="BB18" s="48" t="s">
        <v>28760</v>
      </c>
      <c r="BC18" s="48" t="s">
        <v>29213</v>
      </c>
      <c r="BD18" s="48"/>
      <c r="BE18" s="48" t="s">
        <v>29202</v>
      </c>
      <c r="BF18" s="48" t="s">
        <v>29202</v>
      </c>
      <c r="BG18" s="48" t="s">
        <v>29202</v>
      </c>
      <c r="BH18" s="48"/>
      <c r="BI18" s="48" t="s">
        <v>29161</v>
      </c>
      <c r="BJ18" s="48" t="s">
        <v>29161</v>
      </c>
      <c r="BK18" s="48" t="s">
        <v>29161</v>
      </c>
      <c r="BL18" s="48"/>
      <c r="BM18" s="48"/>
      <c r="BN18" s="48"/>
      <c r="BO18" s="48" t="s">
        <v>29161</v>
      </c>
      <c r="BP18" s="48" t="s">
        <v>32666</v>
      </c>
      <c r="BQ18" s="48"/>
      <c r="BR18" s="48"/>
      <c r="BS18" s="48"/>
      <c r="BT18" s="48"/>
      <c r="BU18" s="48" t="s">
        <v>32636</v>
      </c>
      <c r="BV18" s="48" t="s">
        <v>29212</v>
      </c>
      <c r="BW18" s="48"/>
      <c r="BX18" s="48"/>
      <c r="BY18" s="48" t="s">
        <v>28993</v>
      </c>
      <c r="BZ18" s="48" t="s">
        <v>28993</v>
      </c>
      <c r="CA18" s="48"/>
      <c r="CB18" s="48" t="s">
        <v>28988</v>
      </c>
      <c r="CC18" s="48"/>
      <c r="CD18" s="48" t="s">
        <v>32637</v>
      </c>
      <c r="CE18" s="48"/>
      <c r="CF18" s="48"/>
      <c r="CG18" s="48"/>
      <c r="CH18" s="48"/>
      <c r="CI18" s="48"/>
      <c r="CJ18" s="48"/>
      <c r="CK18" s="48"/>
      <c r="CL18" s="48"/>
      <c r="CM18" s="48"/>
      <c r="CN18" s="48"/>
    </row>
    <row r="19" spans="1:92">
      <c r="A19" s="8" t="s">
        <v>32667</v>
      </c>
      <c r="B19" s="8" t="s">
        <v>28760</v>
      </c>
      <c r="C19" s="8" t="str">
        <f t="shared" si="0"/>
        <v>Polymer Cutting Board Large  250×200×4mm</v>
      </c>
      <c r="D19" t="s">
        <v>32668</v>
      </c>
      <c r="E19" t="s">
        <v>691</v>
      </c>
      <c r="F19" t="s">
        <v>32669</v>
      </c>
      <c r="G19" t="s">
        <v>29073</v>
      </c>
      <c r="H19" t="s">
        <v>29158</v>
      </c>
      <c r="I19" t="s">
        <v>29330</v>
      </c>
      <c r="J19" t="s">
        <v>32670</v>
      </c>
      <c r="K19" s="129" t="s">
        <v>32644</v>
      </c>
      <c r="L19" s="130" t="s">
        <v>32597</v>
      </c>
      <c r="T19" s="8"/>
      <c r="U19" s="8"/>
      <c r="V19" s="8"/>
      <c r="W19" s="8"/>
      <c r="X19" s="8"/>
      <c r="Y19" s="8"/>
      <c r="Z19" s="8"/>
      <c r="AA19" s="8"/>
      <c r="AB19" s="8"/>
      <c r="AC19" s="46"/>
      <c r="AD19" s="46"/>
      <c r="AE19" s="46"/>
      <c r="AF19" s="46"/>
      <c r="AG19" s="46"/>
      <c r="AR19">
        <v>0</v>
      </c>
      <c r="BA19" s="48" t="s">
        <v>32671</v>
      </c>
      <c r="BB19" s="48" t="s">
        <v>28760</v>
      </c>
      <c r="BC19" s="48" t="s">
        <v>29216</v>
      </c>
      <c r="BD19" s="48"/>
      <c r="BE19" s="48" t="s">
        <v>29202</v>
      </c>
      <c r="BF19" s="48" t="s">
        <v>29202</v>
      </c>
      <c r="BG19" s="48" t="s">
        <v>29202</v>
      </c>
      <c r="BH19" s="48"/>
      <c r="BI19" s="48" t="s">
        <v>29079</v>
      </c>
      <c r="BJ19" s="48" t="s">
        <v>29079</v>
      </c>
      <c r="BK19" s="48" t="s">
        <v>29079</v>
      </c>
      <c r="BL19" s="48"/>
      <c r="BM19" s="48"/>
      <c r="BN19" s="48"/>
      <c r="BO19" s="48" t="s">
        <v>29079</v>
      </c>
      <c r="BP19" s="48" t="s">
        <v>32666</v>
      </c>
      <c r="BQ19" s="48"/>
      <c r="BR19" s="48"/>
      <c r="BS19" s="48"/>
      <c r="BT19" s="48"/>
      <c r="BU19" s="48" t="s">
        <v>32636</v>
      </c>
      <c r="BV19" s="48" t="s">
        <v>29215</v>
      </c>
      <c r="BW19" s="48"/>
      <c r="BX19" s="48"/>
      <c r="BY19" s="48" t="s">
        <v>28993</v>
      </c>
      <c r="BZ19" s="48" t="s">
        <v>28993</v>
      </c>
      <c r="CA19" s="48"/>
      <c r="CB19" s="48" t="s">
        <v>28988</v>
      </c>
      <c r="CC19" s="48"/>
      <c r="CD19" s="48" t="s">
        <v>32646</v>
      </c>
      <c r="CE19" s="48"/>
      <c r="CF19" s="48"/>
      <c r="CG19" s="48"/>
      <c r="CH19" s="48"/>
      <c r="CI19" s="48"/>
      <c r="CJ19" s="48"/>
      <c r="CK19" s="48"/>
      <c r="CL19" s="48"/>
      <c r="CM19" s="48"/>
      <c r="CN19" s="48"/>
    </row>
    <row r="20" spans="1:92">
      <c r="A20" s="8" t="s">
        <v>32672</v>
      </c>
      <c r="B20" s="8" t="s">
        <v>28760</v>
      </c>
      <c r="C20" s="8" t="str">
        <f t="shared" si="0"/>
        <v>Polyester Cushion Cover  45×45cm</v>
      </c>
      <c r="D20" t="s">
        <v>32673</v>
      </c>
      <c r="E20" t="s">
        <v>724</v>
      </c>
      <c r="F20" t="s">
        <v>32674</v>
      </c>
      <c r="G20" t="s">
        <v>29161</v>
      </c>
      <c r="H20" t="s">
        <v>29158</v>
      </c>
      <c r="I20" t="s">
        <v>32675</v>
      </c>
      <c r="J20" t="s">
        <v>32676</v>
      </c>
      <c r="K20" s="129" t="s">
        <v>32677</v>
      </c>
      <c r="L20" s="130" t="s">
        <v>32597</v>
      </c>
      <c r="T20" s="8"/>
      <c r="U20" s="8"/>
      <c r="V20" s="8"/>
      <c r="W20" s="8"/>
      <c r="X20" s="8"/>
      <c r="Y20" s="8"/>
      <c r="Z20" s="8"/>
      <c r="AA20" s="8"/>
      <c r="AB20" s="8"/>
      <c r="AC20" s="46"/>
      <c r="AD20" s="46"/>
      <c r="AE20" s="46"/>
      <c r="AF20" s="46"/>
      <c r="AG20" s="46"/>
      <c r="AR20">
        <v>0</v>
      </c>
      <c r="BA20" s="48" t="s">
        <v>32678</v>
      </c>
      <c r="BB20" s="48" t="s">
        <v>28760</v>
      </c>
      <c r="BC20" s="48" t="s">
        <v>29219</v>
      </c>
      <c r="BD20" s="48"/>
      <c r="BE20" s="48" t="s">
        <v>29202</v>
      </c>
      <c r="BF20" s="48" t="s">
        <v>29202</v>
      </c>
      <c r="BG20" s="48" t="s">
        <v>29202</v>
      </c>
      <c r="BH20" s="48"/>
      <c r="BI20" s="48" t="s">
        <v>29161</v>
      </c>
      <c r="BJ20" s="48" t="s">
        <v>29161</v>
      </c>
      <c r="BK20" s="48" t="s">
        <v>29161</v>
      </c>
      <c r="BL20" s="48"/>
      <c r="BM20" s="48"/>
      <c r="BN20" s="48"/>
      <c r="BO20" s="48" t="s">
        <v>29161</v>
      </c>
      <c r="BP20" s="48" t="s">
        <v>32679</v>
      </c>
      <c r="BQ20" s="48"/>
      <c r="BR20" s="48"/>
      <c r="BS20" s="48"/>
      <c r="BT20" s="48"/>
      <c r="BU20" s="48" t="s">
        <v>32636</v>
      </c>
      <c r="BV20" s="48" t="s">
        <v>29218</v>
      </c>
      <c r="BW20" s="48"/>
      <c r="BX20" s="48"/>
      <c r="BY20" s="48" t="s">
        <v>28993</v>
      </c>
      <c r="BZ20" s="48" t="s">
        <v>28993</v>
      </c>
      <c r="CA20" s="48"/>
      <c r="CB20" s="48" t="s">
        <v>28988</v>
      </c>
      <c r="CC20" s="48"/>
      <c r="CD20" s="48" t="s">
        <v>32637</v>
      </c>
      <c r="CE20" s="48"/>
      <c r="CF20" s="48"/>
      <c r="CG20" s="48"/>
      <c r="CH20" s="48"/>
      <c r="CI20" s="48"/>
      <c r="CJ20" s="48"/>
      <c r="CK20" s="48"/>
      <c r="CL20" s="48"/>
      <c r="CM20" s="48"/>
      <c r="CN20" s="48"/>
    </row>
    <row r="21" spans="1:92">
      <c r="A21" s="8" t="s">
        <v>32680</v>
      </c>
      <c r="B21" s="8" t="s">
        <v>28760</v>
      </c>
      <c r="C21" s="8" t="str">
        <f t="shared" si="0"/>
        <v>Polyester Cushion Cover  45×45cm</v>
      </c>
      <c r="D21" t="s">
        <v>32673</v>
      </c>
      <c r="E21" t="s">
        <v>724</v>
      </c>
      <c r="F21" t="s">
        <v>32674</v>
      </c>
      <c r="G21" t="s">
        <v>29161</v>
      </c>
      <c r="H21" t="s">
        <v>32681</v>
      </c>
      <c r="I21" t="s">
        <v>32675</v>
      </c>
      <c r="J21" t="s">
        <v>32676</v>
      </c>
      <c r="K21" s="129" t="s">
        <v>32677</v>
      </c>
      <c r="L21" s="130" t="s">
        <v>32597</v>
      </c>
      <c r="T21" s="8"/>
      <c r="U21" s="8"/>
      <c r="V21" s="8"/>
      <c r="W21" s="8"/>
      <c r="X21" s="8"/>
      <c r="Y21" s="8"/>
      <c r="Z21" s="8"/>
      <c r="AA21" s="8"/>
      <c r="AB21" s="8"/>
      <c r="AC21" s="46"/>
      <c r="AD21" s="46"/>
      <c r="AE21" s="46"/>
      <c r="AF21" s="46"/>
      <c r="AG21" s="46"/>
      <c r="AR21">
        <v>0</v>
      </c>
      <c r="BA21" s="48" t="s">
        <v>32682</v>
      </c>
      <c r="BB21" s="48" t="s">
        <v>28760</v>
      </c>
      <c r="BC21" s="48" t="s">
        <v>29222</v>
      </c>
      <c r="BD21" s="48"/>
      <c r="BE21" s="48" t="s">
        <v>29202</v>
      </c>
      <c r="BF21" s="48" t="s">
        <v>29202</v>
      </c>
      <c r="BG21" s="48" t="s">
        <v>29202</v>
      </c>
      <c r="BH21" s="48"/>
      <c r="BI21" s="48" t="s">
        <v>29079</v>
      </c>
      <c r="BJ21" s="48" t="s">
        <v>29079</v>
      </c>
      <c r="BK21" s="48" t="s">
        <v>29079</v>
      </c>
      <c r="BL21" s="48"/>
      <c r="BM21" s="48"/>
      <c r="BN21" s="48"/>
      <c r="BO21" s="48" t="s">
        <v>29079</v>
      </c>
      <c r="BP21" s="48" t="s">
        <v>32679</v>
      </c>
      <c r="BQ21" s="48"/>
      <c r="BR21" s="48"/>
      <c r="BS21" s="48"/>
      <c r="BT21" s="48"/>
      <c r="BU21" s="48" t="s">
        <v>32636</v>
      </c>
      <c r="BV21" s="48" t="s">
        <v>29221</v>
      </c>
      <c r="BW21" s="48"/>
      <c r="BX21" s="48"/>
      <c r="BY21" s="48" t="s">
        <v>28993</v>
      </c>
      <c r="BZ21" s="48" t="s">
        <v>28993</v>
      </c>
      <c r="CA21" s="48"/>
      <c r="CB21" s="48" t="s">
        <v>28988</v>
      </c>
      <c r="CC21" s="48"/>
      <c r="CD21" s="48" t="s">
        <v>32646</v>
      </c>
      <c r="CE21" s="48"/>
      <c r="CF21" s="48"/>
      <c r="CG21" s="48"/>
      <c r="CH21" s="48"/>
      <c r="CI21" s="48"/>
      <c r="CJ21" s="48"/>
      <c r="CK21" s="48"/>
      <c r="CL21" s="48"/>
      <c r="CM21" s="48"/>
      <c r="CN21" s="48"/>
    </row>
    <row r="22" spans="1:92">
      <c r="A22" s="8" t="s">
        <v>32683</v>
      </c>
      <c r="B22" s="8" t="s">
        <v>28760</v>
      </c>
      <c r="C22" s="8" t="str">
        <f t="shared" si="0"/>
        <v>Polyester Cushion Cover  45×45cm</v>
      </c>
      <c r="D22" t="s">
        <v>32673</v>
      </c>
      <c r="E22" t="s">
        <v>724</v>
      </c>
      <c r="F22" t="s">
        <v>32674</v>
      </c>
      <c r="G22" t="s">
        <v>29161</v>
      </c>
      <c r="H22" t="s">
        <v>29007</v>
      </c>
      <c r="I22" t="s">
        <v>32675</v>
      </c>
      <c r="J22" t="s">
        <v>32676</v>
      </c>
      <c r="K22" s="129" t="s">
        <v>32677</v>
      </c>
      <c r="L22" s="130" t="s">
        <v>32597</v>
      </c>
      <c r="T22" s="8"/>
      <c r="U22" s="8"/>
      <c r="V22" s="8"/>
      <c r="W22" s="8"/>
      <c r="X22" s="8"/>
      <c r="Y22" s="8"/>
      <c r="Z22" s="8"/>
      <c r="AA22" s="8"/>
      <c r="AB22" s="8"/>
      <c r="AC22" s="46"/>
      <c r="AD22" s="46"/>
      <c r="AE22" s="46"/>
      <c r="AF22" s="46"/>
      <c r="AG22" s="46"/>
      <c r="AR22">
        <v>0</v>
      </c>
      <c r="BA22" s="48" t="s">
        <v>32684</v>
      </c>
      <c r="BB22" s="48" t="s">
        <v>28760</v>
      </c>
      <c r="BC22" s="48" t="s">
        <v>29225</v>
      </c>
      <c r="BD22" s="48"/>
      <c r="BE22" s="48" t="s">
        <v>29202</v>
      </c>
      <c r="BF22" s="48" t="s">
        <v>29202</v>
      </c>
      <c r="BG22" s="48" t="s">
        <v>29202</v>
      </c>
      <c r="BH22" s="48" t="s">
        <v>29158</v>
      </c>
      <c r="BI22" s="48" t="s">
        <v>29161</v>
      </c>
      <c r="BJ22" s="48" t="s">
        <v>29161</v>
      </c>
      <c r="BK22" s="48" t="s">
        <v>29161</v>
      </c>
      <c r="BL22" s="48"/>
      <c r="BM22" s="48"/>
      <c r="BN22" s="48"/>
      <c r="BO22" s="48" t="s">
        <v>29161</v>
      </c>
      <c r="BP22" s="48" t="s">
        <v>32623</v>
      </c>
      <c r="BQ22" s="48"/>
      <c r="BR22" s="48"/>
      <c r="BS22" s="48"/>
      <c r="BT22" s="48"/>
      <c r="BU22" s="48" t="s">
        <v>32636</v>
      </c>
      <c r="BV22" s="48" t="s">
        <v>29224</v>
      </c>
      <c r="BW22" s="48"/>
      <c r="BX22" s="48"/>
      <c r="BY22" s="48" t="s">
        <v>28993</v>
      </c>
      <c r="BZ22" s="48" t="s">
        <v>28993</v>
      </c>
      <c r="CA22" s="48"/>
      <c r="CB22" s="48" t="s">
        <v>28988</v>
      </c>
      <c r="CC22" s="48"/>
      <c r="CD22" s="48" t="s">
        <v>32637</v>
      </c>
      <c r="CE22" s="48"/>
      <c r="CF22" s="48"/>
      <c r="CG22" s="48"/>
      <c r="CH22" s="48"/>
      <c r="CI22" s="48"/>
      <c r="CJ22" s="48"/>
      <c r="CK22" s="48"/>
      <c r="CL22" s="48"/>
      <c r="CM22" s="48"/>
      <c r="CN22" s="48"/>
    </row>
    <row r="23" spans="1:92">
      <c r="A23" s="8" t="s">
        <v>32685</v>
      </c>
      <c r="B23" s="8" t="s">
        <v>28760</v>
      </c>
      <c r="C23" s="8" t="str">
        <f t="shared" si="0"/>
        <v>Canvas Cushion Cover  42×42cm</v>
      </c>
      <c r="D23" t="s">
        <v>32686</v>
      </c>
      <c r="E23" t="s">
        <v>724</v>
      </c>
      <c r="F23" t="s">
        <v>32687</v>
      </c>
      <c r="G23" t="s">
        <v>29161</v>
      </c>
      <c r="H23" t="s">
        <v>32688</v>
      </c>
      <c r="I23" t="s">
        <v>32675</v>
      </c>
      <c r="J23" t="s">
        <v>32676</v>
      </c>
      <c r="K23" s="129" t="s">
        <v>32677</v>
      </c>
      <c r="L23" s="130" t="s">
        <v>32597</v>
      </c>
      <c r="T23" s="8"/>
      <c r="U23" s="8"/>
      <c r="V23" s="8"/>
      <c r="W23" s="8"/>
      <c r="X23" s="8"/>
      <c r="Y23" s="8"/>
      <c r="Z23" s="8"/>
      <c r="AA23" s="8"/>
      <c r="AB23" s="8"/>
      <c r="AC23" s="46"/>
      <c r="AD23" s="46"/>
      <c r="AE23" s="46"/>
      <c r="AF23" s="46"/>
      <c r="AG23" s="46"/>
      <c r="AR23">
        <v>0</v>
      </c>
      <c r="BA23" s="48" t="s">
        <v>32689</v>
      </c>
      <c r="BB23" s="48" t="s">
        <v>28760</v>
      </c>
      <c r="BC23" s="48" t="s">
        <v>29228</v>
      </c>
      <c r="BD23" s="48"/>
      <c r="BE23" s="48" t="s">
        <v>29202</v>
      </c>
      <c r="BF23" s="48" t="s">
        <v>29202</v>
      </c>
      <c r="BG23" s="48" t="s">
        <v>29202</v>
      </c>
      <c r="BH23" s="48" t="s">
        <v>29158</v>
      </c>
      <c r="BI23" s="48" t="s">
        <v>29079</v>
      </c>
      <c r="BJ23" s="48" t="s">
        <v>29079</v>
      </c>
      <c r="BK23" s="48" t="s">
        <v>29079</v>
      </c>
      <c r="BL23" s="48"/>
      <c r="BM23" s="48"/>
      <c r="BN23" s="48"/>
      <c r="BO23" s="48" t="s">
        <v>29079</v>
      </c>
      <c r="BP23" s="48" t="s">
        <v>32623</v>
      </c>
      <c r="BQ23" s="48"/>
      <c r="BR23" s="48"/>
      <c r="BS23" s="48"/>
      <c r="BT23" s="48"/>
      <c r="BU23" s="48" t="s">
        <v>32636</v>
      </c>
      <c r="BV23" s="48" t="s">
        <v>29227</v>
      </c>
      <c r="BW23" s="48"/>
      <c r="BX23" s="48"/>
      <c r="BY23" s="48" t="s">
        <v>28993</v>
      </c>
      <c r="BZ23" s="48" t="s">
        <v>28993</v>
      </c>
      <c r="CA23" s="48"/>
      <c r="CB23" s="48" t="s">
        <v>28988</v>
      </c>
      <c r="CC23" s="48"/>
      <c r="CD23" s="48" t="s">
        <v>32646</v>
      </c>
      <c r="CE23" s="48"/>
      <c r="CF23" s="48"/>
      <c r="CG23" s="48"/>
      <c r="CH23" s="48"/>
      <c r="CI23" s="48"/>
      <c r="CJ23" s="48"/>
      <c r="CK23" s="48"/>
      <c r="CL23" s="48"/>
      <c r="CM23" s="48"/>
      <c r="CN23" s="48"/>
    </row>
    <row r="24" spans="1:92">
      <c r="A24" s="8" t="s">
        <v>32690</v>
      </c>
      <c r="B24" s="8" t="s">
        <v>28760</v>
      </c>
      <c r="C24" s="8" t="str">
        <f t="shared" si="0"/>
        <v>Polymer Fridge Magnet  Ø60×5mm</v>
      </c>
      <c r="D24" t="s">
        <v>32691</v>
      </c>
      <c r="E24" t="s">
        <v>730</v>
      </c>
      <c r="F24" t="s">
        <v>32692</v>
      </c>
      <c r="G24" t="s">
        <v>29079</v>
      </c>
      <c r="H24" t="s">
        <v>29158</v>
      </c>
      <c r="I24" t="s">
        <v>32693</v>
      </c>
      <c r="J24" t="s">
        <v>32694</v>
      </c>
      <c r="K24" s="129" t="s">
        <v>32695</v>
      </c>
      <c r="T24" s="8"/>
      <c r="U24" s="8"/>
      <c r="V24" s="8"/>
      <c r="W24" s="8"/>
      <c r="X24" s="8"/>
      <c r="Y24" s="8"/>
      <c r="Z24" s="8"/>
      <c r="AA24" s="8"/>
      <c r="AB24" s="8"/>
      <c r="AC24" s="46"/>
      <c r="AD24" s="46"/>
      <c r="AE24" s="46"/>
      <c r="AF24" s="46"/>
      <c r="AG24" s="46"/>
      <c r="AR24">
        <v>0</v>
      </c>
      <c r="BA24" s="48" t="s">
        <v>32696</v>
      </c>
      <c r="BB24" s="48" t="s">
        <v>28760</v>
      </c>
      <c r="BC24" s="48" t="s">
        <v>29231</v>
      </c>
      <c r="BD24" s="48"/>
      <c r="BE24" s="48" t="s">
        <v>29202</v>
      </c>
      <c r="BF24" s="48" t="s">
        <v>29202</v>
      </c>
      <c r="BG24" s="48" t="s">
        <v>29202</v>
      </c>
      <c r="BH24" s="48" t="s">
        <v>32624</v>
      </c>
      <c r="BI24" s="48" t="s">
        <v>29161</v>
      </c>
      <c r="BJ24" s="48" t="s">
        <v>29161</v>
      </c>
      <c r="BK24" s="48" t="s">
        <v>29161</v>
      </c>
      <c r="BL24" s="48"/>
      <c r="BM24" s="48"/>
      <c r="BN24" s="48"/>
      <c r="BO24" s="48" t="s">
        <v>29161</v>
      </c>
      <c r="BP24" s="48" t="s">
        <v>32623</v>
      </c>
      <c r="BQ24" s="48"/>
      <c r="BR24" s="48"/>
      <c r="BS24" s="48"/>
      <c r="BT24" s="48"/>
      <c r="BU24" s="48" t="s">
        <v>32636</v>
      </c>
      <c r="BV24" s="48" t="s">
        <v>29230</v>
      </c>
      <c r="BW24" s="48"/>
      <c r="BX24" s="48"/>
      <c r="BY24" s="48" t="s">
        <v>28993</v>
      </c>
      <c r="BZ24" s="48" t="s">
        <v>28993</v>
      </c>
      <c r="CA24" s="48"/>
      <c r="CB24" s="48" t="s">
        <v>28988</v>
      </c>
      <c r="CC24" s="48"/>
      <c r="CD24" s="48" t="s">
        <v>32637</v>
      </c>
      <c r="CE24" s="48"/>
      <c r="CF24" s="48"/>
      <c r="CG24" s="48"/>
      <c r="CH24" s="48"/>
      <c r="CI24" s="48"/>
      <c r="CJ24" s="48"/>
      <c r="CK24" s="48"/>
      <c r="CL24" s="48"/>
      <c r="CM24" s="48"/>
      <c r="CN24" s="48"/>
    </row>
    <row r="25" spans="1:92">
      <c r="A25" s="8" t="s">
        <v>32697</v>
      </c>
      <c r="B25" s="8" t="s">
        <v>28760</v>
      </c>
      <c r="C25" s="8" t="str">
        <f t="shared" si="0"/>
        <v>Polymer Fridge Magnet  65×44×5mm</v>
      </c>
      <c r="D25" t="s">
        <v>32691</v>
      </c>
      <c r="E25" t="s">
        <v>730</v>
      </c>
      <c r="F25" t="s">
        <v>32698</v>
      </c>
      <c r="G25" t="s">
        <v>29073</v>
      </c>
      <c r="H25" t="s">
        <v>29158</v>
      </c>
      <c r="I25" t="s">
        <v>32693</v>
      </c>
      <c r="J25" t="s">
        <v>32694</v>
      </c>
      <c r="K25" s="129" t="s">
        <v>32695</v>
      </c>
      <c r="T25" s="8"/>
      <c r="U25" s="8"/>
      <c r="V25" s="8"/>
      <c r="W25" s="8"/>
      <c r="X25" s="8"/>
      <c r="Y25" s="8"/>
      <c r="Z25" s="8"/>
      <c r="AA25" s="8"/>
      <c r="AB25" s="8"/>
      <c r="AC25" s="46"/>
      <c r="AD25" s="46"/>
      <c r="AE25" s="46"/>
      <c r="AF25" s="46"/>
      <c r="AG25" s="46"/>
      <c r="AR25">
        <v>0</v>
      </c>
      <c r="BA25" s="48" t="s">
        <v>32699</v>
      </c>
      <c r="BB25" s="48" t="s">
        <v>28760</v>
      </c>
      <c r="BC25" s="48" t="s">
        <v>29234</v>
      </c>
      <c r="BD25" s="48"/>
      <c r="BE25" s="48" t="s">
        <v>29202</v>
      </c>
      <c r="BF25" s="48" t="s">
        <v>29202</v>
      </c>
      <c r="BG25" s="48" t="s">
        <v>29202</v>
      </c>
      <c r="BH25" s="48" t="s">
        <v>32624</v>
      </c>
      <c r="BI25" s="48" t="s">
        <v>29079</v>
      </c>
      <c r="BJ25" s="48" t="s">
        <v>29079</v>
      </c>
      <c r="BK25" s="48" t="s">
        <v>29079</v>
      </c>
      <c r="BL25" s="48"/>
      <c r="BM25" s="48"/>
      <c r="BN25" s="48"/>
      <c r="BO25" s="48" t="s">
        <v>29079</v>
      </c>
      <c r="BP25" s="48" t="s">
        <v>32623</v>
      </c>
      <c r="BQ25" s="48"/>
      <c r="BR25" s="48"/>
      <c r="BS25" s="48"/>
      <c r="BT25" s="48"/>
      <c r="BU25" s="48" t="s">
        <v>32636</v>
      </c>
      <c r="BV25" s="48" t="s">
        <v>29233</v>
      </c>
      <c r="BW25" s="48"/>
      <c r="BX25" s="48"/>
      <c r="BY25" s="48" t="s">
        <v>28993</v>
      </c>
      <c r="BZ25" s="48" t="s">
        <v>28993</v>
      </c>
      <c r="CA25" s="48"/>
      <c r="CB25" s="48" t="s">
        <v>28988</v>
      </c>
      <c r="CC25" s="48"/>
      <c r="CD25" s="48" t="s">
        <v>32646</v>
      </c>
      <c r="CE25" s="48"/>
      <c r="CF25" s="48"/>
      <c r="CG25" s="48"/>
      <c r="CH25" s="48"/>
      <c r="CI25" s="48"/>
      <c r="CJ25" s="48"/>
      <c r="CK25" s="48"/>
      <c r="CL25" s="48"/>
      <c r="CM25" s="48"/>
      <c r="CN25" s="48"/>
    </row>
    <row r="26" spans="1:92">
      <c r="A26" s="8" t="s">
        <v>32700</v>
      </c>
      <c r="B26" s="8" t="s">
        <v>28760</v>
      </c>
      <c r="C26" s="8" t="str">
        <f t="shared" si="0"/>
        <v>Polymer Fridge Magnet  68×60×5mm</v>
      </c>
      <c r="D26" t="s">
        <v>32691</v>
      </c>
      <c r="E26" t="s">
        <v>730</v>
      </c>
      <c r="F26" t="s">
        <v>32701</v>
      </c>
      <c r="G26" t="s">
        <v>29353</v>
      </c>
      <c r="H26" t="s">
        <v>29158</v>
      </c>
      <c r="I26" t="s">
        <v>32693</v>
      </c>
      <c r="J26" t="s">
        <v>32694</v>
      </c>
      <c r="K26" s="129" t="s">
        <v>32695</v>
      </c>
      <c r="T26" s="8"/>
      <c r="U26" s="8"/>
      <c r="V26" s="8"/>
      <c r="W26" s="8"/>
      <c r="X26" s="8"/>
      <c r="Y26" s="8"/>
      <c r="Z26" s="8"/>
      <c r="AA26" s="8"/>
      <c r="AB26" s="8"/>
      <c r="AC26" s="46"/>
      <c r="AD26" s="46"/>
      <c r="AE26" s="46"/>
      <c r="AF26" s="46"/>
      <c r="AG26" s="46"/>
      <c r="AR26">
        <v>0</v>
      </c>
      <c r="BA26" s="48" t="s">
        <v>32702</v>
      </c>
      <c r="BB26" s="48" t="s">
        <v>28760</v>
      </c>
      <c r="BC26" s="48" t="s">
        <v>29237</v>
      </c>
      <c r="BD26" s="48"/>
      <c r="BE26" s="48" t="s">
        <v>29202</v>
      </c>
      <c r="BF26" s="48" t="s">
        <v>29202</v>
      </c>
      <c r="BG26" s="48" t="s">
        <v>29202</v>
      </c>
      <c r="BH26" s="48" t="s">
        <v>29007</v>
      </c>
      <c r="BI26" s="48" t="s">
        <v>29161</v>
      </c>
      <c r="BJ26" s="48" t="s">
        <v>29161</v>
      </c>
      <c r="BK26" s="48" t="s">
        <v>29161</v>
      </c>
      <c r="BL26" s="48"/>
      <c r="BM26" s="48"/>
      <c r="BN26" s="48"/>
      <c r="BO26" s="48" t="s">
        <v>29161</v>
      </c>
      <c r="BP26" s="48" t="s">
        <v>32623</v>
      </c>
      <c r="BQ26" s="48"/>
      <c r="BR26" s="48"/>
      <c r="BS26" s="48"/>
      <c r="BT26" s="48"/>
      <c r="BU26" s="48" t="s">
        <v>32636</v>
      </c>
      <c r="BV26" s="48" t="s">
        <v>29236</v>
      </c>
      <c r="BW26" s="48"/>
      <c r="BX26" s="48"/>
      <c r="BY26" s="48" t="s">
        <v>28993</v>
      </c>
      <c r="BZ26" s="48" t="s">
        <v>28993</v>
      </c>
      <c r="CA26" s="48"/>
      <c r="CB26" s="48" t="s">
        <v>28988</v>
      </c>
      <c r="CC26" s="48"/>
      <c r="CD26" s="48" t="s">
        <v>32637</v>
      </c>
      <c r="CE26" s="48"/>
      <c r="CF26" s="48"/>
      <c r="CG26" s="48"/>
      <c r="CH26" s="48"/>
      <c r="CI26" s="48"/>
      <c r="CJ26" s="48"/>
      <c r="CK26" s="48"/>
      <c r="CL26" s="48"/>
      <c r="CM26" s="48"/>
      <c r="CN26" s="48"/>
    </row>
    <row r="27" spans="1:92">
      <c r="A27" s="8" t="s">
        <v>32703</v>
      </c>
      <c r="B27" s="8" t="s">
        <v>28760</v>
      </c>
      <c r="C27" s="8" t="str">
        <f t="shared" si="0"/>
        <v>Polymer Fridge Magnet  73×52×5mm</v>
      </c>
      <c r="D27" t="s">
        <v>32691</v>
      </c>
      <c r="E27" t="s">
        <v>730</v>
      </c>
      <c r="F27" t="s">
        <v>32704</v>
      </c>
      <c r="G27" t="s">
        <v>29066</v>
      </c>
      <c r="H27" t="s">
        <v>29158</v>
      </c>
      <c r="I27" t="s">
        <v>32693</v>
      </c>
      <c r="J27" t="s">
        <v>32694</v>
      </c>
      <c r="K27" s="129" t="s">
        <v>32695</v>
      </c>
      <c r="T27" s="8"/>
      <c r="U27" s="8"/>
      <c r="V27" s="8"/>
      <c r="W27" s="8"/>
      <c r="X27" s="8"/>
      <c r="Y27" s="8"/>
      <c r="Z27" s="8"/>
      <c r="AA27" s="8"/>
      <c r="AB27" s="8"/>
      <c r="AC27" s="46"/>
      <c r="AD27" s="46"/>
      <c r="AE27" s="46"/>
      <c r="AF27" s="46"/>
      <c r="AG27" s="46"/>
      <c r="AR27">
        <v>0</v>
      </c>
      <c r="BA27" s="48" t="s">
        <v>32705</v>
      </c>
      <c r="BB27" s="48" t="s">
        <v>28760</v>
      </c>
      <c r="BC27" s="48" t="s">
        <v>29240</v>
      </c>
      <c r="BD27" s="48"/>
      <c r="BE27" s="48" t="s">
        <v>29202</v>
      </c>
      <c r="BF27" s="48" t="s">
        <v>29202</v>
      </c>
      <c r="BG27" s="48" t="s">
        <v>29202</v>
      </c>
      <c r="BH27" s="48" t="s">
        <v>29007</v>
      </c>
      <c r="BI27" s="48" t="s">
        <v>29079</v>
      </c>
      <c r="BJ27" s="48" t="s">
        <v>29079</v>
      </c>
      <c r="BK27" s="48" t="s">
        <v>29079</v>
      </c>
      <c r="BL27" s="48"/>
      <c r="BM27" s="48"/>
      <c r="BN27" s="48"/>
      <c r="BO27" s="48" t="s">
        <v>29079</v>
      </c>
      <c r="BP27" s="48" t="s">
        <v>32623</v>
      </c>
      <c r="BQ27" s="48"/>
      <c r="BR27" s="48"/>
      <c r="BS27" s="48"/>
      <c r="BT27" s="48"/>
      <c r="BU27" s="48" t="s">
        <v>32636</v>
      </c>
      <c r="BV27" s="48" t="s">
        <v>29239</v>
      </c>
      <c r="BW27" s="48"/>
      <c r="BX27" s="48"/>
      <c r="BY27" s="48" t="s">
        <v>28993</v>
      </c>
      <c r="BZ27" s="48" t="s">
        <v>28993</v>
      </c>
      <c r="CA27" s="48"/>
      <c r="CB27" s="48" t="s">
        <v>28988</v>
      </c>
      <c r="CC27" s="48"/>
      <c r="CD27" s="48" t="s">
        <v>32646</v>
      </c>
      <c r="CE27" s="48"/>
      <c r="CF27" s="48"/>
      <c r="CG27" s="48"/>
      <c r="CH27" s="48"/>
      <c r="CI27" s="48"/>
      <c r="CJ27" s="48"/>
      <c r="CK27" s="48"/>
      <c r="CL27" s="48"/>
      <c r="CM27" s="48"/>
      <c r="CN27" s="48"/>
    </row>
    <row r="28" spans="1:92">
      <c r="A28" s="8" t="s">
        <v>32706</v>
      </c>
      <c r="B28" s="8" t="s">
        <v>28760</v>
      </c>
      <c r="C28" s="8" t="str">
        <f t="shared" si="0"/>
        <v>Ceramic Fridge Magnet  70×50×4mm</v>
      </c>
      <c r="D28" t="s">
        <v>32707</v>
      </c>
      <c r="E28" t="s">
        <v>730</v>
      </c>
      <c r="F28" t="s">
        <v>32708</v>
      </c>
      <c r="G28" t="s">
        <v>29073</v>
      </c>
      <c r="H28" t="s">
        <v>32709</v>
      </c>
      <c r="I28" t="s">
        <v>32710</v>
      </c>
      <c r="J28" t="s">
        <v>32711</v>
      </c>
      <c r="K28" s="129" t="s">
        <v>32695</v>
      </c>
      <c r="T28" s="8"/>
      <c r="U28" s="8"/>
      <c r="V28" s="8"/>
      <c r="W28" s="8"/>
      <c r="X28" s="8"/>
      <c r="Y28" s="8"/>
      <c r="Z28" s="8"/>
      <c r="AA28" s="8"/>
      <c r="AB28" s="8"/>
      <c r="AC28" s="46"/>
      <c r="AD28" s="46"/>
      <c r="AE28" s="46"/>
      <c r="AF28" s="46"/>
      <c r="AG28" s="46"/>
      <c r="AR28">
        <v>0</v>
      </c>
      <c r="BA28" s="48" t="s">
        <v>32712</v>
      </c>
      <c r="BB28" s="48" t="s">
        <v>28760</v>
      </c>
      <c r="BC28" s="48" t="s">
        <v>29243</v>
      </c>
      <c r="BD28" s="48"/>
      <c r="BE28" s="48" t="s">
        <v>29246</v>
      </c>
      <c r="BF28" s="48" t="s">
        <v>29246</v>
      </c>
      <c r="BG28" s="48" t="s">
        <v>29246</v>
      </c>
      <c r="BH28" s="48"/>
      <c r="BI28" s="48" t="s">
        <v>29243</v>
      </c>
      <c r="BJ28" s="48" t="s">
        <v>29243</v>
      </c>
      <c r="BK28" s="48" t="s">
        <v>29243</v>
      </c>
      <c r="BL28" s="48"/>
      <c r="BM28" s="48"/>
      <c r="BN28" s="48"/>
      <c r="BO28" s="48" t="s">
        <v>32599</v>
      </c>
      <c r="BP28" s="48" t="s">
        <v>32713</v>
      </c>
      <c r="BQ28" s="48"/>
      <c r="BR28" s="48"/>
      <c r="BS28" s="48"/>
      <c r="BT28" s="48"/>
      <c r="BU28" s="48" t="s">
        <v>32714</v>
      </c>
      <c r="BV28" s="48" t="s">
        <v>29242</v>
      </c>
      <c r="BW28" s="48"/>
      <c r="BX28" s="48"/>
      <c r="BY28" s="48" t="s">
        <v>28993</v>
      </c>
      <c r="BZ28" s="48" t="s">
        <v>28993</v>
      </c>
      <c r="CA28" s="48"/>
      <c r="CB28" s="48" t="s">
        <v>28988</v>
      </c>
      <c r="CC28" s="48"/>
      <c r="CD28" s="48" t="s">
        <v>32715</v>
      </c>
      <c r="CE28" s="48"/>
      <c r="CF28" s="48"/>
      <c r="CG28" s="48"/>
      <c r="CH28" s="48"/>
      <c r="CI28" s="48"/>
      <c r="CJ28" s="48"/>
      <c r="CK28" s="48"/>
      <c r="CL28" s="48"/>
      <c r="CM28" s="48"/>
      <c r="CN28" s="48"/>
    </row>
    <row r="29" spans="1:92">
      <c r="A29" s="8" t="s">
        <v>32716</v>
      </c>
      <c r="B29" s="8" t="s">
        <v>28760</v>
      </c>
      <c r="C29" s="8" t="str">
        <f t="shared" si="0"/>
        <v>Ceramic Fridge Magnet  60×60×4mm</v>
      </c>
      <c r="D29" t="s">
        <v>32707</v>
      </c>
      <c r="E29" t="s">
        <v>730</v>
      </c>
      <c r="F29" t="s">
        <v>32717</v>
      </c>
      <c r="G29" t="s">
        <v>29161</v>
      </c>
      <c r="H29" t="s">
        <v>32709</v>
      </c>
      <c r="I29" t="s">
        <v>32710</v>
      </c>
      <c r="J29" t="s">
        <v>32711</v>
      </c>
      <c r="K29" s="129" t="s">
        <v>32695</v>
      </c>
      <c r="T29" s="8"/>
      <c r="U29" s="8"/>
      <c r="V29" s="8"/>
      <c r="W29" s="8"/>
      <c r="X29" s="8"/>
      <c r="Y29" s="8"/>
      <c r="Z29" s="8"/>
      <c r="AA29" s="8"/>
      <c r="AB29" s="8"/>
      <c r="AC29" s="46"/>
      <c r="AD29" s="46"/>
      <c r="AE29" s="46"/>
      <c r="AF29" s="46"/>
      <c r="AG29" s="46"/>
      <c r="AR29">
        <v>0</v>
      </c>
      <c r="BA29" s="48" t="s">
        <v>32718</v>
      </c>
      <c r="BB29" s="48" t="s">
        <v>28760</v>
      </c>
      <c r="BC29" s="48" t="s">
        <v>29248</v>
      </c>
      <c r="BD29" s="48"/>
      <c r="BE29" s="48" t="s">
        <v>29246</v>
      </c>
      <c r="BF29" s="48" t="s">
        <v>29246</v>
      </c>
      <c r="BG29" s="48" t="s">
        <v>29246</v>
      </c>
      <c r="BH29" s="48"/>
      <c r="BI29" s="48" t="s">
        <v>29248</v>
      </c>
      <c r="BJ29" s="48" t="s">
        <v>29248</v>
      </c>
      <c r="BK29" s="48" t="s">
        <v>29248</v>
      </c>
      <c r="BL29" s="48"/>
      <c r="BM29" s="48"/>
      <c r="BN29" s="48"/>
      <c r="BO29" s="48" t="s">
        <v>32599</v>
      </c>
      <c r="BP29" s="48" t="s">
        <v>32713</v>
      </c>
      <c r="BQ29" s="48"/>
      <c r="BR29" s="48"/>
      <c r="BS29" s="48"/>
      <c r="BT29" s="48"/>
      <c r="BU29" s="48" t="s">
        <v>32714</v>
      </c>
      <c r="BV29" s="48" t="s">
        <v>29247</v>
      </c>
      <c r="BW29" s="48"/>
      <c r="BX29" s="48"/>
      <c r="BY29" s="48" t="s">
        <v>28993</v>
      </c>
      <c r="BZ29" s="48" t="s">
        <v>28993</v>
      </c>
      <c r="CA29" s="48"/>
      <c r="CB29" s="48" t="s">
        <v>28988</v>
      </c>
      <c r="CC29" s="48"/>
      <c r="CD29" s="48" t="s">
        <v>32719</v>
      </c>
      <c r="CE29" s="48"/>
      <c r="CF29" s="48"/>
      <c r="CG29" s="48"/>
      <c r="CH29" s="48"/>
      <c r="CI29" s="48"/>
      <c r="CJ29" s="48"/>
      <c r="CK29" s="48"/>
      <c r="CL29" s="48"/>
      <c r="CM29" s="48"/>
      <c r="CN29" s="48"/>
    </row>
    <row r="30" spans="1:92">
      <c r="A30" s="8" t="s">
        <v>32720</v>
      </c>
      <c r="B30" s="8" t="s">
        <v>28760</v>
      </c>
      <c r="C30" s="8" t="str">
        <f t="shared" si="0"/>
        <v>Ceramic Fridge Magnet  Ø50×4mm</v>
      </c>
      <c r="D30" t="s">
        <v>32707</v>
      </c>
      <c r="E30" t="s">
        <v>730</v>
      </c>
      <c r="F30" t="s">
        <v>32721</v>
      </c>
      <c r="G30" t="s">
        <v>29079</v>
      </c>
      <c r="H30" t="s">
        <v>32709</v>
      </c>
      <c r="I30" t="s">
        <v>32722</v>
      </c>
      <c r="J30" t="s">
        <v>32711</v>
      </c>
      <c r="K30" s="129" t="s">
        <v>32695</v>
      </c>
      <c r="T30" s="8"/>
      <c r="U30" s="8"/>
      <c r="V30" s="8"/>
      <c r="W30" s="8"/>
      <c r="X30" s="8"/>
      <c r="Y30" s="8"/>
      <c r="Z30" s="8"/>
      <c r="AA30" s="8"/>
      <c r="AB30" s="8"/>
      <c r="AC30" s="46"/>
      <c r="AD30" s="46"/>
      <c r="AE30" s="46"/>
      <c r="AF30" s="46"/>
      <c r="AG30" s="46"/>
      <c r="AR30">
        <v>0</v>
      </c>
      <c r="BA30" s="48" t="s">
        <v>32723</v>
      </c>
      <c r="BB30" s="48" t="s">
        <v>28760</v>
      </c>
      <c r="BC30" s="48" t="s">
        <v>29251</v>
      </c>
      <c r="BD30" s="48"/>
      <c r="BE30" s="48" t="s">
        <v>29246</v>
      </c>
      <c r="BF30" s="48" t="s">
        <v>29246</v>
      </c>
      <c r="BG30" s="48" t="s">
        <v>29246</v>
      </c>
      <c r="BH30" s="48"/>
      <c r="BI30" s="48" t="s">
        <v>29251</v>
      </c>
      <c r="BJ30" s="48" t="s">
        <v>29251</v>
      </c>
      <c r="BK30" s="48" t="s">
        <v>29251</v>
      </c>
      <c r="BL30" s="48"/>
      <c r="BM30" s="48"/>
      <c r="BN30" s="48"/>
      <c r="BO30" s="48" t="s">
        <v>32599</v>
      </c>
      <c r="BP30" s="48" t="s">
        <v>32713</v>
      </c>
      <c r="BQ30" s="48"/>
      <c r="BR30" s="48"/>
      <c r="BS30" s="48"/>
      <c r="BT30" s="48"/>
      <c r="BU30" s="48" t="s">
        <v>32714</v>
      </c>
      <c r="BV30" s="48" t="s">
        <v>29250</v>
      </c>
      <c r="BW30" s="48"/>
      <c r="BX30" s="48"/>
      <c r="BY30" s="48" t="s">
        <v>28993</v>
      </c>
      <c r="BZ30" s="48" t="s">
        <v>28993</v>
      </c>
      <c r="CA30" s="48"/>
      <c r="CB30" s="48" t="s">
        <v>28988</v>
      </c>
      <c r="CC30" s="48"/>
      <c r="CD30" s="48" t="s">
        <v>32724</v>
      </c>
      <c r="CE30" s="48"/>
      <c r="CF30" s="48"/>
      <c r="CG30" s="48"/>
      <c r="CH30" s="48"/>
      <c r="CI30" s="48"/>
      <c r="CJ30" s="48"/>
      <c r="CK30" s="48"/>
      <c r="CL30" s="48"/>
      <c r="CM30" s="48"/>
      <c r="CN30" s="48"/>
    </row>
    <row r="31" spans="1:92">
      <c r="A31" s="8" t="s">
        <v>32725</v>
      </c>
      <c r="B31" s="8" t="s">
        <v>28760</v>
      </c>
      <c r="C31" s="8" t="str">
        <f t="shared" si="0"/>
        <v>Ceramic Fridge Magnet  60×65×4mm</v>
      </c>
      <c r="D31" t="s">
        <v>32707</v>
      </c>
      <c r="E31" t="s">
        <v>730</v>
      </c>
      <c r="F31" t="s">
        <v>32726</v>
      </c>
      <c r="G31" t="s">
        <v>29353</v>
      </c>
      <c r="H31" t="s">
        <v>32709</v>
      </c>
      <c r="I31" t="s">
        <v>32722</v>
      </c>
      <c r="J31" t="s">
        <v>32711</v>
      </c>
      <c r="K31" s="129" t="s">
        <v>32695</v>
      </c>
      <c r="T31" s="8"/>
      <c r="U31" s="8"/>
      <c r="V31" s="8"/>
      <c r="W31" s="8"/>
      <c r="X31" s="8"/>
      <c r="Y31" s="8"/>
      <c r="Z31" s="8"/>
      <c r="AA31" s="8"/>
      <c r="AB31" s="8"/>
      <c r="AC31" s="46"/>
      <c r="AD31" s="46"/>
      <c r="AE31" s="46"/>
      <c r="AF31" s="46"/>
      <c r="AG31" s="46"/>
      <c r="AR31">
        <v>0</v>
      </c>
      <c r="BA31" s="48" t="s">
        <v>32727</v>
      </c>
      <c r="BB31" s="48" t="s">
        <v>28760</v>
      </c>
      <c r="BC31" s="48" t="s">
        <v>29254</v>
      </c>
      <c r="BD31" s="48"/>
      <c r="BE31" s="48" t="s">
        <v>29246</v>
      </c>
      <c r="BF31" s="48" t="s">
        <v>29246</v>
      </c>
      <c r="BG31" s="48" t="s">
        <v>29246</v>
      </c>
      <c r="BH31" s="48"/>
      <c r="BI31" s="48" t="s">
        <v>29254</v>
      </c>
      <c r="BJ31" s="48" t="s">
        <v>29254</v>
      </c>
      <c r="BK31" s="48" t="s">
        <v>29254</v>
      </c>
      <c r="BL31" s="48"/>
      <c r="BM31" s="48"/>
      <c r="BN31" s="48"/>
      <c r="BO31" s="48" t="s">
        <v>32599</v>
      </c>
      <c r="BP31" s="48" t="s">
        <v>32713</v>
      </c>
      <c r="BQ31" s="48"/>
      <c r="BR31" s="48"/>
      <c r="BS31" s="48"/>
      <c r="BT31" s="48"/>
      <c r="BU31" s="48" t="s">
        <v>32714</v>
      </c>
      <c r="BV31" s="48" t="s">
        <v>29253</v>
      </c>
      <c r="BW31" s="48"/>
      <c r="BX31" s="48"/>
      <c r="BY31" s="48" t="s">
        <v>28993</v>
      </c>
      <c r="BZ31" s="48" t="s">
        <v>28993</v>
      </c>
      <c r="CA31" s="48"/>
      <c r="CB31" s="48" t="s">
        <v>28988</v>
      </c>
      <c r="CC31" s="48"/>
      <c r="CD31" s="48" t="s">
        <v>32728</v>
      </c>
      <c r="CE31" s="48"/>
      <c r="CF31" s="48"/>
      <c r="CG31" s="48"/>
      <c r="CH31" s="48"/>
      <c r="CI31" s="48"/>
      <c r="CJ31" s="48"/>
      <c r="CK31" s="48"/>
      <c r="CL31" s="48"/>
      <c r="CM31" s="48"/>
      <c r="CN31" s="48"/>
    </row>
    <row r="32" spans="1:92">
      <c r="A32" s="8" t="s">
        <v>32729</v>
      </c>
      <c r="B32" s="8" t="s">
        <v>28760</v>
      </c>
      <c r="C32" s="8" t="str">
        <f t="shared" si="0"/>
        <v>Metal Keyring  —</v>
      </c>
      <c r="D32" t="s">
        <v>32730</v>
      </c>
      <c r="E32" t="s">
        <v>733</v>
      </c>
      <c r="F32" t="s">
        <v>32731</v>
      </c>
      <c r="G32" t="s">
        <v>32732</v>
      </c>
      <c r="H32" t="s">
        <v>32733</v>
      </c>
      <c r="I32" t="s">
        <v>32734</v>
      </c>
      <c r="J32" t="s">
        <v>32735</v>
      </c>
      <c r="K32" s="129" t="s">
        <v>32736</v>
      </c>
      <c r="T32" s="8"/>
      <c r="U32" s="8"/>
      <c r="V32" s="8"/>
      <c r="W32" s="8"/>
      <c r="X32" s="8"/>
      <c r="Y32" s="8"/>
      <c r="Z32" s="8"/>
      <c r="AA32" s="8"/>
      <c r="AB32" s="8"/>
      <c r="AC32" s="46"/>
      <c r="AD32" s="46"/>
      <c r="AE32" s="46"/>
      <c r="AF32" s="46"/>
      <c r="AG32" s="46"/>
      <c r="AR32">
        <v>0</v>
      </c>
      <c r="BA32" s="48" t="s">
        <v>32737</v>
      </c>
      <c r="BB32" s="48" t="s">
        <v>28760</v>
      </c>
      <c r="BC32" s="48" t="s">
        <v>29257</v>
      </c>
      <c r="BD32" s="48"/>
      <c r="BE32" s="48" t="s">
        <v>29260</v>
      </c>
      <c r="BF32" s="48" t="s">
        <v>29260</v>
      </c>
      <c r="BG32" s="48" t="s">
        <v>29260</v>
      </c>
      <c r="BH32" s="48" t="s">
        <v>32738</v>
      </c>
      <c r="BI32" s="48" t="s">
        <v>32739</v>
      </c>
      <c r="BJ32" s="48" t="s">
        <v>32739</v>
      </c>
      <c r="BK32" s="48" t="s">
        <v>32739</v>
      </c>
      <c r="BL32" s="48"/>
      <c r="BM32" s="48"/>
      <c r="BN32" s="48"/>
      <c r="BO32" s="48" t="s">
        <v>32599</v>
      </c>
      <c r="BP32" s="48" t="s">
        <v>32666</v>
      </c>
      <c r="BQ32" s="48"/>
      <c r="BR32" s="48"/>
      <c r="BS32" s="48"/>
      <c r="BT32" s="48"/>
      <c r="BU32" s="48" t="s">
        <v>32740</v>
      </c>
      <c r="BV32" s="48" t="s">
        <v>29256</v>
      </c>
      <c r="BW32" s="48"/>
      <c r="BX32" s="48"/>
      <c r="BY32" s="48" t="s">
        <v>28993</v>
      </c>
      <c r="BZ32" s="48" t="s">
        <v>28993</v>
      </c>
      <c r="CA32" s="48"/>
      <c r="CB32" s="48" t="s">
        <v>28988</v>
      </c>
      <c r="CC32" s="48"/>
      <c r="CD32" s="48" t="s">
        <v>32741</v>
      </c>
      <c r="CE32" s="48"/>
      <c r="CF32" s="48"/>
      <c r="CG32" s="48"/>
      <c r="CH32" s="48"/>
      <c r="CI32" s="48"/>
      <c r="CJ32" s="48"/>
      <c r="CK32" s="48"/>
      <c r="CL32" s="48"/>
      <c r="CM32" s="48"/>
      <c r="CN32" s="48"/>
    </row>
    <row r="33" spans="1:92">
      <c r="A33" s="8" t="s">
        <v>32742</v>
      </c>
      <c r="B33" s="8" t="s">
        <v>28760</v>
      </c>
      <c r="C33" s="8" t="str">
        <f t="shared" si="0"/>
        <v>Metal Keyring  —</v>
      </c>
      <c r="D33" t="s">
        <v>32730</v>
      </c>
      <c r="E33" t="s">
        <v>733</v>
      </c>
      <c r="F33" t="s">
        <v>32731</v>
      </c>
      <c r="G33" t="s">
        <v>32743</v>
      </c>
      <c r="H33" t="s">
        <v>32733</v>
      </c>
      <c r="I33" t="s">
        <v>32734</v>
      </c>
      <c r="J33" t="s">
        <v>32735</v>
      </c>
      <c r="K33" s="129" t="s">
        <v>32736</v>
      </c>
      <c r="T33" s="8"/>
      <c r="U33" s="8"/>
      <c r="V33" s="8"/>
      <c r="W33" s="8"/>
      <c r="X33" s="8"/>
      <c r="Y33" s="8"/>
      <c r="Z33" s="8"/>
      <c r="AA33" s="8"/>
      <c r="AB33" s="8"/>
      <c r="AC33" s="46"/>
      <c r="AD33" s="46"/>
      <c r="AE33" s="46"/>
      <c r="AF33" s="46"/>
      <c r="AG33" s="46"/>
      <c r="AR33">
        <v>0</v>
      </c>
      <c r="BA33" s="48" t="s">
        <v>32744</v>
      </c>
      <c r="BB33" s="48" t="s">
        <v>28760</v>
      </c>
      <c r="BC33" s="48" t="s">
        <v>29275</v>
      </c>
      <c r="BD33" s="48"/>
      <c r="BE33" s="48" t="s">
        <v>29260</v>
      </c>
      <c r="BF33" s="48" t="s">
        <v>29260</v>
      </c>
      <c r="BG33" s="48" t="s">
        <v>29260</v>
      </c>
      <c r="BH33" s="48" t="s">
        <v>32738</v>
      </c>
      <c r="BI33" s="48" t="s">
        <v>32745</v>
      </c>
      <c r="BJ33" s="48" t="s">
        <v>32745</v>
      </c>
      <c r="BK33" s="48" t="s">
        <v>32745</v>
      </c>
      <c r="BL33" s="48"/>
      <c r="BM33" s="48"/>
      <c r="BN33" s="48"/>
      <c r="BO33" s="48" t="s">
        <v>32599</v>
      </c>
      <c r="BP33" s="48" t="s">
        <v>32666</v>
      </c>
      <c r="BQ33" s="48"/>
      <c r="BR33" s="48"/>
      <c r="BS33" s="48"/>
      <c r="BT33" s="48"/>
      <c r="BU33" s="48" t="s">
        <v>32740</v>
      </c>
      <c r="BV33" s="48" t="s">
        <v>29274</v>
      </c>
      <c r="BW33" s="48"/>
      <c r="BX33" s="48"/>
      <c r="BY33" s="48" t="s">
        <v>28993</v>
      </c>
      <c r="BZ33" s="48" t="s">
        <v>28993</v>
      </c>
      <c r="CA33" s="48"/>
      <c r="CB33" s="48" t="s">
        <v>28988</v>
      </c>
      <c r="CC33" s="48"/>
      <c r="CD33" s="48" t="s">
        <v>32746</v>
      </c>
      <c r="CE33" s="48"/>
      <c r="CF33" s="48"/>
      <c r="CG33" s="48"/>
      <c r="CH33" s="48"/>
      <c r="CI33" s="48"/>
      <c r="CJ33" s="48"/>
      <c r="CK33" s="48"/>
      <c r="CL33" s="48"/>
      <c r="CM33" s="48"/>
      <c r="CN33" s="48"/>
    </row>
    <row r="34" spans="1:92">
      <c r="A34" s="8" t="s">
        <v>32747</v>
      </c>
      <c r="B34" s="8" t="s">
        <v>28760</v>
      </c>
      <c r="C34" s="8" t="str">
        <f t="shared" si="0"/>
        <v>Metal Keyring  —</v>
      </c>
      <c r="D34" t="s">
        <v>32730</v>
      </c>
      <c r="E34" t="s">
        <v>733</v>
      </c>
      <c r="F34" t="s">
        <v>32731</v>
      </c>
      <c r="G34" t="s">
        <v>32748</v>
      </c>
      <c r="H34" t="s">
        <v>32733</v>
      </c>
      <c r="I34" t="s">
        <v>32734</v>
      </c>
      <c r="J34" t="s">
        <v>32735</v>
      </c>
      <c r="K34" s="129" t="s">
        <v>32736</v>
      </c>
      <c r="T34" s="8"/>
      <c r="U34" s="8"/>
      <c r="V34" s="8"/>
      <c r="W34" s="8"/>
      <c r="X34" s="8"/>
      <c r="Y34" s="8"/>
      <c r="Z34" s="8"/>
      <c r="AA34" s="8"/>
      <c r="AB34" s="8"/>
      <c r="AC34" s="46"/>
      <c r="AD34" s="46"/>
      <c r="AE34" s="46"/>
      <c r="AF34" s="46"/>
      <c r="AG34" s="46"/>
      <c r="AR34">
        <v>0</v>
      </c>
      <c r="BA34" s="48" t="s">
        <v>32749</v>
      </c>
      <c r="BB34" s="48" t="s">
        <v>28760</v>
      </c>
      <c r="BC34" s="48" t="s">
        <v>29289</v>
      </c>
      <c r="BD34" s="48"/>
      <c r="BE34" s="48" t="s">
        <v>29260</v>
      </c>
      <c r="BF34" s="48" t="s">
        <v>29260</v>
      </c>
      <c r="BG34" s="48" t="s">
        <v>29260</v>
      </c>
      <c r="BH34" s="48" t="s">
        <v>32738</v>
      </c>
      <c r="BI34" s="48" t="s">
        <v>32750</v>
      </c>
      <c r="BJ34" s="48" t="s">
        <v>32750</v>
      </c>
      <c r="BK34" s="48" t="s">
        <v>32750</v>
      </c>
      <c r="BL34" s="48"/>
      <c r="BM34" s="48"/>
      <c r="BN34" s="48"/>
      <c r="BO34" s="48" t="s">
        <v>32599</v>
      </c>
      <c r="BP34" s="48" t="s">
        <v>32666</v>
      </c>
      <c r="BQ34" s="48"/>
      <c r="BR34" s="48"/>
      <c r="BS34" s="48"/>
      <c r="BT34" s="48"/>
      <c r="BU34" s="48" t="s">
        <v>32740</v>
      </c>
      <c r="BV34" s="48" t="s">
        <v>29288</v>
      </c>
      <c r="BW34" s="48"/>
      <c r="BX34" s="48"/>
      <c r="BY34" s="48" t="s">
        <v>28993</v>
      </c>
      <c r="BZ34" s="48" t="s">
        <v>28993</v>
      </c>
      <c r="CA34" s="48"/>
      <c r="CB34" s="48" t="s">
        <v>28988</v>
      </c>
      <c r="CC34" s="48"/>
      <c r="CD34" s="48" t="s">
        <v>32751</v>
      </c>
      <c r="CE34" s="48"/>
      <c r="CF34" s="48"/>
      <c r="CG34" s="48"/>
      <c r="CH34" s="48"/>
      <c r="CI34" s="48"/>
      <c r="CJ34" s="48"/>
      <c r="CK34" s="48"/>
      <c r="CL34" s="48"/>
      <c r="CM34" s="48"/>
      <c r="CN34" s="48"/>
    </row>
    <row r="35" spans="1:92">
      <c r="A35" s="8" t="s">
        <v>32752</v>
      </c>
      <c r="B35" s="8" t="s">
        <v>28760</v>
      </c>
      <c r="C35" s="8" t="str">
        <f t="shared" si="0"/>
        <v>Metal Keyring  —</v>
      </c>
      <c r="D35" t="s">
        <v>32730</v>
      </c>
      <c r="E35" t="s">
        <v>733</v>
      </c>
      <c r="F35" t="s">
        <v>32731</v>
      </c>
      <c r="G35" t="s">
        <v>29353</v>
      </c>
      <c r="H35" t="s">
        <v>32733</v>
      </c>
      <c r="I35" t="s">
        <v>32734</v>
      </c>
      <c r="J35" t="s">
        <v>32735</v>
      </c>
      <c r="K35" s="129" t="s">
        <v>32736</v>
      </c>
      <c r="T35" s="8"/>
      <c r="U35" s="8"/>
      <c r="V35" s="8"/>
      <c r="W35" s="8"/>
      <c r="X35" s="8"/>
      <c r="Y35" s="8"/>
      <c r="Z35" s="8"/>
      <c r="AA35" s="8"/>
      <c r="AB35" s="8"/>
      <c r="AC35" s="46"/>
      <c r="AD35" s="46"/>
      <c r="AE35" s="46"/>
      <c r="AF35" s="46"/>
      <c r="AG35" s="46"/>
      <c r="AR35">
        <v>0</v>
      </c>
      <c r="BA35" s="48" t="s">
        <v>32753</v>
      </c>
      <c r="BB35" s="48" t="s">
        <v>28760</v>
      </c>
      <c r="BC35" s="48" t="s">
        <v>29303</v>
      </c>
      <c r="BD35" s="48"/>
      <c r="BE35" s="48" t="s">
        <v>29260</v>
      </c>
      <c r="BF35" s="48" t="s">
        <v>29260</v>
      </c>
      <c r="BG35" s="48" t="s">
        <v>29260</v>
      </c>
      <c r="BH35" s="48" t="s">
        <v>32738</v>
      </c>
      <c r="BI35" s="48" t="s">
        <v>32754</v>
      </c>
      <c r="BJ35" s="48" t="s">
        <v>32754</v>
      </c>
      <c r="BK35" s="48" t="s">
        <v>32754</v>
      </c>
      <c r="BL35" s="48"/>
      <c r="BM35" s="48"/>
      <c r="BN35" s="48"/>
      <c r="BO35" s="48" t="s">
        <v>32599</v>
      </c>
      <c r="BP35" s="48" t="s">
        <v>32666</v>
      </c>
      <c r="BQ35" s="48"/>
      <c r="BR35" s="48"/>
      <c r="BS35" s="48"/>
      <c r="BT35" s="48"/>
      <c r="BU35" s="48" t="s">
        <v>32740</v>
      </c>
      <c r="BV35" s="48" t="s">
        <v>29302</v>
      </c>
      <c r="BW35" s="48"/>
      <c r="BX35" s="48"/>
      <c r="BY35" s="48" t="s">
        <v>28993</v>
      </c>
      <c r="BZ35" s="48" t="s">
        <v>28993</v>
      </c>
      <c r="CA35" s="48"/>
      <c r="CB35" s="48" t="s">
        <v>28988</v>
      </c>
      <c r="CC35" s="48"/>
      <c r="CD35" s="48" t="s">
        <v>32755</v>
      </c>
      <c r="CE35" s="48"/>
      <c r="CF35" s="48"/>
      <c r="CG35" s="48"/>
      <c r="CH35" s="48"/>
      <c r="CI35" s="48"/>
      <c r="CJ35" s="48"/>
      <c r="CK35" s="48"/>
      <c r="CL35" s="48"/>
      <c r="CM35" s="48"/>
      <c r="CN35" s="48"/>
    </row>
    <row r="36" spans="1:92">
      <c r="A36" s="8" t="s">
        <v>32756</v>
      </c>
      <c r="B36" s="8" t="s">
        <v>28760</v>
      </c>
      <c r="C36" s="8" t="str">
        <f t="shared" si="0"/>
        <v>Metal Keyring  —</v>
      </c>
      <c r="D36" t="s">
        <v>32730</v>
      </c>
      <c r="E36" t="s">
        <v>733</v>
      </c>
      <c r="F36" t="s">
        <v>32731</v>
      </c>
      <c r="G36" t="s">
        <v>29079</v>
      </c>
      <c r="H36" t="s">
        <v>32733</v>
      </c>
      <c r="I36" t="s">
        <v>32734</v>
      </c>
      <c r="J36" t="s">
        <v>32735</v>
      </c>
      <c r="K36" s="129" t="s">
        <v>32736</v>
      </c>
      <c r="T36" s="8"/>
      <c r="U36" s="8"/>
      <c r="V36" s="8"/>
      <c r="W36" s="8"/>
      <c r="X36" s="8"/>
      <c r="Y36" s="8"/>
      <c r="Z36" s="8"/>
      <c r="AA36" s="8"/>
      <c r="AB36" s="8"/>
      <c r="AC36" s="46"/>
      <c r="AD36" s="46"/>
      <c r="AE36" s="46"/>
      <c r="AF36" s="46"/>
      <c r="AG36" s="46"/>
      <c r="AR36">
        <v>0</v>
      </c>
      <c r="BA36" s="48" t="s">
        <v>32757</v>
      </c>
      <c r="BB36" s="48" t="s">
        <v>28760</v>
      </c>
      <c r="BC36" s="48" t="s">
        <v>29317</v>
      </c>
      <c r="BD36" s="48"/>
      <c r="BE36" s="48" t="s">
        <v>29260</v>
      </c>
      <c r="BF36" s="48" t="s">
        <v>29260</v>
      </c>
      <c r="BG36" s="48" t="s">
        <v>29260</v>
      </c>
      <c r="BH36" s="48" t="s">
        <v>32738</v>
      </c>
      <c r="BI36" s="48"/>
      <c r="BJ36" s="48"/>
      <c r="BK36" s="48"/>
      <c r="BL36" s="48"/>
      <c r="BM36" s="48"/>
      <c r="BN36" s="48"/>
      <c r="BO36" s="48" t="s">
        <v>29321</v>
      </c>
      <c r="BP36" s="48" t="s">
        <v>32666</v>
      </c>
      <c r="BQ36" s="48"/>
      <c r="BR36" s="48"/>
      <c r="BS36" s="48"/>
      <c r="BT36" s="48"/>
      <c r="BU36" s="48" t="s">
        <v>32740</v>
      </c>
      <c r="BV36" s="48" t="s">
        <v>29316</v>
      </c>
      <c r="BW36" s="48"/>
      <c r="BX36" s="48"/>
      <c r="BY36" s="48" t="s">
        <v>28993</v>
      </c>
      <c r="BZ36" s="48" t="s">
        <v>28993</v>
      </c>
      <c r="CA36" s="48"/>
      <c r="CB36" s="48" t="s">
        <v>28988</v>
      </c>
      <c r="CC36" s="48"/>
      <c r="CD36" s="48"/>
      <c r="CE36" s="48"/>
      <c r="CF36" s="48"/>
      <c r="CG36" s="48"/>
      <c r="CH36" s="48"/>
      <c r="CI36" s="48"/>
      <c r="CJ36" s="48"/>
      <c r="CK36" s="48"/>
      <c r="CL36" s="48"/>
      <c r="CM36" s="48"/>
      <c r="CN36" s="48"/>
    </row>
    <row r="37" spans="1:92">
      <c r="A37" s="8" t="s">
        <v>32758</v>
      </c>
      <c r="B37" s="8" t="s">
        <v>28760</v>
      </c>
      <c r="C37" s="8" t="str">
        <f t="shared" si="0"/>
        <v>Metal Keyring  —</v>
      </c>
      <c r="D37" t="s">
        <v>32730</v>
      </c>
      <c r="E37" t="s">
        <v>733</v>
      </c>
      <c r="F37" t="s">
        <v>32731</v>
      </c>
      <c r="G37" t="s">
        <v>29073</v>
      </c>
      <c r="H37" t="s">
        <v>32733</v>
      </c>
      <c r="I37" t="s">
        <v>32734</v>
      </c>
      <c r="J37" t="s">
        <v>32735</v>
      </c>
      <c r="K37" s="129" t="s">
        <v>32736</v>
      </c>
      <c r="T37" s="8"/>
      <c r="U37" s="8"/>
      <c r="V37" s="8"/>
      <c r="W37" s="8"/>
      <c r="X37" s="8"/>
      <c r="Y37" s="8"/>
      <c r="Z37" s="8"/>
      <c r="AA37" s="8"/>
      <c r="AB37" s="8"/>
      <c r="AC37" s="46"/>
      <c r="AD37" s="46"/>
      <c r="AE37" s="46"/>
      <c r="AF37" s="46"/>
      <c r="AG37" s="46"/>
      <c r="AR37">
        <v>0</v>
      </c>
      <c r="BA37" s="48" t="s">
        <v>32759</v>
      </c>
      <c r="BB37" s="48" t="s">
        <v>28760</v>
      </c>
      <c r="BC37" s="48" t="s">
        <v>29324</v>
      </c>
      <c r="BD37" s="48"/>
      <c r="BE37" s="48" t="s">
        <v>29260</v>
      </c>
      <c r="BF37" s="48" t="s">
        <v>29260</v>
      </c>
      <c r="BG37" s="48" t="s">
        <v>29260</v>
      </c>
      <c r="BH37" s="48" t="s">
        <v>32738</v>
      </c>
      <c r="BI37" s="48" t="s">
        <v>32760</v>
      </c>
      <c r="BJ37" s="48" t="s">
        <v>32760</v>
      </c>
      <c r="BK37" s="48" t="s">
        <v>32760</v>
      </c>
      <c r="BL37" s="48"/>
      <c r="BM37" s="48"/>
      <c r="BN37" s="48"/>
      <c r="BO37" s="48" t="s">
        <v>29079</v>
      </c>
      <c r="BP37" s="48" t="s">
        <v>32666</v>
      </c>
      <c r="BQ37" s="48"/>
      <c r="BR37" s="48"/>
      <c r="BS37" s="48"/>
      <c r="BT37" s="48"/>
      <c r="BU37" s="48" t="s">
        <v>32740</v>
      </c>
      <c r="BV37" s="48" t="s">
        <v>29323</v>
      </c>
      <c r="BW37" s="48"/>
      <c r="BX37" s="48"/>
      <c r="BY37" s="48" t="s">
        <v>28993</v>
      </c>
      <c r="BZ37" s="48" t="s">
        <v>28993</v>
      </c>
      <c r="CA37" s="48"/>
      <c r="CB37" s="48" t="s">
        <v>28988</v>
      </c>
      <c r="CC37" s="48"/>
      <c r="CD37" s="48" t="s">
        <v>32761</v>
      </c>
      <c r="CE37" s="48"/>
      <c r="CF37" s="48"/>
      <c r="CG37" s="48"/>
      <c r="CH37" s="48"/>
      <c r="CI37" s="48"/>
      <c r="CJ37" s="48"/>
      <c r="CK37" s="48"/>
      <c r="CL37" s="48"/>
      <c r="CM37" s="48"/>
      <c r="CN37" s="48"/>
    </row>
    <row r="38" spans="1:92">
      <c r="A38" s="8" t="s">
        <v>32762</v>
      </c>
      <c r="B38" s="8" t="s">
        <v>28760</v>
      </c>
      <c r="C38" s="8" t="str">
        <f t="shared" si="0"/>
        <v>Metal Lapel Badge Silver  Ø22mm</v>
      </c>
      <c r="D38" t="s">
        <v>32763</v>
      </c>
      <c r="E38" t="s">
        <v>740</v>
      </c>
      <c r="F38" t="s">
        <v>32764</v>
      </c>
      <c r="G38" t="s">
        <v>29079</v>
      </c>
      <c r="H38" t="s">
        <v>32765</v>
      </c>
      <c r="I38" t="s">
        <v>32766</v>
      </c>
      <c r="J38" t="s">
        <v>32767</v>
      </c>
      <c r="K38" s="129" t="s">
        <v>32768</v>
      </c>
      <c r="T38" s="8"/>
      <c r="U38" s="8"/>
      <c r="V38" s="8"/>
      <c r="W38" s="8"/>
      <c r="X38" s="8"/>
      <c r="Y38" s="8"/>
      <c r="Z38" s="8"/>
      <c r="AA38" s="8"/>
      <c r="AB38" s="8"/>
      <c r="AC38" s="46"/>
      <c r="AD38" s="46"/>
      <c r="AE38" s="46"/>
      <c r="AF38" s="46"/>
      <c r="AG38" s="46"/>
      <c r="AR38">
        <v>0</v>
      </c>
      <c r="BA38" s="48" t="s">
        <v>32769</v>
      </c>
      <c r="BB38" s="48" t="s">
        <v>28760</v>
      </c>
      <c r="BC38" s="48" t="s">
        <v>29335</v>
      </c>
      <c r="BD38" s="48"/>
      <c r="BE38" s="48" t="s">
        <v>29260</v>
      </c>
      <c r="BF38" s="48" t="s">
        <v>29260</v>
      </c>
      <c r="BG38" s="48" t="s">
        <v>29260</v>
      </c>
      <c r="BH38" s="48" t="s">
        <v>32738</v>
      </c>
      <c r="BI38" s="48" t="s">
        <v>32770</v>
      </c>
      <c r="BJ38" s="48" t="s">
        <v>32770</v>
      </c>
      <c r="BK38" s="48" t="s">
        <v>32770</v>
      </c>
      <c r="BL38" s="48"/>
      <c r="BM38" s="48"/>
      <c r="BN38" s="48"/>
      <c r="BO38" s="48" t="s">
        <v>32599</v>
      </c>
      <c r="BP38" s="48" t="s">
        <v>32666</v>
      </c>
      <c r="BQ38" s="48"/>
      <c r="BR38" s="48"/>
      <c r="BS38" s="48"/>
      <c r="BT38" s="48"/>
      <c r="BU38" s="48" t="s">
        <v>32740</v>
      </c>
      <c r="BV38" s="48" t="s">
        <v>29334</v>
      </c>
      <c r="BW38" s="48"/>
      <c r="BX38" s="48"/>
      <c r="BY38" s="48" t="s">
        <v>28993</v>
      </c>
      <c r="BZ38" s="48" t="s">
        <v>28993</v>
      </c>
      <c r="CA38" s="48"/>
      <c r="CB38" s="48" t="s">
        <v>28988</v>
      </c>
      <c r="CC38" s="48"/>
      <c r="CD38" s="48" t="s">
        <v>32771</v>
      </c>
      <c r="CE38" s="48"/>
      <c r="CF38" s="48"/>
      <c r="CG38" s="48"/>
      <c r="CH38" s="48"/>
      <c r="CI38" s="48"/>
      <c r="CJ38" s="48"/>
      <c r="CK38" s="48"/>
      <c r="CL38" s="48"/>
      <c r="CM38" s="48"/>
      <c r="CN38" s="48"/>
    </row>
    <row r="39" spans="1:92">
      <c r="A39" s="8" t="s">
        <v>32772</v>
      </c>
      <c r="B39" s="8" t="s">
        <v>28760</v>
      </c>
      <c r="C39" s="8" t="str">
        <f t="shared" si="0"/>
        <v>Metal Lapel Badge Gold  Ø22mm</v>
      </c>
      <c r="D39" t="s">
        <v>32773</v>
      </c>
      <c r="E39" t="s">
        <v>740</v>
      </c>
      <c r="F39" t="s">
        <v>32764</v>
      </c>
      <c r="G39" t="s">
        <v>29079</v>
      </c>
      <c r="H39" t="s">
        <v>32774</v>
      </c>
      <c r="I39" t="s">
        <v>32775</v>
      </c>
      <c r="J39" t="s">
        <v>32776</v>
      </c>
      <c r="K39" s="129" t="s">
        <v>32768</v>
      </c>
      <c r="T39" s="8"/>
      <c r="U39" s="8"/>
      <c r="V39" s="8"/>
      <c r="W39" s="8"/>
      <c r="X39" s="8"/>
      <c r="Y39" s="8"/>
      <c r="Z39" s="8"/>
      <c r="AA39" s="8"/>
      <c r="AB39" s="8"/>
      <c r="AC39" s="46"/>
      <c r="AD39" s="46"/>
      <c r="AE39" s="46"/>
      <c r="AF39" s="46"/>
      <c r="AG39" s="46"/>
      <c r="AR39">
        <v>0</v>
      </c>
      <c r="BA39" s="48" t="s">
        <v>32777</v>
      </c>
      <c r="BB39" s="48" t="s">
        <v>28760</v>
      </c>
      <c r="BC39" s="48" t="s">
        <v>29350</v>
      </c>
      <c r="BD39" s="48"/>
      <c r="BE39" s="48" t="s">
        <v>29260</v>
      </c>
      <c r="BF39" s="48" t="s">
        <v>29260</v>
      </c>
      <c r="BG39" s="48" t="s">
        <v>29260</v>
      </c>
      <c r="BH39" s="48" t="s">
        <v>32738</v>
      </c>
      <c r="BI39" s="48" t="s">
        <v>32760</v>
      </c>
      <c r="BJ39" s="48" t="s">
        <v>32760</v>
      </c>
      <c r="BK39" s="48" t="s">
        <v>32760</v>
      </c>
      <c r="BL39" s="48"/>
      <c r="BM39" s="48"/>
      <c r="BN39" s="48"/>
      <c r="BO39" s="48" t="s">
        <v>29353</v>
      </c>
      <c r="BP39" s="48" t="s">
        <v>32666</v>
      </c>
      <c r="BQ39" s="48"/>
      <c r="BR39" s="48"/>
      <c r="BS39" s="48"/>
      <c r="BT39" s="48"/>
      <c r="BU39" s="48" t="s">
        <v>32740</v>
      </c>
      <c r="BV39" s="48" t="s">
        <v>29349</v>
      </c>
      <c r="BW39" s="48"/>
      <c r="BX39" s="48"/>
      <c r="BY39" s="48" t="s">
        <v>28993</v>
      </c>
      <c r="BZ39" s="48" t="s">
        <v>28993</v>
      </c>
      <c r="CA39" s="48"/>
      <c r="CB39" s="48" t="s">
        <v>28988</v>
      </c>
      <c r="CC39" s="48"/>
      <c r="CD39" s="48" t="s">
        <v>32761</v>
      </c>
      <c r="CE39" s="48"/>
      <c r="CF39" s="48"/>
      <c r="CG39" s="48"/>
      <c r="CH39" s="48"/>
      <c r="CI39" s="48"/>
      <c r="CJ39" s="48"/>
      <c r="CK39" s="48"/>
      <c r="CL39" s="48"/>
      <c r="CM39" s="48"/>
      <c r="CN39" s="48"/>
    </row>
    <row r="40" spans="1:92">
      <c r="A40" s="127" t="s">
        <v>29592</v>
      </c>
      <c r="B40" s="8" t="s">
        <v>28760</v>
      </c>
      <c r="C40" s="8" t="str">
        <f>D40&amp;" "&amp;" "&amp;F40</f>
        <v>DeTape White Gloss Digital  760mm × 25m / 50m</v>
      </c>
      <c r="D40" t="s">
        <v>29594</v>
      </c>
      <c r="E40" t="s">
        <v>22542</v>
      </c>
      <c r="F40" t="s">
        <v>32778</v>
      </c>
      <c r="G40" t="s">
        <v>32779</v>
      </c>
      <c r="H40" t="s">
        <v>32709</v>
      </c>
      <c r="I40" t="s">
        <v>32780</v>
      </c>
      <c r="J40" t="s">
        <v>32731</v>
      </c>
      <c r="K40" s="136" t="s">
        <v>32781</v>
      </c>
      <c r="L40" s="137" t="s">
        <v>32597</v>
      </c>
      <c r="M40" s="9"/>
      <c r="N40" s="9"/>
      <c r="O40" s="9"/>
      <c r="P40" s="9"/>
      <c r="Q40" s="9"/>
      <c r="AR40">
        <v>0</v>
      </c>
      <c r="BA40" s="48" t="s">
        <v>32782</v>
      </c>
      <c r="BB40" s="48" t="s">
        <v>28760</v>
      </c>
      <c r="BC40" s="48" t="s">
        <v>23101</v>
      </c>
      <c r="BD40" s="48"/>
      <c r="BE40" s="48" t="s">
        <v>32783</v>
      </c>
      <c r="BF40" s="48" t="s">
        <v>32783</v>
      </c>
      <c r="BG40" s="48" t="s">
        <v>32783</v>
      </c>
      <c r="BH40" s="48"/>
      <c r="BI40" s="48"/>
      <c r="BJ40" s="48"/>
      <c r="BK40" s="48"/>
      <c r="BL40" s="48"/>
      <c r="BM40" s="48"/>
      <c r="BN40" s="48"/>
      <c r="BO40" s="48" t="s">
        <v>32779</v>
      </c>
      <c r="BP40" s="48" t="s">
        <v>32784</v>
      </c>
      <c r="BQ40" s="48"/>
      <c r="BR40" s="48"/>
      <c r="BS40" s="48"/>
      <c r="BT40" s="48"/>
      <c r="BU40" s="48" t="s">
        <v>32785</v>
      </c>
      <c r="BV40" s="48" t="s">
        <v>32786</v>
      </c>
      <c r="BW40" s="48"/>
      <c r="BX40" s="48"/>
      <c r="BY40" s="48"/>
      <c r="BZ40" s="48"/>
      <c r="CA40" s="48"/>
      <c r="CB40" s="48"/>
      <c r="CC40" s="48"/>
      <c r="CD40" s="48"/>
      <c r="CE40" s="48"/>
      <c r="CF40" s="48" t="s">
        <v>32787</v>
      </c>
      <c r="CG40" s="48"/>
      <c r="CH40" s="48"/>
      <c r="CI40" s="48"/>
      <c r="CJ40" s="48"/>
      <c r="CK40" s="48"/>
      <c r="CL40" s="48"/>
      <c r="CM40" s="48"/>
      <c r="CN40" s="48"/>
    </row>
    <row r="41" spans="1:92">
      <c r="A41" s="8" t="s">
        <v>32788</v>
      </c>
      <c r="B41" s="8" t="s">
        <v>28760</v>
      </c>
      <c r="C41" s="8" t="str">
        <f t="shared" ref="C41:C104" si="1">D41&amp;" "&amp;" "&amp;F41</f>
        <v>Orajet 3164 WG  760mm × 50m</v>
      </c>
      <c r="D41" t="s">
        <v>32789</v>
      </c>
      <c r="E41" t="s">
        <v>22542</v>
      </c>
      <c r="F41" t="s">
        <v>32790</v>
      </c>
      <c r="G41" t="s">
        <v>32779</v>
      </c>
      <c r="H41" t="s">
        <v>32709</v>
      </c>
      <c r="I41" t="s">
        <v>32791</v>
      </c>
      <c r="J41" t="s">
        <v>32731</v>
      </c>
      <c r="K41" s="129" t="s">
        <v>32781</v>
      </c>
      <c r="L41" s="130" t="s">
        <v>32597</v>
      </c>
      <c r="AR41">
        <v>0</v>
      </c>
      <c r="BA41" s="48" t="s">
        <v>32792</v>
      </c>
      <c r="BB41" s="48" t="s">
        <v>28760</v>
      </c>
      <c r="BC41" s="48" t="s">
        <v>23109</v>
      </c>
      <c r="BD41" s="48"/>
      <c r="BE41" s="48" t="s">
        <v>32793</v>
      </c>
      <c r="BF41" s="48" t="s">
        <v>32793</v>
      </c>
      <c r="BG41" s="48" t="s">
        <v>32793</v>
      </c>
      <c r="BH41" s="48"/>
      <c r="BI41" s="48"/>
      <c r="BJ41" s="48"/>
      <c r="BK41" s="48"/>
      <c r="BL41" s="48"/>
      <c r="BM41" s="48"/>
      <c r="BN41" s="48"/>
      <c r="BO41" s="48" t="s">
        <v>32779</v>
      </c>
      <c r="BP41" s="48" t="s">
        <v>32784</v>
      </c>
      <c r="BQ41" s="48"/>
      <c r="BR41" s="48"/>
      <c r="BS41" s="48"/>
      <c r="BT41" s="48"/>
      <c r="BU41" s="48" t="s">
        <v>32785</v>
      </c>
      <c r="BV41" s="48" t="s">
        <v>32794</v>
      </c>
      <c r="BW41" s="48"/>
      <c r="BX41" s="48"/>
      <c r="BY41" s="48"/>
      <c r="BZ41" s="48"/>
      <c r="CA41" s="48"/>
      <c r="CB41" s="48"/>
      <c r="CC41" s="48"/>
      <c r="CD41" s="48"/>
      <c r="CE41" s="48"/>
      <c r="CF41" s="48" t="s">
        <v>32787</v>
      </c>
      <c r="CG41" s="48"/>
      <c r="CH41" s="48"/>
      <c r="CI41" s="48"/>
      <c r="CJ41" s="48"/>
      <c r="CK41" s="48"/>
      <c r="CL41" s="48"/>
      <c r="CM41" s="48"/>
      <c r="CN41" s="48"/>
    </row>
    <row r="42" spans="1:92">
      <c r="A42" s="8" t="s">
        <v>32795</v>
      </c>
      <c r="B42" s="8" t="s">
        <v>28760</v>
      </c>
      <c r="C42" s="8" t="str">
        <f t="shared" si="1"/>
        <v>Orajet 3164X WG  760mm × 50m</v>
      </c>
      <c r="D42" t="s">
        <v>32796</v>
      </c>
      <c r="E42" t="s">
        <v>22542</v>
      </c>
      <c r="F42" t="s">
        <v>32790</v>
      </c>
      <c r="G42" t="s">
        <v>32779</v>
      </c>
      <c r="H42" t="s">
        <v>32709</v>
      </c>
      <c r="I42" t="s">
        <v>32791</v>
      </c>
      <c r="J42" t="s">
        <v>32731</v>
      </c>
      <c r="K42" s="129" t="s">
        <v>32781</v>
      </c>
      <c r="L42" s="130" t="s">
        <v>32597</v>
      </c>
      <c r="AR42">
        <v>0</v>
      </c>
      <c r="BA42" s="48" t="s">
        <v>32797</v>
      </c>
      <c r="BB42" s="48" t="s">
        <v>28760</v>
      </c>
      <c r="BC42" s="48" t="s">
        <v>23116</v>
      </c>
      <c r="BD42" s="48"/>
      <c r="BE42" s="48" t="s">
        <v>32798</v>
      </c>
      <c r="BF42" s="48" t="s">
        <v>32798</v>
      </c>
      <c r="BG42" s="48" t="s">
        <v>32798</v>
      </c>
      <c r="BH42" s="48"/>
      <c r="BI42" s="48"/>
      <c r="BJ42" s="48"/>
      <c r="BK42" s="48"/>
      <c r="BL42" s="48"/>
      <c r="BM42" s="48"/>
      <c r="BN42" s="48"/>
      <c r="BO42" s="48" t="s">
        <v>32799</v>
      </c>
      <c r="BP42" s="48" t="s">
        <v>32784</v>
      </c>
      <c r="BQ42" s="48"/>
      <c r="BR42" s="48"/>
      <c r="BS42" s="48"/>
      <c r="BT42" s="48"/>
      <c r="BU42" s="48" t="s">
        <v>32785</v>
      </c>
      <c r="BV42" s="48" t="s">
        <v>32800</v>
      </c>
      <c r="BW42" s="48"/>
      <c r="BX42" s="48"/>
      <c r="BY42" s="48"/>
      <c r="BZ42" s="48"/>
      <c r="CA42" s="48"/>
      <c r="CB42" s="48"/>
      <c r="CC42" s="48"/>
      <c r="CD42" s="48"/>
      <c r="CE42" s="48"/>
      <c r="CF42" s="48" t="s">
        <v>32787</v>
      </c>
      <c r="CG42" s="48"/>
      <c r="CH42" s="48"/>
      <c r="CI42" s="48"/>
      <c r="CJ42" s="48"/>
      <c r="CK42" s="48"/>
      <c r="CL42" s="48"/>
      <c r="CM42" s="48"/>
      <c r="CN42" s="48"/>
    </row>
    <row r="43" spans="1:92">
      <c r="A43" s="8">
        <v>10020</v>
      </c>
      <c r="B43" s="8" t="s">
        <v>28760</v>
      </c>
      <c r="C43" s="8" t="str">
        <f t="shared" si="1"/>
        <v>Ri Jet 145 White Gloss Digital  760mm × 50m</v>
      </c>
      <c r="D43" t="s">
        <v>32801</v>
      </c>
      <c r="E43" t="s">
        <v>22542</v>
      </c>
      <c r="F43" t="s">
        <v>32790</v>
      </c>
      <c r="G43" t="s">
        <v>32779</v>
      </c>
      <c r="H43" t="s">
        <v>32709</v>
      </c>
      <c r="I43" t="s">
        <v>32802</v>
      </c>
      <c r="J43" t="s">
        <v>32731</v>
      </c>
      <c r="K43" s="129" t="s">
        <v>32781</v>
      </c>
      <c r="L43" s="130" t="s">
        <v>32597</v>
      </c>
      <c r="AR43">
        <v>0</v>
      </c>
      <c r="BA43" s="48" t="s">
        <v>32803</v>
      </c>
      <c r="BB43" s="48" t="s">
        <v>28760</v>
      </c>
      <c r="BC43" s="48" t="s">
        <v>23123</v>
      </c>
      <c r="BD43" s="48"/>
      <c r="BE43" s="48" t="s">
        <v>32804</v>
      </c>
      <c r="BF43" s="48" t="s">
        <v>32804</v>
      </c>
      <c r="BG43" s="48" t="s">
        <v>32804</v>
      </c>
      <c r="BH43" s="48"/>
      <c r="BI43" s="48"/>
      <c r="BJ43" s="48"/>
      <c r="BK43" s="48"/>
      <c r="BL43" s="48"/>
      <c r="BM43" s="48"/>
      <c r="BN43" s="48"/>
      <c r="BO43" s="48" t="s">
        <v>32599</v>
      </c>
      <c r="BP43" s="48" t="s">
        <v>32805</v>
      </c>
      <c r="BQ43" s="48"/>
      <c r="BR43" s="48"/>
      <c r="BS43" s="48"/>
      <c r="BT43" s="48"/>
      <c r="BU43" s="48" t="s">
        <v>32806</v>
      </c>
      <c r="BV43" s="48" t="s">
        <v>32807</v>
      </c>
      <c r="BW43" s="48"/>
      <c r="BX43" s="48"/>
      <c r="BY43" s="48"/>
      <c r="BZ43" s="48"/>
      <c r="CA43" s="48"/>
      <c r="CB43" s="48"/>
      <c r="CC43" s="48"/>
      <c r="CD43" s="48"/>
      <c r="CE43" s="48"/>
      <c r="CF43" s="48" t="s">
        <v>32787</v>
      </c>
      <c r="CG43" s="48"/>
      <c r="CH43" s="48"/>
      <c r="CI43" s="48"/>
      <c r="CJ43" s="48"/>
      <c r="CK43" s="48"/>
      <c r="CL43" s="48"/>
      <c r="CM43" s="48"/>
      <c r="CN43" s="48"/>
    </row>
    <row r="44" spans="1:92">
      <c r="A44" s="8" t="s">
        <v>32808</v>
      </c>
      <c r="B44" s="8" t="s">
        <v>28760</v>
      </c>
      <c r="C44" s="8" t="str">
        <f t="shared" si="1"/>
        <v>UPM95 1610 Mono White Gloss  760mm × 50m</v>
      </c>
      <c r="D44" t="s">
        <v>32809</v>
      </c>
      <c r="E44" t="s">
        <v>22542</v>
      </c>
      <c r="F44" t="s">
        <v>32790</v>
      </c>
      <c r="G44" t="s">
        <v>32779</v>
      </c>
      <c r="H44" t="s">
        <v>32709</v>
      </c>
      <c r="I44" t="s">
        <v>32810</v>
      </c>
      <c r="J44" t="s">
        <v>32731</v>
      </c>
      <c r="K44" s="129" t="s">
        <v>32781</v>
      </c>
      <c r="L44" s="130" t="s">
        <v>32597</v>
      </c>
      <c r="AR44">
        <v>0</v>
      </c>
      <c r="BA44" s="48" t="s">
        <v>32811</v>
      </c>
      <c r="BB44" s="48" t="s">
        <v>28760</v>
      </c>
      <c r="BC44" s="48" t="s">
        <v>23130</v>
      </c>
      <c r="BD44" s="48"/>
      <c r="BE44" s="48" t="s">
        <v>32812</v>
      </c>
      <c r="BF44" s="48" t="s">
        <v>32812</v>
      </c>
      <c r="BG44" s="48" t="s">
        <v>32812</v>
      </c>
      <c r="BH44" s="48"/>
      <c r="BI44" s="48"/>
      <c r="BJ44" s="48"/>
      <c r="BK44" s="48"/>
      <c r="BL44" s="48"/>
      <c r="BM44" s="48"/>
      <c r="BN44" s="48"/>
      <c r="BO44" s="48" t="s">
        <v>32599</v>
      </c>
      <c r="BP44" s="48" t="s">
        <v>32805</v>
      </c>
      <c r="BQ44" s="48"/>
      <c r="BR44" s="48"/>
      <c r="BS44" s="48"/>
      <c r="BT44" s="48"/>
      <c r="BU44" s="48" t="s">
        <v>32806</v>
      </c>
      <c r="BV44" s="48" t="s">
        <v>32807</v>
      </c>
      <c r="BW44" s="48"/>
      <c r="BX44" s="48"/>
      <c r="BY44" s="48"/>
      <c r="BZ44" s="48"/>
      <c r="CA44" s="48"/>
      <c r="CB44" s="48"/>
      <c r="CC44" s="48"/>
      <c r="CD44" s="48"/>
      <c r="CE44" s="48"/>
      <c r="CF44" s="48" t="s">
        <v>32787</v>
      </c>
      <c r="CG44" s="48"/>
      <c r="CH44" s="48"/>
      <c r="CI44" s="48"/>
      <c r="CJ44" s="48"/>
      <c r="CK44" s="48"/>
      <c r="CL44" s="48"/>
      <c r="CM44" s="48"/>
      <c r="CN44" s="48"/>
    </row>
    <row r="45" spans="1:92">
      <c r="A45" s="8" t="s">
        <v>32813</v>
      </c>
      <c r="B45" s="8" t="s">
        <v>28760</v>
      </c>
      <c r="C45" s="8" t="str">
        <f t="shared" si="1"/>
        <v>Poli-Print 820 White Gloss  760mm × 50m</v>
      </c>
      <c r="D45" t="s">
        <v>32814</v>
      </c>
      <c r="E45" t="s">
        <v>22542</v>
      </c>
      <c r="F45" t="s">
        <v>32790</v>
      </c>
      <c r="G45" t="s">
        <v>32779</v>
      </c>
      <c r="H45" t="s">
        <v>32709</v>
      </c>
      <c r="I45" t="s">
        <v>32815</v>
      </c>
      <c r="J45" t="s">
        <v>32731</v>
      </c>
      <c r="K45" s="129" t="s">
        <v>32781</v>
      </c>
      <c r="L45" s="130" t="s">
        <v>32597</v>
      </c>
      <c r="AR45">
        <v>0</v>
      </c>
      <c r="BA45" s="48" t="s">
        <v>32816</v>
      </c>
      <c r="BB45" s="48" t="s">
        <v>28760</v>
      </c>
      <c r="BC45" s="48" t="s">
        <v>23137</v>
      </c>
      <c r="BD45" s="48"/>
      <c r="BE45" s="48" t="s">
        <v>32817</v>
      </c>
      <c r="BF45" s="48" t="s">
        <v>32817</v>
      </c>
      <c r="BG45" s="48" t="s">
        <v>32817</v>
      </c>
      <c r="BH45" s="48"/>
      <c r="BI45" s="48"/>
      <c r="BJ45" s="48"/>
      <c r="BK45" s="48"/>
      <c r="BL45" s="48"/>
      <c r="BM45" s="48"/>
      <c r="BN45" s="48"/>
      <c r="BO45" s="48" t="s">
        <v>32818</v>
      </c>
      <c r="BP45" s="48" t="s">
        <v>32819</v>
      </c>
      <c r="BQ45" s="48"/>
      <c r="BR45" s="48"/>
      <c r="BS45" s="48"/>
      <c r="BT45" s="48"/>
      <c r="BU45" s="48" t="s">
        <v>32806</v>
      </c>
      <c r="BV45" s="48" t="s">
        <v>32820</v>
      </c>
      <c r="BW45" s="48"/>
      <c r="BX45" s="48"/>
      <c r="BY45" s="48"/>
      <c r="BZ45" s="48"/>
      <c r="CA45" s="48"/>
      <c r="CB45" s="48"/>
      <c r="CC45" s="48"/>
      <c r="CD45" s="48"/>
      <c r="CE45" s="48"/>
      <c r="CF45" s="48" t="s">
        <v>32787</v>
      </c>
      <c r="CG45" s="48"/>
      <c r="CH45" s="48"/>
      <c r="CI45" s="48"/>
      <c r="CJ45" s="48"/>
      <c r="CK45" s="48"/>
      <c r="CL45" s="48"/>
      <c r="CM45" s="48"/>
      <c r="CN45" s="48"/>
    </row>
    <row r="46" spans="1:92">
      <c r="A46" s="8">
        <v>10060</v>
      </c>
      <c r="B46" s="8" t="s">
        <v>28760</v>
      </c>
      <c r="C46" s="8" t="str">
        <f t="shared" si="1"/>
        <v>Ri Jet 100 White Gloss Digital  760mm × 50m</v>
      </c>
      <c r="D46" t="s">
        <v>32821</v>
      </c>
      <c r="E46" t="s">
        <v>22542</v>
      </c>
      <c r="F46" t="s">
        <v>32790</v>
      </c>
      <c r="G46" t="s">
        <v>32779</v>
      </c>
      <c r="H46" t="s">
        <v>32709</v>
      </c>
      <c r="I46" t="s">
        <v>32822</v>
      </c>
      <c r="J46" t="s">
        <v>32731</v>
      </c>
      <c r="K46" s="129" t="s">
        <v>32781</v>
      </c>
      <c r="L46" s="130" t="s">
        <v>32597</v>
      </c>
      <c r="AR46">
        <v>0</v>
      </c>
      <c r="BA46" s="48" t="s">
        <v>32823</v>
      </c>
      <c r="BB46" s="48" t="s">
        <v>28760</v>
      </c>
      <c r="BC46" s="48" t="s">
        <v>23144</v>
      </c>
      <c r="BD46" s="48"/>
      <c r="BE46" s="48" t="s">
        <v>32824</v>
      </c>
      <c r="BF46" s="48" t="s">
        <v>32824</v>
      </c>
      <c r="BG46" s="48" t="s">
        <v>32824</v>
      </c>
      <c r="BH46" s="48"/>
      <c r="BI46" s="48"/>
      <c r="BJ46" s="48"/>
      <c r="BK46" s="48"/>
      <c r="BL46" s="48"/>
      <c r="BM46" s="48"/>
      <c r="BN46" s="48"/>
      <c r="BO46" s="48" t="s">
        <v>32818</v>
      </c>
      <c r="BP46" s="48" t="s">
        <v>32819</v>
      </c>
      <c r="BQ46" s="48"/>
      <c r="BR46" s="48"/>
      <c r="BS46" s="48"/>
      <c r="BT46" s="48"/>
      <c r="BU46" s="48" t="s">
        <v>32806</v>
      </c>
      <c r="BV46" s="48" t="s">
        <v>32825</v>
      </c>
      <c r="BW46" s="48"/>
      <c r="BX46" s="48"/>
      <c r="BY46" s="48"/>
      <c r="BZ46" s="48"/>
      <c r="CA46" s="48"/>
      <c r="CB46" s="48"/>
      <c r="CC46" s="48"/>
      <c r="CD46" s="48"/>
      <c r="CE46" s="48"/>
      <c r="CF46" s="48" t="s">
        <v>32787</v>
      </c>
      <c r="CG46" s="48"/>
      <c r="CH46" s="48"/>
      <c r="CI46" s="48"/>
      <c r="CJ46" s="48"/>
      <c r="CK46" s="48"/>
      <c r="CL46" s="48"/>
      <c r="CM46" s="48"/>
      <c r="CN46" s="48"/>
    </row>
    <row r="47" spans="1:92">
      <c r="A47" s="8" t="s">
        <v>32826</v>
      </c>
      <c r="B47" s="8" t="s">
        <v>28760</v>
      </c>
      <c r="C47" s="8" t="str">
        <f t="shared" si="1"/>
        <v>Poli-Print 920 White Gloss  760mm × 50m</v>
      </c>
      <c r="D47" t="s">
        <v>32827</v>
      </c>
      <c r="E47" t="s">
        <v>22542</v>
      </c>
      <c r="F47" t="s">
        <v>32790</v>
      </c>
      <c r="G47" t="s">
        <v>32779</v>
      </c>
      <c r="H47" t="s">
        <v>32709</v>
      </c>
      <c r="I47" t="s">
        <v>32828</v>
      </c>
      <c r="J47" t="s">
        <v>32731</v>
      </c>
      <c r="K47" s="129" t="s">
        <v>32781</v>
      </c>
      <c r="L47" s="130" t="s">
        <v>32597</v>
      </c>
      <c r="AR47">
        <v>0</v>
      </c>
      <c r="BA47" s="48" t="s">
        <v>32829</v>
      </c>
      <c r="BB47" s="48" t="s">
        <v>28760</v>
      </c>
      <c r="BC47" s="48" t="s">
        <v>23152</v>
      </c>
      <c r="BD47" s="48"/>
      <c r="BE47" s="48" t="s">
        <v>32830</v>
      </c>
      <c r="BF47" s="48" t="s">
        <v>32830</v>
      </c>
      <c r="BG47" s="48" t="s">
        <v>32830</v>
      </c>
      <c r="BH47" s="48"/>
      <c r="BI47" s="48"/>
      <c r="BJ47" s="48"/>
      <c r="BK47" s="48"/>
      <c r="BL47" s="48"/>
      <c r="BM47" s="48"/>
      <c r="BN47" s="48"/>
      <c r="BO47" s="48" t="s">
        <v>32599</v>
      </c>
      <c r="BP47" s="48" t="s">
        <v>22096</v>
      </c>
      <c r="BQ47" s="48"/>
      <c r="BR47" s="48"/>
      <c r="BS47" s="48"/>
      <c r="BT47" s="48"/>
      <c r="BU47" s="48" t="s">
        <v>32806</v>
      </c>
      <c r="BV47" s="48" t="s">
        <v>32831</v>
      </c>
      <c r="BW47" s="48"/>
      <c r="BX47" s="48"/>
      <c r="BY47" s="48"/>
      <c r="BZ47" s="48"/>
      <c r="CA47" s="48"/>
      <c r="CB47" s="48"/>
      <c r="CC47" s="48"/>
      <c r="CD47" s="48"/>
      <c r="CE47" s="48"/>
      <c r="CF47" s="48" t="s">
        <v>32787</v>
      </c>
      <c r="CG47" s="48"/>
      <c r="CH47" s="48"/>
      <c r="CI47" s="48"/>
      <c r="CJ47" s="48"/>
      <c r="CK47" s="48"/>
      <c r="CL47" s="48"/>
      <c r="CM47" s="48"/>
      <c r="CN47" s="48"/>
    </row>
    <row r="48" spans="1:92">
      <c r="A48" s="127" t="s">
        <v>32832</v>
      </c>
      <c r="B48" s="8" t="s">
        <v>28760</v>
      </c>
      <c r="C48" s="8" t="str">
        <f t="shared" si="1"/>
        <v>DeTape White Gloss Air Release  760mm × 25m / 50m</v>
      </c>
      <c r="D48" t="s">
        <v>32833</v>
      </c>
      <c r="E48" t="s">
        <v>22542</v>
      </c>
      <c r="F48" t="s">
        <v>32778</v>
      </c>
      <c r="G48" t="s">
        <v>32779</v>
      </c>
      <c r="H48" t="s">
        <v>32709</v>
      </c>
      <c r="I48" t="s">
        <v>32834</v>
      </c>
      <c r="J48" t="s">
        <v>32731</v>
      </c>
      <c r="K48" s="129" t="s">
        <v>32781</v>
      </c>
      <c r="L48" s="130" t="s">
        <v>32597</v>
      </c>
      <c r="AR48">
        <v>0</v>
      </c>
      <c r="BA48" s="48" t="s">
        <v>32835</v>
      </c>
      <c r="BB48" s="48" t="s">
        <v>28760</v>
      </c>
      <c r="BC48" s="48" t="s">
        <v>22988</v>
      </c>
      <c r="BD48" s="48"/>
      <c r="BE48" s="48" t="s">
        <v>32836</v>
      </c>
      <c r="BF48" s="48" t="s">
        <v>32836</v>
      </c>
      <c r="BG48" s="48" t="s">
        <v>32836</v>
      </c>
      <c r="BH48" s="48"/>
      <c r="BI48" s="48"/>
      <c r="BJ48" s="48"/>
      <c r="BK48" s="48"/>
      <c r="BL48" s="48"/>
      <c r="BM48" s="48"/>
      <c r="BN48" s="48"/>
      <c r="BO48" s="48" t="s">
        <v>32599</v>
      </c>
      <c r="BP48" s="48" t="s">
        <v>22612</v>
      </c>
      <c r="BQ48" s="48"/>
      <c r="BR48" s="48"/>
      <c r="BS48" s="48"/>
      <c r="BT48" s="48"/>
      <c r="BU48" s="48" t="s">
        <v>32837</v>
      </c>
      <c r="BV48" s="48" t="s">
        <v>32838</v>
      </c>
      <c r="BW48" s="48"/>
      <c r="BX48" s="48"/>
      <c r="BY48" s="48"/>
      <c r="BZ48" s="48"/>
      <c r="CA48" s="48"/>
      <c r="CB48" s="48"/>
      <c r="CC48" s="48"/>
      <c r="CD48" s="48"/>
      <c r="CE48" s="48"/>
      <c r="CF48" s="48" t="s">
        <v>32787</v>
      </c>
      <c r="CG48" s="48"/>
      <c r="CH48" s="48"/>
      <c r="CI48" s="48"/>
      <c r="CJ48" s="48"/>
      <c r="CK48" s="48"/>
      <c r="CL48" s="48"/>
      <c r="CM48" s="48"/>
      <c r="CN48" s="48"/>
    </row>
    <row r="49" spans="1:92">
      <c r="A49" s="127" t="s">
        <v>30297</v>
      </c>
      <c r="B49" s="8" t="s">
        <v>28760</v>
      </c>
      <c r="C49" s="8" t="str">
        <f t="shared" si="1"/>
        <v>DeTape White Matt Digital  760mm × 25m / 50m</v>
      </c>
      <c r="D49" t="s">
        <v>32839</v>
      </c>
      <c r="E49" t="s">
        <v>22542</v>
      </c>
      <c r="F49" t="s">
        <v>32778</v>
      </c>
      <c r="G49" t="s">
        <v>32779</v>
      </c>
      <c r="H49" t="s">
        <v>32840</v>
      </c>
      <c r="I49" t="s">
        <v>32780</v>
      </c>
      <c r="J49" t="s">
        <v>32731</v>
      </c>
      <c r="K49" s="136" t="s">
        <v>32781</v>
      </c>
      <c r="L49" s="137" t="s">
        <v>32597</v>
      </c>
      <c r="AR49">
        <v>0</v>
      </c>
      <c r="BA49" s="48" t="s">
        <v>32841</v>
      </c>
      <c r="BB49" s="48" t="s">
        <v>28760</v>
      </c>
      <c r="BC49" s="48" t="s">
        <v>22998</v>
      </c>
      <c r="BD49" s="48"/>
      <c r="BE49" s="48" t="s">
        <v>32842</v>
      </c>
      <c r="BF49" s="48" t="s">
        <v>32842</v>
      </c>
      <c r="BG49" s="48" t="s">
        <v>32842</v>
      </c>
      <c r="BH49" s="48"/>
      <c r="BI49" s="48"/>
      <c r="BJ49" s="48"/>
      <c r="BK49" s="48"/>
      <c r="BL49" s="48"/>
      <c r="BM49" s="48"/>
      <c r="BN49" s="48"/>
      <c r="BO49" s="48" t="s">
        <v>32818</v>
      </c>
      <c r="BP49" s="48" t="s">
        <v>29096</v>
      </c>
      <c r="BQ49" s="48"/>
      <c r="BR49" s="48"/>
      <c r="BS49" s="48"/>
      <c r="BT49" s="48"/>
      <c r="BU49" s="48" t="s">
        <v>32837</v>
      </c>
      <c r="BV49" s="48" t="s">
        <v>32843</v>
      </c>
      <c r="BW49" s="48"/>
      <c r="BX49" s="48"/>
      <c r="BY49" s="48"/>
      <c r="BZ49" s="48"/>
      <c r="CA49" s="48"/>
      <c r="CB49" s="48"/>
      <c r="CC49" s="48"/>
      <c r="CD49" s="48"/>
      <c r="CE49" s="48"/>
      <c r="CF49" s="48" t="s">
        <v>32787</v>
      </c>
      <c r="CG49" s="48"/>
      <c r="CH49" s="48"/>
      <c r="CI49" s="48"/>
      <c r="CJ49" s="48"/>
      <c r="CK49" s="48"/>
      <c r="CL49" s="48"/>
      <c r="CM49" s="48"/>
      <c r="CN49" s="48"/>
    </row>
    <row r="50" spans="1:92">
      <c r="A50" s="8" t="s">
        <v>32844</v>
      </c>
      <c r="B50" s="8" t="s">
        <v>28760</v>
      </c>
      <c r="C50" s="8" t="str">
        <f t="shared" si="1"/>
        <v>Orajet 3164 WM  760mm × 50m</v>
      </c>
      <c r="D50" t="s">
        <v>32845</v>
      </c>
      <c r="E50" t="s">
        <v>22542</v>
      </c>
      <c r="F50" t="s">
        <v>32790</v>
      </c>
      <c r="G50" t="s">
        <v>32779</v>
      </c>
      <c r="H50" t="s">
        <v>32840</v>
      </c>
      <c r="I50" t="s">
        <v>32791</v>
      </c>
      <c r="J50" t="s">
        <v>32731</v>
      </c>
      <c r="K50" s="129" t="s">
        <v>32781</v>
      </c>
      <c r="L50" s="130" t="s">
        <v>32597</v>
      </c>
      <c r="AR50">
        <v>0</v>
      </c>
      <c r="BA50" s="48" t="s">
        <v>32846</v>
      </c>
      <c r="BB50" s="48" t="s">
        <v>28760</v>
      </c>
      <c r="BC50" s="48" t="s">
        <v>23006</v>
      </c>
      <c r="BD50" s="48"/>
      <c r="BE50" s="48" t="s">
        <v>32847</v>
      </c>
      <c r="BF50" s="48" t="s">
        <v>32847</v>
      </c>
      <c r="BG50" s="48" t="s">
        <v>32847</v>
      </c>
      <c r="BH50" s="48"/>
      <c r="BI50" s="48"/>
      <c r="BJ50" s="48"/>
      <c r="BK50" s="48"/>
      <c r="BL50" s="48"/>
      <c r="BM50" s="48"/>
      <c r="BN50" s="48"/>
      <c r="BO50" s="48" t="s">
        <v>32599</v>
      </c>
      <c r="BP50" s="48" t="s">
        <v>29096</v>
      </c>
      <c r="BQ50" s="48"/>
      <c r="BR50" s="48"/>
      <c r="BS50" s="48"/>
      <c r="BT50" s="48"/>
      <c r="BU50" s="48" t="s">
        <v>32837</v>
      </c>
      <c r="BV50" s="48" t="s">
        <v>32848</v>
      </c>
      <c r="BW50" s="48"/>
      <c r="BX50" s="48"/>
      <c r="BY50" s="48"/>
      <c r="BZ50" s="48"/>
      <c r="CA50" s="48"/>
      <c r="CB50" s="48"/>
      <c r="CC50" s="48"/>
      <c r="CD50" s="48"/>
      <c r="CE50" s="48"/>
      <c r="CF50" s="48" t="s">
        <v>32787</v>
      </c>
      <c r="CG50" s="48"/>
      <c r="CH50" s="48"/>
      <c r="CI50" s="48"/>
      <c r="CJ50" s="48"/>
      <c r="CK50" s="48"/>
      <c r="CL50" s="48"/>
      <c r="CM50" s="48"/>
      <c r="CN50" s="48"/>
    </row>
    <row r="51" spans="1:92">
      <c r="A51" s="8" t="s">
        <v>32849</v>
      </c>
      <c r="B51" s="8" t="s">
        <v>28760</v>
      </c>
      <c r="C51" s="8" t="str">
        <f t="shared" si="1"/>
        <v>Orajet 3164X WM  760mm × 50m</v>
      </c>
      <c r="D51" t="s">
        <v>32850</v>
      </c>
      <c r="E51" t="s">
        <v>22542</v>
      </c>
      <c r="F51" t="s">
        <v>32790</v>
      </c>
      <c r="G51" t="s">
        <v>32779</v>
      </c>
      <c r="H51" t="s">
        <v>32840</v>
      </c>
      <c r="I51" t="s">
        <v>32791</v>
      </c>
      <c r="J51" t="s">
        <v>32731</v>
      </c>
      <c r="K51" s="129" t="s">
        <v>32781</v>
      </c>
      <c r="L51" s="130" t="s">
        <v>32597</v>
      </c>
      <c r="AR51">
        <v>0</v>
      </c>
      <c r="BA51" s="48" t="s">
        <v>32851</v>
      </c>
      <c r="BB51" s="48" t="s">
        <v>28760</v>
      </c>
      <c r="BC51" s="48" t="s">
        <v>23015</v>
      </c>
      <c r="BD51" s="48"/>
      <c r="BE51" s="48" t="s">
        <v>32852</v>
      </c>
      <c r="BF51" s="48" t="s">
        <v>32852</v>
      </c>
      <c r="BG51" s="48" t="s">
        <v>32852</v>
      </c>
      <c r="BH51" s="48"/>
      <c r="BI51" s="48"/>
      <c r="BJ51" s="48"/>
      <c r="BK51" s="48"/>
      <c r="BL51" s="48"/>
      <c r="BM51" s="48"/>
      <c r="BN51" s="48"/>
      <c r="BO51" s="48" t="s">
        <v>32599</v>
      </c>
      <c r="BP51" s="48" t="s">
        <v>32611</v>
      </c>
      <c r="BQ51" s="48"/>
      <c r="BR51" s="48"/>
      <c r="BS51" s="48"/>
      <c r="BT51" s="48"/>
      <c r="BU51" s="48" t="s">
        <v>32837</v>
      </c>
      <c r="BV51" s="48" t="s">
        <v>32853</v>
      </c>
      <c r="BW51" s="48"/>
      <c r="BX51" s="48"/>
      <c r="BY51" s="48"/>
      <c r="BZ51" s="48"/>
      <c r="CA51" s="48"/>
      <c r="CB51" s="48"/>
      <c r="CC51" s="48"/>
      <c r="CD51" s="48"/>
      <c r="CE51" s="48"/>
      <c r="CF51" s="48" t="s">
        <v>32787</v>
      </c>
      <c r="CG51" s="48"/>
      <c r="CH51" s="48"/>
      <c r="CI51" s="48"/>
      <c r="CJ51" s="48"/>
      <c r="CK51" s="48"/>
      <c r="CL51" s="48"/>
      <c r="CM51" s="48"/>
      <c r="CN51" s="48"/>
    </row>
    <row r="52" spans="1:92">
      <c r="A52" s="8" t="s">
        <v>32854</v>
      </c>
      <c r="B52" s="8" t="s">
        <v>28760</v>
      </c>
      <c r="C52" s="8" t="str">
        <f t="shared" si="1"/>
        <v>Poli-Print 925 White Matt  760mm × 50m</v>
      </c>
      <c r="D52" t="s">
        <v>32855</v>
      </c>
      <c r="E52" t="s">
        <v>22542</v>
      </c>
      <c r="F52" t="s">
        <v>32790</v>
      </c>
      <c r="G52" t="s">
        <v>32779</v>
      </c>
      <c r="H52" t="s">
        <v>32840</v>
      </c>
      <c r="I52" t="s">
        <v>32828</v>
      </c>
      <c r="J52" t="s">
        <v>32731</v>
      </c>
      <c r="K52" s="129" t="s">
        <v>32781</v>
      </c>
      <c r="L52" s="130" t="s">
        <v>32597</v>
      </c>
      <c r="AR52">
        <v>0</v>
      </c>
      <c r="BA52" s="48" t="s">
        <v>32856</v>
      </c>
      <c r="BB52" s="48" t="s">
        <v>28760</v>
      </c>
      <c r="BC52" s="48" t="s">
        <v>23024</v>
      </c>
      <c r="BD52" s="48"/>
      <c r="BE52" s="48" t="s">
        <v>32857</v>
      </c>
      <c r="BF52" s="48" t="s">
        <v>32857</v>
      </c>
      <c r="BG52" s="48" t="s">
        <v>32857</v>
      </c>
      <c r="BH52" s="48"/>
      <c r="BI52" s="48"/>
      <c r="BJ52" s="48"/>
      <c r="BK52" s="48"/>
      <c r="BL52" s="48"/>
      <c r="BM52" s="48"/>
      <c r="BN52" s="48"/>
      <c r="BO52" s="48" t="s">
        <v>32599</v>
      </c>
      <c r="BP52" s="48" t="s">
        <v>32805</v>
      </c>
      <c r="BQ52" s="48"/>
      <c r="BR52" s="48"/>
      <c r="BS52" s="48"/>
      <c r="BT52" s="48"/>
      <c r="BU52" s="48" t="s">
        <v>32837</v>
      </c>
      <c r="BV52" s="48" t="s">
        <v>32858</v>
      </c>
      <c r="BW52" s="48"/>
      <c r="BX52" s="48"/>
      <c r="BY52" s="48"/>
      <c r="BZ52" s="48"/>
      <c r="CA52" s="48"/>
      <c r="CB52" s="48"/>
      <c r="CC52" s="48"/>
      <c r="CD52" s="48"/>
      <c r="CE52" s="48"/>
      <c r="CF52" s="48" t="s">
        <v>32787</v>
      </c>
      <c r="CG52" s="48"/>
      <c r="CH52" s="48"/>
      <c r="CI52" s="48"/>
      <c r="CJ52" s="48"/>
      <c r="CK52" s="48"/>
      <c r="CL52" s="48"/>
      <c r="CM52" s="48"/>
      <c r="CN52" s="48"/>
    </row>
    <row r="53" spans="1:92">
      <c r="A53" s="127" t="s">
        <v>32859</v>
      </c>
      <c r="B53" s="8" t="s">
        <v>28760</v>
      </c>
      <c r="C53" s="8" t="str">
        <f t="shared" si="1"/>
        <v>DeTape White Matt Air Release  760mm × 25m / 50m</v>
      </c>
      <c r="D53" t="s">
        <v>32860</v>
      </c>
      <c r="E53" t="s">
        <v>22542</v>
      </c>
      <c r="F53" t="s">
        <v>32778</v>
      </c>
      <c r="G53" t="s">
        <v>32779</v>
      </c>
      <c r="H53" t="s">
        <v>32840</v>
      </c>
      <c r="I53" t="s">
        <v>32861</v>
      </c>
      <c r="J53" t="s">
        <v>32731</v>
      </c>
      <c r="K53" s="129" t="s">
        <v>32781</v>
      </c>
      <c r="L53" s="130" t="s">
        <v>32597</v>
      </c>
      <c r="AR53">
        <v>0</v>
      </c>
      <c r="BA53" s="48" t="s">
        <v>32862</v>
      </c>
      <c r="BB53" s="48" t="s">
        <v>28760</v>
      </c>
      <c r="BC53" s="48" t="s">
        <v>23033</v>
      </c>
      <c r="BD53" s="48"/>
      <c r="BE53" s="48" t="s">
        <v>32863</v>
      </c>
      <c r="BF53" s="48" t="s">
        <v>32863</v>
      </c>
      <c r="BG53" s="48" t="s">
        <v>32863</v>
      </c>
      <c r="BH53" s="48"/>
      <c r="BI53" s="48"/>
      <c r="BJ53" s="48"/>
      <c r="BK53" s="48"/>
      <c r="BL53" s="48"/>
      <c r="BM53" s="48"/>
      <c r="BN53" s="48"/>
      <c r="BO53" s="48" t="s">
        <v>32599</v>
      </c>
      <c r="BP53" s="48" t="s">
        <v>23033</v>
      </c>
      <c r="BQ53" s="48"/>
      <c r="BR53" s="48"/>
      <c r="BS53" s="48"/>
      <c r="BT53" s="48"/>
      <c r="BU53" s="48" t="s">
        <v>32837</v>
      </c>
      <c r="BV53" s="48" t="s">
        <v>32864</v>
      </c>
      <c r="BW53" s="48"/>
      <c r="BX53" s="48"/>
      <c r="BY53" s="48"/>
      <c r="BZ53" s="48"/>
      <c r="CA53" s="48"/>
      <c r="CB53" s="48"/>
      <c r="CC53" s="48"/>
      <c r="CD53" s="48"/>
      <c r="CE53" s="48"/>
      <c r="CF53" s="48" t="s">
        <v>32787</v>
      </c>
      <c r="CG53" s="48"/>
      <c r="CH53" s="48"/>
      <c r="CI53" s="48"/>
      <c r="CJ53" s="48"/>
      <c r="CK53" s="48"/>
      <c r="CL53" s="48"/>
      <c r="CM53" s="48"/>
      <c r="CN53" s="48"/>
    </row>
    <row r="54" spans="1:92">
      <c r="A54" s="8" t="s">
        <v>32865</v>
      </c>
      <c r="B54" s="8" t="s">
        <v>28760</v>
      </c>
      <c r="C54" s="8" t="str">
        <f t="shared" si="1"/>
        <v>Orajet 3162 WM Removable  760mm × 50m</v>
      </c>
      <c r="D54" t="s">
        <v>32866</v>
      </c>
      <c r="E54" t="s">
        <v>22542</v>
      </c>
      <c r="F54" t="s">
        <v>32790</v>
      </c>
      <c r="G54" t="s">
        <v>32779</v>
      </c>
      <c r="H54" t="s">
        <v>32840</v>
      </c>
      <c r="I54" t="s">
        <v>32791</v>
      </c>
      <c r="J54" t="s">
        <v>32731</v>
      </c>
      <c r="K54" s="129" t="s">
        <v>32781</v>
      </c>
      <c r="L54" s="130" t="s">
        <v>32597</v>
      </c>
      <c r="AR54">
        <v>0</v>
      </c>
      <c r="BA54" s="48" t="s">
        <v>32867</v>
      </c>
      <c r="BB54" s="48" t="s">
        <v>28760</v>
      </c>
      <c r="BC54" s="48" t="s">
        <v>23042</v>
      </c>
      <c r="BD54" s="48"/>
      <c r="BE54" s="48" t="s">
        <v>32868</v>
      </c>
      <c r="BF54" s="48" t="s">
        <v>32868</v>
      </c>
      <c r="BG54" s="48" t="s">
        <v>32868</v>
      </c>
      <c r="BH54" s="48"/>
      <c r="BI54" s="48"/>
      <c r="BJ54" s="48"/>
      <c r="BK54" s="48"/>
      <c r="BL54" s="48"/>
      <c r="BM54" s="48"/>
      <c r="BN54" s="48"/>
      <c r="BO54" s="48" t="s">
        <v>32599</v>
      </c>
      <c r="BP54" s="48" t="s">
        <v>23033</v>
      </c>
      <c r="BQ54" s="48"/>
      <c r="BR54" s="48"/>
      <c r="BS54" s="48"/>
      <c r="BT54" s="48"/>
      <c r="BU54" s="48" t="s">
        <v>32837</v>
      </c>
      <c r="BV54" s="48" t="s">
        <v>32869</v>
      </c>
      <c r="BW54" s="48"/>
      <c r="BX54" s="48"/>
      <c r="BY54" s="48"/>
      <c r="BZ54" s="48"/>
      <c r="CA54" s="48"/>
      <c r="CB54" s="48"/>
      <c r="CC54" s="48"/>
      <c r="CD54" s="48"/>
      <c r="CE54" s="48"/>
      <c r="CF54" s="48" t="s">
        <v>32787</v>
      </c>
      <c r="CG54" s="48"/>
      <c r="CH54" s="48"/>
      <c r="CI54" s="48"/>
      <c r="CJ54" s="48"/>
      <c r="CK54" s="48"/>
      <c r="CL54" s="48"/>
      <c r="CM54" s="48"/>
      <c r="CN54" s="48"/>
    </row>
    <row r="55" spans="1:92">
      <c r="A55" s="8">
        <v>10300</v>
      </c>
      <c r="B55" s="8" t="s">
        <v>28760</v>
      </c>
      <c r="C55" s="8" t="str">
        <f t="shared" si="1"/>
        <v>Ri Jet 100 White Matt Removable  760mm × 50m</v>
      </c>
      <c r="D55" t="s">
        <v>32870</v>
      </c>
      <c r="E55" t="s">
        <v>22542</v>
      </c>
      <c r="F55" t="s">
        <v>32790</v>
      </c>
      <c r="G55" t="s">
        <v>32779</v>
      </c>
      <c r="H55" t="s">
        <v>32840</v>
      </c>
      <c r="I55" t="s">
        <v>32871</v>
      </c>
      <c r="J55" t="s">
        <v>32731</v>
      </c>
      <c r="K55" s="129" t="s">
        <v>32781</v>
      </c>
      <c r="L55" s="130" t="s">
        <v>32597</v>
      </c>
      <c r="AR55">
        <v>0</v>
      </c>
      <c r="BA55" s="48" t="s">
        <v>32872</v>
      </c>
      <c r="BB55" s="48" t="s">
        <v>28760</v>
      </c>
      <c r="BC55" s="48" t="s">
        <v>23050</v>
      </c>
      <c r="BD55" s="48"/>
      <c r="BE55" s="48" t="s">
        <v>32873</v>
      </c>
      <c r="BF55" s="48" t="s">
        <v>32873</v>
      </c>
      <c r="BG55" s="48" t="s">
        <v>32873</v>
      </c>
      <c r="BH55" s="48"/>
      <c r="BI55" s="48"/>
      <c r="BJ55" s="48"/>
      <c r="BK55" s="48"/>
      <c r="BL55" s="48"/>
      <c r="BM55" s="48"/>
      <c r="BN55" s="48"/>
      <c r="BO55" s="48" t="s">
        <v>32599</v>
      </c>
      <c r="BP55" s="48" t="s">
        <v>32874</v>
      </c>
      <c r="BQ55" s="48"/>
      <c r="BR55" s="48"/>
      <c r="BS55" s="48"/>
      <c r="BT55" s="48"/>
      <c r="BU55" s="48" t="s">
        <v>32837</v>
      </c>
      <c r="BV55" s="48" t="s">
        <v>32875</v>
      </c>
      <c r="BW55" s="48"/>
      <c r="BX55" s="48"/>
      <c r="BY55" s="48"/>
      <c r="BZ55" s="48"/>
      <c r="CA55" s="48"/>
      <c r="CB55" s="48"/>
      <c r="CC55" s="48"/>
      <c r="CD55" s="48"/>
      <c r="CE55" s="48"/>
      <c r="CF55" s="48" t="s">
        <v>32787</v>
      </c>
      <c r="CG55" s="48"/>
      <c r="CH55" s="48"/>
      <c r="CI55" s="48"/>
      <c r="CJ55" s="48"/>
      <c r="CK55" s="48"/>
      <c r="CL55" s="48"/>
      <c r="CM55" s="48"/>
      <c r="CN55" s="48"/>
    </row>
    <row r="56" spans="1:92">
      <c r="A56" s="127" t="s">
        <v>29937</v>
      </c>
      <c r="B56" s="8" t="s">
        <v>28760</v>
      </c>
      <c r="C56" s="8" t="str">
        <f t="shared" si="1"/>
        <v>DeTape White Matt Digital  1370mm × 25m / 50m</v>
      </c>
      <c r="D56" t="s">
        <v>32839</v>
      </c>
      <c r="E56" t="s">
        <v>22542</v>
      </c>
      <c r="F56" t="s">
        <v>32876</v>
      </c>
      <c r="G56" t="s">
        <v>32779</v>
      </c>
      <c r="H56" t="s">
        <v>32840</v>
      </c>
      <c r="I56" t="s">
        <v>32877</v>
      </c>
      <c r="J56" t="s">
        <v>32731</v>
      </c>
      <c r="K56" s="136" t="s">
        <v>32781</v>
      </c>
      <c r="L56" s="137" t="s">
        <v>32597</v>
      </c>
      <c r="AR56">
        <v>0</v>
      </c>
      <c r="BA56" s="48" t="s">
        <v>32878</v>
      </c>
      <c r="BB56" s="48" t="s">
        <v>28760</v>
      </c>
      <c r="BC56" s="48" t="s">
        <v>23059</v>
      </c>
      <c r="BD56" s="48"/>
      <c r="BE56" s="48" t="s">
        <v>32879</v>
      </c>
      <c r="BF56" s="48" t="s">
        <v>32879</v>
      </c>
      <c r="BG56" s="48" t="s">
        <v>32879</v>
      </c>
      <c r="BH56" s="48"/>
      <c r="BI56" s="48"/>
      <c r="BJ56" s="48"/>
      <c r="BK56" s="48"/>
      <c r="BL56" s="48"/>
      <c r="BM56" s="48"/>
      <c r="BN56" s="48"/>
      <c r="BO56" s="48" t="s">
        <v>32599</v>
      </c>
      <c r="BP56" s="48" t="s">
        <v>32880</v>
      </c>
      <c r="BQ56" s="48"/>
      <c r="BR56" s="48"/>
      <c r="BS56" s="48"/>
      <c r="BT56" s="48"/>
      <c r="BU56" s="48" t="s">
        <v>32837</v>
      </c>
      <c r="BV56" s="48" t="s">
        <v>32881</v>
      </c>
      <c r="BW56" s="48"/>
      <c r="BX56" s="48"/>
      <c r="BY56" s="48"/>
      <c r="BZ56" s="48"/>
      <c r="CA56" s="48"/>
      <c r="CB56" s="48"/>
      <c r="CC56" s="48"/>
      <c r="CD56" s="48"/>
      <c r="CE56" s="48"/>
      <c r="CF56" s="48" t="s">
        <v>32787</v>
      </c>
      <c r="CG56" s="48"/>
      <c r="CH56" s="48"/>
      <c r="CI56" s="48"/>
      <c r="CJ56" s="48"/>
      <c r="CK56" s="48"/>
      <c r="CL56" s="48"/>
      <c r="CM56" s="48"/>
      <c r="CN56" s="48"/>
    </row>
    <row r="57" spans="1:92">
      <c r="A57" s="8" t="s">
        <v>32882</v>
      </c>
      <c r="B57" s="8" t="s">
        <v>28760</v>
      </c>
      <c r="C57" s="8" t="str">
        <f t="shared" si="1"/>
        <v>Orajet 3164X WM  1370mm × 50m</v>
      </c>
      <c r="D57" t="s">
        <v>32850</v>
      </c>
      <c r="E57" t="s">
        <v>22542</v>
      </c>
      <c r="F57" t="s">
        <v>32883</v>
      </c>
      <c r="G57" t="s">
        <v>32779</v>
      </c>
      <c r="H57" t="s">
        <v>32840</v>
      </c>
      <c r="I57" t="s">
        <v>32884</v>
      </c>
      <c r="J57" t="s">
        <v>32731</v>
      </c>
      <c r="K57" s="129" t="s">
        <v>32781</v>
      </c>
      <c r="L57" s="130" t="s">
        <v>32597</v>
      </c>
      <c r="AR57">
        <v>0</v>
      </c>
      <c r="BA57" s="48" t="s">
        <v>32885</v>
      </c>
      <c r="BB57" s="48" t="s">
        <v>28760</v>
      </c>
      <c r="BC57" s="48" t="s">
        <v>23065</v>
      </c>
      <c r="BD57" s="48"/>
      <c r="BE57" s="48" t="s">
        <v>32886</v>
      </c>
      <c r="BF57" s="48" t="s">
        <v>32886</v>
      </c>
      <c r="BG57" s="48" t="s">
        <v>32886</v>
      </c>
      <c r="BH57" s="48"/>
      <c r="BI57" s="48"/>
      <c r="BJ57" s="48"/>
      <c r="BK57" s="48"/>
      <c r="BL57" s="48"/>
      <c r="BM57" s="48"/>
      <c r="BN57" s="48"/>
      <c r="BO57" s="48" t="s">
        <v>32799</v>
      </c>
      <c r="BP57" s="48" t="s">
        <v>32887</v>
      </c>
      <c r="BQ57" s="48"/>
      <c r="BR57" s="48"/>
      <c r="BS57" s="48"/>
      <c r="BT57" s="48"/>
      <c r="BU57" s="48" t="s">
        <v>32837</v>
      </c>
      <c r="BV57" s="48" t="s">
        <v>32888</v>
      </c>
      <c r="BW57" s="48"/>
      <c r="BX57" s="48"/>
      <c r="BY57" s="48"/>
      <c r="BZ57" s="48"/>
      <c r="CA57" s="48"/>
      <c r="CB57" s="48"/>
      <c r="CC57" s="48"/>
      <c r="CD57" s="48"/>
      <c r="CE57" s="48"/>
      <c r="CF57" s="48" t="s">
        <v>32787</v>
      </c>
      <c r="CG57" s="48"/>
      <c r="CH57" s="48"/>
      <c r="CI57" s="48"/>
      <c r="CJ57" s="48"/>
      <c r="CK57" s="48"/>
      <c r="CL57" s="48"/>
      <c r="CM57" s="48"/>
      <c r="CN57" s="48"/>
    </row>
    <row r="58" spans="1:92">
      <c r="A58" s="8" t="s">
        <v>32889</v>
      </c>
      <c r="B58" s="8" t="s">
        <v>28760</v>
      </c>
      <c r="C58" s="8" t="str">
        <f t="shared" si="1"/>
        <v>Poli-Print 925 White Matt  1370mm × 50m</v>
      </c>
      <c r="D58" t="s">
        <v>32855</v>
      </c>
      <c r="E58" t="s">
        <v>22542</v>
      </c>
      <c r="F58" t="s">
        <v>32883</v>
      </c>
      <c r="G58" t="s">
        <v>32779</v>
      </c>
      <c r="H58" t="s">
        <v>32840</v>
      </c>
      <c r="I58" t="s">
        <v>32890</v>
      </c>
      <c r="J58" t="s">
        <v>32731</v>
      </c>
      <c r="K58" s="129" t="s">
        <v>32781</v>
      </c>
      <c r="L58" s="130" t="s">
        <v>32597</v>
      </c>
      <c r="AR58">
        <v>0</v>
      </c>
      <c r="BA58" s="48" t="s">
        <v>32891</v>
      </c>
      <c r="BB58" s="48" t="s">
        <v>28760</v>
      </c>
      <c r="BC58" s="48" t="s">
        <v>23071</v>
      </c>
      <c r="BD58" s="48"/>
      <c r="BE58" s="48" t="s">
        <v>32892</v>
      </c>
      <c r="BF58" s="48" t="s">
        <v>32892</v>
      </c>
      <c r="BG58" s="48" t="s">
        <v>32892</v>
      </c>
      <c r="BH58" s="48"/>
      <c r="BI58" s="48"/>
      <c r="BJ58" s="48"/>
      <c r="BK58" s="48"/>
      <c r="BL58" s="48"/>
      <c r="BM58" s="48"/>
      <c r="BN58" s="48"/>
      <c r="BO58" s="48" t="s">
        <v>32599</v>
      </c>
      <c r="BP58" s="48" t="s">
        <v>32893</v>
      </c>
      <c r="BQ58" s="48"/>
      <c r="BR58" s="48"/>
      <c r="BS58" s="48"/>
      <c r="BT58" s="48"/>
      <c r="BU58" s="48" t="s">
        <v>32837</v>
      </c>
      <c r="BV58" s="48" t="s">
        <v>32894</v>
      </c>
      <c r="BW58" s="48"/>
      <c r="BX58" s="48"/>
      <c r="BY58" s="48"/>
      <c r="BZ58" s="48"/>
      <c r="CA58" s="48"/>
      <c r="CB58" s="48"/>
      <c r="CC58" s="48"/>
      <c r="CD58" s="48"/>
      <c r="CE58" s="48"/>
      <c r="CF58" s="48" t="s">
        <v>32787</v>
      </c>
      <c r="CG58" s="48"/>
      <c r="CH58" s="48"/>
      <c r="CI58" s="48"/>
      <c r="CJ58" s="48"/>
      <c r="CK58" s="48"/>
      <c r="CL58" s="48"/>
      <c r="CM58" s="48"/>
      <c r="CN58" s="48"/>
    </row>
    <row r="59" spans="1:92">
      <c r="A59" s="8" t="s">
        <v>32895</v>
      </c>
      <c r="B59" s="8" t="s">
        <v>28760</v>
      </c>
      <c r="C59" s="8" t="str">
        <f t="shared" si="1"/>
        <v>Ri-Jet Deco-Wall M100  1372mm × 50m</v>
      </c>
      <c r="D59" t="s">
        <v>32896</v>
      </c>
      <c r="E59" t="s">
        <v>22542</v>
      </c>
      <c r="F59" t="s">
        <v>32897</v>
      </c>
      <c r="G59" t="s">
        <v>32779</v>
      </c>
      <c r="H59" t="s">
        <v>32840</v>
      </c>
      <c r="I59" t="s">
        <v>32898</v>
      </c>
      <c r="J59" t="s">
        <v>32731</v>
      </c>
      <c r="K59" s="129" t="s">
        <v>32781</v>
      </c>
      <c r="L59" s="130" t="s">
        <v>32597</v>
      </c>
      <c r="AR59">
        <v>0</v>
      </c>
      <c r="BA59" s="48" t="s">
        <v>32899</v>
      </c>
      <c r="BB59" s="48" t="s">
        <v>28760</v>
      </c>
      <c r="BC59" s="48" t="s">
        <v>23078</v>
      </c>
      <c r="BD59" s="48"/>
      <c r="BE59" s="48" t="s">
        <v>32900</v>
      </c>
      <c r="BF59" s="48" t="s">
        <v>32900</v>
      </c>
      <c r="BG59" s="48" t="s">
        <v>32900</v>
      </c>
      <c r="BH59" s="48"/>
      <c r="BI59" s="48"/>
      <c r="BJ59" s="48"/>
      <c r="BK59" s="48"/>
      <c r="BL59" s="48"/>
      <c r="BM59" s="48"/>
      <c r="BN59" s="48"/>
      <c r="BO59" s="48" t="s">
        <v>32599</v>
      </c>
      <c r="BP59" s="48" t="s">
        <v>32901</v>
      </c>
      <c r="BQ59" s="48"/>
      <c r="BR59" s="48"/>
      <c r="BS59" s="48"/>
      <c r="BT59" s="48"/>
      <c r="BU59" s="48" t="s">
        <v>32837</v>
      </c>
      <c r="BV59" s="48" t="s">
        <v>32902</v>
      </c>
      <c r="BW59" s="48"/>
      <c r="BX59" s="48"/>
      <c r="BY59" s="48"/>
      <c r="BZ59" s="48"/>
      <c r="CA59" s="48"/>
      <c r="CB59" s="48"/>
      <c r="CC59" s="48"/>
      <c r="CD59" s="48"/>
      <c r="CE59" s="48"/>
      <c r="CF59" s="48" t="s">
        <v>32787</v>
      </c>
      <c r="CG59" s="48"/>
      <c r="CH59" s="48"/>
      <c r="CI59" s="48"/>
      <c r="CJ59" s="48"/>
      <c r="CK59" s="48"/>
      <c r="CL59" s="48"/>
      <c r="CM59" s="48"/>
      <c r="CN59" s="48"/>
    </row>
    <row r="60" spans="1:92">
      <c r="A60" s="8" t="s">
        <v>32903</v>
      </c>
      <c r="B60" s="8" t="s">
        <v>28760</v>
      </c>
      <c r="C60" s="8" t="str">
        <f t="shared" si="1"/>
        <v>UPM 1611 White Matt  1370mm × 50m</v>
      </c>
      <c r="D60" t="s">
        <v>32904</v>
      </c>
      <c r="E60" t="s">
        <v>22542</v>
      </c>
      <c r="F60" t="s">
        <v>32883</v>
      </c>
      <c r="G60" t="s">
        <v>32779</v>
      </c>
      <c r="H60" t="s">
        <v>32840</v>
      </c>
      <c r="I60" t="s">
        <v>32905</v>
      </c>
      <c r="J60" t="s">
        <v>32731</v>
      </c>
      <c r="K60" s="129" t="s">
        <v>32781</v>
      </c>
      <c r="L60" s="130" t="s">
        <v>32597</v>
      </c>
      <c r="AR60">
        <v>0</v>
      </c>
      <c r="BA60" s="48" t="s">
        <v>32906</v>
      </c>
      <c r="BB60" s="48" t="s">
        <v>28760</v>
      </c>
      <c r="BC60" s="48" t="s">
        <v>23086</v>
      </c>
      <c r="BD60" s="48"/>
      <c r="BE60" s="48" t="s">
        <v>32907</v>
      </c>
      <c r="BF60" s="48" t="s">
        <v>32907</v>
      </c>
      <c r="BG60" s="48" t="s">
        <v>32907</v>
      </c>
      <c r="BH60" s="48"/>
      <c r="BI60" s="48"/>
      <c r="BJ60" s="48"/>
      <c r="BK60" s="48"/>
      <c r="BL60" s="48"/>
      <c r="BM60" s="48"/>
      <c r="BN60" s="48"/>
      <c r="BO60" s="48" t="s">
        <v>32599</v>
      </c>
      <c r="BP60" s="48" t="s">
        <v>32908</v>
      </c>
      <c r="BQ60" s="48"/>
      <c r="BR60" s="48"/>
      <c r="BS60" s="48"/>
      <c r="BT60" s="48"/>
      <c r="BU60" s="48" t="s">
        <v>32837</v>
      </c>
      <c r="BV60" s="48" t="s">
        <v>32909</v>
      </c>
      <c r="BW60" s="48"/>
      <c r="BX60" s="48"/>
      <c r="BY60" s="48"/>
      <c r="BZ60" s="48"/>
      <c r="CA60" s="48"/>
      <c r="CB60" s="48"/>
      <c r="CC60" s="48"/>
      <c r="CD60" s="48"/>
      <c r="CE60" s="48"/>
      <c r="CF60" s="48" t="s">
        <v>32787</v>
      </c>
      <c r="CG60" s="48"/>
      <c r="CH60" s="48"/>
      <c r="CI60" s="48"/>
      <c r="CJ60" s="48"/>
      <c r="CK60" s="48"/>
      <c r="CL60" s="48"/>
      <c r="CM60" s="48"/>
      <c r="CN60" s="48"/>
    </row>
    <row r="61" spans="1:92">
      <c r="A61" s="127" t="s">
        <v>32910</v>
      </c>
      <c r="B61" s="8" t="s">
        <v>28760</v>
      </c>
      <c r="C61" s="8" t="str">
        <f t="shared" si="1"/>
        <v>DeTape White Matt Air Release  1370mm × 25m / 50m</v>
      </c>
      <c r="D61" t="s">
        <v>32860</v>
      </c>
      <c r="E61" t="s">
        <v>22542</v>
      </c>
      <c r="F61" t="s">
        <v>32876</v>
      </c>
      <c r="G61" t="s">
        <v>32779</v>
      </c>
      <c r="H61" t="s">
        <v>32840</v>
      </c>
      <c r="I61" t="s">
        <v>32911</v>
      </c>
      <c r="J61" t="s">
        <v>32731</v>
      </c>
      <c r="K61" s="129" t="s">
        <v>32781</v>
      </c>
      <c r="L61" s="130" t="s">
        <v>32597</v>
      </c>
      <c r="AR61">
        <v>0</v>
      </c>
      <c r="BA61" s="48" t="s">
        <v>32912</v>
      </c>
      <c r="BB61" s="48" t="s">
        <v>28760</v>
      </c>
      <c r="BC61" s="48" t="s">
        <v>32913</v>
      </c>
      <c r="BD61" s="48"/>
      <c r="BE61" s="48" t="s">
        <v>32914</v>
      </c>
      <c r="BF61" s="48" t="s">
        <v>32914</v>
      </c>
      <c r="BG61" s="48" t="s">
        <v>32914</v>
      </c>
      <c r="BH61" s="48"/>
      <c r="BI61" s="48"/>
      <c r="BJ61" s="48"/>
      <c r="BK61" s="48"/>
      <c r="BL61" s="48"/>
      <c r="BM61" s="48"/>
      <c r="BN61" s="48"/>
      <c r="BO61" s="48" t="s">
        <v>32599</v>
      </c>
      <c r="BP61" s="48" t="s">
        <v>32915</v>
      </c>
      <c r="BQ61" s="48"/>
      <c r="BR61" s="48"/>
      <c r="BS61" s="48"/>
      <c r="BT61" s="48"/>
      <c r="BU61" s="48" t="s">
        <v>32916</v>
      </c>
      <c r="BV61" s="48" t="s">
        <v>32917</v>
      </c>
      <c r="BW61" s="48"/>
      <c r="BX61" s="48"/>
      <c r="BY61" s="48"/>
      <c r="BZ61" s="48"/>
      <c r="CA61" s="48"/>
      <c r="CB61" s="48"/>
      <c r="CC61" s="48"/>
      <c r="CD61" s="48"/>
      <c r="CE61" s="48"/>
      <c r="CF61" s="48" t="s">
        <v>32787</v>
      </c>
      <c r="CG61" s="48"/>
      <c r="CH61" s="48"/>
      <c r="CI61" s="48"/>
      <c r="CJ61" s="48"/>
      <c r="CK61" s="48"/>
      <c r="CL61" s="48"/>
      <c r="CM61" s="48"/>
      <c r="CN61" s="48"/>
    </row>
    <row r="62" spans="1:92">
      <c r="A62" s="8" t="s">
        <v>32918</v>
      </c>
      <c r="B62" s="8" t="s">
        <v>28760</v>
      </c>
      <c r="C62" s="8" t="str">
        <f t="shared" si="1"/>
        <v>Orajet 3162 WM Removable  1370mm × 50m</v>
      </c>
      <c r="D62" t="s">
        <v>32866</v>
      </c>
      <c r="E62" t="s">
        <v>22542</v>
      </c>
      <c r="F62" t="s">
        <v>32883</v>
      </c>
      <c r="G62" t="s">
        <v>32779</v>
      </c>
      <c r="H62" t="s">
        <v>32840</v>
      </c>
      <c r="I62" t="s">
        <v>32884</v>
      </c>
      <c r="J62" t="s">
        <v>32731</v>
      </c>
      <c r="K62" s="129" t="s">
        <v>32781</v>
      </c>
      <c r="L62" s="130" t="s">
        <v>32597</v>
      </c>
      <c r="AR62">
        <v>0</v>
      </c>
      <c r="BA62" s="48" t="s">
        <v>32919</v>
      </c>
      <c r="BB62" s="48" t="s">
        <v>28760</v>
      </c>
      <c r="BC62" s="48" t="s">
        <v>32920</v>
      </c>
      <c r="BD62" s="48"/>
      <c r="BE62" s="48" t="s">
        <v>32921</v>
      </c>
      <c r="BF62" s="48" t="s">
        <v>32921</v>
      </c>
      <c r="BG62" s="48" t="s">
        <v>32921</v>
      </c>
      <c r="BH62" s="48"/>
      <c r="BI62" s="48"/>
      <c r="BJ62" s="48"/>
      <c r="BK62" s="48"/>
      <c r="BL62" s="48"/>
      <c r="BM62" s="48"/>
      <c r="BN62" s="48"/>
      <c r="BO62" s="48" t="s">
        <v>32599</v>
      </c>
      <c r="BP62" s="48" t="s">
        <v>32922</v>
      </c>
      <c r="BQ62" s="48"/>
      <c r="BR62" s="48"/>
      <c r="BS62" s="48"/>
      <c r="BT62" s="48"/>
      <c r="BU62" s="48" t="s">
        <v>32916</v>
      </c>
      <c r="BV62" s="48" t="s">
        <v>32923</v>
      </c>
      <c r="BW62" s="48"/>
      <c r="BX62" s="48"/>
      <c r="BY62" s="48"/>
      <c r="BZ62" s="48"/>
      <c r="CA62" s="48"/>
      <c r="CB62" s="48"/>
      <c r="CC62" s="48"/>
      <c r="CD62" s="48"/>
      <c r="CE62" s="48"/>
      <c r="CF62" s="48" t="s">
        <v>32787</v>
      </c>
      <c r="CG62" s="48"/>
      <c r="CH62" s="48"/>
      <c r="CI62" s="48"/>
      <c r="CJ62" s="48"/>
      <c r="CK62" s="48"/>
      <c r="CL62" s="48"/>
      <c r="CM62" s="48"/>
      <c r="CN62" s="48"/>
    </row>
    <row r="63" spans="1:92">
      <c r="A63" s="127" t="s">
        <v>29980</v>
      </c>
      <c r="B63" s="8" t="s">
        <v>28760</v>
      </c>
      <c r="C63" s="8" t="str">
        <f t="shared" si="1"/>
        <v>DeTape Clear Gloss Digital Monomeric  1550mm × 25m / 50m</v>
      </c>
      <c r="D63" t="s">
        <v>32924</v>
      </c>
      <c r="E63" t="s">
        <v>22542</v>
      </c>
      <c r="F63" t="s">
        <v>32925</v>
      </c>
      <c r="G63" t="s">
        <v>32779</v>
      </c>
      <c r="H63" t="s">
        <v>32926</v>
      </c>
      <c r="I63" t="s">
        <v>32927</v>
      </c>
      <c r="J63" t="s">
        <v>32731</v>
      </c>
      <c r="K63" s="136" t="s">
        <v>32781</v>
      </c>
      <c r="L63" s="137" t="s">
        <v>32597</v>
      </c>
      <c r="AR63">
        <v>0</v>
      </c>
      <c r="BA63" s="48" t="s">
        <v>32928</v>
      </c>
      <c r="BB63" s="48" t="s">
        <v>28760</v>
      </c>
      <c r="BC63" s="48" t="s">
        <v>32929</v>
      </c>
      <c r="BD63" s="48"/>
      <c r="BE63" s="48" t="s">
        <v>32930</v>
      </c>
      <c r="BF63" s="48" t="s">
        <v>32930</v>
      </c>
      <c r="BG63" s="48" t="s">
        <v>32930</v>
      </c>
      <c r="BH63" s="48"/>
      <c r="BI63" s="48"/>
      <c r="BJ63" s="48"/>
      <c r="BK63" s="48"/>
      <c r="BL63" s="48"/>
      <c r="BM63" s="48"/>
      <c r="BN63" s="48"/>
      <c r="BO63" s="48" t="s">
        <v>32599</v>
      </c>
      <c r="BP63" s="48" t="s">
        <v>32931</v>
      </c>
      <c r="BQ63" s="48"/>
      <c r="BR63" s="48"/>
      <c r="BS63" s="48"/>
      <c r="BT63" s="48"/>
      <c r="BU63" s="48" t="s">
        <v>32916</v>
      </c>
      <c r="BV63" s="48" t="s">
        <v>32932</v>
      </c>
      <c r="BW63" s="48"/>
      <c r="BX63" s="48"/>
      <c r="BY63" s="48"/>
      <c r="BZ63" s="48"/>
      <c r="CA63" s="48"/>
      <c r="CB63" s="48"/>
      <c r="CC63" s="48"/>
      <c r="CD63" s="48"/>
      <c r="CE63" s="48"/>
      <c r="CF63" s="48" t="s">
        <v>32787</v>
      </c>
      <c r="CG63" s="48"/>
      <c r="CH63" s="48"/>
      <c r="CI63" s="48"/>
      <c r="CJ63" s="48"/>
      <c r="CK63" s="48"/>
      <c r="CL63" s="48"/>
      <c r="CM63" s="48"/>
      <c r="CN63" s="48"/>
    </row>
    <row r="64" spans="1:92">
      <c r="A64" s="8" t="s">
        <v>32933</v>
      </c>
      <c r="B64" s="8" t="s">
        <v>28760</v>
      </c>
      <c r="C64" s="8" t="str">
        <f t="shared" si="1"/>
        <v>Orajet 3164 CG  1520mm × 50m</v>
      </c>
      <c r="D64" t="s">
        <v>32934</v>
      </c>
      <c r="E64" t="s">
        <v>22542</v>
      </c>
      <c r="F64" t="s">
        <v>32935</v>
      </c>
      <c r="G64" t="s">
        <v>32779</v>
      </c>
      <c r="H64" t="s">
        <v>32926</v>
      </c>
      <c r="I64" t="s">
        <v>32936</v>
      </c>
      <c r="J64" t="s">
        <v>32731</v>
      </c>
      <c r="K64" s="129" t="s">
        <v>32781</v>
      </c>
      <c r="L64" s="130" t="s">
        <v>32597</v>
      </c>
      <c r="AR64">
        <v>0</v>
      </c>
      <c r="BA64" s="48" t="s">
        <v>32937</v>
      </c>
      <c r="BB64" s="48" t="s">
        <v>28760</v>
      </c>
      <c r="BC64" s="48" t="s">
        <v>32938</v>
      </c>
      <c r="BD64" s="48"/>
      <c r="BE64" s="48" t="s">
        <v>32939</v>
      </c>
      <c r="BF64" s="48" t="s">
        <v>32939</v>
      </c>
      <c r="BG64" s="48" t="s">
        <v>32939</v>
      </c>
      <c r="BH64" s="48"/>
      <c r="BI64" s="48"/>
      <c r="BJ64" s="48"/>
      <c r="BK64" s="48"/>
      <c r="BL64" s="48"/>
      <c r="BM64" s="48"/>
      <c r="BN64" s="48"/>
      <c r="BO64" s="48" t="s">
        <v>32599</v>
      </c>
      <c r="BP64" s="48" t="s">
        <v>32940</v>
      </c>
      <c r="BQ64" s="48"/>
      <c r="BR64" s="48"/>
      <c r="BS64" s="48"/>
      <c r="BT64" s="48"/>
      <c r="BU64" s="48" t="s">
        <v>32916</v>
      </c>
      <c r="BV64" s="48" t="s">
        <v>32941</v>
      </c>
      <c r="BW64" s="48"/>
      <c r="BX64" s="48"/>
      <c r="BY64" s="48"/>
      <c r="BZ64" s="48"/>
      <c r="CA64" s="48"/>
      <c r="CB64" s="48"/>
      <c r="CC64" s="48"/>
      <c r="CD64" s="48"/>
      <c r="CE64" s="48"/>
      <c r="CF64" s="48" t="s">
        <v>32787</v>
      </c>
      <c r="CG64" s="48"/>
      <c r="CH64" s="48"/>
      <c r="CI64" s="48"/>
      <c r="CJ64" s="48"/>
      <c r="CK64" s="48"/>
      <c r="CL64" s="48"/>
      <c r="CM64" s="48"/>
      <c r="CN64" s="48"/>
    </row>
    <row r="65" spans="1:92">
      <c r="A65" s="8" t="s">
        <v>32942</v>
      </c>
      <c r="B65" s="8" t="s">
        <v>28760</v>
      </c>
      <c r="C65" s="8" t="str">
        <f t="shared" si="1"/>
        <v>Orajet 3162 CG Removable  1520mm × 50m</v>
      </c>
      <c r="D65" t="s">
        <v>32943</v>
      </c>
      <c r="E65" t="s">
        <v>22542</v>
      </c>
      <c r="F65" t="s">
        <v>32935</v>
      </c>
      <c r="G65" t="s">
        <v>32779</v>
      </c>
      <c r="H65" t="s">
        <v>32926</v>
      </c>
      <c r="I65" t="s">
        <v>32936</v>
      </c>
      <c r="J65" t="s">
        <v>32731</v>
      </c>
      <c r="K65" s="129" t="s">
        <v>32781</v>
      </c>
      <c r="L65" s="130" t="s">
        <v>32597</v>
      </c>
      <c r="AR65">
        <v>0</v>
      </c>
      <c r="BA65" s="48" t="s">
        <v>32944</v>
      </c>
      <c r="BB65" s="48" t="s">
        <v>28760</v>
      </c>
      <c r="BC65" s="48" t="s">
        <v>32945</v>
      </c>
      <c r="BD65" s="48"/>
      <c r="BE65" s="48" t="s">
        <v>32946</v>
      </c>
      <c r="BF65" s="48" t="s">
        <v>32946</v>
      </c>
      <c r="BG65" s="48" t="s">
        <v>32946</v>
      </c>
      <c r="BH65" s="48"/>
      <c r="BI65" s="48"/>
      <c r="BJ65" s="48"/>
      <c r="BK65" s="48"/>
      <c r="BL65" s="48"/>
      <c r="BM65" s="48"/>
      <c r="BN65" s="48"/>
      <c r="BO65" s="48" t="s">
        <v>32599</v>
      </c>
      <c r="BP65" s="48" t="s">
        <v>32931</v>
      </c>
      <c r="BQ65" s="48"/>
      <c r="BR65" s="48"/>
      <c r="BS65" s="48"/>
      <c r="BT65" s="48"/>
      <c r="BU65" s="48" t="s">
        <v>32916</v>
      </c>
      <c r="BV65" s="48" t="s">
        <v>32947</v>
      </c>
      <c r="BW65" s="48"/>
      <c r="BX65" s="48"/>
      <c r="BY65" s="48"/>
      <c r="BZ65" s="48"/>
      <c r="CA65" s="48"/>
      <c r="CB65" s="48"/>
      <c r="CC65" s="48"/>
      <c r="CD65" s="48"/>
      <c r="CE65" s="48"/>
      <c r="CF65" s="48" t="s">
        <v>32787</v>
      </c>
      <c r="CG65" s="48"/>
      <c r="CH65" s="48"/>
      <c r="CI65" s="48"/>
      <c r="CJ65" s="48"/>
      <c r="CK65" s="48"/>
      <c r="CL65" s="48"/>
      <c r="CM65" s="48"/>
      <c r="CN65" s="48"/>
    </row>
    <row r="66" spans="1:92">
      <c r="A66" s="127" t="s">
        <v>32948</v>
      </c>
      <c r="B66" s="8" t="s">
        <v>28760</v>
      </c>
      <c r="C66" s="8" t="str">
        <f t="shared" si="1"/>
        <v>DeTape Clear Gloss Digital Polymeric  1550mm × 50m</v>
      </c>
      <c r="D66" t="s">
        <v>32949</v>
      </c>
      <c r="E66" t="s">
        <v>22542</v>
      </c>
      <c r="F66" t="s">
        <v>32950</v>
      </c>
      <c r="G66" t="s">
        <v>32779</v>
      </c>
      <c r="H66" t="s">
        <v>32926</v>
      </c>
      <c r="I66" t="s">
        <v>32951</v>
      </c>
      <c r="J66" t="s">
        <v>32731</v>
      </c>
      <c r="K66" s="129" t="s">
        <v>32781</v>
      </c>
      <c r="L66" s="130" t="s">
        <v>32597</v>
      </c>
      <c r="AR66">
        <v>0</v>
      </c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  <c r="BW66" s="48"/>
      <c r="BX66" s="48"/>
      <c r="BY66" s="48"/>
      <c r="BZ66" s="48"/>
      <c r="CA66" s="48"/>
      <c r="CB66" s="48"/>
      <c r="CC66" s="48"/>
      <c r="CD66" s="48"/>
      <c r="CE66" s="48"/>
      <c r="CF66" s="48"/>
      <c r="CG66" s="48"/>
      <c r="CH66" s="48"/>
      <c r="CI66" s="48"/>
      <c r="CJ66" s="48"/>
      <c r="CK66" s="48"/>
      <c r="CL66" s="48"/>
      <c r="CM66" s="48"/>
      <c r="CN66" s="48"/>
    </row>
    <row r="67" spans="1:92">
      <c r="A67" s="8" t="s">
        <v>32952</v>
      </c>
      <c r="B67" s="8" t="s">
        <v>28760</v>
      </c>
      <c r="C67" s="8" t="str">
        <f t="shared" si="1"/>
        <v>Orajet 3651 CG  1520mm × 50m</v>
      </c>
      <c r="D67" t="s">
        <v>32953</v>
      </c>
      <c r="E67" t="s">
        <v>22542</v>
      </c>
      <c r="F67" t="s">
        <v>32935</v>
      </c>
      <c r="G67" t="s">
        <v>32779</v>
      </c>
      <c r="H67" t="s">
        <v>32926</v>
      </c>
      <c r="I67" t="s">
        <v>32954</v>
      </c>
      <c r="J67" t="s">
        <v>32731</v>
      </c>
      <c r="K67" s="129" t="s">
        <v>32781</v>
      </c>
      <c r="L67" s="130" t="s">
        <v>32597</v>
      </c>
      <c r="AR67">
        <v>0</v>
      </c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  <c r="BW67" s="48"/>
      <c r="BX67" s="48"/>
      <c r="BY67" s="48"/>
      <c r="BZ67" s="48"/>
      <c r="CA67" s="48"/>
      <c r="CB67" s="48"/>
      <c r="CC67" s="48"/>
      <c r="CD67" s="48"/>
      <c r="CE67" s="48"/>
      <c r="CF67" s="48"/>
      <c r="CG67" s="48"/>
      <c r="CH67" s="48"/>
      <c r="CI67" s="48"/>
      <c r="CJ67" s="48"/>
      <c r="CK67" s="48"/>
      <c r="CL67" s="48"/>
      <c r="CM67" s="48"/>
      <c r="CN67" s="48"/>
    </row>
    <row r="68" spans="1:92">
      <c r="A68" s="8">
        <v>10202</v>
      </c>
      <c r="B68" s="8" t="s">
        <v>28760</v>
      </c>
      <c r="C68" s="8" t="str">
        <f t="shared" si="1"/>
        <v>Ri Jet 75PE Clear Gloss Digital  1600mm × 50m</v>
      </c>
      <c r="D68" t="s">
        <v>32955</v>
      </c>
      <c r="E68" t="s">
        <v>22542</v>
      </c>
      <c r="F68" t="s">
        <v>32956</v>
      </c>
      <c r="G68" t="s">
        <v>32779</v>
      </c>
      <c r="H68" t="s">
        <v>32926</v>
      </c>
      <c r="I68" t="s">
        <v>32957</v>
      </c>
      <c r="J68" t="s">
        <v>32731</v>
      </c>
      <c r="K68" s="129" t="s">
        <v>32781</v>
      </c>
      <c r="L68" s="130" t="s">
        <v>32597</v>
      </c>
      <c r="AR68">
        <v>0</v>
      </c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  <c r="BW68" s="48"/>
      <c r="BX68" s="48"/>
      <c r="BY68" s="48"/>
      <c r="BZ68" s="48"/>
      <c r="CA68" s="48"/>
      <c r="CB68" s="48"/>
      <c r="CC68" s="48"/>
      <c r="CD68" s="48"/>
      <c r="CE68" s="48"/>
      <c r="CF68" s="48"/>
      <c r="CG68" s="48"/>
      <c r="CH68" s="48"/>
      <c r="CI68" s="48"/>
      <c r="CJ68" s="48"/>
      <c r="CK68" s="48"/>
      <c r="CL68" s="48"/>
      <c r="CM68" s="48"/>
      <c r="CN68" s="48"/>
    </row>
    <row r="69" spans="1:92">
      <c r="A69" s="8" t="s">
        <v>32958</v>
      </c>
      <c r="B69" s="8" t="s">
        <v>28760</v>
      </c>
      <c r="C69" s="8" t="str">
        <f t="shared" si="1"/>
        <v>30 Piece Jigsaw  232×190mm</v>
      </c>
      <c r="D69" t="s">
        <v>32959</v>
      </c>
      <c r="E69" t="s">
        <v>737</v>
      </c>
      <c r="F69" t="s">
        <v>32960</v>
      </c>
      <c r="G69" t="s">
        <v>29073</v>
      </c>
      <c r="H69" t="s">
        <v>32731</v>
      </c>
      <c r="I69" t="s">
        <v>32961</v>
      </c>
      <c r="J69" t="s">
        <v>32962</v>
      </c>
      <c r="K69" s="129" t="s">
        <v>32963</v>
      </c>
      <c r="L69" s="130" t="s">
        <v>32597</v>
      </c>
      <c r="AR69">
        <v>0</v>
      </c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  <c r="BW69" s="48"/>
      <c r="BX69" s="48"/>
      <c r="BY69" s="48"/>
      <c r="BZ69" s="48"/>
      <c r="CA69" s="48"/>
      <c r="CB69" s="48"/>
      <c r="CC69" s="48"/>
      <c r="CD69" s="48"/>
      <c r="CE69" s="48"/>
      <c r="CF69" s="48"/>
      <c r="CG69" s="48"/>
      <c r="CH69" s="48"/>
      <c r="CI69" s="48"/>
      <c r="CJ69" s="48"/>
      <c r="CK69" s="48"/>
      <c r="CL69" s="48"/>
      <c r="CM69" s="48"/>
      <c r="CN69" s="48"/>
    </row>
    <row r="70" spans="1:92">
      <c r="A70" s="8" t="s">
        <v>32964</v>
      </c>
      <c r="B70" s="8" t="s">
        <v>28760</v>
      </c>
      <c r="C70" s="8" t="str">
        <f t="shared" si="1"/>
        <v>110 Piece Jigsaw  240×190mm</v>
      </c>
      <c r="D70" t="s">
        <v>32965</v>
      </c>
      <c r="E70" t="s">
        <v>737</v>
      </c>
      <c r="F70" t="s">
        <v>32966</v>
      </c>
      <c r="G70" t="s">
        <v>29073</v>
      </c>
      <c r="H70" t="s">
        <v>32731</v>
      </c>
      <c r="I70" t="s">
        <v>32961</v>
      </c>
      <c r="J70" t="s">
        <v>32962</v>
      </c>
      <c r="K70" s="129" t="s">
        <v>32963</v>
      </c>
      <c r="L70" s="130" t="s">
        <v>32967</v>
      </c>
      <c r="AR70">
        <v>0</v>
      </c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  <c r="BW70" s="48"/>
      <c r="BX70" s="48"/>
      <c r="BY70" s="48"/>
      <c r="BZ70" s="48"/>
      <c r="CA70" s="48"/>
      <c r="CB70" s="48"/>
      <c r="CC70" s="48"/>
      <c r="CD70" s="48"/>
      <c r="CE70" s="48"/>
      <c r="CF70" s="48"/>
      <c r="CG70" s="48"/>
      <c r="CH70" s="48"/>
      <c r="CI70" s="48"/>
      <c r="CJ70" s="48"/>
      <c r="CK70" s="48"/>
      <c r="CL70" s="48"/>
      <c r="CM70" s="48"/>
      <c r="CN70" s="48"/>
    </row>
    <row r="71" spans="1:92">
      <c r="A71" s="8" t="s">
        <v>32968</v>
      </c>
      <c r="B71" s="8" t="s">
        <v>28760</v>
      </c>
      <c r="C71" s="8" t="str">
        <f t="shared" si="1"/>
        <v>252 Piece Jigsaw – 3 Pack  350×282mm</v>
      </c>
      <c r="D71" t="s">
        <v>32969</v>
      </c>
      <c r="E71" t="s">
        <v>737</v>
      </c>
      <c r="F71" t="s">
        <v>32970</v>
      </c>
      <c r="G71" t="s">
        <v>29073</v>
      </c>
      <c r="H71" t="s">
        <v>32731</v>
      </c>
      <c r="I71" t="s">
        <v>32971</v>
      </c>
      <c r="J71" t="s">
        <v>32972</v>
      </c>
      <c r="K71" s="129" t="s">
        <v>32963</v>
      </c>
      <c r="L71" s="130" t="s">
        <v>32967</v>
      </c>
      <c r="AR71">
        <v>0</v>
      </c>
    </row>
    <row r="72" spans="1:92">
      <c r="A72" s="8" t="s">
        <v>32973</v>
      </c>
      <c r="B72" s="8" t="s">
        <v>28760</v>
      </c>
      <c r="C72" s="8" t="str">
        <f t="shared" si="1"/>
        <v>Ceramic Money Box White  H94 × Ø84mm</v>
      </c>
      <c r="D72" t="s">
        <v>32974</v>
      </c>
      <c r="E72" t="s">
        <v>743</v>
      </c>
      <c r="F72" t="s">
        <v>32975</v>
      </c>
      <c r="G72" t="s">
        <v>32630</v>
      </c>
      <c r="H72" t="s">
        <v>29158</v>
      </c>
      <c r="I72" t="s">
        <v>32976</v>
      </c>
      <c r="J72" t="s">
        <v>32977</v>
      </c>
      <c r="K72" s="129" t="s">
        <v>32978</v>
      </c>
      <c r="L72" s="130" t="s">
        <v>32967</v>
      </c>
      <c r="AR72">
        <v>0</v>
      </c>
    </row>
    <row r="73" spans="1:92">
      <c r="A73" s="8" t="s">
        <v>32979</v>
      </c>
      <c r="B73" s="8" t="s">
        <v>28760</v>
      </c>
      <c r="C73" s="8" t="str">
        <f t="shared" si="1"/>
        <v>Ceramic Money Box Gold  H94 × Ø84mm</v>
      </c>
      <c r="D73" t="s">
        <v>32980</v>
      </c>
      <c r="E73" t="s">
        <v>743</v>
      </c>
      <c r="F73" t="s">
        <v>32975</v>
      </c>
      <c r="G73" t="s">
        <v>32630</v>
      </c>
      <c r="H73" t="s">
        <v>32774</v>
      </c>
      <c r="I73" t="s">
        <v>32981</v>
      </c>
      <c r="J73" t="s">
        <v>32982</v>
      </c>
      <c r="K73" s="129" t="s">
        <v>32978</v>
      </c>
      <c r="L73" s="130" t="s">
        <v>32967</v>
      </c>
      <c r="AR73">
        <v>0</v>
      </c>
    </row>
    <row r="74" spans="1:92">
      <c r="A74" s="8" t="s">
        <v>29242</v>
      </c>
      <c r="B74" s="8" t="s">
        <v>28760</v>
      </c>
      <c r="C74" s="8" t="str">
        <f t="shared" si="1"/>
        <v>Crystal Photo Block  80×60×20mm</v>
      </c>
      <c r="D74" t="s">
        <v>32983</v>
      </c>
      <c r="E74" t="s">
        <v>721</v>
      </c>
      <c r="F74" t="s">
        <v>32984</v>
      </c>
      <c r="G74" t="s">
        <v>29073</v>
      </c>
      <c r="H74" t="s">
        <v>32985</v>
      </c>
      <c r="I74" t="s">
        <v>32986</v>
      </c>
      <c r="J74" t="s">
        <v>32987</v>
      </c>
      <c r="K74" s="129" t="s">
        <v>29246</v>
      </c>
      <c r="L74" s="130" t="s">
        <v>32988</v>
      </c>
      <c r="AR74">
        <v>0</v>
      </c>
    </row>
    <row r="75" spans="1:92">
      <c r="A75" s="8" t="s">
        <v>29247</v>
      </c>
      <c r="B75" s="8" t="s">
        <v>28760</v>
      </c>
      <c r="C75" s="8" t="str">
        <f t="shared" si="1"/>
        <v>Crystal Photo Block  150×100×20mm</v>
      </c>
      <c r="D75" t="s">
        <v>32983</v>
      </c>
      <c r="E75" t="s">
        <v>721</v>
      </c>
      <c r="F75" t="s">
        <v>32989</v>
      </c>
      <c r="G75" t="s">
        <v>29073</v>
      </c>
      <c r="H75" t="s">
        <v>32985</v>
      </c>
      <c r="I75" t="s">
        <v>32990</v>
      </c>
      <c r="J75" t="s">
        <v>32991</v>
      </c>
      <c r="K75" s="129" t="s">
        <v>29246</v>
      </c>
      <c r="L75" s="130" t="s">
        <v>32988</v>
      </c>
      <c r="AR75">
        <v>0</v>
      </c>
    </row>
    <row r="76" spans="1:92">
      <c r="A76" s="8" t="s">
        <v>29250</v>
      </c>
      <c r="B76" s="8" t="s">
        <v>28760</v>
      </c>
      <c r="C76" s="8" t="str">
        <f t="shared" si="1"/>
        <v>Crystal Photo Block  90×130×20mm</v>
      </c>
      <c r="D76" t="s">
        <v>32983</v>
      </c>
      <c r="E76" t="s">
        <v>721</v>
      </c>
      <c r="F76" t="s">
        <v>32992</v>
      </c>
      <c r="G76" t="s">
        <v>29073</v>
      </c>
      <c r="H76" t="s">
        <v>32985</v>
      </c>
      <c r="I76" t="s">
        <v>32993</v>
      </c>
      <c r="J76" t="s">
        <v>32994</v>
      </c>
      <c r="K76" s="129" t="s">
        <v>29246</v>
      </c>
      <c r="L76" s="130" t="s">
        <v>32995</v>
      </c>
      <c r="AR76">
        <v>0</v>
      </c>
    </row>
    <row r="77" spans="1:92">
      <c r="A77" s="8" t="s">
        <v>32996</v>
      </c>
      <c r="B77" s="8" t="s">
        <v>28760</v>
      </c>
      <c r="C77" s="8" t="str">
        <f t="shared" si="1"/>
        <v>Mouse Mat  195×235×3mm</v>
      </c>
      <c r="D77" t="s">
        <v>32997</v>
      </c>
      <c r="E77" t="s">
        <v>746</v>
      </c>
      <c r="F77" t="s">
        <v>32998</v>
      </c>
      <c r="G77" t="s">
        <v>29073</v>
      </c>
      <c r="H77" t="s">
        <v>32731</v>
      </c>
      <c r="I77" t="s">
        <v>32999</v>
      </c>
      <c r="J77" t="s">
        <v>33000</v>
      </c>
      <c r="K77" s="129" t="s">
        <v>33001</v>
      </c>
      <c r="L77" s="130" t="s">
        <v>32995</v>
      </c>
      <c r="AR77">
        <v>0</v>
      </c>
    </row>
    <row r="78" spans="1:92">
      <c r="A78" s="8" t="s">
        <v>33002</v>
      </c>
      <c r="B78" s="8" t="s">
        <v>28760</v>
      </c>
      <c r="C78" s="8" t="str">
        <f t="shared" si="1"/>
        <v>Hardboard Name Badge  75×25×3mm</v>
      </c>
      <c r="D78" t="s">
        <v>33003</v>
      </c>
      <c r="E78" t="s">
        <v>749</v>
      </c>
      <c r="F78" t="s">
        <v>33004</v>
      </c>
      <c r="G78" t="s">
        <v>29073</v>
      </c>
      <c r="H78" t="s">
        <v>32731</v>
      </c>
      <c r="I78" t="s">
        <v>33005</v>
      </c>
      <c r="J78" t="s">
        <v>33006</v>
      </c>
      <c r="K78" s="129" t="s">
        <v>29416</v>
      </c>
      <c r="L78" s="130" t="s">
        <v>32995</v>
      </c>
      <c r="AR78">
        <v>0</v>
      </c>
    </row>
    <row r="79" spans="1:92">
      <c r="A79" s="8" t="s">
        <v>33007</v>
      </c>
      <c r="B79" s="8" t="s">
        <v>28760</v>
      </c>
      <c r="C79" s="8" t="str">
        <f t="shared" si="1"/>
        <v>Hardboard Name Badge  75×45×3mm</v>
      </c>
      <c r="D79" t="s">
        <v>33003</v>
      </c>
      <c r="E79" t="s">
        <v>749</v>
      </c>
      <c r="F79" t="s">
        <v>33008</v>
      </c>
      <c r="G79" t="s">
        <v>29073</v>
      </c>
      <c r="H79" t="s">
        <v>32731</v>
      </c>
      <c r="I79" t="s">
        <v>33009</v>
      </c>
      <c r="J79" t="s">
        <v>33010</v>
      </c>
      <c r="K79" s="129" t="s">
        <v>29416</v>
      </c>
      <c r="L79" s="130" t="s">
        <v>32995</v>
      </c>
      <c r="AR79">
        <v>0</v>
      </c>
    </row>
    <row r="80" spans="1:92">
      <c r="A80" s="8" t="s">
        <v>33011</v>
      </c>
      <c r="B80" s="8" t="s">
        <v>28760</v>
      </c>
      <c r="C80" s="8" t="str">
        <f t="shared" si="1"/>
        <v>Metal Name Badge Rectangle  70×20×2mm</v>
      </c>
      <c r="D80" t="s">
        <v>33012</v>
      </c>
      <c r="E80" t="s">
        <v>749</v>
      </c>
      <c r="F80" t="s">
        <v>33013</v>
      </c>
      <c r="G80" t="s">
        <v>29073</v>
      </c>
      <c r="H80" t="s">
        <v>32731</v>
      </c>
      <c r="I80" t="s">
        <v>33014</v>
      </c>
      <c r="J80" t="s">
        <v>33015</v>
      </c>
      <c r="K80" s="129" t="s">
        <v>29416</v>
      </c>
      <c r="L80" s="130" t="s">
        <v>32995</v>
      </c>
      <c r="AR80">
        <v>0</v>
      </c>
    </row>
    <row r="81" spans="1:44">
      <c r="A81" s="8" t="s">
        <v>33016</v>
      </c>
      <c r="B81" s="8" t="s">
        <v>28760</v>
      </c>
      <c r="C81" s="8" t="str">
        <f t="shared" si="1"/>
        <v>Metal Name Badge Oval  71×20×2mm</v>
      </c>
      <c r="D81" t="s">
        <v>33017</v>
      </c>
      <c r="E81" t="s">
        <v>749</v>
      </c>
      <c r="F81" t="s">
        <v>33018</v>
      </c>
      <c r="G81" t="s">
        <v>29066</v>
      </c>
      <c r="H81" t="s">
        <v>32731</v>
      </c>
      <c r="I81" t="s">
        <v>33014</v>
      </c>
      <c r="J81" t="s">
        <v>33015</v>
      </c>
      <c r="K81" s="129" t="s">
        <v>29416</v>
      </c>
      <c r="L81" s="130" t="s">
        <v>33019</v>
      </c>
      <c r="AR81">
        <v>0</v>
      </c>
    </row>
    <row r="82" spans="1:44">
      <c r="A82" s="8" t="s">
        <v>33020</v>
      </c>
      <c r="B82" s="8" t="s">
        <v>28760</v>
      </c>
      <c r="C82" s="8" t="str">
        <f t="shared" si="1"/>
        <v>Orca Ceramic Plant Pot  H100mm</v>
      </c>
      <c r="D82" t="s">
        <v>33021</v>
      </c>
      <c r="E82" t="s">
        <v>752</v>
      </c>
      <c r="F82" t="s">
        <v>33022</v>
      </c>
      <c r="G82" t="s">
        <v>33023</v>
      </c>
      <c r="H82" t="s">
        <v>29158</v>
      </c>
      <c r="I82" t="s">
        <v>33024</v>
      </c>
      <c r="J82" t="s">
        <v>33025</v>
      </c>
      <c r="K82" s="129" t="s">
        <v>29419</v>
      </c>
      <c r="L82" s="130" t="s">
        <v>33019</v>
      </c>
      <c r="AR82">
        <v>0</v>
      </c>
    </row>
    <row r="83" spans="1:44">
      <c r="A83" s="8" t="s">
        <v>33026</v>
      </c>
      <c r="B83" s="8" t="s">
        <v>28760</v>
      </c>
      <c r="C83" s="8" t="str">
        <f t="shared" si="1"/>
        <v>Hand Towel – 5 Pack  50×30cm</v>
      </c>
      <c r="D83" t="s">
        <v>33027</v>
      </c>
      <c r="E83" t="s">
        <v>21614</v>
      </c>
      <c r="F83" t="s">
        <v>33028</v>
      </c>
      <c r="G83" t="s">
        <v>29073</v>
      </c>
      <c r="H83" t="s">
        <v>32731</v>
      </c>
      <c r="I83" t="s">
        <v>33029</v>
      </c>
      <c r="J83" t="s">
        <v>33030</v>
      </c>
      <c r="K83" s="129" t="s">
        <v>33031</v>
      </c>
      <c r="L83" s="130" t="s">
        <v>33032</v>
      </c>
      <c r="AR83">
        <v>0</v>
      </c>
    </row>
    <row r="84" spans="1:44">
      <c r="A84" s="8" t="s">
        <v>33033</v>
      </c>
      <c r="B84" s="8" t="s">
        <v>28760</v>
      </c>
      <c r="C84" s="8" t="str">
        <f t="shared" si="1"/>
        <v>Towel – 4 Pack  60×40cm</v>
      </c>
      <c r="D84" t="s">
        <v>33034</v>
      </c>
      <c r="E84" t="s">
        <v>21614</v>
      </c>
      <c r="F84" t="s">
        <v>33035</v>
      </c>
      <c r="G84" t="s">
        <v>29073</v>
      </c>
      <c r="H84" t="s">
        <v>32731</v>
      </c>
      <c r="I84" t="s">
        <v>33036</v>
      </c>
      <c r="J84" t="s">
        <v>33037</v>
      </c>
      <c r="K84" s="129" t="s">
        <v>33031</v>
      </c>
      <c r="L84" s="130" t="s">
        <v>33032</v>
      </c>
      <c r="AR84">
        <v>0</v>
      </c>
    </row>
    <row r="85" spans="1:44">
      <c r="A85" s="8" t="s">
        <v>33038</v>
      </c>
      <c r="B85" s="8" t="s">
        <v>28760</v>
      </c>
      <c r="C85" s="8" t="str">
        <f t="shared" si="1"/>
        <v>Towel – 4 Pack  100×30cm</v>
      </c>
      <c r="D85" t="s">
        <v>33034</v>
      </c>
      <c r="E85" t="s">
        <v>21614</v>
      </c>
      <c r="F85" t="s">
        <v>33039</v>
      </c>
      <c r="G85" t="s">
        <v>29073</v>
      </c>
      <c r="H85" t="s">
        <v>32731</v>
      </c>
      <c r="I85" t="s">
        <v>33040</v>
      </c>
      <c r="J85" t="s">
        <v>33041</v>
      </c>
      <c r="K85" s="129" t="s">
        <v>33031</v>
      </c>
      <c r="L85" s="130" t="s">
        <v>33032</v>
      </c>
      <c r="AR85">
        <v>0</v>
      </c>
    </row>
    <row r="86" spans="1:44">
      <c r="A86" s="8" t="s">
        <v>33042</v>
      </c>
      <c r="B86" s="8" t="s">
        <v>28760</v>
      </c>
      <c r="C86" s="8" t="str">
        <f t="shared" si="1"/>
        <v>Towel – 2 Pack  100×50cm</v>
      </c>
      <c r="D86" t="s">
        <v>33043</v>
      </c>
      <c r="E86" t="s">
        <v>21614</v>
      </c>
      <c r="F86" t="s">
        <v>33044</v>
      </c>
      <c r="G86" t="s">
        <v>29073</v>
      </c>
      <c r="H86" t="s">
        <v>32731</v>
      </c>
      <c r="I86" t="s">
        <v>33045</v>
      </c>
      <c r="J86" t="s">
        <v>33046</v>
      </c>
      <c r="K86" s="129" t="s">
        <v>33031</v>
      </c>
      <c r="L86" s="130" t="s">
        <v>33032</v>
      </c>
      <c r="AR86">
        <v>0</v>
      </c>
    </row>
    <row r="87" spans="1:44">
      <c r="A87" s="8" t="s">
        <v>33047</v>
      </c>
      <c r="B87" s="8" t="s">
        <v>28760</v>
      </c>
      <c r="C87" s="8" t="str">
        <f t="shared" si="1"/>
        <v>Bath Towel – 2 Pack  140×70cm</v>
      </c>
      <c r="D87" t="s">
        <v>33048</v>
      </c>
      <c r="E87" t="s">
        <v>21614</v>
      </c>
      <c r="F87" t="s">
        <v>33049</v>
      </c>
      <c r="G87" t="s">
        <v>29073</v>
      </c>
      <c r="H87" t="s">
        <v>32731</v>
      </c>
      <c r="I87" t="s">
        <v>33050</v>
      </c>
      <c r="J87" t="s">
        <v>33051</v>
      </c>
      <c r="K87" s="129" t="s">
        <v>33031</v>
      </c>
      <c r="L87" s="130" t="s">
        <v>33032</v>
      </c>
      <c r="AR87">
        <v>0</v>
      </c>
    </row>
    <row r="88" spans="1:44">
      <c r="A88" s="8" t="s">
        <v>33052</v>
      </c>
      <c r="B88" s="8" t="s">
        <v>28760</v>
      </c>
      <c r="C88" s="8" t="str">
        <f t="shared" si="1"/>
        <v>Bath Towel – 2 Pack  160×80cm</v>
      </c>
      <c r="D88" t="s">
        <v>33048</v>
      </c>
      <c r="E88" t="s">
        <v>21614</v>
      </c>
      <c r="F88" t="s">
        <v>33053</v>
      </c>
      <c r="G88" t="s">
        <v>29073</v>
      </c>
      <c r="H88" t="s">
        <v>32731</v>
      </c>
      <c r="I88" t="s">
        <v>33054</v>
      </c>
      <c r="J88" t="s">
        <v>33055</v>
      </c>
      <c r="K88" s="129" t="s">
        <v>33031</v>
      </c>
      <c r="L88" s="130" t="s">
        <v>33032</v>
      </c>
      <c r="AR88">
        <v>0</v>
      </c>
    </row>
    <row r="89" spans="1:44" s="134" customFormat="1">
      <c r="A89" s="127" t="s">
        <v>29627</v>
      </c>
      <c r="B89" s="8" t="s">
        <v>28760</v>
      </c>
      <c r="C89" s="8" t="str">
        <f t="shared" si="1"/>
        <v>Coated Front Lit Banner 450gsm  760mm × 30m</v>
      </c>
      <c r="D89" t="s">
        <v>18324</v>
      </c>
      <c r="E89" t="s">
        <v>33056</v>
      </c>
      <c r="F89" t="s">
        <v>33057</v>
      </c>
      <c r="G89" t="s">
        <v>32779</v>
      </c>
      <c r="H89" t="s">
        <v>32840</v>
      </c>
      <c r="I89" t="s">
        <v>33058</v>
      </c>
      <c r="J89" s="134" t="s">
        <v>32731</v>
      </c>
      <c r="K89" s="134" t="s">
        <v>33059</v>
      </c>
      <c r="L89" s="135" t="s">
        <v>32781</v>
      </c>
    </row>
    <row r="90" spans="1:44" ht="19.5" customHeight="1">
      <c r="A90" s="140" t="s">
        <v>33060</v>
      </c>
      <c r="B90" s="8" t="s">
        <v>28760</v>
      </c>
      <c r="C90" s="8" t="str">
        <f t="shared" si="1"/>
        <v>Laminated Front Lit Banner 440gsm  1370mm × 30m</v>
      </c>
      <c r="D90" t="s">
        <v>18326</v>
      </c>
      <c r="E90" t="s">
        <v>33056</v>
      </c>
      <c r="F90" t="s">
        <v>33061</v>
      </c>
      <c r="G90" t="s">
        <v>32779</v>
      </c>
      <c r="H90" t="s">
        <v>33062</v>
      </c>
      <c r="I90" t="s">
        <v>33063</v>
      </c>
      <c r="J90" t="s">
        <v>32731</v>
      </c>
      <c r="K90" t="s">
        <v>33064</v>
      </c>
      <c r="L90" s="130" t="s">
        <v>32781</v>
      </c>
    </row>
    <row r="91" spans="1:44">
      <c r="A91" s="8" t="s">
        <v>33065</v>
      </c>
      <c r="B91" s="8" t="s">
        <v>28760</v>
      </c>
      <c r="C91" s="8" t="str">
        <f t="shared" si="1"/>
        <v>Laminated Front Lit Banner 440gsm Black Backed  1370mm × 30m</v>
      </c>
      <c r="D91" t="s">
        <v>18330</v>
      </c>
      <c r="E91" t="s">
        <v>33056</v>
      </c>
      <c r="F91" t="s">
        <v>33061</v>
      </c>
      <c r="G91" t="s">
        <v>32779</v>
      </c>
      <c r="H91" t="s">
        <v>33066</v>
      </c>
      <c r="I91" t="s">
        <v>33067</v>
      </c>
      <c r="J91" t="s">
        <v>32731</v>
      </c>
      <c r="K91" t="s">
        <v>33064</v>
      </c>
      <c r="L91" s="130" t="s">
        <v>32781</v>
      </c>
    </row>
    <row r="92" spans="1:44" s="134" customFormat="1">
      <c r="A92" s="139" t="s">
        <v>33068</v>
      </c>
      <c r="B92" s="8" t="s">
        <v>28760</v>
      </c>
      <c r="C92" s="8" t="str">
        <f t="shared" si="1"/>
        <v>Coated Front Lit Banner 450gsm  1370mm × 30m</v>
      </c>
      <c r="D92" t="s">
        <v>18324</v>
      </c>
      <c r="E92" t="s">
        <v>33056</v>
      </c>
      <c r="F92" t="s">
        <v>33061</v>
      </c>
      <c r="G92" t="s">
        <v>32779</v>
      </c>
      <c r="H92" t="s">
        <v>32840</v>
      </c>
      <c r="I92" t="s">
        <v>33069</v>
      </c>
      <c r="J92" s="134" t="s">
        <v>32731</v>
      </c>
      <c r="K92" s="134" t="s">
        <v>33064</v>
      </c>
      <c r="L92" s="135" t="s">
        <v>32781</v>
      </c>
    </row>
    <row r="93" spans="1:44">
      <c r="A93" s="8" t="s">
        <v>33070</v>
      </c>
      <c r="B93" s="8" t="s">
        <v>28760</v>
      </c>
      <c r="C93" s="8" t="str">
        <f t="shared" si="1"/>
        <v>Coated Front Lit Banner 450gsm Black Backed  1370mm × 30m</v>
      </c>
      <c r="D93" t="s">
        <v>18328</v>
      </c>
      <c r="E93" t="s">
        <v>33056</v>
      </c>
      <c r="F93" t="s">
        <v>33061</v>
      </c>
      <c r="G93" t="s">
        <v>32779</v>
      </c>
      <c r="H93" t="s">
        <v>33071</v>
      </c>
      <c r="I93" t="s">
        <v>33072</v>
      </c>
      <c r="J93" t="s">
        <v>32731</v>
      </c>
      <c r="K93" t="s">
        <v>33073</v>
      </c>
      <c r="L93" s="130"/>
    </row>
    <row r="94" spans="1:44">
      <c r="A94" s="138" t="s">
        <v>29873</v>
      </c>
      <c r="B94" s="8" t="s">
        <v>28760</v>
      </c>
      <c r="C94" s="8" t="str">
        <f t="shared" si="1"/>
        <v>Laminated Front Lit Banner 440gsm  1520mm × 30m</v>
      </c>
      <c r="D94" t="s">
        <v>18326</v>
      </c>
      <c r="E94" t="s">
        <v>33056</v>
      </c>
      <c r="F94" t="s">
        <v>33074</v>
      </c>
      <c r="G94" t="s">
        <v>32779</v>
      </c>
      <c r="H94" t="s">
        <v>33062</v>
      </c>
      <c r="I94" t="s">
        <v>33075</v>
      </c>
      <c r="J94" t="s">
        <v>32731</v>
      </c>
      <c r="K94" t="s">
        <v>33076</v>
      </c>
      <c r="L94" s="130" t="s">
        <v>32781</v>
      </c>
    </row>
    <row r="95" spans="1:44">
      <c r="A95" s="8" t="s">
        <v>33077</v>
      </c>
      <c r="B95" s="8" t="s">
        <v>28760</v>
      </c>
      <c r="C95" s="8" t="str">
        <f t="shared" si="1"/>
        <v>Laminated Front Lit Banner 440gsm Black Backed  1520mm × 30m</v>
      </c>
      <c r="D95" t="s">
        <v>18330</v>
      </c>
      <c r="E95" t="s">
        <v>33056</v>
      </c>
      <c r="F95" t="s">
        <v>33074</v>
      </c>
      <c r="G95" t="s">
        <v>32779</v>
      </c>
      <c r="H95" t="s">
        <v>33071</v>
      </c>
      <c r="I95" t="s">
        <v>33078</v>
      </c>
      <c r="J95" t="s">
        <v>32731</v>
      </c>
      <c r="K95" t="s">
        <v>33076</v>
      </c>
      <c r="L95" s="130" t="s">
        <v>32781</v>
      </c>
    </row>
    <row r="96" spans="1:44" s="134" customFormat="1">
      <c r="A96" s="139" t="s">
        <v>33079</v>
      </c>
      <c r="B96" s="8" t="s">
        <v>28760</v>
      </c>
      <c r="C96" s="8" t="str">
        <f t="shared" si="1"/>
        <v>Coated Front Lit Banner 450gsm  1600mm × 30m</v>
      </c>
      <c r="D96" t="s">
        <v>18324</v>
      </c>
      <c r="E96" t="s">
        <v>33056</v>
      </c>
      <c r="F96" t="s">
        <v>33080</v>
      </c>
      <c r="G96" t="s">
        <v>32779</v>
      </c>
      <c r="H96" t="s">
        <v>32840</v>
      </c>
      <c r="I96" t="s">
        <v>33081</v>
      </c>
      <c r="J96" s="134" t="s">
        <v>32731</v>
      </c>
      <c r="K96" s="134" t="s">
        <v>33076</v>
      </c>
      <c r="L96" s="135" t="s">
        <v>32781</v>
      </c>
    </row>
    <row r="97" spans="1:12">
      <c r="A97" s="8" t="s">
        <v>33082</v>
      </c>
      <c r="B97" s="8" t="s">
        <v>28760</v>
      </c>
      <c r="C97" s="8" t="str">
        <f t="shared" si="1"/>
        <v>Coated Front Lit Banner 450gsm Black Backed  1520mm × 30m</v>
      </c>
      <c r="D97" t="s">
        <v>18328</v>
      </c>
      <c r="E97" t="s">
        <v>33056</v>
      </c>
      <c r="F97" t="s">
        <v>33074</v>
      </c>
      <c r="G97" t="s">
        <v>32779</v>
      </c>
      <c r="H97" t="s">
        <v>33071</v>
      </c>
      <c r="I97" t="s">
        <v>33083</v>
      </c>
      <c r="J97" t="s">
        <v>32731</v>
      </c>
      <c r="K97" t="s">
        <v>33076</v>
      </c>
      <c r="L97" s="130" t="s">
        <v>32781</v>
      </c>
    </row>
    <row r="98" spans="1:12">
      <c r="A98" s="8" t="s">
        <v>33084</v>
      </c>
      <c r="B98" s="8" t="s">
        <v>28760</v>
      </c>
      <c r="C98" s="8" t="str">
        <f t="shared" si="1"/>
        <v>Matt White Roll Up Banner 300gsm  914mm × 30m</v>
      </c>
      <c r="D98" t="s">
        <v>17516</v>
      </c>
      <c r="E98" t="s">
        <v>23101</v>
      </c>
      <c r="F98" t="s">
        <v>33085</v>
      </c>
      <c r="G98" t="s">
        <v>32779</v>
      </c>
      <c r="H98" t="s">
        <v>33086</v>
      </c>
      <c r="I98" t="s">
        <v>33087</v>
      </c>
      <c r="J98" t="s">
        <v>32731</v>
      </c>
      <c r="K98" t="s">
        <v>32783</v>
      </c>
      <c r="L98" s="130" t="s">
        <v>32781</v>
      </c>
    </row>
    <row r="99" spans="1:12">
      <c r="A99" s="8" t="s">
        <v>33088</v>
      </c>
      <c r="B99" s="8" t="s">
        <v>28760</v>
      </c>
      <c r="C99" s="8" t="str">
        <f t="shared" si="1"/>
        <v>Matt White Roll Up Banner 420gsm  914mm × 30m</v>
      </c>
      <c r="D99" t="s">
        <v>17512</v>
      </c>
      <c r="E99" t="s">
        <v>23101</v>
      </c>
      <c r="F99" t="s">
        <v>33085</v>
      </c>
      <c r="G99" t="s">
        <v>32779</v>
      </c>
      <c r="H99" t="s">
        <v>33086</v>
      </c>
      <c r="I99" t="s">
        <v>33089</v>
      </c>
      <c r="J99" t="s">
        <v>32731</v>
      </c>
      <c r="K99" t="s">
        <v>32783</v>
      </c>
      <c r="L99" s="130" t="s">
        <v>32781</v>
      </c>
    </row>
    <row r="100" spans="1:12">
      <c r="A100" s="8" t="s">
        <v>33090</v>
      </c>
      <c r="B100" s="8" t="s">
        <v>28760</v>
      </c>
      <c r="C100" s="8" t="str">
        <f t="shared" si="1"/>
        <v>Matt White Roll Up Banner 320gsm  914mm × 50m</v>
      </c>
      <c r="D100" t="s">
        <v>17514</v>
      </c>
      <c r="E100" t="s">
        <v>23101</v>
      </c>
      <c r="F100" t="s">
        <v>33091</v>
      </c>
      <c r="G100" t="s">
        <v>32779</v>
      </c>
      <c r="H100" t="s">
        <v>33086</v>
      </c>
      <c r="I100" t="s">
        <v>33092</v>
      </c>
      <c r="J100" t="s">
        <v>32731</v>
      </c>
      <c r="K100" t="s">
        <v>33093</v>
      </c>
      <c r="L100" s="130"/>
    </row>
    <row r="101" spans="1:12">
      <c r="A101" s="8" t="s">
        <v>33094</v>
      </c>
      <c r="B101" s="8" t="s">
        <v>28760</v>
      </c>
      <c r="C101" s="8" t="str">
        <f t="shared" si="1"/>
        <v>DeTape Mesh Banner T1  1370mm × 30m</v>
      </c>
      <c r="D101" t="s">
        <v>18332</v>
      </c>
      <c r="E101" t="s">
        <v>33095</v>
      </c>
      <c r="F101" t="s">
        <v>33061</v>
      </c>
      <c r="G101" t="s">
        <v>32779</v>
      </c>
      <c r="H101" t="s">
        <v>29158</v>
      </c>
      <c r="I101" t="s">
        <v>33096</v>
      </c>
      <c r="J101" t="s">
        <v>32731</v>
      </c>
      <c r="K101" t="s">
        <v>33097</v>
      </c>
      <c r="L101" s="130" t="s">
        <v>32781</v>
      </c>
    </row>
    <row r="102" spans="1:12">
      <c r="A102" s="8" t="s">
        <v>33098</v>
      </c>
      <c r="B102" s="8" t="s">
        <v>28760</v>
      </c>
      <c r="C102" s="8" t="str">
        <f t="shared" si="1"/>
        <v>DeTape Mesh Banner T2  1370mm × 30m</v>
      </c>
      <c r="D102" t="s">
        <v>18334</v>
      </c>
      <c r="E102" t="s">
        <v>33095</v>
      </c>
      <c r="F102" t="s">
        <v>33061</v>
      </c>
      <c r="G102" t="s">
        <v>32779</v>
      </c>
      <c r="H102" t="s">
        <v>29158</v>
      </c>
      <c r="I102" t="s">
        <v>33099</v>
      </c>
      <c r="J102" t="s">
        <v>32731</v>
      </c>
      <c r="K102" t="s">
        <v>33097</v>
      </c>
      <c r="L102" s="130" t="s">
        <v>32781</v>
      </c>
    </row>
    <row r="103" spans="1:12">
      <c r="A103" s="8" t="s">
        <v>33100</v>
      </c>
      <c r="B103" s="8" t="s">
        <v>28760</v>
      </c>
      <c r="C103" s="8" t="str">
        <f t="shared" si="1"/>
        <v>DeTape Mesh Banner T3  1370mm × 30m</v>
      </c>
      <c r="D103" t="s">
        <v>18336</v>
      </c>
      <c r="E103" t="s">
        <v>33095</v>
      </c>
      <c r="F103" t="s">
        <v>33061</v>
      </c>
      <c r="G103" t="s">
        <v>32779</v>
      </c>
      <c r="H103" t="s">
        <v>29158</v>
      </c>
      <c r="I103" t="s">
        <v>33101</v>
      </c>
      <c r="J103" t="s">
        <v>32731</v>
      </c>
      <c r="K103" t="s">
        <v>33097</v>
      </c>
      <c r="L103" s="130" t="s">
        <v>32781</v>
      </c>
    </row>
    <row r="104" spans="1:12">
      <c r="A104" s="8" t="s">
        <v>33102</v>
      </c>
      <c r="B104" s="8" t="s">
        <v>28760</v>
      </c>
      <c r="C104" s="8" t="str">
        <f t="shared" si="1"/>
        <v>DeTape Mesh Banner T1  1600mm × 30m</v>
      </c>
      <c r="D104" t="s">
        <v>18332</v>
      </c>
      <c r="E104" t="s">
        <v>33095</v>
      </c>
      <c r="F104" t="s">
        <v>33080</v>
      </c>
      <c r="G104" t="s">
        <v>32779</v>
      </c>
      <c r="H104" t="s">
        <v>29158</v>
      </c>
      <c r="I104" t="s">
        <v>33103</v>
      </c>
      <c r="J104" t="s">
        <v>32731</v>
      </c>
      <c r="K104" s="28" t="s">
        <v>33104</v>
      </c>
      <c r="L104" s="129" t="s">
        <v>32781</v>
      </c>
    </row>
    <row r="105" spans="1:12">
      <c r="A105" s="8" t="s">
        <v>33105</v>
      </c>
      <c r="B105" s="8" t="s">
        <v>28760</v>
      </c>
      <c r="C105" s="8" t="str">
        <f t="shared" ref="C105:C145" si="2">D105&amp;" "&amp;" "&amp;F105</f>
        <v>DeTape Mesh Banner T2  1600mm × 30m</v>
      </c>
      <c r="D105" t="s">
        <v>18334</v>
      </c>
      <c r="E105" t="s">
        <v>33095</v>
      </c>
      <c r="F105" t="s">
        <v>33080</v>
      </c>
      <c r="G105" t="s">
        <v>32779</v>
      </c>
      <c r="H105" t="s">
        <v>29158</v>
      </c>
      <c r="I105" t="s">
        <v>33106</v>
      </c>
      <c r="J105" t="s">
        <v>32731</v>
      </c>
      <c r="K105" s="28" t="s">
        <v>33104</v>
      </c>
      <c r="L105" s="129" t="s">
        <v>32781</v>
      </c>
    </row>
    <row r="106" spans="1:12">
      <c r="A106" s="8" t="s">
        <v>33107</v>
      </c>
      <c r="B106" s="8" t="s">
        <v>28760</v>
      </c>
      <c r="C106" s="8" t="str">
        <f t="shared" si="2"/>
        <v>DeTape Mesh Banner T3  1600mm × 30m</v>
      </c>
      <c r="D106" t="s">
        <v>18336</v>
      </c>
      <c r="E106" t="s">
        <v>33095</v>
      </c>
      <c r="F106" t="s">
        <v>33080</v>
      </c>
      <c r="G106" t="s">
        <v>32779</v>
      </c>
      <c r="H106" t="s">
        <v>29158</v>
      </c>
      <c r="I106" t="s">
        <v>33106</v>
      </c>
      <c r="J106" t="s">
        <v>32731</v>
      </c>
      <c r="K106" s="28" t="s">
        <v>33104</v>
      </c>
      <c r="L106" s="129" t="s">
        <v>32781</v>
      </c>
    </row>
    <row r="107" spans="1:12">
      <c r="A107" s="8" t="s">
        <v>33108</v>
      </c>
      <c r="B107" s="8" t="s">
        <v>28760</v>
      </c>
      <c r="C107" s="8" t="str">
        <f t="shared" si="2"/>
        <v>Guyenne Wall It  1270mm × 20m</v>
      </c>
      <c r="D107" t="s">
        <v>33109</v>
      </c>
      <c r="E107" t="s">
        <v>33110</v>
      </c>
      <c r="F107" t="s">
        <v>33111</v>
      </c>
      <c r="G107" t="s">
        <v>32779</v>
      </c>
      <c r="H107" t="s">
        <v>32840</v>
      </c>
      <c r="I107" t="s">
        <v>33112</v>
      </c>
      <c r="J107" t="s">
        <v>32731</v>
      </c>
      <c r="K107" s="28" t="s">
        <v>33113</v>
      </c>
      <c r="L107" s="129" t="s">
        <v>32781</v>
      </c>
    </row>
    <row r="108" spans="1:12">
      <c r="A108" s="8" t="s">
        <v>33114</v>
      </c>
      <c r="B108" s="8" t="s">
        <v>28760</v>
      </c>
      <c r="C108" s="8" t="str">
        <f t="shared" si="2"/>
        <v>One Way Vision  1370mm × 1m sample</v>
      </c>
      <c r="D108" t="s">
        <v>23160</v>
      </c>
      <c r="E108" t="s">
        <v>23160</v>
      </c>
      <c r="F108" t="s">
        <v>33115</v>
      </c>
      <c r="G108" t="s">
        <v>32779</v>
      </c>
      <c r="H108" t="s">
        <v>33116</v>
      </c>
      <c r="I108" t="s">
        <v>33117</v>
      </c>
      <c r="J108" t="s">
        <v>32731</v>
      </c>
      <c r="K108" s="28" t="s">
        <v>33118</v>
      </c>
      <c r="L108" s="129" t="s">
        <v>32781</v>
      </c>
    </row>
    <row r="109" spans="1:12">
      <c r="A109" s="8" t="s">
        <v>33114</v>
      </c>
      <c r="B109" s="8" t="s">
        <v>28760</v>
      </c>
      <c r="C109" s="8" t="str">
        <f t="shared" si="2"/>
        <v>One Way Vision  1370mm × 5m</v>
      </c>
      <c r="D109" t="s">
        <v>23160</v>
      </c>
      <c r="E109" t="s">
        <v>23160</v>
      </c>
      <c r="F109" t="s">
        <v>33119</v>
      </c>
      <c r="G109" t="s">
        <v>32779</v>
      </c>
      <c r="H109" t="s">
        <v>33116</v>
      </c>
      <c r="I109" t="s">
        <v>33120</v>
      </c>
      <c r="J109" t="s">
        <v>32731</v>
      </c>
      <c r="K109" s="28" t="s">
        <v>33118</v>
      </c>
      <c r="L109" s="129" t="s">
        <v>32781</v>
      </c>
    </row>
    <row r="110" spans="1:12">
      <c r="A110" s="8" t="s">
        <v>33114</v>
      </c>
      <c r="B110" s="8" t="s">
        <v>28760</v>
      </c>
      <c r="C110" s="8" t="str">
        <f t="shared" si="2"/>
        <v>One Way Vision  1370mm × 50m</v>
      </c>
      <c r="D110" t="s">
        <v>23160</v>
      </c>
      <c r="E110" t="s">
        <v>23160</v>
      </c>
      <c r="F110" t="s">
        <v>32883</v>
      </c>
      <c r="G110" t="s">
        <v>32779</v>
      </c>
      <c r="H110" t="s">
        <v>33116</v>
      </c>
      <c r="I110" t="s">
        <v>33121</v>
      </c>
      <c r="J110" t="s">
        <v>32731</v>
      </c>
      <c r="K110" s="28" t="s">
        <v>33118</v>
      </c>
      <c r="L110" s="129" t="s">
        <v>32781</v>
      </c>
    </row>
    <row r="111" spans="1:12">
      <c r="A111" s="8" t="s">
        <v>33122</v>
      </c>
      <c r="B111" s="8" t="s">
        <v>28760</v>
      </c>
      <c r="C111" s="8" t="str">
        <f t="shared" si="2"/>
        <v>One Way Vision  1520mm × 5m</v>
      </c>
      <c r="D111" t="s">
        <v>23160</v>
      </c>
      <c r="E111" t="s">
        <v>23160</v>
      </c>
      <c r="F111" t="s">
        <v>33123</v>
      </c>
      <c r="G111" t="s">
        <v>32779</v>
      </c>
      <c r="H111" t="s">
        <v>33116</v>
      </c>
      <c r="I111" t="s">
        <v>33124</v>
      </c>
      <c r="J111" t="s">
        <v>32731</v>
      </c>
      <c r="K111" s="28" t="s">
        <v>33125</v>
      </c>
      <c r="L111" s="129" t="s">
        <v>32781</v>
      </c>
    </row>
    <row r="112" spans="1:12">
      <c r="A112" s="8" t="s">
        <v>33122</v>
      </c>
      <c r="B112" s="8" t="s">
        <v>28760</v>
      </c>
      <c r="C112" s="8" t="str">
        <f t="shared" si="2"/>
        <v>One Way Vision  1520mm × 50m</v>
      </c>
      <c r="D112" t="s">
        <v>23160</v>
      </c>
      <c r="E112" t="s">
        <v>23160</v>
      </c>
      <c r="F112" t="s">
        <v>32935</v>
      </c>
      <c r="G112" t="s">
        <v>32779</v>
      </c>
      <c r="H112" t="s">
        <v>33116</v>
      </c>
      <c r="I112" t="s">
        <v>33126</v>
      </c>
      <c r="J112" t="s">
        <v>32731</v>
      </c>
      <c r="K112" s="28" t="s">
        <v>33127</v>
      </c>
      <c r="L112" s="129"/>
    </row>
    <row r="113" spans="1:12">
      <c r="A113" s="8" t="s">
        <v>33128</v>
      </c>
      <c r="B113" s="8" t="s">
        <v>28760</v>
      </c>
      <c r="C113" s="8" t="str">
        <f t="shared" si="2"/>
        <v>MotoMARK238 Lam  760mm × 1m</v>
      </c>
      <c r="D113" t="s">
        <v>33129</v>
      </c>
      <c r="E113" t="s">
        <v>33130</v>
      </c>
      <c r="F113" t="s">
        <v>33131</v>
      </c>
      <c r="G113" t="s">
        <v>32779</v>
      </c>
      <c r="H113" t="s">
        <v>32926</v>
      </c>
      <c r="I113" t="s">
        <v>33132</v>
      </c>
      <c r="J113" t="s">
        <v>33133</v>
      </c>
      <c r="K113" s="28" t="s">
        <v>33134</v>
      </c>
      <c r="L113" s="129" t="s">
        <v>32781</v>
      </c>
    </row>
    <row r="114" spans="1:12">
      <c r="A114" s="8" t="s">
        <v>33135</v>
      </c>
      <c r="B114" s="8" t="s">
        <v>28760</v>
      </c>
      <c r="C114" s="8" t="str">
        <f t="shared" si="2"/>
        <v>MotoMARK235 White  760mm × 1m</v>
      </c>
      <c r="D114" t="s">
        <v>33136</v>
      </c>
      <c r="E114" t="s">
        <v>33137</v>
      </c>
      <c r="F114" t="s">
        <v>33131</v>
      </c>
      <c r="G114" t="s">
        <v>32779</v>
      </c>
      <c r="H114" t="s">
        <v>32840</v>
      </c>
      <c r="I114" t="s">
        <v>33138</v>
      </c>
      <c r="J114" t="s">
        <v>33139</v>
      </c>
      <c r="K114" s="28" t="s">
        <v>33134</v>
      </c>
      <c r="L114" s="129" t="s">
        <v>32781</v>
      </c>
    </row>
    <row r="115" spans="1:12">
      <c r="A115" s="8" t="s">
        <v>33140</v>
      </c>
      <c r="B115" s="8" t="s">
        <v>28760</v>
      </c>
      <c r="C115" s="8" t="str">
        <f t="shared" si="2"/>
        <v>MotoMARK238 Lam  1370mm × 1m</v>
      </c>
      <c r="D115" t="s">
        <v>33129</v>
      </c>
      <c r="E115" t="s">
        <v>33130</v>
      </c>
      <c r="F115" t="s">
        <v>33141</v>
      </c>
      <c r="G115" t="s">
        <v>32779</v>
      </c>
      <c r="H115" t="s">
        <v>32926</v>
      </c>
      <c r="I115" t="s">
        <v>33142</v>
      </c>
      <c r="J115" t="s">
        <v>33143</v>
      </c>
      <c r="K115" s="28" t="s">
        <v>33144</v>
      </c>
      <c r="L115" s="129" t="s">
        <v>32781</v>
      </c>
    </row>
    <row r="116" spans="1:12">
      <c r="A116" s="8" t="s">
        <v>33145</v>
      </c>
      <c r="B116" s="8" t="s">
        <v>28760</v>
      </c>
      <c r="C116" s="8" t="str">
        <f t="shared" si="2"/>
        <v>MotoMARK235 White  1370mm × 1m</v>
      </c>
      <c r="D116" t="s">
        <v>33136</v>
      </c>
      <c r="E116" t="s">
        <v>33137</v>
      </c>
      <c r="F116" t="s">
        <v>33141</v>
      </c>
      <c r="G116" t="s">
        <v>32779</v>
      </c>
      <c r="H116" t="s">
        <v>32840</v>
      </c>
      <c r="I116" t="s">
        <v>33146</v>
      </c>
      <c r="J116" t="s">
        <v>33147</v>
      </c>
      <c r="K116" s="28" t="s">
        <v>33144</v>
      </c>
      <c r="L116" s="129" t="s">
        <v>32781</v>
      </c>
    </row>
    <row r="117" spans="1:12">
      <c r="A117" s="8" t="s">
        <v>33148</v>
      </c>
      <c r="B117" s="8" t="s">
        <v>28760</v>
      </c>
      <c r="C117" s="8" t="str">
        <f t="shared" si="2"/>
        <v>Ri-Jet M100 White Gloss Hi Grip  1372mm × 50m</v>
      </c>
      <c r="D117" t="s">
        <v>33149</v>
      </c>
      <c r="E117" t="s">
        <v>33150</v>
      </c>
      <c r="F117" t="s">
        <v>32897</v>
      </c>
      <c r="G117" t="s">
        <v>32779</v>
      </c>
      <c r="H117" t="s">
        <v>32709</v>
      </c>
      <c r="I117" t="s">
        <v>33151</v>
      </c>
      <c r="J117" t="s">
        <v>32731</v>
      </c>
      <c r="K117" s="28" t="s">
        <v>33144</v>
      </c>
      <c r="L117" s="129" t="s">
        <v>32781</v>
      </c>
    </row>
    <row r="118" spans="1:12">
      <c r="A118" s="8" t="s">
        <v>33152</v>
      </c>
      <c r="B118" s="8" t="s">
        <v>28760</v>
      </c>
      <c r="C118" s="8" t="str">
        <f t="shared" si="2"/>
        <v>Ri-Jet P75 Hi-Grip White Gloss PE Digital  1370mm × 50m</v>
      </c>
      <c r="D118" t="s">
        <v>33153</v>
      </c>
      <c r="E118" t="s">
        <v>33150</v>
      </c>
      <c r="F118" t="s">
        <v>32883</v>
      </c>
      <c r="G118" t="s">
        <v>32779</v>
      </c>
      <c r="H118" t="s">
        <v>32709</v>
      </c>
      <c r="I118" t="s">
        <v>33154</v>
      </c>
      <c r="J118" t="s">
        <v>32731</v>
      </c>
      <c r="K118" s="28" t="s">
        <v>33144</v>
      </c>
      <c r="L118" s="129" t="s">
        <v>32781</v>
      </c>
    </row>
    <row r="119" spans="1:12">
      <c r="A119" s="8" t="s">
        <v>33155</v>
      </c>
      <c r="B119" s="8" t="s">
        <v>28760</v>
      </c>
      <c r="C119" s="8" t="str">
        <f t="shared" si="2"/>
        <v>DeTape Digital Chrome  1370mm × 10m</v>
      </c>
      <c r="D119" t="s">
        <v>33156</v>
      </c>
      <c r="E119" t="s">
        <v>23196</v>
      </c>
      <c r="F119" t="s">
        <v>33157</v>
      </c>
      <c r="G119" t="s">
        <v>32779</v>
      </c>
      <c r="H119" t="s">
        <v>33158</v>
      </c>
      <c r="I119" t="s">
        <v>33159</v>
      </c>
      <c r="J119" t="s">
        <v>32731</v>
      </c>
      <c r="K119" s="28" t="s">
        <v>33160</v>
      </c>
      <c r="L119" s="129" t="s">
        <v>32781</v>
      </c>
    </row>
    <row r="120" spans="1:12">
      <c r="A120" s="8" t="s">
        <v>33161</v>
      </c>
      <c r="B120" s="8" t="s">
        <v>28760</v>
      </c>
      <c r="C120" s="8" t="str">
        <f t="shared" si="2"/>
        <v>DeTape Digital Chrome  1370mm × 10m</v>
      </c>
      <c r="D120" t="s">
        <v>33156</v>
      </c>
      <c r="E120" t="s">
        <v>23196</v>
      </c>
      <c r="F120" t="s">
        <v>33157</v>
      </c>
      <c r="G120" t="s">
        <v>32779</v>
      </c>
      <c r="H120" t="s">
        <v>33162</v>
      </c>
      <c r="I120" t="s">
        <v>33159</v>
      </c>
      <c r="J120" t="s">
        <v>32731</v>
      </c>
      <c r="K120" s="28" t="s">
        <v>33160</v>
      </c>
      <c r="L120" s="129" t="s">
        <v>32781</v>
      </c>
    </row>
    <row r="121" spans="1:12">
      <c r="A121" s="8" t="s">
        <v>33163</v>
      </c>
      <c r="B121" s="8" t="s">
        <v>28760</v>
      </c>
      <c r="C121" s="8" t="str">
        <f t="shared" si="2"/>
        <v>DeTape Digital Chrome  1370mm × 10m</v>
      </c>
      <c r="D121" t="s">
        <v>33156</v>
      </c>
      <c r="E121" t="s">
        <v>23196</v>
      </c>
      <c r="F121" t="s">
        <v>33157</v>
      </c>
      <c r="G121" t="s">
        <v>32779</v>
      </c>
      <c r="H121" t="s">
        <v>33164</v>
      </c>
      <c r="I121" t="s">
        <v>33159</v>
      </c>
      <c r="J121" t="s">
        <v>32731</v>
      </c>
      <c r="K121" s="28" t="s">
        <v>33165</v>
      </c>
      <c r="L121" s="129"/>
    </row>
    <row r="122" spans="1:12">
      <c r="A122" s="8" t="s">
        <v>33166</v>
      </c>
      <c r="B122" s="8" t="s">
        <v>28760</v>
      </c>
      <c r="C122" s="8" t="str">
        <f t="shared" si="2"/>
        <v>DeTape PET Backlit  1370mm × 30m</v>
      </c>
      <c r="D122" t="s">
        <v>18338</v>
      </c>
      <c r="E122" t="s">
        <v>23203</v>
      </c>
      <c r="F122" t="s">
        <v>33061</v>
      </c>
      <c r="G122" t="s">
        <v>32779</v>
      </c>
      <c r="H122" t="s">
        <v>33167</v>
      </c>
      <c r="I122" t="s">
        <v>33168</v>
      </c>
      <c r="J122" t="s">
        <v>32731</v>
      </c>
      <c r="K122" s="28" t="s">
        <v>33169</v>
      </c>
      <c r="L122" s="129" t="s">
        <v>32781</v>
      </c>
    </row>
    <row r="123" spans="1:12">
      <c r="A123" s="8" t="s">
        <v>33170</v>
      </c>
      <c r="B123" s="8" t="s">
        <v>28760</v>
      </c>
      <c r="C123" s="8" t="str">
        <f t="shared" si="2"/>
        <v>DeTape PET Backlit  1520mm × 30m</v>
      </c>
      <c r="D123" t="s">
        <v>18338</v>
      </c>
      <c r="E123" t="s">
        <v>23203</v>
      </c>
      <c r="F123" t="s">
        <v>33074</v>
      </c>
      <c r="G123" t="s">
        <v>32779</v>
      </c>
      <c r="H123" t="s">
        <v>33167</v>
      </c>
      <c r="I123" t="s">
        <v>33171</v>
      </c>
      <c r="J123" t="s">
        <v>32731</v>
      </c>
      <c r="K123" s="28" t="s">
        <v>33172</v>
      </c>
      <c r="L123" s="129" t="s">
        <v>32781</v>
      </c>
    </row>
    <row r="124" spans="1:12">
      <c r="A124" s="8" t="s">
        <v>33173</v>
      </c>
      <c r="B124" s="8" t="s">
        <v>28760</v>
      </c>
      <c r="C124" s="8" t="str">
        <f t="shared" si="2"/>
        <v>DeTape PET Magnetic Receptive  1370mm × 30m</v>
      </c>
      <c r="D124" t="s">
        <v>18340</v>
      </c>
      <c r="E124" t="s">
        <v>23212</v>
      </c>
      <c r="F124" t="s">
        <v>33061</v>
      </c>
      <c r="G124" t="s">
        <v>32779</v>
      </c>
      <c r="H124" t="s">
        <v>32738</v>
      </c>
      <c r="I124" t="s">
        <v>33174</v>
      </c>
      <c r="J124" t="s">
        <v>32731</v>
      </c>
      <c r="K124" s="28" t="s">
        <v>33175</v>
      </c>
      <c r="L124" s="129" t="s">
        <v>33176</v>
      </c>
    </row>
    <row r="125" spans="1:12">
      <c r="A125" s="8" t="s">
        <v>33177</v>
      </c>
      <c r="B125" s="8" t="s">
        <v>28760</v>
      </c>
      <c r="C125" s="8" t="str">
        <f t="shared" si="2"/>
        <v>Ri-Mount Ultracrystalline Perm/Perm  760mm × 50m</v>
      </c>
      <c r="D125" t="s">
        <v>33178</v>
      </c>
      <c r="E125" t="s">
        <v>23219</v>
      </c>
      <c r="F125" t="s">
        <v>32790</v>
      </c>
      <c r="G125" t="s">
        <v>32779</v>
      </c>
      <c r="H125" t="s">
        <v>32985</v>
      </c>
      <c r="I125" t="s">
        <v>33179</v>
      </c>
      <c r="J125" t="s">
        <v>32731</v>
      </c>
      <c r="K125" s="28" t="s">
        <v>33180</v>
      </c>
      <c r="L125" s="129" t="s">
        <v>32781</v>
      </c>
    </row>
    <row r="126" spans="1:12">
      <c r="A126" s="8" t="s">
        <v>33181</v>
      </c>
      <c r="B126" s="8" t="s">
        <v>28760</v>
      </c>
      <c r="C126" s="8" t="str">
        <f t="shared" si="2"/>
        <v>Ri-Mount Ultracrystalline Perm/Rem  760mm × 50m</v>
      </c>
      <c r="D126" t="s">
        <v>33182</v>
      </c>
      <c r="E126" t="s">
        <v>23219</v>
      </c>
      <c r="F126" t="s">
        <v>32790</v>
      </c>
      <c r="G126" t="s">
        <v>32779</v>
      </c>
      <c r="H126" t="s">
        <v>32985</v>
      </c>
      <c r="I126" t="s">
        <v>33179</v>
      </c>
      <c r="J126" t="s">
        <v>32731</v>
      </c>
      <c r="K126" s="28" t="s">
        <v>33180</v>
      </c>
      <c r="L126" s="129" t="s">
        <v>32781</v>
      </c>
    </row>
    <row r="127" spans="1:12">
      <c r="A127" s="8" t="s">
        <v>33183</v>
      </c>
      <c r="B127" s="8" t="s">
        <v>28760</v>
      </c>
      <c r="C127" s="8" t="str">
        <f t="shared" si="2"/>
        <v>Aquabond Mounting Film  1300mm × 50m</v>
      </c>
      <c r="D127" t="s">
        <v>33184</v>
      </c>
      <c r="E127" t="s">
        <v>23219</v>
      </c>
      <c r="F127" t="s">
        <v>33185</v>
      </c>
      <c r="G127" t="s">
        <v>32779</v>
      </c>
      <c r="H127" t="s">
        <v>32985</v>
      </c>
      <c r="I127" t="s">
        <v>33186</v>
      </c>
      <c r="J127" t="s">
        <v>32731</v>
      </c>
      <c r="K127" s="28" t="s">
        <v>33187</v>
      </c>
      <c r="L127" s="129" t="s">
        <v>32781</v>
      </c>
    </row>
    <row r="128" spans="1:12">
      <c r="A128" s="8" t="s">
        <v>33188</v>
      </c>
      <c r="B128" s="8" t="s">
        <v>28760</v>
      </c>
      <c r="C128" s="8" t="str">
        <f t="shared" si="2"/>
        <v>Ri-Mount Ultracrystalline Perm/Perm  1310mm × 50m</v>
      </c>
      <c r="D128" t="s">
        <v>33178</v>
      </c>
      <c r="E128" t="s">
        <v>23219</v>
      </c>
      <c r="F128" t="s">
        <v>33189</v>
      </c>
      <c r="G128" t="s">
        <v>32779</v>
      </c>
      <c r="H128" t="s">
        <v>32985</v>
      </c>
      <c r="I128" t="s">
        <v>33190</v>
      </c>
      <c r="J128" t="s">
        <v>32731</v>
      </c>
      <c r="K128" s="28" t="s">
        <v>33187</v>
      </c>
      <c r="L128" s="129" t="s">
        <v>32781</v>
      </c>
    </row>
    <row r="129" spans="1:12">
      <c r="A129" s="8" t="s">
        <v>33191</v>
      </c>
      <c r="B129" s="8" t="s">
        <v>28760</v>
      </c>
      <c r="C129" s="8" t="str">
        <f t="shared" si="2"/>
        <v>Ri-Mount Ultracrystalline Perm/Rem  1310mm × 50m</v>
      </c>
      <c r="D129" t="s">
        <v>33182</v>
      </c>
      <c r="E129" t="s">
        <v>23219</v>
      </c>
      <c r="F129" t="s">
        <v>33189</v>
      </c>
      <c r="G129" t="s">
        <v>32779</v>
      </c>
      <c r="H129" t="s">
        <v>32985</v>
      </c>
      <c r="I129" t="s">
        <v>33190</v>
      </c>
      <c r="J129" t="s">
        <v>32731</v>
      </c>
      <c r="K129" s="28" t="s">
        <v>33187</v>
      </c>
      <c r="L129" s="129" t="s">
        <v>32781</v>
      </c>
    </row>
    <row r="130" spans="1:12">
      <c r="A130" s="8" t="s">
        <v>33192</v>
      </c>
      <c r="B130" s="8" t="s">
        <v>28760</v>
      </c>
      <c r="C130" s="8" t="str">
        <f t="shared" si="2"/>
        <v>Aquabond Mounting Film  1530mm × 50m</v>
      </c>
      <c r="D130" t="s">
        <v>33184</v>
      </c>
      <c r="E130" t="s">
        <v>23219</v>
      </c>
      <c r="F130" t="s">
        <v>33193</v>
      </c>
      <c r="G130" t="s">
        <v>32779</v>
      </c>
      <c r="H130" t="s">
        <v>32985</v>
      </c>
      <c r="I130" t="s">
        <v>33194</v>
      </c>
      <c r="J130" t="s">
        <v>32731</v>
      </c>
      <c r="K130" s="28" t="s">
        <v>33195</v>
      </c>
      <c r="L130" s="129" t="s">
        <v>32781</v>
      </c>
    </row>
    <row r="131" spans="1:12">
      <c r="A131" s="8" t="s">
        <v>33196</v>
      </c>
      <c r="B131" s="8" t="s">
        <v>28760</v>
      </c>
      <c r="C131" s="8" t="str">
        <f t="shared" si="2"/>
        <v>Ri-Mount Ultracrystalline Perm/Perm  1524mm × 50m</v>
      </c>
      <c r="D131" t="s">
        <v>33178</v>
      </c>
      <c r="E131" t="s">
        <v>23219</v>
      </c>
      <c r="F131" t="s">
        <v>33197</v>
      </c>
      <c r="G131" t="s">
        <v>32779</v>
      </c>
      <c r="H131" t="s">
        <v>32985</v>
      </c>
      <c r="I131" t="s">
        <v>33198</v>
      </c>
      <c r="J131" t="s">
        <v>32731</v>
      </c>
      <c r="K131" s="28" t="s">
        <v>33195</v>
      </c>
      <c r="L131" s="129" t="s">
        <v>32781</v>
      </c>
    </row>
    <row r="132" spans="1:12">
      <c r="A132" s="8" t="s">
        <v>33199</v>
      </c>
      <c r="B132" s="8" t="s">
        <v>28760</v>
      </c>
      <c r="C132" s="8" t="str">
        <f t="shared" si="2"/>
        <v>Ri-Mount Ultracrystalline Perm/Rem  1524mm × 50m</v>
      </c>
      <c r="D132" t="s">
        <v>33182</v>
      </c>
      <c r="E132" t="s">
        <v>23219</v>
      </c>
      <c r="F132" t="s">
        <v>33197</v>
      </c>
      <c r="G132" t="s">
        <v>32779</v>
      </c>
      <c r="H132" t="s">
        <v>32985</v>
      </c>
      <c r="I132" t="s">
        <v>33198</v>
      </c>
      <c r="J132" t="s">
        <v>32731</v>
      </c>
      <c r="K132" s="28" t="s">
        <v>33195</v>
      </c>
      <c r="L132" s="129" t="s">
        <v>32781</v>
      </c>
    </row>
    <row r="133" spans="1:12">
      <c r="A133" s="8" t="s">
        <v>33200</v>
      </c>
      <c r="B133" s="8" t="s">
        <v>28760</v>
      </c>
      <c r="C133" s="8" t="str">
        <f t="shared" si="2"/>
        <v>Digital Static Cling White  760mm × 1m</v>
      </c>
      <c r="D133" t="s">
        <v>33201</v>
      </c>
      <c r="E133" t="s">
        <v>33202</v>
      </c>
      <c r="F133" t="s">
        <v>33131</v>
      </c>
      <c r="G133" t="s">
        <v>32779</v>
      </c>
      <c r="H133" t="s">
        <v>32709</v>
      </c>
      <c r="I133" t="s">
        <v>33203</v>
      </c>
      <c r="J133" t="s">
        <v>33204</v>
      </c>
      <c r="K133" s="28" t="s">
        <v>33205</v>
      </c>
      <c r="L133" s="129" t="s">
        <v>32781</v>
      </c>
    </row>
    <row r="134" spans="1:12">
      <c r="A134" s="8" t="s">
        <v>33206</v>
      </c>
      <c r="B134" s="8" t="s">
        <v>28760</v>
      </c>
      <c r="C134" s="8" t="str">
        <f t="shared" si="2"/>
        <v>Digital Static Cling Clear  760mm × 1m</v>
      </c>
      <c r="D134" t="s">
        <v>33207</v>
      </c>
      <c r="E134" t="s">
        <v>33202</v>
      </c>
      <c r="F134" t="s">
        <v>33131</v>
      </c>
      <c r="G134" t="s">
        <v>32779</v>
      </c>
      <c r="H134" t="s">
        <v>32926</v>
      </c>
      <c r="I134" t="s">
        <v>33208</v>
      </c>
      <c r="J134" t="s">
        <v>33209</v>
      </c>
      <c r="K134" s="28" t="s">
        <v>33205</v>
      </c>
      <c r="L134" s="129" t="s">
        <v>32781</v>
      </c>
    </row>
    <row r="135" spans="1:12">
      <c r="A135" s="8" t="s">
        <v>33210</v>
      </c>
      <c r="B135" s="8" t="s">
        <v>28760</v>
      </c>
      <c r="C135" s="8" t="str">
        <f t="shared" si="2"/>
        <v>Digital Static Cling White  1370mm × 1m</v>
      </c>
      <c r="D135" t="s">
        <v>33201</v>
      </c>
      <c r="E135" t="s">
        <v>33202</v>
      </c>
      <c r="F135" t="s">
        <v>33141</v>
      </c>
      <c r="G135" t="s">
        <v>32779</v>
      </c>
      <c r="H135" t="s">
        <v>32709</v>
      </c>
      <c r="I135" t="s">
        <v>33211</v>
      </c>
      <c r="J135" t="s">
        <v>33212</v>
      </c>
      <c r="K135" s="28" t="s">
        <v>33213</v>
      </c>
      <c r="L135" s="129" t="s">
        <v>32781</v>
      </c>
    </row>
    <row r="136" spans="1:12">
      <c r="A136" s="8" t="s">
        <v>33214</v>
      </c>
      <c r="B136" s="8" t="s">
        <v>28760</v>
      </c>
      <c r="C136" s="8" t="str">
        <f t="shared" si="2"/>
        <v>Digital Static Cling Clear  1370mm × 1m</v>
      </c>
      <c r="D136" t="s">
        <v>33207</v>
      </c>
      <c r="E136" t="s">
        <v>33202</v>
      </c>
      <c r="F136" t="s">
        <v>33141</v>
      </c>
      <c r="G136" t="s">
        <v>32779</v>
      </c>
      <c r="H136" t="s">
        <v>32926</v>
      </c>
      <c r="I136" t="s">
        <v>33215</v>
      </c>
      <c r="J136" t="s">
        <v>33216</v>
      </c>
      <c r="K136" s="28" t="s">
        <v>33213</v>
      </c>
      <c r="L136" s="129" t="s">
        <v>32781</v>
      </c>
    </row>
    <row r="137" spans="1:12">
      <c r="A137" s="8" t="s">
        <v>33217</v>
      </c>
      <c r="B137" s="8" t="s">
        <v>28760</v>
      </c>
      <c r="C137" s="8" t="str">
        <f t="shared" si="2"/>
        <v>Digital Static Cling White  1520mm × 1m</v>
      </c>
      <c r="D137" t="s">
        <v>33201</v>
      </c>
      <c r="E137" t="s">
        <v>33202</v>
      </c>
      <c r="F137" t="s">
        <v>33218</v>
      </c>
      <c r="G137" t="s">
        <v>32779</v>
      </c>
      <c r="H137" t="s">
        <v>32709</v>
      </c>
      <c r="I137" t="s">
        <v>33219</v>
      </c>
      <c r="J137" t="s">
        <v>33220</v>
      </c>
      <c r="K137" s="28" t="s">
        <v>33221</v>
      </c>
      <c r="L137" s="129" t="s">
        <v>32781</v>
      </c>
    </row>
    <row r="138" spans="1:12">
      <c r="A138" s="8" t="s">
        <v>33222</v>
      </c>
      <c r="B138" s="8" t="s">
        <v>28760</v>
      </c>
      <c r="C138" s="8" t="str">
        <f t="shared" si="2"/>
        <v>Digital Static Cling Clear  1520mm × 1m</v>
      </c>
      <c r="D138" t="s">
        <v>33207</v>
      </c>
      <c r="E138" t="s">
        <v>33202</v>
      </c>
      <c r="F138" t="s">
        <v>33218</v>
      </c>
      <c r="G138" t="s">
        <v>32779</v>
      </c>
      <c r="H138" t="s">
        <v>32926</v>
      </c>
      <c r="I138" t="s">
        <v>33223</v>
      </c>
      <c r="J138" t="s">
        <v>33224</v>
      </c>
      <c r="K138" s="28" t="s">
        <v>33225</v>
      </c>
      <c r="L138" s="129"/>
    </row>
    <row r="139" spans="1:12">
      <c r="A139" s="8" t="s">
        <v>32731</v>
      </c>
      <c r="B139" s="8" t="s">
        <v>28760</v>
      </c>
      <c r="C139" s="8" t="str">
        <f t="shared" si="2"/>
        <v>Laser Printer / Copier Vinyl  A4 297×210mm, pack 10</v>
      </c>
      <c r="D139" t="s">
        <v>33226</v>
      </c>
      <c r="E139" t="s">
        <v>33227</v>
      </c>
      <c r="F139" t="s">
        <v>33228</v>
      </c>
      <c r="G139" t="s">
        <v>33229</v>
      </c>
      <c r="H139" t="s">
        <v>32594</v>
      </c>
      <c r="I139" t="s">
        <v>33230</v>
      </c>
      <c r="J139" t="s">
        <v>33231</v>
      </c>
      <c r="K139" s="28" t="s">
        <v>33232</v>
      </c>
      <c r="L139" s="129" t="s">
        <v>32781</v>
      </c>
    </row>
    <row r="140" spans="1:12">
      <c r="A140" s="8" t="s">
        <v>32731</v>
      </c>
      <c r="B140" s="8" t="s">
        <v>28760</v>
      </c>
      <c r="C140" s="8" t="str">
        <f t="shared" si="2"/>
        <v>Laser Printer / Copier Vinyl  A4 297×210mm, pack 10</v>
      </c>
      <c r="D140" t="s">
        <v>33226</v>
      </c>
      <c r="E140" t="s">
        <v>33227</v>
      </c>
      <c r="F140" t="s">
        <v>33228</v>
      </c>
      <c r="G140" t="s">
        <v>33229</v>
      </c>
      <c r="H140" t="s">
        <v>33233</v>
      </c>
      <c r="I140" t="s">
        <v>33230</v>
      </c>
      <c r="J140" t="s">
        <v>33231</v>
      </c>
      <c r="K140" s="28" t="s">
        <v>33232</v>
      </c>
      <c r="L140" s="129" t="s">
        <v>32781</v>
      </c>
    </row>
    <row r="141" spans="1:12">
      <c r="A141" s="8" t="s">
        <v>32731</v>
      </c>
      <c r="B141" s="8" t="s">
        <v>28760</v>
      </c>
      <c r="C141" s="8" t="str">
        <f t="shared" si="2"/>
        <v>Laser Printer / Copier Vinyl  A4 297×210mm, pack 10</v>
      </c>
      <c r="D141" t="s">
        <v>33226</v>
      </c>
      <c r="E141" t="s">
        <v>33227</v>
      </c>
      <c r="F141" t="s">
        <v>33228</v>
      </c>
      <c r="G141" t="s">
        <v>33229</v>
      </c>
      <c r="H141" t="s">
        <v>33234</v>
      </c>
      <c r="I141" t="s">
        <v>33230</v>
      </c>
      <c r="J141" t="s">
        <v>33231</v>
      </c>
      <c r="K141" s="28" t="s">
        <v>33232</v>
      </c>
      <c r="L141" s="129" t="s">
        <v>32781</v>
      </c>
    </row>
    <row r="142" spans="1:12">
      <c r="A142" s="8" t="s">
        <v>32731</v>
      </c>
      <c r="B142" s="8" t="s">
        <v>28760</v>
      </c>
      <c r="C142" s="8" t="str">
        <f t="shared" si="2"/>
        <v>Laser Printer / Copier Vinyl  A4 297×210mm, pack 10</v>
      </c>
      <c r="D142" t="s">
        <v>33226</v>
      </c>
      <c r="E142" t="s">
        <v>33227</v>
      </c>
      <c r="F142" t="s">
        <v>33228</v>
      </c>
      <c r="G142" t="s">
        <v>33229</v>
      </c>
      <c r="H142" t="s">
        <v>33235</v>
      </c>
      <c r="I142" t="s">
        <v>33230</v>
      </c>
      <c r="J142" t="s">
        <v>33231</v>
      </c>
      <c r="K142" s="28" t="s">
        <v>33232</v>
      </c>
      <c r="L142" s="129" t="s">
        <v>32781</v>
      </c>
    </row>
    <row r="143" spans="1:12">
      <c r="A143" s="8" t="s">
        <v>32731</v>
      </c>
      <c r="B143" s="8" t="s">
        <v>28760</v>
      </c>
      <c r="C143" s="8" t="str">
        <f t="shared" si="2"/>
        <v>Laser Printer / Copier Vinyl  A4 297×210mm, pack 10</v>
      </c>
      <c r="D143" t="s">
        <v>33226</v>
      </c>
      <c r="E143" t="s">
        <v>33227</v>
      </c>
      <c r="F143" t="s">
        <v>33228</v>
      </c>
      <c r="G143" t="s">
        <v>33229</v>
      </c>
      <c r="H143" t="s">
        <v>33236</v>
      </c>
      <c r="I143" t="s">
        <v>33230</v>
      </c>
      <c r="J143" t="s">
        <v>33231</v>
      </c>
      <c r="K143" s="28" t="s">
        <v>33232</v>
      </c>
      <c r="L143" s="129" t="s">
        <v>32781</v>
      </c>
    </row>
    <row r="144" spans="1:12">
      <c r="A144" s="8" t="s">
        <v>32731</v>
      </c>
      <c r="B144" s="8" t="s">
        <v>28760</v>
      </c>
      <c r="C144" s="8" t="str">
        <f t="shared" si="2"/>
        <v>Laser Printer / Copier Vinyl  A3 420×297mm, pack 10</v>
      </c>
      <c r="D144" t="s">
        <v>33226</v>
      </c>
      <c r="E144" t="s">
        <v>33227</v>
      </c>
      <c r="F144" t="s">
        <v>33237</v>
      </c>
      <c r="G144" t="s">
        <v>33229</v>
      </c>
      <c r="H144" t="s">
        <v>32594</v>
      </c>
      <c r="I144" t="s">
        <v>33238</v>
      </c>
      <c r="J144" t="s">
        <v>33239</v>
      </c>
      <c r="K144" s="28" t="s">
        <v>33232</v>
      </c>
      <c r="L144" t="s">
        <v>32781</v>
      </c>
    </row>
    <row r="145" spans="1:12">
      <c r="A145" s="8" t="s">
        <v>32731</v>
      </c>
      <c r="B145" s="8" t="s">
        <v>28760</v>
      </c>
      <c r="C145" s="8" t="str">
        <f t="shared" si="2"/>
        <v>Laser Printer / Copier Vinyl  A3 420×297mm, pack 10</v>
      </c>
      <c r="D145" t="s">
        <v>33226</v>
      </c>
      <c r="E145" t="s">
        <v>33227</v>
      </c>
      <c r="F145" t="s">
        <v>33237</v>
      </c>
      <c r="G145" t="s">
        <v>33229</v>
      </c>
      <c r="H145" t="s">
        <v>33233</v>
      </c>
      <c r="I145" t="s">
        <v>33238</v>
      </c>
      <c r="J145" t="s">
        <v>33239</v>
      </c>
      <c r="K145" s="28" t="s">
        <v>33232</v>
      </c>
      <c r="L145" t="s">
        <v>32781</v>
      </c>
    </row>
    <row r="156" spans="1:12">
      <c r="D156" s="134"/>
    </row>
    <row r="160" spans="1:12">
      <c r="D160" s="134"/>
    </row>
    <row r="161" spans="1:44">
      <c r="D161" s="134"/>
    </row>
    <row r="163" spans="1:44">
      <c r="AR163">
        <v>0</v>
      </c>
    </row>
    <row r="164" spans="1:44">
      <c r="AR164">
        <v>0</v>
      </c>
    </row>
    <row r="165" spans="1:44">
      <c r="AR165">
        <v>0</v>
      </c>
    </row>
    <row r="166" spans="1:44">
      <c r="AR166">
        <v>0</v>
      </c>
    </row>
    <row r="167" spans="1:44">
      <c r="AR167">
        <v>0</v>
      </c>
    </row>
    <row r="168" spans="1:44">
      <c r="D168" s="134"/>
      <c r="AR168">
        <v>0</v>
      </c>
    </row>
    <row r="169" spans="1:44">
      <c r="AR169">
        <v>0</v>
      </c>
    </row>
    <row r="170" spans="1:44">
      <c r="AR170">
        <v>0</v>
      </c>
    </row>
    <row r="171" spans="1:44">
      <c r="AR171">
        <v>0</v>
      </c>
    </row>
    <row r="172" spans="1:44">
      <c r="A172"/>
      <c r="D172" s="134"/>
      <c r="K172" s="129"/>
      <c r="AR172">
        <v>0</v>
      </c>
    </row>
    <row r="173" spans="1:44">
      <c r="A173"/>
      <c r="D173" s="134"/>
      <c r="K173" s="129"/>
      <c r="AR173">
        <v>0</v>
      </c>
    </row>
    <row r="174" spans="1:44">
      <c r="A174"/>
      <c r="K174" s="129"/>
      <c r="AR174">
        <v>0</v>
      </c>
    </row>
    <row r="175" spans="1:44">
      <c r="A175"/>
      <c r="K175" s="129"/>
      <c r="AR175">
        <v>0</v>
      </c>
    </row>
    <row r="176" spans="1:44">
      <c r="A176"/>
      <c r="K176" s="129"/>
      <c r="AR176">
        <v>0</v>
      </c>
    </row>
    <row r="177" spans="1:44">
      <c r="A177"/>
      <c r="D177" s="134"/>
      <c r="K177" s="129"/>
      <c r="AR177">
        <v>0</v>
      </c>
    </row>
    <row r="178" spans="1:44">
      <c r="A178"/>
      <c r="D178" s="134"/>
      <c r="K178" s="129"/>
      <c r="AR178">
        <v>0</v>
      </c>
    </row>
    <row r="179" spans="1:44">
      <c r="A179"/>
      <c r="K179" s="129"/>
      <c r="AR179">
        <v>0</v>
      </c>
    </row>
    <row r="180" spans="1:44">
      <c r="A180"/>
      <c r="K180" s="129"/>
      <c r="AR180">
        <v>0</v>
      </c>
    </row>
    <row r="181" spans="1:44">
      <c r="A181"/>
      <c r="K181" s="129"/>
      <c r="AR181">
        <v>0</v>
      </c>
    </row>
    <row r="182" spans="1:44">
      <c r="A182"/>
      <c r="K182" s="129"/>
      <c r="AR182">
        <v>0</v>
      </c>
    </row>
    <row r="183" spans="1:44">
      <c r="A183"/>
      <c r="K183" s="129"/>
      <c r="AR183">
        <v>0</v>
      </c>
    </row>
    <row r="184" spans="1:44">
      <c r="A184"/>
      <c r="D184" s="134"/>
      <c r="K184" s="129"/>
      <c r="AR184">
        <v>0</v>
      </c>
    </row>
    <row r="185" spans="1:44">
      <c r="A185"/>
      <c r="D185" s="134"/>
      <c r="K185" s="129"/>
      <c r="AR185">
        <v>0</v>
      </c>
    </row>
    <row r="186" spans="1:44">
      <c r="A186"/>
      <c r="D186" s="134"/>
      <c r="K186" s="129"/>
      <c r="AR186">
        <v>0</v>
      </c>
    </row>
    <row r="187" spans="1:44">
      <c r="A187"/>
      <c r="D187" s="134"/>
      <c r="K187" s="129"/>
      <c r="AR187">
        <v>0</v>
      </c>
    </row>
    <row r="188" spans="1:44">
      <c r="A188"/>
      <c r="K188" s="129"/>
      <c r="AR188">
        <v>0</v>
      </c>
    </row>
    <row r="189" spans="1:44">
      <c r="A189"/>
      <c r="D189" s="134"/>
      <c r="K189" s="129"/>
      <c r="AR189">
        <v>0</v>
      </c>
    </row>
    <row r="190" spans="1:44">
      <c r="A190"/>
      <c r="D190" s="134"/>
      <c r="K190" s="129"/>
      <c r="AR190">
        <v>0</v>
      </c>
    </row>
    <row r="191" spans="1:44">
      <c r="A191"/>
      <c r="K191" s="129"/>
      <c r="AR191">
        <v>0</v>
      </c>
    </row>
    <row r="192" spans="1:44">
      <c r="A192"/>
      <c r="K192" s="129"/>
      <c r="AR192">
        <v>0</v>
      </c>
    </row>
    <row r="193" spans="1:44">
      <c r="A193"/>
      <c r="K193" s="129"/>
      <c r="AR193">
        <v>0</v>
      </c>
    </row>
    <row r="194" spans="1:44">
      <c r="A194"/>
      <c r="K194" s="129"/>
      <c r="AR194">
        <v>0</v>
      </c>
    </row>
    <row r="195" spans="1:44">
      <c r="A195"/>
      <c r="D195" s="134"/>
      <c r="K195" s="129"/>
      <c r="AR195">
        <v>0</v>
      </c>
    </row>
    <row r="196" spans="1:44">
      <c r="A196"/>
      <c r="D196" s="134"/>
      <c r="K196" s="129"/>
      <c r="AR196">
        <v>0</v>
      </c>
    </row>
    <row r="197" spans="1:44">
      <c r="A197"/>
      <c r="K197" s="129"/>
      <c r="AR197">
        <v>0</v>
      </c>
    </row>
    <row r="198" spans="1:44">
      <c r="A198"/>
      <c r="K198" s="129"/>
      <c r="AR198">
        <v>0</v>
      </c>
    </row>
    <row r="199" spans="1:44">
      <c r="A199"/>
      <c r="K199" s="129"/>
      <c r="AR199">
        <v>0</v>
      </c>
    </row>
    <row r="200" spans="1:44">
      <c r="A200"/>
      <c r="K200" s="129"/>
      <c r="AR200">
        <v>0</v>
      </c>
    </row>
    <row r="201" spans="1:44">
      <c r="A201"/>
      <c r="K201" s="129"/>
      <c r="AR201">
        <v>0</v>
      </c>
    </row>
    <row r="202" spans="1:44">
      <c r="A202"/>
      <c r="K202" s="129"/>
      <c r="AR202">
        <v>0</v>
      </c>
    </row>
    <row r="203" spans="1:44">
      <c r="A203"/>
      <c r="K203" s="129"/>
      <c r="AR203">
        <v>0</v>
      </c>
    </row>
    <row r="204" spans="1:44">
      <c r="A204"/>
      <c r="K204" s="129"/>
      <c r="AR204">
        <v>0</v>
      </c>
    </row>
    <row r="205" spans="1:44">
      <c r="A205"/>
      <c r="K205" s="129"/>
      <c r="AR205">
        <v>0</v>
      </c>
    </row>
    <row r="206" spans="1:44">
      <c r="A206"/>
      <c r="J206" s="9"/>
      <c r="K206" s="129"/>
      <c r="AR206">
        <v>0</v>
      </c>
    </row>
    <row r="207" spans="1:44">
      <c r="A207"/>
      <c r="K207" s="129"/>
      <c r="AR207">
        <v>0</v>
      </c>
    </row>
    <row r="208" spans="1:44">
      <c r="A208"/>
      <c r="K208" s="129"/>
      <c r="AR208">
        <v>0</v>
      </c>
    </row>
    <row r="209" spans="1:44">
      <c r="A209"/>
      <c r="D209" s="134"/>
      <c r="K209" s="129"/>
      <c r="AR209">
        <v>0</v>
      </c>
    </row>
    <row r="210" spans="1:44">
      <c r="A210"/>
      <c r="D210" s="134"/>
      <c r="K210" s="129"/>
      <c r="AR210">
        <v>0</v>
      </c>
    </row>
    <row r="211" spans="1:44">
      <c r="A211"/>
      <c r="K211" s="129"/>
      <c r="AR211">
        <v>0</v>
      </c>
    </row>
    <row r="212" spans="1:44">
      <c r="A212"/>
      <c r="K212" s="129"/>
      <c r="AR212">
        <v>0</v>
      </c>
    </row>
    <row r="213" spans="1:44">
      <c r="A213"/>
      <c r="D213" s="134"/>
      <c r="K213" s="129"/>
      <c r="AR213">
        <v>0</v>
      </c>
    </row>
    <row r="214" spans="1:44">
      <c r="A214"/>
      <c r="D214" s="134"/>
      <c r="K214" s="129"/>
      <c r="AR214">
        <v>0</v>
      </c>
    </row>
    <row r="215" spans="1:44">
      <c r="A215"/>
      <c r="K215" s="129"/>
      <c r="AR215">
        <v>0</v>
      </c>
    </row>
    <row r="216" spans="1:44">
      <c r="A216"/>
      <c r="K216" s="129"/>
      <c r="AR216">
        <v>0</v>
      </c>
    </row>
    <row r="217" spans="1:44">
      <c r="A217"/>
      <c r="K217" s="129"/>
      <c r="AR217">
        <v>0</v>
      </c>
    </row>
    <row r="218" spans="1:44">
      <c r="A218"/>
      <c r="K218" s="129"/>
      <c r="AR218">
        <v>0</v>
      </c>
    </row>
    <row r="219" spans="1:44">
      <c r="AR219">
        <v>0</v>
      </c>
    </row>
    <row r="220" spans="1:44">
      <c r="AR220">
        <v>0</v>
      </c>
    </row>
    <row r="221" spans="1:44">
      <c r="AR221">
        <v>0</v>
      </c>
    </row>
    <row r="222" spans="1:44">
      <c r="AR222">
        <v>0</v>
      </c>
    </row>
    <row r="223" spans="1:44">
      <c r="AR223">
        <v>0</v>
      </c>
    </row>
    <row r="224" spans="1:44">
      <c r="AR224">
        <v>0</v>
      </c>
    </row>
    <row r="225" spans="44:44">
      <c r="AR225">
        <v>0</v>
      </c>
    </row>
    <row r="226" spans="44:44">
      <c r="AR226">
        <v>0</v>
      </c>
    </row>
    <row r="227" spans="44:44">
      <c r="AR227">
        <v>0</v>
      </c>
    </row>
    <row r="228" spans="44:44">
      <c r="AR228">
        <v>0</v>
      </c>
    </row>
    <row r="229" spans="44:44">
      <c r="AR229">
        <v>0</v>
      </c>
    </row>
    <row r="230" spans="44:44">
      <c r="AR230">
        <v>0</v>
      </c>
    </row>
    <row r="231" spans="44:44">
      <c r="AR231">
        <v>0</v>
      </c>
    </row>
    <row r="232" spans="44:44">
      <c r="AR232">
        <v>0</v>
      </c>
    </row>
    <row r="233" spans="44:44">
      <c r="AR233">
        <v>0</v>
      </c>
    </row>
    <row r="234" spans="44:44">
      <c r="AR234">
        <v>0</v>
      </c>
    </row>
    <row r="235" spans="44:44">
      <c r="AR235">
        <v>0</v>
      </c>
    </row>
    <row r="236" spans="44:44">
      <c r="AR236">
        <v>0</v>
      </c>
    </row>
    <row r="237" spans="44:44">
      <c r="AR237">
        <v>0</v>
      </c>
    </row>
    <row r="238" spans="44:44">
      <c r="AR238">
        <v>0</v>
      </c>
    </row>
    <row r="239" spans="44:44">
      <c r="AR239">
        <v>0</v>
      </c>
    </row>
    <row r="240" spans="44:44">
      <c r="AR240">
        <v>0</v>
      </c>
    </row>
    <row r="241" spans="44:44">
      <c r="AR241">
        <v>0</v>
      </c>
    </row>
    <row r="242" spans="44:44">
      <c r="AR242">
        <v>0</v>
      </c>
    </row>
    <row r="243" spans="44:44">
      <c r="AR243">
        <v>0</v>
      </c>
    </row>
    <row r="244" spans="44:44">
      <c r="AR244">
        <v>0</v>
      </c>
    </row>
    <row r="245" spans="44:44">
      <c r="AR245">
        <v>0</v>
      </c>
    </row>
    <row r="246" spans="44:44">
      <c r="AR246">
        <v>0</v>
      </c>
    </row>
    <row r="247" spans="44:44">
      <c r="AR247">
        <v>0</v>
      </c>
    </row>
    <row r="248" spans="44:44">
      <c r="AR248">
        <v>0</v>
      </c>
    </row>
    <row r="249" spans="44:44">
      <c r="AR249">
        <v>0</v>
      </c>
    </row>
    <row r="250" spans="44:44">
      <c r="AR250">
        <v>0</v>
      </c>
    </row>
    <row r="251" spans="44:44">
      <c r="AR251">
        <v>0</v>
      </c>
    </row>
    <row r="252" spans="44:44">
      <c r="AR252">
        <v>0</v>
      </c>
    </row>
    <row r="253" spans="44:44">
      <c r="AR253">
        <v>0</v>
      </c>
    </row>
    <row r="254" spans="44:44">
      <c r="AR254">
        <v>0</v>
      </c>
    </row>
    <row r="255" spans="44:44">
      <c r="AR255">
        <v>0</v>
      </c>
    </row>
    <row r="256" spans="44:44">
      <c r="AR256">
        <v>0</v>
      </c>
    </row>
    <row r="257" spans="44:44">
      <c r="AR257">
        <v>0</v>
      </c>
    </row>
    <row r="258" spans="44:44">
      <c r="AR258">
        <v>0</v>
      </c>
    </row>
    <row r="259" spans="44:44">
      <c r="AR259">
        <v>0</v>
      </c>
    </row>
    <row r="260" spans="44:44">
      <c r="AR260">
        <v>0</v>
      </c>
    </row>
    <row r="261" spans="44:44">
      <c r="AR261">
        <v>0</v>
      </c>
    </row>
    <row r="262" spans="44:44">
      <c r="AR262">
        <v>0</v>
      </c>
    </row>
    <row r="263" spans="44:44">
      <c r="AR263">
        <v>0</v>
      </c>
    </row>
    <row r="264" spans="44:44">
      <c r="AR264">
        <v>0</v>
      </c>
    </row>
    <row r="265" spans="44:44">
      <c r="AR265">
        <v>0</v>
      </c>
    </row>
    <row r="266" spans="44:44">
      <c r="AR266">
        <v>0</v>
      </c>
    </row>
    <row r="267" spans="44:44">
      <c r="AR267">
        <v>0</v>
      </c>
    </row>
    <row r="268" spans="44:44">
      <c r="AR268">
        <v>0</v>
      </c>
    </row>
    <row r="269" spans="44:44">
      <c r="AR269">
        <v>0</v>
      </c>
    </row>
    <row r="270" spans="44:44">
      <c r="AR270">
        <v>0</v>
      </c>
    </row>
    <row r="271" spans="44:44">
      <c r="AR271">
        <v>0</v>
      </c>
    </row>
    <row r="272" spans="44:44">
      <c r="AR272">
        <v>0</v>
      </c>
    </row>
    <row r="273" spans="44:44">
      <c r="AR273">
        <v>0</v>
      </c>
    </row>
    <row r="274" spans="44:44">
      <c r="AR274">
        <v>0</v>
      </c>
    </row>
    <row r="275" spans="44:44">
      <c r="AR275">
        <v>0</v>
      </c>
    </row>
    <row r="276" spans="44:44">
      <c r="AR276">
        <v>0</v>
      </c>
    </row>
    <row r="277" spans="44:44">
      <c r="AR277">
        <v>0</v>
      </c>
    </row>
    <row r="278" spans="44:44">
      <c r="AR278">
        <v>0</v>
      </c>
    </row>
    <row r="279" spans="44:44">
      <c r="AR279">
        <v>0</v>
      </c>
    </row>
    <row r="280" spans="44:44">
      <c r="AR280">
        <v>0</v>
      </c>
    </row>
    <row r="281" spans="44:44">
      <c r="AR281">
        <v>0</v>
      </c>
    </row>
    <row r="282" spans="44:44">
      <c r="AR282">
        <v>0</v>
      </c>
    </row>
    <row r="283" spans="44:44">
      <c r="AR283">
        <v>0</v>
      </c>
    </row>
    <row r="284" spans="44:44">
      <c r="AR284">
        <v>0</v>
      </c>
    </row>
    <row r="285" spans="44:44">
      <c r="AR285">
        <v>0</v>
      </c>
    </row>
    <row r="286" spans="44:44">
      <c r="AR286">
        <v>0</v>
      </c>
    </row>
    <row r="287" spans="44:44">
      <c r="AR287">
        <v>0</v>
      </c>
    </row>
    <row r="288" spans="44:44">
      <c r="AR288">
        <v>0</v>
      </c>
    </row>
    <row r="289" spans="44:44">
      <c r="AR289">
        <v>0</v>
      </c>
    </row>
    <row r="290" spans="44:44">
      <c r="AR290">
        <v>0</v>
      </c>
    </row>
    <row r="291" spans="44:44">
      <c r="AR291">
        <v>0</v>
      </c>
    </row>
    <row r="292" spans="44:44">
      <c r="AR292">
        <v>0</v>
      </c>
    </row>
    <row r="293" spans="44:44">
      <c r="AR293">
        <v>0</v>
      </c>
    </row>
    <row r="294" spans="44:44">
      <c r="AR294">
        <v>0</v>
      </c>
    </row>
    <row r="295" spans="44:44">
      <c r="AR295">
        <v>0</v>
      </c>
    </row>
    <row r="296" spans="44:44">
      <c r="AR296">
        <v>0</v>
      </c>
    </row>
    <row r="297" spans="44:44">
      <c r="AR297">
        <v>0</v>
      </c>
    </row>
    <row r="298" spans="44:44">
      <c r="AR298">
        <v>0</v>
      </c>
    </row>
    <row r="299" spans="44:44">
      <c r="AR299">
        <v>0</v>
      </c>
    </row>
    <row r="300" spans="44:44">
      <c r="AR300">
        <v>0</v>
      </c>
    </row>
    <row r="301" spans="44:44">
      <c r="AR301">
        <v>0</v>
      </c>
    </row>
    <row r="302" spans="44:44">
      <c r="AR302">
        <v>0</v>
      </c>
    </row>
    <row r="303" spans="44:44">
      <c r="AR303">
        <v>0</v>
      </c>
    </row>
    <row r="304" spans="44:44">
      <c r="AR304">
        <v>0</v>
      </c>
    </row>
    <row r="305" spans="44:44">
      <c r="AR305">
        <v>0</v>
      </c>
    </row>
    <row r="306" spans="44:44">
      <c r="AR306">
        <v>0</v>
      </c>
    </row>
    <row r="307" spans="44:44">
      <c r="AR307">
        <v>0</v>
      </c>
    </row>
    <row r="308" spans="44:44">
      <c r="AR308">
        <v>0</v>
      </c>
    </row>
    <row r="309" spans="44:44">
      <c r="AR309">
        <v>0</v>
      </c>
    </row>
    <row r="310" spans="44:44">
      <c r="AR310">
        <v>0</v>
      </c>
    </row>
    <row r="311" spans="44:44">
      <c r="AR311">
        <v>0</v>
      </c>
    </row>
    <row r="312" spans="44:44">
      <c r="AR312">
        <v>0</v>
      </c>
    </row>
    <row r="313" spans="44:44">
      <c r="AR313">
        <v>0</v>
      </c>
    </row>
    <row r="314" spans="44:44">
      <c r="AR314">
        <v>0</v>
      </c>
    </row>
    <row r="315" spans="44:44">
      <c r="AR315">
        <v>0</v>
      </c>
    </row>
    <row r="316" spans="44:44">
      <c r="AR316">
        <v>0</v>
      </c>
    </row>
    <row r="317" spans="44:44">
      <c r="AR317">
        <v>0</v>
      </c>
    </row>
    <row r="318" spans="44:44">
      <c r="AR318">
        <v>0</v>
      </c>
    </row>
    <row r="319" spans="44:44">
      <c r="AR319">
        <v>0</v>
      </c>
    </row>
    <row r="320" spans="44:44">
      <c r="AR320">
        <v>0</v>
      </c>
    </row>
    <row r="321" spans="44:44">
      <c r="AR321">
        <v>0</v>
      </c>
    </row>
    <row r="322" spans="44:44">
      <c r="AR322">
        <v>0</v>
      </c>
    </row>
    <row r="323" spans="44:44">
      <c r="AR323">
        <v>0</v>
      </c>
    </row>
    <row r="324" spans="44:44">
      <c r="AR324">
        <v>0</v>
      </c>
    </row>
    <row r="325" spans="44:44">
      <c r="AR325">
        <v>0</v>
      </c>
    </row>
    <row r="326" spans="44:44">
      <c r="AR326">
        <v>0</v>
      </c>
    </row>
    <row r="327" spans="44:44">
      <c r="AR327">
        <v>0</v>
      </c>
    </row>
    <row r="328" spans="44:44">
      <c r="AR328">
        <v>0</v>
      </c>
    </row>
    <row r="329" spans="44:44">
      <c r="AR329">
        <v>2</v>
      </c>
    </row>
    <row r="330" spans="44:44">
      <c r="AR330">
        <v>0</v>
      </c>
    </row>
    <row r="331" spans="44:44">
      <c r="AR331">
        <v>0</v>
      </c>
    </row>
    <row r="332" spans="44:44">
      <c r="AR332">
        <v>1</v>
      </c>
    </row>
    <row r="333" spans="44:44">
      <c r="AR333">
        <v>17</v>
      </c>
    </row>
    <row r="334" spans="44:44">
      <c r="AR334">
        <v>8</v>
      </c>
    </row>
    <row r="335" spans="44:44">
      <c r="AR335">
        <v>0</v>
      </c>
    </row>
    <row r="336" spans="44:44">
      <c r="AR336">
        <v>2</v>
      </c>
    </row>
    <row r="337" spans="44:44">
      <c r="AR337">
        <v>0</v>
      </c>
    </row>
    <row r="338" spans="44:44">
      <c r="AR338">
        <v>0</v>
      </c>
    </row>
    <row r="339" spans="44:44">
      <c r="AR339">
        <v>0</v>
      </c>
    </row>
    <row r="340" spans="44:44">
      <c r="AR340">
        <v>0</v>
      </c>
    </row>
    <row r="341" spans="44:44">
      <c r="AR341">
        <v>0</v>
      </c>
    </row>
    <row r="342" spans="44:44">
      <c r="AR342">
        <v>0</v>
      </c>
    </row>
    <row r="343" spans="44:44">
      <c r="AR343">
        <v>0</v>
      </c>
    </row>
    <row r="344" spans="44:44">
      <c r="AR344">
        <v>0</v>
      </c>
    </row>
    <row r="345" spans="44:44">
      <c r="AR345">
        <v>0</v>
      </c>
    </row>
    <row r="346" spans="44:44">
      <c r="AR346">
        <v>0</v>
      </c>
    </row>
    <row r="347" spans="44:44">
      <c r="AR347">
        <v>0</v>
      </c>
    </row>
    <row r="348" spans="44:44">
      <c r="AR348">
        <v>0</v>
      </c>
    </row>
    <row r="349" spans="44:44">
      <c r="AR349">
        <v>0</v>
      </c>
    </row>
    <row r="350" spans="44:44">
      <c r="AR350">
        <v>0</v>
      </c>
    </row>
    <row r="351" spans="44:44">
      <c r="AR351">
        <v>0</v>
      </c>
    </row>
    <row r="352" spans="44:44">
      <c r="AR352">
        <v>0</v>
      </c>
    </row>
    <row r="353" spans="44:44">
      <c r="AR353">
        <v>0</v>
      </c>
    </row>
    <row r="354" spans="44:44">
      <c r="AR354">
        <v>0</v>
      </c>
    </row>
    <row r="355" spans="44:44">
      <c r="AR355">
        <v>0</v>
      </c>
    </row>
    <row r="356" spans="44:44">
      <c r="AR356">
        <v>0</v>
      </c>
    </row>
    <row r="357" spans="44:44">
      <c r="AR357">
        <v>0</v>
      </c>
    </row>
    <row r="358" spans="44:44">
      <c r="AR358">
        <v>0</v>
      </c>
    </row>
    <row r="359" spans="44:44">
      <c r="AR359">
        <v>0</v>
      </c>
    </row>
    <row r="360" spans="44:44">
      <c r="AR360">
        <v>0</v>
      </c>
    </row>
    <row r="361" spans="44:44">
      <c r="AR361">
        <v>0</v>
      </c>
    </row>
    <row r="362" spans="44:44">
      <c r="AR362">
        <v>0</v>
      </c>
    </row>
    <row r="363" spans="44:44">
      <c r="AR363">
        <v>0</v>
      </c>
    </row>
    <row r="364" spans="44:44">
      <c r="AR364">
        <v>0</v>
      </c>
    </row>
    <row r="365" spans="44:44">
      <c r="AR365">
        <v>0</v>
      </c>
    </row>
    <row r="366" spans="44:44">
      <c r="AR366">
        <v>0</v>
      </c>
    </row>
    <row r="367" spans="44:44">
      <c r="AR367">
        <v>0</v>
      </c>
    </row>
    <row r="368" spans="44:44">
      <c r="AR368">
        <v>0</v>
      </c>
    </row>
    <row r="369" spans="44:44">
      <c r="AR369">
        <v>0</v>
      </c>
    </row>
    <row r="370" spans="44:44">
      <c r="AR370">
        <v>0</v>
      </c>
    </row>
    <row r="371" spans="44:44">
      <c r="AR371">
        <v>0</v>
      </c>
    </row>
    <row r="372" spans="44:44">
      <c r="AR372">
        <v>0</v>
      </c>
    </row>
    <row r="373" spans="44:44">
      <c r="AR373">
        <v>0</v>
      </c>
    </row>
    <row r="374" spans="44:44">
      <c r="AR374">
        <v>0</v>
      </c>
    </row>
    <row r="375" spans="44:44">
      <c r="AR375">
        <v>0</v>
      </c>
    </row>
    <row r="376" spans="44:44">
      <c r="AR376">
        <v>0</v>
      </c>
    </row>
    <row r="377" spans="44:44">
      <c r="AR377">
        <v>0</v>
      </c>
    </row>
    <row r="378" spans="44:44">
      <c r="AR378">
        <v>0</v>
      </c>
    </row>
    <row r="379" spans="44:44">
      <c r="AR379">
        <v>0</v>
      </c>
    </row>
    <row r="380" spans="44:44">
      <c r="AR380">
        <v>0</v>
      </c>
    </row>
    <row r="381" spans="44:44">
      <c r="AR381">
        <v>0</v>
      </c>
    </row>
    <row r="382" spans="44:44">
      <c r="AR382">
        <v>0</v>
      </c>
    </row>
    <row r="383" spans="44:44">
      <c r="AR383">
        <v>0</v>
      </c>
    </row>
    <row r="384" spans="44:44">
      <c r="AR384">
        <v>0</v>
      </c>
    </row>
    <row r="385" spans="44:44">
      <c r="AR385">
        <v>0</v>
      </c>
    </row>
    <row r="386" spans="44:44">
      <c r="AR386">
        <v>0</v>
      </c>
    </row>
    <row r="387" spans="44:44">
      <c r="AR387">
        <v>0</v>
      </c>
    </row>
    <row r="388" spans="44:44">
      <c r="AR388">
        <v>0</v>
      </c>
    </row>
    <row r="389" spans="44:44">
      <c r="AR389">
        <v>0</v>
      </c>
    </row>
    <row r="390" spans="44:44">
      <c r="AR390">
        <v>0</v>
      </c>
    </row>
    <row r="391" spans="44:44">
      <c r="AR391">
        <v>0</v>
      </c>
    </row>
    <row r="392" spans="44:44">
      <c r="AR392">
        <v>0</v>
      </c>
    </row>
    <row r="393" spans="44:44">
      <c r="AR393">
        <v>0</v>
      </c>
    </row>
    <row r="394" spans="44:44">
      <c r="AR394">
        <v>0</v>
      </c>
    </row>
    <row r="395" spans="44:44">
      <c r="AR395">
        <v>0</v>
      </c>
    </row>
    <row r="396" spans="44:44">
      <c r="AR396">
        <v>0</v>
      </c>
    </row>
    <row r="397" spans="44:44">
      <c r="AR397">
        <v>0</v>
      </c>
    </row>
    <row r="398" spans="44:44">
      <c r="AR398">
        <v>0</v>
      </c>
    </row>
    <row r="399" spans="44:44">
      <c r="AR399">
        <v>0</v>
      </c>
    </row>
    <row r="400" spans="44:44">
      <c r="AR400">
        <v>0</v>
      </c>
    </row>
    <row r="401" spans="44:44">
      <c r="AR401">
        <v>0</v>
      </c>
    </row>
    <row r="402" spans="44:44">
      <c r="AR402">
        <v>0</v>
      </c>
    </row>
    <row r="403" spans="44:44">
      <c r="AR403">
        <v>0</v>
      </c>
    </row>
    <row r="404" spans="44:44">
      <c r="AR404">
        <v>0</v>
      </c>
    </row>
    <row r="405" spans="44:44">
      <c r="AR405">
        <v>0</v>
      </c>
    </row>
    <row r="406" spans="44:44">
      <c r="AR406">
        <v>0</v>
      </c>
    </row>
    <row r="407" spans="44:44">
      <c r="AR407">
        <v>0</v>
      </c>
    </row>
    <row r="408" spans="44:44">
      <c r="AR408">
        <v>0</v>
      </c>
    </row>
    <row r="409" spans="44:44">
      <c r="AR409">
        <v>0</v>
      </c>
    </row>
    <row r="410" spans="44:44">
      <c r="AR410">
        <v>0</v>
      </c>
    </row>
    <row r="411" spans="44:44">
      <c r="AR411">
        <v>0</v>
      </c>
    </row>
    <row r="412" spans="44:44">
      <c r="AR412">
        <v>0</v>
      </c>
    </row>
    <row r="413" spans="44:44">
      <c r="AR413">
        <v>0</v>
      </c>
    </row>
    <row r="414" spans="44:44">
      <c r="AR414">
        <v>0</v>
      </c>
    </row>
    <row r="415" spans="44:44">
      <c r="AR415">
        <v>0</v>
      </c>
    </row>
    <row r="416" spans="44:44">
      <c r="AR416">
        <v>0</v>
      </c>
    </row>
    <row r="417" spans="44:44">
      <c r="AR417">
        <v>0</v>
      </c>
    </row>
    <row r="418" spans="44:44">
      <c r="AR418">
        <v>0</v>
      </c>
    </row>
    <row r="419" spans="44:44">
      <c r="AR419">
        <v>0</v>
      </c>
    </row>
    <row r="420" spans="44:44">
      <c r="AR420">
        <v>0</v>
      </c>
    </row>
    <row r="421" spans="44:44">
      <c r="AR421">
        <v>0</v>
      </c>
    </row>
    <row r="422" spans="44:44">
      <c r="AR422">
        <v>0</v>
      </c>
    </row>
    <row r="423" spans="44:44">
      <c r="AR423">
        <v>0</v>
      </c>
    </row>
    <row r="424" spans="44:44">
      <c r="AR424">
        <v>0</v>
      </c>
    </row>
    <row r="425" spans="44:44">
      <c r="AR425">
        <v>0</v>
      </c>
    </row>
    <row r="426" spans="44:44">
      <c r="AR426">
        <v>0</v>
      </c>
    </row>
    <row r="427" spans="44:44">
      <c r="AR427">
        <v>0</v>
      </c>
    </row>
    <row r="428" spans="44:44">
      <c r="AR428">
        <v>0</v>
      </c>
    </row>
    <row r="429" spans="44:44">
      <c r="AR429">
        <v>0</v>
      </c>
    </row>
    <row r="430" spans="44:44">
      <c r="AR430">
        <v>0</v>
      </c>
    </row>
    <row r="431" spans="44:44">
      <c r="AR431">
        <v>0</v>
      </c>
    </row>
    <row r="432" spans="44:44">
      <c r="AR432">
        <v>8</v>
      </c>
    </row>
    <row r="433" spans="44:44">
      <c r="AR433">
        <v>0</v>
      </c>
    </row>
    <row r="434" spans="44:44">
      <c r="AR434">
        <v>0</v>
      </c>
    </row>
    <row r="435" spans="44:44">
      <c r="AR435">
        <v>0</v>
      </c>
    </row>
    <row r="436" spans="44:44">
      <c r="AR436">
        <v>0</v>
      </c>
    </row>
    <row r="437" spans="44:44">
      <c r="AR437">
        <v>0</v>
      </c>
    </row>
    <row r="438" spans="44:44">
      <c r="AR438">
        <v>0</v>
      </c>
    </row>
    <row r="439" spans="44:44">
      <c r="AR439">
        <v>0</v>
      </c>
    </row>
    <row r="440" spans="44:44">
      <c r="AR440">
        <v>0</v>
      </c>
    </row>
    <row r="441" spans="44:44">
      <c r="AR441">
        <v>0</v>
      </c>
    </row>
    <row r="442" spans="44:44">
      <c r="AR442">
        <v>0</v>
      </c>
    </row>
    <row r="443" spans="44:44">
      <c r="AR443">
        <v>0</v>
      </c>
    </row>
    <row r="444" spans="44:44">
      <c r="AR444">
        <v>0</v>
      </c>
    </row>
    <row r="445" spans="44:44">
      <c r="AR445">
        <v>0</v>
      </c>
    </row>
    <row r="446" spans="44:44">
      <c r="AR446">
        <v>0</v>
      </c>
    </row>
    <row r="447" spans="44:44">
      <c r="AR447">
        <v>0</v>
      </c>
    </row>
    <row r="448" spans="44:44">
      <c r="AR448">
        <v>0</v>
      </c>
    </row>
    <row r="449" spans="44:44">
      <c r="AR449">
        <v>0</v>
      </c>
    </row>
    <row r="450" spans="44:44">
      <c r="AR450">
        <v>0</v>
      </c>
    </row>
    <row r="451" spans="44:44">
      <c r="AR451">
        <v>0</v>
      </c>
    </row>
    <row r="452" spans="44:44">
      <c r="AR452">
        <v>0</v>
      </c>
    </row>
    <row r="453" spans="44:44">
      <c r="AR453">
        <v>0</v>
      </c>
    </row>
    <row r="454" spans="44:44">
      <c r="AR454">
        <v>0</v>
      </c>
    </row>
    <row r="455" spans="44:44">
      <c r="AR455">
        <v>0</v>
      </c>
    </row>
    <row r="456" spans="44:44">
      <c r="AR456">
        <v>0</v>
      </c>
    </row>
    <row r="457" spans="44:44">
      <c r="AR457">
        <v>0</v>
      </c>
    </row>
    <row r="458" spans="44:44">
      <c r="AR458">
        <v>0</v>
      </c>
    </row>
    <row r="459" spans="44:44">
      <c r="AR459">
        <v>0</v>
      </c>
    </row>
    <row r="460" spans="44:44">
      <c r="AR460">
        <v>0</v>
      </c>
    </row>
    <row r="461" spans="44:44">
      <c r="AR461">
        <v>0</v>
      </c>
    </row>
    <row r="462" spans="44:44">
      <c r="AR462">
        <v>0</v>
      </c>
    </row>
    <row r="463" spans="44:44">
      <c r="AR463">
        <v>0</v>
      </c>
    </row>
    <row r="464" spans="44:44">
      <c r="AR464">
        <v>0</v>
      </c>
    </row>
    <row r="465" spans="44:44">
      <c r="AR465">
        <v>0</v>
      </c>
    </row>
    <row r="466" spans="44:44">
      <c r="AR466">
        <v>0</v>
      </c>
    </row>
    <row r="467" spans="44:44">
      <c r="AR467">
        <v>0</v>
      </c>
    </row>
    <row r="468" spans="44:44">
      <c r="AR468">
        <v>0</v>
      </c>
    </row>
    <row r="469" spans="44:44">
      <c r="AR469">
        <v>0</v>
      </c>
    </row>
    <row r="470" spans="44:44">
      <c r="AR470">
        <v>0</v>
      </c>
    </row>
  </sheetData>
  <dataValidations count="2">
    <dataValidation allowBlank="1" showInputMessage="1" showErrorMessage="1" sqref="BC1:BD70 C1:C183 C219:C1048576" xr:uid="{84DCDF93-242D-457F-ABE5-2E0E0BE96BB5}"/>
    <dataValidation type="list" allowBlank="1" showInputMessage="1" showErrorMessage="1" sqref="X1:Y12" xr:uid="{BC5124F6-79FC-4198-B09A-6B7B5A60D8A1}">
      <formula1>#REF!</formula1>
    </dataValidation>
  </dataValidations>
  <hyperlinks>
    <hyperlink ref="L52" r:id="rId1" xr:uid="{7AF03487-82A1-46D2-B9CE-0F7B1C6C182B}"/>
    <hyperlink ref="L53" r:id="rId2" xr:uid="{5E0B60F6-C02E-40CA-AC7D-EADEC725A3B7}"/>
    <hyperlink ref="L54" r:id="rId3" xr:uid="{6D9AECC4-16D3-4C0D-9CE9-4C1D74BCD018}"/>
    <hyperlink ref="L55" r:id="rId4" xr:uid="{E196EF45-8B2A-41FF-BDA8-CCF01DFC6C2D}"/>
    <hyperlink ref="L56" r:id="rId5" xr:uid="{B02185F0-2F4C-43F2-B1D8-33867F8BCC82}"/>
    <hyperlink ref="L57" r:id="rId6" xr:uid="{279C470A-5D01-4607-B15E-DA2AAFDCE928}"/>
    <hyperlink ref="L58" r:id="rId7" xr:uid="{23110809-9904-44D7-AB75-F77F320C98D2}"/>
    <hyperlink ref="L59" r:id="rId8" xr:uid="{BFA2AF46-0D21-46BE-9863-4557B4B9604F}"/>
    <hyperlink ref="L60" r:id="rId9" xr:uid="{2171FF1B-07A5-4A2B-998F-5C15E5523966}"/>
    <hyperlink ref="L61" r:id="rId10" xr:uid="{32DEB967-21B9-4D87-A57F-5C18AF30D9EF}"/>
    <hyperlink ref="L62" r:id="rId11" xr:uid="{DB5EDC09-E784-48E4-B400-906255C59A31}"/>
    <hyperlink ref="L63" r:id="rId12" xr:uid="{8556C2C1-E71B-456D-94AD-FC62A5FDFF83}"/>
    <hyperlink ref="L64" r:id="rId13" xr:uid="{56BEE8DA-EAEF-430F-892F-F560FE970960}"/>
    <hyperlink ref="L65" r:id="rId14" xr:uid="{9178280F-BAAA-4A67-9E31-9F942DF3589E}"/>
    <hyperlink ref="L66" r:id="rId15" xr:uid="{376D4F50-00C4-45FE-8B7D-37849B385412}"/>
    <hyperlink ref="L67" r:id="rId16" xr:uid="{FB5B01EE-9C2B-4250-A7D2-4B360119E110}"/>
    <hyperlink ref="L68" r:id="rId17" xr:uid="{2AAF65C4-58FE-488E-8287-FE083B6B2482}"/>
    <hyperlink ref="L51" r:id="rId18" xr:uid="{8095403C-89D6-4D0C-A733-BAE922289442}"/>
    <hyperlink ref="L50" r:id="rId19" xr:uid="{DC6D3D35-BEDB-4FCB-A402-F8D7B14D1796}"/>
    <hyperlink ref="L49" r:id="rId20" xr:uid="{8245B64E-C67F-48AB-B6AD-B5EF40F84C5C}"/>
    <hyperlink ref="L48" r:id="rId21" xr:uid="{DF835AC2-C9A3-436E-BBA0-211CFF9AB852}"/>
    <hyperlink ref="L47" r:id="rId22" xr:uid="{18233138-C333-400D-8F0B-13090334B00F}"/>
    <hyperlink ref="L46" r:id="rId23" xr:uid="{0AA5F458-6CC5-4D92-B838-F57E3280F899}"/>
    <hyperlink ref="L45" r:id="rId24" xr:uid="{3439CFA7-CC2D-4ABE-B9E5-574C76480C8C}"/>
    <hyperlink ref="L44" r:id="rId25" xr:uid="{3B307CD6-6132-408C-9492-85A8B36D7A58}"/>
    <hyperlink ref="L43" r:id="rId26" xr:uid="{C289F7E3-64A4-4B77-86A5-64963B55A7D3}"/>
    <hyperlink ref="L42" r:id="rId27" xr:uid="{19FE4D70-061A-4962-B1B9-C95425FB9C34}"/>
    <hyperlink ref="L41" r:id="rId28" xr:uid="{843D0633-3C50-4033-8765-65AEB509B54B}"/>
    <hyperlink ref="L40" r:id="rId29" xr:uid="{7BDD0BF2-4AFC-4A03-A8D3-606C0567EA82}"/>
    <hyperlink ref="L69" r:id="rId30" xr:uid="{B9B93BB3-96F5-4526-9EAA-DC43D0E4B262}"/>
    <hyperlink ref="L70" r:id="rId31" xr:uid="{4A2DEC0E-6A16-41F7-B74E-1EED4B8FB0A7}"/>
    <hyperlink ref="L71" r:id="rId32" xr:uid="{A9BB6D88-EC51-491A-8A26-1FCA3E7753AE}"/>
    <hyperlink ref="L72" r:id="rId33" xr:uid="{EC4EEE9F-A10C-4BAC-86AA-47CD13882B95}"/>
    <hyperlink ref="L73" r:id="rId34" xr:uid="{E43C3405-E2A9-41AA-AA69-E3E36DF22BE9}"/>
    <hyperlink ref="L74" r:id="rId35" xr:uid="{3E1CF356-7C52-41ED-8E9D-817D2188D278}"/>
    <hyperlink ref="L75" r:id="rId36" xr:uid="{0A871E5C-B728-48E6-96D2-8FB497BBB5F6}"/>
    <hyperlink ref="L76" r:id="rId37" xr:uid="{ACD8CCF2-85DA-4787-88E2-34CB513FEE17}"/>
    <hyperlink ref="L77" r:id="rId38" xr:uid="{B47171BA-6850-4906-B0FF-CA5C69FA87A8}"/>
    <hyperlink ref="L78" r:id="rId39" xr:uid="{9A82C9D6-DB05-4828-BEDE-66F25123AADC}"/>
    <hyperlink ref="L79" r:id="rId40" xr:uid="{D1E12BE1-380D-4147-A7B2-94AA0C52617A}"/>
    <hyperlink ref="L80" r:id="rId41" xr:uid="{CD2DB3C6-9B51-4A57-8F07-A411B2F7F0A9}"/>
    <hyperlink ref="L81" r:id="rId42" xr:uid="{4FD52BC8-2168-414E-906C-C4994289A534}"/>
    <hyperlink ref="L82" r:id="rId43" xr:uid="{5166ECD9-892A-4C20-9E4A-52914BF17529}"/>
    <hyperlink ref="L83" r:id="rId44" xr:uid="{B5BA7A37-6A9B-4859-ADBA-D0D18068A1D4}"/>
    <hyperlink ref="L84" r:id="rId45" xr:uid="{A55A3AEA-0217-4D41-9730-4A9B616144C2}"/>
    <hyperlink ref="L85" r:id="rId46" xr:uid="{1BD2159D-94C0-4426-AA87-F7A1D92F4776}"/>
    <hyperlink ref="L86" r:id="rId47" xr:uid="{2AD6AA30-A779-4268-9015-77CFE5812CBE}"/>
    <hyperlink ref="L87" r:id="rId48" xr:uid="{4FE9E7C2-568B-46F5-ADF2-B9CFF29D2CFD}"/>
    <hyperlink ref="L88" r:id="rId49" xr:uid="{C17090EE-CA1A-408C-8C38-E1617B6C2742}"/>
    <hyperlink ref="L2" r:id="rId50" xr:uid="{3348FD0F-0C67-4CE0-A662-9621D17D31C2}"/>
    <hyperlink ref="L3" r:id="rId51" xr:uid="{89F421DD-A890-415D-A284-BA85BE06F54F}"/>
    <hyperlink ref="L4" r:id="rId52" xr:uid="{46CECBF6-8E4F-4A8C-BD02-29BCE55A5660}"/>
    <hyperlink ref="L5" r:id="rId53" xr:uid="{F98E4228-FA5B-4930-AD57-08A655850F40}"/>
    <hyperlink ref="L6" r:id="rId54" xr:uid="{B5FD0223-4C41-489E-98F4-8D8D3AB10D9F}"/>
    <hyperlink ref="L7" r:id="rId55" xr:uid="{D96EB66E-BEFE-4A9C-BCCD-A4F97759FF7B}"/>
    <hyperlink ref="L8" r:id="rId56" xr:uid="{CF8ED4A8-F0CD-4797-BBA0-9520A6461BFE}"/>
    <hyperlink ref="L9" r:id="rId57" xr:uid="{9F205ECE-8062-40E1-8B0D-3271C31DD4F1}"/>
    <hyperlink ref="L10" r:id="rId58" xr:uid="{44492201-388A-418C-A1E2-CB84A7AF0CB6}"/>
    <hyperlink ref="L11" r:id="rId59" xr:uid="{FE9AD41D-BF32-4A94-AB3F-D0D52FF8B0FD}"/>
    <hyperlink ref="L12" r:id="rId60" xr:uid="{9AC4B0E1-0416-4390-B9E0-92DEEE907294}"/>
    <hyperlink ref="L13" r:id="rId61" xr:uid="{C5AC0306-68F8-4E21-B93C-97F028E311A4}"/>
    <hyperlink ref="L14" r:id="rId62" xr:uid="{B015ABBC-D786-4AD1-8A8A-C7F82329D151}"/>
    <hyperlink ref="L15" r:id="rId63" xr:uid="{365B4A78-F043-43C5-835F-52B113FBAC04}"/>
    <hyperlink ref="L16" r:id="rId64" xr:uid="{AD78DC17-94CC-4E7A-88EF-5A864F65887F}"/>
    <hyperlink ref="L17" r:id="rId65" xr:uid="{13D3CE99-584B-4AC5-9CB5-A22EB0638086}"/>
    <hyperlink ref="L18" r:id="rId66" xr:uid="{DF19CBA3-F9EF-42E5-BA29-7998B95F667B}"/>
    <hyperlink ref="L19" r:id="rId67" xr:uid="{6FAC66A3-1F0E-44A9-B079-93127A428490}"/>
    <hyperlink ref="L20" r:id="rId68" xr:uid="{2E505B11-95E5-4131-8E54-4E0252513EA9}"/>
    <hyperlink ref="L21" r:id="rId69" xr:uid="{70DA0BF5-FE7E-41A7-8459-D48FDD4EAC8F}"/>
    <hyperlink ref="L22" r:id="rId70" xr:uid="{31631CFC-6F20-4059-8BFB-398ED9406358}"/>
    <hyperlink ref="L23" r:id="rId71" xr:uid="{4D0ECE18-68FE-4A3A-A96A-52B8536C1012}"/>
    <hyperlink ref="K2" r:id="rId72" xr:uid="{52183E4A-4623-45D2-BE63-B14064473B37}"/>
    <hyperlink ref="K3" r:id="rId73" xr:uid="{55FEB8FA-0880-475E-84C1-712AD70A0A88}"/>
    <hyperlink ref="K4" r:id="rId74" xr:uid="{EAA6E9BC-471A-482B-9BFF-75A411E41707}"/>
    <hyperlink ref="K5" r:id="rId75" xr:uid="{D24F652B-F65C-4010-BFBB-817E751B65E2}"/>
    <hyperlink ref="K6" r:id="rId76" xr:uid="{0EB3F348-E489-44DB-9126-F0030AB1B8D7}"/>
    <hyperlink ref="K7" r:id="rId77" xr:uid="{09DEE092-5BF6-42DC-A29A-D70997DC29CF}"/>
    <hyperlink ref="K8" r:id="rId78" xr:uid="{29D95899-21FA-425B-BE39-88BE881F5302}"/>
    <hyperlink ref="K9" r:id="rId79" xr:uid="{8E2E8485-0BEA-48CC-B219-53A758CECAA2}"/>
    <hyperlink ref="K10" r:id="rId80" xr:uid="{1CC994BF-568B-4C4D-86F7-A2B4FCC10013}"/>
    <hyperlink ref="K11" r:id="rId81" xr:uid="{475A2A12-1BC4-4E44-937A-3C5CAB92427B}"/>
    <hyperlink ref="K12" r:id="rId82" xr:uid="{3DE6DEBF-651E-40F3-9197-B6CD616787FD}"/>
    <hyperlink ref="K13" r:id="rId83" xr:uid="{014E83FE-A30F-40A2-8880-BC4FB30ECE48}"/>
    <hyperlink ref="K14" r:id="rId84" xr:uid="{0235C995-C685-4B02-ACF0-7648EE15A856}"/>
    <hyperlink ref="K15" r:id="rId85" xr:uid="{E6E24ED5-A5EB-4F81-9ECD-52AEAA472A7D}"/>
    <hyperlink ref="K16" r:id="rId86" xr:uid="{20C84A31-074E-418B-8308-1551E6BC4B47}"/>
    <hyperlink ref="K17" r:id="rId87" xr:uid="{F6D466EB-5144-4A6A-AF39-C5C20A1D19D6}"/>
    <hyperlink ref="K18" r:id="rId88" xr:uid="{B38D48B7-73AB-4238-AF36-CE6726884682}"/>
    <hyperlink ref="K19" r:id="rId89" xr:uid="{BD4DAAA7-F372-4DE8-AC43-85E9C52C3B90}"/>
    <hyperlink ref="K20" r:id="rId90" xr:uid="{52B2EB4E-330D-41C2-9A9F-C35D91C8C22B}"/>
    <hyperlink ref="K21" r:id="rId91" xr:uid="{0DBF61B5-D458-4D3A-A470-1981E8862CFF}"/>
    <hyperlink ref="K22" r:id="rId92" xr:uid="{F364BF41-5198-43EA-A045-B94DB6550B9C}"/>
    <hyperlink ref="K23" r:id="rId93" xr:uid="{4369B21D-C030-4D60-A22D-38E4BE1FAC85}"/>
    <hyperlink ref="K24" r:id="rId94" xr:uid="{59AEF70A-9A07-4DAD-847A-CF24847C368C}"/>
    <hyperlink ref="K25" r:id="rId95" xr:uid="{91932D32-1E46-4966-B403-004327A067E3}"/>
    <hyperlink ref="K26" r:id="rId96" xr:uid="{4D8069A4-CD45-4C05-81D8-60C0CCB92BC3}"/>
    <hyperlink ref="K27" r:id="rId97" xr:uid="{4F3968AF-D9A7-461C-9B99-85CF24F5BF29}"/>
    <hyperlink ref="K28" r:id="rId98" xr:uid="{3F71BEBC-2C0F-420E-826A-90EE33898253}"/>
    <hyperlink ref="K29" r:id="rId99" xr:uid="{B98FF0C5-C2E7-4418-B2A6-FFC958F7CC16}"/>
    <hyperlink ref="K30" r:id="rId100" xr:uid="{832D1337-DCB9-4BC0-8C8B-F060D9691388}"/>
    <hyperlink ref="K31" r:id="rId101" xr:uid="{533B0001-81B0-4DEC-9FE2-D6D872A8A053}"/>
    <hyperlink ref="K32" r:id="rId102" xr:uid="{2B83FA85-4EBB-43F0-BE3E-733D30AAC9F3}"/>
    <hyperlink ref="K33" r:id="rId103" xr:uid="{12733FB7-C283-4DE6-B2F9-98E8B3AC4F75}"/>
    <hyperlink ref="K34" r:id="rId104" xr:uid="{6993CE14-3B60-4F11-A332-441FA5B12A0D}"/>
    <hyperlink ref="K35" r:id="rId105" xr:uid="{2896D24C-DD93-4261-9212-7657CA1760D3}"/>
    <hyperlink ref="K36" r:id="rId106" xr:uid="{BA76F7E3-4ABD-48CA-B0A1-1BCE4D050FE1}"/>
    <hyperlink ref="K37" r:id="rId107" xr:uid="{BAB43498-F70B-42B3-8C5F-474B1425FD44}"/>
    <hyperlink ref="K38" r:id="rId108" xr:uid="{33D41AF2-2B21-4703-A09B-A2B3354559FA}"/>
    <hyperlink ref="K39" r:id="rId109" xr:uid="{22560E6E-6E28-4739-9862-25FDCF3E9B2A}"/>
    <hyperlink ref="K40" r:id="rId110" xr:uid="{736EA5B1-565A-431E-9C2D-DD6C036510BF}"/>
    <hyperlink ref="K41" r:id="rId111" xr:uid="{CDB68480-2BB5-48AD-8960-C713C39EE78F}"/>
    <hyperlink ref="K42" r:id="rId112" xr:uid="{651DC882-6822-428F-918F-C107E45FEDFC}"/>
    <hyperlink ref="K43" r:id="rId113" xr:uid="{3806680B-13FE-48C2-B7BE-943E7C5EB432}"/>
    <hyperlink ref="K44" r:id="rId114" xr:uid="{8B98A5A2-9ACE-437F-9C24-B0D6838737CD}"/>
    <hyperlink ref="K45" r:id="rId115" xr:uid="{332937F3-D276-4D1D-AD7B-5D8328272582}"/>
    <hyperlink ref="K46" r:id="rId116" xr:uid="{7A0B54C8-77CF-40A3-B540-93272A15A9F5}"/>
    <hyperlink ref="K47" r:id="rId117" xr:uid="{17C8DCB9-B92C-4E5A-BF5F-B3B7B80C47F8}"/>
    <hyperlink ref="K48" r:id="rId118" xr:uid="{B1ACA097-AB48-4BE1-9B7B-C152A881914A}"/>
    <hyperlink ref="K49" r:id="rId119" xr:uid="{5299DBF9-DA75-4C12-873F-73C1A94C71EC}"/>
    <hyperlink ref="K50" r:id="rId120" xr:uid="{41AFC168-CC9E-4BF4-B996-65799ECE1C7F}"/>
    <hyperlink ref="K51" r:id="rId121" xr:uid="{EB206D98-27F4-44AE-BF50-E8AFED534351}"/>
    <hyperlink ref="K52" r:id="rId122" xr:uid="{527E004B-7D08-4007-9944-4753C88847FA}"/>
    <hyperlink ref="K53" r:id="rId123" xr:uid="{72EEBDBD-BF6C-44F9-9D3A-0D0261F63324}"/>
    <hyperlink ref="K54" r:id="rId124" xr:uid="{7547FAA3-917C-44E5-8872-354747F93606}"/>
    <hyperlink ref="K55" r:id="rId125" xr:uid="{13E8CBF9-44F5-468D-BB7B-0167349C7A2A}"/>
    <hyperlink ref="K56" r:id="rId126" xr:uid="{F8536A5B-9021-441F-8A09-DCB9D8215EE4}"/>
    <hyperlink ref="K57" r:id="rId127" xr:uid="{2699D461-B901-4CC1-8B12-E2E42D55161B}"/>
    <hyperlink ref="K58" r:id="rId128" xr:uid="{7A49A912-C281-4F43-AF00-F63D6818D786}"/>
    <hyperlink ref="K59" r:id="rId129" xr:uid="{9A67A94C-5E51-454B-B5EB-714A4648A281}"/>
    <hyperlink ref="K60" r:id="rId130" xr:uid="{8D637CD1-FAF1-4610-954D-BC85C50052CA}"/>
    <hyperlink ref="K61" r:id="rId131" xr:uid="{0086B121-399B-4209-85CC-4F72DBB1EE58}"/>
    <hyperlink ref="K62" r:id="rId132" xr:uid="{996E9570-DAA5-4147-A964-0155E193AD68}"/>
    <hyperlink ref="K63" r:id="rId133" xr:uid="{2FCF86F7-ECF2-4862-A3F2-482FEE2CFB29}"/>
    <hyperlink ref="K64" r:id="rId134" xr:uid="{2C138D13-337D-462C-9E13-AF8E5A2CF700}"/>
    <hyperlink ref="K65" r:id="rId135" xr:uid="{D9FA1D88-4D63-4B45-B09A-356A32876FC7}"/>
    <hyperlink ref="K66" r:id="rId136" xr:uid="{AC16872B-516B-4BA1-8670-0D1301334AF9}"/>
    <hyperlink ref="K67" r:id="rId137" xr:uid="{80B2398D-9436-43B1-B858-FA0EE8C9E29F}"/>
    <hyperlink ref="K68" r:id="rId138" xr:uid="{C75FDE04-158C-4888-B44F-3BDD963A62B4}"/>
    <hyperlink ref="K69" r:id="rId139" xr:uid="{0150162F-9E56-4F3A-9EAD-041B3B09EAE1}"/>
    <hyperlink ref="K70" r:id="rId140" xr:uid="{A57B3F40-0820-4E5B-B4BC-4122BB5EA73D}"/>
    <hyperlink ref="K71" r:id="rId141" xr:uid="{95C907F2-62AA-40E2-B1DB-75F57AD98264}"/>
    <hyperlink ref="K72" r:id="rId142" xr:uid="{331A2F09-75AE-4D1F-A739-9E38E0C25002}"/>
    <hyperlink ref="K73" r:id="rId143" xr:uid="{79FAAB0F-140B-4441-A67A-ED9E8FAF7711}"/>
    <hyperlink ref="K74" r:id="rId144" xr:uid="{262051D2-025C-4514-B292-9E674CF89C41}"/>
    <hyperlink ref="K75" r:id="rId145" xr:uid="{ABB243FF-E16C-4B40-B7D9-26646F101767}"/>
    <hyperlink ref="K76" r:id="rId146" xr:uid="{353F7296-43D3-4D5C-AB91-6DB6E9FF8E29}"/>
    <hyperlink ref="K77" r:id="rId147" xr:uid="{69F9B4CA-E898-458F-826C-82E9287F32CA}"/>
    <hyperlink ref="K78" r:id="rId148" xr:uid="{60AB8FB8-52D3-4F4D-A131-21E87A2F413D}"/>
    <hyperlink ref="K79" r:id="rId149" xr:uid="{A2430C23-75D3-4962-9770-EC50A9D90F53}"/>
    <hyperlink ref="K80" r:id="rId150" xr:uid="{01AF9C9B-19AE-403F-9BB7-8B44BC796E75}"/>
    <hyperlink ref="K81" r:id="rId151" xr:uid="{CC991398-5643-4A97-A8F0-D080A8833DD0}"/>
    <hyperlink ref="K82" r:id="rId152" xr:uid="{99D09B25-FF97-42B2-8F8C-71B4D8F40247}"/>
    <hyperlink ref="K83" r:id="rId153" xr:uid="{0EA4D061-82BA-44CD-A48F-798B3860D080}"/>
    <hyperlink ref="K84" r:id="rId154" xr:uid="{4A3A7760-EC02-420A-A3AF-5C4065CD5656}"/>
    <hyperlink ref="K85" r:id="rId155" xr:uid="{A30DA989-04EB-4F12-963A-3B2392FD79D8}"/>
    <hyperlink ref="K86" r:id="rId156" xr:uid="{7AB2F9E2-24CB-4495-8383-499E5D184070}"/>
    <hyperlink ref="K87" r:id="rId157" xr:uid="{AC0F0152-C3D4-4636-9CDC-40B2317508AF}"/>
    <hyperlink ref="K88" r:id="rId158" xr:uid="{6BC59961-7772-44E4-B870-541CCC59C179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6D6D888-469F-4C35-BF31-50F18B92914F}">
          <x14:formula1>
            <xm:f>Guide1!$A$3:$A$43</xm:f>
          </x14:formula1>
          <xm:sqref>B2:B145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E79C2-356E-4E7F-BBB4-9B243398D8F9}">
  <dimension ref="A1:BY2094"/>
  <sheetViews>
    <sheetView workbookViewId="0">
      <pane ySplit="7" topLeftCell="A80" activePane="bottomLeft" state="frozen"/>
      <selection pane="bottomLeft" activeCell="A87" sqref="A87:XFD196"/>
    </sheetView>
  </sheetViews>
  <sheetFormatPr defaultRowHeight="13.5" customHeight="1"/>
  <cols>
    <col min="1" max="1" width="19.42578125" style="82" customWidth="1"/>
    <col min="2" max="2" width="14.5703125" style="82" customWidth="1"/>
    <col min="3" max="3" width="13.140625" style="82" customWidth="1"/>
    <col min="4" max="4" width="32.7109375" style="82" customWidth="1"/>
    <col min="5" max="5" width="31.7109375" style="82" customWidth="1"/>
    <col min="6" max="6" width="34.42578125" style="82" customWidth="1"/>
    <col min="7" max="7" width="22" style="82" customWidth="1"/>
    <col min="8" max="8" width="13.140625" style="82" customWidth="1"/>
    <col min="9" max="9" width="22" style="82" customWidth="1"/>
    <col min="10" max="10" width="17.42578125" style="82" customWidth="1"/>
    <col min="11" max="11" width="14" style="82" customWidth="1"/>
    <col min="12" max="12" width="11.5703125" style="82" customWidth="1"/>
    <col min="13" max="13" width="14" style="82" customWidth="1"/>
    <col min="14" max="14" width="9.28515625" style="82" customWidth="1"/>
    <col min="15" max="15" width="16.42578125" style="82" customWidth="1"/>
    <col min="16" max="16" width="22.85546875" style="82" bestFit="1" customWidth="1"/>
    <col min="17" max="17" width="31.85546875" style="82" bestFit="1" customWidth="1"/>
    <col min="18" max="18" width="12.140625" style="82" customWidth="1"/>
    <col min="19" max="19" width="60.28515625" style="82" customWidth="1"/>
    <col min="20" max="20" width="4.85546875" style="82" customWidth="1"/>
    <col min="21" max="21" width="6" style="82" customWidth="1"/>
    <col min="22" max="22" width="4.42578125" style="82" customWidth="1"/>
    <col min="23" max="23" width="8.42578125" style="82" customWidth="1"/>
    <col min="24" max="24" width="16.85546875" style="82" customWidth="1"/>
    <col min="25" max="26" width="9.140625" style="82"/>
    <col min="27" max="27" width="54.140625" style="82" bestFit="1" customWidth="1"/>
    <col min="28" max="28" width="15.85546875" style="82" bestFit="1" customWidth="1"/>
    <col min="29" max="29" width="22.28515625" style="82" bestFit="1" customWidth="1"/>
    <col min="30" max="30" width="15.140625" style="82" customWidth="1"/>
    <col min="31" max="31" width="13.140625" style="82" bestFit="1" customWidth="1"/>
    <col min="32" max="34" width="9.140625" style="82"/>
    <col min="35" max="35" width="41.28515625" style="82" bestFit="1" customWidth="1"/>
    <col min="36" max="36" width="15.85546875" style="82" bestFit="1" customWidth="1"/>
    <col min="37" max="38" width="37.5703125" style="82" customWidth="1"/>
    <col min="39" max="39" width="53" style="82" bestFit="1" customWidth="1"/>
    <col min="40" max="41" width="53" style="82" customWidth="1"/>
    <col min="42" max="45" width="14.7109375" style="82" customWidth="1"/>
    <col min="46" max="47" width="11" style="82" customWidth="1"/>
    <col min="48" max="48" width="11.7109375" style="82" customWidth="1"/>
    <col min="49" max="49" width="11.85546875" style="82" customWidth="1"/>
    <col min="50" max="50" width="14" style="82" bestFit="1" customWidth="1"/>
    <col min="51" max="51" width="20" style="82" bestFit="1" customWidth="1"/>
    <col min="52" max="52" width="15.140625" style="82" bestFit="1" customWidth="1"/>
    <col min="53" max="53" width="21.140625" style="82" customWidth="1"/>
    <col min="54" max="56" width="9.140625" style="82"/>
    <col min="57" max="57" width="28.28515625" style="82" bestFit="1" customWidth="1"/>
    <col min="58" max="58" width="15.85546875" style="82" bestFit="1" customWidth="1"/>
    <col min="59" max="59" width="22.28515625" style="82" bestFit="1" customWidth="1"/>
    <col min="60" max="60" width="27.7109375" style="82" customWidth="1"/>
    <col min="61" max="61" width="24.7109375" style="82" customWidth="1"/>
    <col min="62" max="62" width="59.140625" style="82" customWidth="1"/>
    <col min="63" max="63" width="14" style="82" bestFit="1" customWidth="1"/>
    <col min="64" max="64" width="20" style="82" bestFit="1" customWidth="1"/>
    <col min="65" max="65" width="15.140625" style="82" bestFit="1" customWidth="1"/>
    <col min="66" max="66" width="13.140625" style="82" bestFit="1" customWidth="1"/>
    <col min="67" max="69" width="9.140625" style="82"/>
    <col min="70" max="70" width="34.140625" style="82" bestFit="1" customWidth="1"/>
    <col min="71" max="71" width="15.85546875" style="82" bestFit="1" customWidth="1"/>
    <col min="72" max="72" width="22.28515625" style="82" bestFit="1" customWidth="1"/>
    <col min="73" max="73" width="15.140625" style="82" bestFit="1" customWidth="1"/>
    <col min="74" max="74" width="14" style="82" bestFit="1" customWidth="1"/>
    <col min="75" max="75" width="20" style="82" bestFit="1" customWidth="1"/>
    <col min="76" max="76" width="15.140625" style="82" bestFit="1" customWidth="1"/>
    <col min="77" max="77" width="13.140625" style="82" bestFit="1" customWidth="1"/>
    <col min="78" max="16384" width="9.140625" style="82"/>
  </cols>
  <sheetData>
    <row r="1" spans="1:77" ht="13.5" customHeight="1">
      <c r="A1" s="81" t="s">
        <v>28962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AA1" s="83" t="s">
        <v>28962</v>
      </c>
      <c r="AB1" s="83"/>
      <c r="AC1" s="83"/>
      <c r="AD1" s="83"/>
      <c r="AE1" s="83"/>
      <c r="AI1" s="84" t="s">
        <v>28957</v>
      </c>
      <c r="AJ1" s="84"/>
      <c r="AK1" s="84"/>
      <c r="AL1" s="84"/>
      <c r="AM1" s="84" t="s">
        <v>33240</v>
      </c>
      <c r="AN1" s="84"/>
      <c r="AO1" s="84"/>
      <c r="AP1" s="84"/>
      <c r="AQ1" s="84"/>
      <c r="AR1" s="84"/>
      <c r="AS1" s="84"/>
      <c r="AT1" s="84"/>
      <c r="AU1" s="84"/>
      <c r="AV1" s="84"/>
      <c r="AW1" s="84"/>
      <c r="AX1" s="84"/>
      <c r="AY1" s="84"/>
      <c r="AZ1" s="84"/>
      <c r="BA1" s="84"/>
      <c r="BE1" s="85" t="s">
        <v>33241</v>
      </c>
      <c r="BF1" s="85"/>
      <c r="BG1" s="85"/>
      <c r="BH1" s="85"/>
      <c r="BI1" s="85"/>
      <c r="BJ1" s="85"/>
      <c r="BK1" s="85"/>
      <c r="BL1" s="85"/>
      <c r="BM1" s="85"/>
      <c r="BN1" s="85"/>
      <c r="BR1" s="86" t="s">
        <v>28962</v>
      </c>
      <c r="BS1" s="86"/>
      <c r="BT1" s="86"/>
      <c r="BU1" s="86"/>
      <c r="BV1" s="86"/>
      <c r="BW1" s="86"/>
      <c r="BX1" s="86"/>
      <c r="BY1" s="86"/>
    </row>
    <row r="2" spans="1:77" ht="13.5" customHeight="1">
      <c r="A2" s="81" t="s">
        <v>33242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AA2" s="87" t="s">
        <v>33243</v>
      </c>
      <c r="AB2" s="87"/>
      <c r="AC2" s="87"/>
      <c r="AD2" s="87"/>
      <c r="AE2" s="87"/>
      <c r="AI2" s="88" t="s">
        <v>33244</v>
      </c>
      <c r="AJ2" s="88"/>
      <c r="AK2" s="88"/>
      <c r="AL2" s="88"/>
      <c r="AM2" s="88"/>
      <c r="AN2" s="88"/>
      <c r="AO2" s="88"/>
      <c r="AP2" s="88"/>
      <c r="AQ2" s="88"/>
      <c r="AR2" s="88"/>
      <c r="AS2" s="88"/>
      <c r="AT2" s="88"/>
      <c r="AU2" s="88"/>
      <c r="AV2" s="88"/>
      <c r="AW2" s="88"/>
      <c r="AX2" s="88"/>
      <c r="AY2" s="88"/>
      <c r="AZ2" s="88"/>
      <c r="BA2" s="88"/>
      <c r="BE2" s="89" t="s">
        <v>33245</v>
      </c>
      <c r="BF2" s="89"/>
      <c r="BG2" s="89"/>
      <c r="BH2" s="89"/>
      <c r="BI2" s="89"/>
      <c r="BJ2" s="89"/>
      <c r="BK2" s="89"/>
      <c r="BL2" s="89"/>
      <c r="BM2" s="89"/>
      <c r="BN2" s="89"/>
      <c r="BR2" s="90" t="s">
        <v>33246</v>
      </c>
      <c r="BS2" s="90"/>
      <c r="BT2" s="90"/>
      <c r="BU2" s="90"/>
      <c r="BV2" s="90"/>
      <c r="BW2" s="90"/>
      <c r="BX2" s="90"/>
      <c r="BY2" s="90"/>
    </row>
    <row r="3" spans="1:77" ht="13.5" customHeight="1">
      <c r="A3" s="91" t="s">
        <v>33247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AA3" s="92" t="s">
        <v>33248</v>
      </c>
      <c r="AB3" s="92"/>
      <c r="AC3" s="92"/>
      <c r="AD3" s="92"/>
      <c r="AE3" s="92"/>
      <c r="AI3" s="93" t="s">
        <v>33249</v>
      </c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E3" s="94" t="s">
        <v>33250</v>
      </c>
      <c r="BF3" s="94"/>
      <c r="BG3" s="94"/>
      <c r="BH3" s="94"/>
      <c r="BI3" s="94"/>
      <c r="BJ3" s="94"/>
      <c r="BK3" s="94"/>
      <c r="BL3" s="94"/>
      <c r="BM3" s="94"/>
      <c r="BN3" s="94"/>
      <c r="BR3" s="95" t="s">
        <v>33251</v>
      </c>
      <c r="BS3" s="95"/>
      <c r="BT3" s="95"/>
      <c r="BU3" s="95"/>
      <c r="BV3" s="95"/>
      <c r="BW3" s="95"/>
      <c r="BX3" s="95"/>
      <c r="BY3" s="95"/>
    </row>
    <row r="4" spans="1:77" ht="13.5" customHeight="1">
      <c r="A4" s="96" t="s">
        <v>33252</v>
      </c>
      <c r="B4" s="96" t="s">
        <v>33253</v>
      </c>
      <c r="C4" s="96" t="s">
        <v>33254</v>
      </c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AA4" s="97" t="s">
        <v>33252</v>
      </c>
      <c r="AB4" s="97" t="s">
        <v>33253</v>
      </c>
      <c r="AC4" s="97" t="s">
        <v>33254</v>
      </c>
      <c r="AD4" s="97"/>
      <c r="AE4" s="97"/>
      <c r="AI4" s="98" t="s">
        <v>33252</v>
      </c>
      <c r="AJ4" s="98" t="s">
        <v>33253</v>
      </c>
      <c r="AK4" s="98" t="s">
        <v>33254</v>
      </c>
      <c r="AL4" s="98"/>
      <c r="AM4" s="98"/>
      <c r="AN4" s="98"/>
      <c r="AO4" s="98"/>
      <c r="AP4" s="98"/>
      <c r="AQ4" s="98"/>
      <c r="AR4" s="98"/>
      <c r="AS4" s="98"/>
      <c r="AT4" s="98"/>
      <c r="AU4" s="98"/>
      <c r="AV4" s="98"/>
      <c r="AW4" s="98"/>
      <c r="AX4" s="98"/>
      <c r="AY4" s="98"/>
      <c r="AZ4" s="98"/>
      <c r="BA4" s="98"/>
      <c r="BE4" s="99" t="s">
        <v>33252</v>
      </c>
      <c r="BF4" s="99" t="s">
        <v>33253</v>
      </c>
      <c r="BG4" s="99" t="s">
        <v>33254</v>
      </c>
      <c r="BH4" s="99"/>
      <c r="BI4" s="99"/>
      <c r="BJ4" s="99"/>
      <c r="BK4" s="99"/>
      <c r="BL4" s="99"/>
      <c r="BM4" s="99"/>
      <c r="BN4" s="99"/>
      <c r="BR4" s="100" t="s">
        <v>33252</v>
      </c>
      <c r="BS4" s="100" t="s">
        <v>33253</v>
      </c>
      <c r="BT4" s="100" t="s">
        <v>33254</v>
      </c>
      <c r="BU4" s="100"/>
      <c r="BV4" s="100"/>
      <c r="BW4" s="100"/>
      <c r="BX4" s="100"/>
      <c r="BY4" s="100"/>
    </row>
    <row r="5" spans="1:77" ht="13.5" customHeight="1">
      <c r="A5" s="82" t="s">
        <v>28714</v>
      </c>
      <c r="B5" s="82" t="s">
        <v>33255</v>
      </c>
      <c r="C5" s="82">
        <v>238328</v>
      </c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AA5" s="97"/>
      <c r="AB5" s="97"/>
      <c r="AC5" s="97"/>
      <c r="AD5" s="97"/>
      <c r="AE5" s="97"/>
      <c r="AI5" s="98"/>
      <c r="AJ5" s="98"/>
      <c r="AK5" s="98"/>
      <c r="AL5" s="98"/>
      <c r="AM5" s="98"/>
      <c r="AN5" s="98"/>
      <c r="AO5" s="98"/>
      <c r="AP5" s="98"/>
      <c r="AQ5" s="98"/>
      <c r="AR5" s="98"/>
      <c r="AS5" s="98"/>
      <c r="AT5" s="98"/>
      <c r="AU5" s="98"/>
      <c r="AV5" s="98"/>
      <c r="AW5" s="98"/>
      <c r="AX5" s="98"/>
      <c r="AY5" s="98"/>
      <c r="AZ5" s="98"/>
      <c r="BA5" s="98"/>
      <c r="BE5" s="99"/>
      <c r="BF5" s="99"/>
      <c r="BG5" s="99"/>
      <c r="BH5" s="99"/>
      <c r="BI5" s="99"/>
      <c r="BJ5" s="99"/>
      <c r="BK5" s="99"/>
      <c r="BL5" s="99"/>
      <c r="BM5" s="99"/>
      <c r="BN5" s="99"/>
      <c r="BR5" s="100"/>
      <c r="BS5" s="100"/>
      <c r="BT5" s="100"/>
      <c r="BU5" s="100"/>
      <c r="BV5" s="100"/>
      <c r="BW5" s="100"/>
      <c r="BX5" s="100"/>
      <c r="BY5" s="100"/>
    </row>
    <row r="6" spans="1:77" ht="13.5" customHeight="1">
      <c r="A6" s="82">
        <v>1</v>
      </c>
      <c r="B6" s="82">
        <v>2</v>
      </c>
      <c r="C6" s="82">
        <v>3</v>
      </c>
      <c r="D6" s="82">
        <v>4</v>
      </c>
      <c r="E6" s="82">
        <v>5</v>
      </c>
      <c r="F6" s="82">
        <v>6</v>
      </c>
      <c r="G6" s="82">
        <v>7</v>
      </c>
      <c r="H6" s="82">
        <v>8</v>
      </c>
      <c r="I6" s="82">
        <v>9</v>
      </c>
      <c r="J6" s="82">
        <v>10</v>
      </c>
      <c r="K6" s="82">
        <v>11</v>
      </c>
      <c r="L6" s="82">
        <v>12</v>
      </c>
      <c r="M6" s="82">
        <v>13</v>
      </c>
      <c r="N6" s="82">
        <v>14</v>
      </c>
      <c r="O6" s="82">
        <v>15</v>
      </c>
      <c r="P6" s="82">
        <v>16</v>
      </c>
      <c r="Q6" s="82">
        <v>17</v>
      </c>
      <c r="R6" s="82">
        <v>18</v>
      </c>
      <c r="S6" s="82">
        <v>19</v>
      </c>
      <c r="T6" s="82">
        <v>20</v>
      </c>
      <c r="U6" s="82">
        <v>21</v>
      </c>
      <c r="V6" s="82">
        <v>22</v>
      </c>
      <c r="W6" s="82">
        <v>23</v>
      </c>
      <c r="AA6" s="82" t="s">
        <v>28722</v>
      </c>
      <c r="AB6" s="82" t="s">
        <v>33256</v>
      </c>
      <c r="AC6" s="82">
        <v>3844</v>
      </c>
      <c r="AI6" s="82" t="s">
        <v>28728</v>
      </c>
      <c r="AJ6" s="82" t="s">
        <v>33257</v>
      </c>
      <c r="AK6" s="82">
        <v>147776336</v>
      </c>
      <c r="AM6" s="82">
        <f>LEN(AK6)</f>
        <v>9</v>
      </c>
      <c r="AP6" s="82" t="s">
        <v>33258</v>
      </c>
      <c r="AQ6" s="82" t="s">
        <v>33259</v>
      </c>
      <c r="AR6" s="82" t="s">
        <v>33258</v>
      </c>
      <c r="AS6" s="82" t="s">
        <v>33259</v>
      </c>
      <c r="AT6" s="82" t="s">
        <v>33258</v>
      </c>
      <c r="AU6" s="82" t="s">
        <v>33259</v>
      </c>
      <c r="BE6" s="82" t="s">
        <v>28735</v>
      </c>
      <c r="BF6" s="82" t="s">
        <v>33260</v>
      </c>
      <c r="BG6" s="82">
        <v>147776336</v>
      </c>
      <c r="BR6" s="82" t="s">
        <v>28742</v>
      </c>
      <c r="BS6" s="82" t="s">
        <v>33261</v>
      </c>
    </row>
    <row r="7" spans="1:77" ht="13.5" customHeight="1">
      <c r="A7" s="109" t="s">
        <v>21253</v>
      </c>
      <c r="B7" s="109" t="s">
        <v>21254</v>
      </c>
      <c r="C7" s="109" t="s">
        <v>21255</v>
      </c>
      <c r="D7" s="109" t="s">
        <v>33262</v>
      </c>
      <c r="E7" s="109" t="s">
        <v>33263</v>
      </c>
      <c r="F7" s="109" t="s">
        <v>21262</v>
      </c>
      <c r="G7" s="109" t="s">
        <v>21263</v>
      </c>
      <c r="H7" s="109" t="s">
        <v>21264</v>
      </c>
      <c r="I7" s="109" t="s">
        <v>21265</v>
      </c>
      <c r="J7" s="110" t="s">
        <v>33264</v>
      </c>
      <c r="K7" s="110" t="s">
        <v>33265</v>
      </c>
      <c r="L7" s="110" t="s">
        <v>33266</v>
      </c>
      <c r="M7" s="110" t="s">
        <v>33267</v>
      </c>
      <c r="N7" s="110" t="s">
        <v>33268</v>
      </c>
      <c r="O7" s="110" t="s">
        <v>33269</v>
      </c>
      <c r="P7" s="110" t="s">
        <v>21256</v>
      </c>
      <c r="Q7" s="110" t="s">
        <v>21257</v>
      </c>
      <c r="R7" s="110" t="s">
        <v>33270</v>
      </c>
      <c r="S7" s="109" t="s">
        <v>33271</v>
      </c>
      <c r="T7" s="109" t="s">
        <v>33272</v>
      </c>
      <c r="U7" s="109" t="s">
        <v>33273</v>
      </c>
      <c r="V7" s="109" t="s">
        <v>33274</v>
      </c>
      <c r="W7" s="109" t="s">
        <v>33275</v>
      </c>
      <c r="X7" s="109" t="s">
        <v>33276</v>
      </c>
      <c r="AA7" s="109" t="s">
        <v>33277</v>
      </c>
      <c r="AB7" s="109" t="s">
        <v>33272</v>
      </c>
      <c r="AC7" s="109" t="s">
        <v>33273</v>
      </c>
      <c r="AD7" s="109" t="s">
        <v>33274</v>
      </c>
      <c r="AE7" s="109" t="s">
        <v>33275</v>
      </c>
      <c r="AF7" s="109" t="s">
        <v>33278</v>
      </c>
      <c r="AI7" s="109" t="s">
        <v>33279</v>
      </c>
      <c r="AJ7" s="109" t="s">
        <v>33280</v>
      </c>
      <c r="AK7" s="109" t="s">
        <v>33281</v>
      </c>
      <c r="AL7" s="109" t="s">
        <v>28918</v>
      </c>
      <c r="AM7" s="109" t="s">
        <v>33271</v>
      </c>
      <c r="AN7" s="109" t="s">
        <v>33282</v>
      </c>
      <c r="AO7" s="109" t="s">
        <v>33283</v>
      </c>
      <c r="AP7" s="101" t="s">
        <v>33284</v>
      </c>
      <c r="AQ7" s="102" t="s">
        <v>33285</v>
      </c>
      <c r="AR7" s="102" t="s">
        <v>33286</v>
      </c>
      <c r="AS7" s="102" t="s">
        <v>33287</v>
      </c>
      <c r="AT7" s="102" t="s">
        <v>33288</v>
      </c>
      <c r="AU7" s="102" t="s">
        <v>33289</v>
      </c>
      <c r="AV7" s="109" t="s">
        <v>33290</v>
      </c>
      <c r="AW7" s="109" t="s">
        <v>33291</v>
      </c>
      <c r="AX7" s="109" t="s">
        <v>33272</v>
      </c>
      <c r="AY7" s="109" t="s">
        <v>33273</v>
      </c>
      <c r="AZ7" s="109" t="s">
        <v>33274</v>
      </c>
      <c r="BA7" s="109" t="s">
        <v>33275</v>
      </c>
      <c r="BE7" s="109" t="s">
        <v>33292</v>
      </c>
      <c r="BF7" s="109" t="s">
        <v>33293</v>
      </c>
      <c r="BG7" s="109" t="s">
        <v>33294</v>
      </c>
      <c r="BH7" s="109" t="s">
        <v>33245</v>
      </c>
      <c r="BI7" s="109" t="s">
        <v>33295</v>
      </c>
      <c r="BJ7" s="109" t="s">
        <v>33271</v>
      </c>
      <c r="BK7" s="109" t="s">
        <v>33272</v>
      </c>
      <c r="BL7" s="109" t="s">
        <v>33273</v>
      </c>
      <c r="BM7" s="109" t="s">
        <v>33274</v>
      </c>
      <c r="BN7" s="109" t="s">
        <v>33275</v>
      </c>
      <c r="BR7" s="109" t="s">
        <v>28941</v>
      </c>
      <c r="BS7" s="109" t="s">
        <v>33296</v>
      </c>
      <c r="BT7" s="109" t="s">
        <v>28946</v>
      </c>
      <c r="BU7" s="109" t="s">
        <v>33271</v>
      </c>
      <c r="BV7" s="109" t="s">
        <v>33272</v>
      </c>
      <c r="BW7" s="109" t="s">
        <v>33273</v>
      </c>
      <c r="BX7" s="109" t="s">
        <v>33274</v>
      </c>
      <c r="BY7" s="109" t="s">
        <v>33275</v>
      </c>
    </row>
    <row r="8" spans="1:77" ht="13.5" customHeight="1">
      <c r="A8" s="178" t="s">
        <v>33297</v>
      </c>
      <c r="B8" s="178" t="s">
        <v>33298</v>
      </c>
      <c r="C8" s="178"/>
      <c r="D8" s="178" t="s">
        <v>33299</v>
      </c>
      <c r="E8" s="178"/>
      <c r="F8" s="178" t="s">
        <v>21340</v>
      </c>
      <c r="G8" s="178" t="s">
        <v>21290</v>
      </c>
      <c r="H8" s="178" t="s">
        <v>21282</v>
      </c>
      <c r="I8" s="178" t="s">
        <v>21291</v>
      </c>
      <c r="J8" s="178">
        <v>61430</v>
      </c>
      <c r="K8" s="178"/>
      <c r="L8" s="178"/>
      <c r="M8" s="178"/>
      <c r="N8" s="178"/>
      <c r="O8" s="178"/>
      <c r="P8" s="178" t="s">
        <v>21282</v>
      </c>
      <c r="Q8" s="178" t="s">
        <v>33300</v>
      </c>
      <c r="R8" s="178" t="s">
        <v>33301</v>
      </c>
      <c r="S8" s="178" t="str">
        <f>_xlfn.TEXTJOIN("-",TRUE,A8,Table3[[#This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BTC activewear-Fruit Of The Loom-Men's Iconic 150 T-61430-T-Shirts-Mens Short Sleeve T-Shirt-M68</v>
      </c>
      <c r="T8" s="82" t="s">
        <v>28714</v>
      </c>
      <c r="U8" s="82">
        <v>1</v>
      </c>
      <c r="V8" s="82">
        <v>1</v>
      </c>
      <c r="W8" s="82" t="str">
        <f>T8&amp;V8</f>
        <v>A1</v>
      </c>
      <c r="AA8" s="82" t="s">
        <v>33302</v>
      </c>
      <c r="AB8" s="82" t="s">
        <v>28722</v>
      </c>
      <c r="AC8" s="82">
        <v>1</v>
      </c>
      <c r="AD8" s="82" t="s">
        <v>33303</v>
      </c>
      <c r="AE8" s="82" t="str">
        <f>AB8&amp;AD8</f>
        <v>B1</v>
      </c>
      <c r="AX8" s="82" t="s">
        <v>28728</v>
      </c>
      <c r="AY8" s="82">
        <v>1</v>
      </c>
      <c r="AZ8" s="82" t="s">
        <v>33303</v>
      </c>
      <c r="BA8" s="82" t="str">
        <f>AX8&amp;AZ8</f>
        <v>C1</v>
      </c>
      <c r="BK8" s="82" t="s">
        <v>28735</v>
      </c>
      <c r="BL8" s="82">
        <v>1</v>
      </c>
      <c r="BM8" s="82" t="s">
        <v>33303</v>
      </c>
      <c r="BN8" s="82" t="str">
        <f>BK8&amp;BM8</f>
        <v>D1</v>
      </c>
      <c r="BV8" s="82" t="s">
        <v>28742</v>
      </c>
      <c r="BW8" s="82">
        <v>1</v>
      </c>
      <c r="BX8" s="82" t="s">
        <v>33303</v>
      </c>
      <c r="BY8" s="82" t="str">
        <f>BV8&amp;BX8</f>
        <v>E1</v>
      </c>
    </row>
    <row r="9" spans="1:77" ht="13.5" customHeight="1">
      <c r="A9" s="178" t="s">
        <v>33297</v>
      </c>
      <c r="B9" s="178" t="s">
        <v>33298</v>
      </c>
      <c r="C9" s="178"/>
      <c r="D9" s="178" t="s">
        <v>33304</v>
      </c>
      <c r="E9" s="178"/>
      <c r="F9" s="178" t="s">
        <v>21340</v>
      </c>
      <c r="G9" s="178" t="s">
        <v>21290</v>
      </c>
      <c r="H9" s="178"/>
      <c r="I9" s="178"/>
      <c r="J9" s="178"/>
      <c r="K9" s="178" t="s">
        <v>21286</v>
      </c>
      <c r="L9" s="178"/>
      <c r="M9" s="178"/>
      <c r="N9" s="178"/>
      <c r="O9" s="178" t="s">
        <v>33305</v>
      </c>
      <c r="P9" s="178" t="s">
        <v>21282</v>
      </c>
      <c r="Q9" s="178" t="s">
        <v>33300</v>
      </c>
      <c r="R9" s="178" t="s">
        <v>33306</v>
      </c>
      <c r="S9" s="178" t="str">
        <f>_xlfn.TEXTJOIN("-",TRUE,A9,Table3[[#This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BTC activewear-Fruit Of The Loom-Men's Iconic 150 T-Men's Valueweight T-DAT001-61430-61036-T-Shirts-Mens Short Sleeve T-Shirt-M66</v>
      </c>
      <c r="T9" s="82" t="s">
        <v>28714</v>
      </c>
      <c r="U9" s="82">
        <v>2</v>
      </c>
      <c r="V9" s="82" t="s">
        <v>33307</v>
      </c>
      <c r="W9" s="82" t="str">
        <f t="shared" ref="W9:W72" si="0">T9&amp;V9</f>
        <v>A2</v>
      </c>
      <c r="AA9" s="82" t="s">
        <v>33308</v>
      </c>
      <c r="AB9" s="82" t="s">
        <v>28722</v>
      </c>
      <c r="AC9" s="82">
        <v>2</v>
      </c>
      <c r="AD9" s="82" t="s">
        <v>33307</v>
      </c>
      <c r="AE9" s="82" t="str">
        <f t="shared" ref="AE9:AE72" si="1">AB9&amp;AD9</f>
        <v>B2</v>
      </c>
      <c r="AX9" s="82" t="s">
        <v>28728</v>
      </c>
      <c r="AY9" s="82">
        <v>2</v>
      </c>
      <c r="AZ9" s="82" t="s">
        <v>33307</v>
      </c>
      <c r="BA9" s="82" t="str">
        <f>AX9&amp;AZ9</f>
        <v>C2</v>
      </c>
      <c r="BK9" s="82" t="s">
        <v>28735</v>
      </c>
      <c r="BL9" s="82">
        <v>2</v>
      </c>
      <c r="BM9" s="82" t="s">
        <v>33307</v>
      </c>
      <c r="BN9" s="82" t="str">
        <f t="shared" ref="BN9:BN72" si="2">BK9&amp;BM9</f>
        <v>D2</v>
      </c>
      <c r="BV9" s="82" t="s">
        <v>28742</v>
      </c>
      <c r="BW9" s="82">
        <v>2</v>
      </c>
      <c r="BX9" s="82" t="s">
        <v>33307</v>
      </c>
      <c r="BY9" s="82" t="str">
        <f t="shared" ref="BY9:BY72" si="3">BV9&amp;BX9</f>
        <v>E2</v>
      </c>
    </row>
    <row r="10" spans="1:77" ht="13.5" customHeight="1">
      <c r="A10" s="178" t="s">
        <v>33297</v>
      </c>
      <c r="B10" s="178" t="s">
        <v>33298</v>
      </c>
      <c r="C10" s="178"/>
      <c r="D10" s="178" t="s">
        <v>33304</v>
      </c>
      <c r="E10" s="178"/>
      <c r="F10" s="178" t="s">
        <v>21340</v>
      </c>
      <c r="G10" s="178" t="s">
        <v>21290</v>
      </c>
      <c r="H10" s="178"/>
      <c r="I10" s="178"/>
      <c r="J10" s="178"/>
      <c r="K10" s="178" t="s">
        <v>21286</v>
      </c>
      <c r="L10" s="178"/>
      <c r="M10" s="178"/>
      <c r="N10" s="178"/>
      <c r="O10" s="178" t="s">
        <v>33305</v>
      </c>
      <c r="P10" s="178" t="s">
        <v>21282</v>
      </c>
      <c r="Q10" s="178" t="s">
        <v>33300</v>
      </c>
      <c r="R10" s="178" t="s">
        <v>33309</v>
      </c>
      <c r="S10" s="178" t="str">
        <f>_xlfn.TEXTJOIN("-",TRUE,A10,Table3[[#This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BTC activewear-Fruit Of The Loom-Men's Iconic 150 T-Men's Valueweight T-DAT001-61430-61036-T-Shirts-Mens Short Sleeve T-Shirt-M67</v>
      </c>
      <c r="T10" s="82" t="s">
        <v>28714</v>
      </c>
      <c r="U10" s="82">
        <v>3</v>
      </c>
      <c r="V10" s="82" t="s">
        <v>33310</v>
      </c>
      <c r="W10" s="82" t="str">
        <f t="shared" si="0"/>
        <v>A3</v>
      </c>
      <c r="AA10" s="82" t="s">
        <v>33311</v>
      </c>
      <c r="AB10" s="82" t="s">
        <v>28722</v>
      </c>
      <c r="AC10" s="82">
        <v>3</v>
      </c>
      <c r="AD10" s="82" t="s">
        <v>33310</v>
      </c>
      <c r="AE10" s="82" t="str">
        <f t="shared" si="1"/>
        <v>B3</v>
      </c>
      <c r="AX10" s="82" t="s">
        <v>28728</v>
      </c>
      <c r="AY10" s="82">
        <v>3</v>
      </c>
      <c r="AZ10" s="82" t="s">
        <v>33310</v>
      </c>
      <c r="BA10" s="82" t="str">
        <f>AX10&amp;AZ10</f>
        <v>C3</v>
      </c>
      <c r="BK10" s="82" t="s">
        <v>28735</v>
      </c>
      <c r="BL10" s="82">
        <v>3</v>
      </c>
      <c r="BM10" s="82" t="s">
        <v>33310</v>
      </c>
      <c r="BN10" s="82" t="str">
        <f t="shared" si="2"/>
        <v>D3</v>
      </c>
      <c r="BV10" s="82" t="s">
        <v>28742</v>
      </c>
      <c r="BW10" s="82">
        <v>3</v>
      </c>
      <c r="BX10" s="82" t="s">
        <v>33310</v>
      </c>
      <c r="BY10" s="82" t="str">
        <f t="shared" si="3"/>
        <v>E3</v>
      </c>
    </row>
    <row r="11" spans="1:77" ht="13.5" customHeight="1">
      <c r="A11" s="178" t="s">
        <v>33297</v>
      </c>
      <c r="B11" s="178" t="s">
        <v>33298</v>
      </c>
      <c r="C11" s="178"/>
      <c r="D11" s="178" t="s">
        <v>33304</v>
      </c>
      <c r="E11" s="178"/>
      <c r="F11" s="178" t="s">
        <v>21340</v>
      </c>
      <c r="G11" s="178" t="s">
        <v>21290</v>
      </c>
      <c r="H11" s="178"/>
      <c r="I11" s="178"/>
      <c r="J11" s="178"/>
      <c r="K11" s="178" t="s">
        <v>21286</v>
      </c>
      <c r="L11" s="178"/>
      <c r="M11" s="178"/>
      <c r="N11" s="178"/>
      <c r="O11" s="178" t="s">
        <v>33305</v>
      </c>
      <c r="P11" s="178" t="s">
        <v>21282</v>
      </c>
      <c r="Q11" s="178" t="s">
        <v>33300</v>
      </c>
      <c r="R11" s="178" t="s">
        <v>33312</v>
      </c>
      <c r="S11" s="178" t="str">
        <f>_xlfn.TEXTJOIN("-",TRUE,A11,Table3[[#This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BTC activewear-Fruit Of The Loom-Men's Iconic 150 T-Men's Valueweight T-DAT001-61430-61036-T-Shirts-Mens Short Sleeve T-Shirt-M69</v>
      </c>
      <c r="T11" s="82" t="s">
        <v>28714</v>
      </c>
      <c r="U11" s="82">
        <v>4</v>
      </c>
      <c r="V11" s="82" t="s">
        <v>33313</v>
      </c>
      <c r="W11" s="82" t="str">
        <f t="shared" si="0"/>
        <v>A4</v>
      </c>
      <c r="AA11" s="82" t="s">
        <v>33314</v>
      </c>
      <c r="AB11" s="82" t="s">
        <v>28722</v>
      </c>
      <c r="AC11" s="82">
        <v>4</v>
      </c>
      <c r="AD11" s="82" t="s">
        <v>33313</v>
      </c>
      <c r="AE11" s="82" t="str">
        <f t="shared" si="1"/>
        <v>B4</v>
      </c>
      <c r="AX11" s="82" t="s">
        <v>28728</v>
      </c>
      <c r="AY11" s="82">
        <v>4</v>
      </c>
      <c r="AZ11" s="82" t="s">
        <v>33313</v>
      </c>
      <c r="BA11" s="82" t="str">
        <f>AX11&amp;AZ11</f>
        <v>C4</v>
      </c>
      <c r="BK11" s="82" t="s">
        <v>28735</v>
      </c>
      <c r="BL11" s="82">
        <v>4</v>
      </c>
      <c r="BM11" s="82" t="s">
        <v>33313</v>
      </c>
      <c r="BN11" s="82" t="str">
        <f t="shared" si="2"/>
        <v>D4</v>
      </c>
      <c r="BV11" s="82" t="s">
        <v>28742</v>
      </c>
      <c r="BW11" s="82">
        <v>4</v>
      </c>
      <c r="BX11" s="82" t="s">
        <v>33313</v>
      </c>
      <c r="BY11" s="82" t="str">
        <f t="shared" si="3"/>
        <v>E4</v>
      </c>
    </row>
    <row r="12" spans="1:77" ht="13.5" customHeight="1">
      <c r="A12" s="178" t="s">
        <v>33297</v>
      </c>
      <c r="B12" s="178" t="s">
        <v>33298</v>
      </c>
      <c r="C12" s="178"/>
      <c r="D12" s="178" t="s">
        <v>33304</v>
      </c>
      <c r="E12" s="178"/>
      <c r="F12" s="178" t="s">
        <v>21340</v>
      </c>
      <c r="G12" s="178" t="s">
        <v>21290</v>
      </c>
      <c r="H12" s="178"/>
      <c r="I12" s="178"/>
      <c r="J12" s="178"/>
      <c r="K12" s="178" t="s">
        <v>21286</v>
      </c>
      <c r="L12" s="178"/>
      <c r="M12" s="178"/>
      <c r="N12" s="178"/>
      <c r="O12" s="178" t="s">
        <v>33305</v>
      </c>
      <c r="P12" s="178" t="s">
        <v>21282</v>
      </c>
      <c r="Q12" s="178" t="s">
        <v>33300</v>
      </c>
      <c r="R12" s="178" t="s">
        <v>33315</v>
      </c>
      <c r="S12" s="178" t="str">
        <f>_xlfn.TEXTJOIN("-",TRUE,A12,Table3[[#This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BTC activewear-Fruit Of The Loom-Men's Iconic 150 T-Men's Valueweight T-DAT001-61430-61036-T-Shirts-Mens Short Sleeve T-Shirt-M70</v>
      </c>
      <c r="T12" s="82" t="s">
        <v>28714</v>
      </c>
      <c r="U12" s="82">
        <v>5</v>
      </c>
      <c r="V12" s="82" t="s">
        <v>33316</v>
      </c>
      <c r="W12" s="82" t="str">
        <f t="shared" si="0"/>
        <v>A5</v>
      </c>
      <c r="AA12" s="82" t="s">
        <v>33317</v>
      </c>
      <c r="AB12" s="82" t="s">
        <v>28722</v>
      </c>
      <c r="AC12" s="82">
        <v>5</v>
      </c>
      <c r="AD12" s="82" t="s">
        <v>33316</v>
      </c>
      <c r="AE12" s="82" t="str">
        <f t="shared" si="1"/>
        <v>B5</v>
      </c>
      <c r="AX12" s="82" t="s">
        <v>28728</v>
      </c>
      <c r="AY12" s="82">
        <v>5</v>
      </c>
      <c r="AZ12" s="82" t="s">
        <v>33316</v>
      </c>
      <c r="BA12" s="82" t="str">
        <f>AX12&amp;AZ12</f>
        <v>C5</v>
      </c>
      <c r="BK12" s="82" t="s">
        <v>28735</v>
      </c>
      <c r="BL12" s="82">
        <v>5</v>
      </c>
      <c r="BM12" s="82" t="s">
        <v>33316</v>
      </c>
      <c r="BN12" s="82" t="str">
        <f t="shared" si="2"/>
        <v>D5</v>
      </c>
      <c r="BV12" s="82" t="s">
        <v>28742</v>
      </c>
      <c r="BW12" s="82">
        <v>5</v>
      </c>
      <c r="BX12" s="82" t="s">
        <v>33316</v>
      </c>
      <c r="BY12" s="82" t="str">
        <f t="shared" si="3"/>
        <v>E5</v>
      </c>
    </row>
    <row r="13" spans="1:77" ht="13.5" customHeight="1">
      <c r="A13" s="178" t="s">
        <v>33297</v>
      </c>
      <c r="B13" s="178" t="s">
        <v>33298</v>
      </c>
      <c r="C13" s="178"/>
      <c r="D13" s="178" t="s">
        <v>33304</v>
      </c>
      <c r="E13" s="178"/>
      <c r="F13" s="178" t="s">
        <v>21340</v>
      </c>
      <c r="G13" s="178" t="s">
        <v>21290</v>
      </c>
      <c r="H13" s="178"/>
      <c r="I13" s="178"/>
      <c r="J13" s="178"/>
      <c r="K13" s="178" t="s">
        <v>21286</v>
      </c>
      <c r="L13" s="178"/>
      <c r="M13" s="178"/>
      <c r="N13" s="178"/>
      <c r="O13" s="178" t="s">
        <v>33305</v>
      </c>
      <c r="P13" s="178" t="s">
        <v>21282</v>
      </c>
      <c r="Q13" s="178" t="s">
        <v>33300</v>
      </c>
      <c r="R13" s="178" t="s">
        <v>33318</v>
      </c>
      <c r="S13" s="178" t="str">
        <f>_xlfn.TEXTJOIN("-",TRUE,A13,Table3[[#This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BTC activewear-Fruit Of The Loom-Men's Iconic 150 T-Men's Valueweight T-DAT001-61430-61036-T-Shirts-Mens Short Sleeve T-Shirt-M71</v>
      </c>
      <c r="T13" s="82" t="s">
        <v>28714</v>
      </c>
      <c r="U13" s="82">
        <v>6</v>
      </c>
      <c r="V13" s="82" t="s">
        <v>33319</v>
      </c>
      <c r="W13" s="82" t="str">
        <f t="shared" si="0"/>
        <v>A6</v>
      </c>
      <c r="AA13" s="82" t="s">
        <v>33320</v>
      </c>
      <c r="AB13" s="82" t="s">
        <v>28722</v>
      </c>
      <c r="AC13" s="82">
        <v>6</v>
      </c>
      <c r="AD13" s="82" t="s">
        <v>33319</v>
      </c>
      <c r="AE13" s="82" t="str">
        <f t="shared" si="1"/>
        <v>B6</v>
      </c>
      <c r="AX13" s="82" t="s">
        <v>28728</v>
      </c>
      <c r="AY13" s="82">
        <v>6</v>
      </c>
      <c r="AZ13" s="82" t="s">
        <v>33319</v>
      </c>
      <c r="BA13" s="82" t="str">
        <f>AX13&amp;AZ13</f>
        <v>C6</v>
      </c>
      <c r="BK13" s="82" t="s">
        <v>28735</v>
      </c>
      <c r="BL13" s="82">
        <v>6</v>
      </c>
      <c r="BM13" s="82" t="s">
        <v>33319</v>
      </c>
      <c r="BN13" s="82" t="str">
        <f t="shared" si="2"/>
        <v>D6</v>
      </c>
      <c r="BV13" s="82" t="s">
        <v>28742</v>
      </c>
      <c r="BW13" s="82">
        <v>6</v>
      </c>
      <c r="BX13" s="82" t="s">
        <v>33319</v>
      </c>
      <c r="BY13" s="82" t="str">
        <f t="shared" si="3"/>
        <v>E6</v>
      </c>
    </row>
    <row r="14" spans="1:77" ht="13.5" customHeight="1">
      <c r="A14" s="178" t="s">
        <v>33297</v>
      </c>
      <c r="B14" s="178" t="s">
        <v>33298</v>
      </c>
      <c r="C14" s="178"/>
      <c r="D14" s="178" t="s">
        <v>33304</v>
      </c>
      <c r="E14" s="178"/>
      <c r="F14" s="178" t="s">
        <v>21340</v>
      </c>
      <c r="G14" s="178" t="s">
        <v>21290</v>
      </c>
      <c r="H14" s="178"/>
      <c r="I14" s="178"/>
      <c r="J14" s="178"/>
      <c r="K14" s="178" t="s">
        <v>21286</v>
      </c>
      <c r="L14" s="178"/>
      <c r="M14" s="178"/>
      <c r="N14" s="178"/>
      <c r="O14" s="178" t="s">
        <v>33305</v>
      </c>
      <c r="P14" s="178" t="s">
        <v>21282</v>
      </c>
      <c r="Q14" s="178" t="s">
        <v>33300</v>
      </c>
      <c r="R14" s="178" t="s">
        <v>33321</v>
      </c>
      <c r="S14" s="178" t="str">
        <f>_xlfn.TEXTJOIN("-",TRUE,A14,Table3[[#This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BTC activewear-Fruit Of The Loom-Men's Iconic 150 T-Men's Valueweight T-DAT001-61430-61036-T-Shirts-Mens Short Sleeve T-Shirt-M72</v>
      </c>
      <c r="T14" s="82" t="s">
        <v>28714</v>
      </c>
      <c r="U14" s="82">
        <v>7</v>
      </c>
      <c r="V14" s="82" t="s">
        <v>33322</v>
      </c>
      <c r="W14" s="82" t="str">
        <f t="shared" si="0"/>
        <v>A7</v>
      </c>
      <c r="AA14" s="82" t="s">
        <v>33323</v>
      </c>
      <c r="AB14" s="82" t="s">
        <v>28722</v>
      </c>
      <c r="AC14" s="82">
        <v>7</v>
      </c>
      <c r="AD14" s="82" t="s">
        <v>33322</v>
      </c>
      <c r="AE14" s="82" t="str">
        <f t="shared" si="1"/>
        <v>B7</v>
      </c>
      <c r="AX14" s="82" t="s">
        <v>28728</v>
      </c>
      <c r="AY14" s="82">
        <v>7</v>
      </c>
      <c r="AZ14" s="82" t="s">
        <v>33322</v>
      </c>
      <c r="BA14" s="82" t="str">
        <f>AX14&amp;AZ14</f>
        <v>C7</v>
      </c>
      <c r="BK14" s="82" t="s">
        <v>28735</v>
      </c>
      <c r="BL14" s="82">
        <v>7</v>
      </c>
      <c r="BM14" s="82" t="s">
        <v>33322</v>
      </c>
      <c r="BN14" s="82" t="str">
        <f t="shared" si="2"/>
        <v>D7</v>
      </c>
      <c r="BV14" s="82" t="s">
        <v>28742</v>
      </c>
      <c r="BW14" s="82">
        <v>7</v>
      </c>
      <c r="BX14" s="82" t="s">
        <v>33322</v>
      </c>
      <c r="BY14" s="82" t="str">
        <f t="shared" si="3"/>
        <v>E7</v>
      </c>
    </row>
    <row r="15" spans="1:77" ht="13.5" customHeight="1">
      <c r="A15" s="178" t="s">
        <v>33297</v>
      </c>
      <c r="B15" s="178" t="s">
        <v>21623</v>
      </c>
      <c r="C15" s="178"/>
      <c r="D15" s="178" t="s">
        <v>33324</v>
      </c>
      <c r="E15" s="178"/>
      <c r="F15" s="178" t="s">
        <v>21340</v>
      </c>
      <c r="G15" s="178" t="s">
        <v>21290</v>
      </c>
      <c r="H15" s="178"/>
      <c r="I15" s="178"/>
      <c r="J15" s="178">
        <v>5000</v>
      </c>
      <c r="K15" s="178"/>
      <c r="L15" s="178"/>
      <c r="M15" s="178"/>
      <c r="N15" s="178"/>
      <c r="O15" s="178"/>
      <c r="P15" s="178" t="s">
        <v>21282</v>
      </c>
      <c r="Q15" s="178" t="s">
        <v>33300</v>
      </c>
      <c r="R15" s="178" t="s">
        <v>24672</v>
      </c>
      <c r="S15" s="178" t="str">
        <f>_xlfn.TEXTJOIN("-",TRUE,A15,Table3[[#This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BTC activewear-Gildan-Heavy Cotton™ Adult T-Shirt-5000-T-Shirts-Mens Short Sleeve T-Shirt-M73</v>
      </c>
      <c r="T15" s="82" t="s">
        <v>28714</v>
      </c>
      <c r="U15" s="82">
        <v>8</v>
      </c>
      <c r="V15" s="82" t="s">
        <v>33325</v>
      </c>
      <c r="W15" s="82" t="str">
        <f t="shared" si="0"/>
        <v>A8</v>
      </c>
      <c r="AA15" s="82" t="s">
        <v>33326</v>
      </c>
      <c r="AB15" s="82" t="s">
        <v>28722</v>
      </c>
      <c r="AC15" s="82">
        <v>8</v>
      </c>
      <c r="AD15" s="82" t="s">
        <v>33325</v>
      </c>
      <c r="AE15" s="82" t="str">
        <f t="shared" si="1"/>
        <v>B8</v>
      </c>
      <c r="AX15" s="82" t="s">
        <v>28728</v>
      </c>
      <c r="AY15" s="82">
        <v>8</v>
      </c>
      <c r="AZ15" s="82" t="s">
        <v>33325</v>
      </c>
      <c r="BA15" s="82" t="str">
        <f>AX15&amp;AZ15</f>
        <v>C8</v>
      </c>
      <c r="BK15" s="82" t="s">
        <v>28735</v>
      </c>
      <c r="BL15" s="82">
        <v>8</v>
      </c>
      <c r="BM15" s="82" t="s">
        <v>33325</v>
      </c>
      <c r="BN15" s="82" t="str">
        <f t="shared" si="2"/>
        <v>D8</v>
      </c>
      <c r="BV15" s="82" t="s">
        <v>28742</v>
      </c>
      <c r="BW15" s="82">
        <v>8</v>
      </c>
      <c r="BX15" s="82" t="s">
        <v>33325</v>
      </c>
      <c r="BY15" s="82" t="str">
        <f t="shared" si="3"/>
        <v>E8</v>
      </c>
    </row>
    <row r="16" spans="1:77" ht="13.5" customHeight="1">
      <c r="A16" s="178" t="s">
        <v>33297</v>
      </c>
      <c r="B16" s="178" t="s">
        <v>21623</v>
      </c>
      <c r="C16" s="178"/>
      <c r="D16" s="178" t="s">
        <v>33324</v>
      </c>
      <c r="E16" s="178"/>
      <c r="F16" s="178" t="s">
        <v>21340</v>
      </c>
      <c r="G16" s="178" t="s">
        <v>21290</v>
      </c>
      <c r="H16" s="178"/>
      <c r="I16" s="178"/>
      <c r="J16" s="178">
        <v>5000</v>
      </c>
      <c r="K16" s="178"/>
      <c r="L16" s="178"/>
      <c r="M16" s="178"/>
      <c r="N16" s="178"/>
      <c r="O16" s="178"/>
      <c r="P16" s="178" t="s">
        <v>21282</v>
      </c>
      <c r="Q16" s="178" t="s">
        <v>33300</v>
      </c>
      <c r="R16" s="178" t="s">
        <v>33327</v>
      </c>
      <c r="S16" s="178" t="str">
        <f>_xlfn.TEXTJOIN("-",TRUE,A16,Table3[[#This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BTC activewear-Gildan-Heavy Cotton™ Adult T-Shirt-5000-T-Shirts-Mens Short Sleeve T-Shirt-M74</v>
      </c>
      <c r="T16" s="82" t="s">
        <v>28714</v>
      </c>
      <c r="U16" s="82">
        <v>9</v>
      </c>
      <c r="V16" s="82" t="s">
        <v>33328</v>
      </c>
      <c r="W16" s="82" t="str">
        <f t="shared" si="0"/>
        <v>A9</v>
      </c>
      <c r="AA16" s="82" t="s">
        <v>33329</v>
      </c>
      <c r="AB16" s="82" t="s">
        <v>28722</v>
      </c>
      <c r="AC16" s="82">
        <v>9</v>
      </c>
      <c r="AD16" s="82" t="s">
        <v>33328</v>
      </c>
      <c r="AE16" s="82" t="str">
        <f t="shared" si="1"/>
        <v>B9</v>
      </c>
      <c r="AX16" s="82" t="s">
        <v>28728</v>
      </c>
      <c r="AY16" s="82">
        <v>9</v>
      </c>
      <c r="AZ16" s="82" t="s">
        <v>33328</v>
      </c>
      <c r="BA16" s="82" t="str">
        <f>AX16&amp;AZ16</f>
        <v>C9</v>
      </c>
      <c r="BK16" s="82" t="s">
        <v>28735</v>
      </c>
      <c r="BL16" s="82">
        <v>9</v>
      </c>
      <c r="BM16" s="82" t="s">
        <v>33328</v>
      </c>
      <c r="BN16" s="82" t="str">
        <f t="shared" si="2"/>
        <v>D9</v>
      </c>
      <c r="BV16" s="82" t="s">
        <v>28742</v>
      </c>
      <c r="BW16" s="82">
        <v>9</v>
      </c>
      <c r="BX16" s="82" t="s">
        <v>33328</v>
      </c>
      <c r="BY16" s="82" t="str">
        <f t="shared" si="3"/>
        <v>E9</v>
      </c>
    </row>
    <row r="17" spans="1:77" ht="13.5" customHeight="1">
      <c r="A17" s="178" t="s">
        <v>33297</v>
      </c>
      <c r="B17" s="178" t="s">
        <v>21623</v>
      </c>
      <c r="C17" s="178"/>
      <c r="D17" s="178" t="s">
        <v>33324</v>
      </c>
      <c r="E17" s="178"/>
      <c r="F17" s="178" t="s">
        <v>21340</v>
      </c>
      <c r="G17" s="178" t="s">
        <v>21290</v>
      </c>
      <c r="H17" s="178"/>
      <c r="I17" s="178"/>
      <c r="J17" s="178">
        <v>5000</v>
      </c>
      <c r="K17" s="178"/>
      <c r="L17" s="178"/>
      <c r="M17" s="178"/>
      <c r="N17" s="178"/>
      <c r="O17" s="178"/>
      <c r="P17" s="178" t="s">
        <v>21282</v>
      </c>
      <c r="Q17" s="178" t="s">
        <v>33300</v>
      </c>
      <c r="R17" s="178" t="s">
        <v>33330</v>
      </c>
      <c r="S17" s="178" t="str">
        <f>_xlfn.TEXTJOIN("-",TRUE,A17,Table3[[#This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BTC activewear-Gildan-Heavy Cotton™ Adult T-Shirt-5000-T-Shirts-Mens Short Sleeve T-Shirt-M75</v>
      </c>
      <c r="T17" s="82" t="s">
        <v>28714</v>
      </c>
      <c r="U17" s="82">
        <v>10</v>
      </c>
      <c r="V17" s="82" t="s">
        <v>28714</v>
      </c>
      <c r="W17" s="82" t="str">
        <f t="shared" si="0"/>
        <v>AA</v>
      </c>
      <c r="AA17" s="82" t="s">
        <v>33331</v>
      </c>
      <c r="AB17" s="82" t="s">
        <v>28722</v>
      </c>
      <c r="AC17" s="82">
        <v>10</v>
      </c>
      <c r="AD17" s="82" t="s">
        <v>28714</v>
      </c>
      <c r="AE17" s="82" t="str">
        <f t="shared" si="1"/>
        <v>BA</v>
      </c>
      <c r="AX17" s="82" t="s">
        <v>28728</v>
      </c>
      <c r="AY17" s="82">
        <v>10</v>
      </c>
      <c r="AZ17" s="82" t="s">
        <v>28714</v>
      </c>
      <c r="BA17" s="82" t="str">
        <f>AX17&amp;AZ17</f>
        <v>CA</v>
      </c>
      <c r="BK17" s="82" t="s">
        <v>28735</v>
      </c>
      <c r="BL17" s="82">
        <v>10</v>
      </c>
      <c r="BM17" s="82" t="s">
        <v>28714</v>
      </c>
      <c r="BN17" s="82" t="str">
        <f t="shared" si="2"/>
        <v>DA</v>
      </c>
      <c r="BV17" s="82" t="s">
        <v>28742</v>
      </c>
      <c r="BW17" s="82">
        <v>10</v>
      </c>
      <c r="BX17" s="82" t="s">
        <v>28714</v>
      </c>
      <c r="BY17" s="82" t="str">
        <f t="shared" si="3"/>
        <v>EA</v>
      </c>
    </row>
    <row r="18" spans="1:77" ht="13.5" customHeight="1">
      <c r="A18" s="178" t="s">
        <v>33297</v>
      </c>
      <c r="B18" s="178" t="s">
        <v>21623</v>
      </c>
      <c r="C18" s="178"/>
      <c r="D18" s="178" t="s">
        <v>33332</v>
      </c>
      <c r="E18" s="178"/>
      <c r="F18" s="178" t="s">
        <v>21340</v>
      </c>
      <c r="G18" s="178" t="s">
        <v>21290</v>
      </c>
      <c r="H18" s="178"/>
      <c r="I18" s="178"/>
      <c r="J18" s="178">
        <v>18500</v>
      </c>
      <c r="K18" s="178"/>
      <c r="L18" s="178"/>
      <c r="M18" s="178"/>
      <c r="N18" s="178"/>
      <c r="O18" s="178"/>
      <c r="P18" s="178" t="s">
        <v>33333</v>
      </c>
      <c r="Q18" s="178" t="s">
        <v>33334</v>
      </c>
      <c r="R18" s="178" t="s">
        <v>33335</v>
      </c>
      <c r="S18" s="178" t="str">
        <f>_xlfn.TEXTJOIN("-",TRUE,A18,Table3[[#This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BTC activewear-Gildan-Heavy Blend™ Adult Hooded Sweatshirt-18500-Sweatshirts And Hoodies-Mens Sweatshirts &amp; Hoodies-M120</v>
      </c>
      <c r="T18" s="82" t="s">
        <v>28714</v>
      </c>
      <c r="U18" s="82">
        <v>11</v>
      </c>
      <c r="V18" s="82" t="s">
        <v>28722</v>
      </c>
      <c r="W18" s="82" t="str">
        <f t="shared" si="0"/>
        <v>AB</v>
      </c>
      <c r="AA18" s="82" t="s">
        <v>29051</v>
      </c>
      <c r="AB18" s="82" t="s">
        <v>28722</v>
      </c>
      <c r="AC18" s="82">
        <v>11</v>
      </c>
      <c r="AD18" s="82" t="s">
        <v>28722</v>
      </c>
      <c r="AE18" s="82" t="str">
        <f t="shared" si="1"/>
        <v>BB</v>
      </c>
      <c r="AX18" s="82" t="s">
        <v>28728</v>
      </c>
      <c r="AY18" s="82">
        <v>11</v>
      </c>
      <c r="AZ18" s="82" t="s">
        <v>28722</v>
      </c>
      <c r="BA18" s="82" t="str">
        <f>AX18&amp;AZ18</f>
        <v>CB</v>
      </c>
      <c r="BK18" s="82" t="s">
        <v>28735</v>
      </c>
      <c r="BL18" s="82">
        <v>11</v>
      </c>
      <c r="BM18" s="82" t="s">
        <v>28722</v>
      </c>
      <c r="BN18" s="82" t="str">
        <f t="shared" si="2"/>
        <v>DB</v>
      </c>
      <c r="BV18" s="82" t="s">
        <v>28742</v>
      </c>
      <c r="BW18" s="82">
        <v>11</v>
      </c>
      <c r="BX18" s="82" t="s">
        <v>28722</v>
      </c>
      <c r="BY18" s="82" t="str">
        <f t="shared" si="3"/>
        <v>EB</v>
      </c>
    </row>
    <row r="19" spans="1:77" ht="13.5" customHeight="1">
      <c r="A19" s="178" t="s">
        <v>33297</v>
      </c>
      <c r="B19" s="178" t="s">
        <v>33298</v>
      </c>
      <c r="C19" s="178"/>
      <c r="D19" s="178" t="s">
        <v>33336</v>
      </c>
      <c r="E19" s="178"/>
      <c r="F19" s="178" t="s">
        <v>21340</v>
      </c>
      <c r="G19" s="178" t="s">
        <v>21290</v>
      </c>
      <c r="H19" s="178"/>
      <c r="I19" s="178"/>
      <c r="J19" s="178"/>
      <c r="K19" s="178" t="s">
        <v>21310</v>
      </c>
      <c r="L19" s="178"/>
      <c r="M19" s="178"/>
      <c r="N19" s="178"/>
      <c r="O19" s="178" t="s">
        <v>33337</v>
      </c>
      <c r="P19" s="178" t="s">
        <v>21282</v>
      </c>
      <c r="Q19" s="178" t="s">
        <v>33338</v>
      </c>
      <c r="R19" s="178" t="s">
        <v>24679</v>
      </c>
      <c r="S19" s="178" t="str">
        <f>_xlfn.TEXTJOIN("-",TRUE,A19,Table3[[#This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BTC activewear-Fruit Of The Loom-Ladies' Iconic 150 T-Ladies' Valueweight T-DAT002-61432-61372-T-Shirts-Ladies Short Sleeve T-Shirts-M77</v>
      </c>
      <c r="T19" s="82" t="s">
        <v>28714</v>
      </c>
      <c r="U19" s="82">
        <v>12</v>
      </c>
      <c r="V19" s="82" t="s">
        <v>28728</v>
      </c>
      <c r="W19" s="82" t="str">
        <f t="shared" si="0"/>
        <v>AC</v>
      </c>
      <c r="AA19" s="82" t="s">
        <v>33339</v>
      </c>
      <c r="AB19" s="82" t="s">
        <v>28722</v>
      </c>
      <c r="AC19" s="82">
        <v>12</v>
      </c>
      <c r="AD19" s="82" t="s">
        <v>28728</v>
      </c>
      <c r="AE19" s="82" t="str">
        <f t="shared" si="1"/>
        <v>BC</v>
      </c>
      <c r="AX19" s="82" t="s">
        <v>28728</v>
      </c>
      <c r="AY19" s="82">
        <v>12</v>
      </c>
      <c r="AZ19" s="82" t="s">
        <v>28728</v>
      </c>
      <c r="BA19" s="82" t="str">
        <f>AX19&amp;AZ19</f>
        <v>CC</v>
      </c>
      <c r="BK19" s="82" t="s">
        <v>28735</v>
      </c>
      <c r="BL19" s="82">
        <v>12</v>
      </c>
      <c r="BM19" s="82" t="s">
        <v>28728</v>
      </c>
      <c r="BN19" s="82" t="str">
        <f t="shared" si="2"/>
        <v>DC</v>
      </c>
      <c r="BV19" s="82" t="s">
        <v>28742</v>
      </c>
      <c r="BW19" s="82">
        <v>12</v>
      </c>
      <c r="BX19" s="82" t="s">
        <v>28728</v>
      </c>
      <c r="BY19" s="82" t="str">
        <f t="shared" si="3"/>
        <v>EC</v>
      </c>
    </row>
    <row r="20" spans="1:77" ht="13.5" customHeight="1">
      <c r="A20" s="178" t="s">
        <v>33297</v>
      </c>
      <c r="B20" s="178" t="s">
        <v>33298</v>
      </c>
      <c r="C20" s="178"/>
      <c r="D20" s="178" t="s">
        <v>33340</v>
      </c>
      <c r="E20" s="178"/>
      <c r="F20" s="178" t="s">
        <v>21340</v>
      </c>
      <c r="G20" s="178" t="s">
        <v>21290</v>
      </c>
      <c r="H20" s="178"/>
      <c r="I20" s="178"/>
      <c r="J20" s="178">
        <v>61432</v>
      </c>
      <c r="K20" s="178"/>
      <c r="L20" s="178"/>
      <c r="M20" s="178"/>
      <c r="N20" s="178"/>
      <c r="O20" s="178"/>
      <c r="P20" s="178" t="s">
        <v>21282</v>
      </c>
      <c r="Q20" s="178" t="s">
        <v>33300</v>
      </c>
      <c r="R20" s="178" t="s">
        <v>33341</v>
      </c>
      <c r="S20" s="178" t="str">
        <f>_xlfn.TEXTJOIN("-",TRUE,A20,Table3[[#This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BTC activewear-Fruit Of The Loom-Ladies' Iconic 150 T-61432-T-Shirts-Mens Short Sleeve T-Shirt-M78</v>
      </c>
      <c r="T20" s="82" t="s">
        <v>28714</v>
      </c>
      <c r="U20" s="82">
        <v>13</v>
      </c>
      <c r="V20" s="82" t="s">
        <v>28735</v>
      </c>
      <c r="W20" s="82" t="str">
        <f t="shared" si="0"/>
        <v>AD</v>
      </c>
      <c r="AA20" s="82" t="s">
        <v>33342</v>
      </c>
      <c r="AB20" s="82" t="s">
        <v>28722</v>
      </c>
      <c r="AC20" s="82">
        <v>13</v>
      </c>
      <c r="AD20" s="82" t="s">
        <v>28735</v>
      </c>
      <c r="AE20" s="82" t="str">
        <f t="shared" si="1"/>
        <v>BD</v>
      </c>
      <c r="AX20" s="82" t="s">
        <v>28728</v>
      </c>
      <c r="AY20" s="82">
        <v>13</v>
      </c>
      <c r="AZ20" s="82" t="s">
        <v>28735</v>
      </c>
      <c r="BA20" s="82" t="str">
        <f>AX20&amp;AZ20</f>
        <v>CD</v>
      </c>
      <c r="BK20" s="82" t="s">
        <v>28735</v>
      </c>
      <c r="BL20" s="82">
        <v>13</v>
      </c>
      <c r="BM20" s="82" t="s">
        <v>28735</v>
      </c>
      <c r="BN20" s="82" t="str">
        <f t="shared" si="2"/>
        <v>DD</v>
      </c>
      <c r="BV20" s="82" t="s">
        <v>28742</v>
      </c>
      <c r="BW20" s="82">
        <v>13</v>
      </c>
      <c r="BX20" s="82" t="s">
        <v>28735</v>
      </c>
      <c r="BY20" s="82" t="str">
        <f t="shared" si="3"/>
        <v>ED</v>
      </c>
    </row>
    <row r="21" spans="1:77" ht="13.5" customHeight="1">
      <c r="A21" s="178" t="s">
        <v>33297</v>
      </c>
      <c r="B21" s="178" t="s">
        <v>21308</v>
      </c>
      <c r="C21" s="178" t="s">
        <v>33298</v>
      </c>
      <c r="D21" s="178" t="s">
        <v>33343</v>
      </c>
      <c r="E21" s="178"/>
      <c r="F21" s="178" t="s">
        <v>21340</v>
      </c>
      <c r="G21" s="178" t="s">
        <v>21290</v>
      </c>
      <c r="H21" s="178"/>
      <c r="I21" s="178"/>
      <c r="J21" s="178"/>
      <c r="K21" s="178" t="s">
        <v>21360</v>
      </c>
      <c r="L21" s="178"/>
      <c r="M21" s="178"/>
      <c r="N21" s="178"/>
      <c r="O21" s="178" t="s">
        <v>33344</v>
      </c>
      <c r="P21" s="178" t="s">
        <v>21282</v>
      </c>
      <c r="Q21" s="178" t="s">
        <v>33300</v>
      </c>
      <c r="R21" s="178" t="s">
        <v>33345</v>
      </c>
      <c r="S21" s="178" t="str">
        <f>_xlfn.TEXTJOIN("-",TRUE,A21,Table3[[#This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BTC activewear-Daataa Direct-Fruit Of The Loom-Men T-Shirt-DAT004-61082-61430-61036-T-Shirts-Mens Short Sleeve T-Shirt-M14</v>
      </c>
      <c r="T21" s="82" t="s">
        <v>28714</v>
      </c>
      <c r="U21" s="82">
        <v>14</v>
      </c>
      <c r="V21" s="82" t="s">
        <v>28742</v>
      </c>
      <c r="W21" s="82" t="str">
        <f t="shared" si="0"/>
        <v>AE</v>
      </c>
      <c r="AA21" s="82" t="s">
        <v>33346</v>
      </c>
      <c r="AB21" s="82" t="s">
        <v>28722</v>
      </c>
      <c r="AC21" s="82">
        <v>14</v>
      </c>
      <c r="AD21" s="82" t="s">
        <v>28742</v>
      </c>
      <c r="AE21" s="82" t="str">
        <f t="shared" si="1"/>
        <v>BE</v>
      </c>
      <c r="AX21" s="82" t="s">
        <v>28728</v>
      </c>
      <c r="AY21" s="82">
        <v>14</v>
      </c>
      <c r="AZ21" s="82" t="s">
        <v>28742</v>
      </c>
      <c r="BA21" s="82" t="str">
        <f>AX21&amp;AZ21</f>
        <v>CE</v>
      </c>
      <c r="BK21" s="82" t="s">
        <v>28735</v>
      </c>
      <c r="BL21" s="82">
        <v>14</v>
      </c>
      <c r="BM21" s="82" t="s">
        <v>28742</v>
      </c>
      <c r="BN21" s="82" t="str">
        <f t="shared" si="2"/>
        <v>DE</v>
      </c>
      <c r="BV21" s="82" t="s">
        <v>28742</v>
      </c>
      <c r="BW21" s="82">
        <v>14</v>
      </c>
      <c r="BX21" s="82" t="s">
        <v>28742</v>
      </c>
      <c r="BY21" s="82" t="str">
        <f t="shared" si="3"/>
        <v>EE</v>
      </c>
    </row>
    <row r="22" spans="1:77" ht="13.5" customHeight="1">
      <c r="A22" s="178" t="s">
        <v>33297</v>
      </c>
      <c r="B22" s="178" t="s">
        <v>21308</v>
      </c>
      <c r="C22" s="178" t="s">
        <v>33298</v>
      </c>
      <c r="D22" s="178" t="s">
        <v>33343</v>
      </c>
      <c r="E22" s="178"/>
      <c r="F22" s="178" t="s">
        <v>21340</v>
      </c>
      <c r="G22" s="178" t="s">
        <v>21290</v>
      </c>
      <c r="H22" s="178"/>
      <c r="I22" s="178"/>
      <c r="J22" s="178"/>
      <c r="K22" s="178" t="s">
        <v>21360</v>
      </c>
      <c r="L22" s="178"/>
      <c r="M22" s="178"/>
      <c r="N22" s="178"/>
      <c r="O22" s="178" t="s">
        <v>33344</v>
      </c>
      <c r="P22" s="178" t="s">
        <v>21282</v>
      </c>
      <c r="Q22" s="178" t="s">
        <v>33300</v>
      </c>
      <c r="R22" s="178" t="s">
        <v>33347</v>
      </c>
      <c r="S22" s="178" t="str">
        <f>_xlfn.TEXTJOIN("-",TRUE,A22,Table3[[#This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BTC activewear-Daataa Direct-Fruit Of The Loom-Men T-Shirt-DAT004-61082-61430-61036-T-Shirts-Mens Short Sleeve T-Shirt-M15</v>
      </c>
      <c r="T22" s="82" t="s">
        <v>28714</v>
      </c>
      <c r="U22" s="82">
        <v>15</v>
      </c>
      <c r="V22" s="82" t="s">
        <v>28749</v>
      </c>
      <c r="W22" s="82" t="str">
        <f t="shared" si="0"/>
        <v>AF</v>
      </c>
      <c r="AA22" s="82" t="s">
        <v>33348</v>
      </c>
      <c r="AB22" s="82" t="s">
        <v>28722</v>
      </c>
      <c r="AC22" s="82">
        <v>15</v>
      </c>
      <c r="AD22" s="82" t="s">
        <v>28749</v>
      </c>
      <c r="AE22" s="82" t="str">
        <f t="shared" si="1"/>
        <v>BF</v>
      </c>
      <c r="AX22" s="82" t="s">
        <v>28728</v>
      </c>
      <c r="AY22" s="82">
        <v>15</v>
      </c>
      <c r="AZ22" s="82" t="s">
        <v>28749</v>
      </c>
      <c r="BA22" s="82" t="str">
        <f>AX22&amp;AZ22</f>
        <v>CF</v>
      </c>
      <c r="BK22" s="82" t="s">
        <v>28735</v>
      </c>
      <c r="BL22" s="82">
        <v>15</v>
      </c>
      <c r="BM22" s="82" t="s">
        <v>28749</v>
      </c>
      <c r="BN22" s="82" t="str">
        <f t="shared" si="2"/>
        <v>DF</v>
      </c>
      <c r="BV22" s="82" t="s">
        <v>28742</v>
      </c>
      <c r="BW22" s="82">
        <v>15</v>
      </c>
      <c r="BX22" s="82" t="s">
        <v>28749</v>
      </c>
      <c r="BY22" s="82" t="str">
        <f t="shared" si="3"/>
        <v>EF</v>
      </c>
    </row>
    <row r="23" spans="1:77" ht="13.5" customHeight="1">
      <c r="A23" s="178" t="s">
        <v>33297</v>
      </c>
      <c r="B23" s="178" t="s">
        <v>21308</v>
      </c>
      <c r="C23" s="178" t="s">
        <v>33298</v>
      </c>
      <c r="D23" s="178" t="s">
        <v>33343</v>
      </c>
      <c r="E23" s="178"/>
      <c r="F23" s="178" t="s">
        <v>21340</v>
      </c>
      <c r="G23" s="178" t="s">
        <v>21290</v>
      </c>
      <c r="H23" s="178"/>
      <c r="I23" s="178"/>
      <c r="J23" s="178"/>
      <c r="K23" s="178" t="s">
        <v>21360</v>
      </c>
      <c r="L23" s="178"/>
      <c r="M23" s="178"/>
      <c r="N23" s="178"/>
      <c r="O23" s="178" t="s">
        <v>33344</v>
      </c>
      <c r="P23" s="178" t="s">
        <v>21282</v>
      </c>
      <c r="Q23" s="178" t="s">
        <v>33300</v>
      </c>
      <c r="R23" s="178" t="s">
        <v>33349</v>
      </c>
      <c r="S23" s="178" t="str">
        <f>_xlfn.TEXTJOIN("-",TRUE,A23,Table3[[#This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BTC activewear-Daataa Direct-Fruit Of The Loom-Men T-Shirt-DAT004-61082-61430-61036-T-Shirts-Mens Short Sleeve T-Shirt-M16</v>
      </c>
      <c r="T23" s="82" t="s">
        <v>28714</v>
      </c>
      <c r="U23" s="82">
        <v>16</v>
      </c>
      <c r="V23" s="82" t="s">
        <v>28754</v>
      </c>
      <c r="W23" s="82" t="str">
        <f t="shared" si="0"/>
        <v>AG</v>
      </c>
      <c r="AA23" s="82" t="s">
        <v>33350</v>
      </c>
      <c r="AB23" s="82" t="s">
        <v>28722</v>
      </c>
      <c r="AC23" s="82">
        <v>16</v>
      </c>
      <c r="AD23" s="82" t="s">
        <v>28754</v>
      </c>
      <c r="AE23" s="82" t="str">
        <f t="shared" si="1"/>
        <v>BG</v>
      </c>
      <c r="AX23" s="82" t="s">
        <v>28728</v>
      </c>
      <c r="AY23" s="82">
        <v>16</v>
      </c>
      <c r="AZ23" s="82" t="s">
        <v>28754</v>
      </c>
      <c r="BA23" s="82" t="str">
        <f>AX23&amp;AZ23</f>
        <v>CG</v>
      </c>
      <c r="BK23" s="82" t="s">
        <v>28735</v>
      </c>
      <c r="BL23" s="82">
        <v>16</v>
      </c>
      <c r="BM23" s="82" t="s">
        <v>28754</v>
      </c>
      <c r="BN23" s="82" t="str">
        <f t="shared" si="2"/>
        <v>DG</v>
      </c>
      <c r="BV23" s="82" t="s">
        <v>28742</v>
      </c>
      <c r="BW23" s="82">
        <v>16</v>
      </c>
      <c r="BX23" s="82" t="s">
        <v>28754</v>
      </c>
      <c r="BY23" s="82" t="str">
        <f t="shared" si="3"/>
        <v>EG</v>
      </c>
    </row>
    <row r="24" spans="1:77" ht="13.5" customHeight="1">
      <c r="A24" s="178" t="s">
        <v>33297</v>
      </c>
      <c r="B24" s="178" t="s">
        <v>21308</v>
      </c>
      <c r="C24" s="178" t="s">
        <v>33298</v>
      </c>
      <c r="D24" s="178" t="s">
        <v>33343</v>
      </c>
      <c r="E24" s="178"/>
      <c r="F24" s="178" t="s">
        <v>21340</v>
      </c>
      <c r="G24" s="178" t="s">
        <v>21290</v>
      </c>
      <c r="H24" s="178"/>
      <c r="I24" s="178"/>
      <c r="J24" s="178"/>
      <c r="K24" s="178" t="s">
        <v>21360</v>
      </c>
      <c r="L24" s="178"/>
      <c r="M24" s="178"/>
      <c r="N24" s="178"/>
      <c r="O24" s="178" t="s">
        <v>33344</v>
      </c>
      <c r="P24" s="178" t="s">
        <v>21282</v>
      </c>
      <c r="Q24" s="178" t="s">
        <v>33300</v>
      </c>
      <c r="R24" s="178" t="s">
        <v>33351</v>
      </c>
      <c r="S24" s="178" t="str">
        <f>_xlfn.TEXTJOIN("-",TRUE,A24,Table3[[#This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BTC activewear-Daataa Direct-Fruit Of The Loom-Men T-Shirt-DAT004-61082-61430-61036-T-Shirts-Mens Short Sleeve T-Shirt-M17</v>
      </c>
      <c r="T24" s="82" t="s">
        <v>28714</v>
      </c>
      <c r="U24" s="82">
        <v>17</v>
      </c>
      <c r="V24" s="82" t="s">
        <v>28763</v>
      </c>
      <c r="W24" s="82" t="str">
        <f t="shared" si="0"/>
        <v>AH</v>
      </c>
      <c r="AA24" s="82" t="s">
        <v>33352</v>
      </c>
      <c r="AB24" s="82" t="s">
        <v>28722</v>
      </c>
      <c r="AC24" s="82">
        <v>17</v>
      </c>
      <c r="AD24" s="82" t="s">
        <v>28763</v>
      </c>
      <c r="AE24" s="82" t="str">
        <f t="shared" si="1"/>
        <v>BH</v>
      </c>
      <c r="AX24" s="82" t="s">
        <v>28728</v>
      </c>
      <c r="AY24" s="82">
        <v>17</v>
      </c>
      <c r="AZ24" s="82" t="s">
        <v>28763</v>
      </c>
      <c r="BA24" s="82" t="str">
        <f>AX24&amp;AZ24</f>
        <v>CH</v>
      </c>
      <c r="BK24" s="82" t="s">
        <v>28735</v>
      </c>
      <c r="BL24" s="82">
        <v>17</v>
      </c>
      <c r="BM24" s="82" t="s">
        <v>28763</v>
      </c>
      <c r="BN24" s="82" t="str">
        <f t="shared" si="2"/>
        <v>DH</v>
      </c>
      <c r="BV24" s="82" t="s">
        <v>28742</v>
      </c>
      <c r="BW24" s="82">
        <v>17</v>
      </c>
      <c r="BX24" s="82" t="s">
        <v>28763</v>
      </c>
      <c r="BY24" s="82" t="str">
        <f t="shared" si="3"/>
        <v>EH</v>
      </c>
    </row>
    <row r="25" spans="1:77" ht="13.5" customHeight="1">
      <c r="A25" s="178" t="s">
        <v>33297</v>
      </c>
      <c r="B25" s="178" t="s">
        <v>21308</v>
      </c>
      <c r="C25" s="178" t="s">
        <v>33298</v>
      </c>
      <c r="D25" s="178" t="s">
        <v>33343</v>
      </c>
      <c r="E25" s="178"/>
      <c r="F25" s="178" t="s">
        <v>21340</v>
      </c>
      <c r="G25" s="178" t="s">
        <v>21290</v>
      </c>
      <c r="H25" s="178"/>
      <c r="I25" s="178"/>
      <c r="J25" s="178"/>
      <c r="K25" s="178" t="s">
        <v>21360</v>
      </c>
      <c r="L25" s="178"/>
      <c r="M25" s="178"/>
      <c r="N25" s="178"/>
      <c r="O25" s="178" t="s">
        <v>33344</v>
      </c>
      <c r="P25" s="178" t="s">
        <v>21282</v>
      </c>
      <c r="Q25" s="178" t="s">
        <v>33300</v>
      </c>
      <c r="R25" s="178" t="s">
        <v>33353</v>
      </c>
      <c r="S25" s="178" t="str">
        <f>_xlfn.TEXTJOIN("-",TRUE,A25,Table3[[#This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BTC activewear-Daataa Direct-Fruit Of The Loom-Men T-Shirt-DAT004-61082-61430-61036-T-Shirts-Mens Short Sleeve T-Shirt-M18</v>
      </c>
      <c r="T25" s="82" t="s">
        <v>28714</v>
      </c>
      <c r="U25" s="82">
        <v>18</v>
      </c>
      <c r="V25" s="82" t="s">
        <v>28770</v>
      </c>
      <c r="W25" s="82" t="str">
        <f t="shared" si="0"/>
        <v>AI</v>
      </c>
      <c r="AA25" s="82" t="s">
        <v>33354</v>
      </c>
      <c r="AB25" s="82" t="s">
        <v>28722</v>
      </c>
      <c r="AC25" s="82">
        <v>18</v>
      </c>
      <c r="AD25" s="82" t="s">
        <v>28770</v>
      </c>
      <c r="AE25" s="82" t="str">
        <f t="shared" si="1"/>
        <v>BI</v>
      </c>
      <c r="AX25" s="82" t="s">
        <v>28728</v>
      </c>
      <c r="AY25" s="82">
        <v>18</v>
      </c>
      <c r="AZ25" s="82" t="s">
        <v>28770</v>
      </c>
      <c r="BA25" s="82" t="str">
        <f>AX25&amp;AZ25</f>
        <v>CI</v>
      </c>
      <c r="BK25" s="82" t="s">
        <v>28735</v>
      </c>
      <c r="BL25" s="82">
        <v>1</v>
      </c>
      <c r="BM25" s="82" t="s">
        <v>33303</v>
      </c>
      <c r="BN25" s="82" t="str">
        <f>BK25&amp;BM25</f>
        <v>D1</v>
      </c>
      <c r="BV25" s="82" t="s">
        <v>28742</v>
      </c>
      <c r="BW25" s="82">
        <v>18</v>
      </c>
      <c r="BX25" s="82" t="s">
        <v>28770</v>
      </c>
      <c r="BY25" s="82" t="str">
        <f t="shared" si="3"/>
        <v>EI</v>
      </c>
    </row>
    <row r="26" spans="1:77" ht="13.5" customHeight="1">
      <c r="A26" s="178" t="s">
        <v>33297</v>
      </c>
      <c r="B26" s="178" t="s">
        <v>21308</v>
      </c>
      <c r="C26" s="178" t="s">
        <v>33298</v>
      </c>
      <c r="D26" s="178" t="s">
        <v>33343</v>
      </c>
      <c r="E26" s="178"/>
      <c r="F26" s="178" t="s">
        <v>21340</v>
      </c>
      <c r="G26" s="178" t="s">
        <v>21290</v>
      </c>
      <c r="H26" s="178"/>
      <c r="I26" s="178"/>
      <c r="J26" s="178"/>
      <c r="K26" s="178" t="s">
        <v>21360</v>
      </c>
      <c r="L26" s="178"/>
      <c r="M26" s="178"/>
      <c r="N26" s="178"/>
      <c r="O26" s="178" t="s">
        <v>33344</v>
      </c>
      <c r="P26" s="178" t="s">
        <v>21282</v>
      </c>
      <c r="Q26" s="178" t="s">
        <v>33300</v>
      </c>
      <c r="R26" s="178" t="s">
        <v>33355</v>
      </c>
      <c r="S26" s="178" t="str">
        <f>_xlfn.TEXTJOIN("-",TRUE,A26,Table3[[#This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BTC activewear-Daataa Direct-Fruit Of The Loom-Men T-Shirt-DAT004-61082-61430-61036-T-Shirts-Mens Short Sleeve T-Shirt-M19</v>
      </c>
      <c r="T26" s="82" t="s">
        <v>28714</v>
      </c>
      <c r="U26" s="82">
        <v>19</v>
      </c>
      <c r="V26" s="82" t="s">
        <v>28777</v>
      </c>
      <c r="W26" s="82" t="str">
        <f t="shared" si="0"/>
        <v>AJ</v>
      </c>
      <c r="AA26" s="82" t="s">
        <v>33356</v>
      </c>
      <c r="AB26" s="82" t="s">
        <v>28722</v>
      </c>
      <c r="AC26" s="82">
        <v>19</v>
      </c>
      <c r="AD26" s="82" t="s">
        <v>28777</v>
      </c>
      <c r="AE26" s="82" t="str">
        <f t="shared" si="1"/>
        <v>BJ</v>
      </c>
      <c r="AX26" s="82" t="s">
        <v>28728</v>
      </c>
      <c r="AY26" s="82">
        <v>19</v>
      </c>
      <c r="AZ26" s="82" t="s">
        <v>28777</v>
      </c>
      <c r="BA26" s="82" t="str">
        <f>AX26&amp;AZ26</f>
        <v>CJ</v>
      </c>
      <c r="BK26" s="82" t="s">
        <v>28735</v>
      </c>
      <c r="BL26" s="82">
        <v>2</v>
      </c>
      <c r="BM26" s="82" t="s">
        <v>33307</v>
      </c>
      <c r="BN26" s="82" t="str">
        <f t="shared" ref="BN26:BN41" si="4">BK26&amp;BM26</f>
        <v>D2</v>
      </c>
      <c r="BV26" s="82" t="s">
        <v>28742</v>
      </c>
      <c r="BW26" s="82">
        <v>19</v>
      </c>
      <c r="BX26" s="82" t="s">
        <v>28777</v>
      </c>
      <c r="BY26" s="82" t="str">
        <f t="shared" si="3"/>
        <v>EJ</v>
      </c>
    </row>
    <row r="27" spans="1:77" ht="13.5" customHeight="1">
      <c r="A27" s="178" t="s">
        <v>33297</v>
      </c>
      <c r="B27" s="178" t="s">
        <v>21308</v>
      </c>
      <c r="C27" s="178" t="s">
        <v>33298</v>
      </c>
      <c r="D27" s="178" t="s">
        <v>33357</v>
      </c>
      <c r="E27" s="178"/>
      <c r="F27" s="178" t="s">
        <v>21340</v>
      </c>
      <c r="G27" s="178" t="s">
        <v>21290</v>
      </c>
      <c r="H27" s="178"/>
      <c r="I27" s="178"/>
      <c r="J27" s="178"/>
      <c r="K27" s="178" t="s">
        <v>21381</v>
      </c>
      <c r="L27" s="178"/>
      <c r="M27" s="178"/>
      <c r="N27" s="178"/>
      <c r="O27" s="178" t="s">
        <v>33358</v>
      </c>
      <c r="P27" s="178" t="s">
        <v>21282</v>
      </c>
      <c r="Q27" s="178" t="s">
        <v>33338</v>
      </c>
      <c r="R27" s="178" t="s">
        <v>33359</v>
      </c>
      <c r="S27" s="178" t="str">
        <f>_xlfn.TEXTJOIN("-",TRUE,A27,Table3[[#This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BTC activewear-Daataa Direct-Fruit Of The Loom-Women T-Shirt-DAT005-61420-61372-61432-T-Shirts-Ladies Short Sleeve T-Shirts-M20</v>
      </c>
      <c r="T27" s="82" t="s">
        <v>28714</v>
      </c>
      <c r="U27" s="82">
        <v>20</v>
      </c>
      <c r="V27" s="82" t="s">
        <v>28783</v>
      </c>
      <c r="W27" s="82" t="str">
        <f t="shared" si="0"/>
        <v>AK</v>
      </c>
      <c r="AA27" s="82" t="s">
        <v>33360</v>
      </c>
      <c r="AB27" s="82" t="s">
        <v>28722</v>
      </c>
      <c r="AC27" s="82">
        <v>20</v>
      </c>
      <c r="AD27" s="82" t="s">
        <v>28783</v>
      </c>
      <c r="AE27" s="82" t="str">
        <f t="shared" si="1"/>
        <v>BK</v>
      </c>
      <c r="AX27" s="82" t="s">
        <v>28728</v>
      </c>
      <c r="AY27" s="82">
        <v>20</v>
      </c>
      <c r="AZ27" s="82" t="s">
        <v>28783</v>
      </c>
      <c r="BA27" s="82" t="str">
        <f>AX27&amp;AZ27</f>
        <v>CK</v>
      </c>
      <c r="BK27" s="82" t="s">
        <v>28735</v>
      </c>
      <c r="BL27" s="82">
        <v>3</v>
      </c>
      <c r="BM27" s="82" t="s">
        <v>33310</v>
      </c>
      <c r="BN27" s="82" t="str">
        <f t="shared" si="4"/>
        <v>D3</v>
      </c>
      <c r="BV27" s="82" t="s">
        <v>28742</v>
      </c>
      <c r="BW27" s="82">
        <v>20</v>
      </c>
      <c r="BX27" s="82" t="s">
        <v>28783</v>
      </c>
      <c r="BY27" s="82" t="str">
        <f t="shared" si="3"/>
        <v>EK</v>
      </c>
    </row>
    <row r="28" spans="1:77" ht="13.5" customHeight="1">
      <c r="A28" s="178" t="s">
        <v>33297</v>
      </c>
      <c r="B28" s="178" t="s">
        <v>21308</v>
      </c>
      <c r="C28" s="178" t="s">
        <v>33298</v>
      </c>
      <c r="D28" s="178" t="s">
        <v>33357</v>
      </c>
      <c r="E28" s="178"/>
      <c r="F28" s="178" t="s">
        <v>21340</v>
      </c>
      <c r="G28" s="178" t="s">
        <v>21290</v>
      </c>
      <c r="H28" s="178"/>
      <c r="I28" s="178"/>
      <c r="J28" s="178"/>
      <c r="K28" s="178" t="s">
        <v>21381</v>
      </c>
      <c r="L28" s="178"/>
      <c r="M28" s="178"/>
      <c r="N28" s="178"/>
      <c r="O28" s="178" t="s">
        <v>33358</v>
      </c>
      <c r="P28" s="178" t="s">
        <v>21282</v>
      </c>
      <c r="Q28" s="178" t="s">
        <v>33338</v>
      </c>
      <c r="R28" s="178" t="s">
        <v>33361</v>
      </c>
      <c r="S28" s="178" t="str">
        <f>_xlfn.TEXTJOIN("-",TRUE,A28,Table3[[#This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BTC activewear-Daataa Direct-Fruit Of The Loom-Women T-Shirt-DAT005-61420-61372-61432-T-Shirts-Ladies Short Sleeve T-Shirts-M21</v>
      </c>
      <c r="T28" s="82" t="s">
        <v>28714</v>
      </c>
      <c r="U28" s="82">
        <v>21</v>
      </c>
      <c r="V28" s="82" t="s">
        <v>28789</v>
      </c>
      <c r="W28" s="82" t="str">
        <f t="shared" si="0"/>
        <v>AL</v>
      </c>
      <c r="AA28" s="82" t="s">
        <v>33362</v>
      </c>
      <c r="AB28" s="82" t="s">
        <v>28722</v>
      </c>
      <c r="AC28" s="82">
        <v>21</v>
      </c>
      <c r="AD28" s="82" t="s">
        <v>28789</v>
      </c>
      <c r="AE28" s="82" t="str">
        <f t="shared" si="1"/>
        <v>BL</v>
      </c>
      <c r="AX28" s="82" t="s">
        <v>28728</v>
      </c>
      <c r="AY28" s="82">
        <v>21</v>
      </c>
      <c r="AZ28" s="82" t="s">
        <v>28789</v>
      </c>
      <c r="BA28" s="82" t="str">
        <f>AX28&amp;AZ28</f>
        <v>CL</v>
      </c>
      <c r="BK28" s="82" t="s">
        <v>28735</v>
      </c>
      <c r="BL28" s="82">
        <v>4</v>
      </c>
      <c r="BM28" s="82" t="s">
        <v>33313</v>
      </c>
      <c r="BN28" s="82" t="str">
        <f t="shared" si="4"/>
        <v>D4</v>
      </c>
      <c r="BV28" s="82" t="s">
        <v>28742</v>
      </c>
      <c r="BW28" s="82">
        <v>21</v>
      </c>
      <c r="BX28" s="82" t="s">
        <v>28789</v>
      </c>
      <c r="BY28" s="82" t="str">
        <f t="shared" si="3"/>
        <v>EL</v>
      </c>
    </row>
    <row r="29" spans="1:77" ht="13.5" customHeight="1">
      <c r="A29" s="178" t="s">
        <v>33297</v>
      </c>
      <c r="B29" s="178" t="s">
        <v>21308</v>
      </c>
      <c r="C29" s="178" t="s">
        <v>33298</v>
      </c>
      <c r="D29" s="178" t="s">
        <v>33357</v>
      </c>
      <c r="E29" s="178"/>
      <c r="F29" s="178" t="s">
        <v>21340</v>
      </c>
      <c r="G29" s="178" t="s">
        <v>21290</v>
      </c>
      <c r="H29" s="178"/>
      <c r="I29" s="178"/>
      <c r="J29" s="178"/>
      <c r="K29" s="178" t="s">
        <v>21381</v>
      </c>
      <c r="L29" s="178"/>
      <c r="M29" s="178"/>
      <c r="N29" s="178"/>
      <c r="O29" s="178" t="s">
        <v>33358</v>
      </c>
      <c r="P29" s="178" t="s">
        <v>21282</v>
      </c>
      <c r="Q29" s="178" t="s">
        <v>33338</v>
      </c>
      <c r="R29" s="178" t="s">
        <v>33363</v>
      </c>
      <c r="S29" s="178" t="str">
        <f>_xlfn.TEXTJOIN("-",TRUE,A29,Table3[[#This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BTC activewear-Daataa Direct-Fruit Of The Loom-Women T-Shirt-DAT005-61420-61372-61432-T-Shirts-Ladies Short Sleeve T-Shirts-M22</v>
      </c>
      <c r="T29" s="82" t="s">
        <v>28714</v>
      </c>
      <c r="U29" s="82">
        <v>22</v>
      </c>
      <c r="V29" s="82" t="s">
        <v>28795</v>
      </c>
      <c r="W29" s="82" t="str">
        <f t="shared" si="0"/>
        <v>AM</v>
      </c>
      <c r="AA29" s="82" t="s">
        <v>33364</v>
      </c>
      <c r="AB29" s="82" t="s">
        <v>28722</v>
      </c>
      <c r="AC29" s="82">
        <v>22</v>
      </c>
      <c r="AD29" s="82" t="s">
        <v>28795</v>
      </c>
      <c r="AE29" s="82" t="str">
        <f t="shared" si="1"/>
        <v>BM</v>
      </c>
      <c r="AJ29" s="103"/>
      <c r="AP29" s="103"/>
      <c r="AQ29" s="104"/>
      <c r="AR29" s="105"/>
      <c r="AS29" s="105"/>
      <c r="AT29" s="106"/>
      <c r="AU29" s="106"/>
      <c r="AX29" s="82" t="s">
        <v>28728</v>
      </c>
      <c r="AY29" s="82">
        <v>22</v>
      </c>
      <c r="AZ29" s="82" t="s">
        <v>28795</v>
      </c>
      <c r="BA29" s="82" t="str">
        <f>AX29&amp;AZ29</f>
        <v>CM</v>
      </c>
      <c r="BK29" s="82" t="s">
        <v>28735</v>
      </c>
      <c r="BL29" s="82">
        <v>5</v>
      </c>
      <c r="BM29" s="82" t="s">
        <v>33316</v>
      </c>
      <c r="BN29" s="82" t="str">
        <f t="shared" si="4"/>
        <v>D5</v>
      </c>
      <c r="BV29" s="82" t="s">
        <v>28742</v>
      </c>
      <c r="BW29" s="82">
        <v>22</v>
      </c>
      <c r="BX29" s="82" t="s">
        <v>28795</v>
      </c>
      <c r="BY29" s="82" t="str">
        <f t="shared" si="3"/>
        <v>EM</v>
      </c>
    </row>
    <row r="30" spans="1:77" ht="13.5" customHeight="1">
      <c r="A30" s="178" t="s">
        <v>33297</v>
      </c>
      <c r="B30" s="178" t="s">
        <v>33298</v>
      </c>
      <c r="C30" s="178"/>
      <c r="D30" s="178" t="s">
        <v>33365</v>
      </c>
      <c r="E30" s="178"/>
      <c r="F30" s="178" t="s">
        <v>21340</v>
      </c>
      <c r="G30" s="178" t="s">
        <v>21290</v>
      </c>
      <c r="H30" s="178"/>
      <c r="I30" s="178"/>
      <c r="J30" s="178">
        <v>61036</v>
      </c>
      <c r="K30" s="178"/>
      <c r="L30" s="178"/>
      <c r="M30" s="178"/>
      <c r="N30" s="178"/>
      <c r="O30" s="178"/>
      <c r="P30" s="178" t="s">
        <v>21282</v>
      </c>
      <c r="Q30" s="178" t="s">
        <v>33300</v>
      </c>
      <c r="R30" s="178" t="s">
        <v>33366</v>
      </c>
      <c r="S30" s="178" t="str">
        <f>_xlfn.TEXTJOIN("-",TRUE,A30,Table3[[#This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BTC activewear-Fruit Of The Loom-Men's Valueweight T-61036-T-Shirts-Mens Short Sleeve T-Shirt-M55</v>
      </c>
      <c r="T30" s="82" t="s">
        <v>28714</v>
      </c>
      <c r="U30" s="82">
        <v>23</v>
      </c>
      <c r="V30" s="82" t="s">
        <v>28801</v>
      </c>
      <c r="W30" s="82" t="str">
        <f t="shared" si="0"/>
        <v>AN</v>
      </c>
      <c r="AA30" s="82" t="s">
        <v>33367</v>
      </c>
      <c r="AB30" s="82" t="s">
        <v>28722</v>
      </c>
      <c r="AC30" s="82">
        <v>23</v>
      </c>
      <c r="AD30" s="82" t="s">
        <v>28801</v>
      </c>
      <c r="AE30" s="82" t="str">
        <f t="shared" si="1"/>
        <v>BN</v>
      </c>
      <c r="AJ30" s="103"/>
      <c r="AP30" s="103"/>
      <c r="AQ30" s="104"/>
      <c r="AR30" s="106"/>
      <c r="AS30" s="106"/>
      <c r="AT30" s="106"/>
      <c r="AU30" s="106"/>
      <c r="AX30" s="82" t="s">
        <v>28728</v>
      </c>
      <c r="AY30" s="82">
        <v>23</v>
      </c>
      <c r="AZ30" s="82" t="s">
        <v>28801</v>
      </c>
      <c r="BA30" s="82" t="str">
        <f>AX30&amp;AZ30</f>
        <v>CN</v>
      </c>
      <c r="BK30" s="82" t="s">
        <v>28735</v>
      </c>
      <c r="BL30" s="82">
        <v>6</v>
      </c>
      <c r="BM30" s="82" t="s">
        <v>33319</v>
      </c>
      <c r="BN30" s="82" t="str">
        <f t="shared" si="4"/>
        <v>D6</v>
      </c>
      <c r="BV30" s="82" t="s">
        <v>28742</v>
      </c>
      <c r="BW30" s="82">
        <v>23</v>
      </c>
      <c r="BX30" s="82" t="s">
        <v>28801</v>
      </c>
      <c r="BY30" s="82" t="str">
        <f t="shared" si="3"/>
        <v>EN</v>
      </c>
    </row>
    <row r="31" spans="1:77" ht="13.5" customHeight="1">
      <c r="A31" s="178" t="s">
        <v>33297</v>
      </c>
      <c r="B31" s="178" t="s">
        <v>33298</v>
      </c>
      <c r="C31" s="178"/>
      <c r="D31" s="178" t="s">
        <v>33365</v>
      </c>
      <c r="E31" s="178"/>
      <c r="F31" s="178" t="s">
        <v>21340</v>
      </c>
      <c r="G31" s="178" t="s">
        <v>21290</v>
      </c>
      <c r="H31" s="178"/>
      <c r="I31" s="178"/>
      <c r="J31" s="178">
        <v>61036</v>
      </c>
      <c r="K31" s="178"/>
      <c r="L31" s="178"/>
      <c r="M31" s="178"/>
      <c r="N31" s="178"/>
      <c r="O31" s="178"/>
      <c r="P31" s="178" t="s">
        <v>21282</v>
      </c>
      <c r="Q31" s="178" t="s">
        <v>33300</v>
      </c>
      <c r="R31" s="178" t="s">
        <v>33368</v>
      </c>
      <c r="S31" s="178" t="str">
        <f>_xlfn.TEXTJOIN("-",TRUE,A31,Table3[[#This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BTC activewear-Fruit Of The Loom-Men's Valueweight T-61036-T-Shirts-Mens Short Sleeve T-Shirt-M56</v>
      </c>
      <c r="T31" s="82" t="s">
        <v>28714</v>
      </c>
      <c r="U31" s="82">
        <v>24</v>
      </c>
      <c r="V31" s="82" t="s">
        <v>28807</v>
      </c>
      <c r="W31" s="82" t="str">
        <f t="shared" si="0"/>
        <v>AO</v>
      </c>
      <c r="AA31" s="82" t="s">
        <v>33369</v>
      </c>
      <c r="AB31" s="82" t="s">
        <v>28722</v>
      </c>
      <c r="AC31" s="82">
        <v>24</v>
      </c>
      <c r="AD31" s="82" t="s">
        <v>28807</v>
      </c>
      <c r="AE31" s="82" t="str">
        <f t="shared" si="1"/>
        <v>BO</v>
      </c>
      <c r="AJ31" s="103"/>
      <c r="AP31" s="103"/>
      <c r="AQ31" s="104"/>
      <c r="AR31" s="106"/>
      <c r="AS31" s="106"/>
      <c r="AT31" s="106"/>
      <c r="AU31" s="106"/>
      <c r="AX31" s="82" t="s">
        <v>28728</v>
      </c>
      <c r="AY31" s="82">
        <v>24</v>
      </c>
      <c r="AZ31" s="82" t="s">
        <v>28807</v>
      </c>
      <c r="BA31" s="82" t="str">
        <f>AX31&amp;AZ31</f>
        <v>CO</v>
      </c>
      <c r="BK31" s="82" t="s">
        <v>28735</v>
      </c>
      <c r="BL31" s="82">
        <v>7</v>
      </c>
      <c r="BM31" s="82" t="s">
        <v>33322</v>
      </c>
      <c r="BN31" s="82" t="str">
        <f t="shared" si="4"/>
        <v>D7</v>
      </c>
      <c r="BV31" s="82" t="s">
        <v>28742</v>
      </c>
      <c r="BW31" s="82">
        <v>24</v>
      </c>
      <c r="BX31" s="82" t="s">
        <v>28807</v>
      </c>
      <c r="BY31" s="82" t="str">
        <f t="shared" si="3"/>
        <v>EO</v>
      </c>
    </row>
    <row r="32" spans="1:77" ht="13.5" customHeight="1">
      <c r="A32" s="178" t="s">
        <v>33297</v>
      </c>
      <c r="B32" s="178" t="s">
        <v>33298</v>
      </c>
      <c r="C32" s="178"/>
      <c r="D32" s="178" t="s">
        <v>33336</v>
      </c>
      <c r="E32" s="178"/>
      <c r="F32" s="178" t="s">
        <v>21340</v>
      </c>
      <c r="G32" s="178" t="s">
        <v>21290</v>
      </c>
      <c r="H32" s="178"/>
      <c r="I32" s="178"/>
      <c r="J32" s="178"/>
      <c r="K32" s="178" t="s">
        <v>21310</v>
      </c>
      <c r="L32" s="178"/>
      <c r="M32" s="178"/>
      <c r="N32" s="178"/>
      <c r="O32" s="178" t="s">
        <v>33337</v>
      </c>
      <c r="P32" s="178" t="s">
        <v>21282</v>
      </c>
      <c r="Q32" s="178" t="s">
        <v>33338</v>
      </c>
      <c r="R32" s="178" t="s">
        <v>33370</v>
      </c>
      <c r="S32" s="178" t="str">
        <f>_xlfn.TEXTJOIN("-",TRUE,A32,Table3[[#This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BTC activewear-Fruit Of The Loom-Ladies' Iconic 150 T-Ladies' Valueweight T-DAT002-61432-61372-T-Shirts-Ladies Short Sleeve T-Shirts-M79</v>
      </c>
      <c r="T32" s="82" t="s">
        <v>28714</v>
      </c>
      <c r="U32" s="82">
        <v>25</v>
      </c>
      <c r="V32" s="82" t="s">
        <v>4672</v>
      </c>
      <c r="W32" s="82" t="str">
        <f t="shared" si="0"/>
        <v>AP</v>
      </c>
      <c r="AA32" s="82" t="s">
        <v>33371</v>
      </c>
      <c r="AB32" s="82" t="s">
        <v>28722</v>
      </c>
      <c r="AC32" s="82">
        <v>25</v>
      </c>
      <c r="AD32" s="82" t="s">
        <v>4672</v>
      </c>
      <c r="AE32" s="82" t="str">
        <f t="shared" si="1"/>
        <v>BP</v>
      </c>
      <c r="AJ32" s="103"/>
      <c r="AP32" s="103"/>
      <c r="AQ32" s="104"/>
      <c r="AR32" s="106"/>
      <c r="AS32" s="106"/>
      <c r="AT32" s="106"/>
      <c r="AU32" s="106"/>
      <c r="AX32" s="82" t="s">
        <v>28728</v>
      </c>
      <c r="AY32" s="82">
        <v>25</v>
      </c>
      <c r="AZ32" s="82" t="s">
        <v>4672</v>
      </c>
      <c r="BA32" s="82" t="str">
        <f>AX32&amp;AZ32</f>
        <v>CP</v>
      </c>
      <c r="BK32" s="82" t="s">
        <v>28735</v>
      </c>
      <c r="BL32" s="82">
        <v>8</v>
      </c>
      <c r="BM32" s="82" t="s">
        <v>33325</v>
      </c>
      <c r="BN32" s="82" t="str">
        <f t="shared" si="4"/>
        <v>D8</v>
      </c>
      <c r="BV32" s="82" t="s">
        <v>28742</v>
      </c>
      <c r="BW32" s="82">
        <v>25</v>
      </c>
      <c r="BX32" s="82" t="s">
        <v>4672</v>
      </c>
      <c r="BY32" s="82" t="str">
        <f t="shared" si="3"/>
        <v>EP</v>
      </c>
    </row>
    <row r="33" spans="1:77" ht="13.5" customHeight="1">
      <c r="A33" s="178" t="s">
        <v>33297</v>
      </c>
      <c r="B33" s="178" t="s">
        <v>33298</v>
      </c>
      <c r="C33" s="178"/>
      <c r="D33" s="178" t="s">
        <v>33340</v>
      </c>
      <c r="E33" s="178"/>
      <c r="F33" s="178" t="s">
        <v>21340</v>
      </c>
      <c r="G33" s="178" t="s">
        <v>21290</v>
      </c>
      <c r="H33" s="178"/>
      <c r="I33" s="178"/>
      <c r="J33" s="178">
        <v>61432</v>
      </c>
      <c r="K33" s="178"/>
      <c r="L33" s="178"/>
      <c r="M33" s="178"/>
      <c r="N33" s="178"/>
      <c r="O33" s="178"/>
      <c r="P33" s="178" t="s">
        <v>21282</v>
      </c>
      <c r="Q33" s="178" t="s">
        <v>33300</v>
      </c>
      <c r="R33" s="178" t="s">
        <v>24685</v>
      </c>
      <c r="S33" s="178" t="str">
        <f>_xlfn.TEXTJOIN("-",TRUE,A33,Table3[[#This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BTC activewear-Fruit Of The Loom-Ladies' Iconic 150 T-61432-T-Shirts-Mens Short Sleeve T-Shirt-M80</v>
      </c>
      <c r="T33" s="82" t="s">
        <v>28714</v>
      </c>
      <c r="U33" s="82">
        <v>26</v>
      </c>
      <c r="V33" s="82" t="s">
        <v>28816</v>
      </c>
      <c r="W33" s="82" t="str">
        <f t="shared" si="0"/>
        <v>AQ</v>
      </c>
      <c r="AA33" s="82" t="s">
        <v>33372</v>
      </c>
      <c r="AB33" s="82" t="s">
        <v>28722</v>
      </c>
      <c r="AC33" s="82">
        <v>26</v>
      </c>
      <c r="AD33" s="82" t="s">
        <v>28816</v>
      </c>
      <c r="AE33" s="82" t="str">
        <f t="shared" si="1"/>
        <v>BQ</v>
      </c>
      <c r="AJ33" s="103"/>
      <c r="AP33" s="103"/>
      <c r="AQ33" s="104"/>
      <c r="AR33" s="106"/>
      <c r="AS33" s="106"/>
      <c r="AT33" s="106"/>
      <c r="AU33" s="106"/>
      <c r="AX33" s="82" t="s">
        <v>28728</v>
      </c>
      <c r="AY33" s="82">
        <v>26</v>
      </c>
      <c r="AZ33" s="82" t="s">
        <v>28816</v>
      </c>
      <c r="BA33" s="82" t="str">
        <f>AX33&amp;AZ33</f>
        <v>CQ</v>
      </c>
      <c r="BK33" s="82" t="s">
        <v>28735</v>
      </c>
      <c r="BL33" s="82">
        <v>9</v>
      </c>
      <c r="BM33" s="82" t="s">
        <v>33328</v>
      </c>
      <c r="BN33" s="82" t="str">
        <f t="shared" si="4"/>
        <v>D9</v>
      </c>
      <c r="BV33" s="82" t="s">
        <v>28742</v>
      </c>
      <c r="BW33" s="82">
        <v>26</v>
      </c>
      <c r="BX33" s="82" t="s">
        <v>28816</v>
      </c>
      <c r="BY33" s="82" t="str">
        <f t="shared" si="3"/>
        <v>EQ</v>
      </c>
    </row>
    <row r="34" spans="1:77" ht="13.5" customHeight="1">
      <c r="A34" s="178" t="s">
        <v>33297</v>
      </c>
      <c r="B34" s="178" t="s">
        <v>33298</v>
      </c>
      <c r="C34" s="178"/>
      <c r="D34" s="178" t="s">
        <v>33340</v>
      </c>
      <c r="E34" s="178"/>
      <c r="F34" s="178" t="s">
        <v>21340</v>
      </c>
      <c r="G34" s="178" t="s">
        <v>21290</v>
      </c>
      <c r="H34" s="178"/>
      <c r="I34" s="178"/>
      <c r="J34" s="178">
        <v>61432</v>
      </c>
      <c r="K34" s="178"/>
      <c r="L34" s="178"/>
      <c r="M34" s="178"/>
      <c r="N34" s="178"/>
      <c r="O34" s="178"/>
      <c r="P34" s="178" t="s">
        <v>21282</v>
      </c>
      <c r="Q34" s="178" t="s">
        <v>33300</v>
      </c>
      <c r="R34" s="178" t="s">
        <v>24691</v>
      </c>
      <c r="S34" s="178" t="str">
        <f>_xlfn.TEXTJOIN("-",TRUE,A34,Table3[[#This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BTC activewear-Fruit Of The Loom-Ladies' Iconic 150 T-61432-T-Shirts-Mens Short Sleeve T-Shirt-M81</v>
      </c>
      <c r="T34" s="82" t="s">
        <v>28714</v>
      </c>
      <c r="U34" s="82">
        <v>27</v>
      </c>
      <c r="V34" s="82" t="s">
        <v>28821</v>
      </c>
      <c r="W34" s="82" t="str">
        <f t="shared" si="0"/>
        <v>AR</v>
      </c>
      <c r="AA34" s="82" t="s">
        <v>33373</v>
      </c>
      <c r="AB34" s="82" t="s">
        <v>28722</v>
      </c>
      <c r="AC34" s="82">
        <v>27</v>
      </c>
      <c r="AD34" s="82" t="s">
        <v>28821</v>
      </c>
      <c r="AE34" s="82" t="str">
        <f t="shared" si="1"/>
        <v>BR</v>
      </c>
      <c r="AT34" s="106"/>
      <c r="AU34" s="106"/>
      <c r="AX34" s="82" t="s">
        <v>28728</v>
      </c>
      <c r="AY34" s="82">
        <v>27</v>
      </c>
      <c r="AZ34" s="82" t="s">
        <v>28821</v>
      </c>
      <c r="BA34" s="82" t="str">
        <f>AX34&amp;AZ34</f>
        <v>CR</v>
      </c>
      <c r="BK34" s="82" t="s">
        <v>28735</v>
      </c>
      <c r="BL34" s="82">
        <v>10</v>
      </c>
      <c r="BM34" s="82" t="s">
        <v>28714</v>
      </c>
      <c r="BN34" s="82" t="str">
        <f t="shared" si="4"/>
        <v>DA</v>
      </c>
      <c r="BV34" s="82" t="s">
        <v>28742</v>
      </c>
      <c r="BW34" s="82">
        <v>27</v>
      </c>
      <c r="BX34" s="82" t="s">
        <v>28821</v>
      </c>
      <c r="BY34" s="82" t="str">
        <f t="shared" si="3"/>
        <v>ER</v>
      </c>
    </row>
    <row r="35" spans="1:77" ht="13.5" customHeight="1">
      <c r="A35" s="178" t="s">
        <v>33297</v>
      </c>
      <c r="B35" s="178" t="s">
        <v>33298</v>
      </c>
      <c r="C35" s="178"/>
      <c r="D35" s="178" t="s">
        <v>33336</v>
      </c>
      <c r="E35" s="178"/>
      <c r="F35" s="178" t="s">
        <v>21340</v>
      </c>
      <c r="G35" s="178" t="s">
        <v>21290</v>
      </c>
      <c r="H35" s="178"/>
      <c r="I35" s="178"/>
      <c r="J35" s="178"/>
      <c r="K35" s="178" t="s">
        <v>21310</v>
      </c>
      <c r="L35" s="178"/>
      <c r="M35" s="178"/>
      <c r="N35" s="178"/>
      <c r="O35" s="178" t="s">
        <v>33337</v>
      </c>
      <c r="P35" s="178" t="s">
        <v>21282</v>
      </c>
      <c r="Q35" s="178" t="s">
        <v>33338</v>
      </c>
      <c r="R35" s="178" t="s">
        <v>33374</v>
      </c>
      <c r="S35" s="178" t="str">
        <f>_xlfn.TEXTJOIN("-",TRUE,A35,Table3[[#This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BTC activewear-Fruit Of The Loom-Ladies' Iconic 150 T-Ladies' Valueweight T-DAT002-61432-61372-T-Shirts-Ladies Short Sleeve T-Shirts-M82</v>
      </c>
      <c r="T35" s="82" t="s">
        <v>28714</v>
      </c>
      <c r="U35" s="82">
        <v>28</v>
      </c>
      <c r="V35" s="82" t="s">
        <v>28824</v>
      </c>
      <c r="W35" s="82" t="str">
        <f t="shared" si="0"/>
        <v>AS</v>
      </c>
      <c r="AA35" s="82" t="s">
        <v>32774</v>
      </c>
      <c r="AB35" s="82" t="s">
        <v>28722</v>
      </c>
      <c r="AC35" s="82">
        <v>28</v>
      </c>
      <c r="AD35" s="82" t="s">
        <v>28824</v>
      </c>
      <c r="AE35" s="82" t="str">
        <f t="shared" si="1"/>
        <v>BS</v>
      </c>
      <c r="AK35" s="107"/>
      <c r="AT35" s="106"/>
      <c r="AU35" s="106"/>
      <c r="AX35" s="82" t="s">
        <v>28728</v>
      </c>
      <c r="AY35" s="82">
        <v>28</v>
      </c>
      <c r="AZ35" s="82" t="s">
        <v>28824</v>
      </c>
      <c r="BA35" s="82" t="str">
        <f>AX35&amp;AZ35</f>
        <v>CS</v>
      </c>
      <c r="BK35" s="82" t="s">
        <v>28735</v>
      </c>
      <c r="BL35" s="82">
        <v>11</v>
      </c>
      <c r="BM35" s="82" t="s">
        <v>28722</v>
      </c>
      <c r="BN35" s="82" t="str">
        <f t="shared" si="4"/>
        <v>DB</v>
      </c>
      <c r="BV35" s="82" t="s">
        <v>28742</v>
      </c>
      <c r="BW35" s="82">
        <v>28</v>
      </c>
      <c r="BX35" s="82" t="s">
        <v>28824</v>
      </c>
      <c r="BY35" s="82" t="str">
        <f t="shared" si="3"/>
        <v>ES</v>
      </c>
    </row>
    <row r="36" spans="1:77" ht="13.5" customHeight="1">
      <c r="A36" s="178" t="s">
        <v>33297</v>
      </c>
      <c r="B36" s="178" t="s">
        <v>33298</v>
      </c>
      <c r="C36" s="178"/>
      <c r="D36" s="178" t="s">
        <v>33375</v>
      </c>
      <c r="E36" s="178"/>
      <c r="F36" s="178" t="s">
        <v>21340</v>
      </c>
      <c r="G36" s="178" t="s">
        <v>21290</v>
      </c>
      <c r="H36" s="178"/>
      <c r="I36" s="178"/>
      <c r="J36" s="178">
        <v>61033</v>
      </c>
      <c r="K36" s="178"/>
      <c r="L36" s="178"/>
      <c r="M36" s="178"/>
      <c r="N36" s="178"/>
      <c r="O36" s="178"/>
      <c r="P36" s="178" t="s">
        <v>21282</v>
      </c>
      <c r="Q36" s="178" t="s">
        <v>33376</v>
      </c>
      <c r="R36" s="178" t="s">
        <v>33377</v>
      </c>
      <c r="S36" s="178" t="str">
        <f>_xlfn.TEXTJOIN("-",TRUE,A36,Table3[[#This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BTC activewear-Fruit Of The Loom-Kid's Valueweight T-61033-T-Shirts-Childrens T-Shirt-M95</v>
      </c>
      <c r="T36" s="82" t="s">
        <v>28714</v>
      </c>
      <c r="U36" s="82">
        <v>29</v>
      </c>
      <c r="V36" s="82" t="s">
        <v>28827</v>
      </c>
      <c r="W36" s="82" t="str">
        <f t="shared" si="0"/>
        <v>AT</v>
      </c>
      <c r="AA36" s="82" t="s">
        <v>29035</v>
      </c>
      <c r="AB36" s="82" t="s">
        <v>28722</v>
      </c>
      <c r="AC36" s="82">
        <v>29</v>
      </c>
      <c r="AD36" s="82" t="s">
        <v>28827</v>
      </c>
      <c r="AE36" s="82" t="str">
        <f t="shared" si="1"/>
        <v>BT</v>
      </c>
      <c r="AP36" s="103"/>
      <c r="AQ36" s="103"/>
      <c r="AR36" s="103"/>
      <c r="AS36" s="103"/>
      <c r="AT36" s="108"/>
      <c r="AU36" s="108"/>
      <c r="AV36" s="103"/>
      <c r="AX36" s="82" t="s">
        <v>28728</v>
      </c>
      <c r="AY36" s="82">
        <v>29</v>
      </c>
      <c r="AZ36" s="82" t="s">
        <v>28827</v>
      </c>
      <c r="BA36" s="82" t="str">
        <f>AX36&amp;AZ36</f>
        <v>CT</v>
      </c>
      <c r="BK36" s="82" t="s">
        <v>28735</v>
      </c>
      <c r="BL36" s="82">
        <v>12</v>
      </c>
      <c r="BM36" s="82" t="s">
        <v>28728</v>
      </c>
      <c r="BN36" s="82" t="str">
        <f t="shared" si="4"/>
        <v>DC</v>
      </c>
      <c r="BV36" s="82" t="s">
        <v>28742</v>
      </c>
      <c r="BW36" s="82">
        <v>29</v>
      </c>
      <c r="BX36" s="82" t="s">
        <v>28827</v>
      </c>
      <c r="BY36" s="82" t="str">
        <f t="shared" si="3"/>
        <v>ET</v>
      </c>
    </row>
    <row r="37" spans="1:77" ht="13.5" customHeight="1">
      <c r="A37" s="178" t="s">
        <v>33297</v>
      </c>
      <c r="B37" s="178" t="s">
        <v>33298</v>
      </c>
      <c r="C37" s="178"/>
      <c r="D37" s="178" t="s">
        <v>33375</v>
      </c>
      <c r="E37" s="178"/>
      <c r="F37" s="178" t="s">
        <v>21340</v>
      </c>
      <c r="G37" s="178" t="s">
        <v>21290</v>
      </c>
      <c r="H37" s="178"/>
      <c r="I37" s="178"/>
      <c r="J37" s="178">
        <v>61033</v>
      </c>
      <c r="K37" s="178"/>
      <c r="L37" s="178"/>
      <c r="M37" s="178"/>
      <c r="N37" s="178"/>
      <c r="O37" s="178"/>
      <c r="P37" s="178" t="s">
        <v>21282</v>
      </c>
      <c r="Q37" s="178" t="s">
        <v>33376</v>
      </c>
      <c r="R37" s="178" t="s">
        <v>24717</v>
      </c>
      <c r="S37" s="178" t="str">
        <f>_xlfn.TEXTJOIN("-",TRUE,A37,Table3[[#This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BTC activewear-Fruit Of The Loom-Kid's Valueweight T-61033-T-Shirts-Childrens T-Shirt-M96</v>
      </c>
      <c r="T37" s="82" t="s">
        <v>28714</v>
      </c>
      <c r="U37" s="82">
        <v>30</v>
      </c>
      <c r="V37" s="82" t="s">
        <v>28831</v>
      </c>
      <c r="W37" s="82" t="str">
        <f t="shared" si="0"/>
        <v>AU</v>
      </c>
      <c r="AA37" s="82" t="s">
        <v>33378</v>
      </c>
      <c r="AB37" s="82" t="s">
        <v>28722</v>
      </c>
      <c r="AC37" s="82">
        <v>30</v>
      </c>
      <c r="AD37" s="82" t="s">
        <v>28831</v>
      </c>
      <c r="AE37" s="82" t="str">
        <f t="shared" si="1"/>
        <v>BU</v>
      </c>
      <c r="AK37" s="107"/>
      <c r="AP37" s="103"/>
      <c r="AQ37" s="103"/>
      <c r="AR37" s="103"/>
      <c r="AS37" s="103"/>
      <c r="AT37" s="108"/>
      <c r="AU37" s="108"/>
      <c r="AV37" s="103"/>
      <c r="AX37" s="82" t="s">
        <v>28728</v>
      </c>
      <c r="AY37" s="82">
        <v>30</v>
      </c>
      <c r="AZ37" s="82" t="s">
        <v>28831</v>
      </c>
      <c r="BA37" s="82" t="str">
        <f>AX37&amp;AZ37</f>
        <v>CU</v>
      </c>
      <c r="BK37" s="82" t="s">
        <v>28735</v>
      </c>
      <c r="BL37" s="82">
        <v>13</v>
      </c>
      <c r="BM37" s="82" t="s">
        <v>28735</v>
      </c>
      <c r="BN37" s="82" t="str">
        <f t="shared" si="4"/>
        <v>DD</v>
      </c>
      <c r="BV37" s="82" t="s">
        <v>28742</v>
      </c>
      <c r="BW37" s="82">
        <v>30</v>
      </c>
      <c r="BX37" s="82" t="s">
        <v>28831</v>
      </c>
      <c r="BY37" s="82" t="str">
        <f t="shared" si="3"/>
        <v>EU</v>
      </c>
    </row>
    <row r="38" spans="1:77" ht="13.5" customHeight="1">
      <c r="A38" s="178" t="s">
        <v>33297</v>
      </c>
      <c r="B38" s="178" t="s">
        <v>33298</v>
      </c>
      <c r="C38" s="178"/>
      <c r="D38" s="178" t="s">
        <v>33375</v>
      </c>
      <c r="E38" s="178"/>
      <c r="F38" s="178" t="s">
        <v>21340</v>
      </c>
      <c r="G38" s="178" t="s">
        <v>21290</v>
      </c>
      <c r="H38" s="178"/>
      <c r="I38" s="178"/>
      <c r="J38" s="178">
        <v>61033</v>
      </c>
      <c r="K38" s="178"/>
      <c r="L38" s="178"/>
      <c r="M38" s="178"/>
      <c r="N38" s="178"/>
      <c r="O38" s="178"/>
      <c r="P38" s="178" t="s">
        <v>21282</v>
      </c>
      <c r="Q38" s="178" t="s">
        <v>33376</v>
      </c>
      <c r="R38" s="178" t="s">
        <v>33379</v>
      </c>
      <c r="S38" s="178" t="str">
        <f>_xlfn.TEXTJOIN("-",TRUE,A38,Table3[[#This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BTC activewear-Fruit Of The Loom-Kid's Valueweight T-61033-T-Shirts-Childrens T-Shirt-M97</v>
      </c>
      <c r="T38" s="82" t="s">
        <v>28714</v>
      </c>
      <c r="U38" s="82">
        <v>31</v>
      </c>
      <c r="V38" s="82" t="s">
        <v>28792</v>
      </c>
      <c r="W38" s="82" t="str">
        <f t="shared" si="0"/>
        <v>AV</v>
      </c>
      <c r="AA38" s="82" t="s">
        <v>29019</v>
      </c>
      <c r="AB38" s="82" t="s">
        <v>28722</v>
      </c>
      <c r="AC38" s="82">
        <v>31</v>
      </c>
      <c r="AD38" s="82" t="s">
        <v>28792</v>
      </c>
      <c r="AE38" s="82" t="str">
        <f t="shared" si="1"/>
        <v>BV</v>
      </c>
      <c r="AP38" s="103"/>
      <c r="AQ38" s="103"/>
      <c r="AR38" s="103"/>
      <c r="AS38" s="103"/>
      <c r="AT38" s="108"/>
      <c r="AU38" s="108"/>
      <c r="AX38" s="82" t="s">
        <v>28728</v>
      </c>
      <c r="AY38" s="82">
        <v>31</v>
      </c>
      <c r="AZ38" s="82" t="s">
        <v>28792</v>
      </c>
      <c r="BA38" s="82" t="str">
        <f>AX38&amp;AZ38</f>
        <v>CV</v>
      </c>
      <c r="BK38" s="82" t="s">
        <v>28735</v>
      </c>
      <c r="BL38" s="82">
        <v>14</v>
      </c>
      <c r="BM38" s="82" t="s">
        <v>28742</v>
      </c>
      <c r="BN38" s="82" t="str">
        <f t="shared" si="4"/>
        <v>DE</v>
      </c>
      <c r="BV38" s="82" t="s">
        <v>28742</v>
      </c>
      <c r="BW38" s="82">
        <v>31</v>
      </c>
      <c r="BX38" s="82" t="s">
        <v>28792</v>
      </c>
      <c r="BY38" s="82" t="str">
        <f t="shared" si="3"/>
        <v>EV</v>
      </c>
    </row>
    <row r="39" spans="1:77" ht="13.5" customHeight="1">
      <c r="A39" s="178" t="s">
        <v>33297</v>
      </c>
      <c r="B39" s="178" t="s">
        <v>21623</v>
      </c>
      <c r="C39" s="178"/>
      <c r="D39" s="178" t="s">
        <v>33332</v>
      </c>
      <c r="E39" s="178"/>
      <c r="F39" s="178" t="s">
        <v>21340</v>
      </c>
      <c r="G39" s="178" t="s">
        <v>21290</v>
      </c>
      <c r="H39" s="178"/>
      <c r="I39" s="178"/>
      <c r="J39" s="178">
        <v>18500</v>
      </c>
      <c r="K39" s="178"/>
      <c r="L39" s="178"/>
      <c r="M39" s="178"/>
      <c r="N39" s="178"/>
      <c r="O39" s="178"/>
      <c r="P39" s="178" t="s">
        <v>33333</v>
      </c>
      <c r="Q39" s="178" t="s">
        <v>33334</v>
      </c>
      <c r="R39" s="178" t="s">
        <v>33380</v>
      </c>
      <c r="S39" s="178" t="str">
        <f>_xlfn.TEXTJOIN("-",TRUE,A39,Table3[[#This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BTC activewear-Gildan-Heavy Blend™ Adult Hooded Sweatshirt-18500-Sweatshirts And Hoodies-Mens Sweatshirts &amp; Hoodies-M121</v>
      </c>
      <c r="T39" s="82" t="s">
        <v>28714</v>
      </c>
      <c r="U39" s="82">
        <v>32</v>
      </c>
      <c r="V39" s="82" t="s">
        <v>28798</v>
      </c>
      <c r="W39" s="82" t="str">
        <f t="shared" si="0"/>
        <v>AW</v>
      </c>
      <c r="AA39" s="82" t="s">
        <v>33381</v>
      </c>
      <c r="AB39" s="82" t="s">
        <v>28722</v>
      </c>
      <c r="AC39" s="82">
        <v>32</v>
      </c>
      <c r="AD39" s="82" t="s">
        <v>28798</v>
      </c>
      <c r="AE39" s="82" t="str">
        <f t="shared" si="1"/>
        <v>BW</v>
      </c>
      <c r="AK39" s="107"/>
      <c r="AP39" s="103"/>
      <c r="AQ39" s="103"/>
      <c r="AR39" s="103"/>
      <c r="AS39" s="103"/>
      <c r="AT39" s="108"/>
      <c r="AU39" s="108"/>
      <c r="AX39" s="82" t="s">
        <v>28728</v>
      </c>
      <c r="AY39" s="82">
        <v>32</v>
      </c>
      <c r="AZ39" s="82" t="s">
        <v>28798</v>
      </c>
      <c r="BA39" s="82" t="str">
        <f>AX39&amp;AZ39</f>
        <v>CW</v>
      </c>
      <c r="BK39" s="82" t="s">
        <v>28735</v>
      </c>
      <c r="BL39" s="82">
        <v>15</v>
      </c>
      <c r="BM39" s="82" t="s">
        <v>28749</v>
      </c>
      <c r="BN39" s="82" t="str">
        <f t="shared" si="4"/>
        <v>DF</v>
      </c>
      <c r="BV39" s="82" t="s">
        <v>28742</v>
      </c>
      <c r="BW39" s="82">
        <v>32</v>
      </c>
      <c r="BX39" s="82" t="s">
        <v>28798</v>
      </c>
      <c r="BY39" s="82" t="str">
        <f t="shared" si="3"/>
        <v>EW</v>
      </c>
    </row>
    <row r="40" spans="1:77" ht="13.5" customHeight="1">
      <c r="A40" s="178" t="s">
        <v>33297</v>
      </c>
      <c r="B40" s="178" t="s">
        <v>21623</v>
      </c>
      <c r="C40" s="178"/>
      <c r="D40" s="178" t="s">
        <v>33332</v>
      </c>
      <c r="E40" s="178"/>
      <c r="F40" s="178" t="s">
        <v>21340</v>
      </c>
      <c r="G40" s="178" t="s">
        <v>21290</v>
      </c>
      <c r="H40" s="178"/>
      <c r="I40" s="178"/>
      <c r="J40" s="178">
        <v>18500</v>
      </c>
      <c r="K40" s="178"/>
      <c r="L40" s="178"/>
      <c r="M40" s="178"/>
      <c r="N40" s="178"/>
      <c r="O40" s="178"/>
      <c r="P40" s="178" t="s">
        <v>33333</v>
      </c>
      <c r="Q40" s="178" t="s">
        <v>33334</v>
      </c>
      <c r="R40" s="178" t="s">
        <v>33382</v>
      </c>
      <c r="S40" s="178" t="str">
        <f>_xlfn.TEXTJOIN("-",TRUE,A40,Table3[[#This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BTC activewear-Gildan-Heavy Blend™ Adult Hooded Sweatshirt-18500-Sweatshirts And Hoodies-Mens Sweatshirts &amp; Hoodies-M122</v>
      </c>
      <c r="T40" s="82" t="s">
        <v>28714</v>
      </c>
      <c r="U40" s="82">
        <v>33</v>
      </c>
      <c r="V40" s="82" t="s">
        <v>28842</v>
      </c>
      <c r="W40" s="82" t="str">
        <f t="shared" si="0"/>
        <v>AX</v>
      </c>
      <c r="AA40" s="82" t="s">
        <v>33383</v>
      </c>
      <c r="AB40" s="82" t="s">
        <v>28722</v>
      </c>
      <c r="AC40" s="82">
        <v>33</v>
      </c>
      <c r="AD40" s="82" t="s">
        <v>28842</v>
      </c>
      <c r="AE40" s="82" t="str">
        <f t="shared" si="1"/>
        <v>BX</v>
      </c>
      <c r="AJ40" s="103"/>
      <c r="AN40" s="111"/>
      <c r="AO40" s="103"/>
      <c r="AT40" s="106"/>
      <c r="AU40" s="106"/>
      <c r="AX40" s="82" t="s">
        <v>28728</v>
      </c>
      <c r="AY40" s="82">
        <v>33</v>
      </c>
      <c r="AZ40" s="82" t="s">
        <v>28842</v>
      </c>
      <c r="BA40" s="82" t="str">
        <f>AX40&amp;AZ40</f>
        <v>CX</v>
      </c>
      <c r="BK40" s="82" t="s">
        <v>28735</v>
      </c>
      <c r="BL40" s="82">
        <v>16</v>
      </c>
      <c r="BM40" s="82" t="s">
        <v>28754</v>
      </c>
      <c r="BN40" s="82" t="str">
        <f t="shared" si="4"/>
        <v>DG</v>
      </c>
      <c r="BV40" s="82" t="s">
        <v>28742</v>
      </c>
      <c r="BW40" s="82">
        <v>33</v>
      </c>
      <c r="BX40" s="82" t="s">
        <v>28842</v>
      </c>
      <c r="BY40" s="82" t="str">
        <f t="shared" si="3"/>
        <v>EX</v>
      </c>
    </row>
    <row r="41" spans="1:77" ht="13.5" customHeight="1">
      <c r="A41" s="178" t="s">
        <v>33297</v>
      </c>
      <c r="B41" s="178" t="s">
        <v>21623</v>
      </c>
      <c r="C41" s="178"/>
      <c r="D41" s="178" t="s">
        <v>33332</v>
      </c>
      <c r="E41" s="178"/>
      <c r="F41" s="178" t="s">
        <v>21340</v>
      </c>
      <c r="G41" s="178" t="s">
        <v>21290</v>
      </c>
      <c r="H41" s="178"/>
      <c r="I41" s="178"/>
      <c r="J41" s="178">
        <v>18500</v>
      </c>
      <c r="K41" s="178"/>
      <c r="L41" s="178"/>
      <c r="M41" s="178"/>
      <c r="N41" s="178"/>
      <c r="O41" s="178"/>
      <c r="P41" s="178" t="s">
        <v>33333</v>
      </c>
      <c r="Q41" s="178" t="s">
        <v>33334</v>
      </c>
      <c r="R41" s="178" t="s">
        <v>33384</v>
      </c>
      <c r="S41" s="178" t="str">
        <f>_xlfn.TEXTJOIN("-",TRUE,A41,Table3[[#This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BTC activewear-Gildan-Heavy Blend™ Adult Hooded Sweatshirt-18500-Sweatshirts And Hoodies-Mens Sweatshirts &amp; Hoodies-M125</v>
      </c>
      <c r="T41" s="82" t="s">
        <v>28714</v>
      </c>
      <c r="U41" s="82">
        <v>34</v>
      </c>
      <c r="V41" s="82" t="s">
        <v>28846</v>
      </c>
      <c r="W41" s="82" t="str">
        <f t="shared" si="0"/>
        <v>AY</v>
      </c>
      <c r="AA41" s="82" t="s">
        <v>33385</v>
      </c>
      <c r="AB41" s="82" t="s">
        <v>28722</v>
      </c>
      <c r="AC41" s="82">
        <v>34</v>
      </c>
      <c r="AD41" s="82" t="s">
        <v>28846</v>
      </c>
      <c r="AE41" s="82" t="str">
        <f t="shared" si="1"/>
        <v>BY</v>
      </c>
      <c r="AJ41" s="103"/>
      <c r="AR41" s="103"/>
      <c r="AS41" s="103"/>
      <c r="AT41" s="108"/>
      <c r="AU41" s="108"/>
      <c r="AX41" s="82" t="s">
        <v>28728</v>
      </c>
      <c r="AY41" s="82">
        <v>34</v>
      </c>
      <c r="AZ41" s="82" t="s">
        <v>28846</v>
      </c>
      <c r="BA41" s="82" t="str">
        <f>AX41&amp;AZ41</f>
        <v>CY</v>
      </c>
      <c r="BK41" s="82" t="s">
        <v>28735</v>
      </c>
      <c r="BL41" s="82">
        <v>17</v>
      </c>
      <c r="BM41" s="82" t="s">
        <v>28763</v>
      </c>
      <c r="BN41" s="82" t="str">
        <f t="shared" si="4"/>
        <v>DH</v>
      </c>
      <c r="BV41" s="82" t="s">
        <v>28742</v>
      </c>
      <c r="BW41" s="82">
        <v>34</v>
      </c>
      <c r="BX41" s="82" t="s">
        <v>28846</v>
      </c>
      <c r="BY41" s="82" t="str">
        <f t="shared" si="3"/>
        <v>EY</v>
      </c>
    </row>
    <row r="42" spans="1:77" ht="13.5" customHeight="1">
      <c r="A42" s="178" t="s">
        <v>33297</v>
      </c>
      <c r="B42" s="178" t="s">
        <v>21623</v>
      </c>
      <c r="C42" s="178"/>
      <c r="D42" s="178" t="s">
        <v>33332</v>
      </c>
      <c r="E42" s="178"/>
      <c r="F42" s="178" t="s">
        <v>21340</v>
      </c>
      <c r="G42" s="178" t="s">
        <v>21290</v>
      </c>
      <c r="H42" s="178"/>
      <c r="I42" s="178"/>
      <c r="J42" s="178">
        <v>18500</v>
      </c>
      <c r="K42" s="178"/>
      <c r="L42" s="178"/>
      <c r="M42" s="178"/>
      <c r="N42" s="178"/>
      <c r="O42" s="178"/>
      <c r="P42" s="178" t="s">
        <v>33333</v>
      </c>
      <c r="Q42" s="178" t="s">
        <v>33334</v>
      </c>
      <c r="R42" s="178" t="s">
        <v>33386</v>
      </c>
      <c r="S42" s="178" t="str">
        <f>_xlfn.TEXTJOIN("-",TRUE,A42,Table3[[#This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BTC activewear-Gildan-Heavy Blend™ Adult Hooded Sweatshirt-18500-Sweatshirts And Hoodies-Mens Sweatshirts &amp; Hoodies-M126</v>
      </c>
      <c r="T42" s="82" t="s">
        <v>28714</v>
      </c>
      <c r="U42" s="82">
        <v>35</v>
      </c>
      <c r="V42" s="82" t="s">
        <v>28852</v>
      </c>
      <c r="W42" s="82" t="str">
        <f t="shared" si="0"/>
        <v>AZ</v>
      </c>
      <c r="AA42" s="82" t="s">
        <v>33387</v>
      </c>
      <c r="AB42" s="82" t="s">
        <v>28722</v>
      </c>
      <c r="AC42" s="82">
        <v>35</v>
      </c>
      <c r="AD42" s="82" t="s">
        <v>28852</v>
      </c>
      <c r="AE42" s="82" t="str">
        <f t="shared" si="1"/>
        <v>BZ</v>
      </c>
      <c r="AJ42" s="103"/>
      <c r="AR42" s="103"/>
      <c r="AS42" s="103"/>
      <c r="AT42" s="108"/>
      <c r="AU42" s="108"/>
      <c r="AX42" s="82" t="s">
        <v>28728</v>
      </c>
      <c r="AY42" s="82">
        <v>35</v>
      </c>
      <c r="AZ42" s="82" t="s">
        <v>28852</v>
      </c>
      <c r="BA42" s="82" t="str">
        <f>AX42&amp;AZ42</f>
        <v>CZ</v>
      </c>
      <c r="BK42" s="82" t="s">
        <v>28735</v>
      </c>
      <c r="BL42" s="82">
        <v>1</v>
      </c>
      <c r="BM42" s="82" t="s">
        <v>33303</v>
      </c>
      <c r="BN42" s="82" t="str">
        <f>BK42&amp;BM42</f>
        <v>D1</v>
      </c>
      <c r="BV42" s="82" t="s">
        <v>28742</v>
      </c>
      <c r="BW42" s="82">
        <v>35</v>
      </c>
      <c r="BX42" s="82" t="s">
        <v>28852</v>
      </c>
      <c r="BY42" s="82" t="str">
        <f t="shared" si="3"/>
        <v>EZ</v>
      </c>
    </row>
    <row r="43" spans="1:77" ht="13.5" customHeight="1">
      <c r="A43" s="178" t="s">
        <v>33297</v>
      </c>
      <c r="B43" s="178" t="s">
        <v>21623</v>
      </c>
      <c r="C43" s="178"/>
      <c r="D43" s="178" t="s">
        <v>33332</v>
      </c>
      <c r="E43" s="178"/>
      <c r="F43" s="178" t="s">
        <v>21340</v>
      </c>
      <c r="G43" s="178" t="s">
        <v>21290</v>
      </c>
      <c r="H43" s="178"/>
      <c r="I43" s="178"/>
      <c r="J43" s="178">
        <v>18500</v>
      </c>
      <c r="K43" s="178"/>
      <c r="L43" s="178"/>
      <c r="M43" s="178"/>
      <c r="N43" s="178"/>
      <c r="O43" s="178"/>
      <c r="P43" s="178" t="s">
        <v>33333</v>
      </c>
      <c r="Q43" s="178" t="s">
        <v>33334</v>
      </c>
      <c r="R43" s="178" t="s">
        <v>24620</v>
      </c>
      <c r="S43" s="178" t="str">
        <f>_xlfn.TEXTJOIN("-",TRUE,A43,Table3[[#This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BTC activewear-Gildan-Heavy Blend™ Adult Hooded Sweatshirt-18500-Sweatshirts And Hoodies-Mens Sweatshirts &amp; Hoodies-M133</v>
      </c>
      <c r="T43" s="82" t="s">
        <v>28714</v>
      </c>
      <c r="U43" s="82">
        <v>62</v>
      </c>
      <c r="V43" s="82" t="s">
        <v>33388</v>
      </c>
      <c r="W43" s="82" t="str">
        <f t="shared" si="0"/>
        <v>A10</v>
      </c>
      <c r="AA43" s="82" t="s">
        <v>33389</v>
      </c>
      <c r="AB43" s="82" t="s">
        <v>28722</v>
      </c>
      <c r="AC43" s="82">
        <v>62</v>
      </c>
      <c r="AD43" s="82" t="s">
        <v>33388</v>
      </c>
      <c r="AE43" s="82" t="str">
        <f t="shared" si="1"/>
        <v>B10</v>
      </c>
      <c r="AJ43" s="103"/>
      <c r="AR43" s="103"/>
      <c r="AS43" s="103"/>
      <c r="AT43" s="108"/>
      <c r="AU43" s="108"/>
      <c r="AX43" s="82" t="s">
        <v>28728</v>
      </c>
      <c r="AY43" s="82">
        <v>62</v>
      </c>
      <c r="AZ43" s="82" t="s">
        <v>33388</v>
      </c>
      <c r="BA43" s="82" t="str">
        <f>AX43&amp;AZ43</f>
        <v>C10</v>
      </c>
      <c r="BK43" s="82" t="s">
        <v>28735</v>
      </c>
      <c r="BL43" s="82">
        <v>2</v>
      </c>
      <c r="BM43" s="82" t="s">
        <v>33307</v>
      </c>
      <c r="BN43" s="82" t="str">
        <f t="shared" ref="BN43:BN58" si="5">BK43&amp;BM43</f>
        <v>D2</v>
      </c>
      <c r="BV43" s="82" t="s">
        <v>28742</v>
      </c>
      <c r="BW43" s="82">
        <v>62</v>
      </c>
      <c r="BX43" s="82" t="s">
        <v>33388</v>
      </c>
      <c r="BY43" s="82" t="str">
        <f t="shared" si="3"/>
        <v>E10</v>
      </c>
    </row>
    <row r="44" spans="1:77" ht="13.5" customHeight="1">
      <c r="A44" s="178" t="s">
        <v>33297</v>
      </c>
      <c r="B44" s="178" t="s">
        <v>33298</v>
      </c>
      <c r="C44" s="178"/>
      <c r="D44" s="178" t="s">
        <v>33304</v>
      </c>
      <c r="E44" s="178"/>
      <c r="F44" s="178" t="s">
        <v>21340</v>
      </c>
      <c r="G44" s="178" t="s">
        <v>21290</v>
      </c>
      <c r="H44" s="178"/>
      <c r="I44" s="178"/>
      <c r="J44" s="178"/>
      <c r="K44" s="178" t="s">
        <v>21286</v>
      </c>
      <c r="L44" s="178"/>
      <c r="M44" s="178"/>
      <c r="N44" s="178"/>
      <c r="O44" s="178" t="s">
        <v>33305</v>
      </c>
      <c r="P44" s="178" t="s">
        <v>21282</v>
      </c>
      <c r="Q44" s="178" t="s">
        <v>33300</v>
      </c>
      <c r="R44" s="178" t="s">
        <v>33390</v>
      </c>
      <c r="S44" s="178" t="str">
        <f>_xlfn.TEXTJOIN("-",TRUE,A44,Table3[[#This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BTC activewear-Fruit Of The Loom-Men's Iconic 150 T-Men's Valueweight T-DAT001-61430-61036-T-Shirts-Mens Short Sleeve T-Shirt-M76</v>
      </c>
      <c r="T44" s="82" t="s">
        <v>28714</v>
      </c>
      <c r="U44" s="82">
        <v>63</v>
      </c>
      <c r="V44" s="82" t="s">
        <v>33391</v>
      </c>
      <c r="W44" s="82" t="str">
        <f t="shared" si="0"/>
        <v>A11</v>
      </c>
      <c r="AA44" s="82" t="s">
        <v>33392</v>
      </c>
      <c r="AB44" s="82" t="s">
        <v>28722</v>
      </c>
      <c r="AC44" s="82">
        <v>63</v>
      </c>
      <c r="AD44" s="82" t="s">
        <v>33391</v>
      </c>
      <c r="AE44" s="82" t="str">
        <f t="shared" si="1"/>
        <v>B11</v>
      </c>
      <c r="AJ44" s="103"/>
      <c r="AR44" s="103"/>
      <c r="AS44" s="103"/>
      <c r="AT44" s="108"/>
      <c r="AU44" s="108"/>
      <c r="AX44" s="82" t="s">
        <v>28728</v>
      </c>
      <c r="AY44" s="82">
        <v>63</v>
      </c>
      <c r="AZ44" s="82" t="s">
        <v>33391</v>
      </c>
      <c r="BA44" s="82" t="str">
        <f>AX44&amp;AZ44</f>
        <v>C11</v>
      </c>
      <c r="BK44" s="82" t="s">
        <v>28735</v>
      </c>
      <c r="BL44" s="82">
        <v>3</v>
      </c>
      <c r="BM44" s="82" t="s">
        <v>33310</v>
      </c>
      <c r="BN44" s="82" t="str">
        <f t="shared" si="5"/>
        <v>D3</v>
      </c>
      <c r="BV44" s="82" t="s">
        <v>28742</v>
      </c>
      <c r="BW44" s="82">
        <v>63</v>
      </c>
      <c r="BX44" s="82" t="s">
        <v>33391</v>
      </c>
      <c r="BY44" s="82" t="str">
        <f t="shared" si="3"/>
        <v>E11</v>
      </c>
    </row>
    <row r="45" spans="1:77" ht="13.5" customHeight="1">
      <c r="A45" s="178" t="s">
        <v>33297</v>
      </c>
      <c r="B45" s="178" t="s">
        <v>21308</v>
      </c>
      <c r="C45" s="178" t="s">
        <v>33298</v>
      </c>
      <c r="D45" s="178" t="s">
        <v>33343</v>
      </c>
      <c r="E45" s="178"/>
      <c r="F45" s="178" t="s">
        <v>21340</v>
      </c>
      <c r="G45" s="178" t="s">
        <v>21290</v>
      </c>
      <c r="H45" s="178"/>
      <c r="I45" s="178"/>
      <c r="J45" s="178"/>
      <c r="K45" s="178" t="s">
        <v>21360</v>
      </c>
      <c r="L45" s="178"/>
      <c r="M45" s="178"/>
      <c r="N45" s="178"/>
      <c r="O45" s="178" t="s">
        <v>33344</v>
      </c>
      <c r="P45" s="178" t="s">
        <v>21282</v>
      </c>
      <c r="Q45" s="178" t="s">
        <v>33300</v>
      </c>
      <c r="R45" s="178" t="s">
        <v>33393</v>
      </c>
      <c r="S45" s="178" t="str">
        <f>_xlfn.TEXTJOIN("-",TRUE,A45,Table3[[#This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BTC activewear-Daataa Direct-Fruit Of The Loom-Men T-Shirt-DAT004-61082-61430-61036-T-Shirts-Mens Short Sleeve T-Shirt-M180</v>
      </c>
      <c r="T45" s="82" t="s">
        <v>28714</v>
      </c>
      <c r="U45" s="82">
        <v>64</v>
      </c>
      <c r="V45" s="82" t="s">
        <v>33394</v>
      </c>
      <c r="W45" s="82" t="str">
        <f t="shared" si="0"/>
        <v>A12</v>
      </c>
      <c r="AA45" s="82" t="s">
        <v>33395</v>
      </c>
      <c r="AB45" s="82" t="s">
        <v>28722</v>
      </c>
      <c r="AC45" s="82">
        <v>64</v>
      </c>
      <c r="AD45" s="82" t="s">
        <v>33394</v>
      </c>
      <c r="AE45" s="82" t="str">
        <f t="shared" si="1"/>
        <v>B12</v>
      </c>
      <c r="AJ45" s="103"/>
      <c r="AR45" s="103"/>
      <c r="AS45" s="103"/>
      <c r="AT45" s="108"/>
      <c r="AU45" s="108"/>
      <c r="AX45" s="82" t="s">
        <v>28728</v>
      </c>
      <c r="AY45" s="82">
        <v>64</v>
      </c>
      <c r="AZ45" s="82" t="s">
        <v>33394</v>
      </c>
      <c r="BA45" s="82" t="str">
        <f>AX45&amp;AZ45</f>
        <v>C12</v>
      </c>
      <c r="BK45" s="82" t="s">
        <v>28735</v>
      </c>
      <c r="BL45" s="82">
        <v>4</v>
      </c>
      <c r="BM45" s="82" t="s">
        <v>33313</v>
      </c>
      <c r="BN45" s="82" t="str">
        <f t="shared" si="5"/>
        <v>D4</v>
      </c>
      <c r="BV45" s="82" t="s">
        <v>28742</v>
      </c>
      <c r="BW45" s="82">
        <v>64</v>
      </c>
      <c r="BX45" s="82" t="s">
        <v>33394</v>
      </c>
      <c r="BY45" s="82" t="str">
        <f t="shared" si="3"/>
        <v>E12</v>
      </c>
    </row>
    <row r="46" spans="1:77" ht="13.5" customHeight="1">
      <c r="A46" s="178" t="s">
        <v>33297</v>
      </c>
      <c r="B46" s="178" t="s">
        <v>21308</v>
      </c>
      <c r="C46" s="178" t="s">
        <v>33298</v>
      </c>
      <c r="D46" s="178" t="s">
        <v>33343</v>
      </c>
      <c r="E46" s="178"/>
      <c r="F46" s="178" t="s">
        <v>21340</v>
      </c>
      <c r="G46" s="178" t="s">
        <v>21290</v>
      </c>
      <c r="H46" s="178"/>
      <c r="I46" s="178"/>
      <c r="J46" s="178"/>
      <c r="K46" s="178" t="s">
        <v>21360</v>
      </c>
      <c r="L46" s="178"/>
      <c r="M46" s="178"/>
      <c r="N46" s="178"/>
      <c r="O46" s="178" t="s">
        <v>33344</v>
      </c>
      <c r="P46" s="178" t="s">
        <v>21282</v>
      </c>
      <c r="Q46" s="178" t="s">
        <v>33300</v>
      </c>
      <c r="R46" s="178" t="s">
        <v>33396</v>
      </c>
      <c r="S46" s="178" t="str">
        <f>_xlfn.TEXTJOIN("-",TRUE,A46,Table3[[#This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BTC activewear-Daataa Direct-Fruit Of The Loom-Men T-Shirt-DAT004-61082-61430-61036-T-Shirts-Mens Short Sleeve T-Shirt-M181</v>
      </c>
      <c r="T46" s="82" t="s">
        <v>28714</v>
      </c>
      <c r="U46" s="82">
        <v>65</v>
      </c>
      <c r="V46" s="82" t="s">
        <v>33397</v>
      </c>
      <c r="W46" s="82" t="str">
        <f t="shared" si="0"/>
        <v>A13</v>
      </c>
      <c r="AA46" s="82" t="s">
        <v>33398</v>
      </c>
      <c r="AB46" s="82" t="s">
        <v>28722</v>
      </c>
      <c r="AC46" s="82">
        <v>65</v>
      </c>
      <c r="AD46" s="82" t="s">
        <v>33397</v>
      </c>
      <c r="AE46" s="82" t="str">
        <f t="shared" si="1"/>
        <v>B13</v>
      </c>
      <c r="AJ46" s="103"/>
      <c r="AT46" s="104"/>
      <c r="AU46" s="104"/>
      <c r="AX46" s="82" t="s">
        <v>28728</v>
      </c>
      <c r="AY46" s="82">
        <v>65</v>
      </c>
      <c r="AZ46" s="82" t="s">
        <v>33397</v>
      </c>
      <c r="BA46" s="82" t="str">
        <f>AX46&amp;AZ46</f>
        <v>C13</v>
      </c>
      <c r="BK46" s="82" t="s">
        <v>28735</v>
      </c>
      <c r="BL46" s="82">
        <v>5</v>
      </c>
      <c r="BM46" s="82" t="s">
        <v>33316</v>
      </c>
      <c r="BN46" s="82" t="str">
        <f t="shared" si="5"/>
        <v>D5</v>
      </c>
      <c r="BV46" s="82" t="s">
        <v>28742</v>
      </c>
      <c r="BW46" s="82">
        <v>65</v>
      </c>
      <c r="BX46" s="82" t="s">
        <v>33397</v>
      </c>
      <c r="BY46" s="82" t="str">
        <f t="shared" si="3"/>
        <v>E13</v>
      </c>
    </row>
    <row r="47" spans="1:77" ht="13.5" customHeight="1">
      <c r="A47" s="178" t="s">
        <v>33297</v>
      </c>
      <c r="B47" s="178" t="s">
        <v>21308</v>
      </c>
      <c r="C47" s="178" t="s">
        <v>33298</v>
      </c>
      <c r="D47" s="178" t="s">
        <v>33343</v>
      </c>
      <c r="E47" s="178"/>
      <c r="F47" s="178" t="s">
        <v>21340</v>
      </c>
      <c r="G47" s="178" t="s">
        <v>21290</v>
      </c>
      <c r="H47" s="178"/>
      <c r="I47" s="178"/>
      <c r="J47" s="178"/>
      <c r="K47" s="178" t="s">
        <v>21360</v>
      </c>
      <c r="L47" s="178"/>
      <c r="M47" s="178"/>
      <c r="N47" s="178"/>
      <c r="O47" s="178" t="s">
        <v>33344</v>
      </c>
      <c r="P47" s="178" t="s">
        <v>21282</v>
      </c>
      <c r="Q47" s="178" t="s">
        <v>33300</v>
      </c>
      <c r="R47" s="178" t="s">
        <v>33399</v>
      </c>
      <c r="S47" s="178" t="str">
        <f>_xlfn.TEXTJOIN("-",TRUE,A47,Table3[[#This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BTC activewear-Daataa Direct-Fruit Of The Loom-Men T-Shirt-DAT004-61082-61430-61036-T-Shirts-Mens Short Sleeve T-Shirt-M182</v>
      </c>
      <c r="T47" s="82" t="s">
        <v>28714</v>
      </c>
      <c r="U47" s="82">
        <v>66</v>
      </c>
      <c r="V47" s="82" t="s">
        <v>33400</v>
      </c>
      <c r="W47" s="82" t="str">
        <f t="shared" si="0"/>
        <v>A14</v>
      </c>
      <c r="AA47" s="82" t="s">
        <v>33401</v>
      </c>
      <c r="AB47" s="82" t="s">
        <v>28722</v>
      </c>
      <c r="AC47" s="82">
        <v>66</v>
      </c>
      <c r="AD47" s="82" t="s">
        <v>33400</v>
      </c>
      <c r="AE47" s="82" t="str">
        <f t="shared" si="1"/>
        <v>B14</v>
      </c>
      <c r="AT47" s="104"/>
      <c r="AU47" s="104"/>
      <c r="AX47" s="82" t="s">
        <v>28728</v>
      </c>
      <c r="AY47" s="82">
        <v>66</v>
      </c>
      <c r="AZ47" s="82" t="s">
        <v>33400</v>
      </c>
      <c r="BA47" s="82" t="str">
        <f>AX47&amp;AZ47</f>
        <v>C14</v>
      </c>
      <c r="BK47" s="82" t="s">
        <v>28735</v>
      </c>
      <c r="BL47" s="82">
        <v>6</v>
      </c>
      <c r="BM47" s="82" t="s">
        <v>33319</v>
      </c>
      <c r="BN47" s="82" t="str">
        <f t="shared" si="5"/>
        <v>D6</v>
      </c>
      <c r="BV47" s="82" t="s">
        <v>28742</v>
      </c>
      <c r="BW47" s="82">
        <v>66</v>
      </c>
      <c r="BX47" s="82" t="s">
        <v>33400</v>
      </c>
      <c r="BY47" s="82" t="str">
        <f t="shared" si="3"/>
        <v>E14</v>
      </c>
    </row>
    <row r="48" spans="1:77" ht="13.5" customHeight="1">
      <c r="A48" s="178" t="s">
        <v>33297</v>
      </c>
      <c r="B48" s="178" t="s">
        <v>21308</v>
      </c>
      <c r="C48" s="178" t="s">
        <v>33298</v>
      </c>
      <c r="D48" s="178" t="s">
        <v>33343</v>
      </c>
      <c r="E48" s="178"/>
      <c r="F48" s="178" t="s">
        <v>21340</v>
      </c>
      <c r="G48" s="178" t="s">
        <v>21290</v>
      </c>
      <c r="H48" s="178"/>
      <c r="I48" s="178"/>
      <c r="J48" s="178"/>
      <c r="K48" s="178" t="s">
        <v>21360</v>
      </c>
      <c r="L48" s="178"/>
      <c r="M48" s="178"/>
      <c r="N48" s="178"/>
      <c r="O48" s="178" t="s">
        <v>33344</v>
      </c>
      <c r="P48" s="178" t="s">
        <v>21282</v>
      </c>
      <c r="Q48" s="178" t="s">
        <v>33300</v>
      </c>
      <c r="R48" s="178" t="s">
        <v>33402</v>
      </c>
      <c r="S48" s="178" t="str">
        <f>_xlfn.TEXTJOIN("-",TRUE,A48,Table3[[#This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BTC activewear-Daataa Direct-Fruit Of The Loom-Men T-Shirt-DAT004-61082-61430-61036-T-Shirts-Mens Short Sleeve T-Shirt-M28</v>
      </c>
      <c r="T48" s="82" t="s">
        <v>28714</v>
      </c>
      <c r="U48" s="82">
        <v>67</v>
      </c>
      <c r="V48" s="82" t="s">
        <v>33403</v>
      </c>
      <c r="W48" s="82" t="str">
        <f t="shared" si="0"/>
        <v>A15</v>
      </c>
      <c r="AA48" s="82" t="s">
        <v>33404</v>
      </c>
      <c r="AB48" s="82" t="s">
        <v>28722</v>
      </c>
      <c r="AC48" s="82">
        <v>67</v>
      </c>
      <c r="AD48" s="82" t="s">
        <v>33403</v>
      </c>
      <c r="AE48" s="82" t="str">
        <f t="shared" si="1"/>
        <v>B15</v>
      </c>
      <c r="AP48" s="104"/>
      <c r="AQ48" s="104"/>
      <c r="AR48" s="106"/>
      <c r="AS48" s="106"/>
      <c r="AT48" s="106"/>
      <c r="AU48" s="106"/>
      <c r="AX48" s="82" t="s">
        <v>28728</v>
      </c>
      <c r="AY48" s="82">
        <v>67</v>
      </c>
      <c r="AZ48" s="82" t="s">
        <v>33403</v>
      </c>
      <c r="BA48" s="82" t="str">
        <f>AX48&amp;AZ48</f>
        <v>C15</v>
      </c>
      <c r="BK48" s="82" t="s">
        <v>28735</v>
      </c>
      <c r="BL48" s="82">
        <v>7</v>
      </c>
      <c r="BM48" s="82" t="s">
        <v>33322</v>
      </c>
      <c r="BN48" s="82" t="str">
        <f t="shared" si="5"/>
        <v>D7</v>
      </c>
      <c r="BV48" s="82" t="s">
        <v>28742</v>
      </c>
      <c r="BW48" s="82">
        <v>67</v>
      </c>
      <c r="BX48" s="82" t="s">
        <v>33403</v>
      </c>
      <c r="BY48" s="82" t="str">
        <f t="shared" si="3"/>
        <v>E15</v>
      </c>
    </row>
    <row r="49" spans="1:77" ht="13.5" customHeight="1">
      <c r="A49" s="178" t="s">
        <v>33297</v>
      </c>
      <c r="B49" s="178" t="s">
        <v>21623</v>
      </c>
      <c r="C49" s="178"/>
      <c r="D49" s="178" t="s">
        <v>33405</v>
      </c>
      <c r="E49" s="178"/>
      <c r="F49" s="178" t="s">
        <v>21340</v>
      </c>
      <c r="G49" s="178" t="s">
        <v>21290</v>
      </c>
      <c r="H49" s="178"/>
      <c r="I49" s="178"/>
      <c r="J49" s="178" t="s">
        <v>33406</v>
      </c>
      <c r="K49" s="178"/>
      <c r="L49" s="178"/>
      <c r="M49" s="178"/>
      <c r="N49" s="178"/>
      <c r="O49" s="178"/>
      <c r="P49" s="178" t="s">
        <v>33333</v>
      </c>
      <c r="Q49" s="178" t="s">
        <v>33407</v>
      </c>
      <c r="R49" s="178" t="s">
        <v>33408</v>
      </c>
      <c r="S49" s="178" t="str">
        <f>_xlfn.TEXTJOIN("-",TRUE,A49,Table3[[#This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BTC activewear-Gildan-Heavy Blend™ Youth Hooded Sweatshirt-18500B-Sweatshirts And Hoodies-Childrens Sweatshirts And Hoodies-M128</v>
      </c>
      <c r="T49" s="82" t="s">
        <v>28714</v>
      </c>
      <c r="U49" s="82">
        <v>68</v>
      </c>
      <c r="V49" s="82" t="s">
        <v>33409</v>
      </c>
      <c r="W49" s="82" t="str">
        <f t="shared" si="0"/>
        <v>A16</v>
      </c>
      <c r="AA49" s="82" t="s">
        <v>33410</v>
      </c>
      <c r="AB49" s="82" t="s">
        <v>28722</v>
      </c>
      <c r="AC49" s="82">
        <v>68</v>
      </c>
      <c r="AD49" s="82" t="s">
        <v>33409</v>
      </c>
      <c r="AE49" s="82" t="str">
        <f t="shared" si="1"/>
        <v>B16</v>
      </c>
      <c r="AP49" s="104"/>
      <c r="AQ49" s="104"/>
      <c r="AR49" s="106"/>
      <c r="AS49" s="106"/>
      <c r="AT49" s="106"/>
      <c r="AU49" s="106"/>
      <c r="AX49" s="82" t="s">
        <v>28728</v>
      </c>
      <c r="AY49" s="82">
        <v>68</v>
      </c>
      <c r="AZ49" s="82" t="s">
        <v>33409</v>
      </c>
      <c r="BA49" s="82" t="str">
        <f>AX49&amp;AZ49</f>
        <v>C16</v>
      </c>
      <c r="BK49" s="82" t="s">
        <v>28735</v>
      </c>
      <c r="BL49" s="82">
        <v>8</v>
      </c>
      <c r="BM49" s="82" t="s">
        <v>33325</v>
      </c>
      <c r="BN49" s="82" t="str">
        <f t="shared" si="5"/>
        <v>D8</v>
      </c>
      <c r="BV49" s="82" t="s">
        <v>28742</v>
      </c>
      <c r="BW49" s="82">
        <v>68</v>
      </c>
      <c r="BX49" s="82" t="s">
        <v>33409</v>
      </c>
      <c r="BY49" s="82" t="str">
        <f t="shared" si="3"/>
        <v>E16</v>
      </c>
    </row>
    <row r="50" spans="1:77" ht="13.5" customHeight="1">
      <c r="A50" s="178" t="s">
        <v>33297</v>
      </c>
      <c r="B50" s="178" t="s">
        <v>21623</v>
      </c>
      <c r="C50" s="178"/>
      <c r="D50" s="178" t="s">
        <v>33411</v>
      </c>
      <c r="E50" s="178"/>
      <c r="F50" s="178" t="s">
        <v>21340</v>
      </c>
      <c r="G50" s="178" t="s">
        <v>21290</v>
      </c>
      <c r="H50" s="178"/>
      <c r="I50" s="178"/>
      <c r="J50" s="178">
        <v>18000</v>
      </c>
      <c r="K50" s="178"/>
      <c r="L50" s="178"/>
      <c r="M50" s="178"/>
      <c r="N50" s="178"/>
      <c r="O50" s="178"/>
      <c r="P50" s="178" t="s">
        <v>33333</v>
      </c>
      <c r="Q50" s="178" t="s">
        <v>33334</v>
      </c>
      <c r="R50" s="178" t="s">
        <v>33412</v>
      </c>
      <c r="S50" s="178" t="str">
        <f>_xlfn.TEXTJOIN("-",TRUE,A50,Table3[[#This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BTC activewear-Gildan-Heavy Blend™ Adult Crewneck Sweatshirt-18000-Sweatshirts And Hoodies-Mens Sweatshirts &amp; Hoodies-M144</v>
      </c>
      <c r="T50" s="82" t="s">
        <v>28714</v>
      </c>
      <c r="U50" s="82">
        <v>69</v>
      </c>
      <c r="V50" s="82" t="s">
        <v>33413</v>
      </c>
      <c r="W50" s="82" t="str">
        <f t="shared" si="0"/>
        <v>A17</v>
      </c>
      <c r="AA50" s="82" t="s">
        <v>33414</v>
      </c>
      <c r="AB50" s="82" t="s">
        <v>28722</v>
      </c>
      <c r="AC50" s="82">
        <v>69</v>
      </c>
      <c r="AD50" s="82" t="s">
        <v>33413</v>
      </c>
      <c r="AE50" s="82" t="str">
        <f t="shared" si="1"/>
        <v>B17</v>
      </c>
      <c r="AP50" s="104"/>
      <c r="AQ50" s="104"/>
      <c r="AR50" s="106"/>
      <c r="AS50" s="106"/>
      <c r="AT50" s="106"/>
      <c r="AU50" s="106"/>
      <c r="AX50" s="82" t="s">
        <v>28728</v>
      </c>
      <c r="AY50" s="82">
        <v>69</v>
      </c>
      <c r="AZ50" s="82" t="s">
        <v>33413</v>
      </c>
      <c r="BA50" s="82" t="str">
        <f>AX50&amp;AZ50</f>
        <v>C17</v>
      </c>
      <c r="BK50" s="82" t="s">
        <v>28735</v>
      </c>
      <c r="BL50" s="82">
        <v>9</v>
      </c>
      <c r="BM50" s="82" t="s">
        <v>33328</v>
      </c>
      <c r="BN50" s="82" t="str">
        <f t="shared" si="5"/>
        <v>D9</v>
      </c>
      <c r="BV50" s="82" t="s">
        <v>28742</v>
      </c>
      <c r="BW50" s="82">
        <v>69</v>
      </c>
      <c r="BX50" s="82" t="s">
        <v>33413</v>
      </c>
      <c r="BY50" s="82" t="str">
        <f t="shared" si="3"/>
        <v>E17</v>
      </c>
    </row>
    <row r="51" spans="1:77" ht="13.5" customHeight="1">
      <c r="A51" s="178" t="s">
        <v>33297</v>
      </c>
      <c r="B51" s="178" t="s">
        <v>21623</v>
      </c>
      <c r="C51" s="178"/>
      <c r="D51" s="178" t="s">
        <v>33415</v>
      </c>
      <c r="E51" s="178"/>
      <c r="F51" s="178" t="s">
        <v>21340</v>
      </c>
      <c r="G51" s="178" t="s">
        <v>21290</v>
      </c>
      <c r="H51" s="178"/>
      <c r="I51" s="178"/>
      <c r="J51" s="178" t="s">
        <v>33416</v>
      </c>
      <c r="K51" s="178"/>
      <c r="L51" s="178"/>
      <c r="M51" s="178"/>
      <c r="N51" s="178"/>
      <c r="O51" s="178"/>
      <c r="P51" s="178" t="s">
        <v>33333</v>
      </c>
      <c r="Q51" s="178" t="s">
        <v>33407</v>
      </c>
      <c r="R51" s="178" t="s">
        <v>33417</v>
      </c>
      <c r="S51" s="178" t="str">
        <f>_xlfn.TEXTJOIN("-",TRUE,A51,Table3[[#This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BTC activewear-Gildan-Heavy Blend™ Youth Crewneck Sweatshirt-18000B-Sweatshirts And Hoodies-Childrens Sweatshirts And Hoodies-M145</v>
      </c>
      <c r="T51" s="82" t="s">
        <v>28714</v>
      </c>
      <c r="U51" s="82">
        <v>70</v>
      </c>
      <c r="V51" s="82" t="s">
        <v>33418</v>
      </c>
      <c r="W51" s="82" t="str">
        <f t="shared" si="0"/>
        <v>A18</v>
      </c>
      <c r="AA51" s="82" t="s">
        <v>33419</v>
      </c>
      <c r="AB51" s="82" t="s">
        <v>28722</v>
      </c>
      <c r="AC51" s="82">
        <v>70</v>
      </c>
      <c r="AD51" s="82" t="s">
        <v>33418</v>
      </c>
      <c r="AE51" s="82" t="str">
        <f t="shared" si="1"/>
        <v>B18</v>
      </c>
      <c r="AP51" s="104"/>
      <c r="AQ51" s="104"/>
      <c r="AR51" s="106"/>
      <c r="AS51" s="106"/>
      <c r="AT51" s="106"/>
      <c r="AU51" s="106"/>
      <c r="AX51" s="82" t="s">
        <v>28728</v>
      </c>
      <c r="AY51" s="82">
        <v>70</v>
      </c>
      <c r="AZ51" s="82" t="s">
        <v>33418</v>
      </c>
      <c r="BA51" s="82" t="str">
        <f>AX51&amp;AZ51</f>
        <v>C18</v>
      </c>
      <c r="BK51" s="82" t="s">
        <v>28735</v>
      </c>
      <c r="BL51" s="82">
        <v>10</v>
      </c>
      <c r="BM51" s="82" t="s">
        <v>28714</v>
      </c>
      <c r="BN51" s="82" t="str">
        <f t="shared" si="5"/>
        <v>DA</v>
      </c>
      <c r="BV51" s="82" t="s">
        <v>28742</v>
      </c>
      <c r="BW51" s="82">
        <v>70</v>
      </c>
      <c r="BX51" s="82" t="s">
        <v>33418</v>
      </c>
      <c r="BY51" s="82" t="str">
        <f t="shared" si="3"/>
        <v>E18</v>
      </c>
    </row>
    <row r="52" spans="1:77" ht="13.5" customHeight="1">
      <c r="A52" s="178" t="s">
        <v>33297</v>
      </c>
      <c r="B52" s="178" t="s">
        <v>21623</v>
      </c>
      <c r="C52" s="178"/>
      <c r="D52" s="178" t="s">
        <v>33411</v>
      </c>
      <c r="E52" s="178"/>
      <c r="F52" s="178" t="s">
        <v>21340</v>
      </c>
      <c r="G52" s="178" t="s">
        <v>21290</v>
      </c>
      <c r="H52" s="178"/>
      <c r="I52" s="178"/>
      <c r="J52" s="178">
        <v>18000</v>
      </c>
      <c r="K52" s="178"/>
      <c r="L52" s="178"/>
      <c r="M52" s="178"/>
      <c r="N52" s="178"/>
      <c r="O52" s="178"/>
      <c r="P52" s="178" t="s">
        <v>33333</v>
      </c>
      <c r="Q52" s="178" t="s">
        <v>33334</v>
      </c>
      <c r="R52" s="178" t="s">
        <v>33420</v>
      </c>
      <c r="S52" s="178" t="str">
        <f>_xlfn.TEXTJOIN("-",TRUE,A52,Table3[[#This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BTC activewear-Gildan-Heavy Blend™ Adult Crewneck Sweatshirt-18000-Sweatshirts And Hoodies-Mens Sweatshirts &amp; Hoodies-M146</v>
      </c>
      <c r="T52" s="82" t="s">
        <v>28714</v>
      </c>
      <c r="U52" s="82">
        <v>71</v>
      </c>
      <c r="V52" s="82" t="s">
        <v>33421</v>
      </c>
      <c r="W52" s="82" t="str">
        <f t="shared" si="0"/>
        <v>A19</v>
      </c>
      <c r="AA52" s="82" t="s">
        <v>33422</v>
      </c>
      <c r="AB52" s="82" t="s">
        <v>28722</v>
      </c>
      <c r="AC52" s="82">
        <v>71</v>
      </c>
      <c r="AD52" s="82" t="s">
        <v>33421</v>
      </c>
      <c r="AE52" s="82" t="str">
        <f t="shared" si="1"/>
        <v>B19</v>
      </c>
      <c r="AP52" s="104"/>
      <c r="AQ52" s="104"/>
      <c r="AR52" s="106"/>
      <c r="AS52" s="106"/>
      <c r="AT52" s="106"/>
      <c r="AU52" s="106"/>
      <c r="AX52" s="82" t="s">
        <v>28728</v>
      </c>
      <c r="AY52" s="82">
        <v>71</v>
      </c>
      <c r="AZ52" s="82" t="s">
        <v>33421</v>
      </c>
      <c r="BA52" s="82" t="str">
        <f>AX52&amp;AZ52</f>
        <v>C19</v>
      </c>
      <c r="BK52" s="82" t="s">
        <v>28735</v>
      </c>
      <c r="BL52" s="82">
        <v>11</v>
      </c>
      <c r="BM52" s="82" t="s">
        <v>28722</v>
      </c>
      <c r="BN52" s="82" t="str">
        <f t="shared" si="5"/>
        <v>DB</v>
      </c>
      <c r="BV52" s="82" t="s">
        <v>28742</v>
      </c>
      <c r="BW52" s="82">
        <v>71</v>
      </c>
      <c r="BX52" s="82" t="s">
        <v>33421</v>
      </c>
      <c r="BY52" s="82" t="str">
        <f t="shared" si="3"/>
        <v>E19</v>
      </c>
    </row>
    <row r="53" spans="1:77" ht="13.5" customHeight="1">
      <c r="A53" s="178" t="s">
        <v>33297</v>
      </c>
      <c r="B53" s="178" t="s">
        <v>21308</v>
      </c>
      <c r="C53" s="178" t="s">
        <v>33298</v>
      </c>
      <c r="D53" s="178" t="s">
        <v>33423</v>
      </c>
      <c r="E53" s="178"/>
      <c r="F53" s="178" t="s">
        <v>21340</v>
      </c>
      <c r="G53" s="178" t="s">
        <v>21290</v>
      </c>
      <c r="H53" s="178"/>
      <c r="I53" s="178"/>
      <c r="J53" s="178"/>
      <c r="K53" s="178" t="s">
        <v>21399</v>
      </c>
      <c r="L53" s="178"/>
      <c r="M53" s="178"/>
      <c r="N53" s="178"/>
      <c r="O53" s="178" t="s">
        <v>33424</v>
      </c>
      <c r="P53" s="178" t="s">
        <v>21282</v>
      </c>
      <c r="Q53" s="178" t="s">
        <v>33425</v>
      </c>
      <c r="R53" s="178" t="s">
        <v>33426</v>
      </c>
      <c r="S53" s="178" t="str">
        <f>_xlfn.TEXTJOIN("-",TRUE,A53,Table3[[#This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BTC activewear-Daataa Direct-Fruit Of The Loom-Kids T-Shirt-DAT006-61019-61033-61023-T-Shirts-Kids Short Sleeve T-Shirt-M25</v>
      </c>
      <c r="T53" s="82" t="s">
        <v>28714</v>
      </c>
      <c r="U53" s="82">
        <v>72</v>
      </c>
      <c r="V53" s="82" t="s">
        <v>33427</v>
      </c>
      <c r="W53" s="82" t="str">
        <f t="shared" si="0"/>
        <v>A1A</v>
      </c>
      <c r="AA53" s="82" t="s">
        <v>33428</v>
      </c>
      <c r="AB53" s="82" t="s">
        <v>28722</v>
      </c>
      <c r="AC53" s="82">
        <v>72</v>
      </c>
      <c r="AD53" s="82" t="s">
        <v>33427</v>
      </c>
      <c r="AE53" s="82" t="str">
        <f t="shared" si="1"/>
        <v>B1A</v>
      </c>
      <c r="AP53" s="104"/>
      <c r="AQ53" s="104"/>
      <c r="AR53" s="106"/>
      <c r="AS53" s="106"/>
      <c r="AT53" s="106"/>
      <c r="AU53" s="106"/>
      <c r="AX53" s="82" t="s">
        <v>28728</v>
      </c>
      <c r="AY53" s="82">
        <v>72</v>
      </c>
      <c r="AZ53" s="82" t="s">
        <v>33427</v>
      </c>
      <c r="BA53" s="82" t="str">
        <f>AX53&amp;AZ53</f>
        <v>C1A</v>
      </c>
      <c r="BK53" s="82" t="s">
        <v>28735</v>
      </c>
      <c r="BL53" s="82">
        <v>12</v>
      </c>
      <c r="BM53" s="82" t="s">
        <v>28728</v>
      </c>
      <c r="BN53" s="82" t="str">
        <f t="shared" si="5"/>
        <v>DC</v>
      </c>
      <c r="BV53" s="82" t="s">
        <v>28742</v>
      </c>
      <c r="BW53" s="82">
        <v>72</v>
      </c>
      <c r="BX53" s="82" t="s">
        <v>33427</v>
      </c>
      <c r="BY53" s="82" t="str">
        <f t="shared" si="3"/>
        <v>E1A</v>
      </c>
    </row>
    <row r="54" spans="1:77" ht="13.5" customHeight="1">
      <c r="A54" s="178" t="s">
        <v>33297</v>
      </c>
      <c r="B54" s="178" t="s">
        <v>21308</v>
      </c>
      <c r="C54" s="178" t="s">
        <v>33298</v>
      </c>
      <c r="D54" s="178" t="s">
        <v>33429</v>
      </c>
      <c r="E54" s="178"/>
      <c r="F54" s="178" t="s">
        <v>21340</v>
      </c>
      <c r="G54" s="178" t="s">
        <v>21290</v>
      </c>
      <c r="H54" s="178"/>
      <c r="I54" s="178"/>
      <c r="J54" s="178"/>
      <c r="K54" s="178" t="s">
        <v>21420</v>
      </c>
      <c r="L54" s="178"/>
      <c r="M54" s="178"/>
      <c r="N54" s="178"/>
      <c r="O54" s="178" t="s">
        <v>33430</v>
      </c>
      <c r="P54" s="178" t="s">
        <v>21282</v>
      </c>
      <c r="Q54" s="178" t="s">
        <v>33431</v>
      </c>
      <c r="R54" s="178" t="s">
        <v>33432</v>
      </c>
      <c r="S54" s="178" t="str">
        <f>_xlfn.TEXTJOIN("-",TRUE,A54,Table3[[#This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BTC activewear-Daataa Direct-Fruit Of The Loom-Family T-Shirt-DAT007-61082-61430-61036-61420-61372-61432-61019-61033-61023-T-Shirts-Family Short Sleeve T-Shirt-M26</v>
      </c>
      <c r="T54" s="82" t="s">
        <v>28714</v>
      </c>
      <c r="U54" s="82">
        <v>73</v>
      </c>
      <c r="V54" s="82" t="s">
        <v>33433</v>
      </c>
      <c r="W54" s="82" t="str">
        <f t="shared" si="0"/>
        <v>A1B</v>
      </c>
      <c r="AA54" s="82" t="s">
        <v>33434</v>
      </c>
      <c r="AB54" s="82" t="s">
        <v>28722</v>
      </c>
      <c r="AC54" s="82">
        <v>73</v>
      </c>
      <c r="AD54" s="82" t="s">
        <v>33433</v>
      </c>
      <c r="AE54" s="82" t="str">
        <f t="shared" si="1"/>
        <v>B1B</v>
      </c>
      <c r="AP54" s="104"/>
      <c r="AQ54" s="104"/>
      <c r="AR54" s="105"/>
      <c r="AS54" s="105"/>
      <c r="AT54" s="106"/>
      <c r="AU54" s="106"/>
      <c r="AX54" s="82" t="s">
        <v>28728</v>
      </c>
      <c r="AY54" s="82">
        <v>73</v>
      </c>
      <c r="AZ54" s="82" t="s">
        <v>33433</v>
      </c>
      <c r="BA54" s="82" t="str">
        <f>AX54&amp;AZ54</f>
        <v>C1B</v>
      </c>
      <c r="BK54" s="82" t="s">
        <v>28735</v>
      </c>
      <c r="BL54" s="82">
        <v>13</v>
      </c>
      <c r="BM54" s="82" t="s">
        <v>28735</v>
      </c>
      <c r="BN54" s="82" t="str">
        <f t="shared" si="5"/>
        <v>DD</v>
      </c>
      <c r="BV54" s="82" t="s">
        <v>28742</v>
      </c>
      <c r="BW54" s="82">
        <v>73</v>
      </c>
      <c r="BX54" s="82" t="s">
        <v>33433</v>
      </c>
      <c r="BY54" s="82" t="str">
        <f t="shared" si="3"/>
        <v>E1B</v>
      </c>
    </row>
    <row r="55" spans="1:77" ht="13.5" customHeight="1">
      <c r="A55" s="178" t="s">
        <v>33297</v>
      </c>
      <c r="B55" s="178" t="s">
        <v>21623</v>
      </c>
      <c r="C55" s="178"/>
      <c r="D55" s="178" t="s">
        <v>33332</v>
      </c>
      <c r="E55" s="178"/>
      <c r="F55" s="178" t="s">
        <v>21340</v>
      </c>
      <c r="G55" s="178" t="s">
        <v>21290</v>
      </c>
      <c r="H55" s="178"/>
      <c r="I55" s="178"/>
      <c r="J55" s="178">
        <v>18500</v>
      </c>
      <c r="K55" s="178"/>
      <c r="L55" s="178"/>
      <c r="M55" s="178"/>
      <c r="N55" s="178"/>
      <c r="O55" s="178"/>
      <c r="P55" s="178" t="s">
        <v>33333</v>
      </c>
      <c r="Q55" s="178" t="s">
        <v>33334</v>
      </c>
      <c r="R55" s="178" t="s">
        <v>33435</v>
      </c>
      <c r="S55" s="178" t="str">
        <f>_xlfn.TEXTJOIN("-",TRUE,A55,Table3[[#This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BTC activewear-Gildan-Heavy Blend™ Adult Hooded Sweatshirt-18500-Sweatshirts And Hoodies-Mens Sweatshirts &amp; Hoodies-M127</v>
      </c>
      <c r="T55" s="82" t="s">
        <v>28714</v>
      </c>
      <c r="U55" s="82">
        <v>74</v>
      </c>
      <c r="V55" s="82" t="s">
        <v>33436</v>
      </c>
      <c r="W55" s="82" t="str">
        <f t="shared" si="0"/>
        <v>A1C</v>
      </c>
      <c r="AA55" s="82" t="s">
        <v>33437</v>
      </c>
      <c r="AB55" s="82" t="s">
        <v>28722</v>
      </c>
      <c r="AC55" s="82">
        <v>74</v>
      </c>
      <c r="AD55" s="82" t="s">
        <v>33436</v>
      </c>
      <c r="AE55" s="82" t="str">
        <f t="shared" si="1"/>
        <v>B1C</v>
      </c>
      <c r="AX55" s="82" t="s">
        <v>28728</v>
      </c>
      <c r="AY55" s="82">
        <v>74</v>
      </c>
      <c r="AZ55" s="82" t="s">
        <v>33436</v>
      </c>
      <c r="BA55" s="82" t="str">
        <f>AX55&amp;AZ55</f>
        <v>C1C</v>
      </c>
      <c r="BK55" s="82" t="s">
        <v>28735</v>
      </c>
      <c r="BL55" s="82">
        <v>14</v>
      </c>
      <c r="BM55" s="82" t="s">
        <v>28742</v>
      </c>
      <c r="BN55" s="82" t="str">
        <f t="shared" si="5"/>
        <v>DE</v>
      </c>
      <c r="BV55" s="82" t="s">
        <v>28742</v>
      </c>
      <c r="BW55" s="82">
        <v>74</v>
      </c>
      <c r="BX55" s="82" t="s">
        <v>33436</v>
      </c>
      <c r="BY55" s="82" t="str">
        <f t="shared" si="3"/>
        <v>E1C</v>
      </c>
    </row>
    <row r="56" spans="1:77" ht="13.5" customHeight="1">
      <c r="A56" s="178" t="s">
        <v>33297</v>
      </c>
      <c r="B56" s="178" t="s">
        <v>21623</v>
      </c>
      <c r="C56" s="178"/>
      <c r="D56" s="178" t="s">
        <v>33332</v>
      </c>
      <c r="E56" s="178"/>
      <c r="F56" s="178" t="s">
        <v>21340</v>
      </c>
      <c r="G56" s="178" t="s">
        <v>21290</v>
      </c>
      <c r="H56" s="178"/>
      <c r="I56" s="178"/>
      <c r="J56" s="178">
        <v>18500</v>
      </c>
      <c r="K56" s="178"/>
      <c r="L56" s="178"/>
      <c r="M56" s="178"/>
      <c r="N56" s="178"/>
      <c r="O56" s="178"/>
      <c r="P56" s="178" t="s">
        <v>33333</v>
      </c>
      <c r="Q56" s="178" t="s">
        <v>33334</v>
      </c>
      <c r="R56" s="178" t="s">
        <v>33438</v>
      </c>
      <c r="S56" s="178" t="str">
        <f>_xlfn.TEXTJOIN("-",TRUE,A56,Table3[[#This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BTC activewear-Gildan-Heavy Blend™ Adult Hooded Sweatshirt-18500-Sweatshirts And Hoodies-Mens Sweatshirts &amp; Hoodies-M129</v>
      </c>
      <c r="T56" s="82" t="s">
        <v>28714</v>
      </c>
      <c r="U56" s="82">
        <v>75</v>
      </c>
      <c r="V56" s="82" t="s">
        <v>28915</v>
      </c>
      <c r="W56" s="82" t="str">
        <f t="shared" si="0"/>
        <v>A1D</v>
      </c>
      <c r="AA56" s="82" t="s">
        <v>33439</v>
      </c>
      <c r="AB56" s="82" t="s">
        <v>28722</v>
      </c>
      <c r="AC56" s="82">
        <v>75</v>
      </c>
      <c r="AD56" s="82" t="s">
        <v>28915</v>
      </c>
      <c r="AE56" s="82" t="str">
        <f t="shared" si="1"/>
        <v>B1D</v>
      </c>
      <c r="AX56" s="82" t="s">
        <v>28728</v>
      </c>
      <c r="AY56" s="82">
        <v>75</v>
      </c>
      <c r="AZ56" s="82" t="s">
        <v>28915</v>
      </c>
      <c r="BA56" s="82" t="str">
        <f>AX56&amp;AZ56</f>
        <v>C1D</v>
      </c>
      <c r="BK56" s="82" t="s">
        <v>28735</v>
      </c>
      <c r="BL56" s="82">
        <v>15</v>
      </c>
      <c r="BM56" s="82" t="s">
        <v>28749</v>
      </c>
      <c r="BN56" s="82" t="str">
        <f t="shared" si="5"/>
        <v>DF</v>
      </c>
      <c r="BV56" s="82" t="s">
        <v>28742</v>
      </c>
      <c r="BW56" s="82">
        <v>75</v>
      </c>
      <c r="BX56" s="82" t="s">
        <v>28915</v>
      </c>
      <c r="BY56" s="82" t="str">
        <f t="shared" si="3"/>
        <v>E1D</v>
      </c>
    </row>
    <row r="57" spans="1:77" ht="13.5" customHeight="1">
      <c r="A57" s="178" t="s">
        <v>33297</v>
      </c>
      <c r="B57" s="178" t="s">
        <v>21623</v>
      </c>
      <c r="C57" s="178"/>
      <c r="D57" s="178" t="s">
        <v>33332</v>
      </c>
      <c r="E57" s="178"/>
      <c r="F57" s="178" t="s">
        <v>21340</v>
      </c>
      <c r="G57" s="178" t="s">
        <v>21290</v>
      </c>
      <c r="H57" s="178"/>
      <c r="I57" s="178"/>
      <c r="J57" s="178">
        <v>18500</v>
      </c>
      <c r="K57" s="178"/>
      <c r="L57" s="178"/>
      <c r="M57" s="178"/>
      <c r="N57" s="178"/>
      <c r="O57" s="178"/>
      <c r="P57" s="178" t="s">
        <v>33333</v>
      </c>
      <c r="Q57" s="178" t="s">
        <v>33334</v>
      </c>
      <c r="R57" s="178" t="s">
        <v>33440</v>
      </c>
      <c r="S57" s="178" t="str">
        <f>_xlfn.TEXTJOIN("-",TRUE,A57,Table3[[#This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BTC activewear-Gildan-Heavy Blend™ Adult Hooded Sweatshirt-18500-Sweatshirts And Hoodies-Mens Sweatshirts &amp; Hoodies-M132</v>
      </c>
      <c r="T57" s="82" t="s">
        <v>28714</v>
      </c>
      <c r="U57" s="82">
        <v>76</v>
      </c>
      <c r="V57" s="82" t="s">
        <v>33441</v>
      </c>
      <c r="W57" s="82" t="str">
        <f t="shared" si="0"/>
        <v>A1E</v>
      </c>
      <c r="AA57" s="82" t="s">
        <v>33442</v>
      </c>
      <c r="AB57" s="82" t="s">
        <v>28722</v>
      </c>
      <c r="AC57" s="82">
        <v>76</v>
      </c>
      <c r="AD57" s="82" t="s">
        <v>33441</v>
      </c>
      <c r="AE57" s="82" t="str">
        <f t="shared" si="1"/>
        <v>B1E</v>
      </c>
      <c r="AX57" s="82" t="s">
        <v>28728</v>
      </c>
      <c r="AY57" s="82">
        <v>76</v>
      </c>
      <c r="AZ57" s="82" t="s">
        <v>33441</v>
      </c>
      <c r="BA57" s="82" t="str">
        <f>AX57&amp;AZ57</f>
        <v>C1E</v>
      </c>
      <c r="BK57" s="82" t="s">
        <v>28735</v>
      </c>
      <c r="BL57" s="82">
        <v>16</v>
      </c>
      <c r="BM57" s="82" t="s">
        <v>28754</v>
      </c>
      <c r="BN57" s="82" t="str">
        <f t="shared" si="5"/>
        <v>DG</v>
      </c>
      <c r="BV57" s="82" t="s">
        <v>28742</v>
      </c>
      <c r="BW57" s="82">
        <v>76</v>
      </c>
      <c r="BX57" s="82" t="s">
        <v>33441</v>
      </c>
      <c r="BY57" s="82" t="str">
        <f t="shared" si="3"/>
        <v>E1E</v>
      </c>
    </row>
    <row r="58" spans="1:77" ht="13.5" customHeight="1">
      <c r="A58" s="178" t="s">
        <v>33297</v>
      </c>
      <c r="B58" s="178" t="s">
        <v>21623</v>
      </c>
      <c r="C58" s="178"/>
      <c r="D58" s="178" t="s">
        <v>33411</v>
      </c>
      <c r="E58" s="178"/>
      <c r="F58" s="178" t="s">
        <v>21340</v>
      </c>
      <c r="G58" s="178" t="s">
        <v>21290</v>
      </c>
      <c r="H58" s="178"/>
      <c r="I58" s="178"/>
      <c r="J58" s="178">
        <v>18000</v>
      </c>
      <c r="K58" s="178"/>
      <c r="L58" s="178"/>
      <c r="M58" s="178"/>
      <c r="N58" s="178"/>
      <c r="O58" s="178"/>
      <c r="P58" s="178" t="s">
        <v>33333</v>
      </c>
      <c r="Q58" s="178" t="s">
        <v>33334</v>
      </c>
      <c r="R58" s="178" t="s">
        <v>33443</v>
      </c>
      <c r="S58" s="178" t="str">
        <f>_xlfn.TEXTJOIN("-",TRUE,A58,Table3[[#This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BTC activewear-Gildan-Heavy Blend™ Adult Crewneck Sweatshirt-18000-Sweatshirts And Hoodies-Mens Sweatshirts &amp; Hoodies-M149</v>
      </c>
      <c r="T58" s="82" t="s">
        <v>28714</v>
      </c>
      <c r="U58" s="82">
        <v>77</v>
      </c>
      <c r="V58" s="82" t="s">
        <v>33444</v>
      </c>
      <c r="W58" s="82" t="str">
        <f t="shared" si="0"/>
        <v>A1F</v>
      </c>
      <c r="AA58" s="82" t="s">
        <v>33445</v>
      </c>
      <c r="AB58" s="82" t="s">
        <v>28722</v>
      </c>
      <c r="AC58" s="82">
        <v>77</v>
      </c>
      <c r="AD58" s="82" t="s">
        <v>33444</v>
      </c>
      <c r="AE58" s="82" t="str">
        <f t="shared" si="1"/>
        <v>B1F</v>
      </c>
      <c r="AX58" s="82" t="s">
        <v>28728</v>
      </c>
      <c r="AY58" s="82">
        <v>77</v>
      </c>
      <c r="AZ58" s="82" t="s">
        <v>33444</v>
      </c>
      <c r="BA58" s="82" t="str">
        <f>AX58&amp;AZ58</f>
        <v>C1F</v>
      </c>
      <c r="BK58" s="82" t="s">
        <v>28735</v>
      </c>
      <c r="BL58" s="82">
        <v>17</v>
      </c>
      <c r="BM58" s="82" t="s">
        <v>28763</v>
      </c>
      <c r="BN58" s="82" t="str">
        <f t="shared" si="5"/>
        <v>DH</v>
      </c>
      <c r="BV58" s="82" t="s">
        <v>28742</v>
      </c>
      <c r="BW58" s="82">
        <v>77</v>
      </c>
      <c r="BX58" s="82" t="s">
        <v>33444</v>
      </c>
      <c r="BY58" s="82" t="str">
        <f t="shared" si="3"/>
        <v>E1F</v>
      </c>
    </row>
    <row r="59" spans="1:77" ht="13.5" customHeight="1">
      <c r="A59" s="178" t="s">
        <v>21377</v>
      </c>
      <c r="B59" s="178" t="s">
        <v>22983</v>
      </c>
      <c r="C59" s="178"/>
      <c r="D59" s="178" t="s">
        <v>33446</v>
      </c>
      <c r="E59" s="178"/>
      <c r="F59" s="178" t="s">
        <v>21340</v>
      </c>
      <c r="G59" s="178" t="s">
        <v>21290</v>
      </c>
      <c r="H59" s="178"/>
      <c r="I59" s="178"/>
      <c r="J59" s="178" t="s">
        <v>33447</v>
      </c>
      <c r="K59" s="178"/>
      <c r="L59" s="178"/>
      <c r="M59" s="178"/>
      <c r="N59" s="178"/>
      <c r="O59" s="178"/>
      <c r="P59" s="178" t="s">
        <v>33448</v>
      </c>
      <c r="Q59" s="178" t="s">
        <v>33449</v>
      </c>
      <c r="R59" s="178" t="s">
        <v>28799</v>
      </c>
      <c r="S59" s="178" t="str">
        <f>_xlfn.TEXTJOIN("-",TRUE,A59,Table3[[#This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Absolute Apparel-Casual Classics-Casual Classic Baby Body Suit-C800T-Babywear-Baby And Toddlerwear-M12</v>
      </c>
      <c r="T59" s="82" t="s">
        <v>28714</v>
      </c>
      <c r="U59" s="82">
        <v>78</v>
      </c>
      <c r="V59" s="82" t="s">
        <v>33450</v>
      </c>
      <c r="W59" s="82" t="str">
        <f t="shared" si="0"/>
        <v>A1G</v>
      </c>
      <c r="AA59" s="82" t="s">
        <v>33451</v>
      </c>
      <c r="AB59" s="82" t="s">
        <v>28722</v>
      </c>
      <c r="AC59" s="82">
        <v>78</v>
      </c>
      <c r="AD59" s="82" t="s">
        <v>33450</v>
      </c>
      <c r="AE59" s="82" t="str">
        <f t="shared" si="1"/>
        <v>B1G</v>
      </c>
      <c r="AP59" s="104"/>
      <c r="AQ59" s="104"/>
      <c r="AR59" s="105"/>
      <c r="AS59" s="105"/>
      <c r="AT59" s="106"/>
      <c r="AU59" s="106"/>
      <c r="AX59" s="82" t="s">
        <v>28728</v>
      </c>
      <c r="AY59" s="82">
        <v>78</v>
      </c>
      <c r="AZ59" s="82" t="s">
        <v>33450</v>
      </c>
      <c r="BA59" s="82" t="str">
        <f>AX59&amp;AZ59</f>
        <v>C1G</v>
      </c>
      <c r="BK59" s="82" t="s">
        <v>28735</v>
      </c>
      <c r="BL59" s="82">
        <v>1</v>
      </c>
      <c r="BM59" s="82" t="s">
        <v>33303</v>
      </c>
      <c r="BN59" s="82" t="str">
        <f>BK59&amp;BM59</f>
        <v>D1</v>
      </c>
      <c r="BV59" s="82" t="s">
        <v>28742</v>
      </c>
      <c r="BW59" s="82">
        <v>78</v>
      </c>
      <c r="BX59" s="82" t="s">
        <v>33450</v>
      </c>
      <c r="BY59" s="82" t="str">
        <f t="shared" si="3"/>
        <v>E1G</v>
      </c>
    </row>
    <row r="60" spans="1:77" ht="13.5" customHeight="1">
      <c r="A60" s="178" t="s">
        <v>33297</v>
      </c>
      <c r="B60" s="178" t="s">
        <v>21308</v>
      </c>
      <c r="C60" s="178" t="s">
        <v>33298</v>
      </c>
      <c r="D60" s="178" t="s">
        <v>33452</v>
      </c>
      <c r="E60" s="178"/>
      <c r="F60" s="178" t="s">
        <v>21340</v>
      </c>
      <c r="G60" s="178" t="s">
        <v>21290</v>
      </c>
      <c r="H60" s="178"/>
      <c r="I60" s="178"/>
      <c r="J60" s="178"/>
      <c r="K60" s="178" t="s">
        <v>21443</v>
      </c>
      <c r="L60" s="178"/>
      <c r="M60" s="178"/>
      <c r="N60" s="178"/>
      <c r="O60" s="178" t="s">
        <v>33453</v>
      </c>
      <c r="P60" s="178" t="s">
        <v>21282</v>
      </c>
      <c r="Q60" s="178" t="s">
        <v>33454</v>
      </c>
      <c r="R60" s="178" t="s">
        <v>33455</v>
      </c>
      <c r="S60" s="178" t="str">
        <f>_xlfn.TEXTJOIN("-",TRUE,A60,Table3[[#This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BTC activewear-Daataa Direct-Fruit Of The Loom-Couple T-Shirt-DAT008-61082-61430-61036-61420-61372-61432-T-Shirts-Couple Short Sleeve T-Shirt-M27</v>
      </c>
      <c r="T60" s="82" t="s">
        <v>28714</v>
      </c>
      <c r="U60" s="82">
        <v>79</v>
      </c>
      <c r="V60" s="82" t="s">
        <v>33456</v>
      </c>
      <c r="W60" s="82" t="str">
        <f t="shared" si="0"/>
        <v>A1H</v>
      </c>
      <c r="AA60" s="82" t="s">
        <v>33457</v>
      </c>
      <c r="AB60" s="82" t="s">
        <v>28722</v>
      </c>
      <c r="AC60" s="82">
        <v>79</v>
      </c>
      <c r="AD60" s="82" t="s">
        <v>33456</v>
      </c>
      <c r="AE60" s="82" t="str">
        <f t="shared" si="1"/>
        <v>B1H</v>
      </c>
      <c r="AP60" s="104"/>
      <c r="AQ60" s="104"/>
      <c r="AR60" s="106"/>
      <c r="AS60" s="106"/>
      <c r="AT60" s="106"/>
      <c r="AU60" s="106"/>
      <c r="AX60" s="82" t="s">
        <v>28728</v>
      </c>
      <c r="AY60" s="82">
        <v>79</v>
      </c>
      <c r="AZ60" s="82" t="s">
        <v>33456</v>
      </c>
      <c r="BA60" s="82" t="str">
        <f>AX60&amp;AZ60</f>
        <v>C1H</v>
      </c>
      <c r="BK60" s="82" t="s">
        <v>28735</v>
      </c>
      <c r="BL60" s="82">
        <v>2</v>
      </c>
      <c r="BM60" s="82" t="s">
        <v>33307</v>
      </c>
      <c r="BN60" s="82" t="str">
        <f t="shared" ref="BN60:BN75" si="6">BK60&amp;BM60</f>
        <v>D2</v>
      </c>
      <c r="BV60" s="82" t="s">
        <v>28742</v>
      </c>
      <c r="BW60" s="82">
        <v>79</v>
      </c>
      <c r="BX60" s="82" t="s">
        <v>33456</v>
      </c>
      <c r="BY60" s="82" t="str">
        <f t="shared" si="3"/>
        <v>E1H</v>
      </c>
    </row>
    <row r="61" spans="1:77" ht="13.5" customHeight="1">
      <c r="A61" s="178" t="s">
        <v>33297</v>
      </c>
      <c r="B61" s="178" t="s">
        <v>21623</v>
      </c>
      <c r="C61" s="178"/>
      <c r="D61" s="178" t="s">
        <v>33324</v>
      </c>
      <c r="E61" s="178"/>
      <c r="F61" s="178" t="s">
        <v>21340</v>
      </c>
      <c r="G61" s="178" t="s">
        <v>21290</v>
      </c>
      <c r="H61" s="178"/>
      <c r="I61" s="178"/>
      <c r="J61" s="178">
        <v>5000</v>
      </c>
      <c r="K61" s="178"/>
      <c r="L61" s="178"/>
      <c r="M61" s="178"/>
      <c r="N61" s="178"/>
      <c r="O61" s="178"/>
      <c r="P61" s="178" t="s">
        <v>21282</v>
      </c>
      <c r="Q61" s="178" t="s">
        <v>33300</v>
      </c>
      <c r="R61" s="178" t="s">
        <v>24697</v>
      </c>
      <c r="S61" s="178" t="str">
        <f>_xlfn.TEXTJOIN("-",TRUE,A61,Table3[[#This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BTC activewear-Gildan-Heavy Cotton™ Adult T-Shirt-5000-T-Shirts-Mens Short Sleeve T-Shirt-M83</v>
      </c>
      <c r="T61" s="82" t="s">
        <v>28714</v>
      </c>
      <c r="U61" s="82">
        <v>80</v>
      </c>
      <c r="V61" s="82" t="s">
        <v>33458</v>
      </c>
      <c r="W61" s="82" t="str">
        <f t="shared" si="0"/>
        <v>A1I</v>
      </c>
      <c r="AA61" s="82" t="s">
        <v>32641</v>
      </c>
      <c r="AB61" s="82" t="s">
        <v>28722</v>
      </c>
      <c r="AC61" s="82">
        <v>80</v>
      </c>
      <c r="AD61" s="82" t="s">
        <v>33458</v>
      </c>
      <c r="AE61" s="82" t="str">
        <f t="shared" si="1"/>
        <v>B1I</v>
      </c>
      <c r="AP61" s="104"/>
      <c r="AQ61" s="104"/>
      <c r="AR61" s="106"/>
      <c r="AS61" s="106"/>
      <c r="AT61" s="106"/>
      <c r="AU61" s="106"/>
      <c r="AX61" s="82" t="s">
        <v>28728</v>
      </c>
      <c r="AY61" s="82">
        <v>80</v>
      </c>
      <c r="AZ61" s="82" t="s">
        <v>33458</v>
      </c>
      <c r="BA61" s="82" t="str">
        <f>AX61&amp;AZ61</f>
        <v>C1I</v>
      </c>
      <c r="BK61" s="82" t="s">
        <v>28735</v>
      </c>
      <c r="BL61" s="82">
        <v>3</v>
      </c>
      <c r="BM61" s="82" t="s">
        <v>33310</v>
      </c>
      <c r="BN61" s="82" t="str">
        <f t="shared" si="6"/>
        <v>D3</v>
      </c>
      <c r="BV61" s="82" t="s">
        <v>28742</v>
      </c>
      <c r="BW61" s="82">
        <v>80</v>
      </c>
      <c r="BX61" s="82" t="s">
        <v>33458</v>
      </c>
      <c r="BY61" s="82" t="str">
        <f t="shared" si="3"/>
        <v>E1I</v>
      </c>
    </row>
    <row r="62" spans="1:77" ht="13.5" customHeight="1">
      <c r="A62" s="178" t="s">
        <v>33297</v>
      </c>
      <c r="B62" s="178" t="s">
        <v>21623</v>
      </c>
      <c r="C62" s="178"/>
      <c r="D62" s="178" t="s">
        <v>33324</v>
      </c>
      <c r="E62" s="178"/>
      <c r="F62" s="178" t="s">
        <v>21340</v>
      </c>
      <c r="G62" s="178" t="s">
        <v>21290</v>
      </c>
      <c r="H62" s="178"/>
      <c r="I62" s="178"/>
      <c r="J62" s="178">
        <v>5000</v>
      </c>
      <c r="K62" s="178"/>
      <c r="L62" s="178"/>
      <c r="M62" s="178"/>
      <c r="N62" s="178"/>
      <c r="O62" s="178"/>
      <c r="P62" s="178" t="s">
        <v>21282</v>
      </c>
      <c r="Q62" s="178" t="s">
        <v>33300</v>
      </c>
      <c r="R62" s="178" t="s">
        <v>33459</v>
      </c>
      <c r="S62" s="178" t="str">
        <f>_xlfn.TEXTJOIN("-",TRUE,A62,Table3[[#This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BTC activewear-Gildan-Heavy Cotton™ Adult T-Shirt-5000-T-Shirts-Mens Short Sleeve T-Shirt-M84</v>
      </c>
      <c r="T62" s="82" t="s">
        <v>28714</v>
      </c>
      <c r="U62" s="82">
        <v>81</v>
      </c>
      <c r="V62" s="82" t="s">
        <v>33460</v>
      </c>
      <c r="W62" s="82" t="str">
        <f t="shared" si="0"/>
        <v>A1J</v>
      </c>
      <c r="AA62" s="82" t="s">
        <v>33461</v>
      </c>
      <c r="AB62" s="82" t="s">
        <v>28722</v>
      </c>
      <c r="AC62" s="82">
        <v>81</v>
      </c>
      <c r="AD62" s="82" t="s">
        <v>33460</v>
      </c>
      <c r="AE62" s="82" t="str">
        <f t="shared" si="1"/>
        <v>B1J</v>
      </c>
      <c r="AP62" s="104"/>
      <c r="AQ62" s="104"/>
      <c r="AR62" s="106"/>
      <c r="AS62" s="106"/>
      <c r="AT62" s="106"/>
      <c r="AU62" s="106"/>
      <c r="AX62" s="82" t="s">
        <v>28728</v>
      </c>
      <c r="AY62" s="82">
        <v>81</v>
      </c>
      <c r="AZ62" s="82" t="s">
        <v>33460</v>
      </c>
      <c r="BA62" s="82" t="str">
        <f>AX62&amp;AZ62</f>
        <v>C1J</v>
      </c>
      <c r="BK62" s="82" t="s">
        <v>28735</v>
      </c>
      <c r="BL62" s="82">
        <v>4</v>
      </c>
      <c r="BM62" s="82" t="s">
        <v>33313</v>
      </c>
      <c r="BN62" s="82" t="str">
        <f t="shared" si="6"/>
        <v>D4</v>
      </c>
      <c r="BV62" s="82" t="s">
        <v>28742</v>
      </c>
      <c r="BW62" s="82">
        <v>81</v>
      </c>
      <c r="BX62" s="82" t="s">
        <v>33460</v>
      </c>
      <c r="BY62" s="82" t="str">
        <f t="shared" si="3"/>
        <v>E1J</v>
      </c>
    </row>
    <row r="63" spans="1:77" ht="13.5" customHeight="1">
      <c r="A63" s="178" t="s">
        <v>33297</v>
      </c>
      <c r="B63" s="178" t="s">
        <v>21623</v>
      </c>
      <c r="C63" s="178"/>
      <c r="D63" s="178" t="s">
        <v>33324</v>
      </c>
      <c r="E63" s="178"/>
      <c r="F63" s="178" t="s">
        <v>21340</v>
      </c>
      <c r="G63" s="178" t="s">
        <v>21290</v>
      </c>
      <c r="H63" s="178"/>
      <c r="I63" s="178"/>
      <c r="J63" s="178">
        <v>5000</v>
      </c>
      <c r="K63" s="178"/>
      <c r="L63" s="178"/>
      <c r="M63" s="178"/>
      <c r="N63" s="178"/>
      <c r="O63" s="178"/>
      <c r="P63" s="178" t="s">
        <v>21282</v>
      </c>
      <c r="Q63" s="178" t="s">
        <v>33300</v>
      </c>
      <c r="R63" s="178" t="s">
        <v>33462</v>
      </c>
      <c r="S63" s="178" t="str">
        <f>_xlfn.TEXTJOIN("-",TRUE,A63,Table3[[#This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BTC activewear-Gildan-Heavy Cotton™ Adult T-Shirt-5000-T-Shirts-Mens Short Sleeve T-Shirt-M85</v>
      </c>
      <c r="T63" s="82" t="s">
        <v>28714</v>
      </c>
      <c r="U63" s="82">
        <v>82</v>
      </c>
      <c r="V63" s="82" t="s">
        <v>33463</v>
      </c>
      <c r="W63" s="82" t="str">
        <f t="shared" si="0"/>
        <v>A1K</v>
      </c>
      <c r="AA63" s="82" t="s">
        <v>33464</v>
      </c>
      <c r="AB63" s="82" t="s">
        <v>28722</v>
      </c>
      <c r="AC63" s="82">
        <v>82</v>
      </c>
      <c r="AD63" s="82" t="s">
        <v>33463</v>
      </c>
      <c r="AE63" s="82" t="str">
        <f t="shared" si="1"/>
        <v>B1K</v>
      </c>
      <c r="AP63" s="104"/>
      <c r="AQ63" s="104"/>
      <c r="AR63" s="106"/>
      <c r="AS63" s="106"/>
      <c r="AT63" s="106"/>
      <c r="AU63" s="106"/>
      <c r="AX63" s="82" t="s">
        <v>28728</v>
      </c>
      <c r="AY63" s="82">
        <v>82</v>
      </c>
      <c r="AZ63" s="82" t="s">
        <v>33463</v>
      </c>
      <c r="BA63" s="82" t="str">
        <f>AX63&amp;AZ63</f>
        <v>C1K</v>
      </c>
      <c r="BK63" s="82" t="s">
        <v>28735</v>
      </c>
      <c r="BL63" s="82">
        <v>5</v>
      </c>
      <c r="BM63" s="82" t="s">
        <v>33316</v>
      </c>
      <c r="BN63" s="82" t="str">
        <f t="shared" si="6"/>
        <v>D5</v>
      </c>
      <c r="BV63" s="82" t="s">
        <v>28742</v>
      </c>
      <c r="BW63" s="82">
        <v>82</v>
      </c>
      <c r="BX63" s="82" t="s">
        <v>33463</v>
      </c>
      <c r="BY63" s="82" t="str">
        <f t="shared" si="3"/>
        <v>E1K</v>
      </c>
    </row>
    <row r="64" spans="1:77" ht="13.5" customHeight="1">
      <c r="A64" s="178" t="s">
        <v>33297</v>
      </c>
      <c r="B64" s="178" t="s">
        <v>21623</v>
      </c>
      <c r="C64" s="178"/>
      <c r="D64" s="178" t="s">
        <v>33411</v>
      </c>
      <c r="E64" s="178"/>
      <c r="F64" s="178" t="s">
        <v>21340</v>
      </c>
      <c r="G64" s="178" t="s">
        <v>21290</v>
      </c>
      <c r="H64" s="178"/>
      <c r="I64" s="178"/>
      <c r="J64" s="178">
        <v>18000</v>
      </c>
      <c r="K64" s="178"/>
      <c r="L64" s="178"/>
      <c r="M64" s="178"/>
      <c r="N64" s="178"/>
      <c r="O64" s="178"/>
      <c r="P64" s="178" t="s">
        <v>33333</v>
      </c>
      <c r="Q64" s="178" t="s">
        <v>33334</v>
      </c>
      <c r="R64" s="178" t="s">
        <v>33465</v>
      </c>
      <c r="S64" s="178" t="str">
        <f>_xlfn.TEXTJOIN("-",TRUE,A64,Table3[[#This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BTC activewear-Gildan-Heavy Blend™ Adult Crewneck Sweatshirt-18000-Sweatshirts And Hoodies-Mens Sweatshirts &amp; Hoodies-M150</v>
      </c>
      <c r="T64" s="82" t="s">
        <v>28714</v>
      </c>
      <c r="U64" s="82">
        <v>83</v>
      </c>
      <c r="V64" s="82" t="s">
        <v>33466</v>
      </c>
      <c r="W64" s="82" t="str">
        <f t="shared" si="0"/>
        <v>A1L</v>
      </c>
      <c r="AA64" s="82" t="s">
        <v>33467</v>
      </c>
      <c r="AB64" s="82" t="s">
        <v>28722</v>
      </c>
      <c r="AC64" s="82">
        <v>83</v>
      </c>
      <c r="AD64" s="82" t="s">
        <v>33466</v>
      </c>
      <c r="AE64" s="82" t="str">
        <f t="shared" si="1"/>
        <v>B1L</v>
      </c>
      <c r="AP64" s="104"/>
      <c r="AQ64" s="104"/>
      <c r="AR64" s="106"/>
      <c r="AS64" s="106"/>
      <c r="AT64" s="106"/>
      <c r="AU64" s="106"/>
      <c r="AX64" s="82" t="s">
        <v>28728</v>
      </c>
      <c r="AY64" s="82">
        <v>83</v>
      </c>
      <c r="AZ64" s="82" t="s">
        <v>33466</v>
      </c>
      <c r="BA64" s="82" t="str">
        <f>AX64&amp;AZ64</f>
        <v>C1L</v>
      </c>
      <c r="BK64" s="82" t="s">
        <v>28735</v>
      </c>
      <c r="BL64" s="82">
        <v>6</v>
      </c>
      <c r="BM64" s="82" t="s">
        <v>33319</v>
      </c>
      <c r="BN64" s="82" t="str">
        <f t="shared" si="6"/>
        <v>D6</v>
      </c>
      <c r="BV64" s="82" t="s">
        <v>28742</v>
      </c>
      <c r="BW64" s="82">
        <v>83</v>
      </c>
      <c r="BX64" s="82" t="s">
        <v>33466</v>
      </c>
      <c r="BY64" s="82" t="str">
        <f t="shared" si="3"/>
        <v>E1L</v>
      </c>
    </row>
    <row r="65" spans="1:77" ht="13.5" customHeight="1">
      <c r="A65" s="178" t="s">
        <v>21377</v>
      </c>
      <c r="B65" s="178" t="s">
        <v>22983</v>
      </c>
      <c r="C65" s="178"/>
      <c r="D65" s="178" t="s">
        <v>33468</v>
      </c>
      <c r="E65" s="178"/>
      <c r="F65" s="178" t="s">
        <v>21340</v>
      </c>
      <c r="G65" s="178" t="s">
        <v>21290</v>
      </c>
      <c r="H65" s="178"/>
      <c r="I65" s="178"/>
      <c r="J65" s="178" t="s">
        <v>33469</v>
      </c>
      <c r="K65" s="178"/>
      <c r="L65" s="178"/>
      <c r="M65" s="178"/>
      <c r="N65" s="178"/>
      <c r="O65" s="178"/>
      <c r="P65" s="178" t="s">
        <v>33448</v>
      </c>
      <c r="Q65" s="178" t="s">
        <v>33449</v>
      </c>
      <c r="R65" s="178" t="s">
        <v>33470</v>
      </c>
      <c r="S65" s="178" t="str">
        <f>_xlfn.TEXTJOIN("-",TRUE,A65,Table3[[#This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Absolute Apparel-Casual Classics-Casual Classic Baby Romper Suit-C8030T-Babywear-Baby And Toddlerwear-M13</v>
      </c>
      <c r="T65" s="82" t="s">
        <v>28714</v>
      </c>
      <c r="U65" s="82">
        <v>84</v>
      </c>
      <c r="V65" s="82" t="s">
        <v>33471</v>
      </c>
      <c r="W65" s="82" t="str">
        <f t="shared" si="0"/>
        <v>A1M</v>
      </c>
      <c r="AA65" s="82" t="s">
        <v>29023</v>
      </c>
      <c r="AB65" s="82" t="s">
        <v>28722</v>
      </c>
      <c r="AC65" s="82">
        <v>84</v>
      </c>
      <c r="AD65" s="82" t="s">
        <v>33471</v>
      </c>
      <c r="AE65" s="82" t="str">
        <f t="shared" si="1"/>
        <v>B1M</v>
      </c>
      <c r="AP65" s="104"/>
      <c r="AQ65" s="104"/>
      <c r="AR65" s="106"/>
      <c r="AS65" s="106"/>
      <c r="AT65" s="106"/>
      <c r="AU65" s="106"/>
      <c r="AX65" s="82" t="s">
        <v>28728</v>
      </c>
      <c r="AY65" s="82">
        <v>84</v>
      </c>
      <c r="AZ65" s="82" t="s">
        <v>33471</v>
      </c>
      <c r="BA65" s="82" t="str">
        <f>AX65&amp;AZ65</f>
        <v>C1M</v>
      </c>
      <c r="BK65" s="82" t="s">
        <v>28735</v>
      </c>
      <c r="BL65" s="82">
        <v>7</v>
      </c>
      <c r="BM65" s="82" t="s">
        <v>33322</v>
      </c>
      <c r="BN65" s="82" t="str">
        <f t="shared" si="6"/>
        <v>D7</v>
      </c>
      <c r="BV65" s="82" t="s">
        <v>28742</v>
      </c>
      <c r="BW65" s="82">
        <v>84</v>
      </c>
      <c r="BX65" s="82" t="s">
        <v>33471</v>
      </c>
      <c r="BY65" s="82" t="str">
        <f t="shared" si="3"/>
        <v>E1M</v>
      </c>
    </row>
    <row r="66" spans="1:77" ht="13.5" customHeight="1">
      <c r="A66" s="178" t="s">
        <v>33297</v>
      </c>
      <c r="B66" s="178" t="s">
        <v>21623</v>
      </c>
      <c r="C66" s="178"/>
      <c r="D66" s="178" t="s">
        <v>33324</v>
      </c>
      <c r="E66" s="178"/>
      <c r="F66" s="178" t="s">
        <v>21340</v>
      </c>
      <c r="G66" s="178" t="s">
        <v>21290</v>
      </c>
      <c r="H66" s="178"/>
      <c r="I66" s="178"/>
      <c r="J66" s="178">
        <v>5000</v>
      </c>
      <c r="K66" s="178"/>
      <c r="L66" s="178"/>
      <c r="M66" s="178"/>
      <c r="N66" s="178"/>
      <c r="O66" s="178"/>
      <c r="P66" s="178" t="s">
        <v>21282</v>
      </c>
      <c r="Q66" s="178" t="s">
        <v>33300</v>
      </c>
      <c r="R66" s="178" t="s">
        <v>24697</v>
      </c>
      <c r="S66" s="178" t="str">
        <f>_xlfn.TEXTJOIN("-",TRUE,A66,Table3[[#This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BTC activewear-Gildan-Heavy Cotton™ Adult T-Shirt-5000-T-Shirts-Mens Short Sleeve T-Shirt-M83</v>
      </c>
      <c r="T66" s="82" t="s">
        <v>28714</v>
      </c>
      <c r="U66" s="82">
        <v>85</v>
      </c>
      <c r="V66" s="82" t="s">
        <v>33472</v>
      </c>
      <c r="W66" s="82" t="str">
        <f t="shared" si="0"/>
        <v>A1N</v>
      </c>
      <c r="AA66" s="82" t="s">
        <v>33473</v>
      </c>
      <c r="AB66" s="82" t="s">
        <v>28722</v>
      </c>
      <c r="AC66" s="82">
        <v>85</v>
      </c>
      <c r="AD66" s="82" t="s">
        <v>33472</v>
      </c>
      <c r="AE66" s="82" t="str">
        <f t="shared" si="1"/>
        <v>B1N</v>
      </c>
      <c r="AP66" s="104"/>
      <c r="AQ66" s="104"/>
      <c r="AR66" s="106"/>
      <c r="AS66" s="106"/>
      <c r="AT66" s="106"/>
      <c r="AU66" s="106"/>
      <c r="AX66" s="82" t="s">
        <v>28728</v>
      </c>
      <c r="AY66" s="82">
        <v>85</v>
      </c>
      <c r="AZ66" s="82" t="s">
        <v>33472</v>
      </c>
      <c r="BA66" s="82" t="str">
        <f>AX66&amp;AZ66</f>
        <v>C1N</v>
      </c>
      <c r="BK66" s="82" t="s">
        <v>28735</v>
      </c>
      <c r="BL66" s="82">
        <v>8</v>
      </c>
      <c r="BM66" s="82" t="s">
        <v>33325</v>
      </c>
      <c r="BN66" s="82" t="str">
        <f t="shared" si="6"/>
        <v>D8</v>
      </c>
      <c r="BV66" s="82" t="s">
        <v>28742</v>
      </c>
      <c r="BW66" s="82">
        <v>85</v>
      </c>
      <c r="BX66" s="82" t="s">
        <v>33472</v>
      </c>
      <c r="BY66" s="82" t="str">
        <f t="shared" si="3"/>
        <v>E1N</v>
      </c>
    </row>
    <row r="67" spans="1:77" ht="13.5" customHeight="1">
      <c r="A67" s="178" t="s">
        <v>33297</v>
      </c>
      <c r="B67" s="178" t="s">
        <v>21623</v>
      </c>
      <c r="C67" s="178"/>
      <c r="D67" s="178" t="s">
        <v>33324</v>
      </c>
      <c r="E67" s="178"/>
      <c r="F67" s="178" t="s">
        <v>21340</v>
      </c>
      <c r="G67" s="178" t="s">
        <v>21290</v>
      </c>
      <c r="H67" s="178"/>
      <c r="I67" s="178"/>
      <c r="J67" s="178">
        <v>5000</v>
      </c>
      <c r="K67" s="178"/>
      <c r="L67" s="178"/>
      <c r="M67" s="178"/>
      <c r="N67" s="178"/>
      <c r="O67" s="178"/>
      <c r="P67" s="178" t="s">
        <v>21282</v>
      </c>
      <c r="Q67" s="178" t="s">
        <v>33300</v>
      </c>
      <c r="R67" s="178" t="s">
        <v>33459</v>
      </c>
      <c r="S67" s="178" t="str">
        <f>_xlfn.TEXTJOIN("-",TRUE,A67,Table3[[#This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BTC activewear-Gildan-Heavy Cotton™ Adult T-Shirt-5000-T-Shirts-Mens Short Sleeve T-Shirt-M84</v>
      </c>
      <c r="T67" s="82" t="s">
        <v>28714</v>
      </c>
      <c r="U67" s="82">
        <v>86</v>
      </c>
      <c r="V67" s="82" t="s">
        <v>33474</v>
      </c>
      <c r="W67" s="82" t="str">
        <f t="shared" si="0"/>
        <v>A1O</v>
      </c>
      <c r="AA67" s="82" t="s">
        <v>33475</v>
      </c>
      <c r="AB67" s="82" t="s">
        <v>28722</v>
      </c>
      <c r="AC67" s="82">
        <v>86</v>
      </c>
      <c r="AD67" s="82" t="s">
        <v>33474</v>
      </c>
      <c r="AE67" s="82" t="str">
        <f t="shared" si="1"/>
        <v>B1O</v>
      </c>
      <c r="AP67" s="104"/>
      <c r="AQ67" s="104"/>
      <c r="AR67" s="106"/>
      <c r="AS67" s="106"/>
      <c r="AT67" s="106"/>
      <c r="AU67" s="106"/>
      <c r="AX67" s="82" t="s">
        <v>28728</v>
      </c>
      <c r="AY67" s="82">
        <v>86</v>
      </c>
      <c r="AZ67" s="82" t="s">
        <v>33474</v>
      </c>
      <c r="BA67" s="82" t="str">
        <f>AX67&amp;AZ67</f>
        <v>C1O</v>
      </c>
      <c r="BK67" s="82" t="s">
        <v>28735</v>
      </c>
      <c r="BL67" s="82">
        <v>9</v>
      </c>
      <c r="BM67" s="82" t="s">
        <v>33328</v>
      </c>
      <c r="BN67" s="82" t="str">
        <f t="shared" si="6"/>
        <v>D9</v>
      </c>
      <c r="BV67" s="82" t="s">
        <v>28742</v>
      </c>
      <c r="BW67" s="82">
        <v>86</v>
      </c>
      <c r="BX67" s="82" t="s">
        <v>33474</v>
      </c>
      <c r="BY67" s="82" t="str">
        <f t="shared" si="3"/>
        <v>E1O</v>
      </c>
    </row>
    <row r="68" spans="1:77" ht="13.5" customHeight="1">
      <c r="A68" s="178" t="s">
        <v>33297</v>
      </c>
      <c r="B68" s="178" t="s">
        <v>21623</v>
      </c>
      <c r="C68" s="178"/>
      <c r="D68" s="178" t="s">
        <v>33324</v>
      </c>
      <c r="E68" s="178"/>
      <c r="F68" s="178" t="s">
        <v>21340</v>
      </c>
      <c r="G68" s="178" t="s">
        <v>21290</v>
      </c>
      <c r="H68" s="178"/>
      <c r="I68" s="178"/>
      <c r="J68" s="178">
        <v>5000</v>
      </c>
      <c r="K68" s="178"/>
      <c r="L68" s="178"/>
      <c r="M68" s="178"/>
      <c r="N68" s="178"/>
      <c r="O68" s="178"/>
      <c r="P68" s="178" t="s">
        <v>21282</v>
      </c>
      <c r="Q68" s="178" t="s">
        <v>33300</v>
      </c>
      <c r="R68" s="178" t="s">
        <v>33462</v>
      </c>
      <c r="S68" s="178" t="str">
        <f>_xlfn.TEXTJOIN("-",TRUE,A68,Table3[[#This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BTC activewear-Gildan-Heavy Cotton™ Adult T-Shirt-5000-T-Shirts-Mens Short Sleeve T-Shirt-M85</v>
      </c>
      <c r="T68" s="82" t="s">
        <v>28714</v>
      </c>
      <c r="U68" s="82">
        <v>87</v>
      </c>
      <c r="V68" s="82" t="s">
        <v>33476</v>
      </c>
      <c r="W68" s="82" t="str">
        <f t="shared" si="0"/>
        <v>A1P</v>
      </c>
      <c r="AA68" s="82" t="s">
        <v>29007</v>
      </c>
      <c r="AB68" s="82" t="s">
        <v>28722</v>
      </c>
      <c r="AC68" s="82">
        <v>87</v>
      </c>
      <c r="AD68" s="82" t="s">
        <v>33476</v>
      </c>
      <c r="AE68" s="82" t="str">
        <f t="shared" si="1"/>
        <v>B1P</v>
      </c>
      <c r="AP68" s="104"/>
      <c r="AQ68" s="104"/>
      <c r="AR68" s="106"/>
      <c r="AS68" s="106"/>
      <c r="AT68" s="106"/>
      <c r="AU68" s="106"/>
      <c r="AX68" s="82" t="s">
        <v>28728</v>
      </c>
      <c r="AY68" s="82">
        <v>87</v>
      </c>
      <c r="AZ68" s="82" t="s">
        <v>33476</v>
      </c>
      <c r="BA68" s="82" t="str">
        <f>AX68&amp;AZ68</f>
        <v>C1P</v>
      </c>
      <c r="BK68" s="82" t="s">
        <v>28735</v>
      </c>
      <c r="BL68" s="82">
        <v>10</v>
      </c>
      <c r="BM68" s="82" t="s">
        <v>28714</v>
      </c>
      <c r="BN68" s="82" t="str">
        <f t="shared" si="6"/>
        <v>DA</v>
      </c>
      <c r="BV68" s="82" t="s">
        <v>28742</v>
      </c>
      <c r="BW68" s="82">
        <v>87</v>
      </c>
      <c r="BX68" s="82" t="s">
        <v>33476</v>
      </c>
      <c r="BY68" s="82" t="str">
        <f t="shared" si="3"/>
        <v>E1P</v>
      </c>
    </row>
    <row r="69" spans="1:77" ht="13.5" customHeight="1">
      <c r="A69" s="178" t="s">
        <v>33297</v>
      </c>
      <c r="B69" s="178" t="s">
        <v>33298</v>
      </c>
      <c r="C69" s="178"/>
      <c r="D69" s="178" t="s">
        <v>33365</v>
      </c>
      <c r="E69" s="178"/>
      <c r="F69" s="178" t="s">
        <v>21288</v>
      </c>
      <c r="G69" s="178" t="s">
        <v>21290</v>
      </c>
      <c r="H69" s="178"/>
      <c r="I69" s="178"/>
      <c r="J69" s="178">
        <v>61036</v>
      </c>
      <c r="K69" s="178"/>
      <c r="L69" s="178"/>
      <c r="M69" s="178"/>
      <c r="N69" s="178"/>
      <c r="O69" s="178"/>
      <c r="P69" s="178" t="s">
        <v>21282</v>
      </c>
      <c r="Q69" s="178" t="s">
        <v>33300</v>
      </c>
      <c r="R69" s="178" t="s">
        <v>33477</v>
      </c>
      <c r="S69" s="178" t="str">
        <f>_xlfn.TEXTJOIN("-",TRUE,A69,Table3[[#This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BTC activewear-Fruit Of The Loom-Men's Valueweight T-61036-T-Shirts-Mens Short Sleeve T-Shirt-M86</v>
      </c>
      <c r="T69" s="82" t="s">
        <v>28714</v>
      </c>
      <c r="U69" s="82">
        <v>88</v>
      </c>
      <c r="V69" s="82" t="s">
        <v>33478</v>
      </c>
      <c r="W69" s="82" t="str">
        <f t="shared" si="0"/>
        <v>A1Q</v>
      </c>
      <c r="AA69" s="82" t="s">
        <v>33479</v>
      </c>
      <c r="AB69" s="82" t="s">
        <v>28722</v>
      </c>
      <c r="AC69" s="82">
        <v>88</v>
      </c>
      <c r="AD69" s="82" t="s">
        <v>33478</v>
      </c>
      <c r="AE69" s="82" t="str">
        <f t="shared" si="1"/>
        <v>B1Q</v>
      </c>
      <c r="AP69" s="104"/>
      <c r="AQ69" s="104"/>
      <c r="AR69" s="105"/>
      <c r="AS69" s="105"/>
      <c r="AT69" s="106"/>
      <c r="AU69" s="106"/>
      <c r="AX69" s="82" t="s">
        <v>28728</v>
      </c>
      <c r="AY69" s="82">
        <v>88</v>
      </c>
      <c r="AZ69" s="82" t="s">
        <v>33478</v>
      </c>
      <c r="BA69" s="82" t="str">
        <f>AX69&amp;AZ69</f>
        <v>C1Q</v>
      </c>
      <c r="BK69" s="82" t="s">
        <v>28735</v>
      </c>
      <c r="BL69" s="82">
        <v>11</v>
      </c>
      <c r="BM69" s="82" t="s">
        <v>28722</v>
      </c>
      <c r="BN69" s="82" t="str">
        <f t="shared" si="6"/>
        <v>DB</v>
      </c>
      <c r="BV69" s="82" t="s">
        <v>28742</v>
      </c>
      <c r="BW69" s="82">
        <v>88</v>
      </c>
      <c r="BX69" s="82" t="s">
        <v>33478</v>
      </c>
      <c r="BY69" s="82" t="str">
        <f t="shared" si="3"/>
        <v>E1Q</v>
      </c>
    </row>
    <row r="70" spans="1:77" ht="13.5" customHeight="1">
      <c r="A70" s="178" t="s">
        <v>33297</v>
      </c>
      <c r="B70" s="178" t="s">
        <v>21623</v>
      </c>
      <c r="C70" s="178"/>
      <c r="D70" s="178" t="s">
        <v>33332</v>
      </c>
      <c r="E70" s="178"/>
      <c r="F70" s="178" t="s">
        <v>21288</v>
      </c>
      <c r="G70" s="178" t="s">
        <v>21290</v>
      </c>
      <c r="H70" s="178"/>
      <c r="I70" s="178"/>
      <c r="J70" s="178">
        <v>18500</v>
      </c>
      <c r="K70" s="178"/>
      <c r="L70" s="178"/>
      <c r="M70" s="178"/>
      <c r="N70" s="178"/>
      <c r="O70" s="178"/>
      <c r="P70" s="178" t="s">
        <v>33333</v>
      </c>
      <c r="Q70" s="178" t="s">
        <v>33334</v>
      </c>
      <c r="R70" s="178" t="s">
        <v>33480</v>
      </c>
      <c r="S70" s="178" t="str">
        <f>_xlfn.TEXTJOIN("-",TRUE,A70,Table3[[#This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BTC activewear-Gildan-Heavy Blend™ Adult Hooded Sweatshirt-18500-Sweatshirts And Hoodies-Mens Sweatshirts &amp; Hoodies-M131</v>
      </c>
      <c r="T70" s="82" t="s">
        <v>28714</v>
      </c>
      <c r="U70" s="82">
        <v>89</v>
      </c>
      <c r="V70" s="82" t="s">
        <v>33481</v>
      </c>
      <c r="W70" s="82" t="str">
        <f t="shared" si="0"/>
        <v>A1R</v>
      </c>
      <c r="AA70" s="82" t="s">
        <v>33482</v>
      </c>
      <c r="AB70" s="82" t="s">
        <v>28722</v>
      </c>
      <c r="AC70" s="82">
        <v>89</v>
      </c>
      <c r="AD70" s="82" t="s">
        <v>33481</v>
      </c>
      <c r="AE70" s="82" t="str">
        <f t="shared" si="1"/>
        <v>B1R</v>
      </c>
      <c r="AQ70" s="104"/>
      <c r="AX70" s="82" t="s">
        <v>28728</v>
      </c>
      <c r="AY70" s="82">
        <v>89</v>
      </c>
      <c r="AZ70" s="82" t="s">
        <v>33481</v>
      </c>
      <c r="BA70" s="82" t="str">
        <f>AX70&amp;AZ70</f>
        <v>C1R</v>
      </c>
      <c r="BK70" s="82" t="s">
        <v>28735</v>
      </c>
      <c r="BL70" s="82">
        <v>12</v>
      </c>
      <c r="BM70" s="82" t="s">
        <v>28728</v>
      </c>
      <c r="BN70" s="82" t="str">
        <f t="shared" si="6"/>
        <v>DC</v>
      </c>
      <c r="BV70" s="82" t="s">
        <v>28742</v>
      </c>
      <c r="BW70" s="82">
        <v>89</v>
      </c>
      <c r="BX70" s="82" t="s">
        <v>33481</v>
      </c>
      <c r="BY70" s="82" t="str">
        <f t="shared" si="3"/>
        <v>E1R</v>
      </c>
    </row>
    <row r="71" spans="1:77" ht="13.5" customHeight="1">
      <c r="A71" s="178" t="s">
        <v>33297</v>
      </c>
      <c r="B71" s="178" t="s">
        <v>21623</v>
      </c>
      <c r="C71" s="178"/>
      <c r="D71" s="178" t="s">
        <v>33411</v>
      </c>
      <c r="E71" s="178"/>
      <c r="F71" s="178" t="s">
        <v>21288</v>
      </c>
      <c r="G71" s="178" t="s">
        <v>21290</v>
      </c>
      <c r="H71" s="178"/>
      <c r="I71" s="178"/>
      <c r="J71" s="178">
        <v>18000</v>
      </c>
      <c r="K71" s="178"/>
      <c r="L71" s="178"/>
      <c r="M71" s="178"/>
      <c r="N71" s="178"/>
      <c r="O71" s="178"/>
      <c r="P71" s="178" t="s">
        <v>33333</v>
      </c>
      <c r="Q71" s="178" t="s">
        <v>33334</v>
      </c>
      <c r="R71" s="178" t="s">
        <v>33483</v>
      </c>
      <c r="S71" s="178" t="str">
        <f>_xlfn.TEXTJOIN("-",TRUE,A71,Table3[[#This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BTC activewear-Gildan-Heavy Blend™ Adult Crewneck Sweatshirt-18000-Sweatshirts And Hoodies-Mens Sweatshirts &amp; Hoodies-M148</v>
      </c>
      <c r="T71" s="82" t="s">
        <v>28714</v>
      </c>
      <c r="U71" s="82">
        <v>90</v>
      </c>
      <c r="V71" s="82" t="s">
        <v>33484</v>
      </c>
      <c r="W71" s="82" t="str">
        <f t="shared" si="0"/>
        <v>A1S</v>
      </c>
      <c r="AA71" s="82" t="s">
        <v>33485</v>
      </c>
      <c r="AB71" s="82" t="s">
        <v>28722</v>
      </c>
      <c r="AC71" s="82">
        <v>90</v>
      </c>
      <c r="AD71" s="82" t="s">
        <v>33484</v>
      </c>
      <c r="AE71" s="82" t="str">
        <f t="shared" si="1"/>
        <v>B1S</v>
      </c>
      <c r="AQ71" s="104"/>
      <c r="AX71" s="82" t="s">
        <v>28728</v>
      </c>
      <c r="AY71" s="82">
        <v>90</v>
      </c>
      <c r="AZ71" s="82" t="s">
        <v>33484</v>
      </c>
      <c r="BA71" s="82" t="str">
        <f>AX71&amp;AZ71</f>
        <v>C1S</v>
      </c>
      <c r="BK71" s="82" t="s">
        <v>28735</v>
      </c>
      <c r="BL71" s="82">
        <v>13</v>
      </c>
      <c r="BM71" s="82" t="s">
        <v>28735</v>
      </c>
      <c r="BN71" s="82" t="str">
        <f t="shared" si="6"/>
        <v>DD</v>
      </c>
      <c r="BV71" s="82" t="s">
        <v>28742</v>
      </c>
      <c r="BW71" s="82">
        <v>90</v>
      </c>
      <c r="BX71" s="82" t="s">
        <v>33484</v>
      </c>
      <c r="BY71" s="82" t="str">
        <f t="shared" si="3"/>
        <v>E1S</v>
      </c>
    </row>
    <row r="72" spans="1:77" ht="13.5" customHeight="1">
      <c r="A72" s="178" t="s">
        <v>33297</v>
      </c>
      <c r="B72" s="178" t="s">
        <v>21623</v>
      </c>
      <c r="C72" s="178"/>
      <c r="D72" s="178" t="s">
        <v>33411</v>
      </c>
      <c r="E72" s="178"/>
      <c r="F72" s="178" t="s">
        <v>21288</v>
      </c>
      <c r="G72" s="178" t="s">
        <v>21290</v>
      </c>
      <c r="H72" s="178"/>
      <c r="I72" s="178"/>
      <c r="J72" s="178">
        <v>18000</v>
      </c>
      <c r="K72" s="178"/>
      <c r="L72" s="178"/>
      <c r="M72" s="178"/>
      <c r="N72" s="178"/>
      <c r="O72" s="178"/>
      <c r="P72" s="178" t="s">
        <v>33333</v>
      </c>
      <c r="Q72" s="178" t="s">
        <v>33334</v>
      </c>
      <c r="R72" s="178" t="s">
        <v>33486</v>
      </c>
      <c r="S72" s="178" t="str">
        <f>_xlfn.TEXTJOIN("-",TRUE,A72,Table3[[#This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BTC activewear-Gildan-Heavy Blend™ Adult Crewneck Sweatshirt-18000-Sweatshirts And Hoodies-Mens Sweatshirts &amp; Hoodies-M141</v>
      </c>
      <c r="T72" s="82" t="s">
        <v>28714</v>
      </c>
      <c r="U72" s="82">
        <v>91</v>
      </c>
      <c r="V72" s="82" t="s">
        <v>33487</v>
      </c>
      <c r="W72" s="82" t="str">
        <f t="shared" si="0"/>
        <v>A1T</v>
      </c>
      <c r="AA72" s="82" t="s">
        <v>29003</v>
      </c>
      <c r="AB72" s="82" t="s">
        <v>28722</v>
      </c>
      <c r="AC72" s="82">
        <v>91</v>
      </c>
      <c r="AD72" s="82" t="s">
        <v>33487</v>
      </c>
      <c r="AE72" s="82" t="str">
        <f t="shared" si="1"/>
        <v>B1T</v>
      </c>
      <c r="AQ72" s="104"/>
      <c r="AX72" s="82" t="s">
        <v>28728</v>
      </c>
      <c r="AY72" s="82">
        <v>91</v>
      </c>
      <c r="AZ72" s="82" t="s">
        <v>33487</v>
      </c>
      <c r="BA72" s="82" t="str">
        <f>AX72&amp;AZ72</f>
        <v>C1T</v>
      </c>
      <c r="BK72" s="82" t="s">
        <v>28735</v>
      </c>
      <c r="BL72" s="82">
        <v>14</v>
      </c>
      <c r="BM72" s="82" t="s">
        <v>28742</v>
      </c>
      <c r="BN72" s="82" t="str">
        <f t="shared" si="6"/>
        <v>DE</v>
      </c>
      <c r="BV72" s="82" t="s">
        <v>28742</v>
      </c>
      <c r="BW72" s="82">
        <v>91</v>
      </c>
      <c r="BX72" s="82" t="s">
        <v>33487</v>
      </c>
      <c r="BY72" s="82" t="str">
        <f t="shared" si="3"/>
        <v>E1T</v>
      </c>
    </row>
    <row r="73" spans="1:77" ht="13.5" customHeight="1">
      <c r="A73" s="178" t="s">
        <v>33297</v>
      </c>
      <c r="B73" s="178" t="s">
        <v>21623</v>
      </c>
      <c r="C73" s="178"/>
      <c r="D73" s="178" t="s">
        <v>33411</v>
      </c>
      <c r="E73" s="178"/>
      <c r="F73" s="178" t="s">
        <v>21288</v>
      </c>
      <c r="G73" s="178" t="s">
        <v>21290</v>
      </c>
      <c r="H73" s="178"/>
      <c r="I73" s="178"/>
      <c r="J73" s="178">
        <v>18000</v>
      </c>
      <c r="K73" s="178"/>
      <c r="L73" s="178"/>
      <c r="M73" s="178"/>
      <c r="N73" s="178"/>
      <c r="O73" s="178"/>
      <c r="P73" s="178" t="s">
        <v>33333</v>
      </c>
      <c r="Q73" s="178" t="s">
        <v>33334</v>
      </c>
      <c r="R73" s="178" t="s">
        <v>33488</v>
      </c>
      <c r="S73" s="178" t="str">
        <f>_xlfn.TEXTJOIN("-",TRUE,A73,Table3[[#This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BTC activewear-Gildan-Heavy Blend™ Adult Crewneck Sweatshirt-18000-Sweatshirts And Hoodies-Mens Sweatshirts &amp; Hoodies-M143</v>
      </c>
      <c r="T73" s="82" t="s">
        <v>28714</v>
      </c>
      <c r="U73" s="82">
        <v>92</v>
      </c>
      <c r="V73" s="82" t="s">
        <v>33489</v>
      </c>
      <c r="W73" s="82" t="str">
        <f t="shared" ref="W73:W136" si="7">T73&amp;V73</f>
        <v>A1U</v>
      </c>
      <c r="AA73" s="82" t="s">
        <v>33490</v>
      </c>
      <c r="AB73" s="82" t="s">
        <v>28722</v>
      </c>
      <c r="AC73" s="82">
        <v>92</v>
      </c>
      <c r="AD73" s="82" t="s">
        <v>33489</v>
      </c>
      <c r="AE73" s="82" t="str">
        <f t="shared" ref="AE73:AE136" si="8">AB73&amp;AD73</f>
        <v>B1U</v>
      </c>
      <c r="AQ73" s="104"/>
      <c r="AX73" s="82" t="s">
        <v>28728</v>
      </c>
      <c r="AY73" s="82">
        <v>92</v>
      </c>
      <c r="AZ73" s="82" t="s">
        <v>33489</v>
      </c>
      <c r="BA73" s="82" t="str">
        <f>AX73&amp;AZ73</f>
        <v>C1U</v>
      </c>
      <c r="BK73" s="82" t="s">
        <v>28735</v>
      </c>
      <c r="BL73" s="82">
        <v>15</v>
      </c>
      <c r="BM73" s="82" t="s">
        <v>28749</v>
      </c>
      <c r="BN73" s="82" t="str">
        <f t="shared" si="6"/>
        <v>DF</v>
      </c>
      <c r="BV73" s="82" t="s">
        <v>28742</v>
      </c>
      <c r="BW73" s="82">
        <v>92</v>
      </c>
      <c r="BX73" s="82" t="s">
        <v>33489</v>
      </c>
      <c r="BY73" s="82" t="str">
        <f t="shared" ref="BY73:BY136" si="9">BV73&amp;BX73</f>
        <v>E1U</v>
      </c>
    </row>
    <row r="74" spans="1:77" ht="13.5" customHeight="1">
      <c r="A74" s="178" t="s">
        <v>33297</v>
      </c>
      <c r="B74" s="178" t="s">
        <v>21623</v>
      </c>
      <c r="C74" s="178"/>
      <c r="D74" s="178" t="s">
        <v>33411</v>
      </c>
      <c r="E74" s="178"/>
      <c r="F74" s="178" t="s">
        <v>21288</v>
      </c>
      <c r="G74" s="178" t="s">
        <v>21290</v>
      </c>
      <c r="H74" s="178"/>
      <c r="I74" s="178"/>
      <c r="J74" s="178">
        <v>18000</v>
      </c>
      <c r="K74" s="178"/>
      <c r="L74" s="178"/>
      <c r="M74" s="178"/>
      <c r="N74" s="178"/>
      <c r="O74" s="178"/>
      <c r="P74" s="178" t="s">
        <v>33333</v>
      </c>
      <c r="Q74" s="178" t="s">
        <v>33334</v>
      </c>
      <c r="R74" s="178" t="s">
        <v>33491</v>
      </c>
      <c r="S74" s="178" t="str">
        <f>_xlfn.TEXTJOIN("-",TRUE,A74,Table3[[#This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BTC activewear-Gildan-Heavy Blend™ Adult Crewneck Sweatshirt-18000-Sweatshirts And Hoodies-Mens Sweatshirts &amp; Hoodies-M142</v>
      </c>
      <c r="T74" s="82" t="s">
        <v>28714</v>
      </c>
      <c r="U74" s="82">
        <v>93</v>
      </c>
      <c r="V74" s="82" t="s">
        <v>33492</v>
      </c>
      <c r="W74" s="82" t="str">
        <f t="shared" si="7"/>
        <v>A1V</v>
      </c>
      <c r="AA74" s="82" t="s">
        <v>33493</v>
      </c>
      <c r="AB74" s="82" t="s">
        <v>28722</v>
      </c>
      <c r="AC74" s="82">
        <v>93</v>
      </c>
      <c r="AD74" s="82" t="s">
        <v>33492</v>
      </c>
      <c r="AE74" s="82" t="str">
        <f t="shared" si="8"/>
        <v>B1V</v>
      </c>
      <c r="AX74" s="82" t="s">
        <v>28728</v>
      </c>
      <c r="AY74" s="82">
        <v>93</v>
      </c>
      <c r="AZ74" s="82" t="s">
        <v>33492</v>
      </c>
      <c r="BA74" s="82" t="str">
        <f>AX74&amp;AZ74</f>
        <v>C1V</v>
      </c>
      <c r="BK74" s="82" t="s">
        <v>28735</v>
      </c>
      <c r="BL74" s="82">
        <v>16</v>
      </c>
      <c r="BM74" s="82" t="s">
        <v>28754</v>
      </c>
      <c r="BN74" s="82" t="str">
        <f t="shared" si="6"/>
        <v>DG</v>
      </c>
      <c r="BV74" s="82" t="s">
        <v>28742</v>
      </c>
      <c r="BW74" s="82">
        <v>93</v>
      </c>
      <c r="BX74" s="82" t="s">
        <v>33492</v>
      </c>
      <c r="BY74" s="82" t="str">
        <f t="shared" si="9"/>
        <v>E1V</v>
      </c>
    </row>
    <row r="75" spans="1:77" ht="13.5" customHeight="1">
      <c r="A75" s="178" t="s">
        <v>33297</v>
      </c>
      <c r="B75" s="178" t="s">
        <v>21308</v>
      </c>
      <c r="C75" s="178" t="s">
        <v>33298</v>
      </c>
      <c r="D75" s="178" t="s">
        <v>33343</v>
      </c>
      <c r="E75" s="178"/>
      <c r="F75" s="178" t="s">
        <v>21288</v>
      </c>
      <c r="G75" s="178" t="s">
        <v>21290</v>
      </c>
      <c r="H75" s="178"/>
      <c r="I75" s="178"/>
      <c r="J75" s="178"/>
      <c r="K75" s="178" t="s">
        <v>21360</v>
      </c>
      <c r="L75" s="178"/>
      <c r="M75" s="178"/>
      <c r="N75" s="178"/>
      <c r="O75" s="178" t="s">
        <v>33344</v>
      </c>
      <c r="P75" s="178" t="s">
        <v>21282</v>
      </c>
      <c r="Q75" s="178" t="s">
        <v>33300</v>
      </c>
      <c r="R75" s="178" t="s">
        <v>33494</v>
      </c>
      <c r="S75" s="178" t="str">
        <f>_xlfn.TEXTJOIN("-",TRUE,A75,Table3[[#This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BTC activewear-Daataa Direct-Fruit Of The Loom-Men T-Shirt-DAT004-61082-61430-61036-T-Shirts-Mens Short Sleeve T-Shirt-M16-Plain</v>
      </c>
      <c r="T75" s="82" t="s">
        <v>28714</v>
      </c>
      <c r="U75" s="82">
        <v>94</v>
      </c>
      <c r="V75" s="82" t="s">
        <v>33495</v>
      </c>
      <c r="W75" s="82" t="str">
        <f t="shared" si="7"/>
        <v>A1W</v>
      </c>
      <c r="AA75" s="82" t="s">
        <v>33496</v>
      </c>
      <c r="AB75" s="82" t="s">
        <v>28722</v>
      </c>
      <c r="AC75" s="82">
        <v>94</v>
      </c>
      <c r="AD75" s="82" t="s">
        <v>33495</v>
      </c>
      <c r="AE75" s="82" t="str">
        <f t="shared" si="8"/>
        <v>B1W</v>
      </c>
      <c r="AX75" s="82" t="s">
        <v>28728</v>
      </c>
      <c r="AY75" s="82">
        <v>94</v>
      </c>
      <c r="AZ75" s="82" t="s">
        <v>33495</v>
      </c>
      <c r="BA75" s="82" t="str">
        <f>AX75&amp;AZ75</f>
        <v>C1W</v>
      </c>
      <c r="BK75" s="82" t="s">
        <v>28735</v>
      </c>
      <c r="BL75" s="82">
        <v>17</v>
      </c>
      <c r="BM75" s="82" t="s">
        <v>28763</v>
      </c>
      <c r="BN75" s="82" t="str">
        <f t="shared" si="6"/>
        <v>DH</v>
      </c>
      <c r="BV75" s="82" t="s">
        <v>28742</v>
      </c>
      <c r="BW75" s="82">
        <v>94</v>
      </c>
      <c r="BX75" s="82" t="s">
        <v>33495</v>
      </c>
      <c r="BY75" s="82" t="str">
        <f t="shared" si="9"/>
        <v>E1W</v>
      </c>
    </row>
    <row r="76" spans="1:77" ht="13.5" customHeight="1">
      <c r="A76" s="178" t="s">
        <v>33297</v>
      </c>
      <c r="B76" s="178" t="s">
        <v>21308</v>
      </c>
      <c r="C76" s="178" t="s">
        <v>33298</v>
      </c>
      <c r="D76" s="178" t="s">
        <v>33343</v>
      </c>
      <c r="E76" s="178"/>
      <c r="F76" s="178" t="s">
        <v>21288</v>
      </c>
      <c r="G76" s="178" t="s">
        <v>21290</v>
      </c>
      <c r="H76" s="178"/>
      <c r="I76" s="178"/>
      <c r="J76" s="178"/>
      <c r="K76" s="178" t="s">
        <v>21360</v>
      </c>
      <c r="L76" s="178"/>
      <c r="M76" s="178"/>
      <c r="N76" s="178"/>
      <c r="O76" s="178" t="s">
        <v>33344</v>
      </c>
      <c r="P76" s="178" t="s">
        <v>21282</v>
      </c>
      <c r="Q76" s="178" t="s">
        <v>33300</v>
      </c>
      <c r="R76" s="178" t="s">
        <v>33497</v>
      </c>
      <c r="S76" s="178" t="str">
        <f>_xlfn.TEXTJOIN("-",TRUE,A76,Table3[[#This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BTC activewear-Daataa Direct-Fruit Of The Loom-Men T-Shirt-DAT004-61082-61430-61036-T-Shirts-Mens Short Sleeve T-Shirt-M28-Plain</v>
      </c>
      <c r="T76" s="82" t="s">
        <v>28714</v>
      </c>
      <c r="U76" s="82">
        <v>95</v>
      </c>
      <c r="V76" s="82" t="s">
        <v>33498</v>
      </c>
      <c r="W76" s="82" t="str">
        <f t="shared" si="7"/>
        <v>A1X</v>
      </c>
      <c r="AA76" s="82" t="s">
        <v>33499</v>
      </c>
      <c r="AB76" s="82" t="s">
        <v>28722</v>
      </c>
      <c r="AC76" s="82">
        <v>95</v>
      </c>
      <c r="AD76" s="82" t="s">
        <v>33498</v>
      </c>
      <c r="AE76" s="82" t="str">
        <f t="shared" si="8"/>
        <v>B1X</v>
      </c>
      <c r="AX76" s="82" t="s">
        <v>28728</v>
      </c>
      <c r="AY76" s="82">
        <v>95</v>
      </c>
      <c r="AZ76" s="82" t="s">
        <v>33498</v>
      </c>
      <c r="BA76" s="82" t="str">
        <f>AX76&amp;AZ76</f>
        <v>C1X</v>
      </c>
      <c r="BK76" s="82" t="s">
        <v>28735</v>
      </c>
      <c r="BL76" s="82">
        <v>1</v>
      </c>
      <c r="BM76" s="82" t="s">
        <v>33303</v>
      </c>
      <c r="BN76" s="82" t="str">
        <f>BK76&amp;BM76</f>
        <v>D1</v>
      </c>
      <c r="BV76" s="82" t="s">
        <v>28742</v>
      </c>
      <c r="BW76" s="82">
        <v>95</v>
      </c>
      <c r="BX76" s="82" t="s">
        <v>33498</v>
      </c>
      <c r="BY76" s="82" t="str">
        <f t="shared" si="9"/>
        <v>E1X</v>
      </c>
    </row>
    <row r="77" spans="1:77" ht="13.5" customHeight="1">
      <c r="A77" s="178" t="s">
        <v>33297</v>
      </c>
      <c r="B77" s="178" t="s">
        <v>21308</v>
      </c>
      <c r="C77" s="178" t="s">
        <v>33298</v>
      </c>
      <c r="D77" s="178" t="s">
        <v>33429</v>
      </c>
      <c r="E77" s="178"/>
      <c r="F77" s="178" t="s">
        <v>21288</v>
      </c>
      <c r="G77" s="178" t="s">
        <v>21290</v>
      </c>
      <c r="H77" s="178"/>
      <c r="I77" s="178"/>
      <c r="J77" s="178"/>
      <c r="K77" s="178" t="s">
        <v>21420</v>
      </c>
      <c r="L77" s="178"/>
      <c r="M77" s="178"/>
      <c r="N77" s="178"/>
      <c r="O77" s="178" t="s">
        <v>33430</v>
      </c>
      <c r="P77" s="178" t="s">
        <v>21282</v>
      </c>
      <c r="Q77" s="178" t="s">
        <v>33431</v>
      </c>
      <c r="R77" s="178" t="s">
        <v>33500</v>
      </c>
      <c r="S77" s="178" t="str">
        <f>_xlfn.TEXTJOIN("-",TRUE,A77,Table3[[#This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BTC activewear-Daataa Direct-Fruit Of The Loom-Family T-Shirt-DAT007-61082-61430-61036-61420-61372-61432-61019-61033-61023-T-Shirts-Family Short Sleeve T-Shirt-M26-Plain</v>
      </c>
      <c r="T77" s="82" t="s">
        <v>28714</v>
      </c>
      <c r="U77" s="82">
        <v>96</v>
      </c>
      <c r="V77" s="82" t="s">
        <v>33501</v>
      </c>
      <c r="W77" s="82" t="str">
        <f t="shared" si="7"/>
        <v>A1Y</v>
      </c>
      <c r="AA77" s="82" t="s">
        <v>33502</v>
      </c>
      <c r="AB77" s="82" t="s">
        <v>28722</v>
      </c>
      <c r="AC77" s="82">
        <v>96</v>
      </c>
      <c r="AD77" s="82" t="s">
        <v>33501</v>
      </c>
      <c r="AE77" s="82" t="str">
        <f t="shared" si="8"/>
        <v>B1Y</v>
      </c>
      <c r="AX77" s="82" t="s">
        <v>28728</v>
      </c>
      <c r="AY77" s="82">
        <v>96</v>
      </c>
      <c r="AZ77" s="82" t="s">
        <v>33501</v>
      </c>
      <c r="BA77" s="82" t="str">
        <f>AX77&amp;AZ77</f>
        <v>C1Y</v>
      </c>
      <c r="BK77" s="82" t="s">
        <v>28735</v>
      </c>
      <c r="BL77" s="82">
        <v>2</v>
      </c>
      <c r="BM77" s="82" t="s">
        <v>33307</v>
      </c>
      <c r="BN77" s="82" t="str">
        <f t="shared" ref="BN77:BN92" si="10">BK77&amp;BM77</f>
        <v>D2</v>
      </c>
      <c r="BV77" s="82" t="s">
        <v>28742</v>
      </c>
      <c r="BW77" s="82">
        <v>96</v>
      </c>
      <c r="BX77" s="82" t="s">
        <v>33501</v>
      </c>
      <c r="BY77" s="82" t="str">
        <f t="shared" si="9"/>
        <v>E1Y</v>
      </c>
    </row>
    <row r="78" spans="1:77" ht="13.5" customHeight="1">
      <c r="A78" s="178" t="s">
        <v>33297</v>
      </c>
      <c r="B78" s="178" t="s">
        <v>21308</v>
      </c>
      <c r="C78" s="178" t="s">
        <v>33298</v>
      </c>
      <c r="D78" s="178" t="s">
        <v>33452</v>
      </c>
      <c r="E78" s="178"/>
      <c r="F78" s="178" t="s">
        <v>21288</v>
      </c>
      <c r="G78" s="178" t="s">
        <v>21290</v>
      </c>
      <c r="H78" s="178"/>
      <c r="I78" s="178"/>
      <c r="J78" s="178"/>
      <c r="K78" s="178" t="s">
        <v>21443</v>
      </c>
      <c r="L78" s="178"/>
      <c r="M78" s="178"/>
      <c r="N78" s="178"/>
      <c r="O78" s="178" t="s">
        <v>33453</v>
      </c>
      <c r="P78" s="178" t="s">
        <v>21282</v>
      </c>
      <c r="Q78" s="178" t="s">
        <v>33454</v>
      </c>
      <c r="R78" s="178" t="s">
        <v>33503</v>
      </c>
      <c r="S78" s="178" t="str">
        <f>_xlfn.TEXTJOIN("-",TRUE,A78,Table3[[#This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BTC activewear-Daataa Direct-Fruit Of The Loom-Couple T-Shirt-DAT008-61082-61430-61036-61420-61372-61432-T-Shirts-Couple Short Sleeve T-Shirt-M27-Plain</v>
      </c>
      <c r="T78" s="82" t="s">
        <v>28714</v>
      </c>
      <c r="U78" s="82">
        <v>97</v>
      </c>
      <c r="V78" s="82" t="s">
        <v>33504</v>
      </c>
      <c r="W78" s="82" t="str">
        <f t="shared" si="7"/>
        <v>A1Z</v>
      </c>
      <c r="AA78" s="82" t="s">
        <v>33505</v>
      </c>
      <c r="AB78" s="82" t="s">
        <v>28722</v>
      </c>
      <c r="AC78" s="82">
        <v>97</v>
      </c>
      <c r="AD78" s="82" t="s">
        <v>33504</v>
      </c>
      <c r="AE78" s="82" t="str">
        <f t="shared" si="8"/>
        <v>B1Z</v>
      </c>
      <c r="AX78" s="82" t="s">
        <v>28728</v>
      </c>
      <c r="AY78" s="82">
        <v>97</v>
      </c>
      <c r="AZ78" s="82" t="s">
        <v>33504</v>
      </c>
      <c r="BA78" s="82" t="str">
        <f>AX78&amp;AZ78</f>
        <v>C1Z</v>
      </c>
      <c r="BK78" s="82" t="s">
        <v>28735</v>
      </c>
      <c r="BL78" s="82">
        <v>3</v>
      </c>
      <c r="BM78" s="82" t="s">
        <v>33310</v>
      </c>
      <c r="BN78" s="82" t="str">
        <f t="shared" si="10"/>
        <v>D3</v>
      </c>
      <c r="BV78" s="82" t="s">
        <v>28742</v>
      </c>
      <c r="BW78" s="82">
        <v>97</v>
      </c>
      <c r="BX78" s="82" t="s">
        <v>33504</v>
      </c>
      <c r="BY78" s="82" t="str">
        <f t="shared" si="9"/>
        <v>E1Z</v>
      </c>
    </row>
    <row r="79" spans="1:77" ht="13.5" customHeight="1">
      <c r="A79" s="178" t="s">
        <v>33297</v>
      </c>
      <c r="B79" s="178" t="s">
        <v>21623</v>
      </c>
      <c r="C79" s="178"/>
      <c r="D79" s="178" t="s">
        <v>33332</v>
      </c>
      <c r="E79" s="178"/>
      <c r="F79" s="178" t="s">
        <v>21288</v>
      </c>
      <c r="G79" s="178" t="s">
        <v>21290</v>
      </c>
      <c r="H79" s="178" t="s">
        <v>21363</v>
      </c>
      <c r="I79" s="178"/>
      <c r="J79" s="178">
        <v>18500</v>
      </c>
      <c r="K79" s="178"/>
      <c r="L79" s="178"/>
      <c r="M79" s="178"/>
      <c r="N79" s="178"/>
      <c r="O79" s="178"/>
      <c r="P79" s="178" t="s">
        <v>33333</v>
      </c>
      <c r="Q79" s="178" t="s">
        <v>33334</v>
      </c>
      <c r="R79" s="178" t="s">
        <v>33506</v>
      </c>
      <c r="S79" s="178" t="str">
        <f>_xlfn.TEXTJOIN("-",TRUE,A79,Table3[[#This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BTC activewear-Gildan-Heavy Blend™ Adult Hooded Sweatshirt-18500-Sweatshirts And Hoodies-Mens Sweatshirts &amp; Hoodies-M127-Plain</v>
      </c>
      <c r="T79" s="82" t="s">
        <v>28714</v>
      </c>
      <c r="U79" s="82">
        <v>124</v>
      </c>
      <c r="V79" s="82" t="s">
        <v>33507</v>
      </c>
      <c r="W79" s="82" t="str">
        <f t="shared" si="7"/>
        <v>A20</v>
      </c>
      <c r="AA79" s="82" t="s">
        <v>32681</v>
      </c>
      <c r="AB79" s="82" t="s">
        <v>28722</v>
      </c>
      <c r="AC79" s="82">
        <v>124</v>
      </c>
      <c r="AD79" s="82" t="s">
        <v>33507</v>
      </c>
      <c r="AE79" s="82" t="str">
        <f t="shared" si="8"/>
        <v>B20</v>
      </c>
      <c r="AX79" s="82" t="s">
        <v>28728</v>
      </c>
      <c r="AY79" s="82">
        <v>124</v>
      </c>
      <c r="AZ79" s="82" t="s">
        <v>33507</v>
      </c>
      <c r="BA79" s="82" t="str">
        <f>AX79&amp;AZ79</f>
        <v>C20</v>
      </c>
      <c r="BK79" s="82" t="s">
        <v>28735</v>
      </c>
      <c r="BL79" s="82">
        <v>4</v>
      </c>
      <c r="BM79" s="82" t="s">
        <v>33313</v>
      </c>
      <c r="BN79" s="82" t="str">
        <f t="shared" si="10"/>
        <v>D4</v>
      </c>
      <c r="BV79" s="82" t="s">
        <v>28742</v>
      </c>
      <c r="BW79" s="82">
        <v>124</v>
      </c>
      <c r="BX79" s="82" t="s">
        <v>33507</v>
      </c>
      <c r="BY79" s="82" t="str">
        <f t="shared" si="9"/>
        <v>E20</v>
      </c>
    </row>
    <row r="80" spans="1:77" ht="13.5" customHeight="1">
      <c r="A80" s="178" t="s">
        <v>33297</v>
      </c>
      <c r="B80" s="178" t="s">
        <v>21623</v>
      </c>
      <c r="C80" s="178"/>
      <c r="D80" s="178" t="s">
        <v>33405</v>
      </c>
      <c r="E80" s="178"/>
      <c r="F80" s="178" t="s">
        <v>21288</v>
      </c>
      <c r="G80" s="178" t="s">
        <v>21290</v>
      </c>
      <c r="H80" s="178"/>
      <c r="I80" s="178"/>
      <c r="J80" s="178" t="s">
        <v>33406</v>
      </c>
      <c r="K80" s="178"/>
      <c r="L80" s="178"/>
      <c r="M80" s="178"/>
      <c r="N80" s="178"/>
      <c r="O80" s="178"/>
      <c r="P80" s="178" t="s">
        <v>33333</v>
      </c>
      <c r="Q80" s="178" t="s">
        <v>33407</v>
      </c>
      <c r="R80" s="178" t="s">
        <v>33508</v>
      </c>
      <c r="S80" s="178" t="str">
        <f>_xlfn.TEXTJOIN("-",TRUE,A80,Table3[[#This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BTC activewear-Gildan-Heavy Blend™ Youth Hooded Sweatshirt-18500B-Sweatshirts And Hoodies-Childrens Sweatshirts And Hoodies-M128-Plain</v>
      </c>
      <c r="T80" s="82" t="s">
        <v>28714</v>
      </c>
      <c r="U80" s="82">
        <v>125</v>
      </c>
      <c r="V80" s="82" t="s">
        <v>33509</v>
      </c>
      <c r="W80" s="82" t="str">
        <f t="shared" si="7"/>
        <v>A21</v>
      </c>
      <c r="AA80" s="82" t="s">
        <v>33510</v>
      </c>
      <c r="AB80" s="82" t="s">
        <v>28722</v>
      </c>
      <c r="AC80" s="82">
        <v>125</v>
      </c>
      <c r="AD80" s="82" t="s">
        <v>33509</v>
      </c>
      <c r="AE80" s="82" t="str">
        <f t="shared" si="8"/>
        <v>B21</v>
      </c>
      <c r="AX80" s="82" t="s">
        <v>28728</v>
      </c>
      <c r="AY80" s="82">
        <v>125</v>
      </c>
      <c r="AZ80" s="82" t="s">
        <v>33509</v>
      </c>
      <c r="BA80" s="82" t="str">
        <f>AX80&amp;AZ80</f>
        <v>C21</v>
      </c>
      <c r="BK80" s="82" t="s">
        <v>28735</v>
      </c>
      <c r="BL80" s="82">
        <v>5</v>
      </c>
      <c r="BM80" s="82" t="s">
        <v>33316</v>
      </c>
      <c r="BN80" s="82" t="str">
        <f t="shared" si="10"/>
        <v>D5</v>
      </c>
      <c r="BV80" s="82" t="s">
        <v>28742</v>
      </c>
      <c r="BW80" s="82">
        <v>125</v>
      </c>
      <c r="BX80" s="82" t="s">
        <v>33509</v>
      </c>
      <c r="BY80" s="82" t="str">
        <f t="shared" si="9"/>
        <v>E21</v>
      </c>
    </row>
    <row r="81" spans="1:77" ht="13.5" customHeight="1">
      <c r="A81" s="178" t="s">
        <v>33297</v>
      </c>
      <c r="B81" s="178" t="s">
        <v>21623</v>
      </c>
      <c r="C81" s="178"/>
      <c r="D81" s="178" t="s">
        <v>33332</v>
      </c>
      <c r="E81" s="178"/>
      <c r="F81" s="178" t="s">
        <v>21288</v>
      </c>
      <c r="G81" s="178" t="s">
        <v>21290</v>
      </c>
      <c r="H81" s="178"/>
      <c r="I81" s="178"/>
      <c r="J81" s="178">
        <v>18500</v>
      </c>
      <c r="K81" s="178"/>
      <c r="L81" s="178"/>
      <c r="M81" s="178"/>
      <c r="N81" s="178"/>
      <c r="O81" s="178"/>
      <c r="P81" s="178" t="s">
        <v>33333</v>
      </c>
      <c r="Q81" s="178" t="s">
        <v>33334</v>
      </c>
      <c r="R81" s="178" t="s">
        <v>33511</v>
      </c>
      <c r="S81" s="178" t="str">
        <f>_xlfn.TEXTJOIN("-",TRUE,A81,Table3[[#This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BTC activewear-Gildan-Heavy Blend™ Adult Hooded Sweatshirt-18500-Sweatshirts And Hoodies-Mens Sweatshirts &amp; Hoodies-M129-Plain</v>
      </c>
      <c r="T81" s="82" t="s">
        <v>28714</v>
      </c>
      <c r="U81" s="82">
        <v>126</v>
      </c>
      <c r="V81" s="82" t="s">
        <v>33512</v>
      </c>
      <c r="W81" s="82" t="str">
        <f t="shared" si="7"/>
        <v>A22</v>
      </c>
      <c r="AA81" s="82" t="s">
        <v>33513</v>
      </c>
      <c r="AB81" s="82" t="s">
        <v>28722</v>
      </c>
      <c r="AC81" s="82">
        <v>126</v>
      </c>
      <c r="AD81" s="82" t="s">
        <v>33512</v>
      </c>
      <c r="AE81" s="82" t="str">
        <f t="shared" si="8"/>
        <v>B22</v>
      </c>
      <c r="AX81" s="82" t="s">
        <v>28728</v>
      </c>
      <c r="AY81" s="82">
        <v>126</v>
      </c>
      <c r="AZ81" s="82" t="s">
        <v>33512</v>
      </c>
      <c r="BA81" s="82" t="str">
        <f>AX81&amp;AZ81</f>
        <v>C22</v>
      </c>
      <c r="BK81" s="82" t="s">
        <v>28735</v>
      </c>
      <c r="BL81" s="82">
        <v>6</v>
      </c>
      <c r="BM81" s="82" t="s">
        <v>33319</v>
      </c>
      <c r="BN81" s="82" t="str">
        <f t="shared" si="10"/>
        <v>D6</v>
      </c>
      <c r="BV81" s="82" t="s">
        <v>28742</v>
      </c>
      <c r="BW81" s="82">
        <v>126</v>
      </c>
      <c r="BX81" s="82" t="s">
        <v>33512</v>
      </c>
      <c r="BY81" s="82" t="str">
        <f t="shared" si="9"/>
        <v>E22</v>
      </c>
    </row>
    <row r="82" spans="1:77" ht="13.5" customHeight="1">
      <c r="A82" s="178" t="s">
        <v>33297</v>
      </c>
      <c r="B82" s="178" t="s">
        <v>33298</v>
      </c>
      <c r="C82" s="178"/>
      <c r="D82" s="178" t="s">
        <v>33365</v>
      </c>
      <c r="E82" s="178"/>
      <c r="F82" s="178" t="s">
        <v>21288</v>
      </c>
      <c r="G82" s="178" t="s">
        <v>21290</v>
      </c>
      <c r="H82" s="178"/>
      <c r="I82" s="178"/>
      <c r="J82" s="178">
        <v>61036</v>
      </c>
      <c r="K82" s="178"/>
      <c r="L82" s="178"/>
      <c r="M82" s="178"/>
      <c r="N82" s="178"/>
      <c r="O82" s="178"/>
      <c r="P82" s="178" t="s">
        <v>21282</v>
      </c>
      <c r="Q82" s="178" t="s">
        <v>33300</v>
      </c>
      <c r="R82" s="178" t="s">
        <v>33514</v>
      </c>
      <c r="S82" s="178" t="str">
        <f>_xlfn.TEXTJOIN("-",TRUE,A82,Table3[[#This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BTC activewear-Fruit Of The Loom-Men's Valueweight T-61036-T-Shirts-Mens Short Sleeve T-Shirt-M89</v>
      </c>
      <c r="T82" s="82" t="s">
        <v>28714</v>
      </c>
      <c r="U82" s="82">
        <v>127</v>
      </c>
      <c r="V82" s="82" t="s">
        <v>33515</v>
      </c>
      <c r="W82" s="82" t="str">
        <f t="shared" si="7"/>
        <v>A23</v>
      </c>
      <c r="AA82" s="82" t="s">
        <v>33516</v>
      </c>
      <c r="AB82" s="82" t="s">
        <v>28722</v>
      </c>
      <c r="AC82" s="82">
        <v>127</v>
      </c>
      <c r="AD82" s="82" t="s">
        <v>33515</v>
      </c>
      <c r="AE82" s="82" t="str">
        <f t="shared" si="8"/>
        <v>B23</v>
      </c>
      <c r="AX82" s="82" t="s">
        <v>28728</v>
      </c>
      <c r="AY82" s="82">
        <v>127</v>
      </c>
      <c r="AZ82" s="82" t="s">
        <v>33515</v>
      </c>
      <c r="BA82" s="82" t="str">
        <f>AX82&amp;AZ82</f>
        <v>C23</v>
      </c>
      <c r="BK82" s="82" t="s">
        <v>28735</v>
      </c>
      <c r="BL82" s="82">
        <v>7</v>
      </c>
      <c r="BM82" s="82" t="s">
        <v>33322</v>
      </c>
      <c r="BN82" s="82" t="str">
        <f t="shared" si="10"/>
        <v>D7</v>
      </c>
      <c r="BV82" s="82" t="s">
        <v>28742</v>
      </c>
      <c r="BW82" s="82">
        <v>127</v>
      </c>
      <c r="BX82" s="82" t="s">
        <v>33515</v>
      </c>
      <c r="BY82" s="82" t="str">
        <f t="shared" si="9"/>
        <v>E23</v>
      </c>
    </row>
    <row r="83" spans="1:77" ht="13.5" customHeight="1">
      <c r="A83" s="178" t="s">
        <v>33297</v>
      </c>
      <c r="B83" s="178" t="s">
        <v>33298</v>
      </c>
      <c r="C83" s="178"/>
      <c r="D83" s="178" t="s">
        <v>33365</v>
      </c>
      <c r="E83" s="178"/>
      <c r="F83" s="178" t="s">
        <v>21288</v>
      </c>
      <c r="G83" s="178" t="s">
        <v>21290</v>
      </c>
      <c r="H83" s="178"/>
      <c r="I83" s="178"/>
      <c r="J83" s="178">
        <v>61036</v>
      </c>
      <c r="K83" s="178"/>
      <c r="L83" s="178"/>
      <c r="M83" s="178"/>
      <c r="N83" s="178"/>
      <c r="O83" s="178"/>
      <c r="P83" s="178" t="s">
        <v>21282</v>
      </c>
      <c r="Q83" s="178" t="s">
        <v>33300</v>
      </c>
      <c r="R83" s="178" t="s">
        <v>33517</v>
      </c>
      <c r="S83" s="178" t="str">
        <f>_xlfn.TEXTJOIN("-",TRUE,A83,Table3[[#This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BTC activewear-Fruit Of The Loom-Men's Valueweight T-61036-T-Shirts-Mens Short Sleeve T-Shirt-M86-Christmas</v>
      </c>
      <c r="T83" s="82" t="s">
        <v>28714</v>
      </c>
      <c r="U83" s="82">
        <v>128</v>
      </c>
      <c r="V83" s="82" t="s">
        <v>33518</v>
      </c>
      <c r="W83" s="82" t="str">
        <f t="shared" si="7"/>
        <v>A24</v>
      </c>
      <c r="AA83" s="82" t="s">
        <v>33519</v>
      </c>
      <c r="AB83" s="82" t="s">
        <v>28722</v>
      </c>
      <c r="AC83" s="82">
        <v>128</v>
      </c>
      <c r="AD83" s="82" t="s">
        <v>33518</v>
      </c>
      <c r="AE83" s="82" t="str">
        <f t="shared" si="8"/>
        <v>B24</v>
      </c>
      <c r="AX83" s="82" t="s">
        <v>28728</v>
      </c>
      <c r="AY83" s="82">
        <v>128</v>
      </c>
      <c r="AZ83" s="82" t="s">
        <v>33518</v>
      </c>
      <c r="BA83" s="82" t="str">
        <f>AX83&amp;AZ83</f>
        <v>C24</v>
      </c>
      <c r="BK83" s="82" t="s">
        <v>28735</v>
      </c>
      <c r="BL83" s="82">
        <v>8</v>
      </c>
      <c r="BM83" s="82" t="s">
        <v>33325</v>
      </c>
      <c r="BN83" s="82" t="str">
        <f t="shared" si="10"/>
        <v>D8</v>
      </c>
      <c r="BV83" s="82" t="s">
        <v>28742</v>
      </c>
      <c r="BW83" s="82">
        <v>128</v>
      </c>
      <c r="BX83" s="82" t="s">
        <v>33518</v>
      </c>
      <c r="BY83" s="82" t="str">
        <f t="shared" si="9"/>
        <v>E24</v>
      </c>
    </row>
    <row r="84" spans="1:77" ht="13.5" customHeight="1">
      <c r="A84" s="178" t="s">
        <v>33297</v>
      </c>
      <c r="B84" s="178" t="s">
        <v>33298</v>
      </c>
      <c r="C84" s="178"/>
      <c r="D84" s="178" t="s">
        <v>33365</v>
      </c>
      <c r="E84" s="178"/>
      <c r="F84" s="178" t="s">
        <v>21288</v>
      </c>
      <c r="G84" s="178" t="s">
        <v>21290</v>
      </c>
      <c r="H84" s="178"/>
      <c r="I84" s="178"/>
      <c r="J84" s="178">
        <v>61036</v>
      </c>
      <c r="K84" s="178"/>
      <c r="L84" s="178"/>
      <c r="M84" s="178"/>
      <c r="N84" s="178"/>
      <c r="O84" s="178"/>
      <c r="P84" s="178" t="s">
        <v>21282</v>
      </c>
      <c r="Q84" s="178" t="s">
        <v>33300</v>
      </c>
      <c r="R84" s="178" t="s">
        <v>33520</v>
      </c>
      <c r="S84" s="178" t="str">
        <f>_xlfn.TEXTJOIN("-",TRUE,A84,Table3[[#This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BTC activewear-Fruit Of The Loom-Men's Valueweight T-61036-T-Shirts-Mens Short Sleeve T-Shirt-M87</v>
      </c>
      <c r="T84" s="82" t="s">
        <v>28714</v>
      </c>
      <c r="U84" s="82">
        <v>129</v>
      </c>
      <c r="V84" s="82" t="s">
        <v>33521</v>
      </c>
      <c r="W84" s="82" t="str">
        <f t="shared" si="7"/>
        <v>A25</v>
      </c>
      <c r="AA84" s="82" t="s">
        <v>33522</v>
      </c>
      <c r="AB84" s="82" t="s">
        <v>28722</v>
      </c>
      <c r="AC84" s="82">
        <v>129</v>
      </c>
      <c r="AD84" s="82" t="s">
        <v>33521</v>
      </c>
      <c r="AE84" s="82" t="str">
        <f t="shared" si="8"/>
        <v>B25</v>
      </c>
      <c r="AX84" s="82" t="s">
        <v>28728</v>
      </c>
      <c r="AY84" s="82">
        <v>129</v>
      </c>
      <c r="AZ84" s="82" t="s">
        <v>33521</v>
      </c>
      <c r="BA84" s="82" t="str">
        <f>AX84&amp;AZ84</f>
        <v>C25</v>
      </c>
      <c r="BK84" s="82" t="s">
        <v>28735</v>
      </c>
      <c r="BL84" s="82">
        <v>9</v>
      </c>
      <c r="BM84" s="82" t="s">
        <v>33328</v>
      </c>
      <c r="BN84" s="82" t="str">
        <f t="shared" si="10"/>
        <v>D9</v>
      </c>
      <c r="BV84" s="82" t="s">
        <v>28742</v>
      </c>
      <c r="BW84" s="82">
        <v>129</v>
      </c>
      <c r="BX84" s="82" t="s">
        <v>33521</v>
      </c>
      <c r="BY84" s="82" t="str">
        <f t="shared" si="9"/>
        <v>E25</v>
      </c>
    </row>
    <row r="85" spans="1:77" ht="13.5" customHeight="1">
      <c r="A85" s="178" t="s">
        <v>33297</v>
      </c>
      <c r="B85" s="178" t="s">
        <v>33298</v>
      </c>
      <c r="C85" s="178"/>
      <c r="D85" s="178" t="s">
        <v>33365</v>
      </c>
      <c r="E85" s="178"/>
      <c r="F85" s="178" t="s">
        <v>21288</v>
      </c>
      <c r="G85" s="178" t="s">
        <v>21290</v>
      </c>
      <c r="H85" s="178"/>
      <c r="I85" s="178"/>
      <c r="J85" s="178">
        <v>61036</v>
      </c>
      <c r="K85" s="178"/>
      <c r="L85" s="178"/>
      <c r="M85" s="178"/>
      <c r="N85" s="178"/>
      <c r="O85" s="178"/>
      <c r="P85" s="178" t="s">
        <v>21282</v>
      </c>
      <c r="Q85" s="178" t="s">
        <v>33300</v>
      </c>
      <c r="R85" s="178" t="s">
        <v>33523</v>
      </c>
      <c r="S85" s="178" t="str">
        <f>_xlfn.TEXTJOIN("-",TRUE,A85,Table3[[#This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BTC activewear-Fruit Of The Loom-Men's Valueweight T-61036-T-Shirts-Mens Short Sleeve T-Shirt-M88</v>
      </c>
      <c r="T85" s="82" t="s">
        <v>28714</v>
      </c>
      <c r="U85" s="82">
        <v>130</v>
      </c>
      <c r="V85" s="82" t="s">
        <v>33524</v>
      </c>
      <c r="W85" s="82" t="str">
        <f t="shared" si="7"/>
        <v>A26</v>
      </c>
      <c r="AA85" s="82" t="s">
        <v>33525</v>
      </c>
      <c r="AB85" s="82" t="s">
        <v>28722</v>
      </c>
      <c r="AC85" s="82">
        <v>130</v>
      </c>
      <c r="AD85" s="82" t="s">
        <v>33524</v>
      </c>
      <c r="AE85" s="82" t="str">
        <f t="shared" si="8"/>
        <v>B26</v>
      </c>
      <c r="AX85" s="82" t="s">
        <v>28728</v>
      </c>
      <c r="AY85" s="82">
        <v>130</v>
      </c>
      <c r="AZ85" s="82" t="s">
        <v>33524</v>
      </c>
      <c r="BA85" s="82" t="str">
        <f>AX85&amp;AZ85</f>
        <v>C26</v>
      </c>
      <c r="BK85" s="82" t="s">
        <v>28735</v>
      </c>
      <c r="BL85" s="82">
        <v>10</v>
      </c>
      <c r="BM85" s="82" t="s">
        <v>28714</v>
      </c>
      <c r="BN85" s="82" t="str">
        <f t="shared" si="10"/>
        <v>DA</v>
      </c>
      <c r="BV85" s="82" t="s">
        <v>28742</v>
      </c>
      <c r="BW85" s="82">
        <v>130</v>
      </c>
      <c r="BX85" s="82" t="s">
        <v>33524</v>
      </c>
      <c r="BY85" s="82" t="str">
        <f t="shared" si="9"/>
        <v>E26</v>
      </c>
    </row>
    <row r="86" spans="1:77" ht="13.5" customHeight="1">
      <c r="A86" s="178" t="s">
        <v>33297</v>
      </c>
      <c r="B86" s="178" t="s">
        <v>21623</v>
      </c>
      <c r="C86" s="178"/>
      <c r="D86" s="178" t="s">
        <v>33332</v>
      </c>
      <c r="E86" s="178"/>
      <c r="F86" s="178" t="s">
        <v>21288</v>
      </c>
      <c r="G86" s="178" t="s">
        <v>21290</v>
      </c>
      <c r="H86" s="178"/>
      <c r="I86" s="178"/>
      <c r="J86" s="178">
        <v>18500</v>
      </c>
      <c r="K86" s="178"/>
      <c r="L86" s="178"/>
      <c r="M86" s="178"/>
      <c r="N86" s="178"/>
      <c r="O86" s="178"/>
      <c r="P86" s="178" t="s">
        <v>33333</v>
      </c>
      <c r="Q86" s="178" t="s">
        <v>33334</v>
      </c>
      <c r="R86" s="178" t="s">
        <v>33526</v>
      </c>
      <c r="S86" s="178" t="str">
        <f>_xlfn.TEXTJOIN("-",TRUE,A86,Table3[[#This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BTC activewear-Gildan-Heavy Blend™ Adult Hooded Sweatshirt-18500-Sweatshirts And Hoodies-Mens Sweatshirts &amp; Hoodies-M132-Plain</v>
      </c>
      <c r="T86" s="82" t="s">
        <v>28714</v>
      </c>
      <c r="U86" s="82">
        <v>131</v>
      </c>
      <c r="V86" s="82" t="s">
        <v>33527</v>
      </c>
      <c r="W86" s="82" t="str">
        <f t="shared" si="7"/>
        <v>A27</v>
      </c>
      <c r="AA86" s="82" t="s">
        <v>33528</v>
      </c>
      <c r="AB86" s="82" t="s">
        <v>28722</v>
      </c>
      <c r="AC86" s="82">
        <v>131</v>
      </c>
      <c r="AD86" s="82" t="s">
        <v>33527</v>
      </c>
      <c r="AE86" s="82" t="str">
        <f t="shared" si="8"/>
        <v>B27</v>
      </c>
      <c r="AX86" s="82" t="s">
        <v>28728</v>
      </c>
      <c r="AY86" s="82">
        <v>131</v>
      </c>
      <c r="AZ86" s="82" t="s">
        <v>33527</v>
      </c>
      <c r="BA86" s="82" t="str">
        <f>AX86&amp;AZ86</f>
        <v>C27</v>
      </c>
      <c r="BK86" s="82" t="s">
        <v>28735</v>
      </c>
      <c r="BL86" s="82">
        <v>11</v>
      </c>
      <c r="BM86" s="82" t="s">
        <v>28722</v>
      </c>
      <c r="BN86" s="82" t="str">
        <f t="shared" si="10"/>
        <v>DB</v>
      </c>
      <c r="BV86" s="82" t="s">
        <v>28742</v>
      </c>
      <c r="BW86" s="82">
        <v>131</v>
      </c>
      <c r="BX86" s="82" t="s">
        <v>33527</v>
      </c>
      <c r="BY86" s="82" t="str">
        <f t="shared" si="9"/>
        <v>E27</v>
      </c>
    </row>
    <row r="87" spans="1:77" ht="13.5" customHeight="1">
      <c r="A87" s="192" t="s">
        <v>29058</v>
      </c>
      <c r="B87" s="192" t="s">
        <v>21280</v>
      </c>
      <c r="C87" s="192"/>
      <c r="D87" s="192" t="s">
        <v>28709</v>
      </c>
      <c r="E87" s="192"/>
      <c r="F87" s="192" t="s">
        <v>21383</v>
      </c>
      <c r="G87" s="192" t="s">
        <v>21466</v>
      </c>
      <c r="H87" s="192"/>
      <c r="I87" s="192"/>
      <c r="J87" s="192"/>
      <c r="K87" s="192"/>
      <c r="L87" s="192"/>
      <c r="M87" s="192"/>
      <c r="N87" s="192"/>
      <c r="O87" s="192"/>
      <c r="P87" s="192" t="s">
        <v>22080</v>
      </c>
      <c r="Q87" s="192"/>
      <c r="R87" s="192" t="s">
        <v>33529</v>
      </c>
      <c r="S87" s="192" t="str">
        <f>_xlfn.TEXTJOIN("-",TRUE,A87,Table3[[#This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china suppliers-DaataaDirect-Led Base-Led base-M401</v>
      </c>
      <c r="T87" s="192" t="s">
        <v>28714</v>
      </c>
      <c r="U87" s="192">
        <v>132</v>
      </c>
      <c r="V87" s="192" t="s">
        <v>33530</v>
      </c>
      <c r="W87" s="192" t="str">
        <f t="shared" si="7"/>
        <v>A28</v>
      </c>
      <c r="X87" s="91" t="s">
        <v>33531</v>
      </c>
      <c r="AA87" s="82" t="s">
        <v>33532</v>
      </c>
      <c r="AB87" s="82" t="s">
        <v>28722</v>
      </c>
      <c r="AC87" s="82">
        <v>132</v>
      </c>
      <c r="AD87" s="82" t="s">
        <v>33530</v>
      </c>
      <c r="AE87" s="82" t="str">
        <f t="shared" si="8"/>
        <v>B28</v>
      </c>
      <c r="AX87" s="82" t="s">
        <v>28728</v>
      </c>
      <c r="AY87" s="82">
        <v>132</v>
      </c>
      <c r="AZ87" s="82" t="s">
        <v>33530</v>
      </c>
      <c r="BA87" s="82" t="str">
        <f>AX87&amp;AZ87</f>
        <v>C28</v>
      </c>
      <c r="BK87" s="82" t="s">
        <v>28735</v>
      </c>
      <c r="BL87" s="82">
        <v>12</v>
      </c>
      <c r="BM87" s="82" t="s">
        <v>28728</v>
      </c>
      <c r="BN87" s="82" t="str">
        <f t="shared" si="10"/>
        <v>DC</v>
      </c>
      <c r="BV87" s="82" t="s">
        <v>28742</v>
      </c>
      <c r="BW87" s="82">
        <v>132</v>
      </c>
      <c r="BX87" s="82" t="s">
        <v>33530</v>
      </c>
      <c r="BY87" s="82" t="str">
        <f t="shared" si="9"/>
        <v>E28</v>
      </c>
    </row>
    <row r="88" spans="1:77" ht="13.5" customHeight="1">
      <c r="A88" s="82" t="s">
        <v>21609</v>
      </c>
      <c r="B88" s="82" t="s">
        <v>23081</v>
      </c>
      <c r="D88" s="82" t="s">
        <v>22088</v>
      </c>
      <c r="F88" s="82" t="s">
        <v>21383</v>
      </c>
      <c r="G88" s="82" t="s">
        <v>21466</v>
      </c>
      <c r="R88" s="82" t="s">
        <v>33533</v>
      </c>
      <c r="S88" s="82" t="str">
        <f>_xlfn.TEXTJOIN("-",TRUE,A88,Table3[[#This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Amari Plastics-PLEXIGLAS®-Acrylic sheet-M402</v>
      </c>
      <c r="T88" s="82" t="s">
        <v>28714</v>
      </c>
      <c r="U88" s="82">
        <v>133</v>
      </c>
      <c r="V88" s="82" t="s">
        <v>33534</v>
      </c>
      <c r="W88" s="82" t="str">
        <f>T88&amp;V88</f>
        <v>A29</v>
      </c>
      <c r="AA88" s="82" t="s">
        <v>33535</v>
      </c>
      <c r="AB88" s="82" t="s">
        <v>28722</v>
      </c>
      <c r="AC88" s="82">
        <v>133</v>
      </c>
      <c r="AD88" s="82" t="s">
        <v>33534</v>
      </c>
      <c r="AE88" s="82" t="str">
        <f t="shared" si="8"/>
        <v>B29</v>
      </c>
      <c r="AX88" s="82" t="s">
        <v>28728</v>
      </c>
      <c r="AY88" s="82">
        <v>133</v>
      </c>
      <c r="AZ88" s="82" t="s">
        <v>33534</v>
      </c>
      <c r="BA88" s="82" t="str">
        <f>AX88&amp;AZ88</f>
        <v>C29</v>
      </c>
      <c r="BK88" s="82" t="s">
        <v>28735</v>
      </c>
      <c r="BL88" s="82">
        <v>13</v>
      </c>
      <c r="BM88" s="82" t="s">
        <v>28735</v>
      </c>
      <c r="BN88" s="82" t="str">
        <f t="shared" si="10"/>
        <v>DD</v>
      </c>
      <c r="BV88" s="82" t="s">
        <v>28742</v>
      </c>
      <c r="BW88" s="82">
        <v>133</v>
      </c>
      <c r="BX88" s="82" t="s">
        <v>33534</v>
      </c>
      <c r="BY88" s="82" t="str">
        <f t="shared" si="9"/>
        <v>E29</v>
      </c>
    </row>
    <row r="89" spans="1:77" ht="13.5" customHeight="1">
      <c r="A89" s="82" t="s">
        <v>21609</v>
      </c>
      <c r="B89" s="82" t="s">
        <v>23081</v>
      </c>
      <c r="D89" s="82" t="s">
        <v>22088</v>
      </c>
      <c r="F89" s="82" t="s">
        <v>21383</v>
      </c>
      <c r="G89" s="82" t="s">
        <v>21466</v>
      </c>
      <c r="R89" s="82" t="s">
        <v>33536</v>
      </c>
      <c r="S89" s="82" t="str">
        <f>_xlfn.TEXTJOIN("-",TRUE,A89,Table3[[#This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Amari Plastics-PLEXIGLAS®-Acrylic sheet-M403</v>
      </c>
      <c r="T89" s="82" t="s">
        <v>28714</v>
      </c>
      <c r="U89" s="82">
        <v>134</v>
      </c>
      <c r="V89" s="82" t="s">
        <v>33537</v>
      </c>
      <c r="W89" s="82" t="str">
        <f t="shared" si="7"/>
        <v>A2A</v>
      </c>
      <c r="AA89" s="82" t="s">
        <v>29158</v>
      </c>
      <c r="AB89" s="82" t="s">
        <v>28722</v>
      </c>
      <c r="AC89" s="82">
        <v>134</v>
      </c>
      <c r="AD89" s="82" t="s">
        <v>33537</v>
      </c>
      <c r="AE89" s="82" t="str">
        <f t="shared" si="8"/>
        <v>B2A</v>
      </c>
      <c r="AX89" s="82" t="s">
        <v>28728</v>
      </c>
      <c r="AY89" s="82">
        <v>134</v>
      </c>
      <c r="AZ89" s="82" t="s">
        <v>33537</v>
      </c>
      <c r="BA89" s="82" t="str">
        <f>AX89&amp;AZ89</f>
        <v>C2A</v>
      </c>
      <c r="BK89" s="82" t="s">
        <v>28735</v>
      </c>
      <c r="BL89" s="82">
        <v>14</v>
      </c>
      <c r="BM89" s="82" t="s">
        <v>28742</v>
      </c>
      <c r="BN89" s="82" t="str">
        <f t="shared" si="10"/>
        <v>DE</v>
      </c>
      <c r="BV89" s="82" t="s">
        <v>28742</v>
      </c>
      <c r="BW89" s="82">
        <v>134</v>
      </c>
      <c r="BX89" s="82" t="s">
        <v>33537</v>
      </c>
      <c r="BY89" s="82" t="str">
        <f t="shared" si="9"/>
        <v>E2A</v>
      </c>
    </row>
    <row r="90" spans="1:77" ht="13.5" customHeight="1">
      <c r="A90" s="82" t="s">
        <v>21609</v>
      </c>
      <c r="B90" s="82" t="s">
        <v>23081</v>
      </c>
      <c r="D90" s="82" t="s">
        <v>22088</v>
      </c>
      <c r="F90" s="82" t="s">
        <v>21383</v>
      </c>
      <c r="G90" s="82" t="s">
        <v>21466</v>
      </c>
      <c r="R90" s="82" t="s">
        <v>33538</v>
      </c>
      <c r="S90" s="82" t="str">
        <f>_xlfn.TEXTJOIN("-",TRUE,A90,Table3[[#This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Amari Plastics-PLEXIGLAS®-Acrylic sheet-M404</v>
      </c>
      <c r="T90" s="82" t="s">
        <v>28714</v>
      </c>
      <c r="U90" s="82">
        <v>135</v>
      </c>
      <c r="V90" s="82" t="s">
        <v>33539</v>
      </c>
      <c r="W90" s="82" t="str">
        <f t="shared" si="7"/>
        <v>A2B</v>
      </c>
      <c r="AA90" s="82" t="s">
        <v>29011</v>
      </c>
      <c r="AB90" s="82" t="s">
        <v>28722</v>
      </c>
      <c r="AC90" s="82">
        <v>135</v>
      </c>
      <c r="AD90" s="82" t="s">
        <v>33539</v>
      </c>
      <c r="AE90" s="82" t="str">
        <f t="shared" si="8"/>
        <v>B2B</v>
      </c>
      <c r="AX90" s="82" t="s">
        <v>28728</v>
      </c>
      <c r="AY90" s="82">
        <v>135</v>
      </c>
      <c r="AZ90" s="82" t="s">
        <v>33539</v>
      </c>
      <c r="BA90" s="82" t="str">
        <f>AX90&amp;AZ90</f>
        <v>C2B</v>
      </c>
      <c r="BK90" s="82" t="s">
        <v>28735</v>
      </c>
      <c r="BL90" s="82">
        <v>15</v>
      </c>
      <c r="BM90" s="82" t="s">
        <v>28749</v>
      </c>
      <c r="BN90" s="82" t="str">
        <f t="shared" si="10"/>
        <v>DF</v>
      </c>
      <c r="BV90" s="82" t="s">
        <v>28742</v>
      </c>
      <c r="BW90" s="82">
        <v>135</v>
      </c>
      <c r="BX90" s="82" t="s">
        <v>33539</v>
      </c>
      <c r="BY90" s="82" t="str">
        <f t="shared" si="9"/>
        <v>E2B</v>
      </c>
    </row>
    <row r="91" spans="1:77" ht="13.5" customHeight="1">
      <c r="A91" s="82" t="s">
        <v>21609</v>
      </c>
      <c r="B91" s="82" t="s">
        <v>23081</v>
      </c>
      <c r="D91" s="82" t="s">
        <v>22088</v>
      </c>
      <c r="F91" s="82" t="s">
        <v>21383</v>
      </c>
      <c r="G91" s="82" t="s">
        <v>21466</v>
      </c>
      <c r="R91" s="82" t="s">
        <v>33540</v>
      </c>
      <c r="S91" s="82" t="str">
        <f>_xlfn.TEXTJOIN("-",TRUE,A91,Table3[[#This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Amari Plastics-PLEXIGLAS®-Acrylic sheet-M405</v>
      </c>
      <c r="T91" s="82" t="s">
        <v>28714</v>
      </c>
      <c r="U91" s="82">
        <v>136</v>
      </c>
      <c r="V91" s="82" t="s">
        <v>33541</v>
      </c>
      <c r="W91" s="82" t="str">
        <f t="shared" si="7"/>
        <v>A2C</v>
      </c>
      <c r="AA91" s="82" t="s">
        <v>33542</v>
      </c>
      <c r="AB91" s="82" t="s">
        <v>28722</v>
      </c>
      <c r="AC91" s="82">
        <v>136</v>
      </c>
      <c r="AD91" s="82" t="s">
        <v>33541</v>
      </c>
      <c r="AE91" s="82" t="str">
        <f t="shared" si="8"/>
        <v>B2C</v>
      </c>
      <c r="AX91" s="82" t="s">
        <v>28728</v>
      </c>
      <c r="AY91" s="82">
        <v>136</v>
      </c>
      <c r="AZ91" s="82" t="s">
        <v>33541</v>
      </c>
      <c r="BA91" s="82" t="str">
        <f>AX91&amp;AZ91</f>
        <v>C2C</v>
      </c>
      <c r="BK91" s="82" t="s">
        <v>28735</v>
      </c>
      <c r="BL91" s="82">
        <v>16</v>
      </c>
      <c r="BM91" s="82" t="s">
        <v>28754</v>
      </c>
      <c r="BN91" s="82" t="str">
        <f t="shared" si="10"/>
        <v>DG</v>
      </c>
      <c r="BV91" s="82" t="s">
        <v>28742</v>
      </c>
      <c r="BW91" s="82">
        <v>136</v>
      </c>
      <c r="BX91" s="82" t="s">
        <v>33541</v>
      </c>
      <c r="BY91" s="82" t="str">
        <f t="shared" si="9"/>
        <v>E2C</v>
      </c>
    </row>
    <row r="92" spans="1:77" ht="13.5" customHeight="1">
      <c r="A92" s="82" t="s">
        <v>21609</v>
      </c>
      <c r="B92" s="82" t="s">
        <v>23081</v>
      </c>
      <c r="D92" s="82" t="s">
        <v>22088</v>
      </c>
      <c r="F92" s="82" t="s">
        <v>21383</v>
      </c>
      <c r="G92" s="82" t="s">
        <v>21466</v>
      </c>
      <c r="R92" s="82" t="s">
        <v>33543</v>
      </c>
      <c r="S92" s="82" t="str">
        <f>_xlfn.TEXTJOIN("-",TRUE,A92,Table3[[#This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Amari Plastics-PLEXIGLAS®-Acrylic sheet-M406</v>
      </c>
      <c r="T92" s="82" t="s">
        <v>28714</v>
      </c>
      <c r="U92" s="82">
        <v>137</v>
      </c>
      <c r="V92" s="82" t="s">
        <v>33544</v>
      </c>
      <c r="W92" s="82" t="str">
        <f t="shared" si="7"/>
        <v>A2D</v>
      </c>
      <c r="AA92" s="82" t="s">
        <v>32985</v>
      </c>
      <c r="AB92" s="82" t="s">
        <v>28722</v>
      </c>
      <c r="AC92" s="82">
        <v>137</v>
      </c>
      <c r="AD92" s="82" t="s">
        <v>33544</v>
      </c>
      <c r="AE92" s="82" t="str">
        <f t="shared" si="8"/>
        <v>B2D</v>
      </c>
      <c r="AX92" s="82" t="s">
        <v>28728</v>
      </c>
      <c r="AY92" s="82">
        <v>137</v>
      </c>
      <c r="AZ92" s="82" t="s">
        <v>33544</v>
      </c>
      <c r="BA92" s="82" t="str">
        <f>AX92&amp;AZ92</f>
        <v>C2D</v>
      </c>
      <c r="BK92" s="82" t="s">
        <v>28735</v>
      </c>
      <c r="BL92" s="82">
        <v>17</v>
      </c>
      <c r="BM92" s="82" t="s">
        <v>28763</v>
      </c>
      <c r="BN92" s="82" t="str">
        <f t="shared" si="10"/>
        <v>DH</v>
      </c>
      <c r="BV92" s="82" t="s">
        <v>28742</v>
      </c>
      <c r="BW92" s="82">
        <v>137</v>
      </c>
      <c r="BX92" s="82" t="s">
        <v>33544</v>
      </c>
      <c r="BY92" s="82" t="str">
        <f t="shared" si="9"/>
        <v>E2D</v>
      </c>
    </row>
    <row r="93" spans="1:77" ht="13.5" customHeight="1">
      <c r="A93" s="82" t="s">
        <v>29136</v>
      </c>
      <c r="B93" s="82" t="s">
        <v>21280</v>
      </c>
      <c r="D93" s="82" t="s">
        <v>2679</v>
      </c>
      <c r="F93" s="82" t="s">
        <v>21383</v>
      </c>
      <c r="G93" s="82" t="s">
        <v>21466</v>
      </c>
      <c r="R93" s="82" t="s">
        <v>33533</v>
      </c>
      <c r="S93" s="82" t="str">
        <f>_xlfn.TEXTJOIN("-",TRUE,B93,Table3[[#This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DaataaDirect-DaataaDirect-Acrylic Block with LED Base-M402</v>
      </c>
      <c r="T93" s="82" t="s">
        <v>28714</v>
      </c>
      <c r="U93" s="82">
        <v>138</v>
      </c>
      <c r="V93" s="82" t="s">
        <v>33545</v>
      </c>
      <c r="W93" s="82" t="str">
        <f t="shared" si="7"/>
        <v>A2E</v>
      </c>
      <c r="AA93" s="82" t="s">
        <v>33546</v>
      </c>
      <c r="AB93" s="82" t="s">
        <v>28722</v>
      </c>
      <c r="AC93" s="82">
        <v>138</v>
      </c>
      <c r="AD93" s="82" t="s">
        <v>33545</v>
      </c>
      <c r="AE93" s="82" t="str">
        <f t="shared" si="8"/>
        <v>B2E</v>
      </c>
      <c r="AX93" s="82" t="s">
        <v>28728</v>
      </c>
      <c r="AY93" s="82">
        <v>138</v>
      </c>
      <c r="AZ93" s="82" t="s">
        <v>33545</v>
      </c>
      <c r="BA93" s="82" t="str">
        <f>AX93&amp;AZ93</f>
        <v>C2E</v>
      </c>
      <c r="BK93" s="82" t="s">
        <v>28735</v>
      </c>
      <c r="BL93" s="82">
        <v>138</v>
      </c>
      <c r="BM93" s="82" t="s">
        <v>33545</v>
      </c>
      <c r="BN93" s="82" t="str">
        <f t="shared" ref="BN73:BN136" si="11">BK93&amp;BM93</f>
        <v>D2E</v>
      </c>
      <c r="BV93" s="82" t="s">
        <v>28742</v>
      </c>
      <c r="BW93" s="82">
        <v>138</v>
      </c>
      <c r="BX93" s="82" t="s">
        <v>33545</v>
      </c>
      <c r="BY93" s="82" t="str">
        <f t="shared" si="9"/>
        <v>E2E</v>
      </c>
    </row>
    <row r="94" spans="1:77" ht="13.5" customHeight="1">
      <c r="A94" s="82" t="s">
        <v>29136</v>
      </c>
      <c r="B94" s="82" t="s">
        <v>21280</v>
      </c>
      <c r="D94" s="82" t="s">
        <v>2679</v>
      </c>
      <c r="F94" s="82" t="s">
        <v>21383</v>
      </c>
      <c r="G94" s="82" t="s">
        <v>21466</v>
      </c>
      <c r="R94" s="82" t="s">
        <v>33536</v>
      </c>
      <c r="S94" s="82" t="str">
        <f>_xlfn.TEXTJOIN("-",TRUE,A94,Table3[[#This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china+Amari Plastics-DaataaDirect-Acrylic Block with LED Base-M403</v>
      </c>
      <c r="T94" s="82" t="s">
        <v>28714</v>
      </c>
      <c r="U94" s="82">
        <v>139</v>
      </c>
      <c r="V94" s="82" t="s">
        <v>33547</v>
      </c>
      <c r="W94" s="82" t="str">
        <f t="shared" si="7"/>
        <v>A2F</v>
      </c>
      <c r="AA94" s="82" t="s">
        <v>33548</v>
      </c>
      <c r="AB94" s="82" t="s">
        <v>28722</v>
      </c>
      <c r="AC94" s="82">
        <v>139</v>
      </c>
      <c r="AD94" s="82" t="s">
        <v>33547</v>
      </c>
      <c r="AE94" s="82" t="str">
        <f t="shared" si="8"/>
        <v>B2F</v>
      </c>
      <c r="AX94" s="82" t="s">
        <v>28728</v>
      </c>
      <c r="AY94" s="82">
        <v>139</v>
      </c>
      <c r="AZ94" s="82" t="s">
        <v>33547</v>
      </c>
      <c r="BA94" s="82" t="str">
        <f>AX94&amp;AZ94</f>
        <v>C2F</v>
      </c>
      <c r="BK94" s="82" t="s">
        <v>28735</v>
      </c>
      <c r="BL94" s="82">
        <v>139</v>
      </c>
      <c r="BM94" s="82" t="s">
        <v>33547</v>
      </c>
      <c r="BN94" s="82" t="str">
        <f t="shared" si="11"/>
        <v>D2F</v>
      </c>
      <c r="BV94" s="82" t="s">
        <v>28742</v>
      </c>
      <c r="BW94" s="82">
        <v>139</v>
      </c>
      <c r="BX94" s="82" t="s">
        <v>33547</v>
      </c>
      <c r="BY94" s="82" t="str">
        <f t="shared" si="9"/>
        <v>E2F</v>
      </c>
    </row>
    <row r="95" spans="1:77" ht="13.5" customHeight="1">
      <c r="A95" s="82" t="s">
        <v>29136</v>
      </c>
      <c r="B95" s="82" t="s">
        <v>21280</v>
      </c>
      <c r="D95" s="82" t="s">
        <v>2679</v>
      </c>
      <c r="F95" s="82" t="s">
        <v>21383</v>
      </c>
      <c r="G95" s="82" t="s">
        <v>21466</v>
      </c>
      <c r="R95" s="82" t="s">
        <v>33538</v>
      </c>
      <c r="S95" s="82" t="str">
        <f>_xlfn.TEXTJOIN("-",TRUE,A95,Table3[[#This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china+Amari Plastics-DaataaDirect-Acrylic Block with LED Base-M404</v>
      </c>
      <c r="T95" s="82" t="s">
        <v>28714</v>
      </c>
      <c r="U95" s="82">
        <v>140</v>
      </c>
      <c r="V95" s="82" t="s">
        <v>33549</v>
      </c>
      <c r="W95" s="82" t="str">
        <f t="shared" si="7"/>
        <v>A2G</v>
      </c>
      <c r="AA95" s="82" t="s">
        <v>33550</v>
      </c>
      <c r="AB95" s="82" t="s">
        <v>28722</v>
      </c>
      <c r="AC95" s="82">
        <v>140</v>
      </c>
      <c r="AD95" s="82" t="s">
        <v>33549</v>
      </c>
      <c r="AE95" s="82" t="str">
        <f t="shared" si="8"/>
        <v>B2G</v>
      </c>
      <c r="AX95" s="82" t="s">
        <v>28728</v>
      </c>
      <c r="AY95" s="82">
        <v>140</v>
      </c>
      <c r="AZ95" s="82" t="s">
        <v>33549</v>
      </c>
      <c r="BA95" s="82" t="str">
        <f>AX95&amp;AZ95</f>
        <v>C2G</v>
      </c>
      <c r="BK95" s="82" t="s">
        <v>28735</v>
      </c>
      <c r="BL95" s="82">
        <v>140</v>
      </c>
      <c r="BM95" s="82" t="s">
        <v>33549</v>
      </c>
      <c r="BN95" s="82" t="str">
        <f t="shared" si="11"/>
        <v>D2G</v>
      </c>
      <c r="BV95" s="82" t="s">
        <v>28742</v>
      </c>
      <c r="BW95" s="82">
        <v>140</v>
      </c>
      <c r="BX95" s="82" t="s">
        <v>33549</v>
      </c>
      <c r="BY95" s="82" t="str">
        <f t="shared" si="9"/>
        <v>E2G</v>
      </c>
    </row>
    <row r="96" spans="1:77" ht="13.5" customHeight="1">
      <c r="A96" s="82" t="s">
        <v>29136</v>
      </c>
      <c r="B96" s="82" t="s">
        <v>21280</v>
      </c>
      <c r="D96" s="82" t="s">
        <v>2679</v>
      </c>
      <c r="F96" s="82" t="s">
        <v>21383</v>
      </c>
      <c r="G96" s="82" t="s">
        <v>21466</v>
      </c>
      <c r="R96" s="82" t="s">
        <v>33540</v>
      </c>
      <c r="S96" s="82" t="str">
        <f>_xlfn.TEXTJOIN("-",TRUE,A96,Table3[[#This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china+Amari Plastics-DaataaDirect-Acrylic Block with LED Base-M405</v>
      </c>
      <c r="T96" s="82" t="s">
        <v>28714</v>
      </c>
      <c r="U96" s="82">
        <v>141</v>
      </c>
      <c r="V96" s="82" t="s">
        <v>33551</v>
      </c>
      <c r="W96" s="82" t="str">
        <f t="shared" si="7"/>
        <v>A2H</v>
      </c>
      <c r="AA96" s="82" t="s">
        <v>33552</v>
      </c>
      <c r="AB96" s="82" t="s">
        <v>28722</v>
      </c>
      <c r="AC96" s="82">
        <v>141</v>
      </c>
      <c r="AD96" s="82" t="s">
        <v>33551</v>
      </c>
      <c r="AE96" s="82" t="str">
        <f t="shared" si="8"/>
        <v>B2H</v>
      </c>
      <c r="AX96" s="82" t="s">
        <v>28728</v>
      </c>
      <c r="AY96" s="82">
        <v>141</v>
      </c>
      <c r="AZ96" s="82" t="s">
        <v>33551</v>
      </c>
      <c r="BA96" s="82" t="str">
        <f>AX96&amp;AZ96</f>
        <v>C2H</v>
      </c>
      <c r="BK96" s="82" t="s">
        <v>28735</v>
      </c>
      <c r="BL96" s="82">
        <v>141</v>
      </c>
      <c r="BM96" s="82" t="s">
        <v>33551</v>
      </c>
      <c r="BN96" s="82" t="str">
        <f t="shared" si="11"/>
        <v>D2H</v>
      </c>
      <c r="BV96" s="82" t="s">
        <v>28742</v>
      </c>
      <c r="BW96" s="82">
        <v>141</v>
      </c>
      <c r="BX96" s="82" t="s">
        <v>33551</v>
      </c>
      <c r="BY96" s="82" t="str">
        <f t="shared" si="9"/>
        <v>E2H</v>
      </c>
    </row>
    <row r="97" spans="1:77" ht="13.5" customHeight="1">
      <c r="A97" s="82" t="s">
        <v>29136</v>
      </c>
      <c r="B97" s="82" t="s">
        <v>21280</v>
      </c>
      <c r="D97" s="82" t="s">
        <v>2679</v>
      </c>
      <c r="F97" s="82" t="s">
        <v>21383</v>
      </c>
      <c r="G97" s="82" t="s">
        <v>21466</v>
      </c>
      <c r="R97" s="82" t="s">
        <v>33543</v>
      </c>
      <c r="S97" s="82" t="str">
        <f>_xlfn.TEXTJOIN("-",TRUE,A97,Table3[[#This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china+Amari Plastics-DaataaDirect-Acrylic Block with LED Base-M406</v>
      </c>
      <c r="T97" s="82" t="s">
        <v>28714</v>
      </c>
      <c r="U97" s="82">
        <v>142</v>
      </c>
      <c r="V97" s="82" t="s">
        <v>33553</v>
      </c>
      <c r="W97" s="82" t="str">
        <f t="shared" si="7"/>
        <v>A2I</v>
      </c>
      <c r="AA97" s="82" t="s">
        <v>33554</v>
      </c>
      <c r="AB97" s="82" t="s">
        <v>28722</v>
      </c>
      <c r="AC97" s="82">
        <v>142</v>
      </c>
      <c r="AD97" s="82" t="s">
        <v>33553</v>
      </c>
      <c r="AE97" s="82" t="str">
        <f t="shared" si="8"/>
        <v>B2I</v>
      </c>
      <c r="AX97" s="82" t="s">
        <v>28728</v>
      </c>
      <c r="AY97" s="82">
        <v>142</v>
      </c>
      <c r="AZ97" s="82" t="s">
        <v>33553</v>
      </c>
      <c r="BA97" s="82" t="str">
        <f>AX97&amp;AZ97</f>
        <v>C2I</v>
      </c>
      <c r="BK97" s="82" t="s">
        <v>28735</v>
      </c>
      <c r="BL97" s="82">
        <v>142</v>
      </c>
      <c r="BM97" s="82" t="s">
        <v>33553</v>
      </c>
      <c r="BN97" s="82" t="str">
        <f t="shared" si="11"/>
        <v>D2I</v>
      </c>
      <c r="BV97" s="82" t="s">
        <v>28742</v>
      </c>
      <c r="BW97" s="82">
        <v>142</v>
      </c>
      <c r="BX97" s="82" t="s">
        <v>33553</v>
      </c>
      <c r="BY97" s="82" t="str">
        <f t="shared" si="9"/>
        <v>E2I</v>
      </c>
    </row>
    <row r="98" spans="1:77" ht="13.5" customHeight="1">
      <c r="A98" s="82" t="s">
        <v>29058</v>
      </c>
      <c r="B98" s="82" t="s">
        <v>21280</v>
      </c>
      <c r="D98" s="82" t="s">
        <v>23241</v>
      </c>
      <c r="F98" s="82" t="s">
        <v>21383</v>
      </c>
      <c r="G98" s="82" t="s">
        <v>21466</v>
      </c>
      <c r="R98" s="82" t="s">
        <v>33555</v>
      </c>
      <c r="S98" s="82" t="str">
        <f>_xlfn.TEXTJOIN("-",TRUE,A98,Table3[[#This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>china suppliers-DaataaDirect-acrylic heart-M50</v>
      </c>
      <c r="T98" s="82" t="s">
        <v>28714</v>
      </c>
      <c r="U98" s="82">
        <v>143</v>
      </c>
      <c r="V98" s="82" t="s">
        <v>33556</v>
      </c>
      <c r="W98" s="82" t="str">
        <f t="shared" si="7"/>
        <v>A2J</v>
      </c>
      <c r="AA98" s="82" t="s">
        <v>33557</v>
      </c>
      <c r="AB98" s="82" t="s">
        <v>28722</v>
      </c>
      <c r="AC98" s="82">
        <v>143</v>
      </c>
      <c r="AD98" s="82" t="s">
        <v>33556</v>
      </c>
      <c r="AE98" s="82" t="str">
        <f t="shared" si="8"/>
        <v>B2J</v>
      </c>
      <c r="AX98" s="82" t="s">
        <v>28728</v>
      </c>
      <c r="AY98" s="82">
        <v>143</v>
      </c>
      <c r="AZ98" s="82" t="s">
        <v>33556</v>
      </c>
      <c r="BA98" s="82" t="str">
        <f>AX98&amp;AZ98</f>
        <v>C2J</v>
      </c>
      <c r="BK98" s="82" t="s">
        <v>28735</v>
      </c>
      <c r="BL98" s="82">
        <v>143</v>
      </c>
      <c r="BM98" s="82" t="s">
        <v>33556</v>
      </c>
      <c r="BN98" s="82" t="str">
        <f t="shared" si="11"/>
        <v>D2J</v>
      </c>
      <c r="BV98" s="82" t="s">
        <v>28742</v>
      </c>
      <c r="BW98" s="82">
        <v>143</v>
      </c>
      <c r="BX98" s="82" t="s">
        <v>33556</v>
      </c>
      <c r="BY98" s="82" t="str">
        <f t="shared" si="9"/>
        <v>E2J</v>
      </c>
    </row>
    <row r="99" spans="1:77" ht="13.5" customHeight="1">
      <c r="F99" s="82" t="s">
        <v>21383</v>
      </c>
      <c r="G99" s="82" t="s">
        <v>21466</v>
      </c>
      <c r="S99" s="82" t="str">
        <f>_xlfn.TEXTJOIN("-",TRUE,A99,Table3[[#This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/>
      </c>
      <c r="T99" s="82" t="s">
        <v>28714</v>
      </c>
      <c r="U99" s="82">
        <v>144</v>
      </c>
      <c r="V99" s="82" t="s">
        <v>33558</v>
      </c>
      <c r="W99" s="82" t="str">
        <f t="shared" si="7"/>
        <v>A2K</v>
      </c>
      <c r="AA99" s="82" t="s">
        <v>33559</v>
      </c>
      <c r="AB99" s="82" t="s">
        <v>28722</v>
      </c>
      <c r="AC99" s="82">
        <v>144</v>
      </c>
      <c r="AD99" s="82" t="s">
        <v>33558</v>
      </c>
      <c r="AE99" s="82" t="str">
        <f t="shared" si="8"/>
        <v>B2K</v>
      </c>
      <c r="AX99" s="82" t="s">
        <v>28728</v>
      </c>
      <c r="AY99" s="82">
        <v>144</v>
      </c>
      <c r="AZ99" s="82" t="s">
        <v>33558</v>
      </c>
      <c r="BA99" s="82" t="str">
        <f>AX99&amp;AZ99</f>
        <v>C2K</v>
      </c>
      <c r="BK99" s="82" t="s">
        <v>28735</v>
      </c>
      <c r="BL99" s="82">
        <v>144</v>
      </c>
      <c r="BM99" s="82" t="s">
        <v>33558</v>
      </c>
      <c r="BN99" s="82" t="str">
        <f t="shared" si="11"/>
        <v>D2K</v>
      </c>
      <c r="BV99" s="82" t="s">
        <v>28742</v>
      </c>
      <c r="BW99" s="82">
        <v>144</v>
      </c>
      <c r="BX99" s="82" t="s">
        <v>33558</v>
      </c>
      <c r="BY99" s="82" t="str">
        <f t="shared" si="9"/>
        <v>E2K</v>
      </c>
    </row>
    <row r="100" spans="1:77" ht="13.5" customHeight="1">
      <c r="F100" s="82" t="s">
        <v>21383</v>
      </c>
      <c r="G100" s="82" t="s">
        <v>21466</v>
      </c>
      <c r="S100" s="82" t="str">
        <f>_xlfn.TEXTJOIN("-",TRUE,A100,Table3[[#This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/>
      </c>
      <c r="T100" s="82" t="s">
        <v>28714</v>
      </c>
      <c r="U100" s="82">
        <v>145</v>
      </c>
      <c r="V100" s="82" t="s">
        <v>33560</v>
      </c>
      <c r="W100" s="82" t="str">
        <f t="shared" si="7"/>
        <v>A2L</v>
      </c>
      <c r="AA100" s="82" t="s">
        <v>33561</v>
      </c>
      <c r="AB100" s="82" t="s">
        <v>28722</v>
      </c>
      <c r="AC100" s="82">
        <v>145</v>
      </c>
      <c r="AD100" s="82" t="s">
        <v>33560</v>
      </c>
      <c r="AE100" s="82" t="str">
        <f t="shared" si="8"/>
        <v>B2L</v>
      </c>
      <c r="AX100" s="82" t="s">
        <v>28728</v>
      </c>
      <c r="AY100" s="82">
        <v>145</v>
      </c>
      <c r="AZ100" s="82" t="s">
        <v>33560</v>
      </c>
      <c r="BA100" s="82" t="str">
        <f>AX100&amp;AZ100</f>
        <v>C2L</v>
      </c>
      <c r="BK100" s="82" t="s">
        <v>28735</v>
      </c>
      <c r="BL100" s="82">
        <v>145</v>
      </c>
      <c r="BM100" s="82" t="s">
        <v>33560</v>
      </c>
      <c r="BN100" s="82" t="str">
        <f t="shared" si="11"/>
        <v>D2L</v>
      </c>
      <c r="BV100" s="82" t="s">
        <v>28742</v>
      </c>
      <c r="BW100" s="82">
        <v>145</v>
      </c>
      <c r="BX100" s="82" t="s">
        <v>33560</v>
      </c>
      <c r="BY100" s="82" t="str">
        <f t="shared" si="9"/>
        <v>E2L</v>
      </c>
    </row>
    <row r="101" spans="1:77" ht="13.5" customHeight="1">
      <c r="F101" s="82" t="s">
        <v>21383</v>
      </c>
      <c r="G101" s="82" t="s">
        <v>21466</v>
      </c>
      <c r="S101" s="82" t="str">
        <f>_xlfn.TEXTJOIN("-",TRUE,A101,Table3[[#This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/>
      </c>
      <c r="T101" s="82" t="s">
        <v>28714</v>
      </c>
      <c r="U101" s="82">
        <v>146</v>
      </c>
      <c r="V101" s="82" t="s">
        <v>33562</v>
      </c>
      <c r="W101" s="82" t="str">
        <f t="shared" si="7"/>
        <v>A2M</v>
      </c>
      <c r="AA101" s="82" t="s">
        <v>33563</v>
      </c>
      <c r="AB101" s="82" t="s">
        <v>28722</v>
      </c>
      <c r="AC101" s="82">
        <v>146</v>
      </c>
      <c r="AD101" s="82" t="s">
        <v>33562</v>
      </c>
      <c r="AE101" s="82" t="str">
        <f t="shared" si="8"/>
        <v>B2M</v>
      </c>
      <c r="AX101" s="82" t="s">
        <v>28728</v>
      </c>
      <c r="AY101" s="82">
        <v>146</v>
      </c>
      <c r="AZ101" s="82" t="s">
        <v>33562</v>
      </c>
      <c r="BA101" s="82" t="str">
        <f>AX101&amp;AZ101</f>
        <v>C2M</v>
      </c>
      <c r="BK101" s="82" t="s">
        <v>28735</v>
      </c>
      <c r="BL101" s="82">
        <v>146</v>
      </c>
      <c r="BM101" s="82" t="s">
        <v>33562</v>
      </c>
      <c r="BN101" s="82" t="str">
        <f t="shared" si="11"/>
        <v>D2M</v>
      </c>
      <c r="BV101" s="82" t="s">
        <v>28742</v>
      </c>
      <c r="BW101" s="82">
        <v>146</v>
      </c>
      <c r="BX101" s="82" t="s">
        <v>33562</v>
      </c>
      <c r="BY101" s="82" t="str">
        <f t="shared" si="9"/>
        <v>E2M</v>
      </c>
    </row>
    <row r="102" spans="1:77" ht="13.5" customHeight="1">
      <c r="F102" s="82" t="s">
        <v>21383</v>
      </c>
      <c r="G102" s="82" t="s">
        <v>21466</v>
      </c>
      <c r="S102" s="82" t="str">
        <f>_xlfn.TEXTJOIN("-",TRUE,A102,Table3[[#This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/>
      </c>
      <c r="T102" s="82" t="s">
        <v>28714</v>
      </c>
      <c r="U102" s="82">
        <v>147</v>
      </c>
      <c r="V102" s="82" t="s">
        <v>33564</v>
      </c>
      <c r="W102" s="82" t="str">
        <f t="shared" si="7"/>
        <v>A2N</v>
      </c>
      <c r="AA102" s="82" t="s">
        <v>33565</v>
      </c>
      <c r="AB102" s="82" t="s">
        <v>28722</v>
      </c>
      <c r="AC102" s="82">
        <v>147</v>
      </c>
      <c r="AD102" s="82" t="s">
        <v>33564</v>
      </c>
      <c r="AE102" s="82" t="str">
        <f t="shared" si="8"/>
        <v>B2N</v>
      </c>
      <c r="AX102" s="82" t="s">
        <v>28728</v>
      </c>
      <c r="AY102" s="82">
        <v>147</v>
      </c>
      <c r="AZ102" s="82" t="s">
        <v>33564</v>
      </c>
      <c r="BA102" s="82" t="str">
        <f>AX102&amp;AZ102</f>
        <v>C2N</v>
      </c>
      <c r="BK102" s="82" t="s">
        <v>28735</v>
      </c>
      <c r="BL102" s="82">
        <v>147</v>
      </c>
      <c r="BM102" s="82" t="s">
        <v>33564</v>
      </c>
      <c r="BN102" s="82" t="str">
        <f t="shared" si="11"/>
        <v>D2N</v>
      </c>
      <c r="BV102" s="82" t="s">
        <v>28742</v>
      </c>
      <c r="BW102" s="82">
        <v>147</v>
      </c>
      <c r="BX102" s="82" t="s">
        <v>33564</v>
      </c>
      <c r="BY102" s="82" t="str">
        <f t="shared" si="9"/>
        <v>E2N</v>
      </c>
    </row>
    <row r="103" spans="1:77" ht="13.5" customHeight="1">
      <c r="F103" s="82" t="s">
        <v>21383</v>
      </c>
      <c r="G103" s="82" t="s">
        <v>21466</v>
      </c>
      <c r="S103" s="82" t="str">
        <f>_xlfn.TEXTJOIN("-",TRUE,A103,Table3[[#This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/>
      </c>
      <c r="T103" s="82" t="s">
        <v>28714</v>
      </c>
      <c r="U103" s="82">
        <v>148</v>
      </c>
      <c r="V103" s="82" t="s">
        <v>33566</v>
      </c>
      <c r="W103" s="82" t="str">
        <f t="shared" si="7"/>
        <v>A2O</v>
      </c>
      <c r="AA103" s="82" t="s">
        <v>33567</v>
      </c>
      <c r="AB103" s="82" t="s">
        <v>28722</v>
      </c>
      <c r="AC103" s="82">
        <v>148</v>
      </c>
      <c r="AD103" s="82" t="s">
        <v>33566</v>
      </c>
      <c r="AE103" s="82" t="str">
        <f t="shared" si="8"/>
        <v>B2O</v>
      </c>
      <c r="AX103" s="82" t="s">
        <v>28728</v>
      </c>
      <c r="AY103" s="82">
        <v>148</v>
      </c>
      <c r="AZ103" s="82" t="s">
        <v>33566</v>
      </c>
      <c r="BA103" s="82" t="str">
        <f>AX103&amp;AZ103</f>
        <v>C2O</v>
      </c>
      <c r="BK103" s="82" t="s">
        <v>28735</v>
      </c>
      <c r="BL103" s="82">
        <v>148</v>
      </c>
      <c r="BM103" s="82" t="s">
        <v>33566</v>
      </c>
      <c r="BN103" s="82" t="str">
        <f t="shared" si="11"/>
        <v>D2O</v>
      </c>
      <c r="BV103" s="82" t="s">
        <v>28742</v>
      </c>
      <c r="BW103" s="82">
        <v>148</v>
      </c>
      <c r="BX103" s="82" t="s">
        <v>33566</v>
      </c>
      <c r="BY103" s="82" t="str">
        <f t="shared" si="9"/>
        <v>E2O</v>
      </c>
    </row>
    <row r="104" spans="1:77" ht="13.5" customHeight="1">
      <c r="F104" s="82" t="s">
        <v>21383</v>
      </c>
      <c r="G104" s="82" t="s">
        <v>21466</v>
      </c>
      <c r="S104" s="82" t="str">
        <f>_xlfn.TEXTJOIN("-",TRUE,A104,Table3[[#This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/>
      </c>
      <c r="T104" s="82" t="s">
        <v>28714</v>
      </c>
      <c r="U104" s="82">
        <v>149</v>
      </c>
      <c r="V104" s="82" t="s">
        <v>33568</v>
      </c>
      <c r="W104" s="82" t="str">
        <f t="shared" si="7"/>
        <v>A2P</v>
      </c>
      <c r="AA104" s="82" t="s">
        <v>33569</v>
      </c>
      <c r="AB104" s="82" t="s">
        <v>28722</v>
      </c>
      <c r="AC104" s="82">
        <v>149</v>
      </c>
      <c r="AD104" s="82" t="s">
        <v>33568</v>
      </c>
      <c r="AE104" s="82" t="str">
        <f t="shared" si="8"/>
        <v>B2P</v>
      </c>
      <c r="AX104" s="82" t="s">
        <v>28728</v>
      </c>
      <c r="AY104" s="82">
        <v>149</v>
      </c>
      <c r="AZ104" s="82" t="s">
        <v>33568</v>
      </c>
      <c r="BA104" s="82" t="str">
        <f>AX104&amp;AZ104</f>
        <v>C2P</v>
      </c>
      <c r="BK104" s="82" t="s">
        <v>28735</v>
      </c>
      <c r="BL104" s="82">
        <v>149</v>
      </c>
      <c r="BM104" s="82" t="s">
        <v>33568</v>
      </c>
      <c r="BN104" s="82" t="str">
        <f t="shared" si="11"/>
        <v>D2P</v>
      </c>
      <c r="BV104" s="82" t="s">
        <v>28742</v>
      </c>
      <c r="BW104" s="82">
        <v>149</v>
      </c>
      <c r="BX104" s="82" t="s">
        <v>33568</v>
      </c>
      <c r="BY104" s="82" t="str">
        <f t="shared" si="9"/>
        <v>E2P</v>
      </c>
    </row>
    <row r="105" spans="1:77" ht="13.5" customHeight="1">
      <c r="F105" s="82" t="s">
        <v>21383</v>
      </c>
      <c r="G105" s="82" t="s">
        <v>21466</v>
      </c>
      <c r="S105" s="82" t="str">
        <f>_xlfn.TEXTJOIN("-",TRUE,A105,Table3[[#This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/>
      </c>
      <c r="T105" s="82" t="s">
        <v>28714</v>
      </c>
      <c r="U105" s="82">
        <v>150</v>
      </c>
      <c r="V105" s="82" t="s">
        <v>33570</v>
      </c>
      <c r="W105" s="82" t="str">
        <f t="shared" si="7"/>
        <v>A2Q</v>
      </c>
      <c r="AA105" s="82" t="s">
        <v>33571</v>
      </c>
      <c r="AB105" s="82" t="s">
        <v>28722</v>
      </c>
      <c r="AC105" s="82">
        <v>150</v>
      </c>
      <c r="AD105" s="82" t="s">
        <v>33570</v>
      </c>
      <c r="AE105" s="82" t="str">
        <f t="shared" si="8"/>
        <v>B2Q</v>
      </c>
      <c r="AX105" s="82" t="s">
        <v>28728</v>
      </c>
      <c r="AY105" s="82">
        <v>150</v>
      </c>
      <c r="AZ105" s="82" t="s">
        <v>33570</v>
      </c>
      <c r="BA105" s="82" t="str">
        <f>AX105&amp;AZ105</f>
        <v>C2Q</v>
      </c>
      <c r="BK105" s="82" t="s">
        <v>28735</v>
      </c>
      <c r="BL105" s="82">
        <v>150</v>
      </c>
      <c r="BM105" s="82" t="s">
        <v>33570</v>
      </c>
      <c r="BN105" s="82" t="str">
        <f t="shared" si="11"/>
        <v>D2Q</v>
      </c>
      <c r="BV105" s="82" t="s">
        <v>28742</v>
      </c>
      <c r="BW105" s="82">
        <v>150</v>
      </c>
      <c r="BX105" s="82" t="s">
        <v>33570</v>
      </c>
      <c r="BY105" s="82" t="str">
        <f t="shared" si="9"/>
        <v>E2Q</v>
      </c>
    </row>
    <row r="106" spans="1:77" ht="13.5" customHeight="1">
      <c r="F106" s="82" t="s">
        <v>21383</v>
      </c>
      <c r="G106" s="82" t="s">
        <v>21466</v>
      </c>
      <c r="S106" s="82" t="str">
        <f>_xlfn.TEXTJOIN("-",TRUE,A106,Table3[[#This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/>
      </c>
      <c r="T106" s="82" t="s">
        <v>28714</v>
      </c>
      <c r="U106" s="82">
        <v>151</v>
      </c>
      <c r="V106" s="82" t="s">
        <v>33572</v>
      </c>
      <c r="W106" s="82" t="str">
        <f t="shared" si="7"/>
        <v>A2R</v>
      </c>
      <c r="AA106" s="82" t="s">
        <v>33573</v>
      </c>
      <c r="AB106" s="82" t="s">
        <v>28722</v>
      </c>
      <c r="AC106" s="82">
        <v>151</v>
      </c>
      <c r="AD106" s="82" t="s">
        <v>33572</v>
      </c>
      <c r="AE106" s="82" t="str">
        <f t="shared" si="8"/>
        <v>B2R</v>
      </c>
      <c r="AX106" s="82" t="s">
        <v>28728</v>
      </c>
      <c r="AY106" s="82">
        <v>151</v>
      </c>
      <c r="AZ106" s="82" t="s">
        <v>33572</v>
      </c>
      <c r="BA106" s="82" t="str">
        <f>AX106&amp;AZ106</f>
        <v>C2R</v>
      </c>
      <c r="BK106" s="82" t="s">
        <v>28735</v>
      </c>
      <c r="BL106" s="82">
        <v>151</v>
      </c>
      <c r="BM106" s="82" t="s">
        <v>33572</v>
      </c>
      <c r="BN106" s="82" t="str">
        <f t="shared" si="11"/>
        <v>D2R</v>
      </c>
      <c r="BV106" s="82" t="s">
        <v>28742</v>
      </c>
      <c r="BW106" s="82">
        <v>151</v>
      </c>
      <c r="BX106" s="82" t="s">
        <v>33572</v>
      </c>
      <c r="BY106" s="82" t="str">
        <f t="shared" si="9"/>
        <v>E2R</v>
      </c>
    </row>
    <row r="107" spans="1:77" ht="13.5" customHeight="1">
      <c r="F107" s="82" t="s">
        <v>21383</v>
      </c>
      <c r="G107" s="82" t="s">
        <v>21466</v>
      </c>
      <c r="S107" s="82" t="str">
        <f>_xlfn.TEXTJOIN("-",TRUE,A107,Table3[[#This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/>
      </c>
      <c r="T107" s="82" t="s">
        <v>28714</v>
      </c>
      <c r="U107" s="82">
        <v>152</v>
      </c>
      <c r="V107" s="82" t="s">
        <v>33574</v>
      </c>
      <c r="W107" s="82" t="str">
        <f t="shared" si="7"/>
        <v>A2S</v>
      </c>
      <c r="AA107" s="82" t="s">
        <v>33302</v>
      </c>
      <c r="AB107" s="82" t="s">
        <v>28722</v>
      </c>
      <c r="AC107" s="82">
        <v>152</v>
      </c>
      <c r="AD107" s="82" t="s">
        <v>33574</v>
      </c>
      <c r="AE107" s="82" t="str">
        <f t="shared" si="8"/>
        <v>B2S</v>
      </c>
      <c r="AX107" s="82" t="s">
        <v>28728</v>
      </c>
      <c r="AY107" s="82">
        <v>152</v>
      </c>
      <c r="AZ107" s="82" t="s">
        <v>33574</v>
      </c>
      <c r="BA107" s="82" t="str">
        <f>AX107&amp;AZ107</f>
        <v>C2S</v>
      </c>
      <c r="BK107" s="82" t="s">
        <v>28735</v>
      </c>
      <c r="BL107" s="82">
        <v>152</v>
      </c>
      <c r="BM107" s="82" t="s">
        <v>33574</v>
      </c>
      <c r="BN107" s="82" t="str">
        <f t="shared" si="11"/>
        <v>D2S</v>
      </c>
      <c r="BV107" s="82" t="s">
        <v>28742</v>
      </c>
      <c r="BW107" s="82">
        <v>152</v>
      </c>
      <c r="BX107" s="82" t="s">
        <v>33574</v>
      </c>
      <c r="BY107" s="82" t="str">
        <f t="shared" si="9"/>
        <v>E2S</v>
      </c>
    </row>
    <row r="108" spans="1:77" ht="13.5" customHeight="1">
      <c r="F108" s="82" t="s">
        <v>21383</v>
      </c>
      <c r="G108" s="82" t="s">
        <v>21466</v>
      </c>
      <c r="S108" s="82" t="str">
        <f>_xlfn.TEXTJOIN("-",TRUE,A108,Table3[[#This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/>
      </c>
      <c r="T108" s="82" t="s">
        <v>28714</v>
      </c>
      <c r="U108" s="82">
        <v>153</v>
      </c>
      <c r="V108" s="82" t="s">
        <v>33575</v>
      </c>
      <c r="W108" s="82" t="str">
        <f t="shared" si="7"/>
        <v>A2T</v>
      </c>
      <c r="AA108" s="82" t="s">
        <v>33576</v>
      </c>
      <c r="AB108" s="82" t="s">
        <v>28722</v>
      </c>
      <c r="AC108" s="82">
        <v>153</v>
      </c>
      <c r="AD108" s="82" t="s">
        <v>33575</v>
      </c>
      <c r="AE108" s="82" t="str">
        <f t="shared" si="8"/>
        <v>B2T</v>
      </c>
      <c r="AX108" s="82" t="s">
        <v>28728</v>
      </c>
      <c r="AY108" s="82">
        <v>153</v>
      </c>
      <c r="AZ108" s="82" t="s">
        <v>33575</v>
      </c>
      <c r="BA108" s="82" t="str">
        <f>AX108&amp;AZ108</f>
        <v>C2T</v>
      </c>
      <c r="BK108" s="82" t="s">
        <v>28735</v>
      </c>
      <c r="BL108" s="82">
        <v>153</v>
      </c>
      <c r="BM108" s="82" t="s">
        <v>33575</v>
      </c>
      <c r="BN108" s="82" t="str">
        <f t="shared" si="11"/>
        <v>D2T</v>
      </c>
      <c r="BV108" s="82" t="s">
        <v>28742</v>
      </c>
      <c r="BW108" s="82">
        <v>153</v>
      </c>
      <c r="BX108" s="82" t="s">
        <v>33575</v>
      </c>
      <c r="BY108" s="82" t="str">
        <f t="shared" si="9"/>
        <v>E2T</v>
      </c>
    </row>
    <row r="109" spans="1:77" ht="13.5" customHeight="1">
      <c r="F109" s="82" t="s">
        <v>21383</v>
      </c>
      <c r="G109" s="82" t="s">
        <v>21466</v>
      </c>
      <c r="S109" s="82" t="str">
        <f>_xlfn.TEXTJOIN("-",TRUE,A109,Table3[[#This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/>
      </c>
      <c r="T109" s="82" t="s">
        <v>28714</v>
      </c>
      <c r="U109" s="82">
        <v>154</v>
      </c>
      <c r="V109" s="82" t="s">
        <v>33577</v>
      </c>
      <c r="W109" s="82" t="str">
        <f t="shared" si="7"/>
        <v>A2U</v>
      </c>
      <c r="AA109" s="82" t="s">
        <v>33578</v>
      </c>
      <c r="AB109" s="82" t="s">
        <v>28722</v>
      </c>
      <c r="AC109" s="82">
        <v>154</v>
      </c>
      <c r="AD109" s="82" t="s">
        <v>33577</v>
      </c>
      <c r="AE109" s="82" t="str">
        <f t="shared" si="8"/>
        <v>B2U</v>
      </c>
      <c r="AX109" s="82" t="s">
        <v>28728</v>
      </c>
      <c r="AY109" s="82">
        <v>154</v>
      </c>
      <c r="AZ109" s="82" t="s">
        <v>33577</v>
      </c>
      <c r="BA109" s="82" t="str">
        <f>AX109&amp;AZ109</f>
        <v>C2U</v>
      </c>
      <c r="BK109" s="82" t="s">
        <v>28735</v>
      </c>
      <c r="BL109" s="82">
        <v>154</v>
      </c>
      <c r="BM109" s="82" t="s">
        <v>33577</v>
      </c>
      <c r="BN109" s="82" t="str">
        <f t="shared" si="11"/>
        <v>D2U</v>
      </c>
      <c r="BV109" s="82" t="s">
        <v>28742</v>
      </c>
      <c r="BW109" s="82">
        <v>154</v>
      </c>
      <c r="BX109" s="82" t="s">
        <v>33577</v>
      </c>
      <c r="BY109" s="82" t="str">
        <f t="shared" si="9"/>
        <v>E2U</v>
      </c>
    </row>
    <row r="110" spans="1:77" ht="13.5" customHeight="1">
      <c r="F110" s="82" t="s">
        <v>21383</v>
      </c>
      <c r="G110" s="82" t="s">
        <v>21466</v>
      </c>
      <c r="S110" s="82" t="str">
        <f>_xlfn.TEXTJOIN("-",TRUE,A110,Table3[[#This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/>
      </c>
      <c r="T110" s="82" t="s">
        <v>28714</v>
      </c>
      <c r="U110" s="82">
        <v>155</v>
      </c>
      <c r="V110" s="82" t="s">
        <v>33579</v>
      </c>
      <c r="W110" s="82" t="str">
        <f t="shared" si="7"/>
        <v>A2V</v>
      </c>
      <c r="AA110" s="82" t="s">
        <v>33580</v>
      </c>
      <c r="AB110" s="82" t="s">
        <v>28722</v>
      </c>
      <c r="AC110" s="82">
        <v>155</v>
      </c>
      <c r="AD110" s="82" t="s">
        <v>33579</v>
      </c>
      <c r="AE110" s="82" t="str">
        <f t="shared" si="8"/>
        <v>B2V</v>
      </c>
      <c r="AX110" s="82" t="s">
        <v>28728</v>
      </c>
      <c r="AY110" s="82">
        <v>155</v>
      </c>
      <c r="AZ110" s="82" t="s">
        <v>33579</v>
      </c>
      <c r="BA110" s="82" t="str">
        <f>AX110&amp;AZ110</f>
        <v>C2V</v>
      </c>
      <c r="BK110" s="82" t="s">
        <v>28735</v>
      </c>
      <c r="BL110" s="82">
        <v>155</v>
      </c>
      <c r="BM110" s="82" t="s">
        <v>33579</v>
      </c>
      <c r="BN110" s="82" t="str">
        <f t="shared" si="11"/>
        <v>D2V</v>
      </c>
      <c r="BV110" s="82" t="s">
        <v>28742</v>
      </c>
      <c r="BW110" s="82">
        <v>155</v>
      </c>
      <c r="BX110" s="82" t="s">
        <v>33579</v>
      </c>
      <c r="BY110" s="82" t="str">
        <f t="shared" si="9"/>
        <v>E2V</v>
      </c>
    </row>
    <row r="111" spans="1:77" ht="13.5" customHeight="1">
      <c r="F111" s="82" t="s">
        <v>21383</v>
      </c>
      <c r="G111" s="82" t="s">
        <v>21466</v>
      </c>
      <c r="S111" s="82" t="str">
        <f>_xlfn.TEXTJOIN("-",TRUE,A111,Table3[[#This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/>
      </c>
      <c r="T111" s="82" t="s">
        <v>28714</v>
      </c>
      <c r="U111" s="82">
        <v>156</v>
      </c>
      <c r="V111" s="82" t="s">
        <v>33581</v>
      </c>
      <c r="W111" s="82" t="str">
        <f t="shared" si="7"/>
        <v>A2W</v>
      </c>
      <c r="AA111" s="82" t="s">
        <v>33582</v>
      </c>
      <c r="AB111" s="82" t="s">
        <v>28722</v>
      </c>
      <c r="AC111" s="82">
        <v>156</v>
      </c>
      <c r="AD111" s="82" t="s">
        <v>33581</v>
      </c>
      <c r="AE111" s="82" t="str">
        <f t="shared" si="8"/>
        <v>B2W</v>
      </c>
      <c r="AX111" s="82" t="s">
        <v>28728</v>
      </c>
      <c r="AY111" s="82">
        <v>156</v>
      </c>
      <c r="AZ111" s="82" t="s">
        <v>33581</v>
      </c>
      <c r="BA111" s="82" t="str">
        <f>AX111&amp;AZ111</f>
        <v>C2W</v>
      </c>
      <c r="BK111" s="82" t="s">
        <v>28735</v>
      </c>
      <c r="BL111" s="82">
        <v>156</v>
      </c>
      <c r="BM111" s="82" t="s">
        <v>33581</v>
      </c>
      <c r="BN111" s="82" t="str">
        <f t="shared" si="11"/>
        <v>D2W</v>
      </c>
      <c r="BV111" s="82" t="s">
        <v>28742</v>
      </c>
      <c r="BW111" s="82">
        <v>156</v>
      </c>
      <c r="BX111" s="82" t="s">
        <v>33581</v>
      </c>
      <c r="BY111" s="82" t="str">
        <f t="shared" si="9"/>
        <v>E2W</v>
      </c>
    </row>
    <row r="112" spans="1:77" ht="13.5" customHeight="1">
      <c r="F112" s="82" t="s">
        <v>21383</v>
      </c>
      <c r="G112" s="82" t="s">
        <v>21466</v>
      </c>
      <c r="S112" s="82" t="str">
        <f>_xlfn.TEXTJOIN("-",TRUE,A112,Table3[[#This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/>
      </c>
      <c r="T112" s="82" t="s">
        <v>28714</v>
      </c>
      <c r="U112" s="82">
        <v>157</v>
      </c>
      <c r="V112" s="82" t="s">
        <v>33583</v>
      </c>
      <c r="W112" s="82" t="str">
        <f t="shared" si="7"/>
        <v>A2X</v>
      </c>
      <c r="AA112" s="82" t="s">
        <v>33584</v>
      </c>
      <c r="AB112" s="82" t="s">
        <v>28722</v>
      </c>
      <c r="AC112" s="82">
        <v>157</v>
      </c>
      <c r="AD112" s="82" t="s">
        <v>33583</v>
      </c>
      <c r="AE112" s="82" t="str">
        <f t="shared" si="8"/>
        <v>B2X</v>
      </c>
      <c r="AX112" s="82" t="s">
        <v>28728</v>
      </c>
      <c r="AY112" s="82">
        <v>157</v>
      </c>
      <c r="AZ112" s="82" t="s">
        <v>33583</v>
      </c>
      <c r="BA112" s="82" t="str">
        <f>AX112&amp;AZ112</f>
        <v>C2X</v>
      </c>
      <c r="BK112" s="82" t="s">
        <v>28735</v>
      </c>
      <c r="BL112" s="82">
        <v>157</v>
      </c>
      <c r="BM112" s="82" t="s">
        <v>33583</v>
      </c>
      <c r="BN112" s="82" t="str">
        <f t="shared" si="11"/>
        <v>D2X</v>
      </c>
      <c r="BV112" s="82" t="s">
        <v>28742</v>
      </c>
      <c r="BW112" s="82">
        <v>157</v>
      </c>
      <c r="BX112" s="82" t="s">
        <v>33583</v>
      </c>
      <c r="BY112" s="82" t="str">
        <f t="shared" si="9"/>
        <v>E2X</v>
      </c>
    </row>
    <row r="113" spans="6:77" ht="13.5" customHeight="1">
      <c r="F113" s="82" t="s">
        <v>21383</v>
      </c>
      <c r="G113" s="82" t="s">
        <v>21466</v>
      </c>
      <c r="S113" s="82" t="str">
        <f>_xlfn.TEXTJOIN("-",TRUE,A113,Table3[[#This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/>
      </c>
      <c r="T113" s="82" t="s">
        <v>28714</v>
      </c>
      <c r="U113" s="82">
        <v>158</v>
      </c>
      <c r="V113" s="82" t="s">
        <v>33585</v>
      </c>
      <c r="W113" s="82" t="str">
        <f t="shared" si="7"/>
        <v>A2Y</v>
      </c>
      <c r="AA113" s="82" t="s">
        <v>33586</v>
      </c>
      <c r="AB113" s="82" t="s">
        <v>28722</v>
      </c>
      <c r="AC113" s="82">
        <v>158</v>
      </c>
      <c r="AD113" s="82" t="s">
        <v>33585</v>
      </c>
      <c r="AE113" s="82" t="str">
        <f t="shared" si="8"/>
        <v>B2Y</v>
      </c>
      <c r="AX113" s="82" t="s">
        <v>28728</v>
      </c>
      <c r="AY113" s="82">
        <v>158</v>
      </c>
      <c r="AZ113" s="82" t="s">
        <v>33585</v>
      </c>
      <c r="BA113" s="82" t="str">
        <f>AX113&amp;AZ113</f>
        <v>C2Y</v>
      </c>
      <c r="BK113" s="82" t="s">
        <v>28735</v>
      </c>
      <c r="BL113" s="82">
        <v>158</v>
      </c>
      <c r="BM113" s="82" t="s">
        <v>33585</v>
      </c>
      <c r="BN113" s="82" t="str">
        <f t="shared" si="11"/>
        <v>D2Y</v>
      </c>
      <c r="BV113" s="82" t="s">
        <v>28742</v>
      </c>
      <c r="BW113" s="82">
        <v>158</v>
      </c>
      <c r="BX113" s="82" t="s">
        <v>33585</v>
      </c>
      <c r="BY113" s="82" t="str">
        <f t="shared" si="9"/>
        <v>E2Y</v>
      </c>
    </row>
    <row r="114" spans="6:77" ht="13.5" customHeight="1">
      <c r="F114" s="82" t="s">
        <v>21383</v>
      </c>
      <c r="G114" s="82" t="s">
        <v>21466</v>
      </c>
      <c r="S114" s="82" t="str">
        <f>_xlfn.TEXTJOIN("-",TRUE,A114,Table3[[#This Row],[Brand]],Table3[[#This Row],[Combined-Brand]],Table3[[#This Row],[Product-Name]],Table3[[#This Row],[Brand-Code-S]],Table3[[#This Row],[ Brand-Code-D]],Table3[[#This Row],[Combined-Brand-Codes-S]],Table3[[#This Row],[Department]],Table3[[#This Row],[Sub-Department]],Table3[[#This Row],[Mockup-Identifier]])</f>
        <v/>
      </c>
      <c r="T114" s="82" t="s">
        <v>28714</v>
      </c>
      <c r="U114" s="82">
        <v>159</v>
      </c>
      <c r="V114" s="82" t="s">
        <v>33587</v>
      </c>
      <c r="W114" s="82" t="str">
        <f t="shared" si="7"/>
        <v>A2Z</v>
      </c>
      <c r="AA114" s="82" t="s">
        <v>33308</v>
      </c>
      <c r="AB114" s="82" t="s">
        <v>28722</v>
      </c>
      <c r="AC114" s="82">
        <v>159</v>
      </c>
      <c r="AD114" s="82" t="s">
        <v>33587</v>
      </c>
      <c r="AE114" s="82" t="str">
        <f t="shared" si="8"/>
        <v>B2Z</v>
      </c>
      <c r="AX114" s="82" t="s">
        <v>28728</v>
      </c>
      <c r="AY114" s="82">
        <v>159</v>
      </c>
      <c r="AZ114" s="82" t="s">
        <v>33587</v>
      </c>
      <c r="BA114" s="82" t="str">
        <f>AX114&amp;AZ114</f>
        <v>C2Z</v>
      </c>
      <c r="BK114" s="82" t="s">
        <v>28735</v>
      </c>
      <c r="BL114" s="82">
        <v>159</v>
      </c>
      <c r="BM114" s="82" t="s">
        <v>33587</v>
      </c>
      <c r="BN114" s="82" t="str">
        <f t="shared" si="11"/>
        <v>D2Z</v>
      </c>
      <c r="BV114" s="82" t="s">
        <v>28742</v>
      </c>
      <c r="BW114" s="82">
        <v>159</v>
      </c>
      <c r="BX114" s="82" t="s">
        <v>33587</v>
      </c>
      <c r="BY114" s="82" t="str">
        <f t="shared" si="9"/>
        <v>E2Z</v>
      </c>
    </row>
    <row r="115" spans="6:77" ht="13.5" customHeight="1">
      <c r="F115" s="82" t="s">
        <v>21383</v>
      </c>
      <c r="G115" s="82" t="s">
        <v>21466</v>
      </c>
      <c r="T115" s="82" t="s">
        <v>28714</v>
      </c>
      <c r="U115" s="82">
        <v>186</v>
      </c>
      <c r="V115" s="82" t="s">
        <v>33588</v>
      </c>
      <c r="W115" s="82" t="str">
        <f t="shared" si="7"/>
        <v>A30</v>
      </c>
      <c r="AA115" s="82" t="s">
        <v>33589</v>
      </c>
      <c r="AB115" s="82" t="s">
        <v>28722</v>
      </c>
      <c r="AC115" s="82">
        <v>186</v>
      </c>
      <c r="AD115" s="82" t="s">
        <v>33588</v>
      </c>
      <c r="AE115" s="82" t="str">
        <f t="shared" si="8"/>
        <v>B30</v>
      </c>
      <c r="AX115" s="82" t="s">
        <v>28728</v>
      </c>
      <c r="AY115" s="82">
        <v>186</v>
      </c>
      <c r="AZ115" s="82" t="s">
        <v>33588</v>
      </c>
      <c r="BA115" s="82" t="str">
        <f>AX115&amp;AZ115</f>
        <v>C30</v>
      </c>
      <c r="BK115" s="82" t="s">
        <v>28735</v>
      </c>
      <c r="BL115" s="82">
        <v>186</v>
      </c>
      <c r="BM115" s="82" t="s">
        <v>33588</v>
      </c>
      <c r="BN115" s="82" t="str">
        <f t="shared" si="11"/>
        <v>D30</v>
      </c>
      <c r="BV115" s="82" t="s">
        <v>28742</v>
      </c>
      <c r="BW115" s="82">
        <v>186</v>
      </c>
      <c r="BX115" s="82" t="s">
        <v>33588</v>
      </c>
      <c r="BY115" s="82" t="str">
        <f t="shared" si="9"/>
        <v>E30</v>
      </c>
    </row>
    <row r="116" spans="6:77" ht="13.5" customHeight="1">
      <c r="F116" s="82" t="s">
        <v>21383</v>
      </c>
      <c r="G116" s="82" t="s">
        <v>21466</v>
      </c>
      <c r="T116" s="82" t="s">
        <v>28714</v>
      </c>
      <c r="U116" s="82">
        <v>187</v>
      </c>
      <c r="V116" s="82" t="s">
        <v>33590</v>
      </c>
      <c r="W116" s="82" t="str">
        <f t="shared" si="7"/>
        <v>A31</v>
      </c>
      <c r="AA116" s="82" t="s">
        <v>33591</v>
      </c>
      <c r="AB116" s="82" t="s">
        <v>28722</v>
      </c>
      <c r="AC116" s="82">
        <v>187</v>
      </c>
      <c r="AD116" s="82" t="s">
        <v>33590</v>
      </c>
      <c r="AE116" s="82" t="str">
        <f t="shared" si="8"/>
        <v>B31</v>
      </c>
      <c r="AX116" s="82" t="s">
        <v>28728</v>
      </c>
      <c r="AY116" s="82">
        <v>187</v>
      </c>
      <c r="AZ116" s="82" t="s">
        <v>33590</v>
      </c>
      <c r="BA116" s="82" t="str">
        <f>AX116&amp;AZ116</f>
        <v>C31</v>
      </c>
      <c r="BK116" s="82" t="s">
        <v>28735</v>
      </c>
      <c r="BL116" s="82">
        <v>187</v>
      </c>
      <c r="BM116" s="82" t="s">
        <v>33590</v>
      </c>
      <c r="BN116" s="82" t="str">
        <f t="shared" si="11"/>
        <v>D31</v>
      </c>
      <c r="BV116" s="82" t="s">
        <v>28742</v>
      </c>
      <c r="BW116" s="82">
        <v>187</v>
      </c>
      <c r="BX116" s="82" t="s">
        <v>33590</v>
      </c>
      <c r="BY116" s="82" t="str">
        <f t="shared" si="9"/>
        <v>E31</v>
      </c>
    </row>
    <row r="117" spans="6:77" ht="13.5" customHeight="1">
      <c r="F117" s="82" t="s">
        <v>21383</v>
      </c>
      <c r="G117" s="82" t="s">
        <v>21466</v>
      </c>
      <c r="T117" s="82" t="s">
        <v>28714</v>
      </c>
      <c r="U117" s="82">
        <v>188</v>
      </c>
      <c r="V117" s="82" t="s">
        <v>33592</v>
      </c>
      <c r="W117" s="82" t="str">
        <f t="shared" si="7"/>
        <v>A32</v>
      </c>
      <c r="AA117" s="82" t="s">
        <v>33593</v>
      </c>
      <c r="AB117" s="82" t="s">
        <v>28722</v>
      </c>
      <c r="AC117" s="82">
        <v>188</v>
      </c>
      <c r="AD117" s="82" t="s">
        <v>33592</v>
      </c>
      <c r="AE117" s="82" t="str">
        <f t="shared" si="8"/>
        <v>B32</v>
      </c>
      <c r="AX117" s="82" t="s">
        <v>28728</v>
      </c>
      <c r="AY117" s="82">
        <v>188</v>
      </c>
      <c r="AZ117" s="82" t="s">
        <v>33592</v>
      </c>
      <c r="BA117" s="82" t="str">
        <f>AX117&amp;AZ117</f>
        <v>C32</v>
      </c>
      <c r="BK117" s="82" t="s">
        <v>28735</v>
      </c>
      <c r="BL117" s="82">
        <v>188</v>
      </c>
      <c r="BM117" s="82" t="s">
        <v>33592</v>
      </c>
      <c r="BN117" s="82" t="str">
        <f t="shared" si="11"/>
        <v>D32</v>
      </c>
      <c r="BV117" s="82" t="s">
        <v>28742</v>
      </c>
      <c r="BW117" s="82">
        <v>188</v>
      </c>
      <c r="BX117" s="82" t="s">
        <v>33592</v>
      </c>
      <c r="BY117" s="82" t="str">
        <f t="shared" si="9"/>
        <v>E32</v>
      </c>
    </row>
    <row r="118" spans="6:77" ht="13.5" customHeight="1">
      <c r="F118" s="82" t="s">
        <v>21383</v>
      </c>
      <c r="G118" s="82" t="s">
        <v>21466</v>
      </c>
      <c r="T118" s="82" t="s">
        <v>28714</v>
      </c>
      <c r="U118" s="82">
        <v>189</v>
      </c>
      <c r="V118" s="82" t="s">
        <v>33594</v>
      </c>
      <c r="W118" s="82" t="str">
        <f t="shared" si="7"/>
        <v>A33</v>
      </c>
      <c r="AA118" s="82" t="s">
        <v>33595</v>
      </c>
      <c r="AB118" s="82" t="s">
        <v>28722</v>
      </c>
      <c r="AC118" s="82">
        <v>189</v>
      </c>
      <c r="AD118" s="82" t="s">
        <v>33594</v>
      </c>
      <c r="AE118" s="82" t="str">
        <f t="shared" si="8"/>
        <v>B33</v>
      </c>
      <c r="AX118" s="82" t="s">
        <v>28728</v>
      </c>
      <c r="AY118" s="82">
        <v>189</v>
      </c>
      <c r="AZ118" s="82" t="s">
        <v>33594</v>
      </c>
      <c r="BA118" s="82" t="str">
        <f>AX118&amp;AZ118</f>
        <v>C33</v>
      </c>
      <c r="BK118" s="82" t="s">
        <v>28735</v>
      </c>
      <c r="BL118" s="82">
        <v>189</v>
      </c>
      <c r="BM118" s="82" t="s">
        <v>33594</v>
      </c>
      <c r="BN118" s="82" t="str">
        <f t="shared" si="11"/>
        <v>D33</v>
      </c>
      <c r="BV118" s="82" t="s">
        <v>28742</v>
      </c>
      <c r="BW118" s="82">
        <v>189</v>
      </c>
      <c r="BX118" s="82" t="s">
        <v>33594</v>
      </c>
      <c r="BY118" s="82" t="str">
        <f t="shared" si="9"/>
        <v>E33</v>
      </c>
    </row>
    <row r="119" spans="6:77" ht="13.5" customHeight="1">
      <c r="F119" s="82" t="s">
        <v>21383</v>
      </c>
      <c r="G119" s="82" t="s">
        <v>21466</v>
      </c>
      <c r="T119" s="82" t="s">
        <v>28714</v>
      </c>
      <c r="U119" s="82">
        <v>190</v>
      </c>
      <c r="V119" s="82" t="s">
        <v>33596</v>
      </c>
      <c r="W119" s="82" t="str">
        <f t="shared" si="7"/>
        <v>A34</v>
      </c>
      <c r="AA119" s="82" t="s">
        <v>33597</v>
      </c>
      <c r="AB119" s="82" t="s">
        <v>28722</v>
      </c>
      <c r="AC119" s="82">
        <v>190</v>
      </c>
      <c r="AD119" s="82" t="s">
        <v>33596</v>
      </c>
      <c r="AE119" s="82" t="str">
        <f t="shared" si="8"/>
        <v>B34</v>
      </c>
      <c r="AX119" s="82" t="s">
        <v>28728</v>
      </c>
      <c r="AY119" s="82">
        <v>190</v>
      </c>
      <c r="AZ119" s="82" t="s">
        <v>33596</v>
      </c>
      <c r="BA119" s="82" t="str">
        <f>AX119&amp;AZ119</f>
        <v>C34</v>
      </c>
      <c r="BK119" s="82" t="s">
        <v>28735</v>
      </c>
      <c r="BL119" s="82">
        <v>190</v>
      </c>
      <c r="BM119" s="82" t="s">
        <v>33596</v>
      </c>
      <c r="BN119" s="82" t="str">
        <f t="shared" si="11"/>
        <v>D34</v>
      </c>
      <c r="BV119" s="82" t="s">
        <v>28742</v>
      </c>
      <c r="BW119" s="82">
        <v>190</v>
      </c>
      <c r="BX119" s="82" t="s">
        <v>33596</v>
      </c>
      <c r="BY119" s="82" t="str">
        <f t="shared" si="9"/>
        <v>E34</v>
      </c>
    </row>
    <row r="120" spans="6:77" ht="13.5" customHeight="1">
      <c r="F120" s="82" t="s">
        <v>21383</v>
      </c>
      <c r="G120" s="82" t="s">
        <v>21466</v>
      </c>
      <c r="T120" s="82" t="s">
        <v>28714</v>
      </c>
      <c r="U120" s="82">
        <v>191</v>
      </c>
      <c r="V120" s="82" t="s">
        <v>33598</v>
      </c>
      <c r="W120" s="82" t="str">
        <f t="shared" si="7"/>
        <v>A35</v>
      </c>
      <c r="AA120" s="82" t="s">
        <v>33599</v>
      </c>
      <c r="AB120" s="82" t="s">
        <v>28722</v>
      </c>
      <c r="AC120" s="82">
        <v>191</v>
      </c>
      <c r="AD120" s="82" t="s">
        <v>33598</v>
      </c>
      <c r="AE120" s="82" t="str">
        <f t="shared" si="8"/>
        <v>B35</v>
      </c>
      <c r="AX120" s="82" t="s">
        <v>28728</v>
      </c>
      <c r="AY120" s="82">
        <v>191</v>
      </c>
      <c r="AZ120" s="82" t="s">
        <v>33598</v>
      </c>
      <c r="BA120" s="82" t="str">
        <f>AX120&amp;AZ120</f>
        <v>C35</v>
      </c>
      <c r="BK120" s="82" t="s">
        <v>28735</v>
      </c>
      <c r="BL120" s="82">
        <v>191</v>
      </c>
      <c r="BM120" s="82" t="s">
        <v>33598</v>
      </c>
      <c r="BN120" s="82" t="str">
        <f t="shared" si="11"/>
        <v>D35</v>
      </c>
      <c r="BV120" s="82" t="s">
        <v>28742</v>
      </c>
      <c r="BW120" s="82">
        <v>191</v>
      </c>
      <c r="BX120" s="82" t="s">
        <v>33598</v>
      </c>
      <c r="BY120" s="82" t="str">
        <f t="shared" si="9"/>
        <v>E35</v>
      </c>
    </row>
    <row r="121" spans="6:77" ht="13.5" customHeight="1">
      <c r="F121" s="82" t="s">
        <v>21383</v>
      </c>
      <c r="G121" s="82" t="s">
        <v>21466</v>
      </c>
      <c r="T121" s="82" t="s">
        <v>28714</v>
      </c>
      <c r="U121" s="82">
        <v>192</v>
      </c>
      <c r="V121" s="82" t="s">
        <v>33600</v>
      </c>
      <c r="W121" s="82" t="str">
        <f t="shared" si="7"/>
        <v>A36</v>
      </c>
      <c r="AA121" s="82" t="s">
        <v>33601</v>
      </c>
      <c r="AB121" s="82" t="s">
        <v>28722</v>
      </c>
      <c r="AC121" s="82">
        <v>192</v>
      </c>
      <c r="AD121" s="82" t="s">
        <v>33600</v>
      </c>
      <c r="AE121" s="82" t="str">
        <f t="shared" si="8"/>
        <v>B36</v>
      </c>
      <c r="AX121" s="82" t="s">
        <v>28728</v>
      </c>
      <c r="AY121" s="82">
        <v>192</v>
      </c>
      <c r="AZ121" s="82" t="s">
        <v>33600</v>
      </c>
      <c r="BA121" s="82" t="str">
        <f>AX121&amp;AZ121</f>
        <v>C36</v>
      </c>
      <c r="BK121" s="82" t="s">
        <v>28735</v>
      </c>
      <c r="BL121" s="82">
        <v>192</v>
      </c>
      <c r="BM121" s="82" t="s">
        <v>33600</v>
      </c>
      <c r="BN121" s="82" t="str">
        <f t="shared" si="11"/>
        <v>D36</v>
      </c>
      <c r="BV121" s="82" t="s">
        <v>28742</v>
      </c>
      <c r="BW121" s="82">
        <v>192</v>
      </c>
      <c r="BX121" s="82" t="s">
        <v>33600</v>
      </c>
      <c r="BY121" s="82" t="str">
        <f t="shared" si="9"/>
        <v>E36</v>
      </c>
    </row>
    <row r="122" spans="6:77" ht="13.5" customHeight="1">
      <c r="F122" s="82" t="s">
        <v>21383</v>
      </c>
      <c r="G122" s="82" t="s">
        <v>21466</v>
      </c>
      <c r="T122" s="82" t="s">
        <v>28714</v>
      </c>
      <c r="U122" s="82">
        <v>193</v>
      </c>
      <c r="V122" s="82" t="s">
        <v>33602</v>
      </c>
      <c r="W122" s="82" t="str">
        <f t="shared" si="7"/>
        <v>A37</v>
      </c>
      <c r="AA122" s="82" t="s">
        <v>33603</v>
      </c>
      <c r="AB122" s="82" t="s">
        <v>28722</v>
      </c>
      <c r="AC122" s="82">
        <v>193</v>
      </c>
      <c r="AD122" s="82" t="s">
        <v>33602</v>
      </c>
      <c r="AE122" s="82" t="str">
        <f t="shared" si="8"/>
        <v>B37</v>
      </c>
      <c r="AX122" s="82" t="s">
        <v>28728</v>
      </c>
      <c r="AY122" s="82">
        <v>193</v>
      </c>
      <c r="AZ122" s="82" t="s">
        <v>33602</v>
      </c>
      <c r="BA122" s="82" t="str">
        <f>AX122&amp;AZ122</f>
        <v>C37</v>
      </c>
      <c r="BK122" s="82" t="s">
        <v>28735</v>
      </c>
      <c r="BL122" s="82">
        <v>193</v>
      </c>
      <c r="BM122" s="82" t="s">
        <v>33602</v>
      </c>
      <c r="BN122" s="82" t="str">
        <f t="shared" si="11"/>
        <v>D37</v>
      </c>
      <c r="BV122" s="82" t="s">
        <v>28742</v>
      </c>
      <c r="BW122" s="82">
        <v>193</v>
      </c>
      <c r="BX122" s="82" t="s">
        <v>33602</v>
      </c>
      <c r="BY122" s="82" t="str">
        <f t="shared" si="9"/>
        <v>E37</v>
      </c>
    </row>
    <row r="123" spans="6:77" ht="13.5" customHeight="1">
      <c r="F123" s="82" t="s">
        <v>21383</v>
      </c>
      <c r="G123" s="82" t="s">
        <v>21466</v>
      </c>
      <c r="T123" s="82" t="s">
        <v>28714</v>
      </c>
      <c r="U123" s="82">
        <v>194</v>
      </c>
      <c r="V123" s="82" t="s">
        <v>33604</v>
      </c>
      <c r="W123" s="82" t="str">
        <f t="shared" si="7"/>
        <v>A38</v>
      </c>
      <c r="AA123" s="82" t="s">
        <v>33605</v>
      </c>
      <c r="AB123" s="82" t="s">
        <v>28722</v>
      </c>
      <c r="AC123" s="82">
        <v>194</v>
      </c>
      <c r="AD123" s="82" t="s">
        <v>33604</v>
      </c>
      <c r="AE123" s="82" t="str">
        <f t="shared" si="8"/>
        <v>B38</v>
      </c>
      <c r="AX123" s="82" t="s">
        <v>28728</v>
      </c>
      <c r="AY123" s="82">
        <v>194</v>
      </c>
      <c r="AZ123" s="82" t="s">
        <v>33604</v>
      </c>
      <c r="BA123" s="82" t="str">
        <f>AX123&amp;AZ123</f>
        <v>C38</v>
      </c>
      <c r="BK123" s="82" t="s">
        <v>28735</v>
      </c>
      <c r="BL123" s="82">
        <v>194</v>
      </c>
      <c r="BM123" s="82" t="s">
        <v>33604</v>
      </c>
      <c r="BN123" s="82" t="str">
        <f t="shared" si="11"/>
        <v>D38</v>
      </c>
      <c r="BV123" s="82" t="s">
        <v>28742</v>
      </c>
      <c r="BW123" s="82">
        <v>194</v>
      </c>
      <c r="BX123" s="82" t="s">
        <v>33604</v>
      </c>
      <c r="BY123" s="82" t="str">
        <f t="shared" si="9"/>
        <v>E38</v>
      </c>
    </row>
    <row r="124" spans="6:77" ht="13.5" customHeight="1">
      <c r="F124" s="82" t="s">
        <v>21383</v>
      </c>
      <c r="G124" s="82" t="s">
        <v>21466</v>
      </c>
      <c r="T124" s="82" t="s">
        <v>28714</v>
      </c>
      <c r="U124" s="82">
        <v>195</v>
      </c>
      <c r="V124" s="82" t="s">
        <v>33606</v>
      </c>
      <c r="W124" s="82" t="str">
        <f t="shared" si="7"/>
        <v>A39</v>
      </c>
      <c r="AA124" s="82" t="s">
        <v>33607</v>
      </c>
      <c r="AB124" s="82" t="s">
        <v>28722</v>
      </c>
      <c r="AC124" s="82">
        <v>195</v>
      </c>
      <c r="AD124" s="82" t="s">
        <v>33606</v>
      </c>
      <c r="AE124" s="82" t="str">
        <f t="shared" si="8"/>
        <v>B39</v>
      </c>
      <c r="AX124" s="82" t="s">
        <v>28728</v>
      </c>
      <c r="AY124" s="82">
        <v>195</v>
      </c>
      <c r="AZ124" s="82" t="s">
        <v>33606</v>
      </c>
      <c r="BA124" s="82" t="str">
        <f>AX124&amp;AZ124</f>
        <v>C39</v>
      </c>
      <c r="BK124" s="82" t="s">
        <v>28735</v>
      </c>
      <c r="BL124" s="82">
        <v>195</v>
      </c>
      <c r="BM124" s="82" t="s">
        <v>33606</v>
      </c>
      <c r="BN124" s="82" t="str">
        <f t="shared" si="11"/>
        <v>D39</v>
      </c>
      <c r="BV124" s="82" t="s">
        <v>28742</v>
      </c>
      <c r="BW124" s="82">
        <v>195</v>
      </c>
      <c r="BX124" s="82" t="s">
        <v>33606</v>
      </c>
      <c r="BY124" s="82" t="str">
        <f t="shared" si="9"/>
        <v>E39</v>
      </c>
    </row>
    <row r="125" spans="6:77" ht="13.5" customHeight="1">
      <c r="F125" s="82" t="s">
        <v>21383</v>
      </c>
      <c r="G125" s="82" t="s">
        <v>21466</v>
      </c>
      <c r="T125" s="82" t="s">
        <v>28714</v>
      </c>
      <c r="U125" s="82">
        <v>196</v>
      </c>
      <c r="V125" s="82" t="s">
        <v>33608</v>
      </c>
      <c r="W125" s="82" t="str">
        <f t="shared" si="7"/>
        <v>A3A</v>
      </c>
      <c r="AA125" s="82" t="s">
        <v>33609</v>
      </c>
      <c r="AB125" s="82" t="s">
        <v>28722</v>
      </c>
      <c r="AC125" s="82">
        <v>196</v>
      </c>
      <c r="AD125" s="82" t="s">
        <v>33608</v>
      </c>
      <c r="AE125" s="82" t="str">
        <f t="shared" si="8"/>
        <v>B3A</v>
      </c>
      <c r="AX125" s="82" t="s">
        <v>28728</v>
      </c>
      <c r="AY125" s="82">
        <v>196</v>
      </c>
      <c r="AZ125" s="82" t="s">
        <v>33608</v>
      </c>
      <c r="BA125" s="82" t="str">
        <f>AX125&amp;AZ125</f>
        <v>C3A</v>
      </c>
      <c r="BK125" s="82" t="s">
        <v>28735</v>
      </c>
      <c r="BL125" s="82">
        <v>196</v>
      </c>
      <c r="BM125" s="82" t="s">
        <v>33608</v>
      </c>
      <c r="BN125" s="82" t="str">
        <f t="shared" si="11"/>
        <v>D3A</v>
      </c>
      <c r="BV125" s="82" t="s">
        <v>28742</v>
      </c>
      <c r="BW125" s="82">
        <v>196</v>
      </c>
      <c r="BX125" s="82" t="s">
        <v>33608</v>
      </c>
      <c r="BY125" s="82" t="str">
        <f t="shared" si="9"/>
        <v>E3A</v>
      </c>
    </row>
    <row r="126" spans="6:77" ht="13.5" customHeight="1">
      <c r="F126" s="82" t="s">
        <v>21383</v>
      </c>
      <c r="G126" s="82" t="s">
        <v>21466</v>
      </c>
      <c r="T126" s="82" t="s">
        <v>28714</v>
      </c>
      <c r="U126" s="82">
        <v>197</v>
      </c>
      <c r="V126" s="82" t="s">
        <v>33610</v>
      </c>
      <c r="W126" s="82" t="str">
        <f t="shared" si="7"/>
        <v>A3B</v>
      </c>
      <c r="AA126" s="82" t="s">
        <v>33611</v>
      </c>
      <c r="AB126" s="82" t="s">
        <v>28722</v>
      </c>
      <c r="AC126" s="82">
        <v>197</v>
      </c>
      <c r="AD126" s="82" t="s">
        <v>33610</v>
      </c>
      <c r="AE126" s="82" t="str">
        <f t="shared" si="8"/>
        <v>B3B</v>
      </c>
      <c r="AX126" s="82" t="s">
        <v>28728</v>
      </c>
      <c r="AY126" s="82">
        <v>197</v>
      </c>
      <c r="AZ126" s="82" t="s">
        <v>33610</v>
      </c>
      <c r="BA126" s="82" t="str">
        <f>AX126&amp;AZ126</f>
        <v>C3B</v>
      </c>
      <c r="BK126" s="82" t="s">
        <v>28735</v>
      </c>
      <c r="BL126" s="82">
        <v>197</v>
      </c>
      <c r="BM126" s="82" t="s">
        <v>33610</v>
      </c>
      <c r="BN126" s="82" t="str">
        <f t="shared" si="11"/>
        <v>D3B</v>
      </c>
      <c r="BV126" s="82" t="s">
        <v>28742</v>
      </c>
      <c r="BW126" s="82">
        <v>197</v>
      </c>
      <c r="BX126" s="82" t="s">
        <v>33610</v>
      </c>
      <c r="BY126" s="82" t="str">
        <f t="shared" si="9"/>
        <v>E3B</v>
      </c>
    </row>
    <row r="127" spans="6:77" ht="13.5" customHeight="1">
      <c r="F127" s="82" t="s">
        <v>21383</v>
      </c>
      <c r="G127" s="82" t="s">
        <v>21466</v>
      </c>
      <c r="T127" s="82" t="s">
        <v>28714</v>
      </c>
      <c r="U127" s="82">
        <v>198</v>
      </c>
      <c r="V127" s="82" t="s">
        <v>33612</v>
      </c>
      <c r="W127" s="82" t="str">
        <f t="shared" si="7"/>
        <v>A3C</v>
      </c>
      <c r="AA127" s="82" t="s">
        <v>33311</v>
      </c>
      <c r="AB127" s="82" t="s">
        <v>28722</v>
      </c>
      <c r="AC127" s="82">
        <v>198</v>
      </c>
      <c r="AD127" s="82" t="s">
        <v>33612</v>
      </c>
      <c r="AE127" s="82" t="str">
        <f t="shared" si="8"/>
        <v>B3C</v>
      </c>
      <c r="AX127" s="82" t="s">
        <v>28728</v>
      </c>
      <c r="AY127" s="82">
        <v>198</v>
      </c>
      <c r="AZ127" s="82" t="s">
        <v>33612</v>
      </c>
      <c r="BA127" s="82" t="str">
        <f>AX127&amp;AZ127</f>
        <v>C3C</v>
      </c>
      <c r="BK127" s="82" t="s">
        <v>28735</v>
      </c>
      <c r="BL127" s="82">
        <v>198</v>
      </c>
      <c r="BM127" s="82" t="s">
        <v>33612</v>
      </c>
      <c r="BN127" s="82" t="str">
        <f t="shared" si="11"/>
        <v>D3C</v>
      </c>
      <c r="BV127" s="82" t="s">
        <v>28742</v>
      </c>
      <c r="BW127" s="82">
        <v>198</v>
      </c>
      <c r="BX127" s="82" t="s">
        <v>33612</v>
      </c>
      <c r="BY127" s="82" t="str">
        <f t="shared" si="9"/>
        <v>E3C</v>
      </c>
    </row>
    <row r="128" spans="6:77" ht="13.5" customHeight="1">
      <c r="F128" s="82" t="s">
        <v>21383</v>
      </c>
      <c r="G128" s="82" t="s">
        <v>21466</v>
      </c>
      <c r="T128" s="82" t="s">
        <v>28714</v>
      </c>
      <c r="U128" s="82">
        <v>199</v>
      </c>
      <c r="V128" s="82" t="s">
        <v>33613</v>
      </c>
      <c r="W128" s="82" t="str">
        <f t="shared" si="7"/>
        <v>A3D</v>
      </c>
      <c r="AA128" s="82" t="s">
        <v>33614</v>
      </c>
      <c r="AB128" s="82" t="s">
        <v>28722</v>
      </c>
      <c r="AC128" s="82">
        <v>199</v>
      </c>
      <c r="AD128" s="82" t="s">
        <v>33613</v>
      </c>
      <c r="AE128" s="82" t="str">
        <f t="shared" si="8"/>
        <v>B3D</v>
      </c>
      <c r="AX128" s="82" t="s">
        <v>28728</v>
      </c>
      <c r="AY128" s="82">
        <v>199</v>
      </c>
      <c r="AZ128" s="82" t="s">
        <v>33613</v>
      </c>
      <c r="BA128" s="82" t="str">
        <f>AX128&amp;AZ128</f>
        <v>C3D</v>
      </c>
      <c r="BK128" s="82" t="s">
        <v>28735</v>
      </c>
      <c r="BL128" s="82">
        <v>199</v>
      </c>
      <c r="BM128" s="82" t="s">
        <v>33613</v>
      </c>
      <c r="BN128" s="82" t="str">
        <f t="shared" si="11"/>
        <v>D3D</v>
      </c>
      <c r="BV128" s="82" t="s">
        <v>28742</v>
      </c>
      <c r="BW128" s="82">
        <v>199</v>
      </c>
      <c r="BX128" s="82" t="s">
        <v>33613</v>
      </c>
      <c r="BY128" s="82" t="str">
        <f t="shared" si="9"/>
        <v>E3D</v>
      </c>
    </row>
    <row r="129" spans="1:77" ht="13.5" customHeight="1">
      <c r="F129" s="82" t="s">
        <v>21383</v>
      </c>
      <c r="G129" s="82" t="s">
        <v>21466</v>
      </c>
      <c r="T129" s="82" t="s">
        <v>28714</v>
      </c>
      <c r="U129" s="82">
        <v>200</v>
      </c>
      <c r="V129" s="82" t="s">
        <v>33615</v>
      </c>
      <c r="W129" s="82" t="str">
        <f t="shared" si="7"/>
        <v>A3E</v>
      </c>
      <c r="AA129" s="82" t="s">
        <v>33616</v>
      </c>
      <c r="AB129" s="82" t="s">
        <v>28722</v>
      </c>
      <c r="AC129" s="82">
        <v>200</v>
      </c>
      <c r="AD129" s="82" t="s">
        <v>33615</v>
      </c>
      <c r="AE129" s="82" t="str">
        <f t="shared" si="8"/>
        <v>B3E</v>
      </c>
      <c r="AX129" s="82" t="s">
        <v>28728</v>
      </c>
      <c r="AY129" s="82">
        <v>200</v>
      </c>
      <c r="AZ129" s="82" t="s">
        <v>33615</v>
      </c>
      <c r="BA129" s="82" t="str">
        <f>AX129&amp;AZ129</f>
        <v>C3E</v>
      </c>
      <c r="BK129" s="82" t="s">
        <v>28735</v>
      </c>
      <c r="BL129" s="82">
        <v>200</v>
      </c>
      <c r="BM129" s="82" t="s">
        <v>33615</v>
      </c>
      <c r="BN129" s="82" t="str">
        <f t="shared" si="11"/>
        <v>D3E</v>
      </c>
      <c r="BV129" s="82" t="s">
        <v>28742</v>
      </c>
      <c r="BW129" s="82">
        <v>200</v>
      </c>
      <c r="BX129" s="82" t="s">
        <v>33615</v>
      </c>
      <c r="BY129" s="82" t="str">
        <f t="shared" si="9"/>
        <v>E3E</v>
      </c>
    </row>
    <row r="130" spans="1:77" ht="13.5" customHeight="1">
      <c r="A130" s="82" t="s">
        <v>28760</v>
      </c>
      <c r="B130" s="112" t="s">
        <v>33617</v>
      </c>
      <c r="D130" s="82" t="s">
        <v>33618</v>
      </c>
      <c r="E130" s="82" t="s">
        <v>33619</v>
      </c>
      <c r="F130" s="82" t="s">
        <v>21383</v>
      </c>
      <c r="G130" s="82" t="s">
        <v>21466</v>
      </c>
      <c r="H130" s="82" t="s">
        <v>21341</v>
      </c>
      <c r="R130" s="82" t="s">
        <v>33620</v>
      </c>
      <c r="T130" s="82" t="s">
        <v>28714</v>
      </c>
      <c r="U130" s="82">
        <v>201</v>
      </c>
      <c r="V130" s="82" t="s">
        <v>33621</v>
      </c>
      <c r="W130" s="82" t="str">
        <f>T130&amp;V130</f>
        <v>A3F</v>
      </c>
      <c r="AA130" s="82" t="s">
        <v>33622</v>
      </c>
      <c r="AB130" s="82" t="s">
        <v>28722</v>
      </c>
      <c r="AC130" s="82">
        <v>201</v>
      </c>
      <c r="AD130" s="82" t="s">
        <v>33621</v>
      </c>
      <c r="AE130" s="82" t="str">
        <f t="shared" si="8"/>
        <v>B3F</v>
      </c>
      <c r="AX130" s="82" t="s">
        <v>28728</v>
      </c>
      <c r="AY130" s="82">
        <v>201</v>
      </c>
      <c r="AZ130" s="82" t="s">
        <v>33621</v>
      </c>
      <c r="BA130" s="82" t="str">
        <f>AX130&amp;AZ130</f>
        <v>C3F</v>
      </c>
      <c r="BK130" s="82" t="s">
        <v>28735</v>
      </c>
      <c r="BL130" s="82">
        <v>201</v>
      </c>
      <c r="BM130" s="82" t="s">
        <v>33621</v>
      </c>
      <c r="BN130" s="82" t="str">
        <f t="shared" si="11"/>
        <v>D3F</v>
      </c>
      <c r="BV130" s="82" t="s">
        <v>28742</v>
      </c>
      <c r="BW130" s="82">
        <v>201</v>
      </c>
      <c r="BX130" s="82" t="s">
        <v>33621</v>
      </c>
      <c r="BY130" s="82" t="str">
        <f t="shared" si="9"/>
        <v>E3F</v>
      </c>
    </row>
    <row r="131" spans="1:77" ht="13.5" customHeight="1">
      <c r="A131" s="82" t="s">
        <v>29117</v>
      </c>
      <c r="B131" s="112"/>
      <c r="D131" s="103" t="s">
        <v>2445</v>
      </c>
      <c r="F131" s="82" t="s">
        <v>21288</v>
      </c>
      <c r="G131" s="82" t="s">
        <v>21466</v>
      </c>
      <c r="H131" s="82" t="s">
        <v>21282</v>
      </c>
      <c r="I131" s="82" t="s">
        <v>21291</v>
      </c>
      <c r="R131" s="82" t="s">
        <v>33623</v>
      </c>
      <c r="T131" s="82" t="s">
        <v>28714</v>
      </c>
      <c r="U131" s="82">
        <v>202</v>
      </c>
      <c r="V131" s="82" t="s">
        <v>33624</v>
      </c>
      <c r="W131" s="82" t="str">
        <f t="shared" si="7"/>
        <v>A3G</v>
      </c>
      <c r="AA131" s="82" t="s">
        <v>33625</v>
      </c>
      <c r="AB131" s="82" t="s">
        <v>28722</v>
      </c>
      <c r="AC131" s="82">
        <v>202</v>
      </c>
      <c r="AD131" s="82" t="s">
        <v>33624</v>
      </c>
      <c r="AE131" s="82" t="str">
        <f t="shared" si="8"/>
        <v>B3G</v>
      </c>
      <c r="AX131" s="82" t="s">
        <v>28728</v>
      </c>
      <c r="AY131" s="82">
        <v>202</v>
      </c>
      <c r="AZ131" s="82" t="s">
        <v>33624</v>
      </c>
      <c r="BA131" s="82" t="str">
        <f>AX131&amp;AZ131</f>
        <v>C3G</v>
      </c>
      <c r="BK131" s="82" t="s">
        <v>28735</v>
      </c>
      <c r="BL131" s="82">
        <v>202</v>
      </c>
      <c r="BM131" s="82" t="s">
        <v>33624</v>
      </c>
      <c r="BN131" s="82" t="str">
        <f t="shared" si="11"/>
        <v>D3G</v>
      </c>
      <c r="BV131" s="82" t="s">
        <v>28742</v>
      </c>
      <c r="BW131" s="82">
        <v>202</v>
      </c>
      <c r="BX131" s="82" t="s">
        <v>33624</v>
      </c>
      <c r="BY131" s="82" t="str">
        <f t="shared" si="9"/>
        <v>E3G</v>
      </c>
    </row>
    <row r="132" spans="1:77" ht="13.5" customHeight="1">
      <c r="A132" s="82" t="s">
        <v>28760</v>
      </c>
      <c r="B132" s="112"/>
      <c r="D132" s="113"/>
      <c r="E132" s="113"/>
      <c r="F132" s="82" t="s">
        <v>21383</v>
      </c>
      <c r="G132" s="82" t="s">
        <v>21466</v>
      </c>
      <c r="H132" s="82" t="s">
        <v>718</v>
      </c>
      <c r="I132" s="82" t="s">
        <v>21729</v>
      </c>
      <c r="R132" s="82" t="s">
        <v>33626</v>
      </c>
      <c r="T132" s="82" t="s">
        <v>28714</v>
      </c>
      <c r="U132" s="82">
        <v>203</v>
      </c>
      <c r="V132" s="82" t="s">
        <v>33627</v>
      </c>
      <c r="W132" s="82" t="str">
        <f t="shared" si="7"/>
        <v>A3H</v>
      </c>
      <c r="AA132" s="82" t="s">
        <v>33628</v>
      </c>
      <c r="AB132" s="82" t="s">
        <v>28722</v>
      </c>
      <c r="AC132" s="82">
        <v>203</v>
      </c>
      <c r="AD132" s="82" t="s">
        <v>33627</v>
      </c>
      <c r="AE132" s="82" t="str">
        <f t="shared" si="8"/>
        <v>B3H</v>
      </c>
      <c r="AX132" s="82" t="s">
        <v>28728</v>
      </c>
      <c r="AY132" s="82">
        <v>203</v>
      </c>
      <c r="AZ132" s="82" t="s">
        <v>33627</v>
      </c>
      <c r="BA132" s="82" t="str">
        <f>AX132&amp;AZ132</f>
        <v>C3H</v>
      </c>
      <c r="BK132" s="82" t="s">
        <v>28735</v>
      </c>
      <c r="BL132" s="82">
        <v>203</v>
      </c>
      <c r="BM132" s="82" t="s">
        <v>33627</v>
      </c>
      <c r="BN132" s="82" t="str">
        <f t="shared" si="11"/>
        <v>D3H</v>
      </c>
      <c r="BV132" s="82" t="s">
        <v>28742</v>
      </c>
      <c r="BW132" s="82">
        <v>203</v>
      </c>
      <c r="BX132" s="82" t="s">
        <v>33627</v>
      </c>
      <c r="BY132" s="82" t="str">
        <f t="shared" si="9"/>
        <v>E3H</v>
      </c>
    </row>
    <row r="133" spans="1:77" ht="13.5" customHeight="1">
      <c r="A133" s="82" t="s">
        <v>28760</v>
      </c>
      <c r="B133" s="112"/>
      <c r="D133" s="8"/>
      <c r="E133" s="8"/>
      <c r="F133" s="82" t="s">
        <v>21383</v>
      </c>
      <c r="G133" s="82" t="s">
        <v>21466</v>
      </c>
      <c r="M133" s="8" t="s">
        <v>29175</v>
      </c>
      <c r="T133" s="82" t="s">
        <v>28714</v>
      </c>
      <c r="U133" s="82">
        <v>204</v>
      </c>
      <c r="V133" s="82" t="s">
        <v>33629</v>
      </c>
      <c r="W133" s="82" t="str">
        <f t="shared" si="7"/>
        <v>A3I</v>
      </c>
      <c r="AA133" s="82" t="s">
        <v>33630</v>
      </c>
      <c r="AB133" s="82" t="s">
        <v>28722</v>
      </c>
      <c r="AC133" s="82">
        <v>204</v>
      </c>
      <c r="AD133" s="82" t="s">
        <v>33629</v>
      </c>
      <c r="AE133" s="82" t="str">
        <f t="shared" si="8"/>
        <v>B3I</v>
      </c>
      <c r="AX133" s="82" t="s">
        <v>28728</v>
      </c>
      <c r="AY133" s="82">
        <v>204</v>
      </c>
      <c r="AZ133" s="82" t="s">
        <v>33629</v>
      </c>
      <c r="BA133" s="82" t="str">
        <f>AX133&amp;AZ133</f>
        <v>C3I</v>
      </c>
      <c r="BK133" s="82" t="s">
        <v>28735</v>
      </c>
      <c r="BL133" s="82">
        <v>204</v>
      </c>
      <c r="BM133" s="82" t="s">
        <v>33629</v>
      </c>
      <c r="BN133" s="82" t="str">
        <f t="shared" si="11"/>
        <v>D3I</v>
      </c>
      <c r="BV133" s="82" t="s">
        <v>28742</v>
      </c>
      <c r="BW133" s="82">
        <v>204</v>
      </c>
      <c r="BX133" s="82" t="s">
        <v>33629</v>
      </c>
      <c r="BY133" s="82" t="str">
        <f t="shared" si="9"/>
        <v>E3I</v>
      </c>
    </row>
    <row r="134" spans="1:77" ht="13.5" customHeight="1">
      <c r="A134" s="82" t="s">
        <v>28760</v>
      </c>
      <c r="B134" s="112"/>
      <c r="D134" s="8"/>
      <c r="E134" s="8"/>
      <c r="F134" s="82" t="s">
        <v>21383</v>
      </c>
      <c r="G134" s="82" t="s">
        <v>21466</v>
      </c>
      <c r="M134" s="8" t="s">
        <v>29180</v>
      </c>
      <c r="T134" s="82" t="s">
        <v>28714</v>
      </c>
      <c r="U134" s="82">
        <v>205</v>
      </c>
      <c r="V134" s="82" t="s">
        <v>33631</v>
      </c>
      <c r="W134" s="82" t="str">
        <f t="shared" si="7"/>
        <v>A3J</v>
      </c>
      <c r="AA134" s="82" t="s">
        <v>33632</v>
      </c>
      <c r="AB134" s="82" t="s">
        <v>28722</v>
      </c>
      <c r="AC134" s="82">
        <v>205</v>
      </c>
      <c r="AD134" s="82" t="s">
        <v>33631</v>
      </c>
      <c r="AE134" s="82" t="str">
        <f t="shared" si="8"/>
        <v>B3J</v>
      </c>
      <c r="AX134" s="82" t="s">
        <v>28728</v>
      </c>
      <c r="AY134" s="82">
        <v>205</v>
      </c>
      <c r="AZ134" s="82" t="s">
        <v>33631</v>
      </c>
      <c r="BA134" s="82" t="str">
        <f>AX134&amp;AZ134</f>
        <v>C3J</v>
      </c>
      <c r="BK134" s="82" t="s">
        <v>28735</v>
      </c>
      <c r="BL134" s="82">
        <v>205</v>
      </c>
      <c r="BM134" s="82" t="s">
        <v>33631</v>
      </c>
      <c r="BN134" s="82" t="str">
        <f t="shared" si="11"/>
        <v>D3J</v>
      </c>
      <c r="BV134" s="82" t="s">
        <v>28742</v>
      </c>
      <c r="BW134" s="82">
        <v>205</v>
      </c>
      <c r="BX134" s="82" t="s">
        <v>33631</v>
      </c>
      <c r="BY134" s="82" t="str">
        <f t="shared" si="9"/>
        <v>E3J</v>
      </c>
    </row>
    <row r="135" spans="1:77" ht="13.5" customHeight="1">
      <c r="A135" s="82" t="s">
        <v>28760</v>
      </c>
      <c r="B135" s="112"/>
      <c r="D135" s="8"/>
      <c r="E135" s="8"/>
      <c r="F135" s="82" t="s">
        <v>21383</v>
      </c>
      <c r="G135" s="82" t="s">
        <v>21466</v>
      </c>
      <c r="M135" s="8" t="s">
        <v>29183</v>
      </c>
      <c r="T135" s="82" t="s">
        <v>28714</v>
      </c>
      <c r="U135" s="82">
        <v>206</v>
      </c>
      <c r="V135" s="82" t="s">
        <v>33633</v>
      </c>
      <c r="W135" s="82" t="str">
        <f t="shared" si="7"/>
        <v>A3K</v>
      </c>
      <c r="AA135" s="82" t="s">
        <v>33634</v>
      </c>
      <c r="AB135" s="82" t="s">
        <v>28722</v>
      </c>
      <c r="AC135" s="82">
        <v>206</v>
      </c>
      <c r="AD135" s="82" t="s">
        <v>33633</v>
      </c>
      <c r="AE135" s="82" t="str">
        <f t="shared" si="8"/>
        <v>B3K</v>
      </c>
      <c r="AX135" s="82" t="s">
        <v>28728</v>
      </c>
      <c r="AY135" s="82">
        <v>206</v>
      </c>
      <c r="AZ135" s="82" t="s">
        <v>33633</v>
      </c>
      <c r="BA135" s="82" t="str">
        <f>AX135&amp;AZ135</f>
        <v>C3K</v>
      </c>
      <c r="BK135" s="82" t="s">
        <v>28735</v>
      </c>
      <c r="BL135" s="82">
        <v>206</v>
      </c>
      <c r="BM135" s="82" t="s">
        <v>33633</v>
      </c>
      <c r="BN135" s="82" t="str">
        <f t="shared" si="11"/>
        <v>D3K</v>
      </c>
      <c r="BV135" s="82" t="s">
        <v>28742</v>
      </c>
      <c r="BW135" s="82">
        <v>206</v>
      </c>
      <c r="BX135" s="82" t="s">
        <v>33633</v>
      </c>
      <c r="BY135" s="82" t="str">
        <f t="shared" si="9"/>
        <v>E3K</v>
      </c>
    </row>
    <row r="136" spans="1:77" ht="13.5" customHeight="1">
      <c r="A136" s="82" t="s">
        <v>28760</v>
      </c>
      <c r="B136" s="112"/>
      <c r="D136" s="8"/>
      <c r="E136" s="8"/>
      <c r="F136" s="82" t="s">
        <v>21383</v>
      </c>
      <c r="G136" s="82" t="s">
        <v>21466</v>
      </c>
      <c r="M136" s="8" t="s">
        <v>29186</v>
      </c>
      <c r="T136" s="82" t="s">
        <v>28714</v>
      </c>
      <c r="U136" s="82">
        <v>207</v>
      </c>
      <c r="V136" s="82" t="s">
        <v>33635</v>
      </c>
      <c r="W136" s="82" t="str">
        <f t="shared" si="7"/>
        <v>A3L</v>
      </c>
      <c r="AA136" s="82" t="s">
        <v>33314</v>
      </c>
      <c r="AB136" s="82" t="s">
        <v>28722</v>
      </c>
      <c r="AC136" s="82">
        <v>207</v>
      </c>
      <c r="AD136" s="82" t="s">
        <v>33635</v>
      </c>
      <c r="AE136" s="82" t="str">
        <f t="shared" si="8"/>
        <v>B3L</v>
      </c>
      <c r="AX136" s="82" t="s">
        <v>28728</v>
      </c>
      <c r="AY136" s="82">
        <v>207</v>
      </c>
      <c r="AZ136" s="82" t="s">
        <v>33635</v>
      </c>
      <c r="BA136" s="82" t="str">
        <f>AX136&amp;AZ136</f>
        <v>C3L</v>
      </c>
      <c r="BK136" s="82" t="s">
        <v>28735</v>
      </c>
      <c r="BL136" s="82">
        <v>207</v>
      </c>
      <c r="BM136" s="82" t="s">
        <v>33635</v>
      </c>
      <c r="BN136" s="82" t="str">
        <f t="shared" si="11"/>
        <v>D3L</v>
      </c>
      <c r="BV136" s="82" t="s">
        <v>28742</v>
      </c>
      <c r="BW136" s="82">
        <v>207</v>
      </c>
      <c r="BX136" s="82" t="s">
        <v>33635</v>
      </c>
      <c r="BY136" s="82" t="str">
        <f t="shared" si="9"/>
        <v>E3L</v>
      </c>
    </row>
    <row r="137" spans="1:77" ht="13.5" customHeight="1">
      <c r="A137" s="82" t="s">
        <v>28760</v>
      </c>
      <c r="B137" s="112"/>
      <c r="D137" s="8"/>
      <c r="E137" s="8"/>
      <c r="F137" s="82" t="s">
        <v>21383</v>
      </c>
      <c r="G137" s="82" t="s">
        <v>21466</v>
      </c>
      <c r="M137" s="8" t="s">
        <v>29189</v>
      </c>
      <c r="T137" s="82" t="s">
        <v>28714</v>
      </c>
      <c r="U137" s="82">
        <v>208</v>
      </c>
      <c r="V137" s="82" t="s">
        <v>33636</v>
      </c>
      <c r="W137" s="82" t="str">
        <f t="shared" ref="W137:W200" si="12">T137&amp;V137</f>
        <v>A3M</v>
      </c>
      <c r="AA137" s="82" t="s">
        <v>33637</v>
      </c>
      <c r="AB137" s="82" t="s">
        <v>28722</v>
      </c>
      <c r="AC137" s="82">
        <v>208</v>
      </c>
      <c r="AD137" s="82" t="s">
        <v>33636</v>
      </c>
      <c r="AE137" s="82" t="str">
        <f t="shared" ref="AE137:AE200" si="13">AB137&amp;AD137</f>
        <v>B3M</v>
      </c>
      <c r="AX137" s="82" t="s">
        <v>28728</v>
      </c>
      <c r="AY137" s="82">
        <v>208</v>
      </c>
      <c r="AZ137" s="82" t="s">
        <v>33636</v>
      </c>
      <c r="BA137" s="82" t="str">
        <f>AX137&amp;AZ137</f>
        <v>C3M</v>
      </c>
      <c r="BK137" s="82" t="s">
        <v>28735</v>
      </c>
      <c r="BL137" s="82">
        <v>208</v>
      </c>
      <c r="BM137" s="82" t="s">
        <v>33636</v>
      </c>
      <c r="BN137" s="82" t="str">
        <f t="shared" ref="BN137:BN200" si="14">BK137&amp;BM137</f>
        <v>D3M</v>
      </c>
      <c r="BV137" s="82" t="s">
        <v>28742</v>
      </c>
      <c r="BW137" s="82">
        <v>208</v>
      </c>
      <c r="BX137" s="82" t="s">
        <v>33636</v>
      </c>
      <c r="BY137" s="82" t="str">
        <f t="shared" ref="BY137:BY200" si="15">BV137&amp;BX137</f>
        <v>E3M</v>
      </c>
    </row>
    <row r="138" spans="1:77" ht="13.5" customHeight="1">
      <c r="A138" s="82" t="s">
        <v>28760</v>
      </c>
      <c r="B138" s="112"/>
      <c r="D138" s="8"/>
      <c r="E138" s="8"/>
      <c r="F138" s="82" t="s">
        <v>21383</v>
      </c>
      <c r="G138" s="82" t="s">
        <v>21466</v>
      </c>
      <c r="M138" s="8" t="s">
        <v>29192</v>
      </c>
      <c r="T138" s="82" t="s">
        <v>28714</v>
      </c>
      <c r="U138" s="82">
        <v>209</v>
      </c>
      <c r="V138" s="82" t="s">
        <v>33638</v>
      </c>
      <c r="W138" s="82" t="str">
        <f t="shared" si="12"/>
        <v>A3N</v>
      </c>
      <c r="AA138" s="82" t="s">
        <v>33639</v>
      </c>
      <c r="AB138" s="82" t="s">
        <v>28722</v>
      </c>
      <c r="AC138" s="82">
        <v>209</v>
      </c>
      <c r="AD138" s="82" t="s">
        <v>33638</v>
      </c>
      <c r="AE138" s="82" t="str">
        <f t="shared" si="13"/>
        <v>B3N</v>
      </c>
      <c r="AX138" s="82" t="s">
        <v>28728</v>
      </c>
      <c r="AY138" s="82">
        <v>209</v>
      </c>
      <c r="AZ138" s="82" t="s">
        <v>33638</v>
      </c>
      <c r="BA138" s="82" t="str">
        <f>AX138&amp;AZ138</f>
        <v>C3N</v>
      </c>
      <c r="BK138" s="82" t="s">
        <v>28735</v>
      </c>
      <c r="BL138" s="82">
        <v>209</v>
      </c>
      <c r="BM138" s="82" t="s">
        <v>33638</v>
      </c>
      <c r="BN138" s="82" t="str">
        <f t="shared" si="14"/>
        <v>D3N</v>
      </c>
      <c r="BV138" s="82" t="s">
        <v>28742</v>
      </c>
      <c r="BW138" s="82">
        <v>209</v>
      </c>
      <c r="BX138" s="82" t="s">
        <v>33638</v>
      </c>
      <c r="BY138" s="82" t="str">
        <f t="shared" si="15"/>
        <v>E3N</v>
      </c>
    </row>
    <row r="139" spans="1:77" ht="13.5" customHeight="1">
      <c r="A139" s="82" t="s">
        <v>28760</v>
      </c>
      <c r="B139" s="112"/>
      <c r="D139" s="8"/>
      <c r="E139" s="8"/>
      <c r="F139" s="82" t="s">
        <v>21383</v>
      </c>
      <c r="G139" s="82" t="s">
        <v>21466</v>
      </c>
      <c r="M139" s="8" t="s">
        <v>29195</v>
      </c>
      <c r="T139" s="82" t="s">
        <v>28714</v>
      </c>
      <c r="U139" s="82">
        <v>210</v>
      </c>
      <c r="V139" s="82" t="s">
        <v>33640</v>
      </c>
      <c r="W139" s="82" t="str">
        <f t="shared" si="12"/>
        <v>A3O</v>
      </c>
      <c r="AA139" s="82" t="s">
        <v>33641</v>
      </c>
      <c r="AB139" s="82" t="s">
        <v>28722</v>
      </c>
      <c r="AC139" s="82">
        <v>210</v>
      </c>
      <c r="AD139" s="82" t="s">
        <v>33640</v>
      </c>
      <c r="AE139" s="82" t="str">
        <f t="shared" si="13"/>
        <v>B3O</v>
      </c>
      <c r="AX139" s="82" t="s">
        <v>28728</v>
      </c>
      <c r="AY139" s="82">
        <v>210</v>
      </c>
      <c r="AZ139" s="82" t="s">
        <v>33640</v>
      </c>
      <c r="BA139" s="82" t="str">
        <f>AX139&amp;AZ139</f>
        <v>C3O</v>
      </c>
      <c r="BK139" s="82" t="s">
        <v>28735</v>
      </c>
      <c r="BL139" s="82">
        <v>210</v>
      </c>
      <c r="BM139" s="82" t="s">
        <v>33640</v>
      </c>
      <c r="BN139" s="82" t="str">
        <f t="shared" si="14"/>
        <v>D3O</v>
      </c>
      <c r="BV139" s="82" t="s">
        <v>28742</v>
      </c>
      <c r="BW139" s="82">
        <v>210</v>
      </c>
      <c r="BX139" s="82" t="s">
        <v>33640</v>
      </c>
      <c r="BY139" s="82" t="str">
        <f t="shared" si="15"/>
        <v>E3O</v>
      </c>
    </row>
    <row r="140" spans="1:77" ht="13.5" customHeight="1">
      <c r="A140" s="82" t="s">
        <v>28760</v>
      </c>
      <c r="B140" s="112"/>
      <c r="D140" s="8"/>
      <c r="E140" s="8"/>
      <c r="F140" s="82" t="s">
        <v>21383</v>
      </c>
      <c r="G140" s="82" t="s">
        <v>21466</v>
      </c>
      <c r="M140" s="8" t="s">
        <v>29198</v>
      </c>
      <c r="T140" s="82" t="s">
        <v>28714</v>
      </c>
      <c r="U140" s="82">
        <v>211</v>
      </c>
      <c r="V140" s="82" t="s">
        <v>33642</v>
      </c>
      <c r="W140" s="82" t="str">
        <f t="shared" si="12"/>
        <v>A3P</v>
      </c>
      <c r="AA140" s="82" t="s">
        <v>33643</v>
      </c>
      <c r="AB140" s="82" t="s">
        <v>28722</v>
      </c>
      <c r="AC140" s="82">
        <v>211</v>
      </c>
      <c r="AD140" s="82" t="s">
        <v>33642</v>
      </c>
      <c r="AE140" s="82" t="str">
        <f t="shared" si="13"/>
        <v>B3P</v>
      </c>
      <c r="AX140" s="82" t="s">
        <v>28728</v>
      </c>
      <c r="AY140" s="82">
        <v>211</v>
      </c>
      <c r="AZ140" s="82" t="s">
        <v>33642</v>
      </c>
      <c r="BA140" s="82" t="str">
        <f>AX140&amp;AZ140</f>
        <v>C3P</v>
      </c>
      <c r="BK140" s="82" t="s">
        <v>28735</v>
      </c>
      <c r="BL140" s="82">
        <v>211</v>
      </c>
      <c r="BM140" s="82" t="s">
        <v>33642</v>
      </c>
      <c r="BN140" s="82" t="str">
        <f t="shared" si="14"/>
        <v>D3P</v>
      </c>
      <c r="BV140" s="82" t="s">
        <v>28742</v>
      </c>
      <c r="BW140" s="82">
        <v>211</v>
      </c>
      <c r="BX140" s="82" t="s">
        <v>33642</v>
      </c>
      <c r="BY140" s="82" t="str">
        <f t="shared" si="15"/>
        <v>E3P</v>
      </c>
    </row>
    <row r="141" spans="1:77" ht="13.5" customHeight="1">
      <c r="A141" s="82" t="s">
        <v>28760</v>
      </c>
      <c r="B141" s="112"/>
      <c r="D141" s="8"/>
      <c r="E141" s="8"/>
      <c r="F141" s="82" t="s">
        <v>21383</v>
      </c>
      <c r="G141" s="82" t="s">
        <v>21466</v>
      </c>
      <c r="M141" s="8" t="s">
        <v>29203</v>
      </c>
      <c r="T141" s="82" t="s">
        <v>28714</v>
      </c>
      <c r="U141" s="82">
        <v>212</v>
      </c>
      <c r="V141" s="82" t="s">
        <v>33644</v>
      </c>
      <c r="W141" s="82" t="str">
        <f t="shared" si="12"/>
        <v>A3Q</v>
      </c>
      <c r="AA141" s="82" t="s">
        <v>33645</v>
      </c>
      <c r="AB141" s="82" t="s">
        <v>28722</v>
      </c>
      <c r="AC141" s="82">
        <v>212</v>
      </c>
      <c r="AD141" s="82" t="s">
        <v>33644</v>
      </c>
      <c r="AE141" s="82" t="str">
        <f t="shared" si="13"/>
        <v>B3Q</v>
      </c>
      <c r="AX141" s="82" t="s">
        <v>28728</v>
      </c>
      <c r="AY141" s="82">
        <v>212</v>
      </c>
      <c r="AZ141" s="82" t="s">
        <v>33644</v>
      </c>
      <c r="BA141" s="82" t="str">
        <f>AX141&amp;AZ141</f>
        <v>C3Q</v>
      </c>
      <c r="BK141" s="82" t="s">
        <v>28735</v>
      </c>
      <c r="BL141" s="82">
        <v>212</v>
      </c>
      <c r="BM141" s="82" t="s">
        <v>33644</v>
      </c>
      <c r="BN141" s="82" t="str">
        <f t="shared" si="14"/>
        <v>D3Q</v>
      </c>
      <c r="BV141" s="82" t="s">
        <v>28742</v>
      </c>
      <c r="BW141" s="82">
        <v>212</v>
      </c>
      <c r="BX141" s="82" t="s">
        <v>33644</v>
      </c>
      <c r="BY141" s="82" t="str">
        <f t="shared" si="15"/>
        <v>E3Q</v>
      </c>
    </row>
    <row r="142" spans="1:77" ht="13.5" customHeight="1">
      <c r="A142" s="82" t="s">
        <v>28760</v>
      </c>
      <c r="B142" s="112"/>
      <c r="D142" s="8"/>
      <c r="E142" s="8"/>
      <c r="F142" s="82" t="s">
        <v>21383</v>
      </c>
      <c r="G142" s="82" t="s">
        <v>21466</v>
      </c>
      <c r="M142" s="8" t="s">
        <v>29206</v>
      </c>
      <c r="T142" s="82" t="s">
        <v>28714</v>
      </c>
      <c r="U142" s="82">
        <v>213</v>
      </c>
      <c r="V142" s="82" t="s">
        <v>33646</v>
      </c>
      <c r="W142" s="82" t="str">
        <f t="shared" si="12"/>
        <v>A3R</v>
      </c>
      <c r="AA142" s="82" t="s">
        <v>33647</v>
      </c>
      <c r="AB142" s="82" t="s">
        <v>28722</v>
      </c>
      <c r="AC142" s="82">
        <v>213</v>
      </c>
      <c r="AD142" s="82" t="s">
        <v>33646</v>
      </c>
      <c r="AE142" s="82" t="str">
        <f t="shared" si="13"/>
        <v>B3R</v>
      </c>
      <c r="AX142" s="82" t="s">
        <v>28728</v>
      </c>
      <c r="AY142" s="82">
        <v>213</v>
      </c>
      <c r="AZ142" s="82" t="s">
        <v>33646</v>
      </c>
      <c r="BA142" s="82" t="str">
        <f>AX142&amp;AZ142</f>
        <v>C3R</v>
      </c>
      <c r="BK142" s="82" t="s">
        <v>28735</v>
      </c>
      <c r="BL142" s="82">
        <v>213</v>
      </c>
      <c r="BM142" s="82" t="s">
        <v>33646</v>
      </c>
      <c r="BN142" s="82" t="str">
        <f t="shared" si="14"/>
        <v>D3R</v>
      </c>
      <c r="BV142" s="82" t="s">
        <v>28742</v>
      </c>
      <c r="BW142" s="82">
        <v>213</v>
      </c>
      <c r="BX142" s="82" t="s">
        <v>33646</v>
      </c>
      <c r="BY142" s="82" t="str">
        <f t="shared" si="15"/>
        <v>E3R</v>
      </c>
    </row>
    <row r="143" spans="1:77" ht="13.5" customHeight="1">
      <c r="A143" s="82" t="s">
        <v>28760</v>
      </c>
      <c r="B143" s="112"/>
      <c r="D143" s="8"/>
      <c r="E143" s="8"/>
      <c r="F143" s="82" t="s">
        <v>21383</v>
      </c>
      <c r="G143" s="82" t="s">
        <v>21466</v>
      </c>
      <c r="M143" s="8" t="s">
        <v>29209</v>
      </c>
      <c r="T143" s="82" t="s">
        <v>28714</v>
      </c>
      <c r="U143" s="82">
        <v>214</v>
      </c>
      <c r="V143" s="82" t="s">
        <v>33648</v>
      </c>
      <c r="W143" s="82" t="str">
        <f t="shared" si="12"/>
        <v>A3S</v>
      </c>
      <c r="AA143" s="82" t="s">
        <v>33317</v>
      </c>
      <c r="AB143" s="82" t="s">
        <v>28722</v>
      </c>
      <c r="AC143" s="82">
        <v>214</v>
      </c>
      <c r="AD143" s="82" t="s">
        <v>33648</v>
      </c>
      <c r="AE143" s="82" t="str">
        <f t="shared" si="13"/>
        <v>B3S</v>
      </c>
      <c r="AX143" s="82" t="s">
        <v>28728</v>
      </c>
      <c r="AY143" s="82">
        <v>214</v>
      </c>
      <c r="AZ143" s="82" t="s">
        <v>33648</v>
      </c>
      <c r="BA143" s="82" t="str">
        <f>AX143&amp;AZ143</f>
        <v>C3S</v>
      </c>
      <c r="BK143" s="82" t="s">
        <v>28735</v>
      </c>
      <c r="BL143" s="82">
        <v>214</v>
      </c>
      <c r="BM143" s="82" t="s">
        <v>33648</v>
      </c>
      <c r="BN143" s="82" t="str">
        <f t="shared" si="14"/>
        <v>D3S</v>
      </c>
      <c r="BV143" s="82" t="s">
        <v>28742</v>
      </c>
      <c r="BW143" s="82">
        <v>214</v>
      </c>
      <c r="BX143" s="82" t="s">
        <v>33648</v>
      </c>
      <c r="BY143" s="82" t="str">
        <f t="shared" si="15"/>
        <v>E3S</v>
      </c>
    </row>
    <row r="144" spans="1:77" ht="13.5" customHeight="1">
      <c r="A144" s="82" t="s">
        <v>28760</v>
      </c>
      <c r="B144" s="112"/>
      <c r="D144" s="8"/>
      <c r="E144" s="8"/>
      <c r="F144" s="82" t="s">
        <v>21383</v>
      </c>
      <c r="G144" s="82" t="s">
        <v>21466</v>
      </c>
      <c r="M144" s="8" t="s">
        <v>29212</v>
      </c>
      <c r="T144" s="82" t="s">
        <v>28714</v>
      </c>
      <c r="U144" s="82">
        <v>215</v>
      </c>
      <c r="V144" s="82" t="s">
        <v>33649</v>
      </c>
      <c r="W144" s="82" t="str">
        <f t="shared" si="12"/>
        <v>A3T</v>
      </c>
      <c r="AA144" s="82" t="s">
        <v>33320</v>
      </c>
      <c r="AB144" s="82" t="s">
        <v>28722</v>
      </c>
      <c r="AC144" s="82">
        <v>215</v>
      </c>
      <c r="AD144" s="82" t="s">
        <v>33649</v>
      </c>
      <c r="AE144" s="82" t="str">
        <f t="shared" si="13"/>
        <v>B3T</v>
      </c>
      <c r="AX144" s="82" t="s">
        <v>28728</v>
      </c>
      <c r="AY144" s="82">
        <v>215</v>
      </c>
      <c r="AZ144" s="82" t="s">
        <v>33649</v>
      </c>
      <c r="BA144" s="82" t="str">
        <f>AX144&amp;AZ144</f>
        <v>C3T</v>
      </c>
      <c r="BK144" s="82" t="s">
        <v>28735</v>
      </c>
      <c r="BL144" s="82">
        <v>215</v>
      </c>
      <c r="BM144" s="82" t="s">
        <v>33649</v>
      </c>
      <c r="BN144" s="82" t="str">
        <f t="shared" si="14"/>
        <v>D3T</v>
      </c>
      <c r="BV144" s="82" t="s">
        <v>28742</v>
      </c>
      <c r="BW144" s="82">
        <v>215</v>
      </c>
      <c r="BX144" s="82" t="s">
        <v>33649</v>
      </c>
      <c r="BY144" s="82" t="str">
        <f t="shared" si="15"/>
        <v>E3T</v>
      </c>
    </row>
    <row r="145" spans="1:77" ht="13.5" customHeight="1">
      <c r="A145" s="82" t="s">
        <v>28760</v>
      </c>
      <c r="D145" s="8"/>
      <c r="E145" s="8"/>
      <c r="F145" s="82" t="s">
        <v>21383</v>
      </c>
      <c r="G145" s="82" t="s">
        <v>21466</v>
      </c>
      <c r="M145" s="8" t="s">
        <v>29215</v>
      </c>
      <c r="T145" s="82" t="s">
        <v>28714</v>
      </c>
      <c r="U145" s="82">
        <v>216</v>
      </c>
      <c r="V145" s="82" t="s">
        <v>33650</v>
      </c>
      <c r="W145" s="82" t="str">
        <f t="shared" si="12"/>
        <v>A3U</v>
      </c>
      <c r="AA145" s="82" t="s">
        <v>33651</v>
      </c>
      <c r="AB145" s="82" t="s">
        <v>28722</v>
      </c>
      <c r="AC145" s="82">
        <v>216</v>
      </c>
      <c r="AD145" s="82" t="s">
        <v>33650</v>
      </c>
      <c r="AE145" s="82" t="str">
        <f t="shared" si="13"/>
        <v>B3U</v>
      </c>
      <c r="AX145" s="82" t="s">
        <v>28728</v>
      </c>
      <c r="AY145" s="82">
        <v>216</v>
      </c>
      <c r="AZ145" s="82" t="s">
        <v>33650</v>
      </c>
      <c r="BA145" s="82" t="str">
        <f>AX145&amp;AZ145</f>
        <v>C3U</v>
      </c>
      <c r="BK145" s="82" t="s">
        <v>28735</v>
      </c>
      <c r="BL145" s="82">
        <v>216</v>
      </c>
      <c r="BM145" s="82" t="s">
        <v>33650</v>
      </c>
      <c r="BN145" s="82" t="str">
        <f t="shared" si="14"/>
        <v>D3U</v>
      </c>
      <c r="BV145" s="82" t="s">
        <v>28742</v>
      </c>
      <c r="BW145" s="82">
        <v>216</v>
      </c>
      <c r="BX145" s="82" t="s">
        <v>33650</v>
      </c>
      <c r="BY145" s="82" t="str">
        <f t="shared" si="15"/>
        <v>E3U</v>
      </c>
    </row>
    <row r="146" spans="1:77" ht="13.5" customHeight="1">
      <c r="A146" s="82" t="s">
        <v>28760</v>
      </c>
      <c r="D146" s="8"/>
      <c r="E146" s="8"/>
      <c r="F146" s="82" t="s">
        <v>21383</v>
      </c>
      <c r="G146" s="82" t="s">
        <v>21466</v>
      </c>
      <c r="M146" s="8" t="s">
        <v>29218</v>
      </c>
      <c r="T146" s="82" t="s">
        <v>28714</v>
      </c>
      <c r="U146" s="82">
        <v>217</v>
      </c>
      <c r="V146" s="82" t="s">
        <v>33652</v>
      </c>
      <c r="W146" s="82" t="str">
        <f t="shared" si="12"/>
        <v>A3V</v>
      </c>
      <c r="AA146" s="82" t="s">
        <v>33653</v>
      </c>
      <c r="AB146" s="82" t="s">
        <v>28722</v>
      </c>
      <c r="AC146" s="82">
        <v>217</v>
      </c>
      <c r="AD146" s="82" t="s">
        <v>33652</v>
      </c>
      <c r="AE146" s="82" t="str">
        <f t="shared" si="13"/>
        <v>B3V</v>
      </c>
      <c r="AX146" s="82" t="s">
        <v>28728</v>
      </c>
      <c r="AY146" s="82">
        <v>217</v>
      </c>
      <c r="AZ146" s="82" t="s">
        <v>33652</v>
      </c>
      <c r="BA146" s="82" t="str">
        <f>AX146&amp;AZ146</f>
        <v>C3V</v>
      </c>
      <c r="BK146" s="82" t="s">
        <v>28735</v>
      </c>
      <c r="BL146" s="82">
        <v>217</v>
      </c>
      <c r="BM146" s="82" t="s">
        <v>33652</v>
      </c>
      <c r="BN146" s="82" t="str">
        <f t="shared" si="14"/>
        <v>D3V</v>
      </c>
      <c r="BV146" s="82" t="s">
        <v>28742</v>
      </c>
      <c r="BW146" s="82">
        <v>217</v>
      </c>
      <c r="BX146" s="82" t="s">
        <v>33652</v>
      </c>
      <c r="BY146" s="82" t="str">
        <f t="shared" si="15"/>
        <v>E3V</v>
      </c>
    </row>
    <row r="147" spans="1:77" ht="13.5" customHeight="1">
      <c r="A147" s="82" t="s">
        <v>28760</v>
      </c>
      <c r="D147" s="8"/>
      <c r="E147" s="8"/>
      <c r="F147" s="82" t="s">
        <v>21383</v>
      </c>
      <c r="G147" s="82" t="s">
        <v>21466</v>
      </c>
      <c r="M147" s="8" t="s">
        <v>29221</v>
      </c>
      <c r="T147" s="82" t="s">
        <v>28714</v>
      </c>
      <c r="U147" s="82">
        <v>218</v>
      </c>
      <c r="V147" s="82" t="s">
        <v>33654</v>
      </c>
      <c r="W147" s="82" t="str">
        <f t="shared" si="12"/>
        <v>A3W</v>
      </c>
      <c r="AA147" s="82" t="s">
        <v>33655</v>
      </c>
      <c r="AB147" s="82" t="s">
        <v>28722</v>
      </c>
      <c r="AC147" s="82">
        <v>218</v>
      </c>
      <c r="AD147" s="82" t="s">
        <v>33654</v>
      </c>
      <c r="AE147" s="82" t="str">
        <f t="shared" si="13"/>
        <v>B3W</v>
      </c>
      <c r="AX147" s="82" t="s">
        <v>28728</v>
      </c>
      <c r="AY147" s="82">
        <v>218</v>
      </c>
      <c r="AZ147" s="82" t="s">
        <v>33654</v>
      </c>
      <c r="BA147" s="82" t="str">
        <f>AX147&amp;AZ147</f>
        <v>C3W</v>
      </c>
      <c r="BK147" s="82" t="s">
        <v>28735</v>
      </c>
      <c r="BL147" s="82">
        <v>218</v>
      </c>
      <c r="BM147" s="82" t="s">
        <v>33654</v>
      </c>
      <c r="BN147" s="82" t="str">
        <f t="shared" si="14"/>
        <v>D3W</v>
      </c>
      <c r="BV147" s="82" t="s">
        <v>28742</v>
      </c>
      <c r="BW147" s="82">
        <v>218</v>
      </c>
      <c r="BX147" s="82" t="s">
        <v>33654</v>
      </c>
      <c r="BY147" s="82" t="str">
        <f t="shared" si="15"/>
        <v>E3W</v>
      </c>
    </row>
    <row r="148" spans="1:77" ht="13.5" customHeight="1">
      <c r="A148" s="82" t="s">
        <v>28760</v>
      </c>
      <c r="D148" s="8"/>
      <c r="E148" s="8"/>
      <c r="F148" s="82" t="s">
        <v>21383</v>
      </c>
      <c r="G148" s="82" t="s">
        <v>21466</v>
      </c>
      <c r="M148" s="8" t="s">
        <v>29224</v>
      </c>
      <c r="T148" s="82" t="s">
        <v>28714</v>
      </c>
      <c r="U148" s="82">
        <v>219</v>
      </c>
      <c r="V148" s="82" t="s">
        <v>33656</v>
      </c>
      <c r="W148" s="82" t="str">
        <f t="shared" si="12"/>
        <v>A3X</v>
      </c>
      <c r="AA148" s="82" t="s">
        <v>33657</v>
      </c>
      <c r="AB148" s="82" t="s">
        <v>28722</v>
      </c>
      <c r="AC148" s="82">
        <v>219</v>
      </c>
      <c r="AD148" s="82" t="s">
        <v>33656</v>
      </c>
      <c r="AE148" s="82" t="str">
        <f t="shared" si="13"/>
        <v>B3X</v>
      </c>
      <c r="AX148" s="82" t="s">
        <v>28728</v>
      </c>
      <c r="AY148" s="82">
        <v>219</v>
      </c>
      <c r="AZ148" s="82" t="s">
        <v>33656</v>
      </c>
      <c r="BA148" s="82" t="str">
        <f>AX148&amp;AZ148</f>
        <v>C3X</v>
      </c>
      <c r="BK148" s="82" t="s">
        <v>28735</v>
      </c>
      <c r="BL148" s="82">
        <v>219</v>
      </c>
      <c r="BM148" s="82" t="s">
        <v>33656</v>
      </c>
      <c r="BN148" s="82" t="str">
        <f t="shared" si="14"/>
        <v>D3X</v>
      </c>
      <c r="BV148" s="82" t="s">
        <v>28742</v>
      </c>
      <c r="BW148" s="82">
        <v>219</v>
      </c>
      <c r="BX148" s="82" t="s">
        <v>33656</v>
      </c>
      <c r="BY148" s="82" t="str">
        <f t="shared" si="15"/>
        <v>E3X</v>
      </c>
    </row>
    <row r="149" spans="1:77" ht="13.5" customHeight="1">
      <c r="A149" s="82" t="s">
        <v>28760</v>
      </c>
      <c r="D149" s="8"/>
      <c r="E149" s="8"/>
      <c r="F149" s="82" t="s">
        <v>21383</v>
      </c>
      <c r="G149" s="82" t="s">
        <v>21466</v>
      </c>
      <c r="M149" s="8" t="s">
        <v>29227</v>
      </c>
      <c r="T149" s="82" t="s">
        <v>28714</v>
      </c>
      <c r="U149" s="82">
        <v>220</v>
      </c>
      <c r="V149" s="82" t="s">
        <v>33658</v>
      </c>
      <c r="W149" s="82" t="str">
        <f t="shared" si="12"/>
        <v>A3Y</v>
      </c>
      <c r="AA149" s="82" t="s">
        <v>33659</v>
      </c>
      <c r="AB149" s="82" t="s">
        <v>28722</v>
      </c>
      <c r="AC149" s="82">
        <v>220</v>
      </c>
      <c r="AD149" s="82" t="s">
        <v>33658</v>
      </c>
      <c r="AE149" s="82" t="str">
        <f t="shared" si="13"/>
        <v>B3Y</v>
      </c>
      <c r="AX149" s="82" t="s">
        <v>28728</v>
      </c>
      <c r="AY149" s="82">
        <v>220</v>
      </c>
      <c r="AZ149" s="82" t="s">
        <v>33658</v>
      </c>
      <c r="BA149" s="82" t="str">
        <f>AX149&amp;AZ149</f>
        <v>C3Y</v>
      </c>
      <c r="BK149" s="82" t="s">
        <v>28735</v>
      </c>
      <c r="BL149" s="82">
        <v>220</v>
      </c>
      <c r="BM149" s="82" t="s">
        <v>33658</v>
      </c>
      <c r="BN149" s="82" t="str">
        <f t="shared" si="14"/>
        <v>D3Y</v>
      </c>
      <c r="BV149" s="82" t="s">
        <v>28742</v>
      </c>
      <c r="BW149" s="82">
        <v>220</v>
      </c>
      <c r="BX149" s="82" t="s">
        <v>33658</v>
      </c>
      <c r="BY149" s="82" t="str">
        <f t="shared" si="15"/>
        <v>E3Y</v>
      </c>
    </row>
    <row r="150" spans="1:77" ht="13.5" customHeight="1">
      <c r="A150" s="82" t="s">
        <v>28760</v>
      </c>
      <c r="D150" s="8"/>
      <c r="E150" s="8"/>
      <c r="F150" s="82" t="s">
        <v>21383</v>
      </c>
      <c r="G150" s="82" t="s">
        <v>21466</v>
      </c>
      <c r="M150" s="8" t="s">
        <v>29230</v>
      </c>
      <c r="T150" s="82" t="s">
        <v>28714</v>
      </c>
      <c r="U150" s="82">
        <v>221</v>
      </c>
      <c r="V150" s="82" t="s">
        <v>33660</v>
      </c>
      <c r="W150" s="82" t="str">
        <f t="shared" si="12"/>
        <v>A3Z</v>
      </c>
      <c r="AA150" s="82" t="s">
        <v>33661</v>
      </c>
      <c r="AB150" s="82" t="s">
        <v>28722</v>
      </c>
      <c r="AC150" s="82">
        <v>221</v>
      </c>
      <c r="AD150" s="82" t="s">
        <v>33660</v>
      </c>
      <c r="AE150" s="82" t="str">
        <f t="shared" si="13"/>
        <v>B3Z</v>
      </c>
      <c r="AX150" s="82" t="s">
        <v>28728</v>
      </c>
      <c r="AY150" s="82">
        <v>221</v>
      </c>
      <c r="AZ150" s="82" t="s">
        <v>33660</v>
      </c>
      <c r="BA150" s="82" t="str">
        <f>AX150&amp;AZ150</f>
        <v>C3Z</v>
      </c>
      <c r="BK150" s="82" t="s">
        <v>28735</v>
      </c>
      <c r="BL150" s="82">
        <v>221</v>
      </c>
      <c r="BM150" s="82" t="s">
        <v>33660</v>
      </c>
      <c r="BN150" s="82" t="str">
        <f t="shared" si="14"/>
        <v>D3Z</v>
      </c>
      <c r="BV150" s="82" t="s">
        <v>28742</v>
      </c>
      <c r="BW150" s="82">
        <v>221</v>
      </c>
      <c r="BX150" s="82" t="s">
        <v>33660</v>
      </c>
      <c r="BY150" s="82" t="str">
        <f t="shared" si="15"/>
        <v>E3Z</v>
      </c>
    </row>
    <row r="151" spans="1:77" ht="13.5" customHeight="1">
      <c r="A151" s="82" t="s">
        <v>28760</v>
      </c>
      <c r="D151" s="8"/>
      <c r="E151" s="8"/>
      <c r="F151" s="82" t="s">
        <v>21383</v>
      </c>
      <c r="G151" s="82" t="s">
        <v>21466</v>
      </c>
      <c r="M151" s="8" t="s">
        <v>29233</v>
      </c>
      <c r="T151" s="82" t="s">
        <v>28714</v>
      </c>
      <c r="U151" s="82">
        <v>248</v>
      </c>
      <c r="V151" s="82" t="s">
        <v>33662</v>
      </c>
      <c r="W151" s="82" t="str">
        <f t="shared" si="12"/>
        <v>A40</v>
      </c>
      <c r="AA151" s="82" t="s">
        <v>33663</v>
      </c>
      <c r="AB151" s="82" t="s">
        <v>28722</v>
      </c>
      <c r="AC151" s="82">
        <v>248</v>
      </c>
      <c r="AD151" s="82" t="s">
        <v>33662</v>
      </c>
      <c r="AE151" s="82" t="str">
        <f t="shared" si="13"/>
        <v>B40</v>
      </c>
      <c r="AX151" s="82" t="s">
        <v>28728</v>
      </c>
      <c r="AY151" s="82">
        <v>248</v>
      </c>
      <c r="AZ151" s="82" t="s">
        <v>33662</v>
      </c>
      <c r="BA151" s="82" t="str">
        <f>AX151&amp;AZ151</f>
        <v>C40</v>
      </c>
      <c r="BK151" s="82" t="s">
        <v>28735</v>
      </c>
      <c r="BL151" s="82">
        <v>248</v>
      </c>
      <c r="BM151" s="82" t="s">
        <v>33662</v>
      </c>
      <c r="BN151" s="82" t="str">
        <f t="shared" si="14"/>
        <v>D40</v>
      </c>
      <c r="BV151" s="82" t="s">
        <v>28742</v>
      </c>
      <c r="BW151" s="82">
        <v>248</v>
      </c>
      <c r="BX151" s="82" t="s">
        <v>33662</v>
      </c>
      <c r="BY151" s="82" t="str">
        <f t="shared" si="15"/>
        <v>E40</v>
      </c>
    </row>
    <row r="152" spans="1:77" ht="13.5" customHeight="1">
      <c r="A152" s="82" t="s">
        <v>28760</v>
      </c>
      <c r="D152" s="8"/>
      <c r="E152" s="8"/>
      <c r="F152" s="82" t="s">
        <v>21383</v>
      </c>
      <c r="G152" s="82" t="s">
        <v>21466</v>
      </c>
      <c r="M152" s="8" t="s">
        <v>29236</v>
      </c>
      <c r="T152" s="82" t="s">
        <v>28714</v>
      </c>
      <c r="U152" s="82">
        <v>249</v>
      </c>
      <c r="V152" s="82" t="s">
        <v>33664</v>
      </c>
      <c r="W152" s="82" t="str">
        <f t="shared" si="12"/>
        <v>A41</v>
      </c>
      <c r="AA152" s="82" t="s">
        <v>33665</v>
      </c>
      <c r="AB152" s="82" t="s">
        <v>28722</v>
      </c>
      <c r="AC152" s="82">
        <v>249</v>
      </c>
      <c r="AD152" s="82" t="s">
        <v>33664</v>
      </c>
      <c r="AE152" s="82" t="str">
        <f t="shared" si="13"/>
        <v>B41</v>
      </c>
      <c r="AX152" s="82" t="s">
        <v>28728</v>
      </c>
      <c r="AY152" s="82">
        <v>249</v>
      </c>
      <c r="AZ152" s="82" t="s">
        <v>33664</v>
      </c>
      <c r="BA152" s="82" t="str">
        <f>AX152&amp;AZ152</f>
        <v>C41</v>
      </c>
      <c r="BK152" s="82" t="s">
        <v>28735</v>
      </c>
      <c r="BL152" s="82">
        <v>249</v>
      </c>
      <c r="BM152" s="82" t="s">
        <v>33664</v>
      </c>
      <c r="BN152" s="82" t="str">
        <f t="shared" si="14"/>
        <v>D41</v>
      </c>
      <c r="BV152" s="82" t="s">
        <v>28742</v>
      </c>
      <c r="BW152" s="82">
        <v>249</v>
      </c>
      <c r="BX152" s="82" t="s">
        <v>33664</v>
      </c>
      <c r="BY152" s="82" t="str">
        <f t="shared" si="15"/>
        <v>E41</v>
      </c>
    </row>
    <row r="153" spans="1:77" ht="13.5" customHeight="1">
      <c r="A153" s="82" t="s">
        <v>28760</v>
      </c>
      <c r="D153" s="8"/>
      <c r="E153" s="8"/>
      <c r="F153" s="82" t="s">
        <v>21383</v>
      </c>
      <c r="G153" s="82" t="s">
        <v>21466</v>
      </c>
      <c r="M153" s="8" t="s">
        <v>29239</v>
      </c>
      <c r="T153" s="82" t="s">
        <v>28714</v>
      </c>
      <c r="U153" s="82">
        <v>250</v>
      </c>
      <c r="V153" s="82" t="s">
        <v>33666</v>
      </c>
      <c r="W153" s="82" t="str">
        <f t="shared" si="12"/>
        <v>A42</v>
      </c>
      <c r="AA153" s="82" t="s">
        <v>33323</v>
      </c>
      <c r="AB153" s="82" t="s">
        <v>28722</v>
      </c>
      <c r="AC153" s="82">
        <v>250</v>
      </c>
      <c r="AD153" s="82" t="s">
        <v>33666</v>
      </c>
      <c r="AE153" s="82" t="str">
        <f t="shared" si="13"/>
        <v>B42</v>
      </c>
      <c r="AX153" s="82" t="s">
        <v>28728</v>
      </c>
      <c r="AY153" s="82">
        <v>250</v>
      </c>
      <c r="AZ153" s="82" t="s">
        <v>33666</v>
      </c>
      <c r="BA153" s="82" t="str">
        <f>AX153&amp;AZ153</f>
        <v>C42</v>
      </c>
      <c r="BK153" s="82" t="s">
        <v>28735</v>
      </c>
      <c r="BL153" s="82">
        <v>250</v>
      </c>
      <c r="BM153" s="82" t="s">
        <v>33666</v>
      </c>
      <c r="BN153" s="82" t="str">
        <f t="shared" si="14"/>
        <v>D42</v>
      </c>
      <c r="BV153" s="82" t="s">
        <v>28742</v>
      </c>
      <c r="BW153" s="82">
        <v>250</v>
      </c>
      <c r="BX153" s="82" t="s">
        <v>33666</v>
      </c>
      <c r="BY153" s="82" t="str">
        <f t="shared" si="15"/>
        <v>E42</v>
      </c>
    </row>
    <row r="154" spans="1:77" ht="13.5" customHeight="1">
      <c r="A154" s="82" t="s">
        <v>28760</v>
      </c>
      <c r="D154" s="8"/>
      <c r="E154" s="8"/>
      <c r="F154" s="82" t="s">
        <v>21383</v>
      </c>
      <c r="G154" s="82" t="s">
        <v>21466</v>
      </c>
      <c r="M154" s="8" t="s">
        <v>29242</v>
      </c>
      <c r="T154" s="82" t="s">
        <v>28714</v>
      </c>
      <c r="U154" s="82">
        <v>251</v>
      </c>
      <c r="V154" s="82" t="s">
        <v>33667</v>
      </c>
      <c r="W154" s="82" t="str">
        <f t="shared" si="12"/>
        <v>A43</v>
      </c>
      <c r="AA154" s="82" t="s">
        <v>33668</v>
      </c>
      <c r="AB154" s="82" t="s">
        <v>28722</v>
      </c>
      <c r="AC154" s="82">
        <v>251</v>
      </c>
      <c r="AD154" s="82" t="s">
        <v>33667</v>
      </c>
      <c r="AE154" s="82" t="str">
        <f t="shared" si="13"/>
        <v>B43</v>
      </c>
      <c r="AX154" s="82" t="s">
        <v>28728</v>
      </c>
      <c r="AY154" s="82">
        <v>251</v>
      </c>
      <c r="AZ154" s="82" t="s">
        <v>33667</v>
      </c>
      <c r="BA154" s="82" t="str">
        <f>AX154&amp;AZ154</f>
        <v>C43</v>
      </c>
      <c r="BK154" s="82" t="s">
        <v>28735</v>
      </c>
      <c r="BL154" s="82">
        <v>251</v>
      </c>
      <c r="BM154" s="82" t="s">
        <v>33667</v>
      </c>
      <c r="BN154" s="82" t="str">
        <f t="shared" si="14"/>
        <v>D43</v>
      </c>
      <c r="BV154" s="82" t="s">
        <v>28742</v>
      </c>
      <c r="BW154" s="82">
        <v>251</v>
      </c>
      <c r="BX154" s="82" t="s">
        <v>33667</v>
      </c>
      <c r="BY154" s="82" t="str">
        <f t="shared" si="15"/>
        <v>E43</v>
      </c>
    </row>
    <row r="155" spans="1:77" ht="13.5" customHeight="1">
      <c r="A155" s="82" t="s">
        <v>28760</v>
      </c>
      <c r="D155" s="8"/>
      <c r="E155" s="8"/>
      <c r="F155" s="82" t="s">
        <v>21383</v>
      </c>
      <c r="G155" s="82" t="s">
        <v>21466</v>
      </c>
      <c r="M155" s="8" t="s">
        <v>29247</v>
      </c>
      <c r="T155" s="82" t="s">
        <v>28714</v>
      </c>
      <c r="U155" s="82">
        <v>252</v>
      </c>
      <c r="V155" s="82" t="s">
        <v>33669</v>
      </c>
      <c r="W155" s="82" t="str">
        <f t="shared" si="12"/>
        <v>A44</v>
      </c>
      <c r="AA155" s="82" t="s">
        <v>33670</v>
      </c>
      <c r="AB155" s="82" t="s">
        <v>28722</v>
      </c>
      <c r="AC155" s="82">
        <v>252</v>
      </c>
      <c r="AD155" s="82" t="s">
        <v>33669</v>
      </c>
      <c r="AE155" s="82" t="str">
        <f t="shared" si="13"/>
        <v>B44</v>
      </c>
      <c r="AX155" s="82" t="s">
        <v>28728</v>
      </c>
      <c r="AY155" s="82">
        <v>252</v>
      </c>
      <c r="AZ155" s="82" t="s">
        <v>33669</v>
      </c>
      <c r="BA155" s="82" t="str">
        <f>AX155&amp;AZ155</f>
        <v>C44</v>
      </c>
      <c r="BK155" s="82" t="s">
        <v>28735</v>
      </c>
      <c r="BL155" s="82">
        <v>252</v>
      </c>
      <c r="BM155" s="82" t="s">
        <v>33669</v>
      </c>
      <c r="BN155" s="82" t="str">
        <f t="shared" si="14"/>
        <v>D44</v>
      </c>
      <c r="BV155" s="82" t="s">
        <v>28742</v>
      </c>
      <c r="BW155" s="82">
        <v>252</v>
      </c>
      <c r="BX155" s="82" t="s">
        <v>33669</v>
      </c>
      <c r="BY155" s="82" t="str">
        <f t="shared" si="15"/>
        <v>E44</v>
      </c>
    </row>
    <row r="156" spans="1:77" ht="13.5" customHeight="1">
      <c r="A156" s="82" t="s">
        <v>28760</v>
      </c>
      <c r="D156" s="8"/>
      <c r="E156" s="8"/>
      <c r="F156" s="82" t="s">
        <v>21383</v>
      </c>
      <c r="G156" s="82" t="s">
        <v>21466</v>
      </c>
      <c r="M156" s="8" t="s">
        <v>29250</v>
      </c>
      <c r="T156" s="82" t="s">
        <v>28714</v>
      </c>
      <c r="U156" s="82">
        <v>253</v>
      </c>
      <c r="V156" s="82" t="s">
        <v>33671</v>
      </c>
      <c r="W156" s="82" t="str">
        <f t="shared" si="12"/>
        <v>A45</v>
      </c>
      <c r="AA156" s="82" t="s">
        <v>33672</v>
      </c>
      <c r="AB156" s="82" t="s">
        <v>28722</v>
      </c>
      <c r="AC156" s="82">
        <v>253</v>
      </c>
      <c r="AD156" s="82" t="s">
        <v>33671</v>
      </c>
      <c r="AE156" s="82" t="str">
        <f t="shared" si="13"/>
        <v>B45</v>
      </c>
      <c r="AX156" s="82" t="s">
        <v>28728</v>
      </c>
      <c r="AY156" s="82">
        <v>253</v>
      </c>
      <c r="AZ156" s="82" t="s">
        <v>33671</v>
      </c>
      <c r="BA156" s="82" t="str">
        <f>AX156&amp;AZ156</f>
        <v>C45</v>
      </c>
      <c r="BK156" s="82" t="s">
        <v>28735</v>
      </c>
      <c r="BL156" s="82">
        <v>253</v>
      </c>
      <c r="BM156" s="82" t="s">
        <v>33671</v>
      </c>
      <c r="BN156" s="82" t="str">
        <f t="shared" si="14"/>
        <v>D45</v>
      </c>
      <c r="BV156" s="82" t="s">
        <v>28742</v>
      </c>
      <c r="BW156" s="82">
        <v>253</v>
      </c>
      <c r="BX156" s="82" t="s">
        <v>33671</v>
      </c>
      <c r="BY156" s="82" t="str">
        <f t="shared" si="15"/>
        <v>E45</v>
      </c>
    </row>
    <row r="157" spans="1:77" ht="13.5" customHeight="1">
      <c r="A157" s="82" t="s">
        <v>28760</v>
      </c>
      <c r="D157" s="8"/>
      <c r="E157" s="8"/>
      <c r="F157" s="82" t="s">
        <v>21383</v>
      </c>
      <c r="G157" s="82" t="s">
        <v>21466</v>
      </c>
      <c r="M157" s="8" t="s">
        <v>29253</v>
      </c>
      <c r="T157" s="82" t="s">
        <v>28714</v>
      </c>
      <c r="U157" s="82">
        <v>254</v>
      </c>
      <c r="V157" s="82" t="s">
        <v>33673</v>
      </c>
      <c r="W157" s="82" t="str">
        <f t="shared" si="12"/>
        <v>A46</v>
      </c>
      <c r="AA157" s="82" t="s">
        <v>33674</v>
      </c>
      <c r="AB157" s="82" t="s">
        <v>28722</v>
      </c>
      <c r="AC157" s="82">
        <v>254</v>
      </c>
      <c r="AD157" s="82" t="s">
        <v>33673</v>
      </c>
      <c r="AE157" s="82" t="str">
        <f t="shared" si="13"/>
        <v>B46</v>
      </c>
      <c r="AX157" s="82" t="s">
        <v>28728</v>
      </c>
      <c r="AY157" s="82">
        <v>254</v>
      </c>
      <c r="AZ157" s="82" t="s">
        <v>33673</v>
      </c>
      <c r="BA157" s="82" t="str">
        <f>AX157&amp;AZ157</f>
        <v>C46</v>
      </c>
      <c r="BK157" s="82" t="s">
        <v>28735</v>
      </c>
      <c r="BL157" s="82">
        <v>254</v>
      </c>
      <c r="BM157" s="82" t="s">
        <v>33673</v>
      </c>
      <c r="BN157" s="82" t="str">
        <f t="shared" si="14"/>
        <v>D46</v>
      </c>
      <c r="BV157" s="82" t="s">
        <v>28742</v>
      </c>
      <c r="BW157" s="82">
        <v>254</v>
      </c>
      <c r="BX157" s="82" t="s">
        <v>33673</v>
      </c>
      <c r="BY157" s="82" t="str">
        <f t="shared" si="15"/>
        <v>E46</v>
      </c>
    </row>
    <row r="158" spans="1:77" ht="13.5" customHeight="1">
      <c r="A158" s="82" t="s">
        <v>28760</v>
      </c>
      <c r="D158" s="8" t="s">
        <v>682</v>
      </c>
      <c r="E158" s="8" t="s">
        <v>29257</v>
      </c>
      <c r="F158" s="82" t="s">
        <v>21383</v>
      </c>
      <c r="G158" s="82" t="s">
        <v>21466</v>
      </c>
      <c r="M158" s="8" t="s">
        <v>29256</v>
      </c>
      <c r="T158" s="82" t="s">
        <v>28714</v>
      </c>
      <c r="U158" s="82">
        <v>255</v>
      </c>
      <c r="V158" s="82" t="s">
        <v>33675</v>
      </c>
      <c r="W158" s="82" t="str">
        <f t="shared" si="12"/>
        <v>A47</v>
      </c>
      <c r="AA158" s="82" t="s">
        <v>33676</v>
      </c>
      <c r="AB158" s="82" t="s">
        <v>28722</v>
      </c>
      <c r="AC158" s="82">
        <v>255</v>
      </c>
      <c r="AD158" s="82" t="s">
        <v>33675</v>
      </c>
      <c r="AE158" s="82" t="str">
        <f t="shared" si="13"/>
        <v>B47</v>
      </c>
      <c r="AX158" s="82" t="s">
        <v>28728</v>
      </c>
      <c r="AY158" s="82">
        <v>255</v>
      </c>
      <c r="AZ158" s="82" t="s">
        <v>33675</v>
      </c>
      <c r="BA158" s="82" t="str">
        <f>AX158&amp;AZ158</f>
        <v>C47</v>
      </c>
      <c r="BK158" s="82" t="s">
        <v>28735</v>
      </c>
      <c r="BL158" s="82">
        <v>255</v>
      </c>
      <c r="BM158" s="82" t="s">
        <v>33675</v>
      </c>
      <c r="BN158" s="82" t="str">
        <f t="shared" si="14"/>
        <v>D47</v>
      </c>
      <c r="BV158" s="82" t="s">
        <v>28742</v>
      </c>
      <c r="BW158" s="82">
        <v>255</v>
      </c>
      <c r="BX158" s="82" t="s">
        <v>33675</v>
      </c>
      <c r="BY158" s="82" t="str">
        <f t="shared" si="15"/>
        <v>E47</v>
      </c>
    </row>
    <row r="159" spans="1:77" ht="13.5" customHeight="1">
      <c r="A159" s="82" t="s">
        <v>28760</v>
      </c>
      <c r="D159" s="8" t="s">
        <v>682</v>
      </c>
      <c r="E159" s="8" t="s">
        <v>29275</v>
      </c>
      <c r="F159" s="82" t="s">
        <v>21383</v>
      </c>
      <c r="G159" s="82" t="s">
        <v>21466</v>
      </c>
      <c r="M159" s="8" t="s">
        <v>29274</v>
      </c>
      <c r="T159" s="82" t="s">
        <v>28714</v>
      </c>
      <c r="U159" s="82">
        <v>256</v>
      </c>
      <c r="V159" s="82" t="s">
        <v>33677</v>
      </c>
      <c r="W159" s="82" t="str">
        <f t="shared" si="12"/>
        <v>A48</v>
      </c>
      <c r="AA159" s="82" t="s">
        <v>33678</v>
      </c>
      <c r="AB159" s="82" t="s">
        <v>28722</v>
      </c>
      <c r="AC159" s="82">
        <v>256</v>
      </c>
      <c r="AD159" s="82" t="s">
        <v>33677</v>
      </c>
      <c r="AE159" s="82" t="str">
        <f t="shared" si="13"/>
        <v>B48</v>
      </c>
      <c r="AX159" s="82" t="s">
        <v>28728</v>
      </c>
      <c r="AY159" s="82">
        <v>256</v>
      </c>
      <c r="AZ159" s="82" t="s">
        <v>33677</v>
      </c>
      <c r="BA159" s="82" t="str">
        <f>AX159&amp;AZ159</f>
        <v>C48</v>
      </c>
      <c r="BK159" s="82" t="s">
        <v>28735</v>
      </c>
      <c r="BL159" s="82">
        <v>256</v>
      </c>
      <c r="BM159" s="82" t="s">
        <v>33677</v>
      </c>
      <c r="BN159" s="82" t="str">
        <f t="shared" si="14"/>
        <v>D48</v>
      </c>
      <c r="BV159" s="82" t="s">
        <v>28742</v>
      </c>
      <c r="BW159" s="82">
        <v>256</v>
      </c>
      <c r="BX159" s="82" t="s">
        <v>33677</v>
      </c>
      <c r="BY159" s="82" t="str">
        <f t="shared" si="15"/>
        <v>E48</v>
      </c>
    </row>
    <row r="160" spans="1:77" ht="13.5" customHeight="1">
      <c r="A160" s="82" t="s">
        <v>28760</v>
      </c>
      <c r="D160" s="8" t="s">
        <v>682</v>
      </c>
      <c r="E160" s="8" t="s">
        <v>29289</v>
      </c>
      <c r="F160" s="82" t="s">
        <v>21383</v>
      </c>
      <c r="G160" s="82" t="s">
        <v>21466</v>
      </c>
      <c r="M160" s="8" t="s">
        <v>29288</v>
      </c>
      <c r="T160" s="82" t="s">
        <v>28714</v>
      </c>
      <c r="U160" s="82">
        <v>257</v>
      </c>
      <c r="V160" s="82" t="s">
        <v>33679</v>
      </c>
      <c r="W160" s="82" t="str">
        <f t="shared" si="12"/>
        <v>A49</v>
      </c>
      <c r="AA160" s="82" t="s">
        <v>33680</v>
      </c>
      <c r="AB160" s="82" t="s">
        <v>28722</v>
      </c>
      <c r="AC160" s="82">
        <v>257</v>
      </c>
      <c r="AD160" s="82" t="s">
        <v>33679</v>
      </c>
      <c r="AE160" s="82" t="str">
        <f t="shared" si="13"/>
        <v>B49</v>
      </c>
      <c r="AX160" s="82" t="s">
        <v>28728</v>
      </c>
      <c r="AY160" s="82">
        <v>257</v>
      </c>
      <c r="AZ160" s="82" t="s">
        <v>33679</v>
      </c>
      <c r="BA160" s="82" t="str">
        <f>AX160&amp;AZ160</f>
        <v>C49</v>
      </c>
      <c r="BK160" s="82" t="s">
        <v>28735</v>
      </c>
      <c r="BL160" s="82">
        <v>257</v>
      </c>
      <c r="BM160" s="82" t="s">
        <v>33679</v>
      </c>
      <c r="BN160" s="82" t="str">
        <f t="shared" si="14"/>
        <v>D49</v>
      </c>
      <c r="BV160" s="82" t="s">
        <v>28742</v>
      </c>
      <c r="BW160" s="82">
        <v>257</v>
      </c>
      <c r="BX160" s="82" t="s">
        <v>33679</v>
      </c>
      <c r="BY160" s="82" t="str">
        <f t="shared" si="15"/>
        <v>E49</v>
      </c>
    </row>
    <row r="161" spans="1:77" ht="13.5" customHeight="1">
      <c r="A161" s="82" t="s">
        <v>28760</v>
      </c>
      <c r="D161" s="8" t="s">
        <v>682</v>
      </c>
      <c r="E161" s="8" t="s">
        <v>29303</v>
      </c>
      <c r="F161" s="82" t="s">
        <v>21383</v>
      </c>
      <c r="G161" s="82" t="s">
        <v>21466</v>
      </c>
      <c r="M161" s="8" t="s">
        <v>29302</v>
      </c>
      <c r="T161" s="82" t="s">
        <v>28714</v>
      </c>
      <c r="U161" s="82">
        <v>258</v>
      </c>
      <c r="V161" s="82" t="s">
        <v>33681</v>
      </c>
      <c r="W161" s="82" t="str">
        <f t="shared" si="12"/>
        <v>A4A</v>
      </c>
      <c r="AA161" s="82" t="s">
        <v>33682</v>
      </c>
      <c r="AB161" s="82" t="s">
        <v>28722</v>
      </c>
      <c r="AC161" s="82">
        <v>258</v>
      </c>
      <c r="AD161" s="82" t="s">
        <v>33681</v>
      </c>
      <c r="AE161" s="82" t="str">
        <f t="shared" si="13"/>
        <v>B4A</v>
      </c>
      <c r="AX161" s="82" t="s">
        <v>28728</v>
      </c>
      <c r="AY161" s="82">
        <v>258</v>
      </c>
      <c r="AZ161" s="82" t="s">
        <v>33681</v>
      </c>
      <c r="BA161" s="82" t="str">
        <f>AX161&amp;AZ161</f>
        <v>C4A</v>
      </c>
      <c r="BK161" s="82" t="s">
        <v>28735</v>
      </c>
      <c r="BL161" s="82">
        <v>258</v>
      </c>
      <c r="BM161" s="82" t="s">
        <v>33681</v>
      </c>
      <c r="BN161" s="82" t="str">
        <f t="shared" si="14"/>
        <v>D4A</v>
      </c>
      <c r="BV161" s="82" t="s">
        <v>28742</v>
      </c>
      <c r="BW161" s="82">
        <v>258</v>
      </c>
      <c r="BX161" s="82" t="s">
        <v>33681</v>
      </c>
      <c r="BY161" s="82" t="str">
        <f t="shared" si="15"/>
        <v>E4A</v>
      </c>
    </row>
    <row r="162" spans="1:77" ht="13.5" customHeight="1">
      <c r="A162" s="82" t="s">
        <v>28760</v>
      </c>
      <c r="D162" s="8" t="s">
        <v>682</v>
      </c>
      <c r="E162" s="8" t="s">
        <v>29317</v>
      </c>
      <c r="F162" s="82" t="s">
        <v>21383</v>
      </c>
      <c r="G162" s="82" t="s">
        <v>21466</v>
      </c>
      <c r="M162" s="8" t="s">
        <v>29316</v>
      </c>
      <c r="T162" s="82" t="s">
        <v>28714</v>
      </c>
      <c r="U162" s="82">
        <v>259</v>
      </c>
      <c r="V162" s="82" t="s">
        <v>33683</v>
      </c>
      <c r="W162" s="82" t="str">
        <f t="shared" si="12"/>
        <v>A4B</v>
      </c>
      <c r="AA162" s="82" t="s">
        <v>33684</v>
      </c>
      <c r="AB162" s="82" t="s">
        <v>28722</v>
      </c>
      <c r="AC162" s="82">
        <v>259</v>
      </c>
      <c r="AD162" s="82" t="s">
        <v>33683</v>
      </c>
      <c r="AE162" s="82" t="str">
        <f t="shared" si="13"/>
        <v>B4B</v>
      </c>
      <c r="AX162" s="82" t="s">
        <v>28728</v>
      </c>
      <c r="AY162" s="82">
        <v>259</v>
      </c>
      <c r="AZ162" s="82" t="s">
        <v>33683</v>
      </c>
      <c r="BA162" s="82" t="str">
        <f>AX162&amp;AZ162</f>
        <v>C4B</v>
      </c>
      <c r="BK162" s="82" t="s">
        <v>28735</v>
      </c>
      <c r="BL162" s="82">
        <v>259</v>
      </c>
      <c r="BM162" s="82" t="s">
        <v>33683</v>
      </c>
      <c r="BN162" s="82" t="str">
        <f t="shared" si="14"/>
        <v>D4B</v>
      </c>
      <c r="BV162" s="82" t="s">
        <v>28742</v>
      </c>
      <c r="BW162" s="82">
        <v>259</v>
      </c>
      <c r="BX162" s="82" t="s">
        <v>33683</v>
      </c>
      <c r="BY162" s="82" t="str">
        <f t="shared" si="15"/>
        <v>E4B</v>
      </c>
    </row>
    <row r="163" spans="1:77" ht="13.5" customHeight="1">
      <c r="A163" s="82" t="s">
        <v>28760</v>
      </c>
      <c r="D163" s="8" t="s">
        <v>682</v>
      </c>
      <c r="E163" s="8" t="s">
        <v>29324</v>
      </c>
      <c r="F163" s="82" t="s">
        <v>21383</v>
      </c>
      <c r="G163" s="82" t="s">
        <v>21466</v>
      </c>
      <c r="M163" s="8" t="s">
        <v>29323</v>
      </c>
      <c r="T163" s="82" t="s">
        <v>28714</v>
      </c>
      <c r="U163" s="82">
        <v>260</v>
      </c>
      <c r="V163" s="82" t="s">
        <v>33685</v>
      </c>
      <c r="W163" s="82" t="str">
        <f t="shared" si="12"/>
        <v>A4C</v>
      </c>
      <c r="AA163" s="82" t="s">
        <v>33686</v>
      </c>
      <c r="AB163" s="82" t="s">
        <v>28722</v>
      </c>
      <c r="AC163" s="82">
        <v>260</v>
      </c>
      <c r="AD163" s="82" t="s">
        <v>33685</v>
      </c>
      <c r="AE163" s="82" t="str">
        <f t="shared" si="13"/>
        <v>B4C</v>
      </c>
      <c r="AX163" s="82" t="s">
        <v>28728</v>
      </c>
      <c r="AY163" s="82">
        <v>260</v>
      </c>
      <c r="AZ163" s="82" t="s">
        <v>33685</v>
      </c>
      <c r="BA163" s="82" t="str">
        <f>AX163&amp;AZ163</f>
        <v>C4C</v>
      </c>
      <c r="BK163" s="82" t="s">
        <v>28735</v>
      </c>
      <c r="BL163" s="82">
        <v>260</v>
      </c>
      <c r="BM163" s="82" t="s">
        <v>33685</v>
      </c>
      <c r="BN163" s="82" t="str">
        <f t="shared" si="14"/>
        <v>D4C</v>
      </c>
      <c r="BV163" s="82" t="s">
        <v>28742</v>
      </c>
      <c r="BW163" s="82">
        <v>260</v>
      </c>
      <c r="BX163" s="82" t="s">
        <v>33685</v>
      </c>
      <c r="BY163" s="82" t="str">
        <f t="shared" si="15"/>
        <v>E4C</v>
      </c>
    </row>
    <row r="164" spans="1:77" ht="13.5" customHeight="1">
      <c r="A164" s="82" t="s">
        <v>28760</v>
      </c>
      <c r="D164" s="8" t="s">
        <v>682</v>
      </c>
      <c r="E164" s="8" t="s">
        <v>29335</v>
      </c>
      <c r="F164" s="82" t="s">
        <v>21383</v>
      </c>
      <c r="G164" s="82" t="s">
        <v>21466</v>
      </c>
      <c r="M164" s="8" t="s">
        <v>29334</v>
      </c>
      <c r="T164" s="82" t="s">
        <v>28714</v>
      </c>
      <c r="U164" s="82">
        <v>261</v>
      </c>
      <c r="V164" s="82" t="s">
        <v>33687</v>
      </c>
      <c r="W164" s="82" t="str">
        <f t="shared" si="12"/>
        <v>A4D</v>
      </c>
      <c r="AA164" s="82" t="s">
        <v>33688</v>
      </c>
      <c r="AB164" s="82" t="s">
        <v>28722</v>
      </c>
      <c r="AC164" s="82">
        <v>261</v>
      </c>
      <c r="AD164" s="82" t="s">
        <v>33687</v>
      </c>
      <c r="AE164" s="82" t="str">
        <f t="shared" si="13"/>
        <v>B4D</v>
      </c>
      <c r="AX164" s="82" t="s">
        <v>28728</v>
      </c>
      <c r="AY164" s="82">
        <v>261</v>
      </c>
      <c r="AZ164" s="82" t="s">
        <v>33687</v>
      </c>
      <c r="BA164" s="82" t="str">
        <f>AX164&amp;AZ164</f>
        <v>C4D</v>
      </c>
      <c r="BK164" s="82" t="s">
        <v>28735</v>
      </c>
      <c r="BL164" s="82">
        <v>261</v>
      </c>
      <c r="BM164" s="82" t="s">
        <v>33687</v>
      </c>
      <c r="BN164" s="82" t="str">
        <f t="shared" si="14"/>
        <v>D4D</v>
      </c>
      <c r="BV164" s="82" t="s">
        <v>28742</v>
      </c>
      <c r="BW164" s="82">
        <v>261</v>
      </c>
      <c r="BX164" s="82" t="s">
        <v>33687</v>
      </c>
      <c r="BY164" s="82" t="str">
        <f t="shared" si="15"/>
        <v>E4D</v>
      </c>
    </row>
    <row r="165" spans="1:77" ht="13.5" customHeight="1">
      <c r="A165" s="82" t="s">
        <v>28760</v>
      </c>
      <c r="D165" s="8" t="s">
        <v>682</v>
      </c>
      <c r="E165" s="8" t="s">
        <v>29350</v>
      </c>
      <c r="F165" s="82" t="s">
        <v>21383</v>
      </c>
      <c r="G165" s="82" t="s">
        <v>21466</v>
      </c>
      <c r="M165" s="8" t="s">
        <v>29349</v>
      </c>
      <c r="T165" s="82" t="s">
        <v>28714</v>
      </c>
      <c r="U165" s="82">
        <v>262</v>
      </c>
      <c r="V165" s="82" t="s">
        <v>33689</v>
      </c>
      <c r="W165" s="82" t="str">
        <f t="shared" si="12"/>
        <v>A4E</v>
      </c>
      <c r="AA165" s="82" t="s">
        <v>33690</v>
      </c>
      <c r="AB165" s="82" t="s">
        <v>28722</v>
      </c>
      <c r="AC165" s="82">
        <v>262</v>
      </c>
      <c r="AD165" s="82" t="s">
        <v>33689</v>
      </c>
      <c r="AE165" s="82" t="str">
        <f t="shared" si="13"/>
        <v>B4E</v>
      </c>
      <c r="AX165" s="82" t="s">
        <v>28728</v>
      </c>
      <c r="AY165" s="82">
        <v>262</v>
      </c>
      <c r="AZ165" s="82" t="s">
        <v>33689</v>
      </c>
      <c r="BA165" s="82" t="str">
        <f>AX165&amp;AZ165</f>
        <v>C4E</v>
      </c>
      <c r="BK165" s="82" t="s">
        <v>28735</v>
      </c>
      <c r="BL165" s="82">
        <v>262</v>
      </c>
      <c r="BM165" s="82" t="s">
        <v>33689</v>
      </c>
      <c r="BN165" s="82" t="str">
        <f t="shared" si="14"/>
        <v>D4E</v>
      </c>
      <c r="BV165" s="82" t="s">
        <v>28742</v>
      </c>
      <c r="BW165" s="82">
        <v>262</v>
      </c>
      <c r="BX165" s="82" t="s">
        <v>33689</v>
      </c>
      <c r="BY165" s="82" t="str">
        <f t="shared" si="15"/>
        <v>E4E</v>
      </c>
    </row>
    <row r="166" spans="1:77" ht="13.5" customHeight="1">
      <c r="A166" s="82" t="s">
        <v>28760</v>
      </c>
      <c r="D166" s="8" t="s">
        <v>682</v>
      </c>
      <c r="E166" s="8" t="s">
        <v>29357</v>
      </c>
      <c r="F166" s="82" t="s">
        <v>21383</v>
      </c>
      <c r="G166" s="82" t="s">
        <v>21466</v>
      </c>
      <c r="M166" s="8" t="s">
        <v>29356</v>
      </c>
      <c r="T166" s="82" t="s">
        <v>28714</v>
      </c>
      <c r="U166" s="82">
        <v>263</v>
      </c>
      <c r="V166" s="82" t="s">
        <v>33691</v>
      </c>
      <c r="W166" s="82" t="str">
        <f t="shared" si="12"/>
        <v>A4F</v>
      </c>
      <c r="AA166" s="82" t="s">
        <v>33692</v>
      </c>
      <c r="AB166" s="82" t="s">
        <v>28722</v>
      </c>
      <c r="AC166" s="82">
        <v>263</v>
      </c>
      <c r="AD166" s="82" t="s">
        <v>33691</v>
      </c>
      <c r="AE166" s="82" t="str">
        <f t="shared" si="13"/>
        <v>B4F</v>
      </c>
      <c r="AX166" s="82" t="s">
        <v>28728</v>
      </c>
      <c r="AY166" s="82">
        <v>263</v>
      </c>
      <c r="AZ166" s="82" t="s">
        <v>33691</v>
      </c>
      <c r="BA166" s="82" t="str">
        <f>AX166&amp;AZ166</f>
        <v>C4F</v>
      </c>
      <c r="BK166" s="82" t="s">
        <v>28735</v>
      </c>
      <c r="BL166" s="82">
        <v>263</v>
      </c>
      <c r="BM166" s="82" t="s">
        <v>33691</v>
      </c>
      <c r="BN166" s="82" t="str">
        <f t="shared" si="14"/>
        <v>D4F</v>
      </c>
      <c r="BV166" s="82" t="s">
        <v>28742</v>
      </c>
      <c r="BW166" s="82">
        <v>263</v>
      </c>
      <c r="BX166" s="82" t="s">
        <v>33691</v>
      </c>
      <c r="BY166" s="82" t="str">
        <f t="shared" si="15"/>
        <v>E4F</v>
      </c>
    </row>
    <row r="167" spans="1:77" ht="13.5" customHeight="1">
      <c r="A167" s="82" t="s">
        <v>28760</v>
      </c>
      <c r="D167" s="8" t="s">
        <v>682</v>
      </c>
      <c r="E167" s="8" t="s">
        <v>29361</v>
      </c>
      <c r="F167" s="82" t="s">
        <v>21383</v>
      </c>
      <c r="G167" s="82" t="s">
        <v>21466</v>
      </c>
      <c r="M167" s="8" t="s">
        <v>29360</v>
      </c>
      <c r="T167" s="82" t="s">
        <v>28714</v>
      </c>
      <c r="U167" s="82">
        <v>264</v>
      </c>
      <c r="V167" s="82" t="s">
        <v>33693</v>
      </c>
      <c r="W167" s="82" t="str">
        <f t="shared" si="12"/>
        <v>A4G</v>
      </c>
      <c r="AA167" s="82" t="s">
        <v>33694</v>
      </c>
      <c r="AB167" s="82" t="s">
        <v>28722</v>
      </c>
      <c r="AC167" s="82">
        <v>264</v>
      </c>
      <c r="AD167" s="82" t="s">
        <v>33693</v>
      </c>
      <c r="AE167" s="82" t="str">
        <f t="shared" si="13"/>
        <v>B4G</v>
      </c>
      <c r="AX167" s="82" t="s">
        <v>28728</v>
      </c>
      <c r="AY167" s="82">
        <v>264</v>
      </c>
      <c r="AZ167" s="82" t="s">
        <v>33693</v>
      </c>
      <c r="BA167" s="82" t="str">
        <f>AX167&amp;AZ167</f>
        <v>C4G</v>
      </c>
      <c r="BK167" s="82" t="s">
        <v>28735</v>
      </c>
      <c r="BL167" s="82">
        <v>264</v>
      </c>
      <c r="BM167" s="82" t="s">
        <v>33693</v>
      </c>
      <c r="BN167" s="82" t="str">
        <f t="shared" si="14"/>
        <v>D4G</v>
      </c>
      <c r="BV167" s="82" t="s">
        <v>28742</v>
      </c>
      <c r="BW167" s="82">
        <v>264</v>
      </c>
      <c r="BX167" s="82" t="s">
        <v>33693</v>
      </c>
      <c r="BY167" s="82" t="str">
        <f t="shared" si="15"/>
        <v>E4G</v>
      </c>
    </row>
    <row r="168" spans="1:77" ht="13.5" customHeight="1">
      <c r="A168" s="82" t="s">
        <v>28760</v>
      </c>
      <c r="D168" s="8" t="s">
        <v>682</v>
      </c>
      <c r="E168" s="8" t="s">
        <v>29371</v>
      </c>
      <c r="F168" s="82" t="s">
        <v>21383</v>
      </c>
      <c r="G168" s="82" t="s">
        <v>21466</v>
      </c>
      <c r="M168" s="8" t="s">
        <v>29370</v>
      </c>
      <c r="T168" s="82" t="s">
        <v>28714</v>
      </c>
      <c r="U168" s="82">
        <v>265</v>
      </c>
      <c r="V168" s="82" t="s">
        <v>33695</v>
      </c>
      <c r="W168" s="82" t="str">
        <f t="shared" si="12"/>
        <v>A4H</v>
      </c>
      <c r="AA168" s="82" t="s">
        <v>33696</v>
      </c>
      <c r="AB168" s="82" t="s">
        <v>28722</v>
      </c>
      <c r="AC168" s="82">
        <v>265</v>
      </c>
      <c r="AD168" s="82" t="s">
        <v>33695</v>
      </c>
      <c r="AE168" s="82" t="str">
        <f t="shared" si="13"/>
        <v>B4H</v>
      </c>
      <c r="AX168" s="82" t="s">
        <v>28728</v>
      </c>
      <c r="AY168" s="82">
        <v>265</v>
      </c>
      <c r="AZ168" s="82" t="s">
        <v>33695</v>
      </c>
      <c r="BA168" s="82" t="str">
        <f>AX168&amp;AZ168</f>
        <v>C4H</v>
      </c>
      <c r="BK168" s="82" t="s">
        <v>28735</v>
      </c>
      <c r="BL168" s="82">
        <v>265</v>
      </c>
      <c r="BM168" s="82" t="s">
        <v>33695</v>
      </c>
      <c r="BN168" s="82" t="str">
        <f t="shared" si="14"/>
        <v>D4H</v>
      </c>
      <c r="BV168" s="82" t="s">
        <v>28742</v>
      </c>
      <c r="BW168" s="82">
        <v>265</v>
      </c>
      <c r="BX168" s="82" t="s">
        <v>33695</v>
      </c>
      <c r="BY168" s="82" t="str">
        <f t="shared" si="15"/>
        <v>E4H</v>
      </c>
    </row>
    <row r="169" spans="1:77" ht="13.5" customHeight="1">
      <c r="A169" s="82" t="s">
        <v>28760</v>
      </c>
      <c r="D169" s="8" t="s">
        <v>682</v>
      </c>
      <c r="E169" s="8" t="s">
        <v>29380</v>
      </c>
      <c r="F169" s="82" t="s">
        <v>21383</v>
      </c>
      <c r="G169" s="82" t="s">
        <v>21466</v>
      </c>
      <c r="M169" s="8" t="s">
        <v>29379</v>
      </c>
      <c r="T169" s="82" t="s">
        <v>28714</v>
      </c>
      <c r="U169" s="82">
        <v>266</v>
      </c>
      <c r="V169" s="82" t="s">
        <v>33697</v>
      </c>
      <c r="W169" s="82" t="str">
        <f t="shared" si="12"/>
        <v>A4I</v>
      </c>
      <c r="AA169" s="82" t="s">
        <v>33698</v>
      </c>
      <c r="AB169" s="82" t="s">
        <v>28722</v>
      </c>
      <c r="AC169" s="82">
        <v>266</v>
      </c>
      <c r="AD169" s="82" t="s">
        <v>33697</v>
      </c>
      <c r="AE169" s="82" t="str">
        <f t="shared" si="13"/>
        <v>B4I</v>
      </c>
      <c r="AX169" s="82" t="s">
        <v>28728</v>
      </c>
      <c r="AY169" s="82">
        <v>266</v>
      </c>
      <c r="AZ169" s="82" t="s">
        <v>33697</v>
      </c>
      <c r="BA169" s="82" t="str">
        <f>AX169&amp;AZ169</f>
        <v>C4I</v>
      </c>
      <c r="BK169" s="82" t="s">
        <v>28735</v>
      </c>
      <c r="BL169" s="82">
        <v>266</v>
      </c>
      <c r="BM169" s="82" t="s">
        <v>33697</v>
      </c>
      <c r="BN169" s="82" t="str">
        <f t="shared" si="14"/>
        <v>D4I</v>
      </c>
      <c r="BV169" s="82" t="s">
        <v>28742</v>
      </c>
      <c r="BW169" s="82">
        <v>266</v>
      </c>
      <c r="BX169" s="82" t="s">
        <v>33697</v>
      </c>
      <c r="BY169" s="82" t="str">
        <f t="shared" si="15"/>
        <v>E4I</v>
      </c>
    </row>
    <row r="170" spans="1:77" ht="13.5" customHeight="1">
      <c r="A170" s="82" t="s">
        <v>28760</v>
      </c>
      <c r="D170" s="8" t="s">
        <v>682</v>
      </c>
      <c r="E170" s="8" t="s">
        <v>29385</v>
      </c>
      <c r="F170" s="82" t="s">
        <v>21383</v>
      </c>
      <c r="G170" s="82" t="s">
        <v>21466</v>
      </c>
      <c r="M170" s="8" t="s">
        <v>29384</v>
      </c>
      <c r="T170" s="82" t="s">
        <v>28714</v>
      </c>
      <c r="U170" s="82">
        <v>267</v>
      </c>
      <c r="V170" s="82" t="s">
        <v>33699</v>
      </c>
      <c r="W170" s="82" t="str">
        <f t="shared" si="12"/>
        <v>A4J</v>
      </c>
      <c r="AA170" s="82" t="s">
        <v>33700</v>
      </c>
      <c r="AB170" s="82" t="s">
        <v>28722</v>
      </c>
      <c r="AC170" s="82">
        <v>267</v>
      </c>
      <c r="AD170" s="82" t="s">
        <v>33699</v>
      </c>
      <c r="AE170" s="82" t="str">
        <f t="shared" si="13"/>
        <v>B4J</v>
      </c>
      <c r="AX170" s="82" t="s">
        <v>28728</v>
      </c>
      <c r="AY170" s="82">
        <v>267</v>
      </c>
      <c r="AZ170" s="82" t="s">
        <v>33699</v>
      </c>
      <c r="BA170" s="82" t="str">
        <f>AX170&amp;AZ170</f>
        <v>C4J</v>
      </c>
      <c r="BK170" s="82" t="s">
        <v>28735</v>
      </c>
      <c r="BL170" s="82">
        <v>267</v>
      </c>
      <c r="BM170" s="82" t="s">
        <v>33699</v>
      </c>
      <c r="BN170" s="82" t="str">
        <f t="shared" si="14"/>
        <v>D4J</v>
      </c>
      <c r="BV170" s="82" t="s">
        <v>28742</v>
      </c>
      <c r="BW170" s="82">
        <v>267</v>
      </c>
      <c r="BX170" s="82" t="s">
        <v>33699</v>
      </c>
      <c r="BY170" s="82" t="str">
        <f t="shared" si="15"/>
        <v>E4J</v>
      </c>
    </row>
    <row r="171" spans="1:77" ht="13.5" customHeight="1">
      <c r="A171" s="82" t="s">
        <v>28760</v>
      </c>
      <c r="D171" s="8"/>
      <c r="E171" s="8"/>
      <c r="F171" s="82" t="s">
        <v>21383</v>
      </c>
      <c r="G171" s="82" t="s">
        <v>21466</v>
      </c>
      <c r="T171" s="82" t="s">
        <v>28714</v>
      </c>
      <c r="U171" s="82">
        <v>268</v>
      </c>
      <c r="V171" s="82" t="s">
        <v>33701</v>
      </c>
      <c r="W171" s="82" t="str">
        <f t="shared" si="12"/>
        <v>A4K</v>
      </c>
      <c r="AA171" s="82" t="s">
        <v>33702</v>
      </c>
      <c r="AB171" s="82" t="s">
        <v>28722</v>
      </c>
      <c r="AC171" s="82">
        <v>268</v>
      </c>
      <c r="AD171" s="82" t="s">
        <v>33701</v>
      </c>
      <c r="AE171" s="82" t="str">
        <f t="shared" si="13"/>
        <v>B4K</v>
      </c>
      <c r="AX171" s="82" t="s">
        <v>28728</v>
      </c>
      <c r="AY171" s="82">
        <v>268</v>
      </c>
      <c r="AZ171" s="82" t="s">
        <v>33701</v>
      </c>
      <c r="BA171" s="82" t="str">
        <f>AX171&amp;AZ171</f>
        <v>C4K</v>
      </c>
      <c r="BK171" s="82" t="s">
        <v>28735</v>
      </c>
      <c r="BL171" s="82">
        <v>268</v>
      </c>
      <c r="BM171" s="82" t="s">
        <v>33701</v>
      </c>
      <c r="BN171" s="82" t="str">
        <f t="shared" si="14"/>
        <v>D4K</v>
      </c>
      <c r="BV171" s="82" t="s">
        <v>28742</v>
      </c>
      <c r="BW171" s="82">
        <v>268</v>
      </c>
      <c r="BX171" s="82" t="s">
        <v>33701</v>
      </c>
      <c r="BY171" s="82" t="str">
        <f t="shared" si="15"/>
        <v>E4K</v>
      </c>
    </row>
    <row r="172" spans="1:77" ht="13.5" customHeight="1">
      <c r="A172" s="82" t="s">
        <v>28760</v>
      </c>
      <c r="D172" s="8"/>
      <c r="E172" s="8"/>
      <c r="F172" s="82" t="s">
        <v>21383</v>
      </c>
      <c r="G172" s="82" t="s">
        <v>21466</v>
      </c>
      <c r="T172" s="82" t="s">
        <v>28714</v>
      </c>
      <c r="U172" s="82">
        <v>269</v>
      </c>
      <c r="V172" s="82" t="s">
        <v>33703</v>
      </c>
      <c r="W172" s="82" t="str">
        <f t="shared" si="12"/>
        <v>A4L</v>
      </c>
      <c r="AA172" s="82" t="s">
        <v>33704</v>
      </c>
      <c r="AB172" s="82" t="s">
        <v>28722</v>
      </c>
      <c r="AC172" s="82">
        <v>269</v>
      </c>
      <c r="AD172" s="82" t="s">
        <v>33703</v>
      </c>
      <c r="AE172" s="82" t="str">
        <f t="shared" si="13"/>
        <v>B4L</v>
      </c>
      <c r="AX172" s="82" t="s">
        <v>28728</v>
      </c>
      <c r="AY172" s="82">
        <v>269</v>
      </c>
      <c r="AZ172" s="82" t="s">
        <v>33703</v>
      </c>
      <c r="BA172" s="82" t="str">
        <f>AX172&amp;AZ172</f>
        <v>C4L</v>
      </c>
      <c r="BK172" s="82" t="s">
        <v>28735</v>
      </c>
      <c r="BL172" s="82">
        <v>269</v>
      </c>
      <c r="BM172" s="82" t="s">
        <v>33703</v>
      </c>
      <c r="BN172" s="82" t="str">
        <f t="shared" si="14"/>
        <v>D4L</v>
      </c>
      <c r="BV172" s="82" t="s">
        <v>28742</v>
      </c>
      <c r="BW172" s="82">
        <v>269</v>
      </c>
      <c r="BX172" s="82" t="s">
        <v>33703</v>
      </c>
      <c r="BY172" s="82" t="str">
        <f t="shared" si="15"/>
        <v>E4L</v>
      </c>
    </row>
    <row r="173" spans="1:77" ht="13.5" customHeight="1">
      <c r="A173" s="82" t="s">
        <v>28760</v>
      </c>
      <c r="D173" s="8"/>
      <c r="E173" s="8"/>
      <c r="F173" s="82" t="s">
        <v>21383</v>
      </c>
      <c r="G173" s="82" t="s">
        <v>21466</v>
      </c>
      <c r="T173" s="82" t="s">
        <v>28714</v>
      </c>
      <c r="U173" s="82">
        <v>270</v>
      </c>
      <c r="V173" s="82" t="s">
        <v>33705</v>
      </c>
      <c r="W173" s="82" t="str">
        <f t="shared" si="12"/>
        <v>A4M</v>
      </c>
      <c r="AA173" s="82" t="s">
        <v>33706</v>
      </c>
      <c r="AB173" s="82" t="s">
        <v>28722</v>
      </c>
      <c r="AC173" s="82">
        <v>270</v>
      </c>
      <c r="AD173" s="82" t="s">
        <v>33705</v>
      </c>
      <c r="AE173" s="82" t="str">
        <f t="shared" si="13"/>
        <v>B4M</v>
      </c>
      <c r="AX173" s="82" t="s">
        <v>28728</v>
      </c>
      <c r="AY173" s="82">
        <v>270</v>
      </c>
      <c r="AZ173" s="82" t="s">
        <v>33705</v>
      </c>
      <c r="BA173" s="82" t="str">
        <f>AX173&amp;AZ173</f>
        <v>C4M</v>
      </c>
      <c r="BK173" s="82" t="s">
        <v>28735</v>
      </c>
      <c r="BL173" s="82">
        <v>270</v>
      </c>
      <c r="BM173" s="82" t="s">
        <v>33705</v>
      </c>
      <c r="BN173" s="82" t="str">
        <f t="shared" si="14"/>
        <v>D4M</v>
      </c>
      <c r="BV173" s="82" t="s">
        <v>28742</v>
      </c>
      <c r="BW173" s="82">
        <v>270</v>
      </c>
      <c r="BX173" s="82" t="s">
        <v>33705</v>
      </c>
      <c r="BY173" s="82" t="str">
        <f t="shared" si="15"/>
        <v>E4M</v>
      </c>
    </row>
    <row r="174" spans="1:77" ht="13.5" customHeight="1">
      <c r="A174" s="82" t="s">
        <v>28760</v>
      </c>
      <c r="D174" s="8"/>
      <c r="E174" s="8"/>
      <c r="F174" s="82" t="s">
        <v>21383</v>
      </c>
      <c r="G174" s="82" t="s">
        <v>21466</v>
      </c>
      <c r="T174" s="82" t="s">
        <v>28714</v>
      </c>
      <c r="U174" s="82">
        <v>271</v>
      </c>
      <c r="V174" s="82" t="s">
        <v>33707</v>
      </c>
      <c r="W174" s="82" t="str">
        <f t="shared" si="12"/>
        <v>A4N</v>
      </c>
      <c r="AA174" s="82" t="s">
        <v>33708</v>
      </c>
      <c r="AB174" s="82" t="s">
        <v>28722</v>
      </c>
      <c r="AC174" s="82">
        <v>271</v>
      </c>
      <c r="AD174" s="82" t="s">
        <v>33707</v>
      </c>
      <c r="AE174" s="82" t="str">
        <f t="shared" si="13"/>
        <v>B4N</v>
      </c>
      <c r="AX174" s="82" t="s">
        <v>28728</v>
      </c>
      <c r="AY174" s="82">
        <v>271</v>
      </c>
      <c r="AZ174" s="82" t="s">
        <v>33707</v>
      </c>
      <c r="BA174" s="82" t="str">
        <f>AX174&amp;AZ174</f>
        <v>C4N</v>
      </c>
      <c r="BK174" s="82" t="s">
        <v>28735</v>
      </c>
      <c r="BL174" s="82">
        <v>271</v>
      </c>
      <c r="BM174" s="82" t="s">
        <v>33707</v>
      </c>
      <c r="BN174" s="82" t="str">
        <f t="shared" si="14"/>
        <v>D4N</v>
      </c>
      <c r="BV174" s="82" t="s">
        <v>28742</v>
      </c>
      <c r="BW174" s="82">
        <v>271</v>
      </c>
      <c r="BX174" s="82" t="s">
        <v>33707</v>
      </c>
      <c r="BY174" s="82" t="str">
        <f t="shared" si="15"/>
        <v>E4N</v>
      </c>
    </row>
    <row r="175" spans="1:77" ht="13.5" customHeight="1">
      <c r="A175" s="82" t="s">
        <v>28760</v>
      </c>
      <c r="D175" s="8"/>
      <c r="E175" s="8"/>
      <c r="F175" s="82" t="s">
        <v>21383</v>
      </c>
      <c r="G175" s="82" t="s">
        <v>21466</v>
      </c>
      <c r="T175" s="82" t="s">
        <v>28714</v>
      </c>
      <c r="U175" s="82">
        <v>272</v>
      </c>
      <c r="V175" s="82" t="s">
        <v>33709</v>
      </c>
      <c r="W175" s="82" t="str">
        <f t="shared" si="12"/>
        <v>A4O</v>
      </c>
      <c r="AA175" s="82" t="s">
        <v>33710</v>
      </c>
      <c r="AB175" s="82" t="s">
        <v>28722</v>
      </c>
      <c r="AC175" s="82">
        <v>272</v>
      </c>
      <c r="AD175" s="82" t="s">
        <v>33709</v>
      </c>
      <c r="AE175" s="82" t="str">
        <f t="shared" si="13"/>
        <v>B4O</v>
      </c>
      <c r="AX175" s="82" t="s">
        <v>28728</v>
      </c>
      <c r="AY175" s="82">
        <v>272</v>
      </c>
      <c r="AZ175" s="82" t="s">
        <v>33709</v>
      </c>
      <c r="BA175" s="82" t="str">
        <f>AX175&amp;AZ175</f>
        <v>C4O</v>
      </c>
      <c r="BK175" s="82" t="s">
        <v>28735</v>
      </c>
      <c r="BL175" s="82">
        <v>272</v>
      </c>
      <c r="BM175" s="82" t="s">
        <v>33709</v>
      </c>
      <c r="BN175" s="82" t="str">
        <f t="shared" si="14"/>
        <v>D4O</v>
      </c>
      <c r="BV175" s="82" t="s">
        <v>28742</v>
      </c>
      <c r="BW175" s="82">
        <v>272</v>
      </c>
      <c r="BX175" s="82" t="s">
        <v>33709</v>
      </c>
      <c r="BY175" s="82" t="str">
        <f t="shared" si="15"/>
        <v>E4O</v>
      </c>
    </row>
    <row r="176" spans="1:77" ht="13.5" customHeight="1">
      <c r="A176" s="82" t="s">
        <v>28760</v>
      </c>
      <c r="D176" s="8"/>
      <c r="E176" s="8"/>
      <c r="F176" s="82" t="s">
        <v>21383</v>
      </c>
      <c r="G176" s="82" t="s">
        <v>21466</v>
      </c>
      <c r="T176" s="82" t="s">
        <v>28714</v>
      </c>
      <c r="U176" s="82">
        <v>273</v>
      </c>
      <c r="V176" s="82" t="s">
        <v>33711</v>
      </c>
      <c r="W176" s="82" t="str">
        <f t="shared" si="12"/>
        <v>A4P</v>
      </c>
      <c r="AA176" s="82" t="s">
        <v>33712</v>
      </c>
      <c r="AB176" s="82" t="s">
        <v>28722</v>
      </c>
      <c r="AC176" s="82">
        <v>273</v>
      </c>
      <c r="AD176" s="82" t="s">
        <v>33711</v>
      </c>
      <c r="AE176" s="82" t="str">
        <f t="shared" si="13"/>
        <v>B4P</v>
      </c>
      <c r="AX176" s="82" t="s">
        <v>28728</v>
      </c>
      <c r="AY176" s="82">
        <v>273</v>
      </c>
      <c r="AZ176" s="82" t="s">
        <v>33711</v>
      </c>
      <c r="BA176" s="82" t="str">
        <f>AX176&amp;AZ176</f>
        <v>C4P</v>
      </c>
      <c r="BK176" s="82" t="s">
        <v>28735</v>
      </c>
      <c r="BL176" s="82">
        <v>273</v>
      </c>
      <c r="BM176" s="82" t="s">
        <v>33711</v>
      </c>
      <c r="BN176" s="82" t="str">
        <f t="shared" si="14"/>
        <v>D4P</v>
      </c>
      <c r="BV176" s="82" t="s">
        <v>28742</v>
      </c>
      <c r="BW176" s="82">
        <v>273</v>
      </c>
      <c r="BX176" s="82" t="s">
        <v>33711</v>
      </c>
      <c r="BY176" s="82" t="str">
        <f t="shared" si="15"/>
        <v>E4P</v>
      </c>
    </row>
    <row r="177" spans="1:77" ht="13.5" customHeight="1">
      <c r="A177" s="82" t="s">
        <v>28760</v>
      </c>
      <c r="D177" s="8"/>
      <c r="E177" s="8"/>
      <c r="F177" s="82" t="s">
        <v>21383</v>
      </c>
      <c r="G177" s="82" t="s">
        <v>21466</v>
      </c>
      <c r="T177" s="82" t="s">
        <v>28714</v>
      </c>
      <c r="U177" s="82">
        <v>274</v>
      </c>
      <c r="V177" s="82" t="s">
        <v>33713</v>
      </c>
      <c r="W177" s="82" t="str">
        <f t="shared" si="12"/>
        <v>A4Q</v>
      </c>
      <c r="AA177" s="82" t="s">
        <v>33714</v>
      </c>
      <c r="AB177" s="82" t="s">
        <v>28722</v>
      </c>
      <c r="AC177" s="82">
        <v>274</v>
      </c>
      <c r="AD177" s="82" t="s">
        <v>33713</v>
      </c>
      <c r="AE177" s="82" t="str">
        <f t="shared" si="13"/>
        <v>B4Q</v>
      </c>
      <c r="AX177" s="82" t="s">
        <v>28728</v>
      </c>
      <c r="AY177" s="82">
        <v>274</v>
      </c>
      <c r="AZ177" s="82" t="s">
        <v>33713</v>
      </c>
      <c r="BA177" s="82" t="str">
        <f>AX177&amp;AZ177</f>
        <v>C4Q</v>
      </c>
      <c r="BK177" s="82" t="s">
        <v>28735</v>
      </c>
      <c r="BL177" s="82">
        <v>274</v>
      </c>
      <c r="BM177" s="82" t="s">
        <v>33713</v>
      </c>
      <c r="BN177" s="82" t="str">
        <f t="shared" si="14"/>
        <v>D4Q</v>
      </c>
      <c r="BV177" s="82" t="s">
        <v>28742</v>
      </c>
      <c r="BW177" s="82">
        <v>274</v>
      </c>
      <c r="BX177" s="82" t="s">
        <v>33713</v>
      </c>
      <c r="BY177" s="82" t="str">
        <f t="shared" si="15"/>
        <v>E4Q</v>
      </c>
    </row>
    <row r="178" spans="1:77" ht="13.5" customHeight="1">
      <c r="A178" s="82" t="s">
        <v>28760</v>
      </c>
      <c r="D178" s="8"/>
      <c r="E178" s="8"/>
      <c r="F178" s="82" t="s">
        <v>21383</v>
      </c>
      <c r="G178" s="82" t="s">
        <v>21466</v>
      </c>
      <c r="T178" s="82" t="s">
        <v>28714</v>
      </c>
      <c r="U178" s="82">
        <v>275</v>
      </c>
      <c r="V178" s="82" t="s">
        <v>33715</v>
      </c>
      <c r="W178" s="82" t="str">
        <f t="shared" si="12"/>
        <v>A4R</v>
      </c>
      <c r="AA178" s="82" t="s">
        <v>33716</v>
      </c>
      <c r="AB178" s="82" t="s">
        <v>28722</v>
      </c>
      <c r="AC178" s="82">
        <v>275</v>
      </c>
      <c r="AD178" s="82" t="s">
        <v>33715</v>
      </c>
      <c r="AE178" s="82" t="str">
        <f t="shared" si="13"/>
        <v>B4R</v>
      </c>
      <c r="AX178" s="82" t="s">
        <v>28728</v>
      </c>
      <c r="AY178" s="82">
        <v>275</v>
      </c>
      <c r="AZ178" s="82" t="s">
        <v>33715</v>
      </c>
      <c r="BA178" s="82" t="str">
        <f>AX178&amp;AZ178</f>
        <v>C4R</v>
      </c>
      <c r="BK178" s="82" t="s">
        <v>28735</v>
      </c>
      <c r="BL178" s="82">
        <v>275</v>
      </c>
      <c r="BM178" s="82" t="s">
        <v>33715</v>
      </c>
      <c r="BN178" s="82" t="str">
        <f t="shared" si="14"/>
        <v>D4R</v>
      </c>
      <c r="BV178" s="82" t="s">
        <v>28742</v>
      </c>
      <c r="BW178" s="82">
        <v>275</v>
      </c>
      <c r="BX178" s="82" t="s">
        <v>33715</v>
      </c>
      <c r="BY178" s="82" t="str">
        <f t="shared" si="15"/>
        <v>E4R</v>
      </c>
    </row>
    <row r="179" spans="1:77" ht="13.5" customHeight="1">
      <c r="A179" s="82" t="s">
        <v>28760</v>
      </c>
      <c r="D179" s="8"/>
      <c r="E179" s="8"/>
      <c r="F179" s="82" t="s">
        <v>21383</v>
      </c>
      <c r="G179" s="82" t="s">
        <v>21466</v>
      </c>
      <c r="T179" s="82" t="s">
        <v>28714</v>
      </c>
      <c r="U179" s="82">
        <v>276</v>
      </c>
      <c r="V179" s="82" t="s">
        <v>33717</v>
      </c>
      <c r="W179" s="82" t="str">
        <f t="shared" si="12"/>
        <v>A4S</v>
      </c>
      <c r="AA179" s="82" t="s">
        <v>33718</v>
      </c>
      <c r="AB179" s="82" t="s">
        <v>28722</v>
      </c>
      <c r="AC179" s="82">
        <v>276</v>
      </c>
      <c r="AD179" s="82" t="s">
        <v>33717</v>
      </c>
      <c r="AE179" s="82" t="str">
        <f t="shared" si="13"/>
        <v>B4S</v>
      </c>
      <c r="AX179" s="82" t="s">
        <v>28728</v>
      </c>
      <c r="AY179" s="82">
        <v>276</v>
      </c>
      <c r="AZ179" s="82" t="s">
        <v>33717</v>
      </c>
      <c r="BA179" s="82" t="str">
        <f>AX179&amp;AZ179</f>
        <v>C4S</v>
      </c>
      <c r="BK179" s="82" t="s">
        <v>28735</v>
      </c>
      <c r="BL179" s="82">
        <v>276</v>
      </c>
      <c r="BM179" s="82" t="s">
        <v>33717</v>
      </c>
      <c r="BN179" s="82" t="str">
        <f t="shared" si="14"/>
        <v>D4S</v>
      </c>
      <c r="BV179" s="82" t="s">
        <v>28742</v>
      </c>
      <c r="BW179" s="82">
        <v>276</v>
      </c>
      <c r="BX179" s="82" t="s">
        <v>33717</v>
      </c>
      <c r="BY179" s="82" t="str">
        <f t="shared" si="15"/>
        <v>E4S</v>
      </c>
    </row>
    <row r="180" spans="1:77" ht="13.5" customHeight="1">
      <c r="A180" s="82" t="s">
        <v>28760</v>
      </c>
      <c r="D180" s="8"/>
      <c r="E180" s="8"/>
      <c r="F180" s="82" t="s">
        <v>21383</v>
      </c>
      <c r="G180" s="82" t="s">
        <v>21466</v>
      </c>
      <c r="T180" s="82" t="s">
        <v>28714</v>
      </c>
      <c r="U180" s="82">
        <v>277</v>
      </c>
      <c r="V180" s="82" t="s">
        <v>33719</v>
      </c>
      <c r="W180" s="82" t="str">
        <f t="shared" si="12"/>
        <v>A4T</v>
      </c>
      <c r="AA180" s="82" t="s">
        <v>33720</v>
      </c>
      <c r="AB180" s="82" t="s">
        <v>28722</v>
      </c>
      <c r="AC180" s="82">
        <v>277</v>
      </c>
      <c r="AD180" s="82" t="s">
        <v>33719</v>
      </c>
      <c r="AE180" s="82" t="str">
        <f t="shared" si="13"/>
        <v>B4T</v>
      </c>
      <c r="AX180" s="82" t="s">
        <v>28728</v>
      </c>
      <c r="AY180" s="82">
        <v>277</v>
      </c>
      <c r="AZ180" s="82" t="s">
        <v>33719</v>
      </c>
      <c r="BA180" s="82" t="str">
        <f>AX180&amp;AZ180</f>
        <v>C4T</v>
      </c>
      <c r="BK180" s="82" t="s">
        <v>28735</v>
      </c>
      <c r="BL180" s="82">
        <v>277</v>
      </c>
      <c r="BM180" s="82" t="s">
        <v>33719</v>
      </c>
      <c r="BN180" s="82" t="str">
        <f t="shared" si="14"/>
        <v>D4T</v>
      </c>
      <c r="BV180" s="82" t="s">
        <v>28742</v>
      </c>
      <c r="BW180" s="82">
        <v>277</v>
      </c>
      <c r="BX180" s="82" t="s">
        <v>33719</v>
      </c>
      <c r="BY180" s="82" t="str">
        <f t="shared" si="15"/>
        <v>E4T</v>
      </c>
    </row>
    <row r="181" spans="1:77" ht="13.5" customHeight="1">
      <c r="A181" s="82" t="s">
        <v>28760</v>
      </c>
      <c r="D181" s="8"/>
      <c r="E181" s="8"/>
      <c r="F181" s="82" t="s">
        <v>21383</v>
      </c>
      <c r="G181" s="82" t="s">
        <v>21466</v>
      </c>
      <c r="T181" s="82" t="s">
        <v>28714</v>
      </c>
      <c r="U181" s="82">
        <v>278</v>
      </c>
      <c r="V181" s="82" t="s">
        <v>33721</v>
      </c>
      <c r="W181" s="82" t="str">
        <f t="shared" si="12"/>
        <v>A4U</v>
      </c>
      <c r="AA181" s="82" t="s">
        <v>33722</v>
      </c>
      <c r="AB181" s="82" t="s">
        <v>28722</v>
      </c>
      <c r="AC181" s="82">
        <v>278</v>
      </c>
      <c r="AD181" s="82" t="s">
        <v>33721</v>
      </c>
      <c r="AE181" s="82" t="str">
        <f t="shared" si="13"/>
        <v>B4U</v>
      </c>
      <c r="AX181" s="82" t="s">
        <v>28728</v>
      </c>
      <c r="AY181" s="82">
        <v>278</v>
      </c>
      <c r="AZ181" s="82" t="s">
        <v>33721</v>
      </c>
      <c r="BA181" s="82" t="str">
        <f>AX181&amp;AZ181</f>
        <v>C4U</v>
      </c>
      <c r="BK181" s="82" t="s">
        <v>28735</v>
      </c>
      <c r="BL181" s="82">
        <v>278</v>
      </c>
      <c r="BM181" s="82" t="s">
        <v>33721</v>
      </c>
      <c r="BN181" s="82" t="str">
        <f t="shared" si="14"/>
        <v>D4U</v>
      </c>
      <c r="BV181" s="82" t="s">
        <v>28742</v>
      </c>
      <c r="BW181" s="82">
        <v>278</v>
      </c>
      <c r="BX181" s="82" t="s">
        <v>33721</v>
      </c>
      <c r="BY181" s="82" t="str">
        <f t="shared" si="15"/>
        <v>E4U</v>
      </c>
    </row>
    <row r="182" spans="1:77" ht="13.5" customHeight="1">
      <c r="A182" s="82" t="s">
        <v>28760</v>
      </c>
      <c r="D182" s="8"/>
      <c r="E182" s="8"/>
      <c r="F182" s="82" t="s">
        <v>21383</v>
      </c>
      <c r="G182" s="82" t="s">
        <v>21466</v>
      </c>
      <c r="T182" s="82" t="s">
        <v>28714</v>
      </c>
      <c r="U182" s="82">
        <v>279</v>
      </c>
      <c r="V182" s="82" t="s">
        <v>33723</v>
      </c>
      <c r="W182" s="82" t="str">
        <f t="shared" si="12"/>
        <v>A4V</v>
      </c>
      <c r="AA182" s="82" t="s">
        <v>33724</v>
      </c>
      <c r="AB182" s="82" t="s">
        <v>28722</v>
      </c>
      <c r="AC182" s="82">
        <v>279</v>
      </c>
      <c r="AD182" s="82" t="s">
        <v>33723</v>
      </c>
      <c r="AE182" s="82" t="str">
        <f t="shared" si="13"/>
        <v>B4V</v>
      </c>
      <c r="AX182" s="82" t="s">
        <v>28728</v>
      </c>
      <c r="AY182" s="82">
        <v>279</v>
      </c>
      <c r="AZ182" s="82" t="s">
        <v>33723</v>
      </c>
      <c r="BA182" s="82" t="str">
        <f>AX182&amp;AZ182</f>
        <v>C4V</v>
      </c>
      <c r="BK182" s="82" t="s">
        <v>28735</v>
      </c>
      <c r="BL182" s="82">
        <v>279</v>
      </c>
      <c r="BM182" s="82" t="s">
        <v>33723</v>
      </c>
      <c r="BN182" s="82" t="str">
        <f t="shared" si="14"/>
        <v>D4V</v>
      </c>
      <c r="BV182" s="82" t="s">
        <v>28742</v>
      </c>
      <c r="BW182" s="82">
        <v>279</v>
      </c>
      <c r="BX182" s="82" t="s">
        <v>33723</v>
      </c>
      <c r="BY182" s="82" t="str">
        <f t="shared" si="15"/>
        <v>E4V</v>
      </c>
    </row>
    <row r="183" spans="1:77" ht="13.5" customHeight="1">
      <c r="A183" s="82" t="s">
        <v>28760</v>
      </c>
      <c r="D183" s="8"/>
      <c r="E183" s="8"/>
      <c r="F183" s="82" t="s">
        <v>21383</v>
      </c>
      <c r="G183" s="82" t="s">
        <v>21466</v>
      </c>
      <c r="T183" s="82" t="s">
        <v>28714</v>
      </c>
      <c r="U183" s="82">
        <v>280</v>
      </c>
      <c r="V183" s="82" t="s">
        <v>33725</v>
      </c>
      <c r="W183" s="82" t="str">
        <f t="shared" si="12"/>
        <v>A4W</v>
      </c>
      <c r="AA183" s="82" t="s">
        <v>33726</v>
      </c>
      <c r="AB183" s="82" t="s">
        <v>28722</v>
      </c>
      <c r="AC183" s="82">
        <v>280</v>
      </c>
      <c r="AD183" s="82" t="s">
        <v>33725</v>
      </c>
      <c r="AE183" s="82" t="str">
        <f t="shared" si="13"/>
        <v>B4W</v>
      </c>
      <c r="AX183" s="82" t="s">
        <v>28728</v>
      </c>
      <c r="AY183" s="82">
        <v>280</v>
      </c>
      <c r="AZ183" s="82" t="s">
        <v>33725</v>
      </c>
      <c r="BA183" s="82" t="str">
        <f>AX183&amp;AZ183</f>
        <v>C4W</v>
      </c>
      <c r="BK183" s="82" t="s">
        <v>28735</v>
      </c>
      <c r="BL183" s="82">
        <v>280</v>
      </c>
      <c r="BM183" s="82" t="s">
        <v>33725</v>
      </c>
      <c r="BN183" s="82" t="str">
        <f t="shared" si="14"/>
        <v>D4W</v>
      </c>
      <c r="BV183" s="82" t="s">
        <v>28742</v>
      </c>
      <c r="BW183" s="82">
        <v>280</v>
      </c>
      <c r="BX183" s="82" t="s">
        <v>33725</v>
      </c>
      <c r="BY183" s="82" t="str">
        <f t="shared" si="15"/>
        <v>E4W</v>
      </c>
    </row>
    <row r="184" spans="1:77" ht="13.5" customHeight="1">
      <c r="A184" s="82" t="s">
        <v>28760</v>
      </c>
      <c r="D184" s="8"/>
      <c r="E184" s="8"/>
      <c r="F184" s="82" t="s">
        <v>21383</v>
      </c>
      <c r="G184" s="82" t="s">
        <v>21466</v>
      </c>
      <c r="T184" s="82" t="s">
        <v>28714</v>
      </c>
      <c r="U184" s="82">
        <v>281</v>
      </c>
      <c r="V184" s="82" t="s">
        <v>33727</v>
      </c>
      <c r="W184" s="82" t="str">
        <f t="shared" si="12"/>
        <v>A4X</v>
      </c>
      <c r="AA184" s="82" t="s">
        <v>33728</v>
      </c>
      <c r="AB184" s="82" t="s">
        <v>28722</v>
      </c>
      <c r="AC184" s="82">
        <v>281</v>
      </c>
      <c r="AD184" s="82" t="s">
        <v>33727</v>
      </c>
      <c r="AE184" s="82" t="str">
        <f t="shared" si="13"/>
        <v>B4X</v>
      </c>
      <c r="AX184" s="82" t="s">
        <v>28728</v>
      </c>
      <c r="AY184" s="82">
        <v>281</v>
      </c>
      <c r="AZ184" s="82" t="s">
        <v>33727</v>
      </c>
      <c r="BA184" s="82" t="str">
        <f>AX184&amp;AZ184</f>
        <v>C4X</v>
      </c>
      <c r="BK184" s="82" t="s">
        <v>28735</v>
      </c>
      <c r="BL184" s="82">
        <v>281</v>
      </c>
      <c r="BM184" s="82" t="s">
        <v>33727</v>
      </c>
      <c r="BN184" s="82" t="str">
        <f t="shared" si="14"/>
        <v>D4X</v>
      </c>
      <c r="BV184" s="82" t="s">
        <v>28742</v>
      </c>
      <c r="BW184" s="82">
        <v>281</v>
      </c>
      <c r="BX184" s="82" t="s">
        <v>33727</v>
      </c>
      <c r="BY184" s="82" t="str">
        <f t="shared" si="15"/>
        <v>E4X</v>
      </c>
    </row>
    <row r="185" spans="1:77" ht="13.5" customHeight="1">
      <c r="A185" s="82" t="s">
        <v>28760</v>
      </c>
      <c r="D185" s="8"/>
      <c r="E185" s="8"/>
      <c r="F185" s="82" t="s">
        <v>21383</v>
      </c>
      <c r="G185" s="82" t="s">
        <v>21466</v>
      </c>
      <c r="T185" s="82" t="s">
        <v>28714</v>
      </c>
      <c r="U185" s="82">
        <v>282</v>
      </c>
      <c r="V185" s="82" t="s">
        <v>33729</v>
      </c>
      <c r="W185" s="82" t="str">
        <f t="shared" si="12"/>
        <v>A4Y</v>
      </c>
      <c r="AA185" s="82" t="s">
        <v>33730</v>
      </c>
      <c r="AB185" s="82" t="s">
        <v>28722</v>
      </c>
      <c r="AC185" s="82">
        <v>282</v>
      </c>
      <c r="AD185" s="82" t="s">
        <v>33729</v>
      </c>
      <c r="AE185" s="82" t="str">
        <f t="shared" si="13"/>
        <v>B4Y</v>
      </c>
      <c r="AX185" s="82" t="s">
        <v>28728</v>
      </c>
      <c r="AY185" s="82">
        <v>282</v>
      </c>
      <c r="AZ185" s="82" t="s">
        <v>33729</v>
      </c>
      <c r="BA185" s="82" t="str">
        <f>AX185&amp;AZ185</f>
        <v>C4Y</v>
      </c>
      <c r="BK185" s="82" t="s">
        <v>28735</v>
      </c>
      <c r="BL185" s="82">
        <v>282</v>
      </c>
      <c r="BM185" s="82" t="s">
        <v>33729</v>
      </c>
      <c r="BN185" s="82" t="str">
        <f t="shared" si="14"/>
        <v>D4Y</v>
      </c>
      <c r="BV185" s="82" t="s">
        <v>28742</v>
      </c>
      <c r="BW185" s="82">
        <v>282</v>
      </c>
      <c r="BX185" s="82" t="s">
        <v>33729</v>
      </c>
      <c r="BY185" s="82" t="str">
        <f t="shared" si="15"/>
        <v>E4Y</v>
      </c>
    </row>
    <row r="186" spans="1:77" ht="13.5" customHeight="1">
      <c r="A186" s="82" t="s">
        <v>28760</v>
      </c>
      <c r="D186" s="8"/>
      <c r="E186" s="8"/>
      <c r="F186" s="82" t="s">
        <v>21383</v>
      </c>
      <c r="G186" s="82" t="s">
        <v>21466</v>
      </c>
      <c r="T186" s="82" t="s">
        <v>28714</v>
      </c>
      <c r="U186" s="82">
        <v>283</v>
      </c>
      <c r="V186" s="82" t="s">
        <v>33731</v>
      </c>
      <c r="W186" s="82" t="str">
        <f t="shared" si="12"/>
        <v>A4Z</v>
      </c>
      <c r="AA186" s="82" t="s">
        <v>33732</v>
      </c>
      <c r="AB186" s="82" t="s">
        <v>28722</v>
      </c>
      <c r="AC186" s="82">
        <v>283</v>
      </c>
      <c r="AD186" s="82" t="s">
        <v>33731</v>
      </c>
      <c r="AE186" s="82" t="str">
        <f t="shared" si="13"/>
        <v>B4Z</v>
      </c>
      <c r="AX186" s="82" t="s">
        <v>28728</v>
      </c>
      <c r="AY186" s="82">
        <v>283</v>
      </c>
      <c r="AZ186" s="82" t="s">
        <v>33731</v>
      </c>
      <c r="BA186" s="82" t="str">
        <f>AX186&amp;AZ186</f>
        <v>C4Z</v>
      </c>
      <c r="BK186" s="82" t="s">
        <v>28735</v>
      </c>
      <c r="BL186" s="82">
        <v>283</v>
      </c>
      <c r="BM186" s="82" t="s">
        <v>33731</v>
      </c>
      <c r="BN186" s="82" t="str">
        <f t="shared" si="14"/>
        <v>D4Z</v>
      </c>
      <c r="BV186" s="82" t="s">
        <v>28742</v>
      </c>
      <c r="BW186" s="82">
        <v>283</v>
      </c>
      <c r="BX186" s="82" t="s">
        <v>33731</v>
      </c>
      <c r="BY186" s="82" t="str">
        <f t="shared" si="15"/>
        <v>E4Z</v>
      </c>
    </row>
    <row r="187" spans="1:77" ht="13.5" customHeight="1">
      <c r="A187" s="82" t="s">
        <v>28760</v>
      </c>
      <c r="D187" s="8"/>
      <c r="E187" s="8"/>
      <c r="F187" s="82" t="s">
        <v>21383</v>
      </c>
      <c r="G187" s="82" t="s">
        <v>21466</v>
      </c>
      <c r="T187" s="82" t="s">
        <v>28714</v>
      </c>
      <c r="U187" s="82">
        <v>310</v>
      </c>
      <c r="V187" s="82" t="s">
        <v>33733</v>
      </c>
      <c r="W187" s="82" t="str">
        <f t="shared" si="12"/>
        <v>A50</v>
      </c>
      <c r="AA187" s="82" t="s">
        <v>33734</v>
      </c>
      <c r="AB187" s="82" t="s">
        <v>28722</v>
      </c>
      <c r="AC187" s="82">
        <v>310</v>
      </c>
      <c r="AD187" s="82" t="s">
        <v>33733</v>
      </c>
      <c r="AE187" s="82" t="str">
        <f t="shared" si="13"/>
        <v>B50</v>
      </c>
      <c r="AX187" s="82" t="s">
        <v>28728</v>
      </c>
      <c r="AY187" s="82">
        <v>310</v>
      </c>
      <c r="AZ187" s="82" t="s">
        <v>33733</v>
      </c>
      <c r="BA187" s="82" t="str">
        <f>AX187&amp;AZ187</f>
        <v>C50</v>
      </c>
      <c r="BK187" s="82" t="s">
        <v>28735</v>
      </c>
      <c r="BL187" s="82">
        <v>310</v>
      </c>
      <c r="BM187" s="82" t="s">
        <v>33733</v>
      </c>
      <c r="BN187" s="82" t="str">
        <f t="shared" si="14"/>
        <v>D50</v>
      </c>
      <c r="BV187" s="82" t="s">
        <v>28742</v>
      </c>
      <c r="BW187" s="82">
        <v>310</v>
      </c>
      <c r="BX187" s="82" t="s">
        <v>33733</v>
      </c>
      <c r="BY187" s="82" t="str">
        <f t="shared" si="15"/>
        <v>E50</v>
      </c>
    </row>
    <row r="188" spans="1:77" ht="13.5" customHeight="1">
      <c r="A188" s="82" t="s">
        <v>28760</v>
      </c>
      <c r="D188" s="8"/>
      <c r="E188" s="8"/>
      <c r="F188" s="82" t="s">
        <v>21383</v>
      </c>
      <c r="G188" s="82" t="s">
        <v>21466</v>
      </c>
      <c r="T188" s="82" t="s">
        <v>28714</v>
      </c>
      <c r="U188" s="82">
        <v>311</v>
      </c>
      <c r="V188" s="82" t="s">
        <v>33735</v>
      </c>
      <c r="W188" s="82" t="str">
        <f t="shared" si="12"/>
        <v>A51</v>
      </c>
      <c r="AA188" s="82" t="s">
        <v>33736</v>
      </c>
      <c r="AB188" s="82" t="s">
        <v>28722</v>
      </c>
      <c r="AC188" s="82">
        <v>311</v>
      </c>
      <c r="AD188" s="82" t="s">
        <v>33735</v>
      </c>
      <c r="AE188" s="82" t="str">
        <f t="shared" si="13"/>
        <v>B51</v>
      </c>
      <c r="AX188" s="82" t="s">
        <v>28728</v>
      </c>
      <c r="AY188" s="82">
        <v>311</v>
      </c>
      <c r="AZ188" s="82" t="s">
        <v>33735</v>
      </c>
      <c r="BA188" s="82" t="str">
        <f>AX188&amp;AZ188</f>
        <v>C51</v>
      </c>
      <c r="BK188" s="82" t="s">
        <v>28735</v>
      </c>
      <c r="BL188" s="82">
        <v>311</v>
      </c>
      <c r="BM188" s="82" t="s">
        <v>33735</v>
      </c>
      <c r="BN188" s="82" t="str">
        <f t="shared" si="14"/>
        <v>D51</v>
      </c>
      <c r="BV188" s="82" t="s">
        <v>28742</v>
      </c>
      <c r="BW188" s="82">
        <v>311</v>
      </c>
      <c r="BX188" s="82" t="s">
        <v>33735</v>
      </c>
      <c r="BY188" s="82" t="str">
        <f t="shared" si="15"/>
        <v>E51</v>
      </c>
    </row>
    <row r="189" spans="1:77" ht="13.5" customHeight="1">
      <c r="A189" s="82" t="s">
        <v>28760</v>
      </c>
      <c r="D189" s="8"/>
      <c r="E189" s="8"/>
      <c r="F189" s="82" t="s">
        <v>21383</v>
      </c>
      <c r="G189" s="82" t="s">
        <v>21466</v>
      </c>
      <c r="T189" s="82" t="s">
        <v>28714</v>
      </c>
      <c r="U189" s="82">
        <v>312</v>
      </c>
      <c r="V189" s="82" t="s">
        <v>33737</v>
      </c>
      <c r="W189" s="82" t="str">
        <f t="shared" si="12"/>
        <v>A52</v>
      </c>
      <c r="AA189" s="82" t="s">
        <v>33738</v>
      </c>
      <c r="AB189" s="82" t="s">
        <v>28722</v>
      </c>
      <c r="AC189" s="82">
        <v>312</v>
      </c>
      <c r="AD189" s="82" t="s">
        <v>33737</v>
      </c>
      <c r="AE189" s="82" t="str">
        <f t="shared" si="13"/>
        <v>B52</v>
      </c>
      <c r="AX189" s="82" t="s">
        <v>28728</v>
      </c>
      <c r="AY189" s="82">
        <v>312</v>
      </c>
      <c r="AZ189" s="82" t="s">
        <v>33737</v>
      </c>
      <c r="BA189" s="82" t="str">
        <f>AX189&amp;AZ189</f>
        <v>C52</v>
      </c>
      <c r="BK189" s="82" t="s">
        <v>28735</v>
      </c>
      <c r="BL189" s="82">
        <v>312</v>
      </c>
      <c r="BM189" s="82" t="s">
        <v>33737</v>
      </c>
      <c r="BN189" s="82" t="str">
        <f t="shared" si="14"/>
        <v>D52</v>
      </c>
      <c r="BV189" s="82" t="s">
        <v>28742</v>
      </c>
      <c r="BW189" s="82">
        <v>312</v>
      </c>
      <c r="BX189" s="82" t="s">
        <v>33737</v>
      </c>
      <c r="BY189" s="82" t="str">
        <f t="shared" si="15"/>
        <v>E52</v>
      </c>
    </row>
    <row r="190" spans="1:77" ht="13.5" customHeight="1">
      <c r="A190" s="82" t="s">
        <v>28760</v>
      </c>
      <c r="D190" s="8"/>
      <c r="E190" s="8"/>
      <c r="F190" s="82" t="s">
        <v>21288</v>
      </c>
      <c r="G190" s="82" t="s">
        <v>21466</v>
      </c>
      <c r="T190" s="82" t="s">
        <v>28714</v>
      </c>
      <c r="U190" s="82">
        <v>313</v>
      </c>
      <c r="V190" s="82" t="s">
        <v>33739</v>
      </c>
      <c r="W190" s="82" t="str">
        <f t="shared" si="12"/>
        <v>A53</v>
      </c>
      <c r="AA190" s="82" t="s">
        <v>33740</v>
      </c>
      <c r="AB190" s="82" t="s">
        <v>28722</v>
      </c>
      <c r="AC190" s="82">
        <v>313</v>
      </c>
      <c r="AD190" s="82" t="s">
        <v>33739</v>
      </c>
      <c r="AE190" s="82" t="str">
        <f t="shared" si="13"/>
        <v>B53</v>
      </c>
      <c r="AX190" s="82" t="s">
        <v>28728</v>
      </c>
      <c r="AY190" s="82">
        <v>313</v>
      </c>
      <c r="AZ190" s="82" t="s">
        <v>33739</v>
      </c>
      <c r="BA190" s="82" t="str">
        <f>AX190&amp;AZ190</f>
        <v>C53</v>
      </c>
      <c r="BK190" s="82" t="s">
        <v>28735</v>
      </c>
      <c r="BL190" s="82">
        <v>313</v>
      </c>
      <c r="BM190" s="82" t="s">
        <v>33739</v>
      </c>
      <c r="BN190" s="82" t="str">
        <f t="shared" si="14"/>
        <v>D53</v>
      </c>
      <c r="BV190" s="82" t="s">
        <v>28742</v>
      </c>
      <c r="BW190" s="82">
        <v>313</v>
      </c>
      <c r="BX190" s="82" t="s">
        <v>33739</v>
      </c>
      <c r="BY190" s="82" t="str">
        <f t="shared" si="15"/>
        <v>E53</v>
      </c>
    </row>
    <row r="191" spans="1:77" ht="13.5" customHeight="1">
      <c r="A191" s="82" t="s">
        <v>28760</v>
      </c>
      <c r="D191" s="8"/>
      <c r="E191" s="8"/>
      <c r="F191" s="82" t="s">
        <v>21288</v>
      </c>
      <c r="G191" s="82" t="s">
        <v>21466</v>
      </c>
      <c r="T191" s="82" t="s">
        <v>28714</v>
      </c>
      <c r="U191" s="82">
        <v>314</v>
      </c>
      <c r="V191" s="82" t="s">
        <v>33741</v>
      </c>
      <c r="W191" s="82" t="str">
        <f t="shared" si="12"/>
        <v>A54</v>
      </c>
      <c r="AA191" s="82" t="s">
        <v>33742</v>
      </c>
      <c r="AB191" s="82" t="s">
        <v>28722</v>
      </c>
      <c r="AC191" s="82">
        <v>314</v>
      </c>
      <c r="AD191" s="82" t="s">
        <v>33741</v>
      </c>
      <c r="AE191" s="82" t="str">
        <f t="shared" si="13"/>
        <v>B54</v>
      </c>
      <c r="AX191" s="82" t="s">
        <v>28728</v>
      </c>
      <c r="AY191" s="82">
        <v>314</v>
      </c>
      <c r="AZ191" s="82" t="s">
        <v>33741</v>
      </c>
      <c r="BA191" s="82" t="str">
        <f>AX191&amp;AZ191</f>
        <v>C54</v>
      </c>
      <c r="BK191" s="82" t="s">
        <v>28735</v>
      </c>
      <c r="BL191" s="82">
        <v>314</v>
      </c>
      <c r="BM191" s="82" t="s">
        <v>33741</v>
      </c>
      <c r="BN191" s="82" t="str">
        <f t="shared" si="14"/>
        <v>D54</v>
      </c>
      <c r="BV191" s="82" t="s">
        <v>28742</v>
      </c>
      <c r="BW191" s="82">
        <v>314</v>
      </c>
      <c r="BX191" s="82" t="s">
        <v>33741</v>
      </c>
      <c r="BY191" s="82" t="str">
        <f t="shared" si="15"/>
        <v>E54</v>
      </c>
    </row>
    <row r="192" spans="1:77" ht="13.5" customHeight="1">
      <c r="A192" s="82" t="s">
        <v>28760</v>
      </c>
      <c r="D192" s="8"/>
      <c r="E192" s="8"/>
      <c r="F192" s="82" t="s">
        <v>21288</v>
      </c>
      <c r="G192" s="82" t="s">
        <v>21466</v>
      </c>
      <c r="T192" s="82" t="s">
        <v>28714</v>
      </c>
      <c r="U192" s="82">
        <v>315</v>
      </c>
      <c r="V192" s="82" t="s">
        <v>33743</v>
      </c>
      <c r="W192" s="82" t="str">
        <f t="shared" si="12"/>
        <v>A55</v>
      </c>
      <c r="AA192" s="82" t="s">
        <v>33744</v>
      </c>
      <c r="AB192" s="82" t="s">
        <v>28722</v>
      </c>
      <c r="AC192" s="82">
        <v>315</v>
      </c>
      <c r="AD192" s="82" t="s">
        <v>33743</v>
      </c>
      <c r="AE192" s="82" t="str">
        <f t="shared" si="13"/>
        <v>B55</v>
      </c>
      <c r="AX192" s="82" t="s">
        <v>28728</v>
      </c>
      <c r="AY192" s="82">
        <v>315</v>
      </c>
      <c r="AZ192" s="82" t="s">
        <v>33743</v>
      </c>
      <c r="BA192" s="82" t="str">
        <f>AX192&amp;AZ192</f>
        <v>C55</v>
      </c>
      <c r="BK192" s="82" t="s">
        <v>28735</v>
      </c>
      <c r="BL192" s="82">
        <v>315</v>
      </c>
      <c r="BM192" s="82" t="s">
        <v>33743</v>
      </c>
      <c r="BN192" s="82" t="str">
        <f t="shared" si="14"/>
        <v>D55</v>
      </c>
      <c r="BV192" s="82" t="s">
        <v>28742</v>
      </c>
      <c r="BW192" s="82">
        <v>315</v>
      </c>
      <c r="BX192" s="82" t="s">
        <v>33743</v>
      </c>
      <c r="BY192" s="82" t="str">
        <f t="shared" si="15"/>
        <v>E55</v>
      </c>
    </row>
    <row r="193" spans="1:77" ht="13.5" customHeight="1">
      <c r="A193" s="82" t="s">
        <v>28760</v>
      </c>
      <c r="D193" s="8"/>
      <c r="E193" s="8"/>
      <c r="F193" s="82" t="s">
        <v>21383</v>
      </c>
      <c r="G193" s="82" t="s">
        <v>21466</v>
      </c>
      <c r="T193" s="82" t="s">
        <v>28714</v>
      </c>
      <c r="U193" s="82">
        <v>316</v>
      </c>
      <c r="V193" s="82" t="s">
        <v>33745</v>
      </c>
      <c r="W193" s="82" t="str">
        <f t="shared" si="12"/>
        <v>A56</v>
      </c>
      <c r="AA193" s="82" t="s">
        <v>33746</v>
      </c>
      <c r="AB193" s="82" t="s">
        <v>28722</v>
      </c>
      <c r="AC193" s="82">
        <v>316</v>
      </c>
      <c r="AD193" s="82" t="s">
        <v>33745</v>
      </c>
      <c r="AE193" s="82" t="str">
        <f t="shared" si="13"/>
        <v>B56</v>
      </c>
      <c r="AX193" s="82" t="s">
        <v>28728</v>
      </c>
      <c r="AY193" s="82">
        <v>316</v>
      </c>
      <c r="AZ193" s="82" t="s">
        <v>33745</v>
      </c>
      <c r="BA193" s="82" t="str">
        <f>AX193&amp;AZ193</f>
        <v>C56</v>
      </c>
      <c r="BK193" s="82" t="s">
        <v>28735</v>
      </c>
      <c r="BL193" s="82">
        <v>316</v>
      </c>
      <c r="BM193" s="82" t="s">
        <v>33745</v>
      </c>
      <c r="BN193" s="82" t="str">
        <f t="shared" si="14"/>
        <v>D56</v>
      </c>
      <c r="BV193" s="82" t="s">
        <v>28742</v>
      </c>
      <c r="BW193" s="82">
        <v>316</v>
      </c>
      <c r="BX193" s="82" t="s">
        <v>33745</v>
      </c>
      <c r="BY193" s="82" t="str">
        <f t="shared" si="15"/>
        <v>E56</v>
      </c>
    </row>
    <row r="194" spans="1:77" ht="13.5" customHeight="1">
      <c r="A194" s="82" t="s">
        <v>28760</v>
      </c>
      <c r="D194" s="8"/>
      <c r="E194" s="8"/>
      <c r="F194" s="82" t="s">
        <v>21383</v>
      </c>
      <c r="G194" s="82" t="s">
        <v>21466</v>
      </c>
      <c r="T194" s="82" t="s">
        <v>28714</v>
      </c>
      <c r="U194" s="82">
        <v>317</v>
      </c>
      <c r="V194" s="82" t="s">
        <v>33747</v>
      </c>
      <c r="W194" s="82" t="str">
        <f t="shared" si="12"/>
        <v>A57</v>
      </c>
      <c r="AA194" s="82" t="s">
        <v>33748</v>
      </c>
      <c r="AB194" s="82" t="s">
        <v>28722</v>
      </c>
      <c r="AC194" s="82">
        <v>317</v>
      </c>
      <c r="AD194" s="82" t="s">
        <v>33747</v>
      </c>
      <c r="AE194" s="82" t="str">
        <f t="shared" si="13"/>
        <v>B57</v>
      </c>
      <c r="AX194" s="82" t="s">
        <v>28728</v>
      </c>
      <c r="AY194" s="82">
        <v>317</v>
      </c>
      <c r="AZ194" s="82" t="s">
        <v>33747</v>
      </c>
      <c r="BA194" s="82" t="str">
        <f>AX194&amp;AZ194</f>
        <v>C57</v>
      </c>
      <c r="BK194" s="82" t="s">
        <v>28735</v>
      </c>
      <c r="BL194" s="82">
        <v>317</v>
      </c>
      <c r="BM194" s="82" t="s">
        <v>33747</v>
      </c>
      <c r="BN194" s="82" t="str">
        <f t="shared" si="14"/>
        <v>D57</v>
      </c>
      <c r="BV194" s="82" t="s">
        <v>28742</v>
      </c>
      <c r="BW194" s="82">
        <v>317</v>
      </c>
      <c r="BX194" s="82" t="s">
        <v>33747</v>
      </c>
      <c r="BY194" s="82" t="str">
        <f t="shared" si="15"/>
        <v>E57</v>
      </c>
    </row>
    <row r="195" spans="1:77" ht="13.5" customHeight="1">
      <c r="A195" s="82" t="s">
        <v>28760</v>
      </c>
      <c r="T195" s="82" t="s">
        <v>28714</v>
      </c>
      <c r="U195" s="82">
        <v>318</v>
      </c>
      <c r="V195" s="82" t="s">
        <v>33749</v>
      </c>
      <c r="W195" s="82" t="str">
        <f t="shared" si="12"/>
        <v>A58</v>
      </c>
      <c r="AA195" s="82" t="s">
        <v>33750</v>
      </c>
      <c r="AB195" s="82" t="s">
        <v>28722</v>
      </c>
      <c r="AC195" s="82">
        <v>318</v>
      </c>
      <c r="AD195" s="82" t="s">
        <v>33749</v>
      </c>
      <c r="AE195" s="82" t="str">
        <f t="shared" si="13"/>
        <v>B58</v>
      </c>
      <c r="AX195" s="82" t="s">
        <v>28728</v>
      </c>
      <c r="AY195" s="82">
        <v>318</v>
      </c>
      <c r="AZ195" s="82" t="s">
        <v>33749</v>
      </c>
      <c r="BA195" s="82" t="str">
        <f>AX195&amp;AZ195</f>
        <v>C58</v>
      </c>
      <c r="BK195" s="82" t="s">
        <v>28735</v>
      </c>
      <c r="BL195" s="82">
        <v>318</v>
      </c>
      <c r="BM195" s="82" t="s">
        <v>33749</v>
      </c>
      <c r="BN195" s="82" t="str">
        <f t="shared" si="14"/>
        <v>D58</v>
      </c>
      <c r="BV195" s="82" t="s">
        <v>28742</v>
      </c>
      <c r="BW195" s="82">
        <v>318</v>
      </c>
      <c r="BX195" s="82" t="s">
        <v>33749</v>
      </c>
      <c r="BY195" s="82" t="str">
        <f t="shared" si="15"/>
        <v>E58</v>
      </c>
    </row>
    <row r="196" spans="1:77" ht="13.5" customHeight="1">
      <c r="T196" s="82" t="s">
        <v>28714</v>
      </c>
      <c r="U196" s="82">
        <v>319</v>
      </c>
      <c r="V196" s="82" t="s">
        <v>33751</v>
      </c>
      <c r="W196" s="82" t="str">
        <f t="shared" si="12"/>
        <v>A59</v>
      </c>
      <c r="AA196" s="82" t="s">
        <v>33752</v>
      </c>
      <c r="AB196" s="82" t="s">
        <v>28722</v>
      </c>
      <c r="AC196" s="82">
        <v>319</v>
      </c>
      <c r="AD196" s="82" t="s">
        <v>33751</v>
      </c>
      <c r="AE196" s="82" t="str">
        <f t="shared" si="13"/>
        <v>B59</v>
      </c>
      <c r="AX196" s="82" t="s">
        <v>28728</v>
      </c>
      <c r="AY196" s="82">
        <v>319</v>
      </c>
      <c r="AZ196" s="82" t="s">
        <v>33751</v>
      </c>
      <c r="BA196" s="82" t="str">
        <f>AX196&amp;AZ196</f>
        <v>C59</v>
      </c>
      <c r="BK196" s="82" t="s">
        <v>28735</v>
      </c>
      <c r="BL196" s="82">
        <v>319</v>
      </c>
      <c r="BM196" s="82" t="s">
        <v>33751</v>
      </c>
      <c r="BN196" s="82" t="str">
        <f t="shared" si="14"/>
        <v>D59</v>
      </c>
      <c r="BV196" s="82" t="s">
        <v>28742</v>
      </c>
      <c r="BW196" s="82">
        <v>319</v>
      </c>
      <c r="BX196" s="82" t="s">
        <v>33751</v>
      </c>
      <c r="BY196" s="82" t="str">
        <f t="shared" si="15"/>
        <v>E59</v>
      </c>
    </row>
    <row r="197" spans="1:77" ht="13.5" customHeight="1">
      <c r="T197" s="82" t="s">
        <v>28714</v>
      </c>
      <c r="U197" s="82">
        <v>320</v>
      </c>
      <c r="V197" s="82" t="s">
        <v>33753</v>
      </c>
      <c r="W197" s="82" t="str">
        <f t="shared" si="12"/>
        <v>A5A</v>
      </c>
      <c r="AA197" s="82" t="s">
        <v>33754</v>
      </c>
      <c r="AB197" s="82" t="s">
        <v>28722</v>
      </c>
      <c r="AC197" s="82">
        <v>320</v>
      </c>
      <c r="AD197" s="82" t="s">
        <v>33753</v>
      </c>
      <c r="AE197" s="82" t="str">
        <f t="shared" si="13"/>
        <v>B5A</v>
      </c>
      <c r="AX197" s="82" t="s">
        <v>28728</v>
      </c>
      <c r="AY197" s="82">
        <v>320</v>
      </c>
      <c r="AZ197" s="82" t="s">
        <v>33753</v>
      </c>
      <c r="BA197" s="82" t="str">
        <f>AX197&amp;AZ197</f>
        <v>C5A</v>
      </c>
      <c r="BK197" s="82" t="s">
        <v>28735</v>
      </c>
      <c r="BL197" s="82">
        <v>320</v>
      </c>
      <c r="BM197" s="82" t="s">
        <v>33753</v>
      </c>
      <c r="BN197" s="82" t="str">
        <f t="shared" si="14"/>
        <v>D5A</v>
      </c>
      <c r="BV197" s="82" t="s">
        <v>28742</v>
      </c>
      <c r="BW197" s="82">
        <v>320</v>
      </c>
      <c r="BX197" s="82" t="s">
        <v>33753</v>
      </c>
      <c r="BY197" s="82" t="str">
        <f t="shared" si="15"/>
        <v>E5A</v>
      </c>
    </row>
    <row r="198" spans="1:77" ht="13.5" customHeight="1">
      <c r="T198" s="82" t="s">
        <v>28714</v>
      </c>
      <c r="U198" s="82">
        <v>321</v>
      </c>
      <c r="V198" s="82" t="s">
        <v>33755</v>
      </c>
      <c r="W198" s="82" t="str">
        <f t="shared" si="12"/>
        <v>A5B</v>
      </c>
      <c r="AA198" s="82" t="s">
        <v>33756</v>
      </c>
      <c r="AB198" s="82" t="s">
        <v>28722</v>
      </c>
      <c r="AC198" s="82">
        <v>321</v>
      </c>
      <c r="AD198" s="82" t="s">
        <v>33755</v>
      </c>
      <c r="AE198" s="82" t="str">
        <f t="shared" si="13"/>
        <v>B5B</v>
      </c>
      <c r="AX198" s="82" t="s">
        <v>28728</v>
      </c>
      <c r="AY198" s="82">
        <v>321</v>
      </c>
      <c r="AZ198" s="82" t="s">
        <v>33755</v>
      </c>
      <c r="BA198" s="82" t="str">
        <f>AX198&amp;AZ198</f>
        <v>C5B</v>
      </c>
      <c r="BK198" s="82" t="s">
        <v>28735</v>
      </c>
      <c r="BL198" s="82">
        <v>321</v>
      </c>
      <c r="BM198" s="82" t="s">
        <v>33755</v>
      </c>
      <c r="BN198" s="82" t="str">
        <f t="shared" si="14"/>
        <v>D5B</v>
      </c>
      <c r="BV198" s="82" t="s">
        <v>28742</v>
      </c>
      <c r="BW198" s="82">
        <v>321</v>
      </c>
      <c r="BX198" s="82" t="s">
        <v>33755</v>
      </c>
      <c r="BY198" s="82" t="str">
        <f t="shared" si="15"/>
        <v>E5B</v>
      </c>
    </row>
    <row r="199" spans="1:77" ht="13.5" customHeight="1">
      <c r="T199" s="82" t="s">
        <v>28714</v>
      </c>
      <c r="U199" s="82">
        <v>322</v>
      </c>
      <c r="V199" s="82" t="s">
        <v>33757</v>
      </c>
      <c r="W199" s="82" t="str">
        <f t="shared" si="12"/>
        <v>A5C</v>
      </c>
      <c r="AA199" s="82" t="s">
        <v>33758</v>
      </c>
      <c r="AB199" s="82" t="s">
        <v>28722</v>
      </c>
      <c r="AC199" s="82">
        <v>322</v>
      </c>
      <c r="AD199" s="82" t="s">
        <v>33757</v>
      </c>
      <c r="AE199" s="82" t="str">
        <f t="shared" si="13"/>
        <v>B5C</v>
      </c>
      <c r="AX199" s="82" t="s">
        <v>28728</v>
      </c>
      <c r="AY199" s="82">
        <v>322</v>
      </c>
      <c r="AZ199" s="82" t="s">
        <v>33757</v>
      </c>
      <c r="BA199" s="82" t="str">
        <f>AX199&amp;AZ199</f>
        <v>C5C</v>
      </c>
      <c r="BK199" s="82" t="s">
        <v>28735</v>
      </c>
      <c r="BL199" s="82">
        <v>322</v>
      </c>
      <c r="BM199" s="82" t="s">
        <v>33757</v>
      </c>
      <c r="BN199" s="82" t="str">
        <f t="shared" si="14"/>
        <v>D5C</v>
      </c>
      <c r="BV199" s="82" t="s">
        <v>28742</v>
      </c>
      <c r="BW199" s="82">
        <v>322</v>
      </c>
      <c r="BX199" s="82" t="s">
        <v>33757</v>
      </c>
      <c r="BY199" s="82" t="str">
        <f t="shared" si="15"/>
        <v>E5C</v>
      </c>
    </row>
    <row r="200" spans="1:77" ht="13.5" customHeight="1">
      <c r="T200" s="82" t="s">
        <v>28714</v>
      </c>
      <c r="U200" s="82">
        <v>323</v>
      </c>
      <c r="V200" s="82" t="s">
        <v>33759</v>
      </c>
      <c r="W200" s="82" t="str">
        <f t="shared" si="12"/>
        <v>A5D</v>
      </c>
      <c r="AA200" s="82" t="s">
        <v>33760</v>
      </c>
      <c r="AB200" s="82" t="s">
        <v>28722</v>
      </c>
      <c r="AC200" s="82">
        <v>323</v>
      </c>
      <c r="AD200" s="82" t="s">
        <v>33759</v>
      </c>
      <c r="AE200" s="82" t="str">
        <f t="shared" si="13"/>
        <v>B5D</v>
      </c>
      <c r="AX200" s="82" t="s">
        <v>28728</v>
      </c>
      <c r="AY200" s="82">
        <v>323</v>
      </c>
      <c r="AZ200" s="82" t="s">
        <v>33759</v>
      </c>
      <c r="BA200" s="82" t="str">
        <f>AX200&amp;AZ200</f>
        <v>C5D</v>
      </c>
      <c r="BK200" s="82" t="s">
        <v>28735</v>
      </c>
      <c r="BL200" s="82">
        <v>323</v>
      </c>
      <c r="BM200" s="82" t="s">
        <v>33759</v>
      </c>
      <c r="BN200" s="82" t="str">
        <f t="shared" si="14"/>
        <v>D5D</v>
      </c>
      <c r="BV200" s="82" t="s">
        <v>28742</v>
      </c>
      <c r="BW200" s="82">
        <v>323</v>
      </c>
      <c r="BX200" s="82" t="s">
        <v>33759</v>
      </c>
      <c r="BY200" s="82" t="str">
        <f t="shared" si="15"/>
        <v>E5D</v>
      </c>
    </row>
    <row r="201" spans="1:77" ht="13.5" customHeight="1">
      <c r="T201" s="82" t="s">
        <v>28714</v>
      </c>
      <c r="U201" s="82">
        <v>324</v>
      </c>
      <c r="V201" s="82" t="s">
        <v>33761</v>
      </c>
      <c r="W201" s="82" t="str">
        <f t="shared" ref="W201:W264" si="16">T201&amp;V201</f>
        <v>A5E</v>
      </c>
      <c r="AA201" s="82" t="s">
        <v>33762</v>
      </c>
      <c r="AB201" s="82" t="s">
        <v>28722</v>
      </c>
      <c r="AC201" s="82">
        <v>324</v>
      </c>
      <c r="AD201" s="82" t="s">
        <v>33761</v>
      </c>
      <c r="AE201" s="82" t="str">
        <f t="shared" ref="AE201:AE264" si="17">AB201&amp;AD201</f>
        <v>B5E</v>
      </c>
      <c r="AX201" s="82" t="s">
        <v>28728</v>
      </c>
      <c r="AY201" s="82">
        <v>324</v>
      </c>
      <c r="AZ201" s="82" t="s">
        <v>33761</v>
      </c>
      <c r="BA201" s="82" t="str">
        <f>AX201&amp;AZ201</f>
        <v>C5E</v>
      </c>
      <c r="BK201" s="82" t="s">
        <v>28735</v>
      </c>
      <c r="BL201" s="82">
        <v>324</v>
      </c>
      <c r="BM201" s="82" t="s">
        <v>33761</v>
      </c>
      <c r="BN201" s="82" t="str">
        <f t="shared" ref="BN201:BN264" si="18">BK201&amp;BM201</f>
        <v>D5E</v>
      </c>
      <c r="BV201" s="82" t="s">
        <v>28742</v>
      </c>
      <c r="BW201" s="82">
        <v>324</v>
      </c>
      <c r="BX201" s="82" t="s">
        <v>33761</v>
      </c>
      <c r="BY201" s="82" t="str">
        <f t="shared" ref="BY201:BY264" si="19">BV201&amp;BX201</f>
        <v>E5E</v>
      </c>
    </row>
    <row r="202" spans="1:77" ht="13.5" customHeight="1">
      <c r="T202" s="82" t="s">
        <v>28714</v>
      </c>
      <c r="U202" s="82">
        <v>325</v>
      </c>
      <c r="V202" s="82" t="s">
        <v>33763</v>
      </c>
      <c r="W202" s="82" t="str">
        <f t="shared" si="16"/>
        <v>A5F</v>
      </c>
      <c r="AA202" s="82" t="s">
        <v>33764</v>
      </c>
      <c r="AB202" s="82" t="s">
        <v>28722</v>
      </c>
      <c r="AC202" s="82">
        <v>325</v>
      </c>
      <c r="AD202" s="82" t="s">
        <v>33763</v>
      </c>
      <c r="AE202" s="82" t="str">
        <f t="shared" si="17"/>
        <v>B5F</v>
      </c>
      <c r="AX202" s="82" t="s">
        <v>28728</v>
      </c>
      <c r="AY202" s="82">
        <v>325</v>
      </c>
      <c r="AZ202" s="82" t="s">
        <v>33763</v>
      </c>
      <c r="BA202" s="82" t="str">
        <f>AX202&amp;AZ202</f>
        <v>C5F</v>
      </c>
      <c r="BK202" s="82" t="s">
        <v>28735</v>
      </c>
      <c r="BL202" s="82">
        <v>325</v>
      </c>
      <c r="BM202" s="82" t="s">
        <v>33763</v>
      </c>
      <c r="BN202" s="82" t="str">
        <f t="shared" si="18"/>
        <v>D5F</v>
      </c>
      <c r="BV202" s="82" t="s">
        <v>28742</v>
      </c>
      <c r="BW202" s="82">
        <v>325</v>
      </c>
      <c r="BX202" s="82" t="s">
        <v>33763</v>
      </c>
      <c r="BY202" s="82" t="str">
        <f t="shared" si="19"/>
        <v>E5F</v>
      </c>
    </row>
    <row r="203" spans="1:77" ht="13.5" customHeight="1">
      <c r="T203" s="82" t="s">
        <v>28714</v>
      </c>
      <c r="U203" s="82">
        <v>326</v>
      </c>
      <c r="V203" s="82" t="s">
        <v>33765</v>
      </c>
      <c r="W203" s="82" t="str">
        <f t="shared" si="16"/>
        <v>A5G</v>
      </c>
      <c r="AA203" s="82" t="s">
        <v>33766</v>
      </c>
      <c r="AB203" s="82" t="s">
        <v>28722</v>
      </c>
      <c r="AC203" s="82">
        <v>326</v>
      </c>
      <c r="AD203" s="82" t="s">
        <v>33765</v>
      </c>
      <c r="AE203" s="82" t="str">
        <f t="shared" si="17"/>
        <v>B5G</v>
      </c>
      <c r="AX203" s="82" t="s">
        <v>28728</v>
      </c>
      <c r="AY203" s="82">
        <v>326</v>
      </c>
      <c r="AZ203" s="82" t="s">
        <v>33765</v>
      </c>
      <c r="BA203" s="82" t="str">
        <f>AX203&amp;AZ203</f>
        <v>C5G</v>
      </c>
      <c r="BK203" s="82" t="s">
        <v>28735</v>
      </c>
      <c r="BL203" s="82">
        <v>326</v>
      </c>
      <c r="BM203" s="82" t="s">
        <v>33765</v>
      </c>
      <c r="BN203" s="82" t="str">
        <f t="shared" si="18"/>
        <v>D5G</v>
      </c>
      <c r="BV203" s="82" t="s">
        <v>28742</v>
      </c>
      <c r="BW203" s="82">
        <v>326</v>
      </c>
      <c r="BX203" s="82" t="s">
        <v>33765</v>
      </c>
      <c r="BY203" s="82" t="str">
        <f t="shared" si="19"/>
        <v>E5G</v>
      </c>
    </row>
    <row r="204" spans="1:77" ht="13.5" customHeight="1">
      <c r="T204" s="82" t="s">
        <v>28714</v>
      </c>
      <c r="U204" s="82">
        <v>327</v>
      </c>
      <c r="V204" s="82" t="s">
        <v>33767</v>
      </c>
      <c r="W204" s="82" t="str">
        <f t="shared" si="16"/>
        <v>A5H</v>
      </c>
      <c r="AA204" s="82" t="s">
        <v>33768</v>
      </c>
      <c r="AB204" s="82" t="s">
        <v>28722</v>
      </c>
      <c r="AC204" s="82">
        <v>327</v>
      </c>
      <c r="AD204" s="82" t="s">
        <v>33767</v>
      </c>
      <c r="AE204" s="82" t="str">
        <f t="shared" si="17"/>
        <v>B5H</v>
      </c>
      <c r="AX204" s="82" t="s">
        <v>28728</v>
      </c>
      <c r="AY204" s="82">
        <v>327</v>
      </c>
      <c r="AZ204" s="82" t="s">
        <v>33767</v>
      </c>
      <c r="BA204" s="82" t="str">
        <f>AX204&amp;AZ204</f>
        <v>C5H</v>
      </c>
      <c r="BK204" s="82" t="s">
        <v>28735</v>
      </c>
      <c r="BL204" s="82">
        <v>327</v>
      </c>
      <c r="BM204" s="82" t="s">
        <v>33767</v>
      </c>
      <c r="BN204" s="82" t="str">
        <f t="shared" si="18"/>
        <v>D5H</v>
      </c>
      <c r="BV204" s="82" t="s">
        <v>28742</v>
      </c>
      <c r="BW204" s="82">
        <v>327</v>
      </c>
      <c r="BX204" s="82" t="s">
        <v>33767</v>
      </c>
      <c r="BY204" s="82" t="str">
        <f t="shared" si="19"/>
        <v>E5H</v>
      </c>
    </row>
    <row r="205" spans="1:77" ht="13.5" customHeight="1">
      <c r="T205" s="82" t="s">
        <v>28714</v>
      </c>
      <c r="U205" s="82">
        <v>328</v>
      </c>
      <c r="V205" s="82" t="s">
        <v>33769</v>
      </c>
      <c r="W205" s="82" t="str">
        <f t="shared" si="16"/>
        <v>A5I</v>
      </c>
      <c r="AA205" s="82" t="s">
        <v>33770</v>
      </c>
      <c r="AB205" s="82" t="s">
        <v>28722</v>
      </c>
      <c r="AC205" s="82">
        <v>328</v>
      </c>
      <c r="AD205" s="82" t="s">
        <v>33769</v>
      </c>
      <c r="AE205" s="82" t="str">
        <f t="shared" si="17"/>
        <v>B5I</v>
      </c>
      <c r="AX205" s="82" t="s">
        <v>28728</v>
      </c>
      <c r="AY205" s="82">
        <v>328</v>
      </c>
      <c r="AZ205" s="82" t="s">
        <v>33769</v>
      </c>
      <c r="BA205" s="82" t="str">
        <f>AX205&amp;AZ205</f>
        <v>C5I</v>
      </c>
      <c r="BK205" s="82" t="s">
        <v>28735</v>
      </c>
      <c r="BL205" s="82">
        <v>328</v>
      </c>
      <c r="BM205" s="82" t="s">
        <v>33769</v>
      </c>
      <c r="BN205" s="82" t="str">
        <f t="shared" si="18"/>
        <v>D5I</v>
      </c>
      <c r="BV205" s="82" t="s">
        <v>28742</v>
      </c>
      <c r="BW205" s="82">
        <v>328</v>
      </c>
      <c r="BX205" s="82" t="s">
        <v>33769</v>
      </c>
      <c r="BY205" s="82" t="str">
        <f t="shared" si="19"/>
        <v>E5I</v>
      </c>
    </row>
    <row r="206" spans="1:77" ht="13.5" customHeight="1">
      <c r="T206" s="82" t="s">
        <v>28714</v>
      </c>
      <c r="U206" s="82">
        <v>329</v>
      </c>
      <c r="V206" s="82" t="s">
        <v>33771</v>
      </c>
      <c r="W206" s="82" t="str">
        <f t="shared" si="16"/>
        <v>A5J</v>
      </c>
      <c r="AA206" s="82" t="s">
        <v>33772</v>
      </c>
      <c r="AB206" s="82" t="s">
        <v>28722</v>
      </c>
      <c r="AC206" s="82">
        <v>329</v>
      </c>
      <c r="AD206" s="82" t="s">
        <v>33771</v>
      </c>
      <c r="AE206" s="82" t="str">
        <f t="shared" si="17"/>
        <v>B5J</v>
      </c>
      <c r="AX206" s="82" t="s">
        <v>28728</v>
      </c>
      <c r="AY206" s="82">
        <v>329</v>
      </c>
      <c r="AZ206" s="82" t="s">
        <v>33771</v>
      </c>
      <c r="BA206" s="82" t="str">
        <f>AX206&amp;AZ206</f>
        <v>C5J</v>
      </c>
      <c r="BK206" s="82" t="s">
        <v>28735</v>
      </c>
      <c r="BL206" s="82">
        <v>329</v>
      </c>
      <c r="BM206" s="82" t="s">
        <v>33771</v>
      </c>
      <c r="BN206" s="82" t="str">
        <f t="shared" si="18"/>
        <v>D5J</v>
      </c>
      <c r="BV206" s="82" t="s">
        <v>28742</v>
      </c>
      <c r="BW206" s="82">
        <v>329</v>
      </c>
      <c r="BX206" s="82" t="s">
        <v>33771</v>
      </c>
      <c r="BY206" s="82" t="str">
        <f t="shared" si="19"/>
        <v>E5J</v>
      </c>
    </row>
    <row r="207" spans="1:77" ht="13.5" customHeight="1">
      <c r="T207" s="82" t="s">
        <v>28714</v>
      </c>
      <c r="U207" s="82">
        <v>330</v>
      </c>
      <c r="V207" s="82" t="s">
        <v>33773</v>
      </c>
      <c r="W207" s="82" t="str">
        <f t="shared" si="16"/>
        <v>A5K</v>
      </c>
      <c r="AA207" s="82" t="s">
        <v>33774</v>
      </c>
      <c r="AB207" s="82" t="s">
        <v>28722</v>
      </c>
      <c r="AC207" s="82">
        <v>330</v>
      </c>
      <c r="AD207" s="82" t="s">
        <v>33773</v>
      </c>
      <c r="AE207" s="82" t="str">
        <f t="shared" si="17"/>
        <v>B5K</v>
      </c>
      <c r="AX207" s="82" t="s">
        <v>28728</v>
      </c>
      <c r="AY207" s="82">
        <v>330</v>
      </c>
      <c r="AZ207" s="82" t="s">
        <v>33773</v>
      </c>
      <c r="BA207" s="82" t="str">
        <f>AX207&amp;AZ207</f>
        <v>C5K</v>
      </c>
      <c r="BK207" s="82" t="s">
        <v>28735</v>
      </c>
      <c r="BL207" s="82">
        <v>330</v>
      </c>
      <c r="BM207" s="82" t="s">
        <v>33773</v>
      </c>
      <c r="BN207" s="82" t="str">
        <f t="shared" si="18"/>
        <v>D5K</v>
      </c>
      <c r="BV207" s="82" t="s">
        <v>28742</v>
      </c>
      <c r="BW207" s="82">
        <v>330</v>
      </c>
      <c r="BX207" s="82" t="s">
        <v>33773</v>
      </c>
      <c r="BY207" s="82" t="str">
        <f t="shared" si="19"/>
        <v>E5K</v>
      </c>
    </row>
    <row r="208" spans="1:77" ht="13.5" customHeight="1">
      <c r="T208" s="82" t="s">
        <v>28714</v>
      </c>
      <c r="U208" s="82">
        <v>331</v>
      </c>
      <c r="V208" s="82" t="s">
        <v>33775</v>
      </c>
      <c r="W208" s="82" t="str">
        <f t="shared" si="16"/>
        <v>A5L</v>
      </c>
      <c r="AA208" s="82" t="s">
        <v>33776</v>
      </c>
      <c r="AB208" s="82" t="s">
        <v>28722</v>
      </c>
      <c r="AC208" s="82">
        <v>331</v>
      </c>
      <c r="AD208" s="82" t="s">
        <v>33775</v>
      </c>
      <c r="AE208" s="82" t="str">
        <f t="shared" si="17"/>
        <v>B5L</v>
      </c>
      <c r="AX208" s="82" t="s">
        <v>28728</v>
      </c>
      <c r="AY208" s="82">
        <v>331</v>
      </c>
      <c r="AZ208" s="82" t="s">
        <v>33775</v>
      </c>
      <c r="BA208" s="82" t="str">
        <f>AX208&amp;AZ208</f>
        <v>C5L</v>
      </c>
      <c r="BK208" s="82" t="s">
        <v>28735</v>
      </c>
      <c r="BL208" s="82">
        <v>331</v>
      </c>
      <c r="BM208" s="82" t="s">
        <v>33775</v>
      </c>
      <c r="BN208" s="82" t="str">
        <f t="shared" si="18"/>
        <v>D5L</v>
      </c>
      <c r="BV208" s="82" t="s">
        <v>28742</v>
      </c>
      <c r="BW208" s="82">
        <v>331</v>
      </c>
      <c r="BX208" s="82" t="s">
        <v>33775</v>
      </c>
      <c r="BY208" s="82" t="str">
        <f t="shared" si="19"/>
        <v>E5L</v>
      </c>
    </row>
    <row r="209" spans="20:77" ht="13.5" customHeight="1">
      <c r="T209" s="82" t="s">
        <v>28714</v>
      </c>
      <c r="U209" s="82">
        <v>332</v>
      </c>
      <c r="V209" s="82" t="s">
        <v>33777</v>
      </c>
      <c r="W209" s="82" t="str">
        <f t="shared" si="16"/>
        <v>A5M</v>
      </c>
      <c r="AA209" s="82" t="s">
        <v>33778</v>
      </c>
      <c r="AB209" s="82" t="s">
        <v>28722</v>
      </c>
      <c r="AC209" s="82">
        <v>332</v>
      </c>
      <c r="AD209" s="82" t="s">
        <v>33777</v>
      </c>
      <c r="AE209" s="82" t="str">
        <f t="shared" si="17"/>
        <v>B5M</v>
      </c>
      <c r="AX209" s="82" t="s">
        <v>28728</v>
      </c>
      <c r="AY209" s="82">
        <v>332</v>
      </c>
      <c r="AZ209" s="82" t="s">
        <v>33777</v>
      </c>
      <c r="BA209" s="82" t="str">
        <f>AX209&amp;AZ209</f>
        <v>C5M</v>
      </c>
      <c r="BK209" s="82" t="s">
        <v>28735</v>
      </c>
      <c r="BL209" s="82">
        <v>332</v>
      </c>
      <c r="BM209" s="82" t="s">
        <v>33777</v>
      </c>
      <c r="BN209" s="82" t="str">
        <f t="shared" si="18"/>
        <v>D5M</v>
      </c>
      <c r="BV209" s="82" t="s">
        <v>28742</v>
      </c>
      <c r="BW209" s="82">
        <v>332</v>
      </c>
      <c r="BX209" s="82" t="s">
        <v>33777</v>
      </c>
      <c r="BY209" s="82" t="str">
        <f t="shared" si="19"/>
        <v>E5M</v>
      </c>
    </row>
    <row r="210" spans="20:77" ht="13.5" customHeight="1">
      <c r="T210" s="82" t="s">
        <v>28714</v>
      </c>
      <c r="U210" s="82">
        <v>333</v>
      </c>
      <c r="V210" s="82" t="s">
        <v>33779</v>
      </c>
      <c r="W210" s="82" t="str">
        <f t="shared" si="16"/>
        <v>A5N</v>
      </c>
      <c r="AA210" s="82" t="s">
        <v>33780</v>
      </c>
      <c r="AB210" s="82" t="s">
        <v>28722</v>
      </c>
      <c r="AC210" s="82">
        <v>333</v>
      </c>
      <c r="AD210" s="82" t="s">
        <v>33779</v>
      </c>
      <c r="AE210" s="82" t="str">
        <f t="shared" si="17"/>
        <v>B5N</v>
      </c>
      <c r="AX210" s="82" t="s">
        <v>28728</v>
      </c>
      <c r="AY210" s="82">
        <v>333</v>
      </c>
      <c r="AZ210" s="82" t="s">
        <v>33779</v>
      </c>
      <c r="BA210" s="82" t="str">
        <f>AX210&amp;AZ210</f>
        <v>C5N</v>
      </c>
      <c r="BK210" s="82" t="s">
        <v>28735</v>
      </c>
      <c r="BL210" s="82">
        <v>333</v>
      </c>
      <c r="BM210" s="82" t="s">
        <v>33779</v>
      </c>
      <c r="BN210" s="82" t="str">
        <f t="shared" si="18"/>
        <v>D5N</v>
      </c>
      <c r="BV210" s="82" t="s">
        <v>28742</v>
      </c>
      <c r="BW210" s="82">
        <v>333</v>
      </c>
      <c r="BX210" s="82" t="s">
        <v>33779</v>
      </c>
      <c r="BY210" s="82" t="str">
        <f t="shared" si="19"/>
        <v>E5N</v>
      </c>
    </row>
    <row r="211" spans="20:77" ht="13.5" customHeight="1">
      <c r="T211" s="82" t="s">
        <v>28714</v>
      </c>
      <c r="U211" s="82">
        <v>334</v>
      </c>
      <c r="V211" s="82" t="s">
        <v>33781</v>
      </c>
      <c r="W211" s="82" t="str">
        <f t="shared" si="16"/>
        <v>A5O</v>
      </c>
      <c r="AA211" s="82" t="s">
        <v>33782</v>
      </c>
      <c r="AB211" s="82" t="s">
        <v>28722</v>
      </c>
      <c r="AC211" s="82">
        <v>334</v>
      </c>
      <c r="AD211" s="82" t="s">
        <v>33781</v>
      </c>
      <c r="AE211" s="82" t="str">
        <f t="shared" si="17"/>
        <v>B5O</v>
      </c>
      <c r="AX211" s="82" t="s">
        <v>28728</v>
      </c>
      <c r="AY211" s="82">
        <v>334</v>
      </c>
      <c r="AZ211" s="82" t="s">
        <v>33781</v>
      </c>
      <c r="BA211" s="82" t="str">
        <f>AX211&amp;AZ211</f>
        <v>C5O</v>
      </c>
      <c r="BK211" s="82" t="s">
        <v>28735</v>
      </c>
      <c r="BL211" s="82">
        <v>334</v>
      </c>
      <c r="BM211" s="82" t="s">
        <v>33781</v>
      </c>
      <c r="BN211" s="82" t="str">
        <f t="shared" si="18"/>
        <v>D5O</v>
      </c>
      <c r="BV211" s="82" t="s">
        <v>28742</v>
      </c>
      <c r="BW211" s="82">
        <v>334</v>
      </c>
      <c r="BX211" s="82" t="s">
        <v>33781</v>
      </c>
      <c r="BY211" s="82" t="str">
        <f t="shared" si="19"/>
        <v>E5O</v>
      </c>
    </row>
    <row r="212" spans="20:77" ht="13.5" customHeight="1">
      <c r="T212" s="82" t="s">
        <v>28714</v>
      </c>
      <c r="U212" s="82">
        <v>335</v>
      </c>
      <c r="V212" s="82" t="s">
        <v>33783</v>
      </c>
      <c r="W212" s="82" t="str">
        <f t="shared" si="16"/>
        <v>A5P</v>
      </c>
      <c r="AA212" s="82" t="s">
        <v>33784</v>
      </c>
      <c r="AB212" s="82" t="s">
        <v>28722</v>
      </c>
      <c r="AC212" s="82">
        <v>335</v>
      </c>
      <c r="AD212" s="82" t="s">
        <v>33783</v>
      </c>
      <c r="AE212" s="82" t="str">
        <f t="shared" si="17"/>
        <v>B5P</v>
      </c>
      <c r="AX212" s="82" t="s">
        <v>28728</v>
      </c>
      <c r="AY212" s="82">
        <v>335</v>
      </c>
      <c r="AZ212" s="82" t="s">
        <v>33783</v>
      </c>
      <c r="BA212" s="82" t="str">
        <f>AX212&amp;AZ212</f>
        <v>C5P</v>
      </c>
      <c r="BK212" s="82" t="s">
        <v>28735</v>
      </c>
      <c r="BL212" s="82">
        <v>335</v>
      </c>
      <c r="BM212" s="82" t="s">
        <v>33783</v>
      </c>
      <c r="BN212" s="82" t="str">
        <f t="shared" si="18"/>
        <v>D5P</v>
      </c>
      <c r="BV212" s="82" t="s">
        <v>28742</v>
      </c>
      <c r="BW212" s="82">
        <v>335</v>
      </c>
      <c r="BX212" s="82" t="s">
        <v>33783</v>
      </c>
      <c r="BY212" s="82" t="str">
        <f t="shared" si="19"/>
        <v>E5P</v>
      </c>
    </row>
    <row r="213" spans="20:77" ht="13.5" customHeight="1">
      <c r="T213" s="82" t="s">
        <v>28714</v>
      </c>
      <c r="U213" s="82">
        <v>336</v>
      </c>
      <c r="V213" s="82" t="s">
        <v>33785</v>
      </c>
      <c r="W213" s="82" t="str">
        <f t="shared" si="16"/>
        <v>A5Q</v>
      </c>
      <c r="AA213" s="82" t="s">
        <v>33786</v>
      </c>
      <c r="AB213" s="82" t="s">
        <v>28722</v>
      </c>
      <c r="AC213" s="82">
        <v>336</v>
      </c>
      <c r="AD213" s="82" t="s">
        <v>33785</v>
      </c>
      <c r="AE213" s="82" t="str">
        <f t="shared" si="17"/>
        <v>B5Q</v>
      </c>
      <c r="AX213" s="82" t="s">
        <v>28728</v>
      </c>
      <c r="AY213" s="82">
        <v>336</v>
      </c>
      <c r="AZ213" s="82" t="s">
        <v>33785</v>
      </c>
      <c r="BA213" s="82" t="str">
        <f>AX213&amp;AZ213</f>
        <v>C5Q</v>
      </c>
      <c r="BK213" s="82" t="s">
        <v>28735</v>
      </c>
      <c r="BL213" s="82">
        <v>336</v>
      </c>
      <c r="BM213" s="82" t="s">
        <v>33785</v>
      </c>
      <c r="BN213" s="82" t="str">
        <f t="shared" si="18"/>
        <v>D5Q</v>
      </c>
      <c r="BV213" s="82" t="s">
        <v>28742</v>
      </c>
      <c r="BW213" s="82">
        <v>336</v>
      </c>
      <c r="BX213" s="82" t="s">
        <v>33785</v>
      </c>
      <c r="BY213" s="82" t="str">
        <f t="shared" si="19"/>
        <v>E5Q</v>
      </c>
    </row>
    <row r="214" spans="20:77" ht="13.5" customHeight="1">
      <c r="T214" s="82" t="s">
        <v>28714</v>
      </c>
      <c r="U214" s="82">
        <v>337</v>
      </c>
      <c r="V214" s="82" t="s">
        <v>33787</v>
      </c>
      <c r="W214" s="82" t="str">
        <f t="shared" si="16"/>
        <v>A5R</v>
      </c>
      <c r="AA214" s="82" t="s">
        <v>33788</v>
      </c>
      <c r="AB214" s="82" t="s">
        <v>28722</v>
      </c>
      <c r="AC214" s="82">
        <v>337</v>
      </c>
      <c r="AD214" s="82" t="s">
        <v>33787</v>
      </c>
      <c r="AE214" s="82" t="str">
        <f t="shared" si="17"/>
        <v>B5R</v>
      </c>
      <c r="AX214" s="82" t="s">
        <v>28728</v>
      </c>
      <c r="AY214" s="82">
        <v>337</v>
      </c>
      <c r="AZ214" s="82" t="s">
        <v>33787</v>
      </c>
      <c r="BA214" s="82" t="str">
        <f>AX214&amp;AZ214</f>
        <v>C5R</v>
      </c>
      <c r="BK214" s="82" t="s">
        <v>28735</v>
      </c>
      <c r="BL214" s="82">
        <v>337</v>
      </c>
      <c r="BM214" s="82" t="s">
        <v>33787</v>
      </c>
      <c r="BN214" s="82" t="str">
        <f t="shared" si="18"/>
        <v>D5R</v>
      </c>
      <c r="BV214" s="82" t="s">
        <v>28742</v>
      </c>
      <c r="BW214" s="82">
        <v>337</v>
      </c>
      <c r="BX214" s="82" t="s">
        <v>33787</v>
      </c>
      <c r="BY214" s="82" t="str">
        <f t="shared" si="19"/>
        <v>E5R</v>
      </c>
    </row>
    <row r="215" spans="20:77" ht="13.5" customHeight="1">
      <c r="T215" s="82" t="s">
        <v>28714</v>
      </c>
      <c r="U215" s="82">
        <v>338</v>
      </c>
      <c r="V215" s="82" t="s">
        <v>33789</v>
      </c>
      <c r="W215" s="82" t="str">
        <f t="shared" si="16"/>
        <v>A5S</v>
      </c>
      <c r="AA215" s="82" t="s">
        <v>33790</v>
      </c>
      <c r="AB215" s="82" t="s">
        <v>28722</v>
      </c>
      <c r="AC215" s="82">
        <v>338</v>
      </c>
      <c r="AD215" s="82" t="s">
        <v>33789</v>
      </c>
      <c r="AE215" s="82" t="str">
        <f t="shared" si="17"/>
        <v>B5S</v>
      </c>
      <c r="AX215" s="82" t="s">
        <v>28728</v>
      </c>
      <c r="AY215" s="82">
        <v>338</v>
      </c>
      <c r="AZ215" s="82" t="s">
        <v>33789</v>
      </c>
      <c r="BA215" s="82" t="str">
        <f>AX215&amp;AZ215</f>
        <v>C5S</v>
      </c>
      <c r="BK215" s="82" t="s">
        <v>28735</v>
      </c>
      <c r="BL215" s="82">
        <v>338</v>
      </c>
      <c r="BM215" s="82" t="s">
        <v>33789</v>
      </c>
      <c r="BN215" s="82" t="str">
        <f t="shared" si="18"/>
        <v>D5S</v>
      </c>
      <c r="BV215" s="82" t="s">
        <v>28742</v>
      </c>
      <c r="BW215" s="82">
        <v>338</v>
      </c>
      <c r="BX215" s="82" t="s">
        <v>33789</v>
      </c>
      <c r="BY215" s="82" t="str">
        <f t="shared" si="19"/>
        <v>E5S</v>
      </c>
    </row>
    <row r="216" spans="20:77" ht="13.5" customHeight="1">
      <c r="T216" s="82" t="s">
        <v>28714</v>
      </c>
      <c r="U216" s="82">
        <v>339</v>
      </c>
      <c r="V216" s="82" t="s">
        <v>33791</v>
      </c>
      <c r="W216" s="82" t="str">
        <f t="shared" si="16"/>
        <v>A5T</v>
      </c>
      <c r="AA216" s="82" t="s">
        <v>33792</v>
      </c>
      <c r="AB216" s="82" t="s">
        <v>28722</v>
      </c>
      <c r="AC216" s="82">
        <v>339</v>
      </c>
      <c r="AD216" s="82" t="s">
        <v>33791</v>
      </c>
      <c r="AE216" s="82" t="str">
        <f t="shared" si="17"/>
        <v>B5T</v>
      </c>
      <c r="AX216" s="82" t="s">
        <v>28728</v>
      </c>
      <c r="AY216" s="82">
        <v>339</v>
      </c>
      <c r="AZ216" s="82" t="s">
        <v>33791</v>
      </c>
      <c r="BA216" s="82" t="str">
        <f>AX216&amp;AZ216</f>
        <v>C5T</v>
      </c>
      <c r="BK216" s="82" t="s">
        <v>28735</v>
      </c>
      <c r="BL216" s="82">
        <v>339</v>
      </c>
      <c r="BM216" s="82" t="s">
        <v>33791</v>
      </c>
      <c r="BN216" s="82" t="str">
        <f t="shared" si="18"/>
        <v>D5T</v>
      </c>
      <c r="BV216" s="82" t="s">
        <v>28742</v>
      </c>
      <c r="BW216" s="82">
        <v>339</v>
      </c>
      <c r="BX216" s="82" t="s">
        <v>33791</v>
      </c>
      <c r="BY216" s="82" t="str">
        <f t="shared" si="19"/>
        <v>E5T</v>
      </c>
    </row>
    <row r="217" spans="20:77" ht="13.5" customHeight="1">
      <c r="T217" s="82" t="s">
        <v>28714</v>
      </c>
      <c r="U217" s="82">
        <v>340</v>
      </c>
      <c r="V217" s="82" t="s">
        <v>33793</v>
      </c>
      <c r="W217" s="82" t="str">
        <f t="shared" si="16"/>
        <v>A5U</v>
      </c>
      <c r="Y217" s="82" t="s">
        <v>28846</v>
      </c>
      <c r="AA217" s="82" t="s">
        <v>33794</v>
      </c>
      <c r="AB217" s="82" t="s">
        <v>28722</v>
      </c>
      <c r="AC217" s="82">
        <v>340</v>
      </c>
      <c r="AD217" s="82" t="s">
        <v>33793</v>
      </c>
      <c r="AE217" s="82" t="str">
        <f t="shared" si="17"/>
        <v>B5U</v>
      </c>
      <c r="AX217" s="82" t="s">
        <v>28728</v>
      </c>
      <c r="AY217" s="82">
        <v>340</v>
      </c>
      <c r="AZ217" s="82" t="s">
        <v>33793</v>
      </c>
      <c r="BA217" s="82" t="str">
        <f>AX217&amp;AZ217</f>
        <v>C5U</v>
      </c>
      <c r="BK217" s="82" t="s">
        <v>28735</v>
      </c>
      <c r="BL217" s="82">
        <v>340</v>
      </c>
      <c r="BM217" s="82" t="s">
        <v>33793</v>
      </c>
      <c r="BN217" s="82" t="str">
        <f t="shared" si="18"/>
        <v>D5U</v>
      </c>
      <c r="BV217" s="82" t="s">
        <v>28742</v>
      </c>
      <c r="BW217" s="82">
        <v>340</v>
      </c>
      <c r="BX217" s="82" t="s">
        <v>33793</v>
      </c>
      <c r="BY217" s="82" t="str">
        <f t="shared" si="19"/>
        <v>E5U</v>
      </c>
    </row>
    <row r="218" spans="20:77" ht="13.5" customHeight="1">
      <c r="T218" s="82" t="s">
        <v>28714</v>
      </c>
      <c r="U218" s="82">
        <v>341</v>
      </c>
      <c r="V218" s="82" t="s">
        <v>33795</v>
      </c>
      <c r="W218" s="82" t="str">
        <f t="shared" si="16"/>
        <v>A5V</v>
      </c>
      <c r="Y218" s="82" t="s">
        <v>28846</v>
      </c>
      <c r="AA218" s="82" t="s">
        <v>33796</v>
      </c>
      <c r="AB218" s="82" t="s">
        <v>28722</v>
      </c>
      <c r="AC218" s="82">
        <v>341</v>
      </c>
      <c r="AD218" s="82" t="s">
        <v>33795</v>
      </c>
      <c r="AE218" s="82" t="str">
        <f t="shared" si="17"/>
        <v>B5V</v>
      </c>
      <c r="AX218" s="82" t="s">
        <v>28728</v>
      </c>
      <c r="AY218" s="82">
        <v>341</v>
      </c>
      <c r="AZ218" s="82" t="s">
        <v>33795</v>
      </c>
      <c r="BA218" s="82" t="str">
        <f>AX218&amp;AZ218</f>
        <v>C5V</v>
      </c>
      <c r="BK218" s="82" t="s">
        <v>28735</v>
      </c>
      <c r="BL218" s="82">
        <v>341</v>
      </c>
      <c r="BM218" s="82" t="s">
        <v>33795</v>
      </c>
      <c r="BN218" s="82" t="str">
        <f t="shared" si="18"/>
        <v>D5V</v>
      </c>
      <c r="BV218" s="82" t="s">
        <v>28742</v>
      </c>
      <c r="BW218" s="82">
        <v>341</v>
      </c>
      <c r="BX218" s="82" t="s">
        <v>33795</v>
      </c>
      <c r="BY218" s="82" t="str">
        <f t="shared" si="19"/>
        <v>E5V</v>
      </c>
    </row>
    <row r="219" spans="20:77" ht="13.5" customHeight="1">
      <c r="T219" s="82" t="s">
        <v>28714</v>
      </c>
      <c r="U219" s="82">
        <v>342</v>
      </c>
      <c r="V219" s="82" t="s">
        <v>33797</v>
      </c>
      <c r="W219" s="82" t="str">
        <f t="shared" si="16"/>
        <v>A5W</v>
      </c>
      <c r="Y219" s="82" t="s">
        <v>28846</v>
      </c>
      <c r="AA219" s="82" t="s">
        <v>33798</v>
      </c>
      <c r="AB219" s="82" t="s">
        <v>28722</v>
      </c>
      <c r="AC219" s="82">
        <v>342</v>
      </c>
      <c r="AD219" s="82" t="s">
        <v>33797</v>
      </c>
      <c r="AE219" s="82" t="str">
        <f t="shared" si="17"/>
        <v>B5W</v>
      </c>
      <c r="AX219" s="82" t="s">
        <v>28728</v>
      </c>
      <c r="AY219" s="82">
        <v>342</v>
      </c>
      <c r="AZ219" s="82" t="s">
        <v>33797</v>
      </c>
      <c r="BA219" s="82" t="str">
        <f>AX219&amp;AZ219</f>
        <v>C5W</v>
      </c>
      <c r="BK219" s="82" t="s">
        <v>28735</v>
      </c>
      <c r="BL219" s="82">
        <v>342</v>
      </c>
      <c r="BM219" s="82" t="s">
        <v>33797</v>
      </c>
      <c r="BN219" s="82" t="str">
        <f t="shared" si="18"/>
        <v>D5W</v>
      </c>
      <c r="BV219" s="82" t="s">
        <v>28742</v>
      </c>
      <c r="BW219" s="82">
        <v>342</v>
      </c>
      <c r="BX219" s="82" t="s">
        <v>33797</v>
      </c>
      <c r="BY219" s="82" t="str">
        <f t="shared" si="19"/>
        <v>E5W</v>
      </c>
    </row>
    <row r="220" spans="20:77" ht="13.5" customHeight="1">
      <c r="T220" s="82" t="s">
        <v>28714</v>
      </c>
      <c r="U220" s="82">
        <v>343</v>
      </c>
      <c r="V220" s="82" t="s">
        <v>33799</v>
      </c>
      <c r="W220" s="82" t="str">
        <f t="shared" si="16"/>
        <v>A5X</v>
      </c>
      <c r="Y220" s="82" t="s">
        <v>28846</v>
      </c>
      <c r="AA220" s="82" t="s">
        <v>33800</v>
      </c>
      <c r="AB220" s="82" t="s">
        <v>28722</v>
      </c>
      <c r="AC220" s="82">
        <v>343</v>
      </c>
      <c r="AD220" s="82" t="s">
        <v>33799</v>
      </c>
      <c r="AE220" s="82" t="str">
        <f t="shared" si="17"/>
        <v>B5X</v>
      </c>
      <c r="AX220" s="82" t="s">
        <v>28728</v>
      </c>
      <c r="AY220" s="82">
        <v>343</v>
      </c>
      <c r="AZ220" s="82" t="s">
        <v>33799</v>
      </c>
      <c r="BA220" s="82" t="str">
        <f>AX220&amp;AZ220</f>
        <v>C5X</v>
      </c>
      <c r="BK220" s="82" t="s">
        <v>28735</v>
      </c>
      <c r="BL220" s="82">
        <v>343</v>
      </c>
      <c r="BM220" s="82" t="s">
        <v>33799</v>
      </c>
      <c r="BN220" s="82" t="str">
        <f t="shared" si="18"/>
        <v>D5X</v>
      </c>
      <c r="BV220" s="82" t="s">
        <v>28742</v>
      </c>
      <c r="BW220" s="82">
        <v>343</v>
      </c>
      <c r="BX220" s="82" t="s">
        <v>33799</v>
      </c>
      <c r="BY220" s="82" t="str">
        <f t="shared" si="19"/>
        <v>E5X</v>
      </c>
    </row>
    <row r="221" spans="20:77" ht="13.5" customHeight="1">
      <c r="T221" s="82" t="s">
        <v>28714</v>
      </c>
      <c r="U221" s="82">
        <v>344</v>
      </c>
      <c r="V221" s="82" t="s">
        <v>33801</v>
      </c>
      <c r="W221" s="82" t="str">
        <f t="shared" si="16"/>
        <v>A5Y</v>
      </c>
      <c r="Y221" s="82" t="s">
        <v>28846</v>
      </c>
      <c r="AA221" s="82" t="s">
        <v>33802</v>
      </c>
      <c r="AB221" s="82" t="s">
        <v>28722</v>
      </c>
      <c r="AC221" s="82">
        <v>344</v>
      </c>
      <c r="AD221" s="82" t="s">
        <v>33801</v>
      </c>
      <c r="AE221" s="82" t="str">
        <f t="shared" si="17"/>
        <v>B5Y</v>
      </c>
      <c r="AX221" s="82" t="s">
        <v>28728</v>
      </c>
      <c r="AY221" s="82">
        <v>344</v>
      </c>
      <c r="AZ221" s="82" t="s">
        <v>33801</v>
      </c>
      <c r="BA221" s="82" t="str">
        <f>AX221&amp;AZ221</f>
        <v>C5Y</v>
      </c>
      <c r="BK221" s="82" t="s">
        <v>28735</v>
      </c>
      <c r="BL221" s="82">
        <v>344</v>
      </c>
      <c r="BM221" s="82" t="s">
        <v>33801</v>
      </c>
      <c r="BN221" s="82" t="str">
        <f t="shared" si="18"/>
        <v>D5Y</v>
      </c>
      <c r="BV221" s="82" t="s">
        <v>28742</v>
      </c>
      <c r="BW221" s="82">
        <v>344</v>
      </c>
      <c r="BX221" s="82" t="s">
        <v>33801</v>
      </c>
      <c r="BY221" s="82" t="str">
        <f t="shared" si="19"/>
        <v>E5Y</v>
      </c>
    </row>
    <row r="222" spans="20:77" ht="13.5" customHeight="1">
      <c r="T222" s="82" t="s">
        <v>28714</v>
      </c>
      <c r="U222" s="82">
        <v>345</v>
      </c>
      <c r="V222" s="82" t="s">
        <v>33803</v>
      </c>
      <c r="W222" s="82" t="str">
        <f t="shared" si="16"/>
        <v>A5Z</v>
      </c>
      <c r="Y222" s="82" t="s">
        <v>28846</v>
      </c>
      <c r="AA222" s="82" t="s">
        <v>33804</v>
      </c>
      <c r="AB222" s="82" t="s">
        <v>28722</v>
      </c>
      <c r="AC222" s="82">
        <v>345</v>
      </c>
      <c r="AD222" s="82" t="s">
        <v>33803</v>
      </c>
      <c r="AE222" s="82" t="str">
        <f t="shared" si="17"/>
        <v>B5Z</v>
      </c>
      <c r="AX222" s="82" t="s">
        <v>28728</v>
      </c>
      <c r="AY222" s="82">
        <v>345</v>
      </c>
      <c r="AZ222" s="82" t="s">
        <v>33803</v>
      </c>
      <c r="BA222" s="82" t="str">
        <f>AX222&amp;AZ222</f>
        <v>C5Z</v>
      </c>
      <c r="BK222" s="82" t="s">
        <v>28735</v>
      </c>
      <c r="BL222" s="82">
        <v>345</v>
      </c>
      <c r="BM222" s="82" t="s">
        <v>33803</v>
      </c>
      <c r="BN222" s="82" t="str">
        <f t="shared" si="18"/>
        <v>D5Z</v>
      </c>
      <c r="BV222" s="82" t="s">
        <v>28742</v>
      </c>
      <c r="BW222" s="82">
        <v>345</v>
      </c>
      <c r="BX222" s="82" t="s">
        <v>33803</v>
      </c>
      <c r="BY222" s="82" t="str">
        <f t="shared" si="19"/>
        <v>E5Z</v>
      </c>
    </row>
    <row r="223" spans="20:77" ht="13.5" customHeight="1">
      <c r="T223" s="82" t="s">
        <v>28714</v>
      </c>
      <c r="U223" s="82">
        <v>372</v>
      </c>
      <c r="V223" s="82" t="s">
        <v>33805</v>
      </c>
      <c r="W223" s="82" t="str">
        <f t="shared" si="16"/>
        <v>A60</v>
      </c>
      <c r="Y223" s="82" t="s">
        <v>28846</v>
      </c>
      <c r="AA223" s="82" t="s">
        <v>33806</v>
      </c>
      <c r="AB223" s="82" t="s">
        <v>28722</v>
      </c>
      <c r="AC223" s="82">
        <v>372</v>
      </c>
      <c r="AD223" s="82" t="s">
        <v>33805</v>
      </c>
      <c r="AE223" s="82" t="str">
        <f t="shared" si="17"/>
        <v>B60</v>
      </c>
      <c r="AX223" s="82" t="s">
        <v>28728</v>
      </c>
      <c r="AY223" s="82">
        <v>372</v>
      </c>
      <c r="AZ223" s="82" t="s">
        <v>33805</v>
      </c>
      <c r="BA223" s="82" t="str">
        <f>AX223&amp;AZ223</f>
        <v>C60</v>
      </c>
      <c r="BK223" s="82" t="s">
        <v>28735</v>
      </c>
      <c r="BL223" s="82">
        <v>372</v>
      </c>
      <c r="BM223" s="82" t="s">
        <v>33805</v>
      </c>
      <c r="BN223" s="82" t="str">
        <f t="shared" si="18"/>
        <v>D60</v>
      </c>
      <c r="BV223" s="82" t="s">
        <v>28742</v>
      </c>
      <c r="BW223" s="82">
        <v>372</v>
      </c>
      <c r="BX223" s="82" t="s">
        <v>33805</v>
      </c>
      <c r="BY223" s="82" t="str">
        <f t="shared" si="19"/>
        <v>E60</v>
      </c>
    </row>
    <row r="224" spans="20:77" ht="13.5" customHeight="1">
      <c r="T224" s="82" t="s">
        <v>28714</v>
      </c>
      <c r="U224" s="82">
        <v>373</v>
      </c>
      <c r="V224" s="82" t="s">
        <v>33807</v>
      </c>
      <c r="W224" s="82" t="str">
        <f t="shared" si="16"/>
        <v>A61</v>
      </c>
      <c r="Y224" s="82" t="s">
        <v>28846</v>
      </c>
      <c r="AA224" s="82" t="s">
        <v>33808</v>
      </c>
      <c r="AB224" s="82" t="s">
        <v>28722</v>
      </c>
      <c r="AC224" s="82">
        <v>373</v>
      </c>
      <c r="AD224" s="82" t="s">
        <v>33807</v>
      </c>
      <c r="AE224" s="82" t="str">
        <f t="shared" si="17"/>
        <v>B61</v>
      </c>
      <c r="AX224" s="82" t="s">
        <v>28728</v>
      </c>
      <c r="AY224" s="82">
        <v>373</v>
      </c>
      <c r="AZ224" s="82" t="s">
        <v>33807</v>
      </c>
      <c r="BA224" s="82" t="str">
        <f>AX224&amp;AZ224</f>
        <v>C61</v>
      </c>
      <c r="BK224" s="82" t="s">
        <v>28735</v>
      </c>
      <c r="BL224" s="82">
        <v>373</v>
      </c>
      <c r="BM224" s="82" t="s">
        <v>33807</v>
      </c>
      <c r="BN224" s="82" t="str">
        <f t="shared" si="18"/>
        <v>D61</v>
      </c>
      <c r="BV224" s="82" t="s">
        <v>28742</v>
      </c>
      <c r="BW224" s="82">
        <v>373</v>
      </c>
      <c r="BX224" s="82" t="s">
        <v>33807</v>
      </c>
      <c r="BY224" s="82" t="str">
        <f t="shared" si="19"/>
        <v>E61</v>
      </c>
    </row>
    <row r="225" spans="20:77" ht="13.5" customHeight="1">
      <c r="T225" s="82" t="s">
        <v>28714</v>
      </c>
      <c r="U225" s="82">
        <v>374</v>
      </c>
      <c r="V225" s="82" t="s">
        <v>33809</v>
      </c>
      <c r="W225" s="82" t="str">
        <f t="shared" si="16"/>
        <v>A62</v>
      </c>
      <c r="Y225" s="82" t="s">
        <v>28846</v>
      </c>
      <c r="AA225" s="82" t="s">
        <v>33810</v>
      </c>
      <c r="AB225" s="82" t="s">
        <v>28722</v>
      </c>
      <c r="AC225" s="82">
        <v>374</v>
      </c>
      <c r="AD225" s="82" t="s">
        <v>33809</v>
      </c>
      <c r="AE225" s="82" t="str">
        <f t="shared" si="17"/>
        <v>B62</v>
      </c>
      <c r="AX225" s="82" t="s">
        <v>28728</v>
      </c>
      <c r="AY225" s="82">
        <v>374</v>
      </c>
      <c r="AZ225" s="82" t="s">
        <v>33809</v>
      </c>
      <c r="BA225" s="82" t="str">
        <f>AX225&amp;AZ225</f>
        <v>C62</v>
      </c>
      <c r="BK225" s="82" t="s">
        <v>28735</v>
      </c>
      <c r="BL225" s="82">
        <v>374</v>
      </c>
      <c r="BM225" s="82" t="s">
        <v>33809</v>
      </c>
      <c r="BN225" s="82" t="str">
        <f t="shared" si="18"/>
        <v>D62</v>
      </c>
      <c r="BV225" s="82" t="s">
        <v>28742</v>
      </c>
      <c r="BW225" s="82">
        <v>374</v>
      </c>
      <c r="BX225" s="82" t="s">
        <v>33809</v>
      </c>
      <c r="BY225" s="82" t="str">
        <f t="shared" si="19"/>
        <v>E62</v>
      </c>
    </row>
    <row r="226" spans="20:77" ht="13.5" customHeight="1">
      <c r="T226" s="82" t="s">
        <v>28714</v>
      </c>
      <c r="U226" s="82">
        <v>375</v>
      </c>
      <c r="V226" s="82" t="s">
        <v>33811</v>
      </c>
      <c r="W226" s="82" t="str">
        <f t="shared" si="16"/>
        <v>A63</v>
      </c>
      <c r="Y226" s="82" t="s">
        <v>28846</v>
      </c>
      <c r="AA226" s="82" t="s">
        <v>33812</v>
      </c>
      <c r="AB226" s="82" t="s">
        <v>28722</v>
      </c>
      <c r="AC226" s="82">
        <v>375</v>
      </c>
      <c r="AD226" s="82" t="s">
        <v>33811</v>
      </c>
      <c r="AE226" s="82" t="str">
        <f t="shared" si="17"/>
        <v>B63</v>
      </c>
      <c r="AX226" s="82" t="s">
        <v>28728</v>
      </c>
      <c r="AY226" s="82">
        <v>375</v>
      </c>
      <c r="AZ226" s="82" t="s">
        <v>33811</v>
      </c>
      <c r="BA226" s="82" t="str">
        <f>AX226&amp;AZ226</f>
        <v>C63</v>
      </c>
      <c r="BK226" s="82" t="s">
        <v>28735</v>
      </c>
      <c r="BL226" s="82">
        <v>375</v>
      </c>
      <c r="BM226" s="82" t="s">
        <v>33811</v>
      </c>
      <c r="BN226" s="82" t="str">
        <f t="shared" si="18"/>
        <v>D63</v>
      </c>
      <c r="BV226" s="82" t="s">
        <v>28742</v>
      </c>
      <c r="BW226" s="82">
        <v>375</v>
      </c>
      <c r="BX226" s="82" t="s">
        <v>33811</v>
      </c>
      <c r="BY226" s="82" t="str">
        <f t="shared" si="19"/>
        <v>E63</v>
      </c>
    </row>
    <row r="227" spans="20:77" ht="13.5" customHeight="1">
      <c r="T227" s="82" t="s">
        <v>28714</v>
      </c>
      <c r="U227" s="82">
        <v>376</v>
      </c>
      <c r="V227" s="82" t="s">
        <v>33813</v>
      </c>
      <c r="W227" s="82" t="str">
        <f t="shared" si="16"/>
        <v>A64</v>
      </c>
      <c r="Y227" s="82" t="s">
        <v>28846</v>
      </c>
      <c r="AA227" s="82" t="s">
        <v>33814</v>
      </c>
      <c r="AB227" s="82" t="s">
        <v>28722</v>
      </c>
      <c r="AC227" s="82">
        <v>376</v>
      </c>
      <c r="AD227" s="82" t="s">
        <v>33813</v>
      </c>
      <c r="AE227" s="82" t="str">
        <f t="shared" si="17"/>
        <v>B64</v>
      </c>
      <c r="AX227" s="82" t="s">
        <v>28728</v>
      </c>
      <c r="AY227" s="82">
        <v>376</v>
      </c>
      <c r="AZ227" s="82" t="s">
        <v>33813</v>
      </c>
      <c r="BA227" s="82" t="str">
        <f>AX227&amp;AZ227</f>
        <v>C64</v>
      </c>
      <c r="BK227" s="82" t="s">
        <v>28735</v>
      </c>
      <c r="BL227" s="82">
        <v>376</v>
      </c>
      <c r="BM227" s="82" t="s">
        <v>33813</v>
      </c>
      <c r="BN227" s="82" t="str">
        <f t="shared" si="18"/>
        <v>D64</v>
      </c>
      <c r="BV227" s="82" t="s">
        <v>28742</v>
      </c>
      <c r="BW227" s="82">
        <v>376</v>
      </c>
      <c r="BX227" s="82" t="s">
        <v>33813</v>
      </c>
      <c r="BY227" s="82" t="str">
        <f t="shared" si="19"/>
        <v>E64</v>
      </c>
    </row>
    <row r="228" spans="20:77" ht="13.5" customHeight="1">
      <c r="T228" s="82" t="s">
        <v>28714</v>
      </c>
      <c r="U228" s="82">
        <v>377</v>
      </c>
      <c r="V228" s="82" t="s">
        <v>33815</v>
      </c>
      <c r="W228" s="82" t="str">
        <f t="shared" si="16"/>
        <v>A65</v>
      </c>
      <c r="Y228" s="82" t="s">
        <v>28846</v>
      </c>
      <c r="AA228" s="82" t="s">
        <v>33816</v>
      </c>
      <c r="AB228" s="82" t="s">
        <v>28722</v>
      </c>
      <c r="AC228" s="82">
        <v>377</v>
      </c>
      <c r="AD228" s="82" t="s">
        <v>33815</v>
      </c>
      <c r="AE228" s="82" t="str">
        <f t="shared" si="17"/>
        <v>B65</v>
      </c>
      <c r="AX228" s="82" t="s">
        <v>28728</v>
      </c>
      <c r="AY228" s="82">
        <v>377</v>
      </c>
      <c r="AZ228" s="82" t="s">
        <v>33815</v>
      </c>
      <c r="BA228" s="82" t="str">
        <f>AX228&amp;AZ228</f>
        <v>C65</v>
      </c>
      <c r="BK228" s="82" t="s">
        <v>28735</v>
      </c>
      <c r="BL228" s="82">
        <v>377</v>
      </c>
      <c r="BM228" s="82" t="s">
        <v>33815</v>
      </c>
      <c r="BN228" s="82" t="str">
        <f t="shared" si="18"/>
        <v>D65</v>
      </c>
      <c r="BV228" s="82" t="s">
        <v>28742</v>
      </c>
      <c r="BW228" s="82">
        <v>377</v>
      </c>
      <c r="BX228" s="82" t="s">
        <v>33815</v>
      </c>
      <c r="BY228" s="82" t="str">
        <f t="shared" si="19"/>
        <v>E65</v>
      </c>
    </row>
    <row r="229" spans="20:77" ht="13.5" customHeight="1">
      <c r="T229" s="82" t="s">
        <v>28714</v>
      </c>
      <c r="U229" s="82">
        <v>378</v>
      </c>
      <c r="V229" s="82" t="s">
        <v>33817</v>
      </c>
      <c r="W229" s="82" t="str">
        <f t="shared" si="16"/>
        <v>A66</v>
      </c>
      <c r="Y229" s="82" t="s">
        <v>28846</v>
      </c>
      <c r="AA229" s="82" t="s">
        <v>33818</v>
      </c>
      <c r="AB229" s="82" t="s">
        <v>28722</v>
      </c>
      <c r="AC229" s="82">
        <v>378</v>
      </c>
      <c r="AD229" s="82" t="s">
        <v>33817</v>
      </c>
      <c r="AE229" s="82" t="str">
        <f t="shared" si="17"/>
        <v>B66</v>
      </c>
      <c r="AX229" s="82" t="s">
        <v>28728</v>
      </c>
      <c r="AY229" s="82">
        <v>378</v>
      </c>
      <c r="AZ229" s="82" t="s">
        <v>33817</v>
      </c>
      <c r="BA229" s="82" t="str">
        <f>AX229&amp;AZ229</f>
        <v>C66</v>
      </c>
      <c r="BK229" s="82" t="s">
        <v>28735</v>
      </c>
      <c r="BL229" s="82">
        <v>378</v>
      </c>
      <c r="BM229" s="82" t="s">
        <v>33817</v>
      </c>
      <c r="BN229" s="82" t="str">
        <f t="shared" si="18"/>
        <v>D66</v>
      </c>
      <c r="BV229" s="82" t="s">
        <v>28742</v>
      </c>
      <c r="BW229" s="82">
        <v>378</v>
      </c>
      <c r="BX229" s="82" t="s">
        <v>33817</v>
      </c>
      <c r="BY229" s="82" t="str">
        <f t="shared" si="19"/>
        <v>E66</v>
      </c>
    </row>
    <row r="230" spans="20:77" ht="13.5" customHeight="1">
      <c r="T230" s="82" t="s">
        <v>28714</v>
      </c>
      <c r="U230" s="82">
        <v>379</v>
      </c>
      <c r="V230" s="82" t="s">
        <v>33819</v>
      </c>
      <c r="W230" s="82" t="str">
        <f t="shared" si="16"/>
        <v>A67</v>
      </c>
      <c r="Y230" s="82" t="s">
        <v>28846</v>
      </c>
      <c r="AA230" s="82" t="s">
        <v>33820</v>
      </c>
      <c r="AB230" s="82" t="s">
        <v>28722</v>
      </c>
      <c r="AC230" s="82">
        <v>379</v>
      </c>
      <c r="AD230" s="82" t="s">
        <v>33819</v>
      </c>
      <c r="AE230" s="82" t="str">
        <f t="shared" si="17"/>
        <v>B67</v>
      </c>
      <c r="AX230" s="82" t="s">
        <v>28728</v>
      </c>
      <c r="AY230" s="82">
        <v>379</v>
      </c>
      <c r="AZ230" s="82" t="s">
        <v>33819</v>
      </c>
      <c r="BA230" s="82" t="str">
        <f>AX230&amp;AZ230</f>
        <v>C67</v>
      </c>
      <c r="BK230" s="82" t="s">
        <v>28735</v>
      </c>
      <c r="BL230" s="82">
        <v>379</v>
      </c>
      <c r="BM230" s="82" t="s">
        <v>33819</v>
      </c>
      <c r="BN230" s="82" t="str">
        <f t="shared" si="18"/>
        <v>D67</v>
      </c>
      <c r="BV230" s="82" t="s">
        <v>28742</v>
      </c>
      <c r="BW230" s="82">
        <v>379</v>
      </c>
      <c r="BX230" s="82" t="s">
        <v>33819</v>
      </c>
      <c r="BY230" s="82" t="str">
        <f t="shared" si="19"/>
        <v>E67</v>
      </c>
    </row>
    <row r="231" spans="20:77" ht="13.5" customHeight="1">
      <c r="T231" s="82" t="s">
        <v>28714</v>
      </c>
      <c r="U231" s="82">
        <v>380</v>
      </c>
      <c r="V231" s="82" t="s">
        <v>33821</v>
      </c>
      <c r="W231" s="82" t="str">
        <f t="shared" si="16"/>
        <v>A68</v>
      </c>
      <c r="Y231" s="82" t="s">
        <v>28846</v>
      </c>
      <c r="AA231" s="82" t="s">
        <v>33822</v>
      </c>
      <c r="AB231" s="82" t="s">
        <v>28722</v>
      </c>
      <c r="AC231" s="82">
        <v>380</v>
      </c>
      <c r="AD231" s="82" t="s">
        <v>33821</v>
      </c>
      <c r="AE231" s="82" t="str">
        <f t="shared" si="17"/>
        <v>B68</v>
      </c>
      <c r="AX231" s="82" t="s">
        <v>28728</v>
      </c>
      <c r="AY231" s="82">
        <v>380</v>
      </c>
      <c r="AZ231" s="82" t="s">
        <v>33821</v>
      </c>
      <c r="BA231" s="82" t="str">
        <f>AX231&amp;AZ231</f>
        <v>C68</v>
      </c>
      <c r="BK231" s="82" t="s">
        <v>28735</v>
      </c>
      <c r="BL231" s="82">
        <v>380</v>
      </c>
      <c r="BM231" s="82" t="s">
        <v>33821</v>
      </c>
      <c r="BN231" s="82" t="str">
        <f t="shared" si="18"/>
        <v>D68</v>
      </c>
      <c r="BV231" s="82" t="s">
        <v>28742</v>
      </c>
      <c r="BW231" s="82">
        <v>380</v>
      </c>
      <c r="BX231" s="82" t="s">
        <v>33821</v>
      </c>
      <c r="BY231" s="82" t="str">
        <f t="shared" si="19"/>
        <v>E68</v>
      </c>
    </row>
    <row r="232" spans="20:77" ht="13.5" customHeight="1">
      <c r="T232" s="82" t="s">
        <v>28714</v>
      </c>
      <c r="U232" s="82">
        <v>381</v>
      </c>
      <c r="V232" s="82" t="s">
        <v>33823</v>
      </c>
      <c r="W232" s="82" t="str">
        <f t="shared" si="16"/>
        <v>A69</v>
      </c>
      <c r="Y232" s="82" t="s">
        <v>28846</v>
      </c>
      <c r="AA232" s="82" t="s">
        <v>33824</v>
      </c>
      <c r="AB232" s="82" t="s">
        <v>28722</v>
      </c>
      <c r="AC232" s="82">
        <v>381</v>
      </c>
      <c r="AD232" s="82" t="s">
        <v>33823</v>
      </c>
      <c r="AE232" s="82" t="str">
        <f t="shared" si="17"/>
        <v>B69</v>
      </c>
      <c r="AX232" s="82" t="s">
        <v>28728</v>
      </c>
      <c r="AY232" s="82">
        <v>381</v>
      </c>
      <c r="AZ232" s="82" t="s">
        <v>33823</v>
      </c>
      <c r="BA232" s="82" t="str">
        <f>AX232&amp;AZ232</f>
        <v>C69</v>
      </c>
      <c r="BK232" s="82" t="s">
        <v>28735</v>
      </c>
      <c r="BL232" s="82">
        <v>381</v>
      </c>
      <c r="BM232" s="82" t="s">
        <v>33823</v>
      </c>
      <c r="BN232" s="82" t="str">
        <f t="shared" si="18"/>
        <v>D69</v>
      </c>
      <c r="BV232" s="82" t="s">
        <v>28742</v>
      </c>
      <c r="BW232" s="82">
        <v>381</v>
      </c>
      <c r="BX232" s="82" t="s">
        <v>33823</v>
      </c>
      <c r="BY232" s="82" t="str">
        <f t="shared" si="19"/>
        <v>E69</v>
      </c>
    </row>
    <row r="233" spans="20:77" ht="13.5" customHeight="1">
      <c r="T233" s="82" t="s">
        <v>28714</v>
      </c>
      <c r="U233" s="82">
        <v>382</v>
      </c>
      <c r="V233" s="82" t="s">
        <v>33825</v>
      </c>
      <c r="W233" s="82" t="str">
        <f t="shared" si="16"/>
        <v>A6A</v>
      </c>
      <c r="Y233" s="82" t="s">
        <v>28846</v>
      </c>
      <c r="AA233" s="82" t="s">
        <v>33826</v>
      </c>
      <c r="AB233" s="82" t="s">
        <v>28722</v>
      </c>
      <c r="AC233" s="82">
        <v>382</v>
      </c>
      <c r="AD233" s="82" t="s">
        <v>33825</v>
      </c>
      <c r="AE233" s="82" t="str">
        <f t="shared" si="17"/>
        <v>B6A</v>
      </c>
      <c r="AX233" s="82" t="s">
        <v>28728</v>
      </c>
      <c r="AY233" s="82">
        <v>382</v>
      </c>
      <c r="AZ233" s="82" t="s">
        <v>33825</v>
      </c>
      <c r="BA233" s="82" t="str">
        <f>AX233&amp;AZ233</f>
        <v>C6A</v>
      </c>
      <c r="BK233" s="82" t="s">
        <v>28735</v>
      </c>
      <c r="BL233" s="82">
        <v>382</v>
      </c>
      <c r="BM233" s="82" t="s">
        <v>33825</v>
      </c>
      <c r="BN233" s="82" t="str">
        <f t="shared" si="18"/>
        <v>D6A</v>
      </c>
      <c r="BV233" s="82" t="s">
        <v>28742</v>
      </c>
      <c r="BW233" s="82">
        <v>382</v>
      </c>
      <c r="BX233" s="82" t="s">
        <v>33825</v>
      </c>
      <c r="BY233" s="82" t="str">
        <f t="shared" si="19"/>
        <v>E6A</v>
      </c>
    </row>
    <row r="234" spans="20:77" ht="13.5" customHeight="1">
      <c r="T234" s="82" t="s">
        <v>28714</v>
      </c>
      <c r="U234" s="82">
        <v>383</v>
      </c>
      <c r="V234" s="82" t="s">
        <v>33827</v>
      </c>
      <c r="W234" s="82" t="str">
        <f t="shared" si="16"/>
        <v>A6B</v>
      </c>
      <c r="Y234" s="82" t="s">
        <v>28846</v>
      </c>
      <c r="AA234" s="82" t="s">
        <v>33828</v>
      </c>
      <c r="AB234" s="82" t="s">
        <v>28722</v>
      </c>
      <c r="AC234" s="82">
        <v>383</v>
      </c>
      <c r="AD234" s="82" t="s">
        <v>33827</v>
      </c>
      <c r="AE234" s="82" t="str">
        <f t="shared" si="17"/>
        <v>B6B</v>
      </c>
      <c r="AX234" s="82" t="s">
        <v>28728</v>
      </c>
      <c r="AY234" s="82">
        <v>383</v>
      </c>
      <c r="AZ234" s="82" t="s">
        <v>33827</v>
      </c>
      <c r="BA234" s="82" t="str">
        <f>AX234&amp;AZ234</f>
        <v>C6B</v>
      </c>
      <c r="BK234" s="82" t="s">
        <v>28735</v>
      </c>
      <c r="BL234" s="82">
        <v>383</v>
      </c>
      <c r="BM234" s="82" t="s">
        <v>33827</v>
      </c>
      <c r="BN234" s="82" t="str">
        <f t="shared" si="18"/>
        <v>D6B</v>
      </c>
      <c r="BV234" s="82" t="s">
        <v>28742</v>
      </c>
      <c r="BW234" s="82">
        <v>383</v>
      </c>
      <c r="BX234" s="82" t="s">
        <v>33827</v>
      </c>
      <c r="BY234" s="82" t="str">
        <f t="shared" si="19"/>
        <v>E6B</v>
      </c>
    </row>
    <row r="235" spans="20:77" ht="13.5" customHeight="1">
      <c r="T235" s="82" t="s">
        <v>28714</v>
      </c>
      <c r="U235" s="82">
        <v>384</v>
      </c>
      <c r="V235" s="82" t="s">
        <v>33829</v>
      </c>
      <c r="W235" s="82" t="str">
        <f t="shared" si="16"/>
        <v>A6C</v>
      </c>
      <c r="Y235" s="82" t="s">
        <v>28846</v>
      </c>
      <c r="AA235" s="82" t="s">
        <v>33830</v>
      </c>
      <c r="AB235" s="82" t="s">
        <v>28722</v>
      </c>
      <c r="AC235" s="82">
        <v>384</v>
      </c>
      <c r="AD235" s="82" t="s">
        <v>33829</v>
      </c>
      <c r="AE235" s="82" t="str">
        <f t="shared" si="17"/>
        <v>B6C</v>
      </c>
      <c r="AX235" s="82" t="s">
        <v>28728</v>
      </c>
      <c r="AY235" s="82">
        <v>384</v>
      </c>
      <c r="AZ235" s="82" t="s">
        <v>33829</v>
      </c>
      <c r="BA235" s="82" t="str">
        <f>AX235&amp;AZ235</f>
        <v>C6C</v>
      </c>
      <c r="BK235" s="82" t="s">
        <v>28735</v>
      </c>
      <c r="BL235" s="82">
        <v>384</v>
      </c>
      <c r="BM235" s="82" t="s">
        <v>33829</v>
      </c>
      <c r="BN235" s="82" t="str">
        <f t="shared" si="18"/>
        <v>D6C</v>
      </c>
      <c r="BV235" s="82" t="s">
        <v>28742</v>
      </c>
      <c r="BW235" s="82">
        <v>384</v>
      </c>
      <c r="BX235" s="82" t="s">
        <v>33829</v>
      </c>
      <c r="BY235" s="82" t="str">
        <f t="shared" si="19"/>
        <v>E6C</v>
      </c>
    </row>
    <row r="236" spans="20:77" ht="13.5" customHeight="1">
      <c r="T236" s="82" t="s">
        <v>28714</v>
      </c>
      <c r="U236" s="82">
        <v>385</v>
      </c>
      <c r="V236" s="82" t="s">
        <v>33831</v>
      </c>
      <c r="W236" s="82" t="str">
        <f t="shared" si="16"/>
        <v>A6D</v>
      </c>
      <c r="Y236" s="82" t="s">
        <v>28846</v>
      </c>
      <c r="AA236" s="82" t="s">
        <v>33832</v>
      </c>
      <c r="AB236" s="82" t="s">
        <v>28722</v>
      </c>
      <c r="AC236" s="82">
        <v>385</v>
      </c>
      <c r="AD236" s="82" t="s">
        <v>33831</v>
      </c>
      <c r="AE236" s="82" t="str">
        <f t="shared" si="17"/>
        <v>B6D</v>
      </c>
      <c r="AX236" s="82" t="s">
        <v>28728</v>
      </c>
      <c r="AY236" s="82">
        <v>385</v>
      </c>
      <c r="AZ236" s="82" t="s">
        <v>33831</v>
      </c>
      <c r="BA236" s="82" t="str">
        <f>AX236&amp;AZ236</f>
        <v>C6D</v>
      </c>
      <c r="BK236" s="82" t="s">
        <v>28735</v>
      </c>
      <c r="BL236" s="82">
        <v>385</v>
      </c>
      <c r="BM236" s="82" t="s">
        <v>33831</v>
      </c>
      <c r="BN236" s="82" t="str">
        <f t="shared" si="18"/>
        <v>D6D</v>
      </c>
      <c r="BV236" s="82" t="s">
        <v>28742</v>
      </c>
      <c r="BW236" s="82">
        <v>385</v>
      </c>
      <c r="BX236" s="82" t="s">
        <v>33831</v>
      </c>
      <c r="BY236" s="82" t="str">
        <f t="shared" si="19"/>
        <v>E6D</v>
      </c>
    </row>
    <row r="237" spans="20:77" ht="13.5" customHeight="1">
      <c r="T237" s="82" t="s">
        <v>28714</v>
      </c>
      <c r="U237" s="82">
        <v>386</v>
      </c>
      <c r="V237" s="82" t="s">
        <v>33833</v>
      </c>
      <c r="W237" s="82" t="str">
        <f t="shared" si="16"/>
        <v>A6E</v>
      </c>
      <c r="Y237" s="82" t="s">
        <v>28846</v>
      </c>
      <c r="AA237" s="82" t="s">
        <v>33834</v>
      </c>
      <c r="AB237" s="82" t="s">
        <v>28722</v>
      </c>
      <c r="AC237" s="82">
        <v>386</v>
      </c>
      <c r="AD237" s="82" t="s">
        <v>33833</v>
      </c>
      <c r="AE237" s="82" t="str">
        <f t="shared" si="17"/>
        <v>B6E</v>
      </c>
      <c r="AX237" s="82" t="s">
        <v>28728</v>
      </c>
      <c r="AY237" s="82">
        <v>386</v>
      </c>
      <c r="AZ237" s="82" t="s">
        <v>33833</v>
      </c>
      <c r="BA237" s="82" t="str">
        <f>AX237&amp;AZ237</f>
        <v>C6E</v>
      </c>
      <c r="BK237" s="82" t="s">
        <v>28735</v>
      </c>
      <c r="BL237" s="82">
        <v>386</v>
      </c>
      <c r="BM237" s="82" t="s">
        <v>33833</v>
      </c>
      <c r="BN237" s="82" t="str">
        <f t="shared" si="18"/>
        <v>D6E</v>
      </c>
      <c r="BV237" s="82" t="s">
        <v>28742</v>
      </c>
      <c r="BW237" s="82">
        <v>386</v>
      </c>
      <c r="BX237" s="82" t="s">
        <v>33833</v>
      </c>
      <c r="BY237" s="82" t="str">
        <f t="shared" si="19"/>
        <v>E6E</v>
      </c>
    </row>
    <row r="238" spans="20:77" ht="13.5" customHeight="1">
      <c r="T238" s="82" t="s">
        <v>28714</v>
      </c>
      <c r="U238" s="82">
        <v>387</v>
      </c>
      <c r="V238" s="82" t="s">
        <v>33835</v>
      </c>
      <c r="W238" s="82" t="str">
        <f t="shared" si="16"/>
        <v>A6F</v>
      </c>
      <c r="Y238" s="82" t="s">
        <v>28846</v>
      </c>
      <c r="AA238" s="82" t="s">
        <v>33836</v>
      </c>
      <c r="AB238" s="82" t="s">
        <v>28722</v>
      </c>
      <c r="AC238" s="82">
        <v>387</v>
      </c>
      <c r="AD238" s="82" t="s">
        <v>33835</v>
      </c>
      <c r="AE238" s="82" t="str">
        <f t="shared" si="17"/>
        <v>B6F</v>
      </c>
      <c r="AX238" s="82" t="s">
        <v>28728</v>
      </c>
      <c r="AY238" s="82">
        <v>387</v>
      </c>
      <c r="AZ238" s="82" t="s">
        <v>33835</v>
      </c>
      <c r="BA238" s="82" t="str">
        <f>AX238&amp;AZ238</f>
        <v>C6F</v>
      </c>
      <c r="BK238" s="82" t="s">
        <v>28735</v>
      </c>
      <c r="BL238" s="82">
        <v>387</v>
      </c>
      <c r="BM238" s="82" t="s">
        <v>33835</v>
      </c>
      <c r="BN238" s="82" t="str">
        <f t="shared" si="18"/>
        <v>D6F</v>
      </c>
      <c r="BV238" s="82" t="s">
        <v>28742</v>
      </c>
      <c r="BW238" s="82">
        <v>387</v>
      </c>
      <c r="BX238" s="82" t="s">
        <v>33835</v>
      </c>
      <c r="BY238" s="82" t="str">
        <f t="shared" si="19"/>
        <v>E6F</v>
      </c>
    </row>
    <row r="239" spans="20:77" ht="13.5" customHeight="1">
      <c r="T239" s="82" t="s">
        <v>28714</v>
      </c>
      <c r="U239" s="82">
        <v>388</v>
      </c>
      <c r="V239" s="82" t="s">
        <v>33837</v>
      </c>
      <c r="W239" s="82" t="str">
        <f t="shared" si="16"/>
        <v>A6G</v>
      </c>
      <c r="Y239" s="82" t="s">
        <v>28846</v>
      </c>
      <c r="AA239" s="82" t="s">
        <v>33838</v>
      </c>
      <c r="AB239" s="82" t="s">
        <v>28722</v>
      </c>
      <c r="AC239" s="82">
        <v>388</v>
      </c>
      <c r="AD239" s="82" t="s">
        <v>33837</v>
      </c>
      <c r="AE239" s="82" t="str">
        <f t="shared" si="17"/>
        <v>B6G</v>
      </c>
      <c r="AX239" s="82" t="s">
        <v>28728</v>
      </c>
      <c r="AY239" s="82">
        <v>388</v>
      </c>
      <c r="AZ239" s="82" t="s">
        <v>33837</v>
      </c>
      <c r="BA239" s="82" t="str">
        <f>AX239&amp;AZ239</f>
        <v>C6G</v>
      </c>
      <c r="BK239" s="82" t="s">
        <v>28735</v>
      </c>
      <c r="BL239" s="82">
        <v>388</v>
      </c>
      <c r="BM239" s="82" t="s">
        <v>33837</v>
      </c>
      <c r="BN239" s="82" t="str">
        <f t="shared" si="18"/>
        <v>D6G</v>
      </c>
      <c r="BV239" s="82" t="s">
        <v>28742</v>
      </c>
      <c r="BW239" s="82">
        <v>388</v>
      </c>
      <c r="BX239" s="82" t="s">
        <v>33837</v>
      </c>
      <c r="BY239" s="82" t="str">
        <f t="shared" si="19"/>
        <v>E6G</v>
      </c>
    </row>
    <row r="240" spans="20:77" ht="13.5" customHeight="1">
      <c r="T240" s="82" t="s">
        <v>28714</v>
      </c>
      <c r="U240" s="82">
        <v>389</v>
      </c>
      <c r="V240" s="82" t="s">
        <v>33839</v>
      </c>
      <c r="W240" s="82" t="str">
        <f t="shared" si="16"/>
        <v>A6H</v>
      </c>
      <c r="Y240" s="82" t="s">
        <v>28846</v>
      </c>
      <c r="AA240" s="82" t="s">
        <v>33840</v>
      </c>
      <c r="AB240" s="82" t="s">
        <v>28722</v>
      </c>
      <c r="AC240" s="82">
        <v>389</v>
      </c>
      <c r="AD240" s="82" t="s">
        <v>33839</v>
      </c>
      <c r="AE240" s="82" t="str">
        <f t="shared" si="17"/>
        <v>B6H</v>
      </c>
      <c r="AX240" s="82" t="s">
        <v>28728</v>
      </c>
      <c r="AY240" s="82">
        <v>389</v>
      </c>
      <c r="AZ240" s="82" t="s">
        <v>33839</v>
      </c>
      <c r="BA240" s="82" t="str">
        <f>AX240&amp;AZ240</f>
        <v>C6H</v>
      </c>
      <c r="BK240" s="82" t="s">
        <v>28735</v>
      </c>
      <c r="BL240" s="82">
        <v>389</v>
      </c>
      <c r="BM240" s="82" t="s">
        <v>33839</v>
      </c>
      <c r="BN240" s="82" t="str">
        <f t="shared" si="18"/>
        <v>D6H</v>
      </c>
      <c r="BV240" s="82" t="s">
        <v>28742</v>
      </c>
      <c r="BW240" s="82">
        <v>389</v>
      </c>
      <c r="BX240" s="82" t="s">
        <v>33839</v>
      </c>
      <c r="BY240" s="82" t="str">
        <f t="shared" si="19"/>
        <v>E6H</v>
      </c>
    </row>
    <row r="241" spans="20:77" ht="13.5" customHeight="1">
      <c r="T241" s="82" t="s">
        <v>28714</v>
      </c>
      <c r="U241" s="82">
        <v>390</v>
      </c>
      <c r="V241" s="82" t="s">
        <v>33841</v>
      </c>
      <c r="W241" s="82" t="str">
        <f t="shared" si="16"/>
        <v>A6I</v>
      </c>
      <c r="Y241" s="82" t="s">
        <v>28846</v>
      </c>
      <c r="AA241" s="82" t="s">
        <v>33842</v>
      </c>
      <c r="AB241" s="82" t="s">
        <v>28722</v>
      </c>
      <c r="AC241" s="82">
        <v>390</v>
      </c>
      <c r="AD241" s="82" t="s">
        <v>33841</v>
      </c>
      <c r="AE241" s="82" t="str">
        <f t="shared" si="17"/>
        <v>B6I</v>
      </c>
      <c r="AX241" s="82" t="s">
        <v>28728</v>
      </c>
      <c r="AY241" s="82">
        <v>390</v>
      </c>
      <c r="AZ241" s="82" t="s">
        <v>33841</v>
      </c>
      <c r="BA241" s="82" t="str">
        <f>AX241&amp;AZ241</f>
        <v>C6I</v>
      </c>
      <c r="BK241" s="82" t="s">
        <v>28735</v>
      </c>
      <c r="BL241" s="82">
        <v>390</v>
      </c>
      <c r="BM241" s="82" t="s">
        <v>33841</v>
      </c>
      <c r="BN241" s="82" t="str">
        <f t="shared" si="18"/>
        <v>D6I</v>
      </c>
      <c r="BV241" s="82" t="s">
        <v>28742</v>
      </c>
      <c r="BW241" s="82">
        <v>390</v>
      </c>
      <c r="BX241" s="82" t="s">
        <v>33841</v>
      </c>
      <c r="BY241" s="82" t="str">
        <f t="shared" si="19"/>
        <v>E6I</v>
      </c>
    </row>
    <row r="242" spans="20:77" ht="13.5" customHeight="1">
      <c r="T242" s="82" t="s">
        <v>28714</v>
      </c>
      <c r="U242" s="82">
        <v>391</v>
      </c>
      <c r="V242" s="82" t="s">
        <v>33843</v>
      </c>
      <c r="W242" s="82" t="str">
        <f t="shared" si="16"/>
        <v>A6J</v>
      </c>
      <c r="Y242" s="82" t="s">
        <v>28846</v>
      </c>
      <c r="AA242" s="82" t="s">
        <v>33844</v>
      </c>
      <c r="AB242" s="82" t="s">
        <v>28722</v>
      </c>
      <c r="AC242" s="82">
        <v>391</v>
      </c>
      <c r="AD242" s="82" t="s">
        <v>33843</v>
      </c>
      <c r="AE242" s="82" t="str">
        <f t="shared" si="17"/>
        <v>B6J</v>
      </c>
      <c r="AX242" s="82" t="s">
        <v>28728</v>
      </c>
      <c r="AY242" s="82">
        <v>391</v>
      </c>
      <c r="AZ242" s="82" t="s">
        <v>33843</v>
      </c>
      <c r="BA242" s="82" t="str">
        <f>AX242&amp;AZ242</f>
        <v>C6J</v>
      </c>
      <c r="BK242" s="82" t="s">
        <v>28735</v>
      </c>
      <c r="BL242" s="82">
        <v>391</v>
      </c>
      <c r="BM242" s="82" t="s">
        <v>33843</v>
      </c>
      <c r="BN242" s="82" t="str">
        <f t="shared" si="18"/>
        <v>D6J</v>
      </c>
      <c r="BV242" s="82" t="s">
        <v>28742</v>
      </c>
      <c r="BW242" s="82">
        <v>391</v>
      </c>
      <c r="BX242" s="82" t="s">
        <v>33843</v>
      </c>
      <c r="BY242" s="82" t="str">
        <f t="shared" si="19"/>
        <v>E6J</v>
      </c>
    </row>
    <row r="243" spans="20:77" ht="13.5" customHeight="1">
      <c r="T243" s="82" t="s">
        <v>28714</v>
      </c>
      <c r="U243" s="82">
        <v>392</v>
      </c>
      <c r="V243" s="82" t="s">
        <v>33845</v>
      </c>
      <c r="W243" s="82" t="str">
        <f t="shared" si="16"/>
        <v>A6K</v>
      </c>
      <c r="Y243" s="82" t="s">
        <v>28846</v>
      </c>
      <c r="AA243" s="82" t="s">
        <v>33846</v>
      </c>
      <c r="AB243" s="82" t="s">
        <v>28722</v>
      </c>
      <c r="AC243" s="82">
        <v>392</v>
      </c>
      <c r="AD243" s="82" t="s">
        <v>33845</v>
      </c>
      <c r="AE243" s="82" t="str">
        <f t="shared" si="17"/>
        <v>B6K</v>
      </c>
      <c r="AX243" s="82" t="s">
        <v>28728</v>
      </c>
      <c r="AY243" s="82">
        <v>392</v>
      </c>
      <c r="AZ243" s="82" t="s">
        <v>33845</v>
      </c>
      <c r="BA243" s="82" t="str">
        <f>AX243&amp;AZ243</f>
        <v>C6K</v>
      </c>
      <c r="BK243" s="82" t="s">
        <v>28735</v>
      </c>
      <c r="BL243" s="82">
        <v>392</v>
      </c>
      <c r="BM243" s="82" t="s">
        <v>33845</v>
      </c>
      <c r="BN243" s="82" t="str">
        <f t="shared" si="18"/>
        <v>D6K</v>
      </c>
      <c r="BV243" s="82" t="s">
        <v>28742</v>
      </c>
      <c r="BW243" s="82">
        <v>392</v>
      </c>
      <c r="BX243" s="82" t="s">
        <v>33845</v>
      </c>
      <c r="BY243" s="82" t="str">
        <f t="shared" si="19"/>
        <v>E6K</v>
      </c>
    </row>
    <row r="244" spans="20:77" ht="13.5" customHeight="1">
      <c r="T244" s="82" t="s">
        <v>28714</v>
      </c>
      <c r="U244" s="82">
        <v>393</v>
      </c>
      <c r="V244" s="82" t="s">
        <v>33847</v>
      </c>
      <c r="W244" s="82" t="str">
        <f t="shared" si="16"/>
        <v>A6L</v>
      </c>
      <c r="Y244" s="82" t="s">
        <v>28846</v>
      </c>
      <c r="AA244" s="82" t="s">
        <v>33848</v>
      </c>
      <c r="AB244" s="82" t="s">
        <v>28722</v>
      </c>
      <c r="AC244" s="82">
        <v>393</v>
      </c>
      <c r="AD244" s="82" t="s">
        <v>33847</v>
      </c>
      <c r="AE244" s="82" t="str">
        <f t="shared" si="17"/>
        <v>B6L</v>
      </c>
      <c r="AX244" s="82" t="s">
        <v>28728</v>
      </c>
      <c r="AY244" s="82">
        <v>393</v>
      </c>
      <c r="AZ244" s="82" t="s">
        <v>33847</v>
      </c>
      <c r="BA244" s="82" t="str">
        <f>AX244&amp;AZ244</f>
        <v>C6L</v>
      </c>
      <c r="BK244" s="82" t="s">
        <v>28735</v>
      </c>
      <c r="BL244" s="82">
        <v>393</v>
      </c>
      <c r="BM244" s="82" t="s">
        <v>33847</v>
      </c>
      <c r="BN244" s="82" t="str">
        <f t="shared" si="18"/>
        <v>D6L</v>
      </c>
      <c r="BV244" s="82" t="s">
        <v>28742</v>
      </c>
      <c r="BW244" s="82">
        <v>393</v>
      </c>
      <c r="BX244" s="82" t="s">
        <v>33847</v>
      </c>
      <c r="BY244" s="82" t="str">
        <f t="shared" si="19"/>
        <v>E6L</v>
      </c>
    </row>
    <row r="245" spans="20:77" ht="13.5" customHeight="1">
      <c r="T245" s="82" t="s">
        <v>28714</v>
      </c>
      <c r="U245" s="82">
        <v>394</v>
      </c>
      <c r="V245" s="82" t="s">
        <v>33849</v>
      </c>
      <c r="W245" s="82" t="str">
        <f t="shared" si="16"/>
        <v>A6M</v>
      </c>
      <c r="Y245" s="82" t="s">
        <v>28846</v>
      </c>
      <c r="AA245" s="82" t="s">
        <v>33850</v>
      </c>
      <c r="AB245" s="82" t="s">
        <v>28722</v>
      </c>
      <c r="AC245" s="82">
        <v>394</v>
      </c>
      <c r="AD245" s="82" t="s">
        <v>33849</v>
      </c>
      <c r="AE245" s="82" t="str">
        <f t="shared" si="17"/>
        <v>B6M</v>
      </c>
      <c r="AX245" s="82" t="s">
        <v>28728</v>
      </c>
      <c r="AY245" s="82">
        <v>394</v>
      </c>
      <c r="AZ245" s="82" t="s">
        <v>33849</v>
      </c>
      <c r="BA245" s="82" t="str">
        <f>AX245&amp;AZ245</f>
        <v>C6M</v>
      </c>
      <c r="BK245" s="82" t="s">
        <v>28735</v>
      </c>
      <c r="BL245" s="82">
        <v>394</v>
      </c>
      <c r="BM245" s="82" t="s">
        <v>33849</v>
      </c>
      <c r="BN245" s="82" t="str">
        <f t="shared" si="18"/>
        <v>D6M</v>
      </c>
      <c r="BV245" s="82" t="s">
        <v>28742</v>
      </c>
      <c r="BW245" s="82">
        <v>394</v>
      </c>
      <c r="BX245" s="82" t="s">
        <v>33849</v>
      </c>
      <c r="BY245" s="82" t="str">
        <f t="shared" si="19"/>
        <v>E6M</v>
      </c>
    </row>
    <row r="246" spans="20:77" ht="13.5" customHeight="1">
      <c r="T246" s="82" t="s">
        <v>28714</v>
      </c>
      <c r="U246" s="82">
        <v>395</v>
      </c>
      <c r="V246" s="82" t="s">
        <v>33851</v>
      </c>
      <c r="W246" s="82" t="str">
        <f t="shared" si="16"/>
        <v>A6N</v>
      </c>
      <c r="Y246" s="82" t="s">
        <v>28846</v>
      </c>
      <c r="AA246" s="82" t="s">
        <v>33852</v>
      </c>
      <c r="AB246" s="82" t="s">
        <v>28722</v>
      </c>
      <c r="AC246" s="82">
        <v>395</v>
      </c>
      <c r="AD246" s="82" t="s">
        <v>33851</v>
      </c>
      <c r="AE246" s="82" t="str">
        <f t="shared" si="17"/>
        <v>B6N</v>
      </c>
      <c r="AX246" s="82" t="s">
        <v>28728</v>
      </c>
      <c r="AY246" s="82">
        <v>395</v>
      </c>
      <c r="AZ246" s="82" t="s">
        <v>33851</v>
      </c>
      <c r="BA246" s="82" t="str">
        <f>AX246&amp;AZ246</f>
        <v>C6N</v>
      </c>
      <c r="BK246" s="82" t="s">
        <v>28735</v>
      </c>
      <c r="BL246" s="82">
        <v>395</v>
      </c>
      <c r="BM246" s="82" t="s">
        <v>33851</v>
      </c>
      <c r="BN246" s="82" t="str">
        <f t="shared" si="18"/>
        <v>D6N</v>
      </c>
      <c r="BV246" s="82" t="s">
        <v>28742</v>
      </c>
      <c r="BW246" s="82">
        <v>395</v>
      </c>
      <c r="BX246" s="82" t="s">
        <v>33851</v>
      </c>
      <c r="BY246" s="82" t="str">
        <f t="shared" si="19"/>
        <v>E6N</v>
      </c>
    </row>
    <row r="247" spans="20:77" ht="13.5" customHeight="1">
      <c r="T247" s="82" t="s">
        <v>28714</v>
      </c>
      <c r="U247" s="82">
        <v>396</v>
      </c>
      <c r="V247" s="82" t="s">
        <v>33853</v>
      </c>
      <c r="W247" s="82" t="str">
        <f t="shared" si="16"/>
        <v>A6O</v>
      </c>
      <c r="Y247" s="82" t="s">
        <v>28846</v>
      </c>
      <c r="AA247" s="82" t="s">
        <v>33854</v>
      </c>
      <c r="AB247" s="82" t="s">
        <v>28722</v>
      </c>
      <c r="AC247" s="82">
        <v>396</v>
      </c>
      <c r="AD247" s="82" t="s">
        <v>33853</v>
      </c>
      <c r="AE247" s="82" t="str">
        <f t="shared" si="17"/>
        <v>B6O</v>
      </c>
      <c r="AX247" s="82" t="s">
        <v>28728</v>
      </c>
      <c r="AY247" s="82">
        <v>396</v>
      </c>
      <c r="AZ247" s="82" t="s">
        <v>33853</v>
      </c>
      <c r="BA247" s="82" t="str">
        <f>AX247&amp;AZ247</f>
        <v>C6O</v>
      </c>
      <c r="BK247" s="82" t="s">
        <v>28735</v>
      </c>
      <c r="BL247" s="82">
        <v>396</v>
      </c>
      <c r="BM247" s="82" t="s">
        <v>33853</v>
      </c>
      <c r="BN247" s="82" t="str">
        <f t="shared" si="18"/>
        <v>D6O</v>
      </c>
      <c r="BV247" s="82" t="s">
        <v>28742</v>
      </c>
      <c r="BW247" s="82">
        <v>396</v>
      </c>
      <c r="BX247" s="82" t="s">
        <v>33853</v>
      </c>
      <c r="BY247" s="82" t="str">
        <f t="shared" si="19"/>
        <v>E6O</v>
      </c>
    </row>
    <row r="248" spans="20:77" ht="13.5" customHeight="1">
      <c r="T248" s="82" t="s">
        <v>28714</v>
      </c>
      <c r="U248" s="82">
        <v>397</v>
      </c>
      <c r="V248" s="82" t="s">
        <v>33855</v>
      </c>
      <c r="W248" s="82" t="str">
        <f t="shared" si="16"/>
        <v>A6P</v>
      </c>
      <c r="Y248" s="82" t="s">
        <v>28846</v>
      </c>
      <c r="AA248" s="82" t="s">
        <v>33856</v>
      </c>
      <c r="AB248" s="82" t="s">
        <v>28722</v>
      </c>
      <c r="AC248" s="82">
        <v>397</v>
      </c>
      <c r="AD248" s="82" t="s">
        <v>33855</v>
      </c>
      <c r="AE248" s="82" t="str">
        <f t="shared" si="17"/>
        <v>B6P</v>
      </c>
      <c r="AX248" s="82" t="s">
        <v>28728</v>
      </c>
      <c r="AY248" s="82">
        <v>397</v>
      </c>
      <c r="AZ248" s="82" t="s">
        <v>33855</v>
      </c>
      <c r="BA248" s="82" t="str">
        <f>AX248&amp;AZ248</f>
        <v>C6P</v>
      </c>
      <c r="BK248" s="82" t="s">
        <v>28735</v>
      </c>
      <c r="BL248" s="82">
        <v>397</v>
      </c>
      <c r="BM248" s="82" t="s">
        <v>33855</v>
      </c>
      <c r="BN248" s="82" t="str">
        <f t="shared" si="18"/>
        <v>D6P</v>
      </c>
      <c r="BV248" s="82" t="s">
        <v>28742</v>
      </c>
      <c r="BW248" s="82">
        <v>397</v>
      </c>
      <c r="BX248" s="82" t="s">
        <v>33855</v>
      </c>
      <c r="BY248" s="82" t="str">
        <f t="shared" si="19"/>
        <v>E6P</v>
      </c>
    </row>
    <row r="249" spans="20:77" ht="13.5" customHeight="1">
      <c r="T249" s="82" t="s">
        <v>28714</v>
      </c>
      <c r="U249" s="82">
        <v>398</v>
      </c>
      <c r="V249" s="82" t="s">
        <v>33857</v>
      </c>
      <c r="W249" s="82" t="str">
        <f t="shared" si="16"/>
        <v>A6Q</v>
      </c>
      <c r="Y249" s="82" t="s">
        <v>28846</v>
      </c>
      <c r="AA249" s="82" t="s">
        <v>33858</v>
      </c>
      <c r="AB249" s="82" t="s">
        <v>28722</v>
      </c>
      <c r="AC249" s="82">
        <v>398</v>
      </c>
      <c r="AD249" s="82" t="s">
        <v>33857</v>
      </c>
      <c r="AE249" s="82" t="str">
        <f t="shared" si="17"/>
        <v>B6Q</v>
      </c>
      <c r="AX249" s="82" t="s">
        <v>28728</v>
      </c>
      <c r="AY249" s="82">
        <v>398</v>
      </c>
      <c r="AZ249" s="82" t="s">
        <v>33857</v>
      </c>
      <c r="BA249" s="82" t="str">
        <f>AX249&amp;AZ249</f>
        <v>C6Q</v>
      </c>
      <c r="BK249" s="82" t="s">
        <v>28735</v>
      </c>
      <c r="BL249" s="82">
        <v>398</v>
      </c>
      <c r="BM249" s="82" t="s">
        <v>33857</v>
      </c>
      <c r="BN249" s="82" t="str">
        <f t="shared" si="18"/>
        <v>D6Q</v>
      </c>
      <c r="BV249" s="82" t="s">
        <v>28742</v>
      </c>
      <c r="BW249" s="82">
        <v>398</v>
      </c>
      <c r="BX249" s="82" t="s">
        <v>33857</v>
      </c>
      <c r="BY249" s="82" t="str">
        <f t="shared" si="19"/>
        <v>E6Q</v>
      </c>
    </row>
    <row r="250" spans="20:77" ht="13.5" customHeight="1">
      <c r="T250" s="82" t="s">
        <v>28714</v>
      </c>
      <c r="U250" s="82">
        <v>399</v>
      </c>
      <c r="V250" s="82" t="s">
        <v>33859</v>
      </c>
      <c r="W250" s="82" t="str">
        <f t="shared" si="16"/>
        <v>A6R</v>
      </c>
      <c r="Y250" s="82" t="s">
        <v>28846</v>
      </c>
      <c r="AA250" s="82" t="s">
        <v>33860</v>
      </c>
      <c r="AB250" s="82" t="s">
        <v>28722</v>
      </c>
      <c r="AC250" s="82">
        <v>399</v>
      </c>
      <c r="AD250" s="82" t="s">
        <v>33859</v>
      </c>
      <c r="AE250" s="82" t="str">
        <f t="shared" si="17"/>
        <v>B6R</v>
      </c>
      <c r="AX250" s="82" t="s">
        <v>28728</v>
      </c>
      <c r="AY250" s="82">
        <v>399</v>
      </c>
      <c r="AZ250" s="82" t="s">
        <v>33859</v>
      </c>
      <c r="BA250" s="82" t="str">
        <f>AX250&amp;AZ250</f>
        <v>C6R</v>
      </c>
      <c r="BK250" s="82" t="s">
        <v>28735</v>
      </c>
      <c r="BL250" s="82">
        <v>399</v>
      </c>
      <c r="BM250" s="82" t="s">
        <v>33859</v>
      </c>
      <c r="BN250" s="82" t="str">
        <f t="shared" si="18"/>
        <v>D6R</v>
      </c>
      <c r="BV250" s="82" t="s">
        <v>28742</v>
      </c>
      <c r="BW250" s="82">
        <v>399</v>
      </c>
      <c r="BX250" s="82" t="s">
        <v>33859</v>
      </c>
      <c r="BY250" s="82" t="str">
        <f t="shared" si="19"/>
        <v>E6R</v>
      </c>
    </row>
    <row r="251" spans="20:77" ht="13.5" customHeight="1">
      <c r="T251" s="82" t="s">
        <v>28714</v>
      </c>
      <c r="U251" s="82">
        <v>400</v>
      </c>
      <c r="V251" s="82" t="s">
        <v>33861</v>
      </c>
      <c r="W251" s="82" t="str">
        <f t="shared" si="16"/>
        <v>A6S</v>
      </c>
      <c r="Y251" s="82" t="s">
        <v>28846</v>
      </c>
      <c r="AA251" s="82" t="s">
        <v>33862</v>
      </c>
      <c r="AB251" s="82" t="s">
        <v>28722</v>
      </c>
      <c r="AC251" s="82">
        <v>400</v>
      </c>
      <c r="AD251" s="82" t="s">
        <v>33861</v>
      </c>
      <c r="AE251" s="82" t="str">
        <f t="shared" si="17"/>
        <v>B6S</v>
      </c>
      <c r="AX251" s="82" t="s">
        <v>28728</v>
      </c>
      <c r="AY251" s="82">
        <v>400</v>
      </c>
      <c r="AZ251" s="82" t="s">
        <v>33861</v>
      </c>
      <c r="BA251" s="82" t="str">
        <f>AX251&amp;AZ251</f>
        <v>C6S</v>
      </c>
      <c r="BK251" s="82" t="s">
        <v>28735</v>
      </c>
      <c r="BL251" s="82">
        <v>400</v>
      </c>
      <c r="BM251" s="82" t="s">
        <v>33861</v>
      </c>
      <c r="BN251" s="82" t="str">
        <f t="shared" si="18"/>
        <v>D6S</v>
      </c>
      <c r="BV251" s="82" t="s">
        <v>28742</v>
      </c>
      <c r="BW251" s="82">
        <v>400</v>
      </c>
      <c r="BX251" s="82" t="s">
        <v>33861</v>
      </c>
      <c r="BY251" s="82" t="str">
        <f t="shared" si="19"/>
        <v>E6S</v>
      </c>
    </row>
    <row r="252" spans="20:77" ht="13.5" customHeight="1">
      <c r="T252" s="82" t="s">
        <v>28714</v>
      </c>
      <c r="U252" s="82">
        <v>401</v>
      </c>
      <c r="V252" s="82" t="s">
        <v>33863</v>
      </c>
      <c r="W252" s="82" t="str">
        <f t="shared" si="16"/>
        <v>A6T</v>
      </c>
      <c r="Y252" s="82" t="s">
        <v>28846</v>
      </c>
      <c r="AA252" s="82" t="s">
        <v>33864</v>
      </c>
      <c r="AB252" s="82" t="s">
        <v>28722</v>
      </c>
      <c r="AC252" s="82">
        <v>401</v>
      </c>
      <c r="AD252" s="82" t="s">
        <v>33863</v>
      </c>
      <c r="AE252" s="82" t="str">
        <f t="shared" si="17"/>
        <v>B6T</v>
      </c>
      <c r="AX252" s="82" t="s">
        <v>28728</v>
      </c>
      <c r="AY252" s="82">
        <v>401</v>
      </c>
      <c r="AZ252" s="82" t="s">
        <v>33863</v>
      </c>
      <c r="BA252" s="82" t="str">
        <f>AX252&amp;AZ252</f>
        <v>C6T</v>
      </c>
      <c r="BK252" s="82" t="s">
        <v>28735</v>
      </c>
      <c r="BL252" s="82">
        <v>401</v>
      </c>
      <c r="BM252" s="82" t="s">
        <v>33863</v>
      </c>
      <c r="BN252" s="82" t="str">
        <f t="shared" si="18"/>
        <v>D6T</v>
      </c>
      <c r="BV252" s="82" t="s">
        <v>28742</v>
      </c>
      <c r="BW252" s="82">
        <v>401</v>
      </c>
      <c r="BX252" s="82" t="s">
        <v>33863</v>
      </c>
      <c r="BY252" s="82" t="str">
        <f t="shared" si="19"/>
        <v>E6T</v>
      </c>
    </row>
    <row r="253" spans="20:77" ht="13.5" customHeight="1">
      <c r="T253" s="82" t="s">
        <v>28714</v>
      </c>
      <c r="U253" s="82">
        <v>402</v>
      </c>
      <c r="V253" s="82" t="s">
        <v>33865</v>
      </c>
      <c r="W253" s="82" t="str">
        <f t="shared" si="16"/>
        <v>A6U</v>
      </c>
      <c r="Y253" s="82" t="s">
        <v>28846</v>
      </c>
      <c r="AA253" s="82" t="s">
        <v>33866</v>
      </c>
      <c r="AB253" s="82" t="s">
        <v>28722</v>
      </c>
      <c r="AC253" s="82">
        <v>402</v>
      </c>
      <c r="AD253" s="82" t="s">
        <v>33865</v>
      </c>
      <c r="AE253" s="82" t="str">
        <f t="shared" si="17"/>
        <v>B6U</v>
      </c>
      <c r="AX253" s="82" t="s">
        <v>28728</v>
      </c>
      <c r="AY253" s="82">
        <v>402</v>
      </c>
      <c r="AZ253" s="82" t="s">
        <v>33865</v>
      </c>
      <c r="BA253" s="82" t="str">
        <f>AX253&amp;AZ253</f>
        <v>C6U</v>
      </c>
      <c r="BK253" s="82" t="s">
        <v>28735</v>
      </c>
      <c r="BL253" s="82">
        <v>402</v>
      </c>
      <c r="BM253" s="82" t="s">
        <v>33865</v>
      </c>
      <c r="BN253" s="82" t="str">
        <f t="shared" si="18"/>
        <v>D6U</v>
      </c>
      <c r="BV253" s="82" t="s">
        <v>28742</v>
      </c>
      <c r="BW253" s="82">
        <v>402</v>
      </c>
      <c r="BX253" s="82" t="s">
        <v>33865</v>
      </c>
      <c r="BY253" s="82" t="str">
        <f t="shared" si="19"/>
        <v>E6U</v>
      </c>
    </row>
    <row r="254" spans="20:77" ht="13.5" customHeight="1">
      <c r="T254" s="82" t="s">
        <v>28714</v>
      </c>
      <c r="U254" s="82">
        <v>403</v>
      </c>
      <c r="V254" s="82" t="s">
        <v>33867</v>
      </c>
      <c r="W254" s="82" t="str">
        <f t="shared" si="16"/>
        <v>A6V</v>
      </c>
      <c r="Y254" s="82" t="s">
        <v>28846</v>
      </c>
      <c r="AA254" s="82" t="s">
        <v>33868</v>
      </c>
      <c r="AB254" s="82" t="s">
        <v>28722</v>
      </c>
      <c r="AC254" s="82">
        <v>403</v>
      </c>
      <c r="AD254" s="82" t="s">
        <v>33867</v>
      </c>
      <c r="AE254" s="82" t="str">
        <f t="shared" si="17"/>
        <v>B6V</v>
      </c>
      <c r="AX254" s="82" t="s">
        <v>28728</v>
      </c>
      <c r="AY254" s="82">
        <v>403</v>
      </c>
      <c r="AZ254" s="82" t="s">
        <v>33867</v>
      </c>
      <c r="BA254" s="82" t="str">
        <f>AX254&amp;AZ254</f>
        <v>C6V</v>
      </c>
      <c r="BK254" s="82" t="s">
        <v>28735</v>
      </c>
      <c r="BL254" s="82">
        <v>403</v>
      </c>
      <c r="BM254" s="82" t="s">
        <v>33867</v>
      </c>
      <c r="BN254" s="82" t="str">
        <f t="shared" si="18"/>
        <v>D6V</v>
      </c>
      <c r="BV254" s="82" t="s">
        <v>28742</v>
      </c>
      <c r="BW254" s="82">
        <v>403</v>
      </c>
      <c r="BX254" s="82" t="s">
        <v>33867</v>
      </c>
      <c r="BY254" s="82" t="str">
        <f t="shared" si="19"/>
        <v>E6V</v>
      </c>
    </row>
    <row r="255" spans="20:77" ht="13.5" customHeight="1">
      <c r="T255" s="82" t="s">
        <v>28714</v>
      </c>
      <c r="U255" s="82">
        <v>404</v>
      </c>
      <c r="V255" s="82" t="s">
        <v>33869</v>
      </c>
      <c r="W255" s="82" t="str">
        <f t="shared" si="16"/>
        <v>A6W</v>
      </c>
      <c r="Y255" s="82" t="s">
        <v>28846</v>
      </c>
      <c r="AA255" s="82" t="s">
        <v>33326</v>
      </c>
      <c r="AB255" s="82" t="s">
        <v>28722</v>
      </c>
      <c r="AC255" s="82">
        <v>404</v>
      </c>
      <c r="AD255" s="82" t="s">
        <v>33869</v>
      </c>
      <c r="AE255" s="82" t="str">
        <f t="shared" si="17"/>
        <v>B6W</v>
      </c>
      <c r="AX255" s="82" t="s">
        <v>28728</v>
      </c>
      <c r="AY255" s="82">
        <v>404</v>
      </c>
      <c r="AZ255" s="82" t="s">
        <v>33869</v>
      </c>
      <c r="BA255" s="82" t="str">
        <f>AX255&amp;AZ255</f>
        <v>C6W</v>
      </c>
      <c r="BK255" s="82" t="s">
        <v>28735</v>
      </c>
      <c r="BL255" s="82">
        <v>404</v>
      </c>
      <c r="BM255" s="82" t="s">
        <v>33869</v>
      </c>
      <c r="BN255" s="82" t="str">
        <f t="shared" si="18"/>
        <v>D6W</v>
      </c>
      <c r="BV255" s="82" t="s">
        <v>28742</v>
      </c>
      <c r="BW255" s="82">
        <v>404</v>
      </c>
      <c r="BX255" s="82" t="s">
        <v>33869</v>
      </c>
      <c r="BY255" s="82" t="str">
        <f t="shared" si="19"/>
        <v>E6W</v>
      </c>
    </row>
    <row r="256" spans="20:77" ht="13.5" customHeight="1">
      <c r="T256" s="82" t="s">
        <v>28714</v>
      </c>
      <c r="U256" s="82">
        <v>405</v>
      </c>
      <c r="V256" s="82" t="s">
        <v>33870</v>
      </c>
      <c r="W256" s="82" t="str">
        <f t="shared" si="16"/>
        <v>A6X</v>
      </c>
      <c r="Y256" s="82" t="s">
        <v>28846</v>
      </c>
      <c r="AA256" s="82" t="s">
        <v>33871</v>
      </c>
      <c r="AB256" s="82" t="s">
        <v>28722</v>
      </c>
      <c r="AC256" s="82">
        <v>405</v>
      </c>
      <c r="AD256" s="82" t="s">
        <v>33870</v>
      </c>
      <c r="AE256" s="82" t="str">
        <f t="shared" si="17"/>
        <v>B6X</v>
      </c>
      <c r="AX256" s="82" t="s">
        <v>28728</v>
      </c>
      <c r="AY256" s="82">
        <v>405</v>
      </c>
      <c r="AZ256" s="82" t="s">
        <v>33870</v>
      </c>
      <c r="BA256" s="82" t="str">
        <f>AX256&amp;AZ256</f>
        <v>C6X</v>
      </c>
      <c r="BK256" s="82" t="s">
        <v>28735</v>
      </c>
      <c r="BL256" s="82">
        <v>405</v>
      </c>
      <c r="BM256" s="82" t="s">
        <v>33870</v>
      </c>
      <c r="BN256" s="82" t="str">
        <f t="shared" si="18"/>
        <v>D6X</v>
      </c>
      <c r="BV256" s="82" t="s">
        <v>28742</v>
      </c>
      <c r="BW256" s="82">
        <v>405</v>
      </c>
      <c r="BX256" s="82" t="s">
        <v>33870</v>
      </c>
      <c r="BY256" s="82" t="str">
        <f t="shared" si="19"/>
        <v>E6X</v>
      </c>
    </row>
    <row r="257" spans="20:77" ht="13.5" customHeight="1">
      <c r="T257" s="82" t="s">
        <v>28714</v>
      </c>
      <c r="U257" s="82">
        <v>406</v>
      </c>
      <c r="V257" s="82" t="s">
        <v>33872</v>
      </c>
      <c r="W257" s="82" t="str">
        <f t="shared" si="16"/>
        <v>A6Y</v>
      </c>
      <c r="Y257" s="82" t="s">
        <v>28846</v>
      </c>
      <c r="AA257" s="82" t="s">
        <v>33873</v>
      </c>
      <c r="AB257" s="82" t="s">
        <v>28722</v>
      </c>
      <c r="AC257" s="82">
        <v>406</v>
      </c>
      <c r="AD257" s="82" t="s">
        <v>33872</v>
      </c>
      <c r="AE257" s="82" t="str">
        <f t="shared" si="17"/>
        <v>B6Y</v>
      </c>
      <c r="AX257" s="82" t="s">
        <v>28728</v>
      </c>
      <c r="AY257" s="82">
        <v>406</v>
      </c>
      <c r="AZ257" s="82" t="s">
        <v>33872</v>
      </c>
      <c r="BA257" s="82" t="str">
        <f>AX257&amp;AZ257</f>
        <v>C6Y</v>
      </c>
      <c r="BK257" s="82" t="s">
        <v>28735</v>
      </c>
      <c r="BL257" s="82">
        <v>406</v>
      </c>
      <c r="BM257" s="82" t="s">
        <v>33872</v>
      </c>
      <c r="BN257" s="82" t="str">
        <f t="shared" si="18"/>
        <v>D6Y</v>
      </c>
      <c r="BV257" s="82" t="s">
        <v>28742</v>
      </c>
      <c r="BW257" s="82">
        <v>406</v>
      </c>
      <c r="BX257" s="82" t="s">
        <v>33872</v>
      </c>
      <c r="BY257" s="82" t="str">
        <f t="shared" si="19"/>
        <v>E6Y</v>
      </c>
    </row>
    <row r="258" spans="20:77" ht="13.5" customHeight="1">
      <c r="T258" s="82" t="s">
        <v>28714</v>
      </c>
      <c r="U258" s="82">
        <v>407</v>
      </c>
      <c r="V258" s="82" t="s">
        <v>33874</v>
      </c>
      <c r="W258" s="82" t="str">
        <f t="shared" si="16"/>
        <v>A6Z</v>
      </c>
      <c r="Y258" s="82" t="s">
        <v>28846</v>
      </c>
      <c r="AA258" s="82" t="s">
        <v>33875</v>
      </c>
      <c r="AB258" s="82" t="s">
        <v>28722</v>
      </c>
      <c r="AC258" s="82">
        <v>407</v>
      </c>
      <c r="AD258" s="82" t="s">
        <v>33874</v>
      </c>
      <c r="AE258" s="82" t="str">
        <f t="shared" si="17"/>
        <v>B6Z</v>
      </c>
      <c r="AX258" s="82" t="s">
        <v>28728</v>
      </c>
      <c r="AY258" s="82">
        <v>407</v>
      </c>
      <c r="AZ258" s="82" t="s">
        <v>33874</v>
      </c>
      <c r="BA258" s="82" t="str">
        <f>AX258&amp;AZ258</f>
        <v>C6Z</v>
      </c>
      <c r="BK258" s="82" t="s">
        <v>28735</v>
      </c>
      <c r="BL258" s="82">
        <v>407</v>
      </c>
      <c r="BM258" s="82" t="s">
        <v>33874</v>
      </c>
      <c r="BN258" s="82" t="str">
        <f t="shared" si="18"/>
        <v>D6Z</v>
      </c>
      <c r="BV258" s="82" t="s">
        <v>28742</v>
      </c>
      <c r="BW258" s="82">
        <v>407</v>
      </c>
      <c r="BX258" s="82" t="s">
        <v>33874</v>
      </c>
      <c r="BY258" s="82" t="str">
        <f t="shared" si="19"/>
        <v>E6Z</v>
      </c>
    </row>
    <row r="259" spans="20:77" ht="13.5" customHeight="1">
      <c r="T259" s="82" t="s">
        <v>28714</v>
      </c>
      <c r="U259" s="82">
        <v>434</v>
      </c>
      <c r="V259" s="82" t="s">
        <v>33876</v>
      </c>
      <c r="W259" s="82" t="str">
        <f t="shared" si="16"/>
        <v>A70</v>
      </c>
      <c r="Y259" s="82" t="s">
        <v>28846</v>
      </c>
      <c r="AA259" s="82" t="s">
        <v>33877</v>
      </c>
      <c r="AB259" s="82" t="s">
        <v>28722</v>
      </c>
      <c r="AC259" s="82">
        <v>434</v>
      </c>
      <c r="AD259" s="82" t="s">
        <v>33876</v>
      </c>
      <c r="AE259" s="82" t="str">
        <f t="shared" si="17"/>
        <v>B70</v>
      </c>
      <c r="AX259" s="82" t="s">
        <v>28728</v>
      </c>
      <c r="AY259" s="82">
        <v>434</v>
      </c>
      <c r="AZ259" s="82" t="s">
        <v>33876</v>
      </c>
      <c r="BA259" s="82" t="str">
        <f>AX259&amp;AZ259</f>
        <v>C70</v>
      </c>
      <c r="BK259" s="82" t="s">
        <v>28735</v>
      </c>
      <c r="BL259" s="82">
        <v>434</v>
      </c>
      <c r="BM259" s="82" t="s">
        <v>33876</v>
      </c>
      <c r="BN259" s="82" t="str">
        <f t="shared" si="18"/>
        <v>D70</v>
      </c>
      <c r="BV259" s="82" t="s">
        <v>28742</v>
      </c>
      <c r="BW259" s="82">
        <v>434</v>
      </c>
      <c r="BX259" s="82" t="s">
        <v>33876</v>
      </c>
      <c r="BY259" s="82" t="str">
        <f t="shared" si="19"/>
        <v>E70</v>
      </c>
    </row>
    <row r="260" spans="20:77" ht="13.5" customHeight="1">
      <c r="T260" s="82" t="s">
        <v>28714</v>
      </c>
      <c r="U260" s="82">
        <v>435</v>
      </c>
      <c r="V260" s="82" t="s">
        <v>33878</v>
      </c>
      <c r="W260" s="82" t="str">
        <f t="shared" si="16"/>
        <v>A71</v>
      </c>
      <c r="Y260" s="82" t="s">
        <v>28846</v>
      </c>
      <c r="AA260" s="82" t="s">
        <v>33879</v>
      </c>
      <c r="AB260" s="82" t="s">
        <v>28722</v>
      </c>
      <c r="AC260" s="82">
        <v>435</v>
      </c>
      <c r="AD260" s="82" t="s">
        <v>33878</v>
      </c>
      <c r="AE260" s="82" t="str">
        <f t="shared" si="17"/>
        <v>B71</v>
      </c>
      <c r="AX260" s="82" t="s">
        <v>28728</v>
      </c>
      <c r="AY260" s="82">
        <v>435</v>
      </c>
      <c r="AZ260" s="82" t="s">
        <v>33878</v>
      </c>
      <c r="BA260" s="82" t="str">
        <f>AX260&amp;AZ260</f>
        <v>C71</v>
      </c>
      <c r="BK260" s="82" t="s">
        <v>28735</v>
      </c>
      <c r="BL260" s="82">
        <v>435</v>
      </c>
      <c r="BM260" s="82" t="s">
        <v>33878</v>
      </c>
      <c r="BN260" s="82" t="str">
        <f t="shared" si="18"/>
        <v>D71</v>
      </c>
      <c r="BV260" s="82" t="s">
        <v>28742</v>
      </c>
      <c r="BW260" s="82">
        <v>435</v>
      </c>
      <c r="BX260" s="82" t="s">
        <v>33878</v>
      </c>
      <c r="BY260" s="82" t="str">
        <f t="shared" si="19"/>
        <v>E71</v>
      </c>
    </row>
    <row r="261" spans="20:77" ht="13.5" customHeight="1">
      <c r="T261" s="82" t="s">
        <v>28714</v>
      </c>
      <c r="U261" s="82">
        <v>436</v>
      </c>
      <c r="V261" s="82" t="s">
        <v>33880</v>
      </c>
      <c r="W261" s="82" t="str">
        <f t="shared" si="16"/>
        <v>A72</v>
      </c>
      <c r="Y261" s="82" t="s">
        <v>28846</v>
      </c>
      <c r="AA261" s="82" t="s">
        <v>33881</v>
      </c>
      <c r="AB261" s="82" t="s">
        <v>28722</v>
      </c>
      <c r="AC261" s="82">
        <v>436</v>
      </c>
      <c r="AD261" s="82" t="s">
        <v>33880</v>
      </c>
      <c r="AE261" s="82" t="str">
        <f t="shared" si="17"/>
        <v>B72</v>
      </c>
      <c r="AX261" s="82" t="s">
        <v>28728</v>
      </c>
      <c r="AY261" s="82">
        <v>436</v>
      </c>
      <c r="AZ261" s="82" t="s">
        <v>33880</v>
      </c>
      <c r="BA261" s="82" t="str">
        <f>AX261&amp;AZ261</f>
        <v>C72</v>
      </c>
      <c r="BK261" s="82" t="s">
        <v>28735</v>
      </c>
      <c r="BL261" s="82">
        <v>436</v>
      </c>
      <c r="BM261" s="82" t="s">
        <v>33880</v>
      </c>
      <c r="BN261" s="82" t="str">
        <f t="shared" si="18"/>
        <v>D72</v>
      </c>
      <c r="BV261" s="82" t="s">
        <v>28742</v>
      </c>
      <c r="BW261" s="82">
        <v>436</v>
      </c>
      <c r="BX261" s="82" t="s">
        <v>33880</v>
      </c>
      <c r="BY261" s="82" t="str">
        <f t="shared" si="19"/>
        <v>E72</v>
      </c>
    </row>
    <row r="262" spans="20:77" ht="13.5" customHeight="1">
      <c r="T262" s="82" t="s">
        <v>28714</v>
      </c>
      <c r="U262" s="82">
        <v>437</v>
      </c>
      <c r="V262" s="82" t="s">
        <v>33882</v>
      </c>
      <c r="W262" s="82" t="str">
        <f t="shared" si="16"/>
        <v>A73</v>
      </c>
      <c r="Y262" s="82" t="s">
        <v>28846</v>
      </c>
      <c r="AA262" s="82" t="s">
        <v>33883</v>
      </c>
      <c r="AB262" s="82" t="s">
        <v>28722</v>
      </c>
      <c r="AC262" s="82">
        <v>437</v>
      </c>
      <c r="AD262" s="82" t="s">
        <v>33882</v>
      </c>
      <c r="AE262" s="82" t="str">
        <f t="shared" si="17"/>
        <v>B73</v>
      </c>
      <c r="AX262" s="82" t="s">
        <v>28728</v>
      </c>
      <c r="AY262" s="82">
        <v>437</v>
      </c>
      <c r="AZ262" s="82" t="s">
        <v>33882</v>
      </c>
      <c r="BA262" s="82" t="str">
        <f>AX262&amp;AZ262</f>
        <v>C73</v>
      </c>
      <c r="BK262" s="82" t="s">
        <v>28735</v>
      </c>
      <c r="BL262" s="82">
        <v>437</v>
      </c>
      <c r="BM262" s="82" t="s">
        <v>33882</v>
      </c>
      <c r="BN262" s="82" t="str">
        <f t="shared" si="18"/>
        <v>D73</v>
      </c>
      <c r="BV262" s="82" t="s">
        <v>28742</v>
      </c>
      <c r="BW262" s="82">
        <v>437</v>
      </c>
      <c r="BX262" s="82" t="s">
        <v>33882</v>
      </c>
      <c r="BY262" s="82" t="str">
        <f t="shared" si="19"/>
        <v>E73</v>
      </c>
    </row>
    <row r="263" spans="20:77" ht="13.5" customHeight="1">
      <c r="T263" s="82" t="s">
        <v>28714</v>
      </c>
      <c r="U263" s="82">
        <v>438</v>
      </c>
      <c r="V263" s="82" t="s">
        <v>33884</v>
      </c>
      <c r="W263" s="82" t="str">
        <f t="shared" si="16"/>
        <v>A74</v>
      </c>
      <c r="Y263" s="82" t="s">
        <v>28846</v>
      </c>
      <c r="AA263" s="82" t="s">
        <v>33885</v>
      </c>
      <c r="AB263" s="82" t="s">
        <v>28722</v>
      </c>
      <c r="AC263" s="82">
        <v>438</v>
      </c>
      <c r="AD263" s="82" t="s">
        <v>33884</v>
      </c>
      <c r="AE263" s="82" t="str">
        <f t="shared" si="17"/>
        <v>B74</v>
      </c>
      <c r="AX263" s="82" t="s">
        <v>28728</v>
      </c>
      <c r="AY263" s="82">
        <v>438</v>
      </c>
      <c r="AZ263" s="82" t="s">
        <v>33884</v>
      </c>
      <c r="BA263" s="82" t="str">
        <f>AX263&amp;AZ263</f>
        <v>C74</v>
      </c>
      <c r="BK263" s="82" t="s">
        <v>28735</v>
      </c>
      <c r="BL263" s="82">
        <v>438</v>
      </c>
      <c r="BM263" s="82" t="s">
        <v>33884</v>
      </c>
      <c r="BN263" s="82" t="str">
        <f t="shared" si="18"/>
        <v>D74</v>
      </c>
      <c r="BV263" s="82" t="s">
        <v>28742</v>
      </c>
      <c r="BW263" s="82">
        <v>438</v>
      </c>
      <c r="BX263" s="82" t="s">
        <v>33884</v>
      </c>
      <c r="BY263" s="82" t="str">
        <f t="shared" si="19"/>
        <v>E74</v>
      </c>
    </row>
    <row r="264" spans="20:77" ht="13.5" customHeight="1">
      <c r="T264" s="82" t="s">
        <v>28714</v>
      </c>
      <c r="U264" s="82">
        <v>439</v>
      </c>
      <c r="V264" s="82" t="s">
        <v>33886</v>
      </c>
      <c r="W264" s="82" t="str">
        <f t="shared" si="16"/>
        <v>A75</v>
      </c>
      <c r="Y264" s="82" t="s">
        <v>28846</v>
      </c>
      <c r="AA264" s="82" t="s">
        <v>33887</v>
      </c>
      <c r="AB264" s="82" t="s">
        <v>28722</v>
      </c>
      <c r="AC264" s="82">
        <v>439</v>
      </c>
      <c r="AD264" s="82" t="s">
        <v>33886</v>
      </c>
      <c r="AE264" s="82" t="str">
        <f t="shared" si="17"/>
        <v>B75</v>
      </c>
      <c r="AX264" s="82" t="s">
        <v>28728</v>
      </c>
      <c r="AY264" s="82">
        <v>439</v>
      </c>
      <c r="AZ264" s="82" t="s">
        <v>33886</v>
      </c>
      <c r="BA264" s="82" t="str">
        <f>AX264&amp;AZ264</f>
        <v>C75</v>
      </c>
      <c r="BK264" s="82" t="s">
        <v>28735</v>
      </c>
      <c r="BL264" s="82">
        <v>439</v>
      </c>
      <c r="BM264" s="82" t="s">
        <v>33886</v>
      </c>
      <c r="BN264" s="82" t="str">
        <f t="shared" si="18"/>
        <v>D75</v>
      </c>
      <c r="BV264" s="82" t="s">
        <v>28742</v>
      </c>
      <c r="BW264" s="82">
        <v>439</v>
      </c>
      <c r="BX264" s="82" t="s">
        <v>33886</v>
      </c>
      <c r="BY264" s="82" t="str">
        <f t="shared" si="19"/>
        <v>E75</v>
      </c>
    </row>
    <row r="265" spans="20:77" ht="13.5" customHeight="1">
      <c r="T265" s="82" t="s">
        <v>28714</v>
      </c>
      <c r="U265" s="82">
        <v>440</v>
      </c>
      <c r="V265" s="82" t="s">
        <v>33888</v>
      </c>
      <c r="W265" s="82" t="str">
        <f t="shared" ref="W265:W328" si="20">T265&amp;V265</f>
        <v>A76</v>
      </c>
      <c r="Y265" s="82" t="s">
        <v>28846</v>
      </c>
      <c r="AA265" s="82" t="s">
        <v>33889</v>
      </c>
      <c r="AB265" s="82" t="s">
        <v>28722</v>
      </c>
      <c r="AC265" s="82">
        <v>440</v>
      </c>
      <c r="AD265" s="82" t="s">
        <v>33888</v>
      </c>
      <c r="AE265" s="82" t="str">
        <f t="shared" ref="AE265:AE328" si="21">AB265&amp;AD265</f>
        <v>B76</v>
      </c>
      <c r="AX265" s="82" t="s">
        <v>28728</v>
      </c>
      <c r="AY265" s="82">
        <v>440</v>
      </c>
      <c r="AZ265" s="82" t="s">
        <v>33888</v>
      </c>
      <c r="BA265" s="82" t="str">
        <f>AX265&amp;AZ265</f>
        <v>C76</v>
      </c>
      <c r="BK265" s="82" t="s">
        <v>28735</v>
      </c>
      <c r="BL265" s="82">
        <v>440</v>
      </c>
      <c r="BM265" s="82" t="s">
        <v>33888</v>
      </c>
      <c r="BN265" s="82" t="str">
        <f t="shared" ref="BN265:BN328" si="22">BK265&amp;BM265</f>
        <v>D76</v>
      </c>
      <c r="BV265" s="82" t="s">
        <v>28742</v>
      </c>
      <c r="BW265" s="82">
        <v>440</v>
      </c>
      <c r="BX265" s="82" t="s">
        <v>33888</v>
      </c>
      <c r="BY265" s="82" t="str">
        <f t="shared" ref="BY265:BY328" si="23">BV265&amp;BX265</f>
        <v>E76</v>
      </c>
    </row>
    <row r="266" spans="20:77" ht="13.5" customHeight="1">
      <c r="T266" s="82" t="s">
        <v>28714</v>
      </c>
      <c r="U266" s="82">
        <v>441</v>
      </c>
      <c r="V266" s="82" t="s">
        <v>33890</v>
      </c>
      <c r="W266" s="82" t="str">
        <f t="shared" si="20"/>
        <v>A77</v>
      </c>
      <c r="Y266" s="82" t="s">
        <v>28846</v>
      </c>
      <c r="AA266" s="82" t="s">
        <v>33891</v>
      </c>
      <c r="AB266" s="82" t="s">
        <v>28722</v>
      </c>
      <c r="AC266" s="82">
        <v>441</v>
      </c>
      <c r="AD266" s="82" t="s">
        <v>33890</v>
      </c>
      <c r="AE266" s="82" t="str">
        <f t="shared" si="21"/>
        <v>B77</v>
      </c>
      <c r="AX266" s="82" t="s">
        <v>28728</v>
      </c>
      <c r="AY266" s="82">
        <v>441</v>
      </c>
      <c r="AZ266" s="82" t="s">
        <v>33890</v>
      </c>
      <c r="BA266" s="82" t="str">
        <f>AX266&amp;AZ266</f>
        <v>C77</v>
      </c>
      <c r="BK266" s="82" t="s">
        <v>28735</v>
      </c>
      <c r="BL266" s="82">
        <v>441</v>
      </c>
      <c r="BM266" s="82" t="s">
        <v>33890</v>
      </c>
      <c r="BN266" s="82" t="str">
        <f t="shared" si="22"/>
        <v>D77</v>
      </c>
      <c r="BV266" s="82" t="s">
        <v>28742</v>
      </c>
      <c r="BW266" s="82">
        <v>441</v>
      </c>
      <c r="BX266" s="82" t="s">
        <v>33890</v>
      </c>
      <c r="BY266" s="82" t="str">
        <f t="shared" si="23"/>
        <v>E77</v>
      </c>
    </row>
    <row r="267" spans="20:77" ht="13.5" customHeight="1">
      <c r="T267" s="82" t="s">
        <v>28714</v>
      </c>
      <c r="U267" s="82">
        <v>442</v>
      </c>
      <c r="V267" s="82" t="s">
        <v>33892</v>
      </c>
      <c r="W267" s="82" t="str">
        <f t="shared" si="20"/>
        <v>A78</v>
      </c>
      <c r="Y267" s="82" t="s">
        <v>28846</v>
      </c>
      <c r="AA267" s="82" t="s">
        <v>33893</v>
      </c>
      <c r="AB267" s="82" t="s">
        <v>28722</v>
      </c>
      <c r="AC267" s="82">
        <v>442</v>
      </c>
      <c r="AD267" s="82" t="s">
        <v>33892</v>
      </c>
      <c r="AE267" s="82" t="str">
        <f t="shared" si="21"/>
        <v>B78</v>
      </c>
      <c r="AX267" s="82" t="s">
        <v>28728</v>
      </c>
      <c r="AY267" s="82">
        <v>442</v>
      </c>
      <c r="AZ267" s="82" t="s">
        <v>33892</v>
      </c>
      <c r="BA267" s="82" t="str">
        <f>AX267&amp;AZ267</f>
        <v>C78</v>
      </c>
      <c r="BK267" s="82" t="s">
        <v>28735</v>
      </c>
      <c r="BL267" s="82">
        <v>442</v>
      </c>
      <c r="BM267" s="82" t="s">
        <v>33892</v>
      </c>
      <c r="BN267" s="82" t="str">
        <f t="shared" si="22"/>
        <v>D78</v>
      </c>
      <c r="BV267" s="82" t="s">
        <v>28742</v>
      </c>
      <c r="BW267" s="82">
        <v>442</v>
      </c>
      <c r="BX267" s="82" t="s">
        <v>33892</v>
      </c>
      <c r="BY267" s="82" t="str">
        <f t="shared" si="23"/>
        <v>E78</v>
      </c>
    </row>
    <row r="268" spans="20:77" ht="13.5" customHeight="1">
      <c r="T268" s="82" t="s">
        <v>28714</v>
      </c>
      <c r="U268" s="82">
        <v>443</v>
      </c>
      <c r="V268" s="82" t="s">
        <v>33894</v>
      </c>
      <c r="W268" s="82" t="str">
        <f t="shared" si="20"/>
        <v>A79</v>
      </c>
      <c r="Y268" s="82" t="s">
        <v>28846</v>
      </c>
      <c r="AA268" s="82" t="s">
        <v>33895</v>
      </c>
      <c r="AB268" s="82" t="s">
        <v>28722</v>
      </c>
      <c r="AC268" s="82">
        <v>443</v>
      </c>
      <c r="AD268" s="82" t="s">
        <v>33894</v>
      </c>
      <c r="AE268" s="82" t="str">
        <f t="shared" si="21"/>
        <v>B79</v>
      </c>
      <c r="AX268" s="82" t="s">
        <v>28728</v>
      </c>
      <c r="AY268" s="82">
        <v>443</v>
      </c>
      <c r="AZ268" s="82" t="s">
        <v>33894</v>
      </c>
      <c r="BA268" s="82" t="str">
        <f>AX268&amp;AZ268</f>
        <v>C79</v>
      </c>
      <c r="BK268" s="82" t="s">
        <v>28735</v>
      </c>
      <c r="BL268" s="82">
        <v>443</v>
      </c>
      <c r="BM268" s="82" t="s">
        <v>33894</v>
      </c>
      <c r="BN268" s="82" t="str">
        <f t="shared" si="22"/>
        <v>D79</v>
      </c>
      <c r="BV268" s="82" t="s">
        <v>28742</v>
      </c>
      <c r="BW268" s="82">
        <v>443</v>
      </c>
      <c r="BX268" s="82" t="s">
        <v>33894</v>
      </c>
      <c r="BY268" s="82" t="str">
        <f t="shared" si="23"/>
        <v>E79</v>
      </c>
    </row>
    <row r="269" spans="20:77" ht="13.5" customHeight="1">
      <c r="T269" s="82" t="s">
        <v>28714</v>
      </c>
      <c r="U269" s="82">
        <v>444</v>
      </c>
      <c r="V269" s="82" t="s">
        <v>33896</v>
      </c>
      <c r="W269" s="82" t="str">
        <f t="shared" si="20"/>
        <v>A7A</v>
      </c>
      <c r="Y269" s="82" t="s">
        <v>28846</v>
      </c>
      <c r="AA269" s="82" t="s">
        <v>33897</v>
      </c>
      <c r="AB269" s="82" t="s">
        <v>28722</v>
      </c>
      <c r="AC269" s="82">
        <v>444</v>
      </c>
      <c r="AD269" s="82" t="s">
        <v>33896</v>
      </c>
      <c r="AE269" s="82" t="str">
        <f t="shared" si="21"/>
        <v>B7A</v>
      </c>
      <c r="AX269" s="82" t="s">
        <v>28728</v>
      </c>
      <c r="AY269" s="82">
        <v>444</v>
      </c>
      <c r="AZ269" s="82" t="s">
        <v>33896</v>
      </c>
      <c r="BA269" s="82" t="str">
        <f>AX269&amp;AZ269</f>
        <v>C7A</v>
      </c>
      <c r="BK269" s="82" t="s">
        <v>28735</v>
      </c>
      <c r="BL269" s="82">
        <v>444</v>
      </c>
      <c r="BM269" s="82" t="s">
        <v>33896</v>
      </c>
      <c r="BN269" s="82" t="str">
        <f t="shared" si="22"/>
        <v>D7A</v>
      </c>
      <c r="BV269" s="82" t="s">
        <v>28742</v>
      </c>
      <c r="BW269" s="82">
        <v>444</v>
      </c>
      <c r="BX269" s="82" t="s">
        <v>33896</v>
      </c>
      <c r="BY269" s="82" t="str">
        <f t="shared" si="23"/>
        <v>E7A</v>
      </c>
    </row>
    <row r="270" spans="20:77" ht="13.5" customHeight="1">
      <c r="T270" s="82" t="s">
        <v>28714</v>
      </c>
      <c r="U270" s="82">
        <v>445</v>
      </c>
      <c r="V270" s="82" t="s">
        <v>33898</v>
      </c>
      <c r="W270" s="82" t="str">
        <f t="shared" si="20"/>
        <v>A7B</v>
      </c>
      <c r="Y270" s="82" t="s">
        <v>28846</v>
      </c>
      <c r="AA270" s="82" t="s">
        <v>33899</v>
      </c>
      <c r="AB270" s="82" t="s">
        <v>28722</v>
      </c>
      <c r="AC270" s="82">
        <v>445</v>
      </c>
      <c r="AD270" s="82" t="s">
        <v>33898</v>
      </c>
      <c r="AE270" s="82" t="str">
        <f t="shared" si="21"/>
        <v>B7B</v>
      </c>
      <c r="AX270" s="82" t="s">
        <v>28728</v>
      </c>
      <c r="AY270" s="82">
        <v>445</v>
      </c>
      <c r="AZ270" s="82" t="s">
        <v>33898</v>
      </c>
      <c r="BA270" s="82" t="str">
        <f>AX270&amp;AZ270</f>
        <v>C7B</v>
      </c>
      <c r="BK270" s="82" t="s">
        <v>28735</v>
      </c>
      <c r="BL270" s="82">
        <v>445</v>
      </c>
      <c r="BM270" s="82" t="s">
        <v>33898</v>
      </c>
      <c r="BN270" s="82" t="str">
        <f t="shared" si="22"/>
        <v>D7B</v>
      </c>
      <c r="BV270" s="82" t="s">
        <v>28742</v>
      </c>
      <c r="BW270" s="82">
        <v>445</v>
      </c>
      <c r="BX270" s="82" t="s">
        <v>33898</v>
      </c>
      <c r="BY270" s="82" t="str">
        <f t="shared" si="23"/>
        <v>E7B</v>
      </c>
    </row>
    <row r="271" spans="20:77" ht="13.5" customHeight="1">
      <c r="T271" s="82" t="s">
        <v>28714</v>
      </c>
      <c r="U271" s="82">
        <v>446</v>
      </c>
      <c r="V271" s="82" t="s">
        <v>33900</v>
      </c>
      <c r="W271" s="82" t="str">
        <f t="shared" si="20"/>
        <v>A7C</v>
      </c>
      <c r="Y271" s="82" t="s">
        <v>28846</v>
      </c>
      <c r="AA271" s="82" t="s">
        <v>33901</v>
      </c>
      <c r="AB271" s="82" t="s">
        <v>28722</v>
      </c>
      <c r="AC271" s="82">
        <v>446</v>
      </c>
      <c r="AD271" s="82" t="s">
        <v>33900</v>
      </c>
      <c r="AE271" s="82" t="str">
        <f t="shared" si="21"/>
        <v>B7C</v>
      </c>
      <c r="AX271" s="82" t="s">
        <v>28728</v>
      </c>
      <c r="AY271" s="82">
        <v>446</v>
      </c>
      <c r="AZ271" s="82" t="s">
        <v>33900</v>
      </c>
      <c r="BA271" s="82" t="str">
        <f>AX271&amp;AZ271</f>
        <v>C7C</v>
      </c>
      <c r="BK271" s="82" t="s">
        <v>28735</v>
      </c>
      <c r="BL271" s="82">
        <v>446</v>
      </c>
      <c r="BM271" s="82" t="s">
        <v>33900</v>
      </c>
      <c r="BN271" s="82" t="str">
        <f t="shared" si="22"/>
        <v>D7C</v>
      </c>
      <c r="BV271" s="82" t="s">
        <v>28742</v>
      </c>
      <c r="BW271" s="82">
        <v>446</v>
      </c>
      <c r="BX271" s="82" t="s">
        <v>33900</v>
      </c>
      <c r="BY271" s="82" t="str">
        <f t="shared" si="23"/>
        <v>E7C</v>
      </c>
    </row>
    <row r="272" spans="20:77" ht="13.5" customHeight="1">
      <c r="T272" s="82" t="s">
        <v>28714</v>
      </c>
      <c r="U272" s="82">
        <v>447</v>
      </c>
      <c r="V272" s="82" t="s">
        <v>33902</v>
      </c>
      <c r="W272" s="82" t="str">
        <f t="shared" si="20"/>
        <v>A7D</v>
      </c>
      <c r="Y272" s="82" t="s">
        <v>28846</v>
      </c>
      <c r="AA272" s="82" t="s">
        <v>33903</v>
      </c>
      <c r="AB272" s="82" t="s">
        <v>28722</v>
      </c>
      <c r="AC272" s="82">
        <v>447</v>
      </c>
      <c r="AD272" s="82" t="s">
        <v>33902</v>
      </c>
      <c r="AE272" s="82" t="str">
        <f t="shared" si="21"/>
        <v>B7D</v>
      </c>
      <c r="AX272" s="82" t="s">
        <v>28728</v>
      </c>
      <c r="AY272" s="82">
        <v>447</v>
      </c>
      <c r="AZ272" s="82" t="s">
        <v>33902</v>
      </c>
      <c r="BA272" s="82" t="str">
        <f>AX272&amp;AZ272</f>
        <v>C7D</v>
      </c>
      <c r="BK272" s="82" t="s">
        <v>28735</v>
      </c>
      <c r="BL272" s="82">
        <v>447</v>
      </c>
      <c r="BM272" s="82" t="s">
        <v>33902</v>
      </c>
      <c r="BN272" s="82" t="str">
        <f t="shared" si="22"/>
        <v>D7D</v>
      </c>
      <c r="BV272" s="82" t="s">
        <v>28742</v>
      </c>
      <c r="BW272" s="82">
        <v>447</v>
      </c>
      <c r="BX272" s="82" t="s">
        <v>33902</v>
      </c>
      <c r="BY272" s="82" t="str">
        <f t="shared" si="23"/>
        <v>E7D</v>
      </c>
    </row>
    <row r="273" spans="20:77" ht="13.5" customHeight="1">
      <c r="T273" s="82" t="s">
        <v>28714</v>
      </c>
      <c r="U273" s="82">
        <v>448</v>
      </c>
      <c r="V273" s="82" t="s">
        <v>33904</v>
      </c>
      <c r="W273" s="82" t="str">
        <f t="shared" si="20"/>
        <v>A7E</v>
      </c>
      <c r="Y273" s="82" t="s">
        <v>28846</v>
      </c>
      <c r="AA273" s="82" t="s">
        <v>33905</v>
      </c>
      <c r="AB273" s="82" t="s">
        <v>28722</v>
      </c>
      <c r="AC273" s="82">
        <v>448</v>
      </c>
      <c r="AD273" s="82" t="s">
        <v>33904</v>
      </c>
      <c r="AE273" s="82" t="str">
        <f t="shared" si="21"/>
        <v>B7E</v>
      </c>
      <c r="AX273" s="82" t="s">
        <v>28728</v>
      </c>
      <c r="AY273" s="82">
        <v>448</v>
      </c>
      <c r="AZ273" s="82" t="s">
        <v>33904</v>
      </c>
      <c r="BA273" s="82" t="str">
        <f>AX273&amp;AZ273</f>
        <v>C7E</v>
      </c>
      <c r="BK273" s="82" t="s">
        <v>28735</v>
      </c>
      <c r="BL273" s="82">
        <v>448</v>
      </c>
      <c r="BM273" s="82" t="s">
        <v>33904</v>
      </c>
      <c r="BN273" s="82" t="str">
        <f t="shared" si="22"/>
        <v>D7E</v>
      </c>
      <c r="BV273" s="82" t="s">
        <v>28742</v>
      </c>
      <c r="BW273" s="82">
        <v>448</v>
      </c>
      <c r="BX273" s="82" t="s">
        <v>33904</v>
      </c>
      <c r="BY273" s="82" t="str">
        <f t="shared" si="23"/>
        <v>E7E</v>
      </c>
    </row>
    <row r="274" spans="20:77" ht="13.5" customHeight="1">
      <c r="T274" s="82" t="s">
        <v>28714</v>
      </c>
      <c r="U274" s="82">
        <v>449</v>
      </c>
      <c r="V274" s="82" t="s">
        <v>33906</v>
      </c>
      <c r="W274" s="82" t="str">
        <f t="shared" si="20"/>
        <v>A7F</v>
      </c>
      <c r="Y274" s="82" t="s">
        <v>28846</v>
      </c>
      <c r="AA274" s="82" t="s">
        <v>33907</v>
      </c>
      <c r="AB274" s="82" t="s">
        <v>28722</v>
      </c>
      <c r="AC274" s="82">
        <v>449</v>
      </c>
      <c r="AD274" s="82" t="s">
        <v>33906</v>
      </c>
      <c r="AE274" s="82" t="str">
        <f t="shared" si="21"/>
        <v>B7F</v>
      </c>
      <c r="AX274" s="82" t="s">
        <v>28728</v>
      </c>
      <c r="AY274" s="82">
        <v>449</v>
      </c>
      <c r="AZ274" s="82" t="s">
        <v>33906</v>
      </c>
      <c r="BA274" s="82" t="str">
        <f>AX274&amp;AZ274</f>
        <v>C7F</v>
      </c>
      <c r="BK274" s="82" t="s">
        <v>28735</v>
      </c>
      <c r="BL274" s="82">
        <v>449</v>
      </c>
      <c r="BM274" s="82" t="s">
        <v>33906</v>
      </c>
      <c r="BN274" s="82" t="str">
        <f t="shared" si="22"/>
        <v>D7F</v>
      </c>
      <c r="BV274" s="82" t="s">
        <v>28742</v>
      </c>
      <c r="BW274" s="82">
        <v>449</v>
      </c>
      <c r="BX274" s="82" t="s">
        <v>33906</v>
      </c>
      <c r="BY274" s="82" t="str">
        <f t="shared" si="23"/>
        <v>E7F</v>
      </c>
    </row>
    <row r="275" spans="20:77" ht="13.5" customHeight="1">
      <c r="T275" s="82" t="s">
        <v>28714</v>
      </c>
      <c r="U275" s="82">
        <v>450</v>
      </c>
      <c r="V275" s="82" t="s">
        <v>33908</v>
      </c>
      <c r="W275" s="82" t="str">
        <f t="shared" si="20"/>
        <v>A7G</v>
      </c>
      <c r="Y275" s="82" t="s">
        <v>28846</v>
      </c>
      <c r="AA275" s="82" t="s">
        <v>33909</v>
      </c>
      <c r="AB275" s="82" t="s">
        <v>28722</v>
      </c>
      <c r="AC275" s="82">
        <v>450</v>
      </c>
      <c r="AD275" s="82" t="s">
        <v>33908</v>
      </c>
      <c r="AE275" s="82" t="str">
        <f t="shared" si="21"/>
        <v>B7G</v>
      </c>
      <c r="AX275" s="82" t="s">
        <v>28728</v>
      </c>
      <c r="AY275" s="82">
        <v>450</v>
      </c>
      <c r="AZ275" s="82" t="s">
        <v>33908</v>
      </c>
      <c r="BA275" s="82" t="str">
        <f>AX275&amp;AZ275</f>
        <v>C7G</v>
      </c>
      <c r="BK275" s="82" t="s">
        <v>28735</v>
      </c>
      <c r="BL275" s="82">
        <v>450</v>
      </c>
      <c r="BM275" s="82" t="s">
        <v>33908</v>
      </c>
      <c r="BN275" s="82" t="str">
        <f t="shared" si="22"/>
        <v>D7G</v>
      </c>
      <c r="BV275" s="82" t="s">
        <v>28742</v>
      </c>
      <c r="BW275" s="82">
        <v>450</v>
      </c>
      <c r="BX275" s="82" t="s">
        <v>33908</v>
      </c>
      <c r="BY275" s="82" t="str">
        <f t="shared" si="23"/>
        <v>E7G</v>
      </c>
    </row>
    <row r="276" spans="20:77" ht="13.5" customHeight="1">
      <c r="T276" s="82" t="s">
        <v>28714</v>
      </c>
      <c r="U276" s="82">
        <v>451</v>
      </c>
      <c r="V276" s="82" t="s">
        <v>33910</v>
      </c>
      <c r="W276" s="82" t="str">
        <f t="shared" si="20"/>
        <v>A7H</v>
      </c>
      <c r="Y276" s="82" t="s">
        <v>28846</v>
      </c>
      <c r="AA276" s="82" t="s">
        <v>33911</v>
      </c>
      <c r="AB276" s="82" t="s">
        <v>28722</v>
      </c>
      <c r="AC276" s="82">
        <v>451</v>
      </c>
      <c r="AD276" s="82" t="s">
        <v>33910</v>
      </c>
      <c r="AE276" s="82" t="str">
        <f t="shared" si="21"/>
        <v>B7H</v>
      </c>
      <c r="AX276" s="82" t="s">
        <v>28728</v>
      </c>
      <c r="AY276" s="82">
        <v>451</v>
      </c>
      <c r="AZ276" s="82" t="s">
        <v>33910</v>
      </c>
      <c r="BA276" s="82" t="str">
        <f>AX276&amp;AZ276</f>
        <v>C7H</v>
      </c>
      <c r="BK276" s="82" t="s">
        <v>28735</v>
      </c>
      <c r="BL276" s="82">
        <v>451</v>
      </c>
      <c r="BM276" s="82" t="s">
        <v>33910</v>
      </c>
      <c r="BN276" s="82" t="str">
        <f t="shared" si="22"/>
        <v>D7H</v>
      </c>
      <c r="BV276" s="82" t="s">
        <v>28742</v>
      </c>
      <c r="BW276" s="82">
        <v>451</v>
      </c>
      <c r="BX276" s="82" t="s">
        <v>33910</v>
      </c>
      <c r="BY276" s="82" t="str">
        <f t="shared" si="23"/>
        <v>E7H</v>
      </c>
    </row>
    <row r="277" spans="20:77" ht="13.5" customHeight="1">
      <c r="T277" s="82" t="s">
        <v>28714</v>
      </c>
      <c r="U277" s="82">
        <v>452</v>
      </c>
      <c r="V277" s="82" t="s">
        <v>33912</v>
      </c>
      <c r="W277" s="82" t="str">
        <f t="shared" si="20"/>
        <v>A7I</v>
      </c>
      <c r="Y277" s="82" t="s">
        <v>28846</v>
      </c>
      <c r="AA277" s="82" t="s">
        <v>33913</v>
      </c>
      <c r="AB277" s="82" t="s">
        <v>28722</v>
      </c>
      <c r="AC277" s="82">
        <v>452</v>
      </c>
      <c r="AD277" s="82" t="s">
        <v>33912</v>
      </c>
      <c r="AE277" s="82" t="str">
        <f t="shared" si="21"/>
        <v>B7I</v>
      </c>
      <c r="AX277" s="82" t="s">
        <v>28728</v>
      </c>
      <c r="AY277" s="82">
        <v>452</v>
      </c>
      <c r="AZ277" s="82" t="s">
        <v>33912</v>
      </c>
      <c r="BA277" s="82" t="str">
        <f>AX277&amp;AZ277</f>
        <v>C7I</v>
      </c>
      <c r="BK277" s="82" t="s">
        <v>28735</v>
      </c>
      <c r="BL277" s="82">
        <v>452</v>
      </c>
      <c r="BM277" s="82" t="s">
        <v>33912</v>
      </c>
      <c r="BN277" s="82" t="str">
        <f t="shared" si="22"/>
        <v>D7I</v>
      </c>
      <c r="BV277" s="82" t="s">
        <v>28742</v>
      </c>
      <c r="BW277" s="82">
        <v>452</v>
      </c>
      <c r="BX277" s="82" t="s">
        <v>33912</v>
      </c>
      <c r="BY277" s="82" t="str">
        <f t="shared" si="23"/>
        <v>E7I</v>
      </c>
    </row>
    <row r="278" spans="20:77" ht="13.5" customHeight="1">
      <c r="T278" s="82" t="s">
        <v>28714</v>
      </c>
      <c r="U278" s="82">
        <v>453</v>
      </c>
      <c r="V278" s="82" t="s">
        <v>33914</v>
      </c>
      <c r="W278" s="82" t="str">
        <f t="shared" si="20"/>
        <v>A7J</v>
      </c>
      <c r="Y278" s="82" t="s">
        <v>28846</v>
      </c>
      <c r="AA278" s="82" t="s">
        <v>33915</v>
      </c>
      <c r="AB278" s="82" t="s">
        <v>28722</v>
      </c>
      <c r="AC278" s="82">
        <v>453</v>
      </c>
      <c r="AD278" s="82" t="s">
        <v>33914</v>
      </c>
      <c r="AE278" s="82" t="str">
        <f t="shared" si="21"/>
        <v>B7J</v>
      </c>
      <c r="AX278" s="82" t="s">
        <v>28728</v>
      </c>
      <c r="AY278" s="82">
        <v>453</v>
      </c>
      <c r="AZ278" s="82" t="s">
        <v>33914</v>
      </c>
      <c r="BA278" s="82" t="str">
        <f>AX278&amp;AZ278</f>
        <v>C7J</v>
      </c>
      <c r="BK278" s="82" t="s">
        <v>28735</v>
      </c>
      <c r="BL278" s="82">
        <v>453</v>
      </c>
      <c r="BM278" s="82" t="s">
        <v>33914</v>
      </c>
      <c r="BN278" s="82" t="str">
        <f t="shared" si="22"/>
        <v>D7J</v>
      </c>
      <c r="BV278" s="82" t="s">
        <v>28742</v>
      </c>
      <c r="BW278" s="82">
        <v>453</v>
      </c>
      <c r="BX278" s="82" t="s">
        <v>33914</v>
      </c>
      <c r="BY278" s="82" t="str">
        <f t="shared" si="23"/>
        <v>E7J</v>
      </c>
    </row>
    <row r="279" spans="20:77" ht="13.5" customHeight="1">
      <c r="T279" s="82" t="s">
        <v>28714</v>
      </c>
      <c r="U279" s="82">
        <v>454</v>
      </c>
      <c r="V279" s="82" t="s">
        <v>33916</v>
      </c>
      <c r="W279" s="82" t="str">
        <f t="shared" si="20"/>
        <v>A7K</v>
      </c>
      <c r="Y279" s="82" t="s">
        <v>28846</v>
      </c>
      <c r="AA279" s="82" t="s">
        <v>33917</v>
      </c>
      <c r="AB279" s="82" t="s">
        <v>28722</v>
      </c>
      <c r="AC279" s="82">
        <v>454</v>
      </c>
      <c r="AD279" s="82" t="s">
        <v>33916</v>
      </c>
      <c r="AE279" s="82" t="str">
        <f t="shared" si="21"/>
        <v>B7K</v>
      </c>
      <c r="AX279" s="82" t="s">
        <v>28728</v>
      </c>
      <c r="AY279" s="82">
        <v>454</v>
      </c>
      <c r="AZ279" s="82" t="s">
        <v>33916</v>
      </c>
      <c r="BA279" s="82" t="str">
        <f>AX279&amp;AZ279</f>
        <v>C7K</v>
      </c>
      <c r="BK279" s="82" t="s">
        <v>28735</v>
      </c>
      <c r="BL279" s="82">
        <v>454</v>
      </c>
      <c r="BM279" s="82" t="s">
        <v>33916</v>
      </c>
      <c r="BN279" s="82" t="str">
        <f t="shared" si="22"/>
        <v>D7K</v>
      </c>
      <c r="BV279" s="82" t="s">
        <v>28742</v>
      </c>
      <c r="BW279" s="82">
        <v>454</v>
      </c>
      <c r="BX279" s="82" t="s">
        <v>33916</v>
      </c>
      <c r="BY279" s="82" t="str">
        <f t="shared" si="23"/>
        <v>E7K</v>
      </c>
    </row>
    <row r="280" spans="20:77" ht="13.5" customHeight="1">
      <c r="T280" s="82" t="s">
        <v>28714</v>
      </c>
      <c r="U280" s="82">
        <v>455</v>
      </c>
      <c r="V280" s="82" t="s">
        <v>33918</v>
      </c>
      <c r="W280" s="82" t="str">
        <f t="shared" si="20"/>
        <v>A7L</v>
      </c>
      <c r="Y280" s="82" t="s">
        <v>28846</v>
      </c>
      <c r="AA280" s="82" t="s">
        <v>33329</v>
      </c>
      <c r="AB280" s="82" t="s">
        <v>28722</v>
      </c>
      <c r="AC280" s="82">
        <v>455</v>
      </c>
      <c r="AD280" s="82" t="s">
        <v>33918</v>
      </c>
      <c r="AE280" s="82" t="str">
        <f t="shared" si="21"/>
        <v>B7L</v>
      </c>
      <c r="AX280" s="82" t="s">
        <v>28728</v>
      </c>
      <c r="AY280" s="82">
        <v>455</v>
      </c>
      <c r="AZ280" s="82" t="s">
        <v>33918</v>
      </c>
      <c r="BA280" s="82" t="str">
        <f>AX280&amp;AZ280</f>
        <v>C7L</v>
      </c>
      <c r="BK280" s="82" t="s">
        <v>28735</v>
      </c>
      <c r="BL280" s="82">
        <v>455</v>
      </c>
      <c r="BM280" s="82" t="s">
        <v>33918</v>
      </c>
      <c r="BN280" s="82" t="str">
        <f t="shared" si="22"/>
        <v>D7L</v>
      </c>
      <c r="BV280" s="82" t="s">
        <v>28742</v>
      </c>
      <c r="BW280" s="82">
        <v>455</v>
      </c>
      <c r="BX280" s="82" t="s">
        <v>33918</v>
      </c>
      <c r="BY280" s="82" t="str">
        <f t="shared" si="23"/>
        <v>E7L</v>
      </c>
    </row>
    <row r="281" spans="20:77" ht="13.5" customHeight="1">
      <c r="T281" s="82" t="s">
        <v>28714</v>
      </c>
      <c r="U281" s="82">
        <v>456</v>
      </c>
      <c r="V281" s="82" t="s">
        <v>33919</v>
      </c>
      <c r="W281" s="82" t="str">
        <f t="shared" si="20"/>
        <v>A7M</v>
      </c>
      <c r="Y281" s="82" t="s">
        <v>28846</v>
      </c>
      <c r="AA281" s="82" t="s">
        <v>33920</v>
      </c>
      <c r="AB281" s="82" t="s">
        <v>28722</v>
      </c>
      <c r="AC281" s="82">
        <v>456</v>
      </c>
      <c r="AD281" s="82" t="s">
        <v>33919</v>
      </c>
      <c r="AE281" s="82" t="str">
        <f t="shared" si="21"/>
        <v>B7M</v>
      </c>
      <c r="AX281" s="82" t="s">
        <v>28728</v>
      </c>
      <c r="AY281" s="82">
        <v>456</v>
      </c>
      <c r="AZ281" s="82" t="s">
        <v>33919</v>
      </c>
      <c r="BA281" s="82" t="str">
        <f>AX281&amp;AZ281</f>
        <v>C7M</v>
      </c>
      <c r="BK281" s="82" t="s">
        <v>28735</v>
      </c>
      <c r="BL281" s="82">
        <v>456</v>
      </c>
      <c r="BM281" s="82" t="s">
        <v>33919</v>
      </c>
      <c r="BN281" s="82" t="str">
        <f t="shared" si="22"/>
        <v>D7M</v>
      </c>
      <c r="BV281" s="82" t="s">
        <v>28742</v>
      </c>
      <c r="BW281" s="82">
        <v>456</v>
      </c>
      <c r="BX281" s="82" t="s">
        <v>33919</v>
      </c>
      <c r="BY281" s="82" t="str">
        <f t="shared" si="23"/>
        <v>E7M</v>
      </c>
    </row>
    <row r="282" spans="20:77" ht="13.5" customHeight="1">
      <c r="T282" s="82" t="s">
        <v>28714</v>
      </c>
      <c r="U282" s="82">
        <v>457</v>
      </c>
      <c r="V282" s="82" t="s">
        <v>33921</v>
      </c>
      <c r="W282" s="82" t="str">
        <f t="shared" si="20"/>
        <v>A7N</v>
      </c>
      <c r="Y282" s="82" t="s">
        <v>28846</v>
      </c>
      <c r="AA282" s="82" t="s">
        <v>33922</v>
      </c>
      <c r="AB282" s="82" t="s">
        <v>28722</v>
      </c>
      <c r="AC282" s="82">
        <v>457</v>
      </c>
      <c r="AD282" s="82" t="s">
        <v>33921</v>
      </c>
      <c r="AE282" s="82" t="str">
        <f t="shared" si="21"/>
        <v>B7N</v>
      </c>
      <c r="AX282" s="82" t="s">
        <v>28728</v>
      </c>
      <c r="AY282" s="82">
        <v>457</v>
      </c>
      <c r="AZ282" s="82" t="s">
        <v>33921</v>
      </c>
      <c r="BA282" s="82" t="str">
        <f>AX282&amp;AZ282</f>
        <v>C7N</v>
      </c>
      <c r="BK282" s="82" t="s">
        <v>28735</v>
      </c>
      <c r="BL282" s="82">
        <v>457</v>
      </c>
      <c r="BM282" s="82" t="s">
        <v>33921</v>
      </c>
      <c r="BN282" s="82" t="str">
        <f t="shared" si="22"/>
        <v>D7N</v>
      </c>
      <c r="BV282" s="82" t="s">
        <v>28742</v>
      </c>
      <c r="BW282" s="82">
        <v>457</v>
      </c>
      <c r="BX282" s="82" t="s">
        <v>33921</v>
      </c>
      <c r="BY282" s="82" t="str">
        <f t="shared" si="23"/>
        <v>E7N</v>
      </c>
    </row>
    <row r="283" spans="20:77" ht="13.5" customHeight="1">
      <c r="T283" s="82" t="s">
        <v>28714</v>
      </c>
      <c r="U283" s="82">
        <v>458</v>
      </c>
      <c r="V283" s="82" t="s">
        <v>33923</v>
      </c>
      <c r="W283" s="82" t="str">
        <f t="shared" si="20"/>
        <v>A7O</v>
      </c>
      <c r="Y283" s="82" t="s">
        <v>28846</v>
      </c>
      <c r="AA283" s="82" t="s">
        <v>33924</v>
      </c>
      <c r="AB283" s="82" t="s">
        <v>28722</v>
      </c>
      <c r="AC283" s="82">
        <v>458</v>
      </c>
      <c r="AD283" s="82" t="s">
        <v>33923</v>
      </c>
      <c r="AE283" s="82" t="str">
        <f t="shared" si="21"/>
        <v>B7O</v>
      </c>
      <c r="AX283" s="82" t="s">
        <v>28728</v>
      </c>
      <c r="AY283" s="82">
        <v>458</v>
      </c>
      <c r="AZ283" s="82" t="s">
        <v>33923</v>
      </c>
      <c r="BA283" s="82" t="str">
        <f>AX283&amp;AZ283</f>
        <v>C7O</v>
      </c>
      <c r="BK283" s="82" t="s">
        <v>28735</v>
      </c>
      <c r="BL283" s="82">
        <v>458</v>
      </c>
      <c r="BM283" s="82" t="s">
        <v>33923</v>
      </c>
      <c r="BN283" s="82" t="str">
        <f t="shared" si="22"/>
        <v>D7O</v>
      </c>
      <c r="BV283" s="82" t="s">
        <v>28742</v>
      </c>
      <c r="BW283" s="82">
        <v>458</v>
      </c>
      <c r="BX283" s="82" t="s">
        <v>33923</v>
      </c>
      <c r="BY283" s="82" t="str">
        <f t="shared" si="23"/>
        <v>E7O</v>
      </c>
    </row>
    <row r="284" spans="20:77" ht="13.5" customHeight="1">
      <c r="T284" s="82" t="s">
        <v>28714</v>
      </c>
      <c r="U284" s="82">
        <v>459</v>
      </c>
      <c r="V284" s="82" t="s">
        <v>33925</v>
      </c>
      <c r="W284" s="82" t="str">
        <f t="shared" si="20"/>
        <v>A7P</v>
      </c>
      <c r="Y284" s="82" t="s">
        <v>28846</v>
      </c>
      <c r="AA284" s="82" t="s">
        <v>33926</v>
      </c>
      <c r="AB284" s="82" t="s">
        <v>28722</v>
      </c>
      <c r="AC284" s="82">
        <v>459</v>
      </c>
      <c r="AD284" s="82" t="s">
        <v>33925</v>
      </c>
      <c r="AE284" s="82" t="str">
        <f t="shared" si="21"/>
        <v>B7P</v>
      </c>
      <c r="AX284" s="82" t="s">
        <v>28728</v>
      </c>
      <c r="AY284" s="82">
        <v>459</v>
      </c>
      <c r="AZ284" s="82" t="s">
        <v>33925</v>
      </c>
      <c r="BA284" s="82" t="str">
        <f>AX284&amp;AZ284</f>
        <v>C7P</v>
      </c>
      <c r="BK284" s="82" t="s">
        <v>28735</v>
      </c>
      <c r="BL284" s="82">
        <v>459</v>
      </c>
      <c r="BM284" s="82" t="s">
        <v>33925</v>
      </c>
      <c r="BN284" s="82" t="str">
        <f t="shared" si="22"/>
        <v>D7P</v>
      </c>
      <c r="BV284" s="82" t="s">
        <v>28742</v>
      </c>
      <c r="BW284" s="82">
        <v>459</v>
      </c>
      <c r="BX284" s="82" t="s">
        <v>33925</v>
      </c>
      <c r="BY284" s="82" t="str">
        <f t="shared" si="23"/>
        <v>E7P</v>
      </c>
    </row>
    <row r="285" spans="20:77" ht="13.5" customHeight="1">
      <c r="T285" s="82" t="s">
        <v>28714</v>
      </c>
      <c r="U285" s="82">
        <v>460</v>
      </c>
      <c r="V285" s="82" t="s">
        <v>33927</v>
      </c>
      <c r="W285" s="82" t="str">
        <f t="shared" si="20"/>
        <v>A7Q</v>
      </c>
      <c r="Y285" s="82" t="s">
        <v>28846</v>
      </c>
      <c r="AA285" s="82" t="s">
        <v>33928</v>
      </c>
      <c r="AB285" s="82" t="s">
        <v>28722</v>
      </c>
      <c r="AC285" s="82">
        <v>460</v>
      </c>
      <c r="AD285" s="82" t="s">
        <v>33927</v>
      </c>
      <c r="AE285" s="82" t="str">
        <f t="shared" si="21"/>
        <v>B7Q</v>
      </c>
      <c r="AX285" s="82" t="s">
        <v>28728</v>
      </c>
      <c r="AY285" s="82">
        <v>460</v>
      </c>
      <c r="AZ285" s="82" t="s">
        <v>33927</v>
      </c>
      <c r="BA285" s="82" t="str">
        <f>AX285&amp;AZ285</f>
        <v>C7Q</v>
      </c>
      <c r="BK285" s="82" t="s">
        <v>28735</v>
      </c>
      <c r="BL285" s="82">
        <v>460</v>
      </c>
      <c r="BM285" s="82" t="s">
        <v>33927</v>
      </c>
      <c r="BN285" s="82" t="str">
        <f t="shared" si="22"/>
        <v>D7Q</v>
      </c>
      <c r="BV285" s="82" t="s">
        <v>28742</v>
      </c>
      <c r="BW285" s="82">
        <v>460</v>
      </c>
      <c r="BX285" s="82" t="s">
        <v>33927</v>
      </c>
      <c r="BY285" s="82" t="str">
        <f t="shared" si="23"/>
        <v>E7Q</v>
      </c>
    </row>
    <row r="286" spans="20:77" ht="13.5" customHeight="1">
      <c r="T286" s="82" t="s">
        <v>28714</v>
      </c>
      <c r="U286" s="82">
        <v>461</v>
      </c>
      <c r="V286" s="82" t="s">
        <v>33929</v>
      </c>
      <c r="W286" s="82" t="str">
        <f t="shared" si="20"/>
        <v>A7R</v>
      </c>
      <c r="Y286" s="82" t="s">
        <v>28846</v>
      </c>
      <c r="AA286" s="82" t="s">
        <v>33930</v>
      </c>
      <c r="AB286" s="82" t="s">
        <v>28722</v>
      </c>
      <c r="AC286" s="82">
        <v>461</v>
      </c>
      <c r="AD286" s="82" t="s">
        <v>33929</v>
      </c>
      <c r="AE286" s="82" t="str">
        <f t="shared" si="21"/>
        <v>B7R</v>
      </c>
      <c r="AX286" s="82" t="s">
        <v>28728</v>
      </c>
      <c r="AY286" s="82">
        <v>461</v>
      </c>
      <c r="AZ286" s="82" t="s">
        <v>33929</v>
      </c>
      <c r="BA286" s="82" t="str">
        <f>AX286&amp;AZ286</f>
        <v>C7R</v>
      </c>
      <c r="BK286" s="82" t="s">
        <v>28735</v>
      </c>
      <c r="BL286" s="82">
        <v>461</v>
      </c>
      <c r="BM286" s="82" t="s">
        <v>33929</v>
      </c>
      <c r="BN286" s="82" t="str">
        <f t="shared" si="22"/>
        <v>D7R</v>
      </c>
      <c r="BV286" s="82" t="s">
        <v>28742</v>
      </c>
      <c r="BW286" s="82">
        <v>461</v>
      </c>
      <c r="BX286" s="82" t="s">
        <v>33929</v>
      </c>
      <c r="BY286" s="82" t="str">
        <f t="shared" si="23"/>
        <v>E7R</v>
      </c>
    </row>
    <row r="287" spans="20:77" ht="13.5" customHeight="1">
      <c r="T287" s="82" t="s">
        <v>28714</v>
      </c>
      <c r="U287" s="82">
        <v>462</v>
      </c>
      <c r="V287" s="82" t="s">
        <v>33931</v>
      </c>
      <c r="W287" s="82" t="str">
        <f t="shared" si="20"/>
        <v>A7S</v>
      </c>
      <c r="Y287" s="82" t="s">
        <v>28846</v>
      </c>
      <c r="AA287" s="82" t="s">
        <v>33932</v>
      </c>
      <c r="AB287" s="82" t="s">
        <v>28722</v>
      </c>
      <c r="AC287" s="82">
        <v>462</v>
      </c>
      <c r="AD287" s="82" t="s">
        <v>33931</v>
      </c>
      <c r="AE287" s="82" t="str">
        <f t="shared" si="21"/>
        <v>B7S</v>
      </c>
      <c r="AX287" s="82" t="s">
        <v>28728</v>
      </c>
      <c r="AY287" s="82">
        <v>462</v>
      </c>
      <c r="AZ287" s="82" t="s">
        <v>33931</v>
      </c>
      <c r="BA287" s="82" t="str">
        <f>AX287&amp;AZ287</f>
        <v>C7S</v>
      </c>
      <c r="BK287" s="82" t="s">
        <v>28735</v>
      </c>
      <c r="BL287" s="82">
        <v>462</v>
      </c>
      <c r="BM287" s="82" t="s">
        <v>33931</v>
      </c>
      <c r="BN287" s="82" t="str">
        <f t="shared" si="22"/>
        <v>D7S</v>
      </c>
      <c r="BV287" s="82" t="s">
        <v>28742</v>
      </c>
      <c r="BW287" s="82">
        <v>462</v>
      </c>
      <c r="BX287" s="82" t="s">
        <v>33931</v>
      </c>
      <c r="BY287" s="82" t="str">
        <f t="shared" si="23"/>
        <v>E7S</v>
      </c>
    </row>
    <row r="288" spans="20:77" ht="13.5" customHeight="1">
      <c r="T288" s="82" t="s">
        <v>28714</v>
      </c>
      <c r="U288" s="82">
        <v>463</v>
      </c>
      <c r="V288" s="82" t="s">
        <v>33933</v>
      </c>
      <c r="W288" s="82" t="str">
        <f t="shared" si="20"/>
        <v>A7T</v>
      </c>
      <c r="Y288" s="82" t="s">
        <v>28846</v>
      </c>
      <c r="AA288" s="82" t="s">
        <v>33934</v>
      </c>
      <c r="AB288" s="82" t="s">
        <v>28722</v>
      </c>
      <c r="AC288" s="82">
        <v>463</v>
      </c>
      <c r="AD288" s="82" t="s">
        <v>33933</v>
      </c>
      <c r="AE288" s="82" t="str">
        <f t="shared" si="21"/>
        <v>B7T</v>
      </c>
      <c r="AX288" s="82" t="s">
        <v>28728</v>
      </c>
      <c r="AY288" s="82">
        <v>463</v>
      </c>
      <c r="AZ288" s="82" t="s">
        <v>33933</v>
      </c>
      <c r="BA288" s="82" t="str">
        <f>AX288&amp;AZ288</f>
        <v>C7T</v>
      </c>
      <c r="BK288" s="82" t="s">
        <v>28735</v>
      </c>
      <c r="BL288" s="82">
        <v>463</v>
      </c>
      <c r="BM288" s="82" t="s">
        <v>33933</v>
      </c>
      <c r="BN288" s="82" t="str">
        <f t="shared" si="22"/>
        <v>D7T</v>
      </c>
      <c r="BV288" s="82" t="s">
        <v>28742</v>
      </c>
      <c r="BW288" s="82">
        <v>463</v>
      </c>
      <c r="BX288" s="82" t="s">
        <v>33933</v>
      </c>
      <c r="BY288" s="82" t="str">
        <f t="shared" si="23"/>
        <v>E7T</v>
      </c>
    </row>
    <row r="289" spans="20:77" ht="13.5" customHeight="1">
      <c r="T289" s="82" t="s">
        <v>28714</v>
      </c>
      <c r="U289" s="82">
        <v>464</v>
      </c>
      <c r="V289" s="82" t="s">
        <v>33935</v>
      </c>
      <c r="W289" s="82" t="str">
        <f t="shared" si="20"/>
        <v>A7U</v>
      </c>
      <c r="Y289" s="82" t="s">
        <v>28846</v>
      </c>
      <c r="AA289" s="82" t="s">
        <v>33936</v>
      </c>
      <c r="AB289" s="82" t="s">
        <v>28722</v>
      </c>
      <c r="AC289" s="82">
        <v>464</v>
      </c>
      <c r="AD289" s="82" t="s">
        <v>33935</v>
      </c>
      <c r="AE289" s="82" t="str">
        <f t="shared" si="21"/>
        <v>B7U</v>
      </c>
      <c r="AX289" s="82" t="s">
        <v>28728</v>
      </c>
      <c r="AY289" s="82">
        <v>464</v>
      </c>
      <c r="AZ289" s="82" t="s">
        <v>33935</v>
      </c>
      <c r="BA289" s="82" t="str">
        <f>AX289&amp;AZ289</f>
        <v>C7U</v>
      </c>
      <c r="BK289" s="82" t="s">
        <v>28735</v>
      </c>
      <c r="BL289" s="82">
        <v>464</v>
      </c>
      <c r="BM289" s="82" t="s">
        <v>33935</v>
      </c>
      <c r="BN289" s="82" t="str">
        <f t="shared" si="22"/>
        <v>D7U</v>
      </c>
      <c r="BV289" s="82" t="s">
        <v>28742</v>
      </c>
      <c r="BW289" s="82">
        <v>464</v>
      </c>
      <c r="BX289" s="82" t="s">
        <v>33935</v>
      </c>
      <c r="BY289" s="82" t="str">
        <f t="shared" si="23"/>
        <v>E7U</v>
      </c>
    </row>
    <row r="290" spans="20:77" ht="13.5" customHeight="1">
      <c r="T290" s="82" t="s">
        <v>28714</v>
      </c>
      <c r="U290" s="82">
        <v>465</v>
      </c>
      <c r="V290" s="82" t="s">
        <v>33937</v>
      </c>
      <c r="W290" s="82" t="str">
        <f t="shared" si="20"/>
        <v>A7V</v>
      </c>
      <c r="Y290" s="82" t="s">
        <v>28846</v>
      </c>
      <c r="AA290" s="82" t="s">
        <v>33938</v>
      </c>
      <c r="AB290" s="82" t="s">
        <v>28722</v>
      </c>
      <c r="AC290" s="82">
        <v>465</v>
      </c>
      <c r="AD290" s="82" t="s">
        <v>33937</v>
      </c>
      <c r="AE290" s="82" t="str">
        <f t="shared" si="21"/>
        <v>B7V</v>
      </c>
      <c r="AX290" s="82" t="s">
        <v>28728</v>
      </c>
      <c r="AY290" s="82">
        <v>465</v>
      </c>
      <c r="AZ290" s="82" t="s">
        <v>33937</v>
      </c>
      <c r="BA290" s="82" t="str">
        <f>AX290&amp;AZ290</f>
        <v>C7V</v>
      </c>
      <c r="BK290" s="82" t="s">
        <v>28735</v>
      </c>
      <c r="BL290" s="82">
        <v>465</v>
      </c>
      <c r="BM290" s="82" t="s">
        <v>33937</v>
      </c>
      <c r="BN290" s="82" t="str">
        <f t="shared" si="22"/>
        <v>D7V</v>
      </c>
      <c r="BV290" s="82" t="s">
        <v>28742</v>
      </c>
      <c r="BW290" s="82">
        <v>465</v>
      </c>
      <c r="BX290" s="82" t="s">
        <v>33937</v>
      </c>
      <c r="BY290" s="82" t="str">
        <f t="shared" si="23"/>
        <v>E7V</v>
      </c>
    </row>
    <row r="291" spans="20:77" ht="13.5" customHeight="1">
      <c r="T291" s="82" t="s">
        <v>28714</v>
      </c>
      <c r="U291" s="82">
        <v>466</v>
      </c>
      <c r="V291" s="82" t="s">
        <v>33939</v>
      </c>
      <c r="W291" s="82" t="str">
        <f t="shared" si="20"/>
        <v>A7W</v>
      </c>
      <c r="Y291" s="82" t="s">
        <v>28846</v>
      </c>
      <c r="AA291" s="82" t="s">
        <v>33940</v>
      </c>
      <c r="AB291" s="82" t="s">
        <v>28722</v>
      </c>
      <c r="AC291" s="82">
        <v>466</v>
      </c>
      <c r="AD291" s="82" t="s">
        <v>33939</v>
      </c>
      <c r="AE291" s="82" t="str">
        <f t="shared" si="21"/>
        <v>B7W</v>
      </c>
      <c r="AX291" s="82" t="s">
        <v>28728</v>
      </c>
      <c r="AY291" s="82">
        <v>466</v>
      </c>
      <c r="AZ291" s="82" t="s">
        <v>33939</v>
      </c>
      <c r="BA291" s="82" t="str">
        <f>AX291&amp;AZ291</f>
        <v>C7W</v>
      </c>
      <c r="BK291" s="82" t="s">
        <v>28735</v>
      </c>
      <c r="BL291" s="82">
        <v>466</v>
      </c>
      <c r="BM291" s="82" t="s">
        <v>33939</v>
      </c>
      <c r="BN291" s="82" t="str">
        <f t="shared" si="22"/>
        <v>D7W</v>
      </c>
      <c r="BV291" s="82" t="s">
        <v>28742</v>
      </c>
      <c r="BW291" s="82">
        <v>466</v>
      </c>
      <c r="BX291" s="82" t="s">
        <v>33939</v>
      </c>
      <c r="BY291" s="82" t="str">
        <f t="shared" si="23"/>
        <v>E7W</v>
      </c>
    </row>
    <row r="292" spans="20:77" ht="13.5" customHeight="1">
      <c r="T292" s="82" t="s">
        <v>28714</v>
      </c>
      <c r="U292" s="82">
        <v>467</v>
      </c>
      <c r="V292" s="82" t="s">
        <v>33941</v>
      </c>
      <c r="W292" s="82" t="str">
        <f t="shared" si="20"/>
        <v>A7X</v>
      </c>
      <c r="Y292" s="82" t="s">
        <v>28846</v>
      </c>
      <c r="AA292" s="82" t="s">
        <v>33942</v>
      </c>
      <c r="AB292" s="82" t="s">
        <v>28722</v>
      </c>
      <c r="AC292" s="82">
        <v>467</v>
      </c>
      <c r="AD292" s="82" t="s">
        <v>33941</v>
      </c>
      <c r="AE292" s="82" t="str">
        <f t="shared" si="21"/>
        <v>B7X</v>
      </c>
      <c r="AX292" s="82" t="s">
        <v>28728</v>
      </c>
      <c r="AY292" s="82">
        <v>467</v>
      </c>
      <c r="AZ292" s="82" t="s">
        <v>33941</v>
      </c>
      <c r="BA292" s="82" t="str">
        <f>AX292&amp;AZ292</f>
        <v>C7X</v>
      </c>
      <c r="BK292" s="82" t="s">
        <v>28735</v>
      </c>
      <c r="BL292" s="82">
        <v>467</v>
      </c>
      <c r="BM292" s="82" t="s">
        <v>33941</v>
      </c>
      <c r="BN292" s="82" t="str">
        <f t="shared" si="22"/>
        <v>D7X</v>
      </c>
      <c r="BV292" s="82" t="s">
        <v>28742</v>
      </c>
      <c r="BW292" s="82">
        <v>467</v>
      </c>
      <c r="BX292" s="82" t="s">
        <v>33941</v>
      </c>
      <c r="BY292" s="82" t="str">
        <f t="shared" si="23"/>
        <v>E7X</v>
      </c>
    </row>
    <row r="293" spans="20:77" ht="13.5" customHeight="1">
      <c r="T293" s="82" t="s">
        <v>28714</v>
      </c>
      <c r="U293" s="82">
        <v>468</v>
      </c>
      <c r="V293" s="82" t="s">
        <v>33943</v>
      </c>
      <c r="W293" s="82" t="str">
        <f t="shared" si="20"/>
        <v>A7Y</v>
      </c>
      <c r="Y293" s="82" t="s">
        <v>28846</v>
      </c>
      <c r="AA293" s="82" t="s">
        <v>33331</v>
      </c>
      <c r="AB293" s="82" t="s">
        <v>28722</v>
      </c>
      <c r="AC293" s="82">
        <v>468</v>
      </c>
      <c r="AD293" s="82" t="s">
        <v>33943</v>
      </c>
      <c r="AE293" s="82" t="str">
        <f t="shared" si="21"/>
        <v>B7Y</v>
      </c>
      <c r="AX293" s="82" t="s">
        <v>28728</v>
      </c>
      <c r="AY293" s="82">
        <v>468</v>
      </c>
      <c r="AZ293" s="82" t="s">
        <v>33943</v>
      </c>
      <c r="BA293" s="82" t="str">
        <f>AX293&amp;AZ293</f>
        <v>C7Y</v>
      </c>
      <c r="BK293" s="82" t="s">
        <v>28735</v>
      </c>
      <c r="BL293" s="82">
        <v>468</v>
      </c>
      <c r="BM293" s="82" t="s">
        <v>33943</v>
      </c>
      <c r="BN293" s="82" t="str">
        <f t="shared" si="22"/>
        <v>D7Y</v>
      </c>
      <c r="BV293" s="82" t="s">
        <v>28742</v>
      </c>
      <c r="BW293" s="82">
        <v>468</v>
      </c>
      <c r="BX293" s="82" t="s">
        <v>33943</v>
      </c>
      <c r="BY293" s="82" t="str">
        <f t="shared" si="23"/>
        <v>E7Y</v>
      </c>
    </row>
    <row r="294" spans="20:77" ht="13.5" customHeight="1">
      <c r="T294" s="82" t="s">
        <v>28714</v>
      </c>
      <c r="U294" s="82">
        <v>469</v>
      </c>
      <c r="V294" s="82" t="s">
        <v>33944</v>
      </c>
      <c r="W294" s="82" t="str">
        <f t="shared" si="20"/>
        <v>A7Z</v>
      </c>
      <c r="Y294" s="82" t="s">
        <v>28846</v>
      </c>
      <c r="AA294" s="82" t="s">
        <v>33945</v>
      </c>
      <c r="AB294" s="82" t="s">
        <v>28722</v>
      </c>
      <c r="AC294" s="82">
        <v>469</v>
      </c>
      <c r="AD294" s="82" t="s">
        <v>33944</v>
      </c>
      <c r="AE294" s="82" t="str">
        <f t="shared" si="21"/>
        <v>B7Z</v>
      </c>
      <c r="AX294" s="82" t="s">
        <v>28728</v>
      </c>
      <c r="AY294" s="82">
        <v>469</v>
      </c>
      <c r="AZ294" s="82" t="s">
        <v>33944</v>
      </c>
      <c r="BA294" s="82" t="str">
        <f>AX294&amp;AZ294</f>
        <v>C7Z</v>
      </c>
      <c r="BK294" s="82" t="s">
        <v>28735</v>
      </c>
      <c r="BL294" s="82">
        <v>469</v>
      </c>
      <c r="BM294" s="82" t="s">
        <v>33944</v>
      </c>
      <c r="BN294" s="82" t="str">
        <f t="shared" si="22"/>
        <v>D7Z</v>
      </c>
      <c r="BV294" s="82" t="s">
        <v>28742</v>
      </c>
      <c r="BW294" s="82">
        <v>469</v>
      </c>
      <c r="BX294" s="82" t="s">
        <v>33944</v>
      </c>
      <c r="BY294" s="82" t="str">
        <f t="shared" si="23"/>
        <v>E7Z</v>
      </c>
    </row>
    <row r="295" spans="20:77" ht="13.5" customHeight="1">
      <c r="T295" s="82" t="s">
        <v>28714</v>
      </c>
      <c r="U295" s="82">
        <v>496</v>
      </c>
      <c r="V295" s="82" t="s">
        <v>33946</v>
      </c>
      <c r="W295" s="82" t="str">
        <f t="shared" si="20"/>
        <v>A80</v>
      </c>
      <c r="Y295" s="82" t="s">
        <v>28846</v>
      </c>
      <c r="AA295" s="82" t="s">
        <v>33947</v>
      </c>
      <c r="AB295" s="82" t="s">
        <v>28722</v>
      </c>
      <c r="AC295" s="82">
        <v>496</v>
      </c>
      <c r="AD295" s="82" t="s">
        <v>33946</v>
      </c>
      <c r="AE295" s="82" t="str">
        <f t="shared" si="21"/>
        <v>B80</v>
      </c>
      <c r="AX295" s="82" t="s">
        <v>28728</v>
      </c>
      <c r="AY295" s="82">
        <v>496</v>
      </c>
      <c r="AZ295" s="82" t="s">
        <v>33946</v>
      </c>
      <c r="BA295" s="82" t="str">
        <f>AX295&amp;AZ295</f>
        <v>C80</v>
      </c>
      <c r="BK295" s="82" t="s">
        <v>28735</v>
      </c>
      <c r="BL295" s="82">
        <v>496</v>
      </c>
      <c r="BM295" s="82" t="s">
        <v>33946</v>
      </c>
      <c r="BN295" s="82" t="str">
        <f t="shared" si="22"/>
        <v>D80</v>
      </c>
      <c r="BV295" s="82" t="s">
        <v>28742</v>
      </c>
      <c r="BW295" s="82">
        <v>496</v>
      </c>
      <c r="BX295" s="82" t="s">
        <v>33946</v>
      </c>
      <c r="BY295" s="82" t="str">
        <f t="shared" si="23"/>
        <v>E80</v>
      </c>
    </row>
    <row r="296" spans="20:77" ht="13.5" customHeight="1">
      <c r="T296" s="82" t="s">
        <v>28714</v>
      </c>
      <c r="U296" s="82">
        <v>497</v>
      </c>
      <c r="V296" s="82" t="s">
        <v>33948</v>
      </c>
      <c r="W296" s="82" t="str">
        <f t="shared" si="20"/>
        <v>A81</v>
      </c>
      <c r="Y296" s="82" t="s">
        <v>28846</v>
      </c>
      <c r="AA296" s="82" t="s">
        <v>33949</v>
      </c>
      <c r="AB296" s="82" t="s">
        <v>28722</v>
      </c>
      <c r="AC296" s="82">
        <v>497</v>
      </c>
      <c r="AD296" s="82" t="s">
        <v>33948</v>
      </c>
      <c r="AE296" s="82" t="str">
        <f t="shared" si="21"/>
        <v>B81</v>
      </c>
      <c r="AX296" s="82" t="s">
        <v>28728</v>
      </c>
      <c r="AY296" s="82">
        <v>497</v>
      </c>
      <c r="AZ296" s="82" t="s">
        <v>33948</v>
      </c>
      <c r="BA296" s="82" t="str">
        <f>AX296&amp;AZ296</f>
        <v>C81</v>
      </c>
      <c r="BK296" s="82" t="s">
        <v>28735</v>
      </c>
      <c r="BL296" s="82">
        <v>497</v>
      </c>
      <c r="BM296" s="82" t="s">
        <v>33948</v>
      </c>
      <c r="BN296" s="82" t="str">
        <f t="shared" si="22"/>
        <v>D81</v>
      </c>
      <c r="BV296" s="82" t="s">
        <v>28742</v>
      </c>
      <c r="BW296" s="82">
        <v>497</v>
      </c>
      <c r="BX296" s="82" t="s">
        <v>33948</v>
      </c>
      <c r="BY296" s="82" t="str">
        <f t="shared" si="23"/>
        <v>E81</v>
      </c>
    </row>
    <row r="297" spans="20:77" ht="13.5" customHeight="1">
      <c r="T297" s="82" t="s">
        <v>28714</v>
      </c>
      <c r="U297" s="82">
        <v>498</v>
      </c>
      <c r="V297" s="82" t="s">
        <v>33950</v>
      </c>
      <c r="W297" s="82" t="str">
        <f t="shared" si="20"/>
        <v>A82</v>
      </c>
      <c r="Y297" s="82" t="s">
        <v>28846</v>
      </c>
      <c r="AA297" s="82" t="s">
        <v>33951</v>
      </c>
      <c r="AB297" s="82" t="s">
        <v>28722</v>
      </c>
      <c r="AC297" s="82">
        <v>498</v>
      </c>
      <c r="AD297" s="82" t="s">
        <v>33950</v>
      </c>
      <c r="AE297" s="82" t="str">
        <f t="shared" si="21"/>
        <v>B82</v>
      </c>
      <c r="AX297" s="82" t="s">
        <v>28728</v>
      </c>
      <c r="AY297" s="82">
        <v>498</v>
      </c>
      <c r="AZ297" s="82" t="s">
        <v>33950</v>
      </c>
      <c r="BA297" s="82" t="str">
        <f>AX297&amp;AZ297</f>
        <v>C82</v>
      </c>
      <c r="BK297" s="82" t="s">
        <v>28735</v>
      </c>
      <c r="BL297" s="82">
        <v>498</v>
      </c>
      <c r="BM297" s="82" t="s">
        <v>33950</v>
      </c>
      <c r="BN297" s="82" t="str">
        <f t="shared" si="22"/>
        <v>D82</v>
      </c>
      <c r="BV297" s="82" t="s">
        <v>28742</v>
      </c>
      <c r="BW297" s="82">
        <v>498</v>
      </c>
      <c r="BX297" s="82" t="s">
        <v>33950</v>
      </c>
      <c r="BY297" s="82" t="str">
        <f t="shared" si="23"/>
        <v>E82</v>
      </c>
    </row>
    <row r="298" spans="20:77" ht="13.5" customHeight="1">
      <c r="T298" s="82" t="s">
        <v>28714</v>
      </c>
      <c r="U298" s="82">
        <v>499</v>
      </c>
      <c r="V298" s="82" t="s">
        <v>33952</v>
      </c>
      <c r="W298" s="82" t="str">
        <f t="shared" si="20"/>
        <v>A83</v>
      </c>
      <c r="Y298" s="82" t="s">
        <v>28846</v>
      </c>
      <c r="AA298" s="82" t="s">
        <v>33953</v>
      </c>
      <c r="AB298" s="82" t="s">
        <v>28722</v>
      </c>
      <c r="AC298" s="82">
        <v>499</v>
      </c>
      <c r="AD298" s="82" t="s">
        <v>33952</v>
      </c>
      <c r="AE298" s="82" t="str">
        <f t="shared" si="21"/>
        <v>B83</v>
      </c>
      <c r="AX298" s="82" t="s">
        <v>28728</v>
      </c>
      <c r="AY298" s="82">
        <v>499</v>
      </c>
      <c r="AZ298" s="82" t="s">
        <v>33952</v>
      </c>
      <c r="BA298" s="82" t="str">
        <f>AX298&amp;AZ298</f>
        <v>C83</v>
      </c>
      <c r="BK298" s="82" t="s">
        <v>28735</v>
      </c>
      <c r="BL298" s="82">
        <v>499</v>
      </c>
      <c r="BM298" s="82" t="s">
        <v>33952</v>
      </c>
      <c r="BN298" s="82" t="str">
        <f t="shared" si="22"/>
        <v>D83</v>
      </c>
      <c r="BV298" s="82" t="s">
        <v>28742</v>
      </c>
      <c r="BW298" s="82">
        <v>499</v>
      </c>
      <c r="BX298" s="82" t="s">
        <v>33952</v>
      </c>
      <c r="BY298" s="82" t="str">
        <f t="shared" si="23"/>
        <v>E83</v>
      </c>
    </row>
    <row r="299" spans="20:77" ht="13.5" customHeight="1">
      <c r="T299" s="82" t="s">
        <v>28714</v>
      </c>
      <c r="U299" s="82">
        <v>500</v>
      </c>
      <c r="V299" s="82" t="s">
        <v>33954</v>
      </c>
      <c r="W299" s="82" t="str">
        <f t="shared" si="20"/>
        <v>A84</v>
      </c>
      <c r="Y299" s="82" t="s">
        <v>28846</v>
      </c>
      <c r="AA299" s="82" t="s">
        <v>33955</v>
      </c>
      <c r="AB299" s="82" t="s">
        <v>28722</v>
      </c>
      <c r="AC299" s="82">
        <v>500</v>
      </c>
      <c r="AD299" s="82" t="s">
        <v>33954</v>
      </c>
      <c r="AE299" s="82" t="str">
        <f t="shared" si="21"/>
        <v>B84</v>
      </c>
      <c r="AX299" s="82" t="s">
        <v>28728</v>
      </c>
      <c r="AY299" s="82">
        <v>500</v>
      </c>
      <c r="AZ299" s="82" t="s">
        <v>33954</v>
      </c>
      <c r="BA299" s="82" t="str">
        <f>AX299&amp;AZ299</f>
        <v>C84</v>
      </c>
      <c r="BK299" s="82" t="s">
        <v>28735</v>
      </c>
      <c r="BL299" s="82">
        <v>500</v>
      </c>
      <c r="BM299" s="82" t="s">
        <v>33954</v>
      </c>
      <c r="BN299" s="82" t="str">
        <f t="shared" si="22"/>
        <v>D84</v>
      </c>
      <c r="BV299" s="82" t="s">
        <v>28742</v>
      </c>
      <c r="BW299" s="82">
        <v>500</v>
      </c>
      <c r="BX299" s="82" t="s">
        <v>33954</v>
      </c>
      <c r="BY299" s="82" t="str">
        <f t="shared" si="23"/>
        <v>E84</v>
      </c>
    </row>
    <row r="300" spans="20:77" ht="13.5" customHeight="1">
      <c r="T300" s="82" t="s">
        <v>28714</v>
      </c>
      <c r="U300" s="82">
        <v>501</v>
      </c>
      <c r="V300" s="82" t="s">
        <v>33956</v>
      </c>
      <c r="W300" s="82" t="str">
        <f t="shared" si="20"/>
        <v>A85</v>
      </c>
      <c r="Y300" s="82" t="s">
        <v>28846</v>
      </c>
      <c r="AA300" s="82" t="s">
        <v>33957</v>
      </c>
      <c r="AB300" s="82" t="s">
        <v>28722</v>
      </c>
      <c r="AC300" s="82">
        <v>501</v>
      </c>
      <c r="AD300" s="82" t="s">
        <v>33956</v>
      </c>
      <c r="AE300" s="82" t="str">
        <f t="shared" si="21"/>
        <v>B85</v>
      </c>
      <c r="AX300" s="82" t="s">
        <v>28728</v>
      </c>
      <c r="AY300" s="82">
        <v>501</v>
      </c>
      <c r="AZ300" s="82" t="s">
        <v>33956</v>
      </c>
      <c r="BA300" s="82" t="str">
        <f>AX300&amp;AZ300</f>
        <v>C85</v>
      </c>
      <c r="BK300" s="82" t="s">
        <v>28735</v>
      </c>
      <c r="BL300" s="82">
        <v>501</v>
      </c>
      <c r="BM300" s="82" t="s">
        <v>33956</v>
      </c>
      <c r="BN300" s="82" t="str">
        <f t="shared" si="22"/>
        <v>D85</v>
      </c>
      <c r="BV300" s="82" t="s">
        <v>28742</v>
      </c>
      <c r="BW300" s="82">
        <v>501</v>
      </c>
      <c r="BX300" s="82" t="s">
        <v>33956</v>
      </c>
      <c r="BY300" s="82" t="str">
        <f t="shared" si="23"/>
        <v>E85</v>
      </c>
    </row>
    <row r="301" spans="20:77" ht="13.5" customHeight="1">
      <c r="T301" s="82" t="s">
        <v>28714</v>
      </c>
      <c r="U301" s="82">
        <v>502</v>
      </c>
      <c r="V301" s="82" t="s">
        <v>33958</v>
      </c>
      <c r="W301" s="82" t="str">
        <f t="shared" si="20"/>
        <v>A86</v>
      </c>
      <c r="Y301" s="82" t="s">
        <v>28846</v>
      </c>
      <c r="AA301" s="82" t="s">
        <v>33959</v>
      </c>
      <c r="AB301" s="82" t="s">
        <v>28722</v>
      </c>
      <c r="AC301" s="82">
        <v>502</v>
      </c>
      <c r="AD301" s="82" t="s">
        <v>33958</v>
      </c>
      <c r="AE301" s="82" t="str">
        <f t="shared" si="21"/>
        <v>B86</v>
      </c>
      <c r="AX301" s="82" t="s">
        <v>28728</v>
      </c>
      <c r="AY301" s="82">
        <v>502</v>
      </c>
      <c r="AZ301" s="82" t="s">
        <v>33958</v>
      </c>
      <c r="BA301" s="82" t="str">
        <f>AX301&amp;AZ301</f>
        <v>C86</v>
      </c>
      <c r="BK301" s="82" t="s">
        <v>28735</v>
      </c>
      <c r="BL301" s="82">
        <v>502</v>
      </c>
      <c r="BM301" s="82" t="s">
        <v>33958</v>
      </c>
      <c r="BN301" s="82" t="str">
        <f t="shared" si="22"/>
        <v>D86</v>
      </c>
      <c r="BV301" s="82" t="s">
        <v>28742</v>
      </c>
      <c r="BW301" s="82">
        <v>502</v>
      </c>
      <c r="BX301" s="82" t="s">
        <v>33958</v>
      </c>
      <c r="BY301" s="82" t="str">
        <f t="shared" si="23"/>
        <v>E86</v>
      </c>
    </row>
    <row r="302" spans="20:77" ht="13.5" customHeight="1">
      <c r="T302" s="82" t="s">
        <v>28714</v>
      </c>
      <c r="U302" s="82">
        <v>503</v>
      </c>
      <c r="V302" s="82" t="s">
        <v>33960</v>
      </c>
      <c r="W302" s="82" t="str">
        <f t="shared" si="20"/>
        <v>A87</v>
      </c>
      <c r="Y302" s="82" t="s">
        <v>28846</v>
      </c>
      <c r="AA302" s="82" t="s">
        <v>33961</v>
      </c>
      <c r="AB302" s="82" t="s">
        <v>28722</v>
      </c>
      <c r="AC302" s="82">
        <v>503</v>
      </c>
      <c r="AD302" s="82" t="s">
        <v>33960</v>
      </c>
      <c r="AE302" s="82" t="str">
        <f t="shared" si="21"/>
        <v>B87</v>
      </c>
      <c r="AX302" s="82" t="s">
        <v>28728</v>
      </c>
      <c r="AY302" s="82">
        <v>503</v>
      </c>
      <c r="AZ302" s="82" t="s">
        <v>33960</v>
      </c>
      <c r="BA302" s="82" t="str">
        <f>AX302&amp;AZ302</f>
        <v>C87</v>
      </c>
      <c r="BK302" s="82" t="s">
        <v>28735</v>
      </c>
      <c r="BL302" s="82">
        <v>503</v>
      </c>
      <c r="BM302" s="82" t="s">
        <v>33960</v>
      </c>
      <c r="BN302" s="82" t="str">
        <f t="shared" si="22"/>
        <v>D87</v>
      </c>
      <c r="BV302" s="82" t="s">
        <v>28742</v>
      </c>
      <c r="BW302" s="82">
        <v>503</v>
      </c>
      <c r="BX302" s="82" t="s">
        <v>33960</v>
      </c>
      <c r="BY302" s="82" t="str">
        <f t="shared" si="23"/>
        <v>E87</v>
      </c>
    </row>
    <row r="303" spans="20:77" ht="13.5" customHeight="1">
      <c r="T303" s="82" t="s">
        <v>28714</v>
      </c>
      <c r="U303" s="82">
        <v>504</v>
      </c>
      <c r="V303" s="82" t="s">
        <v>33962</v>
      </c>
      <c r="W303" s="82" t="str">
        <f t="shared" si="20"/>
        <v>A88</v>
      </c>
      <c r="Y303" s="82" t="s">
        <v>28846</v>
      </c>
      <c r="AA303" s="82" t="s">
        <v>33963</v>
      </c>
      <c r="AB303" s="82" t="s">
        <v>28722</v>
      </c>
      <c r="AC303" s="82">
        <v>504</v>
      </c>
      <c r="AD303" s="82" t="s">
        <v>33962</v>
      </c>
      <c r="AE303" s="82" t="str">
        <f t="shared" si="21"/>
        <v>B88</v>
      </c>
      <c r="AX303" s="82" t="s">
        <v>28728</v>
      </c>
      <c r="AY303" s="82">
        <v>504</v>
      </c>
      <c r="AZ303" s="82" t="s">
        <v>33962</v>
      </c>
      <c r="BA303" s="82" t="str">
        <f>AX303&amp;AZ303</f>
        <v>C88</v>
      </c>
      <c r="BK303" s="82" t="s">
        <v>28735</v>
      </c>
      <c r="BL303" s="82">
        <v>504</v>
      </c>
      <c r="BM303" s="82" t="s">
        <v>33962</v>
      </c>
      <c r="BN303" s="82" t="str">
        <f t="shared" si="22"/>
        <v>D88</v>
      </c>
      <c r="BV303" s="82" t="s">
        <v>28742</v>
      </c>
      <c r="BW303" s="82">
        <v>504</v>
      </c>
      <c r="BX303" s="82" t="s">
        <v>33962</v>
      </c>
      <c r="BY303" s="82" t="str">
        <f t="shared" si="23"/>
        <v>E88</v>
      </c>
    </row>
    <row r="304" spans="20:77" ht="13.5" customHeight="1">
      <c r="T304" s="82" t="s">
        <v>28714</v>
      </c>
      <c r="U304" s="82">
        <v>505</v>
      </c>
      <c r="V304" s="82" t="s">
        <v>33964</v>
      </c>
      <c r="W304" s="82" t="str">
        <f t="shared" si="20"/>
        <v>A89</v>
      </c>
      <c r="Y304" s="82" t="s">
        <v>28846</v>
      </c>
      <c r="AA304" s="82" t="s">
        <v>33965</v>
      </c>
      <c r="AB304" s="82" t="s">
        <v>28722</v>
      </c>
      <c r="AC304" s="82">
        <v>505</v>
      </c>
      <c r="AD304" s="82" t="s">
        <v>33964</v>
      </c>
      <c r="AE304" s="82" t="str">
        <f t="shared" si="21"/>
        <v>B89</v>
      </c>
      <c r="AX304" s="82" t="s">
        <v>28728</v>
      </c>
      <c r="AY304" s="82">
        <v>505</v>
      </c>
      <c r="AZ304" s="82" t="s">
        <v>33964</v>
      </c>
      <c r="BA304" s="82" t="str">
        <f>AX304&amp;AZ304</f>
        <v>C89</v>
      </c>
      <c r="BK304" s="82" t="s">
        <v>28735</v>
      </c>
      <c r="BL304" s="82">
        <v>505</v>
      </c>
      <c r="BM304" s="82" t="s">
        <v>33964</v>
      </c>
      <c r="BN304" s="82" t="str">
        <f t="shared" si="22"/>
        <v>D89</v>
      </c>
      <c r="BV304" s="82" t="s">
        <v>28742</v>
      </c>
      <c r="BW304" s="82">
        <v>505</v>
      </c>
      <c r="BX304" s="82" t="s">
        <v>33964</v>
      </c>
      <c r="BY304" s="82" t="str">
        <f t="shared" si="23"/>
        <v>E89</v>
      </c>
    </row>
    <row r="305" spans="20:77" ht="13.5" customHeight="1">
      <c r="T305" s="82" t="s">
        <v>28714</v>
      </c>
      <c r="U305" s="82">
        <v>506</v>
      </c>
      <c r="V305" s="82" t="s">
        <v>33966</v>
      </c>
      <c r="W305" s="82" t="str">
        <f t="shared" si="20"/>
        <v>A8A</v>
      </c>
      <c r="Y305" s="82" t="s">
        <v>28846</v>
      </c>
      <c r="AA305" s="82" t="s">
        <v>33967</v>
      </c>
      <c r="AB305" s="82" t="s">
        <v>28722</v>
      </c>
      <c r="AC305" s="82">
        <v>506</v>
      </c>
      <c r="AD305" s="82" t="s">
        <v>33966</v>
      </c>
      <c r="AE305" s="82" t="str">
        <f t="shared" si="21"/>
        <v>B8A</v>
      </c>
      <c r="AX305" s="82" t="s">
        <v>28728</v>
      </c>
      <c r="AY305" s="82">
        <v>506</v>
      </c>
      <c r="AZ305" s="82" t="s">
        <v>33966</v>
      </c>
      <c r="BA305" s="82" t="str">
        <f>AX305&amp;AZ305</f>
        <v>C8A</v>
      </c>
      <c r="BK305" s="82" t="s">
        <v>28735</v>
      </c>
      <c r="BL305" s="82">
        <v>506</v>
      </c>
      <c r="BM305" s="82" t="s">
        <v>33966</v>
      </c>
      <c r="BN305" s="82" t="str">
        <f t="shared" si="22"/>
        <v>D8A</v>
      </c>
      <c r="BV305" s="82" t="s">
        <v>28742</v>
      </c>
      <c r="BW305" s="82">
        <v>506</v>
      </c>
      <c r="BX305" s="82" t="s">
        <v>33966</v>
      </c>
      <c r="BY305" s="82" t="str">
        <f t="shared" si="23"/>
        <v>E8A</v>
      </c>
    </row>
    <row r="306" spans="20:77" ht="13.5" customHeight="1">
      <c r="T306" s="82" t="s">
        <v>28714</v>
      </c>
      <c r="U306" s="82">
        <v>507</v>
      </c>
      <c r="V306" s="82" t="s">
        <v>33968</v>
      </c>
      <c r="W306" s="82" t="str">
        <f t="shared" si="20"/>
        <v>A8B</v>
      </c>
      <c r="Y306" s="82" t="s">
        <v>28846</v>
      </c>
      <c r="AA306" s="82" t="s">
        <v>33969</v>
      </c>
      <c r="AB306" s="82" t="s">
        <v>28722</v>
      </c>
      <c r="AC306" s="82">
        <v>507</v>
      </c>
      <c r="AD306" s="82" t="s">
        <v>33968</v>
      </c>
      <c r="AE306" s="82" t="str">
        <f t="shared" si="21"/>
        <v>B8B</v>
      </c>
      <c r="AX306" s="82" t="s">
        <v>28728</v>
      </c>
      <c r="AY306" s="82">
        <v>507</v>
      </c>
      <c r="AZ306" s="82" t="s">
        <v>33968</v>
      </c>
      <c r="BA306" s="82" t="str">
        <f>AX306&amp;AZ306</f>
        <v>C8B</v>
      </c>
      <c r="BK306" s="82" t="s">
        <v>28735</v>
      </c>
      <c r="BL306" s="82">
        <v>507</v>
      </c>
      <c r="BM306" s="82" t="s">
        <v>33968</v>
      </c>
      <c r="BN306" s="82" t="str">
        <f t="shared" si="22"/>
        <v>D8B</v>
      </c>
      <c r="BV306" s="82" t="s">
        <v>28742</v>
      </c>
      <c r="BW306" s="82">
        <v>507</v>
      </c>
      <c r="BX306" s="82" t="s">
        <v>33968</v>
      </c>
      <c r="BY306" s="82" t="str">
        <f t="shared" si="23"/>
        <v>E8B</v>
      </c>
    </row>
    <row r="307" spans="20:77" ht="13.5" customHeight="1">
      <c r="T307" s="82" t="s">
        <v>28714</v>
      </c>
      <c r="U307" s="82">
        <v>508</v>
      </c>
      <c r="V307" s="82" t="s">
        <v>33970</v>
      </c>
      <c r="W307" s="82" t="str">
        <f t="shared" si="20"/>
        <v>A8C</v>
      </c>
      <c r="Y307" s="82" t="s">
        <v>28846</v>
      </c>
      <c r="AA307" s="82" t="s">
        <v>33971</v>
      </c>
      <c r="AB307" s="82" t="s">
        <v>28722</v>
      </c>
      <c r="AC307" s="82">
        <v>508</v>
      </c>
      <c r="AD307" s="82" t="s">
        <v>33970</v>
      </c>
      <c r="AE307" s="82" t="str">
        <f t="shared" si="21"/>
        <v>B8C</v>
      </c>
      <c r="AX307" s="82" t="s">
        <v>28728</v>
      </c>
      <c r="AY307" s="82">
        <v>508</v>
      </c>
      <c r="AZ307" s="82" t="s">
        <v>33970</v>
      </c>
      <c r="BA307" s="82" t="str">
        <f>AX307&amp;AZ307</f>
        <v>C8C</v>
      </c>
      <c r="BK307" s="82" t="s">
        <v>28735</v>
      </c>
      <c r="BL307" s="82">
        <v>508</v>
      </c>
      <c r="BM307" s="82" t="s">
        <v>33970</v>
      </c>
      <c r="BN307" s="82" t="str">
        <f t="shared" si="22"/>
        <v>D8C</v>
      </c>
      <c r="BV307" s="82" t="s">
        <v>28742</v>
      </c>
      <c r="BW307" s="82">
        <v>508</v>
      </c>
      <c r="BX307" s="82" t="s">
        <v>33970</v>
      </c>
      <c r="BY307" s="82" t="str">
        <f t="shared" si="23"/>
        <v>E8C</v>
      </c>
    </row>
    <row r="308" spans="20:77" ht="13.5" customHeight="1">
      <c r="T308" s="82" t="s">
        <v>28714</v>
      </c>
      <c r="U308" s="82">
        <v>509</v>
      </c>
      <c r="V308" s="82" t="s">
        <v>33972</v>
      </c>
      <c r="W308" s="82" t="str">
        <f t="shared" si="20"/>
        <v>A8D</v>
      </c>
      <c r="Y308" s="82" t="s">
        <v>28846</v>
      </c>
      <c r="AA308" s="82" t="s">
        <v>33973</v>
      </c>
      <c r="AB308" s="82" t="s">
        <v>28722</v>
      </c>
      <c r="AC308" s="82">
        <v>509</v>
      </c>
      <c r="AD308" s="82" t="s">
        <v>33972</v>
      </c>
      <c r="AE308" s="82" t="str">
        <f t="shared" si="21"/>
        <v>B8D</v>
      </c>
      <c r="AX308" s="82" t="s">
        <v>28728</v>
      </c>
      <c r="AY308" s="82">
        <v>509</v>
      </c>
      <c r="AZ308" s="82" t="s">
        <v>33972</v>
      </c>
      <c r="BA308" s="82" t="str">
        <f>AX308&amp;AZ308</f>
        <v>C8D</v>
      </c>
      <c r="BK308" s="82" t="s">
        <v>28735</v>
      </c>
      <c r="BL308" s="82">
        <v>509</v>
      </c>
      <c r="BM308" s="82" t="s">
        <v>33972</v>
      </c>
      <c r="BN308" s="82" t="str">
        <f t="shared" si="22"/>
        <v>D8D</v>
      </c>
      <c r="BV308" s="82" t="s">
        <v>28742</v>
      </c>
      <c r="BW308" s="82">
        <v>509</v>
      </c>
      <c r="BX308" s="82" t="s">
        <v>33972</v>
      </c>
      <c r="BY308" s="82" t="str">
        <f t="shared" si="23"/>
        <v>E8D</v>
      </c>
    </row>
    <row r="309" spans="20:77" ht="13.5" customHeight="1">
      <c r="T309" s="82" t="s">
        <v>28714</v>
      </c>
      <c r="U309" s="82">
        <v>510</v>
      </c>
      <c r="V309" s="82" t="s">
        <v>33974</v>
      </c>
      <c r="W309" s="82" t="str">
        <f t="shared" si="20"/>
        <v>A8E</v>
      </c>
      <c r="Y309" s="82" t="s">
        <v>28846</v>
      </c>
      <c r="AA309" s="82" t="s">
        <v>33975</v>
      </c>
      <c r="AB309" s="82" t="s">
        <v>28722</v>
      </c>
      <c r="AC309" s="82">
        <v>510</v>
      </c>
      <c r="AD309" s="82" t="s">
        <v>33974</v>
      </c>
      <c r="AE309" s="82" t="str">
        <f t="shared" si="21"/>
        <v>B8E</v>
      </c>
      <c r="AX309" s="82" t="s">
        <v>28728</v>
      </c>
      <c r="AY309" s="82">
        <v>510</v>
      </c>
      <c r="AZ309" s="82" t="s">
        <v>33974</v>
      </c>
      <c r="BA309" s="82" t="str">
        <f>AX309&amp;AZ309</f>
        <v>C8E</v>
      </c>
      <c r="BK309" s="82" t="s">
        <v>28735</v>
      </c>
      <c r="BL309" s="82">
        <v>510</v>
      </c>
      <c r="BM309" s="82" t="s">
        <v>33974</v>
      </c>
      <c r="BN309" s="82" t="str">
        <f t="shared" si="22"/>
        <v>D8E</v>
      </c>
      <c r="BV309" s="82" t="s">
        <v>28742</v>
      </c>
      <c r="BW309" s="82">
        <v>510</v>
      </c>
      <c r="BX309" s="82" t="s">
        <v>33974</v>
      </c>
      <c r="BY309" s="82" t="str">
        <f t="shared" si="23"/>
        <v>E8E</v>
      </c>
    </row>
    <row r="310" spans="20:77" ht="13.5" customHeight="1">
      <c r="T310" s="82" t="s">
        <v>28714</v>
      </c>
      <c r="U310" s="82">
        <v>511</v>
      </c>
      <c r="V310" s="82" t="s">
        <v>33976</v>
      </c>
      <c r="W310" s="82" t="str">
        <f t="shared" si="20"/>
        <v>A8F</v>
      </c>
      <c r="Y310" s="82" t="s">
        <v>28846</v>
      </c>
      <c r="AA310" s="82" t="s">
        <v>33977</v>
      </c>
      <c r="AB310" s="82" t="s">
        <v>28722</v>
      </c>
      <c r="AC310" s="82">
        <v>511</v>
      </c>
      <c r="AD310" s="82" t="s">
        <v>33976</v>
      </c>
      <c r="AE310" s="82" t="str">
        <f t="shared" si="21"/>
        <v>B8F</v>
      </c>
      <c r="AX310" s="82" t="s">
        <v>28728</v>
      </c>
      <c r="AY310" s="82">
        <v>511</v>
      </c>
      <c r="AZ310" s="82" t="s">
        <v>33976</v>
      </c>
      <c r="BA310" s="82" t="str">
        <f>AX310&amp;AZ310</f>
        <v>C8F</v>
      </c>
      <c r="BK310" s="82" t="s">
        <v>28735</v>
      </c>
      <c r="BL310" s="82">
        <v>511</v>
      </c>
      <c r="BM310" s="82" t="s">
        <v>33976</v>
      </c>
      <c r="BN310" s="82" t="str">
        <f t="shared" si="22"/>
        <v>D8F</v>
      </c>
      <c r="BV310" s="82" t="s">
        <v>28742</v>
      </c>
      <c r="BW310" s="82">
        <v>511</v>
      </c>
      <c r="BX310" s="82" t="s">
        <v>33976</v>
      </c>
      <c r="BY310" s="82" t="str">
        <f t="shared" si="23"/>
        <v>E8F</v>
      </c>
    </row>
    <row r="311" spans="20:77" ht="13.5" customHeight="1">
      <c r="T311" s="82" t="s">
        <v>28714</v>
      </c>
      <c r="U311" s="82">
        <v>512</v>
      </c>
      <c r="V311" s="82" t="s">
        <v>33978</v>
      </c>
      <c r="W311" s="82" t="str">
        <f t="shared" si="20"/>
        <v>A8G</v>
      </c>
      <c r="Y311" s="82" t="s">
        <v>28846</v>
      </c>
      <c r="AA311" s="82" t="s">
        <v>33979</v>
      </c>
      <c r="AB311" s="82" t="s">
        <v>28722</v>
      </c>
      <c r="AC311" s="82">
        <v>512</v>
      </c>
      <c r="AD311" s="82" t="s">
        <v>33978</v>
      </c>
      <c r="AE311" s="82" t="str">
        <f t="shared" si="21"/>
        <v>B8G</v>
      </c>
      <c r="AX311" s="82" t="s">
        <v>28728</v>
      </c>
      <c r="AY311" s="82">
        <v>512</v>
      </c>
      <c r="AZ311" s="82" t="s">
        <v>33978</v>
      </c>
      <c r="BA311" s="82" t="str">
        <f>AX311&amp;AZ311</f>
        <v>C8G</v>
      </c>
      <c r="BK311" s="82" t="s">
        <v>28735</v>
      </c>
      <c r="BL311" s="82">
        <v>512</v>
      </c>
      <c r="BM311" s="82" t="s">
        <v>33978</v>
      </c>
      <c r="BN311" s="82" t="str">
        <f t="shared" si="22"/>
        <v>D8G</v>
      </c>
      <c r="BV311" s="82" t="s">
        <v>28742</v>
      </c>
      <c r="BW311" s="82">
        <v>512</v>
      </c>
      <c r="BX311" s="82" t="s">
        <v>33978</v>
      </c>
      <c r="BY311" s="82" t="str">
        <f t="shared" si="23"/>
        <v>E8G</v>
      </c>
    </row>
    <row r="312" spans="20:77" ht="13.5" customHeight="1">
      <c r="T312" s="82" t="s">
        <v>28714</v>
      </c>
      <c r="U312" s="82">
        <v>513</v>
      </c>
      <c r="V312" s="82" t="s">
        <v>33980</v>
      </c>
      <c r="W312" s="82" t="str">
        <f t="shared" si="20"/>
        <v>A8H</v>
      </c>
      <c r="Y312" s="82" t="s">
        <v>28846</v>
      </c>
      <c r="AA312" s="82" t="s">
        <v>33981</v>
      </c>
      <c r="AB312" s="82" t="s">
        <v>28722</v>
      </c>
      <c r="AC312" s="82">
        <v>513</v>
      </c>
      <c r="AD312" s="82" t="s">
        <v>33980</v>
      </c>
      <c r="AE312" s="82" t="str">
        <f t="shared" si="21"/>
        <v>B8H</v>
      </c>
      <c r="AX312" s="82" t="s">
        <v>28728</v>
      </c>
      <c r="AY312" s="82">
        <v>513</v>
      </c>
      <c r="AZ312" s="82" t="s">
        <v>33980</v>
      </c>
      <c r="BA312" s="82" t="str">
        <f>AX312&amp;AZ312</f>
        <v>C8H</v>
      </c>
      <c r="BK312" s="82" t="s">
        <v>28735</v>
      </c>
      <c r="BL312" s="82">
        <v>513</v>
      </c>
      <c r="BM312" s="82" t="s">
        <v>33980</v>
      </c>
      <c r="BN312" s="82" t="str">
        <f t="shared" si="22"/>
        <v>D8H</v>
      </c>
      <c r="BV312" s="82" t="s">
        <v>28742</v>
      </c>
      <c r="BW312" s="82">
        <v>513</v>
      </c>
      <c r="BX312" s="82" t="s">
        <v>33980</v>
      </c>
      <c r="BY312" s="82" t="str">
        <f t="shared" si="23"/>
        <v>E8H</v>
      </c>
    </row>
    <row r="313" spans="20:77" ht="13.5" customHeight="1">
      <c r="T313" s="82" t="s">
        <v>28714</v>
      </c>
      <c r="U313" s="82">
        <v>514</v>
      </c>
      <c r="V313" s="82" t="s">
        <v>33982</v>
      </c>
      <c r="W313" s="82" t="str">
        <f t="shared" si="20"/>
        <v>A8I</v>
      </c>
      <c r="Y313" s="82" t="s">
        <v>28846</v>
      </c>
      <c r="AA313" s="82" t="s">
        <v>33983</v>
      </c>
      <c r="AB313" s="82" t="s">
        <v>28722</v>
      </c>
      <c r="AC313" s="82">
        <v>514</v>
      </c>
      <c r="AD313" s="82" t="s">
        <v>33982</v>
      </c>
      <c r="AE313" s="82" t="str">
        <f t="shared" si="21"/>
        <v>B8I</v>
      </c>
      <c r="AX313" s="82" t="s">
        <v>28728</v>
      </c>
      <c r="AY313" s="82">
        <v>514</v>
      </c>
      <c r="AZ313" s="82" t="s">
        <v>33982</v>
      </c>
      <c r="BA313" s="82" t="str">
        <f>AX313&amp;AZ313</f>
        <v>C8I</v>
      </c>
      <c r="BK313" s="82" t="s">
        <v>28735</v>
      </c>
      <c r="BL313" s="82">
        <v>514</v>
      </c>
      <c r="BM313" s="82" t="s">
        <v>33982</v>
      </c>
      <c r="BN313" s="82" t="str">
        <f t="shared" si="22"/>
        <v>D8I</v>
      </c>
      <c r="BV313" s="82" t="s">
        <v>28742</v>
      </c>
      <c r="BW313" s="82">
        <v>514</v>
      </c>
      <c r="BX313" s="82" t="s">
        <v>33982</v>
      </c>
      <c r="BY313" s="82" t="str">
        <f t="shared" si="23"/>
        <v>E8I</v>
      </c>
    </row>
    <row r="314" spans="20:77" ht="13.5" customHeight="1">
      <c r="T314" s="82" t="s">
        <v>28714</v>
      </c>
      <c r="U314" s="82">
        <v>515</v>
      </c>
      <c r="V314" s="82" t="s">
        <v>33984</v>
      </c>
      <c r="W314" s="82" t="str">
        <f t="shared" si="20"/>
        <v>A8J</v>
      </c>
      <c r="Y314" s="82" t="s">
        <v>28846</v>
      </c>
      <c r="AA314" s="82" t="s">
        <v>33985</v>
      </c>
      <c r="AB314" s="82" t="s">
        <v>28722</v>
      </c>
      <c r="AC314" s="82">
        <v>515</v>
      </c>
      <c r="AD314" s="82" t="s">
        <v>33984</v>
      </c>
      <c r="AE314" s="82" t="str">
        <f t="shared" si="21"/>
        <v>B8J</v>
      </c>
      <c r="AX314" s="82" t="s">
        <v>28728</v>
      </c>
      <c r="AY314" s="82">
        <v>515</v>
      </c>
      <c r="AZ314" s="82" t="s">
        <v>33984</v>
      </c>
      <c r="BA314" s="82" t="str">
        <f>AX314&amp;AZ314</f>
        <v>C8J</v>
      </c>
      <c r="BK314" s="82" t="s">
        <v>28735</v>
      </c>
      <c r="BL314" s="82">
        <v>515</v>
      </c>
      <c r="BM314" s="82" t="s">
        <v>33984</v>
      </c>
      <c r="BN314" s="82" t="str">
        <f t="shared" si="22"/>
        <v>D8J</v>
      </c>
      <c r="BV314" s="82" t="s">
        <v>28742</v>
      </c>
      <c r="BW314" s="82">
        <v>515</v>
      </c>
      <c r="BX314" s="82" t="s">
        <v>33984</v>
      </c>
      <c r="BY314" s="82" t="str">
        <f t="shared" si="23"/>
        <v>E8J</v>
      </c>
    </row>
    <row r="315" spans="20:77" ht="13.5" customHeight="1">
      <c r="T315" s="82" t="s">
        <v>28714</v>
      </c>
      <c r="U315" s="82">
        <v>516</v>
      </c>
      <c r="V315" s="82" t="s">
        <v>33986</v>
      </c>
      <c r="W315" s="82" t="str">
        <f t="shared" si="20"/>
        <v>A8K</v>
      </c>
      <c r="Y315" s="82" t="s">
        <v>28846</v>
      </c>
      <c r="AA315" s="82" t="s">
        <v>33987</v>
      </c>
      <c r="AB315" s="82" t="s">
        <v>28722</v>
      </c>
      <c r="AC315" s="82">
        <v>516</v>
      </c>
      <c r="AD315" s="82" t="s">
        <v>33986</v>
      </c>
      <c r="AE315" s="82" t="str">
        <f t="shared" si="21"/>
        <v>B8K</v>
      </c>
      <c r="AX315" s="82" t="s">
        <v>28728</v>
      </c>
      <c r="AY315" s="82">
        <v>516</v>
      </c>
      <c r="AZ315" s="82" t="s">
        <v>33986</v>
      </c>
      <c r="BA315" s="82" t="str">
        <f>AX315&amp;AZ315</f>
        <v>C8K</v>
      </c>
      <c r="BK315" s="82" t="s">
        <v>28735</v>
      </c>
      <c r="BL315" s="82">
        <v>516</v>
      </c>
      <c r="BM315" s="82" t="s">
        <v>33986</v>
      </c>
      <c r="BN315" s="82" t="str">
        <f t="shared" si="22"/>
        <v>D8K</v>
      </c>
      <c r="BV315" s="82" t="s">
        <v>28742</v>
      </c>
      <c r="BW315" s="82">
        <v>516</v>
      </c>
      <c r="BX315" s="82" t="s">
        <v>33986</v>
      </c>
      <c r="BY315" s="82" t="str">
        <f t="shared" si="23"/>
        <v>E8K</v>
      </c>
    </row>
    <row r="316" spans="20:77" ht="13.5" customHeight="1">
      <c r="T316" s="82" t="s">
        <v>28714</v>
      </c>
      <c r="U316" s="82">
        <v>517</v>
      </c>
      <c r="V316" s="82" t="s">
        <v>33988</v>
      </c>
      <c r="W316" s="82" t="str">
        <f t="shared" si="20"/>
        <v>A8L</v>
      </c>
      <c r="Y316" s="82" t="s">
        <v>28846</v>
      </c>
      <c r="AA316" s="82" t="s">
        <v>33989</v>
      </c>
      <c r="AB316" s="82" t="s">
        <v>28722</v>
      </c>
      <c r="AC316" s="82">
        <v>517</v>
      </c>
      <c r="AD316" s="82" t="s">
        <v>33988</v>
      </c>
      <c r="AE316" s="82" t="str">
        <f t="shared" si="21"/>
        <v>B8L</v>
      </c>
      <c r="AX316" s="82" t="s">
        <v>28728</v>
      </c>
      <c r="AY316" s="82">
        <v>517</v>
      </c>
      <c r="AZ316" s="82" t="s">
        <v>33988</v>
      </c>
      <c r="BA316" s="82" t="str">
        <f>AX316&amp;AZ316</f>
        <v>C8L</v>
      </c>
      <c r="BK316" s="82" t="s">
        <v>28735</v>
      </c>
      <c r="BL316" s="82">
        <v>517</v>
      </c>
      <c r="BM316" s="82" t="s">
        <v>33988</v>
      </c>
      <c r="BN316" s="82" t="str">
        <f t="shared" si="22"/>
        <v>D8L</v>
      </c>
      <c r="BV316" s="82" t="s">
        <v>28742</v>
      </c>
      <c r="BW316" s="82">
        <v>517</v>
      </c>
      <c r="BX316" s="82" t="s">
        <v>33988</v>
      </c>
      <c r="BY316" s="82" t="str">
        <f t="shared" si="23"/>
        <v>E8L</v>
      </c>
    </row>
    <row r="317" spans="20:77" ht="13.5" customHeight="1">
      <c r="T317" s="82" t="s">
        <v>28714</v>
      </c>
      <c r="U317" s="82">
        <v>518</v>
      </c>
      <c r="V317" s="82" t="s">
        <v>33990</v>
      </c>
      <c r="W317" s="82" t="str">
        <f t="shared" si="20"/>
        <v>A8M</v>
      </c>
      <c r="Y317" s="82" t="s">
        <v>28846</v>
      </c>
      <c r="AA317" s="82" t="s">
        <v>32624</v>
      </c>
      <c r="AB317" s="82" t="s">
        <v>28722</v>
      </c>
      <c r="AC317" s="82">
        <v>518</v>
      </c>
      <c r="AD317" s="82" t="s">
        <v>33990</v>
      </c>
      <c r="AE317" s="82" t="str">
        <f t="shared" si="21"/>
        <v>B8M</v>
      </c>
      <c r="AX317" s="82" t="s">
        <v>28728</v>
      </c>
      <c r="AY317" s="82">
        <v>518</v>
      </c>
      <c r="AZ317" s="82" t="s">
        <v>33990</v>
      </c>
      <c r="BA317" s="82" t="str">
        <f>AX317&amp;AZ317</f>
        <v>C8M</v>
      </c>
      <c r="BK317" s="82" t="s">
        <v>28735</v>
      </c>
      <c r="BL317" s="82">
        <v>518</v>
      </c>
      <c r="BM317" s="82" t="s">
        <v>33990</v>
      </c>
      <c r="BN317" s="82" t="str">
        <f t="shared" si="22"/>
        <v>D8M</v>
      </c>
      <c r="BV317" s="82" t="s">
        <v>28742</v>
      </c>
      <c r="BW317" s="82">
        <v>518</v>
      </c>
      <c r="BX317" s="82" t="s">
        <v>33990</v>
      </c>
      <c r="BY317" s="82" t="str">
        <f t="shared" si="23"/>
        <v>E8M</v>
      </c>
    </row>
    <row r="318" spans="20:77" ht="13.5" customHeight="1">
      <c r="T318" s="82" t="s">
        <v>28714</v>
      </c>
      <c r="U318" s="82">
        <v>519</v>
      </c>
      <c r="V318" s="82" t="s">
        <v>33991</v>
      </c>
      <c r="W318" s="82" t="str">
        <f t="shared" si="20"/>
        <v>A8N</v>
      </c>
      <c r="Y318" s="82" t="s">
        <v>28846</v>
      </c>
      <c r="AA318" s="82" t="s">
        <v>33992</v>
      </c>
      <c r="AB318" s="82" t="s">
        <v>28722</v>
      </c>
      <c r="AC318" s="82">
        <v>519</v>
      </c>
      <c r="AD318" s="82" t="s">
        <v>33991</v>
      </c>
      <c r="AE318" s="82" t="str">
        <f t="shared" si="21"/>
        <v>B8N</v>
      </c>
      <c r="AX318" s="82" t="s">
        <v>28728</v>
      </c>
      <c r="AY318" s="82">
        <v>519</v>
      </c>
      <c r="AZ318" s="82" t="s">
        <v>33991</v>
      </c>
      <c r="BA318" s="82" t="str">
        <f>AX318&amp;AZ318</f>
        <v>C8N</v>
      </c>
      <c r="BK318" s="82" t="s">
        <v>28735</v>
      </c>
      <c r="BL318" s="82">
        <v>519</v>
      </c>
      <c r="BM318" s="82" t="s">
        <v>33991</v>
      </c>
      <c r="BN318" s="82" t="str">
        <f t="shared" si="22"/>
        <v>D8N</v>
      </c>
      <c r="BV318" s="82" t="s">
        <v>28742</v>
      </c>
      <c r="BW318" s="82">
        <v>519</v>
      </c>
      <c r="BX318" s="82" t="s">
        <v>33991</v>
      </c>
      <c r="BY318" s="82" t="str">
        <f t="shared" si="23"/>
        <v>E8N</v>
      </c>
    </row>
    <row r="319" spans="20:77" ht="13.5" customHeight="1">
      <c r="T319" s="82" t="s">
        <v>28714</v>
      </c>
      <c r="U319" s="82">
        <v>520</v>
      </c>
      <c r="V319" s="82" t="s">
        <v>33993</v>
      </c>
      <c r="W319" s="82" t="str">
        <f t="shared" si="20"/>
        <v>A8O</v>
      </c>
      <c r="Y319" s="82" t="s">
        <v>28846</v>
      </c>
      <c r="AA319" s="82" t="s">
        <v>33994</v>
      </c>
      <c r="AB319" s="82" t="s">
        <v>28722</v>
      </c>
      <c r="AC319" s="82">
        <v>520</v>
      </c>
      <c r="AD319" s="82" t="s">
        <v>33993</v>
      </c>
      <c r="AE319" s="82" t="str">
        <f t="shared" si="21"/>
        <v>B8O</v>
      </c>
      <c r="AX319" s="82" t="s">
        <v>28728</v>
      </c>
      <c r="AY319" s="82">
        <v>520</v>
      </c>
      <c r="AZ319" s="82" t="s">
        <v>33993</v>
      </c>
      <c r="BA319" s="82" t="str">
        <f>AX319&amp;AZ319</f>
        <v>C8O</v>
      </c>
      <c r="BK319" s="82" t="s">
        <v>28735</v>
      </c>
      <c r="BL319" s="82">
        <v>520</v>
      </c>
      <c r="BM319" s="82" t="s">
        <v>33993</v>
      </c>
      <c r="BN319" s="82" t="str">
        <f t="shared" si="22"/>
        <v>D8O</v>
      </c>
      <c r="BV319" s="82" t="s">
        <v>28742</v>
      </c>
      <c r="BW319" s="82">
        <v>520</v>
      </c>
      <c r="BX319" s="82" t="s">
        <v>33993</v>
      </c>
      <c r="BY319" s="82" t="str">
        <f t="shared" si="23"/>
        <v>E8O</v>
      </c>
    </row>
    <row r="320" spans="20:77" ht="13.5" customHeight="1">
      <c r="T320" s="82" t="s">
        <v>28714</v>
      </c>
      <c r="U320" s="82">
        <v>521</v>
      </c>
      <c r="V320" s="82" t="s">
        <v>33995</v>
      </c>
      <c r="W320" s="82" t="str">
        <f t="shared" si="20"/>
        <v>A8P</v>
      </c>
      <c r="Y320" s="82" t="s">
        <v>28846</v>
      </c>
      <c r="AA320" s="82" t="s">
        <v>33996</v>
      </c>
      <c r="AB320" s="82" t="s">
        <v>28722</v>
      </c>
      <c r="AC320" s="82">
        <v>521</v>
      </c>
      <c r="AD320" s="82" t="s">
        <v>33995</v>
      </c>
      <c r="AE320" s="82" t="str">
        <f t="shared" si="21"/>
        <v>B8P</v>
      </c>
      <c r="AX320" s="82" t="s">
        <v>28728</v>
      </c>
      <c r="AY320" s="82">
        <v>521</v>
      </c>
      <c r="AZ320" s="82" t="s">
        <v>33995</v>
      </c>
      <c r="BA320" s="82" t="str">
        <f>AX320&amp;AZ320</f>
        <v>C8P</v>
      </c>
      <c r="BK320" s="82" t="s">
        <v>28735</v>
      </c>
      <c r="BL320" s="82">
        <v>521</v>
      </c>
      <c r="BM320" s="82" t="s">
        <v>33995</v>
      </c>
      <c r="BN320" s="82" t="str">
        <f t="shared" si="22"/>
        <v>D8P</v>
      </c>
      <c r="BV320" s="82" t="s">
        <v>28742</v>
      </c>
      <c r="BW320" s="82">
        <v>521</v>
      </c>
      <c r="BX320" s="82" t="s">
        <v>33995</v>
      </c>
      <c r="BY320" s="82" t="str">
        <f t="shared" si="23"/>
        <v>E8P</v>
      </c>
    </row>
    <row r="321" spans="20:77" ht="13.5" customHeight="1">
      <c r="T321" s="82" t="s">
        <v>28714</v>
      </c>
      <c r="U321" s="82">
        <v>522</v>
      </c>
      <c r="V321" s="82" t="s">
        <v>33997</v>
      </c>
      <c r="W321" s="82" t="str">
        <f t="shared" si="20"/>
        <v>A8Q</v>
      </c>
      <c r="Y321" s="82" t="s">
        <v>28846</v>
      </c>
      <c r="AA321" s="82" t="s">
        <v>33998</v>
      </c>
      <c r="AB321" s="82" t="s">
        <v>28722</v>
      </c>
      <c r="AC321" s="82">
        <v>522</v>
      </c>
      <c r="AD321" s="82" t="s">
        <v>33997</v>
      </c>
      <c r="AE321" s="82" t="str">
        <f t="shared" si="21"/>
        <v>B8Q</v>
      </c>
      <c r="AX321" s="82" t="s">
        <v>28728</v>
      </c>
      <c r="AY321" s="82">
        <v>522</v>
      </c>
      <c r="AZ321" s="82" t="s">
        <v>33997</v>
      </c>
      <c r="BA321" s="82" t="str">
        <f>AX321&amp;AZ321</f>
        <v>C8Q</v>
      </c>
      <c r="BK321" s="82" t="s">
        <v>28735</v>
      </c>
      <c r="BL321" s="82">
        <v>522</v>
      </c>
      <c r="BM321" s="82" t="s">
        <v>33997</v>
      </c>
      <c r="BN321" s="82" t="str">
        <f t="shared" si="22"/>
        <v>D8Q</v>
      </c>
      <c r="BV321" s="82" t="s">
        <v>28742</v>
      </c>
      <c r="BW321" s="82">
        <v>522</v>
      </c>
      <c r="BX321" s="82" t="s">
        <v>33997</v>
      </c>
      <c r="BY321" s="82" t="str">
        <f t="shared" si="23"/>
        <v>E8Q</v>
      </c>
    </row>
    <row r="322" spans="20:77" ht="13.5" customHeight="1">
      <c r="T322" s="82" t="s">
        <v>28714</v>
      </c>
      <c r="U322" s="82">
        <v>523</v>
      </c>
      <c r="V322" s="82" t="s">
        <v>33999</v>
      </c>
      <c r="W322" s="82" t="str">
        <f t="shared" si="20"/>
        <v>A8R</v>
      </c>
      <c r="Y322" s="82" t="s">
        <v>28846</v>
      </c>
      <c r="AA322" s="82" t="s">
        <v>34000</v>
      </c>
      <c r="AB322" s="82" t="s">
        <v>28722</v>
      </c>
      <c r="AC322" s="82">
        <v>523</v>
      </c>
      <c r="AD322" s="82" t="s">
        <v>33999</v>
      </c>
      <c r="AE322" s="82" t="str">
        <f t="shared" si="21"/>
        <v>B8R</v>
      </c>
      <c r="AX322" s="82" t="s">
        <v>28728</v>
      </c>
      <c r="AY322" s="82">
        <v>523</v>
      </c>
      <c r="AZ322" s="82" t="s">
        <v>33999</v>
      </c>
      <c r="BA322" s="82" t="str">
        <f>AX322&amp;AZ322</f>
        <v>C8R</v>
      </c>
      <c r="BK322" s="82" t="s">
        <v>28735</v>
      </c>
      <c r="BL322" s="82">
        <v>523</v>
      </c>
      <c r="BM322" s="82" t="s">
        <v>33999</v>
      </c>
      <c r="BN322" s="82" t="str">
        <f t="shared" si="22"/>
        <v>D8R</v>
      </c>
      <c r="BV322" s="82" t="s">
        <v>28742</v>
      </c>
      <c r="BW322" s="82">
        <v>523</v>
      </c>
      <c r="BX322" s="82" t="s">
        <v>33999</v>
      </c>
      <c r="BY322" s="82" t="str">
        <f t="shared" si="23"/>
        <v>E8R</v>
      </c>
    </row>
    <row r="323" spans="20:77" ht="13.5" customHeight="1">
      <c r="T323" s="82" t="s">
        <v>28714</v>
      </c>
      <c r="U323" s="82">
        <v>524</v>
      </c>
      <c r="V323" s="82" t="s">
        <v>34001</v>
      </c>
      <c r="W323" s="82" t="str">
        <f t="shared" si="20"/>
        <v>A8S</v>
      </c>
      <c r="Y323" s="82" t="s">
        <v>28846</v>
      </c>
      <c r="AA323" s="82" t="s">
        <v>34002</v>
      </c>
      <c r="AB323" s="82" t="s">
        <v>28722</v>
      </c>
      <c r="AC323" s="82">
        <v>524</v>
      </c>
      <c r="AD323" s="82" t="s">
        <v>34001</v>
      </c>
      <c r="AE323" s="82" t="str">
        <f t="shared" si="21"/>
        <v>B8S</v>
      </c>
      <c r="AX323" s="82" t="s">
        <v>28728</v>
      </c>
      <c r="AY323" s="82">
        <v>524</v>
      </c>
      <c r="AZ323" s="82" t="s">
        <v>34001</v>
      </c>
      <c r="BA323" s="82" t="str">
        <f>AX323&amp;AZ323</f>
        <v>C8S</v>
      </c>
      <c r="BK323" s="82" t="s">
        <v>28735</v>
      </c>
      <c r="BL323" s="82">
        <v>524</v>
      </c>
      <c r="BM323" s="82" t="s">
        <v>34001</v>
      </c>
      <c r="BN323" s="82" t="str">
        <f t="shared" si="22"/>
        <v>D8S</v>
      </c>
      <c r="BV323" s="82" t="s">
        <v>28742</v>
      </c>
      <c r="BW323" s="82">
        <v>524</v>
      </c>
      <c r="BX323" s="82" t="s">
        <v>34001</v>
      </c>
      <c r="BY323" s="82" t="str">
        <f t="shared" si="23"/>
        <v>E8S</v>
      </c>
    </row>
    <row r="324" spans="20:77" ht="13.5" customHeight="1">
      <c r="T324" s="82" t="s">
        <v>28714</v>
      </c>
      <c r="U324" s="82">
        <v>525</v>
      </c>
      <c r="V324" s="82" t="s">
        <v>34003</v>
      </c>
      <c r="W324" s="82" t="str">
        <f t="shared" si="20"/>
        <v>A8T</v>
      </c>
      <c r="Y324" s="82" t="s">
        <v>28846</v>
      </c>
      <c r="AA324" s="82" t="s">
        <v>29051</v>
      </c>
      <c r="AB324" s="82" t="s">
        <v>28722</v>
      </c>
      <c r="AC324" s="82">
        <v>525</v>
      </c>
      <c r="AD324" s="82" t="s">
        <v>34003</v>
      </c>
      <c r="AE324" s="82" t="str">
        <f t="shared" si="21"/>
        <v>B8T</v>
      </c>
      <c r="AX324" s="82" t="s">
        <v>28728</v>
      </c>
      <c r="AY324" s="82">
        <v>525</v>
      </c>
      <c r="AZ324" s="82" t="s">
        <v>34003</v>
      </c>
      <c r="BA324" s="82" t="str">
        <f>AX324&amp;AZ324</f>
        <v>C8T</v>
      </c>
      <c r="BK324" s="82" t="s">
        <v>28735</v>
      </c>
      <c r="BL324" s="82">
        <v>525</v>
      </c>
      <c r="BM324" s="82" t="s">
        <v>34003</v>
      </c>
      <c r="BN324" s="82" t="str">
        <f t="shared" si="22"/>
        <v>D8T</v>
      </c>
      <c r="BV324" s="82" t="s">
        <v>28742</v>
      </c>
      <c r="BW324" s="82">
        <v>525</v>
      </c>
      <c r="BX324" s="82" t="s">
        <v>34003</v>
      </c>
      <c r="BY324" s="82" t="str">
        <f t="shared" si="23"/>
        <v>E8T</v>
      </c>
    </row>
    <row r="325" spans="20:77" ht="13.5" customHeight="1">
      <c r="T325" s="82" t="s">
        <v>28714</v>
      </c>
      <c r="U325" s="82">
        <v>526</v>
      </c>
      <c r="V325" s="82" t="s">
        <v>34004</v>
      </c>
      <c r="W325" s="82" t="str">
        <f t="shared" si="20"/>
        <v>A8U</v>
      </c>
      <c r="Y325" s="82" t="s">
        <v>28846</v>
      </c>
      <c r="AA325" s="82" t="s">
        <v>34005</v>
      </c>
      <c r="AB325" s="82" t="s">
        <v>28722</v>
      </c>
      <c r="AC325" s="82">
        <v>526</v>
      </c>
      <c r="AD325" s="82" t="s">
        <v>34004</v>
      </c>
      <c r="AE325" s="82" t="str">
        <f t="shared" si="21"/>
        <v>B8U</v>
      </c>
      <c r="AX325" s="82" t="s">
        <v>28728</v>
      </c>
      <c r="AY325" s="82">
        <v>526</v>
      </c>
      <c r="AZ325" s="82" t="s">
        <v>34004</v>
      </c>
      <c r="BA325" s="82" t="str">
        <f>AX325&amp;AZ325</f>
        <v>C8U</v>
      </c>
      <c r="BK325" s="82" t="s">
        <v>28735</v>
      </c>
      <c r="BL325" s="82">
        <v>526</v>
      </c>
      <c r="BM325" s="82" t="s">
        <v>34004</v>
      </c>
      <c r="BN325" s="82" t="str">
        <f t="shared" si="22"/>
        <v>D8U</v>
      </c>
      <c r="BV325" s="82" t="s">
        <v>28742</v>
      </c>
      <c r="BW325" s="82">
        <v>526</v>
      </c>
      <c r="BX325" s="82" t="s">
        <v>34004</v>
      </c>
      <c r="BY325" s="82" t="str">
        <f t="shared" si="23"/>
        <v>E8U</v>
      </c>
    </row>
    <row r="326" spans="20:77" ht="13.5" customHeight="1">
      <c r="T326" s="82" t="s">
        <v>28714</v>
      </c>
      <c r="U326" s="82">
        <v>527</v>
      </c>
      <c r="V326" s="82" t="s">
        <v>34006</v>
      </c>
      <c r="W326" s="82" t="str">
        <f t="shared" si="20"/>
        <v>A8V</v>
      </c>
      <c r="Y326" s="82" t="s">
        <v>28846</v>
      </c>
      <c r="AA326" s="82" t="s">
        <v>34007</v>
      </c>
      <c r="AB326" s="82" t="s">
        <v>28722</v>
      </c>
      <c r="AC326" s="82">
        <v>527</v>
      </c>
      <c r="AD326" s="82" t="s">
        <v>34006</v>
      </c>
      <c r="AE326" s="82" t="str">
        <f t="shared" si="21"/>
        <v>B8V</v>
      </c>
      <c r="AX326" s="82" t="s">
        <v>28728</v>
      </c>
      <c r="AY326" s="82">
        <v>527</v>
      </c>
      <c r="AZ326" s="82" t="s">
        <v>34006</v>
      </c>
      <c r="BA326" s="82" t="str">
        <f>AX326&amp;AZ326</f>
        <v>C8V</v>
      </c>
      <c r="BK326" s="82" t="s">
        <v>28735</v>
      </c>
      <c r="BL326" s="82">
        <v>527</v>
      </c>
      <c r="BM326" s="82" t="s">
        <v>34006</v>
      </c>
      <c r="BN326" s="82" t="str">
        <f t="shared" si="22"/>
        <v>D8V</v>
      </c>
      <c r="BV326" s="82" t="s">
        <v>28742</v>
      </c>
      <c r="BW326" s="82">
        <v>527</v>
      </c>
      <c r="BX326" s="82" t="s">
        <v>34006</v>
      </c>
      <c r="BY326" s="82" t="str">
        <f t="shared" si="23"/>
        <v>E8V</v>
      </c>
    </row>
    <row r="327" spans="20:77" ht="13.5" customHeight="1">
      <c r="T327" s="82" t="s">
        <v>28714</v>
      </c>
      <c r="U327" s="82">
        <v>528</v>
      </c>
      <c r="V327" s="82" t="s">
        <v>34008</v>
      </c>
      <c r="W327" s="82" t="str">
        <f t="shared" si="20"/>
        <v>A8W</v>
      </c>
      <c r="Y327" s="82" t="s">
        <v>28846</v>
      </c>
      <c r="AA327" s="82" t="s">
        <v>34009</v>
      </c>
      <c r="AB327" s="82" t="s">
        <v>28722</v>
      </c>
      <c r="AC327" s="82">
        <v>528</v>
      </c>
      <c r="AD327" s="82" t="s">
        <v>34008</v>
      </c>
      <c r="AE327" s="82" t="str">
        <f t="shared" si="21"/>
        <v>B8W</v>
      </c>
      <c r="AX327" s="82" t="s">
        <v>28728</v>
      </c>
      <c r="AY327" s="82">
        <v>528</v>
      </c>
      <c r="AZ327" s="82" t="s">
        <v>34008</v>
      </c>
      <c r="BA327" s="82" t="str">
        <f>AX327&amp;AZ327</f>
        <v>C8W</v>
      </c>
      <c r="BK327" s="82" t="s">
        <v>28735</v>
      </c>
      <c r="BL327" s="82">
        <v>528</v>
      </c>
      <c r="BM327" s="82" t="s">
        <v>34008</v>
      </c>
      <c r="BN327" s="82" t="str">
        <f t="shared" si="22"/>
        <v>D8W</v>
      </c>
      <c r="BV327" s="82" t="s">
        <v>28742</v>
      </c>
      <c r="BW327" s="82">
        <v>528</v>
      </c>
      <c r="BX327" s="82" t="s">
        <v>34008</v>
      </c>
      <c r="BY327" s="82" t="str">
        <f t="shared" si="23"/>
        <v>E8W</v>
      </c>
    </row>
    <row r="328" spans="20:77" ht="13.5" customHeight="1">
      <c r="T328" s="82" t="s">
        <v>28714</v>
      </c>
      <c r="U328" s="82">
        <v>529</v>
      </c>
      <c r="V328" s="82" t="s">
        <v>34010</v>
      </c>
      <c r="W328" s="82" t="str">
        <f t="shared" si="20"/>
        <v>A8X</v>
      </c>
      <c r="Y328" s="82" t="s">
        <v>28846</v>
      </c>
      <c r="AA328" s="82" t="s">
        <v>34011</v>
      </c>
      <c r="AB328" s="82" t="s">
        <v>28722</v>
      </c>
      <c r="AC328" s="82">
        <v>529</v>
      </c>
      <c r="AD328" s="82" t="s">
        <v>34010</v>
      </c>
      <c r="AE328" s="82" t="str">
        <f t="shared" si="21"/>
        <v>B8X</v>
      </c>
      <c r="AX328" s="82" t="s">
        <v>28728</v>
      </c>
      <c r="AY328" s="82">
        <v>529</v>
      </c>
      <c r="AZ328" s="82" t="s">
        <v>34010</v>
      </c>
      <c r="BA328" s="82" t="str">
        <f>AX328&amp;AZ328</f>
        <v>C8X</v>
      </c>
      <c r="BK328" s="82" t="s">
        <v>28735</v>
      </c>
      <c r="BL328" s="82">
        <v>529</v>
      </c>
      <c r="BM328" s="82" t="s">
        <v>34010</v>
      </c>
      <c r="BN328" s="82" t="str">
        <f t="shared" si="22"/>
        <v>D8X</v>
      </c>
      <c r="BV328" s="82" t="s">
        <v>28742</v>
      </c>
      <c r="BW328" s="82">
        <v>529</v>
      </c>
      <c r="BX328" s="82" t="s">
        <v>34010</v>
      </c>
      <c r="BY328" s="82" t="str">
        <f t="shared" si="23"/>
        <v>E8X</v>
      </c>
    </row>
    <row r="329" spans="20:77" ht="13.5" customHeight="1">
      <c r="T329" s="82" t="s">
        <v>28714</v>
      </c>
      <c r="U329" s="82">
        <v>530</v>
      </c>
      <c r="V329" s="82" t="s">
        <v>34012</v>
      </c>
      <c r="W329" s="82" t="str">
        <f t="shared" ref="W329:W392" si="24">T329&amp;V329</f>
        <v>A8Y</v>
      </c>
      <c r="Y329" s="82" t="s">
        <v>28846</v>
      </c>
      <c r="AA329" s="82" t="s">
        <v>34013</v>
      </c>
      <c r="AB329" s="82" t="s">
        <v>28722</v>
      </c>
      <c r="AC329" s="82">
        <v>530</v>
      </c>
      <c r="AD329" s="82" t="s">
        <v>34012</v>
      </c>
      <c r="AE329" s="82" t="str">
        <f t="shared" ref="AE329:AE392" si="25">AB329&amp;AD329</f>
        <v>B8Y</v>
      </c>
      <c r="AX329" s="82" t="s">
        <v>28728</v>
      </c>
      <c r="AY329" s="82">
        <v>530</v>
      </c>
      <c r="AZ329" s="82" t="s">
        <v>34012</v>
      </c>
      <c r="BA329" s="82" t="str">
        <f>AX329&amp;AZ329</f>
        <v>C8Y</v>
      </c>
      <c r="BK329" s="82" t="s">
        <v>28735</v>
      </c>
      <c r="BL329" s="82">
        <v>530</v>
      </c>
      <c r="BM329" s="82" t="s">
        <v>34012</v>
      </c>
      <c r="BN329" s="82" t="str">
        <f t="shared" ref="BN329:BN392" si="26">BK329&amp;BM329</f>
        <v>D8Y</v>
      </c>
      <c r="BV329" s="82" t="s">
        <v>28742</v>
      </c>
      <c r="BW329" s="82">
        <v>530</v>
      </c>
      <c r="BX329" s="82" t="s">
        <v>34012</v>
      </c>
      <c r="BY329" s="82" t="str">
        <f t="shared" ref="BY329:BY392" si="27">BV329&amp;BX329</f>
        <v>E8Y</v>
      </c>
    </row>
    <row r="330" spans="20:77" ht="13.5" customHeight="1">
      <c r="T330" s="82" t="s">
        <v>28714</v>
      </c>
      <c r="U330" s="82">
        <v>531</v>
      </c>
      <c r="V330" s="82" t="s">
        <v>34014</v>
      </c>
      <c r="W330" s="82" t="str">
        <f t="shared" si="24"/>
        <v>A8Z</v>
      </c>
      <c r="Y330" s="82" t="s">
        <v>28846</v>
      </c>
      <c r="AA330" s="82" t="s">
        <v>34015</v>
      </c>
      <c r="AB330" s="82" t="s">
        <v>28722</v>
      </c>
      <c r="AC330" s="82">
        <v>531</v>
      </c>
      <c r="AD330" s="82" t="s">
        <v>34014</v>
      </c>
      <c r="AE330" s="82" t="str">
        <f t="shared" si="25"/>
        <v>B8Z</v>
      </c>
      <c r="AX330" s="82" t="s">
        <v>28728</v>
      </c>
      <c r="AY330" s="82">
        <v>531</v>
      </c>
      <c r="AZ330" s="82" t="s">
        <v>34014</v>
      </c>
      <c r="BA330" s="82" t="str">
        <f>AX330&amp;AZ330</f>
        <v>C8Z</v>
      </c>
      <c r="BK330" s="82" t="s">
        <v>28735</v>
      </c>
      <c r="BL330" s="82">
        <v>531</v>
      </c>
      <c r="BM330" s="82" t="s">
        <v>34014</v>
      </c>
      <c r="BN330" s="82" t="str">
        <f t="shared" si="26"/>
        <v>D8Z</v>
      </c>
      <c r="BV330" s="82" t="s">
        <v>28742</v>
      </c>
      <c r="BW330" s="82">
        <v>531</v>
      </c>
      <c r="BX330" s="82" t="s">
        <v>34014</v>
      </c>
      <c r="BY330" s="82" t="str">
        <f t="shared" si="27"/>
        <v>E8Z</v>
      </c>
    </row>
    <row r="331" spans="20:77" ht="13.5" customHeight="1">
      <c r="T331" s="82" t="s">
        <v>28714</v>
      </c>
      <c r="U331" s="82">
        <v>558</v>
      </c>
      <c r="V331" s="82" t="s">
        <v>34016</v>
      </c>
      <c r="W331" s="82" t="str">
        <f t="shared" si="24"/>
        <v>A90</v>
      </c>
      <c r="Y331" s="82" t="s">
        <v>28846</v>
      </c>
      <c r="AA331" s="82" t="s">
        <v>34017</v>
      </c>
      <c r="AB331" s="82" t="s">
        <v>28722</v>
      </c>
      <c r="AC331" s="82">
        <v>558</v>
      </c>
      <c r="AD331" s="82" t="s">
        <v>34016</v>
      </c>
      <c r="AE331" s="82" t="str">
        <f t="shared" si="25"/>
        <v>B90</v>
      </c>
      <c r="AX331" s="82" t="s">
        <v>28728</v>
      </c>
      <c r="AY331" s="82">
        <v>558</v>
      </c>
      <c r="AZ331" s="82" t="s">
        <v>34016</v>
      </c>
      <c r="BA331" s="82" t="str">
        <f>AX331&amp;AZ331</f>
        <v>C90</v>
      </c>
      <c r="BK331" s="82" t="s">
        <v>28735</v>
      </c>
      <c r="BL331" s="82">
        <v>558</v>
      </c>
      <c r="BM331" s="82" t="s">
        <v>34016</v>
      </c>
      <c r="BN331" s="82" t="str">
        <f t="shared" si="26"/>
        <v>D90</v>
      </c>
      <c r="BV331" s="82" t="s">
        <v>28742</v>
      </c>
      <c r="BW331" s="82">
        <v>558</v>
      </c>
      <c r="BX331" s="82" t="s">
        <v>34016</v>
      </c>
      <c r="BY331" s="82" t="str">
        <f t="shared" si="27"/>
        <v>E90</v>
      </c>
    </row>
    <row r="332" spans="20:77" ht="13.5" customHeight="1">
      <c r="T332" s="82" t="s">
        <v>28714</v>
      </c>
      <c r="U332" s="82">
        <v>559</v>
      </c>
      <c r="V332" s="82" t="s">
        <v>34018</v>
      </c>
      <c r="W332" s="82" t="str">
        <f t="shared" si="24"/>
        <v>A91</v>
      </c>
      <c r="Y332" s="82" t="s">
        <v>28846</v>
      </c>
      <c r="AA332" s="82" t="s">
        <v>34019</v>
      </c>
      <c r="AB332" s="82" t="s">
        <v>28722</v>
      </c>
      <c r="AC332" s="82">
        <v>559</v>
      </c>
      <c r="AD332" s="82" t="s">
        <v>34018</v>
      </c>
      <c r="AE332" s="82" t="str">
        <f t="shared" si="25"/>
        <v>B91</v>
      </c>
      <c r="AX332" s="82" t="s">
        <v>28728</v>
      </c>
      <c r="AY332" s="82">
        <v>559</v>
      </c>
      <c r="AZ332" s="82" t="s">
        <v>34018</v>
      </c>
      <c r="BA332" s="82" t="str">
        <f>AX332&amp;AZ332</f>
        <v>C91</v>
      </c>
      <c r="BK332" s="82" t="s">
        <v>28735</v>
      </c>
      <c r="BL332" s="82">
        <v>559</v>
      </c>
      <c r="BM332" s="82" t="s">
        <v>34018</v>
      </c>
      <c r="BN332" s="82" t="str">
        <f t="shared" si="26"/>
        <v>D91</v>
      </c>
      <c r="BV332" s="82" t="s">
        <v>28742</v>
      </c>
      <c r="BW332" s="82">
        <v>559</v>
      </c>
      <c r="BX332" s="82" t="s">
        <v>34018</v>
      </c>
      <c r="BY332" s="82" t="str">
        <f t="shared" si="27"/>
        <v>E91</v>
      </c>
    </row>
    <row r="333" spans="20:77" ht="13.5" customHeight="1">
      <c r="T333" s="82" t="s">
        <v>28714</v>
      </c>
      <c r="U333" s="82">
        <v>560</v>
      </c>
      <c r="V333" s="82" t="s">
        <v>34020</v>
      </c>
      <c r="W333" s="82" t="str">
        <f t="shared" si="24"/>
        <v>A92</v>
      </c>
      <c r="Y333" s="82" t="s">
        <v>28846</v>
      </c>
      <c r="AA333" s="82" t="s">
        <v>34021</v>
      </c>
      <c r="AB333" s="82" t="s">
        <v>28722</v>
      </c>
      <c r="AC333" s="82">
        <v>560</v>
      </c>
      <c r="AD333" s="82" t="s">
        <v>34020</v>
      </c>
      <c r="AE333" s="82" t="str">
        <f t="shared" si="25"/>
        <v>B92</v>
      </c>
      <c r="AX333" s="82" t="s">
        <v>28728</v>
      </c>
      <c r="AY333" s="82">
        <v>560</v>
      </c>
      <c r="AZ333" s="82" t="s">
        <v>34020</v>
      </c>
      <c r="BA333" s="82" t="str">
        <f>AX333&amp;AZ333</f>
        <v>C92</v>
      </c>
      <c r="BK333" s="82" t="s">
        <v>28735</v>
      </c>
      <c r="BL333" s="82">
        <v>560</v>
      </c>
      <c r="BM333" s="82" t="s">
        <v>34020</v>
      </c>
      <c r="BN333" s="82" t="str">
        <f t="shared" si="26"/>
        <v>D92</v>
      </c>
      <c r="BV333" s="82" t="s">
        <v>28742</v>
      </c>
      <c r="BW333" s="82">
        <v>560</v>
      </c>
      <c r="BX333" s="82" t="s">
        <v>34020</v>
      </c>
      <c r="BY333" s="82" t="str">
        <f t="shared" si="27"/>
        <v>E92</v>
      </c>
    </row>
    <row r="334" spans="20:77" ht="13.5" customHeight="1">
      <c r="T334" s="82" t="s">
        <v>28714</v>
      </c>
      <c r="U334" s="82">
        <v>561</v>
      </c>
      <c r="V334" s="82" t="s">
        <v>34022</v>
      </c>
      <c r="W334" s="82" t="str">
        <f t="shared" si="24"/>
        <v>A93</v>
      </c>
      <c r="Y334" s="82" t="s">
        <v>28846</v>
      </c>
      <c r="AA334" s="82" t="s">
        <v>34023</v>
      </c>
      <c r="AB334" s="82" t="s">
        <v>28722</v>
      </c>
      <c r="AC334" s="82">
        <v>561</v>
      </c>
      <c r="AD334" s="82" t="s">
        <v>34022</v>
      </c>
      <c r="AE334" s="82" t="str">
        <f t="shared" si="25"/>
        <v>B93</v>
      </c>
      <c r="AX334" s="82" t="s">
        <v>28728</v>
      </c>
      <c r="AY334" s="82">
        <v>561</v>
      </c>
      <c r="AZ334" s="82" t="s">
        <v>34022</v>
      </c>
      <c r="BA334" s="82" t="str">
        <f>AX334&amp;AZ334</f>
        <v>C93</v>
      </c>
      <c r="BK334" s="82" t="s">
        <v>28735</v>
      </c>
      <c r="BL334" s="82">
        <v>561</v>
      </c>
      <c r="BM334" s="82" t="s">
        <v>34022</v>
      </c>
      <c r="BN334" s="82" t="str">
        <f t="shared" si="26"/>
        <v>D93</v>
      </c>
      <c r="BV334" s="82" t="s">
        <v>28742</v>
      </c>
      <c r="BW334" s="82">
        <v>561</v>
      </c>
      <c r="BX334" s="82" t="s">
        <v>34022</v>
      </c>
      <c r="BY334" s="82" t="str">
        <f t="shared" si="27"/>
        <v>E93</v>
      </c>
    </row>
    <row r="335" spans="20:77" ht="13.5" customHeight="1">
      <c r="T335" s="82" t="s">
        <v>28714</v>
      </c>
      <c r="U335" s="82">
        <v>562</v>
      </c>
      <c r="V335" s="82" t="s">
        <v>34024</v>
      </c>
      <c r="W335" s="82" t="str">
        <f t="shared" si="24"/>
        <v>A94</v>
      </c>
      <c r="Y335" s="82" t="s">
        <v>28846</v>
      </c>
      <c r="AA335" s="82" t="s">
        <v>34025</v>
      </c>
      <c r="AB335" s="82" t="s">
        <v>28722</v>
      </c>
      <c r="AC335" s="82">
        <v>562</v>
      </c>
      <c r="AD335" s="82" t="s">
        <v>34024</v>
      </c>
      <c r="AE335" s="82" t="str">
        <f t="shared" si="25"/>
        <v>B94</v>
      </c>
      <c r="AX335" s="82" t="s">
        <v>28728</v>
      </c>
      <c r="AY335" s="82">
        <v>562</v>
      </c>
      <c r="AZ335" s="82" t="s">
        <v>34024</v>
      </c>
      <c r="BA335" s="82" t="str">
        <f>AX335&amp;AZ335</f>
        <v>C94</v>
      </c>
      <c r="BK335" s="82" t="s">
        <v>28735</v>
      </c>
      <c r="BL335" s="82">
        <v>562</v>
      </c>
      <c r="BM335" s="82" t="s">
        <v>34024</v>
      </c>
      <c r="BN335" s="82" t="str">
        <f t="shared" si="26"/>
        <v>D94</v>
      </c>
      <c r="BV335" s="82" t="s">
        <v>28742</v>
      </c>
      <c r="BW335" s="82">
        <v>562</v>
      </c>
      <c r="BX335" s="82" t="s">
        <v>34024</v>
      </c>
      <c r="BY335" s="82" t="str">
        <f t="shared" si="27"/>
        <v>E94</v>
      </c>
    </row>
    <row r="336" spans="20:77" ht="13.5" customHeight="1">
      <c r="T336" s="82" t="s">
        <v>28714</v>
      </c>
      <c r="U336" s="82">
        <v>563</v>
      </c>
      <c r="V336" s="82" t="s">
        <v>34026</v>
      </c>
      <c r="W336" s="82" t="str">
        <f t="shared" si="24"/>
        <v>A95</v>
      </c>
      <c r="Y336" s="82" t="s">
        <v>28846</v>
      </c>
      <c r="AA336" s="82" t="s">
        <v>34027</v>
      </c>
      <c r="AB336" s="82" t="s">
        <v>28722</v>
      </c>
      <c r="AC336" s="82">
        <v>563</v>
      </c>
      <c r="AD336" s="82" t="s">
        <v>34026</v>
      </c>
      <c r="AE336" s="82" t="str">
        <f t="shared" si="25"/>
        <v>B95</v>
      </c>
      <c r="AX336" s="82" t="s">
        <v>28728</v>
      </c>
      <c r="AY336" s="82">
        <v>563</v>
      </c>
      <c r="AZ336" s="82" t="s">
        <v>34026</v>
      </c>
      <c r="BA336" s="82" t="str">
        <f>AX336&amp;AZ336</f>
        <v>C95</v>
      </c>
      <c r="BK336" s="82" t="s">
        <v>28735</v>
      </c>
      <c r="BL336" s="82">
        <v>563</v>
      </c>
      <c r="BM336" s="82" t="s">
        <v>34026</v>
      </c>
      <c r="BN336" s="82" t="str">
        <f t="shared" si="26"/>
        <v>D95</v>
      </c>
      <c r="BV336" s="82" t="s">
        <v>28742</v>
      </c>
      <c r="BW336" s="82">
        <v>563</v>
      </c>
      <c r="BX336" s="82" t="s">
        <v>34026</v>
      </c>
      <c r="BY336" s="82" t="str">
        <f t="shared" si="27"/>
        <v>E95</v>
      </c>
    </row>
    <row r="337" spans="20:77" ht="13.5" customHeight="1">
      <c r="T337" s="82" t="s">
        <v>28714</v>
      </c>
      <c r="U337" s="82">
        <v>564</v>
      </c>
      <c r="V337" s="82" t="s">
        <v>34028</v>
      </c>
      <c r="W337" s="82" t="str">
        <f t="shared" si="24"/>
        <v>A96</v>
      </c>
      <c r="Y337" s="82" t="s">
        <v>28846</v>
      </c>
      <c r="AA337" s="82" t="s">
        <v>34029</v>
      </c>
      <c r="AB337" s="82" t="s">
        <v>28722</v>
      </c>
      <c r="AC337" s="82">
        <v>564</v>
      </c>
      <c r="AD337" s="82" t="s">
        <v>34028</v>
      </c>
      <c r="AE337" s="82" t="str">
        <f t="shared" si="25"/>
        <v>B96</v>
      </c>
      <c r="AX337" s="82" t="s">
        <v>28728</v>
      </c>
      <c r="AY337" s="82">
        <v>564</v>
      </c>
      <c r="AZ337" s="82" t="s">
        <v>34028</v>
      </c>
      <c r="BA337" s="82" t="str">
        <f>AX337&amp;AZ337</f>
        <v>C96</v>
      </c>
      <c r="BK337" s="82" t="s">
        <v>28735</v>
      </c>
      <c r="BL337" s="82">
        <v>564</v>
      </c>
      <c r="BM337" s="82" t="s">
        <v>34028</v>
      </c>
      <c r="BN337" s="82" t="str">
        <f t="shared" si="26"/>
        <v>D96</v>
      </c>
      <c r="BV337" s="82" t="s">
        <v>28742</v>
      </c>
      <c r="BW337" s="82">
        <v>564</v>
      </c>
      <c r="BX337" s="82" t="s">
        <v>34028</v>
      </c>
      <c r="BY337" s="82" t="str">
        <f t="shared" si="27"/>
        <v>E96</v>
      </c>
    </row>
    <row r="338" spans="20:77" ht="13.5" customHeight="1">
      <c r="T338" s="82" t="s">
        <v>28714</v>
      </c>
      <c r="U338" s="82">
        <v>565</v>
      </c>
      <c r="V338" s="82" t="s">
        <v>34030</v>
      </c>
      <c r="W338" s="82" t="str">
        <f t="shared" si="24"/>
        <v>A97</v>
      </c>
      <c r="Y338" s="82" t="s">
        <v>28846</v>
      </c>
      <c r="AA338" s="82" t="s">
        <v>34031</v>
      </c>
      <c r="AB338" s="82" t="s">
        <v>28722</v>
      </c>
      <c r="AC338" s="82">
        <v>565</v>
      </c>
      <c r="AD338" s="82" t="s">
        <v>34030</v>
      </c>
      <c r="AE338" s="82" t="str">
        <f t="shared" si="25"/>
        <v>B97</v>
      </c>
      <c r="AX338" s="82" t="s">
        <v>28728</v>
      </c>
      <c r="AY338" s="82">
        <v>565</v>
      </c>
      <c r="AZ338" s="82" t="s">
        <v>34030</v>
      </c>
      <c r="BA338" s="82" t="str">
        <f>AX338&amp;AZ338</f>
        <v>C97</v>
      </c>
      <c r="BK338" s="82" t="s">
        <v>28735</v>
      </c>
      <c r="BL338" s="82">
        <v>565</v>
      </c>
      <c r="BM338" s="82" t="s">
        <v>34030</v>
      </c>
      <c r="BN338" s="82" t="str">
        <f t="shared" si="26"/>
        <v>D97</v>
      </c>
      <c r="BV338" s="82" t="s">
        <v>28742</v>
      </c>
      <c r="BW338" s="82">
        <v>565</v>
      </c>
      <c r="BX338" s="82" t="s">
        <v>34030</v>
      </c>
      <c r="BY338" s="82" t="str">
        <f t="shared" si="27"/>
        <v>E97</v>
      </c>
    </row>
    <row r="339" spans="20:77" ht="13.5" customHeight="1">
      <c r="T339" s="82" t="s">
        <v>28714</v>
      </c>
      <c r="U339" s="82">
        <v>566</v>
      </c>
      <c r="V339" s="82" t="s">
        <v>34032</v>
      </c>
      <c r="W339" s="82" t="str">
        <f t="shared" si="24"/>
        <v>A98</v>
      </c>
      <c r="Y339" s="82" t="s">
        <v>28846</v>
      </c>
      <c r="AA339" s="82" t="s">
        <v>34033</v>
      </c>
      <c r="AB339" s="82" t="s">
        <v>28722</v>
      </c>
      <c r="AC339" s="82">
        <v>566</v>
      </c>
      <c r="AD339" s="82" t="s">
        <v>34032</v>
      </c>
      <c r="AE339" s="82" t="str">
        <f t="shared" si="25"/>
        <v>B98</v>
      </c>
      <c r="AX339" s="82" t="s">
        <v>28728</v>
      </c>
      <c r="AY339" s="82">
        <v>566</v>
      </c>
      <c r="AZ339" s="82" t="s">
        <v>34032</v>
      </c>
      <c r="BA339" s="82" t="str">
        <f>AX339&amp;AZ339</f>
        <v>C98</v>
      </c>
      <c r="BK339" s="82" t="s">
        <v>28735</v>
      </c>
      <c r="BL339" s="82">
        <v>566</v>
      </c>
      <c r="BM339" s="82" t="s">
        <v>34032</v>
      </c>
      <c r="BN339" s="82" t="str">
        <f t="shared" si="26"/>
        <v>D98</v>
      </c>
      <c r="BV339" s="82" t="s">
        <v>28742</v>
      </c>
      <c r="BW339" s="82">
        <v>566</v>
      </c>
      <c r="BX339" s="82" t="s">
        <v>34032</v>
      </c>
      <c r="BY339" s="82" t="str">
        <f t="shared" si="27"/>
        <v>E98</v>
      </c>
    </row>
    <row r="340" spans="20:77" ht="13.5" customHeight="1">
      <c r="T340" s="82" t="s">
        <v>28714</v>
      </c>
      <c r="U340" s="82">
        <v>567</v>
      </c>
      <c r="V340" s="82" t="s">
        <v>34034</v>
      </c>
      <c r="W340" s="82" t="str">
        <f t="shared" si="24"/>
        <v>A99</v>
      </c>
      <c r="Y340" s="82" t="s">
        <v>28846</v>
      </c>
      <c r="AA340" s="82" t="s">
        <v>34035</v>
      </c>
      <c r="AB340" s="82" t="s">
        <v>28722</v>
      </c>
      <c r="AC340" s="82">
        <v>567</v>
      </c>
      <c r="AD340" s="82" t="s">
        <v>34034</v>
      </c>
      <c r="AE340" s="82" t="str">
        <f t="shared" si="25"/>
        <v>B99</v>
      </c>
      <c r="AX340" s="82" t="s">
        <v>28728</v>
      </c>
      <c r="AY340" s="82">
        <v>567</v>
      </c>
      <c r="AZ340" s="82" t="s">
        <v>34034</v>
      </c>
      <c r="BA340" s="82" t="str">
        <f>AX340&amp;AZ340</f>
        <v>C99</v>
      </c>
      <c r="BK340" s="82" t="s">
        <v>28735</v>
      </c>
      <c r="BL340" s="82">
        <v>567</v>
      </c>
      <c r="BM340" s="82" t="s">
        <v>34034</v>
      </c>
      <c r="BN340" s="82" t="str">
        <f t="shared" si="26"/>
        <v>D99</v>
      </c>
      <c r="BV340" s="82" t="s">
        <v>28742</v>
      </c>
      <c r="BW340" s="82">
        <v>567</v>
      </c>
      <c r="BX340" s="82" t="s">
        <v>34034</v>
      </c>
      <c r="BY340" s="82" t="str">
        <f t="shared" si="27"/>
        <v>E99</v>
      </c>
    </row>
    <row r="341" spans="20:77" ht="13.5" customHeight="1">
      <c r="T341" s="82" t="s">
        <v>28714</v>
      </c>
      <c r="U341" s="82">
        <v>568</v>
      </c>
      <c r="V341" s="82" t="s">
        <v>34036</v>
      </c>
      <c r="W341" s="82" t="str">
        <f t="shared" si="24"/>
        <v>A9A</v>
      </c>
      <c r="Y341" s="82" t="s">
        <v>28846</v>
      </c>
      <c r="AA341" s="82" t="s">
        <v>34037</v>
      </c>
      <c r="AB341" s="82" t="s">
        <v>28722</v>
      </c>
      <c r="AC341" s="82">
        <v>568</v>
      </c>
      <c r="AD341" s="82" t="s">
        <v>34036</v>
      </c>
      <c r="AE341" s="82" t="str">
        <f t="shared" si="25"/>
        <v>B9A</v>
      </c>
      <c r="AX341" s="82" t="s">
        <v>28728</v>
      </c>
      <c r="AY341" s="82">
        <v>568</v>
      </c>
      <c r="AZ341" s="82" t="s">
        <v>34036</v>
      </c>
      <c r="BA341" s="82" t="str">
        <f>AX341&amp;AZ341</f>
        <v>C9A</v>
      </c>
      <c r="BK341" s="82" t="s">
        <v>28735</v>
      </c>
      <c r="BL341" s="82">
        <v>568</v>
      </c>
      <c r="BM341" s="82" t="s">
        <v>34036</v>
      </c>
      <c r="BN341" s="82" t="str">
        <f t="shared" si="26"/>
        <v>D9A</v>
      </c>
      <c r="BV341" s="82" t="s">
        <v>28742</v>
      </c>
      <c r="BW341" s="82">
        <v>568</v>
      </c>
      <c r="BX341" s="82" t="s">
        <v>34036</v>
      </c>
      <c r="BY341" s="82" t="str">
        <f t="shared" si="27"/>
        <v>E9A</v>
      </c>
    </row>
    <row r="342" spans="20:77" ht="13.5" customHeight="1">
      <c r="T342" s="82" t="s">
        <v>28714</v>
      </c>
      <c r="U342" s="82">
        <v>569</v>
      </c>
      <c r="V342" s="82" t="s">
        <v>34038</v>
      </c>
      <c r="W342" s="82" t="str">
        <f t="shared" si="24"/>
        <v>A9B</v>
      </c>
      <c r="Y342" s="82" t="s">
        <v>28846</v>
      </c>
      <c r="AA342" s="82" t="s">
        <v>34039</v>
      </c>
      <c r="AB342" s="82" t="s">
        <v>28722</v>
      </c>
      <c r="AC342" s="82">
        <v>569</v>
      </c>
      <c r="AD342" s="82" t="s">
        <v>34038</v>
      </c>
      <c r="AE342" s="82" t="str">
        <f t="shared" si="25"/>
        <v>B9B</v>
      </c>
      <c r="AX342" s="82" t="s">
        <v>28728</v>
      </c>
      <c r="AY342" s="82">
        <v>569</v>
      </c>
      <c r="AZ342" s="82" t="s">
        <v>34038</v>
      </c>
      <c r="BA342" s="82" t="str">
        <f>AX342&amp;AZ342</f>
        <v>C9B</v>
      </c>
      <c r="BK342" s="82" t="s">
        <v>28735</v>
      </c>
      <c r="BL342" s="82">
        <v>569</v>
      </c>
      <c r="BM342" s="82" t="s">
        <v>34038</v>
      </c>
      <c r="BN342" s="82" t="str">
        <f t="shared" si="26"/>
        <v>D9B</v>
      </c>
      <c r="BV342" s="82" t="s">
        <v>28742</v>
      </c>
      <c r="BW342" s="82">
        <v>569</v>
      </c>
      <c r="BX342" s="82" t="s">
        <v>34038</v>
      </c>
      <c r="BY342" s="82" t="str">
        <f t="shared" si="27"/>
        <v>E9B</v>
      </c>
    </row>
    <row r="343" spans="20:77" ht="13.5" customHeight="1">
      <c r="T343" s="82" t="s">
        <v>28714</v>
      </c>
      <c r="U343" s="82">
        <v>570</v>
      </c>
      <c r="V343" s="82" t="s">
        <v>34040</v>
      </c>
      <c r="W343" s="82" t="str">
        <f t="shared" si="24"/>
        <v>A9C</v>
      </c>
      <c r="Y343" s="82" t="s">
        <v>28846</v>
      </c>
      <c r="AA343" s="82" t="s">
        <v>34041</v>
      </c>
      <c r="AB343" s="82" t="s">
        <v>28722</v>
      </c>
      <c r="AC343" s="82">
        <v>570</v>
      </c>
      <c r="AD343" s="82" t="s">
        <v>34040</v>
      </c>
      <c r="AE343" s="82" t="str">
        <f t="shared" si="25"/>
        <v>B9C</v>
      </c>
      <c r="AX343" s="82" t="s">
        <v>28728</v>
      </c>
      <c r="AY343" s="82">
        <v>570</v>
      </c>
      <c r="AZ343" s="82" t="s">
        <v>34040</v>
      </c>
      <c r="BA343" s="82" t="str">
        <f>AX343&amp;AZ343</f>
        <v>C9C</v>
      </c>
      <c r="BK343" s="82" t="s">
        <v>28735</v>
      </c>
      <c r="BL343" s="82">
        <v>570</v>
      </c>
      <c r="BM343" s="82" t="s">
        <v>34040</v>
      </c>
      <c r="BN343" s="82" t="str">
        <f t="shared" si="26"/>
        <v>D9C</v>
      </c>
      <c r="BV343" s="82" t="s">
        <v>28742</v>
      </c>
      <c r="BW343" s="82">
        <v>570</v>
      </c>
      <c r="BX343" s="82" t="s">
        <v>34040</v>
      </c>
      <c r="BY343" s="82" t="str">
        <f t="shared" si="27"/>
        <v>E9C</v>
      </c>
    </row>
    <row r="344" spans="20:77" ht="13.5" customHeight="1">
      <c r="T344" s="82" t="s">
        <v>28714</v>
      </c>
      <c r="U344" s="82">
        <v>571</v>
      </c>
      <c r="V344" s="82" t="s">
        <v>34042</v>
      </c>
      <c r="W344" s="82" t="str">
        <f t="shared" si="24"/>
        <v>A9D</v>
      </c>
      <c r="Y344" s="82" t="s">
        <v>28846</v>
      </c>
      <c r="AA344" s="82" t="s">
        <v>34043</v>
      </c>
      <c r="AB344" s="82" t="s">
        <v>28722</v>
      </c>
      <c r="AC344" s="82">
        <v>571</v>
      </c>
      <c r="AD344" s="82" t="s">
        <v>34042</v>
      </c>
      <c r="AE344" s="82" t="str">
        <f t="shared" si="25"/>
        <v>B9D</v>
      </c>
      <c r="AX344" s="82" t="s">
        <v>28728</v>
      </c>
      <c r="AY344" s="82">
        <v>571</v>
      </c>
      <c r="AZ344" s="82" t="s">
        <v>34042</v>
      </c>
      <c r="BA344" s="82" t="str">
        <f>AX344&amp;AZ344</f>
        <v>C9D</v>
      </c>
      <c r="BK344" s="82" t="s">
        <v>28735</v>
      </c>
      <c r="BL344" s="82">
        <v>571</v>
      </c>
      <c r="BM344" s="82" t="s">
        <v>34042</v>
      </c>
      <c r="BN344" s="82" t="str">
        <f t="shared" si="26"/>
        <v>D9D</v>
      </c>
      <c r="BV344" s="82" t="s">
        <v>28742</v>
      </c>
      <c r="BW344" s="82">
        <v>571</v>
      </c>
      <c r="BX344" s="82" t="s">
        <v>34042</v>
      </c>
      <c r="BY344" s="82" t="str">
        <f t="shared" si="27"/>
        <v>E9D</v>
      </c>
    </row>
    <row r="345" spans="20:77" ht="13.5" customHeight="1">
      <c r="T345" s="82" t="s">
        <v>28714</v>
      </c>
      <c r="U345" s="82">
        <v>572</v>
      </c>
      <c r="V345" s="82" t="s">
        <v>34044</v>
      </c>
      <c r="W345" s="82" t="str">
        <f t="shared" si="24"/>
        <v>A9E</v>
      </c>
      <c r="Y345" s="82" t="s">
        <v>28846</v>
      </c>
      <c r="AA345" s="82" t="s">
        <v>34045</v>
      </c>
      <c r="AB345" s="82" t="s">
        <v>28722</v>
      </c>
      <c r="AC345" s="82">
        <v>572</v>
      </c>
      <c r="AD345" s="82" t="s">
        <v>34044</v>
      </c>
      <c r="AE345" s="82" t="str">
        <f t="shared" si="25"/>
        <v>B9E</v>
      </c>
      <c r="AX345" s="82" t="s">
        <v>28728</v>
      </c>
      <c r="AY345" s="82">
        <v>572</v>
      </c>
      <c r="AZ345" s="82" t="s">
        <v>34044</v>
      </c>
      <c r="BA345" s="82" t="str">
        <f>AX345&amp;AZ345</f>
        <v>C9E</v>
      </c>
      <c r="BK345" s="82" t="s">
        <v>28735</v>
      </c>
      <c r="BL345" s="82">
        <v>572</v>
      </c>
      <c r="BM345" s="82" t="s">
        <v>34044</v>
      </c>
      <c r="BN345" s="82" t="str">
        <f t="shared" si="26"/>
        <v>D9E</v>
      </c>
      <c r="BV345" s="82" t="s">
        <v>28742</v>
      </c>
      <c r="BW345" s="82">
        <v>572</v>
      </c>
      <c r="BX345" s="82" t="s">
        <v>34044</v>
      </c>
      <c r="BY345" s="82" t="str">
        <f t="shared" si="27"/>
        <v>E9E</v>
      </c>
    </row>
    <row r="346" spans="20:77" ht="13.5" customHeight="1">
      <c r="T346" s="82" t="s">
        <v>28714</v>
      </c>
      <c r="U346" s="82">
        <v>573</v>
      </c>
      <c r="V346" s="82" t="s">
        <v>34046</v>
      </c>
      <c r="W346" s="82" t="str">
        <f t="shared" si="24"/>
        <v>A9F</v>
      </c>
      <c r="Y346" s="82" t="s">
        <v>28846</v>
      </c>
      <c r="AA346" s="82" t="s">
        <v>34047</v>
      </c>
      <c r="AB346" s="82" t="s">
        <v>28722</v>
      </c>
      <c r="AC346" s="82">
        <v>573</v>
      </c>
      <c r="AD346" s="82" t="s">
        <v>34046</v>
      </c>
      <c r="AE346" s="82" t="str">
        <f t="shared" si="25"/>
        <v>B9F</v>
      </c>
      <c r="AX346" s="82" t="s">
        <v>28728</v>
      </c>
      <c r="AY346" s="82">
        <v>573</v>
      </c>
      <c r="AZ346" s="82" t="s">
        <v>34046</v>
      </c>
      <c r="BA346" s="82" t="str">
        <f>AX346&amp;AZ346</f>
        <v>C9F</v>
      </c>
      <c r="BK346" s="82" t="s">
        <v>28735</v>
      </c>
      <c r="BL346" s="82">
        <v>573</v>
      </c>
      <c r="BM346" s="82" t="s">
        <v>34046</v>
      </c>
      <c r="BN346" s="82" t="str">
        <f t="shared" si="26"/>
        <v>D9F</v>
      </c>
      <c r="BV346" s="82" t="s">
        <v>28742</v>
      </c>
      <c r="BW346" s="82">
        <v>573</v>
      </c>
      <c r="BX346" s="82" t="s">
        <v>34046</v>
      </c>
      <c r="BY346" s="82" t="str">
        <f t="shared" si="27"/>
        <v>E9F</v>
      </c>
    </row>
    <row r="347" spans="20:77" ht="13.5" customHeight="1">
      <c r="T347" s="82" t="s">
        <v>28714</v>
      </c>
      <c r="U347" s="82">
        <v>574</v>
      </c>
      <c r="V347" s="82" t="s">
        <v>34048</v>
      </c>
      <c r="W347" s="82" t="str">
        <f t="shared" si="24"/>
        <v>A9G</v>
      </c>
      <c r="Y347" s="82" t="s">
        <v>28846</v>
      </c>
      <c r="AA347" s="82" t="s">
        <v>34049</v>
      </c>
      <c r="AB347" s="82" t="s">
        <v>28722</v>
      </c>
      <c r="AC347" s="82">
        <v>574</v>
      </c>
      <c r="AD347" s="82" t="s">
        <v>34048</v>
      </c>
      <c r="AE347" s="82" t="str">
        <f t="shared" si="25"/>
        <v>B9G</v>
      </c>
      <c r="AX347" s="82" t="s">
        <v>28728</v>
      </c>
      <c r="AY347" s="82">
        <v>574</v>
      </c>
      <c r="AZ347" s="82" t="s">
        <v>34048</v>
      </c>
      <c r="BA347" s="82" t="str">
        <f>AX347&amp;AZ347</f>
        <v>C9G</v>
      </c>
      <c r="BK347" s="82" t="s">
        <v>28735</v>
      </c>
      <c r="BL347" s="82">
        <v>574</v>
      </c>
      <c r="BM347" s="82" t="s">
        <v>34048</v>
      </c>
      <c r="BN347" s="82" t="str">
        <f t="shared" si="26"/>
        <v>D9G</v>
      </c>
      <c r="BV347" s="82" t="s">
        <v>28742</v>
      </c>
      <c r="BW347" s="82">
        <v>574</v>
      </c>
      <c r="BX347" s="82" t="s">
        <v>34048</v>
      </c>
      <c r="BY347" s="82" t="str">
        <f t="shared" si="27"/>
        <v>E9G</v>
      </c>
    </row>
    <row r="348" spans="20:77" ht="13.5" customHeight="1">
      <c r="T348" s="82" t="s">
        <v>28714</v>
      </c>
      <c r="U348" s="82">
        <v>575</v>
      </c>
      <c r="V348" s="82" t="s">
        <v>34050</v>
      </c>
      <c r="W348" s="82" t="str">
        <f t="shared" si="24"/>
        <v>A9H</v>
      </c>
      <c r="Y348" s="82" t="s">
        <v>28846</v>
      </c>
      <c r="AA348" s="82" t="s">
        <v>34051</v>
      </c>
      <c r="AB348" s="82" t="s">
        <v>28722</v>
      </c>
      <c r="AC348" s="82">
        <v>575</v>
      </c>
      <c r="AD348" s="82" t="s">
        <v>34050</v>
      </c>
      <c r="AE348" s="82" t="str">
        <f t="shared" si="25"/>
        <v>B9H</v>
      </c>
      <c r="AX348" s="82" t="s">
        <v>28728</v>
      </c>
      <c r="AY348" s="82">
        <v>575</v>
      </c>
      <c r="AZ348" s="82" t="s">
        <v>34050</v>
      </c>
      <c r="BA348" s="82" t="str">
        <f>AX348&amp;AZ348</f>
        <v>C9H</v>
      </c>
      <c r="BK348" s="82" t="s">
        <v>28735</v>
      </c>
      <c r="BL348" s="82">
        <v>575</v>
      </c>
      <c r="BM348" s="82" t="s">
        <v>34050</v>
      </c>
      <c r="BN348" s="82" t="str">
        <f t="shared" si="26"/>
        <v>D9H</v>
      </c>
      <c r="BV348" s="82" t="s">
        <v>28742</v>
      </c>
      <c r="BW348" s="82">
        <v>575</v>
      </c>
      <c r="BX348" s="82" t="s">
        <v>34050</v>
      </c>
      <c r="BY348" s="82" t="str">
        <f t="shared" si="27"/>
        <v>E9H</v>
      </c>
    </row>
    <row r="349" spans="20:77" ht="13.5" customHeight="1">
      <c r="T349" s="82" t="s">
        <v>28714</v>
      </c>
      <c r="U349" s="82">
        <v>576</v>
      </c>
      <c r="V349" s="82" t="s">
        <v>34052</v>
      </c>
      <c r="W349" s="82" t="str">
        <f t="shared" si="24"/>
        <v>A9I</v>
      </c>
      <c r="Y349" s="82" t="s">
        <v>28846</v>
      </c>
      <c r="AA349" s="82" t="s">
        <v>33339</v>
      </c>
      <c r="AB349" s="82" t="s">
        <v>28722</v>
      </c>
      <c r="AC349" s="82">
        <v>576</v>
      </c>
      <c r="AD349" s="82" t="s">
        <v>34052</v>
      </c>
      <c r="AE349" s="82" t="str">
        <f t="shared" si="25"/>
        <v>B9I</v>
      </c>
      <c r="AX349" s="82" t="s">
        <v>28728</v>
      </c>
      <c r="AY349" s="82">
        <v>576</v>
      </c>
      <c r="AZ349" s="82" t="s">
        <v>34052</v>
      </c>
      <c r="BA349" s="82" t="str">
        <f>AX349&amp;AZ349</f>
        <v>C9I</v>
      </c>
      <c r="BK349" s="82" t="s">
        <v>28735</v>
      </c>
      <c r="BL349" s="82">
        <v>576</v>
      </c>
      <c r="BM349" s="82" t="s">
        <v>34052</v>
      </c>
      <c r="BN349" s="82" t="str">
        <f t="shared" si="26"/>
        <v>D9I</v>
      </c>
      <c r="BV349" s="82" t="s">
        <v>28742</v>
      </c>
      <c r="BW349" s="82">
        <v>576</v>
      </c>
      <c r="BX349" s="82" t="s">
        <v>34052</v>
      </c>
      <c r="BY349" s="82" t="str">
        <f t="shared" si="27"/>
        <v>E9I</v>
      </c>
    </row>
    <row r="350" spans="20:77" ht="13.5" customHeight="1">
      <c r="T350" s="82" t="s">
        <v>28714</v>
      </c>
      <c r="U350" s="82">
        <v>577</v>
      </c>
      <c r="V350" s="82" t="s">
        <v>34053</v>
      </c>
      <c r="W350" s="82" t="str">
        <f t="shared" si="24"/>
        <v>A9J</v>
      </c>
      <c r="Y350" s="82" t="s">
        <v>28846</v>
      </c>
      <c r="AA350" s="82" t="s">
        <v>34054</v>
      </c>
      <c r="AB350" s="82" t="s">
        <v>28722</v>
      </c>
      <c r="AC350" s="82">
        <v>577</v>
      </c>
      <c r="AD350" s="82" t="s">
        <v>34053</v>
      </c>
      <c r="AE350" s="82" t="str">
        <f t="shared" si="25"/>
        <v>B9J</v>
      </c>
      <c r="AX350" s="82" t="s">
        <v>28728</v>
      </c>
      <c r="AY350" s="82">
        <v>577</v>
      </c>
      <c r="AZ350" s="82" t="s">
        <v>34053</v>
      </c>
      <c r="BA350" s="82" t="str">
        <f>AX350&amp;AZ350</f>
        <v>C9J</v>
      </c>
      <c r="BK350" s="82" t="s">
        <v>28735</v>
      </c>
      <c r="BL350" s="82">
        <v>577</v>
      </c>
      <c r="BM350" s="82" t="s">
        <v>34053</v>
      </c>
      <c r="BN350" s="82" t="str">
        <f t="shared" si="26"/>
        <v>D9J</v>
      </c>
      <c r="BV350" s="82" t="s">
        <v>28742</v>
      </c>
      <c r="BW350" s="82">
        <v>577</v>
      </c>
      <c r="BX350" s="82" t="s">
        <v>34053</v>
      </c>
      <c r="BY350" s="82" t="str">
        <f t="shared" si="27"/>
        <v>E9J</v>
      </c>
    </row>
    <row r="351" spans="20:77" ht="13.5" customHeight="1">
      <c r="T351" s="82" t="s">
        <v>28714</v>
      </c>
      <c r="U351" s="82">
        <v>578</v>
      </c>
      <c r="V351" s="82" t="s">
        <v>34055</v>
      </c>
      <c r="W351" s="82" t="str">
        <f t="shared" si="24"/>
        <v>A9K</v>
      </c>
      <c r="Y351" s="82" t="s">
        <v>28846</v>
      </c>
      <c r="AA351" s="82" t="s">
        <v>34056</v>
      </c>
      <c r="AB351" s="82" t="s">
        <v>28722</v>
      </c>
      <c r="AC351" s="82">
        <v>578</v>
      </c>
      <c r="AD351" s="82" t="s">
        <v>34055</v>
      </c>
      <c r="AE351" s="82" t="str">
        <f t="shared" si="25"/>
        <v>B9K</v>
      </c>
      <c r="AX351" s="82" t="s">
        <v>28728</v>
      </c>
      <c r="AY351" s="82">
        <v>578</v>
      </c>
      <c r="AZ351" s="82" t="s">
        <v>34055</v>
      </c>
      <c r="BA351" s="82" t="str">
        <f>AX351&amp;AZ351</f>
        <v>C9K</v>
      </c>
      <c r="BK351" s="82" t="s">
        <v>28735</v>
      </c>
      <c r="BL351" s="82">
        <v>578</v>
      </c>
      <c r="BM351" s="82" t="s">
        <v>34055</v>
      </c>
      <c r="BN351" s="82" t="str">
        <f t="shared" si="26"/>
        <v>D9K</v>
      </c>
      <c r="BV351" s="82" t="s">
        <v>28742</v>
      </c>
      <c r="BW351" s="82">
        <v>578</v>
      </c>
      <c r="BX351" s="82" t="s">
        <v>34055</v>
      </c>
      <c r="BY351" s="82" t="str">
        <f t="shared" si="27"/>
        <v>E9K</v>
      </c>
    </row>
    <row r="352" spans="20:77" ht="13.5" customHeight="1">
      <c r="T352" s="82" t="s">
        <v>28714</v>
      </c>
      <c r="U352" s="82">
        <v>579</v>
      </c>
      <c r="V352" s="82" t="s">
        <v>34057</v>
      </c>
      <c r="W352" s="82" t="str">
        <f t="shared" si="24"/>
        <v>A9L</v>
      </c>
      <c r="Y352" s="82" t="s">
        <v>28846</v>
      </c>
      <c r="AA352" s="82" t="s">
        <v>34058</v>
      </c>
      <c r="AB352" s="82" t="s">
        <v>28722</v>
      </c>
      <c r="AC352" s="82">
        <v>579</v>
      </c>
      <c r="AD352" s="82" t="s">
        <v>34057</v>
      </c>
      <c r="AE352" s="82" t="str">
        <f t="shared" si="25"/>
        <v>B9L</v>
      </c>
      <c r="AX352" s="82" t="s">
        <v>28728</v>
      </c>
      <c r="AY352" s="82">
        <v>579</v>
      </c>
      <c r="AZ352" s="82" t="s">
        <v>34057</v>
      </c>
      <c r="BA352" s="82" t="str">
        <f>AX352&amp;AZ352</f>
        <v>C9L</v>
      </c>
      <c r="BK352" s="82" t="s">
        <v>28735</v>
      </c>
      <c r="BL352" s="82">
        <v>579</v>
      </c>
      <c r="BM352" s="82" t="s">
        <v>34057</v>
      </c>
      <c r="BN352" s="82" t="str">
        <f t="shared" si="26"/>
        <v>D9L</v>
      </c>
      <c r="BV352" s="82" t="s">
        <v>28742</v>
      </c>
      <c r="BW352" s="82">
        <v>579</v>
      </c>
      <c r="BX352" s="82" t="s">
        <v>34057</v>
      </c>
      <c r="BY352" s="82" t="str">
        <f t="shared" si="27"/>
        <v>E9L</v>
      </c>
    </row>
    <row r="353" spans="20:77" ht="13.5" customHeight="1">
      <c r="T353" s="82" t="s">
        <v>28714</v>
      </c>
      <c r="U353" s="82">
        <v>580</v>
      </c>
      <c r="V353" s="82" t="s">
        <v>34059</v>
      </c>
      <c r="W353" s="82" t="str">
        <f t="shared" si="24"/>
        <v>A9M</v>
      </c>
      <c r="Y353" s="82" t="s">
        <v>28846</v>
      </c>
      <c r="AA353" s="82" t="s">
        <v>34060</v>
      </c>
      <c r="AB353" s="82" t="s">
        <v>28722</v>
      </c>
      <c r="AC353" s="82">
        <v>580</v>
      </c>
      <c r="AD353" s="82" t="s">
        <v>34059</v>
      </c>
      <c r="AE353" s="82" t="str">
        <f t="shared" si="25"/>
        <v>B9M</v>
      </c>
      <c r="AX353" s="82" t="s">
        <v>28728</v>
      </c>
      <c r="AY353" s="82">
        <v>580</v>
      </c>
      <c r="AZ353" s="82" t="s">
        <v>34059</v>
      </c>
      <c r="BA353" s="82" t="str">
        <f>AX353&amp;AZ353</f>
        <v>C9M</v>
      </c>
      <c r="BK353" s="82" t="s">
        <v>28735</v>
      </c>
      <c r="BL353" s="82">
        <v>580</v>
      </c>
      <c r="BM353" s="82" t="s">
        <v>34059</v>
      </c>
      <c r="BN353" s="82" t="str">
        <f t="shared" si="26"/>
        <v>D9M</v>
      </c>
      <c r="BV353" s="82" t="s">
        <v>28742</v>
      </c>
      <c r="BW353" s="82">
        <v>580</v>
      </c>
      <c r="BX353" s="82" t="s">
        <v>34059</v>
      </c>
      <c r="BY353" s="82" t="str">
        <f t="shared" si="27"/>
        <v>E9M</v>
      </c>
    </row>
    <row r="354" spans="20:77" ht="13.5" customHeight="1">
      <c r="T354" s="82" t="s">
        <v>28714</v>
      </c>
      <c r="U354" s="82">
        <v>581</v>
      </c>
      <c r="V354" s="82" t="s">
        <v>34061</v>
      </c>
      <c r="W354" s="82" t="str">
        <f t="shared" si="24"/>
        <v>A9N</v>
      </c>
      <c r="Y354" s="82" t="s">
        <v>28846</v>
      </c>
      <c r="AA354" s="82" t="s">
        <v>33342</v>
      </c>
      <c r="AB354" s="82" t="s">
        <v>28722</v>
      </c>
      <c r="AC354" s="82">
        <v>581</v>
      </c>
      <c r="AD354" s="82" t="s">
        <v>34061</v>
      </c>
      <c r="AE354" s="82" t="str">
        <f t="shared" si="25"/>
        <v>B9N</v>
      </c>
      <c r="AX354" s="82" t="s">
        <v>28728</v>
      </c>
      <c r="AY354" s="82">
        <v>581</v>
      </c>
      <c r="AZ354" s="82" t="s">
        <v>34061</v>
      </c>
      <c r="BA354" s="82" t="str">
        <f>AX354&amp;AZ354</f>
        <v>C9N</v>
      </c>
      <c r="BK354" s="82" t="s">
        <v>28735</v>
      </c>
      <c r="BL354" s="82">
        <v>581</v>
      </c>
      <c r="BM354" s="82" t="s">
        <v>34061</v>
      </c>
      <c r="BN354" s="82" t="str">
        <f t="shared" si="26"/>
        <v>D9N</v>
      </c>
      <c r="BV354" s="82" t="s">
        <v>28742</v>
      </c>
      <c r="BW354" s="82">
        <v>581</v>
      </c>
      <c r="BX354" s="82" t="s">
        <v>34061</v>
      </c>
      <c r="BY354" s="82" t="str">
        <f t="shared" si="27"/>
        <v>E9N</v>
      </c>
    </row>
    <row r="355" spans="20:77" ht="13.5" customHeight="1">
      <c r="T355" s="82" t="s">
        <v>28714</v>
      </c>
      <c r="U355" s="82">
        <v>582</v>
      </c>
      <c r="V355" s="82" t="s">
        <v>34062</v>
      </c>
      <c r="W355" s="82" t="str">
        <f t="shared" si="24"/>
        <v>A9O</v>
      </c>
      <c r="Y355" s="82" t="s">
        <v>28846</v>
      </c>
      <c r="AA355" s="82" t="s">
        <v>34063</v>
      </c>
      <c r="AB355" s="82" t="s">
        <v>28722</v>
      </c>
      <c r="AC355" s="82">
        <v>582</v>
      </c>
      <c r="AD355" s="82" t="s">
        <v>34062</v>
      </c>
      <c r="AE355" s="82" t="str">
        <f t="shared" si="25"/>
        <v>B9O</v>
      </c>
      <c r="AX355" s="82" t="s">
        <v>28728</v>
      </c>
      <c r="AY355" s="82">
        <v>582</v>
      </c>
      <c r="AZ355" s="82" t="s">
        <v>34062</v>
      </c>
      <c r="BA355" s="82" t="str">
        <f>AX355&amp;AZ355</f>
        <v>C9O</v>
      </c>
      <c r="BK355" s="82" t="s">
        <v>28735</v>
      </c>
      <c r="BL355" s="82">
        <v>582</v>
      </c>
      <c r="BM355" s="82" t="s">
        <v>34062</v>
      </c>
      <c r="BN355" s="82" t="str">
        <f t="shared" si="26"/>
        <v>D9O</v>
      </c>
      <c r="BV355" s="82" t="s">
        <v>28742</v>
      </c>
      <c r="BW355" s="82">
        <v>582</v>
      </c>
      <c r="BX355" s="82" t="s">
        <v>34062</v>
      </c>
      <c r="BY355" s="82" t="str">
        <f t="shared" si="27"/>
        <v>E9O</v>
      </c>
    </row>
    <row r="356" spans="20:77" ht="13.5" customHeight="1">
      <c r="T356" s="82" t="s">
        <v>28714</v>
      </c>
      <c r="U356" s="82">
        <v>583</v>
      </c>
      <c r="V356" s="82" t="s">
        <v>34064</v>
      </c>
      <c r="W356" s="82" t="str">
        <f t="shared" si="24"/>
        <v>A9P</v>
      </c>
      <c r="Y356" s="82" t="s">
        <v>28846</v>
      </c>
      <c r="AA356" s="82" t="s">
        <v>34065</v>
      </c>
      <c r="AB356" s="82" t="s">
        <v>28722</v>
      </c>
      <c r="AC356" s="82">
        <v>583</v>
      </c>
      <c r="AD356" s="82" t="s">
        <v>34064</v>
      </c>
      <c r="AE356" s="82" t="str">
        <f t="shared" si="25"/>
        <v>B9P</v>
      </c>
      <c r="AX356" s="82" t="s">
        <v>28728</v>
      </c>
      <c r="AY356" s="82">
        <v>583</v>
      </c>
      <c r="AZ356" s="82" t="s">
        <v>34064</v>
      </c>
      <c r="BA356" s="82" t="str">
        <f>AX356&amp;AZ356</f>
        <v>C9P</v>
      </c>
      <c r="BK356" s="82" t="s">
        <v>28735</v>
      </c>
      <c r="BL356" s="82">
        <v>583</v>
      </c>
      <c r="BM356" s="82" t="s">
        <v>34064</v>
      </c>
      <c r="BN356" s="82" t="str">
        <f t="shared" si="26"/>
        <v>D9P</v>
      </c>
      <c r="BV356" s="82" t="s">
        <v>28742</v>
      </c>
      <c r="BW356" s="82">
        <v>583</v>
      </c>
      <c r="BX356" s="82" t="s">
        <v>34064</v>
      </c>
      <c r="BY356" s="82" t="str">
        <f t="shared" si="27"/>
        <v>E9P</v>
      </c>
    </row>
    <row r="357" spans="20:77" ht="13.5" customHeight="1">
      <c r="T357" s="82" t="s">
        <v>28714</v>
      </c>
      <c r="U357" s="82">
        <v>584</v>
      </c>
      <c r="V357" s="82" t="s">
        <v>34066</v>
      </c>
      <c r="W357" s="82" t="str">
        <f t="shared" si="24"/>
        <v>A9Q</v>
      </c>
      <c r="Y357" s="82" t="s">
        <v>28846</v>
      </c>
      <c r="AA357" s="82" t="s">
        <v>34067</v>
      </c>
      <c r="AB357" s="82" t="s">
        <v>28722</v>
      </c>
      <c r="AC357" s="82">
        <v>584</v>
      </c>
      <c r="AD357" s="82" t="s">
        <v>34066</v>
      </c>
      <c r="AE357" s="82" t="str">
        <f t="shared" si="25"/>
        <v>B9Q</v>
      </c>
      <c r="AX357" s="82" t="s">
        <v>28728</v>
      </c>
      <c r="AY357" s="82">
        <v>584</v>
      </c>
      <c r="AZ357" s="82" t="s">
        <v>34066</v>
      </c>
      <c r="BA357" s="82" t="str">
        <f>AX357&amp;AZ357</f>
        <v>C9Q</v>
      </c>
      <c r="BK357" s="82" t="s">
        <v>28735</v>
      </c>
      <c r="BL357" s="82">
        <v>584</v>
      </c>
      <c r="BM357" s="82" t="s">
        <v>34066</v>
      </c>
      <c r="BN357" s="82" t="str">
        <f t="shared" si="26"/>
        <v>D9Q</v>
      </c>
      <c r="BV357" s="82" t="s">
        <v>28742</v>
      </c>
      <c r="BW357" s="82">
        <v>584</v>
      </c>
      <c r="BX357" s="82" t="s">
        <v>34066</v>
      </c>
      <c r="BY357" s="82" t="str">
        <f t="shared" si="27"/>
        <v>E9Q</v>
      </c>
    </row>
    <row r="358" spans="20:77" ht="13.5" customHeight="1">
      <c r="T358" s="82" t="s">
        <v>28714</v>
      </c>
      <c r="U358" s="82">
        <v>585</v>
      </c>
      <c r="V358" s="82" t="s">
        <v>34068</v>
      </c>
      <c r="W358" s="82" t="str">
        <f t="shared" si="24"/>
        <v>A9R</v>
      </c>
      <c r="Y358" s="82" t="s">
        <v>28846</v>
      </c>
      <c r="AA358" s="82" t="s">
        <v>34069</v>
      </c>
      <c r="AB358" s="82" t="s">
        <v>28722</v>
      </c>
      <c r="AC358" s="82">
        <v>585</v>
      </c>
      <c r="AD358" s="82" t="s">
        <v>34068</v>
      </c>
      <c r="AE358" s="82" t="str">
        <f t="shared" si="25"/>
        <v>B9R</v>
      </c>
      <c r="AX358" s="82" t="s">
        <v>28728</v>
      </c>
      <c r="AY358" s="82">
        <v>585</v>
      </c>
      <c r="AZ358" s="82" t="s">
        <v>34068</v>
      </c>
      <c r="BA358" s="82" t="str">
        <f>AX358&amp;AZ358</f>
        <v>C9R</v>
      </c>
      <c r="BK358" s="82" t="s">
        <v>28735</v>
      </c>
      <c r="BL358" s="82">
        <v>585</v>
      </c>
      <c r="BM358" s="82" t="s">
        <v>34068</v>
      </c>
      <c r="BN358" s="82" t="str">
        <f t="shared" si="26"/>
        <v>D9R</v>
      </c>
      <c r="BV358" s="82" t="s">
        <v>28742</v>
      </c>
      <c r="BW358" s="82">
        <v>585</v>
      </c>
      <c r="BX358" s="82" t="s">
        <v>34068</v>
      </c>
      <c r="BY358" s="82" t="str">
        <f t="shared" si="27"/>
        <v>E9R</v>
      </c>
    </row>
    <row r="359" spans="20:77" ht="13.5" customHeight="1">
      <c r="T359" s="82" t="s">
        <v>28714</v>
      </c>
      <c r="U359" s="82">
        <v>586</v>
      </c>
      <c r="V359" s="82" t="s">
        <v>34070</v>
      </c>
      <c r="W359" s="82" t="str">
        <f t="shared" si="24"/>
        <v>A9S</v>
      </c>
      <c r="Y359" s="82" t="s">
        <v>28846</v>
      </c>
      <c r="AA359" s="82" t="s">
        <v>34071</v>
      </c>
      <c r="AB359" s="82" t="s">
        <v>28722</v>
      </c>
      <c r="AC359" s="82">
        <v>586</v>
      </c>
      <c r="AD359" s="82" t="s">
        <v>34070</v>
      </c>
      <c r="AE359" s="82" t="str">
        <f t="shared" si="25"/>
        <v>B9S</v>
      </c>
      <c r="AX359" s="82" t="s">
        <v>28728</v>
      </c>
      <c r="AY359" s="82">
        <v>586</v>
      </c>
      <c r="AZ359" s="82" t="s">
        <v>34070</v>
      </c>
      <c r="BA359" s="82" t="str">
        <f>AX359&amp;AZ359</f>
        <v>C9S</v>
      </c>
      <c r="BK359" s="82" t="s">
        <v>28735</v>
      </c>
      <c r="BL359" s="82">
        <v>586</v>
      </c>
      <c r="BM359" s="82" t="s">
        <v>34070</v>
      </c>
      <c r="BN359" s="82" t="str">
        <f t="shared" si="26"/>
        <v>D9S</v>
      </c>
      <c r="BV359" s="82" t="s">
        <v>28742</v>
      </c>
      <c r="BW359" s="82">
        <v>586</v>
      </c>
      <c r="BX359" s="82" t="s">
        <v>34070</v>
      </c>
      <c r="BY359" s="82" t="str">
        <f t="shared" si="27"/>
        <v>E9S</v>
      </c>
    </row>
    <row r="360" spans="20:77" ht="13.5" customHeight="1">
      <c r="T360" s="82" t="s">
        <v>28714</v>
      </c>
      <c r="U360" s="82">
        <v>587</v>
      </c>
      <c r="V360" s="82" t="s">
        <v>34072</v>
      </c>
      <c r="W360" s="82" t="str">
        <f t="shared" si="24"/>
        <v>A9T</v>
      </c>
      <c r="Y360" s="82" t="s">
        <v>28846</v>
      </c>
      <c r="AA360" s="82" t="s">
        <v>34073</v>
      </c>
      <c r="AB360" s="82" t="s">
        <v>28722</v>
      </c>
      <c r="AC360" s="82">
        <v>587</v>
      </c>
      <c r="AD360" s="82" t="s">
        <v>34072</v>
      </c>
      <c r="AE360" s="82" t="str">
        <f t="shared" si="25"/>
        <v>B9T</v>
      </c>
      <c r="AX360" s="82" t="s">
        <v>28728</v>
      </c>
      <c r="AY360" s="82">
        <v>587</v>
      </c>
      <c r="AZ360" s="82" t="s">
        <v>34072</v>
      </c>
      <c r="BA360" s="82" t="str">
        <f>AX360&amp;AZ360</f>
        <v>C9T</v>
      </c>
      <c r="BK360" s="82" t="s">
        <v>28735</v>
      </c>
      <c r="BL360" s="82">
        <v>587</v>
      </c>
      <c r="BM360" s="82" t="s">
        <v>34072</v>
      </c>
      <c r="BN360" s="82" t="str">
        <f t="shared" si="26"/>
        <v>D9T</v>
      </c>
      <c r="BV360" s="82" t="s">
        <v>28742</v>
      </c>
      <c r="BW360" s="82">
        <v>587</v>
      </c>
      <c r="BX360" s="82" t="s">
        <v>34072</v>
      </c>
      <c r="BY360" s="82" t="str">
        <f t="shared" si="27"/>
        <v>E9T</v>
      </c>
    </row>
    <row r="361" spans="20:77" ht="13.5" customHeight="1">
      <c r="T361" s="82" t="s">
        <v>28714</v>
      </c>
      <c r="U361" s="82">
        <v>588</v>
      </c>
      <c r="V361" s="82" t="s">
        <v>34074</v>
      </c>
      <c r="W361" s="82" t="str">
        <f t="shared" si="24"/>
        <v>A9U</v>
      </c>
      <c r="Y361" s="82" t="s">
        <v>28846</v>
      </c>
      <c r="AA361" s="82" t="s">
        <v>34075</v>
      </c>
      <c r="AB361" s="82" t="s">
        <v>28722</v>
      </c>
      <c r="AC361" s="82">
        <v>588</v>
      </c>
      <c r="AD361" s="82" t="s">
        <v>34074</v>
      </c>
      <c r="AE361" s="82" t="str">
        <f t="shared" si="25"/>
        <v>B9U</v>
      </c>
      <c r="AX361" s="82" t="s">
        <v>28728</v>
      </c>
      <c r="AY361" s="82">
        <v>588</v>
      </c>
      <c r="AZ361" s="82" t="s">
        <v>34074</v>
      </c>
      <c r="BA361" s="82" t="str">
        <f>AX361&amp;AZ361</f>
        <v>C9U</v>
      </c>
      <c r="BK361" s="82" t="s">
        <v>28735</v>
      </c>
      <c r="BL361" s="82">
        <v>588</v>
      </c>
      <c r="BM361" s="82" t="s">
        <v>34074</v>
      </c>
      <c r="BN361" s="82" t="str">
        <f t="shared" si="26"/>
        <v>D9U</v>
      </c>
      <c r="BV361" s="82" t="s">
        <v>28742</v>
      </c>
      <c r="BW361" s="82">
        <v>588</v>
      </c>
      <c r="BX361" s="82" t="s">
        <v>34074</v>
      </c>
      <c r="BY361" s="82" t="str">
        <f t="shared" si="27"/>
        <v>E9U</v>
      </c>
    </row>
    <row r="362" spans="20:77" ht="13.5" customHeight="1">
      <c r="T362" s="82" t="s">
        <v>28714</v>
      </c>
      <c r="U362" s="82">
        <v>589</v>
      </c>
      <c r="V362" s="82" t="s">
        <v>34076</v>
      </c>
      <c r="W362" s="82" t="str">
        <f t="shared" si="24"/>
        <v>A9V</v>
      </c>
      <c r="Y362" s="82" t="s">
        <v>28846</v>
      </c>
      <c r="AA362" s="82" t="s">
        <v>33346</v>
      </c>
      <c r="AB362" s="82" t="s">
        <v>28722</v>
      </c>
      <c r="AC362" s="82">
        <v>589</v>
      </c>
      <c r="AD362" s="82" t="s">
        <v>34076</v>
      </c>
      <c r="AE362" s="82" t="str">
        <f t="shared" si="25"/>
        <v>B9V</v>
      </c>
      <c r="AX362" s="82" t="s">
        <v>28728</v>
      </c>
      <c r="AY362" s="82">
        <v>589</v>
      </c>
      <c r="AZ362" s="82" t="s">
        <v>34076</v>
      </c>
      <c r="BA362" s="82" t="str">
        <f>AX362&amp;AZ362</f>
        <v>C9V</v>
      </c>
      <c r="BK362" s="82" t="s">
        <v>28735</v>
      </c>
      <c r="BL362" s="82">
        <v>589</v>
      </c>
      <c r="BM362" s="82" t="s">
        <v>34076</v>
      </c>
      <c r="BN362" s="82" t="str">
        <f t="shared" si="26"/>
        <v>D9V</v>
      </c>
      <c r="BV362" s="82" t="s">
        <v>28742</v>
      </c>
      <c r="BW362" s="82">
        <v>589</v>
      </c>
      <c r="BX362" s="82" t="s">
        <v>34076</v>
      </c>
      <c r="BY362" s="82" t="str">
        <f t="shared" si="27"/>
        <v>E9V</v>
      </c>
    </row>
    <row r="363" spans="20:77" ht="13.5" customHeight="1">
      <c r="T363" s="82" t="s">
        <v>28714</v>
      </c>
      <c r="U363" s="82">
        <v>590</v>
      </c>
      <c r="V363" s="82" t="s">
        <v>34077</v>
      </c>
      <c r="W363" s="82" t="str">
        <f t="shared" si="24"/>
        <v>A9W</v>
      </c>
      <c r="Y363" s="82" t="s">
        <v>28846</v>
      </c>
      <c r="AA363" s="82" t="s">
        <v>34078</v>
      </c>
      <c r="AB363" s="82" t="s">
        <v>28722</v>
      </c>
      <c r="AC363" s="82">
        <v>590</v>
      </c>
      <c r="AD363" s="82" t="s">
        <v>34077</v>
      </c>
      <c r="AE363" s="82" t="str">
        <f t="shared" si="25"/>
        <v>B9W</v>
      </c>
      <c r="AX363" s="82" t="s">
        <v>28728</v>
      </c>
      <c r="AY363" s="82">
        <v>590</v>
      </c>
      <c r="AZ363" s="82" t="s">
        <v>34077</v>
      </c>
      <c r="BA363" s="82" t="str">
        <f>AX363&amp;AZ363</f>
        <v>C9W</v>
      </c>
      <c r="BK363" s="82" t="s">
        <v>28735</v>
      </c>
      <c r="BL363" s="82">
        <v>590</v>
      </c>
      <c r="BM363" s="82" t="s">
        <v>34077</v>
      </c>
      <c r="BN363" s="82" t="str">
        <f t="shared" si="26"/>
        <v>D9W</v>
      </c>
      <c r="BV363" s="82" t="s">
        <v>28742</v>
      </c>
      <c r="BW363" s="82">
        <v>590</v>
      </c>
      <c r="BX363" s="82" t="s">
        <v>34077</v>
      </c>
      <c r="BY363" s="82" t="str">
        <f t="shared" si="27"/>
        <v>E9W</v>
      </c>
    </row>
    <row r="364" spans="20:77" ht="13.5" customHeight="1">
      <c r="T364" s="82" t="s">
        <v>28714</v>
      </c>
      <c r="U364" s="82">
        <v>591</v>
      </c>
      <c r="V364" s="82" t="s">
        <v>34079</v>
      </c>
      <c r="W364" s="82" t="str">
        <f t="shared" si="24"/>
        <v>A9X</v>
      </c>
      <c r="Y364" s="82" t="s">
        <v>28846</v>
      </c>
      <c r="AA364" s="82" t="s">
        <v>34080</v>
      </c>
      <c r="AB364" s="82" t="s">
        <v>28722</v>
      </c>
      <c r="AC364" s="82">
        <v>591</v>
      </c>
      <c r="AD364" s="82" t="s">
        <v>34079</v>
      </c>
      <c r="AE364" s="82" t="str">
        <f t="shared" si="25"/>
        <v>B9X</v>
      </c>
      <c r="AX364" s="82" t="s">
        <v>28728</v>
      </c>
      <c r="AY364" s="82">
        <v>591</v>
      </c>
      <c r="AZ364" s="82" t="s">
        <v>34079</v>
      </c>
      <c r="BA364" s="82" t="str">
        <f>AX364&amp;AZ364</f>
        <v>C9X</v>
      </c>
      <c r="BK364" s="82" t="s">
        <v>28735</v>
      </c>
      <c r="BL364" s="82">
        <v>591</v>
      </c>
      <c r="BM364" s="82" t="s">
        <v>34079</v>
      </c>
      <c r="BN364" s="82" t="str">
        <f t="shared" si="26"/>
        <v>D9X</v>
      </c>
      <c r="BV364" s="82" t="s">
        <v>28742</v>
      </c>
      <c r="BW364" s="82">
        <v>591</v>
      </c>
      <c r="BX364" s="82" t="s">
        <v>34079</v>
      </c>
      <c r="BY364" s="82" t="str">
        <f t="shared" si="27"/>
        <v>E9X</v>
      </c>
    </row>
    <row r="365" spans="20:77" ht="13.5" customHeight="1">
      <c r="T365" s="82" t="s">
        <v>28714</v>
      </c>
      <c r="U365" s="82">
        <v>592</v>
      </c>
      <c r="V365" s="82" t="s">
        <v>34081</v>
      </c>
      <c r="W365" s="82" t="str">
        <f t="shared" si="24"/>
        <v>A9Y</v>
      </c>
      <c r="Y365" s="82" t="s">
        <v>28846</v>
      </c>
      <c r="AA365" s="82" t="s">
        <v>34082</v>
      </c>
      <c r="AB365" s="82" t="s">
        <v>28722</v>
      </c>
      <c r="AC365" s="82">
        <v>592</v>
      </c>
      <c r="AD365" s="82" t="s">
        <v>34081</v>
      </c>
      <c r="AE365" s="82" t="str">
        <f t="shared" si="25"/>
        <v>B9Y</v>
      </c>
      <c r="AX365" s="82" t="s">
        <v>28728</v>
      </c>
      <c r="AY365" s="82">
        <v>592</v>
      </c>
      <c r="AZ365" s="82" t="s">
        <v>34081</v>
      </c>
      <c r="BA365" s="82" t="str">
        <f>AX365&amp;AZ365</f>
        <v>C9Y</v>
      </c>
      <c r="BK365" s="82" t="s">
        <v>28735</v>
      </c>
      <c r="BL365" s="82">
        <v>592</v>
      </c>
      <c r="BM365" s="82" t="s">
        <v>34081</v>
      </c>
      <c r="BN365" s="82" t="str">
        <f t="shared" si="26"/>
        <v>D9Y</v>
      </c>
      <c r="BV365" s="82" t="s">
        <v>28742</v>
      </c>
      <c r="BW365" s="82">
        <v>592</v>
      </c>
      <c r="BX365" s="82" t="s">
        <v>34081</v>
      </c>
      <c r="BY365" s="82" t="str">
        <f t="shared" si="27"/>
        <v>E9Y</v>
      </c>
    </row>
    <row r="366" spans="20:77" ht="13.5" customHeight="1">
      <c r="T366" s="82" t="s">
        <v>28714</v>
      </c>
      <c r="U366" s="82">
        <v>593</v>
      </c>
      <c r="V366" s="82" t="s">
        <v>34083</v>
      </c>
      <c r="W366" s="82" t="str">
        <f t="shared" si="24"/>
        <v>A9Z</v>
      </c>
      <c r="Y366" s="82" t="s">
        <v>28846</v>
      </c>
      <c r="AA366" s="82" t="s">
        <v>34084</v>
      </c>
      <c r="AB366" s="82" t="s">
        <v>28722</v>
      </c>
      <c r="AC366" s="82">
        <v>593</v>
      </c>
      <c r="AD366" s="82" t="s">
        <v>34083</v>
      </c>
      <c r="AE366" s="82" t="str">
        <f t="shared" si="25"/>
        <v>B9Z</v>
      </c>
      <c r="AX366" s="82" t="s">
        <v>28728</v>
      </c>
      <c r="AY366" s="82">
        <v>593</v>
      </c>
      <c r="AZ366" s="82" t="s">
        <v>34083</v>
      </c>
      <c r="BA366" s="82" t="str">
        <f>AX366&amp;AZ366</f>
        <v>C9Z</v>
      </c>
      <c r="BK366" s="82" t="s">
        <v>28735</v>
      </c>
      <c r="BL366" s="82">
        <v>593</v>
      </c>
      <c r="BM366" s="82" t="s">
        <v>34083</v>
      </c>
      <c r="BN366" s="82" t="str">
        <f t="shared" si="26"/>
        <v>D9Z</v>
      </c>
      <c r="BV366" s="82" t="s">
        <v>28742</v>
      </c>
      <c r="BW366" s="82">
        <v>593</v>
      </c>
      <c r="BX366" s="82" t="s">
        <v>34083</v>
      </c>
      <c r="BY366" s="82" t="str">
        <f t="shared" si="27"/>
        <v>E9Z</v>
      </c>
    </row>
    <row r="367" spans="20:77" ht="13.5" customHeight="1">
      <c r="T367" s="82" t="s">
        <v>28714</v>
      </c>
      <c r="U367" s="82">
        <v>620</v>
      </c>
      <c r="V367" s="82" t="s">
        <v>9</v>
      </c>
      <c r="W367" s="82" t="str">
        <f t="shared" si="24"/>
        <v>AA0</v>
      </c>
      <c r="Y367" s="82" t="s">
        <v>28846</v>
      </c>
      <c r="AA367" s="82" t="s">
        <v>34085</v>
      </c>
      <c r="AB367" s="82" t="s">
        <v>28722</v>
      </c>
      <c r="AC367" s="82">
        <v>620</v>
      </c>
      <c r="AD367" s="82" t="s">
        <v>9</v>
      </c>
      <c r="AE367" s="82" t="str">
        <f t="shared" si="25"/>
        <v>BA0</v>
      </c>
      <c r="AX367" s="82" t="s">
        <v>28728</v>
      </c>
      <c r="AY367" s="82">
        <v>620</v>
      </c>
      <c r="AZ367" s="82" t="s">
        <v>9</v>
      </c>
      <c r="BA367" s="82" t="str">
        <f>AX367&amp;AZ367</f>
        <v>CA0</v>
      </c>
      <c r="BK367" s="82" t="s">
        <v>28735</v>
      </c>
      <c r="BL367" s="82">
        <v>620</v>
      </c>
      <c r="BM367" s="82" t="s">
        <v>9</v>
      </c>
      <c r="BN367" s="82" t="str">
        <f t="shared" si="26"/>
        <v>DA0</v>
      </c>
      <c r="BV367" s="82" t="s">
        <v>28742</v>
      </c>
      <c r="BW367" s="82">
        <v>620</v>
      </c>
      <c r="BX367" s="82" t="s">
        <v>9</v>
      </c>
      <c r="BY367" s="82" t="str">
        <f t="shared" si="27"/>
        <v>EA0</v>
      </c>
    </row>
    <row r="368" spans="20:77" ht="13.5" customHeight="1">
      <c r="T368" s="82" t="s">
        <v>28714</v>
      </c>
      <c r="U368" s="82">
        <v>621</v>
      </c>
      <c r="V368" s="82" t="s">
        <v>18</v>
      </c>
      <c r="W368" s="82" t="str">
        <f t="shared" si="24"/>
        <v>AA1</v>
      </c>
      <c r="Y368" s="82" t="s">
        <v>28846</v>
      </c>
      <c r="AA368" s="82" t="s">
        <v>34086</v>
      </c>
      <c r="AB368" s="82" t="s">
        <v>28722</v>
      </c>
      <c r="AC368" s="82">
        <v>621</v>
      </c>
      <c r="AD368" s="82" t="s">
        <v>18</v>
      </c>
      <c r="AE368" s="82" t="str">
        <f t="shared" si="25"/>
        <v>BA1</v>
      </c>
      <c r="AX368" s="82" t="s">
        <v>28728</v>
      </c>
      <c r="AY368" s="82">
        <v>621</v>
      </c>
      <c r="AZ368" s="82" t="s">
        <v>18</v>
      </c>
      <c r="BA368" s="82" t="str">
        <f>AX368&amp;AZ368</f>
        <v>CA1</v>
      </c>
      <c r="BK368" s="82" t="s">
        <v>28735</v>
      </c>
      <c r="BL368" s="82">
        <v>621</v>
      </c>
      <c r="BM368" s="82" t="s">
        <v>18</v>
      </c>
      <c r="BN368" s="82" t="str">
        <f t="shared" si="26"/>
        <v>DA1</v>
      </c>
      <c r="BV368" s="82" t="s">
        <v>28742</v>
      </c>
      <c r="BW368" s="82">
        <v>621</v>
      </c>
      <c r="BX368" s="82" t="s">
        <v>18</v>
      </c>
      <c r="BY368" s="82" t="str">
        <f t="shared" si="27"/>
        <v>EA1</v>
      </c>
    </row>
    <row r="369" spans="20:77" ht="13.5" customHeight="1">
      <c r="T369" s="82" t="s">
        <v>28714</v>
      </c>
      <c r="U369" s="82">
        <v>622</v>
      </c>
      <c r="V369" s="82" t="s">
        <v>24</v>
      </c>
      <c r="W369" s="82" t="str">
        <f t="shared" si="24"/>
        <v>AA2</v>
      </c>
      <c r="Y369" s="82" t="s">
        <v>28846</v>
      </c>
      <c r="AA369" s="82" t="s">
        <v>34087</v>
      </c>
      <c r="AB369" s="82" t="s">
        <v>28722</v>
      </c>
      <c r="AC369" s="82">
        <v>622</v>
      </c>
      <c r="AD369" s="82" t="s">
        <v>24</v>
      </c>
      <c r="AE369" s="82" t="str">
        <f t="shared" si="25"/>
        <v>BA2</v>
      </c>
      <c r="AX369" s="82" t="s">
        <v>28728</v>
      </c>
      <c r="AY369" s="82">
        <v>622</v>
      </c>
      <c r="AZ369" s="82" t="s">
        <v>24</v>
      </c>
      <c r="BA369" s="82" t="str">
        <f>AX369&amp;AZ369</f>
        <v>CA2</v>
      </c>
      <c r="BK369" s="82" t="s">
        <v>28735</v>
      </c>
      <c r="BL369" s="82">
        <v>622</v>
      </c>
      <c r="BM369" s="82" t="s">
        <v>24</v>
      </c>
      <c r="BN369" s="82" t="str">
        <f t="shared" si="26"/>
        <v>DA2</v>
      </c>
      <c r="BV369" s="82" t="s">
        <v>28742</v>
      </c>
      <c r="BW369" s="82">
        <v>622</v>
      </c>
      <c r="BX369" s="82" t="s">
        <v>24</v>
      </c>
      <c r="BY369" s="82" t="str">
        <f t="shared" si="27"/>
        <v>EA2</v>
      </c>
    </row>
    <row r="370" spans="20:77" ht="13.5" customHeight="1">
      <c r="T370" s="82" t="s">
        <v>28714</v>
      </c>
      <c r="U370" s="82">
        <v>623</v>
      </c>
      <c r="V370" s="82" t="s">
        <v>32</v>
      </c>
      <c r="W370" s="82" t="str">
        <f t="shared" si="24"/>
        <v>AA3</v>
      </c>
      <c r="Y370" s="82" t="s">
        <v>28846</v>
      </c>
      <c r="AA370" s="82" t="s">
        <v>34088</v>
      </c>
      <c r="AB370" s="82" t="s">
        <v>28722</v>
      </c>
      <c r="AC370" s="82">
        <v>623</v>
      </c>
      <c r="AD370" s="82" t="s">
        <v>32</v>
      </c>
      <c r="AE370" s="82" t="str">
        <f t="shared" si="25"/>
        <v>BA3</v>
      </c>
      <c r="AX370" s="82" t="s">
        <v>28728</v>
      </c>
      <c r="AY370" s="82">
        <v>623</v>
      </c>
      <c r="AZ370" s="82" t="s">
        <v>32</v>
      </c>
      <c r="BA370" s="82" t="str">
        <f>AX370&amp;AZ370</f>
        <v>CA3</v>
      </c>
      <c r="BK370" s="82" t="s">
        <v>28735</v>
      </c>
      <c r="BL370" s="82">
        <v>623</v>
      </c>
      <c r="BM370" s="82" t="s">
        <v>32</v>
      </c>
      <c r="BN370" s="82" t="str">
        <f t="shared" si="26"/>
        <v>DA3</v>
      </c>
      <c r="BV370" s="82" t="s">
        <v>28742</v>
      </c>
      <c r="BW370" s="82">
        <v>623</v>
      </c>
      <c r="BX370" s="82" t="s">
        <v>32</v>
      </c>
      <c r="BY370" s="82" t="str">
        <f t="shared" si="27"/>
        <v>EA3</v>
      </c>
    </row>
    <row r="371" spans="20:77" ht="13.5" customHeight="1">
      <c r="T371" s="82" t="s">
        <v>28714</v>
      </c>
      <c r="U371" s="82">
        <v>624</v>
      </c>
      <c r="V371" s="82" t="s">
        <v>38</v>
      </c>
      <c r="W371" s="82" t="str">
        <f t="shared" si="24"/>
        <v>AA4</v>
      </c>
      <c r="Y371" s="82" t="s">
        <v>28846</v>
      </c>
      <c r="AA371" s="82" t="s">
        <v>34089</v>
      </c>
      <c r="AB371" s="82" t="s">
        <v>28722</v>
      </c>
      <c r="AC371" s="82">
        <v>624</v>
      </c>
      <c r="AD371" s="82" t="s">
        <v>38</v>
      </c>
      <c r="AE371" s="82" t="str">
        <f t="shared" si="25"/>
        <v>BA4</v>
      </c>
      <c r="AX371" s="82" t="s">
        <v>28728</v>
      </c>
      <c r="AY371" s="82">
        <v>624</v>
      </c>
      <c r="AZ371" s="82" t="s">
        <v>38</v>
      </c>
      <c r="BA371" s="82" t="str">
        <f>AX371&amp;AZ371</f>
        <v>CA4</v>
      </c>
      <c r="BK371" s="82" t="s">
        <v>28735</v>
      </c>
      <c r="BL371" s="82">
        <v>624</v>
      </c>
      <c r="BM371" s="82" t="s">
        <v>38</v>
      </c>
      <c r="BN371" s="82" t="str">
        <f t="shared" si="26"/>
        <v>DA4</v>
      </c>
      <c r="BV371" s="82" t="s">
        <v>28742</v>
      </c>
      <c r="BW371" s="82">
        <v>624</v>
      </c>
      <c r="BX371" s="82" t="s">
        <v>38</v>
      </c>
      <c r="BY371" s="82" t="str">
        <f t="shared" si="27"/>
        <v>EA4</v>
      </c>
    </row>
    <row r="372" spans="20:77" ht="13.5" customHeight="1">
      <c r="T372" s="82" t="s">
        <v>28714</v>
      </c>
      <c r="U372" s="82">
        <v>625</v>
      </c>
      <c r="V372" s="82" t="s">
        <v>43</v>
      </c>
      <c r="W372" s="82" t="str">
        <f t="shared" si="24"/>
        <v>AA5</v>
      </c>
      <c r="Y372" s="82" t="s">
        <v>28846</v>
      </c>
      <c r="AA372" s="82" t="s">
        <v>34090</v>
      </c>
      <c r="AB372" s="82" t="s">
        <v>28722</v>
      </c>
      <c r="AC372" s="82">
        <v>625</v>
      </c>
      <c r="AD372" s="82" t="s">
        <v>43</v>
      </c>
      <c r="AE372" s="82" t="str">
        <f t="shared" si="25"/>
        <v>BA5</v>
      </c>
      <c r="AX372" s="82" t="s">
        <v>28728</v>
      </c>
      <c r="AY372" s="82">
        <v>625</v>
      </c>
      <c r="AZ372" s="82" t="s">
        <v>43</v>
      </c>
      <c r="BA372" s="82" t="str">
        <f>AX372&amp;AZ372</f>
        <v>CA5</v>
      </c>
      <c r="BK372" s="82" t="s">
        <v>28735</v>
      </c>
      <c r="BL372" s="82">
        <v>625</v>
      </c>
      <c r="BM372" s="82" t="s">
        <v>43</v>
      </c>
      <c r="BN372" s="82" t="str">
        <f t="shared" si="26"/>
        <v>DA5</v>
      </c>
      <c r="BV372" s="82" t="s">
        <v>28742</v>
      </c>
      <c r="BW372" s="82">
        <v>625</v>
      </c>
      <c r="BX372" s="82" t="s">
        <v>43</v>
      </c>
      <c r="BY372" s="82" t="str">
        <f t="shared" si="27"/>
        <v>EA5</v>
      </c>
    </row>
    <row r="373" spans="20:77" ht="13.5" customHeight="1">
      <c r="T373" s="82" t="s">
        <v>28714</v>
      </c>
      <c r="U373" s="82">
        <v>626</v>
      </c>
      <c r="V373" s="82" t="s">
        <v>47</v>
      </c>
      <c r="W373" s="82" t="str">
        <f t="shared" si="24"/>
        <v>AA6</v>
      </c>
      <c r="Y373" s="82" t="s">
        <v>28846</v>
      </c>
      <c r="AA373" s="82" t="s">
        <v>34091</v>
      </c>
      <c r="AB373" s="82" t="s">
        <v>28722</v>
      </c>
      <c r="AC373" s="82">
        <v>626</v>
      </c>
      <c r="AD373" s="82" t="s">
        <v>47</v>
      </c>
      <c r="AE373" s="82" t="str">
        <f t="shared" si="25"/>
        <v>BA6</v>
      </c>
      <c r="AX373" s="82" t="s">
        <v>28728</v>
      </c>
      <c r="AY373" s="82">
        <v>626</v>
      </c>
      <c r="AZ373" s="82" t="s">
        <v>47</v>
      </c>
      <c r="BA373" s="82" t="str">
        <f>AX373&amp;AZ373</f>
        <v>CA6</v>
      </c>
      <c r="BK373" s="82" t="s">
        <v>28735</v>
      </c>
      <c r="BL373" s="82">
        <v>626</v>
      </c>
      <c r="BM373" s="82" t="s">
        <v>47</v>
      </c>
      <c r="BN373" s="82" t="str">
        <f t="shared" si="26"/>
        <v>DA6</v>
      </c>
      <c r="BV373" s="82" t="s">
        <v>28742</v>
      </c>
      <c r="BW373" s="82">
        <v>626</v>
      </c>
      <c r="BX373" s="82" t="s">
        <v>47</v>
      </c>
      <c r="BY373" s="82" t="str">
        <f t="shared" si="27"/>
        <v>EA6</v>
      </c>
    </row>
    <row r="374" spans="20:77" ht="13.5" customHeight="1">
      <c r="T374" s="82" t="s">
        <v>28714</v>
      </c>
      <c r="U374" s="82">
        <v>627</v>
      </c>
      <c r="V374" s="82" t="s">
        <v>53</v>
      </c>
      <c r="W374" s="82" t="str">
        <f t="shared" si="24"/>
        <v>AA7</v>
      </c>
      <c r="Y374" s="82" t="s">
        <v>28846</v>
      </c>
      <c r="AA374" s="82" t="s">
        <v>34092</v>
      </c>
      <c r="AB374" s="82" t="s">
        <v>28722</v>
      </c>
      <c r="AC374" s="82">
        <v>627</v>
      </c>
      <c r="AD374" s="82" t="s">
        <v>53</v>
      </c>
      <c r="AE374" s="82" t="str">
        <f t="shared" si="25"/>
        <v>BA7</v>
      </c>
      <c r="AX374" s="82" t="s">
        <v>28728</v>
      </c>
      <c r="AY374" s="82">
        <v>627</v>
      </c>
      <c r="AZ374" s="82" t="s">
        <v>53</v>
      </c>
      <c r="BA374" s="82" t="str">
        <f>AX374&amp;AZ374</f>
        <v>CA7</v>
      </c>
      <c r="BK374" s="82" t="s">
        <v>28735</v>
      </c>
      <c r="BL374" s="82">
        <v>627</v>
      </c>
      <c r="BM374" s="82" t="s">
        <v>53</v>
      </c>
      <c r="BN374" s="82" t="str">
        <f t="shared" si="26"/>
        <v>DA7</v>
      </c>
      <c r="BV374" s="82" t="s">
        <v>28742</v>
      </c>
      <c r="BW374" s="82">
        <v>627</v>
      </c>
      <c r="BX374" s="82" t="s">
        <v>53</v>
      </c>
      <c r="BY374" s="82" t="str">
        <f t="shared" si="27"/>
        <v>EA7</v>
      </c>
    </row>
    <row r="375" spans="20:77" ht="13.5" customHeight="1">
      <c r="T375" s="82" t="s">
        <v>28714</v>
      </c>
      <c r="U375" s="82">
        <v>628</v>
      </c>
      <c r="V375" s="82" t="s">
        <v>59</v>
      </c>
      <c r="W375" s="82" t="str">
        <f t="shared" si="24"/>
        <v>AA8</v>
      </c>
      <c r="Y375" s="82" t="s">
        <v>28846</v>
      </c>
      <c r="AA375" s="82" t="s">
        <v>34093</v>
      </c>
      <c r="AB375" s="82" t="s">
        <v>28722</v>
      </c>
      <c r="AC375" s="82">
        <v>628</v>
      </c>
      <c r="AD375" s="82" t="s">
        <v>59</v>
      </c>
      <c r="AE375" s="82" t="str">
        <f t="shared" si="25"/>
        <v>BA8</v>
      </c>
      <c r="AX375" s="82" t="s">
        <v>28728</v>
      </c>
      <c r="AY375" s="82">
        <v>628</v>
      </c>
      <c r="AZ375" s="82" t="s">
        <v>59</v>
      </c>
      <c r="BA375" s="82" t="str">
        <f>AX375&amp;AZ375</f>
        <v>CA8</v>
      </c>
      <c r="BK375" s="82" t="s">
        <v>28735</v>
      </c>
      <c r="BL375" s="82">
        <v>628</v>
      </c>
      <c r="BM375" s="82" t="s">
        <v>59</v>
      </c>
      <c r="BN375" s="82" t="str">
        <f t="shared" si="26"/>
        <v>DA8</v>
      </c>
      <c r="BV375" s="82" t="s">
        <v>28742</v>
      </c>
      <c r="BW375" s="82">
        <v>628</v>
      </c>
      <c r="BX375" s="82" t="s">
        <v>59</v>
      </c>
      <c r="BY375" s="82" t="str">
        <f t="shared" si="27"/>
        <v>EA8</v>
      </c>
    </row>
    <row r="376" spans="20:77" ht="13.5" customHeight="1">
      <c r="T376" s="82" t="s">
        <v>28714</v>
      </c>
      <c r="U376" s="82">
        <v>629</v>
      </c>
      <c r="V376" s="82" t="s">
        <v>58</v>
      </c>
      <c r="W376" s="82" t="str">
        <f t="shared" si="24"/>
        <v>AA9</v>
      </c>
      <c r="Y376" s="82" t="s">
        <v>28846</v>
      </c>
      <c r="AA376" s="82" t="s">
        <v>34094</v>
      </c>
      <c r="AB376" s="82" t="s">
        <v>28722</v>
      </c>
      <c r="AC376" s="82">
        <v>629</v>
      </c>
      <c r="AD376" s="82" t="s">
        <v>58</v>
      </c>
      <c r="AE376" s="82" t="str">
        <f t="shared" si="25"/>
        <v>BA9</v>
      </c>
      <c r="AX376" s="82" t="s">
        <v>28728</v>
      </c>
      <c r="AY376" s="82">
        <v>629</v>
      </c>
      <c r="AZ376" s="82" t="s">
        <v>58</v>
      </c>
      <c r="BA376" s="82" t="str">
        <f>AX376&amp;AZ376</f>
        <v>CA9</v>
      </c>
      <c r="BK376" s="82" t="s">
        <v>28735</v>
      </c>
      <c r="BL376" s="82">
        <v>629</v>
      </c>
      <c r="BM376" s="82" t="s">
        <v>58</v>
      </c>
      <c r="BN376" s="82" t="str">
        <f t="shared" si="26"/>
        <v>DA9</v>
      </c>
      <c r="BV376" s="82" t="s">
        <v>28742</v>
      </c>
      <c r="BW376" s="82">
        <v>629</v>
      </c>
      <c r="BX376" s="82" t="s">
        <v>58</v>
      </c>
      <c r="BY376" s="82" t="str">
        <f t="shared" si="27"/>
        <v>EA9</v>
      </c>
    </row>
    <row r="377" spans="20:77" ht="13.5" customHeight="1">
      <c r="T377" s="82" t="s">
        <v>28714</v>
      </c>
      <c r="U377" s="82">
        <v>630</v>
      </c>
      <c r="V377" s="82" t="s">
        <v>28715</v>
      </c>
      <c r="W377" s="82" t="str">
        <f t="shared" si="24"/>
        <v>AAA</v>
      </c>
      <c r="Y377" s="82" t="s">
        <v>28846</v>
      </c>
      <c r="AA377" s="82" t="s">
        <v>34095</v>
      </c>
      <c r="AB377" s="82" t="s">
        <v>28722</v>
      </c>
      <c r="AC377" s="82">
        <v>630</v>
      </c>
      <c r="AD377" s="82" t="s">
        <v>28715</v>
      </c>
      <c r="AE377" s="82" t="str">
        <f t="shared" si="25"/>
        <v>BAA</v>
      </c>
      <c r="AX377" s="82" t="s">
        <v>28728</v>
      </c>
      <c r="AY377" s="82">
        <v>630</v>
      </c>
      <c r="AZ377" s="82" t="s">
        <v>28715</v>
      </c>
      <c r="BA377" s="82" t="str">
        <f>AX377&amp;AZ377</f>
        <v>CAA</v>
      </c>
      <c r="BK377" s="82" t="s">
        <v>28735</v>
      </c>
      <c r="BL377" s="82">
        <v>630</v>
      </c>
      <c r="BM377" s="82" t="s">
        <v>28715</v>
      </c>
      <c r="BN377" s="82" t="str">
        <f t="shared" si="26"/>
        <v>DAA</v>
      </c>
      <c r="BV377" s="82" t="s">
        <v>28742</v>
      </c>
      <c r="BW377" s="82">
        <v>630</v>
      </c>
      <c r="BX377" s="82" t="s">
        <v>28715</v>
      </c>
      <c r="BY377" s="82" t="str">
        <f t="shared" si="27"/>
        <v>EAA</v>
      </c>
    </row>
    <row r="378" spans="20:77" ht="13.5" customHeight="1">
      <c r="T378" s="82" t="s">
        <v>28714</v>
      </c>
      <c r="U378" s="82">
        <v>631</v>
      </c>
      <c r="V378" s="82" t="s">
        <v>28716</v>
      </c>
      <c r="W378" s="82" t="str">
        <f t="shared" si="24"/>
        <v>AAB</v>
      </c>
      <c r="Y378" s="82" t="s">
        <v>28846</v>
      </c>
      <c r="AA378" s="82" t="s">
        <v>33348</v>
      </c>
      <c r="AB378" s="82" t="s">
        <v>28722</v>
      </c>
      <c r="AC378" s="82">
        <v>631</v>
      </c>
      <c r="AD378" s="82" t="s">
        <v>28716</v>
      </c>
      <c r="AE378" s="82" t="str">
        <f t="shared" si="25"/>
        <v>BAB</v>
      </c>
      <c r="AX378" s="82" t="s">
        <v>28728</v>
      </c>
      <c r="AY378" s="82">
        <v>631</v>
      </c>
      <c r="AZ378" s="82" t="s">
        <v>28716</v>
      </c>
      <c r="BA378" s="82" t="str">
        <f>AX378&amp;AZ378</f>
        <v>CAB</v>
      </c>
      <c r="BK378" s="82" t="s">
        <v>28735</v>
      </c>
      <c r="BL378" s="82">
        <v>631</v>
      </c>
      <c r="BM378" s="82" t="s">
        <v>28716</v>
      </c>
      <c r="BN378" s="82" t="str">
        <f t="shared" si="26"/>
        <v>DAB</v>
      </c>
      <c r="BV378" s="82" t="s">
        <v>28742</v>
      </c>
      <c r="BW378" s="82">
        <v>631</v>
      </c>
      <c r="BX378" s="82" t="s">
        <v>28716</v>
      </c>
      <c r="BY378" s="82" t="str">
        <f t="shared" si="27"/>
        <v>EAB</v>
      </c>
    </row>
    <row r="379" spans="20:77" ht="13.5" customHeight="1">
      <c r="T379" s="82" t="s">
        <v>28714</v>
      </c>
      <c r="U379" s="82">
        <v>632</v>
      </c>
      <c r="V379" s="82" t="s">
        <v>34096</v>
      </c>
      <c r="W379" s="82" t="str">
        <f t="shared" si="24"/>
        <v>AAC</v>
      </c>
      <c r="Y379" s="82" t="s">
        <v>28846</v>
      </c>
      <c r="AA379" s="82" t="s">
        <v>34097</v>
      </c>
      <c r="AB379" s="82" t="s">
        <v>28722</v>
      </c>
      <c r="AC379" s="82">
        <v>632</v>
      </c>
      <c r="AD379" s="82" t="s">
        <v>34096</v>
      </c>
      <c r="AE379" s="82" t="str">
        <f t="shared" si="25"/>
        <v>BAC</v>
      </c>
      <c r="AX379" s="82" t="s">
        <v>28728</v>
      </c>
      <c r="AY379" s="82">
        <v>632</v>
      </c>
      <c r="AZ379" s="82" t="s">
        <v>34096</v>
      </c>
      <c r="BA379" s="82" t="str">
        <f>AX379&amp;AZ379</f>
        <v>CAC</v>
      </c>
      <c r="BK379" s="82" t="s">
        <v>28735</v>
      </c>
      <c r="BL379" s="82">
        <v>632</v>
      </c>
      <c r="BM379" s="82" t="s">
        <v>34096</v>
      </c>
      <c r="BN379" s="82" t="str">
        <f t="shared" si="26"/>
        <v>DAC</v>
      </c>
      <c r="BV379" s="82" t="s">
        <v>28742</v>
      </c>
      <c r="BW379" s="82">
        <v>632</v>
      </c>
      <c r="BX379" s="82" t="s">
        <v>34096</v>
      </c>
      <c r="BY379" s="82" t="str">
        <f t="shared" si="27"/>
        <v>EAC</v>
      </c>
    </row>
    <row r="380" spans="20:77" ht="13.5" customHeight="1">
      <c r="T380" s="82" t="s">
        <v>28714</v>
      </c>
      <c r="U380" s="82">
        <v>633</v>
      </c>
      <c r="V380" s="82" t="s">
        <v>34098</v>
      </c>
      <c r="W380" s="82" t="str">
        <f t="shared" si="24"/>
        <v>AAD</v>
      </c>
      <c r="Y380" s="82" t="s">
        <v>28846</v>
      </c>
      <c r="AA380" s="82" t="s">
        <v>34099</v>
      </c>
      <c r="AB380" s="82" t="s">
        <v>28722</v>
      </c>
      <c r="AC380" s="82">
        <v>633</v>
      </c>
      <c r="AD380" s="82" t="s">
        <v>34098</v>
      </c>
      <c r="AE380" s="82" t="str">
        <f t="shared" si="25"/>
        <v>BAD</v>
      </c>
      <c r="AX380" s="82" t="s">
        <v>28728</v>
      </c>
      <c r="AY380" s="82">
        <v>633</v>
      </c>
      <c r="AZ380" s="82" t="s">
        <v>34098</v>
      </c>
      <c r="BA380" s="82" t="str">
        <f>AX380&amp;AZ380</f>
        <v>CAD</v>
      </c>
      <c r="BK380" s="82" t="s">
        <v>28735</v>
      </c>
      <c r="BL380" s="82">
        <v>633</v>
      </c>
      <c r="BM380" s="82" t="s">
        <v>34098</v>
      </c>
      <c r="BN380" s="82" t="str">
        <f t="shared" si="26"/>
        <v>DAD</v>
      </c>
      <c r="BV380" s="82" t="s">
        <v>28742</v>
      </c>
      <c r="BW380" s="82">
        <v>633</v>
      </c>
      <c r="BX380" s="82" t="s">
        <v>34098</v>
      </c>
      <c r="BY380" s="82" t="str">
        <f t="shared" si="27"/>
        <v>EAD</v>
      </c>
    </row>
    <row r="381" spans="20:77" ht="13.5" customHeight="1">
      <c r="T381" s="82" t="s">
        <v>28714</v>
      </c>
      <c r="U381" s="82">
        <v>634</v>
      </c>
      <c r="V381" s="82" t="s">
        <v>34100</v>
      </c>
      <c r="W381" s="82" t="str">
        <f t="shared" si="24"/>
        <v>AAE</v>
      </c>
      <c r="Y381" s="82" t="s">
        <v>28846</v>
      </c>
      <c r="AA381" s="82" t="s">
        <v>34101</v>
      </c>
      <c r="AB381" s="82" t="s">
        <v>28722</v>
      </c>
      <c r="AC381" s="82">
        <v>634</v>
      </c>
      <c r="AD381" s="82" t="s">
        <v>34100</v>
      </c>
      <c r="AE381" s="82" t="str">
        <f t="shared" si="25"/>
        <v>BAE</v>
      </c>
      <c r="AX381" s="82" t="s">
        <v>28728</v>
      </c>
      <c r="AY381" s="82">
        <v>634</v>
      </c>
      <c r="AZ381" s="82" t="s">
        <v>34100</v>
      </c>
      <c r="BA381" s="82" t="str">
        <f>AX381&amp;AZ381</f>
        <v>CAE</v>
      </c>
      <c r="BK381" s="82" t="s">
        <v>28735</v>
      </c>
      <c r="BL381" s="82">
        <v>634</v>
      </c>
      <c r="BM381" s="82" t="s">
        <v>34100</v>
      </c>
      <c r="BN381" s="82" t="str">
        <f t="shared" si="26"/>
        <v>DAE</v>
      </c>
      <c r="BV381" s="82" t="s">
        <v>28742</v>
      </c>
      <c r="BW381" s="82">
        <v>634</v>
      </c>
      <c r="BX381" s="82" t="s">
        <v>34100</v>
      </c>
      <c r="BY381" s="82" t="str">
        <f t="shared" si="27"/>
        <v>EAE</v>
      </c>
    </row>
    <row r="382" spans="20:77" ht="13.5" customHeight="1">
      <c r="T382" s="82" t="s">
        <v>28714</v>
      </c>
      <c r="U382" s="82">
        <v>635</v>
      </c>
      <c r="V382" s="82" t="s">
        <v>34102</v>
      </c>
      <c r="W382" s="82" t="str">
        <f t="shared" si="24"/>
        <v>AAF</v>
      </c>
      <c r="Y382" s="82" t="s">
        <v>28846</v>
      </c>
      <c r="AA382" s="82" t="s">
        <v>34103</v>
      </c>
      <c r="AB382" s="82" t="s">
        <v>28722</v>
      </c>
      <c r="AC382" s="82">
        <v>635</v>
      </c>
      <c r="AD382" s="82" t="s">
        <v>34102</v>
      </c>
      <c r="AE382" s="82" t="str">
        <f t="shared" si="25"/>
        <v>BAF</v>
      </c>
      <c r="AX382" s="82" t="s">
        <v>28728</v>
      </c>
      <c r="AY382" s="82">
        <v>635</v>
      </c>
      <c r="AZ382" s="82" t="s">
        <v>34102</v>
      </c>
      <c r="BA382" s="82" t="str">
        <f>AX382&amp;AZ382</f>
        <v>CAF</v>
      </c>
      <c r="BK382" s="82" t="s">
        <v>28735</v>
      </c>
      <c r="BL382" s="82">
        <v>635</v>
      </c>
      <c r="BM382" s="82" t="s">
        <v>34102</v>
      </c>
      <c r="BN382" s="82" t="str">
        <f t="shared" si="26"/>
        <v>DAF</v>
      </c>
      <c r="BV382" s="82" t="s">
        <v>28742</v>
      </c>
      <c r="BW382" s="82">
        <v>635</v>
      </c>
      <c r="BX382" s="82" t="s">
        <v>34102</v>
      </c>
      <c r="BY382" s="82" t="str">
        <f t="shared" si="27"/>
        <v>EAF</v>
      </c>
    </row>
    <row r="383" spans="20:77" ht="13.5" customHeight="1">
      <c r="T383" s="82" t="s">
        <v>28714</v>
      </c>
      <c r="U383" s="82">
        <v>636</v>
      </c>
      <c r="V383" s="82" t="s">
        <v>34104</v>
      </c>
      <c r="W383" s="82" t="str">
        <f t="shared" si="24"/>
        <v>AAG</v>
      </c>
      <c r="Y383" s="82" t="s">
        <v>28846</v>
      </c>
      <c r="AA383" s="82" t="s">
        <v>34105</v>
      </c>
      <c r="AB383" s="82" t="s">
        <v>28722</v>
      </c>
      <c r="AC383" s="82">
        <v>636</v>
      </c>
      <c r="AD383" s="82" t="s">
        <v>34104</v>
      </c>
      <c r="AE383" s="82" t="str">
        <f t="shared" si="25"/>
        <v>BAG</v>
      </c>
      <c r="AX383" s="82" t="s">
        <v>28728</v>
      </c>
      <c r="AY383" s="82">
        <v>636</v>
      </c>
      <c r="AZ383" s="82" t="s">
        <v>34104</v>
      </c>
      <c r="BA383" s="82" t="str">
        <f>AX383&amp;AZ383</f>
        <v>CAG</v>
      </c>
      <c r="BK383" s="82" t="s">
        <v>28735</v>
      </c>
      <c r="BL383" s="82">
        <v>636</v>
      </c>
      <c r="BM383" s="82" t="s">
        <v>34104</v>
      </c>
      <c r="BN383" s="82" t="str">
        <f t="shared" si="26"/>
        <v>DAG</v>
      </c>
      <c r="BV383" s="82" t="s">
        <v>28742</v>
      </c>
      <c r="BW383" s="82">
        <v>636</v>
      </c>
      <c r="BX383" s="82" t="s">
        <v>34104</v>
      </c>
      <c r="BY383" s="82" t="str">
        <f t="shared" si="27"/>
        <v>EAG</v>
      </c>
    </row>
    <row r="384" spans="20:77" ht="13.5" customHeight="1">
      <c r="T384" s="82" t="s">
        <v>28714</v>
      </c>
      <c r="U384" s="82">
        <v>637</v>
      </c>
      <c r="V384" s="82" t="s">
        <v>34106</v>
      </c>
      <c r="W384" s="82" t="str">
        <f t="shared" si="24"/>
        <v>AAH</v>
      </c>
      <c r="Y384" s="82" t="s">
        <v>28846</v>
      </c>
      <c r="AA384" s="82" t="s">
        <v>34107</v>
      </c>
      <c r="AB384" s="82" t="s">
        <v>28722</v>
      </c>
      <c r="AC384" s="82">
        <v>637</v>
      </c>
      <c r="AD384" s="82" t="s">
        <v>34106</v>
      </c>
      <c r="AE384" s="82" t="str">
        <f t="shared" si="25"/>
        <v>BAH</v>
      </c>
      <c r="AX384" s="82" t="s">
        <v>28728</v>
      </c>
      <c r="AY384" s="82">
        <v>637</v>
      </c>
      <c r="AZ384" s="82" t="s">
        <v>34106</v>
      </c>
      <c r="BA384" s="82" t="str">
        <f>AX384&amp;AZ384</f>
        <v>CAH</v>
      </c>
      <c r="BK384" s="82" t="s">
        <v>28735</v>
      </c>
      <c r="BL384" s="82">
        <v>637</v>
      </c>
      <c r="BM384" s="82" t="s">
        <v>34106</v>
      </c>
      <c r="BN384" s="82" t="str">
        <f t="shared" si="26"/>
        <v>DAH</v>
      </c>
      <c r="BV384" s="82" t="s">
        <v>28742</v>
      </c>
      <c r="BW384" s="82">
        <v>637</v>
      </c>
      <c r="BX384" s="82" t="s">
        <v>34106</v>
      </c>
      <c r="BY384" s="82" t="str">
        <f t="shared" si="27"/>
        <v>EAH</v>
      </c>
    </row>
    <row r="385" spans="20:77" ht="13.5" customHeight="1">
      <c r="T385" s="82" t="s">
        <v>28714</v>
      </c>
      <c r="U385" s="82">
        <v>638</v>
      </c>
      <c r="V385" s="82" t="s">
        <v>34108</v>
      </c>
      <c r="W385" s="82" t="str">
        <f t="shared" si="24"/>
        <v>AAI</v>
      </c>
      <c r="Y385" s="82" t="s">
        <v>28846</v>
      </c>
      <c r="AA385" s="82" t="s">
        <v>33350</v>
      </c>
      <c r="AB385" s="82" t="s">
        <v>28722</v>
      </c>
      <c r="AC385" s="82">
        <v>638</v>
      </c>
      <c r="AD385" s="82" t="s">
        <v>34108</v>
      </c>
      <c r="AE385" s="82" t="str">
        <f t="shared" si="25"/>
        <v>BAI</v>
      </c>
      <c r="AX385" s="82" t="s">
        <v>28728</v>
      </c>
      <c r="AY385" s="82">
        <v>638</v>
      </c>
      <c r="AZ385" s="82" t="s">
        <v>34108</v>
      </c>
      <c r="BA385" s="82" t="str">
        <f>AX385&amp;AZ385</f>
        <v>CAI</v>
      </c>
      <c r="BK385" s="82" t="s">
        <v>28735</v>
      </c>
      <c r="BL385" s="82">
        <v>638</v>
      </c>
      <c r="BM385" s="82" t="s">
        <v>34108</v>
      </c>
      <c r="BN385" s="82" t="str">
        <f t="shared" si="26"/>
        <v>DAI</v>
      </c>
      <c r="BV385" s="82" t="s">
        <v>28742</v>
      </c>
      <c r="BW385" s="82">
        <v>638</v>
      </c>
      <c r="BX385" s="82" t="s">
        <v>34108</v>
      </c>
      <c r="BY385" s="82" t="str">
        <f t="shared" si="27"/>
        <v>EAI</v>
      </c>
    </row>
    <row r="386" spans="20:77" ht="13.5" customHeight="1">
      <c r="T386" s="82" t="s">
        <v>28714</v>
      </c>
      <c r="U386" s="82">
        <v>639</v>
      </c>
      <c r="V386" s="82" t="s">
        <v>34109</v>
      </c>
      <c r="W386" s="82" t="str">
        <f t="shared" si="24"/>
        <v>AAJ</v>
      </c>
      <c r="Y386" s="82" t="s">
        <v>28846</v>
      </c>
      <c r="AA386" s="82" t="s">
        <v>34110</v>
      </c>
      <c r="AB386" s="82" t="s">
        <v>28722</v>
      </c>
      <c r="AC386" s="82">
        <v>639</v>
      </c>
      <c r="AD386" s="82" t="s">
        <v>34109</v>
      </c>
      <c r="AE386" s="82" t="str">
        <f t="shared" si="25"/>
        <v>BAJ</v>
      </c>
      <c r="AX386" s="82" t="s">
        <v>28728</v>
      </c>
      <c r="AY386" s="82">
        <v>639</v>
      </c>
      <c r="AZ386" s="82" t="s">
        <v>34109</v>
      </c>
      <c r="BA386" s="82" t="str">
        <f>AX386&amp;AZ386</f>
        <v>CAJ</v>
      </c>
      <c r="BK386" s="82" t="s">
        <v>28735</v>
      </c>
      <c r="BL386" s="82">
        <v>639</v>
      </c>
      <c r="BM386" s="82" t="s">
        <v>34109</v>
      </c>
      <c r="BN386" s="82" t="str">
        <f t="shared" si="26"/>
        <v>DAJ</v>
      </c>
      <c r="BV386" s="82" t="s">
        <v>28742</v>
      </c>
      <c r="BW386" s="82">
        <v>639</v>
      </c>
      <c r="BX386" s="82" t="s">
        <v>34109</v>
      </c>
      <c r="BY386" s="82" t="str">
        <f t="shared" si="27"/>
        <v>EAJ</v>
      </c>
    </row>
    <row r="387" spans="20:77" ht="13.5" customHeight="1">
      <c r="T387" s="82" t="s">
        <v>28714</v>
      </c>
      <c r="U387" s="82">
        <v>640</v>
      </c>
      <c r="V387" s="82" t="s">
        <v>34111</v>
      </c>
      <c r="W387" s="82" t="str">
        <f t="shared" si="24"/>
        <v>AAK</v>
      </c>
      <c r="Y387" s="82" t="s">
        <v>28846</v>
      </c>
      <c r="AA387" s="82" t="s">
        <v>34112</v>
      </c>
      <c r="AB387" s="82" t="s">
        <v>28722</v>
      </c>
      <c r="AC387" s="82">
        <v>640</v>
      </c>
      <c r="AD387" s="82" t="s">
        <v>34111</v>
      </c>
      <c r="AE387" s="82" t="str">
        <f t="shared" si="25"/>
        <v>BAK</v>
      </c>
      <c r="AX387" s="82" t="s">
        <v>28728</v>
      </c>
      <c r="AY387" s="82">
        <v>640</v>
      </c>
      <c r="AZ387" s="82" t="s">
        <v>34111</v>
      </c>
      <c r="BA387" s="82" t="str">
        <f>AX387&amp;AZ387</f>
        <v>CAK</v>
      </c>
      <c r="BK387" s="82" t="s">
        <v>28735</v>
      </c>
      <c r="BL387" s="82">
        <v>640</v>
      </c>
      <c r="BM387" s="82" t="s">
        <v>34111</v>
      </c>
      <c r="BN387" s="82" t="str">
        <f t="shared" si="26"/>
        <v>DAK</v>
      </c>
      <c r="BV387" s="82" t="s">
        <v>28742</v>
      </c>
      <c r="BW387" s="82">
        <v>640</v>
      </c>
      <c r="BX387" s="82" t="s">
        <v>34111</v>
      </c>
      <c r="BY387" s="82" t="str">
        <f t="shared" si="27"/>
        <v>EAK</v>
      </c>
    </row>
    <row r="388" spans="20:77" ht="13.5" customHeight="1">
      <c r="T388" s="82" t="s">
        <v>28714</v>
      </c>
      <c r="U388" s="82">
        <v>641</v>
      </c>
      <c r="V388" s="82" t="s">
        <v>34113</v>
      </c>
      <c r="W388" s="82" t="str">
        <f t="shared" si="24"/>
        <v>AAL</v>
      </c>
      <c r="Y388" s="82" t="s">
        <v>28846</v>
      </c>
      <c r="AA388" s="82" t="s">
        <v>34114</v>
      </c>
      <c r="AB388" s="82" t="s">
        <v>28722</v>
      </c>
      <c r="AC388" s="82">
        <v>641</v>
      </c>
      <c r="AD388" s="82" t="s">
        <v>34113</v>
      </c>
      <c r="AE388" s="82" t="str">
        <f t="shared" si="25"/>
        <v>BAL</v>
      </c>
      <c r="AX388" s="82" t="s">
        <v>28728</v>
      </c>
      <c r="AY388" s="82">
        <v>641</v>
      </c>
      <c r="AZ388" s="82" t="s">
        <v>34113</v>
      </c>
      <c r="BA388" s="82" t="str">
        <f>AX388&amp;AZ388</f>
        <v>CAL</v>
      </c>
      <c r="BK388" s="82" t="s">
        <v>28735</v>
      </c>
      <c r="BL388" s="82">
        <v>641</v>
      </c>
      <c r="BM388" s="82" t="s">
        <v>34113</v>
      </c>
      <c r="BN388" s="82" t="str">
        <f t="shared" si="26"/>
        <v>DAL</v>
      </c>
      <c r="BV388" s="82" t="s">
        <v>28742</v>
      </c>
      <c r="BW388" s="82">
        <v>641</v>
      </c>
      <c r="BX388" s="82" t="s">
        <v>34113</v>
      </c>
      <c r="BY388" s="82" t="str">
        <f t="shared" si="27"/>
        <v>EAL</v>
      </c>
    </row>
    <row r="389" spans="20:77" ht="13.5" customHeight="1">
      <c r="T389" s="82" t="s">
        <v>28714</v>
      </c>
      <c r="U389" s="82">
        <v>642</v>
      </c>
      <c r="V389" s="82" t="s">
        <v>34115</v>
      </c>
      <c r="W389" s="82" t="str">
        <f t="shared" si="24"/>
        <v>AAM</v>
      </c>
      <c r="Y389" s="82" t="s">
        <v>28846</v>
      </c>
      <c r="AA389" s="82" t="s">
        <v>34116</v>
      </c>
      <c r="AB389" s="82" t="s">
        <v>28722</v>
      </c>
      <c r="AC389" s="82">
        <v>642</v>
      </c>
      <c r="AD389" s="82" t="s">
        <v>34115</v>
      </c>
      <c r="AE389" s="82" t="str">
        <f t="shared" si="25"/>
        <v>BAM</v>
      </c>
      <c r="AX389" s="82" t="s">
        <v>28728</v>
      </c>
      <c r="AY389" s="82">
        <v>642</v>
      </c>
      <c r="AZ389" s="82" t="s">
        <v>34115</v>
      </c>
      <c r="BA389" s="82" t="str">
        <f>AX389&amp;AZ389</f>
        <v>CAM</v>
      </c>
      <c r="BK389" s="82" t="s">
        <v>28735</v>
      </c>
      <c r="BL389" s="82">
        <v>642</v>
      </c>
      <c r="BM389" s="82" t="s">
        <v>34115</v>
      </c>
      <c r="BN389" s="82" t="str">
        <f t="shared" si="26"/>
        <v>DAM</v>
      </c>
      <c r="BV389" s="82" t="s">
        <v>28742</v>
      </c>
      <c r="BW389" s="82">
        <v>642</v>
      </c>
      <c r="BX389" s="82" t="s">
        <v>34115</v>
      </c>
      <c r="BY389" s="82" t="str">
        <f t="shared" si="27"/>
        <v>EAM</v>
      </c>
    </row>
    <row r="390" spans="20:77" ht="13.5" customHeight="1">
      <c r="T390" s="82" t="s">
        <v>28714</v>
      </c>
      <c r="U390" s="82">
        <v>643</v>
      </c>
      <c r="V390" s="82" t="s">
        <v>34117</v>
      </c>
      <c r="W390" s="82" t="str">
        <f t="shared" si="24"/>
        <v>AAN</v>
      </c>
      <c r="Y390" s="82" t="s">
        <v>28846</v>
      </c>
      <c r="AA390" s="82" t="s">
        <v>33352</v>
      </c>
      <c r="AB390" s="82" t="s">
        <v>28722</v>
      </c>
      <c r="AC390" s="82">
        <v>643</v>
      </c>
      <c r="AD390" s="82" t="s">
        <v>34117</v>
      </c>
      <c r="AE390" s="82" t="str">
        <f t="shared" si="25"/>
        <v>BAN</v>
      </c>
      <c r="AX390" s="82" t="s">
        <v>28728</v>
      </c>
      <c r="AY390" s="82">
        <v>643</v>
      </c>
      <c r="AZ390" s="82" t="s">
        <v>34117</v>
      </c>
      <c r="BA390" s="82" t="str">
        <f>AX390&amp;AZ390</f>
        <v>CAN</v>
      </c>
      <c r="BK390" s="82" t="s">
        <v>28735</v>
      </c>
      <c r="BL390" s="82">
        <v>643</v>
      </c>
      <c r="BM390" s="82" t="s">
        <v>34117</v>
      </c>
      <c r="BN390" s="82" t="str">
        <f t="shared" si="26"/>
        <v>DAN</v>
      </c>
      <c r="BV390" s="82" t="s">
        <v>28742</v>
      </c>
      <c r="BW390" s="82">
        <v>643</v>
      </c>
      <c r="BX390" s="82" t="s">
        <v>34117</v>
      </c>
      <c r="BY390" s="82" t="str">
        <f t="shared" si="27"/>
        <v>EAN</v>
      </c>
    </row>
    <row r="391" spans="20:77" ht="13.5" customHeight="1">
      <c r="T391" s="82" t="s">
        <v>28714</v>
      </c>
      <c r="U391" s="82">
        <v>644</v>
      </c>
      <c r="V391" s="82" t="s">
        <v>34118</v>
      </c>
      <c r="W391" s="82" t="str">
        <f t="shared" si="24"/>
        <v>AAO</v>
      </c>
      <c r="Y391" s="82" t="s">
        <v>28846</v>
      </c>
      <c r="AA391" s="82" t="s">
        <v>34119</v>
      </c>
      <c r="AB391" s="82" t="s">
        <v>28722</v>
      </c>
      <c r="AC391" s="82">
        <v>644</v>
      </c>
      <c r="AD391" s="82" t="s">
        <v>34118</v>
      </c>
      <c r="AE391" s="82" t="str">
        <f t="shared" si="25"/>
        <v>BAO</v>
      </c>
      <c r="AX391" s="82" t="s">
        <v>28728</v>
      </c>
      <c r="AY391" s="82">
        <v>644</v>
      </c>
      <c r="AZ391" s="82" t="s">
        <v>34118</v>
      </c>
      <c r="BA391" s="82" t="str">
        <f>AX391&amp;AZ391</f>
        <v>CAO</v>
      </c>
      <c r="BK391" s="82" t="s">
        <v>28735</v>
      </c>
      <c r="BL391" s="82">
        <v>644</v>
      </c>
      <c r="BM391" s="82" t="s">
        <v>34118</v>
      </c>
      <c r="BN391" s="82" t="str">
        <f t="shared" si="26"/>
        <v>DAO</v>
      </c>
      <c r="BV391" s="82" t="s">
        <v>28742</v>
      </c>
      <c r="BW391" s="82">
        <v>644</v>
      </c>
      <c r="BX391" s="82" t="s">
        <v>34118</v>
      </c>
      <c r="BY391" s="82" t="str">
        <f t="shared" si="27"/>
        <v>EAO</v>
      </c>
    </row>
    <row r="392" spans="20:77" ht="13.5" customHeight="1">
      <c r="T392" s="82" t="s">
        <v>28714</v>
      </c>
      <c r="U392" s="82">
        <v>645</v>
      </c>
      <c r="V392" s="82" t="s">
        <v>34120</v>
      </c>
      <c r="W392" s="82" t="str">
        <f t="shared" si="24"/>
        <v>AAP</v>
      </c>
      <c r="Y392" s="82" t="s">
        <v>28846</v>
      </c>
      <c r="AA392" s="82" t="s">
        <v>34121</v>
      </c>
      <c r="AB392" s="82" t="s">
        <v>28722</v>
      </c>
      <c r="AC392" s="82">
        <v>645</v>
      </c>
      <c r="AD392" s="82" t="s">
        <v>34120</v>
      </c>
      <c r="AE392" s="82" t="str">
        <f t="shared" si="25"/>
        <v>BAP</v>
      </c>
      <c r="AX392" s="82" t="s">
        <v>28728</v>
      </c>
      <c r="AY392" s="82">
        <v>645</v>
      </c>
      <c r="AZ392" s="82" t="s">
        <v>34120</v>
      </c>
      <c r="BA392" s="82" t="str">
        <f>AX392&amp;AZ392</f>
        <v>CAP</v>
      </c>
      <c r="BK392" s="82" t="s">
        <v>28735</v>
      </c>
      <c r="BL392" s="82">
        <v>645</v>
      </c>
      <c r="BM392" s="82" t="s">
        <v>34120</v>
      </c>
      <c r="BN392" s="82" t="str">
        <f t="shared" si="26"/>
        <v>DAP</v>
      </c>
      <c r="BV392" s="82" t="s">
        <v>28742</v>
      </c>
      <c r="BW392" s="82">
        <v>645</v>
      </c>
      <c r="BX392" s="82" t="s">
        <v>34120</v>
      </c>
      <c r="BY392" s="82" t="str">
        <f t="shared" si="27"/>
        <v>EAP</v>
      </c>
    </row>
    <row r="393" spans="20:77" ht="13.5" customHeight="1">
      <c r="T393" s="82" t="s">
        <v>28714</v>
      </c>
      <c r="U393" s="82">
        <v>646</v>
      </c>
      <c r="V393" s="82" t="s">
        <v>34122</v>
      </c>
      <c r="W393" s="82" t="str">
        <f t="shared" ref="W393:W456" si="28">T393&amp;V393</f>
        <v>AAQ</v>
      </c>
      <c r="Y393" s="82" t="s">
        <v>28846</v>
      </c>
      <c r="AA393" s="82" t="s">
        <v>34123</v>
      </c>
      <c r="AB393" s="82" t="s">
        <v>28722</v>
      </c>
      <c r="AC393" s="82">
        <v>646</v>
      </c>
      <c r="AD393" s="82" t="s">
        <v>34122</v>
      </c>
      <c r="AE393" s="82" t="str">
        <f t="shared" ref="AE393:AE456" si="29">AB393&amp;AD393</f>
        <v>BAQ</v>
      </c>
      <c r="AX393" s="82" t="s">
        <v>28728</v>
      </c>
      <c r="AY393" s="82">
        <v>646</v>
      </c>
      <c r="AZ393" s="82" t="s">
        <v>34122</v>
      </c>
      <c r="BA393" s="82" t="str">
        <f>AX393&amp;AZ393</f>
        <v>CAQ</v>
      </c>
      <c r="BK393" s="82" t="s">
        <v>28735</v>
      </c>
      <c r="BL393" s="82">
        <v>646</v>
      </c>
      <c r="BM393" s="82" t="s">
        <v>34122</v>
      </c>
      <c r="BN393" s="82" t="str">
        <f t="shared" ref="BN393:BN456" si="30">BK393&amp;BM393</f>
        <v>DAQ</v>
      </c>
      <c r="BV393" s="82" t="s">
        <v>28742</v>
      </c>
      <c r="BW393" s="82">
        <v>646</v>
      </c>
      <c r="BX393" s="82" t="s">
        <v>34122</v>
      </c>
      <c r="BY393" s="82" t="str">
        <f t="shared" ref="BY393:BY456" si="31">BV393&amp;BX393</f>
        <v>EAQ</v>
      </c>
    </row>
    <row r="394" spans="20:77" ht="13.5" customHeight="1">
      <c r="T394" s="82" t="s">
        <v>28714</v>
      </c>
      <c r="U394" s="82">
        <v>647</v>
      </c>
      <c r="V394" s="82" t="s">
        <v>34124</v>
      </c>
      <c r="W394" s="82" t="str">
        <f t="shared" si="28"/>
        <v>AAR</v>
      </c>
      <c r="Y394" s="82" t="s">
        <v>28846</v>
      </c>
      <c r="AA394" s="82" t="s">
        <v>34125</v>
      </c>
      <c r="AB394" s="82" t="s">
        <v>28722</v>
      </c>
      <c r="AC394" s="82">
        <v>647</v>
      </c>
      <c r="AD394" s="82" t="s">
        <v>34124</v>
      </c>
      <c r="AE394" s="82" t="str">
        <f t="shared" si="29"/>
        <v>BAR</v>
      </c>
      <c r="AX394" s="82" t="s">
        <v>28728</v>
      </c>
      <c r="AY394" s="82">
        <v>647</v>
      </c>
      <c r="AZ394" s="82" t="s">
        <v>34124</v>
      </c>
      <c r="BA394" s="82" t="str">
        <f>AX394&amp;AZ394</f>
        <v>CAR</v>
      </c>
      <c r="BK394" s="82" t="s">
        <v>28735</v>
      </c>
      <c r="BL394" s="82">
        <v>647</v>
      </c>
      <c r="BM394" s="82" t="s">
        <v>34124</v>
      </c>
      <c r="BN394" s="82" t="str">
        <f t="shared" si="30"/>
        <v>DAR</v>
      </c>
      <c r="BV394" s="82" t="s">
        <v>28742</v>
      </c>
      <c r="BW394" s="82">
        <v>647</v>
      </c>
      <c r="BX394" s="82" t="s">
        <v>34124</v>
      </c>
      <c r="BY394" s="82" t="str">
        <f t="shared" si="31"/>
        <v>EAR</v>
      </c>
    </row>
    <row r="395" spans="20:77" ht="13.5" customHeight="1">
      <c r="T395" s="82" t="s">
        <v>28714</v>
      </c>
      <c r="U395" s="82">
        <v>648</v>
      </c>
      <c r="V395" s="82" t="s">
        <v>34126</v>
      </c>
      <c r="W395" s="82" t="str">
        <f t="shared" si="28"/>
        <v>AAS</v>
      </c>
      <c r="Y395" s="82" t="s">
        <v>28846</v>
      </c>
      <c r="AA395" s="82" t="s">
        <v>34127</v>
      </c>
      <c r="AB395" s="82" t="s">
        <v>28722</v>
      </c>
      <c r="AC395" s="82">
        <v>648</v>
      </c>
      <c r="AD395" s="82" t="s">
        <v>34126</v>
      </c>
      <c r="AE395" s="82" t="str">
        <f t="shared" si="29"/>
        <v>BAS</v>
      </c>
      <c r="AX395" s="82" t="s">
        <v>28728</v>
      </c>
      <c r="AY395" s="82">
        <v>648</v>
      </c>
      <c r="AZ395" s="82" t="s">
        <v>34126</v>
      </c>
      <c r="BA395" s="82" t="str">
        <f>AX395&amp;AZ395</f>
        <v>CAS</v>
      </c>
      <c r="BK395" s="82" t="s">
        <v>28735</v>
      </c>
      <c r="BL395" s="82">
        <v>648</v>
      </c>
      <c r="BM395" s="82" t="s">
        <v>34126</v>
      </c>
      <c r="BN395" s="82" t="str">
        <f t="shared" si="30"/>
        <v>DAS</v>
      </c>
      <c r="BV395" s="82" t="s">
        <v>28742</v>
      </c>
      <c r="BW395" s="82">
        <v>648</v>
      </c>
      <c r="BX395" s="82" t="s">
        <v>34126</v>
      </c>
      <c r="BY395" s="82" t="str">
        <f t="shared" si="31"/>
        <v>EAS</v>
      </c>
    </row>
    <row r="396" spans="20:77" ht="13.5" customHeight="1">
      <c r="T396" s="82" t="s">
        <v>28714</v>
      </c>
      <c r="U396" s="82">
        <v>649</v>
      </c>
      <c r="V396" s="82" t="s">
        <v>34128</v>
      </c>
      <c r="W396" s="82" t="str">
        <f t="shared" si="28"/>
        <v>AAT</v>
      </c>
      <c r="Y396" s="82" t="s">
        <v>28846</v>
      </c>
      <c r="AA396" s="82" t="s">
        <v>34129</v>
      </c>
      <c r="AB396" s="82" t="s">
        <v>28722</v>
      </c>
      <c r="AC396" s="82">
        <v>649</v>
      </c>
      <c r="AD396" s="82" t="s">
        <v>34128</v>
      </c>
      <c r="AE396" s="82" t="str">
        <f t="shared" si="29"/>
        <v>BAT</v>
      </c>
      <c r="AX396" s="82" t="s">
        <v>28728</v>
      </c>
      <c r="AY396" s="82">
        <v>649</v>
      </c>
      <c r="AZ396" s="82" t="s">
        <v>34128</v>
      </c>
      <c r="BA396" s="82" t="str">
        <f>AX396&amp;AZ396</f>
        <v>CAT</v>
      </c>
      <c r="BK396" s="82" t="s">
        <v>28735</v>
      </c>
      <c r="BL396" s="82">
        <v>649</v>
      </c>
      <c r="BM396" s="82" t="s">
        <v>34128</v>
      </c>
      <c r="BN396" s="82" t="str">
        <f t="shared" si="30"/>
        <v>DAT</v>
      </c>
      <c r="BV396" s="82" t="s">
        <v>28742</v>
      </c>
      <c r="BW396" s="82">
        <v>649</v>
      </c>
      <c r="BX396" s="82" t="s">
        <v>34128</v>
      </c>
      <c r="BY396" s="82" t="str">
        <f t="shared" si="31"/>
        <v>EAT</v>
      </c>
    </row>
    <row r="397" spans="20:77" ht="13.5" customHeight="1">
      <c r="T397" s="82" t="s">
        <v>28714</v>
      </c>
      <c r="U397" s="82">
        <v>650</v>
      </c>
      <c r="V397" s="82" t="s">
        <v>34130</v>
      </c>
      <c r="W397" s="82" t="str">
        <f t="shared" si="28"/>
        <v>AAU</v>
      </c>
      <c r="Y397" s="82" t="s">
        <v>28846</v>
      </c>
      <c r="AA397" s="82" t="s">
        <v>34131</v>
      </c>
      <c r="AB397" s="82" t="s">
        <v>28722</v>
      </c>
      <c r="AC397" s="82">
        <v>650</v>
      </c>
      <c r="AD397" s="82" t="s">
        <v>34130</v>
      </c>
      <c r="AE397" s="82" t="str">
        <f t="shared" si="29"/>
        <v>BAU</v>
      </c>
      <c r="AX397" s="82" t="s">
        <v>28728</v>
      </c>
      <c r="AY397" s="82">
        <v>650</v>
      </c>
      <c r="AZ397" s="82" t="s">
        <v>34130</v>
      </c>
      <c r="BA397" s="82" t="str">
        <f>AX397&amp;AZ397</f>
        <v>CAU</v>
      </c>
      <c r="BK397" s="82" t="s">
        <v>28735</v>
      </c>
      <c r="BL397" s="82">
        <v>650</v>
      </c>
      <c r="BM397" s="82" t="s">
        <v>34130</v>
      </c>
      <c r="BN397" s="82" t="str">
        <f t="shared" si="30"/>
        <v>DAU</v>
      </c>
      <c r="BV397" s="82" t="s">
        <v>28742</v>
      </c>
      <c r="BW397" s="82">
        <v>650</v>
      </c>
      <c r="BX397" s="82" t="s">
        <v>34130</v>
      </c>
      <c r="BY397" s="82" t="str">
        <f t="shared" si="31"/>
        <v>EAU</v>
      </c>
    </row>
    <row r="398" spans="20:77" ht="13.5" customHeight="1">
      <c r="T398" s="82" t="s">
        <v>28714</v>
      </c>
      <c r="U398" s="82">
        <v>651</v>
      </c>
      <c r="V398" s="82" t="s">
        <v>34132</v>
      </c>
      <c r="W398" s="82" t="str">
        <f t="shared" si="28"/>
        <v>AAV</v>
      </c>
      <c r="Y398" s="82" t="s">
        <v>28846</v>
      </c>
      <c r="AA398" s="82" t="s">
        <v>34133</v>
      </c>
      <c r="AB398" s="82" t="s">
        <v>28722</v>
      </c>
      <c r="AC398" s="82">
        <v>651</v>
      </c>
      <c r="AD398" s="82" t="s">
        <v>34132</v>
      </c>
      <c r="AE398" s="82" t="str">
        <f t="shared" si="29"/>
        <v>BAV</v>
      </c>
      <c r="AX398" s="82" t="s">
        <v>28728</v>
      </c>
      <c r="AY398" s="82">
        <v>651</v>
      </c>
      <c r="AZ398" s="82" t="s">
        <v>34132</v>
      </c>
      <c r="BA398" s="82" t="str">
        <f>AX398&amp;AZ398</f>
        <v>CAV</v>
      </c>
      <c r="BK398" s="82" t="s">
        <v>28735</v>
      </c>
      <c r="BL398" s="82">
        <v>651</v>
      </c>
      <c r="BM398" s="82" t="s">
        <v>34132</v>
      </c>
      <c r="BN398" s="82" t="str">
        <f t="shared" si="30"/>
        <v>DAV</v>
      </c>
      <c r="BV398" s="82" t="s">
        <v>28742</v>
      </c>
      <c r="BW398" s="82">
        <v>651</v>
      </c>
      <c r="BX398" s="82" t="s">
        <v>34132</v>
      </c>
      <c r="BY398" s="82" t="str">
        <f t="shared" si="31"/>
        <v>EAV</v>
      </c>
    </row>
    <row r="399" spans="20:77" ht="13.5" customHeight="1">
      <c r="T399" s="82" t="s">
        <v>28714</v>
      </c>
      <c r="U399" s="82">
        <v>652</v>
      </c>
      <c r="V399" s="82" t="s">
        <v>34134</v>
      </c>
      <c r="W399" s="82" t="str">
        <f t="shared" si="28"/>
        <v>AAW</v>
      </c>
      <c r="Y399" s="82" t="s">
        <v>28846</v>
      </c>
      <c r="AA399" s="82" t="s">
        <v>34135</v>
      </c>
      <c r="AB399" s="82" t="s">
        <v>28722</v>
      </c>
      <c r="AC399" s="82">
        <v>652</v>
      </c>
      <c r="AD399" s="82" t="s">
        <v>34134</v>
      </c>
      <c r="AE399" s="82" t="str">
        <f t="shared" si="29"/>
        <v>BAW</v>
      </c>
      <c r="AX399" s="82" t="s">
        <v>28728</v>
      </c>
      <c r="AY399" s="82">
        <v>652</v>
      </c>
      <c r="AZ399" s="82" t="s">
        <v>34134</v>
      </c>
      <c r="BA399" s="82" t="str">
        <f>AX399&amp;AZ399</f>
        <v>CAW</v>
      </c>
      <c r="BK399" s="82" t="s">
        <v>28735</v>
      </c>
      <c r="BL399" s="82">
        <v>652</v>
      </c>
      <c r="BM399" s="82" t="s">
        <v>34134</v>
      </c>
      <c r="BN399" s="82" t="str">
        <f t="shared" si="30"/>
        <v>DAW</v>
      </c>
      <c r="BV399" s="82" t="s">
        <v>28742</v>
      </c>
      <c r="BW399" s="82">
        <v>652</v>
      </c>
      <c r="BX399" s="82" t="s">
        <v>34134</v>
      </c>
      <c r="BY399" s="82" t="str">
        <f t="shared" si="31"/>
        <v>EAW</v>
      </c>
    </row>
    <row r="400" spans="20:77" ht="13.5" customHeight="1">
      <c r="T400" s="82" t="s">
        <v>28714</v>
      </c>
      <c r="U400" s="82">
        <v>653</v>
      </c>
      <c r="V400" s="82" t="s">
        <v>34136</v>
      </c>
      <c r="W400" s="82" t="str">
        <f t="shared" si="28"/>
        <v>AAX</v>
      </c>
      <c r="Y400" s="82" t="s">
        <v>28846</v>
      </c>
      <c r="AA400" s="82" t="s">
        <v>34137</v>
      </c>
      <c r="AB400" s="82" t="s">
        <v>28722</v>
      </c>
      <c r="AC400" s="82">
        <v>653</v>
      </c>
      <c r="AD400" s="82" t="s">
        <v>34136</v>
      </c>
      <c r="AE400" s="82" t="str">
        <f t="shared" si="29"/>
        <v>BAX</v>
      </c>
      <c r="AX400" s="82" t="s">
        <v>28728</v>
      </c>
      <c r="AY400" s="82">
        <v>653</v>
      </c>
      <c r="AZ400" s="82" t="s">
        <v>34136</v>
      </c>
      <c r="BA400" s="82" t="str">
        <f>AX400&amp;AZ400</f>
        <v>CAX</v>
      </c>
      <c r="BK400" s="82" t="s">
        <v>28735</v>
      </c>
      <c r="BL400" s="82">
        <v>653</v>
      </c>
      <c r="BM400" s="82" t="s">
        <v>34136</v>
      </c>
      <c r="BN400" s="82" t="str">
        <f t="shared" si="30"/>
        <v>DAX</v>
      </c>
      <c r="BV400" s="82" t="s">
        <v>28742</v>
      </c>
      <c r="BW400" s="82">
        <v>653</v>
      </c>
      <c r="BX400" s="82" t="s">
        <v>34136</v>
      </c>
      <c r="BY400" s="82" t="str">
        <f t="shared" si="31"/>
        <v>EAX</v>
      </c>
    </row>
    <row r="401" spans="20:77" ht="13.5" customHeight="1">
      <c r="T401" s="82" t="s">
        <v>28714</v>
      </c>
      <c r="U401" s="82">
        <v>654</v>
      </c>
      <c r="V401" s="82" t="s">
        <v>34138</v>
      </c>
      <c r="W401" s="82" t="str">
        <f t="shared" si="28"/>
        <v>AAY</v>
      </c>
      <c r="Y401" s="82" t="s">
        <v>28846</v>
      </c>
      <c r="AA401" s="82" t="s">
        <v>34139</v>
      </c>
      <c r="AB401" s="82" t="s">
        <v>28722</v>
      </c>
      <c r="AC401" s="82">
        <v>654</v>
      </c>
      <c r="AD401" s="82" t="s">
        <v>34138</v>
      </c>
      <c r="AE401" s="82" t="str">
        <f t="shared" si="29"/>
        <v>BAY</v>
      </c>
      <c r="AX401" s="82" t="s">
        <v>28728</v>
      </c>
      <c r="AY401" s="82">
        <v>654</v>
      </c>
      <c r="AZ401" s="82" t="s">
        <v>34138</v>
      </c>
      <c r="BA401" s="82" t="str">
        <f>AX401&amp;AZ401</f>
        <v>CAY</v>
      </c>
      <c r="BK401" s="82" t="s">
        <v>28735</v>
      </c>
      <c r="BL401" s="82">
        <v>654</v>
      </c>
      <c r="BM401" s="82" t="s">
        <v>34138</v>
      </c>
      <c r="BN401" s="82" t="str">
        <f t="shared" si="30"/>
        <v>DAY</v>
      </c>
      <c r="BV401" s="82" t="s">
        <v>28742</v>
      </c>
      <c r="BW401" s="82">
        <v>654</v>
      </c>
      <c r="BX401" s="82" t="s">
        <v>34138</v>
      </c>
      <c r="BY401" s="82" t="str">
        <f t="shared" si="31"/>
        <v>EAY</v>
      </c>
    </row>
    <row r="402" spans="20:77" ht="13.5" customHeight="1">
      <c r="T402" s="82" t="s">
        <v>28714</v>
      </c>
      <c r="U402" s="82">
        <v>655</v>
      </c>
      <c r="V402" s="82" t="s">
        <v>34140</v>
      </c>
      <c r="W402" s="82" t="str">
        <f t="shared" si="28"/>
        <v>AAZ</v>
      </c>
      <c r="Y402" s="82" t="s">
        <v>28846</v>
      </c>
      <c r="AA402" s="82" t="s">
        <v>34141</v>
      </c>
      <c r="AB402" s="82" t="s">
        <v>28722</v>
      </c>
      <c r="AC402" s="82">
        <v>655</v>
      </c>
      <c r="AD402" s="82" t="s">
        <v>34140</v>
      </c>
      <c r="AE402" s="82" t="str">
        <f t="shared" si="29"/>
        <v>BAZ</v>
      </c>
      <c r="AX402" s="82" t="s">
        <v>28728</v>
      </c>
      <c r="AY402" s="82">
        <v>655</v>
      </c>
      <c r="AZ402" s="82" t="s">
        <v>34140</v>
      </c>
      <c r="BA402" s="82" t="str">
        <f>AX402&amp;AZ402</f>
        <v>CAZ</v>
      </c>
      <c r="BK402" s="82" t="s">
        <v>28735</v>
      </c>
      <c r="BL402" s="82">
        <v>655</v>
      </c>
      <c r="BM402" s="82" t="s">
        <v>34140</v>
      </c>
      <c r="BN402" s="82" t="str">
        <f t="shared" si="30"/>
        <v>DAZ</v>
      </c>
      <c r="BV402" s="82" t="s">
        <v>28742</v>
      </c>
      <c r="BW402" s="82">
        <v>655</v>
      </c>
      <c r="BX402" s="82" t="s">
        <v>34140</v>
      </c>
      <c r="BY402" s="82" t="str">
        <f t="shared" si="31"/>
        <v>EAZ</v>
      </c>
    </row>
    <row r="403" spans="20:77" ht="13.5" customHeight="1">
      <c r="T403" s="82" t="s">
        <v>28714</v>
      </c>
      <c r="U403" s="82">
        <v>682</v>
      </c>
      <c r="V403" s="82" t="s">
        <v>23204</v>
      </c>
      <c r="W403" s="82" t="str">
        <f t="shared" si="28"/>
        <v>AB0</v>
      </c>
      <c r="Y403" s="82" t="s">
        <v>28846</v>
      </c>
      <c r="AA403" s="82" t="s">
        <v>34142</v>
      </c>
      <c r="AB403" s="82" t="s">
        <v>28722</v>
      </c>
      <c r="AC403" s="82">
        <v>682</v>
      </c>
      <c r="AD403" s="82" t="s">
        <v>23204</v>
      </c>
      <c r="AE403" s="82" t="str">
        <f t="shared" si="29"/>
        <v>BB0</v>
      </c>
      <c r="AX403" s="82" t="s">
        <v>28728</v>
      </c>
      <c r="AY403" s="82">
        <v>682</v>
      </c>
      <c r="AZ403" s="82" t="s">
        <v>23204</v>
      </c>
      <c r="BA403" s="82" t="str">
        <f>AX403&amp;AZ403</f>
        <v>CB0</v>
      </c>
      <c r="BK403" s="82" t="s">
        <v>28735</v>
      </c>
      <c r="BL403" s="82">
        <v>682</v>
      </c>
      <c r="BM403" s="82" t="s">
        <v>23204</v>
      </c>
      <c r="BN403" s="82" t="str">
        <f t="shared" si="30"/>
        <v>DB0</v>
      </c>
      <c r="BV403" s="82" t="s">
        <v>28742</v>
      </c>
      <c r="BW403" s="82">
        <v>682</v>
      </c>
      <c r="BX403" s="82" t="s">
        <v>23204</v>
      </c>
      <c r="BY403" s="82" t="str">
        <f t="shared" si="31"/>
        <v>EB0</v>
      </c>
    </row>
    <row r="404" spans="20:77" ht="13.5" customHeight="1">
      <c r="T404" s="82" t="s">
        <v>28714</v>
      </c>
      <c r="U404" s="82">
        <v>683</v>
      </c>
      <c r="V404" s="82" t="s">
        <v>171</v>
      </c>
      <c r="W404" s="82" t="str">
        <f t="shared" si="28"/>
        <v>AB1</v>
      </c>
      <c r="Y404" s="82" t="s">
        <v>28846</v>
      </c>
      <c r="AA404" s="82" t="s">
        <v>34143</v>
      </c>
      <c r="AB404" s="82" t="s">
        <v>28722</v>
      </c>
      <c r="AC404" s="82">
        <v>683</v>
      </c>
      <c r="AD404" s="82" t="s">
        <v>171</v>
      </c>
      <c r="AE404" s="82" t="str">
        <f t="shared" si="29"/>
        <v>BB1</v>
      </c>
      <c r="AX404" s="82" t="s">
        <v>28728</v>
      </c>
      <c r="AY404" s="82">
        <v>683</v>
      </c>
      <c r="AZ404" s="82" t="s">
        <v>171</v>
      </c>
      <c r="BA404" s="82" t="str">
        <f>AX404&amp;AZ404</f>
        <v>CB1</v>
      </c>
      <c r="BK404" s="82" t="s">
        <v>28735</v>
      </c>
      <c r="BL404" s="82">
        <v>683</v>
      </c>
      <c r="BM404" s="82" t="s">
        <v>171</v>
      </c>
      <c r="BN404" s="82" t="str">
        <f t="shared" si="30"/>
        <v>DB1</v>
      </c>
      <c r="BV404" s="82" t="s">
        <v>28742</v>
      </c>
      <c r="BW404" s="82">
        <v>683</v>
      </c>
      <c r="BX404" s="82" t="s">
        <v>171</v>
      </c>
      <c r="BY404" s="82" t="str">
        <f t="shared" si="31"/>
        <v>EB1</v>
      </c>
    </row>
    <row r="405" spans="20:77" ht="13.5" customHeight="1">
      <c r="T405" s="82" t="s">
        <v>28714</v>
      </c>
      <c r="U405" s="82">
        <v>684</v>
      </c>
      <c r="V405" s="82" t="s">
        <v>174</v>
      </c>
      <c r="W405" s="82" t="str">
        <f t="shared" si="28"/>
        <v>AB2</v>
      </c>
      <c r="Y405" s="82" t="s">
        <v>28846</v>
      </c>
      <c r="AA405" s="82" t="s">
        <v>34144</v>
      </c>
      <c r="AB405" s="82" t="s">
        <v>28722</v>
      </c>
      <c r="AC405" s="82">
        <v>684</v>
      </c>
      <c r="AD405" s="82" t="s">
        <v>174</v>
      </c>
      <c r="AE405" s="82" t="str">
        <f t="shared" si="29"/>
        <v>BB2</v>
      </c>
      <c r="AX405" s="82" t="s">
        <v>28728</v>
      </c>
      <c r="AY405" s="82">
        <v>684</v>
      </c>
      <c r="AZ405" s="82" t="s">
        <v>174</v>
      </c>
      <c r="BA405" s="82" t="str">
        <f>AX405&amp;AZ405</f>
        <v>CB2</v>
      </c>
      <c r="BK405" s="82" t="s">
        <v>28735</v>
      </c>
      <c r="BL405" s="82">
        <v>684</v>
      </c>
      <c r="BM405" s="82" t="s">
        <v>174</v>
      </c>
      <c r="BN405" s="82" t="str">
        <f t="shared" si="30"/>
        <v>DB2</v>
      </c>
      <c r="BV405" s="82" t="s">
        <v>28742</v>
      </c>
      <c r="BW405" s="82">
        <v>684</v>
      </c>
      <c r="BX405" s="82" t="s">
        <v>174</v>
      </c>
      <c r="BY405" s="82" t="str">
        <f t="shared" si="31"/>
        <v>EB2</v>
      </c>
    </row>
    <row r="406" spans="20:77" ht="13.5" customHeight="1">
      <c r="T406" s="82" t="s">
        <v>28714</v>
      </c>
      <c r="U406" s="82">
        <v>685</v>
      </c>
      <c r="V406" s="82" t="s">
        <v>177</v>
      </c>
      <c r="W406" s="82" t="str">
        <f t="shared" si="28"/>
        <v>AB3</v>
      </c>
      <c r="Y406" s="82" t="s">
        <v>28846</v>
      </c>
      <c r="AA406" s="82" t="s">
        <v>34145</v>
      </c>
      <c r="AB406" s="82" t="s">
        <v>28722</v>
      </c>
      <c r="AC406" s="82">
        <v>685</v>
      </c>
      <c r="AD406" s="82" t="s">
        <v>177</v>
      </c>
      <c r="AE406" s="82" t="str">
        <f t="shared" si="29"/>
        <v>BB3</v>
      </c>
      <c r="AX406" s="82" t="s">
        <v>28728</v>
      </c>
      <c r="AY406" s="82">
        <v>685</v>
      </c>
      <c r="AZ406" s="82" t="s">
        <v>177</v>
      </c>
      <c r="BA406" s="82" t="str">
        <f>AX406&amp;AZ406</f>
        <v>CB3</v>
      </c>
      <c r="BK406" s="82" t="s">
        <v>28735</v>
      </c>
      <c r="BL406" s="82">
        <v>685</v>
      </c>
      <c r="BM406" s="82" t="s">
        <v>177</v>
      </c>
      <c r="BN406" s="82" t="str">
        <f t="shared" si="30"/>
        <v>DB3</v>
      </c>
      <c r="BV406" s="82" t="s">
        <v>28742</v>
      </c>
      <c r="BW406" s="82">
        <v>685</v>
      </c>
      <c r="BX406" s="82" t="s">
        <v>177</v>
      </c>
      <c r="BY406" s="82" t="str">
        <f t="shared" si="31"/>
        <v>EB3</v>
      </c>
    </row>
    <row r="407" spans="20:77" ht="13.5" customHeight="1">
      <c r="T407" s="82" t="s">
        <v>28714</v>
      </c>
      <c r="U407" s="82">
        <v>686</v>
      </c>
      <c r="V407" s="82" t="s">
        <v>180</v>
      </c>
      <c r="W407" s="82" t="str">
        <f t="shared" si="28"/>
        <v>AB4</v>
      </c>
      <c r="Y407" s="82" t="s">
        <v>28846</v>
      </c>
      <c r="AA407" s="82" t="s">
        <v>34146</v>
      </c>
      <c r="AB407" s="82" t="s">
        <v>28722</v>
      </c>
      <c r="AC407" s="82">
        <v>686</v>
      </c>
      <c r="AD407" s="82" t="s">
        <v>180</v>
      </c>
      <c r="AE407" s="82" t="str">
        <f t="shared" si="29"/>
        <v>BB4</v>
      </c>
      <c r="AX407" s="82" t="s">
        <v>28728</v>
      </c>
      <c r="AY407" s="82">
        <v>686</v>
      </c>
      <c r="AZ407" s="82" t="s">
        <v>180</v>
      </c>
      <c r="BA407" s="82" t="str">
        <f>AX407&amp;AZ407</f>
        <v>CB4</v>
      </c>
      <c r="BK407" s="82" t="s">
        <v>28735</v>
      </c>
      <c r="BL407" s="82">
        <v>686</v>
      </c>
      <c r="BM407" s="82" t="s">
        <v>180</v>
      </c>
      <c r="BN407" s="82" t="str">
        <f t="shared" si="30"/>
        <v>DB4</v>
      </c>
      <c r="BV407" s="82" t="s">
        <v>28742</v>
      </c>
      <c r="BW407" s="82">
        <v>686</v>
      </c>
      <c r="BX407" s="82" t="s">
        <v>180</v>
      </c>
      <c r="BY407" s="82" t="str">
        <f t="shared" si="31"/>
        <v>EB4</v>
      </c>
    </row>
    <row r="408" spans="20:77" ht="13.5" customHeight="1">
      <c r="T408" s="82" t="s">
        <v>28714</v>
      </c>
      <c r="U408" s="82">
        <v>687</v>
      </c>
      <c r="V408" s="82" t="s">
        <v>183</v>
      </c>
      <c r="W408" s="82" t="str">
        <f t="shared" si="28"/>
        <v>AB5</v>
      </c>
      <c r="Y408" s="82" t="s">
        <v>28846</v>
      </c>
      <c r="AA408" s="82" t="s">
        <v>32985</v>
      </c>
      <c r="AB408" s="82" t="s">
        <v>28722</v>
      </c>
      <c r="AC408" s="82">
        <v>687</v>
      </c>
      <c r="AD408" s="82" t="s">
        <v>183</v>
      </c>
      <c r="AE408" s="82" t="str">
        <f t="shared" si="29"/>
        <v>BB5</v>
      </c>
      <c r="AX408" s="82" t="s">
        <v>28728</v>
      </c>
      <c r="AY408" s="82">
        <v>687</v>
      </c>
      <c r="AZ408" s="82" t="s">
        <v>183</v>
      </c>
      <c r="BA408" s="82" t="str">
        <f>AX408&amp;AZ408</f>
        <v>CB5</v>
      </c>
      <c r="BK408" s="82" t="s">
        <v>28735</v>
      </c>
      <c r="BL408" s="82">
        <v>687</v>
      </c>
      <c r="BM408" s="82" t="s">
        <v>183</v>
      </c>
      <c r="BN408" s="82" t="str">
        <f t="shared" si="30"/>
        <v>DB5</v>
      </c>
      <c r="BV408" s="82" t="s">
        <v>28742</v>
      </c>
      <c r="BW408" s="82">
        <v>687</v>
      </c>
      <c r="BX408" s="82" t="s">
        <v>183</v>
      </c>
      <c r="BY408" s="82" t="str">
        <f t="shared" si="31"/>
        <v>EB5</v>
      </c>
    </row>
    <row r="409" spans="20:77" ht="13.5" customHeight="1">
      <c r="T409" s="82" t="s">
        <v>28714</v>
      </c>
      <c r="U409" s="82">
        <v>688</v>
      </c>
      <c r="V409" s="82" t="s">
        <v>186</v>
      </c>
      <c r="W409" s="82" t="str">
        <f t="shared" si="28"/>
        <v>AB6</v>
      </c>
      <c r="Y409" s="82" t="s">
        <v>28846</v>
      </c>
      <c r="AA409" s="82" t="s">
        <v>34147</v>
      </c>
      <c r="AB409" s="82" t="s">
        <v>28722</v>
      </c>
      <c r="AC409" s="82">
        <v>688</v>
      </c>
      <c r="AD409" s="82" t="s">
        <v>186</v>
      </c>
      <c r="AE409" s="82" t="str">
        <f t="shared" si="29"/>
        <v>BB6</v>
      </c>
      <c r="AX409" s="82" t="s">
        <v>28728</v>
      </c>
      <c r="AY409" s="82">
        <v>688</v>
      </c>
      <c r="AZ409" s="82" t="s">
        <v>186</v>
      </c>
      <c r="BA409" s="82" t="str">
        <f>AX409&amp;AZ409</f>
        <v>CB6</v>
      </c>
      <c r="BK409" s="82" t="s">
        <v>28735</v>
      </c>
      <c r="BL409" s="82">
        <v>688</v>
      </c>
      <c r="BM409" s="82" t="s">
        <v>186</v>
      </c>
      <c r="BN409" s="82" t="str">
        <f t="shared" si="30"/>
        <v>DB6</v>
      </c>
      <c r="BV409" s="82" t="s">
        <v>28742</v>
      </c>
      <c r="BW409" s="82">
        <v>688</v>
      </c>
      <c r="BX409" s="82" t="s">
        <v>186</v>
      </c>
      <c r="BY409" s="82" t="str">
        <f t="shared" si="31"/>
        <v>EB6</v>
      </c>
    </row>
    <row r="410" spans="20:77" ht="13.5" customHeight="1">
      <c r="T410" s="82" t="s">
        <v>28714</v>
      </c>
      <c r="U410" s="82">
        <v>689</v>
      </c>
      <c r="V410" s="82" t="s">
        <v>189</v>
      </c>
      <c r="W410" s="82" t="str">
        <f t="shared" si="28"/>
        <v>AB7</v>
      </c>
      <c r="Y410" s="82" t="s">
        <v>28846</v>
      </c>
      <c r="AA410" s="82" t="s">
        <v>34148</v>
      </c>
      <c r="AB410" s="82" t="s">
        <v>28722</v>
      </c>
      <c r="AC410" s="82">
        <v>689</v>
      </c>
      <c r="AD410" s="82" t="s">
        <v>189</v>
      </c>
      <c r="AE410" s="82" t="str">
        <f t="shared" si="29"/>
        <v>BB7</v>
      </c>
      <c r="AX410" s="82" t="s">
        <v>28728</v>
      </c>
      <c r="AY410" s="82">
        <v>689</v>
      </c>
      <c r="AZ410" s="82" t="s">
        <v>189</v>
      </c>
      <c r="BA410" s="82" t="str">
        <f>AX410&amp;AZ410</f>
        <v>CB7</v>
      </c>
      <c r="BK410" s="82" t="s">
        <v>28735</v>
      </c>
      <c r="BL410" s="82">
        <v>689</v>
      </c>
      <c r="BM410" s="82" t="s">
        <v>189</v>
      </c>
      <c r="BN410" s="82" t="str">
        <f t="shared" si="30"/>
        <v>DB7</v>
      </c>
      <c r="BV410" s="82" t="s">
        <v>28742</v>
      </c>
      <c r="BW410" s="82">
        <v>689</v>
      </c>
      <c r="BX410" s="82" t="s">
        <v>189</v>
      </c>
      <c r="BY410" s="82" t="str">
        <f t="shared" si="31"/>
        <v>EB7</v>
      </c>
    </row>
    <row r="411" spans="20:77" ht="13.5" customHeight="1">
      <c r="T411" s="82" t="s">
        <v>28714</v>
      </c>
      <c r="U411" s="82">
        <v>690</v>
      </c>
      <c r="V411" s="82" t="s">
        <v>192</v>
      </c>
      <c r="W411" s="82" t="str">
        <f t="shared" si="28"/>
        <v>AB8</v>
      </c>
      <c r="Y411" s="82" t="s">
        <v>28846</v>
      </c>
      <c r="AA411" s="82" t="s">
        <v>34149</v>
      </c>
      <c r="AB411" s="82" t="s">
        <v>28722</v>
      </c>
      <c r="AC411" s="82">
        <v>690</v>
      </c>
      <c r="AD411" s="82" t="s">
        <v>192</v>
      </c>
      <c r="AE411" s="82" t="str">
        <f t="shared" si="29"/>
        <v>BB8</v>
      </c>
      <c r="AX411" s="82" t="s">
        <v>28728</v>
      </c>
      <c r="AY411" s="82">
        <v>690</v>
      </c>
      <c r="AZ411" s="82" t="s">
        <v>192</v>
      </c>
      <c r="BA411" s="82" t="str">
        <f>AX411&amp;AZ411</f>
        <v>CB8</v>
      </c>
      <c r="BK411" s="82" t="s">
        <v>28735</v>
      </c>
      <c r="BL411" s="82">
        <v>690</v>
      </c>
      <c r="BM411" s="82" t="s">
        <v>192</v>
      </c>
      <c r="BN411" s="82" t="str">
        <f t="shared" si="30"/>
        <v>DB8</v>
      </c>
      <c r="BV411" s="82" t="s">
        <v>28742</v>
      </c>
      <c r="BW411" s="82">
        <v>690</v>
      </c>
      <c r="BX411" s="82" t="s">
        <v>192</v>
      </c>
      <c r="BY411" s="82" t="str">
        <f t="shared" si="31"/>
        <v>EB8</v>
      </c>
    </row>
    <row r="412" spans="20:77" ht="13.5" customHeight="1">
      <c r="T412" s="82" t="s">
        <v>28714</v>
      </c>
      <c r="U412" s="82">
        <v>691</v>
      </c>
      <c r="V412" s="82" t="s">
        <v>195</v>
      </c>
      <c r="W412" s="82" t="str">
        <f t="shared" si="28"/>
        <v>AB9</v>
      </c>
      <c r="Y412" s="82" t="s">
        <v>28846</v>
      </c>
      <c r="AA412" s="82" t="s">
        <v>34150</v>
      </c>
      <c r="AB412" s="82" t="s">
        <v>28722</v>
      </c>
      <c r="AC412" s="82">
        <v>691</v>
      </c>
      <c r="AD412" s="82" t="s">
        <v>195</v>
      </c>
      <c r="AE412" s="82" t="str">
        <f t="shared" si="29"/>
        <v>BB9</v>
      </c>
      <c r="AX412" s="82" t="s">
        <v>28728</v>
      </c>
      <c r="AY412" s="82">
        <v>691</v>
      </c>
      <c r="AZ412" s="82" t="s">
        <v>195</v>
      </c>
      <c r="BA412" s="82" t="str">
        <f>AX412&amp;AZ412</f>
        <v>CB9</v>
      </c>
      <c r="BK412" s="82" t="s">
        <v>28735</v>
      </c>
      <c r="BL412" s="82">
        <v>691</v>
      </c>
      <c r="BM412" s="82" t="s">
        <v>195</v>
      </c>
      <c r="BN412" s="82" t="str">
        <f t="shared" si="30"/>
        <v>DB9</v>
      </c>
      <c r="BV412" s="82" t="s">
        <v>28742</v>
      </c>
      <c r="BW412" s="82">
        <v>691</v>
      </c>
      <c r="BX412" s="82" t="s">
        <v>195</v>
      </c>
      <c r="BY412" s="82" t="str">
        <f t="shared" si="31"/>
        <v>EB9</v>
      </c>
    </row>
    <row r="413" spans="20:77" ht="13.5" customHeight="1">
      <c r="T413" s="82" t="s">
        <v>28714</v>
      </c>
      <c r="U413" s="82">
        <v>692</v>
      </c>
      <c r="V413" s="82" t="s">
        <v>28723</v>
      </c>
      <c r="W413" s="82" t="str">
        <f t="shared" si="28"/>
        <v>ABA</v>
      </c>
      <c r="Y413" s="82" t="s">
        <v>28846</v>
      </c>
      <c r="AA413" s="82" t="s">
        <v>34151</v>
      </c>
      <c r="AB413" s="82" t="s">
        <v>28722</v>
      </c>
      <c r="AC413" s="82">
        <v>692</v>
      </c>
      <c r="AD413" s="82" t="s">
        <v>28723</v>
      </c>
      <c r="AE413" s="82" t="str">
        <f t="shared" si="29"/>
        <v>BBA</v>
      </c>
      <c r="AX413" s="82" t="s">
        <v>28728</v>
      </c>
      <c r="AY413" s="82">
        <v>692</v>
      </c>
      <c r="AZ413" s="82" t="s">
        <v>28723</v>
      </c>
      <c r="BA413" s="82" t="str">
        <f>AX413&amp;AZ413</f>
        <v>CBA</v>
      </c>
      <c r="BK413" s="82" t="s">
        <v>28735</v>
      </c>
      <c r="BL413" s="82">
        <v>692</v>
      </c>
      <c r="BM413" s="82" t="s">
        <v>28723</v>
      </c>
      <c r="BN413" s="82" t="str">
        <f t="shared" si="30"/>
        <v>DBA</v>
      </c>
      <c r="BV413" s="82" t="s">
        <v>28742</v>
      </c>
      <c r="BW413" s="82">
        <v>692</v>
      </c>
      <c r="BX413" s="82" t="s">
        <v>28723</v>
      </c>
      <c r="BY413" s="82" t="str">
        <f t="shared" si="31"/>
        <v>EBA</v>
      </c>
    </row>
    <row r="414" spans="20:77" ht="13.5" customHeight="1">
      <c r="T414" s="82" t="s">
        <v>28714</v>
      </c>
      <c r="U414" s="82">
        <v>693</v>
      </c>
      <c r="V414" s="82" t="s">
        <v>28724</v>
      </c>
      <c r="W414" s="82" t="str">
        <f t="shared" si="28"/>
        <v>ABB</v>
      </c>
      <c r="Y414" s="82" t="s">
        <v>28846</v>
      </c>
      <c r="AA414" s="82" t="s">
        <v>34152</v>
      </c>
      <c r="AB414" s="82" t="s">
        <v>28722</v>
      </c>
      <c r="AC414" s="82">
        <v>693</v>
      </c>
      <c r="AD414" s="82" t="s">
        <v>28724</v>
      </c>
      <c r="AE414" s="82" t="str">
        <f t="shared" si="29"/>
        <v>BBB</v>
      </c>
      <c r="AX414" s="82" t="s">
        <v>28728</v>
      </c>
      <c r="AY414" s="82">
        <v>693</v>
      </c>
      <c r="AZ414" s="82" t="s">
        <v>28724</v>
      </c>
      <c r="BA414" s="82" t="str">
        <f>AX414&amp;AZ414</f>
        <v>CBB</v>
      </c>
      <c r="BK414" s="82" t="s">
        <v>28735</v>
      </c>
      <c r="BL414" s="82">
        <v>693</v>
      </c>
      <c r="BM414" s="82" t="s">
        <v>28724</v>
      </c>
      <c r="BN414" s="82" t="str">
        <f t="shared" si="30"/>
        <v>DBB</v>
      </c>
      <c r="BV414" s="82" t="s">
        <v>28742</v>
      </c>
      <c r="BW414" s="82">
        <v>693</v>
      </c>
      <c r="BX414" s="82" t="s">
        <v>28724</v>
      </c>
      <c r="BY414" s="82" t="str">
        <f t="shared" si="31"/>
        <v>EBB</v>
      </c>
    </row>
    <row r="415" spans="20:77" ht="13.5" customHeight="1">
      <c r="T415" s="82" t="s">
        <v>28714</v>
      </c>
      <c r="U415" s="82">
        <v>694</v>
      </c>
      <c r="V415" s="82" t="s">
        <v>34153</v>
      </c>
      <c r="W415" s="82" t="str">
        <f t="shared" si="28"/>
        <v>ABC</v>
      </c>
      <c r="Y415" s="82" t="s">
        <v>28846</v>
      </c>
      <c r="AA415" s="82" t="s">
        <v>34154</v>
      </c>
      <c r="AB415" s="82" t="s">
        <v>28722</v>
      </c>
      <c r="AC415" s="82">
        <v>694</v>
      </c>
      <c r="AD415" s="82" t="s">
        <v>34153</v>
      </c>
      <c r="AE415" s="82" t="str">
        <f t="shared" si="29"/>
        <v>BBC</v>
      </c>
      <c r="AX415" s="82" t="s">
        <v>28728</v>
      </c>
      <c r="AY415" s="82">
        <v>694</v>
      </c>
      <c r="AZ415" s="82" t="s">
        <v>34153</v>
      </c>
      <c r="BA415" s="82" t="str">
        <f>AX415&amp;AZ415</f>
        <v>CBC</v>
      </c>
      <c r="BK415" s="82" t="s">
        <v>28735</v>
      </c>
      <c r="BL415" s="82">
        <v>694</v>
      </c>
      <c r="BM415" s="82" t="s">
        <v>34153</v>
      </c>
      <c r="BN415" s="82" t="str">
        <f t="shared" si="30"/>
        <v>DBC</v>
      </c>
      <c r="BV415" s="82" t="s">
        <v>28742</v>
      </c>
      <c r="BW415" s="82">
        <v>694</v>
      </c>
      <c r="BX415" s="82" t="s">
        <v>34153</v>
      </c>
      <c r="BY415" s="82" t="str">
        <f t="shared" si="31"/>
        <v>EBC</v>
      </c>
    </row>
    <row r="416" spans="20:77" ht="13.5" customHeight="1">
      <c r="T416" s="82" t="s">
        <v>28714</v>
      </c>
      <c r="U416" s="82">
        <v>695</v>
      </c>
      <c r="V416" s="82" t="s">
        <v>34155</v>
      </c>
      <c r="W416" s="82" t="str">
        <f t="shared" si="28"/>
        <v>ABD</v>
      </c>
      <c r="Y416" s="82" t="s">
        <v>28846</v>
      </c>
      <c r="AA416" s="82" t="s">
        <v>34156</v>
      </c>
      <c r="AB416" s="82" t="s">
        <v>28722</v>
      </c>
      <c r="AC416" s="82">
        <v>695</v>
      </c>
      <c r="AD416" s="82" t="s">
        <v>34155</v>
      </c>
      <c r="AE416" s="82" t="str">
        <f t="shared" si="29"/>
        <v>BBD</v>
      </c>
      <c r="AX416" s="82" t="s">
        <v>28728</v>
      </c>
      <c r="AY416" s="82">
        <v>695</v>
      </c>
      <c r="AZ416" s="82" t="s">
        <v>34155</v>
      </c>
      <c r="BA416" s="82" t="str">
        <f>AX416&amp;AZ416</f>
        <v>CBD</v>
      </c>
      <c r="BK416" s="82" t="s">
        <v>28735</v>
      </c>
      <c r="BL416" s="82">
        <v>695</v>
      </c>
      <c r="BM416" s="82" t="s">
        <v>34155</v>
      </c>
      <c r="BN416" s="82" t="str">
        <f t="shared" si="30"/>
        <v>DBD</v>
      </c>
      <c r="BV416" s="82" t="s">
        <v>28742</v>
      </c>
      <c r="BW416" s="82">
        <v>695</v>
      </c>
      <c r="BX416" s="82" t="s">
        <v>34155</v>
      </c>
      <c r="BY416" s="82" t="str">
        <f t="shared" si="31"/>
        <v>EBD</v>
      </c>
    </row>
    <row r="417" spans="20:77" ht="13.5" customHeight="1">
      <c r="T417" s="82" t="s">
        <v>28714</v>
      </c>
      <c r="U417" s="82">
        <v>696</v>
      </c>
      <c r="V417" s="82" t="s">
        <v>34157</v>
      </c>
      <c r="W417" s="82" t="str">
        <f t="shared" si="28"/>
        <v>ABE</v>
      </c>
      <c r="Y417" s="82" t="s">
        <v>28846</v>
      </c>
      <c r="AA417" s="82" t="s">
        <v>34158</v>
      </c>
      <c r="AB417" s="82" t="s">
        <v>28722</v>
      </c>
      <c r="AC417" s="82">
        <v>696</v>
      </c>
      <c r="AD417" s="82" t="s">
        <v>34157</v>
      </c>
      <c r="AE417" s="82" t="str">
        <f t="shared" si="29"/>
        <v>BBE</v>
      </c>
      <c r="AX417" s="82" t="s">
        <v>28728</v>
      </c>
      <c r="AY417" s="82">
        <v>696</v>
      </c>
      <c r="AZ417" s="82" t="s">
        <v>34157</v>
      </c>
      <c r="BA417" s="82" t="str">
        <f>AX417&amp;AZ417</f>
        <v>CBE</v>
      </c>
      <c r="BK417" s="82" t="s">
        <v>28735</v>
      </c>
      <c r="BL417" s="82">
        <v>696</v>
      </c>
      <c r="BM417" s="82" t="s">
        <v>34157</v>
      </c>
      <c r="BN417" s="82" t="str">
        <f t="shared" si="30"/>
        <v>DBE</v>
      </c>
      <c r="BV417" s="82" t="s">
        <v>28742</v>
      </c>
      <c r="BW417" s="82">
        <v>696</v>
      </c>
      <c r="BX417" s="82" t="s">
        <v>34157</v>
      </c>
      <c r="BY417" s="82" t="str">
        <f t="shared" si="31"/>
        <v>EBE</v>
      </c>
    </row>
    <row r="418" spans="20:77" ht="13.5" customHeight="1">
      <c r="T418" s="82" t="s">
        <v>28714</v>
      </c>
      <c r="U418" s="82">
        <v>697</v>
      </c>
      <c r="V418" s="82" t="s">
        <v>34159</v>
      </c>
      <c r="W418" s="82" t="str">
        <f t="shared" si="28"/>
        <v>ABF</v>
      </c>
      <c r="Y418" s="82" t="s">
        <v>28846</v>
      </c>
      <c r="AA418" s="82" t="s">
        <v>33354</v>
      </c>
      <c r="AB418" s="82" t="s">
        <v>28722</v>
      </c>
      <c r="AC418" s="82">
        <v>697</v>
      </c>
      <c r="AD418" s="82" t="s">
        <v>34159</v>
      </c>
      <c r="AE418" s="82" t="str">
        <f t="shared" si="29"/>
        <v>BBF</v>
      </c>
      <c r="AX418" s="82" t="s">
        <v>28728</v>
      </c>
      <c r="AY418" s="82">
        <v>697</v>
      </c>
      <c r="AZ418" s="82" t="s">
        <v>34159</v>
      </c>
      <c r="BA418" s="82" t="str">
        <f>AX418&amp;AZ418</f>
        <v>CBF</v>
      </c>
      <c r="BK418" s="82" t="s">
        <v>28735</v>
      </c>
      <c r="BL418" s="82">
        <v>697</v>
      </c>
      <c r="BM418" s="82" t="s">
        <v>34159</v>
      </c>
      <c r="BN418" s="82" t="str">
        <f t="shared" si="30"/>
        <v>DBF</v>
      </c>
      <c r="BV418" s="82" t="s">
        <v>28742</v>
      </c>
      <c r="BW418" s="82">
        <v>697</v>
      </c>
      <c r="BX418" s="82" t="s">
        <v>34159</v>
      </c>
      <c r="BY418" s="82" t="str">
        <f t="shared" si="31"/>
        <v>EBF</v>
      </c>
    </row>
    <row r="419" spans="20:77" ht="13.5" customHeight="1">
      <c r="T419" s="82" t="s">
        <v>28714</v>
      </c>
      <c r="U419" s="82">
        <v>698</v>
      </c>
      <c r="V419" s="82" t="s">
        <v>34160</v>
      </c>
      <c r="W419" s="82" t="str">
        <f t="shared" si="28"/>
        <v>ABG</v>
      </c>
      <c r="Y419" s="82" t="s">
        <v>28846</v>
      </c>
      <c r="AA419" s="82" t="s">
        <v>34161</v>
      </c>
      <c r="AB419" s="82" t="s">
        <v>28722</v>
      </c>
      <c r="AC419" s="82">
        <v>698</v>
      </c>
      <c r="AD419" s="82" t="s">
        <v>34160</v>
      </c>
      <c r="AE419" s="82" t="str">
        <f t="shared" si="29"/>
        <v>BBG</v>
      </c>
      <c r="AX419" s="82" t="s">
        <v>28728</v>
      </c>
      <c r="AY419" s="82">
        <v>698</v>
      </c>
      <c r="AZ419" s="82" t="s">
        <v>34160</v>
      </c>
      <c r="BA419" s="82" t="str">
        <f>AX419&amp;AZ419</f>
        <v>CBG</v>
      </c>
      <c r="BK419" s="82" t="s">
        <v>28735</v>
      </c>
      <c r="BL419" s="82">
        <v>698</v>
      </c>
      <c r="BM419" s="82" t="s">
        <v>34160</v>
      </c>
      <c r="BN419" s="82" t="str">
        <f t="shared" si="30"/>
        <v>DBG</v>
      </c>
      <c r="BV419" s="82" t="s">
        <v>28742</v>
      </c>
      <c r="BW419" s="82">
        <v>698</v>
      </c>
      <c r="BX419" s="82" t="s">
        <v>34160</v>
      </c>
      <c r="BY419" s="82" t="str">
        <f t="shared" si="31"/>
        <v>EBG</v>
      </c>
    </row>
    <row r="420" spans="20:77" ht="13.5" customHeight="1">
      <c r="T420" s="82" t="s">
        <v>28714</v>
      </c>
      <c r="U420" s="82">
        <v>699</v>
      </c>
      <c r="V420" s="82" t="s">
        <v>34162</v>
      </c>
      <c r="W420" s="82" t="str">
        <f t="shared" si="28"/>
        <v>ABH</v>
      </c>
      <c r="Y420" s="82" t="s">
        <v>28846</v>
      </c>
      <c r="AA420" s="82" t="s">
        <v>34163</v>
      </c>
      <c r="AB420" s="82" t="s">
        <v>28722</v>
      </c>
      <c r="AC420" s="82">
        <v>699</v>
      </c>
      <c r="AD420" s="82" t="s">
        <v>34162</v>
      </c>
      <c r="AE420" s="82" t="str">
        <f t="shared" si="29"/>
        <v>BBH</v>
      </c>
      <c r="AX420" s="82" t="s">
        <v>28728</v>
      </c>
      <c r="AY420" s="82">
        <v>699</v>
      </c>
      <c r="AZ420" s="82" t="s">
        <v>34162</v>
      </c>
      <c r="BA420" s="82" t="str">
        <f>AX420&amp;AZ420</f>
        <v>CBH</v>
      </c>
      <c r="BK420" s="82" t="s">
        <v>28735</v>
      </c>
      <c r="BL420" s="82">
        <v>699</v>
      </c>
      <c r="BM420" s="82" t="s">
        <v>34162</v>
      </c>
      <c r="BN420" s="82" t="str">
        <f t="shared" si="30"/>
        <v>DBH</v>
      </c>
      <c r="BV420" s="82" t="s">
        <v>28742</v>
      </c>
      <c r="BW420" s="82">
        <v>699</v>
      </c>
      <c r="BX420" s="82" t="s">
        <v>34162</v>
      </c>
      <c r="BY420" s="82" t="str">
        <f t="shared" si="31"/>
        <v>EBH</v>
      </c>
    </row>
    <row r="421" spans="20:77" ht="13.5" customHeight="1">
      <c r="T421" s="82" t="s">
        <v>28714</v>
      </c>
      <c r="U421" s="82">
        <v>700</v>
      </c>
      <c r="V421" s="82" t="s">
        <v>34164</v>
      </c>
      <c r="W421" s="82" t="str">
        <f t="shared" si="28"/>
        <v>ABI</v>
      </c>
      <c r="Y421" s="82" t="s">
        <v>28846</v>
      </c>
      <c r="AA421" s="82" t="s">
        <v>34165</v>
      </c>
      <c r="AB421" s="82" t="s">
        <v>28722</v>
      </c>
      <c r="AC421" s="82">
        <v>700</v>
      </c>
      <c r="AD421" s="82" t="s">
        <v>34164</v>
      </c>
      <c r="AE421" s="82" t="str">
        <f t="shared" si="29"/>
        <v>BBI</v>
      </c>
      <c r="AX421" s="82" t="s">
        <v>28728</v>
      </c>
      <c r="AY421" s="82">
        <v>700</v>
      </c>
      <c r="AZ421" s="82" t="s">
        <v>34164</v>
      </c>
      <c r="BA421" s="82" t="str">
        <f>AX421&amp;AZ421</f>
        <v>CBI</v>
      </c>
      <c r="BK421" s="82" t="s">
        <v>28735</v>
      </c>
      <c r="BL421" s="82">
        <v>700</v>
      </c>
      <c r="BM421" s="82" t="s">
        <v>34164</v>
      </c>
      <c r="BN421" s="82" t="str">
        <f t="shared" si="30"/>
        <v>DBI</v>
      </c>
      <c r="BV421" s="82" t="s">
        <v>28742</v>
      </c>
      <c r="BW421" s="82">
        <v>700</v>
      </c>
      <c r="BX421" s="82" t="s">
        <v>34164</v>
      </c>
      <c r="BY421" s="82" t="str">
        <f t="shared" si="31"/>
        <v>EBI</v>
      </c>
    </row>
    <row r="422" spans="20:77" ht="13.5" customHeight="1">
      <c r="T422" s="82" t="s">
        <v>28714</v>
      </c>
      <c r="U422" s="82">
        <v>701</v>
      </c>
      <c r="V422" s="82" t="s">
        <v>34166</v>
      </c>
      <c r="W422" s="82" t="str">
        <f t="shared" si="28"/>
        <v>ABJ</v>
      </c>
      <c r="Y422" s="82" t="s">
        <v>28846</v>
      </c>
      <c r="AA422" s="82" t="s">
        <v>34167</v>
      </c>
      <c r="AB422" s="82" t="s">
        <v>28722</v>
      </c>
      <c r="AC422" s="82">
        <v>701</v>
      </c>
      <c r="AD422" s="82" t="s">
        <v>34166</v>
      </c>
      <c r="AE422" s="82" t="str">
        <f t="shared" si="29"/>
        <v>BBJ</v>
      </c>
      <c r="AX422" s="82" t="s">
        <v>28728</v>
      </c>
      <c r="AY422" s="82">
        <v>701</v>
      </c>
      <c r="AZ422" s="82" t="s">
        <v>34166</v>
      </c>
      <c r="BA422" s="82" t="str">
        <f>AX422&amp;AZ422</f>
        <v>CBJ</v>
      </c>
      <c r="BK422" s="82" t="s">
        <v>28735</v>
      </c>
      <c r="BL422" s="82">
        <v>701</v>
      </c>
      <c r="BM422" s="82" t="s">
        <v>34166</v>
      </c>
      <c r="BN422" s="82" t="str">
        <f t="shared" si="30"/>
        <v>DBJ</v>
      </c>
      <c r="BV422" s="82" t="s">
        <v>28742</v>
      </c>
      <c r="BW422" s="82">
        <v>701</v>
      </c>
      <c r="BX422" s="82" t="s">
        <v>34166</v>
      </c>
      <c r="BY422" s="82" t="str">
        <f t="shared" si="31"/>
        <v>EBJ</v>
      </c>
    </row>
    <row r="423" spans="20:77" ht="13.5" customHeight="1">
      <c r="T423" s="82" t="s">
        <v>28714</v>
      </c>
      <c r="U423" s="82">
        <v>702</v>
      </c>
      <c r="V423" s="82" t="s">
        <v>34168</v>
      </c>
      <c r="W423" s="82" t="str">
        <f t="shared" si="28"/>
        <v>ABK</v>
      </c>
      <c r="Y423" s="82" t="s">
        <v>28846</v>
      </c>
      <c r="AA423" s="82" t="s">
        <v>34169</v>
      </c>
      <c r="AB423" s="82" t="s">
        <v>28722</v>
      </c>
      <c r="AC423" s="82">
        <v>702</v>
      </c>
      <c r="AD423" s="82" t="s">
        <v>34168</v>
      </c>
      <c r="AE423" s="82" t="str">
        <f t="shared" si="29"/>
        <v>BBK</v>
      </c>
      <c r="AX423" s="82" t="s">
        <v>28728</v>
      </c>
      <c r="AY423" s="82">
        <v>702</v>
      </c>
      <c r="AZ423" s="82" t="s">
        <v>34168</v>
      </c>
      <c r="BA423" s="82" t="str">
        <f>AX423&amp;AZ423</f>
        <v>CBK</v>
      </c>
      <c r="BK423" s="82" t="s">
        <v>28735</v>
      </c>
      <c r="BL423" s="82">
        <v>702</v>
      </c>
      <c r="BM423" s="82" t="s">
        <v>34168</v>
      </c>
      <c r="BN423" s="82" t="str">
        <f t="shared" si="30"/>
        <v>DBK</v>
      </c>
      <c r="BV423" s="82" t="s">
        <v>28742</v>
      </c>
      <c r="BW423" s="82">
        <v>702</v>
      </c>
      <c r="BX423" s="82" t="s">
        <v>34168</v>
      </c>
      <c r="BY423" s="82" t="str">
        <f t="shared" si="31"/>
        <v>EBK</v>
      </c>
    </row>
    <row r="424" spans="20:77" ht="13.5" customHeight="1">
      <c r="T424" s="82" t="s">
        <v>28714</v>
      </c>
      <c r="U424" s="82">
        <v>703</v>
      </c>
      <c r="V424" s="82" t="s">
        <v>34170</v>
      </c>
      <c r="W424" s="82" t="str">
        <f t="shared" si="28"/>
        <v>ABL</v>
      </c>
      <c r="Y424" s="82" t="s">
        <v>28846</v>
      </c>
      <c r="AA424" s="82" t="s">
        <v>34171</v>
      </c>
      <c r="AB424" s="82" t="s">
        <v>28722</v>
      </c>
      <c r="AC424" s="82">
        <v>703</v>
      </c>
      <c r="AD424" s="82" t="s">
        <v>34170</v>
      </c>
      <c r="AE424" s="82" t="str">
        <f t="shared" si="29"/>
        <v>BBL</v>
      </c>
      <c r="AX424" s="82" t="s">
        <v>28728</v>
      </c>
      <c r="AY424" s="82">
        <v>703</v>
      </c>
      <c r="AZ424" s="82" t="s">
        <v>34170</v>
      </c>
      <c r="BA424" s="82" t="str">
        <f>AX424&amp;AZ424</f>
        <v>CBL</v>
      </c>
      <c r="BK424" s="82" t="s">
        <v>28735</v>
      </c>
      <c r="BL424" s="82">
        <v>703</v>
      </c>
      <c r="BM424" s="82" t="s">
        <v>34170</v>
      </c>
      <c r="BN424" s="82" t="str">
        <f t="shared" si="30"/>
        <v>DBL</v>
      </c>
      <c r="BV424" s="82" t="s">
        <v>28742</v>
      </c>
      <c r="BW424" s="82">
        <v>703</v>
      </c>
      <c r="BX424" s="82" t="s">
        <v>34170</v>
      </c>
      <c r="BY424" s="82" t="str">
        <f t="shared" si="31"/>
        <v>EBL</v>
      </c>
    </row>
    <row r="425" spans="20:77" ht="13.5" customHeight="1">
      <c r="T425" s="82" t="s">
        <v>28714</v>
      </c>
      <c r="U425" s="82">
        <v>704</v>
      </c>
      <c r="V425" s="82" t="s">
        <v>34172</v>
      </c>
      <c r="W425" s="82" t="str">
        <f t="shared" si="28"/>
        <v>ABM</v>
      </c>
      <c r="Y425" s="82" t="s">
        <v>28846</v>
      </c>
      <c r="AA425" s="82" t="s">
        <v>34173</v>
      </c>
      <c r="AB425" s="82" t="s">
        <v>28722</v>
      </c>
      <c r="AC425" s="82">
        <v>704</v>
      </c>
      <c r="AD425" s="82" t="s">
        <v>34172</v>
      </c>
      <c r="AE425" s="82" t="str">
        <f t="shared" si="29"/>
        <v>BBM</v>
      </c>
      <c r="AX425" s="82" t="s">
        <v>28728</v>
      </c>
      <c r="AY425" s="82">
        <v>704</v>
      </c>
      <c r="AZ425" s="82" t="s">
        <v>34172</v>
      </c>
      <c r="BA425" s="82" t="str">
        <f>AX425&amp;AZ425</f>
        <v>CBM</v>
      </c>
      <c r="BK425" s="82" t="s">
        <v>28735</v>
      </c>
      <c r="BL425" s="82">
        <v>704</v>
      </c>
      <c r="BM425" s="82" t="s">
        <v>34172</v>
      </c>
      <c r="BN425" s="82" t="str">
        <f t="shared" si="30"/>
        <v>DBM</v>
      </c>
      <c r="BV425" s="82" t="s">
        <v>28742</v>
      </c>
      <c r="BW425" s="82">
        <v>704</v>
      </c>
      <c r="BX425" s="82" t="s">
        <v>34172</v>
      </c>
      <c r="BY425" s="82" t="str">
        <f t="shared" si="31"/>
        <v>EBM</v>
      </c>
    </row>
    <row r="426" spans="20:77" ht="13.5" customHeight="1">
      <c r="T426" s="82" t="s">
        <v>28714</v>
      </c>
      <c r="U426" s="82">
        <v>705</v>
      </c>
      <c r="V426" s="82" t="s">
        <v>34174</v>
      </c>
      <c r="W426" s="82" t="str">
        <f t="shared" si="28"/>
        <v>ABN</v>
      </c>
      <c r="Y426" s="82" t="s">
        <v>28846</v>
      </c>
      <c r="AA426" s="82" t="s">
        <v>34175</v>
      </c>
      <c r="AB426" s="82" t="s">
        <v>28722</v>
      </c>
      <c r="AC426" s="82">
        <v>705</v>
      </c>
      <c r="AD426" s="82" t="s">
        <v>34174</v>
      </c>
      <c r="AE426" s="82" t="str">
        <f t="shared" si="29"/>
        <v>BBN</v>
      </c>
      <c r="AX426" s="82" t="s">
        <v>28728</v>
      </c>
      <c r="AY426" s="82">
        <v>705</v>
      </c>
      <c r="AZ426" s="82" t="s">
        <v>34174</v>
      </c>
      <c r="BA426" s="82" t="str">
        <f>AX426&amp;AZ426</f>
        <v>CBN</v>
      </c>
      <c r="BK426" s="82" t="s">
        <v>28735</v>
      </c>
      <c r="BL426" s="82">
        <v>705</v>
      </c>
      <c r="BM426" s="82" t="s">
        <v>34174</v>
      </c>
      <c r="BN426" s="82" t="str">
        <f t="shared" si="30"/>
        <v>DBN</v>
      </c>
      <c r="BV426" s="82" t="s">
        <v>28742</v>
      </c>
      <c r="BW426" s="82">
        <v>705</v>
      </c>
      <c r="BX426" s="82" t="s">
        <v>34174</v>
      </c>
      <c r="BY426" s="82" t="str">
        <f t="shared" si="31"/>
        <v>EBN</v>
      </c>
    </row>
    <row r="427" spans="20:77" ht="13.5" customHeight="1">
      <c r="T427" s="82" t="s">
        <v>28714</v>
      </c>
      <c r="U427" s="82">
        <v>706</v>
      </c>
      <c r="V427" s="82" t="s">
        <v>34176</v>
      </c>
      <c r="W427" s="82" t="str">
        <f t="shared" si="28"/>
        <v>ABO</v>
      </c>
      <c r="Y427" s="82" t="s">
        <v>28846</v>
      </c>
      <c r="AA427" s="82" t="s">
        <v>34177</v>
      </c>
      <c r="AB427" s="82" t="s">
        <v>28722</v>
      </c>
      <c r="AC427" s="82">
        <v>706</v>
      </c>
      <c r="AD427" s="82" t="s">
        <v>34176</v>
      </c>
      <c r="AE427" s="82" t="str">
        <f t="shared" si="29"/>
        <v>BBO</v>
      </c>
      <c r="AX427" s="82" t="s">
        <v>28728</v>
      </c>
      <c r="AY427" s="82">
        <v>706</v>
      </c>
      <c r="AZ427" s="82" t="s">
        <v>34176</v>
      </c>
      <c r="BA427" s="82" t="str">
        <f>AX427&amp;AZ427</f>
        <v>CBO</v>
      </c>
      <c r="BK427" s="82" t="s">
        <v>28735</v>
      </c>
      <c r="BL427" s="82">
        <v>706</v>
      </c>
      <c r="BM427" s="82" t="s">
        <v>34176</v>
      </c>
      <c r="BN427" s="82" t="str">
        <f t="shared" si="30"/>
        <v>DBO</v>
      </c>
      <c r="BV427" s="82" t="s">
        <v>28742</v>
      </c>
      <c r="BW427" s="82">
        <v>706</v>
      </c>
      <c r="BX427" s="82" t="s">
        <v>34176</v>
      </c>
      <c r="BY427" s="82" t="str">
        <f t="shared" si="31"/>
        <v>EBO</v>
      </c>
    </row>
    <row r="428" spans="20:77" ht="13.5" customHeight="1">
      <c r="T428" s="82" t="s">
        <v>28714</v>
      </c>
      <c r="U428" s="82">
        <v>707</v>
      </c>
      <c r="V428" s="82" t="s">
        <v>34178</v>
      </c>
      <c r="W428" s="82" t="str">
        <f t="shared" si="28"/>
        <v>ABP</v>
      </c>
      <c r="Y428" s="82" t="s">
        <v>28846</v>
      </c>
      <c r="AA428" s="82" t="s">
        <v>22153</v>
      </c>
      <c r="AB428" s="82" t="s">
        <v>28722</v>
      </c>
      <c r="AC428" s="82">
        <v>707</v>
      </c>
      <c r="AD428" s="82" t="s">
        <v>34178</v>
      </c>
      <c r="AE428" s="82" t="str">
        <f t="shared" si="29"/>
        <v>BBP</v>
      </c>
      <c r="AX428" s="82" t="s">
        <v>28728</v>
      </c>
      <c r="AY428" s="82">
        <v>707</v>
      </c>
      <c r="AZ428" s="82" t="s">
        <v>34178</v>
      </c>
      <c r="BA428" s="82" t="str">
        <f>AX428&amp;AZ428</f>
        <v>CBP</v>
      </c>
      <c r="BK428" s="82" t="s">
        <v>28735</v>
      </c>
      <c r="BL428" s="82">
        <v>707</v>
      </c>
      <c r="BM428" s="82" t="s">
        <v>34178</v>
      </c>
      <c r="BN428" s="82" t="str">
        <f t="shared" si="30"/>
        <v>DBP</v>
      </c>
      <c r="BV428" s="82" t="s">
        <v>28742</v>
      </c>
      <c r="BW428" s="82">
        <v>707</v>
      </c>
      <c r="BX428" s="82" t="s">
        <v>34178</v>
      </c>
      <c r="BY428" s="82" t="str">
        <f t="shared" si="31"/>
        <v>EBP</v>
      </c>
    </row>
    <row r="429" spans="20:77" ht="13.5" customHeight="1">
      <c r="T429" s="82" t="s">
        <v>28714</v>
      </c>
      <c r="U429" s="82">
        <v>708</v>
      </c>
      <c r="V429" s="82" t="s">
        <v>34179</v>
      </c>
      <c r="W429" s="82" t="str">
        <f t="shared" si="28"/>
        <v>ABQ</v>
      </c>
      <c r="Y429" s="82" t="s">
        <v>28846</v>
      </c>
      <c r="AA429" s="82" t="s">
        <v>34180</v>
      </c>
      <c r="AB429" s="82" t="s">
        <v>28722</v>
      </c>
      <c r="AC429" s="82">
        <v>708</v>
      </c>
      <c r="AD429" s="82" t="s">
        <v>34179</v>
      </c>
      <c r="AE429" s="82" t="str">
        <f t="shared" si="29"/>
        <v>BBQ</v>
      </c>
      <c r="AX429" s="82" t="s">
        <v>28728</v>
      </c>
      <c r="AY429" s="82">
        <v>708</v>
      </c>
      <c r="AZ429" s="82" t="s">
        <v>34179</v>
      </c>
      <c r="BA429" s="82" t="str">
        <f>AX429&amp;AZ429</f>
        <v>CBQ</v>
      </c>
      <c r="BK429" s="82" t="s">
        <v>28735</v>
      </c>
      <c r="BL429" s="82">
        <v>708</v>
      </c>
      <c r="BM429" s="82" t="s">
        <v>34179</v>
      </c>
      <c r="BN429" s="82" t="str">
        <f t="shared" si="30"/>
        <v>DBQ</v>
      </c>
      <c r="BV429" s="82" t="s">
        <v>28742</v>
      </c>
      <c r="BW429" s="82">
        <v>708</v>
      </c>
      <c r="BX429" s="82" t="s">
        <v>34179</v>
      </c>
      <c r="BY429" s="82" t="str">
        <f t="shared" si="31"/>
        <v>EBQ</v>
      </c>
    </row>
    <row r="430" spans="20:77" ht="13.5" customHeight="1">
      <c r="T430" s="82" t="s">
        <v>28714</v>
      </c>
      <c r="U430" s="82">
        <v>709</v>
      </c>
      <c r="V430" s="82" t="s">
        <v>34181</v>
      </c>
      <c r="W430" s="82" t="str">
        <f t="shared" si="28"/>
        <v>ABR</v>
      </c>
      <c r="Y430" s="82" t="s">
        <v>28846</v>
      </c>
      <c r="AA430" s="82" t="s">
        <v>34182</v>
      </c>
      <c r="AB430" s="82" t="s">
        <v>28722</v>
      </c>
      <c r="AC430" s="82">
        <v>709</v>
      </c>
      <c r="AD430" s="82" t="s">
        <v>34181</v>
      </c>
      <c r="AE430" s="82" t="str">
        <f t="shared" si="29"/>
        <v>BBR</v>
      </c>
      <c r="AX430" s="82" t="s">
        <v>28728</v>
      </c>
      <c r="AY430" s="82">
        <v>709</v>
      </c>
      <c r="AZ430" s="82" t="s">
        <v>34181</v>
      </c>
      <c r="BA430" s="82" t="str">
        <f>AX430&amp;AZ430</f>
        <v>CBR</v>
      </c>
      <c r="BK430" s="82" t="s">
        <v>28735</v>
      </c>
      <c r="BL430" s="82">
        <v>709</v>
      </c>
      <c r="BM430" s="82" t="s">
        <v>34181</v>
      </c>
      <c r="BN430" s="82" t="str">
        <f t="shared" si="30"/>
        <v>DBR</v>
      </c>
      <c r="BV430" s="82" t="s">
        <v>28742</v>
      </c>
      <c r="BW430" s="82">
        <v>709</v>
      </c>
      <c r="BX430" s="82" t="s">
        <v>34181</v>
      </c>
      <c r="BY430" s="82" t="str">
        <f t="shared" si="31"/>
        <v>EBR</v>
      </c>
    </row>
    <row r="431" spans="20:77" ht="13.5" customHeight="1">
      <c r="T431" s="82" t="s">
        <v>28714</v>
      </c>
      <c r="U431" s="82">
        <v>710</v>
      </c>
      <c r="V431" s="82" t="s">
        <v>34183</v>
      </c>
      <c r="W431" s="82" t="str">
        <f t="shared" si="28"/>
        <v>ABS</v>
      </c>
      <c r="Y431" s="82" t="s">
        <v>28846</v>
      </c>
      <c r="AA431" s="82" t="s">
        <v>34184</v>
      </c>
      <c r="AB431" s="82" t="s">
        <v>28722</v>
      </c>
      <c r="AC431" s="82">
        <v>710</v>
      </c>
      <c r="AD431" s="82" t="s">
        <v>34183</v>
      </c>
      <c r="AE431" s="82" t="str">
        <f t="shared" si="29"/>
        <v>BBS</v>
      </c>
      <c r="AX431" s="82" t="s">
        <v>28728</v>
      </c>
      <c r="AY431" s="82">
        <v>710</v>
      </c>
      <c r="AZ431" s="82" t="s">
        <v>34183</v>
      </c>
      <c r="BA431" s="82" t="str">
        <f>AX431&amp;AZ431</f>
        <v>CBS</v>
      </c>
      <c r="BK431" s="82" t="s">
        <v>28735</v>
      </c>
      <c r="BL431" s="82">
        <v>710</v>
      </c>
      <c r="BM431" s="82" t="s">
        <v>34183</v>
      </c>
      <c r="BN431" s="82" t="str">
        <f t="shared" si="30"/>
        <v>DBS</v>
      </c>
      <c r="BV431" s="82" t="s">
        <v>28742</v>
      </c>
      <c r="BW431" s="82">
        <v>710</v>
      </c>
      <c r="BX431" s="82" t="s">
        <v>34183</v>
      </c>
      <c r="BY431" s="82" t="str">
        <f t="shared" si="31"/>
        <v>EBS</v>
      </c>
    </row>
    <row r="432" spans="20:77" ht="13.5" customHeight="1">
      <c r="T432" s="82" t="s">
        <v>28714</v>
      </c>
      <c r="U432" s="82">
        <v>711</v>
      </c>
      <c r="V432" s="82" t="s">
        <v>34185</v>
      </c>
      <c r="W432" s="82" t="str">
        <f t="shared" si="28"/>
        <v>ABT</v>
      </c>
      <c r="Y432" s="82" t="s">
        <v>28846</v>
      </c>
      <c r="AA432" s="82" t="s">
        <v>33356</v>
      </c>
      <c r="AB432" s="82" t="s">
        <v>28722</v>
      </c>
      <c r="AC432" s="82">
        <v>711</v>
      </c>
      <c r="AD432" s="82" t="s">
        <v>34185</v>
      </c>
      <c r="AE432" s="82" t="str">
        <f t="shared" si="29"/>
        <v>BBT</v>
      </c>
      <c r="AX432" s="82" t="s">
        <v>28728</v>
      </c>
      <c r="AY432" s="82">
        <v>711</v>
      </c>
      <c r="AZ432" s="82" t="s">
        <v>34185</v>
      </c>
      <c r="BA432" s="82" t="str">
        <f>AX432&amp;AZ432</f>
        <v>CBT</v>
      </c>
      <c r="BK432" s="82" t="s">
        <v>28735</v>
      </c>
      <c r="BL432" s="82">
        <v>711</v>
      </c>
      <c r="BM432" s="82" t="s">
        <v>34185</v>
      </c>
      <c r="BN432" s="82" t="str">
        <f t="shared" si="30"/>
        <v>DBT</v>
      </c>
      <c r="BV432" s="82" t="s">
        <v>28742</v>
      </c>
      <c r="BW432" s="82">
        <v>711</v>
      </c>
      <c r="BX432" s="82" t="s">
        <v>34185</v>
      </c>
      <c r="BY432" s="82" t="str">
        <f t="shared" si="31"/>
        <v>EBT</v>
      </c>
    </row>
    <row r="433" spans="20:77" ht="13.5" customHeight="1">
      <c r="T433" s="82" t="s">
        <v>28714</v>
      </c>
      <c r="U433" s="82">
        <v>712</v>
      </c>
      <c r="V433" s="82" t="s">
        <v>34186</v>
      </c>
      <c r="W433" s="82" t="str">
        <f t="shared" si="28"/>
        <v>ABU</v>
      </c>
      <c r="Y433" s="82" t="s">
        <v>28846</v>
      </c>
      <c r="AA433" s="82" t="s">
        <v>34187</v>
      </c>
      <c r="AB433" s="82" t="s">
        <v>28722</v>
      </c>
      <c r="AC433" s="82">
        <v>712</v>
      </c>
      <c r="AD433" s="82" t="s">
        <v>34186</v>
      </c>
      <c r="AE433" s="82" t="str">
        <f t="shared" si="29"/>
        <v>BBU</v>
      </c>
      <c r="AX433" s="82" t="s">
        <v>28728</v>
      </c>
      <c r="AY433" s="82">
        <v>712</v>
      </c>
      <c r="AZ433" s="82" t="s">
        <v>34186</v>
      </c>
      <c r="BA433" s="82" t="str">
        <f>AX433&amp;AZ433</f>
        <v>CBU</v>
      </c>
      <c r="BK433" s="82" t="s">
        <v>28735</v>
      </c>
      <c r="BL433" s="82">
        <v>712</v>
      </c>
      <c r="BM433" s="82" t="s">
        <v>34186</v>
      </c>
      <c r="BN433" s="82" t="str">
        <f t="shared" si="30"/>
        <v>DBU</v>
      </c>
      <c r="BV433" s="82" t="s">
        <v>28742</v>
      </c>
      <c r="BW433" s="82">
        <v>712</v>
      </c>
      <c r="BX433" s="82" t="s">
        <v>34186</v>
      </c>
      <c r="BY433" s="82" t="str">
        <f t="shared" si="31"/>
        <v>EBU</v>
      </c>
    </row>
    <row r="434" spans="20:77" ht="13.5" customHeight="1">
      <c r="T434" s="82" t="s">
        <v>28714</v>
      </c>
      <c r="U434" s="82">
        <v>713</v>
      </c>
      <c r="V434" s="82" t="s">
        <v>34188</v>
      </c>
      <c r="W434" s="82" t="str">
        <f t="shared" si="28"/>
        <v>ABV</v>
      </c>
      <c r="Y434" s="82" t="s">
        <v>28846</v>
      </c>
      <c r="AA434" s="82" t="s">
        <v>34189</v>
      </c>
      <c r="AB434" s="82" t="s">
        <v>28722</v>
      </c>
      <c r="AC434" s="82">
        <v>713</v>
      </c>
      <c r="AD434" s="82" t="s">
        <v>34188</v>
      </c>
      <c r="AE434" s="82" t="str">
        <f t="shared" si="29"/>
        <v>BBV</v>
      </c>
      <c r="AX434" s="82" t="s">
        <v>28728</v>
      </c>
      <c r="AY434" s="82">
        <v>713</v>
      </c>
      <c r="AZ434" s="82" t="s">
        <v>34188</v>
      </c>
      <c r="BA434" s="82" t="str">
        <f>AX434&amp;AZ434</f>
        <v>CBV</v>
      </c>
      <c r="BK434" s="82" t="s">
        <v>28735</v>
      </c>
      <c r="BL434" s="82">
        <v>713</v>
      </c>
      <c r="BM434" s="82" t="s">
        <v>34188</v>
      </c>
      <c r="BN434" s="82" t="str">
        <f t="shared" si="30"/>
        <v>DBV</v>
      </c>
      <c r="BV434" s="82" t="s">
        <v>28742</v>
      </c>
      <c r="BW434" s="82">
        <v>713</v>
      </c>
      <c r="BX434" s="82" t="s">
        <v>34188</v>
      </c>
      <c r="BY434" s="82" t="str">
        <f t="shared" si="31"/>
        <v>EBV</v>
      </c>
    </row>
    <row r="435" spans="20:77" ht="13.5" customHeight="1">
      <c r="T435" s="82" t="s">
        <v>28714</v>
      </c>
      <c r="U435" s="82">
        <v>714</v>
      </c>
      <c r="V435" s="82" t="s">
        <v>34190</v>
      </c>
      <c r="W435" s="82" t="str">
        <f t="shared" si="28"/>
        <v>ABW</v>
      </c>
      <c r="Y435" s="82" t="s">
        <v>28846</v>
      </c>
      <c r="AA435" s="82" t="s">
        <v>34191</v>
      </c>
      <c r="AB435" s="82" t="s">
        <v>28722</v>
      </c>
      <c r="AC435" s="82">
        <v>714</v>
      </c>
      <c r="AD435" s="82" t="s">
        <v>34190</v>
      </c>
      <c r="AE435" s="82" t="str">
        <f t="shared" si="29"/>
        <v>BBW</v>
      </c>
      <c r="AX435" s="82" t="s">
        <v>28728</v>
      </c>
      <c r="AY435" s="82">
        <v>714</v>
      </c>
      <c r="AZ435" s="82" t="s">
        <v>34190</v>
      </c>
      <c r="BA435" s="82" t="str">
        <f>AX435&amp;AZ435</f>
        <v>CBW</v>
      </c>
      <c r="BK435" s="82" t="s">
        <v>28735</v>
      </c>
      <c r="BL435" s="82">
        <v>714</v>
      </c>
      <c r="BM435" s="82" t="s">
        <v>34190</v>
      </c>
      <c r="BN435" s="82" t="str">
        <f t="shared" si="30"/>
        <v>DBW</v>
      </c>
      <c r="BV435" s="82" t="s">
        <v>28742</v>
      </c>
      <c r="BW435" s="82">
        <v>714</v>
      </c>
      <c r="BX435" s="82" t="s">
        <v>34190</v>
      </c>
      <c r="BY435" s="82" t="str">
        <f t="shared" si="31"/>
        <v>EBW</v>
      </c>
    </row>
    <row r="436" spans="20:77" ht="13.5" customHeight="1">
      <c r="T436" s="82" t="s">
        <v>28714</v>
      </c>
      <c r="U436" s="82">
        <v>715</v>
      </c>
      <c r="V436" s="82" t="s">
        <v>34192</v>
      </c>
      <c r="W436" s="82" t="str">
        <f t="shared" si="28"/>
        <v>ABX</v>
      </c>
      <c r="Y436" s="82" t="s">
        <v>28846</v>
      </c>
      <c r="AA436" s="82" t="s">
        <v>34193</v>
      </c>
      <c r="AB436" s="82" t="s">
        <v>28722</v>
      </c>
      <c r="AC436" s="82">
        <v>715</v>
      </c>
      <c r="AD436" s="82" t="s">
        <v>34192</v>
      </c>
      <c r="AE436" s="82" t="str">
        <f t="shared" si="29"/>
        <v>BBX</v>
      </c>
      <c r="AX436" s="82" t="s">
        <v>28728</v>
      </c>
      <c r="AY436" s="82">
        <v>715</v>
      </c>
      <c r="AZ436" s="82" t="s">
        <v>34192</v>
      </c>
      <c r="BA436" s="82" t="str">
        <f>AX436&amp;AZ436</f>
        <v>CBX</v>
      </c>
      <c r="BK436" s="82" t="s">
        <v>28735</v>
      </c>
      <c r="BL436" s="82">
        <v>715</v>
      </c>
      <c r="BM436" s="82" t="s">
        <v>34192</v>
      </c>
      <c r="BN436" s="82" t="str">
        <f t="shared" si="30"/>
        <v>DBX</v>
      </c>
      <c r="BV436" s="82" t="s">
        <v>28742</v>
      </c>
      <c r="BW436" s="82">
        <v>715</v>
      </c>
      <c r="BX436" s="82" t="s">
        <v>34192</v>
      </c>
      <c r="BY436" s="82" t="str">
        <f t="shared" si="31"/>
        <v>EBX</v>
      </c>
    </row>
    <row r="437" spans="20:77" ht="13.5" customHeight="1">
      <c r="T437" s="82" t="s">
        <v>28714</v>
      </c>
      <c r="U437" s="82">
        <v>716</v>
      </c>
      <c r="V437" s="82" t="s">
        <v>34194</v>
      </c>
      <c r="W437" s="82" t="str">
        <f t="shared" si="28"/>
        <v>ABY</v>
      </c>
      <c r="Y437" s="82" t="s">
        <v>28846</v>
      </c>
      <c r="AA437" s="82" t="s">
        <v>34195</v>
      </c>
      <c r="AB437" s="82" t="s">
        <v>28722</v>
      </c>
      <c r="AC437" s="82">
        <v>716</v>
      </c>
      <c r="AD437" s="82" t="s">
        <v>34194</v>
      </c>
      <c r="AE437" s="82" t="str">
        <f t="shared" si="29"/>
        <v>BBY</v>
      </c>
      <c r="AX437" s="82" t="s">
        <v>28728</v>
      </c>
      <c r="AY437" s="82">
        <v>716</v>
      </c>
      <c r="AZ437" s="82" t="s">
        <v>34194</v>
      </c>
      <c r="BA437" s="82" t="str">
        <f>AX437&amp;AZ437</f>
        <v>CBY</v>
      </c>
      <c r="BK437" s="82" t="s">
        <v>28735</v>
      </c>
      <c r="BL437" s="82">
        <v>716</v>
      </c>
      <c r="BM437" s="82" t="s">
        <v>34194</v>
      </c>
      <c r="BN437" s="82" t="str">
        <f t="shared" si="30"/>
        <v>DBY</v>
      </c>
      <c r="BV437" s="82" t="s">
        <v>28742</v>
      </c>
      <c r="BW437" s="82">
        <v>716</v>
      </c>
      <c r="BX437" s="82" t="s">
        <v>34194</v>
      </c>
      <c r="BY437" s="82" t="str">
        <f t="shared" si="31"/>
        <v>EBY</v>
      </c>
    </row>
    <row r="438" spans="20:77" ht="13.5" customHeight="1">
      <c r="T438" s="82" t="s">
        <v>28714</v>
      </c>
      <c r="U438" s="82">
        <v>717</v>
      </c>
      <c r="V438" s="82" t="s">
        <v>34196</v>
      </c>
      <c r="W438" s="82" t="str">
        <f t="shared" si="28"/>
        <v>ABZ</v>
      </c>
      <c r="Y438" s="82" t="s">
        <v>28846</v>
      </c>
      <c r="AA438" s="82" t="s">
        <v>34197</v>
      </c>
      <c r="AB438" s="82" t="s">
        <v>28722</v>
      </c>
      <c r="AC438" s="82">
        <v>717</v>
      </c>
      <c r="AD438" s="82" t="s">
        <v>34196</v>
      </c>
      <c r="AE438" s="82" t="str">
        <f t="shared" si="29"/>
        <v>BBZ</v>
      </c>
      <c r="AX438" s="82" t="s">
        <v>28728</v>
      </c>
      <c r="AY438" s="82">
        <v>717</v>
      </c>
      <c r="AZ438" s="82" t="s">
        <v>34196</v>
      </c>
      <c r="BA438" s="82" t="str">
        <f>AX438&amp;AZ438</f>
        <v>CBZ</v>
      </c>
      <c r="BK438" s="82" t="s">
        <v>28735</v>
      </c>
      <c r="BL438" s="82">
        <v>717</v>
      </c>
      <c r="BM438" s="82" t="s">
        <v>34196</v>
      </c>
      <c r="BN438" s="82" t="str">
        <f t="shared" si="30"/>
        <v>DBZ</v>
      </c>
      <c r="BV438" s="82" t="s">
        <v>28742</v>
      </c>
      <c r="BW438" s="82">
        <v>717</v>
      </c>
      <c r="BX438" s="82" t="s">
        <v>34196</v>
      </c>
      <c r="BY438" s="82" t="str">
        <f t="shared" si="31"/>
        <v>EBZ</v>
      </c>
    </row>
    <row r="439" spans="20:77" ht="13.5" customHeight="1">
      <c r="T439" s="82" t="s">
        <v>28714</v>
      </c>
      <c r="U439" s="82">
        <v>744</v>
      </c>
      <c r="V439" s="82" t="s">
        <v>23328</v>
      </c>
      <c r="W439" s="82" t="str">
        <f t="shared" si="28"/>
        <v>AC0</v>
      </c>
      <c r="Y439" s="82" t="s">
        <v>28846</v>
      </c>
      <c r="AA439" s="82" t="s">
        <v>33360</v>
      </c>
      <c r="AB439" s="82" t="s">
        <v>28722</v>
      </c>
      <c r="AC439" s="82">
        <v>744</v>
      </c>
      <c r="AD439" s="82" t="s">
        <v>23328</v>
      </c>
      <c r="AE439" s="82" t="str">
        <f t="shared" si="29"/>
        <v>BC0</v>
      </c>
      <c r="AX439" s="82" t="s">
        <v>28728</v>
      </c>
      <c r="AY439" s="82">
        <v>744</v>
      </c>
      <c r="AZ439" s="82" t="s">
        <v>23328</v>
      </c>
      <c r="BA439" s="82" t="str">
        <f>AX439&amp;AZ439</f>
        <v>CC0</v>
      </c>
      <c r="BK439" s="82" t="s">
        <v>28735</v>
      </c>
      <c r="BL439" s="82">
        <v>744</v>
      </c>
      <c r="BM439" s="82" t="s">
        <v>23328</v>
      </c>
      <c r="BN439" s="82" t="str">
        <f t="shared" si="30"/>
        <v>DC0</v>
      </c>
      <c r="BV439" s="82" t="s">
        <v>28742</v>
      </c>
      <c r="BW439" s="82">
        <v>744</v>
      </c>
      <c r="BX439" s="82" t="s">
        <v>23328</v>
      </c>
      <c r="BY439" s="82" t="str">
        <f t="shared" si="31"/>
        <v>EC0</v>
      </c>
    </row>
    <row r="440" spans="20:77" ht="13.5" customHeight="1">
      <c r="T440" s="82" t="s">
        <v>28714</v>
      </c>
      <c r="U440" s="82">
        <v>745</v>
      </c>
      <c r="V440" s="82" t="s">
        <v>23336</v>
      </c>
      <c r="W440" s="82" t="str">
        <f t="shared" si="28"/>
        <v>AC1</v>
      </c>
      <c r="Y440" s="82" t="s">
        <v>28846</v>
      </c>
      <c r="AA440" s="82" t="s">
        <v>34198</v>
      </c>
      <c r="AB440" s="82" t="s">
        <v>28722</v>
      </c>
      <c r="AC440" s="82">
        <v>745</v>
      </c>
      <c r="AD440" s="82" t="s">
        <v>23336</v>
      </c>
      <c r="AE440" s="82" t="str">
        <f t="shared" si="29"/>
        <v>BC1</v>
      </c>
      <c r="AX440" s="82" t="s">
        <v>28728</v>
      </c>
      <c r="AY440" s="82">
        <v>745</v>
      </c>
      <c r="AZ440" s="82" t="s">
        <v>23336</v>
      </c>
      <c r="BA440" s="82" t="str">
        <f>AX440&amp;AZ440</f>
        <v>CC1</v>
      </c>
      <c r="BK440" s="82" t="s">
        <v>28735</v>
      </c>
      <c r="BL440" s="82">
        <v>745</v>
      </c>
      <c r="BM440" s="82" t="s">
        <v>23336</v>
      </c>
      <c r="BN440" s="82" t="str">
        <f t="shared" si="30"/>
        <v>DC1</v>
      </c>
      <c r="BV440" s="82" t="s">
        <v>28742</v>
      </c>
      <c r="BW440" s="82">
        <v>745</v>
      </c>
      <c r="BX440" s="82" t="s">
        <v>23336</v>
      </c>
      <c r="BY440" s="82" t="str">
        <f t="shared" si="31"/>
        <v>EC1</v>
      </c>
    </row>
    <row r="441" spans="20:77" ht="13.5" customHeight="1">
      <c r="T441" s="82" t="s">
        <v>28714</v>
      </c>
      <c r="U441" s="82">
        <v>746</v>
      </c>
      <c r="V441" s="82" t="s">
        <v>23344</v>
      </c>
      <c r="W441" s="82" t="str">
        <f t="shared" si="28"/>
        <v>AC2</v>
      </c>
      <c r="Y441" s="82" t="s">
        <v>28846</v>
      </c>
      <c r="AA441" s="82" t="s">
        <v>34199</v>
      </c>
      <c r="AB441" s="82" t="s">
        <v>28722</v>
      </c>
      <c r="AC441" s="82">
        <v>746</v>
      </c>
      <c r="AD441" s="82" t="s">
        <v>23344</v>
      </c>
      <c r="AE441" s="82" t="str">
        <f t="shared" si="29"/>
        <v>BC2</v>
      </c>
      <c r="AX441" s="82" t="s">
        <v>28728</v>
      </c>
      <c r="AY441" s="82">
        <v>746</v>
      </c>
      <c r="AZ441" s="82" t="s">
        <v>23344</v>
      </c>
      <c r="BA441" s="82" t="str">
        <f>AX441&amp;AZ441</f>
        <v>CC2</v>
      </c>
      <c r="BK441" s="82" t="s">
        <v>28735</v>
      </c>
      <c r="BL441" s="82">
        <v>746</v>
      </c>
      <c r="BM441" s="82" t="s">
        <v>23344</v>
      </c>
      <c r="BN441" s="82" t="str">
        <f t="shared" si="30"/>
        <v>DC2</v>
      </c>
      <c r="BV441" s="82" t="s">
        <v>28742</v>
      </c>
      <c r="BW441" s="82">
        <v>746</v>
      </c>
      <c r="BX441" s="82" t="s">
        <v>23344</v>
      </c>
      <c r="BY441" s="82" t="str">
        <f t="shared" si="31"/>
        <v>EC2</v>
      </c>
    </row>
    <row r="442" spans="20:77" ht="13.5" customHeight="1">
      <c r="T442" s="82" t="s">
        <v>28714</v>
      </c>
      <c r="U442" s="82">
        <v>747</v>
      </c>
      <c r="V442" s="82" t="s">
        <v>23351</v>
      </c>
      <c r="W442" s="82" t="str">
        <f t="shared" si="28"/>
        <v>AC3</v>
      </c>
      <c r="Y442" s="82" t="s">
        <v>28846</v>
      </c>
      <c r="AA442" s="82" t="s">
        <v>34200</v>
      </c>
      <c r="AB442" s="82" t="s">
        <v>28722</v>
      </c>
      <c r="AC442" s="82">
        <v>747</v>
      </c>
      <c r="AD442" s="82" t="s">
        <v>23351</v>
      </c>
      <c r="AE442" s="82" t="str">
        <f t="shared" si="29"/>
        <v>BC3</v>
      </c>
      <c r="AX442" s="82" t="s">
        <v>28728</v>
      </c>
      <c r="AY442" s="82">
        <v>747</v>
      </c>
      <c r="AZ442" s="82" t="s">
        <v>23351</v>
      </c>
      <c r="BA442" s="82" t="str">
        <f>AX442&amp;AZ442</f>
        <v>CC3</v>
      </c>
      <c r="BK442" s="82" t="s">
        <v>28735</v>
      </c>
      <c r="BL442" s="82">
        <v>747</v>
      </c>
      <c r="BM442" s="82" t="s">
        <v>23351</v>
      </c>
      <c r="BN442" s="82" t="str">
        <f t="shared" si="30"/>
        <v>DC3</v>
      </c>
      <c r="BV442" s="82" t="s">
        <v>28742</v>
      </c>
      <c r="BW442" s="82">
        <v>747</v>
      </c>
      <c r="BX442" s="82" t="s">
        <v>23351</v>
      </c>
      <c r="BY442" s="82" t="str">
        <f t="shared" si="31"/>
        <v>EC3</v>
      </c>
    </row>
    <row r="443" spans="20:77" ht="13.5" customHeight="1">
      <c r="T443" s="82" t="s">
        <v>28714</v>
      </c>
      <c r="U443" s="82">
        <v>748</v>
      </c>
      <c r="V443" s="82" t="s">
        <v>23359</v>
      </c>
      <c r="W443" s="82" t="str">
        <f t="shared" si="28"/>
        <v>AC4</v>
      </c>
      <c r="Y443" s="82" t="s">
        <v>28846</v>
      </c>
      <c r="AA443" s="82" t="s">
        <v>34201</v>
      </c>
      <c r="AB443" s="82" t="s">
        <v>28722</v>
      </c>
      <c r="AC443" s="82">
        <v>748</v>
      </c>
      <c r="AD443" s="82" t="s">
        <v>23359</v>
      </c>
      <c r="AE443" s="82" t="str">
        <f t="shared" si="29"/>
        <v>BC4</v>
      </c>
      <c r="AX443" s="82" t="s">
        <v>28728</v>
      </c>
      <c r="AY443" s="82">
        <v>748</v>
      </c>
      <c r="AZ443" s="82" t="s">
        <v>23359</v>
      </c>
      <c r="BA443" s="82" t="str">
        <f>AX443&amp;AZ443</f>
        <v>CC4</v>
      </c>
      <c r="BK443" s="82" t="s">
        <v>28735</v>
      </c>
      <c r="BL443" s="82">
        <v>748</v>
      </c>
      <c r="BM443" s="82" t="s">
        <v>23359</v>
      </c>
      <c r="BN443" s="82" t="str">
        <f t="shared" si="30"/>
        <v>DC4</v>
      </c>
      <c r="BV443" s="82" t="s">
        <v>28742</v>
      </c>
      <c r="BW443" s="82">
        <v>748</v>
      </c>
      <c r="BX443" s="82" t="s">
        <v>23359</v>
      </c>
      <c r="BY443" s="82" t="str">
        <f t="shared" si="31"/>
        <v>EC4</v>
      </c>
    </row>
    <row r="444" spans="20:77" ht="13.5" customHeight="1">
      <c r="T444" s="82" t="s">
        <v>28714</v>
      </c>
      <c r="U444" s="82">
        <v>749</v>
      </c>
      <c r="V444" s="82" t="s">
        <v>23367</v>
      </c>
      <c r="W444" s="82" t="str">
        <f t="shared" si="28"/>
        <v>AC5</v>
      </c>
      <c r="Y444" s="82" t="s">
        <v>28846</v>
      </c>
      <c r="AA444" s="82" t="s">
        <v>34202</v>
      </c>
      <c r="AB444" s="82" t="s">
        <v>28722</v>
      </c>
      <c r="AC444" s="82">
        <v>749</v>
      </c>
      <c r="AD444" s="82" t="s">
        <v>23367</v>
      </c>
      <c r="AE444" s="82" t="str">
        <f t="shared" si="29"/>
        <v>BC5</v>
      </c>
      <c r="AX444" s="82" t="s">
        <v>28728</v>
      </c>
      <c r="AY444" s="82">
        <v>749</v>
      </c>
      <c r="AZ444" s="82" t="s">
        <v>23367</v>
      </c>
      <c r="BA444" s="82" t="str">
        <f>AX444&amp;AZ444</f>
        <v>CC5</v>
      </c>
      <c r="BK444" s="82" t="s">
        <v>28735</v>
      </c>
      <c r="BL444" s="82">
        <v>749</v>
      </c>
      <c r="BM444" s="82" t="s">
        <v>23367</v>
      </c>
      <c r="BN444" s="82" t="str">
        <f t="shared" si="30"/>
        <v>DC5</v>
      </c>
      <c r="BV444" s="82" t="s">
        <v>28742</v>
      </c>
      <c r="BW444" s="82">
        <v>749</v>
      </c>
      <c r="BX444" s="82" t="s">
        <v>23367</v>
      </c>
      <c r="BY444" s="82" t="str">
        <f t="shared" si="31"/>
        <v>EC5</v>
      </c>
    </row>
    <row r="445" spans="20:77" ht="13.5" customHeight="1">
      <c r="T445" s="82" t="s">
        <v>28714</v>
      </c>
      <c r="U445" s="82">
        <v>750</v>
      </c>
      <c r="V445" s="82" t="s">
        <v>23376</v>
      </c>
      <c r="W445" s="82" t="str">
        <f t="shared" si="28"/>
        <v>AC6</v>
      </c>
      <c r="Y445" s="82" t="s">
        <v>28846</v>
      </c>
      <c r="AA445" s="82" t="s">
        <v>34203</v>
      </c>
      <c r="AB445" s="82" t="s">
        <v>28722</v>
      </c>
      <c r="AC445" s="82">
        <v>750</v>
      </c>
      <c r="AD445" s="82" t="s">
        <v>23376</v>
      </c>
      <c r="AE445" s="82" t="str">
        <f t="shared" si="29"/>
        <v>BC6</v>
      </c>
      <c r="AX445" s="82" t="s">
        <v>28728</v>
      </c>
      <c r="AY445" s="82">
        <v>750</v>
      </c>
      <c r="AZ445" s="82" t="s">
        <v>23376</v>
      </c>
      <c r="BA445" s="82" t="str">
        <f>AX445&amp;AZ445</f>
        <v>CC6</v>
      </c>
      <c r="BK445" s="82" t="s">
        <v>28735</v>
      </c>
      <c r="BL445" s="82">
        <v>750</v>
      </c>
      <c r="BM445" s="82" t="s">
        <v>23376</v>
      </c>
      <c r="BN445" s="82" t="str">
        <f t="shared" si="30"/>
        <v>DC6</v>
      </c>
      <c r="BV445" s="82" t="s">
        <v>28742</v>
      </c>
      <c r="BW445" s="82">
        <v>750</v>
      </c>
      <c r="BX445" s="82" t="s">
        <v>23376</v>
      </c>
      <c r="BY445" s="82" t="str">
        <f t="shared" si="31"/>
        <v>EC6</v>
      </c>
    </row>
    <row r="446" spans="20:77" ht="13.5" customHeight="1">
      <c r="T446" s="82" t="s">
        <v>28714</v>
      </c>
      <c r="U446" s="82">
        <v>751</v>
      </c>
      <c r="V446" s="82" t="s">
        <v>23385</v>
      </c>
      <c r="W446" s="82" t="str">
        <f t="shared" si="28"/>
        <v>AC7</v>
      </c>
      <c r="Y446" s="82" t="s">
        <v>28846</v>
      </c>
      <c r="AA446" s="82" t="s">
        <v>34204</v>
      </c>
      <c r="AB446" s="82" t="s">
        <v>28722</v>
      </c>
      <c r="AC446" s="82">
        <v>751</v>
      </c>
      <c r="AD446" s="82" t="s">
        <v>23385</v>
      </c>
      <c r="AE446" s="82" t="str">
        <f t="shared" si="29"/>
        <v>BC7</v>
      </c>
      <c r="AX446" s="82" t="s">
        <v>28728</v>
      </c>
      <c r="AY446" s="82">
        <v>751</v>
      </c>
      <c r="AZ446" s="82" t="s">
        <v>23385</v>
      </c>
      <c r="BA446" s="82" t="str">
        <f>AX446&amp;AZ446</f>
        <v>CC7</v>
      </c>
      <c r="BK446" s="82" t="s">
        <v>28735</v>
      </c>
      <c r="BL446" s="82">
        <v>751</v>
      </c>
      <c r="BM446" s="82" t="s">
        <v>23385</v>
      </c>
      <c r="BN446" s="82" t="str">
        <f t="shared" si="30"/>
        <v>DC7</v>
      </c>
      <c r="BV446" s="82" t="s">
        <v>28742</v>
      </c>
      <c r="BW446" s="82">
        <v>751</v>
      </c>
      <c r="BX446" s="82" t="s">
        <v>23385</v>
      </c>
      <c r="BY446" s="82" t="str">
        <f t="shared" si="31"/>
        <v>EC7</v>
      </c>
    </row>
    <row r="447" spans="20:77" ht="13.5" customHeight="1">
      <c r="T447" s="82" t="s">
        <v>28714</v>
      </c>
      <c r="U447" s="82">
        <v>752</v>
      </c>
      <c r="V447" s="82" t="s">
        <v>23393</v>
      </c>
      <c r="W447" s="82" t="str">
        <f t="shared" si="28"/>
        <v>AC8</v>
      </c>
      <c r="Y447" s="82" t="s">
        <v>28846</v>
      </c>
      <c r="AA447" s="82" t="s">
        <v>34205</v>
      </c>
      <c r="AB447" s="82" t="s">
        <v>28722</v>
      </c>
      <c r="AC447" s="82">
        <v>752</v>
      </c>
      <c r="AD447" s="82" t="s">
        <v>23393</v>
      </c>
      <c r="AE447" s="82" t="str">
        <f t="shared" si="29"/>
        <v>BC8</v>
      </c>
      <c r="AX447" s="82" t="s">
        <v>28728</v>
      </c>
      <c r="AY447" s="82">
        <v>752</v>
      </c>
      <c r="AZ447" s="82" t="s">
        <v>23393</v>
      </c>
      <c r="BA447" s="82" t="str">
        <f>AX447&amp;AZ447</f>
        <v>CC8</v>
      </c>
      <c r="BK447" s="82" t="s">
        <v>28735</v>
      </c>
      <c r="BL447" s="82">
        <v>752</v>
      </c>
      <c r="BM447" s="82" t="s">
        <v>23393</v>
      </c>
      <c r="BN447" s="82" t="str">
        <f t="shared" si="30"/>
        <v>DC8</v>
      </c>
      <c r="BV447" s="82" t="s">
        <v>28742</v>
      </c>
      <c r="BW447" s="82">
        <v>752</v>
      </c>
      <c r="BX447" s="82" t="s">
        <v>23393</v>
      </c>
      <c r="BY447" s="82" t="str">
        <f t="shared" si="31"/>
        <v>EC8</v>
      </c>
    </row>
    <row r="448" spans="20:77" ht="13.5" customHeight="1">
      <c r="T448" s="82" t="s">
        <v>28714</v>
      </c>
      <c r="U448" s="82">
        <v>753</v>
      </c>
      <c r="V448" s="82" t="s">
        <v>23401</v>
      </c>
      <c r="W448" s="82" t="str">
        <f t="shared" si="28"/>
        <v>AC9</v>
      </c>
      <c r="Y448" s="82" t="s">
        <v>28846</v>
      </c>
      <c r="AA448" s="82" t="s">
        <v>34206</v>
      </c>
      <c r="AB448" s="82" t="s">
        <v>28722</v>
      </c>
      <c r="AC448" s="82">
        <v>753</v>
      </c>
      <c r="AD448" s="82" t="s">
        <v>23401</v>
      </c>
      <c r="AE448" s="82" t="str">
        <f t="shared" si="29"/>
        <v>BC9</v>
      </c>
      <c r="AX448" s="82" t="s">
        <v>28728</v>
      </c>
      <c r="AY448" s="82">
        <v>753</v>
      </c>
      <c r="AZ448" s="82" t="s">
        <v>23401</v>
      </c>
      <c r="BA448" s="82" t="str">
        <f>AX448&amp;AZ448</f>
        <v>CC9</v>
      </c>
      <c r="BK448" s="82" t="s">
        <v>28735</v>
      </c>
      <c r="BL448" s="82">
        <v>753</v>
      </c>
      <c r="BM448" s="82" t="s">
        <v>23401</v>
      </c>
      <c r="BN448" s="82" t="str">
        <f t="shared" si="30"/>
        <v>DC9</v>
      </c>
      <c r="BV448" s="82" t="s">
        <v>28742</v>
      </c>
      <c r="BW448" s="82">
        <v>753</v>
      </c>
      <c r="BX448" s="82" t="s">
        <v>23401</v>
      </c>
      <c r="BY448" s="82" t="str">
        <f t="shared" si="31"/>
        <v>EC9</v>
      </c>
    </row>
    <row r="449" spans="20:77" ht="13.5" customHeight="1">
      <c r="T449" s="82" t="s">
        <v>28714</v>
      </c>
      <c r="U449" s="82">
        <v>754</v>
      </c>
      <c r="V449" s="82" t="s">
        <v>28729</v>
      </c>
      <c r="W449" s="82" t="str">
        <f t="shared" si="28"/>
        <v>ACA</v>
      </c>
      <c r="Y449" s="82" t="s">
        <v>28846</v>
      </c>
      <c r="AA449" s="82" t="s">
        <v>33362</v>
      </c>
      <c r="AB449" s="82" t="s">
        <v>28722</v>
      </c>
      <c r="AC449" s="82">
        <v>754</v>
      </c>
      <c r="AD449" s="82" t="s">
        <v>28729</v>
      </c>
      <c r="AE449" s="82" t="str">
        <f t="shared" si="29"/>
        <v>BCA</v>
      </c>
      <c r="AX449" s="82" t="s">
        <v>28728</v>
      </c>
      <c r="AY449" s="82">
        <v>754</v>
      </c>
      <c r="AZ449" s="82" t="s">
        <v>28729</v>
      </c>
      <c r="BA449" s="82" t="str">
        <f>AX449&amp;AZ449</f>
        <v>CCA</v>
      </c>
      <c r="BK449" s="82" t="s">
        <v>28735</v>
      </c>
      <c r="BL449" s="82">
        <v>754</v>
      </c>
      <c r="BM449" s="82" t="s">
        <v>28729</v>
      </c>
      <c r="BN449" s="82" t="str">
        <f t="shared" si="30"/>
        <v>DCA</v>
      </c>
      <c r="BV449" s="82" t="s">
        <v>28742</v>
      </c>
      <c r="BW449" s="82">
        <v>754</v>
      </c>
      <c r="BX449" s="82" t="s">
        <v>28729</v>
      </c>
      <c r="BY449" s="82" t="str">
        <f t="shared" si="31"/>
        <v>ECA</v>
      </c>
    </row>
    <row r="450" spans="20:77" ht="13.5" customHeight="1">
      <c r="T450" s="82" t="s">
        <v>28714</v>
      </c>
      <c r="U450" s="82">
        <v>755</v>
      </c>
      <c r="V450" s="82" t="s">
        <v>28730</v>
      </c>
      <c r="W450" s="82" t="str">
        <f t="shared" si="28"/>
        <v>ACB</v>
      </c>
      <c r="Y450" s="82" t="s">
        <v>28846</v>
      </c>
      <c r="AA450" s="82" t="s">
        <v>34207</v>
      </c>
      <c r="AB450" s="82" t="s">
        <v>28722</v>
      </c>
      <c r="AC450" s="82">
        <v>755</v>
      </c>
      <c r="AD450" s="82" t="s">
        <v>28730</v>
      </c>
      <c r="AE450" s="82" t="str">
        <f t="shared" si="29"/>
        <v>BCB</v>
      </c>
      <c r="AX450" s="82" t="s">
        <v>28728</v>
      </c>
      <c r="AY450" s="82">
        <v>755</v>
      </c>
      <c r="AZ450" s="82" t="s">
        <v>28730</v>
      </c>
      <c r="BA450" s="82" t="str">
        <f>AX450&amp;AZ450</f>
        <v>CCB</v>
      </c>
      <c r="BK450" s="82" t="s">
        <v>28735</v>
      </c>
      <c r="BL450" s="82">
        <v>755</v>
      </c>
      <c r="BM450" s="82" t="s">
        <v>28730</v>
      </c>
      <c r="BN450" s="82" t="str">
        <f t="shared" si="30"/>
        <v>DCB</v>
      </c>
      <c r="BV450" s="82" t="s">
        <v>28742</v>
      </c>
      <c r="BW450" s="82">
        <v>755</v>
      </c>
      <c r="BX450" s="82" t="s">
        <v>28730</v>
      </c>
      <c r="BY450" s="82" t="str">
        <f t="shared" si="31"/>
        <v>ECB</v>
      </c>
    </row>
    <row r="451" spans="20:77" ht="13.5" customHeight="1">
      <c r="T451" s="82" t="s">
        <v>28714</v>
      </c>
      <c r="U451" s="82">
        <v>756</v>
      </c>
      <c r="V451" s="82" t="s">
        <v>34208</v>
      </c>
      <c r="W451" s="82" t="str">
        <f t="shared" si="28"/>
        <v>ACC</v>
      </c>
      <c r="Y451" s="82" t="s">
        <v>28846</v>
      </c>
      <c r="AA451" s="82" t="s">
        <v>34209</v>
      </c>
      <c r="AB451" s="82" t="s">
        <v>28722</v>
      </c>
      <c r="AC451" s="82">
        <v>756</v>
      </c>
      <c r="AD451" s="82" t="s">
        <v>34208</v>
      </c>
      <c r="AE451" s="82" t="str">
        <f t="shared" si="29"/>
        <v>BCC</v>
      </c>
      <c r="AX451" s="82" t="s">
        <v>28728</v>
      </c>
      <c r="AY451" s="82">
        <v>756</v>
      </c>
      <c r="AZ451" s="82" t="s">
        <v>34208</v>
      </c>
      <c r="BA451" s="82" t="str">
        <f>AX451&amp;AZ451</f>
        <v>CCC</v>
      </c>
      <c r="BK451" s="82" t="s">
        <v>28735</v>
      </c>
      <c r="BL451" s="82">
        <v>756</v>
      </c>
      <c r="BM451" s="82" t="s">
        <v>34208</v>
      </c>
      <c r="BN451" s="82" t="str">
        <f t="shared" si="30"/>
        <v>DCC</v>
      </c>
      <c r="BV451" s="82" t="s">
        <v>28742</v>
      </c>
      <c r="BW451" s="82">
        <v>756</v>
      </c>
      <c r="BX451" s="82" t="s">
        <v>34208</v>
      </c>
      <c r="BY451" s="82" t="str">
        <f t="shared" si="31"/>
        <v>ECC</v>
      </c>
    </row>
    <row r="452" spans="20:77" ht="13.5" customHeight="1">
      <c r="T452" s="82" t="s">
        <v>28714</v>
      </c>
      <c r="U452" s="82">
        <v>757</v>
      </c>
      <c r="V452" s="82" t="s">
        <v>34210</v>
      </c>
      <c r="W452" s="82" t="str">
        <f t="shared" si="28"/>
        <v>ACD</v>
      </c>
      <c r="Y452" s="82" t="s">
        <v>28846</v>
      </c>
      <c r="AA452" s="82" t="s">
        <v>34211</v>
      </c>
      <c r="AB452" s="82" t="s">
        <v>28722</v>
      </c>
      <c r="AC452" s="82">
        <v>757</v>
      </c>
      <c r="AD452" s="82" t="s">
        <v>34210</v>
      </c>
      <c r="AE452" s="82" t="str">
        <f t="shared" si="29"/>
        <v>BCD</v>
      </c>
      <c r="AX452" s="82" t="s">
        <v>28728</v>
      </c>
      <c r="AY452" s="82">
        <v>757</v>
      </c>
      <c r="AZ452" s="82" t="s">
        <v>34210</v>
      </c>
      <c r="BA452" s="82" t="str">
        <f>AX452&amp;AZ452</f>
        <v>CCD</v>
      </c>
      <c r="BK452" s="82" t="s">
        <v>28735</v>
      </c>
      <c r="BL452" s="82">
        <v>757</v>
      </c>
      <c r="BM452" s="82" t="s">
        <v>34210</v>
      </c>
      <c r="BN452" s="82" t="str">
        <f t="shared" si="30"/>
        <v>DCD</v>
      </c>
      <c r="BV452" s="82" t="s">
        <v>28742</v>
      </c>
      <c r="BW452" s="82">
        <v>757</v>
      </c>
      <c r="BX452" s="82" t="s">
        <v>34210</v>
      </c>
      <c r="BY452" s="82" t="str">
        <f t="shared" si="31"/>
        <v>ECD</v>
      </c>
    </row>
    <row r="453" spans="20:77" ht="13.5" customHeight="1">
      <c r="T453" s="82" t="s">
        <v>28714</v>
      </c>
      <c r="U453" s="82">
        <v>758</v>
      </c>
      <c r="V453" s="82" t="s">
        <v>34212</v>
      </c>
      <c r="W453" s="82" t="str">
        <f t="shared" si="28"/>
        <v>ACE</v>
      </c>
      <c r="Y453" s="82" t="s">
        <v>28846</v>
      </c>
      <c r="AA453" s="82" t="s">
        <v>34213</v>
      </c>
      <c r="AB453" s="82" t="s">
        <v>28722</v>
      </c>
      <c r="AC453" s="82">
        <v>758</v>
      </c>
      <c r="AD453" s="82" t="s">
        <v>34212</v>
      </c>
      <c r="AE453" s="82" t="str">
        <f t="shared" si="29"/>
        <v>BCE</v>
      </c>
      <c r="AX453" s="82" t="s">
        <v>28728</v>
      </c>
      <c r="AY453" s="82">
        <v>758</v>
      </c>
      <c r="AZ453" s="82" t="s">
        <v>34212</v>
      </c>
      <c r="BA453" s="82" t="str">
        <f>AX453&amp;AZ453</f>
        <v>CCE</v>
      </c>
      <c r="BK453" s="82" t="s">
        <v>28735</v>
      </c>
      <c r="BL453" s="82">
        <v>758</v>
      </c>
      <c r="BM453" s="82" t="s">
        <v>34212</v>
      </c>
      <c r="BN453" s="82" t="str">
        <f t="shared" si="30"/>
        <v>DCE</v>
      </c>
      <c r="BV453" s="82" t="s">
        <v>28742</v>
      </c>
      <c r="BW453" s="82">
        <v>758</v>
      </c>
      <c r="BX453" s="82" t="s">
        <v>34212</v>
      </c>
      <c r="BY453" s="82" t="str">
        <f t="shared" si="31"/>
        <v>ECE</v>
      </c>
    </row>
    <row r="454" spans="20:77" ht="13.5" customHeight="1">
      <c r="T454" s="82" t="s">
        <v>28714</v>
      </c>
      <c r="U454" s="82">
        <v>759</v>
      </c>
      <c r="V454" s="82" t="s">
        <v>34214</v>
      </c>
      <c r="W454" s="82" t="str">
        <f t="shared" si="28"/>
        <v>ACF</v>
      </c>
      <c r="Y454" s="82" t="s">
        <v>28846</v>
      </c>
      <c r="AA454" s="82" t="s">
        <v>34215</v>
      </c>
      <c r="AB454" s="82" t="s">
        <v>28722</v>
      </c>
      <c r="AC454" s="82">
        <v>759</v>
      </c>
      <c r="AD454" s="82" t="s">
        <v>34214</v>
      </c>
      <c r="AE454" s="82" t="str">
        <f t="shared" si="29"/>
        <v>BCF</v>
      </c>
      <c r="AX454" s="82" t="s">
        <v>28728</v>
      </c>
      <c r="AY454" s="82">
        <v>759</v>
      </c>
      <c r="AZ454" s="82" t="s">
        <v>34214</v>
      </c>
      <c r="BA454" s="82" t="str">
        <f>AX454&amp;AZ454</f>
        <v>CCF</v>
      </c>
      <c r="BK454" s="82" t="s">
        <v>28735</v>
      </c>
      <c r="BL454" s="82">
        <v>759</v>
      </c>
      <c r="BM454" s="82" t="s">
        <v>34214</v>
      </c>
      <c r="BN454" s="82" t="str">
        <f t="shared" si="30"/>
        <v>DCF</v>
      </c>
      <c r="BV454" s="82" t="s">
        <v>28742</v>
      </c>
      <c r="BW454" s="82">
        <v>759</v>
      </c>
      <c r="BX454" s="82" t="s">
        <v>34214</v>
      </c>
      <c r="BY454" s="82" t="str">
        <f t="shared" si="31"/>
        <v>ECF</v>
      </c>
    </row>
    <row r="455" spans="20:77" ht="13.5" customHeight="1">
      <c r="T455" s="82" t="s">
        <v>28714</v>
      </c>
      <c r="U455" s="82">
        <v>760</v>
      </c>
      <c r="V455" s="82" t="s">
        <v>28766</v>
      </c>
      <c r="W455" s="82" t="str">
        <f t="shared" si="28"/>
        <v>ACG</v>
      </c>
      <c r="Y455" s="82" t="s">
        <v>28846</v>
      </c>
      <c r="AA455" s="82" t="s">
        <v>34216</v>
      </c>
      <c r="AB455" s="82" t="s">
        <v>28722</v>
      </c>
      <c r="AC455" s="82">
        <v>760</v>
      </c>
      <c r="AD455" s="82" t="s">
        <v>28766</v>
      </c>
      <c r="AE455" s="82" t="str">
        <f t="shared" si="29"/>
        <v>BCG</v>
      </c>
      <c r="AX455" s="82" t="s">
        <v>28728</v>
      </c>
      <c r="AY455" s="82">
        <v>760</v>
      </c>
      <c r="AZ455" s="82" t="s">
        <v>28766</v>
      </c>
      <c r="BA455" s="82" t="str">
        <f>AX455&amp;AZ455</f>
        <v>CCG</v>
      </c>
      <c r="BK455" s="82" t="s">
        <v>28735</v>
      </c>
      <c r="BL455" s="82">
        <v>760</v>
      </c>
      <c r="BM455" s="82" t="s">
        <v>28766</v>
      </c>
      <c r="BN455" s="82" t="str">
        <f t="shared" si="30"/>
        <v>DCG</v>
      </c>
      <c r="BV455" s="82" t="s">
        <v>28742</v>
      </c>
      <c r="BW455" s="82">
        <v>760</v>
      </c>
      <c r="BX455" s="82" t="s">
        <v>28766</v>
      </c>
      <c r="BY455" s="82" t="str">
        <f t="shared" si="31"/>
        <v>ECG</v>
      </c>
    </row>
    <row r="456" spans="20:77" ht="13.5" customHeight="1">
      <c r="T456" s="82" t="s">
        <v>28714</v>
      </c>
      <c r="U456" s="82">
        <v>761</v>
      </c>
      <c r="V456" s="82" t="s">
        <v>34217</v>
      </c>
      <c r="W456" s="82" t="str">
        <f t="shared" si="28"/>
        <v>ACH</v>
      </c>
      <c r="Y456" s="82" t="s">
        <v>28846</v>
      </c>
      <c r="AA456" s="82" t="s">
        <v>34218</v>
      </c>
      <c r="AB456" s="82" t="s">
        <v>28722</v>
      </c>
      <c r="AC456" s="82">
        <v>761</v>
      </c>
      <c r="AD456" s="82" t="s">
        <v>34217</v>
      </c>
      <c r="AE456" s="82" t="str">
        <f t="shared" si="29"/>
        <v>BCH</v>
      </c>
      <c r="AX456" s="82" t="s">
        <v>28728</v>
      </c>
      <c r="AY456" s="82">
        <v>761</v>
      </c>
      <c r="AZ456" s="82" t="s">
        <v>34217</v>
      </c>
      <c r="BA456" s="82" t="str">
        <f>AX456&amp;AZ456</f>
        <v>CCH</v>
      </c>
      <c r="BK456" s="82" t="s">
        <v>28735</v>
      </c>
      <c r="BL456" s="82">
        <v>761</v>
      </c>
      <c r="BM456" s="82" t="s">
        <v>34217</v>
      </c>
      <c r="BN456" s="82" t="str">
        <f t="shared" si="30"/>
        <v>DCH</v>
      </c>
      <c r="BV456" s="82" t="s">
        <v>28742</v>
      </c>
      <c r="BW456" s="82">
        <v>761</v>
      </c>
      <c r="BX456" s="82" t="s">
        <v>34217</v>
      </c>
      <c r="BY456" s="82" t="str">
        <f t="shared" si="31"/>
        <v>ECH</v>
      </c>
    </row>
    <row r="457" spans="20:77" ht="13.5" customHeight="1">
      <c r="T457" s="82" t="s">
        <v>28714</v>
      </c>
      <c r="U457" s="82">
        <v>762</v>
      </c>
      <c r="V457" s="82" t="s">
        <v>34219</v>
      </c>
      <c r="W457" s="82" t="str">
        <f t="shared" ref="W457:W520" si="32">T457&amp;V457</f>
        <v>ACI</v>
      </c>
      <c r="Y457" s="82" t="s">
        <v>28846</v>
      </c>
      <c r="AA457" s="82" t="s">
        <v>34220</v>
      </c>
      <c r="AB457" s="82" t="s">
        <v>28722</v>
      </c>
      <c r="AC457" s="82">
        <v>762</v>
      </c>
      <c r="AD457" s="82" t="s">
        <v>34219</v>
      </c>
      <c r="AE457" s="82" t="str">
        <f t="shared" ref="AE457:AE520" si="33">AB457&amp;AD457</f>
        <v>BCI</v>
      </c>
      <c r="AX457" s="82" t="s">
        <v>28728</v>
      </c>
      <c r="AY457" s="82">
        <v>762</v>
      </c>
      <c r="AZ457" s="82" t="s">
        <v>34219</v>
      </c>
      <c r="BA457" s="82" t="str">
        <f>AX457&amp;AZ457</f>
        <v>CCI</v>
      </c>
      <c r="BK457" s="82" t="s">
        <v>28735</v>
      </c>
      <c r="BL457" s="82">
        <v>762</v>
      </c>
      <c r="BM457" s="82" t="s">
        <v>34219</v>
      </c>
      <c r="BN457" s="82" t="str">
        <f t="shared" ref="BN457:BN520" si="34">BK457&amp;BM457</f>
        <v>DCI</v>
      </c>
      <c r="BV457" s="82" t="s">
        <v>28742</v>
      </c>
      <c r="BW457" s="82">
        <v>762</v>
      </c>
      <c r="BX457" s="82" t="s">
        <v>34219</v>
      </c>
      <c r="BY457" s="82" t="str">
        <f t="shared" ref="BY457:BY520" si="35">BV457&amp;BX457</f>
        <v>ECI</v>
      </c>
    </row>
    <row r="458" spans="20:77" ht="13.5" customHeight="1">
      <c r="T458" s="82" t="s">
        <v>28714</v>
      </c>
      <c r="U458" s="82">
        <v>763</v>
      </c>
      <c r="V458" s="82" t="s">
        <v>34221</v>
      </c>
      <c r="W458" s="82" t="str">
        <f t="shared" si="32"/>
        <v>ACJ</v>
      </c>
      <c r="Y458" s="82" t="s">
        <v>28846</v>
      </c>
      <c r="AA458" s="82" t="s">
        <v>34222</v>
      </c>
      <c r="AB458" s="82" t="s">
        <v>28722</v>
      </c>
      <c r="AC458" s="82">
        <v>763</v>
      </c>
      <c r="AD458" s="82" t="s">
        <v>34221</v>
      </c>
      <c r="AE458" s="82" t="str">
        <f t="shared" si="33"/>
        <v>BCJ</v>
      </c>
      <c r="AX458" s="82" t="s">
        <v>28728</v>
      </c>
      <c r="AY458" s="82">
        <v>763</v>
      </c>
      <c r="AZ458" s="82" t="s">
        <v>34221</v>
      </c>
      <c r="BA458" s="82" t="str">
        <f>AX458&amp;AZ458</f>
        <v>CCJ</v>
      </c>
      <c r="BK458" s="82" t="s">
        <v>28735</v>
      </c>
      <c r="BL458" s="82">
        <v>763</v>
      </c>
      <c r="BM458" s="82" t="s">
        <v>34221</v>
      </c>
      <c r="BN458" s="82" t="str">
        <f t="shared" si="34"/>
        <v>DCJ</v>
      </c>
      <c r="BV458" s="82" t="s">
        <v>28742</v>
      </c>
      <c r="BW458" s="82">
        <v>763</v>
      </c>
      <c r="BX458" s="82" t="s">
        <v>34221</v>
      </c>
      <c r="BY458" s="82" t="str">
        <f t="shared" si="35"/>
        <v>ECJ</v>
      </c>
    </row>
    <row r="459" spans="20:77" ht="13.5" customHeight="1">
      <c r="T459" s="82" t="s">
        <v>28714</v>
      </c>
      <c r="U459" s="82">
        <v>764</v>
      </c>
      <c r="V459" s="82" t="s">
        <v>34223</v>
      </c>
      <c r="W459" s="82" t="str">
        <f t="shared" si="32"/>
        <v>ACK</v>
      </c>
      <c r="Y459" s="82" t="s">
        <v>28846</v>
      </c>
      <c r="AA459" s="82" t="s">
        <v>34224</v>
      </c>
      <c r="AB459" s="82" t="s">
        <v>28722</v>
      </c>
      <c r="AC459" s="82">
        <v>764</v>
      </c>
      <c r="AD459" s="82" t="s">
        <v>34223</v>
      </c>
      <c r="AE459" s="82" t="str">
        <f t="shared" si="33"/>
        <v>BCK</v>
      </c>
      <c r="AX459" s="82" t="s">
        <v>28728</v>
      </c>
      <c r="AY459" s="82">
        <v>764</v>
      </c>
      <c r="AZ459" s="82" t="s">
        <v>34223</v>
      </c>
      <c r="BA459" s="82" t="str">
        <f>AX459&amp;AZ459</f>
        <v>CCK</v>
      </c>
      <c r="BK459" s="82" t="s">
        <v>28735</v>
      </c>
      <c r="BL459" s="82">
        <v>764</v>
      </c>
      <c r="BM459" s="82" t="s">
        <v>34223</v>
      </c>
      <c r="BN459" s="82" t="str">
        <f t="shared" si="34"/>
        <v>DCK</v>
      </c>
      <c r="BV459" s="82" t="s">
        <v>28742</v>
      </c>
      <c r="BW459" s="82">
        <v>764</v>
      </c>
      <c r="BX459" s="82" t="s">
        <v>34223</v>
      </c>
      <c r="BY459" s="82" t="str">
        <f t="shared" si="35"/>
        <v>ECK</v>
      </c>
    </row>
    <row r="460" spans="20:77" ht="13.5" customHeight="1">
      <c r="T460" s="82" t="s">
        <v>28714</v>
      </c>
      <c r="U460" s="82">
        <v>765</v>
      </c>
      <c r="V460" s="82" t="s">
        <v>28738</v>
      </c>
      <c r="W460" s="82" t="str">
        <f t="shared" si="32"/>
        <v>ACL</v>
      </c>
      <c r="Y460" s="82" t="s">
        <v>28846</v>
      </c>
      <c r="AA460" s="82" t="s">
        <v>34225</v>
      </c>
      <c r="AB460" s="82" t="s">
        <v>28722</v>
      </c>
      <c r="AC460" s="82">
        <v>765</v>
      </c>
      <c r="AD460" s="82" t="s">
        <v>28738</v>
      </c>
      <c r="AE460" s="82" t="str">
        <f t="shared" si="33"/>
        <v>BCL</v>
      </c>
      <c r="AX460" s="82" t="s">
        <v>28728</v>
      </c>
      <c r="AY460" s="82">
        <v>765</v>
      </c>
      <c r="AZ460" s="82" t="s">
        <v>28738</v>
      </c>
      <c r="BA460" s="82" t="str">
        <f>AX460&amp;AZ460</f>
        <v>CCL</v>
      </c>
      <c r="BK460" s="82" t="s">
        <v>28735</v>
      </c>
      <c r="BL460" s="82">
        <v>765</v>
      </c>
      <c r="BM460" s="82" t="s">
        <v>28738</v>
      </c>
      <c r="BN460" s="82" t="str">
        <f t="shared" si="34"/>
        <v>DCL</v>
      </c>
      <c r="BV460" s="82" t="s">
        <v>28742</v>
      </c>
      <c r="BW460" s="82">
        <v>765</v>
      </c>
      <c r="BX460" s="82" t="s">
        <v>28738</v>
      </c>
      <c r="BY460" s="82" t="str">
        <f t="shared" si="35"/>
        <v>ECL</v>
      </c>
    </row>
    <row r="461" spans="20:77" ht="13.5" customHeight="1">
      <c r="T461" s="82" t="s">
        <v>28714</v>
      </c>
      <c r="U461" s="82">
        <v>766</v>
      </c>
      <c r="V461" s="82" t="s">
        <v>34226</v>
      </c>
      <c r="W461" s="82" t="str">
        <f t="shared" si="32"/>
        <v>ACM</v>
      </c>
      <c r="Y461" s="82" t="s">
        <v>28846</v>
      </c>
      <c r="AA461" s="82" t="s">
        <v>34227</v>
      </c>
      <c r="AB461" s="82" t="s">
        <v>28722</v>
      </c>
      <c r="AC461" s="82">
        <v>766</v>
      </c>
      <c r="AD461" s="82" t="s">
        <v>34226</v>
      </c>
      <c r="AE461" s="82" t="str">
        <f t="shared" si="33"/>
        <v>BCM</v>
      </c>
      <c r="AX461" s="82" t="s">
        <v>28728</v>
      </c>
      <c r="AY461" s="82">
        <v>766</v>
      </c>
      <c r="AZ461" s="82" t="s">
        <v>34226</v>
      </c>
      <c r="BA461" s="82" t="str">
        <f>AX461&amp;AZ461</f>
        <v>CCM</v>
      </c>
      <c r="BK461" s="82" t="s">
        <v>28735</v>
      </c>
      <c r="BL461" s="82">
        <v>766</v>
      </c>
      <c r="BM461" s="82" t="s">
        <v>34226</v>
      </c>
      <c r="BN461" s="82" t="str">
        <f t="shared" si="34"/>
        <v>DCM</v>
      </c>
      <c r="BV461" s="82" t="s">
        <v>28742</v>
      </c>
      <c r="BW461" s="82">
        <v>766</v>
      </c>
      <c r="BX461" s="82" t="s">
        <v>34226</v>
      </c>
      <c r="BY461" s="82" t="str">
        <f t="shared" si="35"/>
        <v>ECM</v>
      </c>
    </row>
    <row r="462" spans="20:77" ht="13.5" customHeight="1">
      <c r="T462" s="82" t="s">
        <v>28714</v>
      </c>
      <c r="U462" s="82">
        <v>767</v>
      </c>
      <c r="V462" s="82" t="s">
        <v>34228</v>
      </c>
      <c r="W462" s="82" t="str">
        <f t="shared" si="32"/>
        <v>ACN</v>
      </c>
      <c r="Y462" s="82" t="s">
        <v>28846</v>
      </c>
      <c r="AA462" s="82" t="s">
        <v>34229</v>
      </c>
      <c r="AB462" s="82" t="s">
        <v>28722</v>
      </c>
      <c r="AC462" s="82">
        <v>767</v>
      </c>
      <c r="AD462" s="82" t="s">
        <v>34228</v>
      </c>
      <c r="AE462" s="82" t="str">
        <f t="shared" si="33"/>
        <v>BCN</v>
      </c>
      <c r="AX462" s="82" t="s">
        <v>28728</v>
      </c>
      <c r="AY462" s="82">
        <v>767</v>
      </c>
      <c r="AZ462" s="82" t="s">
        <v>34228</v>
      </c>
      <c r="BA462" s="82" t="str">
        <f>AX462&amp;AZ462</f>
        <v>CCN</v>
      </c>
      <c r="BK462" s="82" t="s">
        <v>28735</v>
      </c>
      <c r="BL462" s="82">
        <v>767</v>
      </c>
      <c r="BM462" s="82" t="s">
        <v>34228</v>
      </c>
      <c r="BN462" s="82" t="str">
        <f t="shared" si="34"/>
        <v>DCN</v>
      </c>
      <c r="BV462" s="82" t="s">
        <v>28742</v>
      </c>
      <c r="BW462" s="82">
        <v>767</v>
      </c>
      <c r="BX462" s="82" t="s">
        <v>34228</v>
      </c>
      <c r="BY462" s="82" t="str">
        <f t="shared" si="35"/>
        <v>ECN</v>
      </c>
    </row>
    <row r="463" spans="20:77" ht="13.5" customHeight="1">
      <c r="T463" s="82" t="s">
        <v>28714</v>
      </c>
      <c r="U463" s="82">
        <v>768</v>
      </c>
      <c r="V463" s="82" t="s">
        <v>34230</v>
      </c>
      <c r="W463" s="82" t="str">
        <f t="shared" si="32"/>
        <v>ACO</v>
      </c>
      <c r="Y463" s="82" t="s">
        <v>28846</v>
      </c>
      <c r="AA463" s="82" t="s">
        <v>34231</v>
      </c>
      <c r="AB463" s="82" t="s">
        <v>28722</v>
      </c>
      <c r="AC463" s="82">
        <v>768</v>
      </c>
      <c r="AD463" s="82" t="s">
        <v>34230</v>
      </c>
      <c r="AE463" s="82" t="str">
        <f t="shared" si="33"/>
        <v>BCO</v>
      </c>
      <c r="AX463" s="82" t="s">
        <v>28728</v>
      </c>
      <c r="AY463" s="82">
        <v>768</v>
      </c>
      <c r="AZ463" s="82" t="s">
        <v>34230</v>
      </c>
      <c r="BA463" s="82" t="str">
        <f>AX463&amp;AZ463</f>
        <v>CCO</v>
      </c>
      <c r="BK463" s="82" t="s">
        <v>28735</v>
      </c>
      <c r="BL463" s="82">
        <v>768</v>
      </c>
      <c r="BM463" s="82" t="s">
        <v>34230</v>
      </c>
      <c r="BN463" s="82" t="str">
        <f t="shared" si="34"/>
        <v>DCO</v>
      </c>
      <c r="BV463" s="82" t="s">
        <v>28742</v>
      </c>
      <c r="BW463" s="82">
        <v>768</v>
      </c>
      <c r="BX463" s="82" t="s">
        <v>34230</v>
      </c>
      <c r="BY463" s="82" t="str">
        <f t="shared" si="35"/>
        <v>ECO</v>
      </c>
    </row>
    <row r="464" spans="20:77" ht="13.5" customHeight="1">
      <c r="T464" s="82" t="s">
        <v>28714</v>
      </c>
      <c r="U464" s="82">
        <v>769</v>
      </c>
      <c r="V464" s="82" t="s">
        <v>34232</v>
      </c>
      <c r="W464" s="82" t="str">
        <f t="shared" si="32"/>
        <v>ACP</v>
      </c>
      <c r="Y464" s="82" t="s">
        <v>28846</v>
      </c>
      <c r="AA464" s="82" t="s">
        <v>34233</v>
      </c>
      <c r="AB464" s="82" t="s">
        <v>28722</v>
      </c>
      <c r="AC464" s="82">
        <v>769</v>
      </c>
      <c r="AD464" s="82" t="s">
        <v>34232</v>
      </c>
      <c r="AE464" s="82" t="str">
        <f t="shared" si="33"/>
        <v>BCP</v>
      </c>
      <c r="AX464" s="82" t="s">
        <v>28728</v>
      </c>
      <c r="AY464" s="82">
        <v>769</v>
      </c>
      <c r="AZ464" s="82" t="s">
        <v>34232</v>
      </c>
      <c r="BA464" s="82" t="str">
        <f>AX464&amp;AZ464</f>
        <v>CCP</v>
      </c>
      <c r="BK464" s="82" t="s">
        <v>28735</v>
      </c>
      <c r="BL464" s="82">
        <v>769</v>
      </c>
      <c r="BM464" s="82" t="s">
        <v>34232</v>
      </c>
      <c r="BN464" s="82" t="str">
        <f t="shared" si="34"/>
        <v>DCP</v>
      </c>
      <c r="BV464" s="82" t="s">
        <v>28742</v>
      </c>
      <c r="BW464" s="82">
        <v>769</v>
      </c>
      <c r="BX464" s="82" t="s">
        <v>34232</v>
      </c>
      <c r="BY464" s="82" t="str">
        <f t="shared" si="35"/>
        <v>ECP</v>
      </c>
    </row>
    <row r="465" spans="20:77" ht="13.5" customHeight="1">
      <c r="T465" s="82" t="s">
        <v>28714</v>
      </c>
      <c r="U465" s="82">
        <v>770</v>
      </c>
      <c r="V465" s="82" t="s">
        <v>34234</v>
      </c>
      <c r="W465" s="82" t="str">
        <f t="shared" si="32"/>
        <v>ACQ</v>
      </c>
      <c r="Y465" s="82" t="s">
        <v>28846</v>
      </c>
      <c r="AA465" s="82" t="s">
        <v>34235</v>
      </c>
      <c r="AB465" s="82" t="s">
        <v>28722</v>
      </c>
      <c r="AC465" s="82">
        <v>770</v>
      </c>
      <c r="AD465" s="82" t="s">
        <v>34234</v>
      </c>
      <c r="AE465" s="82" t="str">
        <f t="shared" si="33"/>
        <v>BCQ</v>
      </c>
      <c r="AX465" s="82" t="s">
        <v>28728</v>
      </c>
      <c r="AY465" s="82">
        <v>770</v>
      </c>
      <c r="AZ465" s="82" t="s">
        <v>34234</v>
      </c>
      <c r="BA465" s="82" t="str">
        <f>AX465&amp;AZ465</f>
        <v>CCQ</v>
      </c>
      <c r="BK465" s="82" t="s">
        <v>28735</v>
      </c>
      <c r="BL465" s="82">
        <v>770</v>
      </c>
      <c r="BM465" s="82" t="s">
        <v>34234</v>
      </c>
      <c r="BN465" s="82" t="str">
        <f t="shared" si="34"/>
        <v>DCQ</v>
      </c>
      <c r="BV465" s="82" t="s">
        <v>28742</v>
      </c>
      <c r="BW465" s="82">
        <v>770</v>
      </c>
      <c r="BX465" s="82" t="s">
        <v>34234</v>
      </c>
      <c r="BY465" s="82" t="str">
        <f t="shared" si="35"/>
        <v>ECQ</v>
      </c>
    </row>
    <row r="466" spans="20:77" ht="13.5" customHeight="1">
      <c r="T466" s="82" t="s">
        <v>28714</v>
      </c>
      <c r="U466" s="82">
        <v>771</v>
      </c>
      <c r="V466" s="82" t="s">
        <v>34236</v>
      </c>
      <c r="W466" s="82" t="str">
        <f t="shared" si="32"/>
        <v>ACR</v>
      </c>
      <c r="Y466" s="82" t="s">
        <v>28846</v>
      </c>
      <c r="AA466" s="82" t="s">
        <v>34237</v>
      </c>
      <c r="AB466" s="82" t="s">
        <v>28722</v>
      </c>
      <c r="AC466" s="82">
        <v>771</v>
      </c>
      <c r="AD466" s="82" t="s">
        <v>34236</v>
      </c>
      <c r="AE466" s="82" t="str">
        <f t="shared" si="33"/>
        <v>BCR</v>
      </c>
      <c r="AX466" s="82" t="s">
        <v>28728</v>
      </c>
      <c r="AY466" s="82">
        <v>771</v>
      </c>
      <c r="AZ466" s="82" t="s">
        <v>34236</v>
      </c>
      <c r="BA466" s="82" t="str">
        <f>AX466&amp;AZ466</f>
        <v>CCR</v>
      </c>
      <c r="BK466" s="82" t="s">
        <v>28735</v>
      </c>
      <c r="BL466" s="82">
        <v>771</v>
      </c>
      <c r="BM466" s="82" t="s">
        <v>34236</v>
      </c>
      <c r="BN466" s="82" t="str">
        <f t="shared" si="34"/>
        <v>DCR</v>
      </c>
      <c r="BV466" s="82" t="s">
        <v>28742</v>
      </c>
      <c r="BW466" s="82">
        <v>771</v>
      </c>
      <c r="BX466" s="82" t="s">
        <v>34236</v>
      </c>
      <c r="BY466" s="82" t="str">
        <f t="shared" si="35"/>
        <v>ECR</v>
      </c>
    </row>
    <row r="467" spans="20:77" ht="13.5" customHeight="1">
      <c r="T467" s="82" t="s">
        <v>28714</v>
      </c>
      <c r="U467" s="82">
        <v>772</v>
      </c>
      <c r="V467" s="82" t="s">
        <v>34238</v>
      </c>
      <c r="W467" s="82" t="str">
        <f t="shared" si="32"/>
        <v>ACS</v>
      </c>
      <c r="Y467" s="82" t="s">
        <v>28846</v>
      </c>
      <c r="AA467" s="82" t="s">
        <v>34239</v>
      </c>
      <c r="AB467" s="82" t="s">
        <v>28722</v>
      </c>
      <c r="AC467" s="82">
        <v>772</v>
      </c>
      <c r="AD467" s="82" t="s">
        <v>34238</v>
      </c>
      <c r="AE467" s="82" t="str">
        <f t="shared" si="33"/>
        <v>BCS</v>
      </c>
      <c r="AX467" s="82" t="s">
        <v>28728</v>
      </c>
      <c r="AY467" s="82">
        <v>772</v>
      </c>
      <c r="AZ467" s="82" t="s">
        <v>34238</v>
      </c>
      <c r="BA467" s="82" t="str">
        <f>AX467&amp;AZ467</f>
        <v>CCS</v>
      </c>
      <c r="BK467" s="82" t="s">
        <v>28735</v>
      </c>
      <c r="BL467" s="82">
        <v>772</v>
      </c>
      <c r="BM467" s="82" t="s">
        <v>34238</v>
      </c>
      <c r="BN467" s="82" t="str">
        <f t="shared" si="34"/>
        <v>DCS</v>
      </c>
      <c r="BV467" s="82" t="s">
        <v>28742</v>
      </c>
      <c r="BW467" s="82">
        <v>772</v>
      </c>
      <c r="BX467" s="82" t="s">
        <v>34238</v>
      </c>
      <c r="BY467" s="82" t="str">
        <f t="shared" si="35"/>
        <v>ECS</v>
      </c>
    </row>
    <row r="468" spans="20:77" ht="13.5" customHeight="1">
      <c r="T468" s="82" t="s">
        <v>28714</v>
      </c>
      <c r="U468" s="82">
        <v>773</v>
      </c>
      <c r="V468" s="82" t="s">
        <v>28731</v>
      </c>
      <c r="W468" s="82" t="str">
        <f t="shared" si="32"/>
        <v>ACT</v>
      </c>
      <c r="Y468" s="82" t="s">
        <v>28846</v>
      </c>
      <c r="AA468" s="82" t="s">
        <v>34240</v>
      </c>
      <c r="AB468" s="82" t="s">
        <v>28722</v>
      </c>
      <c r="AC468" s="82">
        <v>773</v>
      </c>
      <c r="AD468" s="82" t="s">
        <v>28731</v>
      </c>
      <c r="AE468" s="82" t="str">
        <f t="shared" si="33"/>
        <v>BCT</v>
      </c>
      <c r="AX468" s="82" t="s">
        <v>28728</v>
      </c>
      <c r="AY468" s="82">
        <v>773</v>
      </c>
      <c r="AZ468" s="82" t="s">
        <v>28731</v>
      </c>
      <c r="BA468" s="82" t="str">
        <f>AX468&amp;AZ468</f>
        <v>CCT</v>
      </c>
      <c r="BK468" s="82" t="s">
        <v>28735</v>
      </c>
      <c r="BL468" s="82">
        <v>773</v>
      </c>
      <c r="BM468" s="82" t="s">
        <v>28731</v>
      </c>
      <c r="BN468" s="82" t="str">
        <f t="shared" si="34"/>
        <v>DCT</v>
      </c>
      <c r="BV468" s="82" t="s">
        <v>28742</v>
      </c>
      <c r="BW468" s="82">
        <v>773</v>
      </c>
      <c r="BX468" s="82" t="s">
        <v>28731</v>
      </c>
      <c r="BY468" s="82" t="str">
        <f t="shared" si="35"/>
        <v>ECT</v>
      </c>
    </row>
    <row r="469" spans="20:77" ht="13.5" customHeight="1">
      <c r="T469" s="82" t="s">
        <v>28714</v>
      </c>
      <c r="U469" s="82">
        <v>774</v>
      </c>
      <c r="V469" s="82" t="s">
        <v>34241</v>
      </c>
      <c r="W469" s="82" t="str">
        <f t="shared" si="32"/>
        <v>ACU</v>
      </c>
      <c r="Y469" s="82" t="s">
        <v>28846</v>
      </c>
      <c r="AA469" s="82" t="s">
        <v>33364</v>
      </c>
      <c r="AB469" s="82" t="s">
        <v>28722</v>
      </c>
      <c r="AC469" s="82">
        <v>774</v>
      </c>
      <c r="AD469" s="82" t="s">
        <v>34241</v>
      </c>
      <c r="AE469" s="82" t="str">
        <f t="shared" si="33"/>
        <v>BCU</v>
      </c>
      <c r="AX469" s="82" t="s">
        <v>28728</v>
      </c>
      <c r="AY469" s="82">
        <v>774</v>
      </c>
      <c r="AZ469" s="82" t="s">
        <v>34241</v>
      </c>
      <c r="BA469" s="82" t="str">
        <f>AX469&amp;AZ469</f>
        <v>CCU</v>
      </c>
      <c r="BK469" s="82" t="s">
        <v>28735</v>
      </c>
      <c r="BL469" s="82">
        <v>774</v>
      </c>
      <c r="BM469" s="82" t="s">
        <v>34241</v>
      </c>
      <c r="BN469" s="82" t="str">
        <f t="shared" si="34"/>
        <v>DCU</v>
      </c>
      <c r="BV469" s="82" t="s">
        <v>28742</v>
      </c>
      <c r="BW469" s="82">
        <v>774</v>
      </c>
      <c r="BX469" s="82" t="s">
        <v>34241</v>
      </c>
      <c r="BY469" s="82" t="str">
        <f t="shared" si="35"/>
        <v>ECU</v>
      </c>
    </row>
    <row r="470" spans="20:77" ht="13.5" customHeight="1">
      <c r="T470" s="82" t="s">
        <v>28714</v>
      </c>
      <c r="U470" s="82">
        <v>775</v>
      </c>
      <c r="V470" s="82" t="s">
        <v>34242</v>
      </c>
      <c r="W470" s="82" t="str">
        <f t="shared" si="32"/>
        <v>ACV</v>
      </c>
      <c r="Y470" s="82" t="s">
        <v>28846</v>
      </c>
      <c r="AA470" s="82" t="s">
        <v>34243</v>
      </c>
      <c r="AB470" s="82" t="s">
        <v>28722</v>
      </c>
      <c r="AC470" s="82">
        <v>775</v>
      </c>
      <c r="AD470" s="82" t="s">
        <v>34242</v>
      </c>
      <c r="AE470" s="82" t="str">
        <f t="shared" si="33"/>
        <v>BCV</v>
      </c>
      <c r="AX470" s="82" t="s">
        <v>28728</v>
      </c>
      <c r="AY470" s="82">
        <v>775</v>
      </c>
      <c r="AZ470" s="82" t="s">
        <v>34242</v>
      </c>
      <c r="BA470" s="82" t="str">
        <f>AX470&amp;AZ470</f>
        <v>CCV</v>
      </c>
      <c r="BK470" s="82" t="s">
        <v>28735</v>
      </c>
      <c r="BL470" s="82">
        <v>775</v>
      </c>
      <c r="BM470" s="82" t="s">
        <v>34242</v>
      </c>
      <c r="BN470" s="82" t="str">
        <f t="shared" si="34"/>
        <v>DCV</v>
      </c>
      <c r="BV470" s="82" t="s">
        <v>28742</v>
      </c>
      <c r="BW470" s="82">
        <v>775</v>
      </c>
      <c r="BX470" s="82" t="s">
        <v>34242</v>
      </c>
      <c r="BY470" s="82" t="str">
        <f t="shared" si="35"/>
        <v>ECV</v>
      </c>
    </row>
    <row r="471" spans="20:77" ht="13.5" customHeight="1">
      <c r="T471" s="82" t="s">
        <v>28714</v>
      </c>
      <c r="U471" s="82">
        <v>776</v>
      </c>
      <c r="V471" s="82" t="s">
        <v>34244</v>
      </c>
      <c r="W471" s="82" t="str">
        <f t="shared" si="32"/>
        <v>ACW</v>
      </c>
      <c r="Y471" s="82" t="s">
        <v>28846</v>
      </c>
      <c r="AA471" s="82" t="s">
        <v>34245</v>
      </c>
      <c r="AB471" s="82" t="s">
        <v>28722</v>
      </c>
      <c r="AC471" s="82">
        <v>776</v>
      </c>
      <c r="AD471" s="82" t="s">
        <v>34244</v>
      </c>
      <c r="AE471" s="82" t="str">
        <f t="shared" si="33"/>
        <v>BCW</v>
      </c>
      <c r="AX471" s="82" t="s">
        <v>28728</v>
      </c>
      <c r="AY471" s="82">
        <v>776</v>
      </c>
      <c r="AZ471" s="82" t="s">
        <v>34244</v>
      </c>
      <c r="BA471" s="82" t="str">
        <f>AX471&amp;AZ471</f>
        <v>CCW</v>
      </c>
      <c r="BK471" s="82" t="s">
        <v>28735</v>
      </c>
      <c r="BL471" s="82">
        <v>776</v>
      </c>
      <c r="BM471" s="82" t="s">
        <v>34244</v>
      </c>
      <c r="BN471" s="82" t="str">
        <f t="shared" si="34"/>
        <v>DCW</v>
      </c>
      <c r="BV471" s="82" t="s">
        <v>28742</v>
      </c>
      <c r="BW471" s="82">
        <v>776</v>
      </c>
      <c r="BX471" s="82" t="s">
        <v>34244</v>
      </c>
      <c r="BY471" s="82" t="str">
        <f t="shared" si="35"/>
        <v>ECW</v>
      </c>
    </row>
    <row r="472" spans="20:77" ht="13.5" customHeight="1">
      <c r="T472" s="82" t="s">
        <v>28714</v>
      </c>
      <c r="U472" s="82">
        <v>777</v>
      </c>
      <c r="V472" s="82" t="s">
        <v>34246</v>
      </c>
      <c r="W472" s="82" t="str">
        <f t="shared" si="32"/>
        <v>ACX</v>
      </c>
      <c r="Y472" s="82" t="s">
        <v>28846</v>
      </c>
      <c r="AA472" s="82" t="s">
        <v>34247</v>
      </c>
      <c r="AB472" s="82" t="s">
        <v>28722</v>
      </c>
      <c r="AC472" s="82">
        <v>777</v>
      </c>
      <c r="AD472" s="82" t="s">
        <v>34246</v>
      </c>
      <c r="AE472" s="82" t="str">
        <f t="shared" si="33"/>
        <v>BCX</v>
      </c>
      <c r="AX472" s="82" t="s">
        <v>28728</v>
      </c>
      <c r="AY472" s="82">
        <v>777</v>
      </c>
      <c r="AZ472" s="82" t="s">
        <v>34246</v>
      </c>
      <c r="BA472" s="82" t="str">
        <f>AX472&amp;AZ472</f>
        <v>CCX</v>
      </c>
      <c r="BK472" s="82" t="s">
        <v>28735</v>
      </c>
      <c r="BL472" s="82">
        <v>777</v>
      </c>
      <c r="BM472" s="82" t="s">
        <v>34246</v>
      </c>
      <c r="BN472" s="82" t="str">
        <f t="shared" si="34"/>
        <v>DCX</v>
      </c>
      <c r="BV472" s="82" t="s">
        <v>28742</v>
      </c>
      <c r="BW472" s="82">
        <v>777</v>
      </c>
      <c r="BX472" s="82" t="s">
        <v>34246</v>
      </c>
      <c r="BY472" s="82" t="str">
        <f t="shared" si="35"/>
        <v>ECX</v>
      </c>
    </row>
    <row r="473" spans="20:77" ht="13.5" customHeight="1">
      <c r="T473" s="82" t="s">
        <v>28714</v>
      </c>
      <c r="U473" s="82">
        <v>778</v>
      </c>
      <c r="V473" s="82" t="s">
        <v>34248</v>
      </c>
      <c r="W473" s="82" t="str">
        <f t="shared" si="32"/>
        <v>ACY</v>
      </c>
      <c r="Y473" s="82" t="s">
        <v>28846</v>
      </c>
      <c r="AA473" s="82" t="s">
        <v>34249</v>
      </c>
      <c r="AB473" s="82" t="s">
        <v>28722</v>
      </c>
      <c r="AC473" s="82">
        <v>778</v>
      </c>
      <c r="AD473" s="82" t="s">
        <v>34248</v>
      </c>
      <c r="AE473" s="82" t="str">
        <f t="shared" si="33"/>
        <v>BCY</v>
      </c>
      <c r="AX473" s="82" t="s">
        <v>28728</v>
      </c>
      <c r="AY473" s="82">
        <v>778</v>
      </c>
      <c r="AZ473" s="82" t="s">
        <v>34248</v>
      </c>
      <c r="BA473" s="82" t="str">
        <f>AX473&amp;AZ473</f>
        <v>CCY</v>
      </c>
      <c r="BK473" s="82" t="s">
        <v>28735</v>
      </c>
      <c r="BL473" s="82">
        <v>778</v>
      </c>
      <c r="BM473" s="82" t="s">
        <v>34248</v>
      </c>
      <c r="BN473" s="82" t="str">
        <f t="shared" si="34"/>
        <v>DCY</v>
      </c>
      <c r="BV473" s="82" t="s">
        <v>28742</v>
      </c>
      <c r="BW473" s="82">
        <v>778</v>
      </c>
      <c r="BX473" s="82" t="s">
        <v>34248</v>
      </c>
      <c r="BY473" s="82" t="str">
        <f t="shared" si="35"/>
        <v>ECY</v>
      </c>
    </row>
    <row r="474" spans="20:77" ht="13.5" customHeight="1">
      <c r="T474" s="82" t="s">
        <v>28714</v>
      </c>
      <c r="U474" s="82">
        <v>779</v>
      </c>
      <c r="V474" s="82" t="s">
        <v>34250</v>
      </c>
      <c r="W474" s="82" t="str">
        <f t="shared" si="32"/>
        <v>ACZ</v>
      </c>
      <c r="Y474" s="82" t="s">
        <v>28846</v>
      </c>
      <c r="AA474" s="82" t="s">
        <v>34251</v>
      </c>
      <c r="AB474" s="82" t="s">
        <v>28722</v>
      </c>
      <c r="AC474" s="82">
        <v>779</v>
      </c>
      <c r="AD474" s="82" t="s">
        <v>34250</v>
      </c>
      <c r="AE474" s="82" t="str">
        <f t="shared" si="33"/>
        <v>BCZ</v>
      </c>
      <c r="AX474" s="82" t="s">
        <v>28728</v>
      </c>
      <c r="AY474" s="82">
        <v>779</v>
      </c>
      <c r="AZ474" s="82" t="s">
        <v>34250</v>
      </c>
      <c r="BA474" s="82" t="str">
        <f>AX474&amp;AZ474</f>
        <v>CCZ</v>
      </c>
      <c r="BK474" s="82" t="s">
        <v>28735</v>
      </c>
      <c r="BL474" s="82">
        <v>779</v>
      </c>
      <c r="BM474" s="82" t="s">
        <v>34250</v>
      </c>
      <c r="BN474" s="82" t="str">
        <f t="shared" si="34"/>
        <v>DCZ</v>
      </c>
      <c r="BV474" s="82" t="s">
        <v>28742</v>
      </c>
      <c r="BW474" s="82">
        <v>779</v>
      </c>
      <c r="BX474" s="82" t="s">
        <v>34250</v>
      </c>
      <c r="BY474" s="82" t="str">
        <f t="shared" si="35"/>
        <v>ECZ</v>
      </c>
    </row>
    <row r="475" spans="20:77" ht="13.5" customHeight="1">
      <c r="T475" s="82" t="s">
        <v>28714</v>
      </c>
      <c r="U475" s="82">
        <v>806</v>
      </c>
      <c r="V475" s="82" t="s">
        <v>34252</v>
      </c>
      <c r="W475" s="82" t="str">
        <f t="shared" si="32"/>
        <v>AD0</v>
      </c>
      <c r="Y475" s="82" t="s">
        <v>28846</v>
      </c>
      <c r="AA475" s="82" t="s">
        <v>34253</v>
      </c>
      <c r="AB475" s="82" t="s">
        <v>28722</v>
      </c>
      <c r="AC475" s="82">
        <v>806</v>
      </c>
      <c r="AD475" s="82" t="s">
        <v>34252</v>
      </c>
      <c r="AE475" s="82" t="str">
        <f t="shared" si="33"/>
        <v>BD0</v>
      </c>
      <c r="AX475" s="82" t="s">
        <v>28728</v>
      </c>
      <c r="AY475" s="82">
        <v>806</v>
      </c>
      <c r="AZ475" s="82" t="s">
        <v>34252</v>
      </c>
      <c r="BA475" s="82" t="str">
        <f>AX475&amp;AZ475</f>
        <v>CD0</v>
      </c>
      <c r="BK475" s="82" t="s">
        <v>28735</v>
      </c>
      <c r="BL475" s="82">
        <v>806</v>
      </c>
      <c r="BM475" s="82" t="s">
        <v>34252</v>
      </c>
      <c r="BN475" s="82" t="str">
        <f t="shared" si="34"/>
        <v>DD0</v>
      </c>
      <c r="BV475" s="82" t="s">
        <v>28742</v>
      </c>
      <c r="BW475" s="82">
        <v>806</v>
      </c>
      <c r="BX475" s="82" t="s">
        <v>34252</v>
      </c>
      <c r="BY475" s="82" t="str">
        <f t="shared" si="35"/>
        <v>ED0</v>
      </c>
    </row>
    <row r="476" spans="20:77" ht="13.5" customHeight="1">
      <c r="T476" s="82" t="s">
        <v>28714</v>
      </c>
      <c r="U476" s="82">
        <v>807</v>
      </c>
      <c r="V476" s="82" t="s">
        <v>34254</v>
      </c>
      <c r="W476" s="82" t="str">
        <f t="shared" si="32"/>
        <v>AD1</v>
      </c>
      <c r="Y476" s="82" t="s">
        <v>28846</v>
      </c>
      <c r="AA476" s="82" t="s">
        <v>34255</v>
      </c>
      <c r="AB476" s="82" t="s">
        <v>28722</v>
      </c>
      <c r="AC476" s="82">
        <v>807</v>
      </c>
      <c r="AD476" s="82" t="s">
        <v>34254</v>
      </c>
      <c r="AE476" s="82" t="str">
        <f t="shared" si="33"/>
        <v>BD1</v>
      </c>
      <c r="AX476" s="82" t="s">
        <v>28728</v>
      </c>
      <c r="AY476" s="82">
        <v>807</v>
      </c>
      <c r="AZ476" s="82" t="s">
        <v>34254</v>
      </c>
      <c r="BA476" s="82" t="str">
        <f>AX476&amp;AZ476</f>
        <v>CD1</v>
      </c>
      <c r="BK476" s="82" t="s">
        <v>28735</v>
      </c>
      <c r="BL476" s="82">
        <v>807</v>
      </c>
      <c r="BM476" s="82" t="s">
        <v>34254</v>
      </c>
      <c r="BN476" s="82" t="str">
        <f t="shared" si="34"/>
        <v>DD1</v>
      </c>
      <c r="BV476" s="82" t="s">
        <v>28742</v>
      </c>
      <c r="BW476" s="82">
        <v>807</v>
      </c>
      <c r="BX476" s="82" t="s">
        <v>34254</v>
      </c>
      <c r="BY476" s="82" t="str">
        <f t="shared" si="35"/>
        <v>ED1</v>
      </c>
    </row>
    <row r="477" spans="20:77" ht="13.5" customHeight="1">
      <c r="T477" s="82" t="s">
        <v>28714</v>
      </c>
      <c r="U477" s="82">
        <v>808</v>
      </c>
      <c r="V477" s="82" t="s">
        <v>34256</v>
      </c>
      <c r="W477" s="82" t="str">
        <f t="shared" si="32"/>
        <v>AD2</v>
      </c>
      <c r="Y477" s="82" t="s">
        <v>28846</v>
      </c>
      <c r="AA477" s="82" t="s">
        <v>34257</v>
      </c>
      <c r="AB477" s="82" t="s">
        <v>28722</v>
      </c>
      <c r="AC477" s="82">
        <v>808</v>
      </c>
      <c r="AD477" s="82" t="s">
        <v>34256</v>
      </c>
      <c r="AE477" s="82" t="str">
        <f t="shared" si="33"/>
        <v>BD2</v>
      </c>
      <c r="AX477" s="82" t="s">
        <v>28728</v>
      </c>
      <c r="AY477" s="82">
        <v>808</v>
      </c>
      <c r="AZ477" s="82" t="s">
        <v>34256</v>
      </c>
      <c r="BA477" s="82" t="str">
        <f>AX477&amp;AZ477</f>
        <v>CD2</v>
      </c>
      <c r="BK477" s="82" t="s">
        <v>28735</v>
      </c>
      <c r="BL477" s="82">
        <v>808</v>
      </c>
      <c r="BM477" s="82" t="s">
        <v>34256</v>
      </c>
      <c r="BN477" s="82" t="str">
        <f t="shared" si="34"/>
        <v>DD2</v>
      </c>
      <c r="BV477" s="82" t="s">
        <v>28742</v>
      </c>
      <c r="BW477" s="82">
        <v>808</v>
      </c>
      <c r="BX477" s="82" t="s">
        <v>34256</v>
      </c>
      <c r="BY477" s="82" t="str">
        <f t="shared" si="35"/>
        <v>ED2</v>
      </c>
    </row>
    <row r="478" spans="20:77" ht="13.5" customHeight="1">
      <c r="T478" s="82" t="s">
        <v>28714</v>
      </c>
      <c r="U478" s="82">
        <v>809</v>
      </c>
      <c r="V478" s="82" t="s">
        <v>28739</v>
      </c>
      <c r="W478" s="82" t="str">
        <f t="shared" si="32"/>
        <v>AD3</v>
      </c>
      <c r="Y478" s="82" t="s">
        <v>28846</v>
      </c>
      <c r="AA478" s="82" t="s">
        <v>34258</v>
      </c>
      <c r="AB478" s="82" t="s">
        <v>28722</v>
      </c>
      <c r="AC478" s="82">
        <v>809</v>
      </c>
      <c r="AD478" s="82" t="s">
        <v>28739</v>
      </c>
      <c r="AE478" s="82" t="str">
        <f t="shared" si="33"/>
        <v>BD3</v>
      </c>
      <c r="AX478" s="82" t="s">
        <v>28728</v>
      </c>
      <c r="AY478" s="82">
        <v>809</v>
      </c>
      <c r="AZ478" s="82" t="s">
        <v>28739</v>
      </c>
      <c r="BA478" s="82" t="str">
        <f>AX478&amp;AZ478</f>
        <v>CD3</v>
      </c>
      <c r="BK478" s="82" t="s">
        <v>28735</v>
      </c>
      <c r="BL478" s="82">
        <v>809</v>
      </c>
      <c r="BM478" s="82" t="s">
        <v>28739</v>
      </c>
      <c r="BN478" s="82" t="str">
        <f t="shared" si="34"/>
        <v>DD3</v>
      </c>
      <c r="BV478" s="82" t="s">
        <v>28742</v>
      </c>
      <c r="BW478" s="82">
        <v>809</v>
      </c>
      <c r="BX478" s="82" t="s">
        <v>28739</v>
      </c>
      <c r="BY478" s="82" t="str">
        <f t="shared" si="35"/>
        <v>ED3</v>
      </c>
    </row>
    <row r="479" spans="20:77" ht="13.5" customHeight="1">
      <c r="T479" s="82" t="s">
        <v>28714</v>
      </c>
      <c r="U479" s="82">
        <v>810</v>
      </c>
      <c r="V479" s="82" t="s">
        <v>34259</v>
      </c>
      <c r="W479" s="82" t="str">
        <f t="shared" si="32"/>
        <v>AD4</v>
      </c>
      <c r="Y479" s="82" t="s">
        <v>28846</v>
      </c>
      <c r="AA479" s="82" t="s">
        <v>34260</v>
      </c>
      <c r="AB479" s="82" t="s">
        <v>28722</v>
      </c>
      <c r="AC479" s="82">
        <v>810</v>
      </c>
      <c r="AD479" s="82" t="s">
        <v>34259</v>
      </c>
      <c r="AE479" s="82" t="str">
        <f t="shared" si="33"/>
        <v>BD4</v>
      </c>
      <c r="AX479" s="82" t="s">
        <v>28728</v>
      </c>
      <c r="AY479" s="82">
        <v>810</v>
      </c>
      <c r="AZ479" s="82" t="s">
        <v>34259</v>
      </c>
      <c r="BA479" s="82" t="str">
        <f>AX479&amp;AZ479</f>
        <v>CD4</v>
      </c>
      <c r="BK479" s="82" t="s">
        <v>28735</v>
      </c>
      <c r="BL479" s="82">
        <v>810</v>
      </c>
      <c r="BM479" s="82" t="s">
        <v>34259</v>
      </c>
      <c r="BN479" s="82" t="str">
        <f t="shared" si="34"/>
        <v>DD4</v>
      </c>
      <c r="BV479" s="82" t="s">
        <v>28742</v>
      </c>
      <c r="BW479" s="82">
        <v>810</v>
      </c>
      <c r="BX479" s="82" t="s">
        <v>34259</v>
      </c>
      <c r="BY479" s="82" t="str">
        <f t="shared" si="35"/>
        <v>ED4</v>
      </c>
    </row>
    <row r="480" spans="20:77" ht="13.5" customHeight="1">
      <c r="T480" s="82" t="s">
        <v>28714</v>
      </c>
      <c r="U480" s="82">
        <v>811</v>
      </c>
      <c r="V480" s="82" t="s">
        <v>34261</v>
      </c>
      <c r="W480" s="82" t="str">
        <f t="shared" si="32"/>
        <v>AD5</v>
      </c>
      <c r="Y480" s="82" t="s">
        <v>28846</v>
      </c>
      <c r="AA480" s="82" t="s">
        <v>34262</v>
      </c>
      <c r="AB480" s="82" t="s">
        <v>28722</v>
      </c>
      <c r="AC480" s="82">
        <v>811</v>
      </c>
      <c r="AD480" s="82" t="s">
        <v>34261</v>
      </c>
      <c r="AE480" s="82" t="str">
        <f t="shared" si="33"/>
        <v>BD5</v>
      </c>
      <c r="AX480" s="82" t="s">
        <v>28728</v>
      </c>
      <c r="AY480" s="82">
        <v>811</v>
      </c>
      <c r="AZ480" s="82" t="s">
        <v>34261</v>
      </c>
      <c r="BA480" s="82" t="str">
        <f>AX480&amp;AZ480</f>
        <v>CD5</v>
      </c>
      <c r="BK480" s="82" t="s">
        <v>28735</v>
      </c>
      <c r="BL480" s="82">
        <v>811</v>
      </c>
      <c r="BM480" s="82" t="s">
        <v>34261</v>
      </c>
      <c r="BN480" s="82" t="str">
        <f t="shared" si="34"/>
        <v>DD5</v>
      </c>
      <c r="BV480" s="82" t="s">
        <v>28742</v>
      </c>
      <c r="BW480" s="82">
        <v>811</v>
      </c>
      <c r="BX480" s="82" t="s">
        <v>34261</v>
      </c>
      <c r="BY480" s="82" t="str">
        <f t="shared" si="35"/>
        <v>ED5</v>
      </c>
    </row>
    <row r="481" spans="20:77" ht="13.5" customHeight="1">
      <c r="T481" s="82" t="s">
        <v>28714</v>
      </c>
      <c r="U481" s="82">
        <v>812</v>
      </c>
      <c r="V481" s="82" t="s">
        <v>34263</v>
      </c>
      <c r="W481" s="82" t="str">
        <f t="shared" si="32"/>
        <v>AD6</v>
      </c>
      <c r="Y481" s="82" t="s">
        <v>28846</v>
      </c>
      <c r="AA481" s="82" t="s">
        <v>34264</v>
      </c>
      <c r="AB481" s="82" t="s">
        <v>28722</v>
      </c>
      <c r="AC481" s="82">
        <v>812</v>
      </c>
      <c r="AD481" s="82" t="s">
        <v>34263</v>
      </c>
      <c r="AE481" s="82" t="str">
        <f t="shared" si="33"/>
        <v>BD6</v>
      </c>
      <c r="AX481" s="82" t="s">
        <v>28728</v>
      </c>
      <c r="AY481" s="82">
        <v>812</v>
      </c>
      <c r="AZ481" s="82" t="s">
        <v>34263</v>
      </c>
      <c r="BA481" s="82" t="str">
        <f>AX481&amp;AZ481</f>
        <v>CD6</v>
      </c>
      <c r="BK481" s="82" t="s">
        <v>28735</v>
      </c>
      <c r="BL481" s="82">
        <v>812</v>
      </c>
      <c r="BM481" s="82" t="s">
        <v>34263</v>
      </c>
      <c r="BN481" s="82" t="str">
        <f t="shared" si="34"/>
        <v>DD6</v>
      </c>
      <c r="BV481" s="82" t="s">
        <v>28742</v>
      </c>
      <c r="BW481" s="82">
        <v>812</v>
      </c>
      <c r="BX481" s="82" t="s">
        <v>34263</v>
      </c>
      <c r="BY481" s="82" t="str">
        <f t="shared" si="35"/>
        <v>ED6</v>
      </c>
    </row>
    <row r="482" spans="20:77" ht="13.5" customHeight="1">
      <c r="T482" s="82" t="s">
        <v>28714</v>
      </c>
      <c r="U482" s="82">
        <v>813</v>
      </c>
      <c r="V482" s="82" t="s">
        <v>34265</v>
      </c>
      <c r="W482" s="82" t="str">
        <f t="shared" si="32"/>
        <v>AD7</v>
      </c>
      <c r="Y482" s="82" t="s">
        <v>28846</v>
      </c>
      <c r="AA482" s="82" t="s">
        <v>34266</v>
      </c>
      <c r="AB482" s="82" t="s">
        <v>28722</v>
      </c>
      <c r="AC482" s="82">
        <v>813</v>
      </c>
      <c r="AD482" s="82" t="s">
        <v>34265</v>
      </c>
      <c r="AE482" s="82" t="str">
        <f t="shared" si="33"/>
        <v>BD7</v>
      </c>
      <c r="AX482" s="82" t="s">
        <v>28728</v>
      </c>
      <c r="AY482" s="82">
        <v>813</v>
      </c>
      <c r="AZ482" s="82" t="s">
        <v>34265</v>
      </c>
      <c r="BA482" s="82" t="str">
        <f>AX482&amp;AZ482</f>
        <v>CD7</v>
      </c>
      <c r="BK482" s="82" t="s">
        <v>28735</v>
      </c>
      <c r="BL482" s="82">
        <v>813</v>
      </c>
      <c r="BM482" s="82" t="s">
        <v>34265</v>
      </c>
      <c r="BN482" s="82" t="str">
        <f t="shared" si="34"/>
        <v>DD7</v>
      </c>
      <c r="BV482" s="82" t="s">
        <v>28742</v>
      </c>
      <c r="BW482" s="82">
        <v>813</v>
      </c>
      <c r="BX482" s="82" t="s">
        <v>34265</v>
      </c>
      <c r="BY482" s="82" t="str">
        <f t="shared" si="35"/>
        <v>ED7</v>
      </c>
    </row>
    <row r="483" spans="20:77" ht="13.5" customHeight="1">
      <c r="T483" s="82" t="s">
        <v>28714</v>
      </c>
      <c r="U483" s="82">
        <v>814</v>
      </c>
      <c r="V483" s="82" t="s">
        <v>34267</v>
      </c>
      <c r="W483" s="82" t="str">
        <f t="shared" si="32"/>
        <v>AD8</v>
      </c>
      <c r="Y483" s="82" t="s">
        <v>28846</v>
      </c>
      <c r="AA483" s="82" t="s">
        <v>34268</v>
      </c>
      <c r="AB483" s="82" t="s">
        <v>28722</v>
      </c>
      <c r="AC483" s="82">
        <v>814</v>
      </c>
      <c r="AD483" s="82" t="s">
        <v>34267</v>
      </c>
      <c r="AE483" s="82" t="str">
        <f t="shared" si="33"/>
        <v>BD8</v>
      </c>
      <c r="AX483" s="82" t="s">
        <v>28728</v>
      </c>
      <c r="AY483" s="82">
        <v>814</v>
      </c>
      <c r="AZ483" s="82" t="s">
        <v>34267</v>
      </c>
      <c r="BA483" s="82" t="str">
        <f>AX483&amp;AZ483</f>
        <v>CD8</v>
      </c>
      <c r="BK483" s="82" t="s">
        <v>28735</v>
      </c>
      <c r="BL483" s="82">
        <v>814</v>
      </c>
      <c r="BM483" s="82" t="s">
        <v>34267</v>
      </c>
      <c r="BN483" s="82" t="str">
        <f t="shared" si="34"/>
        <v>DD8</v>
      </c>
      <c r="BV483" s="82" t="s">
        <v>28742</v>
      </c>
      <c r="BW483" s="82">
        <v>814</v>
      </c>
      <c r="BX483" s="82" t="s">
        <v>34267</v>
      </c>
      <c r="BY483" s="82" t="str">
        <f t="shared" si="35"/>
        <v>ED8</v>
      </c>
    </row>
    <row r="484" spans="20:77" ht="13.5" customHeight="1">
      <c r="T484" s="82" t="s">
        <v>28714</v>
      </c>
      <c r="U484" s="82">
        <v>815</v>
      </c>
      <c r="V484" s="82" t="s">
        <v>34269</v>
      </c>
      <c r="W484" s="82" t="str">
        <f t="shared" si="32"/>
        <v>AD9</v>
      </c>
      <c r="Y484" s="82" t="s">
        <v>28846</v>
      </c>
      <c r="AA484" s="82" t="s">
        <v>34270</v>
      </c>
      <c r="AB484" s="82" t="s">
        <v>28722</v>
      </c>
      <c r="AC484" s="82">
        <v>815</v>
      </c>
      <c r="AD484" s="82" t="s">
        <v>34269</v>
      </c>
      <c r="AE484" s="82" t="str">
        <f t="shared" si="33"/>
        <v>BD9</v>
      </c>
      <c r="AX484" s="82" t="s">
        <v>28728</v>
      </c>
      <c r="AY484" s="82">
        <v>815</v>
      </c>
      <c r="AZ484" s="82" t="s">
        <v>34269</v>
      </c>
      <c r="BA484" s="82" t="str">
        <f>AX484&amp;AZ484</f>
        <v>CD9</v>
      </c>
      <c r="BK484" s="82" t="s">
        <v>28735</v>
      </c>
      <c r="BL484" s="82">
        <v>815</v>
      </c>
      <c r="BM484" s="82" t="s">
        <v>34269</v>
      </c>
      <c r="BN484" s="82" t="str">
        <f t="shared" si="34"/>
        <v>DD9</v>
      </c>
      <c r="BV484" s="82" t="s">
        <v>28742</v>
      </c>
      <c r="BW484" s="82">
        <v>815</v>
      </c>
      <c r="BX484" s="82" t="s">
        <v>34269</v>
      </c>
      <c r="BY484" s="82" t="str">
        <f t="shared" si="35"/>
        <v>ED9</v>
      </c>
    </row>
    <row r="485" spans="20:77" ht="13.5" customHeight="1">
      <c r="T485" s="82" t="s">
        <v>28714</v>
      </c>
      <c r="U485" s="82">
        <v>816</v>
      </c>
      <c r="V485" s="82" t="s">
        <v>28736</v>
      </c>
      <c r="W485" s="82" t="str">
        <f t="shared" si="32"/>
        <v>ADA</v>
      </c>
      <c r="Y485" s="82" t="s">
        <v>28846</v>
      </c>
      <c r="AA485" s="82" t="s">
        <v>34271</v>
      </c>
      <c r="AB485" s="82" t="s">
        <v>28722</v>
      </c>
      <c r="AC485" s="82">
        <v>816</v>
      </c>
      <c r="AD485" s="82" t="s">
        <v>28736</v>
      </c>
      <c r="AE485" s="82" t="str">
        <f t="shared" si="33"/>
        <v>BDA</v>
      </c>
      <c r="AX485" s="82" t="s">
        <v>28728</v>
      </c>
      <c r="AY485" s="82">
        <v>816</v>
      </c>
      <c r="AZ485" s="82" t="s">
        <v>28736</v>
      </c>
      <c r="BA485" s="82" t="str">
        <f>AX485&amp;AZ485</f>
        <v>CDA</v>
      </c>
      <c r="BK485" s="82" t="s">
        <v>28735</v>
      </c>
      <c r="BL485" s="82">
        <v>816</v>
      </c>
      <c r="BM485" s="82" t="s">
        <v>28736</v>
      </c>
      <c r="BN485" s="82" t="str">
        <f t="shared" si="34"/>
        <v>DDA</v>
      </c>
      <c r="BV485" s="82" t="s">
        <v>28742</v>
      </c>
      <c r="BW485" s="82">
        <v>816</v>
      </c>
      <c r="BX485" s="82" t="s">
        <v>28736</v>
      </c>
      <c r="BY485" s="82" t="str">
        <f t="shared" si="35"/>
        <v>EDA</v>
      </c>
    </row>
    <row r="486" spans="20:77" ht="13.5" customHeight="1">
      <c r="T486" s="82" t="s">
        <v>28714</v>
      </c>
      <c r="U486" s="82">
        <v>817</v>
      </c>
      <c r="V486" s="82" t="s">
        <v>28737</v>
      </c>
      <c r="W486" s="82" t="str">
        <f t="shared" si="32"/>
        <v>ADB</v>
      </c>
      <c r="Y486" s="82" t="s">
        <v>28846</v>
      </c>
      <c r="AA486" s="82" t="s">
        <v>34272</v>
      </c>
      <c r="AB486" s="82" t="s">
        <v>28722</v>
      </c>
      <c r="AC486" s="82">
        <v>817</v>
      </c>
      <c r="AD486" s="82" t="s">
        <v>28737</v>
      </c>
      <c r="AE486" s="82" t="str">
        <f t="shared" si="33"/>
        <v>BDB</v>
      </c>
      <c r="AX486" s="82" t="s">
        <v>28728</v>
      </c>
      <c r="AY486" s="82">
        <v>817</v>
      </c>
      <c r="AZ486" s="82" t="s">
        <v>28737</v>
      </c>
      <c r="BA486" s="82" t="str">
        <f>AX486&amp;AZ486</f>
        <v>CDB</v>
      </c>
      <c r="BK486" s="82" t="s">
        <v>28735</v>
      </c>
      <c r="BL486" s="82">
        <v>817</v>
      </c>
      <c r="BM486" s="82" t="s">
        <v>28737</v>
      </c>
      <c r="BN486" s="82" t="str">
        <f t="shared" si="34"/>
        <v>DDB</v>
      </c>
      <c r="BV486" s="82" t="s">
        <v>28742</v>
      </c>
      <c r="BW486" s="82">
        <v>817</v>
      </c>
      <c r="BX486" s="82" t="s">
        <v>28737</v>
      </c>
      <c r="BY486" s="82" t="str">
        <f t="shared" si="35"/>
        <v>EDB</v>
      </c>
    </row>
    <row r="487" spans="20:77" ht="13.5" customHeight="1">
      <c r="T487" s="82" t="s">
        <v>28714</v>
      </c>
      <c r="U487" s="82">
        <v>818</v>
      </c>
      <c r="V487" s="82" t="s">
        <v>34273</v>
      </c>
      <c r="W487" s="82" t="str">
        <f t="shared" si="32"/>
        <v>ADC</v>
      </c>
      <c r="Y487" s="82" t="s">
        <v>28846</v>
      </c>
      <c r="AA487" s="82" t="s">
        <v>34274</v>
      </c>
      <c r="AB487" s="82" t="s">
        <v>28722</v>
      </c>
      <c r="AC487" s="82">
        <v>818</v>
      </c>
      <c r="AD487" s="82" t="s">
        <v>34273</v>
      </c>
      <c r="AE487" s="82" t="str">
        <f t="shared" si="33"/>
        <v>BDC</v>
      </c>
      <c r="AX487" s="82" t="s">
        <v>28728</v>
      </c>
      <c r="AY487" s="82">
        <v>818</v>
      </c>
      <c r="AZ487" s="82" t="s">
        <v>34273</v>
      </c>
      <c r="BA487" s="82" t="str">
        <f>AX487&amp;AZ487</f>
        <v>CDC</v>
      </c>
      <c r="BK487" s="82" t="s">
        <v>28735</v>
      </c>
      <c r="BL487" s="82">
        <v>818</v>
      </c>
      <c r="BM487" s="82" t="s">
        <v>34273</v>
      </c>
      <c r="BN487" s="82" t="str">
        <f t="shared" si="34"/>
        <v>DDC</v>
      </c>
      <c r="BV487" s="82" t="s">
        <v>28742</v>
      </c>
      <c r="BW487" s="82">
        <v>818</v>
      </c>
      <c r="BX487" s="82" t="s">
        <v>34273</v>
      </c>
      <c r="BY487" s="82" t="str">
        <f t="shared" si="35"/>
        <v>EDC</v>
      </c>
    </row>
    <row r="488" spans="20:77" ht="13.5" customHeight="1">
      <c r="T488" s="82" t="s">
        <v>28714</v>
      </c>
      <c r="U488" s="82">
        <v>819</v>
      </c>
      <c r="V488" s="82" t="s">
        <v>34275</v>
      </c>
      <c r="W488" s="82" t="str">
        <f t="shared" si="32"/>
        <v>ADD</v>
      </c>
      <c r="Y488" s="82" t="s">
        <v>28846</v>
      </c>
      <c r="AA488" s="82" t="s">
        <v>33367</v>
      </c>
      <c r="AB488" s="82" t="s">
        <v>28722</v>
      </c>
      <c r="AC488" s="82">
        <v>819</v>
      </c>
      <c r="AD488" s="82" t="s">
        <v>34275</v>
      </c>
      <c r="AE488" s="82" t="str">
        <f t="shared" si="33"/>
        <v>BDD</v>
      </c>
      <c r="AX488" s="82" t="s">
        <v>28728</v>
      </c>
      <c r="AY488" s="82">
        <v>819</v>
      </c>
      <c r="AZ488" s="82" t="s">
        <v>34275</v>
      </c>
      <c r="BA488" s="82" t="str">
        <f>AX488&amp;AZ488</f>
        <v>CDD</v>
      </c>
      <c r="BK488" s="82" t="s">
        <v>28735</v>
      </c>
      <c r="BL488" s="82">
        <v>819</v>
      </c>
      <c r="BM488" s="82" t="s">
        <v>34275</v>
      </c>
      <c r="BN488" s="82" t="str">
        <f t="shared" si="34"/>
        <v>DDD</v>
      </c>
      <c r="BV488" s="82" t="s">
        <v>28742</v>
      </c>
      <c r="BW488" s="82">
        <v>819</v>
      </c>
      <c r="BX488" s="82" t="s">
        <v>34275</v>
      </c>
      <c r="BY488" s="82" t="str">
        <f t="shared" si="35"/>
        <v>EDD</v>
      </c>
    </row>
    <row r="489" spans="20:77" ht="13.5" customHeight="1">
      <c r="T489" s="82" t="s">
        <v>28714</v>
      </c>
      <c r="U489" s="82">
        <v>820</v>
      </c>
      <c r="V489" s="82" t="s">
        <v>34276</v>
      </c>
      <c r="W489" s="82" t="str">
        <f t="shared" si="32"/>
        <v>ADE</v>
      </c>
      <c r="Y489" s="82" t="s">
        <v>28846</v>
      </c>
      <c r="AA489" s="82" t="s">
        <v>34277</v>
      </c>
      <c r="AB489" s="82" t="s">
        <v>28722</v>
      </c>
      <c r="AC489" s="82">
        <v>820</v>
      </c>
      <c r="AD489" s="82" t="s">
        <v>34276</v>
      </c>
      <c r="AE489" s="82" t="str">
        <f t="shared" si="33"/>
        <v>BDE</v>
      </c>
      <c r="AX489" s="82" t="s">
        <v>28728</v>
      </c>
      <c r="AY489" s="82">
        <v>820</v>
      </c>
      <c r="AZ489" s="82" t="s">
        <v>34276</v>
      </c>
      <c r="BA489" s="82" t="str">
        <f>AX489&amp;AZ489</f>
        <v>CDE</v>
      </c>
      <c r="BK489" s="82" t="s">
        <v>28735</v>
      </c>
      <c r="BL489" s="82">
        <v>820</v>
      </c>
      <c r="BM489" s="82" t="s">
        <v>34276</v>
      </c>
      <c r="BN489" s="82" t="str">
        <f t="shared" si="34"/>
        <v>DDE</v>
      </c>
      <c r="BV489" s="82" t="s">
        <v>28742</v>
      </c>
      <c r="BW489" s="82">
        <v>820</v>
      </c>
      <c r="BX489" s="82" t="s">
        <v>34276</v>
      </c>
      <c r="BY489" s="82" t="str">
        <f t="shared" si="35"/>
        <v>EDE</v>
      </c>
    </row>
    <row r="490" spans="20:77" ht="13.5" customHeight="1">
      <c r="T490" s="82" t="s">
        <v>28714</v>
      </c>
      <c r="U490" s="82">
        <v>821</v>
      </c>
      <c r="V490" s="82" t="s">
        <v>34278</v>
      </c>
      <c r="W490" s="82" t="str">
        <f t="shared" si="32"/>
        <v>ADF</v>
      </c>
      <c r="Y490" s="82" t="s">
        <v>28846</v>
      </c>
      <c r="AA490" s="82" t="s">
        <v>34279</v>
      </c>
      <c r="AB490" s="82" t="s">
        <v>28722</v>
      </c>
      <c r="AC490" s="82">
        <v>821</v>
      </c>
      <c r="AD490" s="82" t="s">
        <v>34278</v>
      </c>
      <c r="AE490" s="82" t="str">
        <f t="shared" si="33"/>
        <v>BDF</v>
      </c>
      <c r="AX490" s="82" t="s">
        <v>28728</v>
      </c>
      <c r="AY490" s="82">
        <v>821</v>
      </c>
      <c r="AZ490" s="82" t="s">
        <v>34278</v>
      </c>
      <c r="BA490" s="82" t="str">
        <f>AX490&amp;AZ490</f>
        <v>CDF</v>
      </c>
      <c r="BK490" s="82" t="s">
        <v>28735</v>
      </c>
      <c r="BL490" s="82">
        <v>821</v>
      </c>
      <c r="BM490" s="82" t="s">
        <v>34278</v>
      </c>
      <c r="BN490" s="82" t="str">
        <f t="shared" si="34"/>
        <v>DDF</v>
      </c>
      <c r="BV490" s="82" t="s">
        <v>28742</v>
      </c>
      <c r="BW490" s="82">
        <v>821</v>
      </c>
      <c r="BX490" s="82" t="s">
        <v>34278</v>
      </c>
      <c r="BY490" s="82" t="str">
        <f t="shared" si="35"/>
        <v>EDF</v>
      </c>
    </row>
    <row r="491" spans="20:77" ht="13.5" customHeight="1">
      <c r="T491" s="82" t="s">
        <v>28714</v>
      </c>
      <c r="U491" s="82">
        <v>822</v>
      </c>
      <c r="V491" s="82" t="s">
        <v>34280</v>
      </c>
      <c r="W491" s="82" t="str">
        <f t="shared" si="32"/>
        <v>ADG</v>
      </c>
      <c r="Y491" s="82" t="s">
        <v>28846</v>
      </c>
      <c r="AA491" s="82" t="s">
        <v>34281</v>
      </c>
      <c r="AB491" s="82" t="s">
        <v>28722</v>
      </c>
      <c r="AC491" s="82">
        <v>822</v>
      </c>
      <c r="AD491" s="82" t="s">
        <v>34280</v>
      </c>
      <c r="AE491" s="82" t="str">
        <f t="shared" si="33"/>
        <v>BDG</v>
      </c>
      <c r="AX491" s="82" t="s">
        <v>28728</v>
      </c>
      <c r="AY491" s="82">
        <v>822</v>
      </c>
      <c r="AZ491" s="82" t="s">
        <v>34280</v>
      </c>
      <c r="BA491" s="82" t="str">
        <f>AX491&amp;AZ491</f>
        <v>CDG</v>
      </c>
      <c r="BK491" s="82" t="s">
        <v>28735</v>
      </c>
      <c r="BL491" s="82">
        <v>822</v>
      </c>
      <c r="BM491" s="82" t="s">
        <v>34280</v>
      </c>
      <c r="BN491" s="82" t="str">
        <f t="shared" si="34"/>
        <v>DDG</v>
      </c>
      <c r="BV491" s="82" t="s">
        <v>28742</v>
      </c>
      <c r="BW491" s="82">
        <v>822</v>
      </c>
      <c r="BX491" s="82" t="s">
        <v>34280</v>
      </c>
      <c r="BY491" s="82" t="str">
        <f t="shared" si="35"/>
        <v>EDG</v>
      </c>
    </row>
    <row r="492" spans="20:77" ht="13.5" customHeight="1">
      <c r="T492" s="82" t="s">
        <v>28714</v>
      </c>
      <c r="U492" s="82">
        <v>823</v>
      </c>
      <c r="V492" s="82" t="s">
        <v>34282</v>
      </c>
      <c r="W492" s="82" t="str">
        <f t="shared" si="32"/>
        <v>ADH</v>
      </c>
      <c r="Y492" s="82" t="s">
        <v>28846</v>
      </c>
      <c r="AA492" s="82" t="s">
        <v>34283</v>
      </c>
      <c r="AB492" s="82" t="s">
        <v>28722</v>
      </c>
      <c r="AC492" s="82">
        <v>823</v>
      </c>
      <c r="AD492" s="82" t="s">
        <v>34282</v>
      </c>
      <c r="AE492" s="82" t="str">
        <f t="shared" si="33"/>
        <v>BDH</v>
      </c>
      <c r="AX492" s="82" t="s">
        <v>28728</v>
      </c>
      <c r="AY492" s="82">
        <v>823</v>
      </c>
      <c r="AZ492" s="82" t="s">
        <v>34282</v>
      </c>
      <c r="BA492" s="82" t="str">
        <f>AX492&amp;AZ492</f>
        <v>CDH</v>
      </c>
      <c r="BK492" s="82" t="s">
        <v>28735</v>
      </c>
      <c r="BL492" s="82">
        <v>823</v>
      </c>
      <c r="BM492" s="82" t="s">
        <v>34282</v>
      </c>
      <c r="BN492" s="82" t="str">
        <f t="shared" si="34"/>
        <v>DDH</v>
      </c>
      <c r="BV492" s="82" t="s">
        <v>28742</v>
      </c>
      <c r="BW492" s="82">
        <v>823</v>
      </c>
      <c r="BX492" s="82" t="s">
        <v>34282</v>
      </c>
      <c r="BY492" s="82" t="str">
        <f t="shared" si="35"/>
        <v>EDH</v>
      </c>
    </row>
    <row r="493" spans="20:77" ht="13.5" customHeight="1">
      <c r="T493" s="82" t="s">
        <v>28714</v>
      </c>
      <c r="U493" s="82">
        <v>824</v>
      </c>
      <c r="V493" s="82" t="s">
        <v>34284</v>
      </c>
      <c r="W493" s="82" t="str">
        <f t="shared" si="32"/>
        <v>ADI</v>
      </c>
      <c r="Y493" s="82" t="s">
        <v>28846</v>
      </c>
      <c r="AA493" s="82" t="s">
        <v>34285</v>
      </c>
      <c r="AB493" s="82" t="s">
        <v>28722</v>
      </c>
      <c r="AC493" s="82">
        <v>824</v>
      </c>
      <c r="AD493" s="82" t="s">
        <v>34284</v>
      </c>
      <c r="AE493" s="82" t="str">
        <f t="shared" si="33"/>
        <v>BDI</v>
      </c>
      <c r="AX493" s="82" t="s">
        <v>28728</v>
      </c>
      <c r="AY493" s="82">
        <v>824</v>
      </c>
      <c r="AZ493" s="82" t="s">
        <v>34284</v>
      </c>
      <c r="BA493" s="82" t="str">
        <f>AX493&amp;AZ493</f>
        <v>CDI</v>
      </c>
      <c r="BK493" s="82" t="s">
        <v>28735</v>
      </c>
      <c r="BL493" s="82">
        <v>824</v>
      </c>
      <c r="BM493" s="82" t="s">
        <v>34284</v>
      </c>
      <c r="BN493" s="82" t="str">
        <f t="shared" si="34"/>
        <v>DDI</v>
      </c>
      <c r="BV493" s="82" t="s">
        <v>28742</v>
      </c>
      <c r="BW493" s="82">
        <v>824</v>
      </c>
      <c r="BX493" s="82" t="s">
        <v>34284</v>
      </c>
      <c r="BY493" s="82" t="str">
        <f t="shared" si="35"/>
        <v>EDI</v>
      </c>
    </row>
    <row r="494" spans="20:77" ht="13.5" customHeight="1">
      <c r="T494" s="82" t="s">
        <v>28714</v>
      </c>
      <c r="U494" s="82">
        <v>825</v>
      </c>
      <c r="V494" s="82" t="s">
        <v>34286</v>
      </c>
      <c r="W494" s="82" t="str">
        <f t="shared" si="32"/>
        <v>ADJ</v>
      </c>
      <c r="Y494" s="82" t="s">
        <v>28846</v>
      </c>
      <c r="AA494" s="82" t="s">
        <v>34287</v>
      </c>
      <c r="AB494" s="82" t="s">
        <v>28722</v>
      </c>
      <c r="AC494" s="82">
        <v>825</v>
      </c>
      <c r="AD494" s="82" t="s">
        <v>34286</v>
      </c>
      <c r="AE494" s="82" t="str">
        <f t="shared" si="33"/>
        <v>BDJ</v>
      </c>
      <c r="AX494" s="82" t="s">
        <v>28728</v>
      </c>
      <c r="AY494" s="82">
        <v>825</v>
      </c>
      <c r="AZ494" s="82" t="s">
        <v>34286</v>
      </c>
      <c r="BA494" s="82" t="str">
        <f>AX494&amp;AZ494</f>
        <v>CDJ</v>
      </c>
      <c r="BK494" s="82" t="s">
        <v>28735</v>
      </c>
      <c r="BL494" s="82">
        <v>825</v>
      </c>
      <c r="BM494" s="82" t="s">
        <v>34286</v>
      </c>
      <c r="BN494" s="82" t="str">
        <f t="shared" si="34"/>
        <v>DDJ</v>
      </c>
      <c r="BV494" s="82" t="s">
        <v>28742</v>
      </c>
      <c r="BW494" s="82">
        <v>825</v>
      </c>
      <c r="BX494" s="82" t="s">
        <v>34286</v>
      </c>
      <c r="BY494" s="82" t="str">
        <f t="shared" si="35"/>
        <v>EDJ</v>
      </c>
    </row>
    <row r="495" spans="20:77" ht="13.5" customHeight="1">
      <c r="T495" s="82" t="s">
        <v>28714</v>
      </c>
      <c r="U495" s="82">
        <v>826</v>
      </c>
      <c r="V495" s="82" t="s">
        <v>34288</v>
      </c>
      <c r="W495" s="82" t="str">
        <f t="shared" si="32"/>
        <v>ADK</v>
      </c>
      <c r="Y495" s="82" t="s">
        <v>28846</v>
      </c>
      <c r="AA495" s="82" t="s">
        <v>34289</v>
      </c>
      <c r="AB495" s="82" t="s">
        <v>28722</v>
      </c>
      <c r="AC495" s="82">
        <v>826</v>
      </c>
      <c r="AD495" s="82" t="s">
        <v>34288</v>
      </c>
      <c r="AE495" s="82" t="str">
        <f t="shared" si="33"/>
        <v>BDK</v>
      </c>
      <c r="AX495" s="82" t="s">
        <v>28728</v>
      </c>
      <c r="AY495" s="82">
        <v>826</v>
      </c>
      <c r="AZ495" s="82" t="s">
        <v>34288</v>
      </c>
      <c r="BA495" s="82" t="str">
        <f>AX495&amp;AZ495</f>
        <v>CDK</v>
      </c>
      <c r="BK495" s="82" t="s">
        <v>28735</v>
      </c>
      <c r="BL495" s="82">
        <v>826</v>
      </c>
      <c r="BM495" s="82" t="s">
        <v>34288</v>
      </c>
      <c r="BN495" s="82" t="str">
        <f t="shared" si="34"/>
        <v>DDK</v>
      </c>
      <c r="BV495" s="82" t="s">
        <v>28742</v>
      </c>
      <c r="BW495" s="82">
        <v>826</v>
      </c>
      <c r="BX495" s="82" t="s">
        <v>34288</v>
      </c>
      <c r="BY495" s="82" t="str">
        <f t="shared" si="35"/>
        <v>EDK</v>
      </c>
    </row>
    <row r="496" spans="20:77" ht="13.5" customHeight="1">
      <c r="T496" s="82" t="s">
        <v>28714</v>
      </c>
      <c r="U496" s="82">
        <v>827</v>
      </c>
      <c r="V496" s="82" t="s">
        <v>34290</v>
      </c>
      <c r="W496" s="82" t="str">
        <f t="shared" si="32"/>
        <v>ADL</v>
      </c>
      <c r="Y496" s="82" t="s">
        <v>28846</v>
      </c>
      <c r="AA496" s="82" t="s">
        <v>34291</v>
      </c>
      <c r="AB496" s="82" t="s">
        <v>28722</v>
      </c>
      <c r="AC496" s="82">
        <v>827</v>
      </c>
      <c r="AD496" s="82" t="s">
        <v>34290</v>
      </c>
      <c r="AE496" s="82" t="str">
        <f t="shared" si="33"/>
        <v>BDL</v>
      </c>
      <c r="AX496" s="82" t="s">
        <v>28728</v>
      </c>
      <c r="AY496" s="82">
        <v>827</v>
      </c>
      <c r="AZ496" s="82" t="s">
        <v>34290</v>
      </c>
      <c r="BA496" s="82" t="str">
        <f>AX496&amp;AZ496</f>
        <v>CDL</v>
      </c>
      <c r="BK496" s="82" t="s">
        <v>28735</v>
      </c>
      <c r="BL496" s="82">
        <v>827</v>
      </c>
      <c r="BM496" s="82" t="s">
        <v>34290</v>
      </c>
      <c r="BN496" s="82" t="str">
        <f t="shared" si="34"/>
        <v>DDL</v>
      </c>
      <c r="BV496" s="82" t="s">
        <v>28742</v>
      </c>
      <c r="BW496" s="82">
        <v>827</v>
      </c>
      <c r="BX496" s="82" t="s">
        <v>34290</v>
      </c>
      <c r="BY496" s="82" t="str">
        <f t="shared" si="35"/>
        <v>EDL</v>
      </c>
    </row>
    <row r="497" spans="20:77" ht="13.5" customHeight="1">
      <c r="T497" s="82" t="s">
        <v>28714</v>
      </c>
      <c r="U497" s="82">
        <v>828</v>
      </c>
      <c r="V497" s="82" t="s">
        <v>34292</v>
      </c>
      <c r="W497" s="82" t="str">
        <f t="shared" si="32"/>
        <v>ADM</v>
      </c>
      <c r="Y497" s="82" t="s">
        <v>28846</v>
      </c>
      <c r="AA497" s="82" t="s">
        <v>34293</v>
      </c>
      <c r="AB497" s="82" t="s">
        <v>28722</v>
      </c>
      <c r="AC497" s="82">
        <v>828</v>
      </c>
      <c r="AD497" s="82" t="s">
        <v>34292</v>
      </c>
      <c r="AE497" s="82" t="str">
        <f t="shared" si="33"/>
        <v>BDM</v>
      </c>
      <c r="AX497" s="82" t="s">
        <v>28728</v>
      </c>
      <c r="AY497" s="82">
        <v>828</v>
      </c>
      <c r="AZ497" s="82" t="s">
        <v>34292</v>
      </c>
      <c r="BA497" s="82" t="str">
        <f>AX497&amp;AZ497</f>
        <v>CDM</v>
      </c>
      <c r="BK497" s="82" t="s">
        <v>28735</v>
      </c>
      <c r="BL497" s="82">
        <v>828</v>
      </c>
      <c r="BM497" s="82" t="s">
        <v>34292</v>
      </c>
      <c r="BN497" s="82" t="str">
        <f t="shared" si="34"/>
        <v>DDM</v>
      </c>
      <c r="BV497" s="82" t="s">
        <v>28742</v>
      </c>
      <c r="BW497" s="82">
        <v>828</v>
      </c>
      <c r="BX497" s="82" t="s">
        <v>34292</v>
      </c>
      <c r="BY497" s="82" t="str">
        <f t="shared" si="35"/>
        <v>EDM</v>
      </c>
    </row>
    <row r="498" spans="20:77" ht="13.5" customHeight="1">
      <c r="T498" s="82" t="s">
        <v>28714</v>
      </c>
      <c r="U498" s="82">
        <v>829</v>
      </c>
      <c r="V498" s="82" t="s">
        <v>34294</v>
      </c>
      <c r="W498" s="82" t="str">
        <f t="shared" si="32"/>
        <v>ADN</v>
      </c>
      <c r="Y498" s="82" t="s">
        <v>28846</v>
      </c>
      <c r="AA498" s="82" t="s">
        <v>34295</v>
      </c>
      <c r="AB498" s="82" t="s">
        <v>28722</v>
      </c>
      <c r="AC498" s="82">
        <v>829</v>
      </c>
      <c r="AD498" s="82" t="s">
        <v>34294</v>
      </c>
      <c r="AE498" s="82" t="str">
        <f t="shared" si="33"/>
        <v>BDN</v>
      </c>
      <c r="AX498" s="82" t="s">
        <v>28728</v>
      </c>
      <c r="AY498" s="82">
        <v>829</v>
      </c>
      <c r="AZ498" s="82" t="s">
        <v>34294</v>
      </c>
      <c r="BA498" s="82" t="str">
        <f>AX498&amp;AZ498</f>
        <v>CDN</v>
      </c>
      <c r="BK498" s="82" t="s">
        <v>28735</v>
      </c>
      <c r="BL498" s="82">
        <v>829</v>
      </c>
      <c r="BM498" s="82" t="s">
        <v>34294</v>
      </c>
      <c r="BN498" s="82" t="str">
        <f t="shared" si="34"/>
        <v>DDN</v>
      </c>
      <c r="BV498" s="82" t="s">
        <v>28742</v>
      </c>
      <c r="BW498" s="82">
        <v>829</v>
      </c>
      <c r="BX498" s="82" t="s">
        <v>34294</v>
      </c>
      <c r="BY498" s="82" t="str">
        <f t="shared" si="35"/>
        <v>EDN</v>
      </c>
    </row>
    <row r="499" spans="20:77" ht="13.5" customHeight="1">
      <c r="T499" s="82" t="s">
        <v>28714</v>
      </c>
      <c r="U499" s="82">
        <v>830</v>
      </c>
      <c r="V499" s="82" t="s">
        <v>34296</v>
      </c>
      <c r="W499" s="82" t="str">
        <f t="shared" si="32"/>
        <v>ADO</v>
      </c>
      <c r="Y499" s="82" t="s">
        <v>28846</v>
      </c>
      <c r="AA499" s="82" t="s">
        <v>34297</v>
      </c>
      <c r="AB499" s="82" t="s">
        <v>28722</v>
      </c>
      <c r="AC499" s="82">
        <v>830</v>
      </c>
      <c r="AD499" s="82" t="s">
        <v>34296</v>
      </c>
      <c r="AE499" s="82" t="str">
        <f t="shared" si="33"/>
        <v>BDO</v>
      </c>
      <c r="AX499" s="82" t="s">
        <v>28728</v>
      </c>
      <c r="AY499" s="82">
        <v>830</v>
      </c>
      <c r="AZ499" s="82" t="s">
        <v>34296</v>
      </c>
      <c r="BA499" s="82" t="str">
        <f>AX499&amp;AZ499</f>
        <v>CDO</v>
      </c>
      <c r="BK499" s="82" t="s">
        <v>28735</v>
      </c>
      <c r="BL499" s="82">
        <v>830</v>
      </c>
      <c r="BM499" s="82" t="s">
        <v>34296</v>
      </c>
      <c r="BN499" s="82" t="str">
        <f t="shared" si="34"/>
        <v>DDO</v>
      </c>
      <c r="BV499" s="82" t="s">
        <v>28742</v>
      </c>
      <c r="BW499" s="82">
        <v>830</v>
      </c>
      <c r="BX499" s="82" t="s">
        <v>34296</v>
      </c>
      <c r="BY499" s="82" t="str">
        <f t="shared" si="35"/>
        <v>EDO</v>
      </c>
    </row>
    <row r="500" spans="20:77" ht="13.5" customHeight="1">
      <c r="T500" s="82" t="s">
        <v>28714</v>
      </c>
      <c r="U500" s="82">
        <v>831</v>
      </c>
      <c r="V500" s="82" t="s">
        <v>34298</v>
      </c>
      <c r="W500" s="82" t="str">
        <f t="shared" si="32"/>
        <v>ADP</v>
      </c>
      <c r="Y500" s="82" t="s">
        <v>28846</v>
      </c>
      <c r="AA500" s="82" t="s">
        <v>34299</v>
      </c>
      <c r="AB500" s="82" t="s">
        <v>28722</v>
      </c>
      <c r="AC500" s="82">
        <v>831</v>
      </c>
      <c r="AD500" s="82" t="s">
        <v>34298</v>
      </c>
      <c r="AE500" s="82" t="str">
        <f t="shared" si="33"/>
        <v>BDP</v>
      </c>
      <c r="AX500" s="82" t="s">
        <v>28728</v>
      </c>
      <c r="AY500" s="82">
        <v>831</v>
      </c>
      <c r="AZ500" s="82" t="s">
        <v>34298</v>
      </c>
      <c r="BA500" s="82" t="str">
        <f>AX500&amp;AZ500</f>
        <v>CDP</v>
      </c>
      <c r="BK500" s="82" t="s">
        <v>28735</v>
      </c>
      <c r="BL500" s="82">
        <v>831</v>
      </c>
      <c r="BM500" s="82" t="s">
        <v>34298</v>
      </c>
      <c r="BN500" s="82" t="str">
        <f t="shared" si="34"/>
        <v>DDP</v>
      </c>
      <c r="BV500" s="82" t="s">
        <v>28742</v>
      </c>
      <c r="BW500" s="82">
        <v>831</v>
      </c>
      <c r="BX500" s="82" t="s">
        <v>34298</v>
      </c>
      <c r="BY500" s="82" t="str">
        <f t="shared" si="35"/>
        <v>EDP</v>
      </c>
    </row>
    <row r="501" spans="20:77" ht="13.5" customHeight="1">
      <c r="T501" s="82" t="s">
        <v>28714</v>
      </c>
      <c r="U501" s="82">
        <v>832</v>
      </c>
      <c r="V501" s="82" t="s">
        <v>34300</v>
      </c>
      <c r="W501" s="82" t="str">
        <f t="shared" si="32"/>
        <v>ADQ</v>
      </c>
      <c r="Y501" s="82" t="s">
        <v>28846</v>
      </c>
      <c r="AA501" s="82" t="s">
        <v>34301</v>
      </c>
      <c r="AB501" s="82" t="s">
        <v>28722</v>
      </c>
      <c r="AC501" s="82">
        <v>832</v>
      </c>
      <c r="AD501" s="82" t="s">
        <v>34300</v>
      </c>
      <c r="AE501" s="82" t="str">
        <f t="shared" si="33"/>
        <v>BDQ</v>
      </c>
      <c r="AX501" s="82" t="s">
        <v>28728</v>
      </c>
      <c r="AY501" s="82">
        <v>832</v>
      </c>
      <c r="AZ501" s="82" t="s">
        <v>34300</v>
      </c>
      <c r="BA501" s="82" t="str">
        <f>AX501&amp;AZ501</f>
        <v>CDQ</v>
      </c>
      <c r="BK501" s="82" t="s">
        <v>28735</v>
      </c>
      <c r="BL501" s="82">
        <v>832</v>
      </c>
      <c r="BM501" s="82" t="s">
        <v>34300</v>
      </c>
      <c r="BN501" s="82" t="str">
        <f t="shared" si="34"/>
        <v>DDQ</v>
      </c>
      <c r="BV501" s="82" t="s">
        <v>28742</v>
      </c>
      <c r="BW501" s="82">
        <v>832</v>
      </c>
      <c r="BX501" s="82" t="s">
        <v>34300</v>
      </c>
      <c r="BY501" s="82" t="str">
        <f t="shared" si="35"/>
        <v>EDQ</v>
      </c>
    </row>
    <row r="502" spans="20:77" ht="13.5" customHeight="1">
      <c r="T502" s="82" t="s">
        <v>28714</v>
      </c>
      <c r="U502" s="82">
        <v>833</v>
      </c>
      <c r="V502" s="82" t="s">
        <v>34302</v>
      </c>
      <c r="W502" s="82" t="str">
        <f t="shared" si="32"/>
        <v>ADR</v>
      </c>
      <c r="Y502" s="82" t="s">
        <v>28846</v>
      </c>
      <c r="AA502" s="82" t="s">
        <v>34303</v>
      </c>
      <c r="AB502" s="82" t="s">
        <v>28722</v>
      </c>
      <c r="AC502" s="82">
        <v>833</v>
      </c>
      <c r="AD502" s="82" t="s">
        <v>34302</v>
      </c>
      <c r="AE502" s="82" t="str">
        <f t="shared" si="33"/>
        <v>BDR</v>
      </c>
      <c r="AX502" s="82" t="s">
        <v>28728</v>
      </c>
      <c r="AY502" s="82">
        <v>833</v>
      </c>
      <c r="AZ502" s="82" t="s">
        <v>34302</v>
      </c>
      <c r="BA502" s="82" t="str">
        <f>AX502&amp;AZ502</f>
        <v>CDR</v>
      </c>
      <c r="BK502" s="82" t="s">
        <v>28735</v>
      </c>
      <c r="BL502" s="82">
        <v>833</v>
      </c>
      <c r="BM502" s="82" t="s">
        <v>34302</v>
      </c>
      <c r="BN502" s="82" t="str">
        <f t="shared" si="34"/>
        <v>DDR</v>
      </c>
      <c r="BV502" s="82" t="s">
        <v>28742</v>
      </c>
      <c r="BW502" s="82">
        <v>833</v>
      </c>
      <c r="BX502" s="82" t="s">
        <v>34302</v>
      </c>
      <c r="BY502" s="82" t="str">
        <f t="shared" si="35"/>
        <v>EDR</v>
      </c>
    </row>
    <row r="503" spans="20:77" ht="13.5" customHeight="1">
      <c r="T503" s="82" t="s">
        <v>28714</v>
      </c>
      <c r="U503" s="82">
        <v>834</v>
      </c>
      <c r="V503" s="82" t="s">
        <v>34304</v>
      </c>
      <c r="W503" s="82" t="str">
        <f t="shared" si="32"/>
        <v>ADS</v>
      </c>
      <c r="Y503" s="82" t="s">
        <v>28846</v>
      </c>
      <c r="AA503" s="82" t="s">
        <v>34305</v>
      </c>
      <c r="AB503" s="82" t="s">
        <v>28722</v>
      </c>
      <c r="AC503" s="82">
        <v>834</v>
      </c>
      <c r="AD503" s="82" t="s">
        <v>34304</v>
      </c>
      <c r="AE503" s="82" t="str">
        <f t="shared" si="33"/>
        <v>BDS</v>
      </c>
      <c r="AX503" s="82" t="s">
        <v>28728</v>
      </c>
      <c r="AY503" s="82">
        <v>834</v>
      </c>
      <c r="AZ503" s="82" t="s">
        <v>34304</v>
      </c>
      <c r="BA503" s="82" t="str">
        <f>AX503&amp;AZ503</f>
        <v>CDS</v>
      </c>
      <c r="BK503" s="82" t="s">
        <v>28735</v>
      </c>
      <c r="BL503" s="82">
        <v>834</v>
      </c>
      <c r="BM503" s="82" t="s">
        <v>34304</v>
      </c>
      <c r="BN503" s="82" t="str">
        <f t="shared" si="34"/>
        <v>DDS</v>
      </c>
      <c r="BV503" s="82" t="s">
        <v>28742</v>
      </c>
      <c r="BW503" s="82">
        <v>834</v>
      </c>
      <c r="BX503" s="82" t="s">
        <v>34304</v>
      </c>
      <c r="BY503" s="82" t="str">
        <f t="shared" si="35"/>
        <v>EDS</v>
      </c>
    </row>
    <row r="504" spans="20:77" ht="13.5" customHeight="1">
      <c r="T504" s="82" t="s">
        <v>28714</v>
      </c>
      <c r="U504" s="82">
        <v>835</v>
      </c>
      <c r="V504" s="82" t="s">
        <v>34306</v>
      </c>
      <c r="W504" s="82" t="str">
        <f t="shared" si="32"/>
        <v>ADT</v>
      </c>
      <c r="Y504" s="82" t="s">
        <v>28846</v>
      </c>
      <c r="AA504" s="82" t="s">
        <v>34307</v>
      </c>
      <c r="AB504" s="82" t="s">
        <v>28722</v>
      </c>
      <c r="AC504" s="82">
        <v>835</v>
      </c>
      <c r="AD504" s="82" t="s">
        <v>34306</v>
      </c>
      <c r="AE504" s="82" t="str">
        <f t="shared" si="33"/>
        <v>BDT</v>
      </c>
      <c r="AX504" s="82" t="s">
        <v>28728</v>
      </c>
      <c r="AY504" s="82">
        <v>835</v>
      </c>
      <c r="AZ504" s="82" t="s">
        <v>34306</v>
      </c>
      <c r="BA504" s="82" t="str">
        <f>AX504&amp;AZ504</f>
        <v>CDT</v>
      </c>
      <c r="BK504" s="82" t="s">
        <v>28735</v>
      </c>
      <c r="BL504" s="82">
        <v>835</v>
      </c>
      <c r="BM504" s="82" t="s">
        <v>34306</v>
      </c>
      <c r="BN504" s="82" t="str">
        <f t="shared" si="34"/>
        <v>DDT</v>
      </c>
      <c r="BV504" s="82" t="s">
        <v>28742</v>
      </c>
      <c r="BW504" s="82">
        <v>835</v>
      </c>
      <c r="BX504" s="82" t="s">
        <v>34306</v>
      </c>
      <c r="BY504" s="82" t="str">
        <f t="shared" si="35"/>
        <v>EDT</v>
      </c>
    </row>
    <row r="505" spans="20:77" ht="13.5" customHeight="1">
      <c r="T505" s="82" t="s">
        <v>28714</v>
      </c>
      <c r="U505" s="82">
        <v>836</v>
      </c>
      <c r="V505" s="82" t="s">
        <v>34308</v>
      </c>
      <c r="W505" s="82" t="str">
        <f t="shared" si="32"/>
        <v>ADU</v>
      </c>
      <c r="Y505" s="82" t="s">
        <v>28846</v>
      </c>
      <c r="AA505" s="82" t="s">
        <v>34309</v>
      </c>
      <c r="AB505" s="82" t="s">
        <v>28722</v>
      </c>
      <c r="AC505" s="82">
        <v>836</v>
      </c>
      <c r="AD505" s="82" t="s">
        <v>34308</v>
      </c>
      <c r="AE505" s="82" t="str">
        <f t="shared" si="33"/>
        <v>BDU</v>
      </c>
      <c r="AX505" s="82" t="s">
        <v>28728</v>
      </c>
      <c r="AY505" s="82">
        <v>836</v>
      </c>
      <c r="AZ505" s="82" t="s">
        <v>34308</v>
      </c>
      <c r="BA505" s="82" t="str">
        <f>AX505&amp;AZ505</f>
        <v>CDU</v>
      </c>
      <c r="BK505" s="82" t="s">
        <v>28735</v>
      </c>
      <c r="BL505" s="82">
        <v>836</v>
      </c>
      <c r="BM505" s="82" t="s">
        <v>34308</v>
      </c>
      <c r="BN505" s="82" t="str">
        <f t="shared" si="34"/>
        <v>DDU</v>
      </c>
      <c r="BV505" s="82" t="s">
        <v>28742</v>
      </c>
      <c r="BW505" s="82">
        <v>836</v>
      </c>
      <c r="BX505" s="82" t="s">
        <v>34308</v>
      </c>
      <c r="BY505" s="82" t="str">
        <f t="shared" si="35"/>
        <v>EDU</v>
      </c>
    </row>
    <row r="506" spans="20:77" ht="13.5" customHeight="1">
      <c r="T506" s="82" t="s">
        <v>28714</v>
      </c>
      <c r="U506" s="82">
        <v>837</v>
      </c>
      <c r="V506" s="82" t="s">
        <v>34310</v>
      </c>
      <c r="W506" s="82" t="str">
        <f t="shared" si="32"/>
        <v>ADV</v>
      </c>
      <c r="Y506" s="82" t="s">
        <v>28846</v>
      </c>
      <c r="AA506" s="82" t="s">
        <v>34311</v>
      </c>
      <c r="AB506" s="82" t="s">
        <v>28722</v>
      </c>
      <c r="AC506" s="82">
        <v>837</v>
      </c>
      <c r="AD506" s="82" t="s">
        <v>34310</v>
      </c>
      <c r="AE506" s="82" t="str">
        <f t="shared" si="33"/>
        <v>BDV</v>
      </c>
      <c r="AX506" s="82" t="s">
        <v>28728</v>
      </c>
      <c r="AY506" s="82">
        <v>837</v>
      </c>
      <c r="AZ506" s="82" t="s">
        <v>34310</v>
      </c>
      <c r="BA506" s="82" t="str">
        <f>AX506&amp;AZ506</f>
        <v>CDV</v>
      </c>
      <c r="BK506" s="82" t="s">
        <v>28735</v>
      </c>
      <c r="BL506" s="82">
        <v>837</v>
      </c>
      <c r="BM506" s="82" t="s">
        <v>34310</v>
      </c>
      <c r="BN506" s="82" t="str">
        <f t="shared" si="34"/>
        <v>DDV</v>
      </c>
      <c r="BV506" s="82" t="s">
        <v>28742</v>
      </c>
      <c r="BW506" s="82">
        <v>837</v>
      </c>
      <c r="BX506" s="82" t="s">
        <v>34310</v>
      </c>
      <c r="BY506" s="82" t="str">
        <f t="shared" si="35"/>
        <v>EDV</v>
      </c>
    </row>
    <row r="507" spans="20:77" ht="13.5" customHeight="1">
      <c r="T507" s="82" t="s">
        <v>28714</v>
      </c>
      <c r="U507" s="82">
        <v>838</v>
      </c>
      <c r="V507" s="82" t="s">
        <v>34312</v>
      </c>
      <c r="W507" s="82" t="str">
        <f t="shared" si="32"/>
        <v>ADW</v>
      </c>
      <c r="Y507" s="82" t="s">
        <v>28846</v>
      </c>
      <c r="AA507" s="82" t="s">
        <v>34313</v>
      </c>
      <c r="AB507" s="82" t="s">
        <v>28722</v>
      </c>
      <c r="AC507" s="82">
        <v>838</v>
      </c>
      <c r="AD507" s="82" t="s">
        <v>34312</v>
      </c>
      <c r="AE507" s="82" t="str">
        <f t="shared" si="33"/>
        <v>BDW</v>
      </c>
      <c r="AX507" s="82" t="s">
        <v>28728</v>
      </c>
      <c r="AY507" s="82">
        <v>838</v>
      </c>
      <c r="AZ507" s="82" t="s">
        <v>34312</v>
      </c>
      <c r="BA507" s="82" t="str">
        <f>AX507&amp;AZ507</f>
        <v>CDW</v>
      </c>
      <c r="BK507" s="82" t="s">
        <v>28735</v>
      </c>
      <c r="BL507" s="82">
        <v>838</v>
      </c>
      <c r="BM507" s="82" t="s">
        <v>34312</v>
      </c>
      <c r="BN507" s="82" t="str">
        <f t="shared" si="34"/>
        <v>DDW</v>
      </c>
      <c r="BV507" s="82" t="s">
        <v>28742</v>
      </c>
      <c r="BW507" s="82">
        <v>838</v>
      </c>
      <c r="BX507" s="82" t="s">
        <v>34312</v>
      </c>
      <c r="BY507" s="82" t="str">
        <f t="shared" si="35"/>
        <v>EDW</v>
      </c>
    </row>
    <row r="508" spans="20:77" ht="13.5" customHeight="1">
      <c r="T508" s="82" t="s">
        <v>28714</v>
      </c>
      <c r="U508" s="82">
        <v>839</v>
      </c>
      <c r="V508" s="82" t="s">
        <v>34314</v>
      </c>
      <c r="W508" s="82" t="str">
        <f t="shared" si="32"/>
        <v>ADX</v>
      </c>
      <c r="Y508" s="82" t="s">
        <v>28846</v>
      </c>
      <c r="AA508" s="82" t="s">
        <v>34315</v>
      </c>
      <c r="AB508" s="82" t="s">
        <v>28722</v>
      </c>
      <c r="AC508" s="82">
        <v>839</v>
      </c>
      <c r="AD508" s="82" t="s">
        <v>34314</v>
      </c>
      <c r="AE508" s="82" t="str">
        <f t="shared" si="33"/>
        <v>BDX</v>
      </c>
      <c r="AX508" s="82" t="s">
        <v>28728</v>
      </c>
      <c r="AY508" s="82">
        <v>839</v>
      </c>
      <c r="AZ508" s="82" t="s">
        <v>34314</v>
      </c>
      <c r="BA508" s="82" t="str">
        <f>AX508&amp;AZ508</f>
        <v>CDX</v>
      </c>
      <c r="BK508" s="82" t="s">
        <v>28735</v>
      </c>
      <c r="BL508" s="82">
        <v>839</v>
      </c>
      <c r="BM508" s="82" t="s">
        <v>34314</v>
      </c>
      <c r="BN508" s="82" t="str">
        <f t="shared" si="34"/>
        <v>DDX</v>
      </c>
      <c r="BV508" s="82" t="s">
        <v>28742</v>
      </c>
      <c r="BW508" s="82">
        <v>839</v>
      </c>
      <c r="BX508" s="82" t="s">
        <v>34314</v>
      </c>
      <c r="BY508" s="82" t="str">
        <f t="shared" si="35"/>
        <v>EDX</v>
      </c>
    </row>
    <row r="509" spans="20:77" ht="13.5" customHeight="1">
      <c r="T509" s="82" t="s">
        <v>28714</v>
      </c>
      <c r="U509" s="82">
        <v>840</v>
      </c>
      <c r="V509" s="82" t="s">
        <v>34316</v>
      </c>
      <c r="W509" s="82" t="str">
        <f t="shared" si="32"/>
        <v>ADY</v>
      </c>
      <c r="Y509" s="82" t="s">
        <v>28846</v>
      </c>
      <c r="AA509" s="82" t="s">
        <v>34317</v>
      </c>
      <c r="AB509" s="82" t="s">
        <v>28722</v>
      </c>
      <c r="AC509" s="82">
        <v>840</v>
      </c>
      <c r="AD509" s="82" t="s">
        <v>34316</v>
      </c>
      <c r="AE509" s="82" t="str">
        <f t="shared" si="33"/>
        <v>BDY</v>
      </c>
      <c r="AX509" s="82" t="s">
        <v>28728</v>
      </c>
      <c r="AY509" s="82">
        <v>840</v>
      </c>
      <c r="AZ509" s="82" t="s">
        <v>34316</v>
      </c>
      <c r="BA509" s="82" t="str">
        <f>AX509&amp;AZ509</f>
        <v>CDY</v>
      </c>
      <c r="BK509" s="82" t="s">
        <v>28735</v>
      </c>
      <c r="BL509" s="82">
        <v>840</v>
      </c>
      <c r="BM509" s="82" t="s">
        <v>34316</v>
      </c>
      <c r="BN509" s="82" t="str">
        <f t="shared" si="34"/>
        <v>DDY</v>
      </c>
      <c r="BV509" s="82" t="s">
        <v>28742</v>
      </c>
      <c r="BW509" s="82">
        <v>840</v>
      </c>
      <c r="BX509" s="82" t="s">
        <v>34316</v>
      </c>
      <c r="BY509" s="82" t="str">
        <f t="shared" si="35"/>
        <v>EDY</v>
      </c>
    </row>
    <row r="510" spans="20:77" ht="13.5" customHeight="1">
      <c r="T510" s="82" t="s">
        <v>28714</v>
      </c>
      <c r="U510" s="82">
        <v>841</v>
      </c>
      <c r="V510" s="82" t="s">
        <v>34318</v>
      </c>
      <c r="W510" s="82" t="str">
        <f t="shared" si="32"/>
        <v>ADZ</v>
      </c>
      <c r="Y510" s="82" t="s">
        <v>28846</v>
      </c>
      <c r="AA510" s="82" t="s">
        <v>34319</v>
      </c>
      <c r="AB510" s="82" t="s">
        <v>28722</v>
      </c>
      <c r="AC510" s="82">
        <v>841</v>
      </c>
      <c r="AD510" s="82" t="s">
        <v>34318</v>
      </c>
      <c r="AE510" s="82" t="str">
        <f t="shared" si="33"/>
        <v>BDZ</v>
      </c>
      <c r="AX510" s="82" t="s">
        <v>28728</v>
      </c>
      <c r="AY510" s="82">
        <v>841</v>
      </c>
      <c r="AZ510" s="82" t="s">
        <v>34318</v>
      </c>
      <c r="BA510" s="82" t="str">
        <f>AX510&amp;AZ510</f>
        <v>CDZ</v>
      </c>
      <c r="BK510" s="82" t="s">
        <v>28735</v>
      </c>
      <c r="BL510" s="82">
        <v>841</v>
      </c>
      <c r="BM510" s="82" t="s">
        <v>34318</v>
      </c>
      <c r="BN510" s="82" t="str">
        <f t="shared" si="34"/>
        <v>DDZ</v>
      </c>
      <c r="BV510" s="82" t="s">
        <v>28742</v>
      </c>
      <c r="BW510" s="82">
        <v>841</v>
      </c>
      <c r="BX510" s="82" t="s">
        <v>34318</v>
      </c>
      <c r="BY510" s="82" t="str">
        <f t="shared" si="35"/>
        <v>EDZ</v>
      </c>
    </row>
    <row r="511" spans="20:77" ht="13.5" customHeight="1">
      <c r="T511" s="82" t="s">
        <v>28714</v>
      </c>
      <c r="U511" s="82">
        <v>868</v>
      </c>
      <c r="V511" s="82" t="s">
        <v>34320</v>
      </c>
      <c r="W511" s="82" t="str">
        <f t="shared" si="32"/>
        <v>AE0</v>
      </c>
      <c r="Y511" s="82" t="s">
        <v>28846</v>
      </c>
      <c r="AA511" s="82" t="s">
        <v>34321</v>
      </c>
      <c r="AB511" s="82" t="s">
        <v>28722</v>
      </c>
      <c r="AC511" s="82">
        <v>868</v>
      </c>
      <c r="AD511" s="82" t="s">
        <v>34320</v>
      </c>
      <c r="AE511" s="82" t="str">
        <f t="shared" si="33"/>
        <v>BE0</v>
      </c>
      <c r="AX511" s="82" t="s">
        <v>28728</v>
      </c>
      <c r="AY511" s="82">
        <v>868</v>
      </c>
      <c r="AZ511" s="82" t="s">
        <v>34320</v>
      </c>
      <c r="BA511" s="82" t="str">
        <f>AX511&amp;AZ511</f>
        <v>CE0</v>
      </c>
      <c r="BK511" s="82" t="s">
        <v>28735</v>
      </c>
      <c r="BL511" s="82">
        <v>868</v>
      </c>
      <c r="BM511" s="82" t="s">
        <v>34320</v>
      </c>
      <c r="BN511" s="82" t="str">
        <f t="shared" si="34"/>
        <v>DE0</v>
      </c>
      <c r="BV511" s="82" t="s">
        <v>28742</v>
      </c>
      <c r="BW511" s="82">
        <v>868</v>
      </c>
      <c r="BX511" s="82" t="s">
        <v>34320</v>
      </c>
      <c r="BY511" s="82" t="str">
        <f t="shared" si="35"/>
        <v>EE0</v>
      </c>
    </row>
    <row r="512" spans="20:77" ht="13.5" customHeight="1">
      <c r="T512" s="82" t="s">
        <v>28714</v>
      </c>
      <c r="U512" s="82">
        <v>869</v>
      </c>
      <c r="V512" s="82" t="s">
        <v>34322</v>
      </c>
      <c r="W512" s="82" t="str">
        <f t="shared" si="32"/>
        <v>AE1</v>
      </c>
      <c r="Y512" s="82" t="s">
        <v>28846</v>
      </c>
      <c r="AA512" s="82" t="s">
        <v>34323</v>
      </c>
      <c r="AB512" s="82" t="s">
        <v>28722</v>
      </c>
      <c r="AC512" s="82">
        <v>869</v>
      </c>
      <c r="AD512" s="82" t="s">
        <v>34322</v>
      </c>
      <c r="AE512" s="82" t="str">
        <f t="shared" si="33"/>
        <v>BE1</v>
      </c>
      <c r="AX512" s="82" t="s">
        <v>28728</v>
      </c>
      <c r="AY512" s="82">
        <v>869</v>
      </c>
      <c r="AZ512" s="82" t="s">
        <v>34322</v>
      </c>
      <c r="BA512" s="82" t="str">
        <f>AX512&amp;AZ512</f>
        <v>CE1</v>
      </c>
      <c r="BK512" s="82" t="s">
        <v>28735</v>
      </c>
      <c r="BL512" s="82">
        <v>869</v>
      </c>
      <c r="BM512" s="82" t="s">
        <v>34322</v>
      </c>
      <c r="BN512" s="82" t="str">
        <f t="shared" si="34"/>
        <v>DE1</v>
      </c>
      <c r="BV512" s="82" t="s">
        <v>28742</v>
      </c>
      <c r="BW512" s="82">
        <v>869</v>
      </c>
      <c r="BX512" s="82" t="s">
        <v>34322</v>
      </c>
      <c r="BY512" s="82" t="str">
        <f t="shared" si="35"/>
        <v>EE1</v>
      </c>
    </row>
    <row r="513" spans="20:77" ht="13.5" customHeight="1">
      <c r="T513" s="82" t="s">
        <v>28714</v>
      </c>
      <c r="U513" s="82">
        <v>870</v>
      </c>
      <c r="V513" s="82" t="s">
        <v>34324</v>
      </c>
      <c r="W513" s="82" t="str">
        <f t="shared" si="32"/>
        <v>AE2</v>
      </c>
      <c r="Y513" s="82" t="s">
        <v>28846</v>
      </c>
      <c r="AA513" s="82" t="s">
        <v>34325</v>
      </c>
      <c r="AB513" s="82" t="s">
        <v>28722</v>
      </c>
      <c r="AC513" s="82">
        <v>870</v>
      </c>
      <c r="AD513" s="82" t="s">
        <v>34324</v>
      </c>
      <c r="AE513" s="82" t="str">
        <f t="shared" si="33"/>
        <v>BE2</v>
      </c>
      <c r="AX513" s="82" t="s">
        <v>28728</v>
      </c>
      <c r="AY513" s="82">
        <v>870</v>
      </c>
      <c r="AZ513" s="82" t="s">
        <v>34324</v>
      </c>
      <c r="BA513" s="82" t="str">
        <f>AX513&amp;AZ513</f>
        <v>CE2</v>
      </c>
      <c r="BK513" s="82" t="s">
        <v>28735</v>
      </c>
      <c r="BL513" s="82">
        <v>870</v>
      </c>
      <c r="BM513" s="82" t="s">
        <v>34324</v>
      </c>
      <c r="BN513" s="82" t="str">
        <f t="shared" si="34"/>
        <v>DE2</v>
      </c>
      <c r="BV513" s="82" t="s">
        <v>28742</v>
      </c>
      <c r="BW513" s="82">
        <v>870</v>
      </c>
      <c r="BX513" s="82" t="s">
        <v>34324</v>
      </c>
      <c r="BY513" s="82" t="str">
        <f t="shared" si="35"/>
        <v>EE2</v>
      </c>
    </row>
    <row r="514" spans="20:77" ht="13.5" customHeight="1">
      <c r="T514" s="82" t="s">
        <v>28714</v>
      </c>
      <c r="U514" s="82">
        <v>871</v>
      </c>
      <c r="V514" s="82" t="s">
        <v>34326</v>
      </c>
      <c r="W514" s="82" t="str">
        <f t="shared" si="32"/>
        <v>AE3</v>
      </c>
      <c r="Y514" s="82" t="s">
        <v>28846</v>
      </c>
      <c r="AA514" s="82" t="s">
        <v>34327</v>
      </c>
      <c r="AB514" s="82" t="s">
        <v>28722</v>
      </c>
      <c r="AC514" s="82">
        <v>871</v>
      </c>
      <c r="AD514" s="82" t="s">
        <v>34326</v>
      </c>
      <c r="AE514" s="82" t="str">
        <f t="shared" si="33"/>
        <v>BE3</v>
      </c>
      <c r="AX514" s="82" t="s">
        <v>28728</v>
      </c>
      <c r="AY514" s="82">
        <v>871</v>
      </c>
      <c r="AZ514" s="82" t="s">
        <v>34326</v>
      </c>
      <c r="BA514" s="82" t="str">
        <f>AX514&amp;AZ514</f>
        <v>CE3</v>
      </c>
      <c r="BK514" s="82" t="s">
        <v>28735</v>
      </c>
      <c r="BL514" s="82">
        <v>871</v>
      </c>
      <c r="BM514" s="82" t="s">
        <v>34326</v>
      </c>
      <c r="BN514" s="82" t="str">
        <f t="shared" si="34"/>
        <v>DE3</v>
      </c>
      <c r="BV514" s="82" t="s">
        <v>28742</v>
      </c>
      <c r="BW514" s="82">
        <v>871</v>
      </c>
      <c r="BX514" s="82" t="s">
        <v>34326</v>
      </c>
      <c r="BY514" s="82" t="str">
        <f t="shared" si="35"/>
        <v>EE3</v>
      </c>
    </row>
    <row r="515" spans="20:77" ht="13.5" customHeight="1">
      <c r="T515" s="82" t="s">
        <v>28714</v>
      </c>
      <c r="U515" s="82">
        <v>872</v>
      </c>
      <c r="V515" s="82" t="s">
        <v>28746</v>
      </c>
      <c r="W515" s="82" t="str">
        <f t="shared" si="32"/>
        <v>AE4</v>
      </c>
      <c r="Y515" s="82" t="s">
        <v>28846</v>
      </c>
      <c r="AA515" s="82" t="s">
        <v>34328</v>
      </c>
      <c r="AB515" s="82" t="s">
        <v>28722</v>
      </c>
      <c r="AC515" s="82">
        <v>872</v>
      </c>
      <c r="AD515" s="82" t="s">
        <v>28746</v>
      </c>
      <c r="AE515" s="82" t="str">
        <f t="shared" si="33"/>
        <v>BE4</v>
      </c>
      <c r="AX515" s="82" t="s">
        <v>28728</v>
      </c>
      <c r="AY515" s="82">
        <v>872</v>
      </c>
      <c r="AZ515" s="82" t="s">
        <v>28746</v>
      </c>
      <c r="BA515" s="82" t="str">
        <f>AX515&amp;AZ515</f>
        <v>CE4</v>
      </c>
      <c r="BK515" s="82" t="s">
        <v>28735</v>
      </c>
      <c r="BL515" s="82">
        <v>872</v>
      </c>
      <c r="BM515" s="82" t="s">
        <v>28746</v>
      </c>
      <c r="BN515" s="82" t="str">
        <f t="shared" si="34"/>
        <v>DE4</v>
      </c>
      <c r="BV515" s="82" t="s">
        <v>28742</v>
      </c>
      <c r="BW515" s="82">
        <v>872</v>
      </c>
      <c r="BX515" s="82" t="s">
        <v>28746</v>
      </c>
      <c r="BY515" s="82" t="str">
        <f t="shared" si="35"/>
        <v>EE4</v>
      </c>
    </row>
    <row r="516" spans="20:77" ht="13.5" customHeight="1">
      <c r="T516" s="82" t="s">
        <v>28714</v>
      </c>
      <c r="U516" s="82">
        <v>873</v>
      </c>
      <c r="V516" s="82" t="s">
        <v>34329</v>
      </c>
      <c r="W516" s="82" t="str">
        <f t="shared" si="32"/>
        <v>AE5</v>
      </c>
      <c r="Y516" s="82" t="s">
        <v>28846</v>
      </c>
      <c r="AA516" s="82" t="s">
        <v>34330</v>
      </c>
      <c r="AB516" s="82" t="s">
        <v>28722</v>
      </c>
      <c r="AC516" s="82">
        <v>873</v>
      </c>
      <c r="AD516" s="82" t="s">
        <v>34329</v>
      </c>
      <c r="AE516" s="82" t="str">
        <f t="shared" si="33"/>
        <v>BE5</v>
      </c>
      <c r="AX516" s="82" t="s">
        <v>28728</v>
      </c>
      <c r="AY516" s="82">
        <v>873</v>
      </c>
      <c r="AZ516" s="82" t="s">
        <v>34329</v>
      </c>
      <c r="BA516" s="82" t="str">
        <f>AX516&amp;AZ516</f>
        <v>CE5</v>
      </c>
      <c r="BK516" s="82" t="s">
        <v>28735</v>
      </c>
      <c r="BL516" s="82">
        <v>873</v>
      </c>
      <c r="BM516" s="82" t="s">
        <v>34329</v>
      </c>
      <c r="BN516" s="82" t="str">
        <f t="shared" si="34"/>
        <v>DE5</v>
      </c>
      <c r="BV516" s="82" t="s">
        <v>28742</v>
      </c>
      <c r="BW516" s="82">
        <v>873</v>
      </c>
      <c r="BX516" s="82" t="s">
        <v>34329</v>
      </c>
      <c r="BY516" s="82" t="str">
        <f t="shared" si="35"/>
        <v>EE5</v>
      </c>
    </row>
    <row r="517" spans="20:77" ht="13.5" customHeight="1">
      <c r="T517" s="82" t="s">
        <v>28714</v>
      </c>
      <c r="U517" s="82">
        <v>874</v>
      </c>
      <c r="V517" s="82" t="s">
        <v>34331</v>
      </c>
      <c r="W517" s="82" t="str">
        <f t="shared" si="32"/>
        <v>AE6</v>
      </c>
      <c r="Y517" s="82" t="s">
        <v>28846</v>
      </c>
      <c r="AA517" s="82" t="s">
        <v>34332</v>
      </c>
      <c r="AB517" s="82" t="s">
        <v>28722</v>
      </c>
      <c r="AC517" s="82">
        <v>874</v>
      </c>
      <c r="AD517" s="82" t="s">
        <v>34331</v>
      </c>
      <c r="AE517" s="82" t="str">
        <f t="shared" si="33"/>
        <v>BE6</v>
      </c>
      <c r="AX517" s="82" t="s">
        <v>28728</v>
      </c>
      <c r="AY517" s="82">
        <v>874</v>
      </c>
      <c r="AZ517" s="82" t="s">
        <v>34331</v>
      </c>
      <c r="BA517" s="82" t="str">
        <f>AX517&amp;AZ517</f>
        <v>CE6</v>
      </c>
      <c r="BK517" s="82" t="s">
        <v>28735</v>
      </c>
      <c r="BL517" s="82">
        <v>874</v>
      </c>
      <c r="BM517" s="82" t="s">
        <v>34331</v>
      </c>
      <c r="BN517" s="82" t="str">
        <f t="shared" si="34"/>
        <v>DE6</v>
      </c>
      <c r="BV517" s="82" t="s">
        <v>28742</v>
      </c>
      <c r="BW517" s="82">
        <v>874</v>
      </c>
      <c r="BX517" s="82" t="s">
        <v>34331</v>
      </c>
      <c r="BY517" s="82" t="str">
        <f t="shared" si="35"/>
        <v>EE6</v>
      </c>
    </row>
    <row r="518" spans="20:77" ht="13.5" customHeight="1">
      <c r="T518" s="82" t="s">
        <v>28714</v>
      </c>
      <c r="U518" s="82">
        <v>875</v>
      </c>
      <c r="V518" s="82" t="s">
        <v>34333</v>
      </c>
      <c r="W518" s="82" t="str">
        <f t="shared" si="32"/>
        <v>AE7</v>
      </c>
      <c r="Y518" s="82" t="s">
        <v>28846</v>
      </c>
      <c r="AA518" s="82" t="s">
        <v>34334</v>
      </c>
      <c r="AB518" s="82" t="s">
        <v>28722</v>
      </c>
      <c r="AC518" s="82">
        <v>875</v>
      </c>
      <c r="AD518" s="82" t="s">
        <v>34333</v>
      </c>
      <c r="AE518" s="82" t="str">
        <f t="shared" si="33"/>
        <v>BE7</v>
      </c>
      <c r="AX518" s="82" t="s">
        <v>28728</v>
      </c>
      <c r="AY518" s="82">
        <v>875</v>
      </c>
      <c r="AZ518" s="82" t="s">
        <v>34333</v>
      </c>
      <c r="BA518" s="82" t="str">
        <f>AX518&amp;AZ518</f>
        <v>CE7</v>
      </c>
      <c r="BK518" s="82" t="s">
        <v>28735</v>
      </c>
      <c r="BL518" s="82">
        <v>875</v>
      </c>
      <c r="BM518" s="82" t="s">
        <v>34333</v>
      </c>
      <c r="BN518" s="82" t="str">
        <f t="shared" si="34"/>
        <v>DE7</v>
      </c>
      <c r="BV518" s="82" t="s">
        <v>28742</v>
      </c>
      <c r="BW518" s="82">
        <v>875</v>
      </c>
      <c r="BX518" s="82" t="s">
        <v>34333</v>
      </c>
      <c r="BY518" s="82" t="str">
        <f t="shared" si="35"/>
        <v>EE7</v>
      </c>
    </row>
    <row r="519" spans="20:77" ht="13.5" customHeight="1">
      <c r="T519" s="82" t="s">
        <v>28714</v>
      </c>
      <c r="U519" s="82">
        <v>876</v>
      </c>
      <c r="V519" s="82" t="s">
        <v>34335</v>
      </c>
      <c r="W519" s="82" t="str">
        <f t="shared" si="32"/>
        <v>AE8</v>
      </c>
      <c r="Y519" s="82" t="s">
        <v>28846</v>
      </c>
      <c r="AA519" s="82" t="s">
        <v>34336</v>
      </c>
      <c r="AB519" s="82" t="s">
        <v>28722</v>
      </c>
      <c r="AC519" s="82">
        <v>876</v>
      </c>
      <c r="AD519" s="82" t="s">
        <v>34335</v>
      </c>
      <c r="AE519" s="82" t="str">
        <f t="shared" si="33"/>
        <v>BE8</v>
      </c>
      <c r="AX519" s="82" t="s">
        <v>28728</v>
      </c>
      <c r="AY519" s="82">
        <v>876</v>
      </c>
      <c r="AZ519" s="82" t="s">
        <v>34335</v>
      </c>
      <c r="BA519" s="82" t="str">
        <f>AX519&amp;AZ519</f>
        <v>CE8</v>
      </c>
      <c r="BK519" s="82" t="s">
        <v>28735</v>
      </c>
      <c r="BL519" s="82">
        <v>876</v>
      </c>
      <c r="BM519" s="82" t="s">
        <v>34335</v>
      </c>
      <c r="BN519" s="82" t="str">
        <f t="shared" si="34"/>
        <v>DE8</v>
      </c>
      <c r="BV519" s="82" t="s">
        <v>28742</v>
      </c>
      <c r="BW519" s="82">
        <v>876</v>
      </c>
      <c r="BX519" s="82" t="s">
        <v>34335</v>
      </c>
      <c r="BY519" s="82" t="str">
        <f t="shared" si="35"/>
        <v>EE8</v>
      </c>
    </row>
    <row r="520" spans="20:77" ht="13.5" customHeight="1">
      <c r="T520" s="82" t="s">
        <v>28714</v>
      </c>
      <c r="U520" s="82">
        <v>877</v>
      </c>
      <c r="V520" s="82" t="s">
        <v>34337</v>
      </c>
      <c r="W520" s="82" t="str">
        <f t="shared" si="32"/>
        <v>AE9</v>
      </c>
      <c r="Y520" s="82" t="s">
        <v>28846</v>
      </c>
      <c r="AA520" s="82" t="s">
        <v>34338</v>
      </c>
      <c r="AB520" s="82" t="s">
        <v>28722</v>
      </c>
      <c r="AC520" s="82">
        <v>877</v>
      </c>
      <c r="AD520" s="82" t="s">
        <v>34337</v>
      </c>
      <c r="AE520" s="82" t="str">
        <f t="shared" si="33"/>
        <v>BE9</v>
      </c>
      <c r="AX520" s="82" t="s">
        <v>28728</v>
      </c>
      <c r="AY520" s="82">
        <v>877</v>
      </c>
      <c r="AZ520" s="82" t="s">
        <v>34337</v>
      </c>
      <c r="BA520" s="82" t="str">
        <f>AX520&amp;AZ520</f>
        <v>CE9</v>
      </c>
      <c r="BK520" s="82" t="s">
        <v>28735</v>
      </c>
      <c r="BL520" s="82">
        <v>877</v>
      </c>
      <c r="BM520" s="82" t="s">
        <v>34337</v>
      </c>
      <c r="BN520" s="82" t="str">
        <f t="shared" si="34"/>
        <v>DE9</v>
      </c>
      <c r="BV520" s="82" t="s">
        <v>28742</v>
      </c>
      <c r="BW520" s="82">
        <v>877</v>
      </c>
      <c r="BX520" s="82" t="s">
        <v>34337</v>
      </c>
      <c r="BY520" s="82" t="str">
        <f t="shared" si="35"/>
        <v>EE9</v>
      </c>
    </row>
    <row r="521" spans="20:77" ht="13.5" customHeight="1">
      <c r="T521" s="82" t="s">
        <v>28714</v>
      </c>
      <c r="U521" s="82">
        <v>878</v>
      </c>
      <c r="V521" s="82" t="s">
        <v>28743</v>
      </c>
      <c r="W521" s="82" t="str">
        <f t="shared" ref="W521:W584" si="36">T521&amp;V521</f>
        <v>AEA</v>
      </c>
      <c r="Y521" s="82" t="s">
        <v>28846</v>
      </c>
      <c r="AA521" s="82" t="s">
        <v>34339</v>
      </c>
      <c r="AB521" s="82" t="s">
        <v>28722</v>
      </c>
      <c r="AC521" s="82">
        <v>878</v>
      </c>
      <c r="AD521" s="82" t="s">
        <v>28743</v>
      </c>
      <c r="AE521" s="82" t="str">
        <f t="shared" ref="AE521:AE584" si="37">AB521&amp;AD521</f>
        <v>BEA</v>
      </c>
      <c r="AX521" s="82" t="s">
        <v>28728</v>
      </c>
      <c r="AY521" s="82">
        <v>878</v>
      </c>
      <c r="AZ521" s="82" t="s">
        <v>28743</v>
      </c>
      <c r="BA521" s="82" t="str">
        <f>AX521&amp;AZ521</f>
        <v>CEA</v>
      </c>
      <c r="BK521" s="82" t="s">
        <v>28735</v>
      </c>
      <c r="BL521" s="82">
        <v>878</v>
      </c>
      <c r="BM521" s="82" t="s">
        <v>28743</v>
      </c>
      <c r="BN521" s="82" t="str">
        <f t="shared" ref="BN521:BN584" si="38">BK521&amp;BM521</f>
        <v>DEA</v>
      </c>
      <c r="BV521" s="82" t="s">
        <v>28742</v>
      </c>
      <c r="BW521" s="82">
        <v>878</v>
      </c>
      <c r="BX521" s="82" t="s">
        <v>28743</v>
      </c>
      <c r="BY521" s="82" t="str">
        <f t="shared" ref="BY521:BY584" si="39">BV521&amp;BX521</f>
        <v>EEA</v>
      </c>
    </row>
    <row r="522" spans="20:77" ht="13.5" customHeight="1">
      <c r="T522" s="82" t="s">
        <v>28714</v>
      </c>
      <c r="U522" s="82">
        <v>879</v>
      </c>
      <c r="V522" s="82" t="s">
        <v>28744</v>
      </c>
      <c r="W522" s="82" t="str">
        <f t="shared" si="36"/>
        <v>AEB</v>
      </c>
      <c r="Y522" s="82" t="s">
        <v>28846</v>
      </c>
      <c r="AA522" s="82" t="s">
        <v>34340</v>
      </c>
      <c r="AB522" s="82" t="s">
        <v>28722</v>
      </c>
      <c r="AC522" s="82">
        <v>879</v>
      </c>
      <c r="AD522" s="82" t="s">
        <v>28744</v>
      </c>
      <c r="AE522" s="82" t="str">
        <f t="shared" si="37"/>
        <v>BEB</v>
      </c>
      <c r="AX522" s="82" t="s">
        <v>28728</v>
      </c>
      <c r="AY522" s="82">
        <v>879</v>
      </c>
      <c r="AZ522" s="82" t="s">
        <v>28744</v>
      </c>
      <c r="BA522" s="82" t="str">
        <f>AX522&amp;AZ522</f>
        <v>CEB</v>
      </c>
      <c r="BK522" s="82" t="s">
        <v>28735</v>
      </c>
      <c r="BL522" s="82">
        <v>879</v>
      </c>
      <c r="BM522" s="82" t="s">
        <v>28744</v>
      </c>
      <c r="BN522" s="82" t="str">
        <f t="shared" si="38"/>
        <v>DEB</v>
      </c>
      <c r="BV522" s="82" t="s">
        <v>28742</v>
      </c>
      <c r="BW522" s="82">
        <v>879</v>
      </c>
      <c r="BX522" s="82" t="s">
        <v>28744</v>
      </c>
      <c r="BY522" s="82" t="str">
        <f t="shared" si="39"/>
        <v>EEB</v>
      </c>
    </row>
    <row r="523" spans="20:77" ht="13.5" customHeight="1">
      <c r="T523" s="82" t="s">
        <v>28714</v>
      </c>
      <c r="U523" s="82">
        <v>880</v>
      </c>
      <c r="V523" s="82" t="s">
        <v>34341</v>
      </c>
      <c r="W523" s="82" t="str">
        <f t="shared" si="36"/>
        <v>AEC</v>
      </c>
      <c r="Y523" s="82" t="s">
        <v>28846</v>
      </c>
      <c r="AA523" s="82" t="s">
        <v>34342</v>
      </c>
      <c r="AB523" s="82" t="s">
        <v>28722</v>
      </c>
      <c r="AC523" s="82">
        <v>880</v>
      </c>
      <c r="AD523" s="82" t="s">
        <v>34341</v>
      </c>
      <c r="AE523" s="82" t="str">
        <f t="shared" si="37"/>
        <v>BEC</v>
      </c>
      <c r="AX523" s="82" t="s">
        <v>28728</v>
      </c>
      <c r="AY523" s="82">
        <v>880</v>
      </c>
      <c r="AZ523" s="82" t="s">
        <v>34341</v>
      </c>
      <c r="BA523" s="82" t="str">
        <f>AX523&amp;AZ523</f>
        <v>CEC</v>
      </c>
      <c r="BK523" s="82" t="s">
        <v>28735</v>
      </c>
      <c r="BL523" s="82">
        <v>880</v>
      </c>
      <c r="BM523" s="82" t="s">
        <v>34341</v>
      </c>
      <c r="BN523" s="82" t="str">
        <f t="shared" si="38"/>
        <v>DEC</v>
      </c>
      <c r="BV523" s="82" t="s">
        <v>28742</v>
      </c>
      <c r="BW523" s="82">
        <v>880</v>
      </c>
      <c r="BX523" s="82" t="s">
        <v>34341</v>
      </c>
      <c r="BY523" s="82" t="str">
        <f t="shared" si="39"/>
        <v>EEC</v>
      </c>
    </row>
    <row r="524" spans="20:77" ht="13.5" customHeight="1">
      <c r="T524" s="82" t="s">
        <v>28714</v>
      </c>
      <c r="U524" s="82">
        <v>881</v>
      </c>
      <c r="V524" s="82" t="s">
        <v>34343</v>
      </c>
      <c r="W524" s="82" t="str">
        <f t="shared" si="36"/>
        <v>AED</v>
      </c>
      <c r="Y524" s="82" t="s">
        <v>28846</v>
      </c>
      <c r="AA524" s="82" t="s">
        <v>34344</v>
      </c>
      <c r="AB524" s="82" t="s">
        <v>28722</v>
      </c>
      <c r="AC524" s="82">
        <v>881</v>
      </c>
      <c r="AD524" s="82" t="s">
        <v>34343</v>
      </c>
      <c r="AE524" s="82" t="str">
        <f t="shared" si="37"/>
        <v>BED</v>
      </c>
      <c r="AX524" s="82" t="s">
        <v>28728</v>
      </c>
      <c r="AY524" s="82">
        <v>881</v>
      </c>
      <c r="AZ524" s="82" t="s">
        <v>34343</v>
      </c>
      <c r="BA524" s="82" t="str">
        <f>AX524&amp;AZ524</f>
        <v>CED</v>
      </c>
      <c r="BK524" s="82" t="s">
        <v>28735</v>
      </c>
      <c r="BL524" s="82">
        <v>881</v>
      </c>
      <c r="BM524" s="82" t="s">
        <v>34343</v>
      </c>
      <c r="BN524" s="82" t="str">
        <f t="shared" si="38"/>
        <v>DED</v>
      </c>
      <c r="BV524" s="82" t="s">
        <v>28742</v>
      </c>
      <c r="BW524" s="82">
        <v>881</v>
      </c>
      <c r="BX524" s="82" t="s">
        <v>34343</v>
      </c>
      <c r="BY524" s="82" t="str">
        <f t="shared" si="39"/>
        <v>EED</v>
      </c>
    </row>
    <row r="525" spans="20:77" ht="13.5" customHeight="1">
      <c r="T525" s="82" t="s">
        <v>28714</v>
      </c>
      <c r="U525" s="82">
        <v>882</v>
      </c>
      <c r="V525" s="82" t="s">
        <v>34345</v>
      </c>
      <c r="W525" s="82" t="str">
        <f t="shared" si="36"/>
        <v>AEE</v>
      </c>
      <c r="Y525" s="82" t="s">
        <v>28846</v>
      </c>
      <c r="AA525" s="82" t="s">
        <v>34346</v>
      </c>
      <c r="AB525" s="82" t="s">
        <v>28722</v>
      </c>
      <c r="AC525" s="82">
        <v>882</v>
      </c>
      <c r="AD525" s="82" t="s">
        <v>34345</v>
      </c>
      <c r="AE525" s="82" t="str">
        <f t="shared" si="37"/>
        <v>BEE</v>
      </c>
      <c r="AX525" s="82" t="s">
        <v>28728</v>
      </c>
      <c r="AY525" s="82">
        <v>882</v>
      </c>
      <c r="AZ525" s="82" t="s">
        <v>34345</v>
      </c>
      <c r="BA525" s="82" t="str">
        <f>AX525&amp;AZ525</f>
        <v>CEE</v>
      </c>
      <c r="BK525" s="82" t="s">
        <v>28735</v>
      </c>
      <c r="BL525" s="82">
        <v>882</v>
      </c>
      <c r="BM525" s="82" t="s">
        <v>34345</v>
      </c>
      <c r="BN525" s="82" t="str">
        <f t="shared" si="38"/>
        <v>DEE</v>
      </c>
      <c r="BV525" s="82" t="s">
        <v>28742</v>
      </c>
      <c r="BW525" s="82">
        <v>882</v>
      </c>
      <c r="BX525" s="82" t="s">
        <v>34345</v>
      </c>
      <c r="BY525" s="82" t="str">
        <f t="shared" si="39"/>
        <v>EEE</v>
      </c>
    </row>
    <row r="526" spans="20:77" ht="13.5" customHeight="1">
      <c r="T526" s="82" t="s">
        <v>28714</v>
      </c>
      <c r="U526" s="82">
        <v>883</v>
      </c>
      <c r="V526" s="82" t="s">
        <v>34347</v>
      </c>
      <c r="W526" s="82" t="str">
        <f t="shared" si="36"/>
        <v>AEF</v>
      </c>
      <c r="Y526" s="82" t="s">
        <v>28846</v>
      </c>
      <c r="AA526" s="82" t="s">
        <v>34348</v>
      </c>
      <c r="AB526" s="82" t="s">
        <v>28722</v>
      </c>
      <c r="AC526" s="82">
        <v>883</v>
      </c>
      <c r="AD526" s="82" t="s">
        <v>34347</v>
      </c>
      <c r="AE526" s="82" t="str">
        <f t="shared" si="37"/>
        <v>BEF</v>
      </c>
      <c r="AX526" s="82" t="s">
        <v>28728</v>
      </c>
      <c r="AY526" s="82">
        <v>883</v>
      </c>
      <c r="AZ526" s="82" t="s">
        <v>34347</v>
      </c>
      <c r="BA526" s="82" t="str">
        <f>AX526&amp;AZ526</f>
        <v>CEF</v>
      </c>
      <c r="BK526" s="82" t="s">
        <v>28735</v>
      </c>
      <c r="BL526" s="82">
        <v>883</v>
      </c>
      <c r="BM526" s="82" t="s">
        <v>34347</v>
      </c>
      <c r="BN526" s="82" t="str">
        <f t="shared" si="38"/>
        <v>DEF</v>
      </c>
      <c r="BV526" s="82" t="s">
        <v>28742</v>
      </c>
      <c r="BW526" s="82">
        <v>883</v>
      </c>
      <c r="BX526" s="82" t="s">
        <v>34347</v>
      </c>
      <c r="BY526" s="82" t="str">
        <f t="shared" si="39"/>
        <v>EEF</v>
      </c>
    </row>
    <row r="527" spans="20:77" ht="13.5" customHeight="1">
      <c r="T527" s="82" t="s">
        <v>28714</v>
      </c>
      <c r="U527" s="82">
        <v>884</v>
      </c>
      <c r="V527" s="82" t="s">
        <v>34349</v>
      </c>
      <c r="W527" s="82" t="str">
        <f t="shared" si="36"/>
        <v>AEG</v>
      </c>
      <c r="Y527" s="82" t="s">
        <v>28846</v>
      </c>
      <c r="AA527" s="82" t="s">
        <v>34350</v>
      </c>
      <c r="AB527" s="82" t="s">
        <v>28722</v>
      </c>
      <c r="AC527" s="82">
        <v>884</v>
      </c>
      <c r="AD527" s="82" t="s">
        <v>34349</v>
      </c>
      <c r="AE527" s="82" t="str">
        <f t="shared" si="37"/>
        <v>BEG</v>
      </c>
      <c r="AX527" s="82" t="s">
        <v>28728</v>
      </c>
      <c r="AY527" s="82">
        <v>884</v>
      </c>
      <c r="AZ527" s="82" t="s">
        <v>34349</v>
      </c>
      <c r="BA527" s="82" t="str">
        <f>AX527&amp;AZ527</f>
        <v>CEG</v>
      </c>
      <c r="BK527" s="82" t="s">
        <v>28735</v>
      </c>
      <c r="BL527" s="82">
        <v>884</v>
      </c>
      <c r="BM527" s="82" t="s">
        <v>34349</v>
      </c>
      <c r="BN527" s="82" t="str">
        <f t="shared" si="38"/>
        <v>DEG</v>
      </c>
      <c r="BV527" s="82" t="s">
        <v>28742</v>
      </c>
      <c r="BW527" s="82">
        <v>884</v>
      </c>
      <c r="BX527" s="82" t="s">
        <v>34349</v>
      </c>
      <c r="BY527" s="82" t="str">
        <f t="shared" si="39"/>
        <v>EEG</v>
      </c>
    </row>
    <row r="528" spans="20:77" ht="13.5" customHeight="1">
      <c r="T528" s="82" t="s">
        <v>28714</v>
      </c>
      <c r="U528" s="82">
        <v>885</v>
      </c>
      <c r="V528" s="82" t="s">
        <v>34351</v>
      </c>
      <c r="W528" s="82" t="str">
        <f t="shared" si="36"/>
        <v>AEH</v>
      </c>
      <c r="Y528" s="82" t="s">
        <v>28846</v>
      </c>
      <c r="AA528" s="82" t="s">
        <v>34352</v>
      </c>
      <c r="AB528" s="82" t="s">
        <v>28722</v>
      </c>
      <c r="AC528" s="82">
        <v>885</v>
      </c>
      <c r="AD528" s="82" t="s">
        <v>34351</v>
      </c>
      <c r="AE528" s="82" t="str">
        <f t="shared" si="37"/>
        <v>BEH</v>
      </c>
      <c r="AX528" s="82" t="s">
        <v>28728</v>
      </c>
      <c r="AY528" s="82">
        <v>885</v>
      </c>
      <c r="AZ528" s="82" t="s">
        <v>34351</v>
      </c>
      <c r="BA528" s="82" t="str">
        <f>AX528&amp;AZ528</f>
        <v>CEH</v>
      </c>
      <c r="BK528" s="82" t="s">
        <v>28735</v>
      </c>
      <c r="BL528" s="82">
        <v>885</v>
      </c>
      <c r="BM528" s="82" t="s">
        <v>34351</v>
      </c>
      <c r="BN528" s="82" t="str">
        <f t="shared" si="38"/>
        <v>DEH</v>
      </c>
      <c r="BV528" s="82" t="s">
        <v>28742</v>
      </c>
      <c r="BW528" s="82">
        <v>885</v>
      </c>
      <c r="BX528" s="82" t="s">
        <v>34351</v>
      </c>
      <c r="BY528" s="82" t="str">
        <f t="shared" si="39"/>
        <v>EEH</v>
      </c>
    </row>
    <row r="529" spans="20:77" ht="13.5" customHeight="1">
      <c r="T529" s="82" t="s">
        <v>28714</v>
      </c>
      <c r="U529" s="82">
        <v>886</v>
      </c>
      <c r="V529" s="82" t="s">
        <v>34353</v>
      </c>
      <c r="W529" s="82" t="str">
        <f t="shared" si="36"/>
        <v>AEI</v>
      </c>
      <c r="Y529" s="82" t="s">
        <v>28846</v>
      </c>
      <c r="AA529" s="82" t="s">
        <v>34354</v>
      </c>
      <c r="AB529" s="82" t="s">
        <v>28722</v>
      </c>
      <c r="AC529" s="82">
        <v>886</v>
      </c>
      <c r="AD529" s="82" t="s">
        <v>34353</v>
      </c>
      <c r="AE529" s="82" t="str">
        <f t="shared" si="37"/>
        <v>BEI</v>
      </c>
      <c r="AX529" s="82" t="s">
        <v>28728</v>
      </c>
      <c r="AY529" s="82">
        <v>886</v>
      </c>
      <c r="AZ529" s="82" t="s">
        <v>34353</v>
      </c>
      <c r="BA529" s="82" t="str">
        <f>AX529&amp;AZ529</f>
        <v>CEI</v>
      </c>
      <c r="BK529" s="82" t="s">
        <v>28735</v>
      </c>
      <c r="BL529" s="82">
        <v>886</v>
      </c>
      <c r="BM529" s="82" t="s">
        <v>34353</v>
      </c>
      <c r="BN529" s="82" t="str">
        <f t="shared" si="38"/>
        <v>DEI</v>
      </c>
      <c r="BV529" s="82" t="s">
        <v>28742</v>
      </c>
      <c r="BW529" s="82">
        <v>886</v>
      </c>
      <c r="BX529" s="82" t="s">
        <v>34353</v>
      </c>
      <c r="BY529" s="82" t="str">
        <f t="shared" si="39"/>
        <v>EEI</v>
      </c>
    </row>
    <row r="530" spans="20:77" ht="13.5" customHeight="1">
      <c r="T530" s="82" t="s">
        <v>28714</v>
      </c>
      <c r="U530" s="82">
        <v>887</v>
      </c>
      <c r="V530" s="82" t="s">
        <v>34355</v>
      </c>
      <c r="W530" s="82" t="str">
        <f t="shared" si="36"/>
        <v>AEJ</v>
      </c>
      <c r="Y530" s="82" t="s">
        <v>28846</v>
      </c>
      <c r="AA530" s="82" t="s">
        <v>34356</v>
      </c>
      <c r="AB530" s="82" t="s">
        <v>28722</v>
      </c>
      <c r="AC530" s="82">
        <v>887</v>
      </c>
      <c r="AD530" s="82" t="s">
        <v>34355</v>
      </c>
      <c r="AE530" s="82" t="str">
        <f t="shared" si="37"/>
        <v>BEJ</v>
      </c>
      <c r="AX530" s="82" t="s">
        <v>28728</v>
      </c>
      <c r="AY530" s="82">
        <v>887</v>
      </c>
      <c r="AZ530" s="82" t="s">
        <v>34355</v>
      </c>
      <c r="BA530" s="82" t="str">
        <f>AX530&amp;AZ530</f>
        <v>CEJ</v>
      </c>
      <c r="BK530" s="82" t="s">
        <v>28735</v>
      </c>
      <c r="BL530" s="82">
        <v>887</v>
      </c>
      <c r="BM530" s="82" t="s">
        <v>34355</v>
      </c>
      <c r="BN530" s="82" t="str">
        <f t="shared" si="38"/>
        <v>DEJ</v>
      </c>
      <c r="BV530" s="82" t="s">
        <v>28742</v>
      </c>
      <c r="BW530" s="82">
        <v>887</v>
      </c>
      <c r="BX530" s="82" t="s">
        <v>34355</v>
      </c>
      <c r="BY530" s="82" t="str">
        <f t="shared" si="39"/>
        <v>EEJ</v>
      </c>
    </row>
    <row r="531" spans="20:77" ht="13.5" customHeight="1">
      <c r="T531" s="82" t="s">
        <v>28714</v>
      </c>
      <c r="U531" s="82">
        <v>888</v>
      </c>
      <c r="V531" s="82" t="s">
        <v>34357</v>
      </c>
      <c r="W531" s="82" t="str">
        <f t="shared" si="36"/>
        <v>AEK</v>
      </c>
      <c r="Y531" s="82" t="s">
        <v>28846</v>
      </c>
      <c r="AA531" s="82" t="s">
        <v>34358</v>
      </c>
      <c r="AB531" s="82" t="s">
        <v>28722</v>
      </c>
      <c r="AC531" s="82">
        <v>888</v>
      </c>
      <c r="AD531" s="82" t="s">
        <v>34357</v>
      </c>
      <c r="AE531" s="82" t="str">
        <f t="shared" si="37"/>
        <v>BEK</v>
      </c>
      <c r="AX531" s="82" t="s">
        <v>28728</v>
      </c>
      <c r="AY531" s="82">
        <v>888</v>
      </c>
      <c r="AZ531" s="82" t="s">
        <v>34357</v>
      </c>
      <c r="BA531" s="82" t="str">
        <f>AX531&amp;AZ531</f>
        <v>CEK</v>
      </c>
      <c r="BK531" s="82" t="s">
        <v>28735</v>
      </c>
      <c r="BL531" s="82">
        <v>888</v>
      </c>
      <c r="BM531" s="82" t="s">
        <v>34357</v>
      </c>
      <c r="BN531" s="82" t="str">
        <f t="shared" si="38"/>
        <v>DEK</v>
      </c>
      <c r="BV531" s="82" t="s">
        <v>28742</v>
      </c>
      <c r="BW531" s="82">
        <v>888</v>
      </c>
      <c r="BX531" s="82" t="s">
        <v>34357</v>
      </c>
      <c r="BY531" s="82" t="str">
        <f t="shared" si="39"/>
        <v>EEK</v>
      </c>
    </row>
    <row r="532" spans="20:77" ht="13.5" customHeight="1">
      <c r="T532" s="82" t="s">
        <v>28714</v>
      </c>
      <c r="U532" s="82">
        <v>889</v>
      </c>
      <c r="V532" s="82" t="s">
        <v>34359</v>
      </c>
      <c r="W532" s="82" t="str">
        <f t="shared" si="36"/>
        <v>AEL</v>
      </c>
      <c r="Y532" s="82" t="s">
        <v>28846</v>
      </c>
      <c r="AA532" s="82" t="s">
        <v>34360</v>
      </c>
      <c r="AB532" s="82" t="s">
        <v>28722</v>
      </c>
      <c r="AC532" s="82">
        <v>889</v>
      </c>
      <c r="AD532" s="82" t="s">
        <v>34359</v>
      </c>
      <c r="AE532" s="82" t="str">
        <f t="shared" si="37"/>
        <v>BEL</v>
      </c>
      <c r="AX532" s="82" t="s">
        <v>28728</v>
      </c>
      <c r="AY532" s="82">
        <v>889</v>
      </c>
      <c r="AZ532" s="82" t="s">
        <v>34359</v>
      </c>
      <c r="BA532" s="82" t="str">
        <f>AX532&amp;AZ532</f>
        <v>CEL</v>
      </c>
      <c r="BK532" s="82" t="s">
        <v>28735</v>
      </c>
      <c r="BL532" s="82">
        <v>889</v>
      </c>
      <c r="BM532" s="82" t="s">
        <v>34359</v>
      </c>
      <c r="BN532" s="82" t="str">
        <f t="shared" si="38"/>
        <v>DEL</v>
      </c>
      <c r="BV532" s="82" t="s">
        <v>28742</v>
      </c>
      <c r="BW532" s="82">
        <v>889</v>
      </c>
      <c r="BX532" s="82" t="s">
        <v>34359</v>
      </c>
      <c r="BY532" s="82" t="str">
        <f t="shared" si="39"/>
        <v>EEL</v>
      </c>
    </row>
    <row r="533" spans="20:77" ht="13.5" customHeight="1">
      <c r="T533" s="82" t="s">
        <v>28714</v>
      </c>
      <c r="U533" s="82">
        <v>890</v>
      </c>
      <c r="V533" s="82" t="s">
        <v>34361</v>
      </c>
      <c r="W533" s="82" t="str">
        <f t="shared" si="36"/>
        <v>AEM</v>
      </c>
      <c r="Y533" s="82" t="s">
        <v>28846</v>
      </c>
      <c r="AA533" s="82" t="s">
        <v>34362</v>
      </c>
      <c r="AB533" s="82" t="s">
        <v>28722</v>
      </c>
      <c r="AC533" s="82">
        <v>890</v>
      </c>
      <c r="AD533" s="82" t="s">
        <v>34361</v>
      </c>
      <c r="AE533" s="82" t="str">
        <f t="shared" si="37"/>
        <v>BEM</v>
      </c>
      <c r="AX533" s="82" t="s">
        <v>28728</v>
      </c>
      <c r="AY533" s="82">
        <v>890</v>
      </c>
      <c r="AZ533" s="82" t="s">
        <v>34361</v>
      </c>
      <c r="BA533" s="82" t="str">
        <f>AX533&amp;AZ533</f>
        <v>CEM</v>
      </c>
      <c r="BK533" s="82" t="s">
        <v>28735</v>
      </c>
      <c r="BL533" s="82">
        <v>890</v>
      </c>
      <c r="BM533" s="82" t="s">
        <v>34361</v>
      </c>
      <c r="BN533" s="82" t="str">
        <f t="shared" si="38"/>
        <v>DEM</v>
      </c>
      <c r="BV533" s="82" t="s">
        <v>28742</v>
      </c>
      <c r="BW533" s="82">
        <v>890</v>
      </c>
      <c r="BX533" s="82" t="s">
        <v>34361</v>
      </c>
      <c r="BY533" s="82" t="str">
        <f t="shared" si="39"/>
        <v>EEM</v>
      </c>
    </row>
    <row r="534" spans="20:77" ht="13.5" customHeight="1">
      <c r="T534" s="82" t="s">
        <v>28714</v>
      </c>
      <c r="U534" s="82">
        <v>891</v>
      </c>
      <c r="V534" s="82" t="s">
        <v>34363</v>
      </c>
      <c r="W534" s="82" t="str">
        <f t="shared" si="36"/>
        <v>AEN</v>
      </c>
      <c r="Y534" s="82" t="s">
        <v>28846</v>
      </c>
      <c r="AA534" s="82" t="s">
        <v>34364</v>
      </c>
      <c r="AB534" s="82" t="s">
        <v>28722</v>
      </c>
      <c r="AC534" s="82">
        <v>891</v>
      </c>
      <c r="AD534" s="82" t="s">
        <v>34363</v>
      </c>
      <c r="AE534" s="82" t="str">
        <f t="shared" si="37"/>
        <v>BEN</v>
      </c>
      <c r="AX534" s="82" t="s">
        <v>28728</v>
      </c>
      <c r="AY534" s="82">
        <v>891</v>
      </c>
      <c r="AZ534" s="82" t="s">
        <v>34363</v>
      </c>
      <c r="BA534" s="82" t="str">
        <f>AX534&amp;AZ534</f>
        <v>CEN</v>
      </c>
      <c r="BK534" s="82" t="s">
        <v>28735</v>
      </c>
      <c r="BL534" s="82">
        <v>891</v>
      </c>
      <c r="BM534" s="82" t="s">
        <v>34363</v>
      </c>
      <c r="BN534" s="82" t="str">
        <f t="shared" si="38"/>
        <v>DEN</v>
      </c>
      <c r="BV534" s="82" t="s">
        <v>28742</v>
      </c>
      <c r="BW534" s="82">
        <v>891</v>
      </c>
      <c r="BX534" s="82" t="s">
        <v>34363</v>
      </c>
      <c r="BY534" s="82" t="str">
        <f t="shared" si="39"/>
        <v>EEN</v>
      </c>
    </row>
    <row r="535" spans="20:77" ht="13.5" customHeight="1">
      <c r="T535" s="82" t="s">
        <v>28714</v>
      </c>
      <c r="U535" s="82">
        <v>892</v>
      </c>
      <c r="V535" s="82" t="s">
        <v>34365</v>
      </c>
      <c r="W535" s="82" t="str">
        <f t="shared" si="36"/>
        <v>AEO</v>
      </c>
      <c r="Y535" s="82" t="s">
        <v>28846</v>
      </c>
      <c r="AA535" s="82" t="s">
        <v>34366</v>
      </c>
      <c r="AB535" s="82" t="s">
        <v>28722</v>
      </c>
      <c r="AC535" s="82">
        <v>892</v>
      </c>
      <c r="AD535" s="82" t="s">
        <v>34365</v>
      </c>
      <c r="AE535" s="82" t="str">
        <f t="shared" si="37"/>
        <v>BEO</v>
      </c>
      <c r="AX535" s="82" t="s">
        <v>28728</v>
      </c>
      <c r="AY535" s="82">
        <v>892</v>
      </c>
      <c r="AZ535" s="82" t="s">
        <v>34365</v>
      </c>
      <c r="BA535" s="82" t="str">
        <f>AX535&amp;AZ535</f>
        <v>CEO</v>
      </c>
      <c r="BK535" s="82" t="s">
        <v>28735</v>
      </c>
      <c r="BL535" s="82">
        <v>892</v>
      </c>
      <c r="BM535" s="82" t="s">
        <v>34365</v>
      </c>
      <c r="BN535" s="82" t="str">
        <f t="shared" si="38"/>
        <v>DEO</v>
      </c>
      <c r="BV535" s="82" t="s">
        <v>28742</v>
      </c>
      <c r="BW535" s="82">
        <v>892</v>
      </c>
      <c r="BX535" s="82" t="s">
        <v>34365</v>
      </c>
      <c r="BY535" s="82" t="str">
        <f t="shared" si="39"/>
        <v>EEO</v>
      </c>
    </row>
    <row r="536" spans="20:77" ht="13.5" customHeight="1">
      <c r="T536" s="82" t="s">
        <v>28714</v>
      </c>
      <c r="U536" s="82">
        <v>893</v>
      </c>
      <c r="V536" s="82" t="s">
        <v>34367</v>
      </c>
      <c r="W536" s="82" t="str">
        <f t="shared" si="36"/>
        <v>AEP</v>
      </c>
      <c r="Y536" s="82" t="s">
        <v>28846</v>
      </c>
      <c r="AA536" s="82" t="s">
        <v>34368</v>
      </c>
      <c r="AB536" s="82" t="s">
        <v>28722</v>
      </c>
      <c r="AC536" s="82">
        <v>893</v>
      </c>
      <c r="AD536" s="82" t="s">
        <v>34367</v>
      </c>
      <c r="AE536" s="82" t="str">
        <f t="shared" si="37"/>
        <v>BEP</v>
      </c>
      <c r="AX536" s="82" t="s">
        <v>28728</v>
      </c>
      <c r="AY536" s="82">
        <v>893</v>
      </c>
      <c r="AZ536" s="82" t="s">
        <v>34367</v>
      </c>
      <c r="BA536" s="82" t="str">
        <f>AX536&amp;AZ536</f>
        <v>CEP</v>
      </c>
      <c r="BK536" s="82" t="s">
        <v>28735</v>
      </c>
      <c r="BL536" s="82">
        <v>893</v>
      </c>
      <c r="BM536" s="82" t="s">
        <v>34367</v>
      </c>
      <c r="BN536" s="82" t="str">
        <f t="shared" si="38"/>
        <v>DEP</v>
      </c>
      <c r="BV536" s="82" t="s">
        <v>28742</v>
      </c>
      <c r="BW536" s="82">
        <v>893</v>
      </c>
      <c r="BX536" s="82" t="s">
        <v>34367</v>
      </c>
      <c r="BY536" s="82" t="str">
        <f t="shared" si="39"/>
        <v>EEP</v>
      </c>
    </row>
    <row r="537" spans="20:77" ht="13.5" customHeight="1">
      <c r="T537" s="82" t="s">
        <v>28714</v>
      </c>
      <c r="U537" s="82">
        <v>894</v>
      </c>
      <c r="V537" s="82" t="s">
        <v>34369</v>
      </c>
      <c r="W537" s="82" t="str">
        <f t="shared" si="36"/>
        <v>AEQ</v>
      </c>
      <c r="Y537" s="82" t="s">
        <v>28846</v>
      </c>
      <c r="AA537" s="82" t="s">
        <v>34370</v>
      </c>
      <c r="AB537" s="82" t="s">
        <v>28722</v>
      </c>
      <c r="AC537" s="82">
        <v>894</v>
      </c>
      <c r="AD537" s="82" t="s">
        <v>34369</v>
      </c>
      <c r="AE537" s="82" t="str">
        <f t="shared" si="37"/>
        <v>BEQ</v>
      </c>
      <c r="AX537" s="82" t="s">
        <v>28728</v>
      </c>
      <c r="AY537" s="82">
        <v>894</v>
      </c>
      <c r="AZ537" s="82" t="s">
        <v>34369</v>
      </c>
      <c r="BA537" s="82" t="str">
        <f>AX537&amp;AZ537</f>
        <v>CEQ</v>
      </c>
      <c r="BK537" s="82" t="s">
        <v>28735</v>
      </c>
      <c r="BL537" s="82">
        <v>894</v>
      </c>
      <c r="BM537" s="82" t="s">
        <v>34369</v>
      </c>
      <c r="BN537" s="82" t="str">
        <f t="shared" si="38"/>
        <v>DEQ</v>
      </c>
      <c r="BV537" s="82" t="s">
        <v>28742</v>
      </c>
      <c r="BW537" s="82">
        <v>894</v>
      </c>
      <c r="BX537" s="82" t="s">
        <v>34369</v>
      </c>
      <c r="BY537" s="82" t="str">
        <f t="shared" si="39"/>
        <v>EEQ</v>
      </c>
    </row>
    <row r="538" spans="20:77" ht="13.5" customHeight="1">
      <c r="T538" s="82" t="s">
        <v>28714</v>
      </c>
      <c r="U538" s="82">
        <v>895</v>
      </c>
      <c r="V538" s="82" t="s">
        <v>34371</v>
      </c>
      <c r="W538" s="82" t="str">
        <f t="shared" si="36"/>
        <v>AER</v>
      </c>
      <c r="Y538" s="82" t="s">
        <v>28846</v>
      </c>
      <c r="AA538" s="82" t="s">
        <v>34372</v>
      </c>
      <c r="AB538" s="82" t="s">
        <v>28722</v>
      </c>
      <c r="AC538" s="82">
        <v>895</v>
      </c>
      <c r="AD538" s="82" t="s">
        <v>34371</v>
      </c>
      <c r="AE538" s="82" t="str">
        <f t="shared" si="37"/>
        <v>BER</v>
      </c>
      <c r="AX538" s="82" t="s">
        <v>28728</v>
      </c>
      <c r="AY538" s="82">
        <v>895</v>
      </c>
      <c r="AZ538" s="82" t="s">
        <v>34371</v>
      </c>
      <c r="BA538" s="82" t="str">
        <f>AX538&amp;AZ538</f>
        <v>CER</v>
      </c>
      <c r="BK538" s="82" t="s">
        <v>28735</v>
      </c>
      <c r="BL538" s="82">
        <v>895</v>
      </c>
      <c r="BM538" s="82" t="s">
        <v>34371</v>
      </c>
      <c r="BN538" s="82" t="str">
        <f t="shared" si="38"/>
        <v>DER</v>
      </c>
      <c r="BV538" s="82" t="s">
        <v>28742</v>
      </c>
      <c r="BW538" s="82">
        <v>895</v>
      </c>
      <c r="BX538" s="82" t="s">
        <v>34371</v>
      </c>
      <c r="BY538" s="82" t="str">
        <f t="shared" si="39"/>
        <v>EER</v>
      </c>
    </row>
    <row r="539" spans="20:77" ht="13.5" customHeight="1">
      <c r="T539" s="82" t="s">
        <v>28714</v>
      </c>
      <c r="U539" s="82">
        <v>896</v>
      </c>
      <c r="V539" s="82" t="s">
        <v>34373</v>
      </c>
      <c r="W539" s="82" t="str">
        <f t="shared" si="36"/>
        <v>AES</v>
      </c>
      <c r="Y539" s="82" t="s">
        <v>28846</v>
      </c>
      <c r="AA539" s="82" t="s">
        <v>34374</v>
      </c>
      <c r="AB539" s="82" t="s">
        <v>28722</v>
      </c>
      <c r="AC539" s="82">
        <v>896</v>
      </c>
      <c r="AD539" s="82" t="s">
        <v>34373</v>
      </c>
      <c r="AE539" s="82" t="str">
        <f t="shared" si="37"/>
        <v>BES</v>
      </c>
      <c r="AX539" s="82" t="s">
        <v>28728</v>
      </c>
      <c r="AY539" s="82">
        <v>896</v>
      </c>
      <c r="AZ539" s="82" t="s">
        <v>34373</v>
      </c>
      <c r="BA539" s="82" t="str">
        <f>AX539&amp;AZ539</f>
        <v>CES</v>
      </c>
      <c r="BK539" s="82" t="s">
        <v>28735</v>
      </c>
      <c r="BL539" s="82">
        <v>896</v>
      </c>
      <c r="BM539" s="82" t="s">
        <v>34373</v>
      </c>
      <c r="BN539" s="82" t="str">
        <f t="shared" si="38"/>
        <v>DES</v>
      </c>
      <c r="BV539" s="82" t="s">
        <v>28742</v>
      </c>
      <c r="BW539" s="82">
        <v>896</v>
      </c>
      <c r="BX539" s="82" t="s">
        <v>34373</v>
      </c>
      <c r="BY539" s="82" t="str">
        <f t="shared" si="39"/>
        <v>EES</v>
      </c>
    </row>
    <row r="540" spans="20:77" ht="13.5" customHeight="1">
      <c r="T540" s="82" t="s">
        <v>28714</v>
      </c>
      <c r="U540" s="82">
        <v>897</v>
      </c>
      <c r="V540" s="82" t="s">
        <v>34375</v>
      </c>
      <c r="W540" s="82" t="str">
        <f t="shared" si="36"/>
        <v>AET</v>
      </c>
      <c r="Y540" s="82" t="s">
        <v>28846</v>
      </c>
      <c r="AA540" s="82" t="s">
        <v>34376</v>
      </c>
      <c r="AB540" s="82" t="s">
        <v>28722</v>
      </c>
      <c r="AC540" s="82">
        <v>897</v>
      </c>
      <c r="AD540" s="82" t="s">
        <v>34375</v>
      </c>
      <c r="AE540" s="82" t="str">
        <f t="shared" si="37"/>
        <v>BET</v>
      </c>
      <c r="AX540" s="82" t="s">
        <v>28728</v>
      </c>
      <c r="AY540" s="82">
        <v>897</v>
      </c>
      <c r="AZ540" s="82" t="s">
        <v>34375</v>
      </c>
      <c r="BA540" s="82" t="str">
        <f>AX540&amp;AZ540</f>
        <v>CET</v>
      </c>
      <c r="BK540" s="82" t="s">
        <v>28735</v>
      </c>
      <c r="BL540" s="82">
        <v>897</v>
      </c>
      <c r="BM540" s="82" t="s">
        <v>34375</v>
      </c>
      <c r="BN540" s="82" t="str">
        <f t="shared" si="38"/>
        <v>DET</v>
      </c>
      <c r="BV540" s="82" t="s">
        <v>28742</v>
      </c>
      <c r="BW540" s="82">
        <v>897</v>
      </c>
      <c r="BX540" s="82" t="s">
        <v>34375</v>
      </c>
      <c r="BY540" s="82" t="str">
        <f t="shared" si="39"/>
        <v>EET</v>
      </c>
    </row>
    <row r="541" spans="20:77" ht="13.5" customHeight="1">
      <c r="T541" s="82" t="s">
        <v>28714</v>
      </c>
      <c r="U541" s="82">
        <v>898</v>
      </c>
      <c r="V541" s="82" t="s">
        <v>34377</v>
      </c>
      <c r="W541" s="82" t="str">
        <f t="shared" si="36"/>
        <v>AEU</v>
      </c>
      <c r="Y541" s="82" t="s">
        <v>28846</v>
      </c>
      <c r="AA541" s="82" t="s">
        <v>34378</v>
      </c>
      <c r="AB541" s="82" t="s">
        <v>28722</v>
      </c>
      <c r="AC541" s="82">
        <v>898</v>
      </c>
      <c r="AD541" s="82" t="s">
        <v>34377</v>
      </c>
      <c r="AE541" s="82" t="str">
        <f t="shared" si="37"/>
        <v>BEU</v>
      </c>
      <c r="AX541" s="82" t="s">
        <v>28728</v>
      </c>
      <c r="AY541" s="82">
        <v>898</v>
      </c>
      <c r="AZ541" s="82" t="s">
        <v>34377</v>
      </c>
      <c r="BA541" s="82" t="str">
        <f>AX541&amp;AZ541</f>
        <v>CEU</v>
      </c>
      <c r="BK541" s="82" t="s">
        <v>28735</v>
      </c>
      <c r="BL541" s="82">
        <v>898</v>
      </c>
      <c r="BM541" s="82" t="s">
        <v>34377</v>
      </c>
      <c r="BN541" s="82" t="str">
        <f t="shared" si="38"/>
        <v>DEU</v>
      </c>
      <c r="BV541" s="82" t="s">
        <v>28742</v>
      </c>
      <c r="BW541" s="82">
        <v>898</v>
      </c>
      <c r="BX541" s="82" t="s">
        <v>34377</v>
      </c>
      <c r="BY541" s="82" t="str">
        <f t="shared" si="39"/>
        <v>EEU</v>
      </c>
    </row>
    <row r="542" spans="20:77" ht="13.5" customHeight="1">
      <c r="T542" s="82" t="s">
        <v>28714</v>
      </c>
      <c r="U542" s="82">
        <v>899</v>
      </c>
      <c r="V542" s="82" t="s">
        <v>34379</v>
      </c>
      <c r="W542" s="82" t="str">
        <f t="shared" si="36"/>
        <v>AEV</v>
      </c>
      <c r="Y542" s="82" t="s">
        <v>28846</v>
      </c>
      <c r="AA542" s="82" t="s">
        <v>34380</v>
      </c>
      <c r="AB542" s="82" t="s">
        <v>28722</v>
      </c>
      <c r="AC542" s="82">
        <v>899</v>
      </c>
      <c r="AD542" s="82" t="s">
        <v>34379</v>
      </c>
      <c r="AE542" s="82" t="str">
        <f t="shared" si="37"/>
        <v>BEV</v>
      </c>
      <c r="AX542" s="82" t="s">
        <v>28728</v>
      </c>
      <c r="AY542" s="82">
        <v>899</v>
      </c>
      <c r="AZ542" s="82" t="s">
        <v>34379</v>
      </c>
      <c r="BA542" s="82" t="str">
        <f>AX542&amp;AZ542</f>
        <v>CEV</v>
      </c>
      <c r="BK542" s="82" t="s">
        <v>28735</v>
      </c>
      <c r="BL542" s="82">
        <v>899</v>
      </c>
      <c r="BM542" s="82" t="s">
        <v>34379</v>
      </c>
      <c r="BN542" s="82" t="str">
        <f t="shared" si="38"/>
        <v>DEV</v>
      </c>
      <c r="BV542" s="82" t="s">
        <v>28742</v>
      </c>
      <c r="BW542" s="82">
        <v>899</v>
      </c>
      <c r="BX542" s="82" t="s">
        <v>34379</v>
      </c>
      <c r="BY542" s="82" t="str">
        <f t="shared" si="39"/>
        <v>EEV</v>
      </c>
    </row>
    <row r="543" spans="20:77" ht="13.5" customHeight="1">
      <c r="T543" s="82" t="s">
        <v>28714</v>
      </c>
      <c r="U543" s="82">
        <v>900</v>
      </c>
      <c r="V543" s="82" t="s">
        <v>34381</v>
      </c>
      <c r="W543" s="82" t="str">
        <f t="shared" si="36"/>
        <v>AEW</v>
      </c>
      <c r="Y543" s="82" t="s">
        <v>28846</v>
      </c>
      <c r="AA543" s="82" t="s">
        <v>34382</v>
      </c>
      <c r="AB543" s="82" t="s">
        <v>28722</v>
      </c>
      <c r="AC543" s="82">
        <v>900</v>
      </c>
      <c r="AD543" s="82" t="s">
        <v>34381</v>
      </c>
      <c r="AE543" s="82" t="str">
        <f t="shared" si="37"/>
        <v>BEW</v>
      </c>
      <c r="AX543" s="82" t="s">
        <v>28728</v>
      </c>
      <c r="AY543" s="82">
        <v>900</v>
      </c>
      <c r="AZ543" s="82" t="s">
        <v>34381</v>
      </c>
      <c r="BA543" s="82" t="str">
        <f>AX543&amp;AZ543</f>
        <v>CEW</v>
      </c>
      <c r="BK543" s="82" t="s">
        <v>28735</v>
      </c>
      <c r="BL543" s="82">
        <v>900</v>
      </c>
      <c r="BM543" s="82" t="s">
        <v>34381</v>
      </c>
      <c r="BN543" s="82" t="str">
        <f t="shared" si="38"/>
        <v>DEW</v>
      </c>
      <c r="BV543" s="82" t="s">
        <v>28742</v>
      </c>
      <c r="BW543" s="82">
        <v>900</v>
      </c>
      <c r="BX543" s="82" t="s">
        <v>34381</v>
      </c>
      <c r="BY543" s="82" t="str">
        <f t="shared" si="39"/>
        <v>EEW</v>
      </c>
    </row>
    <row r="544" spans="20:77" ht="13.5" customHeight="1">
      <c r="T544" s="82" t="s">
        <v>28714</v>
      </c>
      <c r="U544" s="82">
        <v>901</v>
      </c>
      <c r="V544" s="82" t="s">
        <v>34383</v>
      </c>
      <c r="W544" s="82" t="str">
        <f t="shared" si="36"/>
        <v>AEX</v>
      </c>
      <c r="Y544" s="82" t="s">
        <v>28846</v>
      </c>
      <c r="AA544" s="82" t="s">
        <v>34384</v>
      </c>
      <c r="AB544" s="82" t="s">
        <v>28722</v>
      </c>
      <c r="AC544" s="82">
        <v>901</v>
      </c>
      <c r="AD544" s="82" t="s">
        <v>34383</v>
      </c>
      <c r="AE544" s="82" t="str">
        <f t="shared" si="37"/>
        <v>BEX</v>
      </c>
      <c r="AX544" s="82" t="s">
        <v>28728</v>
      </c>
      <c r="AY544" s="82">
        <v>901</v>
      </c>
      <c r="AZ544" s="82" t="s">
        <v>34383</v>
      </c>
      <c r="BA544" s="82" t="str">
        <f>AX544&amp;AZ544</f>
        <v>CEX</v>
      </c>
      <c r="BK544" s="82" t="s">
        <v>28735</v>
      </c>
      <c r="BL544" s="82">
        <v>901</v>
      </c>
      <c r="BM544" s="82" t="s">
        <v>34383</v>
      </c>
      <c r="BN544" s="82" t="str">
        <f t="shared" si="38"/>
        <v>DEX</v>
      </c>
      <c r="BV544" s="82" t="s">
        <v>28742</v>
      </c>
      <c r="BW544" s="82">
        <v>901</v>
      </c>
      <c r="BX544" s="82" t="s">
        <v>34383</v>
      </c>
      <c r="BY544" s="82" t="str">
        <f t="shared" si="39"/>
        <v>EEX</v>
      </c>
    </row>
    <row r="545" spans="20:77" ht="13.5" customHeight="1">
      <c r="T545" s="82" t="s">
        <v>28714</v>
      </c>
      <c r="U545" s="82">
        <v>902</v>
      </c>
      <c r="V545" s="82" t="s">
        <v>34385</v>
      </c>
      <c r="W545" s="82" t="str">
        <f t="shared" si="36"/>
        <v>AEY</v>
      </c>
      <c r="Y545" s="82" t="s">
        <v>28846</v>
      </c>
      <c r="AA545" s="82" t="s">
        <v>34386</v>
      </c>
      <c r="AB545" s="82" t="s">
        <v>28722</v>
      </c>
      <c r="AC545" s="82">
        <v>902</v>
      </c>
      <c r="AD545" s="82" t="s">
        <v>34385</v>
      </c>
      <c r="AE545" s="82" t="str">
        <f t="shared" si="37"/>
        <v>BEY</v>
      </c>
      <c r="AX545" s="82" t="s">
        <v>28728</v>
      </c>
      <c r="AY545" s="82">
        <v>902</v>
      </c>
      <c r="AZ545" s="82" t="s">
        <v>34385</v>
      </c>
      <c r="BA545" s="82" t="str">
        <f>AX545&amp;AZ545</f>
        <v>CEY</v>
      </c>
      <c r="BK545" s="82" t="s">
        <v>28735</v>
      </c>
      <c r="BL545" s="82">
        <v>902</v>
      </c>
      <c r="BM545" s="82" t="s">
        <v>34385</v>
      </c>
      <c r="BN545" s="82" t="str">
        <f t="shared" si="38"/>
        <v>DEY</v>
      </c>
      <c r="BV545" s="82" t="s">
        <v>28742</v>
      </c>
      <c r="BW545" s="82">
        <v>902</v>
      </c>
      <c r="BX545" s="82" t="s">
        <v>34385</v>
      </c>
      <c r="BY545" s="82" t="str">
        <f t="shared" si="39"/>
        <v>EEY</v>
      </c>
    </row>
    <row r="546" spans="20:77" ht="13.5" customHeight="1">
      <c r="T546" s="82" t="s">
        <v>28714</v>
      </c>
      <c r="U546" s="82">
        <v>903</v>
      </c>
      <c r="V546" s="82" t="s">
        <v>34387</v>
      </c>
      <c r="W546" s="82" t="str">
        <f t="shared" si="36"/>
        <v>AEZ</v>
      </c>
      <c r="Y546" s="82" t="s">
        <v>28846</v>
      </c>
      <c r="AA546" s="82" t="s">
        <v>34388</v>
      </c>
      <c r="AB546" s="82" t="s">
        <v>28722</v>
      </c>
      <c r="AC546" s="82">
        <v>903</v>
      </c>
      <c r="AD546" s="82" t="s">
        <v>34387</v>
      </c>
      <c r="AE546" s="82" t="str">
        <f t="shared" si="37"/>
        <v>BEZ</v>
      </c>
      <c r="AX546" s="82" t="s">
        <v>28728</v>
      </c>
      <c r="AY546" s="82">
        <v>903</v>
      </c>
      <c r="AZ546" s="82" t="s">
        <v>34387</v>
      </c>
      <c r="BA546" s="82" t="str">
        <f>AX546&amp;AZ546</f>
        <v>CEZ</v>
      </c>
      <c r="BK546" s="82" t="s">
        <v>28735</v>
      </c>
      <c r="BL546" s="82">
        <v>903</v>
      </c>
      <c r="BM546" s="82" t="s">
        <v>34387</v>
      </c>
      <c r="BN546" s="82" t="str">
        <f t="shared" si="38"/>
        <v>DEZ</v>
      </c>
      <c r="BV546" s="82" t="s">
        <v>28742</v>
      </c>
      <c r="BW546" s="82">
        <v>903</v>
      </c>
      <c r="BX546" s="82" t="s">
        <v>34387</v>
      </c>
      <c r="BY546" s="82" t="str">
        <f t="shared" si="39"/>
        <v>EEZ</v>
      </c>
    </row>
    <row r="547" spans="20:77" ht="13.5" customHeight="1">
      <c r="T547" s="82" t="s">
        <v>28714</v>
      </c>
      <c r="U547" s="82">
        <v>930</v>
      </c>
      <c r="V547" s="82" t="s">
        <v>34389</v>
      </c>
      <c r="W547" s="82" t="str">
        <f t="shared" si="36"/>
        <v>AF0</v>
      </c>
      <c r="Y547" s="82" t="s">
        <v>28846</v>
      </c>
      <c r="AA547" s="82" t="s">
        <v>34390</v>
      </c>
      <c r="AB547" s="82" t="s">
        <v>28722</v>
      </c>
      <c r="AC547" s="82">
        <v>930</v>
      </c>
      <c r="AD547" s="82" t="s">
        <v>34389</v>
      </c>
      <c r="AE547" s="82" t="str">
        <f t="shared" si="37"/>
        <v>BF0</v>
      </c>
      <c r="AX547" s="82" t="s">
        <v>28728</v>
      </c>
      <c r="AY547" s="82">
        <v>930</v>
      </c>
      <c r="AZ547" s="82" t="s">
        <v>34389</v>
      </c>
      <c r="BA547" s="82" t="str">
        <f>AX547&amp;AZ547</f>
        <v>CF0</v>
      </c>
      <c r="BK547" s="82" t="s">
        <v>28735</v>
      </c>
      <c r="BL547" s="82">
        <v>930</v>
      </c>
      <c r="BM547" s="82" t="s">
        <v>34389</v>
      </c>
      <c r="BN547" s="82" t="str">
        <f t="shared" si="38"/>
        <v>DF0</v>
      </c>
      <c r="BV547" s="82" t="s">
        <v>28742</v>
      </c>
      <c r="BW547" s="82">
        <v>930</v>
      </c>
      <c r="BX547" s="82" t="s">
        <v>34389</v>
      </c>
      <c r="BY547" s="82" t="str">
        <f t="shared" si="39"/>
        <v>EF0</v>
      </c>
    </row>
    <row r="548" spans="20:77" ht="13.5" customHeight="1">
      <c r="T548" s="82" t="s">
        <v>28714</v>
      </c>
      <c r="U548" s="82">
        <v>931</v>
      </c>
      <c r="V548" s="82" t="s">
        <v>14</v>
      </c>
      <c r="W548" s="82" t="str">
        <f t="shared" si="36"/>
        <v>AF1</v>
      </c>
      <c r="Y548" s="82" t="s">
        <v>28846</v>
      </c>
      <c r="AA548" s="82" t="s">
        <v>33369</v>
      </c>
      <c r="AB548" s="82" t="s">
        <v>28722</v>
      </c>
      <c r="AC548" s="82">
        <v>931</v>
      </c>
      <c r="AD548" s="82" t="s">
        <v>14</v>
      </c>
      <c r="AE548" s="82" t="str">
        <f t="shared" si="37"/>
        <v>BF1</v>
      </c>
      <c r="AX548" s="82" t="s">
        <v>28728</v>
      </c>
      <c r="AY548" s="82">
        <v>931</v>
      </c>
      <c r="AZ548" s="82" t="s">
        <v>14</v>
      </c>
      <c r="BA548" s="82" t="str">
        <f>AX548&amp;AZ548</f>
        <v>CF1</v>
      </c>
      <c r="BK548" s="82" t="s">
        <v>28735</v>
      </c>
      <c r="BL548" s="82">
        <v>931</v>
      </c>
      <c r="BM548" s="82" t="s">
        <v>14</v>
      </c>
      <c r="BN548" s="82" t="str">
        <f t="shared" si="38"/>
        <v>DF1</v>
      </c>
      <c r="BV548" s="82" t="s">
        <v>28742</v>
      </c>
      <c r="BW548" s="82">
        <v>931</v>
      </c>
      <c r="BX548" s="82" t="s">
        <v>14</v>
      </c>
      <c r="BY548" s="82" t="str">
        <f t="shared" si="39"/>
        <v>EF1</v>
      </c>
    </row>
    <row r="549" spans="20:77" ht="13.5" customHeight="1">
      <c r="T549" s="82" t="s">
        <v>28714</v>
      </c>
      <c r="U549" s="82">
        <v>932</v>
      </c>
      <c r="V549" s="82" t="s">
        <v>22</v>
      </c>
      <c r="W549" s="82" t="str">
        <f t="shared" si="36"/>
        <v>AF2</v>
      </c>
      <c r="Y549" s="82" t="s">
        <v>28846</v>
      </c>
      <c r="AA549" s="82" t="s">
        <v>34391</v>
      </c>
      <c r="AB549" s="82" t="s">
        <v>28722</v>
      </c>
      <c r="AC549" s="82">
        <v>932</v>
      </c>
      <c r="AD549" s="82" t="s">
        <v>22</v>
      </c>
      <c r="AE549" s="82" t="str">
        <f t="shared" si="37"/>
        <v>BF2</v>
      </c>
      <c r="AX549" s="82" t="s">
        <v>28728</v>
      </c>
      <c r="AY549" s="82">
        <v>932</v>
      </c>
      <c r="AZ549" s="82" t="s">
        <v>22</v>
      </c>
      <c r="BA549" s="82" t="str">
        <f>AX549&amp;AZ549</f>
        <v>CF2</v>
      </c>
      <c r="BK549" s="82" t="s">
        <v>28735</v>
      </c>
      <c r="BL549" s="82">
        <v>932</v>
      </c>
      <c r="BM549" s="82" t="s">
        <v>22</v>
      </c>
      <c r="BN549" s="82" t="str">
        <f t="shared" si="38"/>
        <v>DF2</v>
      </c>
      <c r="BV549" s="82" t="s">
        <v>28742</v>
      </c>
      <c r="BW549" s="82">
        <v>932</v>
      </c>
      <c r="BX549" s="82" t="s">
        <v>22</v>
      </c>
      <c r="BY549" s="82" t="str">
        <f t="shared" si="39"/>
        <v>EF2</v>
      </c>
    </row>
    <row r="550" spans="20:77" ht="13.5" customHeight="1">
      <c r="T550" s="82" t="s">
        <v>28714</v>
      </c>
      <c r="U550" s="82">
        <v>933</v>
      </c>
      <c r="V550" s="82" t="s">
        <v>30</v>
      </c>
      <c r="W550" s="82" t="str">
        <f t="shared" si="36"/>
        <v>AF3</v>
      </c>
      <c r="Y550" s="82" t="s">
        <v>28846</v>
      </c>
      <c r="AA550" s="82" t="s">
        <v>34392</v>
      </c>
      <c r="AB550" s="82" t="s">
        <v>28722</v>
      </c>
      <c r="AC550" s="82">
        <v>933</v>
      </c>
      <c r="AD550" s="82" t="s">
        <v>30</v>
      </c>
      <c r="AE550" s="82" t="str">
        <f t="shared" si="37"/>
        <v>BF3</v>
      </c>
      <c r="AX550" s="82" t="s">
        <v>28728</v>
      </c>
      <c r="AY550" s="82">
        <v>933</v>
      </c>
      <c r="AZ550" s="82" t="s">
        <v>30</v>
      </c>
      <c r="BA550" s="82" t="str">
        <f>AX550&amp;AZ550</f>
        <v>CF3</v>
      </c>
      <c r="BK550" s="82" t="s">
        <v>28735</v>
      </c>
      <c r="BL550" s="82">
        <v>933</v>
      </c>
      <c r="BM550" s="82" t="s">
        <v>30</v>
      </c>
      <c r="BN550" s="82" t="str">
        <f t="shared" si="38"/>
        <v>DF3</v>
      </c>
      <c r="BV550" s="82" t="s">
        <v>28742</v>
      </c>
      <c r="BW550" s="82">
        <v>933</v>
      </c>
      <c r="BX550" s="82" t="s">
        <v>30</v>
      </c>
      <c r="BY550" s="82" t="str">
        <f t="shared" si="39"/>
        <v>EF3</v>
      </c>
    </row>
    <row r="551" spans="20:77" ht="13.5" customHeight="1">
      <c r="T551" s="82" t="s">
        <v>28714</v>
      </c>
      <c r="U551" s="82">
        <v>934</v>
      </c>
      <c r="V551" s="82" t="s">
        <v>36</v>
      </c>
      <c r="W551" s="82" t="str">
        <f t="shared" si="36"/>
        <v>AF4</v>
      </c>
      <c r="Y551" s="82" t="s">
        <v>28846</v>
      </c>
      <c r="AA551" s="82" t="s">
        <v>34393</v>
      </c>
      <c r="AB551" s="82" t="s">
        <v>28722</v>
      </c>
      <c r="AC551" s="82">
        <v>934</v>
      </c>
      <c r="AD551" s="82" t="s">
        <v>36</v>
      </c>
      <c r="AE551" s="82" t="str">
        <f t="shared" si="37"/>
        <v>BF4</v>
      </c>
      <c r="AX551" s="82" t="s">
        <v>28728</v>
      </c>
      <c r="AY551" s="82">
        <v>934</v>
      </c>
      <c r="AZ551" s="82" t="s">
        <v>36</v>
      </c>
      <c r="BA551" s="82" t="str">
        <f>AX551&amp;AZ551</f>
        <v>CF4</v>
      </c>
      <c r="BK551" s="82" t="s">
        <v>28735</v>
      </c>
      <c r="BL551" s="82">
        <v>934</v>
      </c>
      <c r="BM551" s="82" t="s">
        <v>36</v>
      </c>
      <c r="BN551" s="82" t="str">
        <f t="shared" si="38"/>
        <v>DF4</v>
      </c>
      <c r="BV551" s="82" t="s">
        <v>28742</v>
      </c>
      <c r="BW551" s="82">
        <v>934</v>
      </c>
      <c r="BX551" s="82" t="s">
        <v>36</v>
      </c>
      <c r="BY551" s="82" t="str">
        <f t="shared" si="39"/>
        <v>EF4</v>
      </c>
    </row>
    <row r="552" spans="20:77" ht="13.5" customHeight="1">
      <c r="T552" s="82" t="s">
        <v>28714</v>
      </c>
      <c r="U552" s="82">
        <v>935</v>
      </c>
      <c r="V552" s="82" t="s">
        <v>42</v>
      </c>
      <c r="W552" s="82" t="str">
        <f t="shared" si="36"/>
        <v>AF5</v>
      </c>
      <c r="Y552" s="82" t="s">
        <v>28846</v>
      </c>
      <c r="AA552" s="82" t="s">
        <v>34394</v>
      </c>
      <c r="AB552" s="82" t="s">
        <v>28722</v>
      </c>
      <c r="AC552" s="82">
        <v>935</v>
      </c>
      <c r="AD552" s="82" t="s">
        <v>42</v>
      </c>
      <c r="AE552" s="82" t="str">
        <f t="shared" si="37"/>
        <v>BF5</v>
      </c>
      <c r="AX552" s="82" t="s">
        <v>28728</v>
      </c>
      <c r="AY552" s="82">
        <v>935</v>
      </c>
      <c r="AZ552" s="82" t="s">
        <v>42</v>
      </c>
      <c r="BA552" s="82" t="str">
        <f>AX552&amp;AZ552</f>
        <v>CF5</v>
      </c>
      <c r="BK552" s="82" t="s">
        <v>28735</v>
      </c>
      <c r="BL552" s="82">
        <v>935</v>
      </c>
      <c r="BM552" s="82" t="s">
        <v>42</v>
      </c>
      <c r="BN552" s="82" t="str">
        <f t="shared" si="38"/>
        <v>DF5</v>
      </c>
      <c r="BV552" s="82" t="s">
        <v>28742</v>
      </c>
      <c r="BW552" s="82">
        <v>935</v>
      </c>
      <c r="BX552" s="82" t="s">
        <v>42</v>
      </c>
      <c r="BY552" s="82" t="str">
        <f t="shared" si="39"/>
        <v>EF5</v>
      </c>
    </row>
    <row r="553" spans="20:77" ht="13.5" customHeight="1">
      <c r="T553" s="82" t="s">
        <v>28714</v>
      </c>
      <c r="U553" s="82">
        <v>936</v>
      </c>
      <c r="V553" s="82" t="s">
        <v>46</v>
      </c>
      <c r="W553" s="82" t="str">
        <f t="shared" si="36"/>
        <v>AF6</v>
      </c>
      <c r="Y553" s="82" t="s">
        <v>28846</v>
      </c>
      <c r="AA553" s="82" t="s">
        <v>34395</v>
      </c>
      <c r="AB553" s="82" t="s">
        <v>28722</v>
      </c>
      <c r="AC553" s="82">
        <v>936</v>
      </c>
      <c r="AD553" s="82" t="s">
        <v>46</v>
      </c>
      <c r="AE553" s="82" t="str">
        <f t="shared" si="37"/>
        <v>BF6</v>
      </c>
      <c r="AX553" s="82" t="s">
        <v>28728</v>
      </c>
      <c r="AY553" s="82">
        <v>936</v>
      </c>
      <c r="AZ553" s="82" t="s">
        <v>46</v>
      </c>
      <c r="BA553" s="82" t="str">
        <f>AX553&amp;AZ553</f>
        <v>CF6</v>
      </c>
      <c r="BK553" s="82" t="s">
        <v>28735</v>
      </c>
      <c r="BL553" s="82">
        <v>936</v>
      </c>
      <c r="BM553" s="82" t="s">
        <v>46</v>
      </c>
      <c r="BN553" s="82" t="str">
        <f t="shared" si="38"/>
        <v>DF6</v>
      </c>
      <c r="BV553" s="82" t="s">
        <v>28742</v>
      </c>
      <c r="BW553" s="82">
        <v>936</v>
      </c>
      <c r="BX553" s="82" t="s">
        <v>46</v>
      </c>
      <c r="BY553" s="82" t="str">
        <f t="shared" si="39"/>
        <v>EF6</v>
      </c>
    </row>
    <row r="554" spans="20:77" ht="13.5" customHeight="1">
      <c r="T554" s="82" t="s">
        <v>28714</v>
      </c>
      <c r="U554" s="82">
        <v>937</v>
      </c>
      <c r="V554" s="82" t="s">
        <v>52</v>
      </c>
      <c r="W554" s="82" t="str">
        <f t="shared" si="36"/>
        <v>AF7</v>
      </c>
      <c r="Y554" s="82" t="s">
        <v>28846</v>
      </c>
      <c r="AA554" s="82" t="s">
        <v>34396</v>
      </c>
      <c r="AB554" s="82" t="s">
        <v>28722</v>
      </c>
      <c r="AC554" s="82">
        <v>937</v>
      </c>
      <c r="AD554" s="82" t="s">
        <v>52</v>
      </c>
      <c r="AE554" s="82" t="str">
        <f t="shared" si="37"/>
        <v>BF7</v>
      </c>
      <c r="AX554" s="82" t="s">
        <v>28728</v>
      </c>
      <c r="AY554" s="82">
        <v>937</v>
      </c>
      <c r="AZ554" s="82" t="s">
        <v>52</v>
      </c>
      <c r="BA554" s="82" t="str">
        <f>AX554&amp;AZ554</f>
        <v>CF7</v>
      </c>
      <c r="BK554" s="82" t="s">
        <v>28735</v>
      </c>
      <c r="BL554" s="82">
        <v>937</v>
      </c>
      <c r="BM554" s="82" t="s">
        <v>52</v>
      </c>
      <c r="BN554" s="82" t="str">
        <f t="shared" si="38"/>
        <v>DF7</v>
      </c>
      <c r="BV554" s="82" t="s">
        <v>28742</v>
      </c>
      <c r="BW554" s="82">
        <v>937</v>
      </c>
      <c r="BX554" s="82" t="s">
        <v>52</v>
      </c>
      <c r="BY554" s="82" t="str">
        <f t="shared" si="39"/>
        <v>EF7</v>
      </c>
    </row>
    <row r="555" spans="20:77" ht="13.5" customHeight="1">
      <c r="T555" s="82" t="s">
        <v>28714</v>
      </c>
      <c r="U555" s="82">
        <v>938</v>
      </c>
      <c r="V555" s="82" t="s">
        <v>57</v>
      </c>
      <c r="W555" s="82" t="str">
        <f t="shared" si="36"/>
        <v>AF8</v>
      </c>
      <c r="Y555" s="82" t="s">
        <v>28846</v>
      </c>
      <c r="AA555" s="82" t="s">
        <v>34397</v>
      </c>
      <c r="AB555" s="82" t="s">
        <v>28722</v>
      </c>
      <c r="AC555" s="82">
        <v>938</v>
      </c>
      <c r="AD555" s="82" t="s">
        <v>57</v>
      </c>
      <c r="AE555" s="82" t="str">
        <f t="shared" si="37"/>
        <v>BF8</v>
      </c>
      <c r="AX555" s="82" t="s">
        <v>28728</v>
      </c>
      <c r="AY555" s="82">
        <v>938</v>
      </c>
      <c r="AZ555" s="82" t="s">
        <v>57</v>
      </c>
      <c r="BA555" s="82" t="str">
        <f>AX555&amp;AZ555</f>
        <v>CF8</v>
      </c>
      <c r="BK555" s="82" t="s">
        <v>28735</v>
      </c>
      <c r="BL555" s="82">
        <v>938</v>
      </c>
      <c r="BM555" s="82" t="s">
        <v>57</v>
      </c>
      <c r="BN555" s="82" t="str">
        <f t="shared" si="38"/>
        <v>DF8</v>
      </c>
      <c r="BV555" s="82" t="s">
        <v>28742</v>
      </c>
      <c r="BW555" s="82">
        <v>938</v>
      </c>
      <c r="BX555" s="82" t="s">
        <v>57</v>
      </c>
      <c r="BY555" s="82" t="str">
        <f t="shared" si="39"/>
        <v>EF8</v>
      </c>
    </row>
    <row r="556" spans="20:77" ht="13.5" customHeight="1">
      <c r="T556" s="82" t="s">
        <v>28714</v>
      </c>
      <c r="U556" s="82">
        <v>939</v>
      </c>
      <c r="V556" s="82" t="s">
        <v>63</v>
      </c>
      <c r="W556" s="82" t="str">
        <f t="shared" si="36"/>
        <v>AF9</v>
      </c>
      <c r="Y556" s="82" t="s">
        <v>28846</v>
      </c>
      <c r="AA556" s="82" t="s">
        <v>34398</v>
      </c>
      <c r="AB556" s="82" t="s">
        <v>28722</v>
      </c>
      <c r="AC556" s="82">
        <v>939</v>
      </c>
      <c r="AD556" s="82" t="s">
        <v>63</v>
      </c>
      <c r="AE556" s="82" t="str">
        <f t="shared" si="37"/>
        <v>BF9</v>
      </c>
      <c r="AX556" s="82" t="s">
        <v>28728</v>
      </c>
      <c r="AY556" s="82">
        <v>939</v>
      </c>
      <c r="AZ556" s="82" t="s">
        <v>63</v>
      </c>
      <c r="BA556" s="82" t="str">
        <f>AX556&amp;AZ556</f>
        <v>CF9</v>
      </c>
      <c r="BK556" s="82" t="s">
        <v>28735</v>
      </c>
      <c r="BL556" s="82">
        <v>939</v>
      </c>
      <c r="BM556" s="82" t="s">
        <v>63</v>
      </c>
      <c r="BN556" s="82" t="str">
        <f t="shared" si="38"/>
        <v>DF9</v>
      </c>
      <c r="BV556" s="82" t="s">
        <v>28742</v>
      </c>
      <c r="BW556" s="82">
        <v>939</v>
      </c>
      <c r="BX556" s="82" t="s">
        <v>63</v>
      </c>
      <c r="BY556" s="82" t="str">
        <f t="shared" si="39"/>
        <v>EF9</v>
      </c>
    </row>
    <row r="557" spans="20:77" ht="13.5" customHeight="1">
      <c r="T557" s="82" t="s">
        <v>28714</v>
      </c>
      <c r="U557" s="82">
        <v>940</v>
      </c>
      <c r="V557" s="82" t="s">
        <v>28750</v>
      </c>
      <c r="W557" s="82" t="str">
        <f t="shared" si="36"/>
        <v>AFA</v>
      </c>
      <c r="Y557" s="82" t="s">
        <v>28846</v>
      </c>
      <c r="AA557" s="82" t="s">
        <v>34399</v>
      </c>
      <c r="AB557" s="82" t="s">
        <v>28722</v>
      </c>
      <c r="AC557" s="82">
        <v>940</v>
      </c>
      <c r="AD557" s="82" t="s">
        <v>28750</v>
      </c>
      <c r="AE557" s="82" t="str">
        <f t="shared" si="37"/>
        <v>BFA</v>
      </c>
      <c r="AX557" s="82" t="s">
        <v>28728</v>
      </c>
      <c r="AY557" s="82">
        <v>940</v>
      </c>
      <c r="AZ557" s="82" t="s">
        <v>28750</v>
      </c>
      <c r="BA557" s="82" t="str">
        <f>AX557&amp;AZ557</f>
        <v>CFA</v>
      </c>
      <c r="BK557" s="82" t="s">
        <v>28735</v>
      </c>
      <c r="BL557" s="82">
        <v>940</v>
      </c>
      <c r="BM557" s="82" t="s">
        <v>28750</v>
      </c>
      <c r="BN557" s="82" t="str">
        <f t="shared" si="38"/>
        <v>DFA</v>
      </c>
      <c r="BV557" s="82" t="s">
        <v>28742</v>
      </c>
      <c r="BW557" s="82">
        <v>940</v>
      </c>
      <c r="BX557" s="82" t="s">
        <v>28750</v>
      </c>
      <c r="BY557" s="82" t="str">
        <f t="shared" si="39"/>
        <v>EFA</v>
      </c>
    </row>
    <row r="558" spans="20:77" ht="13.5" customHeight="1">
      <c r="T558" s="82" t="s">
        <v>28714</v>
      </c>
      <c r="U558" s="82">
        <v>941</v>
      </c>
      <c r="V558" s="82" t="s">
        <v>28751</v>
      </c>
      <c r="W558" s="82" t="str">
        <f t="shared" si="36"/>
        <v>AFB</v>
      </c>
      <c r="Y558" s="82" t="s">
        <v>28846</v>
      </c>
      <c r="AA558" s="82" t="s">
        <v>34400</v>
      </c>
      <c r="AB558" s="82" t="s">
        <v>28722</v>
      </c>
      <c r="AC558" s="82">
        <v>941</v>
      </c>
      <c r="AD558" s="82" t="s">
        <v>28751</v>
      </c>
      <c r="AE558" s="82" t="str">
        <f t="shared" si="37"/>
        <v>BFB</v>
      </c>
      <c r="AX558" s="82" t="s">
        <v>28728</v>
      </c>
      <c r="AY558" s="82">
        <v>941</v>
      </c>
      <c r="AZ558" s="82" t="s">
        <v>28751</v>
      </c>
      <c r="BA558" s="82" t="str">
        <f>AX558&amp;AZ558</f>
        <v>CFB</v>
      </c>
      <c r="BK558" s="82" t="s">
        <v>28735</v>
      </c>
      <c r="BL558" s="82">
        <v>941</v>
      </c>
      <c r="BM558" s="82" t="s">
        <v>28751</v>
      </c>
      <c r="BN558" s="82" t="str">
        <f t="shared" si="38"/>
        <v>DFB</v>
      </c>
      <c r="BV558" s="82" t="s">
        <v>28742</v>
      </c>
      <c r="BW558" s="82">
        <v>941</v>
      </c>
      <c r="BX558" s="82" t="s">
        <v>28751</v>
      </c>
      <c r="BY558" s="82" t="str">
        <f t="shared" si="39"/>
        <v>EFB</v>
      </c>
    </row>
    <row r="559" spans="20:77" ht="13.5" customHeight="1">
      <c r="T559" s="82" t="s">
        <v>28714</v>
      </c>
      <c r="U559" s="82">
        <v>942</v>
      </c>
      <c r="V559" s="82" t="s">
        <v>34401</v>
      </c>
      <c r="W559" s="82" t="str">
        <f t="shared" si="36"/>
        <v>AFC</v>
      </c>
      <c r="Y559" s="82" t="s">
        <v>28846</v>
      </c>
      <c r="AA559" s="82" t="s">
        <v>34402</v>
      </c>
      <c r="AB559" s="82" t="s">
        <v>28722</v>
      </c>
      <c r="AC559" s="82">
        <v>942</v>
      </c>
      <c r="AD559" s="82" t="s">
        <v>34401</v>
      </c>
      <c r="AE559" s="82" t="str">
        <f t="shared" si="37"/>
        <v>BFC</v>
      </c>
      <c r="AX559" s="82" t="s">
        <v>28728</v>
      </c>
      <c r="AY559" s="82">
        <v>942</v>
      </c>
      <c r="AZ559" s="82" t="s">
        <v>34401</v>
      </c>
      <c r="BA559" s="82" t="str">
        <f>AX559&amp;AZ559</f>
        <v>CFC</v>
      </c>
      <c r="BK559" s="82" t="s">
        <v>28735</v>
      </c>
      <c r="BL559" s="82">
        <v>942</v>
      </c>
      <c r="BM559" s="82" t="s">
        <v>34401</v>
      </c>
      <c r="BN559" s="82" t="str">
        <f t="shared" si="38"/>
        <v>DFC</v>
      </c>
      <c r="BV559" s="82" t="s">
        <v>28742</v>
      </c>
      <c r="BW559" s="82">
        <v>942</v>
      </c>
      <c r="BX559" s="82" t="s">
        <v>34401</v>
      </c>
      <c r="BY559" s="82" t="str">
        <f t="shared" si="39"/>
        <v>EFC</v>
      </c>
    </row>
    <row r="560" spans="20:77" ht="13.5" customHeight="1">
      <c r="T560" s="82" t="s">
        <v>28714</v>
      </c>
      <c r="U560" s="82">
        <v>943</v>
      </c>
      <c r="V560" s="82" t="s">
        <v>34403</v>
      </c>
      <c r="W560" s="82" t="str">
        <f t="shared" si="36"/>
        <v>AFD</v>
      </c>
      <c r="Y560" s="82" t="s">
        <v>28846</v>
      </c>
      <c r="AA560" s="82" t="s">
        <v>34404</v>
      </c>
      <c r="AB560" s="82" t="s">
        <v>28722</v>
      </c>
      <c r="AC560" s="82">
        <v>943</v>
      </c>
      <c r="AD560" s="82" t="s">
        <v>34403</v>
      </c>
      <c r="AE560" s="82" t="str">
        <f t="shared" si="37"/>
        <v>BFD</v>
      </c>
      <c r="AX560" s="82" t="s">
        <v>28728</v>
      </c>
      <c r="AY560" s="82">
        <v>943</v>
      </c>
      <c r="AZ560" s="82" t="s">
        <v>34403</v>
      </c>
      <c r="BA560" s="82" t="str">
        <f>AX560&amp;AZ560</f>
        <v>CFD</v>
      </c>
      <c r="BK560" s="82" t="s">
        <v>28735</v>
      </c>
      <c r="BL560" s="82">
        <v>943</v>
      </c>
      <c r="BM560" s="82" t="s">
        <v>34403</v>
      </c>
      <c r="BN560" s="82" t="str">
        <f t="shared" si="38"/>
        <v>DFD</v>
      </c>
      <c r="BV560" s="82" t="s">
        <v>28742</v>
      </c>
      <c r="BW560" s="82">
        <v>943</v>
      </c>
      <c r="BX560" s="82" t="s">
        <v>34403</v>
      </c>
      <c r="BY560" s="82" t="str">
        <f t="shared" si="39"/>
        <v>EFD</v>
      </c>
    </row>
    <row r="561" spans="20:77" ht="13.5" customHeight="1">
      <c r="T561" s="82" t="s">
        <v>28714</v>
      </c>
      <c r="U561" s="82">
        <v>944</v>
      </c>
      <c r="V561" s="82" t="s">
        <v>34405</v>
      </c>
      <c r="W561" s="82" t="str">
        <f t="shared" si="36"/>
        <v>AFE</v>
      </c>
      <c r="Y561" s="82" t="s">
        <v>28846</v>
      </c>
      <c r="AA561" s="82" t="s">
        <v>34406</v>
      </c>
      <c r="AB561" s="82" t="s">
        <v>28722</v>
      </c>
      <c r="AC561" s="82">
        <v>944</v>
      </c>
      <c r="AD561" s="82" t="s">
        <v>34405</v>
      </c>
      <c r="AE561" s="82" t="str">
        <f t="shared" si="37"/>
        <v>BFE</v>
      </c>
      <c r="AX561" s="82" t="s">
        <v>28728</v>
      </c>
      <c r="AY561" s="82">
        <v>944</v>
      </c>
      <c r="AZ561" s="82" t="s">
        <v>34405</v>
      </c>
      <c r="BA561" s="82" t="str">
        <f>AX561&amp;AZ561</f>
        <v>CFE</v>
      </c>
      <c r="BK561" s="82" t="s">
        <v>28735</v>
      </c>
      <c r="BL561" s="82">
        <v>944</v>
      </c>
      <c r="BM561" s="82" t="s">
        <v>34405</v>
      </c>
      <c r="BN561" s="82" t="str">
        <f t="shared" si="38"/>
        <v>DFE</v>
      </c>
      <c r="BV561" s="82" t="s">
        <v>28742</v>
      </c>
      <c r="BW561" s="82">
        <v>944</v>
      </c>
      <c r="BX561" s="82" t="s">
        <v>34405</v>
      </c>
      <c r="BY561" s="82" t="str">
        <f t="shared" si="39"/>
        <v>EFE</v>
      </c>
    </row>
    <row r="562" spans="20:77" ht="13.5" customHeight="1">
      <c r="T562" s="82" t="s">
        <v>28714</v>
      </c>
      <c r="U562" s="82">
        <v>945</v>
      </c>
      <c r="V562" s="82" t="s">
        <v>34407</v>
      </c>
      <c r="W562" s="82" t="str">
        <f t="shared" si="36"/>
        <v>AFF</v>
      </c>
      <c r="Y562" s="82" t="s">
        <v>28846</v>
      </c>
      <c r="AA562" s="82" t="s">
        <v>34408</v>
      </c>
      <c r="AB562" s="82" t="s">
        <v>28722</v>
      </c>
      <c r="AC562" s="82">
        <v>945</v>
      </c>
      <c r="AD562" s="82" t="s">
        <v>34407</v>
      </c>
      <c r="AE562" s="82" t="str">
        <f t="shared" si="37"/>
        <v>BFF</v>
      </c>
      <c r="AX562" s="82" t="s">
        <v>28728</v>
      </c>
      <c r="AY562" s="82">
        <v>945</v>
      </c>
      <c r="AZ562" s="82" t="s">
        <v>34407</v>
      </c>
      <c r="BA562" s="82" t="str">
        <f>AX562&amp;AZ562</f>
        <v>CFF</v>
      </c>
      <c r="BK562" s="82" t="s">
        <v>28735</v>
      </c>
      <c r="BL562" s="82">
        <v>945</v>
      </c>
      <c r="BM562" s="82" t="s">
        <v>34407</v>
      </c>
      <c r="BN562" s="82" t="str">
        <f t="shared" si="38"/>
        <v>DFF</v>
      </c>
      <c r="BV562" s="82" t="s">
        <v>28742</v>
      </c>
      <c r="BW562" s="82">
        <v>945</v>
      </c>
      <c r="BX562" s="82" t="s">
        <v>34407</v>
      </c>
      <c r="BY562" s="82" t="str">
        <f t="shared" si="39"/>
        <v>EFF</v>
      </c>
    </row>
    <row r="563" spans="20:77" ht="13.5" customHeight="1">
      <c r="T563" s="82" t="s">
        <v>28714</v>
      </c>
      <c r="U563" s="82">
        <v>946</v>
      </c>
      <c r="V563" s="82" t="s">
        <v>34409</v>
      </c>
      <c r="W563" s="82" t="str">
        <f t="shared" si="36"/>
        <v>AFG</v>
      </c>
      <c r="Y563" s="82" t="s">
        <v>28846</v>
      </c>
      <c r="AA563" s="82" t="s">
        <v>34410</v>
      </c>
      <c r="AB563" s="82" t="s">
        <v>28722</v>
      </c>
      <c r="AC563" s="82">
        <v>946</v>
      </c>
      <c r="AD563" s="82" t="s">
        <v>34409</v>
      </c>
      <c r="AE563" s="82" t="str">
        <f t="shared" si="37"/>
        <v>BFG</v>
      </c>
      <c r="AX563" s="82" t="s">
        <v>28728</v>
      </c>
      <c r="AY563" s="82">
        <v>946</v>
      </c>
      <c r="AZ563" s="82" t="s">
        <v>34409</v>
      </c>
      <c r="BA563" s="82" t="str">
        <f>AX563&amp;AZ563</f>
        <v>CFG</v>
      </c>
      <c r="BK563" s="82" t="s">
        <v>28735</v>
      </c>
      <c r="BL563" s="82">
        <v>946</v>
      </c>
      <c r="BM563" s="82" t="s">
        <v>34409</v>
      </c>
      <c r="BN563" s="82" t="str">
        <f t="shared" si="38"/>
        <v>DFG</v>
      </c>
      <c r="BV563" s="82" t="s">
        <v>28742</v>
      </c>
      <c r="BW563" s="82">
        <v>946</v>
      </c>
      <c r="BX563" s="82" t="s">
        <v>34409</v>
      </c>
      <c r="BY563" s="82" t="str">
        <f t="shared" si="39"/>
        <v>EFG</v>
      </c>
    </row>
    <row r="564" spans="20:77" ht="13.5" customHeight="1">
      <c r="T564" s="82" t="s">
        <v>28714</v>
      </c>
      <c r="U564" s="82">
        <v>947</v>
      </c>
      <c r="V564" s="82" t="s">
        <v>34411</v>
      </c>
      <c r="W564" s="82" t="str">
        <f t="shared" si="36"/>
        <v>AFH</v>
      </c>
      <c r="Y564" s="82" t="s">
        <v>28846</v>
      </c>
      <c r="AA564" s="82" t="s">
        <v>34412</v>
      </c>
      <c r="AB564" s="82" t="s">
        <v>28722</v>
      </c>
      <c r="AC564" s="82">
        <v>947</v>
      </c>
      <c r="AD564" s="82" t="s">
        <v>34411</v>
      </c>
      <c r="AE564" s="82" t="str">
        <f t="shared" si="37"/>
        <v>BFH</v>
      </c>
      <c r="AX564" s="82" t="s">
        <v>28728</v>
      </c>
      <c r="AY564" s="82">
        <v>947</v>
      </c>
      <c r="AZ564" s="82" t="s">
        <v>34411</v>
      </c>
      <c r="BA564" s="82" t="str">
        <f>AX564&amp;AZ564</f>
        <v>CFH</v>
      </c>
      <c r="BK564" s="82" t="s">
        <v>28735</v>
      </c>
      <c r="BL564" s="82">
        <v>947</v>
      </c>
      <c r="BM564" s="82" t="s">
        <v>34411</v>
      </c>
      <c r="BN564" s="82" t="str">
        <f t="shared" si="38"/>
        <v>DFH</v>
      </c>
      <c r="BV564" s="82" t="s">
        <v>28742</v>
      </c>
      <c r="BW564" s="82">
        <v>947</v>
      </c>
      <c r="BX564" s="82" t="s">
        <v>34411</v>
      </c>
      <c r="BY564" s="82" t="str">
        <f t="shared" si="39"/>
        <v>EFH</v>
      </c>
    </row>
    <row r="565" spans="20:77" ht="13.5" customHeight="1">
      <c r="T565" s="82" t="s">
        <v>28714</v>
      </c>
      <c r="U565" s="82">
        <v>948</v>
      </c>
      <c r="V565" s="82" t="s">
        <v>34413</v>
      </c>
      <c r="W565" s="82" t="str">
        <f t="shared" si="36"/>
        <v>AFI</v>
      </c>
      <c r="Y565" s="82" t="s">
        <v>28846</v>
      </c>
      <c r="AA565" s="82" t="s">
        <v>34414</v>
      </c>
      <c r="AB565" s="82" t="s">
        <v>28722</v>
      </c>
      <c r="AC565" s="82">
        <v>948</v>
      </c>
      <c r="AD565" s="82" t="s">
        <v>34413</v>
      </c>
      <c r="AE565" s="82" t="str">
        <f t="shared" si="37"/>
        <v>BFI</v>
      </c>
      <c r="AX565" s="82" t="s">
        <v>28728</v>
      </c>
      <c r="AY565" s="82">
        <v>948</v>
      </c>
      <c r="AZ565" s="82" t="s">
        <v>34413</v>
      </c>
      <c r="BA565" s="82" t="str">
        <f>AX565&amp;AZ565</f>
        <v>CFI</v>
      </c>
      <c r="BK565" s="82" t="s">
        <v>28735</v>
      </c>
      <c r="BL565" s="82">
        <v>948</v>
      </c>
      <c r="BM565" s="82" t="s">
        <v>34413</v>
      </c>
      <c r="BN565" s="82" t="str">
        <f t="shared" si="38"/>
        <v>DFI</v>
      </c>
      <c r="BV565" s="82" t="s">
        <v>28742</v>
      </c>
      <c r="BW565" s="82">
        <v>948</v>
      </c>
      <c r="BX565" s="82" t="s">
        <v>34413</v>
      </c>
      <c r="BY565" s="82" t="str">
        <f t="shared" si="39"/>
        <v>EFI</v>
      </c>
    </row>
    <row r="566" spans="20:77" ht="13.5" customHeight="1">
      <c r="T566" s="82" t="s">
        <v>28714</v>
      </c>
      <c r="U566" s="82">
        <v>949</v>
      </c>
      <c r="V566" s="82" t="s">
        <v>34415</v>
      </c>
      <c r="W566" s="82" t="str">
        <f t="shared" si="36"/>
        <v>AFJ</v>
      </c>
      <c r="Y566" s="82" t="s">
        <v>28846</v>
      </c>
      <c r="AA566" s="82" t="s">
        <v>34416</v>
      </c>
      <c r="AB566" s="82" t="s">
        <v>28722</v>
      </c>
      <c r="AC566" s="82">
        <v>949</v>
      </c>
      <c r="AD566" s="82" t="s">
        <v>34415</v>
      </c>
      <c r="AE566" s="82" t="str">
        <f t="shared" si="37"/>
        <v>BFJ</v>
      </c>
      <c r="AX566" s="82" t="s">
        <v>28728</v>
      </c>
      <c r="AY566" s="82">
        <v>949</v>
      </c>
      <c r="AZ566" s="82" t="s">
        <v>34415</v>
      </c>
      <c r="BA566" s="82" t="str">
        <f>AX566&amp;AZ566</f>
        <v>CFJ</v>
      </c>
      <c r="BK566" s="82" t="s">
        <v>28735</v>
      </c>
      <c r="BL566" s="82">
        <v>949</v>
      </c>
      <c r="BM566" s="82" t="s">
        <v>34415</v>
      </c>
      <c r="BN566" s="82" t="str">
        <f t="shared" si="38"/>
        <v>DFJ</v>
      </c>
      <c r="BV566" s="82" t="s">
        <v>28742</v>
      </c>
      <c r="BW566" s="82">
        <v>949</v>
      </c>
      <c r="BX566" s="82" t="s">
        <v>34415</v>
      </c>
      <c r="BY566" s="82" t="str">
        <f t="shared" si="39"/>
        <v>EFJ</v>
      </c>
    </row>
    <row r="567" spans="20:77" ht="13.5" customHeight="1">
      <c r="T567" s="82" t="s">
        <v>28714</v>
      </c>
      <c r="U567" s="82">
        <v>950</v>
      </c>
      <c r="V567" s="82" t="s">
        <v>34417</v>
      </c>
      <c r="W567" s="82" t="str">
        <f t="shared" si="36"/>
        <v>AFK</v>
      </c>
      <c r="Y567" s="82" t="s">
        <v>28846</v>
      </c>
      <c r="AA567" s="82" t="s">
        <v>34418</v>
      </c>
      <c r="AB567" s="82" t="s">
        <v>28722</v>
      </c>
      <c r="AC567" s="82">
        <v>950</v>
      </c>
      <c r="AD567" s="82" t="s">
        <v>34417</v>
      </c>
      <c r="AE567" s="82" t="str">
        <f t="shared" si="37"/>
        <v>BFK</v>
      </c>
      <c r="AX567" s="82" t="s">
        <v>28728</v>
      </c>
      <c r="AY567" s="82">
        <v>950</v>
      </c>
      <c r="AZ567" s="82" t="s">
        <v>34417</v>
      </c>
      <c r="BA567" s="82" t="str">
        <f>AX567&amp;AZ567</f>
        <v>CFK</v>
      </c>
      <c r="BK567" s="82" t="s">
        <v>28735</v>
      </c>
      <c r="BL567" s="82">
        <v>950</v>
      </c>
      <c r="BM567" s="82" t="s">
        <v>34417</v>
      </c>
      <c r="BN567" s="82" t="str">
        <f t="shared" si="38"/>
        <v>DFK</v>
      </c>
      <c r="BV567" s="82" t="s">
        <v>28742</v>
      </c>
      <c r="BW567" s="82">
        <v>950</v>
      </c>
      <c r="BX567" s="82" t="s">
        <v>34417</v>
      </c>
      <c r="BY567" s="82" t="str">
        <f t="shared" si="39"/>
        <v>EFK</v>
      </c>
    </row>
    <row r="568" spans="20:77" ht="13.5" customHeight="1">
      <c r="T568" s="82" t="s">
        <v>28714</v>
      </c>
      <c r="U568" s="82">
        <v>951</v>
      </c>
      <c r="V568" s="82" t="s">
        <v>34419</v>
      </c>
      <c r="W568" s="82" t="str">
        <f t="shared" si="36"/>
        <v>AFL</v>
      </c>
      <c r="Y568" s="82" t="s">
        <v>28846</v>
      </c>
      <c r="AA568" s="82" t="s">
        <v>34420</v>
      </c>
      <c r="AB568" s="82" t="s">
        <v>28722</v>
      </c>
      <c r="AC568" s="82">
        <v>951</v>
      </c>
      <c r="AD568" s="82" t="s">
        <v>34419</v>
      </c>
      <c r="AE568" s="82" t="str">
        <f t="shared" si="37"/>
        <v>BFL</v>
      </c>
      <c r="AX568" s="82" t="s">
        <v>28728</v>
      </c>
      <c r="AY568" s="82">
        <v>951</v>
      </c>
      <c r="AZ568" s="82" t="s">
        <v>34419</v>
      </c>
      <c r="BA568" s="82" t="str">
        <f>AX568&amp;AZ568</f>
        <v>CFL</v>
      </c>
      <c r="BK568" s="82" t="s">
        <v>28735</v>
      </c>
      <c r="BL568" s="82">
        <v>951</v>
      </c>
      <c r="BM568" s="82" t="s">
        <v>34419</v>
      </c>
      <c r="BN568" s="82" t="str">
        <f t="shared" si="38"/>
        <v>DFL</v>
      </c>
      <c r="BV568" s="82" t="s">
        <v>28742</v>
      </c>
      <c r="BW568" s="82">
        <v>951</v>
      </c>
      <c r="BX568" s="82" t="s">
        <v>34419</v>
      </c>
      <c r="BY568" s="82" t="str">
        <f t="shared" si="39"/>
        <v>EFL</v>
      </c>
    </row>
    <row r="569" spans="20:77" ht="13.5" customHeight="1">
      <c r="T569" s="82" t="s">
        <v>28714</v>
      </c>
      <c r="U569" s="82">
        <v>952</v>
      </c>
      <c r="V569" s="82" t="s">
        <v>34421</v>
      </c>
      <c r="W569" s="82" t="str">
        <f t="shared" si="36"/>
        <v>AFM</v>
      </c>
      <c r="Y569" s="82" t="s">
        <v>28846</v>
      </c>
      <c r="AA569" s="82" t="s">
        <v>34422</v>
      </c>
      <c r="AB569" s="82" t="s">
        <v>28722</v>
      </c>
      <c r="AC569" s="82">
        <v>952</v>
      </c>
      <c r="AD569" s="82" t="s">
        <v>34421</v>
      </c>
      <c r="AE569" s="82" t="str">
        <f t="shared" si="37"/>
        <v>BFM</v>
      </c>
      <c r="AX569" s="82" t="s">
        <v>28728</v>
      </c>
      <c r="AY569" s="82">
        <v>952</v>
      </c>
      <c r="AZ569" s="82" t="s">
        <v>34421</v>
      </c>
      <c r="BA569" s="82" t="str">
        <f>AX569&amp;AZ569</f>
        <v>CFM</v>
      </c>
      <c r="BK569" s="82" t="s">
        <v>28735</v>
      </c>
      <c r="BL569" s="82">
        <v>952</v>
      </c>
      <c r="BM569" s="82" t="s">
        <v>34421</v>
      </c>
      <c r="BN569" s="82" t="str">
        <f t="shared" si="38"/>
        <v>DFM</v>
      </c>
      <c r="BV569" s="82" t="s">
        <v>28742</v>
      </c>
      <c r="BW569" s="82">
        <v>952</v>
      </c>
      <c r="BX569" s="82" t="s">
        <v>34421</v>
      </c>
      <c r="BY569" s="82" t="str">
        <f t="shared" si="39"/>
        <v>EFM</v>
      </c>
    </row>
    <row r="570" spans="20:77" ht="13.5" customHeight="1">
      <c r="T570" s="82" t="s">
        <v>28714</v>
      </c>
      <c r="U570" s="82">
        <v>953</v>
      </c>
      <c r="V570" s="82" t="s">
        <v>34423</v>
      </c>
      <c r="W570" s="82" t="str">
        <f t="shared" si="36"/>
        <v>AFN</v>
      </c>
      <c r="Y570" s="82" t="s">
        <v>28846</v>
      </c>
      <c r="AA570" s="82" t="s">
        <v>34424</v>
      </c>
      <c r="AB570" s="82" t="s">
        <v>28722</v>
      </c>
      <c r="AC570" s="82">
        <v>953</v>
      </c>
      <c r="AD570" s="82" t="s">
        <v>34423</v>
      </c>
      <c r="AE570" s="82" t="str">
        <f t="shared" si="37"/>
        <v>BFN</v>
      </c>
      <c r="AX570" s="82" t="s">
        <v>28728</v>
      </c>
      <c r="AY570" s="82">
        <v>953</v>
      </c>
      <c r="AZ570" s="82" t="s">
        <v>34423</v>
      </c>
      <c r="BA570" s="82" t="str">
        <f>AX570&amp;AZ570</f>
        <v>CFN</v>
      </c>
      <c r="BK570" s="82" t="s">
        <v>28735</v>
      </c>
      <c r="BL570" s="82">
        <v>953</v>
      </c>
      <c r="BM570" s="82" t="s">
        <v>34423</v>
      </c>
      <c r="BN570" s="82" t="str">
        <f t="shared" si="38"/>
        <v>DFN</v>
      </c>
      <c r="BV570" s="82" t="s">
        <v>28742</v>
      </c>
      <c r="BW570" s="82">
        <v>953</v>
      </c>
      <c r="BX570" s="82" t="s">
        <v>34423</v>
      </c>
      <c r="BY570" s="82" t="str">
        <f t="shared" si="39"/>
        <v>EFN</v>
      </c>
    </row>
    <row r="571" spans="20:77" ht="13.5" customHeight="1">
      <c r="T571" s="82" t="s">
        <v>28714</v>
      </c>
      <c r="U571" s="82">
        <v>954</v>
      </c>
      <c r="V571" s="82" t="s">
        <v>34425</v>
      </c>
      <c r="W571" s="82" t="str">
        <f t="shared" si="36"/>
        <v>AFO</v>
      </c>
      <c r="Y571" s="82" t="s">
        <v>28846</v>
      </c>
      <c r="AA571" s="82" t="s">
        <v>34426</v>
      </c>
      <c r="AB571" s="82" t="s">
        <v>28722</v>
      </c>
      <c r="AC571" s="82">
        <v>954</v>
      </c>
      <c r="AD571" s="82" t="s">
        <v>34425</v>
      </c>
      <c r="AE571" s="82" t="str">
        <f t="shared" si="37"/>
        <v>BFO</v>
      </c>
      <c r="AX571" s="82" t="s">
        <v>28728</v>
      </c>
      <c r="AY571" s="82">
        <v>954</v>
      </c>
      <c r="AZ571" s="82" t="s">
        <v>34425</v>
      </c>
      <c r="BA571" s="82" t="str">
        <f>AX571&amp;AZ571</f>
        <v>CFO</v>
      </c>
      <c r="BK571" s="82" t="s">
        <v>28735</v>
      </c>
      <c r="BL571" s="82">
        <v>954</v>
      </c>
      <c r="BM571" s="82" t="s">
        <v>34425</v>
      </c>
      <c r="BN571" s="82" t="str">
        <f t="shared" si="38"/>
        <v>DFO</v>
      </c>
      <c r="BV571" s="82" t="s">
        <v>28742</v>
      </c>
      <c r="BW571" s="82">
        <v>954</v>
      </c>
      <c r="BX571" s="82" t="s">
        <v>34425</v>
      </c>
      <c r="BY571" s="82" t="str">
        <f t="shared" si="39"/>
        <v>EFO</v>
      </c>
    </row>
    <row r="572" spans="20:77" ht="13.5" customHeight="1">
      <c r="T572" s="82" t="s">
        <v>28714</v>
      </c>
      <c r="U572" s="82">
        <v>955</v>
      </c>
      <c r="V572" s="82" t="s">
        <v>34427</v>
      </c>
      <c r="W572" s="82" t="str">
        <f t="shared" si="36"/>
        <v>AFP</v>
      </c>
      <c r="Y572" s="82" t="s">
        <v>28846</v>
      </c>
      <c r="AA572" s="82" t="s">
        <v>34428</v>
      </c>
      <c r="AB572" s="82" t="s">
        <v>28722</v>
      </c>
      <c r="AC572" s="82">
        <v>955</v>
      </c>
      <c r="AD572" s="82" t="s">
        <v>34427</v>
      </c>
      <c r="AE572" s="82" t="str">
        <f t="shared" si="37"/>
        <v>BFP</v>
      </c>
      <c r="AX572" s="82" t="s">
        <v>28728</v>
      </c>
      <c r="AY572" s="82">
        <v>955</v>
      </c>
      <c r="AZ572" s="82" t="s">
        <v>34427</v>
      </c>
      <c r="BA572" s="82" t="str">
        <f>AX572&amp;AZ572</f>
        <v>CFP</v>
      </c>
      <c r="BK572" s="82" t="s">
        <v>28735</v>
      </c>
      <c r="BL572" s="82">
        <v>955</v>
      </c>
      <c r="BM572" s="82" t="s">
        <v>34427</v>
      </c>
      <c r="BN572" s="82" t="str">
        <f t="shared" si="38"/>
        <v>DFP</v>
      </c>
      <c r="BV572" s="82" t="s">
        <v>28742</v>
      </c>
      <c r="BW572" s="82">
        <v>955</v>
      </c>
      <c r="BX572" s="82" t="s">
        <v>34427</v>
      </c>
      <c r="BY572" s="82" t="str">
        <f t="shared" si="39"/>
        <v>EFP</v>
      </c>
    </row>
    <row r="573" spans="20:77" ht="13.5" customHeight="1">
      <c r="T573" s="82" t="s">
        <v>28714</v>
      </c>
      <c r="U573" s="82">
        <v>956</v>
      </c>
      <c r="V573" s="82" t="s">
        <v>34429</v>
      </c>
      <c r="W573" s="82" t="str">
        <f t="shared" si="36"/>
        <v>AFQ</v>
      </c>
      <c r="Y573" s="82" t="s">
        <v>28846</v>
      </c>
      <c r="AA573" s="82" t="s">
        <v>34430</v>
      </c>
      <c r="AB573" s="82" t="s">
        <v>28722</v>
      </c>
      <c r="AC573" s="82">
        <v>956</v>
      </c>
      <c r="AD573" s="82" t="s">
        <v>34429</v>
      </c>
      <c r="AE573" s="82" t="str">
        <f t="shared" si="37"/>
        <v>BFQ</v>
      </c>
      <c r="AX573" s="82" t="s">
        <v>28728</v>
      </c>
      <c r="AY573" s="82">
        <v>956</v>
      </c>
      <c r="AZ573" s="82" t="s">
        <v>34429</v>
      </c>
      <c r="BA573" s="82" t="str">
        <f>AX573&amp;AZ573</f>
        <v>CFQ</v>
      </c>
      <c r="BK573" s="82" t="s">
        <v>28735</v>
      </c>
      <c r="BL573" s="82">
        <v>956</v>
      </c>
      <c r="BM573" s="82" t="s">
        <v>34429</v>
      </c>
      <c r="BN573" s="82" t="str">
        <f t="shared" si="38"/>
        <v>DFQ</v>
      </c>
      <c r="BV573" s="82" t="s">
        <v>28742</v>
      </c>
      <c r="BW573" s="82">
        <v>956</v>
      </c>
      <c r="BX573" s="82" t="s">
        <v>34429</v>
      </c>
      <c r="BY573" s="82" t="str">
        <f t="shared" si="39"/>
        <v>EFQ</v>
      </c>
    </row>
    <row r="574" spans="20:77" ht="13.5" customHeight="1">
      <c r="T574" s="82" t="s">
        <v>28714</v>
      </c>
      <c r="U574" s="82">
        <v>957</v>
      </c>
      <c r="V574" s="82" t="s">
        <v>34431</v>
      </c>
      <c r="W574" s="82" t="str">
        <f t="shared" si="36"/>
        <v>AFR</v>
      </c>
      <c r="Y574" s="82" t="s">
        <v>28846</v>
      </c>
      <c r="AA574" s="82" t="s">
        <v>33371</v>
      </c>
      <c r="AB574" s="82" t="s">
        <v>28722</v>
      </c>
      <c r="AC574" s="82">
        <v>957</v>
      </c>
      <c r="AD574" s="82" t="s">
        <v>34431</v>
      </c>
      <c r="AE574" s="82" t="str">
        <f t="shared" si="37"/>
        <v>BFR</v>
      </c>
      <c r="AX574" s="82" t="s">
        <v>28728</v>
      </c>
      <c r="AY574" s="82">
        <v>957</v>
      </c>
      <c r="AZ574" s="82" t="s">
        <v>34431</v>
      </c>
      <c r="BA574" s="82" t="str">
        <f>AX574&amp;AZ574</f>
        <v>CFR</v>
      </c>
      <c r="BK574" s="82" t="s">
        <v>28735</v>
      </c>
      <c r="BL574" s="82">
        <v>957</v>
      </c>
      <c r="BM574" s="82" t="s">
        <v>34431</v>
      </c>
      <c r="BN574" s="82" t="str">
        <f t="shared" si="38"/>
        <v>DFR</v>
      </c>
      <c r="BV574" s="82" t="s">
        <v>28742</v>
      </c>
      <c r="BW574" s="82">
        <v>957</v>
      </c>
      <c r="BX574" s="82" t="s">
        <v>34431</v>
      </c>
      <c r="BY574" s="82" t="str">
        <f t="shared" si="39"/>
        <v>EFR</v>
      </c>
    </row>
    <row r="575" spans="20:77" ht="13.5" customHeight="1">
      <c r="T575" s="82" t="s">
        <v>28714</v>
      </c>
      <c r="U575" s="82">
        <v>958</v>
      </c>
      <c r="V575" s="82" t="s">
        <v>34432</v>
      </c>
      <c r="W575" s="82" t="str">
        <f t="shared" si="36"/>
        <v>AFS</v>
      </c>
      <c r="Y575" s="82" t="s">
        <v>28846</v>
      </c>
      <c r="AA575" s="82" t="s">
        <v>34433</v>
      </c>
      <c r="AB575" s="82" t="s">
        <v>28722</v>
      </c>
      <c r="AC575" s="82">
        <v>958</v>
      </c>
      <c r="AD575" s="82" t="s">
        <v>34432</v>
      </c>
      <c r="AE575" s="82" t="str">
        <f t="shared" si="37"/>
        <v>BFS</v>
      </c>
      <c r="AX575" s="82" t="s">
        <v>28728</v>
      </c>
      <c r="AY575" s="82">
        <v>958</v>
      </c>
      <c r="AZ575" s="82" t="s">
        <v>34432</v>
      </c>
      <c r="BA575" s="82" t="str">
        <f>AX575&amp;AZ575</f>
        <v>CFS</v>
      </c>
      <c r="BK575" s="82" t="s">
        <v>28735</v>
      </c>
      <c r="BL575" s="82">
        <v>958</v>
      </c>
      <c r="BM575" s="82" t="s">
        <v>34432</v>
      </c>
      <c r="BN575" s="82" t="str">
        <f t="shared" si="38"/>
        <v>DFS</v>
      </c>
      <c r="BV575" s="82" t="s">
        <v>28742</v>
      </c>
      <c r="BW575" s="82">
        <v>958</v>
      </c>
      <c r="BX575" s="82" t="s">
        <v>34432</v>
      </c>
      <c r="BY575" s="82" t="str">
        <f t="shared" si="39"/>
        <v>EFS</v>
      </c>
    </row>
    <row r="576" spans="20:77" ht="13.5" customHeight="1">
      <c r="T576" s="82" t="s">
        <v>28714</v>
      </c>
      <c r="U576" s="82">
        <v>959</v>
      </c>
      <c r="V576" s="82" t="s">
        <v>34434</v>
      </c>
      <c r="W576" s="82" t="str">
        <f t="shared" si="36"/>
        <v>AFT</v>
      </c>
      <c r="Y576" s="82" t="s">
        <v>28846</v>
      </c>
      <c r="AA576" s="82" t="s">
        <v>34435</v>
      </c>
      <c r="AB576" s="82" t="s">
        <v>28722</v>
      </c>
      <c r="AC576" s="82">
        <v>959</v>
      </c>
      <c r="AD576" s="82" t="s">
        <v>34434</v>
      </c>
      <c r="AE576" s="82" t="str">
        <f t="shared" si="37"/>
        <v>BFT</v>
      </c>
      <c r="AX576" s="82" t="s">
        <v>28728</v>
      </c>
      <c r="AY576" s="82">
        <v>959</v>
      </c>
      <c r="AZ576" s="82" t="s">
        <v>34434</v>
      </c>
      <c r="BA576" s="82" t="str">
        <f>AX576&amp;AZ576</f>
        <v>CFT</v>
      </c>
      <c r="BK576" s="82" t="s">
        <v>28735</v>
      </c>
      <c r="BL576" s="82">
        <v>959</v>
      </c>
      <c r="BM576" s="82" t="s">
        <v>34434</v>
      </c>
      <c r="BN576" s="82" t="str">
        <f t="shared" si="38"/>
        <v>DFT</v>
      </c>
      <c r="BV576" s="82" t="s">
        <v>28742</v>
      </c>
      <c r="BW576" s="82">
        <v>959</v>
      </c>
      <c r="BX576" s="82" t="s">
        <v>34434</v>
      </c>
      <c r="BY576" s="82" t="str">
        <f t="shared" si="39"/>
        <v>EFT</v>
      </c>
    </row>
    <row r="577" spans="20:77" ht="13.5" customHeight="1">
      <c r="T577" s="82" t="s">
        <v>28714</v>
      </c>
      <c r="U577" s="82">
        <v>960</v>
      </c>
      <c r="V577" s="82" t="s">
        <v>34436</v>
      </c>
      <c r="W577" s="82" t="str">
        <f t="shared" si="36"/>
        <v>AFU</v>
      </c>
      <c r="Y577" s="82" t="s">
        <v>28846</v>
      </c>
      <c r="AA577" s="82" t="s">
        <v>34437</v>
      </c>
      <c r="AB577" s="82" t="s">
        <v>28722</v>
      </c>
      <c r="AC577" s="82">
        <v>960</v>
      </c>
      <c r="AD577" s="82" t="s">
        <v>34436</v>
      </c>
      <c r="AE577" s="82" t="str">
        <f t="shared" si="37"/>
        <v>BFU</v>
      </c>
      <c r="AX577" s="82" t="s">
        <v>28728</v>
      </c>
      <c r="AY577" s="82">
        <v>960</v>
      </c>
      <c r="AZ577" s="82" t="s">
        <v>34436</v>
      </c>
      <c r="BA577" s="82" t="str">
        <f>AX577&amp;AZ577</f>
        <v>CFU</v>
      </c>
      <c r="BK577" s="82" t="s">
        <v>28735</v>
      </c>
      <c r="BL577" s="82">
        <v>960</v>
      </c>
      <c r="BM577" s="82" t="s">
        <v>34436</v>
      </c>
      <c r="BN577" s="82" t="str">
        <f t="shared" si="38"/>
        <v>DFU</v>
      </c>
      <c r="BV577" s="82" t="s">
        <v>28742</v>
      </c>
      <c r="BW577" s="82">
        <v>960</v>
      </c>
      <c r="BX577" s="82" t="s">
        <v>34436</v>
      </c>
      <c r="BY577" s="82" t="str">
        <f t="shared" si="39"/>
        <v>EFU</v>
      </c>
    </row>
    <row r="578" spans="20:77" ht="13.5" customHeight="1">
      <c r="T578" s="82" t="s">
        <v>28714</v>
      </c>
      <c r="U578" s="82">
        <v>961</v>
      </c>
      <c r="V578" s="82" t="s">
        <v>34438</v>
      </c>
      <c r="W578" s="82" t="str">
        <f t="shared" si="36"/>
        <v>AFV</v>
      </c>
      <c r="Y578" s="82" t="s">
        <v>28846</v>
      </c>
      <c r="AA578" s="82" t="s">
        <v>34439</v>
      </c>
      <c r="AB578" s="82" t="s">
        <v>28722</v>
      </c>
      <c r="AC578" s="82">
        <v>961</v>
      </c>
      <c r="AD578" s="82" t="s">
        <v>34438</v>
      </c>
      <c r="AE578" s="82" t="str">
        <f t="shared" si="37"/>
        <v>BFV</v>
      </c>
      <c r="AX578" s="82" t="s">
        <v>28728</v>
      </c>
      <c r="AY578" s="82">
        <v>961</v>
      </c>
      <c r="AZ578" s="82" t="s">
        <v>34438</v>
      </c>
      <c r="BA578" s="82" t="str">
        <f>AX578&amp;AZ578</f>
        <v>CFV</v>
      </c>
      <c r="BK578" s="82" t="s">
        <v>28735</v>
      </c>
      <c r="BL578" s="82">
        <v>961</v>
      </c>
      <c r="BM578" s="82" t="s">
        <v>34438</v>
      </c>
      <c r="BN578" s="82" t="str">
        <f t="shared" si="38"/>
        <v>DFV</v>
      </c>
      <c r="BV578" s="82" t="s">
        <v>28742</v>
      </c>
      <c r="BW578" s="82">
        <v>961</v>
      </c>
      <c r="BX578" s="82" t="s">
        <v>34438</v>
      </c>
      <c r="BY578" s="82" t="str">
        <f t="shared" si="39"/>
        <v>EFV</v>
      </c>
    </row>
    <row r="579" spans="20:77" ht="13.5" customHeight="1">
      <c r="T579" s="82" t="s">
        <v>28714</v>
      </c>
      <c r="U579" s="82">
        <v>962</v>
      </c>
      <c r="V579" s="82" t="s">
        <v>34440</v>
      </c>
      <c r="W579" s="82" t="str">
        <f t="shared" si="36"/>
        <v>AFW</v>
      </c>
      <c r="Y579" s="82" t="s">
        <v>28846</v>
      </c>
      <c r="AA579" s="82" t="s">
        <v>34441</v>
      </c>
      <c r="AB579" s="82" t="s">
        <v>28722</v>
      </c>
      <c r="AC579" s="82">
        <v>962</v>
      </c>
      <c r="AD579" s="82" t="s">
        <v>34440</v>
      </c>
      <c r="AE579" s="82" t="str">
        <f t="shared" si="37"/>
        <v>BFW</v>
      </c>
      <c r="AX579" s="82" t="s">
        <v>28728</v>
      </c>
      <c r="AY579" s="82">
        <v>962</v>
      </c>
      <c r="AZ579" s="82" t="s">
        <v>34440</v>
      </c>
      <c r="BA579" s="82" t="str">
        <f>AX579&amp;AZ579</f>
        <v>CFW</v>
      </c>
      <c r="BK579" s="82" t="s">
        <v>28735</v>
      </c>
      <c r="BL579" s="82">
        <v>962</v>
      </c>
      <c r="BM579" s="82" t="s">
        <v>34440</v>
      </c>
      <c r="BN579" s="82" t="str">
        <f t="shared" si="38"/>
        <v>DFW</v>
      </c>
      <c r="BV579" s="82" t="s">
        <v>28742</v>
      </c>
      <c r="BW579" s="82">
        <v>962</v>
      </c>
      <c r="BX579" s="82" t="s">
        <v>34440</v>
      </c>
      <c r="BY579" s="82" t="str">
        <f t="shared" si="39"/>
        <v>EFW</v>
      </c>
    </row>
    <row r="580" spans="20:77" ht="13.5" customHeight="1">
      <c r="T580" s="82" t="s">
        <v>28714</v>
      </c>
      <c r="U580" s="82">
        <v>963</v>
      </c>
      <c r="V580" s="82" t="s">
        <v>34442</v>
      </c>
      <c r="W580" s="82" t="str">
        <f t="shared" si="36"/>
        <v>AFX</v>
      </c>
      <c r="Y580" s="82" t="s">
        <v>28846</v>
      </c>
      <c r="AA580" s="82" t="s">
        <v>34443</v>
      </c>
      <c r="AB580" s="82" t="s">
        <v>28722</v>
      </c>
      <c r="AC580" s="82">
        <v>963</v>
      </c>
      <c r="AD580" s="82" t="s">
        <v>34442</v>
      </c>
      <c r="AE580" s="82" t="str">
        <f t="shared" si="37"/>
        <v>BFX</v>
      </c>
      <c r="AX580" s="82" t="s">
        <v>28728</v>
      </c>
      <c r="AY580" s="82">
        <v>963</v>
      </c>
      <c r="AZ580" s="82" t="s">
        <v>34442</v>
      </c>
      <c r="BA580" s="82" t="str">
        <f>AX580&amp;AZ580</f>
        <v>CFX</v>
      </c>
      <c r="BK580" s="82" t="s">
        <v>28735</v>
      </c>
      <c r="BL580" s="82">
        <v>963</v>
      </c>
      <c r="BM580" s="82" t="s">
        <v>34442</v>
      </c>
      <c r="BN580" s="82" t="str">
        <f t="shared" si="38"/>
        <v>DFX</v>
      </c>
      <c r="BV580" s="82" t="s">
        <v>28742</v>
      </c>
      <c r="BW580" s="82">
        <v>963</v>
      </c>
      <c r="BX580" s="82" t="s">
        <v>34442</v>
      </c>
      <c r="BY580" s="82" t="str">
        <f t="shared" si="39"/>
        <v>EFX</v>
      </c>
    </row>
    <row r="581" spans="20:77" ht="13.5" customHeight="1">
      <c r="T581" s="82" t="s">
        <v>28714</v>
      </c>
      <c r="U581" s="82">
        <v>964</v>
      </c>
      <c r="V581" s="82" t="s">
        <v>34444</v>
      </c>
      <c r="W581" s="82" t="str">
        <f t="shared" si="36"/>
        <v>AFY</v>
      </c>
      <c r="Y581" s="82" t="s">
        <v>28846</v>
      </c>
      <c r="AA581" s="82" t="s">
        <v>34445</v>
      </c>
      <c r="AB581" s="82" t="s">
        <v>28722</v>
      </c>
      <c r="AC581" s="82">
        <v>964</v>
      </c>
      <c r="AD581" s="82" t="s">
        <v>34444</v>
      </c>
      <c r="AE581" s="82" t="str">
        <f t="shared" si="37"/>
        <v>BFY</v>
      </c>
      <c r="AX581" s="82" t="s">
        <v>28728</v>
      </c>
      <c r="AY581" s="82">
        <v>964</v>
      </c>
      <c r="AZ581" s="82" t="s">
        <v>34444</v>
      </c>
      <c r="BA581" s="82" t="str">
        <f>AX581&amp;AZ581</f>
        <v>CFY</v>
      </c>
      <c r="BK581" s="82" t="s">
        <v>28735</v>
      </c>
      <c r="BL581" s="82">
        <v>964</v>
      </c>
      <c r="BM581" s="82" t="s">
        <v>34444</v>
      </c>
      <c r="BN581" s="82" t="str">
        <f t="shared" si="38"/>
        <v>DFY</v>
      </c>
      <c r="BV581" s="82" t="s">
        <v>28742</v>
      </c>
      <c r="BW581" s="82">
        <v>964</v>
      </c>
      <c r="BX581" s="82" t="s">
        <v>34444</v>
      </c>
      <c r="BY581" s="82" t="str">
        <f t="shared" si="39"/>
        <v>EFY</v>
      </c>
    </row>
    <row r="582" spans="20:77" ht="13.5" customHeight="1">
      <c r="T582" s="82" t="s">
        <v>28714</v>
      </c>
      <c r="U582" s="82">
        <v>965</v>
      </c>
      <c r="V582" s="82" t="s">
        <v>34446</v>
      </c>
      <c r="W582" s="82" t="str">
        <f t="shared" si="36"/>
        <v>AFZ</v>
      </c>
      <c r="Y582" s="82" t="s">
        <v>28846</v>
      </c>
      <c r="AA582" s="82" t="s">
        <v>34447</v>
      </c>
      <c r="AB582" s="82" t="s">
        <v>28722</v>
      </c>
      <c r="AC582" s="82">
        <v>965</v>
      </c>
      <c r="AD582" s="82" t="s">
        <v>34446</v>
      </c>
      <c r="AE582" s="82" t="str">
        <f t="shared" si="37"/>
        <v>BFZ</v>
      </c>
      <c r="AX582" s="82" t="s">
        <v>28728</v>
      </c>
      <c r="AY582" s="82">
        <v>965</v>
      </c>
      <c r="AZ582" s="82" t="s">
        <v>34446</v>
      </c>
      <c r="BA582" s="82" t="str">
        <f>AX582&amp;AZ582</f>
        <v>CFZ</v>
      </c>
      <c r="BK582" s="82" t="s">
        <v>28735</v>
      </c>
      <c r="BL582" s="82">
        <v>965</v>
      </c>
      <c r="BM582" s="82" t="s">
        <v>34446</v>
      </c>
      <c r="BN582" s="82" t="str">
        <f t="shared" si="38"/>
        <v>DFZ</v>
      </c>
      <c r="BV582" s="82" t="s">
        <v>28742</v>
      </c>
      <c r="BW582" s="82">
        <v>965</v>
      </c>
      <c r="BX582" s="82" t="s">
        <v>34446</v>
      </c>
      <c r="BY582" s="82" t="str">
        <f t="shared" si="39"/>
        <v>EFZ</v>
      </c>
    </row>
    <row r="583" spans="20:77" ht="13.5" customHeight="1">
      <c r="T583" s="82" t="s">
        <v>28714</v>
      </c>
      <c r="U583" s="82">
        <v>992</v>
      </c>
      <c r="V583" s="82" t="s">
        <v>34448</v>
      </c>
      <c r="W583" s="82" t="str">
        <f t="shared" si="36"/>
        <v>AG0</v>
      </c>
      <c r="Y583" s="82" t="s">
        <v>28846</v>
      </c>
      <c r="AA583" s="82" t="s">
        <v>34449</v>
      </c>
      <c r="AB583" s="82" t="s">
        <v>28722</v>
      </c>
      <c r="AC583" s="82">
        <v>992</v>
      </c>
      <c r="AD583" s="82" t="s">
        <v>34448</v>
      </c>
      <c r="AE583" s="82" t="str">
        <f t="shared" si="37"/>
        <v>BG0</v>
      </c>
      <c r="AX583" s="82" t="s">
        <v>28728</v>
      </c>
      <c r="AY583" s="82">
        <v>992</v>
      </c>
      <c r="AZ583" s="82" t="s">
        <v>34448</v>
      </c>
      <c r="BA583" s="82" t="str">
        <f>AX583&amp;AZ583</f>
        <v>CG0</v>
      </c>
      <c r="BK583" s="82" t="s">
        <v>28735</v>
      </c>
      <c r="BL583" s="82">
        <v>992</v>
      </c>
      <c r="BM583" s="82" t="s">
        <v>34448</v>
      </c>
      <c r="BN583" s="82" t="str">
        <f t="shared" si="38"/>
        <v>DG0</v>
      </c>
      <c r="BV583" s="82" t="s">
        <v>28742</v>
      </c>
      <c r="BW583" s="82">
        <v>992</v>
      </c>
      <c r="BX583" s="82" t="s">
        <v>34448</v>
      </c>
      <c r="BY583" s="82" t="str">
        <f t="shared" si="39"/>
        <v>EG0</v>
      </c>
    </row>
    <row r="584" spans="20:77" ht="13.5" customHeight="1">
      <c r="T584" s="82" t="s">
        <v>28714</v>
      </c>
      <c r="U584" s="82">
        <v>993</v>
      </c>
      <c r="V584" s="82" t="s">
        <v>34450</v>
      </c>
      <c r="W584" s="82" t="str">
        <f t="shared" si="36"/>
        <v>AG1</v>
      </c>
      <c r="Y584" s="82" t="s">
        <v>28846</v>
      </c>
      <c r="AA584" s="82" t="s">
        <v>34451</v>
      </c>
      <c r="AB584" s="82" t="s">
        <v>28722</v>
      </c>
      <c r="AC584" s="82">
        <v>993</v>
      </c>
      <c r="AD584" s="82" t="s">
        <v>34450</v>
      </c>
      <c r="AE584" s="82" t="str">
        <f t="shared" si="37"/>
        <v>BG1</v>
      </c>
      <c r="AX584" s="82" t="s">
        <v>28728</v>
      </c>
      <c r="AY584" s="82">
        <v>993</v>
      </c>
      <c r="AZ584" s="82" t="s">
        <v>34450</v>
      </c>
      <c r="BA584" s="82" t="str">
        <f>AX584&amp;AZ584</f>
        <v>CG1</v>
      </c>
      <c r="BK584" s="82" t="s">
        <v>28735</v>
      </c>
      <c r="BL584" s="82">
        <v>993</v>
      </c>
      <c r="BM584" s="82" t="s">
        <v>34450</v>
      </c>
      <c r="BN584" s="82" t="str">
        <f t="shared" si="38"/>
        <v>DG1</v>
      </c>
      <c r="BV584" s="82" t="s">
        <v>28742</v>
      </c>
      <c r="BW584" s="82">
        <v>993</v>
      </c>
      <c r="BX584" s="82" t="s">
        <v>34450</v>
      </c>
      <c r="BY584" s="82" t="str">
        <f t="shared" si="39"/>
        <v>EG1</v>
      </c>
    </row>
    <row r="585" spans="20:77" ht="13.5" customHeight="1">
      <c r="T585" s="82" t="s">
        <v>28714</v>
      </c>
      <c r="U585" s="82">
        <v>994</v>
      </c>
      <c r="V585" s="82" t="s">
        <v>34452</v>
      </c>
      <c r="W585" s="82" t="str">
        <f t="shared" ref="W585:W648" si="40">T585&amp;V585</f>
        <v>AG2</v>
      </c>
      <c r="Y585" s="82" t="s">
        <v>28846</v>
      </c>
      <c r="AA585" s="82" t="s">
        <v>34453</v>
      </c>
      <c r="AB585" s="82" t="s">
        <v>28722</v>
      </c>
      <c r="AC585" s="82">
        <v>994</v>
      </c>
      <c r="AD585" s="82" t="s">
        <v>34452</v>
      </c>
      <c r="AE585" s="82" t="str">
        <f t="shared" ref="AE585:AE648" si="41">AB585&amp;AD585</f>
        <v>BG2</v>
      </c>
      <c r="AX585" s="82" t="s">
        <v>28728</v>
      </c>
      <c r="AY585" s="82">
        <v>994</v>
      </c>
      <c r="AZ585" s="82" t="s">
        <v>34452</v>
      </c>
      <c r="BA585" s="82" t="str">
        <f>AX585&amp;AZ585</f>
        <v>CG2</v>
      </c>
      <c r="BK585" s="82" t="s">
        <v>28735</v>
      </c>
      <c r="BL585" s="82">
        <v>994</v>
      </c>
      <c r="BM585" s="82" t="s">
        <v>34452</v>
      </c>
      <c r="BN585" s="82" t="str">
        <f t="shared" ref="BN585:BN648" si="42">BK585&amp;BM585</f>
        <v>DG2</v>
      </c>
      <c r="BV585" s="82" t="s">
        <v>28742</v>
      </c>
      <c r="BW585" s="82">
        <v>994</v>
      </c>
      <c r="BX585" s="82" t="s">
        <v>34452</v>
      </c>
      <c r="BY585" s="82" t="str">
        <f t="shared" ref="BY585:BY648" si="43">BV585&amp;BX585</f>
        <v>EG2</v>
      </c>
    </row>
    <row r="586" spans="20:77" ht="13.5" customHeight="1">
      <c r="T586" s="82" t="s">
        <v>28714</v>
      </c>
      <c r="U586" s="82">
        <v>995</v>
      </c>
      <c r="V586" s="82" t="s">
        <v>34454</v>
      </c>
      <c r="W586" s="82" t="str">
        <f t="shared" si="40"/>
        <v>AG3</v>
      </c>
      <c r="Y586" s="82" t="s">
        <v>28846</v>
      </c>
      <c r="AA586" s="82" t="s">
        <v>34455</v>
      </c>
      <c r="AB586" s="82" t="s">
        <v>28722</v>
      </c>
      <c r="AC586" s="82">
        <v>995</v>
      </c>
      <c r="AD586" s="82" t="s">
        <v>34454</v>
      </c>
      <c r="AE586" s="82" t="str">
        <f t="shared" si="41"/>
        <v>BG3</v>
      </c>
      <c r="AX586" s="82" t="s">
        <v>28728</v>
      </c>
      <c r="AY586" s="82">
        <v>995</v>
      </c>
      <c r="AZ586" s="82" t="s">
        <v>34454</v>
      </c>
      <c r="BA586" s="82" t="str">
        <f>AX586&amp;AZ586</f>
        <v>CG3</v>
      </c>
      <c r="BK586" s="82" t="s">
        <v>28735</v>
      </c>
      <c r="BL586" s="82">
        <v>995</v>
      </c>
      <c r="BM586" s="82" t="s">
        <v>34454</v>
      </c>
      <c r="BN586" s="82" t="str">
        <f t="shared" si="42"/>
        <v>DG3</v>
      </c>
      <c r="BV586" s="82" t="s">
        <v>28742</v>
      </c>
      <c r="BW586" s="82">
        <v>995</v>
      </c>
      <c r="BX586" s="82" t="s">
        <v>34454</v>
      </c>
      <c r="BY586" s="82" t="str">
        <f t="shared" si="43"/>
        <v>EG3</v>
      </c>
    </row>
    <row r="587" spans="20:77" ht="13.5" customHeight="1">
      <c r="T587" s="82" t="s">
        <v>28714</v>
      </c>
      <c r="U587" s="82">
        <v>996</v>
      </c>
      <c r="V587" s="82" t="s">
        <v>34456</v>
      </c>
      <c r="W587" s="82" t="str">
        <f t="shared" si="40"/>
        <v>AG4</v>
      </c>
      <c r="Y587" s="82" t="s">
        <v>28846</v>
      </c>
      <c r="AA587" s="82" t="s">
        <v>34457</v>
      </c>
      <c r="AB587" s="82" t="s">
        <v>28722</v>
      </c>
      <c r="AC587" s="82">
        <v>996</v>
      </c>
      <c r="AD587" s="82" t="s">
        <v>34456</v>
      </c>
      <c r="AE587" s="82" t="str">
        <f t="shared" si="41"/>
        <v>BG4</v>
      </c>
      <c r="AX587" s="82" t="s">
        <v>28728</v>
      </c>
      <c r="AY587" s="82">
        <v>996</v>
      </c>
      <c r="AZ587" s="82" t="s">
        <v>34456</v>
      </c>
      <c r="BA587" s="82" t="str">
        <f>AX587&amp;AZ587</f>
        <v>CG4</v>
      </c>
      <c r="BK587" s="82" t="s">
        <v>28735</v>
      </c>
      <c r="BL587" s="82">
        <v>996</v>
      </c>
      <c r="BM587" s="82" t="s">
        <v>34456</v>
      </c>
      <c r="BN587" s="82" t="str">
        <f t="shared" si="42"/>
        <v>DG4</v>
      </c>
      <c r="BV587" s="82" t="s">
        <v>28742</v>
      </c>
      <c r="BW587" s="82">
        <v>996</v>
      </c>
      <c r="BX587" s="82" t="s">
        <v>34456</v>
      </c>
      <c r="BY587" s="82" t="str">
        <f t="shared" si="43"/>
        <v>EG4</v>
      </c>
    </row>
    <row r="588" spans="20:77" ht="13.5" customHeight="1">
      <c r="T588" s="82" t="s">
        <v>28714</v>
      </c>
      <c r="U588" s="82">
        <v>997</v>
      </c>
      <c r="V588" s="82" t="s">
        <v>34458</v>
      </c>
      <c r="W588" s="82" t="str">
        <f t="shared" si="40"/>
        <v>AG5</v>
      </c>
      <c r="Y588" s="82" t="s">
        <v>28846</v>
      </c>
      <c r="AA588" s="82" t="s">
        <v>34459</v>
      </c>
      <c r="AB588" s="82" t="s">
        <v>28722</v>
      </c>
      <c r="AC588" s="82">
        <v>997</v>
      </c>
      <c r="AD588" s="82" t="s">
        <v>34458</v>
      </c>
      <c r="AE588" s="82" t="str">
        <f t="shared" si="41"/>
        <v>BG5</v>
      </c>
      <c r="AX588" s="82" t="s">
        <v>28728</v>
      </c>
      <c r="AY588" s="82">
        <v>997</v>
      </c>
      <c r="AZ588" s="82" t="s">
        <v>34458</v>
      </c>
      <c r="BA588" s="82" t="str">
        <f>AX588&amp;AZ588</f>
        <v>CG5</v>
      </c>
      <c r="BK588" s="82" t="s">
        <v>28735</v>
      </c>
      <c r="BL588" s="82">
        <v>997</v>
      </c>
      <c r="BM588" s="82" t="s">
        <v>34458</v>
      </c>
      <c r="BN588" s="82" t="str">
        <f t="shared" si="42"/>
        <v>DG5</v>
      </c>
      <c r="BV588" s="82" t="s">
        <v>28742</v>
      </c>
      <c r="BW588" s="82">
        <v>997</v>
      </c>
      <c r="BX588" s="82" t="s">
        <v>34458</v>
      </c>
      <c r="BY588" s="82" t="str">
        <f t="shared" si="43"/>
        <v>EG5</v>
      </c>
    </row>
    <row r="589" spans="20:77" ht="13.5" customHeight="1">
      <c r="T589" s="82" t="s">
        <v>28714</v>
      </c>
      <c r="U589" s="82">
        <v>998</v>
      </c>
      <c r="V589" s="82" t="s">
        <v>28758</v>
      </c>
      <c r="W589" s="82" t="str">
        <f t="shared" si="40"/>
        <v>AG6</v>
      </c>
      <c r="Y589" s="82" t="s">
        <v>28846</v>
      </c>
      <c r="AA589" s="82" t="s">
        <v>34460</v>
      </c>
      <c r="AB589" s="82" t="s">
        <v>28722</v>
      </c>
      <c r="AC589" s="82">
        <v>998</v>
      </c>
      <c r="AD589" s="82" t="s">
        <v>28758</v>
      </c>
      <c r="AE589" s="82" t="str">
        <f t="shared" si="41"/>
        <v>BG6</v>
      </c>
      <c r="AX589" s="82" t="s">
        <v>28728</v>
      </c>
      <c r="AY589" s="82">
        <v>998</v>
      </c>
      <c r="AZ589" s="82" t="s">
        <v>28758</v>
      </c>
      <c r="BA589" s="82" t="str">
        <f>AX589&amp;AZ589</f>
        <v>CG6</v>
      </c>
      <c r="BK589" s="82" t="s">
        <v>28735</v>
      </c>
      <c r="BL589" s="82">
        <v>998</v>
      </c>
      <c r="BM589" s="82" t="s">
        <v>28758</v>
      </c>
      <c r="BN589" s="82" t="str">
        <f t="shared" si="42"/>
        <v>DG6</v>
      </c>
      <c r="BV589" s="82" t="s">
        <v>28742</v>
      </c>
      <c r="BW589" s="82">
        <v>998</v>
      </c>
      <c r="BX589" s="82" t="s">
        <v>28758</v>
      </c>
      <c r="BY589" s="82" t="str">
        <f t="shared" si="43"/>
        <v>EG6</v>
      </c>
    </row>
    <row r="590" spans="20:77" ht="13.5" customHeight="1">
      <c r="T590" s="82" t="s">
        <v>28714</v>
      </c>
      <c r="U590" s="82">
        <v>999</v>
      </c>
      <c r="V590" s="82" t="s">
        <v>34461</v>
      </c>
      <c r="W590" s="82" t="str">
        <f t="shared" si="40"/>
        <v>AG7</v>
      </c>
      <c r="Y590" s="82" t="s">
        <v>28846</v>
      </c>
      <c r="AA590" s="82" t="s">
        <v>34462</v>
      </c>
      <c r="AB590" s="82" t="s">
        <v>28722</v>
      </c>
      <c r="AC590" s="82">
        <v>999</v>
      </c>
      <c r="AD590" s="82" t="s">
        <v>34461</v>
      </c>
      <c r="AE590" s="82" t="str">
        <f t="shared" si="41"/>
        <v>BG7</v>
      </c>
      <c r="AX590" s="82" t="s">
        <v>28728</v>
      </c>
      <c r="AY590" s="82">
        <v>999</v>
      </c>
      <c r="AZ590" s="82" t="s">
        <v>34461</v>
      </c>
      <c r="BA590" s="82" t="str">
        <f>AX590&amp;AZ590</f>
        <v>CG7</v>
      </c>
      <c r="BK590" s="82" t="s">
        <v>28735</v>
      </c>
      <c r="BL590" s="82">
        <v>999</v>
      </c>
      <c r="BM590" s="82" t="s">
        <v>34461</v>
      </c>
      <c r="BN590" s="82" t="str">
        <f t="shared" si="42"/>
        <v>DG7</v>
      </c>
      <c r="BV590" s="82" t="s">
        <v>28742</v>
      </c>
      <c r="BW590" s="82">
        <v>999</v>
      </c>
      <c r="BX590" s="82" t="s">
        <v>34461</v>
      </c>
      <c r="BY590" s="82" t="str">
        <f t="shared" si="43"/>
        <v>EG7</v>
      </c>
    </row>
    <row r="591" spans="20:77" ht="13.5" customHeight="1">
      <c r="T591" s="82" t="s">
        <v>28714</v>
      </c>
      <c r="U591" s="82">
        <v>1000</v>
      </c>
      <c r="V591" s="82" t="s">
        <v>34463</v>
      </c>
      <c r="W591" s="82" t="str">
        <f t="shared" si="40"/>
        <v>AG8</v>
      </c>
      <c r="Y591" s="82" t="s">
        <v>28846</v>
      </c>
      <c r="AA591" s="82" t="s">
        <v>34464</v>
      </c>
      <c r="AB591" s="82" t="s">
        <v>28722</v>
      </c>
      <c r="AC591" s="82">
        <v>1000</v>
      </c>
      <c r="AD591" s="82" t="s">
        <v>34463</v>
      </c>
      <c r="AE591" s="82" t="str">
        <f t="shared" si="41"/>
        <v>BG8</v>
      </c>
      <c r="AX591" s="82" t="s">
        <v>28728</v>
      </c>
      <c r="AY591" s="82">
        <v>1000</v>
      </c>
      <c r="AZ591" s="82" t="s">
        <v>34463</v>
      </c>
      <c r="BA591" s="82" t="str">
        <f>AX591&amp;AZ591</f>
        <v>CG8</v>
      </c>
      <c r="BK591" s="82" t="s">
        <v>28735</v>
      </c>
      <c r="BL591" s="82">
        <v>1000</v>
      </c>
      <c r="BM591" s="82" t="s">
        <v>34463</v>
      </c>
      <c r="BN591" s="82" t="str">
        <f t="shared" si="42"/>
        <v>DG8</v>
      </c>
      <c r="BV591" s="82" t="s">
        <v>28742</v>
      </c>
      <c r="BW591" s="82">
        <v>1000</v>
      </c>
      <c r="BX591" s="82" t="s">
        <v>34463</v>
      </c>
      <c r="BY591" s="82" t="str">
        <f t="shared" si="43"/>
        <v>EG8</v>
      </c>
    </row>
    <row r="592" spans="20:77" ht="13.5" customHeight="1">
      <c r="T592" s="82" t="s">
        <v>28714</v>
      </c>
      <c r="U592" s="82">
        <v>1001</v>
      </c>
      <c r="V592" s="82" t="s">
        <v>34465</v>
      </c>
      <c r="W592" s="82" t="str">
        <f t="shared" si="40"/>
        <v>AG9</v>
      </c>
      <c r="Y592" s="82" t="s">
        <v>28846</v>
      </c>
      <c r="AA592" s="82" t="s">
        <v>34466</v>
      </c>
      <c r="AB592" s="82" t="s">
        <v>28722</v>
      </c>
      <c r="AC592" s="82">
        <v>1001</v>
      </c>
      <c r="AD592" s="82" t="s">
        <v>34465</v>
      </c>
      <c r="AE592" s="82" t="str">
        <f t="shared" si="41"/>
        <v>BG9</v>
      </c>
      <c r="AX592" s="82" t="s">
        <v>28728</v>
      </c>
      <c r="AY592" s="82">
        <v>1001</v>
      </c>
      <c r="AZ592" s="82" t="s">
        <v>34465</v>
      </c>
      <c r="BA592" s="82" t="str">
        <f>AX592&amp;AZ592</f>
        <v>CG9</v>
      </c>
      <c r="BK592" s="82" t="s">
        <v>28735</v>
      </c>
      <c r="BL592" s="82">
        <v>1001</v>
      </c>
      <c r="BM592" s="82" t="s">
        <v>34465</v>
      </c>
      <c r="BN592" s="82" t="str">
        <f t="shared" si="42"/>
        <v>DG9</v>
      </c>
      <c r="BV592" s="82" t="s">
        <v>28742</v>
      </c>
      <c r="BW592" s="82">
        <v>1001</v>
      </c>
      <c r="BX592" s="82" t="s">
        <v>34465</v>
      </c>
      <c r="BY592" s="82" t="str">
        <f t="shared" si="43"/>
        <v>EG9</v>
      </c>
    </row>
    <row r="593" spans="20:77" ht="13.5" customHeight="1">
      <c r="T593" s="82" t="s">
        <v>28714</v>
      </c>
      <c r="U593" s="82">
        <v>1002</v>
      </c>
      <c r="V593" s="82" t="s">
        <v>28755</v>
      </c>
      <c r="W593" s="82" t="str">
        <f t="shared" si="40"/>
        <v>AGA</v>
      </c>
      <c r="Y593" s="82" t="s">
        <v>28846</v>
      </c>
      <c r="AA593" s="82" t="s">
        <v>34467</v>
      </c>
      <c r="AB593" s="82" t="s">
        <v>28722</v>
      </c>
      <c r="AC593" s="82">
        <v>1002</v>
      </c>
      <c r="AD593" s="82" t="s">
        <v>28755</v>
      </c>
      <c r="AE593" s="82" t="str">
        <f t="shared" si="41"/>
        <v>BGA</v>
      </c>
      <c r="AX593" s="82" t="s">
        <v>28728</v>
      </c>
      <c r="AY593" s="82">
        <v>1002</v>
      </c>
      <c r="AZ593" s="82" t="s">
        <v>28755</v>
      </c>
      <c r="BA593" s="82" t="str">
        <f>AX593&amp;AZ593</f>
        <v>CGA</v>
      </c>
      <c r="BK593" s="82" t="s">
        <v>28735</v>
      </c>
      <c r="BL593" s="82">
        <v>1002</v>
      </c>
      <c r="BM593" s="82" t="s">
        <v>28755</v>
      </c>
      <c r="BN593" s="82" t="str">
        <f t="shared" si="42"/>
        <v>DGA</v>
      </c>
      <c r="BV593" s="82" t="s">
        <v>28742</v>
      </c>
      <c r="BW593" s="82">
        <v>1002</v>
      </c>
      <c r="BX593" s="82" t="s">
        <v>28755</v>
      </c>
      <c r="BY593" s="82" t="str">
        <f t="shared" si="43"/>
        <v>EGA</v>
      </c>
    </row>
    <row r="594" spans="20:77" ht="13.5" customHeight="1">
      <c r="T594" s="82" t="s">
        <v>28714</v>
      </c>
      <c r="U594" s="82">
        <v>1003</v>
      </c>
      <c r="V594" s="82" t="s">
        <v>28756</v>
      </c>
      <c r="W594" s="82" t="str">
        <f t="shared" si="40"/>
        <v>AGB</v>
      </c>
      <c r="Y594" s="82" t="s">
        <v>28846</v>
      </c>
      <c r="AA594" s="82" t="s">
        <v>34468</v>
      </c>
      <c r="AB594" s="82" t="s">
        <v>28722</v>
      </c>
      <c r="AC594" s="82">
        <v>1003</v>
      </c>
      <c r="AD594" s="82" t="s">
        <v>28756</v>
      </c>
      <c r="AE594" s="82" t="str">
        <f t="shared" si="41"/>
        <v>BGB</v>
      </c>
      <c r="AX594" s="82" t="s">
        <v>28728</v>
      </c>
      <c r="AY594" s="82">
        <v>1003</v>
      </c>
      <c r="AZ594" s="82" t="s">
        <v>28756</v>
      </c>
      <c r="BA594" s="82" t="str">
        <f>AX594&amp;AZ594</f>
        <v>CGB</v>
      </c>
      <c r="BK594" s="82" t="s">
        <v>28735</v>
      </c>
      <c r="BL594" s="82">
        <v>1003</v>
      </c>
      <c r="BM594" s="82" t="s">
        <v>28756</v>
      </c>
      <c r="BN594" s="82" t="str">
        <f t="shared" si="42"/>
        <v>DGB</v>
      </c>
      <c r="BV594" s="82" t="s">
        <v>28742</v>
      </c>
      <c r="BW594" s="82">
        <v>1003</v>
      </c>
      <c r="BX594" s="82" t="s">
        <v>28756</v>
      </c>
      <c r="BY594" s="82" t="str">
        <f t="shared" si="43"/>
        <v>EGB</v>
      </c>
    </row>
    <row r="595" spans="20:77" ht="13.5" customHeight="1">
      <c r="T595" s="82" t="s">
        <v>28714</v>
      </c>
      <c r="U595" s="82">
        <v>1004</v>
      </c>
      <c r="V595" s="82" t="s">
        <v>34469</v>
      </c>
      <c r="W595" s="82" t="str">
        <f t="shared" si="40"/>
        <v>AGC</v>
      </c>
      <c r="Y595" s="82" t="s">
        <v>28846</v>
      </c>
      <c r="AA595" s="82" t="s">
        <v>34470</v>
      </c>
      <c r="AB595" s="82" t="s">
        <v>28722</v>
      </c>
      <c r="AC595" s="82">
        <v>1004</v>
      </c>
      <c r="AD595" s="82" t="s">
        <v>34469</v>
      </c>
      <c r="AE595" s="82" t="str">
        <f t="shared" si="41"/>
        <v>BGC</v>
      </c>
      <c r="AX595" s="82" t="s">
        <v>28728</v>
      </c>
      <c r="AY595" s="82">
        <v>1004</v>
      </c>
      <c r="AZ595" s="82" t="s">
        <v>34469</v>
      </c>
      <c r="BA595" s="82" t="str">
        <f>AX595&amp;AZ595</f>
        <v>CGC</v>
      </c>
      <c r="BK595" s="82" t="s">
        <v>28735</v>
      </c>
      <c r="BL595" s="82">
        <v>1004</v>
      </c>
      <c r="BM595" s="82" t="s">
        <v>34469</v>
      </c>
      <c r="BN595" s="82" t="str">
        <f t="shared" si="42"/>
        <v>DGC</v>
      </c>
      <c r="BV595" s="82" t="s">
        <v>28742</v>
      </c>
      <c r="BW595" s="82">
        <v>1004</v>
      </c>
      <c r="BX595" s="82" t="s">
        <v>34469</v>
      </c>
      <c r="BY595" s="82" t="str">
        <f t="shared" si="43"/>
        <v>EGC</v>
      </c>
    </row>
    <row r="596" spans="20:77" ht="13.5" customHeight="1">
      <c r="T596" s="82" t="s">
        <v>28714</v>
      </c>
      <c r="U596" s="82">
        <v>1005</v>
      </c>
      <c r="V596" s="82" t="s">
        <v>34471</v>
      </c>
      <c r="W596" s="82" t="str">
        <f t="shared" si="40"/>
        <v>AGD</v>
      </c>
      <c r="Y596" s="82" t="s">
        <v>28846</v>
      </c>
      <c r="AA596" s="82" t="s">
        <v>34472</v>
      </c>
      <c r="AB596" s="82" t="s">
        <v>28722</v>
      </c>
      <c r="AC596" s="82">
        <v>1005</v>
      </c>
      <c r="AD596" s="82" t="s">
        <v>34471</v>
      </c>
      <c r="AE596" s="82" t="str">
        <f t="shared" si="41"/>
        <v>BGD</v>
      </c>
      <c r="AX596" s="82" t="s">
        <v>28728</v>
      </c>
      <c r="AY596" s="82">
        <v>1005</v>
      </c>
      <c r="AZ596" s="82" t="s">
        <v>34471</v>
      </c>
      <c r="BA596" s="82" t="str">
        <f>AX596&amp;AZ596</f>
        <v>CGD</v>
      </c>
      <c r="BK596" s="82" t="s">
        <v>28735</v>
      </c>
      <c r="BL596" s="82">
        <v>1005</v>
      </c>
      <c r="BM596" s="82" t="s">
        <v>34471</v>
      </c>
      <c r="BN596" s="82" t="str">
        <f t="shared" si="42"/>
        <v>DGD</v>
      </c>
      <c r="BV596" s="82" t="s">
        <v>28742</v>
      </c>
      <c r="BW596" s="82">
        <v>1005</v>
      </c>
      <c r="BX596" s="82" t="s">
        <v>34471</v>
      </c>
      <c r="BY596" s="82" t="str">
        <f t="shared" si="43"/>
        <v>EGD</v>
      </c>
    </row>
    <row r="597" spans="20:77" ht="13.5" customHeight="1">
      <c r="T597" s="82" t="s">
        <v>28714</v>
      </c>
      <c r="U597" s="82">
        <v>1006</v>
      </c>
      <c r="V597" s="82" t="s">
        <v>34473</v>
      </c>
      <c r="W597" s="82" t="str">
        <f t="shared" si="40"/>
        <v>AGE</v>
      </c>
      <c r="Y597" s="82" t="s">
        <v>28846</v>
      </c>
      <c r="AA597" s="82" t="s">
        <v>34474</v>
      </c>
      <c r="AB597" s="82" t="s">
        <v>28722</v>
      </c>
      <c r="AC597" s="82">
        <v>1006</v>
      </c>
      <c r="AD597" s="82" t="s">
        <v>34473</v>
      </c>
      <c r="AE597" s="82" t="str">
        <f t="shared" si="41"/>
        <v>BGE</v>
      </c>
      <c r="AX597" s="82" t="s">
        <v>28728</v>
      </c>
      <c r="AY597" s="82">
        <v>1006</v>
      </c>
      <c r="AZ597" s="82" t="s">
        <v>34473</v>
      </c>
      <c r="BA597" s="82" t="str">
        <f>AX597&amp;AZ597</f>
        <v>CGE</v>
      </c>
      <c r="BK597" s="82" t="s">
        <v>28735</v>
      </c>
      <c r="BL597" s="82">
        <v>1006</v>
      </c>
      <c r="BM597" s="82" t="s">
        <v>34473</v>
      </c>
      <c r="BN597" s="82" t="str">
        <f t="shared" si="42"/>
        <v>DGE</v>
      </c>
      <c r="BV597" s="82" t="s">
        <v>28742</v>
      </c>
      <c r="BW597" s="82">
        <v>1006</v>
      </c>
      <c r="BX597" s="82" t="s">
        <v>34473</v>
      </c>
      <c r="BY597" s="82" t="str">
        <f t="shared" si="43"/>
        <v>EGE</v>
      </c>
    </row>
    <row r="598" spans="20:77" ht="13.5" customHeight="1">
      <c r="T598" s="82" t="s">
        <v>28714</v>
      </c>
      <c r="U598" s="82">
        <v>1007</v>
      </c>
      <c r="V598" s="82" t="s">
        <v>34475</v>
      </c>
      <c r="W598" s="82" t="str">
        <f t="shared" si="40"/>
        <v>AGF</v>
      </c>
      <c r="Y598" s="82" t="s">
        <v>28846</v>
      </c>
      <c r="AA598" s="82" t="s">
        <v>34476</v>
      </c>
      <c r="AB598" s="82" t="s">
        <v>28722</v>
      </c>
      <c r="AC598" s="82">
        <v>1007</v>
      </c>
      <c r="AD598" s="82" t="s">
        <v>34475</v>
      </c>
      <c r="AE598" s="82" t="str">
        <f t="shared" si="41"/>
        <v>BGF</v>
      </c>
      <c r="AX598" s="82" t="s">
        <v>28728</v>
      </c>
      <c r="AY598" s="82">
        <v>1007</v>
      </c>
      <c r="AZ598" s="82" t="s">
        <v>34475</v>
      </c>
      <c r="BA598" s="82" t="str">
        <f>AX598&amp;AZ598</f>
        <v>CGF</v>
      </c>
      <c r="BK598" s="82" t="s">
        <v>28735</v>
      </c>
      <c r="BL598" s="82">
        <v>1007</v>
      </c>
      <c r="BM598" s="82" t="s">
        <v>34475</v>
      </c>
      <c r="BN598" s="82" t="str">
        <f t="shared" si="42"/>
        <v>DGF</v>
      </c>
      <c r="BV598" s="82" t="s">
        <v>28742</v>
      </c>
      <c r="BW598" s="82">
        <v>1007</v>
      </c>
      <c r="BX598" s="82" t="s">
        <v>34475</v>
      </c>
      <c r="BY598" s="82" t="str">
        <f t="shared" si="43"/>
        <v>EGF</v>
      </c>
    </row>
    <row r="599" spans="20:77" ht="13.5" customHeight="1">
      <c r="T599" s="82" t="s">
        <v>28714</v>
      </c>
      <c r="U599" s="82">
        <v>1008</v>
      </c>
      <c r="V599" s="82" t="s">
        <v>34477</v>
      </c>
      <c r="W599" s="82" t="str">
        <f t="shared" si="40"/>
        <v>AGG</v>
      </c>
      <c r="Y599" s="82" t="s">
        <v>28846</v>
      </c>
      <c r="AA599" s="82" t="s">
        <v>34478</v>
      </c>
      <c r="AB599" s="82" t="s">
        <v>28722</v>
      </c>
      <c r="AC599" s="82">
        <v>1008</v>
      </c>
      <c r="AD599" s="82" t="s">
        <v>34477</v>
      </c>
      <c r="AE599" s="82" t="str">
        <f t="shared" si="41"/>
        <v>BGG</v>
      </c>
      <c r="AX599" s="82" t="s">
        <v>28728</v>
      </c>
      <c r="AY599" s="82">
        <v>1008</v>
      </c>
      <c r="AZ599" s="82" t="s">
        <v>34477</v>
      </c>
      <c r="BA599" s="82" t="str">
        <f>AX599&amp;AZ599</f>
        <v>CGG</v>
      </c>
      <c r="BK599" s="82" t="s">
        <v>28735</v>
      </c>
      <c r="BL599" s="82">
        <v>1008</v>
      </c>
      <c r="BM599" s="82" t="s">
        <v>34477</v>
      </c>
      <c r="BN599" s="82" t="str">
        <f t="shared" si="42"/>
        <v>DGG</v>
      </c>
      <c r="BV599" s="82" t="s">
        <v>28742</v>
      </c>
      <c r="BW599" s="82">
        <v>1008</v>
      </c>
      <c r="BX599" s="82" t="s">
        <v>34477</v>
      </c>
      <c r="BY599" s="82" t="str">
        <f t="shared" si="43"/>
        <v>EGG</v>
      </c>
    </row>
    <row r="600" spans="20:77" ht="13.5" customHeight="1">
      <c r="T600" s="82" t="s">
        <v>28714</v>
      </c>
      <c r="U600" s="82">
        <v>1009</v>
      </c>
      <c r="V600" s="82" t="s">
        <v>34479</v>
      </c>
      <c r="W600" s="82" t="str">
        <f t="shared" si="40"/>
        <v>AGH</v>
      </c>
      <c r="Y600" s="82" t="s">
        <v>28846</v>
      </c>
      <c r="AA600" s="82" t="s">
        <v>34480</v>
      </c>
      <c r="AB600" s="82" t="s">
        <v>28722</v>
      </c>
      <c r="AC600" s="82">
        <v>1009</v>
      </c>
      <c r="AD600" s="82" t="s">
        <v>34479</v>
      </c>
      <c r="AE600" s="82" t="str">
        <f t="shared" si="41"/>
        <v>BGH</v>
      </c>
      <c r="AX600" s="82" t="s">
        <v>28728</v>
      </c>
      <c r="AY600" s="82">
        <v>1009</v>
      </c>
      <c r="AZ600" s="82" t="s">
        <v>34479</v>
      </c>
      <c r="BA600" s="82" t="str">
        <f>AX600&amp;AZ600</f>
        <v>CGH</v>
      </c>
      <c r="BK600" s="82" t="s">
        <v>28735</v>
      </c>
      <c r="BL600" s="82">
        <v>1009</v>
      </c>
      <c r="BM600" s="82" t="s">
        <v>34479</v>
      </c>
      <c r="BN600" s="82" t="str">
        <f t="shared" si="42"/>
        <v>DGH</v>
      </c>
      <c r="BV600" s="82" t="s">
        <v>28742</v>
      </c>
      <c r="BW600" s="82">
        <v>1009</v>
      </c>
      <c r="BX600" s="82" t="s">
        <v>34479</v>
      </c>
      <c r="BY600" s="82" t="str">
        <f t="shared" si="43"/>
        <v>EGH</v>
      </c>
    </row>
    <row r="601" spans="20:77" ht="13.5" customHeight="1">
      <c r="T601" s="82" t="s">
        <v>28714</v>
      </c>
      <c r="U601" s="82">
        <v>1010</v>
      </c>
      <c r="V601" s="82" t="s">
        <v>34481</v>
      </c>
      <c r="W601" s="82" t="str">
        <f t="shared" si="40"/>
        <v>AGI</v>
      </c>
      <c r="Y601" s="82" t="s">
        <v>28846</v>
      </c>
      <c r="AA601" s="82" t="s">
        <v>34482</v>
      </c>
      <c r="AB601" s="82" t="s">
        <v>28722</v>
      </c>
      <c r="AC601" s="82">
        <v>1010</v>
      </c>
      <c r="AD601" s="82" t="s">
        <v>34481</v>
      </c>
      <c r="AE601" s="82" t="str">
        <f t="shared" si="41"/>
        <v>BGI</v>
      </c>
      <c r="AX601" s="82" t="s">
        <v>28728</v>
      </c>
      <c r="AY601" s="82">
        <v>1010</v>
      </c>
      <c r="AZ601" s="82" t="s">
        <v>34481</v>
      </c>
      <c r="BA601" s="82" t="str">
        <f>AX601&amp;AZ601</f>
        <v>CGI</v>
      </c>
      <c r="BK601" s="82" t="s">
        <v>28735</v>
      </c>
      <c r="BL601" s="82">
        <v>1010</v>
      </c>
      <c r="BM601" s="82" t="s">
        <v>34481</v>
      </c>
      <c r="BN601" s="82" t="str">
        <f t="shared" si="42"/>
        <v>DGI</v>
      </c>
      <c r="BV601" s="82" t="s">
        <v>28742</v>
      </c>
      <c r="BW601" s="82">
        <v>1010</v>
      </c>
      <c r="BX601" s="82" t="s">
        <v>34481</v>
      </c>
      <c r="BY601" s="82" t="str">
        <f t="shared" si="43"/>
        <v>EGI</v>
      </c>
    </row>
    <row r="602" spans="20:77" ht="13.5" customHeight="1">
      <c r="T602" s="82" t="s">
        <v>28714</v>
      </c>
      <c r="U602" s="82">
        <v>1011</v>
      </c>
      <c r="V602" s="82" t="s">
        <v>34483</v>
      </c>
      <c r="W602" s="82" t="str">
        <f t="shared" si="40"/>
        <v>AGJ</v>
      </c>
      <c r="Y602" s="82" t="s">
        <v>28846</v>
      </c>
      <c r="AA602" s="82" t="s">
        <v>34484</v>
      </c>
      <c r="AB602" s="82" t="s">
        <v>28722</v>
      </c>
      <c r="AC602" s="82">
        <v>1011</v>
      </c>
      <c r="AD602" s="82" t="s">
        <v>34483</v>
      </c>
      <c r="AE602" s="82" t="str">
        <f t="shared" si="41"/>
        <v>BGJ</v>
      </c>
      <c r="AX602" s="82" t="s">
        <v>28728</v>
      </c>
      <c r="AY602" s="82">
        <v>1011</v>
      </c>
      <c r="AZ602" s="82" t="s">
        <v>34483</v>
      </c>
      <c r="BA602" s="82" t="str">
        <f>AX602&amp;AZ602</f>
        <v>CGJ</v>
      </c>
      <c r="BK602" s="82" t="s">
        <v>28735</v>
      </c>
      <c r="BL602" s="82">
        <v>1011</v>
      </c>
      <c r="BM602" s="82" t="s">
        <v>34483</v>
      </c>
      <c r="BN602" s="82" t="str">
        <f t="shared" si="42"/>
        <v>DGJ</v>
      </c>
      <c r="BV602" s="82" t="s">
        <v>28742</v>
      </c>
      <c r="BW602" s="82">
        <v>1011</v>
      </c>
      <c r="BX602" s="82" t="s">
        <v>34483</v>
      </c>
      <c r="BY602" s="82" t="str">
        <f t="shared" si="43"/>
        <v>EGJ</v>
      </c>
    </row>
    <row r="603" spans="20:77" ht="13.5" customHeight="1">
      <c r="T603" s="82" t="s">
        <v>28714</v>
      </c>
      <c r="U603" s="82">
        <v>1012</v>
      </c>
      <c r="V603" s="82" t="s">
        <v>34485</v>
      </c>
      <c r="W603" s="82" t="str">
        <f t="shared" si="40"/>
        <v>AGK</v>
      </c>
      <c r="Y603" s="82" t="s">
        <v>28846</v>
      </c>
      <c r="AA603" s="82" t="s">
        <v>34486</v>
      </c>
      <c r="AB603" s="82" t="s">
        <v>28722</v>
      </c>
      <c r="AC603" s="82">
        <v>1012</v>
      </c>
      <c r="AD603" s="82" t="s">
        <v>34485</v>
      </c>
      <c r="AE603" s="82" t="str">
        <f t="shared" si="41"/>
        <v>BGK</v>
      </c>
      <c r="AX603" s="82" t="s">
        <v>28728</v>
      </c>
      <c r="AY603" s="82">
        <v>1012</v>
      </c>
      <c r="AZ603" s="82" t="s">
        <v>34485</v>
      </c>
      <c r="BA603" s="82" t="str">
        <f>AX603&amp;AZ603</f>
        <v>CGK</v>
      </c>
      <c r="BK603" s="82" t="s">
        <v>28735</v>
      </c>
      <c r="BL603" s="82">
        <v>1012</v>
      </c>
      <c r="BM603" s="82" t="s">
        <v>34485</v>
      </c>
      <c r="BN603" s="82" t="str">
        <f t="shared" si="42"/>
        <v>DGK</v>
      </c>
      <c r="BV603" s="82" t="s">
        <v>28742</v>
      </c>
      <c r="BW603" s="82">
        <v>1012</v>
      </c>
      <c r="BX603" s="82" t="s">
        <v>34485</v>
      </c>
      <c r="BY603" s="82" t="str">
        <f t="shared" si="43"/>
        <v>EGK</v>
      </c>
    </row>
    <row r="604" spans="20:77" ht="13.5" customHeight="1">
      <c r="T604" s="82" t="s">
        <v>28714</v>
      </c>
      <c r="U604" s="82">
        <v>1013</v>
      </c>
      <c r="V604" s="82" t="s">
        <v>34487</v>
      </c>
      <c r="W604" s="82" t="str">
        <f t="shared" si="40"/>
        <v>AGL</v>
      </c>
      <c r="Y604" s="82" t="s">
        <v>28846</v>
      </c>
      <c r="AA604" s="82" t="s">
        <v>33372</v>
      </c>
      <c r="AB604" s="82" t="s">
        <v>28722</v>
      </c>
      <c r="AC604" s="82">
        <v>1013</v>
      </c>
      <c r="AD604" s="82" t="s">
        <v>34487</v>
      </c>
      <c r="AE604" s="82" t="str">
        <f t="shared" si="41"/>
        <v>BGL</v>
      </c>
      <c r="AX604" s="82" t="s">
        <v>28728</v>
      </c>
      <c r="AY604" s="82">
        <v>1013</v>
      </c>
      <c r="AZ604" s="82" t="s">
        <v>34487</v>
      </c>
      <c r="BA604" s="82" t="str">
        <f>AX604&amp;AZ604</f>
        <v>CGL</v>
      </c>
      <c r="BK604" s="82" t="s">
        <v>28735</v>
      </c>
      <c r="BL604" s="82">
        <v>1013</v>
      </c>
      <c r="BM604" s="82" t="s">
        <v>34487</v>
      </c>
      <c r="BN604" s="82" t="str">
        <f t="shared" si="42"/>
        <v>DGL</v>
      </c>
      <c r="BV604" s="82" t="s">
        <v>28742</v>
      </c>
      <c r="BW604" s="82">
        <v>1013</v>
      </c>
      <c r="BX604" s="82" t="s">
        <v>34487</v>
      </c>
      <c r="BY604" s="82" t="str">
        <f t="shared" si="43"/>
        <v>EGL</v>
      </c>
    </row>
    <row r="605" spans="20:77" ht="13.5" customHeight="1">
      <c r="T605" s="82" t="s">
        <v>28714</v>
      </c>
      <c r="U605" s="82">
        <v>1014</v>
      </c>
      <c r="V605" s="82" t="s">
        <v>34488</v>
      </c>
      <c r="W605" s="82" t="str">
        <f t="shared" si="40"/>
        <v>AGM</v>
      </c>
      <c r="Y605" s="82" t="s">
        <v>28846</v>
      </c>
      <c r="AA605" s="82" t="s">
        <v>34489</v>
      </c>
      <c r="AB605" s="82" t="s">
        <v>28722</v>
      </c>
      <c r="AC605" s="82">
        <v>1014</v>
      </c>
      <c r="AD605" s="82" t="s">
        <v>34488</v>
      </c>
      <c r="AE605" s="82" t="str">
        <f t="shared" si="41"/>
        <v>BGM</v>
      </c>
      <c r="AX605" s="82" t="s">
        <v>28728</v>
      </c>
      <c r="AY605" s="82">
        <v>1014</v>
      </c>
      <c r="AZ605" s="82" t="s">
        <v>34488</v>
      </c>
      <c r="BA605" s="82" t="str">
        <f>AX605&amp;AZ605</f>
        <v>CGM</v>
      </c>
      <c r="BK605" s="82" t="s">
        <v>28735</v>
      </c>
      <c r="BL605" s="82">
        <v>1014</v>
      </c>
      <c r="BM605" s="82" t="s">
        <v>34488</v>
      </c>
      <c r="BN605" s="82" t="str">
        <f t="shared" si="42"/>
        <v>DGM</v>
      </c>
      <c r="BV605" s="82" t="s">
        <v>28742</v>
      </c>
      <c r="BW605" s="82">
        <v>1014</v>
      </c>
      <c r="BX605" s="82" t="s">
        <v>34488</v>
      </c>
      <c r="BY605" s="82" t="str">
        <f t="shared" si="43"/>
        <v>EGM</v>
      </c>
    </row>
    <row r="606" spans="20:77" ht="13.5" customHeight="1">
      <c r="T606" s="82" t="s">
        <v>28714</v>
      </c>
      <c r="U606" s="82">
        <v>1015</v>
      </c>
      <c r="V606" s="82" t="s">
        <v>34490</v>
      </c>
      <c r="W606" s="82" t="str">
        <f t="shared" si="40"/>
        <v>AGN</v>
      </c>
      <c r="Y606" s="82" t="s">
        <v>28846</v>
      </c>
      <c r="AA606" s="82" t="s">
        <v>34491</v>
      </c>
      <c r="AB606" s="82" t="s">
        <v>28722</v>
      </c>
      <c r="AC606" s="82">
        <v>1015</v>
      </c>
      <c r="AD606" s="82" t="s">
        <v>34490</v>
      </c>
      <c r="AE606" s="82" t="str">
        <f t="shared" si="41"/>
        <v>BGN</v>
      </c>
      <c r="AX606" s="82" t="s">
        <v>28728</v>
      </c>
      <c r="AY606" s="82">
        <v>1015</v>
      </c>
      <c r="AZ606" s="82" t="s">
        <v>34490</v>
      </c>
      <c r="BA606" s="82" t="str">
        <f>AX606&amp;AZ606</f>
        <v>CGN</v>
      </c>
      <c r="BK606" s="82" t="s">
        <v>28735</v>
      </c>
      <c r="BL606" s="82">
        <v>1015</v>
      </c>
      <c r="BM606" s="82" t="s">
        <v>34490</v>
      </c>
      <c r="BN606" s="82" t="str">
        <f t="shared" si="42"/>
        <v>DGN</v>
      </c>
      <c r="BV606" s="82" t="s">
        <v>28742</v>
      </c>
      <c r="BW606" s="82">
        <v>1015</v>
      </c>
      <c r="BX606" s="82" t="s">
        <v>34490</v>
      </c>
      <c r="BY606" s="82" t="str">
        <f t="shared" si="43"/>
        <v>EGN</v>
      </c>
    </row>
    <row r="607" spans="20:77" ht="13.5" customHeight="1">
      <c r="T607" s="82" t="s">
        <v>28714</v>
      </c>
      <c r="U607" s="82">
        <v>1016</v>
      </c>
      <c r="V607" s="82" t="s">
        <v>34492</v>
      </c>
      <c r="W607" s="82" t="str">
        <f t="shared" si="40"/>
        <v>AGO</v>
      </c>
      <c r="Y607" s="82" t="s">
        <v>28846</v>
      </c>
      <c r="AA607" s="82" t="s">
        <v>34493</v>
      </c>
      <c r="AB607" s="82" t="s">
        <v>28722</v>
      </c>
      <c r="AC607" s="82">
        <v>1016</v>
      </c>
      <c r="AD607" s="82" t="s">
        <v>34492</v>
      </c>
      <c r="AE607" s="82" t="str">
        <f t="shared" si="41"/>
        <v>BGO</v>
      </c>
      <c r="AX607" s="82" t="s">
        <v>28728</v>
      </c>
      <c r="AY607" s="82">
        <v>1016</v>
      </c>
      <c r="AZ607" s="82" t="s">
        <v>34492</v>
      </c>
      <c r="BA607" s="82" t="str">
        <f>AX607&amp;AZ607</f>
        <v>CGO</v>
      </c>
      <c r="BK607" s="82" t="s">
        <v>28735</v>
      </c>
      <c r="BL607" s="82">
        <v>1016</v>
      </c>
      <c r="BM607" s="82" t="s">
        <v>34492</v>
      </c>
      <c r="BN607" s="82" t="str">
        <f t="shared" si="42"/>
        <v>DGO</v>
      </c>
      <c r="BV607" s="82" t="s">
        <v>28742</v>
      </c>
      <c r="BW607" s="82">
        <v>1016</v>
      </c>
      <c r="BX607" s="82" t="s">
        <v>34492</v>
      </c>
      <c r="BY607" s="82" t="str">
        <f t="shared" si="43"/>
        <v>EGO</v>
      </c>
    </row>
    <row r="608" spans="20:77" ht="13.5" customHeight="1">
      <c r="T608" s="82" t="s">
        <v>28714</v>
      </c>
      <c r="U608" s="82">
        <v>1017</v>
      </c>
      <c r="V608" s="82" t="s">
        <v>34494</v>
      </c>
      <c r="W608" s="82" t="str">
        <f t="shared" si="40"/>
        <v>AGP</v>
      </c>
      <c r="Y608" s="82" t="s">
        <v>28846</v>
      </c>
      <c r="AA608" s="82" t="s">
        <v>34495</v>
      </c>
      <c r="AB608" s="82" t="s">
        <v>28722</v>
      </c>
      <c r="AC608" s="82">
        <v>1017</v>
      </c>
      <c r="AD608" s="82" t="s">
        <v>34494</v>
      </c>
      <c r="AE608" s="82" t="str">
        <f t="shared" si="41"/>
        <v>BGP</v>
      </c>
      <c r="AX608" s="82" t="s">
        <v>28728</v>
      </c>
      <c r="AY608" s="82">
        <v>1017</v>
      </c>
      <c r="AZ608" s="82" t="s">
        <v>34494</v>
      </c>
      <c r="BA608" s="82" t="str">
        <f>AX608&amp;AZ608</f>
        <v>CGP</v>
      </c>
      <c r="BK608" s="82" t="s">
        <v>28735</v>
      </c>
      <c r="BL608" s="82">
        <v>1017</v>
      </c>
      <c r="BM608" s="82" t="s">
        <v>34494</v>
      </c>
      <c r="BN608" s="82" t="str">
        <f t="shared" si="42"/>
        <v>DGP</v>
      </c>
      <c r="BV608" s="82" t="s">
        <v>28742</v>
      </c>
      <c r="BW608" s="82">
        <v>1017</v>
      </c>
      <c r="BX608" s="82" t="s">
        <v>34494</v>
      </c>
      <c r="BY608" s="82" t="str">
        <f t="shared" si="43"/>
        <v>EGP</v>
      </c>
    </row>
    <row r="609" spans="20:77" ht="13.5" customHeight="1">
      <c r="T609" s="82" t="s">
        <v>28714</v>
      </c>
      <c r="U609" s="82">
        <v>1018</v>
      </c>
      <c r="V609" s="82" t="s">
        <v>34496</v>
      </c>
      <c r="W609" s="82" t="str">
        <f t="shared" si="40"/>
        <v>AGQ</v>
      </c>
      <c r="Y609" s="82" t="s">
        <v>28846</v>
      </c>
      <c r="AA609" s="82" t="s">
        <v>34497</v>
      </c>
      <c r="AB609" s="82" t="s">
        <v>28722</v>
      </c>
      <c r="AC609" s="82">
        <v>1018</v>
      </c>
      <c r="AD609" s="82" t="s">
        <v>34496</v>
      </c>
      <c r="AE609" s="82" t="str">
        <f t="shared" si="41"/>
        <v>BGQ</v>
      </c>
      <c r="AX609" s="82" t="s">
        <v>28728</v>
      </c>
      <c r="AY609" s="82">
        <v>1018</v>
      </c>
      <c r="AZ609" s="82" t="s">
        <v>34496</v>
      </c>
      <c r="BA609" s="82" t="str">
        <f>AX609&amp;AZ609</f>
        <v>CGQ</v>
      </c>
      <c r="BK609" s="82" t="s">
        <v>28735</v>
      </c>
      <c r="BL609" s="82">
        <v>1018</v>
      </c>
      <c r="BM609" s="82" t="s">
        <v>34496</v>
      </c>
      <c r="BN609" s="82" t="str">
        <f t="shared" si="42"/>
        <v>DGQ</v>
      </c>
      <c r="BV609" s="82" t="s">
        <v>28742</v>
      </c>
      <c r="BW609" s="82">
        <v>1018</v>
      </c>
      <c r="BX609" s="82" t="s">
        <v>34496</v>
      </c>
      <c r="BY609" s="82" t="str">
        <f t="shared" si="43"/>
        <v>EGQ</v>
      </c>
    </row>
    <row r="610" spans="20:77" ht="13.5" customHeight="1">
      <c r="T610" s="82" t="s">
        <v>28714</v>
      </c>
      <c r="U610" s="82">
        <v>1019</v>
      </c>
      <c r="V610" s="82" t="s">
        <v>34498</v>
      </c>
      <c r="W610" s="82" t="str">
        <f t="shared" si="40"/>
        <v>AGR</v>
      </c>
      <c r="Y610" s="82" t="s">
        <v>28846</v>
      </c>
      <c r="AA610" s="82" t="s">
        <v>34499</v>
      </c>
      <c r="AB610" s="82" t="s">
        <v>28722</v>
      </c>
      <c r="AC610" s="82">
        <v>1019</v>
      </c>
      <c r="AD610" s="82" t="s">
        <v>34498</v>
      </c>
      <c r="AE610" s="82" t="str">
        <f t="shared" si="41"/>
        <v>BGR</v>
      </c>
      <c r="AX610" s="82" t="s">
        <v>28728</v>
      </c>
      <c r="AY610" s="82">
        <v>1019</v>
      </c>
      <c r="AZ610" s="82" t="s">
        <v>34498</v>
      </c>
      <c r="BA610" s="82" t="str">
        <f>AX610&amp;AZ610</f>
        <v>CGR</v>
      </c>
      <c r="BK610" s="82" t="s">
        <v>28735</v>
      </c>
      <c r="BL610" s="82">
        <v>1019</v>
      </c>
      <c r="BM610" s="82" t="s">
        <v>34498</v>
      </c>
      <c r="BN610" s="82" t="str">
        <f t="shared" si="42"/>
        <v>DGR</v>
      </c>
      <c r="BV610" s="82" t="s">
        <v>28742</v>
      </c>
      <c r="BW610" s="82">
        <v>1019</v>
      </c>
      <c r="BX610" s="82" t="s">
        <v>34498</v>
      </c>
      <c r="BY610" s="82" t="str">
        <f t="shared" si="43"/>
        <v>EGR</v>
      </c>
    </row>
    <row r="611" spans="20:77" ht="13.5" customHeight="1">
      <c r="T611" s="82" t="s">
        <v>28714</v>
      </c>
      <c r="U611" s="82">
        <v>1020</v>
      </c>
      <c r="V611" s="82" t="s">
        <v>34500</v>
      </c>
      <c r="W611" s="82" t="str">
        <f t="shared" si="40"/>
        <v>AGS</v>
      </c>
      <c r="Y611" s="82" t="s">
        <v>28846</v>
      </c>
      <c r="AA611" s="82" t="s">
        <v>34501</v>
      </c>
      <c r="AB611" s="82" t="s">
        <v>28722</v>
      </c>
      <c r="AC611" s="82">
        <v>1020</v>
      </c>
      <c r="AD611" s="82" t="s">
        <v>34500</v>
      </c>
      <c r="AE611" s="82" t="str">
        <f t="shared" si="41"/>
        <v>BGS</v>
      </c>
      <c r="AX611" s="82" t="s">
        <v>28728</v>
      </c>
      <c r="AY611" s="82">
        <v>1020</v>
      </c>
      <c r="AZ611" s="82" t="s">
        <v>34500</v>
      </c>
      <c r="BA611" s="82" t="str">
        <f>AX611&amp;AZ611</f>
        <v>CGS</v>
      </c>
      <c r="BK611" s="82" t="s">
        <v>28735</v>
      </c>
      <c r="BL611" s="82">
        <v>1020</v>
      </c>
      <c r="BM611" s="82" t="s">
        <v>34500</v>
      </c>
      <c r="BN611" s="82" t="str">
        <f t="shared" si="42"/>
        <v>DGS</v>
      </c>
      <c r="BV611" s="82" t="s">
        <v>28742</v>
      </c>
      <c r="BW611" s="82">
        <v>1020</v>
      </c>
      <c r="BX611" s="82" t="s">
        <v>34500</v>
      </c>
      <c r="BY611" s="82" t="str">
        <f t="shared" si="43"/>
        <v>EGS</v>
      </c>
    </row>
    <row r="612" spans="20:77" ht="13.5" customHeight="1">
      <c r="T612" s="82" t="s">
        <v>28714</v>
      </c>
      <c r="U612" s="82">
        <v>1021</v>
      </c>
      <c r="V612" s="82" t="s">
        <v>34502</v>
      </c>
      <c r="W612" s="82" t="str">
        <f t="shared" si="40"/>
        <v>AGT</v>
      </c>
      <c r="Y612" s="82" t="s">
        <v>28846</v>
      </c>
      <c r="AA612" s="82" t="s">
        <v>33373</v>
      </c>
      <c r="AB612" s="82" t="s">
        <v>28722</v>
      </c>
      <c r="AC612" s="82">
        <v>1021</v>
      </c>
      <c r="AD612" s="82" t="s">
        <v>34502</v>
      </c>
      <c r="AE612" s="82" t="str">
        <f t="shared" si="41"/>
        <v>BGT</v>
      </c>
      <c r="AX612" s="82" t="s">
        <v>28728</v>
      </c>
      <c r="AY612" s="82">
        <v>1021</v>
      </c>
      <c r="AZ612" s="82" t="s">
        <v>34502</v>
      </c>
      <c r="BA612" s="82" t="str">
        <f>AX612&amp;AZ612</f>
        <v>CGT</v>
      </c>
      <c r="BK612" s="82" t="s">
        <v>28735</v>
      </c>
      <c r="BL612" s="82">
        <v>1021</v>
      </c>
      <c r="BM612" s="82" t="s">
        <v>34502</v>
      </c>
      <c r="BN612" s="82" t="str">
        <f t="shared" si="42"/>
        <v>DGT</v>
      </c>
      <c r="BV612" s="82" t="s">
        <v>28742</v>
      </c>
      <c r="BW612" s="82">
        <v>1021</v>
      </c>
      <c r="BX612" s="82" t="s">
        <v>34502</v>
      </c>
      <c r="BY612" s="82" t="str">
        <f t="shared" si="43"/>
        <v>EGT</v>
      </c>
    </row>
    <row r="613" spans="20:77" ht="13.5" customHeight="1">
      <c r="T613" s="82" t="s">
        <v>28714</v>
      </c>
      <c r="U613" s="82">
        <v>1022</v>
      </c>
      <c r="V613" s="82" t="s">
        <v>34503</v>
      </c>
      <c r="W613" s="82" t="str">
        <f t="shared" si="40"/>
        <v>AGU</v>
      </c>
      <c r="Y613" s="82" t="s">
        <v>28846</v>
      </c>
      <c r="AA613" s="82" t="s">
        <v>34504</v>
      </c>
      <c r="AB613" s="82" t="s">
        <v>28722</v>
      </c>
      <c r="AC613" s="82">
        <v>1022</v>
      </c>
      <c r="AD613" s="82" t="s">
        <v>34503</v>
      </c>
      <c r="AE613" s="82" t="str">
        <f t="shared" si="41"/>
        <v>BGU</v>
      </c>
      <c r="AX613" s="82" t="s">
        <v>28728</v>
      </c>
      <c r="AY613" s="82">
        <v>1022</v>
      </c>
      <c r="AZ613" s="82" t="s">
        <v>34503</v>
      </c>
      <c r="BA613" s="82" t="str">
        <f>AX613&amp;AZ613</f>
        <v>CGU</v>
      </c>
      <c r="BK613" s="82" t="s">
        <v>28735</v>
      </c>
      <c r="BL613" s="82">
        <v>1022</v>
      </c>
      <c r="BM613" s="82" t="s">
        <v>34503</v>
      </c>
      <c r="BN613" s="82" t="str">
        <f t="shared" si="42"/>
        <v>DGU</v>
      </c>
      <c r="BV613" s="82" t="s">
        <v>28742</v>
      </c>
      <c r="BW613" s="82">
        <v>1022</v>
      </c>
      <c r="BX613" s="82" t="s">
        <v>34503</v>
      </c>
      <c r="BY613" s="82" t="str">
        <f t="shared" si="43"/>
        <v>EGU</v>
      </c>
    </row>
    <row r="614" spans="20:77" ht="13.5" customHeight="1">
      <c r="T614" s="82" t="s">
        <v>28714</v>
      </c>
      <c r="U614" s="82">
        <v>1023</v>
      </c>
      <c r="V614" s="82" t="s">
        <v>34505</v>
      </c>
      <c r="W614" s="82" t="str">
        <f t="shared" si="40"/>
        <v>AGV</v>
      </c>
      <c r="Y614" s="82" t="s">
        <v>28846</v>
      </c>
      <c r="AA614" s="82" t="s">
        <v>34506</v>
      </c>
      <c r="AB614" s="82" t="s">
        <v>28722</v>
      </c>
      <c r="AC614" s="82">
        <v>1023</v>
      </c>
      <c r="AD614" s="82" t="s">
        <v>34505</v>
      </c>
      <c r="AE614" s="82" t="str">
        <f t="shared" si="41"/>
        <v>BGV</v>
      </c>
      <c r="AX614" s="82" t="s">
        <v>28728</v>
      </c>
      <c r="AY614" s="82">
        <v>1023</v>
      </c>
      <c r="AZ614" s="82" t="s">
        <v>34505</v>
      </c>
      <c r="BA614" s="82" t="str">
        <f>AX614&amp;AZ614</f>
        <v>CGV</v>
      </c>
      <c r="BK614" s="82" t="s">
        <v>28735</v>
      </c>
      <c r="BL614" s="82">
        <v>1023</v>
      </c>
      <c r="BM614" s="82" t="s">
        <v>34505</v>
      </c>
      <c r="BN614" s="82" t="str">
        <f t="shared" si="42"/>
        <v>DGV</v>
      </c>
      <c r="BV614" s="82" t="s">
        <v>28742</v>
      </c>
      <c r="BW614" s="82">
        <v>1023</v>
      </c>
      <c r="BX614" s="82" t="s">
        <v>34505</v>
      </c>
      <c r="BY614" s="82" t="str">
        <f t="shared" si="43"/>
        <v>EGV</v>
      </c>
    </row>
    <row r="615" spans="20:77" ht="13.5" customHeight="1">
      <c r="T615" s="82" t="s">
        <v>28714</v>
      </c>
      <c r="U615" s="82">
        <v>1024</v>
      </c>
      <c r="V615" s="82" t="s">
        <v>34507</v>
      </c>
      <c r="W615" s="82" t="str">
        <f t="shared" si="40"/>
        <v>AGW</v>
      </c>
      <c r="Y615" s="82" t="s">
        <v>28846</v>
      </c>
      <c r="AA615" s="82" t="s">
        <v>34508</v>
      </c>
      <c r="AB615" s="82" t="s">
        <v>28722</v>
      </c>
      <c r="AC615" s="82">
        <v>1024</v>
      </c>
      <c r="AD615" s="82" t="s">
        <v>34507</v>
      </c>
      <c r="AE615" s="82" t="str">
        <f t="shared" si="41"/>
        <v>BGW</v>
      </c>
      <c r="AX615" s="82" t="s">
        <v>28728</v>
      </c>
      <c r="AY615" s="82">
        <v>1024</v>
      </c>
      <c r="AZ615" s="82" t="s">
        <v>34507</v>
      </c>
      <c r="BA615" s="82" t="str">
        <f>AX615&amp;AZ615</f>
        <v>CGW</v>
      </c>
      <c r="BK615" s="82" t="s">
        <v>28735</v>
      </c>
      <c r="BL615" s="82">
        <v>1024</v>
      </c>
      <c r="BM615" s="82" t="s">
        <v>34507</v>
      </c>
      <c r="BN615" s="82" t="str">
        <f t="shared" si="42"/>
        <v>DGW</v>
      </c>
      <c r="BV615" s="82" t="s">
        <v>28742</v>
      </c>
      <c r="BW615" s="82">
        <v>1024</v>
      </c>
      <c r="BX615" s="82" t="s">
        <v>34507</v>
      </c>
      <c r="BY615" s="82" t="str">
        <f t="shared" si="43"/>
        <v>EGW</v>
      </c>
    </row>
    <row r="616" spans="20:77" ht="13.5" customHeight="1">
      <c r="T616" s="82" t="s">
        <v>28714</v>
      </c>
      <c r="U616" s="82">
        <v>1025</v>
      </c>
      <c r="V616" s="82" t="s">
        <v>34509</v>
      </c>
      <c r="W616" s="82" t="str">
        <f t="shared" si="40"/>
        <v>AGX</v>
      </c>
      <c r="Y616" s="82" t="s">
        <v>28846</v>
      </c>
      <c r="AA616" s="82" t="s">
        <v>34510</v>
      </c>
      <c r="AB616" s="82" t="s">
        <v>28722</v>
      </c>
      <c r="AC616" s="82">
        <v>1025</v>
      </c>
      <c r="AD616" s="82" t="s">
        <v>34509</v>
      </c>
      <c r="AE616" s="82" t="str">
        <f t="shared" si="41"/>
        <v>BGX</v>
      </c>
      <c r="AX616" s="82" t="s">
        <v>28728</v>
      </c>
      <c r="AY616" s="82">
        <v>1025</v>
      </c>
      <c r="AZ616" s="82" t="s">
        <v>34509</v>
      </c>
      <c r="BA616" s="82" t="str">
        <f>AX616&amp;AZ616</f>
        <v>CGX</v>
      </c>
      <c r="BK616" s="82" t="s">
        <v>28735</v>
      </c>
      <c r="BL616" s="82">
        <v>1025</v>
      </c>
      <c r="BM616" s="82" t="s">
        <v>34509</v>
      </c>
      <c r="BN616" s="82" t="str">
        <f t="shared" si="42"/>
        <v>DGX</v>
      </c>
      <c r="BV616" s="82" t="s">
        <v>28742</v>
      </c>
      <c r="BW616" s="82">
        <v>1025</v>
      </c>
      <c r="BX616" s="82" t="s">
        <v>34509</v>
      </c>
      <c r="BY616" s="82" t="str">
        <f t="shared" si="43"/>
        <v>EGX</v>
      </c>
    </row>
    <row r="617" spans="20:77" ht="13.5" customHeight="1">
      <c r="T617" s="82" t="s">
        <v>28714</v>
      </c>
      <c r="U617" s="82">
        <v>1026</v>
      </c>
      <c r="V617" s="82" t="s">
        <v>34511</v>
      </c>
      <c r="W617" s="82" t="str">
        <f t="shared" si="40"/>
        <v>AGY</v>
      </c>
      <c r="Y617" s="82" t="s">
        <v>28846</v>
      </c>
      <c r="AA617" s="82" t="s">
        <v>34512</v>
      </c>
      <c r="AB617" s="82" t="s">
        <v>28722</v>
      </c>
      <c r="AC617" s="82">
        <v>1026</v>
      </c>
      <c r="AD617" s="82" t="s">
        <v>34511</v>
      </c>
      <c r="AE617" s="82" t="str">
        <f t="shared" si="41"/>
        <v>BGY</v>
      </c>
      <c r="AX617" s="82" t="s">
        <v>28728</v>
      </c>
      <c r="AY617" s="82">
        <v>1026</v>
      </c>
      <c r="AZ617" s="82" t="s">
        <v>34511</v>
      </c>
      <c r="BA617" s="82" t="str">
        <f>AX617&amp;AZ617</f>
        <v>CGY</v>
      </c>
      <c r="BK617" s="82" t="s">
        <v>28735</v>
      </c>
      <c r="BL617" s="82">
        <v>1026</v>
      </c>
      <c r="BM617" s="82" t="s">
        <v>34511</v>
      </c>
      <c r="BN617" s="82" t="str">
        <f t="shared" si="42"/>
        <v>DGY</v>
      </c>
      <c r="BV617" s="82" t="s">
        <v>28742</v>
      </c>
      <c r="BW617" s="82">
        <v>1026</v>
      </c>
      <c r="BX617" s="82" t="s">
        <v>34511</v>
      </c>
      <c r="BY617" s="82" t="str">
        <f t="shared" si="43"/>
        <v>EGY</v>
      </c>
    </row>
    <row r="618" spans="20:77" ht="13.5" customHeight="1">
      <c r="T618" s="82" t="s">
        <v>28714</v>
      </c>
      <c r="U618" s="82">
        <v>1027</v>
      </c>
      <c r="V618" s="82" t="s">
        <v>34513</v>
      </c>
      <c r="W618" s="82" t="str">
        <f t="shared" si="40"/>
        <v>AGZ</v>
      </c>
      <c r="Y618" s="82" t="s">
        <v>28846</v>
      </c>
      <c r="AA618" s="82" t="s">
        <v>32774</v>
      </c>
      <c r="AB618" s="82" t="s">
        <v>28722</v>
      </c>
      <c r="AC618" s="82">
        <v>1027</v>
      </c>
      <c r="AD618" s="82" t="s">
        <v>34513</v>
      </c>
      <c r="AE618" s="82" t="str">
        <f t="shared" si="41"/>
        <v>BGZ</v>
      </c>
      <c r="AX618" s="82" t="s">
        <v>28728</v>
      </c>
      <c r="AY618" s="82">
        <v>1027</v>
      </c>
      <c r="AZ618" s="82" t="s">
        <v>34513</v>
      </c>
      <c r="BA618" s="82" t="str">
        <f>AX618&amp;AZ618</f>
        <v>CGZ</v>
      </c>
      <c r="BK618" s="82" t="s">
        <v>28735</v>
      </c>
      <c r="BL618" s="82">
        <v>1027</v>
      </c>
      <c r="BM618" s="82" t="s">
        <v>34513</v>
      </c>
      <c r="BN618" s="82" t="str">
        <f t="shared" si="42"/>
        <v>DGZ</v>
      </c>
      <c r="BV618" s="82" t="s">
        <v>28742</v>
      </c>
      <c r="BW618" s="82">
        <v>1027</v>
      </c>
      <c r="BX618" s="82" t="s">
        <v>34513</v>
      </c>
      <c r="BY618" s="82" t="str">
        <f t="shared" si="43"/>
        <v>EGZ</v>
      </c>
    </row>
    <row r="619" spans="20:77" ht="13.5" customHeight="1">
      <c r="T619" s="82" t="s">
        <v>28714</v>
      </c>
      <c r="U619" s="82">
        <v>1054</v>
      </c>
      <c r="V619" s="82" t="s">
        <v>34514</v>
      </c>
      <c r="W619" s="82" t="str">
        <f t="shared" si="40"/>
        <v>AH0</v>
      </c>
      <c r="Y619" s="82" t="s">
        <v>28846</v>
      </c>
      <c r="AA619" s="82" t="s">
        <v>34515</v>
      </c>
      <c r="AB619" s="82" t="s">
        <v>28722</v>
      </c>
      <c r="AC619" s="82">
        <v>1054</v>
      </c>
      <c r="AD619" s="82" t="s">
        <v>34514</v>
      </c>
      <c r="AE619" s="82" t="str">
        <f t="shared" si="41"/>
        <v>BH0</v>
      </c>
      <c r="AX619" s="82" t="s">
        <v>28728</v>
      </c>
      <c r="AY619" s="82">
        <v>1054</v>
      </c>
      <c r="AZ619" s="82" t="s">
        <v>34514</v>
      </c>
      <c r="BA619" s="82" t="str">
        <f>AX619&amp;AZ619</f>
        <v>CH0</v>
      </c>
      <c r="BK619" s="82" t="s">
        <v>28735</v>
      </c>
      <c r="BL619" s="82">
        <v>1054</v>
      </c>
      <c r="BM619" s="82" t="s">
        <v>34514</v>
      </c>
      <c r="BN619" s="82" t="str">
        <f t="shared" si="42"/>
        <v>DH0</v>
      </c>
      <c r="BV619" s="82" t="s">
        <v>28742</v>
      </c>
      <c r="BW619" s="82">
        <v>1054</v>
      </c>
      <c r="BX619" s="82" t="s">
        <v>34514</v>
      </c>
      <c r="BY619" s="82" t="str">
        <f t="shared" si="43"/>
        <v>EH0</v>
      </c>
    </row>
    <row r="620" spans="20:77" ht="13.5" customHeight="1">
      <c r="T620" s="82" t="s">
        <v>28714</v>
      </c>
      <c r="U620" s="82">
        <v>1055</v>
      </c>
      <c r="V620" s="82" t="s">
        <v>34516</v>
      </c>
      <c r="W620" s="82" t="str">
        <f t="shared" si="40"/>
        <v>AH1</v>
      </c>
      <c r="Y620" s="82" t="s">
        <v>28846</v>
      </c>
      <c r="AA620" s="82" t="s">
        <v>34517</v>
      </c>
      <c r="AB620" s="82" t="s">
        <v>28722</v>
      </c>
      <c r="AC620" s="82">
        <v>1055</v>
      </c>
      <c r="AD620" s="82" t="s">
        <v>34516</v>
      </c>
      <c r="AE620" s="82" t="str">
        <f t="shared" si="41"/>
        <v>BH1</v>
      </c>
      <c r="AX620" s="82" t="s">
        <v>28728</v>
      </c>
      <c r="AY620" s="82">
        <v>1055</v>
      </c>
      <c r="AZ620" s="82" t="s">
        <v>34516</v>
      </c>
      <c r="BA620" s="82" t="str">
        <f>AX620&amp;AZ620</f>
        <v>CH1</v>
      </c>
      <c r="BK620" s="82" t="s">
        <v>28735</v>
      </c>
      <c r="BL620" s="82">
        <v>1055</v>
      </c>
      <c r="BM620" s="82" t="s">
        <v>34516</v>
      </c>
      <c r="BN620" s="82" t="str">
        <f t="shared" si="42"/>
        <v>DH1</v>
      </c>
      <c r="BV620" s="82" t="s">
        <v>28742</v>
      </c>
      <c r="BW620" s="82">
        <v>1055</v>
      </c>
      <c r="BX620" s="82" t="s">
        <v>34516</v>
      </c>
      <c r="BY620" s="82" t="str">
        <f t="shared" si="43"/>
        <v>EH1</v>
      </c>
    </row>
    <row r="621" spans="20:77" ht="13.5" customHeight="1">
      <c r="T621" s="82" t="s">
        <v>28714</v>
      </c>
      <c r="U621" s="82">
        <v>1056</v>
      </c>
      <c r="V621" s="82" t="s">
        <v>34518</v>
      </c>
      <c r="W621" s="82" t="str">
        <f t="shared" si="40"/>
        <v>AH2</v>
      </c>
      <c r="Y621" s="82" t="s">
        <v>28846</v>
      </c>
      <c r="AA621" s="82" t="s">
        <v>34519</v>
      </c>
      <c r="AB621" s="82" t="s">
        <v>28722</v>
      </c>
      <c r="AC621" s="82">
        <v>1056</v>
      </c>
      <c r="AD621" s="82" t="s">
        <v>34518</v>
      </c>
      <c r="AE621" s="82" t="str">
        <f t="shared" si="41"/>
        <v>BH2</v>
      </c>
      <c r="AX621" s="82" t="s">
        <v>28728</v>
      </c>
      <c r="AY621" s="82">
        <v>1056</v>
      </c>
      <c r="AZ621" s="82" t="s">
        <v>34518</v>
      </c>
      <c r="BA621" s="82" t="str">
        <f>AX621&amp;AZ621</f>
        <v>CH2</v>
      </c>
      <c r="BK621" s="82" t="s">
        <v>28735</v>
      </c>
      <c r="BL621" s="82">
        <v>1056</v>
      </c>
      <c r="BM621" s="82" t="s">
        <v>34518</v>
      </c>
      <c r="BN621" s="82" t="str">
        <f t="shared" si="42"/>
        <v>DH2</v>
      </c>
      <c r="BV621" s="82" t="s">
        <v>28742</v>
      </c>
      <c r="BW621" s="82">
        <v>1056</v>
      </c>
      <c r="BX621" s="82" t="s">
        <v>34518</v>
      </c>
      <c r="BY621" s="82" t="str">
        <f t="shared" si="43"/>
        <v>EH2</v>
      </c>
    </row>
    <row r="622" spans="20:77" ht="13.5" customHeight="1">
      <c r="T622" s="82" t="s">
        <v>28714</v>
      </c>
      <c r="U622" s="82">
        <v>1057</v>
      </c>
      <c r="V622" s="82" t="s">
        <v>34520</v>
      </c>
      <c r="W622" s="82" t="str">
        <f t="shared" si="40"/>
        <v>AH3</v>
      </c>
      <c r="Y622" s="82" t="s">
        <v>28846</v>
      </c>
      <c r="AA622" s="82" t="s">
        <v>34521</v>
      </c>
      <c r="AB622" s="82" t="s">
        <v>28722</v>
      </c>
      <c r="AC622" s="82">
        <v>1057</v>
      </c>
      <c r="AD622" s="82" t="s">
        <v>34520</v>
      </c>
      <c r="AE622" s="82" t="str">
        <f t="shared" si="41"/>
        <v>BH3</v>
      </c>
      <c r="AX622" s="82" t="s">
        <v>28728</v>
      </c>
      <c r="AY622" s="82">
        <v>1057</v>
      </c>
      <c r="AZ622" s="82" t="s">
        <v>34520</v>
      </c>
      <c r="BA622" s="82" t="str">
        <f>AX622&amp;AZ622</f>
        <v>CH3</v>
      </c>
      <c r="BK622" s="82" t="s">
        <v>28735</v>
      </c>
      <c r="BL622" s="82">
        <v>1057</v>
      </c>
      <c r="BM622" s="82" t="s">
        <v>34520</v>
      </c>
      <c r="BN622" s="82" t="str">
        <f t="shared" si="42"/>
        <v>DH3</v>
      </c>
      <c r="BV622" s="82" t="s">
        <v>28742</v>
      </c>
      <c r="BW622" s="82">
        <v>1057</v>
      </c>
      <c r="BX622" s="82" t="s">
        <v>34520</v>
      </c>
      <c r="BY622" s="82" t="str">
        <f t="shared" si="43"/>
        <v>EH3</v>
      </c>
    </row>
    <row r="623" spans="20:77" ht="13.5" customHeight="1">
      <c r="T623" s="82" t="s">
        <v>28714</v>
      </c>
      <c r="U623" s="82">
        <v>1058</v>
      </c>
      <c r="V623" s="82" t="s">
        <v>34522</v>
      </c>
      <c r="W623" s="82" t="str">
        <f t="shared" si="40"/>
        <v>AH4</v>
      </c>
      <c r="Y623" s="82" t="s">
        <v>28846</v>
      </c>
      <c r="AA623" s="82" t="s">
        <v>34523</v>
      </c>
      <c r="AB623" s="82" t="s">
        <v>28722</v>
      </c>
      <c r="AC623" s="82">
        <v>1058</v>
      </c>
      <c r="AD623" s="82" t="s">
        <v>34522</v>
      </c>
      <c r="AE623" s="82" t="str">
        <f t="shared" si="41"/>
        <v>BH4</v>
      </c>
      <c r="AX623" s="82" t="s">
        <v>28728</v>
      </c>
      <c r="AY623" s="82">
        <v>1058</v>
      </c>
      <c r="AZ623" s="82" t="s">
        <v>34522</v>
      </c>
      <c r="BA623" s="82" t="str">
        <f>AX623&amp;AZ623</f>
        <v>CH4</v>
      </c>
      <c r="BK623" s="82" t="s">
        <v>28735</v>
      </c>
      <c r="BL623" s="82">
        <v>1058</v>
      </c>
      <c r="BM623" s="82" t="s">
        <v>34522</v>
      </c>
      <c r="BN623" s="82" t="str">
        <f t="shared" si="42"/>
        <v>DH4</v>
      </c>
      <c r="BV623" s="82" t="s">
        <v>28742</v>
      </c>
      <c r="BW623" s="82">
        <v>1058</v>
      </c>
      <c r="BX623" s="82" t="s">
        <v>34522</v>
      </c>
      <c r="BY623" s="82" t="str">
        <f t="shared" si="43"/>
        <v>EH4</v>
      </c>
    </row>
    <row r="624" spans="20:77" ht="13.5" customHeight="1">
      <c r="T624" s="82" t="s">
        <v>28714</v>
      </c>
      <c r="U624" s="82">
        <v>1059</v>
      </c>
      <c r="V624" s="82" t="s">
        <v>34524</v>
      </c>
      <c r="W624" s="82" t="str">
        <f t="shared" si="40"/>
        <v>AH5</v>
      </c>
      <c r="Y624" s="82" t="s">
        <v>28846</v>
      </c>
      <c r="AA624" s="82" t="s">
        <v>34525</v>
      </c>
      <c r="AB624" s="82" t="s">
        <v>28722</v>
      </c>
      <c r="AC624" s="82">
        <v>1059</v>
      </c>
      <c r="AD624" s="82" t="s">
        <v>34524</v>
      </c>
      <c r="AE624" s="82" t="str">
        <f t="shared" si="41"/>
        <v>BH5</v>
      </c>
      <c r="AX624" s="82" t="s">
        <v>28728</v>
      </c>
      <c r="AY624" s="82">
        <v>1059</v>
      </c>
      <c r="AZ624" s="82" t="s">
        <v>34524</v>
      </c>
      <c r="BA624" s="82" t="str">
        <f>AX624&amp;AZ624</f>
        <v>CH5</v>
      </c>
      <c r="BK624" s="82" t="s">
        <v>28735</v>
      </c>
      <c r="BL624" s="82">
        <v>1059</v>
      </c>
      <c r="BM624" s="82" t="s">
        <v>34524</v>
      </c>
      <c r="BN624" s="82" t="str">
        <f t="shared" si="42"/>
        <v>DH5</v>
      </c>
      <c r="BV624" s="82" t="s">
        <v>28742</v>
      </c>
      <c r="BW624" s="82">
        <v>1059</v>
      </c>
      <c r="BX624" s="82" t="s">
        <v>34524</v>
      </c>
      <c r="BY624" s="82" t="str">
        <f t="shared" si="43"/>
        <v>EH5</v>
      </c>
    </row>
    <row r="625" spans="20:77" ht="13.5" customHeight="1">
      <c r="T625" s="82" t="s">
        <v>28714</v>
      </c>
      <c r="U625" s="82">
        <v>1060</v>
      </c>
      <c r="V625" s="82" t="s">
        <v>34526</v>
      </c>
      <c r="W625" s="82" t="str">
        <f t="shared" si="40"/>
        <v>AH6</v>
      </c>
      <c r="Y625" s="82" t="s">
        <v>28846</v>
      </c>
      <c r="AA625" s="82" t="s">
        <v>34527</v>
      </c>
      <c r="AB625" s="82" t="s">
        <v>28722</v>
      </c>
      <c r="AC625" s="82">
        <v>1060</v>
      </c>
      <c r="AD625" s="82" t="s">
        <v>34526</v>
      </c>
      <c r="AE625" s="82" t="str">
        <f t="shared" si="41"/>
        <v>BH6</v>
      </c>
      <c r="AX625" s="82" t="s">
        <v>28728</v>
      </c>
      <c r="AY625" s="82">
        <v>1060</v>
      </c>
      <c r="AZ625" s="82" t="s">
        <v>34526</v>
      </c>
      <c r="BA625" s="82" t="str">
        <f>AX625&amp;AZ625</f>
        <v>CH6</v>
      </c>
      <c r="BK625" s="82" t="s">
        <v>28735</v>
      </c>
      <c r="BL625" s="82">
        <v>1060</v>
      </c>
      <c r="BM625" s="82" t="s">
        <v>34526</v>
      </c>
      <c r="BN625" s="82" t="str">
        <f t="shared" si="42"/>
        <v>DH6</v>
      </c>
      <c r="BV625" s="82" t="s">
        <v>28742</v>
      </c>
      <c r="BW625" s="82">
        <v>1060</v>
      </c>
      <c r="BX625" s="82" t="s">
        <v>34526</v>
      </c>
      <c r="BY625" s="82" t="str">
        <f t="shared" si="43"/>
        <v>EH6</v>
      </c>
    </row>
    <row r="626" spans="20:77" ht="13.5" customHeight="1">
      <c r="T626" s="82" t="s">
        <v>28714</v>
      </c>
      <c r="U626" s="82">
        <v>1061</v>
      </c>
      <c r="V626" s="82" t="s">
        <v>28767</v>
      </c>
      <c r="W626" s="82" t="str">
        <f t="shared" si="40"/>
        <v>AH7</v>
      </c>
      <c r="Y626" s="82" t="s">
        <v>28846</v>
      </c>
      <c r="AA626" s="82" t="s">
        <v>34528</v>
      </c>
      <c r="AB626" s="82" t="s">
        <v>28722</v>
      </c>
      <c r="AC626" s="82">
        <v>1061</v>
      </c>
      <c r="AD626" s="82" t="s">
        <v>28767</v>
      </c>
      <c r="AE626" s="82" t="str">
        <f t="shared" si="41"/>
        <v>BH7</v>
      </c>
      <c r="AX626" s="82" t="s">
        <v>28728</v>
      </c>
      <c r="AY626" s="82">
        <v>1061</v>
      </c>
      <c r="AZ626" s="82" t="s">
        <v>28767</v>
      </c>
      <c r="BA626" s="82" t="str">
        <f>AX626&amp;AZ626</f>
        <v>CH7</v>
      </c>
      <c r="BK626" s="82" t="s">
        <v>28735</v>
      </c>
      <c r="BL626" s="82">
        <v>1061</v>
      </c>
      <c r="BM626" s="82" t="s">
        <v>28767</v>
      </c>
      <c r="BN626" s="82" t="str">
        <f t="shared" si="42"/>
        <v>DH7</v>
      </c>
      <c r="BV626" s="82" t="s">
        <v>28742</v>
      </c>
      <c r="BW626" s="82">
        <v>1061</v>
      </c>
      <c r="BX626" s="82" t="s">
        <v>28767</v>
      </c>
      <c r="BY626" s="82" t="str">
        <f t="shared" si="43"/>
        <v>EH7</v>
      </c>
    </row>
    <row r="627" spans="20:77" ht="13.5" customHeight="1">
      <c r="T627" s="82" t="s">
        <v>28714</v>
      </c>
      <c r="U627" s="82">
        <v>1062</v>
      </c>
      <c r="V627" s="82" t="s">
        <v>34529</v>
      </c>
      <c r="W627" s="82" t="str">
        <f t="shared" si="40"/>
        <v>AH8</v>
      </c>
      <c r="Y627" s="82" t="s">
        <v>28846</v>
      </c>
      <c r="AA627" s="82" t="s">
        <v>34530</v>
      </c>
      <c r="AB627" s="82" t="s">
        <v>28722</v>
      </c>
      <c r="AC627" s="82">
        <v>1062</v>
      </c>
      <c r="AD627" s="82" t="s">
        <v>34529</v>
      </c>
      <c r="AE627" s="82" t="str">
        <f t="shared" si="41"/>
        <v>BH8</v>
      </c>
      <c r="AX627" s="82" t="s">
        <v>28728</v>
      </c>
      <c r="AY627" s="82">
        <v>1062</v>
      </c>
      <c r="AZ627" s="82" t="s">
        <v>34529</v>
      </c>
      <c r="BA627" s="82" t="str">
        <f>AX627&amp;AZ627</f>
        <v>CH8</v>
      </c>
      <c r="BK627" s="82" t="s">
        <v>28735</v>
      </c>
      <c r="BL627" s="82">
        <v>1062</v>
      </c>
      <c r="BM627" s="82" t="s">
        <v>34529</v>
      </c>
      <c r="BN627" s="82" t="str">
        <f t="shared" si="42"/>
        <v>DH8</v>
      </c>
      <c r="BV627" s="82" t="s">
        <v>28742</v>
      </c>
      <c r="BW627" s="82">
        <v>1062</v>
      </c>
      <c r="BX627" s="82" t="s">
        <v>34529</v>
      </c>
      <c r="BY627" s="82" t="str">
        <f t="shared" si="43"/>
        <v>EH8</v>
      </c>
    </row>
    <row r="628" spans="20:77" ht="13.5" customHeight="1">
      <c r="T628" s="82" t="s">
        <v>28714</v>
      </c>
      <c r="U628" s="82">
        <v>1063</v>
      </c>
      <c r="V628" s="82" t="s">
        <v>34531</v>
      </c>
      <c r="W628" s="82" t="str">
        <f t="shared" si="40"/>
        <v>AH9</v>
      </c>
      <c r="Y628" s="82" t="s">
        <v>28846</v>
      </c>
      <c r="AA628" s="82" t="s">
        <v>34532</v>
      </c>
      <c r="AB628" s="82" t="s">
        <v>28722</v>
      </c>
      <c r="AC628" s="82">
        <v>1063</v>
      </c>
      <c r="AD628" s="82" t="s">
        <v>34531</v>
      </c>
      <c r="AE628" s="82" t="str">
        <f t="shared" si="41"/>
        <v>BH9</v>
      </c>
      <c r="AX628" s="82" t="s">
        <v>28728</v>
      </c>
      <c r="AY628" s="82">
        <v>1063</v>
      </c>
      <c r="AZ628" s="82" t="s">
        <v>34531</v>
      </c>
      <c r="BA628" s="82" t="str">
        <f>AX628&amp;AZ628</f>
        <v>CH9</v>
      </c>
      <c r="BK628" s="82" t="s">
        <v>28735</v>
      </c>
      <c r="BL628" s="82">
        <v>1063</v>
      </c>
      <c r="BM628" s="82" t="s">
        <v>34531</v>
      </c>
      <c r="BN628" s="82" t="str">
        <f t="shared" si="42"/>
        <v>DH9</v>
      </c>
      <c r="BV628" s="82" t="s">
        <v>28742</v>
      </c>
      <c r="BW628" s="82">
        <v>1063</v>
      </c>
      <c r="BX628" s="82" t="s">
        <v>34531</v>
      </c>
      <c r="BY628" s="82" t="str">
        <f t="shared" si="43"/>
        <v>EH9</v>
      </c>
    </row>
    <row r="629" spans="20:77" ht="13.5" customHeight="1">
      <c r="T629" s="82" t="s">
        <v>28714</v>
      </c>
      <c r="U629" s="82">
        <v>1064</v>
      </c>
      <c r="V629" s="82" t="s">
        <v>28764</v>
      </c>
      <c r="W629" s="82" t="str">
        <f t="shared" si="40"/>
        <v>AHA</v>
      </c>
      <c r="Y629" s="82" t="s">
        <v>28846</v>
      </c>
      <c r="AA629" s="82" t="s">
        <v>29035</v>
      </c>
      <c r="AB629" s="82" t="s">
        <v>28722</v>
      </c>
      <c r="AC629" s="82">
        <v>1064</v>
      </c>
      <c r="AD629" s="82" t="s">
        <v>28764</v>
      </c>
      <c r="AE629" s="82" t="str">
        <f t="shared" si="41"/>
        <v>BHA</v>
      </c>
      <c r="AX629" s="82" t="s">
        <v>28728</v>
      </c>
      <c r="AY629" s="82">
        <v>1064</v>
      </c>
      <c r="AZ629" s="82" t="s">
        <v>28764</v>
      </c>
      <c r="BA629" s="82" t="str">
        <f>AX629&amp;AZ629</f>
        <v>CHA</v>
      </c>
      <c r="BK629" s="82" t="s">
        <v>28735</v>
      </c>
      <c r="BL629" s="82">
        <v>1064</v>
      </c>
      <c r="BM629" s="82" t="s">
        <v>28764</v>
      </c>
      <c r="BN629" s="82" t="str">
        <f t="shared" si="42"/>
        <v>DHA</v>
      </c>
      <c r="BV629" s="82" t="s">
        <v>28742</v>
      </c>
      <c r="BW629" s="82">
        <v>1064</v>
      </c>
      <c r="BX629" s="82" t="s">
        <v>28764</v>
      </c>
      <c r="BY629" s="82" t="str">
        <f t="shared" si="43"/>
        <v>EHA</v>
      </c>
    </row>
    <row r="630" spans="20:77" ht="13.5" customHeight="1">
      <c r="T630" s="82" t="s">
        <v>28714</v>
      </c>
      <c r="U630" s="82">
        <v>1065</v>
      </c>
      <c r="V630" s="82" t="s">
        <v>28765</v>
      </c>
      <c r="W630" s="82" t="str">
        <f t="shared" si="40"/>
        <v>AHB</v>
      </c>
      <c r="Y630" s="82" t="s">
        <v>28846</v>
      </c>
      <c r="AA630" s="82" t="s">
        <v>34533</v>
      </c>
      <c r="AB630" s="82" t="s">
        <v>28722</v>
      </c>
      <c r="AC630" s="82">
        <v>1065</v>
      </c>
      <c r="AD630" s="82" t="s">
        <v>28765</v>
      </c>
      <c r="AE630" s="82" t="str">
        <f t="shared" si="41"/>
        <v>BHB</v>
      </c>
      <c r="AX630" s="82" t="s">
        <v>28728</v>
      </c>
      <c r="AY630" s="82">
        <v>1065</v>
      </c>
      <c r="AZ630" s="82" t="s">
        <v>28765</v>
      </c>
      <c r="BA630" s="82" t="str">
        <f>AX630&amp;AZ630</f>
        <v>CHB</v>
      </c>
      <c r="BK630" s="82" t="s">
        <v>28735</v>
      </c>
      <c r="BL630" s="82">
        <v>1065</v>
      </c>
      <c r="BM630" s="82" t="s">
        <v>28765</v>
      </c>
      <c r="BN630" s="82" t="str">
        <f t="shared" si="42"/>
        <v>DHB</v>
      </c>
      <c r="BV630" s="82" t="s">
        <v>28742</v>
      </c>
      <c r="BW630" s="82">
        <v>1065</v>
      </c>
      <c r="BX630" s="82" t="s">
        <v>28765</v>
      </c>
      <c r="BY630" s="82" t="str">
        <f t="shared" si="43"/>
        <v>EHB</v>
      </c>
    </row>
    <row r="631" spans="20:77" ht="13.5" customHeight="1">
      <c r="T631" s="82" t="s">
        <v>28714</v>
      </c>
      <c r="U631" s="82">
        <v>1066</v>
      </c>
      <c r="V631" s="82" t="s">
        <v>34534</v>
      </c>
      <c r="W631" s="82" t="str">
        <f t="shared" si="40"/>
        <v>AHC</v>
      </c>
      <c r="Y631" s="82" t="s">
        <v>28846</v>
      </c>
      <c r="AA631" s="82" t="s">
        <v>34535</v>
      </c>
      <c r="AB631" s="82" t="s">
        <v>28722</v>
      </c>
      <c r="AC631" s="82">
        <v>1066</v>
      </c>
      <c r="AD631" s="82" t="s">
        <v>34534</v>
      </c>
      <c r="AE631" s="82" t="str">
        <f t="shared" si="41"/>
        <v>BHC</v>
      </c>
      <c r="AX631" s="82" t="s">
        <v>28728</v>
      </c>
      <c r="AY631" s="82">
        <v>1066</v>
      </c>
      <c r="AZ631" s="82" t="s">
        <v>34534</v>
      </c>
      <c r="BA631" s="82" t="str">
        <f>AX631&amp;AZ631</f>
        <v>CHC</v>
      </c>
      <c r="BK631" s="82" t="s">
        <v>28735</v>
      </c>
      <c r="BL631" s="82">
        <v>1066</v>
      </c>
      <c r="BM631" s="82" t="s">
        <v>34534</v>
      </c>
      <c r="BN631" s="82" t="str">
        <f t="shared" si="42"/>
        <v>DHC</v>
      </c>
      <c r="BV631" s="82" t="s">
        <v>28742</v>
      </c>
      <c r="BW631" s="82">
        <v>1066</v>
      </c>
      <c r="BX631" s="82" t="s">
        <v>34534</v>
      </c>
      <c r="BY631" s="82" t="str">
        <f t="shared" si="43"/>
        <v>EHC</v>
      </c>
    </row>
    <row r="632" spans="20:77" ht="13.5" customHeight="1">
      <c r="T632" s="82" t="s">
        <v>28714</v>
      </c>
      <c r="U632" s="82">
        <v>1067</v>
      </c>
      <c r="V632" s="82" t="s">
        <v>34536</v>
      </c>
      <c r="W632" s="82" t="str">
        <f t="shared" si="40"/>
        <v>AHD</v>
      </c>
      <c r="Y632" s="82" t="s">
        <v>28846</v>
      </c>
      <c r="AA632" s="82" t="s">
        <v>34537</v>
      </c>
      <c r="AB632" s="82" t="s">
        <v>28722</v>
      </c>
      <c r="AC632" s="82">
        <v>1067</v>
      </c>
      <c r="AD632" s="82" t="s">
        <v>34536</v>
      </c>
      <c r="AE632" s="82" t="str">
        <f t="shared" si="41"/>
        <v>BHD</v>
      </c>
      <c r="AX632" s="82" t="s">
        <v>28728</v>
      </c>
      <c r="AY632" s="82">
        <v>1067</v>
      </c>
      <c r="AZ632" s="82" t="s">
        <v>34536</v>
      </c>
      <c r="BA632" s="82" t="str">
        <f>AX632&amp;AZ632</f>
        <v>CHD</v>
      </c>
      <c r="BK632" s="82" t="s">
        <v>28735</v>
      </c>
      <c r="BL632" s="82">
        <v>1067</v>
      </c>
      <c r="BM632" s="82" t="s">
        <v>34536</v>
      </c>
      <c r="BN632" s="82" t="str">
        <f t="shared" si="42"/>
        <v>DHD</v>
      </c>
      <c r="BV632" s="82" t="s">
        <v>28742</v>
      </c>
      <c r="BW632" s="82">
        <v>1067</v>
      </c>
      <c r="BX632" s="82" t="s">
        <v>34536</v>
      </c>
      <c r="BY632" s="82" t="str">
        <f t="shared" si="43"/>
        <v>EHD</v>
      </c>
    </row>
    <row r="633" spans="20:77" ht="13.5" customHeight="1">
      <c r="T633" s="82" t="s">
        <v>28714</v>
      </c>
      <c r="U633" s="82">
        <v>1068</v>
      </c>
      <c r="V633" s="82" t="s">
        <v>34538</v>
      </c>
      <c r="W633" s="82" t="str">
        <f t="shared" si="40"/>
        <v>AHE</v>
      </c>
      <c r="Y633" s="82" t="s">
        <v>28846</v>
      </c>
      <c r="AA633" s="82" t="s">
        <v>34539</v>
      </c>
      <c r="AB633" s="82" t="s">
        <v>28722</v>
      </c>
      <c r="AC633" s="82">
        <v>1068</v>
      </c>
      <c r="AD633" s="82" t="s">
        <v>34538</v>
      </c>
      <c r="AE633" s="82" t="str">
        <f t="shared" si="41"/>
        <v>BHE</v>
      </c>
      <c r="AX633" s="82" t="s">
        <v>28728</v>
      </c>
      <c r="AY633" s="82">
        <v>1068</v>
      </c>
      <c r="AZ633" s="82" t="s">
        <v>34538</v>
      </c>
      <c r="BA633" s="82" t="str">
        <f>AX633&amp;AZ633</f>
        <v>CHE</v>
      </c>
      <c r="BK633" s="82" t="s">
        <v>28735</v>
      </c>
      <c r="BL633" s="82">
        <v>1068</v>
      </c>
      <c r="BM633" s="82" t="s">
        <v>34538</v>
      </c>
      <c r="BN633" s="82" t="str">
        <f t="shared" si="42"/>
        <v>DHE</v>
      </c>
      <c r="BV633" s="82" t="s">
        <v>28742</v>
      </c>
      <c r="BW633" s="82">
        <v>1068</v>
      </c>
      <c r="BX633" s="82" t="s">
        <v>34538</v>
      </c>
      <c r="BY633" s="82" t="str">
        <f t="shared" si="43"/>
        <v>EHE</v>
      </c>
    </row>
    <row r="634" spans="20:77" ht="13.5" customHeight="1">
      <c r="T634" s="82" t="s">
        <v>28714</v>
      </c>
      <c r="U634" s="82">
        <v>1069</v>
      </c>
      <c r="V634" s="82" t="s">
        <v>34540</v>
      </c>
      <c r="W634" s="82" t="str">
        <f t="shared" si="40"/>
        <v>AHF</v>
      </c>
      <c r="Y634" s="82" t="s">
        <v>28846</v>
      </c>
      <c r="AA634" s="82" t="s">
        <v>34541</v>
      </c>
      <c r="AB634" s="82" t="s">
        <v>28722</v>
      </c>
      <c r="AC634" s="82">
        <v>1069</v>
      </c>
      <c r="AD634" s="82" t="s">
        <v>34540</v>
      </c>
      <c r="AE634" s="82" t="str">
        <f t="shared" si="41"/>
        <v>BHF</v>
      </c>
      <c r="AX634" s="82" t="s">
        <v>28728</v>
      </c>
      <c r="AY634" s="82">
        <v>1069</v>
      </c>
      <c r="AZ634" s="82" t="s">
        <v>34540</v>
      </c>
      <c r="BA634" s="82" t="str">
        <f>AX634&amp;AZ634</f>
        <v>CHF</v>
      </c>
      <c r="BK634" s="82" t="s">
        <v>28735</v>
      </c>
      <c r="BL634" s="82">
        <v>1069</v>
      </c>
      <c r="BM634" s="82" t="s">
        <v>34540</v>
      </c>
      <c r="BN634" s="82" t="str">
        <f t="shared" si="42"/>
        <v>DHF</v>
      </c>
      <c r="BV634" s="82" t="s">
        <v>28742</v>
      </c>
      <c r="BW634" s="82">
        <v>1069</v>
      </c>
      <c r="BX634" s="82" t="s">
        <v>34540</v>
      </c>
      <c r="BY634" s="82" t="str">
        <f t="shared" si="43"/>
        <v>EHF</v>
      </c>
    </row>
    <row r="635" spans="20:77" ht="13.5" customHeight="1">
      <c r="T635" s="82" t="s">
        <v>28714</v>
      </c>
      <c r="U635" s="82">
        <v>1070</v>
      </c>
      <c r="V635" s="82" t="s">
        <v>34542</v>
      </c>
      <c r="W635" s="82" t="str">
        <f t="shared" si="40"/>
        <v>AHG</v>
      </c>
      <c r="Y635" s="82" t="s">
        <v>28846</v>
      </c>
      <c r="AA635" s="82" t="s">
        <v>34543</v>
      </c>
      <c r="AB635" s="82" t="s">
        <v>28722</v>
      </c>
      <c r="AC635" s="82">
        <v>1070</v>
      </c>
      <c r="AD635" s="82" t="s">
        <v>34542</v>
      </c>
      <c r="AE635" s="82" t="str">
        <f t="shared" si="41"/>
        <v>BHG</v>
      </c>
      <c r="AX635" s="82" t="s">
        <v>28728</v>
      </c>
      <c r="AY635" s="82">
        <v>1070</v>
      </c>
      <c r="AZ635" s="82" t="s">
        <v>34542</v>
      </c>
      <c r="BA635" s="82" t="str">
        <f>AX635&amp;AZ635</f>
        <v>CHG</v>
      </c>
      <c r="BK635" s="82" t="s">
        <v>28735</v>
      </c>
      <c r="BL635" s="82">
        <v>1070</v>
      </c>
      <c r="BM635" s="82" t="s">
        <v>34542</v>
      </c>
      <c r="BN635" s="82" t="str">
        <f t="shared" si="42"/>
        <v>DHG</v>
      </c>
      <c r="BV635" s="82" t="s">
        <v>28742</v>
      </c>
      <c r="BW635" s="82">
        <v>1070</v>
      </c>
      <c r="BX635" s="82" t="s">
        <v>34542</v>
      </c>
      <c r="BY635" s="82" t="str">
        <f t="shared" si="43"/>
        <v>EHG</v>
      </c>
    </row>
    <row r="636" spans="20:77" ht="13.5" customHeight="1">
      <c r="T636" s="82" t="s">
        <v>28714</v>
      </c>
      <c r="U636" s="82">
        <v>1071</v>
      </c>
      <c r="V636" s="82" t="s">
        <v>34544</v>
      </c>
      <c r="W636" s="82" t="str">
        <f t="shared" si="40"/>
        <v>AHH</v>
      </c>
      <c r="Y636" s="82" t="s">
        <v>28846</v>
      </c>
      <c r="AA636" s="82" t="s">
        <v>34545</v>
      </c>
      <c r="AB636" s="82" t="s">
        <v>28722</v>
      </c>
      <c r="AC636" s="82">
        <v>1071</v>
      </c>
      <c r="AD636" s="82" t="s">
        <v>34544</v>
      </c>
      <c r="AE636" s="82" t="str">
        <f t="shared" si="41"/>
        <v>BHH</v>
      </c>
      <c r="AX636" s="82" t="s">
        <v>28728</v>
      </c>
      <c r="AY636" s="82">
        <v>1071</v>
      </c>
      <c r="AZ636" s="82" t="s">
        <v>34544</v>
      </c>
      <c r="BA636" s="82" t="str">
        <f>AX636&amp;AZ636</f>
        <v>CHH</v>
      </c>
      <c r="BK636" s="82" t="s">
        <v>28735</v>
      </c>
      <c r="BL636" s="82">
        <v>1071</v>
      </c>
      <c r="BM636" s="82" t="s">
        <v>34544</v>
      </c>
      <c r="BN636" s="82" t="str">
        <f t="shared" si="42"/>
        <v>DHH</v>
      </c>
      <c r="BV636" s="82" t="s">
        <v>28742</v>
      </c>
      <c r="BW636" s="82">
        <v>1071</v>
      </c>
      <c r="BX636" s="82" t="s">
        <v>34544</v>
      </c>
      <c r="BY636" s="82" t="str">
        <f t="shared" si="43"/>
        <v>EHH</v>
      </c>
    </row>
    <row r="637" spans="20:77" ht="13.5" customHeight="1">
      <c r="T637" s="82" t="s">
        <v>28714</v>
      </c>
      <c r="U637" s="82">
        <v>1072</v>
      </c>
      <c r="V637" s="82" t="s">
        <v>34546</v>
      </c>
      <c r="W637" s="82" t="str">
        <f t="shared" si="40"/>
        <v>AHI</v>
      </c>
      <c r="Y637" s="82" t="s">
        <v>28846</v>
      </c>
      <c r="AA637" s="82" t="s">
        <v>34547</v>
      </c>
      <c r="AB637" s="82" t="s">
        <v>28722</v>
      </c>
      <c r="AC637" s="82">
        <v>1072</v>
      </c>
      <c r="AD637" s="82" t="s">
        <v>34546</v>
      </c>
      <c r="AE637" s="82" t="str">
        <f t="shared" si="41"/>
        <v>BHI</v>
      </c>
      <c r="AX637" s="82" t="s">
        <v>28728</v>
      </c>
      <c r="AY637" s="82">
        <v>1072</v>
      </c>
      <c r="AZ637" s="82" t="s">
        <v>34546</v>
      </c>
      <c r="BA637" s="82" t="str">
        <f>AX637&amp;AZ637</f>
        <v>CHI</v>
      </c>
      <c r="BK637" s="82" t="s">
        <v>28735</v>
      </c>
      <c r="BL637" s="82">
        <v>1072</v>
      </c>
      <c r="BM637" s="82" t="s">
        <v>34546</v>
      </c>
      <c r="BN637" s="82" t="str">
        <f t="shared" si="42"/>
        <v>DHI</v>
      </c>
      <c r="BV637" s="82" t="s">
        <v>28742</v>
      </c>
      <c r="BW637" s="82">
        <v>1072</v>
      </c>
      <c r="BX637" s="82" t="s">
        <v>34546</v>
      </c>
      <c r="BY637" s="82" t="str">
        <f t="shared" si="43"/>
        <v>EHI</v>
      </c>
    </row>
    <row r="638" spans="20:77" ht="13.5" customHeight="1">
      <c r="T638" s="82" t="s">
        <v>28714</v>
      </c>
      <c r="U638" s="82">
        <v>1073</v>
      </c>
      <c r="V638" s="82" t="s">
        <v>34548</v>
      </c>
      <c r="W638" s="82" t="str">
        <f t="shared" si="40"/>
        <v>AHJ</v>
      </c>
      <c r="Y638" s="82" t="s">
        <v>28846</v>
      </c>
      <c r="AA638" s="82" t="s">
        <v>34549</v>
      </c>
      <c r="AB638" s="82" t="s">
        <v>28722</v>
      </c>
      <c r="AC638" s="82">
        <v>1073</v>
      </c>
      <c r="AD638" s="82" t="s">
        <v>34548</v>
      </c>
      <c r="AE638" s="82" t="str">
        <f t="shared" si="41"/>
        <v>BHJ</v>
      </c>
      <c r="AX638" s="82" t="s">
        <v>28728</v>
      </c>
      <c r="AY638" s="82">
        <v>1073</v>
      </c>
      <c r="AZ638" s="82" t="s">
        <v>34548</v>
      </c>
      <c r="BA638" s="82" t="str">
        <f>AX638&amp;AZ638</f>
        <v>CHJ</v>
      </c>
      <c r="BK638" s="82" t="s">
        <v>28735</v>
      </c>
      <c r="BL638" s="82">
        <v>1073</v>
      </c>
      <c r="BM638" s="82" t="s">
        <v>34548</v>
      </c>
      <c r="BN638" s="82" t="str">
        <f t="shared" si="42"/>
        <v>DHJ</v>
      </c>
      <c r="BV638" s="82" t="s">
        <v>28742</v>
      </c>
      <c r="BW638" s="82">
        <v>1073</v>
      </c>
      <c r="BX638" s="82" t="s">
        <v>34548</v>
      </c>
      <c r="BY638" s="82" t="str">
        <f t="shared" si="43"/>
        <v>EHJ</v>
      </c>
    </row>
    <row r="639" spans="20:77" ht="13.5" customHeight="1">
      <c r="T639" s="82" t="s">
        <v>28714</v>
      </c>
      <c r="U639" s="82">
        <v>1074</v>
      </c>
      <c r="V639" s="82" t="s">
        <v>34550</v>
      </c>
      <c r="W639" s="82" t="str">
        <f t="shared" si="40"/>
        <v>AHK</v>
      </c>
      <c r="Y639" s="82" t="s">
        <v>28846</v>
      </c>
      <c r="AA639" s="82" t="s">
        <v>34551</v>
      </c>
      <c r="AB639" s="82" t="s">
        <v>28722</v>
      </c>
      <c r="AC639" s="82">
        <v>1074</v>
      </c>
      <c r="AD639" s="82" t="s">
        <v>34550</v>
      </c>
      <c r="AE639" s="82" t="str">
        <f t="shared" si="41"/>
        <v>BHK</v>
      </c>
      <c r="AX639" s="82" t="s">
        <v>28728</v>
      </c>
      <c r="AY639" s="82">
        <v>1074</v>
      </c>
      <c r="AZ639" s="82" t="s">
        <v>34550</v>
      </c>
      <c r="BA639" s="82" t="str">
        <f>AX639&amp;AZ639</f>
        <v>CHK</v>
      </c>
      <c r="BK639" s="82" t="s">
        <v>28735</v>
      </c>
      <c r="BL639" s="82">
        <v>1074</v>
      </c>
      <c r="BM639" s="82" t="s">
        <v>34550</v>
      </c>
      <c r="BN639" s="82" t="str">
        <f t="shared" si="42"/>
        <v>DHK</v>
      </c>
      <c r="BV639" s="82" t="s">
        <v>28742</v>
      </c>
      <c r="BW639" s="82">
        <v>1074</v>
      </c>
      <c r="BX639" s="82" t="s">
        <v>34550</v>
      </c>
      <c r="BY639" s="82" t="str">
        <f t="shared" si="43"/>
        <v>EHK</v>
      </c>
    </row>
    <row r="640" spans="20:77" ht="13.5" customHeight="1">
      <c r="T640" s="82" t="s">
        <v>28714</v>
      </c>
      <c r="U640" s="82">
        <v>1075</v>
      </c>
      <c r="V640" s="82" t="s">
        <v>34552</v>
      </c>
      <c r="W640" s="82" t="str">
        <f t="shared" si="40"/>
        <v>AHL</v>
      </c>
      <c r="Y640" s="82" t="s">
        <v>28846</v>
      </c>
      <c r="AA640" s="82" t="s">
        <v>34553</v>
      </c>
      <c r="AB640" s="82" t="s">
        <v>28722</v>
      </c>
      <c r="AC640" s="82">
        <v>1075</v>
      </c>
      <c r="AD640" s="82" t="s">
        <v>34552</v>
      </c>
      <c r="AE640" s="82" t="str">
        <f t="shared" si="41"/>
        <v>BHL</v>
      </c>
      <c r="AX640" s="82" t="s">
        <v>28728</v>
      </c>
      <c r="AY640" s="82">
        <v>1075</v>
      </c>
      <c r="AZ640" s="82" t="s">
        <v>34552</v>
      </c>
      <c r="BA640" s="82" t="str">
        <f>AX640&amp;AZ640</f>
        <v>CHL</v>
      </c>
      <c r="BK640" s="82" t="s">
        <v>28735</v>
      </c>
      <c r="BL640" s="82">
        <v>1075</v>
      </c>
      <c r="BM640" s="82" t="s">
        <v>34552</v>
      </c>
      <c r="BN640" s="82" t="str">
        <f t="shared" si="42"/>
        <v>DHL</v>
      </c>
      <c r="BV640" s="82" t="s">
        <v>28742</v>
      </c>
      <c r="BW640" s="82">
        <v>1075</v>
      </c>
      <c r="BX640" s="82" t="s">
        <v>34552</v>
      </c>
      <c r="BY640" s="82" t="str">
        <f t="shared" si="43"/>
        <v>EHL</v>
      </c>
    </row>
    <row r="641" spans="20:77" ht="13.5" customHeight="1">
      <c r="T641" s="82" t="s">
        <v>28714</v>
      </c>
      <c r="U641" s="82">
        <v>1076</v>
      </c>
      <c r="V641" s="82" t="s">
        <v>34554</v>
      </c>
      <c r="W641" s="82" t="str">
        <f t="shared" si="40"/>
        <v>AHM</v>
      </c>
      <c r="Y641" s="82" t="s">
        <v>28846</v>
      </c>
      <c r="AA641" s="82" t="s">
        <v>34555</v>
      </c>
      <c r="AB641" s="82" t="s">
        <v>28722</v>
      </c>
      <c r="AC641" s="82">
        <v>1076</v>
      </c>
      <c r="AD641" s="82" t="s">
        <v>34554</v>
      </c>
      <c r="AE641" s="82" t="str">
        <f t="shared" si="41"/>
        <v>BHM</v>
      </c>
      <c r="AX641" s="82" t="s">
        <v>28728</v>
      </c>
      <c r="AY641" s="82">
        <v>1076</v>
      </c>
      <c r="AZ641" s="82" t="s">
        <v>34554</v>
      </c>
      <c r="BA641" s="82" t="str">
        <f>AX641&amp;AZ641</f>
        <v>CHM</v>
      </c>
      <c r="BK641" s="82" t="s">
        <v>28735</v>
      </c>
      <c r="BL641" s="82">
        <v>1076</v>
      </c>
      <c r="BM641" s="82" t="s">
        <v>34554</v>
      </c>
      <c r="BN641" s="82" t="str">
        <f t="shared" si="42"/>
        <v>DHM</v>
      </c>
      <c r="BV641" s="82" t="s">
        <v>28742</v>
      </c>
      <c r="BW641" s="82">
        <v>1076</v>
      </c>
      <c r="BX641" s="82" t="s">
        <v>34554</v>
      </c>
      <c r="BY641" s="82" t="str">
        <f t="shared" si="43"/>
        <v>EHM</v>
      </c>
    </row>
    <row r="642" spans="20:77" ht="13.5" customHeight="1">
      <c r="T642" s="82" t="s">
        <v>28714</v>
      </c>
      <c r="U642" s="82">
        <v>1077</v>
      </c>
      <c r="V642" s="82" t="s">
        <v>34556</v>
      </c>
      <c r="W642" s="82" t="str">
        <f t="shared" si="40"/>
        <v>AHN</v>
      </c>
      <c r="Y642" s="82" t="s">
        <v>28846</v>
      </c>
      <c r="AA642" s="82" t="s">
        <v>34557</v>
      </c>
      <c r="AB642" s="82" t="s">
        <v>28722</v>
      </c>
      <c r="AC642" s="82">
        <v>1077</v>
      </c>
      <c r="AD642" s="82" t="s">
        <v>34556</v>
      </c>
      <c r="AE642" s="82" t="str">
        <f t="shared" si="41"/>
        <v>BHN</v>
      </c>
      <c r="AX642" s="82" t="s">
        <v>28728</v>
      </c>
      <c r="AY642" s="82">
        <v>1077</v>
      </c>
      <c r="AZ642" s="82" t="s">
        <v>34556</v>
      </c>
      <c r="BA642" s="82" t="str">
        <f>AX642&amp;AZ642</f>
        <v>CHN</v>
      </c>
      <c r="BK642" s="82" t="s">
        <v>28735</v>
      </c>
      <c r="BL642" s="82">
        <v>1077</v>
      </c>
      <c r="BM642" s="82" t="s">
        <v>34556</v>
      </c>
      <c r="BN642" s="82" t="str">
        <f t="shared" si="42"/>
        <v>DHN</v>
      </c>
      <c r="BV642" s="82" t="s">
        <v>28742</v>
      </c>
      <c r="BW642" s="82">
        <v>1077</v>
      </c>
      <c r="BX642" s="82" t="s">
        <v>34556</v>
      </c>
      <c r="BY642" s="82" t="str">
        <f t="shared" si="43"/>
        <v>EHN</v>
      </c>
    </row>
    <row r="643" spans="20:77" ht="13.5" customHeight="1">
      <c r="T643" s="82" t="s">
        <v>28714</v>
      </c>
      <c r="U643" s="82">
        <v>1078</v>
      </c>
      <c r="V643" s="82" t="s">
        <v>34558</v>
      </c>
      <c r="W643" s="82" t="str">
        <f t="shared" si="40"/>
        <v>AHO</v>
      </c>
      <c r="Y643" s="82" t="s">
        <v>28846</v>
      </c>
      <c r="AA643" s="82" t="s">
        <v>33378</v>
      </c>
      <c r="AB643" s="82" t="s">
        <v>28722</v>
      </c>
      <c r="AC643" s="82">
        <v>1078</v>
      </c>
      <c r="AD643" s="82" t="s">
        <v>34558</v>
      </c>
      <c r="AE643" s="82" t="str">
        <f t="shared" si="41"/>
        <v>BHO</v>
      </c>
      <c r="AX643" s="82" t="s">
        <v>28728</v>
      </c>
      <c r="AY643" s="82">
        <v>1078</v>
      </c>
      <c r="AZ643" s="82" t="s">
        <v>34558</v>
      </c>
      <c r="BA643" s="82" t="str">
        <f>AX643&amp;AZ643</f>
        <v>CHO</v>
      </c>
      <c r="BK643" s="82" t="s">
        <v>28735</v>
      </c>
      <c r="BL643" s="82">
        <v>1078</v>
      </c>
      <c r="BM643" s="82" t="s">
        <v>34558</v>
      </c>
      <c r="BN643" s="82" t="str">
        <f t="shared" si="42"/>
        <v>DHO</v>
      </c>
      <c r="BV643" s="82" t="s">
        <v>28742</v>
      </c>
      <c r="BW643" s="82">
        <v>1078</v>
      </c>
      <c r="BX643" s="82" t="s">
        <v>34558</v>
      </c>
      <c r="BY643" s="82" t="str">
        <f t="shared" si="43"/>
        <v>EHO</v>
      </c>
    </row>
    <row r="644" spans="20:77" ht="13.5" customHeight="1">
      <c r="T644" s="82" t="s">
        <v>28714</v>
      </c>
      <c r="U644" s="82">
        <v>1079</v>
      </c>
      <c r="V644" s="82" t="s">
        <v>34559</v>
      </c>
      <c r="W644" s="82" t="str">
        <f t="shared" si="40"/>
        <v>AHP</v>
      </c>
      <c r="Y644" s="82" t="s">
        <v>28846</v>
      </c>
      <c r="AA644" s="82" t="s">
        <v>34560</v>
      </c>
      <c r="AB644" s="82" t="s">
        <v>28722</v>
      </c>
      <c r="AC644" s="82">
        <v>1079</v>
      </c>
      <c r="AD644" s="82" t="s">
        <v>34559</v>
      </c>
      <c r="AE644" s="82" t="str">
        <f t="shared" si="41"/>
        <v>BHP</v>
      </c>
      <c r="AX644" s="82" t="s">
        <v>28728</v>
      </c>
      <c r="AY644" s="82">
        <v>1079</v>
      </c>
      <c r="AZ644" s="82" t="s">
        <v>34559</v>
      </c>
      <c r="BA644" s="82" t="str">
        <f>AX644&amp;AZ644</f>
        <v>CHP</v>
      </c>
      <c r="BK644" s="82" t="s">
        <v>28735</v>
      </c>
      <c r="BL644" s="82">
        <v>1079</v>
      </c>
      <c r="BM644" s="82" t="s">
        <v>34559</v>
      </c>
      <c r="BN644" s="82" t="str">
        <f t="shared" si="42"/>
        <v>DHP</v>
      </c>
      <c r="BV644" s="82" t="s">
        <v>28742</v>
      </c>
      <c r="BW644" s="82">
        <v>1079</v>
      </c>
      <c r="BX644" s="82" t="s">
        <v>34559</v>
      </c>
      <c r="BY644" s="82" t="str">
        <f t="shared" si="43"/>
        <v>EHP</v>
      </c>
    </row>
    <row r="645" spans="20:77" ht="13.5" customHeight="1">
      <c r="T645" s="82" t="s">
        <v>28714</v>
      </c>
      <c r="U645" s="82">
        <v>1080</v>
      </c>
      <c r="V645" s="82" t="s">
        <v>34561</v>
      </c>
      <c r="W645" s="82" t="str">
        <f t="shared" si="40"/>
        <v>AHQ</v>
      </c>
      <c r="Y645" s="82" t="s">
        <v>28846</v>
      </c>
      <c r="AA645" s="82" t="s">
        <v>34562</v>
      </c>
      <c r="AB645" s="82" t="s">
        <v>28722</v>
      </c>
      <c r="AC645" s="82">
        <v>1080</v>
      </c>
      <c r="AD645" s="82" t="s">
        <v>34561</v>
      </c>
      <c r="AE645" s="82" t="str">
        <f t="shared" si="41"/>
        <v>BHQ</v>
      </c>
      <c r="AX645" s="82" t="s">
        <v>28728</v>
      </c>
      <c r="AY645" s="82">
        <v>1080</v>
      </c>
      <c r="AZ645" s="82" t="s">
        <v>34561</v>
      </c>
      <c r="BA645" s="82" t="str">
        <f>AX645&amp;AZ645</f>
        <v>CHQ</v>
      </c>
      <c r="BK645" s="82" t="s">
        <v>28735</v>
      </c>
      <c r="BL645" s="82">
        <v>1080</v>
      </c>
      <c r="BM645" s="82" t="s">
        <v>34561</v>
      </c>
      <c r="BN645" s="82" t="str">
        <f t="shared" si="42"/>
        <v>DHQ</v>
      </c>
      <c r="BV645" s="82" t="s">
        <v>28742</v>
      </c>
      <c r="BW645" s="82">
        <v>1080</v>
      </c>
      <c r="BX645" s="82" t="s">
        <v>34561</v>
      </c>
      <c r="BY645" s="82" t="str">
        <f t="shared" si="43"/>
        <v>EHQ</v>
      </c>
    </row>
    <row r="646" spans="20:77" ht="13.5" customHeight="1">
      <c r="T646" s="82" t="s">
        <v>28714</v>
      </c>
      <c r="U646" s="82">
        <v>1081</v>
      </c>
      <c r="V646" s="82" t="s">
        <v>34563</v>
      </c>
      <c r="W646" s="82" t="str">
        <f t="shared" si="40"/>
        <v>AHR</v>
      </c>
      <c r="Y646" s="82" t="s">
        <v>28846</v>
      </c>
      <c r="AA646" s="82" t="s">
        <v>34564</v>
      </c>
      <c r="AB646" s="82" t="s">
        <v>28722</v>
      </c>
      <c r="AC646" s="82">
        <v>1081</v>
      </c>
      <c r="AD646" s="82" t="s">
        <v>34563</v>
      </c>
      <c r="AE646" s="82" t="str">
        <f t="shared" si="41"/>
        <v>BHR</v>
      </c>
      <c r="AX646" s="82" t="s">
        <v>28728</v>
      </c>
      <c r="AY646" s="82">
        <v>1081</v>
      </c>
      <c r="AZ646" s="82" t="s">
        <v>34563</v>
      </c>
      <c r="BA646" s="82" t="str">
        <f>AX646&amp;AZ646</f>
        <v>CHR</v>
      </c>
      <c r="BK646" s="82" t="s">
        <v>28735</v>
      </c>
      <c r="BL646" s="82">
        <v>1081</v>
      </c>
      <c r="BM646" s="82" t="s">
        <v>34563</v>
      </c>
      <c r="BN646" s="82" t="str">
        <f t="shared" si="42"/>
        <v>DHR</v>
      </c>
      <c r="BV646" s="82" t="s">
        <v>28742</v>
      </c>
      <c r="BW646" s="82">
        <v>1081</v>
      </c>
      <c r="BX646" s="82" t="s">
        <v>34563</v>
      </c>
      <c r="BY646" s="82" t="str">
        <f t="shared" si="43"/>
        <v>EHR</v>
      </c>
    </row>
    <row r="647" spans="20:77" ht="13.5" customHeight="1">
      <c r="T647" s="82" t="s">
        <v>28714</v>
      </c>
      <c r="U647" s="82">
        <v>1082</v>
      </c>
      <c r="V647" s="82" t="s">
        <v>34565</v>
      </c>
      <c r="W647" s="82" t="str">
        <f t="shared" si="40"/>
        <v>AHS</v>
      </c>
      <c r="Y647" s="82" t="s">
        <v>28846</v>
      </c>
      <c r="AA647" s="82" t="s">
        <v>29019</v>
      </c>
      <c r="AB647" s="82" t="s">
        <v>28722</v>
      </c>
      <c r="AC647" s="82">
        <v>1082</v>
      </c>
      <c r="AD647" s="82" t="s">
        <v>34565</v>
      </c>
      <c r="AE647" s="82" t="str">
        <f t="shared" si="41"/>
        <v>BHS</v>
      </c>
      <c r="AX647" s="82" t="s">
        <v>28728</v>
      </c>
      <c r="AY647" s="82">
        <v>1082</v>
      </c>
      <c r="AZ647" s="82" t="s">
        <v>34565</v>
      </c>
      <c r="BA647" s="82" t="str">
        <f>AX647&amp;AZ647</f>
        <v>CHS</v>
      </c>
      <c r="BK647" s="82" t="s">
        <v>28735</v>
      </c>
      <c r="BL647" s="82">
        <v>1082</v>
      </c>
      <c r="BM647" s="82" t="s">
        <v>34565</v>
      </c>
      <c r="BN647" s="82" t="str">
        <f t="shared" si="42"/>
        <v>DHS</v>
      </c>
      <c r="BV647" s="82" t="s">
        <v>28742</v>
      </c>
      <c r="BW647" s="82">
        <v>1082</v>
      </c>
      <c r="BX647" s="82" t="s">
        <v>34565</v>
      </c>
      <c r="BY647" s="82" t="str">
        <f t="shared" si="43"/>
        <v>EHS</v>
      </c>
    </row>
    <row r="648" spans="20:77" ht="13.5" customHeight="1">
      <c r="T648" s="82" t="s">
        <v>28714</v>
      </c>
      <c r="U648" s="82">
        <v>1083</v>
      </c>
      <c r="V648" s="82" t="s">
        <v>34566</v>
      </c>
      <c r="W648" s="82" t="str">
        <f t="shared" si="40"/>
        <v>AHT</v>
      </c>
      <c r="Y648" s="82" t="s">
        <v>28846</v>
      </c>
      <c r="AA648" s="82" t="s">
        <v>34567</v>
      </c>
      <c r="AB648" s="82" t="s">
        <v>28722</v>
      </c>
      <c r="AC648" s="82">
        <v>1083</v>
      </c>
      <c r="AD648" s="82" t="s">
        <v>34566</v>
      </c>
      <c r="AE648" s="82" t="str">
        <f t="shared" si="41"/>
        <v>BHT</v>
      </c>
      <c r="AX648" s="82" t="s">
        <v>28728</v>
      </c>
      <c r="AY648" s="82">
        <v>1083</v>
      </c>
      <c r="AZ648" s="82" t="s">
        <v>34566</v>
      </c>
      <c r="BA648" s="82" t="str">
        <f>AX648&amp;AZ648</f>
        <v>CHT</v>
      </c>
      <c r="BK648" s="82" t="s">
        <v>28735</v>
      </c>
      <c r="BL648" s="82">
        <v>1083</v>
      </c>
      <c r="BM648" s="82" t="s">
        <v>34566</v>
      </c>
      <c r="BN648" s="82" t="str">
        <f t="shared" si="42"/>
        <v>DHT</v>
      </c>
      <c r="BV648" s="82" t="s">
        <v>28742</v>
      </c>
      <c r="BW648" s="82">
        <v>1083</v>
      </c>
      <c r="BX648" s="82" t="s">
        <v>34566</v>
      </c>
      <c r="BY648" s="82" t="str">
        <f t="shared" si="43"/>
        <v>EHT</v>
      </c>
    </row>
    <row r="649" spans="20:77" ht="13.5" customHeight="1">
      <c r="T649" s="82" t="s">
        <v>28714</v>
      </c>
      <c r="U649" s="82">
        <v>1084</v>
      </c>
      <c r="V649" s="82" t="s">
        <v>34568</v>
      </c>
      <c r="W649" s="82" t="str">
        <f t="shared" ref="W649:W712" si="44">T649&amp;V649</f>
        <v>AHU</v>
      </c>
      <c r="Y649" s="82" t="s">
        <v>28846</v>
      </c>
      <c r="AA649" s="82" t="s">
        <v>34569</v>
      </c>
      <c r="AB649" s="82" t="s">
        <v>28722</v>
      </c>
      <c r="AC649" s="82">
        <v>1084</v>
      </c>
      <c r="AD649" s="82" t="s">
        <v>34568</v>
      </c>
      <c r="AE649" s="82" t="str">
        <f t="shared" ref="AE649:AE712" si="45">AB649&amp;AD649</f>
        <v>BHU</v>
      </c>
      <c r="AX649" s="82" t="s">
        <v>28728</v>
      </c>
      <c r="AY649" s="82">
        <v>1084</v>
      </c>
      <c r="AZ649" s="82" t="s">
        <v>34568</v>
      </c>
      <c r="BA649" s="82" t="str">
        <f>AX649&amp;AZ649</f>
        <v>CHU</v>
      </c>
      <c r="BK649" s="82" t="s">
        <v>28735</v>
      </c>
      <c r="BL649" s="82">
        <v>1084</v>
      </c>
      <c r="BM649" s="82" t="s">
        <v>34568</v>
      </c>
      <c r="BN649" s="82" t="str">
        <f t="shared" ref="BN649:BN712" si="46">BK649&amp;BM649</f>
        <v>DHU</v>
      </c>
      <c r="BV649" s="82" t="s">
        <v>28742</v>
      </c>
      <c r="BW649" s="82">
        <v>1084</v>
      </c>
      <c r="BX649" s="82" t="s">
        <v>34568</v>
      </c>
      <c r="BY649" s="82" t="str">
        <f t="shared" ref="BY649:BY712" si="47">BV649&amp;BX649</f>
        <v>EHU</v>
      </c>
    </row>
    <row r="650" spans="20:77" ht="13.5" customHeight="1">
      <c r="T650" s="82" t="s">
        <v>28714</v>
      </c>
      <c r="U650" s="82">
        <v>1085</v>
      </c>
      <c r="V650" s="82" t="s">
        <v>34570</v>
      </c>
      <c r="W650" s="82" t="str">
        <f t="shared" si="44"/>
        <v>AHV</v>
      </c>
      <c r="Y650" s="82" t="s">
        <v>28846</v>
      </c>
      <c r="AA650" s="82" t="s">
        <v>34571</v>
      </c>
      <c r="AB650" s="82" t="s">
        <v>28722</v>
      </c>
      <c r="AC650" s="82">
        <v>1085</v>
      </c>
      <c r="AD650" s="82" t="s">
        <v>34570</v>
      </c>
      <c r="AE650" s="82" t="str">
        <f t="shared" si="45"/>
        <v>BHV</v>
      </c>
      <c r="AX650" s="82" t="s">
        <v>28728</v>
      </c>
      <c r="AY650" s="82">
        <v>1085</v>
      </c>
      <c r="AZ650" s="82" t="s">
        <v>34570</v>
      </c>
      <c r="BA650" s="82" t="str">
        <f>AX650&amp;AZ650</f>
        <v>CHV</v>
      </c>
      <c r="BK650" s="82" t="s">
        <v>28735</v>
      </c>
      <c r="BL650" s="82">
        <v>1085</v>
      </c>
      <c r="BM650" s="82" t="s">
        <v>34570</v>
      </c>
      <c r="BN650" s="82" t="str">
        <f t="shared" si="46"/>
        <v>DHV</v>
      </c>
      <c r="BV650" s="82" t="s">
        <v>28742</v>
      </c>
      <c r="BW650" s="82">
        <v>1085</v>
      </c>
      <c r="BX650" s="82" t="s">
        <v>34570</v>
      </c>
      <c r="BY650" s="82" t="str">
        <f t="shared" si="47"/>
        <v>EHV</v>
      </c>
    </row>
    <row r="651" spans="20:77" ht="13.5" customHeight="1">
      <c r="T651" s="82" t="s">
        <v>28714</v>
      </c>
      <c r="U651" s="82">
        <v>1086</v>
      </c>
      <c r="V651" s="82" t="s">
        <v>34572</v>
      </c>
      <c r="W651" s="82" t="str">
        <f t="shared" si="44"/>
        <v>AHW</v>
      </c>
      <c r="Y651" s="82" t="s">
        <v>28846</v>
      </c>
      <c r="AA651" s="82" t="s">
        <v>34573</v>
      </c>
      <c r="AB651" s="82" t="s">
        <v>28722</v>
      </c>
      <c r="AC651" s="82">
        <v>1086</v>
      </c>
      <c r="AD651" s="82" t="s">
        <v>34572</v>
      </c>
      <c r="AE651" s="82" t="str">
        <f t="shared" si="45"/>
        <v>BHW</v>
      </c>
      <c r="AX651" s="82" t="s">
        <v>28728</v>
      </c>
      <c r="AY651" s="82">
        <v>1086</v>
      </c>
      <c r="AZ651" s="82" t="s">
        <v>34572</v>
      </c>
      <c r="BA651" s="82" t="str">
        <f>AX651&amp;AZ651</f>
        <v>CHW</v>
      </c>
      <c r="BK651" s="82" t="s">
        <v>28735</v>
      </c>
      <c r="BL651" s="82">
        <v>1086</v>
      </c>
      <c r="BM651" s="82" t="s">
        <v>34572</v>
      </c>
      <c r="BN651" s="82" t="str">
        <f t="shared" si="46"/>
        <v>DHW</v>
      </c>
      <c r="BV651" s="82" t="s">
        <v>28742</v>
      </c>
      <c r="BW651" s="82">
        <v>1086</v>
      </c>
      <c r="BX651" s="82" t="s">
        <v>34572</v>
      </c>
      <c r="BY651" s="82" t="str">
        <f t="shared" si="47"/>
        <v>EHW</v>
      </c>
    </row>
    <row r="652" spans="20:77" ht="13.5" customHeight="1">
      <c r="T652" s="82" t="s">
        <v>28714</v>
      </c>
      <c r="U652" s="82">
        <v>1087</v>
      </c>
      <c r="V652" s="82" t="s">
        <v>34574</v>
      </c>
      <c r="W652" s="82" t="str">
        <f t="shared" si="44"/>
        <v>AHX</v>
      </c>
      <c r="Y652" s="82" t="s">
        <v>28846</v>
      </c>
      <c r="AA652" s="82" t="s">
        <v>34575</v>
      </c>
      <c r="AB652" s="82" t="s">
        <v>28722</v>
      </c>
      <c r="AC652" s="82">
        <v>1087</v>
      </c>
      <c r="AD652" s="82" t="s">
        <v>34574</v>
      </c>
      <c r="AE652" s="82" t="str">
        <f t="shared" si="45"/>
        <v>BHX</v>
      </c>
      <c r="AX652" s="82" t="s">
        <v>28728</v>
      </c>
      <c r="AY652" s="82">
        <v>1087</v>
      </c>
      <c r="AZ652" s="82" t="s">
        <v>34574</v>
      </c>
      <c r="BA652" s="82" t="str">
        <f>AX652&amp;AZ652</f>
        <v>CHX</v>
      </c>
      <c r="BK652" s="82" t="s">
        <v>28735</v>
      </c>
      <c r="BL652" s="82">
        <v>1087</v>
      </c>
      <c r="BM652" s="82" t="s">
        <v>34574</v>
      </c>
      <c r="BN652" s="82" t="str">
        <f t="shared" si="46"/>
        <v>DHX</v>
      </c>
      <c r="BV652" s="82" t="s">
        <v>28742</v>
      </c>
      <c r="BW652" s="82">
        <v>1087</v>
      </c>
      <c r="BX652" s="82" t="s">
        <v>34574</v>
      </c>
      <c r="BY652" s="82" t="str">
        <f t="shared" si="47"/>
        <v>EHX</v>
      </c>
    </row>
    <row r="653" spans="20:77" ht="13.5" customHeight="1">
      <c r="T653" s="82" t="s">
        <v>28714</v>
      </c>
      <c r="U653" s="82">
        <v>1088</v>
      </c>
      <c r="V653" s="82" t="s">
        <v>34576</v>
      </c>
      <c r="W653" s="82" t="str">
        <f t="shared" si="44"/>
        <v>AHY</v>
      </c>
      <c r="Y653" s="82" t="s">
        <v>28846</v>
      </c>
      <c r="AA653" s="82" t="s">
        <v>34577</v>
      </c>
      <c r="AB653" s="82" t="s">
        <v>28722</v>
      </c>
      <c r="AC653" s="82">
        <v>1088</v>
      </c>
      <c r="AD653" s="82" t="s">
        <v>34576</v>
      </c>
      <c r="AE653" s="82" t="str">
        <f t="shared" si="45"/>
        <v>BHY</v>
      </c>
      <c r="AX653" s="82" t="s">
        <v>28728</v>
      </c>
      <c r="AY653" s="82">
        <v>1088</v>
      </c>
      <c r="AZ653" s="82" t="s">
        <v>34576</v>
      </c>
      <c r="BA653" s="82" t="str">
        <f>AX653&amp;AZ653</f>
        <v>CHY</v>
      </c>
      <c r="BK653" s="82" t="s">
        <v>28735</v>
      </c>
      <c r="BL653" s="82">
        <v>1088</v>
      </c>
      <c r="BM653" s="82" t="s">
        <v>34576</v>
      </c>
      <c r="BN653" s="82" t="str">
        <f t="shared" si="46"/>
        <v>DHY</v>
      </c>
      <c r="BV653" s="82" t="s">
        <v>28742</v>
      </c>
      <c r="BW653" s="82">
        <v>1088</v>
      </c>
      <c r="BX653" s="82" t="s">
        <v>34576</v>
      </c>
      <c r="BY653" s="82" t="str">
        <f t="shared" si="47"/>
        <v>EHY</v>
      </c>
    </row>
    <row r="654" spans="20:77" ht="13.5" customHeight="1">
      <c r="T654" s="82" t="s">
        <v>28714</v>
      </c>
      <c r="U654" s="82">
        <v>1089</v>
      </c>
      <c r="V654" s="82" t="s">
        <v>34578</v>
      </c>
      <c r="W654" s="82" t="str">
        <f t="shared" si="44"/>
        <v>AHZ</v>
      </c>
      <c r="Y654" s="82" t="s">
        <v>28846</v>
      </c>
      <c r="AA654" s="82" t="s">
        <v>34579</v>
      </c>
      <c r="AB654" s="82" t="s">
        <v>28722</v>
      </c>
      <c r="AC654" s="82">
        <v>1089</v>
      </c>
      <c r="AD654" s="82" t="s">
        <v>34578</v>
      </c>
      <c r="AE654" s="82" t="str">
        <f t="shared" si="45"/>
        <v>BHZ</v>
      </c>
      <c r="AX654" s="82" t="s">
        <v>28728</v>
      </c>
      <c r="AY654" s="82">
        <v>1089</v>
      </c>
      <c r="AZ654" s="82" t="s">
        <v>34578</v>
      </c>
      <c r="BA654" s="82" t="str">
        <f>AX654&amp;AZ654</f>
        <v>CHZ</v>
      </c>
      <c r="BK654" s="82" t="s">
        <v>28735</v>
      </c>
      <c r="BL654" s="82">
        <v>1089</v>
      </c>
      <c r="BM654" s="82" t="s">
        <v>34578</v>
      </c>
      <c r="BN654" s="82" t="str">
        <f t="shared" si="46"/>
        <v>DHZ</v>
      </c>
      <c r="BV654" s="82" t="s">
        <v>28742</v>
      </c>
      <c r="BW654" s="82">
        <v>1089</v>
      </c>
      <c r="BX654" s="82" t="s">
        <v>34578</v>
      </c>
      <c r="BY654" s="82" t="str">
        <f t="shared" si="47"/>
        <v>EHZ</v>
      </c>
    </row>
    <row r="655" spans="20:77" ht="13.5" customHeight="1">
      <c r="T655" s="82" t="s">
        <v>28714</v>
      </c>
      <c r="U655" s="82">
        <v>1116</v>
      </c>
      <c r="V655" s="82" t="s">
        <v>34580</v>
      </c>
      <c r="W655" s="82" t="str">
        <f t="shared" si="44"/>
        <v>AI0</v>
      </c>
      <c r="Y655" s="82" t="s">
        <v>28846</v>
      </c>
      <c r="AA655" s="82" t="s">
        <v>34581</v>
      </c>
      <c r="AB655" s="82" t="s">
        <v>28722</v>
      </c>
      <c r="AC655" s="82">
        <v>1116</v>
      </c>
      <c r="AD655" s="82" t="s">
        <v>34580</v>
      </c>
      <c r="AE655" s="82" t="str">
        <f t="shared" si="45"/>
        <v>BI0</v>
      </c>
      <c r="AX655" s="82" t="s">
        <v>28728</v>
      </c>
      <c r="AY655" s="82">
        <v>1116</v>
      </c>
      <c r="AZ655" s="82" t="s">
        <v>34580</v>
      </c>
      <c r="BA655" s="82" t="str">
        <f>AX655&amp;AZ655</f>
        <v>CI0</v>
      </c>
      <c r="BK655" s="82" t="s">
        <v>28735</v>
      </c>
      <c r="BL655" s="82">
        <v>1116</v>
      </c>
      <c r="BM655" s="82" t="s">
        <v>34580</v>
      </c>
      <c r="BN655" s="82" t="str">
        <f t="shared" si="46"/>
        <v>DI0</v>
      </c>
      <c r="BV655" s="82" t="s">
        <v>28742</v>
      </c>
      <c r="BW655" s="82">
        <v>1116</v>
      </c>
      <c r="BX655" s="82" t="s">
        <v>34580</v>
      </c>
      <c r="BY655" s="82" t="str">
        <f t="shared" si="47"/>
        <v>EI0</v>
      </c>
    </row>
    <row r="656" spans="20:77" ht="13.5" customHeight="1">
      <c r="T656" s="82" t="s">
        <v>28714</v>
      </c>
      <c r="U656" s="82">
        <v>1117</v>
      </c>
      <c r="V656" s="82" t="s">
        <v>34582</v>
      </c>
      <c r="W656" s="82" t="str">
        <f t="shared" si="44"/>
        <v>AI1</v>
      </c>
      <c r="Y656" s="82" t="s">
        <v>28846</v>
      </c>
      <c r="AA656" s="82" t="s">
        <v>34583</v>
      </c>
      <c r="AB656" s="82" t="s">
        <v>28722</v>
      </c>
      <c r="AC656" s="82">
        <v>1117</v>
      </c>
      <c r="AD656" s="82" t="s">
        <v>34582</v>
      </c>
      <c r="AE656" s="82" t="str">
        <f t="shared" si="45"/>
        <v>BI1</v>
      </c>
      <c r="AX656" s="82" t="s">
        <v>28728</v>
      </c>
      <c r="AY656" s="82">
        <v>1117</v>
      </c>
      <c r="AZ656" s="82" t="s">
        <v>34582</v>
      </c>
      <c r="BA656" s="82" t="str">
        <f>AX656&amp;AZ656</f>
        <v>CI1</v>
      </c>
      <c r="BK656" s="82" t="s">
        <v>28735</v>
      </c>
      <c r="BL656" s="82">
        <v>1117</v>
      </c>
      <c r="BM656" s="82" t="s">
        <v>34582</v>
      </c>
      <c r="BN656" s="82" t="str">
        <f t="shared" si="46"/>
        <v>DI1</v>
      </c>
      <c r="BV656" s="82" t="s">
        <v>28742</v>
      </c>
      <c r="BW656" s="82">
        <v>1117</v>
      </c>
      <c r="BX656" s="82" t="s">
        <v>34582</v>
      </c>
      <c r="BY656" s="82" t="str">
        <f t="shared" si="47"/>
        <v>EI1</v>
      </c>
    </row>
    <row r="657" spans="20:77" ht="13.5" customHeight="1">
      <c r="T657" s="82" t="s">
        <v>28714</v>
      </c>
      <c r="U657" s="82">
        <v>1118</v>
      </c>
      <c r="V657" s="82" t="s">
        <v>34584</v>
      </c>
      <c r="W657" s="82" t="str">
        <f t="shared" si="44"/>
        <v>AI2</v>
      </c>
      <c r="Y657" s="82" t="s">
        <v>28846</v>
      </c>
      <c r="AA657" s="82" t="s">
        <v>34585</v>
      </c>
      <c r="AB657" s="82" t="s">
        <v>28722</v>
      </c>
      <c r="AC657" s="82">
        <v>1118</v>
      </c>
      <c r="AD657" s="82" t="s">
        <v>34584</v>
      </c>
      <c r="AE657" s="82" t="str">
        <f t="shared" si="45"/>
        <v>BI2</v>
      </c>
      <c r="AX657" s="82" t="s">
        <v>28728</v>
      </c>
      <c r="AY657" s="82">
        <v>1118</v>
      </c>
      <c r="AZ657" s="82" t="s">
        <v>34584</v>
      </c>
      <c r="BA657" s="82" t="str">
        <f>AX657&amp;AZ657</f>
        <v>CI2</v>
      </c>
      <c r="BK657" s="82" t="s">
        <v>28735</v>
      </c>
      <c r="BL657" s="82">
        <v>1118</v>
      </c>
      <c r="BM657" s="82" t="s">
        <v>34584</v>
      </c>
      <c r="BN657" s="82" t="str">
        <f t="shared" si="46"/>
        <v>DI2</v>
      </c>
      <c r="BV657" s="82" t="s">
        <v>28742</v>
      </c>
      <c r="BW657" s="82">
        <v>1118</v>
      </c>
      <c r="BX657" s="82" t="s">
        <v>34584</v>
      </c>
      <c r="BY657" s="82" t="str">
        <f t="shared" si="47"/>
        <v>EI2</v>
      </c>
    </row>
    <row r="658" spans="20:77" ht="13.5" customHeight="1">
      <c r="T658" s="82" t="s">
        <v>28714</v>
      </c>
      <c r="U658" s="82">
        <v>1119</v>
      </c>
      <c r="V658" s="82" t="s">
        <v>34586</v>
      </c>
      <c r="W658" s="82" t="str">
        <f t="shared" si="44"/>
        <v>AI3</v>
      </c>
      <c r="Y658" s="82" t="s">
        <v>28846</v>
      </c>
      <c r="AA658" s="82" t="s">
        <v>34587</v>
      </c>
      <c r="AB658" s="82" t="s">
        <v>28722</v>
      </c>
      <c r="AC658" s="82">
        <v>1119</v>
      </c>
      <c r="AD658" s="82" t="s">
        <v>34586</v>
      </c>
      <c r="AE658" s="82" t="str">
        <f t="shared" si="45"/>
        <v>BI3</v>
      </c>
      <c r="AX658" s="82" t="s">
        <v>28728</v>
      </c>
      <c r="AY658" s="82">
        <v>1119</v>
      </c>
      <c r="AZ658" s="82" t="s">
        <v>34586</v>
      </c>
      <c r="BA658" s="82" t="str">
        <f>AX658&amp;AZ658</f>
        <v>CI3</v>
      </c>
      <c r="BK658" s="82" t="s">
        <v>28735</v>
      </c>
      <c r="BL658" s="82">
        <v>1119</v>
      </c>
      <c r="BM658" s="82" t="s">
        <v>34586</v>
      </c>
      <c r="BN658" s="82" t="str">
        <f t="shared" si="46"/>
        <v>DI3</v>
      </c>
      <c r="BV658" s="82" t="s">
        <v>28742</v>
      </c>
      <c r="BW658" s="82">
        <v>1119</v>
      </c>
      <c r="BX658" s="82" t="s">
        <v>34586</v>
      </c>
      <c r="BY658" s="82" t="str">
        <f t="shared" si="47"/>
        <v>EI3</v>
      </c>
    </row>
    <row r="659" spans="20:77" ht="13.5" customHeight="1">
      <c r="T659" s="82" t="s">
        <v>28714</v>
      </c>
      <c r="U659" s="82">
        <v>1120</v>
      </c>
      <c r="V659" s="82" t="s">
        <v>34588</v>
      </c>
      <c r="W659" s="82" t="str">
        <f t="shared" si="44"/>
        <v>AI4</v>
      </c>
      <c r="Y659" s="82" t="s">
        <v>28846</v>
      </c>
      <c r="AA659" s="82" t="s">
        <v>34589</v>
      </c>
      <c r="AB659" s="82" t="s">
        <v>28722</v>
      </c>
      <c r="AC659" s="82">
        <v>1120</v>
      </c>
      <c r="AD659" s="82" t="s">
        <v>34588</v>
      </c>
      <c r="AE659" s="82" t="str">
        <f t="shared" si="45"/>
        <v>BI4</v>
      </c>
      <c r="AX659" s="82" t="s">
        <v>28728</v>
      </c>
      <c r="AY659" s="82">
        <v>1120</v>
      </c>
      <c r="AZ659" s="82" t="s">
        <v>34588</v>
      </c>
      <c r="BA659" s="82" t="str">
        <f>AX659&amp;AZ659</f>
        <v>CI4</v>
      </c>
      <c r="BK659" s="82" t="s">
        <v>28735</v>
      </c>
      <c r="BL659" s="82">
        <v>1120</v>
      </c>
      <c r="BM659" s="82" t="s">
        <v>34588</v>
      </c>
      <c r="BN659" s="82" t="str">
        <f t="shared" si="46"/>
        <v>DI4</v>
      </c>
      <c r="BV659" s="82" t="s">
        <v>28742</v>
      </c>
      <c r="BW659" s="82">
        <v>1120</v>
      </c>
      <c r="BX659" s="82" t="s">
        <v>34588</v>
      </c>
      <c r="BY659" s="82" t="str">
        <f t="shared" si="47"/>
        <v>EI4</v>
      </c>
    </row>
    <row r="660" spans="20:77" ht="13.5" customHeight="1">
      <c r="T660" s="82" t="s">
        <v>28714</v>
      </c>
      <c r="U660" s="82">
        <v>1121</v>
      </c>
      <c r="V660" s="82" t="s">
        <v>34590</v>
      </c>
      <c r="W660" s="82" t="str">
        <f t="shared" si="44"/>
        <v>AI5</v>
      </c>
      <c r="Y660" s="82" t="s">
        <v>28846</v>
      </c>
      <c r="AA660" s="82" t="s">
        <v>34591</v>
      </c>
      <c r="AB660" s="82" t="s">
        <v>28722</v>
      </c>
      <c r="AC660" s="82">
        <v>1121</v>
      </c>
      <c r="AD660" s="82" t="s">
        <v>34590</v>
      </c>
      <c r="AE660" s="82" t="str">
        <f t="shared" si="45"/>
        <v>BI5</v>
      </c>
      <c r="AX660" s="82" t="s">
        <v>28728</v>
      </c>
      <c r="AY660" s="82">
        <v>1121</v>
      </c>
      <c r="AZ660" s="82" t="s">
        <v>34590</v>
      </c>
      <c r="BA660" s="82" t="str">
        <f>AX660&amp;AZ660</f>
        <v>CI5</v>
      </c>
      <c r="BK660" s="82" t="s">
        <v>28735</v>
      </c>
      <c r="BL660" s="82">
        <v>1121</v>
      </c>
      <c r="BM660" s="82" t="s">
        <v>34590</v>
      </c>
      <c r="BN660" s="82" t="str">
        <f t="shared" si="46"/>
        <v>DI5</v>
      </c>
      <c r="BV660" s="82" t="s">
        <v>28742</v>
      </c>
      <c r="BW660" s="82">
        <v>1121</v>
      </c>
      <c r="BX660" s="82" t="s">
        <v>34590</v>
      </c>
      <c r="BY660" s="82" t="str">
        <f t="shared" si="47"/>
        <v>EI5</v>
      </c>
    </row>
    <row r="661" spans="20:77" ht="13.5" customHeight="1">
      <c r="T661" s="82" t="s">
        <v>28714</v>
      </c>
      <c r="U661" s="82">
        <v>1122</v>
      </c>
      <c r="V661" s="82" t="s">
        <v>34592</v>
      </c>
      <c r="W661" s="82" t="str">
        <f t="shared" si="44"/>
        <v>AI6</v>
      </c>
      <c r="Y661" s="82" t="s">
        <v>28846</v>
      </c>
      <c r="AA661" s="82" t="s">
        <v>34593</v>
      </c>
      <c r="AB661" s="82" t="s">
        <v>28722</v>
      </c>
      <c r="AC661" s="82">
        <v>1122</v>
      </c>
      <c r="AD661" s="82" t="s">
        <v>34592</v>
      </c>
      <c r="AE661" s="82" t="str">
        <f t="shared" si="45"/>
        <v>BI6</v>
      </c>
      <c r="AX661" s="82" t="s">
        <v>28728</v>
      </c>
      <c r="AY661" s="82">
        <v>1122</v>
      </c>
      <c r="AZ661" s="82" t="s">
        <v>34592</v>
      </c>
      <c r="BA661" s="82" t="str">
        <f>AX661&amp;AZ661</f>
        <v>CI6</v>
      </c>
      <c r="BK661" s="82" t="s">
        <v>28735</v>
      </c>
      <c r="BL661" s="82">
        <v>1122</v>
      </c>
      <c r="BM661" s="82" t="s">
        <v>34592</v>
      </c>
      <c r="BN661" s="82" t="str">
        <f t="shared" si="46"/>
        <v>DI6</v>
      </c>
      <c r="BV661" s="82" t="s">
        <v>28742</v>
      </c>
      <c r="BW661" s="82">
        <v>1122</v>
      </c>
      <c r="BX661" s="82" t="s">
        <v>34592</v>
      </c>
      <c r="BY661" s="82" t="str">
        <f t="shared" si="47"/>
        <v>EI6</v>
      </c>
    </row>
    <row r="662" spans="20:77" ht="13.5" customHeight="1">
      <c r="T662" s="82" t="s">
        <v>28714</v>
      </c>
      <c r="U662" s="82">
        <v>1123</v>
      </c>
      <c r="V662" s="82" t="s">
        <v>34594</v>
      </c>
      <c r="W662" s="82" t="str">
        <f t="shared" si="44"/>
        <v>AI7</v>
      </c>
      <c r="Y662" s="82" t="s">
        <v>28846</v>
      </c>
      <c r="AA662" s="82" t="s">
        <v>34595</v>
      </c>
      <c r="AB662" s="82" t="s">
        <v>28722</v>
      </c>
      <c r="AC662" s="82">
        <v>1123</v>
      </c>
      <c r="AD662" s="82" t="s">
        <v>34594</v>
      </c>
      <c r="AE662" s="82" t="str">
        <f t="shared" si="45"/>
        <v>BI7</v>
      </c>
      <c r="AX662" s="82" t="s">
        <v>28728</v>
      </c>
      <c r="AY662" s="82">
        <v>1123</v>
      </c>
      <c r="AZ662" s="82" t="s">
        <v>34594</v>
      </c>
      <c r="BA662" s="82" t="str">
        <f>AX662&amp;AZ662</f>
        <v>CI7</v>
      </c>
      <c r="BK662" s="82" t="s">
        <v>28735</v>
      </c>
      <c r="BL662" s="82">
        <v>1123</v>
      </c>
      <c r="BM662" s="82" t="s">
        <v>34594</v>
      </c>
      <c r="BN662" s="82" t="str">
        <f t="shared" si="46"/>
        <v>DI7</v>
      </c>
      <c r="BV662" s="82" t="s">
        <v>28742</v>
      </c>
      <c r="BW662" s="82">
        <v>1123</v>
      </c>
      <c r="BX662" s="82" t="s">
        <v>34594</v>
      </c>
      <c r="BY662" s="82" t="str">
        <f t="shared" si="47"/>
        <v>EI7</v>
      </c>
    </row>
    <row r="663" spans="20:77" ht="13.5" customHeight="1">
      <c r="T663" s="82" t="s">
        <v>28714</v>
      </c>
      <c r="U663" s="82">
        <v>1124</v>
      </c>
      <c r="V663" s="82" t="s">
        <v>28774</v>
      </c>
      <c r="W663" s="82" t="str">
        <f t="shared" si="44"/>
        <v>AI8</v>
      </c>
      <c r="Y663" s="82" t="s">
        <v>28846</v>
      </c>
      <c r="AA663" s="82" t="s">
        <v>34596</v>
      </c>
      <c r="AB663" s="82" t="s">
        <v>28722</v>
      </c>
      <c r="AC663" s="82">
        <v>1124</v>
      </c>
      <c r="AD663" s="82" t="s">
        <v>28774</v>
      </c>
      <c r="AE663" s="82" t="str">
        <f t="shared" si="45"/>
        <v>BI8</v>
      </c>
      <c r="AX663" s="82" t="s">
        <v>28728</v>
      </c>
      <c r="AY663" s="82">
        <v>1124</v>
      </c>
      <c r="AZ663" s="82" t="s">
        <v>28774</v>
      </c>
      <c r="BA663" s="82" t="str">
        <f>AX663&amp;AZ663</f>
        <v>CI8</v>
      </c>
      <c r="BK663" s="82" t="s">
        <v>28735</v>
      </c>
      <c r="BL663" s="82">
        <v>1124</v>
      </c>
      <c r="BM663" s="82" t="s">
        <v>28774</v>
      </c>
      <c r="BN663" s="82" t="str">
        <f t="shared" si="46"/>
        <v>DI8</v>
      </c>
      <c r="BV663" s="82" t="s">
        <v>28742</v>
      </c>
      <c r="BW663" s="82">
        <v>1124</v>
      </c>
      <c r="BX663" s="82" t="s">
        <v>28774</v>
      </c>
      <c r="BY663" s="82" t="str">
        <f t="shared" si="47"/>
        <v>EI8</v>
      </c>
    </row>
    <row r="664" spans="20:77" ht="13.5" customHeight="1">
      <c r="T664" s="82" t="s">
        <v>28714</v>
      </c>
      <c r="U664" s="82">
        <v>1125</v>
      </c>
      <c r="V664" s="82" t="s">
        <v>34597</v>
      </c>
      <c r="W664" s="82" t="str">
        <f t="shared" si="44"/>
        <v>AI9</v>
      </c>
      <c r="Y664" s="82" t="s">
        <v>28846</v>
      </c>
      <c r="AA664" s="82" t="s">
        <v>29015</v>
      </c>
      <c r="AB664" s="82" t="s">
        <v>28722</v>
      </c>
      <c r="AC664" s="82">
        <v>1125</v>
      </c>
      <c r="AD664" s="82" t="s">
        <v>34597</v>
      </c>
      <c r="AE664" s="82" t="str">
        <f t="shared" si="45"/>
        <v>BI9</v>
      </c>
      <c r="AX664" s="82" t="s">
        <v>28728</v>
      </c>
      <c r="AY664" s="82">
        <v>1125</v>
      </c>
      <c r="AZ664" s="82" t="s">
        <v>34597</v>
      </c>
      <c r="BA664" s="82" t="str">
        <f>AX664&amp;AZ664</f>
        <v>CI9</v>
      </c>
      <c r="BK664" s="82" t="s">
        <v>28735</v>
      </c>
      <c r="BL664" s="82">
        <v>1125</v>
      </c>
      <c r="BM664" s="82" t="s">
        <v>34597</v>
      </c>
      <c r="BN664" s="82" t="str">
        <f t="shared" si="46"/>
        <v>DI9</v>
      </c>
      <c r="BV664" s="82" t="s">
        <v>28742</v>
      </c>
      <c r="BW664" s="82">
        <v>1125</v>
      </c>
      <c r="BX664" s="82" t="s">
        <v>34597</v>
      </c>
      <c r="BY664" s="82" t="str">
        <f t="shared" si="47"/>
        <v>EI9</v>
      </c>
    </row>
    <row r="665" spans="20:77" ht="13.5" customHeight="1">
      <c r="T665" s="82" t="s">
        <v>28714</v>
      </c>
      <c r="U665" s="82">
        <v>1126</v>
      </c>
      <c r="V665" s="82" t="s">
        <v>28771</v>
      </c>
      <c r="W665" s="82" t="str">
        <f t="shared" si="44"/>
        <v>AIA</v>
      </c>
      <c r="Y665" s="82" t="s">
        <v>28846</v>
      </c>
      <c r="AA665" s="82" t="s">
        <v>34598</v>
      </c>
      <c r="AB665" s="82" t="s">
        <v>28722</v>
      </c>
      <c r="AC665" s="82">
        <v>1126</v>
      </c>
      <c r="AD665" s="82" t="s">
        <v>28771</v>
      </c>
      <c r="AE665" s="82" t="str">
        <f t="shared" si="45"/>
        <v>BIA</v>
      </c>
      <c r="AX665" s="82" t="s">
        <v>28728</v>
      </c>
      <c r="AY665" s="82">
        <v>1126</v>
      </c>
      <c r="AZ665" s="82" t="s">
        <v>28771</v>
      </c>
      <c r="BA665" s="82" t="str">
        <f>AX665&amp;AZ665</f>
        <v>CIA</v>
      </c>
      <c r="BK665" s="82" t="s">
        <v>28735</v>
      </c>
      <c r="BL665" s="82">
        <v>1126</v>
      </c>
      <c r="BM665" s="82" t="s">
        <v>28771</v>
      </c>
      <c r="BN665" s="82" t="str">
        <f t="shared" si="46"/>
        <v>DIA</v>
      </c>
      <c r="BV665" s="82" t="s">
        <v>28742</v>
      </c>
      <c r="BW665" s="82">
        <v>1126</v>
      </c>
      <c r="BX665" s="82" t="s">
        <v>28771</v>
      </c>
      <c r="BY665" s="82" t="str">
        <f t="shared" si="47"/>
        <v>EIA</v>
      </c>
    </row>
    <row r="666" spans="20:77" ht="13.5" customHeight="1">
      <c r="T666" s="82" t="s">
        <v>28714</v>
      </c>
      <c r="U666" s="82">
        <v>1127</v>
      </c>
      <c r="V666" s="82" t="s">
        <v>28772</v>
      </c>
      <c r="W666" s="82" t="str">
        <f t="shared" si="44"/>
        <v>AIB</v>
      </c>
      <c r="Y666" s="82" t="s">
        <v>28846</v>
      </c>
      <c r="AA666" s="82" t="s">
        <v>34599</v>
      </c>
      <c r="AB666" s="82" t="s">
        <v>28722</v>
      </c>
      <c r="AC666" s="82">
        <v>1127</v>
      </c>
      <c r="AD666" s="82" t="s">
        <v>28772</v>
      </c>
      <c r="AE666" s="82" t="str">
        <f t="shared" si="45"/>
        <v>BIB</v>
      </c>
      <c r="AX666" s="82" t="s">
        <v>28728</v>
      </c>
      <c r="AY666" s="82">
        <v>1127</v>
      </c>
      <c r="AZ666" s="82" t="s">
        <v>28772</v>
      </c>
      <c r="BA666" s="82" t="str">
        <f>AX666&amp;AZ666</f>
        <v>CIB</v>
      </c>
      <c r="BK666" s="82" t="s">
        <v>28735</v>
      </c>
      <c r="BL666" s="82">
        <v>1127</v>
      </c>
      <c r="BM666" s="82" t="s">
        <v>28772</v>
      </c>
      <c r="BN666" s="82" t="str">
        <f t="shared" si="46"/>
        <v>DIB</v>
      </c>
      <c r="BV666" s="82" t="s">
        <v>28742</v>
      </c>
      <c r="BW666" s="82">
        <v>1127</v>
      </c>
      <c r="BX666" s="82" t="s">
        <v>28772</v>
      </c>
      <c r="BY666" s="82" t="str">
        <f t="shared" si="47"/>
        <v>EIB</v>
      </c>
    </row>
    <row r="667" spans="20:77" ht="13.5" customHeight="1">
      <c r="T667" s="82" t="s">
        <v>28714</v>
      </c>
      <c r="U667" s="82">
        <v>1128</v>
      </c>
      <c r="V667" s="82" t="s">
        <v>34600</v>
      </c>
      <c r="W667" s="82" t="str">
        <f t="shared" si="44"/>
        <v>AIC</v>
      </c>
      <c r="Y667" s="82" t="s">
        <v>28846</v>
      </c>
      <c r="AA667" s="82" t="s">
        <v>34601</v>
      </c>
      <c r="AB667" s="82" t="s">
        <v>28722</v>
      </c>
      <c r="AC667" s="82">
        <v>1128</v>
      </c>
      <c r="AD667" s="82" t="s">
        <v>34600</v>
      </c>
      <c r="AE667" s="82" t="str">
        <f t="shared" si="45"/>
        <v>BIC</v>
      </c>
      <c r="AX667" s="82" t="s">
        <v>28728</v>
      </c>
      <c r="AY667" s="82">
        <v>1128</v>
      </c>
      <c r="AZ667" s="82" t="s">
        <v>34600</v>
      </c>
      <c r="BA667" s="82" t="str">
        <f>AX667&amp;AZ667</f>
        <v>CIC</v>
      </c>
      <c r="BK667" s="82" t="s">
        <v>28735</v>
      </c>
      <c r="BL667" s="82">
        <v>1128</v>
      </c>
      <c r="BM667" s="82" t="s">
        <v>34600</v>
      </c>
      <c r="BN667" s="82" t="str">
        <f t="shared" si="46"/>
        <v>DIC</v>
      </c>
      <c r="BV667" s="82" t="s">
        <v>28742</v>
      </c>
      <c r="BW667" s="82">
        <v>1128</v>
      </c>
      <c r="BX667" s="82" t="s">
        <v>34600</v>
      </c>
      <c r="BY667" s="82" t="str">
        <f t="shared" si="47"/>
        <v>EIC</v>
      </c>
    </row>
    <row r="668" spans="20:77" ht="13.5" customHeight="1">
      <c r="T668" s="82" t="s">
        <v>28714</v>
      </c>
      <c r="U668" s="82">
        <v>1129</v>
      </c>
      <c r="V668" s="82" t="s">
        <v>34602</v>
      </c>
      <c r="W668" s="82" t="str">
        <f t="shared" si="44"/>
        <v>AID</v>
      </c>
      <c r="Y668" s="82" t="s">
        <v>28846</v>
      </c>
      <c r="AA668" s="82" t="s">
        <v>34603</v>
      </c>
      <c r="AB668" s="82" t="s">
        <v>28722</v>
      </c>
      <c r="AC668" s="82">
        <v>1129</v>
      </c>
      <c r="AD668" s="82" t="s">
        <v>34602</v>
      </c>
      <c r="AE668" s="82" t="str">
        <f t="shared" si="45"/>
        <v>BID</v>
      </c>
      <c r="AX668" s="82" t="s">
        <v>28728</v>
      </c>
      <c r="AY668" s="82">
        <v>1129</v>
      </c>
      <c r="AZ668" s="82" t="s">
        <v>34602</v>
      </c>
      <c r="BA668" s="82" t="str">
        <f>AX668&amp;AZ668</f>
        <v>CID</v>
      </c>
      <c r="BK668" s="82" t="s">
        <v>28735</v>
      </c>
      <c r="BL668" s="82">
        <v>1129</v>
      </c>
      <c r="BM668" s="82" t="s">
        <v>34602</v>
      </c>
      <c r="BN668" s="82" t="str">
        <f t="shared" si="46"/>
        <v>DID</v>
      </c>
      <c r="BV668" s="82" t="s">
        <v>28742</v>
      </c>
      <c r="BW668" s="82">
        <v>1129</v>
      </c>
      <c r="BX668" s="82" t="s">
        <v>34602</v>
      </c>
      <c r="BY668" s="82" t="str">
        <f t="shared" si="47"/>
        <v>EID</v>
      </c>
    </row>
    <row r="669" spans="20:77" ht="13.5" customHeight="1">
      <c r="T669" s="82" t="s">
        <v>28714</v>
      </c>
      <c r="U669" s="82">
        <v>1130</v>
      </c>
      <c r="V669" s="82" t="s">
        <v>34604</v>
      </c>
      <c r="W669" s="82" t="str">
        <f t="shared" si="44"/>
        <v>AIE</v>
      </c>
      <c r="Y669" s="82" t="s">
        <v>28846</v>
      </c>
      <c r="AA669" s="82" t="s">
        <v>34605</v>
      </c>
      <c r="AB669" s="82" t="s">
        <v>28722</v>
      </c>
      <c r="AC669" s="82">
        <v>1130</v>
      </c>
      <c r="AD669" s="82" t="s">
        <v>34604</v>
      </c>
      <c r="AE669" s="82" t="str">
        <f t="shared" si="45"/>
        <v>BIE</v>
      </c>
      <c r="AX669" s="82" t="s">
        <v>28728</v>
      </c>
      <c r="AY669" s="82">
        <v>1130</v>
      </c>
      <c r="AZ669" s="82" t="s">
        <v>34604</v>
      </c>
      <c r="BA669" s="82" t="str">
        <f>AX669&amp;AZ669</f>
        <v>CIE</v>
      </c>
      <c r="BK669" s="82" t="s">
        <v>28735</v>
      </c>
      <c r="BL669" s="82">
        <v>1130</v>
      </c>
      <c r="BM669" s="82" t="s">
        <v>34604</v>
      </c>
      <c r="BN669" s="82" t="str">
        <f t="shared" si="46"/>
        <v>DIE</v>
      </c>
      <c r="BV669" s="82" t="s">
        <v>28742</v>
      </c>
      <c r="BW669" s="82">
        <v>1130</v>
      </c>
      <c r="BX669" s="82" t="s">
        <v>34604</v>
      </c>
      <c r="BY669" s="82" t="str">
        <f t="shared" si="47"/>
        <v>EIE</v>
      </c>
    </row>
    <row r="670" spans="20:77" ht="13.5" customHeight="1">
      <c r="T670" s="82" t="s">
        <v>28714</v>
      </c>
      <c r="U670" s="82">
        <v>1131</v>
      </c>
      <c r="V670" s="82" t="s">
        <v>34606</v>
      </c>
      <c r="W670" s="82" t="str">
        <f t="shared" si="44"/>
        <v>AIF</v>
      </c>
      <c r="Y670" s="82" t="s">
        <v>28846</v>
      </c>
      <c r="AA670" s="82" t="s">
        <v>34607</v>
      </c>
      <c r="AB670" s="82" t="s">
        <v>28722</v>
      </c>
      <c r="AC670" s="82">
        <v>1131</v>
      </c>
      <c r="AD670" s="82" t="s">
        <v>34606</v>
      </c>
      <c r="AE670" s="82" t="str">
        <f t="shared" si="45"/>
        <v>BIF</v>
      </c>
      <c r="AX670" s="82" t="s">
        <v>28728</v>
      </c>
      <c r="AY670" s="82">
        <v>1131</v>
      </c>
      <c r="AZ670" s="82" t="s">
        <v>34606</v>
      </c>
      <c r="BA670" s="82" t="str">
        <f>AX670&amp;AZ670</f>
        <v>CIF</v>
      </c>
      <c r="BK670" s="82" t="s">
        <v>28735</v>
      </c>
      <c r="BL670" s="82">
        <v>1131</v>
      </c>
      <c r="BM670" s="82" t="s">
        <v>34606</v>
      </c>
      <c r="BN670" s="82" t="str">
        <f t="shared" si="46"/>
        <v>DIF</v>
      </c>
      <c r="BV670" s="82" t="s">
        <v>28742</v>
      </c>
      <c r="BW670" s="82">
        <v>1131</v>
      </c>
      <c r="BX670" s="82" t="s">
        <v>34606</v>
      </c>
      <c r="BY670" s="82" t="str">
        <f t="shared" si="47"/>
        <v>EIF</v>
      </c>
    </row>
    <row r="671" spans="20:77" ht="13.5" customHeight="1">
      <c r="T671" s="82" t="s">
        <v>28714</v>
      </c>
      <c r="U671" s="82">
        <v>1132</v>
      </c>
      <c r="V671" s="82" t="s">
        <v>34608</v>
      </c>
      <c r="W671" s="82" t="str">
        <f t="shared" si="44"/>
        <v>AIG</v>
      </c>
      <c r="Y671" s="82" t="s">
        <v>28846</v>
      </c>
      <c r="AA671" s="82" t="s">
        <v>34609</v>
      </c>
      <c r="AB671" s="82" t="s">
        <v>28722</v>
      </c>
      <c r="AC671" s="82">
        <v>1132</v>
      </c>
      <c r="AD671" s="82" t="s">
        <v>34608</v>
      </c>
      <c r="AE671" s="82" t="str">
        <f t="shared" si="45"/>
        <v>BIG</v>
      </c>
      <c r="AX671" s="82" t="s">
        <v>28728</v>
      </c>
      <c r="AY671" s="82">
        <v>1132</v>
      </c>
      <c r="AZ671" s="82" t="s">
        <v>34608</v>
      </c>
      <c r="BA671" s="82" t="str">
        <f>AX671&amp;AZ671</f>
        <v>CIG</v>
      </c>
      <c r="BK671" s="82" t="s">
        <v>28735</v>
      </c>
      <c r="BL671" s="82">
        <v>1132</v>
      </c>
      <c r="BM671" s="82" t="s">
        <v>34608</v>
      </c>
      <c r="BN671" s="82" t="str">
        <f t="shared" si="46"/>
        <v>DIG</v>
      </c>
      <c r="BV671" s="82" t="s">
        <v>28742</v>
      </c>
      <c r="BW671" s="82">
        <v>1132</v>
      </c>
      <c r="BX671" s="82" t="s">
        <v>34608</v>
      </c>
      <c r="BY671" s="82" t="str">
        <f t="shared" si="47"/>
        <v>EIG</v>
      </c>
    </row>
    <row r="672" spans="20:77" ht="13.5" customHeight="1">
      <c r="T672" s="82" t="s">
        <v>28714</v>
      </c>
      <c r="U672" s="82">
        <v>1133</v>
      </c>
      <c r="V672" s="82" t="s">
        <v>34610</v>
      </c>
      <c r="W672" s="82" t="str">
        <f t="shared" si="44"/>
        <v>AIH</v>
      </c>
      <c r="Y672" s="82" t="s">
        <v>28846</v>
      </c>
      <c r="AA672" s="82" t="s">
        <v>34611</v>
      </c>
      <c r="AB672" s="82" t="s">
        <v>28722</v>
      </c>
      <c r="AC672" s="82">
        <v>1133</v>
      </c>
      <c r="AD672" s="82" t="s">
        <v>34610</v>
      </c>
      <c r="AE672" s="82" t="str">
        <f t="shared" si="45"/>
        <v>BIH</v>
      </c>
      <c r="AX672" s="82" t="s">
        <v>28728</v>
      </c>
      <c r="AY672" s="82">
        <v>1133</v>
      </c>
      <c r="AZ672" s="82" t="s">
        <v>34610</v>
      </c>
      <c r="BA672" s="82" t="str">
        <f>AX672&amp;AZ672</f>
        <v>CIH</v>
      </c>
      <c r="BK672" s="82" t="s">
        <v>28735</v>
      </c>
      <c r="BL672" s="82">
        <v>1133</v>
      </c>
      <c r="BM672" s="82" t="s">
        <v>34610</v>
      </c>
      <c r="BN672" s="82" t="str">
        <f t="shared" si="46"/>
        <v>DIH</v>
      </c>
      <c r="BV672" s="82" t="s">
        <v>28742</v>
      </c>
      <c r="BW672" s="82">
        <v>1133</v>
      </c>
      <c r="BX672" s="82" t="s">
        <v>34610</v>
      </c>
      <c r="BY672" s="82" t="str">
        <f t="shared" si="47"/>
        <v>EIH</v>
      </c>
    </row>
    <row r="673" spans="20:77" ht="13.5" customHeight="1">
      <c r="T673" s="82" t="s">
        <v>28714</v>
      </c>
      <c r="U673" s="82">
        <v>1134</v>
      </c>
      <c r="V673" s="82" t="s">
        <v>34612</v>
      </c>
      <c r="W673" s="82" t="str">
        <f t="shared" si="44"/>
        <v>AII</v>
      </c>
      <c r="Y673" s="82" t="s">
        <v>28846</v>
      </c>
      <c r="AA673" s="82" t="s">
        <v>34613</v>
      </c>
      <c r="AB673" s="82" t="s">
        <v>28722</v>
      </c>
      <c r="AC673" s="82">
        <v>1134</v>
      </c>
      <c r="AD673" s="82" t="s">
        <v>34612</v>
      </c>
      <c r="AE673" s="82" t="str">
        <f t="shared" si="45"/>
        <v>BII</v>
      </c>
      <c r="AX673" s="82" t="s">
        <v>28728</v>
      </c>
      <c r="AY673" s="82">
        <v>1134</v>
      </c>
      <c r="AZ673" s="82" t="s">
        <v>34612</v>
      </c>
      <c r="BA673" s="82" t="str">
        <f>AX673&amp;AZ673</f>
        <v>CII</v>
      </c>
      <c r="BK673" s="82" t="s">
        <v>28735</v>
      </c>
      <c r="BL673" s="82">
        <v>1134</v>
      </c>
      <c r="BM673" s="82" t="s">
        <v>34612</v>
      </c>
      <c r="BN673" s="82" t="str">
        <f t="shared" si="46"/>
        <v>DII</v>
      </c>
      <c r="BV673" s="82" t="s">
        <v>28742</v>
      </c>
      <c r="BW673" s="82">
        <v>1134</v>
      </c>
      <c r="BX673" s="82" t="s">
        <v>34612</v>
      </c>
      <c r="BY673" s="82" t="str">
        <f t="shared" si="47"/>
        <v>EII</v>
      </c>
    </row>
    <row r="674" spans="20:77" ht="13.5" customHeight="1">
      <c r="T674" s="82" t="s">
        <v>28714</v>
      </c>
      <c r="U674" s="82">
        <v>1135</v>
      </c>
      <c r="V674" s="82" t="s">
        <v>34614</v>
      </c>
      <c r="W674" s="82" t="str">
        <f t="shared" si="44"/>
        <v>AIJ</v>
      </c>
      <c r="Y674" s="82" t="s">
        <v>28846</v>
      </c>
      <c r="AA674" s="82" t="s">
        <v>34615</v>
      </c>
      <c r="AB674" s="82" t="s">
        <v>28722</v>
      </c>
      <c r="AC674" s="82">
        <v>1135</v>
      </c>
      <c r="AD674" s="82" t="s">
        <v>34614</v>
      </c>
      <c r="AE674" s="82" t="str">
        <f t="shared" si="45"/>
        <v>BIJ</v>
      </c>
      <c r="AX674" s="82" t="s">
        <v>28728</v>
      </c>
      <c r="AY674" s="82">
        <v>1135</v>
      </c>
      <c r="AZ674" s="82" t="s">
        <v>34614</v>
      </c>
      <c r="BA674" s="82" t="str">
        <f>AX674&amp;AZ674</f>
        <v>CIJ</v>
      </c>
      <c r="BK674" s="82" t="s">
        <v>28735</v>
      </c>
      <c r="BL674" s="82">
        <v>1135</v>
      </c>
      <c r="BM674" s="82" t="s">
        <v>34614</v>
      </c>
      <c r="BN674" s="82" t="str">
        <f t="shared" si="46"/>
        <v>DIJ</v>
      </c>
      <c r="BV674" s="82" t="s">
        <v>28742</v>
      </c>
      <c r="BW674" s="82">
        <v>1135</v>
      </c>
      <c r="BX674" s="82" t="s">
        <v>34614</v>
      </c>
      <c r="BY674" s="82" t="str">
        <f t="shared" si="47"/>
        <v>EIJ</v>
      </c>
    </row>
    <row r="675" spans="20:77" ht="13.5" customHeight="1">
      <c r="T675" s="82" t="s">
        <v>28714</v>
      </c>
      <c r="U675" s="82">
        <v>1136</v>
      </c>
      <c r="V675" s="82" t="s">
        <v>34616</v>
      </c>
      <c r="W675" s="82" t="str">
        <f t="shared" si="44"/>
        <v>AIK</v>
      </c>
      <c r="Y675" s="82" t="s">
        <v>28846</v>
      </c>
      <c r="AA675" s="82" t="s">
        <v>34617</v>
      </c>
      <c r="AB675" s="82" t="s">
        <v>28722</v>
      </c>
      <c r="AC675" s="82">
        <v>1136</v>
      </c>
      <c r="AD675" s="82" t="s">
        <v>34616</v>
      </c>
      <c r="AE675" s="82" t="str">
        <f t="shared" si="45"/>
        <v>BIK</v>
      </c>
      <c r="AX675" s="82" t="s">
        <v>28728</v>
      </c>
      <c r="AY675" s="82">
        <v>1136</v>
      </c>
      <c r="AZ675" s="82" t="s">
        <v>34616</v>
      </c>
      <c r="BA675" s="82" t="str">
        <f>AX675&amp;AZ675</f>
        <v>CIK</v>
      </c>
      <c r="BK675" s="82" t="s">
        <v>28735</v>
      </c>
      <c r="BL675" s="82">
        <v>1136</v>
      </c>
      <c r="BM675" s="82" t="s">
        <v>34616</v>
      </c>
      <c r="BN675" s="82" t="str">
        <f t="shared" si="46"/>
        <v>DIK</v>
      </c>
      <c r="BV675" s="82" t="s">
        <v>28742</v>
      </c>
      <c r="BW675" s="82">
        <v>1136</v>
      </c>
      <c r="BX675" s="82" t="s">
        <v>34616</v>
      </c>
      <c r="BY675" s="82" t="str">
        <f t="shared" si="47"/>
        <v>EIK</v>
      </c>
    </row>
    <row r="676" spans="20:77" ht="13.5" customHeight="1">
      <c r="T676" s="82" t="s">
        <v>28714</v>
      </c>
      <c r="U676" s="82">
        <v>1137</v>
      </c>
      <c r="V676" s="82" t="s">
        <v>34618</v>
      </c>
      <c r="W676" s="82" t="str">
        <f t="shared" si="44"/>
        <v>AIL</v>
      </c>
      <c r="Y676" s="82" t="s">
        <v>28846</v>
      </c>
      <c r="AA676" s="82" t="s">
        <v>34619</v>
      </c>
      <c r="AB676" s="82" t="s">
        <v>28722</v>
      </c>
      <c r="AC676" s="82">
        <v>1137</v>
      </c>
      <c r="AD676" s="82" t="s">
        <v>34618</v>
      </c>
      <c r="AE676" s="82" t="str">
        <f t="shared" si="45"/>
        <v>BIL</v>
      </c>
      <c r="AX676" s="82" t="s">
        <v>28728</v>
      </c>
      <c r="AY676" s="82">
        <v>1137</v>
      </c>
      <c r="AZ676" s="82" t="s">
        <v>34618</v>
      </c>
      <c r="BA676" s="82" t="str">
        <f>AX676&amp;AZ676</f>
        <v>CIL</v>
      </c>
      <c r="BK676" s="82" t="s">
        <v>28735</v>
      </c>
      <c r="BL676" s="82">
        <v>1137</v>
      </c>
      <c r="BM676" s="82" t="s">
        <v>34618</v>
      </c>
      <c r="BN676" s="82" t="str">
        <f t="shared" si="46"/>
        <v>DIL</v>
      </c>
      <c r="BV676" s="82" t="s">
        <v>28742</v>
      </c>
      <c r="BW676" s="82">
        <v>1137</v>
      </c>
      <c r="BX676" s="82" t="s">
        <v>34618</v>
      </c>
      <c r="BY676" s="82" t="str">
        <f t="shared" si="47"/>
        <v>EIL</v>
      </c>
    </row>
    <row r="677" spans="20:77" ht="13.5" customHeight="1">
      <c r="T677" s="82" t="s">
        <v>28714</v>
      </c>
      <c r="U677" s="82">
        <v>1138</v>
      </c>
      <c r="V677" s="82" t="s">
        <v>34620</v>
      </c>
      <c r="W677" s="82" t="str">
        <f t="shared" si="44"/>
        <v>AIM</v>
      </c>
      <c r="Y677" s="82" t="s">
        <v>28846</v>
      </c>
      <c r="AA677" s="82" t="s">
        <v>34621</v>
      </c>
      <c r="AB677" s="82" t="s">
        <v>28722</v>
      </c>
      <c r="AC677" s="82">
        <v>1138</v>
      </c>
      <c r="AD677" s="82" t="s">
        <v>34620</v>
      </c>
      <c r="AE677" s="82" t="str">
        <f t="shared" si="45"/>
        <v>BIM</v>
      </c>
      <c r="AX677" s="82" t="s">
        <v>28728</v>
      </c>
      <c r="AY677" s="82">
        <v>1138</v>
      </c>
      <c r="AZ677" s="82" t="s">
        <v>34620</v>
      </c>
      <c r="BA677" s="82" t="str">
        <f>AX677&amp;AZ677</f>
        <v>CIM</v>
      </c>
      <c r="BK677" s="82" t="s">
        <v>28735</v>
      </c>
      <c r="BL677" s="82">
        <v>1138</v>
      </c>
      <c r="BM677" s="82" t="s">
        <v>34620</v>
      </c>
      <c r="BN677" s="82" t="str">
        <f t="shared" si="46"/>
        <v>DIM</v>
      </c>
      <c r="BV677" s="82" t="s">
        <v>28742</v>
      </c>
      <c r="BW677" s="82">
        <v>1138</v>
      </c>
      <c r="BX677" s="82" t="s">
        <v>34620</v>
      </c>
      <c r="BY677" s="82" t="str">
        <f t="shared" si="47"/>
        <v>EIM</v>
      </c>
    </row>
    <row r="678" spans="20:77" ht="13.5" customHeight="1">
      <c r="T678" s="82" t="s">
        <v>28714</v>
      </c>
      <c r="U678" s="82">
        <v>1139</v>
      </c>
      <c r="V678" s="82" t="s">
        <v>34622</v>
      </c>
      <c r="W678" s="82" t="str">
        <f t="shared" si="44"/>
        <v>AIN</v>
      </c>
      <c r="Y678" s="82" t="s">
        <v>28846</v>
      </c>
      <c r="AA678" s="82" t="s">
        <v>34623</v>
      </c>
      <c r="AB678" s="82" t="s">
        <v>28722</v>
      </c>
      <c r="AC678" s="82">
        <v>1139</v>
      </c>
      <c r="AD678" s="82" t="s">
        <v>34622</v>
      </c>
      <c r="AE678" s="82" t="str">
        <f t="shared" si="45"/>
        <v>BIN</v>
      </c>
      <c r="AX678" s="82" t="s">
        <v>28728</v>
      </c>
      <c r="AY678" s="82">
        <v>1139</v>
      </c>
      <c r="AZ678" s="82" t="s">
        <v>34622</v>
      </c>
      <c r="BA678" s="82" t="str">
        <f>AX678&amp;AZ678</f>
        <v>CIN</v>
      </c>
      <c r="BK678" s="82" t="s">
        <v>28735</v>
      </c>
      <c r="BL678" s="82">
        <v>1139</v>
      </c>
      <c r="BM678" s="82" t="s">
        <v>34622</v>
      </c>
      <c r="BN678" s="82" t="str">
        <f t="shared" si="46"/>
        <v>DIN</v>
      </c>
      <c r="BV678" s="82" t="s">
        <v>28742</v>
      </c>
      <c r="BW678" s="82">
        <v>1139</v>
      </c>
      <c r="BX678" s="82" t="s">
        <v>34622</v>
      </c>
      <c r="BY678" s="82" t="str">
        <f t="shared" si="47"/>
        <v>EIN</v>
      </c>
    </row>
    <row r="679" spans="20:77" ht="13.5" customHeight="1">
      <c r="T679" s="82" t="s">
        <v>28714</v>
      </c>
      <c r="U679" s="82">
        <v>1140</v>
      </c>
      <c r="V679" s="82" t="s">
        <v>34624</v>
      </c>
      <c r="W679" s="82" t="str">
        <f t="shared" si="44"/>
        <v>AIO</v>
      </c>
      <c r="Y679" s="82" t="s">
        <v>28846</v>
      </c>
      <c r="AA679" s="82" t="s">
        <v>34625</v>
      </c>
      <c r="AB679" s="82" t="s">
        <v>28722</v>
      </c>
      <c r="AC679" s="82">
        <v>1140</v>
      </c>
      <c r="AD679" s="82" t="s">
        <v>34624</v>
      </c>
      <c r="AE679" s="82" t="str">
        <f t="shared" si="45"/>
        <v>BIO</v>
      </c>
      <c r="AX679" s="82" t="s">
        <v>28728</v>
      </c>
      <c r="AY679" s="82">
        <v>1140</v>
      </c>
      <c r="AZ679" s="82" t="s">
        <v>34624</v>
      </c>
      <c r="BA679" s="82" t="str">
        <f>AX679&amp;AZ679</f>
        <v>CIO</v>
      </c>
      <c r="BK679" s="82" t="s">
        <v>28735</v>
      </c>
      <c r="BL679" s="82">
        <v>1140</v>
      </c>
      <c r="BM679" s="82" t="s">
        <v>34624</v>
      </c>
      <c r="BN679" s="82" t="str">
        <f t="shared" si="46"/>
        <v>DIO</v>
      </c>
      <c r="BV679" s="82" t="s">
        <v>28742</v>
      </c>
      <c r="BW679" s="82">
        <v>1140</v>
      </c>
      <c r="BX679" s="82" t="s">
        <v>34624</v>
      </c>
      <c r="BY679" s="82" t="str">
        <f t="shared" si="47"/>
        <v>EIO</v>
      </c>
    </row>
    <row r="680" spans="20:77" ht="13.5" customHeight="1">
      <c r="T680" s="82" t="s">
        <v>28714</v>
      </c>
      <c r="U680" s="82">
        <v>1141</v>
      </c>
      <c r="V680" s="82" t="s">
        <v>34626</v>
      </c>
      <c r="W680" s="82" t="str">
        <f t="shared" si="44"/>
        <v>AIP</v>
      </c>
      <c r="Y680" s="82" t="s">
        <v>28846</v>
      </c>
      <c r="AA680" s="82" t="s">
        <v>34627</v>
      </c>
      <c r="AB680" s="82" t="s">
        <v>28722</v>
      </c>
      <c r="AC680" s="82">
        <v>1141</v>
      </c>
      <c r="AD680" s="82" t="s">
        <v>34626</v>
      </c>
      <c r="AE680" s="82" t="str">
        <f t="shared" si="45"/>
        <v>BIP</v>
      </c>
      <c r="AX680" s="82" t="s">
        <v>28728</v>
      </c>
      <c r="AY680" s="82">
        <v>1141</v>
      </c>
      <c r="AZ680" s="82" t="s">
        <v>34626</v>
      </c>
      <c r="BA680" s="82" t="str">
        <f>AX680&amp;AZ680</f>
        <v>CIP</v>
      </c>
      <c r="BK680" s="82" t="s">
        <v>28735</v>
      </c>
      <c r="BL680" s="82">
        <v>1141</v>
      </c>
      <c r="BM680" s="82" t="s">
        <v>34626</v>
      </c>
      <c r="BN680" s="82" t="str">
        <f t="shared" si="46"/>
        <v>DIP</v>
      </c>
      <c r="BV680" s="82" t="s">
        <v>28742</v>
      </c>
      <c r="BW680" s="82">
        <v>1141</v>
      </c>
      <c r="BX680" s="82" t="s">
        <v>34626</v>
      </c>
      <c r="BY680" s="82" t="str">
        <f t="shared" si="47"/>
        <v>EIP</v>
      </c>
    </row>
    <row r="681" spans="20:77" ht="13.5" customHeight="1">
      <c r="T681" s="82" t="s">
        <v>28714</v>
      </c>
      <c r="U681" s="82">
        <v>1142</v>
      </c>
      <c r="V681" s="82" t="s">
        <v>34628</v>
      </c>
      <c r="W681" s="82" t="str">
        <f t="shared" si="44"/>
        <v>AIQ</v>
      </c>
      <c r="Y681" s="82" t="s">
        <v>28846</v>
      </c>
      <c r="AA681" s="82" t="s">
        <v>34629</v>
      </c>
      <c r="AB681" s="82" t="s">
        <v>28722</v>
      </c>
      <c r="AC681" s="82">
        <v>1142</v>
      </c>
      <c r="AD681" s="82" t="s">
        <v>34628</v>
      </c>
      <c r="AE681" s="82" t="str">
        <f t="shared" si="45"/>
        <v>BIQ</v>
      </c>
      <c r="AX681" s="82" t="s">
        <v>28728</v>
      </c>
      <c r="AY681" s="82">
        <v>1142</v>
      </c>
      <c r="AZ681" s="82" t="s">
        <v>34628</v>
      </c>
      <c r="BA681" s="82" t="str">
        <f>AX681&amp;AZ681</f>
        <v>CIQ</v>
      </c>
      <c r="BK681" s="82" t="s">
        <v>28735</v>
      </c>
      <c r="BL681" s="82">
        <v>1142</v>
      </c>
      <c r="BM681" s="82" t="s">
        <v>34628</v>
      </c>
      <c r="BN681" s="82" t="str">
        <f t="shared" si="46"/>
        <v>DIQ</v>
      </c>
      <c r="BV681" s="82" t="s">
        <v>28742</v>
      </c>
      <c r="BW681" s="82">
        <v>1142</v>
      </c>
      <c r="BX681" s="82" t="s">
        <v>34628</v>
      </c>
      <c r="BY681" s="82" t="str">
        <f t="shared" si="47"/>
        <v>EIQ</v>
      </c>
    </row>
    <row r="682" spans="20:77" ht="13.5" customHeight="1">
      <c r="T682" s="82" t="s">
        <v>28714</v>
      </c>
      <c r="U682" s="82">
        <v>1143</v>
      </c>
      <c r="V682" s="82" t="s">
        <v>34630</v>
      </c>
      <c r="W682" s="82" t="str">
        <f t="shared" si="44"/>
        <v>AIR</v>
      </c>
      <c r="Y682" s="82" t="s">
        <v>28846</v>
      </c>
      <c r="AA682" s="82" t="s">
        <v>34631</v>
      </c>
      <c r="AB682" s="82" t="s">
        <v>28722</v>
      </c>
      <c r="AC682" s="82">
        <v>1143</v>
      </c>
      <c r="AD682" s="82" t="s">
        <v>34630</v>
      </c>
      <c r="AE682" s="82" t="str">
        <f t="shared" si="45"/>
        <v>BIR</v>
      </c>
      <c r="AX682" s="82" t="s">
        <v>28728</v>
      </c>
      <c r="AY682" s="82">
        <v>1143</v>
      </c>
      <c r="AZ682" s="82" t="s">
        <v>34630</v>
      </c>
      <c r="BA682" s="82" t="str">
        <f>AX682&amp;AZ682</f>
        <v>CIR</v>
      </c>
      <c r="BK682" s="82" t="s">
        <v>28735</v>
      </c>
      <c r="BL682" s="82">
        <v>1143</v>
      </c>
      <c r="BM682" s="82" t="s">
        <v>34630</v>
      </c>
      <c r="BN682" s="82" t="str">
        <f t="shared" si="46"/>
        <v>DIR</v>
      </c>
      <c r="BV682" s="82" t="s">
        <v>28742</v>
      </c>
      <c r="BW682" s="82">
        <v>1143</v>
      </c>
      <c r="BX682" s="82" t="s">
        <v>34630</v>
      </c>
      <c r="BY682" s="82" t="str">
        <f t="shared" si="47"/>
        <v>EIR</v>
      </c>
    </row>
    <row r="683" spans="20:77" ht="13.5" customHeight="1">
      <c r="T683" s="82" t="s">
        <v>28714</v>
      </c>
      <c r="U683" s="82">
        <v>1144</v>
      </c>
      <c r="V683" s="82" t="s">
        <v>34632</v>
      </c>
      <c r="W683" s="82" t="str">
        <f t="shared" si="44"/>
        <v>AIS</v>
      </c>
      <c r="Y683" s="82" t="s">
        <v>28846</v>
      </c>
      <c r="AA683" s="82" t="s">
        <v>34633</v>
      </c>
      <c r="AB683" s="82" t="s">
        <v>28722</v>
      </c>
      <c r="AC683" s="82">
        <v>1144</v>
      </c>
      <c r="AD683" s="82" t="s">
        <v>34632</v>
      </c>
      <c r="AE683" s="82" t="str">
        <f t="shared" si="45"/>
        <v>BIS</v>
      </c>
      <c r="AX683" s="82" t="s">
        <v>28728</v>
      </c>
      <c r="AY683" s="82">
        <v>1144</v>
      </c>
      <c r="AZ683" s="82" t="s">
        <v>34632</v>
      </c>
      <c r="BA683" s="82" t="str">
        <f>AX683&amp;AZ683</f>
        <v>CIS</v>
      </c>
      <c r="BK683" s="82" t="s">
        <v>28735</v>
      </c>
      <c r="BL683" s="82">
        <v>1144</v>
      </c>
      <c r="BM683" s="82" t="s">
        <v>34632</v>
      </c>
      <c r="BN683" s="82" t="str">
        <f t="shared" si="46"/>
        <v>DIS</v>
      </c>
      <c r="BV683" s="82" t="s">
        <v>28742</v>
      </c>
      <c r="BW683" s="82">
        <v>1144</v>
      </c>
      <c r="BX683" s="82" t="s">
        <v>34632</v>
      </c>
      <c r="BY683" s="82" t="str">
        <f t="shared" si="47"/>
        <v>EIS</v>
      </c>
    </row>
    <row r="684" spans="20:77" ht="13.5" customHeight="1">
      <c r="T684" s="82" t="s">
        <v>28714</v>
      </c>
      <c r="U684" s="82">
        <v>1145</v>
      </c>
      <c r="V684" s="82" t="s">
        <v>34634</v>
      </c>
      <c r="W684" s="82" t="str">
        <f t="shared" si="44"/>
        <v>AIT</v>
      </c>
      <c r="Y684" s="82" t="s">
        <v>28846</v>
      </c>
      <c r="AA684" s="82" t="s">
        <v>34635</v>
      </c>
      <c r="AB684" s="82" t="s">
        <v>28722</v>
      </c>
      <c r="AC684" s="82">
        <v>1145</v>
      </c>
      <c r="AD684" s="82" t="s">
        <v>34634</v>
      </c>
      <c r="AE684" s="82" t="str">
        <f t="shared" si="45"/>
        <v>BIT</v>
      </c>
      <c r="AX684" s="82" t="s">
        <v>28728</v>
      </c>
      <c r="AY684" s="82">
        <v>1145</v>
      </c>
      <c r="AZ684" s="82" t="s">
        <v>34634</v>
      </c>
      <c r="BA684" s="82" t="str">
        <f>AX684&amp;AZ684</f>
        <v>CIT</v>
      </c>
      <c r="BK684" s="82" t="s">
        <v>28735</v>
      </c>
      <c r="BL684" s="82">
        <v>1145</v>
      </c>
      <c r="BM684" s="82" t="s">
        <v>34634</v>
      </c>
      <c r="BN684" s="82" t="str">
        <f t="shared" si="46"/>
        <v>DIT</v>
      </c>
      <c r="BV684" s="82" t="s">
        <v>28742</v>
      </c>
      <c r="BW684" s="82">
        <v>1145</v>
      </c>
      <c r="BX684" s="82" t="s">
        <v>34634</v>
      </c>
      <c r="BY684" s="82" t="str">
        <f t="shared" si="47"/>
        <v>EIT</v>
      </c>
    </row>
    <row r="685" spans="20:77" ht="13.5" customHeight="1">
      <c r="T685" s="82" t="s">
        <v>28714</v>
      </c>
      <c r="U685" s="82">
        <v>1146</v>
      </c>
      <c r="V685" s="82" t="s">
        <v>34636</v>
      </c>
      <c r="W685" s="82" t="str">
        <f t="shared" si="44"/>
        <v>AIU</v>
      </c>
      <c r="Y685" s="82" t="s">
        <v>28846</v>
      </c>
      <c r="AA685" s="82" t="s">
        <v>34637</v>
      </c>
      <c r="AB685" s="82" t="s">
        <v>28722</v>
      </c>
      <c r="AC685" s="82">
        <v>1146</v>
      </c>
      <c r="AD685" s="82" t="s">
        <v>34636</v>
      </c>
      <c r="AE685" s="82" t="str">
        <f t="shared" si="45"/>
        <v>BIU</v>
      </c>
      <c r="AX685" s="82" t="s">
        <v>28728</v>
      </c>
      <c r="AY685" s="82">
        <v>1146</v>
      </c>
      <c r="AZ685" s="82" t="s">
        <v>34636</v>
      </c>
      <c r="BA685" s="82" t="str">
        <f>AX685&amp;AZ685</f>
        <v>CIU</v>
      </c>
      <c r="BK685" s="82" t="s">
        <v>28735</v>
      </c>
      <c r="BL685" s="82">
        <v>1146</v>
      </c>
      <c r="BM685" s="82" t="s">
        <v>34636</v>
      </c>
      <c r="BN685" s="82" t="str">
        <f t="shared" si="46"/>
        <v>DIU</v>
      </c>
      <c r="BV685" s="82" t="s">
        <v>28742</v>
      </c>
      <c r="BW685" s="82">
        <v>1146</v>
      </c>
      <c r="BX685" s="82" t="s">
        <v>34636</v>
      </c>
      <c r="BY685" s="82" t="str">
        <f t="shared" si="47"/>
        <v>EIU</v>
      </c>
    </row>
    <row r="686" spans="20:77" ht="13.5" customHeight="1">
      <c r="T686" s="82" t="s">
        <v>28714</v>
      </c>
      <c r="U686" s="82">
        <v>1147</v>
      </c>
      <c r="V686" s="82" t="s">
        <v>34638</v>
      </c>
      <c r="W686" s="82" t="str">
        <f t="shared" si="44"/>
        <v>AIV</v>
      </c>
      <c r="Y686" s="82" t="s">
        <v>28846</v>
      </c>
      <c r="AA686" s="82" t="s">
        <v>34639</v>
      </c>
      <c r="AB686" s="82" t="s">
        <v>28722</v>
      </c>
      <c r="AC686" s="82">
        <v>1147</v>
      </c>
      <c r="AD686" s="82" t="s">
        <v>34638</v>
      </c>
      <c r="AE686" s="82" t="str">
        <f t="shared" si="45"/>
        <v>BIV</v>
      </c>
      <c r="AX686" s="82" t="s">
        <v>28728</v>
      </c>
      <c r="AY686" s="82">
        <v>1147</v>
      </c>
      <c r="AZ686" s="82" t="s">
        <v>34638</v>
      </c>
      <c r="BA686" s="82" t="str">
        <f>AX686&amp;AZ686</f>
        <v>CIV</v>
      </c>
      <c r="BK686" s="82" t="s">
        <v>28735</v>
      </c>
      <c r="BL686" s="82">
        <v>1147</v>
      </c>
      <c r="BM686" s="82" t="s">
        <v>34638</v>
      </c>
      <c r="BN686" s="82" t="str">
        <f t="shared" si="46"/>
        <v>DIV</v>
      </c>
      <c r="BV686" s="82" t="s">
        <v>28742</v>
      </c>
      <c r="BW686" s="82">
        <v>1147</v>
      </c>
      <c r="BX686" s="82" t="s">
        <v>34638</v>
      </c>
      <c r="BY686" s="82" t="str">
        <f t="shared" si="47"/>
        <v>EIV</v>
      </c>
    </row>
    <row r="687" spans="20:77" ht="13.5" customHeight="1">
      <c r="T687" s="82" t="s">
        <v>28714</v>
      </c>
      <c r="U687" s="82">
        <v>1148</v>
      </c>
      <c r="V687" s="82" t="s">
        <v>34640</v>
      </c>
      <c r="W687" s="82" t="str">
        <f t="shared" si="44"/>
        <v>AIW</v>
      </c>
      <c r="Y687" s="82" t="s">
        <v>28846</v>
      </c>
      <c r="AA687" s="82" t="s">
        <v>34641</v>
      </c>
      <c r="AB687" s="82" t="s">
        <v>28722</v>
      </c>
      <c r="AC687" s="82">
        <v>1148</v>
      </c>
      <c r="AD687" s="82" t="s">
        <v>34640</v>
      </c>
      <c r="AE687" s="82" t="str">
        <f t="shared" si="45"/>
        <v>BIW</v>
      </c>
      <c r="AX687" s="82" t="s">
        <v>28728</v>
      </c>
      <c r="AY687" s="82">
        <v>1148</v>
      </c>
      <c r="AZ687" s="82" t="s">
        <v>34640</v>
      </c>
      <c r="BA687" s="82" t="str">
        <f>AX687&amp;AZ687</f>
        <v>CIW</v>
      </c>
      <c r="BK687" s="82" t="s">
        <v>28735</v>
      </c>
      <c r="BL687" s="82">
        <v>1148</v>
      </c>
      <c r="BM687" s="82" t="s">
        <v>34640</v>
      </c>
      <c r="BN687" s="82" t="str">
        <f t="shared" si="46"/>
        <v>DIW</v>
      </c>
      <c r="BV687" s="82" t="s">
        <v>28742</v>
      </c>
      <c r="BW687" s="82">
        <v>1148</v>
      </c>
      <c r="BX687" s="82" t="s">
        <v>34640</v>
      </c>
      <c r="BY687" s="82" t="str">
        <f t="shared" si="47"/>
        <v>EIW</v>
      </c>
    </row>
    <row r="688" spans="20:77" ht="13.5" customHeight="1">
      <c r="T688" s="82" t="s">
        <v>28714</v>
      </c>
      <c r="U688" s="82">
        <v>1149</v>
      </c>
      <c r="V688" s="82" t="s">
        <v>34642</v>
      </c>
      <c r="W688" s="82" t="str">
        <f t="shared" si="44"/>
        <v>AIX</v>
      </c>
      <c r="Y688" s="82" t="s">
        <v>28846</v>
      </c>
      <c r="AA688" s="82" t="s">
        <v>34643</v>
      </c>
      <c r="AB688" s="82" t="s">
        <v>28722</v>
      </c>
      <c r="AC688" s="82">
        <v>1149</v>
      </c>
      <c r="AD688" s="82" t="s">
        <v>34642</v>
      </c>
      <c r="AE688" s="82" t="str">
        <f t="shared" si="45"/>
        <v>BIX</v>
      </c>
      <c r="AX688" s="82" t="s">
        <v>28728</v>
      </c>
      <c r="AY688" s="82">
        <v>1149</v>
      </c>
      <c r="AZ688" s="82" t="s">
        <v>34642</v>
      </c>
      <c r="BA688" s="82" t="str">
        <f>AX688&amp;AZ688</f>
        <v>CIX</v>
      </c>
      <c r="BK688" s="82" t="s">
        <v>28735</v>
      </c>
      <c r="BL688" s="82">
        <v>1149</v>
      </c>
      <c r="BM688" s="82" t="s">
        <v>34642</v>
      </c>
      <c r="BN688" s="82" t="str">
        <f t="shared" si="46"/>
        <v>DIX</v>
      </c>
      <c r="BV688" s="82" t="s">
        <v>28742</v>
      </c>
      <c r="BW688" s="82">
        <v>1149</v>
      </c>
      <c r="BX688" s="82" t="s">
        <v>34642</v>
      </c>
      <c r="BY688" s="82" t="str">
        <f t="shared" si="47"/>
        <v>EIX</v>
      </c>
    </row>
    <row r="689" spans="20:77" ht="13.5" customHeight="1">
      <c r="T689" s="82" t="s">
        <v>28714</v>
      </c>
      <c r="U689" s="82">
        <v>1150</v>
      </c>
      <c r="V689" s="82" t="s">
        <v>34644</v>
      </c>
      <c r="W689" s="82" t="str">
        <f t="shared" si="44"/>
        <v>AIY</v>
      </c>
      <c r="Y689" s="82" t="s">
        <v>28846</v>
      </c>
      <c r="AA689" s="82" t="s">
        <v>34645</v>
      </c>
      <c r="AB689" s="82" t="s">
        <v>28722</v>
      </c>
      <c r="AC689" s="82">
        <v>1150</v>
      </c>
      <c r="AD689" s="82" t="s">
        <v>34644</v>
      </c>
      <c r="AE689" s="82" t="str">
        <f t="shared" si="45"/>
        <v>BIY</v>
      </c>
      <c r="AX689" s="82" t="s">
        <v>28728</v>
      </c>
      <c r="AY689" s="82">
        <v>1150</v>
      </c>
      <c r="AZ689" s="82" t="s">
        <v>34644</v>
      </c>
      <c r="BA689" s="82" t="str">
        <f>AX689&amp;AZ689</f>
        <v>CIY</v>
      </c>
      <c r="BK689" s="82" t="s">
        <v>28735</v>
      </c>
      <c r="BL689" s="82">
        <v>1150</v>
      </c>
      <c r="BM689" s="82" t="s">
        <v>34644</v>
      </c>
      <c r="BN689" s="82" t="str">
        <f t="shared" si="46"/>
        <v>DIY</v>
      </c>
      <c r="BV689" s="82" t="s">
        <v>28742</v>
      </c>
      <c r="BW689" s="82">
        <v>1150</v>
      </c>
      <c r="BX689" s="82" t="s">
        <v>34644</v>
      </c>
      <c r="BY689" s="82" t="str">
        <f t="shared" si="47"/>
        <v>EIY</v>
      </c>
    </row>
    <row r="690" spans="20:77" ht="13.5" customHeight="1">
      <c r="T690" s="82" t="s">
        <v>28714</v>
      </c>
      <c r="U690" s="82">
        <v>1151</v>
      </c>
      <c r="V690" s="82" t="s">
        <v>34646</v>
      </c>
      <c r="W690" s="82" t="str">
        <f t="shared" si="44"/>
        <v>AIZ</v>
      </c>
      <c r="Y690" s="82" t="s">
        <v>28846</v>
      </c>
      <c r="AA690" s="82" t="s">
        <v>29047</v>
      </c>
      <c r="AB690" s="82" t="s">
        <v>28722</v>
      </c>
      <c r="AC690" s="82">
        <v>1151</v>
      </c>
      <c r="AD690" s="82" t="s">
        <v>34646</v>
      </c>
      <c r="AE690" s="82" t="str">
        <f t="shared" si="45"/>
        <v>BIZ</v>
      </c>
      <c r="AX690" s="82" t="s">
        <v>28728</v>
      </c>
      <c r="AY690" s="82">
        <v>1151</v>
      </c>
      <c r="AZ690" s="82" t="s">
        <v>34646</v>
      </c>
      <c r="BA690" s="82" t="str">
        <f>AX690&amp;AZ690</f>
        <v>CIZ</v>
      </c>
      <c r="BK690" s="82" t="s">
        <v>28735</v>
      </c>
      <c r="BL690" s="82">
        <v>1151</v>
      </c>
      <c r="BM690" s="82" t="s">
        <v>34646</v>
      </c>
      <c r="BN690" s="82" t="str">
        <f t="shared" si="46"/>
        <v>DIZ</v>
      </c>
      <c r="BV690" s="82" t="s">
        <v>28742</v>
      </c>
      <c r="BW690" s="82">
        <v>1151</v>
      </c>
      <c r="BX690" s="82" t="s">
        <v>34646</v>
      </c>
      <c r="BY690" s="82" t="str">
        <f t="shared" si="47"/>
        <v>EIZ</v>
      </c>
    </row>
    <row r="691" spans="20:77" ht="13.5" customHeight="1">
      <c r="T691" s="82" t="s">
        <v>28714</v>
      </c>
      <c r="U691" s="82">
        <v>1178</v>
      </c>
      <c r="V691" s="82" t="s">
        <v>34647</v>
      </c>
      <c r="W691" s="82" t="str">
        <f t="shared" si="44"/>
        <v>AJ0</v>
      </c>
      <c r="Y691" s="82" t="s">
        <v>28846</v>
      </c>
      <c r="AA691" s="82" t="s">
        <v>34648</v>
      </c>
      <c r="AB691" s="82" t="s">
        <v>28722</v>
      </c>
      <c r="AC691" s="82">
        <v>1178</v>
      </c>
      <c r="AD691" s="82" t="s">
        <v>34647</v>
      </c>
      <c r="AE691" s="82" t="str">
        <f t="shared" si="45"/>
        <v>BJ0</v>
      </c>
      <c r="AX691" s="82" t="s">
        <v>28728</v>
      </c>
      <c r="AY691" s="82">
        <v>1178</v>
      </c>
      <c r="AZ691" s="82" t="s">
        <v>34647</v>
      </c>
      <c r="BA691" s="82" t="str">
        <f>AX691&amp;AZ691</f>
        <v>CJ0</v>
      </c>
      <c r="BK691" s="82" t="s">
        <v>28735</v>
      </c>
      <c r="BL691" s="82">
        <v>1178</v>
      </c>
      <c r="BM691" s="82" t="s">
        <v>34647</v>
      </c>
      <c r="BN691" s="82" t="str">
        <f t="shared" si="46"/>
        <v>DJ0</v>
      </c>
      <c r="BV691" s="82" t="s">
        <v>28742</v>
      </c>
      <c r="BW691" s="82">
        <v>1178</v>
      </c>
      <c r="BX691" s="82" t="s">
        <v>34647</v>
      </c>
      <c r="BY691" s="82" t="str">
        <f t="shared" si="47"/>
        <v>EJ0</v>
      </c>
    </row>
    <row r="692" spans="20:77" ht="13.5" customHeight="1">
      <c r="T692" s="82" t="s">
        <v>28714</v>
      </c>
      <c r="U692" s="82">
        <v>1179</v>
      </c>
      <c r="V692" s="82" t="s">
        <v>34649</v>
      </c>
      <c r="W692" s="82" t="str">
        <f t="shared" si="44"/>
        <v>AJ1</v>
      </c>
      <c r="Y692" s="82" t="s">
        <v>28846</v>
      </c>
      <c r="AA692" s="82" t="s">
        <v>34650</v>
      </c>
      <c r="AB692" s="82" t="s">
        <v>28722</v>
      </c>
      <c r="AC692" s="82">
        <v>1179</v>
      </c>
      <c r="AD692" s="82" t="s">
        <v>34649</v>
      </c>
      <c r="AE692" s="82" t="str">
        <f t="shared" si="45"/>
        <v>BJ1</v>
      </c>
      <c r="AX692" s="82" t="s">
        <v>28728</v>
      </c>
      <c r="AY692" s="82">
        <v>1179</v>
      </c>
      <c r="AZ692" s="82" t="s">
        <v>34649</v>
      </c>
      <c r="BA692" s="82" t="str">
        <f>AX692&amp;AZ692</f>
        <v>CJ1</v>
      </c>
      <c r="BK692" s="82" t="s">
        <v>28735</v>
      </c>
      <c r="BL692" s="82">
        <v>1179</v>
      </c>
      <c r="BM692" s="82" t="s">
        <v>34649</v>
      </c>
      <c r="BN692" s="82" t="str">
        <f t="shared" si="46"/>
        <v>DJ1</v>
      </c>
      <c r="BV692" s="82" t="s">
        <v>28742</v>
      </c>
      <c r="BW692" s="82">
        <v>1179</v>
      </c>
      <c r="BX692" s="82" t="s">
        <v>34649</v>
      </c>
      <c r="BY692" s="82" t="str">
        <f t="shared" si="47"/>
        <v>EJ1</v>
      </c>
    </row>
    <row r="693" spans="20:77" ht="13.5" customHeight="1">
      <c r="T693" s="82" t="s">
        <v>28714</v>
      </c>
      <c r="U693" s="82">
        <v>1180</v>
      </c>
      <c r="V693" s="82" t="s">
        <v>34651</v>
      </c>
      <c r="W693" s="82" t="str">
        <f t="shared" si="44"/>
        <v>AJ2</v>
      </c>
      <c r="Y693" s="82" t="s">
        <v>28846</v>
      </c>
      <c r="AA693" s="82" t="s">
        <v>34652</v>
      </c>
      <c r="AB693" s="82" t="s">
        <v>28722</v>
      </c>
      <c r="AC693" s="82">
        <v>1180</v>
      </c>
      <c r="AD693" s="82" t="s">
        <v>34651</v>
      </c>
      <c r="AE693" s="82" t="str">
        <f t="shared" si="45"/>
        <v>BJ2</v>
      </c>
      <c r="AX693" s="82" t="s">
        <v>28728</v>
      </c>
      <c r="AY693" s="82">
        <v>1180</v>
      </c>
      <c r="AZ693" s="82" t="s">
        <v>34651</v>
      </c>
      <c r="BA693" s="82" t="str">
        <f>AX693&amp;AZ693</f>
        <v>CJ2</v>
      </c>
      <c r="BK693" s="82" t="s">
        <v>28735</v>
      </c>
      <c r="BL693" s="82">
        <v>1180</v>
      </c>
      <c r="BM693" s="82" t="s">
        <v>34651</v>
      </c>
      <c r="BN693" s="82" t="str">
        <f t="shared" si="46"/>
        <v>DJ2</v>
      </c>
      <c r="BV693" s="82" t="s">
        <v>28742</v>
      </c>
      <c r="BW693" s="82">
        <v>1180</v>
      </c>
      <c r="BX693" s="82" t="s">
        <v>34651</v>
      </c>
      <c r="BY693" s="82" t="str">
        <f t="shared" si="47"/>
        <v>EJ2</v>
      </c>
    </row>
    <row r="694" spans="20:77" ht="13.5" customHeight="1">
      <c r="T694" s="82" t="s">
        <v>28714</v>
      </c>
      <c r="U694" s="82">
        <v>1181</v>
      </c>
      <c r="V694" s="82" t="s">
        <v>34653</v>
      </c>
      <c r="W694" s="82" t="str">
        <f t="shared" si="44"/>
        <v>AJ3</v>
      </c>
      <c r="Y694" s="82" t="s">
        <v>28846</v>
      </c>
      <c r="AA694" s="82" t="s">
        <v>34654</v>
      </c>
      <c r="AB694" s="82" t="s">
        <v>28722</v>
      </c>
      <c r="AC694" s="82">
        <v>1181</v>
      </c>
      <c r="AD694" s="82" t="s">
        <v>34653</v>
      </c>
      <c r="AE694" s="82" t="str">
        <f t="shared" si="45"/>
        <v>BJ3</v>
      </c>
      <c r="AX694" s="82" t="s">
        <v>28728</v>
      </c>
      <c r="AY694" s="82">
        <v>1181</v>
      </c>
      <c r="AZ694" s="82" t="s">
        <v>34653</v>
      </c>
      <c r="BA694" s="82" t="str">
        <f>AX694&amp;AZ694</f>
        <v>CJ3</v>
      </c>
      <c r="BK694" s="82" t="s">
        <v>28735</v>
      </c>
      <c r="BL694" s="82">
        <v>1181</v>
      </c>
      <c r="BM694" s="82" t="s">
        <v>34653</v>
      </c>
      <c r="BN694" s="82" t="str">
        <f t="shared" si="46"/>
        <v>DJ3</v>
      </c>
      <c r="BV694" s="82" t="s">
        <v>28742</v>
      </c>
      <c r="BW694" s="82">
        <v>1181</v>
      </c>
      <c r="BX694" s="82" t="s">
        <v>34653</v>
      </c>
      <c r="BY694" s="82" t="str">
        <f t="shared" si="47"/>
        <v>EJ3</v>
      </c>
    </row>
    <row r="695" spans="20:77" ht="13.5" customHeight="1">
      <c r="T695" s="82" t="s">
        <v>28714</v>
      </c>
      <c r="U695" s="82">
        <v>1182</v>
      </c>
      <c r="V695" s="82" t="s">
        <v>34655</v>
      </c>
      <c r="W695" s="82" t="str">
        <f t="shared" si="44"/>
        <v>AJ4</v>
      </c>
      <c r="Y695" s="82" t="s">
        <v>28846</v>
      </c>
      <c r="AA695" s="82" t="s">
        <v>33381</v>
      </c>
      <c r="AB695" s="82" t="s">
        <v>28722</v>
      </c>
      <c r="AC695" s="82">
        <v>1182</v>
      </c>
      <c r="AD695" s="82" t="s">
        <v>34655</v>
      </c>
      <c r="AE695" s="82" t="str">
        <f t="shared" si="45"/>
        <v>BJ4</v>
      </c>
      <c r="AX695" s="82" t="s">
        <v>28728</v>
      </c>
      <c r="AY695" s="82">
        <v>1182</v>
      </c>
      <c r="AZ695" s="82" t="s">
        <v>34655</v>
      </c>
      <c r="BA695" s="82" t="str">
        <f>AX695&amp;AZ695</f>
        <v>CJ4</v>
      </c>
      <c r="BK695" s="82" t="s">
        <v>28735</v>
      </c>
      <c r="BL695" s="82">
        <v>1182</v>
      </c>
      <c r="BM695" s="82" t="s">
        <v>34655</v>
      </c>
      <c r="BN695" s="82" t="str">
        <f t="shared" si="46"/>
        <v>DJ4</v>
      </c>
      <c r="BV695" s="82" t="s">
        <v>28742</v>
      </c>
      <c r="BW695" s="82">
        <v>1182</v>
      </c>
      <c r="BX695" s="82" t="s">
        <v>34655</v>
      </c>
      <c r="BY695" s="82" t="str">
        <f t="shared" si="47"/>
        <v>EJ4</v>
      </c>
    </row>
    <row r="696" spans="20:77" ht="13.5" customHeight="1">
      <c r="T696" s="82" t="s">
        <v>28714</v>
      </c>
      <c r="U696" s="82">
        <v>1183</v>
      </c>
      <c r="V696" s="82" t="s">
        <v>34656</v>
      </c>
      <c r="W696" s="82" t="str">
        <f t="shared" si="44"/>
        <v>AJ5</v>
      </c>
      <c r="Y696" s="82" t="s">
        <v>28846</v>
      </c>
      <c r="AA696" s="82" t="s">
        <v>34657</v>
      </c>
      <c r="AB696" s="82" t="s">
        <v>28722</v>
      </c>
      <c r="AC696" s="82">
        <v>1183</v>
      </c>
      <c r="AD696" s="82" t="s">
        <v>34656</v>
      </c>
      <c r="AE696" s="82" t="str">
        <f t="shared" si="45"/>
        <v>BJ5</v>
      </c>
      <c r="AX696" s="82" t="s">
        <v>28728</v>
      </c>
      <c r="AY696" s="82">
        <v>1183</v>
      </c>
      <c r="AZ696" s="82" t="s">
        <v>34656</v>
      </c>
      <c r="BA696" s="82" t="str">
        <f>AX696&amp;AZ696</f>
        <v>CJ5</v>
      </c>
      <c r="BK696" s="82" t="s">
        <v>28735</v>
      </c>
      <c r="BL696" s="82">
        <v>1183</v>
      </c>
      <c r="BM696" s="82" t="s">
        <v>34656</v>
      </c>
      <c r="BN696" s="82" t="str">
        <f t="shared" si="46"/>
        <v>DJ5</v>
      </c>
      <c r="BV696" s="82" t="s">
        <v>28742</v>
      </c>
      <c r="BW696" s="82">
        <v>1183</v>
      </c>
      <c r="BX696" s="82" t="s">
        <v>34656</v>
      </c>
      <c r="BY696" s="82" t="str">
        <f t="shared" si="47"/>
        <v>EJ5</v>
      </c>
    </row>
    <row r="697" spans="20:77" ht="13.5" customHeight="1">
      <c r="T697" s="82" t="s">
        <v>28714</v>
      </c>
      <c r="U697" s="82">
        <v>1184</v>
      </c>
      <c r="V697" s="82" t="s">
        <v>34658</v>
      </c>
      <c r="W697" s="82" t="str">
        <f t="shared" si="44"/>
        <v>AJ6</v>
      </c>
      <c r="Y697" s="82" t="s">
        <v>28846</v>
      </c>
      <c r="AA697" s="82" t="s">
        <v>34659</v>
      </c>
      <c r="AB697" s="82" t="s">
        <v>28722</v>
      </c>
      <c r="AC697" s="82">
        <v>1184</v>
      </c>
      <c r="AD697" s="82" t="s">
        <v>34658</v>
      </c>
      <c r="AE697" s="82" t="str">
        <f t="shared" si="45"/>
        <v>BJ6</v>
      </c>
      <c r="AX697" s="82" t="s">
        <v>28728</v>
      </c>
      <c r="AY697" s="82">
        <v>1184</v>
      </c>
      <c r="AZ697" s="82" t="s">
        <v>34658</v>
      </c>
      <c r="BA697" s="82" t="str">
        <f>AX697&amp;AZ697</f>
        <v>CJ6</v>
      </c>
      <c r="BK697" s="82" t="s">
        <v>28735</v>
      </c>
      <c r="BL697" s="82">
        <v>1184</v>
      </c>
      <c r="BM697" s="82" t="s">
        <v>34658</v>
      </c>
      <c r="BN697" s="82" t="str">
        <f t="shared" si="46"/>
        <v>DJ6</v>
      </c>
      <c r="BV697" s="82" t="s">
        <v>28742</v>
      </c>
      <c r="BW697" s="82">
        <v>1184</v>
      </c>
      <c r="BX697" s="82" t="s">
        <v>34658</v>
      </c>
      <c r="BY697" s="82" t="str">
        <f t="shared" si="47"/>
        <v>EJ6</v>
      </c>
    </row>
    <row r="698" spans="20:77" ht="13.5" customHeight="1">
      <c r="T698" s="82" t="s">
        <v>28714</v>
      </c>
      <c r="U698" s="82">
        <v>1185</v>
      </c>
      <c r="V698" s="82" t="s">
        <v>34660</v>
      </c>
      <c r="W698" s="82" t="str">
        <f t="shared" si="44"/>
        <v>AJ7</v>
      </c>
      <c r="Y698" s="82" t="s">
        <v>28846</v>
      </c>
      <c r="AA698" s="82" t="s">
        <v>34661</v>
      </c>
      <c r="AB698" s="82" t="s">
        <v>28722</v>
      </c>
      <c r="AC698" s="82">
        <v>1185</v>
      </c>
      <c r="AD698" s="82" t="s">
        <v>34660</v>
      </c>
      <c r="AE698" s="82" t="str">
        <f t="shared" si="45"/>
        <v>BJ7</v>
      </c>
      <c r="AX698" s="82" t="s">
        <v>28728</v>
      </c>
      <c r="AY698" s="82">
        <v>1185</v>
      </c>
      <c r="AZ698" s="82" t="s">
        <v>34660</v>
      </c>
      <c r="BA698" s="82" t="str">
        <f>AX698&amp;AZ698</f>
        <v>CJ7</v>
      </c>
      <c r="BK698" s="82" t="s">
        <v>28735</v>
      </c>
      <c r="BL698" s="82">
        <v>1185</v>
      </c>
      <c r="BM698" s="82" t="s">
        <v>34660</v>
      </c>
      <c r="BN698" s="82" t="str">
        <f t="shared" si="46"/>
        <v>DJ7</v>
      </c>
      <c r="BV698" s="82" t="s">
        <v>28742</v>
      </c>
      <c r="BW698" s="82">
        <v>1185</v>
      </c>
      <c r="BX698" s="82" t="s">
        <v>34660</v>
      </c>
      <c r="BY698" s="82" t="str">
        <f t="shared" si="47"/>
        <v>EJ7</v>
      </c>
    </row>
    <row r="699" spans="20:77" ht="13.5" customHeight="1">
      <c r="T699" s="82" t="s">
        <v>28714</v>
      </c>
      <c r="U699" s="82">
        <v>1186</v>
      </c>
      <c r="V699" s="82" t="s">
        <v>34662</v>
      </c>
      <c r="W699" s="82" t="str">
        <f t="shared" si="44"/>
        <v>AJ8</v>
      </c>
      <c r="Y699" s="82" t="s">
        <v>28846</v>
      </c>
      <c r="AA699" s="82" t="s">
        <v>34663</v>
      </c>
      <c r="AB699" s="82" t="s">
        <v>28722</v>
      </c>
      <c r="AC699" s="82">
        <v>1186</v>
      </c>
      <c r="AD699" s="82" t="s">
        <v>34662</v>
      </c>
      <c r="AE699" s="82" t="str">
        <f t="shared" si="45"/>
        <v>BJ8</v>
      </c>
      <c r="AX699" s="82" t="s">
        <v>28728</v>
      </c>
      <c r="AY699" s="82">
        <v>1186</v>
      </c>
      <c r="AZ699" s="82" t="s">
        <v>34662</v>
      </c>
      <c r="BA699" s="82" t="str">
        <f>AX699&amp;AZ699</f>
        <v>CJ8</v>
      </c>
      <c r="BK699" s="82" t="s">
        <v>28735</v>
      </c>
      <c r="BL699" s="82">
        <v>1186</v>
      </c>
      <c r="BM699" s="82" t="s">
        <v>34662</v>
      </c>
      <c r="BN699" s="82" t="str">
        <f t="shared" si="46"/>
        <v>DJ8</v>
      </c>
      <c r="BV699" s="82" t="s">
        <v>28742</v>
      </c>
      <c r="BW699" s="82">
        <v>1186</v>
      </c>
      <c r="BX699" s="82" t="s">
        <v>34662</v>
      </c>
      <c r="BY699" s="82" t="str">
        <f t="shared" si="47"/>
        <v>EJ8</v>
      </c>
    </row>
    <row r="700" spans="20:77" ht="13.5" customHeight="1">
      <c r="T700" s="82" t="s">
        <v>28714</v>
      </c>
      <c r="U700" s="82">
        <v>1187</v>
      </c>
      <c r="V700" s="82" t="s">
        <v>28781</v>
      </c>
      <c r="W700" s="82" t="str">
        <f t="shared" si="44"/>
        <v>AJ9</v>
      </c>
      <c r="Y700" s="82" t="s">
        <v>28846</v>
      </c>
      <c r="AA700" s="82" t="s">
        <v>34664</v>
      </c>
      <c r="AB700" s="82" t="s">
        <v>28722</v>
      </c>
      <c r="AC700" s="82">
        <v>1187</v>
      </c>
      <c r="AD700" s="82" t="s">
        <v>28781</v>
      </c>
      <c r="AE700" s="82" t="str">
        <f t="shared" si="45"/>
        <v>BJ9</v>
      </c>
      <c r="AX700" s="82" t="s">
        <v>28728</v>
      </c>
      <c r="AY700" s="82">
        <v>1187</v>
      </c>
      <c r="AZ700" s="82" t="s">
        <v>28781</v>
      </c>
      <c r="BA700" s="82" t="str">
        <f>AX700&amp;AZ700</f>
        <v>CJ9</v>
      </c>
      <c r="BK700" s="82" t="s">
        <v>28735</v>
      </c>
      <c r="BL700" s="82">
        <v>1187</v>
      </c>
      <c r="BM700" s="82" t="s">
        <v>28781</v>
      </c>
      <c r="BN700" s="82" t="str">
        <f t="shared" si="46"/>
        <v>DJ9</v>
      </c>
      <c r="BV700" s="82" t="s">
        <v>28742</v>
      </c>
      <c r="BW700" s="82">
        <v>1187</v>
      </c>
      <c r="BX700" s="82" t="s">
        <v>28781</v>
      </c>
      <c r="BY700" s="82" t="str">
        <f t="shared" si="47"/>
        <v>EJ9</v>
      </c>
    </row>
    <row r="701" spans="20:77" ht="13.5" customHeight="1">
      <c r="T701" s="82" t="s">
        <v>28714</v>
      </c>
      <c r="U701" s="82">
        <v>1188</v>
      </c>
      <c r="V701" s="82" t="s">
        <v>28778</v>
      </c>
      <c r="W701" s="82" t="str">
        <f t="shared" si="44"/>
        <v>AJA</v>
      </c>
      <c r="Y701" s="82" t="s">
        <v>28846</v>
      </c>
      <c r="AA701" s="82" t="s">
        <v>34665</v>
      </c>
      <c r="AB701" s="82" t="s">
        <v>28722</v>
      </c>
      <c r="AC701" s="82">
        <v>1188</v>
      </c>
      <c r="AD701" s="82" t="s">
        <v>28778</v>
      </c>
      <c r="AE701" s="82" t="str">
        <f t="shared" si="45"/>
        <v>BJA</v>
      </c>
      <c r="AX701" s="82" t="s">
        <v>28728</v>
      </c>
      <c r="AY701" s="82">
        <v>1188</v>
      </c>
      <c r="AZ701" s="82" t="s">
        <v>28778</v>
      </c>
      <c r="BA701" s="82" t="str">
        <f>AX701&amp;AZ701</f>
        <v>CJA</v>
      </c>
      <c r="BK701" s="82" t="s">
        <v>28735</v>
      </c>
      <c r="BL701" s="82">
        <v>1188</v>
      </c>
      <c r="BM701" s="82" t="s">
        <v>28778</v>
      </c>
      <c r="BN701" s="82" t="str">
        <f t="shared" si="46"/>
        <v>DJA</v>
      </c>
      <c r="BV701" s="82" t="s">
        <v>28742</v>
      </c>
      <c r="BW701" s="82">
        <v>1188</v>
      </c>
      <c r="BX701" s="82" t="s">
        <v>28778</v>
      </c>
      <c r="BY701" s="82" t="str">
        <f t="shared" si="47"/>
        <v>EJA</v>
      </c>
    </row>
    <row r="702" spans="20:77" ht="13.5" customHeight="1">
      <c r="T702" s="82" t="s">
        <v>28714</v>
      </c>
      <c r="U702" s="82">
        <v>1189</v>
      </c>
      <c r="V702" s="82" t="s">
        <v>28779</v>
      </c>
      <c r="W702" s="82" t="str">
        <f t="shared" si="44"/>
        <v>AJB</v>
      </c>
      <c r="Y702" s="82" t="s">
        <v>28846</v>
      </c>
      <c r="AA702" s="82" t="s">
        <v>34666</v>
      </c>
      <c r="AB702" s="82" t="s">
        <v>28722</v>
      </c>
      <c r="AC702" s="82">
        <v>1189</v>
      </c>
      <c r="AD702" s="82" t="s">
        <v>28779</v>
      </c>
      <c r="AE702" s="82" t="str">
        <f t="shared" si="45"/>
        <v>BJB</v>
      </c>
      <c r="AX702" s="82" t="s">
        <v>28728</v>
      </c>
      <c r="AY702" s="82">
        <v>1189</v>
      </c>
      <c r="AZ702" s="82" t="s">
        <v>28779</v>
      </c>
      <c r="BA702" s="82" t="str">
        <f>AX702&amp;AZ702</f>
        <v>CJB</v>
      </c>
      <c r="BK702" s="82" t="s">
        <v>28735</v>
      </c>
      <c r="BL702" s="82">
        <v>1189</v>
      </c>
      <c r="BM702" s="82" t="s">
        <v>28779</v>
      </c>
      <c r="BN702" s="82" t="str">
        <f t="shared" si="46"/>
        <v>DJB</v>
      </c>
      <c r="BV702" s="82" t="s">
        <v>28742</v>
      </c>
      <c r="BW702" s="82">
        <v>1189</v>
      </c>
      <c r="BX702" s="82" t="s">
        <v>28779</v>
      </c>
      <c r="BY702" s="82" t="str">
        <f t="shared" si="47"/>
        <v>EJB</v>
      </c>
    </row>
    <row r="703" spans="20:77" ht="13.5" customHeight="1">
      <c r="T703" s="82" t="s">
        <v>28714</v>
      </c>
      <c r="U703" s="82">
        <v>1190</v>
      </c>
      <c r="V703" s="82" t="s">
        <v>34667</v>
      </c>
      <c r="W703" s="82" t="str">
        <f t="shared" si="44"/>
        <v>AJC</v>
      </c>
      <c r="Y703" s="82" t="s">
        <v>28846</v>
      </c>
      <c r="AA703" s="82" t="s">
        <v>34668</v>
      </c>
      <c r="AB703" s="82" t="s">
        <v>28722</v>
      </c>
      <c r="AC703" s="82">
        <v>1190</v>
      </c>
      <c r="AD703" s="82" t="s">
        <v>34667</v>
      </c>
      <c r="AE703" s="82" t="str">
        <f t="shared" si="45"/>
        <v>BJC</v>
      </c>
      <c r="AX703" s="82" t="s">
        <v>28728</v>
      </c>
      <c r="AY703" s="82">
        <v>1190</v>
      </c>
      <c r="AZ703" s="82" t="s">
        <v>34667</v>
      </c>
      <c r="BA703" s="82" t="str">
        <f>AX703&amp;AZ703</f>
        <v>CJC</v>
      </c>
      <c r="BK703" s="82" t="s">
        <v>28735</v>
      </c>
      <c r="BL703" s="82">
        <v>1190</v>
      </c>
      <c r="BM703" s="82" t="s">
        <v>34667</v>
      </c>
      <c r="BN703" s="82" t="str">
        <f t="shared" si="46"/>
        <v>DJC</v>
      </c>
      <c r="BV703" s="82" t="s">
        <v>28742</v>
      </c>
      <c r="BW703" s="82">
        <v>1190</v>
      </c>
      <c r="BX703" s="82" t="s">
        <v>34667</v>
      </c>
      <c r="BY703" s="82" t="str">
        <f t="shared" si="47"/>
        <v>EJC</v>
      </c>
    </row>
    <row r="704" spans="20:77" ht="13.5" customHeight="1">
      <c r="T704" s="82" t="s">
        <v>28714</v>
      </c>
      <c r="U704" s="82">
        <v>1191</v>
      </c>
      <c r="V704" s="82" t="s">
        <v>34669</v>
      </c>
      <c r="W704" s="82" t="str">
        <f t="shared" si="44"/>
        <v>AJD</v>
      </c>
      <c r="Y704" s="82" t="s">
        <v>28846</v>
      </c>
      <c r="AA704" s="82" t="s">
        <v>34670</v>
      </c>
      <c r="AB704" s="82" t="s">
        <v>28722</v>
      </c>
      <c r="AC704" s="82">
        <v>1191</v>
      </c>
      <c r="AD704" s="82" t="s">
        <v>34669</v>
      </c>
      <c r="AE704" s="82" t="str">
        <f t="shared" si="45"/>
        <v>BJD</v>
      </c>
      <c r="AX704" s="82" t="s">
        <v>28728</v>
      </c>
      <c r="AY704" s="82">
        <v>1191</v>
      </c>
      <c r="AZ704" s="82" t="s">
        <v>34669</v>
      </c>
      <c r="BA704" s="82" t="str">
        <f>AX704&amp;AZ704</f>
        <v>CJD</v>
      </c>
      <c r="BK704" s="82" t="s">
        <v>28735</v>
      </c>
      <c r="BL704" s="82">
        <v>1191</v>
      </c>
      <c r="BM704" s="82" t="s">
        <v>34669</v>
      </c>
      <c r="BN704" s="82" t="str">
        <f t="shared" si="46"/>
        <v>DJD</v>
      </c>
      <c r="BV704" s="82" t="s">
        <v>28742</v>
      </c>
      <c r="BW704" s="82">
        <v>1191</v>
      </c>
      <c r="BX704" s="82" t="s">
        <v>34669</v>
      </c>
      <c r="BY704" s="82" t="str">
        <f t="shared" si="47"/>
        <v>EJD</v>
      </c>
    </row>
    <row r="705" spans="20:77" ht="13.5" customHeight="1">
      <c r="T705" s="82" t="s">
        <v>28714</v>
      </c>
      <c r="U705" s="82">
        <v>1192</v>
      </c>
      <c r="V705" s="82" t="s">
        <v>34671</v>
      </c>
      <c r="W705" s="82" t="str">
        <f t="shared" si="44"/>
        <v>AJE</v>
      </c>
      <c r="Y705" s="82" t="s">
        <v>28846</v>
      </c>
      <c r="AA705" s="82" t="s">
        <v>34672</v>
      </c>
      <c r="AB705" s="82" t="s">
        <v>28722</v>
      </c>
      <c r="AC705" s="82">
        <v>1192</v>
      </c>
      <c r="AD705" s="82" t="s">
        <v>34671</v>
      </c>
      <c r="AE705" s="82" t="str">
        <f t="shared" si="45"/>
        <v>BJE</v>
      </c>
      <c r="AX705" s="82" t="s">
        <v>28728</v>
      </c>
      <c r="AY705" s="82">
        <v>1192</v>
      </c>
      <c r="AZ705" s="82" t="s">
        <v>34671</v>
      </c>
      <c r="BA705" s="82" t="str">
        <f>AX705&amp;AZ705</f>
        <v>CJE</v>
      </c>
      <c r="BK705" s="82" t="s">
        <v>28735</v>
      </c>
      <c r="BL705" s="82">
        <v>1192</v>
      </c>
      <c r="BM705" s="82" t="s">
        <v>34671</v>
      </c>
      <c r="BN705" s="82" t="str">
        <f t="shared" si="46"/>
        <v>DJE</v>
      </c>
      <c r="BV705" s="82" t="s">
        <v>28742</v>
      </c>
      <c r="BW705" s="82">
        <v>1192</v>
      </c>
      <c r="BX705" s="82" t="s">
        <v>34671</v>
      </c>
      <c r="BY705" s="82" t="str">
        <f t="shared" si="47"/>
        <v>EJE</v>
      </c>
    </row>
    <row r="706" spans="20:77" ht="13.5" customHeight="1">
      <c r="T706" s="82" t="s">
        <v>28714</v>
      </c>
      <c r="U706" s="82">
        <v>1193</v>
      </c>
      <c r="V706" s="82" t="s">
        <v>34673</v>
      </c>
      <c r="W706" s="82" t="str">
        <f t="shared" si="44"/>
        <v>AJF</v>
      </c>
      <c r="Y706" s="82" t="s">
        <v>28846</v>
      </c>
      <c r="AA706" s="82" t="s">
        <v>34674</v>
      </c>
      <c r="AB706" s="82" t="s">
        <v>28722</v>
      </c>
      <c r="AC706" s="82">
        <v>1193</v>
      </c>
      <c r="AD706" s="82" t="s">
        <v>34673</v>
      </c>
      <c r="AE706" s="82" t="str">
        <f t="shared" si="45"/>
        <v>BJF</v>
      </c>
      <c r="AX706" s="82" t="s">
        <v>28728</v>
      </c>
      <c r="AY706" s="82">
        <v>1193</v>
      </c>
      <c r="AZ706" s="82" t="s">
        <v>34673</v>
      </c>
      <c r="BA706" s="82" t="str">
        <f>AX706&amp;AZ706</f>
        <v>CJF</v>
      </c>
      <c r="BK706" s="82" t="s">
        <v>28735</v>
      </c>
      <c r="BL706" s="82">
        <v>1193</v>
      </c>
      <c r="BM706" s="82" t="s">
        <v>34673</v>
      </c>
      <c r="BN706" s="82" t="str">
        <f t="shared" si="46"/>
        <v>DJF</v>
      </c>
      <c r="BV706" s="82" t="s">
        <v>28742</v>
      </c>
      <c r="BW706" s="82">
        <v>1193</v>
      </c>
      <c r="BX706" s="82" t="s">
        <v>34673</v>
      </c>
      <c r="BY706" s="82" t="str">
        <f t="shared" si="47"/>
        <v>EJF</v>
      </c>
    </row>
    <row r="707" spans="20:77" ht="13.5" customHeight="1">
      <c r="T707" s="82" t="s">
        <v>28714</v>
      </c>
      <c r="U707" s="82">
        <v>1194</v>
      </c>
      <c r="V707" s="82" t="s">
        <v>34675</v>
      </c>
      <c r="W707" s="82" t="str">
        <f t="shared" si="44"/>
        <v>AJG</v>
      </c>
      <c r="Y707" s="82" t="s">
        <v>28846</v>
      </c>
      <c r="AA707" s="82" t="s">
        <v>34676</v>
      </c>
      <c r="AB707" s="82" t="s">
        <v>28722</v>
      </c>
      <c r="AC707" s="82">
        <v>1194</v>
      </c>
      <c r="AD707" s="82" t="s">
        <v>34675</v>
      </c>
      <c r="AE707" s="82" t="str">
        <f t="shared" si="45"/>
        <v>BJG</v>
      </c>
      <c r="AX707" s="82" t="s">
        <v>28728</v>
      </c>
      <c r="AY707" s="82">
        <v>1194</v>
      </c>
      <c r="AZ707" s="82" t="s">
        <v>34675</v>
      </c>
      <c r="BA707" s="82" t="str">
        <f>AX707&amp;AZ707</f>
        <v>CJG</v>
      </c>
      <c r="BK707" s="82" t="s">
        <v>28735</v>
      </c>
      <c r="BL707" s="82">
        <v>1194</v>
      </c>
      <c r="BM707" s="82" t="s">
        <v>34675</v>
      </c>
      <c r="BN707" s="82" t="str">
        <f t="shared" si="46"/>
        <v>DJG</v>
      </c>
      <c r="BV707" s="82" t="s">
        <v>28742</v>
      </c>
      <c r="BW707" s="82">
        <v>1194</v>
      </c>
      <c r="BX707" s="82" t="s">
        <v>34675</v>
      </c>
      <c r="BY707" s="82" t="str">
        <f t="shared" si="47"/>
        <v>EJG</v>
      </c>
    </row>
    <row r="708" spans="20:77" ht="13.5" customHeight="1">
      <c r="T708" s="82" t="s">
        <v>28714</v>
      </c>
      <c r="U708" s="82">
        <v>1195</v>
      </c>
      <c r="V708" s="82" t="s">
        <v>34677</v>
      </c>
      <c r="W708" s="82" t="str">
        <f t="shared" si="44"/>
        <v>AJH</v>
      </c>
      <c r="Y708" s="82" t="s">
        <v>28846</v>
      </c>
      <c r="AA708" s="82" t="s">
        <v>34678</v>
      </c>
      <c r="AB708" s="82" t="s">
        <v>28722</v>
      </c>
      <c r="AC708" s="82">
        <v>1195</v>
      </c>
      <c r="AD708" s="82" t="s">
        <v>34677</v>
      </c>
      <c r="AE708" s="82" t="str">
        <f t="shared" si="45"/>
        <v>BJH</v>
      </c>
      <c r="AX708" s="82" t="s">
        <v>28728</v>
      </c>
      <c r="AY708" s="82">
        <v>1195</v>
      </c>
      <c r="AZ708" s="82" t="s">
        <v>34677</v>
      </c>
      <c r="BA708" s="82" t="str">
        <f>AX708&amp;AZ708</f>
        <v>CJH</v>
      </c>
      <c r="BK708" s="82" t="s">
        <v>28735</v>
      </c>
      <c r="BL708" s="82">
        <v>1195</v>
      </c>
      <c r="BM708" s="82" t="s">
        <v>34677</v>
      </c>
      <c r="BN708" s="82" t="str">
        <f t="shared" si="46"/>
        <v>DJH</v>
      </c>
      <c r="BV708" s="82" t="s">
        <v>28742</v>
      </c>
      <c r="BW708" s="82">
        <v>1195</v>
      </c>
      <c r="BX708" s="82" t="s">
        <v>34677</v>
      </c>
      <c r="BY708" s="82" t="str">
        <f t="shared" si="47"/>
        <v>EJH</v>
      </c>
    </row>
    <row r="709" spans="20:77" ht="13.5" customHeight="1">
      <c r="T709" s="82" t="s">
        <v>28714</v>
      </c>
      <c r="U709" s="82">
        <v>1196</v>
      </c>
      <c r="V709" s="82" t="s">
        <v>34679</v>
      </c>
      <c r="W709" s="82" t="str">
        <f t="shared" si="44"/>
        <v>AJI</v>
      </c>
      <c r="Y709" s="82" t="s">
        <v>28846</v>
      </c>
      <c r="AA709" s="82" t="s">
        <v>34680</v>
      </c>
      <c r="AB709" s="82" t="s">
        <v>28722</v>
      </c>
      <c r="AC709" s="82">
        <v>1196</v>
      </c>
      <c r="AD709" s="82" t="s">
        <v>34679</v>
      </c>
      <c r="AE709" s="82" t="str">
        <f t="shared" si="45"/>
        <v>BJI</v>
      </c>
      <c r="AX709" s="82" t="s">
        <v>28728</v>
      </c>
      <c r="AY709" s="82">
        <v>1196</v>
      </c>
      <c r="AZ709" s="82" t="s">
        <v>34679</v>
      </c>
      <c r="BA709" s="82" t="str">
        <f>AX709&amp;AZ709</f>
        <v>CJI</v>
      </c>
      <c r="BK709" s="82" t="s">
        <v>28735</v>
      </c>
      <c r="BL709" s="82">
        <v>1196</v>
      </c>
      <c r="BM709" s="82" t="s">
        <v>34679</v>
      </c>
      <c r="BN709" s="82" t="str">
        <f t="shared" si="46"/>
        <v>DJI</v>
      </c>
      <c r="BV709" s="82" t="s">
        <v>28742</v>
      </c>
      <c r="BW709" s="82">
        <v>1196</v>
      </c>
      <c r="BX709" s="82" t="s">
        <v>34679</v>
      </c>
      <c r="BY709" s="82" t="str">
        <f t="shared" si="47"/>
        <v>EJI</v>
      </c>
    </row>
    <row r="710" spans="20:77" ht="13.5" customHeight="1">
      <c r="T710" s="82" t="s">
        <v>28714</v>
      </c>
      <c r="U710" s="82">
        <v>1197</v>
      </c>
      <c r="V710" s="82" t="s">
        <v>34681</v>
      </c>
      <c r="W710" s="82" t="str">
        <f t="shared" si="44"/>
        <v>AJJ</v>
      </c>
      <c r="Y710" s="82" t="s">
        <v>28846</v>
      </c>
      <c r="AA710" s="82" t="s">
        <v>33383</v>
      </c>
      <c r="AB710" s="82" t="s">
        <v>28722</v>
      </c>
      <c r="AC710" s="82">
        <v>1197</v>
      </c>
      <c r="AD710" s="82" t="s">
        <v>34681</v>
      </c>
      <c r="AE710" s="82" t="str">
        <f t="shared" si="45"/>
        <v>BJJ</v>
      </c>
      <c r="AX710" s="82" t="s">
        <v>28728</v>
      </c>
      <c r="AY710" s="82">
        <v>1197</v>
      </c>
      <c r="AZ710" s="82" t="s">
        <v>34681</v>
      </c>
      <c r="BA710" s="82" t="str">
        <f>AX710&amp;AZ710</f>
        <v>CJJ</v>
      </c>
      <c r="BK710" s="82" t="s">
        <v>28735</v>
      </c>
      <c r="BL710" s="82">
        <v>1197</v>
      </c>
      <c r="BM710" s="82" t="s">
        <v>34681</v>
      </c>
      <c r="BN710" s="82" t="str">
        <f t="shared" si="46"/>
        <v>DJJ</v>
      </c>
      <c r="BV710" s="82" t="s">
        <v>28742</v>
      </c>
      <c r="BW710" s="82">
        <v>1197</v>
      </c>
      <c r="BX710" s="82" t="s">
        <v>34681</v>
      </c>
      <c r="BY710" s="82" t="str">
        <f t="shared" si="47"/>
        <v>EJJ</v>
      </c>
    </row>
    <row r="711" spans="20:77" ht="13.5" customHeight="1">
      <c r="T711" s="82" t="s">
        <v>28714</v>
      </c>
      <c r="U711" s="82">
        <v>1198</v>
      </c>
      <c r="V711" s="82" t="s">
        <v>34682</v>
      </c>
      <c r="W711" s="82" t="str">
        <f t="shared" si="44"/>
        <v>AJK</v>
      </c>
      <c r="Y711" s="82" t="s">
        <v>28846</v>
      </c>
      <c r="AA711" s="82" t="s">
        <v>34683</v>
      </c>
      <c r="AB711" s="82" t="s">
        <v>28722</v>
      </c>
      <c r="AC711" s="82">
        <v>1198</v>
      </c>
      <c r="AD711" s="82" t="s">
        <v>34682</v>
      </c>
      <c r="AE711" s="82" t="str">
        <f t="shared" si="45"/>
        <v>BJK</v>
      </c>
      <c r="AX711" s="82" t="s">
        <v>28728</v>
      </c>
      <c r="AY711" s="82">
        <v>1198</v>
      </c>
      <c r="AZ711" s="82" t="s">
        <v>34682</v>
      </c>
      <c r="BA711" s="82" t="str">
        <f>AX711&amp;AZ711</f>
        <v>CJK</v>
      </c>
      <c r="BK711" s="82" t="s">
        <v>28735</v>
      </c>
      <c r="BL711" s="82">
        <v>1198</v>
      </c>
      <c r="BM711" s="82" t="s">
        <v>34682</v>
      </c>
      <c r="BN711" s="82" t="str">
        <f t="shared" si="46"/>
        <v>DJK</v>
      </c>
      <c r="BV711" s="82" t="s">
        <v>28742</v>
      </c>
      <c r="BW711" s="82">
        <v>1198</v>
      </c>
      <c r="BX711" s="82" t="s">
        <v>34682</v>
      </c>
      <c r="BY711" s="82" t="str">
        <f t="shared" si="47"/>
        <v>EJK</v>
      </c>
    </row>
    <row r="712" spans="20:77" ht="13.5" customHeight="1">
      <c r="T712" s="82" t="s">
        <v>28714</v>
      </c>
      <c r="U712" s="82">
        <v>1199</v>
      </c>
      <c r="V712" s="82" t="s">
        <v>34684</v>
      </c>
      <c r="W712" s="82" t="str">
        <f t="shared" si="44"/>
        <v>AJL</v>
      </c>
      <c r="Y712" s="82" t="s">
        <v>28846</v>
      </c>
      <c r="AA712" s="82" t="s">
        <v>34685</v>
      </c>
      <c r="AB712" s="82" t="s">
        <v>28722</v>
      </c>
      <c r="AC712" s="82">
        <v>1199</v>
      </c>
      <c r="AD712" s="82" t="s">
        <v>34684</v>
      </c>
      <c r="AE712" s="82" t="str">
        <f t="shared" si="45"/>
        <v>BJL</v>
      </c>
      <c r="AX712" s="82" t="s">
        <v>28728</v>
      </c>
      <c r="AY712" s="82">
        <v>1199</v>
      </c>
      <c r="AZ712" s="82" t="s">
        <v>34684</v>
      </c>
      <c r="BA712" s="82" t="str">
        <f>AX712&amp;AZ712</f>
        <v>CJL</v>
      </c>
      <c r="BK712" s="82" t="s">
        <v>28735</v>
      </c>
      <c r="BL712" s="82">
        <v>1199</v>
      </c>
      <c r="BM712" s="82" t="s">
        <v>34684</v>
      </c>
      <c r="BN712" s="82" t="str">
        <f t="shared" si="46"/>
        <v>DJL</v>
      </c>
      <c r="BV712" s="82" t="s">
        <v>28742</v>
      </c>
      <c r="BW712" s="82">
        <v>1199</v>
      </c>
      <c r="BX712" s="82" t="s">
        <v>34684</v>
      </c>
      <c r="BY712" s="82" t="str">
        <f t="shared" si="47"/>
        <v>EJL</v>
      </c>
    </row>
    <row r="713" spans="20:77" ht="13.5" customHeight="1">
      <c r="T713" s="82" t="s">
        <v>28714</v>
      </c>
      <c r="U713" s="82">
        <v>1200</v>
      </c>
      <c r="V713" s="82" t="s">
        <v>34686</v>
      </c>
      <c r="W713" s="82" t="str">
        <f t="shared" ref="W713:W776" si="48">T713&amp;V713</f>
        <v>AJM</v>
      </c>
      <c r="Y713" s="82" t="s">
        <v>28846</v>
      </c>
      <c r="AA713" s="82" t="s">
        <v>34687</v>
      </c>
      <c r="AB713" s="82" t="s">
        <v>28722</v>
      </c>
      <c r="AC713" s="82">
        <v>1200</v>
      </c>
      <c r="AD713" s="82" t="s">
        <v>34686</v>
      </c>
      <c r="AE713" s="82" t="str">
        <f t="shared" ref="AE713:AE776" si="49">AB713&amp;AD713</f>
        <v>BJM</v>
      </c>
      <c r="AX713" s="82" t="s">
        <v>28728</v>
      </c>
      <c r="AY713" s="82">
        <v>1200</v>
      </c>
      <c r="AZ713" s="82" t="s">
        <v>34686</v>
      </c>
      <c r="BA713" s="82" t="str">
        <f>AX713&amp;AZ713</f>
        <v>CJM</v>
      </c>
      <c r="BK713" s="82" t="s">
        <v>28735</v>
      </c>
      <c r="BL713" s="82">
        <v>1200</v>
      </c>
      <c r="BM713" s="82" t="s">
        <v>34686</v>
      </c>
      <c r="BN713" s="82" t="str">
        <f t="shared" ref="BN713:BN776" si="50">BK713&amp;BM713</f>
        <v>DJM</v>
      </c>
      <c r="BV713" s="82" t="s">
        <v>28742</v>
      </c>
      <c r="BW713" s="82">
        <v>1200</v>
      </c>
      <c r="BX713" s="82" t="s">
        <v>34686</v>
      </c>
      <c r="BY713" s="82" t="str">
        <f t="shared" ref="BY713:BY776" si="51">BV713&amp;BX713</f>
        <v>EJM</v>
      </c>
    </row>
    <row r="714" spans="20:77" ht="13.5" customHeight="1">
      <c r="T714" s="82" t="s">
        <v>28714</v>
      </c>
      <c r="U714" s="82">
        <v>1201</v>
      </c>
      <c r="V714" s="82" t="s">
        <v>34688</v>
      </c>
      <c r="W714" s="82" t="str">
        <f t="shared" si="48"/>
        <v>AJN</v>
      </c>
      <c r="Y714" s="82" t="s">
        <v>28846</v>
      </c>
      <c r="AA714" s="82" t="s">
        <v>34689</v>
      </c>
      <c r="AB714" s="82" t="s">
        <v>28722</v>
      </c>
      <c r="AC714" s="82">
        <v>1201</v>
      </c>
      <c r="AD714" s="82" t="s">
        <v>34688</v>
      </c>
      <c r="AE714" s="82" t="str">
        <f t="shared" si="49"/>
        <v>BJN</v>
      </c>
      <c r="AX714" s="82" t="s">
        <v>28728</v>
      </c>
      <c r="AY714" s="82">
        <v>1201</v>
      </c>
      <c r="AZ714" s="82" t="s">
        <v>34688</v>
      </c>
      <c r="BA714" s="82" t="str">
        <f>AX714&amp;AZ714</f>
        <v>CJN</v>
      </c>
      <c r="BK714" s="82" t="s">
        <v>28735</v>
      </c>
      <c r="BL714" s="82">
        <v>1201</v>
      </c>
      <c r="BM714" s="82" t="s">
        <v>34688</v>
      </c>
      <c r="BN714" s="82" t="str">
        <f t="shared" si="50"/>
        <v>DJN</v>
      </c>
      <c r="BV714" s="82" t="s">
        <v>28742</v>
      </c>
      <c r="BW714" s="82">
        <v>1201</v>
      </c>
      <c r="BX714" s="82" t="s">
        <v>34688</v>
      </c>
      <c r="BY714" s="82" t="str">
        <f t="shared" si="51"/>
        <v>EJN</v>
      </c>
    </row>
    <row r="715" spans="20:77" ht="13.5" customHeight="1">
      <c r="T715" s="82" t="s">
        <v>28714</v>
      </c>
      <c r="U715" s="82">
        <v>1202</v>
      </c>
      <c r="V715" s="82" t="s">
        <v>34690</v>
      </c>
      <c r="W715" s="82" t="str">
        <f t="shared" si="48"/>
        <v>AJO</v>
      </c>
      <c r="Y715" s="82" t="s">
        <v>28846</v>
      </c>
      <c r="AA715" s="82" t="s">
        <v>34691</v>
      </c>
      <c r="AB715" s="82" t="s">
        <v>28722</v>
      </c>
      <c r="AC715" s="82">
        <v>1202</v>
      </c>
      <c r="AD715" s="82" t="s">
        <v>34690</v>
      </c>
      <c r="AE715" s="82" t="str">
        <f t="shared" si="49"/>
        <v>BJO</v>
      </c>
      <c r="AX715" s="82" t="s">
        <v>28728</v>
      </c>
      <c r="AY715" s="82">
        <v>1202</v>
      </c>
      <c r="AZ715" s="82" t="s">
        <v>34690</v>
      </c>
      <c r="BA715" s="82" t="str">
        <f>AX715&amp;AZ715</f>
        <v>CJO</v>
      </c>
      <c r="BK715" s="82" t="s">
        <v>28735</v>
      </c>
      <c r="BL715" s="82">
        <v>1202</v>
      </c>
      <c r="BM715" s="82" t="s">
        <v>34690</v>
      </c>
      <c r="BN715" s="82" t="str">
        <f t="shared" si="50"/>
        <v>DJO</v>
      </c>
      <c r="BV715" s="82" t="s">
        <v>28742</v>
      </c>
      <c r="BW715" s="82">
        <v>1202</v>
      </c>
      <c r="BX715" s="82" t="s">
        <v>34690</v>
      </c>
      <c r="BY715" s="82" t="str">
        <f t="shared" si="51"/>
        <v>EJO</v>
      </c>
    </row>
    <row r="716" spans="20:77" ht="13.5" customHeight="1">
      <c r="T716" s="82" t="s">
        <v>28714</v>
      </c>
      <c r="U716" s="82">
        <v>1203</v>
      </c>
      <c r="V716" s="82" t="s">
        <v>34692</v>
      </c>
      <c r="W716" s="82" t="str">
        <f t="shared" si="48"/>
        <v>AJP</v>
      </c>
      <c r="Y716" s="82" t="s">
        <v>28846</v>
      </c>
      <c r="AA716" s="82" t="s">
        <v>34693</v>
      </c>
      <c r="AB716" s="82" t="s">
        <v>28722</v>
      </c>
      <c r="AC716" s="82">
        <v>1203</v>
      </c>
      <c r="AD716" s="82" t="s">
        <v>34692</v>
      </c>
      <c r="AE716" s="82" t="str">
        <f t="shared" si="49"/>
        <v>BJP</v>
      </c>
      <c r="AX716" s="82" t="s">
        <v>28728</v>
      </c>
      <c r="AY716" s="82">
        <v>1203</v>
      </c>
      <c r="AZ716" s="82" t="s">
        <v>34692</v>
      </c>
      <c r="BA716" s="82" t="str">
        <f>AX716&amp;AZ716</f>
        <v>CJP</v>
      </c>
      <c r="BK716" s="82" t="s">
        <v>28735</v>
      </c>
      <c r="BL716" s="82">
        <v>1203</v>
      </c>
      <c r="BM716" s="82" t="s">
        <v>34692</v>
      </c>
      <c r="BN716" s="82" t="str">
        <f t="shared" si="50"/>
        <v>DJP</v>
      </c>
      <c r="BV716" s="82" t="s">
        <v>28742</v>
      </c>
      <c r="BW716" s="82">
        <v>1203</v>
      </c>
      <c r="BX716" s="82" t="s">
        <v>34692</v>
      </c>
      <c r="BY716" s="82" t="str">
        <f t="shared" si="51"/>
        <v>EJP</v>
      </c>
    </row>
    <row r="717" spans="20:77" ht="13.5" customHeight="1">
      <c r="T717" s="82" t="s">
        <v>28714</v>
      </c>
      <c r="U717" s="82">
        <v>1204</v>
      </c>
      <c r="V717" s="82" t="s">
        <v>34694</v>
      </c>
      <c r="W717" s="82" t="str">
        <f t="shared" si="48"/>
        <v>AJQ</v>
      </c>
      <c r="Y717" s="82" t="s">
        <v>28846</v>
      </c>
      <c r="AA717" s="82" t="s">
        <v>34695</v>
      </c>
      <c r="AB717" s="82" t="s">
        <v>28722</v>
      </c>
      <c r="AC717" s="82">
        <v>1204</v>
      </c>
      <c r="AD717" s="82" t="s">
        <v>34694</v>
      </c>
      <c r="AE717" s="82" t="str">
        <f t="shared" si="49"/>
        <v>BJQ</v>
      </c>
      <c r="AX717" s="82" t="s">
        <v>28728</v>
      </c>
      <c r="AY717" s="82">
        <v>1204</v>
      </c>
      <c r="AZ717" s="82" t="s">
        <v>34694</v>
      </c>
      <c r="BA717" s="82" t="str">
        <f>AX717&amp;AZ717</f>
        <v>CJQ</v>
      </c>
      <c r="BK717" s="82" t="s">
        <v>28735</v>
      </c>
      <c r="BL717" s="82">
        <v>1204</v>
      </c>
      <c r="BM717" s="82" t="s">
        <v>34694</v>
      </c>
      <c r="BN717" s="82" t="str">
        <f t="shared" si="50"/>
        <v>DJQ</v>
      </c>
      <c r="BV717" s="82" t="s">
        <v>28742</v>
      </c>
      <c r="BW717" s="82">
        <v>1204</v>
      </c>
      <c r="BX717" s="82" t="s">
        <v>34694</v>
      </c>
      <c r="BY717" s="82" t="str">
        <f t="shared" si="51"/>
        <v>EJQ</v>
      </c>
    </row>
    <row r="718" spans="20:77" ht="13.5" customHeight="1">
      <c r="T718" s="82" t="s">
        <v>28714</v>
      </c>
      <c r="U718" s="82">
        <v>1205</v>
      </c>
      <c r="V718" s="82" t="s">
        <v>34696</v>
      </c>
      <c r="W718" s="82" t="str">
        <f t="shared" si="48"/>
        <v>AJR</v>
      </c>
      <c r="Y718" s="82" t="s">
        <v>28846</v>
      </c>
      <c r="AA718" s="82" t="s">
        <v>34697</v>
      </c>
      <c r="AB718" s="82" t="s">
        <v>28722</v>
      </c>
      <c r="AC718" s="82">
        <v>1205</v>
      </c>
      <c r="AD718" s="82" t="s">
        <v>34696</v>
      </c>
      <c r="AE718" s="82" t="str">
        <f t="shared" si="49"/>
        <v>BJR</v>
      </c>
      <c r="AX718" s="82" t="s">
        <v>28728</v>
      </c>
      <c r="AY718" s="82">
        <v>1205</v>
      </c>
      <c r="AZ718" s="82" t="s">
        <v>34696</v>
      </c>
      <c r="BA718" s="82" t="str">
        <f>AX718&amp;AZ718</f>
        <v>CJR</v>
      </c>
      <c r="BK718" s="82" t="s">
        <v>28735</v>
      </c>
      <c r="BL718" s="82">
        <v>1205</v>
      </c>
      <c r="BM718" s="82" t="s">
        <v>34696</v>
      </c>
      <c r="BN718" s="82" t="str">
        <f t="shared" si="50"/>
        <v>DJR</v>
      </c>
      <c r="BV718" s="82" t="s">
        <v>28742</v>
      </c>
      <c r="BW718" s="82">
        <v>1205</v>
      </c>
      <c r="BX718" s="82" t="s">
        <v>34696</v>
      </c>
      <c r="BY718" s="82" t="str">
        <f t="shared" si="51"/>
        <v>EJR</v>
      </c>
    </row>
    <row r="719" spans="20:77" ht="13.5" customHeight="1">
      <c r="T719" s="82" t="s">
        <v>28714</v>
      </c>
      <c r="U719" s="82">
        <v>1206</v>
      </c>
      <c r="V719" s="82" t="s">
        <v>34698</v>
      </c>
      <c r="W719" s="82" t="str">
        <f t="shared" si="48"/>
        <v>AJS</v>
      </c>
      <c r="Y719" s="82" t="s">
        <v>28846</v>
      </c>
      <c r="AA719" s="82" t="s">
        <v>34699</v>
      </c>
      <c r="AB719" s="82" t="s">
        <v>28722</v>
      </c>
      <c r="AC719" s="82">
        <v>1206</v>
      </c>
      <c r="AD719" s="82" t="s">
        <v>34698</v>
      </c>
      <c r="AE719" s="82" t="str">
        <f t="shared" si="49"/>
        <v>BJS</v>
      </c>
      <c r="AX719" s="82" t="s">
        <v>28728</v>
      </c>
      <c r="AY719" s="82">
        <v>1206</v>
      </c>
      <c r="AZ719" s="82" t="s">
        <v>34698</v>
      </c>
      <c r="BA719" s="82" t="str">
        <f>AX719&amp;AZ719</f>
        <v>CJS</v>
      </c>
      <c r="BK719" s="82" t="s">
        <v>28735</v>
      </c>
      <c r="BL719" s="82">
        <v>1206</v>
      </c>
      <c r="BM719" s="82" t="s">
        <v>34698</v>
      </c>
      <c r="BN719" s="82" t="str">
        <f t="shared" si="50"/>
        <v>DJS</v>
      </c>
      <c r="BV719" s="82" t="s">
        <v>28742</v>
      </c>
      <c r="BW719" s="82">
        <v>1206</v>
      </c>
      <c r="BX719" s="82" t="s">
        <v>34698</v>
      </c>
      <c r="BY719" s="82" t="str">
        <f t="shared" si="51"/>
        <v>EJS</v>
      </c>
    </row>
    <row r="720" spans="20:77" ht="13.5" customHeight="1">
      <c r="T720" s="82" t="s">
        <v>28714</v>
      </c>
      <c r="U720" s="82">
        <v>1207</v>
      </c>
      <c r="V720" s="82" t="s">
        <v>34700</v>
      </c>
      <c r="W720" s="82" t="str">
        <f t="shared" si="48"/>
        <v>AJT</v>
      </c>
      <c r="Y720" s="82" t="s">
        <v>28846</v>
      </c>
      <c r="AA720" s="82" t="s">
        <v>34701</v>
      </c>
      <c r="AB720" s="82" t="s">
        <v>28722</v>
      </c>
      <c r="AC720" s="82">
        <v>1207</v>
      </c>
      <c r="AD720" s="82" t="s">
        <v>34700</v>
      </c>
      <c r="AE720" s="82" t="str">
        <f t="shared" si="49"/>
        <v>BJT</v>
      </c>
      <c r="AX720" s="82" t="s">
        <v>28728</v>
      </c>
      <c r="AY720" s="82">
        <v>1207</v>
      </c>
      <c r="AZ720" s="82" t="s">
        <v>34700</v>
      </c>
      <c r="BA720" s="82" t="str">
        <f>AX720&amp;AZ720</f>
        <v>CJT</v>
      </c>
      <c r="BK720" s="82" t="s">
        <v>28735</v>
      </c>
      <c r="BL720" s="82">
        <v>1207</v>
      </c>
      <c r="BM720" s="82" t="s">
        <v>34700</v>
      </c>
      <c r="BN720" s="82" t="str">
        <f t="shared" si="50"/>
        <v>DJT</v>
      </c>
      <c r="BV720" s="82" t="s">
        <v>28742</v>
      </c>
      <c r="BW720" s="82">
        <v>1207</v>
      </c>
      <c r="BX720" s="82" t="s">
        <v>34700</v>
      </c>
      <c r="BY720" s="82" t="str">
        <f t="shared" si="51"/>
        <v>EJT</v>
      </c>
    </row>
    <row r="721" spans="20:77" ht="13.5" customHeight="1">
      <c r="T721" s="82" t="s">
        <v>28714</v>
      </c>
      <c r="U721" s="82">
        <v>1208</v>
      </c>
      <c r="V721" s="82" t="s">
        <v>34702</v>
      </c>
      <c r="W721" s="82" t="str">
        <f t="shared" si="48"/>
        <v>AJU</v>
      </c>
      <c r="Y721" s="82" t="s">
        <v>28846</v>
      </c>
      <c r="AA721" s="82" t="s">
        <v>34703</v>
      </c>
      <c r="AB721" s="82" t="s">
        <v>28722</v>
      </c>
      <c r="AC721" s="82">
        <v>1208</v>
      </c>
      <c r="AD721" s="82" t="s">
        <v>34702</v>
      </c>
      <c r="AE721" s="82" t="str">
        <f t="shared" si="49"/>
        <v>BJU</v>
      </c>
      <c r="AX721" s="82" t="s">
        <v>28728</v>
      </c>
      <c r="AY721" s="82">
        <v>1208</v>
      </c>
      <c r="AZ721" s="82" t="s">
        <v>34702</v>
      </c>
      <c r="BA721" s="82" t="str">
        <f>AX721&amp;AZ721</f>
        <v>CJU</v>
      </c>
      <c r="BK721" s="82" t="s">
        <v>28735</v>
      </c>
      <c r="BL721" s="82">
        <v>1208</v>
      </c>
      <c r="BM721" s="82" t="s">
        <v>34702</v>
      </c>
      <c r="BN721" s="82" t="str">
        <f t="shared" si="50"/>
        <v>DJU</v>
      </c>
      <c r="BV721" s="82" t="s">
        <v>28742</v>
      </c>
      <c r="BW721" s="82">
        <v>1208</v>
      </c>
      <c r="BX721" s="82" t="s">
        <v>34702</v>
      </c>
      <c r="BY721" s="82" t="str">
        <f t="shared" si="51"/>
        <v>EJU</v>
      </c>
    </row>
    <row r="722" spans="20:77" ht="13.5" customHeight="1">
      <c r="T722" s="82" t="s">
        <v>28714</v>
      </c>
      <c r="U722" s="82">
        <v>1209</v>
      </c>
      <c r="V722" s="82" t="s">
        <v>34704</v>
      </c>
      <c r="W722" s="82" t="str">
        <f t="shared" si="48"/>
        <v>AJV</v>
      </c>
      <c r="Y722" s="82" t="s">
        <v>28846</v>
      </c>
      <c r="AA722" s="82" t="s">
        <v>34705</v>
      </c>
      <c r="AB722" s="82" t="s">
        <v>28722</v>
      </c>
      <c r="AC722" s="82">
        <v>1209</v>
      </c>
      <c r="AD722" s="82" t="s">
        <v>34704</v>
      </c>
      <c r="AE722" s="82" t="str">
        <f t="shared" si="49"/>
        <v>BJV</v>
      </c>
      <c r="AX722" s="82" t="s">
        <v>28728</v>
      </c>
      <c r="AY722" s="82">
        <v>1209</v>
      </c>
      <c r="AZ722" s="82" t="s">
        <v>34704</v>
      </c>
      <c r="BA722" s="82" t="str">
        <f>AX722&amp;AZ722</f>
        <v>CJV</v>
      </c>
      <c r="BK722" s="82" t="s">
        <v>28735</v>
      </c>
      <c r="BL722" s="82">
        <v>1209</v>
      </c>
      <c r="BM722" s="82" t="s">
        <v>34704</v>
      </c>
      <c r="BN722" s="82" t="str">
        <f t="shared" si="50"/>
        <v>DJV</v>
      </c>
      <c r="BV722" s="82" t="s">
        <v>28742</v>
      </c>
      <c r="BW722" s="82">
        <v>1209</v>
      </c>
      <c r="BX722" s="82" t="s">
        <v>34704</v>
      </c>
      <c r="BY722" s="82" t="str">
        <f t="shared" si="51"/>
        <v>EJV</v>
      </c>
    </row>
    <row r="723" spans="20:77" ht="13.5" customHeight="1">
      <c r="T723" s="82" t="s">
        <v>28714</v>
      </c>
      <c r="U723" s="82">
        <v>1210</v>
      </c>
      <c r="V723" s="82" t="s">
        <v>34706</v>
      </c>
      <c r="W723" s="82" t="str">
        <f t="shared" si="48"/>
        <v>AJW</v>
      </c>
      <c r="Y723" s="82" t="s">
        <v>28846</v>
      </c>
      <c r="AA723" s="82" t="s">
        <v>33385</v>
      </c>
      <c r="AB723" s="82" t="s">
        <v>28722</v>
      </c>
      <c r="AC723" s="82">
        <v>1210</v>
      </c>
      <c r="AD723" s="82" t="s">
        <v>34706</v>
      </c>
      <c r="AE723" s="82" t="str">
        <f t="shared" si="49"/>
        <v>BJW</v>
      </c>
      <c r="AX723" s="82" t="s">
        <v>28728</v>
      </c>
      <c r="AY723" s="82">
        <v>1210</v>
      </c>
      <c r="AZ723" s="82" t="s">
        <v>34706</v>
      </c>
      <c r="BA723" s="82" t="str">
        <f>AX723&amp;AZ723</f>
        <v>CJW</v>
      </c>
      <c r="BK723" s="82" t="s">
        <v>28735</v>
      </c>
      <c r="BL723" s="82">
        <v>1210</v>
      </c>
      <c r="BM723" s="82" t="s">
        <v>34706</v>
      </c>
      <c r="BN723" s="82" t="str">
        <f t="shared" si="50"/>
        <v>DJW</v>
      </c>
      <c r="BV723" s="82" t="s">
        <v>28742</v>
      </c>
      <c r="BW723" s="82">
        <v>1210</v>
      </c>
      <c r="BX723" s="82" t="s">
        <v>34706</v>
      </c>
      <c r="BY723" s="82" t="str">
        <f t="shared" si="51"/>
        <v>EJW</v>
      </c>
    </row>
    <row r="724" spans="20:77" ht="13.5" customHeight="1">
      <c r="T724" s="82" t="s">
        <v>28714</v>
      </c>
      <c r="U724" s="82">
        <v>1211</v>
      </c>
      <c r="V724" s="82" t="s">
        <v>34707</v>
      </c>
      <c r="W724" s="82" t="str">
        <f t="shared" si="48"/>
        <v>AJX</v>
      </c>
      <c r="Y724" s="82" t="s">
        <v>28846</v>
      </c>
      <c r="AA724" s="82" t="s">
        <v>34708</v>
      </c>
      <c r="AB724" s="82" t="s">
        <v>28722</v>
      </c>
      <c r="AC724" s="82">
        <v>1211</v>
      </c>
      <c r="AD724" s="82" t="s">
        <v>34707</v>
      </c>
      <c r="AE724" s="82" t="str">
        <f t="shared" si="49"/>
        <v>BJX</v>
      </c>
      <c r="AX724" s="82" t="s">
        <v>28728</v>
      </c>
      <c r="AY724" s="82">
        <v>1211</v>
      </c>
      <c r="AZ724" s="82" t="s">
        <v>34707</v>
      </c>
      <c r="BA724" s="82" t="str">
        <f>AX724&amp;AZ724</f>
        <v>CJX</v>
      </c>
      <c r="BK724" s="82" t="s">
        <v>28735</v>
      </c>
      <c r="BL724" s="82">
        <v>1211</v>
      </c>
      <c r="BM724" s="82" t="s">
        <v>34707</v>
      </c>
      <c r="BN724" s="82" t="str">
        <f t="shared" si="50"/>
        <v>DJX</v>
      </c>
      <c r="BV724" s="82" t="s">
        <v>28742</v>
      </c>
      <c r="BW724" s="82">
        <v>1211</v>
      </c>
      <c r="BX724" s="82" t="s">
        <v>34707</v>
      </c>
      <c r="BY724" s="82" t="str">
        <f t="shared" si="51"/>
        <v>EJX</v>
      </c>
    </row>
    <row r="725" spans="20:77" ht="13.5" customHeight="1">
      <c r="T725" s="82" t="s">
        <v>28714</v>
      </c>
      <c r="U725" s="82">
        <v>1212</v>
      </c>
      <c r="V725" s="82" t="s">
        <v>34709</v>
      </c>
      <c r="W725" s="82" t="str">
        <f t="shared" si="48"/>
        <v>AJY</v>
      </c>
      <c r="Y725" s="82" t="s">
        <v>28846</v>
      </c>
      <c r="AA725" s="82" t="s">
        <v>34710</v>
      </c>
      <c r="AB725" s="82" t="s">
        <v>28722</v>
      </c>
      <c r="AC725" s="82">
        <v>1212</v>
      </c>
      <c r="AD725" s="82" t="s">
        <v>34709</v>
      </c>
      <c r="AE725" s="82" t="str">
        <f t="shared" si="49"/>
        <v>BJY</v>
      </c>
      <c r="AX725" s="82" t="s">
        <v>28728</v>
      </c>
      <c r="AY725" s="82">
        <v>1212</v>
      </c>
      <c r="AZ725" s="82" t="s">
        <v>34709</v>
      </c>
      <c r="BA725" s="82" t="str">
        <f>AX725&amp;AZ725</f>
        <v>CJY</v>
      </c>
      <c r="BK725" s="82" t="s">
        <v>28735</v>
      </c>
      <c r="BL725" s="82">
        <v>1212</v>
      </c>
      <c r="BM725" s="82" t="s">
        <v>34709</v>
      </c>
      <c r="BN725" s="82" t="str">
        <f t="shared" si="50"/>
        <v>DJY</v>
      </c>
      <c r="BV725" s="82" t="s">
        <v>28742</v>
      </c>
      <c r="BW725" s="82">
        <v>1212</v>
      </c>
      <c r="BX725" s="82" t="s">
        <v>34709</v>
      </c>
      <c r="BY725" s="82" t="str">
        <f t="shared" si="51"/>
        <v>EJY</v>
      </c>
    </row>
    <row r="726" spans="20:77" ht="13.5" customHeight="1">
      <c r="T726" s="82" t="s">
        <v>28714</v>
      </c>
      <c r="U726" s="82">
        <v>1213</v>
      </c>
      <c r="V726" s="82" t="s">
        <v>34711</v>
      </c>
      <c r="W726" s="82" t="str">
        <f t="shared" si="48"/>
        <v>AJZ</v>
      </c>
      <c r="Y726" s="82" t="s">
        <v>28846</v>
      </c>
      <c r="AA726" s="82" t="s">
        <v>34712</v>
      </c>
      <c r="AB726" s="82" t="s">
        <v>28722</v>
      </c>
      <c r="AC726" s="82">
        <v>1213</v>
      </c>
      <c r="AD726" s="82" t="s">
        <v>34711</v>
      </c>
      <c r="AE726" s="82" t="str">
        <f t="shared" si="49"/>
        <v>BJZ</v>
      </c>
      <c r="AX726" s="82" t="s">
        <v>28728</v>
      </c>
      <c r="AY726" s="82">
        <v>1213</v>
      </c>
      <c r="AZ726" s="82" t="s">
        <v>34711</v>
      </c>
      <c r="BA726" s="82" t="str">
        <f>AX726&amp;AZ726</f>
        <v>CJZ</v>
      </c>
      <c r="BK726" s="82" t="s">
        <v>28735</v>
      </c>
      <c r="BL726" s="82">
        <v>1213</v>
      </c>
      <c r="BM726" s="82" t="s">
        <v>34711</v>
      </c>
      <c r="BN726" s="82" t="str">
        <f t="shared" si="50"/>
        <v>DJZ</v>
      </c>
      <c r="BV726" s="82" t="s">
        <v>28742</v>
      </c>
      <c r="BW726" s="82">
        <v>1213</v>
      </c>
      <c r="BX726" s="82" t="s">
        <v>34711</v>
      </c>
      <c r="BY726" s="82" t="str">
        <f t="shared" si="51"/>
        <v>EJZ</v>
      </c>
    </row>
    <row r="727" spans="20:77" ht="13.5" customHeight="1">
      <c r="T727" s="82" t="s">
        <v>28714</v>
      </c>
      <c r="U727" s="82">
        <v>1240</v>
      </c>
      <c r="V727" s="82" t="s">
        <v>34713</v>
      </c>
      <c r="W727" s="82" t="str">
        <f t="shared" si="48"/>
        <v>AK0</v>
      </c>
      <c r="Y727" s="82" t="s">
        <v>28846</v>
      </c>
      <c r="AA727" s="82" t="s">
        <v>33387</v>
      </c>
      <c r="AB727" s="82" t="s">
        <v>28722</v>
      </c>
      <c r="AC727" s="82">
        <v>1240</v>
      </c>
      <c r="AD727" s="82" t="s">
        <v>34713</v>
      </c>
      <c r="AE727" s="82" t="str">
        <f t="shared" si="49"/>
        <v>BK0</v>
      </c>
      <c r="AX727" s="82" t="s">
        <v>28728</v>
      </c>
      <c r="AY727" s="82">
        <v>1240</v>
      </c>
      <c r="AZ727" s="82" t="s">
        <v>34713</v>
      </c>
      <c r="BA727" s="82" t="str">
        <f>AX727&amp;AZ727</f>
        <v>CK0</v>
      </c>
      <c r="BK727" s="82" t="s">
        <v>28735</v>
      </c>
      <c r="BL727" s="82">
        <v>1240</v>
      </c>
      <c r="BM727" s="82" t="s">
        <v>34713</v>
      </c>
      <c r="BN727" s="82" t="str">
        <f t="shared" si="50"/>
        <v>DK0</v>
      </c>
      <c r="BV727" s="82" t="s">
        <v>28742</v>
      </c>
      <c r="BW727" s="82">
        <v>1240</v>
      </c>
      <c r="BX727" s="82" t="s">
        <v>34713</v>
      </c>
      <c r="BY727" s="82" t="str">
        <f t="shared" si="51"/>
        <v>EK0</v>
      </c>
    </row>
    <row r="728" spans="20:77" ht="13.5" customHeight="1">
      <c r="T728" s="82" t="s">
        <v>28714</v>
      </c>
      <c r="U728" s="82">
        <v>1241</v>
      </c>
      <c r="V728" s="82" t="s">
        <v>34714</v>
      </c>
      <c r="W728" s="82" t="str">
        <f t="shared" si="48"/>
        <v>AK1</v>
      </c>
      <c r="Y728" s="82" t="s">
        <v>28846</v>
      </c>
      <c r="AA728" s="82" t="s">
        <v>34715</v>
      </c>
      <c r="AB728" s="82" t="s">
        <v>28722</v>
      </c>
      <c r="AC728" s="82">
        <v>1241</v>
      </c>
      <c r="AD728" s="82" t="s">
        <v>34714</v>
      </c>
      <c r="AE728" s="82" t="str">
        <f t="shared" si="49"/>
        <v>BK1</v>
      </c>
      <c r="AX728" s="82" t="s">
        <v>28728</v>
      </c>
      <c r="AY728" s="82">
        <v>1241</v>
      </c>
      <c r="AZ728" s="82" t="s">
        <v>34714</v>
      </c>
      <c r="BA728" s="82" t="str">
        <f>AX728&amp;AZ728</f>
        <v>CK1</v>
      </c>
      <c r="BK728" s="82" t="s">
        <v>28735</v>
      </c>
      <c r="BL728" s="82">
        <v>1241</v>
      </c>
      <c r="BM728" s="82" t="s">
        <v>34714</v>
      </c>
      <c r="BN728" s="82" t="str">
        <f t="shared" si="50"/>
        <v>DK1</v>
      </c>
      <c r="BV728" s="82" t="s">
        <v>28742</v>
      </c>
      <c r="BW728" s="82">
        <v>1241</v>
      </c>
      <c r="BX728" s="82" t="s">
        <v>34714</v>
      </c>
      <c r="BY728" s="82" t="str">
        <f t="shared" si="51"/>
        <v>EK1</v>
      </c>
    </row>
    <row r="729" spans="20:77" ht="13.5" customHeight="1">
      <c r="T729" s="82" t="s">
        <v>28714</v>
      </c>
      <c r="U729" s="82">
        <v>1242</v>
      </c>
      <c r="V729" s="82" t="s">
        <v>34716</v>
      </c>
      <c r="W729" s="82" t="str">
        <f t="shared" si="48"/>
        <v>AK2</v>
      </c>
      <c r="Y729" s="82" t="s">
        <v>28846</v>
      </c>
      <c r="AA729" s="82" t="s">
        <v>34717</v>
      </c>
      <c r="AB729" s="82" t="s">
        <v>28722</v>
      </c>
      <c r="AC729" s="82">
        <v>1242</v>
      </c>
      <c r="AD729" s="82" t="s">
        <v>34716</v>
      </c>
      <c r="AE729" s="82" t="str">
        <f t="shared" si="49"/>
        <v>BK2</v>
      </c>
      <c r="AX729" s="82" t="s">
        <v>28728</v>
      </c>
      <c r="AY729" s="82">
        <v>1242</v>
      </c>
      <c r="AZ729" s="82" t="s">
        <v>34716</v>
      </c>
      <c r="BA729" s="82" t="str">
        <f>AX729&amp;AZ729</f>
        <v>CK2</v>
      </c>
      <c r="BK729" s="82" t="s">
        <v>28735</v>
      </c>
      <c r="BL729" s="82">
        <v>1242</v>
      </c>
      <c r="BM729" s="82" t="s">
        <v>34716</v>
      </c>
      <c r="BN729" s="82" t="str">
        <f t="shared" si="50"/>
        <v>DK2</v>
      </c>
      <c r="BV729" s="82" t="s">
        <v>28742</v>
      </c>
      <c r="BW729" s="82">
        <v>1242</v>
      </c>
      <c r="BX729" s="82" t="s">
        <v>34716</v>
      </c>
      <c r="BY729" s="82" t="str">
        <f t="shared" si="51"/>
        <v>EK2</v>
      </c>
    </row>
    <row r="730" spans="20:77" ht="13.5" customHeight="1">
      <c r="T730" s="82" t="s">
        <v>28714</v>
      </c>
      <c r="U730" s="82">
        <v>1243</v>
      </c>
      <c r="V730" s="82" t="s">
        <v>34718</v>
      </c>
      <c r="W730" s="82" t="str">
        <f t="shared" si="48"/>
        <v>AK3</v>
      </c>
      <c r="Y730" s="82" t="s">
        <v>28846</v>
      </c>
      <c r="AA730" s="82" t="s">
        <v>34719</v>
      </c>
      <c r="AB730" s="82" t="s">
        <v>28722</v>
      </c>
      <c r="AC730" s="82">
        <v>1243</v>
      </c>
      <c r="AD730" s="82" t="s">
        <v>34718</v>
      </c>
      <c r="AE730" s="82" t="str">
        <f t="shared" si="49"/>
        <v>BK3</v>
      </c>
      <c r="AX730" s="82" t="s">
        <v>28728</v>
      </c>
      <c r="AY730" s="82">
        <v>1243</v>
      </c>
      <c r="AZ730" s="82" t="s">
        <v>34718</v>
      </c>
      <c r="BA730" s="82" t="str">
        <f>AX730&amp;AZ730</f>
        <v>CK3</v>
      </c>
      <c r="BK730" s="82" t="s">
        <v>28735</v>
      </c>
      <c r="BL730" s="82">
        <v>1243</v>
      </c>
      <c r="BM730" s="82" t="s">
        <v>34718</v>
      </c>
      <c r="BN730" s="82" t="str">
        <f t="shared" si="50"/>
        <v>DK3</v>
      </c>
      <c r="BV730" s="82" t="s">
        <v>28742</v>
      </c>
      <c r="BW730" s="82">
        <v>1243</v>
      </c>
      <c r="BX730" s="82" t="s">
        <v>34718</v>
      </c>
      <c r="BY730" s="82" t="str">
        <f t="shared" si="51"/>
        <v>EK3</v>
      </c>
    </row>
    <row r="731" spans="20:77" ht="13.5" customHeight="1">
      <c r="T731" s="82" t="s">
        <v>28714</v>
      </c>
      <c r="U731" s="82">
        <v>1244</v>
      </c>
      <c r="V731" s="82" t="s">
        <v>34720</v>
      </c>
      <c r="W731" s="82" t="str">
        <f t="shared" si="48"/>
        <v>AK4</v>
      </c>
      <c r="Y731" s="82" t="s">
        <v>28846</v>
      </c>
      <c r="AA731" s="82" t="s">
        <v>34721</v>
      </c>
      <c r="AB731" s="82" t="s">
        <v>28722</v>
      </c>
      <c r="AC731" s="82">
        <v>1244</v>
      </c>
      <c r="AD731" s="82" t="s">
        <v>34720</v>
      </c>
      <c r="AE731" s="82" t="str">
        <f t="shared" si="49"/>
        <v>BK4</v>
      </c>
      <c r="AX731" s="82" t="s">
        <v>28728</v>
      </c>
      <c r="AY731" s="82">
        <v>1244</v>
      </c>
      <c r="AZ731" s="82" t="s">
        <v>34720</v>
      </c>
      <c r="BA731" s="82" t="str">
        <f>AX731&amp;AZ731</f>
        <v>CK4</v>
      </c>
      <c r="BK731" s="82" t="s">
        <v>28735</v>
      </c>
      <c r="BL731" s="82">
        <v>1244</v>
      </c>
      <c r="BM731" s="82" t="s">
        <v>34720</v>
      </c>
      <c r="BN731" s="82" t="str">
        <f t="shared" si="50"/>
        <v>DK4</v>
      </c>
      <c r="BV731" s="82" t="s">
        <v>28742</v>
      </c>
      <c r="BW731" s="82">
        <v>1244</v>
      </c>
      <c r="BX731" s="82" t="s">
        <v>34720</v>
      </c>
      <c r="BY731" s="82" t="str">
        <f t="shared" si="51"/>
        <v>EK4</v>
      </c>
    </row>
    <row r="732" spans="20:77" ht="13.5" customHeight="1">
      <c r="T732" s="82" t="s">
        <v>28714</v>
      </c>
      <c r="U732" s="82">
        <v>1245</v>
      </c>
      <c r="V732" s="82" t="s">
        <v>34722</v>
      </c>
      <c r="W732" s="82" t="str">
        <f t="shared" si="48"/>
        <v>AK5</v>
      </c>
      <c r="Y732" s="82" t="s">
        <v>28846</v>
      </c>
      <c r="AA732" s="82" t="s">
        <v>34723</v>
      </c>
      <c r="AB732" s="82" t="s">
        <v>28722</v>
      </c>
      <c r="AC732" s="82">
        <v>1245</v>
      </c>
      <c r="AD732" s="82" t="s">
        <v>34722</v>
      </c>
      <c r="AE732" s="82" t="str">
        <f t="shared" si="49"/>
        <v>BK5</v>
      </c>
      <c r="AX732" s="82" t="s">
        <v>28728</v>
      </c>
      <c r="AY732" s="82">
        <v>1245</v>
      </c>
      <c r="AZ732" s="82" t="s">
        <v>34722</v>
      </c>
      <c r="BA732" s="82" t="str">
        <f>AX732&amp;AZ732</f>
        <v>CK5</v>
      </c>
      <c r="BK732" s="82" t="s">
        <v>28735</v>
      </c>
      <c r="BL732" s="82">
        <v>1245</v>
      </c>
      <c r="BM732" s="82" t="s">
        <v>34722</v>
      </c>
      <c r="BN732" s="82" t="str">
        <f t="shared" si="50"/>
        <v>DK5</v>
      </c>
      <c r="BV732" s="82" t="s">
        <v>28742</v>
      </c>
      <c r="BW732" s="82">
        <v>1245</v>
      </c>
      <c r="BX732" s="82" t="s">
        <v>34722</v>
      </c>
      <c r="BY732" s="82" t="str">
        <f t="shared" si="51"/>
        <v>EK5</v>
      </c>
    </row>
    <row r="733" spans="20:77" ht="13.5" customHeight="1">
      <c r="T733" s="82" t="s">
        <v>28714</v>
      </c>
      <c r="U733" s="82">
        <v>1246</v>
      </c>
      <c r="V733" s="82" t="s">
        <v>34724</v>
      </c>
      <c r="W733" s="82" t="str">
        <f t="shared" si="48"/>
        <v>AK6</v>
      </c>
      <c r="Y733" s="82" t="s">
        <v>28846</v>
      </c>
      <c r="AA733" s="82" t="s">
        <v>33389</v>
      </c>
      <c r="AB733" s="82" t="s">
        <v>28722</v>
      </c>
      <c r="AC733" s="82">
        <v>1246</v>
      </c>
      <c r="AD733" s="82" t="s">
        <v>34724</v>
      </c>
      <c r="AE733" s="82" t="str">
        <f t="shared" si="49"/>
        <v>BK6</v>
      </c>
      <c r="AX733" s="82" t="s">
        <v>28728</v>
      </c>
      <c r="AY733" s="82">
        <v>1246</v>
      </c>
      <c r="AZ733" s="82" t="s">
        <v>34724</v>
      </c>
      <c r="BA733" s="82" t="str">
        <f>AX733&amp;AZ733</f>
        <v>CK6</v>
      </c>
      <c r="BK733" s="82" t="s">
        <v>28735</v>
      </c>
      <c r="BL733" s="82">
        <v>1246</v>
      </c>
      <c r="BM733" s="82" t="s">
        <v>34724</v>
      </c>
      <c r="BN733" s="82" t="str">
        <f t="shared" si="50"/>
        <v>DK6</v>
      </c>
      <c r="BV733" s="82" t="s">
        <v>28742</v>
      </c>
      <c r="BW733" s="82">
        <v>1246</v>
      </c>
      <c r="BX733" s="82" t="s">
        <v>34724</v>
      </c>
      <c r="BY733" s="82" t="str">
        <f t="shared" si="51"/>
        <v>EK6</v>
      </c>
    </row>
    <row r="734" spans="20:77" ht="13.5" customHeight="1">
      <c r="T734" s="82" t="s">
        <v>28714</v>
      </c>
      <c r="U734" s="82">
        <v>1247</v>
      </c>
      <c r="V734" s="82" t="s">
        <v>34725</v>
      </c>
      <c r="W734" s="82" t="str">
        <f t="shared" si="48"/>
        <v>AK7</v>
      </c>
      <c r="Y734" s="82" t="s">
        <v>28846</v>
      </c>
      <c r="AA734" s="82" t="s">
        <v>34726</v>
      </c>
      <c r="AB734" s="82" t="s">
        <v>28722</v>
      </c>
      <c r="AC734" s="82">
        <v>1247</v>
      </c>
      <c r="AD734" s="82" t="s">
        <v>34725</v>
      </c>
      <c r="AE734" s="82" t="str">
        <f t="shared" si="49"/>
        <v>BK7</v>
      </c>
      <c r="AX734" s="82" t="s">
        <v>28728</v>
      </c>
      <c r="AY734" s="82">
        <v>1247</v>
      </c>
      <c r="AZ734" s="82" t="s">
        <v>34725</v>
      </c>
      <c r="BA734" s="82" t="str">
        <f>AX734&amp;AZ734</f>
        <v>CK7</v>
      </c>
      <c r="BK734" s="82" t="s">
        <v>28735</v>
      </c>
      <c r="BL734" s="82">
        <v>1247</v>
      </c>
      <c r="BM734" s="82" t="s">
        <v>34725</v>
      </c>
      <c r="BN734" s="82" t="str">
        <f t="shared" si="50"/>
        <v>DK7</v>
      </c>
      <c r="BV734" s="82" t="s">
        <v>28742</v>
      </c>
      <c r="BW734" s="82">
        <v>1247</v>
      </c>
      <c r="BX734" s="82" t="s">
        <v>34725</v>
      </c>
      <c r="BY734" s="82" t="str">
        <f t="shared" si="51"/>
        <v>EK7</v>
      </c>
    </row>
    <row r="735" spans="20:77" ht="13.5" customHeight="1">
      <c r="T735" s="82" t="s">
        <v>28714</v>
      </c>
      <c r="U735" s="82">
        <v>1248</v>
      </c>
      <c r="V735" s="82" t="s">
        <v>34727</v>
      </c>
      <c r="W735" s="82" t="str">
        <f t="shared" si="48"/>
        <v>AK8</v>
      </c>
      <c r="Y735" s="82" t="s">
        <v>28846</v>
      </c>
      <c r="AA735" s="82" t="s">
        <v>33392</v>
      </c>
      <c r="AB735" s="82" t="s">
        <v>28722</v>
      </c>
      <c r="AC735" s="82">
        <v>1248</v>
      </c>
      <c r="AD735" s="82" t="s">
        <v>34727</v>
      </c>
      <c r="AE735" s="82" t="str">
        <f t="shared" si="49"/>
        <v>BK8</v>
      </c>
      <c r="AX735" s="82" t="s">
        <v>28728</v>
      </c>
      <c r="AY735" s="82">
        <v>1248</v>
      </c>
      <c r="AZ735" s="82" t="s">
        <v>34727</v>
      </c>
      <c r="BA735" s="82" t="str">
        <f>AX735&amp;AZ735</f>
        <v>CK8</v>
      </c>
      <c r="BK735" s="82" t="s">
        <v>28735</v>
      </c>
      <c r="BL735" s="82">
        <v>1248</v>
      </c>
      <c r="BM735" s="82" t="s">
        <v>34727</v>
      </c>
      <c r="BN735" s="82" t="str">
        <f t="shared" si="50"/>
        <v>DK8</v>
      </c>
      <c r="BV735" s="82" t="s">
        <v>28742</v>
      </c>
      <c r="BW735" s="82">
        <v>1248</v>
      </c>
      <c r="BX735" s="82" t="s">
        <v>34727</v>
      </c>
      <c r="BY735" s="82" t="str">
        <f t="shared" si="51"/>
        <v>EK8</v>
      </c>
    </row>
    <row r="736" spans="20:77" ht="13.5" customHeight="1">
      <c r="T736" s="82" t="s">
        <v>28714</v>
      </c>
      <c r="U736" s="82">
        <v>1249</v>
      </c>
      <c r="V736" s="82" t="s">
        <v>34728</v>
      </c>
      <c r="W736" s="82" t="str">
        <f t="shared" si="48"/>
        <v>AK9</v>
      </c>
      <c r="Y736" s="82" t="s">
        <v>28846</v>
      </c>
      <c r="AA736" s="82" t="s">
        <v>34729</v>
      </c>
      <c r="AB736" s="82" t="s">
        <v>28722</v>
      </c>
      <c r="AC736" s="82">
        <v>1249</v>
      </c>
      <c r="AD736" s="82" t="s">
        <v>34728</v>
      </c>
      <c r="AE736" s="82" t="str">
        <f t="shared" si="49"/>
        <v>BK9</v>
      </c>
      <c r="AX736" s="82" t="s">
        <v>28728</v>
      </c>
      <c r="AY736" s="82">
        <v>1249</v>
      </c>
      <c r="AZ736" s="82" t="s">
        <v>34728</v>
      </c>
      <c r="BA736" s="82" t="str">
        <f>AX736&amp;AZ736</f>
        <v>CK9</v>
      </c>
      <c r="BK736" s="82" t="s">
        <v>28735</v>
      </c>
      <c r="BL736" s="82">
        <v>1249</v>
      </c>
      <c r="BM736" s="82" t="s">
        <v>34728</v>
      </c>
      <c r="BN736" s="82" t="str">
        <f t="shared" si="50"/>
        <v>DK9</v>
      </c>
      <c r="BV736" s="82" t="s">
        <v>28742</v>
      </c>
      <c r="BW736" s="82">
        <v>1249</v>
      </c>
      <c r="BX736" s="82" t="s">
        <v>34728</v>
      </c>
      <c r="BY736" s="82" t="str">
        <f t="shared" si="51"/>
        <v>EK9</v>
      </c>
    </row>
    <row r="737" spans="20:77" ht="13.5" customHeight="1">
      <c r="T737" s="82" t="s">
        <v>28714</v>
      </c>
      <c r="U737" s="82">
        <v>1250</v>
      </c>
      <c r="V737" s="82" t="s">
        <v>28784</v>
      </c>
      <c r="W737" s="82" t="str">
        <f t="shared" si="48"/>
        <v>AKA</v>
      </c>
      <c r="Y737" s="82" t="s">
        <v>28846</v>
      </c>
      <c r="AA737" s="82" t="s">
        <v>34730</v>
      </c>
      <c r="AB737" s="82" t="s">
        <v>28722</v>
      </c>
      <c r="AC737" s="82">
        <v>1250</v>
      </c>
      <c r="AD737" s="82" t="s">
        <v>28784</v>
      </c>
      <c r="AE737" s="82" t="str">
        <f t="shared" si="49"/>
        <v>BKA</v>
      </c>
      <c r="AX737" s="82" t="s">
        <v>28728</v>
      </c>
      <c r="AY737" s="82">
        <v>1250</v>
      </c>
      <c r="AZ737" s="82" t="s">
        <v>28784</v>
      </c>
      <c r="BA737" s="82" t="str">
        <f>AX737&amp;AZ737</f>
        <v>CKA</v>
      </c>
      <c r="BK737" s="82" t="s">
        <v>28735</v>
      </c>
      <c r="BL737" s="82">
        <v>1250</v>
      </c>
      <c r="BM737" s="82" t="s">
        <v>28784</v>
      </c>
      <c r="BN737" s="82" t="str">
        <f t="shared" si="50"/>
        <v>DKA</v>
      </c>
      <c r="BV737" s="82" t="s">
        <v>28742</v>
      </c>
      <c r="BW737" s="82">
        <v>1250</v>
      </c>
      <c r="BX737" s="82" t="s">
        <v>28784</v>
      </c>
      <c r="BY737" s="82" t="str">
        <f t="shared" si="51"/>
        <v>EKA</v>
      </c>
    </row>
    <row r="738" spans="20:77" ht="13.5" customHeight="1">
      <c r="T738" s="82" t="s">
        <v>28714</v>
      </c>
      <c r="U738" s="82">
        <v>1251</v>
      </c>
      <c r="V738" s="82" t="s">
        <v>28785</v>
      </c>
      <c r="W738" s="82" t="str">
        <f t="shared" si="48"/>
        <v>AKB</v>
      </c>
      <c r="Y738" s="82" t="s">
        <v>28846</v>
      </c>
      <c r="AA738" s="82" t="s">
        <v>34731</v>
      </c>
      <c r="AB738" s="82" t="s">
        <v>28722</v>
      </c>
      <c r="AC738" s="82">
        <v>1251</v>
      </c>
      <c r="AD738" s="82" t="s">
        <v>28785</v>
      </c>
      <c r="AE738" s="82" t="str">
        <f t="shared" si="49"/>
        <v>BKB</v>
      </c>
      <c r="AX738" s="82" t="s">
        <v>28728</v>
      </c>
      <c r="AY738" s="82">
        <v>1251</v>
      </c>
      <c r="AZ738" s="82" t="s">
        <v>28785</v>
      </c>
      <c r="BA738" s="82" t="str">
        <f>AX738&amp;AZ738</f>
        <v>CKB</v>
      </c>
      <c r="BK738" s="82" t="s">
        <v>28735</v>
      </c>
      <c r="BL738" s="82">
        <v>1251</v>
      </c>
      <c r="BM738" s="82" t="s">
        <v>28785</v>
      </c>
      <c r="BN738" s="82" t="str">
        <f t="shared" si="50"/>
        <v>DKB</v>
      </c>
      <c r="BV738" s="82" t="s">
        <v>28742</v>
      </c>
      <c r="BW738" s="82">
        <v>1251</v>
      </c>
      <c r="BX738" s="82" t="s">
        <v>28785</v>
      </c>
      <c r="BY738" s="82" t="str">
        <f t="shared" si="51"/>
        <v>EKB</v>
      </c>
    </row>
    <row r="739" spans="20:77" ht="13.5" customHeight="1">
      <c r="T739" s="82" t="s">
        <v>28714</v>
      </c>
      <c r="U739" s="82">
        <v>1252</v>
      </c>
      <c r="V739" s="82" t="s">
        <v>34732</v>
      </c>
      <c r="W739" s="82" t="str">
        <f t="shared" si="48"/>
        <v>AKC</v>
      </c>
      <c r="Y739" s="82" t="s">
        <v>28846</v>
      </c>
      <c r="AA739" s="82" t="s">
        <v>34733</v>
      </c>
      <c r="AB739" s="82" t="s">
        <v>28722</v>
      </c>
      <c r="AC739" s="82">
        <v>1252</v>
      </c>
      <c r="AD739" s="82" t="s">
        <v>34732</v>
      </c>
      <c r="AE739" s="82" t="str">
        <f t="shared" si="49"/>
        <v>BKC</v>
      </c>
      <c r="AX739" s="82" t="s">
        <v>28728</v>
      </c>
      <c r="AY739" s="82">
        <v>1252</v>
      </c>
      <c r="AZ739" s="82" t="s">
        <v>34732</v>
      </c>
      <c r="BA739" s="82" t="str">
        <f>AX739&amp;AZ739</f>
        <v>CKC</v>
      </c>
      <c r="BK739" s="82" t="s">
        <v>28735</v>
      </c>
      <c r="BL739" s="82">
        <v>1252</v>
      </c>
      <c r="BM739" s="82" t="s">
        <v>34732</v>
      </c>
      <c r="BN739" s="82" t="str">
        <f t="shared" si="50"/>
        <v>DKC</v>
      </c>
      <c r="BV739" s="82" t="s">
        <v>28742</v>
      </c>
      <c r="BW739" s="82">
        <v>1252</v>
      </c>
      <c r="BX739" s="82" t="s">
        <v>34732</v>
      </c>
      <c r="BY739" s="82" t="str">
        <f t="shared" si="51"/>
        <v>EKC</v>
      </c>
    </row>
    <row r="740" spans="20:77" ht="13.5" customHeight="1">
      <c r="T740" s="82" t="s">
        <v>28714</v>
      </c>
      <c r="U740" s="82">
        <v>1253</v>
      </c>
      <c r="V740" s="82" t="s">
        <v>34734</v>
      </c>
      <c r="W740" s="82" t="str">
        <f t="shared" si="48"/>
        <v>AKD</v>
      </c>
      <c r="Y740" s="82" t="s">
        <v>28846</v>
      </c>
      <c r="AA740" s="82" t="s">
        <v>34735</v>
      </c>
      <c r="AB740" s="82" t="s">
        <v>28722</v>
      </c>
      <c r="AC740" s="82">
        <v>1253</v>
      </c>
      <c r="AD740" s="82" t="s">
        <v>34734</v>
      </c>
      <c r="AE740" s="82" t="str">
        <f t="shared" si="49"/>
        <v>BKD</v>
      </c>
      <c r="AX740" s="82" t="s">
        <v>28728</v>
      </c>
      <c r="AY740" s="82">
        <v>1253</v>
      </c>
      <c r="AZ740" s="82" t="s">
        <v>34734</v>
      </c>
      <c r="BA740" s="82" t="str">
        <f>AX740&amp;AZ740</f>
        <v>CKD</v>
      </c>
      <c r="BK740" s="82" t="s">
        <v>28735</v>
      </c>
      <c r="BL740" s="82">
        <v>1253</v>
      </c>
      <c r="BM740" s="82" t="s">
        <v>34734</v>
      </c>
      <c r="BN740" s="82" t="str">
        <f t="shared" si="50"/>
        <v>DKD</v>
      </c>
      <c r="BV740" s="82" t="s">
        <v>28742</v>
      </c>
      <c r="BW740" s="82">
        <v>1253</v>
      </c>
      <c r="BX740" s="82" t="s">
        <v>34734</v>
      </c>
      <c r="BY740" s="82" t="str">
        <f t="shared" si="51"/>
        <v>EKD</v>
      </c>
    </row>
    <row r="741" spans="20:77" ht="13.5" customHeight="1">
      <c r="T741" s="82" t="s">
        <v>28714</v>
      </c>
      <c r="U741" s="82">
        <v>1254</v>
      </c>
      <c r="V741" s="82" t="s">
        <v>34736</v>
      </c>
      <c r="W741" s="82" t="str">
        <f t="shared" si="48"/>
        <v>AKE</v>
      </c>
      <c r="Y741" s="82" t="s">
        <v>28846</v>
      </c>
      <c r="AA741" s="82" t="s">
        <v>34737</v>
      </c>
      <c r="AB741" s="82" t="s">
        <v>28722</v>
      </c>
      <c r="AC741" s="82">
        <v>1254</v>
      </c>
      <c r="AD741" s="82" t="s">
        <v>34736</v>
      </c>
      <c r="AE741" s="82" t="str">
        <f t="shared" si="49"/>
        <v>BKE</v>
      </c>
      <c r="AX741" s="82" t="s">
        <v>28728</v>
      </c>
      <c r="AY741" s="82">
        <v>1254</v>
      </c>
      <c r="AZ741" s="82" t="s">
        <v>34736</v>
      </c>
      <c r="BA741" s="82" t="str">
        <f>AX741&amp;AZ741</f>
        <v>CKE</v>
      </c>
      <c r="BK741" s="82" t="s">
        <v>28735</v>
      </c>
      <c r="BL741" s="82">
        <v>1254</v>
      </c>
      <c r="BM741" s="82" t="s">
        <v>34736</v>
      </c>
      <c r="BN741" s="82" t="str">
        <f t="shared" si="50"/>
        <v>DKE</v>
      </c>
      <c r="BV741" s="82" t="s">
        <v>28742</v>
      </c>
      <c r="BW741" s="82">
        <v>1254</v>
      </c>
      <c r="BX741" s="82" t="s">
        <v>34736</v>
      </c>
      <c r="BY741" s="82" t="str">
        <f t="shared" si="51"/>
        <v>EKE</v>
      </c>
    </row>
    <row r="742" spans="20:77" ht="13.5" customHeight="1">
      <c r="T742" s="82" t="s">
        <v>28714</v>
      </c>
      <c r="U742" s="82">
        <v>1255</v>
      </c>
      <c r="V742" s="82" t="s">
        <v>34738</v>
      </c>
      <c r="W742" s="82" t="str">
        <f t="shared" si="48"/>
        <v>AKF</v>
      </c>
      <c r="Y742" s="82" t="s">
        <v>28846</v>
      </c>
      <c r="AA742" s="82" t="s">
        <v>34739</v>
      </c>
      <c r="AB742" s="82" t="s">
        <v>28722</v>
      </c>
      <c r="AC742" s="82">
        <v>1255</v>
      </c>
      <c r="AD742" s="82" t="s">
        <v>34738</v>
      </c>
      <c r="AE742" s="82" t="str">
        <f t="shared" si="49"/>
        <v>BKF</v>
      </c>
      <c r="AX742" s="82" t="s">
        <v>28728</v>
      </c>
      <c r="AY742" s="82">
        <v>1255</v>
      </c>
      <c r="AZ742" s="82" t="s">
        <v>34738</v>
      </c>
      <c r="BA742" s="82" t="str">
        <f>AX742&amp;AZ742</f>
        <v>CKF</v>
      </c>
      <c r="BK742" s="82" t="s">
        <v>28735</v>
      </c>
      <c r="BL742" s="82">
        <v>1255</v>
      </c>
      <c r="BM742" s="82" t="s">
        <v>34738</v>
      </c>
      <c r="BN742" s="82" t="str">
        <f t="shared" si="50"/>
        <v>DKF</v>
      </c>
      <c r="BV742" s="82" t="s">
        <v>28742</v>
      </c>
      <c r="BW742" s="82">
        <v>1255</v>
      </c>
      <c r="BX742" s="82" t="s">
        <v>34738</v>
      </c>
      <c r="BY742" s="82" t="str">
        <f t="shared" si="51"/>
        <v>EKF</v>
      </c>
    </row>
    <row r="743" spans="20:77" ht="13.5" customHeight="1">
      <c r="T743" s="82" t="s">
        <v>28714</v>
      </c>
      <c r="U743" s="82">
        <v>1256</v>
      </c>
      <c r="V743" s="82" t="s">
        <v>34740</v>
      </c>
      <c r="W743" s="82" t="str">
        <f t="shared" si="48"/>
        <v>AKG</v>
      </c>
      <c r="Y743" s="82" t="s">
        <v>28846</v>
      </c>
      <c r="AA743" s="82" t="s">
        <v>34741</v>
      </c>
      <c r="AB743" s="82" t="s">
        <v>28722</v>
      </c>
      <c r="AC743" s="82">
        <v>1256</v>
      </c>
      <c r="AD743" s="82" t="s">
        <v>34740</v>
      </c>
      <c r="AE743" s="82" t="str">
        <f t="shared" si="49"/>
        <v>BKG</v>
      </c>
      <c r="AX743" s="82" t="s">
        <v>28728</v>
      </c>
      <c r="AY743" s="82">
        <v>1256</v>
      </c>
      <c r="AZ743" s="82" t="s">
        <v>34740</v>
      </c>
      <c r="BA743" s="82" t="str">
        <f>AX743&amp;AZ743</f>
        <v>CKG</v>
      </c>
      <c r="BK743" s="82" t="s">
        <v>28735</v>
      </c>
      <c r="BL743" s="82">
        <v>1256</v>
      </c>
      <c r="BM743" s="82" t="s">
        <v>34740</v>
      </c>
      <c r="BN743" s="82" t="str">
        <f t="shared" si="50"/>
        <v>DKG</v>
      </c>
      <c r="BV743" s="82" t="s">
        <v>28742</v>
      </c>
      <c r="BW743" s="82">
        <v>1256</v>
      </c>
      <c r="BX743" s="82" t="s">
        <v>34740</v>
      </c>
      <c r="BY743" s="82" t="str">
        <f t="shared" si="51"/>
        <v>EKG</v>
      </c>
    </row>
    <row r="744" spans="20:77" ht="13.5" customHeight="1">
      <c r="T744" s="82" t="s">
        <v>28714</v>
      </c>
      <c r="U744" s="82">
        <v>1257</v>
      </c>
      <c r="V744" s="82" t="s">
        <v>34742</v>
      </c>
      <c r="W744" s="82" t="str">
        <f t="shared" si="48"/>
        <v>AKH</v>
      </c>
      <c r="Y744" s="82" t="s">
        <v>28846</v>
      </c>
      <c r="AA744" s="82" t="s">
        <v>34743</v>
      </c>
      <c r="AB744" s="82" t="s">
        <v>28722</v>
      </c>
      <c r="AC744" s="82">
        <v>1257</v>
      </c>
      <c r="AD744" s="82" t="s">
        <v>34742</v>
      </c>
      <c r="AE744" s="82" t="str">
        <f t="shared" si="49"/>
        <v>BKH</v>
      </c>
      <c r="AX744" s="82" t="s">
        <v>28728</v>
      </c>
      <c r="AY744" s="82">
        <v>1257</v>
      </c>
      <c r="AZ744" s="82" t="s">
        <v>34742</v>
      </c>
      <c r="BA744" s="82" t="str">
        <f>AX744&amp;AZ744</f>
        <v>CKH</v>
      </c>
      <c r="BK744" s="82" t="s">
        <v>28735</v>
      </c>
      <c r="BL744" s="82">
        <v>1257</v>
      </c>
      <c r="BM744" s="82" t="s">
        <v>34742</v>
      </c>
      <c r="BN744" s="82" t="str">
        <f t="shared" si="50"/>
        <v>DKH</v>
      </c>
      <c r="BV744" s="82" t="s">
        <v>28742</v>
      </c>
      <c r="BW744" s="82">
        <v>1257</v>
      </c>
      <c r="BX744" s="82" t="s">
        <v>34742</v>
      </c>
      <c r="BY744" s="82" t="str">
        <f t="shared" si="51"/>
        <v>EKH</v>
      </c>
    </row>
    <row r="745" spans="20:77" ht="13.5" customHeight="1">
      <c r="T745" s="82" t="s">
        <v>28714</v>
      </c>
      <c r="U745" s="82">
        <v>1258</v>
      </c>
      <c r="V745" s="82" t="s">
        <v>34744</v>
      </c>
      <c r="W745" s="82" t="str">
        <f t="shared" si="48"/>
        <v>AKI</v>
      </c>
      <c r="Y745" s="82" t="s">
        <v>28846</v>
      </c>
      <c r="AA745" s="82" t="s">
        <v>34745</v>
      </c>
      <c r="AB745" s="82" t="s">
        <v>28722</v>
      </c>
      <c r="AC745" s="82">
        <v>1258</v>
      </c>
      <c r="AD745" s="82" t="s">
        <v>34744</v>
      </c>
      <c r="AE745" s="82" t="str">
        <f t="shared" si="49"/>
        <v>BKI</v>
      </c>
      <c r="AX745" s="82" t="s">
        <v>28728</v>
      </c>
      <c r="AY745" s="82">
        <v>1258</v>
      </c>
      <c r="AZ745" s="82" t="s">
        <v>34744</v>
      </c>
      <c r="BA745" s="82" t="str">
        <f>AX745&amp;AZ745</f>
        <v>CKI</v>
      </c>
      <c r="BK745" s="82" t="s">
        <v>28735</v>
      </c>
      <c r="BL745" s="82">
        <v>1258</v>
      </c>
      <c r="BM745" s="82" t="s">
        <v>34744</v>
      </c>
      <c r="BN745" s="82" t="str">
        <f t="shared" si="50"/>
        <v>DKI</v>
      </c>
      <c r="BV745" s="82" t="s">
        <v>28742</v>
      </c>
      <c r="BW745" s="82">
        <v>1258</v>
      </c>
      <c r="BX745" s="82" t="s">
        <v>34744</v>
      </c>
      <c r="BY745" s="82" t="str">
        <f t="shared" si="51"/>
        <v>EKI</v>
      </c>
    </row>
    <row r="746" spans="20:77" ht="13.5" customHeight="1">
      <c r="T746" s="82" t="s">
        <v>28714</v>
      </c>
      <c r="U746" s="82">
        <v>1259</v>
      </c>
      <c r="V746" s="82" t="s">
        <v>34746</v>
      </c>
      <c r="W746" s="82" t="str">
        <f t="shared" si="48"/>
        <v>AKJ</v>
      </c>
      <c r="Y746" s="82" t="s">
        <v>28846</v>
      </c>
      <c r="AA746" s="82" t="s">
        <v>34747</v>
      </c>
      <c r="AB746" s="82" t="s">
        <v>28722</v>
      </c>
      <c r="AC746" s="82">
        <v>1259</v>
      </c>
      <c r="AD746" s="82" t="s">
        <v>34746</v>
      </c>
      <c r="AE746" s="82" t="str">
        <f t="shared" si="49"/>
        <v>BKJ</v>
      </c>
      <c r="AX746" s="82" t="s">
        <v>28728</v>
      </c>
      <c r="AY746" s="82">
        <v>1259</v>
      </c>
      <c r="AZ746" s="82" t="s">
        <v>34746</v>
      </c>
      <c r="BA746" s="82" t="str">
        <f>AX746&amp;AZ746</f>
        <v>CKJ</v>
      </c>
      <c r="BK746" s="82" t="s">
        <v>28735</v>
      </c>
      <c r="BL746" s="82">
        <v>1259</v>
      </c>
      <c r="BM746" s="82" t="s">
        <v>34746</v>
      </c>
      <c r="BN746" s="82" t="str">
        <f t="shared" si="50"/>
        <v>DKJ</v>
      </c>
      <c r="BV746" s="82" t="s">
        <v>28742</v>
      </c>
      <c r="BW746" s="82">
        <v>1259</v>
      </c>
      <c r="BX746" s="82" t="s">
        <v>34746</v>
      </c>
      <c r="BY746" s="82" t="str">
        <f t="shared" si="51"/>
        <v>EKJ</v>
      </c>
    </row>
    <row r="747" spans="20:77" ht="13.5" customHeight="1">
      <c r="T747" s="82" t="s">
        <v>28714</v>
      </c>
      <c r="U747" s="82">
        <v>1260</v>
      </c>
      <c r="V747" s="82" t="s">
        <v>34748</v>
      </c>
      <c r="W747" s="82" t="str">
        <f t="shared" si="48"/>
        <v>AKK</v>
      </c>
      <c r="Y747" s="82" t="s">
        <v>28846</v>
      </c>
      <c r="AA747" s="82" t="s">
        <v>33395</v>
      </c>
      <c r="AB747" s="82" t="s">
        <v>28722</v>
      </c>
      <c r="AC747" s="82">
        <v>1260</v>
      </c>
      <c r="AD747" s="82" t="s">
        <v>34748</v>
      </c>
      <c r="AE747" s="82" t="str">
        <f t="shared" si="49"/>
        <v>BKK</v>
      </c>
      <c r="AX747" s="82" t="s">
        <v>28728</v>
      </c>
      <c r="AY747" s="82">
        <v>1260</v>
      </c>
      <c r="AZ747" s="82" t="s">
        <v>34748</v>
      </c>
      <c r="BA747" s="82" t="str">
        <f>AX747&amp;AZ747</f>
        <v>CKK</v>
      </c>
      <c r="BK747" s="82" t="s">
        <v>28735</v>
      </c>
      <c r="BL747" s="82">
        <v>1260</v>
      </c>
      <c r="BM747" s="82" t="s">
        <v>34748</v>
      </c>
      <c r="BN747" s="82" t="str">
        <f t="shared" si="50"/>
        <v>DKK</v>
      </c>
      <c r="BV747" s="82" t="s">
        <v>28742</v>
      </c>
      <c r="BW747" s="82">
        <v>1260</v>
      </c>
      <c r="BX747" s="82" t="s">
        <v>34748</v>
      </c>
      <c r="BY747" s="82" t="str">
        <f t="shared" si="51"/>
        <v>EKK</v>
      </c>
    </row>
    <row r="748" spans="20:77" ht="13.5" customHeight="1">
      <c r="T748" s="82" t="s">
        <v>28714</v>
      </c>
      <c r="U748" s="82">
        <v>1261</v>
      </c>
      <c r="V748" s="82" t="s">
        <v>34749</v>
      </c>
      <c r="W748" s="82" t="str">
        <f t="shared" si="48"/>
        <v>AKL</v>
      </c>
      <c r="Y748" s="82" t="s">
        <v>28846</v>
      </c>
      <c r="AA748" s="82" t="s">
        <v>34750</v>
      </c>
      <c r="AB748" s="82" t="s">
        <v>28722</v>
      </c>
      <c r="AC748" s="82">
        <v>1261</v>
      </c>
      <c r="AD748" s="82" t="s">
        <v>34749</v>
      </c>
      <c r="AE748" s="82" t="str">
        <f t="shared" si="49"/>
        <v>BKL</v>
      </c>
      <c r="AX748" s="82" t="s">
        <v>28728</v>
      </c>
      <c r="AY748" s="82">
        <v>1261</v>
      </c>
      <c r="AZ748" s="82" t="s">
        <v>34749</v>
      </c>
      <c r="BA748" s="82" t="str">
        <f>AX748&amp;AZ748</f>
        <v>CKL</v>
      </c>
      <c r="BK748" s="82" t="s">
        <v>28735</v>
      </c>
      <c r="BL748" s="82">
        <v>1261</v>
      </c>
      <c r="BM748" s="82" t="s">
        <v>34749</v>
      </c>
      <c r="BN748" s="82" t="str">
        <f t="shared" si="50"/>
        <v>DKL</v>
      </c>
      <c r="BV748" s="82" t="s">
        <v>28742</v>
      </c>
      <c r="BW748" s="82">
        <v>1261</v>
      </c>
      <c r="BX748" s="82" t="s">
        <v>34749</v>
      </c>
      <c r="BY748" s="82" t="str">
        <f t="shared" si="51"/>
        <v>EKL</v>
      </c>
    </row>
    <row r="749" spans="20:77" ht="13.5" customHeight="1">
      <c r="T749" s="82" t="s">
        <v>28714</v>
      </c>
      <c r="U749" s="82">
        <v>1262</v>
      </c>
      <c r="V749" s="82" t="s">
        <v>34751</v>
      </c>
      <c r="W749" s="82" t="str">
        <f t="shared" si="48"/>
        <v>AKM</v>
      </c>
      <c r="Y749" s="82" t="s">
        <v>28846</v>
      </c>
      <c r="AA749" s="82" t="s">
        <v>34752</v>
      </c>
      <c r="AB749" s="82" t="s">
        <v>28722</v>
      </c>
      <c r="AC749" s="82">
        <v>1262</v>
      </c>
      <c r="AD749" s="82" t="s">
        <v>34751</v>
      </c>
      <c r="AE749" s="82" t="str">
        <f t="shared" si="49"/>
        <v>BKM</v>
      </c>
      <c r="AX749" s="82" t="s">
        <v>28728</v>
      </c>
      <c r="AY749" s="82">
        <v>1262</v>
      </c>
      <c r="AZ749" s="82" t="s">
        <v>34751</v>
      </c>
      <c r="BA749" s="82" t="str">
        <f>AX749&amp;AZ749</f>
        <v>CKM</v>
      </c>
      <c r="BK749" s="82" t="s">
        <v>28735</v>
      </c>
      <c r="BL749" s="82">
        <v>1262</v>
      </c>
      <c r="BM749" s="82" t="s">
        <v>34751</v>
      </c>
      <c r="BN749" s="82" t="str">
        <f t="shared" si="50"/>
        <v>DKM</v>
      </c>
      <c r="BV749" s="82" t="s">
        <v>28742</v>
      </c>
      <c r="BW749" s="82">
        <v>1262</v>
      </c>
      <c r="BX749" s="82" t="s">
        <v>34751</v>
      </c>
      <c r="BY749" s="82" t="str">
        <f t="shared" si="51"/>
        <v>EKM</v>
      </c>
    </row>
    <row r="750" spans="20:77" ht="13.5" customHeight="1">
      <c r="T750" s="82" t="s">
        <v>28714</v>
      </c>
      <c r="U750" s="82">
        <v>1263</v>
      </c>
      <c r="V750" s="82" t="s">
        <v>34753</v>
      </c>
      <c r="W750" s="82" t="str">
        <f t="shared" si="48"/>
        <v>AKN</v>
      </c>
      <c r="Y750" s="82" t="s">
        <v>28846</v>
      </c>
      <c r="AA750" s="82" t="s">
        <v>34754</v>
      </c>
      <c r="AB750" s="82" t="s">
        <v>28722</v>
      </c>
      <c r="AC750" s="82">
        <v>1263</v>
      </c>
      <c r="AD750" s="82" t="s">
        <v>34753</v>
      </c>
      <c r="AE750" s="82" t="str">
        <f t="shared" si="49"/>
        <v>BKN</v>
      </c>
      <c r="AX750" s="82" t="s">
        <v>28728</v>
      </c>
      <c r="AY750" s="82">
        <v>1263</v>
      </c>
      <c r="AZ750" s="82" t="s">
        <v>34753</v>
      </c>
      <c r="BA750" s="82" t="str">
        <f>AX750&amp;AZ750</f>
        <v>CKN</v>
      </c>
      <c r="BK750" s="82" t="s">
        <v>28735</v>
      </c>
      <c r="BL750" s="82">
        <v>1263</v>
      </c>
      <c r="BM750" s="82" t="s">
        <v>34753</v>
      </c>
      <c r="BN750" s="82" t="str">
        <f t="shared" si="50"/>
        <v>DKN</v>
      </c>
      <c r="BV750" s="82" t="s">
        <v>28742</v>
      </c>
      <c r="BW750" s="82">
        <v>1263</v>
      </c>
      <c r="BX750" s="82" t="s">
        <v>34753</v>
      </c>
      <c r="BY750" s="82" t="str">
        <f t="shared" si="51"/>
        <v>EKN</v>
      </c>
    </row>
    <row r="751" spans="20:77" ht="13.5" customHeight="1">
      <c r="T751" s="82" t="s">
        <v>28714</v>
      </c>
      <c r="U751" s="82">
        <v>1264</v>
      </c>
      <c r="V751" s="82" t="s">
        <v>34755</v>
      </c>
      <c r="W751" s="82" t="str">
        <f t="shared" si="48"/>
        <v>AKO</v>
      </c>
      <c r="Y751" s="82" t="s">
        <v>28846</v>
      </c>
      <c r="AA751" s="82" t="s">
        <v>34756</v>
      </c>
      <c r="AB751" s="82" t="s">
        <v>28722</v>
      </c>
      <c r="AC751" s="82">
        <v>1264</v>
      </c>
      <c r="AD751" s="82" t="s">
        <v>34755</v>
      </c>
      <c r="AE751" s="82" t="str">
        <f t="shared" si="49"/>
        <v>BKO</v>
      </c>
      <c r="AX751" s="82" t="s">
        <v>28728</v>
      </c>
      <c r="AY751" s="82">
        <v>1264</v>
      </c>
      <c r="AZ751" s="82" t="s">
        <v>34755</v>
      </c>
      <c r="BA751" s="82" t="str">
        <f>AX751&amp;AZ751</f>
        <v>CKO</v>
      </c>
      <c r="BK751" s="82" t="s">
        <v>28735</v>
      </c>
      <c r="BL751" s="82">
        <v>1264</v>
      </c>
      <c r="BM751" s="82" t="s">
        <v>34755</v>
      </c>
      <c r="BN751" s="82" t="str">
        <f t="shared" si="50"/>
        <v>DKO</v>
      </c>
      <c r="BV751" s="82" t="s">
        <v>28742</v>
      </c>
      <c r="BW751" s="82">
        <v>1264</v>
      </c>
      <c r="BX751" s="82" t="s">
        <v>34755</v>
      </c>
      <c r="BY751" s="82" t="str">
        <f t="shared" si="51"/>
        <v>EKO</v>
      </c>
    </row>
    <row r="752" spans="20:77" ht="13.5" customHeight="1">
      <c r="T752" s="82" t="s">
        <v>28714</v>
      </c>
      <c r="U752" s="82">
        <v>1265</v>
      </c>
      <c r="V752" s="82" t="s">
        <v>34757</v>
      </c>
      <c r="W752" s="82" t="str">
        <f t="shared" si="48"/>
        <v>AKP</v>
      </c>
      <c r="Y752" s="82" t="s">
        <v>28846</v>
      </c>
      <c r="AA752" s="82" t="s">
        <v>34758</v>
      </c>
      <c r="AB752" s="82" t="s">
        <v>28722</v>
      </c>
      <c r="AC752" s="82">
        <v>1265</v>
      </c>
      <c r="AD752" s="82" t="s">
        <v>34757</v>
      </c>
      <c r="AE752" s="82" t="str">
        <f t="shared" si="49"/>
        <v>BKP</v>
      </c>
      <c r="AX752" s="82" t="s">
        <v>28728</v>
      </c>
      <c r="AY752" s="82">
        <v>1265</v>
      </c>
      <c r="AZ752" s="82" t="s">
        <v>34757</v>
      </c>
      <c r="BA752" s="82" t="str">
        <f>AX752&amp;AZ752</f>
        <v>CKP</v>
      </c>
      <c r="BK752" s="82" t="s">
        <v>28735</v>
      </c>
      <c r="BL752" s="82">
        <v>1265</v>
      </c>
      <c r="BM752" s="82" t="s">
        <v>34757</v>
      </c>
      <c r="BN752" s="82" t="str">
        <f t="shared" si="50"/>
        <v>DKP</v>
      </c>
      <c r="BV752" s="82" t="s">
        <v>28742</v>
      </c>
      <c r="BW752" s="82">
        <v>1265</v>
      </c>
      <c r="BX752" s="82" t="s">
        <v>34757</v>
      </c>
      <c r="BY752" s="82" t="str">
        <f t="shared" si="51"/>
        <v>EKP</v>
      </c>
    </row>
    <row r="753" spans="20:77" ht="13.5" customHeight="1">
      <c r="T753" s="82" t="s">
        <v>28714</v>
      </c>
      <c r="U753" s="82">
        <v>1266</v>
      </c>
      <c r="V753" s="82" t="s">
        <v>34759</v>
      </c>
      <c r="W753" s="82" t="str">
        <f t="shared" si="48"/>
        <v>AKQ</v>
      </c>
      <c r="Y753" s="82" t="s">
        <v>28846</v>
      </c>
      <c r="AA753" s="82" t="s">
        <v>34760</v>
      </c>
      <c r="AB753" s="82" t="s">
        <v>28722</v>
      </c>
      <c r="AC753" s="82">
        <v>1266</v>
      </c>
      <c r="AD753" s="82" t="s">
        <v>34759</v>
      </c>
      <c r="AE753" s="82" t="str">
        <f t="shared" si="49"/>
        <v>BKQ</v>
      </c>
      <c r="AX753" s="82" t="s">
        <v>28728</v>
      </c>
      <c r="AY753" s="82">
        <v>1266</v>
      </c>
      <c r="AZ753" s="82" t="s">
        <v>34759</v>
      </c>
      <c r="BA753" s="82" t="str">
        <f>AX753&amp;AZ753</f>
        <v>CKQ</v>
      </c>
      <c r="BK753" s="82" t="s">
        <v>28735</v>
      </c>
      <c r="BL753" s="82">
        <v>1266</v>
      </c>
      <c r="BM753" s="82" t="s">
        <v>34759</v>
      </c>
      <c r="BN753" s="82" t="str">
        <f t="shared" si="50"/>
        <v>DKQ</v>
      </c>
      <c r="BV753" s="82" t="s">
        <v>28742</v>
      </c>
      <c r="BW753" s="82">
        <v>1266</v>
      </c>
      <c r="BX753" s="82" t="s">
        <v>34759</v>
      </c>
      <c r="BY753" s="82" t="str">
        <f t="shared" si="51"/>
        <v>EKQ</v>
      </c>
    </row>
    <row r="754" spans="20:77" ht="13.5" customHeight="1">
      <c r="T754" s="82" t="s">
        <v>28714</v>
      </c>
      <c r="U754" s="82">
        <v>1267</v>
      </c>
      <c r="V754" s="82" t="s">
        <v>34761</v>
      </c>
      <c r="W754" s="82" t="str">
        <f t="shared" si="48"/>
        <v>AKR</v>
      </c>
      <c r="Y754" s="82" t="s">
        <v>28846</v>
      </c>
      <c r="AA754" s="82" t="s">
        <v>34762</v>
      </c>
      <c r="AB754" s="82" t="s">
        <v>28722</v>
      </c>
      <c r="AC754" s="82">
        <v>1267</v>
      </c>
      <c r="AD754" s="82" t="s">
        <v>34761</v>
      </c>
      <c r="AE754" s="82" t="str">
        <f t="shared" si="49"/>
        <v>BKR</v>
      </c>
      <c r="AX754" s="82" t="s">
        <v>28728</v>
      </c>
      <c r="AY754" s="82">
        <v>1267</v>
      </c>
      <c r="AZ754" s="82" t="s">
        <v>34761</v>
      </c>
      <c r="BA754" s="82" t="str">
        <f>AX754&amp;AZ754</f>
        <v>CKR</v>
      </c>
      <c r="BK754" s="82" t="s">
        <v>28735</v>
      </c>
      <c r="BL754" s="82">
        <v>1267</v>
      </c>
      <c r="BM754" s="82" t="s">
        <v>34761</v>
      </c>
      <c r="BN754" s="82" t="str">
        <f t="shared" si="50"/>
        <v>DKR</v>
      </c>
      <c r="BV754" s="82" t="s">
        <v>28742</v>
      </c>
      <c r="BW754" s="82">
        <v>1267</v>
      </c>
      <c r="BX754" s="82" t="s">
        <v>34761</v>
      </c>
      <c r="BY754" s="82" t="str">
        <f t="shared" si="51"/>
        <v>EKR</v>
      </c>
    </row>
    <row r="755" spans="20:77" ht="13.5" customHeight="1">
      <c r="T755" s="82" t="s">
        <v>28714</v>
      </c>
      <c r="U755" s="82">
        <v>1268</v>
      </c>
      <c r="V755" s="82" t="s">
        <v>34763</v>
      </c>
      <c r="W755" s="82" t="str">
        <f t="shared" si="48"/>
        <v>AKS</v>
      </c>
      <c r="Y755" s="82" t="s">
        <v>28846</v>
      </c>
      <c r="AA755" s="82" t="s">
        <v>34764</v>
      </c>
      <c r="AB755" s="82" t="s">
        <v>28722</v>
      </c>
      <c r="AC755" s="82">
        <v>1268</v>
      </c>
      <c r="AD755" s="82" t="s">
        <v>34763</v>
      </c>
      <c r="AE755" s="82" t="str">
        <f t="shared" si="49"/>
        <v>BKS</v>
      </c>
      <c r="AX755" s="82" t="s">
        <v>28728</v>
      </c>
      <c r="AY755" s="82">
        <v>1268</v>
      </c>
      <c r="AZ755" s="82" t="s">
        <v>34763</v>
      </c>
      <c r="BA755" s="82" t="str">
        <f>AX755&amp;AZ755</f>
        <v>CKS</v>
      </c>
      <c r="BK755" s="82" t="s">
        <v>28735</v>
      </c>
      <c r="BL755" s="82">
        <v>1268</v>
      </c>
      <c r="BM755" s="82" t="s">
        <v>34763</v>
      </c>
      <c r="BN755" s="82" t="str">
        <f t="shared" si="50"/>
        <v>DKS</v>
      </c>
      <c r="BV755" s="82" t="s">
        <v>28742</v>
      </c>
      <c r="BW755" s="82">
        <v>1268</v>
      </c>
      <c r="BX755" s="82" t="s">
        <v>34763</v>
      </c>
      <c r="BY755" s="82" t="str">
        <f t="shared" si="51"/>
        <v>EKS</v>
      </c>
    </row>
    <row r="756" spans="20:77" ht="13.5" customHeight="1">
      <c r="T756" s="82" t="s">
        <v>28714</v>
      </c>
      <c r="U756" s="82">
        <v>1269</v>
      </c>
      <c r="V756" s="82" t="s">
        <v>34765</v>
      </c>
      <c r="W756" s="82" t="str">
        <f t="shared" si="48"/>
        <v>AKT</v>
      </c>
      <c r="Y756" s="82" t="s">
        <v>28846</v>
      </c>
      <c r="AA756" s="82" t="s">
        <v>34766</v>
      </c>
      <c r="AB756" s="82" t="s">
        <v>28722</v>
      </c>
      <c r="AC756" s="82">
        <v>1269</v>
      </c>
      <c r="AD756" s="82" t="s">
        <v>34765</v>
      </c>
      <c r="AE756" s="82" t="str">
        <f t="shared" si="49"/>
        <v>BKT</v>
      </c>
      <c r="AX756" s="82" t="s">
        <v>28728</v>
      </c>
      <c r="AY756" s="82">
        <v>1269</v>
      </c>
      <c r="AZ756" s="82" t="s">
        <v>34765</v>
      </c>
      <c r="BA756" s="82" t="str">
        <f>AX756&amp;AZ756</f>
        <v>CKT</v>
      </c>
      <c r="BK756" s="82" t="s">
        <v>28735</v>
      </c>
      <c r="BL756" s="82">
        <v>1269</v>
      </c>
      <c r="BM756" s="82" t="s">
        <v>34765</v>
      </c>
      <c r="BN756" s="82" t="str">
        <f t="shared" si="50"/>
        <v>DKT</v>
      </c>
      <c r="BV756" s="82" t="s">
        <v>28742</v>
      </c>
      <c r="BW756" s="82">
        <v>1269</v>
      </c>
      <c r="BX756" s="82" t="s">
        <v>34765</v>
      </c>
      <c r="BY756" s="82" t="str">
        <f t="shared" si="51"/>
        <v>EKT</v>
      </c>
    </row>
    <row r="757" spans="20:77" ht="13.5" customHeight="1">
      <c r="T757" s="82" t="s">
        <v>28714</v>
      </c>
      <c r="U757" s="82">
        <v>1270</v>
      </c>
      <c r="V757" s="82" t="s">
        <v>34767</v>
      </c>
      <c r="W757" s="82" t="str">
        <f t="shared" si="48"/>
        <v>AKU</v>
      </c>
      <c r="Y757" s="82" t="s">
        <v>28846</v>
      </c>
      <c r="AA757" s="82" t="s">
        <v>34768</v>
      </c>
      <c r="AB757" s="82" t="s">
        <v>28722</v>
      </c>
      <c r="AC757" s="82">
        <v>1270</v>
      </c>
      <c r="AD757" s="82" t="s">
        <v>34767</v>
      </c>
      <c r="AE757" s="82" t="str">
        <f t="shared" si="49"/>
        <v>BKU</v>
      </c>
      <c r="AX757" s="82" t="s">
        <v>28728</v>
      </c>
      <c r="AY757" s="82">
        <v>1270</v>
      </c>
      <c r="AZ757" s="82" t="s">
        <v>34767</v>
      </c>
      <c r="BA757" s="82" t="str">
        <f>AX757&amp;AZ757</f>
        <v>CKU</v>
      </c>
      <c r="BK757" s="82" t="s">
        <v>28735</v>
      </c>
      <c r="BL757" s="82">
        <v>1270</v>
      </c>
      <c r="BM757" s="82" t="s">
        <v>34767</v>
      </c>
      <c r="BN757" s="82" t="str">
        <f t="shared" si="50"/>
        <v>DKU</v>
      </c>
      <c r="BV757" s="82" t="s">
        <v>28742</v>
      </c>
      <c r="BW757" s="82">
        <v>1270</v>
      </c>
      <c r="BX757" s="82" t="s">
        <v>34767</v>
      </c>
      <c r="BY757" s="82" t="str">
        <f t="shared" si="51"/>
        <v>EKU</v>
      </c>
    </row>
    <row r="758" spans="20:77" ht="13.5" customHeight="1">
      <c r="T758" s="82" t="s">
        <v>28714</v>
      </c>
      <c r="U758" s="82">
        <v>1271</v>
      </c>
      <c r="V758" s="82" t="s">
        <v>34769</v>
      </c>
      <c r="W758" s="82" t="str">
        <f t="shared" si="48"/>
        <v>AKV</v>
      </c>
      <c r="Y758" s="82" t="s">
        <v>28846</v>
      </c>
      <c r="AA758" s="82" t="s">
        <v>34770</v>
      </c>
      <c r="AB758" s="82" t="s">
        <v>28722</v>
      </c>
      <c r="AC758" s="82">
        <v>1271</v>
      </c>
      <c r="AD758" s="82" t="s">
        <v>34769</v>
      </c>
      <c r="AE758" s="82" t="str">
        <f t="shared" si="49"/>
        <v>BKV</v>
      </c>
      <c r="AX758" s="82" t="s">
        <v>28728</v>
      </c>
      <c r="AY758" s="82">
        <v>1271</v>
      </c>
      <c r="AZ758" s="82" t="s">
        <v>34769</v>
      </c>
      <c r="BA758" s="82" t="str">
        <f>AX758&amp;AZ758</f>
        <v>CKV</v>
      </c>
      <c r="BK758" s="82" t="s">
        <v>28735</v>
      </c>
      <c r="BL758" s="82">
        <v>1271</v>
      </c>
      <c r="BM758" s="82" t="s">
        <v>34769</v>
      </c>
      <c r="BN758" s="82" t="str">
        <f t="shared" si="50"/>
        <v>DKV</v>
      </c>
      <c r="BV758" s="82" t="s">
        <v>28742</v>
      </c>
      <c r="BW758" s="82">
        <v>1271</v>
      </c>
      <c r="BX758" s="82" t="s">
        <v>34769</v>
      </c>
      <c r="BY758" s="82" t="str">
        <f t="shared" si="51"/>
        <v>EKV</v>
      </c>
    </row>
    <row r="759" spans="20:77" ht="13.5" customHeight="1">
      <c r="T759" s="82" t="s">
        <v>28714</v>
      </c>
      <c r="U759" s="82">
        <v>1272</v>
      </c>
      <c r="V759" s="82" t="s">
        <v>34771</v>
      </c>
      <c r="W759" s="82" t="str">
        <f t="shared" si="48"/>
        <v>AKW</v>
      </c>
      <c r="Y759" s="82" t="s">
        <v>28846</v>
      </c>
      <c r="AA759" s="82" t="s">
        <v>34772</v>
      </c>
      <c r="AB759" s="82" t="s">
        <v>28722</v>
      </c>
      <c r="AC759" s="82">
        <v>1272</v>
      </c>
      <c r="AD759" s="82" t="s">
        <v>34771</v>
      </c>
      <c r="AE759" s="82" t="str">
        <f t="shared" si="49"/>
        <v>BKW</v>
      </c>
      <c r="AX759" s="82" t="s">
        <v>28728</v>
      </c>
      <c r="AY759" s="82">
        <v>1272</v>
      </c>
      <c r="AZ759" s="82" t="s">
        <v>34771</v>
      </c>
      <c r="BA759" s="82" t="str">
        <f>AX759&amp;AZ759</f>
        <v>CKW</v>
      </c>
      <c r="BK759" s="82" t="s">
        <v>28735</v>
      </c>
      <c r="BL759" s="82">
        <v>1272</v>
      </c>
      <c r="BM759" s="82" t="s">
        <v>34771</v>
      </c>
      <c r="BN759" s="82" t="str">
        <f t="shared" si="50"/>
        <v>DKW</v>
      </c>
      <c r="BV759" s="82" t="s">
        <v>28742</v>
      </c>
      <c r="BW759" s="82">
        <v>1272</v>
      </c>
      <c r="BX759" s="82" t="s">
        <v>34771</v>
      </c>
      <c r="BY759" s="82" t="str">
        <f t="shared" si="51"/>
        <v>EKW</v>
      </c>
    </row>
    <row r="760" spans="20:77" ht="13.5" customHeight="1">
      <c r="T760" s="82" t="s">
        <v>28714</v>
      </c>
      <c r="U760" s="82">
        <v>1273</v>
      </c>
      <c r="V760" s="82" t="s">
        <v>34773</v>
      </c>
      <c r="W760" s="82" t="str">
        <f t="shared" si="48"/>
        <v>AKX</v>
      </c>
      <c r="Y760" s="82" t="s">
        <v>28846</v>
      </c>
      <c r="AA760" s="82" t="s">
        <v>34774</v>
      </c>
      <c r="AB760" s="82" t="s">
        <v>28722</v>
      </c>
      <c r="AC760" s="82">
        <v>1273</v>
      </c>
      <c r="AD760" s="82" t="s">
        <v>34773</v>
      </c>
      <c r="AE760" s="82" t="str">
        <f t="shared" si="49"/>
        <v>BKX</v>
      </c>
      <c r="AX760" s="82" t="s">
        <v>28728</v>
      </c>
      <c r="AY760" s="82">
        <v>1273</v>
      </c>
      <c r="AZ760" s="82" t="s">
        <v>34773</v>
      </c>
      <c r="BA760" s="82" t="str">
        <f>AX760&amp;AZ760</f>
        <v>CKX</v>
      </c>
      <c r="BK760" s="82" t="s">
        <v>28735</v>
      </c>
      <c r="BL760" s="82">
        <v>1273</v>
      </c>
      <c r="BM760" s="82" t="s">
        <v>34773</v>
      </c>
      <c r="BN760" s="82" t="str">
        <f t="shared" si="50"/>
        <v>DKX</v>
      </c>
      <c r="BV760" s="82" t="s">
        <v>28742</v>
      </c>
      <c r="BW760" s="82">
        <v>1273</v>
      </c>
      <c r="BX760" s="82" t="s">
        <v>34773</v>
      </c>
      <c r="BY760" s="82" t="str">
        <f t="shared" si="51"/>
        <v>EKX</v>
      </c>
    </row>
    <row r="761" spans="20:77" ht="13.5" customHeight="1">
      <c r="T761" s="82" t="s">
        <v>28714</v>
      </c>
      <c r="U761" s="82">
        <v>1274</v>
      </c>
      <c r="V761" s="82" t="s">
        <v>34775</v>
      </c>
      <c r="W761" s="82" t="str">
        <f t="shared" si="48"/>
        <v>AKY</v>
      </c>
      <c r="Y761" s="82" t="s">
        <v>28846</v>
      </c>
      <c r="AA761" s="82" t="s">
        <v>34776</v>
      </c>
      <c r="AB761" s="82" t="s">
        <v>28722</v>
      </c>
      <c r="AC761" s="82">
        <v>1274</v>
      </c>
      <c r="AD761" s="82" t="s">
        <v>34775</v>
      </c>
      <c r="AE761" s="82" t="str">
        <f t="shared" si="49"/>
        <v>BKY</v>
      </c>
      <c r="AX761" s="82" t="s">
        <v>28728</v>
      </c>
      <c r="AY761" s="82">
        <v>1274</v>
      </c>
      <c r="AZ761" s="82" t="s">
        <v>34775</v>
      </c>
      <c r="BA761" s="82" t="str">
        <f>AX761&amp;AZ761</f>
        <v>CKY</v>
      </c>
      <c r="BK761" s="82" t="s">
        <v>28735</v>
      </c>
      <c r="BL761" s="82">
        <v>1274</v>
      </c>
      <c r="BM761" s="82" t="s">
        <v>34775</v>
      </c>
      <c r="BN761" s="82" t="str">
        <f t="shared" si="50"/>
        <v>DKY</v>
      </c>
      <c r="BV761" s="82" t="s">
        <v>28742</v>
      </c>
      <c r="BW761" s="82">
        <v>1274</v>
      </c>
      <c r="BX761" s="82" t="s">
        <v>34775</v>
      </c>
      <c r="BY761" s="82" t="str">
        <f t="shared" si="51"/>
        <v>EKY</v>
      </c>
    </row>
    <row r="762" spans="20:77" ht="13.5" customHeight="1">
      <c r="T762" s="82" t="s">
        <v>28714</v>
      </c>
      <c r="U762" s="82">
        <v>1275</v>
      </c>
      <c r="V762" s="82" t="s">
        <v>34777</v>
      </c>
      <c r="W762" s="82" t="str">
        <f t="shared" si="48"/>
        <v>AKZ</v>
      </c>
      <c r="Y762" s="82" t="s">
        <v>28846</v>
      </c>
      <c r="AA762" s="82" t="s">
        <v>34778</v>
      </c>
      <c r="AB762" s="82" t="s">
        <v>28722</v>
      </c>
      <c r="AC762" s="82">
        <v>1275</v>
      </c>
      <c r="AD762" s="82" t="s">
        <v>34777</v>
      </c>
      <c r="AE762" s="82" t="str">
        <f t="shared" si="49"/>
        <v>BKZ</v>
      </c>
      <c r="AX762" s="82" t="s">
        <v>28728</v>
      </c>
      <c r="AY762" s="82">
        <v>1275</v>
      </c>
      <c r="AZ762" s="82" t="s">
        <v>34777</v>
      </c>
      <c r="BA762" s="82" t="str">
        <f>AX762&amp;AZ762</f>
        <v>CKZ</v>
      </c>
      <c r="BK762" s="82" t="s">
        <v>28735</v>
      </c>
      <c r="BL762" s="82">
        <v>1275</v>
      </c>
      <c r="BM762" s="82" t="s">
        <v>34777</v>
      </c>
      <c r="BN762" s="82" t="str">
        <f t="shared" si="50"/>
        <v>DKZ</v>
      </c>
      <c r="BV762" s="82" t="s">
        <v>28742</v>
      </c>
      <c r="BW762" s="82">
        <v>1275</v>
      </c>
      <c r="BX762" s="82" t="s">
        <v>34777</v>
      </c>
      <c r="BY762" s="82" t="str">
        <f t="shared" si="51"/>
        <v>EKZ</v>
      </c>
    </row>
    <row r="763" spans="20:77" ht="13.5" customHeight="1">
      <c r="T763" s="82" t="s">
        <v>28714</v>
      </c>
      <c r="U763" s="82">
        <v>1302</v>
      </c>
      <c r="V763" s="82" t="s">
        <v>34779</v>
      </c>
      <c r="W763" s="82" t="str">
        <f t="shared" si="48"/>
        <v>AL0</v>
      </c>
      <c r="Y763" s="82" t="s">
        <v>28846</v>
      </c>
      <c r="AA763" s="82" t="s">
        <v>34780</v>
      </c>
      <c r="AB763" s="82" t="s">
        <v>28722</v>
      </c>
      <c r="AC763" s="82">
        <v>1302</v>
      </c>
      <c r="AD763" s="82" t="s">
        <v>34779</v>
      </c>
      <c r="AE763" s="82" t="str">
        <f t="shared" si="49"/>
        <v>BL0</v>
      </c>
      <c r="AX763" s="82" t="s">
        <v>28728</v>
      </c>
      <c r="AY763" s="82">
        <v>1302</v>
      </c>
      <c r="AZ763" s="82" t="s">
        <v>34779</v>
      </c>
      <c r="BA763" s="82" t="str">
        <f>AX763&amp;AZ763</f>
        <v>CL0</v>
      </c>
      <c r="BK763" s="82" t="s">
        <v>28735</v>
      </c>
      <c r="BL763" s="82">
        <v>1302</v>
      </c>
      <c r="BM763" s="82" t="s">
        <v>34779</v>
      </c>
      <c r="BN763" s="82" t="str">
        <f t="shared" si="50"/>
        <v>DL0</v>
      </c>
      <c r="BV763" s="82" t="s">
        <v>28742</v>
      </c>
      <c r="BW763" s="82">
        <v>1302</v>
      </c>
      <c r="BX763" s="82" t="s">
        <v>34779</v>
      </c>
      <c r="BY763" s="82" t="str">
        <f t="shared" si="51"/>
        <v>EL0</v>
      </c>
    </row>
    <row r="764" spans="20:77" ht="13.5" customHeight="1">
      <c r="T764" s="82" t="s">
        <v>28714</v>
      </c>
      <c r="U764" s="82">
        <v>1303</v>
      </c>
      <c r="V764" s="82" t="s">
        <v>292</v>
      </c>
      <c r="W764" s="82" t="str">
        <f t="shared" si="48"/>
        <v>AL1</v>
      </c>
      <c r="Y764" s="82" t="s">
        <v>28846</v>
      </c>
      <c r="AA764" s="82" t="s">
        <v>34781</v>
      </c>
      <c r="AB764" s="82" t="s">
        <v>28722</v>
      </c>
      <c r="AC764" s="82">
        <v>1303</v>
      </c>
      <c r="AD764" s="82" t="s">
        <v>292</v>
      </c>
      <c r="AE764" s="82" t="str">
        <f t="shared" si="49"/>
        <v>BL1</v>
      </c>
      <c r="AX764" s="82" t="s">
        <v>28728</v>
      </c>
      <c r="AY764" s="82">
        <v>1303</v>
      </c>
      <c r="AZ764" s="82" t="s">
        <v>292</v>
      </c>
      <c r="BA764" s="82" t="str">
        <f>AX764&amp;AZ764</f>
        <v>CL1</v>
      </c>
      <c r="BK764" s="82" t="s">
        <v>28735</v>
      </c>
      <c r="BL764" s="82">
        <v>1303</v>
      </c>
      <c r="BM764" s="82" t="s">
        <v>292</v>
      </c>
      <c r="BN764" s="82" t="str">
        <f t="shared" si="50"/>
        <v>DL1</v>
      </c>
      <c r="BV764" s="82" t="s">
        <v>28742</v>
      </c>
      <c r="BW764" s="82">
        <v>1303</v>
      </c>
      <c r="BX764" s="82" t="s">
        <v>292</v>
      </c>
      <c r="BY764" s="82" t="str">
        <f t="shared" si="51"/>
        <v>EL1</v>
      </c>
    </row>
    <row r="765" spans="20:77" ht="13.5" customHeight="1">
      <c r="T765" s="82" t="s">
        <v>28714</v>
      </c>
      <c r="U765" s="82">
        <v>1304</v>
      </c>
      <c r="V765" s="82" t="s">
        <v>296</v>
      </c>
      <c r="W765" s="82" t="str">
        <f t="shared" si="48"/>
        <v>AL2</v>
      </c>
      <c r="Y765" s="82" t="s">
        <v>28846</v>
      </c>
      <c r="AA765" s="82" t="s">
        <v>34782</v>
      </c>
      <c r="AB765" s="82" t="s">
        <v>28722</v>
      </c>
      <c r="AC765" s="82">
        <v>1304</v>
      </c>
      <c r="AD765" s="82" t="s">
        <v>296</v>
      </c>
      <c r="AE765" s="82" t="str">
        <f t="shared" si="49"/>
        <v>BL2</v>
      </c>
      <c r="AX765" s="82" t="s">
        <v>28728</v>
      </c>
      <c r="AY765" s="82">
        <v>1304</v>
      </c>
      <c r="AZ765" s="82" t="s">
        <v>296</v>
      </c>
      <c r="BA765" s="82" t="str">
        <f>AX765&amp;AZ765</f>
        <v>CL2</v>
      </c>
      <c r="BK765" s="82" t="s">
        <v>28735</v>
      </c>
      <c r="BL765" s="82">
        <v>1304</v>
      </c>
      <c r="BM765" s="82" t="s">
        <v>296</v>
      </c>
      <c r="BN765" s="82" t="str">
        <f t="shared" si="50"/>
        <v>DL2</v>
      </c>
      <c r="BV765" s="82" t="s">
        <v>28742</v>
      </c>
      <c r="BW765" s="82">
        <v>1304</v>
      </c>
      <c r="BX765" s="82" t="s">
        <v>296</v>
      </c>
      <c r="BY765" s="82" t="str">
        <f t="shared" si="51"/>
        <v>EL2</v>
      </c>
    </row>
    <row r="766" spans="20:77" ht="13.5" customHeight="1">
      <c r="T766" s="82" t="s">
        <v>28714</v>
      </c>
      <c r="U766" s="82">
        <v>1305</v>
      </c>
      <c r="V766" s="82" t="s">
        <v>299</v>
      </c>
      <c r="W766" s="82" t="str">
        <f t="shared" si="48"/>
        <v>AL3</v>
      </c>
      <c r="Y766" s="82" t="s">
        <v>28846</v>
      </c>
      <c r="AA766" s="82" t="s">
        <v>34783</v>
      </c>
      <c r="AB766" s="82" t="s">
        <v>28722</v>
      </c>
      <c r="AC766" s="82">
        <v>1305</v>
      </c>
      <c r="AD766" s="82" t="s">
        <v>299</v>
      </c>
      <c r="AE766" s="82" t="str">
        <f t="shared" si="49"/>
        <v>BL3</v>
      </c>
      <c r="AX766" s="82" t="s">
        <v>28728</v>
      </c>
      <c r="AY766" s="82">
        <v>1305</v>
      </c>
      <c r="AZ766" s="82" t="s">
        <v>299</v>
      </c>
      <c r="BA766" s="82" t="str">
        <f>AX766&amp;AZ766</f>
        <v>CL3</v>
      </c>
      <c r="BK766" s="82" t="s">
        <v>28735</v>
      </c>
      <c r="BL766" s="82">
        <v>1305</v>
      </c>
      <c r="BM766" s="82" t="s">
        <v>299</v>
      </c>
      <c r="BN766" s="82" t="str">
        <f t="shared" si="50"/>
        <v>DL3</v>
      </c>
      <c r="BV766" s="82" t="s">
        <v>28742</v>
      </c>
      <c r="BW766" s="82">
        <v>1305</v>
      </c>
      <c r="BX766" s="82" t="s">
        <v>299</v>
      </c>
      <c r="BY766" s="82" t="str">
        <f t="shared" si="51"/>
        <v>EL3</v>
      </c>
    </row>
    <row r="767" spans="20:77" ht="13.5" customHeight="1">
      <c r="T767" s="82" t="s">
        <v>28714</v>
      </c>
      <c r="U767" s="82">
        <v>1306</v>
      </c>
      <c r="V767" s="82" t="s">
        <v>302</v>
      </c>
      <c r="W767" s="82" t="str">
        <f t="shared" si="48"/>
        <v>AL4</v>
      </c>
      <c r="Y767" s="82" t="s">
        <v>28846</v>
      </c>
      <c r="AA767" s="82" t="s">
        <v>34784</v>
      </c>
      <c r="AB767" s="82" t="s">
        <v>28722</v>
      </c>
      <c r="AC767" s="82">
        <v>1306</v>
      </c>
      <c r="AD767" s="82" t="s">
        <v>302</v>
      </c>
      <c r="AE767" s="82" t="str">
        <f t="shared" si="49"/>
        <v>BL4</v>
      </c>
      <c r="AX767" s="82" t="s">
        <v>28728</v>
      </c>
      <c r="AY767" s="82">
        <v>1306</v>
      </c>
      <c r="AZ767" s="82" t="s">
        <v>302</v>
      </c>
      <c r="BA767" s="82" t="str">
        <f>AX767&amp;AZ767</f>
        <v>CL4</v>
      </c>
      <c r="BK767" s="82" t="s">
        <v>28735</v>
      </c>
      <c r="BL767" s="82">
        <v>1306</v>
      </c>
      <c r="BM767" s="82" t="s">
        <v>302</v>
      </c>
      <c r="BN767" s="82" t="str">
        <f t="shared" si="50"/>
        <v>DL4</v>
      </c>
      <c r="BV767" s="82" t="s">
        <v>28742</v>
      </c>
      <c r="BW767" s="82">
        <v>1306</v>
      </c>
      <c r="BX767" s="82" t="s">
        <v>302</v>
      </c>
      <c r="BY767" s="82" t="str">
        <f t="shared" si="51"/>
        <v>EL4</v>
      </c>
    </row>
    <row r="768" spans="20:77" ht="13.5" customHeight="1">
      <c r="T768" s="82" t="s">
        <v>28714</v>
      </c>
      <c r="U768" s="82">
        <v>1307</v>
      </c>
      <c r="V768" s="82" t="s">
        <v>305</v>
      </c>
      <c r="W768" s="82" t="str">
        <f t="shared" si="48"/>
        <v>AL5</v>
      </c>
      <c r="Y768" s="82" t="s">
        <v>28846</v>
      </c>
      <c r="AA768" s="82" t="s">
        <v>34785</v>
      </c>
      <c r="AB768" s="82" t="s">
        <v>28722</v>
      </c>
      <c r="AC768" s="82">
        <v>1307</v>
      </c>
      <c r="AD768" s="82" t="s">
        <v>305</v>
      </c>
      <c r="AE768" s="82" t="str">
        <f t="shared" si="49"/>
        <v>BL5</v>
      </c>
      <c r="AX768" s="82" t="s">
        <v>28728</v>
      </c>
      <c r="AY768" s="82">
        <v>1307</v>
      </c>
      <c r="AZ768" s="82" t="s">
        <v>305</v>
      </c>
      <c r="BA768" s="82" t="str">
        <f>AX768&amp;AZ768</f>
        <v>CL5</v>
      </c>
      <c r="BK768" s="82" t="s">
        <v>28735</v>
      </c>
      <c r="BL768" s="82">
        <v>1307</v>
      </c>
      <c r="BM768" s="82" t="s">
        <v>305</v>
      </c>
      <c r="BN768" s="82" t="str">
        <f t="shared" si="50"/>
        <v>DL5</v>
      </c>
      <c r="BV768" s="82" t="s">
        <v>28742</v>
      </c>
      <c r="BW768" s="82">
        <v>1307</v>
      </c>
      <c r="BX768" s="82" t="s">
        <v>305</v>
      </c>
      <c r="BY768" s="82" t="str">
        <f t="shared" si="51"/>
        <v>EL5</v>
      </c>
    </row>
    <row r="769" spans="20:77" ht="13.5" customHeight="1">
      <c r="T769" s="82" t="s">
        <v>28714</v>
      </c>
      <c r="U769" s="82">
        <v>1308</v>
      </c>
      <c r="V769" s="82" t="s">
        <v>308</v>
      </c>
      <c r="W769" s="82" t="str">
        <f t="shared" si="48"/>
        <v>AL6</v>
      </c>
      <c r="Y769" s="82" t="s">
        <v>28846</v>
      </c>
      <c r="AA769" s="82" t="s">
        <v>34786</v>
      </c>
      <c r="AB769" s="82" t="s">
        <v>28722</v>
      </c>
      <c r="AC769" s="82">
        <v>1308</v>
      </c>
      <c r="AD769" s="82" t="s">
        <v>308</v>
      </c>
      <c r="AE769" s="82" t="str">
        <f t="shared" si="49"/>
        <v>BL6</v>
      </c>
      <c r="AX769" s="82" t="s">
        <v>28728</v>
      </c>
      <c r="AY769" s="82">
        <v>1308</v>
      </c>
      <c r="AZ769" s="82" t="s">
        <v>308</v>
      </c>
      <c r="BA769" s="82" t="str">
        <f>AX769&amp;AZ769</f>
        <v>CL6</v>
      </c>
      <c r="BK769" s="82" t="s">
        <v>28735</v>
      </c>
      <c r="BL769" s="82">
        <v>1308</v>
      </c>
      <c r="BM769" s="82" t="s">
        <v>308</v>
      </c>
      <c r="BN769" s="82" t="str">
        <f t="shared" si="50"/>
        <v>DL6</v>
      </c>
      <c r="BV769" s="82" t="s">
        <v>28742</v>
      </c>
      <c r="BW769" s="82">
        <v>1308</v>
      </c>
      <c r="BX769" s="82" t="s">
        <v>308</v>
      </c>
      <c r="BY769" s="82" t="str">
        <f t="shared" si="51"/>
        <v>EL6</v>
      </c>
    </row>
    <row r="770" spans="20:77" ht="13.5" customHeight="1">
      <c r="T770" s="82" t="s">
        <v>28714</v>
      </c>
      <c r="U770" s="82">
        <v>1309</v>
      </c>
      <c r="V770" s="82" t="s">
        <v>311</v>
      </c>
      <c r="W770" s="82" t="str">
        <f t="shared" si="48"/>
        <v>AL7</v>
      </c>
      <c r="Y770" s="82" t="s">
        <v>28846</v>
      </c>
      <c r="AA770" s="82" t="s">
        <v>34787</v>
      </c>
      <c r="AB770" s="82" t="s">
        <v>28722</v>
      </c>
      <c r="AC770" s="82">
        <v>1309</v>
      </c>
      <c r="AD770" s="82" t="s">
        <v>311</v>
      </c>
      <c r="AE770" s="82" t="str">
        <f t="shared" si="49"/>
        <v>BL7</v>
      </c>
      <c r="AX770" s="82" t="s">
        <v>28728</v>
      </c>
      <c r="AY770" s="82">
        <v>1309</v>
      </c>
      <c r="AZ770" s="82" t="s">
        <v>311</v>
      </c>
      <c r="BA770" s="82" t="str">
        <f>AX770&amp;AZ770</f>
        <v>CL7</v>
      </c>
      <c r="BK770" s="82" t="s">
        <v>28735</v>
      </c>
      <c r="BL770" s="82">
        <v>1309</v>
      </c>
      <c r="BM770" s="82" t="s">
        <v>311</v>
      </c>
      <c r="BN770" s="82" t="str">
        <f t="shared" si="50"/>
        <v>DL7</v>
      </c>
      <c r="BV770" s="82" t="s">
        <v>28742</v>
      </c>
      <c r="BW770" s="82">
        <v>1309</v>
      </c>
      <c r="BX770" s="82" t="s">
        <v>311</v>
      </c>
      <c r="BY770" s="82" t="str">
        <f t="shared" si="51"/>
        <v>EL7</v>
      </c>
    </row>
    <row r="771" spans="20:77" ht="13.5" customHeight="1">
      <c r="T771" s="82" t="s">
        <v>28714</v>
      </c>
      <c r="U771" s="82">
        <v>1310</v>
      </c>
      <c r="V771" s="82" t="s">
        <v>314</v>
      </c>
      <c r="W771" s="82" t="str">
        <f t="shared" si="48"/>
        <v>AL8</v>
      </c>
      <c r="Y771" s="82" t="s">
        <v>28846</v>
      </c>
      <c r="AA771" s="82" t="s">
        <v>33398</v>
      </c>
      <c r="AB771" s="82" t="s">
        <v>28722</v>
      </c>
      <c r="AC771" s="82">
        <v>1310</v>
      </c>
      <c r="AD771" s="82" t="s">
        <v>314</v>
      </c>
      <c r="AE771" s="82" t="str">
        <f t="shared" si="49"/>
        <v>BL8</v>
      </c>
      <c r="AX771" s="82" t="s">
        <v>28728</v>
      </c>
      <c r="AY771" s="82">
        <v>1310</v>
      </c>
      <c r="AZ771" s="82" t="s">
        <v>314</v>
      </c>
      <c r="BA771" s="82" t="str">
        <f>AX771&amp;AZ771</f>
        <v>CL8</v>
      </c>
      <c r="BK771" s="82" t="s">
        <v>28735</v>
      </c>
      <c r="BL771" s="82">
        <v>1310</v>
      </c>
      <c r="BM771" s="82" t="s">
        <v>314</v>
      </c>
      <c r="BN771" s="82" t="str">
        <f t="shared" si="50"/>
        <v>DL8</v>
      </c>
      <c r="BV771" s="82" t="s">
        <v>28742</v>
      </c>
      <c r="BW771" s="82">
        <v>1310</v>
      </c>
      <c r="BX771" s="82" t="s">
        <v>314</v>
      </c>
      <c r="BY771" s="82" t="str">
        <f t="shared" si="51"/>
        <v>EL8</v>
      </c>
    </row>
    <row r="772" spans="20:77" ht="13.5" customHeight="1">
      <c r="T772" s="82" t="s">
        <v>28714</v>
      </c>
      <c r="U772" s="82">
        <v>1311</v>
      </c>
      <c r="V772" s="82" t="s">
        <v>317</v>
      </c>
      <c r="W772" s="82" t="str">
        <f t="shared" si="48"/>
        <v>AL9</v>
      </c>
      <c r="Y772" s="82" t="s">
        <v>28846</v>
      </c>
      <c r="AA772" s="82" t="s">
        <v>34788</v>
      </c>
      <c r="AB772" s="82" t="s">
        <v>28722</v>
      </c>
      <c r="AC772" s="82">
        <v>1311</v>
      </c>
      <c r="AD772" s="82" t="s">
        <v>317</v>
      </c>
      <c r="AE772" s="82" t="str">
        <f t="shared" si="49"/>
        <v>BL9</v>
      </c>
      <c r="AX772" s="82" t="s">
        <v>28728</v>
      </c>
      <c r="AY772" s="82">
        <v>1311</v>
      </c>
      <c r="AZ772" s="82" t="s">
        <v>317</v>
      </c>
      <c r="BA772" s="82" t="str">
        <f>AX772&amp;AZ772</f>
        <v>CL9</v>
      </c>
      <c r="BK772" s="82" t="s">
        <v>28735</v>
      </c>
      <c r="BL772" s="82">
        <v>1311</v>
      </c>
      <c r="BM772" s="82" t="s">
        <v>317</v>
      </c>
      <c r="BN772" s="82" t="str">
        <f t="shared" si="50"/>
        <v>DL9</v>
      </c>
      <c r="BV772" s="82" t="s">
        <v>28742</v>
      </c>
      <c r="BW772" s="82">
        <v>1311</v>
      </c>
      <c r="BX772" s="82" t="s">
        <v>317</v>
      </c>
      <c r="BY772" s="82" t="str">
        <f t="shared" si="51"/>
        <v>EL9</v>
      </c>
    </row>
    <row r="773" spans="20:77" ht="13.5" customHeight="1">
      <c r="T773" s="82" t="s">
        <v>28714</v>
      </c>
      <c r="U773" s="82">
        <v>1312</v>
      </c>
      <c r="V773" s="82" t="s">
        <v>28790</v>
      </c>
      <c r="W773" s="82" t="str">
        <f t="shared" si="48"/>
        <v>ALA</v>
      </c>
      <c r="Y773" s="82" t="s">
        <v>28846</v>
      </c>
      <c r="AA773" s="82" t="s">
        <v>34789</v>
      </c>
      <c r="AB773" s="82" t="s">
        <v>28722</v>
      </c>
      <c r="AC773" s="82">
        <v>1312</v>
      </c>
      <c r="AD773" s="82" t="s">
        <v>28790</v>
      </c>
      <c r="AE773" s="82" t="str">
        <f t="shared" si="49"/>
        <v>BLA</v>
      </c>
      <c r="AX773" s="82" t="s">
        <v>28728</v>
      </c>
      <c r="AY773" s="82">
        <v>1312</v>
      </c>
      <c r="AZ773" s="82" t="s">
        <v>28790</v>
      </c>
      <c r="BA773" s="82" t="str">
        <f>AX773&amp;AZ773</f>
        <v>CLA</v>
      </c>
      <c r="BK773" s="82" t="s">
        <v>28735</v>
      </c>
      <c r="BL773" s="82">
        <v>1312</v>
      </c>
      <c r="BM773" s="82" t="s">
        <v>28790</v>
      </c>
      <c r="BN773" s="82" t="str">
        <f t="shared" si="50"/>
        <v>DLA</v>
      </c>
      <c r="BV773" s="82" t="s">
        <v>28742</v>
      </c>
      <c r="BW773" s="82">
        <v>1312</v>
      </c>
      <c r="BX773" s="82" t="s">
        <v>28790</v>
      </c>
      <c r="BY773" s="82" t="str">
        <f t="shared" si="51"/>
        <v>ELA</v>
      </c>
    </row>
    <row r="774" spans="20:77" ht="13.5" customHeight="1">
      <c r="T774" s="82" t="s">
        <v>28714</v>
      </c>
      <c r="U774" s="82">
        <v>1313</v>
      </c>
      <c r="V774" s="82" t="s">
        <v>28791</v>
      </c>
      <c r="W774" s="82" t="str">
        <f t="shared" si="48"/>
        <v>ALB</v>
      </c>
      <c r="Y774" s="82" t="s">
        <v>28846</v>
      </c>
      <c r="AA774" s="82" t="s">
        <v>34790</v>
      </c>
      <c r="AB774" s="82" t="s">
        <v>28722</v>
      </c>
      <c r="AC774" s="82">
        <v>1313</v>
      </c>
      <c r="AD774" s="82" t="s">
        <v>28791</v>
      </c>
      <c r="AE774" s="82" t="str">
        <f t="shared" si="49"/>
        <v>BLB</v>
      </c>
      <c r="AX774" s="82" t="s">
        <v>28728</v>
      </c>
      <c r="AY774" s="82">
        <v>1313</v>
      </c>
      <c r="AZ774" s="82" t="s">
        <v>28791</v>
      </c>
      <c r="BA774" s="82" t="str">
        <f>AX774&amp;AZ774</f>
        <v>CLB</v>
      </c>
      <c r="BK774" s="82" t="s">
        <v>28735</v>
      </c>
      <c r="BL774" s="82">
        <v>1313</v>
      </c>
      <c r="BM774" s="82" t="s">
        <v>28791</v>
      </c>
      <c r="BN774" s="82" t="str">
        <f t="shared" si="50"/>
        <v>DLB</v>
      </c>
      <c r="BV774" s="82" t="s">
        <v>28742</v>
      </c>
      <c r="BW774" s="82">
        <v>1313</v>
      </c>
      <c r="BX774" s="82" t="s">
        <v>28791</v>
      </c>
      <c r="BY774" s="82" t="str">
        <f t="shared" si="51"/>
        <v>ELB</v>
      </c>
    </row>
    <row r="775" spans="20:77" ht="13.5" customHeight="1">
      <c r="T775" s="82" t="s">
        <v>28714</v>
      </c>
      <c r="U775" s="82">
        <v>1314</v>
      </c>
      <c r="V775" s="82" t="s">
        <v>34791</v>
      </c>
      <c r="W775" s="82" t="str">
        <f t="shared" si="48"/>
        <v>ALC</v>
      </c>
      <c r="Y775" s="82" t="s">
        <v>28846</v>
      </c>
      <c r="AA775" s="82" t="s">
        <v>34792</v>
      </c>
      <c r="AB775" s="82" t="s">
        <v>28722</v>
      </c>
      <c r="AC775" s="82">
        <v>1314</v>
      </c>
      <c r="AD775" s="82" t="s">
        <v>34791</v>
      </c>
      <c r="AE775" s="82" t="str">
        <f t="shared" si="49"/>
        <v>BLC</v>
      </c>
      <c r="AX775" s="82" t="s">
        <v>28728</v>
      </c>
      <c r="AY775" s="82">
        <v>1314</v>
      </c>
      <c r="AZ775" s="82" t="s">
        <v>34791</v>
      </c>
      <c r="BA775" s="82" t="str">
        <f>AX775&amp;AZ775</f>
        <v>CLC</v>
      </c>
      <c r="BK775" s="82" t="s">
        <v>28735</v>
      </c>
      <c r="BL775" s="82">
        <v>1314</v>
      </c>
      <c r="BM775" s="82" t="s">
        <v>34791</v>
      </c>
      <c r="BN775" s="82" t="str">
        <f t="shared" si="50"/>
        <v>DLC</v>
      </c>
      <c r="BV775" s="82" t="s">
        <v>28742</v>
      </c>
      <c r="BW775" s="82">
        <v>1314</v>
      </c>
      <c r="BX775" s="82" t="s">
        <v>34791</v>
      </c>
      <c r="BY775" s="82" t="str">
        <f t="shared" si="51"/>
        <v>ELC</v>
      </c>
    </row>
    <row r="776" spans="20:77" ht="13.5" customHeight="1">
      <c r="T776" s="82" t="s">
        <v>28714</v>
      </c>
      <c r="U776" s="82">
        <v>1315</v>
      </c>
      <c r="V776" s="82" t="s">
        <v>34793</v>
      </c>
      <c r="W776" s="82" t="str">
        <f t="shared" si="48"/>
        <v>ALD</v>
      </c>
      <c r="Y776" s="82" t="s">
        <v>28846</v>
      </c>
      <c r="AA776" s="82" t="s">
        <v>33401</v>
      </c>
      <c r="AB776" s="82" t="s">
        <v>28722</v>
      </c>
      <c r="AC776" s="82">
        <v>1315</v>
      </c>
      <c r="AD776" s="82" t="s">
        <v>34793</v>
      </c>
      <c r="AE776" s="82" t="str">
        <f t="shared" si="49"/>
        <v>BLD</v>
      </c>
      <c r="AX776" s="82" t="s">
        <v>28728</v>
      </c>
      <c r="AY776" s="82">
        <v>1315</v>
      </c>
      <c r="AZ776" s="82" t="s">
        <v>34793</v>
      </c>
      <c r="BA776" s="82" t="str">
        <f>AX776&amp;AZ776</f>
        <v>CLD</v>
      </c>
      <c r="BK776" s="82" t="s">
        <v>28735</v>
      </c>
      <c r="BL776" s="82">
        <v>1315</v>
      </c>
      <c r="BM776" s="82" t="s">
        <v>34793</v>
      </c>
      <c r="BN776" s="82" t="str">
        <f t="shared" si="50"/>
        <v>DLD</v>
      </c>
      <c r="BV776" s="82" t="s">
        <v>28742</v>
      </c>
      <c r="BW776" s="82">
        <v>1315</v>
      </c>
      <c r="BX776" s="82" t="s">
        <v>34793</v>
      </c>
      <c r="BY776" s="82" t="str">
        <f t="shared" si="51"/>
        <v>ELD</v>
      </c>
    </row>
    <row r="777" spans="20:77" ht="13.5" customHeight="1">
      <c r="T777" s="82" t="s">
        <v>28714</v>
      </c>
      <c r="U777" s="82">
        <v>1316</v>
      </c>
      <c r="V777" s="82" t="s">
        <v>34794</v>
      </c>
      <c r="W777" s="82" t="str">
        <f t="shared" ref="W777:W840" si="52">T777&amp;V777</f>
        <v>ALE</v>
      </c>
      <c r="Y777" s="82" t="s">
        <v>28846</v>
      </c>
      <c r="AA777" s="82" t="s">
        <v>34795</v>
      </c>
      <c r="AB777" s="82" t="s">
        <v>28722</v>
      </c>
      <c r="AC777" s="82">
        <v>1316</v>
      </c>
      <c r="AD777" s="82" t="s">
        <v>34794</v>
      </c>
      <c r="AE777" s="82" t="str">
        <f t="shared" ref="AE777:AE840" si="53">AB777&amp;AD777</f>
        <v>BLE</v>
      </c>
      <c r="AX777" s="82" t="s">
        <v>28728</v>
      </c>
      <c r="AY777" s="82">
        <v>1316</v>
      </c>
      <c r="AZ777" s="82" t="s">
        <v>34794</v>
      </c>
      <c r="BA777" s="82" t="str">
        <f>AX777&amp;AZ777</f>
        <v>CLE</v>
      </c>
      <c r="BK777" s="82" t="s">
        <v>28735</v>
      </c>
      <c r="BL777" s="82">
        <v>1316</v>
      </c>
      <c r="BM777" s="82" t="s">
        <v>34794</v>
      </c>
      <c r="BN777" s="82" t="str">
        <f t="shared" ref="BN777:BN840" si="54">BK777&amp;BM777</f>
        <v>DLE</v>
      </c>
      <c r="BV777" s="82" t="s">
        <v>28742</v>
      </c>
      <c r="BW777" s="82">
        <v>1316</v>
      </c>
      <c r="BX777" s="82" t="s">
        <v>34794</v>
      </c>
      <c r="BY777" s="82" t="str">
        <f t="shared" ref="BY777:BY840" si="55">BV777&amp;BX777</f>
        <v>ELE</v>
      </c>
    </row>
    <row r="778" spans="20:77" ht="13.5" customHeight="1">
      <c r="T778" s="82" t="s">
        <v>28714</v>
      </c>
      <c r="U778" s="82">
        <v>1317</v>
      </c>
      <c r="V778" s="82" t="s">
        <v>34796</v>
      </c>
      <c r="W778" s="82" t="str">
        <f t="shared" si="52"/>
        <v>ALF</v>
      </c>
      <c r="Y778" s="82" t="s">
        <v>28846</v>
      </c>
      <c r="AA778" s="82" t="s">
        <v>34797</v>
      </c>
      <c r="AB778" s="82" t="s">
        <v>28722</v>
      </c>
      <c r="AC778" s="82">
        <v>1317</v>
      </c>
      <c r="AD778" s="82" t="s">
        <v>34796</v>
      </c>
      <c r="AE778" s="82" t="str">
        <f t="shared" si="53"/>
        <v>BLF</v>
      </c>
      <c r="AX778" s="82" t="s">
        <v>28728</v>
      </c>
      <c r="AY778" s="82">
        <v>1317</v>
      </c>
      <c r="AZ778" s="82" t="s">
        <v>34796</v>
      </c>
      <c r="BA778" s="82" t="str">
        <f>AX778&amp;AZ778</f>
        <v>CLF</v>
      </c>
      <c r="BK778" s="82" t="s">
        <v>28735</v>
      </c>
      <c r="BL778" s="82">
        <v>1317</v>
      </c>
      <c r="BM778" s="82" t="s">
        <v>34796</v>
      </c>
      <c r="BN778" s="82" t="str">
        <f t="shared" si="54"/>
        <v>DLF</v>
      </c>
      <c r="BV778" s="82" t="s">
        <v>28742</v>
      </c>
      <c r="BW778" s="82">
        <v>1317</v>
      </c>
      <c r="BX778" s="82" t="s">
        <v>34796</v>
      </c>
      <c r="BY778" s="82" t="str">
        <f t="shared" si="55"/>
        <v>ELF</v>
      </c>
    </row>
    <row r="779" spans="20:77" ht="13.5" customHeight="1">
      <c r="T779" s="82" t="s">
        <v>28714</v>
      </c>
      <c r="U779" s="82">
        <v>1318</v>
      </c>
      <c r="V779" s="82" t="s">
        <v>28768</v>
      </c>
      <c r="W779" s="82" t="str">
        <f t="shared" si="52"/>
        <v>ALG</v>
      </c>
      <c r="Y779" s="82" t="s">
        <v>28846</v>
      </c>
      <c r="AA779" s="82" t="s">
        <v>34798</v>
      </c>
      <c r="AB779" s="82" t="s">
        <v>28722</v>
      </c>
      <c r="AC779" s="82">
        <v>1318</v>
      </c>
      <c r="AD779" s="82" t="s">
        <v>28768</v>
      </c>
      <c r="AE779" s="82" t="str">
        <f t="shared" si="53"/>
        <v>BLG</v>
      </c>
      <c r="AX779" s="82" t="s">
        <v>28728</v>
      </c>
      <c r="AY779" s="82">
        <v>1318</v>
      </c>
      <c r="AZ779" s="82" t="s">
        <v>28768</v>
      </c>
      <c r="BA779" s="82" t="str">
        <f>AX779&amp;AZ779</f>
        <v>CLG</v>
      </c>
      <c r="BK779" s="82" t="s">
        <v>28735</v>
      </c>
      <c r="BL779" s="82">
        <v>1318</v>
      </c>
      <c r="BM779" s="82" t="s">
        <v>28768</v>
      </c>
      <c r="BN779" s="82" t="str">
        <f t="shared" si="54"/>
        <v>DLG</v>
      </c>
      <c r="BV779" s="82" t="s">
        <v>28742</v>
      </c>
      <c r="BW779" s="82">
        <v>1318</v>
      </c>
      <c r="BX779" s="82" t="s">
        <v>28768</v>
      </c>
      <c r="BY779" s="82" t="str">
        <f t="shared" si="55"/>
        <v>ELG</v>
      </c>
    </row>
    <row r="780" spans="20:77" ht="13.5" customHeight="1">
      <c r="T780" s="82" t="s">
        <v>28714</v>
      </c>
      <c r="U780" s="82">
        <v>1319</v>
      </c>
      <c r="V780" s="82" t="s">
        <v>34799</v>
      </c>
      <c r="W780" s="82" t="str">
        <f t="shared" si="52"/>
        <v>ALH</v>
      </c>
      <c r="Y780" s="82" t="s">
        <v>28846</v>
      </c>
      <c r="AA780" s="82" t="s">
        <v>34800</v>
      </c>
      <c r="AB780" s="82" t="s">
        <v>28722</v>
      </c>
      <c r="AC780" s="82">
        <v>1319</v>
      </c>
      <c r="AD780" s="82" t="s">
        <v>34799</v>
      </c>
      <c r="AE780" s="82" t="str">
        <f t="shared" si="53"/>
        <v>BLH</v>
      </c>
      <c r="AX780" s="82" t="s">
        <v>28728</v>
      </c>
      <c r="AY780" s="82">
        <v>1319</v>
      </c>
      <c r="AZ780" s="82" t="s">
        <v>34799</v>
      </c>
      <c r="BA780" s="82" t="str">
        <f>AX780&amp;AZ780</f>
        <v>CLH</v>
      </c>
      <c r="BK780" s="82" t="s">
        <v>28735</v>
      </c>
      <c r="BL780" s="82">
        <v>1319</v>
      </c>
      <c r="BM780" s="82" t="s">
        <v>34799</v>
      </c>
      <c r="BN780" s="82" t="str">
        <f t="shared" si="54"/>
        <v>DLH</v>
      </c>
      <c r="BV780" s="82" t="s">
        <v>28742</v>
      </c>
      <c r="BW780" s="82">
        <v>1319</v>
      </c>
      <c r="BX780" s="82" t="s">
        <v>34799</v>
      </c>
      <c r="BY780" s="82" t="str">
        <f t="shared" si="55"/>
        <v>ELH</v>
      </c>
    </row>
    <row r="781" spans="20:77" ht="13.5" customHeight="1">
      <c r="T781" s="82" t="s">
        <v>28714</v>
      </c>
      <c r="U781" s="82">
        <v>1320</v>
      </c>
      <c r="V781" s="82" t="s">
        <v>34801</v>
      </c>
      <c r="W781" s="82" t="str">
        <f t="shared" si="52"/>
        <v>ALI</v>
      </c>
      <c r="Y781" s="82" t="s">
        <v>28846</v>
      </c>
      <c r="AA781" s="82" t="s">
        <v>34802</v>
      </c>
      <c r="AB781" s="82" t="s">
        <v>28722</v>
      </c>
      <c r="AC781" s="82">
        <v>1320</v>
      </c>
      <c r="AD781" s="82" t="s">
        <v>34801</v>
      </c>
      <c r="AE781" s="82" t="str">
        <f t="shared" si="53"/>
        <v>BLI</v>
      </c>
      <c r="AX781" s="82" t="s">
        <v>28728</v>
      </c>
      <c r="AY781" s="82">
        <v>1320</v>
      </c>
      <c r="AZ781" s="82" t="s">
        <v>34801</v>
      </c>
      <c r="BA781" s="82" t="str">
        <f>AX781&amp;AZ781</f>
        <v>CLI</v>
      </c>
      <c r="BK781" s="82" t="s">
        <v>28735</v>
      </c>
      <c r="BL781" s="82">
        <v>1320</v>
      </c>
      <c r="BM781" s="82" t="s">
        <v>34801</v>
      </c>
      <c r="BN781" s="82" t="str">
        <f t="shared" si="54"/>
        <v>DLI</v>
      </c>
      <c r="BV781" s="82" t="s">
        <v>28742</v>
      </c>
      <c r="BW781" s="82">
        <v>1320</v>
      </c>
      <c r="BX781" s="82" t="s">
        <v>34801</v>
      </c>
      <c r="BY781" s="82" t="str">
        <f t="shared" si="55"/>
        <v>ELI</v>
      </c>
    </row>
    <row r="782" spans="20:77" ht="13.5" customHeight="1">
      <c r="T782" s="82" t="s">
        <v>28714</v>
      </c>
      <c r="U782" s="82">
        <v>1321</v>
      </c>
      <c r="V782" s="82" t="s">
        <v>34803</v>
      </c>
      <c r="W782" s="82" t="str">
        <f t="shared" si="52"/>
        <v>ALJ</v>
      </c>
      <c r="Y782" s="82" t="s">
        <v>28846</v>
      </c>
      <c r="AA782" s="82" t="s">
        <v>34804</v>
      </c>
      <c r="AB782" s="82" t="s">
        <v>28722</v>
      </c>
      <c r="AC782" s="82">
        <v>1321</v>
      </c>
      <c r="AD782" s="82" t="s">
        <v>34803</v>
      </c>
      <c r="AE782" s="82" t="str">
        <f t="shared" si="53"/>
        <v>BLJ</v>
      </c>
      <c r="AX782" s="82" t="s">
        <v>28728</v>
      </c>
      <c r="AY782" s="82">
        <v>1321</v>
      </c>
      <c r="AZ782" s="82" t="s">
        <v>34803</v>
      </c>
      <c r="BA782" s="82" t="str">
        <f>AX782&amp;AZ782</f>
        <v>CLJ</v>
      </c>
      <c r="BK782" s="82" t="s">
        <v>28735</v>
      </c>
      <c r="BL782" s="82">
        <v>1321</v>
      </c>
      <c r="BM782" s="82" t="s">
        <v>34803</v>
      </c>
      <c r="BN782" s="82" t="str">
        <f t="shared" si="54"/>
        <v>DLJ</v>
      </c>
      <c r="BV782" s="82" t="s">
        <v>28742</v>
      </c>
      <c r="BW782" s="82">
        <v>1321</v>
      </c>
      <c r="BX782" s="82" t="s">
        <v>34803</v>
      </c>
      <c r="BY782" s="82" t="str">
        <f t="shared" si="55"/>
        <v>ELJ</v>
      </c>
    </row>
    <row r="783" spans="20:77" ht="13.5" customHeight="1">
      <c r="T783" s="82" t="s">
        <v>28714</v>
      </c>
      <c r="U783" s="82">
        <v>1322</v>
      </c>
      <c r="V783" s="82" t="s">
        <v>34805</v>
      </c>
      <c r="W783" s="82" t="str">
        <f t="shared" si="52"/>
        <v>ALK</v>
      </c>
      <c r="Y783" s="82" t="s">
        <v>28846</v>
      </c>
      <c r="AA783" s="82" t="s">
        <v>34806</v>
      </c>
      <c r="AB783" s="82" t="s">
        <v>28722</v>
      </c>
      <c r="AC783" s="82">
        <v>1322</v>
      </c>
      <c r="AD783" s="82" t="s">
        <v>34805</v>
      </c>
      <c r="AE783" s="82" t="str">
        <f t="shared" si="53"/>
        <v>BLK</v>
      </c>
      <c r="AX783" s="82" t="s">
        <v>28728</v>
      </c>
      <c r="AY783" s="82">
        <v>1322</v>
      </c>
      <c r="AZ783" s="82" t="s">
        <v>34805</v>
      </c>
      <c r="BA783" s="82" t="str">
        <f>AX783&amp;AZ783</f>
        <v>CLK</v>
      </c>
      <c r="BK783" s="82" t="s">
        <v>28735</v>
      </c>
      <c r="BL783" s="82">
        <v>1322</v>
      </c>
      <c r="BM783" s="82" t="s">
        <v>34805</v>
      </c>
      <c r="BN783" s="82" t="str">
        <f t="shared" si="54"/>
        <v>DLK</v>
      </c>
      <c r="BV783" s="82" t="s">
        <v>28742</v>
      </c>
      <c r="BW783" s="82">
        <v>1322</v>
      </c>
      <c r="BX783" s="82" t="s">
        <v>34805</v>
      </c>
      <c r="BY783" s="82" t="str">
        <f t="shared" si="55"/>
        <v>ELK</v>
      </c>
    </row>
    <row r="784" spans="20:77" ht="13.5" customHeight="1">
      <c r="T784" s="82" t="s">
        <v>28714</v>
      </c>
      <c r="U784" s="82">
        <v>1323</v>
      </c>
      <c r="V784" s="82" t="s">
        <v>34807</v>
      </c>
      <c r="W784" s="82" t="str">
        <f t="shared" si="52"/>
        <v>ALL</v>
      </c>
      <c r="Y784" s="82" t="s">
        <v>28846</v>
      </c>
      <c r="AA784" s="82" t="s">
        <v>34808</v>
      </c>
      <c r="AB784" s="82" t="s">
        <v>28722</v>
      </c>
      <c r="AC784" s="82">
        <v>1323</v>
      </c>
      <c r="AD784" s="82" t="s">
        <v>34807</v>
      </c>
      <c r="AE784" s="82" t="str">
        <f t="shared" si="53"/>
        <v>BLL</v>
      </c>
      <c r="AX784" s="82" t="s">
        <v>28728</v>
      </c>
      <c r="AY784" s="82">
        <v>1323</v>
      </c>
      <c r="AZ784" s="82" t="s">
        <v>34807</v>
      </c>
      <c r="BA784" s="82" t="str">
        <f>AX784&amp;AZ784</f>
        <v>CLL</v>
      </c>
      <c r="BK784" s="82" t="s">
        <v>28735</v>
      </c>
      <c r="BL784" s="82">
        <v>1323</v>
      </c>
      <c r="BM784" s="82" t="s">
        <v>34807</v>
      </c>
      <c r="BN784" s="82" t="str">
        <f t="shared" si="54"/>
        <v>DLL</v>
      </c>
      <c r="BV784" s="82" t="s">
        <v>28742</v>
      </c>
      <c r="BW784" s="82">
        <v>1323</v>
      </c>
      <c r="BX784" s="82" t="s">
        <v>34807</v>
      </c>
      <c r="BY784" s="82" t="str">
        <f t="shared" si="55"/>
        <v>ELL</v>
      </c>
    </row>
    <row r="785" spans="20:77" ht="13.5" customHeight="1">
      <c r="T785" s="82" t="s">
        <v>28714</v>
      </c>
      <c r="U785" s="82">
        <v>1324</v>
      </c>
      <c r="V785" s="82" t="s">
        <v>34809</v>
      </c>
      <c r="W785" s="82" t="str">
        <f t="shared" si="52"/>
        <v>ALM</v>
      </c>
      <c r="Y785" s="82" t="s">
        <v>28846</v>
      </c>
      <c r="AA785" s="82" t="s">
        <v>33404</v>
      </c>
      <c r="AB785" s="82" t="s">
        <v>28722</v>
      </c>
      <c r="AC785" s="82">
        <v>1324</v>
      </c>
      <c r="AD785" s="82" t="s">
        <v>34809</v>
      </c>
      <c r="AE785" s="82" t="str">
        <f t="shared" si="53"/>
        <v>BLM</v>
      </c>
      <c r="AX785" s="82" t="s">
        <v>28728</v>
      </c>
      <c r="AY785" s="82">
        <v>1324</v>
      </c>
      <c r="AZ785" s="82" t="s">
        <v>34809</v>
      </c>
      <c r="BA785" s="82" t="str">
        <f>AX785&amp;AZ785</f>
        <v>CLM</v>
      </c>
      <c r="BK785" s="82" t="s">
        <v>28735</v>
      </c>
      <c r="BL785" s="82">
        <v>1324</v>
      </c>
      <c r="BM785" s="82" t="s">
        <v>34809</v>
      </c>
      <c r="BN785" s="82" t="str">
        <f t="shared" si="54"/>
        <v>DLM</v>
      </c>
      <c r="BV785" s="82" t="s">
        <v>28742</v>
      </c>
      <c r="BW785" s="82">
        <v>1324</v>
      </c>
      <c r="BX785" s="82" t="s">
        <v>34809</v>
      </c>
      <c r="BY785" s="82" t="str">
        <f t="shared" si="55"/>
        <v>ELM</v>
      </c>
    </row>
    <row r="786" spans="20:77" ht="13.5" customHeight="1">
      <c r="T786" s="82" t="s">
        <v>28714</v>
      </c>
      <c r="U786" s="82">
        <v>1325</v>
      </c>
      <c r="V786" s="82" t="s">
        <v>34810</v>
      </c>
      <c r="W786" s="82" t="str">
        <f t="shared" si="52"/>
        <v>ALN</v>
      </c>
      <c r="Y786" s="82" t="s">
        <v>28846</v>
      </c>
      <c r="AA786" s="82" t="s">
        <v>34811</v>
      </c>
      <c r="AB786" s="82" t="s">
        <v>28722</v>
      </c>
      <c r="AC786" s="82">
        <v>1325</v>
      </c>
      <c r="AD786" s="82" t="s">
        <v>34810</v>
      </c>
      <c r="AE786" s="82" t="str">
        <f t="shared" si="53"/>
        <v>BLN</v>
      </c>
      <c r="AX786" s="82" t="s">
        <v>28728</v>
      </c>
      <c r="AY786" s="82">
        <v>1325</v>
      </c>
      <c r="AZ786" s="82" t="s">
        <v>34810</v>
      </c>
      <c r="BA786" s="82" t="str">
        <f>AX786&amp;AZ786</f>
        <v>CLN</v>
      </c>
      <c r="BK786" s="82" t="s">
        <v>28735</v>
      </c>
      <c r="BL786" s="82">
        <v>1325</v>
      </c>
      <c r="BM786" s="82" t="s">
        <v>34810</v>
      </c>
      <c r="BN786" s="82" t="str">
        <f t="shared" si="54"/>
        <v>DLN</v>
      </c>
      <c r="BV786" s="82" t="s">
        <v>28742</v>
      </c>
      <c r="BW786" s="82">
        <v>1325</v>
      </c>
      <c r="BX786" s="82" t="s">
        <v>34810</v>
      </c>
      <c r="BY786" s="82" t="str">
        <f t="shared" si="55"/>
        <v>ELN</v>
      </c>
    </row>
    <row r="787" spans="20:77" ht="13.5" customHeight="1">
      <c r="T787" s="82" t="s">
        <v>28714</v>
      </c>
      <c r="U787" s="82">
        <v>1326</v>
      </c>
      <c r="V787" s="82" t="s">
        <v>34812</v>
      </c>
      <c r="W787" s="82" t="str">
        <f t="shared" si="52"/>
        <v>ALO</v>
      </c>
      <c r="Y787" s="82" t="s">
        <v>28846</v>
      </c>
      <c r="AA787" s="82" t="s">
        <v>34813</v>
      </c>
      <c r="AB787" s="82" t="s">
        <v>28722</v>
      </c>
      <c r="AC787" s="82">
        <v>1326</v>
      </c>
      <c r="AD787" s="82" t="s">
        <v>34812</v>
      </c>
      <c r="AE787" s="82" t="str">
        <f t="shared" si="53"/>
        <v>BLO</v>
      </c>
      <c r="AX787" s="82" t="s">
        <v>28728</v>
      </c>
      <c r="AY787" s="82">
        <v>1326</v>
      </c>
      <c r="AZ787" s="82" t="s">
        <v>34812</v>
      </c>
      <c r="BA787" s="82" t="str">
        <f>AX787&amp;AZ787</f>
        <v>CLO</v>
      </c>
      <c r="BK787" s="82" t="s">
        <v>28735</v>
      </c>
      <c r="BL787" s="82">
        <v>1326</v>
      </c>
      <c r="BM787" s="82" t="s">
        <v>34812</v>
      </c>
      <c r="BN787" s="82" t="str">
        <f t="shared" si="54"/>
        <v>DLO</v>
      </c>
      <c r="BV787" s="82" t="s">
        <v>28742</v>
      </c>
      <c r="BW787" s="82">
        <v>1326</v>
      </c>
      <c r="BX787" s="82" t="s">
        <v>34812</v>
      </c>
      <c r="BY787" s="82" t="str">
        <f t="shared" si="55"/>
        <v>ELO</v>
      </c>
    </row>
    <row r="788" spans="20:77" ht="13.5" customHeight="1">
      <c r="T788" s="82" t="s">
        <v>28714</v>
      </c>
      <c r="U788" s="82">
        <v>1327</v>
      </c>
      <c r="V788" s="82" t="s">
        <v>34814</v>
      </c>
      <c r="W788" s="82" t="str">
        <f t="shared" si="52"/>
        <v>ALP</v>
      </c>
      <c r="Y788" s="82" t="s">
        <v>28846</v>
      </c>
      <c r="AA788" s="82" t="s">
        <v>34815</v>
      </c>
      <c r="AB788" s="82" t="s">
        <v>28722</v>
      </c>
      <c r="AC788" s="82">
        <v>1327</v>
      </c>
      <c r="AD788" s="82" t="s">
        <v>34814</v>
      </c>
      <c r="AE788" s="82" t="str">
        <f t="shared" si="53"/>
        <v>BLP</v>
      </c>
      <c r="AX788" s="82" t="s">
        <v>28728</v>
      </c>
      <c r="AY788" s="82">
        <v>1327</v>
      </c>
      <c r="AZ788" s="82" t="s">
        <v>34814</v>
      </c>
      <c r="BA788" s="82" t="str">
        <f>AX788&amp;AZ788</f>
        <v>CLP</v>
      </c>
      <c r="BK788" s="82" t="s">
        <v>28735</v>
      </c>
      <c r="BL788" s="82">
        <v>1327</v>
      </c>
      <c r="BM788" s="82" t="s">
        <v>34814</v>
      </c>
      <c r="BN788" s="82" t="str">
        <f t="shared" si="54"/>
        <v>DLP</v>
      </c>
      <c r="BV788" s="82" t="s">
        <v>28742</v>
      </c>
      <c r="BW788" s="82">
        <v>1327</v>
      </c>
      <c r="BX788" s="82" t="s">
        <v>34814</v>
      </c>
      <c r="BY788" s="82" t="str">
        <f t="shared" si="55"/>
        <v>ELP</v>
      </c>
    </row>
    <row r="789" spans="20:77" ht="13.5" customHeight="1">
      <c r="T789" s="82" t="s">
        <v>28714</v>
      </c>
      <c r="U789" s="82">
        <v>1328</v>
      </c>
      <c r="V789" s="82" t="s">
        <v>34816</v>
      </c>
      <c r="W789" s="82" t="str">
        <f t="shared" si="52"/>
        <v>ALQ</v>
      </c>
      <c r="Y789" s="82" t="s">
        <v>28846</v>
      </c>
      <c r="AA789" s="82" t="s">
        <v>33410</v>
      </c>
      <c r="AB789" s="82" t="s">
        <v>28722</v>
      </c>
      <c r="AC789" s="82">
        <v>1328</v>
      </c>
      <c r="AD789" s="82" t="s">
        <v>34816</v>
      </c>
      <c r="AE789" s="82" t="str">
        <f t="shared" si="53"/>
        <v>BLQ</v>
      </c>
      <c r="AX789" s="82" t="s">
        <v>28728</v>
      </c>
      <c r="AY789" s="82">
        <v>1328</v>
      </c>
      <c r="AZ789" s="82" t="s">
        <v>34816</v>
      </c>
      <c r="BA789" s="82" t="str">
        <f>AX789&amp;AZ789</f>
        <v>CLQ</v>
      </c>
      <c r="BK789" s="82" t="s">
        <v>28735</v>
      </c>
      <c r="BL789" s="82">
        <v>1328</v>
      </c>
      <c r="BM789" s="82" t="s">
        <v>34816</v>
      </c>
      <c r="BN789" s="82" t="str">
        <f t="shared" si="54"/>
        <v>DLQ</v>
      </c>
      <c r="BV789" s="82" t="s">
        <v>28742</v>
      </c>
      <c r="BW789" s="82">
        <v>1328</v>
      </c>
      <c r="BX789" s="82" t="s">
        <v>34816</v>
      </c>
      <c r="BY789" s="82" t="str">
        <f t="shared" si="55"/>
        <v>ELQ</v>
      </c>
    </row>
    <row r="790" spans="20:77" ht="13.5" customHeight="1">
      <c r="T790" s="82" t="s">
        <v>28714</v>
      </c>
      <c r="U790" s="82">
        <v>1329</v>
      </c>
      <c r="V790" s="82" t="s">
        <v>34817</v>
      </c>
      <c r="W790" s="82" t="str">
        <f t="shared" si="52"/>
        <v>ALR</v>
      </c>
      <c r="Y790" s="82" t="s">
        <v>28846</v>
      </c>
      <c r="AA790" s="82" t="s">
        <v>34818</v>
      </c>
      <c r="AB790" s="82" t="s">
        <v>28722</v>
      </c>
      <c r="AC790" s="82">
        <v>1329</v>
      </c>
      <c r="AD790" s="82" t="s">
        <v>34817</v>
      </c>
      <c r="AE790" s="82" t="str">
        <f t="shared" si="53"/>
        <v>BLR</v>
      </c>
      <c r="AX790" s="82" t="s">
        <v>28728</v>
      </c>
      <c r="AY790" s="82">
        <v>1329</v>
      </c>
      <c r="AZ790" s="82" t="s">
        <v>34817</v>
      </c>
      <c r="BA790" s="82" t="str">
        <f>AX790&amp;AZ790</f>
        <v>CLR</v>
      </c>
      <c r="BK790" s="82" t="s">
        <v>28735</v>
      </c>
      <c r="BL790" s="82">
        <v>1329</v>
      </c>
      <c r="BM790" s="82" t="s">
        <v>34817</v>
      </c>
      <c r="BN790" s="82" t="str">
        <f t="shared" si="54"/>
        <v>DLR</v>
      </c>
      <c r="BV790" s="82" t="s">
        <v>28742</v>
      </c>
      <c r="BW790" s="82">
        <v>1329</v>
      </c>
      <c r="BX790" s="82" t="s">
        <v>34817</v>
      </c>
      <c r="BY790" s="82" t="str">
        <f t="shared" si="55"/>
        <v>ELR</v>
      </c>
    </row>
    <row r="791" spans="20:77" ht="13.5" customHeight="1">
      <c r="T791" s="82" t="s">
        <v>28714</v>
      </c>
      <c r="U791" s="82">
        <v>1330</v>
      </c>
      <c r="V791" s="82" t="s">
        <v>34819</v>
      </c>
      <c r="W791" s="82" t="str">
        <f t="shared" si="52"/>
        <v>ALS</v>
      </c>
      <c r="Y791" s="82" t="s">
        <v>28846</v>
      </c>
      <c r="AA791" s="82" t="s">
        <v>34820</v>
      </c>
      <c r="AB791" s="82" t="s">
        <v>28722</v>
      </c>
      <c r="AC791" s="82">
        <v>1330</v>
      </c>
      <c r="AD791" s="82" t="s">
        <v>34819</v>
      </c>
      <c r="AE791" s="82" t="str">
        <f t="shared" si="53"/>
        <v>BLS</v>
      </c>
      <c r="AX791" s="82" t="s">
        <v>28728</v>
      </c>
      <c r="AY791" s="82">
        <v>1330</v>
      </c>
      <c r="AZ791" s="82" t="s">
        <v>34819</v>
      </c>
      <c r="BA791" s="82" t="str">
        <f>AX791&amp;AZ791</f>
        <v>CLS</v>
      </c>
      <c r="BK791" s="82" t="s">
        <v>28735</v>
      </c>
      <c r="BL791" s="82">
        <v>1330</v>
      </c>
      <c r="BM791" s="82" t="s">
        <v>34819</v>
      </c>
      <c r="BN791" s="82" t="str">
        <f t="shared" si="54"/>
        <v>DLS</v>
      </c>
      <c r="BV791" s="82" t="s">
        <v>28742</v>
      </c>
      <c r="BW791" s="82">
        <v>1330</v>
      </c>
      <c r="BX791" s="82" t="s">
        <v>34819</v>
      </c>
      <c r="BY791" s="82" t="str">
        <f t="shared" si="55"/>
        <v>ELS</v>
      </c>
    </row>
    <row r="792" spans="20:77" ht="13.5" customHeight="1">
      <c r="T792" s="82" t="s">
        <v>28714</v>
      </c>
      <c r="U792" s="82">
        <v>1331</v>
      </c>
      <c r="V792" s="82" t="s">
        <v>34821</v>
      </c>
      <c r="W792" s="82" t="str">
        <f t="shared" si="52"/>
        <v>ALT</v>
      </c>
      <c r="Y792" s="82" t="s">
        <v>28846</v>
      </c>
      <c r="AA792" s="82" t="s">
        <v>34822</v>
      </c>
      <c r="AB792" s="82" t="s">
        <v>28722</v>
      </c>
      <c r="AC792" s="82">
        <v>1331</v>
      </c>
      <c r="AD792" s="82" t="s">
        <v>34821</v>
      </c>
      <c r="AE792" s="82" t="str">
        <f t="shared" si="53"/>
        <v>BLT</v>
      </c>
      <c r="AX792" s="82" t="s">
        <v>28728</v>
      </c>
      <c r="AY792" s="82">
        <v>1331</v>
      </c>
      <c r="AZ792" s="82" t="s">
        <v>34821</v>
      </c>
      <c r="BA792" s="82" t="str">
        <f>AX792&amp;AZ792</f>
        <v>CLT</v>
      </c>
      <c r="BK792" s="82" t="s">
        <v>28735</v>
      </c>
      <c r="BL792" s="82">
        <v>1331</v>
      </c>
      <c r="BM792" s="82" t="s">
        <v>34821</v>
      </c>
      <c r="BN792" s="82" t="str">
        <f t="shared" si="54"/>
        <v>DLT</v>
      </c>
      <c r="BV792" s="82" t="s">
        <v>28742</v>
      </c>
      <c r="BW792" s="82">
        <v>1331</v>
      </c>
      <c r="BX792" s="82" t="s">
        <v>34821</v>
      </c>
      <c r="BY792" s="82" t="str">
        <f t="shared" si="55"/>
        <v>ELT</v>
      </c>
    </row>
    <row r="793" spans="20:77" ht="13.5" customHeight="1">
      <c r="T793" s="82" t="s">
        <v>28714</v>
      </c>
      <c r="U793" s="82">
        <v>1332</v>
      </c>
      <c r="V793" s="82" t="s">
        <v>34823</v>
      </c>
      <c r="W793" s="82" t="str">
        <f t="shared" si="52"/>
        <v>ALU</v>
      </c>
      <c r="Y793" s="82" t="s">
        <v>28846</v>
      </c>
      <c r="AA793" s="82" t="s">
        <v>34824</v>
      </c>
      <c r="AB793" s="82" t="s">
        <v>28722</v>
      </c>
      <c r="AC793" s="82">
        <v>1332</v>
      </c>
      <c r="AD793" s="82" t="s">
        <v>34823</v>
      </c>
      <c r="AE793" s="82" t="str">
        <f t="shared" si="53"/>
        <v>BLU</v>
      </c>
      <c r="AX793" s="82" t="s">
        <v>28728</v>
      </c>
      <c r="AY793" s="82">
        <v>1332</v>
      </c>
      <c r="AZ793" s="82" t="s">
        <v>34823</v>
      </c>
      <c r="BA793" s="82" t="str">
        <f>AX793&amp;AZ793</f>
        <v>CLU</v>
      </c>
      <c r="BK793" s="82" t="s">
        <v>28735</v>
      </c>
      <c r="BL793" s="82">
        <v>1332</v>
      </c>
      <c r="BM793" s="82" t="s">
        <v>34823</v>
      </c>
      <c r="BN793" s="82" t="str">
        <f t="shared" si="54"/>
        <v>DLU</v>
      </c>
      <c r="BV793" s="82" t="s">
        <v>28742</v>
      </c>
      <c r="BW793" s="82">
        <v>1332</v>
      </c>
      <c r="BX793" s="82" t="s">
        <v>34823</v>
      </c>
      <c r="BY793" s="82" t="str">
        <f t="shared" si="55"/>
        <v>ELU</v>
      </c>
    </row>
    <row r="794" spans="20:77" ht="13.5" customHeight="1">
      <c r="T794" s="82" t="s">
        <v>28714</v>
      </c>
      <c r="U794" s="82">
        <v>1333</v>
      </c>
      <c r="V794" s="82" t="s">
        <v>34825</v>
      </c>
      <c r="W794" s="82" t="str">
        <f t="shared" si="52"/>
        <v>ALV</v>
      </c>
      <c r="Y794" s="82" t="s">
        <v>28846</v>
      </c>
      <c r="AA794" s="82" t="s">
        <v>33414</v>
      </c>
      <c r="AB794" s="82" t="s">
        <v>28722</v>
      </c>
      <c r="AC794" s="82">
        <v>1333</v>
      </c>
      <c r="AD794" s="82" t="s">
        <v>34825</v>
      </c>
      <c r="AE794" s="82" t="str">
        <f t="shared" si="53"/>
        <v>BLV</v>
      </c>
      <c r="AX794" s="82" t="s">
        <v>28728</v>
      </c>
      <c r="AY794" s="82">
        <v>1333</v>
      </c>
      <c r="AZ794" s="82" t="s">
        <v>34825</v>
      </c>
      <c r="BA794" s="82" t="str">
        <f>AX794&amp;AZ794</f>
        <v>CLV</v>
      </c>
      <c r="BK794" s="82" t="s">
        <v>28735</v>
      </c>
      <c r="BL794" s="82">
        <v>1333</v>
      </c>
      <c r="BM794" s="82" t="s">
        <v>34825</v>
      </c>
      <c r="BN794" s="82" t="str">
        <f t="shared" si="54"/>
        <v>DLV</v>
      </c>
      <c r="BV794" s="82" t="s">
        <v>28742</v>
      </c>
      <c r="BW794" s="82">
        <v>1333</v>
      </c>
      <c r="BX794" s="82" t="s">
        <v>34825</v>
      </c>
      <c r="BY794" s="82" t="str">
        <f t="shared" si="55"/>
        <v>ELV</v>
      </c>
    </row>
    <row r="795" spans="20:77" ht="13.5" customHeight="1">
      <c r="T795" s="82" t="s">
        <v>28714</v>
      </c>
      <c r="U795" s="82">
        <v>1334</v>
      </c>
      <c r="V795" s="82" t="s">
        <v>34826</v>
      </c>
      <c r="W795" s="82" t="str">
        <f t="shared" si="52"/>
        <v>ALW</v>
      </c>
      <c r="Y795" s="82" t="s">
        <v>28846</v>
      </c>
      <c r="AA795" s="82" t="s">
        <v>34827</v>
      </c>
      <c r="AB795" s="82" t="s">
        <v>28722</v>
      </c>
      <c r="AC795" s="82">
        <v>1334</v>
      </c>
      <c r="AD795" s="82" t="s">
        <v>34826</v>
      </c>
      <c r="AE795" s="82" t="str">
        <f t="shared" si="53"/>
        <v>BLW</v>
      </c>
      <c r="AX795" s="82" t="s">
        <v>28728</v>
      </c>
      <c r="AY795" s="82">
        <v>1334</v>
      </c>
      <c r="AZ795" s="82" t="s">
        <v>34826</v>
      </c>
      <c r="BA795" s="82" t="str">
        <f>AX795&amp;AZ795</f>
        <v>CLW</v>
      </c>
      <c r="BK795" s="82" t="s">
        <v>28735</v>
      </c>
      <c r="BL795" s="82">
        <v>1334</v>
      </c>
      <c r="BM795" s="82" t="s">
        <v>34826</v>
      </c>
      <c r="BN795" s="82" t="str">
        <f t="shared" si="54"/>
        <v>DLW</v>
      </c>
      <c r="BV795" s="82" t="s">
        <v>28742</v>
      </c>
      <c r="BW795" s="82">
        <v>1334</v>
      </c>
      <c r="BX795" s="82" t="s">
        <v>34826</v>
      </c>
      <c r="BY795" s="82" t="str">
        <f t="shared" si="55"/>
        <v>ELW</v>
      </c>
    </row>
    <row r="796" spans="20:77" ht="13.5" customHeight="1">
      <c r="T796" s="82" t="s">
        <v>28714</v>
      </c>
      <c r="U796" s="82">
        <v>1335</v>
      </c>
      <c r="V796" s="82" t="s">
        <v>34828</v>
      </c>
      <c r="W796" s="82" t="str">
        <f t="shared" si="52"/>
        <v>ALX</v>
      </c>
      <c r="Y796" s="82" t="s">
        <v>28846</v>
      </c>
      <c r="AA796" s="82" t="s">
        <v>33419</v>
      </c>
      <c r="AB796" s="82" t="s">
        <v>28722</v>
      </c>
      <c r="AC796" s="82">
        <v>1335</v>
      </c>
      <c r="AD796" s="82" t="s">
        <v>34828</v>
      </c>
      <c r="AE796" s="82" t="str">
        <f t="shared" si="53"/>
        <v>BLX</v>
      </c>
      <c r="AX796" s="82" t="s">
        <v>28728</v>
      </c>
      <c r="AY796" s="82">
        <v>1335</v>
      </c>
      <c r="AZ796" s="82" t="s">
        <v>34828</v>
      </c>
      <c r="BA796" s="82" t="str">
        <f>AX796&amp;AZ796</f>
        <v>CLX</v>
      </c>
      <c r="BK796" s="82" t="s">
        <v>28735</v>
      </c>
      <c r="BL796" s="82">
        <v>1335</v>
      </c>
      <c r="BM796" s="82" t="s">
        <v>34828</v>
      </c>
      <c r="BN796" s="82" t="str">
        <f t="shared" si="54"/>
        <v>DLX</v>
      </c>
      <c r="BV796" s="82" t="s">
        <v>28742</v>
      </c>
      <c r="BW796" s="82">
        <v>1335</v>
      </c>
      <c r="BX796" s="82" t="s">
        <v>34828</v>
      </c>
      <c r="BY796" s="82" t="str">
        <f t="shared" si="55"/>
        <v>ELX</v>
      </c>
    </row>
    <row r="797" spans="20:77" ht="13.5" customHeight="1">
      <c r="T797" s="82" t="s">
        <v>28714</v>
      </c>
      <c r="U797" s="82">
        <v>1336</v>
      </c>
      <c r="V797" s="82" t="s">
        <v>34829</v>
      </c>
      <c r="W797" s="82" t="str">
        <f t="shared" si="52"/>
        <v>ALY</v>
      </c>
      <c r="Y797" s="82" t="s">
        <v>28846</v>
      </c>
      <c r="AA797" s="82" t="s">
        <v>34830</v>
      </c>
      <c r="AB797" s="82" t="s">
        <v>28722</v>
      </c>
      <c r="AC797" s="82">
        <v>1336</v>
      </c>
      <c r="AD797" s="82" t="s">
        <v>34829</v>
      </c>
      <c r="AE797" s="82" t="str">
        <f t="shared" si="53"/>
        <v>BLY</v>
      </c>
      <c r="AX797" s="82" t="s">
        <v>28728</v>
      </c>
      <c r="AY797" s="82">
        <v>1336</v>
      </c>
      <c r="AZ797" s="82" t="s">
        <v>34829</v>
      </c>
      <c r="BA797" s="82" t="str">
        <f>AX797&amp;AZ797</f>
        <v>CLY</v>
      </c>
      <c r="BK797" s="82" t="s">
        <v>28735</v>
      </c>
      <c r="BL797" s="82">
        <v>1336</v>
      </c>
      <c r="BM797" s="82" t="s">
        <v>34829</v>
      </c>
      <c r="BN797" s="82" t="str">
        <f t="shared" si="54"/>
        <v>DLY</v>
      </c>
      <c r="BV797" s="82" t="s">
        <v>28742</v>
      </c>
      <c r="BW797" s="82">
        <v>1336</v>
      </c>
      <c r="BX797" s="82" t="s">
        <v>34829</v>
      </c>
      <c r="BY797" s="82" t="str">
        <f t="shared" si="55"/>
        <v>ELY</v>
      </c>
    </row>
    <row r="798" spans="20:77" ht="13.5" customHeight="1">
      <c r="T798" s="82" t="s">
        <v>28714</v>
      </c>
      <c r="U798" s="82">
        <v>1337</v>
      </c>
      <c r="V798" s="82" t="s">
        <v>34831</v>
      </c>
      <c r="W798" s="82" t="str">
        <f t="shared" si="52"/>
        <v>ALZ</v>
      </c>
      <c r="Y798" s="82" t="s">
        <v>28846</v>
      </c>
      <c r="AA798" s="82" t="s">
        <v>34832</v>
      </c>
      <c r="AB798" s="82" t="s">
        <v>28722</v>
      </c>
      <c r="AC798" s="82">
        <v>1337</v>
      </c>
      <c r="AD798" s="82" t="s">
        <v>34831</v>
      </c>
      <c r="AE798" s="82" t="str">
        <f t="shared" si="53"/>
        <v>BLZ</v>
      </c>
      <c r="AX798" s="82" t="s">
        <v>28728</v>
      </c>
      <c r="AY798" s="82">
        <v>1337</v>
      </c>
      <c r="AZ798" s="82" t="s">
        <v>34831</v>
      </c>
      <c r="BA798" s="82" t="str">
        <f>AX798&amp;AZ798</f>
        <v>CLZ</v>
      </c>
      <c r="BK798" s="82" t="s">
        <v>28735</v>
      </c>
      <c r="BL798" s="82">
        <v>1337</v>
      </c>
      <c r="BM798" s="82" t="s">
        <v>34831</v>
      </c>
      <c r="BN798" s="82" t="str">
        <f t="shared" si="54"/>
        <v>DLZ</v>
      </c>
      <c r="BV798" s="82" t="s">
        <v>28742</v>
      </c>
      <c r="BW798" s="82">
        <v>1337</v>
      </c>
      <c r="BX798" s="82" t="s">
        <v>34831</v>
      </c>
      <c r="BY798" s="82" t="str">
        <f t="shared" si="55"/>
        <v>ELZ</v>
      </c>
    </row>
    <row r="799" spans="20:77" ht="13.5" customHeight="1">
      <c r="T799" s="82" t="s">
        <v>28714</v>
      </c>
      <c r="U799" s="82">
        <v>1364</v>
      </c>
      <c r="V799" s="82" t="s">
        <v>34833</v>
      </c>
      <c r="W799" s="82" t="str">
        <f t="shared" si="52"/>
        <v>AM0</v>
      </c>
      <c r="Y799" s="82" t="s">
        <v>28846</v>
      </c>
      <c r="AA799" s="82" t="s">
        <v>34834</v>
      </c>
      <c r="AB799" s="82" t="s">
        <v>28722</v>
      </c>
      <c r="AC799" s="82">
        <v>1364</v>
      </c>
      <c r="AD799" s="82" t="s">
        <v>34833</v>
      </c>
      <c r="AE799" s="82" t="str">
        <f t="shared" si="53"/>
        <v>BM0</v>
      </c>
      <c r="AX799" s="82" t="s">
        <v>28728</v>
      </c>
      <c r="AY799" s="82">
        <v>1364</v>
      </c>
      <c r="AZ799" s="82" t="s">
        <v>34833</v>
      </c>
      <c r="BA799" s="82" t="str">
        <f>AX799&amp;AZ799</f>
        <v>CM0</v>
      </c>
      <c r="BK799" s="82" t="s">
        <v>28735</v>
      </c>
      <c r="BL799" s="82">
        <v>1364</v>
      </c>
      <c r="BM799" s="82" t="s">
        <v>34833</v>
      </c>
      <c r="BN799" s="82" t="str">
        <f t="shared" si="54"/>
        <v>DM0</v>
      </c>
      <c r="BV799" s="82" t="s">
        <v>28742</v>
      </c>
      <c r="BW799" s="82">
        <v>1364</v>
      </c>
      <c r="BX799" s="82" t="s">
        <v>34833</v>
      </c>
      <c r="BY799" s="82" t="str">
        <f t="shared" si="55"/>
        <v>EM0</v>
      </c>
    </row>
    <row r="800" spans="20:77" ht="13.5" customHeight="1">
      <c r="T800" s="82" t="s">
        <v>28714</v>
      </c>
      <c r="U800" s="82">
        <v>1365</v>
      </c>
      <c r="V800" s="82" t="s">
        <v>28892</v>
      </c>
      <c r="W800" s="82" t="str">
        <f t="shared" si="52"/>
        <v>AM1</v>
      </c>
      <c r="Y800" s="82" t="s">
        <v>28846</v>
      </c>
      <c r="AA800" s="82" t="s">
        <v>34835</v>
      </c>
      <c r="AB800" s="82" t="s">
        <v>28722</v>
      </c>
      <c r="AC800" s="82">
        <v>1365</v>
      </c>
      <c r="AD800" s="82" t="s">
        <v>28892</v>
      </c>
      <c r="AE800" s="82" t="str">
        <f t="shared" si="53"/>
        <v>BM1</v>
      </c>
      <c r="AX800" s="82" t="s">
        <v>28728</v>
      </c>
      <c r="AY800" s="82">
        <v>1365</v>
      </c>
      <c r="AZ800" s="82" t="s">
        <v>28892</v>
      </c>
      <c r="BA800" s="82" t="str">
        <f>AX800&amp;AZ800</f>
        <v>CM1</v>
      </c>
      <c r="BK800" s="82" t="s">
        <v>28735</v>
      </c>
      <c r="BL800" s="82">
        <v>1365</v>
      </c>
      <c r="BM800" s="82" t="s">
        <v>28892</v>
      </c>
      <c r="BN800" s="82" t="str">
        <f t="shared" si="54"/>
        <v>DM1</v>
      </c>
      <c r="BV800" s="82" t="s">
        <v>28742</v>
      </c>
      <c r="BW800" s="82">
        <v>1365</v>
      </c>
      <c r="BX800" s="82" t="s">
        <v>28892</v>
      </c>
      <c r="BY800" s="82" t="str">
        <f t="shared" si="55"/>
        <v>EM1</v>
      </c>
    </row>
    <row r="801" spans="20:77" ht="13.5" customHeight="1">
      <c r="T801" s="82" t="s">
        <v>28714</v>
      </c>
      <c r="U801" s="82">
        <v>1366</v>
      </c>
      <c r="V801" s="82" t="s">
        <v>34836</v>
      </c>
      <c r="W801" s="82" t="str">
        <f t="shared" si="52"/>
        <v>AM2</v>
      </c>
      <c r="Y801" s="82" t="s">
        <v>28846</v>
      </c>
      <c r="AA801" s="82" t="s">
        <v>34837</v>
      </c>
      <c r="AB801" s="82" t="s">
        <v>28722</v>
      </c>
      <c r="AC801" s="82">
        <v>1366</v>
      </c>
      <c r="AD801" s="82" t="s">
        <v>34836</v>
      </c>
      <c r="AE801" s="82" t="str">
        <f t="shared" si="53"/>
        <v>BM2</v>
      </c>
      <c r="AX801" s="82" t="s">
        <v>28728</v>
      </c>
      <c r="AY801" s="82">
        <v>1366</v>
      </c>
      <c r="AZ801" s="82" t="s">
        <v>34836</v>
      </c>
      <c r="BA801" s="82" t="str">
        <f>AX801&amp;AZ801</f>
        <v>CM2</v>
      </c>
      <c r="BK801" s="82" t="s">
        <v>28735</v>
      </c>
      <c r="BL801" s="82">
        <v>1366</v>
      </c>
      <c r="BM801" s="82" t="s">
        <v>34836</v>
      </c>
      <c r="BN801" s="82" t="str">
        <f t="shared" si="54"/>
        <v>DM2</v>
      </c>
      <c r="BV801" s="82" t="s">
        <v>28742</v>
      </c>
      <c r="BW801" s="82">
        <v>1366</v>
      </c>
      <c r="BX801" s="82" t="s">
        <v>34836</v>
      </c>
      <c r="BY801" s="82" t="str">
        <f t="shared" si="55"/>
        <v>EM2</v>
      </c>
    </row>
    <row r="802" spans="20:77" ht="13.5" customHeight="1">
      <c r="T802" s="82" t="s">
        <v>28714</v>
      </c>
      <c r="U802" s="82">
        <v>1367</v>
      </c>
      <c r="V802" s="82" t="s">
        <v>34838</v>
      </c>
      <c r="W802" s="82" t="str">
        <f t="shared" si="52"/>
        <v>AM3</v>
      </c>
      <c r="Y802" s="82" t="s">
        <v>28846</v>
      </c>
      <c r="AA802" s="82" t="s">
        <v>34839</v>
      </c>
      <c r="AB802" s="82" t="s">
        <v>28722</v>
      </c>
      <c r="AC802" s="82">
        <v>1367</v>
      </c>
      <c r="AD802" s="82" t="s">
        <v>34838</v>
      </c>
      <c r="AE802" s="82" t="str">
        <f t="shared" si="53"/>
        <v>BM3</v>
      </c>
      <c r="AX802" s="82" t="s">
        <v>28728</v>
      </c>
      <c r="AY802" s="82">
        <v>1367</v>
      </c>
      <c r="AZ802" s="82" t="s">
        <v>34838</v>
      </c>
      <c r="BA802" s="82" t="str">
        <f>AX802&amp;AZ802</f>
        <v>CM3</v>
      </c>
      <c r="BK802" s="82" t="s">
        <v>28735</v>
      </c>
      <c r="BL802" s="82">
        <v>1367</v>
      </c>
      <c r="BM802" s="82" t="s">
        <v>34838</v>
      </c>
      <c r="BN802" s="82" t="str">
        <f t="shared" si="54"/>
        <v>DM3</v>
      </c>
      <c r="BV802" s="82" t="s">
        <v>28742</v>
      </c>
      <c r="BW802" s="82">
        <v>1367</v>
      </c>
      <c r="BX802" s="82" t="s">
        <v>34838</v>
      </c>
      <c r="BY802" s="82" t="str">
        <f t="shared" si="55"/>
        <v>EM3</v>
      </c>
    </row>
    <row r="803" spans="20:77" ht="13.5" customHeight="1">
      <c r="T803" s="82" t="s">
        <v>28714</v>
      </c>
      <c r="U803" s="82">
        <v>1368</v>
      </c>
      <c r="V803" s="82" t="s">
        <v>34840</v>
      </c>
      <c r="W803" s="82" t="str">
        <f t="shared" si="52"/>
        <v>AM4</v>
      </c>
      <c r="Y803" s="82" t="s">
        <v>28846</v>
      </c>
      <c r="AA803" s="82" t="s">
        <v>34841</v>
      </c>
      <c r="AB803" s="82" t="s">
        <v>28722</v>
      </c>
      <c r="AC803" s="82">
        <v>1368</v>
      </c>
      <c r="AD803" s="82" t="s">
        <v>34840</v>
      </c>
      <c r="AE803" s="82" t="str">
        <f t="shared" si="53"/>
        <v>BM4</v>
      </c>
      <c r="AX803" s="82" t="s">
        <v>28728</v>
      </c>
      <c r="AY803" s="82">
        <v>1368</v>
      </c>
      <c r="AZ803" s="82" t="s">
        <v>34840</v>
      </c>
      <c r="BA803" s="82" t="str">
        <f>AX803&amp;AZ803</f>
        <v>CM4</v>
      </c>
      <c r="BK803" s="82" t="s">
        <v>28735</v>
      </c>
      <c r="BL803" s="82">
        <v>1368</v>
      </c>
      <c r="BM803" s="82" t="s">
        <v>34840</v>
      </c>
      <c r="BN803" s="82" t="str">
        <f t="shared" si="54"/>
        <v>DM4</v>
      </c>
      <c r="BV803" s="82" t="s">
        <v>28742</v>
      </c>
      <c r="BW803" s="82">
        <v>1368</v>
      </c>
      <c r="BX803" s="82" t="s">
        <v>34840</v>
      </c>
      <c r="BY803" s="82" t="str">
        <f t="shared" si="55"/>
        <v>EM4</v>
      </c>
    </row>
    <row r="804" spans="20:77" ht="13.5" customHeight="1">
      <c r="T804" s="82" t="s">
        <v>28714</v>
      </c>
      <c r="U804" s="82">
        <v>1369</v>
      </c>
      <c r="V804" s="82" t="s">
        <v>28761</v>
      </c>
      <c r="W804" s="82" t="str">
        <f t="shared" si="52"/>
        <v>AM5</v>
      </c>
      <c r="Y804" s="82" t="s">
        <v>28846</v>
      </c>
      <c r="AA804" s="82" t="s">
        <v>34842</v>
      </c>
      <c r="AB804" s="82" t="s">
        <v>28722</v>
      </c>
      <c r="AC804" s="82">
        <v>1369</v>
      </c>
      <c r="AD804" s="82" t="s">
        <v>28761</v>
      </c>
      <c r="AE804" s="82" t="str">
        <f t="shared" si="53"/>
        <v>BM5</v>
      </c>
      <c r="AX804" s="82" t="s">
        <v>28728</v>
      </c>
      <c r="AY804" s="82">
        <v>1369</v>
      </c>
      <c r="AZ804" s="82" t="s">
        <v>28761</v>
      </c>
      <c r="BA804" s="82" t="str">
        <f>AX804&amp;AZ804</f>
        <v>CM5</v>
      </c>
      <c r="BK804" s="82" t="s">
        <v>28735</v>
      </c>
      <c r="BL804" s="82">
        <v>1369</v>
      </c>
      <c r="BM804" s="82" t="s">
        <v>28761</v>
      </c>
      <c r="BN804" s="82" t="str">
        <f t="shared" si="54"/>
        <v>DM5</v>
      </c>
      <c r="BV804" s="82" t="s">
        <v>28742</v>
      </c>
      <c r="BW804" s="82">
        <v>1369</v>
      </c>
      <c r="BX804" s="82" t="s">
        <v>28761</v>
      </c>
      <c r="BY804" s="82" t="str">
        <f t="shared" si="55"/>
        <v>EM5</v>
      </c>
    </row>
    <row r="805" spans="20:77" ht="13.5" customHeight="1">
      <c r="T805" s="82" t="s">
        <v>28714</v>
      </c>
      <c r="U805" s="82">
        <v>1370</v>
      </c>
      <c r="V805" s="82" t="s">
        <v>34843</v>
      </c>
      <c r="W805" s="82" t="str">
        <f t="shared" si="52"/>
        <v>AM6</v>
      </c>
      <c r="Y805" s="82" t="s">
        <v>28846</v>
      </c>
      <c r="AA805" s="82" t="s">
        <v>34844</v>
      </c>
      <c r="AB805" s="82" t="s">
        <v>28722</v>
      </c>
      <c r="AC805" s="82">
        <v>1370</v>
      </c>
      <c r="AD805" s="82" t="s">
        <v>34843</v>
      </c>
      <c r="AE805" s="82" t="str">
        <f t="shared" si="53"/>
        <v>BM6</v>
      </c>
      <c r="AX805" s="82" t="s">
        <v>28728</v>
      </c>
      <c r="AY805" s="82">
        <v>1370</v>
      </c>
      <c r="AZ805" s="82" t="s">
        <v>34843</v>
      </c>
      <c r="BA805" s="82" t="str">
        <f>AX805&amp;AZ805</f>
        <v>CM6</v>
      </c>
      <c r="BK805" s="82" t="s">
        <v>28735</v>
      </c>
      <c r="BL805" s="82">
        <v>1370</v>
      </c>
      <c r="BM805" s="82" t="s">
        <v>34843</v>
      </c>
      <c r="BN805" s="82" t="str">
        <f t="shared" si="54"/>
        <v>DM6</v>
      </c>
      <c r="BV805" s="82" t="s">
        <v>28742</v>
      </c>
      <c r="BW805" s="82">
        <v>1370</v>
      </c>
      <c r="BX805" s="82" t="s">
        <v>34843</v>
      </c>
      <c r="BY805" s="82" t="str">
        <f t="shared" si="55"/>
        <v>EM6</v>
      </c>
    </row>
    <row r="806" spans="20:77" ht="13.5" customHeight="1">
      <c r="T806" s="82" t="s">
        <v>28714</v>
      </c>
      <c r="U806" s="82">
        <v>1371</v>
      </c>
      <c r="V806" s="82" t="s">
        <v>34845</v>
      </c>
      <c r="W806" s="82" t="str">
        <f t="shared" si="52"/>
        <v>AM7</v>
      </c>
      <c r="Y806" s="82" t="s">
        <v>28846</v>
      </c>
      <c r="AA806" s="82" t="s">
        <v>34846</v>
      </c>
      <c r="AB806" s="82" t="s">
        <v>28722</v>
      </c>
      <c r="AC806" s="82">
        <v>1371</v>
      </c>
      <c r="AD806" s="82" t="s">
        <v>34845</v>
      </c>
      <c r="AE806" s="82" t="str">
        <f t="shared" si="53"/>
        <v>BM7</v>
      </c>
      <c r="AX806" s="82" t="s">
        <v>28728</v>
      </c>
      <c r="AY806" s="82">
        <v>1371</v>
      </c>
      <c r="AZ806" s="82" t="s">
        <v>34845</v>
      </c>
      <c r="BA806" s="82" t="str">
        <f>AX806&amp;AZ806</f>
        <v>CM7</v>
      </c>
      <c r="BK806" s="82" t="s">
        <v>28735</v>
      </c>
      <c r="BL806" s="82">
        <v>1371</v>
      </c>
      <c r="BM806" s="82" t="s">
        <v>34845</v>
      </c>
      <c r="BN806" s="82" t="str">
        <f t="shared" si="54"/>
        <v>DM7</v>
      </c>
      <c r="BV806" s="82" t="s">
        <v>28742</v>
      </c>
      <c r="BW806" s="82">
        <v>1371</v>
      </c>
      <c r="BX806" s="82" t="s">
        <v>34845</v>
      </c>
      <c r="BY806" s="82" t="str">
        <f t="shared" si="55"/>
        <v>EM7</v>
      </c>
    </row>
    <row r="807" spans="20:77" ht="13.5" customHeight="1">
      <c r="T807" s="82" t="s">
        <v>28714</v>
      </c>
      <c r="U807" s="82">
        <v>1372</v>
      </c>
      <c r="V807" s="82" t="s">
        <v>34847</v>
      </c>
      <c r="W807" s="82" t="str">
        <f t="shared" si="52"/>
        <v>AM8</v>
      </c>
      <c r="Y807" s="82" t="s">
        <v>28846</v>
      </c>
      <c r="AA807" s="82" t="s">
        <v>34848</v>
      </c>
      <c r="AB807" s="82" t="s">
        <v>28722</v>
      </c>
      <c r="AC807" s="82">
        <v>1372</v>
      </c>
      <c r="AD807" s="82" t="s">
        <v>34847</v>
      </c>
      <c r="AE807" s="82" t="str">
        <f t="shared" si="53"/>
        <v>BM8</v>
      </c>
      <c r="AX807" s="82" t="s">
        <v>28728</v>
      </c>
      <c r="AY807" s="82">
        <v>1372</v>
      </c>
      <c r="AZ807" s="82" t="s">
        <v>34847</v>
      </c>
      <c r="BA807" s="82" t="str">
        <f>AX807&amp;AZ807</f>
        <v>CM8</v>
      </c>
      <c r="BK807" s="82" t="s">
        <v>28735</v>
      </c>
      <c r="BL807" s="82">
        <v>1372</v>
      </c>
      <c r="BM807" s="82" t="s">
        <v>34847</v>
      </c>
      <c r="BN807" s="82" t="str">
        <f t="shared" si="54"/>
        <v>DM8</v>
      </c>
      <c r="BV807" s="82" t="s">
        <v>28742</v>
      </c>
      <c r="BW807" s="82">
        <v>1372</v>
      </c>
      <c r="BX807" s="82" t="s">
        <v>34847</v>
      </c>
      <c r="BY807" s="82" t="str">
        <f t="shared" si="55"/>
        <v>EM8</v>
      </c>
    </row>
    <row r="808" spans="20:77" ht="13.5" customHeight="1">
      <c r="T808" s="82" t="s">
        <v>28714</v>
      </c>
      <c r="U808" s="82">
        <v>1373</v>
      </c>
      <c r="V808" s="82" t="s">
        <v>34849</v>
      </c>
      <c r="W808" s="82" t="str">
        <f t="shared" si="52"/>
        <v>AM9</v>
      </c>
      <c r="Y808" s="82" t="s">
        <v>28846</v>
      </c>
      <c r="AA808" s="82" t="s">
        <v>34850</v>
      </c>
      <c r="AB808" s="82" t="s">
        <v>28722</v>
      </c>
      <c r="AC808" s="82">
        <v>1373</v>
      </c>
      <c r="AD808" s="82" t="s">
        <v>34849</v>
      </c>
      <c r="AE808" s="82" t="str">
        <f t="shared" si="53"/>
        <v>BM9</v>
      </c>
      <c r="AX808" s="82" t="s">
        <v>28728</v>
      </c>
      <c r="AY808" s="82">
        <v>1373</v>
      </c>
      <c r="AZ808" s="82" t="s">
        <v>34849</v>
      </c>
      <c r="BA808" s="82" t="str">
        <f>AX808&amp;AZ808</f>
        <v>CM9</v>
      </c>
      <c r="BK808" s="82" t="s">
        <v>28735</v>
      </c>
      <c r="BL808" s="82">
        <v>1373</v>
      </c>
      <c r="BM808" s="82" t="s">
        <v>34849</v>
      </c>
      <c r="BN808" s="82" t="str">
        <f t="shared" si="54"/>
        <v>DM9</v>
      </c>
      <c r="BV808" s="82" t="s">
        <v>28742</v>
      </c>
      <c r="BW808" s="82">
        <v>1373</v>
      </c>
      <c r="BX808" s="82" t="s">
        <v>34849</v>
      </c>
      <c r="BY808" s="82" t="str">
        <f t="shared" si="55"/>
        <v>EM9</v>
      </c>
    </row>
    <row r="809" spans="20:77" ht="13.5" customHeight="1">
      <c r="T809" s="82" t="s">
        <v>28714</v>
      </c>
      <c r="U809" s="82">
        <v>1374</v>
      </c>
      <c r="V809" s="82" t="s">
        <v>28796</v>
      </c>
      <c r="W809" s="82" t="str">
        <f t="shared" si="52"/>
        <v>AMA</v>
      </c>
      <c r="Y809" s="82" t="s">
        <v>28846</v>
      </c>
      <c r="AA809" s="82" t="s">
        <v>34851</v>
      </c>
      <c r="AB809" s="82" t="s">
        <v>28722</v>
      </c>
      <c r="AC809" s="82">
        <v>1374</v>
      </c>
      <c r="AD809" s="82" t="s">
        <v>28796</v>
      </c>
      <c r="AE809" s="82" t="str">
        <f t="shared" si="53"/>
        <v>BMA</v>
      </c>
      <c r="AX809" s="82" t="s">
        <v>28728</v>
      </c>
      <c r="AY809" s="82">
        <v>1374</v>
      </c>
      <c r="AZ809" s="82" t="s">
        <v>28796</v>
      </c>
      <c r="BA809" s="82" t="str">
        <f>AX809&amp;AZ809</f>
        <v>CMA</v>
      </c>
      <c r="BK809" s="82" t="s">
        <v>28735</v>
      </c>
      <c r="BL809" s="82">
        <v>1374</v>
      </c>
      <c r="BM809" s="82" t="s">
        <v>28796</v>
      </c>
      <c r="BN809" s="82" t="str">
        <f t="shared" si="54"/>
        <v>DMA</v>
      </c>
      <c r="BV809" s="82" t="s">
        <v>28742</v>
      </c>
      <c r="BW809" s="82">
        <v>1374</v>
      </c>
      <c r="BX809" s="82" t="s">
        <v>28796</v>
      </c>
      <c r="BY809" s="82" t="str">
        <f t="shared" si="55"/>
        <v>EMA</v>
      </c>
    </row>
    <row r="810" spans="20:77" ht="13.5" customHeight="1">
      <c r="T810" s="82" t="s">
        <v>28714</v>
      </c>
      <c r="U810" s="82">
        <v>1375</v>
      </c>
      <c r="V810" s="82" t="s">
        <v>28797</v>
      </c>
      <c r="W810" s="82" t="str">
        <f t="shared" si="52"/>
        <v>AMB</v>
      </c>
      <c r="Y810" s="82" t="s">
        <v>28846</v>
      </c>
      <c r="AA810" s="82" t="s">
        <v>34852</v>
      </c>
      <c r="AB810" s="82" t="s">
        <v>28722</v>
      </c>
      <c r="AC810" s="82">
        <v>1375</v>
      </c>
      <c r="AD810" s="82" t="s">
        <v>28797</v>
      </c>
      <c r="AE810" s="82" t="str">
        <f t="shared" si="53"/>
        <v>BMB</v>
      </c>
      <c r="AX810" s="82" t="s">
        <v>28728</v>
      </c>
      <c r="AY810" s="82">
        <v>1375</v>
      </c>
      <c r="AZ810" s="82" t="s">
        <v>28797</v>
      </c>
      <c r="BA810" s="82" t="str">
        <f>AX810&amp;AZ810</f>
        <v>CMB</v>
      </c>
      <c r="BK810" s="82" t="s">
        <v>28735</v>
      </c>
      <c r="BL810" s="82">
        <v>1375</v>
      </c>
      <c r="BM810" s="82" t="s">
        <v>28797</v>
      </c>
      <c r="BN810" s="82" t="str">
        <f t="shared" si="54"/>
        <v>DMB</v>
      </c>
      <c r="BV810" s="82" t="s">
        <v>28742</v>
      </c>
      <c r="BW810" s="82">
        <v>1375</v>
      </c>
      <c r="BX810" s="82" t="s">
        <v>28797</v>
      </c>
      <c r="BY810" s="82" t="str">
        <f t="shared" si="55"/>
        <v>EMB</v>
      </c>
    </row>
    <row r="811" spans="20:77" ht="13.5" customHeight="1">
      <c r="T811" s="82" t="s">
        <v>28714</v>
      </c>
      <c r="U811" s="82">
        <v>1376</v>
      </c>
      <c r="V811" s="82" t="s">
        <v>28717</v>
      </c>
      <c r="W811" s="82" t="str">
        <f t="shared" si="52"/>
        <v>AMC</v>
      </c>
      <c r="Y811" s="82" t="s">
        <v>28846</v>
      </c>
      <c r="AA811" s="82" t="s">
        <v>34853</v>
      </c>
      <c r="AB811" s="82" t="s">
        <v>28722</v>
      </c>
      <c r="AC811" s="82">
        <v>1376</v>
      </c>
      <c r="AD811" s="82" t="s">
        <v>28717</v>
      </c>
      <c r="AE811" s="82" t="str">
        <f t="shared" si="53"/>
        <v>BMC</v>
      </c>
      <c r="AX811" s="82" t="s">
        <v>28728</v>
      </c>
      <c r="AY811" s="82">
        <v>1376</v>
      </c>
      <c r="AZ811" s="82" t="s">
        <v>28717</v>
      </c>
      <c r="BA811" s="82" t="str">
        <f>AX811&amp;AZ811</f>
        <v>CMC</v>
      </c>
      <c r="BK811" s="82" t="s">
        <v>28735</v>
      </c>
      <c r="BL811" s="82">
        <v>1376</v>
      </c>
      <c r="BM811" s="82" t="s">
        <v>28717</v>
      </c>
      <c r="BN811" s="82" t="str">
        <f t="shared" si="54"/>
        <v>DMC</v>
      </c>
      <c r="BV811" s="82" t="s">
        <v>28742</v>
      </c>
      <c r="BW811" s="82">
        <v>1376</v>
      </c>
      <c r="BX811" s="82" t="s">
        <v>28717</v>
      </c>
      <c r="BY811" s="82" t="str">
        <f t="shared" si="55"/>
        <v>EMC</v>
      </c>
    </row>
    <row r="812" spans="20:77" ht="13.5" customHeight="1">
      <c r="T812" s="82" t="s">
        <v>28714</v>
      </c>
      <c r="U812" s="82">
        <v>1377</v>
      </c>
      <c r="V812" s="82" t="s">
        <v>34854</v>
      </c>
      <c r="W812" s="82" t="str">
        <f t="shared" si="52"/>
        <v>AMD</v>
      </c>
      <c r="Y812" s="82" t="s">
        <v>28846</v>
      </c>
      <c r="AA812" s="82" t="s">
        <v>34855</v>
      </c>
      <c r="AB812" s="82" t="s">
        <v>28722</v>
      </c>
      <c r="AC812" s="82">
        <v>1377</v>
      </c>
      <c r="AD812" s="82" t="s">
        <v>34854</v>
      </c>
      <c r="AE812" s="82" t="str">
        <f t="shared" si="53"/>
        <v>BMD</v>
      </c>
      <c r="AX812" s="82" t="s">
        <v>28728</v>
      </c>
      <c r="AY812" s="82">
        <v>1377</v>
      </c>
      <c r="AZ812" s="82" t="s">
        <v>34854</v>
      </c>
      <c r="BA812" s="82" t="str">
        <f>AX812&amp;AZ812</f>
        <v>CMD</v>
      </c>
      <c r="BK812" s="82" t="s">
        <v>28735</v>
      </c>
      <c r="BL812" s="82">
        <v>1377</v>
      </c>
      <c r="BM812" s="82" t="s">
        <v>34854</v>
      </c>
      <c r="BN812" s="82" t="str">
        <f t="shared" si="54"/>
        <v>DMD</v>
      </c>
      <c r="BV812" s="82" t="s">
        <v>28742</v>
      </c>
      <c r="BW812" s="82">
        <v>1377</v>
      </c>
      <c r="BX812" s="82" t="s">
        <v>34854</v>
      </c>
      <c r="BY812" s="82" t="str">
        <f t="shared" si="55"/>
        <v>EMD</v>
      </c>
    </row>
    <row r="813" spans="20:77" ht="13.5" customHeight="1">
      <c r="T813" s="82" t="s">
        <v>28714</v>
      </c>
      <c r="U813" s="82">
        <v>1378</v>
      </c>
      <c r="V813" s="82" t="s">
        <v>34856</v>
      </c>
      <c r="W813" s="82" t="str">
        <f t="shared" si="52"/>
        <v>AME</v>
      </c>
      <c r="Y813" s="82" t="s">
        <v>28846</v>
      </c>
      <c r="AA813" s="82" t="s">
        <v>34857</v>
      </c>
      <c r="AB813" s="82" t="s">
        <v>28722</v>
      </c>
      <c r="AC813" s="82">
        <v>1378</v>
      </c>
      <c r="AD813" s="82" t="s">
        <v>34856</v>
      </c>
      <c r="AE813" s="82" t="str">
        <f t="shared" si="53"/>
        <v>BME</v>
      </c>
      <c r="AX813" s="82" t="s">
        <v>28728</v>
      </c>
      <c r="AY813" s="82">
        <v>1378</v>
      </c>
      <c r="AZ813" s="82" t="s">
        <v>34856</v>
      </c>
      <c r="BA813" s="82" t="str">
        <f>AX813&amp;AZ813</f>
        <v>CME</v>
      </c>
      <c r="BK813" s="82" t="s">
        <v>28735</v>
      </c>
      <c r="BL813" s="82">
        <v>1378</v>
      </c>
      <c r="BM813" s="82" t="s">
        <v>34856</v>
      </c>
      <c r="BN813" s="82" t="str">
        <f t="shared" si="54"/>
        <v>DME</v>
      </c>
      <c r="BV813" s="82" t="s">
        <v>28742</v>
      </c>
      <c r="BW813" s="82">
        <v>1378</v>
      </c>
      <c r="BX813" s="82" t="s">
        <v>34856</v>
      </c>
      <c r="BY813" s="82" t="str">
        <f t="shared" si="55"/>
        <v>EME</v>
      </c>
    </row>
    <row r="814" spans="20:77" ht="13.5" customHeight="1">
      <c r="T814" s="82" t="s">
        <v>28714</v>
      </c>
      <c r="U814" s="82">
        <v>1379</v>
      </c>
      <c r="V814" s="82" t="s">
        <v>34858</v>
      </c>
      <c r="W814" s="82" t="str">
        <f t="shared" si="52"/>
        <v>AMF</v>
      </c>
      <c r="Y814" s="82" t="s">
        <v>28846</v>
      </c>
      <c r="AA814" s="82" t="s">
        <v>34859</v>
      </c>
      <c r="AB814" s="82" t="s">
        <v>28722</v>
      </c>
      <c r="AC814" s="82">
        <v>1379</v>
      </c>
      <c r="AD814" s="82" t="s">
        <v>34858</v>
      </c>
      <c r="AE814" s="82" t="str">
        <f t="shared" si="53"/>
        <v>BMF</v>
      </c>
      <c r="AX814" s="82" t="s">
        <v>28728</v>
      </c>
      <c r="AY814" s="82">
        <v>1379</v>
      </c>
      <c r="AZ814" s="82" t="s">
        <v>34858</v>
      </c>
      <c r="BA814" s="82" t="str">
        <f>AX814&amp;AZ814</f>
        <v>CMF</v>
      </c>
      <c r="BK814" s="82" t="s">
        <v>28735</v>
      </c>
      <c r="BL814" s="82">
        <v>1379</v>
      </c>
      <c r="BM814" s="82" t="s">
        <v>34858</v>
      </c>
      <c r="BN814" s="82" t="str">
        <f t="shared" si="54"/>
        <v>DMF</v>
      </c>
      <c r="BV814" s="82" t="s">
        <v>28742</v>
      </c>
      <c r="BW814" s="82">
        <v>1379</v>
      </c>
      <c r="BX814" s="82" t="s">
        <v>34858</v>
      </c>
      <c r="BY814" s="82" t="str">
        <f t="shared" si="55"/>
        <v>EMF</v>
      </c>
    </row>
    <row r="815" spans="20:77" ht="13.5" customHeight="1">
      <c r="T815" s="82" t="s">
        <v>28714</v>
      </c>
      <c r="U815" s="82">
        <v>1380</v>
      </c>
      <c r="V815" s="82" t="s">
        <v>34860</v>
      </c>
      <c r="W815" s="82" t="str">
        <f t="shared" si="52"/>
        <v>AMG</v>
      </c>
      <c r="Y815" s="82" t="s">
        <v>28846</v>
      </c>
      <c r="AA815" s="82" t="s">
        <v>33428</v>
      </c>
      <c r="AB815" s="82" t="s">
        <v>28722</v>
      </c>
      <c r="AC815" s="82">
        <v>1380</v>
      </c>
      <c r="AD815" s="82" t="s">
        <v>34860</v>
      </c>
      <c r="AE815" s="82" t="str">
        <f t="shared" si="53"/>
        <v>BMG</v>
      </c>
      <c r="AX815" s="82" t="s">
        <v>28728</v>
      </c>
      <c r="AY815" s="82">
        <v>1380</v>
      </c>
      <c r="AZ815" s="82" t="s">
        <v>34860</v>
      </c>
      <c r="BA815" s="82" t="str">
        <f>AX815&amp;AZ815</f>
        <v>CMG</v>
      </c>
      <c r="BK815" s="82" t="s">
        <v>28735</v>
      </c>
      <c r="BL815" s="82">
        <v>1380</v>
      </c>
      <c r="BM815" s="82" t="s">
        <v>34860</v>
      </c>
      <c r="BN815" s="82" t="str">
        <f t="shared" si="54"/>
        <v>DMG</v>
      </c>
      <c r="BV815" s="82" t="s">
        <v>28742</v>
      </c>
      <c r="BW815" s="82">
        <v>1380</v>
      </c>
      <c r="BX815" s="82" t="s">
        <v>34860</v>
      </c>
      <c r="BY815" s="82" t="str">
        <f t="shared" si="55"/>
        <v>EMG</v>
      </c>
    </row>
    <row r="816" spans="20:77" ht="13.5" customHeight="1">
      <c r="T816" s="82" t="s">
        <v>28714</v>
      </c>
      <c r="U816" s="82">
        <v>1381</v>
      </c>
      <c r="V816" s="82" t="s">
        <v>34861</v>
      </c>
      <c r="W816" s="82" t="str">
        <f t="shared" si="52"/>
        <v>AMH</v>
      </c>
      <c r="Y816" s="82" t="s">
        <v>28846</v>
      </c>
      <c r="AA816" s="82" t="s">
        <v>34862</v>
      </c>
      <c r="AB816" s="82" t="s">
        <v>28722</v>
      </c>
      <c r="AC816" s="82">
        <v>1381</v>
      </c>
      <c r="AD816" s="82" t="s">
        <v>34861</v>
      </c>
      <c r="AE816" s="82" t="str">
        <f t="shared" si="53"/>
        <v>BMH</v>
      </c>
      <c r="AX816" s="82" t="s">
        <v>28728</v>
      </c>
      <c r="AY816" s="82">
        <v>1381</v>
      </c>
      <c r="AZ816" s="82" t="s">
        <v>34861</v>
      </c>
      <c r="BA816" s="82" t="str">
        <f>AX816&amp;AZ816</f>
        <v>CMH</v>
      </c>
      <c r="BK816" s="82" t="s">
        <v>28735</v>
      </c>
      <c r="BL816" s="82">
        <v>1381</v>
      </c>
      <c r="BM816" s="82" t="s">
        <v>34861</v>
      </c>
      <c r="BN816" s="82" t="str">
        <f t="shared" si="54"/>
        <v>DMH</v>
      </c>
      <c r="BV816" s="82" t="s">
        <v>28742</v>
      </c>
      <c r="BW816" s="82">
        <v>1381</v>
      </c>
      <c r="BX816" s="82" t="s">
        <v>34861</v>
      </c>
      <c r="BY816" s="82" t="str">
        <f t="shared" si="55"/>
        <v>EMH</v>
      </c>
    </row>
    <row r="817" spans="20:77" ht="13.5" customHeight="1">
      <c r="T817" s="82" t="s">
        <v>28714</v>
      </c>
      <c r="U817" s="82">
        <v>1382</v>
      </c>
      <c r="V817" s="82" t="s">
        <v>34863</v>
      </c>
      <c r="W817" s="82" t="str">
        <f t="shared" si="52"/>
        <v>AMI</v>
      </c>
      <c r="Y817" s="82" t="s">
        <v>28846</v>
      </c>
      <c r="AA817" s="82" t="s">
        <v>34864</v>
      </c>
      <c r="AB817" s="82" t="s">
        <v>28722</v>
      </c>
      <c r="AC817" s="82">
        <v>1382</v>
      </c>
      <c r="AD817" s="82" t="s">
        <v>34863</v>
      </c>
      <c r="AE817" s="82" t="str">
        <f t="shared" si="53"/>
        <v>BMI</v>
      </c>
      <c r="AX817" s="82" t="s">
        <v>28728</v>
      </c>
      <c r="AY817" s="82">
        <v>1382</v>
      </c>
      <c r="AZ817" s="82" t="s">
        <v>34863</v>
      </c>
      <c r="BA817" s="82" t="str">
        <f>AX817&amp;AZ817</f>
        <v>CMI</v>
      </c>
      <c r="BK817" s="82" t="s">
        <v>28735</v>
      </c>
      <c r="BL817" s="82">
        <v>1382</v>
      </c>
      <c r="BM817" s="82" t="s">
        <v>34863</v>
      </c>
      <c r="BN817" s="82" t="str">
        <f t="shared" si="54"/>
        <v>DMI</v>
      </c>
      <c r="BV817" s="82" t="s">
        <v>28742</v>
      </c>
      <c r="BW817" s="82">
        <v>1382</v>
      </c>
      <c r="BX817" s="82" t="s">
        <v>34863</v>
      </c>
      <c r="BY817" s="82" t="str">
        <f t="shared" si="55"/>
        <v>EMI</v>
      </c>
    </row>
    <row r="818" spans="20:77" ht="13.5" customHeight="1">
      <c r="T818" s="82" t="s">
        <v>28714</v>
      </c>
      <c r="U818" s="82">
        <v>1383</v>
      </c>
      <c r="V818" s="82" t="s">
        <v>34865</v>
      </c>
      <c r="W818" s="82" t="str">
        <f t="shared" si="52"/>
        <v>AMJ</v>
      </c>
      <c r="Y818" s="82" t="s">
        <v>28846</v>
      </c>
      <c r="AA818" s="82" t="s">
        <v>34866</v>
      </c>
      <c r="AB818" s="82" t="s">
        <v>28722</v>
      </c>
      <c r="AC818" s="82">
        <v>1383</v>
      </c>
      <c r="AD818" s="82" t="s">
        <v>34865</v>
      </c>
      <c r="AE818" s="82" t="str">
        <f t="shared" si="53"/>
        <v>BMJ</v>
      </c>
      <c r="AX818" s="82" t="s">
        <v>28728</v>
      </c>
      <c r="AY818" s="82">
        <v>1383</v>
      </c>
      <c r="AZ818" s="82" t="s">
        <v>34865</v>
      </c>
      <c r="BA818" s="82" t="str">
        <f>AX818&amp;AZ818</f>
        <v>CMJ</v>
      </c>
      <c r="BK818" s="82" t="s">
        <v>28735</v>
      </c>
      <c r="BL818" s="82">
        <v>1383</v>
      </c>
      <c r="BM818" s="82" t="s">
        <v>34865</v>
      </c>
      <c r="BN818" s="82" t="str">
        <f t="shared" si="54"/>
        <v>DMJ</v>
      </c>
      <c r="BV818" s="82" t="s">
        <v>28742</v>
      </c>
      <c r="BW818" s="82">
        <v>1383</v>
      </c>
      <c r="BX818" s="82" t="s">
        <v>34865</v>
      </c>
      <c r="BY818" s="82" t="str">
        <f t="shared" si="55"/>
        <v>EMJ</v>
      </c>
    </row>
    <row r="819" spans="20:77" ht="13.5" customHeight="1">
      <c r="T819" s="82" t="s">
        <v>28714</v>
      </c>
      <c r="U819" s="82">
        <v>1384</v>
      </c>
      <c r="V819" s="82" t="s">
        <v>34867</v>
      </c>
      <c r="W819" s="82" t="str">
        <f t="shared" si="52"/>
        <v>AMK</v>
      </c>
      <c r="Y819" s="82" t="s">
        <v>28846</v>
      </c>
      <c r="AA819" s="82" t="s">
        <v>34868</v>
      </c>
      <c r="AB819" s="82" t="s">
        <v>28722</v>
      </c>
      <c r="AC819" s="82">
        <v>1384</v>
      </c>
      <c r="AD819" s="82" t="s">
        <v>34867</v>
      </c>
      <c r="AE819" s="82" t="str">
        <f t="shared" si="53"/>
        <v>BMK</v>
      </c>
      <c r="AX819" s="82" t="s">
        <v>28728</v>
      </c>
      <c r="AY819" s="82">
        <v>1384</v>
      </c>
      <c r="AZ819" s="82" t="s">
        <v>34867</v>
      </c>
      <c r="BA819" s="82" t="str">
        <f>AX819&amp;AZ819</f>
        <v>CMK</v>
      </c>
      <c r="BK819" s="82" t="s">
        <v>28735</v>
      </c>
      <c r="BL819" s="82">
        <v>1384</v>
      </c>
      <c r="BM819" s="82" t="s">
        <v>34867</v>
      </c>
      <c r="BN819" s="82" t="str">
        <f t="shared" si="54"/>
        <v>DMK</v>
      </c>
      <c r="BV819" s="82" t="s">
        <v>28742</v>
      </c>
      <c r="BW819" s="82">
        <v>1384</v>
      </c>
      <c r="BX819" s="82" t="s">
        <v>34867</v>
      </c>
      <c r="BY819" s="82" t="str">
        <f t="shared" si="55"/>
        <v>EMK</v>
      </c>
    </row>
    <row r="820" spans="20:77" ht="13.5" customHeight="1">
      <c r="T820" s="82" t="s">
        <v>28714</v>
      </c>
      <c r="U820" s="82">
        <v>1385</v>
      </c>
      <c r="V820" s="82" t="s">
        <v>34869</v>
      </c>
      <c r="W820" s="82" t="str">
        <f t="shared" si="52"/>
        <v>AML</v>
      </c>
      <c r="Y820" s="82" t="s">
        <v>28846</v>
      </c>
      <c r="AA820" s="82" t="s">
        <v>34870</v>
      </c>
      <c r="AB820" s="82" t="s">
        <v>28722</v>
      </c>
      <c r="AC820" s="82">
        <v>1385</v>
      </c>
      <c r="AD820" s="82" t="s">
        <v>34869</v>
      </c>
      <c r="AE820" s="82" t="str">
        <f t="shared" si="53"/>
        <v>BML</v>
      </c>
      <c r="AX820" s="82" t="s">
        <v>28728</v>
      </c>
      <c r="AY820" s="82">
        <v>1385</v>
      </c>
      <c r="AZ820" s="82" t="s">
        <v>34869</v>
      </c>
      <c r="BA820" s="82" t="str">
        <f>AX820&amp;AZ820</f>
        <v>CML</v>
      </c>
      <c r="BK820" s="82" t="s">
        <v>28735</v>
      </c>
      <c r="BL820" s="82">
        <v>1385</v>
      </c>
      <c r="BM820" s="82" t="s">
        <v>34869</v>
      </c>
      <c r="BN820" s="82" t="str">
        <f t="shared" si="54"/>
        <v>DML</v>
      </c>
      <c r="BV820" s="82" t="s">
        <v>28742</v>
      </c>
      <c r="BW820" s="82">
        <v>1385</v>
      </c>
      <c r="BX820" s="82" t="s">
        <v>34869</v>
      </c>
      <c r="BY820" s="82" t="str">
        <f t="shared" si="55"/>
        <v>EML</v>
      </c>
    </row>
    <row r="821" spans="20:77" ht="13.5" customHeight="1">
      <c r="T821" s="82" t="s">
        <v>28714</v>
      </c>
      <c r="U821" s="82">
        <v>1386</v>
      </c>
      <c r="V821" s="82" t="s">
        <v>34871</v>
      </c>
      <c r="W821" s="82" t="str">
        <f t="shared" si="52"/>
        <v>AMM</v>
      </c>
      <c r="Y821" s="82" t="s">
        <v>28846</v>
      </c>
      <c r="AA821" s="82" t="s">
        <v>34872</v>
      </c>
      <c r="AB821" s="82" t="s">
        <v>28722</v>
      </c>
      <c r="AC821" s="82">
        <v>1386</v>
      </c>
      <c r="AD821" s="82" t="s">
        <v>34871</v>
      </c>
      <c r="AE821" s="82" t="str">
        <f t="shared" si="53"/>
        <v>BMM</v>
      </c>
      <c r="AX821" s="82" t="s">
        <v>28728</v>
      </c>
      <c r="AY821" s="82">
        <v>1386</v>
      </c>
      <c r="AZ821" s="82" t="s">
        <v>34871</v>
      </c>
      <c r="BA821" s="82" t="str">
        <f>AX821&amp;AZ821</f>
        <v>CMM</v>
      </c>
      <c r="BK821" s="82" t="s">
        <v>28735</v>
      </c>
      <c r="BL821" s="82">
        <v>1386</v>
      </c>
      <c r="BM821" s="82" t="s">
        <v>34871</v>
      </c>
      <c r="BN821" s="82" t="str">
        <f t="shared" si="54"/>
        <v>DMM</v>
      </c>
      <c r="BV821" s="82" t="s">
        <v>28742</v>
      </c>
      <c r="BW821" s="82">
        <v>1386</v>
      </c>
      <c r="BX821" s="82" t="s">
        <v>34871</v>
      </c>
      <c r="BY821" s="82" t="str">
        <f t="shared" si="55"/>
        <v>EMM</v>
      </c>
    </row>
    <row r="822" spans="20:77" ht="13.5" customHeight="1">
      <c r="T822" s="82" t="s">
        <v>28714</v>
      </c>
      <c r="U822" s="82">
        <v>1387</v>
      </c>
      <c r="V822" s="82" t="s">
        <v>34873</v>
      </c>
      <c r="W822" s="82" t="str">
        <f t="shared" si="52"/>
        <v>AMN</v>
      </c>
      <c r="Y822" s="82" t="s">
        <v>28846</v>
      </c>
      <c r="AA822" s="82" t="s">
        <v>34874</v>
      </c>
      <c r="AB822" s="82" t="s">
        <v>28722</v>
      </c>
      <c r="AC822" s="82">
        <v>1387</v>
      </c>
      <c r="AD822" s="82" t="s">
        <v>34873</v>
      </c>
      <c r="AE822" s="82" t="str">
        <f t="shared" si="53"/>
        <v>BMN</v>
      </c>
      <c r="AX822" s="82" t="s">
        <v>28728</v>
      </c>
      <c r="AY822" s="82">
        <v>1387</v>
      </c>
      <c r="AZ822" s="82" t="s">
        <v>34873</v>
      </c>
      <c r="BA822" s="82" t="str">
        <f>AX822&amp;AZ822</f>
        <v>CMN</v>
      </c>
      <c r="BK822" s="82" t="s">
        <v>28735</v>
      </c>
      <c r="BL822" s="82">
        <v>1387</v>
      </c>
      <c r="BM822" s="82" t="s">
        <v>34873</v>
      </c>
      <c r="BN822" s="82" t="str">
        <f t="shared" si="54"/>
        <v>DMN</v>
      </c>
      <c r="BV822" s="82" t="s">
        <v>28742</v>
      </c>
      <c r="BW822" s="82">
        <v>1387</v>
      </c>
      <c r="BX822" s="82" t="s">
        <v>34873</v>
      </c>
      <c r="BY822" s="82" t="str">
        <f t="shared" si="55"/>
        <v>EMN</v>
      </c>
    </row>
    <row r="823" spans="20:77" ht="13.5" customHeight="1">
      <c r="T823" s="82" t="s">
        <v>28714</v>
      </c>
      <c r="U823" s="82">
        <v>1388</v>
      </c>
      <c r="V823" s="82" t="s">
        <v>34875</v>
      </c>
      <c r="W823" s="82" t="str">
        <f t="shared" si="52"/>
        <v>AMO</v>
      </c>
      <c r="Y823" s="82" t="s">
        <v>28846</v>
      </c>
      <c r="AA823" s="82" t="s">
        <v>34876</v>
      </c>
      <c r="AB823" s="82" t="s">
        <v>28722</v>
      </c>
      <c r="AC823" s="82">
        <v>1388</v>
      </c>
      <c r="AD823" s="82" t="s">
        <v>34875</v>
      </c>
      <c r="AE823" s="82" t="str">
        <f t="shared" si="53"/>
        <v>BMO</v>
      </c>
      <c r="AX823" s="82" t="s">
        <v>28728</v>
      </c>
      <c r="AY823" s="82">
        <v>1388</v>
      </c>
      <c r="AZ823" s="82" t="s">
        <v>34875</v>
      </c>
      <c r="BA823" s="82" t="str">
        <f>AX823&amp;AZ823</f>
        <v>CMO</v>
      </c>
      <c r="BK823" s="82" t="s">
        <v>28735</v>
      </c>
      <c r="BL823" s="82">
        <v>1388</v>
      </c>
      <c r="BM823" s="82" t="s">
        <v>34875</v>
      </c>
      <c r="BN823" s="82" t="str">
        <f t="shared" si="54"/>
        <v>DMO</v>
      </c>
      <c r="BV823" s="82" t="s">
        <v>28742</v>
      </c>
      <c r="BW823" s="82">
        <v>1388</v>
      </c>
      <c r="BX823" s="82" t="s">
        <v>34875</v>
      </c>
      <c r="BY823" s="82" t="str">
        <f t="shared" si="55"/>
        <v>EMO</v>
      </c>
    </row>
    <row r="824" spans="20:77" ht="13.5" customHeight="1">
      <c r="T824" s="82" t="s">
        <v>28714</v>
      </c>
      <c r="U824" s="82">
        <v>1389</v>
      </c>
      <c r="V824" s="82" t="s">
        <v>34877</v>
      </c>
      <c r="W824" s="82" t="str">
        <f t="shared" si="52"/>
        <v>AMP</v>
      </c>
      <c r="Y824" s="82" t="s">
        <v>28846</v>
      </c>
      <c r="AA824" s="82" t="s">
        <v>34878</v>
      </c>
      <c r="AB824" s="82" t="s">
        <v>28722</v>
      </c>
      <c r="AC824" s="82">
        <v>1389</v>
      </c>
      <c r="AD824" s="82" t="s">
        <v>34877</v>
      </c>
      <c r="AE824" s="82" t="str">
        <f t="shared" si="53"/>
        <v>BMP</v>
      </c>
      <c r="AX824" s="82" t="s">
        <v>28728</v>
      </c>
      <c r="AY824" s="82">
        <v>1389</v>
      </c>
      <c r="AZ824" s="82" t="s">
        <v>34877</v>
      </c>
      <c r="BA824" s="82" t="str">
        <f>AX824&amp;AZ824</f>
        <v>CMP</v>
      </c>
      <c r="BK824" s="82" t="s">
        <v>28735</v>
      </c>
      <c r="BL824" s="82">
        <v>1389</v>
      </c>
      <c r="BM824" s="82" t="s">
        <v>34877</v>
      </c>
      <c r="BN824" s="82" t="str">
        <f t="shared" si="54"/>
        <v>DMP</v>
      </c>
      <c r="BV824" s="82" t="s">
        <v>28742</v>
      </c>
      <c r="BW824" s="82">
        <v>1389</v>
      </c>
      <c r="BX824" s="82" t="s">
        <v>34877</v>
      </c>
      <c r="BY824" s="82" t="str">
        <f t="shared" si="55"/>
        <v>EMP</v>
      </c>
    </row>
    <row r="825" spans="20:77" ht="13.5" customHeight="1">
      <c r="T825" s="82" t="s">
        <v>28714</v>
      </c>
      <c r="U825" s="82">
        <v>1390</v>
      </c>
      <c r="V825" s="82" t="s">
        <v>34879</v>
      </c>
      <c r="W825" s="82" t="str">
        <f t="shared" si="52"/>
        <v>AMQ</v>
      </c>
      <c r="Y825" s="82" t="s">
        <v>28846</v>
      </c>
      <c r="AA825" s="82" t="s">
        <v>33434</v>
      </c>
      <c r="AB825" s="82" t="s">
        <v>28722</v>
      </c>
      <c r="AC825" s="82">
        <v>1390</v>
      </c>
      <c r="AD825" s="82" t="s">
        <v>34879</v>
      </c>
      <c r="AE825" s="82" t="str">
        <f t="shared" si="53"/>
        <v>BMQ</v>
      </c>
      <c r="AX825" s="82" t="s">
        <v>28728</v>
      </c>
      <c r="AY825" s="82">
        <v>1390</v>
      </c>
      <c r="AZ825" s="82" t="s">
        <v>34879</v>
      </c>
      <c r="BA825" s="82" t="str">
        <f>AX825&amp;AZ825</f>
        <v>CMQ</v>
      </c>
      <c r="BK825" s="82" t="s">
        <v>28735</v>
      </c>
      <c r="BL825" s="82">
        <v>1390</v>
      </c>
      <c r="BM825" s="82" t="s">
        <v>34879</v>
      </c>
      <c r="BN825" s="82" t="str">
        <f t="shared" si="54"/>
        <v>DMQ</v>
      </c>
      <c r="BV825" s="82" t="s">
        <v>28742</v>
      </c>
      <c r="BW825" s="82">
        <v>1390</v>
      </c>
      <c r="BX825" s="82" t="s">
        <v>34879</v>
      </c>
      <c r="BY825" s="82" t="str">
        <f t="shared" si="55"/>
        <v>EMQ</v>
      </c>
    </row>
    <row r="826" spans="20:77" ht="13.5" customHeight="1">
      <c r="T826" s="82" t="s">
        <v>28714</v>
      </c>
      <c r="U826" s="82">
        <v>1391</v>
      </c>
      <c r="V826" s="82" t="s">
        <v>34880</v>
      </c>
      <c r="W826" s="82" t="str">
        <f t="shared" si="52"/>
        <v>AMR</v>
      </c>
      <c r="Y826" s="82" t="s">
        <v>28846</v>
      </c>
      <c r="AA826" s="82" t="s">
        <v>34881</v>
      </c>
      <c r="AB826" s="82" t="s">
        <v>28722</v>
      </c>
      <c r="AC826" s="82">
        <v>1391</v>
      </c>
      <c r="AD826" s="82" t="s">
        <v>34880</v>
      </c>
      <c r="AE826" s="82" t="str">
        <f t="shared" si="53"/>
        <v>BMR</v>
      </c>
      <c r="AX826" s="82" t="s">
        <v>28728</v>
      </c>
      <c r="AY826" s="82">
        <v>1391</v>
      </c>
      <c r="AZ826" s="82" t="s">
        <v>34880</v>
      </c>
      <c r="BA826" s="82" t="str">
        <f>AX826&amp;AZ826</f>
        <v>CMR</v>
      </c>
      <c r="BK826" s="82" t="s">
        <v>28735</v>
      </c>
      <c r="BL826" s="82">
        <v>1391</v>
      </c>
      <c r="BM826" s="82" t="s">
        <v>34880</v>
      </c>
      <c r="BN826" s="82" t="str">
        <f t="shared" si="54"/>
        <v>DMR</v>
      </c>
      <c r="BV826" s="82" t="s">
        <v>28742</v>
      </c>
      <c r="BW826" s="82">
        <v>1391</v>
      </c>
      <c r="BX826" s="82" t="s">
        <v>34880</v>
      </c>
      <c r="BY826" s="82" t="str">
        <f t="shared" si="55"/>
        <v>EMR</v>
      </c>
    </row>
    <row r="827" spans="20:77" ht="13.5" customHeight="1">
      <c r="T827" s="82" t="s">
        <v>28714</v>
      </c>
      <c r="U827" s="82">
        <v>1392</v>
      </c>
      <c r="V827" s="82" t="s">
        <v>34882</v>
      </c>
      <c r="W827" s="82" t="str">
        <f t="shared" si="52"/>
        <v>AMS</v>
      </c>
      <c r="Y827" s="82" t="s">
        <v>28846</v>
      </c>
      <c r="AA827" s="82" t="s">
        <v>34883</v>
      </c>
      <c r="AB827" s="82" t="s">
        <v>28722</v>
      </c>
      <c r="AC827" s="82">
        <v>1392</v>
      </c>
      <c r="AD827" s="82" t="s">
        <v>34882</v>
      </c>
      <c r="AE827" s="82" t="str">
        <f t="shared" si="53"/>
        <v>BMS</v>
      </c>
      <c r="AX827" s="82" t="s">
        <v>28728</v>
      </c>
      <c r="AY827" s="82">
        <v>1392</v>
      </c>
      <c r="AZ827" s="82" t="s">
        <v>34882</v>
      </c>
      <c r="BA827" s="82" t="str">
        <f>AX827&amp;AZ827</f>
        <v>CMS</v>
      </c>
      <c r="BK827" s="82" t="s">
        <v>28735</v>
      </c>
      <c r="BL827" s="82">
        <v>1392</v>
      </c>
      <c r="BM827" s="82" t="s">
        <v>34882</v>
      </c>
      <c r="BN827" s="82" t="str">
        <f t="shared" si="54"/>
        <v>DMS</v>
      </c>
      <c r="BV827" s="82" t="s">
        <v>28742</v>
      </c>
      <c r="BW827" s="82">
        <v>1392</v>
      </c>
      <c r="BX827" s="82" t="s">
        <v>34882</v>
      </c>
      <c r="BY827" s="82" t="str">
        <f t="shared" si="55"/>
        <v>EMS</v>
      </c>
    </row>
    <row r="828" spans="20:77" ht="13.5" customHeight="1">
      <c r="T828" s="82" t="s">
        <v>28714</v>
      </c>
      <c r="U828" s="82">
        <v>1393</v>
      </c>
      <c r="V828" s="82" t="s">
        <v>34884</v>
      </c>
      <c r="W828" s="82" t="str">
        <f t="shared" si="52"/>
        <v>AMT</v>
      </c>
      <c r="Y828" s="82" t="s">
        <v>28846</v>
      </c>
      <c r="AA828" s="82" t="s">
        <v>34885</v>
      </c>
      <c r="AB828" s="82" t="s">
        <v>28722</v>
      </c>
      <c r="AC828" s="82">
        <v>1393</v>
      </c>
      <c r="AD828" s="82" t="s">
        <v>34884</v>
      </c>
      <c r="AE828" s="82" t="str">
        <f t="shared" si="53"/>
        <v>BMT</v>
      </c>
      <c r="AX828" s="82" t="s">
        <v>28728</v>
      </c>
      <c r="AY828" s="82">
        <v>1393</v>
      </c>
      <c r="AZ828" s="82" t="s">
        <v>34884</v>
      </c>
      <c r="BA828" s="82" t="str">
        <f>AX828&amp;AZ828</f>
        <v>CMT</v>
      </c>
      <c r="BK828" s="82" t="s">
        <v>28735</v>
      </c>
      <c r="BL828" s="82">
        <v>1393</v>
      </c>
      <c r="BM828" s="82" t="s">
        <v>34884</v>
      </c>
      <c r="BN828" s="82" t="str">
        <f t="shared" si="54"/>
        <v>DMT</v>
      </c>
      <c r="BV828" s="82" t="s">
        <v>28742</v>
      </c>
      <c r="BW828" s="82">
        <v>1393</v>
      </c>
      <c r="BX828" s="82" t="s">
        <v>34884</v>
      </c>
      <c r="BY828" s="82" t="str">
        <f t="shared" si="55"/>
        <v>EMT</v>
      </c>
    </row>
    <row r="829" spans="20:77" ht="13.5" customHeight="1">
      <c r="T829" s="82" t="s">
        <v>28714</v>
      </c>
      <c r="U829" s="82">
        <v>1394</v>
      </c>
      <c r="V829" s="82" t="s">
        <v>34886</v>
      </c>
      <c r="W829" s="82" t="str">
        <f t="shared" si="52"/>
        <v>AMU</v>
      </c>
      <c r="Y829" s="82" t="s">
        <v>28846</v>
      </c>
      <c r="AA829" s="82" t="s">
        <v>34887</v>
      </c>
      <c r="AB829" s="82" t="s">
        <v>28722</v>
      </c>
      <c r="AC829" s="82">
        <v>1394</v>
      </c>
      <c r="AD829" s="82" t="s">
        <v>34886</v>
      </c>
      <c r="AE829" s="82" t="str">
        <f t="shared" si="53"/>
        <v>BMU</v>
      </c>
      <c r="AX829" s="82" t="s">
        <v>28728</v>
      </c>
      <c r="AY829" s="82">
        <v>1394</v>
      </c>
      <c r="AZ829" s="82" t="s">
        <v>34886</v>
      </c>
      <c r="BA829" s="82" t="str">
        <f>AX829&amp;AZ829</f>
        <v>CMU</v>
      </c>
      <c r="BK829" s="82" t="s">
        <v>28735</v>
      </c>
      <c r="BL829" s="82">
        <v>1394</v>
      </c>
      <c r="BM829" s="82" t="s">
        <v>34886</v>
      </c>
      <c r="BN829" s="82" t="str">
        <f t="shared" si="54"/>
        <v>DMU</v>
      </c>
      <c r="BV829" s="82" t="s">
        <v>28742</v>
      </c>
      <c r="BW829" s="82">
        <v>1394</v>
      </c>
      <c r="BX829" s="82" t="s">
        <v>34886</v>
      </c>
      <c r="BY829" s="82" t="str">
        <f t="shared" si="55"/>
        <v>EMU</v>
      </c>
    </row>
    <row r="830" spans="20:77" ht="13.5" customHeight="1">
      <c r="T830" s="82" t="s">
        <v>28714</v>
      </c>
      <c r="U830" s="82">
        <v>1395</v>
      </c>
      <c r="V830" s="82" t="s">
        <v>34888</v>
      </c>
      <c r="W830" s="82" t="str">
        <f t="shared" si="52"/>
        <v>AMV</v>
      </c>
      <c r="Y830" s="82" t="s">
        <v>28846</v>
      </c>
      <c r="AA830" s="82" t="s">
        <v>34889</v>
      </c>
      <c r="AB830" s="82" t="s">
        <v>28722</v>
      </c>
      <c r="AC830" s="82">
        <v>1395</v>
      </c>
      <c r="AD830" s="82" t="s">
        <v>34888</v>
      </c>
      <c r="AE830" s="82" t="str">
        <f t="shared" si="53"/>
        <v>BMV</v>
      </c>
      <c r="AX830" s="82" t="s">
        <v>28728</v>
      </c>
      <c r="AY830" s="82">
        <v>1395</v>
      </c>
      <c r="AZ830" s="82" t="s">
        <v>34888</v>
      </c>
      <c r="BA830" s="82" t="str">
        <f>AX830&amp;AZ830</f>
        <v>CMV</v>
      </c>
      <c r="BK830" s="82" t="s">
        <v>28735</v>
      </c>
      <c r="BL830" s="82">
        <v>1395</v>
      </c>
      <c r="BM830" s="82" t="s">
        <v>34888</v>
      </c>
      <c r="BN830" s="82" t="str">
        <f t="shared" si="54"/>
        <v>DMV</v>
      </c>
      <c r="BV830" s="82" t="s">
        <v>28742</v>
      </c>
      <c r="BW830" s="82">
        <v>1395</v>
      </c>
      <c r="BX830" s="82" t="s">
        <v>34888</v>
      </c>
      <c r="BY830" s="82" t="str">
        <f t="shared" si="55"/>
        <v>EMV</v>
      </c>
    </row>
    <row r="831" spans="20:77" ht="13.5" customHeight="1">
      <c r="T831" s="82" t="s">
        <v>28714</v>
      </c>
      <c r="U831" s="82">
        <v>1396</v>
      </c>
      <c r="V831" s="82" t="s">
        <v>34890</v>
      </c>
      <c r="W831" s="82" t="str">
        <f t="shared" si="52"/>
        <v>AMW</v>
      </c>
      <c r="Y831" s="82" t="s">
        <v>28846</v>
      </c>
      <c r="AA831" s="82" t="s">
        <v>34891</v>
      </c>
      <c r="AB831" s="82" t="s">
        <v>28722</v>
      </c>
      <c r="AC831" s="82">
        <v>1396</v>
      </c>
      <c r="AD831" s="82" t="s">
        <v>34890</v>
      </c>
      <c r="AE831" s="82" t="str">
        <f t="shared" si="53"/>
        <v>BMW</v>
      </c>
      <c r="AX831" s="82" t="s">
        <v>28728</v>
      </c>
      <c r="AY831" s="82">
        <v>1396</v>
      </c>
      <c r="AZ831" s="82" t="s">
        <v>34890</v>
      </c>
      <c r="BA831" s="82" t="str">
        <f>AX831&amp;AZ831</f>
        <v>CMW</v>
      </c>
      <c r="BK831" s="82" t="s">
        <v>28735</v>
      </c>
      <c r="BL831" s="82">
        <v>1396</v>
      </c>
      <c r="BM831" s="82" t="s">
        <v>34890</v>
      </c>
      <c r="BN831" s="82" t="str">
        <f t="shared" si="54"/>
        <v>DMW</v>
      </c>
      <c r="BV831" s="82" t="s">
        <v>28742</v>
      </c>
      <c r="BW831" s="82">
        <v>1396</v>
      </c>
      <c r="BX831" s="82" t="s">
        <v>34890</v>
      </c>
      <c r="BY831" s="82" t="str">
        <f t="shared" si="55"/>
        <v>EMW</v>
      </c>
    </row>
    <row r="832" spans="20:77" ht="13.5" customHeight="1">
      <c r="T832" s="82" t="s">
        <v>28714</v>
      </c>
      <c r="U832" s="82">
        <v>1397</v>
      </c>
      <c r="V832" s="82" t="s">
        <v>34892</v>
      </c>
      <c r="W832" s="82" t="str">
        <f t="shared" si="52"/>
        <v>AMX</v>
      </c>
      <c r="Y832" s="82" t="s">
        <v>28846</v>
      </c>
      <c r="AA832" s="82" t="s">
        <v>34893</v>
      </c>
      <c r="AB832" s="82" t="s">
        <v>28722</v>
      </c>
      <c r="AC832" s="82">
        <v>1397</v>
      </c>
      <c r="AD832" s="82" t="s">
        <v>34892</v>
      </c>
      <c r="AE832" s="82" t="str">
        <f t="shared" si="53"/>
        <v>BMX</v>
      </c>
      <c r="AX832" s="82" t="s">
        <v>28728</v>
      </c>
      <c r="AY832" s="82">
        <v>1397</v>
      </c>
      <c r="AZ832" s="82" t="s">
        <v>34892</v>
      </c>
      <c r="BA832" s="82" t="str">
        <f>AX832&amp;AZ832</f>
        <v>CMX</v>
      </c>
      <c r="BK832" s="82" t="s">
        <v>28735</v>
      </c>
      <c r="BL832" s="82">
        <v>1397</v>
      </c>
      <c r="BM832" s="82" t="s">
        <v>34892</v>
      </c>
      <c r="BN832" s="82" t="str">
        <f t="shared" si="54"/>
        <v>DMX</v>
      </c>
      <c r="BV832" s="82" t="s">
        <v>28742</v>
      </c>
      <c r="BW832" s="82">
        <v>1397</v>
      </c>
      <c r="BX832" s="82" t="s">
        <v>34892</v>
      </c>
      <c r="BY832" s="82" t="str">
        <f t="shared" si="55"/>
        <v>EMX</v>
      </c>
    </row>
    <row r="833" spans="20:77" ht="13.5" customHeight="1">
      <c r="T833" s="82" t="s">
        <v>28714</v>
      </c>
      <c r="U833" s="82">
        <v>1398</v>
      </c>
      <c r="V833" s="82" t="s">
        <v>34894</v>
      </c>
      <c r="W833" s="82" t="str">
        <f t="shared" si="52"/>
        <v>AMY</v>
      </c>
      <c r="Y833" s="82" t="s">
        <v>28846</v>
      </c>
      <c r="AA833" s="82" t="s">
        <v>34895</v>
      </c>
      <c r="AB833" s="82" t="s">
        <v>28722</v>
      </c>
      <c r="AC833" s="82">
        <v>1398</v>
      </c>
      <c r="AD833" s="82" t="s">
        <v>34894</v>
      </c>
      <c r="AE833" s="82" t="str">
        <f t="shared" si="53"/>
        <v>BMY</v>
      </c>
      <c r="AX833" s="82" t="s">
        <v>28728</v>
      </c>
      <c r="AY833" s="82">
        <v>1398</v>
      </c>
      <c r="AZ833" s="82" t="s">
        <v>34894</v>
      </c>
      <c r="BA833" s="82" t="str">
        <f>AX833&amp;AZ833</f>
        <v>CMY</v>
      </c>
      <c r="BK833" s="82" t="s">
        <v>28735</v>
      </c>
      <c r="BL833" s="82">
        <v>1398</v>
      </c>
      <c r="BM833" s="82" t="s">
        <v>34894</v>
      </c>
      <c r="BN833" s="82" t="str">
        <f t="shared" si="54"/>
        <v>DMY</v>
      </c>
      <c r="BV833" s="82" t="s">
        <v>28742</v>
      </c>
      <c r="BW833" s="82">
        <v>1398</v>
      </c>
      <c r="BX833" s="82" t="s">
        <v>34894</v>
      </c>
      <c r="BY833" s="82" t="str">
        <f t="shared" si="55"/>
        <v>EMY</v>
      </c>
    </row>
    <row r="834" spans="20:77" ht="13.5" customHeight="1">
      <c r="T834" s="82" t="s">
        <v>28714</v>
      </c>
      <c r="U834" s="82">
        <v>1399</v>
      </c>
      <c r="V834" s="82" t="s">
        <v>34896</v>
      </c>
      <c r="W834" s="82" t="str">
        <f t="shared" si="52"/>
        <v>AMZ</v>
      </c>
      <c r="Y834" s="82" t="s">
        <v>28846</v>
      </c>
      <c r="AA834" s="82" t="s">
        <v>34897</v>
      </c>
      <c r="AB834" s="82" t="s">
        <v>28722</v>
      </c>
      <c r="AC834" s="82">
        <v>1399</v>
      </c>
      <c r="AD834" s="82" t="s">
        <v>34896</v>
      </c>
      <c r="AE834" s="82" t="str">
        <f t="shared" si="53"/>
        <v>BMZ</v>
      </c>
      <c r="AX834" s="82" t="s">
        <v>28728</v>
      </c>
      <c r="AY834" s="82">
        <v>1399</v>
      </c>
      <c r="AZ834" s="82" t="s">
        <v>34896</v>
      </c>
      <c r="BA834" s="82" t="str">
        <f>AX834&amp;AZ834</f>
        <v>CMZ</v>
      </c>
      <c r="BK834" s="82" t="s">
        <v>28735</v>
      </c>
      <c r="BL834" s="82">
        <v>1399</v>
      </c>
      <c r="BM834" s="82" t="s">
        <v>34896</v>
      </c>
      <c r="BN834" s="82" t="str">
        <f t="shared" si="54"/>
        <v>DMZ</v>
      </c>
      <c r="BV834" s="82" t="s">
        <v>28742</v>
      </c>
      <c r="BW834" s="82">
        <v>1399</v>
      </c>
      <c r="BX834" s="82" t="s">
        <v>34896</v>
      </c>
      <c r="BY834" s="82" t="str">
        <f t="shared" si="55"/>
        <v>EMZ</v>
      </c>
    </row>
    <row r="835" spans="20:77" ht="13.5" customHeight="1">
      <c r="T835" s="82" t="s">
        <v>28714</v>
      </c>
      <c r="U835" s="82">
        <v>1426</v>
      </c>
      <c r="V835" s="82" t="s">
        <v>34898</v>
      </c>
      <c r="W835" s="82" t="str">
        <f t="shared" si="52"/>
        <v>AN0</v>
      </c>
      <c r="Y835" s="82" t="s">
        <v>28846</v>
      </c>
      <c r="AA835" s="82" t="s">
        <v>34899</v>
      </c>
      <c r="AB835" s="82" t="s">
        <v>28722</v>
      </c>
      <c r="AC835" s="82">
        <v>1426</v>
      </c>
      <c r="AD835" s="82" t="s">
        <v>34898</v>
      </c>
      <c r="AE835" s="82" t="str">
        <f t="shared" si="53"/>
        <v>BN0</v>
      </c>
      <c r="AX835" s="82" t="s">
        <v>28728</v>
      </c>
      <c r="AY835" s="82">
        <v>1426</v>
      </c>
      <c r="AZ835" s="82" t="s">
        <v>34898</v>
      </c>
      <c r="BA835" s="82" t="str">
        <f>AX835&amp;AZ835</f>
        <v>CN0</v>
      </c>
      <c r="BK835" s="82" t="s">
        <v>28735</v>
      </c>
      <c r="BL835" s="82">
        <v>1426</v>
      </c>
      <c r="BM835" s="82" t="s">
        <v>34898</v>
      </c>
      <c r="BN835" s="82" t="str">
        <f t="shared" si="54"/>
        <v>DN0</v>
      </c>
      <c r="BV835" s="82" t="s">
        <v>28742</v>
      </c>
      <c r="BW835" s="82">
        <v>1426</v>
      </c>
      <c r="BX835" s="82" t="s">
        <v>34898</v>
      </c>
      <c r="BY835" s="82" t="str">
        <f t="shared" si="55"/>
        <v>EN0</v>
      </c>
    </row>
    <row r="836" spans="20:77" ht="13.5" customHeight="1">
      <c r="T836" s="82" t="s">
        <v>28714</v>
      </c>
      <c r="U836" s="82">
        <v>1427</v>
      </c>
      <c r="V836" s="82" t="s">
        <v>774</v>
      </c>
      <c r="W836" s="82" t="str">
        <f t="shared" si="52"/>
        <v>AN1</v>
      </c>
      <c r="Y836" s="82" t="s">
        <v>28846</v>
      </c>
      <c r="AA836" s="82" t="s">
        <v>34900</v>
      </c>
      <c r="AB836" s="82" t="s">
        <v>28722</v>
      </c>
      <c r="AC836" s="82">
        <v>1427</v>
      </c>
      <c r="AD836" s="82" t="s">
        <v>774</v>
      </c>
      <c r="AE836" s="82" t="str">
        <f t="shared" si="53"/>
        <v>BN1</v>
      </c>
      <c r="AX836" s="82" t="s">
        <v>28728</v>
      </c>
      <c r="AY836" s="82">
        <v>1427</v>
      </c>
      <c r="AZ836" s="82" t="s">
        <v>774</v>
      </c>
      <c r="BA836" s="82" t="str">
        <f>AX836&amp;AZ836</f>
        <v>CN1</v>
      </c>
      <c r="BK836" s="82" t="s">
        <v>28735</v>
      </c>
      <c r="BL836" s="82">
        <v>1427</v>
      </c>
      <c r="BM836" s="82" t="s">
        <v>774</v>
      </c>
      <c r="BN836" s="82" t="str">
        <f t="shared" si="54"/>
        <v>DN1</v>
      </c>
      <c r="BV836" s="82" t="s">
        <v>28742</v>
      </c>
      <c r="BW836" s="82">
        <v>1427</v>
      </c>
      <c r="BX836" s="82" t="s">
        <v>774</v>
      </c>
      <c r="BY836" s="82" t="str">
        <f t="shared" si="55"/>
        <v>EN1</v>
      </c>
    </row>
    <row r="837" spans="20:77" ht="13.5" customHeight="1">
      <c r="T837" s="82" t="s">
        <v>28714</v>
      </c>
      <c r="U837" s="82">
        <v>1428</v>
      </c>
      <c r="V837" s="82" t="s">
        <v>777</v>
      </c>
      <c r="W837" s="82" t="str">
        <f t="shared" si="52"/>
        <v>AN2</v>
      </c>
      <c r="Y837" s="82" t="s">
        <v>28846</v>
      </c>
      <c r="AA837" s="82" t="s">
        <v>34901</v>
      </c>
      <c r="AB837" s="82" t="s">
        <v>28722</v>
      </c>
      <c r="AC837" s="82">
        <v>1428</v>
      </c>
      <c r="AD837" s="82" t="s">
        <v>777</v>
      </c>
      <c r="AE837" s="82" t="str">
        <f t="shared" si="53"/>
        <v>BN2</v>
      </c>
      <c r="AX837" s="82" t="s">
        <v>28728</v>
      </c>
      <c r="AY837" s="82">
        <v>1428</v>
      </c>
      <c r="AZ837" s="82" t="s">
        <v>777</v>
      </c>
      <c r="BA837" s="82" t="str">
        <f>AX837&amp;AZ837</f>
        <v>CN2</v>
      </c>
      <c r="BK837" s="82" t="s">
        <v>28735</v>
      </c>
      <c r="BL837" s="82">
        <v>1428</v>
      </c>
      <c r="BM837" s="82" t="s">
        <v>777</v>
      </c>
      <c r="BN837" s="82" t="str">
        <f t="shared" si="54"/>
        <v>DN2</v>
      </c>
      <c r="BV837" s="82" t="s">
        <v>28742</v>
      </c>
      <c r="BW837" s="82">
        <v>1428</v>
      </c>
      <c r="BX837" s="82" t="s">
        <v>777</v>
      </c>
      <c r="BY837" s="82" t="str">
        <f t="shared" si="55"/>
        <v>EN2</v>
      </c>
    </row>
    <row r="838" spans="20:77" ht="13.5" customHeight="1">
      <c r="T838" s="82" t="s">
        <v>28714</v>
      </c>
      <c r="U838" s="82">
        <v>1429</v>
      </c>
      <c r="V838" s="82" t="s">
        <v>780</v>
      </c>
      <c r="W838" s="82" t="str">
        <f t="shared" si="52"/>
        <v>AN3</v>
      </c>
      <c r="Y838" s="82" t="s">
        <v>28846</v>
      </c>
      <c r="AA838" s="82" t="s">
        <v>34902</v>
      </c>
      <c r="AB838" s="82" t="s">
        <v>28722</v>
      </c>
      <c r="AC838" s="82">
        <v>1429</v>
      </c>
      <c r="AD838" s="82" t="s">
        <v>780</v>
      </c>
      <c r="AE838" s="82" t="str">
        <f t="shared" si="53"/>
        <v>BN3</v>
      </c>
      <c r="AX838" s="82" t="s">
        <v>28728</v>
      </c>
      <c r="AY838" s="82">
        <v>1429</v>
      </c>
      <c r="AZ838" s="82" t="s">
        <v>780</v>
      </c>
      <c r="BA838" s="82" t="str">
        <f>AX838&amp;AZ838</f>
        <v>CN3</v>
      </c>
      <c r="BK838" s="82" t="s">
        <v>28735</v>
      </c>
      <c r="BL838" s="82">
        <v>1429</v>
      </c>
      <c r="BM838" s="82" t="s">
        <v>780</v>
      </c>
      <c r="BN838" s="82" t="str">
        <f t="shared" si="54"/>
        <v>DN3</v>
      </c>
      <c r="BV838" s="82" t="s">
        <v>28742</v>
      </c>
      <c r="BW838" s="82">
        <v>1429</v>
      </c>
      <c r="BX838" s="82" t="s">
        <v>780</v>
      </c>
      <c r="BY838" s="82" t="str">
        <f t="shared" si="55"/>
        <v>EN3</v>
      </c>
    </row>
    <row r="839" spans="20:77" ht="13.5" customHeight="1">
      <c r="T839" s="82" t="s">
        <v>28714</v>
      </c>
      <c r="U839" s="82">
        <v>1430</v>
      </c>
      <c r="V839" s="82" t="s">
        <v>783</v>
      </c>
      <c r="W839" s="82" t="str">
        <f t="shared" si="52"/>
        <v>AN4</v>
      </c>
      <c r="Y839" s="82" t="s">
        <v>28846</v>
      </c>
      <c r="AA839" s="82" t="s">
        <v>34903</v>
      </c>
      <c r="AB839" s="82" t="s">
        <v>28722</v>
      </c>
      <c r="AC839" s="82">
        <v>1430</v>
      </c>
      <c r="AD839" s="82" t="s">
        <v>783</v>
      </c>
      <c r="AE839" s="82" t="str">
        <f t="shared" si="53"/>
        <v>BN4</v>
      </c>
      <c r="AX839" s="82" t="s">
        <v>28728</v>
      </c>
      <c r="AY839" s="82">
        <v>1430</v>
      </c>
      <c r="AZ839" s="82" t="s">
        <v>783</v>
      </c>
      <c r="BA839" s="82" t="str">
        <f>AX839&amp;AZ839</f>
        <v>CN4</v>
      </c>
      <c r="BK839" s="82" t="s">
        <v>28735</v>
      </c>
      <c r="BL839" s="82">
        <v>1430</v>
      </c>
      <c r="BM839" s="82" t="s">
        <v>783</v>
      </c>
      <c r="BN839" s="82" t="str">
        <f t="shared" si="54"/>
        <v>DN4</v>
      </c>
      <c r="BV839" s="82" t="s">
        <v>28742</v>
      </c>
      <c r="BW839" s="82">
        <v>1430</v>
      </c>
      <c r="BX839" s="82" t="s">
        <v>783</v>
      </c>
      <c r="BY839" s="82" t="str">
        <f t="shared" si="55"/>
        <v>EN4</v>
      </c>
    </row>
    <row r="840" spans="20:77" ht="13.5" customHeight="1">
      <c r="T840" s="82" t="s">
        <v>28714</v>
      </c>
      <c r="U840" s="82">
        <v>1431</v>
      </c>
      <c r="V840" s="82" t="s">
        <v>786</v>
      </c>
      <c r="W840" s="82" t="str">
        <f t="shared" si="52"/>
        <v>AN5</v>
      </c>
      <c r="Y840" s="82" t="s">
        <v>28846</v>
      </c>
      <c r="AA840" s="82" t="s">
        <v>34904</v>
      </c>
      <c r="AB840" s="82" t="s">
        <v>28722</v>
      </c>
      <c r="AC840" s="82">
        <v>1431</v>
      </c>
      <c r="AD840" s="82" t="s">
        <v>786</v>
      </c>
      <c r="AE840" s="82" t="str">
        <f t="shared" si="53"/>
        <v>BN5</v>
      </c>
      <c r="AX840" s="82" t="s">
        <v>28728</v>
      </c>
      <c r="AY840" s="82">
        <v>1431</v>
      </c>
      <c r="AZ840" s="82" t="s">
        <v>786</v>
      </c>
      <c r="BA840" s="82" t="str">
        <f>AX840&amp;AZ840</f>
        <v>CN5</v>
      </c>
      <c r="BK840" s="82" t="s">
        <v>28735</v>
      </c>
      <c r="BL840" s="82">
        <v>1431</v>
      </c>
      <c r="BM840" s="82" t="s">
        <v>786</v>
      </c>
      <c r="BN840" s="82" t="str">
        <f t="shared" si="54"/>
        <v>DN5</v>
      </c>
      <c r="BV840" s="82" t="s">
        <v>28742</v>
      </c>
      <c r="BW840" s="82">
        <v>1431</v>
      </c>
      <c r="BX840" s="82" t="s">
        <v>786</v>
      </c>
      <c r="BY840" s="82" t="str">
        <f t="shared" si="55"/>
        <v>EN5</v>
      </c>
    </row>
    <row r="841" spans="20:77" ht="13.5" customHeight="1">
      <c r="T841" s="82" t="s">
        <v>28714</v>
      </c>
      <c r="U841" s="82">
        <v>1432</v>
      </c>
      <c r="V841" s="82" t="s">
        <v>789</v>
      </c>
      <c r="W841" s="82" t="str">
        <f t="shared" ref="W841:W904" si="56">T841&amp;V841</f>
        <v>AN6</v>
      </c>
      <c r="Y841" s="82" t="s">
        <v>28846</v>
      </c>
      <c r="AA841" s="82" t="s">
        <v>34905</v>
      </c>
      <c r="AB841" s="82" t="s">
        <v>28722</v>
      </c>
      <c r="AC841" s="82">
        <v>1432</v>
      </c>
      <c r="AD841" s="82" t="s">
        <v>789</v>
      </c>
      <c r="AE841" s="82" t="str">
        <f t="shared" ref="AE841:AE904" si="57">AB841&amp;AD841</f>
        <v>BN6</v>
      </c>
      <c r="AX841" s="82" t="s">
        <v>28728</v>
      </c>
      <c r="AY841" s="82">
        <v>1432</v>
      </c>
      <c r="AZ841" s="82" t="s">
        <v>789</v>
      </c>
      <c r="BA841" s="82" t="str">
        <f>AX841&amp;AZ841</f>
        <v>CN6</v>
      </c>
      <c r="BK841" s="82" t="s">
        <v>28735</v>
      </c>
      <c r="BL841" s="82">
        <v>1432</v>
      </c>
      <c r="BM841" s="82" t="s">
        <v>789</v>
      </c>
      <c r="BN841" s="82" t="str">
        <f t="shared" ref="BN841:BN904" si="58">BK841&amp;BM841</f>
        <v>DN6</v>
      </c>
      <c r="BV841" s="82" t="s">
        <v>28742</v>
      </c>
      <c r="BW841" s="82">
        <v>1432</v>
      </c>
      <c r="BX841" s="82" t="s">
        <v>789</v>
      </c>
      <c r="BY841" s="82" t="str">
        <f t="shared" ref="BY841:BY904" si="59">BV841&amp;BX841</f>
        <v>EN6</v>
      </c>
    </row>
    <row r="842" spans="20:77" ht="13.5" customHeight="1">
      <c r="T842" s="82" t="s">
        <v>28714</v>
      </c>
      <c r="U842" s="82">
        <v>1433</v>
      </c>
      <c r="V842" s="82" t="s">
        <v>34906</v>
      </c>
      <c r="W842" s="82" t="str">
        <f t="shared" si="56"/>
        <v>AN7</v>
      </c>
      <c r="Y842" s="82" t="s">
        <v>28846</v>
      </c>
      <c r="AA842" s="82" t="s">
        <v>34907</v>
      </c>
      <c r="AB842" s="82" t="s">
        <v>28722</v>
      </c>
      <c r="AC842" s="82">
        <v>1433</v>
      </c>
      <c r="AD842" s="82" t="s">
        <v>34906</v>
      </c>
      <c r="AE842" s="82" t="str">
        <f t="shared" si="57"/>
        <v>BN7</v>
      </c>
      <c r="AX842" s="82" t="s">
        <v>28728</v>
      </c>
      <c r="AY842" s="82">
        <v>1433</v>
      </c>
      <c r="AZ842" s="82" t="s">
        <v>34906</v>
      </c>
      <c r="BA842" s="82" t="str">
        <f>AX842&amp;AZ842</f>
        <v>CN7</v>
      </c>
      <c r="BK842" s="82" t="s">
        <v>28735</v>
      </c>
      <c r="BL842" s="82">
        <v>1433</v>
      </c>
      <c r="BM842" s="82" t="s">
        <v>34906</v>
      </c>
      <c r="BN842" s="82" t="str">
        <f t="shared" si="58"/>
        <v>DN7</v>
      </c>
      <c r="BV842" s="82" t="s">
        <v>28742</v>
      </c>
      <c r="BW842" s="82">
        <v>1433</v>
      </c>
      <c r="BX842" s="82" t="s">
        <v>34906</v>
      </c>
      <c r="BY842" s="82" t="str">
        <f t="shared" si="59"/>
        <v>EN7</v>
      </c>
    </row>
    <row r="843" spans="20:77" ht="13.5" customHeight="1">
      <c r="T843" s="82" t="s">
        <v>28714</v>
      </c>
      <c r="U843" s="82">
        <v>1434</v>
      </c>
      <c r="V843" s="82" t="s">
        <v>34908</v>
      </c>
      <c r="W843" s="82" t="str">
        <f t="shared" si="56"/>
        <v>AN8</v>
      </c>
      <c r="Y843" s="82" t="s">
        <v>28846</v>
      </c>
      <c r="AA843" s="82" t="s">
        <v>34909</v>
      </c>
      <c r="AB843" s="82" t="s">
        <v>28722</v>
      </c>
      <c r="AC843" s="82">
        <v>1434</v>
      </c>
      <c r="AD843" s="82" t="s">
        <v>34908</v>
      </c>
      <c r="AE843" s="82" t="str">
        <f t="shared" si="57"/>
        <v>BN8</v>
      </c>
      <c r="AX843" s="82" t="s">
        <v>28728</v>
      </c>
      <c r="AY843" s="82">
        <v>1434</v>
      </c>
      <c r="AZ843" s="82" t="s">
        <v>34908</v>
      </c>
      <c r="BA843" s="82" t="str">
        <f>AX843&amp;AZ843</f>
        <v>CN8</v>
      </c>
      <c r="BK843" s="82" t="s">
        <v>28735</v>
      </c>
      <c r="BL843" s="82">
        <v>1434</v>
      </c>
      <c r="BM843" s="82" t="s">
        <v>34908</v>
      </c>
      <c r="BN843" s="82" t="str">
        <f t="shared" si="58"/>
        <v>DN8</v>
      </c>
      <c r="BV843" s="82" t="s">
        <v>28742</v>
      </c>
      <c r="BW843" s="82">
        <v>1434</v>
      </c>
      <c r="BX843" s="82" t="s">
        <v>34908</v>
      </c>
      <c r="BY843" s="82" t="str">
        <f t="shared" si="59"/>
        <v>EN8</v>
      </c>
    </row>
    <row r="844" spans="20:77" ht="13.5" customHeight="1">
      <c r="T844" s="82" t="s">
        <v>28714</v>
      </c>
      <c r="U844" s="82">
        <v>1435</v>
      </c>
      <c r="V844" s="82" t="s">
        <v>34910</v>
      </c>
      <c r="W844" s="82" t="str">
        <f t="shared" si="56"/>
        <v>AN9</v>
      </c>
      <c r="Y844" s="82" t="s">
        <v>28846</v>
      </c>
      <c r="AA844" s="82" t="s">
        <v>34911</v>
      </c>
      <c r="AB844" s="82" t="s">
        <v>28722</v>
      </c>
      <c r="AC844" s="82">
        <v>1435</v>
      </c>
      <c r="AD844" s="82" t="s">
        <v>34910</v>
      </c>
      <c r="AE844" s="82" t="str">
        <f t="shared" si="57"/>
        <v>BN9</v>
      </c>
      <c r="AX844" s="82" t="s">
        <v>28728</v>
      </c>
      <c r="AY844" s="82">
        <v>1435</v>
      </c>
      <c r="AZ844" s="82" t="s">
        <v>34910</v>
      </c>
      <c r="BA844" s="82" t="str">
        <f>AX844&amp;AZ844</f>
        <v>CN9</v>
      </c>
      <c r="BK844" s="82" t="s">
        <v>28735</v>
      </c>
      <c r="BL844" s="82">
        <v>1435</v>
      </c>
      <c r="BM844" s="82" t="s">
        <v>34910</v>
      </c>
      <c r="BN844" s="82" t="str">
        <f t="shared" si="58"/>
        <v>DN9</v>
      </c>
      <c r="BV844" s="82" t="s">
        <v>28742</v>
      </c>
      <c r="BW844" s="82">
        <v>1435</v>
      </c>
      <c r="BX844" s="82" t="s">
        <v>34910</v>
      </c>
      <c r="BY844" s="82" t="str">
        <f t="shared" si="59"/>
        <v>EN9</v>
      </c>
    </row>
    <row r="845" spans="20:77" ht="13.5" customHeight="1">
      <c r="T845" s="82" t="s">
        <v>28714</v>
      </c>
      <c r="U845" s="82">
        <v>1436</v>
      </c>
      <c r="V845" s="82" t="s">
        <v>28802</v>
      </c>
      <c r="W845" s="82" t="str">
        <f t="shared" si="56"/>
        <v>ANA</v>
      </c>
      <c r="Y845" s="82" t="s">
        <v>28846</v>
      </c>
      <c r="AA845" s="82" t="s">
        <v>34912</v>
      </c>
      <c r="AB845" s="82" t="s">
        <v>28722</v>
      </c>
      <c r="AC845" s="82">
        <v>1436</v>
      </c>
      <c r="AD845" s="82" t="s">
        <v>28802</v>
      </c>
      <c r="AE845" s="82" t="str">
        <f t="shared" si="57"/>
        <v>BNA</v>
      </c>
      <c r="AX845" s="82" t="s">
        <v>28728</v>
      </c>
      <c r="AY845" s="82">
        <v>1436</v>
      </c>
      <c r="AZ845" s="82" t="s">
        <v>28802</v>
      </c>
      <c r="BA845" s="82" t="str">
        <f>AX845&amp;AZ845</f>
        <v>CNA</v>
      </c>
      <c r="BK845" s="82" t="s">
        <v>28735</v>
      </c>
      <c r="BL845" s="82">
        <v>1436</v>
      </c>
      <c r="BM845" s="82" t="s">
        <v>28802</v>
      </c>
      <c r="BN845" s="82" t="str">
        <f t="shared" si="58"/>
        <v>DNA</v>
      </c>
      <c r="BV845" s="82" t="s">
        <v>28742</v>
      </c>
      <c r="BW845" s="82">
        <v>1436</v>
      </c>
      <c r="BX845" s="82" t="s">
        <v>28802</v>
      </c>
      <c r="BY845" s="82" t="str">
        <f t="shared" si="59"/>
        <v>ENA</v>
      </c>
    </row>
    <row r="846" spans="20:77" ht="13.5" customHeight="1">
      <c r="T846" s="82" t="s">
        <v>28714</v>
      </c>
      <c r="U846" s="82">
        <v>1437</v>
      </c>
      <c r="V846" s="82" t="s">
        <v>28803</v>
      </c>
      <c r="W846" s="82" t="str">
        <f t="shared" si="56"/>
        <v>ANB</v>
      </c>
      <c r="Y846" s="82" t="s">
        <v>28846</v>
      </c>
      <c r="AA846" s="82" t="s">
        <v>34913</v>
      </c>
      <c r="AB846" s="82" t="s">
        <v>28722</v>
      </c>
      <c r="AC846" s="82">
        <v>1437</v>
      </c>
      <c r="AD846" s="82" t="s">
        <v>28803</v>
      </c>
      <c r="AE846" s="82" t="str">
        <f t="shared" si="57"/>
        <v>BNB</v>
      </c>
      <c r="AX846" s="82" t="s">
        <v>28728</v>
      </c>
      <c r="AY846" s="82">
        <v>1437</v>
      </c>
      <c r="AZ846" s="82" t="s">
        <v>28803</v>
      </c>
      <c r="BA846" s="82" t="str">
        <f>AX846&amp;AZ846</f>
        <v>CNB</v>
      </c>
      <c r="BK846" s="82" t="s">
        <v>28735</v>
      </c>
      <c r="BL846" s="82">
        <v>1437</v>
      </c>
      <c r="BM846" s="82" t="s">
        <v>28803</v>
      </c>
      <c r="BN846" s="82" t="str">
        <f t="shared" si="58"/>
        <v>DNB</v>
      </c>
      <c r="BV846" s="82" t="s">
        <v>28742</v>
      </c>
      <c r="BW846" s="82">
        <v>1437</v>
      </c>
      <c r="BX846" s="82" t="s">
        <v>28803</v>
      </c>
      <c r="BY846" s="82" t="str">
        <f t="shared" si="59"/>
        <v>ENB</v>
      </c>
    </row>
    <row r="847" spans="20:77" ht="13.5" customHeight="1">
      <c r="T847" s="82" t="s">
        <v>28714</v>
      </c>
      <c r="U847" s="82">
        <v>1438</v>
      </c>
      <c r="V847" s="82" t="s">
        <v>34914</v>
      </c>
      <c r="W847" s="82" t="str">
        <f t="shared" si="56"/>
        <v>ANC</v>
      </c>
      <c r="Y847" s="82" t="s">
        <v>28846</v>
      </c>
      <c r="AA847" s="82" t="s">
        <v>33437</v>
      </c>
      <c r="AB847" s="82" t="s">
        <v>28722</v>
      </c>
      <c r="AC847" s="82">
        <v>1438</v>
      </c>
      <c r="AD847" s="82" t="s">
        <v>34914</v>
      </c>
      <c r="AE847" s="82" t="str">
        <f t="shared" si="57"/>
        <v>BNC</v>
      </c>
      <c r="AX847" s="82" t="s">
        <v>28728</v>
      </c>
      <c r="AY847" s="82">
        <v>1438</v>
      </c>
      <c r="AZ847" s="82" t="s">
        <v>34914</v>
      </c>
      <c r="BA847" s="82" t="str">
        <f>AX847&amp;AZ847</f>
        <v>CNC</v>
      </c>
      <c r="BK847" s="82" t="s">
        <v>28735</v>
      </c>
      <c r="BL847" s="82">
        <v>1438</v>
      </c>
      <c r="BM847" s="82" t="s">
        <v>34914</v>
      </c>
      <c r="BN847" s="82" t="str">
        <f t="shared" si="58"/>
        <v>DNC</v>
      </c>
      <c r="BV847" s="82" t="s">
        <v>28742</v>
      </c>
      <c r="BW847" s="82">
        <v>1438</v>
      </c>
      <c r="BX847" s="82" t="s">
        <v>34914</v>
      </c>
      <c r="BY847" s="82" t="str">
        <f t="shared" si="59"/>
        <v>ENC</v>
      </c>
    </row>
    <row r="848" spans="20:77" ht="13.5" customHeight="1">
      <c r="T848" s="82" t="s">
        <v>28714</v>
      </c>
      <c r="U848" s="82">
        <v>1439</v>
      </c>
      <c r="V848" s="82" t="s">
        <v>34915</v>
      </c>
      <c r="W848" s="82" t="str">
        <f t="shared" si="56"/>
        <v>AND</v>
      </c>
      <c r="Y848" s="82" t="s">
        <v>28846</v>
      </c>
      <c r="AA848" s="82" t="s">
        <v>34916</v>
      </c>
      <c r="AB848" s="82" t="s">
        <v>28722</v>
      </c>
      <c r="AC848" s="82">
        <v>1439</v>
      </c>
      <c r="AD848" s="82" t="s">
        <v>34915</v>
      </c>
      <c r="AE848" s="82" t="str">
        <f t="shared" si="57"/>
        <v>BND</v>
      </c>
      <c r="AX848" s="82" t="s">
        <v>28728</v>
      </c>
      <c r="AY848" s="82">
        <v>1439</v>
      </c>
      <c r="AZ848" s="82" t="s">
        <v>34915</v>
      </c>
      <c r="BA848" s="82" t="str">
        <f>AX848&amp;AZ848</f>
        <v>CND</v>
      </c>
      <c r="BK848" s="82" t="s">
        <v>28735</v>
      </c>
      <c r="BL848" s="82">
        <v>1439</v>
      </c>
      <c r="BM848" s="82" t="s">
        <v>34915</v>
      </c>
      <c r="BN848" s="82" t="str">
        <f t="shared" si="58"/>
        <v>DND</v>
      </c>
      <c r="BV848" s="82" t="s">
        <v>28742</v>
      </c>
      <c r="BW848" s="82">
        <v>1439</v>
      </c>
      <c r="BX848" s="82" t="s">
        <v>34915</v>
      </c>
      <c r="BY848" s="82" t="str">
        <f t="shared" si="59"/>
        <v>END</v>
      </c>
    </row>
    <row r="849" spans="20:77" ht="13.5" customHeight="1">
      <c r="T849" s="82" t="s">
        <v>28714</v>
      </c>
      <c r="U849" s="82">
        <v>1440</v>
      </c>
      <c r="V849" s="82" t="s">
        <v>34917</v>
      </c>
      <c r="W849" s="82" t="str">
        <f t="shared" si="56"/>
        <v>ANE</v>
      </c>
      <c r="Y849" s="82" t="s">
        <v>28846</v>
      </c>
      <c r="AA849" s="82" t="s">
        <v>34918</v>
      </c>
      <c r="AB849" s="82" t="s">
        <v>28722</v>
      </c>
      <c r="AC849" s="82">
        <v>1440</v>
      </c>
      <c r="AD849" s="82" t="s">
        <v>34917</v>
      </c>
      <c r="AE849" s="82" t="str">
        <f t="shared" si="57"/>
        <v>BNE</v>
      </c>
      <c r="AX849" s="82" t="s">
        <v>28728</v>
      </c>
      <c r="AY849" s="82">
        <v>1440</v>
      </c>
      <c r="AZ849" s="82" t="s">
        <v>34917</v>
      </c>
      <c r="BA849" s="82" t="str">
        <f>AX849&amp;AZ849</f>
        <v>CNE</v>
      </c>
      <c r="BK849" s="82" t="s">
        <v>28735</v>
      </c>
      <c r="BL849" s="82">
        <v>1440</v>
      </c>
      <c r="BM849" s="82" t="s">
        <v>34917</v>
      </c>
      <c r="BN849" s="82" t="str">
        <f t="shared" si="58"/>
        <v>DNE</v>
      </c>
      <c r="BV849" s="82" t="s">
        <v>28742</v>
      </c>
      <c r="BW849" s="82">
        <v>1440</v>
      </c>
      <c r="BX849" s="82" t="s">
        <v>34917</v>
      </c>
      <c r="BY849" s="82" t="str">
        <f t="shared" si="59"/>
        <v>ENE</v>
      </c>
    </row>
    <row r="850" spans="20:77" ht="13.5" customHeight="1">
      <c r="T850" s="82" t="s">
        <v>28714</v>
      </c>
      <c r="U850" s="82">
        <v>1441</v>
      </c>
      <c r="V850" s="82" t="s">
        <v>34919</v>
      </c>
      <c r="W850" s="82" t="str">
        <f t="shared" si="56"/>
        <v>ANF</v>
      </c>
      <c r="Y850" s="82" t="s">
        <v>28846</v>
      </c>
      <c r="AA850" s="82" t="s">
        <v>34920</v>
      </c>
      <c r="AB850" s="82" t="s">
        <v>28722</v>
      </c>
      <c r="AC850" s="82">
        <v>1441</v>
      </c>
      <c r="AD850" s="82" t="s">
        <v>34919</v>
      </c>
      <c r="AE850" s="82" t="str">
        <f t="shared" si="57"/>
        <v>BNF</v>
      </c>
      <c r="AX850" s="82" t="s">
        <v>28728</v>
      </c>
      <c r="AY850" s="82">
        <v>1441</v>
      </c>
      <c r="AZ850" s="82" t="s">
        <v>34919</v>
      </c>
      <c r="BA850" s="82" t="str">
        <f>AX850&amp;AZ850</f>
        <v>CNF</v>
      </c>
      <c r="BK850" s="82" t="s">
        <v>28735</v>
      </c>
      <c r="BL850" s="82">
        <v>1441</v>
      </c>
      <c r="BM850" s="82" t="s">
        <v>34919</v>
      </c>
      <c r="BN850" s="82" t="str">
        <f t="shared" si="58"/>
        <v>DNF</v>
      </c>
      <c r="BV850" s="82" t="s">
        <v>28742</v>
      </c>
      <c r="BW850" s="82">
        <v>1441</v>
      </c>
      <c r="BX850" s="82" t="s">
        <v>34919</v>
      </c>
      <c r="BY850" s="82" t="str">
        <f t="shared" si="59"/>
        <v>ENF</v>
      </c>
    </row>
    <row r="851" spans="20:77" ht="13.5" customHeight="1">
      <c r="T851" s="82" t="s">
        <v>28714</v>
      </c>
      <c r="U851" s="82">
        <v>1442</v>
      </c>
      <c r="V851" s="82" t="s">
        <v>34921</v>
      </c>
      <c r="W851" s="82" t="str">
        <f t="shared" si="56"/>
        <v>ANG</v>
      </c>
      <c r="Y851" s="82" t="s">
        <v>28846</v>
      </c>
      <c r="AA851" s="82" t="s">
        <v>34922</v>
      </c>
      <c r="AB851" s="82" t="s">
        <v>28722</v>
      </c>
      <c r="AC851" s="82">
        <v>1442</v>
      </c>
      <c r="AD851" s="82" t="s">
        <v>34921</v>
      </c>
      <c r="AE851" s="82" t="str">
        <f t="shared" si="57"/>
        <v>BNG</v>
      </c>
      <c r="AX851" s="82" t="s">
        <v>28728</v>
      </c>
      <c r="AY851" s="82">
        <v>1442</v>
      </c>
      <c r="AZ851" s="82" t="s">
        <v>34921</v>
      </c>
      <c r="BA851" s="82" t="str">
        <f>AX851&amp;AZ851</f>
        <v>CNG</v>
      </c>
      <c r="BK851" s="82" t="s">
        <v>28735</v>
      </c>
      <c r="BL851" s="82">
        <v>1442</v>
      </c>
      <c r="BM851" s="82" t="s">
        <v>34921</v>
      </c>
      <c r="BN851" s="82" t="str">
        <f t="shared" si="58"/>
        <v>DNG</v>
      </c>
      <c r="BV851" s="82" t="s">
        <v>28742</v>
      </c>
      <c r="BW851" s="82">
        <v>1442</v>
      </c>
      <c r="BX851" s="82" t="s">
        <v>34921</v>
      </c>
      <c r="BY851" s="82" t="str">
        <f t="shared" si="59"/>
        <v>ENG</v>
      </c>
    </row>
    <row r="852" spans="20:77" ht="13.5" customHeight="1">
      <c r="T852" s="82" t="s">
        <v>28714</v>
      </c>
      <c r="U852" s="82">
        <v>1443</v>
      </c>
      <c r="V852" s="82" t="s">
        <v>34923</v>
      </c>
      <c r="W852" s="82" t="str">
        <f t="shared" si="56"/>
        <v>ANH</v>
      </c>
      <c r="Y852" s="82" t="s">
        <v>28846</v>
      </c>
      <c r="AA852" s="82" t="s">
        <v>34924</v>
      </c>
      <c r="AB852" s="82" t="s">
        <v>28722</v>
      </c>
      <c r="AC852" s="82">
        <v>1443</v>
      </c>
      <c r="AD852" s="82" t="s">
        <v>34923</v>
      </c>
      <c r="AE852" s="82" t="str">
        <f t="shared" si="57"/>
        <v>BNH</v>
      </c>
      <c r="AX852" s="82" t="s">
        <v>28728</v>
      </c>
      <c r="AY852" s="82">
        <v>1443</v>
      </c>
      <c r="AZ852" s="82" t="s">
        <v>34923</v>
      </c>
      <c r="BA852" s="82" t="str">
        <f>AX852&amp;AZ852</f>
        <v>CNH</v>
      </c>
      <c r="BK852" s="82" t="s">
        <v>28735</v>
      </c>
      <c r="BL852" s="82">
        <v>1443</v>
      </c>
      <c r="BM852" s="82" t="s">
        <v>34923</v>
      </c>
      <c r="BN852" s="82" t="str">
        <f t="shared" si="58"/>
        <v>DNH</v>
      </c>
      <c r="BV852" s="82" t="s">
        <v>28742</v>
      </c>
      <c r="BW852" s="82">
        <v>1443</v>
      </c>
      <c r="BX852" s="82" t="s">
        <v>34923</v>
      </c>
      <c r="BY852" s="82" t="str">
        <f t="shared" si="59"/>
        <v>ENH</v>
      </c>
    </row>
    <row r="853" spans="20:77" ht="13.5" customHeight="1">
      <c r="T853" s="82" t="s">
        <v>28714</v>
      </c>
      <c r="U853" s="82">
        <v>1444</v>
      </c>
      <c r="V853" s="82" t="s">
        <v>34925</v>
      </c>
      <c r="W853" s="82" t="str">
        <f t="shared" si="56"/>
        <v>ANI</v>
      </c>
      <c r="Y853" s="82" t="s">
        <v>28846</v>
      </c>
      <c r="AA853" s="82" t="s">
        <v>33439</v>
      </c>
      <c r="AB853" s="82" t="s">
        <v>28722</v>
      </c>
      <c r="AC853" s="82">
        <v>1444</v>
      </c>
      <c r="AD853" s="82" t="s">
        <v>34925</v>
      </c>
      <c r="AE853" s="82" t="str">
        <f t="shared" si="57"/>
        <v>BNI</v>
      </c>
      <c r="AX853" s="82" t="s">
        <v>28728</v>
      </c>
      <c r="AY853" s="82">
        <v>1444</v>
      </c>
      <c r="AZ853" s="82" t="s">
        <v>34925</v>
      </c>
      <c r="BA853" s="82" t="str">
        <f>AX853&amp;AZ853</f>
        <v>CNI</v>
      </c>
      <c r="BK853" s="82" t="s">
        <v>28735</v>
      </c>
      <c r="BL853" s="82">
        <v>1444</v>
      </c>
      <c r="BM853" s="82" t="s">
        <v>34925</v>
      </c>
      <c r="BN853" s="82" t="str">
        <f t="shared" si="58"/>
        <v>DNI</v>
      </c>
      <c r="BV853" s="82" t="s">
        <v>28742</v>
      </c>
      <c r="BW853" s="82">
        <v>1444</v>
      </c>
      <c r="BX853" s="82" t="s">
        <v>34925</v>
      </c>
      <c r="BY853" s="82" t="str">
        <f t="shared" si="59"/>
        <v>ENI</v>
      </c>
    </row>
    <row r="854" spans="20:77" ht="13.5" customHeight="1">
      <c r="T854" s="82" t="s">
        <v>28714</v>
      </c>
      <c r="U854" s="82">
        <v>1445</v>
      </c>
      <c r="V854" s="82" t="s">
        <v>34926</v>
      </c>
      <c r="W854" s="82" t="str">
        <f t="shared" si="56"/>
        <v>ANJ</v>
      </c>
      <c r="Y854" s="82" t="s">
        <v>28846</v>
      </c>
      <c r="AA854" s="82" t="s">
        <v>34927</v>
      </c>
      <c r="AB854" s="82" t="s">
        <v>28722</v>
      </c>
      <c r="AC854" s="82">
        <v>1445</v>
      </c>
      <c r="AD854" s="82" t="s">
        <v>34926</v>
      </c>
      <c r="AE854" s="82" t="str">
        <f t="shared" si="57"/>
        <v>BNJ</v>
      </c>
      <c r="AX854" s="82" t="s">
        <v>28728</v>
      </c>
      <c r="AY854" s="82">
        <v>1445</v>
      </c>
      <c r="AZ854" s="82" t="s">
        <v>34926</v>
      </c>
      <c r="BA854" s="82" t="str">
        <f>AX854&amp;AZ854</f>
        <v>CNJ</v>
      </c>
      <c r="BK854" s="82" t="s">
        <v>28735</v>
      </c>
      <c r="BL854" s="82">
        <v>1445</v>
      </c>
      <c r="BM854" s="82" t="s">
        <v>34926</v>
      </c>
      <c r="BN854" s="82" t="str">
        <f t="shared" si="58"/>
        <v>DNJ</v>
      </c>
      <c r="BV854" s="82" t="s">
        <v>28742</v>
      </c>
      <c r="BW854" s="82">
        <v>1445</v>
      </c>
      <c r="BX854" s="82" t="s">
        <v>34926</v>
      </c>
      <c r="BY854" s="82" t="str">
        <f t="shared" si="59"/>
        <v>ENJ</v>
      </c>
    </row>
    <row r="855" spans="20:77" ht="13.5" customHeight="1">
      <c r="T855" s="82" t="s">
        <v>28714</v>
      </c>
      <c r="U855" s="82">
        <v>1446</v>
      </c>
      <c r="V855" s="82" t="s">
        <v>34928</v>
      </c>
      <c r="W855" s="82" t="str">
        <f t="shared" si="56"/>
        <v>ANK</v>
      </c>
      <c r="Y855" s="82" t="s">
        <v>28846</v>
      </c>
      <c r="AA855" s="82" t="s">
        <v>34929</v>
      </c>
      <c r="AB855" s="82" t="s">
        <v>28722</v>
      </c>
      <c r="AC855" s="82">
        <v>1446</v>
      </c>
      <c r="AD855" s="82" t="s">
        <v>34928</v>
      </c>
      <c r="AE855" s="82" t="str">
        <f t="shared" si="57"/>
        <v>BNK</v>
      </c>
      <c r="AX855" s="82" t="s">
        <v>28728</v>
      </c>
      <c r="AY855" s="82">
        <v>1446</v>
      </c>
      <c r="AZ855" s="82" t="s">
        <v>34928</v>
      </c>
      <c r="BA855" s="82" t="str">
        <f>AX855&amp;AZ855</f>
        <v>CNK</v>
      </c>
      <c r="BK855" s="82" t="s">
        <v>28735</v>
      </c>
      <c r="BL855" s="82">
        <v>1446</v>
      </c>
      <c r="BM855" s="82" t="s">
        <v>34928</v>
      </c>
      <c r="BN855" s="82" t="str">
        <f t="shared" si="58"/>
        <v>DNK</v>
      </c>
      <c r="BV855" s="82" t="s">
        <v>28742</v>
      </c>
      <c r="BW855" s="82">
        <v>1446</v>
      </c>
      <c r="BX855" s="82" t="s">
        <v>34928</v>
      </c>
      <c r="BY855" s="82" t="str">
        <f t="shared" si="59"/>
        <v>ENK</v>
      </c>
    </row>
    <row r="856" spans="20:77" ht="13.5" customHeight="1">
      <c r="T856" s="82" t="s">
        <v>28714</v>
      </c>
      <c r="U856" s="82">
        <v>1447</v>
      </c>
      <c r="V856" s="82" t="s">
        <v>34930</v>
      </c>
      <c r="W856" s="82" t="str">
        <f t="shared" si="56"/>
        <v>ANL</v>
      </c>
      <c r="Y856" s="82" t="s">
        <v>28846</v>
      </c>
      <c r="AA856" s="82" t="s">
        <v>34931</v>
      </c>
      <c r="AB856" s="82" t="s">
        <v>28722</v>
      </c>
      <c r="AC856" s="82">
        <v>1447</v>
      </c>
      <c r="AD856" s="82" t="s">
        <v>34930</v>
      </c>
      <c r="AE856" s="82" t="str">
        <f t="shared" si="57"/>
        <v>BNL</v>
      </c>
      <c r="AX856" s="82" t="s">
        <v>28728</v>
      </c>
      <c r="AY856" s="82">
        <v>1447</v>
      </c>
      <c r="AZ856" s="82" t="s">
        <v>34930</v>
      </c>
      <c r="BA856" s="82" t="str">
        <f>AX856&amp;AZ856</f>
        <v>CNL</v>
      </c>
      <c r="BK856" s="82" t="s">
        <v>28735</v>
      </c>
      <c r="BL856" s="82">
        <v>1447</v>
      </c>
      <c r="BM856" s="82" t="s">
        <v>34930</v>
      </c>
      <c r="BN856" s="82" t="str">
        <f t="shared" si="58"/>
        <v>DNL</v>
      </c>
      <c r="BV856" s="82" t="s">
        <v>28742</v>
      </c>
      <c r="BW856" s="82">
        <v>1447</v>
      </c>
      <c r="BX856" s="82" t="s">
        <v>34930</v>
      </c>
      <c r="BY856" s="82" t="str">
        <f t="shared" si="59"/>
        <v>ENL</v>
      </c>
    </row>
    <row r="857" spans="20:77" ht="13.5" customHeight="1">
      <c r="T857" s="82" t="s">
        <v>28714</v>
      </c>
      <c r="U857" s="82">
        <v>1448</v>
      </c>
      <c r="V857" s="82" t="s">
        <v>34932</v>
      </c>
      <c r="W857" s="82" t="str">
        <f t="shared" si="56"/>
        <v>ANM</v>
      </c>
      <c r="Y857" s="82" t="s">
        <v>28846</v>
      </c>
      <c r="AA857" s="82" t="s">
        <v>34933</v>
      </c>
      <c r="AB857" s="82" t="s">
        <v>28722</v>
      </c>
      <c r="AC857" s="82">
        <v>1448</v>
      </c>
      <c r="AD857" s="82" t="s">
        <v>34932</v>
      </c>
      <c r="AE857" s="82" t="str">
        <f t="shared" si="57"/>
        <v>BNM</v>
      </c>
      <c r="AX857" s="82" t="s">
        <v>28728</v>
      </c>
      <c r="AY857" s="82">
        <v>1448</v>
      </c>
      <c r="AZ857" s="82" t="s">
        <v>34932</v>
      </c>
      <c r="BA857" s="82" t="str">
        <f>AX857&amp;AZ857</f>
        <v>CNM</v>
      </c>
      <c r="BK857" s="82" t="s">
        <v>28735</v>
      </c>
      <c r="BL857" s="82">
        <v>1448</v>
      </c>
      <c r="BM857" s="82" t="s">
        <v>34932</v>
      </c>
      <c r="BN857" s="82" t="str">
        <f t="shared" si="58"/>
        <v>DNM</v>
      </c>
      <c r="BV857" s="82" t="s">
        <v>28742</v>
      </c>
      <c r="BW857" s="82">
        <v>1448</v>
      </c>
      <c r="BX857" s="82" t="s">
        <v>34932</v>
      </c>
      <c r="BY857" s="82" t="str">
        <f t="shared" si="59"/>
        <v>ENM</v>
      </c>
    </row>
    <row r="858" spans="20:77" ht="13.5" customHeight="1">
      <c r="T858" s="82" t="s">
        <v>28714</v>
      </c>
      <c r="U858" s="82">
        <v>1449</v>
      </c>
      <c r="V858" s="82" t="s">
        <v>34934</v>
      </c>
      <c r="W858" s="82" t="str">
        <f t="shared" si="56"/>
        <v>ANN</v>
      </c>
      <c r="Y858" s="82" t="s">
        <v>28846</v>
      </c>
      <c r="AA858" s="82" t="s">
        <v>34935</v>
      </c>
      <c r="AB858" s="82" t="s">
        <v>28722</v>
      </c>
      <c r="AC858" s="82">
        <v>1449</v>
      </c>
      <c r="AD858" s="82" t="s">
        <v>34934</v>
      </c>
      <c r="AE858" s="82" t="str">
        <f t="shared" si="57"/>
        <v>BNN</v>
      </c>
      <c r="AX858" s="82" t="s">
        <v>28728</v>
      </c>
      <c r="AY858" s="82">
        <v>1449</v>
      </c>
      <c r="AZ858" s="82" t="s">
        <v>34934</v>
      </c>
      <c r="BA858" s="82" t="str">
        <f>AX858&amp;AZ858</f>
        <v>CNN</v>
      </c>
      <c r="BK858" s="82" t="s">
        <v>28735</v>
      </c>
      <c r="BL858" s="82">
        <v>1449</v>
      </c>
      <c r="BM858" s="82" t="s">
        <v>34934</v>
      </c>
      <c r="BN858" s="82" t="str">
        <f t="shared" si="58"/>
        <v>DNN</v>
      </c>
      <c r="BV858" s="82" t="s">
        <v>28742</v>
      </c>
      <c r="BW858" s="82">
        <v>1449</v>
      </c>
      <c r="BX858" s="82" t="s">
        <v>34934</v>
      </c>
      <c r="BY858" s="82" t="str">
        <f t="shared" si="59"/>
        <v>ENN</v>
      </c>
    </row>
    <row r="859" spans="20:77" ht="13.5" customHeight="1">
      <c r="T859" s="82" t="s">
        <v>28714</v>
      </c>
      <c r="U859" s="82">
        <v>1450</v>
      </c>
      <c r="V859" s="82" t="s">
        <v>34936</v>
      </c>
      <c r="W859" s="82" t="str">
        <f t="shared" si="56"/>
        <v>ANO</v>
      </c>
      <c r="Y859" s="82" t="s">
        <v>28846</v>
      </c>
      <c r="AA859" s="82" t="s">
        <v>34937</v>
      </c>
      <c r="AB859" s="82" t="s">
        <v>28722</v>
      </c>
      <c r="AC859" s="82">
        <v>1450</v>
      </c>
      <c r="AD859" s="82" t="s">
        <v>34936</v>
      </c>
      <c r="AE859" s="82" t="str">
        <f t="shared" si="57"/>
        <v>BNO</v>
      </c>
      <c r="AX859" s="82" t="s">
        <v>28728</v>
      </c>
      <c r="AY859" s="82">
        <v>1450</v>
      </c>
      <c r="AZ859" s="82" t="s">
        <v>34936</v>
      </c>
      <c r="BA859" s="82" t="str">
        <f>AX859&amp;AZ859</f>
        <v>CNO</v>
      </c>
      <c r="BK859" s="82" t="s">
        <v>28735</v>
      </c>
      <c r="BL859" s="82">
        <v>1450</v>
      </c>
      <c r="BM859" s="82" t="s">
        <v>34936</v>
      </c>
      <c r="BN859" s="82" t="str">
        <f t="shared" si="58"/>
        <v>DNO</v>
      </c>
      <c r="BV859" s="82" t="s">
        <v>28742</v>
      </c>
      <c r="BW859" s="82">
        <v>1450</v>
      </c>
      <c r="BX859" s="82" t="s">
        <v>34936</v>
      </c>
      <c r="BY859" s="82" t="str">
        <f t="shared" si="59"/>
        <v>ENO</v>
      </c>
    </row>
    <row r="860" spans="20:77" ht="13.5" customHeight="1">
      <c r="T860" s="82" t="s">
        <v>28714</v>
      </c>
      <c r="U860" s="82">
        <v>1451</v>
      </c>
      <c r="V860" s="82" t="s">
        <v>34938</v>
      </c>
      <c r="W860" s="82" t="str">
        <f t="shared" si="56"/>
        <v>ANP</v>
      </c>
      <c r="Y860" s="82" t="s">
        <v>28846</v>
      </c>
      <c r="AA860" s="82" t="s">
        <v>34939</v>
      </c>
      <c r="AB860" s="82" t="s">
        <v>28722</v>
      </c>
      <c r="AC860" s="82">
        <v>1451</v>
      </c>
      <c r="AD860" s="82" t="s">
        <v>34938</v>
      </c>
      <c r="AE860" s="82" t="str">
        <f t="shared" si="57"/>
        <v>BNP</v>
      </c>
      <c r="AX860" s="82" t="s">
        <v>28728</v>
      </c>
      <c r="AY860" s="82">
        <v>1451</v>
      </c>
      <c r="AZ860" s="82" t="s">
        <v>34938</v>
      </c>
      <c r="BA860" s="82" t="str">
        <f>AX860&amp;AZ860</f>
        <v>CNP</v>
      </c>
      <c r="BK860" s="82" t="s">
        <v>28735</v>
      </c>
      <c r="BL860" s="82">
        <v>1451</v>
      </c>
      <c r="BM860" s="82" t="s">
        <v>34938</v>
      </c>
      <c r="BN860" s="82" t="str">
        <f t="shared" si="58"/>
        <v>DNP</v>
      </c>
      <c r="BV860" s="82" t="s">
        <v>28742</v>
      </c>
      <c r="BW860" s="82">
        <v>1451</v>
      </c>
      <c r="BX860" s="82" t="s">
        <v>34938</v>
      </c>
      <c r="BY860" s="82" t="str">
        <f t="shared" si="59"/>
        <v>ENP</v>
      </c>
    </row>
    <row r="861" spans="20:77" ht="13.5" customHeight="1">
      <c r="T861" s="82" t="s">
        <v>28714</v>
      </c>
      <c r="U861" s="82">
        <v>1452</v>
      </c>
      <c r="V861" s="82" t="s">
        <v>34940</v>
      </c>
      <c r="W861" s="82" t="str">
        <f t="shared" si="56"/>
        <v>ANQ</v>
      </c>
      <c r="Y861" s="82" t="s">
        <v>28846</v>
      </c>
      <c r="AA861" s="82" t="s">
        <v>34941</v>
      </c>
      <c r="AB861" s="82" t="s">
        <v>28722</v>
      </c>
      <c r="AC861" s="82">
        <v>1452</v>
      </c>
      <c r="AD861" s="82" t="s">
        <v>34940</v>
      </c>
      <c r="AE861" s="82" t="str">
        <f t="shared" si="57"/>
        <v>BNQ</v>
      </c>
      <c r="AX861" s="82" t="s">
        <v>28728</v>
      </c>
      <c r="AY861" s="82">
        <v>1452</v>
      </c>
      <c r="AZ861" s="82" t="s">
        <v>34940</v>
      </c>
      <c r="BA861" s="82" t="str">
        <f>AX861&amp;AZ861</f>
        <v>CNQ</v>
      </c>
      <c r="BK861" s="82" t="s">
        <v>28735</v>
      </c>
      <c r="BL861" s="82">
        <v>1452</v>
      </c>
      <c r="BM861" s="82" t="s">
        <v>34940</v>
      </c>
      <c r="BN861" s="82" t="str">
        <f t="shared" si="58"/>
        <v>DNQ</v>
      </c>
      <c r="BV861" s="82" t="s">
        <v>28742</v>
      </c>
      <c r="BW861" s="82">
        <v>1452</v>
      </c>
      <c r="BX861" s="82" t="s">
        <v>34940</v>
      </c>
      <c r="BY861" s="82" t="str">
        <f t="shared" si="59"/>
        <v>ENQ</v>
      </c>
    </row>
    <row r="862" spans="20:77" ht="13.5" customHeight="1">
      <c r="T862" s="82" t="s">
        <v>28714</v>
      </c>
      <c r="U862" s="82">
        <v>1453</v>
      </c>
      <c r="V862" s="82" t="s">
        <v>34942</v>
      </c>
      <c r="W862" s="82" t="str">
        <f t="shared" si="56"/>
        <v>ANR</v>
      </c>
      <c r="Y862" s="82" t="s">
        <v>28846</v>
      </c>
      <c r="AA862" s="82" t="s">
        <v>34943</v>
      </c>
      <c r="AB862" s="82" t="s">
        <v>28722</v>
      </c>
      <c r="AC862" s="82">
        <v>1453</v>
      </c>
      <c r="AD862" s="82" t="s">
        <v>34942</v>
      </c>
      <c r="AE862" s="82" t="str">
        <f t="shared" si="57"/>
        <v>BNR</v>
      </c>
      <c r="AX862" s="82" t="s">
        <v>28728</v>
      </c>
      <c r="AY862" s="82">
        <v>1453</v>
      </c>
      <c r="AZ862" s="82" t="s">
        <v>34942</v>
      </c>
      <c r="BA862" s="82" t="str">
        <f>AX862&amp;AZ862</f>
        <v>CNR</v>
      </c>
      <c r="BK862" s="82" t="s">
        <v>28735</v>
      </c>
      <c r="BL862" s="82">
        <v>1453</v>
      </c>
      <c r="BM862" s="82" t="s">
        <v>34942</v>
      </c>
      <c r="BN862" s="82" t="str">
        <f t="shared" si="58"/>
        <v>DNR</v>
      </c>
      <c r="BV862" s="82" t="s">
        <v>28742</v>
      </c>
      <c r="BW862" s="82">
        <v>1453</v>
      </c>
      <c r="BX862" s="82" t="s">
        <v>34942</v>
      </c>
      <c r="BY862" s="82" t="str">
        <f t="shared" si="59"/>
        <v>ENR</v>
      </c>
    </row>
    <row r="863" spans="20:77" ht="13.5" customHeight="1">
      <c r="T863" s="82" t="s">
        <v>28714</v>
      </c>
      <c r="U863" s="82">
        <v>1454</v>
      </c>
      <c r="V863" s="82" t="s">
        <v>34944</v>
      </c>
      <c r="W863" s="82" t="str">
        <f t="shared" si="56"/>
        <v>ANS</v>
      </c>
      <c r="Y863" s="82" t="s">
        <v>28846</v>
      </c>
      <c r="AA863" s="82" t="s">
        <v>34945</v>
      </c>
      <c r="AB863" s="82" t="s">
        <v>28722</v>
      </c>
      <c r="AC863" s="82">
        <v>1454</v>
      </c>
      <c r="AD863" s="82" t="s">
        <v>34944</v>
      </c>
      <c r="AE863" s="82" t="str">
        <f t="shared" si="57"/>
        <v>BNS</v>
      </c>
      <c r="AX863" s="82" t="s">
        <v>28728</v>
      </c>
      <c r="AY863" s="82">
        <v>1454</v>
      </c>
      <c r="AZ863" s="82" t="s">
        <v>34944</v>
      </c>
      <c r="BA863" s="82" t="str">
        <f>AX863&amp;AZ863</f>
        <v>CNS</v>
      </c>
      <c r="BK863" s="82" t="s">
        <v>28735</v>
      </c>
      <c r="BL863" s="82">
        <v>1454</v>
      </c>
      <c r="BM863" s="82" t="s">
        <v>34944</v>
      </c>
      <c r="BN863" s="82" t="str">
        <f t="shared" si="58"/>
        <v>DNS</v>
      </c>
      <c r="BV863" s="82" t="s">
        <v>28742</v>
      </c>
      <c r="BW863" s="82">
        <v>1454</v>
      </c>
      <c r="BX863" s="82" t="s">
        <v>34944</v>
      </c>
      <c r="BY863" s="82" t="str">
        <f t="shared" si="59"/>
        <v>ENS</v>
      </c>
    </row>
    <row r="864" spans="20:77" ht="13.5" customHeight="1">
      <c r="T864" s="82" t="s">
        <v>28714</v>
      </c>
      <c r="U864" s="82">
        <v>1455</v>
      </c>
      <c r="V864" s="82" t="s">
        <v>34946</v>
      </c>
      <c r="W864" s="82" t="str">
        <f t="shared" si="56"/>
        <v>ANT</v>
      </c>
      <c r="Y864" s="82" t="s">
        <v>28846</v>
      </c>
      <c r="AA864" s="82" t="s">
        <v>34947</v>
      </c>
      <c r="AB864" s="82" t="s">
        <v>28722</v>
      </c>
      <c r="AC864" s="82">
        <v>1455</v>
      </c>
      <c r="AD864" s="82" t="s">
        <v>34946</v>
      </c>
      <c r="AE864" s="82" t="str">
        <f t="shared" si="57"/>
        <v>BNT</v>
      </c>
      <c r="AX864" s="82" t="s">
        <v>28728</v>
      </c>
      <c r="AY864" s="82">
        <v>1455</v>
      </c>
      <c r="AZ864" s="82" t="s">
        <v>34946</v>
      </c>
      <c r="BA864" s="82" t="str">
        <f>AX864&amp;AZ864</f>
        <v>CNT</v>
      </c>
      <c r="BK864" s="82" t="s">
        <v>28735</v>
      </c>
      <c r="BL864" s="82">
        <v>1455</v>
      </c>
      <c r="BM864" s="82" t="s">
        <v>34946</v>
      </c>
      <c r="BN864" s="82" t="str">
        <f t="shared" si="58"/>
        <v>DNT</v>
      </c>
      <c r="BV864" s="82" t="s">
        <v>28742</v>
      </c>
      <c r="BW864" s="82">
        <v>1455</v>
      </c>
      <c r="BX864" s="82" t="s">
        <v>34946</v>
      </c>
      <c r="BY864" s="82" t="str">
        <f t="shared" si="59"/>
        <v>ENT</v>
      </c>
    </row>
    <row r="865" spans="20:77" ht="13.5" customHeight="1">
      <c r="T865" s="82" t="s">
        <v>28714</v>
      </c>
      <c r="U865" s="82">
        <v>1456</v>
      </c>
      <c r="V865" s="82" t="s">
        <v>34948</v>
      </c>
      <c r="W865" s="82" t="str">
        <f t="shared" si="56"/>
        <v>ANU</v>
      </c>
      <c r="Y865" s="82" t="s">
        <v>28846</v>
      </c>
      <c r="AA865" s="82" t="s">
        <v>34949</v>
      </c>
      <c r="AB865" s="82" t="s">
        <v>28722</v>
      </c>
      <c r="AC865" s="82">
        <v>1456</v>
      </c>
      <c r="AD865" s="82" t="s">
        <v>34948</v>
      </c>
      <c r="AE865" s="82" t="str">
        <f t="shared" si="57"/>
        <v>BNU</v>
      </c>
      <c r="AX865" s="82" t="s">
        <v>28728</v>
      </c>
      <c r="AY865" s="82">
        <v>1456</v>
      </c>
      <c r="AZ865" s="82" t="s">
        <v>34948</v>
      </c>
      <c r="BA865" s="82" t="str">
        <f>AX865&amp;AZ865</f>
        <v>CNU</v>
      </c>
      <c r="BK865" s="82" t="s">
        <v>28735</v>
      </c>
      <c r="BL865" s="82">
        <v>1456</v>
      </c>
      <c r="BM865" s="82" t="s">
        <v>34948</v>
      </c>
      <c r="BN865" s="82" t="str">
        <f t="shared" si="58"/>
        <v>DNU</v>
      </c>
      <c r="BV865" s="82" t="s">
        <v>28742</v>
      </c>
      <c r="BW865" s="82">
        <v>1456</v>
      </c>
      <c r="BX865" s="82" t="s">
        <v>34948</v>
      </c>
      <c r="BY865" s="82" t="str">
        <f t="shared" si="59"/>
        <v>ENU</v>
      </c>
    </row>
    <row r="866" spans="20:77" ht="13.5" customHeight="1">
      <c r="T866" s="82" t="s">
        <v>28714</v>
      </c>
      <c r="U866" s="82">
        <v>1457</v>
      </c>
      <c r="V866" s="82" t="s">
        <v>34950</v>
      </c>
      <c r="W866" s="82" t="str">
        <f t="shared" si="56"/>
        <v>ANV</v>
      </c>
      <c r="Y866" s="82" t="s">
        <v>28846</v>
      </c>
      <c r="AA866" s="82" t="s">
        <v>34951</v>
      </c>
      <c r="AB866" s="82" t="s">
        <v>28722</v>
      </c>
      <c r="AC866" s="82">
        <v>1457</v>
      </c>
      <c r="AD866" s="82" t="s">
        <v>34950</v>
      </c>
      <c r="AE866" s="82" t="str">
        <f t="shared" si="57"/>
        <v>BNV</v>
      </c>
      <c r="AX866" s="82" t="s">
        <v>28728</v>
      </c>
      <c r="AY866" s="82">
        <v>1457</v>
      </c>
      <c r="AZ866" s="82" t="s">
        <v>34950</v>
      </c>
      <c r="BA866" s="82" t="str">
        <f>AX866&amp;AZ866</f>
        <v>CNV</v>
      </c>
      <c r="BK866" s="82" t="s">
        <v>28735</v>
      </c>
      <c r="BL866" s="82">
        <v>1457</v>
      </c>
      <c r="BM866" s="82" t="s">
        <v>34950</v>
      </c>
      <c r="BN866" s="82" t="str">
        <f t="shared" si="58"/>
        <v>DNV</v>
      </c>
      <c r="BV866" s="82" t="s">
        <v>28742</v>
      </c>
      <c r="BW866" s="82">
        <v>1457</v>
      </c>
      <c r="BX866" s="82" t="s">
        <v>34950</v>
      </c>
      <c r="BY866" s="82" t="str">
        <f t="shared" si="59"/>
        <v>ENV</v>
      </c>
    </row>
    <row r="867" spans="20:77" ht="13.5" customHeight="1">
      <c r="T867" s="82" t="s">
        <v>28714</v>
      </c>
      <c r="U867" s="82">
        <v>1458</v>
      </c>
      <c r="V867" s="82" t="s">
        <v>34952</v>
      </c>
      <c r="W867" s="82" t="str">
        <f t="shared" si="56"/>
        <v>ANW</v>
      </c>
      <c r="Y867" s="82" t="s">
        <v>28846</v>
      </c>
      <c r="AA867" s="82" t="s">
        <v>34953</v>
      </c>
      <c r="AB867" s="82" t="s">
        <v>28722</v>
      </c>
      <c r="AC867" s="82">
        <v>1458</v>
      </c>
      <c r="AD867" s="82" t="s">
        <v>34952</v>
      </c>
      <c r="AE867" s="82" t="str">
        <f t="shared" si="57"/>
        <v>BNW</v>
      </c>
      <c r="AX867" s="82" t="s">
        <v>28728</v>
      </c>
      <c r="AY867" s="82">
        <v>1458</v>
      </c>
      <c r="AZ867" s="82" t="s">
        <v>34952</v>
      </c>
      <c r="BA867" s="82" t="str">
        <f>AX867&amp;AZ867</f>
        <v>CNW</v>
      </c>
      <c r="BK867" s="82" t="s">
        <v>28735</v>
      </c>
      <c r="BL867" s="82">
        <v>1458</v>
      </c>
      <c r="BM867" s="82" t="s">
        <v>34952</v>
      </c>
      <c r="BN867" s="82" t="str">
        <f t="shared" si="58"/>
        <v>DNW</v>
      </c>
      <c r="BV867" s="82" t="s">
        <v>28742</v>
      </c>
      <c r="BW867" s="82">
        <v>1458</v>
      </c>
      <c r="BX867" s="82" t="s">
        <v>34952</v>
      </c>
      <c r="BY867" s="82" t="str">
        <f t="shared" si="59"/>
        <v>ENW</v>
      </c>
    </row>
    <row r="868" spans="20:77" ht="13.5" customHeight="1">
      <c r="T868" s="82" t="s">
        <v>28714</v>
      </c>
      <c r="U868" s="82">
        <v>1459</v>
      </c>
      <c r="V868" s="82" t="s">
        <v>34954</v>
      </c>
      <c r="W868" s="82" t="str">
        <f t="shared" si="56"/>
        <v>ANX</v>
      </c>
      <c r="Y868" s="82" t="s">
        <v>28846</v>
      </c>
      <c r="AA868" s="82" t="s">
        <v>34955</v>
      </c>
      <c r="AB868" s="82" t="s">
        <v>28722</v>
      </c>
      <c r="AC868" s="82">
        <v>1459</v>
      </c>
      <c r="AD868" s="82" t="s">
        <v>34954</v>
      </c>
      <c r="AE868" s="82" t="str">
        <f t="shared" si="57"/>
        <v>BNX</v>
      </c>
      <c r="AX868" s="82" t="s">
        <v>28728</v>
      </c>
      <c r="AY868" s="82">
        <v>1459</v>
      </c>
      <c r="AZ868" s="82" t="s">
        <v>34954</v>
      </c>
      <c r="BA868" s="82" t="str">
        <f>AX868&amp;AZ868</f>
        <v>CNX</v>
      </c>
      <c r="BK868" s="82" t="s">
        <v>28735</v>
      </c>
      <c r="BL868" s="82">
        <v>1459</v>
      </c>
      <c r="BM868" s="82" t="s">
        <v>34954</v>
      </c>
      <c r="BN868" s="82" t="str">
        <f t="shared" si="58"/>
        <v>DNX</v>
      </c>
      <c r="BV868" s="82" t="s">
        <v>28742</v>
      </c>
      <c r="BW868" s="82">
        <v>1459</v>
      </c>
      <c r="BX868" s="82" t="s">
        <v>34954</v>
      </c>
      <c r="BY868" s="82" t="str">
        <f t="shared" si="59"/>
        <v>ENX</v>
      </c>
    </row>
    <row r="869" spans="20:77" ht="13.5" customHeight="1">
      <c r="T869" s="82" t="s">
        <v>28714</v>
      </c>
      <c r="U869" s="82">
        <v>1460</v>
      </c>
      <c r="V869" s="82" t="s">
        <v>34956</v>
      </c>
      <c r="W869" s="82" t="str">
        <f t="shared" si="56"/>
        <v>ANY</v>
      </c>
      <c r="Y869" s="82" t="s">
        <v>28846</v>
      </c>
      <c r="AA869" s="82" t="s">
        <v>33442</v>
      </c>
      <c r="AB869" s="82" t="s">
        <v>28722</v>
      </c>
      <c r="AC869" s="82">
        <v>1460</v>
      </c>
      <c r="AD869" s="82" t="s">
        <v>34956</v>
      </c>
      <c r="AE869" s="82" t="str">
        <f t="shared" si="57"/>
        <v>BNY</v>
      </c>
      <c r="AX869" s="82" t="s">
        <v>28728</v>
      </c>
      <c r="AY869" s="82">
        <v>1460</v>
      </c>
      <c r="AZ869" s="82" t="s">
        <v>34956</v>
      </c>
      <c r="BA869" s="82" t="str">
        <f>AX869&amp;AZ869</f>
        <v>CNY</v>
      </c>
      <c r="BK869" s="82" t="s">
        <v>28735</v>
      </c>
      <c r="BL869" s="82">
        <v>1460</v>
      </c>
      <c r="BM869" s="82" t="s">
        <v>34956</v>
      </c>
      <c r="BN869" s="82" t="str">
        <f t="shared" si="58"/>
        <v>DNY</v>
      </c>
      <c r="BV869" s="82" t="s">
        <v>28742</v>
      </c>
      <c r="BW869" s="82">
        <v>1460</v>
      </c>
      <c r="BX869" s="82" t="s">
        <v>34956</v>
      </c>
      <c r="BY869" s="82" t="str">
        <f t="shared" si="59"/>
        <v>ENY</v>
      </c>
    </row>
    <row r="870" spans="20:77" ht="13.5" customHeight="1">
      <c r="T870" s="82" t="s">
        <v>28714</v>
      </c>
      <c r="U870" s="82">
        <v>1461</v>
      </c>
      <c r="V870" s="82" t="s">
        <v>34957</v>
      </c>
      <c r="W870" s="82" t="str">
        <f t="shared" si="56"/>
        <v>ANZ</v>
      </c>
      <c r="Y870" s="82" t="s">
        <v>28846</v>
      </c>
      <c r="AA870" s="82" t="s">
        <v>34958</v>
      </c>
      <c r="AB870" s="82" t="s">
        <v>28722</v>
      </c>
      <c r="AC870" s="82">
        <v>1461</v>
      </c>
      <c r="AD870" s="82" t="s">
        <v>34957</v>
      </c>
      <c r="AE870" s="82" t="str">
        <f t="shared" si="57"/>
        <v>BNZ</v>
      </c>
      <c r="AX870" s="82" t="s">
        <v>28728</v>
      </c>
      <c r="AY870" s="82">
        <v>1461</v>
      </c>
      <c r="AZ870" s="82" t="s">
        <v>34957</v>
      </c>
      <c r="BA870" s="82" t="str">
        <f>AX870&amp;AZ870</f>
        <v>CNZ</v>
      </c>
      <c r="BK870" s="82" t="s">
        <v>28735</v>
      </c>
      <c r="BL870" s="82">
        <v>1461</v>
      </c>
      <c r="BM870" s="82" t="s">
        <v>34957</v>
      </c>
      <c r="BN870" s="82" t="str">
        <f t="shared" si="58"/>
        <v>DNZ</v>
      </c>
      <c r="BV870" s="82" t="s">
        <v>28742</v>
      </c>
      <c r="BW870" s="82">
        <v>1461</v>
      </c>
      <c r="BX870" s="82" t="s">
        <v>34957</v>
      </c>
      <c r="BY870" s="82" t="str">
        <f t="shared" si="59"/>
        <v>ENZ</v>
      </c>
    </row>
    <row r="871" spans="20:77" ht="13.5" customHeight="1">
      <c r="T871" s="82" t="s">
        <v>28714</v>
      </c>
      <c r="U871" s="82">
        <v>1488</v>
      </c>
      <c r="V871" s="82" t="s">
        <v>34959</v>
      </c>
      <c r="W871" s="82" t="str">
        <f t="shared" si="56"/>
        <v>AO0</v>
      </c>
      <c r="Y871" s="82" t="s">
        <v>28846</v>
      </c>
      <c r="AA871" s="82" t="s">
        <v>34960</v>
      </c>
      <c r="AB871" s="82" t="s">
        <v>28722</v>
      </c>
      <c r="AC871" s="82">
        <v>1488</v>
      </c>
      <c r="AD871" s="82" t="s">
        <v>34959</v>
      </c>
      <c r="AE871" s="82" t="str">
        <f t="shared" si="57"/>
        <v>BO0</v>
      </c>
      <c r="AX871" s="82" t="s">
        <v>28728</v>
      </c>
      <c r="AY871" s="82">
        <v>1488</v>
      </c>
      <c r="AZ871" s="82" t="s">
        <v>34959</v>
      </c>
      <c r="BA871" s="82" t="str">
        <f>AX871&amp;AZ871</f>
        <v>CO0</v>
      </c>
      <c r="BK871" s="82" t="s">
        <v>28735</v>
      </c>
      <c r="BL871" s="82">
        <v>1488</v>
      </c>
      <c r="BM871" s="82" t="s">
        <v>34959</v>
      </c>
      <c r="BN871" s="82" t="str">
        <f t="shared" si="58"/>
        <v>DO0</v>
      </c>
      <c r="BV871" s="82" t="s">
        <v>28742</v>
      </c>
      <c r="BW871" s="82">
        <v>1488</v>
      </c>
      <c r="BX871" s="82" t="s">
        <v>34959</v>
      </c>
      <c r="BY871" s="82" t="str">
        <f t="shared" si="59"/>
        <v>EO0</v>
      </c>
    </row>
    <row r="872" spans="20:77" ht="13.5" customHeight="1">
      <c r="T872" s="82" t="s">
        <v>28714</v>
      </c>
      <c r="U872" s="82">
        <v>1489</v>
      </c>
      <c r="V872" s="82" t="s">
        <v>34961</v>
      </c>
      <c r="W872" s="82" t="str">
        <f t="shared" si="56"/>
        <v>AO1</v>
      </c>
      <c r="Y872" s="82" t="s">
        <v>28846</v>
      </c>
      <c r="AA872" s="82" t="s">
        <v>34962</v>
      </c>
      <c r="AB872" s="82" t="s">
        <v>28722</v>
      </c>
      <c r="AC872" s="82">
        <v>1489</v>
      </c>
      <c r="AD872" s="82" t="s">
        <v>34961</v>
      </c>
      <c r="AE872" s="82" t="str">
        <f t="shared" si="57"/>
        <v>BO1</v>
      </c>
      <c r="AX872" s="82" t="s">
        <v>28728</v>
      </c>
      <c r="AY872" s="82">
        <v>1489</v>
      </c>
      <c r="AZ872" s="82" t="s">
        <v>34961</v>
      </c>
      <c r="BA872" s="82" t="str">
        <f>AX872&amp;AZ872</f>
        <v>CO1</v>
      </c>
      <c r="BK872" s="82" t="s">
        <v>28735</v>
      </c>
      <c r="BL872" s="82">
        <v>1489</v>
      </c>
      <c r="BM872" s="82" t="s">
        <v>34961</v>
      </c>
      <c r="BN872" s="82" t="str">
        <f t="shared" si="58"/>
        <v>DO1</v>
      </c>
      <c r="BV872" s="82" t="s">
        <v>28742</v>
      </c>
      <c r="BW872" s="82">
        <v>1489</v>
      </c>
      <c r="BX872" s="82" t="s">
        <v>34961</v>
      </c>
      <c r="BY872" s="82" t="str">
        <f t="shared" si="59"/>
        <v>EO1</v>
      </c>
    </row>
    <row r="873" spans="20:77" ht="13.5" customHeight="1">
      <c r="T873" s="82" t="s">
        <v>28714</v>
      </c>
      <c r="U873" s="82">
        <v>1490</v>
      </c>
      <c r="V873" s="82" t="s">
        <v>34963</v>
      </c>
      <c r="W873" s="82" t="str">
        <f t="shared" si="56"/>
        <v>AO2</v>
      </c>
      <c r="Y873" s="82" t="s">
        <v>28846</v>
      </c>
      <c r="AA873" s="82" t="s">
        <v>34964</v>
      </c>
      <c r="AB873" s="82" t="s">
        <v>28722</v>
      </c>
      <c r="AC873" s="82">
        <v>1490</v>
      </c>
      <c r="AD873" s="82" t="s">
        <v>34963</v>
      </c>
      <c r="AE873" s="82" t="str">
        <f t="shared" si="57"/>
        <v>BO2</v>
      </c>
      <c r="AX873" s="82" t="s">
        <v>28728</v>
      </c>
      <c r="AY873" s="82">
        <v>1490</v>
      </c>
      <c r="AZ873" s="82" t="s">
        <v>34963</v>
      </c>
      <c r="BA873" s="82" t="str">
        <f>AX873&amp;AZ873</f>
        <v>CO2</v>
      </c>
      <c r="BK873" s="82" t="s">
        <v>28735</v>
      </c>
      <c r="BL873" s="82">
        <v>1490</v>
      </c>
      <c r="BM873" s="82" t="s">
        <v>34963</v>
      </c>
      <c r="BN873" s="82" t="str">
        <f t="shared" si="58"/>
        <v>DO2</v>
      </c>
      <c r="BV873" s="82" t="s">
        <v>28742</v>
      </c>
      <c r="BW873" s="82">
        <v>1490</v>
      </c>
      <c r="BX873" s="82" t="s">
        <v>34963</v>
      </c>
      <c r="BY873" s="82" t="str">
        <f t="shared" si="59"/>
        <v>EO2</v>
      </c>
    </row>
    <row r="874" spans="20:77" ht="13.5" customHeight="1">
      <c r="T874" s="82" t="s">
        <v>28714</v>
      </c>
      <c r="U874" s="82">
        <v>1491</v>
      </c>
      <c r="V874" s="82" t="s">
        <v>34965</v>
      </c>
      <c r="W874" s="82" t="str">
        <f t="shared" si="56"/>
        <v>AO3</v>
      </c>
      <c r="Y874" s="82" t="s">
        <v>28846</v>
      </c>
      <c r="AA874" s="82" t="s">
        <v>34966</v>
      </c>
      <c r="AB874" s="82" t="s">
        <v>28722</v>
      </c>
      <c r="AC874" s="82">
        <v>1491</v>
      </c>
      <c r="AD874" s="82" t="s">
        <v>34965</v>
      </c>
      <c r="AE874" s="82" t="str">
        <f t="shared" si="57"/>
        <v>BO3</v>
      </c>
      <c r="AX874" s="82" t="s">
        <v>28728</v>
      </c>
      <c r="AY874" s="82">
        <v>1491</v>
      </c>
      <c r="AZ874" s="82" t="s">
        <v>34965</v>
      </c>
      <c r="BA874" s="82" t="str">
        <f>AX874&amp;AZ874</f>
        <v>CO3</v>
      </c>
      <c r="BK874" s="82" t="s">
        <v>28735</v>
      </c>
      <c r="BL874" s="82">
        <v>1491</v>
      </c>
      <c r="BM874" s="82" t="s">
        <v>34965</v>
      </c>
      <c r="BN874" s="82" t="str">
        <f t="shared" si="58"/>
        <v>DO3</v>
      </c>
      <c r="BV874" s="82" t="s">
        <v>28742</v>
      </c>
      <c r="BW874" s="82">
        <v>1491</v>
      </c>
      <c r="BX874" s="82" t="s">
        <v>34965</v>
      </c>
      <c r="BY874" s="82" t="str">
        <f t="shared" si="59"/>
        <v>EO3</v>
      </c>
    </row>
    <row r="875" spans="20:77" ht="13.5" customHeight="1">
      <c r="T875" s="82" t="s">
        <v>28714</v>
      </c>
      <c r="U875" s="82">
        <v>1492</v>
      </c>
      <c r="V875" s="82" t="s">
        <v>34967</v>
      </c>
      <c r="W875" s="82" t="str">
        <f t="shared" si="56"/>
        <v>AO4</v>
      </c>
      <c r="Y875" s="82" t="s">
        <v>28846</v>
      </c>
      <c r="AA875" s="82" t="s">
        <v>34968</v>
      </c>
      <c r="AB875" s="82" t="s">
        <v>28722</v>
      </c>
      <c r="AC875" s="82">
        <v>1492</v>
      </c>
      <c r="AD875" s="82" t="s">
        <v>34967</v>
      </c>
      <c r="AE875" s="82" t="str">
        <f t="shared" si="57"/>
        <v>BO4</v>
      </c>
      <c r="AX875" s="82" t="s">
        <v>28728</v>
      </c>
      <c r="AY875" s="82">
        <v>1492</v>
      </c>
      <c r="AZ875" s="82" t="s">
        <v>34967</v>
      </c>
      <c r="BA875" s="82" t="str">
        <f>AX875&amp;AZ875</f>
        <v>CO4</v>
      </c>
      <c r="BK875" s="82" t="s">
        <v>28735</v>
      </c>
      <c r="BL875" s="82">
        <v>1492</v>
      </c>
      <c r="BM875" s="82" t="s">
        <v>34967</v>
      </c>
      <c r="BN875" s="82" t="str">
        <f t="shared" si="58"/>
        <v>DO4</v>
      </c>
      <c r="BV875" s="82" t="s">
        <v>28742</v>
      </c>
      <c r="BW875" s="82">
        <v>1492</v>
      </c>
      <c r="BX875" s="82" t="s">
        <v>34967</v>
      </c>
      <c r="BY875" s="82" t="str">
        <f t="shared" si="59"/>
        <v>EO4</v>
      </c>
    </row>
    <row r="876" spans="20:77" ht="13.5" customHeight="1">
      <c r="T876" s="82" t="s">
        <v>28714</v>
      </c>
      <c r="U876" s="82">
        <v>1493</v>
      </c>
      <c r="V876" s="82" t="s">
        <v>34969</v>
      </c>
      <c r="W876" s="82" t="str">
        <f t="shared" si="56"/>
        <v>AO5</v>
      </c>
      <c r="Y876" s="82" t="s">
        <v>28846</v>
      </c>
      <c r="AA876" s="82" t="s">
        <v>34970</v>
      </c>
      <c r="AB876" s="82" t="s">
        <v>28722</v>
      </c>
      <c r="AC876" s="82">
        <v>1493</v>
      </c>
      <c r="AD876" s="82" t="s">
        <v>34969</v>
      </c>
      <c r="AE876" s="82" t="str">
        <f t="shared" si="57"/>
        <v>BO5</v>
      </c>
      <c r="AX876" s="82" t="s">
        <v>28728</v>
      </c>
      <c r="AY876" s="82">
        <v>1493</v>
      </c>
      <c r="AZ876" s="82" t="s">
        <v>34969</v>
      </c>
      <c r="BA876" s="82" t="str">
        <f>AX876&amp;AZ876</f>
        <v>CO5</v>
      </c>
      <c r="BK876" s="82" t="s">
        <v>28735</v>
      </c>
      <c r="BL876" s="82">
        <v>1493</v>
      </c>
      <c r="BM876" s="82" t="s">
        <v>34969</v>
      </c>
      <c r="BN876" s="82" t="str">
        <f t="shared" si="58"/>
        <v>DO5</v>
      </c>
      <c r="BV876" s="82" t="s">
        <v>28742</v>
      </c>
      <c r="BW876" s="82">
        <v>1493</v>
      </c>
      <c r="BX876" s="82" t="s">
        <v>34969</v>
      </c>
      <c r="BY876" s="82" t="str">
        <f t="shared" si="59"/>
        <v>EO5</v>
      </c>
    </row>
    <row r="877" spans="20:77" ht="13.5" customHeight="1">
      <c r="T877" s="82" t="s">
        <v>28714</v>
      </c>
      <c r="U877" s="82">
        <v>1494</v>
      </c>
      <c r="V877" s="82" t="s">
        <v>34971</v>
      </c>
      <c r="W877" s="82" t="str">
        <f t="shared" si="56"/>
        <v>AO6</v>
      </c>
      <c r="Y877" s="82" t="s">
        <v>28846</v>
      </c>
      <c r="AA877" s="82" t="s">
        <v>34972</v>
      </c>
      <c r="AB877" s="82" t="s">
        <v>28722</v>
      </c>
      <c r="AC877" s="82">
        <v>1494</v>
      </c>
      <c r="AD877" s="82" t="s">
        <v>34971</v>
      </c>
      <c r="AE877" s="82" t="str">
        <f t="shared" si="57"/>
        <v>BO6</v>
      </c>
      <c r="AX877" s="82" t="s">
        <v>28728</v>
      </c>
      <c r="AY877" s="82">
        <v>1494</v>
      </c>
      <c r="AZ877" s="82" t="s">
        <v>34971</v>
      </c>
      <c r="BA877" s="82" t="str">
        <f>AX877&amp;AZ877</f>
        <v>CO6</v>
      </c>
      <c r="BK877" s="82" t="s">
        <v>28735</v>
      </c>
      <c r="BL877" s="82">
        <v>1494</v>
      </c>
      <c r="BM877" s="82" t="s">
        <v>34971</v>
      </c>
      <c r="BN877" s="82" t="str">
        <f t="shared" si="58"/>
        <v>DO6</v>
      </c>
      <c r="BV877" s="82" t="s">
        <v>28742</v>
      </c>
      <c r="BW877" s="82">
        <v>1494</v>
      </c>
      <c r="BX877" s="82" t="s">
        <v>34971</v>
      </c>
      <c r="BY877" s="82" t="str">
        <f t="shared" si="59"/>
        <v>EO6</v>
      </c>
    </row>
    <row r="878" spans="20:77" ht="13.5" customHeight="1">
      <c r="T878" s="82" t="s">
        <v>28714</v>
      </c>
      <c r="U878" s="82">
        <v>1495</v>
      </c>
      <c r="V878" s="82" t="s">
        <v>34973</v>
      </c>
      <c r="W878" s="82" t="str">
        <f t="shared" si="56"/>
        <v>AO7</v>
      </c>
      <c r="Y878" s="82" t="s">
        <v>28846</v>
      </c>
      <c r="AA878" s="82" t="s">
        <v>34974</v>
      </c>
      <c r="AB878" s="82" t="s">
        <v>28722</v>
      </c>
      <c r="AC878" s="82">
        <v>1495</v>
      </c>
      <c r="AD878" s="82" t="s">
        <v>34973</v>
      </c>
      <c r="AE878" s="82" t="str">
        <f t="shared" si="57"/>
        <v>BO7</v>
      </c>
      <c r="AX878" s="82" t="s">
        <v>28728</v>
      </c>
      <c r="AY878" s="82">
        <v>1495</v>
      </c>
      <c r="AZ878" s="82" t="s">
        <v>34973</v>
      </c>
      <c r="BA878" s="82" t="str">
        <f>AX878&amp;AZ878</f>
        <v>CO7</v>
      </c>
      <c r="BK878" s="82" t="s">
        <v>28735</v>
      </c>
      <c r="BL878" s="82">
        <v>1495</v>
      </c>
      <c r="BM878" s="82" t="s">
        <v>34973</v>
      </c>
      <c r="BN878" s="82" t="str">
        <f t="shared" si="58"/>
        <v>DO7</v>
      </c>
      <c r="BV878" s="82" t="s">
        <v>28742</v>
      </c>
      <c r="BW878" s="82">
        <v>1495</v>
      </c>
      <c r="BX878" s="82" t="s">
        <v>34973</v>
      </c>
      <c r="BY878" s="82" t="str">
        <f t="shared" si="59"/>
        <v>EO7</v>
      </c>
    </row>
    <row r="879" spans="20:77" ht="13.5" customHeight="1">
      <c r="T879" s="82" t="s">
        <v>28714</v>
      </c>
      <c r="U879" s="82">
        <v>1496</v>
      </c>
      <c r="V879" s="82" t="s">
        <v>34975</v>
      </c>
      <c r="W879" s="82" t="str">
        <f t="shared" si="56"/>
        <v>AO8</v>
      </c>
      <c r="Y879" s="82" t="s">
        <v>28846</v>
      </c>
      <c r="AA879" s="82" t="s">
        <v>34976</v>
      </c>
      <c r="AB879" s="82" t="s">
        <v>28722</v>
      </c>
      <c r="AC879" s="82">
        <v>1496</v>
      </c>
      <c r="AD879" s="82" t="s">
        <v>34975</v>
      </c>
      <c r="AE879" s="82" t="str">
        <f t="shared" si="57"/>
        <v>BO8</v>
      </c>
      <c r="AX879" s="82" t="s">
        <v>28728</v>
      </c>
      <c r="AY879" s="82">
        <v>1496</v>
      </c>
      <c r="AZ879" s="82" t="s">
        <v>34975</v>
      </c>
      <c r="BA879" s="82" t="str">
        <f>AX879&amp;AZ879</f>
        <v>CO8</v>
      </c>
      <c r="BK879" s="82" t="s">
        <v>28735</v>
      </c>
      <c r="BL879" s="82">
        <v>1496</v>
      </c>
      <c r="BM879" s="82" t="s">
        <v>34975</v>
      </c>
      <c r="BN879" s="82" t="str">
        <f t="shared" si="58"/>
        <v>DO8</v>
      </c>
      <c r="BV879" s="82" t="s">
        <v>28742</v>
      </c>
      <c r="BW879" s="82">
        <v>1496</v>
      </c>
      <c r="BX879" s="82" t="s">
        <v>34975</v>
      </c>
      <c r="BY879" s="82" t="str">
        <f t="shared" si="59"/>
        <v>EO8</v>
      </c>
    </row>
    <row r="880" spans="20:77" ht="13.5" customHeight="1">
      <c r="T880" s="82" t="s">
        <v>28714</v>
      </c>
      <c r="U880" s="82">
        <v>1497</v>
      </c>
      <c r="V880" s="82" t="s">
        <v>34977</v>
      </c>
      <c r="W880" s="82" t="str">
        <f t="shared" si="56"/>
        <v>AO9</v>
      </c>
      <c r="Y880" s="82" t="s">
        <v>28846</v>
      </c>
      <c r="AA880" s="82" t="s">
        <v>34978</v>
      </c>
      <c r="AB880" s="82" t="s">
        <v>28722</v>
      </c>
      <c r="AC880" s="82">
        <v>1497</v>
      </c>
      <c r="AD880" s="82" t="s">
        <v>34977</v>
      </c>
      <c r="AE880" s="82" t="str">
        <f t="shared" si="57"/>
        <v>BO9</v>
      </c>
      <c r="AX880" s="82" t="s">
        <v>28728</v>
      </c>
      <c r="AY880" s="82">
        <v>1497</v>
      </c>
      <c r="AZ880" s="82" t="s">
        <v>34977</v>
      </c>
      <c r="BA880" s="82" t="str">
        <f>AX880&amp;AZ880</f>
        <v>CO9</v>
      </c>
      <c r="BK880" s="82" t="s">
        <v>28735</v>
      </c>
      <c r="BL880" s="82">
        <v>1497</v>
      </c>
      <c r="BM880" s="82" t="s">
        <v>34977</v>
      </c>
      <c r="BN880" s="82" t="str">
        <f t="shared" si="58"/>
        <v>DO9</v>
      </c>
      <c r="BV880" s="82" t="s">
        <v>28742</v>
      </c>
      <c r="BW880" s="82">
        <v>1497</v>
      </c>
      <c r="BX880" s="82" t="s">
        <v>34977</v>
      </c>
      <c r="BY880" s="82" t="str">
        <f t="shared" si="59"/>
        <v>EO9</v>
      </c>
    </row>
    <row r="881" spans="20:77" ht="13.5" customHeight="1">
      <c r="T881" s="82" t="s">
        <v>28714</v>
      </c>
      <c r="U881" s="82">
        <v>1498</v>
      </c>
      <c r="V881" s="82" t="s">
        <v>28808</v>
      </c>
      <c r="W881" s="82" t="str">
        <f t="shared" si="56"/>
        <v>AOA</v>
      </c>
      <c r="Y881" s="82" t="s">
        <v>28846</v>
      </c>
      <c r="AA881" s="82" t="s">
        <v>34979</v>
      </c>
      <c r="AB881" s="82" t="s">
        <v>28722</v>
      </c>
      <c r="AC881" s="82">
        <v>1498</v>
      </c>
      <c r="AD881" s="82" t="s">
        <v>28808</v>
      </c>
      <c r="AE881" s="82" t="str">
        <f t="shared" si="57"/>
        <v>BOA</v>
      </c>
      <c r="AX881" s="82" t="s">
        <v>28728</v>
      </c>
      <c r="AY881" s="82">
        <v>1498</v>
      </c>
      <c r="AZ881" s="82" t="s">
        <v>28808</v>
      </c>
      <c r="BA881" s="82" t="str">
        <f>AX881&amp;AZ881</f>
        <v>COA</v>
      </c>
      <c r="BK881" s="82" t="s">
        <v>28735</v>
      </c>
      <c r="BL881" s="82">
        <v>1498</v>
      </c>
      <c r="BM881" s="82" t="s">
        <v>28808</v>
      </c>
      <c r="BN881" s="82" t="str">
        <f t="shared" si="58"/>
        <v>DOA</v>
      </c>
      <c r="BV881" s="82" t="s">
        <v>28742</v>
      </c>
      <c r="BW881" s="82">
        <v>1498</v>
      </c>
      <c r="BX881" s="82" t="s">
        <v>28808</v>
      </c>
      <c r="BY881" s="82" t="str">
        <f t="shared" si="59"/>
        <v>EOA</v>
      </c>
    </row>
    <row r="882" spans="20:77" ht="13.5" customHeight="1">
      <c r="T882" s="82" t="s">
        <v>28714</v>
      </c>
      <c r="U882" s="82">
        <v>1499</v>
      </c>
      <c r="V882" s="82" t="s">
        <v>28809</v>
      </c>
      <c r="W882" s="82" t="str">
        <f t="shared" si="56"/>
        <v>AOB</v>
      </c>
      <c r="Y882" s="82" t="s">
        <v>28846</v>
      </c>
      <c r="AA882" s="82" t="s">
        <v>34980</v>
      </c>
      <c r="AB882" s="82" t="s">
        <v>28722</v>
      </c>
      <c r="AC882" s="82">
        <v>1499</v>
      </c>
      <c r="AD882" s="82" t="s">
        <v>28809</v>
      </c>
      <c r="AE882" s="82" t="str">
        <f t="shared" si="57"/>
        <v>BOB</v>
      </c>
      <c r="AX882" s="82" t="s">
        <v>28728</v>
      </c>
      <c r="AY882" s="82">
        <v>1499</v>
      </c>
      <c r="AZ882" s="82" t="s">
        <v>28809</v>
      </c>
      <c r="BA882" s="82" t="str">
        <f>AX882&amp;AZ882</f>
        <v>COB</v>
      </c>
      <c r="BK882" s="82" t="s">
        <v>28735</v>
      </c>
      <c r="BL882" s="82">
        <v>1499</v>
      </c>
      <c r="BM882" s="82" t="s">
        <v>28809</v>
      </c>
      <c r="BN882" s="82" t="str">
        <f t="shared" si="58"/>
        <v>DOB</v>
      </c>
      <c r="BV882" s="82" t="s">
        <v>28742</v>
      </c>
      <c r="BW882" s="82">
        <v>1499</v>
      </c>
      <c r="BX882" s="82" t="s">
        <v>28809</v>
      </c>
      <c r="BY882" s="82" t="str">
        <f t="shared" si="59"/>
        <v>EOB</v>
      </c>
    </row>
    <row r="883" spans="20:77" ht="13.5" customHeight="1">
      <c r="T883" s="82" t="s">
        <v>28714</v>
      </c>
      <c r="U883" s="82">
        <v>1500</v>
      </c>
      <c r="V883" s="82" t="s">
        <v>34981</v>
      </c>
      <c r="W883" s="82" t="str">
        <f t="shared" si="56"/>
        <v>AOC</v>
      </c>
      <c r="Y883" s="82" t="s">
        <v>28846</v>
      </c>
      <c r="AA883" s="82" t="s">
        <v>34982</v>
      </c>
      <c r="AB883" s="82" t="s">
        <v>28722</v>
      </c>
      <c r="AC883" s="82">
        <v>1500</v>
      </c>
      <c r="AD883" s="82" t="s">
        <v>34981</v>
      </c>
      <c r="AE883" s="82" t="str">
        <f t="shared" si="57"/>
        <v>BOC</v>
      </c>
      <c r="AX883" s="82" t="s">
        <v>28728</v>
      </c>
      <c r="AY883" s="82">
        <v>1500</v>
      </c>
      <c r="AZ883" s="82" t="s">
        <v>34981</v>
      </c>
      <c r="BA883" s="82" t="str">
        <f>AX883&amp;AZ883</f>
        <v>COC</v>
      </c>
      <c r="BK883" s="82" t="s">
        <v>28735</v>
      </c>
      <c r="BL883" s="82">
        <v>1500</v>
      </c>
      <c r="BM883" s="82" t="s">
        <v>34981</v>
      </c>
      <c r="BN883" s="82" t="str">
        <f t="shared" si="58"/>
        <v>DOC</v>
      </c>
      <c r="BV883" s="82" t="s">
        <v>28742</v>
      </c>
      <c r="BW883" s="82">
        <v>1500</v>
      </c>
      <c r="BX883" s="82" t="s">
        <v>34981</v>
      </c>
      <c r="BY883" s="82" t="str">
        <f t="shared" si="59"/>
        <v>EOC</v>
      </c>
    </row>
    <row r="884" spans="20:77" ht="13.5" customHeight="1">
      <c r="T884" s="82" t="s">
        <v>28714</v>
      </c>
      <c r="U884" s="82">
        <v>1501</v>
      </c>
      <c r="V884" s="82" t="s">
        <v>34983</v>
      </c>
      <c r="W884" s="82" t="str">
        <f t="shared" si="56"/>
        <v>AOD</v>
      </c>
      <c r="Y884" s="82" t="s">
        <v>28846</v>
      </c>
      <c r="AA884" s="82" t="s">
        <v>34984</v>
      </c>
      <c r="AB884" s="82" t="s">
        <v>28722</v>
      </c>
      <c r="AC884" s="82">
        <v>1501</v>
      </c>
      <c r="AD884" s="82" t="s">
        <v>34983</v>
      </c>
      <c r="AE884" s="82" t="str">
        <f t="shared" si="57"/>
        <v>BOD</v>
      </c>
      <c r="AX884" s="82" t="s">
        <v>28728</v>
      </c>
      <c r="AY884" s="82">
        <v>1501</v>
      </c>
      <c r="AZ884" s="82" t="s">
        <v>34983</v>
      </c>
      <c r="BA884" s="82" t="str">
        <f>AX884&amp;AZ884</f>
        <v>COD</v>
      </c>
      <c r="BK884" s="82" t="s">
        <v>28735</v>
      </c>
      <c r="BL884" s="82">
        <v>1501</v>
      </c>
      <c r="BM884" s="82" t="s">
        <v>34983</v>
      </c>
      <c r="BN884" s="82" t="str">
        <f t="shared" si="58"/>
        <v>DOD</v>
      </c>
      <c r="BV884" s="82" t="s">
        <v>28742</v>
      </c>
      <c r="BW884" s="82">
        <v>1501</v>
      </c>
      <c r="BX884" s="82" t="s">
        <v>34983</v>
      </c>
      <c r="BY884" s="82" t="str">
        <f t="shared" si="59"/>
        <v>EOD</v>
      </c>
    </row>
    <row r="885" spans="20:77" ht="13.5" customHeight="1">
      <c r="T885" s="82" t="s">
        <v>28714</v>
      </c>
      <c r="U885" s="82">
        <v>1502</v>
      </c>
      <c r="V885" s="82" t="s">
        <v>34985</v>
      </c>
      <c r="W885" s="82" t="str">
        <f t="shared" si="56"/>
        <v>AOE</v>
      </c>
      <c r="Y885" s="82" t="s">
        <v>28846</v>
      </c>
      <c r="AA885" s="82" t="s">
        <v>34986</v>
      </c>
      <c r="AB885" s="82" t="s">
        <v>28722</v>
      </c>
      <c r="AC885" s="82">
        <v>1502</v>
      </c>
      <c r="AD885" s="82" t="s">
        <v>34985</v>
      </c>
      <c r="AE885" s="82" t="str">
        <f t="shared" si="57"/>
        <v>BOE</v>
      </c>
      <c r="AX885" s="82" t="s">
        <v>28728</v>
      </c>
      <c r="AY885" s="82">
        <v>1502</v>
      </c>
      <c r="AZ885" s="82" t="s">
        <v>34985</v>
      </c>
      <c r="BA885" s="82" t="str">
        <f>AX885&amp;AZ885</f>
        <v>COE</v>
      </c>
      <c r="BK885" s="82" t="s">
        <v>28735</v>
      </c>
      <c r="BL885" s="82">
        <v>1502</v>
      </c>
      <c r="BM885" s="82" t="s">
        <v>34985</v>
      </c>
      <c r="BN885" s="82" t="str">
        <f t="shared" si="58"/>
        <v>DOE</v>
      </c>
      <c r="BV885" s="82" t="s">
        <v>28742</v>
      </c>
      <c r="BW885" s="82">
        <v>1502</v>
      </c>
      <c r="BX885" s="82" t="s">
        <v>34985</v>
      </c>
      <c r="BY885" s="82" t="str">
        <f t="shared" si="59"/>
        <v>EOE</v>
      </c>
    </row>
    <row r="886" spans="20:77" ht="13.5" customHeight="1">
      <c r="T886" s="82" t="s">
        <v>28714</v>
      </c>
      <c r="U886" s="82">
        <v>1503</v>
      </c>
      <c r="V886" s="82" t="s">
        <v>34987</v>
      </c>
      <c r="W886" s="82" t="str">
        <f t="shared" si="56"/>
        <v>AOF</v>
      </c>
      <c r="Y886" s="82" t="s">
        <v>28846</v>
      </c>
      <c r="AA886" s="82" t="s">
        <v>34988</v>
      </c>
      <c r="AB886" s="82" t="s">
        <v>28722</v>
      </c>
      <c r="AC886" s="82">
        <v>1503</v>
      </c>
      <c r="AD886" s="82" t="s">
        <v>34987</v>
      </c>
      <c r="AE886" s="82" t="str">
        <f t="shared" si="57"/>
        <v>BOF</v>
      </c>
      <c r="AX886" s="82" t="s">
        <v>28728</v>
      </c>
      <c r="AY886" s="82">
        <v>1503</v>
      </c>
      <c r="AZ886" s="82" t="s">
        <v>34987</v>
      </c>
      <c r="BA886" s="82" t="str">
        <f>AX886&amp;AZ886</f>
        <v>COF</v>
      </c>
      <c r="BK886" s="82" t="s">
        <v>28735</v>
      </c>
      <c r="BL886" s="82">
        <v>1503</v>
      </c>
      <c r="BM886" s="82" t="s">
        <v>34987</v>
      </c>
      <c r="BN886" s="82" t="str">
        <f t="shared" si="58"/>
        <v>DOF</v>
      </c>
      <c r="BV886" s="82" t="s">
        <v>28742</v>
      </c>
      <c r="BW886" s="82">
        <v>1503</v>
      </c>
      <c r="BX886" s="82" t="s">
        <v>34987</v>
      </c>
      <c r="BY886" s="82" t="str">
        <f t="shared" si="59"/>
        <v>EOF</v>
      </c>
    </row>
    <row r="887" spans="20:77" ht="13.5" customHeight="1">
      <c r="T887" s="82" t="s">
        <v>28714</v>
      </c>
      <c r="U887" s="82">
        <v>1504</v>
      </c>
      <c r="V887" s="82" t="s">
        <v>34989</v>
      </c>
      <c r="W887" s="82" t="str">
        <f t="shared" si="56"/>
        <v>AOG</v>
      </c>
      <c r="Y887" s="82" t="s">
        <v>28846</v>
      </c>
      <c r="AA887" s="82" t="s">
        <v>34990</v>
      </c>
      <c r="AB887" s="82" t="s">
        <v>28722</v>
      </c>
      <c r="AC887" s="82">
        <v>1504</v>
      </c>
      <c r="AD887" s="82" t="s">
        <v>34989</v>
      </c>
      <c r="AE887" s="82" t="str">
        <f t="shared" si="57"/>
        <v>BOG</v>
      </c>
      <c r="AX887" s="82" t="s">
        <v>28728</v>
      </c>
      <c r="AY887" s="82">
        <v>1504</v>
      </c>
      <c r="AZ887" s="82" t="s">
        <v>34989</v>
      </c>
      <c r="BA887" s="82" t="str">
        <f>AX887&amp;AZ887</f>
        <v>COG</v>
      </c>
      <c r="BK887" s="82" t="s">
        <v>28735</v>
      </c>
      <c r="BL887" s="82">
        <v>1504</v>
      </c>
      <c r="BM887" s="82" t="s">
        <v>34989</v>
      </c>
      <c r="BN887" s="82" t="str">
        <f t="shared" si="58"/>
        <v>DOG</v>
      </c>
      <c r="BV887" s="82" t="s">
        <v>28742</v>
      </c>
      <c r="BW887" s="82">
        <v>1504</v>
      </c>
      <c r="BX887" s="82" t="s">
        <v>34989</v>
      </c>
      <c r="BY887" s="82" t="str">
        <f t="shared" si="59"/>
        <v>EOG</v>
      </c>
    </row>
    <row r="888" spans="20:77" ht="13.5" customHeight="1">
      <c r="T888" s="82" t="s">
        <v>28714</v>
      </c>
      <c r="U888" s="82">
        <v>1505</v>
      </c>
      <c r="V888" s="82" t="s">
        <v>34991</v>
      </c>
      <c r="W888" s="82" t="str">
        <f t="shared" si="56"/>
        <v>AOH</v>
      </c>
      <c r="Y888" s="82" t="s">
        <v>28846</v>
      </c>
      <c r="AA888" s="82" t="s">
        <v>34992</v>
      </c>
      <c r="AB888" s="82" t="s">
        <v>28722</v>
      </c>
      <c r="AC888" s="82">
        <v>1505</v>
      </c>
      <c r="AD888" s="82" t="s">
        <v>34991</v>
      </c>
      <c r="AE888" s="82" t="str">
        <f t="shared" si="57"/>
        <v>BOH</v>
      </c>
      <c r="AX888" s="82" t="s">
        <v>28728</v>
      </c>
      <c r="AY888" s="82">
        <v>1505</v>
      </c>
      <c r="AZ888" s="82" t="s">
        <v>34991</v>
      </c>
      <c r="BA888" s="82" t="str">
        <f>AX888&amp;AZ888</f>
        <v>COH</v>
      </c>
      <c r="BK888" s="82" t="s">
        <v>28735</v>
      </c>
      <c r="BL888" s="82">
        <v>1505</v>
      </c>
      <c r="BM888" s="82" t="s">
        <v>34991</v>
      </c>
      <c r="BN888" s="82" t="str">
        <f t="shared" si="58"/>
        <v>DOH</v>
      </c>
      <c r="BV888" s="82" t="s">
        <v>28742</v>
      </c>
      <c r="BW888" s="82">
        <v>1505</v>
      </c>
      <c r="BX888" s="82" t="s">
        <v>34991</v>
      </c>
      <c r="BY888" s="82" t="str">
        <f t="shared" si="59"/>
        <v>EOH</v>
      </c>
    </row>
    <row r="889" spans="20:77" ht="13.5" customHeight="1">
      <c r="T889" s="82" t="s">
        <v>28714</v>
      </c>
      <c r="U889" s="82">
        <v>1506</v>
      </c>
      <c r="V889" s="82" t="s">
        <v>34993</v>
      </c>
      <c r="W889" s="82" t="str">
        <f t="shared" si="56"/>
        <v>AOI</v>
      </c>
      <c r="Y889" s="82" t="s">
        <v>28846</v>
      </c>
      <c r="AA889" s="82" t="s">
        <v>34994</v>
      </c>
      <c r="AB889" s="82" t="s">
        <v>28722</v>
      </c>
      <c r="AC889" s="82">
        <v>1506</v>
      </c>
      <c r="AD889" s="82" t="s">
        <v>34993</v>
      </c>
      <c r="AE889" s="82" t="str">
        <f t="shared" si="57"/>
        <v>BOI</v>
      </c>
      <c r="AX889" s="82" t="s">
        <v>28728</v>
      </c>
      <c r="AY889" s="82">
        <v>1506</v>
      </c>
      <c r="AZ889" s="82" t="s">
        <v>34993</v>
      </c>
      <c r="BA889" s="82" t="str">
        <f>AX889&amp;AZ889</f>
        <v>COI</v>
      </c>
      <c r="BK889" s="82" t="s">
        <v>28735</v>
      </c>
      <c r="BL889" s="82">
        <v>1506</v>
      </c>
      <c r="BM889" s="82" t="s">
        <v>34993</v>
      </c>
      <c r="BN889" s="82" t="str">
        <f t="shared" si="58"/>
        <v>DOI</v>
      </c>
      <c r="BV889" s="82" t="s">
        <v>28742</v>
      </c>
      <c r="BW889" s="82">
        <v>1506</v>
      </c>
      <c r="BX889" s="82" t="s">
        <v>34993</v>
      </c>
      <c r="BY889" s="82" t="str">
        <f t="shared" si="59"/>
        <v>EOI</v>
      </c>
    </row>
    <row r="890" spans="20:77" ht="13.5" customHeight="1">
      <c r="T890" s="82" t="s">
        <v>28714</v>
      </c>
      <c r="U890" s="82">
        <v>1507</v>
      </c>
      <c r="V890" s="82" t="s">
        <v>34995</v>
      </c>
      <c r="W890" s="82" t="str">
        <f t="shared" si="56"/>
        <v>AOJ</v>
      </c>
      <c r="Y890" s="82" t="s">
        <v>28846</v>
      </c>
      <c r="AA890" s="82" t="s">
        <v>34996</v>
      </c>
      <c r="AB890" s="82" t="s">
        <v>28722</v>
      </c>
      <c r="AC890" s="82">
        <v>1507</v>
      </c>
      <c r="AD890" s="82" t="s">
        <v>34995</v>
      </c>
      <c r="AE890" s="82" t="str">
        <f t="shared" si="57"/>
        <v>BOJ</v>
      </c>
      <c r="AX890" s="82" t="s">
        <v>28728</v>
      </c>
      <c r="AY890" s="82">
        <v>1507</v>
      </c>
      <c r="AZ890" s="82" t="s">
        <v>34995</v>
      </c>
      <c r="BA890" s="82" t="str">
        <f>AX890&amp;AZ890</f>
        <v>COJ</v>
      </c>
      <c r="BK890" s="82" t="s">
        <v>28735</v>
      </c>
      <c r="BL890" s="82">
        <v>1507</v>
      </c>
      <c r="BM890" s="82" t="s">
        <v>34995</v>
      </c>
      <c r="BN890" s="82" t="str">
        <f t="shared" si="58"/>
        <v>DOJ</v>
      </c>
      <c r="BV890" s="82" t="s">
        <v>28742</v>
      </c>
      <c r="BW890" s="82">
        <v>1507</v>
      </c>
      <c r="BX890" s="82" t="s">
        <v>34995</v>
      </c>
      <c r="BY890" s="82" t="str">
        <f t="shared" si="59"/>
        <v>EOJ</v>
      </c>
    </row>
    <row r="891" spans="20:77" ht="13.5" customHeight="1">
      <c r="T891" s="82" t="s">
        <v>28714</v>
      </c>
      <c r="U891" s="82">
        <v>1508</v>
      </c>
      <c r="V891" s="82" t="s">
        <v>34997</v>
      </c>
      <c r="W891" s="82" t="str">
        <f t="shared" si="56"/>
        <v>AOK</v>
      </c>
      <c r="Y891" s="82" t="s">
        <v>28846</v>
      </c>
      <c r="AA891" s="82" t="s">
        <v>34998</v>
      </c>
      <c r="AB891" s="82" t="s">
        <v>28722</v>
      </c>
      <c r="AC891" s="82">
        <v>1508</v>
      </c>
      <c r="AD891" s="82" t="s">
        <v>34997</v>
      </c>
      <c r="AE891" s="82" t="str">
        <f t="shared" si="57"/>
        <v>BOK</v>
      </c>
      <c r="AX891" s="82" t="s">
        <v>28728</v>
      </c>
      <c r="AY891" s="82">
        <v>1508</v>
      </c>
      <c r="AZ891" s="82" t="s">
        <v>34997</v>
      </c>
      <c r="BA891" s="82" t="str">
        <f>AX891&amp;AZ891</f>
        <v>COK</v>
      </c>
      <c r="BK891" s="82" t="s">
        <v>28735</v>
      </c>
      <c r="BL891" s="82">
        <v>1508</v>
      </c>
      <c r="BM891" s="82" t="s">
        <v>34997</v>
      </c>
      <c r="BN891" s="82" t="str">
        <f t="shared" si="58"/>
        <v>DOK</v>
      </c>
      <c r="BV891" s="82" t="s">
        <v>28742</v>
      </c>
      <c r="BW891" s="82">
        <v>1508</v>
      </c>
      <c r="BX891" s="82" t="s">
        <v>34997</v>
      </c>
      <c r="BY891" s="82" t="str">
        <f t="shared" si="59"/>
        <v>EOK</v>
      </c>
    </row>
    <row r="892" spans="20:77" ht="13.5" customHeight="1">
      <c r="T892" s="82" t="s">
        <v>28714</v>
      </c>
      <c r="U892" s="82">
        <v>1509</v>
      </c>
      <c r="V892" s="82" t="s">
        <v>34999</v>
      </c>
      <c r="W892" s="82" t="str">
        <f t="shared" si="56"/>
        <v>AOL</v>
      </c>
      <c r="Y892" s="82" t="s">
        <v>28846</v>
      </c>
      <c r="AA892" s="82" t="s">
        <v>35000</v>
      </c>
      <c r="AB892" s="82" t="s">
        <v>28722</v>
      </c>
      <c r="AC892" s="82">
        <v>1509</v>
      </c>
      <c r="AD892" s="82" t="s">
        <v>34999</v>
      </c>
      <c r="AE892" s="82" t="str">
        <f t="shared" si="57"/>
        <v>BOL</v>
      </c>
      <c r="AX892" s="82" t="s">
        <v>28728</v>
      </c>
      <c r="AY892" s="82">
        <v>1509</v>
      </c>
      <c r="AZ892" s="82" t="s">
        <v>34999</v>
      </c>
      <c r="BA892" s="82" t="str">
        <f>AX892&amp;AZ892</f>
        <v>COL</v>
      </c>
      <c r="BK892" s="82" t="s">
        <v>28735</v>
      </c>
      <c r="BL892" s="82">
        <v>1509</v>
      </c>
      <c r="BM892" s="82" t="s">
        <v>34999</v>
      </c>
      <c r="BN892" s="82" t="str">
        <f t="shared" si="58"/>
        <v>DOL</v>
      </c>
      <c r="BV892" s="82" t="s">
        <v>28742</v>
      </c>
      <c r="BW892" s="82">
        <v>1509</v>
      </c>
      <c r="BX892" s="82" t="s">
        <v>34999</v>
      </c>
      <c r="BY892" s="82" t="str">
        <f t="shared" si="59"/>
        <v>EOL</v>
      </c>
    </row>
    <row r="893" spans="20:77" ht="13.5" customHeight="1">
      <c r="T893" s="82" t="s">
        <v>28714</v>
      </c>
      <c r="U893" s="82">
        <v>1510</v>
      </c>
      <c r="V893" s="82" t="s">
        <v>35001</v>
      </c>
      <c r="W893" s="82" t="str">
        <f t="shared" si="56"/>
        <v>AOM</v>
      </c>
      <c r="Y893" s="82" t="s">
        <v>28846</v>
      </c>
      <c r="AA893" s="82" t="s">
        <v>35002</v>
      </c>
      <c r="AB893" s="82" t="s">
        <v>28722</v>
      </c>
      <c r="AC893" s="82">
        <v>1510</v>
      </c>
      <c r="AD893" s="82" t="s">
        <v>35001</v>
      </c>
      <c r="AE893" s="82" t="str">
        <f t="shared" si="57"/>
        <v>BOM</v>
      </c>
      <c r="AX893" s="82" t="s">
        <v>28728</v>
      </c>
      <c r="AY893" s="82">
        <v>1510</v>
      </c>
      <c r="AZ893" s="82" t="s">
        <v>35001</v>
      </c>
      <c r="BA893" s="82" t="str">
        <f>AX893&amp;AZ893</f>
        <v>COM</v>
      </c>
      <c r="BK893" s="82" t="s">
        <v>28735</v>
      </c>
      <c r="BL893" s="82">
        <v>1510</v>
      </c>
      <c r="BM893" s="82" t="s">
        <v>35001</v>
      </c>
      <c r="BN893" s="82" t="str">
        <f t="shared" si="58"/>
        <v>DOM</v>
      </c>
      <c r="BV893" s="82" t="s">
        <v>28742</v>
      </c>
      <c r="BW893" s="82">
        <v>1510</v>
      </c>
      <c r="BX893" s="82" t="s">
        <v>35001</v>
      </c>
      <c r="BY893" s="82" t="str">
        <f t="shared" si="59"/>
        <v>EOM</v>
      </c>
    </row>
    <row r="894" spans="20:77" ht="13.5" customHeight="1">
      <c r="T894" s="82" t="s">
        <v>28714</v>
      </c>
      <c r="U894" s="82">
        <v>1511</v>
      </c>
      <c r="V894" s="82" t="s">
        <v>35003</v>
      </c>
      <c r="W894" s="82" t="str">
        <f t="shared" si="56"/>
        <v>AON</v>
      </c>
      <c r="Y894" s="82" t="s">
        <v>28846</v>
      </c>
      <c r="AA894" s="82" t="s">
        <v>35004</v>
      </c>
      <c r="AB894" s="82" t="s">
        <v>28722</v>
      </c>
      <c r="AC894" s="82">
        <v>1511</v>
      </c>
      <c r="AD894" s="82" t="s">
        <v>35003</v>
      </c>
      <c r="AE894" s="82" t="str">
        <f t="shared" si="57"/>
        <v>BON</v>
      </c>
      <c r="AX894" s="82" t="s">
        <v>28728</v>
      </c>
      <c r="AY894" s="82">
        <v>1511</v>
      </c>
      <c r="AZ894" s="82" t="s">
        <v>35003</v>
      </c>
      <c r="BA894" s="82" t="str">
        <f>AX894&amp;AZ894</f>
        <v>CON</v>
      </c>
      <c r="BK894" s="82" t="s">
        <v>28735</v>
      </c>
      <c r="BL894" s="82">
        <v>1511</v>
      </c>
      <c r="BM894" s="82" t="s">
        <v>35003</v>
      </c>
      <c r="BN894" s="82" t="str">
        <f t="shared" si="58"/>
        <v>DON</v>
      </c>
      <c r="BV894" s="82" t="s">
        <v>28742</v>
      </c>
      <c r="BW894" s="82">
        <v>1511</v>
      </c>
      <c r="BX894" s="82" t="s">
        <v>35003</v>
      </c>
      <c r="BY894" s="82" t="str">
        <f t="shared" si="59"/>
        <v>EON</v>
      </c>
    </row>
    <row r="895" spans="20:77" ht="13.5" customHeight="1">
      <c r="T895" s="82" t="s">
        <v>28714</v>
      </c>
      <c r="U895" s="82">
        <v>1512</v>
      </c>
      <c r="V895" s="82" t="s">
        <v>35005</v>
      </c>
      <c r="W895" s="82" t="str">
        <f t="shared" si="56"/>
        <v>AOO</v>
      </c>
      <c r="Y895" s="82" t="s">
        <v>28846</v>
      </c>
      <c r="AA895" s="82" t="s">
        <v>35006</v>
      </c>
      <c r="AB895" s="82" t="s">
        <v>28722</v>
      </c>
      <c r="AC895" s="82">
        <v>1512</v>
      </c>
      <c r="AD895" s="82" t="s">
        <v>35005</v>
      </c>
      <c r="AE895" s="82" t="str">
        <f t="shared" si="57"/>
        <v>BOO</v>
      </c>
      <c r="AX895" s="82" t="s">
        <v>28728</v>
      </c>
      <c r="AY895" s="82">
        <v>1512</v>
      </c>
      <c r="AZ895" s="82" t="s">
        <v>35005</v>
      </c>
      <c r="BA895" s="82" t="str">
        <f>AX895&amp;AZ895</f>
        <v>COO</v>
      </c>
      <c r="BK895" s="82" t="s">
        <v>28735</v>
      </c>
      <c r="BL895" s="82">
        <v>1512</v>
      </c>
      <c r="BM895" s="82" t="s">
        <v>35005</v>
      </c>
      <c r="BN895" s="82" t="str">
        <f t="shared" si="58"/>
        <v>DOO</v>
      </c>
      <c r="BV895" s="82" t="s">
        <v>28742</v>
      </c>
      <c r="BW895" s="82">
        <v>1512</v>
      </c>
      <c r="BX895" s="82" t="s">
        <v>35005</v>
      </c>
      <c r="BY895" s="82" t="str">
        <f t="shared" si="59"/>
        <v>EOO</v>
      </c>
    </row>
    <row r="896" spans="20:77" ht="13.5" customHeight="1">
      <c r="T896" s="82" t="s">
        <v>28714</v>
      </c>
      <c r="U896" s="82">
        <v>1513</v>
      </c>
      <c r="V896" s="82" t="s">
        <v>35007</v>
      </c>
      <c r="W896" s="82" t="str">
        <f t="shared" si="56"/>
        <v>AOP</v>
      </c>
      <c r="Y896" s="82" t="s">
        <v>28846</v>
      </c>
      <c r="AA896" s="82" t="s">
        <v>35008</v>
      </c>
      <c r="AB896" s="82" t="s">
        <v>28722</v>
      </c>
      <c r="AC896" s="82">
        <v>1513</v>
      </c>
      <c r="AD896" s="82" t="s">
        <v>35007</v>
      </c>
      <c r="AE896" s="82" t="str">
        <f t="shared" si="57"/>
        <v>BOP</v>
      </c>
      <c r="AX896" s="82" t="s">
        <v>28728</v>
      </c>
      <c r="AY896" s="82">
        <v>1513</v>
      </c>
      <c r="AZ896" s="82" t="s">
        <v>35007</v>
      </c>
      <c r="BA896" s="82" t="str">
        <f>AX896&amp;AZ896</f>
        <v>COP</v>
      </c>
      <c r="BK896" s="82" t="s">
        <v>28735</v>
      </c>
      <c r="BL896" s="82">
        <v>1513</v>
      </c>
      <c r="BM896" s="82" t="s">
        <v>35007</v>
      </c>
      <c r="BN896" s="82" t="str">
        <f t="shared" si="58"/>
        <v>DOP</v>
      </c>
      <c r="BV896" s="82" t="s">
        <v>28742</v>
      </c>
      <c r="BW896" s="82">
        <v>1513</v>
      </c>
      <c r="BX896" s="82" t="s">
        <v>35007</v>
      </c>
      <c r="BY896" s="82" t="str">
        <f t="shared" si="59"/>
        <v>EOP</v>
      </c>
    </row>
    <row r="897" spans="20:77" ht="13.5" customHeight="1">
      <c r="T897" s="82" t="s">
        <v>28714</v>
      </c>
      <c r="U897" s="82">
        <v>1514</v>
      </c>
      <c r="V897" s="82" t="s">
        <v>35009</v>
      </c>
      <c r="W897" s="82" t="str">
        <f t="shared" si="56"/>
        <v>AOQ</v>
      </c>
      <c r="Y897" s="82" t="s">
        <v>28846</v>
      </c>
      <c r="AA897" s="82" t="s">
        <v>35010</v>
      </c>
      <c r="AB897" s="82" t="s">
        <v>28722</v>
      </c>
      <c r="AC897" s="82">
        <v>1514</v>
      </c>
      <c r="AD897" s="82" t="s">
        <v>35009</v>
      </c>
      <c r="AE897" s="82" t="str">
        <f t="shared" si="57"/>
        <v>BOQ</v>
      </c>
      <c r="AX897" s="82" t="s">
        <v>28728</v>
      </c>
      <c r="AY897" s="82">
        <v>1514</v>
      </c>
      <c r="AZ897" s="82" t="s">
        <v>35009</v>
      </c>
      <c r="BA897" s="82" t="str">
        <f>AX897&amp;AZ897</f>
        <v>COQ</v>
      </c>
      <c r="BK897" s="82" t="s">
        <v>28735</v>
      </c>
      <c r="BL897" s="82">
        <v>1514</v>
      </c>
      <c r="BM897" s="82" t="s">
        <v>35009</v>
      </c>
      <c r="BN897" s="82" t="str">
        <f t="shared" si="58"/>
        <v>DOQ</v>
      </c>
      <c r="BV897" s="82" t="s">
        <v>28742</v>
      </c>
      <c r="BW897" s="82">
        <v>1514</v>
      </c>
      <c r="BX897" s="82" t="s">
        <v>35009</v>
      </c>
      <c r="BY897" s="82" t="str">
        <f t="shared" si="59"/>
        <v>EOQ</v>
      </c>
    </row>
    <row r="898" spans="20:77" ht="13.5" customHeight="1">
      <c r="T898" s="82" t="s">
        <v>28714</v>
      </c>
      <c r="U898" s="82">
        <v>1515</v>
      </c>
      <c r="V898" s="82" t="s">
        <v>35011</v>
      </c>
      <c r="W898" s="82" t="str">
        <f t="shared" si="56"/>
        <v>AOR</v>
      </c>
      <c r="Y898" s="82" t="s">
        <v>28846</v>
      </c>
      <c r="AA898" s="82" t="s">
        <v>35012</v>
      </c>
      <c r="AB898" s="82" t="s">
        <v>28722</v>
      </c>
      <c r="AC898" s="82">
        <v>1515</v>
      </c>
      <c r="AD898" s="82" t="s">
        <v>35011</v>
      </c>
      <c r="AE898" s="82" t="str">
        <f t="shared" si="57"/>
        <v>BOR</v>
      </c>
      <c r="AX898" s="82" t="s">
        <v>28728</v>
      </c>
      <c r="AY898" s="82">
        <v>1515</v>
      </c>
      <c r="AZ898" s="82" t="s">
        <v>35011</v>
      </c>
      <c r="BA898" s="82" t="str">
        <f>AX898&amp;AZ898</f>
        <v>COR</v>
      </c>
      <c r="BK898" s="82" t="s">
        <v>28735</v>
      </c>
      <c r="BL898" s="82">
        <v>1515</v>
      </c>
      <c r="BM898" s="82" t="s">
        <v>35011</v>
      </c>
      <c r="BN898" s="82" t="str">
        <f t="shared" si="58"/>
        <v>DOR</v>
      </c>
      <c r="BV898" s="82" t="s">
        <v>28742</v>
      </c>
      <c r="BW898" s="82">
        <v>1515</v>
      </c>
      <c r="BX898" s="82" t="s">
        <v>35011</v>
      </c>
      <c r="BY898" s="82" t="str">
        <f t="shared" si="59"/>
        <v>EOR</v>
      </c>
    </row>
    <row r="899" spans="20:77" ht="13.5" customHeight="1">
      <c r="T899" s="82" t="s">
        <v>28714</v>
      </c>
      <c r="U899" s="82">
        <v>1516</v>
      </c>
      <c r="V899" s="82" t="s">
        <v>35013</v>
      </c>
      <c r="W899" s="82" t="str">
        <f t="shared" si="56"/>
        <v>AOS</v>
      </c>
      <c r="Y899" s="82" t="s">
        <v>28846</v>
      </c>
      <c r="AA899" s="82" t="s">
        <v>35014</v>
      </c>
      <c r="AB899" s="82" t="s">
        <v>28722</v>
      </c>
      <c r="AC899" s="82">
        <v>1516</v>
      </c>
      <c r="AD899" s="82" t="s">
        <v>35013</v>
      </c>
      <c r="AE899" s="82" t="str">
        <f t="shared" si="57"/>
        <v>BOS</v>
      </c>
      <c r="AX899" s="82" t="s">
        <v>28728</v>
      </c>
      <c r="AY899" s="82">
        <v>1516</v>
      </c>
      <c r="AZ899" s="82" t="s">
        <v>35013</v>
      </c>
      <c r="BA899" s="82" t="str">
        <f>AX899&amp;AZ899</f>
        <v>COS</v>
      </c>
      <c r="BK899" s="82" t="s">
        <v>28735</v>
      </c>
      <c r="BL899" s="82">
        <v>1516</v>
      </c>
      <c r="BM899" s="82" t="s">
        <v>35013</v>
      </c>
      <c r="BN899" s="82" t="str">
        <f t="shared" si="58"/>
        <v>DOS</v>
      </c>
      <c r="BV899" s="82" t="s">
        <v>28742</v>
      </c>
      <c r="BW899" s="82">
        <v>1516</v>
      </c>
      <c r="BX899" s="82" t="s">
        <v>35013</v>
      </c>
      <c r="BY899" s="82" t="str">
        <f t="shared" si="59"/>
        <v>EOS</v>
      </c>
    </row>
    <row r="900" spans="20:77" ht="13.5" customHeight="1">
      <c r="T900" s="82" t="s">
        <v>28714</v>
      </c>
      <c r="U900" s="82">
        <v>1517</v>
      </c>
      <c r="V900" s="82" t="s">
        <v>35015</v>
      </c>
      <c r="W900" s="82" t="str">
        <f t="shared" si="56"/>
        <v>AOT</v>
      </c>
      <c r="Y900" s="82" t="s">
        <v>28846</v>
      </c>
      <c r="AA900" s="82" t="s">
        <v>35016</v>
      </c>
      <c r="AB900" s="82" t="s">
        <v>28722</v>
      </c>
      <c r="AC900" s="82">
        <v>1517</v>
      </c>
      <c r="AD900" s="82" t="s">
        <v>35015</v>
      </c>
      <c r="AE900" s="82" t="str">
        <f t="shared" si="57"/>
        <v>BOT</v>
      </c>
      <c r="AX900" s="82" t="s">
        <v>28728</v>
      </c>
      <c r="AY900" s="82">
        <v>1517</v>
      </c>
      <c r="AZ900" s="82" t="s">
        <v>35015</v>
      </c>
      <c r="BA900" s="82" t="str">
        <f>AX900&amp;AZ900</f>
        <v>COT</v>
      </c>
      <c r="BK900" s="82" t="s">
        <v>28735</v>
      </c>
      <c r="BL900" s="82">
        <v>1517</v>
      </c>
      <c r="BM900" s="82" t="s">
        <v>35015</v>
      </c>
      <c r="BN900" s="82" t="str">
        <f t="shared" si="58"/>
        <v>DOT</v>
      </c>
      <c r="BV900" s="82" t="s">
        <v>28742</v>
      </c>
      <c r="BW900" s="82">
        <v>1517</v>
      </c>
      <c r="BX900" s="82" t="s">
        <v>35015</v>
      </c>
      <c r="BY900" s="82" t="str">
        <f t="shared" si="59"/>
        <v>EOT</v>
      </c>
    </row>
    <row r="901" spans="20:77" ht="13.5" customHeight="1">
      <c r="T901" s="82" t="s">
        <v>28714</v>
      </c>
      <c r="U901" s="82">
        <v>1518</v>
      </c>
      <c r="V901" s="82" t="s">
        <v>35017</v>
      </c>
      <c r="W901" s="82" t="str">
        <f t="shared" si="56"/>
        <v>AOU</v>
      </c>
      <c r="Y901" s="82" t="s">
        <v>28846</v>
      </c>
      <c r="AA901" s="82" t="s">
        <v>35018</v>
      </c>
      <c r="AB901" s="82" t="s">
        <v>28722</v>
      </c>
      <c r="AC901" s="82">
        <v>1518</v>
      </c>
      <c r="AD901" s="82" t="s">
        <v>35017</v>
      </c>
      <c r="AE901" s="82" t="str">
        <f t="shared" si="57"/>
        <v>BOU</v>
      </c>
      <c r="AX901" s="82" t="s">
        <v>28728</v>
      </c>
      <c r="AY901" s="82">
        <v>1518</v>
      </c>
      <c r="AZ901" s="82" t="s">
        <v>35017</v>
      </c>
      <c r="BA901" s="82" t="str">
        <f>AX901&amp;AZ901</f>
        <v>COU</v>
      </c>
      <c r="BK901" s="82" t="s">
        <v>28735</v>
      </c>
      <c r="BL901" s="82">
        <v>1518</v>
      </c>
      <c r="BM901" s="82" t="s">
        <v>35017</v>
      </c>
      <c r="BN901" s="82" t="str">
        <f t="shared" si="58"/>
        <v>DOU</v>
      </c>
      <c r="BV901" s="82" t="s">
        <v>28742</v>
      </c>
      <c r="BW901" s="82">
        <v>1518</v>
      </c>
      <c r="BX901" s="82" t="s">
        <v>35017</v>
      </c>
      <c r="BY901" s="82" t="str">
        <f t="shared" si="59"/>
        <v>EOU</v>
      </c>
    </row>
    <row r="902" spans="20:77" ht="13.5" customHeight="1">
      <c r="T902" s="82" t="s">
        <v>28714</v>
      </c>
      <c r="U902" s="82">
        <v>1519</v>
      </c>
      <c r="V902" s="82" t="s">
        <v>35019</v>
      </c>
      <c r="W902" s="82" t="str">
        <f t="shared" si="56"/>
        <v>AOV</v>
      </c>
      <c r="Y902" s="82" t="s">
        <v>28846</v>
      </c>
      <c r="AA902" s="82" t="s">
        <v>35020</v>
      </c>
      <c r="AB902" s="82" t="s">
        <v>28722</v>
      </c>
      <c r="AC902" s="82">
        <v>1519</v>
      </c>
      <c r="AD902" s="82" t="s">
        <v>35019</v>
      </c>
      <c r="AE902" s="82" t="str">
        <f t="shared" si="57"/>
        <v>BOV</v>
      </c>
      <c r="AX902" s="82" t="s">
        <v>28728</v>
      </c>
      <c r="AY902" s="82">
        <v>1519</v>
      </c>
      <c r="AZ902" s="82" t="s">
        <v>35019</v>
      </c>
      <c r="BA902" s="82" t="str">
        <f>AX902&amp;AZ902</f>
        <v>COV</v>
      </c>
      <c r="BK902" s="82" t="s">
        <v>28735</v>
      </c>
      <c r="BL902" s="82">
        <v>1519</v>
      </c>
      <c r="BM902" s="82" t="s">
        <v>35019</v>
      </c>
      <c r="BN902" s="82" t="str">
        <f t="shared" si="58"/>
        <v>DOV</v>
      </c>
      <c r="BV902" s="82" t="s">
        <v>28742</v>
      </c>
      <c r="BW902" s="82">
        <v>1519</v>
      </c>
      <c r="BX902" s="82" t="s">
        <v>35019</v>
      </c>
      <c r="BY902" s="82" t="str">
        <f t="shared" si="59"/>
        <v>EOV</v>
      </c>
    </row>
    <row r="903" spans="20:77" ht="13.5" customHeight="1">
      <c r="T903" s="82" t="s">
        <v>28714</v>
      </c>
      <c r="U903" s="82">
        <v>1520</v>
      </c>
      <c r="V903" s="82" t="s">
        <v>35021</v>
      </c>
      <c r="W903" s="82" t="str">
        <f t="shared" si="56"/>
        <v>AOW</v>
      </c>
      <c r="Y903" s="82" t="s">
        <v>28846</v>
      </c>
      <c r="AA903" s="82" t="s">
        <v>35022</v>
      </c>
      <c r="AB903" s="82" t="s">
        <v>28722</v>
      </c>
      <c r="AC903" s="82">
        <v>1520</v>
      </c>
      <c r="AD903" s="82" t="s">
        <v>35021</v>
      </c>
      <c r="AE903" s="82" t="str">
        <f t="shared" si="57"/>
        <v>BOW</v>
      </c>
      <c r="AX903" s="82" t="s">
        <v>28728</v>
      </c>
      <c r="AY903" s="82">
        <v>1520</v>
      </c>
      <c r="AZ903" s="82" t="s">
        <v>35021</v>
      </c>
      <c r="BA903" s="82" t="str">
        <f>AX903&amp;AZ903</f>
        <v>COW</v>
      </c>
      <c r="BK903" s="82" t="s">
        <v>28735</v>
      </c>
      <c r="BL903" s="82">
        <v>1520</v>
      </c>
      <c r="BM903" s="82" t="s">
        <v>35021</v>
      </c>
      <c r="BN903" s="82" t="str">
        <f t="shared" si="58"/>
        <v>DOW</v>
      </c>
      <c r="BV903" s="82" t="s">
        <v>28742</v>
      </c>
      <c r="BW903" s="82">
        <v>1520</v>
      </c>
      <c r="BX903" s="82" t="s">
        <v>35021</v>
      </c>
      <c r="BY903" s="82" t="str">
        <f t="shared" si="59"/>
        <v>EOW</v>
      </c>
    </row>
    <row r="904" spans="20:77" ht="13.5" customHeight="1">
      <c r="T904" s="82" t="s">
        <v>28714</v>
      </c>
      <c r="U904" s="82">
        <v>1521</v>
      </c>
      <c r="V904" s="82" t="s">
        <v>35023</v>
      </c>
      <c r="W904" s="82" t="str">
        <f t="shared" si="56"/>
        <v>AOX</v>
      </c>
      <c r="Y904" s="82" t="s">
        <v>28846</v>
      </c>
      <c r="AA904" s="82" t="s">
        <v>35024</v>
      </c>
      <c r="AB904" s="82" t="s">
        <v>28722</v>
      </c>
      <c r="AC904" s="82">
        <v>1521</v>
      </c>
      <c r="AD904" s="82" t="s">
        <v>35023</v>
      </c>
      <c r="AE904" s="82" t="str">
        <f t="shared" si="57"/>
        <v>BOX</v>
      </c>
      <c r="AX904" s="82" t="s">
        <v>28728</v>
      </c>
      <c r="AY904" s="82">
        <v>1521</v>
      </c>
      <c r="AZ904" s="82" t="s">
        <v>35023</v>
      </c>
      <c r="BA904" s="82" t="str">
        <f>AX904&amp;AZ904</f>
        <v>COX</v>
      </c>
      <c r="BK904" s="82" t="s">
        <v>28735</v>
      </c>
      <c r="BL904" s="82">
        <v>1521</v>
      </c>
      <c r="BM904" s="82" t="s">
        <v>35023</v>
      </c>
      <c r="BN904" s="82" t="str">
        <f t="shared" si="58"/>
        <v>DOX</v>
      </c>
      <c r="BV904" s="82" t="s">
        <v>28742</v>
      </c>
      <c r="BW904" s="82">
        <v>1521</v>
      </c>
      <c r="BX904" s="82" t="s">
        <v>35023</v>
      </c>
      <c r="BY904" s="82" t="str">
        <f t="shared" si="59"/>
        <v>EOX</v>
      </c>
    </row>
    <row r="905" spans="20:77" ht="13.5" customHeight="1">
      <c r="T905" s="82" t="s">
        <v>28714</v>
      </c>
      <c r="U905" s="82">
        <v>1522</v>
      </c>
      <c r="V905" s="82" t="s">
        <v>35025</v>
      </c>
      <c r="W905" s="82" t="str">
        <f t="shared" ref="W905:W968" si="60">T905&amp;V905</f>
        <v>AOY</v>
      </c>
      <c r="Y905" s="82" t="s">
        <v>28846</v>
      </c>
      <c r="AA905" s="82" t="s">
        <v>35026</v>
      </c>
      <c r="AB905" s="82" t="s">
        <v>28722</v>
      </c>
      <c r="AC905" s="82">
        <v>1522</v>
      </c>
      <c r="AD905" s="82" t="s">
        <v>35025</v>
      </c>
      <c r="AE905" s="82" t="str">
        <f t="shared" ref="AE905:AE968" si="61">AB905&amp;AD905</f>
        <v>BOY</v>
      </c>
      <c r="AX905" s="82" t="s">
        <v>28728</v>
      </c>
      <c r="AY905" s="82">
        <v>1522</v>
      </c>
      <c r="AZ905" s="82" t="s">
        <v>35025</v>
      </c>
      <c r="BA905" s="82" t="str">
        <f>AX905&amp;AZ905</f>
        <v>COY</v>
      </c>
      <c r="BK905" s="82" t="s">
        <v>28735</v>
      </c>
      <c r="BL905" s="82">
        <v>1522</v>
      </c>
      <c r="BM905" s="82" t="s">
        <v>35025</v>
      </c>
      <c r="BN905" s="82" t="str">
        <f t="shared" ref="BN905:BN968" si="62">BK905&amp;BM905</f>
        <v>DOY</v>
      </c>
      <c r="BV905" s="82" t="s">
        <v>28742</v>
      </c>
      <c r="BW905" s="82">
        <v>1522</v>
      </c>
      <c r="BX905" s="82" t="s">
        <v>35025</v>
      </c>
      <c r="BY905" s="82" t="str">
        <f t="shared" ref="BY905:BY968" si="63">BV905&amp;BX905</f>
        <v>EOY</v>
      </c>
    </row>
    <row r="906" spans="20:77" ht="13.5" customHeight="1">
      <c r="T906" s="82" t="s">
        <v>28714</v>
      </c>
      <c r="U906" s="82">
        <v>1523</v>
      </c>
      <c r="V906" s="82" t="s">
        <v>35027</v>
      </c>
      <c r="W906" s="82" t="str">
        <f t="shared" si="60"/>
        <v>AOZ</v>
      </c>
      <c r="Y906" s="82" t="s">
        <v>28846</v>
      </c>
      <c r="AA906" s="82" t="s">
        <v>35028</v>
      </c>
      <c r="AB906" s="82" t="s">
        <v>28722</v>
      </c>
      <c r="AC906" s="82">
        <v>1523</v>
      </c>
      <c r="AD906" s="82" t="s">
        <v>35027</v>
      </c>
      <c r="AE906" s="82" t="str">
        <f t="shared" si="61"/>
        <v>BOZ</v>
      </c>
      <c r="AX906" s="82" t="s">
        <v>28728</v>
      </c>
      <c r="AY906" s="82">
        <v>1523</v>
      </c>
      <c r="AZ906" s="82" t="s">
        <v>35027</v>
      </c>
      <c r="BA906" s="82" t="str">
        <f>AX906&amp;AZ906</f>
        <v>COZ</v>
      </c>
      <c r="BK906" s="82" t="s">
        <v>28735</v>
      </c>
      <c r="BL906" s="82">
        <v>1523</v>
      </c>
      <c r="BM906" s="82" t="s">
        <v>35027</v>
      </c>
      <c r="BN906" s="82" t="str">
        <f t="shared" si="62"/>
        <v>DOZ</v>
      </c>
      <c r="BV906" s="82" t="s">
        <v>28742</v>
      </c>
      <c r="BW906" s="82">
        <v>1523</v>
      </c>
      <c r="BX906" s="82" t="s">
        <v>35027</v>
      </c>
      <c r="BY906" s="82" t="str">
        <f t="shared" si="63"/>
        <v>EOZ</v>
      </c>
    </row>
    <row r="907" spans="20:77" ht="13.5" customHeight="1">
      <c r="T907" s="82" t="s">
        <v>28714</v>
      </c>
      <c r="U907" s="82">
        <v>1550</v>
      </c>
      <c r="V907" s="82" t="s">
        <v>35029</v>
      </c>
      <c r="W907" s="82" t="str">
        <f t="shared" si="60"/>
        <v>AP0</v>
      </c>
      <c r="Y907" s="82" t="s">
        <v>28846</v>
      </c>
      <c r="AA907" s="82" t="s">
        <v>35030</v>
      </c>
      <c r="AB907" s="82" t="s">
        <v>28722</v>
      </c>
      <c r="AC907" s="82">
        <v>1550</v>
      </c>
      <c r="AD907" s="82" t="s">
        <v>35029</v>
      </c>
      <c r="AE907" s="82" t="str">
        <f t="shared" si="61"/>
        <v>BP0</v>
      </c>
      <c r="AX907" s="82" t="s">
        <v>28728</v>
      </c>
      <c r="AY907" s="82">
        <v>1550</v>
      </c>
      <c r="AZ907" s="82" t="s">
        <v>35029</v>
      </c>
      <c r="BA907" s="82" t="str">
        <f>AX907&amp;AZ907</f>
        <v>CP0</v>
      </c>
      <c r="BK907" s="82" t="s">
        <v>28735</v>
      </c>
      <c r="BL907" s="82">
        <v>1550</v>
      </c>
      <c r="BM907" s="82" t="s">
        <v>35029</v>
      </c>
      <c r="BN907" s="82" t="str">
        <f t="shared" si="62"/>
        <v>DP0</v>
      </c>
      <c r="BV907" s="82" t="s">
        <v>28742</v>
      </c>
      <c r="BW907" s="82">
        <v>1550</v>
      </c>
      <c r="BX907" s="82" t="s">
        <v>35029</v>
      </c>
      <c r="BY907" s="82" t="str">
        <f t="shared" si="63"/>
        <v>EP0</v>
      </c>
    </row>
    <row r="908" spans="20:77" ht="13.5" customHeight="1">
      <c r="T908" s="82" t="s">
        <v>28714</v>
      </c>
      <c r="U908" s="82">
        <v>1551</v>
      </c>
      <c r="V908" s="82" t="s">
        <v>35031</v>
      </c>
      <c r="W908" s="82" t="str">
        <f t="shared" si="60"/>
        <v>AP1</v>
      </c>
      <c r="Y908" s="82" t="s">
        <v>28846</v>
      </c>
      <c r="AA908" s="82" t="s">
        <v>35032</v>
      </c>
      <c r="AB908" s="82" t="s">
        <v>28722</v>
      </c>
      <c r="AC908" s="82">
        <v>1551</v>
      </c>
      <c r="AD908" s="82" t="s">
        <v>35031</v>
      </c>
      <c r="AE908" s="82" t="str">
        <f t="shared" si="61"/>
        <v>BP1</v>
      </c>
      <c r="AX908" s="82" t="s">
        <v>28728</v>
      </c>
      <c r="AY908" s="82">
        <v>1551</v>
      </c>
      <c r="AZ908" s="82" t="s">
        <v>35031</v>
      </c>
      <c r="BA908" s="82" t="str">
        <f>AX908&amp;AZ908</f>
        <v>CP1</v>
      </c>
      <c r="BK908" s="82" t="s">
        <v>28735</v>
      </c>
      <c r="BL908" s="82">
        <v>1551</v>
      </c>
      <c r="BM908" s="82" t="s">
        <v>35031</v>
      </c>
      <c r="BN908" s="82" t="str">
        <f t="shared" si="62"/>
        <v>DP1</v>
      </c>
      <c r="BV908" s="82" t="s">
        <v>28742</v>
      </c>
      <c r="BW908" s="82">
        <v>1551</v>
      </c>
      <c r="BX908" s="82" t="s">
        <v>35031</v>
      </c>
      <c r="BY908" s="82" t="str">
        <f t="shared" si="63"/>
        <v>EP1</v>
      </c>
    </row>
    <row r="909" spans="20:77" ht="13.5" customHeight="1">
      <c r="T909" s="82" t="s">
        <v>28714</v>
      </c>
      <c r="U909" s="82">
        <v>1552</v>
      </c>
      <c r="V909" s="82" t="s">
        <v>35033</v>
      </c>
      <c r="W909" s="82" t="str">
        <f t="shared" si="60"/>
        <v>AP2</v>
      </c>
      <c r="Y909" s="82" t="s">
        <v>28846</v>
      </c>
      <c r="AA909" s="82" t="s">
        <v>33445</v>
      </c>
      <c r="AB909" s="82" t="s">
        <v>28722</v>
      </c>
      <c r="AC909" s="82">
        <v>1552</v>
      </c>
      <c r="AD909" s="82" t="s">
        <v>35033</v>
      </c>
      <c r="AE909" s="82" t="str">
        <f t="shared" si="61"/>
        <v>BP2</v>
      </c>
      <c r="AX909" s="82" t="s">
        <v>28728</v>
      </c>
      <c r="AY909" s="82">
        <v>1552</v>
      </c>
      <c r="AZ909" s="82" t="s">
        <v>35033</v>
      </c>
      <c r="BA909" s="82" t="str">
        <f>AX909&amp;AZ909</f>
        <v>CP2</v>
      </c>
      <c r="BK909" s="82" t="s">
        <v>28735</v>
      </c>
      <c r="BL909" s="82">
        <v>1552</v>
      </c>
      <c r="BM909" s="82" t="s">
        <v>35033</v>
      </c>
      <c r="BN909" s="82" t="str">
        <f t="shared" si="62"/>
        <v>DP2</v>
      </c>
      <c r="BV909" s="82" t="s">
        <v>28742</v>
      </c>
      <c r="BW909" s="82">
        <v>1552</v>
      </c>
      <c r="BX909" s="82" t="s">
        <v>35033</v>
      </c>
      <c r="BY909" s="82" t="str">
        <f t="shared" si="63"/>
        <v>EP2</v>
      </c>
    </row>
    <row r="910" spans="20:77" ht="13.5" customHeight="1">
      <c r="T910" s="82" t="s">
        <v>28714</v>
      </c>
      <c r="U910" s="82">
        <v>1553</v>
      </c>
      <c r="V910" s="82" t="s">
        <v>30305</v>
      </c>
      <c r="W910" s="82" t="str">
        <f t="shared" si="60"/>
        <v>AP3</v>
      </c>
      <c r="Y910" s="82" t="s">
        <v>28846</v>
      </c>
      <c r="AA910" s="82" t="s">
        <v>35034</v>
      </c>
      <c r="AB910" s="82" t="s">
        <v>28722</v>
      </c>
      <c r="AC910" s="82">
        <v>1553</v>
      </c>
      <c r="AD910" s="82" t="s">
        <v>30305</v>
      </c>
      <c r="AE910" s="82" t="str">
        <f t="shared" si="61"/>
        <v>BP3</v>
      </c>
      <c r="AX910" s="82" t="s">
        <v>28728</v>
      </c>
      <c r="AY910" s="82">
        <v>1553</v>
      </c>
      <c r="AZ910" s="82" t="s">
        <v>30305</v>
      </c>
      <c r="BA910" s="82" t="str">
        <f>AX910&amp;AZ910</f>
        <v>CP3</v>
      </c>
      <c r="BK910" s="82" t="s">
        <v>28735</v>
      </c>
      <c r="BL910" s="82">
        <v>1553</v>
      </c>
      <c r="BM910" s="82" t="s">
        <v>30305</v>
      </c>
      <c r="BN910" s="82" t="str">
        <f t="shared" si="62"/>
        <v>DP3</v>
      </c>
      <c r="BV910" s="82" t="s">
        <v>28742</v>
      </c>
      <c r="BW910" s="82">
        <v>1553</v>
      </c>
      <c r="BX910" s="82" t="s">
        <v>30305</v>
      </c>
      <c r="BY910" s="82" t="str">
        <f t="shared" si="63"/>
        <v>EP3</v>
      </c>
    </row>
    <row r="911" spans="20:77" ht="13.5" customHeight="1">
      <c r="T911" s="82" t="s">
        <v>28714</v>
      </c>
      <c r="U911" s="82">
        <v>1554</v>
      </c>
      <c r="V911" s="82" t="s">
        <v>35035</v>
      </c>
      <c r="W911" s="82" t="str">
        <f t="shared" si="60"/>
        <v>AP4</v>
      </c>
      <c r="Y911" s="82" t="s">
        <v>28846</v>
      </c>
      <c r="AA911" s="82" t="s">
        <v>35036</v>
      </c>
      <c r="AB911" s="82" t="s">
        <v>28722</v>
      </c>
      <c r="AC911" s="82">
        <v>1554</v>
      </c>
      <c r="AD911" s="82" t="s">
        <v>35035</v>
      </c>
      <c r="AE911" s="82" t="str">
        <f t="shared" si="61"/>
        <v>BP4</v>
      </c>
      <c r="AX911" s="82" t="s">
        <v>28728</v>
      </c>
      <c r="AY911" s="82">
        <v>1554</v>
      </c>
      <c r="AZ911" s="82" t="s">
        <v>35035</v>
      </c>
      <c r="BA911" s="82" t="str">
        <f>AX911&amp;AZ911</f>
        <v>CP4</v>
      </c>
      <c r="BK911" s="82" t="s">
        <v>28735</v>
      </c>
      <c r="BL911" s="82">
        <v>1554</v>
      </c>
      <c r="BM911" s="82" t="s">
        <v>35035</v>
      </c>
      <c r="BN911" s="82" t="str">
        <f t="shared" si="62"/>
        <v>DP4</v>
      </c>
      <c r="BV911" s="82" t="s">
        <v>28742</v>
      </c>
      <c r="BW911" s="82">
        <v>1554</v>
      </c>
      <c r="BX911" s="82" t="s">
        <v>35035</v>
      </c>
      <c r="BY911" s="82" t="str">
        <f t="shared" si="63"/>
        <v>EP4</v>
      </c>
    </row>
    <row r="912" spans="20:77" ht="13.5" customHeight="1">
      <c r="T912" s="82" t="s">
        <v>28714</v>
      </c>
      <c r="U912" s="82">
        <v>1555</v>
      </c>
      <c r="V912" s="82" t="s">
        <v>35037</v>
      </c>
      <c r="W912" s="82" t="str">
        <f t="shared" si="60"/>
        <v>AP5</v>
      </c>
      <c r="Y912" s="82" t="s">
        <v>28846</v>
      </c>
      <c r="AA912" s="82" t="s">
        <v>35038</v>
      </c>
      <c r="AB912" s="82" t="s">
        <v>28722</v>
      </c>
      <c r="AC912" s="82">
        <v>1555</v>
      </c>
      <c r="AD912" s="82" t="s">
        <v>35037</v>
      </c>
      <c r="AE912" s="82" t="str">
        <f t="shared" si="61"/>
        <v>BP5</v>
      </c>
      <c r="AX912" s="82" t="s">
        <v>28728</v>
      </c>
      <c r="AY912" s="82">
        <v>1555</v>
      </c>
      <c r="AZ912" s="82" t="s">
        <v>35037</v>
      </c>
      <c r="BA912" s="82" t="str">
        <f>AX912&amp;AZ912</f>
        <v>CP5</v>
      </c>
      <c r="BK912" s="82" t="s">
        <v>28735</v>
      </c>
      <c r="BL912" s="82">
        <v>1555</v>
      </c>
      <c r="BM912" s="82" t="s">
        <v>35037</v>
      </c>
      <c r="BN912" s="82" t="str">
        <f t="shared" si="62"/>
        <v>DP5</v>
      </c>
      <c r="BV912" s="82" t="s">
        <v>28742</v>
      </c>
      <c r="BW912" s="82">
        <v>1555</v>
      </c>
      <c r="BX912" s="82" t="s">
        <v>35037</v>
      </c>
      <c r="BY912" s="82" t="str">
        <f t="shared" si="63"/>
        <v>EP5</v>
      </c>
    </row>
    <row r="913" spans="20:77" ht="13.5" customHeight="1">
      <c r="T913" s="82" t="s">
        <v>28714</v>
      </c>
      <c r="U913" s="82">
        <v>1556</v>
      </c>
      <c r="V913" s="82" t="s">
        <v>35039</v>
      </c>
      <c r="W913" s="82" t="str">
        <f t="shared" si="60"/>
        <v>AP6</v>
      </c>
      <c r="Y913" s="82" t="s">
        <v>28846</v>
      </c>
      <c r="AA913" s="82" t="s">
        <v>35040</v>
      </c>
      <c r="AB913" s="82" t="s">
        <v>28722</v>
      </c>
      <c r="AC913" s="82">
        <v>1556</v>
      </c>
      <c r="AD913" s="82" t="s">
        <v>35039</v>
      </c>
      <c r="AE913" s="82" t="str">
        <f t="shared" si="61"/>
        <v>BP6</v>
      </c>
      <c r="AX913" s="82" t="s">
        <v>28728</v>
      </c>
      <c r="AY913" s="82">
        <v>1556</v>
      </c>
      <c r="AZ913" s="82" t="s">
        <v>35039</v>
      </c>
      <c r="BA913" s="82" t="str">
        <f>AX913&amp;AZ913</f>
        <v>CP6</v>
      </c>
      <c r="BK913" s="82" t="s">
        <v>28735</v>
      </c>
      <c r="BL913" s="82">
        <v>1556</v>
      </c>
      <c r="BM913" s="82" t="s">
        <v>35039</v>
      </c>
      <c r="BN913" s="82" t="str">
        <f t="shared" si="62"/>
        <v>DP6</v>
      </c>
      <c r="BV913" s="82" t="s">
        <v>28742</v>
      </c>
      <c r="BW913" s="82">
        <v>1556</v>
      </c>
      <c r="BX913" s="82" t="s">
        <v>35039</v>
      </c>
      <c r="BY913" s="82" t="str">
        <f t="shared" si="63"/>
        <v>EP6</v>
      </c>
    </row>
    <row r="914" spans="20:77" ht="13.5" customHeight="1">
      <c r="T914" s="82" t="s">
        <v>28714</v>
      </c>
      <c r="U914" s="82">
        <v>1557</v>
      </c>
      <c r="V914" s="82" t="s">
        <v>35041</v>
      </c>
      <c r="W914" s="82" t="str">
        <f t="shared" si="60"/>
        <v>AP7</v>
      </c>
      <c r="Y914" s="82" t="s">
        <v>28846</v>
      </c>
      <c r="AA914" s="82" t="s">
        <v>35042</v>
      </c>
      <c r="AB914" s="82" t="s">
        <v>28722</v>
      </c>
      <c r="AC914" s="82">
        <v>1557</v>
      </c>
      <c r="AD914" s="82" t="s">
        <v>35041</v>
      </c>
      <c r="AE914" s="82" t="str">
        <f t="shared" si="61"/>
        <v>BP7</v>
      </c>
      <c r="AX914" s="82" t="s">
        <v>28728</v>
      </c>
      <c r="AY914" s="82">
        <v>1557</v>
      </c>
      <c r="AZ914" s="82" t="s">
        <v>35041</v>
      </c>
      <c r="BA914" s="82" t="str">
        <f>AX914&amp;AZ914</f>
        <v>CP7</v>
      </c>
      <c r="BK914" s="82" t="s">
        <v>28735</v>
      </c>
      <c r="BL914" s="82">
        <v>1557</v>
      </c>
      <c r="BM914" s="82" t="s">
        <v>35041</v>
      </c>
      <c r="BN914" s="82" t="str">
        <f t="shared" si="62"/>
        <v>DP7</v>
      </c>
      <c r="BV914" s="82" t="s">
        <v>28742</v>
      </c>
      <c r="BW914" s="82">
        <v>1557</v>
      </c>
      <c r="BX914" s="82" t="s">
        <v>35041</v>
      </c>
      <c r="BY914" s="82" t="str">
        <f t="shared" si="63"/>
        <v>EP7</v>
      </c>
    </row>
    <row r="915" spans="20:77" ht="13.5" customHeight="1">
      <c r="T915" s="82" t="s">
        <v>28714</v>
      </c>
      <c r="U915" s="82">
        <v>1558</v>
      </c>
      <c r="V915" s="82" t="s">
        <v>35043</v>
      </c>
      <c r="W915" s="82" t="str">
        <f t="shared" si="60"/>
        <v>AP8</v>
      </c>
      <c r="Y915" s="82" t="s">
        <v>28846</v>
      </c>
      <c r="AA915" s="82" t="s">
        <v>35044</v>
      </c>
      <c r="AB915" s="82" t="s">
        <v>28722</v>
      </c>
      <c r="AC915" s="82">
        <v>1558</v>
      </c>
      <c r="AD915" s="82" t="s">
        <v>35043</v>
      </c>
      <c r="AE915" s="82" t="str">
        <f t="shared" si="61"/>
        <v>BP8</v>
      </c>
      <c r="AX915" s="82" t="s">
        <v>28728</v>
      </c>
      <c r="AY915" s="82">
        <v>1558</v>
      </c>
      <c r="AZ915" s="82" t="s">
        <v>35043</v>
      </c>
      <c r="BA915" s="82" t="str">
        <f>AX915&amp;AZ915</f>
        <v>CP8</v>
      </c>
      <c r="BK915" s="82" t="s">
        <v>28735</v>
      </c>
      <c r="BL915" s="82">
        <v>1558</v>
      </c>
      <c r="BM915" s="82" t="s">
        <v>35043</v>
      </c>
      <c r="BN915" s="82" t="str">
        <f t="shared" si="62"/>
        <v>DP8</v>
      </c>
      <c r="BV915" s="82" t="s">
        <v>28742</v>
      </c>
      <c r="BW915" s="82">
        <v>1558</v>
      </c>
      <c r="BX915" s="82" t="s">
        <v>35043</v>
      </c>
      <c r="BY915" s="82" t="str">
        <f t="shared" si="63"/>
        <v>EP8</v>
      </c>
    </row>
    <row r="916" spans="20:77" ht="13.5" customHeight="1">
      <c r="T916" s="82" t="s">
        <v>28714</v>
      </c>
      <c r="U916" s="82">
        <v>1559</v>
      </c>
      <c r="V916" s="82" t="s">
        <v>35045</v>
      </c>
      <c r="W916" s="82" t="str">
        <f t="shared" si="60"/>
        <v>AP9</v>
      </c>
      <c r="Y916" s="82" t="s">
        <v>28846</v>
      </c>
      <c r="AA916" s="82" t="s">
        <v>33451</v>
      </c>
      <c r="AB916" s="82" t="s">
        <v>28722</v>
      </c>
      <c r="AC916" s="82">
        <v>1559</v>
      </c>
      <c r="AD916" s="82" t="s">
        <v>35045</v>
      </c>
      <c r="AE916" s="82" t="str">
        <f t="shared" si="61"/>
        <v>BP9</v>
      </c>
      <c r="AX916" s="82" t="s">
        <v>28728</v>
      </c>
      <c r="AY916" s="82">
        <v>1559</v>
      </c>
      <c r="AZ916" s="82" t="s">
        <v>35045</v>
      </c>
      <c r="BA916" s="82" t="str">
        <f>AX916&amp;AZ916</f>
        <v>CP9</v>
      </c>
      <c r="BK916" s="82" t="s">
        <v>28735</v>
      </c>
      <c r="BL916" s="82">
        <v>1559</v>
      </c>
      <c r="BM916" s="82" t="s">
        <v>35045</v>
      </c>
      <c r="BN916" s="82" t="str">
        <f t="shared" si="62"/>
        <v>DP9</v>
      </c>
      <c r="BV916" s="82" t="s">
        <v>28742</v>
      </c>
      <c r="BW916" s="82">
        <v>1559</v>
      </c>
      <c r="BX916" s="82" t="s">
        <v>35045</v>
      </c>
      <c r="BY916" s="82" t="str">
        <f t="shared" si="63"/>
        <v>EP9</v>
      </c>
    </row>
    <row r="917" spans="20:77" ht="13.5" customHeight="1">
      <c r="T917" s="82" t="s">
        <v>28714</v>
      </c>
      <c r="U917" s="82">
        <v>1560</v>
      </c>
      <c r="V917" s="82" t="s">
        <v>28812</v>
      </c>
      <c r="W917" s="82" t="str">
        <f t="shared" si="60"/>
        <v>APA</v>
      </c>
      <c r="Y917" s="82" t="s">
        <v>28846</v>
      </c>
      <c r="AA917" s="82" t="s">
        <v>35046</v>
      </c>
      <c r="AB917" s="82" t="s">
        <v>28722</v>
      </c>
      <c r="AC917" s="82">
        <v>1560</v>
      </c>
      <c r="AD917" s="82" t="s">
        <v>28812</v>
      </c>
      <c r="AE917" s="82" t="str">
        <f t="shared" si="61"/>
        <v>BPA</v>
      </c>
      <c r="AX917" s="82" t="s">
        <v>28728</v>
      </c>
      <c r="AY917" s="82">
        <v>1560</v>
      </c>
      <c r="AZ917" s="82" t="s">
        <v>28812</v>
      </c>
      <c r="BA917" s="82" t="str">
        <f>AX917&amp;AZ917</f>
        <v>CPA</v>
      </c>
      <c r="BK917" s="82" t="s">
        <v>28735</v>
      </c>
      <c r="BL917" s="82">
        <v>1560</v>
      </c>
      <c r="BM917" s="82" t="s">
        <v>28812</v>
      </c>
      <c r="BN917" s="82" t="str">
        <f t="shared" si="62"/>
        <v>DPA</v>
      </c>
      <c r="BV917" s="82" t="s">
        <v>28742</v>
      </c>
      <c r="BW917" s="82">
        <v>1560</v>
      </c>
      <c r="BX917" s="82" t="s">
        <v>28812</v>
      </c>
      <c r="BY917" s="82" t="str">
        <f t="shared" si="63"/>
        <v>EPA</v>
      </c>
    </row>
    <row r="918" spans="20:77" ht="13.5" customHeight="1">
      <c r="T918" s="82" t="s">
        <v>28714</v>
      </c>
      <c r="U918" s="82">
        <v>1561</v>
      </c>
      <c r="V918" s="82" t="s">
        <v>28813</v>
      </c>
      <c r="W918" s="82" t="str">
        <f t="shared" si="60"/>
        <v>APB</v>
      </c>
      <c r="Y918" s="82" t="s">
        <v>28846</v>
      </c>
      <c r="AA918" s="82" t="s">
        <v>35047</v>
      </c>
      <c r="AB918" s="82" t="s">
        <v>28722</v>
      </c>
      <c r="AC918" s="82">
        <v>1561</v>
      </c>
      <c r="AD918" s="82" t="s">
        <v>28813</v>
      </c>
      <c r="AE918" s="82" t="str">
        <f t="shared" si="61"/>
        <v>BPB</v>
      </c>
      <c r="AX918" s="82" t="s">
        <v>28728</v>
      </c>
      <c r="AY918" s="82">
        <v>1561</v>
      </c>
      <c r="AZ918" s="82" t="s">
        <v>28813</v>
      </c>
      <c r="BA918" s="82" t="str">
        <f>AX918&amp;AZ918</f>
        <v>CPB</v>
      </c>
      <c r="BK918" s="82" t="s">
        <v>28735</v>
      </c>
      <c r="BL918" s="82">
        <v>1561</v>
      </c>
      <c r="BM918" s="82" t="s">
        <v>28813</v>
      </c>
      <c r="BN918" s="82" t="str">
        <f t="shared" si="62"/>
        <v>DPB</v>
      </c>
      <c r="BV918" s="82" t="s">
        <v>28742</v>
      </c>
      <c r="BW918" s="82">
        <v>1561</v>
      </c>
      <c r="BX918" s="82" t="s">
        <v>28813</v>
      </c>
      <c r="BY918" s="82" t="str">
        <f t="shared" si="63"/>
        <v>EPB</v>
      </c>
    </row>
    <row r="919" spans="20:77" ht="13.5" customHeight="1">
      <c r="T919" s="82" t="s">
        <v>28714</v>
      </c>
      <c r="U919" s="82">
        <v>1562</v>
      </c>
      <c r="V919" s="82" t="s">
        <v>28786</v>
      </c>
      <c r="W919" s="82" t="str">
        <f t="shared" si="60"/>
        <v>APC</v>
      </c>
      <c r="Y919" s="82" t="s">
        <v>28846</v>
      </c>
      <c r="AA919" s="82" t="s">
        <v>35048</v>
      </c>
      <c r="AB919" s="82" t="s">
        <v>28722</v>
      </c>
      <c r="AC919" s="82">
        <v>1562</v>
      </c>
      <c r="AD919" s="82" t="s">
        <v>28786</v>
      </c>
      <c r="AE919" s="82" t="str">
        <f t="shared" si="61"/>
        <v>BPC</v>
      </c>
      <c r="AX919" s="82" t="s">
        <v>28728</v>
      </c>
      <c r="AY919" s="82">
        <v>1562</v>
      </c>
      <c r="AZ919" s="82" t="s">
        <v>28786</v>
      </c>
      <c r="BA919" s="82" t="str">
        <f>AX919&amp;AZ919</f>
        <v>CPC</v>
      </c>
      <c r="BK919" s="82" t="s">
        <v>28735</v>
      </c>
      <c r="BL919" s="82">
        <v>1562</v>
      </c>
      <c r="BM919" s="82" t="s">
        <v>28786</v>
      </c>
      <c r="BN919" s="82" t="str">
        <f t="shared" si="62"/>
        <v>DPC</v>
      </c>
      <c r="BV919" s="82" t="s">
        <v>28742</v>
      </c>
      <c r="BW919" s="82">
        <v>1562</v>
      </c>
      <c r="BX919" s="82" t="s">
        <v>28786</v>
      </c>
      <c r="BY919" s="82" t="str">
        <f t="shared" si="63"/>
        <v>EPC</v>
      </c>
    </row>
    <row r="920" spans="20:77" ht="13.5" customHeight="1">
      <c r="T920" s="82" t="s">
        <v>28714</v>
      </c>
      <c r="U920" s="82">
        <v>1563</v>
      </c>
      <c r="V920" s="82" t="s">
        <v>35049</v>
      </c>
      <c r="W920" s="82" t="str">
        <f t="shared" si="60"/>
        <v>APD</v>
      </c>
      <c r="Y920" s="82" t="s">
        <v>28846</v>
      </c>
      <c r="AA920" s="82" t="s">
        <v>35050</v>
      </c>
      <c r="AB920" s="82" t="s">
        <v>28722</v>
      </c>
      <c r="AC920" s="82">
        <v>1563</v>
      </c>
      <c r="AD920" s="82" t="s">
        <v>35049</v>
      </c>
      <c r="AE920" s="82" t="str">
        <f t="shared" si="61"/>
        <v>BPD</v>
      </c>
      <c r="AX920" s="82" t="s">
        <v>28728</v>
      </c>
      <c r="AY920" s="82">
        <v>1563</v>
      </c>
      <c r="AZ920" s="82" t="s">
        <v>35049</v>
      </c>
      <c r="BA920" s="82" t="str">
        <f>AX920&amp;AZ920</f>
        <v>CPD</v>
      </c>
      <c r="BK920" s="82" t="s">
        <v>28735</v>
      </c>
      <c r="BL920" s="82">
        <v>1563</v>
      </c>
      <c r="BM920" s="82" t="s">
        <v>35049</v>
      </c>
      <c r="BN920" s="82" t="str">
        <f t="shared" si="62"/>
        <v>DPD</v>
      </c>
      <c r="BV920" s="82" t="s">
        <v>28742</v>
      </c>
      <c r="BW920" s="82">
        <v>1563</v>
      </c>
      <c r="BX920" s="82" t="s">
        <v>35049</v>
      </c>
      <c r="BY920" s="82" t="str">
        <f t="shared" si="63"/>
        <v>EPD</v>
      </c>
    </row>
    <row r="921" spans="20:77" ht="13.5" customHeight="1">
      <c r="T921" s="82" t="s">
        <v>28714</v>
      </c>
      <c r="U921" s="82">
        <v>1564</v>
      </c>
      <c r="V921" s="82" t="s">
        <v>35051</v>
      </c>
      <c r="W921" s="82" t="str">
        <f t="shared" si="60"/>
        <v>APE</v>
      </c>
      <c r="Y921" s="82" t="s">
        <v>28846</v>
      </c>
      <c r="AA921" s="82" t="s">
        <v>33457</v>
      </c>
      <c r="AB921" s="82" t="s">
        <v>28722</v>
      </c>
      <c r="AC921" s="82">
        <v>1564</v>
      </c>
      <c r="AD921" s="82" t="s">
        <v>35051</v>
      </c>
      <c r="AE921" s="82" t="str">
        <f t="shared" si="61"/>
        <v>BPE</v>
      </c>
      <c r="AX921" s="82" t="s">
        <v>28728</v>
      </c>
      <c r="AY921" s="82">
        <v>1564</v>
      </c>
      <c r="AZ921" s="82" t="s">
        <v>35051</v>
      </c>
      <c r="BA921" s="82" t="str">
        <f>AX921&amp;AZ921</f>
        <v>CPE</v>
      </c>
      <c r="BK921" s="82" t="s">
        <v>28735</v>
      </c>
      <c r="BL921" s="82">
        <v>1564</v>
      </c>
      <c r="BM921" s="82" t="s">
        <v>35051</v>
      </c>
      <c r="BN921" s="82" t="str">
        <f t="shared" si="62"/>
        <v>DPE</v>
      </c>
      <c r="BV921" s="82" t="s">
        <v>28742</v>
      </c>
      <c r="BW921" s="82">
        <v>1564</v>
      </c>
      <c r="BX921" s="82" t="s">
        <v>35051</v>
      </c>
      <c r="BY921" s="82" t="str">
        <f t="shared" si="63"/>
        <v>EPE</v>
      </c>
    </row>
    <row r="922" spans="20:77" ht="13.5" customHeight="1">
      <c r="T922" s="82" t="s">
        <v>28714</v>
      </c>
      <c r="U922" s="82">
        <v>1565</v>
      </c>
      <c r="V922" s="82" t="s">
        <v>35052</v>
      </c>
      <c r="W922" s="82" t="str">
        <f t="shared" si="60"/>
        <v>APF</v>
      </c>
      <c r="Y922" s="82" t="s">
        <v>28846</v>
      </c>
      <c r="AA922" s="82" t="s">
        <v>35053</v>
      </c>
      <c r="AB922" s="82" t="s">
        <v>28722</v>
      </c>
      <c r="AC922" s="82">
        <v>1565</v>
      </c>
      <c r="AD922" s="82" t="s">
        <v>35052</v>
      </c>
      <c r="AE922" s="82" t="str">
        <f t="shared" si="61"/>
        <v>BPF</v>
      </c>
      <c r="AX922" s="82" t="s">
        <v>28728</v>
      </c>
      <c r="AY922" s="82">
        <v>1565</v>
      </c>
      <c r="AZ922" s="82" t="s">
        <v>35052</v>
      </c>
      <c r="BA922" s="82" t="str">
        <f>AX922&amp;AZ922</f>
        <v>CPF</v>
      </c>
      <c r="BK922" s="82" t="s">
        <v>28735</v>
      </c>
      <c r="BL922" s="82">
        <v>1565</v>
      </c>
      <c r="BM922" s="82" t="s">
        <v>35052</v>
      </c>
      <c r="BN922" s="82" t="str">
        <f t="shared" si="62"/>
        <v>DPF</v>
      </c>
      <c r="BV922" s="82" t="s">
        <v>28742</v>
      </c>
      <c r="BW922" s="82">
        <v>1565</v>
      </c>
      <c r="BX922" s="82" t="s">
        <v>35052</v>
      </c>
      <c r="BY922" s="82" t="str">
        <f t="shared" si="63"/>
        <v>EPF</v>
      </c>
    </row>
    <row r="923" spans="20:77" ht="13.5" customHeight="1">
      <c r="T923" s="82" t="s">
        <v>28714</v>
      </c>
      <c r="U923" s="82">
        <v>1566</v>
      </c>
      <c r="V923" s="82" t="s">
        <v>28752</v>
      </c>
      <c r="W923" s="82" t="str">
        <f t="shared" si="60"/>
        <v>APG</v>
      </c>
      <c r="Y923" s="82" t="s">
        <v>28846</v>
      </c>
      <c r="AA923" s="82" t="s">
        <v>35054</v>
      </c>
      <c r="AB923" s="82" t="s">
        <v>28722</v>
      </c>
      <c r="AC923" s="82">
        <v>1566</v>
      </c>
      <c r="AD923" s="82" t="s">
        <v>28752</v>
      </c>
      <c r="AE923" s="82" t="str">
        <f t="shared" si="61"/>
        <v>BPG</v>
      </c>
      <c r="AX923" s="82" t="s">
        <v>28728</v>
      </c>
      <c r="AY923" s="82">
        <v>1566</v>
      </c>
      <c r="AZ923" s="82" t="s">
        <v>28752</v>
      </c>
      <c r="BA923" s="82" t="str">
        <f>AX923&amp;AZ923</f>
        <v>CPG</v>
      </c>
      <c r="BK923" s="82" t="s">
        <v>28735</v>
      </c>
      <c r="BL923" s="82">
        <v>1566</v>
      </c>
      <c r="BM923" s="82" t="s">
        <v>28752</v>
      </c>
      <c r="BN923" s="82" t="str">
        <f t="shared" si="62"/>
        <v>DPG</v>
      </c>
      <c r="BV923" s="82" t="s">
        <v>28742</v>
      </c>
      <c r="BW923" s="82">
        <v>1566</v>
      </c>
      <c r="BX923" s="82" t="s">
        <v>28752</v>
      </c>
      <c r="BY923" s="82" t="str">
        <f t="shared" si="63"/>
        <v>EPG</v>
      </c>
    </row>
    <row r="924" spans="20:77" ht="13.5" customHeight="1">
      <c r="T924" s="82" t="s">
        <v>28714</v>
      </c>
      <c r="U924" s="82">
        <v>1567</v>
      </c>
      <c r="V924" s="82" t="s">
        <v>35055</v>
      </c>
      <c r="W924" s="82" t="str">
        <f t="shared" si="60"/>
        <v>APH</v>
      </c>
      <c r="Y924" s="82" t="s">
        <v>28846</v>
      </c>
      <c r="AA924" s="82" t="s">
        <v>35056</v>
      </c>
      <c r="AB924" s="82" t="s">
        <v>28722</v>
      </c>
      <c r="AC924" s="82">
        <v>1567</v>
      </c>
      <c r="AD924" s="82" t="s">
        <v>35055</v>
      </c>
      <c r="AE924" s="82" t="str">
        <f t="shared" si="61"/>
        <v>BPH</v>
      </c>
      <c r="AX924" s="82" t="s">
        <v>28728</v>
      </c>
      <c r="AY924" s="82">
        <v>1567</v>
      </c>
      <c r="AZ924" s="82" t="s">
        <v>35055</v>
      </c>
      <c r="BA924" s="82" t="str">
        <f>AX924&amp;AZ924</f>
        <v>CPH</v>
      </c>
      <c r="BK924" s="82" t="s">
        <v>28735</v>
      </c>
      <c r="BL924" s="82">
        <v>1567</v>
      </c>
      <c r="BM924" s="82" t="s">
        <v>35055</v>
      </c>
      <c r="BN924" s="82" t="str">
        <f t="shared" si="62"/>
        <v>DPH</v>
      </c>
      <c r="BV924" s="82" t="s">
        <v>28742</v>
      </c>
      <c r="BW924" s="82">
        <v>1567</v>
      </c>
      <c r="BX924" s="82" t="s">
        <v>35055</v>
      </c>
      <c r="BY924" s="82" t="str">
        <f t="shared" si="63"/>
        <v>EPH</v>
      </c>
    </row>
    <row r="925" spans="20:77" ht="13.5" customHeight="1">
      <c r="T925" s="82" t="s">
        <v>28714</v>
      </c>
      <c r="U925" s="82">
        <v>1568</v>
      </c>
      <c r="V925" s="82" t="s">
        <v>35057</v>
      </c>
      <c r="W925" s="82" t="str">
        <f t="shared" si="60"/>
        <v>API</v>
      </c>
      <c r="Y925" s="82" t="s">
        <v>28846</v>
      </c>
      <c r="AA925" s="82" t="s">
        <v>35058</v>
      </c>
      <c r="AB925" s="82" t="s">
        <v>28722</v>
      </c>
      <c r="AC925" s="82">
        <v>1568</v>
      </c>
      <c r="AD925" s="82" t="s">
        <v>35057</v>
      </c>
      <c r="AE925" s="82" t="str">
        <f t="shared" si="61"/>
        <v>BPI</v>
      </c>
      <c r="AX925" s="82" t="s">
        <v>28728</v>
      </c>
      <c r="AY925" s="82">
        <v>1568</v>
      </c>
      <c r="AZ925" s="82" t="s">
        <v>35057</v>
      </c>
      <c r="BA925" s="82" t="str">
        <f>AX925&amp;AZ925</f>
        <v>CPI</v>
      </c>
      <c r="BK925" s="82" t="s">
        <v>28735</v>
      </c>
      <c r="BL925" s="82">
        <v>1568</v>
      </c>
      <c r="BM925" s="82" t="s">
        <v>35057</v>
      </c>
      <c r="BN925" s="82" t="str">
        <f t="shared" si="62"/>
        <v>DPI</v>
      </c>
      <c r="BV925" s="82" t="s">
        <v>28742</v>
      </c>
      <c r="BW925" s="82">
        <v>1568</v>
      </c>
      <c r="BX925" s="82" t="s">
        <v>35057</v>
      </c>
      <c r="BY925" s="82" t="str">
        <f t="shared" si="63"/>
        <v>EPI</v>
      </c>
    </row>
    <row r="926" spans="20:77" ht="13.5" customHeight="1">
      <c r="T926" s="82" t="s">
        <v>28714</v>
      </c>
      <c r="U926" s="82">
        <v>1569</v>
      </c>
      <c r="V926" s="82" t="s">
        <v>35059</v>
      </c>
      <c r="W926" s="82" t="str">
        <f t="shared" si="60"/>
        <v>APJ</v>
      </c>
      <c r="Y926" s="82" t="s">
        <v>28846</v>
      </c>
      <c r="AA926" s="82" t="s">
        <v>35060</v>
      </c>
      <c r="AB926" s="82" t="s">
        <v>28722</v>
      </c>
      <c r="AC926" s="82">
        <v>1569</v>
      </c>
      <c r="AD926" s="82" t="s">
        <v>35059</v>
      </c>
      <c r="AE926" s="82" t="str">
        <f t="shared" si="61"/>
        <v>BPJ</v>
      </c>
      <c r="AX926" s="82" t="s">
        <v>28728</v>
      </c>
      <c r="AY926" s="82">
        <v>1569</v>
      </c>
      <c r="AZ926" s="82" t="s">
        <v>35059</v>
      </c>
      <c r="BA926" s="82" t="str">
        <f>AX926&amp;AZ926</f>
        <v>CPJ</v>
      </c>
      <c r="BK926" s="82" t="s">
        <v>28735</v>
      </c>
      <c r="BL926" s="82">
        <v>1569</v>
      </c>
      <c r="BM926" s="82" t="s">
        <v>35059</v>
      </c>
      <c r="BN926" s="82" t="str">
        <f t="shared" si="62"/>
        <v>DPJ</v>
      </c>
      <c r="BV926" s="82" t="s">
        <v>28742</v>
      </c>
      <c r="BW926" s="82">
        <v>1569</v>
      </c>
      <c r="BX926" s="82" t="s">
        <v>35059</v>
      </c>
      <c r="BY926" s="82" t="str">
        <f t="shared" si="63"/>
        <v>EPJ</v>
      </c>
    </row>
    <row r="927" spans="20:77" ht="13.5" customHeight="1">
      <c r="T927" s="82" t="s">
        <v>28714</v>
      </c>
      <c r="U927" s="82">
        <v>1570</v>
      </c>
      <c r="V927" s="82" t="s">
        <v>35061</v>
      </c>
      <c r="W927" s="82" t="str">
        <f t="shared" si="60"/>
        <v>APK</v>
      </c>
      <c r="Y927" s="82" t="s">
        <v>28846</v>
      </c>
      <c r="AA927" s="82" t="s">
        <v>35062</v>
      </c>
      <c r="AB927" s="82" t="s">
        <v>28722</v>
      </c>
      <c r="AC927" s="82">
        <v>1570</v>
      </c>
      <c r="AD927" s="82" t="s">
        <v>35061</v>
      </c>
      <c r="AE927" s="82" t="str">
        <f t="shared" si="61"/>
        <v>BPK</v>
      </c>
      <c r="AX927" s="82" t="s">
        <v>28728</v>
      </c>
      <c r="AY927" s="82">
        <v>1570</v>
      </c>
      <c r="AZ927" s="82" t="s">
        <v>35061</v>
      </c>
      <c r="BA927" s="82" t="str">
        <f>AX927&amp;AZ927</f>
        <v>CPK</v>
      </c>
      <c r="BK927" s="82" t="s">
        <v>28735</v>
      </c>
      <c r="BL927" s="82">
        <v>1570</v>
      </c>
      <c r="BM927" s="82" t="s">
        <v>35061</v>
      </c>
      <c r="BN927" s="82" t="str">
        <f t="shared" si="62"/>
        <v>DPK</v>
      </c>
      <c r="BV927" s="82" t="s">
        <v>28742</v>
      </c>
      <c r="BW927" s="82">
        <v>1570</v>
      </c>
      <c r="BX927" s="82" t="s">
        <v>35061</v>
      </c>
      <c r="BY927" s="82" t="str">
        <f t="shared" si="63"/>
        <v>EPK</v>
      </c>
    </row>
    <row r="928" spans="20:77" ht="13.5" customHeight="1">
      <c r="T928" s="82" t="s">
        <v>28714</v>
      </c>
      <c r="U928" s="82">
        <v>1571</v>
      </c>
      <c r="V928" s="82" t="s">
        <v>35063</v>
      </c>
      <c r="W928" s="82" t="str">
        <f t="shared" si="60"/>
        <v>APL</v>
      </c>
      <c r="Y928" s="82" t="s">
        <v>28846</v>
      </c>
      <c r="AA928" s="82" t="s">
        <v>35064</v>
      </c>
      <c r="AB928" s="82" t="s">
        <v>28722</v>
      </c>
      <c r="AC928" s="82">
        <v>1571</v>
      </c>
      <c r="AD928" s="82" t="s">
        <v>35063</v>
      </c>
      <c r="AE928" s="82" t="str">
        <f t="shared" si="61"/>
        <v>BPL</v>
      </c>
      <c r="AX928" s="82" t="s">
        <v>28728</v>
      </c>
      <c r="AY928" s="82">
        <v>1571</v>
      </c>
      <c r="AZ928" s="82" t="s">
        <v>35063</v>
      </c>
      <c r="BA928" s="82" t="str">
        <f>AX928&amp;AZ928</f>
        <v>CPL</v>
      </c>
      <c r="BK928" s="82" t="s">
        <v>28735</v>
      </c>
      <c r="BL928" s="82">
        <v>1571</v>
      </c>
      <c r="BM928" s="82" t="s">
        <v>35063</v>
      </c>
      <c r="BN928" s="82" t="str">
        <f t="shared" si="62"/>
        <v>DPL</v>
      </c>
      <c r="BV928" s="82" t="s">
        <v>28742</v>
      </c>
      <c r="BW928" s="82">
        <v>1571</v>
      </c>
      <c r="BX928" s="82" t="s">
        <v>35063</v>
      </c>
      <c r="BY928" s="82" t="str">
        <f t="shared" si="63"/>
        <v>EPL</v>
      </c>
    </row>
    <row r="929" spans="20:77" ht="13.5" customHeight="1">
      <c r="T929" s="82" t="s">
        <v>28714</v>
      </c>
      <c r="U929" s="82">
        <v>1572</v>
      </c>
      <c r="V929" s="82" t="s">
        <v>35065</v>
      </c>
      <c r="W929" s="82" t="str">
        <f t="shared" si="60"/>
        <v>APM</v>
      </c>
      <c r="Y929" s="82" t="s">
        <v>28846</v>
      </c>
      <c r="AA929" s="82" t="s">
        <v>35066</v>
      </c>
      <c r="AB929" s="82" t="s">
        <v>28722</v>
      </c>
      <c r="AC929" s="82">
        <v>1572</v>
      </c>
      <c r="AD929" s="82" t="s">
        <v>35065</v>
      </c>
      <c r="AE929" s="82" t="str">
        <f t="shared" si="61"/>
        <v>BPM</v>
      </c>
      <c r="AX929" s="82" t="s">
        <v>28728</v>
      </c>
      <c r="AY929" s="82">
        <v>1572</v>
      </c>
      <c r="AZ929" s="82" t="s">
        <v>35065</v>
      </c>
      <c r="BA929" s="82" t="str">
        <f>AX929&amp;AZ929</f>
        <v>CPM</v>
      </c>
      <c r="BK929" s="82" t="s">
        <v>28735</v>
      </c>
      <c r="BL929" s="82">
        <v>1572</v>
      </c>
      <c r="BM929" s="82" t="s">
        <v>35065</v>
      </c>
      <c r="BN929" s="82" t="str">
        <f t="shared" si="62"/>
        <v>DPM</v>
      </c>
      <c r="BV929" s="82" t="s">
        <v>28742</v>
      </c>
      <c r="BW929" s="82">
        <v>1572</v>
      </c>
      <c r="BX929" s="82" t="s">
        <v>35065</v>
      </c>
      <c r="BY929" s="82" t="str">
        <f t="shared" si="63"/>
        <v>EPM</v>
      </c>
    </row>
    <row r="930" spans="20:77" ht="13.5" customHeight="1">
      <c r="T930" s="82" t="s">
        <v>28714</v>
      </c>
      <c r="U930" s="82">
        <v>1573</v>
      </c>
      <c r="V930" s="82" t="s">
        <v>35067</v>
      </c>
      <c r="W930" s="82" t="str">
        <f t="shared" si="60"/>
        <v>APN</v>
      </c>
      <c r="Y930" s="82" t="s">
        <v>28846</v>
      </c>
      <c r="AA930" s="82" t="s">
        <v>35068</v>
      </c>
      <c r="AB930" s="82" t="s">
        <v>28722</v>
      </c>
      <c r="AC930" s="82">
        <v>1573</v>
      </c>
      <c r="AD930" s="82" t="s">
        <v>35067</v>
      </c>
      <c r="AE930" s="82" t="str">
        <f t="shared" si="61"/>
        <v>BPN</v>
      </c>
      <c r="AX930" s="82" t="s">
        <v>28728</v>
      </c>
      <c r="AY930" s="82">
        <v>1573</v>
      </c>
      <c r="AZ930" s="82" t="s">
        <v>35067</v>
      </c>
      <c r="BA930" s="82" t="str">
        <f>AX930&amp;AZ930</f>
        <v>CPN</v>
      </c>
      <c r="BK930" s="82" t="s">
        <v>28735</v>
      </c>
      <c r="BL930" s="82">
        <v>1573</v>
      </c>
      <c r="BM930" s="82" t="s">
        <v>35067</v>
      </c>
      <c r="BN930" s="82" t="str">
        <f t="shared" si="62"/>
        <v>DPN</v>
      </c>
      <c r="BV930" s="82" t="s">
        <v>28742</v>
      </c>
      <c r="BW930" s="82">
        <v>1573</v>
      </c>
      <c r="BX930" s="82" t="s">
        <v>35067</v>
      </c>
      <c r="BY930" s="82" t="str">
        <f t="shared" si="63"/>
        <v>EPN</v>
      </c>
    </row>
    <row r="931" spans="20:77" ht="13.5" customHeight="1">
      <c r="T931" s="82" t="s">
        <v>28714</v>
      </c>
      <c r="U931" s="82">
        <v>1574</v>
      </c>
      <c r="V931" s="82" t="s">
        <v>35069</v>
      </c>
      <c r="W931" s="82" t="str">
        <f t="shared" si="60"/>
        <v>APO</v>
      </c>
      <c r="Y931" s="82" t="s">
        <v>28846</v>
      </c>
      <c r="AA931" s="82" t="s">
        <v>35070</v>
      </c>
      <c r="AB931" s="82" t="s">
        <v>28722</v>
      </c>
      <c r="AC931" s="82">
        <v>1574</v>
      </c>
      <c r="AD931" s="82" t="s">
        <v>35069</v>
      </c>
      <c r="AE931" s="82" t="str">
        <f t="shared" si="61"/>
        <v>BPO</v>
      </c>
      <c r="AX931" s="82" t="s">
        <v>28728</v>
      </c>
      <c r="AY931" s="82">
        <v>1574</v>
      </c>
      <c r="AZ931" s="82" t="s">
        <v>35069</v>
      </c>
      <c r="BA931" s="82" t="str">
        <f>AX931&amp;AZ931</f>
        <v>CPO</v>
      </c>
      <c r="BK931" s="82" t="s">
        <v>28735</v>
      </c>
      <c r="BL931" s="82">
        <v>1574</v>
      </c>
      <c r="BM931" s="82" t="s">
        <v>35069</v>
      </c>
      <c r="BN931" s="82" t="str">
        <f t="shared" si="62"/>
        <v>DPO</v>
      </c>
      <c r="BV931" s="82" t="s">
        <v>28742</v>
      </c>
      <c r="BW931" s="82">
        <v>1574</v>
      </c>
      <c r="BX931" s="82" t="s">
        <v>35069</v>
      </c>
      <c r="BY931" s="82" t="str">
        <f t="shared" si="63"/>
        <v>EPO</v>
      </c>
    </row>
    <row r="932" spans="20:77" ht="13.5" customHeight="1">
      <c r="T932" s="82" t="s">
        <v>28714</v>
      </c>
      <c r="U932" s="82">
        <v>1575</v>
      </c>
      <c r="V932" s="82" t="s">
        <v>35071</v>
      </c>
      <c r="W932" s="82" t="str">
        <f t="shared" si="60"/>
        <v>APP</v>
      </c>
      <c r="Y932" s="82" t="s">
        <v>28846</v>
      </c>
      <c r="AA932" s="82" t="s">
        <v>35072</v>
      </c>
      <c r="AB932" s="82" t="s">
        <v>28722</v>
      </c>
      <c r="AC932" s="82">
        <v>1575</v>
      </c>
      <c r="AD932" s="82" t="s">
        <v>35071</v>
      </c>
      <c r="AE932" s="82" t="str">
        <f t="shared" si="61"/>
        <v>BPP</v>
      </c>
      <c r="AX932" s="82" t="s">
        <v>28728</v>
      </c>
      <c r="AY932" s="82">
        <v>1575</v>
      </c>
      <c r="AZ932" s="82" t="s">
        <v>35071</v>
      </c>
      <c r="BA932" s="82" t="str">
        <f>AX932&amp;AZ932</f>
        <v>CPP</v>
      </c>
      <c r="BK932" s="82" t="s">
        <v>28735</v>
      </c>
      <c r="BL932" s="82">
        <v>1575</v>
      </c>
      <c r="BM932" s="82" t="s">
        <v>35071</v>
      </c>
      <c r="BN932" s="82" t="str">
        <f t="shared" si="62"/>
        <v>DPP</v>
      </c>
      <c r="BV932" s="82" t="s">
        <v>28742</v>
      </c>
      <c r="BW932" s="82">
        <v>1575</v>
      </c>
      <c r="BX932" s="82" t="s">
        <v>35071</v>
      </c>
      <c r="BY932" s="82" t="str">
        <f t="shared" si="63"/>
        <v>EPP</v>
      </c>
    </row>
    <row r="933" spans="20:77" ht="13.5" customHeight="1">
      <c r="T933" s="82" t="s">
        <v>28714</v>
      </c>
      <c r="U933" s="82">
        <v>1576</v>
      </c>
      <c r="V933" s="82" t="s">
        <v>35073</v>
      </c>
      <c r="W933" s="82" t="str">
        <f t="shared" si="60"/>
        <v>APQ</v>
      </c>
      <c r="Y933" s="82" t="s">
        <v>28846</v>
      </c>
      <c r="AA933" s="82" t="s">
        <v>35074</v>
      </c>
      <c r="AB933" s="82" t="s">
        <v>28722</v>
      </c>
      <c r="AC933" s="82">
        <v>1576</v>
      </c>
      <c r="AD933" s="82" t="s">
        <v>35073</v>
      </c>
      <c r="AE933" s="82" t="str">
        <f t="shared" si="61"/>
        <v>BPQ</v>
      </c>
      <c r="AX933" s="82" t="s">
        <v>28728</v>
      </c>
      <c r="AY933" s="82">
        <v>1576</v>
      </c>
      <c r="AZ933" s="82" t="s">
        <v>35073</v>
      </c>
      <c r="BA933" s="82" t="str">
        <f>AX933&amp;AZ933</f>
        <v>CPQ</v>
      </c>
      <c r="BK933" s="82" t="s">
        <v>28735</v>
      </c>
      <c r="BL933" s="82">
        <v>1576</v>
      </c>
      <c r="BM933" s="82" t="s">
        <v>35073</v>
      </c>
      <c r="BN933" s="82" t="str">
        <f t="shared" si="62"/>
        <v>DPQ</v>
      </c>
      <c r="BV933" s="82" t="s">
        <v>28742</v>
      </c>
      <c r="BW933" s="82">
        <v>1576</v>
      </c>
      <c r="BX933" s="82" t="s">
        <v>35073</v>
      </c>
      <c r="BY933" s="82" t="str">
        <f t="shared" si="63"/>
        <v>EPQ</v>
      </c>
    </row>
    <row r="934" spans="20:77" ht="13.5" customHeight="1">
      <c r="T934" s="82" t="s">
        <v>28714</v>
      </c>
      <c r="U934" s="82">
        <v>1577</v>
      </c>
      <c r="V934" s="82" t="s">
        <v>35075</v>
      </c>
      <c r="W934" s="82" t="str">
        <f t="shared" si="60"/>
        <v>APR</v>
      </c>
      <c r="Y934" s="82" t="s">
        <v>28846</v>
      </c>
      <c r="AA934" s="82" t="s">
        <v>35076</v>
      </c>
      <c r="AB934" s="82" t="s">
        <v>28722</v>
      </c>
      <c r="AC934" s="82">
        <v>1577</v>
      </c>
      <c r="AD934" s="82" t="s">
        <v>35075</v>
      </c>
      <c r="AE934" s="82" t="str">
        <f t="shared" si="61"/>
        <v>BPR</v>
      </c>
      <c r="AX934" s="82" t="s">
        <v>28728</v>
      </c>
      <c r="AY934" s="82">
        <v>1577</v>
      </c>
      <c r="AZ934" s="82" t="s">
        <v>35075</v>
      </c>
      <c r="BA934" s="82" t="str">
        <f>AX934&amp;AZ934</f>
        <v>CPR</v>
      </c>
      <c r="BK934" s="82" t="s">
        <v>28735</v>
      </c>
      <c r="BL934" s="82">
        <v>1577</v>
      </c>
      <c r="BM934" s="82" t="s">
        <v>35075</v>
      </c>
      <c r="BN934" s="82" t="str">
        <f t="shared" si="62"/>
        <v>DPR</v>
      </c>
      <c r="BV934" s="82" t="s">
        <v>28742</v>
      </c>
      <c r="BW934" s="82">
        <v>1577</v>
      </c>
      <c r="BX934" s="82" t="s">
        <v>35075</v>
      </c>
      <c r="BY934" s="82" t="str">
        <f t="shared" si="63"/>
        <v>EPR</v>
      </c>
    </row>
    <row r="935" spans="20:77" ht="13.5" customHeight="1">
      <c r="T935" s="82" t="s">
        <v>28714</v>
      </c>
      <c r="U935" s="82">
        <v>1578</v>
      </c>
      <c r="V935" s="82" t="s">
        <v>35077</v>
      </c>
      <c r="W935" s="82" t="str">
        <f t="shared" si="60"/>
        <v>APS</v>
      </c>
      <c r="Y935" s="82" t="s">
        <v>28846</v>
      </c>
      <c r="AA935" s="82" t="s">
        <v>35078</v>
      </c>
      <c r="AB935" s="82" t="s">
        <v>28722</v>
      </c>
      <c r="AC935" s="82">
        <v>1578</v>
      </c>
      <c r="AD935" s="82" t="s">
        <v>35077</v>
      </c>
      <c r="AE935" s="82" t="str">
        <f t="shared" si="61"/>
        <v>BPS</v>
      </c>
      <c r="AX935" s="82" t="s">
        <v>28728</v>
      </c>
      <c r="AY935" s="82">
        <v>1578</v>
      </c>
      <c r="AZ935" s="82" t="s">
        <v>35077</v>
      </c>
      <c r="BA935" s="82" t="str">
        <f>AX935&amp;AZ935</f>
        <v>CPS</v>
      </c>
      <c r="BK935" s="82" t="s">
        <v>28735</v>
      </c>
      <c r="BL935" s="82">
        <v>1578</v>
      </c>
      <c r="BM935" s="82" t="s">
        <v>35077</v>
      </c>
      <c r="BN935" s="82" t="str">
        <f t="shared" si="62"/>
        <v>DPS</v>
      </c>
      <c r="BV935" s="82" t="s">
        <v>28742</v>
      </c>
      <c r="BW935" s="82">
        <v>1578</v>
      </c>
      <c r="BX935" s="82" t="s">
        <v>35077</v>
      </c>
      <c r="BY935" s="82" t="str">
        <f t="shared" si="63"/>
        <v>EPS</v>
      </c>
    </row>
    <row r="936" spans="20:77" ht="13.5" customHeight="1">
      <c r="T936" s="82" t="s">
        <v>28714</v>
      </c>
      <c r="U936" s="82">
        <v>1579</v>
      </c>
      <c r="V936" s="82" t="s">
        <v>28745</v>
      </c>
      <c r="W936" s="82" t="str">
        <f t="shared" si="60"/>
        <v>APT</v>
      </c>
      <c r="Y936" s="82" t="s">
        <v>28846</v>
      </c>
      <c r="AA936" s="82" t="s">
        <v>35079</v>
      </c>
      <c r="AB936" s="82" t="s">
        <v>28722</v>
      </c>
      <c r="AC936" s="82">
        <v>1579</v>
      </c>
      <c r="AD936" s="82" t="s">
        <v>28745</v>
      </c>
      <c r="AE936" s="82" t="str">
        <f t="shared" si="61"/>
        <v>BPT</v>
      </c>
      <c r="AX936" s="82" t="s">
        <v>28728</v>
      </c>
      <c r="AY936" s="82">
        <v>1579</v>
      </c>
      <c r="AZ936" s="82" t="s">
        <v>28745</v>
      </c>
      <c r="BA936" s="82" t="str">
        <f>AX936&amp;AZ936</f>
        <v>CPT</v>
      </c>
      <c r="BK936" s="82" t="s">
        <v>28735</v>
      </c>
      <c r="BL936" s="82">
        <v>1579</v>
      </c>
      <c r="BM936" s="82" t="s">
        <v>28745</v>
      </c>
      <c r="BN936" s="82" t="str">
        <f t="shared" si="62"/>
        <v>DPT</v>
      </c>
      <c r="BV936" s="82" t="s">
        <v>28742</v>
      </c>
      <c r="BW936" s="82">
        <v>1579</v>
      </c>
      <c r="BX936" s="82" t="s">
        <v>28745</v>
      </c>
      <c r="BY936" s="82" t="str">
        <f t="shared" si="63"/>
        <v>EPT</v>
      </c>
    </row>
    <row r="937" spans="20:77" ht="13.5" customHeight="1">
      <c r="T937" s="82" t="s">
        <v>28714</v>
      </c>
      <c r="U937" s="82">
        <v>1580</v>
      </c>
      <c r="V937" s="82" t="s">
        <v>35080</v>
      </c>
      <c r="W937" s="82" t="str">
        <f t="shared" si="60"/>
        <v>APU</v>
      </c>
      <c r="Y937" s="82" t="s">
        <v>28846</v>
      </c>
      <c r="AA937" s="82" t="s">
        <v>35081</v>
      </c>
      <c r="AB937" s="82" t="s">
        <v>28722</v>
      </c>
      <c r="AC937" s="82">
        <v>1580</v>
      </c>
      <c r="AD937" s="82" t="s">
        <v>35080</v>
      </c>
      <c r="AE937" s="82" t="str">
        <f t="shared" si="61"/>
        <v>BPU</v>
      </c>
      <c r="AX937" s="82" t="s">
        <v>28728</v>
      </c>
      <c r="AY937" s="82">
        <v>1580</v>
      </c>
      <c r="AZ937" s="82" t="s">
        <v>35080</v>
      </c>
      <c r="BA937" s="82" t="str">
        <f>AX937&amp;AZ937</f>
        <v>CPU</v>
      </c>
      <c r="BK937" s="82" t="s">
        <v>28735</v>
      </c>
      <c r="BL937" s="82">
        <v>1580</v>
      </c>
      <c r="BM937" s="82" t="s">
        <v>35080</v>
      </c>
      <c r="BN937" s="82" t="str">
        <f t="shared" si="62"/>
        <v>DPU</v>
      </c>
      <c r="BV937" s="82" t="s">
        <v>28742</v>
      </c>
      <c r="BW937" s="82">
        <v>1580</v>
      </c>
      <c r="BX937" s="82" t="s">
        <v>35080</v>
      </c>
      <c r="BY937" s="82" t="str">
        <f t="shared" si="63"/>
        <v>EPU</v>
      </c>
    </row>
    <row r="938" spans="20:77" ht="13.5" customHeight="1">
      <c r="T938" s="82" t="s">
        <v>28714</v>
      </c>
      <c r="U938" s="82">
        <v>1581</v>
      </c>
      <c r="V938" s="82" t="s">
        <v>35082</v>
      </c>
      <c r="W938" s="82" t="str">
        <f t="shared" si="60"/>
        <v>APV</v>
      </c>
      <c r="Y938" s="82" t="s">
        <v>28846</v>
      </c>
      <c r="AA938" s="82" t="s">
        <v>35083</v>
      </c>
      <c r="AB938" s="82" t="s">
        <v>28722</v>
      </c>
      <c r="AC938" s="82">
        <v>1581</v>
      </c>
      <c r="AD938" s="82" t="s">
        <v>35082</v>
      </c>
      <c r="AE938" s="82" t="str">
        <f t="shared" si="61"/>
        <v>BPV</v>
      </c>
      <c r="AX938" s="82" t="s">
        <v>28728</v>
      </c>
      <c r="AY938" s="82">
        <v>1581</v>
      </c>
      <c r="AZ938" s="82" t="s">
        <v>35082</v>
      </c>
      <c r="BA938" s="82" t="str">
        <f>AX938&amp;AZ938</f>
        <v>CPV</v>
      </c>
      <c r="BK938" s="82" t="s">
        <v>28735</v>
      </c>
      <c r="BL938" s="82">
        <v>1581</v>
      </c>
      <c r="BM938" s="82" t="s">
        <v>35082</v>
      </c>
      <c r="BN938" s="82" t="str">
        <f t="shared" si="62"/>
        <v>DPV</v>
      </c>
      <c r="BV938" s="82" t="s">
        <v>28742</v>
      </c>
      <c r="BW938" s="82">
        <v>1581</v>
      </c>
      <c r="BX938" s="82" t="s">
        <v>35082</v>
      </c>
      <c r="BY938" s="82" t="str">
        <f t="shared" si="63"/>
        <v>EPV</v>
      </c>
    </row>
    <row r="939" spans="20:77" ht="13.5" customHeight="1">
      <c r="T939" s="82" t="s">
        <v>28714</v>
      </c>
      <c r="U939" s="82">
        <v>1582</v>
      </c>
      <c r="V939" s="82" t="s">
        <v>35084</v>
      </c>
      <c r="W939" s="82" t="str">
        <f t="shared" si="60"/>
        <v>APW</v>
      </c>
      <c r="Y939" s="82" t="s">
        <v>28846</v>
      </c>
      <c r="AA939" s="82" t="s">
        <v>35085</v>
      </c>
      <c r="AB939" s="82" t="s">
        <v>28722</v>
      </c>
      <c r="AC939" s="82">
        <v>1582</v>
      </c>
      <c r="AD939" s="82" t="s">
        <v>35084</v>
      </c>
      <c r="AE939" s="82" t="str">
        <f t="shared" si="61"/>
        <v>BPW</v>
      </c>
      <c r="AX939" s="82" t="s">
        <v>28728</v>
      </c>
      <c r="AY939" s="82">
        <v>1582</v>
      </c>
      <c r="AZ939" s="82" t="s">
        <v>35084</v>
      </c>
      <c r="BA939" s="82" t="str">
        <f>AX939&amp;AZ939</f>
        <v>CPW</v>
      </c>
      <c r="BK939" s="82" t="s">
        <v>28735</v>
      </c>
      <c r="BL939" s="82">
        <v>1582</v>
      </c>
      <c r="BM939" s="82" t="s">
        <v>35084</v>
      </c>
      <c r="BN939" s="82" t="str">
        <f t="shared" si="62"/>
        <v>DPW</v>
      </c>
      <c r="BV939" s="82" t="s">
        <v>28742</v>
      </c>
      <c r="BW939" s="82">
        <v>1582</v>
      </c>
      <c r="BX939" s="82" t="s">
        <v>35084</v>
      </c>
      <c r="BY939" s="82" t="str">
        <f t="shared" si="63"/>
        <v>EPW</v>
      </c>
    </row>
    <row r="940" spans="20:77" ht="13.5" customHeight="1">
      <c r="T940" s="82" t="s">
        <v>28714</v>
      </c>
      <c r="U940" s="82">
        <v>1583</v>
      </c>
      <c r="V940" s="82" t="s">
        <v>35086</v>
      </c>
      <c r="W940" s="82" t="str">
        <f t="shared" si="60"/>
        <v>APX</v>
      </c>
      <c r="Y940" s="82" t="s">
        <v>28846</v>
      </c>
      <c r="AA940" s="82" t="s">
        <v>32599</v>
      </c>
      <c r="AB940" s="82" t="s">
        <v>28722</v>
      </c>
      <c r="AC940" s="82">
        <v>1583</v>
      </c>
      <c r="AD940" s="82" t="s">
        <v>35086</v>
      </c>
      <c r="AE940" s="82" t="str">
        <f t="shared" si="61"/>
        <v>BPX</v>
      </c>
      <c r="AX940" s="82" t="s">
        <v>28728</v>
      </c>
      <c r="AY940" s="82">
        <v>1583</v>
      </c>
      <c r="AZ940" s="82" t="s">
        <v>35086</v>
      </c>
      <c r="BA940" s="82" t="str">
        <f>AX940&amp;AZ940</f>
        <v>CPX</v>
      </c>
      <c r="BK940" s="82" t="s">
        <v>28735</v>
      </c>
      <c r="BL940" s="82">
        <v>1583</v>
      </c>
      <c r="BM940" s="82" t="s">
        <v>35086</v>
      </c>
      <c r="BN940" s="82" t="str">
        <f t="shared" si="62"/>
        <v>DPX</v>
      </c>
      <c r="BV940" s="82" t="s">
        <v>28742</v>
      </c>
      <c r="BW940" s="82">
        <v>1583</v>
      </c>
      <c r="BX940" s="82" t="s">
        <v>35086</v>
      </c>
      <c r="BY940" s="82" t="str">
        <f t="shared" si="63"/>
        <v>EPX</v>
      </c>
    </row>
    <row r="941" spans="20:77" ht="13.5" customHeight="1">
      <c r="T941" s="82" t="s">
        <v>28714</v>
      </c>
      <c r="U941" s="82">
        <v>1584</v>
      </c>
      <c r="V941" s="82" t="s">
        <v>35087</v>
      </c>
      <c r="W941" s="82" t="str">
        <f t="shared" si="60"/>
        <v>APY</v>
      </c>
      <c r="Y941" s="82" t="s">
        <v>28846</v>
      </c>
      <c r="AA941" s="82" t="s">
        <v>32641</v>
      </c>
      <c r="AB941" s="82" t="s">
        <v>28722</v>
      </c>
      <c r="AC941" s="82">
        <v>1584</v>
      </c>
      <c r="AD941" s="82" t="s">
        <v>35087</v>
      </c>
      <c r="AE941" s="82" t="str">
        <f t="shared" si="61"/>
        <v>BPY</v>
      </c>
      <c r="AX941" s="82" t="s">
        <v>28728</v>
      </c>
      <c r="AY941" s="82">
        <v>1584</v>
      </c>
      <c r="AZ941" s="82" t="s">
        <v>35087</v>
      </c>
      <c r="BA941" s="82" t="str">
        <f>AX941&amp;AZ941</f>
        <v>CPY</v>
      </c>
      <c r="BK941" s="82" t="s">
        <v>28735</v>
      </c>
      <c r="BL941" s="82">
        <v>1584</v>
      </c>
      <c r="BM941" s="82" t="s">
        <v>35087</v>
      </c>
      <c r="BN941" s="82" t="str">
        <f t="shared" si="62"/>
        <v>DPY</v>
      </c>
      <c r="BV941" s="82" t="s">
        <v>28742</v>
      </c>
      <c r="BW941" s="82">
        <v>1584</v>
      </c>
      <c r="BX941" s="82" t="s">
        <v>35087</v>
      </c>
      <c r="BY941" s="82" t="str">
        <f t="shared" si="63"/>
        <v>EPY</v>
      </c>
    </row>
    <row r="942" spans="20:77" ht="13.5" customHeight="1">
      <c r="T942" s="82" t="s">
        <v>28714</v>
      </c>
      <c r="U942" s="82">
        <v>1585</v>
      </c>
      <c r="V942" s="82" t="s">
        <v>35088</v>
      </c>
      <c r="W942" s="82" t="str">
        <f t="shared" si="60"/>
        <v>APZ</v>
      </c>
      <c r="Y942" s="82" t="s">
        <v>28846</v>
      </c>
      <c r="AA942" s="82" t="s">
        <v>35089</v>
      </c>
      <c r="AB942" s="82" t="s">
        <v>28722</v>
      </c>
      <c r="AC942" s="82">
        <v>1585</v>
      </c>
      <c r="AD942" s="82" t="s">
        <v>35088</v>
      </c>
      <c r="AE942" s="82" t="str">
        <f t="shared" si="61"/>
        <v>BPZ</v>
      </c>
      <c r="AX942" s="82" t="s">
        <v>28728</v>
      </c>
      <c r="AY942" s="82">
        <v>1585</v>
      </c>
      <c r="AZ942" s="82" t="s">
        <v>35088</v>
      </c>
      <c r="BA942" s="82" t="str">
        <f>AX942&amp;AZ942</f>
        <v>CPZ</v>
      </c>
      <c r="BK942" s="82" t="s">
        <v>28735</v>
      </c>
      <c r="BL942" s="82">
        <v>1585</v>
      </c>
      <c r="BM942" s="82" t="s">
        <v>35088</v>
      </c>
      <c r="BN942" s="82" t="str">
        <f t="shared" si="62"/>
        <v>DPZ</v>
      </c>
      <c r="BV942" s="82" t="s">
        <v>28742</v>
      </c>
      <c r="BW942" s="82">
        <v>1585</v>
      </c>
      <c r="BX942" s="82" t="s">
        <v>35088</v>
      </c>
      <c r="BY942" s="82" t="str">
        <f t="shared" si="63"/>
        <v>EPZ</v>
      </c>
    </row>
    <row r="943" spans="20:77" ht="13.5" customHeight="1">
      <c r="T943" s="82" t="s">
        <v>28714</v>
      </c>
      <c r="U943" s="82">
        <v>1612</v>
      </c>
      <c r="V943" s="82" t="s">
        <v>35090</v>
      </c>
      <c r="W943" s="82" t="str">
        <f t="shared" si="60"/>
        <v>AQ0</v>
      </c>
      <c r="Y943" s="82" t="s">
        <v>28846</v>
      </c>
      <c r="AA943" s="82" t="s">
        <v>35091</v>
      </c>
      <c r="AB943" s="82" t="s">
        <v>28722</v>
      </c>
      <c r="AC943" s="82">
        <v>1612</v>
      </c>
      <c r="AD943" s="82" t="s">
        <v>35090</v>
      </c>
      <c r="AE943" s="82" t="str">
        <f t="shared" si="61"/>
        <v>BQ0</v>
      </c>
      <c r="AX943" s="82" t="s">
        <v>28728</v>
      </c>
      <c r="AY943" s="82">
        <v>1612</v>
      </c>
      <c r="AZ943" s="82" t="s">
        <v>35090</v>
      </c>
      <c r="BA943" s="82" t="str">
        <f>AX943&amp;AZ943</f>
        <v>CQ0</v>
      </c>
      <c r="BK943" s="82" t="s">
        <v>28735</v>
      </c>
      <c r="BL943" s="82">
        <v>1612</v>
      </c>
      <c r="BM943" s="82" t="s">
        <v>35090</v>
      </c>
      <c r="BN943" s="82" t="str">
        <f t="shared" si="62"/>
        <v>DQ0</v>
      </c>
      <c r="BV943" s="82" t="s">
        <v>28742</v>
      </c>
      <c r="BW943" s="82">
        <v>1612</v>
      </c>
      <c r="BX943" s="82" t="s">
        <v>35090</v>
      </c>
      <c r="BY943" s="82" t="str">
        <f t="shared" si="63"/>
        <v>EQ0</v>
      </c>
    </row>
    <row r="944" spans="20:77" ht="13.5" customHeight="1">
      <c r="T944" s="82" t="s">
        <v>28714</v>
      </c>
      <c r="U944" s="82">
        <v>1613</v>
      </c>
      <c r="V944" s="82" t="s">
        <v>35092</v>
      </c>
      <c r="W944" s="82" t="str">
        <f t="shared" si="60"/>
        <v>AQ1</v>
      </c>
      <c r="Y944" s="82" t="s">
        <v>28846</v>
      </c>
      <c r="AA944" s="82" t="s">
        <v>35093</v>
      </c>
      <c r="AB944" s="82" t="s">
        <v>28722</v>
      </c>
      <c r="AC944" s="82">
        <v>1613</v>
      </c>
      <c r="AD944" s="82" t="s">
        <v>35092</v>
      </c>
      <c r="AE944" s="82" t="str">
        <f t="shared" si="61"/>
        <v>BQ1</v>
      </c>
      <c r="AX944" s="82" t="s">
        <v>28728</v>
      </c>
      <c r="AY944" s="82">
        <v>1613</v>
      </c>
      <c r="AZ944" s="82" t="s">
        <v>35092</v>
      </c>
      <c r="BA944" s="82" t="str">
        <f>AX944&amp;AZ944</f>
        <v>CQ1</v>
      </c>
      <c r="BK944" s="82" t="s">
        <v>28735</v>
      </c>
      <c r="BL944" s="82">
        <v>1613</v>
      </c>
      <c r="BM944" s="82" t="s">
        <v>35092</v>
      </c>
      <c r="BN944" s="82" t="str">
        <f t="shared" si="62"/>
        <v>DQ1</v>
      </c>
      <c r="BV944" s="82" t="s">
        <v>28742</v>
      </c>
      <c r="BW944" s="82">
        <v>1613</v>
      </c>
      <c r="BX944" s="82" t="s">
        <v>35092</v>
      </c>
      <c r="BY944" s="82" t="str">
        <f t="shared" si="63"/>
        <v>EQ1</v>
      </c>
    </row>
    <row r="945" spans="20:77" ht="13.5" customHeight="1">
      <c r="T945" s="82" t="s">
        <v>28714</v>
      </c>
      <c r="U945" s="82">
        <v>1614</v>
      </c>
      <c r="V945" s="82" t="s">
        <v>35094</v>
      </c>
      <c r="W945" s="82" t="str">
        <f t="shared" si="60"/>
        <v>AQ2</v>
      </c>
      <c r="Y945" s="82" t="s">
        <v>28846</v>
      </c>
      <c r="AA945" s="82" t="s">
        <v>35095</v>
      </c>
      <c r="AB945" s="82" t="s">
        <v>28722</v>
      </c>
      <c r="AC945" s="82">
        <v>1614</v>
      </c>
      <c r="AD945" s="82" t="s">
        <v>35094</v>
      </c>
      <c r="AE945" s="82" t="str">
        <f t="shared" si="61"/>
        <v>BQ2</v>
      </c>
      <c r="AX945" s="82" t="s">
        <v>28728</v>
      </c>
      <c r="AY945" s="82">
        <v>1614</v>
      </c>
      <c r="AZ945" s="82" t="s">
        <v>35094</v>
      </c>
      <c r="BA945" s="82" t="str">
        <f>AX945&amp;AZ945</f>
        <v>CQ2</v>
      </c>
      <c r="BK945" s="82" t="s">
        <v>28735</v>
      </c>
      <c r="BL945" s="82">
        <v>1614</v>
      </c>
      <c r="BM945" s="82" t="s">
        <v>35094</v>
      </c>
      <c r="BN945" s="82" t="str">
        <f t="shared" si="62"/>
        <v>DQ2</v>
      </c>
      <c r="BV945" s="82" t="s">
        <v>28742</v>
      </c>
      <c r="BW945" s="82">
        <v>1614</v>
      </c>
      <c r="BX945" s="82" t="s">
        <v>35094</v>
      </c>
      <c r="BY945" s="82" t="str">
        <f t="shared" si="63"/>
        <v>EQ2</v>
      </c>
    </row>
    <row r="946" spans="20:77" ht="13.5" customHeight="1">
      <c r="T946" s="82" t="s">
        <v>28714</v>
      </c>
      <c r="U946" s="82">
        <v>1615</v>
      </c>
      <c r="V946" s="82" t="s">
        <v>35096</v>
      </c>
      <c r="W946" s="82" t="str">
        <f t="shared" si="60"/>
        <v>AQ3</v>
      </c>
      <c r="Y946" s="82" t="s">
        <v>28846</v>
      </c>
      <c r="AA946" s="82" t="s">
        <v>35097</v>
      </c>
      <c r="AB946" s="82" t="s">
        <v>28722</v>
      </c>
      <c r="AC946" s="82">
        <v>1615</v>
      </c>
      <c r="AD946" s="82" t="s">
        <v>35096</v>
      </c>
      <c r="AE946" s="82" t="str">
        <f t="shared" si="61"/>
        <v>BQ3</v>
      </c>
      <c r="AX946" s="82" t="s">
        <v>28728</v>
      </c>
      <c r="AY946" s="82">
        <v>1615</v>
      </c>
      <c r="AZ946" s="82" t="s">
        <v>35096</v>
      </c>
      <c r="BA946" s="82" t="str">
        <f>AX946&amp;AZ946</f>
        <v>CQ3</v>
      </c>
      <c r="BK946" s="82" t="s">
        <v>28735</v>
      </c>
      <c r="BL946" s="82">
        <v>1615</v>
      </c>
      <c r="BM946" s="82" t="s">
        <v>35096</v>
      </c>
      <c r="BN946" s="82" t="str">
        <f t="shared" si="62"/>
        <v>DQ3</v>
      </c>
      <c r="BV946" s="82" t="s">
        <v>28742</v>
      </c>
      <c r="BW946" s="82">
        <v>1615</v>
      </c>
      <c r="BX946" s="82" t="s">
        <v>35096</v>
      </c>
      <c r="BY946" s="82" t="str">
        <f t="shared" si="63"/>
        <v>EQ3</v>
      </c>
    </row>
    <row r="947" spans="20:77" ht="13.5" customHeight="1">
      <c r="T947" s="82" t="s">
        <v>28714</v>
      </c>
      <c r="U947" s="82">
        <v>1616</v>
      </c>
      <c r="V947" s="82" t="s">
        <v>35098</v>
      </c>
      <c r="W947" s="82" t="str">
        <f t="shared" si="60"/>
        <v>AQ4</v>
      </c>
      <c r="Y947" s="82" t="s">
        <v>28846</v>
      </c>
      <c r="AA947" s="82" t="s">
        <v>35099</v>
      </c>
      <c r="AB947" s="82" t="s">
        <v>28722</v>
      </c>
      <c r="AC947" s="82">
        <v>1616</v>
      </c>
      <c r="AD947" s="82" t="s">
        <v>35098</v>
      </c>
      <c r="AE947" s="82" t="str">
        <f t="shared" si="61"/>
        <v>BQ4</v>
      </c>
      <c r="AX947" s="82" t="s">
        <v>28728</v>
      </c>
      <c r="AY947" s="82">
        <v>1616</v>
      </c>
      <c r="AZ947" s="82" t="s">
        <v>35098</v>
      </c>
      <c r="BA947" s="82" t="str">
        <f>AX947&amp;AZ947</f>
        <v>CQ4</v>
      </c>
      <c r="BK947" s="82" t="s">
        <v>28735</v>
      </c>
      <c r="BL947" s="82">
        <v>1616</v>
      </c>
      <c r="BM947" s="82" t="s">
        <v>35098</v>
      </c>
      <c r="BN947" s="82" t="str">
        <f t="shared" si="62"/>
        <v>DQ4</v>
      </c>
      <c r="BV947" s="82" t="s">
        <v>28742</v>
      </c>
      <c r="BW947" s="82">
        <v>1616</v>
      </c>
      <c r="BX947" s="82" t="s">
        <v>35098</v>
      </c>
      <c r="BY947" s="82" t="str">
        <f t="shared" si="63"/>
        <v>EQ4</v>
      </c>
    </row>
    <row r="948" spans="20:77" ht="13.5" customHeight="1">
      <c r="T948" s="82" t="s">
        <v>28714</v>
      </c>
      <c r="U948" s="82">
        <v>1617</v>
      </c>
      <c r="V948" s="82" t="s">
        <v>35100</v>
      </c>
      <c r="W948" s="82" t="str">
        <f t="shared" si="60"/>
        <v>AQ5</v>
      </c>
      <c r="Y948" s="82" t="s">
        <v>28846</v>
      </c>
      <c r="AA948" s="82" t="s">
        <v>35101</v>
      </c>
      <c r="AB948" s="82" t="s">
        <v>28722</v>
      </c>
      <c r="AC948" s="82">
        <v>1617</v>
      </c>
      <c r="AD948" s="82" t="s">
        <v>35100</v>
      </c>
      <c r="AE948" s="82" t="str">
        <f t="shared" si="61"/>
        <v>BQ5</v>
      </c>
      <c r="AX948" s="82" t="s">
        <v>28728</v>
      </c>
      <c r="AY948" s="82">
        <v>1617</v>
      </c>
      <c r="AZ948" s="82" t="s">
        <v>35100</v>
      </c>
      <c r="BA948" s="82" t="str">
        <f>AX948&amp;AZ948</f>
        <v>CQ5</v>
      </c>
      <c r="BK948" s="82" t="s">
        <v>28735</v>
      </c>
      <c r="BL948" s="82">
        <v>1617</v>
      </c>
      <c r="BM948" s="82" t="s">
        <v>35100</v>
      </c>
      <c r="BN948" s="82" t="str">
        <f t="shared" si="62"/>
        <v>DQ5</v>
      </c>
      <c r="BV948" s="82" t="s">
        <v>28742</v>
      </c>
      <c r="BW948" s="82">
        <v>1617</v>
      </c>
      <c r="BX948" s="82" t="s">
        <v>35100</v>
      </c>
      <c r="BY948" s="82" t="str">
        <f t="shared" si="63"/>
        <v>EQ5</v>
      </c>
    </row>
    <row r="949" spans="20:77" ht="13.5" customHeight="1">
      <c r="T949" s="82" t="s">
        <v>28714</v>
      </c>
      <c r="U949" s="82">
        <v>1618</v>
      </c>
      <c r="V949" s="82" t="s">
        <v>35102</v>
      </c>
      <c r="W949" s="82" t="str">
        <f t="shared" si="60"/>
        <v>AQ6</v>
      </c>
      <c r="Y949" s="82" t="s">
        <v>28846</v>
      </c>
      <c r="AA949" s="82" t="s">
        <v>35103</v>
      </c>
      <c r="AB949" s="82" t="s">
        <v>28722</v>
      </c>
      <c r="AC949" s="82">
        <v>1618</v>
      </c>
      <c r="AD949" s="82" t="s">
        <v>35102</v>
      </c>
      <c r="AE949" s="82" t="str">
        <f t="shared" si="61"/>
        <v>BQ6</v>
      </c>
      <c r="AX949" s="82" t="s">
        <v>28728</v>
      </c>
      <c r="AY949" s="82">
        <v>1618</v>
      </c>
      <c r="AZ949" s="82" t="s">
        <v>35102</v>
      </c>
      <c r="BA949" s="82" t="str">
        <f>AX949&amp;AZ949</f>
        <v>CQ6</v>
      </c>
      <c r="BK949" s="82" t="s">
        <v>28735</v>
      </c>
      <c r="BL949" s="82">
        <v>1618</v>
      </c>
      <c r="BM949" s="82" t="s">
        <v>35102</v>
      </c>
      <c r="BN949" s="82" t="str">
        <f t="shared" si="62"/>
        <v>DQ6</v>
      </c>
      <c r="BV949" s="82" t="s">
        <v>28742</v>
      </c>
      <c r="BW949" s="82">
        <v>1618</v>
      </c>
      <c r="BX949" s="82" t="s">
        <v>35102</v>
      </c>
      <c r="BY949" s="82" t="str">
        <f t="shared" si="63"/>
        <v>EQ6</v>
      </c>
    </row>
    <row r="950" spans="20:77" ht="13.5" customHeight="1">
      <c r="T950" s="82" t="s">
        <v>28714</v>
      </c>
      <c r="U950" s="82">
        <v>1619</v>
      </c>
      <c r="V950" s="82" t="s">
        <v>35104</v>
      </c>
      <c r="W950" s="82" t="str">
        <f t="shared" si="60"/>
        <v>AQ7</v>
      </c>
      <c r="Y950" s="82" t="s">
        <v>28846</v>
      </c>
      <c r="AA950" s="82" t="s">
        <v>35105</v>
      </c>
      <c r="AB950" s="82" t="s">
        <v>28722</v>
      </c>
      <c r="AC950" s="82">
        <v>1619</v>
      </c>
      <c r="AD950" s="82" t="s">
        <v>35104</v>
      </c>
      <c r="AE950" s="82" t="str">
        <f t="shared" si="61"/>
        <v>BQ7</v>
      </c>
      <c r="AX950" s="82" t="s">
        <v>28728</v>
      </c>
      <c r="AY950" s="82">
        <v>1619</v>
      </c>
      <c r="AZ950" s="82" t="s">
        <v>35104</v>
      </c>
      <c r="BA950" s="82" t="str">
        <f>AX950&amp;AZ950</f>
        <v>CQ7</v>
      </c>
      <c r="BK950" s="82" t="s">
        <v>28735</v>
      </c>
      <c r="BL950" s="82">
        <v>1619</v>
      </c>
      <c r="BM950" s="82" t="s">
        <v>35104</v>
      </c>
      <c r="BN950" s="82" t="str">
        <f t="shared" si="62"/>
        <v>DQ7</v>
      </c>
      <c r="BV950" s="82" t="s">
        <v>28742</v>
      </c>
      <c r="BW950" s="82">
        <v>1619</v>
      </c>
      <c r="BX950" s="82" t="s">
        <v>35104</v>
      </c>
      <c r="BY950" s="82" t="str">
        <f t="shared" si="63"/>
        <v>EQ7</v>
      </c>
    </row>
    <row r="951" spans="20:77" ht="13.5" customHeight="1">
      <c r="T951" s="82" t="s">
        <v>28714</v>
      </c>
      <c r="U951" s="82">
        <v>1620</v>
      </c>
      <c r="V951" s="82" t="s">
        <v>35106</v>
      </c>
      <c r="W951" s="82" t="str">
        <f t="shared" si="60"/>
        <v>AQ8</v>
      </c>
      <c r="Y951" s="82" t="s">
        <v>28846</v>
      </c>
      <c r="AA951" s="82" t="s">
        <v>35107</v>
      </c>
      <c r="AB951" s="82" t="s">
        <v>28722</v>
      </c>
      <c r="AC951" s="82">
        <v>1620</v>
      </c>
      <c r="AD951" s="82" t="s">
        <v>35106</v>
      </c>
      <c r="AE951" s="82" t="str">
        <f t="shared" si="61"/>
        <v>BQ8</v>
      </c>
      <c r="AX951" s="82" t="s">
        <v>28728</v>
      </c>
      <c r="AY951" s="82">
        <v>1620</v>
      </c>
      <c r="AZ951" s="82" t="s">
        <v>35106</v>
      </c>
      <c r="BA951" s="82" t="str">
        <f>AX951&amp;AZ951</f>
        <v>CQ8</v>
      </c>
      <c r="BK951" s="82" t="s">
        <v>28735</v>
      </c>
      <c r="BL951" s="82">
        <v>1620</v>
      </c>
      <c r="BM951" s="82" t="s">
        <v>35106</v>
      </c>
      <c r="BN951" s="82" t="str">
        <f t="shared" si="62"/>
        <v>DQ8</v>
      </c>
      <c r="BV951" s="82" t="s">
        <v>28742</v>
      </c>
      <c r="BW951" s="82">
        <v>1620</v>
      </c>
      <c r="BX951" s="82" t="s">
        <v>35106</v>
      </c>
      <c r="BY951" s="82" t="str">
        <f t="shared" si="63"/>
        <v>EQ8</v>
      </c>
    </row>
    <row r="952" spans="20:77" ht="13.5" customHeight="1">
      <c r="T952" s="82" t="s">
        <v>28714</v>
      </c>
      <c r="U952" s="82">
        <v>1621</v>
      </c>
      <c r="V952" s="82" t="s">
        <v>35108</v>
      </c>
      <c r="W952" s="82" t="str">
        <f t="shared" si="60"/>
        <v>AQ9</v>
      </c>
      <c r="Y952" s="82" t="s">
        <v>28846</v>
      </c>
      <c r="AA952" s="82" t="s">
        <v>35109</v>
      </c>
      <c r="AB952" s="82" t="s">
        <v>28722</v>
      </c>
      <c r="AC952" s="82">
        <v>1621</v>
      </c>
      <c r="AD952" s="82" t="s">
        <v>35108</v>
      </c>
      <c r="AE952" s="82" t="str">
        <f t="shared" si="61"/>
        <v>BQ9</v>
      </c>
      <c r="AX952" s="82" t="s">
        <v>28728</v>
      </c>
      <c r="AY952" s="82">
        <v>1621</v>
      </c>
      <c r="AZ952" s="82" t="s">
        <v>35108</v>
      </c>
      <c r="BA952" s="82" t="str">
        <f>AX952&amp;AZ952</f>
        <v>CQ9</v>
      </c>
      <c r="BK952" s="82" t="s">
        <v>28735</v>
      </c>
      <c r="BL952" s="82">
        <v>1621</v>
      </c>
      <c r="BM952" s="82" t="s">
        <v>35108</v>
      </c>
      <c r="BN952" s="82" t="str">
        <f t="shared" si="62"/>
        <v>DQ9</v>
      </c>
      <c r="BV952" s="82" t="s">
        <v>28742</v>
      </c>
      <c r="BW952" s="82">
        <v>1621</v>
      </c>
      <c r="BX952" s="82" t="s">
        <v>35108</v>
      </c>
      <c r="BY952" s="82" t="str">
        <f t="shared" si="63"/>
        <v>EQ9</v>
      </c>
    </row>
    <row r="953" spans="20:77" ht="13.5" customHeight="1">
      <c r="T953" s="82" t="s">
        <v>28714</v>
      </c>
      <c r="U953" s="82">
        <v>1622</v>
      </c>
      <c r="V953" s="82" t="s">
        <v>28817</v>
      </c>
      <c r="W953" s="82" t="str">
        <f t="shared" si="60"/>
        <v>AQA</v>
      </c>
      <c r="Y953" s="82" t="s">
        <v>28846</v>
      </c>
      <c r="AA953" s="82" t="s">
        <v>35110</v>
      </c>
      <c r="AB953" s="82" t="s">
        <v>28722</v>
      </c>
      <c r="AC953" s="82">
        <v>1622</v>
      </c>
      <c r="AD953" s="82" t="s">
        <v>28817</v>
      </c>
      <c r="AE953" s="82" t="str">
        <f t="shared" si="61"/>
        <v>BQA</v>
      </c>
      <c r="AX953" s="82" t="s">
        <v>28728</v>
      </c>
      <c r="AY953" s="82">
        <v>1622</v>
      </c>
      <c r="AZ953" s="82" t="s">
        <v>28817</v>
      </c>
      <c r="BA953" s="82" t="str">
        <f>AX953&amp;AZ953</f>
        <v>CQA</v>
      </c>
      <c r="BK953" s="82" t="s">
        <v>28735</v>
      </c>
      <c r="BL953" s="82">
        <v>1622</v>
      </c>
      <c r="BM953" s="82" t="s">
        <v>28817</v>
      </c>
      <c r="BN953" s="82" t="str">
        <f t="shared" si="62"/>
        <v>DQA</v>
      </c>
      <c r="BV953" s="82" t="s">
        <v>28742</v>
      </c>
      <c r="BW953" s="82">
        <v>1622</v>
      </c>
      <c r="BX953" s="82" t="s">
        <v>28817</v>
      </c>
      <c r="BY953" s="82" t="str">
        <f t="shared" si="63"/>
        <v>EQA</v>
      </c>
    </row>
    <row r="954" spans="20:77" ht="13.5" customHeight="1">
      <c r="T954" s="82" t="s">
        <v>28714</v>
      </c>
      <c r="U954" s="82">
        <v>1623</v>
      </c>
      <c r="V954" s="82" t="s">
        <v>28818</v>
      </c>
      <c r="W954" s="82" t="str">
        <f t="shared" si="60"/>
        <v>AQB</v>
      </c>
      <c r="Y954" s="82" t="s">
        <v>28846</v>
      </c>
      <c r="AA954" s="82" t="s">
        <v>35111</v>
      </c>
      <c r="AB954" s="82" t="s">
        <v>28722</v>
      </c>
      <c r="AC954" s="82">
        <v>1623</v>
      </c>
      <c r="AD954" s="82" t="s">
        <v>28818</v>
      </c>
      <c r="AE954" s="82" t="str">
        <f t="shared" si="61"/>
        <v>BQB</v>
      </c>
      <c r="AX954" s="82" t="s">
        <v>28728</v>
      </c>
      <c r="AY954" s="82">
        <v>1623</v>
      </c>
      <c r="AZ954" s="82" t="s">
        <v>28818</v>
      </c>
      <c r="BA954" s="82" t="str">
        <f>AX954&amp;AZ954</f>
        <v>CQB</v>
      </c>
      <c r="BK954" s="82" t="s">
        <v>28735</v>
      </c>
      <c r="BL954" s="82">
        <v>1623</v>
      </c>
      <c r="BM954" s="82" t="s">
        <v>28818</v>
      </c>
      <c r="BN954" s="82" t="str">
        <f t="shared" si="62"/>
        <v>DQB</v>
      </c>
      <c r="BV954" s="82" t="s">
        <v>28742</v>
      </c>
      <c r="BW954" s="82">
        <v>1623</v>
      </c>
      <c r="BX954" s="82" t="s">
        <v>28818</v>
      </c>
      <c r="BY954" s="82" t="str">
        <f t="shared" si="63"/>
        <v>EQB</v>
      </c>
    </row>
    <row r="955" spans="20:77" ht="13.5" customHeight="1">
      <c r="T955" s="82" t="s">
        <v>28714</v>
      </c>
      <c r="U955" s="82">
        <v>1624</v>
      </c>
      <c r="V955" s="82" t="s">
        <v>35112</v>
      </c>
      <c r="W955" s="82" t="str">
        <f t="shared" si="60"/>
        <v>AQC</v>
      </c>
      <c r="Y955" s="82" t="s">
        <v>28846</v>
      </c>
      <c r="AA955" s="82" t="s">
        <v>35113</v>
      </c>
      <c r="AB955" s="82" t="s">
        <v>28722</v>
      </c>
      <c r="AC955" s="82">
        <v>1624</v>
      </c>
      <c r="AD955" s="82" t="s">
        <v>35112</v>
      </c>
      <c r="AE955" s="82" t="str">
        <f t="shared" si="61"/>
        <v>BQC</v>
      </c>
      <c r="AX955" s="82" t="s">
        <v>28728</v>
      </c>
      <c r="AY955" s="82">
        <v>1624</v>
      </c>
      <c r="AZ955" s="82" t="s">
        <v>35112</v>
      </c>
      <c r="BA955" s="82" t="str">
        <f>AX955&amp;AZ955</f>
        <v>CQC</v>
      </c>
      <c r="BK955" s="82" t="s">
        <v>28735</v>
      </c>
      <c r="BL955" s="82">
        <v>1624</v>
      </c>
      <c r="BM955" s="82" t="s">
        <v>35112</v>
      </c>
      <c r="BN955" s="82" t="str">
        <f t="shared" si="62"/>
        <v>DQC</v>
      </c>
      <c r="BV955" s="82" t="s">
        <v>28742</v>
      </c>
      <c r="BW955" s="82">
        <v>1624</v>
      </c>
      <c r="BX955" s="82" t="s">
        <v>35112</v>
      </c>
      <c r="BY955" s="82" t="str">
        <f t="shared" si="63"/>
        <v>EQC</v>
      </c>
    </row>
    <row r="956" spans="20:77" ht="13.5" customHeight="1">
      <c r="T956" s="82" t="s">
        <v>28714</v>
      </c>
      <c r="U956" s="82">
        <v>1625</v>
      </c>
      <c r="V956" s="82" t="s">
        <v>35114</v>
      </c>
      <c r="W956" s="82" t="str">
        <f t="shared" si="60"/>
        <v>AQD</v>
      </c>
      <c r="Y956" s="82" t="s">
        <v>28846</v>
      </c>
      <c r="AA956" s="82" t="s">
        <v>35115</v>
      </c>
      <c r="AB956" s="82" t="s">
        <v>28722</v>
      </c>
      <c r="AC956" s="82">
        <v>1625</v>
      </c>
      <c r="AD956" s="82" t="s">
        <v>35114</v>
      </c>
      <c r="AE956" s="82" t="str">
        <f t="shared" si="61"/>
        <v>BQD</v>
      </c>
      <c r="AX956" s="82" t="s">
        <v>28728</v>
      </c>
      <c r="AY956" s="82">
        <v>1625</v>
      </c>
      <c r="AZ956" s="82" t="s">
        <v>35114</v>
      </c>
      <c r="BA956" s="82" t="str">
        <f>AX956&amp;AZ956</f>
        <v>CQD</v>
      </c>
      <c r="BK956" s="82" t="s">
        <v>28735</v>
      </c>
      <c r="BL956" s="82">
        <v>1625</v>
      </c>
      <c r="BM956" s="82" t="s">
        <v>35114</v>
      </c>
      <c r="BN956" s="82" t="str">
        <f t="shared" si="62"/>
        <v>DQD</v>
      </c>
      <c r="BV956" s="82" t="s">
        <v>28742</v>
      </c>
      <c r="BW956" s="82">
        <v>1625</v>
      </c>
      <c r="BX956" s="82" t="s">
        <v>35114</v>
      </c>
      <c r="BY956" s="82" t="str">
        <f t="shared" si="63"/>
        <v>EQD</v>
      </c>
    </row>
    <row r="957" spans="20:77" ht="13.5" customHeight="1">
      <c r="T957" s="82" t="s">
        <v>28714</v>
      </c>
      <c r="U957" s="82">
        <v>1626</v>
      </c>
      <c r="V957" s="82" t="s">
        <v>35116</v>
      </c>
      <c r="W957" s="82" t="str">
        <f t="shared" si="60"/>
        <v>AQE</v>
      </c>
      <c r="Y957" s="82" t="s">
        <v>28846</v>
      </c>
      <c r="AA957" s="82" t="s">
        <v>35117</v>
      </c>
      <c r="AB957" s="82" t="s">
        <v>28722</v>
      </c>
      <c r="AC957" s="82">
        <v>1626</v>
      </c>
      <c r="AD957" s="82" t="s">
        <v>35116</v>
      </c>
      <c r="AE957" s="82" t="str">
        <f t="shared" si="61"/>
        <v>BQE</v>
      </c>
      <c r="AX957" s="82" t="s">
        <v>28728</v>
      </c>
      <c r="AY957" s="82">
        <v>1626</v>
      </c>
      <c r="AZ957" s="82" t="s">
        <v>35116</v>
      </c>
      <c r="BA957" s="82" t="str">
        <f>AX957&amp;AZ957</f>
        <v>CQE</v>
      </c>
      <c r="BK957" s="82" t="s">
        <v>28735</v>
      </c>
      <c r="BL957" s="82">
        <v>1626</v>
      </c>
      <c r="BM957" s="82" t="s">
        <v>35116</v>
      </c>
      <c r="BN957" s="82" t="str">
        <f t="shared" si="62"/>
        <v>DQE</v>
      </c>
      <c r="BV957" s="82" t="s">
        <v>28742</v>
      </c>
      <c r="BW957" s="82">
        <v>1626</v>
      </c>
      <c r="BX957" s="82" t="s">
        <v>35116</v>
      </c>
      <c r="BY957" s="82" t="str">
        <f t="shared" si="63"/>
        <v>EQE</v>
      </c>
    </row>
    <row r="958" spans="20:77" ht="13.5" customHeight="1">
      <c r="T958" s="82" t="s">
        <v>28714</v>
      </c>
      <c r="U958" s="82">
        <v>1627</v>
      </c>
      <c r="V958" s="82" t="s">
        <v>35118</v>
      </c>
      <c r="W958" s="82" t="str">
        <f t="shared" si="60"/>
        <v>AQF</v>
      </c>
      <c r="Y958" s="82" t="s">
        <v>28846</v>
      </c>
      <c r="AA958" s="82" t="s">
        <v>35119</v>
      </c>
      <c r="AB958" s="82" t="s">
        <v>28722</v>
      </c>
      <c r="AC958" s="82">
        <v>1627</v>
      </c>
      <c r="AD958" s="82" t="s">
        <v>35118</v>
      </c>
      <c r="AE958" s="82" t="str">
        <f t="shared" si="61"/>
        <v>BQF</v>
      </c>
      <c r="AX958" s="82" t="s">
        <v>28728</v>
      </c>
      <c r="AY958" s="82">
        <v>1627</v>
      </c>
      <c r="AZ958" s="82" t="s">
        <v>35118</v>
      </c>
      <c r="BA958" s="82" t="str">
        <f>AX958&amp;AZ958</f>
        <v>CQF</v>
      </c>
      <c r="BK958" s="82" t="s">
        <v>28735</v>
      </c>
      <c r="BL958" s="82">
        <v>1627</v>
      </c>
      <c r="BM958" s="82" t="s">
        <v>35118</v>
      </c>
      <c r="BN958" s="82" t="str">
        <f t="shared" si="62"/>
        <v>DQF</v>
      </c>
      <c r="BV958" s="82" t="s">
        <v>28742</v>
      </c>
      <c r="BW958" s="82">
        <v>1627</v>
      </c>
      <c r="BX958" s="82" t="s">
        <v>35118</v>
      </c>
      <c r="BY958" s="82" t="str">
        <f t="shared" si="63"/>
        <v>EQF</v>
      </c>
    </row>
    <row r="959" spans="20:77" ht="13.5" customHeight="1">
      <c r="T959" s="82" t="s">
        <v>28714</v>
      </c>
      <c r="U959" s="82">
        <v>1628</v>
      </c>
      <c r="V959" s="82" t="s">
        <v>35120</v>
      </c>
      <c r="W959" s="82" t="str">
        <f t="shared" si="60"/>
        <v>AQG</v>
      </c>
      <c r="Y959" s="82" t="s">
        <v>28846</v>
      </c>
      <c r="AA959" s="82" t="s">
        <v>35121</v>
      </c>
      <c r="AB959" s="82" t="s">
        <v>28722</v>
      </c>
      <c r="AC959" s="82">
        <v>1628</v>
      </c>
      <c r="AD959" s="82" t="s">
        <v>35120</v>
      </c>
      <c r="AE959" s="82" t="str">
        <f t="shared" si="61"/>
        <v>BQG</v>
      </c>
      <c r="AX959" s="82" t="s">
        <v>28728</v>
      </c>
      <c r="AY959" s="82">
        <v>1628</v>
      </c>
      <c r="AZ959" s="82" t="s">
        <v>35120</v>
      </c>
      <c r="BA959" s="82" t="str">
        <f>AX959&amp;AZ959</f>
        <v>CQG</v>
      </c>
      <c r="BK959" s="82" t="s">
        <v>28735</v>
      </c>
      <c r="BL959" s="82">
        <v>1628</v>
      </c>
      <c r="BM959" s="82" t="s">
        <v>35120</v>
      </c>
      <c r="BN959" s="82" t="str">
        <f t="shared" si="62"/>
        <v>DQG</v>
      </c>
      <c r="BV959" s="82" t="s">
        <v>28742</v>
      </c>
      <c r="BW959" s="82">
        <v>1628</v>
      </c>
      <c r="BX959" s="82" t="s">
        <v>35120</v>
      </c>
      <c r="BY959" s="82" t="str">
        <f t="shared" si="63"/>
        <v>EQG</v>
      </c>
    </row>
    <row r="960" spans="20:77" ht="13.5" customHeight="1">
      <c r="T960" s="82" t="s">
        <v>28714</v>
      </c>
      <c r="U960" s="82">
        <v>1629</v>
      </c>
      <c r="V960" s="82" t="s">
        <v>35122</v>
      </c>
      <c r="W960" s="82" t="str">
        <f t="shared" si="60"/>
        <v>AQH</v>
      </c>
      <c r="Y960" s="82" t="s">
        <v>28846</v>
      </c>
      <c r="AA960" s="82" t="s">
        <v>35123</v>
      </c>
      <c r="AB960" s="82" t="s">
        <v>28722</v>
      </c>
      <c r="AC960" s="82">
        <v>1629</v>
      </c>
      <c r="AD960" s="82" t="s">
        <v>35122</v>
      </c>
      <c r="AE960" s="82" t="str">
        <f t="shared" si="61"/>
        <v>BQH</v>
      </c>
      <c r="AX960" s="82" t="s">
        <v>28728</v>
      </c>
      <c r="AY960" s="82">
        <v>1629</v>
      </c>
      <c r="AZ960" s="82" t="s">
        <v>35122</v>
      </c>
      <c r="BA960" s="82" t="str">
        <f>AX960&amp;AZ960</f>
        <v>CQH</v>
      </c>
      <c r="BK960" s="82" t="s">
        <v>28735</v>
      </c>
      <c r="BL960" s="82">
        <v>1629</v>
      </c>
      <c r="BM960" s="82" t="s">
        <v>35122</v>
      </c>
      <c r="BN960" s="82" t="str">
        <f t="shared" si="62"/>
        <v>DQH</v>
      </c>
      <c r="BV960" s="82" t="s">
        <v>28742</v>
      </c>
      <c r="BW960" s="82">
        <v>1629</v>
      </c>
      <c r="BX960" s="82" t="s">
        <v>35122</v>
      </c>
      <c r="BY960" s="82" t="str">
        <f t="shared" si="63"/>
        <v>EQH</v>
      </c>
    </row>
    <row r="961" spans="20:77" ht="13.5" customHeight="1">
      <c r="T961" s="82" t="s">
        <v>28714</v>
      </c>
      <c r="U961" s="82">
        <v>1630</v>
      </c>
      <c r="V961" s="82" t="s">
        <v>35124</v>
      </c>
      <c r="W961" s="82" t="str">
        <f t="shared" si="60"/>
        <v>AQI</v>
      </c>
      <c r="Y961" s="82" t="s">
        <v>28846</v>
      </c>
      <c r="AA961" s="82" t="s">
        <v>35125</v>
      </c>
      <c r="AB961" s="82" t="s">
        <v>28722</v>
      </c>
      <c r="AC961" s="82">
        <v>1630</v>
      </c>
      <c r="AD961" s="82" t="s">
        <v>35124</v>
      </c>
      <c r="AE961" s="82" t="str">
        <f t="shared" si="61"/>
        <v>BQI</v>
      </c>
      <c r="AX961" s="82" t="s">
        <v>28728</v>
      </c>
      <c r="AY961" s="82">
        <v>1630</v>
      </c>
      <c r="AZ961" s="82" t="s">
        <v>35124</v>
      </c>
      <c r="BA961" s="82" t="str">
        <f>AX961&amp;AZ961</f>
        <v>CQI</v>
      </c>
      <c r="BK961" s="82" t="s">
        <v>28735</v>
      </c>
      <c r="BL961" s="82">
        <v>1630</v>
      </c>
      <c r="BM961" s="82" t="s">
        <v>35124</v>
      </c>
      <c r="BN961" s="82" t="str">
        <f t="shared" si="62"/>
        <v>DQI</v>
      </c>
      <c r="BV961" s="82" t="s">
        <v>28742</v>
      </c>
      <c r="BW961" s="82">
        <v>1630</v>
      </c>
      <c r="BX961" s="82" t="s">
        <v>35124</v>
      </c>
      <c r="BY961" s="82" t="str">
        <f t="shared" si="63"/>
        <v>EQI</v>
      </c>
    </row>
    <row r="962" spans="20:77" ht="13.5" customHeight="1">
      <c r="T962" s="82" t="s">
        <v>28714</v>
      </c>
      <c r="U962" s="82">
        <v>1631</v>
      </c>
      <c r="V962" s="82" t="s">
        <v>35126</v>
      </c>
      <c r="W962" s="82" t="str">
        <f t="shared" si="60"/>
        <v>AQJ</v>
      </c>
      <c r="Y962" s="82" t="s">
        <v>28846</v>
      </c>
      <c r="AA962" s="82" t="s">
        <v>35127</v>
      </c>
      <c r="AB962" s="82" t="s">
        <v>28722</v>
      </c>
      <c r="AC962" s="82">
        <v>1631</v>
      </c>
      <c r="AD962" s="82" t="s">
        <v>35126</v>
      </c>
      <c r="AE962" s="82" t="str">
        <f t="shared" si="61"/>
        <v>BQJ</v>
      </c>
      <c r="AX962" s="82" t="s">
        <v>28728</v>
      </c>
      <c r="AY962" s="82">
        <v>1631</v>
      </c>
      <c r="AZ962" s="82" t="s">
        <v>35126</v>
      </c>
      <c r="BA962" s="82" t="str">
        <f>AX962&amp;AZ962</f>
        <v>CQJ</v>
      </c>
      <c r="BK962" s="82" t="s">
        <v>28735</v>
      </c>
      <c r="BL962" s="82">
        <v>1631</v>
      </c>
      <c r="BM962" s="82" t="s">
        <v>35126</v>
      </c>
      <c r="BN962" s="82" t="str">
        <f t="shared" si="62"/>
        <v>DQJ</v>
      </c>
      <c r="BV962" s="82" t="s">
        <v>28742</v>
      </c>
      <c r="BW962" s="82">
        <v>1631</v>
      </c>
      <c r="BX962" s="82" t="s">
        <v>35126</v>
      </c>
      <c r="BY962" s="82" t="str">
        <f t="shared" si="63"/>
        <v>EQJ</v>
      </c>
    </row>
    <row r="963" spans="20:77" ht="13.5" customHeight="1">
      <c r="T963" s="82" t="s">
        <v>28714</v>
      </c>
      <c r="U963" s="82">
        <v>1632</v>
      </c>
      <c r="V963" s="82" t="s">
        <v>35128</v>
      </c>
      <c r="W963" s="82" t="str">
        <f t="shared" si="60"/>
        <v>AQK</v>
      </c>
      <c r="Y963" s="82" t="s">
        <v>28846</v>
      </c>
      <c r="AA963" s="82" t="s">
        <v>35129</v>
      </c>
      <c r="AB963" s="82" t="s">
        <v>28722</v>
      </c>
      <c r="AC963" s="82">
        <v>1632</v>
      </c>
      <c r="AD963" s="82" t="s">
        <v>35128</v>
      </c>
      <c r="AE963" s="82" t="str">
        <f t="shared" si="61"/>
        <v>BQK</v>
      </c>
      <c r="AX963" s="82" t="s">
        <v>28728</v>
      </c>
      <c r="AY963" s="82">
        <v>1632</v>
      </c>
      <c r="AZ963" s="82" t="s">
        <v>35128</v>
      </c>
      <c r="BA963" s="82" t="str">
        <f>AX963&amp;AZ963</f>
        <v>CQK</v>
      </c>
      <c r="BK963" s="82" t="s">
        <v>28735</v>
      </c>
      <c r="BL963" s="82">
        <v>1632</v>
      </c>
      <c r="BM963" s="82" t="s">
        <v>35128</v>
      </c>
      <c r="BN963" s="82" t="str">
        <f t="shared" si="62"/>
        <v>DQK</v>
      </c>
      <c r="BV963" s="82" t="s">
        <v>28742</v>
      </c>
      <c r="BW963" s="82">
        <v>1632</v>
      </c>
      <c r="BX963" s="82" t="s">
        <v>35128</v>
      </c>
      <c r="BY963" s="82" t="str">
        <f t="shared" si="63"/>
        <v>EQK</v>
      </c>
    </row>
    <row r="964" spans="20:77" ht="13.5" customHeight="1">
      <c r="T964" s="82" t="s">
        <v>28714</v>
      </c>
      <c r="U964" s="82">
        <v>1633</v>
      </c>
      <c r="V964" s="82" t="s">
        <v>35130</v>
      </c>
      <c r="W964" s="82" t="str">
        <f t="shared" si="60"/>
        <v>AQL</v>
      </c>
      <c r="Y964" s="82" t="s">
        <v>28846</v>
      </c>
      <c r="AA964" s="82" t="s">
        <v>35131</v>
      </c>
      <c r="AB964" s="82" t="s">
        <v>28722</v>
      </c>
      <c r="AC964" s="82">
        <v>1633</v>
      </c>
      <c r="AD964" s="82" t="s">
        <v>35130</v>
      </c>
      <c r="AE964" s="82" t="str">
        <f t="shared" si="61"/>
        <v>BQL</v>
      </c>
      <c r="AX964" s="82" t="s">
        <v>28728</v>
      </c>
      <c r="AY964" s="82">
        <v>1633</v>
      </c>
      <c r="AZ964" s="82" t="s">
        <v>35130</v>
      </c>
      <c r="BA964" s="82" t="str">
        <f>AX964&amp;AZ964</f>
        <v>CQL</v>
      </c>
      <c r="BK964" s="82" t="s">
        <v>28735</v>
      </c>
      <c r="BL964" s="82">
        <v>1633</v>
      </c>
      <c r="BM964" s="82" t="s">
        <v>35130</v>
      </c>
      <c r="BN964" s="82" t="str">
        <f t="shared" si="62"/>
        <v>DQL</v>
      </c>
      <c r="BV964" s="82" t="s">
        <v>28742</v>
      </c>
      <c r="BW964" s="82">
        <v>1633</v>
      </c>
      <c r="BX964" s="82" t="s">
        <v>35130</v>
      </c>
      <c r="BY964" s="82" t="str">
        <f t="shared" si="63"/>
        <v>EQL</v>
      </c>
    </row>
    <row r="965" spans="20:77" ht="13.5" customHeight="1">
      <c r="T965" s="82" t="s">
        <v>28714</v>
      </c>
      <c r="U965" s="82">
        <v>1634</v>
      </c>
      <c r="V965" s="82" t="s">
        <v>35132</v>
      </c>
      <c r="W965" s="82" t="str">
        <f t="shared" si="60"/>
        <v>AQM</v>
      </c>
      <c r="Y965" s="82" t="s">
        <v>28846</v>
      </c>
      <c r="AA965" s="82" t="s">
        <v>35133</v>
      </c>
      <c r="AB965" s="82" t="s">
        <v>28722</v>
      </c>
      <c r="AC965" s="82">
        <v>1634</v>
      </c>
      <c r="AD965" s="82" t="s">
        <v>35132</v>
      </c>
      <c r="AE965" s="82" t="str">
        <f t="shared" si="61"/>
        <v>BQM</v>
      </c>
      <c r="AX965" s="82" t="s">
        <v>28728</v>
      </c>
      <c r="AY965" s="82">
        <v>1634</v>
      </c>
      <c r="AZ965" s="82" t="s">
        <v>35132</v>
      </c>
      <c r="BA965" s="82" t="str">
        <f>AX965&amp;AZ965</f>
        <v>CQM</v>
      </c>
      <c r="BK965" s="82" t="s">
        <v>28735</v>
      </c>
      <c r="BL965" s="82">
        <v>1634</v>
      </c>
      <c r="BM965" s="82" t="s">
        <v>35132</v>
      </c>
      <c r="BN965" s="82" t="str">
        <f t="shared" si="62"/>
        <v>DQM</v>
      </c>
      <c r="BV965" s="82" t="s">
        <v>28742</v>
      </c>
      <c r="BW965" s="82">
        <v>1634</v>
      </c>
      <c r="BX965" s="82" t="s">
        <v>35132</v>
      </c>
      <c r="BY965" s="82" t="str">
        <f t="shared" si="63"/>
        <v>EQM</v>
      </c>
    </row>
    <row r="966" spans="20:77" ht="13.5" customHeight="1">
      <c r="T966" s="82" t="s">
        <v>28714</v>
      </c>
      <c r="U966" s="82">
        <v>1635</v>
      </c>
      <c r="V966" s="82" t="s">
        <v>35134</v>
      </c>
      <c r="W966" s="82" t="str">
        <f t="shared" si="60"/>
        <v>AQN</v>
      </c>
      <c r="Y966" s="82" t="s">
        <v>28846</v>
      </c>
      <c r="AA966" s="82" t="s">
        <v>35135</v>
      </c>
      <c r="AB966" s="82" t="s">
        <v>28722</v>
      </c>
      <c r="AC966" s="82">
        <v>1635</v>
      </c>
      <c r="AD966" s="82" t="s">
        <v>35134</v>
      </c>
      <c r="AE966" s="82" t="str">
        <f t="shared" si="61"/>
        <v>BQN</v>
      </c>
      <c r="AX966" s="82" t="s">
        <v>28728</v>
      </c>
      <c r="AY966" s="82">
        <v>1635</v>
      </c>
      <c r="AZ966" s="82" t="s">
        <v>35134</v>
      </c>
      <c r="BA966" s="82" t="str">
        <f>AX966&amp;AZ966</f>
        <v>CQN</v>
      </c>
      <c r="BK966" s="82" t="s">
        <v>28735</v>
      </c>
      <c r="BL966" s="82">
        <v>1635</v>
      </c>
      <c r="BM966" s="82" t="s">
        <v>35134</v>
      </c>
      <c r="BN966" s="82" t="str">
        <f t="shared" si="62"/>
        <v>DQN</v>
      </c>
      <c r="BV966" s="82" t="s">
        <v>28742</v>
      </c>
      <c r="BW966" s="82">
        <v>1635</v>
      </c>
      <c r="BX966" s="82" t="s">
        <v>35134</v>
      </c>
      <c r="BY966" s="82" t="str">
        <f t="shared" si="63"/>
        <v>EQN</v>
      </c>
    </row>
    <row r="967" spans="20:77" ht="13.5" customHeight="1">
      <c r="T967" s="82" t="s">
        <v>28714</v>
      </c>
      <c r="U967" s="82">
        <v>1636</v>
      </c>
      <c r="V967" s="82" t="s">
        <v>35136</v>
      </c>
      <c r="W967" s="82" t="str">
        <f t="shared" si="60"/>
        <v>AQO</v>
      </c>
      <c r="Y967" s="82" t="s">
        <v>28846</v>
      </c>
      <c r="AA967" s="82" t="s">
        <v>35137</v>
      </c>
      <c r="AB967" s="82" t="s">
        <v>28722</v>
      </c>
      <c r="AC967" s="82">
        <v>1636</v>
      </c>
      <c r="AD967" s="82" t="s">
        <v>35136</v>
      </c>
      <c r="AE967" s="82" t="str">
        <f t="shared" si="61"/>
        <v>BQO</v>
      </c>
      <c r="AX967" s="82" t="s">
        <v>28728</v>
      </c>
      <c r="AY967" s="82">
        <v>1636</v>
      </c>
      <c r="AZ967" s="82" t="s">
        <v>35136</v>
      </c>
      <c r="BA967" s="82" t="str">
        <f>AX967&amp;AZ967</f>
        <v>CQO</v>
      </c>
      <c r="BK967" s="82" t="s">
        <v>28735</v>
      </c>
      <c r="BL967" s="82">
        <v>1636</v>
      </c>
      <c r="BM967" s="82" t="s">
        <v>35136</v>
      </c>
      <c r="BN967" s="82" t="str">
        <f t="shared" si="62"/>
        <v>DQO</v>
      </c>
      <c r="BV967" s="82" t="s">
        <v>28742</v>
      </c>
      <c r="BW967" s="82">
        <v>1636</v>
      </c>
      <c r="BX967" s="82" t="s">
        <v>35136</v>
      </c>
      <c r="BY967" s="82" t="str">
        <f t="shared" si="63"/>
        <v>EQO</v>
      </c>
    </row>
    <row r="968" spans="20:77" ht="13.5" customHeight="1">
      <c r="T968" s="82" t="s">
        <v>28714</v>
      </c>
      <c r="U968" s="82">
        <v>1637</v>
      </c>
      <c r="V968" s="82" t="s">
        <v>35138</v>
      </c>
      <c r="W968" s="82" t="str">
        <f t="shared" si="60"/>
        <v>AQP</v>
      </c>
      <c r="Y968" s="82" t="s">
        <v>28846</v>
      </c>
      <c r="AA968" s="82" t="s">
        <v>35139</v>
      </c>
      <c r="AB968" s="82" t="s">
        <v>28722</v>
      </c>
      <c r="AC968" s="82">
        <v>1637</v>
      </c>
      <c r="AD968" s="82" t="s">
        <v>35138</v>
      </c>
      <c r="AE968" s="82" t="str">
        <f t="shared" si="61"/>
        <v>BQP</v>
      </c>
      <c r="AX968" s="82" t="s">
        <v>28728</v>
      </c>
      <c r="AY968" s="82">
        <v>1637</v>
      </c>
      <c r="AZ968" s="82" t="s">
        <v>35138</v>
      </c>
      <c r="BA968" s="82" t="str">
        <f>AX968&amp;AZ968</f>
        <v>CQP</v>
      </c>
      <c r="BK968" s="82" t="s">
        <v>28735</v>
      </c>
      <c r="BL968" s="82">
        <v>1637</v>
      </c>
      <c r="BM968" s="82" t="s">
        <v>35138</v>
      </c>
      <c r="BN968" s="82" t="str">
        <f t="shared" si="62"/>
        <v>DQP</v>
      </c>
      <c r="BV968" s="82" t="s">
        <v>28742</v>
      </c>
      <c r="BW968" s="82">
        <v>1637</v>
      </c>
      <c r="BX968" s="82" t="s">
        <v>35138</v>
      </c>
      <c r="BY968" s="82" t="str">
        <f t="shared" si="63"/>
        <v>EQP</v>
      </c>
    </row>
    <row r="969" spans="20:77" ht="13.5" customHeight="1">
      <c r="T969" s="82" t="s">
        <v>28714</v>
      </c>
      <c r="U969" s="82">
        <v>1638</v>
      </c>
      <c r="V969" s="82" t="s">
        <v>35140</v>
      </c>
      <c r="W969" s="82" t="str">
        <f t="shared" ref="W969:W1032" si="64">T969&amp;V969</f>
        <v>AQQ</v>
      </c>
      <c r="Y969" s="82" t="s">
        <v>28846</v>
      </c>
      <c r="AA969" s="82" t="s">
        <v>35141</v>
      </c>
      <c r="AB969" s="82" t="s">
        <v>28722</v>
      </c>
      <c r="AC969" s="82">
        <v>1638</v>
      </c>
      <c r="AD969" s="82" t="s">
        <v>35140</v>
      </c>
      <c r="AE969" s="82" t="str">
        <f t="shared" ref="AE969:AE1032" si="65">AB969&amp;AD969</f>
        <v>BQQ</v>
      </c>
      <c r="AX969" s="82" t="s">
        <v>28728</v>
      </c>
      <c r="AY969" s="82">
        <v>1638</v>
      </c>
      <c r="AZ969" s="82" t="s">
        <v>35140</v>
      </c>
      <c r="BA969" s="82" t="str">
        <f>AX969&amp;AZ969</f>
        <v>CQQ</v>
      </c>
      <c r="BK969" s="82" t="s">
        <v>28735</v>
      </c>
      <c r="BL969" s="82">
        <v>1638</v>
      </c>
      <c r="BM969" s="82" t="s">
        <v>35140</v>
      </c>
      <c r="BN969" s="82" t="str">
        <f t="shared" ref="BN969:BN1032" si="66">BK969&amp;BM969</f>
        <v>DQQ</v>
      </c>
      <c r="BV969" s="82" t="s">
        <v>28742</v>
      </c>
      <c r="BW969" s="82">
        <v>1638</v>
      </c>
      <c r="BX969" s="82" t="s">
        <v>35140</v>
      </c>
      <c r="BY969" s="82" t="str">
        <f t="shared" ref="BY969:BY1032" si="67">BV969&amp;BX969</f>
        <v>EQQ</v>
      </c>
    </row>
    <row r="970" spans="20:77" ht="13.5" customHeight="1">
      <c r="T970" s="82" t="s">
        <v>28714</v>
      </c>
      <c r="U970" s="82">
        <v>1639</v>
      </c>
      <c r="V970" s="82" t="s">
        <v>35142</v>
      </c>
      <c r="W970" s="82" t="str">
        <f t="shared" si="64"/>
        <v>AQR</v>
      </c>
      <c r="Y970" s="82" t="s">
        <v>28846</v>
      </c>
      <c r="AA970" s="82" t="s">
        <v>35143</v>
      </c>
      <c r="AB970" s="82" t="s">
        <v>28722</v>
      </c>
      <c r="AC970" s="82">
        <v>1639</v>
      </c>
      <c r="AD970" s="82" t="s">
        <v>35142</v>
      </c>
      <c r="AE970" s="82" t="str">
        <f t="shared" si="65"/>
        <v>BQR</v>
      </c>
      <c r="AX970" s="82" t="s">
        <v>28728</v>
      </c>
      <c r="AY970" s="82">
        <v>1639</v>
      </c>
      <c r="AZ970" s="82" t="s">
        <v>35142</v>
      </c>
      <c r="BA970" s="82" t="str">
        <f>AX970&amp;AZ970</f>
        <v>CQR</v>
      </c>
      <c r="BK970" s="82" t="s">
        <v>28735</v>
      </c>
      <c r="BL970" s="82">
        <v>1639</v>
      </c>
      <c r="BM970" s="82" t="s">
        <v>35142</v>
      </c>
      <c r="BN970" s="82" t="str">
        <f t="shared" si="66"/>
        <v>DQR</v>
      </c>
      <c r="BV970" s="82" t="s">
        <v>28742</v>
      </c>
      <c r="BW970" s="82">
        <v>1639</v>
      </c>
      <c r="BX970" s="82" t="s">
        <v>35142</v>
      </c>
      <c r="BY970" s="82" t="str">
        <f t="shared" si="67"/>
        <v>EQR</v>
      </c>
    </row>
    <row r="971" spans="20:77" ht="13.5" customHeight="1">
      <c r="T971" s="82" t="s">
        <v>28714</v>
      </c>
      <c r="U971" s="82">
        <v>1640</v>
      </c>
      <c r="V971" s="82" t="s">
        <v>35144</v>
      </c>
      <c r="W971" s="82" t="str">
        <f t="shared" si="64"/>
        <v>AQS</v>
      </c>
      <c r="Y971" s="82" t="s">
        <v>28846</v>
      </c>
      <c r="AA971" s="82" t="s">
        <v>33461</v>
      </c>
      <c r="AB971" s="82" t="s">
        <v>28722</v>
      </c>
      <c r="AC971" s="82">
        <v>1640</v>
      </c>
      <c r="AD971" s="82" t="s">
        <v>35144</v>
      </c>
      <c r="AE971" s="82" t="str">
        <f t="shared" si="65"/>
        <v>BQS</v>
      </c>
      <c r="AX971" s="82" t="s">
        <v>28728</v>
      </c>
      <c r="AY971" s="82">
        <v>1640</v>
      </c>
      <c r="AZ971" s="82" t="s">
        <v>35144</v>
      </c>
      <c r="BA971" s="82" t="str">
        <f>AX971&amp;AZ971</f>
        <v>CQS</v>
      </c>
      <c r="BK971" s="82" t="s">
        <v>28735</v>
      </c>
      <c r="BL971" s="82">
        <v>1640</v>
      </c>
      <c r="BM971" s="82" t="s">
        <v>35144</v>
      </c>
      <c r="BN971" s="82" t="str">
        <f t="shared" si="66"/>
        <v>DQS</v>
      </c>
      <c r="BV971" s="82" t="s">
        <v>28742</v>
      </c>
      <c r="BW971" s="82">
        <v>1640</v>
      </c>
      <c r="BX971" s="82" t="s">
        <v>35144</v>
      </c>
      <c r="BY971" s="82" t="str">
        <f t="shared" si="67"/>
        <v>EQS</v>
      </c>
    </row>
    <row r="972" spans="20:77" ht="13.5" customHeight="1">
      <c r="T972" s="82" t="s">
        <v>28714</v>
      </c>
      <c r="U972" s="82">
        <v>1641</v>
      </c>
      <c r="V972" s="82" t="s">
        <v>35145</v>
      </c>
      <c r="W972" s="82" t="str">
        <f t="shared" si="64"/>
        <v>AQT</v>
      </c>
      <c r="Y972" s="82" t="s">
        <v>28846</v>
      </c>
      <c r="AA972" s="82" t="s">
        <v>35146</v>
      </c>
      <c r="AB972" s="82" t="s">
        <v>28722</v>
      </c>
      <c r="AC972" s="82">
        <v>1641</v>
      </c>
      <c r="AD972" s="82" t="s">
        <v>35145</v>
      </c>
      <c r="AE972" s="82" t="str">
        <f t="shared" si="65"/>
        <v>BQT</v>
      </c>
      <c r="AX972" s="82" t="s">
        <v>28728</v>
      </c>
      <c r="AY972" s="82">
        <v>1641</v>
      </c>
      <c r="AZ972" s="82" t="s">
        <v>35145</v>
      </c>
      <c r="BA972" s="82" t="str">
        <f>AX972&amp;AZ972</f>
        <v>CQT</v>
      </c>
      <c r="BK972" s="82" t="s">
        <v>28735</v>
      </c>
      <c r="BL972" s="82">
        <v>1641</v>
      </c>
      <c r="BM972" s="82" t="s">
        <v>35145</v>
      </c>
      <c r="BN972" s="82" t="str">
        <f t="shared" si="66"/>
        <v>DQT</v>
      </c>
      <c r="BV972" s="82" t="s">
        <v>28742</v>
      </c>
      <c r="BW972" s="82">
        <v>1641</v>
      </c>
      <c r="BX972" s="82" t="s">
        <v>35145</v>
      </c>
      <c r="BY972" s="82" t="str">
        <f t="shared" si="67"/>
        <v>EQT</v>
      </c>
    </row>
    <row r="973" spans="20:77" ht="13.5" customHeight="1">
      <c r="T973" s="82" t="s">
        <v>28714</v>
      </c>
      <c r="U973" s="82">
        <v>1642</v>
      </c>
      <c r="V973" s="82" t="s">
        <v>35147</v>
      </c>
      <c r="W973" s="82" t="str">
        <f t="shared" si="64"/>
        <v>AQU</v>
      </c>
      <c r="Y973" s="82" t="s">
        <v>28846</v>
      </c>
      <c r="AA973" s="82" t="s">
        <v>35148</v>
      </c>
      <c r="AB973" s="82" t="s">
        <v>28722</v>
      </c>
      <c r="AC973" s="82">
        <v>1642</v>
      </c>
      <c r="AD973" s="82" t="s">
        <v>35147</v>
      </c>
      <c r="AE973" s="82" t="str">
        <f t="shared" si="65"/>
        <v>BQU</v>
      </c>
      <c r="AX973" s="82" t="s">
        <v>28728</v>
      </c>
      <c r="AY973" s="82">
        <v>1642</v>
      </c>
      <c r="AZ973" s="82" t="s">
        <v>35147</v>
      </c>
      <c r="BA973" s="82" t="str">
        <f>AX973&amp;AZ973</f>
        <v>CQU</v>
      </c>
      <c r="BK973" s="82" t="s">
        <v>28735</v>
      </c>
      <c r="BL973" s="82">
        <v>1642</v>
      </c>
      <c r="BM973" s="82" t="s">
        <v>35147</v>
      </c>
      <c r="BN973" s="82" t="str">
        <f t="shared" si="66"/>
        <v>DQU</v>
      </c>
      <c r="BV973" s="82" t="s">
        <v>28742</v>
      </c>
      <c r="BW973" s="82">
        <v>1642</v>
      </c>
      <c r="BX973" s="82" t="s">
        <v>35147</v>
      </c>
      <c r="BY973" s="82" t="str">
        <f t="shared" si="67"/>
        <v>EQU</v>
      </c>
    </row>
    <row r="974" spans="20:77" ht="13.5" customHeight="1">
      <c r="T974" s="82" t="s">
        <v>28714</v>
      </c>
      <c r="U974" s="82">
        <v>1643</v>
      </c>
      <c r="V974" s="82" t="s">
        <v>35149</v>
      </c>
      <c r="W974" s="82" t="str">
        <f t="shared" si="64"/>
        <v>AQV</v>
      </c>
      <c r="Y974" s="82" t="s">
        <v>28846</v>
      </c>
      <c r="AA974" s="82" t="s">
        <v>35150</v>
      </c>
      <c r="AB974" s="82" t="s">
        <v>28722</v>
      </c>
      <c r="AC974" s="82">
        <v>1643</v>
      </c>
      <c r="AD974" s="82" t="s">
        <v>35149</v>
      </c>
      <c r="AE974" s="82" t="str">
        <f t="shared" si="65"/>
        <v>BQV</v>
      </c>
      <c r="AX974" s="82" t="s">
        <v>28728</v>
      </c>
      <c r="AY974" s="82">
        <v>1643</v>
      </c>
      <c r="AZ974" s="82" t="s">
        <v>35149</v>
      </c>
      <c r="BA974" s="82" t="str">
        <f>AX974&amp;AZ974</f>
        <v>CQV</v>
      </c>
      <c r="BK974" s="82" t="s">
        <v>28735</v>
      </c>
      <c r="BL974" s="82">
        <v>1643</v>
      </c>
      <c r="BM974" s="82" t="s">
        <v>35149</v>
      </c>
      <c r="BN974" s="82" t="str">
        <f t="shared" si="66"/>
        <v>DQV</v>
      </c>
      <c r="BV974" s="82" t="s">
        <v>28742</v>
      </c>
      <c r="BW974" s="82">
        <v>1643</v>
      </c>
      <c r="BX974" s="82" t="s">
        <v>35149</v>
      </c>
      <c r="BY974" s="82" t="str">
        <f t="shared" si="67"/>
        <v>EQV</v>
      </c>
    </row>
    <row r="975" spans="20:77" ht="13.5" customHeight="1">
      <c r="T975" s="82" t="s">
        <v>28714</v>
      </c>
      <c r="U975" s="82">
        <v>1644</v>
      </c>
      <c r="V975" s="82" t="s">
        <v>35151</v>
      </c>
      <c r="W975" s="82" t="str">
        <f t="shared" si="64"/>
        <v>AQW</v>
      </c>
      <c r="Y975" s="82" t="s">
        <v>28846</v>
      </c>
      <c r="AA975" s="82" t="s">
        <v>35152</v>
      </c>
      <c r="AB975" s="82" t="s">
        <v>28722</v>
      </c>
      <c r="AC975" s="82">
        <v>1644</v>
      </c>
      <c r="AD975" s="82" t="s">
        <v>35151</v>
      </c>
      <c r="AE975" s="82" t="str">
        <f t="shared" si="65"/>
        <v>BQW</v>
      </c>
      <c r="AX975" s="82" t="s">
        <v>28728</v>
      </c>
      <c r="AY975" s="82">
        <v>1644</v>
      </c>
      <c r="AZ975" s="82" t="s">
        <v>35151</v>
      </c>
      <c r="BA975" s="82" t="str">
        <f>AX975&amp;AZ975</f>
        <v>CQW</v>
      </c>
      <c r="BK975" s="82" t="s">
        <v>28735</v>
      </c>
      <c r="BL975" s="82">
        <v>1644</v>
      </c>
      <c r="BM975" s="82" t="s">
        <v>35151</v>
      </c>
      <c r="BN975" s="82" t="str">
        <f t="shared" si="66"/>
        <v>DQW</v>
      </c>
      <c r="BV975" s="82" t="s">
        <v>28742</v>
      </c>
      <c r="BW975" s="82">
        <v>1644</v>
      </c>
      <c r="BX975" s="82" t="s">
        <v>35151</v>
      </c>
      <c r="BY975" s="82" t="str">
        <f t="shared" si="67"/>
        <v>EQW</v>
      </c>
    </row>
    <row r="976" spans="20:77" ht="13.5" customHeight="1">
      <c r="T976" s="82" t="s">
        <v>28714</v>
      </c>
      <c r="U976" s="82">
        <v>1645</v>
      </c>
      <c r="V976" s="82" t="s">
        <v>35153</v>
      </c>
      <c r="W976" s="82" t="str">
        <f t="shared" si="64"/>
        <v>AQX</v>
      </c>
      <c r="Y976" s="82" t="s">
        <v>28846</v>
      </c>
      <c r="AA976" s="82" t="s">
        <v>35154</v>
      </c>
      <c r="AB976" s="82" t="s">
        <v>28722</v>
      </c>
      <c r="AC976" s="82">
        <v>1645</v>
      </c>
      <c r="AD976" s="82" t="s">
        <v>35153</v>
      </c>
      <c r="AE976" s="82" t="str">
        <f t="shared" si="65"/>
        <v>BQX</v>
      </c>
      <c r="AX976" s="82" t="s">
        <v>28728</v>
      </c>
      <c r="AY976" s="82">
        <v>1645</v>
      </c>
      <c r="AZ976" s="82" t="s">
        <v>35153</v>
      </c>
      <c r="BA976" s="82" t="str">
        <f>AX976&amp;AZ976</f>
        <v>CQX</v>
      </c>
      <c r="BK976" s="82" t="s">
        <v>28735</v>
      </c>
      <c r="BL976" s="82">
        <v>1645</v>
      </c>
      <c r="BM976" s="82" t="s">
        <v>35153</v>
      </c>
      <c r="BN976" s="82" t="str">
        <f t="shared" si="66"/>
        <v>DQX</v>
      </c>
      <c r="BV976" s="82" t="s">
        <v>28742</v>
      </c>
      <c r="BW976" s="82">
        <v>1645</v>
      </c>
      <c r="BX976" s="82" t="s">
        <v>35153</v>
      </c>
      <c r="BY976" s="82" t="str">
        <f t="shared" si="67"/>
        <v>EQX</v>
      </c>
    </row>
    <row r="977" spans="1:77" ht="13.5" customHeight="1">
      <c r="T977" s="82" t="s">
        <v>28714</v>
      </c>
      <c r="U977" s="82">
        <v>1646</v>
      </c>
      <c r="V977" s="82" t="s">
        <v>35155</v>
      </c>
      <c r="W977" s="82" t="str">
        <f t="shared" si="64"/>
        <v>AQY</v>
      </c>
      <c r="Y977" s="82" t="s">
        <v>28846</v>
      </c>
      <c r="AA977" s="82" t="s">
        <v>35156</v>
      </c>
      <c r="AB977" s="82" t="s">
        <v>28722</v>
      </c>
      <c r="AC977" s="82">
        <v>1646</v>
      </c>
      <c r="AD977" s="82" t="s">
        <v>35155</v>
      </c>
      <c r="AE977" s="82" t="str">
        <f t="shared" si="65"/>
        <v>BQY</v>
      </c>
      <c r="AX977" s="82" t="s">
        <v>28728</v>
      </c>
      <c r="AY977" s="82">
        <v>1646</v>
      </c>
      <c r="AZ977" s="82" t="s">
        <v>35155</v>
      </c>
      <c r="BA977" s="82" t="str">
        <f>AX977&amp;AZ977</f>
        <v>CQY</v>
      </c>
      <c r="BK977" s="82" t="s">
        <v>28735</v>
      </c>
      <c r="BL977" s="82">
        <v>1646</v>
      </c>
      <c r="BM977" s="82" t="s">
        <v>35155</v>
      </c>
      <c r="BN977" s="82" t="str">
        <f t="shared" si="66"/>
        <v>DQY</v>
      </c>
      <c r="BV977" s="82" t="s">
        <v>28742</v>
      </c>
      <c r="BW977" s="82">
        <v>1646</v>
      </c>
      <c r="BX977" s="82" t="s">
        <v>35155</v>
      </c>
      <c r="BY977" s="82" t="str">
        <f t="shared" si="67"/>
        <v>EQY</v>
      </c>
    </row>
    <row r="978" spans="1:77" ht="13.5" customHeight="1">
      <c r="T978" s="82" t="s">
        <v>28714</v>
      </c>
      <c r="U978" s="82">
        <v>1647</v>
      </c>
      <c r="V978" s="82" t="s">
        <v>35157</v>
      </c>
      <c r="W978" s="82" t="str">
        <f t="shared" si="64"/>
        <v>AQZ</v>
      </c>
      <c r="Y978" s="82" t="s">
        <v>28846</v>
      </c>
      <c r="AA978" s="82" t="s">
        <v>35158</v>
      </c>
      <c r="AB978" s="82" t="s">
        <v>28722</v>
      </c>
      <c r="AC978" s="82">
        <v>1647</v>
      </c>
      <c r="AD978" s="82" t="s">
        <v>35157</v>
      </c>
      <c r="AE978" s="82" t="str">
        <f t="shared" si="65"/>
        <v>BQZ</v>
      </c>
      <c r="AX978" s="82" t="s">
        <v>28728</v>
      </c>
      <c r="AY978" s="82">
        <v>1647</v>
      </c>
      <c r="AZ978" s="82" t="s">
        <v>35157</v>
      </c>
      <c r="BA978" s="82" t="str">
        <f>AX978&amp;AZ978</f>
        <v>CQZ</v>
      </c>
      <c r="BK978" s="82" t="s">
        <v>28735</v>
      </c>
      <c r="BL978" s="82">
        <v>1647</v>
      </c>
      <c r="BM978" s="82" t="s">
        <v>35157</v>
      </c>
      <c r="BN978" s="82" t="str">
        <f t="shared" si="66"/>
        <v>DQZ</v>
      </c>
      <c r="BV978" s="82" t="s">
        <v>28742</v>
      </c>
      <c r="BW978" s="82">
        <v>1647</v>
      </c>
      <c r="BX978" s="82" t="s">
        <v>35157</v>
      </c>
      <c r="BY978" s="82" t="str">
        <f t="shared" si="67"/>
        <v>EQZ</v>
      </c>
    </row>
    <row r="979" spans="1:77" ht="13.5" customHeight="1">
      <c r="A979" s="82" t="s">
        <v>35159</v>
      </c>
      <c r="D979" s="82" t="s">
        <v>35160</v>
      </c>
      <c r="T979" s="82" t="s">
        <v>28714</v>
      </c>
      <c r="U979" s="82">
        <v>1674</v>
      </c>
      <c r="V979" s="82" t="s">
        <v>35161</v>
      </c>
      <c r="W979" s="82" t="str">
        <f t="shared" si="64"/>
        <v>AR0</v>
      </c>
      <c r="Y979" s="82" t="s">
        <v>28846</v>
      </c>
      <c r="AA979" s="82" t="s">
        <v>35162</v>
      </c>
      <c r="AB979" s="82" t="s">
        <v>28722</v>
      </c>
      <c r="AC979" s="82">
        <v>1674</v>
      </c>
      <c r="AD979" s="82" t="s">
        <v>35161</v>
      </c>
      <c r="AE979" s="82" t="str">
        <f t="shared" si="65"/>
        <v>BR0</v>
      </c>
      <c r="AX979" s="82" t="s">
        <v>28728</v>
      </c>
      <c r="AY979" s="82">
        <v>1674</v>
      </c>
      <c r="AZ979" s="82" t="s">
        <v>35161</v>
      </c>
      <c r="BA979" s="82" t="str">
        <f>AX979&amp;AZ979</f>
        <v>CR0</v>
      </c>
      <c r="BK979" s="82" t="s">
        <v>28735</v>
      </c>
      <c r="BL979" s="82">
        <v>1674</v>
      </c>
      <c r="BM979" s="82" t="s">
        <v>35161</v>
      </c>
      <c r="BN979" s="82" t="str">
        <f t="shared" si="66"/>
        <v>DR0</v>
      </c>
      <c r="BV979" s="82" t="s">
        <v>28742</v>
      </c>
      <c r="BW979" s="82">
        <v>1674</v>
      </c>
      <c r="BX979" s="82" t="s">
        <v>35161</v>
      </c>
      <c r="BY979" s="82" t="str">
        <f t="shared" si="67"/>
        <v>ER0</v>
      </c>
    </row>
    <row r="980" spans="1:77" ht="13.5" customHeight="1">
      <c r="A980" s="82" t="s">
        <v>35159</v>
      </c>
      <c r="D980" s="82" t="s">
        <v>35160</v>
      </c>
      <c r="T980" s="82" t="s">
        <v>28714</v>
      </c>
      <c r="U980" s="82">
        <v>1675</v>
      </c>
      <c r="V980" s="82" t="s">
        <v>414</v>
      </c>
      <c r="W980" s="82" t="str">
        <f t="shared" si="64"/>
        <v>AR1</v>
      </c>
      <c r="Y980" s="82" t="s">
        <v>28846</v>
      </c>
      <c r="AA980" s="82" t="s">
        <v>35163</v>
      </c>
      <c r="AB980" s="82" t="s">
        <v>28722</v>
      </c>
      <c r="AC980" s="82">
        <v>1675</v>
      </c>
      <c r="AD980" s="82" t="s">
        <v>414</v>
      </c>
      <c r="AE980" s="82" t="str">
        <f t="shared" si="65"/>
        <v>BR1</v>
      </c>
      <c r="AX980" s="82" t="s">
        <v>28728</v>
      </c>
      <c r="AY980" s="82">
        <v>1675</v>
      </c>
      <c r="AZ980" s="82" t="s">
        <v>414</v>
      </c>
      <c r="BA980" s="82" t="str">
        <f>AX980&amp;AZ980</f>
        <v>CR1</v>
      </c>
      <c r="BK980" s="82" t="s">
        <v>28735</v>
      </c>
      <c r="BL980" s="82">
        <v>1675</v>
      </c>
      <c r="BM980" s="82" t="s">
        <v>414</v>
      </c>
      <c r="BN980" s="82" t="str">
        <f t="shared" si="66"/>
        <v>DR1</v>
      </c>
      <c r="BV980" s="82" t="s">
        <v>28742</v>
      </c>
      <c r="BW980" s="82">
        <v>1675</v>
      </c>
      <c r="BX980" s="82" t="s">
        <v>414</v>
      </c>
      <c r="BY980" s="82" t="str">
        <f t="shared" si="67"/>
        <v>ER1</v>
      </c>
    </row>
    <row r="981" spans="1:77" ht="13.5" customHeight="1">
      <c r="A981" s="82" t="s">
        <v>35159</v>
      </c>
      <c r="D981" s="82" t="s">
        <v>35160</v>
      </c>
      <c r="T981" s="82" t="s">
        <v>28714</v>
      </c>
      <c r="U981" s="82">
        <v>1676</v>
      </c>
      <c r="V981" s="82" t="s">
        <v>417</v>
      </c>
      <c r="W981" s="82" t="str">
        <f t="shared" si="64"/>
        <v>AR2</v>
      </c>
      <c r="Y981" s="82" t="s">
        <v>28846</v>
      </c>
      <c r="AA981" s="82" t="s">
        <v>35164</v>
      </c>
      <c r="AB981" s="82" t="s">
        <v>28722</v>
      </c>
      <c r="AC981" s="82">
        <v>1676</v>
      </c>
      <c r="AD981" s="82" t="s">
        <v>417</v>
      </c>
      <c r="AE981" s="82" t="str">
        <f t="shared" si="65"/>
        <v>BR2</v>
      </c>
      <c r="AX981" s="82" t="s">
        <v>28728</v>
      </c>
      <c r="AY981" s="82">
        <v>1676</v>
      </c>
      <c r="AZ981" s="82" t="s">
        <v>417</v>
      </c>
      <c r="BA981" s="82" t="str">
        <f>AX981&amp;AZ981</f>
        <v>CR2</v>
      </c>
      <c r="BK981" s="82" t="s">
        <v>28735</v>
      </c>
      <c r="BL981" s="82">
        <v>1676</v>
      </c>
      <c r="BM981" s="82" t="s">
        <v>417</v>
      </c>
      <c r="BN981" s="82" t="str">
        <f t="shared" si="66"/>
        <v>DR2</v>
      </c>
      <c r="BV981" s="82" t="s">
        <v>28742</v>
      </c>
      <c r="BW981" s="82">
        <v>1676</v>
      </c>
      <c r="BX981" s="82" t="s">
        <v>417</v>
      </c>
      <c r="BY981" s="82" t="str">
        <f t="shared" si="67"/>
        <v>ER2</v>
      </c>
    </row>
    <row r="982" spans="1:77" ht="13.5" customHeight="1">
      <c r="A982" s="82" t="s">
        <v>35159</v>
      </c>
      <c r="D982" s="82" t="s">
        <v>35160</v>
      </c>
      <c r="T982" s="82" t="s">
        <v>28714</v>
      </c>
      <c r="U982" s="82">
        <v>1677</v>
      </c>
      <c r="V982" s="82" t="s">
        <v>420</v>
      </c>
      <c r="W982" s="82" t="str">
        <f t="shared" si="64"/>
        <v>AR3</v>
      </c>
      <c r="Y982" s="82" t="s">
        <v>28846</v>
      </c>
      <c r="AA982" s="82" t="s">
        <v>35165</v>
      </c>
      <c r="AB982" s="82" t="s">
        <v>28722</v>
      </c>
      <c r="AC982" s="82">
        <v>1677</v>
      </c>
      <c r="AD982" s="82" t="s">
        <v>420</v>
      </c>
      <c r="AE982" s="82" t="str">
        <f t="shared" si="65"/>
        <v>BR3</v>
      </c>
      <c r="AX982" s="82" t="s">
        <v>28728</v>
      </c>
      <c r="AY982" s="82">
        <v>1677</v>
      </c>
      <c r="AZ982" s="82" t="s">
        <v>420</v>
      </c>
      <c r="BA982" s="82" t="str">
        <f>AX982&amp;AZ982</f>
        <v>CR3</v>
      </c>
      <c r="BK982" s="82" t="s">
        <v>28735</v>
      </c>
      <c r="BL982" s="82">
        <v>1677</v>
      </c>
      <c r="BM982" s="82" t="s">
        <v>420</v>
      </c>
      <c r="BN982" s="82" t="str">
        <f t="shared" si="66"/>
        <v>DR3</v>
      </c>
      <c r="BV982" s="82" t="s">
        <v>28742</v>
      </c>
      <c r="BW982" s="82">
        <v>1677</v>
      </c>
      <c r="BX982" s="82" t="s">
        <v>420</v>
      </c>
      <c r="BY982" s="82" t="str">
        <f t="shared" si="67"/>
        <v>ER3</v>
      </c>
    </row>
    <row r="983" spans="1:77" ht="13.5" customHeight="1">
      <c r="A983" s="82" t="s">
        <v>35159</v>
      </c>
      <c r="D983" s="82" t="s">
        <v>35160</v>
      </c>
      <c r="T983" s="82" t="s">
        <v>28714</v>
      </c>
      <c r="U983" s="82">
        <v>1678</v>
      </c>
      <c r="V983" s="82" t="s">
        <v>423</v>
      </c>
      <c r="W983" s="82" t="str">
        <f t="shared" si="64"/>
        <v>AR4</v>
      </c>
      <c r="Y983" s="82" t="s">
        <v>28846</v>
      </c>
      <c r="AA983" s="82" t="s">
        <v>35166</v>
      </c>
      <c r="AB983" s="82" t="s">
        <v>28722</v>
      </c>
      <c r="AC983" s="82">
        <v>1678</v>
      </c>
      <c r="AD983" s="82" t="s">
        <v>423</v>
      </c>
      <c r="AE983" s="82" t="str">
        <f t="shared" si="65"/>
        <v>BR4</v>
      </c>
      <c r="AX983" s="82" t="s">
        <v>28728</v>
      </c>
      <c r="AY983" s="82">
        <v>1678</v>
      </c>
      <c r="AZ983" s="82" t="s">
        <v>423</v>
      </c>
      <c r="BA983" s="82" t="str">
        <f>AX983&amp;AZ983</f>
        <v>CR4</v>
      </c>
      <c r="BK983" s="82" t="s">
        <v>28735</v>
      </c>
      <c r="BL983" s="82">
        <v>1678</v>
      </c>
      <c r="BM983" s="82" t="s">
        <v>423</v>
      </c>
      <c r="BN983" s="82" t="str">
        <f t="shared" si="66"/>
        <v>DR4</v>
      </c>
      <c r="BV983" s="82" t="s">
        <v>28742</v>
      </c>
      <c r="BW983" s="82">
        <v>1678</v>
      </c>
      <c r="BX983" s="82" t="s">
        <v>423</v>
      </c>
      <c r="BY983" s="82" t="str">
        <f t="shared" si="67"/>
        <v>ER4</v>
      </c>
    </row>
    <row r="984" spans="1:77" ht="13.5" customHeight="1">
      <c r="A984" s="82" t="s">
        <v>35159</v>
      </c>
      <c r="D984" s="82" t="s">
        <v>35160</v>
      </c>
      <c r="T984" s="82" t="s">
        <v>28714</v>
      </c>
      <c r="U984" s="82">
        <v>1679</v>
      </c>
      <c r="V984" s="82" t="s">
        <v>426</v>
      </c>
      <c r="W984" s="82" t="str">
        <f t="shared" si="64"/>
        <v>AR5</v>
      </c>
      <c r="Y984" s="82" t="s">
        <v>28846</v>
      </c>
      <c r="AA984" s="82" t="s">
        <v>35167</v>
      </c>
      <c r="AB984" s="82" t="s">
        <v>28722</v>
      </c>
      <c r="AC984" s="82">
        <v>1679</v>
      </c>
      <c r="AD984" s="82" t="s">
        <v>426</v>
      </c>
      <c r="AE984" s="82" t="str">
        <f t="shared" si="65"/>
        <v>BR5</v>
      </c>
      <c r="AX984" s="82" t="s">
        <v>28728</v>
      </c>
      <c r="AY984" s="82">
        <v>1679</v>
      </c>
      <c r="AZ984" s="82" t="s">
        <v>426</v>
      </c>
      <c r="BA984" s="82" t="str">
        <f>AX984&amp;AZ984</f>
        <v>CR5</v>
      </c>
      <c r="BK984" s="82" t="s">
        <v>28735</v>
      </c>
      <c r="BL984" s="82">
        <v>1679</v>
      </c>
      <c r="BM984" s="82" t="s">
        <v>426</v>
      </c>
      <c r="BN984" s="82" t="str">
        <f t="shared" si="66"/>
        <v>DR5</v>
      </c>
      <c r="BV984" s="82" t="s">
        <v>28742</v>
      </c>
      <c r="BW984" s="82">
        <v>1679</v>
      </c>
      <c r="BX984" s="82" t="s">
        <v>426</v>
      </c>
      <c r="BY984" s="82" t="str">
        <f t="shared" si="67"/>
        <v>ER5</v>
      </c>
    </row>
    <row r="985" spans="1:77" ht="13.5" customHeight="1">
      <c r="A985" s="82" t="s">
        <v>35159</v>
      </c>
      <c r="D985" s="82" t="s">
        <v>35160</v>
      </c>
      <c r="T985" s="82" t="s">
        <v>28714</v>
      </c>
      <c r="U985" s="82">
        <v>1680</v>
      </c>
      <c r="V985" s="82" t="s">
        <v>429</v>
      </c>
      <c r="W985" s="82" t="str">
        <f t="shared" si="64"/>
        <v>AR6</v>
      </c>
      <c r="Y985" s="82" t="s">
        <v>28846</v>
      </c>
      <c r="AA985" s="82" t="s">
        <v>35168</v>
      </c>
      <c r="AB985" s="82" t="s">
        <v>28722</v>
      </c>
      <c r="AC985" s="82">
        <v>1680</v>
      </c>
      <c r="AD985" s="82" t="s">
        <v>429</v>
      </c>
      <c r="AE985" s="82" t="str">
        <f t="shared" si="65"/>
        <v>BR6</v>
      </c>
      <c r="AX985" s="82" t="s">
        <v>28728</v>
      </c>
      <c r="AY985" s="82">
        <v>1680</v>
      </c>
      <c r="AZ985" s="82" t="s">
        <v>429</v>
      </c>
      <c r="BA985" s="82" t="str">
        <f>AX985&amp;AZ985</f>
        <v>CR6</v>
      </c>
      <c r="BK985" s="82" t="s">
        <v>28735</v>
      </c>
      <c r="BL985" s="82">
        <v>1680</v>
      </c>
      <c r="BM985" s="82" t="s">
        <v>429</v>
      </c>
      <c r="BN985" s="82" t="str">
        <f t="shared" si="66"/>
        <v>DR6</v>
      </c>
      <c r="BV985" s="82" t="s">
        <v>28742</v>
      </c>
      <c r="BW985" s="82">
        <v>1680</v>
      </c>
      <c r="BX985" s="82" t="s">
        <v>429</v>
      </c>
      <c r="BY985" s="82" t="str">
        <f t="shared" si="67"/>
        <v>ER6</v>
      </c>
    </row>
    <row r="986" spans="1:77" ht="13.5" customHeight="1">
      <c r="A986" s="82" t="s">
        <v>35159</v>
      </c>
      <c r="D986" s="82" t="s">
        <v>35160</v>
      </c>
      <c r="T986" s="82" t="s">
        <v>28714</v>
      </c>
      <c r="U986" s="82">
        <v>1681</v>
      </c>
      <c r="V986" s="82" t="s">
        <v>432</v>
      </c>
      <c r="W986" s="82" t="str">
        <f t="shared" si="64"/>
        <v>AR7</v>
      </c>
      <c r="Y986" s="82" t="s">
        <v>28846</v>
      </c>
      <c r="AA986" s="82" t="s">
        <v>35169</v>
      </c>
      <c r="AB986" s="82" t="s">
        <v>28722</v>
      </c>
      <c r="AC986" s="82">
        <v>1681</v>
      </c>
      <c r="AD986" s="82" t="s">
        <v>432</v>
      </c>
      <c r="AE986" s="82" t="str">
        <f t="shared" si="65"/>
        <v>BR7</v>
      </c>
      <c r="AX986" s="82" t="s">
        <v>28728</v>
      </c>
      <c r="AY986" s="82">
        <v>1681</v>
      </c>
      <c r="AZ986" s="82" t="s">
        <v>432</v>
      </c>
      <c r="BA986" s="82" t="str">
        <f>AX986&amp;AZ986</f>
        <v>CR7</v>
      </c>
      <c r="BK986" s="82" t="s">
        <v>28735</v>
      </c>
      <c r="BL986" s="82">
        <v>1681</v>
      </c>
      <c r="BM986" s="82" t="s">
        <v>432</v>
      </c>
      <c r="BN986" s="82" t="str">
        <f t="shared" si="66"/>
        <v>DR7</v>
      </c>
      <c r="BV986" s="82" t="s">
        <v>28742</v>
      </c>
      <c r="BW986" s="82">
        <v>1681</v>
      </c>
      <c r="BX986" s="82" t="s">
        <v>432</v>
      </c>
      <c r="BY986" s="82" t="str">
        <f t="shared" si="67"/>
        <v>ER7</v>
      </c>
    </row>
    <row r="987" spans="1:77" ht="13.5" customHeight="1">
      <c r="A987" s="82" t="s">
        <v>35159</v>
      </c>
      <c r="D987" s="82" t="s">
        <v>35160</v>
      </c>
      <c r="T987" s="82" t="s">
        <v>28714</v>
      </c>
      <c r="U987" s="82">
        <v>1682</v>
      </c>
      <c r="V987" s="82" t="s">
        <v>435</v>
      </c>
      <c r="W987" s="82" t="str">
        <f t="shared" si="64"/>
        <v>AR8</v>
      </c>
      <c r="Y987" s="82" t="s">
        <v>28846</v>
      </c>
      <c r="AA987" s="82" t="s">
        <v>35170</v>
      </c>
      <c r="AB987" s="82" t="s">
        <v>28722</v>
      </c>
      <c r="AC987" s="82">
        <v>1682</v>
      </c>
      <c r="AD987" s="82" t="s">
        <v>435</v>
      </c>
      <c r="AE987" s="82" t="str">
        <f t="shared" si="65"/>
        <v>BR8</v>
      </c>
      <c r="AX987" s="82" t="s">
        <v>28728</v>
      </c>
      <c r="AY987" s="82">
        <v>1682</v>
      </c>
      <c r="AZ987" s="82" t="s">
        <v>435</v>
      </c>
      <c r="BA987" s="82" t="str">
        <f>AX987&amp;AZ987</f>
        <v>CR8</v>
      </c>
      <c r="BK987" s="82" t="s">
        <v>28735</v>
      </c>
      <c r="BL987" s="82">
        <v>1682</v>
      </c>
      <c r="BM987" s="82" t="s">
        <v>435</v>
      </c>
      <c r="BN987" s="82" t="str">
        <f t="shared" si="66"/>
        <v>DR8</v>
      </c>
      <c r="BV987" s="82" t="s">
        <v>28742</v>
      </c>
      <c r="BW987" s="82">
        <v>1682</v>
      </c>
      <c r="BX987" s="82" t="s">
        <v>435</v>
      </c>
      <c r="BY987" s="82" t="str">
        <f t="shared" si="67"/>
        <v>ER8</v>
      </c>
    </row>
    <row r="988" spans="1:77" ht="13.5" customHeight="1">
      <c r="A988" s="82" t="s">
        <v>35159</v>
      </c>
      <c r="D988" s="82" t="s">
        <v>35160</v>
      </c>
      <c r="T988" s="82" t="s">
        <v>28714</v>
      </c>
      <c r="U988" s="82">
        <v>1683</v>
      </c>
      <c r="V988" s="82" t="s">
        <v>438</v>
      </c>
      <c r="W988" s="82" t="str">
        <f t="shared" si="64"/>
        <v>AR9</v>
      </c>
      <c r="Y988" s="82" t="s">
        <v>28846</v>
      </c>
      <c r="AA988" s="82" t="s">
        <v>35171</v>
      </c>
      <c r="AB988" s="82" t="s">
        <v>28722</v>
      </c>
      <c r="AC988" s="82">
        <v>1683</v>
      </c>
      <c r="AD988" s="82" t="s">
        <v>438</v>
      </c>
      <c r="AE988" s="82" t="str">
        <f t="shared" si="65"/>
        <v>BR9</v>
      </c>
      <c r="AX988" s="82" t="s">
        <v>28728</v>
      </c>
      <c r="AY988" s="82">
        <v>1683</v>
      </c>
      <c r="AZ988" s="82" t="s">
        <v>438</v>
      </c>
      <c r="BA988" s="82" t="str">
        <f>AX988&amp;AZ988</f>
        <v>CR9</v>
      </c>
      <c r="BK988" s="82" t="s">
        <v>28735</v>
      </c>
      <c r="BL988" s="82">
        <v>1683</v>
      </c>
      <c r="BM988" s="82" t="s">
        <v>438</v>
      </c>
      <c r="BN988" s="82" t="str">
        <f t="shared" si="66"/>
        <v>DR9</v>
      </c>
      <c r="BV988" s="82" t="s">
        <v>28742</v>
      </c>
      <c r="BW988" s="82">
        <v>1683</v>
      </c>
      <c r="BX988" s="82" t="s">
        <v>438</v>
      </c>
      <c r="BY988" s="82" t="str">
        <f t="shared" si="67"/>
        <v>ER9</v>
      </c>
    </row>
    <row r="989" spans="1:77" ht="13.5" customHeight="1">
      <c r="A989" s="82" t="s">
        <v>35159</v>
      </c>
      <c r="D989" s="82" t="s">
        <v>35160</v>
      </c>
      <c r="T989" s="82" t="s">
        <v>28714</v>
      </c>
      <c r="U989" s="82">
        <v>1684</v>
      </c>
      <c r="V989" s="82" t="s">
        <v>28822</v>
      </c>
      <c r="W989" s="82" t="str">
        <f t="shared" si="64"/>
        <v>ARA</v>
      </c>
      <c r="Y989" s="82" t="s">
        <v>28846</v>
      </c>
      <c r="AA989" s="82" t="s">
        <v>35172</v>
      </c>
      <c r="AB989" s="82" t="s">
        <v>28722</v>
      </c>
      <c r="AC989" s="82">
        <v>1684</v>
      </c>
      <c r="AD989" s="82" t="s">
        <v>28822</v>
      </c>
      <c r="AE989" s="82" t="str">
        <f t="shared" si="65"/>
        <v>BRA</v>
      </c>
      <c r="AX989" s="82" t="s">
        <v>28728</v>
      </c>
      <c r="AY989" s="82">
        <v>1684</v>
      </c>
      <c r="AZ989" s="82" t="s">
        <v>28822</v>
      </c>
      <c r="BA989" s="82" t="str">
        <f>AX989&amp;AZ989</f>
        <v>CRA</v>
      </c>
      <c r="BK989" s="82" t="s">
        <v>28735</v>
      </c>
      <c r="BL989" s="82">
        <v>1684</v>
      </c>
      <c r="BM989" s="82" t="s">
        <v>28822</v>
      </c>
      <c r="BN989" s="82" t="str">
        <f t="shared" si="66"/>
        <v>DRA</v>
      </c>
      <c r="BV989" s="82" t="s">
        <v>28742</v>
      </c>
      <c r="BW989" s="82">
        <v>1684</v>
      </c>
      <c r="BX989" s="82" t="s">
        <v>28822</v>
      </c>
      <c r="BY989" s="82" t="str">
        <f t="shared" si="67"/>
        <v>ERA</v>
      </c>
    </row>
    <row r="990" spans="1:77" ht="13.5" customHeight="1">
      <c r="A990" s="82" t="s">
        <v>35159</v>
      </c>
      <c r="D990" s="82" t="s">
        <v>35160</v>
      </c>
      <c r="T990" s="82" t="s">
        <v>28714</v>
      </c>
      <c r="U990" s="82">
        <v>1685</v>
      </c>
      <c r="V990" s="82" t="s">
        <v>28823</v>
      </c>
      <c r="W990" s="82" t="str">
        <f t="shared" si="64"/>
        <v>ARB</v>
      </c>
      <c r="Y990" s="82" t="s">
        <v>28846</v>
      </c>
      <c r="AA990" s="82" t="s">
        <v>35173</v>
      </c>
      <c r="AB990" s="82" t="s">
        <v>28722</v>
      </c>
      <c r="AC990" s="82">
        <v>1685</v>
      </c>
      <c r="AD990" s="82" t="s">
        <v>28823</v>
      </c>
      <c r="AE990" s="82" t="str">
        <f t="shared" si="65"/>
        <v>BRB</v>
      </c>
      <c r="AX990" s="82" t="s">
        <v>28728</v>
      </c>
      <c r="AY990" s="82">
        <v>1685</v>
      </c>
      <c r="AZ990" s="82" t="s">
        <v>28823</v>
      </c>
      <c r="BA990" s="82" t="str">
        <f>AX990&amp;AZ990</f>
        <v>CRB</v>
      </c>
      <c r="BK990" s="82" t="s">
        <v>28735</v>
      </c>
      <c r="BL990" s="82">
        <v>1685</v>
      </c>
      <c r="BM990" s="82" t="s">
        <v>28823</v>
      </c>
      <c r="BN990" s="82" t="str">
        <f t="shared" si="66"/>
        <v>DRB</v>
      </c>
      <c r="BV990" s="82" t="s">
        <v>28742</v>
      </c>
      <c r="BW990" s="82">
        <v>1685</v>
      </c>
      <c r="BX990" s="82" t="s">
        <v>28823</v>
      </c>
      <c r="BY990" s="82" t="str">
        <f t="shared" si="67"/>
        <v>ERB</v>
      </c>
    </row>
    <row r="991" spans="1:77" ht="13.5" customHeight="1">
      <c r="A991" s="82" t="s">
        <v>35159</v>
      </c>
      <c r="D991" s="82" t="s">
        <v>35160</v>
      </c>
      <c r="T991" s="82" t="s">
        <v>28714</v>
      </c>
      <c r="U991" s="82">
        <v>1686</v>
      </c>
      <c r="V991" s="82" t="s">
        <v>35174</v>
      </c>
      <c r="W991" s="82" t="str">
        <f t="shared" si="64"/>
        <v>ARC</v>
      </c>
      <c r="Y991" s="82" t="s">
        <v>28846</v>
      </c>
      <c r="AA991" s="82" t="s">
        <v>35175</v>
      </c>
      <c r="AB991" s="82" t="s">
        <v>28722</v>
      </c>
      <c r="AC991" s="82">
        <v>1686</v>
      </c>
      <c r="AD991" s="82" t="s">
        <v>35174</v>
      </c>
      <c r="AE991" s="82" t="str">
        <f t="shared" si="65"/>
        <v>BRC</v>
      </c>
      <c r="AX991" s="82" t="s">
        <v>28728</v>
      </c>
      <c r="AY991" s="82">
        <v>1686</v>
      </c>
      <c r="AZ991" s="82" t="s">
        <v>35174</v>
      </c>
      <c r="BA991" s="82" t="str">
        <f>AX991&amp;AZ991</f>
        <v>CRC</v>
      </c>
      <c r="BK991" s="82" t="s">
        <v>28735</v>
      </c>
      <c r="BL991" s="82">
        <v>1686</v>
      </c>
      <c r="BM991" s="82" t="s">
        <v>35174</v>
      </c>
      <c r="BN991" s="82" t="str">
        <f t="shared" si="66"/>
        <v>DRC</v>
      </c>
      <c r="BV991" s="82" t="s">
        <v>28742</v>
      </c>
      <c r="BW991" s="82">
        <v>1686</v>
      </c>
      <c r="BX991" s="82" t="s">
        <v>35174</v>
      </c>
      <c r="BY991" s="82" t="str">
        <f t="shared" si="67"/>
        <v>ERC</v>
      </c>
    </row>
    <row r="992" spans="1:77" ht="13.5" customHeight="1">
      <c r="A992" s="82" t="s">
        <v>35159</v>
      </c>
      <c r="D992" s="82" t="s">
        <v>35160</v>
      </c>
      <c r="T992" s="82" t="s">
        <v>28714</v>
      </c>
      <c r="U992" s="82">
        <v>1687</v>
      </c>
      <c r="V992" s="82" t="s">
        <v>35176</v>
      </c>
      <c r="W992" s="82" t="str">
        <f t="shared" si="64"/>
        <v>ARD</v>
      </c>
      <c r="Y992" s="82" t="s">
        <v>28846</v>
      </c>
      <c r="AA992" s="82" t="s">
        <v>35177</v>
      </c>
      <c r="AB992" s="82" t="s">
        <v>28722</v>
      </c>
      <c r="AC992" s="82">
        <v>1687</v>
      </c>
      <c r="AD992" s="82" t="s">
        <v>35176</v>
      </c>
      <c r="AE992" s="82" t="str">
        <f t="shared" si="65"/>
        <v>BRD</v>
      </c>
      <c r="AX992" s="82" t="s">
        <v>28728</v>
      </c>
      <c r="AY992" s="82">
        <v>1687</v>
      </c>
      <c r="AZ992" s="82" t="s">
        <v>35176</v>
      </c>
      <c r="BA992" s="82" t="str">
        <f>AX992&amp;AZ992</f>
        <v>CRD</v>
      </c>
      <c r="BK992" s="82" t="s">
        <v>28735</v>
      </c>
      <c r="BL992" s="82">
        <v>1687</v>
      </c>
      <c r="BM992" s="82" t="s">
        <v>35176</v>
      </c>
      <c r="BN992" s="82" t="str">
        <f t="shared" si="66"/>
        <v>DRD</v>
      </c>
      <c r="BV992" s="82" t="s">
        <v>28742</v>
      </c>
      <c r="BW992" s="82">
        <v>1687</v>
      </c>
      <c r="BX992" s="82" t="s">
        <v>35176</v>
      </c>
      <c r="BY992" s="82" t="str">
        <f t="shared" si="67"/>
        <v>ERD</v>
      </c>
    </row>
    <row r="993" spans="1:77" ht="13.5" customHeight="1">
      <c r="A993" s="82" t="s">
        <v>35159</v>
      </c>
      <c r="D993" s="82" t="s">
        <v>35160</v>
      </c>
      <c r="T993" s="82" t="s">
        <v>28714</v>
      </c>
      <c r="U993" s="82">
        <v>1688</v>
      </c>
      <c r="V993" s="82" t="s">
        <v>35178</v>
      </c>
      <c r="W993" s="82" t="str">
        <f t="shared" si="64"/>
        <v>ARE</v>
      </c>
      <c r="Y993" s="82" t="s">
        <v>28846</v>
      </c>
      <c r="AA993" s="82" t="s">
        <v>35179</v>
      </c>
      <c r="AB993" s="82" t="s">
        <v>28722</v>
      </c>
      <c r="AC993" s="82">
        <v>1688</v>
      </c>
      <c r="AD993" s="82" t="s">
        <v>35178</v>
      </c>
      <c r="AE993" s="82" t="str">
        <f t="shared" si="65"/>
        <v>BRE</v>
      </c>
      <c r="AX993" s="82" t="s">
        <v>28728</v>
      </c>
      <c r="AY993" s="82">
        <v>1688</v>
      </c>
      <c r="AZ993" s="82" t="s">
        <v>35178</v>
      </c>
      <c r="BA993" s="82" t="str">
        <f>AX993&amp;AZ993</f>
        <v>CRE</v>
      </c>
      <c r="BK993" s="82" t="s">
        <v>28735</v>
      </c>
      <c r="BL993" s="82">
        <v>1688</v>
      </c>
      <c r="BM993" s="82" t="s">
        <v>35178</v>
      </c>
      <c r="BN993" s="82" t="str">
        <f t="shared" si="66"/>
        <v>DRE</v>
      </c>
      <c r="BV993" s="82" t="s">
        <v>28742</v>
      </c>
      <c r="BW993" s="82">
        <v>1688</v>
      </c>
      <c r="BX993" s="82" t="s">
        <v>35178</v>
      </c>
      <c r="BY993" s="82" t="str">
        <f t="shared" si="67"/>
        <v>ERE</v>
      </c>
    </row>
    <row r="994" spans="1:77" ht="13.5" customHeight="1">
      <c r="A994" s="82" t="s">
        <v>35159</v>
      </c>
      <c r="D994" s="82" t="s">
        <v>35160</v>
      </c>
      <c r="T994" s="82" t="s">
        <v>28714</v>
      </c>
      <c r="U994" s="82">
        <v>1689</v>
      </c>
      <c r="V994" s="82" t="s">
        <v>35180</v>
      </c>
      <c r="W994" s="82" t="str">
        <f t="shared" si="64"/>
        <v>ARF</v>
      </c>
      <c r="Y994" s="82" t="s">
        <v>28846</v>
      </c>
      <c r="AA994" s="82" t="s">
        <v>35181</v>
      </c>
      <c r="AB994" s="82" t="s">
        <v>28722</v>
      </c>
      <c r="AC994" s="82">
        <v>1689</v>
      </c>
      <c r="AD994" s="82" t="s">
        <v>35180</v>
      </c>
      <c r="AE994" s="82" t="str">
        <f t="shared" si="65"/>
        <v>BRF</v>
      </c>
      <c r="AX994" s="82" t="s">
        <v>28728</v>
      </c>
      <c r="AY994" s="82">
        <v>1689</v>
      </c>
      <c r="AZ994" s="82" t="s">
        <v>35180</v>
      </c>
      <c r="BA994" s="82" t="str">
        <f>AX994&amp;AZ994</f>
        <v>CRF</v>
      </c>
      <c r="BK994" s="82" t="s">
        <v>28735</v>
      </c>
      <c r="BL994" s="82">
        <v>1689</v>
      </c>
      <c r="BM994" s="82" t="s">
        <v>35180</v>
      </c>
      <c r="BN994" s="82" t="str">
        <f t="shared" si="66"/>
        <v>DRF</v>
      </c>
      <c r="BV994" s="82" t="s">
        <v>28742</v>
      </c>
      <c r="BW994" s="82">
        <v>1689</v>
      </c>
      <c r="BX994" s="82" t="s">
        <v>35180</v>
      </c>
      <c r="BY994" s="82" t="str">
        <f t="shared" si="67"/>
        <v>ERF</v>
      </c>
    </row>
    <row r="995" spans="1:77" ht="13.5" customHeight="1">
      <c r="A995" s="82" t="s">
        <v>35159</v>
      </c>
      <c r="D995" s="82" t="s">
        <v>35160</v>
      </c>
      <c r="T995" s="82" t="s">
        <v>28714</v>
      </c>
      <c r="U995" s="82">
        <v>1690</v>
      </c>
      <c r="V995" s="82" t="s">
        <v>35182</v>
      </c>
      <c r="W995" s="82" t="str">
        <f t="shared" si="64"/>
        <v>ARG</v>
      </c>
      <c r="Y995" s="82" t="s">
        <v>28846</v>
      </c>
      <c r="AA995" s="82" t="s">
        <v>35183</v>
      </c>
      <c r="AB995" s="82" t="s">
        <v>28722</v>
      </c>
      <c r="AC995" s="82">
        <v>1690</v>
      </c>
      <c r="AD995" s="82" t="s">
        <v>35182</v>
      </c>
      <c r="AE995" s="82" t="str">
        <f t="shared" si="65"/>
        <v>BRG</v>
      </c>
      <c r="AX995" s="82" t="s">
        <v>28728</v>
      </c>
      <c r="AY995" s="82">
        <v>1690</v>
      </c>
      <c r="AZ995" s="82" t="s">
        <v>35182</v>
      </c>
      <c r="BA995" s="82" t="str">
        <f>AX995&amp;AZ995</f>
        <v>CRG</v>
      </c>
      <c r="BK995" s="82" t="s">
        <v>28735</v>
      </c>
      <c r="BL995" s="82">
        <v>1690</v>
      </c>
      <c r="BM995" s="82" t="s">
        <v>35182</v>
      </c>
      <c r="BN995" s="82" t="str">
        <f t="shared" si="66"/>
        <v>DRG</v>
      </c>
      <c r="BV995" s="82" t="s">
        <v>28742</v>
      </c>
      <c r="BW995" s="82">
        <v>1690</v>
      </c>
      <c r="BX995" s="82" t="s">
        <v>35182</v>
      </c>
      <c r="BY995" s="82" t="str">
        <f t="shared" si="67"/>
        <v>ERG</v>
      </c>
    </row>
    <row r="996" spans="1:77" ht="13.5" customHeight="1">
      <c r="A996" s="82" t="s">
        <v>35159</v>
      </c>
      <c r="D996" s="82" t="s">
        <v>35160</v>
      </c>
      <c r="T996" s="82" t="s">
        <v>28714</v>
      </c>
      <c r="U996" s="82">
        <v>1691</v>
      </c>
      <c r="V996" s="82" t="s">
        <v>35184</v>
      </c>
      <c r="W996" s="82" t="str">
        <f t="shared" si="64"/>
        <v>ARH</v>
      </c>
      <c r="Y996" s="82" t="s">
        <v>28846</v>
      </c>
      <c r="AA996" s="82" t="s">
        <v>35185</v>
      </c>
      <c r="AB996" s="82" t="s">
        <v>28722</v>
      </c>
      <c r="AC996" s="82">
        <v>1691</v>
      </c>
      <c r="AD996" s="82" t="s">
        <v>35184</v>
      </c>
      <c r="AE996" s="82" t="str">
        <f t="shared" si="65"/>
        <v>BRH</v>
      </c>
      <c r="AX996" s="82" t="s">
        <v>28728</v>
      </c>
      <c r="AY996" s="82">
        <v>1691</v>
      </c>
      <c r="AZ996" s="82" t="s">
        <v>35184</v>
      </c>
      <c r="BA996" s="82" t="str">
        <f>AX996&amp;AZ996</f>
        <v>CRH</v>
      </c>
      <c r="BK996" s="82" t="s">
        <v>28735</v>
      </c>
      <c r="BL996" s="82">
        <v>1691</v>
      </c>
      <c r="BM996" s="82" t="s">
        <v>35184</v>
      </c>
      <c r="BN996" s="82" t="str">
        <f t="shared" si="66"/>
        <v>DRH</v>
      </c>
      <c r="BV996" s="82" t="s">
        <v>28742</v>
      </c>
      <c r="BW996" s="82">
        <v>1691</v>
      </c>
      <c r="BX996" s="82" t="s">
        <v>35184</v>
      </c>
      <c r="BY996" s="82" t="str">
        <f t="shared" si="67"/>
        <v>ERH</v>
      </c>
    </row>
    <row r="997" spans="1:77" ht="13.5" customHeight="1">
      <c r="A997" s="82" t="s">
        <v>35159</v>
      </c>
      <c r="D997" s="82" t="s">
        <v>35160</v>
      </c>
      <c r="T997" s="82" t="s">
        <v>28714</v>
      </c>
      <c r="U997" s="82">
        <v>1692</v>
      </c>
      <c r="V997" s="82" t="s">
        <v>35186</v>
      </c>
      <c r="W997" s="82" t="str">
        <f t="shared" si="64"/>
        <v>ARI</v>
      </c>
      <c r="Y997" s="82" t="s">
        <v>28846</v>
      </c>
      <c r="AA997" s="82" t="s">
        <v>35187</v>
      </c>
      <c r="AB997" s="82" t="s">
        <v>28722</v>
      </c>
      <c r="AC997" s="82">
        <v>1692</v>
      </c>
      <c r="AD997" s="82" t="s">
        <v>35186</v>
      </c>
      <c r="AE997" s="82" t="str">
        <f t="shared" si="65"/>
        <v>BRI</v>
      </c>
      <c r="AX997" s="82" t="s">
        <v>28728</v>
      </c>
      <c r="AY997" s="82">
        <v>1692</v>
      </c>
      <c r="AZ997" s="82" t="s">
        <v>35186</v>
      </c>
      <c r="BA997" s="82" t="str">
        <f>AX997&amp;AZ997</f>
        <v>CRI</v>
      </c>
      <c r="BK997" s="82" t="s">
        <v>28735</v>
      </c>
      <c r="BL997" s="82">
        <v>1692</v>
      </c>
      <c r="BM997" s="82" t="s">
        <v>35186</v>
      </c>
      <c r="BN997" s="82" t="str">
        <f t="shared" si="66"/>
        <v>DRI</v>
      </c>
      <c r="BV997" s="82" t="s">
        <v>28742</v>
      </c>
      <c r="BW997" s="82">
        <v>1692</v>
      </c>
      <c r="BX997" s="82" t="s">
        <v>35186</v>
      </c>
      <c r="BY997" s="82" t="str">
        <f t="shared" si="67"/>
        <v>ERI</v>
      </c>
    </row>
    <row r="998" spans="1:77" ht="13.5" customHeight="1">
      <c r="A998" s="82" t="s">
        <v>35159</v>
      </c>
      <c r="D998" s="82" t="s">
        <v>35160</v>
      </c>
      <c r="T998" s="82" t="s">
        <v>28714</v>
      </c>
      <c r="U998" s="82">
        <v>1693</v>
      </c>
      <c r="V998" s="82" t="s">
        <v>35188</v>
      </c>
      <c r="W998" s="82" t="str">
        <f t="shared" si="64"/>
        <v>ARJ</v>
      </c>
      <c r="Y998" s="82" t="s">
        <v>28846</v>
      </c>
      <c r="AA998" s="82" t="s">
        <v>35189</v>
      </c>
      <c r="AB998" s="82" t="s">
        <v>28722</v>
      </c>
      <c r="AC998" s="82">
        <v>1693</v>
      </c>
      <c r="AD998" s="82" t="s">
        <v>35188</v>
      </c>
      <c r="AE998" s="82" t="str">
        <f t="shared" si="65"/>
        <v>BRJ</v>
      </c>
      <c r="AX998" s="82" t="s">
        <v>28728</v>
      </c>
      <c r="AY998" s="82">
        <v>1693</v>
      </c>
      <c r="AZ998" s="82" t="s">
        <v>35188</v>
      </c>
      <c r="BA998" s="82" t="str">
        <f>AX998&amp;AZ998</f>
        <v>CRJ</v>
      </c>
      <c r="BK998" s="82" t="s">
        <v>28735</v>
      </c>
      <c r="BL998" s="82">
        <v>1693</v>
      </c>
      <c r="BM998" s="82" t="s">
        <v>35188</v>
      </c>
      <c r="BN998" s="82" t="str">
        <f t="shared" si="66"/>
        <v>DRJ</v>
      </c>
      <c r="BV998" s="82" t="s">
        <v>28742</v>
      </c>
      <c r="BW998" s="82">
        <v>1693</v>
      </c>
      <c r="BX998" s="82" t="s">
        <v>35188</v>
      </c>
      <c r="BY998" s="82" t="str">
        <f t="shared" si="67"/>
        <v>ERJ</v>
      </c>
    </row>
    <row r="999" spans="1:77" ht="13.5" customHeight="1">
      <c r="A999" s="82" t="s">
        <v>35159</v>
      </c>
      <c r="D999" s="82" t="s">
        <v>35160</v>
      </c>
      <c r="T999" s="82" t="s">
        <v>28714</v>
      </c>
      <c r="U999" s="82">
        <v>1694</v>
      </c>
      <c r="V999" s="82" t="s">
        <v>35190</v>
      </c>
      <c r="W999" s="82" t="str">
        <f t="shared" si="64"/>
        <v>ARK</v>
      </c>
      <c r="Y999" s="82" t="s">
        <v>28846</v>
      </c>
      <c r="AA999" s="82" t="s">
        <v>35191</v>
      </c>
      <c r="AB999" s="82" t="s">
        <v>28722</v>
      </c>
      <c r="AC999" s="82">
        <v>1694</v>
      </c>
      <c r="AD999" s="82" t="s">
        <v>35190</v>
      </c>
      <c r="AE999" s="82" t="str">
        <f t="shared" si="65"/>
        <v>BRK</v>
      </c>
      <c r="AX999" s="82" t="s">
        <v>28728</v>
      </c>
      <c r="AY999" s="82">
        <v>1694</v>
      </c>
      <c r="AZ999" s="82" t="s">
        <v>35190</v>
      </c>
      <c r="BA999" s="82" t="str">
        <f>AX999&amp;AZ999</f>
        <v>CRK</v>
      </c>
      <c r="BK999" s="82" t="s">
        <v>28735</v>
      </c>
      <c r="BL999" s="82">
        <v>1694</v>
      </c>
      <c r="BM999" s="82" t="s">
        <v>35190</v>
      </c>
      <c r="BN999" s="82" t="str">
        <f t="shared" si="66"/>
        <v>DRK</v>
      </c>
      <c r="BV999" s="82" t="s">
        <v>28742</v>
      </c>
      <c r="BW999" s="82">
        <v>1694</v>
      </c>
      <c r="BX999" s="82" t="s">
        <v>35190</v>
      </c>
      <c r="BY999" s="82" t="str">
        <f t="shared" si="67"/>
        <v>ERK</v>
      </c>
    </row>
    <row r="1000" spans="1:77" ht="13.5" customHeight="1">
      <c r="A1000" s="82" t="s">
        <v>35159</v>
      </c>
      <c r="D1000" s="82" t="s">
        <v>35160</v>
      </c>
      <c r="T1000" s="82" t="s">
        <v>28714</v>
      </c>
      <c r="U1000" s="82">
        <v>1695</v>
      </c>
      <c r="V1000" s="82" t="s">
        <v>35192</v>
      </c>
      <c r="W1000" s="82" t="str">
        <f t="shared" si="64"/>
        <v>ARL</v>
      </c>
      <c r="Y1000" s="82" t="s">
        <v>28846</v>
      </c>
      <c r="AA1000" s="82" t="s">
        <v>35193</v>
      </c>
      <c r="AB1000" s="82" t="s">
        <v>28722</v>
      </c>
      <c r="AC1000" s="82">
        <v>1695</v>
      </c>
      <c r="AD1000" s="82" t="s">
        <v>35192</v>
      </c>
      <c r="AE1000" s="82" t="str">
        <f t="shared" si="65"/>
        <v>BRL</v>
      </c>
      <c r="AX1000" s="82" t="s">
        <v>28728</v>
      </c>
      <c r="AY1000" s="82">
        <v>1695</v>
      </c>
      <c r="AZ1000" s="82" t="s">
        <v>35192</v>
      </c>
      <c r="BA1000" s="82" t="str">
        <f>AX1000&amp;AZ1000</f>
        <v>CRL</v>
      </c>
      <c r="BK1000" s="82" t="s">
        <v>28735</v>
      </c>
      <c r="BL1000" s="82">
        <v>1695</v>
      </c>
      <c r="BM1000" s="82" t="s">
        <v>35192</v>
      </c>
      <c r="BN1000" s="82" t="str">
        <f t="shared" si="66"/>
        <v>DRL</v>
      </c>
      <c r="BV1000" s="82" t="s">
        <v>28742</v>
      </c>
      <c r="BW1000" s="82">
        <v>1695</v>
      </c>
      <c r="BX1000" s="82" t="s">
        <v>35192</v>
      </c>
      <c r="BY1000" s="82" t="str">
        <f t="shared" si="67"/>
        <v>ERL</v>
      </c>
    </row>
    <row r="1001" spans="1:77" ht="13.5" customHeight="1">
      <c r="A1001" s="82" t="s">
        <v>35159</v>
      </c>
      <c r="D1001" s="82" t="s">
        <v>35160</v>
      </c>
      <c r="T1001" s="82" t="s">
        <v>28714</v>
      </c>
      <c r="U1001" s="82">
        <v>1696</v>
      </c>
      <c r="V1001" s="82" t="s">
        <v>35194</v>
      </c>
      <c r="W1001" s="82" t="str">
        <f t="shared" si="64"/>
        <v>ARM</v>
      </c>
      <c r="Y1001" s="82" t="s">
        <v>28846</v>
      </c>
      <c r="AA1001" s="82" t="s">
        <v>35195</v>
      </c>
      <c r="AB1001" s="82" t="s">
        <v>28722</v>
      </c>
      <c r="AC1001" s="82">
        <v>1696</v>
      </c>
      <c r="AD1001" s="82" t="s">
        <v>35194</v>
      </c>
      <c r="AE1001" s="82" t="str">
        <f t="shared" si="65"/>
        <v>BRM</v>
      </c>
      <c r="AX1001" s="82" t="s">
        <v>28728</v>
      </c>
      <c r="AY1001" s="82">
        <v>1696</v>
      </c>
      <c r="AZ1001" s="82" t="s">
        <v>35194</v>
      </c>
      <c r="BA1001" s="82" t="str">
        <f>AX1001&amp;AZ1001</f>
        <v>CRM</v>
      </c>
      <c r="BK1001" s="82" t="s">
        <v>28735</v>
      </c>
      <c r="BL1001" s="82">
        <v>1696</v>
      </c>
      <c r="BM1001" s="82" t="s">
        <v>35194</v>
      </c>
      <c r="BN1001" s="82" t="str">
        <f t="shared" si="66"/>
        <v>DRM</v>
      </c>
      <c r="BV1001" s="82" t="s">
        <v>28742</v>
      </c>
      <c r="BW1001" s="82">
        <v>1696</v>
      </c>
      <c r="BX1001" s="82" t="s">
        <v>35194</v>
      </c>
      <c r="BY1001" s="82" t="str">
        <f t="shared" si="67"/>
        <v>ERM</v>
      </c>
    </row>
    <row r="1002" spans="1:77" ht="13.5" customHeight="1">
      <c r="A1002" s="82" t="s">
        <v>35159</v>
      </c>
      <c r="D1002" s="82" t="s">
        <v>35160</v>
      </c>
      <c r="T1002" s="82" t="s">
        <v>28714</v>
      </c>
      <c r="U1002" s="82">
        <v>1697</v>
      </c>
      <c r="V1002" s="82" t="s">
        <v>35196</v>
      </c>
      <c r="W1002" s="82" t="str">
        <f t="shared" si="64"/>
        <v>ARN</v>
      </c>
      <c r="Y1002" s="82" t="s">
        <v>28846</v>
      </c>
      <c r="AA1002" s="82" t="s">
        <v>35197</v>
      </c>
      <c r="AB1002" s="82" t="s">
        <v>28722</v>
      </c>
      <c r="AC1002" s="82">
        <v>1697</v>
      </c>
      <c r="AD1002" s="82" t="s">
        <v>35196</v>
      </c>
      <c r="AE1002" s="82" t="str">
        <f t="shared" si="65"/>
        <v>BRN</v>
      </c>
      <c r="AX1002" s="82" t="s">
        <v>28728</v>
      </c>
      <c r="AY1002" s="82">
        <v>1697</v>
      </c>
      <c r="AZ1002" s="82" t="s">
        <v>35196</v>
      </c>
      <c r="BA1002" s="82" t="str">
        <f>AX1002&amp;AZ1002</f>
        <v>CRN</v>
      </c>
      <c r="BK1002" s="82" t="s">
        <v>28735</v>
      </c>
      <c r="BL1002" s="82">
        <v>1697</v>
      </c>
      <c r="BM1002" s="82" t="s">
        <v>35196</v>
      </c>
      <c r="BN1002" s="82" t="str">
        <f t="shared" si="66"/>
        <v>DRN</v>
      </c>
      <c r="BV1002" s="82" t="s">
        <v>28742</v>
      </c>
      <c r="BW1002" s="82">
        <v>1697</v>
      </c>
      <c r="BX1002" s="82" t="s">
        <v>35196</v>
      </c>
      <c r="BY1002" s="82" t="str">
        <f t="shared" si="67"/>
        <v>ERN</v>
      </c>
    </row>
    <row r="1003" spans="1:77" ht="13.5" customHeight="1">
      <c r="A1003" s="82" t="s">
        <v>35159</v>
      </c>
      <c r="D1003" s="82" t="s">
        <v>35160</v>
      </c>
      <c r="T1003" s="82" t="s">
        <v>28714</v>
      </c>
      <c r="U1003" s="82">
        <v>1698</v>
      </c>
      <c r="V1003" s="82" t="s">
        <v>35198</v>
      </c>
      <c r="W1003" s="82" t="str">
        <f t="shared" si="64"/>
        <v>ARO</v>
      </c>
      <c r="Y1003" s="82" t="s">
        <v>28846</v>
      </c>
      <c r="AA1003" s="82" t="s">
        <v>35199</v>
      </c>
      <c r="AB1003" s="82" t="s">
        <v>28722</v>
      </c>
      <c r="AC1003" s="82">
        <v>1698</v>
      </c>
      <c r="AD1003" s="82" t="s">
        <v>35198</v>
      </c>
      <c r="AE1003" s="82" t="str">
        <f t="shared" si="65"/>
        <v>BRO</v>
      </c>
      <c r="AX1003" s="82" t="s">
        <v>28728</v>
      </c>
      <c r="AY1003" s="82">
        <v>1698</v>
      </c>
      <c r="AZ1003" s="82" t="s">
        <v>35198</v>
      </c>
      <c r="BA1003" s="82" t="str">
        <f>AX1003&amp;AZ1003</f>
        <v>CRO</v>
      </c>
      <c r="BK1003" s="82" t="s">
        <v>28735</v>
      </c>
      <c r="BL1003" s="82">
        <v>1698</v>
      </c>
      <c r="BM1003" s="82" t="s">
        <v>35198</v>
      </c>
      <c r="BN1003" s="82" t="str">
        <f t="shared" si="66"/>
        <v>DRO</v>
      </c>
      <c r="BV1003" s="82" t="s">
        <v>28742</v>
      </c>
      <c r="BW1003" s="82">
        <v>1698</v>
      </c>
      <c r="BX1003" s="82" t="s">
        <v>35198</v>
      </c>
      <c r="BY1003" s="82" t="str">
        <f t="shared" si="67"/>
        <v>ERO</v>
      </c>
    </row>
    <row r="1004" spans="1:77" ht="13.5" customHeight="1">
      <c r="A1004" s="82" t="s">
        <v>35159</v>
      </c>
      <c r="D1004" s="82" t="s">
        <v>35160</v>
      </c>
      <c r="T1004" s="82" t="s">
        <v>28714</v>
      </c>
      <c r="U1004" s="82">
        <v>1699</v>
      </c>
      <c r="V1004" s="82" t="s">
        <v>35200</v>
      </c>
      <c r="W1004" s="82" t="str">
        <f t="shared" si="64"/>
        <v>ARP</v>
      </c>
      <c r="Y1004" s="82" t="s">
        <v>28846</v>
      </c>
      <c r="AA1004" s="82" t="s">
        <v>35201</v>
      </c>
      <c r="AB1004" s="82" t="s">
        <v>28722</v>
      </c>
      <c r="AC1004" s="82">
        <v>1699</v>
      </c>
      <c r="AD1004" s="82" t="s">
        <v>35200</v>
      </c>
      <c r="AE1004" s="82" t="str">
        <f t="shared" si="65"/>
        <v>BRP</v>
      </c>
      <c r="AX1004" s="82" t="s">
        <v>28728</v>
      </c>
      <c r="AY1004" s="82">
        <v>1699</v>
      </c>
      <c r="AZ1004" s="82" t="s">
        <v>35200</v>
      </c>
      <c r="BA1004" s="82" t="str">
        <f>AX1004&amp;AZ1004</f>
        <v>CRP</v>
      </c>
      <c r="BK1004" s="82" t="s">
        <v>28735</v>
      </c>
      <c r="BL1004" s="82">
        <v>1699</v>
      </c>
      <c r="BM1004" s="82" t="s">
        <v>35200</v>
      </c>
      <c r="BN1004" s="82" t="str">
        <f t="shared" si="66"/>
        <v>DRP</v>
      </c>
      <c r="BV1004" s="82" t="s">
        <v>28742</v>
      </c>
      <c r="BW1004" s="82">
        <v>1699</v>
      </c>
      <c r="BX1004" s="82" t="s">
        <v>35200</v>
      </c>
      <c r="BY1004" s="82" t="str">
        <f t="shared" si="67"/>
        <v>ERP</v>
      </c>
    </row>
    <row r="1005" spans="1:77" ht="13.5" customHeight="1">
      <c r="A1005" s="82" t="s">
        <v>35159</v>
      </c>
      <c r="D1005" s="82" t="s">
        <v>35160</v>
      </c>
      <c r="T1005" s="82" t="s">
        <v>28714</v>
      </c>
      <c r="U1005" s="82">
        <v>1700</v>
      </c>
      <c r="V1005" s="82" t="s">
        <v>35202</v>
      </c>
      <c r="W1005" s="82" t="str">
        <f t="shared" si="64"/>
        <v>ARQ</v>
      </c>
      <c r="Y1005" s="82" t="s">
        <v>28846</v>
      </c>
      <c r="AA1005" s="82" t="s">
        <v>35203</v>
      </c>
      <c r="AB1005" s="82" t="s">
        <v>28722</v>
      </c>
      <c r="AC1005" s="82">
        <v>1700</v>
      </c>
      <c r="AD1005" s="82" t="s">
        <v>35202</v>
      </c>
      <c r="AE1005" s="82" t="str">
        <f t="shared" si="65"/>
        <v>BRQ</v>
      </c>
      <c r="AX1005" s="82" t="s">
        <v>28728</v>
      </c>
      <c r="AY1005" s="82">
        <v>1700</v>
      </c>
      <c r="AZ1005" s="82" t="s">
        <v>35202</v>
      </c>
      <c r="BA1005" s="82" t="str">
        <f>AX1005&amp;AZ1005</f>
        <v>CRQ</v>
      </c>
      <c r="BK1005" s="82" t="s">
        <v>28735</v>
      </c>
      <c r="BL1005" s="82">
        <v>1700</v>
      </c>
      <c r="BM1005" s="82" t="s">
        <v>35202</v>
      </c>
      <c r="BN1005" s="82" t="str">
        <f t="shared" si="66"/>
        <v>DRQ</v>
      </c>
      <c r="BV1005" s="82" t="s">
        <v>28742</v>
      </c>
      <c r="BW1005" s="82">
        <v>1700</v>
      </c>
      <c r="BX1005" s="82" t="s">
        <v>35202</v>
      </c>
      <c r="BY1005" s="82" t="str">
        <f t="shared" si="67"/>
        <v>ERQ</v>
      </c>
    </row>
    <row r="1006" spans="1:77" ht="13.5" customHeight="1">
      <c r="A1006" s="82" t="s">
        <v>35159</v>
      </c>
      <c r="D1006" s="82" t="s">
        <v>35160</v>
      </c>
      <c r="T1006" s="82" t="s">
        <v>28714</v>
      </c>
      <c r="U1006" s="82">
        <v>1701</v>
      </c>
      <c r="V1006" s="82" t="s">
        <v>35204</v>
      </c>
      <c r="W1006" s="82" t="str">
        <f t="shared" si="64"/>
        <v>ARR</v>
      </c>
      <c r="Y1006" s="82" t="s">
        <v>28846</v>
      </c>
      <c r="AA1006" s="82" t="s">
        <v>35205</v>
      </c>
      <c r="AB1006" s="82" t="s">
        <v>28722</v>
      </c>
      <c r="AC1006" s="82">
        <v>1701</v>
      </c>
      <c r="AD1006" s="82" t="s">
        <v>35204</v>
      </c>
      <c r="AE1006" s="82" t="str">
        <f t="shared" si="65"/>
        <v>BRR</v>
      </c>
      <c r="AX1006" s="82" t="s">
        <v>28728</v>
      </c>
      <c r="AY1006" s="82">
        <v>1701</v>
      </c>
      <c r="AZ1006" s="82" t="s">
        <v>35204</v>
      </c>
      <c r="BA1006" s="82" t="str">
        <f>AX1006&amp;AZ1006</f>
        <v>CRR</v>
      </c>
      <c r="BK1006" s="82" t="s">
        <v>28735</v>
      </c>
      <c r="BL1006" s="82">
        <v>1701</v>
      </c>
      <c r="BM1006" s="82" t="s">
        <v>35204</v>
      </c>
      <c r="BN1006" s="82" t="str">
        <f t="shared" si="66"/>
        <v>DRR</v>
      </c>
      <c r="BV1006" s="82" t="s">
        <v>28742</v>
      </c>
      <c r="BW1006" s="82">
        <v>1701</v>
      </c>
      <c r="BX1006" s="82" t="s">
        <v>35204</v>
      </c>
      <c r="BY1006" s="82" t="str">
        <f t="shared" si="67"/>
        <v>ERR</v>
      </c>
    </row>
    <row r="1007" spans="1:77" ht="13.5" customHeight="1">
      <c r="A1007" s="82" t="s">
        <v>35159</v>
      </c>
      <c r="D1007" s="82" t="s">
        <v>35160</v>
      </c>
      <c r="T1007" s="82" t="s">
        <v>28714</v>
      </c>
      <c r="U1007" s="82">
        <v>1702</v>
      </c>
      <c r="V1007" s="82" t="s">
        <v>35206</v>
      </c>
      <c r="W1007" s="82" t="str">
        <f t="shared" si="64"/>
        <v>ARS</v>
      </c>
      <c r="Y1007" s="82" t="s">
        <v>28846</v>
      </c>
      <c r="AA1007" s="82" t="s">
        <v>35207</v>
      </c>
      <c r="AB1007" s="82" t="s">
        <v>28722</v>
      </c>
      <c r="AC1007" s="82">
        <v>1702</v>
      </c>
      <c r="AD1007" s="82" t="s">
        <v>35206</v>
      </c>
      <c r="AE1007" s="82" t="str">
        <f t="shared" si="65"/>
        <v>BRS</v>
      </c>
      <c r="AX1007" s="82" t="s">
        <v>28728</v>
      </c>
      <c r="AY1007" s="82">
        <v>1702</v>
      </c>
      <c r="AZ1007" s="82" t="s">
        <v>35206</v>
      </c>
      <c r="BA1007" s="82" t="str">
        <f>AX1007&amp;AZ1007</f>
        <v>CRS</v>
      </c>
      <c r="BK1007" s="82" t="s">
        <v>28735</v>
      </c>
      <c r="BL1007" s="82">
        <v>1702</v>
      </c>
      <c r="BM1007" s="82" t="s">
        <v>35206</v>
      </c>
      <c r="BN1007" s="82" t="str">
        <f t="shared" si="66"/>
        <v>DRS</v>
      </c>
      <c r="BV1007" s="82" t="s">
        <v>28742</v>
      </c>
      <c r="BW1007" s="82">
        <v>1702</v>
      </c>
      <c r="BX1007" s="82" t="s">
        <v>35206</v>
      </c>
      <c r="BY1007" s="82" t="str">
        <f t="shared" si="67"/>
        <v>ERS</v>
      </c>
    </row>
    <row r="1008" spans="1:77" ht="13.5" customHeight="1">
      <c r="A1008" s="82" t="s">
        <v>35159</v>
      </c>
      <c r="D1008" s="82" t="s">
        <v>35160</v>
      </c>
      <c r="T1008" s="82" t="s">
        <v>28714</v>
      </c>
      <c r="U1008" s="82">
        <v>1703</v>
      </c>
      <c r="V1008" s="82" t="s">
        <v>35208</v>
      </c>
      <c r="W1008" s="82" t="str">
        <f t="shared" si="64"/>
        <v>ART</v>
      </c>
      <c r="Y1008" s="82" t="s">
        <v>28846</v>
      </c>
      <c r="AA1008" s="82" t="s">
        <v>35209</v>
      </c>
      <c r="AB1008" s="82" t="s">
        <v>28722</v>
      </c>
      <c r="AC1008" s="82">
        <v>1703</v>
      </c>
      <c r="AD1008" s="82" t="s">
        <v>35208</v>
      </c>
      <c r="AE1008" s="82" t="str">
        <f t="shared" si="65"/>
        <v>BRT</v>
      </c>
      <c r="AX1008" s="82" t="s">
        <v>28728</v>
      </c>
      <c r="AY1008" s="82">
        <v>1703</v>
      </c>
      <c r="AZ1008" s="82" t="s">
        <v>35208</v>
      </c>
      <c r="BA1008" s="82" t="str">
        <f>AX1008&amp;AZ1008</f>
        <v>CRT</v>
      </c>
      <c r="BK1008" s="82" t="s">
        <v>28735</v>
      </c>
      <c r="BL1008" s="82">
        <v>1703</v>
      </c>
      <c r="BM1008" s="82" t="s">
        <v>35208</v>
      </c>
      <c r="BN1008" s="82" t="str">
        <f t="shared" si="66"/>
        <v>DRT</v>
      </c>
      <c r="BV1008" s="82" t="s">
        <v>28742</v>
      </c>
      <c r="BW1008" s="82">
        <v>1703</v>
      </c>
      <c r="BX1008" s="82" t="s">
        <v>35208</v>
      </c>
      <c r="BY1008" s="82" t="str">
        <f t="shared" si="67"/>
        <v>ERT</v>
      </c>
    </row>
    <row r="1009" spans="1:77" ht="13.5" customHeight="1">
      <c r="A1009" s="82" t="s">
        <v>35159</v>
      </c>
      <c r="D1009" s="82" t="s">
        <v>35160</v>
      </c>
      <c r="T1009" s="82" t="s">
        <v>28714</v>
      </c>
      <c r="U1009" s="82">
        <v>1704</v>
      </c>
      <c r="V1009" s="82" t="s">
        <v>35210</v>
      </c>
      <c r="W1009" s="82" t="str">
        <f t="shared" si="64"/>
        <v>ARU</v>
      </c>
      <c r="Y1009" s="82" t="s">
        <v>28846</v>
      </c>
      <c r="AA1009" s="82" t="s">
        <v>35211</v>
      </c>
      <c r="AB1009" s="82" t="s">
        <v>28722</v>
      </c>
      <c r="AC1009" s="82">
        <v>1704</v>
      </c>
      <c r="AD1009" s="82" t="s">
        <v>35210</v>
      </c>
      <c r="AE1009" s="82" t="str">
        <f t="shared" si="65"/>
        <v>BRU</v>
      </c>
      <c r="AX1009" s="82" t="s">
        <v>28728</v>
      </c>
      <c r="AY1009" s="82">
        <v>1704</v>
      </c>
      <c r="AZ1009" s="82" t="s">
        <v>35210</v>
      </c>
      <c r="BA1009" s="82" t="str">
        <f>AX1009&amp;AZ1009</f>
        <v>CRU</v>
      </c>
      <c r="BK1009" s="82" t="s">
        <v>28735</v>
      </c>
      <c r="BL1009" s="82">
        <v>1704</v>
      </c>
      <c r="BM1009" s="82" t="s">
        <v>35210</v>
      </c>
      <c r="BN1009" s="82" t="str">
        <f t="shared" si="66"/>
        <v>DRU</v>
      </c>
      <c r="BV1009" s="82" t="s">
        <v>28742</v>
      </c>
      <c r="BW1009" s="82">
        <v>1704</v>
      </c>
      <c r="BX1009" s="82" t="s">
        <v>35210</v>
      </c>
      <c r="BY1009" s="82" t="str">
        <f t="shared" si="67"/>
        <v>ERU</v>
      </c>
    </row>
    <row r="1010" spans="1:77" ht="13.5" customHeight="1">
      <c r="A1010" s="82" t="s">
        <v>35159</v>
      </c>
      <c r="D1010" s="82" t="s">
        <v>35160</v>
      </c>
      <c r="T1010" s="82" t="s">
        <v>28714</v>
      </c>
      <c r="U1010" s="82">
        <v>1705</v>
      </c>
      <c r="V1010" s="82" t="s">
        <v>35212</v>
      </c>
      <c r="W1010" s="82" t="str">
        <f t="shared" si="64"/>
        <v>ARV</v>
      </c>
      <c r="Y1010" s="82" t="s">
        <v>28846</v>
      </c>
      <c r="AA1010" s="82" t="s">
        <v>35213</v>
      </c>
      <c r="AB1010" s="82" t="s">
        <v>28722</v>
      </c>
      <c r="AC1010" s="82">
        <v>1705</v>
      </c>
      <c r="AD1010" s="82" t="s">
        <v>35212</v>
      </c>
      <c r="AE1010" s="82" t="str">
        <f t="shared" si="65"/>
        <v>BRV</v>
      </c>
      <c r="AX1010" s="82" t="s">
        <v>28728</v>
      </c>
      <c r="AY1010" s="82">
        <v>1705</v>
      </c>
      <c r="AZ1010" s="82" t="s">
        <v>35212</v>
      </c>
      <c r="BA1010" s="82" t="str">
        <f>AX1010&amp;AZ1010</f>
        <v>CRV</v>
      </c>
      <c r="BK1010" s="82" t="s">
        <v>28735</v>
      </c>
      <c r="BL1010" s="82">
        <v>1705</v>
      </c>
      <c r="BM1010" s="82" t="s">
        <v>35212</v>
      </c>
      <c r="BN1010" s="82" t="str">
        <f t="shared" si="66"/>
        <v>DRV</v>
      </c>
      <c r="BV1010" s="82" t="s">
        <v>28742</v>
      </c>
      <c r="BW1010" s="82">
        <v>1705</v>
      </c>
      <c r="BX1010" s="82" t="s">
        <v>35212</v>
      </c>
      <c r="BY1010" s="82" t="str">
        <f t="shared" si="67"/>
        <v>ERV</v>
      </c>
    </row>
    <row r="1011" spans="1:77" ht="13.5" customHeight="1">
      <c r="A1011" s="82" t="s">
        <v>35159</v>
      </c>
      <c r="D1011" s="82" t="s">
        <v>35160</v>
      </c>
      <c r="T1011" s="82" t="s">
        <v>28714</v>
      </c>
      <c r="U1011" s="82">
        <v>1706</v>
      </c>
      <c r="V1011" s="82" t="s">
        <v>35214</v>
      </c>
      <c r="W1011" s="82" t="str">
        <f t="shared" si="64"/>
        <v>ARW</v>
      </c>
      <c r="Y1011" s="82" t="s">
        <v>28846</v>
      </c>
      <c r="AA1011" s="82" t="s">
        <v>35215</v>
      </c>
      <c r="AB1011" s="82" t="s">
        <v>28722</v>
      </c>
      <c r="AC1011" s="82">
        <v>1706</v>
      </c>
      <c r="AD1011" s="82" t="s">
        <v>35214</v>
      </c>
      <c r="AE1011" s="82" t="str">
        <f t="shared" si="65"/>
        <v>BRW</v>
      </c>
      <c r="AX1011" s="82" t="s">
        <v>28728</v>
      </c>
      <c r="AY1011" s="82">
        <v>1706</v>
      </c>
      <c r="AZ1011" s="82" t="s">
        <v>35214</v>
      </c>
      <c r="BA1011" s="82" t="str">
        <f>AX1011&amp;AZ1011</f>
        <v>CRW</v>
      </c>
      <c r="BK1011" s="82" t="s">
        <v>28735</v>
      </c>
      <c r="BL1011" s="82">
        <v>1706</v>
      </c>
      <c r="BM1011" s="82" t="s">
        <v>35214</v>
      </c>
      <c r="BN1011" s="82" t="str">
        <f t="shared" si="66"/>
        <v>DRW</v>
      </c>
      <c r="BV1011" s="82" t="s">
        <v>28742</v>
      </c>
      <c r="BW1011" s="82">
        <v>1706</v>
      </c>
      <c r="BX1011" s="82" t="s">
        <v>35214</v>
      </c>
      <c r="BY1011" s="82" t="str">
        <f t="shared" si="67"/>
        <v>ERW</v>
      </c>
    </row>
    <row r="1012" spans="1:77" ht="13.5" customHeight="1">
      <c r="A1012" s="82" t="s">
        <v>35159</v>
      </c>
      <c r="D1012" s="82" t="s">
        <v>35160</v>
      </c>
      <c r="T1012" s="82" t="s">
        <v>28714</v>
      </c>
      <c r="U1012" s="82">
        <v>1707</v>
      </c>
      <c r="V1012" s="82" t="s">
        <v>35216</v>
      </c>
      <c r="W1012" s="82" t="str">
        <f t="shared" si="64"/>
        <v>ARX</v>
      </c>
      <c r="Y1012" s="82" t="s">
        <v>28846</v>
      </c>
      <c r="AA1012" s="82" t="s">
        <v>35217</v>
      </c>
      <c r="AB1012" s="82" t="s">
        <v>28722</v>
      </c>
      <c r="AC1012" s="82">
        <v>1707</v>
      </c>
      <c r="AD1012" s="82" t="s">
        <v>35216</v>
      </c>
      <c r="AE1012" s="82" t="str">
        <f t="shared" si="65"/>
        <v>BRX</v>
      </c>
      <c r="AX1012" s="82" t="s">
        <v>28728</v>
      </c>
      <c r="AY1012" s="82">
        <v>1707</v>
      </c>
      <c r="AZ1012" s="82" t="s">
        <v>35216</v>
      </c>
      <c r="BA1012" s="82" t="str">
        <f>AX1012&amp;AZ1012</f>
        <v>CRX</v>
      </c>
      <c r="BK1012" s="82" t="s">
        <v>28735</v>
      </c>
      <c r="BL1012" s="82">
        <v>1707</v>
      </c>
      <c r="BM1012" s="82" t="s">
        <v>35216</v>
      </c>
      <c r="BN1012" s="82" t="str">
        <f t="shared" si="66"/>
        <v>DRX</v>
      </c>
      <c r="BV1012" s="82" t="s">
        <v>28742</v>
      </c>
      <c r="BW1012" s="82">
        <v>1707</v>
      </c>
      <c r="BX1012" s="82" t="s">
        <v>35216</v>
      </c>
      <c r="BY1012" s="82" t="str">
        <f t="shared" si="67"/>
        <v>ERX</v>
      </c>
    </row>
    <row r="1013" spans="1:77" ht="13.5" customHeight="1">
      <c r="A1013" s="82" t="s">
        <v>35159</v>
      </c>
      <c r="D1013" s="82" t="s">
        <v>35160</v>
      </c>
      <c r="T1013" s="82" t="s">
        <v>28714</v>
      </c>
      <c r="U1013" s="82">
        <v>1708</v>
      </c>
      <c r="V1013" s="82" t="s">
        <v>35218</v>
      </c>
      <c r="W1013" s="82" t="str">
        <f t="shared" si="64"/>
        <v>ARY</v>
      </c>
      <c r="Y1013" s="82" t="s">
        <v>28846</v>
      </c>
      <c r="AA1013" s="82" t="s">
        <v>35219</v>
      </c>
      <c r="AB1013" s="82" t="s">
        <v>28722</v>
      </c>
      <c r="AC1013" s="82">
        <v>1708</v>
      </c>
      <c r="AD1013" s="82" t="s">
        <v>35218</v>
      </c>
      <c r="AE1013" s="82" t="str">
        <f t="shared" si="65"/>
        <v>BRY</v>
      </c>
      <c r="AX1013" s="82" t="s">
        <v>28728</v>
      </c>
      <c r="AY1013" s="82">
        <v>1708</v>
      </c>
      <c r="AZ1013" s="82" t="s">
        <v>35218</v>
      </c>
      <c r="BA1013" s="82" t="str">
        <f>AX1013&amp;AZ1013</f>
        <v>CRY</v>
      </c>
      <c r="BK1013" s="82" t="s">
        <v>28735</v>
      </c>
      <c r="BL1013" s="82">
        <v>1708</v>
      </c>
      <c r="BM1013" s="82" t="s">
        <v>35218</v>
      </c>
      <c r="BN1013" s="82" t="str">
        <f t="shared" si="66"/>
        <v>DRY</v>
      </c>
      <c r="BV1013" s="82" t="s">
        <v>28742</v>
      </c>
      <c r="BW1013" s="82">
        <v>1708</v>
      </c>
      <c r="BX1013" s="82" t="s">
        <v>35218</v>
      </c>
      <c r="BY1013" s="82" t="str">
        <f t="shared" si="67"/>
        <v>ERY</v>
      </c>
    </row>
    <row r="1014" spans="1:77" ht="13.5" customHeight="1">
      <c r="A1014" s="82" t="s">
        <v>35159</v>
      </c>
      <c r="D1014" s="82" t="s">
        <v>35160</v>
      </c>
      <c r="T1014" s="82" t="s">
        <v>28714</v>
      </c>
      <c r="U1014" s="82">
        <v>1709</v>
      </c>
      <c r="V1014" s="82" t="s">
        <v>35220</v>
      </c>
      <c r="W1014" s="82" t="str">
        <f t="shared" si="64"/>
        <v>ARZ</v>
      </c>
      <c r="Y1014" s="82" t="s">
        <v>28846</v>
      </c>
      <c r="AA1014" s="82" t="s">
        <v>35221</v>
      </c>
      <c r="AB1014" s="82" t="s">
        <v>28722</v>
      </c>
      <c r="AC1014" s="82">
        <v>1709</v>
      </c>
      <c r="AD1014" s="82" t="s">
        <v>35220</v>
      </c>
      <c r="AE1014" s="82" t="str">
        <f t="shared" si="65"/>
        <v>BRZ</v>
      </c>
      <c r="AX1014" s="82" t="s">
        <v>28728</v>
      </c>
      <c r="AY1014" s="82">
        <v>1709</v>
      </c>
      <c r="AZ1014" s="82" t="s">
        <v>35220</v>
      </c>
      <c r="BA1014" s="82" t="str">
        <f>AX1014&amp;AZ1014</f>
        <v>CRZ</v>
      </c>
      <c r="BK1014" s="82" t="s">
        <v>28735</v>
      </c>
      <c r="BL1014" s="82">
        <v>1709</v>
      </c>
      <c r="BM1014" s="82" t="s">
        <v>35220</v>
      </c>
      <c r="BN1014" s="82" t="str">
        <f t="shared" si="66"/>
        <v>DRZ</v>
      </c>
      <c r="BV1014" s="82" t="s">
        <v>28742</v>
      </c>
      <c r="BW1014" s="82">
        <v>1709</v>
      </c>
      <c r="BX1014" s="82" t="s">
        <v>35220</v>
      </c>
      <c r="BY1014" s="82" t="str">
        <f t="shared" si="67"/>
        <v>ERZ</v>
      </c>
    </row>
    <row r="1015" spans="1:77" ht="13.5" customHeight="1">
      <c r="A1015" s="82" t="s">
        <v>35159</v>
      </c>
      <c r="D1015" s="82" t="s">
        <v>35160</v>
      </c>
      <c r="T1015" s="82" t="s">
        <v>28714</v>
      </c>
      <c r="U1015" s="82">
        <v>1736</v>
      </c>
      <c r="V1015" s="82" t="s">
        <v>35222</v>
      </c>
      <c r="W1015" s="82" t="str">
        <f t="shared" si="64"/>
        <v>AS0</v>
      </c>
      <c r="Y1015" s="82" t="s">
        <v>28846</v>
      </c>
      <c r="AA1015" s="82" t="s">
        <v>35223</v>
      </c>
      <c r="AB1015" s="82" t="s">
        <v>28722</v>
      </c>
      <c r="AC1015" s="82">
        <v>1736</v>
      </c>
      <c r="AD1015" s="82" t="s">
        <v>35222</v>
      </c>
      <c r="AE1015" s="82" t="str">
        <f t="shared" si="65"/>
        <v>BS0</v>
      </c>
      <c r="AX1015" s="82" t="s">
        <v>28728</v>
      </c>
      <c r="AY1015" s="82">
        <v>1736</v>
      </c>
      <c r="AZ1015" s="82" t="s">
        <v>35222</v>
      </c>
      <c r="BA1015" s="82" t="str">
        <f>AX1015&amp;AZ1015</f>
        <v>CS0</v>
      </c>
      <c r="BK1015" s="82" t="s">
        <v>28735</v>
      </c>
      <c r="BL1015" s="82">
        <v>1736</v>
      </c>
      <c r="BM1015" s="82" t="s">
        <v>35222</v>
      </c>
      <c r="BN1015" s="82" t="str">
        <f t="shared" si="66"/>
        <v>DS0</v>
      </c>
      <c r="BV1015" s="82" t="s">
        <v>28742</v>
      </c>
      <c r="BW1015" s="82">
        <v>1736</v>
      </c>
      <c r="BX1015" s="82" t="s">
        <v>35222</v>
      </c>
      <c r="BY1015" s="82" t="str">
        <f t="shared" si="67"/>
        <v>ES0</v>
      </c>
    </row>
    <row r="1016" spans="1:77" ht="13.5" customHeight="1">
      <c r="A1016" s="82" t="s">
        <v>35159</v>
      </c>
      <c r="D1016" s="82" t="s">
        <v>35160</v>
      </c>
      <c r="T1016" s="82" t="s">
        <v>28714</v>
      </c>
      <c r="U1016" s="82">
        <v>1737</v>
      </c>
      <c r="V1016" s="82" t="s">
        <v>21302</v>
      </c>
      <c r="W1016" s="82" t="str">
        <f t="shared" si="64"/>
        <v>AS1</v>
      </c>
      <c r="Y1016" s="82" t="s">
        <v>28846</v>
      </c>
      <c r="AA1016" s="82" t="s">
        <v>35224</v>
      </c>
      <c r="AB1016" s="82" t="s">
        <v>28722</v>
      </c>
      <c r="AC1016" s="82">
        <v>1737</v>
      </c>
      <c r="AD1016" s="82" t="s">
        <v>21302</v>
      </c>
      <c r="AE1016" s="82" t="str">
        <f t="shared" si="65"/>
        <v>BS1</v>
      </c>
      <c r="AX1016" s="82" t="s">
        <v>28728</v>
      </c>
      <c r="AY1016" s="82">
        <v>1737</v>
      </c>
      <c r="AZ1016" s="82" t="s">
        <v>21302</v>
      </c>
      <c r="BA1016" s="82" t="str">
        <f>AX1016&amp;AZ1016</f>
        <v>CS1</v>
      </c>
      <c r="BK1016" s="82" t="s">
        <v>28735</v>
      </c>
      <c r="BL1016" s="82">
        <v>1737</v>
      </c>
      <c r="BM1016" s="82" t="s">
        <v>21302</v>
      </c>
      <c r="BN1016" s="82" t="str">
        <f t="shared" si="66"/>
        <v>DS1</v>
      </c>
      <c r="BV1016" s="82" t="s">
        <v>28742</v>
      </c>
      <c r="BW1016" s="82">
        <v>1737</v>
      </c>
      <c r="BX1016" s="82" t="s">
        <v>21302</v>
      </c>
      <c r="BY1016" s="82" t="str">
        <f t="shared" si="67"/>
        <v>ES1</v>
      </c>
    </row>
    <row r="1017" spans="1:77" ht="13.5" customHeight="1">
      <c r="A1017" s="82" t="s">
        <v>35159</v>
      </c>
      <c r="D1017" s="82" t="s">
        <v>35160</v>
      </c>
      <c r="T1017" s="82" t="s">
        <v>28714</v>
      </c>
      <c r="U1017" s="82">
        <v>1738</v>
      </c>
      <c r="V1017" s="82" t="s">
        <v>21329</v>
      </c>
      <c r="W1017" s="82" t="str">
        <f t="shared" si="64"/>
        <v>AS2</v>
      </c>
      <c r="Y1017" s="82" t="s">
        <v>28846</v>
      </c>
      <c r="AA1017" s="82" t="s">
        <v>35225</v>
      </c>
      <c r="AB1017" s="82" t="s">
        <v>28722</v>
      </c>
      <c r="AC1017" s="82">
        <v>1738</v>
      </c>
      <c r="AD1017" s="82" t="s">
        <v>21329</v>
      </c>
      <c r="AE1017" s="82" t="str">
        <f t="shared" si="65"/>
        <v>BS2</v>
      </c>
      <c r="AX1017" s="82" t="s">
        <v>28728</v>
      </c>
      <c r="AY1017" s="82">
        <v>1738</v>
      </c>
      <c r="AZ1017" s="82" t="s">
        <v>21329</v>
      </c>
      <c r="BA1017" s="82" t="str">
        <f>AX1017&amp;AZ1017</f>
        <v>CS2</v>
      </c>
      <c r="BK1017" s="82" t="s">
        <v>28735</v>
      </c>
      <c r="BL1017" s="82">
        <v>1738</v>
      </c>
      <c r="BM1017" s="82" t="s">
        <v>21329</v>
      </c>
      <c r="BN1017" s="82" t="str">
        <f t="shared" si="66"/>
        <v>DS2</v>
      </c>
      <c r="BV1017" s="82" t="s">
        <v>28742</v>
      </c>
      <c r="BW1017" s="82">
        <v>1738</v>
      </c>
      <c r="BX1017" s="82" t="s">
        <v>21329</v>
      </c>
      <c r="BY1017" s="82" t="str">
        <f t="shared" si="67"/>
        <v>ES2</v>
      </c>
    </row>
    <row r="1018" spans="1:77" ht="13.5" customHeight="1">
      <c r="A1018" s="82" t="s">
        <v>35159</v>
      </c>
      <c r="D1018" s="82" t="s">
        <v>35160</v>
      </c>
      <c r="T1018" s="82" t="s">
        <v>28714</v>
      </c>
      <c r="U1018" s="82">
        <v>1739</v>
      </c>
      <c r="V1018" s="82" t="s">
        <v>21353</v>
      </c>
      <c r="W1018" s="82" t="str">
        <f t="shared" si="64"/>
        <v>AS3</v>
      </c>
      <c r="Y1018" s="82" t="s">
        <v>28846</v>
      </c>
      <c r="AA1018" s="82" t="s">
        <v>35226</v>
      </c>
      <c r="AB1018" s="82" t="s">
        <v>28722</v>
      </c>
      <c r="AC1018" s="82">
        <v>1739</v>
      </c>
      <c r="AD1018" s="82" t="s">
        <v>21353</v>
      </c>
      <c r="AE1018" s="82" t="str">
        <f t="shared" si="65"/>
        <v>BS3</v>
      </c>
      <c r="AX1018" s="82" t="s">
        <v>28728</v>
      </c>
      <c r="AY1018" s="82">
        <v>1739</v>
      </c>
      <c r="AZ1018" s="82" t="s">
        <v>21353</v>
      </c>
      <c r="BA1018" s="82" t="str">
        <f>AX1018&amp;AZ1018</f>
        <v>CS3</v>
      </c>
      <c r="BK1018" s="82" t="s">
        <v>28735</v>
      </c>
      <c r="BL1018" s="82">
        <v>1739</v>
      </c>
      <c r="BM1018" s="82" t="s">
        <v>21353</v>
      </c>
      <c r="BN1018" s="82" t="str">
        <f t="shared" si="66"/>
        <v>DS3</v>
      </c>
      <c r="BV1018" s="82" t="s">
        <v>28742</v>
      </c>
      <c r="BW1018" s="82">
        <v>1739</v>
      </c>
      <c r="BX1018" s="82" t="s">
        <v>21353</v>
      </c>
      <c r="BY1018" s="82" t="str">
        <f t="shared" si="67"/>
        <v>ES3</v>
      </c>
    </row>
    <row r="1019" spans="1:77" ht="13.5" customHeight="1">
      <c r="A1019" s="82" t="s">
        <v>35159</v>
      </c>
      <c r="D1019" s="82" t="s">
        <v>35160</v>
      </c>
      <c r="T1019" s="82" t="s">
        <v>28714</v>
      </c>
      <c r="U1019" s="82">
        <v>1740</v>
      </c>
      <c r="V1019" s="82" t="s">
        <v>21374</v>
      </c>
      <c r="W1019" s="82" t="str">
        <f t="shared" si="64"/>
        <v>AS4</v>
      </c>
      <c r="Y1019" s="82" t="s">
        <v>28846</v>
      </c>
      <c r="AA1019" s="82" t="s">
        <v>35227</v>
      </c>
      <c r="AB1019" s="82" t="s">
        <v>28722</v>
      </c>
      <c r="AC1019" s="82">
        <v>1740</v>
      </c>
      <c r="AD1019" s="82" t="s">
        <v>21374</v>
      </c>
      <c r="AE1019" s="82" t="str">
        <f t="shared" si="65"/>
        <v>BS4</v>
      </c>
      <c r="AX1019" s="82" t="s">
        <v>28728</v>
      </c>
      <c r="AY1019" s="82">
        <v>1740</v>
      </c>
      <c r="AZ1019" s="82" t="s">
        <v>21374</v>
      </c>
      <c r="BA1019" s="82" t="str">
        <f>AX1019&amp;AZ1019</f>
        <v>CS4</v>
      </c>
      <c r="BK1019" s="82" t="s">
        <v>28735</v>
      </c>
      <c r="BL1019" s="82">
        <v>1740</v>
      </c>
      <c r="BM1019" s="82" t="s">
        <v>21374</v>
      </c>
      <c r="BN1019" s="82" t="str">
        <f t="shared" si="66"/>
        <v>DS4</v>
      </c>
      <c r="BV1019" s="82" t="s">
        <v>28742</v>
      </c>
      <c r="BW1019" s="82">
        <v>1740</v>
      </c>
      <c r="BX1019" s="82" t="s">
        <v>21374</v>
      </c>
      <c r="BY1019" s="82" t="str">
        <f t="shared" si="67"/>
        <v>ES4</v>
      </c>
    </row>
    <row r="1020" spans="1:77" ht="13.5" customHeight="1">
      <c r="A1020" s="82" t="s">
        <v>35159</v>
      </c>
      <c r="D1020" s="82" t="s">
        <v>35160</v>
      </c>
      <c r="T1020" s="82" t="s">
        <v>28714</v>
      </c>
      <c r="U1020" s="82">
        <v>1741</v>
      </c>
      <c r="V1020" s="82" t="s">
        <v>21393</v>
      </c>
      <c r="W1020" s="82" t="str">
        <f t="shared" si="64"/>
        <v>AS5</v>
      </c>
      <c r="Y1020" s="82" t="s">
        <v>28846</v>
      </c>
      <c r="AA1020" s="82" t="s">
        <v>35228</v>
      </c>
      <c r="AB1020" s="82" t="s">
        <v>28722</v>
      </c>
      <c r="AC1020" s="82">
        <v>1741</v>
      </c>
      <c r="AD1020" s="82" t="s">
        <v>21393</v>
      </c>
      <c r="AE1020" s="82" t="str">
        <f t="shared" si="65"/>
        <v>BS5</v>
      </c>
      <c r="AX1020" s="82" t="s">
        <v>28728</v>
      </c>
      <c r="AY1020" s="82">
        <v>1741</v>
      </c>
      <c r="AZ1020" s="82" t="s">
        <v>21393</v>
      </c>
      <c r="BA1020" s="82" t="str">
        <f>AX1020&amp;AZ1020</f>
        <v>CS5</v>
      </c>
      <c r="BK1020" s="82" t="s">
        <v>28735</v>
      </c>
      <c r="BL1020" s="82">
        <v>1741</v>
      </c>
      <c r="BM1020" s="82" t="s">
        <v>21393</v>
      </c>
      <c r="BN1020" s="82" t="str">
        <f t="shared" si="66"/>
        <v>DS5</v>
      </c>
      <c r="BV1020" s="82" t="s">
        <v>28742</v>
      </c>
      <c r="BW1020" s="82">
        <v>1741</v>
      </c>
      <c r="BX1020" s="82" t="s">
        <v>21393</v>
      </c>
      <c r="BY1020" s="82" t="str">
        <f t="shared" si="67"/>
        <v>ES5</v>
      </c>
    </row>
    <row r="1021" spans="1:77" ht="13.5" customHeight="1">
      <c r="A1021" s="82" t="s">
        <v>35159</v>
      </c>
      <c r="D1021" s="82" t="s">
        <v>35160</v>
      </c>
      <c r="T1021" s="82" t="s">
        <v>28714</v>
      </c>
      <c r="U1021" s="82">
        <v>1742</v>
      </c>
      <c r="V1021" s="82" t="s">
        <v>21414</v>
      </c>
      <c r="W1021" s="82" t="str">
        <f t="shared" si="64"/>
        <v>AS6</v>
      </c>
      <c r="Y1021" s="82" t="s">
        <v>28846</v>
      </c>
      <c r="AA1021" s="82" t="s">
        <v>35229</v>
      </c>
      <c r="AB1021" s="82" t="s">
        <v>28722</v>
      </c>
      <c r="AC1021" s="82">
        <v>1742</v>
      </c>
      <c r="AD1021" s="82" t="s">
        <v>21414</v>
      </c>
      <c r="AE1021" s="82" t="str">
        <f t="shared" si="65"/>
        <v>BS6</v>
      </c>
      <c r="AX1021" s="82" t="s">
        <v>28728</v>
      </c>
      <c r="AY1021" s="82">
        <v>1742</v>
      </c>
      <c r="AZ1021" s="82" t="s">
        <v>21414</v>
      </c>
      <c r="BA1021" s="82" t="str">
        <f>AX1021&amp;AZ1021</f>
        <v>CS6</v>
      </c>
      <c r="BK1021" s="82" t="s">
        <v>28735</v>
      </c>
      <c r="BL1021" s="82">
        <v>1742</v>
      </c>
      <c r="BM1021" s="82" t="s">
        <v>21414</v>
      </c>
      <c r="BN1021" s="82" t="str">
        <f t="shared" si="66"/>
        <v>DS6</v>
      </c>
      <c r="BV1021" s="82" t="s">
        <v>28742</v>
      </c>
      <c r="BW1021" s="82">
        <v>1742</v>
      </c>
      <c r="BX1021" s="82" t="s">
        <v>21414</v>
      </c>
      <c r="BY1021" s="82" t="str">
        <f t="shared" si="67"/>
        <v>ES6</v>
      </c>
    </row>
    <row r="1022" spans="1:77" ht="13.5" customHeight="1">
      <c r="A1022" s="82" t="s">
        <v>35159</v>
      </c>
      <c r="D1022" s="82" t="s">
        <v>35160</v>
      </c>
      <c r="T1022" s="82" t="s">
        <v>28714</v>
      </c>
      <c r="U1022" s="82">
        <v>1743</v>
      </c>
      <c r="V1022" s="82" t="s">
        <v>21436</v>
      </c>
      <c r="W1022" s="82" t="str">
        <f t="shared" si="64"/>
        <v>AS7</v>
      </c>
      <c r="Y1022" s="82" t="s">
        <v>28846</v>
      </c>
      <c r="AA1022" s="82" t="s">
        <v>33464</v>
      </c>
      <c r="AB1022" s="82" t="s">
        <v>28722</v>
      </c>
      <c r="AC1022" s="82">
        <v>1743</v>
      </c>
      <c r="AD1022" s="82" t="s">
        <v>21436</v>
      </c>
      <c r="AE1022" s="82" t="str">
        <f t="shared" si="65"/>
        <v>BS7</v>
      </c>
      <c r="AX1022" s="82" t="s">
        <v>28728</v>
      </c>
      <c r="AY1022" s="82">
        <v>1743</v>
      </c>
      <c r="AZ1022" s="82" t="s">
        <v>21436</v>
      </c>
      <c r="BA1022" s="82" t="str">
        <f>AX1022&amp;AZ1022</f>
        <v>CS7</v>
      </c>
      <c r="BK1022" s="82" t="s">
        <v>28735</v>
      </c>
      <c r="BL1022" s="82">
        <v>1743</v>
      </c>
      <c r="BM1022" s="82" t="s">
        <v>21436</v>
      </c>
      <c r="BN1022" s="82" t="str">
        <f t="shared" si="66"/>
        <v>DS7</v>
      </c>
      <c r="BV1022" s="82" t="s">
        <v>28742</v>
      </c>
      <c r="BW1022" s="82">
        <v>1743</v>
      </c>
      <c r="BX1022" s="82" t="s">
        <v>21436</v>
      </c>
      <c r="BY1022" s="82" t="str">
        <f t="shared" si="67"/>
        <v>ES7</v>
      </c>
    </row>
    <row r="1023" spans="1:77" ht="13.5" customHeight="1">
      <c r="A1023" s="82" t="s">
        <v>35159</v>
      </c>
      <c r="D1023" s="82" t="s">
        <v>35160</v>
      </c>
      <c r="T1023" s="82" t="s">
        <v>28714</v>
      </c>
      <c r="U1023" s="82">
        <v>1744</v>
      </c>
      <c r="V1023" s="82" t="s">
        <v>21459</v>
      </c>
      <c r="W1023" s="82" t="str">
        <f t="shared" si="64"/>
        <v>AS8</v>
      </c>
      <c r="Y1023" s="82" t="s">
        <v>28846</v>
      </c>
      <c r="AA1023" s="82" t="s">
        <v>35230</v>
      </c>
      <c r="AB1023" s="82" t="s">
        <v>28722</v>
      </c>
      <c r="AC1023" s="82">
        <v>1744</v>
      </c>
      <c r="AD1023" s="82" t="s">
        <v>21459</v>
      </c>
      <c r="AE1023" s="82" t="str">
        <f t="shared" si="65"/>
        <v>BS8</v>
      </c>
      <c r="AX1023" s="82" t="s">
        <v>28728</v>
      </c>
      <c r="AY1023" s="82">
        <v>1744</v>
      </c>
      <c r="AZ1023" s="82" t="s">
        <v>21459</v>
      </c>
      <c r="BA1023" s="82" t="str">
        <f>AX1023&amp;AZ1023</f>
        <v>CS8</v>
      </c>
      <c r="BK1023" s="82" t="s">
        <v>28735</v>
      </c>
      <c r="BL1023" s="82">
        <v>1744</v>
      </c>
      <c r="BM1023" s="82" t="s">
        <v>21459</v>
      </c>
      <c r="BN1023" s="82" t="str">
        <f t="shared" si="66"/>
        <v>DS8</v>
      </c>
      <c r="BV1023" s="82" t="s">
        <v>28742</v>
      </c>
      <c r="BW1023" s="82">
        <v>1744</v>
      </c>
      <c r="BX1023" s="82" t="s">
        <v>21459</v>
      </c>
      <c r="BY1023" s="82" t="str">
        <f t="shared" si="67"/>
        <v>ES8</v>
      </c>
    </row>
    <row r="1024" spans="1:77" ht="13.5" customHeight="1">
      <c r="A1024" s="82" t="s">
        <v>35159</v>
      </c>
      <c r="D1024" s="82" t="s">
        <v>35160</v>
      </c>
      <c r="T1024" s="82" t="s">
        <v>28714</v>
      </c>
      <c r="U1024" s="82">
        <v>1745</v>
      </c>
      <c r="V1024" s="82" t="s">
        <v>21478</v>
      </c>
      <c r="W1024" s="82" t="str">
        <f t="shared" si="64"/>
        <v>AS9</v>
      </c>
      <c r="Y1024" s="82" t="s">
        <v>28846</v>
      </c>
      <c r="AA1024" s="82" t="s">
        <v>35231</v>
      </c>
      <c r="AB1024" s="82" t="s">
        <v>28722</v>
      </c>
      <c r="AC1024" s="82">
        <v>1745</v>
      </c>
      <c r="AD1024" s="82" t="s">
        <v>21478</v>
      </c>
      <c r="AE1024" s="82" t="str">
        <f t="shared" si="65"/>
        <v>BS9</v>
      </c>
      <c r="AX1024" s="82" t="s">
        <v>28728</v>
      </c>
      <c r="AY1024" s="82">
        <v>1745</v>
      </c>
      <c r="AZ1024" s="82" t="s">
        <v>21478</v>
      </c>
      <c r="BA1024" s="82" t="str">
        <f>AX1024&amp;AZ1024</f>
        <v>CS9</v>
      </c>
      <c r="BK1024" s="82" t="s">
        <v>28735</v>
      </c>
      <c r="BL1024" s="82">
        <v>1745</v>
      </c>
      <c r="BM1024" s="82" t="s">
        <v>21478</v>
      </c>
      <c r="BN1024" s="82" t="str">
        <f t="shared" si="66"/>
        <v>DS9</v>
      </c>
      <c r="BV1024" s="82" t="s">
        <v>28742</v>
      </c>
      <c r="BW1024" s="82">
        <v>1745</v>
      </c>
      <c r="BX1024" s="82" t="s">
        <v>21478</v>
      </c>
      <c r="BY1024" s="82" t="str">
        <f t="shared" si="67"/>
        <v>ES9</v>
      </c>
    </row>
    <row r="1025" spans="1:77" ht="13.5" customHeight="1">
      <c r="A1025" s="82" t="s">
        <v>35159</v>
      </c>
      <c r="D1025" s="82" t="s">
        <v>35160</v>
      </c>
      <c r="T1025" s="82" t="s">
        <v>28714</v>
      </c>
      <c r="U1025" s="82">
        <v>1746</v>
      </c>
      <c r="V1025" s="82" t="s">
        <v>28825</v>
      </c>
      <c r="W1025" s="82" t="str">
        <f t="shared" si="64"/>
        <v>ASA</v>
      </c>
      <c r="Y1025" s="82" t="s">
        <v>28846</v>
      </c>
      <c r="AA1025" s="82" t="s">
        <v>35232</v>
      </c>
      <c r="AB1025" s="82" t="s">
        <v>28722</v>
      </c>
      <c r="AC1025" s="82">
        <v>1746</v>
      </c>
      <c r="AD1025" s="82" t="s">
        <v>28825</v>
      </c>
      <c r="AE1025" s="82" t="str">
        <f t="shared" si="65"/>
        <v>BSA</v>
      </c>
      <c r="AX1025" s="82" t="s">
        <v>28728</v>
      </c>
      <c r="AY1025" s="82">
        <v>1746</v>
      </c>
      <c r="AZ1025" s="82" t="s">
        <v>28825</v>
      </c>
      <c r="BA1025" s="82" t="str">
        <f>AX1025&amp;AZ1025</f>
        <v>CSA</v>
      </c>
      <c r="BK1025" s="82" t="s">
        <v>28735</v>
      </c>
      <c r="BL1025" s="82">
        <v>1746</v>
      </c>
      <c r="BM1025" s="82" t="s">
        <v>28825</v>
      </c>
      <c r="BN1025" s="82" t="str">
        <f t="shared" si="66"/>
        <v>DSA</v>
      </c>
      <c r="BV1025" s="82" t="s">
        <v>28742</v>
      </c>
      <c r="BW1025" s="82">
        <v>1746</v>
      </c>
      <c r="BX1025" s="82" t="s">
        <v>28825</v>
      </c>
      <c r="BY1025" s="82" t="str">
        <f t="shared" si="67"/>
        <v>ESA</v>
      </c>
    </row>
    <row r="1026" spans="1:77" ht="13.5" customHeight="1">
      <c r="A1026" s="82" t="s">
        <v>35159</v>
      </c>
      <c r="D1026" s="82" t="s">
        <v>35160</v>
      </c>
      <c r="T1026" s="82" t="s">
        <v>28714</v>
      </c>
      <c r="U1026" s="82">
        <v>1747</v>
      </c>
      <c r="V1026" s="82" t="s">
        <v>28826</v>
      </c>
      <c r="W1026" s="82" t="str">
        <f t="shared" si="64"/>
        <v>ASB</v>
      </c>
      <c r="Y1026" s="82" t="s">
        <v>28846</v>
      </c>
      <c r="AA1026" s="82" t="s">
        <v>35233</v>
      </c>
      <c r="AB1026" s="82" t="s">
        <v>28722</v>
      </c>
      <c r="AC1026" s="82">
        <v>1747</v>
      </c>
      <c r="AD1026" s="82" t="s">
        <v>28826</v>
      </c>
      <c r="AE1026" s="82" t="str">
        <f t="shared" si="65"/>
        <v>BSB</v>
      </c>
      <c r="AX1026" s="82" t="s">
        <v>28728</v>
      </c>
      <c r="AY1026" s="82">
        <v>1747</v>
      </c>
      <c r="AZ1026" s="82" t="s">
        <v>28826</v>
      </c>
      <c r="BA1026" s="82" t="str">
        <f>AX1026&amp;AZ1026</f>
        <v>CSB</v>
      </c>
      <c r="BK1026" s="82" t="s">
        <v>28735</v>
      </c>
      <c r="BL1026" s="82">
        <v>1747</v>
      </c>
      <c r="BM1026" s="82" t="s">
        <v>28826</v>
      </c>
      <c r="BN1026" s="82" t="str">
        <f t="shared" si="66"/>
        <v>DSB</v>
      </c>
      <c r="BV1026" s="82" t="s">
        <v>28742</v>
      </c>
      <c r="BW1026" s="82">
        <v>1747</v>
      </c>
      <c r="BX1026" s="82" t="s">
        <v>28826</v>
      </c>
      <c r="BY1026" s="82" t="str">
        <f t="shared" si="67"/>
        <v>ESB</v>
      </c>
    </row>
    <row r="1027" spans="1:77" ht="13.5" customHeight="1">
      <c r="A1027" s="82" t="s">
        <v>35159</v>
      </c>
      <c r="D1027" s="82" t="s">
        <v>35160</v>
      </c>
      <c r="T1027" s="82" t="s">
        <v>28714</v>
      </c>
      <c r="U1027" s="82">
        <v>1748</v>
      </c>
      <c r="V1027" s="82" t="s">
        <v>35234</v>
      </c>
      <c r="W1027" s="82" t="str">
        <f t="shared" si="64"/>
        <v>ASC</v>
      </c>
      <c r="Y1027" s="82" t="s">
        <v>28846</v>
      </c>
      <c r="AA1027" s="82" t="s">
        <v>35235</v>
      </c>
      <c r="AB1027" s="82" t="s">
        <v>28722</v>
      </c>
      <c r="AC1027" s="82">
        <v>1748</v>
      </c>
      <c r="AD1027" s="82" t="s">
        <v>35234</v>
      </c>
      <c r="AE1027" s="82" t="str">
        <f t="shared" si="65"/>
        <v>BSC</v>
      </c>
      <c r="AX1027" s="82" t="s">
        <v>28728</v>
      </c>
      <c r="AY1027" s="82">
        <v>1748</v>
      </c>
      <c r="AZ1027" s="82" t="s">
        <v>35234</v>
      </c>
      <c r="BA1027" s="82" t="str">
        <f>AX1027&amp;AZ1027</f>
        <v>CSC</v>
      </c>
      <c r="BK1027" s="82" t="s">
        <v>28735</v>
      </c>
      <c r="BL1027" s="82">
        <v>1748</v>
      </c>
      <c r="BM1027" s="82" t="s">
        <v>35234</v>
      </c>
      <c r="BN1027" s="82" t="str">
        <f t="shared" si="66"/>
        <v>DSC</v>
      </c>
      <c r="BV1027" s="82" t="s">
        <v>28742</v>
      </c>
      <c r="BW1027" s="82">
        <v>1748</v>
      </c>
      <c r="BX1027" s="82" t="s">
        <v>35234</v>
      </c>
      <c r="BY1027" s="82" t="str">
        <f t="shared" si="67"/>
        <v>ESC</v>
      </c>
    </row>
    <row r="1028" spans="1:77" ht="13.5" customHeight="1">
      <c r="A1028" s="82" t="s">
        <v>35159</v>
      </c>
      <c r="D1028" s="82" t="s">
        <v>35160</v>
      </c>
      <c r="T1028" s="82" t="s">
        <v>28714</v>
      </c>
      <c r="U1028" s="82">
        <v>1749</v>
      </c>
      <c r="V1028" s="82" t="s">
        <v>35236</v>
      </c>
      <c r="W1028" s="82" t="str">
        <f t="shared" si="64"/>
        <v>ASD</v>
      </c>
      <c r="Y1028" s="82" t="s">
        <v>28846</v>
      </c>
      <c r="AA1028" s="82" t="s">
        <v>35237</v>
      </c>
      <c r="AB1028" s="82" t="s">
        <v>28722</v>
      </c>
      <c r="AC1028" s="82">
        <v>1749</v>
      </c>
      <c r="AD1028" s="82" t="s">
        <v>35236</v>
      </c>
      <c r="AE1028" s="82" t="str">
        <f t="shared" si="65"/>
        <v>BSD</v>
      </c>
      <c r="AX1028" s="82" t="s">
        <v>28728</v>
      </c>
      <c r="AY1028" s="82">
        <v>1749</v>
      </c>
      <c r="AZ1028" s="82" t="s">
        <v>35236</v>
      </c>
      <c r="BA1028" s="82" t="str">
        <f>AX1028&amp;AZ1028</f>
        <v>CSD</v>
      </c>
      <c r="BK1028" s="82" t="s">
        <v>28735</v>
      </c>
      <c r="BL1028" s="82">
        <v>1749</v>
      </c>
      <c r="BM1028" s="82" t="s">
        <v>35236</v>
      </c>
      <c r="BN1028" s="82" t="str">
        <f t="shared" si="66"/>
        <v>DSD</v>
      </c>
      <c r="BV1028" s="82" t="s">
        <v>28742</v>
      </c>
      <c r="BW1028" s="82">
        <v>1749</v>
      </c>
      <c r="BX1028" s="82" t="s">
        <v>35236</v>
      </c>
      <c r="BY1028" s="82" t="str">
        <f t="shared" si="67"/>
        <v>ESD</v>
      </c>
    </row>
    <row r="1029" spans="1:77" ht="13.5" customHeight="1">
      <c r="A1029" s="82" t="s">
        <v>35159</v>
      </c>
      <c r="D1029" s="82" t="s">
        <v>35160</v>
      </c>
      <c r="T1029" s="82" t="s">
        <v>28714</v>
      </c>
      <c r="U1029" s="82">
        <v>1750</v>
      </c>
      <c r="V1029" s="82" t="s">
        <v>35238</v>
      </c>
      <c r="W1029" s="82" t="str">
        <f t="shared" si="64"/>
        <v>ASE</v>
      </c>
      <c r="Y1029" s="82" t="s">
        <v>28846</v>
      </c>
      <c r="AA1029" s="82" t="s">
        <v>35239</v>
      </c>
      <c r="AB1029" s="82" t="s">
        <v>28722</v>
      </c>
      <c r="AC1029" s="82">
        <v>1750</v>
      </c>
      <c r="AD1029" s="82" t="s">
        <v>35238</v>
      </c>
      <c r="AE1029" s="82" t="str">
        <f t="shared" si="65"/>
        <v>BSE</v>
      </c>
      <c r="AX1029" s="82" t="s">
        <v>28728</v>
      </c>
      <c r="AY1029" s="82">
        <v>1750</v>
      </c>
      <c r="AZ1029" s="82" t="s">
        <v>35238</v>
      </c>
      <c r="BA1029" s="82" t="str">
        <f>AX1029&amp;AZ1029</f>
        <v>CSE</v>
      </c>
      <c r="BK1029" s="82" t="s">
        <v>28735</v>
      </c>
      <c r="BL1029" s="82">
        <v>1750</v>
      </c>
      <c r="BM1029" s="82" t="s">
        <v>35238</v>
      </c>
      <c r="BN1029" s="82" t="str">
        <f t="shared" si="66"/>
        <v>DSE</v>
      </c>
      <c r="BV1029" s="82" t="s">
        <v>28742</v>
      </c>
      <c r="BW1029" s="82">
        <v>1750</v>
      </c>
      <c r="BX1029" s="82" t="s">
        <v>35238</v>
      </c>
      <c r="BY1029" s="82" t="str">
        <f t="shared" si="67"/>
        <v>ESE</v>
      </c>
    </row>
    <row r="1030" spans="1:77" ht="13.5" customHeight="1">
      <c r="A1030" s="82" t="s">
        <v>35159</v>
      </c>
      <c r="D1030" s="82" t="s">
        <v>35160</v>
      </c>
      <c r="T1030" s="82" t="s">
        <v>28714</v>
      </c>
      <c r="U1030" s="82">
        <v>1751</v>
      </c>
      <c r="V1030" s="82" t="s">
        <v>35240</v>
      </c>
      <c r="W1030" s="82" t="str">
        <f t="shared" si="64"/>
        <v>ASF</v>
      </c>
      <c r="Y1030" s="82" t="s">
        <v>28846</v>
      </c>
      <c r="AA1030" s="82" t="s">
        <v>35241</v>
      </c>
      <c r="AB1030" s="82" t="s">
        <v>28722</v>
      </c>
      <c r="AC1030" s="82">
        <v>1751</v>
      </c>
      <c r="AD1030" s="82" t="s">
        <v>35240</v>
      </c>
      <c r="AE1030" s="82" t="str">
        <f t="shared" si="65"/>
        <v>BSF</v>
      </c>
      <c r="AX1030" s="82" t="s">
        <v>28728</v>
      </c>
      <c r="AY1030" s="82">
        <v>1751</v>
      </c>
      <c r="AZ1030" s="82" t="s">
        <v>35240</v>
      </c>
      <c r="BA1030" s="82" t="str">
        <f>AX1030&amp;AZ1030</f>
        <v>CSF</v>
      </c>
      <c r="BK1030" s="82" t="s">
        <v>28735</v>
      </c>
      <c r="BL1030" s="82">
        <v>1751</v>
      </c>
      <c r="BM1030" s="82" t="s">
        <v>35240</v>
      </c>
      <c r="BN1030" s="82" t="str">
        <f t="shared" si="66"/>
        <v>DSF</v>
      </c>
      <c r="BV1030" s="82" t="s">
        <v>28742</v>
      </c>
      <c r="BW1030" s="82">
        <v>1751</v>
      </c>
      <c r="BX1030" s="82" t="s">
        <v>35240</v>
      </c>
      <c r="BY1030" s="82" t="str">
        <f t="shared" si="67"/>
        <v>ESF</v>
      </c>
    </row>
    <row r="1031" spans="1:77" ht="13.5" customHeight="1">
      <c r="A1031" s="82" t="s">
        <v>35159</v>
      </c>
      <c r="D1031" s="82" t="s">
        <v>35160</v>
      </c>
      <c r="T1031" s="82" t="s">
        <v>28714</v>
      </c>
      <c r="U1031" s="82">
        <v>1752</v>
      </c>
      <c r="V1031" s="82" t="s">
        <v>35242</v>
      </c>
      <c r="W1031" s="82" t="str">
        <f t="shared" si="64"/>
        <v>ASG</v>
      </c>
      <c r="Y1031" s="82" t="s">
        <v>28846</v>
      </c>
      <c r="AA1031" s="82" t="s">
        <v>35243</v>
      </c>
      <c r="AB1031" s="82" t="s">
        <v>28722</v>
      </c>
      <c r="AC1031" s="82">
        <v>1752</v>
      </c>
      <c r="AD1031" s="82" t="s">
        <v>35242</v>
      </c>
      <c r="AE1031" s="82" t="str">
        <f t="shared" si="65"/>
        <v>BSG</v>
      </c>
      <c r="AX1031" s="82" t="s">
        <v>28728</v>
      </c>
      <c r="AY1031" s="82">
        <v>1752</v>
      </c>
      <c r="AZ1031" s="82" t="s">
        <v>35242</v>
      </c>
      <c r="BA1031" s="82" t="str">
        <f>AX1031&amp;AZ1031</f>
        <v>CSG</v>
      </c>
      <c r="BK1031" s="82" t="s">
        <v>28735</v>
      </c>
      <c r="BL1031" s="82">
        <v>1752</v>
      </c>
      <c r="BM1031" s="82" t="s">
        <v>35242</v>
      </c>
      <c r="BN1031" s="82" t="str">
        <f t="shared" si="66"/>
        <v>DSG</v>
      </c>
      <c r="BV1031" s="82" t="s">
        <v>28742</v>
      </c>
      <c r="BW1031" s="82">
        <v>1752</v>
      </c>
      <c r="BX1031" s="82" t="s">
        <v>35242</v>
      </c>
      <c r="BY1031" s="82" t="str">
        <f t="shared" si="67"/>
        <v>ESG</v>
      </c>
    </row>
    <row r="1032" spans="1:77" ht="13.5" customHeight="1">
      <c r="A1032" s="82" t="s">
        <v>35159</v>
      </c>
      <c r="D1032" s="82" t="s">
        <v>35160</v>
      </c>
      <c r="T1032" s="82" t="s">
        <v>28714</v>
      </c>
      <c r="U1032" s="82">
        <v>1753</v>
      </c>
      <c r="V1032" s="82" t="s">
        <v>35244</v>
      </c>
      <c r="W1032" s="82" t="str">
        <f t="shared" si="64"/>
        <v>ASH</v>
      </c>
      <c r="Y1032" s="82" t="s">
        <v>28846</v>
      </c>
      <c r="AA1032" s="82" t="s">
        <v>35245</v>
      </c>
      <c r="AB1032" s="82" t="s">
        <v>28722</v>
      </c>
      <c r="AC1032" s="82">
        <v>1753</v>
      </c>
      <c r="AD1032" s="82" t="s">
        <v>35244</v>
      </c>
      <c r="AE1032" s="82" t="str">
        <f t="shared" si="65"/>
        <v>BSH</v>
      </c>
      <c r="AX1032" s="82" t="s">
        <v>28728</v>
      </c>
      <c r="AY1032" s="82">
        <v>1753</v>
      </c>
      <c r="AZ1032" s="82" t="s">
        <v>35244</v>
      </c>
      <c r="BA1032" s="82" t="str">
        <f>AX1032&amp;AZ1032</f>
        <v>CSH</v>
      </c>
      <c r="BK1032" s="82" t="s">
        <v>28735</v>
      </c>
      <c r="BL1032" s="82">
        <v>1753</v>
      </c>
      <c r="BM1032" s="82" t="s">
        <v>35244</v>
      </c>
      <c r="BN1032" s="82" t="str">
        <f t="shared" si="66"/>
        <v>DSH</v>
      </c>
      <c r="BV1032" s="82" t="s">
        <v>28742</v>
      </c>
      <c r="BW1032" s="82">
        <v>1753</v>
      </c>
      <c r="BX1032" s="82" t="s">
        <v>35244</v>
      </c>
      <c r="BY1032" s="82" t="str">
        <f t="shared" si="67"/>
        <v>ESH</v>
      </c>
    </row>
    <row r="1033" spans="1:77" ht="13.5" customHeight="1">
      <c r="A1033" s="82" t="s">
        <v>35159</v>
      </c>
      <c r="D1033" s="82" t="s">
        <v>35160</v>
      </c>
      <c r="T1033" s="82" t="s">
        <v>28714</v>
      </c>
      <c r="U1033" s="82">
        <v>1754</v>
      </c>
      <c r="V1033" s="82" t="s">
        <v>35246</v>
      </c>
      <c r="W1033" s="82" t="str">
        <f t="shared" ref="W1033:W1096" si="68">T1033&amp;V1033</f>
        <v>ASI</v>
      </c>
      <c r="Y1033" s="82" t="s">
        <v>28846</v>
      </c>
      <c r="AA1033" s="82" t="s">
        <v>35247</v>
      </c>
      <c r="AB1033" s="82" t="s">
        <v>28722</v>
      </c>
      <c r="AC1033" s="82">
        <v>1754</v>
      </c>
      <c r="AD1033" s="82" t="s">
        <v>35246</v>
      </c>
      <c r="AE1033" s="82" t="str">
        <f t="shared" ref="AE1033:AE1096" si="69">AB1033&amp;AD1033</f>
        <v>BSI</v>
      </c>
      <c r="AX1033" s="82" t="s">
        <v>28728</v>
      </c>
      <c r="AY1033" s="82">
        <v>1754</v>
      </c>
      <c r="AZ1033" s="82" t="s">
        <v>35246</v>
      </c>
      <c r="BA1033" s="82" t="str">
        <f>AX1033&amp;AZ1033</f>
        <v>CSI</v>
      </c>
      <c r="BK1033" s="82" t="s">
        <v>28735</v>
      </c>
      <c r="BL1033" s="82">
        <v>1754</v>
      </c>
      <c r="BM1033" s="82" t="s">
        <v>35246</v>
      </c>
      <c r="BN1033" s="82" t="str">
        <f t="shared" ref="BN1033:BN1096" si="70">BK1033&amp;BM1033</f>
        <v>DSI</v>
      </c>
      <c r="BV1033" s="82" t="s">
        <v>28742</v>
      </c>
      <c r="BW1033" s="82">
        <v>1754</v>
      </c>
      <c r="BX1033" s="82" t="s">
        <v>35246</v>
      </c>
      <c r="BY1033" s="82" t="str">
        <f t="shared" ref="BY1033:BY1096" si="71">BV1033&amp;BX1033</f>
        <v>ESI</v>
      </c>
    </row>
    <row r="1034" spans="1:77" ht="13.5" customHeight="1">
      <c r="A1034" s="82" t="s">
        <v>35159</v>
      </c>
      <c r="D1034" s="82" t="s">
        <v>35160</v>
      </c>
      <c r="T1034" s="82" t="s">
        <v>28714</v>
      </c>
      <c r="U1034" s="82">
        <v>1755</v>
      </c>
      <c r="V1034" s="82" t="s">
        <v>35248</v>
      </c>
      <c r="W1034" s="82" t="str">
        <f t="shared" si="68"/>
        <v>ASJ</v>
      </c>
      <c r="Y1034" s="82" t="s">
        <v>28846</v>
      </c>
      <c r="AA1034" s="82" t="s">
        <v>35249</v>
      </c>
      <c r="AB1034" s="82" t="s">
        <v>28722</v>
      </c>
      <c r="AC1034" s="82">
        <v>1755</v>
      </c>
      <c r="AD1034" s="82" t="s">
        <v>35248</v>
      </c>
      <c r="AE1034" s="82" t="str">
        <f t="shared" si="69"/>
        <v>BSJ</v>
      </c>
      <c r="AX1034" s="82" t="s">
        <v>28728</v>
      </c>
      <c r="AY1034" s="82">
        <v>1755</v>
      </c>
      <c r="AZ1034" s="82" t="s">
        <v>35248</v>
      </c>
      <c r="BA1034" s="82" t="str">
        <f>AX1034&amp;AZ1034</f>
        <v>CSJ</v>
      </c>
      <c r="BK1034" s="82" t="s">
        <v>28735</v>
      </c>
      <c r="BL1034" s="82">
        <v>1755</v>
      </c>
      <c r="BM1034" s="82" t="s">
        <v>35248</v>
      </c>
      <c r="BN1034" s="82" t="str">
        <f t="shared" si="70"/>
        <v>DSJ</v>
      </c>
      <c r="BV1034" s="82" t="s">
        <v>28742</v>
      </c>
      <c r="BW1034" s="82">
        <v>1755</v>
      </c>
      <c r="BX1034" s="82" t="s">
        <v>35248</v>
      </c>
      <c r="BY1034" s="82" t="str">
        <f t="shared" si="71"/>
        <v>ESJ</v>
      </c>
    </row>
    <row r="1035" spans="1:77" ht="13.5" customHeight="1">
      <c r="A1035" s="82" t="s">
        <v>35159</v>
      </c>
      <c r="D1035" s="82" t="s">
        <v>35160</v>
      </c>
      <c r="T1035" s="82" t="s">
        <v>28714</v>
      </c>
      <c r="U1035" s="82">
        <v>1756</v>
      </c>
      <c r="V1035" s="82" t="s">
        <v>35250</v>
      </c>
      <c r="W1035" s="82" t="str">
        <f t="shared" si="68"/>
        <v>ASK</v>
      </c>
      <c r="Y1035" s="82" t="s">
        <v>28846</v>
      </c>
      <c r="AA1035" s="82" t="s">
        <v>35251</v>
      </c>
      <c r="AB1035" s="82" t="s">
        <v>28722</v>
      </c>
      <c r="AC1035" s="82">
        <v>1756</v>
      </c>
      <c r="AD1035" s="82" t="s">
        <v>35250</v>
      </c>
      <c r="AE1035" s="82" t="str">
        <f t="shared" si="69"/>
        <v>BSK</v>
      </c>
      <c r="AX1035" s="82" t="s">
        <v>28728</v>
      </c>
      <c r="AY1035" s="82">
        <v>1756</v>
      </c>
      <c r="AZ1035" s="82" t="s">
        <v>35250</v>
      </c>
      <c r="BA1035" s="82" t="str">
        <f>AX1035&amp;AZ1035</f>
        <v>CSK</v>
      </c>
      <c r="BK1035" s="82" t="s">
        <v>28735</v>
      </c>
      <c r="BL1035" s="82">
        <v>1756</v>
      </c>
      <c r="BM1035" s="82" t="s">
        <v>35250</v>
      </c>
      <c r="BN1035" s="82" t="str">
        <f t="shared" si="70"/>
        <v>DSK</v>
      </c>
      <c r="BV1035" s="82" t="s">
        <v>28742</v>
      </c>
      <c r="BW1035" s="82">
        <v>1756</v>
      </c>
      <c r="BX1035" s="82" t="s">
        <v>35250</v>
      </c>
      <c r="BY1035" s="82" t="str">
        <f t="shared" si="71"/>
        <v>ESK</v>
      </c>
    </row>
    <row r="1036" spans="1:77" ht="13.5" customHeight="1">
      <c r="A1036" s="82" t="s">
        <v>35159</v>
      </c>
      <c r="D1036" s="82" t="s">
        <v>35160</v>
      </c>
      <c r="T1036" s="82" t="s">
        <v>28714</v>
      </c>
      <c r="U1036" s="82">
        <v>1757</v>
      </c>
      <c r="V1036" s="82" t="s">
        <v>35252</v>
      </c>
      <c r="W1036" s="82" t="str">
        <f t="shared" si="68"/>
        <v>ASL</v>
      </c>
      <c r="Y1036" s="82" t="s">
        <v>28846</v>
      </c>
      <c r="AA1036" s="82" t="s">
        <v>35253</v>
      </c>
      <c r="AB1036" s="82" t="s">
        <v>28722</v>
      </c>
      <c r="AC1036" s="82">
        <v>1757</v>
      </c>
      <c r="AD1036" s="82" t="s">
        <v>35252</v>
      </c>
      <c r="AE1036" s="82" t="str">
        <f t="shared" si="69"/>
        <v>BSL</v>
      </c>
      <c r="AX1036" s="82" t="s">
        <v>28728</v>
      </c>
      <c r="AY1036" s="82">
        <v>1757</v>
      </c>
      <c r="AZ1036" s="82" t="s">
        <v>35252</v>
      </c>
      <c r="BA1036" s="82" t="str">
        <f>AX1036&amp;AZ1036</f>
        <v>CSL</v>
      </c>
      <c r="BK1036" s="82" t="s">
        <v>28735</v>
      </c>
      <c r="BL1036" s="82">
        <v>1757</v>
      </c>
      <c r="BM1036" s="82" t="s">
        <v>35252</v>
      </c>
      <c r="BN1036" s="82" t="str">
        <f t="shared" si="70"/>
        <v>DSL</v>
      </c>
      <c r="BV1036" s="82" t="s">
        <v>28742</v>
      </c>
      <c r="BW1036" s="82">
        <v>1757</v>
      </c>
      <c r="BX1036" s="82" t="s">
        <v>35252</v>
      </c>
      <c r="BY1036" s="82" t="str">
        <f t="shared" si="71"/>
        <v>ESL</v>
      </c>
    </row>
    <row r="1037" spans="1:77" ht="13.5" customHeight="1">
      <c r="A1037" s="82" t="s">
        <v>35159</v>
      </c>
      <c r="D1037" s="82" t="s">
        <v>35160</v>
      </c>
      <c r="T1037" s="82" t="s">
        <v>28714</v>
      </c>
      <c r="U1037" s="82">
        <v>1758</v>
      </c>
      <c r="V1037" s="82" t="s">
        <v>35254</v>
      </c>
      <c r="W1037" s="82" t="str">
        <f t="shared" si="68"/>
        <v>ASM</v>
      </c>
      <c r="Y1037" s="82" t="s">
        <v>28846</v>
      </c>
      <c r="AA1037" s="82" t="s">
        <v>35255</v>
      </c>
      <c r="AB1037" s="82" t="s">
        <v>28722</v>
      </c>
      <c r="AC1037" s="82">
        <v>1758</v>
      </c>
      <c r="AD1037" s="82" t="s">
        <v>35254</v>
      </c>
      <c r="AE1037" s="82" t="str">
        <f t="shared" si="69"/>
        <v>BSM</v>
      </c>
      <c r="AX1037" s="82" t="s">
        <v>28728</v>
      </c>
      <c r="AY1037" s="82">
        <v>1758</v>
      </c>
      <c r="AZ1037" s="82" t="s">
        <v>35254</v>
      </c>
      <c r="BA1037" s="82" t="str">
        <f>AX1037&amp;AZ1037</f>
        <v>CSM</v>
      </c>
      <c r="BK1037" s="82" t="s">
        <v>28735</v>
      </c>
      <c r="BL1037" s="82">
        <v>1758</v>
      </c>
      <c r="BM1037" s="82" t="s">
        <v>35254</v>
      </c>
      <c r="BN1037" s="82" t="str">
        <f t="shared" si="70"/>
        <v>DSM</v>
      </c>
      <c r="BV1037" s="82" t="s">
        <v>28742</v>
      </c>
      <c r="BW1037" s="82">
        <v>1758</v>
      </c>
      <c r="BX1037" s="82" t="s">
        <v>35254</v>
      </c>
      <c r="BY1037" s="82" t="str">
        <f t="shared" si="71"/>
        <v>ESM</v>
      </c>
    </row>
    <row r="1038" spans="1:77" ht="13.5" customHeight="1">
      <c r="A1038" s="82" t="s">
        <v>35159</v>
      </c>
      <c r="D1038" s="82" t="s">
        <v>35160</v>
      </c>
      <c r="T1038" s="82" t="s">
        <v>28714</v>
      </c>
      <c r="U1038" s="82">
        <v>1759</v>
      </c>
      <c r="V1038" s="82" t="s">
        <v>35256</v>
      </c>
      <c r="W1038" s="82" t="str">
        <f t="shared" si="68"/>
        <v>ASN</v>
      </c>
      <c r="Y1038" s="82" t="s">
        <v>28846</v>
      </c>
      <c r="AA1038" s="82" t="s">
        <v>35257</v>
      </c>
      <c r="AB1038" s="82" t="s">
        <v>28722</v>
      </c>
      <c r="AC1038" s="82">
        <v>1759</v>
      </c>
      <c r="AD1038" s="82" t="s">
        <v>35256</v>
      </c>
      <c r="AE1038" s="82" t="str">
        <f t="shared" si="69"/>
        <v>BSN</v>
      </c>
      <c r="AX1038" s="82" t="s">
        <v>28728</v>
      </c>
      <c r="AY1038" s="82">
        <v>1759</v>
      </c>
      <c r="AZ1038" s="82" t="s">
        <v>35256</v>
      </c>
      <c r="BA1038" s="82" t="str">
        <f>AX1038&amp;AZ1038</f>
        <v>CSN</v>
      </c>
      <c r="BK1038" s="82" t="s">
        <v>28735</v>
      </c>
      <c r="BL1038" s="82">
        <v>1759</v>
      </c>
      <c r="BM1038" s="82" t="s">
        <v>35256</v>
      </c>
      <c r="BN1038" s="82" t="str">
        <f t="shared" si="70"/>
        <v>DSN</v>
      </c>
      <c r="BV1038" s="82" t="s">
        <v>28742</v>
      </c>
      <c r="BW1038" s="82">
        <v>1759</v>
      </c>
      <c r="BX1038" s="82" t="s">
        <v>35256</v>
      </c>
      <c r="BY1038" s="82" t="str">
        <f t="shared" si="71"/>
        <v>ESN</v>
      </c>
    </row>
    <row r="1039" spans="1:77" ht="13.5" customHeight="1">
      <c r="A1039" s="82" t="s">
        <v>35159</v>
      </c>
      <c r="D1039" s="82" t="s">
        <v>35160</v>
      </c>
      <c r="T1039" s="82" t="s">
        <v>28714</v>
      </c>
      <c r="U1039" s="82">
        <v>1760</v>
      </c>
      <c r="V1039" s="82" t="s">
        <v>35258</v>
      </c>
      <c r="W1039" s="82" t="str">
        <f t="shared" si="68"/>
        <v>ASO</v>
      </c>
      <c r="Y1039" s="82" t="s">
        <v>28846</v>
      </c>
      <c r="AA1039" s="82" t="s">
        <v>35259</v>
      </c>
      <c r="AB1039" s="82" t="s">
        <v>28722</v>
      </c>
      <c r="AC1039" s="82">
        <v>1760</v>
      </c>
      <c r="AD1039" s="82" t="s">
        <v>35258</v>
      </c>
      <c r="AE1039" s="82" t="str">
        <f t="shared" si="69"/>
        <v>BSO</v>
      </c>
      <c r="AX1039" s="82" t="s">
        <v>28728</v>
      </c>
      <c r="AY1039" s="82">
        <v>1760</v>
      </c>
      <c r="AZ1039" s="82" t="s">
        <v>35258</v>
      </c>
      <c r="BA1039" s="82" t="str">
        <f>AX1039&amp;AZ1039</f>
        <v>CSO</v>
      </c>
      <c r="BK1039" s="82" t="s">
        <v>28735</v>
      </c>
      <c r="BL1039" s="82">
        <v>1760</v>
      </c>
      <c r="BM1039" s="82" t="s">
        <v>35258</v>
      </c>
      <c r="BN1039" s="82" t="str">
        <f t="shared" si="70"/>
        <v>DSO</v>
      </c>
      <c r="BV1039" s="82" t="s">
        <v>28742</v>
      </c>
      <c r="BW1039" s="82">
        <v>1760</v>
      </c>
      <c r="BX1039" s="82" t="s">
        <v>35258</v>
      </c>
      <c r="BY1039" s="82" t="str">
        <f t="shared" si="71"/>
        <v>ESO</v>
      </c>
    </row>
    <row r="1040" spans="1:77" ht="13.5" customHeight="1">
      <c r="A1040" s="82" t="s">
        <v>35159</v>
      </c>
      <c r="D1040" s="82" t="s">
        <v>35160</v>
      </c>
      <c r="T1040" s="82" t="s">
        <v>28714</v>
      </c>
      <c r="U1040" s="82">
        <v>1761</v>
      </c>
      <c r="V1040" s="82" t="s">
        <v>35260</v>
      </c>
      <c r="W1040" s="82" t="str">
        <f t="shared" si="68"/>
        <v>ASP</v>
      </c>
      <c r="Y1040" s="82" t="s">
        <v>28846</v>
      </c>
      <c r="AA1040" s="82" t="s">
        <v>35261</v>
      </c>
      <c r="AB1040" s="82" t="s">
        <v>28722</v>
      </c>
      <c r="AC1040" s="82">
        <v>1761</v>
      </c>
      <c r="AD1040" s="82" t="s">
        <v>35260</v>
      </c>
      <c r="AE1040" s="82" t="str">
        <f t="shared" si="69"/>
        <v>BSP</v>
      </c>
      <c r="AX1040" s="82" t="s">
        <v>28728</v>
      </c>
      <c r="AY1040" s="82">
        <v>1761</v>
      </c>
      <c r="AZ1040" s="82" t="s">
        <v>35260</v>
      </c>
      <c r="BA1040" s="82" t="str">
        <f>AX1040&amp;AZ1040</f>
        <v>CSP</v>
      </c>
      <c r="BK1040" s="82" t="s">
        <v>28735</v>
      </c>
      <c r="BL1040" s="82">
        <v>1761</v>
      </c>
      <c r="BM1040" s="82" t="s">
        <v>35260</v>
      </c>
      <c r="BN1040" s="82" t="str">
        <f t="shared" si="70"/>
        <v>DSP</v>
      </c>
      <c r="BV1040" s="82" t="s">
        <v>28742</v>
      </c>
      <c r="BW1040" s="82">
        <v>1761</v>
      </c>
      <c r="BX1040" s="82" t="s">
        <v>35260</v>
      </c>
      <c r="BY1040" s="82" t="str">
        <f t="shared" si="71"/>
        <v>ESP</v>
      </c>
    </row>
    <row r="1041" spans="1:77" ht="13.5" customHeight="1">
      <c r="A1041" s="82" t="s">
        <v>35159</v>
      </c>
      <c r="D1041" s="82" t="s">
        <v>35160</v>
      </c>
      <c r="T1041" s="82" t="s">
        <v>28714</v>
      </c>
      <c r="U1041" s="82">
        <v>1762</v>
      </c>
      <c r="V1041" s="82" t="s">
        <v>35262</v>
      </c>
      <c r="W1041" s="82" t="str">
        <f t="shared" si="68"/>
        <v>ASQ</v>
      </c>
      <c r="Y1041" s="82" t="s">
        <v>28846</v>
      </c>
      <c r="AA1041" s="82" t="s">
        <v>35263</v>
      </c>
      <c r="AB1041" s="82" t="s">
        <v>28722</v>
      </c>
      <c r="AC1041" s="82">
        <v>1762</v>
      </c>
      <c r="AD1041" s="82" t="s">
        <v>35262</v>
      </c>
      <c r="AE1041" s="82" t="str">
        <f t="shared" si="69"/>
        <v>BSQ</v>
      </c>
      <c r="AX1041" s="82" t="s">
        <v>28728</v>
      </c>
      <c r="AY1041" s="82">
        <v>1762</v>
      </c>
      <c r="AZ1041" s="82" t="s">
        <v>35262</v>
      </c>
      <c r="BA1041" s="82" t="str">
        <f>AX1041&amp;AZ1041</f>
        <v>CSQ</v>
      </c>
      <c r="BK1041" s="82" t="s">
        <v>28735</v>
      </c>
      <c r="BL1041" s="82">
        <v>1762</v>
      </c>
      <c r="BM1041" s="82" t="s">
        <v>35262</v>
      </c>
      <c r="BN1041" s="82" t="str">
        <f t="shared" si="70"/>
        <v>DSQ</v>
      </c>
      <c r="BV1041" s="82" t="s">
        <v>28742</v>
      </c>
      <c r="BW1041" s="82">
        <v>1762</v>
      </c>
      <c r="BX1041" s="82" t="s">
        <v>35262</v>
      </c>
      <c r="BY1041" s="82" t="str">
        <f t="shared" si="71"/>
        <v>ESQ</v>
      </c>
    </row>
    <row r="1042" spans="1:77" ht="13.5" customHeight="1">
      <c r="A1042" s="82" t="s">
        <v>35159</v>
      </c>
      <c r="D1042" s="82" t="s">
        <v>35160</v>
      </c>
      <c r="T1042" s="82" t="s">
        <v>28714</v>
      </c>
      <c r="U1042" s="82">
        <v>1763</v>
      </c>
      <c r="V1042" s="82" t="s">
        <v>35264</v>
      </c>
      <c r="W1042" s="82" t="str">
        <f t="shared" si="68"/>
        <v>ASR</v>
      </c>
      <c r="Y1042" s="82" t="s">
        <v>28846</v>
      </c>
      <c r="AA1042" s="82" t="s">
        <v>35265</v>
      </c>
      <c r="AB1042" s="82" t="s">
        <v>28722</v>
      </c>
      <c r="AC1042" s="82">
        <v>1763</v>
      </c>
      <c r="AD1042" s="82" t="s">
        <v>35264</v>
      </c>
      <c r="AE1042" s="82" t="str">
        <f t="shared" si="69"/>
        <v>BSR</v>
      </c>
      <c r="AX1042" s="82" t="s">
        <v>28728</v>
      </c>
      <c r="AY1042" s="82">
        <v>1763</v>
      </c>
      <c r="AZ1042" s="82" t="s">
        <v>35264</v>
      </c>
      <c r="BA1042" s="82" t="str">
        <f>AX1042&amp;AZ1042</f>
        <v>CSR</v>
      </c>
      <c r="BK1042" s="82" t="s">
        <v>28735</v>
      </c>
      <c r="BL1042" s="82">
        <v>1763</v>
      </c>
      <c r="BM1042" s="82" t="s">
        <v>35264</v>
      </c>
      <c r="BN1042" s="82" t="str">
        <f t="shared" si="70"/>
        <v>DSR</v>
      </c>
      <c r="BV1042" s="82" t="s">
        <v>28742</v>
      </c>
      <c r="BW1042" s="82">
        <v>1763</v>
      </c>
      <c r="BX1042" s="82" t="s">
        <v>35264</v>
      </c>
      <c r="BY1042" s="82" t="str">
        <f t="shared" si="71"/>
        <v>ESR</v>
      </c>
    </row>
    <row r="1043" spans="1:77" ht="13.5" customHeight="1">
      <c r="A1043" s="82" t="s">
        <v>35159</v>
      </c>
      <c r="D1043" s="82" t="s">
        <v>35160</v>
      </c>
      <c r="T1043" s="82" t="s">
        <v>28714</v>
      </c>
      <c r="U1043" s="82">
        <v>1764</v>
      </c>
      <c r="V1043" s="82" t="s">
        <v>28780</v>
      </c>
      <c r="W1043" s="82" t="str">
        <f t="shared" si="68"/>
        <v>ASS</v>
      </c>
      <c r="Y1043" s="82" t="s">
        <v>28846</v>
      </c>
      <c r="AA1043" s="82" t="s">
        <v>35266</v>
      </c>
      <c r="AB1043" s="82" t="s">
        <v>28722</v>
      </c>
      <c r="AC1043" s="82">
        <v>1764</v>
      </c>
      <c r="AD1043" s="82" t="s">
        <v>28780</v>
      </c>
      <c r="AE1043" s="82" t="str">
        <f t="shared" si="69"/>
        <v>BSS</v>
      </c>
      <c r="AX1043" s="82" t="s">
        <v>28728</v>
      </c>
      <c r="AY1043" s="82">
        <v>1764</v>
      </c>
      <c r="AZ1043" s="82" t="s">
        <v>28780</v>
      </c>
      <c r="BA1043" s="82" t="str">
        <f>AX1043&amp;AZ1043</f>
        <v>CSS</v>
      </c>
      <c r="BK1043" s="82" t="s">
        <v>28735</v>
      </c>
      <c r="BL1043" s="82">
        <v>1764</v>
      </c>
      <c r="BM1043" s="82" t="s">
        <v>28780</v>
      </c>
      <c r="BN1043" s="82" t="str">
        <f t="shared" si="70"/>
        <v>DSS</v>
      </c>
      <c r="BV1043" s="82" t="s">
        <v>28742</v>
      </c>
      <c r="BW1043" s="82">
        <v>1764</v>
      </c>
      <c r="BX1043" s="82" t="s">
        <v>28780</v>
      </c>
      <c r="BY1043" s="82" t="str">
        <f t="shared" si="71"/>
        <v>ESS</v>
      </c>
    </row>
    <row r="1044" spans="1:77" ht="13.5" customHeight="1">
      <c r="A1044" s="82" t="s">
        <v>35159</v>
      </c>
      <c r="D1044" s="82" t="s">
        <v>35160</v>
      </c>
      <c r="T1044" s="82" t="s">
        <v>28714</v>
      </c>
      <c r="U1044" s="82">
        <v>1765</v>
      </c>
      <c r="V1044" s="82" t="s">
        <v>35267</v>
      </c>
      <c r="W1044" s="82" t="str">
        <f t="shared" si="68"/>
        <v>AST</v>
      </c>
      <c r="Y1044" s="82" t="s">
        <v>28846</v>
      </c>
      <c r="AA1044" s="82" t="s">
        <v>35268</v>
      </c>
      <c r="AB1044" s="82" t="s">
        <v>28722</v>
      </c>
      <c r="AC1044" s="82">
        <v>1765</v>
      </c>
      <c r="AD1044" s="82" t="s">
        <v>35267</v>
      </c>
      <c r="AE1044" s="82" t="str">
        <f t="shared" si="69"/>
        <v>BST</v>
      </c>
      <c r="AX1044" s="82" t="s">
        <v>28728</v>
      </c>
      <c r="AY1044" s="82">
        <v>1765</v>
      </c>
      <c r="AZ1044" s="82" t="s">
        <v>35267</v>
      </c>
      <c r="BA1044" s="82" t="str">
        <f>AX1044&amp;AZ1044</f>
        <v>CST</v>
      </c>
      <c r="BK1044" s="82" t="s">
        <v>28735</v>
      </c>
      <c r="BL1044" s="82">
        <v>1765</v>
      </c>
      <c r="BM1044" s="82" t="s">
        <v>35267</v>
      </c>
      <c r="BN1044" s="82" t="str">
        <f t="shared" si="70"/>
        <v>DST</v>
      </c>
      <c r="BV1044" s="82" t="s">
        <v>28742</v>
      </c>
      <c r="BW1044" s="82">
        <v>1765</v>
      </c>
      <c r="BX1044" s="82" t="s">
        <v>35267</v>
      </c>
      <c r="BY1044" s="82" t="str">
        <f t="shared" si="71"/>
        <v>EST</v>
      </c>
    </row>
    <row r="1045" spans="1:77" ht="13.5" customHeight="1">
      <c r="A1045" s="82" t="s">
        <v>35159</v>
      </c>
      <c r="D1045" s="82" t="s">
        <v>35160</v>
      </c>
      <c r="T1045" s="82" t="s">
        <v>28714</v>
      </c>
      <c r="U1045" s="82">
        <v>1766</v>
      </c>
      <c r="V1045" s="82" t="s">
        <v>35269</v>
      </c>
      <c r="W1045" s="82" t="str">
        <f t="shared" si="68"/>
        <v>ASU</v>
      </c>
      <c r="Y1045" s="82" t="s">
        <v>28846</v>
      </c>
      <c r="AA1045" s="82" t="s">
        <v>35270</v>
      </c>
      <c r="AB1045" s="82" t="s">
        <v>28722</v>
      </c>
      <c r="AC1045" s="82">
        <v>1766</v>
      </c>
      <c r="AD1045" s="82" t="s">
        <v>35269</v>
      </c>
      <c r="AE1045" s="82" t="str">
        <f t="shared" si="69"/>
        <v>BSU</v>
      </c>
      <c r="AX1045" s="82" t="s">
        <v>28728</v>
      </c>
      <c r="AY1045" s="82">
        <v>1766</v>
      </c>
      <c r="AZ1045" s="82" t="s">
        <v>35269</v>
      </c>
      <c r="BA1045" s="82" t="str">
        <f>AX1045&amp;AZ1045</f>
        <v>CSU</v>
      </c>
      <c r="BK1045" s="82" t="s">
        <v>28735</v>
      </c>
      <c r="BL1045" s="82">
        <v>1766</v>
      </c>
      <c r="BM1045" s="82" t="s">
        <v>35269</v>
      </c>
      <c r="BN1045" s="82" t="str">
        <f t="shared" si="70"/>
        <v>DSU</v>
      </c>
      <c r="BV1045" s="82" t="s">
        <v>28742</v>
      </c>
      <c r="BW1045" s="82">
        <v>1766</v>
      </c>
      <c r="BX1045" s="82" t="s">
        <v>35269</v>
      </c>
      <c r="BY1045" s="82" t="str">
        <f t="shared" si="71"/>
        <v>ESU</v>
      </c>
    </row>
    <row r="1046" spans="1:77" ht="13.5" customHeight="1">
      <c r="A1046" s="82" t="s">
        <v>35159</v>
      </c>
      <c r="D1046" s="82" t="s">
        <v>35160</v>
      </c>
      <c r="T1046" s="82" t="s">
        <v>28714</v>
      </c>
      <c r="U1046" s="82">
        <v>1767</v>
      </c>
      <c r="V1046" s="82" t="s">
        <v>35271</v>
      </c>
      <c r="W1046" s="82" t="str">
        <f t="shared" si="68"/>
        <v>ASV</v>
      </c>
      <c r="Y1046" s="82" t="s">
        <v>28846</v>
      </c>
      <c r="AA1046" s="82" t="s">
        <v>35272</v>
      </c>
      <c r="AB1046" s="82" t="s">
        <v>28722</v>
      </c>
      <c r="AC1046" s="82">
        <v>1767</v>
      </c>
      <c r="AD1046" s="82" t="s">
        <v>35271</v>
      </c>
      <c r="AE1046" s="82" t="str">
        <f t="shared" si="69"/>
        <v>BSV</v>
      </c>
      <c r="AX1046" s="82" t="s">
        <v>28728</v>
      </c>
      <c r="AY1046" s="82">
        <v>1767</v>
      </c>
      <c r="AZ1046" s="82" t="s">
        <v>35271</v>
      </c>
      <c r="BA1046" s="82" t="str">
        <f>AX1046&amp;AZ1046</f>
        <v>CSV</v>
      </c>
      <c r="BK1046" s="82" t="s">
        <v>28735</v>
      </c>
      <c r="BL1046" s="82">
        <v>1767</v>
      </c>
      <c r="BM1046" s="82" t="s">
        <v>35271</v>
      </c>
      <c r="BN1046" s="82" t="str">
        <f t="shared" si="70"/>
        <v>DSV</v>
      </c>
      <c r="BV1046" s="82" t="s">
        <v>28742</v>
      </c>
      <c r="BW1046" s="82">
        <v>1767</v>
      </c>
      <c r="BX1046" s="82" t="s">
        <v>35271</v>
      </c>
      <c r="BY1046" s="82" t="str">
        <f t="shared" si="71"/>
        <v>ESV</v>
      </c>
    </row>
    <row r="1047" spans="1:77" ht="13.5" customHeight="1">
      <c r="A1047" s="82" t="s">
        <v>35159</v>
      </c>
      <c r="D1047" s="82" t="s">
        <v>35160</v>
      </c>
      <c r="T1047" s="82" t="s">
        <v>28714</v>
      </c>
      <c r="U1047" s="82">
        <v>1768</v>
      </c>
      <c r="V1047" s="82" t="s">
        <v>35273</v>
      </c>
      <c r="W1047" s="82" t="str">
        <f t="shared" si="68"/>
        <v>ASW</v>
      </c>
      <c r="Y1047" s="82" t="s">
        <v>28846</v>
      </c>
      <c r="AA1047" s="82" t="s">
        <v>35274</v>
      </c>
      <c r="AB1047" s="82" t="s">
        <v>28722</v>
      </c>
      <c r="AC1047" s="82">
        <v>1768</v>
      </c>
      <c r="AD1047" s="82" t="s">
        <v>35273</v>
      </c>
      <c r="AE1047" s="82" t="str">
        <f t="shared" si="69"/>
        <v>BSW</v>
      </c>
      <c r="AX1047" s="82" t="s">
        <v>28728</v>
      </c>
      <c r="AY1047" s="82">
        <v>1768</v>
      </c>
      <c r="AZ1047" s="82" t="s">
        <v>35273</v>
      </c>
      <c r="BA1047" s="82" t="str">
        <f>AX1047&amp;AZ1047</f>
        <v>CSW</v>
      </c>
      <c r="BK1047" s="82" t="s">
        <v>28735</v>
      </c>
      <c r="BL1047" s="82">
        <v>1768</v>
      </c>
      <c r="BM1047" s="82" t="s">
        <v>35273</v>
      </c>
      <c r="BN1047" s="82" t="str">
        <f t="shared" si="70"/>
        <v>DSW</v>
      </c>
      <c r="BV1047" s="82" t="s">
        <v>28742</v>
      </c>
      <c r="BW1047" s="82">
        <v>1768</v>
      </c>
      <c r="BX1047" s="82" t="s">
        <v>35273</v>
      </c>
      <c r="BY1047" s="82" t="str">
        <f t="shared" si="71"/>
        <v>ESW</v>
      </c>
    </row>
    <row r="1048" spans="1:77" ht="13.5" customHeight="1">
      <c r="A1048" s="82" t="s">
        <v>35159</v>
      </c>
      <c r="D1048" s="82" t="s">
        <v>35160</v>
      </c>
      <c r="T1048" s="82" t="s">
        <v>28714</v>
      </c>
      <c r="U1048" s="82">
        <v>1769</v>
      </c>
      <c r="V1048" s="82" t="s">
        <v>35275</v>
      </c>
      <c r="W1048" s="82" t="str">
        <f t="shared" si="68"/>
        <v>ASX</v>
      </c>
      <c r="Y1048" s="82" t="s">
        <v>28846</v>
      </c>
      <c r="AA1048" s="82" t="s">
        <v>35276</v>
      </c>
      <c r="AB1048" s="82" t="s">
        <v>28722</v>
      </c>
      <c r="AC1048" s="82">
        <v>1769</v>
      </c>
      <c r="AD1048" s="82" t="s">
        <v>35275</v>
      </c>
      <c r="AE1048" s="82" t="str">
        <f t="shared" si="69"/>
        <v>BSX</v>
      </c>
      <c r="AX1048" s="82" t="s">
        <v>28728</v>
      </c>
      <c r="AY1048" s="82">
        <v>1769</v>
      </c>
      <c r="AZ1048" s="82" t="s">
        <v>35275</v>
      </c>
      <c r="BA1048" s="82" t="str">
        <f>AX1048&amp;AZ1048</f>
        <v>CSX</v>
      </c>
      <c r="BK1048" s="82" t="s">
        <v>28735</v>
      </c>
      <c r="BL1048" s="82">
        <v>1769</v>
      </c>
      <c r="BM1048" s="82" t="s">
        <v>35275</v>
      </c>
      <c r="BN1048" s="82" t="str">
        <f t="shared" si="70"/>
        <v>DSX</v>
      </c>
      <c r="BV1048" s="82" t="s">
        <v>28742</v>
      </c>
      <c r="BW1048" s="82">
        <v>1769</v>
      </c>
      <c r="BX1048" s="82" t="s">
        <v>35275</v>
      </c>
      <c r="BY1048" s="82" t="str">
        <f t="shared" si="71"/>
        <v>ESX</v>
      </c>
    </row>
    <row r="1049" spans="1:77" ht="13.5" customHeight="1">
      <c r="A1049" s="82" t="s">
        <v>35159</v>
      </c>
      <c r="D1049" s="82" t="s">
        <v>35160</v>
      </c>
      <c r="T1049" s="82" t="s">
        <v>28714</v>
      </c>
      <c r="U1049" s="82">
        <v>1770</v>
      </c>
      <c r="V1049" s="82" t="s">
        <v>35277</v>
      </c>
      <c r="W1049" s="82" t="str">
        <f t="shared" si="68"/>
        <v>ASY</v>
      </c>
      <c r="Y1049" s="82" t="s">
        <v>28846</v>
      </c>
      <c r="AA1049" s="82" t="s">
        <v>35278</v>
      </c>
      <c r="AB1049" s="82" t="s">
        <v>28722</v>
      </c>
      <c r="AC1049" s="82">
        <v>1770</v>
      </c>
      <c r="AD1049" s="82" t="s">
        <v>35277</v>
      </c>
      <c r="AE1049" s="82" t="str">
        <f t="shared" si="69"/>
        <v>BSY</v>
      </c>
      <c r="AX1049" s="82" t="s">
        <v>28728</v>
      </c>
      <c r="AY1049" s="82">
        <v>1770</v>
      </c>
      <c r="AZ1049" s="82" t="s">
        <v>35277</v>
      </c>
      <c r="BA1049" s="82" t="str">
        <f>AX1049&amp;AZ1049</f>
        <v>CSY</v>
      </c>
      <c r="BK1049" s="82" t="s">
        <v>28735</v>
      </c>
      <c r="BL1049" s="82">
        <v>1770</v>
      </c>
      <c r="BM1049" s="82" t="s">
        <v>35277</v>
      </c>
      <c r="BN1049" s="82" t="str">
        <f t="shared" si="70"/>
        <v>DSY</v>
      </c>
      <c r="BV1049" s="82" t="s">
        <v>28742</v>
      </c>
      <c r="BW1049" s="82">
        <v>1770</v>
      </c>
      <c r="BX1049" s="82" t="s">
        <v>35277</v>
      </c>
      <c r="BY1049" s="82" t="str">
        <f t="shared" si="71"/>
        <v>ESY</v>
      </c>
    </row>
    <row r="1050" spans="1:77" ht="13.5" customHeight="1">
      <c r="A1050" s="82" t="s">
        <v>35159</v>
      </c>
      <c r="D1050" s="82" t="s">
        <v>35160</v>
      </c>
      <c r="T1050" s="82" t="s">
        <v>28714</v>
      </c>
      <c r="U1050" s="82">
        <v>1771</v>
      </c>
      <c r="V1050" s="82" t="s">
        <v>35279</v>
      </c>
      <c r="W1050" s="82" t="str">
        <f t="shared" si="68"/>
        <v>ASZ</v>
      </c>
      <c r="Y1050" s="82" t="s">
        <v>28846</v>
      </c>
      <c r="AA1050" s="82" t="s">
        <v>35280</v>
      </c>
      <c r="AB1050" s="82" t="s">
        <v>28722</v>
      </c>
      <c r="AC1050" s="82">
        <v>1771</v>
      </c>
      <c r="AD1050" s="82" t="s">
        <v>35279</v>
      </c>
      <c r="AE1050" s="82" t="str">
        <f t="shared" si="69"/>
        <v>BSZ</v>
      </c>
      <c r="AX1050" s="82" t="s">
        <v>28728</v>
      </c>
      <c r="AY1050" s="82">
        <v>1771</v>
      </c>
      <c r="AZ1050" s="82" t="s">
        <v>35279</v>
      </c>
      <c r="BA1050" s="82" t="str">
        <f>AX1050&amp;AZ1050</f>
        <v>CSZ</v>
      </c>
      <c r="BK1050" s="82" t="s">
        <v>28735</v>
      </c>
      <c r="BL1050" s="82">
        <v>1771</v>
      </c>
      <c r="BM1050" s="82" t="s">
        <v>35279</v>
      </c>
      <c r="BN1050" s="82" t="str">
        <f t="shared" si="70"/>
        <v>DSZ</v>
      </c>
      <c r="BV1050" s="82" t="s">
        <v>28742</v>
      </c>
      <c r="BW1050" s="82">
        <v>1771</v>
      </c>
      <c r="BX1050" s="82" t="s">
        <v>35279</v>
      </c>
      <c r="BY1050" s="82" t="str">
        <f t="shared" si="71"/>
        <v>ESZ</v>
      </c>
    </row>
    <row r="1051" spans="1:77" ht="13.5" customHeight="1">
      <c r="A1051" s="82" t="s">
        <v>35159</v>
      </c>
      <c r="D1051" s="82" t="s">
        <v>35160</v>
      </c>
      <c r="T1051" s="82" t="s">
        <v>28714</v>
      </c>
      <c r="U1051" s="82">
        <v>1798</v>
      </c>
      <c r="V1051" s="82" t="s">
        <v>35281</v>
      </c>
      <c r="W1051" s="82" t="str">
        <f t="shared" si="68"/>
        <v>AT0</v>
      </c>
      <c r="Y1051" s="82" t="s">
        <v>28846</v>
      </c>
      <c r="AA1051" s="82" t="s">
        <v>35282</v>
      </c>
      <c r="AB1051" s="82" t="s">
        <v>28722</v>
      </c>
      <c r="AC1051" s="82">
        <v>1798</v>
      </c>
      <c r="AD1051" s="82" t="s">
        <v>35281</v>
      </c>
      <c r="AE1051" s="82" t="str">
        <f t="shared" si="69"/>
        <v>BT0</v>
      </c>
      <c r="AX1051" s="82" t="s">
        <v>28728</v>
      </c>
      <c r="AY1051" s="82">
        <v>1798</v>
      </c>
      <c r="AZ1051" s="82" t="s">
        <v>35281</v>
      </c>
      <c r="BA1051" s="82" t="str">
        <f>AX1051&amp;AZ1051</f>
        <v>CT0</v>
      </c>
      <c r="BK1051" s="82" t="s">
        <v>28735</v>
      </c>
      <c r="BL1051" s="82">
        <v>1798</v>
      </c>
      <c r="BM1051" s="82" t="s">
        <v>35281</v>
      </c>
      <c r="BN1051" s="82" t="str">
        <f t="shared" si="70"/>
        <v>DT0</v>
      </c>
      <c r="BV1051" s="82" t="s">
        <v>28742</v>
      </c>
      <c r="BW1051" s="82">
        <v>1798</v>
      </c>
      <c r="BX1051" s="82" t="s">
        <v>35281</v>
      </c>
      <c r="BY1051" s="82" t="str">
        <f t="shared" si="71"/>
        <v>ET0</v>
      </c>
    </row>
    <row r="1052" spans="1:77" ht="13.5" customHeight="1">
      <c r="A1052" s="82" t="s">
        <v>35159</v>
      </c>
      <c r="D1052" s="82" t="s">
        <v>35160</v>
      </c>
      <c r="T1052" s="82" t="s">
        <v>28714</v>
      </c>
      <c r="U1052" s="82">
        <v>1799</v>
      </c>
      <c r="V1052" s="82" t="s">
        <v>534</v>
      </c>
      <c r="W1052" s="82" t="str">
        <f t="shared" si="68"/>
        <v>AT1</v>
      </c>
      <c r="Y1052" s="82" t="s">
        <v>28846</v>
      </c>
      <c r="AA1052" s="82" t="s">
        <v>35283</v>
      </c>
      <c r="AB1052" s="82" t="s">
        <v>28722</v>
      </c>
      <c r="AC1052" s="82">
        <v>1799</v>
      </c>
      <c r="AD1052" s="82" t="s">
        <v>534</v>
      </c>
      <c r="AE1052" s="82" t="str">
        <f t="shared" si="69"/>
        <v>BT1</v>
      </c>
      <c r="AX1052" s="82" t="s">
        <v>28728</v>
      </c>
      <c r="AY1052" s="82">
        <v>1799</v>
      </c>
      <c r="AZ1052" s="82" t="s">
        <v>534</v>
      </c>
      <c r="BA1052" s="82" t="str">
        <f>AX1052&amp;AZ1052</f>
        <v>CT1</v>
      </c>
      <c r="BK1052" s="82" t="s">
        <v>28735</v>
      </c>
      <c r="BL1052" s="82">
        <v>1799</v>
      </c>
      <c r="BM1052" s="82" t="s">
        <v>534</v>
      </c>
      <c r="BN1052" s="82" t="str">
        <f t="shared" si="70"/>
        <v>DT1</v>
      </c>
      <c r="BV1052" s="82" t="s">
        <v>28742</v>
      </c>
      <c r="BW1052" s="82">
        <v>1799</v>
      </c>
      <c r="BX1052" s="82" t="s">
        <v>534</v>
      </c>
      <c r="BY1052" s="82" t="str">
        <f t="shared" si="71"/>
        <v>ET1</v>
      </c>
    </row>
    <row r="1053" spans="1:77" ht="13.5" customHeight="1">
      <c r="A1053" s="82" t="s">
        <v>35159</v>
      </c>
      <c r="D1053" s="82" t="s">
        <v>35160</v>
      </c>
      <c r="T1053" s="82" t="s">
        <v>28714</v>
      </c>
      <c r="U1053" s="82">
        <v>1800</v>
      </c>
      <c r="V1053" s="82" t="s">
        <v>537</v>
      </c>
      <c r="W1053" s="82" t="str">
        <f t="shared" si="68"/>
        <v>AT2</v>
      </c>
      <c r="Y1053" s="82" t="s">
        <v>28846</v>
      </c>
      <c r="AA1053" s="82" t="s">
        <v>35284</v>
      </c>
      <c r="AB1053" s="82" t="s">
        <v>28722</v>
      </c>
      <c r="AC1053" s="82">
        <v>1800</v>
      </c>
      <c r="AD1053" s="82" t="s">
        <v>537</v>
      </c>
      <c r="AE1053" s="82" t="str">
        <f t="shared" si="69"/>
        <v>BT2</v>
      </c>
      <c r="AX1053" s="82" t="s">
        <v>28728</v>
      </c>
      <c r="AY1053" s="82">
        <v>1800</v>
      </c>
      <c r="AZ1053" s="82" t="s">
        <v>537</v>
      </c>
      <c r="BA1053" s="82" t="str">
        <f>AX1053&amp;AZ1053</f>
        <v>CT2</v>
      </c>
      <c r="BK1053" s="82" t="s">
        <v>28735</v>
      </c>
      <c r="BL1053" s="82">
        <v>1800</v>
      </c>
      <c r="BM1053" s="82" t="s">
        <v>537</v>
      </c>
      <c r="BN1053" s="82" t="str">
        <f t="shared" si="70"/>
        <v>DT2</v>
      </c>
      <c r="BV1053" s="82" t="s">
        <v>28742</v>
      </c>
      <c r="BW1053" s="82">
        <v>1800</v>
      </c>
      <c r="BX1053" s="82" t="s">
        <v>537</v>
      </c>
      <c r="BY1053" s="82" t="str">
        <f t="shared" si="71"/>
        <v>ET2</v>
      </c>
    </row>
    <row r="1054" spans="1:77" ht="13.5" customHeight="1">
      <c r="A1054" s="82" t="s">
        <v>35159</v>
      </c>
      <c r="D1054" s="82" t="s">
        <v>35160</v>
      </c>
      <c r="T1054" s="82" t="s">
        <v>28714</v>
      </c>
      <c r="U1054" s="82">
        <v>1801</v>
      </c>
      <c r="V1054" s="82" t="s">
        <v>540</v>
      </c>
      <c r="W1054" s="82" t="str">
        <f t="shared" si="68"/>
        <v>AT3</v>
      </c>
      <c r="Y1054" s="82" t="s">
        <v>28846</v>
      </c>
      <c r="AA1054" s="82" t="s">
        <v>35285</v>
      </c>
      <c r="AB1054" s="82" t="s">
        <v>28722</v>
      </c>
      <c r="AC1054" s="82">
        <v>1801</v>
      </c>
      <c r="AD1054" s="82" t="s">
        <v>540</v>
      </c>
      <c r="AE1054" s="82" t="str">
        <f t="shared" si="69"/>
        <v>BT3</v>
      </c>
      <c r="AX1054" s="82" t="s">
        <v>28728</v>
      </c>
      <c r="AY1054" s="82">
        <v>1801</v>
      </c>
      <c r="AZ1054" s="82" t="s">
        <v>540</v>
      </c>
      <c r="BA1054" s="82" t="str">
        <f>AX1054&amp;AZ1054</f>
        <v>CT3</v>
      </c>
      <c r="BK1054" s="82" t="s">
        <v>28735</v>
      </c>
      <c r="BL1054" s="82">
        <v>1801</v>
      </c>
      <c r="BM1054" s="82" t="s">
        <v>540</v>
      </c>
      <c r="BN1054" s="82" t="str">
        <f t="shared" si="70"/>
        <v>DT3</v>
      </c>
      <c r="BV1054" s="82" t="s">
        <v>28742</v>
      </c>
      <c r="BW1054" s="82">
        <v>1801</v>
      </c>
      <c r="BX1054" s="82" t="s">
        <v>540</v>
      </c>
      <c r="BY1054" s="82" t="str">
        <f t="shared" si="71"/>
        <v>ET3</v>
      </c>
    </row>
    <row r="1055" spans="1:77" ht="13.5" customHeight="1">
      <c r="A1055" s="82" t="s">
        <v>35159</v>
      </c>
      <c r="D1055" s="82" t="s">
        <v>35160</v>
      </c>
      <c r="T1055" s="82" t="s">
        <v>28714</v>
      </c>
      <c r="U1055" s="82">
        <v>1802</v>
      </c>
      <c r="V1055" s="82" t="s">
        <v>543</v>
      </c>
      <c r="W1055" s="82" t="str">
        <f t="shared" si="68"/>
        <v>AT4</v>
      </c>
      <c r="Y1055" s="82" t="s">
        <v>28846</v>
      </c>
      <c r="AA1055" s="82" t="s">
        <v>35286</v>
      </c>
      <c r="AB1055" s="82" t="s">
        <v>28722</v>
      </c>
      <c r="AC1055" s="82">
        <v>1802</v>
      </c>
      <c r="AD1055" s="82" t="s">
        <v>543</v>
      </c>
      <c r="AE1055" s="82" t="str">
        <f t="shared" si="69"/>
        <v>BT4</v>
      </c>
      <c r="AX1055" s="82" t="s">
        <v>28728</v>
      </c>
      <c r="AY1055" s="82">
        <v>1802</v>
      </c>
      <c r="AZ1055" s="82" t="s">
        <v>543</v>
      </c>
      <c r="BA1055" s="82" t="str">
        <f>AX1055&amp;AZ1055</f>
        <v>CT4</v>
      </c>
      <c r="BK1055" s="82" t="s">
        <v>28735</v>
      </c>
      <c r="BL1055" s="82">
        <v>1802</v>
      </c>
      <c r="BM1055" s="82" t="s">
        <v>543</v>
      </c>
      <c r="BN1055" s="82" t="str">
        <f t="shared" si="70"/>
        <v>DT4</v>
      </c>
      <c r="BV1055" s="82" t="s">
        <v>28742</v>
      </c>
      <c r="BW1055" s="82">
        <v>1802</v>
      </c>
      <c r="BX1055" s="82" t="s">
        <v>543</v>
      </c>
      <c r="BY1055" s="82" t="str">
        <f t="shared" si="71"/>
        <v>ET4</v>
      </c>
    </row>
    <row r="1056" spans="1:77" ht="13.5" customHeight="1">
      <c r="A1056" s="82" t="s">
        <v>35159</v>
      </c>
      <c r="D1056" s="82" t="s">
        <v>35160</v>
      </c>
      <c r="T1056" s="82" t="s">
        <v>28714</v>
      </c>
      <c r="U1056" s="82">
        <v>1803</v>
      </c>
      <c r="V1056" s="82" t="s">
        <v>546</v>
      </c>
      <c r="W1056" s="82" t="str">
        <f t="shared" si="68"/>
        <v>AT5</v>
      </c>
      <c r="Y1056" s="82" t="s">
        <v>28846</v>
      </c>
      <c r="AA1056" s="82" t="s">
        <v>35287</v>
      </c>
      <c r="AB1056" s="82" t="s">
        <v>28722</v>
      </c>
      <c r="AC1056" s="82">
        <v>1803</v>
      </c>
      <c r="AD1056" s="82" t="s">
        <v>546</v>
      </c>
      <c r="AE1056" s="82" t="str">
        <f t="shared" si="69"/>
        <v>BT5</v>
      </c>
      <c r="AX1056" s="82" t="s">
        <v>28728</v>
      </c>
      <c r="AY1056" s="82">
        <v>1803</v>
      </c>
      <c r="AZ1056" s="82" t="s">
        <v>546</v>
      </c>
      <c r="BA1056" s="82" t="str">
        <f>AX1056&amp;AZ1056</f>
        <v>CT5</v>
      </c>
      <c r="BK1056" s="82" t="s">
        <v>28735</v>
      </c>
      <c r="BL1056" s="82">
        <v>1803</v>
      </c>
      <c r="BM1056" s="82" t="s">
        <v>546</v>
      </c>
      <c r="BN1056" s="82" t="str">
        <f t="shared" si="70"/>
        <v>DT5</v>
      </c>
      <c r="BV1056" s="82" t="s">
        <v>28742</v>
      </c>
      <c r="BW1056" s="82">
        <v>1803</v>
      </c>
      <c r="BX1056" s="82" t="s">
        <v>546</v>
      </c>
      <c r="BY1056" s="82" t="str">
        <f t="shared" si="71"/>
        <v>ET5</v>
      </c>
    </row>
    <row r="1057" spans="1:77" ht="13.5" customHeight="1">
      <c r="A1057" s="82" t="s">
        <v>35159</v>
      </c>
      <c r="D1057" s="82" t="s">
        <v>35160</v>
      </c>
      <c r="T1057" s="82" t="s">
        <v>28714</v>
      </c>
      <c r="U1057" s="82">
        <v>1804</v>
      </c>
      <c r="V1057" s="82" t="s">
        <v>549</v>
      </c>
      <c r="W1057" s="82" t="str">
        <f t="shared" si="68"/>
        <v>AT6</v>
      </c>
      <c r="Y1057" s="82" t="s">
        <v>28846</v>
      </c>
      <c r="AA1057" s="82" t="s">
        <v>35288</v>
      </c>
      <c r="AB1057" s="82" t="s">
        <v>28722</v>
      </c>
      <c r="AC1057" s="82">
        <v>1804</v>
      </c>
      <c r="AD1057" s="82" t="s">
        <v>549</v>
      </c>
      <c r="AE1057" s="82" t="str">
        <f t="shared" si="69"/>
        <v>BT6</v>
      </c>
      <c r="AX1057" s="82" t="s">
        <v>28728</v>
      </c>
      <c r="AY1057" s="82">
        <v>1804</v>
      </c>
      <c r="AZ1057" s="82" t="s">
        <v>549</v>
      </c>
      <c r="BA1057" s="82" t="str">
        <f>AX1057&amp;AZ1057</f>
        <v>CT6</v>
      </c>
      <c r="BK1057" s="82" t="s">
        <v>28735</v>
      </c>
      <c r="BL1057" s="82">
        <v>1804</v>
      </c>
      <c r="BM1057" s="82" t="s">
        <v>549</v>
      </c>
      <c r="BN1057" s="82" t="str">
        <f t="shared" si="70"/>
        <v>DT6</v>
      </c>
      <c r="BV1057" s="82" t="s">
        <v>28742</v>
      </c>
      <c r="BW1057" s="82">
        <v>1804</v>
      </c>
      <c r="BX1057" s="82" t="s">
        <v>549</v>
      </c>
      <c r="BY1057" s="82" t="str">
        <f t="shared" si="71"/>
        <v>ET6</v>
      </c>
    </row>
    <row r="1058" spans="1:77" ht="13.5" customHeight="1">
      <c r="A1058" s="82" t="s">
        <v>35159</v>
      </c>
      <c r="D1058" s="82" t="s">
        <v>35160</v>
      </c>
      <c r="T1058" s="82" t="s">
        <v>28714</v>
      </c>
      <c r="U1058" s="82">
        <v>1805</v>
      </c>
      <c r="V1058" s="82" t="s">
        <v>552</v>
      </c>
      <c r="W1058" s="82" t="str">
        <f t="shared" si="68"/>
        <v>AT7</v>
      </c>
      <c r="Y1058" s="82" t="s">
        <v>28846</v>
      </c>
      <c r="AA1058" s="82" t="s">
        <v>35289</v>
      </c>
      <c r="AB1058" s="82" t="s">
        <v>28722</v>
      </c>
      <c r="AC1058" s="82">
        <v>1805</v>
      </c>
      <c r="AD1058" s="82" t="s">
        <v>552</v>
      </c>
      <c r="AE1058" s="82" t="str">
        <f t="shared" si="69"/>
        <v>BT7</v>
      </c>
      <c r="AX1058" s="82" t="s">
        <v>28728</v>
      </c>
      <c r="AY1058" s="82">
        <v>1805</v>
      </c>
      <c r="AZ1058" s="82" t="s">
        <v>552</v>
      </c>
      <c r="BA1058" s="82" t="str">
        <f>AX1058&amp;AZ1058</f>
        <v>CT7</v>
      </c>
      <c r="BK1058" s="82" t="s">
        <v>28735</v>
      </c>
      <c r="BL1058" s="82">
        <v>1805</v>
      </c>
      <c r="BM1058" s="82" t="s">
        <v>552</v>
      </c>
      <c r="BN1058" s="82" t="str">
        <f t="shared" si="70"/>
        <v>DT7</v>
      </c>
      <c r="BV1058" s="82" t="s">
        <v>28742</v>
      </c>
      <c r="BW1058" s="82">
        <v>1805</v>
      </c>
      <c r="BX1058" s="82" t="s">
        <v>552</v>
      </c>
      <c r="BY1058" s="82" t="str">
        <f t="shared" si="71"/>
        <v>ET7</v>
      </c>
    </row>
    <row r="1059" spans="1:77" ht="13.5" customHeight="1">
      <c r="A1059" s="82" t="s">
        <v>35159</v>
      </c>
      <c r="D1059" s="82" t="s">
        <v>35160</v>
      </c>
      <c r="T1059" s="82" t="s">
        <v>28714</v>
      </c>
      <c r="U1059" s="82">
        <v>1806</v>
      </c>
      <c r="V1059" s="82" t="s">
        <v>555</v>
      </c>
      <c r="W1059" s="82" t="str">
        <f t="shared" si="68"/>
        <v>AT8</v>
      </c>
      <c r="Y1059" s="82" t="s">
        <v>28846</v>
      </c>
      <c r="AA1059" s="82" t="s">
        <v>35290</v>
      </c>
      <c r="AB1059" s="82" t="s">
        <v>28722</v>
      </c>
      <c r="AC1059" s="82">
        <v>1806</v>
      </c>
      <c r="AD1059" s="82" t="s">
        <v>555</v>
      </c>
      <c r="AE1059" s="82" t="str">
        <f t="shared" si="69"/>
        <v>BT8</v>
      </c>
      <c r="AX1059" s="82" t="s">
        <v>28728</v>
      </c>
      <c r="AY1059" s="82">
        <v>1806</v>
      </c>
      <c r="AZ1059" s="82" t="s">
        <v>555</v>
      </c>
      <c r="BA1059" s="82" t="str">
        <f>AX1059&amp;AZ1059</f>
        <v>CT8</v>
      </c>
      <c r="BK1059" s="82" t="s">
        <v>28735</v>
      </c>
      <c r="BL1059" s="82">
        <v>1806</v>
      </c>
      <c r="BM1059" s="82" t="s">
        <v>555</v>
      </c>
      <c r="BN1059" s="82" t="str">
        <f t="shared" si="70"/>
        <v>DT8</v>
      </c>
      <c r="BV1059" s="82" t="s">
        <v>28742</v>
      </c>
      <c r="BW1059" s="82">
        <v>1806</v>
      </c>
      <c r="BX1059" s="82" t="s">
        <v>555</v>
      </c>
      <c r="BY1059" s="82" t="str">
        <f t="shared" si="71"/>
        <v>ET8</v>
      </c>
    </row>
    <row r="1060" spans="1:77" ht="13.5" customHeight="1">
      <c r="A1060" s="82" t="s">
        <v>35159</v>
      </c>
      <c r="D1060" s="82" t="s">
        <v>35160</v>
      </c>
      <c r="T1060" s="82" t="s">
        <v>28714</v>
      </c>
      <c r="U1060" s="82">
        <v>1807</v>
      </c>
      <c r="V1060" s="82" t="s">
        <v>558</v>
      </c>
      <c r="W1060" s="82" t="str">
        <f t="shared" si="68"/>
        <v>AT9</v>
      </c>
      <c r="Y1060" s="82" t="s">
        <v>28846</v>
      </c>
      <c r="AA1060" s="82" t="s">
        <v>35291</v>
      </c>
      <c r="AB1060" s="82" t="s">
        <v>28722</v>
      </c>
      <c r="AC1060" s="82">
        <v>1807</v>
      </c>
      <c r="AD1060" s="82" t="s">
        <v>558</v>
      </c>
      <c r="AE1060" s="82" t="str">
        <f t="shared" si="69"/>
        <v>BT9</v>
      </c>
      <c r="AX1060" s="82" t="s">
        <v>28728</v>
      </c>
      <c r="AY1060" s="82">
        <v>1807</v>
      </c>
      <c r="AZ1060" s="82" t="s">
        <v>558</v>
      </c>
      <c r="BA1060" s="82" t="str">
        <f>AX1060&amp;AZ1060</f>
        <v>CT9</v>
      </c>
      <c r="BK1060" s="82" t="s">
        <v>28735</v>
      </c>
      <c r="BL1060" s="82">
        <v>1807</v>
      </c>
      <c r="BM1060" s="82" t="s">
        <v>558</v>
      </c>
      <c r="BN1060" s="82" t="str">
        <f t="shared" si="70"/>
        <v>DT9</v>
      </c>
      <c r="BV1060" s="82" t="s">
        <v>28742</v>
      </c>
      <c r="BW1060" s="82">
        <v>1807</v>
      </c>
      <c r="BX1060" s="82" t="s">
        <v>558</v>
      </c>
      <c r="BY1060" s="82" t="str">
        <f t="shared" si="71"/>
        <v>ET9</v>
      </c>
    </row>
    <row r="1061" spans="1:77" ht="13.5" customHeight="1">
      <c r="A1061" s="82" t="s">
        <v>35159</v>
      </c>
      <c r="D1061" s="82" t="s">
        <v>35160</v>
      </c>
      <c r="T1061" s="82" t="s">
        <v>28714</v>
      </c>
      <c r="U1061" s="82">
        <v>1808</v>
      </c>
      <c r="V1061" s="82" t="s">
        <v>28828</v>
      </c>
      <c r="W1061" s="82" t="str">
        <f t="shared" si="68"/>
        <v>ATA</v>
      </c>
      <c r="Y1061" s="82" t="s">
        <v>28846</v>
      </c>
      <c r="AA1061" s="82" t="s">
        <v>35292</v>
      </c>
      <c r="AB1061" s="82" t="s">
        <v>28722</v>
      </c>
      <c r="AC1061" s="82">
        <v>1808</v>
      </c>
      <c r="AD1061" s="82" t="s">
        <v>28828</v>
      </c>
      <c r="AE1061" s="82" t="str">
        <f t="shared" si="69"/>
        <v>BTA</v>
      </c>
      <c r="AX1061" s="82" t="s">
        <v>28728</v>
      </c>
      <c r="AY1061" s="82">
        <v>1808</v>
      </c>
      <c r="AZ1061" s="82" t="s">
        <v>28828</v>
      </c>
      <c r="BA1061" s="82" t="str">
        <f>AX1061&amp;AZ1061</f>
        <v>CTA</v>
      </c>
      <c r="BK1061" s="82" t="s">
        <v>28735</v>
      </c>
      <c r="BL1061" s="82">
        <v>1808</v>
      </c>
      <c r="BM1061" s="82" t="s">
        <v>28828</v>
      </c>
      <c r="BN1061" s="82" t="str">
        <f t="shared" si="70"/>
        <v>DTA</v>
      </c>
      <c r="BV1061" s="82" t="s">
        <v>28742</v>
      </c>
      <c r="BW1061" s="82">
        <v>1808</v>
      </c>
      <c r="BX1061" s="82" t="s">
        <v>28828</v>
      </c>
      <c r="BY1061" s="82" t="str">
        <f t="shared" si="71"/>
        <v>ETA</v>
      </c>
    </row>
    <row r="1062" spans="1:77" ht="13.5" customHeight="1">
      <c r="A1062" s="82" t="s">
        <v>35159</v>
      </c>
      <c r="D1062" s="82" t="s">
        <v>35160</v>
      </c>
      <c r="T1062" s="82" t="s">
        <v>28714</v>
      </c>
      <c r="U1062" s="82">
        <v>1809</v>
      </c>
      <c r="V1062" s="82" t="s">
        <v>28829</v>
      </c>
      <c r="W1062" s="82" t="str">
        <f t="shared" si="68"/>
        <v>ATB</v>
      </c>
      <c r="Y1062" s="82" t="s">
        <v>28846</v>
      </c>
      <c r="AA1062" s="82" t="s">
        <v>33467</v>
      </c>
      <c r="AB1062" s="82" t="s">
        <v>28722</v>
      </c>
      <c r="AC1062" s="82">
        <v>1809</v>
      </c>
      <c r="AD1062" s="82" t="s">
        <v>28829</v>
      </c>
      <c r="AE1062" s="82" t="str">
        <f t="shared" si="69"/>
        <v>BTB</v>
      </c>
      <c r="AX1062" s="82" t="s">
        <v>28728</v>
      </c>
      <c r="AY1062" s="82">
        <v>1809</v>
      </c>
      <c r="AZ1062" s="82" t="s">
        <v>28829</v>
      </c>
      <c r="BA1062" s="82" t="str">
        <f>AX1062&amp;AZ1062</f>
        <v>CTB</v>
      </c>
      <c r="BK1062" s="82" t="s">
        <v>28735</v>
      </c>
      <c r="BL1062" s="82">
        <v>1809</v>
      </c>
      <c r="BM1062" s="82" t="s">
        <v>28829</v>
      </c>
      <c r="BN1062" s="82" t="str">
        <f t="shared" si="70"/>
        <v>DTB</v>
      </c>
      <c r="BV1062" s="82" t="s">
        <v>28742</v>
      </c>
      <c r="BW1062" s="82">
        <v>1809</v>
      </c>
      <c r="BX1062" s="82" t="s">
        <v>28829</v>
      </c>
      <c r="BY1062" s="82" t="str">
        <f t="shared" si="71"/>
        <v>ETB</v>
      </c>
    </row>
    <row r="1063" spans="1:77" ht="13.5" customHeight="1">
      <c r="A1063" s="82" t="s">
        <v>35159</v>
      </c>
      <c r="D1063" s="82" t="s">
        <v>35160</v>
      </c>
      <c r="T1063" s="82" t="s">
        <v>28714</v>
      </c>
      <c r="U1063" s="82">
        <v>1810</v>
      </c>
      <c r="V1063" s="82" t="s">
        <v>35293</v>
      </c>
      <c r="W1063" s="82" t="str">
        <f t="shared" si="68"/>
        <v>ATC</v>
      </c>
      <c r="Y1063" s="82" t="s">
        <v>28846</v>
      </c>
      <c r="AA1063" s="82" t="s">
        <v>35294</v>
      </c>
      <c r="AB1063" s="82" t="s">
        <v>28722</v>
      </c>
      <c r="AC1063" s="82">
        <v>1810</v>
      </c>
      <c r="AD1063" s="82" t="s">
        <v>35293</v>
      </c>
      <c r="AE1063" s="82" t="str">
        <f t="shared" si="69"/>
        <v>BTC</v>
      </c>
      <c r="AX1063" s="82" t="s">
        <v>28728</v>
      </c>
      <c r="AY1063" s="82">
        <v>1810</v>
      </c>
      <c r="AZ1063" s="82" t="s">
        <v>35293</v>
      </c>
      <c r="BA1063" s="82" t="str">
        <f>AX1063&amp;AZ1063</f>
        <v>CTC</v>
      </c>
      <c r="BK1063" s="82" t="s">
        <v>28735</v>
      </c>
      <c r="BL1063" s="82">
        <v>1810</v>
      </c>
      <c r="BM1063" s="82" t="s">
        <v>35293</v>
      </c>
      <c r="BN1063" s="82" t="str">
        <f t="shared" si="70"/>
        <v>DTC</v>
      </c>
      <c r="BV1063" s="82" t="s">
        <v>28742</v>
      </c>
      <c r="BW1063" s="82">
        <v>1810</v>
      </c>
      <c r="BX1063" s="82" t="s">
        <v>35293</v>
      </c>
      <c r="BY1063" s="82" t="str">
        <f t="shared" si="71"/>
        <v>ETC</v>
      </c>
    </row>
    <row r="1064" spans="1:77" ht="13.5" customHeight="1">
      <c r="A1064" s="82" t="s">
        <v>35159</v>
      </c>
      <c r="D1064" s="82" t="s">
        <v>35160</v>
      </c>
      <c r="T1064" s="82" t="s">
        <v>28714</v>
      </c>
      <c r="U1064" s="82">
        <v>1811</v>
      </c>
      <c r="V1064" s="82" t="s">
        <v>35295</v>
      </c>
      <c r="W1064" s="82" t="str">
        <f t="shared" si="68"/>
        <v>ATD</v>
      </c>
      <c r="Y1064" s="82" t="s">
        <v>28846</v>
      </c>
      <c r="AA1064" s="82" t="s">
        <v>35296</v>
      </c>
      <c r="AB1064" s="82" t="s">
        <v>28722</v>
      </c>
      <c r="AC1064" s="82">
        <v>1811</v>
      </c>
      <c r="AD1064" s="82" t="s">
        <v>35295</v>
      </c>
      <c r="AE1064" s="82" t="str">
        <f t="shared" si="69"/>
        <v>BTD</v>
      </c>
      <c r="AX1064" s="82" t="s">
        <v>28728</v>
      </c>
      <c r="AY1064" s="82">
        <v>1811</v>
      </c>
      <c r="AZ1064" s="82" t="s">
        <v>35295</v>
      </c>
      <c r="BA1064" s="82" t="str">
        <f>AX1064&amp;AZ1064</f>
        <v>CTD</v>
      </c>
      <c r="BK1064" s="82" t="s">
        <v>28735</v>
      </c>
      <c r="BL1064" s="82">
        <v>1811</v>
      </c>
      <c r="BM1064" s="82" t="s">
        <v>35295</v>
      </c>
      <c r="BN1064" s="82" t="str">
        <f t="shared" si="70"/>
        <v>DTD</v>
      </c>
      <c r="BV1064" s="82" t="s">
        <v>28742</v>
      </c>
      <c r="BW1064" s="82">
        <v>1811</v>
      </c>
      <c r="BX1064" s="82" t="s">
        <v>35295</v>
      </c>
      <c r="BY1064" s="82" t="str">
        <f t="shared" si="71"/>
        <v>ETD</v>
      </c>
    </row>
    <row r="1065" spans="1:77" ht="13.5" customHeight="1">
      <c r="A1065" s="82" t="s">
        <v>35159</v>
      </c>
      <c r="D1065" s="82" t="s">
        <v>35160</v>
      </c>
      <c r="T1065" s="82" t="s">
        <v>28714</v>
      </c>
      <c r="U1065" s="82">
        <v>1812</v>
      </c>
      <c r="V1065" s="82" t="s">
        <v>35297</v>
      </c>
      <c r="W1065" s="82" t="str">
        <f t="shared" si="68"/>
        <v>ATE</v>
      </c>
      <c r="Y1065" s="82" t="s">
        <v>28846</v>
      </c>
      <c r="AA1065" s="82" t="s">
        <v>35298</v>
      </c>
      <c r="AB1065" s="82" t="s">
        <v>28722</v>
      </c>
      <c r="AC1065" s="82">
        <v>1812</v>
      </c>
      <c r="AD1065" s="82" t="s">
        <v>35297</v>
      </c>
      <c r="AE1065" s="82" t="str">
        <f t="shared" si="69"/>
        <v>BTE</v>
      </c>
      <c r="AX1065" s="82" t="s">
        <v>28728</v>
      </c>
      <c r="AY1065" s="82">
        <v>1812</v>
      </c>
      <c r="AZ1065" s="82" t="s">
        <v>35297</v>
      </c>
      <c r="BA1065" s="82" t="str">
        <f>AX1065&amp;AZ1065</f>
        <v>CTE</v>
      </c>
      <c r="BK1065" s="82" t="s">
        <v>28735</v>
      </c>
      <c r="BL1065" s="82">
        <v>1812</v>
      </c>
      <c r="BM1065" s="82" t="s">
        <v>35297</v>
      </c>
      <c r="BN1065" s="82" t="str">
        <f t="shared" si="70"/>
        <v>DTE</v>
      </c>
      <c r="BV1065" s="82" t="s">
        <v>28742</v>
      </c>
      <c r="BW1065" s="82">
        <v>1812</v>
      </c>
      <c r="BX1065" s="82" t="s">
        <v>35297</v>
      </c>
      <c r="BY1065" s="82" t="str">
        <f t="shared" si="71"/>
        <v>ETE</v>
      </c>
    </row>
    <row r="1066" spans="1:77" ht="13.5" customHeight="1">
      <c r="A1066" s="82" t="s">
        <v>35159</v>
      </c>
      <c r="D1066" s="82" t="s">
        <v>35160</v>
      </c>
      <c r="T1066" s="82" t="s">
        <v>28714</v>
      </c>
      <c r="U1066" s="82">
        <v>1813</v>
      </c>
      <c r="V1066" s="82" t="s">
        <v>35299</v>
      </c>
      <c r="W1066" s="82" t="str">
        <f t="shared" si="68"/>
        <v>ATF</v>
      </c>
      <c r="Y1066" s="82" t="s">
        <v>28846</v>
      </c>
      <c r="AA1066" s="82" t="s">
        <v>35300</v>
      </c>
      <c r="AB1066" s="82" t="s">
        <v>28722</v>
      </c>
      <c r="AC1066" s="82">
        <v>1813</v>
      </c>
      <c r="AD1066" s="82" t="s">
        <v>35299</v>
      </c>
      <c r="AE1066" s="82" t="str">
        <f t="shared" si="69"/>
        <v>BTF</v>
      </c>
      <c r="AX1066" s="82" t="s">
        <v>28728</v>
      </c>
      <c r="AY1066" s="82">
        <v>1813</v>
      </c>
      <c r="AZ1066" s="82" t="s">
        <v>35299</v>
      </c>
      <c r="BA1066" s="82" t="str">
        <f>AX1066&amp;AZ1066</f>
        <v>CTF</v>
      </c>
      <c r="BK1066" s="82" t="s">
        <v>28735</v>
      </c>
      <c r="BL1066" s="82">
        <v>1813</v>
      </c>
      <c r="BM1066" s="82" t="s">
        <v>35299</v>
      </c>
      <c r="BN1066" s="82" t="str">
        <f t="shared" si="70"/>
        <v>DTF</v>
      </c>
      <c r="BV1066" s="82" t="s">
        <v>28742</v>
      </c>
      <c r="BW1066" s="82">
        <v>1813</v>
      </c>
      <c r="BX1066" s="82" t="s">
        <v>35299</v>
      </c>
      <c r="BY1066" s="82" t="str">
        <f t="shared" si="71"/>
        <v>ETF</v>
      </c>
    </row>
    <row r="1067" spans="1:77" ht="13.5" customHeight="1">
      <c r="A1067" s="82" t="s">
        <v>35159</v>
      </c>
      <c r="D1067" s="82" t="s">
        <v>35160</v>
      </c>
      <c r="T1067" s="82" t="s">
        <v>28714</v>
      </c>
      <c r="U1067" s="82">
        <v>1814</v>
      </c>
      <c r="V1067" s="82" t="s">
        <v>35301</v>
      </c>
      <c r="W1067" s="82" t="str">
        <f t="shared" si="68"/>
        <v>ATG</v>
      </c>
      <c r="Y1067" s="82" t="s">
        <v>28846</v>
      </c>
      <c r="AA1067" s="82" t="s">
        <v>35302</v>
      </c>
      <c r="AB1067" s="82" t="s">
        <v>28722</v>
      </c>
      <c r="AC1067" s="82">
        <v>1814</v>
      </c>
      <c r="AD1067" s="82" t="s">
        <v>35301</v>
      </c>
      <c r="AE1067" s="82" t="str">
        <f t="shared" si="69"/>
        <v>BTG</v>
      </c>
      <c r="AX1067" s="82" t="s">
        <v>28728</v>
      </c>
      <c r="AY1067" s="82">
        <v>1814</v>
      </c>
      <c r="AZ1067" s="82" t="s">
        <v>35301</v>
      </c>
      <c r="BA1067" s="82" t="str">
        <f>AX1067&amp;AZ1067</f>
        <v>CTG</v>
      </c>
      <c r="BK1067" s="82" t="s">
        <v>28735</v>
      </c>
      <c r="BL1067" s="82">
        <v>1814</v>
      </c>
      <c r="BM1067" s="82" t="s">
        <v>35301</v>
      </c>
      <c r="BN1067" s="82" t="str">
        <f t="shared" si="70"/>
        <v>DTG</v>
      </c>
      <c r="BV1067" s="82" t="s">
        <v>28742</v>
      </c>
      <c r="BW1067" s="82">
        <v>1814</v>
      </c>
      <c r="BX1067" s="82" t="s">
        <v>35301</v>
      </c>
      <c r="BY1067" s="82" t="str">
        <f t="shared" si="71"/>
        <v>ETG</v>
      </c>
    </row>
    <row r="1068" spans="1:77" ht="13.5" customHeight="1">
      <c r="A1068" s="82" t="s">
        <v>35159</v>
      </c>
      <c r="D1068" s="82" t="s">
        <v>35160</v>
      </c>
      <c r="T1068" s="82" t="s">
        <v>28714</v>
      </c>
      <c r="U1068" s="82">
        <v>1815</v>
      </c>
      <c r="V1068" s="82" t="s">
        <v>35303</v>
      </c>
      <c r="W1068" s="82" t="str">
        <f t="shared" si="68"/>
        <v>ATH</v>
      </c>
      <c r="Y1068" s="82" t="s">
        <v>28846</v>
      </c>
      <c r="AA1068" s="82" t="s">
        <v>35304</v>
      </c>
      <c r="AB1068" s="82" t="s">
        <v>28722</v>
      </c>
      <c r="AC1068" s="82">
        <v>1815</v>
      </c>
      <c r="AD1068" s="82" t="s">
        <v>35303</v>
      </c>
      <c r="AE1068" s="82" t="str">
        <f t="shared" si="69"/>
        <v>BTH</v>
      </c>
      <c r="AX1068" s="82" t="s">
        <v>28728</v>
      </c>
      <c r="AY1068" s="82">
        <v>1815</v>
      </c>
      <c r="AZ1068" s="82" t="s">
        <v>35303</v>
      </c>
      <c r="BA1068" s="82" t="str">
        <f>AX1068&amp;AZ1068</f>
        <v>CTH</v>
      </c>
      <c r="BK1068" s="82" t="s">
        <v>28735</v>
      </c>
      <c r="BL1068" s="82">
        <v>1815</v>
      </c>
      <c r="BM1068" s="82" t="s">
        <v>35303</v>
      </c>
      <c r="BN1068" s="82" t="str">
        <f t="shared" si="70"/>
        <v>DTH</v>
      </c>
      <c r="BV1068" s="82" t="s">
        <v>28742</v>
      </c>
      <c r="BW1068" s="82">
        <v>1815</v>
      </c>
      <c r="BX1068" s="82" t="s">
        <v>35303</v>
      </c>
      <c r="BY1068" s="82" t="str">
        <f t="shared" si="71"/>
        <v>ETH</v>
      </c>
    </row>
    <row r="1069" spans="1:77" ht="13.5" customHeight="1">
      <c r="A1069" s="82" t="s">
        <v>35159</v>
      </c>
      <c r="D1069" s="82" t="s">
        <v>35160</v>
      </c>
      <c r="T1069" s="82" t="s">
        <v>28714</v>
      </c>
      <c r="U1069" s="82">
        <v>1816</v>
      </c>
      <c r="V1069" s="82" t="s">
        <v>35305</v>
      </c>
      <c r="W1069" s="82" t="str">
        <f t="shared" si="68"/>
        <v>ATI</v>
      </c>
      <c r="Y1069" s="82" t="s">
        <v>28846</v>
      </c>
      <c r="AA1069" s="82" t="s">
        <v>35306</v>
      </c>
      <c r="AB1069" s="82" t="s">
        <v>28722</v>
      </c>
      <c r="AC1069" s="82">
        <v>1816</v>
      </c>
      <c r="AD1069" s="82" t="s">
        <v>35305</v>
      </c>
      <c r="AE1069" s="82" t="str">
        <f t="shared" si="69"/>
        <v>BTI</v>
      </c>
      <c r="AX1069" s="82" t="s">
        <v>28728</v>
      </c>
      <c r="AY1069" s="82">
        <v>1816</v>
      </c>
      <c r="AZ1069" s="82" t="s">
        <v>35305</v>
      </c>
      <c r="BA1069" s="82" t="str">
        <f>AX1069&amp;AZ1069</f>
        <v>CTI</v>
      </c>
      <c r="BK1069" s="82" t="s">
        <v>28735</v>
      </c>
      <c r="BL1069" s="82">
        <v>1816</v>
      </c>
      <c r="BM1069" s="82" t="s">
        <v>35305</v>
      </c>
      <c r="BN1069" s="82" t="str">
        <f t="shared" si="70"/>
        <v>DTI</v>
      </c>
      <c r="BV1069" s="82" t="s">
        <v>28742</v>
      </c>
      <c r="BW1069" s="82">
        <v>1816</v>
      </c>
      <c r="BX1069" s="82" t="s">
        <v>35305</v>
      </c>
      <c r="BY1069" s="82" t="str">
        <f t="shared" si="71"/>
        <v>ETI</v>
      </c>
    </row>
    <row r="1070" spans="1:77" ht="13.5" customHeight="1">
      <c r="A1070" s="82" t="s">
        <v>35159</v>
      </c>
      <c r="D1070" s="82" t="s">
        <v>35160</v>
      </c>
      <c r="T1070" s="82" t="s">
        <v>28714</v>
      </c>
      <c r="U1070" s="82">
        <v>1817</v>
      </c>
      <c r="V1070" s="82" t="s">
        <v>35307</v>
      </c>
      <c r="W1070" s="82" t="str">
        <f t="shared" si="68"/>
        <v>ATJ</v>
      </c>
      <c r="Y1070" s="82" t="s">
        <v>28846</v>
      </c>
      <c r="AA1070" s="82" t="s">
        <v>35308</v>
      </c>
      <c r="AB1070" s="82" t="s">
        <v>28722</v>
      </c>
      <c r="AC1070" s="82">
        <v>1817</v>
      </c>
      <c r="AD1070" s="82" t="s">
        <v>35307</v>
      </c>
      <c r="AE1070" s="82" t="str">
        <f t="shared" si="69"/>
        <v>BTJ</v>
      </c>
      <c r="AX1070" s="82" t="s">
        <v>28728</v>
      </c>
      <c r="AY1070" s="82">
        <v>1817</v>
      </c>
      <c r="AZ1070" s="82" t="s">
        <v>35307</v>
      </c>
      <c r="BA1070" s="82" t="str">
        <f>AX1070&amp;AZ1070</f>
        <v>CTJ</v>
      </c>
      <c r="BK1070" s="82" t="s">
        <v>28735</v>
      </c>
      <c r="BL1070" s="82">
        <v>1817</v>
      </c>
      <c r="BM1070" s="82" t="s">
        <v>35307</v>
      </c>
      <c r="BN1070" s="82" t="str">
        <f t="shared" si="70"/>
        <v>DTJ</v>
      </c>
      <c r="BV1070" s="82" t="s">
        <v>28742</v>
      </c>
      <c r="BW1070" s="82">
        <v>1817</v>
      </c>
      <c r="BX1070" s="82" t="s">
        <v>35307</v>
      </c>
      <c r="BY1070" s="82" t="str">
        <f t="shared" si="71"/>
        <v>ETJ</v>
      </c>
    </row>
    <row r="1071" spans="1:77" ht="13.5" customHeight="1">
      <c r="A1071" s="82" t="s">
        <v>35159</v>
      </c>
      <c r="D1071" s="82" t="s">
        <v>35160</v>
      </c>
      <c r="T1071" s="82" t="s">
        <v>28714</v>
      </c>
      <c r="U1071" s="82">
        <v>1818</v>
      </c>
      <c r="V1071" s="82" t="s">
        <v>35309</v>
      </c>
      <c r="W1071" s="82" t="str">
        <f t="shared" si="68"/>
        <v>ATK</v>
      </c>
      <c r="Y1071" s="82" t="s">
        <v>28846</v>
      </c>
      <c r="AA1071" s="82" t="s">
        <v>35310</v>
      </c>
      <c r="AB1071" s="82" t="s">
        <v>28722</v>
      </c>
      <c r="AC1071" s="82">
        <v>1818</v>
      </c>
      <c r="AD1071" s="82" t="s">
        <v>35309</v>
      </c>
      <c r="AE1071" s="82" t="str">
        <f t="shared" si="69"/>
        <v>BTK</v>
      </c>
      <c r="AX1071" s="82" t="s">
        <v>28728</v>
      </c>
      <c r="AY1071" s="82">
        <v>1818</v>
      </c>
      <c r="AZ1071" s="82" t="s">
        <v>35309</v>
      </c>
      <c r="BA1071" s="82" t="str">
        <f>AX1071&amp;AZ1071</f>
        <v>CTK</v>
      </c>
      <c r="BK1071" s="82" t="s">
        <v>28735</v>
      </c>
      <c r="BL1071" s="82">
        <v>1818</v>
      </c>
      <c r="BM1071" s="82" t="s">
        <v>35309</v>
      </c>
      <c r="BN1071" s="82" t="str">
        <f t="shared" si="70"/>
        <v>DTK</v>
      </c>
      <c r="BV1071" s="82" t="s">
        <v>28742</v>
      </c>
      <c r="BW1071" s="82">
        <v>1818</v>
      </c>
      <c r="BX1071" s="82" t="s">
        <v>35309</v>
      </c>
      <c r="BY1071" s="82" t="str">
        <f t="shared" si="71"/>
        <v>ETK</v>
      </c>
    </row>
    <row r="1072" spans="1:77" ht="13.5" customHeight="1">
      <c r="A1072" s="82" t="s">
        <v>35159</v>
      </c>
      <c r="D1072" s="82" t="s">
        <v>35160</v>
      </c>
      <c r="T1072" s="82" t="s">
        <v>28714</v>
      </c>
      <c r="U1072" s="82">
        <v>1819</v>
      </c>
      <c r="V1072" s="82" t="s">
        <v>35311</v>
      </c>
      <c r="W1072" s="82" t="str">
        <f t="shared" si="68"/>
        <v>ATL</v>
      </c>
      <c r="Y1072" s="82" t="s">
        <v>28846</v>
      </c>
      <c r="AA1072" s="82" t="s">
        <v>35312</v>
      </c>
      <c r="AB1072" s="82" t="s">
        <v>28722</v>
      </c>
      <c r="AC1072" s="82">
        <v>1819</v>
      </c>
      <c r="AD1072" s="82" t="s">
        <v>35311</v>
      </c>
      <c r="AE1072" s="82" t="str">
        <f t="shared" si="69"/>
        <v>BTL</v>
      </c>
      <c r="AX1072" s="82" t="s">
        <v>28728</v>
      </c>
      <c r="AY1072" s="82">
        <v>1819</v>
      </c>
      <c r="AZ1072" s="82" t="s">
        <v>35311</v>
      </c>
      <c r="BA1072" s="82" t="str">
        <f>AX1072&amp;AZ1072</f>
        <v>CTL</v>
      </c>
      <c r="BK1072" s="82" t="s">
        <v>28735</v>
      </c>
      <c r="BL1072" s="82">
        <v>1819</v>
      </c>
      <c r="BM1072" s="82" t="s">
        <v>35311</v>
      </c>
      <c r="BN1072" s="82" t="str">
        <f t="shared" si="70"/>
        <v>DTL</v>
      </c>
      <c r="BV1072" s="82" t="s">
        <v>28742</v>
      </c>
      <c r="BW1072" s="82">
        <v>1819</v>
      </c>
      <c r="BX1072" s="82" t="s">
        <v>35311</v>
      </c>
      <c r="BY1072" s="82" t="str">
        <f t="shared" si="71"/>
        <v>ETL</v>
      </c>
    </row>
    <row r="1073" spans="1:77" ht="13.5" customHeight="1">
      <c r="A1073" s="82" t="s">
        <v>35159</v>
      </c>
      <c r="D1073" s="82" t="s">
        <v>35160</v>
      </c>
      <c r="T1073" s="82" t="s">
        <v>28714</v>
      </c>
      <c r="U1073" s="82">
        <v>1820</v>
      </c>
      <c r="V1073" s="82" t="s">
        <v>35313</v>
      </c>
      <c r="W1073" s="82" t="str">
        <f t="shared" si="68"/>
        <v>ATM</v>
      </c>
      <c r="Y1073" s="82" t="s">
        <v>28846</v>
      </c>
      <c r="AA1073" s="82" t="s">
        <v>35314</v>
      </c>
      <c r="AB1073" s="82" t="s">
        <v>28722</v>
      </c>
      <c r="AC1073" s="82">
        <v>1820</v>
      </c>
      <c r="AD1073" s="82" t="s">
        <v>35313</v>
      </c>
      <c r="AE1073" s="82" t="str">
        <f t="shared" si="69"/>
        <v>BTM</v>
      </c>
      <c r="AX1073" s="82" t="s">
        <v>28728</v>
      </c>
      <c r="AY1073" s="82">
        <v>1820</v>
      </c>
      <c r="AZ1073" s="82" t="s">
        <v>35313</v>
      </c>
      <c r="BA1073" s="82" t="str">
        <f>AX1073&amp;AZ1073</f>
        <v>CTM</v>
      </c>
      <c r="BK1073" s="82" t="s">
        <v>28735</v>
      </c>
      <c r="BL1073" s="82">
        <v>1820</v>
      </c>
      <c r="BM1073" s="82" t="s">
        <v>35313</v>
      </c>
      <c r="BN1073" s="82" t="str">
        <f t="shared" si="70"/>
        <v>DTM</v>
      </c>
      <c r="BV1073" s="82" t="s">
        <v>28742</v>
      </c>
      <c r="BW1073" s="82">
        <v>1820</v>
      </c>
      <c r="BX1073" s="82" t="s">
        <v>35313</v>
      </c>
      <c r="BY1073" s="82" t="str">
        <f t="shared" si="71"/>
        <v>ETM</v>
      </c>
    </row>
    <row r="1074" spans="1:77" ht="13.5" customHeight="1">
      <c r="A1074" s="82" t="s">
        <v>35159</v>
      </c>
      <c r="D1074" s="82" t="s">
        <v>35160</v>
      </c>
      <c r="T1074" s="82" t="s">
        <v>28714</v>
      </c>
      <c r="U1074" s="82">
        <v>1821</v>
      </c>
      <c r="V1074" s="82" t="s">
        <v>35315</v>
      </c>
      <c r="W1074" s="82" t="str">
        <f t="shared" si="68"/>
        <v>ATN</v>
      </c>
      <c r="Y1074" s="82" t="s">
        <v>28846</v>
      </c>
      <c r="AA1074" s="82" t="s">
        <v>35316</v>
      </c>
      <c r="AB1074" s="82" t="s">
        <v>28722</v>
      </c>
      <c r="AC1074" s="82">
        <v>1821</v>
      </c>
      <c r="AD1074" s="82" t="s">
        <v>35315</v>
      </c>
      <c r="AE1074" s="82" t="str">
        <f t="shared" si="69"/>
        <v>BTN</v>
      </c>
      <c r="AX1074" s="82" t="s">
        <v>28728</v>
      </c>
      <c r="AY1074" s="82">
        <v>1821</v>
      </c>
      <c r="AZ1074" s="82" t="s">
        <v>35315</v>
      </c>
      <c r="BA1074" s="82" t="str">
        <f>AX1074&amp;AZ1074</f>
        <v>CTN</v>
      </c>
      <c r="BK1074" s="82" t="s">
        <v>28735</v>
      </c>
      <c r="BL1074" s="82">
        <v>1821</v>
      </c>
      <c r="BM1074" s="82" t="s">
        <v>35315</v>
      </c>
      <c r="BN1074" s="82" t="str">
        <f t="shared" si="70"/>
        <v>DTN</v>
      </c>
      <c r="BV1074" s="82" t="s">
        <v>28742</v>
      </c>
      <c r="BW1074" s="82">
        <v>1821</v>
      </c>
      <c r="BX1074" s="82" t="s">
        <v>35315</v>
      </c>
      <c r="BY1074" s="82" t="str">
        <f t="shared" si="71"/>
        <v>ETN</v>
      </c>
    </row>
    <row r="1075" spans="1:77" ht="13.5" customHeight="1">
      <c r="A1075" s="82" t="s">
        <v>35159</v>
      </c>
      <c r="D1075" s="82" t="s">
        <v>35160</v>
      </c>
      <c r="T1075" s="82" t="s">
        <v>28714</v>
      </c>
      <c r="U1075" s="82">
        <v>1822</v>
      </c>
      <c r="V1075" s="82" t="s">
        <v>35317</v>
      </c>
      <c r="W1075" s="82" t="str">
        <f t="shared" si="68"/>
        <v>ATO</v>
      </c>
      <c r="Y1075" s="82" t="s">
        <v>28846</v>
      </c>
      <c r="AA1075" s="82" t="s">
        <v>35318</v>
      </c>
      <c r="AB1075" s="82" t="s">
        <v>28722</v>
      </c>
      <c r="AC1075" s="82">
        <v>1822</v>
      </c>
      <c r="AD1075" s="82" t="s">
        <v>35317</v>
      </c>
      <c r="AE1075" s="82" t="str">
        <f t="shared" si="69"/>
        <v>BTO</v>
      </c>
      <c r="AX1075" s="82" t="s">
        <v>28728</v>
      </c>
      <c r="AY1075" s="82">
        <v>1822</v>
      </c>
      <c r="AZ1075" s="82" t="s">
        <v>35317</v>
      </c>
      <c r="BA1075" s="82" t="str">
        <f>AX1075&amp;AZ1075</f>
        <v>CTO</v>
      </c>
      <c r="BK1075" s="82" t="s">
        <v>28735</v>
      </c>
      <c r="BL1075" s="82">
        <v>1822</v>
      </c>
      <c r="BM1075" s="82" t="s">
        <v>35317</v>
      </c>
      <c r="BN1075" s="82" t="str">
        <f t="shared" si="70"/>
        <v>DTO</v>
      </c>
      <c r="BV1075" s="82" t="s">
        <v>28742</v>
      </c>
      <c r="BW1075" s="82">
        <v>1822</v>
      </c>
      <c r="BX1075" s="82" t="s">
        <v>35317</v>
      </c>
      <c r="BY1075" s="82" t="str">
        <f t="shared" si="71"/>
        <v>ETO</v>
      </c>
    </row>
    <row r="1076" spans="1:77" ht="13.5" customHeight="1">
      <c r="A1076" s="82" t="s">
        <v>35159</v>
      </c>
      <c r="D1076" s="82" t="s">
        <v>35160</v>
      </c>
      <c r="T1076" s="82" t="s">
        <v>28714</v>
      </c>
      <c r="U1076" s="82">
        <v>1823</v>
      </c>
      <c r="V1076" s="82" t="s">
        <v>35319</v>
      </c>
      <c r="W1076" s="82" t="str">
        <f t="shared" si="68"/>
        <v>ATP</v>
      </c>
      <c r="Y1076" s="82" t="s">
        <v>28846</v>
      </c>
      <c r="AA1076" s="82" t="s">
        <v>35320</v>
      </c>
      <c r="AB1076" s="82" t="s">
        <v>28722</v>
      </c>
      <c r="AC1076" s="82">
        <v>1823</v>
      </c>
      <c r="AD1076" s="82" t="s">
        <v>35319</v>
      </c>
      <c r="AE1076" s="82" t="str">
        <f t="shared" si="69"/>
        <v>BTP</v>
      </c>
      <c r="AX1076" s="82" t="s">
        <v>28728</v>
      </c>
      <c r="AY1076" s="82">
        <v>1823</v>
      </c>
      <c r="AZ1076" s="82" t="s">
        <v>35319</v>
      </c>
      <c r="BA1076" s="82" t="str">
        <f>AX1076&amp;AZ1076</f>
        <v>CTP</v>
      </c>
      <c r="BK1076" s="82" t="s">
        <v>28735</v>
      </c>
      <c r="BL1076" s="82">
        <v>1823</v>
      </c>
      <c r="BM1076" s="82" t="s">
        <v>35319</v>
      </c>
      <c r="BN1076" s="82" t="str">
        <f t="shared" si="70"/>
        <v>DTP</v>
      </c>
      <c r="BV1076" s="82" t="s">
        <v>28742</v>
      </c>
      <c r="BW1076" s="82">
        <v>1823</v>
      </c>
      <c r="BX1076" s="82" t="s">
        <v>35319</v>
      </c>
      <c r="BY1076" s="82" t="str">
        <f t="shared" si="71"/>
        <v>ETP</v>
      </c>
    </row>
    <row r="1077" spans="1:77" ht="13.5" customHeight="1">
      <c r="A1077" s="82" t="s">
        <v>35159</v>
      </c>
      <c r="D1077" s="82" t="s">
        <v>35160</v>
      </c>
      <c r="T1077" s="82" t="s">
        <v>28714</v>
      </c>
      <c r="U1077" s="82">
        <v>1824</v>
      </c>
      <c r="V1077" s="82" t="s">
        <v>35321</v>
      </c>
      <c r="W1077" s="82" t="str">
        <f t="shared" si="68"/>
        <v>ATQ</v>
      </c>
      <c r="Y1077" s="82" t="s">
        <v>28846</v>
      </c>
      <c r="AA1077" s="82" t="s">
        <v>35322</v>
      </c>
      <c r="AB1077" s="82" t="s">
        <v>28722</v>
      </c>
      <c r="AC1077" s="82">
        <v>1824</v>
      </c>
      <c r="AD1077" s="82" t="s">
        <v>35321</v>
      </c>
      <c r="AE1077" s="82" t="str">
        <f t="shared" si="69"/>
        <v>BTQ</v>
      </c>
      <c r="AX1077" s="82" t="s">
        <v>28728</v>
      </c>
      <c r="AY1077" s="82">
        <v>1824</v>
      </c>
      <c r="AZ1077" s="82" t="s">
        <v>35321</v>
      </c>
      <c r="BA1077" s="82" t="str">
        <f>AX1077&amp;AZ1077</f>
        <v>CTQ</v>
      </c>
      <c r="BK1077" s="82" t="s">
        <v>28735</v>
      </c>
      <c r="BL1077" s="82">
        <v>1824</v>
      </c>
      <c r="BM1077" s="82" t="s">
        <v>35321</v>
      </c>
      <c r="BN1077" s="82" t="str">
        <f t="shared" si="70"/>
        <v>DTQ</v>
      </c>
      <c r="BV1077" s="82" t="s">
        <v>28742</v>
      </c>
      <c r="BW1077" s="82">
        <v>1824</v>
      </c>
      <c r="BX1077" s="82" t="s">
        <v>35321</v>
      </c>
      <c r="BY1077" s="82" t="str">
        <f t="shared" si="71"/>
        <v>ETQ</v>
      </c>
    </row>
    <row r="1078" spans="1:77" ht="13.5" customHeight="1">
      <c r="A1078" s="82" t="s">
        <v>35159</v>
      </c>
      <c r="D1078" s="82" t="s">
        <v>35160</v>
      </c>
      <c r="T1078" s="82" t="s">
        <v>28714</v>
      </c>
      <c r="U1078" s="82">
        <v>1825</v>
      </c>
      <c r="V1078" s="82" t="s">
        <v>35323</v>
      </c>
      <c r="W1078" s="82" t="str">
        <f t="shared" si="68"/>
        <v>ATR</v>
      </c>
      <c r="Y1078" s="82" t="s">
        <v>28846</v>
      </c>
      <c r="AA1078" s="82" t="s">
        <v>35324</v>
      </c>
      <c r="AB1078" s="82" t="s">
        <v>28722</v>
      </c>
      <c r="AC1078" s="82">
        <v>1825</v>
      </c>
      <c r="AD1078" s="82" t="s">
        <v>35323</v>
      </c>
      <c r="AE1078" s="82" t="str">
        <f t="shared" si="69"/>
        <v>BTR</v>
      </c>
      <c r="AX1078" s="82" t="s">
        <v>28728</v>
      </c>
      <c r="AY1078" s="82">
        <v>1825</v>
      </c>
      <c r="AZ1078" s="82" t="s">
        <v>35323</v>
      </c>
      <c r="BA1078" s="82" t="str">
        <f>AX1078&amp;AZ1078</f>
        <v>CTR</v>
      </c>
      <c r="BK1078" s="82" t="s">
        <v>28735</v>
      </c>
      <c r="BL1078" s="82">
        <v>1825</v>
      </c>
      <c r="BM1078" s="82" t="s">
        <v>35323</v>
      </c>
      <c r="BN1078" s="82" t="str">
        <f t="shared" si="70"/>
        <v>DTR</v>
      </c>
      <c r="BV1078" s="82" t="s">
        <v>28742</v>
      </c>
      <c r="BW1078" s="82">
        <v>1825</v>
      </c>
      <c r="BX1078" s="82" t="s">
        <v>35323</v>
      </c>
      <c r="BY1078" s="82" t="str">
        <f t="shared" si="71"/>
        <v>ETR</v>
      </c>
    </row>
    <row r="1079" spans="1:77" ht="13.5" customHeight="1">
      <c r="A1079" s="82" t="s">
        <v>35159</v>
      </c>
      <c r="D1079" s="82" t="s">
        <v>35160</v>
      </c>
      <c r="T1079" s="82" t="s">
        <v>28714</v>
      </c>
      <c r="U1079" s="82">
        <v>1826</v>
      </c>
      <c r="V1079" s="82" t="s">
        <v>35325</v>
      </c>
      <c r="W1079" s="82" t="str">
        <f t="shared" si="68"/>
        <v>ATS</v>
      </c>
      <c r="Y1079" s="82" t="s">
        <v>28846</v>
      </c>
      <c r="AA1079" s="82" t="s">
        <v>29023</v>
      </c>
      <c r="AB1079" s="82" t="s">
        <v>28722</v>
      </c>
      <c r="AC1079" s="82">
        <v>1826</v>
      </c>
      <c r="AD1079" s="82" t="s">
        <v>35325</v>
      </c>
      <c r="AE1079" s="82" t="str">
        <f t="shared" si="69"/>
        <v>BTS</v>
      </c>
      <c r="AX1079" s="82" t="s">
        <v>28728</v>
      </c>
      <c r="AY1079" s="82">
        <v>1826</v>
      </c>
      <c r="AZ1079" s="82" t="s">
        <v>35325</v>
      </c>
      <c r="BA1079" s="82" t="str">
        <f>AX1079&amp;AZ1079</f>
        <v>CTS</v>
      </c>
      <c r="BK1079" s="82" t="s">
        <v>28735</v>
      </c>
      <c r="BL1079" s="82">
        <v>1826</v>
      </c>
      <c r="BM1079" s="82" t="s">
        <v>35325</v>
      </c>
      <c r="BN1079" s="82" t="str">
        <f t="shared" si="70"/>
        <v>DTS</v>
      </c>
      <c r="BV1079" s="82" t="s">
        <v>28742</v>
      </c>
      <c r="BW1079" s="82">
        <v>1826</v>
      </c>
      <c r="BX1079" s="82" t="s">
        <v>35325</v>
      </c>
      <c r="BY1079" s="82" t="str">
        <f t="shared" si="71"/>
        <v>ETS</v>
      </c>
    </row>
    <row r="1080" spans="1:77" ht="13.5" customHeight="1">
      <c r="A1080" s="82" t="s">
        <v>35159</v>
      </c>
      <c r="D1080" s="82" t="s">
        <v>35160</v>
      </c>
      <c r="T1080" s="82" t="s">
        <v>28714</v>
      </c>
      <c r="U1080" s="82">
        <v>1827</v>
      </c>
      <c r="V1080" s="82" t="s">
        <v>35326</v>
      </c>
      <c r="W1080" s="82" t="str">
        <f t="shared" si="68"/>
        <v>ATT</v>
      </c>
      <c r="Y1080" s="82" t="s">
        <v>28846</v>
      </c>
      <c r="AA1080" s="82" t="s">
        <v>35327</v>
      </c>
      <c r="AB1080" s="82" t="s">
        <v>28722</v>
      </c>
      <c r="AC1080" s="82">
        <v>1827</v>
      </c>
      <c r="AD1080" s="82" t="s">
        <v>35326</v>
      </c>
      <c r="AE1080" s="82" t="str">
        <f t="shared" si="69"/>
        <v>BTT</v>
      </c>
      <c r="AX1080" s="82" t="s">
        <v>28728</v>
      </c>
      <c r="AY1080" s="82">
        <v>1827</v>
      </c>
      <c r="AZ1080" s="82" t="s">
        <v>35326</v>
      </c>
      <c r="BA1080" s="82" t="str">
        <f>AX1080&amp;AZ1080</f>
        <v>CTT</v>
      </c>
      <c r="BK1080" s="82" t="s">
        <v>28735</v>
      </c>
      <c r="BL1080" s="82">
        <v>1827</v>
      </c>
      <c r="BM1080" s="82" t="s">
        <v>35326</v>
      </c>
      <c r="BN1080" s="82" t="str">
        <f t="shared" si="70"/>
        <v>DTT</v>
      </c>
      <c r="BV1080" s="82" t="s">
        <v>28742</v>
      </c>
      <c r="BW1080" s="82">
        <v>1827</v>
      </c>
      <c r="BX1080" s="82" t="s">
        <v>35326</v>
      </c>
      <c r="BY1080" s="82" t="str">
        <f t="shared" si="71"/>
        <v>ETT</v>
      </c>
    </row>
    <row r="1081" spans="1:77" ht="13.5" customHeight="1">
      <c r="A1081" s="82" t="s">
        <v>35159</v>
      </c>
      <c r="D1081" s="82" t="s">
        <v>35160</v>
      </c>
      <c r="T1081" s="82" t="s">
        <v>28714</v>
      </c>
      <c r="U1081" s="82">
        <v>1828</v>
      </c>
      <c r="V1081" s="82" t="s">
        <v>35328</v>
      </c>
      <c r="W1081" s="82" t="str">
        <f t="shared" si="68"/>
        <v>ATU</v>
      </c>
      <c r="Y1081" s="82" t="s">
        <v>28846</v>
      </c>
      <c r="AA1081" s="82" t="s">
        <v>35329</v>
      </c>
      <c r="AB1081" s="82" t="s">
        <v>28722</v>
      </c>
      <c r="AC1081" s="82">
        <v>1828</v>
      </c>
      <c r="AD1081" s="82" t="s">
        <v>35328</v>
      </c>
      <c r="AE1081" s="82" t="str">
        <f t="shared" si="69"/>
        <v>BTU</v>
      </c>
      <c r="AX1081" s="82" t="s">
        <v>28728</v>
      </c>
      <c r="AY1081" s="82">
        <v>1828</v>
      </c>
      <c r="AZ1081" s="82" t="s">
        <v>35328</v>
      </c>
      <c r="BA1081" s="82" t="str">
        <f>AX1081&amp;AZ1081</f>
        <v>CTU</v>
      </c>
      <c r="BK1081" s="82" t="s">
        <v>28735</v>
      </c>
      <c r="BL1081" s="82">
        <v>1828</v>
      </c>
      <c r="BM1081" s="82" t="s">
        <v>35328</v>
      </c>
      <c r="BN1081" s="82" t="str">
        <f t="shared" si="70"/>
        <v>DTU</v>
      </c>
      <c r="BV1081" s="82" t="s">
        <v>28742</v>
      </c>
      <c r="BW1081" s="82">
        <v>1828</v>
      </c>
      <c r="BX1081" s="82" t="s">
        <v>35328</v>
      </c>
      <c r="BY1081" s="82" t="str">
        <f t="shared" si="71"/>
        <v>ETU</v>
      </c>
    </row>
    <row r="1082" spans="1:77" ht="13.5" customHeight="1">
      <c r="A1082" s="82" t="s">
        <v>35159</v>
      </c>
      <c r="D1082" s="82" t="s">
        <v>35160</v>
      </c>
      <c r="T1082" s="82" t="s">
        <v>28714</v>
      </c>
      <c r="U1082" s="82">
        <v>1829</v>
      </c>
      <c r="V1082" s="82" t="s">
        <v>35330</v>
      </c>
      <c r="W1082" s="82" t="str">
        <f t="shared" si="68"/>
        <v>ATV</v>
      </c>
      <c r="Y1082" s="82" t="s">
        <v>28846</v>
      </c>
      <c r="AA1082" s="82" t="s">
        <v>35331</v>
      </c>
      <c r="AB1082" s="82" t="s">
        <v>28722</v>
      </c>
      <c r="AC1082" s="82">
        <v>1829</v>
      </c>
      <c r="AD1082" s="82" t="s">
        <v>35330</v>
      </c>
      <c r="AE1082" s="82" t="str">
        <f t="shared" si="69"/>
        <v>BTV</v>
      </c>
      <c r="AX1082" s="82" t="s">
        <v>28728</v>
      </c>
      <c r="AY1082" s="82">
        <v>1829</v>
      </c>
      <c r="AZ1082" s="82" t="s">
        <v>35330</v>
      </c>
      <c r="BA1082" s="82" t="str">
        <f>AX1082&amp;AZ1082</f>
        <v>CTV</v>
      </c>
      <c r="BK1082" s="82" t="s">
        <v>28735</v>
      </c>
      <c r="BL1082" s="82">
        <v>1829</v>
      </c>
      <c r="BM1082" s="82" t="s">
        <v>35330</v>
      </c>
      <c r="BN1082" s="82" t="str">
        <f t="shared" si="70"/>
        <v>DTV</v>
      </c>
      <c r="BV1082" s="82" t="s">
        <v>28742</v>
      </c>
      <c r="BW1082" s="82">
        <v>1829</v>
      </c>
      <c r="BX1082" s="82" t="s">
        <v>35330</v>
      </c>
      <c r="BY1082" s="82" t="str">
        <f t="shared" si="71"/>
        <v>ETV</v>
      </c>
    </row>
    <row r="1083" spans="1:77" ht="13.5" customHeight="1">
      <c r="A1083" s="82" t="s">
        <v>35159</v>
      </c>
      <c r="D1083" s="82" t="s">
        <v>35160</v>
      </c>
      <c r="T1083" s="82" t="s">
        <v>28714</v>
      </c>
      <c r="U1083" s="82">
        <v>1830</v>
      </c>
      <c r="V1083" s="82" t="s">
        <v>35332</v>
      </c>
      <c r="W1083" s="82" t="str">
        <f t="shared" si="68"/>
        <v>ATW</v>
      </c>
      <c r="Y1083" s="82" t="s">
        <v>28846</v>
      </c>
      <c r="AA1083" s="82" t="s">
        <v>35333</v>
      </c>
      <c r="AB1083" s="82" t="s">
        <v>28722</v>
      </c>
      <c r="AC1083" s="82">
        <v>1830</v>
      </c>
      <c r="AD1083" s="82" t="s">
        <v>35332</v>
      </c>
      <c r="AE1083" s="82" t="str">
        <f t="shared" si="69"/>
        <v>BTW</v>
      </c>
      <c r="AX1083" s="82" t="s">
        <v>28728</v>
      </c>
      <c r="AY1083" s="82">
        <v>1830</v>
      </c>
      <c r="AZ1083" s="82" t="s">
        <v>35332</v>
      </c>
      <c r="BA1083" s="82" t="str">
        <f>AX1083&amp;AZ1083</f>
        <v>CTW</v>
      </c>
      <c r="BK1083" s="82" t="s">
        <v>28735</v>
      </c>
      <c r="BL1083" s="82">
        <v>1830</v>
      </c>
      <c r="BM1083" s="82" t="s">
        <v>35332</v>
      </c>
      <c r="BN1083" s="82" t="str">
        <f t="shared" si="70"/>
        <v>DTW</v>
      </c>
      <c r="BV1083" s="82" t="s">
        <v>28742</v>
      </c>
      <c r="BW1083" s="82">
        <v>1830</v>
      </c>
      <c r="BX1083" s="82" t="s">
        <v>35332</v>
      </c>
      <c r="BY1083" s="82" t="str">
        <f t="shared" si="71"/>
        <v>ETW</v>
      </c>
    </row>
    <row r="1084" spans="1:77" ht="13.5" customHeight="1">
      <c r="A1084" s="82" t="s">
        <v>35159</v>
      </c>
      <c r="D1084" s="82" t="s">
        <v>35160</v>
      </c>
      <c r="T1084" s="82" t="s">
        <v>28714</v>
      </c>
      <c r="U1084" s="82">
        <v>1831</v>
      </c>
      <c r="V1084" s="82" t="s">
        <v>35334</v>
      </c>
      <c r="W1084" s="82" t="str">
        <f t="shared" si="68"/>
        <v>ATX</v>
      </c>
      <c r="Y1084" s="82" t="s">
        <v>28846</v>
      </c>
      <c r="AA1084" s="82" t="s">
        <v>35335</v>
      </c>
      <c r="AB1084" s="82" t="s">
        <v>28722</v>
      </c>
      <c r="AC1084" s="82">
        <v>1831</v>
      </c>
      <c r="AD1084" s="82" t="s">
        <v>35334</v>
      </c>
      <c r="AE1084" s="82" t="str">
        <f t="shared" si="69"/>
        <v>BTX</v>
      </c>
      <c r="AX1084" s="82" t="s">
        <v>28728</v>
      </c>
      <c r="AY1084" s="82">
        <v>1831</v>
      </c>
      <c r="AZ1084" s="82" t="s">
        <v>35334</v>
      </c>
      <c r="BA1084" s="82" t="str">
        <f>AX1084&amp;AZ1084</f>
        <v>CTX</v>
      </c>
      <c r="BK1084" s="82" t="s">
        <v>28735</v>
      </c>
      <c r="BL1084" s="82">
        <v>1831</v>
      </c>
      <c r="BM1084" s="82" t="s">
        <v>35334</v>
      </c>
      <c r="BN1084" s="82" t="str">
        <f t="shared" si="70"/>
        <v>DTX</v>
      </c>
      <c r="BV1084" s="82" t="s">
        <v>28742</v>
      </c>
      <c r="BW1084" s="82">
        <v>1831</v>
      </c>
      <c r="BX1084" s="82" t="s">
        <v>35334</v>
      </c>
      <c r="BY1084" s="82" t="str">
        <f t="shared" si="71"/>
        <v>ETX</v>
      </c>
    </row>
    <row r="1085" spans="1:77" ht="13.5" customHeight="1">
      <c r="A1085" s="82" t="s">
        <v>35159</v>
      </c>
      <c r="D1085" s="82" t="s">
        <v>35160</v>
      </c>
      <c r="T1085" s="82" t="s">
        <v>28714</v>
      </c>
      <c r="U1085" s="82">
        <v>1832</v>
      </c>
      <c r="V1085" s="82" t="s">
        <v>35336</v>
      </c>
      <c r="W1085" s="82" t="str">
        <f t="shared" si="68"/>
        <v>ATY</v>
      </c>
      <c r="Y1085" s="82" t="s">
        <v>28846</v>
      </c>
      <c r="AA1085" s="82" t="s">
        <v>35337</v>
      </c>
      <c r="AB1085" s="82" t="s">
        <v>28722</v>
      </c>
      <c r="AC1085" s="82">
        <v>1832</v>
      </c>
      <c r="AD1085" s="82" t="s">
        <v>35336</v>
      </c>
      <c r="AE1085" s="82" t="str">
        <f t="shared" si="69"/>
        <v>BTY</v>
      </c>
      <c r="AX1085" s="82" t="s">
        <v>28728</v>
      </c>
      <c r="AY1085" s="82">
        <v>1832</v>
      </c>
      <c r="AZ1085" s="82" t="s">
        <v>35336</v>
      </c>
      <c r="BA1085" s="82" t="str">
        <f>AX1085&amp;AZ1085</f>
        <v>CTY</v>
      </c>
      <c r="BK1085" s="82" t="s">
        <v>28735</v>
      </c>
      <c r="BL1085" s="82">
        <v>1832</v>
      </c>
      <c r="BM1085" s="82" t="s">
        <v>35336</v>
      </c>
      <c r="BN1085" s="82" t="str">
        <f t="shared" si="70"/>
        <v>DTY</v>
      </c>
      <c r="BV1085" s="82" t="s">
        <v>28742</v>
      </c>
      <c r="BW1085" s="82">
        <v>1832</v>
      </c>
      <c r="BX1085" s="82" t="s">
        <v>35336</v>
      </c>
      <c r="BY1085" s="82" t="str">
        <f t="shared" si="71"/>
        <v>ETY</v>
      </c>
    </row>
    <row r="1086" spans="1:77" ht="13.5" customHeight="1">
      <c r="A1086" s="82" t="s">
        <v>35159</v>
      </c>
      <c r="D1086" s="82" t="s">
        <v>35160</v>
      </c>
      <c r="T1086" s="82" t="s">
        <v>28714</v>
      </c>
      <c r="U1086" s="82">
        <v>1833</v>
      </c>
      <c r="V1086" s="82" t="s">
        <v>35338</v>
      </c>
      <c r="W1086" s="82" t="str">
        <f t="shared" si="68"/>
        <v>ATZ</v>
      </c>
      <c r="Y1086" s="82" t="s">
        <v>28846</v>
      </c>
      <c r="AA1086" s="82" t="s">
        <v>35339</v>
      </c>
      <c r="AB1086" s="82" t="s">
        <v>28722</v>
      </c>
      <c r="AC1086" s="82">
        <v>1833</v>
      </c>
      <c r="AD1086" s="82" t="s">
        <v>35338</v>
      </c>
      <c r="AE1086" s="82" t="str">
        <f t="shared" si="69"/>
        <v>BTZ</v>
      </c>
      <c r="AX1086" s="82" t="s">
        <v>28728</v>
      </c>
      <c r="AY1086" s="82">
        <v>1833</v>
      </c>
      <c r="AZ1086" s="82" t="s">
        <v>35338</v>
      </c>
      <c r="BA1086" s="82" t="str">
        <f>AX1086&amp;AZ1086</f>
        <v>CTZ</v>
      </c>
      <c r="BK1086" s="82" t="s">
        <v>28735</v>
      </c>
      <c r="BL1086" s="82">
        <v>1833</v>
      </c>
      <c r="BM1086" s="82" t="s">
        <v>35338</v>
      </c>
      <c r="BN1086" s="82" t="str">
        <f t="shared" si="70"/>
        <v>DTZ</v>
      </c>
      <c r="BV1086" s="82" t="s">
        <v>28742</v>
      </c>
      <c r="BW1086" s="82">
        <v>1833</v>
      </c>
      <c r="BX1086" s="82" t="s">
        <v>35338</v>
      </c>
      <c r="BY1086" s="82" t="str">
        <f t="shared" si="71"/>
        <v>ETZ</v>
      </c>
    </row>
    <row r="1087" spans="1:77" ht="13.5" customHeight="1">
      <c r="A1087" s="82" t="s">
        <v>35159</v>
      </c>
      <c r="D1087" s="82" t="s">
        <v>35160</v>
      </c>
      <c r="T1087" s="82" t="s">
        <v>28714</v>
      </c>
      <c r="U1087" s="82">
        <v>1860</v>
      </c>
      <c r="V1087" s="82" t="s">
        <v>35340</v>
      </c>
      <c r="W1087" s="82" t="str">
        <f t="shared" si="68"/>
        <v>AU0</v>
      </c>
      <c r="Y1087" s="82" t="s">
        <v>28846</v>
      </c>
      <c r="AA1087" s="82" t="s">
        <v>35341</v>
      </c>
      <c r="AB1087" s="82" t="s">
        <v>28722</v>
      </c>
      <c r="AC1087" s="82">
        <v>1860</v>
      </c>
      <c r="AD1087" s="82" t="s">
        <v>35340</v>
      </c>
      <c r="AE1087" s="82" t="str">
        <f t="shared" si="69"/>
        <v>BU0</v>
      </c>
      <c r="AX1087" s="82" t="s">
        <v>28728</v>
      </c>
      <c r="AY1087" s="82">
        <v>1860</v>
      </c>
      <c r="AZ1087" s="82" t="s">
        <v>35340</v>
      </c>
      <c r="BA1087" s="82" t="str">
        <f>AX1087&amp;AZ1087</f>
        <v>CU0</v>
      </c>
      <c r="BK1087" s="82" t="s">
        <v>28735</v>
      </c>
      <c r="BL1087" s="82">
        <v>1860</v>
      </c>
      <c r="BM1087" s="82" t="s">
        <v>35340</v>
      </c>
      <c r="BN1087" s="82" t="str">
        <f t="shared" si="70"/>
        <v>DU0</v>
      </c>
      <c r="BV1087" s="82" t="s">
        <v>28742</v>
      </c>
      <c r="BW1087" s="82">
        <v>1860</v>
      </c>
      <c r="BX1087" s="82" t="s">
        <v>35340</v>
      </c>
      <c r="BY1087" s="82" t="str">
        <f t="shared" si="71"/>
        <v>EU0</v>
      </c>
    </row>
    <row r="1088" spans="1:77" ht="13.5" customHeight="1">
      <c r="A1088" s="82" t="s">
        <v>35159</v>
      </c>
      <c r="D1088" s="82" t="s">
        <v>35160</v>
      </c>
      <c r="T1088" s="82" t="s">
        <v>28714</v>
      </c>
      <c r="U1088" s="82">
        <v>1861</v>
      </c>
      <c r="V1088" s="82" t="s">
        <v>35342</v>
      </c>
      <c r="W1088" s="82" t="str">
        <f t="shared" si="68"/>
        <v>AU1</v>
      </c>
      <c r="Y1088" s="82" t="s">
        <v>28846</v>
      </c>
      <c r="AA1088" s="82" t="s">
        <v>35343</v>
      </c>
      <c r="AB1088" s="82" t="s">
        <v>28722</v>
      </c>
      <c r="AC1088" s="82">
        <v>1861</v>
      </c>
      <c r="AD1088" s="82" t="s">
        <v>35342</v>
      </c>
      <c r="AE1088" s="82" t="str">
        <f t="shared" si="69"/>
        <v>BU1</v>
      </c>
      <c r="AX1088" s="82" t="s">
        <v>28728</v>
      </c>
      <c r="AY1088" s="82">
        <v>1861</v>
      </c>
      <c r="AZ1088" s="82" t="s">
        <v>35342</v>
      </c>
      <c r="BA1088" s="82" t="str">
        <f>AX1088&amp;AZ1088</f>
        <v>CU1</v>
      </c>
      <c r="BK1088" s="82" t="s">
        <v>28735</v>
      </c>
      <c r="BL1088" s="82">
        <v>1861</v>
      </c>
      <c r="BM1088" s="82" t="s">
        <v>35342</v>
      </c>
      <c r="BN1088" s="82" t="str">
        <f t="shared" si="70"/>
        <v>DU1</v>
      </c>
      <c r="BV1088" s="82" t="s">
        <v>28742</v>
      </c>
      <c r="BW1088" s="82">
        <v>1861</v>
      </c>
      <c r="BX1088" s="82" t="s">
        <v>35342</v>
      </c>
      <c r="BY1088" s="82" t="str">
        <f t="shared" si="71"/>
        <v>EU1</v>
      </c>
    </row>
    <row r="1089" spans="1:77" ht="13.5" customHeight="1">
      <c r="A1089" s="82" t="s">
        <v>35159</v>
      </c>
      <c r="D1089" s="82" t="s">
        <v>35160</v>
      </c>
      <c r="T1089" s="82" t="s">
        <v>28714</v>
      </c>
      <c r="U1089" s="82">
        <v>1862</v>
      </c>
      <c r="V1089" s="82" t="s">
        <v>35344</v>
      </c>
      <c r="W1089" s="82" t="str">
        <f t="shared" si="68"/>
        <v>AU2</v>
      </c>
      <c r="Y1089" s="82" t="s">
        <v>28846</v>
      </c>
      <c r="AA1089" s="82" t="s">
        <v>35345</v>
      </c>
      <c r="AB1089" s="82" t="s">
        <v>28722</v>
      </c>
      <c r="AC1089" s="82">
        <v>1862</v>
      </c>
      <c r="AD1089" s="82" t="s">
        <v>35344</v>
      </c>
      <c r="AE1089" s="82" t="str">
        <f t="shared" si="69"/>
        <v>BU2</v>
      </c>
      <c r="AX1089" s="82" t="s">
        <v>28728</v>
      </c>
      <c r="AY1089" s="82">
        <v>1862</v>
      </c>
      <c r="AZ1089" s="82" t="s">
        <v>35344</v>
      </c>
      <c r="BA1089" s="82" t="str">
        <f>AX1089&amp;AZ1089</f>
        <v>CU2</v>
      </c>
      <c r="BK1089" s="82" t="s">
        <v>28735</v>
      </c>
      <c r="BL1089" s="82">
        <v>1862</v>
      </c>
      <c r="BM1089" s="82" t="s">
        <v>35344</v>
      </c>
      <c r="BN1089" s="82" t="str">
        <f t="shared" si="70"/>
        <v>DU2</v>
      </c>
      <c r="BV1089" s="82" t="s">
        <v>28742</v>
      </c>
      <c r="BW1089" s="82">
        <v>1862</v>
      </c>
      <c r="BX1089" s="82" t="s">
        <v>35344</v>
      </c>
      <c r="BY1089" s="82" t="str">
        <f t="shared" si="71"/>
        <v>EU2</v>
      </c>
    </row>
    <row r="1090" spans="1:77" ht="13.5" customHeight="1">
      <c r="A1090" s="82" t="s">
        <v>35159</v>
      </c>
      <c r="D1090" s="82" t="s">
        <v>35160</v>
      </c>
      <c r="T1090" s="82" t="s">
        <v>28714</v>
      </c>
      <c r="U1090" s="82">
        <v>1863</v>
      </c>
      <c r="V1090" s="82" t="s">
        <v>35346</v>
      </c>
      <c r="W1090" s="82" t="str">
        <f t="shared" si="68"/>
        <v>AU3</v>
      </c>
      <c r="Y1090" s="82" t="s">
        <v>28846</v>
      </c>
      <c r="AA1090" s="82" t="s">
        <v>35347</v>
      </c>
      <c r="AB1090" s="82" t="s">
        <v>28722</v>
      </c>
      <c r="AC1090" s="82">
        <v>1863</v>
      </c>
      <c r="AD1090" s="82" t="s">
        <v>35346</v>
      </c>
      <c r="AE1090" s="82" t="str">
        <f t="shared" si="69"/>
        <v>BU3</v>
      </c>
      <c r="AX1090" s="82" t="s">
        <v>28728</v>
      </c>
      <c r="AY1090" s="82">
        <v>1863</v>
      </c>
      <c r="AZ1090" s="82" t="s">
        <v>35346</v>
      </c>
      <c r="BA1090" s="82" t="str">
        <f>AX1090&amp;AZ1090</f>
        <v>CU3</v>
      </c>
      <c r="BK1090" s="82" t="s">
        <v>28735</v>
      </c>
      <c r="BL1090" s="82">
        <v>1863</v>
      </c>
      <c r="BM1090" s="82" t="s">
        <v>35346</v>
      </c>
      <c r="BN1090" s="82" t="str">
        <f t="shared" si="70"/>
        <v>DU3</v>
      </c>
      <c r="BV1090" s="82" t="s">
        <v>28742</v>
      </c>
      <c r="BW1090" s="82">
        <v>1863</v>
      </c>
      <c r="BX1090" s="82" t="s">
        <v>35346</v>
      </c>
      <c r="BY1090" s="82" t="str">
        <f t="shared" si="71"/>
        <v>EU3</v>
      </c>
    </row>
    <row r="1091" spans="1:77" ht="13.5" customHeight="1">
      <c r="A1091" s="82" t="s">
        <v>35159</v>
      </c>
      <c r="D1091" s="82" t="s">
        <v>35160</v>
      </c>
      <c r="T1091" s="82" t="s">
        <v>28714</v>
      </c>
      <c r="U1091" s="82">
        <v>1864</v>
      </c>
      <c r="V1091" s="82" t="s">
        <v>35348</v>
      </c>
      <c r="W1091" s="82" t="str">
        <f t="shared" si="68"/>
        <v>AU4</v>
      </c>
      <c r="Y1091" s="82" t="s">
        <v>28846</v>
      </c>
      <c r="AA1091" s="82" t="s">
        <v>35349</v>
      </c>
      <c r="AB1091" s="82" t="s">
        <v>28722</v>
      </c>
      <c r="AC1091" s="82">
        <v>1864</v>
      </c>
      <c r="AD1091" s="82" t="s">
        <v>35348</v>
      </c>
      <c r="AE1091" s="82" t="str">
        <f t="shared" si="69"/>
        <v>BU4</v>
      </c>
      <c r="AX1091" s="82" t="s">
        <v>28728</v>
      </c>
      <c r="AY1091" s="82">
        <v>1864</v>
      </c>
      <c r="AZ1091" s="82" t="s">
        <v>35348</v>
      </c>
      <c r="BA1091" s="82" t="str">
        <f>AX1091&amp;AZ1091</f>
        <v>CU4</v>
      </c>
      <c r="BK1091" s="82" t="s">
        <v>28735</v>
      </c>
      <c r="BL1091" s="82">
        <v>1864</v>
      </c>
      <c r="BM1091" s="82" t="s">
        <v>35348</v>
      </c>
      <c r="BN1091" s="82" t="str">
        <f t="shared" si="70"/>
        <v>DU4</v>
      </c>
      <c r="BV1091" s="82" t="s">
        <v>28742</v>
      </c>
      <c r="BW1091" s="82">
        <v>1864</v>
      </c>
      <c r="BX1091" s="82" t="s">
        <v>35348</v>
      </c>
      <c r="BY1091" s="82" t="str">
        <f t="shared" si="71"/>
        <v>EU4</v>
      </c>
    </row>
    <row r="1092" spans="1:77" ht="13.5" customHeight="1">
      <c r="A1092" s="82" t="s">
        <v>35159</v>
      </c>
      <c r="D1092" s="82" t="s">
        <v>35160</v>
      </c>
      <c r="T1092" s="82" t="s">
        <v>28714</v>
      </c>
      <c r="U1092" s="82">
        <v>1865</v>
      </c>
      <c r="V1092" s="82" t="s">
        <v>35350</v>
      </c>
      <c r="W1092" s="82" t="str">
        <f t="shared" si="68"/>
        <v>AU5</v>
      </c>
      <c r="Y1092" s="82" t="s">
        <v>28846</v>
      </c>
      <c r="AA1092" s="82" t="s">
        <v>35351</v>
      </c>
      <c r="AB1092" s="82" t="s">
        <v>28722</v>
      </c>
      <c r="AC1092" s="82">
        <v>1865</v>
      </c>
      <c r="AD1092" s="82" t="s">
        <v>35350</v>
      </c>
      <c r="AE1092" s="82" t="str">
        <f t="shared" si="69"/>
        <v>BU5</v>
      </c>
      <c r="AX1092" s="82" t="s">
        <v>28728</v>
      </c>
      <c r="AY1092" s="82">
        <v>1865</v>
      </c>
      <c r="AZ1092" s="82" t="s">
        <v>35350</v>
      </c>
      <c r="BA1092" s="82" t="str">
        <f>AX1092&amp;AZ1092</f>
        <v>CU5</v>
      </c>
      <c r="BK1092" s="82" t="s">
        <v>28735</v>
      </c>
      <c r="BL1092" s="82">
        <v>1865</v>
      </c>
      <c r="BM1092" s="82" t="s">
        <v>35350</v>
      </c>
      <c r="BN1092" s="82" t="str">
        <f t="shared" si="70"/>
        <v>DU5</v>
      </c>
      <c r="BV1092" s="82" t="s">
        <v>28742</v>
      </c>
      <c r="BW1092" s="82">
        <v>1865</v>
      </c>
      <c r="BX1092" s="82" t="s">
        <v>35350</v>
      </c>
      <c r="BY1092" s="82" t="str">
        <f t="shared" si="71"/>
        <v>EU5</v>
      </c>
    </row>
    <row r="1093" spans="1:77" ht="13.5" customHeight="1">
      <c r="A1093" s="82" t="s">
        <v>35159</v>
      </c>
      <c r="D1093" s="82" t="s">
        <v>35160</v>
      </c>
      <c r="T1093" s="82" t="s">
        <v>28714</v>
      </c>
      <c r="U1093" s="82">
        <v>1866</v>
      </c>
      <c r="V1093" s="82" t="s">
        <v>35352</v>
      </c>
      <c r="W1093" s="82" t="str">
        <f t="shared" si="68"/>
        <v>AU6</v>
      </c>
      <c r="Y1093" s="82" t="s">
        <v>28846</v>
      </c>
      <c r="AA1093" s="82" t="s">
        <v>33473</v>
      </c>
      <c r="AB1093" s="82" t="s">
        <v>28722</v>
      </c>
      <c r="AC1093" s="82">
        <v>1866</v>
      </c>
      <c r="AD1093" s="82" t="s">
        <v>35352</v>
      </c>
      <c r="AE1093" s="82" t="str">
        <f t="shared" si="69"/>
        <v>BU6</v>
      </c>
      <c r="AX1093" s="82" t="s">
        <v>28728</v>
      </c>
      <c r="AY1093" s="82">
        <v>1866</v>
      </c>
      <c r="AZ1093" s="82" t="s">
        <v>35352</v>
      </c>
      <c r="BA1093" s="82" t="str">
        <f>AX1093&amp;AZ1093</f>
        <v>CU6</v>
      </c>
      <c r="BK1093" s="82" t="s">
        <v>28735</v>
      </c>
      <c r="BL1093" s="82">
        <v>1866</v>
      </c>
      <c r="BM1093" s="82" t="s">
        <v>35352</v>
      </c>
      <c r="BN1093" s="82" t="str">
        <f t="shared" si="70"/>
        <v>DU6</v>
      </c>
      <c r="BV1093" s="82" t="s">
        <v>28742</v>
      </c>
      <c r="BW1093" s="82">
        <v>1866</v>
      </c>
      <c r="BX1093" s="82" t="s">
        <v>35352</v>
      </c>
      <c r="BY1093" s="82" t="str">
        <f t="shared" si="71"/>
        <v>EU6</v>
      </c>
    </row>
    <row r="1094" spans="1:77" ht="13.5" customHeight="1">
      <c r="A1094" s="82" t="s">
        <v>35159</v>
      </c>
      <c r="D1094" s="82" t="s">
        <v>35160</v>
      </c>
      <c r="T1094" s="82" t="s">
        <v>28714</v>
      </c>
      <c r="U1094" s="82">
        <v>1867</v>
      </c>
      <c r="V1094" s="82" t="s">
        <v>35353</v>
      </c>
      <c r="W1094" s="82" t="str">
        <f t="shared" si="68"/>
        <v>AU7</v>
      </c>
      <c r="Y1094" s="82" t="s">
        <v>28846</v>
      </c>
      <c r="AA1094" s="82" t="s">
        <v>35354</v>
      </c>
      <c r="AB1094" s="82" t="s">
        <v>28722</v>
      </c>
      <c r="AC1094" s="82">
        <v>1867</v>
      </c>
      <c r="AD1094" s="82" t="s">
        <v>35353</v>
      </c>
      <c r="AE1094" s="82" t="str">
        <f t="shared" si="69"/>
        <v>BU7</v>
      </c>
      <c r="AX1094" s="82" t="s">
        <v>28728</v>
      </c>
      <c r="AY1094" s="82">
        <v>1867</v>
      </c>
      <c r="AZ1094" s="82" t="s">
        <v>35353</v>
      </c>
      <c r="BA1094" s="82" t="str">
        <f>AX1094&amp;AZ1094</f>
        <v>CU7</v>
      </c>
      <c r="BK1094" s="82" t="s">
        <v>28735</v>
      </c>
      <c r="BL1094" s="82">
        <v>1867</v>
      </c>
      <c r="BM1094" s="82" t="s">
        <v>35353</v>
      </c>
      <c r="BN1094" s="82" t="str">
        <f t="shared" si="70"/>
        <v>DU7</v>
      </c>
      <c r="BV1094" s="82" t="s">
        <v>28742</v>
      </c>
      <c r="BW1094" s="82">
        <v>1867</v>
      </c>
      <c r="BX1094" s="82" t="s">
        <v>35353</v>
      </c>
      <c r="BY1094" s="82" t="str">
        <f t="shared" si="71"/>
        <v>EU7</v>
      </c>
    </row>
    <row r="1095" spans="1:77" ht="13.5" customHeight="1">
      <c r="A1095" s="82" t="s">
        <v>35159</v>
      </c>
      <c r="D1095" s="82" t="s">
        <v>35160</v>
      </c>
      <c r="T1095" s="82" t="s">
        <v>28714</v>
      </c>
      <c r="U1095" s="82">
        <v>1868</v>
      </c>
      <c r="V1095" s="82" t="s">
        <v>35355</v>
      </c>
      <c r="W1095" s="82" t="str">
        <f t="shared" si="68"/>
        <v>AU8</v>
      </c>
      <c r="Y1095" s="82" t="s">
        <v>28846</v>
      </c>
      <c r="AA1095" s="82" t="s">
        <v>35356</v>
      </c>
      <c r="AB1095" s="82" t="s">
        <v>28722</v>
      </c>
      <c r="AC1095" s="82">
        <v>1868</v>
      </c>
      <c r="AD1095" s="82" t="s">
        <v>35355</v>
      </c>
      <c r="AE1095" s="82" t="str">
        <f t="shared" si="69"/>
        <v>BU8</v>
      </c>
      <c r="AX1095" s="82" t="s">
        <v>28728</v>
      </c>
      <c r="AY1095" s="82">
        <v>1868</v>
      </c>
      <c r="AZ1095" s="82" t="s">
        <v>35355</v>
      </c>
      <c r="BA1095" s="82" t="str">
        <f>AX1095&amp;AZ1095</f>
        <v>CU8</v>
      </c>
      <c r="BK1095" s="82" t="s">
        <v>28735</v>
      </c>
      <c r="BL1095" s="82">
        <v>1868</v>
      </c>
      <c r="BM1095" s="82" t="s">
        <v>35355</v>
      </c>
      <c r="BN1095" s="82" t="str">
        <f t="shared" si="70"/>
        <v>DU8</v>
      </c>
      <c r="BV1095" s="82" t="s">
        <v>28742</v>
      </c>
      <c r="BW1095" s="82">
        <v>1868</v>
      </c>
      <c r="BX1095" s="82" t="s">
        <v>35355</v>
      </c>
      <c r="BY1095" s="82" t="str">
        <f t="shared" si="71"/>
        <v>EU8</v>
      </c>
    </row>
    <row r="1096" spans="1:77" ht="13.5" customHeight="1">
      <c r="A1096" s="82" t="s">
        <v>35159</v>
      </c>
      <c r="D1096" s="82" t="s">
        <v>35160</v>
      </c>
      <c r="T1096" s="82" t="s">
        <v>28714</v>
      </c>
      <c r="U1096" s="82">
        <v>1869</v>
      </c>
      <c r="V1096" s="82" t="s">
        <v>35357</v>
      </c>
      <c r="W1096" s="82" t="str">
        <f t="shared" si="68"/>
        <v>AU9</v>
      </c>
      <c r="Y1096" s="82" t="s">
        <v>28846</v>
      </c>
      <c r="AA1096" s="82" t="s">
        <v>35358</v>
      </c>
      <c r="AB1096" s="82" t="s">
        <v>28722</v>
      </c>
      <c r="AC1096" s="82">
        <v>1869</v>
      </c>
      <c r="AD1096" s="82" t="s">
        <v>35357</v>
      </c>
      <c r="AE1096" s="82" t="str">
        <f t="shared" si="69"/>
        <v>BU9</v>
      </c>
      <c r="AX1096" s="82" t="s">
        <v>28728</v>
      </c>
      <c r="AY1096" s="82">
        <v>1869</v>
      </c>
      <c r="AZ1096" s="82" t="s">
        <v>35357</v>
      </c>
      <c r="BA1096" s="82" t="str">
        <f>AX1096&amp;AZ1096</f>
        <v>CU9</v>
      </c>
      <c r="BK1096" s="82" t="s">
        <v>28735</v>
      </c>
      <c r="BL1096" s="82">
        <v>1869</v>
      </c>
      <c r="BM1096" s="82" t="s">
        <v>35357</v>
      </c>
      <c r="BN1096" s="82" t="str">
        <f t="shared" si="70"/>
        <v>DU9</v>
      </c>
      <c r="BV1096" s="82" t="s">
        <v>28742</v>
      </c>
      <c r="BW1096" s="82">
        <v>1869</v>
      </c>
      <c r="BX1096" s="82" t="s">
        <v>35357</v>
      </c>
      <c r="BY1096" s="82" t="str">
        <f t="shared" si="71"/>
        <v>EU9</v>
      </c>
    </row>
    <row r="1097" spans="1:77" ht="13.5" customHeight="1">
      <c r="A1097" s="82" t="s">
        <v>35159</v>
      </c>
      <c r="D1097" s="82" t="s">
        <v>35160</v>
      </c>
      <c r="T1097" s="82" t="s">
        <v>28714</v>
      </c>
      <c r="U1097" s="82">
        <v>1870</v>
      </c>
      <c r="V1097" s="82" t="s">
        <v>28832</v>
      </c>
      <c r="W1097" s="82" t="str">
        <f t="shared" ref="W1097:W1160" si="72">T1097&amp;V1097</f>
        <v>AUA</v>
      </c>
      <c r="Y1097" s="82" t="s">
        <v>28846</v>
      </c>
      <c r="AA1097" s="82" t="s">
        <v>35359</v>
      </c>
      <c r="AB1097" s="82" t="s">
        <v>28722</v>
      </c>
      <c r="AC1097" s="82">
        <v>1870</v>
      </c>
      <c r="AD1097" s="82" t="s">
        <v>28832</v>
      </c>
      <c r="AE1097" s="82" t="str">
        <f t="shared" ref="AE1097:AE1160" si="73">AB1097&amp;AD1097</f>
        <v>BUA</v>
      </c>
      <c r="AX1097" s="82" t="s">
        <v>28728</v>
      </c>
      <c r="AY1097" s="82">
        <v>1870</v>
      </c>
      <c r="AZ1097" s="82" t="s">
        <v>28832</v>
      </c>
      <c r="BA1097" s="82" t="str">
        <f>AX1097&amp;AZ1097</f>
        <v>CUA</v>
      </c>
      <c r="BK1097" s="82" t="s">
        <v>28735</v>
      </c>
      <c r="BL1097" s="82">
        <v>1870</v>
      </c>
      <c r="BM1097" s="82" t="s">
        <v>28832</v>
      </c>
      <c r="BN1097" s="82" t="str">
        <f t="shared" ref="BN1097:BN1160" si="74">BK1097&amp;BM1097</f>
        <v>DUA</v>
      </c>
      <c r="BV1097" s="82" t="s">
        <v>28742</v>
      </c>
      <c r="BW1097" s="82">
        <v>1870</v>
      </c>
      <c r="BX1097" s="82" t="s">
        <v>28832</v>
      </c>
      <c r="BY1097" s="82" t="str">
        <f t="shared" ref="BY1097:BY1160" si="75">BV1097&amp;BX1097</f>
        <v>EUA</v>
      </c>
    </row>
    <row r="1098" spans="1:77" ht="13.5" customHeight="1">
      <c r="A1098" s="82" t="s">
        <v>35159</v>
      </c>
      <c r="D1098" s="82" t="s">
        <v>35160</v>
      </c>
      <c r="T1098" s="82" t="s">
        <v>28714</v>
      </c>
      <c r="U1098" s="82">
        <v>1871</v>
      </c>
      <c r="V1098" s="82" t="s">
        <v>28833</v>
      </c>
      <c r="W1098" s="82" t="str">
        <f t="shared" si="72"/>
        <v>AUB</v>
      </c>
      <c r="Y1098" s="82" t="s">
        <v>28846</v>
      </c>
      <c r="AA1098" s="82" t="s">
        <v>35360</v>
      </c>
      <c r="AB1098" s="82" t="s">
        <v>28722</v>
      </c>
      <c r="AC1098" s="82">
        <v>1871</v>
      </c>
      <c r="AD1098" s="82" t="s">
        <v>28833</v>
      </c>
      <c r="AE1098" s="82" t="str">
        <f t="shared" si="73"/>
        <v>BUB</v>
      </c>
      <c r="AX1098" s="82" t="s">
        <v>28728</v>
      </c>
      <c r="AY1098" s="82">
        <v>1871</v>
      </c>
      <c r="AZ1098" s="82" t="s">
        <v>28833</v>
      </c>
      <c r="BA1098" s="82" t="str">
        <f>AX1098&amp;AZ1098</f>
        <v>CUB</v>
      </c>
      <c r="BK1098" s="82" t="s">
        <v>28735</v>
      </c>
      <c r="BL1098" s="82">
        <v>1871</v>
      </c>
      <c r="BM1098" s="82" t="s">
        <v>28833</v>
      </c>
      <c r="BN1098" s="82" t="str">
        <f t="shared" si="74"/>
        <v>DUB</v>
      </c>
      <c r="BV1098" s="82" t="s">
        <v>28742</v>
      </c>
      <c r="BW1098" s="82">
        <v>1871</v>
      </c>
      <c r="BX1098" s="82" t="s">
        <v>28833</v>
      </c>
      <c r="BY1098" s="82" t="str">
        <f t="shared" si="75"/>
        <v>EUB</v>
      </c>
    </row>
    <row r="1099" spans="1:77" ht="13.5" customHeight="1">
      <c r="A1099" s="82" t="s">
        <v>35159</v>
      </c>
      <c r="D1099" s="82" t="s">
        <v>35160</v>
      </c>
      <c r="T1099" s="82" t="s">
        <v>28714</v>
      </c>
      <c r="U1099" s="82">
        <v>1872</v>
      </c>
      <c r="V1099" s="82" t="s">
        <v>35361</v>
      </c>
      <c r="W1099" s="82" t="str">
        <f t="shared" si="72"/>
        <v>AUC</v>
      </c>
      <c r="Y1099" s="82" t="s">
        <v>28846</v>
      </c>
      <c r="AA1099" s="82" t="s">
        <v>35362</v>
      </c>
      <c r="AB1099" s="82" t="s">
        <v>28722</v>
      </c>
      <c r="AC1099" s="82">
        <v>1872</v>
      </c>
      <c r="AD1099" s="82" t="s">
        <v>35361</v>
      </c>
      <c r="AE1099" s="82" t="str">
        <f t="shared" si="73"/>
        <v>BUC</v>
      </c>
      <c r="AX1099" s="82" t="s">
        <v>28728</v>
      </c>
      <c r="AY1099" s="82">
        <v>1872</v>
      </c>
      <c r="AZ1099" s="82" t="s">
        <v>35361</v>
      </c>
      <c r="BA1099" s="82" t="str">
        <f>AX1099&amp;AZ1099</f>
        <v>CUC</v>
      </c>
      <c r="BK1099" s="82" t="s">
        <v>28735</v>
      </c>
      <c r="BL1099" s="82">
        <v>1872</v>
      </c>
      <c r="BM1099" s="82" t="s">
        <v>35361</v>
      </c>
      <c r="BN1099" s="82" t="str">
        <f t="shared" si="74"/>
        <v>DUC</v>
      </c>
      <c r="BV1099" s="82" t="s">
        <v>28742</v>
      </c>
      <c r="BW1099" s="82">
        <v>1872</v>
      </c>
      <c r="BX1099" s="82" t="s">
        <v>35361</v>
      </c>
      <c r="BY1099" s="82" t="str">
        <f t="shared" si="75"/>
        <v>EUC</v>
      </c>
    </row>
    <row r="1100" spans="1:77" ht="13.5" customHeight="1">
      <c r="A1100" s="82" t="s">
        <v>35159</v>
      </c>
      <c r="D1100" s="82" t="s">
        <v>35160</v>
      </c>
      <c r="T1100" s="82" t="s">
        <v>28714</v>
      </c>
      <c r="U1100" s="82">
        <v>1873</v>
      </c>
      <c r="V1100" s="82" t="s">
        <v>35363</v>
      </c>
      <c r="W1100" s="82" t="str">
        <f t="shared" si="72"/>
        <v>AUD</v>
      </c>
      <c r="Y1100" s="82" t="s">
        <v>28846</v>
      </c>
      <c r="AA1100" s="82" t="s">
        <v>35364</v>
      </c>
      <c r="AB1100" s="82" t="s">
        <v>28722</v>
      </c>
      <c r="AC1100" s="82">
        <v>1873</v>
      </c>
      <c r="AD1100" s="82" t="s">
        <v>35363</v>
      </c>
      <c r="AE1100" s="82" t="str">
        <f t="shared" si="73"/>
        <v>BUD</v>
      </c>
      <c r="AX1100" s="82" t="s">
        <v>28728</v>
      </c>
      <c r="AY1100" s="82">
        <v>1873</v>
      </c>
      <c r="AZ1100" s="82" t="s">
        <v>35363</v>
      </c>
      <c r="BA1100" s="82" t="str">
        <f>AX1100&amp;AZ1100</f>
        <v>CUD</v>
      </c>
      <c r="BK1100" s="82" t="s">
        <v>28735</v>
      </c>
      <c r="BL1100" s="82">
        <v>1873</v>
      </c>
      <c r="BM1100" s="82" t="s">
        <v>35363</v>
      </c>
      <c r="BN1100" s="82" t="str">
        <f t="shared" si="74"/>
        <v>DUD</v>
      </c>
      <c r="BV1100" s="82" t="s">
        <v>28742</v>
      </c>
      <c r="BW1100" s="82">
        <v>1873</v>
      </c>
      <c r="BX1100" s="82" t="s">
        <v>35363</v>
      </c>
      <c r="BY1100" s="82" t="str">
        <f t="shared" si="75"/>
        <v>EUD</v>
      </c>
    </row>
    <row r="1101" spans="1:77" ht="13.5" customHeight="1">
      <c r="A1101" s="82" t="s">
        <v>35159</v>
      </c>
      <c r="D1101" s="82" t="s">
        <v>35160</v>
      </c>
      <c r="T1101" s="82" t="s">
        <v>28714</v>
      </c>
      <c r="U1101" s="82">
        <v>1874</v>
      </c>
      <c r="V1101" s="82" t="s">
        <v>35365</v>
      </c>
      <c r="W1101" s="82" t="str">
        <f t="shared" si="72"/>
        <v>AUE</v>
      </c>
      <c r="Y1101" s="82" t="s">
        <v>28846</v>
      </c>
      <c r="AA1101" s="82" t="s">
        <v>35366</v>
      </c>
      <c r="AB1101" s="82" t="s">
        <v>28722</v>
      </c>
      <c r="AC1101" s="82">
        <v>1874</v>
      </c>
      <c r="AD1101" s="82" t="s">
        <v>35365</v>
      </c>
      <c r="AE1101" s="82" t="str">
        <f t="shared" si="73"/>
        <v>BUE</v>
      </c>
      <c r="AX1101" s="82" t="s">
        <v>28728</v>
      </c>
      <c r="AY1101" s="82">
        <v>1874</v>
      </c>
      <c r="AZ1101" s="82" t="s">
        <v>35365</v>
      </c>
      <c r="BA1101" s="82" t="str">
        <f>AX1101&amp;AZ1101</f>
        <v>CUE</v>
      </c>
      <c r="BK1101" s="82" t="s">
        <v>28735</v>
      </c>
      <c r="BL1101" s="82">
        <v>1874</v>
      </c>
      <c r="BM1101" s="82" t="s">
        <v>35365</v>
      </c>
      <c r="BN1101" s="82" t="str">
        <f t="shared" si="74"/>
        <v>DUE</v>
      </c>
      <c r="BV1101" s="82" t="s">
        <v>28742</v>
      </c>
      <c r="BW1101" s="82">
        <v>1874</v>
      </c>
      <c r="BX1101" s="82" t="s">
        <v>35365</v>
      </c>
      <c r="BY1101" s="82" t="str">
        <f t="shared" si="75"/>
        <v>EUE</v>
      </c>
    </row>
    <row r="1102" spans="1:77" ht="13.5" customHeight="1">
      <c r="A1102" s="82" t="s">
        <v>35159</v>
      </c>
      <c r="D1102" s="82" t="s">
        <v>35160</v>
      </c>
      <c r="T1102" s="82" t="s">
        <v>28714</v>
      </c>
      <c r="U1102" s="82">
        <v>1875</v>
      </c>
      <c r="V1102" s="82" t="s">
        <v>35367</v>
      </c>
      <c r="W1102" s="82" t="str">
        <f t="shared" si="72"/>
        <v>AUF</v>
      </c>
      <c r="Y1102" s="82" t="s">
        <v>28846</v>
      </c>
      <c r="AA1102" s="82" t="s">
        <v>35368</v>
      </c>
      <c r="AB1102" s="82" t="s">
        <v>28722</v>
      </c>
      <c r="AC1102" s="82">
        <v>1875</v>
      </c>
      <c r="AD1102" s="82" t="s">
        <v>35367</v>
      </c>
      <c r="AE1102" s="82" t="str">
        <f t="shared" si="73"/>
        <v>BUF</v>
      </c>
      <c r="AX1102" s="82" t="s">
        <v>28728</v>
      </c>
      <c r="AY1102" s="82">
        <v>1875</v>
      </c>
      <c r="AZ1102" s="82" t="s">
        <v>35367</v>
      </c>
      <c r="BA1102" s="82" t="str">
        <f>AX1102&amp;AZ1102</f>
        <v>CUF</v>
      </c>
      <c r="BK1102" s="82" t="s">
        <v>28735</v>
      </c>
      <c r="BL1102" s="82">
        <v>1875</v>
      </c>
      <c r="BM1102" s="82" t="s">
        <v>35367</v>
      </c>
      <c r="BN1102" s="82" t="str">
        <f t="shared" si="74"/>
        <v>DUF</v>
      </c>
      <c r="BV1102" s="82" t="s">
        <v>28742</v>
      </c>
      <c r="BW1102" s="82">
        <v>1875</v>
      </c>
      <c r="BX1102" s="82" t="s">
        <v>35367</v>
      </c>
      <c r="BY1102" s="82" t="str">
        <f t="shared" si="75"/>
        <v>EUF</v>
      </c>
    </row>
    <row r="1103" spans="1:77" ht="13.5" customHeight="1">
      <c r="A1103" s="82" t="s">
        <v>35159</v>
      </c>
      <c r="D1103" s="82" t="s">
        <v>35160</v>
      </c>
      <c r="T1103" s="82" t="s">
        <v>28714</v>
      </c>
      <c r="U1103" s="82">
        <v>1876</v>
      </c>
      <c r="V1103" s="82" t="s">
        <v>35369</v>
      </c>
      <c r="W1103" s="82" t="str">
        <f t="shared" si="72"/>
        <v>AUG</v>
      </c>
      <c r="Y1103" s="82" t="s">
        <v>28846</v>
      </c>
      <c r="AA1103" s="82" t="s">
        <v>35370</v>
      </c>
      <c r="AB1103" s="82" t="s">
        <v>28722</v>
      </c>
      <c r="AC1103" s="82">
        <v>1876</v>
      </c>
      <c r="AD1103" s="82" t="s">
        <v>35369</v>
      </c>
      <c r="AE1103" s="82" t="str">
        <f t="shared" si="73"/>
        <v>BUG</v>
      </c>
      <c r="AX1103" s="82" t="s">
        <v>28728</v>
      </c>
      <c r="AY1103" s="82">
        <v>1876</v>
      </c>
      <c r="AZ1103" s="82" t="s">
        <v>35369</v>
      </c>
      <c r="BA1103" s="82" t="str">
        <f>AX1103&amp;AZ1103</f>
        <v>CUG</v>
      </c>
      <c r="BK1103" s="82" t="s">
        <v>28735</v>
      </c>
      <c r="BL1103" s="82">
        <v>1876</v>
      </c>
      <c r="BM1103" s="82" t="s">
        <v>35369</v>
      </c>
      <c r="BN1103" s="82" t="str">
        <f t="shared" si="74"/>
        <v>DUG</v>
      </c>
      <c r="BV1103" s="82" t="s">
        <v>28742</v>
      </c>
      <c r="BW1103" s="82">
        <v>1876</v>
      </c>
      <c r="BX1103" s="82" t="s">
        <v>35369</v>
      </c>
      <c r="BY1103" s="82" t="str">
        <f t="shared" si="75"/>
        <v>EUG</v>
      </c>
    </row>
    <row r="1104" spans="1:77" ht="13.5" customHeight="1">
      <c r="A1104" s="82" t="s">
        <v>35159</v>
      </c>
      <c r="D1104" s="82" t="s">
        <v>35160</v>
      </c>
      <c r="T1104" s="82" t="s">
        <v>28714</v>
      </c>
      <c r="U1104" s="82">
        <v>1877</v>
      </c>
      <c r="V1104" s="82" t="s">
        <v>35371</v>
      </c>
      <c r="W1104" s="82" t="str">
        <f t="shared" si="72"/>
        <v>AUH</v>
      </c>
      <c r="Y1104" s="82" t="s">
        <v>28846</v>
      </c>
      <c r="AA1104" s="82" t="s">
        <v>35372</v>
      </c>
      <c r="AB1104" s="82" t="s">
        <v>28722</v>
      </c>
      <c r="AC1104" s="82">
        <v>1877</v>
      </c>
      <c r="AD1104" s="82" t="s">
        <v>35371</v>
      </c>
      <c r="AE1104" s="82" t="str">
        <f t="shared" si="73"/>
        <v>BUH</v>
      </c>
      <c r="AX1104" s="82" t="s">
        <v>28728</v>
      </c>
      <c r="AY1104" s="82">
        <v>1877</v>
      </c>
      <c r="AZ1104" s="82" t="s">
        <v>35371</v>
      </c>
      <c r="BA1104" s="82" t="str">
        <f>AX1104&amp;AZ1104</f>
        <v>CUH</v>
      </c>
      <c r="BK1104" s="82" t="s">
        <v>28735</v>
      </c>
      <c r="BL1104" s="82">
        <v>1877</v>
      </c>
      <c r="BM1104" s="82" t="s">
        <v>35371</v>
      </c>
      <c r="BN1104" s="82" t="str">
        <f t="shared" si="74"/>
        <v>DUH</v>
      </c>
      <c r="BV1104" s="82" t="s">
        <v>28742</v>
      </c>
      <c r="BW1104" s="82">
        <v>1877</v>
      </c>
      <c r="BX1104" s="82" t="s">
        <v>35371</v>
      </c>
      <c r="BY1104" s="82" t="str">
        <f t="shared" si="75"/>
        <v>EUH</v>
      </c>
    </row>
    <row r="1105" spans="1:77" ht="13.5" customHeight="1">
      <c r="A1105" s="82" t="s">
        <v>35159</v>
      </c>
      <c r="D1105" s="82" t="s">
        <v>35160</v>
      </c>
      <c r="T1105" s="82" t="s">
        <v>28714</v>
      </c>
      <c r="U1105" s="82">
        <v>1878</v>
      </c>
      <c r="V1105" s="82" t="s">
        <v>35373</v>
      </c>
      <c r="W1105" s="82" t="str">
        <f t="shared" si="72"/>
        <v>AUI</v>
      </c>
      <c r="Y1105" s="82" t="s">
        <v>28846</v>
      </c>
      <c r="AA1105" s="82" t="s">
        <v>35374</v>
      </c>
      <c r="AB1105" s="82" t="s">
        <v>28722</v>
      </c>
      <c r="AC1105" s="82">
        <v>1878</v>
      </c>
      <c r="AD1105" s="82" t="s">
        <v>35373</v>
      </c>
      <c r="AE1105" s="82" t="str">
        <f t="shared" si="73"/>
        <v>BUI</v>
      </c>
      <c r="AX1105" s="82" t="s">
        <v>28728</v>
      </c>
      <c r="AY1105" s="82">
        <v>1878</v>
      </c>
      <c r="AZ1105" s="82" t="s">
        <v>35373</v>
      </c>
      <c r="BA1105" s="82" t="str">
        <f>AX1105&amp;AZ1105</f>
        <v>CUI</v>
      </c>
      <c r="BK1105" s="82" t="s">
        <v>28735</v>
      </c>
      <c r="BL1105" s="82">
        <v>1878</v>
      </c>
      <c r="BM1105" s="82" t="s">
        <v>35373</v>
      </c>
      <c r="BN1105" s="82" t="str">
        <f t="shared" si="74"/>
        <v>DUI</v>
      </c>
      <c r="BV1105" s="82" t="s">
        <v>28742</v>
      </c>
      <c r="BW1105" s="82">
        <v>1878</v>
      </c>
      <c r="BX1105" s="82" t="s">
        <v>35373</v>
      </c>
      <c r="BY1105" s="82" t="str">
        <f t="shared" si="75"/>
        <v>EUI</v>
      </c>
    </row>
    <row r="1106" spans="1:77" ht="13.5" customHeight="1">
      <c r="A1106" s="82" t="s">
        <v>35159</v>
      </c>
      <c r="D1106" s="82" t="s">
        <v>35160</v>
      </c>
      <c r="T1106" s="82" t="s">
        <v>28714</v>
      </c>
      <c r="U1106" s="82">
        <v>1879</v>
      </c>
      <c r="V1106" s="82" t="s">
        <v>35375</v>
      </c>
      <c r="W1106" s="82" t="str">
        <f t="shared" si="72"/>
        <v>AUJ</v>
      </c>
      <c r="Y1106" s="82" t="s">
        <v>28846</v>
      </c>
      <c r="AA1106" s="82" t="s">
        <v>35376</v>
      </c>
      <c r="AB1106" s="82" t="s">
        <v>28722</v>
      </c>
      <c r="AC1106" s="82">
        <v>1879</v>
      </c>
      <c r="AD1106" s="82" t="s">
        <v>35375</v>
      </c>
      <c r="AE1106" s="82" t="str">
        <f t="shared" si="73"/>
        <v>BUJ</v>
      </c>
      <c r="AX1106" s="82" t="s">
        <v>28728</v>
      </c>
      <c r="AY1106" s="82">
        <v>1879</v>
      </c>
      <c r="AZ1106" s="82" t="s">
        <v>35375</v>
      </c>
      <c r="BA1106" s="82" t="str">
        <f>AX1106&amp;AZ1106</f>
        <v>CUJ</v>
      </c>
      <c r="BK1106" s="82" t="s">
        <v>28735</v>
      </c>
      <c r="BL1106" s="82">
        <v>1879</v>
      </c>
      <c r="BM1106" s="82" t="s">
        <v>35375</v>
      </c>
      <c r="BN1106" s="82" t="str">
        <f t="shared" si="74"/>
        <v>DUJ</v>
      </c>
      <c r="BV1106" s="82" t="s">
        <v>28742</v>
      </c>
      <c r="BW1106" s="82">
        <v>1879</v>
      </c>
      <c r="BX1106" s="82" t="s">
        <v>35375</v>
      </c>
      <c r="BY1106" s="82" t="str">
        <f t="shared" si="75"/>
        <v>EUJ</v>
      </c>
    </row>
    <row r="1107" spans="1:77" ht="13.5" customHeight="1">
      <c r="A1107" s="82" t="s">
        <v>35159</v>
      </c>
      <c r="D1107" s="82" t="s">
        <v>35160</v>
      </c>
      <c r="T1107" s="82" t="s">
        <v>28714</v>
      </c>
      <c r="U1107" s="82">
        <v>1880</v>
      </c>
      <c r="V1107" s="82" t="s">
        <v>35377</v>
      </c>
      <c r="W1107" s="82" t="str">
        <f t="shared" si="72"/>
        <v>AUK</v>
      </c>
      <c r="Y1107" s="82" t="s">
        <v>28846</v>
      </c>
      <c r="AA1107" s="82" t="s">
        <v>35378</v>
      </c>
      <c r="AB1107" s="82" t="s">
        <v>28722</v>
      </c>
      <c r="AC1107" s="82">
        <v>1880</v>
      </c>
      <c r="AD1107" s="82" t="s">
        <v>35377</v>
      </c>
      <c r="AE1107" s="82" t="str">
        <f t="shared" si="73"/>
        <v>BUK</v>
      </c>
      <c r="AX1107" s="82" t="s">
        <v>28728</v>
      </c>
      <c r="AY1107" s="82">
        <v>1880</v>
      </c>
      <c r="AZ1107" s="82" t="s">
        <v>35377</v>
      </c>
      <c r="BA1107" s="82" t="str">
        <f>AX1107&amp;AZ1107</f>
        <v>CUK</v>
      </c>
      <c r="BK1107" s="82" t="s">
        <v>28735</v>
      </c>
      <c r="BL1107" s="82">
        <v>1880</v>
      </c>
      <c r="BM1107" s="82" t="s">
        <v>35377</v>
      </c>
      <c r="BN1107" s="82" t="str">
        <f t="shared" si="74"/>
        <v>DUK</v>
      </c>
      <c r="BV1107" s="82" t="s">
        <v>28742</v>
      </c>
      <c r="BW1107" s="82">
        <v>1880</v>
      </c>
      <c r="BX1107" s="82" t="s">
        <v>35377</v>
      </c>
      <c r="BY1107" s="82" t="str">
        <f t="shared" si="75"/>
        <v>EUK</v>
      </c>
    </row>
    <row r="1108" spans="1:77" ht="13.5" customHeight="1">
      <c r="A1108" s="82" t="s">
        <v>35159</v>
      </c>
      <c r="D1108" s="82" t="s">
        <v>35160</v>
      </c>
      <c r="T1108" s="82" t="s">
        <v>28714</v>
      </c>
      <c r="U1108" s="82">
        <v>1881</v>
      </c>
      <c r="V1108" s="82" t="s">
        <v>35379</v>
      </c>
      <c r="W1108" s="82" t="str">
        <f t="shared" si="72"/>
        <v>AUL</v>
      </c>
      <c r="Y1108" s="82" t="s">
        <v>28846</v>
      </c>
      <c r="AA1108" s="82" t="s">
        <v>35380</v>
      </c>
      <c r="AB1108" s="82" t="s">
        <v>28722</v>
      </c>
      <c r="AC1108" s="82">
        <v>1881</v>
      </c>
      <c r="AD1108" s="82" t="s">
        <v>35379</v>
      </c>
      <c r="AE1108" s="82" t="str">
        <f t="shared" si="73"/>
        <v>BUL</v>
      </c>
      <c r="AX1108" s="82" t="s">
        <v>28728</v>
      </c>
      <c r="AY1108" s="82">
        <v>1881</v>
      </c>
      <c r="AZ1108" s="82" t="s">
        <v>35379</v>
      </c>
      <c r="BA1108" s="82" t="str">
        <f>AX1108&amp;AZ1108</f>
        <v>CUL</v>
      </c>
      <c r="BK1108" s="82" t="s">
        <v>28735</v>
      </c>
      <c r="BL1108" s="82">
        <v>1881</v>
      </c>
      <c r="BM1108" s="82" t="s">
        <v>35379</v>
      </c>
      <c r="BN1108" s="82" t="str">
        <f t="shared" si="74"/>
        <v>DUL</v>
      </c>
      <c r="BV1108" s="82" t="s">
        <v>28742</v>
      </c>
      <c r="BW1108" s="82">
        <v>1881</v>
      </c>
      <c r="BX1108" s="82" t="s">
        <v>35379</v>
      </c>
      <c r="BY1108" s="82" t="str">
        <f t="shared" si="75"/>
        <v>EUL</v>
      </c>
    </row>
    <row r="1109" spans="1:77" ht="13.5" customHeight="1">
      <c r="A1109" s="82" t="s">
        <v>35159</v>
      </c>
      <c r="D1109" s="82" t="s">
        <v>35160</v>
      </c>
      <c r="T1109" s="82" t="s">
        <v>28714</v>
      </c>
      <c r="U1109" s="82">
        <v>1882</v>
      </c>
      <c r="V1109" s="82" t="s">
        <v>35381</v>
      </c>
      <c r="W1109" s="82" t="str">
        <f t="shared" si="72"/>
        <v>AUM</v>
      </c>
      <c r="Y1109" s="82" t="s">
        <v>28846</v>
      </c>
      <c r="AA1109" s="82" t="s">
        <v>35382</v>
      </c>
      <c r="AB1109" s="82" t="s">
        <v>28722</v>
      </c>
      <c r="AC1109" s="82">
        <v>1882</v>
      </c>
      <c r="AD1109" s="82" t="s">
        <v>35381</v>
      </c>
      <c r="AE1109" s="82" t="str">
        <f t="shared" si="73"/>
        <v>BUM</v>
      </c>
      <c r="AX1109" s="82" t="s">
        <v>28728</v>
      </c>
      <c r="AY1109" s="82">
        <v>1882</v>
      </c>
      <c r="AZ1109" s="82" t="s">
        <v>35381</v>
      </c>
      <c r="BA1109" s="82" t="str">
        <f>AX1109&amp;AZ1109</f>
        <v>CUM</v>
      </c>
      <c r="BK1109" s="82" t="s">
        <v>28735</v>
      </c>
      <c r="BL1109" s="82">
        <v>1882</v>
      </c>
      <c r="BM1109" s="82" t="s">
        <v>35381</v>
      </c>
      <c r="BN1109" s="82" t="str">
        <f t="shared" si="74"/>
        <v>DUM</v>
      </c>
      <c r="BV1109" s="82" t="s">
        <v>28742</v>
      </c>
      <c r="BW1109" s="82">
        <v>1882</v>
      </c>
      <c r="BX1109" s="82" t="s">
        <v>35381</v>
      </c>
      <c r="BY1109" s="82" t="str">
        <f t="shared" si="75"/>
        <v>EUM</v>
      </c>
    </row>
    <row r="1110" spans="1:77" ht="13.5" customHeight="1">
      <c r="A1110" s="82" t="s">
        <v>35159</v>
      </c>
      <c r="D1110" s="82" t="s">
        <v>35160</v>
      </c>
      <c r="T1110" s="82" t="s">
        <v>28714</v>
      </c>
      <c r="U1110" s="82">
        <v>1883</v>
      </c>
      <c r="V1110" s="82" t="s">
        <v>35383</v>
      </c>
      <c r="W1110" s="82" t="str">
        <f t="shared" si="72"/>
        <v>AUN</v>
      </c>
      <c r="Y1110" s="82" t="s">
        <v>28846</v>
      </c>
      <c r="AA1110" s="82" t="s">
        <v>35384</v>
      </c>
      <c r="AB1110" s="82" t="s">
        <v>28722</v>
      </c>
      <c r="AC1110" s="82">
        <v>1883</v>
      </c>
      <c r="AD1110" s="82" t="s">
        <v>35383</v>
      </c>
      <c r="AE1110" s="82" t="str">
        <f t="shared" si="73"/>
        <v>BUN</v>
      </c>
      <c r="AX1110" s="82" t="s">
        <v>28728</v>
      </c>
      <c r="AY1110" s="82">
        <v>1883</v>
      </c>
      <c r="AZ1110" s="82" t="s">
        <v>35383</v>
      </c>
      <c r="BA1110" s="82" t="str">
        <f>AX1110&amp;AZ1110</f>
        <v>CUN</v>
      </c>
      <c r="BK1110" s="82" t="s">
        <v>28735</v>
      </c>
      <c r="BL1110" s="82">
        <v>1883</v>
      </c>
      <c r="BM1110" s="82" t="s">
        <v>35383</v>
      </c>
      <c r="BN1110" s="82" t="str">
        <f t="shared" si="74"/>
        <v>DUN</v>
      </c>
      <c r="BV1110" s="82" t="s">
        <v>28742</v>
      </c>
      <c r="BW1110" s="82">
        <v>1883</v>
      </c>
      <c r="BX1110" s="82" t="s">
        <v>35383</v>
      </c>
      <c r="BY1110" s="82" t="str">
        <f t="shared" si="75"/>
        <v>EUN</v>
      </c>
    </row>
    <row r="1111" spans="1:77" ht="13.5" customHeight="1">
      <c r="A1111" s="82" t="s">
        <v>35159</v>
      </c>
      <c r="D1111" s="82" t="s">
        <v>35160</v>
      </c>
      <c r="T1111" s="82" t="s">
        <v>28714</v>
      </c>
      <c r="U1111" s="82">
        <v>1884</v>
      </c>
      <c r="V1111" s="82" t="s">
        <v>35385</v>
      </c>
      <c r="W1111" s="82" t="str">
        <f t="shared" si="72"/>
        <v>AUO</v>
      </c>
      <c r="Y1111" s="82" t="s">
        <v>28846</v>
      </c>
      <c r="AA1111" s="82" t="s">
        <v>35386</v>
      </c>
      <c r="AB1111" s="82" t="s">
        <v>28722</v>
      </c>
      <c r="AC1111" s="82">
        <v>1884</v>
      </c>
      <c r="AD1111" s="82" t="s">
        <v>35385</v>
      </c>
      <c r="AE1111" s="82" t="str">
        <f t="shared" si="73"/>
        <v>BUO</v>
      </c>
      <c r="AX1111" s="82" t="s">
        <v>28728</v>
      </c>
      <c r="AY1111" s="82">
        <v>1884</v>
      </c>
      <c r="AZ1111" s="82" t="s">
        <v>35385</v>
      </c>
      <c r="BA1111" s="82" t="str">
        <f>AX1111&amp;AZ1111</f>
        <v>CUO</v>
      </c>
      <c r="BK1111" s="82" t="s">
        <v>28735</v>
      </c>
      <c r="BL1111" s="82">
        <v>1884</v>
      </c>
      <c r="BM1111" s="82" t="s">
        <v>35385</v>
      </c>
      <c r="BN1111" s="82" t="str">
        <f t="shared" si="74"/>
        <v>DUO</v>
      </c>
      <c r="BV1111" s="82" t="s">
        <v>28742</v>
      </c>
      <c r="BW1111" s="82">
        <v>1884</v>
      </c>
      <c r="BX1111" s="82" t="s">
        <v>35385</v>
      </c>
      <c r="BY1111" s="82" t="str">
        <f t="shared" si="75"/>
        <v>EUO</v>
      </c>
    </row>
    <row r="1112" spans="1:77" ht="13.5" customHeight="1">
      <c r="A1112" s="82" t="s">
        <v>35159</v>
      </c>
      <c r="D1112" s="82" t="s">
        <v>35160</v>
      </c>
      <c r="T1112" s="82" t="s">
        <v>28714</v>
      </c>
      <c r="U1112" s="82">
        <v>1885</v>
      </c>
      <c r="V1112" s="82" t="s">
        <v>35387</v>
      </c>
      <c r="W1112" s="82" t="str">
        <f t="shared" si="72"/>
        <v>AUP</v>
      </c>
      <c r="Y1112" s="82" t="s">
        <v>28846</v>
      </c>
      <c r="AA1112" s="82" t="s">
        <v>35388</v>
      </c>
      <c r="AB1112" s="82" t="s">
        <v>28722</v>
      </c>
      <c r="AC1112" s="82">
        <v>1885</v>
      </c>
      <c r="AD1112" s="82" t="s">
        <v>35387</v>
      </c>
      <c r="AE1112" s="82" t="str">
        <f t="shared" si="73"/>
        <v>BUP</v>
      </c>
      <c r="AX1112" s="82" t="s">
        <v>28728</v>
      </c>
      <c r="AY1112" s="82">
        <v>1885</v>
      </c>
      <c r="AZ1112" s="82" t="s">
        <v>35387</v>
      </c>
      <c r="BA1112" s="82" t="str">
        <f>AX1112&amp;AZ1112</f>
        <v>CUP</v>
      </c>
      <c r="BK1112" s="82" t="s">
        <v>28735</v>
      </c>
      <c r="BL1112" s="82">
        <v>1885</v>
      </c>
      <c r="BM1112" s="82" t="s">
        <v>35387</v>
      </c>
      <c r="BN1112" s="82" t="str">
        <f t="shared" si="74"/>
        <v>DUP</v>
      </c>
      <c r="BV1112" s="82" t="s">
        <v>28742</v>
      </c>
      <c r="BW1112" s="82">
        <v>1885</v>
      </c>
      <c r="BX1112" s="82" t="s">
        <v>35387</v>
      </c>
      <c r="BY1112" s="82" t="str">
        <f t="shared" si="75"/>
        <v>EUP</v>
      </c>
    </row>
    <row r="1113" spans="1:77" ht="13.5" customHeight="1">
      <c r="A1113" s="82" t="s">
        <v>35159</v>
      </c>
      <c r="D1113" s="82" t="s">
        <v>35160</v>
      </c>
      <c r="T1113" s="82" t="s">
        <v>28714</v>
      </c>
      <c r="U1113" s="82">
        <v>1886</v>
      </c>
      <c r="V1113" s="82" t="s">
        <v>35389</v>
      </c>
      <c r="W1113" s="82" t="str">
        <f t="shared" si="72"/>
        <v>AUQ</v>
      </c>
      <c r="Y1113" s="82" t="s">
        <v>28846</v>
      </c>
      <c r="AA1113" s="82" t="s">
        <v>35390</v>
      </c>
      <c r="AB1113" s="82" t="s">
        <v>28722</v>
      </c>
      <c r="AC1113" s="82">
        <v>1886</v>
      </c>
      <c r="AD1113" s="82" t="s">
        <v>35389</v>
      </c>
      <c r="AE1113" s="82" t="str">
        <f t="shared" si="73"/>
        <v>BUQ</v>
      </c>
      <c r="AX1113" s="82" t="s">
        <v>28728</v>
      </c>
      <c r="AY1113" s="82">
        <v>1886</v>
      </c>
      <c r="AZ1113" s="82" t="s">
        <v>35389</v>
      </c>
      <c r="BA1113" s="82" t="str">
        <f>AX1113&amp;AZ1113</f>
        <v>CUQ</v>
      </c>
      <c r="BK1113" s="82" t="s">
        <v>28735</v>
      </c>
      <c r="BL1113" s="82">
        <v>1886</v>
      </c>
      <c r="BM1113" s="82" t="s">
        <v>35389</v>
      </c>
      <c r="BN1113" s="82" t="str">
        <f t="shared" si="74"/>
        <v>DUQ</v>
      </c>
      <c r="BV1113" s="82" t="s">
        <v>28742</v>
      </c>
      <c r="BW1113" s="82">
        <v>1886</v>
      </c>
      <c r="BX1113" s="82" t="s">
        <v>35389</v>
      </c>
      <c r="BY1113" s="82" t="str">
        <f t="shared" si="75"/>
        <v>EUQ</v>
      </c>
    </row>
    <row r="1114" spans="1:77" ht="13.5" customHeight="1">
      <c r="A1114" s="82" t="s">
        <v>35159</v>
      </c>
      <c r="D1114" s="82" t="s">
        <v>35160</v>
      </c>
      <c r="T1114" s="82" t="s">
        <v>28714</v>
      </c>
      <c r="U1114" s="82">
        <v>1887</v>
      </c>
      <c r="V1114" s="82" t="s">
        <v>35391</v>
      </c>
      <c r="W1114" s="82" t="str">
        <f t="shared" si="72"/>
        <v>AUR</v>
      </c>
      <c r="Y1114" s="82" t="s">
        <v>28846</v>
      </c>
      <c r="AA1114" s="82" t="s">
        <v>35392</v>
      </c>
      <c r="AB1114" s="82" t="s">
        <v>28722</v>
      </c>
      <c r="AC1114" s="82">
        <v>1887</v>
      </c>
      <c r="AD1114" s="82" t="s">
        <v>35391</v>
      </c>
      <c r="AE1114" s="82" t="str">
        <f t="shared" si="73"/>
        <v>BUR</v>
      </c>
      <c r="AX1114" s="82" t="s">
        <v>28728</v>
      </c>
      <c r="AY1114" s="82">
        <v>1887</v>
      </c>
      <c r="AZ1114" s="82" t="s">
        <v>35391</v>
      </c>
      <c r="BA1114" s="82" t="str">
        <f>AX1114&amp;AZ1114</f>
        <v>CUR</v>
      </c>
      <c r="BK1114" s="82" t="s">
        <v>28735</v>
      </c>
      <c r="BL1114" s="82">
        <v>1887</v>
      </c>
      <c r="BM1114" s="82" t="s">
        <v>35391</v>
      </c>
      <c r="BN1114" s="82" t="str">
        <f t="shared" si="74"/>
        <v>DUR</v>
      </c>
      <c r="BV1114" s="82" t="s">
        <v>28742</v>
      </c>
      <c r="BW1114" s="82">
        <v>1887</v>
      </c>
      <c r="BX1114" s="82" t="s">
        <v>35391</v>
      </c>
      <c r="BY1114" s="82" t="str">
        <f t="shared" si="75"/>
        <v>EUR</v>
      </c>
    </row>
    <row r="1115" spans="1:77" ht="13.5" customHeight="1">
      <c r="A1115" s="82" t="s">
        <v>35159</v>
      </c>
      <c r="D1115" s="82" t="s">
        <v>35160</v>
      </c>
      <c r="T1115" s="82" t="s">
        <v>28714</v>
      </c>
      <c r="U1115" s="82">
        <v>1888</v>
      </c>
      <c r="V1115" s="82" t="s">
        <v>35393</v>
      </c>
      <c r="W1115" s="82" t="str">
        <f t="shared" si="72"/>
        <v>AUS</v>
      </c>
      <c r="Y1115" s="82" t="s">
        <v>28846</v>
      </c>
      <c r="AA1115" s="82" t="s">
        <v>35394</v>
      </c>
      <c r="AB1115" s="82" t="s">
        <v>28722</v>
      </c>
      <c r="AC1115" s="82">
        <v>1888</v>
      </c>
      <c r="AD1115" s="82" t="s">
        <v>35393</v>
      </c>
      <c r="AE1115" s="82" t="str">
        <f t="shared" si="73"/>
        <v>BUS</v>
      </c>
      <c r="AX1115" s="82" t="s">
        <v>28728</v>
      </c>
      <c r="AY1115" s="82">
        <v>1888</v>
      </c>
      <c r="AZ1115" s="82" t="s">
        <v>35393</v>
      </c>
      <c r="BA1115" s="82" t="str">
        <f>AX1115&amp;AZ1115</f>
        <v>CUS</v>
      </c>
      <c r="BK1115" s="82" t="s">
        <v>28735</v>
      </c>
      <c r="BL1115" s="82">
        <v>1888</v>
      </c>
      <c r="BM1115" s="82" t="s">
        <v>35393</v>
      </c>
      <c r="BN1115" s="82" t="str">
        <f t="shared" si="74"/>
        <v>DUS</v>
      </c>
      <c r="BV1115" s="82" t="s">
        <v>28742</v>
      </c>
      <c r="BW1115" s="82">
        <v>1888</v>
      </c>
      <c r="BX1115" s="82" t="s">
        <v>35393</v>
      </c>
      <c r="BY1115" s="82" t="str">
        <f t="shared" si="75"/>
        <v>EUS</v>
      </c>
    </row>
    <row r="1116" spans="1:77" ht="13.5" customHeight="1">
      <c r="A1116" s="82" t="s">
        <v>35159</v>
      </c>
      <c r="D1116" s="82" t="s">
        <v>35160</v>
      </c>
      <c r="T1116" s="82" t="s">
        <v>28714</v>
      </c>
      <c r="U1116" s="82">
        <v>1889</v>
      </c>
      <c r="V1116" s="82" t="s">
        <v>35395</v>
      </c>
      <c r="W1116" s="82" t="str">
        <f t="shared" si="72"/>
        <v>AUT</v>
      </c>
      <c r="Y1116" s="82" t="s">
        <v>28846</v>
      </c>
      <c r="AA1116" s="82" t="s">
        <v>35396</v>
      </c>
      <c r="AB1116" s="82" t="s">
        <v>28722</v>
      </c>
      <c r="AC1116" s="82">
        <v>1889</v>
      </c>
      <c r="AD1116" s="82" t="s">
        <v>35395</v>
      </c>
      <c r="AE1116" s="82" t="str">
        <f t="shared" si="73"/>
        <v>BUT</v>
      </c>
      <c r="AX1116" s="82" t="s">
        <v>28728</v>
      </c>
      <c r="AY1116" s="82">
        <v>1889</v>
      </c>
      <c r="AZ1116" s="82" t="s">
        <v>35395</v>
      </c>
      <c r="BA1116" s="82" t="str">
        <f>AX1116&amp;AZ1116</f>
        <v>CUT</v>
      </c>
      <c r="BK1116" s="82" t="s">
        <v>28735</v>
      </c>
      <c r="BL1116" s="82">
        <v>1889</v>
      </c>
      <c r="BM1116" s="82" t="s">
        <v>35395</v>
      </c>
      <c r="BN1116" s="82" t="str">
        <f t="shared" si="74"/>
        <v>DUT</v>
      </c>
      <c r="BV1116" s="82" t="s">
        <v>28742</v>
      </c>
      <c r="BW1116" s="82">
        <v>1889</v>
      </c>
      <c r="BX1116" s="82" t="s">
        <v>35395</v>
      </c>
      <c r="BY1116" s="82" t="str">
        <f t="shared" si="75"/>
        <v>EUT</v>
      </c>
    </row>
    <row r="1117" spans="1:77" ht="13.5" customHeight="1">
      <c r="A1117" s="82" t="s">
        <v>35159</v>
      </c>
      <c r="D1117" s="82" t="s">
        <v>35160</v>
      </c>
      <c r="T1117" s="82" t="s">
        <v>28714</v>
      </c>
      <c r="U1117" s="82">
        <v>1890</v>
      </c>
      <c r="V1117" s="82" t="s">
        <v>35397</v>
      </c>
      <c r="W1117" s="82" t="str">
        <f t="shared" si="72"/>
        <v>AUU</v>
      </c>
      <c r="Y1117" s="82" t="s">
        <v>28846</v>
      </c>
      <c r="AA1117" s="82" t="s">
        <v>35398</v>
      </c>
      <c r="AB1117" s="82" t="s">
        <v>28722</v>
      </c>
      <c r="AC1117" s="82">
        <v>1890</v>
      </c>
      <c r="AD1117" s="82" t="s">
        <v>35397</v>
      </c>
      <c r="AE1117" s="82" t="str">
        <f t="shared" si="73"/>
        <v>BUU</v>
      </c>
      <c r="AX1117" s="82" t="s">
        <v>28728</v>
      </c>
      <c r="AY1117" s="82">
        <v>1890</v>
      </c>
      <c r="AZ1117" s="82" t="s">
        <v>35397</v>
      </c>
      <c r="BA1117" s="82" t="str">
        <f>AX1117&amp;AZ1117</f>
        <v>CUU</v>
      </c>
      <c r="BK1117" s="82" t="s">
        <v>28735</v>
      </c>
      <c r="BL1117" s="82">
        <v>1890</v>
      </c>
      <c r="BM1117" s="82" t="s">
        <v>35397</v>
      </c>
      <c r="BN1117" s="82" t="str">
        <f t="shared" si="74"/>
        <v>DUU</v>
      </c>
      <c r="BV1117" s="82" t="s">
        <v>28742</v>
      </c>
      <c r="BW1117" s="82">
        <v>1890</v>
      </c>
      <c r="BX1117" s="82" t="s">
        <v>35397</v>
      </c>
      <c r="BY1117" s="82" t="str">
        <f t="shared" si="75"/>
        <v>EUU</v>
      </c>
    </row>
    <row r="1118" spans="1:77" ht="13.5" customHeight="1">
      <c r="A1118" s="82" t="s">
        <v>35159</v>
      </c>
      <c r="D1118" s="82" t="s">
        <v>35160</v>
      </c>
      <c r="T1118" s="82" t="s">
        <v>28714</v>
      </c>
      <c r="U1118" s="82">
        <v>1891</v>
      </c>
      <c r="V1118" s="82" t="s">
        <v>29069</v>
      </c>
      <c r="W1118" s="82" t="str">
        <f t="shared" si="72"/>
        <v>AUV</v>
      </c>
      <c r="Y1118" s="82" t="s">
        <v>28846</v>
      </c>
      <c r="AA1118" s="82" t="s">
        <v>35399</v>
      </c>
      <c r="AB1118" s="82" t="s">
        <v>28722</v>
      </c>
      <c r="AC1118" s="82">
        <v>1891</v>
      </c>
      <c r="AD1118" s="82" t="s">
        <v>29069</v>
      </c>
      <c r="AE1118" s="82" t="str">
        <f t="shared" si="73"/>
        <v>BUV</v>
      </c>
      <c r="AX1118" s="82" t="s">
        <v>28728</v>
      </c>
      <c r="AY1118" s="82">
        <v>1891</v>
      </c>
      <c r="AZ1118" s="82" t="s">
        <v>29069</v>
      </c>
      <c r="BA1118" s="82" t="str">
        <f>AX1118&amp;AZ1118</f>
        <v>CUV</v>
      </c>
      <c r="BK1118" s="82" t="s">
        <v>28735</v>
      </c>
      <c r="BL1118" s="82">
        <v>1891</v>
      </c>
      <c r="BM1118" s="82" t="s">
        <v>29069</v>
      </c>
      <c r="BN1118" s="82" t="str">
        <f t="shared" si="74"/>
        <v>DUV</v>
      </c>
      <c r="BV1118" s="82" t="s">
        <v>28742</v>
      </c>
      <c r="BW1118" s="82">
        <v>1891</v>
      </c>
      <c r="BX1118" s="82" t="s">
        <v>29069</v>
      </c>
      <c r="BY1118" s="82" t="str">
        <f t="shared" si="75"/>
        <v>EUV</v>
      </c>
    </row>
    <row r="1119" spans="1:77" ht="13.5" customHeight="1">
      <c r="A1119" s="82" t="s">
        <v>35159</v>
      </c>
      <c r="D1119" s="82" t="s">
        <v>35160</v>
      </c>
      <c r="T1119" s="82" t="s">
        <v>28714</v>
      </c>
      <c r="U1119" s="82">
        <v>1892</v>
      </c>
      <c r="V1119" s="82" t="s">
        <v>35400</v>
      </c>
      <c r="W1119" s="82" t="str">
        <f t="shared" si="72"/>
        <v>AUW</v>
      </c>
      <c r="Y1119" s="82" t="s">
        <v>28846</v>
      </c>
      <c r="AA1119" s="82" t="s">
        <v>35401</v>
      </c>
      <c r="AB1119" s="82" t="s">
        <v>28722</v>
      </c>
      <c r="AC1119" s="82">
        <v>1892</v>
      </c>
      <c r="AD1119" s="82" t="s">
        <v>35400</v>
      </c>
      <c r="AE1119" s="82" t="str">
        <f t="shared" si="73"/>
        <v>BUW</v>
      </c>
      <c r="AX1119" s="82" t="s">
        <v>28728</v>
      </c>
      <c r="AY1119" s="82">
        <v>1892</v>
      </c>
      <c r="AZ1119" s="82" t="s">
        <v>35400</v>
      </c>
      <c r="BA1119" s="82" t="str">
        <f>AX1119&amp;AZ1119</f>
        <v>CUW</v>
      </c>
      <c r="BK1119" s="82" t="s">
        <v>28735</v>
      </c>
      <c r="BL1119" s="82">
        <v>1892</v>
      </c>
      <c r="BM1119" s="82" t="s">
        <v>35400</v>
      </c>
      <c r="BN1119" s="82" t="str">
        <f t="shared" si="74"/>
        <v>DUW</v>
      </c>
      <c r="BV1119" s="82" t="s">
        <v>28742</v>
      </c>
      <c r="BW1119" s="82">
        <v>1892</v>
      </c>
      <c r="BX1119" s="82" t="s">
        <v>35400</v>
      </c>
      <c r="BY1119" s="82" t="str">
        <f t="shared" si="75"/>
        <v>EUW</v>
      </c>
    </row>
    <row r="1120" spans="1:77" ht="13.5" customHeight="1">
      <c r="A1120" s="82" t="s">
        <v>35159</v>
      </c>
      <c r="D1120" s="82" t="s">
        <v>35160</v>
      </c>
      <c r="T1120" s="82" t="s">
        <v>28714</v>
      </c>
      <c r="U1120" s="82">
        <v>1893</v>
      </c>
      <c r="V1120" s="82" t="s">
        <v>35402</v>
      </c>
      <c r="W1120" s="82" t="str">
        <f t="shared" si="72"/>
        <v>AUX</v>
      </c>
      <c r="Y1120" s="82" t="s">
        <v>28846</v>
      </c>
      <c r="AA1120" s="82" t="s">
        <v>35403</v>
      </c>
      <c r="AB1120" s="82" t="s">
        <v>28722</v>
      </c>
      <c r="AC1120" s="82">
        <v>1893</v>
      </c>
      <c r="AD1120" s="82" t="s">
        <v>35402</v>
      </c>
      <c r="AE1120" s="82" t="str">
        <f t="shared" si="73"/>
        <v>BUX</v>
      </c>
      <c r="AX1120" s="82" t="s">
        <v>28728</v>
      </c>
      <c r="AY1120" s="82">
        <v>1893</v>
      </c>
      <c r="AZ1120" s="82" t="s">
        <v>35402</v>
      </c>
      <c r="BA1120" s="82" t="str">
        <f>AX1120&amp;AZ1120</f>
        <v>CUX</v>
      </c>
      <c r="BK1120" s="82" t="s">
        <v>28735</v>
      </c>
      <c r="BL1120" s="82">
        <v>1893</v>
      </c>
      <c r="BM1120" s="82" t="s">
        <v>35402</v>
      </c>
      <c r="BN1120" s="82" t="str">
        <f t="shared" si="74"/>
        <v>DUX</v>
      </c>
      <c r="BV1120" s="82" t="s">
        <v>28742</v>
      </c>
      <c r="BW1120" s="82">
        <v>1893</v>
      </c>
      <c r="BX1120" s="82" t="s">
        <v>35402</v>
      </c>
      <c r="BY1120" s="82" t="str">
        <f t="shared" si="75"/>
        <v>EUX</v>
      </c>
    </row>
    <row r="1121" spans="1:77" ht="13.5" customHeight="1">
      <c r="A1121" s="82" t="s">
        <v>35159</v>
      </c>
      <c r="D1121" s="82" t="s">
        <v>35160</v>
      </c>
      <c r="T1121" s="82" t="s">
        <v>28714</v>
      </c>
      <c r="U1121" s="82">
        <v>1894</v>
      </c>
      <c r="V1121" s="82" t="s">
        <v>35404</v>
      </c>
      <c r="W1121" s="82" t="str">
        <f t="shared" si="72"/>
        <v>AUY</v>
      </c>
      <c r="Y1121" s="82" t="s">
        <v>28846</v>
      </c>
      <c r="AA1121" s="82" t="s">
        <v>35405</v>
      </c>
      <c r="AB1121" s="82" t="s">
        <v>28722</v>
      </c>
      <c r="AC1121" s="82">
        <v>1894</v>
      </c>
      <c r="AD1121" s="82" t="s">
        <v>35404</v>
      </c>
      <c r="AE1121" s="82" t="str">
        <f t="shared" si="73"/>
        <v>BUY</v>
      </c>
      <c r="AX1121" s="82" t="s">
        <v>28728</v>
      </c>
      <c r="AY1121" s="82">
        <v>1894</v>
      </c>
      <c r="AZ1121" s="82" t="s">
        <v>35404</v>
      </c>
      <c r="BA1121" s="82" t="str">
        <f>AX1121&amp;AZ1121</f>
        <v>CUY</v>
      </c>
      <c r="BK1121" s="82" t="s">
        <v>28735</v>
      </c>
      <c r="BL1121" s="82">
        <v>1894</v>
      </c>
      <c r="BM1121" s="82" t="s">
        <v>35404</v>
      </c>
      <c r="BN1121" s="82" t="str">
        <f t="shared" si="74"/>
        <v>DUY</v>
      </c>
      <c r="BV1121" s="82" t="s">
        <v>28742</v>
      </c>
      <c r="BW1121" s="82">
        <v>1894</v>
      </c>
      <c r="BX1121" s="82" t="s">
        <v>35404</v>
      </c>
      <c r="BY1121" s="82" t="str">
        <f t="shared" si="75"/>
        <v>EUY</v>
      </c>
    </row>
    <row r="1122" spans="1:77" ht="13.5" customHeight="1">
      <c r="A1122" s="82" t="s">
        <v>35159</v>
      </c>
      <c r="D1122" s="82" t="s">
        <v>35160</v>
      </c>
      <c r="T1122" s="82" t="s">
        <v>28714</v>
      </c>
      <c r="U1122" s="82">
        <v>1895</v>
      </c>
      <c r="V1122" s="82" t="s">
        <v>35406</v>
      </c>
      <c r="W1122" s="82" t="str">
        <f t="shared" si="72"/>
        <v>AUZ</v>
      </c>
      <c r="Y1122" s="82" t="s">
        <v>28846</v>
      </c>
      <c r="AA1122" s="82" t="s">
        <v>35407</v>
      </c>
      <c r="AB1122" s="82" t="s">
        <v>28722</v>
      </c>
      <c r="AC1122" s="82">
        <v>1895</v>
      </c>
      <c r="AD1122" s="82" t="s">
        <v>35406</v>
      </c>
      <c r="AE1122" s="82" t="str">
        <f t="shared" si="73"/>
        <v>BUZ</v>
      </c>
      <c r="AX1122" s="82" t="s">
        <v>28728</v>
      </c>
      <c r="AY1122" s="82">
        <v>1895</v>
      </c>
      <c r="AZ1122" s="82" t="s">
        <v>35406</v>
      </c>
      <c r="BA1122" s="82" t="str">
        <f>AX1122&amp;AZ1122</f>
        <v>CUZ</v>
      </c>
      <c r="BK1122" s="82" t="s">
        <v>28735</v>
      </c>
      <c r="BL1122" s="82">
        <v>1895</v>
      </c>
      <c r="BM1122" s="82" t="s">
        <v>35406</v>
      </c>
      <c r="BN1122" s="82" t="str">
        <f t="shared" si="74"/>
        <v>DUZ</v>
      </c>
      <c r="BV1122" s="82" t="s">
        <v>28742</v>
      </c>
      <c r="BW1122" s="82">
        <v>1895</v>
      </c>
      <c r="BX1122" s="82" t="s">
        <v>35406</v>
      </c>
      <c r="BY1122" s="82" t="str">
        <f t="shared" si="75"/>
        <v>EUZ</v>
      </c>
    </row>
    <row r="1123" spans="1:77" ht="13.5" customHeight="1">
      <c r="A1123" s="82" t="s">
        <v>35159</v>
      </c>
      <c r="D1123" s="82" t="s">
        <v>35160</v>
      </c>
      <c r="T1123" s="82" t="s">
        <v>28714</v>
      </c>
      <c r="U1123" s="82">
        <v>1922</v>
      </c>
      <c r="V1123" s="82" t="s">
        <v>35408</v>
      </c>
      <c r="W1123" s="82" t="str">
        <f t="shared" si="72"/>
        <v>AV0</v>
      </c>
      <c r="Y1123" s="82" t="s">
        <v>28846</v>
      </c>
      <c r="AA1123" s="82" t="s">
        <v>35409</v>
      </c>
      <c r="AB1123" s="82" t="s">
        <v>28722</v>
      </c>
      <c r="AC1123" s="82">
        <v>1922</v>
      </c>
      <c r="AD1123" s="82" t="s">
        <v>35408</v>
      </c>
      <c r="AE1123" s="82" t="str">
        <f t="shared" si="73"/>
        <v>BV0</v>
      </c>
      <c r="AX1123" s="82" t="s">
        <v>28728</v>
      </c>
      <c r="AY1123" s="82">
        <v>1922</v>
      </c>
      <c r="AZ1123" s="82" t="s">
        <v>35408</v>
      </c>
      <c r="BA1123" s="82" t="str">
        <f>AX1123&amp;AZ1123</f>
        <v>CV0</v>
      </c>
      <c r="BK1123" s="82" t="s">
        <v>28735</v>
      </c>
      <c r="BL1123" s="82">
        <v>1922</v>
      </c>
      <c r="BM1123" s="82" t="s">
        <v>35408</v>
      </c>
      <c r="BN1123" s="82" t="str">
        <f t="shared" si="74"/>
        <v>DV0</v>
      </c>
      <c r="BV1123" s="82" t="s">
        <v>28742</v>
      </c>
      <c r="BW1123" s="82">
        <v>1922</v>
      </c>
      <c r="BX1123" s="82" t="s">
        <v>35408</v>
      </c>
      <c r="BY1123" s="82" t="str">
        <f t="shared" si="75"/>
        <v>EV0</v>
      </c>
    </row>
    <row r="1124" spans="1:77" ht="13.5" customHeight="1">
      <c r="A1124" s="82" t="s">
        <v>35159</v>
      </c>
      <c r="D1124" s="82" t="s">
        <v>35160</v>
      </c>
      <c r="T1124" s="82" t="s">
        <v>28714</v>
      </c>
      <c r="U1124" s="82">
        <v>1923</v>
      </c>
      <c r="V1124" s="82" t="s">
        <v>35410</v>
      </c>
      <c r="W1124" s="82" t="str">
        <f t="shared" si="72"/>
        <v>AV1</v>
      </c>
      <c r="Y1124" s="82" t="s">
        <v>28846</v>
      </c>
      <c r="AA1124" s="82" t="s">
        <v>35411</v>
      </c>
      <c r="AB1124" s="82" t="s">
        <v>28722</v>
      </c>
      <c r="AC1124" s="82">
        <v>1923</v>
      </c>
      <c r="AD1124" s="82" t="s">
        <v>35410</v>
      </c>
      <c r="AE1124" s="82" t="str">
        <f t="shared" si="73"/>
        <v>BV1</v>
      </c>
      <c r="AX1124" s="82" t="s">
        <v>28728</v>
      </c>
      <c r="AY1124" s="82">
        <v>1923</v>
      </c>
      <c r="AZ1124" s="82" t="s">
        <v>35410</v>
      </c>
      <c r="BA1124" s="82" t="str">
        <f>AX1124&amp;AZ1124</f>
        <v>CV1</v>
      </c>
      <c r="BK1124" s="82" t="s">
        <v>28735</v>
      </c>
      <c r="BL1124" s="82">
        <v>1923</v>
      </c>
      <c r="BM1124" s="82" t="s">
        <v>35410</v>
      </c>
      <c r="BN1124" s="82" t="str">
        <f t="shared" si="74"/>
        <v>DV1</v>
      </c>
      <c r="BV1124" s="82" t="s">
        <v>28742</v>
      </c>
      <c r="BW1124" s="82">
        <v>1923</v>
      </c>
      <c r="BX1124" s="82" t="s">
        <v>35410</v>
      </c>
      <c r="BY1124" s="82" t="str">
        <f t="shared" si="75"/>
        <v>EV1</v>
      </c>
    </row>
    <row r="1125" spans="1:77" ht="13.5" customHeight="1">
      <c r="A1125" s="82" t="s">
        <v>35159</v>
      </c>
      <c r="D1125" s="82" t="s">
        <v>35160</v>
      </c>
      <c r="T1125" s="82" t="s">
        <v>28714</v>
      </c>
      <c r="U1125" s="82">
        <v>1924</v>
      </c>
      <c r="V1125" s="82" t="s">
        <v>35412</v>
      </c>
      <c r="W1125" s="82" t="str">
        <f t="shared" si="72"/>
        <v>AV2</v>
      </c>
      <c r="Y1125" s="82" t="s">
        <v>28846</v>
      </c>
      <c r="AA1125" s="82" t="s">
        <v>35413</v>
      </c>
      <c r="AB1125" s="82" t="s">
        <v>28722</v>
      </c>
      <c r="AC1125" s="82">
        <v>1924</v>
      </c>
      <c r="AD1125" s="82" t="s">
        <v>35412</v>
      </c>
      <c r="AE1125" s="82" t="str">
        <f t="shared" si="73"/>
        <v>BV2</v>
      </c>
      <c r="AX1125" s="82" t="s">
        <v>28728</v>
      </c>
      <c r="AY1125" s="82">
        <v>1924</v>
      </c>
      <c r="AZ1125" s="82" t="s">
        <v>35412</v>
      </c>
      <c r="BA1125" s="82" t="str">
        <f>AX1125&amp;AZ1125</f>
        <v>CV2</v>
      </c>
      <c r="BK1125" s="82" t="s">
        <v>28735</v>
      </c>
      <c r="BL1125" s="82">
        <v>1924</v>
      </c>
      <c r="BM1125" s="82" t="s">
        <v>35412</v>
      </c>
      <c r="BN1125" s="82" t="str">
        <f t="shared" si="74"/>
        <v>DV2</v>
      </c>
      <c r="BV1125" s="82" t="s">
        <v>28742</v>
      </c>
      <c r="BW1125" s="82">
        <v>1924</v>
      </c>
      <c r="BX1125" s="82" t="s">
        <v>35412</v>
      </c>
      <c r="BY1125" s="82" t="str">
        <f t="shared" si="75"/>
        <v>EV2</v>
      </c>
    </row>
    <row r="1126" spans="1:77" ht="13.5" customHeight="1">
      <c r="A1126" s="82" t="s">
        <v>35159</v>
      </c>
      <c r="D1126" s="82" t="s">
        <v>35160</v>
      </c>
      <c r="T1126" s="82" t="s">
        <v>28714</v>
      </c>
      <c r="U1126" s="82">
        <v>1925</v>
      </c>
      <c r="V1126" s="82" t="s">
        <v>35414</v>
      </c>
      <c r="W1126" s="82" t="str">
        <f t="shared" si="72"/>
        <v>AV3</v>
      </c>
      <c r="Y1126" s="82" t="s">
        <v>28846</v>
      </c>
      <c r="AA1126" s="82" t="s">
        <v>35415</v>
      </c>
      <c r="AB1126" s="82" t="s">
        <v>28722</v>
      </c>
      <c r="AC1126" s="82">
        <v>1925</v>
      </c>
      <c r="AD1126" s="82" t="s">
        <v>35414</v>
      </c>
      <c r="AE1126" s="82" t="str">
        <f t="shared" si="73"/>
        <v>BV3</v>
      </c>
      <c r="AX1126" s="82" t="s">
        <v>28728</v>
      </c>
      <c r="AY1126" s="82">
        <v>1925</v>
      </c>
      <c r="AZ1126" s="82" t="s">
        <v>35414</v>
      </c>
      <c r="BA1126" s="82" t="str">
        <f>AX1126&amp;AZ1126</f>
        <v>CV3</v>
      </c>
      <c r="BK1126" s="82" t="s">
        <v>28735</v>
      </c>
      <c r="BL1126" s="82">
        <v>1925</v>
      </c>
      <c r="BM1126" s="82" t="s">
        <v>35414</v>
      </c>
      <c r="BN1126" s="82" t="str">
        <f t="shared" si="74"/>
        <v>DV3</v>
      </c>
      <c r="BV1126" s="82" t="s">
        <v>28742</v>
      </c>
      <c r="BW1126" s="82">
        <v>1925</v>
      </c>
      <c r="BX1126" s="82" t="s">
        <v>35414</v>
      </c>
      <c r="BY1126" s="82" t="str">
        <f t="shared" si="75"/>
        <v>EV3</v>
      </c>
    </row>
    <row r="1127" spans="1:77" ht="13.5" customHeight="1">
      <c r="A1127" s="82" t="s">
        <v>35159</v>
      </c>
      <c r="D1127" s="82" t="s">
        <v>35160</v>
      </c>
      <c r="T1127" s="82" t="s">
        <v>28714</v>
      </c>
      <c r="U1127" s="82">
        <v>1926</v>
      </c>
      <c r="V1127" s="82" t="s">
        <v>35416</v>
      </c>
      <c r="W1127" s="82" t="str">
        <f t="shared" si="72"/>
        <v>AV4</v>
      </c>
      <c r="Y1127" s="82" t="s">
        <v>28846</v>
      </c>
      <c r="AA1127" s="82" t="s">
        <v>33475</v>
      </c>
      <c r="AB1127" s="82" t="s">
        <v>28722</v>
      </c>
      <c r="AC1127" s="82">
        <v>1926</v>
      </c>
      <c r="AD1127" s="82" t="s">
        <v>35416</v>
      </c>
      <c r="AE1127" s="82" t="str">
        <f t="shared" si="73"/>
        <v>BV4</v>
      </c>
      <c r="AX1127" s="82" t="s">
        <v>28728</v>
      </c>
      <c r="AY1127" s="82">
        <v>1926</v>
      </c>
      <c r="AZ1127" s="82" t="s">
        <v>35416</v>
      </c>
      <c r="BA1127" s="82" t="str">
        <f>AX1127&amp;AZ1127</f>
        <v>CV4</v>
      </c>
      <c r="BK1127" s="82" t="s">
        <v>28735</v>
      </c>
      <c r="BL1127" s="82">
        <v>1926</v>
      </c>
      <c r="BM1127" s="82" t="s">
        <v>35416</v>
      </c>
      <c r="BN1127" s="82" t="str">
        <f t="shared" si="74"/>
        <v>DV4</v>
      </c>
      <c r="BV1127" s="82" t="s">
        <v>28742</v>
      </c>
      <c r="BW1127" s="82">
        <v>1926</v>
      </c>
      <c r="BX1127" s="82" t="s">
        <v>35416</v>
      </c>
      <c r="BY1127" s="82" t="str">
        <f t="shared" si="75"/>
        <v>EV4</v>
      </c>
    </row>
    <row r="1128" spans="1:77" ht="13.5" customHeight="1">
      <c r="A1128" s="82" t="s">
        <v>35159</v>
      </c>
      <c r="D1128" s="82" t="s">
        <v>35160</v>
      </c>
      <c r="T1128" s="82" t="s">
        <v>28714</v>
      </c>
      <c r="U1128" s="82">
        <v>1927</v>
      </c>
      <c r="V1128" s="82" t="s">
        <v>35417</v>
      </c>
      <c r="W1128" s="82" t="str">
        <f t="shared" si="72"/>
        <v>AV5</v>
      </c>
      <c r="Y1128" s="82" t="s">
        <v>28846</v>
      </c>
      <c r="AA1128" s="82" t="s">
        <v>35418</v>
      </c>
      <c r="AB1128" s="82" t="s">
        <v>28722</v>
      </c>
      <c r="AC1128" s="82">
        <v>1927</v>
      </c>
      <c r="AD1128" s="82" t="s">
        <v>35417</v>
      </c>
      <c r="AE1128" s="82" t="str">
        <f t="shared" si="73"/>
        <v>BV5</v>
      </c>
      <c r="AX1128" s="82" t="s">
        <v>28728</v>
      </c>
      <c r="AY1128" s="82">
        <v>1927</v>
      </c>
      <c r="AZ1128" s="82" t="s">
        <v>35417</v>
      </c>
      <c r="BA1128" s="82" t="str">
        <f>AX1128&amp;AZ1128</f>
        <v>CV5</v>
      </c>
      <c r="BK1128" s="82" t="s">
        <v>28735</v>
      </c>
      <c r="BL1128" s="82">
        <v>1927</v>
      </c>
      <c r="BM1128" s="82" t="s">
        <v>35417</v>
      </c>
      <c r="BN1128" s="82" t="str">
        <f t="shared" si="74"/>
        <v>DV5</v>
      </c>
      <c r="BV1128" s="82" t="s">
        <v>28742</v>
      </c>
      <c r="BW1128" s="82">
        <v>1927</v>
      </c>
      <c r="BX1128" s="82" t="s">
        <v>35417</v>
      </c>
      <c r="BY1128" s="82" t="str">
        <f t="shared" si="75"/>
        <v>EV5</v>
      </c>
    </row>
    <row r="1129" spans="1:77" ht="13.5" customHeight="1">
      <c r="A1129" s="82" t="s">
        <v>35159</v>
      </c>
      <c r="D1129" s="82" t="s">
        <v>35160</v>
      </c>
      <c r="T1129" s="82" t="s">
        <v>28714</v>
      </c>
      <c r="U1129" s="82">
        <v>1928</v>
      </c>
      <c r="V1129" s="82" t="s">
        <v>35419</v>
      </c>
      <c r="W1129" s="82" t="str">
        <f t="shared" si="72"/>
        <v>AV6</v>
      </c>
      <c r="Y1129" s="82" t="s">
        <v>28846</v>
      </c>
      <c r="AA1129" s="82" t="s">
        <v>35420</v>
      </c>
      <c r="AB1129" s="82" t="s">
        <v>28722</v>
      </c>
      <c r="AC1129" s="82">
        <v>1928</v>
      </c>
      <c r="AD1129" s="82" t="s">
        <v>35419</v>
      </c>
      <c r="AE1129" s="82" t="str">
        <f t="shared" si="73"/>
        <v>BV6</v>
      </c>
      <c r="AX1129" s="82" t="s">
        <v>28728</v>
      </c>
      <c r="AY1129" s="82">
        <v>1928</v>
      </c>
      <c r="AZ1129" s="82" t="s">
        <v>35419</v>
      </c>
      <c r="BA1129" s="82" t="str">
        <f>AX1129&amp;AZ1129</f>
        <v>CV6</v>
      </c>
      <c r="BK1129" s="82" t="s">
        <v>28735</v>
      </c>
      <c r="BL1129" s="82">
        <v>1928</v>
      </c>
      <c r="BM1129" s="82" t="s">
        <v>35419</v>
      </c>
      <c r="BN1129" s="82" t="str">
        <f t="shared" si="74"/>
        <v>DV6</v>
      </c>
      <c r="BV1129" s="82" t="s">
        <v>28742</v>
      </c>
      <c r="BW1129" s="82">
        <v>1928</v>
      </c>
      <c r="BX1129" s="82" t="s">
        <v>35419</v>
      </c>
      <c r="BY1129" s="82" t="str">
        <f t="shared" si="75"/>
        <v>EV6</v>
      </c>
    </row>
    <row r="1130" spans="1:77" ht="13.5" customHeight="1">
      <c r="A1130" s="82" t="s">
        <v>35159</v>
      </c>
      <c r="D1130" s="82" t="s">
        <v>35160</v>
      </c>
      <c r="T1130" s="82" t="s">
        <v>28714</v>
      </c>
      <c r="U1130" s="82">
        <v>1929</v>
      </c>
      <c r="V1130" s="82" t="s">
        <v>35421</v>
      </c>
      <c r="W1130" s="82" t="str">
        <f t="shared" si="72"/>
        <v>AV7</v>
      </c>
      <c r="Y1130" s="82" t="s">
        <v>28846</v>
      </c>
      <c r="AA1130" s="82" t="s">
        <v>35422</v>
      </c>
      <c r="AB1130" s="82" t="s">
        <v>28722</v>
      </c>
      <c r="AC1130" s="82">
        <v>1929</v>
      </c>
      <c r="AD1130" s="82" t="s">
        <v>35421</v>
      </c>
      <c r="AE1130" s="82" t="str">
        <f t="shared" si="73"/>
        <v>BV7</v>
      </c>
      <c r="AX1130" s="82" t="s">
        <v>28728</v>
      </c>
      <c r="AY1130" s="82">
        <v>1929</v>
      </c>
      <c r="AZ1130" s="82" t="s">
        <v>35421</v>
      </c>
      <c r="BA1130" s="82" t="str">
        <f>AX1130&amp;AZ1130</f>
        <v>CV7</v>
      </c>
      <c r="BK1130" s="82" t="s">
        <v>28735</v>
      </c>
      <c r="BL1130" s="82">
        <v>1929</v>
      </c>
      <c r="BM1130" s="82" t="s">
        <v>35421</v>
      </c>
      <c r="BN1130" s="82" t="str">
        <f t="shared" si="74"/>
        <v>DV7</v>
      </c>
      <c r="BV1130" s="82" t="s">
        <v>28742</v>
      </c>
      <c r="BW1130" s="82">
        <v>1929</v>
      </c>
      <c r="BX1130" s="82" t="s">
        <v>35421</v>
      </c>
      <c r="BY1130" s="82" t="str">
        <f t="shared" si="75"/>
        <v>EV7</v>
      </c>
    </row>
    <row r="1131" spans="1:77" ht="13.5" customHeight="1">
      <c r="A1131" s="82" t="s">
        <v>35159</v>
      </c>
      <c r="D1131" s="82" t="s">
        <v>35160</v>
      </c>
      <c r="T1131" s="82" t="s">
        <v>28714</v>
      </c>
      <c r="U1131" s="82">
        <v>1930</v>
      </c>
      <c r="V1131" s="82" t="s">
        <v>35423</v>
      </c>
      <c r="W1131" s="82" t="str">
        <f t="shared" si="72"/>
        <v>AV8</v>
      </c>
      <c r="Y1131" s="82" t="s">
        <v>28846</v>
      </c>
      <c r="AA1131" s="82" t="s">
        <v>35424</v>
      </c>
      <c r="AB1131" s="82" t="s">
        <v>28722</v>
      </c>
      <c r="AC1131" s="82">
        <v>1930</v>
      </c>
      <c r="AD1131" s="82" t="s">
        <v>35423</v>
      </c>
      <c r="AE1131" s="82" t="str">
        <f t="shared" si="73"/>
        <v>BV8</v>
      </c>
      <c r="AX1131" s="82" t="s">
        <v>28728</v>
      </c>
      <c r="AY1131" s="82">
        <v>1930</v>
      </c>
      <c r="AZ1131" s="82" t="s">
        <v>35423</v>
      </c>
      <c r="BA1131" s="82" t="str">
        <f>AX1131&amp;AZ1131</f>
        <v>CV8</v>
      </c>
      <c r="BK1131" s="82" t="s">
        <v>28735</v>
      </c>
      <c r="BL1131" s="82">
        <v>1930</v>
      </c>
      <c r="BM1131" s="82" t="s">
        <v>35423</v>
      </c>
      <c r="BN1131" s="82" t="str">
        <f t="shared" si="74"/>
        <v>DV8</v>
      </c>
      <c r="BV1131" s="82" t="s">
        <v>28742</v>
      </c>
      <c r="BW1131" s="82">
        <v>1930</v>
      </c>
      <c r="BX1131" s="82" t="s">
        <v>35423</v>
      </c>
      <c r="BY1131" s="82" t="str">
        <f t="shared" si="75"/>
        <v>EV8</v>
      </c>
    </row>
    <row r="1132" spans="1:77" ht="13.5" customHeight="1">
      <c r="A1132" s="82" t="s">
        <v>35159</v>
      </c>
      <c r="D1132" s="82" t="s">
        <v>35160</v>
      </c>
      <c r="T1132" s="82" t="s">
        <v>28714</v>
      </c>
      <c r="U1132" s="82">
        <v>1931</v>
      </c>
      <c r="V1132" s="82" t="s">
        <v>35425</v>
      </c>
      <c r="W1132" s="82" t="str">
        <f t="shared" si="72"/>
        <v>AV9</v>
      </c>
      <c r="Y1132" s="82" t="s">
        <v>28846</v>
      </c>
      <c r="AA1132" s="82" t="s">
        <v>35426</v>
      </c>
      <c r="AB1132" s="82" t="s">
        <v>28722</v>
      </c>
      <c r="AC1132" s="82">
        <v>1931</v>
      </c>
      <c r="AD1132" s="82" t="s">
        <v>35425</v>
      </c>
      <c r="AE1132" s="82" t="str">
        <f t="shared" si="73"/>
        <v>BV9</v>
      </c>
      <c r="AX1132" s="82" t="s">
        <v>28728</v>
      </c>
      <c r="AY1132" s="82">
        <v>1931</v>
      </c>
      <c r="AZ1132" s="82" t="s">
        <v>35425</v>
      </c>
      <c r="BA1132" s="82" t="str">
        <f>AX1132&amp;AZ1132</f>
        <v>CV9</v>
      </c>
      <c r="BK1132" s="82" t="s">
        <v>28735</v>
      </c>
      <c r="BL1132" s="82">
        <v>1931</v>
      </c>
      <c r="BM1132" s="82" t="s">
        <v>35425</v>
      </c>
      <c r="BN1132" s="82" t="str">
        <f t="shared" si="74"/>
        <v>DV9</v>
      </c>
      <c r="BV1132" s="82" t="s">
        <v>28742</v>
      </c>
      <c r="BW1132" s="82">
        <v>1931</v>
      </c>
      <c r="BX1132" s="82" t="s">
        <v>35425</v>
      </c>
      <c r="BY1132" s="82" t="str">
        <f t="shared" si="75"/>
        <v>EV9</v>
      </c>
    </row>
    <row r="1133" spans="1:77" ht="13.5" customHeight="1">
      <c r="A1133" s="82" t="s">
        <v>35159</v>
      </c>
      <c r="D1133" s="82" t="s">
        <v>35160</v>
      </c>
      <c r="T1133" s="82" t="s">
        <v>28714</v>
      </c>
      <c r="U1133" s="82">
        <v>1932</v>
      </c>
      <c r="V1133" s="82" t="s">
        <v>28835</v>
      </c>
      <c r="W1133" s="82" t="str">
        <f t="shared" si="72"/>
        <v>AVA</v>
      </c>
      <c r="Y1133" s="82" t="s">
        <v>28846</v>
      </c>
      <c r="AA1133" s="82" t="s">
        <v>35427</v>
      </c>
      <c r="AB1133" s="82" t="s">
        <v>28722</v>
      </c>
      <c r="AC1133" s="82">
        <v>1932</v>
      </c>
      <c r="AD1133" s="82" t="s">
        <v>28835</v>
      </c>
      <c r="AE1133" s="82" t="str">
        <f t="shared" si="73"/>
        <v>BVA</v>
      </c>
      <c r="AX1133" s="82" t="s">
        <v>28728</v>
      </c>
      <c r="AY1133" s="82">
        <v>1932</v>
      </c>
      <c r="AZ1133" s="82" t="s">
        <v>28835</v>
      </c>
      <c r="BA1133" s="82" t="str">
        <f>AX1133&amp;AZ1133</f>
        <v>CVA</v>
      </c>
      <c r="BK1133" s="82" t="s">
        <v>28735</v>
      </c>
      <c r="BL1133" s="82">
        <v>1932</v>
      </c>
      <c r="BM1133" s="82" t="s">
        <v>28835</v>
      </c>
      <c r="BN1133" s="82" t="str">
        <f t="shared" si="74"/>
        <v>DVA</v>
      </c>
      <c r="BV1133" s="82" t="s">
        <v>28742</v>
      </c>
      <c r="BW1133" s="82">
        <v>1932</v>
      </c>
      <c r="BX1133" s="82" t="s">
        <v>28835</v>
      </c>
      <c r="BY1133" s="82" t="str">
        <f t="shared" si="75"/>
        <v>EVA</v>
      </c>
    </row>
    <row r="1134" spans="1:77" ht="13.5" customHeight="1">
      <c r="A1134" s="82" t="s">
        <v>35159</v>
      </c>
      <c r="D1134" s="82" t="s">
        <v>35160</v>
      </c>
      <c r="T1134" s="82" t="s">
        <v>28714</v>
      </c>
      <c r="U1134" s="82">
        <v>1933</v>
      </c>
      <c r="V1134" s="82" t="s">
        <v>28836</v>
      </c>
      <c r="W1134" s="82" t="str">
        <f t="shared" si="72"/>
        <v>AVB</v>
      </c>
      <c r="Y1134" s="82" t="s">
        <v>28846</v>
      </c>
      <c r="AA1134" s="82" t="s">
        <v>35428</v>
      </c>
      <c r="AB1134" s="82" t="s">
        <v>28722</v>
      </c>
      <c r="AC1134" s="82">
        <v>1933</v>
      </c>
      <c r="AD1134" s="82" t="s">
        <v>28836</v>
      </c>
      <c r="AE1134" s="82" t="str">
        <f t="shared" si="73"/>
        <v>BVB</v>
      </c>
      <c r="AX1134" s="82" t="s">
        <v>28728</v>
      </c>
      <c r="AY1134" s="82">
        <v>1933</v>
      </c>
      <c r="AZ1134" s="82" t="s">
        <v>28836</v>
      </c>
      <c r="BA1134" s="82" t="str">
        <f>AX1134&amp;AZ1134</f>
        <v>CVB</v>
      </c>
      <c r="BK1134" s="82" t="s">
        <v>28735</v>
      </c>
      <c r="BL1134" s="82">
        <v>1933</v>
      </c>
      <c r="BM1134" s="82" t="s">
        <v>28836</v>
      </c>
      <c r="BN1134" s="82" t="str">
        <f t="shared" si="74"/>
        <v>DVB</v>
      </c>
      <c r="BV1134" s="82" t="s">
        <v>28742</v>
      </c>
      <c r="BW1134" s="82">
        <v>1933</v>
      </c>
      <c r="BX1134" s="82" t="s">
        <v>28836</v>
      </c>
      <c r="BY1134" s="82" t="str">
        <f t="shared" si="75"/>
        <v>EVB</v>
      </c>
    </row>
    <row r="1135" spans="1:77" ht="13.5" customHeight="1">
      <c r="A1135" s="82" t="s">
        <v>35159</v>
      </c>
      <c r="D1135" s="82" t="s">
        <v>35160</v>
      </c>
      <c r="T1135" s="82" t="s">
        <v>28714</v>
      </c>
      <c r="U1135" s="82">
        <v>1934</v>
      </c>
      <c r="V1135" s="82" t="s">
        <v>35429</v>
      </c>
      <c r="W1135" s="82" t="str">
        <f t="shared" si="72"/>
        <v>AVC</v>
      </c>
      <c r="Y1135" s="82" t="s">
        <v>28846</v>
      </c>
      <c r="AA1135" s="82" t="s">
        <v>35430</v>
      </c>
      <c r="AB1135" s="82" t="s">
        <v>28722</v>
      </c>
      <c r="AC1135" s="82">
        <v>1934</v>
      </c>
      <c r="AD1135" s="82" t="s">
        <v>35429</v>
      </c>
      <c r="AE1135" s="82" t="str">
        <f t="shared" si="73"/>
        <v>BVC</v>
      </c>
      <c r="AX1135" s="82" t="s">
        <v>28728</v>
      </c>
      <c r="AY1135" s="82">
        <v>1934</v>
      </c>
      <c r="AZ1135" s="82" t="s">
        <v>35429</v>
      </c>
      <c r="BA1135" s="82" t="str">
        <f>AX1135&amp;AZ1135</f>
        <v>CVC</v>
      </c>
      <c r="BK1135" s="82" t="s">
        <v>28735</v>
      </c>
      <c r="BL1135" s="82">
        <v>1934</v>
      </c>
      <c r="BM1135" s="82" t="s">
        <v>35429</v>
      </c>
      <c r="BN1135" s="82" t="str">
        <f t="shared" si="74"/>
        <v>DVC</v>
      </c>
      <c r="BV1135" s="82" t="s">
        <v>28742</v>
      </c>
      <c r="BW1135" s="82">
        <v>1934</v>
      </c>
      <c r="BX1135" s="82" t="s">
        <v>35429</v>
      </c>
      <c r="BY1135" s="82" t="str">
        <f t="shared" si="75"/>
        <v>EVC</v>
      </c>
    </row>
    <row r="1136" spans="1:77" ht="13.5" customHeight="1">
      <c r="A1136" s="82" t="s">
        <v>35159</v>
      </c>
      <c r="D1136" s="82" t="s">
        <v>35160</v>
      </c>
      <c r="T1136" s="82" t="s">
        <v>28714</v>
      </c>
      <c r="U1136" s="82">
        <v>1935</v>
      </c>
      <c r="V1136" s="82" t="s">
        <v>35431</v>
      </c>
      <c r="W1136" s="82" t="str">
        <f t="shared" si="72"/>
        <v>AVD</v>
      </c>
      <c r="Y1136" s="82" t="s">
        <v>28846</v>
      </c>
      <c r="AA1136" s="82" t="s">
        <v>35432</v>
      </c>
      <c r="AB1136" s="82" t="s">
        <v>28722</v>
      </c>
      <c r="AC1136" s="82">
        <v>1935</v>
      </c>
      <c r="AD1136" s="82" t="s">
        <v>35431</v>
      </c>
      <c r="AE1136" s="82" t="str">
        <f t="shared" si="73"/>
        <v>BVD</v>
      </c>
      <c r="AX1136" s="82" t="s">
        <v>28728</v>
      </c>
      <c r="AY1136" s="82">
        <v>1935</v>
      </c>
      <c r="AZ1136" s="82" t="s">
        <v>35431</v>
      </c>
      <c r="BA1136" s="82" t="str">
        <f>AX1136&amp;AZ1136</f>
        <v>CVD</v>
      </c>
      <c r="BK1136" s="82" t="s">
        <v>28735</v>
      </c>
      <c r="BL1136" s="82">
        <v>1935</v>
      </c>
      <c r="BM1136" s="82" t="s">
        <v>35431</v>
      </c>
      <c r="BN1136" s="82" t="str">
        <f t="shared" si="74"/>
        <v>DVD</v>
      </c>
      <c r="BV1136" s="82" t="s">
        <v>28742</v>
      </c>
      <c r="BW1136" s="82">
        <v>1935</v>
      </c>
      <c r="BX1136" s="82" t="s">
        <v>35431</v>
      </c>
      <c r="BY1136" s="82" t="str">
        <f t="shared" si="75"/>
        <v>EVD</v>
      </c>
    </row>
    <row r="1137" spans="1:77" ht="13.5" customHeight="1">
      <c r="A1137" s="82" t="s">
        <v>35159</v>
      </c>
      <c r="D1137" s="82" t="s">
        <v>35160</v>
      </c>
      <c r="T1137" s="82" t="s">
        <v>28714</v>
      </c>
      <c r="U1137" s="82">
        <v>1936</v>
      </c>
      <c r="V1137" s="82" t="s">
        <v>35433</v>
      </c>
      <c r="W1137" s="82" t="str">
        <f t="shared" si="72"/>
        <v>AVE</v>
      </c>
      <c r="Y1137" s="82" t="s">
        <v>28846</v>
      </c>
      <c r="AA1137" s="82" t="s">
        <v>35434</v>
      </c>
      <c r="AB1137" s="82" t="s">
        <v>28722</v>
      </c>
      <c r="AC1137" s="82">
        <v>1936</v>
      </c>
      <c r="AD1137" s="82" t="s">
        <v>35433</v>
      </c>
      <c r="AE1137" s="82" t="str">
        <f t="shared" si="73"/>
        <v>BVE</v>
      </c>
      <c r="AX1137" s="82" t="s">
        <v>28728</v>
      </c>
      <c r="AY1137" s="82">
        <v>1936</v>
      </c>
      <c r="AZ1137" s="82" t="s">
        <v>35433</v>
      </c>
      <c r="BA1137" s="82" t="str">
        <f>AX1137&amp;AZ1137</f>
        <v>CVE</v>
      </c>
      <c r="BK1137" s="82" t="s">
        <v>28735</v>
      </c>
      <c r="BL1137" s="82">
        <v>1936</v>
      </c>
      <c r="BM1137" s="82" t="s">
        <v>35433</v>
      </c>
      <c r="BN1137" s="82" t="str">
        <f t="shared" si="74"/>
        <v>DVE</v>
      </c>
      <c r="BV1137" s="82" t="s">
        <v>28742</v>
      </c>
      <c r="BW1137" s="82">
        <v>1936</v>
      </c>
      <c r="BX1137" s="82" t="s">
        <v>35433</v>
      </c>
      <c r="BY1137" s="82" t="str">
        <f t="shared" si="75"/>
        <v>EVE</v>
      </c>
    </row>
    <row r="1138" spans="1:77" ht="13.5" customHeight="1">
      <c r="A1138" s="82" t="s">
        <v>35159</v>
      </c>
      <c r="D1138" s="82" t="s">
        <v>35160</v>
      </c>
      <c r="T1138" s="82" t="s">
        <v>28714</v>
      </c>
      <c r="U1138" s="82">
        <v>1937</v>
      </c>
      <c r="V1138" s="82" t="s">
        <v>35435</v>
      </c>
      <c r="W1138" s="82" t="str">
        <f t="shared" si="72"/>
        <v>AVF</v>
      </c>
      <c r="Y1138" s="82" t="s">
        <v>28846</v>
      </c>
      <c r="AA1138" s="82" t="s">
        <v>35436</v>
      </c>
      <c r="AB1138" s="82" t="s">
        <v>28722</v>
      </c>
      <c r="AC1138" s="82">
        <v>1937</v>
      </c>
      <c r="AD1138" s="82" t="s">
        <v>35435</v>
      </c>
      <c r="AE1138" s="82" t="str">
        <f t="shared" si="73"/>
        <v>BVF</v>
      </c>
      <c r="AX1138" s="82" t="s">
        <v>28728</v>
      </c>
      <c r="AY1138" s="82">
        <v>1937</v>
      </c>
      <c r="AZ1138" s="82" t="s">
        <v>35435</v>
      </c>
      <c r="BA1138" s="82" t="str">
        <f>AX1138&amp;AZ1138</f>
        <v>CVF</v>
      </c>
      <c r="BK1138" s="82" t="s">
        <v>28735</v>
      </c>
      <c r="BL1138" s="82">
        <v>1937</v>
      </c>
      <c r="BM1138" s="82" t="s">
        <v>35435</v>
      </c>
      <c r="BN1138" s="82" t="str">
        <f t="shared" si="74"/>
        <v>DVF</v>
      </c>
      <c r="BV1138" s="82" t="s">
        <v>28742</v>
      </c>
      <c r="BW1138" s="82">
        <v>1937</v>
      </c>
      <c r="BX1138" s="82" t="s">
        <v>35435</v>
      </c>
      <c r="BY1138" s="82" t="str">
        <f t="shared" si="75"/>
        <v>EVF</v>
      </c>
    </row>
    <row r="1139" spans="1:77" ht="13.5" customHeight="1">
      <c r="A1139" s="82" t="s">
        <v>35159</v>
      </c>
      <c r="D1139" s="82" t="s">
        <v>35160</v>
      </c>
      <c r="T1139" s="82" t="s">
        <v>28714</v>
      </c>
      <c r="U1139" s="82">
        <v>1938</v>
      </c>
      <c r="V1139" s="82" t="s">
        <v>35437</v>
      </c>
      <c r="W1139" s="82" t="str">
        <f t="shared" si="72"/>
        <v>AVG</v>
      </c>
      <c r="Y1139" s="82" t="s">
        <v>28846</v>
      </c>
      <c r="AA1139" s="82" t="s">
        <v>35438</v>
      </c>
      <c r="AB1139" s="82" t="s">
        <v>28722</v>
      </c>
      <c r="AC1139" s="82">
        <v>1938</v>
      </c>
      <c r="AD1139" s="82" t="s">
        <v>35437</v>
      </c>
      <c r="AE1139" s="82" t="str">
        <f t="shared" si="73"/>
        <v>BVG</v>
      </c>
      <c r="AX1139" s="82" t="s">
        <v>28728</v>
      </c>
      <c r="AY1139" s="82">
        <v>1938</v>
      </c>
      <c r="AZ1139" s="82" t="s">
        <v>35437</v>
      </c>
      <c r="BA1139" s="82" t="str">
        <f>AX1139&amp;AZ1139</f>
        <v>CVG</v>
      </c>
      <c r="BK1139" s="82" t="s">
        <v>28735</v>
      </c>
      <c r="BL1139" s="82">
        <v>1938</v>
      </c>
      <c r="BM1139" s="82" t="s">
        <v>35437</v>
      </c>
      <c r="BN1139" s="82" t="str">
        <f t="shared" si="74"/>
        <v>DVG</v>
      </c>
      <c r="BV1139" s="82" t="s">
        <v>28742</v>
      </c>
      <c r="BW1139" s="82">
        <v>1938</v>
      </c>
      <c r="BX1139" s="82" t="s">
        <v>35437</v>
      </c>
      <c r="BY1139" s="82" t="str">
        <f t="shared" si="75"/>
        <v>EVG</v>
      </c>
    </row>
    <row r="1140" spans="1:77" ht="13.5" customHeight="1">
      <c r="A1140" s="82" t="s">
        <v>35159</v>
      </c>
      <c r="D1140" s="82" t="s">
        <v>35160</v>
      </c>
      <c r="T1140" s="82" t="s">
        <v>28714</v>
      </c>
      <c r="U1140" s="82">
        <v>1939</v>
      </c>
      <c r="V1140" s="82" t="s">
        <v>35439</v>
      </c>
      <c r="W1140" s="82" t="str">
        <f t="shared" si="72"/>
        <v>AVH</v>
      </c>
      <c r="Y1140" s="82" t="s">
        <v>28846</v>
      </c>
      <c r="AA1140" s="82" t="s">
        <v>35440</v>
      </c>
      <c r="AB1140" s="82" t="s">
        <v>28722</v>
      </c>
      <c r="AC1140" s="82">
        <v>1939</v>
      </c>
      <c r="AD1140" s="82" t="s">
        <v>35439</v>
      </c>
      <c r="AE1140" s="82" t="str">
        <f t="shared" si="73"/>
        <v>BVH</v>
      </c>
      <c r="AX1140" s="82" t="s">
        <v>28728</v>
      </c>
      <c r="AY1140" s="82">
        <v>1939</v>
      </c>
      <c r="AZ1140" s="82" t="s">
        <v>35439</v>
      </c>
      <c r="BA1140" s="82" t="str">
        <f>AX1140&amp;AZ1140</f>
        <v>CVH</v>
      </c>
      <c r="BK1140" s="82" t="s">
        <v>28735</v>
      </c>
      <c r="BL1140" s="82">
        <v>1939</v>
      </c>
      <c r="BM1140" s="82" t="s">
        <v>35439</v>
      </c>
      <c r="BN1140" s="82" t="str">
        <f t="shared" si="74"/>
        <v>DVH</v>
      </c>
      <c r="BV1140" s="82" t="s">
        <v>28742</v>
      </c>
      <c r="BW1140" s="82">
        <v>1939</v>
      </c>
      <c r="BX1140" s="82" t="s">
        <v>35439</v>
      </c>
      <c r="BY1140" s="82" t="str">
        <f t="shared" si="75"/>
        <v>EVH</v>
      </c>
    </row>
    <row r="1141" spans="1:77" ht="13.5" customHeight="1">
      <c r="A1141" s="82" t="s">
        <v>35159</v>
      </c>
      <c r="D1141" s="82" t="s">
        <v>35160</v>
      </c>
      <c r="T1141" s="82" t="s">
        <v>28714</v>
      </c>
      <c r="U1141" s="82">
        <v>1940</v>
      </c>
      <c r="V1141" s="82" t="s">
        <v>35441</v>
      </c>
      <c r="W1141" s="82" t="str">
        <f t="shared" si="72"/>
        <v>AVI</v>
      </c>
      <c r="Y1141" s="82" t="s">
        <v>28846</v>
      </c>
      <c r="AA1141" s="82" t="s">
        <v>35442</v>
      </c>
      <c r="AB1141" s="82" t="s">
        <v>28722</v>
      </c>
      <c r="AC1141" s="82">
        <v>1940</v>
      </c>
      <c r="AD1141" s="82" t="s">
        <v>35441</v>
      </c>
      <c r="AE1141" s="82" t="str">
        <f t="shared" si="73"/>
        <v>BVI</v>
      </c>
      <c r="AX1141" s="82" t="s">
        <v>28728</v>
      </c>
      <c r="AY1141" s="82">
        <v>1940</v>
      </c>
      <c r="AZ1141" s="82" t="s">
        <v>35441</v>
      </c>
      <c r="BA1141" s="82" t="str">
        <f>AX1141&amp;AZ1141</f>
        <v>CVI</v>
      </c>
      <c r="BK1141" s="82" t="s">
        <v>28735</v>
      </c>
      <c r="BL1141" s="82">
        <v>1940</v>
      </c>
      <c r="BM1141" s="82" t="s">
        <v>35441</v>
      </c>
      <c r="BN1141" s="82" t="str">
        <f t="shared" si="74"/>
        <v>DVI</v>
      </c>
      <c r="BV1141" s="82" t="s">
        <v>28742</v>
      </c>
      <c r="BW1141" s="82">
        <v>1940</v>
      </c>
      <c r="BX1141" s="82" t="s">
        <v>35441</v>
      </c>
      <c r="BY1141" s="82" t="str">
        <f t="shared" si="75"/>
        <v>EVI</v>
      </c>
    </row>
    <row r="1142" spans="1:77" ht="13.5" customHeight="1">
      <c r="A1142" s="82" t="s">
        <v>35159</v>
      </c>
      <c r="D1142" s="82" t="s">
        <v>35160</v>
      </c>
      <c r="T1142" s="82" t="s">
        <v>28714</v>
      </c>
      <c r="U1142" s="82">
        <v>1941</v>
      </c>
      <c r="V1142" s="82" t="s">
        <v>35443</v>
      </c>
      <c r="W1142" s="82" t="str">
        <f t="shared" si="72"/>
        <v>AVJ</v>
      </c>
      <c r="Y1142" s="82" t="s">
        <v>28846</v>
      </c>
      <c r="AA1142" s="82" t="s">
        <v>35444</v>
      </c>
      <c r="AB1142" s="82" t="s">
        <v>28722</v>
      </c>
      <c r="AC1142" s="82">
        <v>1941</v>
      </c>
      <c r="AD1142" s="82" t="s">
        <v>35443</v>
      </c>
      <c r="AE1142" s="82" t="str">
        <f t="shared" si="73"/>
        <v>BVJ</v>
      </c>
      <c r="AX1142" s="82" t="s">
        <v>28728</v>
      </c>
      <c r="AY1142" s="82">
        <v>1941</v>
      </c>
      <c r="AZ1142" s="82" t="s">
        <v>35443</v>
      </c>
      <c r="BA1142" s="82" t="str">
        <f>AX1142&amp;AZ1142</f>
        <v>CVJ</v>
      </c>
      <c r="BK1142" s="82" t="s">
        <v>28735</v>
      </c>
      <c r="BL1142" s="82">
        <v>1941</v>
      </c>
      <c r="BM1142" s="82" t="s">
        <v>35443</v>
      </c>
      <c r="BN1142" s="82" t="str">
        <f t="shared" si="74"/>
        <v>DVJ</v>
      </c>
      <c r="BV1142" s="82" t="s">
        <v>28742</v>
      </c>
      <c r="BW1142" s="82">
        <v>1941</v>
      </c>
      <c r="BX1142" s="82" t="s">
        <v>35443</v>
      </c>
      <c r="BY1142" s="82" t="str">
        <f t="shared" si="75"/>
        <v>EVJ</v>
      </c>
    </row>
    <row r="1143" spans="1:77" ht="13.5" customHeight="1">
      <c r="A1143" s="82" t="s">
        <v>35159</v>
      </c>
      <c r="D1143" s="82" t="s">
        <v>35160</v>
      </c>
      <c r="T1143" s="82" t="s">
        <v>28714</v>
      </c>
      <c r="U1143" s="82">
        <v>1942</v>
      </c>
      <c r="V1143" s="82" t="s">
        <v>35445</v>
      </c>
      <c r="W1143" s="82" t="str">
        <f t="shared" si="72"/>
        <v>AVK</v>
      </c>
      <c r="Y1143" s="82" t="s">
        <v>28846</v>
      </c>
      <c r="AA1143" s="82" t="s">
        <v>35446</v>
      </c>
      <c r="AB1143" s="82" t="s">
        <v>28722</v>
      </c>
      <c r="AC1143" s="82">
        <v>1942</v>
      </c>
      <c r="AD1143" s="82" t="s">
        <v>35445</v>
      </c>
      <c r="AE1143" s="82" t="str">
        <f t="shared" si="73"/>
        <v>BVK</v>
      </c>
      <c r="AX1143" s="82" t="s">
        <v>28728</v>
      </c>
      <c r="AY1143" s="82">
        <v>1942</v>
      </c>
      <c r="AZ1143" s="82" t="s">
        <v>35445</v>
      </c>
      <c r="BA1143" s="82" t="str">
        <f>AX1143&amp;AZ1143</f>
        <v>CVK</v>
      </c>
      <c r="BK1143" s="82" t="s">
        <v>28735</v>
      </c>
      <c r="BL1143" s="82">
        <v>1942</v>
      </c>
      <c r="BM1143" s="82" t="s">
        <v>35445</v>
      </c>
      <c r="BN1143" s="82" t="str">
        <f t="shared" si="74"/>
        <v>DVK</v>
      </c>
      <c r="BV1143" s="82" t="s">
        <v>28742</v>
      </c>
      <c r="BW1143" s="82">
        <v>1942</v>
      </c>
      <c r="BX1143" s="82" t="s">
        <v>35445</v>
      </c>
      <c r="BY1143" s="82" t="str">
        <f t="shared" si="75"/>
        <v>EVK</v>
      </c>
    </row>
    <row r="1144" spans="1:77" ht="13.5" customHeight="1">
      <c r="A1144" s="82" t="s">
        <v>35159</v>
      </c>
      <c r="D1144" s="82" t="s">
        <v>35160</v>
      </c>
      <c r="T1144" s="82" t="s">
        <v>28714</v>
      </c>
      <c r="U1144" s="82">
        <v>1943</v>
      </c>
      <c r="V1144" s="82" t="s">
        <v>35447</v>
      </c>
      <c r="W1144" s="82" t="str">
        <f t="shared" si="72"/>
        <v>AVL</v>
      </c>
      <c r="Y1144" s="82" t="s">
        <v>28846</v>
      </c>
      <c r="AA1144" s="82" t="s">
        <v>35448</v>
      </c>
      <c r="AB1144" s="82" t="s">
        <v>28722</v>
      </c>
      <c r="AC1144" s="82">
        <v>1943</v>
      </c>
      <c r="AD1144" s="82" t="s">
        <v>35447</v>
      </c>
      <c r="AE1144" s="82" t="str">
        <f t="shared" si="73"/>
        <v>BVL</v>
      </c>
      <c r="AX1144" s="82" t="s">
        <v>28728</v>
      </c>
      <c r="AY1144" s="82">
        <v>1943</v>
      </c>
      <c r="AZ1144" s="82" t="s">
        <v>35447</v>
      </c>
      <c r="BA1144" s="82" t="str">
        <f>AX1144&amp;AZ1144</f>
        <v>CVL</v>
      </c>
      <c r="BK1144" s="82" t="s">
        <v>28735</v>
      </c>
      <c r="BL1144" s="82">
        <v>1943</v>
      </c>
      <c r="BM1144" s="82" t="s">
        <v>35447</v>
      </c>
      <c r="BN1144" s="82" t="str">
        <f t="shared" si="74"/>
        <v>DVL</v>
      </c>
      <c r="BV1144" s="82" t="s">
        <v>28742</v>
      </c>
      <c r="BW1144" s="82">
        <v>1943</v>
      </c>
      <c r="BX1144" s="82" t="s">
        <v>35447</v>
      </c>
      <c r="BY1144" s="82" t="str">
        <f t="shared" si="75"/>
        <v>EVL</v>
      </c>
    </row>
    <row r="1145" spans="1:77" ht="13.5" customHeight="1">
      <c r="A1145" s="82" t="s">
        <v>35159</v>
      </c>
      <c r="D1145" s="82" t="s">
        <v>35160</v>
      </c>
      <c r="T1145" s="82" t="s">
        <v>28714</v>
      </c>
      <c r="U1145" s="82">
        <v>1944</v>
      </c>
      <c r="V1145" s="82" t="s">
        <v>35449</v>
      </c>
      <c r="W1145" s="82" t="str">
        <f t="shared" si="72"/>
        <v>AVM</v>
      </c>
      <c r="Y1145" s="82" t="s">
        <v>28846</v>
      </c>
      <c r="AA1145" s="82" t="s">
        <v>35450</v>
      </c>
      <c r="AB1145" s="82" t="s">
        <v>28722</v>
      </c>
      <c r="AC1145" s="82">
        <v>1944</v>
      </c>
      <c r="AD1145" s="82" t="s">
        <v>35449</v>
      </c>
      <c r="AE1145" s="82" t="str">
        <f t="shared" si="73"/>
        <v>BVM</v>
      </c>
      <c r="AX1145" s="82" t="s">
        <v>28728</v>
      </c>
      <c r="AY1145" s="82">
        <v>1944</v>
      </c>
      <c r="AZ1145" s="82" t="s">
        <v>35449</v>
      </c>
      <c r="BA1145" s="82" t="str">
        <f>AX1145&amp;AZ1145</f>
        <v>CVM</v>
      </c>
      <c r="BK1145" s="82" t="s">
        <v>28735</v>
      </c>
      <c r="BL1145" s="82">
        <v>1944</v>
      </c>
      <c r="BM1145" s="82" t="s">
        <v>35449</v>
      </c>
      <c r="BN1145" s="82" t="str">
        <f t="shared" si="74"/>
        <v>DVM</v>
      </c>
      <c r="BV1145" s="82" t="s">
        <v>28742</v>
      </c>
      <c r="BW1145" s="82">
        <v>1944</v>
      </c>
      <c r="BX1145" s="82" t="s">
        <v>35449</v>
      </c>
      <c r="BY1145" s="82" t="str">
        <f t="shared" si="75"/>
        <v>EVM</v>
      </c>
    </row>
    <row r="1146" spans="1:77" ht="13.5" customHeight="1">
      <c r="A1146" s="82" t="s">
        <v>35159</v>
      </c>
      <c r="D1146" s="82" t="s">
        <v>35160</v>
      </c>
      <c r="T1146" s="82" t="s">
        <v>28714</v>
      </c>
      <c r="U1146" s="82">
        <v>1945</v>
      </c>
      <c r="V1146" s="82" t="s">
        <v>35451</v>
      </c>
      <c r="W1146" s="82" t="str">
        <f t="shared" si="72"/>
        <v>AVN</v>
      </c>
      <c r="Y1146" s="82" t="s">
        <v>28846</v>
      </c>
      <c r="AA1146" s="82" t="s">
        <v>35452</v>
      </c>
      <c r="AB1146" s="82" t="s">
        <v>28722</v>
      </c>
      <c r="AC1146" s="82">
        <v>1945</v>
      </c>
      <c r="AD1146" s="82" t="s">
        <v>35451</v>
      </c>
      <c r="AE1146" s="82" t="str">
        <f t="shared" si="73"/>
        <v>BVN</v>
      </c>
      <c r="AX1146" s="82" t="s">
        <v>28728</v>
      </c>
      <c r="AY1146" s="82">
        <v>1945</v>
      </c>
      <c r="AZ1146" s="82" t="s">
        <v>35451</v>
      </c>
      <c r="BA1146" s="82" t="str">
        <f>AX1146&amp;AZ1146</f>
        <v>CVN</v>
      </c>
      <c r="BK1146" s="82" t="s">
        <v>28735</v>
      </c>
      <c r="BL1146" s="82">
        <v>1945</v>
      </c>
      <c r="BM1146" s="82" t="s">
        <v>35451</v>
      </c>
      <c r="BN1146" s="82" t="str">
        <f t="shared" si="74"/>
        <v>DVN</v>
      </c>
      <c r="BV1146" s="82" t="s">
        <v>28742</v>
      </c>
      <c r="BW1146" s="82">
        <v>1945</v>
      </c>
      <c r="BX1146" s="82" t="s">
        <v>35451</v>
      </c>
      <c r="BY1146" s="82" t="str">
        <f t="shared" si="75"/>
        <v>EVN</v>
      </c>
    </row>
    <row r="1147" spans="1:77" ht="13.5" customHeight="1">
      <c r="A1147" s="82" t="s">
        <v>35159</v>
      </c>
      <c r="D1147" s="82" t="s">
        <v>35160</v>
      </c>
      <c r="T1147" s="82" t="s">
        <v>28714</v>
      </c>
      <c r="U1147" s="82">
        <v>1946</v>
      </c>
      <c r="V1147" s="82" t="s">
        <v>35453</v>
      </c>
      <c r="W1147" s="82" t="str">
        <f t="shared" si="72"/>
        <v>AVO</v>
      </c>
      <c r="Y1147" s="82" t="s">
        <v>28846</v>
      </c>
      <c r="AA1147" s="82" t="s">
        <v>29007</v>
      </c>
      <c r="AB1147" s="82" t="s">
        <v>28722</v>
      </c>
      <c r="AC1147" s="82">
        <v>1946</v>
      </c>
      <c r="AD1147" s="82" t="s">
        <v>35453</v>
      </c>
      <c r="AE1147" s="82" t="str">
        <f t="shared" si="73"/>
        <v>BVO</v>
      </c>
      <c r="AX1147" s="82" t="s">
        <v>28728</v>
      </c>
      <c r="AY1147" s="82">
        <v>1946</v>
      </c>
      <c r="AZ1147" s="82" t="s">
        <v>35453</v>
      </c>
      <c r="BA1147" s="82" t="str">
        <f>AX1147&amp;AZ1147</f>
        <v>CVO</v>
      </c>
      <c r="BK1147" s="82" t="s">
        <v>28735</v>
      </c>
      <c r="BL1147" s="82">
        <v>1946</v>
      </c>
      <c r="BM1147" s="82" t="s">
        <v>35453</v>
      </c>
      <c r="BN1147" s="82" t="str">
        <f t="shared" si="74"/>
        <v>DVO</v>
      </c>
      <c r="BV1147" s="82" t="s">
        <v>28742</v>
      </c>
      <c r="BW1147" s="82">
        <v>1946</v>
      </c>
      <c r="BX1147" s="82" t="s">
        <v>35453</v>
      </c>
      <c r="BY1147" s="82" t="str">
        <f t="shared" si="75"/>
        <v>EVO</v>
      </c>
    </row>
    <row r="1148" spans="1:77" ht="13.5" customHeight="1">
      <c r="A1148" s="82" t="s">
        <v>35159</v>
      </c>
      <c r="D1148" s="82" t="s">
        <v>35160</v>
      </c>
      <c r="T1148" s="82" t="s">
        <v>28714</v>
      </c>
      <c r="U1148" s="82">
        <v>1947</v>
      </c>
      <c r="V1148" s="82" t="s">
        <v>35454</v>
      </c>
      <c r="W1148" s="82" t="str">
        <f t="shared" si="72"/>
        <v>AVP</v>
      </c>
      <c r="Y1148" s="82" t="s">
        <v>28846</v>
      </c>
      <c r="AA1148" s="82" t="s">
        <v>35455</v>
      </c>
      <c r="AB1148" s="82" t="s">
        <v>28722</v>
      </c>
      <c r="AC1148" s="82">
        <v>1947</v>
      </c>
      <c r="AD1148" s="82" t="s">
        <v>35454</v>
      </c>
      <c r="AE1148" s="82" t="str">
        <f t="shared" si="73"/>
        <v>BVP</v>
      </c>
      <c r="AX1148" s="82" t="s">
        <v>28728</v>
      </c>
      <c r="AY1148" s="82">
        <v>1947</v>
      </c>
      <c r="AZ1148" s="82" t="s">
        <v>35454</v>
      </c>
      <c r="BA1148" s="82" t="str">
        <f>AX1148&amp;AZ1148</f>
        <v>CVP</v>
      </c>
      <c r="BK1148" s="82" t="s">
        <v>28735</v>
      </c>
      <c r="BL1148" s="82">
        <v>1947</v>
      </c>
      <c r="BM1148" s="82" t="s">
        <v>35454</v>
      </c>
      <c r="BN1148" s="82" t="str">
        <f t="shared" si="74"/>
        <v>DVP</v>
      </c>
      <c r="BV1148" s="82" t="s">
        <v>28742</v>
      </c>
      <c r="BW1148" s="82">
        <v>1947</v>
      </c>
      <c r="BX1148" s="82" t="s">
        <v>35454</v>
      </c>
      <c r="BY1148" s="82" t="str">
        <f t="shared" si="75"/>
        <v>EVP</v>
      </c>
    </row>
    <row r="1149" spans="1:77" ht="13.5" customHeight="1">
      <c r="A1149" s="82" t="s">
        <v>35159</v>
      </c>
      <c r="D1149" s="82" t="s">
        <v>35160</v>
      </c>
      <c r="T1149" s="82" t="s">
        <v>28714</v>
      </c>
      <c r="U1149" s="82">
        <v>1948</v>
      </c>
      <c r="V1149" s="82" t="s">
        <v>35456</v>
      </c>
      <c r="W1149" s="82" t="str">
        <f t="shared" si="72"/>
        <v>AVQ</v>
      </c>
      <c r="Y1149" s="82" t="s">
        <v>28846</v>
      </c>
      <c r="AA1149" s="82" t="s">
        <v>35457</v>
      </c>
      <c r="AB1149" s="82" t="s">
        <v>28722</v>
      </c>
      <c r="AC1149" s="82">
        <v>1948</v>
      </c>
      <c r="AD1149" s="82" t="s">
        <v>35456</v>
      </c>
      <c r="AE1149" s="82" t="str">
        <f t="shared" si="73"/>
        <v>BVQ</v>
      </c>
      <c r="AX1149" s="82" t="s">
        <v>28728</v>
      </c>
      <c r="AY1149" s="82">
        <v>1948</v>
      </c>
      <c r="AZ1149" s="82" t="s">
        <v>35456</v>
      </c>
      <c r="BA1149" s="82" t="str">
        <f>AX1149&amp;AZ1149</f>
        <v>CVQ</v>
      </c>
      <c r="BK1149" s="82" t="s">
        <v>28735</v>
      </c>
      <c r="BL1149" s="82">
        <v>1948</v>
      </c>
      <c r="BM1149" s="82" t="s">
        <v>35456</v>
      </c>
      <c r="BN1149" s="82" t="str">
        <f t="shared" si="74"/>
        <v>DVQ</v>
      </c>
      <c r="BV1149" s="82" t="s">
        <v>28742</v>
      </c>
      <c r="BW1149" s="82">
        <v>1948</v>
      </c>
      <c r="BX1149" s="82" t="s">
        <v>35456</v>
      </c>
      <c r="BY1149" s="82" t="str">
        <f t="shared" si="75"/>
        <v>EVQ</v>
      </c>
    </row>
    <row r="1150" spans="1:77" ht="13.5" customHeight="1">
      <c r="A1150" s="82" t="s">
        <v>35159</v>
      </c>
      <c r="D1150" s="82" t="s">
        <v>35160</v>
      </c>
      <c r="T1150" s="82" t="s">
        <v>28714</v>
      </c>
      <c r="U1150" s="82">
        <v>1949</v>
      </c>
      <c r="V1150" s="82" t="s">
        <v>35458</v>
      </c>
      <c r="W1150" s="82" t="str">
        <f t="shared" si="72"/>
        <v>AVR</v>
      </c>
      <c r="Y1150" s="82" t="s">
        <v>28846</v>
      </c>
      <c r="AA1150" s="82" t="s">
        <v>35459</v>
      </c>
      <c r="AB1150" s="82" t="s">
        <v>28722</v>
      </c>
      <c r="AC1150" s="82">
        <v>1949</v>
      </c>
      <c r="AD1150" s="82" t="s">
        <v>35458</v>
      </c>
      <c r="AE1150" s="82" t="str">
        <f t="shared" si="73"/>
        <v>BVR</v>
      </c>
      <c r="AX1150" s="82" t="s">
        <v>28728</v>
      </c>
      <c r="AY1150" s="82">
        <v>1949</v>
      </c>
      <c r="AZ1150" s="82" t="s">
        <v>35458</v>
      </c>
      <c r="BA1150" s="82" t="str">
        <f>AX1150&amp;AZ1150</f>
        <v>CVR</v>
      </c>
      <c r="BK1150" s="82" t="s">
        <v>28735</v>
      </c>
      <c r="BL1150" s="82">
        <v>1949</v>
      </c>
      <c r="BM1150" s="82" t="s">
        <v>35458</v>
      </c>
      <c r="BN1150" s="82" t="str">
        <f t="shared" si="74"/>
        <v>DVR</v>
      </c>
      <c r="BV1150" s="82" t="s">
        <v>28742</v>
      </c>
      <c r="BW1150" s="82">
        <v>1949</v>
      </c>
      <c r="BX1150" s="82" t="s">
        <v>35458</v>
      </c>
      <c r="BY1150" s="82" t="str">
        <f t="shared" si="75"/>
        <v>EVR</v>
      </c>
    </row>
    <row r="1151" spans="1:77" ht="13.5" customHeight="1">
      <c r="A1151" s="82" t="s">
        <v>35159</v>
      </c>
      <c r="D1151" s="82" t="s">
        <v>35160</v>
      </c>
      <c r="T1151" s="82" t="s">
        <v>28714</v>
      </c>
      <c r="U1151" s="82">
        <v>1950</v>
      </c>
      <c r="V1151" s="82" t="s">
        <v>35460</v>
      </c>
      <c r="W1151" s="82" t="str">
        <f t="shared" si="72"/>
        <v>AVS</v>
      </c>
      <c r="Y1151" s="82" t="s">
        <v>28846</v>
      </c>
      <c r="AA1151" s="82" t="s">
        <v>35461</v>
      </c>
      <c r="AB1151" s="82" t="s">
        <v>28722</v>
      </c>
      <c r="AC1151" s="82">
        <v>1950</v>
      </c>
      <c r="AD1151" s="82" t="s">
        <v>35460</v>
      </c>
      <c r="AE1151" s="82" t="str">
        <f t="shared" si="73"/>
        <v>BVS</v>
      </c>
      <c r="AX1151" s="82" t="s">
        <v>28728</v>
      </c>
      <c r="AY1151" s="82">
        <v>1950</v>
      </c>
      <c r="AZ1151" s="82" t="s">
        <v>35460</v>
      </c>
      <c r="BA1151" s="82" t="str">
        <f>AX1151&amp;AZ1151</f>
        <v>CVS</v>
      </c>
      <c r="BK1151" s="82" t="s">
        <v>28735</v>
      </c>
      <c r="BL1151" s="82">
        <v>1950</v>
      </c>
      <c r="BM1151" s="82" t="s">
        <v>35460</v>
      </c>
      <c r="BN1151" s="82" t="str">
        <f t="shared" si="74"/>
        <v>DVS</v>
      </c>
      <c r="BV1151" s="82" t="s">
        <v>28742</v>
      </c>
      <c r="BW1151" s="82">
        <v>1950</v>
      </c>
      <c r="BX1151" s="82" t="s">
        <v>35460</v>
      </c>
      <c r="BY1151" s="82" t="str">
        <f t="shared" si="75"/>
        <v>EVS</v>
      </c>
    </row>
    <row r="1152" spans="1:77" ht="13.5" customHeight="1">
      <c r="A1152" s="82" t="s">
        <v>35159</v>
      </c>
      <c r="D1152" s="82" t="s">
        <v>35160</v>
      </c>
      <c r="T1152" s="82" t="s">
        <v>28714</v>
      </c>
      <c r="U1152" s="82">
        <v>1951</v>
      </c>
      <c r="V1152" s="82" t="s">
        <v>35462</v>
      </c>
      <c r="W1152" s="82" t="str">
        <f t="shared" si="72"/>
        <v>AVT</v>
      </c>
      <c r="Y1152" s="82" t="s">
        <v>28846</v>
      </c>
      <c r="AA1152" s="82" t="s">
        <v>33479</v>
      </c>
      <c r="AB1152" s="82" t="s">
        <v>28722</v>
      </c>
      <c r="AC1152" s="82">
        <v>1951</v>
      </c>
      <c r="AD1152" s="82" t="s">
        <v>35462</v>
      </c>
      <c r="AE1152" s="82" t="str">
        <f t="shared" si="73"/>
        <v>BVT</v>
      </c>
      <c r="AX1152" s="82" t="s">
        <v>28728</v>
      </c>
      <c r="AY1152" s="82">
        <v>1951</v>
      </c>
      <c r="AZ1152" s="82" t="s">
        <v>35462</v>
      </c>
      <c r="BA1152" s="82" t="str">
        <f>AX1152&amp;AZ1152</f>
        <v>CVT</v>
      </c>
      <c r="BK1152" s="82" t="s">
        <v>28735</v>
      </c>
      <c r="BL1152" s="82">
        <v>1951</v>
      </c>
      <c r="BM1152" s="82" t="s">
        <v>35462</v>
      </c>
      <c r="BN1152" s="82" t="str">
        <f t="shared" si="74"/>
        <v>DVT</v>
      </c>
      <c r="BV1152" s="82" t="s">
        <v>28742</v>
      </c>
      <c r="BW1152" s="82">
        <v>1951</v>
      </c>
      <c r="BX1152" s="82" t="s">
        <v>35462</v>
      </c>
      <c r="BY1152" s="82" t="str">
        <f t="shared" si="75"/>
        <v>EVT</v>
      </c>
    </row>
    <row r="1153" spans="1:77" ht="13.5" customHeight="1">
      <c r="A1153" s="82" t="s">
        <v>35159</v>
      </c>
      <c r="D1153" s="82" t="s">
        <v>35160</v>
      </c>
      <c r="T1153" s="82" t="s">
        <v>28714</v>
      </c>
      <c r="U1153" s="82">
        <v>1952</v>
      </c>
      <c r="V1153" s="82" t="s">
        <v>35463</v>
      </c>
      <c r="W1153" s="82" t="str">
        <f t="shared" si="72"/>
        <v>AVU</v>
      </c>
      <c r="Y1153" s="82" t="s">
        <v>28846</v>
      </c>
      <c r="AA1153" s="82" t="s">
        <v>35464</v>
      </c>
      <c r="AB1153" s="82" t="s">
        <v>28722</v>
      </c>
      <c r="AC1153" s="82">
        <v>1952</v>
      </c>
      <c r="AD1153" s="82" t="s">
        <v>35463</v>
      </c>
      <c r="AE1153" s="82" t="str">
        <f t="shared" si="73"/>
        <v>BVU</v>
      </c>
      <c r="AX1153" s="82" t="s">
        <v>28728</v>
      </c>
      <c r="AY1153" s="82">
        <v>1952</v>
      </c>
      <c r="AZ1153" s="82" t="s">
        <v>35463</v>
      </c>
      <c r="BA1153" s="82" t="str">
        <f>AX1153&amp;AZ1153</f>
        <v>CVU</v>
      </c>
      <c r="BK1153" s="82" t="s">
        <v>28735</v>
      </c>
      <c r="BL1153" s="82">
        <v>1952</v>
      </c>
      <c r="BM1153" s="82" t="s">
        <v>35463</v>
      </c>
      <c r="BN1153" s="82" t="str">
        <f t="shared" si="74"/>
        <v>DVU</v>
      </c>
      <c r="BV1153" s="82" t="s">
        <v>28742</v>
      </c>
      <c r="BW1153" s="82">
        <v>1952</v>
      </c>
      <c r="BX1153" s="82" t="s">
        <v>35463</v>
      </c>
      <c r="BY1153" s="82" t="str">
        <f t="shared" si="75"/>
        <v>EVU</v>
      </c>
    </row>
    <row r="1154" spans="1:77" ht="13.5" customHeight="1">
      <c r="A1154" s="82" t="s">
        <v>35159</v>
      </c>
      <c r="D1154" s="82" t="s">
        <v>35160</v>
      </c>
      <c r="T1154" s="82" t="s">
        <v>28714</v>
      </c>
      <c r="U1154" s="82">
        <v>1953</v>
      </c>
      <c r="V1154" s="82" t="s">
        <v>35465</v>
      </c>
      <c r="W1154" s="82" t="str">
        <f t="shared" si="72"/>
        <v>AVV</v>
      </c>
      <c r="Y1154" s="82" t="s">
        <v>28846</v>
      </c>
      <c r="AA1154" s="82" t="s">
        <v>35466</v>
      </c>
      <c r="AB1154" s="82" t="s">
        <v>28722</v>
      </c>
      <c r="AC1154" s="82">
        <v>1953</v>
      </c>
      <c r="AD1154" s="82" t="s">
        <v>35465</v>
      </c>
      <c r="AE1154" s="82" t="str">
        <f t="shared" si="73"/>
        <v>BVV</v>
      </c>
      <c r="AX1154" s="82" t="s">
        <v>28728</v>
      </c>
      <c r="AY1154" s="82">
        <v>1953</v>
      </c>
      <c r="AZ1154" s="82" t="s">
        <v>35465</v>
      </c>
      <c r="BA1154" s="82" t="str">
        <f>AX1154&amp;AZ1154</f>
        <v>CVV</v>
      </c>
      <c r="BK1154" s="82" t="s">
        <v>28735</v>
      </c>
      <c r="BL1154" s="82">
        <v>1953</v>
      </c>
      <c r="BM1154" s="82" t="s">
        <v>35465</v>
      </c>
      <c r="BN1154" s="82" t="str">
        <f t="shared" si="74"/>
        <v>DVV</v>
      </c>
      <c r="BV1154" s="82" t="s">
        <v>28742</v>
      </c>
      <c r="BW1154" s="82">
        <v>1953</v>
      </c>
      <c r="BX1154" s="82" t="s">
        <v>35465</v>
      </c>
      <c r="BY1154" s="82" t="str">
        <f t="shared" si="75"/>
        <v>EVV</v>
      </c>
    </row>
    <row r="1155" spans="1:77" ht="13.5" customHeight="1">
      <c r="A1155" s="82" t="s">
        <v>35159</v>
      </c>
      <c r="D1155" s="82" t="s">
        <v>35160</v>
      </c>
      <c r="T1155" s="82" t="s">
        <v>28714</v>
      </c>
      <c r="U1155" s="82">
        <v>1954</v>
      </c>
      <c r="V1155" s="82" t="s">
        <v>35467</v>
      </c>
      <c r="W1155" s="82" t="str">
        <f t="shared" si="72"/>
        <v>AVW</v>
      </c>
      <c r="Y1155" s="82" t="s">
        <v>28846</v>
      </c>
      <c r="AA1155" s="82" t="s">
        <v>35468</v>
      </c>
      <c r="AB1155" s="82" t="s">
        <v>28722</v>
      </c>
      <c r="AC1155" s="82">
        <v>1954</v>
      </c>
      <c r="AD1155" s="82" t="s">
        <v>35467</v>
      </c>
      <c r="AE1155" s="82" t="str">
        <f t="shared" si="73"/>
        <v>BVW</v>
      </c>
      <c r="AX1155" s="82" t="s">
        <v>28728</v>
      </c>
      <c r="AY1155" s="82">
        <v>1954</v>
      </c>
      <c r="AZ1155" s="82" t="s">
        <v>35467</v>
      </c>
      <c r="BA1155" s="82" t="str">
        <f>AX1155&amp;AZ1155</f>
        <v>CVW</v>
      </c>
      <c r="BK1155" s="82" t="s">
        <v>28735</v>
      </c>
      <c r="BL1155" s="82">
        <v>1954</v>
      </c>
      <c r="BM1155" s="82" t="s">
        <v>35467</v>
      </c>
      <c r="BN1155" s="82" t="str">
        <f t="shared" si="74"/>
        <v>DVW</v>
      </c>
      <c r="BV1155" s="82" t="s">
        <v>28742</v>
      </c>
      <c r="BW1155" s="82">
        <v>1954</v>
      </c>
      <c r="BX1155" s="82" t="s">
        <v>35467</v>
      </c>
      <c r="BY1155" s="82" t="str">
        <f t="shared" si="75"/>
        <v>EVW</v>
      </c>
    </row>
    <row r="1156" spans="1:77" ht="13.5" customHeight="1">
      <c r="A1156" s="82" t="s">
        <v>35159</v>
      </c>
      <c r="D1156" s="82" t="s">
        <v>35160</v>
      </c>
      <c r="T1156" s="82" t="s">
        <v>28714</v>
      </c>
      <c r="U1156" s="82">
        <v>1955</v>
      </c>
      <c r="V1156" s="82" t="s">
        <v>35469</v>
      </c>
      <c r="W1156" s="82" t="str">
        <f t="shared" si="72"/>
        <v>AVX</v>
      </c>
      <c r="Y1156" s="82" t="s">
        <v>28846</v>
      </c>
      <c r="AA1156" s="82" t="s">
        <v>35470</v>
      </c>
      <c r="AB1156" s="82" t="s">
        <v>28722</v>
      </c>
      <c r="AC1156" s="82">
        <v>1955</v>
      </c>
      <c r="AD1156" s="82" t="s">
        <v>35469</v>
      </c>
      <c r="AE1156" s="82" t="str">
        <f t="shared" si="73"/>
        <v>BVX</v>
      </c>
      <c r="AX1156" s="82" t="s">
        <v>28728</v>
      </c>
      <c r="AY1156" s="82">
        <v>1955</v>
      </c>
      <c r="AZ1156" s="82" t="s">
        <v>35469</v>
      </c>
      <c r="BA1156" s="82" t="str">
        <f>AX1156&amp;AZ1156</f>
        <v>CVX</v>
      </c>
      <c r="BK1156" s="82" t="s">
        <v>28735</v>
      </c>
      <c r="BL1156" s="82">
        <v>1955</v>
      </c>
      <c r="BM1156" s="82" t="s">
        <v>35469</v>
      </c>
      <c r="BN1156" s="82" t="str">
        <f t="shared" si="74"/>
        <v>DVX</v>
      </c>
      <c r="BV1156" s="82" t="s">
        <v>28742</v>
      </c>
      <c r="BW1156" s="82">
        <v>1955</v>
      </c>
      <c r="BX1156" s="82" t="s">
        <v>35469</v>
      </c>
      <c r="BY1156" s="82" t="str">
        <f t="shared" si="75"/>
        <v>EVX</v>
      </c>
    </row>
    <row r="1157" spans="1:77" ht="13.5" customHeight="1">
      <c r="A1157" s="82" t="s">
        <v>35159</v>
      </c>
      <c r="D1157" s="82" t="s">
        <v>35160</v>
      </c>
      <c r="T1157" s="82" t="s">
        <v>28714</v>
      </c>
      <c r="U1157" s="82">
        <v>1956</v>
      </c>
      <c r="V1157" s="82" t="s">
        <v>35471</v>
      </c>
      <c r="W1157" s="82" t="str">
        <f t="shared" si="72"/>
        <v>AVY</v>
      </c>
      <c r="Y1157" s="82" t="s">
        <v>28846</v>
      </c>
      <c r="AA1157" s="82" t="s">
        <v>35472</v>
      </c>
      <c r="AB1157" s="82" t="s">
        <v>28722</v>
      </c>
      <c r="AC1157" s="82">
        <v>1956</v>
      </c>
      <c r="AD1157" s="82" t="s">
        <v>35471</v>
      </c>
      <c r="AE1157" s="82" t="str">
        <f t="shared" si="73"/>
        <v>BVY</v>
      </c>
      <c r="AX1157" s="82" t="s">
        <v>28728</v>
      </c>
      <c r="AY1157" s="82">
        <v>1956</v>
      </c>
      <c r="AZ1157" s="82" t="s">
        <v>35471</v>
      </c>
      <c r="BA1157" s="82" t="str">
        <f>AX1157&amp;AZ1157</f>
        <v>CVY</v>
      </c>
      <c r="BK1157" s="82" t="s">
        <v>28735</v>
      </c>
      <c r="BL1157" s="82">
        <v>1956</v>
      </c>
      <c r="BM1157" s="82" t="s">
        <v>35471</v>
      </c>
      <c r="BN1157" s="82" t="str">
        <f t="shared" si="74"/>
        <v>DVY</v>
      </c>
      <c r="BV1157" s="82" t="s">
        <v>28742</v>
      </c>
      <c r="BW1157" s="82">
        <v>1956</v>
      </c>
      <c r="BX1157" s="82" t="s">
        <v>35471</v>
      </c>
      <c r="BY1157" s="82" t="str">
        <f t="shared" si="75"/>
        <v>EVY</v>
      </c>
    </row>
    <row r="1158" spans="1:77" ht="13.5" customHeight="1">
      <c r="A1158" s="82" t="s">
        <v>35159</v>
      </c>
      <c r="D1158" s="82" t="s">
        <v>35160</v>
      </c>
      <c r="T1158" s="82" t="s">
        <v>28714</v>
      </c>
      <c r="U1158" s="82">
        <v>1957</v>
      </c>
      <c r="V1158" s="82" t="s">
        <v>35473</v>
      </c>
      <c r="W1158" s="82" t="str">
        <f t="shared" si="72"/>
        <v>AVZ</v>
      </c>
      <c r="Y1158" s="82" t="s">
        <v>28846</v>
      </c>
      <c r="AA1158" s="82" t="s">
        <v>35474</v>
      </c>
      <c r="AB1158" s="82" t="s">
        <v>28722</v>
      </c>
      <c r="AC1158" s="82">
        <v>1957</v>
      </c>
      <c r="AD1158" s="82" t="s">
        <v>35473</v>
      </c>
      <c r="AE1158" s="82" t="str">
        <f t="shared" si="73"/>
        <v>BVZ</v>
      </c>
      <c r="AX1158" s="82" t="s">
        <v>28728</v>
      </c>
      <c r="AY1158" s="82">
        <v>1957</v>
      </c>
      <c r="AZ1158" s="82" t="s">
        <v>35473</v>
      </c>
      <c r="BA1158" s="82" t="str">
        <f>AX1158&amp;AZ1158</f>
        <v>CVZ</v>
      </c>
      <c r="BK1158" s="82" t="s">
        <v>28735</v>
      </c>
      <c r="BL1158" s="82">
        <v>1957</v>
      </c>
      <c r="BM1158" s="82" t="s">
        <v>35473</v>
      </c>
      <c r="BN1158" s="82" t="str">
        <f t="shared" si="74"/>
        <v>DVZ</v>
      </c>
      <c r="BV1158" s="82" t="s">
        <v>28742</v>
      </c>
      <c r="BW1158" s="82">
        <v>1957</v>
      </c>
      <c r="BX1158" s="82" t="s">
        <v>35473</v>
      </c>
      <c r="BY1158" s="82" t="str">
        <f t="shared" si="75"/>
        <v>EVZ</v>
      </c>
    </row>
    <row r="1159" spans="1:77" ht="13.5" customHeight="1">
      <c r="A1159" s="82" t="s">
        <v>35159</v>
      </c>
      <c r="D1159" s="82" t="s">
        <v>35160</v>
      </c>
      <c r="T1159" s="82" t="s">
        <v>28714</v>
      </c>
      <c r="U1159" s="82">
        <v>1984</v>
      </c>
      <c r="V1159" s="82" t="s">
        <v>35475</v>
      </c>
      <c r="W1159" s="82" t="str">
        <f t="shared" si="72"/>
        <v>AW0</v>
      </c>
      <c r="Y1159" s="82" t="s">
        <v>28846</v>
      </c>
      <c r="AA1159" s="82" t="s">
        <v>35476</v>
      </c>
      <c r="AB1159" s="82" t="s">
        <v>28722</v>
      </c>
      <c r="AC1159" s="82">
        <v>1984</v>
      </c>
      <c r="AD1159" s="82" t="s">
        <v>35475</v>
      </c>
      <c r="AE1159" s="82" t="str">
        <f t="shared" si="73"/>
        <v>BW0</v>
      </c>
      <c r="AX1159" s="82" t="s">
        <v>28728</v>
      </c>
      <c r="AY1159" s="82">
        <v>1984</v>
      </c>
      <c r="AZ1159" s="82" t="s">
        <v>35475</v>
      </c>
      <c r="BA1159" s="82" t="str">
        <f>AX1159&amp;AZ1159</f>
        <v>CW0</v>
      </c>
      <c r="BK1159" s="82" t="s">
        <v>28735</v>
      </c>
      <c r="BL1159" s="82">
        <v>1984</v>
      </c>
      <c r="BM1159" s="82" t="s">
        <v>35475</v>
      </c>
      <c r="BN1159" s="82" t="str">
        <f t="shared" si="74"/>
        <v>DW0</v>
      </c>
      <c r="BV1159" s="82" t="s">
        <v>28742</v>
      </c>
      <c r="BW1159" s="82">
        <v>1984</v>
      </c>
      <c r="BX1159" s="82" t="s">
        <v>35475</v>
      </c>
      <c r="BY1159" s="82" t="str">
        <f t="shared" si="75"/>
        <v>EW0</v>
      </c>
    </row>
    <row r="1160" spans="1:77" ht="13.5" customHeight="1">
      <c r="A1160" s="82" t="s">
        <v>35159</v>
      </c>
      <c r="D1160" s="82" t="s">
        <v>35160</v>
      </c>
      <c r="T1160" s="82" t="s">
        <v>28714</v>
      </c>
      <c r="U1160" s="82">
        <v>1985</v>
      </c>
      <c r="V1160" s="82" t="s">
        <v>35477</v>
      </c>
      <c r="W1160" s="82" t="str">
        <f t="shared" si="72"/>
        <v>AW1</v>
      </c>
      <c r="Y1160" s="82" t="s">
        <v>28846</v>
      </c>
      <c r="AA1160" s="82" t="s">
        <v>35478</v>
      </c>
      <c r="AB1160" s="82" t="s">
        <v>28722</v>
      </c>
      <c r="AC1160" s="82">
        <v>1985</v>
      </c>
      <c r="AD1160" s="82" t="s">
        <v>35477</v>
      </c>
      <c r="AE1160" s="82" t="str">
        <f t="shared" si="73"/>
        <v>BW1</v>
      </c>
      <c r="AX1160" s="82" t="s">
        <v>28728</v>
      </c>
      <c r="AY1160" s="82">
        <v>1985</v>
      </c>
      <c r="AZ1160" s="82" t="s">
        <v>35477</v>
      </c>
      <c r="BA1160" s="82" t="str">
        <f>AX1160&amp;AZ1160</f>
        <v>CW1</v>
      </c>
      <c r="BK1160" s="82" t="s">
        <v>28735</v>
      </c>
      <c r="BL1160" s="82">
        <v>1985</v>
      </c>
      <c r="BM1160" s="82" t="s">
        <v>35477</v>
      </c>
      <c r="BN1160" s="82" t="str">
        <f t="shared" si="74"/>
        <v>DW1</v>
      </c>
      <c r="BV1160" s="82" t="s">
        <v>28742</v>
      </c>
      <c r="BW1160" s="82">
        <v>1985</v>
      </c>
      <c r="BX1160" s="82" t="s">
        <v>35477</v>
      </c>
      <c r="BY1160" s="82" t="str">
        <f t="shared" si="75"/>
        <v>EW1</v>
      </c>
    </row>
    <row r="1161" spans="1:77" ht="13.5" customHeight="1">
      <c r="A1161" s="82" t="s">
        <v>35159</v>
      </c>
      <c r="D1161" s="82" t="s">
        <v>35160</v>
      </c>
      <c r="T1161" s="82" t="s">
        <v>28714</v>
      </c>
      <c r="U1161" s="82">
        <v>1986</v>
      </c>
      <c r="V1161" s="82" t="s">
        <v>35479</v>
      </c>
      <c r="W1161" s="82" t="str">
        <f t="shared" ref="W1161:W1224" si="76">T1161&amp;V1161</f>
        <v>AW2</v>
      </c>
      <c r="Y1161" s="82" t="s">
        <v>28846</v>
      </c>
      <c r="AA1161" s="82" t="s">
        <v>35480</v>
      </c>
      <c r="AB1161" s="82" t="s">
        <v>28722</v>
      </c>
      <c r="AC1161" s="82">
        <v>1986</v>
      </c>
      <c r="AD1161" s="82" t="s">
        <v>35479</v>
      </c>
      <c r="AE1161" s="82" t="str">
        <f t="shared" ref="AE1161:AE1224" si="77">AB1161&amp;AD1161</f>
        <v>BW2</v>
      </c>
      <c r="AX1161" s="82" t="s">
        <v>28728</v>
      </c>
      <c r="AY1161" s="82">
        <v>1986</v>
      </c>
      <c r="AZ1161" s="82" t="s">
        <v>35479</v>
      </c>
      <c r="BA1161" s="82" t="str">
        <f>AX1161&amp;AZ1161</f>
        <v>CW2</v>
      </c>
      <c r="BK1161" s="82" t="s">
        <v>28735</v>
      </c>
      <c r="BL1161" s="82">
        <v>1986</v>
      </c>
      <c r="BM1161" s="82" t="s">
        <v>35479</v>
      </c>
      <c r="BN1161" s="82" t="str">
        <f t="shared" ref="BN1161:BN1224" si="78">BK1161&amp;BM1161</f>
        <v>DW2</v>
      </c>
      <c r="BV1161" s="82" t="s">
        <v>28742</v>
      </c>
      <c r="BW1161" s="82">
        <v>1986</v>
      </c>
      <c r="BX1161" s="82" t="s">
        <v>35479</v>
      </c>
      <c r="BY1161" s="82" t="str">
        <f t="shared" ref="BY1161:BY1224" si="79">BV1161&amp;BX1161</f>
        <v>EW2</v>
      </c>
    </row>
    <row r="1162" spans="1:77" ht="13.5" customHeight="1">
      <c r="A1162" s="82" t="s">
        <v>35159</v>
      </c>
      <c r="D1162" s="82" t="s">
        <v>35160</v>
      </c>
      <c r="T1162" s="82" t="s">
        <v>28714</v>
      </c>
      <c r="U1162" s="82">
        <v>1987</v>
      </c>
      <c r="V1162" s="82" t="s">
        <v>35481</v>
      </c>
      <c r="W1162" s="82" t="str">
        <f t="shared" si="76"/>
        <v>AW3</v>
      </c>
      <c r="Y1162" s="82" t="s">
        <v>28846</v>
      </c>
      <c r="AA1162" s="82" t="s">
        <v>35482</v>
      </c>
      <c r="AB1162" s="82" t="s">
        <v>28722</v>
      </c>
      <c r="AC1162" s="82">
        <v>1987</v>
      </c>
      <c r="AD1162" s="82" t="s">
        <v>35481</v>
      </c>
      <c r="AE1162" s="82" t="str">
        <f t="shared" si="77"/>
        <v>BW3</v>
      </c>
      <c r="AX1162" s="82" t="s">
        <v>28728</v>
      </c>
      <c r="AY1162" s="82">
        <v>1987</v>
      </c>
      <c r="AZ1162" s="82" t="s">
        <v>35481</v>
      </c>
      <c r="BA1162" s="82" t="str">
        <f>AX1162&amp;AZ1162</f>
        <v>CW3</v>
      </c>
      <c r="BK1162" s="82" t="s">
        <v>28735</v>
      </c>
      <c r="BL1162" s="82">
        <v>1987</v>
      </c>
      <c r="BM1162" s="82" t="s">
        <v>35481</v>
      </c>
      <c r="BN1162" s="82" t="str">
        <f t="shared" si="78"/>
        <v>DW3</v>
      </c>
      <c r="BV1162" s="82" t="s">
        <v>28742</v>
      </c>
      <c r="BW1162" s="82">
        <v>1987</v>
      </c>
      <c r="BX1162" s="82" t="s">
        <v>35481</v>
      </c>
      <c r="BY1162" s="82" t="str">
        <f t="shared" si="79"/>
        <v>EW3</v>
      </c>
    </row>
    <row r="1163" spans="1:77" ht="13.5" customHeight="1">
      <c r="A1163" s="82" t="s">
        <v>35159</v>
      </c>
      <c r="D1163" s="82" t="s">
        <v>35160</v>
      </c>
      <c r="T1163" s="82" t="s">
        <v>28714</v>
      </c>
      <c r="U1163" s="82">
        <v>1988</v>
      </c>
      <c r="V1163" s="82" t="s">
        <v>35483</v>
      </c>
      <c r="W1163" s="82" t="str">
        <f t="shared" si="76"/>
        <v>AW4</v>
      </c>
      <c r="Y1163" s="82" t="s">
        <v>28846</v>
      </c>
      <c r="AA1163" s="82" t="s">
        <v>35484</v>
      </c>
      <c r="AB1163" s="82" t="s">
        <v>28722</v>
      </c>
      <c r="AC1163" s="82">
        <v>1988</v>
      </c>
      <c r="AD1163" s="82" t="s">
        <v>35483</v>
      </c>
      <c r="AE1163" s="82" t="str">
        <f t="shared" si="77"/>
        <v>BW4</v>
      </c>
      <c r="AX1163" s="82" t="s">
        <v>28728</v>
      </c>
      <c r="AY1163" s="82">
        <v>1988</v>
      </c>
      <c r="AZ1163" s="82" t="s">
        <v>35483</v>
      </c>
      <c r="BA1163" s="82" t="str">
        <f>AX1163&amp;AZ1163</f>
        <v>CW4</v>
      </c>
      <c r="BK1163" s="82" t="s">
        <v>28735</v>
      </c>
      <c r="BL1163" s="82">
        <v>1988</v>
      </c>
      <c r="BM1163" s="82" t="s">
        <v>35483</v>
      </c>
      <c r="BN1163" s="82" t="str">
        <f t="shared" si="78"/>
        <v>DW4</v>
      </c>
      <c r="BV1163" s="82" t="s">
        <v>28742</v>
      </c>
      <c r="BW1163" s="82">
        <v>1988</v>
      </c>
      <c r="BX1163" s="82" t="s">
        <v>35483</v>
      </c>
      <c r="BY1163" s="82" t="str">
        <f t="shared" si="79"/>
        <v>EW4</v>
      </c>
    </row>
    <row r="1164" spans="1:77" ht="13.5" customHeight="1">
      <c r="A1164" s="82" t="s">
        <v>35159</v>
      </c>
      <c r="D1164" s="82" t="s">
        <v>35160</v>
      </c>
      <c r="T1164" s="82" t="s">
        <v>28714</v>
      </c>
      <c r="U1164" s="82">
        <v>1989</v>
      </c>
      <c r="V1164" s="82" t="s">
        <v>35485</v>
      </c>
      <c r="W1164" s="82" t="str">
        <f t="shared" si="76"/>
        <v>AW5</v>
      </c>
      <c r="Y1164" s="82" t="s">
        <v>28846</v>
      </c>
      <c r="AA1164" s="82" t="s">
        <v>35486</v>
      </c>
      <c r="AB1164" s="82" t="s">
        <v>28722</v>
      </c>
      <c r="AC1164" s="82">
        <v>1989</v>
      </c>
      <c r="AD1164" s="82" t="s">
        <v>35485</v>
      </c>
      <c r="AE1164" s="82" t="str">
        <f t="shared" si="77"/>
        <v>BW5</v>
      </c>
      <c r="AX1164" s="82" t="s">
        <v>28728</v>
      </c>
      <c r="AY1164" s="82">
        <v>1989</v>
      </c>
      <c r="AZ1164" s="82" t="s">
        <v>35485</v>
      </c>
      <c r="BA1164" s="82" t="str">
        <f>AX1164&amp;AZ1164</f>
        <v>CW5</v>
      </c>
      <c r="BK1164" s="82" t="s">
        <v>28735</v>
      </c>
      <c r="BL1164" s="82">
        <v>1989</v>
      </c>
      <c r="BM1164" s="82" t="s">
        <v>35485</v>
      </c>
      <c r="BN1164" s="82" t="str">
        <f t="shared" si="78"/>
        <v>DW5</v>
      </c>
      <c r="BV1164" s="82" t="s">
        <v>28742</v>
      </c>
      <c r="BW1164" s="82">
        <v>1989</v>
      </c>
      <c r="BX1164" s="82" t="s">
        <v>35485</v>
      </c>
      <c r="BY1164" s="82" t="str">
        <f t="shared" si="79"/>
        <v>EW5</v>
      </c>
    </row>
    <row r="1165" spans="1:77" ht="13.5" customHeight="1">
      <c r="A1165" s="82" t="s">
        <v>35159</v>
      </c>
      <c r="D1165" s="82" t="s">
        <v>35160</v>
      </c>
      <c r="T1165" s="82" t="s">
        <v>28714</v>
      </c>
      <c r="U1165" s="82">
        <v>1990</v>
      </c>
      <c r="V1165" s="82" t="s">
        <v>35487</v>
      </c>
      <c r="W1165" s="82" t="str">
        <f t="shared" si="76"/>
        <v>AW6</v>
      </c>
      <c r="Y1165" s="82" t="s">
        <v>28846</v>
      </c>
      <c r="AA1165" s="82" t="s">
        <v>33482</v>
      </c>
      <c r="AB1165" s="82" t="s">
        <v>28722</v>
      </c>
      <c r="AC1165" s="82">
        <v>1990</v>
      </c>
      <c r="AD1165" s="82" t="s">
        <v>35487</v>
      </c>
      <c r="AE1165" s="82" t="str">
        <f t="shared" si="77"/>
        <v>BW6</v>
      </c>
      <c r="AX1165" s="82" t="s">
        <v>28728</v>
      </c>
      <c r="AY1165" s="82">
        <v>1990</v>
      </c>
      <c r="AZ1165" s="82" t="s">
        <v>35487</v>
      </c>
      <c r="BA1165" s="82" t="str">
        <f>AX1165&amp;AZ1165</f>
        <v>CW6</v>
      </c>
      <c r="BK1165" s="82" t="s">
        <v>28735</v>
      </c>
      <c r="BL1165" s="82">
        <v>1990</v>
      </c>
      <c r="BM1165" s="82" t="s">
        <v>35487</v>
      </c>
      <c r="BN1165" s="82" t="str">
        <f t="shared" si="78"/>
        <v>DW6</v>
      </c>
      <c r="BV1165" s="82" t="s">
        <v>28742</v>
      </c>
      <c r="BW1165" s="82">
        <v>1990</v>
      </c>
      <c r="BX1165" s="82" t="s">
        <v>35487</v>
      </c>
      <c r="BY1165" s="82" t="str">
        <f t="shared" si="79"/>
        <v>EW6</v>
      </c>
    </row>
    <row r="1166" spans="1:77" ht="13.5" customHeight="1">
      <c r="A1166" s="82" t="s">
        <v>35159</v>
      </c>
      <c r="D1166" s="82" t="s">
        <v>35160</v>
      </c>
      <c r="T1166" s="82" t="s">
        <v>28714</v>
      </c>
      <c r="U1166" s="82">
        <v>1991</v>
      </c>
      <c r="V1166" s="82" t="s">
        <v>35488</v>
      </c>
      <c r="W1166" s="82" t="str">
        <f t="shared" si="76"/>
        <v>AW7</v>
      </c>
      <c r="Y1166" s="82" t="s">
        <v>28846</v>
      </c>
      <c r="AA1166" s="82" t="s">
        <v>35489</v>
      </c>
      <c r="AB1166" s="82" t="s">
        <v>28722</v>
      </c>
      <c r="AC1166" s="82">
        <v>1991</v>
      </c>
      <c r="AD1166" s="82" t="s">
        <v>35488</v>
      </c>
      <c r="AE1166" s="82" t="str">
        <f t="shared" si="77"/>
        <v>BW7</v>
      </c>
      <c r="AX1166" s="82" t="s">
        <v>28728</v>
      </c>
      <c r="AY1166" s="82">
        <v>1991</v>
      </c>
      <c r="AZ1166" s="82" t="s">
        <v>35488</v>
      </c>
      <c r="BA1166" s="82" t="str">
        <f>AX1166&amp;AZ1166</f>
        <v>CW7</v>
      </c>
      <c r="BK1166" s="82" t="s">
        <v>28735</v>
      </c>
      <c r="BL1166" s="82">
        <v>1991</v>
      </c>
      <c r="BM1166" s="82" t="s">
        <v>35488</v>
      </c>
      <c r="BN1166" s="82" t="str">
        <f t="shared" si="78"/>
        <v>DW7</v>
      </c>
      <c r="BV1166" s="82" t="s">
        <v>28742</v>
      </c>
      <c r="BW1166" s="82">
        <v>1991</v>
      </c>
      <c r="BX1166" s="82" t="s">
        <v>35488</v>
      </c>
      <c r="BY1166" s="82" t="str">
        <f t="shared" si="79"/>
        <v>EW7</v>
      </c>
    </row>
    <row r="1167" spans="1:77" ht="13.5" customHeight="1">
      <c r="A1167" s="82" t="s">
        <v>35159</v>
      </c>
      <c r="D1167" s="82" t="s">
        <v>35160</v>
      </c>
      <c r="T1167" s="82" t="s">
        <v>28714</v>
      </c>
      <c r="U1167" s="82">
        <v>1992</v>
      </c>
      <c r="V1167" s="82" t="s">
        <v>35490</v>
      </c>
      <c r="W1167" s="82" t="str">
        <f t="shared" si="76"/>
        <v>AW8</v>
      </c>
      <c r="Y1167" s="82" t="s">
        <v>28846</v>
      </c>
      <c r="AA1167" s="82" t="s">
        <v>35491</v>
      </c>
      <c r="AB1167" s="82" t="s">
        <v>28722</v>
      </c>
      <c r="AC1167" s="82">
        <v>1992</v>
      </c>
      <c r="AD1167" s="82" t="s">
        <v>35490</v>
      </c>
      <c r="AE1167" s="82" t="str">
        <f t="shared" si="77"/>
        <v>BW8</v>
      </c>
      <c r="AX1167" s="82" t="s">
        <v>28728</v>
      </c>
      <c r="AY1167" s="82">
        <v>1992</v>
      </c>
      <c r="AZ1167" s="82" t="s">
        <v>35490</v>
      </c>
      <c r="BA1167" s="82" t="str">
        <f>AX1167&amp;AZ1167</f>
        <v>CW8</v>
      </c>
      <c r="BK1167" s="82" t="s">
        <v>28735</v>
      </c>
      <c r="BL1167" s="82">
        <v>1992</v>
      </c>
      <c r="BM1167" s="82" t="s">
        <v>35490</v>
      </c>
      <c r="BN1167" s="82" t="str">
        <f t="shared" si="78"/>
        <v>DW8</v>
      </c>
      <c r="BV1167" s="82" t="s">
        <v>28742</v>
      </c>
      <c r="BW1167" s="82">
        <v>1992</v>
      </c>
      <c r="BX1167" s="82" t="s">
        <v>35490</v>
      </c>
      <c r="BY1167" s="82" t="str">
        <f t="shared" si="79"/>
        <v>EW8</v>
      </c>
    </row>
    <row r="1168" spans="1:77" ht="13.5" customHeight="1">
      <c r="A1168" s="82" t="s">
        <v>35159</v>
      </c>
      <c r="D1168" s="82" t="s">
        <v>35160</v>
      </c>
      <c r="T1168" s="82" t="s">
        <v>28714</v>
      </c>
      <c r="U1168" s="82">
        <v>1993</v>
      </c>
      <c r="V1168" s="82" t="s">
        <v>35492</v>
      </c>
      <c r="W1168" s="82" t="str">
        <f t="shared" si="76"/>
        <v>AW9</v>
      </c>
      <c r="Y1168" s="82" t="s">
        <v>28846</v>
      </c>
      <c r="AA1168" s="82" t="s">
        <v>35493</v>
      </c>
      <c r="AB1168" s="82" t="s">
        <v>28722</v>
      </c>
      <c r="AC1168" s="82">
        <v>1993</v>
      </c>
      <c r="AD1168" s="82" t="s">
        <v>35492</v>
      </c>
      <c r="AE1168" s="82" t="str">
        <f t="shared" si="77"/>
        <v>BW9</v>
      </c>
      <c r="AX1168" s="82" t="s">
        <v>28728</v>
      </c>
      <c r="AY1168" s="82">
        <v>1993</v>
      </c>
      <c r="AZ1168" s="82" t="s">
        <v>35492</v>
      </c>
      <c r="BA1168" s="82" t="str">
        <f>AX1168&amp;AZ1168</f>
        <v>CW9</v>
      </c>
      <c r="BK1168" s="82" t="s">
        <v>28735</v>
      </c>
      <c r="BL1168" s="82">
        <v>1993</v>
      </c>
      <c r="BM1168" s="82" t="s">
        <v>35492</v>
      </c>
      <c r="BN1168" s="82" t="str">
        <f t="shared" si="78"/>
        <v>DW9</v>
      </c>
      <c r="BV1168" s="82" t="s">
        <v>28742</v>
      </c>
      <c r="BW1168" s="82">
        <v>1993</v>
      </c>
      <c r="BX1168" s="82" t="s">
        <v>35492</v>
      </c>
      <c r="BY1168" s="82" t="str">
        <f t="shared" si="79"/>
        <v>EW9</v>
      </c>
    </row>
    <row r="1169" spans="1:77" ht="13.5" customHeight="1">
      <c r="A1169" s="82" t="s">
        <v>35159</v>
      </c>
      <c r="D1169" s="82" t="s">
        <v>35160</v>
      </c>
      <c r="T1169" s="82" t="s">
        <v>28714</v>
      </c>
      <c r="U1169" s="82">
        <v>1994</v>
      </c>
      <c r="V1169" s="82" t="s">
        <v>28838</v>
      </c>
      <c r="W1169" s="82" t="str">
        <f t="shared" si="76"/>
        <v>AWA</v>
      </c>
      <c r="Y1169" s="82" t="s">
        <v>28846</v>
      </c>
      <c r="AA1169" s="82" t="s">
        <v>35494</v>
      </c>
      <c r="AB1169" s="82" t="s">
        <v>28722</v>
      </c>
      <c r="AC1169" s="82">
        <v>1994</v>
      </c>
      <c r="AD1169" s="82" t="s">
        <v>28838</v>
      </c>
      <c r="AE1169" s="82" t="str">
        <f t="shared" si="77"/>
        <v>BWA</v>
      </c>
      <c r="AX1169" s="82" t="s">
        <v>28728</v>
      </c>
      <c r="AY1169" s="82">
        <v>1994</v>
      </c>
      <c r="AZ1169" s="82" t="s">
        <v>28838</v>
      </c>
      <c r="BA1169" s="82" t="str">
        <f>AX1169&amp;AZ1169</f>
        <v>CWA</v>
      </c>
      <c r="BK1169" s="82" t="s">
        <v>28735</v>
      </c>
      <c r="BL1169" s="82">
        <v>1994</v>
      </c>
      <c r="BM1169" s="82" t="s">
        <v>28838</v>
      </c>
      <c r="BN1169" s="82" t="str">
        <f t="shared" si="78"/>
        <v>DWA</v>
      </c>
      <c r="BV1169" s="82" t="s">
        <v>28742</v>
      </c>
      <c r="BW1169" s="82">
        <v>1994</v>
      </c>
      <c r="BX1169" s="82" t="s">
        <v>28838</v>
      </c>
      <c r="BY1169" s="82" t="str">
        <f t="shared" si="79"/>
        <v>EWA</v>
      </c>
    </row>
    <row r="1170" spans="1:77" ht="13.5" customHeight="1">
      <c r="A1170" s="82" t="s">
        <v>35159</v>
      </c>
      <c r="D1170" s="82" t="s">
        <v>35160</v>
      </c>
      <c r="T1170" s="82" t="s">
        <v>28714</v>
      </c>
      <c r="U1170" s="82">
        <v>1995</v>
      </c>
      <c r="V1170" s="82" t="s">
        <v>28839</v>
      </c>
      <c r="W1170" s="82" t="str">
        <f t="shared" si="76"/>
        <v>AWB</v>
      </c>
      <c r="Y1170" s="82" t="s">
        <v>28846</v>
      </c>
      <c r="AA1170" s="82" t="s">
        <v>35495</v>
      </c>
      <c r="AB1170" s="82" t="s">
        <v>28722</v>
      </c>
      <c r="AC1170" s="82">
        <v>1995</v>
      </c>
      <c r="AD1170" s="82" t="s">
        <v>28839</v>
      </c>
      <c r="AE1170" s="82" t="str">
        <f t="shared" si="77"/>
        <v>BWB</v>
      </c>
      <c r="AX1170" s="82" t="s">
        <v>28728</v>
      </c>
      <c r="AY1170" s="82">
        <v>1995</v>
      </c>
      <c r="AZ1170" s="82" t="s">
        <v>28839</v>
      </c>
      <c r="BA1170" s="82" t="str">
        <f>AX1170&amp;AZ1170</f>
        <v>CWB</v>
      </c>
      <c r="BK1170" s="82" t="s">
        <v>28735</v>
      </c>
      <c r="BL1170" s="82">
        <v>1995</v>
      </c>
      <c r="BM1170" s="82" t="s">
        <v>28839</v>
      </c>
      <c r="BN1170" s="82" t="str">
        <f t="shared" si="78"/>
        <v>DWB</v>
      </c>
      <c r="BV1170" s="82" t="s">
        <v>28742</v>
      </c>
      <c r="BW1170" s="82">
        <v>1995</v>
      </c>
      <c r="BX1170" s="82" t="s">
        <v>28839</v>
      </c>
      <c r="BY1170" s="82" t="str">
        <f t="shared" si="79"/>
        <v>EWB</v>
      </c>
    </row>
    <row r="1171" spans="1:77" ht="13.5" customHeight="1">
      <c r="A1171" s="82" t="s">
        <v>35159</v>
      </c>
      <c r="D1171" s="82" t="s">
        <v>35160</v>
      </c>
      <c r="T1171" s="82" t="s">
        <v>28714</v>
      </c>
      <c r="U1171" s="82">
        <v>1996</v>
      </c>
      <c r="V1171" s="82" t="s">
        <v>35496</v>
      </c>
      <c r="W1171" s="82" t="str">
        <f t="shared" si="76"/>
        <v>AWC</v>
      </c>
      <c r="Y1171" s="82" t="s">
        <v>28846</v>
      </c>
      <c r="AA1171" s="82" t="s">
        <v>35497</v>
      </c>
      <c r="AB1171" s="82" t="s">
        <v>28722</v>
      </c>
      <c r="AC1171" s="82">
        <v>1996</v>
      </c>
      <c r="AD1171" s="82" t="s">
        <v>35496</v>
      </c>
      <c r="AE1171" s="82" t="str">
        <f t="shared" si="77"/>
        <v>BWC</v>
      </c>
      <c r="AX1171" s="82" t="s">
        <v>28728</v>
      </c>
      <c r="AY1171" s="82">
        <v>1996</v>
      </c>
      <c r="AZ1171" s="82" t="s">
        <v>35496</v>
      </c>
      <c r="BA1171" s="82" t="str">
        <f>AX1171&amp;AZ1171</f>
        <v>CWC</v>
      </c>
      <c r="BK1171" s="82" t="s">
        <v>28735</v>
      </c>
      <c r="BL1171" s="82">
        <v>1996</v>
      </c>
      <c r="BM1171" s="82" t="s">
        <v>35496</v>
      </c>
      <c r="BN1171" s="82" t="str">
        <f t="shared" si="78"/>
        <v>DWC</v>
      </c>
      <c r="BV1171" s="82" t="s">
        <v>28742</v>
      </c>
      <c r="BW1171" s="82">
        <v>1996</v>
      </c>
      <c r="BX1171" s="82" t="s">
        <v>35496</v>
      </c>
      <c r="BY1171" s="82" t="str">
        <f t="shared" si="79"/>
        <v>EWC</v>
      </c>
    </row>
    <row r="1172" spans="1:77" ht="13.5" customHeight="1">
      <c r="A1172" s="82" t="s">
        <v>35159</v>
      </c>
      <c r="D1172" s="82" t="s">
        <v>35160</v>
      </c>
      <c r="T1172" s="82" t="s">
        <v>28714</v>
      </c>
      <c r="U1172" s="82">
        <v>1997</v>
      </c>
      <c r="V1172" s="82" t="s">
        <v>35498</v>
      </c>
      <c r="W1172" s="82" t="str">
        <f t="shared" si="76"/>
        <v>AWD</v>
      </c>
      <c r="Y1172" s="82" t="s">
        <v>28846</v>
      </c>
      <c r="AA1172" s="82" t="s">
        <v>35499</v>
      </c>
      <c r="AB1172" s="82" t="s">
        <v>28722</v>
      </c>
      <c r="AC1172" s="82">
        <v>1997</v>
      </c>
      <c r="AD1172" s="82" t="s">
        <v>35498</v>
      </c>
      <c r="AE1172" s="82" t="str">
        <f t="shared" si="77"/>
        <v>BWD</v>
      </c>
      <c r="AX1172" s="82" t="s">
        <v>28728</v>
      </c>
      <c r="AY1172" s="82">
        <v>1997</v>
      </c>
      <c r="AZ1172" s="82" t="s">
        <v>35498</v>
      </c>
      <c r="BA1172" s="82" t="str">
        <f>AX1172&amp;AZ1172</f>
        <v>CWD</v>
      </c>
      <c r="BK1172" s="82" t="s">
        <v>28735</v>
      </c>
      <c r="BL1172" s="82">
        <v>1997</v>
      </c>
      <c r="BM1172" s="82" t="s">
        <v>35498</v>
      </c>
      <c r="BN1172" s="82" t="str">
        <f t="shared" si="78"/>
        <v>DWD</v>
      </c>
      <c r="BV1172" s="82" t="s">
        <v>28742</v>
      </c>
      <c r="BW1172" s="82">
        <v>1997</v>
      </c>
      <c r="BX1172" s="82" t="s">
        <v>35498</v>
      </c>
      <c r="BY1172" s="82" t="str">
        <f t="shared" si="79"/>
        <v>EWD</v>
      </c>
    </row>
    <row r="1173" spans="1:77" ht="13.5" customHeight="1">
      <c r="A1173" s="82" t="s">
        <v>35159</v>
      </c>
      <c r="D1173" s="82" t="s">
        <v>35160</v>
      </c>
      <c r="T1173" s="82" t="s">
        <v>28714</v>
      </c>
      <c r="U1173" s="82">
        <v>1998</v>
      </c>
      <c r="V1173" s="82" t="s">
        <v>35500</v>
      </c>
      <c r="W1173" s="82" t="str">
        <f t="shared" si="76"/>
        <v>AWE</v>
      </c>
      <c r="Y1173" s="82" t="s">
        <v>28846</v>
      </c>
      <c r="AA1173" s="82" t="s">
        <v>35501</v>
      </c>
      <c r="AB1173" s="82" t="s">
        <v>28722</v>
      </c>
      <c r="AC1173" s="82">
        <v>1998</v>
      </c>
      <c r="AD1173" s="82" t="s">
        <v>35500</v>
      </c>
      <c r="AE1173" s="82" t="str">
        <f t="shared" si="77"/>
        <v>BWE</v>
      </c>
      <c r="AX1173" s="82" t="s">
        <v>28728</v>
      </c>
      <c r="AY1173" s="82">
        <v>1998</v>
      </c>
      <c r="AZ1173" s="82" t="s">
        <v>35500</v>
      </c>
      <c r="BA1173" s="82" t="str">
        <f>AX1173&amp;AZ1173</f>
        <v>CWE</v>
      </c>
      <c r="BK1173" s="82" t="s">
        <v>28735</v>
      </c>
      <c r="BL1173" s="82">
        <v>1998</v>
      </c>
      <c r="BM1173" s="82" t="s">
        <v>35500</v>
      </c>
      <c r="BN1173" s="82" t="str">
        <f t="shared" si="78"/>
        <v>DWE</v>
      </c>
      <c r="BV1173" s="82" t="s">
        <v>28742</v>
      </c>
      <c r="BW1173" s="82">
        <v>1998</v>
      </c>
      <c r="BX1173" s="82" t="s">
        <v>35500</v>
      </c>
      <c r="BY1173" s="82" t="str">
        <f t="shared" si="79"/>
        <v>EWE</v>
      </c>
    </row>
    <row r="1174" spans="1:77" ht="13.5" customHeight="1">
      <c r="A1174" s="82" t="s">
        <v>35159</v>
      </c>
      <c r="D1174" s="82" t="s">
        <v>35160</v>
      </c>
      <c r="T1174" s="82" t="s">
        <v>28714</v>
      </c>
      <c r="U1174" s="82">
        <v>1999</v>
      </c>
      <c r="V1174" s="82" t="s">
        <v>35502</v>
      </c>
      <c r="W1174" s="82" t="str">
        <f t="shared" si="76"/>
        <v>AWF</v>
      </c>
      <c r="Y1174" s="82" t="s">
        <v>28846</v>
      </c>
      <c r="AA1174" s="82" t="s">
        <v>35503</v>
      </c>
      <c r="AB1174" s="82" t="s">
        <v>28722</v>
      </c>
      <c r="AC1174" s="82">
        <v>1999</v>
      </c>
      <c r="AD1174" s="82" t="s">
        <v>35502</v>
      </c>
      <c r="AE1174" s="82" t="str">
        <f t="shared" si="77"/>
        <v>BWF</v>
      </c>
      <c r="AX1174" s="82" t="s">
        <v>28728</v>
      </c>
      <c r="AY1174" s="82">
        <v>1999</v>
      </c>
      <c r="AZ1174" s="82" t="s">
        <v>35502</v>
      </c>
      <c r="BA1174" s="82" t="str">
        <f>AX1174&amp;AZ1174</f>
        <v>CWF</v>
      </c>
      <c r="BK1174" s="82" t="s">
        <v>28735</v>
      </c>
      <c r="BL1174" s="82">
        <v>1999</v>
      </c>
      <c r="BM1174" s="82" t="s">
        <v>35502</v>
      </c>
      <c r="BN1174" s="82" t="str">
        <f t="shared" si="78"/>
        <v>DWF</v>
      </c>
      <c r="BV1174" s="82" t="s">
        <v>28742</v>
      </c>
      <c r="BW1174" s="82">
        <v>1999</v>
      </c>
      <c r="BX1174" s="82" t="s">
        <v>35502</v>
      </c>
      <c r="BY1174" s="82" t="str">
        <f t="shared" si="79"/>
        <v>EWF</v>
      </c>
    </row>
    <row r="1175" spans="1:77" ht="13.5" customHeight="1">
      <c r="A1175" s="82" t="s">
        <v>35159</v>
      </c>
      <c r="D1175" s="82" t="s">
        <v>35160</v>
      </c>
      <c r="T1175" s="82" t="s">
        <v>28714</v>
      </c>
      <c r="U1175" s="82">
        <v>2000</v>
      </c>
      <c r="V1175" s="82" t="s">
        <v>35504</v>
      </c>
      <c r="W1175" s="82" t="str">
        <f t="shared" si="76"/>
        <v>AWG</v>
      </c>
      <c r="Y1175" s="82" t="s">
        <v>28846</v>
      </c>
      <c r="AA1175" s="82" t="s">
        <v>33485</v>
      </c>
      <c r="AB1175" s="82" t="s">
        <v>28722</v>
      </c>
      <c r="AC1175" s="82">
        <v>2000</v>
      </c>
      <c r="AD1175" s="82" t="s">
        <v>35504</v>
      </c>
      <c r="AE1175" s="82" t="str">
        <f t="shared" si="77"/>
        <v>BWG</v>
      </c>
      <c r="AX1175" s="82" t="s">
        <v>28728</v>
      </c>
      <c r="AY1175" s="82">
        <v>2000</v>
      </c>
      <c r="AZ1175" s="82" t="s">
        <v>35504</v>
      </c>
      <c r="BA1175" s="82" t="str">
        <f>AX1175&amp;AZ1175</f>
        <v>CWG</v>
      </c>
      <c r="BK1175" s="82" t="s">
        <v>28735</v>
      </c>
      <c r="BL1175" s="82">
        <v>2000</v>
      </c>
      <c r="BM1175" s="82" t="s">
        <v>35504</v>
      </c>
      <c r="BN1175" s="82" t="str">
        <f t="shared" si="78"/>
        <v>DWG</v>
      </c>
      <c r="BV1175" s="82" t="s">
        <v>28742</v>
      </c>
      <c r="BW1175" s="82">
        <v>2000</v>
      </c>
      <c r="BX1175" s="82" t="s">
        <v>35504</v>
      </c>
      <c r="BY1175" s="82" t="str">
        <f t="shared" si="79"/>
        <v>EWG</v>
      </c>
    </row>
    <row r="1176" spans="1:77" ht="13.5" customHeight="1">
      <c r="A1176" s="82" t="s">
        <v>35159</v>
      </c>
      <c r="D1176" s="82" t="s">
        <v>35160</v>
      </c>
      <c r="T1176" s="82" t="s">
        <v>28714</v>
      </c>
      <c r="U1176" s="82">
        <v>2001</v>
      </c>
      <c r="V1176" s="82" t="s">
        <v>35505</v>
      </c>
      <c r="W1176" s="82" t="str">
        <f t="shared" si="76"/>
        <v>AWH</v>
      </c>
      <c r="Y1176" s="82" t="s">
        <v>28846</v>
      </c>
      <c r="AA1176" s="82" t="s">
        <v>35506</v>
      </c>
      <c r="AB1176" s="82" t="s">
        <v>28722</v>
      </c>
      <c r="AC1176" s="82">
        <v>2001</v>
      </c>
      <c r="AD1176" s="82" t="s">
        <v>35505</v>
      </c>
      <c r="AE1176" s="82" t="str">
        <f t="shared" si="77"/>
        <v>BWH</v>
      </c>
      <c r="AX1176" s="82" t="s">
        <v>28728</v>
      </c>
      <c r="AY1176" s="82">
        <v>2001</v>
      </c>
      <c r="AZ1176" s="82" t="s">
        <v>35505</v>
      </c>
      <c r="BA1176" s="82" t="str">
        <f>AX1176&amp;AZ1176</f>
        <v>CWH</v>
      </c>
      <c r="BK1176" s="82" t="s">
        <v>28735</v>
      </c>
      <c r="BL1176" s="82">
        <v>2001</v>
      </c>
      <c r="BM1176" s="82" t="s">
        <v>35505</v>
      </c>
      <c r="BN1176" s="82" t="str">
        <f t="shared" si="78"/>
        <v>DWH</v>
      </c>
      <c r="BV1176" s="82" t="s">
        <v>28742</v>
      </c>
      <c r="BW1176" s="82">
        <v>2001</v>
      </c>
      <c r="BX1176" s="82" t="s">
        <v>35505</v>
      </c>
      <c r="BY1176" s="82" t="str">
        <f t="shared" si="79"/>
        <v>EWH</v>
      </c>
    </row>
    <row r="1177" spans="1:77" ht="13.5" customHeight="1">
      <c r="A1177" s="82" t="s">
        <v>35159</v>
      </c>
      <c r="D1177" s="82" t="s">
        <v>35160</v>
      </c>
      <c r="T1177" s="82" t="s">
        <v>28714</v>
      </c>
      <c r="U1177" s="82">
        <v>2002</v>
      </c>
      <c r="V1177" s="82" t="s">
        <v>35507</v>
      </c>
      <c r="W1177" s="82" t="str">
        <f t="shared" si="76"/>
        <v>AWI</v>
      </c>
      <c r="Y1177" s="82" t="s">
        <v>28846</v>
      </c>
      <c r="AA1177" s="82" t="s">
        <v>35508</v>
      </c>
      <c r="AB1177" s="82" t="s">
        <v>28722</v>
      </c>
      <c r="AC1177" s="82">
        <v>2002</v>
      </c>
      <c r="AD1177" s="82" t="s">
        <v>35507</v>
      </c>
      <c r="AE1177" s="82" t="str">
        <f t="shared" si="77"/>
        <v>BWI</v>
      </c>
      <c r="AX1177" s="82" t="s">
        <v>28728</v>
      </c>
      <c r="AY1177" s="82">
        <v>2002</v>
      </c>
      <c r="AZ1177" s="82" t="s">
        <v>35507</v>
      </c>
      <c r="BA1177" s="82" t="str">
        <f>AX1177&amp;AZ1177</f>
        <v>CWI</v>
      </c>
      <c r="BK1177" s="82" t="s">
        <v>28735</v>
      </c>
      <c r="BL1177" s="82">
        <v>2002</v>
      </c>
      <c r="BM1177" s="82" t="s">
        <v>35507</v>
      </c>
      <c r="BN1177" s="82" t="str">
        <f t="shared" si="78"/>
        <v>DWI</v>
      </c>
      <c r="BV1177" s="82" t="s">
        <v>28742</v>
      </c>
      <c r="BW1177" s="82">
        <v>2002</v>
      </c>
      <c r="BX1177" s="82" t="s">
        <v>35507</v>
      </c>
      <c r="BY1177" s="82" t="str">
        <f t="shared" si="79"/>
        <v>EWI</v>
      </c>
    </row>
    <row r="1178" spans="1:77" ht="13.5" customHeight="1">
      <c r="A1178" s="82" t="s">
        <v>35159</v>
      </c>
      <c r="D1178" s="82" t="s">
        <v>35160</v>
      </c>
      <c r="T1178" s="82" t="s">
        <v>28714</v>
      </c>
      <c r="U1178" s="82">
        <v>2003</v>
      </c>
      <c r="V1178" s="82" t="s">
        <v>35509</v>
      </c>
      <c r="W1178" s="82" t="str">
        <f t="shared" si="76"/>
        <v>AWJ</v>
      </c>
      <c r="Y1178" s="82" t="s">
        <v>28846</v>
      </c>
      <c r="AA1178" s="82" t="s">
        <v>35510</v>
      </c>
      <c r="AB1178" s="82" t="s">
        <v>28722</v>
      </c>
      <c r="AC1178" s="82">
        <v>2003</v>
      </c>
      <c r="AD1178" s="82" t="s">
        <v>35509</v>
      </c>
      <c r="AE1178" s="82" t="str">
        <f t="shared" si="77"/>
        <v>BWJ</v>
      </c>
      <c r="AX1178" s="82" t="s">
        <v>28728</v>
      </c>
      <c r="AY1178" s="82">
        <v>2003</v>
      </c>
      <c r="AZ1178" s="82" t="s">
        <v>35509</v>
      </c>
      <c r="BA1178" s="82" t="str">
        <f>AX1178&amp;AZ1178</f>
        <v>CWJ</v>
      </c>
      <c r="BK1178" s="82" t="s">
        <v>28735</v>
      </c>
      <c r="BL1178" s="82">
        <v>2003</v>
      </c>
      <c r="BM1178" s="82" t="s">
        <v>35509</v>
      </c>
      <c r="BN1178" s="82" t="str">
        <f t="shared" si="78"/>
        <v>DWJ</v>
      </c>
      <c r="BV1178" s="82" t="s">
        <v>28742</v>
      </c>
      <c r="BW1178" s="82">
        <v>2003</v>
      </c>
      <c r="BX1178" s="82" t="s">
        <v>35509</v>
      </c>
      <c r="BY1178" s="82" t="str">
        <f t="shared" si="79"/>
        <v>EWJ</v>
      </c>
    </row>
    <row r="1179" spans="1:77" ht="13.5" customHeight="1">
      <c r="A1179" s="82" t="s">
        <v>35159</v>
      </c>
      <c r="D1179" s="82" t="s">
        <v>35160</v>
      </c>
      <c r="T1179" s="82" t="s">
        <v>28714</v>
      </c>
      <c r="U1179" s="82">
        <v>2004</v>
      </c>
      <c r="V1179" s="82" t="s">
        <v>35511</v>
      </c>
      <c r="W1179" s="82" t="str">
        <f t="shared" si="76"/>
        <v>AWK</v>
      </c>
      <c r="Y1179" s="82" t="s">
        <v>28846</v>
      </c>
      <c r="AA1179" s="82" t="s">
        <v>35512</v>
      </c>
      <c r="AB1179" s="82" t="s">
        <v>28722</v>
      </c>
      <c r="AC1179" s="82">
        <v>2004</v>
      </c>
      <c r="AD1179" s="82" t="s">
        <v>35511</v>
      </c>
      <c r="AE1179" s="82" t="str">
        <f t="shared" si="77"/>
        <v>BWK</v>
      </c>
      <c r="AX1179" s="82" t="s">
        <v>28728</v>
      </c>
      <c r="AY1179" s="82">
        <v>2004</v>
      </c>
      <c r="AZ1179" s="82" t="s">
        <v>35511</v>
      </c>
      <c r="BA1179" s="82" t="str">
        <f>AX1179&amp;AZ1179</f>
        <v>CWK</v>
      </c>
      <c r="BK1179" s="82" t="s">
        <v>28735</v>
      </c>
      <c r="BL1179" s="82">
        <v>2004</v>
      </c>
      <c r="BM1179" s="82" t="s">
        <v>35511</v>
      </c>
      <c r="BN1179" s="82" t="str">
        <f t="shared" si="78"/>
        <v>DWK</v>
      </c>
      <c r="BV1179" s="82" t="s">
        <v>28742</v>
      </c>
      <c r="BW1179" s="82">
        <v>2004</v>
      </c>
      <c r="BX1179" s="82" t="s">
        <v>35511</v>
      </c>
      <c r="BY1179" s="82" t="str">
        <f t="shared" si="79"/>
        <v>EWK</v>
      </c>
    </row>
    <row r="1180" spans="1:77" ht="13.5" customHeight="1">
      <c r="A1180" s="82" t="s">
        <v>35159</v>
      </c>
      <c r="D1180" s="82" t="s">
        <v>35160</v>
      </c>
      <c r="T1180" s="82" t="s">
        <v>28714</v>
      </c>
      <c r="U1180" s="82">
        <v>2005</v>
      </c>
      <c r="V1180" s="82" t="s">
        <v>35513</v>
      </c>
      <c r="W1180" s="82" t="str">
        <f t="shared" si="76"/>
        <v>AWL</v>
      </c>
      <c r="Y1180" s="82" t="s">
        <v>28846</v>
      </c>
      <c r="AA1180" s="82" t="s">
        <v>35514</v>
      </c>
      <c r="AB1180" s="82" t="s">
        <v>28722</v>
      </c>
      <c r="AC1180" s="82">
        <v>2005</v>
      </c>
      <c r="AD1180" s="82" t="s">
        <v>35513</v>
      </c>
      <c r="AE1180" s="82" t="str">
        <f t="shared" si="77"/>
        <v>BWL</v>
      </c>
      <c r="AX1180" s="82" t="s">
        <v>28728</v>
      </c>
      <c r="AY1180" s="82">
        <v>2005</v>
      </c>
      <c r="AZ1180" s="82" t="s">
        <v>35513</v>
      </c>
      <c r="BA1180" s="82" t="str">
        <f>AX1180&amp;AZ1180</f>
        <v>CWL</v>
      </c>
      <c r="BK1180" s="82" t="s">
        <v>28735</v>
      </c>
      <c r="BL1180" s="82">
        <v>2005</v>
      </c>
      <c r="BM1180" s="82" t="s">
        <v>35513</v>
      </c>
      <c r="BN1180" s="82" t="str">
        <f t="shared" si="78"/>
        <v>DWL</v>
      </c>
      <c r="BV1180" s="82" t="s">
        <v>28742</v>
      </c>
      <c r="BW1180" s="82">
        <v>2005</v>
      </c>
      <c r="BX1180" s="82" t="s">
        <v>35513</v>
      </c>
      <c r="BY1180" s="82" t="str">
        <f t="shared" si="79"/>
        <v>EWL</v>
      </c>
    </row>
    <row r="1181" spans="1:77" ht="13.5" customHeight="1">
      <c r="A1181" s="82" t="s">
        <v>35159</v>
      </c>
      <c r="D1181" s="82" t="s">
        <v>35160</v>
      </c>
      <c r="T1181" s="82" t="s">
        <v>28714</v>
      </c>
      <c r="U1181" s="82">
        <v>2006</v>
      </c>
      <c r="V1181" s="82" t="s">
        <v>35515</v>
      </c>
      <c r="W1181" s="82" t="str">
        <f t="shared" si="76"/>
        <v>AWM</v>
      </c>
      <c r="Y1181" s="82" t="s">
        <v>28846</v>
      </c>
      <c r="AA1181" s="82" t="s">
        <v>35516</v>
      </c>
      <c r="AB1181" s="82" t="s">
        <v>28722</v>
      </c>
      <c r="AC1181" s="82">
        <v>2006</v>
      </c>
      <c r="AD1181" s="82" t="s">
        <v>35515</v>
      </c>
      <c r="AE1181" s="82" t="str">
        <f t="shared" si="77"/>
        <v>BWM</v>
      </c>
      <c r="AX1181" s="82" t="s">
        <v>28728</v>
      </c>
      <c r="AY1181" s="82">
        <v>2006</v>
      </c>
      <c r="AZ1181" s="82" t="s">
        <v>35515</v>
      </c>
      <c r="BA1181" s="82" t="str">
        <f>AX1181&amp;AZ1181</f>
        <v>CWM</v>
      </c>
      <c r="BK1181" s="82" t="s">
        <v>28735</v>
      </c>
      <c r="BL1181" s="82">
        <v>2006</v>
      </c>
      <c r="BM1181" s="82" t="s">
        <v>35515</v>
      </c>
      <c r="BN1181" s="82" t="str">
        <f t="shared" si="78"/>
        <v>DWM</v>
      </c>
      <c r="BV1181" s="82" t="s">
        <v>28742</v>
      </c>
      <c r="BW1181" s="82">
        <v>2006</v>
      </c>
      <c r="BX1181" s="82" t="s">
        <v>35515</v>
      </c>
      <c r="BY1181" s="82" t="str">
        <f t="shared" si="79"/>
        <v>EWM</v>
      </c>
    </row>
    <row r="1182" spans="1:77" ht="13.5" customHeight="1">
      <c r="A1182" s="82" t="s">
        <v>35159</v>
      </c>
      <c r="D1182" s="82" t="s">
        <v>35160</v>
      </c>
      <c r="T1182" s="82" t="s">
        <v>28714</v>
      </c>
      <c r="U1182" s="82">
        <v>2007</v>
      </c>
      <c r="V1182" s="82" t="s">
        <v>35517</v>
      </c>
      <c r="W1182" s="82" t="str">
        <f t="shared" si="76"/>
        <v>AWN</v>
      </c>
      <c r="Y1182" s="82" t="s">
        <v>28846</v>
      </c>
      <c r="AA1182" s="82" t="s">
        <v>35518</v>
      </c>
      <c r="AB1182" s="82" t="s">
        <v>28722</v>
      </c>
      <c r="AC1182" s="82">
        <v>2007</v>
      </c>
      <c r="AD1182" s="82" t="s">
        <v>35517</v>
      </c>
      <c r="AE1182" s="82" t="str">
        <f t="shared" si="77"/>
        <v>BWN</v>
      </c>
      <c r="AX1182" s="82" t="s">
        <v>28728</v>
      </c>
      <c r="AY1182" s="82">
        <v>2007</v>
      </c>
      <c r="AZ1182" s="82" t="s">
        <v>35517</v>
      </c>
      <c r="BA1182" s="82" t="str">
        <f>AX1182&amp;AZ1182</f>
        <v>CWN</v>
      </c>
      <c r="BK1182" s="82" t="s">
        <v>28735</v>
      </c>
      <c r="BL1182" s="82">
        <v>2007</v>
      </c>
      <c r="BM1182" s="82" t="s">
        <v>35517</v>
      </c>
      <c r="BN1182" s="82" t="str">
        <f t="shared" si="78"/>
        <v>DWN</v>
      </c>
      <c r="BV1182" s="82" t="s">
        <v>28742</v>
      </c>
      <c r="BW1182" s="82">
        <v>2007</v>
      </c>
      <c r="BX1182" s="82" t="s">
        <v>35517</v>
      </c>
      <c r="BY1182" s="82" t="str">
        <f t="shared" si="79"/>
        <v>EWN</v>
      </c>
    </row>
    <row r="1183" spans="1:77" ht="13.5" customHeight="1">
      <c r="A1183" s="82" t="s">
        <v>35159</v>
      </c>
      <c r="D1183" s="82" t="s">
        <v>35160</v>
      </c>
      <c r="T1183" s="82" t="s">
        <v>28714</v>
      </c>
      <c r="U1183" s="82">
        <v>2008</v>
      </c>
      <c r="V1183" s="82" t="s">
        <v>35519</v>
      </c>
      <c r="W1183" s="82" t="str">
        <f t="shared" si="76"/>
        <v>AWO</v>
      </c>
      <c r="Y1183" s="82" t="s">
        <v>28846</v>
      </c>
      <c r="AA1183" s="82" t="s">
        <v>35520</v>
      </c>
      <c r="AB1183" s="82" t="s">
        <v>28722</v>
      </c>
      <c r="AC1183" s="82">
        <v>2008</v>
      </c>
      <c r="AD1183" s="82" t="s">
        <v>35519</v>
      </c>
      <c r="AE1183" s="82" t="str">
        <f t="shared" si="77"/>
        <v>BWO</v>
      </c>
      <c r="AX1183" s="82" t="s">
        <v>28728</v>
      </c>
      <c r="AY1183" s="82">
        <v>2008</v>
      </c>
      <c r="AZ1183" s="82" t="s">
        <v>35519</v>
      </c>
      <c r="BA1183" s="82" t="str">
        <f>AX1183&amp;AZ1183</f>
        <v>CWO</v>
      </c>
      <c r="BK1183" s="82" t="s">
        <v>28735</v>
      </c>
      <c r="BL1183" s="82">
        <v>2008</v>
      </c>
      <c r="BM1183" s="82" t="s">
        <v>35519</v>
      </c>
      <c r="BN1183" s="82" t="str">
        <f t="shared" si="78"/>
        <v>DWO</v>
      </c>
      <c r="BV1183" s="82" t="s">
        <v>28742</v>
      </c>
      <c r="BW1183" s="82">
        <v>2008</v>
      </c>
      <c r="BX1183" s="82" t="s">
        <v>35519</v>
      </c>
      <c r="BY1183" s="82" t="str">
        <f t="shared" si="79"/>
        <v>EWO</v>
      </c>
    </row>
    <row r="1184" spans="1:77" ht="13.5" customHeight="1">
      <c r="A1184" s="82" t="s">
        <v>35159</v>
      </c>
      <c r="D1184" s="82" t="s">
        <v>35160</v>
      </c>
      <c r="T1184" s="82" t="s">
        <v>28714</v>
      </c>
      <c r="U1184" s="82">
        <v>2009</v>
      </c>
      <c r="V1184" s="82" t="s">
        <v>35521</v>
      </c>
      <c r="W1184" s="82" t="str">
        <f t="shared" si="76"/>
        <v>AWP</v>
      </c>
      <c r="Y1184" s="82" t="s">
        <v>28846</v>
      </c>
      <c r="AA1184" s="82" t="s">
        <v>35522</v>
      </c>
      <c r="AB1184" s="82" t="s">
        <v>28722</v>
      </c>
      <c r="AC1184" s="82">
        <v>2009</v>
      </c>
      <c r="AD1184" s="82" t="s">
        <v>35521</v>
      </c>
      <c r="AE1184" s="82" t="str">
        <f t="shared" si="77"/>
        <v>BWP</v>
      </c>
      <c r="AX1184" s="82" t="s">
        <v>28728</v>
      </c>
      <c r="AY1184" s="82">
        <v>2009</v>
      </c>
      <c r="AZ1184" s="82" t="s">
        <v>35521</v>
      </c>
      <c r="BA1184" s="82" t="str">
        <f>AX1184&amp;AZ1184</f>
        <v>CWP</v>
      </c>
      <c r="BK1184" s="82" t="s">
        <v>28735</v>
      </c>
      <c r="BL1184" s="82">
        <v>2009</v>
      </c>
      <c r="BM1184" s="82" t="s">
        <v>35521</v>
      </c>
      <c r="BN1184" s="82" t="str">
        <f t="shared" si="78"/>
        <v>DWP</v>
      </c>
      <c r="BV1184" s="82" t="s">
        <v>28742</v>
      </c>
      <c r="BW1184" s="82">
        <v>2009</v>
      </c>
      <c r="BX1184" s="82" t="s">
        <v>35521</v>
      </c>
      <c r="BY1184" s="82" t="str">
        <f t="shared" si="79"/>
        <v>EWP</v>
      </c>
    </row>
    <row r="1185" spans="1:77" ht="13.5" customHeight="1">
      <c r="A1185" s="82" t="s">
        <v>35159</v>
      </c>
      <c r="D1185" s="82" t="s">
        <v>35160</v>
      </c>
      <c r="T1185" s="82" t="s">
        <v>28714</v>
      </c>
      <c r="U1185" s="82">
        <v>2010</v>
      </c>
      <c r="V1185" s="82" t="s">
        <v>35523</v>
      </c>
      <c r="W1185" s="82" t="str">
        <f t="shared" si="76"/>
        <v>AWQ</v>
      </c>
      <c r="Y1185" s="82" t="s">
        <v>28846</v>
      </c>
      <c r="AA1185" s="82" t="s">
        <v>35524</v>
      </c>
      <c r="AB1185" s="82" t="s">
        <v>28722</v>
      </c>
      <c r="AC1185" s="82">
        <v>2010</v>
      </c>
      <c r="AD1185" s="82" t="s">
        <v>35523</v>
      </c>
      <c r="AE1185" s="82" t="str">
        <f t="shared" si="77"/>
        <v>BWQ</v>
      </c>
      <c r="AX1185" s="82" t="s">
        <v>28728</v>
      </c>
      <c r="AY1185" s="82">
        <v>2010</v>
      </c>
      <c r="AZ1185" s="82" t="s">
        <v>35523</v>
      </c>
      <c r="BA1185" s="82" t="str">
        <f>AX1185&amp;AZ1185</f>
        <v>CWQ</v>
      </c>
      <c r="BK1185" s="82" t="s">
        <v>28735</v>
      </c>
      <c r="BL1185" s="82">
        <v>2010</v>
      </c>
      <c r="BM1185" s="82" t="s">
        <v>35523</v>
      </c>
      <c r="BN1185" s="82" t="str">
        <f t="shared" si="78"/>
        <v>DWQ</v>
      </c>
      <c r="BV1185" s="82" t="s">
        <v>28742</v>
      </c>
      <c r="BW1185" s="82">
        <v>2010</v>
      </c>
      <c r="BX1185" s="82" t="s">
        <v>35523</v>
      </c>
      <c r="BY1185" s="82" t="str">
        <f t="shared" si="79"/>
        <v>EWQ</v>
      </c>
    </row>
    <row r="1186" spans="1:77" ht="13.5" customHeight="1">
      <c r="A1186" s="82" t="s">
        <v>35159</v>
      </c>
      <c r="D1186" s="82" t="s">
        <v>35160</v>
      </c>
      <c r="T1186" s="82" t="s">
        <v>28714</v>
      </c>
      <c r="U1186" s="82">
        <v>2011</v>
      </c>
      <c r="V1186" s="82" t="s">
        <v>35525</v>
      </c>
      <c r="W1186" s="82" t="str">
        <f t="shared" si="76"/>
        <v>AWR</v>
      </c>
      <c r="Y1186" s="82" t="s">
        <v>28846</v>
      </c>
      <c r="AA1186" s="82" t="s">
        <v>35526</v>
      </c>
      <c r="AB1186" s="82" t="s">
        <v>28722</v>
      </c>
      <c r="AC1186" s="82">
        <v>2011</v>
      </c>
      <c r="AD1186" s="82" t="s">
        <v>35525</v>
      </c>
      <c r="AE1186" s="82" t="str">
        <f t="shared" si="77"/>
        <v>BWR</v>
      </c>
      <c r="AX1186" s="82" t="s">
        <v>28728</v>
      </c>
      <c r="AY1186" s="82">
        <v>2011</v>
      </c>
      <c r="AZ1186" s="82" t="s">
        <v>35525</v>
      </c>
      <c r="BA1186" s="82" t="str">
        <f>AX1186&amp;AZ1186</f>
        <v>CWR</v>
      </c>
      <c r="BK1186" s="82" t="s">
        <v>28735</v>
      </c>
      <c r="BL1186" s="82">
        <v>2011</v>
      </c>
      <c r="BM1186" s="82" t="s">
        <v>35525</v>
      </c>
      <c r="BN1186" s="82" t="str">
        <f t="shared" si="78"/>
        <v>DWR</v>
      </c>
      <c r="BV1186" s="82" t="s">
        <v>28742</v>
      </c>
      <c r="BW1186" s="82">
        <v>2011</v>
      </c>
      <c r="BX1186" s="82" t="s">
        <v>35525</v>
      </c>
      <c r="BY1186" s="82" t="str">
        <f t="shared" si="79"/>
        <v>EWR</v>
      </c>
    </row>
    <row r="1187" spans="1:77" ht="13.5" customHeight="1">
      <c r="A1187" s="82" t="s">
        <v>35159</v>
      </c>
      <c r="D1187" s="82" t="s">
        <v>35160</v>
      </c>
      <c r="T1187" s="82" t="s">
        <v>28714</v>
      </c>
      <c r="U1187" s="82">
        <v>2012</v>
      </c>
      <c r="V1187" s="82" t="s">
        <v>35527</v>
      </c>
      <c r="W1187" s="82" t="str">
        <f t="shared" si="76"/>
        <v>AWS</v>
      </c>
      <c r="Y1187" s="82" t="s">
        <v>28846</v>
      </c>
      <c r="AA1187" s="82" t="s">
        <v>35528</v>
      </c>
      <c r="AB1187" s="82" t="s">
        <v>28722</v>
      </c>
      <c r="AC1187" s="82">
        <v>2012</v>
      </c>
      <c r="AD1187" s="82" t="s">
        <v>35527</v>
      </c>
      <c r="AE1187" s="82" t="str">
        <f t="shared" si="77"/>
        <v>BWS</v>
      </c>
      <c r="AX1187" s="82" t="s">
        <v>28728</v>
      </c>
      <c r="AY1187" s="82">
        <v>2012</v>
      </c>
      <c r="AZ1187" s="82" t="s">
        <v>35527</v>
      </c>
      <c r="BA1187" s="82" t="str">
        <f>AX1187&amp;AZ1187</f>
        <v>CWS</v>
      </c>
      <c r="BK1187" s="82" t="s">
        <v>28735</v>
      </c>
      <c r="BL1187" s="82">
        <v>2012</v>
      </c>
      <c r="BM1187" s="82" t="s">
        <v>35527</v>
      </c>
      <c r="BN1187" s="82" t="str">
        <f t="shared" si="78"/>
        <v>DWS</v>
      </c>
      <c r="BV1187" s="82" t="s">
        <v>28742</v>
      </c>
      <c r="BW1187" s="82">
        <v>2012</v>
      </c>
      <c r="BX1187" s="82" t="s">
        <v>35527</v>
      </c>
      <c r="BY1187" s="82" t="str">
        <f t="shared" si="79"/>
        <v>EWS</v>
      </c>
    </row>
    <row r="1188" spans="1:77" ht="13.5" customHeight="1">
      <c r="A1188" s="82" t="s">
        <v>35159</v>
      </c>
      <c r="D1188" s="82" t="s">
        <v>35160</v>
      </c>
      <c r="T1188" s="82" t="s">
        <v>28714</v>
      </c>
      <c r="U1188" s="82">
        <v>2013</v>
      </c>
      <c r="V1188" s="82" t="s">
        <v>35529</v>
      </c>
      <c r="W1188" s="82" t="str">
        <f t="shared" si="76"/>
        <v>AWT</v>
      </c>
      <c r="Y1188" s="82" t="s">
        <v>28846</v>
      </c>
      <c r="AA1188" s="82" t="s">
        <v>35530</v>
      </c>
      <c r="AB1188" s="82" t="s">
        <v>28722</v>
      </c>
      <c r="AC1188" s="82">
        <v>2013</v>
      </c>
      <c r="AD1188" s="82" t="s">
        <v>35529</v>
      </c>
      <c r="AE1188" s="82" t="str">
        <f t="shared" si="77"/>
        <v>BWT</v>
      </c>
      <c r="AX1188" s="82" t="s">
        <v>28728</v>
      </c>
      <c r="AY1188" s="82">
        <v>2013</v>
      </c>
      <c r="AZ1188" s="82" t="s">
        <v>35529</v>
      </c>
      <c r="BA1188" s="82" t="str">
        <f>AX1188&amp;AZ1188</f>
        <v>CWT</v>
      </c>
      <c r="BK1188" s="82" t="s">
        <v>28735</v>
      </c>
      <c r="BL1188" s="82">
        <v>2013</v>
      </c>
      <c r="BM1188" s="82" t="s">
        <v>35529</v>
      </c>
      <c r="BN1188" s="82" t="str">
        <f t="shared" si="78"/>
        <v>DWT</v>
      </c>
      <c r="BV1188" s="82" t="s">
        <v>28742</v>
      </c>
      <c r="BW1188" s="82">
        <v>2013</v>
      </c>
      <c r="BX1188" s="82" t="s">
        <v>35529</v>
      </c>
      <c r="BY1188" s="82" t="str">
        <f t="shared" si="79"/>
        <v>EWT</v>
      </c>
    </row>
    <row r="1189" spans="1:77" ht="13.5" customHeight="1">
      <c r="A1189" s="82" t="s">
        <v>35159</v>
      </c>
      <c r="D1189" s="82" t="s">
        <v>35160</v>
      </c>
      <c r="T1189" s="82" t="s">
        <v>28714</v>
      </c>
      <c r="U1189" s="82">
        <v>2014</v>
      </c>
      <c r="V1189" s="82" t="s">
        <v>35531</v>
      </c>
      <c r="W1189" s="82" t="str">
        <f t="shared" si="76"/>
        <v>AWU</v>
      </c>
      <c r="Y1189" s="82" t="s">
        <v>28846</v>
      </c>
      <c r="AA1189" s="82" t="s">
        <v>35532</v>
      </c>
      <c r="AB1189" s="82" t="s">
        <v>28722</v>
      </c>
      <c r="AC1189" s="82">
        <v>2014</v>
      </c>
      <c r="AD1189" s="82" t="s">
        <v>35531</v>
      </c>
      <c r="AE1189" s="82" t="str">
        <f t="shared" si="77"/>
        <v>BWU</v>
      </c>
      <c r="AX1189" s="82" t="s">
        <v>28728</v>
      </c>
      <c r="AY1189" s="82">
        <v>2014</v>
      </c>
      <c r="AZ1189" s="82" t="s">
        <v>35531</v>
      </c>
      <c r="BA1189" s="82" t="str">
        <f>AX1189&amp;AZ1189</f>
        <v>CWU</v>
      </c>
      <c r="BK1189" s="82" t="s">
        <v>28735</v>
      </c>
      <c r="BL1189" s="82">
        <v>2014</v>
      </c>
      <c r="BM1189" s="82" t="s">
        <v>35531</v>
      </c>
      <c r="BN1189" s="82" t="str">
        <f t="shared" si="78"/>
        <v>DWU</v>
      </c>
      <c r="BV1189" s="82" t="s">
        <v>28742</v>
      </c>
      <c r="BW1189" s="82">
        <v>2014</v>
      </c>
      <c r="BX1189" s="82" t="s">
        <v>35531</v>
      </c>
      <c r="BY1189" s="82" t="str">
        <f t="shared" si="79"/>
        <v>EWU</v>
      </c>
    </row>
    <row r="1190" spans="1:77" ht="13.5" customHeight="1">
      <c r="A1190" s="82" t="s">
        <v>35159</v>
      </c>
      <c r="D1190" s="82" t="s">
        <v>35160</v>
      </c>
      <c r="T1190" s="82" t="s">
        <v>28714</v>
      </c>
      <c r="U1190" s="82">
        <v>2015</v>
      </c>
      <c r="V1190" s="82" t="s">
        <v>35533</v>
      </c>
      <c r="W1190" s="82" t="str">
        <f t="shared" si="76"/>
        <v>AWV</v>
      </c>
      <c r="Y1190" s="82" t="s">
        <v>28846</v>
      </c>
      <c r="AA1190" s="82" t="s">
        <v>35534</v>
      </c>
      <c r="AB1190" s="82" t="s">
        <v>28722</v>
      </c>
      <c r="AC1190" s="82">
        <v>2015</v>
      </c>
      <c r="AD1190" s="82" t="s">
        <v>35533</v>
      </c>
      <c r="AE1190" s="82" t="str">
        <f t="shared" si="77"/>
        <v>BWV</v>
      </c>
      <c r="AX1190" s="82" t="s">
        <v>28728</v>
      </c>
      <c r="AY1190" s="82">
        <v>2015</v>
      </c>
      <c r="AZ1190" s="82" t="s">
        <v>35533</v>
      </c>
      <c r="BA1190" s="82" t="str">
        <f>AX1190&amp;AZ1190</f>
        <v>CWV</v>
      </c>
      <c r="BK1190" s="82" t="s">
        <v>28735</v>
      </c>
      <c r="BL1190" s="82">
        <v>2015</v>
      </c>
      <c r="BM1190" s="82" t="s">
        <v>35533</v>
      </c>
      <c r="BN1190" s="82" t="str">
        <f t="shared" si="78"/>
        <v>DWV</v>
      </c>
      <c r="BV1190" s="82" t="s">
        <v>28742</v>
      </c>
      <c r="BW1190" s="82">
        <v>2015</v>
      </c>
      <c r="BX1190" s="82" t="s">
        <v>35533</v>
      </c>
      <c r="BY1190" s="82" t="str">
        <f t="shared" si="79"/>
        <v>EWV</v>
      </c>
    </row>
    <row r="1191" spans="1:77" ht="13.5" customHeight="1">
      <c r="A1191" s="82" t="s">
        <v>35159</v>
      </c>
      <c r="D1191" s="82" t="s">
        <v>35160</v>
      </c>
      <c r="T1191" s="82" t="s">
        <v>28714</v>
      </c>
      <c r="U1191" s="82">
        <v>2016</v>
      </c>
      <c r="V1191" s="82" t="s">
        <v>35535</v>
      </c>
      <c r="W1191" s="82" t="str">
        <f t="shared" si="76"/>
        <v>AWW</v>
      </c>
      <c r="Y1191" s="82" t="s">
        <v>28846</v>
      </c>
      <c r="AA1191" s="82" t="s">
        <v>35536</v>
      </c>
      <c r="AB1191" s="82" t="s">
        <v>28722</v>
      </c>
      <c r="AC1191" s="82">
        <v>2016</v>
      </c>
      <c r="AD1191" s="82" t="s">
        <v>35535</v>
      </c>
      <c r="AE1191" s="82" t="str">
        <f t="shared" si="77"/>
        <v>BWW</v>
      </c>
      <c r="AX1191" s="82" t="s">
        <v>28728</v>
      </c>
      <c r="AY1191" s="82">
        <v>2016</v>
      </c>
      <c r="AZ1191" s="82" t="s">
        <v>35535</v>
      </c>
      <c r="BA1191" s="82" t="str">
        <f>AX1191&amp;AZ1191</f>
        <v>CWW</v>
      </c>
      <c r="BK1191" s="82" t="s">
        <v>28735</v>
      </c>
      <c r="BL1191" s="82">
        <v>2016</v>
      </c>
      <c r="BM1191" s="82" t="s">
        <v>35535</v>
      </c>
      <c r="BN1191" s="82" t="str">
        <f t="shared" si="78"/>
        <v>DWW</v>
      </c>
      <c r="BV1191" s="82" t="s">
        <v>28742</v>
      </c>
      <c r="BW1191" s="82">
        <v>2016</v>
      </c>
      <c r="BX1191" s="82" t="s">
        <v>35535</v>
      </c>
      <c r="BY1191" s="82" t="str">
        <f t="shared" si="79"/>
        <v>EWW</v>
      </c>
    </row>
    <row r="1192" spans="1:77" ht="13.5" customHeight="1">
      <c r="A1192" s="82" t="s">
        <v>35159</v>
      </c>
      <c r="D1192" s="82" t="s">
        <v>35160</v>
      </c>
      <c r="T1192" s="82" t="s">
        <v>28714</v>
      </c>
      <c r="U1192" s="82">
        <v>2017</v>
      </c>
      <c r="V1192" s="82" t="s">
        <v>35537</v>
      </c>
      <c r="W1192" s="82" t="str">
        <f t="shared" si="76"/>
        <v>AWX</v>
      </c>
      <c r="Y1192" s="82" t="s">
        <v>28846</v>
      </c>
      <c r="AA1192" s="82" t="s">
        <v>35538</v>
      </c>
      <c r="AB1192" s="82" t="s">
        <v>28722</v>
      </c>
      <c r="AC1192" s="82">
        <v>2017</v>
      </c>
      <c r="AD1192" s="82" t="s">
        <v>35537</v>
      </c>
      <c r="AE1192" s="82" t="str">
        <f t="shared" si="77"/>
        <v>BWX</v>
      </c>
      <c r="AX1192" s="82" t="s">
        <v>28728</v>
      </c>
      <c r="AY1192" s="82">
        <v>2017</v>
      </c>
      <c r="AZ1192" s="82" t="s">
        <v>35537</v>
      </c>
      <c r="BA1192" s="82" t="str">
        <f>AX1192&amp;AZ1192</f>
        <v>CWX</v>
      </c>
      <c r="BK1192" s="82" t="s">
        <v>28735</v>
      </c>
      <c r="BL1192" s="82">
        <v>2017</v>
      </c>
      <c r="BM1192" s="82" t="s">
        <v>35537</v>
      </c>
      <c r="BN1192" s="82" t="str">
        <f t="shared" si="78"/>
        <v>DWX</v>
      </c>
      <c r="BV1192" s="82" t="s">
        <v>28742</v>
      </c>
      <c r="BW1192" s="82">
        <v>2017</v>
      </c>
      <c r="BX1192" s="82" t="s">
        <v>35537</v>
      </c>
      <c r="BY1192" s="82" t="str">
        <f t="shared" si="79"/>
        <v>EWX</v>
      </c>
    </row>
    <row r="1193" spans="1:77" ht="13.5" customHeight="1">
      <c r="A1193" s="82" t="s">
        <v>35159</v>
      </c>
      <c r="D1193" s="82" t="s">
        <v>35160</v>
      </c>
      <c r="T1193" s="82" t="s">
        <v>28714</v>
      </c>
      <c r="U1193" s="82">
        <v>2018</v>
      </c>
      <c r="V1193" s="82" t="s">
        <v>35539</v>
      </c>
      <c r="W1193" s="82" t="str">
        <f t="shared" si="76"/>
        <v>AWY</v>
      </c>
      <c r="Y1193" s="82" t="s">
        <v>28846</v>
      </c>
      <c r="AA1193" s="82" t="s">
        <v>35540</v>
      </c>
      <c r="AB1193" s="82" t="s">
        <v>28722</v>
      </c>
      <c r="AC1193" s="82">
        <v>2018</v>
      </c>
      <c r="AD1193" s="82" t="s">
        <v>35539</v>
      </c>
      <c r="AE1193" s="82" t="str">
        <f t="shared" si="77"/>
        <v>BWY</v>
      </c>
      <c r="AX1193" s="82" t="s">
        <v>28728</v>
      </c>
      <c r="AY1193" s="82">
        <v>2018</v>
      </c>
      <c r="AZ1193" s="82" t="s">
        <v>35539</v>
      </c>
      <c r="BA1193" s="82" t="str">
        <f>AX1193&amp;AZ1193</f>
        <v>CWY</v>
      </c>
      <c r="BK1193" s="82" t="s">
        <v>28735</v>
      </c>
      <c r="BL1193" s="82">
        <v>2018</v>
      </c>
      <c r="BM1193" s="82" t="s">
        <v>35539</v>
      </c>
      <c r="BN1193" s="82" t="str">
        <f t="shared" si="78"/>
        <v>DWY</v>
      </c>
      <c r="BV1193" s="82" t="s">
        <v>28742</v>
      </c>
      <c r="BW1193" s="82">
        <v>2018</v>
      </c>
      <c r="BX1193" s="82" t="s">
        <v>35539</v>
      </c>
      <c r="BY1193" s="82" t="str">
        <f t="shared" si="79"/>
        <v>EWY</v>
      </c>
    </row>
    <row r="1194" spans="1:77" ht="13.5" customHeight="1">
      <c r="A1194" s="82" t="s">
        <v>35159</v>
      </c>
      <c r="D1194" s="82" t="s">
        <v>35160</v>
      </c>
      <c r="T1194" s="82" t="s">
        <v>28714</v>
      </c>
      <c r="U1194" s="82">
        <v>2019</v>
      </c>
      <c r="V1194" s="82" t="s">
        <v>35541</v>
      </c>
      <c r="W1194" s="82" t="str">
        <f t="shared" si="76"/>
        <v>AWZ</v>
      </c>
      <c r="Y1194" s="82" t="s">
        <v>28846</v>
      </c>
      <c r="AA1194" s="82" t="s">
        <v>29003</v>
      </c>
      <c r="AB1194" s="82" t="s">
        <v>28722</v>
      </c>
      <c r="AC1194" s="82">
        <v>2019</v>
      </c>
      <c r="AD1194" s="82" t="s">
        <v>35541</v>
      </c>
      <c r="AE1194" s="82" t="str">
        <f t="shared" si="77"/>
        <v>BWZ</v>
      </c>
      <c r="AX1194" s="82" t="s">
        <v>28728</v>
      </c>
      <c r="AY1194" s="82">
        <v>2019</v>
      </c>
      <c r="AZ1194" s="82" t="s">
        <v>35541</v>
      </c>
      <c r="BA1194" s="82" t="str">
        <f>AX1194&amp;AZ1194</f>
        <v>CWZ</v>
      </c>
      <c r="BK1194" s="82" t="s">
        <v>28735</v>
      </c>
      <c r="BL1194" s="82">
        <v>2019</v>
      </c>
      <c r="BM1194" s="82" t="s">
        <v>35541</v>
      </c>
      <c r="BN1194" s="82" t="str">
        <f t="shared" si="78"/>
        <v>DWZ</v>
      </c>
      <c r="BV1194" s="82" t="s">
        <v>28742</v>
      </c>
      <c r="BW1194" s="82">
        <v>2019</v>
      </c>
      <c r="BX1194" s="82" t="s">
        <v>35541</v>
      </c>
      <c r="BY1194" s="82" t="str">
        <f t="shared" si="79"/>
        <v>EWZ</v>
      </c>
    </row>
    <row r="1195" spans="1:77" ht="13.5" customHeight="1">
      <c r="A1195" s="82" t="s">
        <v>35159</v>
      </c>
      <c r="D1195" s="82" t="s">
        <v>35160</v>
      </c>
      <c r="T1195" s="82" t="s">
        <v>28714</v>
      </c>
      <c r="U1195" s="82">
        <v>2046</v>
      </c>
      <c r="V1195" s="82" t="s">
        <v>35542</v>
      </c>
      <c r="W1195" s="82" t="str">
        <f t="shared" si="76"/>
        <v>AX0</v>
      </c>
      <c r="Y1195" s="82" t="s">
        <v>28846</v>
      </c>
      <c r="AA1195" s="82" t="s">
        <v>35543</v>
      </c>
      <c r="AB1195" s="82" t="s">
        <v>28722</v>
      </c>
      <c r="AC1195" s="82">
        <v>2046</v>
      </c>
      <c r="AD1195" s="82" t="s">
        <v>35542</v>
      </c>
      <c r="AE1195" s="82" t="str">
        <f t="shared" si="77"/>
        <v>BX0</v>
      </c>
      <c r="AX1195" s="82" t="s">
        <v>28728</v>
      </c>
      <c r="AY1195" s="82">
        <v>2046</v>
      </c>
      <c r="AZ1195" s="82" t="s">
        <v>35542</v>
      </c>
      <c r="BA1195" s="82" t="str">
        <f>AX1195&amp;AZ1195</f>
        <v>CX0</v>
      </c>
      <c r="BK1195" s="82" t="s">
        <v>28735</v>
      </c>
      <c r="BL1195" s="82">
        <v>2046</v>
      </c>
      <c r="BM1195" s="82" t="s">
        <v>35542</v>
      </c>
      <c r="BN1195" s="82" t="str">
        <f t="shared" si="78"/>
        <v>DX0</v>
      </c>
      <c r="BV1195" s="82" t="s">
        <v>28742</v>
      </c>
      <c r="BW1195" s="82">
        <v>2046</v>
      </c>
      <c r="BX1195" s="82" t="s">
        <v>35542</v>
      </c>
      <c r="BY1195" s="82" t="str">
        <f t="shared" si="79"/>
        <v>EX0</v>
      </c>
    </row>
    <row r="1196" spans="1:77" ht="13.5" customHeight="1">
      <c r="A1196" s="82" t="s">
        <v>35159</v>
      </c>
      <c r="D1196" s="82" t="s">
        <v>35160</v>
      </c>
      <c r="T1196" s="82" t="s">
        <v>28714</v>
      </c>
      <c r="U1196" s="82">
        <v>2047</v>
      </c>
      <c r="V1196" s="82" t="s">
        <v>35544</v>
      </c>
      <c r="W1196" s="82" t="str">
        <f t="shared" si="76"/>
        <v>AX1</v>
      </c>
      <c r="Y1196" s="82" t="s">
        <v>28846</v>
      </c>
      <c r="AA1196" s="82" t="s">
        <v>35545</v>
      </c>
      <c r="AB1196" s="82" t="s">
        <v>28722</v>
      </c>
      <c r="AC1196" s="82">
        <v>2047</v>
      </c>
      <c r="AD1196" s="82" t="s">
        <v>35544</v>
      </c>
      <c r="AE1196" s="82" t="str">
        <f t="shared" si="77"/>
        <v>BX1</v>
      </c>
      <c r="AX1196" s="82" t="s">
        <v>28728</v>
      </c>
      <c r="AY1196" s="82">
        <v>2047</v>
      </c>
      <c r="AZ1196" s="82" t="s">
        <v>35544</v>
      </c>
      <c r="BA1196" s="82" t="str">
        <f>AX1196&amp;AZ1196</f>
        <v>CX1</v>
      </c>
      <c r="BK1196" s="82" t="s">
        <v>28735</v>
      </c>
      <c r="BL1196" s="82">
        <v>2047</v>
      </c>
      <c r="BM1196" s="82" t="s">
        <v>35544</v>
      </c>
      <c r="BN1196" s="82" t="str">
        <f t="shared" si="78"/>
        <v>DX1</v>
      </c>
      <c r="BV1196" s="82" t="s">
        <v>28742</v>
      </c>
      <c r="BW1196" s="82">
        <v>2047</v>
      </c>
      <c r="BX1196" s="82" t="s">
        <v>35544</v>
      </c>
      <c r="BY1196" s="82" t="str">
        <f t="shared" si="79"/>
        <v>EX1</v>
      </c>
    </row>
    <row r="1197" spans="1:77" ht="13.5" customHeight="1">
      <c r="A1197" s="82" t="s">
        <v>35159</v>
      </c>
      <c r="D1197" s="82" t="s">
        <v>35160</v>
      </c>
      <c r="T1197" s="82" t="s">
        <v>28714</v>
      </c>
      <c r="U1197" s="82">
        <v>2048</v>
      </c>
      <c r="V1197" s="82" t="s">
        <v>35546</v>
      </c>
      <c r="W1197" s="82" t="str">
        <f t="shared" si="76"/>
        <v>AX2</v>
      </c>
      <c r="Y1197" s="82" t="s">
        <v>28846</v>
      </c>
      <c r="AA1197" s="82" t="s">
        <v>35547</v>
      </c>
      <c r="AB1197" s="82" t="s">
        <v>28722</v>
      </c>
      <c r="AC1197" s="82">
        <v>2048</v>
      </c>
      <c r="AD1197" s="82" t="s">
        <v>35546</v>
      </c>
      <c r="AE1197" s="82" t="str">
        <f t="shared" si="77"/>
        <v>BX2</v>
      </c>
      <c r="AX1197" s="82" t="s">
        <v>28728</v>
      </c>
      <c r="AY1197" s="82">
        <v>2048</v>
      </c>
      <c r="AZ1197" s="82" t="s">
        <v>35546</v>
      </c>
      <c r="BA1197" s="82" t="str">
        <f>AX1197&amp;AZ1197</f>
        <v>CX2</v>
      </c>
      <c r="BK1197" s="82" t="s">
        <v>28735</v>
      </c>
      <c r="BL1197" s="82">
        <v>2048</v>
      </c>
      <c r="BM1197" s="82" t="s">
        <v>35546</v>
      </c>
      <c r="BN1197" s="82" t="str">
        <f t="shared" si="78"/>
        <v>DX2</v>
      </c>
      <c r="BV1197" s="82" t="s">
        <v>28742</v>
      </c>
      <c r="BW1197" s="82">
        <v>2048</v>
      </c>
      <c r="BX1197" s="82" t="s">
        <v>35546</v>
      </c>
      <c r="BY1197" s="82" t="str">
        <f t="shared" si="79"/>
        <v>EX2</v>
      </c>
    </row>
    <row r="1198" spans="1:77" ht="13.5" customHeight="1">
      <c r="A1198" s="82" t="s">
        <v>35159</v>
      </c>
      <c r="D1198" s="82" t="s">
        <v>35160</v>
      </c>
      <c r="T1198" s="82" t="s">
        <v>28714</v>
      </c>
      <c r="U1198" s="82">
        <v>2049</v>
      </c>
      <c r="V1198" s="82" t="s">
        <v>35548</v>
      </c>
      <c r="W1198" s="82" t="str">
        <f t="shared" si="76"/>
        <v>AX3</v>
      </c>
      <c r="Y1198" s="82" t="s">
        <v>28846</v>
      </c>
      <c r="AA1198" s="82" t="s">
        <v>35549</v>
      </c>
      <c r="AB1198" s="82" t="s">
        <v>28722</v>
      </c>
      <c r="AC1198" s="82">
        <v>2049</v>
      </c>
      <c r="AD1198" s="82" t="s">
        <v>35548</v>
      </c>
      <c r="AE1198" s="82" t="str">
        <f t="shared" si="77"/>
        <v>BX3</v>
      </c>
      <c r="AX1198" s="82" t="s">
        <v>28728</v>
      </c>
      <c r="AY1198" s="82">
        <v>2049</v>
      </c>
      <c r="AZ1198" s="82" t="s">
        <v>35548</v>
      </c>
      <c r="BA1198" s="82" t="str">
        <f>AX1198&amp;AZ1198</f>
        <v>CX3</v>
      </c>
      <c r="BK1198" s="82" t="s">
        <v>28735</v>
      </c>
      <c r="BL1198" s="82">
        <v>2049</v>
      </c>
      <c r="BM1198" s="82" t="s">
        <v>35548</v>
      </c>
      <c r="BN1198" s="82" t="str">
        <f t="shared" si="78"/>
        <v>DX3</v>
      </c>
      <c r="BV1198" s="82" t="s">
        <v>28742</v>
      </c>
      <c r="BW1198" s="82">
        <v>2049</v>
      </c>
      <c r="BX1198" s="82" t="s">
        <v>35548</v>
      </c>
      <c r="BY1198" s="82" t="str">
        <f t="shared" si="79"/>
        <v>EX3</v>
      </c>
    </row>
    <row r="1199" spans="1:77" ht="13.5" customHeight="1">
      <c r="A1199" s="82" t="s">
        <v>35159</v>
      </c>
      <c r="D1199" s="82" t="s">
        <v>35160</v>
      </c>
      <c r="T1199" s="82" t="s">
        <v>28714</v>
      </c>
      <c r="U1199" s="82">
        <v>2050</v>
      </c>
      <c r="V1199" s="82" t="s">
        <v>35550</v>
      </c>
      <c r="W1199" s="82" t="str">
        <f t="shared" si="76"/>
        <v>AX4</v>
      </c>
      <c r="Y1199" s="82" t="s">
        <v>28846</v>
      </c>
      <c r="AA1199" s="82" t="s">
        <v>35551</v>
      </c>
      <c r="AB1199" s="82" t="s">
        <v>28722</v>
      </c>
      <c r="AC1199" s="82">
        <v>2050</v>
      </c>
      <c r="AD1199" s="82" t="s">
        <v>35550</v>
      </c>
      <c r="AE1199" s="82" t="str">
        <f t="shared" si="77"/>
        <v>BX4</v>
      </c>
      <c r="AX1199" s="82" t="s">
        <v>28728</v>
      </c>
      <c r="AY1199" s="82">
        <v>2050</v>
      </c>
      <c r="AZ1199" s="82" t="s">
        <v>35550</v>
      </c>
      <c r="BA1199" s="82" t="str">
        <f>AX1199&amp;AZ1199</f>
        <v>CX4</v>
      </c>
      <c r="BK1199" s="82" t="s">
        <v>28735</v>
      </c>
      <c r="BL1199" s="82">
        <v>2050</v>
      </c>
      <c r="BM1199" s="82" t="s">
        <v>35550</v>
      </c>
      <c r="BN1199" s="82" t="str">
        <f t="shared" si="78"/>
        <v>DX4</v>
      </c>
      <c r="BV1199" s="82" t="s">
        <v>28742</v>
      </c>
      <c r="BW1199" s="82">
        <v>2050</v>
      </c>
      <c r="BX1199" s="82" t="s">
        <v>35550</v>
      </c>
      <c r="BY1199" s="82" t="str">
        <f t="shared" si="79"/>
        <v>EX4</v>
      </c>
    </row>
    <row r="1200" spans="1:77" ht="13.5" customHeight="1">
      <c r="A1200" s="82" t="s">
        <v>35159</v>
      </c>
      <c r="D1200" s="82" t="s">
        <v>35160</v>
      </c>
      <c r="T1200" s="82" t="s">
        <v>28714</v>
      </c>
      <c r="U1200" s="82">
        <v>2051</v>
      </c>
      <c r="V1200" s="82" t="s">
        <v>35552</v>
      </c>
      <c r="W1200" s="82" t="str">
        <f t="shared" si="76"/>
        <v>AX5</v>
      </c>
      <c r="Y1200" s="82" t="s">
        <v>28846</v>
      </c>
      <c r="AA1200" s="82" t="s">
        <v>35553</v>
      </c>
      <c r="AB1200" s="82" t="s">
        <v>28722</v>
      </c>
      <c r="AC1200" s="82">
        <v>2051</v>
      </c>
      <c r="AD1200" s="82" t="s">
        <v>35552</v>
      </c>
      <c r="AE1200" s="82" t="str">
        <f t="shared" si="77"/>
        <v>BX5</v>
      </c>
      <c r="AX1200" s="82" t="s">
        <v>28728</v>
      </c>
      <c r="AY1200" s="82">
        <v>2051</v>
      </c>
      <c r="AZ1200" s="82" t="s">
        <v>35552</v>
      </c>
      <c r="BA1200" s="82" t="str">
        <f>AX1200&amp;AZ1200</f>
        <v>CX5</v>
      </c>
      <c r="BK1200" s="82" t="s">
        <v>28735</v>
      </c>
      <c r="BL1200" s="82">
        <v>2051</v>
      </c>
      <c r="BM1200" s="82" t="s">
        <v>35552</v>
      </c>
      <c r="BN1200" s="82" t="str">
        <f t="shared" si="78"/>
        <v>DX5</v>
      </c>
      <c r="BV1200" s="82" t="s">
        <v>28742</v>
      </c>
      <c r="BW1200" s="82">
        <v>2051</v>
      </c>
      <c r="BX1200" s="82" t="s">
        <v>35552</v>
      </c>
      <c r="BY1200" s="82" t="str">
        <f t="shared" si="79"/>
        <v>EX5</v>
      </c>
    </row>
    <row r="1201" spans="1:77" ht="13.5" customHeight="1">
      <c r="A1201" s="82" t="s">
        <v>35159</v>
      </c>
      <c r="D1201" s="82" t="s">
        <v>35160</v>
      </c>
      <c r="T1201" s="82" t="s">
        <v>28714</v>
      </c>
      <c r="U1201" s="82">
        <v>2052</v>
      </c>
      <c r="V1201" s="82" t="s">
        <v>35554</v>
      </c>
      <c r="W1201" s="82" t="str">
        <f t="shared" si="76"/>
        <v>AX6</v>
      </c>
      <c r="Y1201" s="82" t="s">
        <v>28846</v>
      </c>
      <c r="AA1201" s="82" t="s">
        <v>35555</v>
      </c>
      <c r="AB1201" s="82" t="s">
        <v>28722</v>
      </c>
      <c r="AC1201" s="82">
        <v>2052</v>
      </c>
      <c r="AD1201" s="82" t="s">
        <v>35554</v>
      </c>
      <c r="AE1201" s="82" t="str">
        <f t="shared" si="77"/>
        <v>BX6</v>
      </c>
      <c r="AX1201" s="82" t="s">
        <v>28728</v>
      </c>
      <c r="AY1201" s="82">
        <v>2052</v>
      </c>
      <c r="AZ1201" s="82" t="s">
        <v>35554</v>
      </c>
      <c r="BA1201" s="82" t="str">
        <f>AX1201&amp;AZ1201</f>
        <v>CX6</v>
      </c>
      <c r="BK1201" s="82" t="s">
        <v>28735</v>
      </c>
      <c r="BL1201" s="82">
        <v>2052</v>
      </c>
      <c r="BM1201" s="82" t="s">
        <v>35554</v>
      </c>
      <c r="BN1201" s="82" t="str">
        <f t="shared" si="78"/>
        <v>DX6</v>
      </c>
      <c r="BV1201" s="82" t="s">
        <v>28742</v>
      </c>
      <c r="BW1201" s="82">
        <v>2052</v>
      </c>
      <c r="BX1201" s="82" t="s">
        <v>35554</v>
      </c>
      <c r="BY1201" s="82" t="str">
        <f t="shared" si="79"/>
        <v>EX6</v>
      </c>
    </row>
    <row r="1202" spans="1:77" ht="13.5" customHeight="1">
      <c r="A1202" s="82" t="s">
        <v>35159</v>
      </c>
      <c r="D1202" s="82" t="s">
        <v>35160</v>
      </c>
      <c r="T1202" s="82" t="s">
        <v>28714</v>
      </c>
      <c r="U1202" s="82">
        <v>2053</v>
      </c>
      <c r="V1202" s="82" t="s">
        <v>35556</v>
      </c>
      <c r="W1202" s="82" t="str">
        <f t="shared" si="76"/>
        <v>AX7</v>
      </c>
      <c r="Y1202" s="82" t="s">
        <v>28846</v>
      </c>
      <c r="AA1202" s="82" t="s">
        <v>35557</v>
      </c>
      <c r="AB1202" s="82" t="s">
        <v>28722</v>
      </c>
      <c r="AC1202" s="82">
        <v>2053</v>
      </c>
      <c r="AD1202" s="82" t="s">
        <v>35556</v>
      </c>
      <c r="AE1202" s="82" t="str">
        <f t="shared" si="77"/>
        <v>BX7</v>
      </c>
      <c r="AX1202" s="82" t="s">
        <v>28728</v>
      </c>
      <c r="AY1202" s="82">
        <v>2053</v>
      </c>
      <c r="AZ1202" s="82" t="s">
        <v>35556</v>
      </c>
      <c r="BA1202" s="82" t="str">
        <f>AX1202&amp;AZ1202</f>
        <v>CX7</v>
      </c>
      <c r="BK1202" s="82" t="s">
        <v>28735</v>
      </c>
      <c r="BL1202" s="82">
        <v>2053</v>
      </c>
      <c r="BM1202" s="82" t="s">
        <v>35556</v>
      </c>
      <c r="BN1202" s="82" t="str">
        <f t="shared" si="78"/>
        <v>DX7</v>
      </c>
      <c r="BV1202" s="82" t="s">
        <v>28742</v>
      </c>
      <c r="BW1202" s="82">
        <v>2053</v>
      </c>
      <c r="BX1202" s="82" t="s">
        <v>35556</v>
      </c>
      <c r="BY1202" s="82" t="str">
        <f t="shared" si="79"/>
        <v>EX7</v>
      </c>
    </row>
    <row r="1203" spans="1:77" ht="13.5" customHeight="1">
      <c r="A1203" s="82" t="s">
        <v>35159</v>
      </c>
      <c r="D1203" s="82" t="s">
        <v>35160</v>
      </c>
      <c r="T1203" s="82" t="s">
        <v>28714</v>
      </c>
      <c r="U1203" s="82">
        <v>2054</v>
      </c>
      <c r="V1203" s="82" t="s">
        <v>35558</v>
      </c>
      <c r="W1203" s="82" t="str">
        <f t="shared" si="76"/>
        <v>AX8</v>
      </c>
      <c r="Y1203" s="82" t="s">
        <v>28846</v>
      </c>
      <c r="AA1203" s="82" t="s">
        <v>35559</v>
      </c>
      <c r="AB1203" s="82" t="s">
        <v>28722</v>
      </c>
      <c r="AC1203" s="82">
        <v>2054</v>
      </c>
      <c r="AD1203" s="82" t="s">
        <v>35558</v>
      </c>
      <c r="AE1203" s="82" t="str">
        <f t="shared" si="77"/>
        <v>BX8</v>
      </c>
      <c r="AX1203" s="82" t="s">
        <v>28728</v>
      </c>
      <c r="AY1203" s="82">
        <v>2054</v>
      </c>
      <c r="AZ1203" s="82" t="s">
        <v>35558</v>
      </c>
      <c r="BA1203" s="82" t="str">
        <f>AX1203&amp;AZ1203</f>
        <v>CX8</v>
      </c>
      <c r="BK1203" s="82" t="s">
        <v>28735</v>
      </c>
      <c r="BL1203" s="82">
        <v>2054</v>
      </c>
      <c r="BM1203" s="82" t="s">
        <v>35558</v>
      </c>
      <c r="BN1203" s="82" t="str">
        <f t="shared" si="78"/>
        <v>DX8</v>
      </c>
      <c r="BV1203" s="82" t="s">
        <v>28742</v>
      </c>
      <c r="BW1203" s="82">
        <v>2054</v>
      </c>
      <c r="BX1203" s="82" t="s">
        <v>35558</v>
      </c>
      <c r="BY1203" s="82" t="str">
        <f t="shared" si="79"/>
        <v>EX8</v>
      </c>
    </row>
    <row r="1204" spans="1:77" ht="13.5" customHeight="1">
      <c r="A1204" s="82" t="s">
        <v>35159</v>
      </c>
      <c r="D1204" s="82" t="s">
        <v>35160</v>
      </c>
      <c r="T1204" s="82" t="s">
        <v>28714</v>
      </c>
      <c r="U1204" s="82">
        <v>2055</v>
      </c>
      <c r="V1204" s="82" t="s">
        <v>35560</v>
      </c>
      <c r="W1204" s="82" t="str">
        <f t="shared" si="76"/>
        <v>AX9</v>
      </c>
      <c r="Y1204" s="82" t="s">
        <v>28846</v>
      </c>
      <c r="AA1204" s="82" t="s">
        <v>35561</v>
      </c>
      <c r="AB1204" s="82" t="s">
        <v>28722</v>
      </c>
      <c r="AC1204" s="82">
        <v>2055</v>
      </c>
      <c r="AD1204" s="82" t="s">
        <v>35560</v>
      </c>
      <c r="AE1204" s="82" t="str">
        <f t="shared" si="77"/>
        <v>BX9</v>
      </c>
      <c r="AX1204" s="82" t="s">
        <v>28728</v>
      </c>
      <c r="AY1204" s="82">
        <v>2055</v>
      </c>
      <c r="AZ1204" s="82" t="s">
        <v>35560</v>
      </c>
      <c r="BA1204" s="82" t="str">
        <f>AX1204&amp;AZ1204</f>
        <v>CX9</v>
      </c>
      <c r="BK1204" s="82" t="s">
        <v>28735</v>
      </c>
      <c r="BL1204" s="82">
        <v>2055</v>
      </c>
      <c r="BM1204" s="82" t="s">
        <v>35560</v>
      </c>
      <c r="BN1204" s="82" t="str">
        <f t="shared" si="78"/>
        <v>DX9</v>
      </c>
      <c r="BV1204" s="82" t="s">
        <v>28742</v>
      </c>
      <c r="BW1204" s="82">
        <v>2055</v>
      </c>
      <c r="BX1204" s="82" t="s">
        <v>35560</v>
      </c>
      <c r="BY1204" s="82" t="str">
        <f t="shared" si="79"/>
        <v>EX9</v>
      </c>
    </row>
    <row r="1205" spans="1:77" ht="13.5" customHeight="1">
      <c r="A1205" s="82" t="s">
        <v>35159</v>
      </c>
      <c r="D1205" s="82" t="s">
        <v>35160</v>
      </c>
      <c r="T1205" s="82" t="s">
        <v>28714</v>
      </c>
      <c r="U1205" s="82">
        <v>2056</v>
      </c>
      <c r="V1205" s="82" t="s">
        <v>28843</v>
      </c>
      <c r="W1205" s="82" t="str">
        <f t="shared" si="76"/>
        <v>AXA</v>
      </c>
      <c r="Y1205" s="82" t="s">
        <v>28846</v>
      </c>
      <c r="AA1205" s="82" t="s">
        <v>35562</v>
      </c>
      <c r="AB1205" s="82" t="s">
        <v>28722</v>
      </c>
      <c r="AC1205" s="82">
        <v>2056</v>
      </c>
      <c r="AD1205" s="82" t="s">
        <v>28843</v>
      </c>
      <c r="AE1205" s="82" t="str">
        <f t="shared" si="77"/>
        <v>BXA</v>
      </c>
      <c r="AX1205" s="82" t="s">
        <v>28728</v>
      </c>
      <c r="AY1205" s="82">
        <v>2056</v>
      </c>
      <c r="AZ1205" s="82" t="s">
        <v>28843</v>
      </c>
      <c r="BA1205" s="82" t="str">
        <f>AX1205&amp;AZ1205</f>
        <v>CXA</v>
      </c>
      <c r="BK1205" s="82" t="s">
        <v>28735</v>
      </c>
      <c r="BL1205" s="82">
        <v>2056</v>
      </c>
      <c r="BM1205" s="82" t="s">
        <v>28843</v>
      </c>
      <c r="BN1205" s="82" t="str">
        <f t="shared" si="78"/>
        <v>DXA</v>
      </c>
      <c r="BV1205" s="82" t="s">
        <v>28742</v>
      </c>
      <c r="BW1205" s="82">
        <v>2056</v>
      </c>
      <c r="BX1205" s="82" t="s">
        <v>28843</v>
      </c>
      <c r="BY1205" s="82" t="str">
        <f t="shared" si="79"/>
        <v>EXA</v>
      </c>
    </row>
    <row r="1206" spans="1:77" ht="13.5" customHeight="1">
      <c r="A1206" s="82" t="s">
        <v>35159</v>
      </c>
      <c r="D1206" s="82" t="s">
        <v>35160</v>
      </c>
      <c r="T1206" s="82" t="s">
        <v>28714</v>
      </c>
      <c r="U1206" s="82">
        <v>2057</v>
      </c>
      <c r="V1206" s="82" t="s">
        <v>28844</v>
      </c>
      <c r="W1206" s="82" t="str">
        <f t="shared" si="76"/>
        <v>AXB</v>
      </c>
      <c r="Y1206" s="82" t="s">
        <v>28846</v>
      </c>
      <c r="AA1206" s="82" t="s">
        <v>35563</v>
      </c>
      <c r="AB1206" s="82" t="s">
        <v>28722</v>
      </c>
      <c r="AC1206" s="82">
        <v>2057</v>
      </c>
      <c r="AD1206" s="82" t="s">
        <v>28844</v>
      </c>
      <c r="AE1206" s="82" t="str">
        <f t="shared" si="77"/>
        <v>BXB</v>
      </c>
      <c r="AX1206" s="82" t="s">
        <v>28728</v>
      </c>
      <c r="AY1206" s="82">
        <v>2057</v>
      </c>
      <c r="AZ1206" s="82" t="s">
        <v>28844</v>
      </c>
      <c r="BA1206" s="82" t="str">
        <f>AX1206&amp;AZ1206</f>
        <v>CXB</v>
      </c>
      <c r="BK1206" s="82" t="s">
        <v>28735</v>
      </c>
      <c r="BL1206" s="82">
        <v>2057</v>
      </c>
      <c r="BM1206" s="82" t="s">
        <v>28844</v>
      </c>
      <c r="BN1206" s="82" t="str">
        <f t="shared" si="78"/>
        <v>DXB</v>
      </c>
      <c r="BV1206" s="82" t="s">
        <v>28742</v>
      </c>
      <c r="BW1206" s="82">
        <v>2057</v>
      </c>
      <c r="BX1206" s="82" t="s">
        <v>28844</v>
      </c>
      <c r="BY1206" s="82" t="str">
        <f t="shared" si="79"/>
        <v>EXB</v>
      </c>
    </row>
    <row r="1207" spans="1:77" ht="13.5" customHeight="1">
      <c r="A1207" s="82" t="s">
        <v>35159</v>
      </c>
      <c r="D1207" s="82" t="s">
        <v>35160</v>
      </c>
      <c r="T1207" s="82" t="s">
        <v>28714</v>
      </c>
      <c r="U1207" s="82">
        <v>2058</v>
      </c>
      <c r="V1207" s="82" t="s">
        <v>35564</v>
      </c>
      <c r="W1207" s="82" t="str">
        <f t="shared" si="76"/>
        <v>AXC</v>
      </c>
      <c r="Y1207" s="82" t="s">
        <v>28846</v>
      </c>
      <c r="AA1207" s="82" t="s">
        <v>35565</v>
      </c>
      <c r="AB1207" s="82" t="s">
        <v>28722</v>
      </c>
      <c r="AC1207" s="82">
        <v>2058</v>
      </c>
      <c r="AD1207" s="82" t="s">
        <v>35564</v>
      </c>
      <c r="AE1207" s="82" t="str">
        <f t="shared" si="77"/>
        <v>BXC</v>
      </c>
      <c r="AX1207" s="82" t="s">
        <v>28728</v>
      </c>
      <c r="AY1207" s="82">
        <v>2058</v>
      </c>
      <c r="AZ1207" s="82" t="s">
        <v>35564</v>
      </c>
      <c r="BA1207" s="82" t="str">
        <f>AX1207&amp;AZ1207</f>
        <v>CXC</v>
      </c>
      <c r="BK1207" s="82" t="s">
        <v>28735</v>
      </c>
      <c r="BL1207" s="82">
        <v>2058</v>
      </c>
      <c r="BM1207" s="82" t="s">
        <v>35564</v>
      </c>
      <c r="BN1207" s="82" t="str">
        <f t="shared" si="78"/>
        <v>DXC</v>
      </c>
      <c r="BV1207" s="82" t="s">
        <v>28742</v>
      </c>
      <c r="BW1207" s="82">
        <v>2058</v>
      </c>
      <c r="BX1207" s="82" t="s">
        <v>35564</v>
      </c>
      <c r="BY1207" s="82" t="str">
        <f t="shared" si="79"/>
        <v>EXC</v>
      </c>
    </row>
    <row r="1208" spans="1:77" ht="13.5" customHeight="1">
      <c r="A1208" s="82" t="s">
        <v>35159</v>
      </c>
      <c r="D1208" s="82" t="s">
        <v>35160</v>
      </c>
      <c r="T1208" s="82" t="s">
        <v>28714</v>
      </c>
      <c r="U1208" s="82">
        <v>2059</v>
      </c>
      <c r="V1208" s="82" t="s">
        <v>35566</v>
      </c>
      <c r="W1208" s="82" t="str">
        <f t="shared" si="76"/>
        <v>AXD</v>
      </c>
      <c r="Y1208" s="82" t="s">
        <v>28846</v>
      </c>
      <c r="AA1208" s="82" t="s">
        <v>35567</v>
      </c>
      <c r="AB1208" s="82" t="s">
        <v>28722</v>
      </c>
      <c r="AC1208" s="82">
        <v>2059</v>
      </c>
      <c r="AD1208" s="82" t="s">
        <v>35566</v>
      </c>
      <c r="AE1208" s="82" t="str">
        <f t="shared" si="77"/>
        <v>BXD</v>
      </c>
      <c r="AX1208" s="82" t="s">
        <v>28728</v>
      </c>
      <c r="AY1208" s="82">
        <v>2059</v>
      </c>
      <c r="AZ1208" s="82" t="s">
        <v>35566</v>
      </c>
      <c r="BA1208" s="82" t="str">
        <f>AX1208&amp;AZ1208</f>
        <v>CXD</v>
      </c>
      <c r="BK1208" s="82" t="s">
        <v>28735</v>
      </c>
      <c r="BL1208" s="82">
        <v>2059</v>
      </c>
      <c r="BM1208" s="82" t="s">
        <v>35566</v>
      </c>
      <c r="BN1208" s="82" t="str">
        <f t="shared" si="78"/>
        <v>DXD</v>
      </c>
      <c r="BV1208" s="82" t="s">
        <v>28742</v>
      </c>
      <c r="BW1208" s="82">
        <v>2059</v>
      </c>
      <c r="BX1208" s="82" t="s">
        <v>35566</v>
      </c>
      <c r="BY1208" s="82" t="str">
        <f t="shared" si="79"/>
        <v>EXD</v>
      </c>
    </row>
    <row r="1209" spans="1:77" ht="13.5" customHeight="1">
      <c r="A1209" s="82" t="s">
        <v>35159</v>
      </c>
      <c r="D1209" s="82" t="s">
        <v>35160</v>
      </c>
      <c r="T1209" s="82" t="s">
        <v>28714</v>
      </c>
      <c r="U1209" s="82">
        <v>2060</v>
      </c>
      <c r="V1209" s="82" t="s">
        <v>35568</v>
      </c>
      <c r="W1209" s="82" t="str">
        <f t="shared" si="76"/>
        <v>AXE</v>
      </c>
      <c r="Y1209" s="82" t="s">
        <v>28846</v>
      </c>
      <c r="AA1209" s="82" t="s">
        <v>35569</v>
      </c>
      <c r="AB1209" s="82" t="s">
        <v>28722</v>
      </c>
      <c r="AC1209" s="82">
        <v>2060</v>
      </c>
      <c r="AD1209" s="82" t="s">
        <v>35568</v>
      </c>
      <c r="AE1209" s="82" t="str">
        <f t="shared" si="77"/>
        <v>BXE</v>
      </c>
      <c r="AX1209" s="82" t="s">
        <v>28728</v>
      </c>
      <c r="AY1209" s="82">
        <v>2060</v>
      </c>
      <c r="AZ1209" s="82" t="s">
        <v>35568</v>
      </c>
      <c r="BA1209" s="82" t="str">
        <f>AX1209&amp;AZ1209</f>
        <v>CXE</v>
      </c>
      <c r="BK1209" s="82" t="s">
        <v>28735</v>
      </c>
      <c r="BL1209" s="82">
        <v>2060</v>
      </c>
      <c r="BM1209" s="82" t="s">
        <v>35568</v>
      </c>
      <c r="BN1209" s="82" t="str">
        <f t="shared" si="78"/>
        <v>DXE</v>
      </c>
      <c r="BV1209" s="82" t="s">
        <v>28742</v>
      </c>
      <c r="BW1209" s="82">
        <v>2060</v>
      </c>
      <c r="BX1209" s="82" t="s">
        <v>35568</v>
      </c>
      <c r="BY1209" s="82" t="str">
        <f t="shared" si="79"/>
        <v>EXE</v>
      </c>
    </row>
    <row r="1210" spans="1:77" ht="13.5" customHeight="1">
      <c r="A1210" s="82" t="s">
        <v>35159</v>
      </c>
      <c r="D1210" s="82" t="s">
        <v>35160</v>
      </c>
      <c r="T1210" s="82" t="s">
        <v>28714</v>
      </c>
      <c r="U1210" s="82">
        <v>2061</v>
      </c>
      <c r="V1210" s="82" t="s">
        <v>35570</v>
      </c>
      <c r="W1210" s="82" t="str">
        <f t="shared" si="76"/>
        <v>AXF</v>
      </c>
      <c r="Y1210" s="82" t="s">
        <v>28846</v>
      </c>
      <c r="AA1210" s="82" t="s">
        <v>35571</v>
      </c>
      <c r="AB1210" s="82" t="s">
        <v>28722</v>
      </c>
      <c r="AC1210" s="82">
        <v>2061</v>
      </c>
      <c r="AD1210" s="82" t="s">
        <v>35570</v>
      </c>
      <c r="AE1210" s="82" t="str">
        <f t="shared" si="77"/>
        <v>BXF</v>
      </c>
      <c r="AX1210" s="82" t="s">
        <v>28728</v>
      </c>
      <c r="AY1210" s="82">
        <v>2061</v>
      </c>
      <c r="AZ1210" s="82" t="s">
        <v>35570</v>
      </c>
      <c r="BA1210" s="82" t="str">
        <f>AX1210&amp;AZ1210</f>
        <v>CXF</v>
      </c>
      <c r="BK1210" s="82" t="s">
        <v>28735</v>
      </c>
      <c r="BL1210" s="82">
        <v>2061</v>
      </c>
      <c r="BM1210" s="82" t="s">
        <v>35570</v>
      </c>
      <c r="BN1210" s="82" t="str">
        <f t="shared" si="78"/>
        <v>DXF</v>
      </c>
      <c r="BV1210" s="82" t="s">
        <v>28742</v>
      </c>
      <c r="BW1210" s="82">
        <v>2061</v>
      </c>
      <c r="BX1210" s="82" t="s">
        <v>35570</v>
      </c>
      <c r="BY1210" s="82" t="str">
        <f t="shared" si="79"/>
        <v>EXF</v>
      </c>
    </row>
    <row r="1211" spans="1:77" ht="13.5" customHeight="1">
      <c r="A1211" s="82" t="s">
        <v>35159</v>
      </c>
      <c r="D1211" s="82" t="s">
        <v>35160</v>
      </c>
      <c r="T1211" s="82" t="s">
        <v>28714</v>
      </c>
      <c r="U1211" s="82">
        <v>2062</v>
      </c>
      <c r="V1211" s="82" t="s">
        <v>35572</v>
      </c>
      <c r="W1211" s="82" t="str">
        <f t="shared" si="76"/>
        <v>AXG</v>
      </c>
      <c r="Y1211" s="82" t="s">
        <v>28846</v>
      </c>
      <c r="AA1211" s="82" t="s">
        <v>35573</v>
      </c>
      <c r="AB1211" s="82" t="s">
        <v>28722</v>
      </c>
      <c r="AC1211" s="82">
        <v>2062</v>
      </c>
      <c r="AD1211" s="82" t="s">
        <v>35572</v>
      </c>
      <c r="AE1211" s="82" t="str">
        <f t="shared" si="77"/>
        <v>BXG</v>
      </c>
      <c r="AX1211" s="82" t="s">
        <v>28728</v>
      </c>
      <c r="AY1211" s="82">
        <v>2062</v>
      </c>
      <c r="AZ1211" s="82" t="s">
        <v>35572</v>
      </c>
      <c r="BA1211" s="82" t="str">
        <f>AX1211&amp;AZ1211</f>
        <v>CXG</v>
      </c>
      <c r="BK1211" s="82" t="s">
        <v>28735</v>
      </c>
      <c r="BL1211" s="82">
        <v>2062</v>
      </c>
      <c r="BM1211" s="82" t="s">
        <v>35572</v>
      </c>
      <c r="BN1211" s="82" t="str">
        <f t="shared" si="78"/>
        <v>DXG</v>
      </c>
      <c r="BV1211" s="82" t="s">
        <v>28742</v>
      </c>
      <c r="BW1211" s="82">
        <v>2062</v>
      </c>
      <c r="BX1211" s="82" t="s">
        <v>35572</v>
      </c>
      <c r="BY1211" s="82" t="str">
        <f t="shared" si="79"/>
        <v>EXG</v>
      </c>
    </row>
    <row r="1212" spans="1:77" ht="13.5" customHeight="1">
      <c r="A1212" s="82" t="s">
        <v>35159</v>
      </c>
      <c r="D1212" s="82" t="s">
        <v>35160</v>
      </c>
      <c r="T1212" s="82" t="s">
        <v>28714</v>
      </c>
      <c r="U1212" s="82">
        <v>2063</v>
      </c>
      <c r="V1212" s="82" t="s">
        <v>35574</v>
      </c>
      <c r="W1212" s="82" t="str">
        <f t="shared" si="76"/>
        <v>AXH</v>
      </c>
      <c r="Y1212" s="82" t="s">
        <v>28846</v>
      </c>
      <c r="AA1212" s="82" t="s">
        <v>35575</v>
      </c>
      <c r="AB1212" s="82" t="s">
        <v>28722</v>
      </c>
      <c r="AC1212" s="82">
        <v>2063</v>
      </c>
      <c r="AD1212" s="82" t="s">
        <v>35574</v>
      </c>
      <c r="AE1212" s="82" t="str">
        <f t="shared" si="77"/>
        <v>BXH</v>
      </c>
      <c r="AX1212" s="82" t="s">
        <v>28728</v>
      </c>
      <c r="AY1212" s="82">
        <v>2063</v>
      </c>
      <c r="AZ1212" s="82" t="s">
        <v>35574</v>
      </c>
      <c r="BA1212" s="82" t="str">
        <f>AX1212&amp;AZ1212</f>
        <v>CXH</v>
      </c>
      <c r="BK1212" s="82" t="s">
        <v>28735</v>
      </c>
      <c r="BL1212" s="82">
        <v>2063</v>
      </c>
      <c r="BM1212" s="82" t="s">
        <v>35574</v>
      </c>
      <c r="BN1212" s="82" t="str">
        <f t="shared" si="78"/>
        <v>DXH</v>
      </c>
      <c r="BV1212" s="82" t="s">
        <v>28742</v>
      </c>
      <c r="BW1212" s="82">
        <v>2063</v>
      </c>
      <c r="BX1212" s="82" t="s">
        <v>35574</v>
      </c>
      <c r="BY1212" s="82" t="str">
        <f t="shared" si="79"/>
        <v>EXH</v>
      </c>
    </row>
    <row r="1213" spans="1:77" ht="13.5" customHeight="1">
      <c r="A1213" s="82" t="s">
        <v>35159</v>
      </c>
      <c r="D1213" s="82" t="s">
        <v>35160</v>
      </c>
      <c r="T1213" s="82" t="s">
        <v>28714</v>
      </c>
      <c r="U1213" s="82">
        <v>2064</v>
      </c>
      <c r="V1213" s="82" t="s">
        <v>35576</v>
      </c>
      <c r="W1213" s="82" t="str">
        <f t="shared" si="76"/>
        <v>AXI</v>
      </c>
      <c r="Y1213" s="82" t="s">
        <v>28846</v>
      </c>
      <c r="AA1213" s="82" t="s">
        <v>35577</v>
      </c>
      <c r="AB1213" s="82" t="s">
        <v>28722</v>
      </c>
      <c r="AC1213" s="82">
        <v>2064</v>
      </c>
      <c r="AD1213" s="82" t="s">
        <v>35576</v>
      </c>
      <c r="AE1213" s="82" t="str">
        <f t="shared" si="77"/>
        <v>BXI</v>
      </c>
      <c r="AX1213" s="82" t="s">
        <v>28728</v>
      </c>
      <c r="AY1213" s="82">
        <v>2064</v>
      </c>
      <c r="AZ1213" s="82" t="s">
        <v>35576</v>
      </c>
      <c r="BA1213" s="82" t="str">
        <f>AX1213&amp;AZ1213</f>
        <v>CXI</v>
      </c>
      <c r="BK1213" s="82" t="s">
        <v>28735</v>
      </c>
      <c r="BL1213" s="82">
        <v>2064</v>
      </c>
      <c r="BM1213" s="82" t="s">
        <v>35576</v>
      </c>
      <c r="BN1213" s="82" t="str">
        <f t="shared" si="78"/>
        <v>DXI</v>
      </c>
      <c r="BV1213" s="82" t="s">
        <v>28742</v>
      </c>
      <c r="BW1213" s="82">
        <v>2064</v>
      </c>
      <c r="BX1213" s="82" t="s">
        <v>35576</v>
      </c>
      <c r="BY1213" s="82" t="str">
        <f t="shared" si="79"/>
        <v>EXI</v>
      </c>
    </row>
    <row r="1214" spans="1:77" ht="13.5" customHeight="1">
      <c r="A1214" s="82" t="s">
        <v>35159</v>
      </c>
      <c r="D1214" s="82" t="s">
        <v>35160</v>
      </c>
      <c r="T1214" s="82" t="s">
        <v>28714</v>
      </c>
      <c r="U1214" s="82">
        <v>2065</v>
      </c>
      <c r="V1214" s="82" t="s">
        <v>35578</v>
      </c>
      <c r="W1214" s="82" t="str">
        <f t="shared" si="76"/>
        <v>AXJ</v>
      </c>
      <c r="Y1214" s="82" t="s">
        <v>28846</v>
      </c>
      <c r="AA1214" s="82" t="s">
        <v>35579</v>
      </c>
      <c r="AB1214" s="82" t="s">
        <v>28722</v>
      </c>
      <c r="AC1214" s="82">
        <v>2065</v>
      </c>
      <c r="AD1214" s="82" t="s">
        <v>35578</v>
      </c>
      <c r="AE1214" s="82" t="str">
        <f t="shared" si="77"/>
        <v>BXJ</v>
      </c>
      <c r="AX1214" s="82" t="s">
        <v>28728</v>
      </c>
      <c r="AY1214" s="82">
        <v>2065</v>
      </c>
      <c r="AZ1214" s="82" t="s">
        <v>35578</v>
      </c>
      <c r="BA1214" s="82" t="str">
        <f>AX1214&amp;AZ1214</f>
        <v>CXJ</v>
      </c>
      <c r="BK1214" s="82" t="s">
        <v>28735</v>
      </c>
      <c r="BL1214" s="82">
        <v>2065</v>
      </c>
      <c r="BM1214" s="82" t="s">
        <v>35578</v>
      </c>
      <c r="BN1214" s="82" t="str">
        <f t="shared" si="78"/>
        <v>DXJ</v>
      </c>
      <c r="BV1214" s="82" t="s">
        <v>28742</v>
      </c>
      <c r="BW1214" s="82">
        <v>2065</v>
      </c>
      <c r="BX1214" s="82" t="s">
        <v>35578</v>
      </c>
      <c r="BY1214" s="82" t="str">
        <f t="shared" si="79"/>
        <v>EXJ</v>
      </c>
    </row>
    <row r="1215" spans="1:77" ht="13.5" customHeight="1">
      <c r="A1215" s="82" t="s">
        <v>35159</v>
      </c>
      <c r="D1215" s="82" t="s">
        <v>35160</v>
      </c>
      <c r="T1215" s="82" t="s">
        <v>28714</v>
      </c>
      <c r="U1215" s="82">
        <v>2066</v>
      </c>
      <c r="V1215" s="82" t="s">
        <v>35580</v>
      </c>
      <c r="W1215" s="82" t="str">
        <f t="shared" si="76"/>
        <v>AXK</v>
      </c>
      <c r="Y1215" s="82" t="s">
        <v>28846</v>
      </c>
      <c r="AA1215" s="82" t="s">
        <v>33490</v>
      </c>
      <c r="AB1215" s="82" t="s">
        <v>28722</v>
      </c>
      <c r="AC1215" s="82">
        <v>2066</v>
      </c>
      <c r="AD1215" s="82" t="s">
        <v>35580</v>
      </c>
      <c r="AE1215" s="82" t="str">
        <f t="shared" si="77"/>
        <v>BXK</v>
      </c>
      <c r="AX1215" s="82" t="s">
        <v>28728</v>
      </c>
      <c r="AY1215" s="82">
        <v>2066</v>
      </c>
      <c r="AZ1215" s="82" t="s">
        <v>35580</v>
      </c>
      <c r="BA1215" s="82" t="str">
        <f>AX1215&amp;AZ1215</f>
        <v>CXK</v>
      </c>
      <c r="BK1215" s="82" t="s">
        <v>28735</v>
      </c>
      <c r="BL1215" s="82">
        <v>2066</v>
      </c>
      <c r="BM1215" s="82" t="s">
        <v>35580</v>
      </c>
      <c r="BN1215" s="82" t="str">
        <f t="shared" si="78"/>
        <v>DXK</v>
      </c>
      <c r="BV1215" s="82" t="s">
        <v>28742</v>
      </c>
      <c r="BW1215" s="82">
        <v>2066</v>
      </c>
      <c r="BX1215" s="82" t="s">
        <v>35580</v>
      </c>
      <c r="BY1215" s="82" t="str">
        <f t="shared" si="79"/>
        <v>EXK</v>
      </c>
    </row>
    <row r="1216" spans="1:77" ht="13.5" customHeight="1">
      <c r="A1216" s="82" t="s">
        <v>35159</v>
      </c>
      <c r="D1216" s="82" t="s">
        <v>35160</v>
      </c>
      <c r="T1216" s="82" t="s">
        <v>28714</v>
      </c>
      <c r="U1216" s="82">
        <v>2067</v>
      </c>
      <c r="V1216" s="82" t="s">
        <v>29088</v>
      </c>
      <c r="W1216" s="82" t="str">
        <f t="shared" si="76"/>
        <v>AXL</v>
      </c>
      <c r="Y1216" s="82" t="s">
        <v>28846</v>
      </c>
      <c r="AA1216" s="82" t="s">
        <v>33493</v>
      </c>
      <c r="AB1216" s="82" t="s">
        <v>28722</v>
      </c>
      <c r="AC1216" s="82">
        <v>2067</v>
      </c>
      <c r="AD1216" s="82" t="s">
        <v>29088</v>
      </c>
      <c r="AE1216" s="82" t="str">
        <f t="shared" si="77"/>
        <v>BXL</v>
      </c>
      <c r="AX1216" s="82" t="s">
        <v>28728</v>
      </c>
      <c r="AY1216" s="82">
        <v>2067</v>
      </c>
      <c r="AZ1216" s="82" t="s">
        <v>29088</v>
      </c>
      <c r="BA1216" s="82" t="str">
        <f>AX1216&amp;AZ1216</f>
        <v>CXL</v>
      </c>
      <c r="BK1216" s="82" t="s">
        <v>28735</v>
      </c>
      <c r="BL1216" s="82">
        <v>2067</v>
      </c>
      <c r="BM1216" s="82" t="s">
        <v>29088</v>
      </c>
      <c r="BN1216" s="82" t="str">
        <f t="shared" si="78"/>
        <v>DXL</v>
      </c>
      <c r="BV1216" s="82" t="s">
        <v>28742</v>
      </c>
      <c r="BW1216" s="82">
        <v>2067</v>
      </c>
      <c r="BX1216" s="82" t="s">
        <v>29088</v>
      </c>
      <c r="BY1216" s="82" t="str">
        <f t="shared" si="79"/>
        <v>EXL</v>
      </c>
    </row>
    <row r="1217" spans="1:77" ht="13.5" customHeight="1">
      <c r="A1217" s="82" t="s">
        <v>35159</v>
      </c>
      <c r="D1217" s="82" t="s">
        <v>35160</v>
      </c>
      <c r="T1217" s="82" t="s">
        <v>28714</v>
      </c>
      <c r="U1217" s="82">
        <v>2068</v>
      </c>
      <c r="V1217" s="82" t="s">
        <v>35581</v>
      </c>
      <c r="W1217" s="82" t="str">
        <f t="shared" si="76"/>
        <v>AXM</v>
      </c>
      <c r="Y1217" s="82" t="s">
        <v>28846</v>
      </c>
      <c r="AA1217" s="82" t="s">
        <v>35582</v>
      </c>
      <c r="AB1217" s="82" t="s">
        <v>28722</v>
      </c>
      <c r="AC1217" s="82">
        <v>2068</v>
      </c>
      <c r="AD1217" s="82" t="s">
        <v>35581</v>
      </c>
      <c r="AE1217" s="82" t="str">
        <f t="shared" si="77"/>
        <v>BXM</v>
      </c>
      <c r="AX1217" s="82" t="s">
        <v>28728</v>
      </c>
      <c r="AY1217" s="82">
        <v>2068</v>
      </c>
      <c r="AZ1217" s="82" t="s">
        <v>35581</v>
      </c>
      <c r="BA1217" s="82" t="str">
        <f>AX1217&amp;AZ1217</f>
        <v>CXM</v>
      </c>
      <c r="BK1217" s="82" t="s">
        <v>28735</v>
      </c>
      <c r="BL1217" s="82">
        <v>2068</v>
      </c>
      <c r="BM1217" s="82" t="s">
        <v>35581</v>
      </c>
      <c r="BN1217" s="82" t="str">
        <f t="shared" si="78"/>
        <v>DXM</v>
      </c>
      <c r="BV1217" s="82" t="s">
        <v>28742</v>
      </c>
      <c r="BW1217" s="82">
        <v>2068</v>
      </c>
      <c r="BX1217" s="82" t="s">
        <v>35581</v>
      </c>
      <c r="BY1217" s="82" t="str">
        <f t="shared" si="79"/>
        <v>EXM</v>
      </c>
    </row>
    <row r="1218" spans="1:77" ht="13.5" customHeight="1">
      <c r="A1218" s="82" t="s">
        <v>35159</v>
      </c>
      <c r="D1218" s="82" t="s">
        <v>35160</v>
      </c>
      <c r="T1218" s="82" t="s">
        <v>28714</v>
      </c>
      <c r="U1218" s="82">
        <v>2069</v>
      </c>
      <c r="V1218" s="82" t="s">
        <v>35583</v>
      </c>
      <c r="W1218" s="82" t="str">
        <f t="shared" si="76"/>
        <v>AXN</v>
      </c>
      <c r="Y1218" s="82" t="s">
        <v>28846</v>
      </c>
      <c r="AA1218" s="82" t="s">
        <v>35584</v>
      </c>
      <c r="AB1218" s="82" t="s">
        <v>28722</v>
      </c>
      <c r="AC1218" s="82">
        <v>2069</v>
      </c>
      <c r="AD1218" s="82" t="s">
        <v>35583</v>
      </c>
      <c r="AE1218" s="82" t="str">
        <f t="shared" si="77"/>
        <v>BXN</v>
      </c>
      <c r="AX1218" s="82" t="s">
        <v>28728</v>
      </c>
      <c r="AY1218" s="82">
        <v>2069</v>
      </c>
      <c r="AZ1218" s="82" t="s">
        <v>35583</v>
      </c>
      <c r="BA1218" s="82" t="str">
        <f>AX1218&amp;AZ1218</f>
        <v>CXN</v>
      </c>
      <c r="BK1218" s="82" t="s">
        <v>28735</v>
      </c>
      <c r="BL1218" s="82">
        <v>2069</v>
      </c>
      <c r="BM1218" s="82" t="s">
        <v>35583</v>
      </c>
      <c r="BN1218" s="82" t="str">
        <f t="shared" si="78"/>
        <v>DXN</v>
      </c>
      <c r="BV1218" s="82" t="s">
        <v>28742</v>
      </c>
      <c r="BW1218" s="82">
        <v>2069</v>
      </c>
      <c r="BX1218" s="82" t="s">
        <v>35583</v>
      </c>
      <c r="BY1218" s="82" t="str">
        <f t="shared" si="79"/>
        <v>EXN</v>
      </c>
    </row>
    <row r="1219" spans="1:77" ht="13.5" customHeight="1">
      <c r="A1219" s="82" t="s">
        <v>35159</v>
      </c>
      <c r="D1219" s="82" t="s">
        <v>35160</v>
      </c>
      <c r="T1219" s="82" t="s">
        <v>28714</v>
      </c>
      <c r="U1219" s="82">
        <v>2070</v>
      </c>
      <c r="V1219" s="82" t="s">
        <v>35585</v>
      </c>
      <c r="W1219" s="82" t="str">
        <f t="shared" si="76"/>
        <v>AXO</v>
      </c>
      <c r="Y1219" s="82" t="s">
        <v>28846</v>
      </c>
      <c r="AA1219" s="82" t="s">
        <v>35586</v>
      </c>
      <c r="AB1219" s="82" t="s">
        <v>28722</v>
      </c>
      <c r="AC1219" s="82">
        <v>2070</v>
      </c>
      <c r="AD1219" s="82" t="s">
        <v>35585</v>
      </c>
      <c r="AE1219" s="82" t="str">
        <f t="shared" si="77"/>
        <v>BXO</v>
      </c>
      <c r="AX1219" s="82" t="s">
        <v>28728</v>
      </c>
      <c r="AY1219" s="82">
        <v>2070</v>
      </c>
      <c r="AZ1219" s="82" t="s">
        <v>35585</v>
      </c>
      <c r="BA1219" s="82" t="str">
        <f>AX1219&amp;AZ1219</f>
        <v>CXO</v>
      </c>
      <c r="BK1219" s="82" t="s">
        <v>28735</v>
      </c>
      <c r="BL1219" s="82">
        <v>2070</v>
      </c>
      <c r="BM1219" s="82" t="s">
        <v>35585</v>
      </c>
      <c r="BN1219" s="82" t="str">
        <f t="shared" si="78"/>
        <v>DXO</v>
      </c>
      <c r="BV1219" s="82" t="s">
        <v>28742</v>
      </c>
      <c r="BW1219" s="82">
        <v>2070</v>
      </c>
      <c r="BX1219" s="82" t="s">
        <v>35585</v>
      </c>
      <c r="BY1219" s="82" t="str">
        <f t="shared" si="79"/>
        <v>EXO</v>
      </c>
    </row>
    <row r="1220" spans="1:77" ht="13.5" customHeight="1">
      <c r="A1220" s="82" t="s">
        <v>35159</v>
      </c>
      <c r="D1220" s="82" t="s">
        <v>35160</v>
      </c>
      <c r="T1220" s="82" t="s">
        <v>28714</v>
      </c>
      <c r="U1220" s="82">
        <v>2071</v>
      </c>
      <c r="V1220" s="82" t="s">
        <v>35587</v>
      </c>
      <c r="W1220" s="82" t="str">
        <f t="shared" si="76"/>
        <v>AXP</v>
      </c>
      <c r="Y1220" s="82" t="s">
        <v>28846</v>
      </c>
      <c r="AA1220" s="82" t="s">
        <v>35588</v>
      </c>
      <c r="AB1220" s="82" t="s">
        <v>28722</v>
      </c>
      <c r="AC1220" s="82">
        <v>2071</v>
      </c>
      <c r="AD1220" s="82" t="s">
        <v>35587</v>
      </c>
      <c r="AE1220" s="82" t="str">
        <f t="shared" si="77"/>
        <v>BXP</v>
      </c>
      <c r="AX1220" s="82" t="s">
        <v>28728</v>
      </c>
      <c r="AY1220" s="82">
        <v>2071</v>
      </c>
      <c r="AZ1220" s="82" t="s">
        <v>35587</v>
      </c>
      <c r="BA1220" s="82" t="str">
        <f>AX1220&amp;AZ1220</f>
        <v>CXP</v>
      </c>
      <c r="BK1220" s="82" t="s">
        <v>28735</v>
      </c>
      <c r="BL1220" s="82">
        <v>2071</v>
      </c>
      <c r="BM1220" s="82" t="s">
        <v>35587</v>
      </c>
      <c r="BN1220" s="82" t="str">
        <f t="shared" si="78"/>
        <v>DXP</v>
      </c>
      <c r="BV1220" s="82" t="s">
        <v>28742</v>
      </c>
      <c r="BW1220" s="82">
        <v>2071</v>
      </c>
      <c r="BX1220" s="82" t="s">
        <v>35587</v>
      </c>
      <c r="BY1220" s="82" t="str">
        <f t="shared" si="79"/>
        <v>EXP</v>
      </c>
    </row>
    <row r="1221" spans="1:77" ht="13.5" customHeight="1">
      <c r="A1221" s="82" t="s">
        <v>35159</v>
      </c>
      <c r="D1221" s="82" t="s">
        <v>35160</v>
      </c>
      <c r="T1221" s="82" t="s">
        <v>28714</v>
      </c>
      <c r="U1221" s="82">
        <v>2072</v>
      </c>
      <c r="V1221" s="82" t="s">
        <v>35589</v>
      </c>
      <c r="W1221" s="82" t="str">
        <f t="shared" si="76"/>
        <v>AXQ</v>
      </c>
      <c r="Y1221" s="82" t="s">
        <v>28846</v>
      </c>
      <c r="AA1221" s="82" t="s">
        <v>35590</v>
      </c>
      <c r="AB1221" s="82" t="s">
        <v>28722</v>
      </c>
      <c r="AC1221" s="82">
        <v>2072</v>
      </c>
      <c r="AD1221" s="82" t="s">
        <v>35589</v>
      </c>
      <c r="AE1221" s="82" t="str">
        <f t="shared" si="77"/>
        <v>BXQ</v>
      </c>
      <c r="AX1221" s="82" t="s">
        <v>28728</v>
      </c>
      <c r="AY1221" s="82">
        <v>2072</v>
      </c>
      <c r="AZ1221" s="82" t="s">
        <v>35589</v>
      </c>
      <c r="BA1221" s="82" t="str">
        <f>AX1221&amp;AZ1221</f>
        <v>CXQ</v>
      </c>
      <c r="BK1221" s="82" t="s">
        <v>28735</v>
      </c>
      <c r="BL1221" s="82">
        <v>2072</v>
      </c>
      <c r="BM1221" s="82" t="s">
        <v>35589</v>
      </c>
      <c r="BN1221" s="82" t="str">
        <f t="shared" si="78"/>
        <v>DXQ</v>
      </c>
      <c r="BV1221" s="82" t="s">
        <v>28742</v>
      </c>
      <c r="BW1221" s="82">
        <v>2072</v>
      </c>
      <c r="BX1221" s="82" t="s">
        <v>35589</v>
      </c>
      <c r="BY1221" s="82" t="str">
        <f t="shared" si="79"/>
        <v>EXQ</v>
      </c>
    </row>
    <row r="1222" spans="1:77" ht="13.5" customHeight="1">
      <c r="A1222" s="82" t="s">
        <v>35159</v>
      </c>
      <c r="D1222" s="82" t="s">
        <v>35160</v>
      </c>
      <c r="T1222" s="82" t="s">
        <v>28714</v>
      </c>
      <c r="U1222" s="82">
        <v>2073</v>
      </c>
      <c r="V1222" s="82" t="s">
        <v>35591</v>
      </c>
      <c r="W1222" s="82" t="str">
        <f t="shared" si="76"/>
        <v>AXR</v>
      </c>
      <c r="Y1222" s="82" t="s">
        <v>28846</v>
      </c>
      <c r="AA1222" s="82" t="s">
        <v>35592</v>
      </c>
      <c r="AB1222" s="82" t="s">
        <v>28722</v>
      </c>
      <c r="AC1222" s="82">
        <v>2073</v>
      </c>
      <c r="AD1222" s="82" t="s">
        <v>35591</v>
      </c>
      <c r="AE1222" s="82" t="str">
        <f t="shared" si="77"/>
        <v>BXR</v>
      </c>
      <c r="AX1222" s="82" t="s">
        <v>28728</v>
      </c>
      <c r="AY1222" s="82">
        <v>2073</v>
      </c>
      <c r="AZ1222" s="82" t="s">
        <v>35591</v>
      </c>
      <c r="BA1222" s="82" t="str">
        <f>AX1222&amp;AZ1222</f>
        <v>CXR</v>
      </c>
      <c r="BK1222" s="82" t="s">
        <v>28735</v>
      </c>
      <c r="BL1222" s="82">
        <v>2073</v>
      </c>
      <c r="BM1222" s="82" t="s">
        <v>35591</v>
      </c>
      <c r="BN1222" s="82" t="str">
        <f t="shared" si="78"/>
        <v>DXR</v>
      </c>
      <c r="BV1222" s="82" t="s">
        <v>28742</v>
      </c>
      <c r="BW1222" s="82">
        <v>2073</v>
      </c>
      <c r="BX1222" s="82" t="s">
        <v>35591</v>
      </c>
      <c r="BY1222" s="82" t="str">
        <f t="shared" si="79"/>
        <v>EXR</v>
      </c>
    </row>
    <row r="1223" spans="1:77" ht="13.5" customHeight="1">
      <c r="A1223" s="82" t="s">
        <v>35159</v>
      </c>
      <c r="D1223" s="82" t="s">
        <v>35160</v>
      </c>
      <c r="T1223" s="82" t="s">
        <v>28714</v>
      </c>
      <c r="U1223" s="82">
        <v>2074</v>
      </c>
      <c r="V1223" s="82" t="s">
        <v>29078</v>
      </c>
      <c r="W1223" s="82" t="str">
        <f t="shared" si="76"/>
        <v>AXS</v>
      </c>
      <c r="Y1223" s="82" t="s">
        <v>28846</v>
      </c>
      <c r="AA1223" s="82" t="s">
        <v>35593</v>
      </c>
      <c r="AB1223" s="82" t="s">
        <v>28722</v>
      </c>
      <c r="AC1223" s="82">
        <v>2074</v>
      </c>
      <c r="AD1223" s="82" t="s">
        <v>29078</v>
      </c>
      <c r="AE1223" s="82" t="str">
        <f t="shared" si="77"/>
        <v>BXS</v>
      </c>
      <c r="AX1223" s="82" t="s">
        <v>28728</v>
      </c>
      <c r="AY1223" s="82">
        <v>2074</v>
      </c>
      <c r="AZ1223" s="82" t="s">
        <v>29078</v>
      </c>
      <c r="BA1223" s="82" t="str">
        <f>AX1223&amp;AZ1223</f>
        <v>CXS</v>
      </c>
      <c r="BK1223" s="82" t="s">
        <v>28735</v>
      </c>
      <c r="BL1223" s="82">
        <v>2074</v>
      </c>
      <c r="BM1223" s="82" t="s">
        <v>29078</v>
      </c>
      <c r="BN1223" s="82" t="str">
        <f t="shared" si="78"/>
        <v>DXS</v>
      </c>
      <c r="BV1223" s="82" t="s">
        <v>28742</v>
      </c>
      <c r="BW1223" s="82">
        <v>2074</v>
      </c>
      <c r="BX1223" s="82" t="s">
        <v>29078</v>
      </c>
      <c r="BY1223" s="82" t="str">
        <f t="shared" si="79"/>
        <v>EXS</v>
      </c>
    </row>
    <row r="1224" spans="1:77" ht="13.5" customHeight="1">
      <c r="A1224" s="82" t="s">
        <v>35159</v>
      </c>
      <c r="D1224" s="82" t="s">
        <v>35160</v>
      </c>
      <c r="T1224" s="82" t="s">
        <v>28714</v>
      </c>
      <c r="U1224" s="82">
        <v>2075</v>
      </c>
      <c r="V1224" s="82" t="s">
        <v>35594</v>
      </c>
      <c r="W1224" s="82" t="str">
        <f t="shared" si="76"/>
        <v>AXT</v>
      </c>
      <c r="Y1224" s="82" t="s">
        <v>28846</v>
      </c>
      <c r="AA1224" s="82" t="s">
        <v>35595</v>
      </c>
      <c r="AB1224" s="82" t="s">
        <v>28722</v>
      </c>
      <c r="AC1224" s="82">
        <v>2075</v>
      </c>
      <c r="AD1224" s="82" t="s">
        <v>35594</v>
      </c>
      <c r="AE1224" s="82" t="str">
        <f t="shared" si="77"/>
        <v>BXT</v>
      </c>
      <c r="AX1224" s="82" t="s">
        <v>28728</v>
      </c>
      <c r="AY1224" s="82">
        <v>2075</v>
      </c>
      <c r="AZ1224" s="82" t="s">
        <v>35594</v>
      </c>
      <c r="BA1224" s="82" t="str">
        <f>AX1224&amp;AZ1224</f>
        <v>CXT</v>
      </c>
      <c r="BK1224" s="82" t="s">
        <v>28735</v>
      </c>
      <c r="BL1224" s="82">
        <v>2075</v>
      </c>
      <c r="BM1224" s="82" t="s">
        <v>35594</v>
      </c>
      <c r="BN1224" s="82" t="str">
        <f t="shared" si="78"/>
        <v>DXT</v>
      </c>
      <c r="BV1224" s="82" t="s">
        <v>28742</v>
      </c>
      <c r="BW1224" s="82">
        <v>2075</v>
      </c>
      <c r="BX1224" s="82" t="s">
        <v>35594</v>
      </c>
      <c r="BY1224" s="82" t="str">
        <f t="shared" si="79"/>
        <v>EXT</v>
      </c>
    </row>
    <row r="1225" spans="1:77" ht="13.5" customHeight="1">
      <c r="A1225" s="82" t="s">
        <v>35159</v>
      </c>
      <c r="D1225" s="82" t="s">
        <v>35160</v>
      </c>
      <c r="T1225" s="82" t="s">
        <v>28714</v>
      </c>
      <c r="U1225" s="82">
        <v>2076</v>
      </c>
      <c r="V1225" s="82" t="s">
        <v>35596</v>
      </c>
      <c r="W1225" s="82" t="str">
        <f t="shared" ref="W1225:W1288" si="80">T1225&amp;V1225</f>
        <v>AXU</v>
      </c>
      <c r="Y1225" s="82" t="s">
        <v>28846</v>
      </c>
      <c r="AA1225" s="82" t="s">
        <v>35597</v>
      </c>
      <c r="AB1225" s="82" t="s">
        <v>28722</v>
      </c>
      <c r="AC1225" s="82">
        <v>2076</v>
      </c>
      <c r="AD1225" s="82" t="s">
        <v>35596</v>
      </c>
      <c r="AE1225" s="82" t="str">
        <f t="shared" ref="AE1225:AE1288" si="81">AB1225&amp;AD1225</f>
        <v>BXU</v>
      </c>
      <c r="AX1225" s="82" t="s">
        <v>28728</v>
      </c>
      <c r="AY1225" s="82">
        <v>2076</v>
      </c>
      <c r="AZ1225" s="82" t="s">
        <v>35596</v>
      </c>
      <c r="BA1225" s="82" t="str">
        <f>AX1225&amp;AZ1225</f>
        <v>CXU</v>
      </c>
      <c r="BK1225" s="82" t="s">
        <v>28735</v>
      </c>
      <c r="BL1225" s="82">
        <v>2076</v>
      </c>
      <c r="BM1225" s="82" t="s">
        <v>35596</v>
      </c>
      <c r="BN1225" s="82" t="str">
        <f t="shared" ref="BN1225:BN1288" si="82">BK1225&amp;BM1225</f>
        <v>DXU</v>
      </c>
      <c r="BV1225" s="82" t="s">
        <v>28742</v>
      </c>
      <c r="BW1225" s="82">
        <v>2076</v>
      </c>
      <c r="BX1225" s="82" t="s">
        <v>35596</v>
      </c>
      <c r="BY1225" s="82" t="str">
        <f t="shared" ref="BY1225:BY1288" si="83">BV1225&amp;BX1225</f>
        <v>EXU</v>
      </c>
    </row>
    <row r="1226" spans="1:77" ht="13.5" customHeight="1">
      <c r="A1226" s="82" t="s">
        <v>35159</v>
      </c>
      <c r="D1226" s="82" t="s">
        <v>35160</v>
      </c>
      <c r="T1226" s="82" t="s">
        <v>28714</v>
      </c>
      <c r="U1226" s="82">
        <v>2077</v>
      </c>
      <c r="V1226" s="82" t="s">
        <v>35598</v>
      </c>
      <c r="W1226" s="82" t="str">
        <f t="shared" si="80"/>
        <v>AXV</v>
      </c>
      <c r="Y1226" s="82" t="s">
        <v>28846</v>
      </c>
      <c r="AA1226" s="82" t="s">
        <v>35599</v>
      </c>
      <c r="AB1226" s="82" t="s">
        <v>28722</v>
      </c>
      <c r="AC1226" s="82">
        <v>2077</v>
      </c>
      <c r="AD1226" s="82" t="s">
        <v>35598</v>
      </c>
      <c r="AE1226" s="82" t="str">
        <f t="shared" si="81"/>
        <v>BXV</v>
      </c>
      <c r="AX1226" s="82" t="s">
        <v>28728</v>
      </c>
      <c r="AY1226" s="82">
        <v>2077</v>
      </c>
      <c r="AZ1226" s="82" t="s">
        <v>35598</v>
      </c>
      <c r="BA1226" s="82" t="str">
        <f>AX1226&amp;AZ1226</f>
        <v>CXV</v>
      </c>
      <c r="BK1226" s="82" t="s">
        <v>28735</v>
      </c>
      <c r="BL1226" s="82">
        <v>2077</v>
      </c>
      <c r="BM1226" s="82" t="s">
        <v>35598</v>
      </c>
      <c r="BN1226" s="82" t="str">
        <f t="shared" si="82"/>
        <v>DXV</v>
      </c>
      <c r="BV1226" s="82" t="s">
        <v>28742</v>
      </c>
      <c r="BW1226" s="82">
        <v>2077</v>
      </c>
      <c r="BX1226" s="82" t="s">
        <v>35598</v>
      </c>
      <c r="BY1226" s="82" t="str">
        <f t="shared" si="83"/>
        <v>EXV</v>
      </c>
    </row>
    <row r="1227" spans="1:77" ht="13.5" customHeight="1">
      <c r="A1227" s="82" t="s">
        <v>35159</v>
      </c>
      <c r="D1227" s="82" t="s">
        <v>35160</v>
      </c>
      <c r="T1227" s="82" t="s">
        <v>28714</v>
      </c>
      <c r="U1227" s="82">
        <v>2078</v>
      </c>
      <c r="V1227" s="82" t="s">
        <v>35600</v>
      </c>
      <c r="W1227" s="82" t="str">
        <f t="shared" si="80"/>
        <v>AXW</v>
      </c>
      <c r="Y1227" s="82" t="s">
        <v>28846</v>
      </c>
      <c r="AA1227" s="82" t="s">
        <v>35601</v>
      </c>
      <c r="AB1227" s="82" t="s">
        <v>28722</v>
      </c>
      <c r="AC1227" s="82">
        <v>2078</v>
      </c>
      <c r="AD1227" s="82" t="s">
        <v>35600</v>
      </c>
      <c r="AE1227" s="82" t="str">
        <f t="shared" si="81"/>
        <v>BXW</v>
      </c>
      <c r="AX1227" s="82" t="s">
        <v>28728</v>
      </c>
      <c r="AY1227" s="82">
        <v>2078</v>
      </c>
      <c r="AZ1227" s="82" t="s">
        <v>35600</v>
      </c>
      <c r="BA1227" s="82" t="str">
        <f>AX1227&amp;AZ1227</f>
        <v>CXW</v>
      </c>
      <c r="BK1227" s="82" t="s">
        <v>28735</v>
      </c>
      <c r="BL1227" s="82">
        <v>2078</v>
      </c>
      <c r="BM1227" s="82" t="s">
        <v>35600</v>
      </c>
      <c r="BN1227" s="82" t="str">
        <f t="shared" si="82"/>
        <v>DXW</v>
      </c>
      <c r="BV1227" s="82" t="s">
        <v>28742</v>
      </c>
      <c r="BW1227" s="82">
        <v>2078</v>
      </c>
      <c r="BX1227" s="82" t="s">
        <v>35600</v>
      </c>
      <c r="BY1227" s="82" t="str">
        <f t="shared" si="83"/>
        <v>EXW</v>
      </c>
    </row>
    <row r="1228" spans="1:77" ht="13.5" customHeight="1">
      <c r="A1228" s="82" t="s">
        <v>35159</v>
      </c>
      <c r="D1228" s="82" t="s">
        <v>35160</v>
      </c>
      <c r="T1228" s="82" t="s">
        <v>28714</v>
      </c>
      <c r="U1228" s="82">
        <v>2079</v>
      </c>
      <c r="V1228" s="82" t="s">
        <v>35602</v>
      </c>
      <c r="W1228" s="82" t="str">
        <f t="shared" si="80"/>
        <v>AXX</v>
      </c>
      <c r="Y1228" s="82" t="s">
        <v>28846</v>
      </c>
      <c r="AA1228" s="82" t="s">
        <v>35603</v>
      </c>
      <c r="AB1228" s="82" t="s">
        <v>28722</v>
      </c>
      <c r="AC1228" s="82">
        <v>2079</v>
      </c>
      <c r="AD1228" s="82" t="s">
        <v>35602</v>
      </c>
      <c r="AE1228" s="82" t="str">
        <f t="shared" si="81"/>
        <v>BXX</v>
      </c>
      <c r="AX1228" s="82" t="s">
        <v>28728</v>
      </c>
      <c r="AY1228" s="82">
        <v>2079</v>
      </c>
      <c r="AZ1228" s="82" t="s">
        <v>35602</v>
      </c>
      <c r="BA1228" s="82" t="str">
        <f>AX1228&amp;AZ1228</f>
        <v>CXX</v>
      </c>
      <c r="BK1228" s="82" t="s">
        <v>28735</v>
      </c>
      <c r="BL1228" s="82">
        <v>2079</v>
      </c>
      <c r="BM1228" s="82" t="s">
        <v>35602</v>
      </c>
      <c r="BN1228" s="82" t="str">
        <f t="shared" si="82"/>
        <v>DXX</v>
      </c>
      <c r="BV1228" s="82" t="s">
        <v>28742</v>
      </c>
      <c r="BW1228" s="82">
        <v>2079</v>
      </c>
      <c r="BX1228" s="82" t="s">
        <v>35602</v>
      </c>
      <c r="BY1228" s="82" t="str">
        <f t="shared" si="83"/>
        <v>EXX</v>
      </c>
    </row>
    <row r="1229" spans="1:77" ht="13.5" customHeight="1">
      <c r="A1229" s="82" t="s">
        <v>35159</v>
      </c>
      <c r="D1229" s="82" t="s">
        <v>35160</v>
      </c>
      <c r="T1229" s="82" t="s">
        <v>28714</v>
      </c>
      <c r="U1229" s="82">
        <v>2080</v>
      </c>
      <c r="V1229" s="82" t="s">
        <v>35604</v>
      </c>
      <c r="W1229" s="82" t="str">
        <f t="shared" si="80"/>
        <v>AXY</v>
      </c>
      <c r="Y1229" s="82" t="s">
        <v>28846</v>
      </c>
      <c r="AA1229" s="82" t="s">
        <v>35605</v>
      </c>
      <c r="AB1229" s="82" t="s">
        <v>28722</v>
      </c>
      <c r="AC1229" s="82">
        <v>2080</v>
      </c>
      <c r="AD1229" s="82" t="s">
        <v>35604</v>
      </c>
      <c r="AE1229" s="82" t="str">
        <f t="shared" si="81"/>
        <v>BXY</v>
      </c>
      <c r="AX1229" s="82" t="s">
        <v>28728</v>
      </c>
      <c r="AY1229" s="82">
        <v>2080</v>
      </c>
      <c r="AZ1229" s="82" t="s">
        <v>35604</v>
      </c>
      <c r="BA1229" s="82" t="str">
        <f>AX1229&amp;AZ1229</f>
        <v>CXY</v>
      </c>
      <c r="BK1229" s="82" t="s">
        <v>28735</v>
      </c>
      <c r="BL1229" s="82">
        <v>2080</v>
      </c>
      <c r="BM1229" s="82" t="s">
        <v>35604</v>
      </c>
      <c r="BN1229" s="82" t="str">
        <f t="shared" si="82"/>
        <v>DXY</v>
      </c>
      <c r="BV1229" s="82" t="s">
        <v>28742</v>
      </c>
      <c r="BW1229" s="82">
        <v>2080</v>
      </c>
      <c r="BX1229" s="82" t="s">
        <v>35604</v>
      </c>
      <c r="BY1229" s="82" t="str">
        <f t="shared" si="83"/>
        <v>EXY</v>
      </c>
    </row>
    <row r="1230" spans="1:77" ht="13.5" customHeight="1">
      <c r="A1230" s="82" t="s">
        <v>35159</v>
      </c>
      <c r="D1230" s="82" t="s">
        <v>35160</v>
      </c>
      <c r="T1230" s="82" t="s">
        <v>28714</v>
      </c>
      <c r="U1230" s="82">
        <v>2081</v>
      </c>
      <c r="V1230" s="82" t="s">
        <v>35606</v>
      </c>
      <c r="W1230" s="82" t="str">
        <f t="shared" si="80"/>
        <v>AXZ</v>
      </c>
      <c r="Y1230" s="82" t="s">
        <v>28846</v>
      </c>
      <c r="AA1230" s="82" t="s">
        <v>33496</v>
      </c>
      <c r="AB1230" s="82" t="s">
        <v>28722</v>
      </c>
      <c r="AC1230" s="82">
        <v>2081</v>
      </c>
      <c r="AD1230" s="82" t="s">
        <v>35606</v>
      </c>
      <c r="AE1230" s="82" t="str">
        <f t="shared" si="81"/>
        <v>BXZ</v>
      </c>
      <c r="AX1230" s="82" t="s">
        <v>28728</v>
      </c>
      <c r="AY1230" s="82">
        <v>2081</v>
      </c>
      <c r="AZ1230" s="82" t="s">
        <v>35606</v>
      </c>
      <c r="BA1230" s="82" t="str">
        <f>AX1230&amp;AZ1230</f>
        <v>CXZ</v>
      </c>
      <c r="BK1230" s="82" t="s">
        <v>28735</v>
      </c>
      <c r="BL1230" s="82">
        <v>2081</v>
      </c>
      <c r="BM1230" s="82" t="s">
        <v>35606</v>
      </c>
      <c r="BN1230" s="82" t="str">
        <f t="shared" si="82"/>
        <v>DXZ</v>
      </c>
      <c r="BV1230" s="82" t="s">
        <v>28742</v>
      </c>
      <c r="BW1230" s="82">
        <v>2081</v>
      </c>
      <c r="BX1230" s="82" t="s">
        <v>35606</v>
      </c>
      <c r="BY1230" s="82" t="str">
        <f t="shared" si="83"/>
        <v>EXZ</v>
      </c>
    </row>
    <row r="1231" spans="1:77" ht="13.5" customHeight="1">
      <c r="A1231" s="82" t="s">
        <v>35159</v>
      </c>
      <c r="D1231" s="82" t="s">
        <v>35160</v>
      </c>
      <c r="T1231" s="82" t="s">
        <v>28714</v>
      </c>
      <c r="U1231" s="82">
        <v>2108</v>
      </c>
      <c r="V1231" s="82" t="s">
        <v>35607</v>
      </c>
      <c r="W1231" s="82" t="str">
        <f t="shared" si="80"/>
        <v>AY0</v>
      </c>
      <c r="Y1231" s="82" t="s">
        <v>28846</v>
      </c>
      <c r="AA1231" s="82" t="s">
        <v>35608</v>
      </c>
      <c r="AB1231" s="82" t="s">
        <v>28722</v>
      </c>
      <c r="AC1231" s="82">
        <v>2108</v>
      </c>
      <c r="AD1231" s="82" t="s">
        <v>35607</v>
      </c>
      <c r="AE1231" s="82" t="str">
        <f t="shared" si="81"/>
        <v>BY0</v>
      </c>
      <c r="AX1231" s="82" t="s">
        <v>28728</v>
      </c>
      <c r="AY1231" s="82">
        <v>2108</v>
      </c>
      <c r="AZ1231" s="82" t="s">
        <v>35607</v>
      </c>
      <c r="BA1231" s="82" t="str">
        <f>AX1231&amp;AZ1231</f>
        <v>CY0</v>
      </c>
      <c r="BK1231" s="82" t="s">
        <v>28735</v>
      </c>
      <c r="BL1231" s="82">
        <v>2108</v>
      </c>
      <c r="BM1231" s="82" t="s">
        <v>35607</v>
      </c>
      <c r="BN1231" s="82" t="str">
        <f t="shared" si="82"/>
        <v>DY0</v>
      </c>
      <c r="BV1231" s="82" t="s">
        <v>28742</v>
      </c>
      <c r="BW1231" s="82">
        <v>2108</v>
      </c>
      <c r="BX1231" s="82" t="s">
        <v>35607</v>
      </c>
      <c r="BY1231" s="82" t="str">
        <f t="shared" si="83"/>
        <v>EY0</v>
      </c>
    </row>
    <row r="1232" spans="1:77" ht="13.5" customHeight="1">
      <c r="A1232" s="82" t="s">
        <v>35159</v>
      </c>
      <c r="D1232" s="82" t="s">
        <v>35160</v>
      </c>
      <c r="T1232" s="82" t="s">
        <v>28714</v>
      </c>
      <c r="U1232" s="82">
        <v>2109</v>
      </c>
      <c r="V1232" s="82" t="s">
        <v>35609</v>
      </c>
      <c r="W1232" s="82" t="str">
        <f t="shared" si="80"/>
        <v>AY1</v>
      </c>
      <c r="Y1232" s="82" t="s">
        <v>28846</v>
      </c>
      <c r="AA1232" s="82" t="s">
        <v>35610</v>
      </c>
      <c r="AB1232" s="82" t="s">
        <v>28722</v>
      </c>
      <c r="AC1232" s="82">
        <v>2109</v>
      </c>
      <c r="AD1232" s="82" t="s">
        <v>35609</v>
      </c>
      <c r="AE1232" s="82" t="str">
        <f t="shared" si="81"/>
        <v>BY1</v>
      </c>
      <c r="AX1232" s="82" t="s">
        <v>28728</v>
      </c>
      <c r="AY1232" s="82">
        <v>2109</v>
      </c>
      <c r="AZ1232" s="82" t="s">
        <v>35609</v>
      </c>
      <c r="BA1232" s="82" t="str">
        <f>AX1232&amp;AZ1232</f>
        <v>CY1</v>
      </c>
      <c r="BK1232" s="82" t="s">
        <v>28735</v>
      </c>
      <c r="BL1232" s="82">
        <v>2109</v>
      </c>
      <c r="BM1232" s="82" t="s">
        <v>35609</v>
      </c>
      <c r="BN1232" s="82" t="str">
        <f t="shared" si="82"/>
        <v>DY1</v>
      </c>
      <c r="BV1232" s="82" t="s">
        <v>28742</v>
      </c>
      <c r="BW1232" s="82">
        <v>2109</v>
      </c>
      <c r="BX1232" s="82" t="s">
        <v>35609</v>
      </c>
      <c r="BY1232" s="82" t="str">
        <f t="shared" si="83"/>
        <v>EY1</v>
      </c>
    </row>
    <row r="1233" spans="1:77" ht="13.5" customHeight="1">
      <c r="A1233" s="82" t="s">
        <v>35159</v>
      </c>
      <c r="D1233" s="82" t="s">
        <v>35160</v>
      </c>
      <c r="T1233" s="82" t="s">
        <v>28714</v>
      </c>
      <c r="U1233" s="82">
        <v>2110</v>
      </c>
      <c r="V1233" s="82" t="s">
        <v>35611</v>
      </c>
      <c r="W1233" s="82" t="str">
        <f t="shared" si="80"/>
        <v>AY2</v>
      </c>
      <c r="Y1233" s="82" t="s">
        <v>28846</v>
      </c>
      <c r="AA1233" s="82" t="s">
        <v>35612</v>
      </c>
      <c r="AB1233" s="82" t="s">
        <v>28722</v>
      </c>
      <c r="AC1233" s="82">
        <v>2110</v>
      </c>
      <c r="AD1233" s="82" t="s">
        <v>35611</v>
      </c>
      <c r="AE1233" s="82" t="str">
        <f t="shared" si="81"/>
        <v>BY2</v>
      </c>
      <c r="AX1233" s="82" t="s">
        <v>28728</v>
      </c>
      <c r="AY1233" s="82">
        <v>2110</v>
      </c>
      <c r="AZ1233" s="82" t="s">
        <v>35611</v>
      </c>
      <c r="BA1233" s="82" t="str">
        <f>AX1233&amp;AZ1233</f>
        <v>CY2</v>
      </c>
      <c r="BK1233" s="82" t="s">
        <v>28735</v>
      </c>
      <c r="BL1233" s="82">
        <v>2110</v>
      </c>
      <c r="BM1233" s="82" t="s">
        <v>35611</v>
      </c>
      <c r="BN1233" s="82" t="str">
        <f t="shared" si="82"/>
        <v>DY2</v>
      </c>
      <c r="BV1233" s="82" t="s">
        <v>28742</v>
      </c>
      <c r="BW1233" s="82">
        <v>2110</v>
      </c>
      <c r="BX1233" s="82" t="s">
        <v>35611</v>
      </c>
      <c r="BY1233" s="82" t="str">
        <f t="shared" si="83"/>
        <v>EY2</v>
      </c>
    </row>
    <row r="1234" spans="1:77" ht="13.5" customHeight="1">
      <c r="A1234" s="82" t="s">
        <v>35159</v>
      </c>
      <c r="D1234" s="82" t="s">
        <v>35160</v>
      </c>
      <c r="T1234" s="82" t="s">
        <v>28714</v>
      </c>
      <c r="U1234" s="82">
        <v>2111</v>
      </c>
      <c r="V1234" s="82" t="s">
        <v>35613</v>
      </c>
      <c r="W1234" s="82" t="str">
        <f t="shared" si="80"/>
        <v>AY3</v>
      </c>
      <c r="Y1234" s="82" t="s">
        <v>28846</v>
      </c>
      <c r="AA1234" s="82" t="s">
        <v>35614</v>
      </c>
      <c r="AB1234" s="82" t="s">
        <v>28722</v>
      </c>
      <c r="AC1234" s="82">
        <v>2111</v>
      </c>
      <c r="AD1234" s="82" t="s">
        <v>35613</v>
      </c>
      <c r="AE1234" s="82" t="str">
        <f t="shared" si="81"/>
        <v>BY3</v>
      </c>
      <c r="AX1234" s="82" t="s">
        <v>28728</v>
      </c>
      <c r="AY1234" s="82">
        <v>2111</v>
      </c>
      <c r="AZ1234" s="82" t="s">
        <v>35613</v>
      </c>
      <c r="BA1234" s="82" t="str">
        <f>AX1234&amp;AZ1234</f>
        <v>CY3</v>
      </c>
      <c r="BK1234" s="82" t="s">
        <v>28735</v>
      </c>
      <c r="BL1234" s="82">
        <v>2111</v>
      </c>
      <c r="BM1234" s="82" t="s">
        <v>35613</v>
      </c>
      <c r="BN1234" s="82" t="str">
        <f t="shared" si="82"/>
        <v>DY3</v>
      </c>
      <c r="BV1234" s="82" t="s">
        <v>28742</v>
      </c>
      <c r="BW1234" s="82">
        <v>2111</v>
      </c>
      <c r="BX1234" s="82" t="s">
        <v>35613</v>
      </c>
      <c r="BY1234" s="82" t="str">
        <f t="shared" si="83"/>
        <v>EY3</v>
      </c>
    </row>
    <row r="1235" spans="1:77" ht="13.5" customHeight="1">
      <c r="A1235" s="82" t="s">
        <v>35159</v>
      </c>
      <c r="D1235" s="82" t="s">
        <v>35160</v>
      </c>
      <c r="T1235" s="82" t="s">
        <v>28714</v>
      </c>
      <c r="U1235" s="82">
        <v>2112</v>
      </c>
      <c r="V1235" s="82" t="s">
        <v>35615</v>
      </c>
      <c r="W1235" s="82" t="str">
        <f t="shared" si="80"/>
        <v>AY4</v>
      </c>
      <c r="Y1235" s="82" t="s">
        <v>28846</v>
      </c>
      <c r="AA1235" s="82" t="s">
        <v>35616</v>
      </c>
      <c r="AB1235" s="82" t="s">
        <v>28722</v>
      </c>
      <c r="AC1235" s="82">
        <v>2112</v>
      </c>
      <c r="AD1235" s="82" t="s">
        <v>35615</v>
      </c>
      <c r="AE1235" s="82" t="str">
        <f t="shared" si="81"/>
        <v>BY4</v>
      </c>
      <c r="AX1235" s="82" t="s">
        <v>28728</v>
      </c>
      <c r="AY1235" s="82">
        <v>2112</v>
      </c>
      <c r="AZ1235" s="82" t="s">
        <v>35615</v>
      </c>
      <c r="BA1235" s="82" t="str">
        <f>AX1235&amp;AZ1235</f>
        <v>CY4</v>
      </c>
      <c r="BK1235" s="82" t="s">
        <v>28735</v>
      </c>
      <c r="BL1235" s="82">
        <v>2112</v>
      </c>
      <c r="BM1235" s="82" t="s">
        <v>35615</v>
      </c>
      <c r="BN1235" s="82" t="str">
        <f t="shared" si="82"/>
        <v>DY4</v>
      </c>
      <c r="BV1235" s="82" t="s">
        <v>28742</v>
      </c>
      <c r="BW1235" s="82">
        <v>2112</v>
      </c>
      <c r="BX1235" s="82" t="s">
        <v>35615</v>
      </c>
      <c r="BY1235" s="82" t="str">
        <f t="shared" si="83"/>
        <v>EY4</v>
      </c>
    </row>
    <row r="1236" spans="1:77" ht="13.5" customHeight="1">
      <c r="A1236" s="82" t="s">
        <v>35159</v>
      </c>
      <c r="D1236" s="82" t="s">
        <v>35160</v>
      </c>
      <c r="T1236" s="82" t="s">
        <v>28714</v>
      </c>
      <c r="U1236" s="82">
        <v>2113</v>
      </c>
      <c r="V1236" s="82" t="s">
        <v>35617</v>
      </c>
      <c r="W1236" s="82" t="str">
        <f t="shared" si="80"/>
        <v>AY5</v>
      </c>
      <c r="Y1236" s="82" t="s">
        <v>28846</v>
      </c>
      <c r="AA1236" s="82" t="s">
        <v>35618</v>
      </c>
      <c r="AB1236" s="82" t="s">
        <v>28722</v>
      </c>
      <c r="AC1236" s="82">
        <v>2113</v>
      </c>
      <c r="AD1236" s="82" t="s">
        <v>35617</v>
      </c>
      <c r="AE1236" s="82" t="str">
        <f t="shared" si="81"/>
        <v>BY5</v>
      </c>
      <c r="AX1236" s="82" t="s">
        <v>28728</v>
      </c>
      <c r="AY1236" s="82">
        <v>2113</v>
      </c>
      <c r="AZ1236" s="82" t="s">
        <v>35617</v>
      </c>
      <c r="BA1236" s="82" t="str">
        <f>AX1236&amp;AZ1236</f>
        <v>CY5</v>
      </c>
      <c r="BK1236" s="82" t="s">
        <v>28735</v>
      </c>
      <c r="BL1236" s="82">
        <v>2113</v>
      </c>
      <c r="BM1236" s="82" t="s">
        <v>35617</v>
      </c>
      <c r="BN1236" s="82" t="str">
        <f t="shared" si="82"/>
        <v>DY5</v>
      </c>
      <c r="BV1236" s="82" t="s">
        <v>28742</v>
      </c>
      <c r="BW1236" s="82">
        <v>2113</v>
      </c>
      <c r="BX1236" s="82" t="s">
        <v>35617</v>
      </c>
      <c r="BY1236" s="82" t="str">
        <f t="shared" si="83"/>
        <v>EY5</v>
      </c>
    </row>
    <row r="1237" spans="1:77" ht="13.5" customHeight="1">
      <c r="A1237" s="82" t="s">
        <v>35159</v>
      </c>
      <c r="D1237" s="82" t="s">
        <v>35160</v>
      </c>
      <c r="T1237" s="82" t="s">
        <v>28714</v>
      </c>
      <c r="U1237" s="82">
        <v>2114</v>
      </c>
      <c r="V1237" s="82" t="s">
        <v>35619</v>
      </c>
      <c r="W1237" s="82" t="str">
        <f t="shared" si="80"/>
        <v>AY6</v>
      </c>
      <c r="Y1237" s="82" t="s">
        <v>28846</v>
      </c>
      <c r="AA1237" s="82" t="s">
        <v>35620</v>
      </c>
      <c r="AB1237" s="82" t="s">
        <v>28722</v>
      </c>
      <c r="AC1237" s="82">
        <v>2114</v>
      </c>
      <c r="AD1237" s="82" t="s">
        <v>35619</v>
      </c>
      <c r="AE1237" s="82" t="str">
        <f t="shared" si="81"/>
        <v>BY6</v>
      </c>
      <c r="AX1237" s="82" t="s">
        <v>28728</v>
      </c>
      <c r="AY1237" s="82">
        <v>2114</v>
      </c>
      <c r="AZ1237" s="82" t="s">
        <v>35619</v>
      </c>
      <c r="BA1237" s="82" t="str">
        <f>AX1237&amp;AZ1237</f>
        <v>CY6</v>
      </c>
      <c r="BK1237" s="82" t="s">
        <v>28735</v>
      </c>
      <c r="BL1237" s="82">
        <v>2114</v>
      </c>
      <c r="BM1237" s="82" t="s">
        <v>35619</v>
      </c>
      <c r="BN1237" s="82" t="str">
        <f t="shared" si="82"/>
        <v>DY6</v>
      </c>
      <c r="BV1237" s="82" t="s">
        <v>28742</v>
      </c>
      <c r="BW1237" s="82">
        <v>2114</v>
      </c>
      <c r="BX1237" s="82" t="s">
        <v>35619</v>
      </c>
      <c r="BY1237" s="82" t="str">
        <f t="shared" si="83"/>
        <v>EY6</v>
      </c>
    </row>
    <row r="1238" spans="1:77" ht="13.5" customHeight="1">
      <c r="A1238" s="82" t="s">
        <v>35159</v>
      </c>
      <c r="D1238" s="82" t="s">
        <v>35160</v>
      </c>
      <c r="T1238" s="82" t="s">
        <v>28714</v>
      </c>
      <c r="U1238" s="82">
        <v>2115</v>
      </c>
      <c r="V1238" s="82" t="s">
        <v>35621</v>
      </c>
      <c r="W1238" s="82" t="str">
        <f t="shared" si="80"/>
        <v>AY7</v>
      </c>
      <c r="Y1238" s="82" t="s">
        <v>28846</v>
      </c>
      <c r="AA1238" s="82" t="s">
        <v>35622</v>
      </c>
      <c r="AB1238" s="82" t="s">
        <v>28722</v>
      </c>
      <c r="AC1238" s="82">
        <v>2115</v>
      </c>
      <c r="AD1238" s="82" t="s">
        <v>35621</v>
      </c>
      <c r="AE1238" s="82" t="str">
        <f t="shared" si="81"/>
        <v>BY7</v>
      </c>
      <c r="AX1238" s="82" t="s">
        <v>28728</v>
      </c>
      <c r="AY1238" s="82">
        <v>2115</v>
      </c>
      <c r="AZ1238" s="82" t="s">
        <v>35621</v>
      </c>
      <c r="BA1238" s="82" t="str">
        <f>AX1238&amp;AZ1238</f>
        <v>CY7</v>
      </c>
      <c r="BK1238" s="82" t="s">
        <v>28735</v>
      </c>
      <c r="BL1238" s="82">
        <v>2115</v>
      </c>
      <c r="BM1238" s="82" t="s">
        <v>35621</v>
      </c>
      <c r="BN1238" s="82" t="str">
        <f t="shared" si="82"/>
        <v>DY7</v>
      </c>
      <c r="BV1238" s="82" t="s">
        <v>28742</v>
      </c>
      <c r="BW1238" s="82">
        <v>2115</v>
      </c>
      <c r="BX1238" s="82" t="s">
        <v>35621</v>
      </c>
      <c r="BY1238" s="82" t="str">
        <f t="shared" si="83"/>
        <v>EY7</v>
      </c>
    </row>
    <row r="1239" spans="1:77" ht="13.5" customHeight="1">
      <c r="A1239" s="82" t="s">
        <v>35159</v>
      </c>
      <c r="D1239" s="82" t="s">
        <v>35160</v>
      </c>
      <c r="T1239" s="82" t="s">
        <v>28714</v>
      </c>
      <c r="U1239" s="82">
        <v>2116</v>
      </c>
      <c r="V1239" s="82" t="s">
        <v>35623</v>
      </c>
      <c r="W1239" s="82" t="str">
        <f t="shared" si="80"/>
        <v>AY8</v>
      </c>
      <c r="Y1239" s="82" t="s">
        <v>28846</v>
      </c>
      <c r="AA1239" s="82" t="s">
        <v>35624</v>
      </c>
      <c r="AB1239" s="82" t="s">
        <v>28722</v>
      </c>
      <c r="AC1239" s="82">
        <v>2116</v>
      </c>
      <c r="AD1239" s="82" t="s">
        <v>35623</v>
      </c>
      <c r="AE1239" s="82" t="str">
        <f t="shared" si="81"/>
        <v>BY8</v>
      </c>
      <c r="AX1239" s="82" t="s">
        <v>28728</v>
      </c>
      <c r="AY1239" s="82">
        <v>2116</v>
      </c>
      <c r="AZ1239" s="82" t="s">
        <v>35623</v>
      </c>
      <c r="BA1239" s="82" t="str">
        <f>AX1239&amp;AZ1239</f>
        <v>CY8</v>
      </c>
      <c r="BK1239" s="82" t="s">
        <v>28735</v>
      </c>
      <c r="BL1239" s="82">
        <v>2116</v>
      </c>
      <c r="BM1239" s="82" t="s">
        <v>35623</v>
      </c>
      <c r="BN1239" s="82" t="str">
        <f t="shared" si="82"/>
        <v>DY8</v>
      </c>
      <c r="BV1239" s="82" t="s">
        <v>28742</v>
      </c>
      <c r="BW1239" s="82">
        <v>2116</v>
      </c>
      <c r="BX1239" s="82" t="s">
        <v>35623</v>
      </c>
      <c r="BY1239" s="82" t="str">
        <f t="shared" si="83"/>
        <v>EY8</v>
      </c>
    </row>
    <row r="1240" spans="1:77" ht="13.5" customHeight="1">
      <c r="A1240" s="82" t="s">
        <v>35159</v>
      </c>
      <c r="D1240" s="82" t="s">
        <v>35160</v>
      </c>
      <c r="T1240" s="82" t="s">
        <v>28714</v>
      </c>
      <c r="U1240" s="82">
        <v>2117</v>
      </c>
      <c r="V1240" s="82" t="s">
        <v>35625</v>
      </c>
      <c r="W1240" s="82" t="str">
        <f t="shared" si="80"/>
        <v>AY9</v>
      </c>
      <c r="Y1240" s="82" t="s">
        <v>28846</v>
      </c>
      <c r="AA1240" s="82" t="s">
        <v>35626</v>
      </c>
      <c r="AB1240" s="82" t="s">
        <v>28722</v>
      </c>
      <c r="AC1240" s="82">
        <v>2117</v>
      </c>
      <c r="AD1240" s="82" t="s">
        <v>35625</v>
      </c>
      <c r="AE1240" s="82" t="str">
        <f t="shared" si="81"/>
        <v>BY9</v>
      </c>
      <c r="AX1240" s="82" t="s">
        <v>28728</v>
      </c>
      <c r="AY1240" s="82">
        <v>2117</v>
      </c>
      <c r="AZ1240" s="82" t="s">
        <v>35625</v>
      </c>
      <c r="BA1240" s="82" t="str">
        <f>AX1240&amp;AZ1240</f>
        <v>CY9</v>
      </c>
      <c r="BK1240" s="82" t="s">
        <v>28735</v>
      </c>
      <c r="BL1240" s="82">
        <v>2117</v>
      </c>
      <c r="BM1240" s="82" t="s">
        <v>35625</v>
      </c>
      <c r="BN1240" s="82" t="str">
        <f t="shared" si="82"/>
        <v>DY9</v>
      </c>
      <c r="BV1240" s="82" t="s">
        <v>28742</v>
      </c>
      <c r="BW1240" s="82">
        <v>2117</v>
      </c>
      <c r="BX1240" s="82" t="s">
        <v>35625</v>
      </c>
      <c r="BY1240" s="82" t="str">
        <f t="shared" si="83"/>
        <v>EY9</v>
      </c>
    </row>
    <row r="1241" spans="1:77" ht="13.5" customHeight="1">
      <c r="A1241" s="82" t="s">
        <v>35159</v>
      </c>
      <c r="D1241" s="82" t="s">
        <v>35160</v>
      </c>
      <c r="T1241" s="82" t="s">
        <v>28714</v>
      </c>
      <c r="U1241" s="82">
        <v>2118</v>
      </c>
      <c r="V1241" s="82" t="s">
        <v>28847</v>
      </c>
      <c r="W1241" s="82" t="str">
        <f t="shared" si="80"/>
        <v>AYA</v>
      </c>
      <c r="Y1241" s="82" t="s">
        <v>28846</v>
      </c>
      <c r="AA1241" s="82" t="s">
        <v>35627</v>
      </c>
      <c r="AB1241" s="82" t="s">
        <v>28722</v>
      </c>
      <c r="AC1241" s="82">
        <v>2118</v>
      </c>
      <c r="AD1241" s="82" t="s">
        <v>28847</v>
      </c>
      <c r="AE1241" s="82" t="str">
        <f t="shared" si="81"/>
        <v>BYA</v>
      </c>
      <c r="AX1241" s="82" t="s">
        <v>28728</v>
      </c>
      <c r="AY1241" s="82">
        <v>2118</v>
      </c>
      <c r="AZ1241" s="82" t="s">
        <v>28847</v>
      </c>
      <c r="BA1241" s="82" t="str">
        <f>AX1241&amp;AZ1241</f>
        <v>CYA</v>
      </c>
      <c r="BK1241" s="82" t="s">
        <v>28735</v>
      </c>
      <c r="BL1241" s="82">
        <v>2118</v>
      </c>
      <c r="BM1241" s="82" t="s">
        <v>28847</v>
      </c>
      <c r="BN1241" s="82" t="str">
        <f t="shared" si="82"/>
        <v>DYA</v>
      </c>
      <c r="BV1241" s="82" t="s">
        <v>28742</v>
      </c>
      <c r="BW1241" s="82">
        <v>2118</v>
      </c>
      <c r="BX1241" s="82" t="s">
        <v>28847</v>
      </c>
      <c r="BY1241" s="82" t="str">
        <f t="shared" si="83"/>
        <v>EYA</v>
      </c>
    </row>
    <row r="1242" spans="1:77" ht="13.5" customHeight="1">
      <c r="A1242" s="82" t="s">
        <v>35159</v>
      </c>
      <c r="D1242" s="82" t="s">
        <v>35160</v>
      </c>
      <c r="T1242" s="82" t="s">
        <v>28714</v>
      </c>
      <c r="U1242" s="82">
        <v>2119</v>
      </c>
      <c r="V1242" s="82" t="s">
        <v>28848</v>
      </c>
      <c r="W1242" s="82" t="str">
        <f t="shared" si="80"/>
        <v>AYB</v>
      </c>
      <c r="Y1242" s="82" t="s">
        <v>28846</v>
      </c>
      <c r="AA1242" s="82" t="s">
        <v>35628</v>
      </c>
      <c r="AB1242" s="82" t="s">
        <v>28722</v>
      </c>
      <c r="AC1242" s="82">
        <v>2119</v>
      </c>
      <c r="AD1242" s="82" t="s">
        <v>28848</v>
      </c>
      <c r="AE1242" s="82" t="str">
        <f t="shared" si="81"/>
        <v>BYB</v>
      </c>
      <c r="AX1242" s="82" t="s">
        <v>28728</v>
      </c>
      <c r="AY1242" s="82">
        <v>2119</v>
      </c>
      <c r="AZ1242" s="82" t="s">
        <v>28848</v>
      </c>
      <c r="BA1242" s="82" t="str">
        <f>AX1242&amp;AZ1242</f>
        <v>CYB</v>
      </c>
      <c r="BK1242" s="82" t="s">
        <v>28735</v>
      </c>
      <c r="BL1242" s="82">
        <v>2119</v>
      </c>
      <c r="BM1242" s="82" t="s">
        <v>28848</v>
      </c>
      <c r="BN1242" s="82" t="str">
        <f t="shared" si="82"/>
        <v>DYB</v>
      </c>
      <c r="BV1242" s="82" t="s">
        <v>28742</v>
      </c>
      <c r="BW1242" s="82">
        <v>2119</v>
      </c>
      <c r="BX1242" s="82" t="s">
        <v>28848</v>
      </c>
      <c r="BY1242" s="82" t="str">
        <f t="shared" si="83"/>
        <v>EYB</v>
      </c>
    </row>
    <row r="1243" spans="1:77" ht="13.5" customHeight="1">
      <c r="A1243" s="82" t="s">
        <v>35159</v>
      </c>
      <c r="D1243" s="82" t="s">
        <v>35160</v>
      </c>
      <c r="T1243" s="82" t="s">
        <v>28714</v>
      </c>
      <c r="U1243" s="82">
        <v>2120</v>
      </c>
      <c r="V1243" s="82" t="s">
        <v>35629</v>
      </c>
      <c r="W1243" s="82" t="str">
        <f t="shared" si="80"/>
        <v>AYC</v>
      </c>
      <c r="Y1243" s="82" t="s">
        <v>28846</v>
      </c>
      <c r="AA1243" s="82" t="s">
        <v>35630</v>
      </c>
      <c r="AB1243" s="82" t="s">
        <v>28722</v>
      </c>
      <c r="AC1243" s="82">
        <v>2120</v>
      </c>
      <c r="AD1243" s="82" t="s">
        <v>35629</v>
      </c>
      <c r="AE1243" s="82" t="str">
        <f t="shared" si="81"/>
        <v>BYC</v>
      </c>
      <c r="AX1243" s="82" t="s">
        <v>28728</v>
      </c>
      <c r="AY1243" s="82">
        <v>2120</v>
      </c>
      <c r="AZ1243" s="82" t="s">
        <v>35629</v>
      </c>
      <c r="BA1243" s="82" t="str">
        <f>AX1243&amp;AZ1243</f>
        <v>CYC</v>
      </c>
      <c r="BK1243" s="82" t="s">
        <v>28735</v>
      </c>
      <c r="BL1243" s="82">
        <v>2120</v>
      </c>
      <c r="BM1243" s="82" t="s">
        <v>35629</v>
      </c>
      <c r="BN1243" s="82" t="str">
        <f t="shared" si="82"/>
        <v>DYC</v>
      </c>
      <c r="BV1243" s="82" t="s">
        <v>28742</v>
      </c>
      <c r="BW1243" s="82">
        <v>2120</v>
      </c>
      <c r="BX1243" s="82" t="s">
        <v>35629</v>
      </c>
      <c r="BY1243" s="82" t="str">
        <f t="shared" si="83"/>
        <v>EYC</v>
      </c>
    </row>
    <row r="1244" spans="1:77" ht="13.5" customHeight="1">
      <c r="A1244" s="82" t="s">
        <v>35159</v>
      </c>
      <c r="D1244" s="82" t="s">
        <v>35160</v>
      </c>
      <c r="T1244" s="82" t="s">
        <v>28714</v>
      </c>
      <c r="U1244" s="82">
        <v>2121</v>
      </c>
      <c r="V1244" s="82" t="s">
        <v>35631</v>
      </c>
      <c r="W1244" s="82" t="str">
        <f t="shared" si="80"/>
        <v>AYD</v>
      </c>
      <c r="Y1244" s="82" t="s">
        <v>28846</v>
      </c>
      <c r="AA1244" s="82" t="s">
        <v>35632</v>
      </c>
      <c r="AB1244" s="82" t="s">
        <v>28722</v>
      </c>
      <c r="AC1244" s="82">
        <v>2121</v>
      </c>
      <c r="AD1244" s="82" t="s">
        <v>35631</v>
      </c>
      <c r="AE1244" s="82" t="str">
        <f t="shared" si="81"/>
        <v>BYD</v>
      </c>
      <c r="AX1244" s="82" t="s">
        <v>28728</v>
      </c>
      <c r="AY1244" s="82">
        <v>2121</v>
      </c>
      <c r="AZ1244" s="82" t="s">
        <v>35631</v>
      </c>
      <c r="BA1244" s="82" t="str">
        <f>AX1244&amp;AZ1244</f>
        <v>CYD</v>
      </c>
      <c r="BK1244" s="82" t="s">
        <v>28735</v>
      </c>
      <c r="BL1244" s="82">
        <v>2121</v>
      </c>
      <c r="BM1244" s="82" t="s">
        <v>35631</v>
      </c>
      <c r="BN1244" s="82" t="str">
        <f t="shared" si="82"/>
        <v>DYD</v>
      </c>
      <c r="BV1244" s="82" t="s">
        <v>28742</v>
      </c>
      <c r="BW1244" s="82">
        <v>2121</v>
      </c>
      <c r="BX1244" s="82" t="s">
        <v>35631</v>
      </c>
      <c r="BY1244" s="82" t="str">
        <f t="shared" si="83"/>
        <v>EYD</v>
      </c>
    </row>
    <row r="1245" spans="1:77" ht="13.5" customHeight="1">
      <c r="A1245" s="82" t="s">
        <v>35159</v>
      </c>
      <c r="D1245" s="82" t="s">
        <v>35160</v>
      </c>
      <c r="T1245" s="82" t="s">
        <v>28714</v>
      </c>
      <c r="U1245" s="82">
        <v>2122</v>
      </c>
      <c r="V1245" s="82" t="s">
        <v>35633</v>
      </c>
      <c r="W1245" s="82" t="str">
        <f t="shared" si="80"/>
        <v>AYE</v>
      </c>
      <c r="Y1245" s="82" t="s">
        <v>28846</v>
      </c>
      <c r="AA1245" s="82" t="s">
        <v>35634</v>
      </c>
      <c r="AB1245" s="82" t="s">
        <v>28722</v>
      </c>
      <c r="AC1245" s="82">
        <v>2122</v>
      </c>
      <c r="AD1245" s="82" t="s">
        <v>35633</v>
      </c>
      <c r="AE1245" s="82" t="str">
        <f t="shared" si="81"/>
        <v>BYE</v>
      </c>
      <c r="AX1245" s="82" t="s">
        <v>28728</v>
      </c>
      <c r="AY1245" s="82">
        <v>2122</v>
      </c>
      <c r="AZ1245" s="82" t="s">
        <v>35633</v>
      </c>
      <c r="BA1245" s="82" t="str">
        <f>AX1245&amp;AZ1245</f>
        <v>CYE</v>
      </c>
      <c r="BK1245" s="82" t="s">
        <v>28735</v>
      </c>
      <c r="BL1245" s="82">
        <v>2122</v>
      </c>
      <c r="BM1245" s="82" t="s">
        <v>35633</v>
      </c>
      <c r="BN1245" s="82" t="str">
        <f t="shared" si="82"/>
        <v>DYE</v>
      </c>
      <c r="BV1245" s="82" t="s">
        <v>28742</v>
      </c>
      <c r="BW1245" s="82">
        <v>2122</v>
      </c>
      <c r="BX1245" s="82" t="s">
        <v>35633</v>
      </c>
      <c r="BY1245" s="82" t="str">
        <f t="shared" si="83"/>
        <v>EYE</v>
      </c>
    </row>
    <row r="1246" spans="1:77" ht="13.5" customHeight="1">
      <c r="A1246" s="82" t="s">
        <v>35159</v>
      </c>
      <c r="D1246" s="82" t="s">
        <v>35160</v>
      </c>
      <c r="T1246" s="82" t="s">
        <v>28714</v>
      </c>
      <c r="U1246" s="82">
        <v>2123</v>
      </c>
      <c r="V1246" s="82" t="s">
        <v>35635</v>
      </c>
      <c r="W1246" s="82" t="str">
        <f t="shared" si="80"/>
        <v>AYF</v>
      </c>
      <c r="Y1246" s="82" t="s">
        <v>28846</v>
      </c>
      <c r="AA1246" s="82" t="s">
        <v>35636</v>
      </c>
      <c r="AB1246" s="82" t="s">
        <v>28722</v>
      </c>
      <c r="AC1246" s="82">
        <v>2123</v>
      </c>
      <c r="AD1246" s="82" t="s">
        <v>35635</v>
      </c>
      <c r="AE1246" s="82" t="str">
        <f t="shared" si="81"/>
        <v>BYF</v>
      </c>
      <c r="AX1246" s="82" t="s">
        <v>28728</v>
      </c>
      <c r="AY1246" s="82">
        <v>2123</v>
      </c>
      <c r="AZ1246" s="82" t="s">
        <v>35635</v>
      </c>
      <c r="BA1246" s="82" t="str">
        <f>AX1246&amp;AZ1246</f>
        <v>CYF</v>
      </c>
      <c r="BK1246" s="82" t="s">
        <v>28735</v>
      </c>
      <c r="BL1246" s="82">
        <v>2123</v>
      </c>
      <c r="BM1246" s="82" t="s">
        <v>35635</v>
      </c>
      <c r="BN1246" s="82" t="str">
        <f t="shared" si="82"/>
        <v>DYF</v>
      </c>
      <c r="BV1246" s="82" t="s">
        <v>28742</v>
      </c>
      <c r="BW1246" s="82">
        <v>2123</v>
      </c>
      <c r="BX1246" s="82" t="s">
        <v>35635</v>
      </c>
      <c r="BY1246" s="82" t="str">
        <f t="shared" si="83"/>
        <v>EYF</v>
      </c>
    </row>
    <row r="1247" spans="1:77" ht="13.5" customHeight="1">
      <c r="A1247" s="82" t="s">
        <v>35159</v>
      </c>
      <c r="D1247" s="82" t="s">
        <v>35160</v>
      </c>
      <c r="T1247" s="82" t="s">
        <v>28714</v>
      </c>
      <c r="U1247" s="82">
        <v>2124</v>
      </c>
      <c r="V1247" s="82" t="s">
        <v>35637</v>
      </c>
      <c r="W1247" s="82" t="str">
        <f t="shared" si="80"/>
        <v>AYG</v>
      </c>
      <c r="Y1247" s="82" t="s">
        <v>28846</v>
      </c>
      <c r="AA1247" s="82" t="s">
        <v>35638</v>
      </c>
      <c r="AB1247" s="82" t="s">
        <v>28722</v>
      </c>
      <c r="AC1247" s="82">
        <v>2124</v>
      </c>
      <c r="AD1247" s="82" t="s">
        <v>35637</v>
      </c>
      <c r="AE1247" s="82" t="str">
        <f t="shared" si="81"/>
        <v>BYG</v>
      </c>
      <c r="AX1247" s="82" t="s">
        <v>28728</v>
      </c>
      <c r="AY1247" s="82">
        <v>2124</v>
      </c>
      <c r="AZ1247" s="82" t="s">
        <v>35637</v>
      </c>
      <c r="BA1247" s="82" t="str">
        <f>AX1247&amp;AZ1247</f>
        <v>CYG</v>
      </c>
      <c r="BK1247" s="82" t="s">
        <v>28735</v>
      </c>
      <c r="BL1247" s="82">
        <v>2124</v>
      </c>
      <c r="BM1247" s="82" t="s">
        <v>35637</v>
      </c>
      <c r="BN1247" s="82" t="str">
        <f t="shared" si="82"/>
        <v>DYG</v>
      </c>
      <c r="BV1247" s="82" t="s">
        <v>28742</v>
      </c>
      <c r="BW1247" s="82">
        <v>2124</v>
      </c>
      <c r="BX1247" s="82" t="s">
        <v>35637</v>
      </c>
      <c r="BY1247" s="82" t="str">
        <f t="shared" si="83"/>
        <v>EYG</v>
      </c>
    </row>
    <row r="1248" spans="1:77" ht="13.5" customHeight="1">
      <c r="A1248" s="82" t="s">
        <v>35159</v>
      </c>
      <c r="D1248" s="82" t="s">
        <v>35160</v>
      </c>
      <c r="T1248" s="82" t="s">
        <v>28714</v>
      </c>
      <c r="U1248" s="82">
        <v>2125</v>
      </c>
      <c r="V1248" s="82" t="s">
        <v>35639</v>
      </c>
      <c r="W1248" s="82" t="str">
        <f t="shared" si="80"/>
        <v>AYH</v>
      </c>
      <c r="Y1248" s="82" t="s">
        <v>28846</v>
      </c>
      <c r="AA1248" s="82" t="s">
        <v>35640</v>
      </c>
      <c r="AB1248" s="82" t="s">
        <v>28722</v>
      </c>
      <c r="AC1248" s="82">
        <v>2125</v>
      </c>
      <c r="AD1248" s="82" t="s">
        <v>35639</v>
      </c>
      <c r="AE1248" s="82" t="str">
        <f t="shared" si="81"/>
        <v>BYH</v>
      </c>
      <c r="AX1248" s="82" t="s">
        <v>28728</v>
      </c>
      <c r="AY1248" s="82">
        <v>2125</v>
      </c>
      <c r="AZ1248" s="82" t="s">
        <v>35639</v>
      </c>
      <c r="BA1248" s="82" t="str">
        <f>AX1248&amp;AZ1248</f>
        <v>CYH</v>
      </c>
      <c r="BK1248" s="82" t="s">
        <v>28735</v>
      </c>
      <c r="BL1248" s="82">
        <v>2125</v>
      </c>
      <c r="BM1248" s="82" t="s">
        <v>35639</v>
      </c>
      <c r="BN1248" s="82" t="str">
        <f t="shared" si="82"/>
        <v>DYH</v>
      </c>
      <c r="BV1248" s="82" t="s">
        <v>28742</v>
      </c>
      <c r="BW1248" s="82">
        <v>2125</v>
      </c>
      <c r="BX1248" s="82" t="s">
        <v>35639</v>
      </c>
      <c r="BY1248" s="82" t="str">
        <f t="shared" si="83"/>
        <v>EYH</v>
      </c>
    </row>
    <row r="1249" spans="1:77" ht="13.5" customHeight="1">
      <c r="A1249" s="82" t="s">
        <v>35159</v>
      </c>
      <c r="D1249" s="82" t="s">
        <v>35160</v>
      </c>
      <c r="T1249" s="82" t="s">
        <v>28714</v>
      </c>
      <c r="U1249" s="82">
        <v>2126</v>
      </c>
      <c r="V1249" s="82" t="s">
        <v>35641</v>
      </c>
      <c r="W1249" s="82" t="str">
        <f t="shared" si="80"/>
        <v>AYI</v>
      </c>
      <c r="Y1249" s="82" t="s">
        <v>28846</v>
      </c>
      <c r="AA1249" s="82" t="s">
        <v>35642</v>
      </c>
      <c r="AB1249" s="82" t="s">
        <v>28722</v>
      </c>
      <c r="AC1249" s="82">
        <v>2126</v>
      </c>
      <c r="AD1249" s="82" t="s">
        <v>35641</v>
      </c>
      <c r="AE1249" s="82" t="str">
        <f t="shared" si="81"/>
        <v>BYI</v>
      </c>
      <c r="AX1249" s="82" t="s">
        <v>28728</v>
      </c>
      <c r="AY1249" s="82">
        <v>2126</v>
      </c>
      <c r="AZ1249" s="82" t="s">
        <v>35641</v>
      </c>
      <c r="BA1249" s="82" t="str">
        <f>AX1249&amp;AZ1249</f>
        <v>CYI</v>
      </c>
      <c r="BK1249" s="82" t="s">
        <v>28735</v>
      </c>
      <c r="BL1249" s="82">
        <v>2126</v>
      </c>
      <c r="BM1249" s="82" t="s">
        <v>35641</v>
      </c>
      <c r="BN1249" s="82" t="str">
        <f t="shared" si="82"/>
        <v>DYI</v>
      </c>
      <c r="BV1249" s="82" t="s">
        <v>28742</v>
      </c>
      <c r="BW1249" s="82">
        <v>2126</v>
      </c>
      <c r="BX1249" s="82" t="s">
        <v>35641</v>
      </c>
      <c r="BY1249" s="82" t="str">
        <f t="shared" si="83"/>
        <v>EYI</v>
      </c>
    </row>
    <row r="1250" spans="1:77" ht="13.5" customHeight="1">
      <c r="A1250" s="82" t="s">
        <v>35159</v>
      </c>
      <c r="D1250" s="82" t="s">
        <v>35160</v>
      </c>
      <c r="T1250" s="82" t="s">
        <v>28714</v>
      </c>
      <c r="U1250" s="82">
        <v>2127</v>
      </c>
      <c r="V1250" s="82" t="s">
        <v>35643</v>
      </c>
      <c r="W1250" s="82" t="str">
        <f t="shared" si="80"/>
        <v>AYJ</v>
      </c>
      <c r="Y1250" s="82" t="s">
        <v>28846</v>
      </c>
      <c r="AA1250" s="82" t="s">
        <v>35644</v>
      </c>
      <c r="AB1250" s="82" t="s">
        <v>28722</v>
      </c>
      <c r="AC1250" s="82">
        <v>2127</v>
      </c>
      <c r="AD1250" s="82" t="s">
        <v>35643</v>
      </c>
      <c r="AE1250" s="82" t="str">
        <f t="shared" si="81"/>
        <v>BYJ</v>
      </c>
      <c r="AX1250" s="82" t="s">
        <v>28728</v>
      </c>
      <c r="AY1250" s="82">
        <v>2127</v>
      </c>
      <c r="AZ1250" s="82" t="s">
        <v>35643</v>
      </c>
      <c r="BA1250" s="82" t="str">
        <f>AX1250&amp;AZ1250</f>
        <v>CYJ</v>
      </c>
      <c r="BK1250" s="82" t="s">
        <v>28735</v>
      </c>
      <c r="BL1250" s="82">
        <v>2127</v>
      </c>
      <c r="BM1250" s="82" t="s">
        <v>35643</v>
      </c>
      <c r="BN1250" s="82" t="str">
        <f t="shared" si="82"/>
        <v>DYJ</v>
      </c>
      <c r="BV1250" s="82" t="s">
        <v>28742</v>
      </c>
      <c r="BW1250" s="82">
        <v>2127</v>
      </c>
      <c r="BX1250" s="82" t="s">
        <v>35643</v>
      </c>
      <c r="BY1250" s="82" t="str">
        <f t="shared" si="83"/>
        <v>EYJ</v>
      </c>
    </row>
    <row r="1251" spans="1:77" ht="13.5" customHeight="1">
      <c r="A1251" s="82" t="s">
        <v>35159</v>
      </c>
      <c r="D1251" s="82" t="s">
        <v>35160</v>
      </c>
      <c r="T1251" s="82" t="s">
        <v>28714</v>
      </c>
      <c r="U1251" s="82">
        <v>2128</v>
      </c>
      <c r="V1251" s="82" t="s">
        <v>35645</v>
      </c>
      <c r="W1251" s="82" t="str">
        <f t="shared" si="80"/>
        <v>AYK</v>
      </c>
      <c r="Y1251" s="82" t="s">
        <v>28846</v>
      </c>
      <c r="AA1251" s="82" t="s">
        <v>33499</v>
      </c>
      <c r="AB1251" s="82" t="s">
        <v>28722</v>
      </c>
      <c r="AC1251" s="82">
        <v>2128</v>
      </c>
      <c r="AD1251" s="82" t="s">
        <v>35645</v>
      </c>
      <c r="AE1251" s="82" t="str">
        <f t="shared" si="81"/>
        <v>BYK</v>
      </c>
      <c r="AX1251" s="82" t="s">
        <v>28728</v>
      </c>
      <c r="AY1251" s="82">
        <v>2128</v>
      </c>
      <c r="AZ1251" s="82" t="s">
        <v>35645</v>
      </c>
      <c r="BA1251" s="82" t="str">
        <f>AX1251&amp;AZ1251</f>
        <v>CYK</v>
      </c>
      <c r="BK1251" s="82" t="s">
        <v>28735</v>
      </c>
      <c r="BL1251" s="82">
        <v>2128</v>
      </c>
      <c r="BM1251" s="82" t="s">
        <v>35645</v>
      </c>
      <c r="BN1251" s="82" t="str">
        <f t="shared" si="82"/>
        <v>DYK</v>
      </c>
      <c r="BV1251" s="82" t="s">
        <v>28742</v>
      </c>
      <c r="BW1251" s="82">
        <v>2128</v>
      </c>
      <c r="BX1251" s="82" t="s">
        <v>35645</v>
      </c>
      <c r="BY1251" s="82" t="str">
        <f t="shared" si="83"/>
        <v>EYK</v>
      </c>
    </row>
    <row r="1252" spans="1:77" ht="13.5" customHeight="1">
      <c r="A1252" s="82" t="s">
        <v>35159</v>
      </c>
      <c r="D1252" s="82" t="s">
        <v>35160</v>
      </c>
      <c r="T1252" s="82" t="s">
        <v>28714</v>
      </c>
      <c r="U1252" s="82">
        <v>2129</v>
      </c>
      <c r="V1252" s="82" t="s">
        <v>35646</v>
      </c>
      <c r="W1252" s="82" t="str">
        <f t="shared" si="80"/>
        <v>AYL</v>
      </c>
      <c r="Y1252" s="82" t="s">
        <v>28846</v>
      </c>
      <c r="AA1252" s="82" t="s">
        <v>33502</v>
      </c>
      <c r="AB1252" s="82" t="s">
        <v>28722</v>
      </c>
      <c r="AC1252" s="82">
        <v>2129</v>
      </c>
      <c r="AD1252" s="82" t="s">
        <v>35646</v>
      </c>
      <c r="AE1252" s="82" t="str">
        <f t="shared" si="81"/>
        <v>BYL</v>
      </c>
      <c r="AX1252" s="82" t="s">
        <v>28728</v>
      </c>
      <c r="AY1252" s="82">
        <v>2129</v>
      </c>
      <c r="AZ1252" s="82" t="s">
        <v>35646</v>
      </c>
      <c r="BA1252" s="82" t="str">
        <f>AX1252&amp;AZ1252</f>
        <v>CYL</v>
      </c>
      <c r="BK1252" s="82" t="s">
        <v>28735</v>
      </c>
      <c r="BL1252" s="82">
        <v>2129</v>
      </c>
      <c r="BM1252" s="82" t="s">
        <v>35646</v>
      </c>
      <c r="BN1252" s="82" t="str">
        <f t="shared" si="82"/>
        <v>DYL</v>
      </c>
      <c r="BV1252" s="82" t="s">
        <v>28742</v>
      </c>
      <c r="BW1252" s="82">
        <v>2129</v>
      </c>
      <c r="BX1252" s="82" t="s">
        <v>35646</v>
      </c>
      <c r="BY1252" s="82" t="str">
        <f t="shared" si="83"/>
        <v>EYL</v>
      </c>
    </row>
    <row r="1253" spans="1:77" ht="13.5" customHeight="1">
      <c r="A1253" s="82" t="s">
        <v>35159</v>
      </c>
      <c r="D1253" s="82" t="s">
        <v>35160</v>
      </c>
      <c r="T1253" s="82" t="s">
        <v>28714</v>
      </c>
      <c r="U1253" s="82">
        <v>2130</v>
      </c>
      <c r="V1253" s="82" t="s">
        <v>35647</v>
      </c>
      <c r="W1253" s="82" t="str">
        <f t="shared" si="80"/>
        <v>AYM</v>
      </c>
      <c r="Y1253" s="82" t="s">
        <v>28846</v>
      </c>
      <c r="AA1253" s="82" t="s">
        <v>35648</v>
      </c>
      <c r="AB1253" s="82" t="s">
        <v>28722</v>
      </c>
      <c r="AC1253" s="82">
        <v>2130</v>
      </c>
      <c r="AD1253" s="82" t="s">
        <v>35647</v>
      </c>
      <c r="AE1253" s="82" t="str">
        <f t="shared" si="81"/>
        <v>BYM</v>
      </c>
      <c r="AX1253" s="82" t="s">
        <v>28728</v>
      </c>
      <c r="AY1253" s="82">
        <v>2130</v>
      </c>
      <c r="AZ1253" s="82" t="s">
        <v>35647</v>
      </c>
      <c r="BA1253" s="82" t="str">
        <f>AX1253&amp;AZ1253</f>
        <v>CYM</v>
      </c>
      <c r="BK1253" s="82" t="s">
        <v>28735</v>
      </c>
      <c r="BL1253" s="82">
        <v>2130</v>
      </c>
      <c r="BM1253" s="82" t="s">
        <v>35647</v>
      </c>
      <c r="BN1253" s="82" t="str">
        <f t="shared" si="82"/>
        <v>DYM</v>
      </c>
      <c r="BV1253" s="82" t="s">
        <v>28742</v>
      </c>
      <c r="BW1253" s="82">
        <v>2130</v>
      </c>
      <c r="BX1253" s="82" t="s">
        <v>35647</v>
      </c>
      <c r="BY1253" s="82" t="str">
        <f t="shared" si="83"/>
        <v>EYM</v>
      </c>
    </row>
    <row r="1254" spans="1:77" ht="13.5" customHeight="1">
      <c r="A1254" s="82" t="s">
        <v>35159</v>
      </c>
      <c r="D1254" s="82" t="s">
        <v>35160</v>
      </c>
      <c r="T1254" s="82" t="s">
        <v>28714</v>
      </c>
      <c r="U1254" s="82">
        <v>2131</v>
      </c>
      <c r="V1254" s="82" t="s">
        <v>35649</v>
      </c>
      <c r="W1254" s="82" t="str">
        <f t="shared" si="80"/>
        <v>AYN</v>
      </c>
      <c r="Y1254" s="82" t="s">
        <v>28846</v>
      </c>
      <c r="AA1254" s="82" t="s">
        <v>33505</v>
      </c>
      <c r="AB1254" s="82" t="s">
        <v>28722</v>
      </c>
      <c r="AC1254" s="82">
        <v>2131</v>
      </c>
      <c r="AD1254" s="82" t="s">
        <v>35649</v>
      </c>
      <c r="AE1254" s="82" t="str">
        <f t="shared" si="81"/>
        <v>BYN</v>
      </c>
      <c r="AX1254" s="82" t="s">
        <v>28728</v>
      </c>
      <c r="AY1254" s="82">
        <v>2131</v>
      </c>
      <c r="AZ1254" s="82" t="s">
        <v>35649</v>
      </c>
      <c r="BA1254" s="82" t="str">
        <f>AX1254&amp;AZ1254</f>
        <v>CYN</v>
      </c>
      <c r="BK1254" s="82" t="s">
        <v>28735</v>
      </c>
      <c r="BL1254" s="82">
        <v>2131</v>
      </c>
      <c r="BM1254" s="82" t="s">
        <v>35649</v>
      </c>
      <c r="BN1254" s="82" t="str">
        <f t="shared" si="82"/>
        <v>DYN</v>
      </c>
      <c r="BV1254" s="82" t="s">
        <v>28742</v>
      </c>
      <c r="BW1254" s="82">
        <v>2131</v>
      </c>
      <c r="BX1254" s="82" t="s">
        <v>35649</v>
      </c>
      <c r="BY1254" s="82" t="str">
        <f t="shared" si="83"/>
        <v>EYN</v>
      </c>
    </row>
    <row r="1255" spans="1:77" ht="13.5" customHeight="1">
      <c r="A1255" s="82" t="s">
        <v>35159</v>
      </c>
      <c r="D1255" s="82" t="s">
        <v>35160</v>
      </c>
      <c r="T1255" s="82" t="s">
        <v>28714</v>
      </c>
      <c r="U1255" s="82">
        <v>2132</v>
      </c>
      <c r="V1255" s="82" t="s">
        <v>35650</v>
      </c>
      <c r="W1255" s="82" t="str">
        <f t="shared" si="80"/>
        <v>AYO</v>
      </c>
      <c r="Y1255" s="82" t="s">
        <v>28846</v>
      </c>
      <c r="AA1255" s="82" t="s">
        <v>35651</v>
      </c>
      <c r="AB1255" s="82" t="s">
        <v>28722</v>
      </c>
      <c r="AC1255" s="82">
        <v>2132</v>
      </c>
      <c r="AD1255" s="82" t="s">
        <v>35650</v>
      </c>
      <c r="AE1255" s="82" t="str">
        <f t="shared" si="81"/>
        <v>BYO</v>
      </c>
      <c r="AX1255" s="82" t="s">
        <v>28728</v>
      </c>
      <c r="AY1255" s="82">
        <v>2132</v>
      </c>
      <c r="AZ1255" s="82" t="s">
        <v>35650</v>
      </c>
      <c r="BA1255" s="82" t="str">
        <f>AX1255&amp;AZ1255</f>
        <v>CYO</v>
      </c>
      <c r="BK1255" s="82" t="s">
        <v>28735</v>
      </c>
      <c r="BL1255" s="82">
        <v>2132</v>
      </c>
      <c r="BM1255" s="82" t="s">
        <v>35650</v>
      </c>
      <c r="BN1255" s="82" t="str">
        <f t="shared" si="82"/>
        <v>DYO</v>
      </c>
      <c r="BV1255" s="82" t="s">
        <v>28742</v>
      </c>
      <c r="BW1255" s="82">
        <v>2132</v>
      </c>
      <c r="BX1255" s="82" t="s">
        <v>35650</v>
      </c>
      <c r="BY1255" s="82" t="str">
        <f t="shared" si="83"/>
        <v>EYO</v>
      </c>
    </row>
    <row r="1256" spans="1:77" ht="13.5" customHeight="1">
      <c r="A1256" s="82" t="s">
        <v>35159</v>
      </c>
      <c r="D1256" s="82" t="s">
        <v>35160</v>
      </c>
      <c r="T1256" s="82" t="s">
        <v>28714</v>
      </c>
      <c r="U1256" s="82">
        <v>2133</v>
      </c>
      <c r="V1256" s="82" t="s">
        <v>35652</v>
      </c>
      <c r="W1256" s="82" t="str">
        <f t="shared" si="80"/>
        <v>AYP</v>
      </c>
      <c r="Y1256" s="82" t="s">
        <v>28846</v>
      </c>
      <c r="AA1256" s="82" t="s">
        <v>35653</v>
      </c>
      <c r="AB1256" s="82" t="s">
        <v>28722</v>
      </c>
      <c r="AC1256" s="82">
        <v>2133</v>
      </c>
      <c r="AD1256" s="82" t="s">
        <v>35652</v>
      </c>
      <c r="AE1256" s="82" t="str">
        <f t="shared" si="81"/>
        <v>BYP</v>
      </c>
      <c r="AX1256" s="82" t="s">
        <v>28728</v>
      </c>
      <c r="AY1256" s="82">
        <v>2133</v>
      </c>
      <c r="AZ1256" s="82" t="s">
        <v>35652</v>
      </c>
      <c r="BA1256" s="82" t="str">
        <f>AX1256&amp;AZ1256</f>
        <v>CYP</v>
      </c>
      <c r="BK1256" s="82" t="s">
        <v>28735</v>
      </c>
      <c r="BL1256" s="82">
        <v>2133</v>
      </c>
      <c r="BM1256" s="82" t="s">
        <v>35652</v>
      </c>
      <c r="BN1256" s="82" t="str">
        <f t="shared" si="82"/>
        <v>DYP</v>
      </c>
      <c r="BV1256" s="82" t="s">
        <v>28742</v>
      </c>
      <c r="BW1256" s="82">
        <v>2133</v>
      </c>
      <c r="BX1256" s="82" t="s">
        <v>35652</v>
      </c>
      <c r="BY1256" s="82" t="str">
        <f t="shared" si="83"/>
        <v>EYP</v>
      </c>
    </row>
    <row r="1257" spans="1:77" ht="13.5" customHeight="1">
      <c r="A1257" s="82" t="s">
        <v>35159</v>
      </c>
      <c r="D1257" s="82" t="s">
        <v>35160</v>
      </c>
      <c r="T1257" s="82" t="s">
        <v>28714</v>
      </c>
      <c r="U1257" s="82">
        <v>2134</v>
      </c>
      <c r="V1257" s="82" t="s">
        <v>35654</v>
      </c>
      <c r="W1257" s="82" t="str">
        <f t="shared" si="80"/>
        <v>AYQ</v>
      </c>
      <c r="Y1257" s="82" t="s">
        <v>28846</v>
      </c>
      <c r="AA1257" s="82" t="s">
        <v>35655</v>
      </c>
      <c r="AB1257" s="82" t="s">
        <v>28722</v>
      </c>
      <c r="AC1257" s="82">
        <v>2134</v>
      </c>
      <c r="AD1257" s="82" t="s">
        <v>35654</v>
      </c>
      <c r="AE1257" s="82" t="str">
        <f t="shared" si="81"/>
        <v>BYQ</v>
      </c>
      <c r="AX1257" s="82" t="s">
        <v>28728</v>
      </c>
      <c r="AY1257" s="82">
        <v>2134</v>
      </c>
      <c r="AZ1257" s="82" t="s">
        <v>35654</v>
      </c>
      <c r="BA1257" s="82" t="str">
        <f>AX1257&amp;AZ1257</f>
        <v>CYQ</v>
      </c>
      <c r="BK1257" s="82" t="s">
        <v>28735</v>
      </c>
      <c r="BL1257" s="82">
        <v>2134</v>
      </c>
      <c r="BM1257" s="82" t="s">
        <v>35654</v>
      </c>
      <c r="BN1257" s="82" t="str">
        <f t="shared" si="82"/>
        <v>DYQ</v>
      </c>
      <c r="BV1257" s="82" t="s">
        <v>28742</v>
      </c>
      <c r="BW1257" s="82">
        <v>2134</v>
      </c>
      <c r="BX1257" s="82" t="s">
        <v>35654</v>
      </c>
      <c r="BY1257" s="82" t="str">
        <f t="shared" si="83"/>
        <v>EYQ</v>
      </c>
    </row>
    <row r="1258" spans="1:77" ht="13.5" customHeight="1">
      <c r="A1258" s="82" t="s">
        <v>35159</v>
      </c>
      <c r="D1258" s="82" t="s">
        <v>35160</v>
      </c>
      <c r="T1258" s="82" t="s">
        <v>28714</v>
      </c>
      <c r="U1258" s="82">
        <v>2135</v>
      </c>
      <c r="V1258" s="82" t="s">
        <v>35656</v>
      </c>
      <c r="W1258" s="82" t="str">
        <f t="shared" si="80"/>
        <v>AYR</v>
      </c>
      <c r="Y1258" s="82" t="s">
        <v>28846</v>
      </c>
      <c r="AA1258" s="82" t="s">
        <v>35657</v>
      </c>
      <c r="AB1258" s="82" t="s">
        <v>28722</v>
      </c>
      <c r="AC1258" s="82">
        <v>2135</v>
      </c>
      <c r="AD1258" s="82" t="s">
        <v>35656</v>
      </c>
      <c r="AE1258" s="82" t="str">
        <f t="shared" si="81"/>
        <v>BYR</v>
      </c>
      <c r="AX1258" s="82" t="s">
        <v>28728</v>
      </c>
      <c r="AY1258" s="82">
        <v>2135</v>
      </c>
      <c r="AZ1258" s="82" t="s">
        <v>35656</v>
      </c>
      <c r="BA1258" s="82" t="str">
        <f>AX1258&amp;AZ1258</f>
        <v>CYR</v>
      </c>
      <c r="BK1258" s="82" t="s">
        <v>28735</v>
      </c>
      <c r="BL1258" s="82">
        <v>2135</v>
      </c>
      <c r="BM1258" s="82" t="s">
        <v>35656</v>
      </c>
      <c r="BN1258" s="82" t="str">
        <f t="shared" si="82"/>
        <v>DYR</v>
      </c>
      <c r="BV1258" s="82" t="s">
        <v>28742</v>
      </c>
      <c r="BW1258" s="82">
        <v>2135</v>
      </c>
      <c r="BX1258" s="82" t="s">
        <v>35656</v>
      </c>
      <c r="BY1258" s="82" t="str">
        <f t="shared" si="83"/>
        <v>EYR</v>
      </c>
    </row>
    <row r="1259" spans="1:77" ht="13.5" customHeight="1">
      <c r="A1259" s="82" t="s">
        <v>35159</v>
      </c>
      <c r="D1259" s="82" t="s">
        <v>35160</v>
      </c>
      <c r="T1259" s="82" t="s">
        <v>28714</v>
      </c>
      <c r="U1259" s="82">
        <v>2136</v>
      </c>
      <c r="V1259" s="82" t="s">
        <v>35658</v>
      </c>
      <c r="W1259" s="82" t="str">
        <f t="shared" si="80"/>
        <v>AYS</v>
      </c>
      <c r="Y1259" s="82" t="s">
        <v>28846</v>
      </c>
      <c r="AA1259" s="82" t="s">
        <v>35659</v>
      </c>
      <c r="AB1259" s="82" t="s">
        <v>28722</v>
      </c>
      <c r="AC1259" s="82">
        <v>2136</v>
      </c>
      <c r="AD1259" s="82" t="s">
        <v>35658</v>
      </c>
      <c r="AE1259" s="82" t="str">
        <f t="shared" si="81"/>
        <v>BYS</v>
      </c>
      <c r="AX1259" s="82" t="s">
        <v>28728</v>
      </c>
      <c r="AY1259" s="82">
        <v>2136</v>
      </c>
      <c r="AZ1259" s="82" t="s">
        <v>35658</v>
      </c>
      <c r="BA1259" s="82" t="str">
        <f>AX1259&amp;AZ1259</f>
        <v>CYS</v>
      </c>
      <c r="BK1259" s="82" t="s">
        <v>28735</v>
      </c>
      <c r="BL1259" s="82">
        <v>2136</v>
      </c>
      <c r="BM1259" s="82" t="s">
        <v>35658</v>
      </c>
      <c r="BN1259" s="82" t="str">
        <f t="shared" si="82"/>
        <v>DYS</v>
      </c>
      <c r="BV1259" s="82" t="s">
        <v>28742</v>
      </c>
      <c r="BW1259" s="82">
        <v>2136</v>
      </c>
      <c r="BX1259" s="82" t="s">
        <v>35658</v>
      </c>
      <c r="BY1259" s="82" t="str">
        <f t="shared" si="83"/>
        <v>EYS</v>
      </c>
    </row>
    <row r="1260" spans="1:77" ht="13.5" customHeight="1">
      <c r="A1260" s="82" t="s">
        <v>35159</v>
      </c>
      <c r="D1260" s="82" t="s">
        <v>35160</v>
      </c>
      <c r="T1260" s="82" t="s">
        <v>28714</v>
      </c>
      <c r="U1260" s="82">
        <v>2137</v>
      </c>
      <c r="V1260" s="82" t="s">
        <v>35660</v>
      </c>
      <c r="W1260" s="82" t="str">
        <f t="shared" si="80"/>
        <v>AYT</v>
      </c>
      <c r="Y1260" s="82" t="s">
        <v>28846</v>
      </c>
      <c r="AA1260" s="82" t="s">
        <v>32681</v>
      </c>
      <c r="AB1260" s="82" t="s">
        <v>28722</v>
      </c>
      <c r="AC1260" s="82">
        <v>2137</v>
      </c>
      <c r="AD1260" s="82" t="s">
        <v>35660</v>
      </c>
      <c r="AE1260" s="82" t="str">
        <f t="shared" si="81"/>
        <v>BYT</v>
      </c>
      <c r="AX1260" s="82" t="s">
        <v>28728</v>
      </c>
      <c r="AY1260" s="82">
        <v>2137</v>
      </c>
      <c r="AZ1260" s="82" t="s">
        <v>35660</v>
      </c>
      <c r="BA1260" s="82" t="str">
        <f>AX1260&amp;AZ1260</f>
        <v>CYT</v>
      </c>
      <c r="BK1260" s="82" t="s">
        <v>28735</v>
      </c>
      <c r="BL1260" s="82">
        <v>2137</v>
      </c>
      <c r="BM1260" s="82" t="s">
        <v>35660</v>
      </c>
      <c r="BN1260" s="82" t="str">
        <f t="shared" si="82"/>
        <v>DYT</v>
      </c>
      <c r="BV1260" s="82" t="s">
        <v>28742</v>
      </c>
      <c r="BW1260" s="82">
        <v>2137</v>
      </c>
      <c r="BX1260" s="82" t="s">
        <v>35660</v>
      </c>
      <c r="BY1260" s="82" t="str">
        <f t="shared" si="83"/>
        <v>EYT</v>
      </c>
    </row>
    <row r="1261" spans="1:77" ht="13.5" customHeight="1">
      <c r="A1261" s="82" t="s">
        <v>35159</v>
      </c>
      <c r="D1261" s="82" t="s">
        <v>35160</v>
      </c>
      <c r="T1261" s="82" t="s">
        <v>28714</v>
      </c>
      <c r="U1261" s="82">
        <v>2138</v>
      </c>
      <c r="V1261" s="82" t="s">
        <v>35661</v>
      </c>
      <c r="W1261" s="82" t="str">
        <f t="shared" si="80"/>
        <v>AYU</v>
      </c>
      <c r="Y1261" s="82" t="s">
        <v>28846</v>
      </c>
      <c r="AA1261" s="82" t="s">
        <v>35662</v>
      </c>
      <c r="AB1261" s="82" t="s">
        <v>28722</v>
      </c>
      <c r="AC1261" s="82">
        <v>2138</v>
      </c>
      <c r="AD1261" s="82" t="s">
        <v>35661</v>
      </c>
      <c r="AE1261" s="82" t="str">
        <f t="shared" si="81"/>
        <v>BYU</v>
      </c>
      <c r="AX1261" s="82" t="s">
        <v>28728</v>
      </c>
      <c r="AY1261" s="82">
        <v>2138</v>
      </c>
      <c r="AZ1261" s="82" t="s">
        <v>35661</v>
      </c>
      <c r="BA1261" s="82" t="str">
        <f>AX1261&amp;AZ1261</f>
        <v>CYU</v>
      </c>
      <c r="BK1261" s="82" t="s">
        <v>28735</v>
      </c>
      <c r="BL1261" s="82">
        <v>2138</v>
      </c>
      <c r="BM1261" s="82" t="s">
        <v>35661</v>
      </c>
      <c r="BN1261" s="82" t="str">
        <f t="shared" si="82"/>
        <v>DYU</v>
      </c>
      <c r="BV1261" s="82" t="s">
        <v>28742</v>
      </c>
      <c r="BW1261" s="82">
        <v>2138</v>
      </c>
      <c r="BX1261" s="82" t="s">
        <v>35661</v>
      </c>
      <c r="BY1261" s="82" t="str">
        <f t="shared" si="83"/>
        <v>EYU</v>
      </c>
    </row>
    <row r="1262" spans="1:77" ht="13.5" customHeight="1">
      <c r="A1262" s="82" t="s">
        <v>35159</v>
      </c>
      <c r="D1262" s="82" t="s">
        <v>35160</v>
      </c>
      <c r="T1262" s="82" t="s">
        <v>28714</v>
      </c>
      <c r="U1262" s="82">
        <v>2139</v>
      </c>
      <c r="V1262" s="82" t="s">
        <v>35663</v>
      </c>
      <c r="W1262" s="82" t="str">
        <f t="shared" si="80"/>
        <v>AYV</v>
      </c>
      <c r="Y1262" s="82" t="s">
        <v>28846</v>
      </c>
      <c r="AA1262" s="82" t="s">
        <v>35664</v>
      </c>
      <c r="AB1262" s="82" t="s">
        <v>28722</v>
      </c>
      <c r="AC1262" s="82">
        <v>2139</v>
      </c>
      <c r="AD1262" s="82" t="s">
        <v>35663</v>
      </c>
      <c r="AE1262" s="82" t="str">
        <f t="shared" si="81"/>
        <v>BYV</v>
      </c>
      <c r="AX1262" s="82" t="s">
        <v>28728</v>
      </c>
      <c r="AY1262" s="82">
        <v>2139</v>
      </c>
      <c r="AZ1262" s="82" t="s">
        <v>35663</v>
      </c>
      <c r="BA1262" s="82" t="str">
        <f>AX1262&amp;AZ1262</f>
        <v>CYV</v>
      </c>
      <c r="BK1262" s="82" t="s">
        <v>28735</v>
      </c>
      <c r="BL1262" s="82">
        <v>2139</v>
      </c>
      <c r="BM1262" s="82" t="s">
        <v>35663</v>
      </c>
      <c r="BN1262" s="82" t="str">
        <f t="shared" si="82"/>
        <v>DYV</v>
      </c>
      <c r="BV1262" s="82" t="s">
        <v>28742</v>
      </c>
      <c r="BW1262" s="82">
        <v>2139</v>
      </c>
      <c r="BX1262" s="82" t="s">
        <v>35663</v>
      </c>
      <c r="BY1262" s="82" t="str">
        <f t="shared" si="83"/>
        <v>EYV</v>
      </c>
    </row>
    <row r="1263" spans="1:77" ht="13.5" customHeight="1">
      <c r="A1263" s="82" t="s">
        <v>35159</v>
      </c>
      <c r="D1263" s="82" t="s">
        <v>35160</v>
      </c>
      <c r="T1263" s="82" t="s">
        <v>28714</v>
      </c>
      <c r="U1263" s="82">
        <v>2140</v>
      </c>
      <c r="V1263" s="82" t="s">
        <v>35665</v>
      </c>
      <c r="W1263" s="82" t="str">
        <f t="shared" si="80"/>
        <v>AYW</v>
      </c>
      <c r="Y1263" s="82" t="s">
        <v>28846</v>
      </c>
      <c r="AA1263" s="82" t="s">
        <v>35666</v>
      </c>
      <c r="AB1263" s="82" t="s">
        <v>28722</v>
      </c>
      <c r="AC1263" s="82">
        <v>2140</v>
      </c>
      <c r="AD1263" s="82" t="s">
        <v>35665</v>
      </c>
      <c r="AE1263" s="82" t="str">
        <f t="shared" si="81"/>
        <v>BYW</v>
      </c>
      <c r="AX1263" s="82" t="s">
        <v>28728</v>
      </c>
      <c r="AY1263" s="82">
        <v>2140</v>
      </c>
      <c r="AZ1263" s="82" t="s">
        <v>35665</v>
      </c>
      <c r="BA1263" s="82" t="str">
        <f>AX1263&amp;AZ1263</f>
        <v>CYW</v>
      </c>
      <c r="BK1263" s="82" t="s">
        <v>28735</v>
      </c>
      <c r="BL1263" s="82">
        <v>2140</v>
      </c>
      <c r="BM1263" s="82" t="s">
        <v>35665</v>
      </c>
      <c r="BN1263" s="82" t="str">
        <f t="shared" si="82"/>
        <v>DYW</v>
      </c>
      <c r="BV1263" s="82" t="s">
        <v>28742</v>
      </c>
      <c r="BW1263" s="82">
        <v>2140</v>
      </c>
      <c r="BX1263" s="82" t="s">
        <v>35665</v>
      </c>
      <c r="BY1263" s="82" t="str">
        <f t="shared" si="83"/>
        <v>EYW</v>
      </c>
    </row>
    <row r="1264" spans="1:77" ht="13.5" customHeight="1">
      <c r="A1264" s="82" t="s">
        <v>35159</v>
      </c>
      <c r="D1264" s="82" t="s">
        <v>35160</v>
      </c>
      <c r="T1264" s="82" t="s">
        <v>28714</v>
      </c>
      <c r="U1264" s="82">
        <v>2141</v>
      </c>
      <c r="V1264" s="82" t="s">
        <v>35667</v>
      </c>
      <c r="W1264" s="82" t="str">
        <f t="shared" si="80"/>
        <v>AYX</v>
      </c>
      <c r="Y1264" s="82" t="s">
        <v>28846</v>
      </c>
      <c r="AA1264" s="82" t="s">
        <v>35668</v>
      </c>
      <c r="AB1264" s="82" t="s">
        <v>28722</v>
      </c>
      <c r="AC1264" s="82">
        <v>2141</v>
      </c>
      <c r="AD1264" s="82" t="s">
        <v>35667</v>
      </c>
      <c r="AE1264" s="82" t="str">
        <f t="shared" si="81"/>
        <v>BYX</v>
      </c>
      <c r="AX1264" s="82" t="s">
        <v>28728</v>
      </c>
      <c r="AY1264" s="82">
        <v>2141</v>
      </c>
      <c r="AZ1264" s="82" t="s">
        <v>35667</v>
      </c>
      <c r="BA1264" s="82" t="str">
        <f>AX1264&amp;AZ1264</f>
        <v>CYX</v>
      </c>
      <c r="BK1264" s="82" t="s">
        <v>28735</v>
      </c>
      <c r="BL1264" s="82">
        <v>2141</v>
      </c>
      <c r="BM1264" s="82" t="s">
        <v>35667</v>
      </c>
      <c r="BN1264" s="82" t="str">
        <f t="shared" si="82"/>
        <v>DYX</v>
      </c>
      <c r="BV1264" s="82" t="s">
        <v>28742</v>
      </c>
      <c r="BW1264" s="82">
        <v>2141</v>
      </c>
      <c r="BX1264" s="82" t="s">
        <v>35667</v>
      </c>
      <c r="BY1264" s="82" t="str">
        <f t="shared" si="83"/>
        <v>EYX</v>
      </c>
    </row>
    <row r="1265" spans="1:77" ht="13.5" customHeight="1">
      <c r="A1265" s="82" t="s">
        <v>35159</v>
      </c>
      <c r="D1265" s="82" t="s">
        <v>35160</v>
      </c>
      <c r="T1265" s="82" t="s">
        <v>28714</v>
      </c>
      <c r="U1265" s="82">
        <v>2142</v>
      </c>
      <c r="V1265" s="82" t="s">
        <v>35669</v>
      </c>
      <c r="W1265" s="82" t="str">
        <f t="shared" si="80"/>
        <v>AYY</v>
      </c>
      <c r="Y1265" s="82" t="s">
        <v>28846</v>
      </c>
      <c r="AA1265" s="82" t="s">
        <v>35670</v>
      </c>
      <c r="AB1265" s="82" t="s">
        <v>28722</v>
      </c>
      <c r="AC1265" s="82">
        <v>2142</v>
      </c>
      <c r="AD1265" s="82" t="s">
        <v>35669</v>
      </c>
      <c r="AE1265" s="82" t="str">
        <f t="shared" si="81"/>
        <v>BYY</v>
      </c>
      <c r="AX1265" s="82" t="s">
        <v>28728</v>
      </c>
      <c r="AY1265" s="82">
        <v>2142</v>
      </c>
      <c r="AZ1265" s="82" t="s">
        <v>35669</v>
      </c>
      <c r="BA1265" s="82" t="str">
        <f>AX1265&amp;AZ1265</f>
        <v>CYY</v>
      </c>
      <c r="BK1265" s="82" t="s">
        <v>28735</v>
      </c>
      <c r="BL1265" s="82">
        <v>2142</v>
      </c>
      <c r="BM1265" s="82" t="s">
        <v>35669</v>
      </c>
      <c r="BN1265" s="82" t="str">
        <f t="shared" si="82"/>
        <v>DYY</v>
      </c>
      <c r="BV1265" s="82" t="s">
        <v>28742</v>
      </c>
      <c r="BW1265" s="82">
        <v>2142</v>
      </c>
      <c r="BX1265" s="82" t="s">
        <v>35669</v>
      </c>
      <c r="BY1265" s="82" t="str">
        <f t="shared" si="83"/>
        <v>EYY</v>
      </c>
    </row>
    <row r="1266" spans="1:77" ht="13.5" customHeight="1">
      <c r="A1266" s="82" t="s">
        <v>35159</v>
      </c>
      <c r="D1266" s="82" t="s">
        <v>35160</v>
      </c>
      <c r="T1266" s="82" t="s">
        <v>28714</v>
      </c>
      <c r="U1266" s="82">
        <v>2143</v>
      </c>
      <c r="V1266" s="82" t="s">
        <v>35671</v>
      </c>
      <c r="W1266" s="82" t="str">
        <f t="shared" si="80"/>
        <v>AYZ</v>
      </c>
      <c r="Y1266" s="82" t="s">
        <v>28846</v>
      </c>
      <c r="AA1266" s="82" t="s">
        <v>35672</v>
      </c>
      <c r="AB1266" s="82" t="s">
        <v>28722</v>
      </c>
      <c r="AC1266" s="82">
        <v>2143</v>
      </c>
      <c r="AD1266" s="82" t="s">
        <v>35671</v>
      </c>
      <c r="AE1266" s="82" t="str">
        <f t="shared" si="81"/>
        <v>BYZ</v>
      </c>
      <c r="AX1266" s="82" t="s">
        <v>28728</v>
      </c>
      <c r="AY1266" s="82">
        <v>2143</v>
      </c>
      <c r="AZ1266" s="82" t="s">
        <v>35671</v>
      </c>
      <c r="BA1266" s="82" t="str">
        <f>AX1266&amp;AZ1266</f>
        <v>CYZ</v>
      </c>
      <c r="BK1266" s="82" t="s">
        <v>28735</v>
      </c>
      <c r="BL1266" s="82">
        <v>2143</v>
      </c>
      <c r="BM1266" s="82" t="s">
        <v>35671</v>
      </c>
      <c r="BN1266" s="82" t="str">
        <f t="shared" si="82"/>
        <v>DYZ</v>
      </c>
      <c r="BV1266" s="82" t="s">
        <v>28742</v>
      </c>
      <c r="BW1266" s="82">
        <v>2143</v>
      </c>
      <c r="BX1266" s="82" t="s">
        <v>35671</v>
      </c>
      <c r="BY1266" s="82" t="str">
        <f t="shared" si="83"/>
        <v>EYZ</v>
      </c>
    </row>
    <row r="1267" spans="1:77" ht="13.5" customHeight="1">
      <c r="A1267" s="82" t="s">
        <v>35159</v>
      </c>
      <c r="D1267" s="82" t="s">
        <v>35160</v>
      </c>
      <c r="T1267" s="82" t="s">
        <v>28714</v>
      </c>
      <c r="U1267" s="82">
        <v>2170</v>
      </c>
      <c r="V1267" s="82" t="s">
        <v>35673</v>
      </c>
      <c r="W1267" s="82" t="str">
        <f t="shared" si="80"/>
        <v>AZ0</v>
      </c>
      <c r="Y1267" s="82" t="s">
        <v>28846</v>
      </c>
      <c r="AA1267" s="82" t="s">
        <v>35674</v>
      </c>
      <c r="AB1267" s="82" t="s">
        <v>28722</v>
      </c>
      <c r="AC1267" s="82">
        <v>2170</v>
      </c>
      <c r="AD1267" s="82" t="s">
        <v>35673</v>
      </c>
      <c r="AE1267" s="82" t="str">
        <f t="shared" si="81"/>
        <v>BZ0</v>
      </c>
      <c r="AX1267" s="82" t="s">
        <v>28728</v>
      </c>
      <c r="AY1267" s="82">
        <v>2170</v>
      </c>
      <c r="AZ1267" s="82" t="s">
        <v>35673</v>
      </c>
      <c r="BA1267" s="82" t="str">
        <f>AX1267&amp;AZ1267</f>
        <v>CZ0</v>
      </c>
      <c r="BK1267" s="82" t="s">
        <v>28735</v>
      </c>
      <c r="BL1267" s="82">
        <v>2170</v>
      </c>
      <c r="BM1267" s="82" t="s">
        <v>35673</v>
      </c>
      <c r="BN1267" s="82" t="str">
        <f t="shared" si="82"/>
        <v>DZ0</v>
      </c>
      <c r="BV1267" s="82" t="s">
        <v>28742</v>
      </c>
      <c r="BW1267" s="82">
        <v>2170</v>
      </c>
      <c r="BX1267" s="82" t="s">
        <v>35673</v>
      </c>
      <c r="BY1267" s="82" t="str">
        <f t="shared" si="83"/>
        <v>EZ0</v>
      </c>
    </row>
    <row r="1268" spans="1:77" ht="13.5" customHeight="1">
      <c r="A1268" s="82" t="s">
        <v>35159</v>
      </c>
      <c r="D1268" s="82" t="s">
        <v>35160</v>
      </c>
      <c r="T1268" s="82" t="s">
        <v>28714</v>
      </c>
      <c r="U1268" s="82">
        <v>2171</v>
      </c>
      <c r="V1268" s="82" t="s">
        <v>35675</v>
      </c>
      <c r="W1268" s="82" t="str">
        <f t="shared" si="80"/>
        <v>AZ1</v>
      </c>
      <c r="Y1268" s="82" t="s">
        <v>28846</v>
      </c>
      <c r="AA1268" s="82" t="s">
        <v>33510</v>
      </c>
      <c r="AB1268" s="82" t="s">
        <v>28722</v>
      </c>
      <c r="AC1268" s="82">
        <v>2171</v>
      </c>
      <c r="AD1268" s="82" t="s">
        <v>35675</v>
      </c>
      <c r="AE1268" s="82" t="str">
        <f t="shared" si="81"/>
        <v>BZ1</v>
      </c>
      <c r="AX1268" s="82" t="s">
        <v>28728</v>
      </c>
      <c r="AY1268" s="82">
        <v>2171</v>
      </c>
      <c r="AZ1268" s="82" t="s">
        <v>35675</v>
      </c>
      <c r="BA1268" s="82" t="str">
        <f>AX1268&amp;AZ1268</f>
        <v>CZ1</v>
      </c>
      <c r="BK1268" s="82" t="s">
        <v>28735</v>
      </c>
      <c r="BL1268" s="82">
        <v>2171</v>
      </c>
      <c r="BM1268" s="82" t="s">
        <v>35675</v>
      </c>
      <c r="BN1268" s="82" t="str">
        <f t="shared" si="82"/>
        <v>DZ1</v>
      </c>
      <c r="BV1268" s="82" t="s">
        <v>28742</v>
      </c>
      <c r="BW1268" s="82">
        <v>2171</v>
      </c>
      <c r="BX1268" s="82" t="s">
        <v>35675</v>
      </c>
      <c r="BY1268" s="82" t="str">
        <f t="shared" si="83"/>
        <v>EZ1</v>
      </c>
    </row>
    <row r="1269" spans="1:77" ht="13.5" customHeight="1">
      <c r="A1269" s="82" t="s">
        <v>35159</v>
      </c>
      <c r="D1269" s="82" t="s">
        <v>35160</v>
      </c>
      <c r="T1269" s="82" t="s">
        <v>28714</v>
      </c>
      <c r="U1269" s="82">
        <v>2172</v>
      </c>
      <c r="V1269" s="82" t="s">
        <v>35676</v>
      </c>
      <c r="W1269" s="82" t="str">
        <f t="shared" si="80"/>
        <v>AZ2</v>
      </c>
      <c r="Y1269" s="82" t="s">
        <v>28846</v>
      </c>
      <c r="AA1269" s="82" t="s">
        <v>35677</v>
      </c>
      <c r="AB1269" s="82" t="s">
        <v>28722</v>
      </c>
      <c r="AC1269" s="82">
        <v>2172</v>
      </c>
      <c r="AD1269" s="82" t="s">
        <v>35676</v>
      </c>
      <c r="AE1269" s="82" t="str">
        <f t="shared" si="81"/>
        <v>BZ2</v>
      </c>
      <c r="AX1269" s="82" t="s">
        <v>28728</v>
      </c>
      <c r="AY1269" s="82">
        <v>2172</v>
      </c>
      <c r="AZ1269" s="82" t="s">
        <v>35676</v>
      </c>
      <c r="BA1269" s="82" t="str">
        <f>AX1269&amp;AZ1269</f>
        <v>CZ2</v>
      </c>
      <c r="BK1269" s="82" t="s">
        <v>28735</v>
      </c>
      <c r="BL1269" s="82">
        <v>2172</v>
      </c>
      <c r="BM1269" s="82" t="s">
        <v>35676</v>
      </c>
      <c r="BN1269" s="82" t="str">
        <f t="shared" si="82"/>
        <v>DZ2</v>
      </c>
      <c r="BV1269" s="82" t="s">
        <v>28742</v>
      </c>
      <c r="BW1269" s="82">
        <v>2172</v>
      </c>
      <c r="BX1269" s="82" t="s">
        <v>35676</v>
      </c>
      <c r="BY1269" s="82" t="str">
        <f t="shared" si="83"/>
        <v>EZ2</v>
      </c>
    </row>
    <row r="1270" spans="1:77" ht="13.5" customHeight="1">
      <c r="A1270" s="82" t="s">
        <v>35159</v>
      </c>
      <c r="D1270" s="82" t="s">
        <v>35160</v>
      </c>
      <c r="T1270" s="82" t="s">
        <v>28714</v>
      </c>
      <c r="U1270" s="82">
        <v>2173</v>
      </c>
      <c r="V1270" s="82" t="s">
        <v>35678</v>
      </c>
      <c r="W1270" s="82" t="str">
        <f t="shared" si="80"/>
        <v>AZ3</v>
      </c>
      <c r="Y1270" s="82" t="s">
        <v>28846</v>
      </c>
      <c r="AA1270" s="82" t="s">
        <v>35679</v>
      </c>
      <c r="AB1270" s="82" t="s">
        <v>28722</v>
      </c>
      <c r="AC1270" s="82">
        <v>2173</v>
      </c>
      <c r="AD1270" s="82" t="s">
        <v>35678</v>
      </c>
      <c r="AE1270" s="82" t="str">
        <f t="shared" si="81"/>
        <v>BZ3</v>
      </c>
      <c r="AX1270" s="82" t="s">
        <v>28728</v>
      </c>
      <c r="AY1270" s="82">
        <v>2173</v>
      </c>
      <c r="AZ1270" s="82" t="s">
        <v>35678</v>
      </c>
      <c r="BA1270" s="82" t="str">
        <f>AX1270&amp;AZ1270</f>
        <v>CZ3</v>
      </c>
      <c r="BK1270" s="82" t="s">
        <v>28735</v>
      </c>
      <c r="BL1270" s="82">
        <v>2173</v>
      </c>
      <c r="BM1270" s="82" t="s">
        <v>35678</v>
      </c>
      <c r="BN1270" s="82" t="str">
        <f t="shared" si="82"/>
        <v>DZ3</v>
      </c>
      <c r="BV1270" s="82" t="s">
        <v>28742</v>
      </c>
      <c r="BW1270" s="82">
        <v>2173</v>
      </c>
      <c r="BX1270" s="82" t="s">
        <v>35678</v>
      </c>
      <c r="BY1270" s="82" t="str">
        <f t="shared" si="83"/>
        <v>EZ3</v>
      </c>
    </row>
    <row r="1271" spans="1:77" ht="13.5" customHeight="1">
      <c r="A1271" s="82" t="s">
        <v>35159</v>
      </c>
      <c r="D1271" s="82" t="s">
        <v>35160</v>
      </c>
      <c r="T1271" s="82" t="s">
        <v>28714</v>
      </c>
      <c r="U1271" s="82">
        <v>2174</v>
      </c>
      <c r="V1271" s="82" t="s">
        <v>35680</v>
      </c>
      <c r="W1271" s="82" t="str">
        <f t="shared" si="80"/>
        <v>AZ4</v>
      </c>
      <c r="Y1271" s="82" t="s">
        <v>28846</v>
      </c>
      <c r="AA1271" s="82" t="s">
        <v>35681</v>
      </c>
      <c r="AB1271" s="82" t="s">
        <v>28722</v>
      </c>
      <c r="AC1271" s="82">
        <v>2174</v>
      </c>
      <c r="AD1271" s="82" t="s">
        <v>35680</v>
      </c>
      <c r="AE1271" s="82" t="str">
        <f t="shared" si="81"/>
        <v>BZ4</v>
      </c>
      <c r="AX1271" s="82" t="s">
        <v>28728</v>
      </c>
      <c r="AY1271" s="82">
        <v>2174</v>
      </c>
      <c r="AZ1271" s="82" t="s">
        <v>35680</v>
      </c>
      <c r="BA1271" s="82" t="str">
        <f>AX1271&amp;AZ1271</f>
        <v>CZ4</v>
      </c>
      <c r="BK1271" s="82" t="s">
        <v>28735</v>
      </c>
      <c r="BL1271" s="82">
        <v>2174</v>
      </c>
      <c r="BM1271" s="82" t="s">
        <v>35680</v>
      </c>
      <c r="BN1271" s="82" t="str">
        <f t="shared" si="82"/>
        <v>DZ4</v>
      </c>
      <c r="BV1271" s="82" t="s">
        <v>28742</v>
      </c>
      <c r="BW1271" s="82">
        <v>2174</v>
      </c>
      <c r="BX1271" s="82" t="s">
        <v>35680</v>
      </c>
      <c r="BY1271" s="82" t="str">
        <f t="shared" si="83"/>
        <v>EZ4</v>
      </c>
    </row>
    <row r="1272" spans="1:77" ht="13.5" customHeight="1">
      <c r="A1272" s="82" t="s">
        <v>35159</v>
      </c>
      <c r="D1272" s="82" t="s">
        <v>35160</v>
      </c>
      <c r="T1272" s="82" t="s">
        <v>28714</v>
      </c>
      <c r="U1272" s="82">
        <v>2175</v>
      </c>
      <c r="V1272" s="82" t="s">
        <v>35682</v>
      </c>
      <c r="W1272" s="82" t="str">
        <f t="shared" si="80"/>
        <v>AZ5</v>
      </c>
      <c r="Y1272" s="82" t="s">
        <v>28846</v>
      </c>
      <c r="AA1272" s="82" t="s">
        <v>35683</v>
      </c>
      <c r="AB1272" s="82" t="s">
        <v>28722</v>
      </c>
      <c r="AC1272" s="82">
        <v>2175</v>
      </c>
      <c r="AD1272" s="82" t="s">
        <v>35682</v>
      </c>
      <c r="AE1272" s="82" t="str">
        <f t="shared" si="81"/>
        <v>BZ5</v>
      </c>
      <c r="AX1272" s="82" t="s">
        <v>28728</v>
      </c>
      <c r="AY1272" s="82">
        <v>2175</v>
      </c>
      <c r="AZ1272" s="82" t="s">
        <v>35682</v>
      </c>
      <c r="BA1272" s="82" t="str">
        <f>AX1272&amp;AZ1272</f>
        <v>CZ5</v>
      </c>
      <c r="BK1272" s="82" t="s">
        <v>28735</v>
      </c>
      <c r="BL1272" s="82">
        <v>2175</v>
      </c>
      <c r="BM1272" s="82" t="s">
        <v>35682</v>
      </c>
      <c r="BN1272" s="82" t="str">
        <f t="shared" si="82"/>
        <v>DZ5</v>
      </c>
      <c r="BV1272" s="82" t="s">
        <v>28742</v>
      </c>
      <c r="BW1272" s="82">
        <v>2175</v>
      </c>
      <c r="BX1272" s="82" t="s">
        <v>35682</v>
      </c>
      <c r="BY1272" s="82" t="str">
        <f t="shared" si="83"/>
        <v>EZ5</v>
      </c>
    </row>
    <row r="1273" spans="1:77" ht="13.5" customHeight="1">
      <c r="A1273" s="82" t="s">
        <v>35159</v>
      </c>
      <c r="D1273" s="82" t="s">
        <v>35160</v>
      </c>
      <c r="T1273" s="82" t="s">
        <v>28714</v>
      </c>
      <c r="U1273" s="82">
        <v>2176</v>
      </c>
      <c r="V1273" s="82" t="s">
        <v>35684</v>
      </c>
      <c r="W1273" s="82" t="str">
        <f t="shared" si="80"/>
        <v>AZ6</v>
      </c>
      <c r="Y1273" s="82" t="s">
        <v>28846</v>
      </c>
      <c r="AA1273" s="82" t="s">
        <v>35685</v>
      </c>
      <c r="AB1273" s="82" t="s">
        <v>28722</v>
      </c>
      <c r="AC1273" s="82">
        <v>2176</v>
      </c>
      <c r="AD1273" s="82" t="s">
        <v>35684</v>
      </c>
      <c r="AE1273" s="82" t="str">
        <f t="shared" si="81"/>
        <v>BZ6</v>
      </c>
      <c r="AX1273" s="82" t="s">
        <v>28728</v>
      </c>
      <c r="AY1273" s="82">
        <v>2176</v>
      </c>
      <c r="AZ1273" s="82" t="s">
        <v>35684</v>
      </c>
      <c r="BA1273" s="82" t="str">
        <f>AX1273&amp;AZ1273</f>
        <v>CZ6</v>
      </c>
      <c r="BK1273" s="82" t="s">
        <v>28735</v>
      </c>
      <c r="BL1273" s="82">
        <v>2176</v>
      </c>
      <c r="BM1273" s="82" t="s">
        <v>35684</v>
      </c>
      <c r="BN1273" s="82" t="str">
        <f t="shared" si="82"/>
        <v>DZ6</v>
      </c>
      <c r="BV1273" s="82" t="s">
        <v>28742</v>
      </c>
      <c r="BW1273" s="82">
        <v>2176</v>
      </c>
      <c r="BX1273" s="82" t="s">
        <v>35684</v>
      </c>
      <c r="BY1273" s="82" t="str">
        <f t="shared" si="83"/>
        <v>EZ6</v>
      </c>
    </row>
    <row r="1274" spans="1:77" ht="13.5" customHeight="1">
      <c r="A1274" s="82" t="s">
        <v>35159</v>
      </c>
      <c r="D1274" s="82" t="s">
        <v>35160</v>
      </c>
      <c r="T1274" s="82" t="s">
        <v>28714</v>
      </c>
      <c r="U1274" s="82">
        <v>2177</v>
      </c>
      <c r="V1274" s="82" t="s">
        <v>35686</v>
      </c>
      <c r="W1274" s="82" t="str">
        <f t="shared" si="80"/>
        <v>AZ7</v>
      </c>
      <c r="Y1274" s="82" t="s">
        <v>28846</v>
      </c>
      <c r="AA1274" s="82" t="s">
        <v>35687</v>
      </c>
      <c r="AB1274" s="82" t="s">
        <v>28722</v>
      </c>
      <c r="AC1274" s="82">
        <v>2177</v>
      </c>
      <c r="AD1274" s="82" t="s">
        <v>35686</v>
      </c>
      <c r="AE1274" s="82" t="str">
        <f t="shared" si="81"/>
        <v>BZ7</v>
      </c>
      <c r="AX1274" s="82" t="s">
        <v>28728</v>
      </c>
      <c r="AY1274" s="82">
        <v>2177</v>
      </c>
      <c r="AZ1274" s="82" t="s">
        <v>35686</v>
      </c>
      <c r="BA1274" s="82" t="str">
        <f>AX1274&amp;AZ1274</f>
        <v>CZ7</v>
      </c>
      <c r="BK1274" s="82" t="s">
        <v>28735</v>
      </c>
      <c r="BL1274" s="82">
        <v>2177</v>
      </c>
      <c r="BM1274" s="82" t="s">
        <v>35686</v>
      </c>
      <c r="BN1274" s="82" t="str">
        <f t="shared" si="82"/>
        <v>DZ7</v>
      </c>
      <c r="BV1274" s="82" t="s">
        <v>28742</v>
      </c>
      <c r="BW1274" s="82">
        <v>2177</v>
      </c>
      <c r="BX1274" s="82" t="s">
        <v>35686</v>
      </c>
      <c r="BY1274" s="82" t="str">
        <f t="shared" si="83"/>
        <v>EZ7</v>
      </c>
    </row>
    <row r="1275" spans="1:77" ht="13.5" customHeight="1">
      <c r="A1275" s="82" t="s">
        <v>35159</v>
      </c>
      <c r="D1275" s="82" t="s">
        <v>35160</v>
      </c>
      <c r="T1275" s="82" t="s">
        <v>28714</v>
      </c>
      <c r="U1275" s="82">
        <v>2178</v>
      </c>
      <c r="V1275" s="82" t="s">
        <v>35688</v>
      </c>
      <c r="W1275" s="82" t="str">
        <f t="shared" si="80"/>
        <v>AZ8</v>
      </c>
      <c r="Y1275" s="82" t="s">
        <v>28846</v>
      </c>
      <c r="AA1275" s="82" t="s">
        <v>35689</v>
      </c>
      <c r="AB1275" s="82" t="s">
        <v>28722</v>
      </c>
      <c r="AC1275" s="82">
        <v>2178</v>
      </c>
      <c r="AD1275" s="82" t="s">
        <v>35688</v>
      </c>
      <c r="AE1275" s="82" t="str">
        <f t="shared" si="81"/>
        <v>BZ8</v>
      </c>
      <c r="AX1275" s="82" t="s">
        <v>28728</v>
      </c>
      <c r="AY1275" s="82">
        <v>2178</v>
      </c>
      <c r="AZ1275" s="82" t="s">
        <v>35688</v>
      </c>
      <c r="BA1275" s="82" t="str">
        <f>AX1275&amp;AZ1275</f>
        <v>CZ8</v>
      </c>
      <c r="BK1275" s="82" t="s">
        <v>28735</v>
      </c>
      <c r="BL1275" s="82">
        <v>2178</v>
      </c>
      <c r="BM1275" s="82" t="s">
        <v>35688</v>
      </c>
      <c r="BN1275" s="82" t="str">
        <f t="shared" si="82"/>
        <v>DZ8</v>
      </c>
      <c r="BV1275" s="82" t="s">
        <v>28742</v>
      </c>
      <c r="BW1275" s="82">
        <v>2178</v>
      </c>
      <c r="BX1275" s="82" t="s">
        <v>35688</v>
      </c>
      <c r="BY1275" s="82" t="str">
        <f t="shared" si="83"/>
        <v>EZ8</v>
      </c>
    </row>
    <row r="1276" spans="1:77" ht="13.5" customHeight="1">
      <c r="A1276" s="82" t="s">
        <v>35159</v>
      </c>
      <c r="D1276" s="82" t="s">
        <v>35160</v>
      </c>
      <c r="T1276" s="82" t="s">
        <v>28714</v>
      </c>
      <c r="U1276" s="82">
        <v>2179</v>
      </c>
      <c r="V1276" s="82" t="s">
        <v>35690</v>
      </c>
      <c r="W1276" s="82" t="str">
        <f t="shared" si="80"/>
        <v>AZ9</v>
      </c>
      <c r="Y1276" s="82" t="s">
        <v>28846</v>
      </c>
      <c r="AA1276" s="82" t="s">
        <v>35691</v>
      </c>
      <c r="AB1276" s="82" t="s">
        <v>28722</v>
      </c>
      <c r="AC1276" s="82">
        <v>2179</v>
      </c>
      <c r="AD1276" s="82" t="s">
        <v>35690</v>
      </c>
      <c r="AE1276" s="82" t="str">
        <f t="shared" si="81"/>
        <v>BZ9</v>
      </c>
      <c r="AX1276" s="82" t="s">
        <v>28728</v>
      </c>
      <c r="AY1276" s="82">
        <v>2179</v>
      </c>
      <c r="AZ1276" s="82" t="s">
        <v>35690</v>
      </c>
      <c r="BA1276" s="82" t="str">
        <f>AX1276&amp;AZ1276</f>
        <v>CZ9</v>
      </c>
      <c r="BK1276" s="82" t="s">
        <v>28735</v>
      </c>
      <c r="BL1276" s="82">
        <v>2179</v>
      </c>
      <c r="BM1276" s="82" t="s">
        <v>35690</v>
      </c>
      <c r="BN1276" s="82" t="str">
        <f t="shared" si="82"/>
        <v>DZ9</v>
      </c>
      <c r="BV1276" s="82" t="s">
        <v>28742</v>
      </c>
      <c r="BW1276" s="82">
        <v>2179</v>
      </c>
      <c r="BX1276" s="82" t="s">
        <v>35690</v>
      </c>
      <c r="BY1276" s="82" t="str">
        <f t="shared" si="83"/>
        <v>EZ9</v>
      </c>
    </row>
    <row r="1277" spans="1:77" ht="13.5" customHeight="1">
      <c r="A1277" s="82" t="s">
        <v>35159</v>
      </c>
      <c r="D1277" s="82" t="s">
        <v>35160</v>
      </c>
      <c r="T1277" s="82" t="s">
        <v>28714</v>
      </c>
      <c r="U1277" s="82">
        <v>2180</v>
      </c>
      <c r="V1277" s="82" t="s">
        <v>28853</v>
      </c>
      <c r="W1277" s="82" t="str">
        <f t="shared" si="80"/>
        <v>AZA</v>
      </c>
      <c r="Y1277" s="82" t="s">
        <v>28846</v>
      </c>
      <c r="AA1277" s="82" t="s">
        <v>35692</v>
      </c>
      <c r="AB1277" s="82" t="s">
        <v>28722</v>
      </c>
      <c r="AC1277" s="82">
        <v>2180</v>
      </c>
      <c r="AD1277" s="82" t="s">
        <v>28853</v>
      </c>
      <c r="AE1277" s="82" t="str">
        <f t="shared" si="81"/>
        <v>BZA</v>
      </c>
      <c r="AX1277" s="82" t="s">
        <v>28728</v>
      </c>
      <c r="AY1277" s="82">
        <v>2180</v>
      </c>
      <c r="AZ1277" s="82" t="s">
        <v>28853</v>
      </c>
      <c r="BA1277" s="82" t="str">
        <f>AX1277&amp;AZ1277</f>
        <v>CZA</v>
      </c>
      <c r="BK1277" s="82" t="s">
        <v>28735</v>
      </c>
      <c r="BL1277" s="82">
        <v>2180</v>
      </c>
      <c r="BM1277" s="82" t="s">
        <v>28853</v>
      </c>
      <c r="BN1277" s="82" t="str">
        <f t="shared" si="82"/>
        <v>DZA</v>
      </c>
      <c r="BV1277" s="82" t="s">
        <v>28742</v>
      </c>
      <c r="BW1277" s="82">
        <v>2180</v>
      </c>
      <c r="BX1277" s="82" t="s">
        <v>28853</v>
      </c>
      <c r="BY1277" s="82" t="str">
        <f t="shared" si="83"/>
        <v>EZA</v>
      </c>
    </row>
    <row r="1278" spans="1:77" ht="13.5" customHeight="1">
      <c r="A1278" s="82" t="s">
        <v>35159</v>
      </c>
      <c r="D1278" s="82" t="s">
        <v>35160</v>
      </c>
      <c r="T1278" s="82" t="s">
        <v>28714</v>
      </c>
      <c r="U1278" s="82">
        <v>2181</v>
      </c>
      <c r="V1278" s="82" t="s">
        <v>28854</v>
      </c>
      <c r="W1278" s="82" t="str">
        <f t="shared" si="80"/>
        <v>AZB</v>
      </c>
      <c r="Y1278" s="82" t="s">
        <v>28846</v>
      </c>
      <c r="AA1278" s="82" t="s">
        <v>35693</v>
      </c>
      <c r="AB1278" s="82" t="s">
        <v>28722</v>
      </c>
      <c r="AC1278" s="82">
        <v>2181</v>
      </c>
      <c r="AD1278" s="82" t="s">
        <v>28854</v>
      </c>
      <c r="AE1278" s="82" t="str">
        <f t="shared" si="81"/>
        <v>BZB</v>
      </c>
      <c r="AX1278" s="82" t="s">
        <v>28728</v>
      </c>
      <c r="AY1278" s="82">
        <v>2181</v>
      </c>
      <c r="AZ1278" s="82" t="s">
        <v>28854</v>
      </c>
      <c r="BA1278" s="82" t="str">
        <f>AX1278&amp;AZ1278</f>
        <v>CZB</v>
      </c>
      <c r="BK1278" s="82" t="s">
        <v>28735</v>
      </c>
      <c r="BL1278" s="82">
        <v>2181</v>
      </c>
      <c r="BM1278" s="82" t="s">
        <v>28854</v>
      </c>
      <c r="BN1278" s="82" t="str">
        <f t="shared" si="82"/>
        <v>DZB</v>
      </c>
      <c r="BV1278" s="82" t="s">
        <v>28742</v>
      </c>
      <c r="BW1278" s="82">
        <v>2181</v>
      </c>
      <c r="BX1278" s="82" t="s">
        <v>28854</v>
      </c>
      <c r="BY1278" s="82" t="str">
        <f t="shared" si="83"/>
        <v>EZB</v>
      </c>
    </row>
    <row r="1279" spans="1:77" ht="13.5" customHeight="1">
      <c r="A1279" s="82" t="s">
        <v>35159</v>
      </c>
      <c r="D1279" s="82" t="s">
        <v>35160</v>
      </c>
      <c r="T1279" s="82" t="s">
        <v>28714</v>
      </c>
      <c r="U1279" s="82">
        <v>2182</v>
      </c>
      <c r="V1279" s="82" t="s">
        <v>35694</v>
      </c>
      <c r="W1279" s="82" t="str">
        <f t="shared" si="80"/>
        <v>AZC</v>
      </c>
      <c r="Y1279" s="82" t="s">
        <v>28846</v>
      </c>
      <c r="AA1279" s="82" t="s">
        <v>35695</v>
      </c>
      <c r="AB1279" s="82" t="s">
        <v>28722</v>
      </c>
      <c r="AC1279" s="82">
        <v>2182</v>
      </c>
      <c r="AD1279" s="82" t="s">
        <v>35694</v>
      </c>
      <c r="AE1279" s="82" t="str">
        <f t="shared" si="81"/>
        <v>BZC</v>
      </c>
      <c r="AX1279" s="82" t="s">
        <v>28728</v>
      </c>
      <c r="AY1279" s="82">
        <v>2182</v>
      </c>
      <c r="AZ1279" s="82" t="s">
        <v>35694</v>
      </c>
      <c r="BA1279" s="82" t="str">
        <f>AX1279&amp;AZ1279</f>
        <v>CZC</v>
      </c>
      <c r="BK1279" s="82" t="s">
        <v>28735</v>
      </c>
      <c r="BL1279" s="82">
        <v>2182</v>
      </c>
      <c r="BM1279" s="82" t="s">
        <v>35694</v>
      </c>
      <c r="BN1279" s="82" t="str">
        <f t="shared" si="82"/>
        <v>DZC</v>
      </c>
      <c r="BV1279" s="82" t="s">
        <v>28742</v>
      </c>
      <c r="BW1279" s="82">
        <v>2182</v>
      </c>
      <c r="BX1279" s="82" t="s">
        <v>35694</v>
      </c>
      <c r="BY1279" s="82" t="str">
        <f t="shared" si="83"/>
        <v>EZC</v>
      </c>
    </row>
    <row r="1280" spans="1:77" ht="13.5" customHeight="1">
      <c r="A1280" s="82" t="s">
        <v>35159</v>
      </c>
      <c r="D1280" s="82" t="s">
        <v>35160</v>
      </c>
      <c r="T1280" s="82" t="s">
        <v>28714</v>
      </c>
      <c r="U1280" s="82">
        <v>2183</v>
      </c>
      <c r="V1280" s="82" t="s">
        <v>35696</v>
      </c>
      <c r="W1280" s="82" t="str">
        <f t="shared" si="80"/>
        <v>AZD</v>
      </c>
      <c r="Y1280" s="82" t="s">
        <v>28846</v>
      </c>
      <c r="AA1280" s="82" t="s">
        <v>32765</v>
      </c>
      <c r="AB1280" s="82" t="s">
        <v>28722</v>
      </c>
      <c r="AC1280" s="82">
        <v>2183</v>
      </c>
      <c r="AD1280" s="82" t="s">
        <v>35696</v>
      </c>
      <c r="AE1280" s="82" t="str">
        <f t="shared" si="81"/>
        <v>BZD</v>
      </c>
      <c r="AX1280" s="82" t="s">
        <v>28728</v>
      </c>
      <c r="AY1280" s="82">
        <v>2183</v>
      </c>
      <c r="AZ1280" s="82" t="s">
        <v>35696</v>
      </c>
      <c r="BA1280" s="82" t="str">
        <f>AX1280&amp;AZ1280</f>
        <v>CZD</v>
      </c>
      <c r="BK1280" s="82" t="s">
        <v>28735</v>
      </c>
      <c r="BL1280" s="82">
        <v>2183</v>
      </c>
      <c r="BM1280" s="82" t="s">
        <v>35696</v>
      </c>
      <c r="BN1280" s="82" t="str">
        <f t="shared" si="82"/>
        <v>DZD</v>
      </c>
      <c r="BV1280" s="82" t="s">
        <v>28742</v>
      </c>
      <c r="BW1280" s="82">
        <v>2183</v>
      </c>
      <c r="BX1280" s="82" t="s">
        <v>35696</v>
      </c>
      <c r="BY1280" s="82" t="str">
        <f t="shared" si="83"/>
        <v>EZD</v>
      </c>
    </row>
    <row r="1281" spans="1:77" ht="13.5" customHeight="1">
      <c r="A1281" s="82" t="s">
        <v>35159</v>
      </c>
      <c r="D1281" s="82" t="s">
        <v>35160</v>
      </c>
      <c r="T1281" s="82" t="s">
        <v>28714</v>
      </c>
      <c r="U1281" s="82">
        <v>2184</v>
      </c>
      <c r="V1281" s="82" t="s">
        <v>35697</v>
      </c>
      <c r="W1281" s="82" t="str">
        <f t="shared" si="80"/>
        <v>AZE</v>
      </c>
      <c r="Y1281" s="82" t="s">
        <v>28846</v>
      </c>
      <c r="AA1281" s="82" t="s">
        <v>35698</v>
      </c>
      <c r="AB1281" s="82" t="s">
        <v>28722</v>
      </c>
      <c r="AC1281" s="82">
        <v>2184</v>
      </c>
      <c r="AD1281" s="82" t="s">
        <v>35697</v>
      </c>
      <c r="AE1281" s="82" t="str">
        <f t="shared" si="81"/>
        <v>BZE</v>
      </c>
      <c r="AX1281" s="82" t="s">
        <v>28728</v>
      </c>
      <c r="AY1281" s="82">
        <v>2184</v>
      </c>
      <c r="AZ1281" s="82" t="s">
        <v>35697</v>
      </c>
      <c r="BA1281" s="82" t="str">
        <f>AX1281&amp;AZ1281</f>
        <v>CZE</v>
      </c>
      <c r="BK1281" s="82" t="s">
        <v>28735</v>
      </c>
      <c r="BL1281" s="82">
        <v>2184</v>
      </c>
      <c r="BM1281" s="82" t="s">
        <v>35697</v>
      </c>
      <c r="BN1281" s="82" t="str">
        <f t="shared" si="82"/>
        <v>DZE</v>
      </c>
      <c r="BV1281" s="82" t="s">
        <v>28742</v>
      </c>
      <c r="BW1281" s="82">
        <v>2184</v>
      </c>
      <c r="BX1281" s="82" t="s">
        <v>35697</v>
      </c>
      <c r="BY1281" s="82" t="str">
        <f t="shared" si="83"/>
        <v>EZE</v>
      </c>
    </row>
    <row r="1282" spans="1:77" ht="13.5" customHeight="1">
      <c r="A1282" s="82" t="s">
        <v>35159</v>
      </c>
      <c r="D1282" s="82" t="s">
        <v>35160</v>
      </c>
      <c r="T1282" s="82" t="s">
        <v>28714</v>
      </c>
      <c r="U1282" s="82">
        <v>2185</v>
      </c>
      <c r="V1282" s="82" t="s">
        <v>35699</v>
      </c>
      <c r="W1282" s="82" t="str">
        <f t="shared" si="80"/>
        <v>AZF</v>
      </c>
      <c r="Y1282" s="82" t="s">
        <v>28846</v>
      </c>
      <c r="AA1282" s="82" t="s">
        <v>35700</v>
      </c>
      <c r="AB1282" s="82" t="s">
        <v>28722</v>
      </c>
      <c r="AC1282" s="82">
        <v>2185</v>
      </c>
      <c r="AD1282" s="82" t="s">
        <v>35699</v>
      </c>
      <c r="AE1282" s="82" t="str">
        <f t="shared" si="81"/>
        <v>BZF</v>
      </c>
      <c r="AX1282" s="82" t="s">
        <v>28728</v>
      </c>
      <c r="AY1282" s="82">
        <v>2185</v>
      </c>
      <c r="AZ1282" s="82" t="s">
        <v>35699</v>
      </c>
      <c r="BA1282" s="82" t="str">
        <f>AX1282&amp;AZ1282</f>
        <v>CZF</v>
      </c>
      <c r="BK1282" s="82" t="s">
        <v>28735</v>
      </c>
      <c r="BL1282" s="82">
        <v>2185</v>
      </c>
      <c r="BM1282" s="82" t="s">
        <v>35699</v>
      </c>
      <c r="BN1282" s="82" t="str">
        <f t="shared" si="82"/>
        <v>DZF</v>
      </c>
      <c r="BV1282" s="82" t="s">
        <v>28742</v>
      </c>
      <c r="BW1282" s="82">
        <v>2185</v>
      </c>
      <c r="BX1282" s="82" t="s">
        <v>35699</v>
      </c>
      <c r="BY1282" s="82" t="str">
        <f t="shared" si="83"/>
        <v>EZF</v>
      </c>
    </row>
    <row r="1283" spans="1:77" ht="13.5" customHeight="1">
      <c r="A1283" s="82" t="s">
        <v>35159</v>
      </c>
      <c r="D1283" s="82" t="s">
        <v>35160</v>
      </c>
      <c r="T1283" s="82" t="s">
        <v>28714</v>
      </c>
      <c r="U1283" s="82">
        <v>2186</v>
      </c>
      <c r="V1283" s="82" t="s">
        <v>35701</v>
      </c>
      <c r="W1283" s="82" t="str">
        <f t="shared" si="80"/>
        <v>AZG</v>
      </c>
      <c r="Y1283" s="82" t="s">
        <v>28846</v>
      </c>
      <c r="AA1283" s="82" t="s">
        <v>35702</v>
      </c>
      <c r="AB1283" s="82" t="s">
        <v>28722</v>
      </c>
      <c r="AC1283" s="82">
        <v>2186</v>
      </c>
      <c r="AD1283" s="82" t="s">
        <v>35701</v>
      </c>
      <c r="AE1283" s="82" t="str">
        <f t="shared" si="81"/>
        <v>BZG</v>
      </c>
      <c r="AX1283" s="82" t="s">
        <v>28728</v>
      </c>
      <c r="AY1283" s="82">
        <v>2186</v>
      </c>
      <c r="AZ1283" s="82" t="s">
        <v>35701</v>
      </c>
      <c r="BA1283" s="82" t="str">
        <f>AX1283&amp;AZ1283</f>
        <v>CZG</v>
      </c>
      <c r="BK1283" s="82" t="s">
        <v>28735</v>
      </c>
      <c r="BL1283" s="82">
        <v>2186</v>
      </c>
      <c r="BM1283" s="82" t="s">
        <v>35701</v>
      </c>
      <c r="BN1283" s="82" t="str">
        <f t="shared" si="82"/>
        <v>DZG</v>
      </c>
      <c r="BV1283" s="82" t="s">
        <v>28742</v>
      </c>
      <c r="BW1283" s="82">
        <v>2186</v>
      </c>
      <c r="BX1283" s="82" t="s">
        <v>35701</v>
      </c>
      <c r="BY1283" s="82" t="str">
        <f t="shared" si="83"/>
        <v>EZG</v>
      </c>
    </row>
    <row r="1284" spans="1:77" ht="13.5" customHeight="1">
      <c r="A1284" s="82" t="s">
        <v>35159</v>
      </c>
      <c r="D1284" s="82" t="s">
        <v>35160</v>
      </c>
      <c r="T1284" s="82" t="s">
        <v>28714</v>
      </c>
      <c r="U1284" s="82">
        <v>2187</v>
      </c>
      <c r="V1284" s="82" t="s">
        <v>35703</v>
      </c>
      <c r="W1284" s="82" t="str">
        <f t="shared" si="80"/>
        <v>AZH</v>
      </c>
      <c r="Y1284" s="82" t="s">
        <v>28846</v>
      </c>
      <c r="AA1284" s="82" t="s">
        <v>35704</v>
      </c>
      <c r="AB1284" s="82" t="s">
        <v>28722</v>
      </c>
      <c r="AC1284" s="82">
        <v>2187</v>
      </c>
      <c r="AD1284" s="82" t="s">
        <v>35703</v>
      </c>
      <c r="AE1284" s="82" t="str">
        <f t="shared" si="81"/>
        <v>BZH</v>
      </c>
      <c r="AX1284" s="82" t="s">
        <v>28728</v>
      </c>
      <c r="AY1284" s="82">
        <v>2187</v>
      </c>
      <c r="AZ1284" s="82" t="s">
        <v>35703</v>
      </c>
      <c r="BA1284" s="82" t="str">
        <f>AX1284&amp;AZ1284</f>
        <v>CZH</v>
      </c>
      <c r="BK1284" s="82" t="s">
        <v>28735</v>
      </c>
      <c r="BL1284" s="82">
        <v>2187</v>
      </c>
      <c r="BM1284" s="82" t="s">
        <v>35703</v>
      </c>
      <c r="BN1284" s="82" t="str">
        <f t="shared" si="82"/>
        <v>DZH</v>
      </c>
      <c r="BV1284" s="82" t="s">
        <v>28742</v>
      </c>
      <c r="BW1284" s="82">
        <v>2187</v>
      </c>
      <c r="BX1284" s="82" t="s">
        <v>35703</v>
      </c>
      <c r="BY1284" s="82" t="str">
        <f t="shared" si="83"/>
        <v>EZH</v>
      </c>
    </row>
    <row r="1285" spans="1:77" ht="13.5" customHeight="1">
      <c r="A1285" s="82" t="s">
        <v>35159</v>
      </c>
      <c r="D1285" s="82" t="s">
        <v>35160</v>
      </c>
      <c r="T1285" s="82" t="s">
        <v>28714</v>
      </c>
      <c r="U1285" s="82">
        <v>2188</v>
      </c>
      <c r="V1285" s="82" t="s">
        <v>35705</v>
      </c>
      <c r="W1285" s="82" t="str">
        <f t="shared" si="80"/>
        <v>AZI</v>
      </c>
      <c r="Y1285" s="82" t="s">
        <v>28846</v>
      </c>
      <c r="AA1285" s="82" t="s">
        <v>35706</v>
      </c>
      <c r="AB1285" s="82" t="s">
        <v>28722</v>
      </c>
      <c r="AC1285" s="82">
        <v>2188</v>
      </c>
      <c r="AD1285" s="82" t="s">
        <v>35705</v>
      </c>
      <c r="AE1285" s="82" t="str">
        <f t="shared" si="81"/>
        <v>BZI</v>
      </c>
      <c r="AX1285" s="82" t="s">
        <v>28728</v>
      </c>
      <c r="AY1285" s="82">
        <v>2188</v>
      </c>
      <c r="AZ1285" s="82" t="s">
        <v>35705</v>
      </c>
      <c r="BA1285" s="82" t="str">
        <f>AX1285&amp;AZ1285</f>
        <v>CZI</v>
      </c>
      <c r="BK1285" s="82" t="s">
        <v>28735</v>
      </c>
      <c r="BL1285" s="82">
        <v>2188</v>
      </c>
      <c r="BM1285" s="82" t="s">
        <v>35705</v>
      </c>
      <c r="BN1285" s="82" t="str">
        <f t="shared" si="82"/>
        <v>DZI</v>
      </c>
      <c r="BV1285" s="82" t="s">
        <v>28742</v>
      </c>
      <c r="BW1285" s="82">
        <v>2188</v>
      </c>
      <c r="BX1285" s="82" t="s">
        <v>35705</v>
      </c>
      <c r="BY1285" s="82" t="str">
        <f t="shared" si="83"/>
        <v>EZI</v>
      </c>
    </row>
    <row r="1286" spans="1:77" ht="13.5" customHeight="1">
      <c r="A1286" s="82" t="s">
        <v>35159</v>
      </c>
      <c r="D1286" s="82" t="s">
        <v>35160</v>
      </c>
      <c r="T1286" s="82" t="s">
        <v>28714</v>
      </c>
      <c r="U1286" s="82">
        <v>2189</v>
      </c>
      <c r="V1286" s="82" t="s">
        <v>35707</v>
      </c>
      <c r="W1286" s="82" t="str">
        <f t="shared" si="80"/>
        <v>AZJ</v>
      </c>
      <c r="Y1286" s="82" t="s">
        <v>28846</v>
      </c>
      <c r="AA1286" s="82" t="s">
        <v>35708</v>
      </c>
      <c r="AB1286" s="82" t="s">
        <v>28722</v>
      </c>
      <c r="AC1286" s="82">
        <v>2189</v>
      </c>
      <c r="AD1286" s="82" t="s">
        <v>35707</v>
      </c>
      <c r="AE1286" s="82" t="str">
        <f t="shared" si="81"/>
        <v>BZJ</v>
      </c>
      <c r="AX1286" s="82" t="s">
        <v>28728</v>
      </c>
      <c r="AY1286" s="82">
        <v>2189</v>
      </c>
      <c r="AZ1286" s="82" t="s">
        <v>35707</v>
      </c>
      <c r="BA1286" s="82" t="str">
        <f>AX1286&amp;AZ1286</f>
        <v>CZJ</v>
      </c>
      <c r="BK1286" s="82" t="s">
        <v>28735</v>
      </c>
      <c r="BL1286" s="82">
        <v>2189</v>
      </c>
      <c r="BM1286" s="82" t="s">
        <v>35707</v>
      </c>
      <c r="BN1286" s="82" t="str">
        <f t="shared" si="82"/>
        <v>DZJ</v>
      </c>
      <c r="BV1286" s="82" t="s">
        <v>28742</v>
      </c>
      <c r="BW1286" s="82">
        <v>2189</v>
      </c>
      <c r="BX1286" s="82" t="s">
        <v>35707</v>
      </c>
      <c r="BY1286" s="82" t="str">
        <f t="shared" si="83"/>
        <v>EZJ</v>
      </c>
    </row>
    <row r="1287" spans="1:77" ht="13.5" customHeight="1">
      <c r="A1287" s="82" t="s">
        <v>35159</v>
      </c>
      <c r="D1287" s="82" t="s">
        <v>35160</v>
      </c>
      <c r="T1287" s="82" t="s">
        <v>28714</v>
      </c>
      <c r="U1287" s="82">
        <v>2190</v>
      </c>
      <c r="V1287" s="82" t="s">
        <v>35709</v>
      </c>
      <c r="W1287" s="82" t="str">
        <f t="shared" si="80"/>
        <v>AZK</v>
      </c>
      <c r="Y1287" s="82" t="s">
        <v>28846</v>
      </c>
      <c r="AA1287" s="82" t="s">
        <v>35710</v>
      </c>
      <c r="AB1287" s="82" t="s">
        <v>28722</v>
      </c>
      <c r="AC1287" s="82">
        <v>2190</v>
      </c>
      <c r="AD1287" s="82" t="s">
        <v>35709</v>
      </c>
      <c r="AE1287" s="82" t="str">
        <f t="shared" si="81"/>
        <v>BZK</v>
      </c>
      <c r="AX1287" s="82" t="s">
        <v>28728</v>
      </c>
      <c r="AY1287" s="82">
        <v>2190</v>
      </c>
      <c r="AZ1287" s="82" t="s">
        <v>35709</v>
      </c>
      <c r="BA1287" s="82" t="str">
        <f>AX1287&amp;AZ1287</f>
        <v>CZK</v>
      </c>
      <c r="BK1287" s="82" t="s">
        <v>28735</v>
      </c>
      <c r="BL1287" s="82">
        <v>2190</v>
      </c>
      <c r="BM1287" s="82" t="s">
        <v>35709</v>
      </c>
      <c r="BN1287" s="82" t="str">
        <f t="shared" si="82"/>
        <v>DZK</v>
      </c>
      <c r="BV1287" s="82" t="s">
        <v>28742</v>
      </c>
      <c r="BW1287" s="82">
        <v>2190</v>
      </c>
      <c r="BX1287" s="82" t="s">
        <v>35709</v>
      </c>
      <c r="BY1287" s="82" t="str">
        <f t="shared" si="83"/>
        <v>EZK</v>
      </c>
    </row>
    <row r="1288" spans="1:77" ht="13.5" customHeight="1">
      <c r="A1288" s="82" t="s">
        <v>35159</v>
      </c>
      <c r="D1288" s="82" t="s">
        <v>35160</v>
      </c>
      <c r="T1288" s="82" t="s">
        <v>28714</v>
      </c>
      <c r="U1288" s="82">
        <v>2191</v>
      </c>
      <c r="V1288" s="82" t="s">
        <v>35711</v>
      </c>
      <c r="W1288" s="82" t="str">
        <f t="shared" si="80"/>
        <v>AZL</v>
      </c>
      <c r="Y1288" s="82" t="s">
        <v>28846</v>
      </c>
      <c r="AA1288" s="82" t="s">
        <v>35712</v>
      </c>
      <c r="AB1288" s="82" t="s">
        <v>28722</v>
      </c>
      <c r="AC1288" s="82">
        <v>2191</v>
      </c>
      <c r="AD1288" s="82" t="s">
        <v>35711</v>
      </c>
      <c r="AE1288" s="82" t="str">
        <f t="shared" si="81"/>
        <v>BZL</v>
      </c>
      <c r="AX1288" s="82" t="s">
        <v>28728</v>
      </c>
      <c r="AY1288" s="82">
        <v>2191</v>
      </c>
      <c r="AZ1288" s="82" t="s">
        <v>35711</v>
      </c>
      <c r="BA1288" s="82" t="str">
        <f>AX1288&amp;AZ1288</f>
        <v>CZL</v>
      </c>
      <c r="BK1288" s="82" t="s">
        <v>28735</v>
      </c>
      <c r="BL1288" s="82">
        <v>2191</v>
      </c>
      <c r="BM1288" s="82" t="s">
        <v>35711</v>
      </c>
      <c r="BN1288" s="82" t="str">
        <f t="shared" si="82"/>
        <v>DZL</v>
      </c>
      <c r="BV1288" s="82" t="s">
        <v>28742</v>
      </c>
      <c r="BW1288" s="82">
        <v>2191</v>
      </c>
      <c r="BX1288" s="82" t="s">
        <v>35711</v>
      </c>
      <c r="BY1288" s="82" t="str">
        <f t="shared" si="83"/>
        <v>EZL</v>
      </c>
    </row>
    <row r="1289" spans="1:77" ht="13.5" customHeight="1">
      <c r="A1289" s="82" t="s">
        <v>35159</v>
      </c>
      <c r="D1289" s="82" t="s">
        <v>35160</v>
      </c>
      <c r="T1289" s="82" t="s">
        <v>28714</v>
      </c>
      <c r="U1289" s="82">
        <v>2192</v>
      </c>
      <c r="V1289" s="82" t="s">
        <v>35713</v>
      </c>
      <c r="W1289" s="82" t="str">
        <f t="shared" ref="W1289:W1352" si="84">T1289&amp;V1289</f>
        <v>AZM</v>
      </c>
      <c r="Y1289" s="82" t="s">
        <v>28846</v>
      </c>
      <c r="AA1289" s="82" t="s">
        <v>33513</v>
      </c>
      <c r="AB1289" s="82" t="s">
        <v>28722</v>
      </c>
      <c r="AC1289" s="82">
        <v>2192</v>
      </c>
      <c r="AD1289" s="82" t="s">
        <v>35713</v>
      </c>
      <c r="AE1289" s="82" t="str">
        <f t="shared" ref="AE1289:AE1352" si="85">AB1289&amp;AD1289</f>
        <v>BZM</v>
      </c>
      <c r="AX1289" s="82" t="s">
        <v>28728</v>
      </c>
      <c r="AY1289" s="82">
        <v>2192</v>
      </c>
      <c r="AZ1289" s="82" t="s">
        <v>35713</v>
      </c>
      <c r="BA1289" s="82" t="str">
        <f>AX1289&amp;AZ1289</f>
        <v>CZM</v>
      </c>
      <c r="BK1289" s="82" t="s">
        <v>28735</v>
      </c>
      <c r="BL1289" s="82">
        <v>2192</v>
      </c>
      <c r="BM1289" s="82" t="s">
        <v>35713</v>
      </c>
      <c r="BN1289" s="82" t="str">
        <f t="shared" ref="BN1289:BN1352" si="86">BK1289&amp;BM1289</f>
        <v>DZM</v>
      </c>
      <c r="BV1289" s="82" t="s">
        <v>28742</v>
      </c>
      <c r="BW1289" s="82">
        <v>2192</v>
      </c>
      <c r="BX1289" s="82" t="s">
        <v>35713</v>
      </c>
      <c r="BY1289" s="82" t="str">
        <f t="shared" ref="BY1289:BY1352" si="87">BV1289&amp;BX1289</f>
        <v>EZM</v>
      </c>
    </row>
    <row r="1290" spans="1:77" ht="13.5" customHeight="1">
      <c r="A1290" s="82" t="s">
        <v>35159</v>
      </c>
      <c r="D1290" s="82" t="s">
        <v>35160</v>
      </c>
      <c r="T1290" s="82" t="s">
        <v>28714</v>
      </c>
      <c r="U1290" s="82">
        <v>2193</v>
      </c>
      <c r="V1290" s="82" t="s">
        <v>35714</v>
      </c>
      <c r="W1290" s="82" t="str">
        <f t="shared" si="84"/>
        <v>AZN</v>
      </c>
      <c r="Y1290" s="82" t="s">
        <v>28846</v>
      </c>
      <c r="AA1290" s="82" t="s">
        <v>35715</v>
      </c>
      <c r="AB1290" s="82" t="s">
        <v>28722</v>
      </c>
      <c r="AC1290" s="82">
        <v>2193</v>
      </c>
      <c r="AD1290" s="82" t="s">
        <v>35714</v>
      </c>
      <c r="AE1290" s="82" t="str">
        <f t="shared" si="85"/>
        <v>BZN</v>
      </c>
      <c r="AX1290" s="82" t="s">
        <v>28728</v>
      </c>
      <c r="AY1290" s="82">
        <v>2193</v>
      </c>
      <c r="AZ1290" s="82" t="s">
        <v>35714</v>
      </c>
      <c r="BA1290" s="82" t="str">
        <f>AX1290&amp;AZ1290</f>
        <v>CZN</v>
      </c>
      <c r="BK1290" s="82" t="s">
        <v>28735</v>
      </c>
      <c r="BL1290" s="82">
        <v>2193</v>
      </c>
      <c r="BM1290" s="82" t="s">
        <v>35714</v>
      </c>
      <c r="BN1290" s="82" t="str">
        <f t="shared" si="86"/>
        <v>DZN</v>
      </c>
      <c r="BV1290" s="82" t="s">
        <v>28742</v>
      </c>
      <c r="BW1290" s="82">
        <v>2193</v>
      </c>
      <c r="BX1290" s="82" t="s">
        <v>35714</v>
      </c>
      <c r="BY1290" s="82" t="str">
        <f t="shared" si="87"/>
        <v>EZN</v>
      </c>
    </row>
    <row r="1291" spans="1:77" ht="13.5" customHeight="1">
      <c r="A1291" s="82" t="s">
        <v>35159</v>
      </c>
      <c r="D1291" s="82" t="s">
        <v>35160</v>
      </c>
      <c r="T1291" s="82" t="s">
        <v>28714</v>
      </c>
      <c r="U1291" s="82">
        <v>2194</v>
      </c>
      <c r="V1291" s="82" t="s">
        <v>35716</v>
      </c>
      <c r="W1291" s="82" t="str">
        <f t="shared" si="84"/>
        <v>AZO</v>
      </c>
      <c r="Y1291" s="82" t="s">
        <v>28846</v>
      </c>
      <c r="AA1291" s="82" t="s">
        <v>35717</v>
      </c>
      <c r="AB1291" s="82" t="s">
        <v>28722</v>
      </c>
      <c r="AC1291" s="82">
        <v>2194</v>
      </c>
      <c r="AD1291" s="82" t="s">
        <v>35716</v>
      </c>
      <c r="AE1291" s="82" t="str">
        <f t="shared" si="85"/>
        <v>BZO</v>
      </c>
      <c r="AX1291" s="82" t="s">
        <v>28728</v>
      </c>
      <c r="AY1291" s="82">
        <v>2194</v>
      </c>
      <c r="AZ1291" s="82" t="s">
        <v>35716</v>
      </c>
      <c r="BA1291" s="82" t="str">
        <f>AX1291&amp;AZ1291</f>
        <v>CZO</v>
      </c>
      <c r="BK1291" s="82" t="s">
        <v>28735</v>
      </c>
      <c r="BL1291" s="82">
        <v>2194</v>
      </c>
      <c r="BM1291" s="82" t="s">
        <v>35716</v>
      </c>
      <c r="BN1291" s="82" t="str">
        <f t="shared" si="86"/>
        <v>DZO</v>
      </c>
      <c r="BV1291" s="82" t="s">
        <v>28742</v>
      </c>
      <c r="BW1291" s="82">
        <v>2194</v>
      </c>
      <c r="BX1291" s="82" t="s">
        <v>35716</v>
      </c>
      <c r="BY1291" s="82" t="str">
        <f t="shared" si="87"/>
        <v>EZO</v>
      </c>
    </row>
    <row r="1292" spans="1:77" ht="13.5" customHeight="1">
      <c r="A1292" s="82" t="s">
        <v>35159</v>
      </c>
      <c r="D1292" s="82" t="s">
        <v>35160</v>
      </c>
      <c r="T1292" s="82" t="s">
        <v>28714</v>
      </c>
      <c r="U1292" s="82">
        <v>2195</v>
      </c>
      <c r="V1292" s="82" t="s">
        <v>35718</v>
      </c>
      <c r="W1292" s="82" t="str">
        <f t="shared" si="84"/>
        <v>AZP</v>
      </c>
      <c r="Y1292" s="82" t="s">
        <v>28846</v>
      </c>
      <c r="AA1292" s="82" t="s">
        <v>35719</v>
      </c>
      <c r="AB1292" s="82" t="s">
        <v>28722</v>
      </c>
      <c r="AC1292" s="82">
        <v>2195</v>
      </c>
      <c r="AD1292" s="82" t="s">
        <v>35718</v>
      </c>
      <c r="AE1292" s="82" t="str">
        <f t="shared" si="85"/>
        <v>BZP</v>
      </c>
      <c r="AX1292" s="82" t="s">
        <v>28728</v>
      </c>
      <c r="AY1292" s="82">
        <v>2195</v>
      </c>
      <c r="AZ1292" s="82" t="s">
        <v>35718</v>
      </c>
      <c r="BA1292" s="82" t="str">
        <f>AX1292&amp;AZ1292</f>
        <v>CZP</v>
      </c>
      <c r="BK1292" s="82" t="s">
        <v>28735</v>
      </c>
      <c r="BL1292" s="82">
        <v>2195</v>
      </c>
      <c r="BM1292" s="82" t="s">
        <v>35718</v>
      </c>
      <c r="BN1292" s="82" t="str">
        <f t="shared" si="86"/>
        <v>DZP</v>
      </c>
      <c r="BV1292" s="82" t="s">
        <v>28742</v>
      </c>
      <c r="BW1292" s="82">
        <v>2195</v>
      </c>
      <c r="BX1292" s="82" t="s">
        <v>35718</v>
      </c>
      <c r="BY1292" s="82" t="str">
        <f t="shared" si="87"/>
        <v>EZP</v>
      </c>
    </row>
    <row r="1293" spans="1:77" ht="13.5" customHeight="1">
      <c r="A1293" s="82" t="s">
        <v>35159</v>
      </c>
      <c r="D1293" s="82" t="s">
        <v>35160</v>
      </c>
      <c r="T1293" s="82" t="s">
        <v>28714</v>
      </c>
      <c r="U1293" s="82">
        <v>2196</v>
      </c>
      <c r="V1293" s="82" t="s">
        <v>35720</v>
      </c>
      <c r="W1293" s="82" t="str">
        <f t="shared" si="84"/>
        <v>AZQ</v>
      </c>
      <c r="Y1293" s="82" t="s">
        <v>28846</v>
      </c>
      <c r="AA1293" s="82" t="s">
        <v>35721</v>
      </c>
      <c r="AB1293" s="82" t="s">
        <v>28722</v>
      </c>
      <c r="AC1293" s="82">
        <v>2196</v>
      </c>
      <c r="AD1293" s="82" t="s">
        <v>35720</v>
      </c>
      <c r="AE1293" s="82" t="str">
        <f t="shared" si="85"/>
        <v>BZQ</v>
      </c>
      <c r="AX1293" s="82" t="s">
        <v>28728</v>
      </c>
      <c r="AY1293" s="82">
        <v>2196</v>
      </c>
      <c r="AZ1293" s="82" t="s">
        <v>35720</v>
      </c>
      <c r="BA1293" s="82" t="str">
        <f>AX1293&amp;AZ1293</f>
        <v>CZQ</v>
      </c>
      <c r="BK1293" s="82" t="s">
        <v>28735</v>
      </c>
      <c r="BL1293" s="82">
        <v>2196</v>
      </c>
      <c r="BM1293" s="82" t="s">
        <v>35720</v>
      </c>
      <c r="BN1293" s="82" t="str">
        <f t="shared" si="86"/>
        <v>DZQ</v>
      </c>
      <c r="BV1293" s="82" t="s">
        <v>28742</v>
      </c>
      <c r="BW1293" s="82">
        <v>2196</v>
      </c>
      <c r="BX1293" s="82" t="s">
        <v>35720</v>
      </c>
      <c r="BY1293" s="82" t="str">
        <f t="shared" si="87"/>
        <v>EZQ</v>
      </c>
    </row>
    <row r="1294" spans="1:77" ht="13.5" customHeight="1">
      <c r="A1294" s="82" t="s">
        <v>35159</v>
      </c>
      <c r="D1294" s="82" t="s">
        <v>35160</v>
      </c>
      <c r="T1294" s="82" t="s">
        <v>28714</v>
      </c>
      <c r="U1294" s="82">
        <v>2197</v>
      </c>
      <c r="V1294" s="82" t="s">
        <v>35722</v>
      </c>
      <c r="W1294" s="82" t="str">
        <f t="shared" si="84"/>
        <v>AZR</v>
      </c>
      <c r="Y1294" s="82" t="s">
        <v>28846</v>
      </c>
      <c r="AA1294" s="82" t="s">
        <v>35723</v>
      </c>
      <c r="AB1294" s="82" t="s">
        <v>28722</v>
      </c>
      <c r="AC1294" s="82">
        <v>2197</v>
      </c>
      <c r="AD1294" s="82" t="s">
        <v>35722</v>
      </c>
      <c r="AE1294" s="82" t="str">
        <f t="shared" si="85"/>
        <v>BZR</v>
      </c>
      <c r="AX1294" s="82" t="s">
        <v>28728</v>
      </c>
      <c r="AY1294" s="82">
        <v>2197</v>
      </c>
      <c r="AZ1294" s="82" t="s">
        <v>35722</v>
      </c>
      <c r="BA1294" s="82" t="str">
        <f>AX1294&amp;AZ1294</f>
        <v>CZR</v>
      </c>
      <c r="BK1294" s="82" t="s">
        <v>28735</v>
      </c>
      <c r="BL1294" s="82">
        <v>2197</v>
      </c>
      <c r="BM1294" s="82" t="s">
        <v>35722</v>
      </c>
      <c r="BN1294" s="82" t="str">
        <f t="shared" si="86"/>
        <v>DZR</v>
      </c>
      <c r="BV1294" s="82" t="s">
        <v>28742</v>
      </c>
      <c r="BW1294" s="82">
        <v>2197</v>
      </c>
      <c r="BX1294" s="82" t="s">
        <v>35722</v>
      </c>
      <c r="BY1294" s="82" t="str">
        <f t="shared" si="87"/>
        <v>EZR</v>
      </c>
    </row>
    <row r="1295" spans="1:77" ht="13.5" customHeight="1">
      <c r="A1295" s="82" t="s">
        <v>35159</v>
      </c>
      <c r="D1295" s="82" t="s">
        <v>35160</v>
      </c>
      <c r="T1295" s="82" t="s">
        <v>28714</v>
      </c>
      <c r="U1295" s="82">
        <v>2198</v>
      </c>
      <c r="V1295" s="82" t="s">
        <v>35724</v>
      </c>
      <c r="W1295" s="82" t="str">
        <f t="shared" si="84"/>
        <v>AZS</v>
      </c>
      <c r="Y1295" s="82" t="s">
        <v>28846</v>
      </c>
      <c r="AA1295" s="82" t="s">
        <v>35725</v>
      </c>
      <c r="AB1295" s="82" t="s">
        <v>28722</v>
      </c>
      <c r="AC1295" s="82">
        <v>2198</v>
      </c>
      <c r="AD1295" s="82" t="s">
        <v>35724</v>
      </c>
      <c r="AE1295" s="82" t="str">
        <f t="shared" si="85"/>
        <v>BZS</v>
      </c>
      <c r="AX1295" s="82" t="s">
        <v>28728</v>
      </c>
      <c r="AY1295" s="82">
        <v>2198</v>
      </c>
      <c r="AZ1295" s="82" t="s">
        <v>35724</v>
      </c>
      <c r="BA1295" s="82" t="str">
        <f>AX1295&amp;AZ1295</f>
        <v>CZS</v>
      </c>
      <c r="BK1295" s="82" t="s">
        <v>28735</v>
      </c>
      <c r="BL1295" s="82">
        <v>2198</v>
      </c>
      <c r="BM1295" s="82" t="s">
        <v>35724</v>
      </c>
      <c r="BN1295" s="82" t="str">
        <f t="shared" si="86"/>
        <v>DZS</v>
      </c>
      <c r="BV1295" s="82" t="s">
        <v>28742</v>
      </c>
      <c r="BW1295" s="82">
        <v>2198</v>
      </c>
      <c r="BX1295" s="82" t="s">
        <v>35724</v>
      </c>
      <c r="BY1295" s="82" t="str">
        <f t="shared" si="87"/>
        <v>EZS</v>
      </c>
    </row>
    <row r="1296" spans="1:77" ht="13.5" customHeight="1">
      <c r="A1296" s="82" t="s">
        <v>35159</v>
      </c>
      <c r="D1296" s="82" t="s">
        <v>35160</v>
      </c>
      <c r="T1296" s="82" t="s">
        <v>28714</v>
      </c>
      <c r="U1296" s="82">
        <v>2199</v>
      </c>
      <c r="V1296" s="82" t="s">
        <v>35726</v>
      </c>
      <c r="W1296" s="82" t="str">
        <f t="shared" si="84"/>
        <v>AZT</v>
      </c>
      <c r="Y1296" s="82" t="s">
        <v>28846</v>
      </c>
      <c r="AA1296" s="82" t="s">
        <v>35727</v>
      </c>
      <c r="AB1296" s="82" t="s">
        <v>28722</v>
      </c>
      <c r="AC1296" s="82">
        <v>2199</v>
      </c>
      <c r="AD1296" s="82" t="s">
        <v>35726</v>
      </c>
      <c r="AE1296" s="82" t="str">
        <f t="shared" si="85"/>
        <v>BZT</v>
      </c>
      <c r="AX1296" s="82" t="s">
        <v>28728</v>
      </c>
      <c r="AY1296" s="82">
        <v>2199</v>
      </c>
      <c r="AZ1296" s="82" t="s">
        <v>35726</v>
      </c>
      <c r="BA1296" s="82" t="str">
        <f>AX1296&amp;AZ1296</f>
        <v>CZT</v>
      </c>
      <c r="BK1296" s="82" t="s">
        <v>28735</v>
      </c>
      <c r="BL1296" s="82">
        <v>2199</v>
      </c>
      <c r="BM1296" s="82" t="s">
        <v>35726</v>
      </c>
      <c r="BN1296" s="82" t="str">
        <f t="shared" si="86"/>
        <v>DZT</v>
      </c>
      <c r="BV1296" s="82" t="s">
        <v>28742</v>
      </c>
      <c r="BW1296" s="82">
        <v>2199</v>
      </c>
      <c r="BX1296" s="82" t="s">
        <v>35726</v>
      </c>
      <c r="BY1296" s="82" t="str">
        <f t="shared" si="87"/>
        <v>EZT</v>
      </c>
    </row>
    <row r="1297" spans="1:77" ht="13.5" customHeight="1">
      <c r="A1297" s="82" t="s">
        <v>35159</v>
      </c>
      <c r="D1297" s="82" t="s">
        <v>35160</v>
      </c>
      <c r="T1297" s="82" t="s">
        <v>28714</v>
      </c>
      <c r="U1297" s="82">
        <v>2200</v>
      </c>
      <c r="V1297" s="82" t="s">
        <v>35728</v>
      </c>
      <c r="W1297" s="82" t="str">
        <f t="shared" si="84"/>
        <v>AZU</v>
      </c>
      <c r="Y1297" s="82" t="s">
        <v>28846</v>
      </c>
      <c r="AA1297" s="82" t="s">
        <v>35729</v>
      </c>
      <c r="AB1297" s="82" t="s">
        <v>28722</v>
      </c>
      <c r="AC1297" s="82">
        <v>2200</v>
      </c>
      <c r="AD1297" s="82" t="s">
        <v>35728</v>
      </c>
      <c r="AE1297" s="82" t="str">
        <f t="shared" si="85"/>
        <v>BZU</v>
      </c>
      <c r="AX1297" s="82" t="s">
        <v>28728</v>
      </c>
      <c r="AY1297" s="82">
        <v>2200</v>
      </c>
      <c r="AZ1297" s="82" t="s">
        <v>35728</v>
      </c>
      <c r="BA1297" s="82" t="str">
        <f>AX1297&amp;AZ1297</f>
        <v>CZU</v>
      </c>
      <c r="BK1297" s="82" t="s">
        <v>28735</v>
      </c>
      <c r="BL1297" s="82">
        <v>2200</v>
      </c>
      <c r="BM1297" s="82" t="s">
        <v>35728</v>
      </c>
      <c r="BN1297" s="82" t="str">
        <f t="shared" si="86"/>
        <v>DZU</v>
      </c>
      <c r="BV1297" s="82" t="s">
        <v>28742</v>
      </c>
      <c r="BW1297" s="82">
        <v>2200</v>
      </c>
      <c r="BX1297" s="82" t="s">
        <v>35728</v>
      </c>
      <c r="BY1297" s="82" t="str">
        <f t="shared" si="87"/>
        <v>EZU</v>
      </c>
    </row>
    <row r="1298" spans="1:77" ht="13.5" customHeight="1">
      <c r="A1298" s="82" t="s">
        <v>35159</v>
      </c>
      <c r="D1298" s="82" t="s">
        <v>35160</v>
      </c>
      <c r="T1298" s="82" t="s">
        <v>28714</v>
      </c>
      <c r="U1298" s="82">
        <v>2201</v>
      </c>
      <c r="V1298" s="82" t="s">
        <v>35730</v>
      </c>
      <c r="W1298" s="82" t="str">
        <f t="shared" si="84"/>
        <v>AZV</v>
      </c>
      <c r="Y1298" s="82" t="s">
        <v>28846</v>
      </c>
      <c r="AA1298" s="82" t="s">
        <v>35731</v>
      </c>
      <c r="AB1298" s="82" t="s">
        <v>28722</v>
      </c>
      <c r="AC1298" s="82">
        <v>2201</v>
      </c>
      <c r="AD1298" s="82" t="s">
        <v>35730</v>
      </c>
      <c r="AE1298" s="82" t="str">
        <f t="shared" si="85"/>
        <v>BZV</v>
      </c>
      <c r="AX1298" s="82" t="s">
        <v>28728</v>
      </c>
      <c r="AY1298" s="82">
        <v>2201</v>
      </c>
      <c r="AZ1298" s="82" t="s">
        <v>35730</v>
      </c>
      <c r="BA1298" s="82" t="str">
        <f>AX1298&amp;AZ1298</f>
        <v>CZV</v>
      </c>
      <c r="BK1298" s="82" t="s">
        <v>28735</v>
      </c>
      <c r="BL1298" s="82">
        <v>2201</v>
      </c>
      <c r="BM1298" s="82" t="s">
        <v>35730</v>
      </c>
      <c r="BN1298" s="82" t="str">
        <f t="shared" si="86"/>
        <v>DZV</v>
      </c>
      <c r="BV1298" s="82" t="s">
        <v>28742</v>
      </c>
      <c r="BW1298" s="82">
        <v>2201</v>
      </c>
      <c r="BX1298" s="82" t="s">
        <v>35730</v>
      </c>
      <c r="BY1298" s="82" t="str">
        <f t="shared" si="87"/>
        <v>EZV</v>
      </c>
    </row>
    <row r="1299" spans="1:77" ht="13.5" customHeight="1">
      <c r="A1299" s="82" t="s">
        <v>35159</v>
      </c>
      <c r="D1299" s="82" t="s">
        <v>35160</v>
      </c>
      <c r="T1299" s="82" t="s">
        <v>28714</v>
      </c>
      <c r="U1299" s="82">
        <v>2202</v>
      </c>
      <c r="V1299" s="82" t="s">
        <v>35732</v>
      </c>
      <c r="W1299" s="82" t="str">
        <f t="shared" si="84"/>
        <v>AZW</v>
      </c>
      <c r="Y1299" s="82" t="s">
        <v>28846</v>
      </c>
      <c r="AA1299" s="82" t="s">
        <v>35733</v>
      </c>
      <c r="AB1299" s="82" t="s">
        <v>28722</v>
      </c>
      <c r="AC1299" s="82">
        <v>2202</v>
      </c>
      <c r="AD1299" s="82" t="s">
        <v>35732</v>
      </c>
      <c r="AE1299" s="82" t="str">
        <f t="shared" si="85"/>
        <v>BZW</v>
      </c>
      <c r="AX1299" s="82" t="s">
        <v>28728</v>
      </c>
      <c r="AY1299" s="82">
        <v>2202</v>
      </c>
      <c r="AZ1299" s="82" t="s">
        <v>35732</v>
      </c>
      <c r="BA1299" s="82" t="str">
        <f>AX1299&amp;AZ1299</f>
        <v>CZW</v>
      </c>
      <c r="BK1299" s="82" t="s">
        <v>28735</v>
      </c>
      <c r="BL1299" s="82">
        <v>2202</v>
      </c>
      <c r="BM1299" s="82" t="s">
        <v>35732</v>
      </c>
      <c r="BN1299" s="82" t="str">
        <f t="shared" si="86"/>
        <v>DZW</v>
      </c>
      <c r="BV1299" s="82" t="s">
        <v>28742</v>
      </c>
      <c r="BW1299" s="82">
        <v>2202</v>
      </c>
      <c r="BX1299" s="82" t="s">
        <v>35732</v>
      </c>
      <c r="BY1299" s="82" t="str">
        <f t="shared" si="87"/>
        <v>EZW</v>
      </c>
    </row>
    <row r="1300" spans="1:77" ht="13.5" customHeight="1">
      <c r="A1300" s="82" t="s">
        <v>35159</v>
      </c>
      <c r="D1300" s="82" t="s">
        <v>35160</v>
      </c>
      <c r="T1300" s="82" t="s">
        <v>28714</v>
      </c>
      <c r="U1300" s="82">
        <v>2203</v>
      </c>
      <c r="V1300" s="82" t="s">
        <v>35734</v>
      </c>
      <c r="W1300" s="82" t="str">
        <f t="shared" si="84"/>
        <v>AZX</v>
      </c>
      <c r="Y1300" s="82" t="s">
        <v>28846</v>
      </c>
      <c r="AA1300" s="82" t="s">
        <v>35735</v>
      </c>
      <c r="AB1300" s="82" t="s">
        <v>28722</v>
      </c>
      <c r="AC1300" s="82">
        <v>2203</v>
      </c>
      <c r="AD1300" s="82" t="s">
        <v>35734</v>
      </c>
      <c r="AE1300" s="82" t="str">
        <f t="shared" si="85"/>
        <v>BZX</v>
      </c>
      <c r="AX1300" s="82" t="s">
        <v>28728</v>
      </c>
      <c r="AY1300" s="82">
        <v>2203</v>
      </c>
      <c r="AZ1300" s="82" t="s">
        <v>35734</v>
      </c>
      <c r="BA1300" s="82" t="str">
        <f>AX1300&amp;AZ1300</f>
        <v>CZX</v>
      </c>
      <c r="BK1300" s="82" t="s">
        <v>28735</v>
      </c>
      <c r="BL1300" s="82">
        <v>2203</v>
      </c>
      <c r="BM1300" s="82" t="s">
        <v>35734</v>
      </c>
      <c r="BN1300" s="82" t="str">
        <f t="shared" si="86"/>
        <v>DZX</v>
      </c>
      <c r="BV1300" s="82" t="s">
        <v>28742</v>
      </c>
      <c r="BW1300" s="82">
        <v>2203</v>
      </c>
      <c r="BX1300" s="82" t="s">
        <v>35734</v>
      </c>
      <c r="BY1300" s="82" t="str">
        <f t="shared" si="87"/>
        <v>EZX</v>
      </c>
    </row>
    <row r="1301" spans="1:77" ht="13.5" customHeight="1">
      <c r="A1301" s="82" t="s">
        <v>35159</v>
      </c>
      <c r="D1301" s="82" t="s">
        <v>35160</v>
      </c>
      <c r="T1301" s="82" t="s">
        <v>28714</v>
      </c>
      <c r="U1301" s="82">
        <v>2204</v>
      </c>
      <c r="V1301" s="82" t="s">
        <v>35736</v>
      </c>
      <c r="W1301" s="82" t="str">
        <f t="shared" si="84"/>
        <v>AZY</v>
      </c>
      <c r="Y1301" s="82" t="s">
        <v>28846</v>
      </c>
      <c r="AA1301" s="82" t="s">
        <v>35737</v>
      </c>
      <c r="AB1301" s="82" t="s">
        <v>28722</v>
      </c>
      <c r="AC1301" s="82">
        <v>2204</v>
      </c>
      <c r="AD1301" s="82" t="s">
        <v>35736</v>
      </c>
      <c r="AE1301" s="82" t="str">
        <f t="shared" si="85"/>
        <v>BZY</v>
      </c>
      <c r="AX1301" s="82" t="s">
        <v>28728</v>
      </c>
      <c r="AY1301" s="82">
        <v>2204</v>
      </c>
      <c r="AZ1301" s="82" t="s">
        <v>35736</v>
      </c>
      <c r="BA1301" s="82" t="str">
        <f>AX1301&amp;AZ1301</f>
        <v>CZY</v>
      </c>
      <c r="BK1301" s="82" t="s">
        <v>28735</v>
      </c>
      <c r="BL1301" s="82">
        <v>2204</v>
      </c>
      <c r="BM1301" s="82" t="s">
        <v>35736</v>
      </c>
      <c r="BN1301" s="82" t="str">
        <f t="shared" si="86"/>
        <v>DZY</v>
      </c>
      <c r="BV1301" s="82" t="s">
        <v>28742</v>
      </c>
      <c r="BW1301" s="82">
        <v>2204</v>
      </c>
      <c r="BX1301" s="82" t="s">
        <v>35736</v>
      </c>
      <c r="BY1301" s="82" t="str">
        <f t="shared" si="87"/>
        <v>EZY</v>
      </c>
    </row>
    <row r="1302" spans="1:77" ht="13.5" customHeight="1">
      <c r="A1302" s="82" t="s">
        <v>35159</v>
      </c>
      <c r="D1302" s="82" t="s">
        <v>35160</v>
      </c>
      <c r="T1302" s="82" t="s">
        <v>28714</v>
      </c>
      <c r="U1302" s="82">
        <v>2205</v>
      </c>
      <c r="V1302" s="82" t="s">
        <v>35738</v>
      </c>
      <c r="W1302" s="82" t="str">
        <f t="shared" si="84"/>
        <v>AZZ</v>
      </c>
      <c r="Y1302" s="82" t="s">
        <v>28846</v>
      </c>
      <c r="AA1302" s="82" t="s">
        <v>35739</v>
      </c>
      <c r="AB1302" s="82" t="s">
        <v>28722</v>
      </c>
      <c r="AC1302" s="82">
        <v>2205</v>
      </c>
      <c r="AD1302" s="82" t="s">
        <v>35738</v>
      </c>
      <c r="AE1302" s="82" t="str">
        <f t="shared" si="85"/>
        <v>BZZ</v>
      </c>
      <c r="AX1302" s="82" t="s">
        <v>28728</v>
      </c>
      <c r="AY1302" s="82">
        <v>2205</v>
      </c>
      <c r="AZ1302" s="82" t="s">
        <v>35738</v>
      </c>
      <c r="BA1302" s="82" t="str">
        <f>AX1302&amp;AZ1302</f>
        <v>CZZ</v>
      </c>
      <c r="BK1302" s="82" t="s">
        <v>28735</v>
      </c>
      <c r="BL1302" s="82">
        <v>2205</v>
      </c>
      <c r="BM1302" s="82" t="s">
        <v>35738</v>
      </c>
      <c r="BN1302" s="82" t="str">
        <f t="shared" si="86"/>
        <v>DZZ</v>
      </c>
      <c r="BV1302" s="82" t="s">
        <v>28742</v>
      </c>
      <c r="BW1302" s="82">
        <v>2205</v>
      </c>
      <c r="BX1302" s="82" t="s">
        <v>35738</v>
      </c>
      <c r="BY1302" s="82" t="str">
        <f t="shared" si="87"/>
        <v>EZZ</v>
      </c>
    </row>
    <row r="1303" spans="1:77" ht="13.5" customHeight="1">
      <c r="T1303" s="82" t="s">
        <v>28714</v>
      </c>
      <c r="U1303" s="82">
        <v>3844</v>
      </c>
      <c r="V1303" s="82" t="s">
        <v>35740</v>
      </c>
      <c r="W1303" s="82" t="str">
        <f t="shared" si="84"/>
        <v>A100</v>
      </c>
      <c r="Y1303" s="82" t="s">
        <v>28846</v>
      </c>
      <c r="AA1303" s="82" t="s">
        <v>33516</v>
      </c>
      <c r="AB1303" s="82" t="s">
        <v>28722</v>
      </c>
      <c r="AC1303" s="82">
        <v>3844</v>
      </c>
      <c r="AD1303" s="82" t="s">
        <v>35740</v>
      </c>
      <c r="AE1303" s="82" t="str">
        <f t="shared" si="85"/>
        <v>B100</v>
      </c>
      <c r="AX1303" s="82" t="s">
        <v>28728</v>
      </c>
      <c r="AY1303" s="82">
        <v>3844</v>
      </c>
      <c r="AZ1303" s="82" t="s">
        <v>35740</v>
      </c>
      <c r="BA1303" s="82" t="str">
        <f>AX1303&amp;AZ1303</f>
        <v>C100</v>
      </c>
      <c r="BK1303" s="82" t="s">
        <v>28735</v>
      </c>
      <c r="BL1303" s="82">
        <v>3844</v>
      </c>
      <c r="BM1303" s="82" t="s">
        <v>35740</v>
      </c>
      <c r="BN1303" s="82" t="str">
        <f t="shared" si="86"/>
        <v>D100</v>
      </c>
      <c r="BV1303" s="82" t="s">
        <v>28742</v>
      </c>
      <c r="BW1303" s="82">
        <v>3844</v>
      </c>
      <c r="BX1303" s="82" t="s">
        <v>35740</v>
      </c>
      <c r="BY1303" s="82" t="str">
        <f t="shared" si="87"/>
        <v>E100</v>
      </c>
    </row>
    <row r="1304" spans="1:77" ht="13.5" customHeight="1">
      <c r="T1304" s="82" t="s">
        <v>28714</v>
      </c>
      <c r="U1304" s="82">
        <v>3845</v>
      </c>
      <c r="V1304" s="82" t="s">
        <v>35741</v>
      </c>
      <c r="W1304" s="82" t="str">
        <f t="shared" si="84"/>
        <v>A101</v>
      </c>
      <c r="Y1304" s="82" t="s">
        <v>28846</v>
      </c>
      <c r="AA1304" s="82" t="s">
        <v>35742</v>
      </c>
      <c r="AB1304" s="82" t="s">
        <v>28722</v>
      </c>
      <c r="AC1304" s="82">
        <v>3845</v>
      </c>
      <c r="AD1304" s="82" t="s">
        <v>35741</v>
      </c>
      <c r="AE1304" s="82" t="str">
        <f t="shared" si="85"/>
        <v>B101</v>
      </c>
      <c r="AX1304" s="82" t="s">
        <v>28728</v>
      </c>
      <c r="AY1304" s="82">
        <v>3845</v>
      </c>
      <c r="AZ1304" s="82" t="s">
        <v>35741</v>
      </c>
      <c r="BA1304" s="82" t="str">
        <f>AX1304&amp;AZ1304</f>
        <v>C101</v>
      </c>
      <c r="BK1304" s="82" t="s">
        <v>28735</v>
      </c>
      <c r="BL1304" s="82">
        <v>3845</v>
      </c>
      <c r="BM1304" s="82" t="s">
        <v>35741</v>
      </c>
      <c r="BN1304" s="82" t="str">
        <f t="shared" si="86"/>
        <v>D101</v>
      </c>
      <c r="BV1304" s="82" t="s">
        <v>28742</v>
      </c>
      <c r="BW1304" s="82">
        <v>3845</v>
      </c>
      <c r="BX1304" s="82" t="s">
        <v>35741</v>
      </c>
      <c r="BY1304" s="82" t="str">
        <f t="shared" si="87"/>
        <v>E101</v>
      </c>
    </row>
    <row r="1305" spans="1:77" ht="13.5" customHeight="1">
      <c r="T1305" s="82" t="s">
        <v>28714</v>
      </c>
      <c r="U1305" s="82">
        <v>3846</v>
      </c>
      <c r="V1305" s="82" t="s">
        <v>35743</v>
      </c>
      <c r="W1305" s="82" t="str">
        <f t="shared" si="84"/>
        <v>A102</v>
      </c>
      <c r="Y1305" s="82" t="s">
        <v>28846</v>
      </c>
      <c r="AA1305" s="82" t="s">
        <v>35744</v>
      </c>
      <c r="AB1305" s="82" t="s">
        <v>28722</v>
      </c>
      <c r="AC1305" s="82">
        <v>3846</v>
      </c>
      <c r="AD1305" s="82" t="s">
        <v>35743</v>
      </c>
      <c r="AE1305" s="82" t="str">
        <f t="shared" si="85"/>
        <v>B102</v>
      </c>
      <c r="AX1305" s="82" t="s">
        <v>28728</v>
      </c>
      <c r="AY1305" s="82">
        <v>3846</v>
      </c>
      <c r="AZ1305" s="82" t="s">
        <v>35743</v>
      </c>
      <c r="BA1305" s="82" t="str">
        <f>AX1305&amp;AZ1305</f>
        <v>C102</v>
      </c>
      <c r="BK1305" s="82" t="s">
        <v>28735</v>
      </c>
      <c r="BL1305" s="82">
        <v>3846</v>
      </c>
      <c r="BM1305" s="82" t="s">
        <v>35743</v>
      </c>
      <c r="BN1305" s="82" t="str">
        <f t="shared" si="86"/>
        <v>D102</v>
      </c>
      <c r="BV1305" s="82" t="s">
        <v>28742</v>
      </c>
      <c r="BW1305" s="82">
        <v>3846</v>
      </c>
      <c r="BX1305" s="82" t="s">
        <v>35743</v>
      </c>
      <c r="BY1305" s="82" t="str">
        <f t="shared" si="87"/>
        <v>E102</v>
      </c>
    </row>
    <row r="1306" spans="1:77" ht="13.5" customHeight="1">
      <c r="T1306" s="82" t="s">
        <v>28714</v>
      </c>
      <c r="U1306" s="82">
        <v>3847</v>
      </c>
      <c r="V1306" s="82" t="s">
        <v>35745</v>
      </c>
      <c r="W1306" s="82" t="str">
        <f t="shared" si="84"/>
        <v>A103</v>
      </c>
      <c r="Y1306" s="82" t="s">
        <v>28846</v>
      </c>
      <c r="AA1306" s="82" t="s">
        <v>35746</v>
      </c>
      <c r="AB1306" s="82" t="s">
        <v>28722</v>
      </c>
      <c r="AC1306" s="82">
        <v>3847</v>
      </c>
      <c r="AD1306" s="82" t="s">
        <v>35745</v>
      </c>
      <c r="AE1306" s="82" t="str">
        <f t="shared" si="85"/>
        <v>B103</v>
      </c>
      <c r="AX1306" s="82" t="s">
        <v>28728</v>
      </c>
      <c r="AY1306" s="82">
        <v>3847</v>
      </c>
      <c r="AZ1306" s="82" t="s">
        <v>35745</v>
      </c>
      <c r="BA1306" s="82" t="str">
        <f>AX1306&amp;AZ1306</f>
        <v>C103</v>
      </c>
      <c r="BK1306" s="82" t="s">
        <v>28735</v>
      </c>
      <c r="BL1306" s="82">
        <v>3847</v>
      </c>
      <c r="BM1306" s="82" t="s">
        <v>35745</v>
      </c>
      <c r="BN1306" s="82" t="str">
        <f t="shared" si="86"/>
        <v>D103</v>
      </c>
      <c r="BV1306" s="82" t="s">
        <v>28742</v>
      </c>
      <c r="BW1306" s="82">
        <v>3847</v>
      </c>
      <c r="BX1306" s="82" t="s">
        <v>35745</v>
      </c>
      <c r="BY1306" s="82" t="str">
        <f t="shared" si="87"/>
        <v>E103</v>
      </c>
    </row>
    <row r="1307" spans="1:77" ht="13.5" customHeight="1">
      <c r="T1307" s="82" t="s">
        <v>28714</v>
      </c>
      <c r="U1307" s="82">
        <v>3848</v>
      </c>
      <c r="V1307" s="82" t="s">
        <v>35747</v>
      </c>
      <c r="W1307" s="82" t="str">
        <f t="shared" si="84"/>
        <v>A104</v>
      </c>
      <c r="Y1307" s="82" t="s">
        <v>28846</v>
      </c>
      <c r="AA1307" s="82" t="s">
        <v>35748</v>
      </c>
      <c r="AB1307" s="82" t="s">
        <v>28722</v>
      </c>
      <c r="AC1307" s="82">
        <v>3848</v>
      </c>
      <c r="AD1307" s="82" t="s">
        <v>35747</v>
      </c>
      <c r="AE1307" s="82" t="str">
        <f t="shared" si="85"/>
        <v>B104</v>
      </c>
      <c r="AX1307" s="82" t="s">
        <v>28728</v>
      </c>
      <c r="AY1307" s="82">
        <v>3848</v>
      </c>
      <c r="AZ1307" s="82" t="s">
        <v>35747</v>
      </c>
      <c r="BA1307" s="82" t="str">
        <f>AX1307&amp;AZ1307</f>
        <v>C104</v>
      </c>
      <c r="BK1307" s="82" t="s">
        <v>28735</v>
      </c>
      <c r="BL1307" s="82">
        <v>3848</v>
      </c>
      <c r="BM1307" s="82" t="s">
        <v>35747</v>
      </c>
      <c r="BN1307" s="82" t="str">
        <f t="shared" si="86"/>
        <v>D104</v>
      </c>
      <c r="BV1307" s="82" t="s">
        <v>28742</v>
      </c>
      <c r="BW1307" s="82">
        <v>3848</v>
      </c>
      <c r="BX1307" s="82" t="s">
        <v>35747</v>
      </c>
      <c r="BY1307" s="82" t="str">
        <f t="shared" si="87"/>
        <v>E104</v>
      </c>
    </row>
    <row r="1308" spans="1:77" ht="13.5" customHeight="1">
      <c r="T1308" s="82" t="s">
        <v>28714</v>
      </c>
      <c r="U1308" s="82">
        <v>3849</v>
      </c>
      <c r="V1308" s="82" t="s">
        <v>35749</v>
      </c>
      <c r="W1308" s="82" t="str">
        <f t="shared" si="84"/>
        <v>A105</v>
      </c>
      <c r="Y1308" s="82" t="s">
        <v>28846</v>
      </c>
      <c r="AA1308" s="82" t="s">
        <v>35750</v>
      </c>
      <c r="AB1308" s="82" t="s">
        <v>28722</v>
      </c>
      <c r="AC1308" s="82">
        <v>3849</v>
      </c>
      <c r="AD1308" s="82" t="s">
        <v>35749</v>
      </c>
      <c r="AE1308" s="82" t="str">
        <f t="shared" si="85"/>
        <v>B105</v>
      </c>
      <c r="AX1308" s="82" t="s">
        <v>28728</v>
      </c>
      <c r="AY1308" s="82">
        <v>3849</v>
      </c>
      <c r="AZ1308" s="82" t="s">
        <v>35749</v>
      </c>
      <c r="BA1308" s="82" t="str">
        <f>AX1308&amp;AZ1308</f>
        <v>C105</v>
      </c>
      <c r="BK1308" s="82" t="s">
        <v>28735</v>
      </c>
      <c r="BL1308" s="82">
        <v>3849</v>
      </c>
      <c r="BM1308" s="82" t="s">
        <v>35749</v>
      </c>
      <c r="BN1308" s="82" t="str">
        <f t="shared" si="86"/>
        <v>D105</v>
      </c>
      <c r="BV1308" s="82" t="s">
        <v>28742</v>
      </c>
      <c r="BW1308" s="82">
        <v>3849</v>
      </c>
      <c r="BX1308" s="82" t="s">
        <v>35749</v>
      </c>
      <c r="BY1308" s="82" t="str">
        <f t="shared" si="87"/>
        <v>E105</v>
      </c>
    </row>
    <row r="1309" spans="1:77" ht="13.5" customHeight="1">
      <c r="T1309" s="82" t="s">
        <v>28714</v>
      </c>
      <c r="U1309" s="82">
        <v>3850</v>
      </c>
      <c r="V1309" s="82" t="s">
        <v>35751</v>
      </c>
      <c r="W1309" s="82" t="str">
        <f t="shared" si="84"/>
        <v>A106</v>
      </c>
      <c r="Y1309" s="82" t="s">
        <v>28846</v>
      </c>
      <c r="AA1309" s="82" t="s">
        <v>35752</v>
      </c>
      <c r="AB1309" s="82" t="s">
        <v>28722</v>
      </c>
      <c r="AC1309" s="82">
        <v>3850</v>
      </c>
      <c r="AD1309" s="82" t="s">
        <v>35751</v>
      </c>
      <c r="AE1309" s="82" t="str">
        <f t="shared" si="85"/>
        <v>B106</v>
      </c>
      <c r="AX1309" s="82" t="s">
        <v>28728</v>
      </c>
      <c r="AY1309" s="82">
        <v>3850</v>
      </c>
      <c r="AZ1309" s="82" t="s">
        <v>35751</v>
      </c>
      <c r="BA1309" s="82" t="str">
        <f>AX1309&amp;AZ1309</f>
        <v>C106</v>
      </c>
      <c r="BK1309" s="82" t="s">
        <v>28735</v>
      </c>
      <c r="BL1309" s="82">
        <v>3850</v>
      </c>
      <c r="BM1309" s="82" t="s">
        <v>35751</v>
      </c>
      <c r="BN1309" s="82" t="str">
        <f t="shared" si="86"/>
        <v>D106</v>
      </c>
      <c r="BV1309" s="82" t="s">
        <v>28742</v>
      </c>
      <c r="BW1309" s="82">
        <v>3850</v>
      </c>
      <c r="BX1309" s="82" t="s">
        <v>35751</v>
      </c>
      <c r="BY1309" s="82" t="str">
        <f t="shared" si="87"/>
        <v>E106</v>
      </c>
    </row>
    <row r="1310" spans="1:77" ht="13.5" customHeight="1">
      <c r="T1310" s="82" t="s">
        <v>28714</v>
      </c>
      <c r="U1310" s="82">
        <v>3851</v>
      </c>
      <c r="V1310" s="82" t="s">
        <v>35753</v>
      </c>
      <c r="W1310" s="82" t="str">
        <f t="shared" si="84"/>
        <v>A107</v>
      </c>
      <c r="Y1310" s="82" t="s">
        <v>28846</v>
      </c>
      <c r="AA1310" s="82" t="s">
        <v>35754</v>
      </c>
      <c r="AB1310" s="82" t="s">
        <v>28722</v>
      </c>
      <c r="AC1310" s="82">
        <v>3851</v>
      </c>
      <c r="AD1310" s="82" t="s">
        <v>35753</v>
      </c>
      <c r="AE1310" s="82" t="str">
        <f t="shared" si="85"/>
        <v>B107</v>
      </c>
      <c r="AX1310" s="82" t="s">
        <v>28728</v>
      </c>
      <c r="AY1310" s="82">
        <v>3851</v>
      </c>
      <c r="AZ1310" s="82" t="s">
        <v>35753</v>
      </c>
      <c r="BA1310" s="82" t="str">
        <f>AX1310&amp;AZ1310</f>
        <v>C107</v>
      </c>
      <c r="BK1310" s="82" t="s">
        <v>28735</v>
      </c>
      <c r="BL1310" s="82">
        <v>3851</v>
      </c>
      <c r="BM1310" s="82" t="s">
        <v>35753</v>
      </c>
      <c r="BN1310" s="82" t="str">
        <f t="shared" si="86"/>
        <v>D107</v>
      </c>
      <c r="BV1310" s="82" t="s">
        <v>28742</v>
      </c>
      <c r="BW1310" s="82">
        <v>3851</v>
      </c>
      <c r="BX1310" s="82" t="s">
        <v>35753</v>
      </c>
      <c r="BY1310" s="82" t="str">
        <f t="shared" si="87"/>
        <v>E107</v>
      </c>
    </row>
    <row r="1311" spans="1:77" ht="13.5" customHeight="1">
      <c r="T1311" s="82" t="s">
        <v>28714</v>
      </c>
      <c r="U1311" s="82">
        <v>3852</v>
      </c>
      <c r="V1311" s="82" t="s">
        <v>35755</v>
      </c>
      <c r="W1311" s="82" t="str">
        <f t="shared" si="84"/>
        <v>A108</v>
      </c>
      <c r="Y1311" s="82" t="s">
        <v>28846</v>
      </c>
      <c r="AA1311" s="82" t="s">
        <v>35756</v>
      </c>
      <c r="AB1311" s="82" t="s">
        <v>28722</v>
      </c>
      <c r="AC1311" s="82">
        <v>3852</v>
      </c>
      <c r="AD1311" s="82" t="s">
        <v>35755</v>
      </c>
      <c r="AE1311" s="82" t="str">
        <f t="shared" si="85"/>
        <v>B108</v>
      </c>
      <c r="AX1311" s="82" t="s">
        <v>28728</v>
      </c>
      <c r="AY1311" s="82">
        <v>3852</v>
      </c>
      <c r="AZ1311" s="82" t="s">
        <v>35755</v>
      </c>
      <c r="BA1311" s="82" t="str">
        <f>AX1311&amp;AZ1311</f>
        <v>C108</v>
      </c>
      <c r="BK1311" s="82" t="s">
        <v>28735</v>
      </c>
      <c r="BL1311" s="82">
        <v>3852</v>
      </c>
      <c r="BM1311" s="82" t="s">
        <v>35755</v>
      </c>
      <c r="BN1311" s="82" t="str">
        <f t="shared" si="86"/>
        <v>D108</v>
      </c>
      <c r="BV1311" s="82" t="s">
        <v>28742</v>
      </c>
      <c r="BW1311" s="82">
        <v>3852</v>
      </c>
      <c r="BX1311" s="82" t="s">
        <v>35755</v>
      </c>
      <c r="BY1311" s="82" t="str">
        <f t="shared" si="87"/>
        <v>E108</v>
      </c>
    </row>
    <row r="1312" spans="1:77" ht="13.5" customHeight="1">
      <c r="T1312" s="82" t="s">
        <v>28714</v>
      </c>
      <c r="U1312" s="82">
        <v>3853</v>
      </c>
      <c r="V1312" s="82" t="s">
        <v>35757</v>
      </c>
      <c r="W1312" s="82" t="str">
        <f t="shared" si="84"/>
        <v>A109</v>
      </c>
      <c r="Y1312" s="82" t="s">
        <v>28846</v>
      </c>
      <c r="AA1312" s="82" t="s">
        <v>35758</v>
      </c>
      <c r="AB1312" s="82" t="s">
        <v>28722</v>
      </c>
      <c r="AC1312" s="82">
        <v>3853</v>
      </c>
      <c r="AD1312" s="82" t="s">
        <v>35757</v>
      </c>
      <c r="AE1312" s="82" t="str">
        <f t="shared" si="85"/>
        <v>B109</v>
      </c>
      <c r="AX1312" s="82" t="s">
        <v>28728</v>
      </c>
      <c r="AY1312" s="82">
        <v>3853</v>
      </c>
      <c r="AZ1312" s="82" t="s">
        <v>35757</v>
      </c>
      <c r="BA1312" s="82" t="str">
        <f>AX1312&amp;AZ1312</f>
        <v>C109</v>
      </c>
      <c r="BK1312" s="82" t="s">
        <v>28735</v>
      </c>
      <c r="BL1312" s="82">
        <v>3853</v>
      </c>
      <c r="BM1312" s="82" t="s">
        <v>35757</v>
      </c>
      <c r="BN1312" s="82" t="str">
        <f t="shared" si="86"/>
        <v>D109</v>
      </c>
      <c r="BV1312" s="82" t="s">
        <v>28742</v>
      </c>
      <c r="BW1312" s="82">
        <v>3853</v>
      </c>
      <c r="BX1312" s="82" t="s">
        <v>35757</v>
      </c>
      <c r="BY1312" s="82" t="str">
        <f t="shared" si="87"/>
        <v>E109</v>
      </c>
    </row>
    <row r="1313" spans="20:77" ht="13.5" customHeight="1">
      <c r="T1313" s="82" t="s">
        <v>28714</v>
      </c>
      <c r="U1313" s="82">
        <v>3854</v>
      </c>
      <c r="V1313" s="82" t="s">
        <v>35759</v>
      </c>
      <c r="W1313" s="82" t="str">
        <f t="shared" si="84"/>
        <v>A10A</v>
      </c>
      <c r="Y1313" s="82" t="s">
        <v>28846</v>
      </c>
      <c r="AA1313" s="82" t="s">
        <v>35760</v>
      </c>
      <c r="AB1313" s="82" t="s">
        <v>28722</v>
      </c>
      <c r="AC1313" s="82">
        <v>3854</v>
      </c>
      <c r="AD1313" s="82" t="s">
        <v>35759</v>
      </c>
      <c r="AE1313" s="82" t="str">
        <f t="shared" si="85"/>
        <v>B10A</v>
      </c>
      <c r="AX1313" s="82" t="s">
        <v>28728</v>
      </c>
      <c r="AY1313" s="82">
        <v>3854</v>
      </c>
      <c r="AZ1313" s="82" t="s">
        <v>35759</v>
      </c>
      <c r="BA1313" s="82" t="str">
        <f>AX1313&amp;AZ1313</f>
        <v>C10A</v>
      </c>
      <c r="BK1313" s="82" t="s">
        <v>28735</v>
      </c>
      <c r="BL1313" s="82">
        <v>3854</v>
      </c>
      <c r="BM1313" s="82" t="s">
        <v>35759</v>
      </c>
      <c r="BN1313" s="82" t="str">
        <f t="shared" si="86"/>
        <v>D10A</v>
      </c>
      <c r="BV1313" s="82" t="s">
        <v>28742</v>
      </c>
      <c r="BW1313" s="82">
        <v>3854</v>
      </c>
      <c r="BX1313" s="82" t="s">
        <v>35759</v>
      </c>
      <c r="BY1313" s="82" t="str">
        <f t="shared" si="87"/>
        <v>E10A</v>
      </c>
    </row>
    <row r="1314" spans="20:77" ht="13.5" customHeight="1">
      <c r="T1314" s="82" t="s">
        <v>28714</v>
      </c>
      <c r="U1314" s="82">
        <v>3855</v>
      </c>
      <c r="V1314" s="82" t="s">
        <v>35761</v>
      </c>
      <c r="W1314" s="82" t="str">
        <f t="shared" si="84"/>
        <v>A10B</v>
      </c>
      <c r="Y1314" s="82" t="s">
        <v>28846</v>
      </c>
      <c r="AA1314" s="82" t="s">
        <v>35762</v>
      </c>
      <c r="AB1314" s="82" t="s">
        <v>28722</v>
      </c>
      <c r="AC1314" s="82">
        <v>3855</v>
      </c>
      <c r="AD1314" s="82" t="s">
        <v>35761</v>
      </c>
      <c r="AE1314" s="82" t="str">
        <f t="shared" si="85"/>
        <v>B10B</v>
      </c>
      <c r="AX1314" s="82" t="s">
        <v>28728</v>
      </c>
      <c r="AY1314" s="82">
        <v>3855</v>
      </c>
      <c r="AZ1314" s="82" t="s">
        <v>35761</v>
      </c>
      <c r="BA1314" s="82" t="str">
        <f>AX1314&amp;AZ1314</f>
        <v>C10B</v>
      </c>
      <c r="BK1314" s="82" t="s">
        <v>28735</v>
      </c>
      <c r="BL1314" s="82">
        <v>3855</v>
      </c>
      <c r="BM1314" s="82" t="s">
        <v>35761</v>
      </c>
      <c r="BN1314" s="82" t="str">
        <f t="shared" si="86"/>
        <v>D10B</v>
      </c>
      <c r="BV1314" s="82" t="s">
        <v>28742</v>
      </c>
      <c r="BW1314" s="82">
        <v>3855</v>
      </c>
      <c r="BX1314" s="82" t="s">
        <v>35761</v>
      </c>
      <c r="BY1314" s="82" t="str">
        <f t="shared" si="87"/>
        <v>E10B</v>
      </c>
    </row>
    <row r="1315" spans="20:77" ht="13.5" customHeight="1">
      <c r="T1315" s="82" t="s">
        <v>28714</v>
      </c>
      <c r="U1315" s="82">
        <v>3856</v>
      </c>
      <c r="V1315" s="82" t="s">
        <v>35763</v>
      </c>
      <c r="W1315" s="82" t="str">
        <f t="shared" si="84"/>
        <v>A10C</v>
      </c>
      <c r="Y1315" s="82" t="s">
        <v>28846</v>
      </c>
      <c r="AA1315" s="82" t="s">
        <v>35764</v>
      </c>
      <c r="AB1315" s="82" t="s">
        <v>28722</v>
      </c>
      <c r="AC1315" s="82">
        <v>3856</v>
      </c>
      <c r="AD1315" s="82" t="s">
        <v>35763</v>
      </c>
      <c r="AE1315" s="82" t="str">
        <f t="shared" si="85"/>
        <v>B10C</v>
      </c>
      <c r="AX1315" s="82" t="s">
        <v>28728</v>
      </c>
      <c r="AY1315" s="82">
        <v>3856</v>
      </c>
      <c r="AZ1315" s="82" t="s">
        <v>35763</v>
      </c>
      <c r="BA1315" s="82" t="str">
        <f>AX1315&amp;AZ1315</f>
        <v>C10C</v>
      </c>
      <c r="BK1315" s="82" t="s">
        <v>28735</v>
      </c>
      <c r="BL1315" s="82">
        <v>3856</v>
      </c>
      <c r="BM1315" s="82" t="s">
        <v>35763</v>
      </c>
      <c r="BN1315" s="82" t="str">
        <f t="shared" si="86"/>
        <v>D10C</v>
      </c>
      <c r="BV1315" s="82" t="s">
        <v>28742</v>
      </c>
      <c r="BW1315" s="82">
        <v>3856</v>
      </c>
      <c r="BX1315" s="82" t="s">
        <v>35763</v>
      </c>
      <c r="BY1315" s="82" t="str">
        <f t="shared" si="87"/>
        <v>E10C</v>
      </c>
    </row>
    <row r="1316" spans="20:77" ht="13.5" customHeight="1">
      <c r="T1316" s="82" t="s">
        <v>28714</v>
      </c>
      <c r="U1316" s="82">
        <v>3857</v>
      </c>
      <c r="V1316" s="82" t="s">
        <v>35765</v>
      </c>
      <c r="W1316" s="82" t="str">
        <f t="shared" si="84"/>
        <v>A10D</v>
      </c>
      <c r="Y1316" s="82" t="s">
        <v>28846</v>
      </c>
      <c r="AA1316" s="82" t="s">
        <v>35766</v>
      </c>
      <c r="AB1316" s="82" t="s">
        <v>28722</v>
      </c>
      <c r="AC1316" s="82">
        <v>3857</v>
      </c>
      <c r="AD1316" s="82" t="s">
        <v>35765</v>
      </c>
      <c r="AE1316" s="82" t="str">
        <f t="shared" si="85"/>
        <v>B10D</v>
      </c>
      <c r="AX1316" s="82" t="s">
        <v>28728</v>
      </c>
      <c r="AY1316" s="82">
        <v>3857</v>
      </c>
      <c r="AZ1316" s="82" t="s">
        <v>35765</v>
      </c>
      <c r="BA1316" s="82" t="str">
        <f>AX1316&amp;AZ1316</f>
        <v>C10D</v>
      </c>
      <c r="BK1316" s="82" t="s">
        <v>28735</v>
      </c>
      <c r="BL1316" s="82">
        <v>3857</v>
      </c>
      <c r="BM1316" s="82" t="s">
        <v>35765</v>
      </c>
      <c r="BN1316" s="82" t="str">
        <f t="shared" si="86"/>
        <v>D10D</v>
      </c>
      <c r="BV1316" s="82" t="s">
        <v>28742</v>
      </c>
      <c r="BW1316" s="82">
        <v>3857</v>
      </c>
      <c r="BX1316" s="82" t="s">
        <v>35765</v>
      </c>
      <c r="BY1316" s="82" t="str">
        <f t="shared" si="87"/>
        <v>E10D</v>
      </c>
    </row>
    <row r="1317" spans="20:77" ht="13.5" customHeight="1">
      <c r="T1317" s="82" t="s">
        <v>28714</v>
      </c>
      <c r="U1317" s="82">
        <v>3858</v>
      </c>
      <c r="V1317" s="82" t="s">
        <v>35767</v>
      </c>
      <c r="W1317" s="82" t="str">
        <f t="shared" si="84"/>
        <v>A10E</v>
      </c>
      <c r="Y1317" s="82" t="s">
        <v>28846</v>
      </c>
      <c r="AA1317" s="82" t="s">
        <v>35768</v>
      </c>
      <c r="AB1317" s="82" t="s">
        <v>28722</v>
      </c>
      <c r="AC1317" s="82">
        <v>3858</v>
      </c>
      <c r="AD1317" s="82" t="s">
        <v>35767</v>
      </c>
      <c r="AE1317" s="82" t="str">
        <f t="shared" si="85"/>
        <v>B10E</v>
      </c>
      <c r="AX1317" s="82" t="s">
        <v>28728</v>
      </c>
      <c r="AY1317" s="82">
        <v>3858</v>
      </c>
      <c r="AZ1317" s="82" t="s">
        <v>35767</v>
      </c>
      <c r="BA1317" s="82" t="str">
        <f>AX1317&amp;AZ1317</f>
        <v>C10E</v>
      </c>
      <c r="BK1317" s="82" t="s">
        <v>28735</v>
      </c>
      <c r="BL1317" s="82">
        <v>3858</v>
      </c>
      <c r="BM1317" s="82" t="s">
        <v>35767</v>
      </c>
      <c r="BN1317" s="82" t="str">
        <f t="shared" si="86"/>
        <v>D10E</v>
      </c>
      <c r="BV1317" s="82" t="s">
        <v>28742</v>
      </c>
      <c r="BW1317" s="82">
        <v>3858</v>
      </c>
      <c r="BX1317" s="82" t="s">
        <v>35767</v>
      </c>
      <c r="BY1317" s="82" t="str">
        <f t="shared" si="87"/>
        <v>E10E</v>
      </c>
    </row>
    <row r="1318" spans="20:77" ht="13.5" customHeight="1">
      <c r="T1318" s="82" t="s">
        <v>28714</v>
      </c>
      <c r="U1318" s="82">
        <v>3859</v>
      </c>
      <c r="V1318" s="82" t="s">
        <v>35769</v>
      </c>
      <c r="W1318" s="82" t="str">
        <f t="shared" si="84"/>
        <v>A10F</v>
      </c>
      <c r="Y1318" s="82" t="s">
        <v>28846</v>
      </c>
      <c r="AA1318" s="82" t="s">
        <v>35770</v>
      </c>
      <c r="AB1318" s="82" t="s">
        <v>28722</v>
      </c>
      <c r="AC1318" s="82">
        <v>3859</v>
      </c>
      <c r="AD1318" s="82" t="s">
        <v>35769</v>
      </c>
      <c r="AE1318" s="82" t="str">
        <f t="shared" si="85"/>
        <v>B10F</v>
      </c>
      <c r="AX1318" s="82" t="s">
        <v>28728</v>
      </c>
      <c r="AY1318" s="82">
        <v>3859</v>
      </c>
      <c r="AZ1318" s="82" t="s">
        <v>35769</v>
      </c>
      <c r="BA1318" s="82" t="str">
        <f>AX1318&amp;AZ1318</f>
        <v>C10F</v>
      </c>
      <c r="BK1318" s="82" t="s">
        <v>28735</v>
      </c>
      <c r="BL1318" s="82">
        <v>3859</v>
      </c>
      <c r="BM1318" s="82" t="s">
        <v>35769</v>
      </c>
      <c r="BN1318" s="82" t="str">
        <f t="shared" si="86"/>
        <v>D10F</v>
      </c>
      <c r="BV1318" s="82" t="s">
        <v>28742</v>
      </c>
      <c r="BW1318" s="82">
        <v>3859</v>
      </c>
      <c r="BX1318" s="82" t="s">
        <v>35769</v>
      </c>
      <c r="BY1318" s="82" t="str">
        <f t="shared" si="87"/>
        <v>E10F</v>
      </c>
    </row>
    <row r="1319" spans="20:77" ht="13.5" customHeight="1">
      <c r="T1319" s="82" t="s">
        <v>28714</v>
      </c>
      <c r="U1319" s="82">
        <v>3860</v>
      </c>
      <c r="V1319" s="82" t="s">
        <v>35771</v>
      </c>
      <c r="W1319" s="82" t="str">
        <f t="shared" si="84"/>
        <v>A10G</v>
      </c>
      <c r="Y1319" s="82" t="s">
        <v>28846</v>
      </c>
      <c r="AA1319" s="82" t="s">
        <v>35772</v>
      </c>
      <c r="AB1319" s="82" t="s">
        <v>28722</v>
      </c>
      <c r="AC1319" s="82">
        <v>3860</v>
      </c>
      <c r="AD1319" s="82" t="s">
        <v>35771</v>
      </c>
      <c r="AE1319" s="82" t="str">
        <f t="shared" si="85"/>
        <v>B10G</v>
      </c>
      <c r="AX1319" s="82" t="s">
        <v>28728</v>
      </c>
      <c r="AY1319" s="82">
        <v>3860</v>
      </c>
      <c r="AZ1319" s="82" t="s">
        <v>35771</v>
      </c>
      <c r="BA1319" s="82" t="str">
        <f>AX1319&amp;AZ1319</f>
        <v>C10G</v>
      </c>
      <c r="BK1319" s="82" t="s">
        <v>28735</v>
      </c>
      <c r="BL1319" s="82">
        <v>3860</v>
      </c>
      <c r="BM1319" s="82" t="s">
        <v>35771</v>
      </c>
      <c r="BN1319" s="82" t="str">
        <f t="shared" si="86"/>
        <v>D10G</v>
      </c>
      <c r="BV1319" s="82" t="s">
        <v>28742</v>
      </c>
      <c r="BW1319" s="82">
        <v>3860</v>
      </c>
      <c r="BX1319" s="82" t="s">
        <v>35771</v>
      </c>
      <c r="BY1319" s="82" t="str">
        <f t="shared" si="87"/>
        <v>E10G</v>
      </c>
    </row>
    <row r="1320" spans="20:77" ht="13.5" customHeight="1">
      <c r="T1320" s="82" t="s">
        <v>28714</v>
      </c>
      <c r="U1320" s="82">
        <v>3861</v>
      </c>
      <c r="V1320" s="82" t="s">
        <v>35773</v>
      </c>
      <c r="W1320" s="82" t="str">
        <f t="shared" si="84"/>
        <v>A10H</v>
      </c>
      <c r="Y1320" s="82" t="s">
        <v>28846</v>
      </c>
      <c r="AA1320" s="82" t="s">
        <v>35774</v>
      </c>
      <c r="AB1320" s="82" t="s">
        <v>28722</v>
      </c>
      <c r="AC1320" s="82">
        <v>3861</v>
      </c>
      <c r="AD1320" s="82" t="s">
        <v>35773</v>
      </c>
      <c r="AE1320" s="82" t="str">
        <f t="shared" si="85"/>
        <v>B10H</v>
      </c>
      <c r="AX1320" s="82" t="s">
        <v>28728</v>
      </c>
      <c r="AY1320" s="82">
        <v>3861</v>
      </c>
      <c r="AZ1320" s="82" t="s">
        <v>35773</v>
      </c>
      <c r="BA1320" s="82" t="str">
        <f>AX1320&amp;AZ1320</f>
        <v>C10H</v>
      </c>
      <c r="BK1320" s="82" t="s">
        <v>28735</v>
      </c>
      <c r="BL1320" s="82">
        <v>3861</v>
      </c>
      <c r="BM1320" s="82" t="s">
        <v>35773</v>
      </c>
      <c r="BN1320" s="82" t="str">
        <f t="shared" si="86"/>
        <v>D10H</v>
      </c>
      <c r="BV1320" s="82" t="s">
        <v>28742</v>
      </c>
      <c r="BW1320" s="82">
        <v>3861</v>
      </c>
      <c r="BX1320" s="82" t="s">
        <v>35773</v>
      </c>
      <c r="BY1320" s="82" t="str">
        <f t="shared" si="87"/>
        <v>E10H</v>
      </c>
    </row>
    <row r="1321" spans="20:77" ht="13.5" customHeight="1">
      <c r="T1321" s="82" t="s">
        <v>28714</v>
      </c>
      <c r="U1321" s="82">
        <v>3862</v>
      </c>
      <c r="V1321" s="82" t="s">
        <v>35775</v>
      </c>
      <c r="W1321" s="82" t="str">
        <f t="shared" si="84"/>
        <v>A10I</v>
      </c>
      <c r="Y1321" s="82" t="s">
        <v>28846</v>
      </c>
      <c r="AA1321" s="82" t="s">
        <v>35776</v>
      </c>
      <c r="AB1321" s="82" t="s">
        <v>28722</v>
      </c>
      <c r="AC1321" s="82">
        <v>3862</v>
      </c>
      <c r="AD1321" s="82" t="s">
        <v>35775</v>
      </c>
      <c r="AE1321" s="82" t="str">
        <f t="shared" si="85"/>
        <v>B10I</v>
      </c>
      <c r="AX1321" s="82" t="s">
        <v>28728</v>
      </c>
      <c r="AY1321" s="82">
        <v>3862</v>
      </c>
      <c r="AZ1321" s="82" t="s">
        <v>35775</v>
      </c>
      <c r="BA1321" s="82" t="str">
        <f>AX1321&amp;AZ1321</f>
        <v>C10I</v>
      </c>
      <c r="BK1321" s="82" t="s">
        <v>28735</v>
      </c>
      <c r="BL1321" s="82">
        <v>3862</v>
      </c>
      <c r="BM1321" s="82" t="s">
        <v>35775</v>
      </c>
      <c r="BN1321" s="82" t="str">
        <f t="shared" si="86"/>
        <v>D10I</v>
      </c>
      <c r="BV1321" s="82" t="s">
        <v>28742</v>
      </c>
      <c r="BW1321" s="82">
        <v>3862</v>
      </c>
      <c r="BX1321" s="82" t="s">
        <v>35775</v>
      </c>
      <c r="BY1321" s="82" t="str">
        <f t="shared" si="87"/>
        <v>E10I</v>
      </c>
    </row>
    <row r="1322" spans="20:77" ht="13.5" customHeight="1">
      <c r="T1322" s="82" t="s">
        <v>28714</v>
      </c>
      <c r="U1322" s="82">
        <v>3863</v>
      </c>
      <c r="V1322" s="82" t="s">
        <v>35777</v>
      </c>
      <c r="W1322" s="82" t="str">
        <f t="shared" si="84"/>
        <v>A10J</v>
      </c>
      <c r="Y1322" s="82" t="s">
        <v>28846</v>
      </c>
      <c r="AA1322" s="82" t="s">
        <v>35778</v>
      </c>
      <c r="AB1322" s="82" t="s">
        <v>28722</v>
      </c>
      <c r="AC1322" s="82">
        <v>3863</v>
      </c>
      <c r="AD1322" s="82" t="s">
        <v>35777</v>
      </c>
      <c r="AE1322" s="82" t="str">
        <f t="shared" si="85"/>
        <v>B10J</v>
      </c>
      <c r="AX1322" s="82" t="s">
        <v>28728</v>
      </c>
      <c r="AY1322" s="82">
        <v>3863</v>
      </c>
      <c r="AZ1322" s="82" t="s">
        <v>35777</v>
      </c>
      <c r="BA1322" s="82" t="str">
        <f>AX1322&amp;AZ1322</f>
        <v>C10J</v>
      </c>
      <c r="BK1322" s="82" t="s">
        <v>28735</v>
      </c>
      <c r="BL1322" s="82">
        <v>3863</v>
      </c>
      <c r="BM1322" s="82" t="s">
        <v>35777</v>
      </c>
      <c r="BN1322" s="82" t="str">
        <f t="shared" si="86"/>
        <v>D10J</v>
      </c>
      <c r="BV1322" s="82" t="s">
        <v>28742</v>
      </c>
      <c r="BW1322" s="82">
        <v>3863</v>
      </c>
      <c r="BX1322" s="82" t="s">
        <v>35777</v>
      </c>
      <c r="BY1322" s="82" t="str">
        <f t="shared" si="87"/>
        <v>E10J</v>
      </c>
    </row>
    <row r="1323" spans="20:77" ht="13.5" customHeight="1">
      <c r="T1323" s="82" t="s">
        <v>28714</v>
      </c>
      <c r="U1323" s="82">
        <v>3864</v>
      </c>
      <c r="V1323" s="82" t="s">
        <v>35779</v>
      </c>
      <c r="W1323" s="82" t="str">
        <f t="shared" si="84"/>
        <v>A10K</v>
      </c>
      <c r="Y1323" s="82" t="s">
        <v>28846</v>
      </c>
      <c r="AA1323" s="82" t="s">
        <v>35780</v>
      </c>
      <c r="AB1323" s="82" t="s">
        <v>28722</v>
      </c>
      <c r="AC1323" s="82">
        <v>3864</v>
      </c>
      <c r="AD1323" s="82" t="s">
        <v>35779</v>
      </c>
      <c r="AE1323" s="82" t="str">
        <f t="shared" si="85"/>
        <v>B10K</v>
      </c>
      <c r="AX1323" s="82" t="s">
        <v>28728</v>
      </c>
      <c r="AY1323" s="82">
        <v>3864</v>
      </c>
      <c r="AZ1323" s="82" t="s">
        <v>35779</v>
      </c>
      <c r="BA1323" s="82" t="str">
        <f>AX1323&amp;AZ1323</f>
        <v>C10K</v>
      </c>
      <c r="BK1323" s="82" t="s">
        <v>28735</v>
      </c>
      <c r="BL1323" s="82">
        <v>3864</v>
      </c>
      <c r="BM1323" s="82" t="s">
        <v>35779</v>
      </c>
      <c r="BN1323" s="82" t="str">
        <f t="shared" si="86"/>
        <v>D10K</v>
      </c>
      <c r="BV1323" s="82" t="s">
        <v>28742</v>
      </c>
      <c r="BW1323" s="82">
        <v>3864</v>
      </c>
      <c r="BX1323" s="82" t="s">
        <v>35779</v>
      </c>
      <c r="BY1323" s="82" t="str">
        <f t="shared" si="87"/>
        <v>E10K</v>
      </c>
    </row>
    <row r="1324" spans="20:77" ht="13.5" customHeight="1">
      <c r="T1324" s="82" t="s">
        <v>28714</v>
      </c>
      <c r="U1324" s="82">
        <v>3865</v>
      </c>
      <c r="V1324" s="82" t="s">
        <v>35781</v>
      </c>
      <c r="W1324" s="82" t="str">
        <f t="shared" si="84"/>
        <v>A10L</v>
      </c>
      <c r="Y1324" s="82" t="s">
        <v>28846</v>
      </c>
      <c r="AA1324" s="82" t="s">
        <v>35782</v>
      </c>
      <c r="AB1324" s="82" t="s">
        <v>28722</v>
      </c>
      <c r="AC1324" s="82">
        <v>3865</v>
      </c>
      <c r="AD1324" s="82" t="s">
        <v>35781</v>
      </c>
      <c r="AE1324" s="82" t="str">
        <f t="shared" si="85"/>
        <v>B10L</v>
      </c>
      <c r="AX1324" s="82" t="s">
        <v>28728</v>
      </c>
      <c r="AY1324" s="82">
        <v>3865</v>
      </c>
      <c r="AZ1324" s="82" t="s">
        <v>35781</v>
      </c>
      <c r="BA1324" s="82" t="str">
        <f>AX1324&amp;AZ1324</f>
        <v>C10L</v>
      </c>
      <c r="BK1324" s="82" t="s">
        <v>28735</v>
      </c>
      <c r="BL1324" s="82">
        <v>3865</v>
      </c>
      <c r="BM1324" s="82" t="s">
        <v>35781</v>
      </c>
      <c r="BN1324" s="82" t="str">
        <f t="shared" si="86"/>
        <v>D10L</v>
      </c>
      <c r="BV1324" s="82" t="s">
        <v>28742</v>
      </c>
      <c r="BW1324" s="82">
        <v>3865</v>
      </c>
      <c r="BX1324" s="82" t="s">
        <v>35781</v>
      </c>
      <c r="BY1324" s="82" t="str">
        <f t="shared" si="87"/>
        <v>E10L</v>
      </c>
    </row>
    <row r="1325" spans="20:77" ht="13.5" customHeight="1">
      <c r="T1325" s="82" t="s">
        <v>28714</v>
      </c>
      <c r="U1325" s="82">
        <v>3866</v>
      </c>
      <c r="V1325" s="82" t="s">
        <v>35783</v>
      </c>
      <c r="W1325" s="82" t="str">
        <f t="shared" si="84"/>
        <v>A10M</v>
      </c>
      <c r="Y1325" s="82" t="s">
        <v>28846</v>
      </c>
      <c r="AA1325" s="82" t="s">
        <v>35784</v>
      </c>
      <c r="AB1325" s="82" t="s">
        <v>28722</v>
      </c>
      <c r="AC1325" s="82">
        <v>3866</v>
      </c>
      <c r="AD1325" s="82" t="s">
        <v>35783</v>
      </c>
      <c r="AE1325" s="82" t="str">
        <f t="shared" si="85"/>
        <v>B10M</v>
      </c>
      <c r="AX1325" s="82" t="s">
        <v>28728</v>
      </c>
      <c r="AY1325" s="82">
        <v>3866</v>
      </c>
      <c r="AZ1325" s="82" t="s">
        <v>35783</v>
      </c>
      <c r="BA1325" s="82" t="str">
        <f>AX1325&amp;AZ1325</f>
        <v>C10M</v>
      </c>
      <c r="BK1325" s="82" t="s">
        <v>28735</v>
      </c>
      <c r="BL1325" s="82">
        <v>3866</v>
      </c>
      <c r="BM1325" s="82" t="s">
        <v>35783</v>
      </c>
      <c r="BN1325" s="82" t="str">
        <f t="shared" si="86"/>
        <v>D10M</v>
      </c>
      <c r="BV1325" s="82" t="s">
        <v>28742</v>
      </c>
      <c r="BW1325" s="82">
        <v>3866</v>
      </c>
      <c r="BX1325" s="82" t="s">
        <v>35783</v>
      </c>
      <c r="BY1325" s="82" t="str">
        <f t="shared" si="87"/>
        <v>E10M</v>
      </c>
    </row>
    <row r="1326" spans="20:77" ht="13.5" customHeight="1">
      <c r="T1326" s="82" t="s">
        <v>28714</v>
      </c>
      <c r="U1326" s="82">
        <v>3867</v>
      </c>
      <c r="V1326" s="82" t="s">
        <v>35785</v>
      </c>
      <c r="W1326" s="82" t="str">
        <f t="shared" si="84"/>
        <v>A10N</v>
      </c>
      <c r="Y1326" s="82" t="s">
        <v>28846</v>
      </c>
      <c r="AA1326" s="82" t="s">
        <v>35786</v>
      </c>
      <c r="AB1326" s="82" t="s">
        <v>28722</v>
      </c>
      <c r="AC1326" s="82">
        <v>3867</v>
      </c>
      <c r="AD1326" s="82" t="s">
        <v>35785</v>
      </c>
      <c r="AE1326" s="82" t="str">
        <f t="shared" si="85"/>
        <v>B10N</v>
      </c>
      <c r="AX1326" s="82" t="s">
        <v>28728</v>
      </c>
      <c r="AY1326" s="82">
        <v>3867</v>
      </c>
      <c r="AZ1326" s="82" t="s">
        <v>35785</v>
      </c>
      <c r="BA1326" s="82" t="str">
        <f>AX1326&amp;AZ1326</f>
        <v>C10N</v>
      </c>
      <c r="BK1326" s="82" t="s">
        <v>28735</v>
      </c>
      <c r="BL1326" s="82">
        <v>3867</v>
      </c>
      <c r="BM1326" s="82" t="s">
        <v>35785</v>
      </c>
      <c r="BN1326" s="82" t="str">
        <f t="shared" si="86"/>
        <v>D10N</v>
      </c>
      <c r="BV1326" s="82" t="s">
        <v>28742</v>
      </c>
      <c r="BW1326" s="82">
        <v>3867</v>
      </c>
      <c r="BX1326" s="82" t="s">
        <v>35785</v>
      </c>
      <c r="BY1326" s="82" t="str">
        <f t="shared" si="87"/>
        <v>E10N</v>
      </c>
    </row>
    <row r="1327" spans="20:77" ht="13.5" customHeight="1">
      <c r="T1327" s="82" t="s">
        <v>28714</v>
      </c>
      <c r="U1327" s="82">
        <v>3868</v>
      </c>
      <c r="V1327" s="82" t="s">
        <v>35787</v>
      </c>
      <c r="W1327" s="82" t="str">
        <f t="shared" si="84"/>
        <v>A10O</v>
      </c>
      <c r="Y1327" s="82" t="s">
        <v>28846</v>
      </c>
      <c r="AA1327" s="82" t="s">
        <v>35788</v>
      </c>
      <c r="AB1327" s="82" t="s">
        <v>28722</v>
      </c>
      <c r="AC1327" s="82">
        <v>3868</v>
      </c>
      <c r="AD1327" s="82" t="s">
        <v>35787</v>
      </c>
      <c r="AE1327" s="82" t="str">
        <f t="shared" si="85"/>
        <v>B10O</v>
      </c>
      <c r="AX1327" s="82" t="s">
        <v>28728</v>
      </c>
      <c r="AY1327" s="82">
        <v>3868</v>
      </c>
      <c r="AZ1327" s="82" t="s">
        <v>35787</v>
      </c>
      <c r="BA1327" s="82" t="str">
        <f>AX1327&amp;AZ1327</f>
        <v>C10O</v>
      </c>
      <c r="BK1327" s="82" t="s">
        <v>28735</v>
      </c>
      <c r="BL1327" s="82">
        <v>3868</v>
      </c>
      <c r="BM1327" s="82" t="s">
        <v>35787</v>
      </c>
      <c r="BN1327" s="82" t="str">
        <f t="shared" si="86"/>
        <v>D10O</v>
      </c>
      <c r="BV1327" s="82" t="s">
        <v>28742</v>
      </c>
      <c r="BW1327" s="82">
        <v>3868</v>
      </c>
      <c r="BX1327" s="82" t="s">
        <v>35787</v>
      </c>
      <c r="BY1327" s="82" t="str">
        <f t="shared" si="87"/>
        <v>E10O</v>
      </c>
    </row>
    <row r="1328" spans="20:77" ht="13.5" customHeight="1">
      <c r="T1328" s="82" t="s">
        <v>28714</v>
      </c>
      <c r="U1328" s="82">
        <v>3869</v>
      </c>
      <c r="V1328" s="82" t="s">
        <v>35789</v>
      </c>
      <c r="W1328" s="82" t="str">
        <f t="shared" si="84"/>
        <v>A10P</v>
      </c>
      <c r="Y1328" s="82" t="s">
        <v>28846</v>
      </c>
      <c r="AA1328" s="82" t="s">
        <v>35790</v>
      </c>
      <c r="AB1328" s="82" t="s">
        <v>28722</v>
      </c>
      <c r="AC1328" s="82">
        <v>3869</v>
      </c>
      <c r="AD1328" s="82" t="s">
        <v>35789</v>
      </c>
      <c r="AE1328" s="82" t="str">
        <f t="shared" si="85"/>
        <v>B10P</v>
      </c>
      <c r="AX1328" s="82" t="s">
        <v>28728</v>
      </c>
      <c r="AY1328" s="82">
        <v>3869</v>
      </c>
      <c r="AZ1328" s="82" t="s">
        <v>35789</v>
      </c>
      <c r="BA1328" s="82" t="str">
        <f>AX1328&amp;AZ1328</f>
        <v>C10P</v>
      </c>
      <c r="BK1328" s="82" t="s">
        <v>28735</v>
      </c>
      <c r="BL1328" s="82">
        <v>3869</v>
      </c>
      <c r="BM1328" s="82" t="s">
        <v>35789</v>
      </c>
      <c r="BN1328" s="82" t="str">
        <f t="shared" si="86"/>
        <v>D10P</v>
      </c>
      <c r="BV1328" s="82" t="s">
        <v>28742</v>
      </c>
      <c r="BW1328" s="82">
        <v>3869</v>
      </c>
      <c r="BX1328" s="82" t="s">
        <v>35789</v>
      </c>
      <c r="BY1328" s="82" t="str">
        <f t="shared" si="87"/>
        <v>E10P</v>
      </c>
    </row>
    <row r="1329" spans="20:77" ht="13.5" customHeight="1">
      <c r="T1329" s="82" t="s">
        <v>28714</v>
      </c>
      <c r="U1329" s="82">
        <v>3870</v>
      </c>
      <c r="V1329" s="82" t="s">
        <v>35791</v>
      </c>
      <c r="W1329" s="82" t="str">
        <f t="shared" si="84"/>
        <v>A10Q</v>
      </c>
      <c r="Y1329" s="82" t="s">
        <v>28846</v>
      </c>
      <c r="AA1329" s="82" t="s">
        <v>35792</v>
      </c>
      <c r="AB1329" s="82" t="s">
        <v>28722</v>
      </c>
      <c r="AC1329" s="82">
        <v>3870</v>
      </c>
      <c r="AD1329" s="82" t="s">
        <v>35791</v>
      </c>
      <c r="AE1329" s="82" t="str">
        <f t="shared" si="85"/>
        <v>B10Q</v>
      </c>
      <c r="AX1329" s="82" t="s">
        <v>28728</v>
      </c>
      <c r="AY1329" s="82">
        <v>3870</v>
      </c>
      <c r="AZ1329" s="82" t="s">
        <v>35791</v>
      </c>
      <c r="BA1329" s="82" t="str">
        <f>AX1329&amp;AZ1329</f>
        <v>C10Q</v>
      </c>
      <c r="BK1329" s="82" t="s">
        <v>28735</v>
      </c>
      <c r="BL1329" s="82">
        <v>3870</v>
      </c>
      <c r="BM1329" s="82" t="s">
        <v>35791</v>
      </c>
      <c r="BN1329" s="82" t="str">
        <f t="shared" si="86"/>
        <v>D10Q</v>
      </c>
      <c r="BV1329" s="82" t="s">
        <v>28742</v>
      </c>
      <c r="BW1329" s="82">
        <v>3870</v>
      </c>
      <c r="BX1329" s="82" t="s">
        <v>35791</v>
      </c>
      <c r="BY1329" s="82" t="str">
        <f t="shared" si="87"/>
        <v>E10Q</v>
      </c>
    </row>
    <row r="1330" spans="20:77" ht="13.5" customHeight="1">
      <c r="T1330" s="82" t="s">
        <v>28714</v>
      </c>
      <c r="U1330" s="82">
        <v>3871</v>
      </c>
      <c r="V1330" s="82" t="s">
        <v>35793</v>
      </c>
      <c r="W1330" s="82" t="str">
        <f t="shared" si="84"/>
        <v>A10R</v>
      </c>
      <c r="Y1330" s="82" t="s">
        <v>28846</v>
      </c>
      <c r="AA1330" s="82" t="s">
        <v>35794</v>
      </c>
      <c r="AB1330" s="82" t="s">
        <v>28722</v>
      </c>
      <c r="AC1330" s="82">
        <v>3871</v>
      </c>
      <c r="AD1330" s="82" t="s">
        <v>35793</v>
      </c>
      <c r="AE1330" s="82" t="str">
        <f t="shared" si="85"/>
        <v>B10R</v>
      </c>
      <c r="AX1330" s="82" t="s">
        <v>28728</v>
      </c>
      <c r="AY1330" s="82">
        <v>3871</v>
      </c>
      <c r="AZ1330" s="82" t="s">
        <v>35793</v>
      </c>
      <c r="BA1330" s="82" t="str">
        <f>AX1330&amp;AZ1330</f>
        <v>C10R</v>
      </c>
      <c r="BK1330" s="82" t="s">
        <v>28735</v>
      </c>
      <c r="BL1330" s="82">
        <v>3871</v>
      </c>
      <c r="BM1330" s="82" t="s">
        <v>35793</v>
      </c>
      <c r="BN1330" s="82" t="str">
        <f t="shared" si="86"/>
        <v>D10R</v>
      </c>
      <c r="BV1330" s="82" t="s">
        <v>28742</v>
      </c>
      <c r="BW1330" s="82">
        <v>3871</v>
      </c>
      <c r="BX1330" s="82" t="s">
        <v>35793</v>
      </c>
      <c r="BY1330" s="82" t="str">
        <f t="shared" si="87"/>
        <v>E10R</v>
      </c>
    </row>
    <row r="1331" spans="20:77" ht="13.5" customHeight="1">
      <c r="T1331" s="82" t="s">
        <v>28714</v>
      </c>
      <c r="U1331" s="82">
        <v>3872</v>
      </c>
      <c r="V1331" s="82" t="s">
        <v>35795</v>
      </c>
      <c r="W1331" s="82" t="str">
        <f t="shared" si="84"/>
        <v>A10S</v>
      </c>
      <c r="Y1331" s="82" t="s">
        <v>28846</v>
      </c>
      <c r="AA1331" s="82" t="s">
        <v>35796</v>
      </c>
      <c r="AB1331" s="82" t="s">
        <v>28722</v>
      </c>
      <c r="AC1331" s="82">
        <v>3872</v>
      </c>
      <c r="AD1331" s="82" t="s">
        <v>35795</v>
      </c>
      <c r="AE1331" s="82" t="str">
        <f t="shared" si="85"/>
        <v>B10S</v>
      </c>
      <c r="AX1331" s="82" t="s">
        <v>28728</v>
      </c>
      <c r="AY1331" s="82">
        <v>3872</v>
      </c>
      <c r="AZ1331" s="82" t="s">
        <v>35795</v>
      </c>
      <c r="BA1331" s="82" t="str">
        <f>AX1331&amp;AZ1331</f>
        <v>C10S</v>
      </c>
      <c r="BK1331" s="82" t="s">
        <v>28735</v>
      </c>
      <c r="BL1331" s="82">
        <v>3872</v>
      </c>
      <c r="BM1331" s="82" t="s">
        <v>35795</v>
      </c>
      <c r="BN1331" s="82" t="str">
        <f t="shared" si="86"/>
        <v>D10S</v>
      </c>
      <c r="BV1331" s="82" t="s">
        <v>28742</v>
      </c>
      <c r="BW1331" s="82">
        <v>3872</v>
      </c>
      <c r="BX1331" s="82" t="s">
        <v>35795</v>
      </c>
      <c r="BY1331" s="82" t="str">
        <f t="shared" si="87"/>
        <v>E10S</v>
      </c>
    </row>
    <row r="1332" spans="20:77" ht="13.5" customHeight="1">
      <c r="T1332" s="82" t="s">
        <v>28714</v>
      </c>
      <c r="U1332" s="82">
        <v>3873</v>
      </c>
      <c r="V1332" s="82" t="s">
        <v>35797</v>
      </c>
      <c r="W1332" s="82" t="str">
        <f t="shared" si="84"/>
        <v>A10T</v>
      </c>
      <c r="Y1332" s="82" t="s">
        <v>28846</v>
      </c>
      <c r="AA1332" s="82" t="s">
        <v>35798</v>
      </c>
      <c r="AB1332" s="82" t="s">
        <v>28722</v>
      </c>
      <c r="AC1332" s="82">
        <v>3873</v>
      </c>
      <c r="AD1332" s="82" t="s">
        <v>35797</v>
      </c>
      <c r="AE1332" s="82" t="str">
        <f t="shared" si="85"/>
        <v>B10T</v>
      </c>
      <c r="AX1332" s="82" t="s">
        <v>28728</v>
      </c>
      <c r="AY1332" s="82">
        <v>3873</v>
      </c>
      <c r="AZ1332" s="82" t="s">
        <v>35797</v>
      </c>
      <c r="BA1332" s="82" t="str">
        <f>AX1332&amp;AZ1332</f>
        <v>C10T</v>
      </c>
      <c r="BK1332" s="82" t="s">
        <v>28735</v>
      </c>
      <c r="BL1332" s="82">
        <v>3873</v>
      </c>
      <c r="BM1332" s="82" t="s">
        <v>35797</v>
      </c>
      <c r="BN1332" s="82" t="str">
        <f t="shared" si="86"/>
        <v>D10T</v>
      </c>
      <c r="BV1332" s="82" t="s">
        <v>28742</v>
      </c>
      <c r="BW1332" s="82">
        <v>3873</v>
      </c>
      <c r="BX1332" s="82" t="s">
        <v>35797</v>
      </c>
      <c r="BY1332" s="82" t="str">
        <f t="shared" si="87"/>
        <v>E10T</v>
      </c>
    </row>
    <row r="1333" spans="20:77" ht="13.5" customHeight="1">
      <c r="T1333" s="82" t="s">
        <v>28714</v>
      </c>
      <c r="U1333" s="82">
        <v>3874</v>
      </c>
      <c r="V1333" s="82" t="s">
        <v>35799</v>
      </c>
      <c r="W1333" s="82" t="str">
        <f t="shared" si="84"/>
        <v>A10U</v>
      </c>
      <c r="Y1333" s="82" t="s">
        <v>28846</v>
      </c>
      <c r="AA1333" s="82" t="s">
        <v>35800</v>
      </c>
      <c r="AB1333" s="82" t="s">
        <v>28722</v>
      </c>
      <c r="AC1333" s="82">
        <v>3874</v>
      </c>
      <c r="AD1333" s="82" t="s">
        <v>35799</v>
      </c>
      <c r="AE1333" s="82" t="str">
        <f t="shared" si="85"/>
        <v>B10U</v>
      </c>
      <c r="AX1333" s="82" t="s">
        <v>28728</v>
      </c>
      <c r="AY1333" s="82">
        <v>3874</v>
      </c>
      <c r="AZ1333" s="82" t="s">
        <v>35799</v>
      </c>
      <c r="BA1333" s="82" t="str">
        <f>AX1333&amp;AZ1333</f>
        <v>C10U</v>
      </c>
      <c r="BK1333" s="82" t="s">
        <v>28735</v>
      </c>
      <c r="BL1333" s="82">
        <v>3874</v>
      </c>
      <c r="BM1333" s="82" t="s">
        <v>35799</v>
      </c>
      <c r="BN1333" s="82" t="str">
        <f t="shared" si="86"/>
        <v>D10U</v>
      </c>
      <c r="BV1333" s="82" t="s">
        <v>28742</v>
      </c>
      <c r="BW1333" s="82">
        <v>3874</v>
      </c>
      <c r="BX1333" s="82" t="s">
        <v>35799</v>
      </c>
      <c r="BY1333" s="82" t="str">
        <f t="shared" si="87"/>
        <v>E10U</v>
      </c>
    </row>
    <row r="1334" spans="20:77" ht="13.5" customHeight="1">
      <c r="T1334" s="82" t="s">
        <v>28714</v>
      </c>
      <c r="U1334" s="82">
        <v>3875</v>
      </c>
      <c r="V1334" s="82" t="s">
        <v>35801</v>
      </c>
      <c r="W1334" s="82" t="str">
        <f t="shared" si="84"/>
        <v>A10V</v>
      </c>
      <c r="Y1334" s="82" t="s">
        <v>28846</v>
      </c>
      <c r="AA1334" s="82" t="s">
        <v>35802</v>
      </c>
      <c r="AB1334" s="82" t="s">
        <v>28722</v>
      </c>
      <c r="AC1334" s="82">
        <v>3875</v>
      </c>
      <c r="AD1334" s="82" t="s">
        <v>35801</v>
      </c>
      <c r="AE1334" s="82" t="str">
        <f t="shared" si="85"/>
        <v>B10V</v>
      </c>
      <c r="AX1334" s="82" t="s">
        <v>28728</v>
      </c>
      <c r="AY1334" s="82">
        <v>3875</v>
      </c>
      <c r="AZ1334" s="82" t="s">
        <v>35801</v>
      </c>
      <c r="BA1334" s="82" t="str">
        <f>AX1334&amp;AZ1334</f>
        <v>C10V</v>
      </c>
      <c r="BK1334" s="82" t="s">
        <v>28735</v>
      </c>
      <c r="BL1334" s="82">
        <v>3875</v>
      </c>
      <c r="BM1334" s="82" t="s">
        <v>35801</v>
      </c>
      <c r="BN1334" s="82" t="str">
        <f t="shared" si="86"/>
        <v>D10V</v>
      </c>
      <c r="BV1334" s="82" t="s">
        <v>28742</v>
      </c>
      <c r="BW1334" s="82">
        <v>3875</v>
      </c>
      <c r="BX1334" s="82" t="s">
        <v>35801</v>
      </c>
      <c r="BY1334" s="82" t="str">
        <f t="shared" si="87"/>
        <v>E10V</v>
      </c>
    </row>
    <row r="1335" spans="20:77" ht="13.5" customHeight="1">
      <c r="T1335" s="82" t="s">
        <v>28714</v>
      </c>
      <c r="U1335" s="82">
        <v>3876</v>
      </c>
      <c r="V1335" s="82" t="s">
        <v>35803</v>
      </c>
      <c r="W1335" s="82" t="str">
        <f t="shared" si="84"/>
        <v>A10W</v>
      </c>
      <c r="Y1335" s="82" t="s">
        <v>28846</v>
      </c>
      <c r="AA1335" s="82" t="s">
        <v>35804</v>
      </c>
      <c r="AB1335" s="82" t="s">
        <v>28722</v>
      </c>
      <c r="AC1335" s="82">
        <v>3876</v>
      </c>
      <c r="AD1335" s="82" t="s">
        <v>35803</v>
      </c>
      <c r="AE1335" s="82" t="str">
        <f t="shared" si="85"/>
        <v>B10W</v>
      </c>
      <c r="AX1335" s="82" t="s">
        <v>28728</v>
      </c>
      <c r="AY1335" s="82">
        <v>3876</v>
      </c>
      <c r="AZ1335" s="82" t="s">
        <v>35803</v>
      </c>
      <c r="BA1335" s="82" t="str">
        <f>AX1335&amp;AZ1335</f>
        <v>C10W</v>
      </c>
      <c r="BK1335" s="82" t="s">
        <v>28735</v>
      </c>
      <c r="BL1335" s="82">
        <v>3876</v>
      </c>
      <c r="BM1335" s="82" t="s">
        <v>35803</v>
      </c>
      <c r="BN1335" s="82" t="str">
        <f t="shared" si="86"/>
        <v>D10W</v>
      </c>
      <c r="BV1335" s="82" t="s">
        <v>28742</v>
      </c>
      <c r="BW1335" s="82">
        <v>3876</v>
      </c>
      <c r="BX1335" s="82" t="s">
        <v>35803</v>
      </c>
      <c r="BY1335" s="82" t="str">
        <f t="shared" si="87"/>
        <v>E10W</v>
      </c>
    </row>
    <row r="1336" spans="20:77" ht="13.5" customHeight="1">
      <c r="T1336" s="82" t="s">
        <v>28714</v>
      </c>
      <c r="U1336" s="82">
        <v>3877</v>
      </c>
      <c r="V1336" s="82" t="s">
        <v>35805</v>
      </c>
      <c r="W1336" s="82" t="str">
        <f t="shared" si="84"/>
        <v>A10X</v>
      </c>
      <c r="Y1336" s="82" t="s">
        <v>28846</v>
      </c>
      <c r="AA1336" s="82" t="s">
        <v>35806</v>
      </c>
      <c r="AB1336" s="82" t="s">
        <v>28722</v>
      </c>
      <c r="AC1336" s="82">
        <v>3877</v>
      </c>
      <c r="AD1336" s="82" t="s">
        <v>35805</v>
      </c>
      <c r="AE1336" s="82" t="str">
        <f t="shared" si="85"/>
        <v>B10X</v>
      </c>
      <c r="AX1336" s="82" t="s">
        <v>28728</v>
      </c>
      <c r="AY1336" s="82">
        <v>3877</v>
      </c>
      <c r="AZ1336" s="82" t="s">
        <v>35805</v>
      </c>
      <c r="BA1336" s="82" t="str">
        <f>AX1336&amp;AZ1336</f>
        <v>C10X</v>
      </c>
      <c r="BK1336" s="82" t="s">
        <v>28735</v>
      </c>
      <c r="BL1336" s="82">
        <v>3877</v>
      </c>
      <c r="BM1336" s="82" t="s">
        <v>35805</v>
      </c>
      <c r="BN1336" s="82" t="str">
        <f t="shared" si="86"/>
        <v>D10X</v>
      </c>
      <c r="BV1336" s="82" t="s">
        <v>28742</v>
      </c>
      <c r="BW1336" s="82">
        <v>3877</v>
      </c>
      <c r="BX1336" s="82" t="s">
        <v>35805</v>
      </c>
      <c r="BY1336" s="82" t="str">
        <f t="shared" si="87"/>
        <v>E10X</v>
      </c>
    </row>
    <row r="1337" spans="20:77" ht="13.5" customHeight="1">
      <c r="T1337" s="82" t="s">
        <v>28714</v>
      </c>
      <c r="U1337" s="82">
        <v>3878</v>
      </c>
      <c r="V1337" s="82" t="s">
        <v>35807</v>
      </c>
      <c r="W1337" s="82" t="str">
        <f t="shared" si="84"/>
        <v>A10Y</v>
      </c>
      <c r="Y1337" s="82" t="s">
        <v>28846</v>
      </c>
      <c r="AA1337" s="82" t="s">
        <v>35808</v>
      </c>
      <c r="AB1337" s="82" t="s">
        <v>28722</v>
      </c>
      <c r="AC1337" s="82">
        <v>3878</v>
      </c>
      <c r="AD1337" s="82" t="s">
        <v>35807</v>
      </c>
      <c r="AE1337" s="82" t="str">
        <f t="shared" si="85"/>
        <v>B10Y</v>
      </c>
      <c r="AX1337" s="82" t="s">
        <v>28728</v>
      </c>
      <c r="AY1337" s="82">
        <v>3878</v>
      </c>
      <c r="AZ1337" s="82" t="s">
        <v>35807</v>
      </c>
      <c r="BA1337" s="82" t="str">
        <f>AX1337&amp;AZ1337</f>
        <v>C10Y</v>
      </c>
      <c r="BK1337" s="82" t="s">
        <v>28735</v>
      </c>
      <c r="BL1337" s="82">
        <v>3878</v>
      </c>
      <c r="BM1337" s="82" t="s">
        <v>35807</v>
      </c>
      <c r="BN1337" s="82" t="str">
        <f t="shared" si="86"/>
        <v>D10Y</v>
      </c>
      <c r="BV1337" s="82" t="s">
        <v>28742</v>
      </c>
      <c r="BW1337" s="82">
        <v>3878</v>
      </c>
      <c r="BX1337" s="82" t="s">
        <v>35807</v>
      </c>
      <c r="BY1337" s="82" t="str">
        <f t="shared" si="87"/>
        <v>E10Y</v>
      </c>
    </row>
    <row r="1338" spans="20:77" ht="13.5" customHeight="1">
      <c r="T1338" s="82" t="s">
        <v>28714</v>
      </c>
      <c r="U1338" s="82">
        <v>3879</v>
      </c>
      <c r="V1338" s="82" t="s">
        <v>35809</v>
      </c>
      <c r="W1338" s="82" t="str">
        <f t="shared" si="84"/>
        <v>A10Z</v>
      </c>
      <c r="Y1338" s="82" t="s">
        <v>28846</v>
      </c>
      <c r="AA1338" s="82" t="s">
        <v>35810</v>
      </c>
      <c r="AB1338" s="82" t="s">
        <v>28722</v>
      </c>
      <c r="AC1338" s="82">
        <v>3879</v>
      </c>
      <c r="AD1338" s="82" t="s">
        <v>35809</v>
      </c>
      <c r="AE1338" s="82" t="str">
        <f t="shared" si="85"/>
        <v>B10Z</v>
      </c>
      <c r="AX1338" s="82" t="s">
        <v>28728</v>
      </c>
      <c r="AY1338" s="82">
        <v>3879</v>
      </c>
      <c r="AZ1338" s="82" t="s">
        <v>35809</v>
      </c>
      <c r="BA1338" s="82" t="str">
        <f>AX1338&amp;AZ1338</f>
        <v>C10Z</v>
      </c>
      <c r="BK1338" s="82" t="s">
        <v>28735</v>
      </c>
      <c r="BL1338" s="82">
        <v>3879</v>
      </c>
      <c r="BM1338" s="82" t="s">
        <v>35809</v>
      </c>
      <c r="BN1338" s="82" t="str">
        <f t="shared" si="86"/>
        <v>D10Z</v>
      </c>
      <c r="BV1338" s="82" t="s">
        <v>28742</v>
      </c>
      <c r="BW1338" s="82">
        <v>3879</v>
      </c>
      <c r="BX1338" s="82" t="s">
        <v>35809</v>
      </c>
      <c r="BY1338" s="82" t="str">
        <f t="shared" si="87"/>
        <v>E10Z</v>
      </c>
    </row>
    <row r="1339" spans="20:77" ht="13.5" customHeight="1">
      <c r="T1339" s="82" t="s">
        <v>28714</v>
      </c>
      <c r="U1339" s="82">
        <v>3906</v>
      </c>
      <c r="V1339" s="82" t="s">
        <v>35811</v>
      </c>
      <c r="W1339" s="82" t="str">
        <f t="shared" si="84"/>
        <v>A110</v>
      </c>
      <c r="Y1339" s="82" t="s">
        <v>28846</v>
      </c>
      <c r="AA1339" s="82" t="s">
        <v>35812</v>
      </c>
      <c r="AB1339" s="82" t="s">
        <v>28722</v>
      </c>
      <c r="AC1339" s="82">
        <v>3906</v>
      </c>
      <c r="AD1339" s="82" t="s">
        <v>35811</v>
      </c>
      <c r="AE1339" s="82" t="str">
        <f t="shared" si="85"/>
        <v>B110</v>
      </c>
      <c r="AX1339" s="82" t="s">
        <v>28728</v>
      </c>
      <c r="AY1339" s="82">
        <v>3906</v>
      </c>
      <c r="AZ1339" s="82" t="s">
        <v>35811</v>
      </c>
      <c r="BA1339" s="82" t="str">
        <f>AX1339&amp;AZ1339</f>
        <v>C110</v>
      </c>
      <c r="BK1339" s="82" t="s">
        <v>28735</v>
      </c>
      <c r="BL1339" s="82">
        <v>3906</v>
      </c>
      <c r="BM1339" s="82" t="s">
        <v>35811</v>
      </c>
      <c r="BN1339" s="82" t="str">
        <f t="shared" si="86"/>
        <v>D110</v>
      </c>
      <c r="BV1339" s="82" t="s">
        <v>28742</v>
      </c>
      <c r="BW1339" s="82">
        <v>3906</v>
      </c>
      <c r="BX1339" s="82" t="s">
        <v>35811</v>
      </c>
      <c r="BY1339" s="82" t="str">
        <f t="shared" si="87"/>
        <v>E110</v>
      </c>
    </row>
    <row r="1340" spans="20:77" ht="13.5" customHeight="1">
      <c r="T1340" s="82" t="s">
        <v>28714</v>
      </c>
      <c r="U1340" s="82">
        <v>3907</v>
      </c>
      <c r="V1340" s="82" t="s">
        <v>35813</v>
      </c>
      <c r="W1340" s="82" t="str">
        <f t="shared" si="84"/>
        <v>A111</v>
      </c>
      <c r="Y1340" s="82" t="s">
        <v>28846</v>
      </c>
      <c r="AA1340" s="82" t="s">
        <v>35814</v>
      </c>
      <c r="AB1340" s="82" t="s">
        <v>28722</v>
      </c>
      <c r="AC1340" s="82">
        <v>3907</v>
      </c>
      <c r="AD1340" s="82" t="s">
        <v>35813</v>
      </c>
      <c r="AE1340" s="82" t="str">
        <f t="shared" si="85"/>
        <v>B111</v>
      </c>
      <c r="AX1340" s="82" t="s">
        <v>28728</v>
      </c>
      <c r="AY1340" s="82">
        <v>3907</v>
      </c>
      <c r="AZ1340" s="82" t="s">
        <v>35813</v>
      </c>
      <c r="BA1340" s="82" t="str">
        <f>AX1340&amp;AZ1340</f>
        <v>C111</v>
      </c>
      <c r="BK1340" s="82" t="s">
        <v>28735</v>
      </c>
      <c r="BL1340" s="82">
        <v>3907</v>
      </c>
      <c r="BM1340" s="82" t="s">
        <v>35813</v>
      </c>
      <c r="BN1340" s="82" t="str">
        <f t="shared" si="86"/>
        <v>D111</v>
      </c>
      <c r="BV1340" s="82" t="s">
        <v>28742</v>
      </c>
      <c r="BW1340" s="82">
        <v>3907</v>
      </c>
      <c r="BX1340" s="82" t="s">
        <v>35813</v>
      </c>
      <c r="BY1340" s="82" t="str">
        <f t="shared" si="87"/>
        <v>E111</v>
      </c>
    </row>
    <row r="1341" spans="20:77" ht="13.5" customHeight="1">
      <c r="T1341" s="82" t="s">
        <v>28714</v>
      </c>
      <c r="U1341" s="82">
        <v>3908</v>
      </c>
      <c r="V1341" s="82" t="s">
        <v>35815</v>
      </c>
      <c r="W1341" s="82" t="str">
        <f t="shared" si="84"/>
        <v>A112</v>
      </c>
      <c r="Y1341" s="82" t="s">
        <v>28846</v>
      </c>
      <c r="AA1341" s="82" t="s">
        <v>33519</v>
      </c>
      <c r="AB1341" s="82" t="s">
        <v>28722</v>
      </c>
      <c r="AC1341" s="82">
        <v>3908</v>
      </c>
      <c r="AD1341" s="82" t="s">
        <v>35815</v>
      </c>
      <c r="AE1341" s="82" t="str">
        <f t="shared" si="85"/>
        <v>B112</v>
      </c>
      <c r="AX1341" s="82" t="s">
        <v>28728</v>
      </c>
      <c r="AY1341" s="82">
        <v>3908</v>
      </c>
      <c r="AZ1341" s="82" t="s">
        <v>35815</v>
      </c>
      <c r="BA1341" s="82" t="str">
        <f>AX1341&amp;AZ1341</f>
        <v>C112</v>
      </c>
      <c r="BK1341" s="82" t="s">
        <v>28735</v>
      </c>
      <c r="BL1341" s="82">
        <v>3908</v>
      </c>
      <c r="BM1341" s="82" t="s">
        <v>35815</v>
      </c>
      <c r="BN1341" s="82" t="str">
        <f t="shared" si="86"/>
        <v>D112</v>
      </c>
      <c r="BV1341" s="82" t="s">
        <v>28742</v>
      </c>
      <c r="BW1341" s="82">
        <v>3908</v>
      </c>
      <c r="BX1341" s="82" t="s">
        <v>35815</v>
      </c>
      <c r="BY1341" s="82" t="str">
        <f t="shared" si="87"/>
        <v>E112</v>
      </c>
    </row>
    <row r="1342" spans="20:77" ht="13.5" customHeight="1">
      <c r="T1342" s="82" t="s">
        <v>28714</v>
      </c>
      <c r="U1342" s="82">
        <v>3909</v>
      </c>
      <c r="V1342" s="82" t="s">
        <v>35816</v>
      </c>
      <c r="W1342" s="82" t="str">
        <f t="shared" si="84"/>
        <v>A113</v>
      </c>
      <c r="Y1342" s="82" t="s">
        <v>28846</v>
      </c>
      <c r="AA1342" s="82" t="s">
        <v>35817</v>
      </c>
      <c r="AB1342" s="82" t="s">
        <v>28722</v>
      </c>
      <c r="AC1342" s="82">
        <v>3909</v>
      </c>
      <c r="AD1342" s="82" t="s">
        <v>35816</v>
      </c>
      <c r="AE1342" s="82" t="str">
        <f t="shared" si="85"/>
        <v>B113</v>
      </c>
      <c r="AX1342" s="82" t="s">
        <v>28728</v>
      </c>
      <c r="AY1342" s="82">
        <v>3909</v>
      </c>
      <c r="AZ1342" s="82" t="s">
        <v>35816</v>
      </c>
      <c r="BA1342" s="82" t="str">
        <f>AX1342&amp;AZ1342</f>
        <v>C113</v>
      </c>
      <c r="BK1342" s="82" t="s">
        <v>28735</v>
      </c>
      <c r="BL1342" s="82">
        <v>3909</v>
      </c>
      <c r="BM1342" s="82" t="s">
        <v>35816</v>
      </c>
      <c r="BN1342" s="82" t="str">
        <f t="shared" si="86"/>
        <v>D113</v>
      </c>
      <c r="BV1342" s="82" t="s">
        <v>28742</v>
      </c>
      <c r="BW1342" s="82">
        <v>3909</v>
      </c>
      <c r="BX1342" s="82" t="s">
        <v>35816</v>
      </c>
      <c r="BY1342" s="82" t="str">
        <f t="shared" si="87"/>
        <v>E113</v>
      </c>
    </row>
    <row r="1343" spans="20:77" ht="13.5" customHeight="1">
      <c r="T1343" s="82" t="s">
        <v>28714</v>
      </c>
      <c r="U1343" s="82">
        <v>3910</v>
      </c>
      <c r="V1343" s="82" t="s">
        <v>35818</v>
      </c>
      <c r="W1343" s="82" t="str">
        <f t="shared" si="84"/>
        <v>A114</v>
      </c>
      <c r="Y1343" s="82" t="s">
        <v>28846</v>
      </c>
      <c r="AA1343" s="82" t="s">
        <v>35819</v>
      </c>
      <c r="AB1343" s="82" t="s">
        <v>28722</v>
      </c>
      <c r="AC1343" s="82">
        <v>3910</v>
      </c>
      <c r="AD1343" s="82" t="s">
        <v>35818</v>
      </c>
      <c r="AE1343" s="82" t="str">
        <f t="shared" si="85"/>
        <v>B114</v>
      </c>
      <c r="AX1343" s="82" t="s">
        <v>28728</v>
      </c>
      <c r="AY1343" s="82">
        <v>3910</v>
      </c>
      <c r="AZ1343" s="82" t="s">
        <v>35818</v>
      </c>
      <c r="BA1343" s="82" t="str">
        <f>AX1343&amp;AZ1343</f>
        <v>C114</v>
      </c>
      <c r="BK1343" s="82" t="s">
        <v>28735</v>
      </c>
      <c r="BL1343" s="82">
        <v>3910</v>
      </c>
      <c r="BM1343" s="82" t="s">
        <v>35818</v>
      </c>
      <c r="BN1343" s="82" t="str">
        <f t="shared" si="86"/>
        <v>D114</v>
      </c>
      <c r="BV1343" s="82" t="s">
        <v>28742</v>
      </c>
      <c r="BW1343" s="82">
        <v>3910</v>
      </c>
      <c r="BX1343" s="82" t="s">
        <v>35818</v>
      </c>
      <c r="BY1343" s="82" t="str">
        <f t="shared" si="87"/>
        <v>E114</v>
      </c>
    </row>
    <row r="1344" spans="20:77" ht="13.5" customHeight="1">
      <c r="T1344" s="82" t="s">
        <v>28714</v>
      </c>
      <c r="U1344" s="82">
        <v>3911</v>
      </c>
      <c r="V1344" s="82" t="s">
        <v>35820</v>
      </c>
      <c r="W1344" s="82" t="str">
        <f t="shared" si="84"/>
        <v>A115</v>
      </c>
      <c r="Y1344" s="82" t="s">
        <v>28846</v>
      </c>
      <c r="AA1344" s="82" t="s">
        <v>35821</v>
      </c>
      <c r="AB1344" s="82" t="s">
        <v>28722</v>
      </c>
      <c r="AC1344" s="82">
        <v>3911</v>
      </c>
      <c r="AD1344" s="82" t="s">
        <v>35820</v>
      </c>
      <c r="AE1344" s="82" t="str">
        <f t="shared" si="85"/>
        <v>B115</v>
      </c>
      <c r="AX1344" s="82" t="s">
        <v>28728</v>
      </c>
      <c r="AY1344" s="82">
        <v>3911</v>
      </c>
      <c r="AZ1344" s="82" t="s">
        <v>35820</v>
      </c>
      <c r="BA1344" s="82" t="str">
        <f>AX1344&amp;AZ1344</f>
        <v>C115</v>
      </c>
      <c r="BK1344" s="82" t="s">
        <v>28735</v>
      </c>
      <c r="BL1344" s="82">
        <v>3911</v>
      </c>
      <c r="BM1344" s="82" t="s">
        <v>35820</v>
      </c>
      <c r="BN1344" s="82" t="str">
        <f t="shared" si="86"/>
        <v>D115</v>
      </c>
      <c r="BV1344" s="82" t="s">
        <v>28742</v>
      </c>
      <c r="BW1344" s="82">
        <v>3911</v>
      </c>
      <c r="BX1344" s="82" t="s">
        <v>35820</v>
      </c>
      <c r="BY1344" s="82" t="str">
        <f t="shared" si="87"/>
        <v>E115</v>
      </c>
    </row>
    <row r="1345" spans="20:77" ht="13.5" customHeight="1">
      <c r="T1345" s="82" t="s">
        <v>28714</v>
      </c>
      <c r="U1345" s="82">
        <v>3912</v>
      </c>
      <c r="V1345" s="82" t="s">
        <v>35822</v>
      </c>
      <c r="W1345" s="82" t="str">
        <f t="shared" si="84"/>
        <v>A116</v>
      </c>
      <c r="Y1345" s="82" t="s">
        <v>28846</v>
      </c>
      <c r="AA1345" s="82" t="s">
        <v>35823</v>
      </c>
      <c r="AB1345" s="82" t="s">
        <v>28722</v>
      </c>
      <c r="AC1345" s="82">
        <v>3912</v>
      </c>
      <c r="AD1345" s="82" t="s">
        <v>35822</v>
      </c>
      <c r="AE1345" s="82" t="str">
        <f t="shared" si="85"/>
        <v>B116</v>
      </c>
      <c r="AX1345" s="82" t="s">
        <v>28728</v>
      </c>
      <c r="AY1345" s="82">
        <v>3912</v>
      </c>
      <c r="AZ1345" s="82" t="s">
        <v>35822</v>
      </c>
      <c r="BA1345" s="82" t="str">
        <f>AX1345&amp;AZ1345</f>
        <v>C116</v>
      </c>
      <c r="BK1345" s="82" t="s">
        <v>28735</v>
      </c>
      <c r="BL1345" s="82">
        <v>3912</v>
      </c>
      <c r="BM1345" s="82" t="s">
        <v>35822</v>
      </c>
      <c r="BN1345" s="82" t="str">
        <f t="shared" si="86"/>
        <v>D116</v>
      </c>
      <c r="BV1345" s="82" t="s">
        <v>28742</v>
      </c>
      <c r="BW1345" s="82">
        <v>3912</v>
      </c>
      <c r="BX1345" s="82" t="s">
        <v>35822</v>
      </c>
      <c r="BY1345" s="82" t="str">
        <f t="shared" si="87"/>
        <v>E116</v>
      </c>
    </row>
    <row r="1346" spans="20:77" ht="13.5" customHeight="1">
      <c r="T1346" s="82" t="s">
        <v>28714</v>
      </c>
      <c r="U1346" s="82">
        <v>3913</v>
      </c>
      <c r="V1346" s="82" t="s">
        <v>35824</v>
      </c>
      <c r="W1346" s="82" t="str">
        <f t="shared" si="84"/>
        <v>A117</v>
      </c>
      <c r="Y1346" s="82" t="s">
        <v>28846</v>
      </c>
      <c r="AA1346" s="82" t="s">
        <v>35825</v>
      </c>
      <c r="AB1346" s="82" t="s">
        <v>28722</v>
      </c>
      <c r="AC1346" s="82">
        <v>3913</v>
      </c>
      <c r="AD1346" s="82" t="s">
        <v>35824</v>
      </c>
      <c r="AE1346" s="82" t="str">
        <f t="shared" si="85"/>
        <v>B117</v>
      </c>
      <c r="AX1346" s="82" t="s">
        <v>28728</v>
      </c>
      <c r="AY1346" s="82">
        <v>3913</v>
      </c>
      <c r="AZ1346" s="82" t="s">
        <v>35824</v>
      </c>
      <c r="BA1346" s="82" t="str">
        <f>AX1346&amp;AZ1346</f>
        <v>C117</v>
      </c>
      <c r="BK1346" s="82" t="s">
        <v>28735</v>
      </c>
      <c r="BL1346" s="82">
        <v>3913</v>
      </c>
      <c r="BM1346" s="82" t="s">
        <v>35824</v>
      </c>
      <c r="BN1346" s="82" t="str">
        <f t="shared" si="86"/>
        <v>D117</v>
      </c>
      <c r="BV1346" s="82" t="s">
        <v>28742</v>
      </c>
      <c r="BW1346" s="82">
        <v>3913</v>
      </c>
      <c r="BX1346" s="82" t="s">
        <v>35824</v>
      </c>
      <c r="BY1346" s="82" t="str">
        <f t="shared" si="87"/>
        <v>E117</v>
      </c>
    </row>
    <row r="1347" spans="20:77" ht="13.5" customHeight="1">
      <c r="T1347" s="82" t="s">
        <v>28714</v>
      </c>
      <c r="U1347" s="82">
        <v>3914</v>
      </c>
      <c r="V1347" s="82" t="s">
        <v>35826</v>
      </c>
      <c r="W1347" s="82" t="str">
        <f t="shared" si="84"/>
        <v>A118</v>
      </c>
      <c r="Y1347" s="82" t="s">
        <v>28846</v>
      </c>
      <c r="AA1347" s="82" t="s">
        <v>35827</v>
      </c>
      <c r="AB1347" s="82" t="s">
        <v>28722</v>
      </c>
      <c r="AC1347" s="82">
        <v>3914</v>
      </c>
      <c r="AD1347" s="82" t="s">
        <v>35826</v>
      </c>
      <c r="AE1347" s="82" t="str">
        <f t="shared" si="85"/>
        <v>B118</v>
      </c>
      <c r="AX1347" s="82" t="s">
        <v>28728</v>
      </c>
      <c r="AY1347" s="82">
        <v>3914</v>
      </c>
      <c r="AZ1347" s="82" t="s">
        <v>35826</v>
      </c>
      <c r="BA1347" s="82" t="str">
        <f>AX1347&amp;AZ1347</f>
        <v>C118</v>
      </c>
      <c r="BK1347" s="82" t="s">
        <v>28735</v>
      </c>
      <c r="BL1347" s="82">
        <v>3914</v>
      </c>
      <c r="BM1347" s="82" t="s">
        <v>35826</v>
      </c>
      <c r="BN1347" s="82" t="str">
        <f t="shared" si="86"/>
        <v>D118</v>
      </c>
      <c r="BV1347" s="82" t="s">
        <v>28742</v>
      </c>
      <c r="BW1347" s="82">
        <v>3914</v>
      </c>
      <c r="BX1347" s="82" t="s">
        <v>35826</v>
      </c>
      <c r="BY1347" s="82" t="str">
        <f t="shared" si="87"/>
        <v>E118</v>
      </c>
    </row>
    <row r="1348" spans="20:77" ht="13.5" customHeight="1">
      <c r="T1348" s="82" t="s">
        <v>28714</v>
      </c>
      <c r="U1348" s="82">
        <v>3915</v>
      </c>
      <c r="V1348" s="82" t="s">
        <v>35828</v>
      </c>
      <c r="W1348" s="82" t="str">
        <f t="shared" si="84"/>
        <v>A119</v>
      </c>
      <c r="Y1348" s="82" t="s">
        <v>28846</v>
      </c>
      <c r="AA1348" s="82" t="s">
        <v>35829</v>
      </c>
      <c r="AB1348" s="82" t="s">
        <v>28722</v>
      </c>
      <c r="AC1348" s="82">
        <v>3915</v>
      </c>
      <c r="AD1348" s="82" t="s">
        <v>35828</v>
      </c>
      <c r="AE1348" s="82" t="str">
        <f t="shared" si="85"/>
        <v>B119</v>
      </c>
      <c r="AX1348" s="82" t="s">
        <v>28728</v>
      </c>
      <c r="AY1348" s="82">
        <v>3915</v>
      </c>
      <c r="AZ1348" s="82" t="s">
        <v>35828</v>
      </c>
      <c r="BA1348" s="82" t="str">
        <f>AX1348&amp;AZ1348</f>
        <v>C119</v>
      </c>
      <c r="BK1348" s="82" t="s">
        <v>28735</v>
      </c>
      <c r="BL1348" s="82">
        <v>3915</v>
      </c>
      <c r="BM1348" s="82" t="s">
        <v>35828</v>
      </c>
      <c r="BN1348" s="82" t="str">
        <f t="shared" si="86"/>
        <v>D119</v>
      </c>
      <c r="BV1348" s="82" t="s">
        <v>28742</v>
      </c>
      <c r="BW1348" s="82">
        <v>3915</v>
      </c>
      <c r="BX1348" s="82" t="s">
        <v>35828</v>
      </c>
      <c r="BY1348" s="82" t="str">
        <f t="shared" si="87"/>
        <v>E119</v>
      </c>
    </row>
    <row r="1349" spans="20:77" ht="13.5" customHeight="1">
      <c r="T1349" s="82" t="s">
        <v>28714</v>
      </c>
      <c r="U1349" s="82">
        <v>3916</v>
      </c>
      <c r="V1349" s="82" t="s">
        <v>35830</v>
      </c>
      <c r="W1349" s="82" t="str">
        <f t="shared" si="84"/>
        <v>A11A</v>
      </c>
      <c r="Y1349" s="82" t="s">
        <v>28846</v>
      </c>
      <c r="AA1349" s="82" t="s">
        <v>35831</v>
      </c>
      <c r="AB1349" s="82" t="s">
        <v>28722</v>
      </c>
      <c r="AC1349" s="82">
        <v>3916</v>
      </c>
      <c r="AD1349" s="82" t="s">
        <v>35830</v>
      </c>
      <c r="AE1349" s="82" t="str">
        <f t="shared" si="85"/>
        <v>B11A</v>
      </c>
      <c r="AX1349" s="82" t="s">
        <v>28728</v>
      </c>
      <c r="AY1349" s="82">
        <v>3916</v>
      </c>
      <c r="AZ1349" s="82" t="s">
        <v>35830</v>
      </c>
      <c r="BA1349" s="82" t="str">
        <f>AX1349&amp;AZ1349</f>
        <v>C11A</v>
      </c>
      <c r="BK1349" s="82" t="s">
        <v>28735</v>
      </c>
      <c r="BL1349" s="82">
        <v>3916</v>
      </c>
      <c r="BM1349" s="82" t="s">
        <v>35830</v>
      </c>
      <c r="BN1349" s="82" t="str">
        <f t="shared" si="86"/>
        <v>D11A</v>
      </c>
      <c r="BV1349" s="82" t="s">
        <v>28742</v>
      </c>
      <c r="BW1349" s="82">
        <v>3916</v>
      </c>
      <c r="BX1349" s="82" t="s">
        <v>35830</v>
      </c>
      <c r="BY1349" s="82" t="str">
        <f t="shared" si="87"/>
        <v>E11A</v>
      </c>
    </row>
    <row r="1350" spans="20:77" ht="13.5" customHeight="1">
      <c r="T1350" s="82" t="s">
        <v>28714</v>
      </c>
      <c r="U1350" s="82">
        <v>3917</v>
      </c>
      <c r="V1350" s="82" t="s">
        <v>35832</v>
      </c>
      <c r="W1350" s="82" t="str">
        <f t="shared" si="84"/>
        <v>A11B</v>
      </c>
      <c r="Y1350" s="82" t="s">
        <v>28846</v>
      </c>
      <c r="AA1350" s="82" t="s">
        <v>35833</v>
      </c>
      <c r="AB1350" s="82" t="s">
        <v>28722</v>
      </c>
      <c r="AC1350" s="82">
        <v>3917</v>
      </c>
      <c r="AD1350" s="82" t="s">
        <v>35832</v>
      </c>
      <c r="AE1350" s="82" t="str">
        <f t="shared" si="85"/>
        <v>B11B</v>
      </c>
      <c r="AX1350" s="82" t="s">
        <v>28728</v>
      </c>
      <c r="AY1350" s="82">
        <v>3917</v>
      </c>
      <c r="AZ1350" s="82" t="s">
        <v>35832</v>
      </c>
      <c r="BA1350" s="82" t="str">
        <f>AX1350&amp;AZ1350</f>
        <v>C11B</v>
      </c>
      <c r="BK1350" s="82" t="s">
        <v>28735</v>
      </c>
      <c r="BL1350" s="82">
        <v>3917</v>
      </c>
      <c r="BM1350" s="82" t="s">
        <v>35832</v>
      </c>
      <c r="BN1350" s="82" t="str">
        <f t="shared" si="86"/>
        <v>D11B</v>
      </c>
      <c r="BV1350" s="82" t="s">
        <v>28742</v>
      </c>
      <c r="BW1350" s="82">
        <v>3917</v>
      </c>
      <c r="BX1350" s="82" t="s">
        <v>35832</v>
      </c>
      <c r="BY1350" s="82" t="str">
        <f t="shared" si="87"/>
        <v>E11B</v>
      </c>
    </row>
    <row r="1351" spans="20:77" ht="13.5" customHeight="1">
      <c r="T1351" s="82" t="s">
        <v>28714</v>
      </c>
      <c r="U1351" s="82">
        <v>3918</v>
      </c>
      <c r="V1351" s="82" t="s">
        <v>35834</v>
      </c>
      <c r="W1351" s="82" t="str">
        <f t="shared" si="84"/>
        <v>A11C</v>
      </c>
      <c r="Y1351" s="82" t="s">
        <v>28846</v>
      </c>
      <c r="AA1351" s="82" t="s">
        <v>35835</v>
      </c>
      <c r="AB1351" s="82" t="s">
        <v>28722</v>
      </c>
      <c r="AC1351" s="82">
        <v>3918</v>
      </c>
      <c r="AD1351" s="82" t="s">
        <v>35834</v>
      </c>
      <c r="AE1351" s="82" t="str">
        <f t="shared" si="85"/>
        <v>B11C</v>
      </c>
      <c r="AX1351" s="82" t="s">
        <v>28728</v>
      </c>
      <c r="AY1351" s="82">
        <v>3918</v>
      </c>
      <c r="AZ1351" s="82" t="s">
        <v>35834</v>
      </c>
      <c r="BA1351" s="82" t="str">
        <f>AX1351&amp;AZ1351</f>
        <v>C11C</v>
      </c>
      <c r="BK1351" s="82" t="s">
        <v>28735</v>
      </c>
      <c r="BL1351" s="82">
        <v>3918</v>
      </c>
      <c r="BM1351" s="82" t="s">
        <v>35834</v>
      </c>
      <c r="BN1351" s="82" t="str">
        <f t="shared" si="86"/>
        <v>D11C</v>
      </c>
      <c r="BV1351" s="82" t="s">
        <v>28742</v>
      </c>
      <c r="BW1351" s="82">
        <v>3918</v>
      </c>
      <c r="BX1351" s="82" t="s">
        <v>35834</v>
      </c>
      <c r="BY1351" s="82" t="str">
        <f t="shared" si="87"/>
        <v>E11C</v>
      </c>
    </row>
    <row r="1352" spans="20:77" ht="13.5" customHeight="1">
      <c r="T1352" s="82" t="s">
        <v>28714</v>
      </c>
      <c r="U1352" s="82">
        <v>3919</v>
      </c>
      <c r="V1352" s="82" t="s">
        <v>35836</v>
      </c>
      <c r="W1352" s="82" t="str">
        <f t="shared" si="84"/>
        <v>A11D</v>
      </c>
      <c r="Y1352" s="82" t="s">
        <v>28846</v>
      </c>
      <c r="AA1352" s="82" t="s">
        <v>35837</v>
      </c>
      <c r="AB1352" s="82" t="s">
        <v>28722</v>
      </c>
      <c r="AC1352" s="82">
        <v>3919</v>
      </c>
      <c r="AD1352" s="82" t="s">
        <v>35836</v>
      </c>
      <c r="AE1352" s="82" t="str">
        <f t="shared" si="85"/>
        <v>B11D</v>
      </c>
      <c r="AX1352" s="82" t="s">
        <v>28728</v>
      </c>
      <c r="AY1352" s="82">
        <v>3919</v>
      </c>
      <c r="AZ1352" s="82" t="s">
        <v>35836</v>
      </c>
      <c r="BA1352" s="82" t="str">
        <f>AX1352&amp;AZ1352</f>
        <v>C11D</v>
      </c>
      <c r="BK1352" s="82" t="s">
        <v>28735</v>
      </c>
      <c r="BL1352" s="82">
        <v>3919</v>
      </c>
      <c r="BM1352" s="82" t="s">
        <v>35836</v>
      </c>
      <c r="BN1352" s="82" t="str">
        <f t="shared" si="86"/>
        <v>D11D</v>
      </c>
      <c r="BV1352" s="82" t="s">
        <v>28742</v>
      </c>
      <c r="BW1352" s="82">
        <v>3919</v>
      </c>
      <c r="BX1352" s="82" t="s">
        <v>35836</v>
      </c>
      <c r="BY1352" s="82" t="str">
        <f t="shared" si="87"/>
        <v>E11D</v>
      </c>
    </row>
    <row r="1353" spans="20:77" ht="13.5" customHeight="1">
      <c r="T1353" s="82" t="s">
        <v>28714</v>
      </c>
      <c r="U1353" s="82">
        <v>3920</v>
      </c>
      <c r="V1353" s="82" t="s">
        <v>35838</v>
      </c>
      <c r="W1353" s="82" t="str">
        <f t="shared" ref="W1353:W1416" si="88">T1353&amp;V1353</f>
        <v>A11E</v>
      </c>
      <c r="Y1353" s="82" t="s">
        <v>28846</v>
      </c>
      <c r="AA1353" s="82" t="s">
        <v>35839</v>
      </c>
      <c r="AB1353" s="82" t="s">
        <v>28722</v>
      </c>
      <c r="AC1353" s="82">
        <v>3920</v>
      </c>
      <c r="AD1353" s="82" t="s">
        <v>35838</v>
      </c>
      <c r="AE1353" s="82" t="str">
        <f t="shared" ref="AE1353:AE1416" si="89">AB1353&amp;AD1353</f>
        <v>B11E</v>
      </c>
      <c r="AX1353" s="82" t="s">
        <v>28728</v>
      </c>
      <c r="AY1353" s="82">
        <v>3920</v>
      </c>
      <c r="AZ1353" s="82" t="s">
        <v>35838</v>
      </c>
      <c r="BA1353" s="82" t="str">
        <f>AX1353&amp;AZ1353</f>
        <v>C11E</v>
      </c>
      <c r="BK1353" s="82" t="s">
        <v>28735</v>
      </c>
      <c r="BL1353" s="82">
        <v>3920</v>
      </c>
      <c r="BM1353" s="82" t="s">
        <v>35838</v>
      </c>
      <c r="BN1353" s="82" t="str">
        <f t="shared" ref="BN1353:BN1416" si="90">BK1353&amp;BM1353</f>
        <v>D11E</v>
      </c>
      <c r="BV1353" s="82" t="s">
        <v>28742</v>
      </c>
      <c r="BW1353" s="82">
        <v>3920</v>
      </c>
      <c r="BX1353" s="82" t="s">
        <v>35838</v>
      </c>
      <c r="BY1353" s="82" t="str">
        <f t="shared" ref="BY1353:BY1416" si="91">BV1353&amp;BX1353</f>
        <v>E11E</v>
      </c>
    </row>
    <row r="1354" spans="20:77" ht="13.5" customHeight="1">
      <c r="T1354" s="82" t="s">
        <v>28714</v>
      </c>
      <c r="U1354" s="82">
        <v>3921</v>
      </c>
      <c r="V1354" s="82" t="s">
        <v>35840</v>
      </c>
      <c r="W1354" s="82" t="str">
        <f t="shared" si="88"/>
        <v>A11F</v>
      </c>
      <c r="Y1354" s="82" t="s">
        <v>28846</v>
      </c>
      <c r="AA1354" s="82" t="s">
        <v>33522</v>
      </c>
      <c r="AB1354" s="82" t="s">
        <v>28722</v>
      </c>
      <c r="AC1354" s="82">
        <v>3921</v>
      </c>
      <c r="AD1354" s="82" t="s">
        <v>35840</v>
      </c>
      <c r="AE1354" s="82" t="str">
        <f t="shared" si="89"/>
        <v>B11F</v>
      </c>
      <c r="AX1354" s="82" t="s">
        <v>28728</v>
      </c>
      <c r="AY1354" s="82">
        <v>3921</v>
      </c>
      <c r="AZ1354" s="82" t="s">
        <v>35840</v>
      </c>
      <c r="BA1354" s="82" t="str">
        <f>AX1354&amp;AZ1354</f>
        <v>C11F</v>
      </c>
      <c r="BK1354" s="82" t="s">
        <v>28735</v>
      </c>
      <c r="BL1354" s="82">
        <v>3921</v>
      </c>
      <c r="BM1354" s="82" t="s">
        <v>35840</v>
      </c>
      <c r="BN1354" s="82" t="str">
        <f t="shared" si="90"/>
        <v>D11F</v>
      </c>
      <c r="BV1354" s="82" t="s">
        <v>28742</v>
      </c>
      <c r="BW1354" s="82">
        <v>3921</v>
      </c>
      <c r="BX1354" s="82" t="s">
        <v>35840</v>
      </c>
      <c r="BY1354" s="82" t="str">
        <f t="shared" si="91"/>
        <v>E11F</v>
      </c>
    </row>
    <row r="1355" spans="20:77" ht="13.5" customHeight="1">
      <c r="T1355" s="82" t="s">
        <v>28714</v>
      </c>
      <c r="U1355" s="82">
        <v>3922</v>
      </c>
      <c r="V1355" s="82" t="s">
        <v>35841</v>
      </c>
      <c r="W1355" s="82" t="str">
        <f t="shared" si="88"/>
        <v>A11G</v>
      </c>
      <c r="Y1355" s="82" t="s">
        <v>28846</v>
      </c>
      <c r="AA1355" s="82" t="s">
        <v>35842</v>
      </c>
      <c r="AB1355" s="82" t="s">
        <v>28722</v>
      </c>
      <c r="AC1355" s="82">
        <v>3922</v>
      </c>
      <c r="AD1355" s="82" t="s">
        <v>35841</v>
      </c>
      <c r="AE1355" s="82" t="str">
        <f t="shared" si="89"/>
        <v>B11G</v>
      </c>
      <c r="AX1355" s="82" t="s">
        <v>28728</v>
      </c>
      <c r="AY1355" s="82">
        <v>3922</v>
      </c>
      <c r="AZ1355" s="82" t="s">
        <v>35841</v>
      </c>
      <c r="BA1355" s="82" t="str">
        <f>AX1355&amp;AZ1355</f>
        <v>C11G</v>
      </c>
      <c r="BK1355" s="82" t="s">
        <v>28735</v>
      </c>
      <c r="BL1355" s="82">
        <v>3922</v>
      </c>
      <c r="BM1355" s="82" t="s">
        <v>35841</v>
      </c>
      <c r="BN1355" s="82" t="str">
        <f t="shared" si="90"/>
        <v>D11G</v>
      </c>
      <c r="BV1355" s="82" t="s">
        <v>28742</v>
      </c>
      <c r="BW1355" s="82">
        <v>3922</v>
      </c>
      <c r="BX1355" s="82" t="s">
        <v>35841</v>
      </c>
      <c r="BY1355" s="82" t="str">
        <f t="shared" si="91"/>
        <v>E11G</v>
      </c>
    </row>
    <row r="1356" spans="20:77" ht="13.5" customHeight="1">
      <c r="T1356" s="82" t="s">
        <v>28714</v>
      </c>
      <c r="U1356" s="82">
        <v>3923</v>
      </c>
      <c r="V1356" s="82" t="s">
        <v>35843</v>
      </c>
      <c r="W1356" s="82" t="str">
        <f t="shared" si="88"/>
        <v>A11H</v>
      </c>
      <c r="Y1356" s="82" t="s">
        <v>28846</v>
      </c>
      <c r="AA1356" s="82" t="s">
        <v>35844</v>
      </c>
      <c r="AB1356" s="82" t="s">
        <v>28722</v>
      </c>
      <c r="AC1356" s="82">
        <v>3923</v>
      </c>
      <c r="AD1356" s="82" t="s">
        <v>35843</v>
      </c>
      <c r="AE1356" s="82" t="str">
        <f t="shared" si="89"/>
        <v>B11H</v>
      </c>
      <c r="AX1356" s="82" t="s">
        <v>28728</v>
      </c>
      <c r="AY1356" s="82">
        <v>3923</v>
      </c>
      <c r="AZ1356" s="82" t="s">
        <v>35843</v>
      </c>
      <c r="BA1356" s="82" t="str">
        <f>AX1356&amp;AZ1356</f>
        <v>C11H</v>
      </c>
      <c r="BK1356" s="82" t="s">
        <v>28735</v>
      </c>
      <c r="BL1356" s="82">
        <v>3923</v>
      </c>
      <c r="BM1356" s="82" t="s">
        <v>35843</v>
      </c>
      <c r="BN1356" s="82" t="str">
        <f t="shared" si="90"/>
        <v>D11H</v>
      </c>
      <c r="BV1356" s="82" t="s">
        <v>28742</v>
      </c>
      <c r="BW1356" s="82">
        <v>3923</v>
      </c>
      <c r="BX1356" s="82" t="s">
        <v>35843</v>
      </c>
      <c r="BY1356" s="82" t="str">
        <f t="shared" si="91"/>
        <v>E11H</v>
      </c>
    </row>
    <row r="1357" spans="20:77" ht="13.5" customHeight="1">
      <c r="T1357" s="82" t="s">
        <v>28714</v>
      </c>
      <c r="U1357" s="82">
        <v>3924</v>
      </c>
      <c r="V1357" s="82" t="s">
        <v>35845</v>
      </c>
      <c r="W1357" s="82" t="str">
        <f t="shared" si="88"/>
        <v>A11I</v>
      </c>
      <c r="Y1357" s="82" t="s">
        <v>28846</v>
      </c>
      <c r="AA1357" s="82" t="s">
        <v>35846</v>
      </c>
      <c r="AB1357" s="82" t="s">
        <v>28722</v>
      </c>
      <c r="AC1357" s="82">
        <v>3924</v>
      </c>
      <c r="AD1357" s="82" t="s">
        <v>35845</v>
      </c>
      <c r="AE1357" s="82" t="str">
        <f t="shared" si="89"/>
        <v>B11I</v>
      </c>
      <c r="AX1357" s="82" t="s">
        <v>28728</v>
      </c>
      <c r="AY1357" s="82">
        <v>3924</v>
      </c>
      <c r="AZ1357" s="82" t="s">
        <v>35845</v>
      </c>
      <c r="BA1357" s="82" t="str">
        <f>AX1357&amp;AZ1357</f>
        <v>C11I</v>
      </c>
      <c r="BK1357" s="82" t="s">
        <v>28735</v>
      </c>
      <c r="BL1357" s="82">
        <v>3924</v>
      </c>
      <c r="BM1357" s="82" t="s">
        <v>35845</v>
      </c>
      <c r="BN1357" s="82" t="str">
        <f t="shared" si="90"/>
        <v>D11I</v>
      </c>
      <c r="BV1357" s="82" t="s">
        <v>28742</v>
      </c>
      <c r="BW1357" s="82">
        <v>3924</v>
      </c>
      <c r="BX1357" s="82" t="s">
        <v>35845</v>
      </c>
      <c r="BY1357" s="82" t="str">
        <f t="shared" si="91"/>
        <v>E11I</v>
      </c>
    </row>
    <row r="1358" spans="20:77" ht="13.5" customHeight="1">
      <c r="T1358" s="82" t="s">
        <v>28714</v>
      </c>
      <c r="U1358" s="82">
        <v>3925</v>
      </c>
      <c r="V1358" s="82" t="s">
        <v>35847</v>
      </c>
      <c r="W1358" s="82" t="str">
        <f t="shared" si="88"/>
        <v>A11J</v>
      </c>
      <c r="Y1358" s="82" t="s">
        <v>28846</v>
      </c>
      <c r="AA1358" s="82" t="s">
        <v>35848</v>
      </c>
      <c r="AB1358" s="82" t="s">
        <v>28722</v>
      </c>
      <c r="AC1358" s="82">
        <v>3925</v>
      </c>
      <c r="AD1358" s="82" t="s">
        <v>35847</v>
      </c>
      <c r="AE1358" s="82" t="str">
        <f t="shared" si="89"/>
        <v>B11J</v>
      </c>
      <c r="AX1358" s="82" t="s">
        <v>28728</v>
      </c>
      <c r="AY1358" s="82">
        <v>3925</v>
      </c>
      <c r="AZ1358" s="82" t="s">
        <v>35847</v>
      </c>
      <c r="BA1358" s="82" t="str">
        <f>AX1358&amp;AZ1358</f>
        <v>C11J</v>
      </c>
      <c r="BK1358" s="82" t="s">
        <v>28735</v>
      </c>
      <c r="BL1358" s="82">
        <v>3925</v>
      </c>
      <c r="BM1358" s="82" t="s">
        <v>35847</v>
      </c>
      <c r="BN1358" s="82" t="str">
        <f t="shared" si="90"/>
        <v>D11J</v>
      </c>
      <c r="BV1358" s="82" t="s">
        <v>28742</v>
      </c>
      <c r="BW1358" s="82">
        <v>3925</v>
      </c>
      <c r="BX1358" s="82" t="s">
        <v>35847</v>
      </c>
      <c r="BY1358" s="82" t="str">
        <f t="shared" si="91"/>
        <v>E11J</v>
      </c>
    </row>
    <row r="1359" spans="20:77" ht="13.5" customHeight="1">
      <c r="T1359" s="82" t="s">
        <v>28714</v>
      </c>
      <c r="U1359" s="82">
        <v>3926</v>
      </c>
      <c r="V1359" s="82" t="s">
        <v>35849</v>
      </c>
      <c r="W1359" s="82" t="str">
        <f t="shared" si="88"/>
        <v>A11K</v>
      </c>
      <c r="Y1359" s="82" t="s">
        <v>28846</v>
      </c>
      <c r="AA1359" s="82" t="s">
        <v>35850</v>
      </c>
      <c r="AB1359" s="82" t="s">
        <v>28722</v>
      </c>
      <c r="AC1359" s="82">
        <v>3926</v>
      </c>
      <c r="AD1359" s="82" t="s">
        <v>35849</v>
      </c>
      <c r="AE1359" s="82" t="str">
        <f t="shared" si="89"/>
        <v>B11K</v>
      </c>
      <c r="AX1359" s="82" t="s">
        <v>28728</v>
      </c>
      <c r="AY1359" s="82">
        <v>3926</v>
      </c>
      <c r="AZ1359" s="82" t="s">
        <v>35849</v>
      </c>
      <c r="BA1359" s="82" t="str">
        <f>AX1359&amp;AZ1359</f>
        <v>C11K</v>
      </c>
      <c r="BK1359" s="82" t="s">
        <v>28735</v>
      </c>
      <c r="BL1359" s="82">
        <v>3926</v>
      </c>
      <c r="BM1359" s="82" t="s">
        <v>35849</v>
      </c>
      <c r="BN1359" s="82" t="str">
        <f t="shared" si="90"/>
        <v>D11K</v>
      </c>
      <c r="BV1359" s="82" t="s">
        <v>28742</v>
      </c>
      <c r="BW1359" s="82">
        <v>3926</v>
      </c>
      <c r="BX1359" s="82" t="s">
        <v>35849</v>
      </c>
      <c r="BY1359" s="82" t="str">
        <f t="shared" si="91"/>
        <v>E11K</v>
      </c>
    </row>
    <row r="1360" spans="20:77" ht="13.5" customHeight="1">
      <c r="T1360" s="82" t="s">
        <v>28714</v>
      </c>
      <c r="U1360" s="82">
        <v>3927</v>
      </c>
      <c r="V1360" s="82" t="s">
        <v>35851</v>
      </c>
      <c r="W1360" s="82" t="str">
        <f t="shared" si="88"/>
        <v>A11L</v>
      </c>
      <c r="Y1360" s="82" t="s">
        <v>28846</v>
      </c>
      <c r="AA1360" s="82" t="s">
        <v>35852</v>
      </c>
      <c r="AB1360" s="82" t="s">
        <v>28722</v>
      </c>
      <c r="AC1360" s="82">
        <v>3927</v>
      </c>
      <c r="AD1360" s="82" t="s">
        <v>35851</v>
      </c>
      <c r="AE1360" s="82" t="str">
        <f t="shared" si="89"/>
        <v>B11L</v>
      </c>
      <c r="AX1360" s="82" t="s">
        <v>28728</v>
      </c>
      <c r="AY1360" s="82">
        <v>3927</v>
      </c>
      <c r="AZ1360" s="82" t="s">
        <v>35851</v>
      </c>
      <c r="BA1360" s="82" t="str">
        <f>AX1360&amp;AZ1360</f>
        <v>C11L</v>
      </c>
      <c r="BK1360" s="82" t="s">
        <v>28735</v>
      </c>
      <c r="BL1360" s="82">
        <v>3927</v>
      </c>
      <c r="BM1360" s="82" t="s">
        <v>35851</v>
      </c>
      <c r="BN1360" s="82" t="str">
        <f t="shared" si="90"/>
        <v>D11L</v>
      </c>
      <c r="BV1360" s="82" t="s">
        <v>28742</v>
      </c>
      <c r="BW1360" s="82">
        <v>3927</v>
      </c>
      <c r="BX1360" s="82" t="s">
        <v>35851</v>
      </c>
      <c r="BY1360" s="82" t="str">
        <f t="shared" si="91"/>
        <v>E11L</v>
      </c>
    </row>
    <row r="1361" spans="20:77" ht="13.5" customHeight="1">
      <c r="T1361" s="82" t="s">
        <v>28714</v>
      </c>
      <c r="U1361" s="82">
        <v>3928</v>
      </c>
      <c r="V1361" s="82" t="s">
        <v>35853</v>
      </c>
      <c r="W1361" s="82" t="str">
        <f t="shared" si="88"/>
        <v>A11M</v>
      </c>
      <c r="Y1361" s="82" t="s">
        <v>28846</v>
      </c>
      <c r="AA1361" s="82" t="s">
        <v>35854</v>
      </c>
      <c r="AB1361" s="82" t="s">
        <v>28722</v>
      </c>
      <c r="AC1361" s="82">
        <v>3928</v>
      </c>
      <c r="AD1361" s="82" t="s">
        <v>35853</v>
      </c>
      <c r="AE1361" s="82" t="str">
        <f t="shared" si="89"/>
        <v>B11M</v>
      </c>
      <c r="AX1361" s="82" t="s">
        <v>28728</v>
      </c>
      <c r="AY1361" s="82">
        <v>3928</v>
      </c>
      <c r="AZ1361" s="82" t="s">
        <v>35853</v>
      </c>
      <c r="BA1361" s="82" t="str">
        <f>AX1361&amp;AZ1361</f>
        <v>C11M</v>
      </c>
      <c r="BK1361" s="82" t="s">
        <v>28735</v>
      </c>
      <c r="BL1361" s="82">
        <v>3928</v>
      </c>
      <c r="BM1361" s="82" t="s">
        <v>35853</v>
      </c>
      <c r="BN1361" s="82" t="str">
        <f t="shared" si="90"/>
        <v>D11M</v>
      </c>
      <c r="BV1361" s="82" t="s">
        <v>28742</v>
      </c>
      <c r="BW1361" s="82">
        <v>3928</v>
      </c>
      <c r="BX1361" s="82" t="s">
        <v>35853</v>
      </c>
      <c r="BY1361" s="82" t="str">
        <f t="shared" si="91"/>
        <v>E11M</v>
      </c>
    </row>
    <row r="1362" spans="20:77" ht="13.5" customHeight="1">
      <c r="T1362" s="82" t="s">
        <v>28714</v>
      </c>
      <c r="U1362" s="82">
        <v>3929</v>
      </c>
      <c r="V1362" s="82" t="s">
        <v>35855</v>
      </c>
      <c r="W1362" s="82" t="str">
        <f t="shared" si="88"/>
        <v>A11N</v>
      </c>
      <c r="Y1362" s="82" t="s">
        <v>28846</v>
      </c>
      <c r="AA1362" s="82" t="s">
        <v>35856</v>
      </c>
      <c r="AB1362" s="82" t="s">
        <v>28722</v>
      </c>
      <c r="AC1362" s="82">
        <v>3929</v>
      </c>
      <c r="AD1362" s="82" t="s">
        <v>35855</v>
      </c>
      <c r="AE1362" s="82" t="str">
        <f t="shared" si="89"/>
        <v>B11N</v>
      </c>
      <c r="AX1362" s="82" t="s">
        <v>28728</v>
      </c>
      <c r="AY1362" s="82">
        <v>3929</v>
      </c>
      <c r="AZ1362" s="82" t="s">
        <v>35855</v>
      </c>
      <c r="BA1362" s="82" t="str">
        <f>AX1362&amp;AZ1362</f>
        <v>C11N</v>
      </c>
      <c r="BK1362" s="82" t="s">
        <v>28735</v>
      </c>
      <c r="BL1362" s="82">
        <v>3929</v>
      </c>
      <c r="BM1362" s="82" t="s">
        <v>35855</v>
      </c>
      <c r="BN1362" s="82" t="str">
        <f t="shared" si="90"/>
        <v>D11N</v>
      </c>
      <c r="BV1362" s="82" t="s">
        <v>28742</v>
      </c>
      <c r="BW1362" s="82">
        <v>3929</v>
      </c>
      <c r="BX1362" s="82" t="s">
        <v>35855</v>
      </c>
      <c r="BY1362" s="82" t="str">
        <f t="shared" si="91"/>
        <v>E11N</v>
      </c>
    </row>
    <row r="1363" spans="20:77" ht="13.5" customHeight="1">
      <c r="T1363" s="82" t="s">
        <v>28714</v>
      </c>
      <c r="U1363" s="82">
        <v>3930</v>
      </c>
      <c r="V1363" s="82" t="s">
        <v>35857</v>
      </c>
      <c r="W1363" s="82" t="str">
        <f t="shared" si="88"/>
        <v>A11O</v>
      </c>
      <c r="Y1363" s="82" t="s">
        <v>28846</v>
      </c>
      <c r="AA1363" s="82" t="s">
        <v>35858</v>
      </c>
      <c r="AB1363" s="82" t="s">
        <v>28722</v>
      </c>
      <c r="AC1363" s="82">
        <v>3930</v>
      </c>
      <c r="AD1363" s="82" t="s">
        <v>35857</v>
      </c>
      <c r="AE1363" s="82" t="str">
        <f t="shared" si="89"/>
        <v>B11O</v>
      </c>
      <c r="AX1363" s="82" t="s">
        <v>28728</v>
      </c>
      <c r="AY1363" s="82">
        <v>3930</v>
      </c>
      <c r="AZ1363" s="82" t="s">
        <v>35857</v>
      </c>
      <c r="BA1363" s="82" t="str">
        <f>AX1363&amp;AZ1363</f>
        <v>C11O</v>
      </c>
      <c r="BK1363" s="82" t="s">
        <v>28735</v>
      </c>
      <c r="BL1363" s="82">
        <v>3930</v>
      </c>
      <c r="BM1363" s="82" t="s">
        <v>35857</v>
      </c>
      <c r="BN1363" s="82" t="str">
        <f t="shared" si="90"/>
        <v>D11O</v>
      </c>
      <c r="BV1363" s="82" t="s">
        <v>28742</v>
      </c>
      <c r="BW1363" s="82">
        <v>3930</v>
      </c>
      <c r="BX1363" s="82" t="s">
        <v>35857</v>
      </c>
      <c r="BY1363" s="82" t="str">
        <f t="shared" si="91"/>
        <v>E11O</v>
      </c>
    </row>
    <row r="1364" spans="20:77" ht="13.5" customHeight="1">
      <c r="T1364" s="82" t="s">
        <v>28714</v>
      </c>
      <c r="U1364" s="82">
        <v>3931</v>
      </c>
      <c r="V1364" s="82" t="s">
        <v>35859</v>
      </c>
      <c r="W1364" s="82" t="str">
        <f t="shared" si="88"/>
        <v>A11P</v>
      </c>
      <c r="Y1364" s="82" t="s">
        <v>28846</v>
      </c>
      <c r="AA1364" s="82" t="s">
        <v>35860</v>
      </c>
      <c r="AB1364" s="82" t="s">
        <v>28722</v>
      </c>
      <c r="AC1364" s="82">
        <v>3931</v>
      </c>
      <c r="AD1364" s="82" t="s">
        <v>35859</v>
      </c>
      <c r="AE1364" s="82" t="str">
        <f t="shared" si="89"/>
        <v>B11P</v>
      </c>
      <c r="AX1364" s="82" t="s">
        <v>28728</v>
      </c>
      <c r="AY1364" s="82">
        <v>3931</v>
      </c>
      <c r="AZ1364" s="82" t="s">
        <v>35859</v>
      </c>
      <c r="BA1364" s="82" t="str">
        <f>AX1364&amp;AZ1364</f>
        <v>C11P</v>
      </c>
      <c r="BK1364" s="82" t="s">
        <v>28735</v>
      </c>
      <c r="BL1364" s="82">
        <v>3931</v>
      </c>
      <c r="BM1364" s="82" t="s">
        <v>35859</v>
      </c>
      <c r="BN1364" s="82" t="str">
        <f t="shared" si="90"/>
        <v>D11P</v>
      </c>
      <c r="BV1364" s="82" t="s">
        <v>28742</v>
      </c>
      <c r="BW1364" s="82">
        <v>3931</v>
      </c>
      <c r="BX1364" s="82" t="s">
        <v>35859</v>
      </c>
      <c r="BY1364" s="82" t="str">
        <f t="shared" si="91"/>
        <v>E11P</v>
      </c>
    </row>
    <row r="1365" spans="20:77" ht="13.5" customHeight="1">
      <c r="T1365" s="82" t="s">
        <v>28714</v>
      </c>
      <c r="U1365" s="82">
        <v>3932</v>
      </c>
      <c r="V1365" s="82" t="s">
        <v>35861</v>
      </c>
      <c r="W1365" s="82" t="str">
        <f t="shared" si="88"/>
        <v>A11Q</v>
      </c>
      <c r="Y1365" s="82" t="s">
        <v>28846</v>
      </c>
      <c r="AA1365" s="82" t="s">
        <v>35862</v>
      </c>
      <c r="AB1365" s="82" t="s">
        <v>28722</v>
      </c>
      <c r="AC1365" s="82">
        <v>3932</v>
      </c>
      <c r="AD1365" s="82" t="s">
        <v>35861</v>
      </c>
      <c r="AE1365" s="82" t="str">
        <f t="shared" si="89"/>
        <v>B11Q</v>
      </c>
      <c r="AX1365" s="82" t="s">
        <v>28728</v>
      </c>
      <c r="AY1365" s="82">
        <v>3932</v>
      </c>
      <c r="AZ1365" s="82" t="s">
        <v>35861</v>
      </c>
      <c r="BA1365" s="82" t="str">
        <f>AX1365&amp;AZ1365</f>
        <v>C11Q</v>
      </c>
      <c r="BK1365" s="82" t="s">
        <v>28735</v>
      </c>
      <c r="BL1365" s="82">
        <v>3932</v>
      </c>
      <c r="BM1365" s="82" t="s">
        <v>35861</v>
      </c>
      <c r="BN1365" s="82" t="str">
        <f t="shared" si="90"/>
        <v>D11Q</v>
      </c>
      <c r="BV1365" s="82" t="s">
        <v>28742</v>
      </c>
      <c r="BW1365" s="82">
        <v>3932</v>
      </c>
      <c r="BX1365" s="82" t="s">
        <v>35861</v>
      </c>
      <c r="BY1365" s="82" t="str">
        <f t="shared" si="91"/>
        <v>E11Q</v>
      </c>
    </row>
    <row r="1366" spans="20:77" ht="13.5" customHeight="1">
      <c r="T1366" s="82" t="s">
        <v>28714</v>
      </c>
      <c r="U1366" s="82">
        <v>3933</v>
      </c>
      <c r="V1366" s="82" t="s">
        <v>35863</v>
      </c>
      <c r="W1366" s="82" t="str">
        <f t="shared" si="88"/>
        <v>A11R</v>
      </c>
      <c r="Y1366" s="82" t="s">
        <v>28846</v>
      </c>
      <c r="AA1366" s="82" t="s">
        <v>35864</v>
      </c>
      <c r="AB1366" s="82" t="s">
        <v>28722</v>
      </c>
      <c r="AC1366" s="82">
        <v>3933</v>
      </c>
      <c r="AD1366" s="82" t="s">
        <v>35863</v>
      </c>
      <c r="AE1366" s="82" t="str">
        <f t="shared" si="89"/>
        <v>B11R</v>
      </c>
      <c r="AX1366" s="82" t="s">
        <v>28728</v>
      </c>
      <c r="AY1366" s="82">
        <v>3933</v>
      </c>
      <c r="AZ1366" s="82" t="s">
        <v>35863</v>
      </c>
      <c r="BA1366" s="82" t="str">
        <f>AX1366&amp;AZ1366</f>
        <v>C11R</v>
      </c>
      <c r="BK1366" s="82" t="s">
        <v>28735</v>
      </c>
      <c r="BL1366" s="82">
        <v>3933</v>
      </c>
      <c r="BM1366" s="82" t="s">
        <v>35863</v>
      </c>
      <c r="BN1366" s="82" t="str">
        <f t="shared" si="90"/>
        <v>D11R</v>
      </c>
      <c r="BV1366" s="82" t="s">
        <v>28742</v>
      </c>
      <c r="BW1366" s="82">
        <v>3933</v>
      </c>
      <c r="BX1366" s="82" t="s">
        <v>35863</v>
      </c>
      <c r="BY1366" s="82" t="str">
        <f t="shared" si="91"/>
        <v>E11R</v>
      </c>
    </row>
    <row r="1367" spans="20:77" ht="13.5" customHeight="1">
      <c r="T1367" s="82" t="s">
        <v>28714</v>
      </c>
      <c r="U1367" s="82">
        <v>3934</v>
      </c>
      <c r="V1367" s="82" t="s">
        <v>35865</v>
      </c>
      <c r="W1367" s="82" t="str">
        <f t="shared" si="88"/>
        <v>A11S</v>
      </c>
      <c r="Y1367" s="82" t="s">
        <v>28846</v>
      </c>
      <c r="AA1367" s="82" t="s">
        <v>33525</v>
      </c>
      <c r="AB1367" s="82" t="s">
        <v>28722</v>
      </c>
      <c r="AC1367" s="82">
        <v>3934</v>
      </c>
      <c r="AD1367" s="82" t="s">
        <v>35865</v>
      </c>
      <c r="AE1367" s="82" t="str">
        <f t="shared" si="89"/>
        <v>B11S</v>
      </c>
      <c r="AX1367" s="82" t="s">
        <v>28728</v>
      </c>
      <c r="AY1367" s="82">
        <v>3934</v>
      </c>
      <c r="AZ1367" s="82" t="s">
        <v>35865</v>
      </c>
      <c r="BA1367" s="82" t="str">
        <f>AX1367&amp;AZ1367</f>
        <v>C11S</v>
      </c>
      <c r="BK1367" s="82" t="s">
        <v>28735</v>
      </c>
      <c r="BL1367" s="82">
        <v>3934</v>
      </c>
      <c r="BM1367" s="82" t="s">
        <v>35865</v>
      </c>
      <c r="BN1367" s="82" t="str">
        <f t="shared" si="90"/>
        <v>D11S</v>
      </c>
      <c r="BV1367" s="82" t="s">
        <v>28742</v>
      </c>
      <c r="BW1367" s="82">
        <v>3934</v>
      </c>
      <c r="BX1367" s="82" t="s">
        <v>35865</v>
      </c>
      <c r="BY1367" s="82" t="str">
        <f t="shared" si="91"/>
        <v>E11S</v>
      </c>
    </row>
    <row r="1368" spans="20:77" ht="13.5" customHeight="1">
      <c r="T1368" s="82" t="s">
        <v>28714</v>
      </c>
      <c r="U1368" s="82">
        <v>3935</v>
      </c>
      <c r="V1368" s="82" t="s">
        <v>35866</v>
      </c>
      <c r="W1368" s="82" t="str">
        <f t="shared" si="88"/>
        <v>A11T</v>
      </c>
      <c r="Y1368" s="82" t="s">
        <v>28846</v>
      </c>
      <c r="AA1368" s="82" t="s">
        <v>35867</v>
      </c>
      <c r="AB1368" s="82" t="s">
        <v>28722</v>
      </c>
      <c r="AC1368" s="82">
        <v>3935</v>
      </c>
      <c r="AD1368" s="82" t="s">
        <v>35866</v>
      </c>
      <c r="AE1368" s="82" t="str">
        <f t="shared" si="89"/>
        <v>B11T</v>
      </c>
      <c r="AX1368" s="82" t="s">
        <v>28728</v>
      </c>
      <c r="AY1368" s="82">
        <v>3935</v>
      </c>
      <c r="AZ1368" s="82" t="s">
        <v>35866</v>
      </c>
      <c r="BA1368" s="82" t="str">
        <f>AX1368&amp;AZ1368</f>
        <v>C11T</v>
      </c>
      <c r="BK1368" s="82" t="s">
        <v>28735</v>
      </c>
      <c r="BL1368" s="82">
        <v>3935</v>
      </c>
      <c r="BM1368" s="82" t="s">
        <v>35866</v>
      </c>
      <c r="BN1368" s="82" t="str">
        <f t="shared" si="90"/>
        <v>D11T</v>
      </c>
      <c r="BV1368" s="82" t="s">
        <v>28742</v>
      </c>
      <c r="BW1368" s="82">
        <v>3935</v>
      </c>
      <c r="BX1368" s="82" t="s">
        <v>35866</v>
      </c>
      <c r="BY1368" s="82" t="str">
        <f t="shared" si="91"/>
        <v>E11T</v>
      </c>
    </row>
    <row r="1369" spans="20:77" ht="13.5" customHeight="1">
      <c r="T1369" s="82" t="s">
        <v>28714</v>
      </c>
      <c r="U1369" s="82">
        <v>3936</v>
      </c>
      <c r="V1369" s="82" t="s">
        <v>35868</v>
      </c>
      <c r="W1369" s="82" t="str">
        <f t="shared" si="88"/>
        <v>A11U</v>
      </c>
      <c r="Y1369" s="82" t="s">
        <v>28846</v>
      </c>
      <c r="AA1369" s="82" t="s">
        <v>35869</v>
      </c>
      <c r="AB1369" s="82" t="s">
        <v>28722</v>
      </c>
      <c r="AC1369" s="82">
        <v>3936</v>
      </c>
      <c r="AD1369" s="82" t="s">
        <v>35868</v>
      </c>
      <c r="AE1369" s="82" t="str">
        <f t="shared" si="89"/>
        <v>B11U</v>
      </c>
      <c r="AX1369" s="82" t="s">
        <v>28728</v>
      </c>
      <c r="AY1369" s="82">
        <v>3936</v>
      </c>
      <c r="AZ1369" s="82" t="s">
        <v>35868</v>
      </c>
      <c r="BA1369" s="82" t="str">
        <f>AX1369&amp;AZ1369</f>
        <v>C11U</v>
      </c>
      <c r="BK1369" s="82" t="s">
        <v>28735</v>
      </c>
      <c r="BL1369" s="82">
        <v>3936</v>
      </c>
      <c r="BM1369" s="82" t="s">
        <v>35868</v>
      </c>
      <c r="BN1369" s="82" t="str">
        <f t="shared" si="90"/>
        <v>D11U</v>
      </c>
      <c r="BV1369" s="82" t="s">
        <v>28742</v>
      </c>
      <c r="BW1369" s="82">
        <v>3936</v>
      </c>
      <c r="BX1369" s="82" t="s">
        <v>35868</v>
      </c>
      <c r="BY1369" s="82" t="str">
        <f t="shared" si="91"/>
        <v>E11U</v>
      </c>
    </row>
    <row r="1370" spans="20:77" ht="13.5" customHeight="1">
      <c r="T1370" s="82" t="s">
        <v>28714</v>
      </c>
      <c r="U1370" s="82">
        <v>3937</v>
      </c>
      <c r="V1370" s="82" t="s">
        <v>35870</v>
      </c>
      <c r="W1370" s="82" t="str">
        <f t="shared" si="88"/>
        <v>A11V</v>
      </c>
      <c r="Y1370" s="82" t="s">
        <v>28846</v>
      </c>
      <c r="AA1370" s="82" t="s">
        <v>35871</v>
      </c>
      <c r="AB1370" s="82" t="s">
        <v>28722</v>
      </c>
      <c r="AC1370" s="82">
        <v>3937</v>
      </c>
      <c r="AD1370" s="82" t="s">
        <v>35870</v>
      </c>
      <c r="AE1370" s="82" t="str">
        <f t="shared" si="89"/>
        <v>B11V</v>
      </c>
      <c r="AX1370" s="82" t="s">
        <v>28728</v>
      </c>
      <c r="AY1370" s="82">
        <v>3937</v>
      </c>
      <c r="AZ1370" s="82" t="s">
        <v>35870</v>
      </c>
      <c r="BA1370" s="82" t="str">
        <f>AX1370&amp;AZ1370</f>
        <v>C11V</v>
      </c>
      <c r="BK1370" s="82" t="s">
        <v>28735</v>
      </c>
      <c r="BL1370" s="82">
        <v>3937</v>
      </c>
      <c r="BM1370" s="82" t="s">
        <v>35870</v>
      </c>
      <c r="BN1370" s="82" t="str">
        <f t="shared" si="90"/>
        <v>D11V</v>
      </c>
      <c r="BV1370" s="82" t="s">
        <v>28742</v>
      </c>
      <c r="BW1370" s="82">
        <v>3937</v>
      </c>
      <c r="BX1370" s="82" t="s">
        <v>35870</v>
      </c>
      <c r="BY1370" s="82" t="str">
        <f t="shared" si="91"/>
        <v>E11V</v>
      </c>
    </row>
    <row r="1371" spans="20:77" ht="13.5" customHeight="1">
      <c r="T1371" s="82" t="s">
        <v>28714</v>
      </c>
      <c r="U1371" s="82">
        <v>3938</v>
      </c>
      <c r="V1371" s="82" t="s">
        <v>35872</v>
      </c>
      <c r="W1371" s="82" t="str">
        <f t="shared" si="88"/>
        <v>A11W</v>
      </c>
      <c r="Y1371" s="82" t="s">
        <v>28846</v>
      </c>
      <c r="AA1371" s="82" t="s">
        <v>35873</v>
      </c>
      <c r="AB1371" s="82" t="s">
        <v>28722</v>
      </c>
      <c r="AC1371" s="82">
        <v>3938</v>
      </c>
      <c r="AD1371" s="82" t="s">
        <v>35872</v>
      </c>
      <c r="AE1371" s="82" t="str">
        <f t="shared" si="89"/>
        <v>B11W</v>
      </c>
      <c r="AX1371" s="82" t="s">
        <v>28728</v>
      </c>
      <c r="AY1371" s="82">
        <v>3938</v>
      </c>
      <c r="AZ1371" s="82" t="s">
        <v>35872</v>
      </c>
      <c r="BA1371" s="82" t="str">
        <f>AX1371&amp;AZ1371</f>
        <v>C11W</v>
      </c>
      <c r="BK1371" s="82" t="s">
        <v>28735</v>
      </c>
      <c r="BL1371" s="82">
        <v>3938</v>
      </c>
      <c r="BM1371" s="82" t="s">
        <v>35872</v>
      </c>
      <c r="BN1371" s="82" t="str">
        <f t="shared" si="90"/>
        <v>D11W</v>
      </c>
      <c r="BV1371" s="82" t="s">
        <v>28742</v>
      </c>
      <c r="BW1371" s="82">
        <v>3938</v>
      </c>
      <c r="BX1371" s="82" t="s">
        <v>35872</v>
      </c>
      <c r="BY1371" s="82" t="str">
        <f t="shared" si="91"/>
        <v>E11W</v>
      </c>
    </row>
    <row r="1372" spans="20:77" ht="13.5" customHeight="1">
      <c r="T1372" s="82" t="s">
        <v>28714</v>
      </c>
      <c r="U1372" s="82">
        <v>3939</v>
      </c>
      <c r="V1372" s="82" t="s">
        <v>35874</v>
      </c>
      <c r="W1372" s="82" t="str">
        <f t="shared" si="88"/>
        <v>A11X</v>
      </c>
      <c r="Y1372" s="82" t="s">
        <v>28846</v>
      </c>
      <c r="AA1372" s="82" t="s">
        <v>35875</v>
      </c>
      <c r="AB1372" s="82" t="s">
        <v>28722</v>
      </c>
      <c r="AC1372" s="82">
        <v>3939</v>
      </c>
      <c r="AD1372" s="82" t="s">
        <v>35874</v>
      </c>
      <c r="AE1372" s="82" t="str">
        <f t="shared" si="89"/>
        <v>B11X</v>
      </c>
      <c r="AX1372" s="82" t="s">
        <v>28728</v>
      </c>
      <c r="AY1372" s="82">
        <v>3939</v>
      </c>
      <c r="AZ1372" s="82" t="s">
        <v>35874</v>
      </c>
      <c r="BA1372" s="82" t="str">
        <f>AX1372&amp;AZ1372</f>
        <v>C11X</v>
      </c>
      <c r="BK1372" s="82" t="s">
        <v>28735</v>
      </c>
      <c r="BL1372" s="82">
        <v>3939</v>
      </c>
      <c r="BM1372" s="82" t="s">
        <v>35874</v>
      </c>
      <c r="BN1372" s="82" t="str">
        <f t="shared" si="90"/>
        <v>D11X</v>
      </c>
      <c r="BV1372" s="82" t="s">
        <v>28742</v>
      </c>
      <c r="BW1372" s="82">
        <v>3939</v>
      </c>
      <c r="BX1372" s="82" t="s">
        <v>35874</v>
      </c>
      <c r="BY1372" s="82" t="str">
        <f t="shared" si="91"/>
        <v>E11X</v>
      </c>
    </row>
    <row r="1373" spans="20:77" ht="13.5" customHeight="1">
      <c r="T1373" s="82" t="s">
        <v>28714</v>
      </c>
      <c r="U1373" s="82">
        <v>3940</v>
      </c>
      <c r="V1373" s="82" t="s">
        <v>35876</v>
      </c>
      <c r="W1373" s="82" t="str">
        <f t="shared" si="88"/>
        <v>A11Y</v>
      </c>
      <c r="Y1373" s="82" t="s">
        <v>28846</v>
      </c>
      <c r="AA1373" s="82" t="s">
        <v>35877</v>
      </c>
      <c r="AB1373" s="82" t="s">
        <v>28722</v>
      </c>
      <c r="AC1373" s="82">
        <v>3940</v>
      </c>
      <c r="AD1373" s="82" t="s">
        <v>35876</v>
      </c>
      <c r="AE1373" s="82" t="str">
        <f t="shared" si="89"/>
        <v>B11Y</v>
      </c>
      <c r="AX1373" s="82" t="s">
        <v>28728</v>
      </c>
      <c r="AY1373" s="82">
        <v>3940</v>
      </c>
      <c r="AZ1373" s="82" t="s">
        <v>35876</v>
      </c>
      <c r="BA1373" s="82" t="str">
        <f>AX1373&amp;AZ1373</f>
        <v>C11Y</v>
      </c>
      <c r="BK1373" s="82" t="s">
        <v>28735</v>
      </c>
      <c r="BL1373" s="82">
        <v>3940</v>
      </c>
      <c r="BM1373" s="82" t="s">
        <v>35876</v>
      </c>
      <c r="BN1373" s="82" t="str">
        <f t="shared" si="90"/>
        <v>D11Y</v>
      </c>
      <c r="BV1373" s="82" t="s">
        <v>28742</v>
      </c>
      <c r="BW1373" s="82">
        <v>3940</v>
      </c>
      <c r="BX1373" s="82" t="s">
        <v>35876</v>
      </c>
      <c r="BY1373" s="82" t="str">
        <f t="shared" si="91"/>
        <v>E11Y</v>
      </c>
    </row>
    <row r="1374" spans="20:77" ht="13.5" customHeight="1">
      <c r="T1374" s="82" t="s">
        <v>28714</v>
      </c>
      <c r="U1374" s="82">
        <v>3941</v>
      </c>
      <c r="V1374" s="82" t="s">
        <v>35878</v>
      </c>
      <c r="W1374" s="82" t="str">
        <f t="shared" si="88"/>
        <v>A11Z</v>
      </c>
      <c r="Y1374" s="82" t="s">
        <v>28846</v>
      </c>
      <c r="AA1374" s="82" t="s">
        <v>35879</v>
      </c>
      <c r="AB1374" s="82" t="s">
        <v>28722</v>
      </c>
      <c r="AC1374" s="82">
        <v>3941</v>
      </c>
      <c r="AD1374" s="82" t="s">
        <v>35878</v>
      </c>
      <c r="AE1374" s="82" t="str">
        <f t="shared" si="89"/>
        <v>B11Z</v>
      </c>
      <c r="AX1374" s="82" t="s">
        <v>28728</v>
      </c>
      <c r="AY1374" s="82">
        <v>3941</v>
      </c>
      <c r="AZ1374" s="82" t="s">
        <v>35878</v>
      </c>
      <c r="BA1374" s="82" t="str">
        <f>AX1374&amp;AZ1374</f>
        <v>C11Z</v>
      </c>
      <c r="BK1374" s="82" t="s">
        <v>28735</v>
      </c>
      <c r="BL1374" s="82">
        <v>3941</v>
      </c>
      <c r="BM1374" s="82" t="s">
        <v>35878</v>
      </c>
      <c r="BN1374" s="82" t="str">
        <f t="shared" si="90"/>
        <v>D11Z</v>
      </c>
      <c r="BV1374" s="82" t="s">
        <v>28742</v>
      </c>
      <c r="BW1374" s="82">
        <v>3941</v>
      </c>
      <c r="BX1374" s="82" t="s">
        <v>35878</v>
      </c>
      <c r="BY1374" s="82" t="str">
        <f t="shared" si="91"/>
        <v>E11Z</v>
      </c>
    </row>
    <row r="1375" spans="20:77" ht="13.5" customHeight="1">
      <c r="T1375" s="82" t="s">
        <v>28714</v>
      </c>
      <c r="U1375" s="82">
        <v>3968</v>
      </c>
      <c r="V1375" s="82" t="s">
        <v>35880</v>
      </c>
      <c r="W1375" s="82" t="str">
        <f t="shared" si="88"/>
        <v>A120</v>
      </c>
      <c r="Y1375" s="82" t="s">
        <v>28846</v>
      </c>
      <c r="AA1375" s="82" t="s">
        <v>35881</v>
      </c>
      <c r="AB1375" s="82" t="s">
        <v>28722</v>
      </c>
      <c r="AC1375" s="82">
        <v>3968</v>
      </c>
      <c r="AD1375" s="82" t="s">
        <v>35880</v>
      </c>
      <c r="AE1375" s="82" t="str">
        <f t="shared" si="89"/>
        <v>B120</v>
      </c>
      <c r="AX1375" s="82" t="s">
        <v>28728</v>
      </c>
      <c r="AY1375" s="82">
        <v>3968</v>
      </c>
      <c r="AZ1375" s="82" t="s">
        <v>35880</v>
      </c>
      <c r="BA1375" s="82" t="str">
        <f>AX1375&amp;AZ1375</f>
        <v>C120</v>
      </c>
      <c r="BK1375" s="82" t="s">
        <v>28735</v>
      </c>
      <c r="BL1375" s="82">
        <v>3968</v>
      </c>
      <c r="BM1375" s="82" t="s">
        <v>35880</v>
      </c>
      <c r="BN1375" s="82" t="str">
        <f t="shared" si="90"/>
        <v>D120</v>
      </c>
      <c r="BV1375" s="82" t="s">
        <v>28742</v>
      </c>
      <c r="BW1375" s="82">
        <v>3968</v>
      </c>
      <c r="BX1375" s="82" t="s">
        <v>35880</v>
      </c>
      <c r="BY1375" s="82" t="str">
        <f t="shared" si="91"/>
        <v>E120</v>
      </c>
    </row>
    <row r="1376" spans="20:77" ht="13.5" customHeight="1">
      <c r="T1376" s="82" t="s">
        <v>28714</v>
      </c>
      <c r="U1376" s="82">
        <v>3969</v>
      </c>
      <c r="V1376" s="82" t="s">
        <v>35882</v>
      </c>
      <c r="W1376" s="82" t="str">
        <f t="shared" si="88"/>
        <v>A121</v>
      </c>
      <c r="Y1376" s="82" t="s">
        <v>28846</v>
      </c>
      <c r="AA1376" s="82" t="s">
        <v>35883</v>
      </c>
      <c r="AB1376" s="82" t="s">
        <v>28722</v>
      </c>
      <c r="AC1376" s="82">
        <v>3969</v>
      </c>
      <c r="AD1376" s="82" t="s">
        <v>35882</v>
      </c>
      <c r="AE1376" s="82" t="str">
        <f t="shared" si="89"/>
        <v>B121</v>
      </c>
      <c r="AX1376" s="82" t="s">
        <v>28728</v>
      </c>
      <c r="AY1376" s="82">
        <v>3969</v>
      </c>
      <c r="AZ1376" s="82" t="s">
        <v>35882</v>
      </c>
      <c r="BA1376" s="82" t="str">
        <f>AX1376&amp;AZ1376</f>
        <v>C121</v>
      </c>
      <c r="BK1376" s="82" t="s">
        <v>28735</v>
      </c>
      <c r="BL1376" s="82">
        <v>3969</v>
      </c>
      <c r="BM1376" s="82" t="s">
        <v>35882</v>
      </c>
      <c r="BN1376" s="82" t="str">
        <f t="shared" si="90"/>
        <v>D121</v>
      </c>
      <c r="BV1376" s="82" t="s">
        <v>28742</v>
      </c>
      <c r="BW1376" s="82">
        <v>3969</v>
      </c>
      <c r="BX1376" s="82" t="s">
        <v>35882</v>
      </c>
      <c r="BY1376" s="82" t="str">
        <f t="shared" si="91"/>
        <v>E121</v>
      </c>
    </row>
    <row r="1377" spans="20:77" ht="13.5" customHeight="1">
      <c r="T1377" s="82" t="s">
        <v>28714</v>
      </c>
      <c r="U1377" s="82">
        <v>3970</v>
      </c>
      <c r="V1377" s="82" t="s">
        <v>35884</v>
      </c>
      <c r="W1377" s="82" t="str">
        <f t="shared" si="88"/>
        <v>A122</v>
      </c>
      <c r="Y1377" s="82" t="s">
        <v>28846</v>
      </c>
      <c r="AA1377" s="82" t="s">
        <v>35885</v>
      </c>
      <c r="AB1377" s="82" t="s">
        <v>28722</v>
      </c>
      <c r="AC1377" s="82">
        <v>3970</v>
      </c>
      <c r="AD1377" s="82" t="s">
        <v>35884</v>
      </c>
      <c r="AE1377" s="82" t="str">
        <f t="shared" si="89"/>
        <v>B122</v>
      </c>
      <c r="AX1377" s="82" t="s">
        <v>28728</v>
      </c>
      <c r="AY1377" s="82">
        <v>3970</v>
      </c>
      <c r="AZ1377" s="82" t="s">
        <v>35884</v>
      </c>
      <c r="BA1377" s="82" t="str">
        <f>AX1377&amp;AZ1377</f>
        <v>C122</v>
      </c>
      <c r="BK1377" s="82" t="s">
        <v>28735</v>
      </c>
      <c r="BL1377" s="82">
        <v>3970</v>
      </c>
      <c r="BM1377" s="82" t="s">
        <v>35884</v>
      </c>
      <c r="BN1377" s="82" t="str">
        <f t="shared" si="90"/>
        <v>D122</v>
      </c>
      <c r="BV1377" s="82" t="s">
        <v>28742</v>
      </c>
      <c r="BW1377" s="82">
        <v>3970</v>
      </c>
      <c r="BX1377" s="82" t="s">
        <v>35884</v>
      </c>
      <c r="BY1377" s="82" t="str">
        <f t="shared" si="91"/>
        <v>E122</v>
      </c>
    </row>
    <row r="1378" spans="20:77" ht="13.5" customHeight="1">
      <c r="T1378" s="82" t="s">
        <v>28714</v>
      </c>
      <c r="U1378" s="82">
        <v>3971</v>
      </c>
      <c r="V1378" s="82" t="s">
        <v>35886</v>
      </c>
      <c r="W1378" s="82" t="str">
        <f t="shared" si="88"/>
        <v>A123</v>
      </c>
      <c r="Y1378" s="82" t="s">
        <v>28846</v>
      </c>
      <c r="AA1378" s="82" t="s">
        <v>35887</v>
      </c>
      <c r="AB1378" s="82" t="s">
        <v>28722</v>
      </c>
      <c r="AC1378" s="82">
        <v>3971</v>
      </c>
      <c r="AD1378" s="82" t="s">
        <v>35886</v>
      </c>
      <c r="AE1378" s="82" t="str">
        <f t="shared" si="89"/>
        <v>B123</v>
      </c>
      <c r="AX1378" s="82" t="s">
        <v>28728</v>
      </c>
      <c r="AY1378" s="82">
        <v>3971</v>
      </c>
      <c r="AZ1378" s="82" t="s">
        <v>35886</v>
      </c>
      <c r="BA1378" s="82" t="str">
        <f>AX1378&amp;AZ1378</f>
        <v>C123</v>
      </c>
      <c r="BK1378" s="82" t="s">
        <v>28735</v>
      </c>
      <c r="BL1378" s="82">
        <v>3971</v>
      </c>
      <c r="BM1378" s="82" t="s">
        <v>35886</v>
      </c>
      <c r="BN1378" s="82" t="str">
        <f t="shared" si="90"/>
        <v>D123</v>
      </c>
      <c r="BV1378" s="82" t="s">
        <v>28742</v>
      </c>
      <c r="BW1378" s="82">
        <v>3971</v>
      </c>
      <c r="BX1378" s="82" t="s">
        <v>35886</v>
      </c>
      <c r="BY1378" s="82" t="str">
        <f t="shared" si="91"/>
        <v>E123</v>
      </c>
    </row>
    <row r="1379" spans="20:77" ht="13.5" customHeight="1">
      <c r="T1379" s="82" t="s">
        <v>28714</v>
      </c>
      <c r="U1379" s="82">
        <v>3972</v>
      </c>
      <c r="V1379" s="82" t="s">
        <v>35888</v>
      </c>
      <c r="W1379" s="82" t="str">
        <f t="shared" si="88"/>
        <v>A124</v>
      </c>
      <c r="Y1379" s="82" t="s">
        <v>28846</v>
      </c>
      <c r="AA1379" s="82" t="s">
        <v>35889</v>
      </c>
      <c r="AB1379" s="82" t="s">
        <v>28722</v>
      </c>
      <c r="AC1379" s="82">
        <v>3972</v>
      </c>
      <c r="AD1379" s="82" t="s">
        <v>35888</v>
      </c>
      <c r="AE1379" s="82" t="str">
        <f t="shared" si="89"/>
        <v>B124</v>
      </c>
      <c r="AX1379" s="82" t="s">
        <v>28728</v>
      </c>
      <c r="AY1379" s="82">
        <v>3972</v>
      </c>
      <c r="AZ1379" s="82" t="s">
        <v>35888</v>
      </c>
      <c r="BA1379" s="82" t="str">
        <f>AX1379&amp;AZ1379</f>
        <v>C124</v>
      </c>
      <c r="BK1379" s="82" t="s">
        <v>28735</v>
      </c>
      <c r="BL1379" s="82">
        <v>3972</v>
      </c>
      <c r="BM1379" s="82" t="s">
        <v>35888</v>
      </c>
      <c r="BN1379" s="82" t="str">
        <f t="shared" si="90"/>
        <v>D124</v>
      </c>
      <c r="BV1379" s="82" t="s">
        <v>28742</v>
      </c>
      <c r="BW1379" s="82">
        <v>3972</v>
      </c>
      <c r="BX1379" s="82" t="s">
        <v>35888</v>
      </c>
      <c r="BY1379" s="82" t="str">
        <f t="shared" si="91"/>
        <v>E124</v>
      </c>
    </row>
    <row r="1380" spans="20:77" ht="13.5" customHeight="1">
      <c r="T1380" s="82" t="s">
        <v>28714</v>
      </c>
      <c r="U1380" s="82">
        <v>3973</v>
      </c>
      <c r="V1380" s="82" t="s">
        <v>35890</v>
      </c>
      <c r="W1380" s="82" t="str">
        <f t="shared" si="88"/>
        <v>A125</v>
      </c>
      <c r="Y1380" s="82" t="s">
        <v>28846</v>
      </c>
      <c r="AA1380" s="82" t="s">
        <v>35891</v>
      </c>
      <c r="AB1380" s="82" t="s">
        <v>28722</v>
      </c>
      <c r="AC1380" s="82">
        <v>3973</v>
      </c>
      <c r="AD1380" s="82" t="s">
        <v>35890</v>
      </c>
      <c r="AE1380" s="82" t="str">
        <f t="shared" si="89"/>
        <v>B125</v>
      </c>
      <c r="AX1380" s="82" t="s">
        <v>28728</v>
      </c>
      <c r="AY1380" s="82">
        <v>3973</v>
      </c>
      <c r="AZ1380" s="82" t="s">
        <v>35890</v>
      </c>
      <c r="BA1380" s="82" t="str">
        <f>AX1380&amp;AZ1380</f>
        <v>C125</v>
      </c>
      <c r="BK1380" s="82" t="s">
        <v>28735</v>
      </c>
      <c r="BL1380" s="82">
        <v>3973</v>
      </c>
      <c r="BM1380" s="82" t="s">
        <v>35890</v>
      </c>
      <c r="BN1380" s="82" t="str">
        <f t="shared" si="90"/>
        <v>D125</v>
      </c>
      <c r="BV1380" s="82" t="s">
        <v>28742</v>
      </c>
      <c r="BW1380" s="82">
        <v>3973</v>
      </c>
      <c r="BX1380" s="82" t="s">
        <v>35890</v>
      </c>
      <c r="BY1380" s="82" t="str">
        <f t="shared" si="91"/>
        <v>E125</v>
      </c>
    </row>
    <row r="1381" spans="20:77" ht="13.5" customHeight="1">
      <c r="T1381" s="82" t="s">
        <v>28714</v>
      </c>
      <c r="U1381" s="82">
        <v>3974</v>
      </c>
      <c r="V1381" s="82" t="s">
        <v>35892</v>
      </c>
      <c r="W1381" s="82" t="str">
        <f t="shared" si="88"/>
        <v>A126</v>
      </c>
      <c r="Y1381" s="82" t="s">
        <v>28846</v>
      </c>
      <c r="AA1381" s="82" t="s">
        <v>35893</v>
      </c>
      <c r="AB1381" s="82" t="s">
        <v>28722</v>
      </c>
      <c r="AC1381" s="82">
        <v>3974</v>
      </c>
      <c r="AD1381" s="82" t="s">
        <v>35892</v>
      </c>
      <c r="AE1381" s="82" t="str">
        <f t="shared" si="89"/>
        <v>B126</v>
      </c>
      <c r="AX1381" s="82" t="s">
        <v>28728</v>
      </c>
      <c r="AY1381" s="82">
        <v>3974</v>
      </c>
      <c r="AZ1381" s="82" t="s">
        <v>35892</v>
      </c>
      <c r="BA1381" s="82" t="str">
        <f>AX1381&amp;AZ1381</f>
        <v>C126</v>
      </c>
      <c r="BK1381" s="82" t="s">
        <v>28735</v>
      </c>
      <c r="BL1381" s="82">
        <v>3974</v>
      </c>
      <c r="BM1381" s="82" t="s">
        <v>35892</v>
      </c>
      <c r="BN1381" s="82" t="str">
        <f t="shared" si="90"/>
        <v>D126</v>
      </c>
      <c r="BV1381" s="82" t="s">
        <v>28742</v>
      </c>
      <c r="BW1381" s="82">
        <v>3974</v>
      </c>
      <c r="BX1381" s="82" t="s">
        <v>35892</v>
      </c>
      <c r="BY1381" s="82" t="str">
        <f t="shared" si="91"/>
        <v>E126</v>
      </c>
    </row>
    <row r="1382" spans="20:77" ht="13.5" customHeight="1">
      <c r="T1382" s="82" t="s">
        <v>28714</v>
      </c>
      <c r="U1382" s="82">
        <v>3975</v>
      </c>
      <c r="V1382" s="82" t="s">
        <v>35894</v>
      </c>
      <c r="W1382" s="82" t="str">
        <f t="shared" si="88"/>
        <v>A127</v>
      </c>
      <c r="Y1382" s="82" t="s">
        <v>28846</v>
      </c>
      <c r="AA1382" s="82" t="s">
        <v>35895</v>
      </c>
      <c r="AB1382" s="82" t="s">
        <v>28722</v>
      </c>
      <c r="AC1382" s="82">
        <v>3975</v>
      </c>
      <c r="AD1382" s="82" t="s">
        <v>35894</v>
      </c>
      <c r="AE1382" s="82" t="str">
        <f t="shared" si="89"/>
        <v>B127</v>
      </c>
      <c r="AX1382" s="82" t="s">
        <v>28728</v>
      </c>
      <c r="AY1382" s="82">
        <v>3975</v>
      </c>
      <c r="AZ1382" s="82" t="s">
        <v>35894</v>
      </c>
      <c r="BA1382" s="82" t="str">
        <f>AX1382&amp;AZ1382</f>
        <v>C127</v>
      </c>
      <c r="BK1382" s="82" t="s">
        <v>28735</v>
      </c>
      <c r="BL1382" s="82">
        <v>3975</v>
      </c>
      <c r="BM1382" s="82" t="s">
        <v>35894</v>
      </c>
      <c r="BN1382" s="82" t="str">
        <f t="shared" si="90"/>
        <v>D127</v>
      </c>
      <c r="BV1382" s="82" t="s">
        <v>28742</v>
      </c>
      <c r="BW1382" s="82">
        <v>3975</v>
      </c>
      <c r="BX1382" s="82" t="s">
        <v>35894</v>
      </c>
      <c r="BY1382" s="82" t="str">
        <f t="shared" si="91"/>
        <v>E127</v>
      </c>
    </row>
    <row r="1383" spans="20:77" ht="13.5" customHeight="1">
      <c r="T1383" s="82" t="s">
        <v>28714</v>
      </c>
      <c r="U1383" s="82">
        <v>3976</v>
      </c>
      <c r="V1383" s="82" t="s">
        <v>35896</v>
      </c>
      <c r="W1383" s="82" t="str">
        <f t="shared" si="88"/>
        <v>A128</v>
      </c>
      <c r="Y1383" s="82" t="s">
        <v>28846</v>
      </c>
      <c r="AA1383" s="82" t="s">
        <v>35897</v>
      </c>
      <c r="AB1383" s="82" t="s">
        <v>28722</v>
      </c>
      <c r="AC1383" s="82">
        <v>3976</v>
      </c>
      <c r="AD1383" s="82" t="s">
        <v>35896</v>
      </c>
      <c r="AE1383" s="82" t="str">
        <f t="shared" si="89"/>
        <v>B128</v>
      </c>
      <c r="AX1383" s="82" t="s">
        <v>28728</v>
      </c>
      <c r="AY1383" s="82">
        <v>3976</v>
      </c>
      <c r="AZ1383" s="82" t="s">
        <v>35896</v>
      </c>
      <c r="BA1383" s="82" t="str">
        <f>AX1383&amp;AZ1383</f>
        <v>C128</v>
      </c>
      <c r="BK1383" s="82" t="s">
        <v>28735</v>
      </c>
      <c r="BL1383" s="82">
        <v>3976</v>
      </c>
      <c r="BM1383" s="82" t="s">
        <v>35896</v>
      </c>
      <c r="BN1383" s="82" t="str">
        <f t="shared" si="90"/>
        <v>D128</v>
      </c>
      <c r="BV1383" s="82" t="s">
        <v>28742</v>
      </c>
      <c r="BW1383" s="82">
        <v>3976</v>
      </c>
      <c r="BX1383" s="82" t="s">
        <v>35896</v>
      </c>
      <c r="BY1383" s="82" t="str">
        <f t="shared" si="91"/>
        <v>E128</v>
      </c>
    </row>
    <row r="1384" spans="20:77" ht="13.5" customHeight="1">
      <c r="T1384" s="82" t="s">
        <v>28714</v>
      </c>
      <c r="U1384" s="82">
        <v>3977</v>
      </c>
      <c r="V1384" s="82" t="s">
        <v>35898</v>
      </c>
      <c r="W1384" s="82" t="str">
        <f t="shared" si="88"/>
        <v>A129</v>
      </c>
      <c r="Y1384" s="82" t="s">
        <v>28846</v>
      </c>
      <c r="AA1384" s="82" t="s">
        <v>35899</v>
      </c>
      <c r="AB1384" s="82" t="s">
        <v>28722</v>
      </c>
      <c r="AC1384" s="82">
        <v>3977</v>
      </c>
      <c r="AD1384" s="82" t="s">
        <v>35898</v>
      </c>
      <c r="AE1384" s="82" t="str">
        <f t="shared" si="89"/>
        <v>B129</v>
      </c>
      <c r="AX1384" s="82" t="s">
        <v>28728</v>
      </c>
      <c r="AY1384" s="82">
        <v>3977</v>
      </c>
      <c r="AZ1384" s="82" t="s">
        <v>35898</v>
      </c>
      <c r="BA1384" s="82" t="str">
        <f>AX1384&amp;AZ1384</f>
        <v>C129</v>
      </c>
      <c r="BK1384" s="82" t="s">
        <v>28735</v>
      </c>
      <c r="BL1384" s="82">
        <v>3977</v>
      </c>
      <c r="BM1384" s="82" t="s">
        <v>35898</v>
      </c>
      <c r="BN1384" s="82" t="str">
        <f t="shared" si="90"/>
        <v>D129</v>
      </c>
      <c r="BV1384" s="82" t="s">
        <v>28742</v>
      </c>
      <c r="BW1384" s="82">
        <v>3977</v>
      </c>
      <c r="BX1384" s="82" t="s">
        <v>35898</v>
      </c>
      <c r="BY1384" s="82" t="str">
        <f t="shared" si="91"/>
        <v>E129</v>
      </c>
    </row>
    <row r="1385" spans="20:77" ht="13.5" customHeight="1">
      <c r="T1385" s="82" t="s">
        <v>28714</v>
      </c>
      <c r="U1385" s="82">
        <v>3978</v>
      </c>
      <c r="V1385" s="82" t="s">
        <v>35900</v>
      </c>
      <c r="W1385" s="82" t="str">
        <f t="shared" si="88"/>
        <v>A12A</v>
      </c>
      <c r="Y1385" s="82" t="s">
        <v>28846</v>
      </c>
      <c r="AA1385" s="82" t="s">
        <v>35901</v>
      </c>
      <c r="AB1385" s="82" t="s">
        <v>28722</v>
      </c>
      <c r="AC1385" s="82">
        <v>3978</v>
      </c>
      <c r="AD1385" s="82" t="s">
        <v>35900</v>
      </c>
      <c r="AE1385" s="82" t="str">
        <f t="shared" si="89"/>
        <v>B12A</v>
      </c>
      <c r="AX1385" s="82" t="s">
        <v>28728</v>
      </c>
      <c r="AY1385" s="82">
        <v>3978</v>
      </c>
      <c r="AZ1385" s="82" t="s">
        <v>35900</v>
      </c>
      <c r="BA1385" s="82" t="str">
        <f>AX1385&amp;AZ1385</f>
        <v>C12A</v>
      </c>
      <c r="BK1385" s="82" t="s">
        <v>28735</v>
      </c>
      <c r="BL1385" s="82">
        <v>3978</v>
      </c>
      <c r="BM1385" s="82" t="s">
        <v>35900</v>
      </c>
      <c r="BN1385" s="82" t="str">
        <f t="shared" si="90"/>
        <v>D12A</v>
      </c>
      <c r="BV1385" s="82" t="s">
        <v>28742</v>
      </c>
      <c r="BW1385" s="82">
        <v>3978</v>
      </c>
      <c r="BX1385" s="82" t="s">
        <v>35900</v>
      </c>
      <c r="BY1385" s="82" t="str">
        <f t="shared" si="91"/>
        <v>E12A</v>
      </c>
    </row>
    <row r="1386" spans="20:77" ht="13.5" customHeight="1">
      <c r="T1386" s="82" t="s">
        <v>28714</v>
      </c>
      <c r="U1386" s="82">
        <v>3979</v>
      </c>
      <c r="V1386" s="82" t="s">
        <v>35902</v>
      </c>
      <c r="W1386" s="82" t="str">
        <f t="shared" si="88"/>
        <v>A12B</v>
      </c>
      <c r="Y1386" s="82" t="s">
        <v>28846</v>
      </c>
      <c r="AA1386" s="82" t="s">
        <v>35903</v>
      </c>
      <c r="AB1386" s="82" t="s">
        <v>28722</v>
      </c>
      <c r="AC1386" s="82">
        <v>3979</v>
      </c>
      <c r="AD1386" s="82" t="s">
        <v>35902</v>
      </c>
      <c r="AE1386" s="82" t="str">
        <f t="shared" si="89"/>
        <v>B12B</v>
      </c>
      <c r="AX1386" s="82" t="s">
        <v>28728</v>
      </c>
      <c r="AY1386" s="82">
        <v>3979</v>
      </c>
      <c r="AZ1386" s="82" t="s">
        <v>35902</v>
      </c>
      <c r="BA1386" s="82" t="str">
        <f>AX1386&amp;AZ1386</f>
        <v>C12B</v>
      </c>
      <c r="BK1386" s="82" t="s">
        <v>28735</v>
      </c>
      <c r="BL1386" s="82">
        <v>3979</v>
      </c>
      <c r="BM1386" s="82" t="s">
        <v>35902</v>
      </c>
      <c r="BN1386" s="82" t="str">
        <f t="shared" si="90"/>
        <v>D12B</v>
      </c>
      <c r="BV1386" s="82" t="s">
        <v>28742</v>
      </c>
      <c r="BW1386" s="82">
        <v>3979</v>
      </c>
      <c r="BX1386" s="82" t="s">
        <v>35902</v>
      </c>
      <c r="BY1386" s="82" t="str">
        <f t="shared" si="91"/>
        <v>E12B</v>
      </c>
    </row>
    <row r="1387" spans="20:77" ht="13.5" customHeight="1">
      <c r="T1387" s="82" t="s">
        <v>28714</v>
      </c>
      <c r="U1387" s="82">
        <v>3980</v>
      </c>
      <c r="V1387" s="82" t="s">
        <v>35904</v>
      </c>
      <c r="W1387" s="82" t="str">
        <f t="shared" si="88"/>
        <v>A12C</v>
      </c>
      <c r="Y1387" s="82" t="s">
        <v>28846</v>
      </c>
      <c r="AA1387" s="82" t="s">
        <v>35905</v>
      </c>
      <c r="AB1387" s="82" t="s">
        <v>28722</v>
      </c>
      <c r="AC1387" s="82">
        <v>3980</v>
      </c>
      <c r="AD1387" s="82" t="s">
        <v>35904</v>
      </c>
      <c r="AE1387" s="82" t="str">
        <f t="shared" si="89"/>
        <v>B12C</v>
      </c>
      <c r="AX1387" s="82" t="s">
        <v>28728</v>
      </c>
      <c r="AY1387" s="82">
        <v>3980</v>
      </c>
      <c r="AZ1387" s="82" t="s">
        <v>35904</v>
      </c>
      <c r="BA1387" s="82" t="str">
        <f>AX1387&amp;AZ1387</f>
        <v>C12C</v>
      </c>
      <c r="BK1387" s="82" t="s">
        <v>28735</v>
      </c>
      <c r="BL1387" s="82">
        <v>3980</v>
      </c>
      <c r="BM1387" s="82" t="s">
        <v>35904</v>
      </c>
      <c r="BN1387" s="82" t="str">
        <f t="shared" si="90"/>
        <v>D12C</v>
      </c>
      <c r="BV1387" s="82" t="s">
        <v>28742</v>
      </c>
      <c r="BW1387" s="82">
        <v>3980</v>
      </c>
      <c r="BX1387" s="82" t="s">
        <v>35904</v>
      </c>
      <c r="BY1387" s="82" t="str">
        <f t="shared" si="91"/>
        <v>E12C</v>
      </c>
    </row>
    <row r="1388" spans="20:77" ht="13.5" customHeight="1">
      <c r="T1388" s="82" t="s">
        <v>28714</v>
      </c>
      <c r="U1388" s="82">
        <v>3981</v>
      </c>
      <c r="V1388" s="82" t="s">
        <v>35906</v>
      </c>
      <c r="W1388" s="82" t="str">
        <f t="shared" si="88"/>
        <v>A12D</v>
      </c>
      <c r="Y1388" s="82" t="s">
        <v>28846</v>
      </c>
      <c r="AA1388" s="82" t="s">
        <v>35907</v>
      </c>
      <c r="AB1388" s="82" t="s">
        <v>28722</v>
      </c>
      <c r="AC1388" s="82">
        <v>3981</v>
      </c>
      <c r="AD1388" s="82" t="s">
        <v>35906</v>
      </c>
      <c r="AE1388" s="82" t="str">
        <f t="shared" si="89"/>
        <v>B12D</v>
      </c>
      <c r="AX1388" s="82" t="s">
        <v>28728</v>
      </c>
      <c r="AY1388" s="82">
        <v>3981</v>
      </c>
      <c r="AZ1388" s="82" t="s">
        <v>35906</v>
      </c>
      <c r="BA1388" s="82" t="str">
        <f>AX1388&amp;AZ1388</f>
        <v>C12D</v>
      </c>
      <c r="BK1388" s="82" t="s">
        <v>28735</v>
      </c>
      <c r="BL1388" s="82">
        <v>3981</v>
      </c>
      <c r="BM1388" s="82" t="s">
        <v>35906</v>
      </c>
      <c r="BN1388" s="82" t="str">
        <f t="shared" si="90"/>
        <v>D12D</v>
      </c>
      <c r="BV1388" s="82" t="s">
        <v>28742</v>
      </c>
      <c r="BW1388" s="82">
        <v>3981</v>
      </c>
      <c r="BX1388" s="82" t="s">
        <v>35906</v>
      </c>
      <c r="BY1388" s="82" t="str">
        <f t="shared" si="91"/>
        <v>E12D</v>
      </c>
    </row>
    <row r="1389" spans="20:77" ht="13.5" customHeight="1">
      <c r="T1389" s="82" t="s">
        <v>28714</v>
      </c>
      <c r="U1389" s="82">
        <v>3982</v>
      </c>
      <c r="V1389" s="82" t="s">
        <v>35908</v>
      </c>
      <c r="W1389" s="82" t="str">
        <f t="shared" si="88"/>
        <v>A12E</v>
      </c>
      <c r="Y1389" s="82" t="s">
        <v>28846</v>
      </c>
      <c r="AA1389" s="82" t="s">
        <v>35909</v>
      </c>
      <c r="AB1389" s="82" t="s">
        <v>28722</v>
      </c>
      <c r="AC1389" s="82">
        <v>3982</v>
      </c>
      <c r="AD1389" s="82" t="s">
        <v>35908</v>
      </c>
      <c r="AE1389" s="82" t="str">
        <f t="shared" si="89"/>
        <v>B12E</v>
      </c>
      <c r="AX1389" s="82" t="s">
        <v>28728</v>
      </c>
      <c r="AY1389" s="82">
        <v>3982</v>
      </c>
      <c r="AZ1389" s="82" t="s">
        <v>35908</v>
      </c>
      <c r="BA1389" s="82" t="str">
        <f>AX1389&amp;AZ1389</f>
        <v>C12E</v>
      </c>
      <c r="BK1389" s="82" t="s">
        <v>28735</v>
      </c>
      <c r="BL1389" s="82">
        <v>3982</v>
      </c>
      <c r="BM1389" s="82" t="s">
        <v>35908</v>
      </c>
      <c r="BN1389" s="82" t="str">
        <f t="shared" si="90"/>
        <v>D12E</v>
      </c>
      <c r="BV1389" s="82" t="s">
        <v>28742</v>
      </c>
      <c r="BW1389" s="82">
        <v>3982</v>
      </c>
      <c r="BX1389" s="82" t="s">
        <v>35908</v>
      </c>
      <c r="BY1389" s="82" t="str">
        <f t="shared" si="91"/>
        <v>E12E</v>
      </c>
    </row>
    <row r="1390" spans="20:77" ht="13.5" customHeight="1">
      <c r="T1390" s="82" t="s">
        <v>28714</v>
      </c>
      <c r="U1390" s="82">
        <v>3983</v>
      </c>
      <c r="V1390" s="82" t="s">
        <v>35910</v>
      </c>
      <c r="W1390" s="82" t="str">
        <f t="shared" si="88"/>
        <v>A12F</v>
      </c>
      <c r="Y1390" s="82" t="s">
        <v>28846</v>
      </c>
      <c r="AA1390" s="82" t="s">
        <v>35911</v>
      </c>
      <c r="AB1390" s="82" t="s">
        <v>28722</v>
      </c>
      <c r="AC1390" s="82">
        <v>3983</v>
      </c>
      <c r="AD1390" s="82" t="s">
        <v>35910</v>
      </c>
      <c r="AE1390" s="82" t="str">
        <f t="shared" si="89"/>
        <v>B12F</v>
      </c>
      <c r="AX1390" s="82" t="s">
        <v>28728</v>
      </c>
      <c r="AY1390" s="82">
        <v>3983</v>
      </c>
      <c r="AZ1390" s="82" t="s">
        <v>35910</v>
      </c>
      <c r="BA1390" s="82" t="str">
        <f>AX1390&amp;AZ1390</f>
        <v>C12F</v>
      </c>
      <c r="BK1390" s="82" t="s">
        <v>28735</v>
      </c>
      <c r="BL1390" s="82">
        <v>3983</v>
      </c>
      <c r="BM1390" s="82" t="s">
        <v>35910</v>
      </c>
      <c r="BN1390" s="82" t="str">
        <f t="shared" si="90"/>
        <v>D12F</v>
      </c>
      <c r="BV1390" s="82" t="s">
        <v>28742</v>
      </c>
      <c r="BW1390" s="82">
        <v>3983</v>
      </c>
      <c r="BX1390" s="82" t="s">
        <v>35910</v>
      </c>
      <c r="BY1390" s="82" t="str">
        <f t="shared" si="91"/>
        <v>E12F</v>
      </c>
    </row>
    <row r="1391" spans="20:77" ht="13.5" customHeight="1">
      <c r="T1391" s="82" t="s">
        <v>28714</v>
      </c>
      <c r="U1391" s="82">
        <v>3984</v>
      </c>
      <c r="V1391" s="82" t="s">
        <v>35912</v>
      </c>
      <c r="W1391" s="82" t="str">
        <f t="shared" si="88"/>
        <v>A12G</v>
      </c>
      <c r="Y1391" s="82" t="s">
        <v>28846</v>
      </c>
      <c r="AA1391" s="82" t="s">
        <v>35913</v>
      </c>
      <c r="AB1391" s="82" t="s">
        <v>28722</v>
      </c>
      <c r="AC1391" s="82">
        <v>3984</v>
      </c>
      <c r="AD1391" s="82" t="s">
        <v>35912</v>
      </c>
      <c r="AE1391" s="82" t="str">
        <f t="shared" si="89"/>
        <v>B12G</v>
      </c>
      <c r="AX1391" s="82" t="s">
        <v>28728</v>
      </c>
      <c r="AY1391" s="82">
        <v>3984</v>
      </c>
      <c r="AZ1391" s="82" t="s">
        <v>35912</v>
      </c>
      <c r="BA1391" s="82" t="str">
        <f>AX1391&amp;AZ1391</f>
        <v>C12G</v>
      </c>
      <c r="BK1391" s="82" t="s">
        <v>28735</v>
      </c>
      <c r="BL1391" s="82">
        <v>3984</v>
      </c>
      <c r="BM1391" s="82" t="s">
        <v>35912</v>
      </c>
      <c r="BN1391" s="82" t="str">
        <f t="shared" si="90"/>
        <v>D12G</v>
      </c>
      <c r="BV1391" s="82" t="s">
        <v>28742</v>
      </c>
      <c r="BW1391" s="82">
        <v>3984</v>
      </c>
      <c r="BX1391" s="82" t="s">
        <v>35912</v>
      </c>
      <c r="BY1391" s="82" t="str">
        <f t="shared" si="91"/>
        <v>E12G</v>
      </c>
    </row>
    <row r="1392" spans="20:77" ht="13.5" customHeight="1">
      <c r="T1392" s="82" t="s">
        <v>28714</v>
      </c>
      <c r="U1392" s="82">
        <v>3985</v>
      </c>
      <c r="V1392" s="82" t="s">
        <v>35914</v>
      </c>
      <c r="W1392" s="82" t="str">
        <f t="shared" si="88"/>
        <v>A12H</v>
      </c>
      <c r="Y1392" s="82" t="s">
        <v>28846</v>
      </c>
      <c r="AA1392" s="82" t="s">
        <v>35915</v>
      </c>
      <c r="AB1392" s="82" t="s">
        <v>28722</v>
      </c>
      <c r="AC1392" s="82">
        <v>3985</v>
      </c>
      <c r="AD1392" s="82" t="s">
        <v>35914</v>
      </c>
      <c r="AE1392" s="82" t="str">
        <f t="shared" si="89"/>
        <v>B12H</v>
      </c>
      <c r="AX1392" s="82" t="s">
        <v>28728</v>
      </c>
      <c r="AY1392" s="82">
        <v>3985</v>
      </c>
      <c r="AZ1392" s="82" t="s">
        <v>35914</v>
      </c>
      <c r="BA1392" s="82" t="str">
        <f>AX1392&amp;AZ1392</f>
        <v>C12H</v>
      </c>
      <c r="BK1392" s="82" t="s">
        <v>28735</v>
      </c>
      <c r="BL1392" s="82">
        <v>3985</v>
      </c>
      <c r="BM1392" s="82" t="s">
        <v>35914</v>
      </c>
      <c r="BN1392" s="82" t="str">
        <f t="shared" si="90"/>
        <v>D12H</v>
      </c>
      <c r="BV1392" s="82" t="s">
        <v>28742</v>
      </c>
      <c r="BW1392" s="82">
        <v>3985</v>
      </c>
      <c r="BX1392" s="82" t="s">
        <v>35914</v>
      </c>
      <c r="BY1392" s="82" t="str">
        <f t="shared" si="91"/>
        <v>E12H</v>
      </c>
    </row>
    <row r="1393" spans="20:77" ht="13.5" customHeight="1">
      <c r="T1393" s="82" t="s">
        <v>28714</v>
      </c>
      <c r="U1393" s="82">
        <v>3986</v>
      </c>
      <c r="V1393" s="82" t="s">
        <v>35916</v>
      </c>
      <c r="W1393" s="82" t="str">
        <f t="shared" si="88"/>
        <v>A12I</v>
      </c>
      <c r="Y1393" s="82" t="s">
        <v>28846</v>
      </c>
      <c r="AA1393" s="82" t="s">
        <v>35917</v>
      </c>
      <c r="AB1393" s="82" t="s">
        <v>28722</v>
      </c>
      <c r="AC1393" s="82">
        <v>3986</v>
      </c>
      <c r="AD1393" s="82" t="s">
        <v>35916</v>
      </c>
      <c r="AE1393" s="82" t="str">
        <f t="shared" si="89"/>
        <v>B12I</v>
      </c>
      <c r="AX1393" s="82" t="s">
        <v>28728</v>
      </c>
      <c r="AY1393" s="82">
        <v>3986</v>
      </c>
      <c r="AZ1393" s="82" t="s">
        <v>35916</v>
      </c>
      <c r="BA1393" s="82" t="str">
        <f>AX1393&amp;AZ1393</f>
        <v>C12I</v>
      </c>
      <c r="BK1393" s="82" t="s">
        <v>28735</v>
      </c>
      <c r="BL1393" s="82">
        <v>3986</v>
      </c>
      <c r="BM1393" s="82" t="s">
        <v>35916</v>
      </c>
      <c r="BN1393" s="82" t="str">
        <f t="shared" si="90"/>
        <v>D12I</v>
      </c>
      <c r="BV1393" s="82" t="s">
        <v>28742</v>
      </c>
      <c r="BW1393" s="82">
        <v>3986</v>
      </c>
      <c r="BX1393" s="82" t="s">
        <v>35916</v>
      </c>
      <c r="BY1393" s="82" t="str">
        <f t="shared" si="91"/>
        <v>E12I</v>
      </c>
    </row>
    <row r="1394" spans="20:77" ht="13.5" customHeight="1">
      <c r="T1394" s="82" t="s">
        <v>28714</v>
      </c>
      <c r="U1394" s="82">
        <v>3987</v>
      </c>
      <c r="V1394" s="82" t="s">
        <v>35918</v>
      </c>
      <c r="W1394" s="82" t="str">
        <f t="shared" si="88"/>
        <v>A12J</v>
      </c>
      <c r="Y1394" s="82" t="s">
        <v>28846</v>
      </c>
      <c r="AA1394" s="82" t="s">
        <v>35919</v>
      </c>
      <c r="AB1394" s="82" t="s">
        <v>28722</v>
      </c>
      <c r="AC1394" s="82">
        <v>3987</v>
      </c>
      <c r="AD1394" s="82" t="s">
        <v>35918</v>
      </c>
      <c r="AE1394" s="82" t="str">
        <f t="shared" si="89"/>
        <v>B12J</v>
      </c>
      <c r="AX1394" s="82" t="s">
        <v>28728</v>
      </c>
      <c r="AY1394" s="82">
        <v>3987</v>
      </c>
      <c r="AZ1394" s="82" t="s">
        <v>35918</v>
      </c>
      <c r="BA1394" s="82" t="str">
        <f>AX1394&amp;AZ1394</f>
        <v>C12J</v>
      </c>
      <c r="BK1394" s="82" t="s">
        <v>28735</v>
      </c>
      <c r="BL1394" s="82">
        <v>3987</v>
      </c>
      <c r="BM1394" s="82" t="s">
        <v>35918</v>
      </c>
      <c r="BN1394" s="82" t="str">
        <f t="shared" si="90"/>
        <v>D12J</v>
      </c>
      <c r="BV1394" s="82" t="s">
        <v>28742</v>
      </c>
      <c r="BW1394" s="82">
        <v>3987</v>
      </c>
      <c r="BX1394" s="82" t="s">
        <v>35918</v>
      </c>
      <c r="BY1394" s="82" t="str">
        <f t="shared" si="91"/>
        <v>E12J</v>
      </c>
    </row>
    <row r="1395" spans="20:77" ht="13.5" customHeight="1">
      <c r="T1395" s="82" t="s">
        <v>28714</v>
      </c>
      <c r="U1395" s="82">
        <v>3988</v>
      </c>
      <c r="V1395" s="82" t="s">
        <v>35920</v>
      </c>
      <c r="W1395" s="82" t="str">
        <f t="shared" si="88"/>
        <v>A12K</v>
      </c>
      <c r="Y1395" s="82" t="s">
        <v>28846</v>
      </c>
      <c r="AA1395" s="82" t="s">
        <v>35921</v>
      </c>
      <c r="AB1395" s="82" t="s">
        <v>28722</v>
      </c>
      <c r="AC1395" s="82">
        <v>3988</v>
      </c>
      <c r="AD1395" s="82" t="s">
        <v>35920</v>
      </c>
      <c r="AE1395" s="82" t="str">
        <f t="shared" si="89"/>
        <v>B12K</v>
      </c>
      <c r="AX1395" s="82" t="s">
        <v>28728</v>
      </c>
      <c r="AY1395" s="82">
        <v>3988</v>
      </c>
      <c r="AZ1395" s="82" t="s">
        <v>35920</v>
      </c>
      <c r="BA1395" s="82" t="str">
        <f>AX1395&amp;AZ1395</f>
        <v>C12K</v>
      </c>
      <c r="BK1395" s="82" t="s">
        <v>28735</v>
      </c>
      <c r="BL1395" s="82">
        <v>3988</v>
      </c>
      <c r="BM1395" s="82" t="s">
        <v>35920</v>
      </c>
      <c r="BN1395" s="82" t="str">
        <f t="shared" si="90"/>
        <v>D12K</v>
      </c>
      <c r="BV1395" s="82" t="s">
        <v>28742</v>
      </c>
      <c r="BW1395" s="82">
        <v>3988</v>
      </c>
      <c r="BX1395" s="82" t="s">
        <v>35920</v>
      </c>
      <c r="BY1395" s="82" t="str">
        <f t="shared" si="91"/>
        <v>E12K</v>
      </c>
    </row>
    <row r="1396" spans="20:77" ht="13.5" customHeight="1">
      <c r="T1396" s="82" t="s">
        <v>28714</v>
      </c>
      <c r="U1396" s="82">
        <v>3989</v>
      </c>
      <c r="V1396" s="82" t="s">
        <v>35922</v>
      </c>
      <c r="W1396" s="82" t="str">
        <f t="shared" si="88"/>
        <v>A12L</v>
      </c>
      <c r="Y1396" s="82" t="s">
        <v>28846</v>
      </c>
      <c r="AA1396" s="82" t="s">
        <v>35923</v>
      </c>
      <c r="AB1396" s="82" t="s">
        <v>28722</v>
      </c>
      <c r="AC1396" s="82">
        <v>3989</v>
      </c>
      <c r="AD1396" s="82" t="s">
        <v>35922</v>
      </c>
      <c r="AE1396" s="82" t="str">
        <f t="shared" si="89"/>
        <v>B12L</v>
      </c>
      <c r="AX1396" s="82" t="s">
        <v>28728</v>
      </c>
      <c r="AY1396" s="82">
        <v>3989</v>
      </c>
      <c r="AZ1396" s="82" t="s">
        <v>35922</v>
      </c>
      <c r="BA1396" s="82" t="str">
        <f>AX1396&amp;AZ1396</f>
        <v>C12L</v>
      </c>
      <c r="BK1396" s="82" t="s">
        <v>28735</v>
      </c>
      <c r="BL1396" s="82">
        <v>3989</v>
      </c>
      <c r="BM1396" s="82" t="s">
        <v>35922</v>
      </c>
      <c r="BN1396" s="82" t="str">
        <f t="shared" si="90"/>
        <v>D12L</v>
      </c>
      <c r="BV1396" s="82" t="s">
        <v>28742</v>
      </c>
      <c r="BW1396" s="82">
        <v>3989</v>
      </c>
      <c r="BX1396" s="82" t="s">
        <v>35922</v>
      </c>
      <c r="BY1396" s="82" t="str">
        <f t="shared" si="91"/>
        <v>E12L</v>
      </c>
    </row>
    <row r="1397" spans="20:77" ht="13.5" customHeight="1">
      <c r="T1397" s="82" t="s">
        <v>28714</v>
      </c>
      <c r="U1397" s="82">
        <v>3990</v>
      </c>
      <c r="V1397" s="82" t="s">
        <v>35924</v>
      </c>
      <c r="W1397" s="82" t="str">
        <f t="shared" si="88"/>
        <v>A12M</v>
      </c>
      <c r="Y1397" s="82" t="s">
        <v>28846</v>
      </c>
      <c r="AA1397" s="82" t="s">
        <v>35925</v>
      </c>
      <c r="AB1397" s="82" t="s">
        <v>28722</v>
      </c>
      <c r="AC1397" s="82">
        <v>3990</v>
      </c>
      <c r="AD1397" s="82" t="s">
        <v>35924</v>
      </c>
      <c r="AE1397" s="82" t="str">
        <f t="shared" si="89"/>
        <v>B12M</v>
      </c>
      <c r="AX1397" s="82" t="s">
        <v>28728</v>
      </c>
      <c r="AY1397" s="82">
        <v>3990</v>
      </c>
      <c r="AZ1397" s="82" t="s">
        <v>35924</v>
      </c>
      <c r="BA1397" s="82" t="str">
        <f>AX1397&amp;AZ1397</f>
        <v>C12M</v>
      </c>
      <c r="BK1397" s="82" t="s">
        <v>28735</v>
      </c>
      <c r="BL1397" s="82">
        <v>3990</v>
      </c>
      <c r="BM1397" s="82" t="s">
        <v>35924</v>
      </c>
      <c r="BN1397" s="82" t="str">
        <f t="shared" si="90"/>
        <v>D12M</v>
      </c>
      <c r="BV1397" s="82" t="s">
        <v>28742</v>
      </c>
      <c r="BW1397" s="82">
        <v>3990</v>
      </c>
      <c r="BX1397" s="82" t="s">
        <v>35924</v>
      </c>
      <c r="BY1397" s="82" t="str">
        <f t="shared" si="91"/>
        <v>E12M</v>
      </c>
    </row>
    <row r="1398" spans="20:77" ht="13.5" customHeight="1">
      <c r="T1398" s="82" t="s">
        <v>28714</v>
      </c>
      <c r="U1398" s="82">
        <v>3991</v>
      </c>
      <c r="V1398" s="82" t="s">
        <v>35926</v>
      </c>
      <c r="W1398" s="82" t="str">
        <f t="shared" si="88"/>
        <v>A12N</v>
      </c>
      <c r="Y1398" s="82" t="s">
        <v>28846</v>
      </c>
      <c r="AA1398" s="82" t="s">
        <v>35927</v>
      </c>
      <c r="AB1398" s="82" t="s">
        <v>28722</v>
      </c>
      <c r="AC1398" s="82">
        <v>3991</v>
      </c>
      <c r="AD1398" s="82" t="s">
        <v>35926</v>
      </c>
      <c r="AE1398" s="82" t="str">
        <f t="shared" si="89"/>
        <v>B12N</v>
      </c>
      <c r="AX1398" s="82" t="s">
        <v>28728</v>
      </c>
      <c r="AY1398" s="82">
        <v>3991</v>
      </c>
      <c r="AZ1398" s="82" t="s">
        <v>35926</v>
      </c>
      <c r="BA1398" s="82" t="str">
        <f>AX1398&amp;AZ1398</f>
        <v>C12N</v>
      </c>
      <c r="BK1398" s="82" t="s">
        <v>28735</v>
      </c>
      <c r="BL1398" s="82">
        <v>3991</v>
      </c>
      <c r="BM1398" s="82" t="s">
        <v>35926</v>
      </c>
      <c r="BN1398" s="82" t="str">
        <f t="shared" si="90"/>
        <v>D12N</v>
      </c>
      <c r="BV1398" s="82" t="s">
        <v>28742</v>
      </c>
      <c r="BW1398" s="82">
        <v>3991</v>
      </c>
      <c r="BX1398" s="82" t="s">
        <v>35926</v>
      </c>
      <c r="BY1398" s="82" t="str">
        <f t="shared" si="91"/>
        <v>E12N</v>
      </c>
    </row>
    <row r="1399" spans="20:77" ht="13.5" customHeight="1">
      <c r="T1399" s="82" t="s">
        <v>28714</v>
      </c>
      <c r="U1399" s="82">
        <v>3992</v>
      </c>
      <c r="V1399" s="82" t="s">
        <v>35928</v>
      </c>
      <c r="W1399" s="82" t="str">
        <f t="shared" si="88"/>
        <v>A12O</v>
      </c>
      <c r="Y1399" s="82" t="s">
        <v>28846</v>
      </c>
      <c r="AA1399" s="82" t="s">
        <v>35929</v>
      </c>
      <c r="AB1399" s="82" t="s">
        <v>28722</v>
      </c>
      <c r="AC1399" s="82">
        <v>3992</v>
      </c>
      <c r="AD1399" s="82" t="s">
        <v>35928</v>
      </c>
      <c r="AE1399" s="82" t="str">
        <f t="shared" si="89"/>
        <v>B12O</v>
      </c>
      <c r="AX1399" s="82" t="s">
        <v>28728</v>
      </c>
      <c r="AY1399" s="82">
        <v>3992</v>
      </c>
      <c r="AZ1399" s="82" t="s">
        <v>35928</v>
      </c>
      <c r="BA1399" s="82" t="str">
        <f>AX1399&amp;AZ1399</f>
        <v>C12O</v>
      </c>
      <c r="BK1399" s="82" t="s">
        <v>28735</v>
      </c>
      <c r="BL1399" s="82">
        <v>3992</v>
      </c>
      <c r="BM1399" s="82" t="s">
        <v>35928</v>
      </c>
      <c r="BN1399" s="82" t="str">
        <f t="shared" si="90"/>
        <v>D12O</v>
      </c>
      <c r="BV1399" s="82" t="s">
        <v>28742</v>
      </c>
      <c r="BW1399" s="82">
        <v>3992</v>
      </c>
      <c r="BX1399" s="82" t="s">
        <v>35928</v>
      </c>
      <c r="BY1399" s="82" t="str">
        <f t="shared" si="91"/>
        <v>E12O</v>
      </c>
    </row>
    <row r="1400" spans="20:77" ht="13.5" customHeight="1">
      <c r="T1400" s="82" t="s">
        <v>28714</v>
      </c>
      <c r="U1400" s="82">
        <v>3993</v>
      </c>
      <c r="V1400" s="82" t="s">
        <v>35930</v>
      </c>
      <c r="W1400" s="82" t="str">
        <f t="shared" si="88"/>
        <v>A12P</v>
      </c>
      <c r="Y1400" s="82" t="s">
        <v>28846</v>
      </c>
      <c r="AA1400" s="82" t="s">
        <v>35931</v>
      </c>
      <c r="AB1400" s="82" t="s">
        <v>28722</v>
      </c>
      <c r="AC1400" s="82">
        <v>3993</v>
      </c>
      <c r="AD1400" s="82" t="s">
        <v>35930</v>
      </c>
      <c r="AE1400" s="82" t="str">
        <f t="shared" si="89"/>
        <v>B12P</v>
      </c>
      <c r="AX1400" s="82" t="s">
        <v>28728</v>
      </c>
      <c r="AY1400" s="82">
        <v>3993</v>
      </c>
      <c r="AZ1400" s="82" t="s">
        <v>35930</v>
      </c>
      <c r="BA1400" s="82" t="str">
        <f>AX1400&amp;AZ1400</f>
        <v>C12P</v>
      </c>
      <c r="BK1400" s="82" t="s">
        <v>28735</v>
      </c>
      <c r="BL1400" s="82">
        <v>3993</v>
      </c>
      <c r="BM1400" s="82" t="s">
        <v>35930</v>
      </c>
      <c r="BN1400" s="82" t="str">
        <f t="shared" si="90"/>
        <v>D12P</v>
      </c>
      <c r="BV1400" s="82" t="s">
        <v>28742</v>
      </c>
      <c r="BW1400" s="82">
        <v>3993</v>
      </c>
      <c r="BX1400" s="82" t="s">
        <v>35930</v>
      </c>
      <c r="BY1400" s="82" t="str">
        <f t="shared" si="91"/>
        <v>E12P</v>
      </c>
    </row>
    <row r="1401" spans="20:77" ht="13.5" customHeight="1">
      <c r="T1401" s="82" t="s">
        <v>28714</v>
      </c>
      <c r="U1401" s="82">
        <v>3994</v>
      </c>
      <c r="V1401" s="82" t="s">
        <v>35932</v>
      </c>
      <c r="W1401" s="82" t="str">
        <f t="shared" si="88"/>
        <v>A12Q</v>
      </c>
      <c r="Y1401" s="82" t="s">
        <v>28846</v>
      </c>
      <c r="AA1401" s="82" t="s">
        <v>35933</v>
      </c>
      <c r="AB1401" s="82" t="s">
        <v>28722</v>
      </c>
      <c r="AC1401" s="82">
        <v>3994</v>
      </c>
      <c r="AD1401" s="82" t="s">
        <v>35932</v>
      </c>
      <c r="AE1401" s="82" t="str">
        <f t="shared" si="89"/>
        <v>B12Q</v>
      </c>
      <c r="AX1401" s="82" t="s">
        <v>28728</v>
      </c>
      <c r="AY1401" s="82">
        <v>3994</v>
      </c>
      <c r="AZ1401" s="82" t="s">
        <v>35932</v>
      </c>
      <c r="BA1401" s="82" t="str">
        <f>AX1401&amp;AZ1401</f>
        <v>C12Q</v>
      </c>
      <c r="BK1401" s="82" t="s">
        <v>28735</v>
      </c>
      <c r="BL1401" s="82">
        <v>3994</v>
      </c>
      <c r="BM1401" s="82" t="s">
        <v>35932</v>
      </c>
      <c r="BN1401" s="82" t="str">
        <f t="shared" si="90"/>
        <v>D12Q</v>
      </c>
      <c r="BV1401" s="82" t="s">
        <v>28742</v>
      </c>
      <c r="BW1401" s="82">
        <v>3994</v>
      </c>
      <c r="BX1401" s="82" t="s">
        <v>35932</v>
      </c>
      <c r="BY1401" s="82" t="str">
        <f t="shared" si="91"/>
        <v>E12Q</v>
      </c>
    </row>
    <row r="1402" spans="20:77" ht="13.5" customHeight="1">
      <c r="T1402" s="82" t="s">
        <v>28714</v>
      </c>
      <c r="U1402" s="82">
        <v>3995</v>
      </c>
      <c r="V1402" s="82" t="s">
        <v>35934</v>
      </c>
      <c r="W1402" s="82" t="str">
        <f t="shared" si="88"/>
        <v>A12R</v>
      </c>
      <c r="Y1402" s="82" t="s">
        <v>28846</v>
      </c>
      <c r="AA1402" s="82" t="s">
        <v>35935</v>
      </c>
      <c r="AB1402" s="82" t="s">
        <v>28722</v>
      </c>
      <c r="AC1402" s="82">
        <v>3995</v>
      </c>
      <c r="AD1402" s="82" t="s">
        <v>35934</v>
      </c>
      <c r="AE1402" s="82" t="str">
        <f t="shared" si="89"/>
        <v>B12R</v>
      </c>
      <c r="AX1402" s="82" t="s">
        <v>28728</v>
      </c>
      <c r="AY1402" s="82">
        <v>3995</v>
      </c>
      <c r="AZ1402" s="82" t="s">
        <v>35934</v>
      </c>
      <c r="BA1402" s="82" t="str">
        <f>AX1402&amp;AZ1402</f>
        <v>C12R</v>
      </c>
      <c r="BK1402" s="82" t="s">
        <v>28735</v>
      </c>
      <c r="BL1402" s="82">
        <v>3995</v>
      </c>
      <c r="BM1402" s="82" t="s">
        <v>35934</v>
      </c>
      <c r="BN1402" s="82" t="str">
        <f t="shared" si="90"/>
        <v>D12R</v>
      </c>
      <c r="BV1402" s="82" t="s">
        <v>28742</v>
      </c>
      <c r="BW1402" s="82">
        <v>3995</v>
      </c>
      <c r="BX1402" s="82" t="s">
        <v>35934</v>
      </c>
      <c r="BY1402" s="82" t="str">
        <f t="shared" si="91"/>
        <v>E12R</v>
      </c>
    </row>
    <row r="1403" spans="20:77" ht="13.5" customHeight="1">
      <c r="T1403" s="82" t="s">
        <v>28714</v>
      </c>
      <c r="U1403" s="82">
        <v>3996</v>
      </c>
      <c r="V1403" s="82" t="s">
        <v>35936</v>
      </c>
      <c r="W1403" s="82" t="str">
        <f t="shared" si="88"/>
        <v>A12S</v>
      </c>
      <c r="Y1403" s="82" t="s">
        <v>28846</v>
      </c>
      <c r="AA1403" s="82" t="s">
        <v>35937</v>
      </c>
      <c r="AB1403" s="82" t="s">
        <v>28722</v>
      </c>
      <c r="AC1403" s="82">
        <v>3996</v>
      </c>
      <c r="AD1403" s="82" t="s">
        <v>35936</v>
      </c>
      <c r="AE1403" s="82" t="str">
        <f t="shared" si="89"/>
        <v>B12S</v>
      </c>
      <c r="AX1403" s="82" t="s">
        <v>28728</v>
      </c>
      <c r="AY1403" s="82">
        <v>3996</v>
      </c>
      <c r="AZ1403" s="82" t="s">
        <v>35936</v>
      </c>
      <c r="BA1403" s="82" t="str">
        <f>AX1403&amp;AZ1403</f>
        <v>C12S</v>
      </c>
      <c r="BK1403" s="82" t="s">
        <v>28735</v>
      </c>
      <c r="BL1403" s="82">
        <v>3996</v>
      </c>
      <c r="BM1403" s="82" t="s">
        <v>35936</v>
      </c>
      <c r="BN1403" s="82" t="str">
        <f t="shared" si="90"/>
        <v>D12S</v>
      </c>
      <c r="BV1403" s="82" t="s">
        <v>28742</v>
      </c>
      <c r="BW1403" s="82">
        <v>3996</v>
      </c>
      <c r="BX1403" s="82" t="s">
        <v>35936</v>
      </c>
      <c r="BY1403" s="82" t="str">
        <f t="shared" si="91"/>
        <v>E12S</v>
      </c>
    </row>
    <row r="1404" spans="20:77" ht="13.5" customHeight="1">
      <c r="T1404" s="82" t="s">
        <v>28714</v>
      </c>
      <c r="U1404" s="82">
        <v>3997</v>
      </c>
      <c r="V1404" s="82" t="s">
        <v>35938</v>
      </c>
      <c r="W1404" s="82" t="str">
        <f t="shared" si="88"/>
        <v>A12T</v>
      </c>
      <c r="Y1404" s="82" t="s">
        <v>28846</v>
      </c>
      <c r="AA1404" s="82" t="s">
        <v>33528</v>
      </c>
      <c r="AB1404" s="82" t="s">
        <v>28722</v>
      </c>
      <c r="AC1404" s="82">
        <v>3997</v>
      </c>
      <c r="AD1404" s="82" t="s">
        <v>35938</v>
      </c>
      <c r="AE1404" s="82" t="str">
        <f t="shared" si="89"/>
        <v>B12T</v>
      </c>
      <c r="AX1404" s="82" t="s">
        <v>28728</v>
      </c>
      <c r="AY1404" s="82">
        <v>3997</v>
      </c>
      <c r="AZ1404" s="82" t="s">
        <v>35938</v>
      </c>
      <c r="BA1404" s="82" t="str">
        <f>AX1404&amp;AZ1404</f>
        <v>C12T</v>
      </c>
      <c r="BK1404" s="82" t="s">
        <v>28735</v>
      </c>
      <c r="BL1404" s="82">
        <v>3997</v>
      </c>
      <c r="BM1404" s="82" t="s">
        <v>35938</v>
      </c>
      <c r="BN1404" s="82" t="str">
        <f t="shared" si="90"/>
        <v>D12T</v>
      </c>
      <c r="BV1404" s="82" t="s">
        <v>28742</v>
      </c>
      <c r="BW1404" s="82">
        <v>3997</v>
      </c>
      <c r="BX1404" s="82" t="s">
        <v>35938</v>
      </c>
      <c r="BY1404" s="82" t="str">
        <f t="shared" si="91"/>
        <v>E12T</v>
      </c>
    </row>
    <row r="1405" spans="20:77" ht="13.5" customHeight="1">
      <c r="T1405" s="82" t="s">
        <v>28714</v>
      </c>
      <c r="U1405" s="82">
        <v>3998</v>
      </c>
      <c r="V1405" s="82" t="s">
        <v>35939</v>
      </c>
      <c r="W1405" s="82" t="str">
        <f t="shared" si="88"/>
        <v>A12U</v>
      </c>
      <c r="Y1405" s="82" t="s">
        <v>28846</v>
      </c>
      <c r="AA1405" s="82" t="s">
        <v>35940</v>
      </c>
      <c r="AB1405" s="82" t="s">
        <v>28722</v>
      </c>
      <c r="AC1405" s="82">
        <v>3998</v>
      </c>
      <c r="AD1405" s="82" t="s">
        <v>35939</v>
      </c>
      <c r="AE1405" s="82" t="str">
        <f t="shared" si="89"/>
        <v>B12U</v>
      </c>
      <c r="AX1405" s="82" t="s">
        <v>28728</v>
      </c>
      <c r="AY1405" s="82">
        <v>3998</v>
      </c>
      <c r="AZ1405" s="82" t="s">
        <v>35939</v>
      </c>
      <c r="BA1405" s="82" t="str">
        <f>AX1405&amp;AZ1405</f>
        <v>C12U</v>
      </c>
      <c r="BK1405" s="82" t="s">
        <v>28735</v>
      </c>
      <c r="BL1405" s="82">
        <v>3998</v>
      </c>
      <c r="BM1405" s="82" t="s">
        <v>35939</v>
      </c>
      <c r="BN1405" s="82" t="str">
        <f t="shared" si="90"/>
        <v>D12U</v>
      </c>
      <c r="BV1405" s="82" t="s">
        <v>28742</v>
      </c>
      <c r="BW1405" s="82">
        <v>3998</v>
      </c>
      <c r="BX1405" s="82" t="s">
        <v>35939</v>
      </c>
      <c r="BY1405" s="82" t="str">
        <f t="shared" si="91"/>
        <v>E12U</v>
      </c>
    </row>
    <row r="1406" spans="20:77" ht="13.5" customHeight="1">
      <c r="T1406" s="82" t="s">
        <v>28714</v>
      </c>
      <c r="U1406" s="82">
        <v>3999</v>
      </c>
      <c r="V1406" s="82" t="s">
        <v>35941</v>
      </c>
      <c r="W1406" s="82" t="str">
        <f t="shared" si="88"/>
        <v>A12V</v>
      </c>
      <c r="Y1406" s="82" t="s">
        <v>28846</v>
      </c>
      <c r="AA1406" s="82" t="s">
        <v>35942</v>
      </c>
      <c r="AB1406" s="82" t="s">
        <v>28722</v>
      </c>
      <c r="AC1406" s="82">
        <v>3999</v>
      </c>
      <c r="AD1406" s="82" t="s">
        <v>35941</v>
      </c>
      <c r="AE1406" s="82" t="str">
        <f t="shared" si="89"/>
        <v>B12V</v>
      </c>
      <c r="AX1406" s="82" t="s">
        <v>28728</v>
      </c>
      <c r="AY1406" s="82">
        <v>3999</v>
      </c>
      <c r="AZ1406" s="82" t="s">
        <v>35941</v>
      </c>
      <c r="BA1406" s="82" t="str">
        <f>AX1406&amp;AZ1406</f>
        <v>C12V</v>
      </c>
      <c r="BK1406" s="82" t="s">
        <v>28735</v>
      </c>
      <c r="BL1406" s="82">
        <v>3999</v>
      </c>
      <c r="BM1406" s="82" t="s">
        <v>35941</v>
      </c>
      <c r="BN1406" s="82" t="str">
        <f t="shared" si="90"/>
        <v>D12V</v>
      </c>
      <c r="BV1406" s="82" t="s">
        <v>28742</v>
      </c>
      <c r="BW1406" s="82">
        <v>3999</v>
      </c>
      <c r="BX1406" s="82" t="s">
        <v>35941</v>
      </c>
      <c r="BY1406" s="82" t="str">
        <f t="shared" si="91"/>
        <v>E12V</v>
      </c>
    </row>
    <row r="1407" spans="20:77" ht="13.5" customHeight="1">
      <c r="T1407" s="82" t="s">
        <v>28714</v>
      </c>
      <c r="U1407" s="82">
        <v>4000</v>
      </c>
      <c r="V1407" s="82" t="s">
        <v>35943</v>
      </c>
      <c r="W1407" s="82" t="str">
        <f t="shared" si="88"/>
        <v>A12W</v>
      </c>
      <c r="Y1407" s="82" t="s">
        <v>28846</v>
      </c>
      <c r="AA1407" s="82" t="s">
        <v>35944</v>
      </c>
      <c r="AB1407" s="82" t="s">
        <v>28722</v>
      </c>
      <c r="AC1407" s="82">
        <v>4000</v>
      </c>
      <c r="AD1407" s="82" t="s">
        <v>35943</v>
      </c>
      <c r="AE1407" s="82" t="str">
        <f t="shared" si="89"/>
        <v>B12W</v>
      </c>
      <c r="AX1407" s="82" t="s">
        <v>28728</v>
      </c>
      <c r="AY1407" s="82">
        <v>4000</v>
      </c>
      <c r="AZ1407" s="82" t="s">
        <v>35943</v>
      </c>
      <c r="BA1407" s="82" t="str">
        <f>AX1407&amp;AZ1407</f>
        <v>C12W</v>
      </c>
      <c r="BK1407" s="82" t="s">
        <v>28735</v>
      </c>
      <c r="BL1407" s="82">
        <v>4000</v>
      </c>
      <c r="BM1407" s="82" t="s">
        <v>35943</v>
      </c>
      <c r="BN1407" s="82" t="str">
        <f t="shared" si="90"/>
        <v>D12W</v>
      </c>
      <c r="BV1407" s="82" t="s">
        <v>28742</v>
      </c>
      <c r="BW1407" s="82">
        <v>4000</v>
      </c>
      <c r="BX1407" s="82" t="s">
        <v>35943</v>
      </c>
      <c r="BY1407" s="82" t="str">
        <f t="shared" si="91"/>
        <v>E12W</v>
      </c>
    </row>
    <row r="1408" spans="20:77" ht="13.5" customHeight="1">
      <c r="T1408" s="82" t="s">
        <v>28714</v>
      </c>
      <c r="U1408" s="82">
        <v>4001</v>
      </c>
      <c r="V1408" s="82" t="s">
        <v>35945</v>
      </c>
      <c r="W1408" s="82" t="str">
        <f t="shared" si="88"/>
        <v>A12X</v>
      </c>
      <c r="Y1408" s="82" t="s">
        <v>28846</v>
      </c>
      <c r="AA1408" s="82" t="s">
        <v>35946</v>
      </c>
      <c r="AB1408" s="82" t="s">
        <v>28722</v>
      </c>
      <c r="AC1408" s="82">
        <v>4001</v>
      </c>
      <c r="AD1408" s="82" t="s">
        <v>35945</v>
      </c>
      <c r="AE1408" s="82" t="str">
        <f t="shared" si="89"/>
        <v>B12X</v>
      </c>
      <c r="AX1408" s="82" t="s">
        <v>28728</v>
      </c>
      <c r="AY1408" s="82">
        <v>4001</v>
      </c>
      <c r="AZ1408" s="82" t="s">
        <v>35945</v>
      </c>
      <c r="BA1408" s="82" t="str">
        <f>AX1408&amp;AZ1408</f>
        <v>C12X</v>
      </c>
      <c r="BK1408" s="82" t="s">
        <v>28735</v>
      </c>
      <c r="BL1408" s="82">
        <v>4001</v>
      </c>
      <c r="BM1408" s="82" t="s">
        <v>35945</v>
      </c>
      <c r="BN1408" s="82" t="str">
        <f t="shared" si="90"/>
        <v>D12X</v>
      </c>
      <c r="BV1408" s="82" t="s">
        <v>28742</v>
      </c>
      <c r="BW1408" s="82">
        <v>4001</v>
      </c>
      <c r="BX1408" s="82" t="s">
        <v>35945</v>
      </c>
      <c r="BY1408" s="82" t="str">
        <f t="shared" si="91"/>
        <v>E12X</v>
      </c>
    </row>
    <row r="1409" spans="20:77" ht="13.5" customHeight="1">
      <c r="T1409" s="82" t="s">
        <v>28714</v>
      </c>
      <c r="U1409" s="82">
        <v>4002</v>
      </c>
      <c r="V1409" s="82" t="s">
        <v>35947</v>
      </c>
      <c r="W1409" s="82" t="str">
        <f t="shared" si="88"/>
        <v>A12Y</v>
      </c>
      <c r="Y1409" s="82" t="s">
        <v>28846</v>
      </c>
      <c r="AA1409" s="82" t="s">
        <v>35948</v>
      </c>
      <c r="AB1409" s="82" t="s">
        <v>28722</v>
      </c>
      <c r="AC1409" s="82">
        <v>4002</v>
      </c>
      <c r="AD1409" s="82" t="s">
        <v>35947</v>
      </c>
      <c r="AE1409" s="82" t="str">
        <f t="shared" si="89"/>
        <v>B12Y</v>
      </c>
      <c r="AX1409" s="82" t="s">
        <v>28728</v>
      </c>
      <c r="AY1409" s="82">
        <v>4002</v>
      </c>
      <c r="AZ1409" s="82" t="s">
        <v>35947</v>
      </c>
      <c r="BA1409" s="82" t="str">
        <f>AX1409&amp;AZ1409</f>
        <v>C12Y</v>
      </c>
      <c r="BK1409" s="82" t="s">
        <v>28735</v>
      </c>
      <c r="BL1409" s="82">
        <v>4002</v>
      </c>
      <c r="BM1409" s="82" t="s">
        <v>35947</v>
      </c>
      <c r="BN1409" s="82" t="str">
        <f t="shared" si="90"/>
        <v>D12Y</v>
      </c>
      <c r="BV1409" s="82" t="s">
        <v>28742</v>
      </c>
      <c r="BW1409" s="82">
        <v>4002</v>
      </c>
      <c r="BX1409" s="82" t="s">
        <v>35947</v>
      </c>
      <c r="BY1409" s="82" t="str">
        <f t="shared" si="91"/>
        <v>E12Y</v>
      </c>
    </row>
    <row r="1410" spans="20:77" ht="13.5" customHeight="1">
      <c r="T1410" s="82" t="s">
        <v>28714</v>
      </c>
      <c r="U1410" s="82">
        <v>4003</v>
      </c>
      <c r="V1410" s="82" t="s">
        <v>35949</v>
      </c>
      <c r="W1410" s="82" t="str">
        <f t="shared" si="88"/>
        <v>A12Z</v>
      </c>
      <c r="Y1410" s="82" t="s">
        <v>28846</v>
      </c>
      <c r="AA1410" s="82" t="s">
        <v>35950</v>
      </c>
      <c r="AB1410" s="82" t="s">
        <v>28722</v>
      </c>
      <c r="AC1410" s="82">
        <v>4003</v>
      </c>
      <c r="AD1410" s="82" t="s">
        <v>35949</v>
      </c>
      <c r="AE1410" s="82" t="str">
        <f t="shared" si="89"/>
        <v>B12Z</v>
      </c>
      <c r="AX1410" s="82" t="s">
        <v>28728</v>
      </c>
      <c r="AY1410" s="82">
        <v>4003</v>
      </c>
      <c r="AZ1410" s="82" t="s">
        <v>35949</v>
      </c>
      <c r="BA1410" s="82" t="str">
        <f>AX1410&amp;AZ1410</f>
        <v>C12Z</v>
      </c>
      <c r="BK1410" s="82" t="s">
        <v>28735</v>
      </c>
      <c r="BL1410" s="82">
        <v>4003</v>
      </c>
      <c r="BM1410" s="82" t="s">
        <v>35949</v>
      </c>
      <c r="BN1410" s="82" t="str">
        <f t="shared" si="90"/>
        <v>D12Z</v>
      </c>
      <c r="BV1410" s="82" t="s">
        <v>28742</v>
      </c>
      <c r="BW1410" s="82">
        <v>4003</v>
      </c>
      <c r="BX1410" s="82" t="s">
        <v>35949</v>
      </c>
      <c r="BY1410" s="82" t="str">
        <f t="shared" si="91"/>
        <v>E12Z</v>
      </c>
    </row>
    <row r="1411" spans="20:77" ht="13.5" customHeight="1">
      <c r="T1411" s="82" t="s">
        <v>28714</v>
      </c>
      <c r="U1411" s="82">
        <v>4030</v>
      </c>
      <c r="V1411" s="82" t="s">
        <v>35951</v>
      </c>
      <c r="W1411" s="82" t="str">
        <f t="shared" si="88"/>
        <v>A130</v>
      </c>
      <c r="Y1411" s="82" t="s">
        <v>28846</v>
      </c>
      <c r="AA1411" s="82" t="s">
        <v>35952</v>
      </c>
      <c r="AB1411" s="82" t="s">
        <v>28722</v>
      </c>
      <c r="AC1411" s="82">
        <v>4030</v>
      </c>
      <c r="AD1411" s="82" t="s">
        <v>35951</v>
      </c>
      <c r="AE1411" s="82" t="str">
        <f t="shared" si="89"/>
        <v>B130</v>
      </c>
      <c r="AX1411" s="82" t="s">
        <v>28728</v>
      </c>
      <c r="AY1411" s="82">
        <v>4030</v>
      </c>
      <c r="AZ1411" s="82" t="s">
        <v>35951</v>
      </c>
      <c r="BA1411" s="82" t="str">
        <f>AX1411&amp;AZ1411</f>
        <v>C130</v>
      </c>
      <c r="BK1411" s="82" t="s">
        <v>28735</v>
      </c>
      <c r="BL1411" s="82">
        <v>4030</v>
      </c>
      <c r="BM1411" s="82" t="s">
        <v>35951</v>
      </c>
      <c r="BN1411" s="82" t="str">
        <f t="shared" si="90"/>
        <v>D130</v>
      </c>
      <c r="BV1411" s="82" t="s">
        <v>28742</v>
      </c>
      <c r="BW1411" s="82">
        <v>4030</v>
      </c>
      <c r="BX1411" s="82" t="s">
        <v>35951</v>
      </c>
      <c r="BY1411" s="82" t="str">
        <f t="shared" si="91"/>
        <v>E130</v>
      </c>
    </row>
    <row r="1412" spans="20:77" ht="13.5" customHeight="1">
      <c r="T1412" s="82" t="s">
        <v>28714</v>
      </c>
      <c r="U1412" s="82">
        <v>4031</v>
      </c>
      <c r="V1412" s="82" t="s">
        <v>35953</v>
      </c>
      <c r="W1412" s="82" t="str">
        <f t="shared" si="88"/>
        <v>A131</v>
      </c>
      <c r="Y1412" s="82" t="s">
        <v>28846</v>
      </c>
      <c r="AA1412" s="82" t="s">
        <v>35954</v>
      </c>
      <c r="AB1412" s="82" t="s">
        <v>28722</v>
      </c>
      <c r="AC1412" s="82">
        <v>4031</v>
      </c>
      <c r="AD1412" s="82" t="s">
        <v>35953</v>
      </c>
      <c r="AE1412" s="82" t="str">
        <f t="shared" si="89"/>
        <v>B131</v>
      </c>
      <c r="AX1412" s="82" t="s">
        <v>28728</v>
      </c>
      <c r="AY1412" s="82">
        <v>4031</v>
      </c>
      <c r="AZ1412" s="82" t="s">
        <v>35953</v>
      </c>
      <c r="BA1412" s="82" t="str">
        <f>AX1412&amp;AZ1412</f>
        <v>C131</v>
      </c>
      <c r="BK1412" s="82" t="s">
        <v>28735</v>
      </c>
      <c r="BL1412" s="82">
        <v>4031</v>
      </c>
      <c r="BM1412" s="82" t="s">
        <v>35953</v>
      </c>
      <c r="BN1412" s="82" t="str">
        <f t="shared" si="90"/>
        <v>D131</v>
      </c>
      <c r="BV1412" s="82" t="s">
        <v>28742</v>
      </c>
      <c r="BW1412" s="82">
        <v>4031</v>
      </c>
      <c r="BX1412" s="82" t="s">
        <v>35953</v>
      </c>
      <c r="BY1412" s="82" t="str">
        <f t="shared" si="91"/>
        <v>E131</v>
      </c>
    </row>
    <row r="1413" spans="20:77" ht="13.5" customHeight="1">
      <c r="T1413" s="82" t="s">
        <v>28714</v>
      </c>
      <c r="U1413" s="82">
        <v>4032</v>
      </c>
      <c r="V1413" s="82" t="s">
        <v>35955</v>
      </c>
      <c r="W1413" s="82" t="str">
        <f t="shared" si="88"/>
        <v>A132</v>
      </c>
      <c r="Y1413" s="82" t="s">
        <v>28846</v>
      </c>
      <c r="AA1413" s="82" t="s">
        <v>35956</v>
      </c>
      <c r="AB1413" s="82" t="s">
        <v>28722</v>
      </c>
      <c r="AC1413" s="82">
        <v>4032</v>
      </c>
      <c r="AD1413" s="82" t="s">
        <v>35955</v>
      </c>
      <c r="AE1413" s="82" t="str">
        <f t="shared" si="89"/>
        <v>B132</v>
      </c>
      <c r="AX1413" s="82" t="s">
        <v>28728</v>
      </c>
      <c r="AY1413" s="82">
        <v>4032</v>
      </c>
      <c r="AZ1413" s="82" t="s">
        <v>35955</v>
      </c>
      <c r="BA1413" s="82" t="str">
        <f>AX1413&amp;AZ1413</f>
        <v>C132</v>
      </c>
      <c r="BK1413" s="82" t="s">
        <v>28735</v>
      </c>
      <c r="BL1413" s="82">
        <v>4032</v>
      </c>
      <c r="BM1413" s="82" t="s">
        <v>35955</v>
      </c>
      <c r="BN1413" s="82" t="str">
        <f t="shared" si="90"/>
        <v>D132</v>
      </c>
      <c r="BV1413" s="82" t="s">
        <v>28742</v>
      </c>
      <c r="BW1413" s="82">
        <v>4032</v>
      </c>
      <c r="BX1413" s="82" t="s">
        <v>35955</v>
      </c>
      <c r="BY1413" s="82" t="str">
        <f t="shared" si="91"/>
        <v>E132</v>
      </c>
    </row>
    <row r="1414" spans="20:77" ht="13.5" customHeight="1">
      <c r="T1414" s="82" t="s">
        <v>28714</v>
      </c>
      <c r="U1414" s="82">
        <v>4033</v>
      </c>
      <c r="V1414" s="82" t="s">
        <v>35957</v>
      </c>
      <c r="W1414" s="82" t="str">
        <f t="shared" si="88"/>
        <v>A133</v>
      </c>
      <c r="Y1414" s="82" t="s">
        <v>28846</v>
      </c>
      <c r="AA1414" s="82" t="s">
        <v>35958</v>
      </c>
      <c r="AB1414" s="82" t="s">
        <v>28722</v>
      </c>
      <c r="AC1414" s="82">
        <v>4033</v>
      </c>
      <c r="AD1414" s="82" t="s">
        <v>35957</v>
      </c>
      <c r="AE1414" s="82" t="str">
        <f t="shared" si="89"/>
        <v>B133</v>
      </c>
      <c r="AX1414" s="82" t="s">
        <v>28728</v>
      </c>
      <c r="AY1414" s="82">
        <v>4033</v>
      </c>
      <c r="AZ1414" s="82" t="s">
        <v>35957</v>
      </c>
      <c r="BA1414" s="82" t="str">
        <f>AX1414&amp;AZ1414</f>
        <v>C133</v>
      </c>
      <c r="BK1414" s="82" t="s">
        <v>28735</v>
      </c>
      <c r="BL1414" s="82">
        <v>4033</v>
      </c>
      <c r="BM1414" s="82" t="s">
        <v>35957</v>
      </c>
      <c r="BN1414" s="82" t="str">
        <f t="shared" si="90"/>
        <v>D133</v>
      </c>
      <c r="BV1414" s="82" t="s">
        <v>28742</v>
      </c>
      <c r="BW1414" s="82">
        <v>4033</v>
      </c>
      <c r="BX1414" s="82" t="s">
        <v>35957</v>
      </c>
      <c r="BY1414" s="82" t="str">
        <f t="shared" si="91"/>
        <v>E133</v>
      </c>
    </row>
    <row r="1415" spans="20:77" ht="13.5" customHeight="1">
      <c r="T1415" s="82" t="s">
        <v>28714</v>
      </c>
      <c r="U1415" s="82">
        <v>4034</v>
      </c>
      <c r="V1415" s="82" t="s">
        <v>35959</v>
      </c>
      <c r="W1415" s="82" t="str">
        <f t="shared" si="88"/>
        <v>A134</v>
      </c>
      <c r="Y1415" s="82" t="s">
        <v>28846</v>
      </c>
      <c r="AA1415" s="82" t="s">
        <v>35960</v>
      </c>
      <c r="AB1415" s="82" t="s">
        <v>28722</v>
      </c>
      <c r="AC1415" s="82">
        <v>4034</v>
      </c>
      <c r="AD1415" s="82" t="s">
        <v>35959</v>
      </c>
      <c r="AE1415" s="82" t="str">
        <f t="shared" si="89"/>
        <v>B134</v>
      </c>
      <c r="AX1415" s="82" t="s">
        <v>28728</v>
      </c>
      <c r="AY1415" s="82">
        <v>4034</v>
      </c>
      <c r="AZ1415" s="82" t="s">
        <v>35959</v>
      </c>
      <c r="BA1415" s="82" t="str">
        <f>AX1415&amp;AZ1415</f>
        <v>C134</v>
      </c>
      <c r="BK1415" s="82" t="s">
        <v>28735</v>
      </c>
      <c r="BL1415" s="82">
        <v>4034</v>
      </c>
      <c r="BM1415" s="82" t="s">
        <v>35959</v>
      </c>
      <c r="BN1415" s="82" t="str">
        <f t="shared" si="90"/>
        <v>D134</v>
      </c>
      <c r="BV1415" s="82" t="s">
        <v>28742</v>
      </c>
      <c r="BW1415" s="82">
        <v>4034</v>
      </c>
      <c r="BX1415" s="82" t="s">
        <v>35959</v>
      </c>
      <c r="BY1415" s="82" t="str">
        <f t="shared" si="91"/>
        <v>E134</v>
      </c>
    </row>
    <row r="1416" spans="20:77" ht="13.5" customHeight="1">
      <c r="T1416" s="82" t="s">
        <v>28714</v>
      </c>
      <c r="U1416" s="82">
        <v>4035</v>
      </c>
      <c r="V1416" s="82" t="s">
        <v>35961</v>
      </c>
      <c r="W1416" s="82" t="str">
        <f t="shared" si="88"/>
        <v>A135</v>
      </c>
      <c r="Y1416" s="82" t="s">
        <v>28846</v>
      </c>
      <c r="AA1416" s="82" t="s">
        <v>35962</v>
      </c>
      <c r="AB1416" s="82" t="s">
        <v>28722</v>
      </c>
      <c r="AC1416" s="82">
        <v>4035</v>
      </c>
      <c r="AD1416" s="82" t="s">
        <v>35961</v>
      </c>
      <c r="AE1416" s="82" t="str">
        <f t="shared" si="89"/>
        <v>B135</v>
      </c>
      <c r="AX1416" s="82" t="s">
        <v>28728</v>
      </c>
      <c r="AY1416" s="82">
        <v>4035</v>
      </c>
      <c r="AZ1416" s="82" t="s">
        <v>35961</v>
      </c>
      <c r="BA1416" s="82" t="str">
        <f>AX1416&amp;AZ1416</f>
        <v>C135</v>
      </c>
      <c r="BK1416" s="82" t="s">
        <v>28735</v>
      </c>
      <c r="BL1416" s="82">
        <v>4035</v>
      </c>
      <c r="BM1416" s="82" t="s">
        <v>35961</v>
      </c>
      <c r="BN1416" s="82" t="str">
        <f t="shared" si="90"/>
        <v>D135</v>
      </c>
      <c r="BV1416" s="82" t="s">
        <v>28742</v>
      </c>
      <c r="BW1416" s="82">
        <v>4035</v>
      </c>
      <c r="BX1416" s="82" t="s">
        <v>35961</v>
      </c>
      <c r="BY1416" s="82" t="str">
        <f t="shared" si="91"/>
        <v>E135</v>
      </c>
    </row>
    <row r="1417" spans="20:77" ht="13.5" customHeight="1">
      <c r="T1417" s="82" t="s">
        <v>28714</v>
      </c>
      <c r="U1417" s="82">
        <v>4036</v>
      </c>
      <c r="V1417" s="82" t="s">
        <v>35963</v>
      </c>
      <c r="W1417" s="82" t="str">
        <f t="shared" ref="W1417:W1480" si="92">T1417&amp;V1417</f>
        <v>A136</v>
      </c>
      <c r="Y1417" s="82" t="s">
        <v>28846</v>
      </c>
      <c r="AA1417" s="82" t="s">
        <v>35964</v>
      </c>
      <c r="AB1417" s="82" t="s">
        <v>28722</v>
      </c>
      <c r="AC1417" s="82">
        <v>4036</v>
      </c>
      <c r="AD1417" s="82" t="s">
        <v>35963</v>
      </c>
      <c r="AE1417" s="82" t="str">
        <f t="shared" ref="AE1417:AE1480" si="93">AB1417&amp;AD1417</f>
        <v>B136</v>
      </c>
      <c r="AX1417" s="82" t="s">
        <v>28728</v>
      </c>
      <c r="AY1417" s="82">
        <v>4036</v>
      </c>
      <c r="AZ1417" s="82" t="s">
        <v>35963</v>
      </c>
      <c r="BA1417" s="82" t="str">
        <f>AX1417&amp;AZ1417</f>
        <v>C136</v>
      </c>
      <c r="BK1417" s="82" t="s">
        <v>28735</v>
      </c>
      <c r="BL1417" s="82">
        <v>4036</v>
      </c>
      <c r="BM1417" s="82" t="s">
        <v>35963</v>
      </c>
      <c r="BN1417" s="82" t="str">
        <f t="shared" ref="BN1417:BN1480" si="94">BK1417&amp;BM1417</f>
        <v>D136</v>
      </c>
      <c r="BV1417" s="82" t="s">
        <v>28742</v>
      </c>
      <c r="BW1417" s="82">
        <v>4036</v>
      </c>
      <c r="BX1417" s="82" t="s">
        <v>35963</v>
      </c>
      <c r="BY1417" s="82" t="str">
        <f t="shared" ref="BY1417:BY1480" si="95">BV1417&amp;BX1417</f>
        <v>E136</v>
      </c>
    </row>
    <row r="1418" spans="20:77" ht="13.5" customHeight="1">
      <c r="T1418" s="82" t="s">
        <v>28714</v>
      </c>
      <c r="U1418" s="82">
        <v>4037</v>
      </c>
      <c r="V1418" s="82" t="s">
        <v>35965</v>
      </c>
      <c r="W1418" s="82" t="str">
        <f t="shared" si="92"/>
        <v>A137</v>
      </c>
      <c r="Y1418" s="82" t="s">
        <v>28846</v>
      </c>
      <c r="AA1418" s="82" t="s">
        <v>35966</v>
      </c>
      <c r="AB1418" s="82" t="s">
        <v>28722</v>
      </c>
      <c r="AC1418" s="82">
        <v>4037</v>
      </c>
      <c r="AD1418" s="82" t="s">
        <v>35965</v>
      </c>
      <c r="AE1418" s="82" t="str">
        <f t="shared" si="93"/>
        <v>B137</v>
      </c>
      <c r="AX1418" s="82" t="s">
        <v>28728</v>
      </c>
      <c r="AY1418" s="82">
        <v>4037</v>
      </c>
      <c r="AZ1418" s="82" t="s">
        <v>35965</v>
      </c>
      <c r="BA1418" s="82" t="str">
        <f>AX1418&amp;AZ1418</f>
        <v>C137</v>
      </c>
      <c r="BK1418" s="82" t="s">
        <v>28735</v>
      </c>
      <c r="BL1418" s="82">
        <v>4037</v>
      </c>
      <c r="BM1418" s="82" t="s">
        <v>35965</v>
      </c>
      <c r="BN1418" s="82" t="str">
        <f t="shared" si="94"/>
        <v>D137</v>
      </c>
      <c r="BV1418" s="82" t="s">
        <v>28742</v>
      </c>
      <c r="BW1418" s="82">
        <v>4037</v>
      </c>
      <c r="BX1418" s="82" t="s">
        <v>35965</v>
      </c>
      <c r="BY1418" s="82" t="str">
        <f t="shared" si="95"/>
        <v>E137</v>
      </c>
    </row>
    <row r="1419" spans="20:77" ht="13.5" customHeight="1">
      <c r="T1419" s="82" t="s">
        <v>28714</v>
      </c>
      <c r="U1419" s="82">
        <v>4038</v>
      </c>
      <c r="V1419" s="82" t="s">
        <v>35967</v>
      </c>
      <c r="W1419" s="82" t="str">
        <f t="shared" si="92"/>
        <v>A138</v>
      </c>
      <c r="Y1419" s="82" t="s">
        <v>28846</v>
      </c>
      <c r="AA1419" s="82" t="s">
        <v>35968</v>
      </c>
      <c r="AB1419" s="82" t="s">
        <v>28722</v>
      </c>
      <c r="AC1419" s="82">
        <v>4038</v>
      </c>
      <c r="AD1419" s="82" t="s">
        <v>35967</v>
      </c>
      <c r="AE1419" s="82" t="str">
        <f t="shared" si="93"/>
        <v>B138</v>
      </c>
      <c r="AX1419" s="82" t="s">
        <v>28728</v>
      </c>
      <c r="AY1419" s="82">
        <v>4038</v>
      </c>
      <c r="AZ1419" s="82" t="s">
        <v>35967</v>
      </c>
      <c r="BA1419" s="82" t="str">
        <f>AX1419&amp;AZ1419</f>
        <v>C138</v>
      </c>
      <c r="BK1419" s="82" t="s">
        <v>28735</v>
      </c>
      <c r="BL1419" s="82">
        <v>4038</v>
      </c>
      <c r="BM1419" s="82" t="s">
        <v>35967</v>
      </c>
      <c r="BN1419" s="82" t="str">
        <f t="shared" si="94"/>
        <v>D138</v>
      </c>
      <c r="BV1419" s="82" t="s">
        <v>28742</v>
      </c>
      <c r="BW1419" s="82">
        <v>4038</v>
      </c>
      <c r="BX1419" s="82" t="s">
        <v>35967</v>
      </c>
      <c r="BY1419" s="82" t="str">
        <f t="shared" si="95"/>
        <v>E138</v>
      </c>
    </row>
    <row r="1420" spans="20:77" ht="13.5" customHeight="1">
      <c r="T1420" s="82" t="s">
        <v>28714</v>
      </c>
      <c r="U1420" s="82">
        <v>4039</v>
      </c>
      <c r="V1420" s="82" t="s">
        <v>35969</v>
      </c>
      <c r="W1420" s="82" t="str">
        <f t="shared" si="92"/>
        <v>A139</v>
      </c>
      <c r="Y1420" s="82" t="s">
        <v>28846</v>
      </c>
      <c r="AA1420" s="82" t="s">
        <v>35970</v>
      </c>
      <c r="AB1420" s="82" t="s">
        <v>28722</v>
      </c>
      <c r="AC1420" s="82">
        <v>4039</v>
      </c>
      <c r="AD1420" s="82" t="s">
        <v>35969</v>
      </c>
      <c r="AE1420" s="82" t="str">
        <f t="shared" si="93"/>
        <v>B139</v>
      </c>
      <c r="AX1420" s="82" t="s">
        <v>28728</v>
      </c>
      <c r="AY1420" s="82">
        <v>4039</v>
      </c>
      <c r="AZ1420" s="82" t="s">
        <v>35969</v>
      </c>
      <c r="BA1420" s="82" t="str">
        <f>AX1420&amp;AZ1420</f>
        <v>C139</v>
      </c>
      <c r="BK1420" s="82" t="s">
        <v>28735</v>
      </c>
      <c r="BL1420" s="82">
        <v>4039</v>
      </c>
      <c r="BM1420" s="82" t="s">
        <v>35969</v>
      </c>
      <c r="BN1420" s="82" t="str">
        <f t="shared" si="94"/>
        <v>D139</v>
      </c>
      <c r="BV1420" s="82" t="s">
        <v>28742</v>
      </c>
      <c r="BW1420" s="82">
        <v>4039</v>
      </c>
      <c r="BX1420" s="82" t="s">
        <v>35969</v>
      </c>
      <c r="BY1420" s="82" t="str">
        <f t="shared" si="95"/>
        <v>E139</v>
      </c>
    </row>
    <row r="1421" spans="20:77" ht="13.5" customHeight="1">
      <c r="T1421" s="82" t="s">
        <v>28714</v>
      </c>
      <c r="U1421" s="82">
        <v>4040</v>
      </c>
      <c r="V1421" s="82" t="s">
        <v>35971</v>
      </c>
      <c r="W1421" s="82" t="str">
        <f t="shared" si="92"/>
        <v>A13A</v>
      </c>
      <c r="Y1421" s="82" t="s">
        <v>28846</v>
      </c>
      <c r="AA1421" s="82" t="s">
        <v>35972</v>
      </c>
      <c r="AB1421" s="82" t="s">
        <v>28722</v>
      </c>
      <c r="AC1421" s="82">
        <v>4040</v>
      </c>
      <c r="AD1421" s="82" t="s">
        <v>35971</v>
      </c>
      <c r="AE1421" s="82" t="str">
        <f t="shared" si="93"/>
        <v>B13A</v>
      </c>
      <c r="AX1421" s="82" t="s">
        <v>28728</v>
      </c>
      <c r="AY1421" s="82">
        <v>4040</v>
      </c>
      <c r="AZ1421" s="82" t="s">
        <v>35971</v>
      </c>
      <c r="BA1421" s="82" t="str">
        <f>AX1421&amp;AZ1421</f>
        <v>C13A</v>
      </c>
      <c r="BK1421" s="82" t="s">
        <v>28735</v>
      </c>
      <c r="BL1421" s="82">
        <v>4040</v>
      </c>
      <c r="BM1421" s="82" t="s">
        <v>35971</v>
      </c>
      <c r="BN1421" s="82" t="str">
        <f t="shared" si="94"/>
        <v>D13A</v>
      </c>
      <c r="BV1421" s="82" t="s">
        <v>28742</v>
      </c>
      <c r="BW1421" s="82">
        <v>4040</v>
      </c>
      <c r="BX1421" s="82" t="s">
        <v>35971</v>
      </c>
      <c r="BY1421" s="82" t="str">
        <f t="shared" si="95"/>
        <v>E13A</v>
      </c>
    </row>
    <row r="1422" spans="20:77" ht="13.5" customHeight="1">
      <c r="T1422" s="82" t="s">
        <v>28714</v>
      </c>
      <c r="U1422" s="82">
        <v>4041</v>
      </c>
      <c r="V1422" s="82" t="s">
        <v>35973</v>
      </c>
      <c r="W1422" s="82" t="str">
        <f t="shared" si="92"/>
        <v>A13B</v>
      </c>
      <c r="Y1422" s="82" t="s">
        <v>28846</v>
      </c>
      <c r="AA1422" s="82" t="s">
        <v>35974</v>
      </c>
      <c r="AB1422" s="82" t="s">
        <v>28722</v>
      </c>
      <c r="AC1422" s="82">
        <v>4041</v>
      </c>
      <c r="AD1422" s="82" t="s">
        <v>35973</v>
      </c>
      <c r="AE1422" s="82" t="str">
        <f t="shared" si="93"/>
        <v>B13B</v>
      </c>
      <c r="AX1422" s="82" t="s">
        <v>28728</v>
      </c>
      <c r="AY1422" s="82">
        <v>4041</v>
      </c>
      <c r="AZ1422" s="82" t="s">
        <v>35973</v>
      </c>
      <c r="BA1422" s="82" t="str">
        <f>AX1422&amp;AZ1422</f>
        <v>C13B</v>
      </c>
      <c r="BK1422" s="82" t="s">
        <v>28735</v>
      </c>
      <c r="BL1422" s="82">
        <v>4041</v>
      </c>
      <c r="BM1422" s="82" t="s">
        <v>35973</v>
      </c>
      <c r="BN1422" s="82" t="str">
        <f t="shared" si="94"/>
        <v>D13B</v>
      </c>
      <c r="BV1422" s="82" t="s">
        <v>28742</v>
      </c>
      <c r="BW1422" s="82">
        <v>4041</v>
      </c>
      <c r="BX1422" s="82" t="s">
        <v>35973</v>
      </c>
      <c r="BY1422" s="82" t="str">
        <f t="shared" si="95"/>
        <v>E13B</v>
      </c>
    </row>
    <row r="1423" spans="20:77" ht="13.5" customHeight="1">
      <c r="T1423" s="82" t="s">
        <v>28714</v>
      </c>
      <c r="U1423" s="82">
        <v>4042</v>
      </c>
      <c r="V1423" s="82" t="s">
        <v>35975</v>
      </c>
      <c r="W1423" s="82" t="str">
        <f t="shared" si="92"/>
        <v>A13C</v>
      </c>
      <c r="Y1423" s="82" t="s">
        <v>28846</v>
      </c>
      <c r="AA1423" s="82" t="s">
        <v>35976</v>
      </c>
      <c r="AB1423" s="82" t="s">
        <v>28722</v>
      </c>
      <c r="AC1423" s="82">
        <v>4042</v>
      </c>
      <c r="AD1423" s="82" t="s">
        <v>35975</v>
      </c>
      <c r="AE1423" s="82" t="str">
        <f t="shared" si="93"/>
        <v>B13C</v>
      </c>
      <c r="AX1423" s="82" t="s">
        <v>28728</v>
      </c>
      <c r="AY1423" s="82">
        <v>4042</v>
      </c>
      <c r="AZ1423" s="82" t="s">
        <v>35975</v>
      </c>
      <c r="BA1423" s="82" t="str">
        <f>AX1423&amp;AZ1423</f>
        <v>C13C</v>
      </c>
      <c r="BK1423" s="82" t="s">
        <v>28735</v>
      </c>
      <c r="BL1423" s="82">
        <v>4042</v>
      </c>
      <c r="BM1423" s="82" t="s">
        <v>35975</v>
      </c>
      <c r="BN1423" s="82" t="str">
        <f t="shared" si="94"/>
        <v>D13C</v>
      </c>
      <c r="BV1423" s="82" t="s">
        <v>28742</v>
      </c>
      <c r="BW1423" s="82">
        <v>4042</v>
      </c>
      <c r="BX1423" s="82" t="s">
        <v>35975</v>
      </c>
      <c r="BY1423" s="82" t="str">
        <f t="shared" si="95"/>
        <v>E13C</v>
      </c>
    </row>
    <row r="1424" spans="20:77" ht="13.5" customHeight="1">
      <c r="T1424" s="82" t="s">
        <v>28714</v>
      </c>
      <c r="U1424" s="82">
        <v>4043</v>
      </c>
      <c r="V1424" s="82" t="s">
        <v>35977</v>
      </c>
      <c r="W1424" s="82" t="str">
        <f t="shared" si="92"/>
        <v>A13D</v>
      </c>
      <c r="Y1424" s="82" t="s">
        <v>28846</v>
      </c>
      <c r="AA1424" s="82" t="s">
        <v>35978</v>
      </c>
      <c r="AB1424" s="82" t="s">
        <v>28722</v>
      </c>
      <c r="AC1424" s="82">
        <v>4043</v>
      </c>
      <c r="AD1424" s="82" t="s">
        <v>35977</v>
      </c>
      <c r="AE1424" s="82" t="str">
        <f t="shared" si="93"/>
        <v>B13D</v>
      </c>
      <c r="AX1424" s="82" t="s">
        <v>28728</v>
      </c>
      <c r="AY1424" s="82">
        <v>4043</v>
      </c>
      <c r="AZ1424" s="82" t="s">
        <v>35977</v>
      </c>
      <c r="BA1424" s="82" t="str">
        <f>AX1424&amp;AZ1424</f>
        <v>C13D</v>
      </c>
      <c r="BK1424" s="82" t="s">
        <v>28735</v>
      </c>
      <c r="BL1424" s="82">
        <v>4043</v>
      </c>
      <c r="BM1424" s="82" t="s">
        <v>35977</v>
      </c>
      <c r="BN1424" s="82" t="str">
        <f t="shared" si="94"/>
        <v>D13D</v>
      </c>
      <c r="BV1424" s="82" t="s">
        <v>28742</v>
      </c>
      <c r="BW1424" s="82">
        <v>4043</v>
      </c>
      <c r="BX1424" s="82" t="s">
        <v>35977</v>
      </c>
      <c r="BY1424" s="82" t="str">
        <f t="shared" si="95"/>
        <v>E13D</v>
      </c>
    </row>
    <row r="1425" spans="20:77" ht="13.5" customHeight="1">
      <c r="T1425" s="82" t="s">
        <v>28714</v>
      </c>
      <c r="U1425" s="82">
        <v>4044</v>
      </c>
      <c r="V1425" s="82" t="s">
        <v>35979</v>
      </c>
      <c r="W1425" s="82" t="str">
        <f t="shared" si="92"/>
        <v>A13E</v>
      </c>
      <c r="Y1425" s="82" t="s">
        <v>28846</v>
      </c>
      <c r="AA1425" s="82" t="s">
        <v>35980</v>
      </c>
      <c r="AB1425" s="82" t="s">
        <v>28722</v>
      </c>
      <c r="AC1425" s="82">
        <v>4044</v>
      </c>
      <c r="AD1425" s="82" t="s">
        <v>35979</v>
      </c>
      <c r="AE1425" s="82" t="str">
        <f t="shared" si="93"/>
        <v>B13E</v>
      </c>
      <c r="AX1425" s="82" t="s">
        <v>28728</v>
      </c>
      <c r="AY1425" s="82">
        <v>4044</v>
      </c>
      <c r="AZ1425" s="82" t="s">
        <v>35979</v>
      </c>
      <c r="BA1425" s="82" t="str">
        <f>AX1425&amp;AZ1425</f>
        <v>C13E</v>
      </c>
      <c r="BK1425" s="82" t="s">
        <v>28735</v>
      </c>
      <c r="BL1425" s="82">
        <v>4044</v>
      </c>
      <c r="BM1425" s="82" t="s">
        <v>35979</v>
      </c>
      <c r="BN1425" s="82" t="str">
        <f t="shared" si="94"/>
        <v>D13E</v>
      </c>
      <c r="BV1425" s="82" t="s">
        <v>28742</v>
      </c>
      <c r="BW1425" s="82">
        <v>4044</v>
      </c>
      <c r="BX1425" s="82" t="s">
        <v>35979</v>
      </c>
      <c r="BY1425" s="82" t="str">
        <f t="shared" si="95"/>
        <v>E13E</v>
      </c>
    </row>
    <row r="1426" spans="20:77" ht="13.5" customHeight="1">
      <c r="T1426" s="82" t="s">
        <v>28714</v>
      </c>
      <c r="U1426" s="82">
        <v>4045</v>
      </c>
      <c r="V1426" s="82" t="s">
        <v>35981</v>
      </c>
      <c r="W1426" s="82" t="str">
        <f t="shared" si="92"/>
        <v>A13F</v>
      </c>
      <c r="Y1426" s="82" t="s">
        <v>28846</v>
      </c>
      <c r="AA1426" s="82" t="s">
        <v>35982</v>
      </c>
      <c r="AB1426" s="82" t="s">
        <v>28722</v>
      </c>
      <c r="AC1426" s="82">
        <v>4045</v>
      </c>
      <c r="AD1426" s="82" t="s">
        <v>35981</v>
      </c>
      <c r="AE1426" s="82" t="str">
        <f t="shared" si="93"/>
        <v>B13F</v>
      </c>
      <c r="AX1426" s="82" t="s">
        <v>28728</v>
      </c>
      <c r="AY1426" s="82">
        <v>4045</v>
      </c>
      <c r="AZ1426" s="82" t="s">
        <v>35981</v>
      </c>
      <c r="BA1426" s="82" t="str">
        <f>AX1426&amp;AZ1426</f>
        <v>C13F</v>
      </c>
      <c r="BK1426" s="82" t="s">
        <v>28735</v>
      </c>
      <c r="BL1426" s="82">
        <v>4045</v>
      </c>
      <c r="BM1426" s="82" t="s">
        <v>35981</v>
      </c>
      <c r="BN1426" s="82" t="str">
        <f t="shared" si="94"/>
        <v>D13F</v>
      </c>
      <c r="BV1426" s="82" t="s">
        <v>28742</v>
      </c>
      <c r="BW1426" s="82">
        <v>4045</v>
      </c>
      <c r="BX1426" s="82" t="s">
        <v>35981</v>
      </c>
      <c r="BY1426" s="82" t="str">
        <f t="shared" si="95"/>
        <v>E13F</v>
      </c>
    </row>
    <row r="1427" spans="20:77" ht="13.5" customHeight="1">
      <c r="T1427" s="82" t="s">
        <v>28714</v>
      </c>
      <c r="U1427" s="82">
        <v>4046</v>
      </c>
      <c r="V1427" s="82" t="s">
        <v>35983</v>
      </c>
      <c r="W1427" s="82" t="str">
        <f t="shared" si="92"/>
        <v>A13G</v>
      </c>
      <c r="Y1427" s="82" t="s">
        <v>28846</v>
      </c>
      <c r="AA1427" s="82" t="s">
        <v>35984</v>
      </c>
      <c r="AB1427" s="82" t="s">
        <v>28722</v>
      </c>
      <c r="AC1427" s="82">
        <v>4046</v>
      </c>
      <c r="AD1427" s="82" t="s">
        <v>35983</v>
      </c>
      <c r="AE1427" s="82" t="str">
        <f t="shared" si="93"/>
        <v>B13G</v>
      </c>
      <c r="AX1427" s="82" t="s">
        <v>28728</v>
      </c>
      <c r="AY1427" s="82">
        <v>4046</v>
      </c>
      <c r="AZ1427" s="82" t="s">
        <v>35983</v>
      </c>
      <c r="BA1427" s="82" t="str">
        <f>AX1427&amp;AZ1427</f>
        <v>C13G</v>
      </c>
      <c r="BK1427" s="82" t="s">
        <v>28735</v>
      </c>
      <c r="BL1427" s="82">
        <v>4046</v>
      </c>
      <c r="BM1427" s="82" t="s">
        <v>35983</v>
      </c>
      <c r="BN1427" s="82" t="str">
        <f t="shared" si="94"/>
        <v>D13G</v>
      </c>
      <c r="BV1427" s="82" t="s">
        <v>28742</v>
      </c>
      <c r="BW1427" s="82">
        <v>4046</v>
      </c>
      <c r="BX1427" s="82" t="s">
        <v>35983</v>
      </c>
      <c r="BY1427" s="82" t="str">
        <f t="shared" si="95"/>
        <v>E13G</v>
      </c>
    </row>
    <row r="1428" spans="20:77" ht="13.5" customHeight="1">
      <c r="T1428" s="82" t="s">
        <v>28714</v>
      </c>
      <c r="U1428" s="82">
        <v>4047</v>
      </c>
      <c r="V1428" s="82" t="s">
        <v>35985</v>
      </c>
      <c r="W1428" s="82" t="str">
        <f t="shared" si="92"/>
        <v>A13H</v>
      </c>
      <c r="Y1428" s="82" t="s">
        <v>28846</v>
      </c>
      <c r="AA1428" s="82" t="s">
        <v>35986</v>
      </c>
      <c r="AB1428" s="82" t="s">
        <v>28722</v>
      </c>
      <c r="AC1428" s="82">
        <v>4047</v>
      </c>
      <c r="AD1428" s="82" t="s">
        <v>35985</v>
      </c>
      <c r="AE1428" s="82" t="str">
        <f t="shared" si="93"/>
        <v>B13H</v>
      </c>
      <c r="AX1428" s="82" t="s">
        <v>28728</v>
      </c>
      <c r="AY1428" s="82">
        <v>4047</v>
      </c>
      <c r="AZ1428" s="82" t="s">
        <v>35985</v>
      </c>
      <c r="BA1428" s="82" t="str">
        <f>AX1428&amp;AZ1428</f>
        <v>C13H</v>
      </c>
      <c r="BK1428" s="82" t="s">
        <v>28735</v>
      </c>
      <c r="BL1428" s="82">
        <v>4047</v>
      </c>
      <c r="BM1428" s="82" t="s">
        <v>35985</v>
      </c>
      <c r="BN1428" s="82" t="str">
        <f t="shared" si="94"/>
        <v>D13H</v>
      </c>
      <c r="BV1428" s="82" t="s">
        <v>28742</v>
      </c>
      <c r="BW1428" s="82">
        <v>4047</v>
      </c>
      <c r="BX1428" s="82" t="s">
        <v>35985</v>
      </c>
      <c r="BY1428" s="82" t="str">
        <f t="shared" si="95"/>
        <v>E13H</v>
      </c>
    </row>
    <row r="1429" spans="20:77" ht="13.5" customHeight="1">
      <c r="T1429" s="82" t="s">
        <v>28714</v>
      </c>
      <c r="U1429" s="82">
        <v>4048</v>
      </c>
      <c r="V1429" s="82" t="s">
        <v>35987</v>
      </c>
      <c r="W1429" s="82" t="str">
        <f t="shared" si="92"/>
        <v>A13I</v>
      </c>
      <c r="Y1429" s="82" t="s">
        <v>28846</v>
      </c>
      <c r="AA1429" s="82" t="s">
        <v>35988</v>
      </c>
      <c r="AB1429" s="82" t="s">
        <v>28722</v>
      </c>
      <c r="AC1429" s="82">
        <v>4048</v>
      </c>
      <c r="AD1429" s="82" t="s">
        <v>35987</v>
      </c>
      <c r="AE1429" s="82" t="str">
        <f t="shared" si="93"/>
        <v>B13I</v>
      </c>
      <c r="AX1429" s="82" t="s">
        <v>28728</v>
      </c>
      <c r="AY1429" s="82">
        <v>4048</v>
      </c>
      <c r="AZ1429" s="82" t="s">
        <v>35987</v>
      </c>
      <c r="BA1429" s="82" t="str">
        <f>AX1429&amp;AZ1429</f>
        <v>C13I</v>
      </c>
      <c r="BK1429" s="82" t="s">
        <v>28735</v>
      </c>
      <c r="BL1429" s="82">
        <v>4048</v>
      </c>
      <c r="BM1429" s="82" t="s">
        <v>35987</v>
      </c>
      <c r="BN1429" s="82" t="str">
        <f t="shared" si="94"/>
        <v>D13I</v>
      </c>
      <c r="BV1429" s="82" t="s">
        <v>28742</v>
      </c>
      <c r="BW1429" s="82">
        <v>4048</v>
      </c>
      <c r="BX1429" s="82" t="s">
        <v>35987</v>
      </c>
      <c r="BY1429" s="82" t="str">
        <f t="shared" si="95"/>
        <v>E13I</v>
      </c>
    </row>
    <row r="1430" spans="20:77" ht="13.5" customHeight="1">
      <c r="T1430" s="82" t="s">
        <v>28714</v>
      </c>
      <c r="U1430" s="82">
        <v>4049</v>
      </c>
      <c r="V1430" s="82" t="s">
        <v>35989</v>
      </c>
      <c r="W1430" s="82" t="str">
        <f t="shared" si="92"/>
        <v>A13J</v>
      </c>
      <c r="Y1430" s="82" t="s">
        <v>28846</v>
      </c>
      <c r="AA1430" s="82" t="s">
        <v>35990</v>
      </c>
      <c r="AB1430" s="82" t="s">
        <v>28722</v>
      </c>
      <c r="AC1430" s="82">
        <v>4049</v>
      </c>
      <c r="AD1430" s="82" t="s">
        <v>35989</v>
      </c>
      <c r="AE1430" s="82" t="str">
        <f t="shared" si="93"/>
        <v>B13J</v>
      </c>
      <c r="AX1430" s="82" t="s">
        <v>28728</v>
      </c>
      <c r="AY1430" s="82">
        <v>4049</v>
      </c>
      <c r="AZ1430" s="82" t="s">
        <v>35989</v>
      </c>
      <c r="BA1430" s="82" t="str">
        <f>AX1430&amp;AZ1430</f>
        <v>C13J</v>
      </c>
      <c r="BK1430" s="82" t="s">
        <v>28735</v>
      </c>
      <c r="BL1430" s="82">
        <v>4049</v>
      </c>
      <c r="BM1430" s="82" t="s">
        <v>35989</v>
      </c>
      <c r="BN1430" s="82" t="str">
        <f t="shared" si="94"/>
        <v>D13J</v>
      </c>
      <c r="BV1430" s="82" t="s">
        <v>28742</v>
      </c>
      <c r="BW1430" s="82">
        <v>4049</v>
      </c>
      <c r="BX1430" s="82" t="s">
        <v>35989</v>
      </c>
      <c r="BY1430" s="82" t="str">
        <f t="shared" si="95"/>
        <v>E13J</v>
      </c>
    </row>
    <row r="1431" spans="20:77" ht="13.5" customHeight="1">
      <c r="T1431" s="82" t="s">
        <v>28714</v>
      </c>
      <c r="U1431" s="82">
        <v>4050</v>
      </c>
      <c r="V1431" s="82" t="s">
        <v>35991</v>
      </c>
      <c r="W1431" s="82" t="str">
        <f t="shared" si="92"/>
        <v>A13K</v>
      </c>
      <c r="Y1431" s="82" t="s">
        <v>28846</v>
      </c>
      <c r="AA1431" s="82" t="s">
        <v>35992</v>
      </c>
      <c r="AB1431" s="82" t="s">
        <v>28722</v>
      </c>
      <c r="AC1431" s="82">
        <v>4050</v>
      </c>
      <c r="AD1431" s="82" t="s">
        <v>35991</v>
      </c>
      <c r="AE1431" s="82" t="str">
        <f t="shared" si="93"/>
        <v>B13K</v>
      </c>
      <c r="AX1431" s="82" t="s">
        <v>28728</v>
      </c>
      <c r="AY1431" s="82">
        <v>4050</v>
      </c>
      <c r="AZ1431" s="82" t="s">
        <v>35991</v>
      </c>
      <c r="BA1431" s="82" t="str">
        <f>AX1431&amp;AZ1431</f>
        <v>C13K</v>
      </c>
      <c r="BK1431" s="82" t="s">
        <v>28735</v>
      </c>
      <c r="BL1431" s="82">
        <v>4050</v>
      </c>
      <c r="BM1431" s="82" t="s">
        <v>35991</v>
      </c>
      <c r="BN1431" s="82" t="str">
        <f t="shared" si="94"/>
        <v>D13K</v>
      </c>
      <c r="BV1431" s="82" t="s">
        <v>28742</v>
      </c>
      <c r="BW1431" s="82">
        <v>4050</v>
      </c>
      <c r="BX1431" s="82" t="s">
        <v>35991</v>
      </c>
      <c r="BY1431" s="82" t="str">
        <f t="shared" si="95"/>
        <v>E13K</v>
      </c>
    </row>
    <row r="1432" spans="20:77" ht="13.5" customHeight="1">
      <c r="T1432" s="82" t="s">
        <v>28714</v>
      </c>
      <c r="U1432" s="82">
        <v>4051</v>
      </c>
      <c r="V1432" s="82" t="s">
        <v>35993</v>
      </c>
      <c r="W1432" s="82" t="str">
        <f t="shared" si="92"/>
        <v>A13L</v>
      </c>
      <c r="Y1432" s="82" t="s">
        <v>28846</v>
      </c>
      <c r="AA1432" s="82" t="s">
        <v>35994</v>
      </c>
      <c r="AB1432" s="82" t="s">
        <v>28722</v>
      </c>
      <c r="AC1432" s="82">
        <v>4051</v>
      </c>
      <c r="AD1432" s="82" t="s">
        <v>35993</v>
      </c>
      <c r="AE1432" s="82" t="str">
        <f t="shared" si="93"/>
        <v>B13L</v>
      </c>
      <c r="AX1432" s="82" t="s">
        <v>28728</v>
      </c>
      <c r="AY1432" s="82">
        <v>4051</v>
      </c>
      <c r="AZ1432" s="82" t="s">
        <v>35993</v>
      </c>
      <c r="BA1432" s="82" t="str">
        <f>AX1432&amp;AZ1432</f>
        <v>C13L</v>
      </c>
      <c r="BK1432" s="82" t="s">
        <v>28735</v>
      </c>
      <c r="BL1432" s="82">
        <v>4051</v>
      </c>
      <c r="BM1432" s="82" t="s">
        <v>35993</v>
      </c>
      <c r="BN1432" s="82" t="str">
        <f t="shared" si="94"/>
        <v>D13L</v>
      </c>
      <c r="BV1432" s="82" t="s">
        <v>28742</v>
      </c>
      <c r="BW1432" s="82">
        <v>4051</v>
      </c>
      <c r="BX1432" s="82" t="s">
        <v>35993</v>
      </c>
      <c r="BY1432" s="82" t="str">
        <f t="shared" si="95"/>
        <v>E13L</v>
      </c>
    </row>
    <row r="1433" spans="20:77" ht="13.5" customHeight="1">
      <c r="T1433" s="82" t="s">
        <v>28714</v>
      </c>
      <c r="U1433" s="82">
        <v>4052</v>
      </c>
      <c r="V1433" s="82" t="s">
        <v>35995</v>
      </c>
      <c r="W1433" s="82" t="str">
        <f t="shared" si="92"/>
        <v>A13M</v>
      </c>
      <c r="Y1433" s="82" t="s">
        <v>28846</v>
      </c>
      <c r="AA1433" s="82" t="s">
        <v>35996</v>
      </c>
      <c r="AB1433" s="82" t="s">
        <v>28722</v>
      </c>
      <c r="AC1433" s="82">
        <v>4052</v>
      </c>
      <c r="AD1433" s="82" t="s">
        <v>35995</v>
      </c>
      <c r="AE1433" s="82" t="str">
        <f t="shared" si="93"/>
        <v>B13M</v>
      </c>
      <c r="AX1433" s="82" t="s">
        <v>28728</v>
      </c>
      <c r="AY1433" s="82">
        <v>4052</v>
      </c>
      <c r="AZ1433" s="82" t="s">
        <v>35995</v>
      </c>
      <c r="BA1433" s="82" t="str">
        <f>AX1433&amp;AZ1433</f>
        <v>C13M</v>
      </c>
      <c r="BK1433" s="82" t="s">
        <v>28735</v>
      </c>
      <c r="BL1433" s="82">
        <v>4052</v>
      </c>
      <c r="BM1433" s="82" t="s">
        <v>35995</v>
      </c>
      <c r="BN1433" s="82" t="str">
        <f t="shared" si="94"/>
        <v>D13M</v>
      </c>
      <c r="BV1433" s="82" t="s">
        <v>28742</v>
      </c>
      <c r="BW1433" s="82">
        <v>4052</v>
      </c>
      <c r="BX1433" s="82" t="s">
        <v>35995</v>
      </c>
      <c r="BY1433" s="82" t="str">
        <f t="shared" si="95"/>
        <v>E13M</v>
      </c>
    </row>
    <row r="1434" spans="20:77" ht="13.5" customHeight="1">
      <c r="T1434" s="82" t="s">
        <v>28714</v>
      </c>
      <c r="U1434" s="82">
        <v>4053</v>
      </c>
      <c r="V1434" s="82" t="s">
        <v>35997</v>
      </c>
      <c r="W1434" s="82" t="str">
        <f t="shared" si="92"/>
        <v>A13N</v>
      </c>
      <c r="Y1434" s="82" t="s">
        <v>28846</v>
      </c>
      <c r="AA1434" s="82" t="s">
        <v>35998</v>
      </c>
      <c r="AB1434" s="82" t="s">
        <v>28722</v>
      </c>
      <c r="AC1434" s="82">
        <v>4053</v>
      </c>
      <c r="AD1434" s="82" t="s">
        <v>35997</v>
      </c>
      <c r="AE1434" s="82" t="str">
        <f t="shared" si="93"/>
        <v>B13N</v>
      </c>
      <c r="AX1434" s="82" t="s">
        <v>28728</v>
      </c>
      <c r="AY1434" s="82">
        <v>4053</v>
      </c>
      <c r="AZ1434" s="82" t="s">
        <v>35997</v>
      </c>
      <c r="BA1434" s="82" t="str">
        <f>AX1434&amp;AZ1434</f>
        <v>C13N</v>
      </c>
      <c r="BK1434" s="82" t="s">
        <v>28735</v>
      </c>
      <c r="BL1434" s="82">
        <v>4053</v>
      </c>
      <c r="BM1434" s="82" t="s">
        <v>35997</v>
      </c>
      <c r="BN1434" s="82" t="str">
        <f t="shared" si="94"/>
        <v>D13N</v>
      </c>
      <c r="BV1434" s="82" t="s">
        <v>28742</v>
      </c>
      <c r="BW1434" s="82">
        <v>4053</v>
      </c>
      <c r="BX1434" s="82" t="s">
        <v>35997</v>
      </c>
      <c r="BY1434" s="82" t="str">
        <f t="shared" si="95"/>
        <v>E13N</v>
      </c>
    </row>
    <row r="1435" spans="20:77" ht="13.5" customHeight="1">
      <c r="T1435" s="82" t="s">
        <v>28714</v>
      </c>
      <c r="U1435" s="82">
        <v>4054</v>
      </c>
      <c r="V1435" s="82" t="s">
        <v>35999</v>
      </c>
      <c r="W1435" s="82" t="str">
        <f t="shared" si="92"/>
        <v>A13O</v>
      </c>
      <c r="Y1435" s="82" t="s">
        <v>28846</v>
      </c>
      <c r="AA1435" s="82" t="s">
        <v>36000</v>
      </c>
      <c r="AB1435" s="82" t="s">
        <v>28722</v>
      </c>
      <c r="AC1435" s="82">
        <v>4054</v>
      </c>
      <c r="AD1435" s="82" t="s">
        <v>35999</v>
      </c>
      <c r="AE1435" s="82" t="str">
        <f t="shared" si="93"/>
        <v>B13O</v>
      </c>
      <c r="AX1435" s="82" t="s">
        <v>28728</v>
      </c>
      <c r="AY1435" s="82">
        <v>4054</v>
      </c>
      <c r="AZ1435" s="82" t="s">
        <v>35999</v>
      </c>
      <c r="BA1435" s="82" t="str">
        <f>AX1435&amp;AZ1435</f>
        <v>C13O</v>
      </c>
      <c r="BK1435" s="82" t="s">
        <v>28735</v>
      </c>
      <c r="BL1435" s="82">
        <v>4054</v>
      </c>
      <c r="BM1435" s="82" t="s">
        <v>35999</v>
      </c>
      <c r="BN1435" s="82" t="str">
        <f t="shared" si="94"/>
        <v>D13O</v>
      </c>
      <c r="BV1435" s="82" t="s">
        <v>28742</v>
      </c>
      <c r="BW1435" s="82">
        <v>4054</v>
      </c>
      <c r="BX1435" s="82" t="s">
        <v>35999</v>
      </c>
      <c r="BY1435" s="82" t="str">
        <f t="shared" si="95"/>
        <v>E13O</v>
      </c>
    </row>
    <row r="1436" spans="20:77" ht="13.5" customHeight="1">
      <c r="T1436" s="82" t="s">
        <v>28714</v>
      </c>
      <c r="U1436" s="82">
        <v>4055</v>
      </c>
      <c r="V1436" s="82" t="s">
        <v>36001</v>
      </c>
      <c r="W1436" s="82" t="str">
        <f t="shared" si="92"/>
        <v>A13P</v>
      </c>
      <c r="Y1436" s="82" t="s">
        <v>28846</v>
      </c>
      <c r="AA1436" s="82" t="s">
        <v>36002</v>
      </c>
      <c r="AB1436" s="82" t="s">
        <v>28722</v>
      </c>
      <c r="AC1436" s="82">
        <v>4055</v>
      </c>
      <c r="AD1436" s="82" t="s">
        <v>36001</v>
      </c>
      <c r="AE1436" s="82" t="str">
        <f t="shared" si="93"/>
        <v>B13P</v>
      </c>
      <c r="AX1436" s="82" t="s">
        <v>28728</v>
      </c>
      <c r="AY1436" s="82">
        <v>4055</v>
      </c>
      <c r="AZ1436" s="82" t="s">
        <v>36001</v>
      </c>
      <c r="BA1436" s="82" t="str">
        <f>AX1436&amp;AZ1436</f>
        <v>C13P</v>
      </c>
      <c r="BK1436" s="82" t="s">
        <v>28735</v>
      </c>
      <c r="BL1436" s="82">
        <v>4055</v>
      </c>
      <c r="BM1436" s="82" t="s">
        <v>36001</v>
      </c>
      <c r="BN1436" s="82" t="str">
        <f t="shared" si="94"/>
        <v>D13P</v>
      </c>
      <c r="BV1436" s="82" t="s">
        <v>28742</v>
      </c>
      <c r="BW1436" s="82">
        <v>4055</v>
      </c>
      <c r="BX1436" s="82" t="s">
        <v>36001</v>
      </c>
      <c r="BY1436" s="82" t="str">
        <f t="shared" si="95"/>
        <v>E13P</v>
      </c>
    </row>
    <row r="1437" spans="20:77" ht="13.5" customHeight="1">
      <c r="T1437" s="82" t="s">
        <v>28714</v>
      </c>
      <c r="U1437" s="82">
        <v>4056</v>
      </c>
      <c r="V1437" s="82" t="s">
        <v>36003</v>
      </c>
      <c r="W1437" s="82" t="str">
        <f t="shared" si="92"/>
        <v>A13Q</v>
      </c>
      <c r="Y1437" s="82" t="s">
        <v>28846</v>
      </c>
      <c r="AA1437" s="82" t="s">
        <v>36004</v>
      </c>
      <c r="AB1437" s="82" t="s">
        <v>28722</v>
      </c>
      <c r="AC1437" s="82">
        <v>4056</v>
      </c>
      <c r="AD1437" s="82" t="s">
        <v>36003</v>
      </c>
      <c r="AE1437" s="82" t="str">
        <f t="shared" si="93"/>
        <v>B13Q</v>
      </c>
      <c r="AX1437" s="82" t="s">
        <v>28728</v>
      </c>
      <c r="AY1437" s="82">
        <v>4056</v>
      </c>
      <c r="AZ1437" s="82" t="s">
        <v>36003</v>
      </c>
      <c r="BA1437" s="82" t="str">
        <f>AX1437&amp;AZ1437</f>
        <v>C13Q</v>
      </c>
      <c r="BK1437" s="82" t="s">
        <v>28735</v>
      </c>
      <c r="BL1437" s="82">
        <v>4056</v>
      </c>
      <c r="BM1437" s="82" t="s">
        <v>36003</v>
      </c>
      <c r="BN1437" s="82" t="str">
        <f t="shared" si="94"/>
        <v>D13Q</v>
      </c>
      <c r="BV1437" s="82" t="s">
        <v>28742</v>
      </c>
      <c r="BW1437" s="82">
        <v>4056</v>
      </c>
      <c r="BX1437" s="82" t="s">
        <v>36003</v>
      </c>
      <c r="BY1437" s="82" t="str">
        <f t="shared" si="95"/>
        <v>E13Q</v>
      </c>
    </row>
    <row r="1438" spans="20:77" ht="13.5" customHeight="1">
      <c r="T1438" s="82" t="s">
        <v>28714</v>
      </c>
      <c r="U1438" s="82">
        <v>4057</v>
      </c>
      <c r="V1438" s="82" t="s">
        <v>36005</v>
      </c>
      <c r="W1438" s="82" t="str">
        <f t="shared" si="92"/>
        <v>A13R</v>
      </c>
      <c r="Y1438" s="82" t="s">
        <v>28846</v>
      </c>
      <c r="AA1438" s="82" t="s">
        <v>36006</v>
      </c>
      <c r="AB1438" s="82" t="s">
        <v>28722</v>
      </c>
      <c r="AC1438" s="82">
        <v>4057</v>
      </c>
      <c r="AD1438" s="82" t="s">
        <v>36005</v>
      </c>
      <c r="AE1438" s="82" t="str">
        <f t="shared" si="93"/>
        <v>B13R</v>
      </c>
      <c r="AX1438" s="82" t="s">
        <v>28728</v>
      </c>
      <c r="AY1438" s="82">
        <v>4057</v>
      </c>
      <c r="AZ1438" s="82" t="s">
        <v>36005</v>
      </c>
      <c r="BA1438" s="82" t="str">
        <f>AX1438&amp;AZ1438</f>
        <v>C13R</v>
      </c>
      <c r="BK1438" s="82" t="s">
        <v>28735</v>
      </c>
      <c r="BL1438" s="82">
        <v>4057</v>
      </c>
      <c r="BM1438" s="82" t="s">
        <v>36005</v>
      </c>
      <c r="BN1438" s="82" t="str">
        <f t="shared" si="94"/>
        <v>D13R</v>
      </c>
      <c r="BV1438" s="82" t="s">
        <v>28742</v>
      </c>
      <c r="BW1438" s="82">
        <v>4057</v>
      </c>
      <c r="BX1438" s="82" t="s">
        <v>36005</v>
      </c>
      <c r="BY1438" s="82" t="str">
        <f t="shared" si="95"/>
        <v>E13R</v>
      </c>
    </row>
    <row r="1439" spans="20:77" ht="13.5" customHeight="1">
      <c r="T1439" s="82" t="s">
        <v>28714</v>
      </c>
      <c r="U1439" s="82">
        <v>4058</v>
      </c>
      <c r="V1439" s="82" t="s">
        <v>36007</v>
      </c>
      <c r="W1439" s="82" t="str">
        <f t="shared" si="92"/>
        <v>A13S</v>
      </c>
      <c r="Y1439" s="82" t="s">
        <v>28846</v>
      </c>
      <c r="AA1439" s="82" t="s">
        <v>36008</v>
      </c>
      <c r="AB1439" s="82" t="s">
        <v>28722</v>
      </c>
      <c r="AC1439" s="82">
        <v>4058</v>
      </c>
      <c r="AD1439" s="82" t="s">
        <v>36007</v>
      </c>
      <c r="AE1439" s="82" t="str">
        <f t="shared" si="93"/>
        <v>B13S</v>
      </c>
      <c r="AX1439" s="82" t="s">
        <v>28728</v>
      </c>
      <c r="AY1439" s="82">
        <v>4058</v>
      </c>
      <c r="AZ1439" s="82" t="s">
        <v>36007</v>
      </c>
      <c r="BA1439" s="82" t="str">
        <f>AX1439&amp;AZ1439</f>
        <v>C13S</v>
      </c>
      <c r="BK1439" s="82" t="s">
        <v>28735</v>
      </c>
      <c r="BL1439" s="82">
        <v>4058</v>
      </c>
      <c r="BM1439" s="82" t="s">
        <v>36007</v>
      </c>
      <c r="BN1439" s="82" t="str">
        <f t="shared" si="94"/>
        <v>D13S</v>
      </c>
      <c r="BV1439" s="82" t="s">
        <v>28742</v>
      </c>
      <c r="BW1439" s="82">
        <v>4058</v>
      </c>
      <c r="BX1439" s="82" t="s">
        <v>36007</v>
      </c>
      <c r="BY1439" s="82" t="str">
        <f t="shared" si="95"/>
        <v>E13S</v>
      </c>
    </row>
    <row r="1440" spans="20:77" ht="13.5" customHeight="1">
      <c r="T1440" s="82" t="s">
        <v>28714</v>
      </c>
      <c r="U1440" s="82">
        <v>4059</v>
      </c>
      <c r="V1440" s="82" t="s">
        <v>36009</v>
      </c>
      <c r="W1440" s="82" t="str">
        <f t="shared" si="92"/>
        <v>A13T</v>
      </c>
      <c r="Y1440" s="82" t="s">
        <v>28846</v>
      </c>
      <c r="AA1440" s="82" t="s">
        <v>36010</v>
      </c>
      <c r="AB1440" s="82" t="s">
        <v>28722</v>
      </c>
      <c r="AC1440" s="82">
        <v>4059</v>
      </c>
      <c r="AD1440" s="82" t="s">
        <v>36009</v>
      </c>
      <c r="AE1440" s="82" t="str">
        <f t="shared" si="93"/>
        <v>B13T</v>
      </c>
      <c r="AX1440" s="82" t="s">
        <v>28728</v>
      </c>
      <c r="AY1440" s="82">
        <v>4059</v>
      </c>
      <c r="AZ1440" s="82" t="s">
        <v>36009</v>
      </c>
      <c r="BA1440" s="82" t="str">
        <f>AX1440&amp;AZ1440</f>
        <v>C13T</v>
      </c>
      <c r="BK1440" s="82" t="s">
        <v>28735</v>
      </c>
      <c r="BL1440" s="82">
        <v>4059</v>
      </c>
      <c r="BM1440" s="82" t="s">
        <v>36009</v>
      </c>
      <c r="BN1440" s="82" t="str">
        <f t="shared" si="94"/>
        <v>D13T</v>
      </c>
      <c r="BV1440" s="82" t="s">
        <v>28742</v>
      </c>
      <c r="BW1440" s="82">
        <v>4059</v>
      </c>
      <c r="BX1440" s="82" t="s">
        <v>36009</v>
      </c>
      <c r="BY1440" s="82" t="str">
        <f t="shared" si="95"/>
        <v>E13T</v>
      </c>
    </row>
    <row r="1441" spans="20:77" ht="13.5" customHeight="1">
      <c r="T1441" s="82" t="s">
        <v>28714</v>
      </c>
      <c r="U1441" s="82">
        <v>4060</v>
      </c>
      <c r="V1441" s="82" t="s">
        <v>36011</v>
      </c>
      <c r="W1441" s="82" t="str">
        <f t="shared" si="92"/>
        <v>A13U</v>
      </c>
      <c r="Y1441" s="82" t="s">
        <v>28846</v>
      </c>
      <c r="AA1441" s="82" t="s">
        <v>36012</v>
      </c>
      <c r="AB1441" s="82" t="s">
        <v>28722</v>
      </c>
      <c r="AC1441" s="82">
        <v>4060</v>
      </c>
      <c r="AD1441" s="82" t="s">
        <v>36011</v>
      </c>
      <c r="AE1441" s="82" t="str">
        <f t="shared" si="93"/>
        <v>B13U</v>
      </c>
      <c r="AX1441" s="82" t="s">
        <v>28728</v>
      </c>
      <c r="AY1441" s="82">
        <v>4060</v>
      </c>
      <c r="AZ1441" s="82" t="s">
        <v>36011</v>
      </c>
      <c r="BA1441" s="82" t="str">
        <f>AX1441&amp;AZ1441</f>
        <v>C13U</v>
      </c>
      <c r="BK1441" s="82" t="s">
        <v>28735</v>
      </c>
      <c r="BL1441" s="82">
        <v>4060</v>
      </c>
      <c r="BM1441" s="82" t="s">
        <v>36011</v>
      </c>
      <c r="BN1441" s="82" t="str">
        <f t="shared" si="94"/>
        <v>D13U</v>
      </c>
      <c r="BV1441" s="82" t="s">
        <v>28742</v>
      </c>
      <c r="BW1441" s="82">
        <v>4060</v>
      </c>
      <c r="BX1441" s="82" t="s">
        <v>36011</v>
      </c>
      <c r="BY1441" s="82" t="str">
        <f t="shared" si="95"/>
        <v>E13U</v>
      </c>
    </row>
    <row r="1442" spans="20:77" ht="13.5" customHeight="1">
      <c r="T1442" s="82" t="s">
        <v>28714</v>
      </c>
      <c r="U1442" s="82">
        <v>4061</v>
      </c>
      <c r="V1442" s="82" t="s">
        <v>36013</v>
      </c>
      <c r="W1442" s="82" t="str">
        <f t="shared" si="92"/>
        <v>A13V</v>
      </c>
      <c r="Y1442" s="82" t="s">
        <v>28846</v>
      </c>
      <c r="AA1442" s="82" t="s">
        <v>36014</v>
      </c>
      <c r="AB1442" s="82" t="s">
        <v>28722</v>
      </c>
      <c r="AC1442" s="82">
        <v>4061</v>
      </c>
      <c r="AD1442" s="82" t="s">
        <v>36013</v>
      </c>
      <c r="AE1442" s="82" t="str">
        <f t="shared" si="93"/>
        <v>B13V</v>
      </c>
      <c r="AX1442" s="82" t="s">
        <v>28728</v>
      </c>
      <c r="AY1442" s="82">
        <v>4061</v>
      </c>
      <c r="AZ1442" s="82" t="s">
        <v>36013</v>
      </c>
      <c r="BA1442" s="82" t="str">
        <f>AX1442&amp;AZ1442</f>
        <v>C13V</v>
      </c>
      <c r="BK1442" s="82" t="s">
        <v>28735</v>
      </c>
      <c r="BL1442" s="82">
        <v>4061</v>
      </c>
      <c r="BM1442" s="82" t="s">
        <v>36013</v>
      </c>
      <c r="BN1442" s="82" t="str">
        <f t="shared" si="94"/>
        <v>D13V</v>
      </c>
      <c r="BV1442" s="82" t="s">
        <v>28742</v>
      </c>
      <c r="BW1442" s="82">
        <v>4061</v>
      </c>
      <c r="BX1442" s="82" t="s">
        <v>36013</v>
      </c>
      <c r="BY1442" s="82" t="str">
        <f t="shared" si="95"/>
        <v>E13V</v>
      </c>
    </row>
    <row r="1443" spans="20:77" ht="13.5" customHeight="1">
      <c r="T1443" s="82" t="s">
        <v>28714</v>
      </c>
      <c r="U1443" s="82">
        <v>4062</v>
      </c>
      <c r="V1443" s="82" t="s">
        <v>36015</v>
      </c>
      <c r="W1443" s="82" t="str">
        <f t="shared" si="92"/>
        <v>A13W</v>
      </c>
      <c r="Y1443" s="82" t="s">
        <v>28846</v>
      </c>
      <c r="AA1443" s="82" t="s">
        <v>36016</v>
      </c>
      <c r="AB1443" s="82" t="s">
        <v>28722</v>
      </c>
      <c r="AC1443" s="82">
        <v>4062</v>
      </c>
      <c r="AD1443" s="82" t="s">
        <v>36015</v>
      </c>
      <c r="AE1443" s="82" t="str">
        <f t="shared" si="93"/>
        <v>B13W</v>
      </c>
      <c r="AX1443" s="82" t="s">
        <v>28728</v>
      </c>
      <c r="AY1443" s="82">
        <v>4062</v>
      </c>
      <c r="AZ1443" s="82" t="s">
        <v>36015</v>
      </c>
      <c r="BA1443" s="82" t="str">
        <f>AX1443&amp;AZ1443</f>
        <v>C13W</v>
      </c>
      <c r="BK1443" s="82" t="s">
        <v>28735</v>
      </c>
      <c r="BL1443" s="82">
        <v>4062</v>
      </c>
      <c r="BM1443" s="82" t="s">
        <v>36015</v>
      </c>
      <c r="BN1443" s="82" t="str">
        <f t="shared" si="94"/>
        <v>D13W</v>
      </c>
      <c r="BV1443" s="82" t="s">
        <v>28742</v>
      </c>
      <c r="BW1443" s="82">
        <v>4062</v>
      </c>
      <c r="BX1443" s="82" t="s">
        <v>36015</v>
      </c>
      <c r="BY1443" s="82" t="str">
        <f t="shared" si="95"/>
        <v>E13W</v>
      </c>
    </row>
    <row r="1444" spans="20:77" ht="13.5" customHeight="1">
      <c r="T1444" s="82" t="s">
        <v>28714</v>
      </c>
      <c r="U1444" s="82">
        <v>4063</v>
      </c>
      <c r="V1444" s="82" t="s">
        <v>36017</v>
      </c>
      <c r="W1444" s="82" t="str">
        <f t="shared" si="92"/>
        <v>A13X</v>
      </c>
      <c r="Y1444" s="82" t="s">
        <v>28846</v>
      </c>
      <c r="AA1444" s="82" t="s">
        <v>33532</v>
      </c>
      <c r="AB1444" s="82" t="s">
        <v>28722</v>
      </c>
      <c r="AC1444" s="82">
        <v>4063</v>
      </c>
      <c r="AD1444" s="82" t="s">
        <v>36017</v>
      </c>
      <c r="AE1444" s="82" t="str">
        <f t="shared" si="93"/>
        <v>B13X</v>
      </c>
      <c r="AX1444" s="82" t="s">
        <v>28728</v>
      </c>
      <c r="AY1444" s="82">
        <v>4063</v>
      </c>
      <c r="AZ1444" s="82" t="s">
        <v>36017</v>
      </c>
      <c r="BA1444" s="82" t="str">
        <f>AX1444&amp;AZ1444</f>
        <v>C13X</v>
      </c>
      <c r="BK1444" s="82" t="s">
        <v>28735</v>
      </c>
      <c r="BL1444" s="82">
        <v>4063</v>
      </c>
      <c r="BM1444" s="82" t="s">
        <v>36017</v>
      </c>
      <c r="BN1444" s="82" t="str">
        <f t="shared" si="94"/>
        <v>D13X</v>
      </c>
      <c r="BV1444" s="82" t="s">
        <v>28742</v>
      </c>
      <c r="BW1444" s="82">
        <v>4063</v>
      </c>
      <c r="BX1444" s="82" t="s">
        <v>36017</v>
      </c>
      <c r="BY1444" s="82" t="str">
        <f t="shared" si="95"/>
        <v>E13X</v>
      </c>
    </row>
    <row r="1445" spans="20:77" ht="13.5" customHeight="1">
      <c r="T1445" s="82" t="s">
        <v>28714</v>
      </c>
      <c r="U1445" s="82">
        <v>4064</v>
      </c>
      <c r="V1445" s="82" t="s">
        <v>36018</v>
      </c>
      <c r="W1445" s="82" t="str">
        <f t="shared" si="92"/>
        <v>A13Y</v>
      </c>
      <c r="Y1445" s="82" t="s">
        <v>28846</v>
      </c>
      <c r="AA1445" s="82" t="s">
        <v>33535</v>
      </c>
      <c r="AB1445" s="82" t="s">
        <v>28722</v>
      </c>
      <c r="AC1445" s="82">
        <v>4064</v>
      </c>
      <c r="AD1445" s="82" t="s">
        <v>36018</v>
      </c>
      <c r="AE1445" s="82" t="str">
        <f t="shared" si="93"/>
        <v>B13Y</v>
      </c>
      <c r="AX1445" s="82" t="s">
        <v>28728</v>
      </c>
      <c r="AY1445" s="82">
        <v>4064</v>
      </c>
      <c r="AZ1445" s="82" t="s">
        <v>36018</v>
      </c>
      <c r="BA1445" s="82" t="str">
        <f>AX1445&amp;AZ1445</f>
        <v>C13Y</v>
      </c>
      <c r="BK1445" s="82" t="s">
        <v>28735</v>
      </c>
      <c r="BL1445" s="82">
        <v>4064</v>
      </c>
      <c r="BM1445" s="82" t="s">
        <v>36018</v>
      </c>
      <c r="BN1445" s="82" t="str">
        <f t="shared" si="94"/>
        <v>D13Y</v>
      </c>
      <c r="BV1445" s="82" t="s">
        <v>28742</v>
      </c>
      <c r="BW1445" s="82">
        <v>4064</v>
      </c>
      <c r="BX1445" s="82" t="s">
        <v>36018</v>
      </c>
      <c r="BY1445" s="82" t="str">
        <f t="shared" si="95"/>
        <v>E13Y</v>
      </c>
    </row>
    <row r="1446" spans="20:77" ht="13.5" customHeight="1">
      <c r="T1446" s="82" t="s">
        <v>28714</v>
      </c>
      <c r="U1446" s="82">
        <v>4065</v>
      </c>
      <c r="V1446" s="82" t="s">
        <v>36019</v>
      </c>
      <c r="W1446" s="82" t="str">
        <f t="shared" si="92"/>
        <v>A13Z</v>
      </c>
      <c r="Y1446" s="82" t="s">
        <v>28846</v>
      </c>
      <c r="AA1446" s="82" t="s">
        <v>36020</v>
      </c>
      <c r="AB1446" s="82" t="s">
        <v>28722</v>
      </c>
      <c r="AC1446" s="82">
        <v>4065</v>
      </c>
      <c r="AD1446" s="82" t="s">
        <v>36019</v>
      </c>
      <c r="AE1446" s="82" t="str">
        <f t="shared" si="93"/>
        <v>B13Z</v>
      </c>
      <c r="AX1446" s="82" t="s">
        <v>28728</v>
      </c>
      <c r="AY1446" s="82">
        <v>4065</v>
      </c>
      <c r="AZ1446" s="82" t="s">
        <v>36019</v>
      </c>
      <c r="BA1446" s="82" t="str">
        <f>AX1446&amp;AZ1446</f>
        <v>C13Z</v>
      </c>
      <c r="BK1446" s="82" t="s">
        <v>28735</v>
      </c>
      <c r="BL1446" s="82">
        <v>4065</v>
      </c>
      <c r="BM1446" s="82" t="s">
        <v>36019</v>
      </c>
      <c r="BN1446" s="82" t="str">
        <f t="shared" si="94"/>
        <v>D13Z</v>
      </c>
      <c r="BV1446" s="82" t="s">
        <v>28742</v>
      </c>
      <c r="BW1446" s="82">
        <v>4065</v>
      </c>
      <c r="BX1446" s="82" t="s">
        <v>36019</v>
      </c>
      <c r="BY1446" s="82" t="str">
        <f t="shared" si="95"/>
        <v>E13Z</v>
      </c>
    </row>
    <row r="1447" spans="20:77" ht="13.5" customHeight="1">
      <c r="T1447" s="82" t="s">
        <v>28714</v>
      </c>
      <c r="U1447" s="82">
        <v>4092</v>
      </c>
      <c r="V1447" s="82" t="s">
        <v>36021</v>
      </c>
      <c r="W1447" s="82" t="str">
        <f t="shared" si="92"/>
        <v>A140</v>
      </c>
      <c r="Y1447" s="82" t="s">
        <v>28846</v>
      </c>
      <c r="AA1447" s="82" t="s">
        <v>36022</v>
      </c>
      <c r="AB1447" s="82" t="s">
        <v>28722</v>
      </c>
      <c r="AC1447" s="82">
        <v>4092</v>
      </c>
      <c r="AD1447" s="82" t="s">
        <v>36021</v>
      </c>
      <c r="AE1447" s="82" t="str">
        <f t="shared" si="93"/>
        <v>B140</v>
      </c>
      <c r="AX1447" s="82" t="s">
        <v>28728</v>
      </c>
      <c r="AY1447" s="82">
        <v>4092</v>
      </c>
      <c r="AZ1447" s="82" t="s">
        <v>36021</v>
      </c>
      <c r="BA1447" s="82" t="str">
        <f>AX1447&amp;AZ1447</f>
        <v>C140</v>
      </c>
      <c r="BK1447" s="82" t="s">
        <v>28735</v>
      </c>
      <c r="BL1447" s="82">
        <v>4092</v>
      </c>
      <c r="BM1447" s="82" t="s">
        <v>36021</v>
      </c>
      <c r="BN1447" s="82" t="str">
        <f t="shared" si="94"/>
        <v>D140</v>
      </c>
      <c r="BV1447" s="82" t="s">
        <v>28742</v>
      </c>
      <c r="BW1447" s="82">
        <v>4092</v>
      </c>
      <c r="BX1447" s="82" t="s">
        <v>36021</v>
      </c>
      <c r="BY1447" s="82" t="str">
        <f t="shared" si="95"/>
        <v>E140</v>
      </c>
    </row>
    <row r="1448" spans="20:77" ht="13.5" customHeight="1">
      <c r="T1448" s="82" t="s">
        <v>28714</v>
      </c>
      <c r="U1448" s="82">
        <v>4093</v>
      </c>
      <c r="V1448" s="82" t="s">
        <v>36023</v>
      </c>
      <c r="W1448" s="82" t="str">
        <f t="shared" si="92"/>
        <v>A141</v>
      </c>
      <c r="Y1448" s="82" t="s">
        <v>28846</v>
      </c>
      <c r="AA1448" s="82" t="s">
        <v>36024</v>
      </c>
      <c r="AB1448" s="82" t="s">
        <v>28722</v>
      </c>
      <c r="AC1448" s="82">
        <v>4093</v>
      </c>
      <c r="AD1448" s="82" t="s">
        <v>36023</v>
      </c>
      <c r="AE1448" s="82" t="str">
        <f t="shared" si="93"/>
        <v>B141</v>
      </c>
      <c r="AX1448" s="82" t="s">
        <v>28728</v>
      </c>
      <c r="AY1448" s="82">
        <v>4093</v>
      </c>
      <c r="AZ1448" s="82" t="s">
        <v>36023</v>
      </c>
      <c r="BA1448" s="82" t="str">
        <f>AX1448&amp;AZ1448</f>
        <v>C141</v>
      </c>
      <c r="BK1448" s="82" t="s">
        <v>28735</v>
      </c>
      <c r="BL1448" s="82">
        <v>4093</v>
      </c>
      <c r="BM1448" s="82" t="s">
        <v>36023</v>
      </c>
      <c r="BN1448" s="82" t="str">
        <f t="shared" si="94"/>
        <v>D141</v>
      </c>
      <c r="BV1448" s="82" t="s">
        <v>28742</v>
      </c>
      <c r="BW1448" s="82">
        <v>4093</v>
      </c>
      <c r="BX1448" s="82" t="s">
        <v>36023</v>
      </c>
      <c r="BY1448" s="82" t="str">
        <f t="shared" si="95"/>
        <v>E141</v>
      </c>
    </row>
    <row r="1449" spans="20:77" ht="13.5" customHeight="1">
      <c r="T1449" s="82" t="s">
        <v>28714</v>
      </c>
      <c r="U1449" s="82">
        <v>4094</v>
      </c>
      <c r="V1449" s="82" t="s">
        <v>36025</v>
      </c>
      <c r="W1449" s="82" t="str">
        <f t="shared" si="92"/>
        <v>A142</v>
      </c>
      <c r="Y1449" s="82" t="s">
        <v>28846</v>
      </c>
      <c r="AA1449" s="82" t="s">
        <v>36026</v>
      </c>
      <c r="AB1449" s="82" t="s">
        <v>28722</v>
      </c>
      <c r="AC1449" s="82">
        <v>4094</v>
      </c>
      <c r="AD1449" s="82" t="s">
        <v>36025</v>
      </c>
      <c r="AE1449" s="82" t="str">
        <f t="shared" si="93"/>
        <v>B142</v>
      </c>
      <c r="AX1449" s="82" t="s">
        <v>28728</v>
      </c>
      <c r="AY1449" s="82">
        <v>4094</v>
      </c>
      <c r="AZ1449" s="82" t="s">
        <v>36025</v>
      </c>
      <c r="BA1449" s="82" t="str">
        <f>AX1449&amp;AZ1449</f>
        <v>C142</v>
      </c>
      <c r="BK1449" s="82" t="s">
        <v>28735</v>
      </c>
      <c r="BL1449" s="82">
        <v>4094</v>
      </c>
      <c r="BM1449" s="82" t="s">
        <v>36025</v>
      </c>
      <c r="BN1449" s="82" t="str">
        <f t="shared" si="94"/>
        <v>D142</v>
      </c>
      <c r="BV1449" s="82" t="s">
        <v>28742</v>
      </c>
      <c r="BW1449" s="82">
        <v>4094</v>
      </c>
      <c r="BX1449" s="82" t="s">
        <v>36025</v>
      </c>
      <c r="BY1449" s="82" t="str">
        <f t="shared" si="95"/>
        <v>E142</v>
      </c>
    </row>
    <row r="1450" spans="20:77" ht="13.5" customHeight="1">
      <c r="T1450" s="82" t="s">
        <v>28714</v>
      </c>
      <c r="U1450" s="82">
        <v>4095</v>
      </c>
      <c r="V1450" s="82" t="s">
        <v>36027</v>
      </c>
      <c r="W1450" s="82" t="str">
        <f t="shared" si="92"/>
        <v>A143</v>
      </c>
      <c r="Y1450" s="82" t="s">
        <v>28846</v>
      </c>
      <c r="AA1450" s="82" t="s">
        <v>36028</v>
      </c>
      <c r="AB1450" s="82" t="s">
        <v>28722</v>
      </c>
      <c r="AC1450" s="82">
        <v>4095</v>
      </c>
      <c r="AD1450" s="82" t="s">
        <v>36027</v>
      </c>
      <c r="AE1450" s="82" t="str">
        <f t="shared" si="93"/>
        <v>B143</v>
      </c>
      <c r="AX1450" s="82" t="s">
        <v>28728</v>
      </c>
      <c r="AY1450" s="82">
        <v>4095</v>
      </c>
      <c r="AZ1450" s="82" t="s">
        <v>36027</v>
      </c>
      <c r="BA1450" s="82" t="str">
        <f>AX1450&amp;AZ1450</f>
        <v>C143</v>
      </c>
      <c r="BK1450" s="82" t="s">
        <v>28735</v>
      </c>
      <c r="BL1450" s="82">
        <v>4095</v>
      </c>
      <c r="BM1450" s="82" t="s">
        <v>36027</v>
      </c>
      <c r="BN1450" s="82" t="str">
        <f t="shared" si="94"/>
        <v>D143</v>
      </c>
      <c r="BV1450" s="82" t="s">
        <v>28742</v>
      </c>
      <c r="BW1450" s="82">
        <v>4095</v>
      </c>
      <c r="BX1450" s="82" t="s">
        <v>36027</v>
      </c>
      <c r="BY1450" s="82" t="str">
        <f t="shared" si="95"/>
        <v>E143</v>
      </c>
    </row>
    <row r="1451" spans="20:77" ht="13.5" customHeight="1">
      <c r="T1451" s="82" t="s">
        <v>28714</v>
      </c>
      <c r="U1451" s="82">
        <v>4096</v>
      </c>
      <c r="V1451" s="82" t="s">
        <v>36029</v>
      </c>
      <c r="W1451" s="82" t="str">
        <f t="shared" si="92"/>
        <v>A144</v>
      </c>
      <c r="Y1451" s="82" t="s">
        <v>28846</v>
      </c>
      <c r="AA1451" s="82" t="s">
        <v>36030</v>
      </c>
      <c r="AB1451" s="82" t="s">
        <v>28722</v>
      </c>
      <c r="AC1451" s="82">
        <v>4096</v>
      </c>
      <c r="AD1451" s="82" t="s">
        <v>36029</v>
      </c>
      <c r="AE1451" s="82" t="str">
        <f t="shared" si="93"/>
        <v>B144</v>
      </c>
      <c r="AX1451" s="82" t="s">
        <v>28728</v>
      </c>
      <c r="AY1451" s="82">
        <v>4096</v>
      </c>
      <c r="AZ1451" s="82" t="s">
        <v>36029</v>
      </c>
      <c r="BA1451" s="82" t="str">
        <f>AX1451&amp;AZ1451</f>
        <v>C144</v>
      </c>
      <c r="BK1451" s="82" t="s">
        <v>28735</v>
      </c>
      <c r="BL1451" s="82">
        <v>4096</v>
      </c>
      <c r="BM1451" s="82" t="s">
        <v>36029</v>
      </c>
      <c r="BN1451" s="82" t="str">
        <f t="shared" si="94"/>
        <v>D144</v>
      </c>
      <c r="BV1451" s="82" t="s">
        <v>28742</v>
      </c>
      <c r="BW1451" s="82">
        <v>4096</v>
      </c>
      <c r="BX1451" s="82" t="s">
        <v>36029</v>
      </c>
      <c r="BY1451" s="82" t="str">
        <f t="shared" si="95"/>
        <v>E144</v>
      </c>
    </row>
    <row r="1452" spans="20:77" ht="13.5" customHeight="1">
      <c r="T1452" s="82" t="s">
        <v>28714</v>
      </c>
      <c r="U1452" s="82">
        <v>4097</v>
      </c>
      <c r="V1452" s="82" t="s">
        <v>36031</v>
      </c>
      <c r="W1452" s="82" t="str">
        <f t="shared" si="92"/>
        <v>A145</v>
      </c>
      <c r="Y1452" s="82" t="s">
        <v>28846</v>
      </c>
      <c r="AA1452" s="82" t="s">
        <v>36032</v>
      </c>
      <c r="AB1452" s="82" t="s">
        <v>28722</v>
      </c>
      <c r="AC1452" s="82">
        <v>4097</v>
      </c>
      <c r="AD1452" s="82" t="s">
        <v>36031</v>
      </c>
      <c r="AE1452" s="82" t="str">
        <f t="shared" si="93"/>
        <v>B145</v>
      </c>
      <c r="AX1452" s="82" t="s">
        <v>28728</v>
      </c>
      <c r="AY1452" s="82">
        <v>4097</v>
      </c>
      <c r="AZ1452" s="82" t="s">
        <v>36031</v>
      </c>
      <c r="BA1452" s="82" t="str">
        <f>AX1452&amp;AZ1452</f>
        <v>C145</v>
      </c>
      <c r="BK1452" s="82" t="s">
        <v>28735</v>
      </c>
      <c r="BL1452" s="82">
        <v>4097</v>
      </c>
      <c r="BM1452" s="82" t="s">
        <v>36031</v>
      </c>
      <c r="BN1452" s="82" t="str">
        <f t="shared" si="94"/>
        <v>D145</v>
      </c>
      <c r="BV1452" s="82" t="s">
        <v>28742</v>
      </c>
      <c r="BW1452" s="82">
        <v>4097</v>
      </c>
      <c r="BX1452" s="82" t="s">
        <v>36031</v>
      </c>
      <c r="BY1452" s="82" t="str">
        <f t="shared" si="95"/>
        <v>E145</v>
      </c>
    </row>
    <row r="1453" spans="20:77" ht="13.5" customHeight="1">
      <c r="T1453" s="82" t="s">
        <v>28714</v>
      </c>
      <c r="U1453" s="82">
        <v>4098</v>
      </c>
      <c r="V1453" s="82" t="s">
        <v>36033</v>
      </c>
      <c r="W1453" s="82" t="str">
        <f t="shared" si="92"/>
        <v>A146</v>
      </c>
      <c r="Y1453" s="82" t="s">
        <v>28846</v>
      </c>
      <c r="AA1453" s="82" t="s">
        <v>36034</v>
      </c>
      <c r="AB1453" s="82" t="s">
        <v>28722</v>
      </c>
      <c r="AC1453" s="82">
        <v>4098</v>
      </c>
      <c r="AD1453" s="82" t="s">
        <v>36033</v>
      </c>
      <c r="AE1453" s="82" t="str">
        <f t="shared" si="93"/>
        <v>B146</v>
      </c>
      <c r="AX1453" s="82" t="s">
        <v>28728</v>
      </c>
      <c r="AY1453" s="82">
        <v>4098</v>
      </c>
      <c r="AZ1453" s="82" t="s">
        <v>36033</v>
      </c>
      <c r="BA1453" s="82" t="str">
        <f>AX1453&amp;AZ1453</f>
        <v>C146</v>
      </c>
      <c r="BK1453" s="82" t="s">
        <v>28735</v>
      </c>
      <c r="BL1453" s="82">
        <v>4098</v>
      </c>
      <c r="BM1453" s="82" t="s">
        <v>36033</v>
      </c>
      <c r="BN1453" s="82" t="str">
        <f t="shared" si="94"/>
        <v>D146</v>
      </c>
      <c r="BV1453" s="82" t="s">
        <v>28742</v>
      </c>
      <c r="BW1453" s="82">
        <v>4098</v>
      </c>
      <c r="BX1453" s="82" t="s">
        <v>36033</v>
      </c>
      <c r="BY1453" s="82" t="str">
        <f t="shared" si="95"/>
        <v>E146</v>
      </c>
    </row>
    <row r="1454" spans="20:77" ht="13.5" customHeight="1">
      <c r="T1454" s="82" t="s">
        <v>28714</v>
      </c>
      <c r="U1454" s="82">
        <v>4099</v>
      </c>
      <c r="V1454" s="82" t="s">
        <v>36035</v>
      </c>
      <c r="W1454" s="82" t="str">
        <f t="shared" si="92"/>
        <v>A147</v>
      </c>
      <c r="Y1454" s="82" t="s">
        <v>28846</v>
      </c>
      <c r="AA1454" s="82" t="s">
        <v>36036</v>
      </c>
      <c r="AB1454" s="82" t="s">
        <v>28722</v>
      </c>
      <c r="AC1454" s="82">
        <v>4099</v>
      </c>
      <c r="AD1454" s="82" t="s">
        <v>36035</v>
      </c>
      <c r="AE1454" s="82" t="str">
        <f t="shared" si="93"/>
        <v>B147</v>
      </c>
      <c r="AX1454" s="82" t="s">
        <v>28728</v>
      </c>
      <c r="AY1454" s="82">
        <v>4099</v>
      </c>
      <c r="AZ1454" s="82" t="s">
        <v>36035</v>
      </c>
      <c r="BA1454" s="82" t="str">
        <f>AX1454&amp;AZ1454</f>
        <v>C147</v>
      </c>
      <c r="BK1454" s="82" t="s">
        <v>28735</v>
      </c>
      <c r="BL1454" s="82">
        <v>4099</v>
      </c>
      <c r="BM1454" s="82" t="s">
        <v>36035</v>
      </c>
      <c r="BN1454" s="82" t="str">
        <f t="shared" si="94"/>
        <v>D147</v>
      </c>
      <c r="BV1454" s="82" t="s">
        <v>28742</v>
      </c>
      <c r="BW1454" s="82">
        <v>4099</v>
      </c>
      <c r="BX1454" s="82" t="s">
        <v>36035</v>
      </c>
      <c r="BY1454" s="82" t="str">
        <f t="shared" si="95"/>
        <v>E147</v>
      </c>
    </row>
    <row r="1455" spans="20:77" ht="13.5" customHeight="1">
      <c r="T1455" s="82" t="s">
        <v>28714</v>
      </c>
      <c r="U1455" s="82">
        <v>4100</v>
      </c>
      <c r="V1455" s="82" t="s">
        <v>36037</v>
      </c>
      <c r="W1455" s="82" t="str">
        <f t="shared" si="92"/>
        <v>A148</v>
      </c>
      <c r="Y1455" s="82" t="s">
        <v>28846</v>
      </c>
      <c r="AA1455" s="82" t="s">
        <v>36038</v>
      </c>
      <c r="AB1455" s="82" t="s">
        <v>28722</v>
      </c>
      <c r="AC1455" s="82">
        <v>4100</v>
      </c>
      <c r="AD1455" s="82" t="s">
        <v>36037</v>
      </c>
      <c r="AE1455" s="82" t="str">
        <f t="shared" si="93"/>
        <v>B148</v>
      </c>
      <c r="AX1455" s="82" t="s">
        <v>28728</v>
      </c>
      <c r="AY1455" s="82">
        <v>4100</v>
      </c>
      <c r="AZ1455" s="82" t="s">
        <v>36037</v>
      </c>
      <c r="BA1455" s="82" t="str">
        <f>AX1455&amp;AZ1455</f>
        <v>C148</v>
      </c>
      <c r="BK1455" s="82" t="s">
        <v>28735</v>
      </c>
      <c r="BL1455" s="82">
        <v>4100</v>
      </c>
      <c r="BM1455" s="82" t="s">
        <v>36037</v>
      </c>
      <c r="BN1455" s="82" t="str">
        <f t="shared" si="94"/>
        <v>D148</v>
      </c>
      <c r="BV1455" s="82" t="s">
        <v>28742</v>
      </c>
      <c r="BW1455" s="82">
        <v>4100</v>
      </c>
      <c r="BX1455" s="82" t="s">
        <v>36037</v>
      </c>
      <c r="BY1455" s="82" t="str">
        <f t="shared" si="95"/>
        <v>E148</v>
      </c>
    </row>
    <row r="1456" spans="20:77" ht="13.5" customHeight="1">
      <c r="T1456" s="82" t="s">
        <v>28714</v>
      </c>
      <c r="U1456" s="82">
        <v>4101</v>
      </c>
      <c r="V1456" s="82" t="s">
        <v>36039</v>
      </c>
      <c r="W1456" s="82" t="str">
        <f t="shared" si="92"/>
        <v>A149</v>
      </c>
      <c r="Y1456" s="82" t="s">
        <v>28846</v>
      </c>
      <c r="AA1456" s="82" t="s">
        <v>36040</v>
      </c>
      <c r="AB1456" s="82" t="s">
        <v>28722</v>
      </c>
      <c r="AC1456" s="82">
        <v>4101</v>
      </c>
      <c r="AD1456" s="82" t="s">
        <v>36039</v>
      </c>
      <c r="AE1456" s="82" t="str">
        <f t="shared" si="93"/>
        <v>B149</v>
      </c>
      <c r="AX1456" s="82" t="s">
        <v>28728</v>
      </c>
      <c r="AY1456" s="82">
        <v>4101</v>
      </c>
      <c r="AZ1456" s="82" t="s">
        <v>36039</v>
      </c>
      <c r="BA1456" s="82" t="str">
        <f>AX1456&amp;AZ1456</f>
        <v>C149</v>
      </c>
      <c r="BK1456" s="82" t="s">
        <v>28735</v>
      </c>
      <c r="BL1456" s="82">
        <v>4101</v>
      </c>
      <c r="BM1456" s="82" t="s">
        <v>36039</v>
      </c>
      <c r="BN1456" s="82" t="str">
        <f t="shared" si="94"/>
        <v>D149</v>
      </c>
      <c r="BV1456" s="82" t="s">
        <v>28742</v>
      </c>
      <c r="BW1456" s="82">
        <v>4101</v>
      </c>
      <c r="BX1456" s="82" t="s">
        <v>36039</v>
      </c>
      <c r="BY1456" s="82" t="str">
        <f t="shared" si="95"/>
        <v>E149</v>
      </c>
    </row>
    <row r="1457" spans="20:77" ht="13.5" customHeight="1">
      <c r="T1457" s="82" t="s">
        <v>28714</v>
      </c>
      <c r="U1457" s="82">
        <v>4102</v>
      </c>
      <c r="V1457" s="82" t="s">
        <v>36041</v>
      </c>
      <c r="W1457" s="82" t="str">
        <f t="shared" si="92"/>
        <v>A14A</v>
      </c>
      <c r="Y1457" s="82" t="s">
        <v>28846</v>
      </c>
      <c r="AA1457" s="82" t="s">
        <v>36042</v>
      </c>
      <c r="AB1457" s="82" t="s">
        <v>28722</v>
      </c>
      <c r="AC1457" s="82">
        <v>4102</v>
      </c>
      <c r="AD1457" s="82" t="s">
        <v>36041</v>
      </c>
      <c r="AE1457" s="82" t="str">
        <f t="shared" si="93"/>
        <v>B14A</v>
      </c>
      <c r="AX1457" s="82" t="s">
        <v>28728</v>
      </c>
      <c r="AY1457" s="82">
        <v>4102</v>
      </c>
      <c r="AZ1457" s="82" t="s">
        <v>36041</v>
      </c>
      <c r="BA1457" s="82" t="str">
        <f>AX1457&amp;AZ1457</f>
        <v>C14A</v>
      </c>
      <c r="BK1457" s="82" t="s">
        <v>28735</v>
      </c>
      <c r="BL1457" s="82">
        <v>4102</v>
      </c>
      <c r="BM1457" s="82" t="s">
        <v>36041</v>
      </c>
      <c r="BN1457" s="82" t="str">
        <f t="shared" si="94"/>
        <v>D14A</v>
      </c>
      <c r="BV1457" s="82" t="s">
        <v>28742</v>
      </c>
      <c r="BW1457" s="82">
        <v>4102</v>
      </c>
      <c r="BX1457" s="82" t="s">
        <v>36041</v>
      </c>
      <c r="BY1457" s="82" t="str">
        <f t="shared" si="95"/>
        <v>E14A</v>
      </c>
    </row>
    <row r="1458" spans="20:77" ht="13.5" customHeight="1">
      <c r="T1458" s="82" t="s">
        <v>28714</v>
      </c>
      <c r="U1458" s="82">
        <v>4103</v>
      </c>
      <c r="V1458" s="82" t="s">
        <v>36043</v>
      </c>
      <c r="W1458" s="82" t="str">
        <f t="shared" si="92"/>
        <v>A14B</v>
      </c>
      <c r="Y1458" s="82" t="s">
        <v>28846</v>
      </c>
      <c r="AA1458" s="82" t="s">
        <v>36044</v>
      </c>
      <c r="AB1458" s="82" t="s">
        <v>28722</v>
      </c>
      <c r="AC1458" s="82">
        <v>4103</v>
      </c>
      <c r="AD1458" s="82" t="s">
        <v>36043</v>
      </c>
      <c r="AE1458" s="82" t="str">
        <f t="shared" si="93"/>
        <v>B14B</v>
      </c>
      <c r="AX1458" s="82" t="s">
        <v>28728</v>
      </c>
      <c r="AY1458" s="82">
        <v>4103</v>
      </c>
      <c r="AZ1458" s="82" t="s">
        <v>36043</v>
      </c>
      <c r="BA1458" s="82" t="str">
        <f>AX1458&amp;AZ1458</f>
        <v>C14B</v>
      </c>
      <c r="BK1458" s="82" t="s">
        <v>28735</v>
      </c>
      <c r="BL1458" s="82">
        <v>4103</v>
      </c>
      <c r="BM1458" s="82" t="s">
        <v>36043</v>
      </c>
      <c r="BN1458" s="82" t="str">
        <f t="shared" si="94"/>
        <v>D14B</v>
      </c>
      <c r="BV1458" s="82" t="s">
        <v>28742</v>
      </c>
      <c r="BW1458" s="82">
        <v>4103</v>
      </c>
      <c r="BX1458" s="82" t="s">
        <v>36043</v>
      </c>
      <c r="BY1458" s="82" t="str">
        <f t="shared" si="95"/>
        <v>E14B</v>
      </c>
    </row>
    <row r="1459" spans="20:77" ht="13.5" customHeight="1">
      <c r="T1459" s="82" t="s">
        <v>28714</v>
      </c>
      <c r="U1459" s="82">
        <v>4104</v>
      </c>
      <c r="V1459" s="82" t="s">
        <v>36045</v>
      </c>
      <c r="W1459" s="82" t="str">
        <f t="shared" si="92"/>
        <v>A14C</v>
      </c>
      <c r="Y1459" s="82" t="s">
        <v>28846</v>
      </c>
      <c r="AA1459" s="82" t="s">
        <v>36046</v>
      </c>
      <c r="AB1459" s="82" t="s">
        <v>28722</v>
      </c>
      <c r="AC1459" s="82">
        <v>4104</v>
      </c>
      <c r="AD1459" s="82" t="s">
        <v>36045</v>
      </c>
      <c r="AE1459" s="82" t="str">
        <f t="shared" si="93"/>
        <v>B14C</v>
      </c>
      <c r="AX1459" s="82" t="s">
        <v>28728</v>
      </c>
      <c r="AY1459" s="82">
        <v>4104</v>
      </c>
      <c r="AZ1459" s="82" t="s">
        <v>36045</v>
      </c>
      <c r="BA1459" s="82" t="str">
        <f>AX1459&amp;AZ1459</f>
        <v>C14C</v>
      </c>
      <c r="BK1459" s="82" t="s">
        <v>28735</v>
      </c>
      <c r="BL1459" s="82">
        <v>4104</v>
      </c>
      <c r="BM1459" s="82" t="s">
        <v>36045</v>
      </c>
      <c r="BN1459" s="82" t="str">
        <f t="shared" si="94"/>
        <v>D14C</v>
      </c>
      <c r="BV1459" s="82" t="s">
        <v>28742</v>
      </c>
      <c r="BW1459" s="82">
        <v>4104</v>
      </c>
      <c r="BX1459" s="82" t="s">
        <v>36045</v>
      </c>
      <c r="BY1459" s="82" t="str">
        <f t="shared" si="95"/>
        <v>E14C</v>
      </c>
    </row>
    <row r="1460" spans="20:77" ht="13.5" customHeight="1">
      <c r="T1460" s="82" t="s">
        <v>28714</v>
      </c>
      <c r="U1460" s="82">
        <v>4105</v>
      </c>
      <c r="V1460" s="82" t="s">
        <v>36047</v>
      </c>
      <c r="W1460" s="82" t="str">
        <f t="shared" si="92"/>
        <v>A14D</v>
      </c>
      <c r="Y1460" s="82" t="s">
        <v>28846</v>
      </c>
      <c r="AA1460" s="82" t="s">
        <v>36048</v>
      </c>
      <c r="AB1460" s="82" t="s">
        <v>28722</v>
      </c>
      <c r="AC1460" s="82">
        <v>4105</v>
      </c>
      <c r="AD1460" s="82" t="s">
        <v>36047</v>
      </c>
      <c r="AE1460" s="82" t="str">
        <f t="shared" si="93"/>
        <v>B14D</v>
      </c>
      <c r="AX1460" s="82" t="s">
        <v>28728</v>
      </c>
      <c r="AY1460" s="82">
        <v>4105</v>
      </c>
      <c r="AZ1460" s="82" t="s">
        <v>36047</v>
      </c>
      <c r="BA1460" s="82" t="str">
        <f>AX1460&amp;AZ1460</f>
        <v>C14D</v>
      </c>
      <c r="BK1460" s="82" t="s">
        <v>28735</v>
      </c>
      <c r="BL1460" s="82">
        <v>4105</v>
      </c>
      <c r="BM1460" s="82" t="s">
        <v>36047</v>
      </c>
      <c r="BN1460" s="82" t="str">
        <f t="shared" si="94"/>
        <v>D14D</v>
      </c>
      <c r="BV1460" s="82" t="s">
        <v>28742</v>
      </c>
      <c r="BW1460" s="82">
        <v>4105</v>
      </c>
      <c r="BX1460" s="82" t="s">
        <v>36047</v>
      </c>
      <c r="BY1460" s="82" t="str">
        <f t="shared" si="95"/>
        <v>E14D</v>
      </c>
    </row>
    <row r="1461" spans="20:77" ht="13.5" customHeight="1">
      <c r="T1461" s="82" t="s">
        <v>28714</v>
      </c>
      <c r="U1461" s="82">
        <v>4106</v>
      </c>
      <c r="V1461" s="82" t="s">
        <v>36049</v>
      </c>
      <c r="W1461" s="82" t="str">
        <f t="shared" si="92"/>
        <v>A14E</v>
      </c>
      <c r="Y1461" s="82" t="s">
        <v>28846</v>
      </c>
      <c r="AA1461" s="82" t="s">
        <v>36050</v>
      </c>
      <c r="AB1461" s="82" t="s">
        <v>28722</v>
      </c>
      <c r="AC1461" s="82">
        <v>4106</v>
      </c>
      <c r="AD1461" s="82" t="s">
        <v>36049</v>
      </c>
      <c r="AE1461" s="82" t="str">
        <f t="shared" si="93"/>
        <v>B14E</v>
      </c>
      <c r="AX1461" s="82" t="s">
        <v>28728</v>
      </c>
      <c r="AY1461" s="82">
        <v>4106</v>
      </c>
      <c r="AZ1461" s="82" t="s">
        <v>36049</v>
      </c>
      <c r="BA1461" s="82" t="str">
        <f>AX1461&amp;AZ1461</f>
        <v>C14E</v>
      </c>
      <c r="BK1461" s="82" t="s">
        <v>28735</v>
      </c>
      <c r="BL1461" s="82">
        <v>4106</v>
      </c>
      <c r="BM1461" s="82" t="s">
        <v>36049</v>
      </c>
      <c r="BN1461" s="82" t="str">
        <f t="shared" si="94"/>
        <v>D14E</v>
      </c>
      <c r="BV1461" s="82" t="s">
        <v>28742</v>
      </c>
      <c r="BW1461" s="82">
        <v>4106</v>
      </c>
      <c r="BX1461" s="82" t="s">
        <v>36049</v>
      </c>
      <c r="BY1461" s="82" t="str">
        <f t="shared" si="95"/>
        <v>E14E</v>
      </c>
    </row>
    <row r="1462" spans="20:77" ht="13.5" customHeight="1">
      <c r="T1462" s="82" t="s">
        <v>28714</v>
      </c>
      <c r="U1462" s="82">
        <v>4107</v>
      </c>
      <c r="V1462" s="82" t="s">
        <v>36051</v>
      </c>
      <c r="W1462" s="82" t="str">
        <f t="shared" si="92"/>
        <v>A14F</v>
      </c>
      <c r="Y1462" s="82" t="s">
        <v>28846</v>
      </c>
      <c r="AA1462" s="82" t="s">
        <v>36052</v>
      </c>
      <c r="AB1462" s="82" t="s">
        <v>28722</v>
      </c>
      <c r="AC1462" s="82">
        <v>4107</v>
      </c>
      <c r="AD1462" s="82" t="s">
        <v>36051</v>
      </c>
      <c r="AE1462" s="82" t="str">
        <f t="shared" si="93"/>
        <v>B14F</v>
      </c>
      <c r="AX1462" s="82" t="s">
        <v>28728</v>
      </c>
      <c r="AY1462" s="82">
        <v>4107</v>
      </c>
      <c r="AZ1462" s="82" t="s">
        <v>36051</v>
      </c>
      <c r="BA1462" s="82" t="str">
        <f>AX1462&amp;AZ1462</f>
        <v>C14F</v>
      </c>
      <c r="BK1462" s="82" t="s">
        <v>28735</v>
      </c>
      <c r="BL1462" s="82">
        <v>4107</v>
      </c>
      <c r="BM1462" s="82" t="s">
        <v>36051</v>
      </c>
      <c r="BN1462" s="82" t="str">
        <f t="shared" si="94"/>
        <v>D14F</v>
      </c>
      <c r="BV1462" s="82" t="s">
        <v>28742</v>
      </c>
      <c r="BW1462" s="82">
        <v>4107</v>
      </c>
      <c r="BX1462" s="82" t="s">
        <v>36051</v>
      </c>
      <c r="BY1462" s="82" t="str">
        <f t="shared" si="95"/>
        <v>E14F</v>
      </c>
    </row>
    <row r="1463" spans="20:77" ht="13.5" customHeight="1">
      <c r="T1463" s="82" t="s">
        <v>28714</v>
      </c>
      <c r="U1463" s="82">
        <v>4108</v>
      </c>
      <c r="V1463" s="82" t="s">
        <v>36053</v>
      </c>
      <c r="W1463" s="82" t="str">
        <f t="shared" si="92"/>
        <v>A14G</v>
      </c>
      <c r="Y1463" s="82" t="s">
        <v>28846</v>
      </c>
      <c r="AA1463" s="82" t="s">
        <v>36054</v>
      </c>
      <c r="AB1463" s="82" t="s">
        <v>28722</v>
      </c>
      <c r="AC1463" s="82">
        <v>4108</v>
      </c>
      <c r="AD1463" s="82" t="s">
        <v>36053</v>
      </c>
      <c r="AE1463" s="82" t="str">
        <f t="shared" si="93"/>
        <v>B14G</v>
      </c>
      <c r="AX1463" s="82" t="s">
        <v>28728</v>
      </c>
      <c r="AY1463" s="82">
        <v>4108</v>
      </c>
      <c r="AZ1463" s="82" t="s">
        <v>36053</v>
      </c>
      <c r="BA1463" s="82" t="str">
        <f>AX1463&amp;AZ1463</f>
        <v>C14G</v>
      </c>
      <c r="BK1463" s="82" t="s">
        <v>28735</v>
      </c>
      <c r="BL1463" s="82">
        <v>4108</v>
      </c>
      <c r="BM1463" s="82" t="s">
        <v>36053</v>
      </c>
      <c r="BN1463" s="82" t="str">
        <f t="shared" si="94"/>
        <v>D14G</v>
      </c>
      <c r="BV1463" s="82" t="s">
        <v>28742</v>
      </c>
      <c r="BW1463" s="82">
        <v>4108</v>
      </c>
      <c r="BX1463" s="82" t="s">
        <v>36053</v>
      </c>
      <c r="BY1463" s="82" t="str">
        <f t="shared" si="95"/>
        <v>E14G</v>
      </c>
    </row>
    <row r="1464" spans="20:77" ht="13.5" customHeight="1">
      <c r="T1464" s="82" t="s">
        <v>28714</v>
      </c>
      <c r="U1464" s="82">
        <v>4109</v>
      </c>
      <c r="V1464" s="82" t="s">
        <v>36055</v>
      </c>
      <c r="W1464" s="82" t="str">
        <f t="shared" si="92"/>
        <v>A14H</v>
      </c>
      <c r="Y1464" s="82" t="s">
        <v>28846</v>
      </c>
      <c r="AA1464" s="82" t="s">
        <v>36056</v>
      </c>
      <c r="AB1464" s="82" t="s">
        <v>28722</v>
      </c>
      <c r="AC1464" s="82">
        <v>4109</v>
      </c>
      <c r="AD1464" s="82" t="s">
        <v>36055</v>
      </c>
      <c r="AE1464" s="82" t="str">
        <f t="shared" si="93"/>
        <v>B14H</v>
      </c>
      <c r="AX1464" s="82" t="s">
        <v>28728</v>
      </c>
      <c r="AY1464" s="82">
        <v>4109</v>
      </c>
      <c r="AZ1464" s="82" t="s">
        <v>36055</v>
      </c>
      <c r="BA1464" s="82" t="str">
        <f>AX1464&amp;AZ1464</f>
        <v>C14H</v>
      </c>
      <c r="BK1464" s="82" t="s">
        <v>28735</v>
      </c>
      <c r="BL1464" s="82">
        <v>4109</v>
      </c>
      <c r="BM1464" s="82" t="s">
        <v>36055</v>
      </c>
      <c r="BN1464" s="82" t="str">
        <f t="shared" si="94"/>
        <v>D14H</v>
      </c>
      <c r="BV1464" s="82" t="s">
        <v>28742</v>
      </c>
      <c r="BW1464" s="82">
        <v>4109</v>
      </c>
      <c r="BX1464" s="82" t="s">
        <v>36055</v>
      </c>
      <c r="BY1464" s="82" t="str">
        <f t="shared" si="95"/>
        <v>E14H</v>
      </c>
    </row>
    <row r="1465" spans="20:77" ht="13.5" customHeight="1">
      <c r="T1465" s="82" t="s">
        <v>28714</v>
      </c>
      <c r="U1465" s="82">
        <v>4110</v>
      </c>
      <c r="V1465" s="82" t="s">
        <v>36057</v>
      </c>
      <c r="W1465" s="82" t="str">
        <f t="shared" si="92"/>
        <v>A14I</v>
      </c>
      <c r="Y1465" s="82" t="s">
        <v>28846</v>
      </c>
      <c r="AA1465" s="82" t="s">
        <v>36058</v>
      </c>
      <c r="AB1465" s="82" t="s">
        <v>28722</v>
      </c>
      <c r="AC1465" s="82">
        <v>4110</v>
      </c>
      <c r="AD1465" s="82" t="s">
        <v>36057</v>
      </c>
      <c r="AE1465" s="82" t="str">
        <f t="shared" si="93"/>
        <v>B14I</v>
      </c>
      <c r="AX1465" s="82" t="s">
        <v>28728</v>
      </c>
      <c r="AY1465" s="82">
        <v>4110</v>
      </c>
      <c r="AZ1465" s="82" t="s">
        <v>36057</v>
      </c>
      <c r="BA1465" s="82" t="str">
        <f>AX1465&amp;AZ1465</f>
        <v>C14I</v>
      </c>
      <c r="BK1465" s="82" t="s">
        <v>28735</v>
      </c>
      <c r="BL1465" s="82">
        <v>4110</v>
      </c>
      <c r="BM1465" s="82" t="s">
        <v>36057</v>
      </c>
      <c r="BN1465" s="82" t="str">
        <f t="shared" si="94"/>
        <v>D14I</v>
      </c>
      <c r="BV1465" s="82" t="s">
        <v>28742</v>
      </c>
      <c r="BW1465" s="82">
        <v>4110</v>
      </c>
      <c r="BX1465" s="82" t="s">
        <v>36057</v>
      </c>
      <c r="BY1465" s="82" t="str">
        <f t="shared" si="95"/>
        <v>E14I</v>
      </c>
    </row>
    <row r="1466" spans="20:77" ht="13.5" customHeight="1">
      <c r="T1466" s="82" t="s">
        <v>28714</v>
      </c>
      <c r="U1466" s="82">
        <v>4111</v>
      </c>
      <c r="V1466" s="82" t="s">
        <v>36059</v>
      </c>
      <c r="W1466" s="82" t="str">
        <f t="shared" si="92"/>
        <v>A14J</v>
      </c>
      <c r="Y1466" s="82" t="s">
        <v>28846</v>
      </c>
      <c r="AA1466" s="82" t="s">
        <v>36060</v>
      </c>
      <c r="AB1466" s="82" t="s">
        <v>28722</v>
      </c>
      <c r="AC1466" s="82">
        <v>4111</v>
      </c>
      <c r="AD1466" s="82" t="s">
        <v>36059</v>
      </c>
      <c r="AE1466" s="82" t="str">
        <f t="shared" si="93"/>
        <v>B14J</v>
      </c>
      <c r="AX1466" s="82" t="s">
        <v>28728</v>
      </c>
      <c r="AY1466" s="82">
        <v>4111</v>
      </c>
      <c r="AZ1466" s="82" t="s">
        <v>36059</v>
      </c>
      <c r="BA1466" s="82" t="str">
        <f>AX1466&amp;AZ1466</f>
        <v>C14J</v>
      </c>
      <c r="BK1466" s="82" t="s">
        <v>28735</v>
      </c>
      <c r="BL1466" s="82">
        <v>4111</v>
      </c>
      <c r="BM1466" s="82" t="s">
        <v>36059</v>
      </c>
      <c r="BN1466" s="82" t="str">
        <f t="shared" si="94"/>
        <v>D14J</v>
      </c>
      <c r="BV1466" s="82" t="s">
        <v>28742</v>
      </c>
      <c r="BW1466" s="82">
        <v>4111</v>
      </c>
      <c r="BX1466" s="82" t="s">
        <v>36059</v>
      </c>
      <c r="BY1466" s="82" t="str">
        <f t="shared" si="95"/>
        <v>E14J</v>
      </c>
    </row>
    <row r="1467" spans="20:77" ht="13.5" customHeight="1">
      <c r="T1467" s="82" t="s">
        <v>28714</v>
      </c>
      <c r="U1467" s="82">
        <v>4112</v>
      </c>
      <c r="V1467" s="82" t="s">
        <v>36061</v>
      </c>
      <c r="W1467" s="82" t="str">
        <f t="shared" si="92"/>
        <v>A14K</v>
      </c>
      <c r="Y1467" s="82" t="s">
        <v>28846</v>
      </c>
      <c r="AA1467" s="82" t="s">
        <v>36062</v>
      </c>
      <c r="AB1467" s="82" t="s">
        <v>28722</v>
      </c>
      <c r="AC1467" s="82">
        <v>4112</v>
      </c>
      <c r="AD1467" s="82" t="s">
        <v>36061</v>
      </c>
      <c r="AE1467" s="82" t="str">
        <f t="shared" si="93"/>
        <v>B14K</v>
      </c>
      <c r="AX1467" s="82" t="s">
        <v>28728</v>
      </c>
      <c r="AY1467" s="82">
        <v>4112</v>
      </c>
      <c r="AZ1467" s="82" t="s">
        <v>36061</v>
      </c>
      <c r="BA1467" s="82" t="str">
        <f>AX1467&amp;AZ1467</f>
        <v>C14K</v>
      </c>
      <c r="BK1467" s="82" t="s">
        <v>28735</v>
      </c>
      <c r="BL1467" s="82">
        <v>4112</v>
      </c>
      <c r="BM1467" s="82" t="s">
        <v>36061</v>
      </c>
      <c r="BN1467" s="82" t="str">
        <f t="shared" si="94"/>
        <v>D14K</v>
      </c>
      <c r="BV1467" s="82" t="s">
        <v>28742</v>
      </c>
      <c r="BW1467" s="82">
        <v>4112</v>
      </c>
      <c r="BX1467" s="82" t="s">
        <v>36061</v>
      </c>
      <c r="BY1467" s="82" t="str">
        <f t="shared" si="95"/>
        <v>E14K</v>
      </c>
    </row>
    <row r="1468" spans="20:77" ht="13.5" customHeight="1">
      <c r="T1468" s="82" t="s">
        <v>28714</v>
      </c>
      <c r="U1468" s="82">
        <v>4113</v>
      </c>
      <c r="V1468" s="82" t="s">
        <v>36063</v>
      </c>
      <c r="W1468" s="82" t="str">
        <f t="shared" si="92"/>
        <v>A14L</v>
      </c>
      <c r="Y1468" s="82" t="s">
        <v>28846</v>
      </c>
      <c r="AA1468" s="82" t="s">
        <v>36064</v>
      </c>
      <c r="AB1468" s="82" t="s">
        <v>28722</v>
      </c>
      <c r="AC1468" s="82">
        <v>4113</v>
      </c>
      <c r="AD1468" s="82" t="s">
        <v>36063</v>
      </c>
      <c r="AE1468" s="82" t="str">
        <f t="shared" si="93"/>
        <v>B14L</v>
      </c>
      <c r="AX1468" s="82" t="s">
        <v>28728</v>
      </c>
      <c r="AY1468" s="82">
        <v>4113</v>
      </c>
      <c r="AZ1468" s="82" t="s">
        <v>36063</v>
      </c>
      <c r="BA1468" s="82" t="str">
        <f>AX1468&amp;AZ1468</f>
        <v>C14L</v>
      </c>
      <c r="BK1468" s="82" t="s">
        <v>28735</v>
      </c>
      <c r="BL1468" s="82">
        <v>4113</v>
      </c>
      <c r="BM1468" s="82" t="s">
        <v>36063</v>
      </c>
      <c r="BN1468" s="82" t="str">
        <f t="shared" si="94"/>
        <v>D14L</v>
      </c>
      <c r="BV1468" s="82" t="s">
        <v>28742</v>
      </c>
      <c r="BW1468" s="82">
        <v>4113</v>
      </c>
      <c r="BX1468" s="82" t="s">
        <v>36063</v>
      </c>
      <c r="BY1468" s="82" t="str">
        <f t="shared" si="95"/>
        <v>E14L</v>
      </c>
    </row>
    <row r="1469" spans="20:77" ht="13.5" customHeight="1">
      <c r="T1469" s="82" t="s">
        <v>28714</v>
      </c>
      <c r="U1469" s="82">
        <v>4114</v>
      </c>
      <c r="V1469" s="82" t="s">
        <v>36065</v>
      </c>
      <c r="W1469" s="82" t="str">
        <f t="shared" si="92"/>
        <v>A14M</v>
      </c>
      <c r="Y1469" s="82" t="s">
        <v>28846</v>
      </c>
      <c r="AA1469" s="82" t="s">
        <v>36066</v>
      </c>
      <c r="AB1469" s="82" t="s">
        <v>28722</v>
      </c>
      <c r="AC1469" s="82">
        <v>4114</v>
      </c>
      <c r="AD1469" s="82" t="s">
        <v>36065</v>
      </c>
      <c r="AE1469" s="82" t="str">
        <f t="shared" si="93"/>
        <v>B14M</v>
      </c>
      <c r="AX1469" s="82" t="s">
        <v>28728</v>
      </c>
      <c r="AY1469" s="82">
        <v>4114</v>
      </c>
      <c r="AZ1469" s="82" t="s">
        <v>36065</v>
      </c>
      <c r="BA1469" s="82" t="str">
        <f>AX1469&amp;AZ1469</f>
        <v>C14M</v>
      </c>
      <c r="BK1469" s="82" t="s">
        <v>28735</v>
      </c>
      <c r="BL1469" s="82">
        <v>4114</v>
      </c>
      <c r="BM1469" s="82" t="s">
        <v>36065</v>
      </c>
      <c r="BN1469" s="82" t="str">
        <f t="shared" si="94"/>
        <v>D14M</v>
      </c>
      <c r="BV1469" s="82" t="s">
        <v>28742</v>
      </c>
      <c r="BW1469" s="82">
        <v>4114</v>
      </c>
      <c r="BX1469" s="82" t="s">
        <v>36065</v>
      </c>
      <c r="BY1469" s="82" t="str">
        <f t="shared" si="95"/>
        <v>E14M</v>
      </c>
    </row>
    <row r="1470" spans="20:77" ht="13.5" customHeight="1">
      <c r="T1470" s="82" t="s">
        <v>28714</v>
      </c>
      <c r="U1470" s="82">
        <v>4115</v>
      </c>
      <c r="V1470" s="82" t="s">
        <v>36067</v>
      </c>
      <c r="W1470" s="82" t="str">
        <f t="shared" si="92"/>
        <v>A14N</v>
      </c>
      <c r="Y1470" s="82" t="s">
        <v>28846</v>
      </c>
      <c r="AA1470" s="82" t="s">
        <v>36068</v>
      </c>
      <c r="AB1470" s="82" t="s">
        <v>28722</v>
      </c>
      <c r="AC1470" s="82">
        <v>4115</v>
      </c>
      <c r="AD1470" s="82" t="s">
        <v>36067</v>
      </c>
      <c r="AE1470" s="82" t="str">
        <f t="shared" si="93"/>
        <v>B14N</v>
      </c>
      <c r="AX1470" s="82" t="s">
        <v>28728</v>
      </c>
      <c r="AY1470" s="82">
        <v>4115</v>
      </c>
      <c r="AZ1470" s="82" t="s">
        <v>36067</v>
      </c>
      <c r="BA1470" s="82" t="str">
        <f>AX1470&amp;AZ1470</f>
        <v>C14N</v>
      </c>
      <c r="BK1470" s="82" t="s">
        <v>28735</v>
      </c>
      <c r="BL1470" s="82">
        <v>4115</v>
      </c>
      <c r="BM1470" s="82" t="s">
        <v>36067</v>
      </c>
      <c r="BN1470" s="82" t="str">
        <f t="shared" si="94"/>
        <v>D14N</v>
      </c>
      <c r="BV1470" s="82" t="s">
        <v>28742</v>
      </c>
      <c r="BW1470" s="82">
        <v>4115</v>
      </c>
      <c r="BX1470" s="82" t="s">
        <v>36067</v>
      </c>
      <c r="BY1470" s="82" t="str">
        <f t="shared" si="95"/>
        <v>E14N</v>
      </c>
    </row>
    <row r="1471" spans="20:77" ht="13.5" customHeight="1">
      <c r="T1471" s="82" t="s">
        <v>28714</v>
      </c>
      <c r="U1471" s="82">
        <v>4116</v>
      </c>
      <c r="V1471" s="82" t="s">
        <v>36069</v>
      </c>
      <c r="W1471" s="82" t="str">
        <f t="shared" si="92"/>
        <v>A14O</v>
      </c>
      <c r="Y1471" s="82" t="s">
        <v>28846</v>
      </c>
      <c r="AA1471" s="82" t="s">
        <v>36070</v>
      </c>
      <c r="AB1471" s="82" t="s">
        <v>28722</v>
      </c>
      <c r="AC1471" s="82">
        <v>4116</v>
      </c>
      <c r="AD1471" s="82" t="s">
        <v>36069</v>
      </c>
      <c r="AE1471" s="82" t="str">
        <f t="shared" si="93"/>
        <v>B14O</v>
      </c>
      <c r="AX1471" s="82" t="s">
        <v>28728</v>
      </c>
      <c r="AY1471" s="82">
        <v>4116</v>
      </c>
      <c r="AZ1471" s="82" t="s">
        <v>36069</v>
      </c>
      <c r="BA1471" s="82" t="str">
        <f>AX1471&amp;AZ1471</f>
        <v>C14O</v>
      </c>
      <c r="BK1471" s="82" t="s">
        <v>28735</v>
      </c>
      <c r="BL1471" s="82">
        <v>4116</v>
      </c>
      <c r="BM1471" s="82" t="s">
        <v>36069</v>
      </c>
      <c r="BN1471" s="82" t="str">
        <f t="shared" si="94"/>
        <v>D14O</v>
      </c>
      <c r="BV1471" s="82" t="s">
        <v>28742</v>
      </c>
      <c r="BW1471" s="82">
        <v>4116</v>
      </c>
      <c r="BX1471" s="82" t="s">
        <v>36069</v>
      </c>
      <c r="BY1471" s="82" t="str">
        <f t="shared" si="95"/>
        <v>E14O</v>
      </c>
    </row>
    <row r="1472" spans="20:77" ht="13.5" customHeight="1">
      <c r="T1472" s="82" t="s">
        <v>28714</v>
      </c>
      <c r="U1472" s="82">
        <v>4117</v>
      </c>
      <c r="V1472" s="82" t="s">
        <v>36071</v>
      </c>
      <c r="W1472" s="82" t="str">
        <f t="shared" si="92"/>
        <v>A14P</v>
      </c>
      <c r="Y1472" s="82" t="s">
        <v>28846</v>
      </c>
      <c r="AA1472" s="82" t="s">
        <v>36072</v>
      </c>
      <c r="AB1472" s="82" t="s">
        <v>28722</v>
      </c>
      <c r="AC1472" s="82">
        <v>4117</v>
      </c>
      <c r="AD1472" s="82" t="s">
        <v>36071</v>
      </c>
      <c r="AE1472" s="82" t="str">
        <f t="shared" si="93"/>
        <v>B14P</v>
      </c>
      <c r="AX1472" s="82" t="s">
        <v>28728</v>
      </c>
      <c r="AY1472" s="82">
        <v>4117</v>
      </c>
      <c r="AZ1472" s="82" t="s">
        <v>36071</v>
      </c>
      <c r="BA1472" s="82" t="str">
        <f>AX1472&amp;AZ1472</f>
        <v>C14P</v>
      </c>
      <c r="BK1472" s="82" t="s">
        <v>28735</v>
      </c>
      <c r="BL1472" s="82">
        <v>4117</v>
      </c>
      <c r="BM1472" s="82" t="s">
        <v>36071</v>
      </c>
      <c r="BN1472" s="82" t="str">
        <f t="shared" si="94"/>
        <v>D14P</v>
      </c>
      <c r="BV1472" s="82" t="s">
        <v>28742</v>
      </c>
      <c r="BW1472" s="82">
        <v>4117</v>
      </c>
      <c r="BX1472" s="82" t="s">
        <v>36071</v>
      </c>
      <c r="BY1472" s="82" t="str">
        <f t="shared" si="95"/>
        <v>E14P</v>
      </c>
    </row>
    <row r="1473" spans="20:77" ht="13.5" customHeight="1">
      <c r="T1473" s="82" t="s">
        <v>28714</v>
      </c>
      <c r="U1473" s="82">
        <v>4118</v>
      </c>
      <c r="V1473" s="82" t="s">
        <v>36073</v>
      </c>
      <c r="W1473" s="82" t="str">
        <f t="shared" si="92"/>
        <v>A14Q</v>
      </c>
      <c r="Y1473" s="82" t="s">
        <v>28846</v>
      </c>
      <c r="AA1473" s="82" t="s">
        <v>36074</v>
      </c>
      <c r="AB1473" s="82" t="s">
        <v>28722</v>
      </c>
      <c r="AC1473" s="82">
        <v>4118</v>
      </c>
      <c r="AD1473" s="82" t="s">
        <v>36073</v>
      </c>
      <c r="AE1473" s="82" t="str">
        <f t="shared" si="93"/>
        <v>B14Q</v>
      </c>
      <c r="AX1473" s="82" t="s">
        <v>28728</v>
      </c>
      <c r="AY1473" s="82">
        <v>4118</v>
      </c>
      <c r="AZ1473" s="82" t="s">
        <v>36073</v>
      </c>
      <c r="BA1473" s="82" t="str">
        <f>AX1473&amp;AZ1473</f>
        <v>C14Q</v>
      </c>
      <c r="BK1473" s="82" t="s">
        <v>28735</v>
      </c>
      <c r="BL1473" s="82">
        <v>4118</v>
      </c>
      <c r="BM1473" s="82" t="s">
        <v>36073</v>
      </c>
      <c r="BN1473" s="82" t="str">
        <f t="shared" si="94"/>
        <v>D14Q</v>
      </c>
      <c r="BV1473" s="82" t="s">
        <v>28742</v>
      </c>
      <c r="BW1473" s="82">
        <v>4118</v>
      </c>
      <c r="BX1473" s="82" t="s">
        <v>36073</v>
      </c>
      <c r="BY1473" s="82" t="str">
        <f t="shared" si="95"/>
        <v>E14Q</v>
      </c>
    </row>
    <row r="1474" spans="20:77" ht="13.5" customHeight="1">
      <c r="T1474" s="82" t="s">
        <v>28714</v>
      </c>
      <c r="U1474" s="82">
        <v>4119</v>
      </c>
      <c r="V1474" s="82" t="s">
        <v>36075</v>
      </c>
      <c r="W1474" s="82" t="str">
        <f t="shared" si="92"/>
        <v>A14R</v>
      </c>
      <c r="Y1474" s="82" t="s">
        <v>28846</v>
      </c>
      <c r="AA1474" s="82" t="s">
        <v>36076</v>
      </c>
      <c r="AB1474" s="82" t="s">
        <v>28722</v>
      </c>
      <c r="AC1474" s="82">
        <v>4119</v>
      </c>
      <c r="AD1474" s="82" t="s">
        <v>36075</v>
      </c>
      <c r="AE1474" s="82" t="str">
        <f t="shared" si="93"/>
        <v>B14R</v>
      </c>
      <c r="AX1474" s="82" t="s">
        <v>28728</v>
      </c>
      <c r="AY1474" s="82">
        <v>4119</v>
      </c>
      <c r="AZ1474" s="82" t="s">
        <v>36075</v>
      </c>
      <c r="BA1474" s="82" t="str">
        <f>AX1474&amp;AZ1474</f>
        <v>C14R</v>
      </c>
      <c r="BK1474" s="82" t="s">
        <v>28735</v>
      </c>
      <c r="BL1474" s="82">
        <v>4119</v>
      </c>
      <c r="BM1474" s="82" t="s">
        <v>36075</v>
      </c>
      <c r="BN1474" s="82" t="str">
        <f t="shared" si="94"/>
        <v>D14R</v>
      </c>
      <c r="BV1474" s="82" t="s">
        <v>28742</v>
      </c>
      <c r="BW1474" s="82">
        <v>4119</v>
      </c>
      <c r="BX1474" s="82" t="s">
        <v>36075</v>
      </c>
      <c r="BY1474" s="82" t="str">
        <f t="shared" si="95"/>
        <v>E14R</v>
      </c>
    </row>
    <row r="1475" spans="20:77" ht="13.5" customHeight="1">
      <c r="T1475" s="82" t="s">
        <v>28714</v>
      </c>
      <c r="U1475" s="82">
        <v>4120</v>
      </c>
      <c r="V1475" s="82" t="s">
        <v>36077</v>
      </c>
      <c r="W1475" s="82" t="str">
        <f t="shared" si="92"/>
        <v>A14S</v>
      </c>
      <c r="Y1475" s="82" t="s">
        <v>28846</v>
      </c>
      <c r="AA1475" s="82" t="s">
        <v>29158</v>
      </c>
      <c r="AB1475" s="82" t="s">
        <v>28722</v>
      </c>
      <c r="AC1475" s="82">
        <v>4120</v>
      </c>
      <c r="AD1475" s="82" t="s">
        <v>36077</v>
      </c>
      <c r="AE1475" s="82" t="str">
        <f t="shared" si="93"/>
        <v>B14S</v>
      </c>
      <c r="AX1475" s="82" t="s">
        <v>28728</v>
      </c>
      <c r="AY1475" s="82">
        <v>4120</v>
      </c>
      <c r="AZ1475" s="82" t="s">
        <v>36077</v>
      </c>
      <c r="BA1475" s="82" t="str">
        <f>AX1475&amp;AZ1475</f>
        <v>C14S</v>
      </c>
      <c r="BK1475" s="82" t="s">
        <v>28735</v>
      </c>
      <c r="BL1475" s="82">
        <v>4120</v>
      </c>
      <c r="BM1475" s="82" t="s">
        <v>36077</v>
      </c>
      <c r="BN1475" s="82" t="str">
        <f t="shared" si="94"/>
        <v>D14S</v>
      </c>
      <c r="BV1475" s="82" t="s">
        <v>28742</v>
      </c>
      <c r="BW1475" s="82">
        <v>4120</v>
      </c>
      <c r="BX1475" s="82" t="s">
        <v>36077</v>
      </c>
      <c r="BY1475" s="82" t="str">
        <f t="shared" si="95"/>
        <v>E14S</v>
      </c>
    </row>
    <row r="1476" spans="20:77" ht="13.5" customHeight="1">
      <c r="T1476" s="82" t="s">
        <v>28714</v>
      </c>
      <c r="U1476" s="82">
        <v>4121</v>
      </c>
      <c r="V1476" s="82" t="s">
        <v>36078</v>
      </c>
      <c r="W1476" s="82" t="str">
        <f t="shared" si="92"/>
        <v>A14T</v>
      </c>
      <c r="Y1476" s="82" t="s">
        <v>28846</v>
      </c>
      <c r="AA1476" s="82" t="s">
        <v>36079</v>
      </c>
      <c r="AB1476" s="82" t="s">
        <v>28722</v>
      </c>
      <c r="AC1476" s="82">
        <v>4121</v>
      </c>
      <c r="AD1476" s="82" t="s">
        <v>36078</v>
      </c>
      <c r="AE1476" s="82" t="str">
        <f t="shared" si="93"/>
        <v>B14T</v>
      </c>
      <c r="AX1476" s="82" t="s">
        <v>28728</v>
      </c>
      <c r="AY1476" s="82">
        <v>4121</v>
      </c>
      <c r="AZ1476" s="82" t="s">
        <v>36078</v>
      </c>
      <c r="BA1476" s="82" t="str">
        <f>AX1476&amp;AZ1476</f>
        <v>C14T</v>
      </c>
      <c r="BK1476" s="82" t="s">
        <v>28735</v>
      </c>
      <c r="BL1476" s="82">
        <v>4121</v>
      </c>
      <c r="BM1476" s="82" t="s">
        <v>36078</v>
      </c>
      <c r="BN1476" s="82" t="str">
        <f t="shared" si="94"/>
        <v>D14T</v>
      </c>
      <c r="BV1476" s="82" t="s">
        <v>28742</v>
      </c>
      <c r="BW1476" s="82">
        <v>4121</v>
      </c>
      <c r="BX1476" s="82" t="s">
        <v>36078</v>
      </c>
      <c r="BY1476" s="82" t="str">
        <f t="shared" si="95"/>
        <v>E14T</v>
      </c>
    </row>
    <row r="1477" spans="20:77" ht="13.5" customHeight="1">
      <c r="T1477" s="82" t="s">
        <v>28714</v>
      </c>
      <c r="U1477" s="82">
        <v>4122</v>
      </c>
      <c r="V1477" s="82" t="s">
        <v>36080</v>
      </c>
      <c r="W1477" s="82" t="str">
        <f t="shared" si="92"/>
        <v>A14U</v>
      </c>
      <c r="Y1477" s="82" t="s">
        <v>28846</v>
      </c>
      <c r="AA1477" s="82" t="s">
        <v>36081</v>
      </c>
      <c r="AB1477" s="82" t="s">
        <v>28722</v>
      </c>
      <c r="AC1477" s="82">
        <v>4122</v>
      </c>
      <c r="AD1477" s="82" t="s">
        <v>36080</v>
      </c>
      <c r="AE1477" s="82" t="str">
        <f t="shared" si="93"/>
        <v>B14U</v>
      </c>
      <c r="AX1477" s="82" t="s">
        <v>28728</v>
      </c>
      <c r="AY1477" s="82">
        <v>4122</v>
      </c>
      <c r="AZ1477" s="82" t="s">
        <v>36080</v>
      </c>
      <c r="BA1477" s="82" t="str">
        <f>AX1477&amp;AZ1477</f>
        <v>C14U</v>
      </c>
      <c r="BK1477" s="82" t="s">
        <v>28735</v>
      </c>
      <c r="BL1477" s="82">
        <v>4122</v>
      </c>
      <c r="BM1477" s="82" t="s">
        <v>36080</v>
      </c>
      <c r="BN1477" s="82" t="str">
        <f t="shared" si="94"/>
        <v>D14U</v>
      </c>
      <c r="BV1477" s="82" t="s">
        <v>28742</v>
      </c>
      <c r="BW1477" s="82">
        <v>4122</v>
      </c>
      <c r="BX1477" s="82" t="s">
        <v>36080</v>
      </c>
      <c r="BY1477" s="82" t="str">
        <f t="shared" si="95"/>
        <v>E14U</v>
      </c>
    </row>
    <row r="1478" spans="20:77" ht="13.5" customHeight="1">
      <c r="T1478" s="82" t="s">
        <v>28714</v>
      </c>
      <c r="U1478" s="82">
        <v>4123</v>
      </c>
      <c r="V1478" s="82" t="s">
        <v>36082</v>
      </c>
      <c r="W1478" s="82" t="str">
        <f t="shared" si="92"/>
        <v>A14V</v>
      </c>
      <c r="Y1478" s="82" t="s">
        <v>28846</v>
      </c>
      <c r="AA1478" s="82" t="s">
        <v>36083</v>
      </c>
      <c r="AB1478" s="82" t="s">
        <v>28722</v>
      </c>
      <c r="AC1478" s="82">
        <v>4123</v>
      </c>
      <c r="AD1478" s="82" t="s">
        <v>36082</v>
      </c>
      <c r="AE1478" s="82" t="str">
        <f t="shared" si="93"/>
        <v>B14V</v>
      </c>
      <c r="AX1478" s="82" t="s">
        <v>28728</v>
      </c>
      <c r="AY1478" s="82">
        <v>4123</v>
      </c>
      <c r="AZ1478" s="82" t="s">
        <v>36082</v>
      </c>
      <c r="BA1478" s="82" t="str">
        <f>AX1478&amp;AZ1478</f>
        <v>C14V</v>
      </c>
      <c r="BK1478" s="82" t="s">
        <v>28735</v>
      </c>
      <c r="BL1478" s="82">
        <v>4123</v>
      </c>
      <c r="BM1478" s="82" t="s">
        <v>36082</v>
      </c>
      <c r="BN1478" s="82" t="str">
        <f t="shared" si="94"/>
        <v>D14V</v>
      </c>
      <c r="BV1478" s="82" t="s">
        <v>28742</v>
      </c>
      <c r="BW1478" s="82">
        <v>4123</v>
      </c>
      <c r="BX1478" s="82" t="s">
        <v>36082</v>
      </c>
      <c r="BY1478" s="82" t="str">
        <f t="shared" si="95"/>
        <v>E14V</v>
      </c>
    </row>
    <row r="1479" spans="20:77" ht="13.5" customHeight="1">
      <c r="T1479" s="82" t="s">
        <v>28714</v>
      </c>
      <c r="U1479" s="82">
        <v>4124</v>
      </c>
      <c r="V1479" s="82" t="s">
        <v>36084</v>
      </c>
      <c r="W1479" s="82" t="str">
        <f t="shared" si="92"/>
        <v>A14W</v>
      </c>
      <c r="Y1479" s="82" t="s">
        <v>28846</v>
      </c>
      <c r="AA1479" s="82" t="s">
        <v>36085</v>
      </c>
      <c r="AB1479" s="82" t="s">
        <v>28722</v>
      </c>
      <c r="AC1479" s="82">
        <v>4124</v>
      </c>
      <c r="AD1479" s="82" t="s">
        <v>36084</v>
      </c>
      <c r="AE1479" s="82" t="str">
        <f t="shared" si="93"/>
        <v>B14W</v>
      </c>
      <c r="AX1479" s="82" t="s">
        <v>28728</v>
      </c>
      <c r="AY1479" s="82">
        <v>4124</v>
      </c>
      <c r="AZ1479" s="82" t="s">
        <v>36084</v>
      </c>
      <c r="BA1479" s="82" t="str">
        <f>AX1479&amp;AZ1479</f>
        <v>C14W</v>
      </c>
      <c r="BK1479" s="82" t="s">
        <v>28735</v>
      </c>
      <c r="BL1479" s="82">
        <v>4124</v>
      </c>
      <c r="BM1479" s="82" t="s">
        <v>36084</v>
      </c>
      <c r="BN1479" s="82" t="str">
        <f t="shared" si="94"/>
        <v>D14W</v>
      </c>
      <c r="BV1479" s="82" t="s">
        <v>28742</v>
      </c>
      <c r="BW1479" s="82">
        <v>4124</v>
      </c>
      <c r="BX1479" s="82" t="s">
        <v>36084</v>
      </c>
      <c r="BY1479" s="82" t="str">
        <f t="shared" si="95"/>
        <v>E14W</v>
      </c>
    </row>
    <row r="1480" spans="20:77" ht="13.5" customHeight="1">
      <c r="T1480" s="82" t="s">
        <v>28714</v>
      </c>
      <c r="U1480" s="82">
        <v>4125</v>
      </c>
      <c r="V1480" s="82" t="s">
        <v>36086</v>
      </c>
      <c r="W1480" s="82" t="str">
        <f t="shared" si="92"/>
        <v>A14X</v>
      </c>
      <c r="Y1480" s="82" t="s">
        <v>28846</v>
      </c>
      <c r="AA1480" s="82" t="s">
        <v>36087</v>
      </c>
      <c r="AB1480" s="82" t="s">
        <v>28722</v>
      </c>
      <c r="AC1480" s="82">
        <v>4125</v>
      </c>
      <c r="AD1480" s="82" t="s">
        <v>36086</v>
      </c>
      <c r="AE1480" s="82" t="str">
        <f t="shared" si="93"/>
        <v>B14X</v>
      </c>
      <c r="AX1480" s="82" t="s">
        <v>28728</v>
      </c>
      <c r="AY1480" s="82">
        <v>4125</v>
      </c>
      <c r="AZ1480" s="82" t="s">
        <v>36086</v>
      </c>
      <c r="BA1480" s="82" t="str">
        <f>AX1480&amp;AZ1480</f>
        <v>C14X</v>
      </c>
      <c r="BK1480" s="82" t="s">
        <v>28735</v>
      </c>
      <c r="BL1480" s="82">
        <v>4125</v>
      </c>
      <c r="BM1480" s="82" t="s">
        <v>36086</v>
      </c>
      <c r="BN1480" s="82" t="str">
        <f t="shared" si="94"/>
        <v>D14X</v>
      </c>
      <c r="BV1480" s="82" t="s">
        <v>28742</v>
      </c>
      <c r="BW1480" s="82">
        <v>4125</v>
      </c>
      <c r="BX1480" s="82" t="s">
        <v>36086</v>
      </c>
      <c r="BY1480" s="82" t="str">
        <f t="shared" si="95"/>
        <v>E14X</v>
      </c>
    </row>
    <row r="1481" spans="20:77" ht="13.5" customHeight="1">
      <c r="T1481" s="82" t="s">
        <v>28714</v>
      </c>
      <c r="U1481" s="82">
        <v>4126</v>
      </c>
      <c r="V1481" s="82" t="s">
        <v>36088</v>
      </c>
      <c r="W1481" s="82" t="str">
        <f t="shared" ref="W1481:W1544" si="96">T1481&amp;V1481</f>
        <v>A14Y</v>
      </c>
      <c r="Y1481" s="82" t="s">
        <v>28846</v>
      </c>
      <c r="AA1481" s="82" t="s">
        <v>36089</v>
      </c>
      <c r="AB1481" s="82" t="s">
        <v>28722</v>
      </c>
      <c r="AC1481" s="82">
        <v>4126</v>
      </c>
      <c r="AD1481" s="82" t="s">
        <v>36088</v>
      </c>
      <c r="AE1481" s="82" t="str">
        <f t="shared" ref="AE1481:AE1544" si="97">AB1481&amp;AD1481</f>
        <v>B14Y</v>
      </c>
      <c r="AX1481" s="82" t="s">
        <v>28728</v>
      </c>
      <c r="AY1481" s="82">
        <v>4126</v>
      </c>
      <c r="AZ1481" s="82" t="s">
        <v>36088</v>
      </c>
      <c r="BA1481" s="82" t="str">
        <f>AX1481&amp;AZ1481</f>
        <v>C14Y</v>
      </c>
      <c r="BK1481" s="82" t="s">
        <v>28735</v>
      </c>
      <c r="BL1481" s="82">
        <v>4126</v>
      </c>
      <c r="BM1481" s="82" t="s">
        <v>36088</v>
      </c>
      <c r="BN1481" s="82" t="str">
        <f t="shared" ref="BN1481:BN1544" si="98">BK1481&amp;BM1481</f>
        <v>D14Y</v>
      </c>
      <c r="BV1481" s="82" t="s">
        <v>28742</v>
      </c>
      <c r="BW1481" s="82">
        <v>4126</v>
      </c>
      <c r="BX1481" s="82" t="s">
        <v>36088</v>
      </c>
      <c r="BY1481" s="82" t="str">
        <f t="shared" ref="BY1481:BY1544" si="99">BV1481&amp;BX1481</f>
        <v>E14Y</v>
      </c>
    </row>
    <row r="1482" spans="20:77" ht="13.5" customHeight="1">
      <c r="T1482" s="82" t="s">
        <v>28714</v>
      </c>
      <c r="U1482" s="82">
        <v>4127</v>
      </c>
      <c r="V1482" s="82" t="s">
        <v>36090</v>
      </c>
      <c r="W1482" s="82" t="str">
        <f t="shared" si="96"/>
        <v>A14Z</v>
      </c>
      <c r="Y1482" s="82" t="s">
        <v>28846</v>
      </c>
      <c r="AA1482" s="82" t="s">
        <v>36091</v>
      </c>
      <c r="AB1482" s="82" t="s">
        <v>28722</v>
      </c>
      <c r="AC1482" s="82">
        <v>4127</v>
      </c>
      <c r="AD1482" s="82" t="s">
        <v>36090</v>
      </c>
      <c r="AE1482" s="82" t="str">
        <f t="shared" si="97"/>
        <v>B14Z</v>
      </c>
      <c r="AX1482" s="82" t="s">
        <v>28728</v>
      </c>
      <c r="AY1482" s="82">
        <v>4127</v>
      </c>
      <c r="AZ1482" s="82" t="s">
        <v>36090</v>
      </c>
      <c r="BA1482" s="82" t="str">
        <f>AX1482&amp;AZ1482</f>
        <v>C14Z</v>
      </c>
      <c r="BK1482" s="82" t="s">
        <v>28735</v>
      </c>
      <c r="BL1482" s="82">
        <v>4127</v>
      </c>
      <c r="BM1482" s="82" t="s">
        <v>36090</v>
      </c>
      <c r="BN1482" s="82" t="str">
        <f t="shared" si="98"/>
        <v>D14Z</v>
      </c>
      <c r="BV1482" s="82" t="s">
        <v>28742</v>
      </c>
      <c r="BW1482" s="82">
        <v>4127</v>
      </c>
      <c r="BX1482" s="82" t="s">
        <v>36090</v>
      </c>
      <c r="BY1482" s="82" t="str">
        <f t="shared" si="99"/>
        <v>E14Z</v>
      </c>
    </row>
    <row r="1483" spans="20:77" ht="13.5" customHeight="1">
      <c r="T1483" s="82" t="s">
        <v>28714</v>
      </c>
      <c r="U1483" s="82">
        <v>4154</v>
      </c>
      <c r="V1483" s="82" t="s">
        <v>36092</v>
      </c>
      <c r="W1483" s="82" t="str">
        <f t="shared" si="96"/>
        <v>A150</v>
      </c>
      <c r="Y1483" s="82" t="s">
        <v>28846</v>
      </c>
      <c r="AA1483" s="82" t="s">
        <v>36093</v>
      </c>
      <c r="AB1483" s="82" t="s">
        <v>28722</v>
      </c>
      <c r="AC1483" s="82">
        <v>4154</v>
      </c>
      <c r="AD1483" s="82" t="s">
        <v>36092</v>
      </c>
      <c r="AE1483" s="82" t="str">
        <f t="shared" si="97"/>
        <v>B150</v>
      </c>
      <c r="AX1483" s="82" t="s">
        <v>28728</v>
      </c>
      <c r="AY1483" s="82">
        <v>4154</v>
      </c>
      <c r="AZ1483" s="82" t="s">
        <v>36092</v>
      </c>
      <c r="BA1483" s="82" t="str">
        <f>AX1483&amp;AZ1483</f>
        <v>C150</v>
      </c>
      <c r="BK1483" s="82" t="s">
        <v>28735</v>
      </c>
      <c r="BL1483" s="82">
        <v>4154</v>
      </c>
      <c r="BM1483" s="82" t="s">
        <v>36092</v>
      </c>
      <c r="BN1483" s="82" t="str">
        <f t="shared" si="98"/>
        <v>D150</v>
      </c>
      <c r="BV1483" s="82" t="s">
        <v>28742</v>
      </c>
      <c r="BW1483" s="82">
        <v>4154</v>
      </c>
      <c r="BX1483" s="82" t="s">
        <v>36092</v>
      </c>
      <c r="BY1483" s="82" t="str">
        <f t="shared" si="99"/>
        <v>E150</v>
      </c>
    </row>
    <row r="1484" spans="20:77" ht="13.5" customHeight="1">
      <c r="T1484" s="82" t="s">
        <v>28714</v>
      </c>
      <c r="U1484" s="82">
        <v>4155</v>
      </c>
      <c r="V1484" s="82" t="s">
        <v>36094</v>
      </c>
      <c r="W1484" s="82" t="str">
        <f t="shared" si="96"/>
        <v>A151</v>
      </c>
      <c r="Y1484" s="82" t="s">
        <v>28846</v>
      </c>
      <c r="AA1484" s="82" t="s">
        <v>36095</v>
      </c>
      <c r="AB1484" s="82" t="s">
        <v>28722</v>
      </c>
      <c r="AC1484" s="82">
        <v>4155</v>
      </c>
      <c r="AD1484" s="82" t="s">
        <v>36094</v>
      </c>
      <c r="AE1484" s="82" t="str">
        <f t="shared" si="97"/>
        <v>B151</v>
      </c>
      <c r="AX1484" s="82" t="s">
        <v>28728</v>
      </c>
      <c r="AY1484" s="82">
        <v>4155</v>
      </c>
      <c r="AZ1484" s="82" t="s">
        <v>36094</v>
      </c>
      <c r="BA1484" s="82" t="str">
        <f>AX1484&amp;AZ1484</f>
        <v>C151</v>
      </c>
      <c r="BK1484" s="82" t="s">
        <v>28735</v>
      </c>
      <c r="BL1484" s="82">
        <v>4155</v>
      </c>
      <c r="BM1484" s="82" t="s">
        <v>36094</v>
      </c>
      <c r="BN1484" s="82" t="str">
        <f t="shared" si="98"/>
        <v>D151</v>
      </c>
      <c r="BV1484" s="82" t="s">
        <v>28742</v>
      </c>
      <c r="BW1484" s="82">
        <v>4155</v>
      </c>
      <c r="BX1484" s="82" t="s">
        <v>36094</v>
      </c>
      <c r="BY1484" s="82" t="str">
        <f t="shared" si="99"/>
        <v>E151</v>
      </c>
    </row>
    <row r="1485" spans="20:77" ht="13.5" customHeight="1">
      <c r="T1485" s="82" t="s">
        <v>28714</v>
      </c>
      <c r="U1485" s="82">
        <v>4156</v>
      </c>
      <c r="V1485" s="82" t="s">
        <v>36096</v>
      </c>
      <c r="W1485" s="82" t="str">
        <f t="shared" si="96"/>
        <v>A152</v>
      </c>
      <c r="Y1485" s="82" t="s">
        <v>28846</v>
      </c>
      <c r="AA1485" s="82" t="s">
        <v>36097</v>
      </c>
      <c r="AB1485" s="82" t="s">
        <v>28722</v>
      </c>
      <c r="AC1485" s="82">
        <v>4156</v>
      </c>
      <c r="AD1485" s="82" t="s">
        <v>36096</v>
      </c>
      <c r="AE1485" s="82" t="str">
        <f t="shared" si="97"/>
        <v>B152</v>
      </c>
      <c r="AX1485" s="82" t="s">
        <v>28728</v>
      </c>
      <c r="AY1485" s="82">
        <v>4156</v>
      </c>
      <c r="AZ1485" s="82" t="s">
        <v>36096</v>
      </c>
      <c r="BA1485" s="82" t="str">
        <f>AX1485&amp;AZ1485</f>
        <v>C152</v>
      </c>
      <c r="BK1485" s="82" t="s">
        <v>28735</v>
      </c>
      <c r="BL1485" s="82">
        <v>4156</v>
      </c>
      <c r="BM1485" s="82" t="s">
        <v>36096</v>
      </c>
      <c r="BN1485" s="82" t="str">
        <f t="shared" si="98"/>
        <v>D152</v>
      </c>
      <c r="BV1485" s="82" t="s">
        <v>28742</v>
      </c>
      <c r="BW1485" s="82">
        <v>4156</v>
      </c>
      <c r="BX1485" s="82" t="s">
        <v>36096</v>
      </c>
      <c r="BY1485" s="82" t="str">
        <f t="shared" si="99"/>
        <v>E152</v>
      </c>
    </row>
    <row r="1486" spans="20:77" ht="13.5" customHeight="1">
      <c r="T1486" s="82" t="s">
        <v>28714</v>
      </c>
      <c r="U1486" s="82">
        <v>4157</v>
      </c>
      <c r="V1486" s="82" t="s">
        <v>36098</v>
      </c>
      <c r="W1486" s="82" t="str">
        <f t="shared" si="96"/>
        <v>A153</v>
      </c>
      <c r="Y1486" s="82" t="s">
        <v>28846</v>
      </c>
      <c r="AA1486" s="82" t="s">
        <v>36099</v>
      </c>
      <c r="AB1486" s="82" t="s">
        <v>28722</v>
      </c>
      <c r="AC1486" s="82">
        <v>4157</v>
      </c>
      <c r="AD1486" s="82" t="s">
        <v>36098</v>
      </c>
      <c r="AE1486" s="82" t="str">
        <f t="shared" si="97"/>
        <v>B153</v>
      </c>
      <c r="AX1486" s="82" t="s">
        <v>28728</v>
      </c>
      <c r="AY1486" s="82">
        <v>4157</v>
      </c>
      <c r="AZ1486" s="82" t="s">
        <v>36098</v>
      </c>
      <c r="BA1486" s="82" t="str">
        <f>AX1486&amp;AZ1486</f>
        <v>C153</v>
      </c>
      <c r="BK1486" s="82" t="s">
        <v>28735</v>
      </c>
      <c r="BL1486" s="82">
        <v>4157</v>
      </c>
      <c r="BM1486" s="82" t="s">
        <v>36098</v>
      </c>
      <c r="BN1486" s="82" t="str">
        <f t="shared" si="98"/>
        <v>D153</v>
      </c>
      <c r="BV1486" s="82" t="s">
        <v>28742</v>
      </c>
      <c r="BW1486" s="82">
        <v>4157</v>
      </c>
      <c r="BX1486" s="82" t="s">
        <v>36098</v>
      </c>
      <c r="BY1486" s="82" t="str">
        <f t="shared" si="99"/>
        <v>E153</v>
      </c>
    </row>
    <row r="1487" spans="20:77" ht="13.5" customHeight="1">
      <c r="T1487" s="82" t="s">
        <v>28714</v>
      </c>
      <c r="U1487" s="82">
        <v>4158</v>
      </c>
      <c r="V1487" s="82" t="s">
        <v>36100</v>
      </c>
      <c r="W1487" s="82" t="str">
        <f t="shared" si="96"/>
        <v>A154</v>
      </c>
      <c r="Y1487" s="82" t="s">
        <v>28846</v>
      </c>
      <c r="AA1487" s="82" t="s">
        <v>36101</v>
      </c>
      <c r="AB1487" s="82" t="s">
        <v>28722</v>
      </c>
      <c r="AC1487" s="82">
        <v>4158</v>
      </c>
      <c r="AD1487" s="82" t="s">
        <v>36100</v>
      </c>
      <c r="AE1487" s="82" t="str">
        <f t="shared" si="97"/>
        <v>B154</v>
      </c>
      <c r="AX1487" s="82" t="s">
        <v>28728</v>
      </c>
      <c r="AY1487" s="82">
        <v>4158</v>
      </c>
      <c r="AZ1487" s="82" t="s">
        <v>36100</v>
      </c>
      <c r="BA1487" s="82" t="str">
        <f>AX1487&amp;AZ1487</f>
        <v>C154</v>
      </c>
      <c r="BK1487" s="82" t="s">
        <v>28735</v>
      </c>
      <c r="BL1487" s="82">
        <v>4158</v>
      </c>
      <c r="BM1487" s="82" t="s">
        <v>36100</v>
      </c>
      <c r="BN1487" s="82" t="str">
        <f t="shared" si="98"/>
        <v>D154</v>
      </c>
      <c r="BV1487" s="82" t="s">
        <v>28742</v>
      </c>
      <c r="BW1487" s="82">
        <v>4158</v>
      </c>
      <c r="BX1487" s="82" t="s">
        <v>36100</v>
      </c>
      <c r="BY1487" s="82" t="str">
        <f t="shared" si="99"/>
        <v>E154</v>
      </c>
    </row>
    <row r="1488" spans="20:77" ht="13.5" customHeight="1">
      <c r="T1488" s="82" t="s">
        <v>28714</v>
      </c>
      <c r="U1488" s="82">
        <v>4159</v>
      </c>
      <c r="V1488" s="82" t="s">
        <v>36102</v>
      </c>
      <c r="W1488" s="82" t="str">
        <f t="shared" si="96"/>
        <v>A155</v>
      </c>
      <c r="Y1488" s="82" t="s">
        <v>28846</v>
      </c>
      <c r="AA1488" s="82" t="s">
        <v>36103</v>
      </c>
      <c r="AB1488" s="82" t="s">
        <v>28722</v>
      </c>
      <c r="AC1488" s="82">
        <v>4159</v>
      </c>
      <c r="AD1488" s="82" t="s">
        <v>36102</v>
      </c>
      <c r="AE1488" s="82" t="str">
        <f t="shared" si="97"/>
        <v>B155</v>
      </c>
      <c r="AX1488" s="82" t="s">
        <v>28728</v>
      </c>
      <c r="AY1488" s="82">
        <v>4159</v>
      </c>
      <c r="AZ1488" s="82" t="s">
        <v>36102</v>
      </c>
      <c r="BA1488" s="82" t="str">
        <f>AX1488&amp;AZ1488</f>
        <v>C155</v>
      </c>
      <c r="BK1488" s="82" t="s">
        <v>28735</v>
      </c>
      <c r="BL1488" s="82">
        <v>4159</v>
      </c>
      <c r="BM1488" s="82" t="s">
        <v>36102</v>
      </c>
      <c r="BN1488" s="82" t="str">
        <f t="shared" si="98"/>
        <v>D155</v>
      </c>
      <c r="BV1488" s="82" t="s">
        <v>28742</v>
      </c>
      <c r="BW1488" s="82">
        <v>4159</v>
      </c>
      <c r="BX1488" s="82" t="s">
        <v>36102</v>
      </c>
      <c r="BY1488" s="82" t="str">
        <f t="shared" si="99"/>
        <v>E155</v>
      </c>
    </row>
    <row r="1489" spans="20:77" ht="13.5" customHeight="1">
      <c r="T1489" s="82" t="s">
        <v>28714</v>
      </c>
      <c r="U1489" s="82">
        <v>4160</v>
      </c>
      <c r="V1489" s="82" t="s">
        <v>36104</v>
      </c>
      <c r="W1489" s="82" t="str">
        <f t="shared" si="96"/>
        <v>A156</v>
      </c>
      <c r="Y1489" s="82" t="s">
        <v>28846</v>
      </c>
      <c r="AA1489" s="82" t="s">
        <v>36105</v>
      </c>
      <c r="AB1489" s="82" t="s">
        <v>28722</v>
      </c>
      <c r="AC1489" s="82">
        <v>4160</v>
      </c>
      <c r="AD1489" s="82" t="s">
        <v>36104</v>
      </c>
      <c r="AE1489" s="82" t="str">
        <f t="shared" si="97"/>
        <v>B156</v>
      </c>
      <c r="AX1489" s="82" t="s">
        <v>28728</v>
      </c>
      <c r="AY1489" s="82">
        <v>4160</v>
      </c>
      <c r="AZ1489" s="82" t="s">
        <v>36104</v>
      </c>
      <c r="BA1489" s="82" t="str">
        <f>AX1489&amp;AZ1489</f>
        <v>C156</v>
      </c>
      <c r="BK1489" s="82" t="s">
        <v>28735</v>
      </c>
      <c r="BL1489" s="82">
        <v>4160</v>
      </c>
      <c r="BM1489" s="82" t="s">
        <v>36104</v>
      </c>
      <c r="BN1489" s="82" t="str">
        <f t="shared" si="98"/>
        <v>D156</v>
      </c>
      <c r="BV1489" s="82" t="s">
        <v>28742</v>
      </c>
      <c r="BW1489" s="82">
        <v>4160</v>
      </c>
      <c r="BX1489" s="82" t="s">
        <v>36104</v>
      </c>
      <c r="BY1489" s="82" t="str">
        <f t="shared" si="99"/>
        <v>E156</v>
      </c>
    </row>
    <row r="1490" spans="20:77" ht="13.5" customHeight="1">
      <c r="T1490" s="82" t="s">
        <v>28714</v>
      </c>
      <c r="U1490" s="82">
        <v>4161</v>
      </c>
      <c r="V1490" s="82" t="s">
        <v>36106</v>
      </c>
      <c r="W1490" s="82" t="str">
        <f t="shared" si="96"/>
        <v>A157</v>
      </c>
      <c r="Y1490" s="82" t="s">
        <v>28846</v>
      </c>
      <c r="AA1490" s="82" t="s">
        <v>36107</v>
      </c>
      <c r="AB1490" s="82" t="s">
        <v>28722</v>
      </c>
      <c r="AC1490" s="82">
        <v>4161</v>
      </c>
      <c r="AD1490" s="82" t="s">
        <v>36106</v>
      </c>
      <c r="AE1490" s="82" t="str">
        <f t="shared" si="97"/>
        <v>B157</v>
      </c>
      <c r="AX1490" s="82" t="s">
        <v>28728</v>
      </c>
      <c r="AY1490" s="82">
        <v>4161</v>
      </c>
      <c r="AZ1490" s="82" t="s">
        <v>36106</v>
      </c>
      <c r="BA1490" s="82" t="str">
        <f>AX1490&amp;AZ1490</f>
        <v>C157</v>
      </c>
      <c r="BK1490" s="82" t="s">
        <v>28735</v>
      </c>
      <c r="BL1490" s="82">
        <v>4161</v>
      </c>
      <c r="BM1490" s="82" t="s">
        <v>36106</v>
      </c>
      <c r="BN1490" s="82" t="str">
        <f t="shared" si="98"/>
        <v>D157</v>
      </c>
      <c r="BV1490" s="82" t="s">
        <v>28742</v>
      </c>
      <c r="BW1490" s="82">
        <v>4161</v>
      </c>
      <c r="BX1490" s="82" t="s">
        <v>36106</v>
      </c>
      <c r="BY1490" s="82" t="str">
        <f t="shared" si="99"/>
        <v>E157</v>
      </c>
    </row>
    <row r="1491" spans="20:77" ht="13.5" customHeight="1">
      <c r="T1491" s="82" t="s">
        <v>28714</v>
      </c>
      <c r="U1491" s="82">
        <v>4162</v>
      </c>
      <c r="V1491" s="82" t="s">
        <v>36108</v>
      </c>
      <c r="W1491" s="82" t="str">
        <f t="shared" si="96"/>
        <v>A158</v>
      </c>
      <c r="Y1491" s="82" t="s">
        <v>28846</v>
      </c>
      <c r="AA1491" s="82" t="s">
        <v>36109</v>
      </c>
      <c r="AB1491" s="82" t="s">
        <v>28722</v>
      </c>
      <c r="AC1491" s="82">
        <v>4162</v>
      </c>
      <c r="AD1491" s="82" t="s">
        <v>36108</v>
      </c>
      <c r="AE1491" s="82" t="str">
        <f t="shared" si="97"/>
        <v>B158</v>
      </c>
      <c r="AX1491" s="82" t="s">
        <v>28728</v>
      </c>
      <c r="AY1491" s="82">
        <v>4162</v>
      </c>
      <c r="AZ1491" s="82" t="s">
        <v>36108</v>
      </c>
      <c r="BA1491" s="82" t="str">
        <f>AX1491&amp;AZ1491</f>
        <v>C158</v>
      </c>
      <c r="BK1491" s="82" t="s">
        <v>28735</v>
      </c>
      <c r="BL1491" s="82">
        <v>4162</v>
      </c>
      <c r="BM1491" s="82" t="s">
        <v>36108</v>
      </c>
      <c r="BN1491" s="82" t="str">
        <f t="shared" si="98"/>
        <v>D158</v>
      </c>
      <c r="BV1491" s="82" t="s">
        <v>28742</v>
      </c>
      <c r="BW1491" s="82">
        <v>4162</v>
      </c>
      <c r="BX1491" s="82" t="s">
        <v>36108</v>
      </c>
      <c r="BY1491" s="82" t="str">
        <f t="shared" si="99"/>
        <v>E158</v>
      </c>
    </row>
    <row r="1492" spans="20:77" ht="13.5" customHeight="1">
      <c r="T1492" s="82" t="s">
        <v>28714</v>
      </c>
      <c r="U1492" s="82">
        <v>4163</v>
      </c>
      <c r="V1492" s="82" t="s">
        <v>36110</v>
      </c>
      <c r="W1492" s="82" t="str">
        <f t="shared" si="96"/>
        <v>A159</v>
      </c>
      <c r="Y1492" s="82" t="s">
        <v>28846</v>
      </c>
      <c r="AA1492" s="82" t="s">
        <v>36111</v>
      </c>
      <c r="AB1492" s="82" t="s">
        <v>28722</v>
      </c>
      <c r="AC1492" s="82">
        <v>4163</v>
      </c>
      <c r="AD1492" s="82" t="s">
        <v>36110</v>
      </c>
      <c r="AE1492" s="82" t="str">
        <f t="shared" si="97"/>
        <v>B159</v>
      </c>
      <c r="AX1492" s="82" t="s">
        <v>28728</v>
      </c>
      <c r="AY1492" s="82">
        <v>4163</v>
      </c>
      <c r="AZ1492" s="82" t="s">
        <v>36110</v>
      </c>
      <c r="BA1492" s="82" t="str">
        <f>AX1492&amp;AZ1492</f>
        <v>C159</v>
      </c>
      <c r="BK1492" s="82" t="s">
        <v>28735</v>
      </c>
      <c r="BL1492" s="82">
        <v>4163</v>
      </c>
      <c r="BM1492" s="82" t="s">
        <v>36110</v>
      </c>
      <c r="BN1492" s="82" t="str">
        <f t="shared" si="98"/>
        <v>D159</v>
      </c>
      <c r="BV1492" s="82" t="s">
        <v>28742</v>
      </c>
      <c r="BW1492" s="82">
        <v>4163</v>
      </c>
      <c r="BX1492" s="82" t="s">
        <v>36110</v>
      </c>
      <c r="BY1492" s="82" t="str">
        <f t="shared" si="99"/>
        <v>E159</v>
      </c>
    </row>
    <row r="1493" spans="20:77" ht="13.5" customHeight="1">
      <c r="T1493" s="82" t="s">
        <v>28714</v>
      </c>
      <c r="U1493" s="82">
        <v>4164</v>
      </c>
      <c r="V1493" s="82" t="s">
        <v>36112</v>
      </c>
      <c r="W1493" s="82" t="str">
        <f t="shared" si="96"/>
        <v>A15A</v>
      </c>
      <c r="Y1493" s="82" t="s">
        <v>28846</v>
      </c>
      <c r="AA1493" s="82" t="s">
        <v>36113</v>
      </c>
      <c r="AB1493" s="82" t="s">
        <v>28722</v>
      </c>
      <c r="AC1493" s="82">
        <v>4164</v>
      </c>
      <c r="AD1493" s="82" t="s">
        <v>36112</v>
      </c>
      <c r="AE1493" s="82" t="str">
        <f t="shared" si="97"/>
        <v>B15A</v>
      </c>
      <c r="AX1493" s="82" t="s">
        <v>28728</v>
      </c>
      <c r="AY1493" s="82">
        <v>4164</v>
      </c>
      <c r="AZ1493" s="82" t="s">
        <v>36112</v>
      </c>
      <c r="BA1493" s="82" t="str">
        <f>AX1493&amp;AZ1493</f>
        <v>C15A</v>
      </c>
      <c r="BK1493" s="82" t="s">
        <v>28735</v>
      </c>
      <c r="BL1493" s="82">
        <v>4164</v>
      </c>
      <c r="BM1493" s="82" t="s">
        <v>36112</v>
      </c>
      <c r="BN1493" s="82" t="str">
        <f t="shared" si="98"/>
        <v>D15A</v>
      </c>
      <c r="BV1493" s="82" t="s">
        <v>28742</v>
      </c>
      <c r="BW1493" s="82">
        <v>4164</v>
      </c>
      <c r="BX1493" s="82" t="s">
        <v>36112</v>
      </c>
      <c r="BY1493" s="82" t="str">
        <f t="shared" si="99"/>
        <v>E15A</v>
      </c>
    </row>
    <row r="1494" spans="20:77" ht="13.5" customHeight="1">
      <c r="T1494" s="82" t="s">
        <v>28714</v>
      </c>
      <c r="U1494" s="82">
        <v>4165</v>
      </c>
      <c r="V1494" s="82" t="s">
        <v>36114</v>
      </c>
      <c r="W1494" s="82" t="str">
        <f t="shared" si="96"/>
        <v>A15B</v>
      </c>
      <c r="Y1494" s="82" t="s">
        <v>28846</v>
      </c>
      <c r="AA1494" s="82" t="s">
        <v>36115</v>
      </c>
      <c r="AB1494" s="82" t="s">
        <v>28722</v>
      </c>
      <c r="AC1494" s="82">
        <v>4165</v>
      </c>
      <c r="AD1494" s="82" t="s">
        <v>36114</v>
      </c>
      <c r="AE1494" s="82" t="str">
        <f t="shared" si="97"/>
        <v>B15B</v>
      </c>
      <c r="AX1494" s="82" t="s">
        <v>28728</v>
      </c>
      <c r="AY1494" s="82">
        <v>4165</v>
      </c>
      <c r="AZ1494" s="82" t="s">
        <v>36114</v>
      </c>
      <c r="BA1494" s="82" t="str">
        <f>AX1494&amp;AZ1494</f>
        <v>C15B</v>
      </c>
      <c r="BK1494" s="82" t="s">
        <v>28735</v>
      </c>
      <c r="BL1494" s="82">
        <v>4165</v>
      </c>
      <c r="BM1494" s="82" t="s">
        <v>36114</v>
      </c>
      <c r="BN1494" s="82" t="str">
        <f t="shared" si="98"/>
        <v>D15B</v>
      </c>
      <c r="BV1494" s="82" t="s">
        <v>28742</v>
      </c>
      <c r="BW1494" s="82">
        <v>4165</v>
      </c>
      <c r="BX1494" s="82" t="s">
        <v>36114</v>
      </c>
      <c r="BY1494" s="82" t="str">
        <f t="shared" si="99"/>
        <v>E15B</v>
      </c>
    </row>
    <row r="1495" spans="20:77" ht="13.5" customHeight="1">
      <c r="T1495" s="82" t="s">
        <v>28714</v>
      </c>
      <c r="U1495" s="82">
        <v>4166</v>
      </c>
      <c r="V1495" s="82" t="s">
        <v>36116</v>
      </c>
      <c r="W1495" s="82" t="str">
        <f t="shared" si="96"/>
        <v>A15C</v>
      </c>
      <c r="Y1495" s="82" t="s">
        <v>28846</v>
      </c>
      <c r="AA1495" s="82" t="s">
        <v>36117</v>
      </c>
      <c r="AB1495" s="82" t="s">
        <v>28722</v>
      </c>
      <c r="AC1495" s="82">
        <v>4166</v>
      </c>
      <c r="AD1495" s="82" t="s">
        <v>36116</v>
      </c>
      <c r="AE1495" s="82" t="str">
        <f t="shared" si="97"/>
        <v>B15C</v>
      </c>
      <c r="AX1495" s="82" t="s">
        <v>28728</v>
      </c>
      <c r="AY1495" s="82">
        <v>4166</v>
      </c>
      <c r="AZ1495" s="82" t="s">
        <v>36116</v>
      </c>
      <c r="BA1495" s="82" t="str">
        <f>AX1495&amp;AZ1495</f>
        <v>C15C</v>
      </c>
      <c r="BK1495" s="82" t="s">
        <v>28735</v>
      </c>
      <c r="BL1495" s="82">
        <v>4166</v>
      </c>
      <c r="BM1495" s="82" t="s">
        <v>36116</v>
      </c>
      <c r="BN1495" s="82" t="str">
        <f t="shared" si="98"/>
        <v>D15C</v>
      </c>
      <c r="BV1495" s="82" t="s">
        <v>28742</v>
      </c>
      <c r="BW1495" s="82">
        <v>4166</v>
      </c>
      <c r="BX1495" s="82" t="s">
        <v>36116</v>
      </c>
      <c r="BY1495" s="82" t="str">
        <f t="shared" si="99"/>
        <v>E15C</v>
      </c>
    </row>
    <row r="1496" spans="20:77" ht="13.5" customHeight="1">
      <c r="T1496" s="82" t="s">
        <v>28714</v>
      </c>
      <c r="U1496" s="82">
        <v>4167</v>
      </c>
      <c r="V1496" s="82" t="s">
        <v>36118</v>
      </c>
      <c r="W1496" s="82" t="str">
        <f t="shared" si="96"/>
        <v>A15D</v>
      </c>
      <c r="Y1496" s="82" t="s">
        <v>28846</v>
      </c>
      <c r="AA1496" s="82" t="s">
        <v>36119</v>
      </c>
      <c r="AB1496" s="82" t="s">
        <v>28722</v>
      </c>
      <c r="AC1496" s="82">
        <v>4167</v>
      </c>
      <c r="AD1496" s="82" t="s">
        <v>36118</v>
      </c>
      <c r="AE1496" s="82" t="str">
        <f t="shared" si="97"/>
        <v>B15D</v>
      </c>
      <c r="AX1496" s="82" t="s">
        <v>28728</v>
      </c>
      <c r="AY1496" s="82">
        <v>4167</v>
      </c>
      <c r="AZ1496" s="82" t="s">
        <v>36118</v>
      </c>
      <c r="BA1496" s="82" t="str">
        <f>AX1496&amp;AZ1496</f>
        <v>C15D</v>
      </c>
      <c r="BK1496" s="82" t="s">
        <v>28735</v>
      </c>
      <c r="BL1496" s="82">
        <v>4167</v>
      </c>
      <c r="BM1496" s="82" t="s">
        <v>36118</v>
      </c>
      <c r="BN1496" s="82" t="str">
        <f t="shared" si="98"/>
        <v>D15D</v>
      </c>
      <c r="BV1496" s="82" t="s">
        <v>28742</v>
      </c>
      <c r="BW1496" s="82">
        <v>4167</v>
      </c>
      <c r="BX1496" s="82" t="s">
        <v>36118</v>
      </c>
      <c r="BY1496" s="82" t="str">
        <f t="shared" si="99"/>
        <v>E15D</v>
      </c>
    </row>
    <row r="1497" spans="20:77" ht="13.5" customHeight="1">
      <c r="T1497" s="82" t="s">
        <v>28714</v>
      </c>
      <c r="U1497" s="82">
        <v>4168</v>
      </c>
      <c r="V1497" s="82" t="s">
        <v>36120</v>
      </c>
      <c r="W1497" s="82" t="str">
        <f t="shared" si="96"/>
        <v>A15E</v>
      </c>
      <c r="Y1497" s="82" t="s">
        <v>28846</v>
      </c>
      <c r="AA1497" s="82" t="s">
        <v>36121</v>
      </c>
      <c r="AB1497" s="82" t="s">
        <v>28722</v>
      </c>
      <c r="AC1497" s="82">
        <v>4168</v>
      </c>
      <c r="AD1497" s="82" t="s">
        <v>36120</v>
      </c>
      <c r="AE1497" s="82" t="str">
        <f t="shared" si="97"/>
        <v>B15E</v>
      </c>
      <c r="AX1497" s="82" t="s">
        <v>28728</v>
      </c>
      <c r="AY1497" s="82">
        <v>4168</v>
      </c>
      <c r="AZ1497" s="82" t="s">
        <v>36120</v>
      </c>
      <c r="BA1497" s="82" t="str">
        <f>AX1497&amp;AZ1497</f>
        <v>C15E</v>
      </c>
      <c r="BK1497" s="82" t="s">
        <v>28735</v>
      </c>
      <c r="BL1497" s="82">
        <v>4168</v>
      </c>
      <c r="BM1497" s="82" t="s">
        <v>36120</v>
      </c>
      <c r="BN1497" s="82" t="str">
        <f t="shared" si="98"/>
        <v>D15E</v>
      </c>
      <c r="BV1497" s="82" t="s">
        <v>28742</v>
      </c>
      <c r="BW1497" s="82">
        <v>4168</v>
      </c>
      <c r="BX1497" s="82" t="s">
        <v>36120</v>
      </c>
      <c r="BY1497" s="82" t="str">
        <f t="shared" si="99"/>
        <v>E15E</v>
      </c>
    </row>
    <row r="1498" spans="20:77" ht="13.5" customHeight="1">
      <c r="T1498" s="82" t="s">
        <v>28714</v>
      </c>
      <c r="U1498" s="82">
        <v>4169</v>
      </c>
      <c r="V1498" s="82" t="s">
        <v>36122</v>
      </c>
      <c r="W1498" s="82" t="str">
        <f t="shared" si="96"/>
        <v>A15F</v>
      </c>
      <c r="Y1498" s="82" t="s">
        <v>28846</v>
      </c>
      <c r="AA1498" s="82" t="s">
        <v>36123</v>
      </c>
      <c r="AB1498" s="82" t="s">
        <v>28722</v>
      </c>
      <c r="AC1498" s="82">
        <v>4169</v>
      </c>
      <c r="AD1498" s="82" t="s">
        <v>36122</v>
      </c>
      <c r="AE1498" s="82" t="str">
        <f t="shared" si="97"/>
        <v>B15F</v>
      </c>
      <c r="AX1498" s="82" t="s">
        <v>28728</v>
      </c>
      <c r="AY1498" s="82">
        <v>4169</v>
      </c>
      <c r="AZ1498" s="82" t="s">
        <v>36122</v>
      </c>
      <c r="BA1498" s="82" t="str">
        <f>AX1498&amp;AZ1498</f>
        <v>C15F</v>
      </c>
      <c r="BK1498" s="82" t="s">
        <v>28735</v>
      </c>
      <c r="BL1498" s="82">
        <v>4169</v>
      </c>
      <c r="BM1498" s="82" t="s">
        <v>36122</v>
      </c>
      <c r="BN1498" s="82" t="str">
        <f t="shared" si="98"/>
        <v>D15F</v>
      </c>
      <c r="BV1498" s="82" t="s">
        <v>28742</v>
      </c>
      <c r="BW1498" s="82">
        <v>4169</v>
      </c>
      <c r="BX1498" s="82" t="s">
        <v>36122</v>
      </c>
      <c r="BY1498" s="82" t="str">
        <f t="shared" si="99"/>
        <v>E15F</v>
      </c>
    </row>
    <row r="1499" spans="20:77" ht="13.5" customHeight="1">
      <c r="T1499" s="82" t="s">
        <v>28714</v>
      </c>
      <c r="U1499" s="82">
        <v>4170</v>
      </c>
      <c r="V1499" s="82" t="s">
        <v>36124</v>
      </c>
      <c r="W1499" s="82" t="str">
        <f t="shared" si="96"/>
        <v>A15G</v>
      </c>
      <c r="Y1499" s="82" t="s">
        <v>28846</v>
      </c>
      <c r="AA1499" s="82" t="s">
        <v>36125</v>
      </c>
      <c r="AB1499" s="82" t="s">
        <v>28722</v>
      </c>
      <c r="AC1499" s="82">
        <v>4170</v>
      </c>
      <c r="AD1499" s="82" t="s">
        <v>36124</v>
      </c>
      <c r="AE1499" s="82" t="str">
        <f t="shared" si="97"/>
        <v>B15G</v>
      </c>
      <c r="AX1499" s="82" t="s">
        <v>28728</v>
      </c>
      <c r="AY1499" s="82">
        <v>4170</v>
      </c>
      <c r="AZ1499" s="82" t="s">
        <v>36124</v>
      </c>
      <c r="BA1499" s="82" t="str">
        <f>AX1499&amp;AZ1499</f>
        <v>C15G</v>
      </c>
      <c r="BK1499" s="82" t="s">
        <v>28735</v>
      </c>
      <c r="BL1499" s="82">
        <v>4170</v>
      </c>
      <c r="BM1499" s="82" t="s">
        <v>36124</v>
      </c>
      <c r="BN1499" s="82" t="str">
        <f t="shared" si="98"/>
        <v>D15G</v>
      </c>
      <c r="BV1499" s="82" t="s">
        <v>28742</v>
      </c>
      <c r="BW1499" s="82">
        <v>4170</v>
      </c>
      <c r="BX1499" s="82" t="s">
        <v>36124</v>
      </c>
      <c r="BY1499" s="82" t="str">
        <f t="shared" si="99"/>
        <v>E15G</v>
      </c>
    </row>
    <row r="1500" spans="20:77" ht="13.5" customHeight="1">
      <c r="T1500" s="82" t="s">
        <v>28714</v>
      </c>
      <c r="U1500" s="82">
        <v>4171</v>
      </c>
      <c r="V1500" s="82" t="s">
        <v>36126</v>
      </c>
      <c r="W1500" s="82" t="str">
        <f t="shared" si="96"/>
        <v>A15H</v>
      </c>
      <c r="Y1500" s="82" t="s">
        <v>28846</v>
      </c>
      <c r="AA1500" s="82" t="s">
        <v>36127</v>
      </c>
      <c r="AB1500" s="82" t="s">
        <v>28722</v>
      </c>
      <c r="AC1500" s="82">
        <v>4171</v>
      </c>
      <c r="AD1500" s="82" t="s">
        <v>36126</v>
      </c>
      <c r="AE1500" s="82" t="str">
        <f t="shared" si="97"/>
        <v>B15H</v>
      </c>
      <c r="AX1500" s="82" t="s">
        <v>28728</v>
      </c>
      <c r="AY1500" s="82">
        <v>4171</v>
      </c>
      <c r="AZ1500" s="82" t="s">
        <v>36126</v>
      </c>
      <c r="BA1500" s="82" t="str">
        <f>AX1500&amp;AZ1500</f>
        <v>C15H</v>
      </c>
      <c r="BK1500" s="82" t="s">
        <v>28735</v>
      </c>
      <c r="BL1500" s="82">
        <v>4171</v>
      </c>
      <c r="BM1500" s="82" t="s">
        <v>36126</v>
      </c>
      <c r="BN1500" s="82" t="str">
        <f t="shared" si="98"/>
        <v>D15H</v>
      </c>
      <c r="BV1500" s="82" t="s">
        <v>28742</v>
      </c>
      <c r="BW1500" s="82">
        <v>4171</v>
      </c>
      <c r="BX1500" s="82" t="s">
        <v>36126</v>
      </c>
      <c r="BY1500" s="82" t="str">
        <f t="shared" si="99"/>
        <v>E15H</v>
      </c>
    </row>
    <row r="1501" spans="20:77" ht="13.5" customHeight="1">
      <c r="T1501" s="82" t="s">
        <v>28714</v>
      </c>
      <c r="U1501" s="82">
        <v>4172</v>
      </c>
      <c r="V1501" s="82" t="s">
        <v>36128</v>
      </c>
      <c r="W1501" s="82" t="str">
        <f t="shared" si="96"/>
        <v>A15I</v>
      </c>
      <c r="Y1501" s="82" t="s">
        <v>28846</v>
      </c>
      <c r="AA1501" s="82" t="s">
        <v>36129</v>
      </c>
      <c r="AB1501" s="82" t="s">
        <v>28722</v>
      </c>
      <c r="AC1501" s="82">
        <v>4172</v>
      </c>
      <c r="AD1501" s="82" t="s">
        <v>36128</v>
      </c>
      <c r="AE1501" s="82" t="str">
        <f t="shared" si="97"/>
        <v>B15I</v>
      </c>
      <c r="AX1501" s="82" t="s">
        <v>28728</v>
      </c>
      <c r="AY1501" s="82">
        <v>4172</v>
      </c>
      <c r="AZ1501" s="82" t="s">
        <v>36128</v>
      </c>
      <c r="BA1501" s="82" t="str">
        <f>AX1501&amp;AZ1501</f>
        <v>C15I</v>
      </c>
      <c r="BK1501" s="82" t="s">
        <v>28735</v>
      </c>
      <c r="BL1501" s="82">
        <v>4172</v>
      </c>
      <c r="BM1501" s="82" t="s">
        <v>36128</v>
      </c>
      <c r="BN1501" s="82" t="str">
        <f t="shared" si="98"/>
        <v>D15I</v>
      </c>
      <c r="BV1501" s="82" t="s">
        <v>28742</v>
      </c>
      <c r="BW1501" s="82">
        <v>4172</v>
      </c>
      <c r="BX1501" s="82" t="s">
        <v>36128</v>
      </c>
      <c r="BY1501" s="82" t="str">
        <f t="shared" si="99"/>
        <v>E15I</v>
      </c>
    </row>
    <row r="1502" spans="20:77" ht="13.5" customHeight="1">
      <c r="T1502" s="82" t="s">
        <v>28714</v>
      </c>
      <c r="U1502" s="82">
        <v>4173</v>
      </c>
      <c r="V1502" s="82" t="s">
        <v>36130</v>
      </c>
      <c r="W1502" s="82" t="str">
        <f t="shared" si="96"/>
        <v>A15J</v>
      </c>
      <c r="Y1502" s="82" t="s">
        <v>28846</v>
      </c>
      <c r="AA1502" s="82" t="s">
        <v>36131</v>
      </c>
      <c r="AB1502" s="82" t="s">
        <v>28722</v>
      </c>
      <c r="AC1502" s="82">
        <v>4173</v>
      </c>
      <c r="AD1502" s="82" t="s">
        <v>36130</v>
      </c>
      <c r="AE1502" s="82" t="str">
        <f t="shared" si="97"/>
        <v>B15J</v>
      </c>
      <c r="AX1502" s="82" t="s">
        <v>28728</v>
      </c>
      <c r="AY1502" s="82">
        <v>4173</v>
      </c>
      <c r="AZ1502" s="82" t="s">
        <v>36130</v>
      </c>
      <c r="BA1502" s="82" t="str">
        <f>AX1502&amp;AZ1502</f>
        <v>C15J</v>
      </c>
      <c r="BK1502" s="82" t="s">
        <v>28735</v>
      </c>
      <c r="BL1502" s="82">
        <v>4173</v>
      </c>
      <c r="BM1502" s="82" t="s">
        <v>36130</v>
      </c>
      <c r="BN1502" s="82" t="str">
        <f t="shared" si="98"/>
        <v>D15J</v>
      </c>
      <c r="BV1502" s="82" t="s">
        <v>28742</v>
      </c>
      <c r="BW1502" s="82">
        <v>4173</v>
      </c>
      <c r="BX1502" s="82" t="s">
        <v>36130</v>
      </c>
      <c r="BY1502" s="82" t="str">
        <f t="shared" si="99"/>
        <v>E15J</v>
      </c>
    </row>
    <row r="1503" spans="20:77" ht="13.5" customHeight="1">
      <c r="T1503" s="82" t="s">
        <v>28714</v>
      </c>
      <c r="U1503" s="82">
        <v>4174</v>
      </c>
      <c r="V1503" s="82" t="s">
        <v>36132</v>
      </c>
      <c r="W1503" s="82" t="str">
        <f t="shared" si="96"/>
        <v>A15K</v>
      </c>
      <c r="Y1503" s="82" t="s">
        <v>28846</v>
      </c>
      <c r="AA1503" s="82" t="s">
        <v>36133</v>
      </c>
      <c r="AB1503" s="82" t="s">
        <v>28722</v>
      </c>
      <c r="AC1503" s="82">
        <v>4174</v>
      </c>
      <c r="AD1503" s="82" t="s">
        <v>36132</v>
      </c>
      <c r="AE1503" s="82" t="str">
        <f t="shared" si="97"/>
        <v>B15K</v>
      </c>
      <c r="AX1503" s="82" t="s">
        <v>28728</v>
      </c>
      <c r="AY1503" s="82">
        <v>4174</v>
      </c>
      <c r="AZ1503" s="82" t="s">
        <v>36132</v>
      </c>
      <c r="BA1503" s="82" t="str">
        <f>AX1503&amp;AZ1503</f>
        <v>C15K</v>
      </c>
      <c r="BK1503" s="82" t="s">
        <v>28735</v>
      </c>
      <c r="BL1503" s="82">
        <v>4174</v>
      </c>
      <c r="BM1503" s="82" t="s">
        <v>36132</v>
      </c>
      <c r="BN1503" s="82" t="str">
        <f t="shared" si="98"/>
        <v>D15K</v>
      </c>
      <c r="BV1503" s="82" t="s">
        <v>28742</v>
      </c>
      <c r="BW1503" s="82">
        <v>4174</v>
      </c>
      <c r="BX1503" s="82" t="s">
        <v>36132</v>
      </c>
      <c r="BY1503" s="82" t="str">
        <f t="shared" si="99"/>
        <v>E15K</v>
      </c>
    </row>
    <row r="1504" spans="20:77" ht="13.5" customHeight="1">
      <c r="T1504" s="82" t="s">
        <v>28714</v>
      </c>
      <c r="U1504" s="82">
        <v>4175</v>
      </c>
      <c r="V1504" s="82" t="s">
        <v>36134</v>
      </c>
      <c r="W1504" s="82" t="str">
        <f t="shared" si="96"/>
        <v>A15L</v>
      </c>
      <c r="Y1504" s="82" t="s">
        <v>28846</v>
      </c>
      <c r="AA1504" s="82" t="s">
        <v>36135</v>
      </c>
      <c r="AB1504" s="82" t="s">
        <v>28722</v>
      </c>
      <c r="AC1504" s="82">
        <v>4175</v>
      </c>
      <c r="AD1504" s="82" t="s">
        <v>36134</v>
      </c>
      <c r="AE1504" s="82" t="str">
        <f t="shared" si="97"/>
        <v>B15L</v>
      </c>
      <c r="AX1504" s="82" t="s">
        <v>28728</v>
      </c>
      <c r="AY1504" s="82">
        <v>4175</v>
      </c>
      <c r="AZ1504" s="82" t="s">
        <v>36134</v>
      </c>
      <c r="BA1504" s="82" t="str">
        <f>AX1504&amp;AZ1504</f>
        <v>C15L</v>
      </c>
      <c r="BK1504" s="82" t="s">
        <v>28735</v>
      </c>
      <c r="BL1504" s="82">
        <v>4175</v>
      </c>
      <c r="BM1504" s="82" t="s">
        <v>36134</v>
      </c>
      <c r="BN1504" s="82" t="str">
        <f t="shared" si="98"/>
        <v>D15L</v>
      </c>
      <c r="BV1504" s="82" t="s">
        <v>28742</v>
      </c>
      <c r="BW1504" s="82">
        <v>4175</v>
      </c>
      <c r="BX1504" s="82" t="s">
        <v>36134</v>
      </c>
      <c r="BY1504" s="82" t="str">
        <f t="shared" si="99"/>
        <v>E15L</v>
      </c>
    </row>
    <row r="1505" spans="20:77" ht="13.5" customHeight="1">
      <c r="T1505" s="82" t="s">
        <v>28714</v>
      </c>
      <c r="U1505" s="82">
        <v>4176</v>
      </c>
      <c r="V1505" s="82" t="s">
        <v>36136</v>
      </c>
      <c r="W1505" s="82" t="str">
        <f t="shared" si="96"/>
        <v>A15M</v>
      </c>
      <c r="Y1505" s="82" t="s">
        <v>28846</v>
      </c>
      <c r="AA1505" s="82" t="s">
        <v>36137</v>
      </c>
      <c r="AB1505" s="82" t="s">
        <v>28722</v>
      </c>
      <c r="AC1505" s="82">
        <v>4176</v>
      </c>
      <c r="AD1505" s="82" t="s">
        <v>36136</v>
      </c>
      <c r="AE1505" s="82" t="str">
        <f t="shared" si="97"/>
        <v>B15M</v>
      </c>
      <c r="AX1505" s="82" t="s">
        <v>28728</v>
      </c>
      <c r="AY1505" s="82">
        <v>4176</v>
      </c>
      <c r="AZ1505" s="82" t="s">
        <v>36136</v>
      </c>
      <c r="BA1505" s="82" t="str">
        <f>AX1505&amp;AZ1505</f>
        <v>C15M</v>
      </c>
      <c r="BK1505" s="82" t="s">
        <v>28735</v>
      </c>
      <c r="BL1505" s="82">
        <v>4176</v>
      </c>
      <c r="BM1505" s="82" t="s">
        <v>36136</v>
      </c>
      <c r="BN1505" s="82" t="str">
        <f t="shared" si="98"/>
        <v>D15M</v>
      </c>
      <c r="BV1505" s="82" t="s">
        <v>28742</v>
      </c>
      <c r="BW1505" s="82">
        <v>4176</v>
      </c>
      <c r="BX1505" s="82" t="s">
        <v>36136</v>
      </c>
      <c r="BY1505" s="82" t="str">
        <f t="shared" si="99"/>
        <v>E15M</v>
      </c>
    </row>
    <row r="1506" spans="20:77" ht="13.5" customHeight="1">
      <c r="T1506" s="82" t="s">
        <v>28714</v>
      </c>
      <c r="U1506" s="82">
        <v>4177</v>
      </c>
      <c r="V1506" s="82" t="s">
        <v>36138</v>
      </c>
      <c r="W1506" s="82" t="str">
        <f t="shared" si="96"/>
        <v>A15N</v>
      </c>
      <c r="Y1506" s="82" t="s">
        <v>28846</v>
      </c>
      <c r="AA1506" s="82" t="s">
        <v>36139</v>
      </c>
      <c r="AB1506" s="82" t="s">
        <v>28722</v>
      </c>
      <c r="AC1506" s="82">
        <v>4177</v>
      </c>
      <c r="AD1506" s="82" t="s">
        <v>36138</v>
      </c>
      <c r="AE1506" s="82" t="str">
        <f t="shared" si="97"/>
        <v>B15N</v>
      </c>
      <c r="AX1506" s="82" t="s">
        <v>28728</v>
      </c>
      <c r="AY1506" s="82">
        <v>4177</v>
      </c>
      <c r="AZ1506" s="82" t="s">
        <v>36138</v>
      </c>
      <c r="BA1506" s="82" t="str">
        <f>AX1506&amp;AZ1506</f>
        <v>C15N</v>
      </c>
      <c r="BK1506" s="82" t="s">
        <v>28735</v>
      </c>
      <c r="BL1506" s="82">
        <v>4177</v>
      </c>
      <c r="BM1506" s="82" t="s">
        <v>36138</v>
      </c>
      <c r="BN1506" s="82" t="str">
        <f t="shared" si="98"/>
        <v>D15N</v>
      </c>
      <c r="BV1506" s="82" t="s">
        <v>28742</v>
      </c>
      <c r="BW1506" s="82">
        <v>4177</v>
      </c>
      <c r="BX1506" s="82" t="s">
        <v>36138</v>
      </c>
      <c r="BY1506" s="82" t="str">
        <f t="shared" si="99"/>
        <v>E15N</v>
      </c>
    </row>
    <row r="1507" spans="20:77" ht="13.5" customHeight="1">
      <c r="T1507" s="82" t="s">
        <v>28714</v>
      </c>
      <c r="U1507" s="82">
        <v>4178</v>
      </c>
      <c r="V1507" s="82" t="s">
        <v>36140</v>
      </c>
      <c r="W1507" s="82" t="str">
        <f t="shared" si="96"/>
        <v>A15O</v>
      </c>
      <c r="Y1507" s="82" t="s">
        <v>28846</v>
      </c>
      <c r="AA1507" s="82" t="s">
        <v>36141</v>
      </c>
      <c r="AB1507" s="82" t="s">
        <v>28722</v>
      </c>
      <c r="AC1507" s="82">
        <v>4178</v>
      </c>
      <c r="AD1507" s="82" t="s">
        <v>36140</v>
      </c>
      <c r="AE1507" s="82" t="str">
        <f t="shared" si="97"/>
        <v>B15O</v>
      </c>
      <c r="AX1507" s="82" t="s">
        <v>28728</v>
      </c>
      <c r="AY1507" s="82">
        <v>4178</v>
      </c>
      <c r="AZ1507" s="82" t="s">
        <v>36140</v>
      </c>
      <c r="BA1507" s="82" t="str">
        <f>AX1507&amp;AZ1507</f>
        <v>C15O</v>
      </c>
      <c r="BK1507" s="82" t="s">
        <v>28735</v>
      </c>
      <c r="BL1507" s="82">
        <v>4178</v>
      </c>
      <c r="BM1507" s="82" t="s">
        <v>36140</v>
      </c>
      <c r="BN1507" s="82" t="str">
        <f t="shared" si="98"/>
        <v>D15O</v>
      </c>
      <c r="BV1507" s="82" t="s">
        <v>28742</v>
      </c>
      <c r="BW1507" s="82">
        <v>4178</v>
      </c>
      <c r="BX1507" s="82" t="s">
        <v>36140</v>
      </c>
      <c r="BY1507" s="82" t="str">
        <f t="shared" si="99"/>
        <v>E15O</v>
      </c>
    </row>
    <row r="1508" spans="20:77" ht="13.5" customHeight="1">
      <c r="T1508" s="82" t="s">
        <v>28714</v>
      </c>
      <c r="U1508" s="82">
        <v>4179</v>
      </c>
      <c r="V1508" s="82" t="s">
        <v>36142</v>
      </c>
      <c r="W1508" s="82" t="str">
        <f t="shared" si="96"/>
        <v>A15P</v>
      </c>
      <c r="Y1508" s="82" t="s">
        <v>28846</v>
      </c>
      <c r="AA1508" s="82" t="s">
        <v>36143</v>
      </c>
      <c r="AB1508" s="82" t="s">
        <v>28722</v>
      </c>
      <c r="AC1508" s="82">
        <v>4179</v>
      </c>
      <c r="AD1508" s="82" t="s">
        <v>36142</v>
      </c>
      <c r="AE1508" s="82" t="str">
        <f t="shared" si="97"/>
        <v>B15P</v>
      </c>
      <c r="AX1508" s="82" t="s">
        <v>28728</v>
      </c>
      <c r="AY1508" s="82">
        <v>4179</v>
      </c>
      <c r="AZ1508" s="82" t="s">
        <v>36142</v>
      </c>
      <c r="BA1508" s="82" t="str">
        <f>AX1508&amp;AZ1508</f>
        <v>C15P</v>
      </c>
      <c r="BK1508" s="82" t="s">
        <v>28735</v>
      </c>
      <c r="BL1508" s="82">
        <v>4179</v>
      </c>
      <c r="BM1508" s="82" t="s">
        <v>36142</v>
      </c>
      <c r="BN1508" s="82" t="str">
        <f t="shared" si="98"/>
        <v>D15P</v>
      </c>
      <c r="BV1508" s="82" t="s">
        <v>28742</v>
      </c>
      <c r="BW1508" s="82">
        <v>4179</v>
      </c>
      <c r="BX1508" s="82" t="s">
        <v>36142</v>
      </c>
      <c r="BY1508" s="82" t="str">
        <f t="shared" si="99"/>
        <v>E15P</v>
      </c>
    </row>
    <row r="1509" spans="20:77" ht="13.5" customHeight="1">
      <c r="T1509" s="82" t="s">
        <v>28714</v>
      </c>
      <c r="U1509" s="82">
        <v>4180</v>
      </c>
      <c r="V1509" s="82" t="s">
        <v>36144</v>
      </c>
      <c r="W1509" s="82" t="str">
        <f t="shared" si="96"/>
        <v>A15Q</v>
      </c>
      <c r="Y1509" s="82" t="s">
        <v>28846</v>
      </c>
      <c r="AA1509" s="82" t="s">
        <v>36145</v>
      </c>
      <c r="AB1509" s="82" t="s">
        <v>28722</v>
      </c>
      <c r="AC1509" s="82">
        <v>4180</v>
      </c>
      <c r="AD1509" s="82" t="s">
        <v>36144</v>
      </c>
      <c r="AE1509" s="82" t="str">
        <f t="shared" si="97"/>
        <v>B15Q</v>
      </c>
      <c r="AX1509" s="82" t="s">
        <v>28728</v>
      </c>
      <c r="AY1509" s="82">
        <v>4180</v>
      </c>
      <c r="AZ1509" s="82" t="s">
        <v>36144</v>
      </c>
      <c r="BA1509" s="82" t="str">
        <f>AX1509&amp;AZ1509</f>
        <v>C15Q</v>
      </c>
      <c r="BK1509" s="82" t="s">
        <v>28735</v>
      </c>
      <c r="BL1509" s="82">
        <v>4180</v>
      </c>
      <c r="BM1509" s="82" t="s">
        <v>36144</v>
      </c>
      <c r="BN1509" s="82" t="str">
        <f t="shared" si="98"/>
        <v>D15Q</v>
      </c>
      <c r="BV1509" s="82" t="s">
        <v>28742</v>
      </c>
      <c r="BW1509" s="82">
        <v>4180</v>
      </c>
      <c r="BX1509" s="82" t="s">
        <v>36144</v>
      </c>
      <c r="BY1509" s="82" t="str">
        <f t="shared" si="99"/>
        <v>E15Q</v>
      </c>
    </row>
    <row r="1510" spans="20:77" ht="13.5" customHeight="1">
      <c r="T1510" s="82" t="s">
        <v>28714</v>
      </c>
      <c r="U1510" s="82">
        <v>4181</v>
      </c>
      <c r="V1510" s="82" t="s">
        <v>36146</v>
      </c>
      <c r="W1510" s="82" t="str">
        <f t="shared" si="96"/>
        <v>A15R</v>
      </c>
      <c r="Y1510" s="82" t="s">
        <v>28846</v>
      </c>
      <c r="AA1510" s="82" t="s">
        <v>36147</v>
      </c>
      <c r="AB1510" s="82" t="s">
        <v>28722</v>
      </c>
      <c r="AC1510" s="82">
        <v>4181</v>
      </c>
      <c r="AD1510" s="82" t="s">
        <v>36146</v>
      </c>
      <c r="AE1510" s="82" t="str">
        <f t="shared" si="97"/>
        <v>B15R</v>
      </c>
      <c r="AX1510" s="82" t="s">
        <v>28728</v>
      </c>
      <c r="AY1510" s="82">
        <v>4181</v>
      </c>
      <c r="AZ1510" s="82" t="s">
        <v>36146</v>
      </c>
      <c r="BA1510" s="82" t="str">
        <f>AX1510&amp;AZ1510</f>
        <v>C15R</v>
      </c>
      <c r="BK1510" s="82" t="s">
        <v>28735</v>
      </c>
      <c r="BL1510" s="82">
        <v>4181</v>
      </c>
      <c r="BM1510" s="82" t="s">
        <v>36146</v>
      </c>
      <c r="BN1510" s="82" t="str">
        <f t="shared" si="98"/>
        <v>D15R</v>
      </c>
      <c r="BV1510" s="82" t="s">
        <v>28742</v>
      </c>
      <c r="BW1510" s="82">
        <v>4181</v>
      </c>
      <c r="BX1510" s="82" t="s">
        <v>36146</v>
      </c>
      <c r="BY1510" s="82" t="str">
        <f t="shared" si="99"/>
        <v>E15R</v>
      </c>
    </row>
    <row r="1511" spans="20:77" ht="13.5" customHeight="1">
      <c r="T1511" s="82" t="s">
        <v>28714</v>
      </c>
      <c r="U1511" s="82">
        <v>4182</v>
      </c>
      <c r="V1511" s="82" t="s">
        <v>36148</v>
      </c>
      <c r="W1511" s="82" t="str">
        <f t="shared" si="96"/>
        <v>A15S</v>
      </c>
      <c r="Y1511" s="82" t="s">
        <v>28846</v>
      </c>
      <c r="AA1511" s="82" t="s">
        <v>36149</v>
      </c>
      <c r="AB1511" s="82" t="s">
        <v>28722</v>
      </c>
      <c r="AC1511" s="82">
        <v>4182</v>
      </c>
      <c r="AD1511" s="82" t="s">
        <v>36148</v>
      </c>
      <c r="AE1511" s="82" t="str">
        <f t="shared" si="97"/>
        <v>B15S</v>
      </c>
      <c r="AX1511" s="82" t="s">
        <v>28728</v>
      </c>
      <c r="AY1511" s="82">
        <v>4182</v>
      </c>
      <c r="AZ1511" s="82" t="s">
        <v>36148</v>
      </c>
      <c r="BA1511" s="82" t="str">
        <f>AX1511&amp;AZ1511</f>
        <v>C15S</v>
      </c>
      <c r="BK1511" s="82" t="s">
        <v>28735</v>
      </c>
      <c r="BL1511" s="82">
        <v>4182</v>
      </c>
      <c r="BM1511" s="82" t="s">
        <v>36148</v>
      </c>
      <c r="BN1511" s="82" t="str">
        <f t="shared" si="98"/>
        <v>D15S</v>
      </c>
      <c r="BV1511" s="82" t="s">
        <v>28742</v>
      </c>
      <c r="BW1511" s="82">
        <v>4182</v>
      </c>
      <c r="BX1511" s="82" t="s">
        <v>36148</v>
      </c>
      <c r="BY1511" s="82" t="str">
        <f t="shared" si="99"/>
        <v>E15S</v>
      </c>
    </row>
    <row r="1512" spans="20:77" ht="13.5" customHeight="1">
      <c r="T1512" s="82" t="s">
        <v>28714</v>
      </c>
      <c r="U1512" s="82">
        <v>4183</v>
      </c>
      <c r="V1512" s="82" t="s">
        <v>36150</v>
      </c>
      <c r="W1512" s="82" t="str">
        <f t="shared" si="96"/>
        <v>A15T</v>
      </c>
      <c r="Y1512" s="82" t="s">
        <v>28846</v>
      </c>
      <c r="AA1512" s="82" t="s">
        <v>36151</v>
      </c>
      <c r="AB1512" s="82" t="s">
        <v>28722</v>
      </c>
      <c r="AC1512" s="82">
        <v>4183</v>
      </c>
      <c r="AD1512" s="82" t="s">
        <v>36150</v>
      </c>
      <c r="AE1512" s="82" t="str">
        <f t="shared" si="97"/>
        <v>B15T</v>
      </c>
      <c r="AX1512" s="82" t="s">
        <v>28728</v>
      </c>
      <c r="AY1512" s="82">
        <v>4183</v>
      </c>
      <c r="AZ1512" s="82" t="s">
        <v>36150</v>
      </c>
      <c r="BA1512" s="82" t="str">
        <f>AX1512&amp;AZ1512</f>
        <v>C15T</v>
      </c>
      <c r="BK1512" s="82" t="s">
        <v>28735</v>
      </c>
      <c r="BL1512" s="82">
        <v>4183</v>
      </c>
      <c r="BM1512" s="82" t="s">
        <v>36150</v>
      </c>
      <c r="BN1512" s="82" t="str">
        <f t="shared" si="98"/>
        <v>D15T</v>
      </c>
      <c r="BV1512" s="82" t="s">
        <v>28742</v>
      </c>
      <c r="BW1512" s="82">
        <v>4183</v>
      </c>
      <c r="BX1512" s="82" t="s">
        <v>36150</v>
      </c>
      <c r="BY1512" s="82" t="str">
        <f t="shared" si="99"/>
        <v>E15T</v>
      </c>
    </row>
    <row r="1513" spans="20:77" ht="13.5" customHeight="1">
      <c r="T1513" s="82" t="s">
        <v>28714</v>
      </c>
      <c r="U1513" s="82">
        <v>4184</v>
      </c>
      <c r="V1513" s="82" t="s">
        <v>36152</v>
      </c>
      <c r="W1513" s="82" t="str">
        <f t="shared" si="96"/>
        <v>A15U</v>
      </c>
      <c r="Y1513" s="82" t="s">
        <v>28846</v>
      </c>
      <c r="AA1513" s="82" t="s">
        <v>36153</v>
      </c>
      <c r="AB1513" s="82" t="s">
        <v>28722</v>
      </c>
      <c r="AC1513" s="82">
        <v>4184</v>
      </c>
      <c r="AD1513" s="82" t="s">
        <v>36152</v>
      </c>
      <c r="AE1513" s="82" t="str">
        <f t="shared" si="97"/>
        <v>B15U</v>
      </c>
      <c r="AX1513" s="82" t="s">
        <v>28728</v>
      </c>
      <c r="AY1513" s="82">
        <v>4184</v>
      </c>
      <c r="AZ1513" s="82" t="s">
        <v>36152</v>
      </c>
      <c r="BA1513" s="82" t="str">
        <f>AX1513&amp;AZ1513</f>
        <v>C15U</v>
      </c>
      <c r="BK1513" s="82" t="s">
        <v>28735</v>
      </c>
      <c r="BL1513" s="82">
        <v>4184</v>
      </c>
      <c r="BM1513" s="82" t="s">
        <v>36152</v>
      </c>
      <c r="BN1513" s="82" t="str">
        <f t="shared" si="98"/>
        <v>D15U</v>
      </c>
      <c r="BV1513" s="82" t="s">
        <v>28742</v>
      </c>
      <c r="BW1513" s="82">
        <v>4184</v>
      </c>
      <c r="BX1513" s="82" t="s">
        <v>36152</v>
      </c>
      <c r="BY1513" s="82" t="str">
        <f t="shared" si="99"/>
        <v>E15U</v>
      </c>
    </row>
    <row r="1514" spans="20:77" ht="13.5" customHeight="1">
      <c r="T1514" s="82" t="s">
        <v>28714</v>
      </c>
      <c r="U1514" s="82">
        <v>4185</v>
      </c>
      <c r="V1514" s="82" t="s">
        <v>36154</v>
      </c>
      <c r="W1514" s="82" t="str">
        <f t="shared" si="96"/>
        <v>A15V</v>
      </c>
      <c r="Y1514" s="82" t="s">
        <v>28846</v>
      </c>
      <c r="AA1514" s="82" t="s">
        <v>36155</v>
      </c>
      <c r="AB1514" s="82" t="s">
        <v>28722</v>
      </c>
      <c r="AC1514" s="82">
        <v>4185</v>
      </c>
      <c r="AD1514" s="82" t="s">
        <v>36154</v>
      </c>
      <c r="AE1514" s="82" t="str">
        <f t="shared" si="97"/>
        <v>B15V</v>
      </c>
      <c r="AX1514" s="82" t="s">
        <v>28728</v>
      </c>
      <c r="AY1514" s="82">
        <v>4185</v>
      </c>
      <c r="AZ1514" s="82" t="s">
        <v>36154</v>
      </c>
      <c r="BA1514" s="82" t="str">
        <f>AX1514&amp;AZ1514</f>
        <v>C15V</v>
      </c>
      <c r="BK1514" s="82" t="s">
        <v>28735</v>
      </c>
      <c r="BL1514" s="82">
        <v>4185</v>
      </c>
      <c r="BM1514" s="82" t="s">
        <v>36154</v>
      </c>
      <c r="BN1514" s="82" t="str">
        <f t="shared" si="98"/>
        <v>D15V</v>
      </c>
      <c r="BV1514" s="82" t="s">
        <v>28742</v>
      </c>
      <c r="BW1514" s="82">
        <v>4185</v>
      </c>
      <c r="BX1514" s="82" t="s">
        <v>36154</v>
      </c>
      <c r="BY1514" s="82" t="str">
        <f t="shared" si="99"/>
        <v>E15V</v>
      </c>
    </row>
    <row r="1515" spans="20:77" ht="13.5" customHeight="1">
      <c r="T1515" s="82" t="s">
        <v>28714</v>
      </c>
      <c r="U1515" s="82">
        <v>4186</v>
      </c>
      <c r="V1515" s="82" t="s">
        <v>36156</v>
      </c>
      <c r="W1515" s="82" t="str">
        <f t="shared" si="96"/>
        <v>A15W</v>
      </c>
      <c r="Y1515" s="82" t="s">
        <v>28846</v>
      </c>
      <c r="AA1515" s="82" t="s">
        <v>29011</v>
      </c>
      <c r="AB1515" s="82" t="s">
        <v>28722</v>
      </c>
      <c r="AC1515" s="82">
        <v>4186</v>
      </c>
      <c r="AD1515" s="82" t="s">
        <v>36156</v>
      </c>
      <c r="AE1515" s="82" t="str">
        <f t="shared" si="97"/>
        <v>B15W</v>
      </c>
      <c r="AX1515" s="82" t="s">
        <v>28728</v>
      </c>
      <c r="AY1515" s="82">
        <v>4186</v>
      </c>
      <c r="AZ1515" s="82" t="s">
        <v>36156</v>
      </c>
      <c r="BA1515" s="82" t="str">
        <f>AX1515&amp;AZ1515</f>
        <v>C15W</v>
      </c>
      <c r="BK1515" s="82" t="s">
        <v>28735</v>
      </c>
      <c r="BL1515" s="82">
        <v>4186</v>
      </c>
      <c r="BM1515" s="82" t="s">
        <v>36156</v>
      </c>
      <c r="BN1515" s="82" t="str">
        <f t="shared" si="98"/>
        <v>D15W</v>
      </c>
      <c r="BV1515" s="82" t="s">
        <v>28742</v>
      </c>
      <c r="BW1515" s="82">
        <v>4186</v>
      </c>
      <c r="BX1515" s="82" t="s">
        <v>36156</v>
      </c>
      <c r="BY1515" s="82" t="str">
        <f t="shared" si="99"/>
        <v>E15W</v>
      </c>
    </row>
    <row r="1516" spans="20:77" ht="13.5" customHeight="1">
      <c r="T1516" s="82" t="s">
        <v>28714</v>
      </c>
      <c r="U1516" s="82">
        <v>4187</v>
      </c>
      <c r="V1516" s="82" t="s">
        <v>36157</v>
      </c>
      <c r="W1516" s="82" t="str">
        <f t="shared" si="96"/>
        <v>A15X</v>
      </c>
      <c r="Y1516" s="82" t="s">
        <v>28846</v>
      </c>
      <c r="AA1516" s="82" t="s">
        <v>36158</v>
      </c>
      <c r="AB1516" s="82" t="s">
        <v>28722</v>
      </c>
      <c r="AC1516" s="82">
        <v>4187</v>
      </c>
      <c r="AD1516" s="82" t="s">
        <v>36157</v>
      </c>
      <c r="AE1516" s="82" t="str">
        <f t="shared" si="97"/>
        <v>B15X</v>
      </c>
      <c r="AX1516" s="82" t="s">
        <v>28728</v>
      </c>
      <c r="AY1516" s="82">
        <v>4187</v>
      </c>
      <c r="AZ1516" s="82" t="s">
        <v>36157</v>
      </c>
      <c r="BA1516" s="82" t="str">
        <f>AX1516&amp;AZ1516</f>
        <v>C15X</v>
      </c>
      <c r="BK1516" s="82" t="s">
        <v>28735</v>
      </c>
      <c r="BL1516" s="82">
        <v>4187</v>
      </c>
      <c r="BM1516" s="82" t="s">
        <v>36157</v>
      </c>
      <c r="BN1516" s="82" t="str">
        <f t="shared" si="98"/>
        <v>D15X</v>
      </c>
      <c r="BV1516" s="82" t="s">
        <v>28742</v>
      </c>
      <c r="BW1516" s="82">
        <v>4187</v>
      </c>
      <c r="BX1516" s="82" t="s">
        <v>36157</v>
      </c>
      <c r="BY1516" s="82" t="str">
        <f t="shared" si="99"/>
        <v>E15X</v>
      </c>
    </row>
    <row r="1517" spans="20:77" ht="13.5" customHeight="1">
      <c r="T1517" s="82" t="s">
        <v>28714</v>
      </c>
      <c r="U1517" s="82">
        <v>4188</v>
      </c>
      <c r="V1517" s="82" t="s">
        <v>36159</v>
      </c>
      <c r="W1517" s="82" t="str">
        <f t="shared" si="96"/>
        <v>A15Y</v>
      </c>
      <c r="Y1517" s="82" t="s">
        <v>28846</v>
      </c>
      <c r="AA1517" s="82" t="s">
        <v>36160</v>
      </c>
      <c r="AB1517" s="82" t="s">
        <v>28722</v>
      </c>
      <c r="AC1517" s="82">
        <v>4188</v>
      </c>
      <c r="AD1517" s="82" t="s">
        <v>36159</v>
      </c>
      <c r="AE1517" s="82" t="str">
        <f t="shared" si="97"/>
        <v>B15Y</v>
      </c>
      <c r="AX1517" s="82" t="s">
        <v>28728</v>
      </c>
      <c r="AY1517" s="82">
        <v>4188</v>
      </c>
      <c r="AZ1517" s="82" t="s">
        <v>36159</v>
      </c>
      <c r="BA1517" s="82" t="str">
        <f>AX1517&amp;AZ1517</f>
        <v>C15Y</v>
      </c>
      <c r="BK1517" s="82" t="s">
        <v>28735</v>
      </c>
      <c r="BL1517" s="82">
        <v>4188</v>
      </c>
      <c r="BM1517" s="82" t="s">
        <v>36159</v>
      </c>
      <c r="BN1517" s="82" t="str">
        <f t="shared" si="98"/>
        <v>D15Y</v>
      </c>
      <c r="BV1517" s="82" t="s">
        <v>28742</v>
      </c>
      <c r="BW1517" s="82">
        <v>4188</v>
      </c>
      <c r="BX1517" s="82" t="s">
        <v>36159</v>
      </c>
      <c r="BY1517" s="82" t="str">
        <f t="shared" si="99"/>
        <v>E15Y</v>
      </c>
    </row>
    <row r="1518" spans="20:77" ht="13.5" customHeight="1">
      <c r="T1518" s="82" t="s">
        <v>28714</v>
      </c>
      <c r="U1518" s="82">
        <v>4189</v>
      </c>
      <c r="V1518" s="82" t="s">
        <v>36161</v>
      </c>
      <c r="W1518" s="82" t="str">
        <f t="shared" si="96"/>
        <v>A15Z</v>
      </c>
      <c r="Y1518" s="82" t="s">
        <v>28846</v>
      </c>
      <c r="AA1518" s="82" t="s">
        <v>36162</v>
      </c>
      <c r="AB1518" s="82" t="s">
        <v>28722</v>
      </c>
      <c r="AC1518" s="82">
        <v>4189</v>
      </c>
      <c r="AD1518" s="82" t="s">
        <v>36161</v>
      </c>
      <c r="AE1518" s="82" t="str">
        <f t="shared" si="97"/>
        <v>B15Z</v>
      </c>
      <c r="AX1518" s="82" t="s">
        <v>28728</v>
      </c>
      <c r="AY1518" s="82">
        <v>4189</v>
      </c>
      <c r="AZ1518" s="82" t="s">
        <v>36161</v>
      </c>
      <c r="BA1518" s="82" t="str">
        <f>AX1518&amp;AZ1518</f>
        <v>C15Z</v>
      </c>
      <c r="BK1518" s="82" t="s">
        <v>28735</v>
      </c>
      <c r="BL1518" s="82">
        <v>4189</v>
      </c>
      <c r="BM1518" s="82" t="s">
        <v>36161</v>
      </c>
      <c r="BN1518" s="82" t="str">
        <f t="shared" si="98"/>
        <v>D15Z</v>
      </c>
      <c r="BV1518" s="82" t="s">
        <v>28742</v>
      </c>
      <c r="BW1518" s="82">
        <v>4189</v>
      </c>
      <c r="BX1518" s="82" t="s">
        <v>36161</v>
      </c>
      <c r="BY1518" s="82" t="str">
        <f t="shared" si="99"/>
        <v>E15Z</v>
      </c>
    </row>
    <row r="1519" spans="20:77" ht="13.5" customHeight="1">
      <c r="T1519" s="82" t="s">
        <v>28714</v>
      </c>
      <c r="U1519" s="82">
        <v>4216</v>
      </c>
      <c r="V1519" s="82" t="s">
        <v>36163</v>
      </c>
      <c r="W1519" s="82" t="str">
        <f t="shared" si="96"/>
        <v>A160</v>
      </c>
      <c r="Y1519" s="82" t="s">
        <v>28846</v>
      </c>
      <c r="AA1519" s="82" t="s">
        <v>36164</v>
      </c>
      <c r="AB1519" s="82" t="s">
        <v>28722</v>
      </c>
      <c r="AC1519" s="82">
        <v>4216</v>
      </c>
      <c r="AD1519" s="82" t="s">
        <v>36163</v>
      </c>
      <c r="AE1519" s="82" t="str">
        <f t="shared" si="97"/>
        <v>B160</v>
      </c>
      <c r="AX1519" s="82" t="s">
        <v>28728</v>
      </c>
      <c r="AY1519" s="82">
        <v>4216</v>
      </c>
      <c r="AZ1519" s="82" t="s">
        <v>36163</v>
      </c>
      <c r="BA1519" s="82" t="str">
        <f>AX1519&amp;AZ1519</f>
        <v>C160</v>
      </c>
      <c r="BK1519" s="82" t="s">
        <v>28735</v>
      </c>
      <c r="BL1519" s="82">
        <v>4216</v>
      </c>
      <c r="BM1519" s="82" t="s">
        <v>36163</v>
      </c>
      <c r="BN1519" s="82" t="str">
        <f t="shared" si="98"/>
        <v>D160</v>
      </c>
      <c r="BV1519" s="82" t="s">
        <v>28742</v>
      </c>
      <c r="BW1519" s="82">
        <v>4216</v>
      </c>
      <c r="BX1519" s="82" t="s">
        <v>36163</v>
      </c>
      <c r="BY1519" s="82" t="str">
        <f t="shared" si="99"/>
        <v>E160</v>
      </c>
    </row>
    <row r="1520" spans="20:77" ht="13.5" customHeight="1">
      <c r="T1520" s="82" t="s">
        <v>28714</v>
      </c>
      <c r="U1520" s="82">
        <v>4217</v>
      </c>
      <c r="V1520" s="82" t="s">
        <v>36165</v>
      </c>
      <c r="W1520" s="82" t="str">
        <f t="shared" si="96"/>
        <v>A161</v>
      </c>
      <c r="Y1520" s="82" t="s">
        <v>28846</v>
      </c>
      <c r="AA1520" s="82" t="s">
        <v>36166</v>
      </c>
      <c r="AB1520" s="82" t="s">
        <v>28722</v>
      </c>
      <c r="AC1520" s="82">
        <v>4217</v>
      </c>
      <c r="AD1520" s="82" t="s">
        <v>36165</v>
      </c>
      <c r="AE1520" s="82" t="str">
        <f t="shared" si="97"/>
        <v>B161</v>
      </c>
      <c r="AX1520" s="82" t="s">
        <v>28728</v>
      </c>
      <c r="AY1520" s="82">
        <v>4217</v>
      </c>
      <c r="AZ1520" s="82" t="s">
        <v>36165</v>
      </c>
      <c r="BA1520" s="82" t="str">
        <f>AX1520&amp;AZ1520</f>
        <v>C161</v>
      </c>
      <c r="BK1520" s="82" t="s">
        <v>28735</v>
      </c>
      <c r="BL1520" s="82">
        <v>4217</v>
      </c>
      <c r="BM1520" s="82" t="s">
        <v>36165</v>
      </c>
      <c r="BN1520" s="82" t="str">
        <f t="shared" si="98"/>
        <v>D161</v>
      </c>
      <c r="BV1520" s="82" t="s">
        <v>28742</v>
      </c>
      <c r="BW1520" s="82">
        <v>4217</v>
      </c>
      <c r="BX1520" s="82" t="s">
        <v>36165</v>
      </c>
      <c r="BY1520" s="82" t="str">
        <f t="shared" si="99"/>
        <v>E161</v>
      </c>
    </row>
    <row r="1521" spans="20:77" ht="13.5" customHeight="1">
      <c r="T1521" s="82" t="s">
        <v>28714</v>
      </c>
      <c r="U1521" s="82">
        <v>4218</v>
      </c>
      <c r="V1521" s="82" t="s">
        <v>36167</v>
      </c>
      <c r="W1521" s="82" t="str">
        <f t="shared" si="96"/>
        <v>A162</v>
      </c>
      <c r="Y1521" s="82" t="s">
        <v>28846</v>
      </c>
      <c r="AA1521" s="82" t="s">
        <v>36168</v>
      </c>
      <c r="AB1521" s="82" t="s">
        <v>28722</v>
      </c>
      <c r="AC1521" s="82">
        <v>4218</v>
      </c>
      <c r="AD1521" s="82" t="s">
        <v>36167</v>
      </c>
      <c r="AE1521" s="82" t="str">
        <f t="shared" si="97"/>
        <v>B162</v>
      </c>
      <c r="AX1521" s="82" t="s">
        <v>28728</v>
      </c>
      <c r="AY1521" s="82">
        <v>4218</v>
      </c>
      <c r="AZ1521" s="82" t="s">
        <v>36167</v>
      </c>
      <c r="BA1521" s="82" t="str">
        <f>AX1521&amp;AZ1521</f>
        <v>C162</v>
      </c>
      <c r="BK1521" s="82" t="s">
        <v>28735</v>
      </c>
      <c r="BL1521" s="82">
        <v>4218</v>
      </c>
      <c r="BM1521" s="82" t="s">
        <v>36167</v>
      </c>
      <c r="BN1521" s="82" t="str">
        <f t="shared" si="98"/>
        <v>D162</v>
      </c>
      <c r="BV1521" s="82" t="s">
        <v>28742</v>
      </c>
      <c r="BW1521" s="82">
        <v>4218</v>
      </c>
      <c r="BX1521" s="82" t="s">
        <v>36167</v>
      </c>
      <c r="BY1521" s="82" t="str">
        <f t="shared" si="99"/>
        <v>E162</v>
      </c>
    </row>
    <row r="1522" spans="20:77" ht="13.5" customHeight="1">
      <c r="T1522" s="82" t="s">
        <v>28714</v>
      </c>
      <c r="U1522" s="82">
        <v>4219</v>
      </c>
      <c r="V1522" s="82" t="s">
        <v>36169</v>
      </c>
      <c r="W1522" s="82" t="str">
        <f t="shared" si="96"/>
        <v>A163</v>
      </c>
      <c r="Y1522" s="82" t="s">
        <v>28846</v>
      </c>
      <c r="AA1522" s="82" t="s">
        <v>36170</v>
      </c>
      <c r="AB1522" s="82" t="s">
        <v>28722</v>
      </c>
      <c r="AC1522" s="82">
        <v>4219</v>
      </c>
      <c r="AD1522" s="82" t="s">
        <v>36169</v>
      </c>
      <c r="AE1522" s="82" t="str">
        <f t="shared" si="97"/>
        <v>B163</v>
      </c>
      <c r="AX1522" s="82" t="s">
        <v>28728</v>
      </c>
      <c r="AY1522" s="82">
        <v>4219</v>
      </c>
      <c r="AZ1522" s="82" t="s">
        <v>36169</v>
      </c>
      <c r="BA1522" s="82" t="str">
        <f>AX1522&amp;AZ1522</f>
        <v>C163</v>
      </c>
      <c r="BK1522" s="82" t="s">
        <v>28735</v>
      </c>
      <c r="BL1522" s="82">
        <v>4219</v>
      </c>
      <c r="BM1522" s="82" t="s">
        <v>36169</v>
      </c>
      <c r="BN1522" s="82" t="str">
        <f t="shared" si="98"/>
        <v>D163</v>
      </c>
      <c r="BV1522" s="82" t="s">
        <v>28742</v>
      </c>
      <c r="BW1522" s="82">
        <v>4219</v>
      </c>
      <c r="BX1522" s="82" t="s">
        <v>36169</v>
      </c>
      <c r="BY1522" s="82" t="str">
        <f t="shared" si="99"/>
        <v>E163</v>
      </c>
    </row>
    <row r="1523" spans="20:77" ht="13.5" customHeight="1">
      <c r="T1523" s="82" t="s">
        <v>28714</v>
      </c>
      <c r="U1523" s="82">
        <v>4220</v>
      </c>
      <c r="V1523" s="82" t="s">
        <v>36171</v>
      </c>
      <c r="W1523" s="82" t="str">
        <f t="shared" si="96"/>
        <v>A164</v>
      </c>
      <c r="Y1523" s="82" t="s">
        <v>28846</v>
      </c>
      <c r="AA1523" s="82" t="s">
        <v>36172</v>
      </c>
      <c r="AB1523" s="82" t="s">
        <v>28722</v>
      </c>
      <c r="AC1523" s="82">
        <v>4220</v>
      </c>
      <c r="AD1523" s="82" t="s">
        <v>36171</v>
      </c>
      <c r="AE1523" s="82" t="str">
        <f t="shared" si="97"/>
        <v>B164</v>
      </c>
      <c r="AX1523" s="82" t="s">
        <v>28728</v>
      </c>
      <c r="AY1523" s="82">
        <v>4220</v>
      </c>
      <c r="AZ1523" s="82" t="s">
        <v>36171</v>
      </c>
      <c r="BA1523" s="82" t="str">
        <f>AX1523&amp;AZ1523</f>
        <v>C164</v>
      </c>
      <c r="BK1523" s="82" t="s">
        <v>28735</v>
      </c>
      <c r="BL1523" s="82">
        <v>4220</v>
      </c>
      <c r="BM1523" s="82" t="s">
        <v>36171</v>
      </c>
      <c r="BN1523" s="82" t="str">
        <f t="shared" si="98"/>
        <v>D164</v>
      </c>
      <c r="BV1523" s="82" t="s">
        <v>28742</v>
      </c>
      <c r="BW1523" s="82">
        <v>4220</v>
      </c>
      <c r="BX1523" s="82" t="s">
        <v>36171</v>
      </c>
      <c r="BY1523" s="82" t="str">
        <f t="shared" si="99"/>
        <v>E164</v>
      </c>
    </row>
    <row r="1524" spans="20:77" ht="13.5" customHeight="1">
      <c r="T1524" s="82" t="s">
        <v>28714</v>
      </c>
      <c r="U1524" s="82">
        <v>4221</v>
      </c>
      <c r="V1524" s="82" t="s">
        <v>36173</v>
      </c>
      <c r="W1524" s="82" t="str">
        <f t="shared" si="96"/>
        <v>A165</v>
      </c>
      <c r="Y1524" s="82" t="s">
        <v>28846</v>
      </c>
      <c r="AA1524" s="82" t="s">
        <v>36174</v>
      </c>
      <c r="AB1524" s="82" t="s">
        <v>28722</v>
      </c>
      <c r="AC1524" s="82">
        <v>4221</v>
      </c>
      <c r="AD1524" s="82" t="s">
        <v>36173</v>
      </c>
      <c r="AE1524" s="82" t="str">
        <f t="shared" si="97"/>
        <v>B165</v>
      </c>
      <c r="AX1524" s="82" t="s">
        <v>28728</v>
      </c>
      <c r="AY1524" s="82">
        <v>4221</v>
      </c>
      <c r="AZ1524" s="82" t="s">
        <v>36173</v>
      </c>
      <c r="BA1524" s="82" t="str">
        <f>AX1524&amp;AZ1524</f>
        <v>C165</v>
      </c>
      <c r="BK1524" s="82" t="s">
        <v>28735</v>
      </c>
      <c r="BL1524" s="82">
        <v>4221</v>
      </c>
      <c r="BM1524" s="82" t="s">
        <v>36173</v>
      </c>
      <c r="BN1524" s="82" t="str">
        <f t="shared" si="98"/>
        <v>D165</v>
      </c>
      <c r="BV1524" s="82" t="s">
        <v>28742</v>
      </c>
      <c r="BW1524" s="82">
        <v>4221</v>
      </c>
      <c r="BX1524" s="82" t="s">
        <v>36173</v>
      </c>
      <c r="BY1524" s="82" t="str">
        <f t="shared" si="99"/>
        <v>E165</v>
      </c>
    </row>
    <row r="1525" spans="20:77" ht="13.5" customHeight="1">
      <c r="T1525" s="82" t="s">
        <v>28714</v>
      </c>
      <c r="U1525" s="82">
        <v>4222</v>
      </c>
      <c r="V1525" s="82" t="s">
        <v>36175</v>
      </c>
      <c r="W1525" s="82" t="str">
        <f t="shared" si="96"/>
        <v>A166</v>
      </c>
      <c r="Y1525" s="82" t="s">
        <v>28846</v>
      </c>
      <c r="AA1525" s="82" t="s">
        <v>36176</v>
      </c>
      <c r="AB1525" s="82" t="s">
        <v>28722</v>
      </c>
      <c r="AC1525" s="82">
        <v>4222</v>
      </c>
      <c r="AD1525" s="82" t="s">
        <v>36175</v>
      </c>
      <c r="AE1525" s="82" t="str">
        <f t="shared" si="97"/>
        <v>B166</v>
      </c>
      <c r="AX1525" s="82" t="s">
        <v>28728</v>
      </c>
      <c r="AY1525" s="82">
        <v>4222</v>
      </c>
      <c r="AZ1525" s="82" t="s">
        <v>36175</v>
      </c>
      <c r="BA1525" s="82" t="str">
        <f>AX1525&amp;AZ1525</f>
        <v>C166</v>
      </c>
      <c r="BK1525" s="82" t="s">
        <v>28735</v>
      </c>
      <c r="BL1525" s="82">
        <v>4222</v>
      </c>
      <c r="BM1525" s="82" t="s">
        <v>36175</v>
      </c>
      <c r="BN1525" s="82" t="str">
        <f t="shared" si="98"/>
        <v>D166</v>
      </c>
      <c r="BV1525" s="82" t="s">
        <v>28742</v>
      </c>
      <c r="BW1525" s="82">
        <v>4222</v>
      </c>
      <c r="BX1525" s="82" t="s">
        <v>36175</v>
      </c>
      <c r="BY1525" s="82" t="str">
        <f t="shared" si="99"/>
        <v>E166</v>
      </c>
    </row>
    <row r="1526" spans="20:77" ht="13.5" customHeight="1">
      <c r="T1526" s="82" t="s">
        <v>28714</v>
      </c>
      <c r="U1526" s="82">
        <v>4223</v>
      </c>
      <c r="V1526" s="82" t="s">
        <v>36177</v>
      </c>
      <c r="W1526" s="82" t="str">
        <f t="shared" si="96"/>
        <v>A167</v>
      </c>
      <c r="Y1526" s="82" t="s">
        <v>28846</v>
      </c>
      <c r="AA1526" s="82" t="s">
        <v>36178</v>
      </c>
      <c r="AB1526" s="82" t="s">
        <v>28722</v>
      </c>
      <c r="AC1526" s="82">
        <v>4223</v>
      </c>
      <c r="AD1526" s="82" t="s">
        <v>36177</v>
      </c>
      <c r="AE1526" s="82" t="str">
        <f t="shared" si="97"/>
        <v>B167</v>
      </c>
      <c r="AX1526" s="82" t="s">
        <v>28728</v>
      </c>
      <c r="AY1526" s="82">
        <v>4223</v>
      </c>
      <c r="AZ1526" s="82" t="s">
        <v>36177</v>
      </c>
      <c r="BA1526" s="82" t="str">
        <f>AX1526&amp;AZ1526</f>
        <v>C167</v>
      </c>
      <c r="BK1526" s="82" t="s">
        <v>28735</v>
      </c>
      <c r="BL1526" s="82">
        <v>4223</v>
      </c>
      <c r="BM1526" s="82" t="s">
        <v>36177</v>
      </c>
      <c r="BN1526" s="82" t="str">
        <f t="shared" si="98"/>
        <v>D167</v>
      </c>
      <c r="BV1526" s="82" t="s">
        <v>28742</v>
      </c>
      <c r="BW1526" s="82">
        <v>4223</v>
      </c>
      <c r="BX1526" s="82" t="s">
        <v>36177</v>
      </c>
      <c r="BY1526" s="82" t="str">
        <f t="shared" si="99"/>
        <v>E167</v>
      </c>
    </row>
    <row r="1527" spans="20:77" ht="13.5" customHeight="1">
      <c r="T1527" s="82" t="s">
        <v>28714</v>
      </c>
      <c r="U1527" s="82">
        <v>4224</v>
      </c>
      <c r="V1527" s="82" t="s">
        <v>36179</v>
      </c>
      <c r="W1527" s="82" t="str">
        <f t="shared" si="96"/>
        <v>A168</v>
      </c>
      <c r="Y1527" s="82" t="s">
        <v>28846</v>
      </c>
      <c r="AA1527" s="82" t="s">
        <v>33542</v>
      </c>
      <c r="AB1527" s="82" t="s">
        <v>28722</v>
      </c>
      <c r="AC1527" s="82">
        <v>4224</v>
      </c>
      <c r="AD1527" s="82" t="s">
        <v>36179</v>
      </c>
      <c r="AE1527" s="82" t="str">
        <f t="shared" si="97"/>
        <v>B168</v>
      </c>
      <c r="AX1527" s="82" t="s">
        <v>28728</v>
      </c>
      <c r="AY1527" s="82">
        <v>4224</v>
      </c>
      <c r="AZ1527" s="82" t="s">
        <v>36179</v>
      </c>
      <c r="BA1527" s="82" t="str">
        <f>AX1527&amp;AZ1527</f>
        <v>C168</v>
      </c>
      <c r="BK1527" s="82" t="s">
        <v>28735</v>
      </c>
      <c r="BL1527" s="82">
        <v>4224</v>
      </c>
      <c r="BM1527" s="82" t="s">
        <v>36179</v>
      </c>
      <c r="BN1527" s="82" t="str">
        <f t="shared" si="98"/>
        <v>D168</v>
      </c>
      <c r="BV1527" s="82" t="s">
        <v>28742</v>
      </c>
      <c r="BW1527" s="82">
        <v>4224</v>
      </c>
      <c r="BX1527" s="82" t="s">
        <v>36179</v>
      </c>
      <c r="BY1527" s="82" t="str">
        <f t="shared" si="99"/>
        <v>E168</v>
      </c>
    </row>
    <row r="1528" spans="20:77" ht="13.5" customHeight="1">
      <c r="T1528" s="82" t="s">
        <v>28714</v>
      </c>
      <c r="U1528" s="82">
        <v>4225</v>
      </c>
      <c r="V1528" s="82" t="s">
        <v>36180</v>
      </c>
      <c r="W1528" s="82" t="str">
        <f t="shared" si="96"/>
        <v>A169</v>
      </c>
      <c r="Y1528" s="82" t="s">
        <v>28846</v>
      </c>
      <c r="AA1528" s="82" t="s">
        <v>33422</v>
      </c>
      <c r="AB1528" s="82" t="s">
        <v>28722</v>
      </c>
      <c r="AC1528" s="82">
        <v>4225</v>
      </c>
      <c r="AD1528" s="82" t="s">
        <v>36180</v>
      </c>
      <c r="AE1528" s="82" t="str">
        <f t="shared" si="97"/>
        <v>B169</v>
      </c>
      <c r="AX1528" s="82" t="s">
        <v>28728</v>
      </c>
      <c r="AY1528" s="82">
        <v>4225</v>
      </c>
      <c r="AZ1528" s="82" t="s">
        <v>36180</v>
      </c>
      <c r="BA1528" s="82" t="str">
        <f>AX1528&amp;AZ1528</f>
        <v>C169</v>
      </c>
      <c r="BK1528" s="82" t="s">
        <v>28735</v>
      </c>
      <c r="BL1528" s="82">
        <v>4225</v>
      </c>
      <c r="BM1528" s="82" t="s">
        <v>36180</v>
      </c>
      <c r="BN1528" s="82" t="str">
        <f t="shared" si="98"/>
        <v>D169</v>
      </c>
      <c r="BV1528" s="82" t="s">
        <v>28742</v>
      </c>
      <c r="BW1528" s="82">
        <v>4225</v>
      </c>
      <c r="BX1528" s="82" t="s">
        <v>36180</v>
      </c>
      <c r="BY1528" s="82" t="str">
        <f t="shared" si="99"/>
        <v>E169</v>
      </c>
    </row>
    <row r="1529" spans="20:77" ht="13.5" customHeight="1">
      <c r="T1529" s="82" t="s">
        <v>28714</v>
      </c>
      <c r="U1529" s="82">
        <v>4226</v>
      </c>
      <c r="V1529" s="82" t="s">
        <v>36181</v>
      </c>
      <c r="W1529" s="82" t="str">
        <f t="shared" si="96"/>
        <v>A16A</v>
      </c>
      <c r="Y1529" s="82" t="s">
        <v>28846</v>
      </c>
      <c r="AA1529" s="82" t="s">
        <v>36182</v>
      </c>
      <c r="AB1529" s="82" t="s">
        <v>28722</v>
      </c>
      <c r="AC1529" s="82">
        <v>4226</v>
      </c>
      <c r="AD1529" s="82" t="s">
        <v>36181</v>
      </c>
      <c r="AE1529" s="82" t="str">
        <f t="shared" si="97"/>
        <v>B16A</v>
      </c>
      <c r="AX1529" s="82" t="s">
        <v>28728</v>
      </c>
      <c r="AY1529" s="82">
        <v>4226</v>
      </c>
      <c r="AZ1529" s="82" t="s">
        <v>36181</v>
      </c>
      <c r="BA1529" s="82" t="str">
        <f>AX1529&amp;AZ1529</f>
        <v>C16A</v>
      </c>
      <c r="BK1529" s="82" t="s">
        <v>28735</v>
      </c>
      <c r="BL1529" s="82">
        <v>4226</v>
      </c>
      <c r="BM1529" s="82" t="s">
        <v>36181</v>
      </c>
      <c r="BN1529" s="82" t="str">
        <f t="shared" si="98"/>
        <v>D16A</v>
      </c>
      <c r="BV1529" s="82" t="s">
        <v>28742</v>
      </c>
      <c r="BW1529" s="82">
        <v>4226</v>
      </c>
      <c r="BX1529" s="82" t="s">
        <v>36181</v>
      </c>
      <c r="BY1529" s="82" t="str">
        <f t="shared" si="99"/>
        <v>E16A</v>
      </c>
    </row>
    <row r="1530" spans="20:77" ht="13.5" customHeight="1">
      <c r="T1530" s="82" t="s">
        <v>28714</v>
      </c>
      <c r="U1530" s="82">
        <v>4227</v>
      </c>
      <c r="V1530" s="82" t="s">
        <v>36183</v>
      </c>
      <c r="W1530" s="82" t="str">
        <f t="shared" si="96"/>
        <v>A16B</v>
      </c>
      <c r="Y1530" s="82" t="s">
        <v>28846</v>
      </c>
      <c r="AA1530" s="82" t="s">
        <v>36184</v>
      </c>
      <c r="AB1530" s="82" t="s">
        <v>28722</v>
      </c>
      <c r="AC1530" s="82">
        <v>4227</v>
      </c>
      <c r="AD1530" s="82" t="s">
        <v>36183</v>
      </c>
      <c r="AE1530" s="82" t="str">
        <f t="shared" si="97"/>
        <v>B16B</v>
      </c>
      <c r="AX1530" s="82" t="s">
        <v>28728</v>
      </c>
      <c r="AY1530" s="82">
        <v>4227</v>
      </c>
      <c r="AZ1530" s="82" t="s">
        <v>36183</v>
      </c>
      <c r="BA1530" s="82" t="str">
        <f>AX1530&amp;AZ1530</f>
        <v>C16B</v>
      </c>
      <c r="BK1530" s="82" t="s">
        <v>28735</v>
      </c>
      <c r="BL1530" s="82">
        <v>4227</v>
      </c>
      <c r="BM1530" s="82" t="s">
        <v>36183</v>
      </c>
      <c r="BN1530" s="82" t="str">
        <f t="shared" si="98"/>
        <v>D16B</v>
      </c>
      <c r="BV1530" s="82" t="s">
        <v>28742</v>
      </c>
      <c r="BW1530" s="82">
        <v>4227</v>
      </c>
      <c r="BX1530" s="82" t="s">
        <v>36183</v>
      </c>
      <c r="BY1530" s="82" t="str">
        <f t="shared" si="99"/>
        <v>E16B</v>
      </c>
    </row>
    <row r="1531" spans="20:77" ht="13.5" customHeight="1">
      <c r="T1531" s="82" t="s">
        <v>28714</v>
      </c>
      <c r="U1531" s="82">
        <v>4228</v>
      </c>
      <c r="V1531" s="82" t="s">
        <v>36185</v>
      </c>
      <c r="W1531" s="82" t="str">
        <f t="shared" si="96"/>
        <v>A16C</v>
      </c>
      <c r="Y1531" s="82" t="s">
        <v>28846</v>
      </c>
      <c r="AA1531" s="82" t="s">
        <v>36186</v>
      </c>
      <c r="AB1531" s="82" t="s">
        <v>28722</v>
      </c>
      <c r="AC1531" s="82">
        <v>4228</v>
      </c>
      <c r="AD1531" s="82" t="s">
        <v>36185</v>
      </c>
      <c r="AE1531" s="82" t="str">
        <f t="shared" si="97"/>
        <v>B16C</v>
      </c>
      <c r="AX1531" s="82" t="s">
        <v>28728</v>
      </c>
      <c r="AY1531" s="82">
        <v>4228</v>
      </c>
      <c r="AZ1531" s="82" t="s">
        <v>36185</v>
      </c>
      <c r="BA1531" s="82" t="str">
        <f>AX1531&amp;AZ1531</f>
        <v>C16C</v>
      </c>
      <c r="BK1531" s="82" t="s">
        <v>28735</v>
      </c>
      <c r="BL1531" s="82">
        <v>4228</v>
      </c>
      <c r="BM1531" s="82" t="s">
        <v>36185</v>
      </c>
      <c r="BN1531" s="82" t="str">
        <f t="shared" si="98"/>
        <v>D16C</v>
      </c>
      <c r="BV1531" s="82" t="s">
        <v>28742</v>
      </c>
      <c r="BW1531" s="82">
        <v>4228</v>
      </c>
      <c r="BX1531" s="82" t="s">
        <v>36185</v>
      </c>
      <c r="BY1531" s="82" t="str">
        <f t="shared" si="99"/>
        <v>E16C</v>
      </c>
    </row>
    <row r="1532" spans="20:77" ht="13.5" customHeight="1">
      <c r="T1532" s="82" t="s">
        <v>28714</v>
      </c>
      <c r="U1532" s="82">
        <v>4229</v>
      </c>
      <c r="V1532" s="82" t="s">
        <v>36187</v>
      </c>
      <c r="W1532" s="82" t="str">
        <f t="shared" si="96"/>
        <v>A16D</v>
      </c>
      <c r="Y1532" s="82" t="s">
        <v>28846</v>
      </c>
      <c r="AA1532" s="82" t="s">
        <v>36188</v>
      </c>
      <c r="AB1532" s="82" t="s">
        <v>28722</v>
      </c>
      <c r="AC1532" s="82">
        <v>4229</v>
      </c>
      <c r="AD1532" s="82" t="s">
        <v>36187</v>
      </c>
      <c r="AE1532" s="82" t="str">
        <f t="shared" si="97"/>
        <v>B16D</v>
      </c>
      <c r="AX1532" s="82" t="s">
        <v>28728</v>
      </c>
      <c r="AY1532" s="82">
        <v>4229</v>
      </c>
      <c r="AZ1532" s="82" t="s">
        <v>36187</v>
      </c>
      <c r="BA1532" s="82" t="str">
        <f>AX1532&amp;AZ1532</f>
        <v>C16D</v>
      </c>
      <c r="BK1532" s="82" t="s">
        <v>28735</v>
      </c>
      <c r="BL1532" s="82">
        <v>4229</v>
      </c>
      <c r="BM1532" s="82" t="s">
        <v>36187</v>
      </c>
      <c r="BN1532" s="82" t="str">
        <f t="shared" si="98"/>
        <v>D16D</v>
      </c>
      <c r="BV1532" s="82" t="s">
        <v>28742</v>
      </c>
      <c r="BW1532" s="82">
        <v>4229</v>
      </c>
      <c r="BX1532" s="82" t="s">
        <v>36187</v>
      </c>
      <c r="BY1532" s="82" t="str">
        <f t="shared" si="99"/>
        <v>E16D</v>
      </c>
    </row>
    <row r="1533" spans="20:77" ht="13.5" customHeight="1">
      <c r="T1533" s="82" t="s">
        <v>28714</v>
      </c>
      <c r="U1533" s="82">
        <v>4230</v>
      </c>
      <c r="V1533" s="82" t="s">
        <v>36189</v>
      </c>
      <c r="W1533" s="82" t="str">
        <f t="shared" si="96"/>
        <v>A16E</v>
      </c>
      <c r="Y1533" s="82" t="s">
        <v>28846</v>
      </c>
      <c r="AA1533" s="82" t="s">
        <v>36190</v>
      </c>
      <c r="AB1533" s="82" t="s">
        <v>28722</v>
      </c>
      <c r="AC1533" s="82">
        <v>4230</v>
      </c>
      <c r="AD1533" s="82" t="s">
        <v>36189</v>
      </c>
      <c r="AE1533" s="82" t="str">
        <f t="shared" si="97"/>
        <v>B16E</v>
      </c>
      <c r="AX1533" s="82" t="s">
        <v>28728</v>
      </c>
      <c r="AY1533" s="82">
        <v>4230</v>
      </c>
      <c r="AZ1533" s="82" t="s">
        <v>36189</v>
      </c>
      <c r="BA1533" s="82" t="str">
        <f>AX1533&amp;AZ1533</f>
        <v>C16E</v>
      </c>
      <c r="BK1533" s="82" t="s">
        <v>28735</v>
      </c>
      <c r="BL1533" s="82">
        <v>4230</v>
      </c>
      <c r="BM1533" s="82" t="s">
        <v>36189</v>
      </c>
      <c r="BN1533" s="82" t="str">
        <f t="shared" si="98"/>
        <v>D16E</v>
      </c>
      <c r="BV1533" s="82" t="s">
        <v>28742</v>
      </c>
      <c r="BW1533" s="82">
        <v>4230</v>
      </c>
      <c r="BX1533" s="82" t="s">
        <v>36189</v>
      </c>
      <c r="BY1533" s="82" t="str">
        <f t="shared" si="99"/>
        <v>E16E</v>
      </c>
    </row>
    <row r="1534" spans="20:77" ht="13.5" customHeight="1">
      <c r="T1534" s="82" t="s">
        <v>28714</v>
      </c>
      <c r="U1534" s="82">
        <v>4231</v>
      </c>
      <c r="V1534" s="82" t="s">
        <v>36191</v>
      </c>
      <c r="W1534" s="82" t="str">
        <f t="shared" si="96"/>
        <v>A16F</v>
      </c>
      <c r="Y1534" s="82" t="s">
        <v>28846</v>
      </c>
      <c r="AA1534" s="82" t="s">
        <v>29039</v>
      </c>
      <c r="AB1534" s="82" t="s">
        <v>28722</v>
      </c>
      <c r="AC1534" s="82">
        <v>4231</v>
      </c>
      <c r="AD1534" s="82" t="s">
        <v>36191</v>
      </c>
      <c r="AE1534" s="82" t="str">
        <f t="shared" si="97"/>
        <v>B16F</v>
      </c>
      <c r="AX1534" s="82" t="s">
        <v>28728</v>
      </c>
      <c r="AY1534" s="82">
        <v>4231</v>
      </c>
      <c r="AZ1534" s="82" t="s">
        <v>36191</v>
      </c>
      <c r="BA1534" s="82" t="str">
        <f>AX1534&amp;AZ1534</f>
        <v>C16F</v>
      </c>
      <c r="BK1534" s="82" t="s">
        <v>28735</v>
      </c>
      <c r="BL1534" s="82">
        <v>4231</v>
      </c>
      <c r="BM1534" s="82" t="s">
        <v>36191</v>
      </c>
      <c r="BN1534" s="82" t="str">
        <f t="shared" si="98"/>
        <v>D16F</v>
      </c>
      <c r="BV1534" s="82" t="s">
        <v>28742</v>
      </c>
      <c r="BW1534" s="82">
        <v>4231</v>
      </c>
      <c r="BX1534" s="82" t="s">
        <v>36191</v>
      </c>
      <c r="BY1534" s="82" t="str">
        <f t="shared" si="99"/>
        <v>E16F</v>
      </c>
    </row>
    <row r="1535" spans="20:77" ht="13.5" customHeight="1">
      <c r="T1535" s="82" t="s">
        <v>28714</v>
      </c>
      <c r="U1535" s="82">
        <v>4232</v>
      </c>
      <c r="V1535" s="82" t="s">
        <v>36192</v>
      </c>
      <c r="W1535" s="82" t="str">
        <f t="shared" si="96"/>
        <v>A16G</v>
      </c>
      <c r="Y1535" s="82" t="s">
        <v>28846</v>
      </c>
      <c r="AA1535" s="82" t="s">
        <v>29043</v>
      </c>
      <c r="AB1535" s="82" t="s">
        <v>28722</v>
      </c>
      <c r="AC1535" s="82">
        <v>4232</v>
      </c>
      <c r="AD1535" s="82" t="s">
        <v>36192</v>
      </c>
      <c r="AE1535" s="82" t="str">
        <f t="shared" si="97"/>
        <v>B16G</v>
      </c>
      <c r="AX1535" s="82" t="s">
        <v>28728</v>
      </c>
      <c r="AY1535" s="82">
        <v>4232</v>
      </c>
      <c r="AZ1535" s="82" t="s">
        <v>36192</v>
      </c>
      <c r="BA1535" s="82" t="str">
        <f>AX1535&amp;AZ1535</f>
        <v>C16G</v>
      </c>
      <c r="BK1535" s="82" t="s">
        <v>28735</v>
      </c>
      <c r="BL1535" s="82">
        <v>4232</v>
      </c>
      <c r="BM1535" s="82" t="s">
        <v>36192</v>
      </c>
      <c r="BN1535" s="82" t="str">
        <f t="shared" si="98"/>
        <v>D16G</v>
      </c>
      <c r="BV1535" s="82" t="s">
        <v>28742</v>
      </c>
      <c r="BW1535" s="82">
        <v>4232</v>
      </c>
      <c r="BX1535" s="82" t="s">
        <v>36192</v>
      </c>
      <c r="BY1535" s="82" t="str">
        <f t="shared" si="99"/>
        <v>E16G</v>
      </c>
    </row>
    <row r="1536" spans="20:77" ht="13.5" customHeight="1">
      <c r="T1536" s="82" t="s">
        <v>28714</v>
      </c>
      <c r="U1536" s="82">
        <v>4233</v>
      </c>
      <c r="V1536" s="82" t="s">
        <v>36193</v>
      </c>
      <c r="W1536" s="82" t="str">
        <f t="shared" si="96"/>
        <v>A16H</v>
      </c>
      <c r="Y1536" s="82" t="s">
        <v>28846</v>
      </c>
      <c r="AA1536" s="82" t="s">
        <v>29027</v>
      </c>
      <c r="AB1536" s="82" t="s">
        <v>28722</v>
      </c>
      <c r="AC1536" s="82">
        <v>4233</v>
      </c>
      <c r="AD1536" s="82" t="s">
        <v>36193</v>
      </c>
      <c r="AE1536" s="82" t="str">
        <f t="shared" si="97"/>
        <v>B16H</v>
      </c>
      <c r="AX1536" s="82" t="s">
        <v>28728</v>
      </c>
      <c r="AY1536" s="82">
        <v>4233</v>
      </c>
      <c r="AZ1536" s="82" t="s">
        <v>36193</v>
      </c>
      <c r="BA1536" s="82" t="str">
        <f>AX1536&amp;AZ1536</f>
        <v>C16H</v>
      </c>
      <c r="BK1536" s="82" t="s">
        <v>28735</v>
      </c>
      <c r="BL1536" s="82">
        <v>4233</v>
      </c>
      <c r="BM1536" s="82" t="s">
        <v>36193</v>
      </c>
      <c r="BN1536" s="82" t="str">
        <f t="shared" si="98"/>
        <v>D16H</v>
      </c>
      <c r="BV1536" s="82" t="s">
        <v>28742</v>
      </c>
      <c r="BW1536" s="82">
        <v>4233</v>
      </c>
      <c r="BX1536" s="82" t="s">
        <v>36193</v>
      </c>
      <c r="BY1536" s="82" t="str">
        <f t="shared" si="99"/>
        <v>E16H</v>
      </c>
    </row>
    <row r="1537" spans="20:77" ht="13.5" customHeight="1">
      <c r="T1537" s="82" t="s">
        <v>28714</v>
      </c>
      <c r="U1537" s="82">
        <v>4234</v>
      </c>
      <c r="V1537" s="82" t="s">
        <v>36194</v>
      </c>
      <c r="W1537" s="82" t="str">
        <f t="shared" si="96"/>
        <v>A16I</v>
      </c>
      <c r="Y1537" s="82" t="s">
        <v>28846</v>
      </c>
      <c r="AA1537" s="82" t="s">
        <v>29031</v>
      </c>
      <c r="AB1537" s="82" t="s">
        <v>28722</v>
      </c>
      <c r="AC1537" s="82">
        <v>4234</v>
      </c>
      <c r="AD1537" s="82" t="s">
        <v>36194</v>
      </c>
      <c r="AE1537" s="82" t="str">
        <f t="shared" si="97"/>
        <v>B16I</v>
      </c>
      <c r="AX1537" s="82" t="s">
        <v>28728</v>
      </c>
      <c r="AY1537" s="82">
        <v>4234</v>
      </c>
      <c r="AZ1537" s="82" t="s">
        <v>36194</v>
      </c>
      <c r="BA1537" s="82" t="str">
        <f>AX1537&amp;AZ1537</f>
        <v>C16I</v>
      </c>
      <c r="BK1537" s="82" t="s">
        <v>28735</v>
      </c>
      <c r="BL1537" s="82">
        <v>4234</v>
      </c>
      <c r="BM1537" s="82" t="s">
        <v>36194</v>
      </c>
      <c r="BN1537" s="82" t="str">
        <f t="shared" si="98"/>
        <v>D16I</v>
      </c>
      <c r="BV1537" s="82" t="s">
        <v>28742</v>
      </c>
      <c r="BW1537" s="82">
        <v>4234</v>
      </c>
      <c r="BX1537" s="82" t="s">
        <v>36194</v>
      </c>
      <c r="BY1537" s="82" t="str">
        <f t="shared" si="99"/>
        <v>E16I</v>
      </c>
    </row>
    <row r="1538" spans="20:77" ht="13.5" customHeight="1">
      <c r="T1538" s="82" t="s">
        <v>28714</v>
      </c>
      <c r="U1538" s="82">
        <v>4235</v>
      </c>
      <c r="V1538" s="82" t="s">
        <v>36195</v>
      </c>
      <c r="W1538" s="82" t="str">
        <f t="shared" si="96"/>
        <v>A16J</v>
      </c>
      <c r="Y1538" s="82" t="s">
        <v>28846</v>
      </c>
      <c r="AA1538" s="82" t="s">
        <v>29064</v>
      </c>
      <c r="AB1538" s="82" t="s">
        <v>28722</v>
      </c>
      <c r="AC1538" s="82">
        <v>4235</v>
      </c>
      <c r="AD1538" s="82" t="s">
        <v>36195</v>
      </c>
      <c r="AE1538" s="82" t="str">
        <f t="shared" si="97"/>
        <v>B16J</v>
      </c>
      <c r="AX1538" s="82" t="s">
        <v>28728</v>
      </c>
      <c r="AY1538" s="82">
        <v>4235</v>
      </c>
      <c r="AZ1538" s="82" t="s">
        <v>36195</v>
      </c>
      <c r="BA1538" s="82" t="str">
        <f>AX1538&amp;AZ1538</f>
        <v>C16J</v>
      </c>
      <c r="BK1538" s="82" t="s">
        <v>28735</v>
      </c>
      <c r="BL1538" s="82">
        <v>4235</v>
      </c>
      <c r="BM1538" s="82" t="s">
        <v>36195</v>
      </c>
      <c r="BN1538" s="82" t="str">
        <f t="shared" si="98"/>
        <v>D16J</v>
      </c>
      <c r="BV1538" s="82" t="s">
        <v>28742</v>
      </c>
      <c r="BW1538" s="82">
        <v>4235</v>
      </c>
      <c r="BX1538" s="82" t="s">
        <v>36195</v>
      </c>
      <c r="BY1538" s="82" t="str">
        <f t="shared" si="99"/>
        <v>E16J</v>
      </c>
    </row>
    <row r="1539" spans="20:77" ht="13.5" customHeight="1">
      <c r="T1539" s="82" t="s">
        <v>28714</v>
      </c>
      <c r="U1539" s="82">
        <v>4236</v>
      </c>
      <c r="V1539" s="82" t="s">
        <v>36196</v>
      </c>
      <c r="W1539" s="82" t="str">
        <f t="shared" si="96"/>
        <v>A16K</v>
      </c>
      <c r="Y1539" s="82" t="s">
        <v>28846</v>
      </c>
      <c r="AA1539" s="82" t="s">
        <v>32985</v>
      </c>
      <c r="AB1539" s="82" t="s">
        <v>28722</v>
      </c>
      <c r="AC1539" s="82">
        <v>4236</v>
      </c>
      <c r="AD1539" s="82" t="s">
        <v>36196</v>
      </c>
      <c r="AE1539" s="82" t="str">
        <f t="shared" si="97"/>
        <v>B16K</v>
      </c>
      <c r="AX1539" s="82" t="s">
        <v>28728</v>
      </c>
      <c r="AY1539" s="82">
        <v>4236</v>
      </c>
      <c r="AZ1539" s="82" t="s">
        <v>36196</v>
      </c>
      <c r="BA1539" s="82" t="str">
        <f>AX1539&amp;AZ1539</f>
        <v>C16K</v>
      </c>
      <c r="BK1539" s="82" t="s">
        <v>28735</v>
      </c>
      <c r="BL1539" s="82">
        <v>4236</v>
      </c>
      <c r="BM1539" s="82" t="s">
        <v>36196</v>
      </c>
      <c r="BN1539" s="82" t="str">
        <f t="shared" si="98"/>
        <v>D16K</v>
      </c>
      <c r="BV1539" s="82" t="s">
        <v>28742</v>
      </c>
      <c r="BW1539" s="82">
        <v>4236</v>
      </c>
      <c r="BX1539" s="82" t="s">
        <v>36196</v>
      </c>
      <c r="BY1539" s="82" t="str">
        <f t="shared" si="99"/>
        <v>E16K</v>
      </c>
    </row>
    <row r="1540" spans="20:77" ht="13.5" customHeight="1">
      <c r="T1540" s="82" t="s">
        <v>28714</v>
      </c>
      <c r="U1540" s="82">
        <v>4237</v>
      </c>
      <c r="V1540" s="82" t="s">
        <v>36197</v>
      </c>
      <c r="W1540" s="82" t="str">
        <f t="shared" si="96"/>
        <v>A16L</v>
      </c>
      <c r="Y1540" s="82" t="s">
        <v>28846</v>
      </c>
      <c r="AA1540" s="82" t="s">
        <v>29165</v>
      </c>
      <c r="AB1540" s="82" t="s">
        <v>28722</v>
      </c>
      <c r="AC1540" s="82">
        <v>4237</v>
      </c>
      <c r="AD1540" s="82" t="s">
        <v>36197</v>
      </c>
      <c r="AE1540" s="82" t="str">
        <f t="shared" si="97"/>
        <v>B16L</v>
      </c>
      <c r="AX1540" s="82" t="s">
        <v>28728</v>
      </c>
      <c r="AY1540" s="82">
        <v>4237</v>
      </c>
      <c r="AZ1540" s="82" t="s">
        <v>36197</v>
      </c>
      <c r="BA1540" s="82" t="str">
        <f>AX1540&amp;AZ1540</f>
        <v>C16L</v>
      </c>
      <c r="BK1540" s="82" t="s">
        <v>28735</v>
      </c>
      <c r="BL1540" s="82">
        <v>4237</v>
      </c>
      <c r="BM1540" s="82" t="s">
        <v>36197</v>
      </c>
      <c r="BN1540" s="82" t="str">
        <f t="shared" si="98"/>
        <v>D16L</v>
      </c>
      <c r="BV1540" s="82" t="s">
        <v>28742</v>
      </c>
      <c r="BW1540" s="82">
        <v>4237</v>
      </c>
      <c r="BX1540" s="82" t="s">
        <v>36197</v>
      </c>
      <c r="BY1540" s="82" t="str">
        <f t="shared" si="99"/>
        <v>E16L</v>
      </c>
    </row>
    <row r="1541" spans="20:77" ht="13.5" customHeight="1">
      <c r="T1541" s="82" t="s">
        <v>28714</v>
      </c>
      <c r="U1541" s="82">
        <v>4238</v>
      </c>
      <c r="V1541" s="82" t="s">
        <v>36198</v>
      </c>
      <c r="W1541" s="82" t="str">
        <f t="shared" si="96"/>
        <v>A16M</v>
      </c>
      <c r="Y1541" s="82" t="s">
        <v>28846</v>
      </c>
      <c r="AA1541" s="82" t="s">
        <v>29168</v>
      </c>
      <c r="AB1541" s="82" t="s">
        <v>28722</v>
      </c>
      <c r="AC1541" s="82">
        <v>4238</v>
      </c>
      <c r="AD1541" s="82" t="s">
        <v>36198</v>
      </c>
      <c r="AE1541" s="82" t="str">
        <f t="shared" si="97"/>
        <v>B16M</v>
      </c>
      <c r="AX1541" s="82" t="s">
        <v>28728</v>
      </c>
      <c r="AY1541" s="82">
        <v>4238</v>
      </c>
      <c r="AZ1541" s="82" t="s">
        <v>36198</v>
      </c>
      <c r="BA1541" s="82" t="str">
        <f>AX1541&amp;AZ1541</f>
        <v>C16M</v>
      </c>
      <c r="BK1541" s="82" t="s">
        <v>28735</v>
      </c>
      <c r="BL1541" s="82">
        <v>4238</v>
      </c>
      <c r="BM1541" s="82" t="s">
        <v>36198</v>
      </c>
      <c r="BN1541" s="82" t="str">
        <f t="shared" si="98"/>
        <v>D16M</v>
      </c>
      <c r="BV1541" s="82" t="s">
        <v>28742</v>
      </c>
      <c r="BW1541" s="82">
        <v>4238</v>
      </c>
      <c r="BX1541" s="82" t="s">
        <v>36198</v>
      </c>
      <c r="BY1541" s="82" t="str">
        <f t="shared" si="99"/>
        <v>E16M</v>
      </c>
    </row>
    <row r="1542" spans="20:77" ht="13.5" customHeight="1">
      <c r="T1542" s="82" t="s">
        <v>28714</v>
      </c>
      <c r="U1542" s="82">
        <v>4239</v>
      </c>
      <c r="V1542" s="82" t="s">
        <v>36199</v>
      </c>
      <c r="W1542" s="82" t="str">
        <f t="shared" si="96"/>
        <v>A16N</v>
      </c>
      <c r="Y1542" s="82" t="s">
        <v>28846</v>
      </c>
      <c r="AA1542" s="82" t="s">
        <v>29171</v>
      </c>
      <c r="AB1542" s="82" t="s">
        <v>28722</v>
      </c>
      <c r="AC1542" s="82">
        <v>4239</v>
      </c>
      <c r="AD1542" s="82" t="s">
        <v>36199</v>
      </c>
      <c r="AE1542" s="82" t="str">
        <f t="shared" si="97"/>
        <v>B16N</v>
      </c>
      <c r="AX1542" s="82" t="s">
        <v>28728</v>
      </c>
      <c r="AY1542" s="82">
        <v>4239</v>
      </c>
      <c r="AZ1542" s="82" t="s">
        <v>36199</v>
      </c>
      <c r="BA1542" s="82" t="str">
        <f>AX1542&amp;AZ1542</f>
        <v>C16N</v>
      </c>
      <c r="BK1542" s="82" t="s">
        <v>28735</v>
      </c>
      <c r="BL1542" s="82">
        <v>4239</v>
      </c>
      <c r="BM1542" s="82" t="s">
        <v>36199</v>
      </c>
      <c r="BN1542" s="82" t="str">
        <f t="shared" si="98"/>
        <v>D16N</v>
      </c>
      <c r="BV1542" s="82" t="s">
        <v>28742</v>
      </c>
      <c r="BW1542" s="82">
        <v>4239</v>
      </c>
      <c r="BX1542" s="82" t="s">
        <v>36199</v>
      </c>
      <c r="BY1542" s="82" t="str">
        <f t="shared" si="99"/>
        <v>E16N</v>
      </c>
    </row>
    <row r="1543" spans="20:77" ht="13.5" customHeight="1">
      <c r="T1543" s="82" t="s">
        <v>28714</v>
      </c>
      <c r="U1543" s="82">
        <v>4240</v>
      </c>
      <c r="V1543" s="82" t="s">
        <v>36200</v>
      </c>
      <c r="W1543" s="82" t="str">
        <f t="shared" si="96"/>
        <v>A16O</v>
      </c>
      <c r="Y1543" s="82" t="s">
        <v>28846</v>
      </c>
      <c r="AA1543" s="82" t="s">
        <v>29174</v>
      </c>
      <c r="AB1543" s="82" t="s">
        <v>28722</v>
      </c>
      <c r="AC1543" s="82">
        <v>4240</v>
      </c>
      <c r="AD1543" s="82" t="s">
        <v>36200</v>
      </c>
      <c r="AE1543" s="82" t="str">
        <f t="shared" si="97"/>
        <v>B16O</v>
      </c>
      <c r="AX1543" s="82" t="s">
        <v>28728</v>
      </c>
      <c r="AY1543" s="82">
        <v>4240</v>
      </c>
      <c r="AZ1543" s="82" t="s">
        <v>36200</v>
      </c>
      <c r="BA1543" s="82" t="str">
        <f>AX1543&amp;AZ1543</f>
        <v>C16O</v>
      </c>
      <c r="BK1543" s="82" t="s">
        <v>28735</v>
      </c>
      <c r="BL1543" s="82">
        <v>4240</v>
      </c>
      <c r="BM1543" s="82" t="s">
        <v>36200</v>
      </c>
      <c r="BN1543" s="82" t="str">
        <f t="shared" si="98"/>
        <v>D16O</v>
      </c>
      <c r="BV1543" s="82" t="s">
        <v>28742</v>
      </c>
      <c r="BW1543" s="82">
        <v>4240</v>
      </c>
      <c r="BX1543" s="82" t="s">
        <v>36200</v>
      </c>
      <c r="BY1543" s="82" t="str">
        <f t="shared" si="99"/>
        <v>E16O</v>
      </c>
    </row>
    <row r="1544" spans="20:77" ht="13.5" customHeight="1">
      <c r="T1544" s="82" t="s">
        <v>28714</v>
      </c>
      <c r="U1544" s="82">
        <v>4241</v>
      </c>
      <c r="V1544" s="82" t="s">
        <v>36201</v>
      </c>
      <c r="W1544" s="82" t="str">
        <f t="shared" si="96"/>
        <v>A16P</v>
      </c>
      <c r="Y1544" s="82" t="s">
        <v>28846</v>
      </c>
      <c r="AA1544" s="82" t="s">
        <v>29121</v>
      </c>
      <c r="AB1544" s="82" t="s">
        <v>28722</v>
      </c>
      <c r="AC1544" s="82">
        <v>4241</v>
      </c>
      <c r="AD1544" s="82" t="s">
        <v>36201</v>
      </c>
      <c r="AE1544" s="82" t="str">
        <f t="shared" si="97"/>
        <v>B16P</v>
      </c>
      <c r="AX1544" s="82" t="s">
        <v>28728</v>
      </c>
      <c r="AY1544" s="82">
        <v>4241</v>
      </c>
      <c r="AZ1544" s="82" t="s">
        <v>36201</v>
      </c>
      <c r="BA1544" s="82" t="str">
        <f>AX1544&amp;AZ1544</f>
        <v>C16P</v>
      </c>
      <c r="BK1544" s="82" t="s">
        <v>28735</v>
      </c>
      <c r="BL1544" s="82">
        <v>4241</v>
      </c>
      <c r="BM1544" s="82" t="s">
        <v>36201</v>
      </c>
      <c r="BN1544" s="82" t="str">
        <f t="shared" si="98"/>
        <v>D16P</v>
      </c>
      <c r="BV1544" s="82" t="s">
        <v>28742</v>
      </c>
      <c r="BW1544" s="82">
        <v>4241</v>
      </c>
      <c r="BX1544" s="82" t="s">
        <v>36201</v>
      </c>
      <c r="BY1544" s="82" t="str">
        <f t="shared" si="99"/>
        <v>E16P</v>
      </c>
    </row>
    <row r="1545" spans="20:77" ht="13.5" customHeight="1">
      <c r="T1545" s="82" t="s">
        <v>28714</v>
      </c>
      <c r="U1545" s="82">
        <v>4242</v>
      </c>
      <c r="V1545" s="82" t="s">
        <v>36202</v>
      </c>
      <c r="W1545" s="82" t="str">
        <f t="shared" ref="W1545:W1608" si="100">T1545&amp;V1545</f>
        <v>A16Q</v>
      </c>
      <c r="Y1545" s="82" t="s">
        <v>28846</v>
      </c>
      <c r="AA1545" s="82" t="s">
        <v>29131</v>
      </c>
      <c r="AB1545" s="82" t="s">
        <v>28722</v>
      </c>
      <c r="AC1545" s="82">
        <v>4242</v>
      </c>
      <c r="AD1545" s="82" t="s">
        <v>36202</v>
      </c>
      <c r="AE1545" s="82" t="str">
        <f t="shared" ref="AE1545:AE1608" si="101">AB1545&amp;AD1545</f>
        <v>B16Q</v>
      </c>
      <c r="AX1545" s="82" t="s">
        <v>28728</v>
      </c>
      <c r="AY1545" s="82">
        <v>4242</v>
      </c>
      <c r="AZ1545" s="82" t="s">
        <v>36202</v>
      </c>
      <c r="BA1545" s="82" t="str">
        <f>AX1545&amp;AZ1545</f>
        <v>C16Q</v>
      </c>
      <c r="BK1545" s="82" t="s">
        <v>28735</v>
      </c>
      <c r="BL1545" s="82">
        <v>4242</v>
      </c>
      <c r="BM1545" s="82" t="s">
        <v>36202</v>
      </c>
      <c r="BN1545" s="82" t="str">
        <f t="shared" ref="BN1545:BN1608" si="102">BK1545&amp;BM1545</f>
        <v>D16Q</v>
      </c>
      <c r="BV1545" s="82" t="s">
        <v>28742</v>
      </c>
      <c r="BW1545" s="82">
        <v>4242</v>
      </c>
      <c r="BX1545" s="82" t="s">
        <v>36202</v>
      </c>
      <c r="BY1545" s="82" t="str">
        <f t="shared" ref="BY1545:BY1608" si="103">BV1545&amp;BX1545</f>
        <v>E16Q</v>
      </c>
    </row>
    <row r="1546" spans="20:77" ht="13.5" customHeight="1">
      <c r="T1546" s="82" t="s">
        <v>28714</v>
      </c>
      <c r="U1546" s="82">
        <v>4243</v>
      </c>
      <c r="V1546" s="82" t="s">
        <v>36203</v>
      </c>
      <c r="W1546" s="82" t="str">
        <f t="shared" si="100"/>
        <v>A16R</v>
      </c>
      <c r="Y1546" s="82" t="s">
        <v>28846</v>
      </c>
      <c r="AB1546" s="82" t="s">
        <v>28722</v>
      </c>
      <c r="AC1546" s="82">
        <v>4243</v>
      </c>
      <c r="AD1546" s="82" t="s">
        <v>36203</v>
      </c>
      <c r="AE1546" s="82" t="str">
        <f t="shared" si="101"/>
        <v>B16R</v>
      </c>
      <c r="AX1546" s="82" t="s">
        <v>28728</v>
      </c>
      <c r="AY1546" s="82">
        <v>4243</v>
      </c>
      <c r="AZ1546" s="82" t="s">
        <v>36203</v>
      </c>
      <c r="BA1546" s="82" t="str">
        <f>AX1546&amp;AZ1546</f>
        <v>C16R</v>
      </c>
      <c r="BK1546" s="82" t="s">
        <v>28735</v>
      </c>
      <c r="BL1546" s="82">
        <v>4243</v>
      </c>
      <c r="BM1546" s="82" t="s">
        <v>36203</v>
      </c>
      <c r="BN1546" s="82" t="str">
        <f t="shared" si="102"/>
        <v>D16R</v>
      </c>
      <c r="BV1546" s="82" t="s">
        <v>28742</v>
      </c>
      <c r="BW1546" s="82">
        <v>4243</v>
      </c>
      <c r="BX1546" s="82" t="s">
        <v>36203</v>
      </c>
      <c r="BY1546" s="82" t="str">
        <f t="shared" si="103"/>
        <v>E16R</v>
      </c>
    </row>
    <row r="1547" spans="20:77" ht="13.5" customHeight="1">
      <c r="T1547" s="82" t="s">
        <v>28714</v>
      </c>
      <c r="U1547" s="82">
        <v>4244</v>
      </c>
      <c r="V1547" s="82" t="s">
        <v>36204</v>
      </c>
      <c r="W1547" s="82" t="str">
        <f t="shared" si="100"/>
        <v>A16S</v>
      </c>
      <c r="Y1547" s="82" t="s">
        <v>28846</v>
      </c>
      <c r="AB1547" s="82" t="s">
        <v>28722</v>
      </c>
      <c r="AC1547" s="82">
        <v>4244</v>
      </c>
      <c r="AD1547" s="82" t="s">
        <v>36204</v>
      </c>
      <c r="AE1547" s="82" t="str">
        <f t="shared" si="101"/>
        <v>B16S</v>
      </c>
      <c r="AX1547" s="82" t="s">
        <v>28728</v>
      </c>
      <c r="AY1547" s="82">
        <v>4244</v>
      </c>
      <c r="AZ1547" s="82" t="s">
        <v>36204</v>
      </c>
      <c r="BA1547" s="82" t="str">
        <f>AX1547&amp;AZ1547</f>
        <v>C16S</v>
      </c>
      <c r="BK1547" s="82" t="s">
        <v>28735</v>
      </c>
      <c r="BL1547" s="82">
        <v>4244</v>
      </c>
      <c r="BM1547" s="82" t="s">
        <v>36204</v>
      </c>
      <c r="BN1547" s="82" t="str">
        <f t="shared" si="102"/>
        <v>D16S</v>
      </c>
      <c r="BV1547" s="82" t="s">
        <v>28742</v>
      </c>
      <c r="BW1547" s="82">
        <v>4244</v>
      </c>
      <c r="BX1547" s="82" t="s">
        <v>36204</v>
      </c>
      <c r="BY1547" s="82" t="str">
        <f t="shared" si="103"/>
        <v>E16S</v>
      </c>
    </row>
    <row r="1548" spans="20:77" ht="13.5" customHeight="1">
      <c r="T1548" s="82" t="s">
        <v>28714</v>
      </c>
      <c r="U1548" s="82">
        <v>4245</v>
      </c>
      <c r="V1548" s="82" t="s">
        <v>36205</v>
      </c>
      <c r="W1548" s="82" t="str">
        <f t="shared" si="100"/>
        <v>A16T</v>
      </c>
      <c r="Y1548" s="82" t="s">
        <v>28846</v>
      </c>
      <c r="AB1548" s="82" t="s">
        <v>28722</v>
      </c>
      <c r="AC1548" s="82">
        <v>4245</v>
      </c>
      <c r="AD1548" s="82" t="s">
        <v>36205</v>
      </c>
      <c r="AE1548" s="82" t="str">
        <f t="shared" si="101"/>
        <v>B16T</v>
      </c>
      <c r="AX1548" s="82" t="s">
        <v>28728</v>
      </c>
      <c r="AY1548" s="82">
        <v>4245</v>
      </c>
      <c r="AZ1548" s="82" t="s">
        <v>36205</v>
      </c>
      <c r="BA1548" s="82" t="str">
        <f>AX1548&amp;AZ1548</f>
        <v>C16T</v>
      </c>
      <c r="BK1548" s="82" t="s">
        <v>28735</v>
      </c>
      <c r="BL1548" s="82">
        <v>4245</v>
      </c>
      <c r="BM1548" s="82" t="s">
        <v>36205</v>
      </c>
      <c r="BN1548" s="82" t="str">
        <f t="shared" si="102"/>
        <v>D16T</v>
      </c>
      <c r="BV1548" s="82" t="s">
        <v>28742</v>
      </c>
      <c r="BW1548" s="82">
        <v>4245</v>
      </c>
      <c r="BX1548" s="82" t="s">
        <v>36205</v>
      </c>
      <c r="BY1548" s="82" t="str">
        <f t="shared" si="103"/>
        <v>E16T</v>
      </c>
    </row>
    <row r="1549" spans="20:77" ht="13.5" customHeight="1">
      <c r="T1549" s="82" t="s">
        <v>28714</v>
      </c>
      <c r="U1549" s="82">
        <v>4246</v>
      </c>
      <c r="V1549" s="82" t="s">
        <v>36206</v>
      </c>
      <c r="W1549" s="82" t="str">
        <f t="shared" si="100"/>
        <v>A16U</v>
      </c>
      <c r="Y1549" s="82" t="s">
        <v>28846</v>
      </c>
      <c r="AB1549" s="82" t="s">
        <v>28722</v>
      </c>
      <c r="AC1549" s="82">
        <v>4246</v>
      </c>
      <c r="AD1549" s="82" t="s">
        <v>36206</v>
      </c>
      <c r="AE1549" s="82" t="str">
        <f t="shared" si="101"/>
        <v>B16U</v>
      </c>
      <c r="AX1549" s="82" t="s">
        <v>28728</v>
      </c>
      <c r="AY1549" s="82">
        <v>4246</v>
      </c>
      <c r="AZ1549" s="82" t="s">
        <v>36206</v>
      </c>
      <c r="BA1549" s="82" t="str">
        <f>AX1549&amp;AZ1549</f>
        <v>C16U</v>
      </c>
      <c r="BK1549" s="82" t="s">
        <v>28735</v>
      </c>
      <c r="BL1549" s="82">
        <v>4246</v>
      </c>
      <c r="BM1549" s="82" t="s">
        <v>36206</v>
      </c>
      <c r="BN1549" s="82" t="str">
        <f t="shared" si="102"/>
        <v>D16U</v>
      </c>
      <c r="BV1549" s="82" t="s">
        <v>28742</v>
      </c>
      <c r="BW1549" s="82">
        <v>4246</v>
      </c>
      <c r="BX1549" s="82" t="s">
        <v>36206</v>
      </c>
      <c r="BY1549" s="82" t="str">
        <f t="shared" si="103"/>
        <v>E16U</v>
      </c>
    </row>
    <row r="1550" spans="20:77" ht="13.5" customHeight="1">
      <c r="T1550" s="82" t="s">
        <v>28714</v>
      </c>
      <c r="U1550" s="82">
        <v>4247</v>
      </c>
      <c r="V1550" s="82" t="s">
        <v>36207</v>
      </c>
      <c r="W1550" s="82" t="str">
        <f t="shared" si="100"/>
        <v>A16V</v>
      </c>
      <c r="Y1550" s="82" t="s">
        <v>28846</v>
      </c>
      <c r="AB1550" s="82" t="s">
        <v>28722</v>
      </c>
      <c r="AC1550" s="82">
        <v>4247</v>
      </c>
      <c r="AD1550" s="82" t="s">
        <v>36207</v>
      </c>
      <c r="AE1550" s="82" t="str">
        <f t="shared" si="101"/>
        <v>B16V</v>
      </c>
      <c r="AX1550" s="82" t="s">
        <v>28728</v>
      </c>
      <c r="AY1550" s="82">
        <v>4247</v>
      </c>
      <c r="AZ1550" s="82" t="s">
        <v>36207</v>
      </c>
      <c r="BA1550" s="82" t="str">
        <f>AX1550&amp;AZ1550</f>
        <v>C16V</v>
      </c>
      <c r="BK1550" s="82" t="s">
        <v>28735</v>
      </c>
      <c r="BL1550" s="82">
        <v>4247</v>
      </c>
      <c r="BM1550" s="82" t="s">
        <v>36207</v>
      </c>
      <c r="BN1550" s="82" t="str">
        <f t="shared" si="102"/>
        <v>D16V</v>
      </c>
      <c r="BV1550" s="82" t="s">
        <v>28742</v>
      </c>
      <c r="BW1550" s="82">
        <v>4247</v>
      </c>
      <c r="BX1550" s="82" t="s">
        <v>36207</v>
      </c>
      <c r="BY1550" s="82" t="str">
        <f t="shared" si="103"/>
        <v>E16V</v>
      </c>
    </row>
    <row r="1551" spans="20:77" ht="13.5" customHeight="1">
      <c r="T1551" s="82" t="s">
        <v>28714</v>
      </c>
      <c r="U1551" s="82">
        <v>4248</v>
      </c>
      <c r="V1551" s="82" t="s">
        <v>36208</v>
      </c>
      <c r="W1551" s="82" t="str">
        <f t="shared" si="100"/>
        <v>A16W</v>
      </c>
      <c r="Y1551" s="82" t="s">
        <v>28846</v>
      </c>
      <c r="AB1551" s="82" t="s">
        <v>28722</v>
      </c>
      <c r="AC1551" s="82">
        <v>4248</v>
      </c>
      <c r="AD1551" s="82" t="s">
        <v>36208</v>
      </c>
      <c r="AE1551" s="82" t="str">
        <f t="shared" si="101"/>
        <v>B16W</v>
      </c>
      <c r="AX1551" s="82" t="s">
        <v>28728</v>
      </c>
      <c r="AY1551" s="82">
        <v>4248</v>
      </c>
      <c r="AZ1551" s="82" t="s">
        <v>36208</v>
      </c>
      <c r="BA1551" s="82" t="str">
        <f>AX1551&amp;AZ1551</f>
        <v>C16W</v>
      </c>
      <c r="BK1551" s="82" t="s">
        <v>28735</v>
      </c>
      <c r="BL1551" s="82">
        <v>4248</v>
      </c>
      <c r="BM1551" s="82" t="s">
        <v>36208</v>
      </c>
      <c r="BN1551" s="82" t="str">
        <f t="shared" si="102"/>
        <v>D16W</v>
      </c>
      <c r="BV1551" s="82" t="s">
        <v>28742</v>
      </c>
      <c r="BW1551" s="82">
        <v>4248</v>
      </c>
      <c r="BX1551" s="82" t="s">
        <v>36208</v>
      </c>
      <c r="BY1551" s="82" t="str">
        <f t="shared" si="103"/>
        <v>E16W</v>
      </c>
    </row>
    <row r="1552" spans="20:77" ht="13.5" customHeight="1">
      <c r="T1552" s="82" t="s">
        <v>28714</v>
      </c>
      <c r="U1552" s="82">
        <v>4249</v>
      </c>
      <c r="V1552" s="82" t="s">
        <v>36209</v>
      </c>
      <c r="W1552" s="82" t="str">
        <f t="shared" si="100"/>
        <v>A16X</v>
      </c>
      <c r="Y1552" s="82" t="s">
        <v>28846</v>
      </c>
      <c r="AB1552" s="82" t="s">
        <v>28722</v>
      </c>
      <c r="AC1552" s="82">
        <v>4249</v>
      </c>
      <c r="AD1552" s="82" t="s">
        <v>36209</v>
      </c>
      <c r="AE1552" s="82" t="str">
        <f t="shared" si="101"/>
        <v>B16X</v>
      </c>
      <c r="AX1552" s="82" t="s">
        <v>28728</v>
      </c>
      <c r="AY1552" s="82">
        <v>4249</v>
      </c>
      <c r="AZ1552" s="82" t="s">
        <v>36209</v>
      </c>
      <c r="BA1552" s="82" t="str">
        <f>AX1552&amp;AZ1552</f>
        <v>C16X</v>
      </c>
      <c r="BK1552" s="82" t="s">
        <v>28735</v>
      </c>
      <c r="BL1552" s="82">
        <v>4249</v>
      </c>
      <c r="BM1552" s="82" t="s">
        <v>36209</v>
      </c>
      <c r="BN1552" s="82" t="str">
        <f t="shared" si="102"/>
        <v>D16X</v>
      </c>
      <c r="BV1552" s="82" t="s">
        <v>28742</v>
      </c>
      <c r="BW1552" s="82">
        <v>4249</v>
      </c>
      <c r="BX1552" s="82" t="s">
        <v>36209</v>
      </c>
      <c r="BY1552" s="82" t="str">
        <f t="shared" si="103"/>
        <v>E16X</v>
      </c>
    </row>
    <row r="1553" spans="20:77" ht="13.5" customHeight="1">
      <c r="T1553" s="82" t="s">
        <v>28714</v>
      </c>
      <c r="U1553" s="82">
        <v>4250</v>
      </c>
      <c r="V1553" s="82" t="s">
        <v>36210</v>
      </c>
      <c r="W1553" s="82" t="str">
        <f t="shared" si="100"/>
        <v>A16Y</v>
      </c>
      <c r="Y1553" s="82" t="s">
        <v>28846</v>
      </c>
      <c r="AB1553" s="82" t="s">
        <v>28722</v>
      </c>
      <c r="AC1553" s="82">
        <v>4250</v>
      </c>
      <c r="AD1553" s="82" t="s">
        <v>36210</v>
      </c>
      <c r="AE1553" s="82" t="str">
        <f t="shared" si="101"/>
        <v>B16Y</v>
      </c>
      <c r="AX1553" s="82" t="s">
        <v>28728</v>
      </c>
      <c r="AY1553" s="82">
        <v>4250</v>
      </c>
      <c r="AZ1553" s="82" t="s">
        <v>36210</v>
      </c>
      <c r="BA1553" s="82" t="str">
        <f>AX1553&amp;AZ1553</f>
        <v>C16Y</v>
      </c>
      <c r="BK1553" s="82" t="s">
        <v>28735</v>
      </c>
      <c r="BL1553" s="82">
        <v>4250</v>
      </c>
      <c r="BM1553" s="82" t="s">
        <v>36210</v>
      </c>
      <c r="BN1553" s="82" t="str">
        <f t="shared" si="102"/>
        <v>D16Y</v>
      </c>
      <c r="BV1553" s="82" t="s">
        <v>28742</v>
      </c>
      <c r="BW1553" s="82">
        <v>4250</v>
      </c>
      <c r="BX1553" s="82" t="s">
        <v>36210</v>
      </c>
      <c r="BY1553" s="82" t="str">
        <f t="shared" si="103"/>
        <v>E16Y</v>
      </c>
    </row>
    <row r="1554" spans="20:77" ht="13.5" customHeight="1">
      <c r="T1554" s="82" t="s">
        <v>28714</v>
      </c>
      <c r="U1554" s="82">
        <v>4251</v>
      </c>
      <c r="V1554" s="82" t="s">
        <v>36211</v>
      </c>
      <c r="W1554" s="82" t="str">
        <f t="shared" si="100"/>
        <v>A16Z</v>
      </c>
      <c r="Y1554" s="82" t="s">
        <v>28846</v>
      </c>
      <c r="AB1554" s="82" t="s">
        <v>28722</v>
      </c>
      <c r="AC1554" s="82">
        <v>4251</v>
      </c>
      <c r="AD1554" s="82" t="s">
        <v>36211</v>
      </c>
      <c r="AE1554" s="82" t="str">
        <f t="shared" si="101"/>
        <v>B16Z</v>
      </c>
      <c r="AX1554" s="82" t="s">
        <v>28728</v>
      </c>
      <c r="AY1554" s="82">
        <v>4251</v>
      </c>
      <c r="AZ1554" s="82" t="s">
        <v>36211</v>
      </c>
      <c r="BA1554" s="82" t="str">
        <f>AX1554&amp;AZ1554</f>
        <v>C16Z</v>
      </c>
      <c r="BK1554" s="82" t="s">
        <v>28735</v>
      </c>
      <c r="BL1554" s="82">
        <v>4251</v>
      </c>
      <c r="BM1554" s="82" t="s">
        <v>36211</v>
      </c>
      <c r="BN1554" s="82" t="str">
        <f t="shared" si="102"/>
        <v>D16Z</v>
      </c>
      <c r="BV1554" s="82" t="s">
        <v>28742</v>
      </c>
      <c r="BW1554" s="82">
        <v>4251</v>
      </c>
      <c r="BX1554" s="82" t="s">
        <v>36211</v>
      </c>
      <c r="BY1554" s="82" t="str">
        <f t="shared" si="103"/>
        <v>E16Z</v>
      </c>
    </row>
    <row r="1555" spans="20:77" ht="13.5" customHeight="1">
      <c r="T1555" s="82" t="s">
        <v>28714</v>
      </c>
      <c r="U1555" s="82">
        <v>4278</v>
      </c>
      <c r="V1555" s="82" t="s">
        <v>36212</v>
      </c>
      <c r="W1555" s="82" t="str">
        <f t="shared" si="100"/>
        <v>A170</v>
      </c>
      <c r="Y1555" s="82" t="s">
        <v>28846</v>
      </c>
      <c r="AB1555" s="82" t="s">
        <v>28722</v>
      </c>
      <c r="AC1555" s="82">
        <v>4278</v>
      </c>
      <c r="AD1555" s="82" t="s">
        <v>36212</v>
      </c>
      <c r="AE1555" s="82" t="str">
        <f t="shared" si="101"/>
        <v>B170</v>
      </c>
      <c r="AX1555" s="82" t="s">
        <v>28728</v>
      </c>
      <c r="AY1555" s="82">
        <v>4278</v>
      </c>
      <c r="AZ1555" s="82" t="s">
        <v>36212</v>
      </c>
      <c r="BA1555" s="82" t="str">
        <f>AX1555&amp;AZ1555</f>
        <v>C170</v>
      </c>
      <c r="BK1555" s="82" t="s">
        <v>28735</v>
      </c>
      <c r="BL1555" s="82">
        <v>4278</v>
      </c>
      <c r="BM1555" s="82" t="s">
        <v>36212</v>
      </c>
      <c r="BN1555" s="82" t="str">
        <f t="shared" si="102"/>
        <v>D170</v>
      </c>
      <c r="BV1555" s="82" t="s">
        <v>28742</v>
      </c>
      <c r="BW1555" s="82">
        <v>4278</v>
      </c>
      <c r="BX1555" s="82" t="s">
        <v>36212</v>
      </c>
      <c r="BY1555" s="82" t="str">
        <f t="shared" si="103"/>
        <v>E170</v>
      </c>
    </row>
    <row r="1556" spans="20:77" ht="13.5" customHeight="1">
      <c r="T1556" s="82" t="s">
        <v>28714</v>
      </c>
      <c r="U1556" s="82">
        <v>4279</v>
      </c>
      <c r="V1556" s="82" t="s">
        <v>36213</v>
      </c>
      <c r="W1556" s="82" t="str">
        <f t="shared" si="100"/>
        <v>A171</v>
      </c>
      <c r="Y1556" s="82" t="s">
        <v>28846</v>
      </c>
      <c r="AB1556" s="82" t="s">
        <v>28722</v>
      </c>
      <c r="AC1556" s="82">
        <v>4279</v>
      </c>
      <c r="AD1556" s="82" t="s">
        <v>36213</v>
      </c>
      <c r="AE1556" s="82" t="str">
        <f t="shared" si="101"/>
        <v>B171</v>
      </c>
      <c r="AX1556" s="82" t="s">
        <v>28728</v>
      </c>
      <c r="AY1556" s="82">
        <v>4279</v>
      </c>
      <c r="AZ1556" s="82" t="s">
        <v>36213</v>
      </c>
      <c r="BA1556" s="82" t="str">
        <f>AX1556&amp;AZ1556</f>
        <v>C171</v>
      </c>
      <c r="BK1556" s="82" t="s">
        <v>28735</v>
      </c>
      <c r="BL1556" s="82">
        <v>4279</v>
      </c>
      <c r="BM1556" s="82" t="s">
        <v>36213</v>
      </c>
      <c r="BN1556" s="82" t="str">
        <f t="shared" si="102"/>
        <v>D171</v>
      </c>
      <c r="BV1556" s="82" t="s">
        <v>28742</v>
      </c>
      <c r="BW1556" s="82">
        <v>4279</v>
      </c>
      <c r="BX1556" s="82" t="s">
        <v>36213</v>
      </c>
      <c r="BY1556" s="82" t="str">
        <f t="shared" si="103"/>
        <v>E171</v>
      </c>
    </row>
    <row r="1557" spans="20:77" ht="13.5" customHeight="1">
      <c r="T1557" s="82" t="s">
        <v>28714</v>
      </c>
      <c r="U1557" s="82">
        <v>4280</v>
      </c>
      <c r="V1557" s="82" t="s">
        <v>36214</v>
      </c>
      <c r="W1557" s="82" t="str">
        <f t="shared" si="100"/>
        <v>A172</v>
      </c>
      <c r="Y1557" s="82" t="s">
        <v>28846</v>
      </c>
      <c r="AB1557" s="82" t="s">
        <v>28722</v>
      </c>
      <c r="AC1557" s="82">
        <v>4280</v>
      </c>
      <c r="AD1557" s="82" t="s">
        <v>36214</v>
      </c>
      <c r="AE1557" s="82" t="str">
        <f t="shared" si="101"/>
        <v>B172</v>
      </c>
      <c r="AX1557" s="82" t="s">
        <v>28728</v>
      </c>
      <c r="AY1557" s="82">
        <v>4280</v>
      </c>
      <c r="AZ1557" s="82" t="s">
        <v>36214</v>
      </c>
      <c r="BA1557" s="82" t="str">
        <f>AX1557&amp;AZ1557</f>
        <v>C172</v>
      </c>
      <c r="BK1557" s="82" t="s">
        <v>28735</v>
      </c>
      <c r="BL1557" s="82">
        <v>4280</v>
      </c>
      <c r="BM1557" s="82" t="s">
        <v>36214</v>
      </c>
      <c r="BN1557" s="82" t="str">
        <f t="shared" si="102"/>
        <v>D172</v>
      </c>
      <c r="BV1557" s="82" t="s">
        <v>28742</v>
      </c>
      <c r="BW1557" s="82">
        <v>4280</v>
      </c>
      <c r="BX1557" s="82" t="s">
        <v>36214</v>
      </c>
      <c r="BY1557" s="82" t="str">
        <f t="shared" si="103"/>
        <v>E172</v>
      </c>
    </row>
    <row r="1558" spans="20:77" ht="13.5" customHeight="1">
      <c r="T1558" s="82" t="s">
        <v>28714</v>
      </c>
      <c r="U1558" s="82">
        <v>4281</v>
      </c>
      <c r="V1558" s="82" t="s">
        <v>36215</v>
      </c>
      <c r="W1558" s="82" t="str">
        <f t="shared" si="100"/>
        <v>A173</v>
      </c>
      <c r="Y1558" s="82" t="s">
        <v>28846</v>
      </c>
      <c r="AB1558" s="82" t="s">
        <v>28722</v>
      </c>
      <c r="AC1558" s="82">
        <v>4281</v>
      </c>
      <c r="AD1558" s="82" t="s">
        <v>36215</v>
      </c>
      <c r="AE1558" s="82" t="str">
        <f t="shared" si="101"/>
        <v>B173</v>
      </c>
      <c r="AX1558" s="82" t="s">
        <v>28728</v>
      </c>
      <c r="AY1558" s="82">
        <v>4281</v>
      </c>
      <c r="AZ1558" s="82" t="s">
        <v>36215</v>
      </c>
      <c r="BA1558" s="82" t="str">
        <f>AX1558&amp;AZ1558</f>
        <v>C173</v>
      </c>
      <c r="BK1558" s="82" t="s">
        <v>28735</v>
      </c>
      <c r="BL1558" s="82">
        <v>4281</v>
      </c>
      <c r="BM1558" s="82" t="s">
        <v>36215</v>
      </c>
      <c r="BN1558" s="82" t="str">
        <f t="shared" si="102"/>
        <v>D173</v>
      </c>
      <c r="BV1558" s="82" t="s">
        <v>28742</v>
      </c>
      <c r="BW1558" s="82">
        <v>4281</v>
      </c>
      <c r="BX1558" s="82" t="s">
        <v>36215</v>
      </c>
      <c r="BY1558" s="82" t="str">
        <f t="shared" si="103"/>
        <v>E173</v>
      </c>
    </row>
    <row r="1559" spans="20:77" ht="13.5" customHeight="1">
      <c r="T1559" s="82" t="s">
        <v>28714</v>
      </c>
      <c r="U1559" s="82">
        <v>4282</v>
      </c>
      <c r="V1559" s="82" t="s">
        <v>36216</v>
      </c>
      <c r="W1559" s="82" t="str">
        <f t="shared" si="100"/>
        <v>A174</v>
      </c>
      <c r="Y1559" s="82" t="s">
        <v>28846</v>
      </c>
      <c r="AB1559" s="82" t="s">
        <v>28722</v>
      </c>
      <c r="AC1559" s="82">
        <v>4282</v>
      </c>
      <c r="AD1559" s="82" t="s">
        <v>36216</v>
      </c>
      <c r="AE1559" s="82" t="str">
        <f t="shared" si="101"/>
        <v>B174</v>
      </c>
      <c r="AX1559" s="82" t="s">
        <v>28728</v>
      </c>
      <c r="AY1559" s="82">
        <v>4282</v>
      </c>
      <c r="AZ1559" s="82" t="s">
        <v>36216</v>
      </c>
      <c r="BA1559" s="82" t="str">
        <f>AX1559&amp;AZ1559</f>
        <v>C174</v>
      </c>
      <c r="BK1559" s="82" t="s">
        <v>28735</v>
      </c>
      <c r="BL1559" s="82">
        <v>4282</v>
      </c>
      <c r="BM1559" s="82" t="s">
        <v>36216</v>
      </c>
      <c r="BN1559" s="82" t="str">
        <f t="shared" si="102"/>
        <v>D174</v>
      </c>
      <c r="BV1559" s="82" t="s">
        <v>28742</v>
      </c>
      <c r="BW1559" s="82">
        <v>4282</v>
      </c>
      <c r="BX1559" s="82" t="s">
        <v>36216</v>
      </c>
      <c r="BY1559" s="82" t="str">
        <f t="shared" si="103"/>
        <v>E174</v>
      </c>
    </row>
    <row r="1560" spans="20:77" ht="13.5" customHeight="1">
      <c r="T1560" s="82" t="s">
        <v>28714</v>
      </c>
      <c r="U1560" s="82">
        <v>4283</v>
      </c>
      <c r="V1560" s="82" t="s">
        <v>36217</v>
      </c>
      <c r="W1560" s="82" t="str">
        <f t="shared" si="100"/>
        <v>A175</v>
      </c>
      <c r="Y1560" s="82" t="s">
        <v>28846</v>
      </c>
      <c r="AB1560" s="82" t="s">
        <v>28722</v>
      </c>
      <c r="AC1560" s="82">
        <v>4283</v>
      </c>
      <c r="AD1560" s="82" t="s">
        <v>36217</v>
      </c>
      <c r="AE1560" s="82" t="str">
        <f t="shared" si="101"/>
        <v>B175</v>
      </c>
      <c r="AX1560" s="82" t="s">
        <v>28728</v>
      </c>
      <c r="AY1560" s="82">
        <v>4283</v>
      </c>
      <c r="AZ1560" s="82" t="s">
        <v>36217</v>
      </c>
      <c r="BA1560" s="82" t="str">
        <f>AX1560&amp;AZ1560</f>
        <v>C175</v>
      </c>
      <c r="BK1560" s="82" t="s">
        <v>28735</v>
      </c>
      <c r="BL1560" s="82">
        <v>4283</v>
      </c>
      <c r="BM1560" s="82" t="s">
        <v>36217</v>
      </c>
      <c r="BN1560" s="82" t="str">
        <f t="shared" si="102"/>
        <v>D175</v>
      </c>
      <c r="BV1560" s="82" t="s">
        <v>28742</v>
      </c>
      <c r="BW1560" s="82">
        <v>4283</v>
      </c>
      <c r="BX1560" s="82" t="s">
        <v>36217</v>
      </c>
      <c r="BY1560" s="82" t="str">
        <f t="shared" si="103"/>
        <v>E175</v>
      </c>
    </row>
    <row r="1561" spans="20:77" ht="13.5" customHeight="1">
      <c r="T1561" s="82" t="s">
        <v>28714</v>
      </c>
      <c r="U1561" s="82">
        <v>4284</v>
      </c>
      <c r="V1561" s="82" t="s">
        <v>36218</v>
      </c>
      <c r="W1561" s="82" t="str">
        <f t="shared" si="100"/>
        <v>A176</v>
      </c>
      <c r="Y1561" s="82" t="s">
        <v>28846</v>
      </c>
      <c r="AB1561" s="82" t="s">
        <v>28722</v>
      </c>
      <c r="AC1561" s="82">
        <v>4284</v>
      </c>
      <c r="AD1561" s="82" t="s">
        <v>36218</v>
      </c>
      <c r="AE1561" s="82" t="str">
        <f t="shared" si="101"/>
        <v>B176</v>
      </c>
      <c r="AX1561" s="82" t="s">
        <v>28728</v>
      </c>
      <c r="AY1561" s="82">
        <v>4284</v>
      </c>
      <c r="AZ1561" s="82" t="s">
        <v>36218</v>
      </c>
      <c r="BA1561" s="82" t="str">
        <f>AX1561&amp;AZ1561</f>
        <v>C176</v>
      </c>
      <c r="BK1561" s="82" t="s">
        <v>28735</v>
      </c>
      <c r="BL1561" s="82">
        <v>4284</v>
      </c>
      <c r="BM1561" s="82" t="s">
        <v>36218</v>
      </c>
      <c r="BN1561" s="82" t="str">
        <f t="shared" si="102"/>
        <v>D176</v>
      </c>
      <c r="BV1561" s="82" t="s">
        <v>28742</v>
      </c>
      <c r="BW1561" s="82">
        <v>4284</v>
      </c>
      <c r="BX1561" s="82" t="s">
        <v>36218</v>
      </c>
      <c r="BY1561" s="82" t="str">
        <f t="shared" si="103"/>
        <v>E176</v>
      </c>
    </row>
    <row r="1562" spans="20:77" ht="13.5" customHeight="1">
      <c r="T1562" s="82" t="s">
        <v>28714</v>
      </c>
      <c r="U1562" s="82">
        <v>4285</v>
      </c>
      <c r="V1562" s="82" t="s">
        <v>36219</v>
      </c>
      <c r="W1562" s="82" t="str">
        <f t="shared" si="100"/>
        <v>A177</v>
      </c>
      <c r="Y1562" s="82" t="s">
        <v>28846</v>
      </c>
      <c r="AB1562" s="82" t="s">
        <v>28722</v>
      </c>
      <c r="AC1562" s="82">
        <v>4285</v>
      </c>
      <c r="AD1562" s="82" t="s">
        <v>36219</v>
      </c>
      <c r="AE1562" s="82" t="str">
        <f t="shared" si="101"/>
        <v>B177</v>
      </c>
      <c r="AX1562" s="82" t="s">
        <v>28728</v>
      </c>
      <c r="AY1562" s="82">
        <v>4285</v>
      </c>
      <c r="AZ1562" s="82" t="s">
        <v>36219</v>
      </c>
      <c r="BA1562" s="82" t="str">
        <f>AX1562&amp;AZ1562</f>
        <v>C177</v>
      </c>
      <c r="BK1562" s="82" t="s">
        <v>28735</v>
      </c>
      <c r="BL1562" s="82">
        <v>4285</v>
      </c>
      <c r="BM1562" s="82" t="s">
        <v>36219</v>
      </c>
      <c r="BN1562" s="82" t="str">
        <f t="shared" si="102"/>
        <v>D177</v>
      </c>
      <c r="BV1562" s="82" t="s">
        <v>28742</v>
      </c>
      <c r="BW1562" s="82">
        <v>4285</v>
      </c>
      <c r="BX1562" s="82" t="s">
        <v>36219</v>
      </c>
      <c r="BY1562" s="82" t="str">
        <f t="shared" si="103"/>
        <v>E177</v>
      </c>
    </row>
    <row r="1563" spans="20:77" ht="13.5" customHeight="1">
      <c r="T1563" s="82" t="s">
        <v>28714</v>
      </c>
      <c r="U1563" s="82">
        <v>4286</v>
      </c>
      <c r="V1563" s="82" t="s">
        <v>36220</v>
      </c>
      <c r="W1563" s="82" t="str">
        <f t="shared" si="100"/>
        <v>A178</v>
      </c>
      <c r="Y1563" s="82" t="s">
        <v>28846</v>
      </c>
      <c r="AB1563" s="82" t="s">
        <v>28722</v>
      </c>
      <c r="AC1563" s="82">
        <v>4286</v>
      </c>
      <c r="AD1563" s="82" t="s">
        <v>36220</v>
      </c>
      <c r="AE1563" s="82" t="str">
        <f t="shared" si="101"/>
        <v>B178</v>
      </c>
      <c r="AX1563" s="82" t="s">
        <v>28728</v>
      </c>
      <c r="AY1563" s="82">
        <v>4286</v>
      </c>
      <c r="AZ1563" s="82" t="s">
        <v>36220</v>
      </c>
      <c r="BA1563" s="82" t="str">
        <f>AX1563&amp;AZ1563</f>
        <v>C178</v>
      </c>
      <c r="BK1563" s="82" t="s">
        <v>28735</v>
      </c>
      <c r="BL1563" s="82">
        <v>4286</v>
      </c>
      <c r="BM1563" s="82" t="s">
        <v>36220</v>
      </c>
      <c r="BN1563" s="82" t="str">
        <f t="shared" si="102"/>
        <v>D178</v>
      </c>
      <c r="BV1563" s="82" t="s">
        <v>28742</v>
      </c>
      <c r="BW1563" s="82">
        <v>4286</v>
      </c>
      <c r="BX1563" s="82" t="s">
        <v>36220</v>
      </c>
      <c r="BY1563" s="82" t="str">
        <f t="shared" si="103"/>
        <v>E178</v>
      </c>
    </row>
    <row r="1564" spans="20:77" ht="13.5" customHeight="1">
      <c r="T1564" s="82" t="s">
        <v>28714</v>
      </c>
      <c r="U1564" s="82">
        <v>4287</v>
      </c>
      <c r="V1564" s="82" t="s">
        <v>36221</v>
      </c>
      <c r="W1564" s="82" t="str">
        <f t="shared" si="100"/>
        <v>A179</v>
      </c>
      <c r="Y1564" s="82" t="s">
        <v>28846</v>
      </c>
      <c r="AB1564" s="82" t="s">
        <v>28722</v>
      </c>
      <c r="AC1564" s="82">
        <v>4287</v>
      </c>
      <c r="AD1564" s="82" t="s">
        <v>36221</v>
      </c>
      <c r="AE1564" s="82" t="str">
        <f t="shared" si="101"/>
        <v>B179</v>
      </c>
      <c r="AX1564" s="82" t="s">
        <v>28728</v>
      </c>
      <c r="AY1564" s="82">
        <v>4287</v>
      </c>
      <c r="AZ1564" s="82" t="s">
        <v>36221</v>
      </c>
      <c r="BA1564" s="82" t="str">
        <f>AX1564&amp;AZ1564</f>
        <v>C179</v>
      </c>
      <c r="BK1564" s="82" t="s">
        <v>28735</v>
      </c>
      <c r="BL1564" s="82">
        <v>4287</v>
      </c>
      <c r="BM1564" s="82" t="s">
        <v>36221</v>
      </c>
      <c r="BN1564" s="82" t="str">
        <f t="shared" si="102"/>
        <v>D179</v>
      </c>
      <c r="BV1564" s="82" t="s">
        <v>28742</v>
      </c>
      <c r="BW1564" s="82">
        <v>4287</v>
      </c>
      <c r="BX1564" s="82" t="s">
        <v>36221</v>
      </c>
      <c r="BY1564" s="82" t="str">
        <f t="shared" si="103"/>
        <v>E179</v>
      </c>
    </row>
    <row r="1565" spans="20:77" ht="13.5" customHeight="1">
      <c r="T1565" s="82" t="s">
        <v>28714</v>
      </c>
      <c r="U1565" s="82">
        <v>4288</v>
      </c>
      <c r="V1565" s="82" t="s">
        <v>36222</v>
      </c>
      <c r="W1565" s="82" t="str">
        <f t="shared" si="100"/>
        <v>A17A</v>
      </c>
      <c r="Y1565" s="82" t="s">
        <v>28846</v>
      </c>
      <c r="AB1565" s="82" t="s">
        <v>28722</v>
      </c>
      <c r="AC1565" s="82">
        <v>4288</v>
      </c>
      <c r="AD1565" s="82" t="s">
        <v>36222</v>
      </c>
      <c r="AE1565" s="82" t="str">
        <f t="shared" si="101"/>
        <v>B17A</v>
      </c>
      <c r="AX1565" s="82" t="s">
        <v>28728</v>
      </c>
      <c r="AY1565" s="82">
        <v>4288</v>
      </c>
      <c r="AZ1565" s="82" t="s">
        <v>36222</v>
      </c>
      <c r="BA1565" s="82" t="str">
        <f>AX1565&amp;AZ1565</f>
        <v>C17A</v>
      </c>
      <c r="BK1565" s="82" t="s">
        <v>28735</v>
      </c>
      <c r="BL1565" s="82">
        <v>4288</v>
      </c>
      <c r="BM1565" s="82" t="s">
        <v>36222</v>
      </c>
      <c r="BN1565" s="82" t="str">
        <f t="shared" si="102"/>
        <v>D17A</v>
      </c>
      <c r="BV1565" s="82" t="s">
        <v>28742</v>
      </c>
      <c r="BW1565" s="82">
        <v>4288</v>
      </c>
      <c r="BX1565" s="82" t="s">
        <v>36222</v>
      </c>
      <c r="BY1565" s="82" t="str">
        <f t="shared" si="103"/>
        <v>E17A</v>
      </c>
    </row>
    <row r="1566" spans="20:77" ht="13.5" customHeight="1">
      <c r="T1566" s="82" t="s">
        <v>28714</v>
      </c>
      <c r="U1566" s="82">
        <v>4289</v>
      </c>
      <c r="V1566" s="82" t="s">
        <v>36223</v>
      </c>
      <c r="W1566" s="82" t="str">
        <f t="shared" si="100"/>
        <v>A17B</v>
      </c>
      <c r="Y1566" s="82" t="s">
        <v>28846</v>
      </c>
      <c r="AB1566" s="82" t="s">
        <v>28722</v>
      </c>
      <c r="AC1566" s="82">
        <v>4289</v>
      </c>
      <c r="AD1566" s="82" t="s">
        <v>36223</v>
      </c>
      <c r="AE1566" s="82" t="str">
        <f t="shared" si="101"/>
        <v>B17B</v>
      </c>
      <c r="AX1566" s="82" t="s">
        <v>28728</v>
      </c>
      <c r="AY1566" s="82">
        <v>4289</v>
      </c>
      <c r="AZ1566" s="82" t="s">
        <v>36223</v>
      </c>
      <c r="BA1566" s="82" t="str">
        <f>AX1566&amp;AZ1566</f>
        <v>C17B</v>
      </c>
      <c r="BK1566" s="82" t="s">
        <v>28735</v>
      </c>
      <c r="BL1566" s="82">
        <v>4289</v>
      </c>
      <c r="BM1566" s="82" t="s">
        <v>36223</v>
      </c>
      <c r="BN1566" s="82" t="str">
        <f t="shared" si="102"/>
        <v>D17B</v>
      </c>
      <c r="BV1566" s="82" t="s">
        <v>28742</v>
      </c>
      <c r="BW1566" s="82">
        <v>4289</v>
      </c>
      <c r="BX1566" s="82" t="s">
        <v>36223</v>
      </c>
      <c r="BY1566" s="82" t="str">
        <f t="shared" si="103"/>
        <v>E17B</v>
      </c>
    </row>
    <row r="1567" spans="20:77" ht="13.5" customHeight="1">
      <c r="T1567" s="82" t="s">
        <v>28714</v>
      </c>
      <c r="U1567" s="82">
        <v>4290</v>
      </c>
      <c r="V1567" s="82" t="s">
        <v>36224</v>
      </c>
      <c r="W1567" s="82" t="str">
        <f t="shared" si="100"/>
        <v>A17C</v>
      </c>
      <c r="Y1567" s="82" t="s">
        <v>28846</v>
      </c>
      <c r="AB1567" s="82" t="s">
        <v>28722</v>
      </c>
      <c r="AC1567" s="82">
        <v>4290</v>
      </c>
      <c r="AD1567" s="82" t="s">
        <v>36224</v>
      </c>
      <c r="AE1567" s="82" t="str">
        <f t="shared" si="101"/>
        <v>B17C</v>
      </c>
      <c r="AX1567" s="82" t="s">
        <v>28728</v>
      </c>
      <c r="AY1567" s="82">
        <v>4290</v>
      </c>
      <c r="AZ1567" s="82" t="s">
        <v>36224</v>
      </c>
      <c r="BA1567" s="82" t="str">
        <f>AX1567&amp;AZ1567</f>
        <v>C17C</v>
      </c>
      <c r="BK1567" s="82" t="s">
        <v>28735</v>
      </c>
      <c r="BL1567" s="82">
        <v>4290</v>
      </c>
      <c r="BM1567" s="82" t="s">
        <v>36224</v>
      </c>
      <c r="BN1567" s="82" t="str">
        <f t="shared" si="102"/>
        <v>D17C</v>
      </c>
      <c r="BV1567" s="82" t="s">
        <v>28742</v>
      </c>
      <c r="BW1567" s="82">
        <v>4290</v>
      </c>
      <c r="BX1567" s="82" t="s">
        <v>36224</v>
      </c>
      <c r="BY1567" s="82" t="str">
        <f t="shared" si="103"/>
        <v>E17C</v>
      </c>
    </row>
    <row r="1568" spans="20:77" ht="13.5" customHeight="1">
      <c r="T1568" s="82" t="s">
        <v>28714</v>
      </c>
      <c r="U1568" s="82">
        <v>4291</v>
      </c>
      <c r="V1568" s="82" t="s">
        <v>36225</v>
      </c>
      <c r="W1568" s="82" t="str">
        <f t="shared" si="100"/>
        <v>A17D</v>
      </c>
      <c r="Y1568" s="82" t="s">
        <v>28846</v>
      </c>
      <c r="AB1568" s="82" t="s">
        <v>28722</v>
      </c>
      <c r="AC1568" s="82">
        <v>4291</v>
      </c>
      <c r="AD1568" s="82" t="s">
        <v>36225</v>
      </c>
      <c r="AE1568" s="82" t="str">
        <f t="shared" si="101"/>
        <v>B17D</v>
      </c>
      <c r="AX1568" s="82" t="s">
        <v>28728</v>
      </c>
      <c r="AY1568" s="82">
        <v>4291</v>
      </c>
      <c r="AZ1568" s="82" t="s">
        <v>36225</v>
      </c>
      <c r="BA1568" s="82" t="str">
        <f>AX1568&amp;AZ1568</f>
        <v>C17D</v>
      </c>
      <c r="BK1568" s="82" t="s">
        <v>28735</v>
      </c>
      <c r="BL1568" s="82">
        <v>4291</v>
      </c>
      <c r="BM1568" s="82" t="s">
        <v>36225</v>
      </c>
      <c r="BN1568" s="82" t="str">
        <f t="shared" si="102"/>
        <v>D17D</v>
      </c>
      <c r="BV1568" s="82" t="s">
        <v>28742</v>
      </c>
      <c r="BW1568" s="82">
        <v>4291</v>
      </c>
      <c r="BX1568" s="82" t="s">
        <v>36225</v>
      </c>
      <c r="BY1568" s="82" t="str">
        <f t="shared" si="103"/>
        <v>E17D</v>
      </c>
    </row>
    <row r="1569" spans="20:77" ht="13.5" customHeight="1">
      <c r="T1569" s="82" t="s">
        <v>28714</v>
      </c>
      <c r="U1569" s="82">
        <v>4292</v>
      </c>
      <c r="V1569" s="82" t="s">
        <v>36226</v>
      </c>
      <c r="W1569" s="82" t="str">
        <f t="shared" si="100"/>
        <v>A17E</v>
      </c>
      <c r="Y1569" s="82" t="s">
        <v>28846</v>
      </c>
      <c r="AB1569" s="82" t="s">
        <v>28722</v>
      </c>
      <c r="AC1569" s="82">
        <v>4292</v>
      </c>
      <c r="AD1569" s="82" t="s">
        <v>36226</v>
      </c>
      <c r="AE1569" s="82" t="str">
        <f t="shared" si="101"/>
        <v>B17E</v>
      </c>
      <c r="AX1569" s="82" t="s">
        <v>28728</v>
      </c>
      <c r="AY1569" s="82">
        <v>4292</v>
      </c>
      <c r="AZ1569" s="82" t="s">
        <v>36226</v>
      </c>
      <c r="BA1569" s="82" t="str">
        <f>AX1569&amp;AZ1569</f>
        <v>C17E</v>
      </c>
      <c r="BK1569" s="82" t="s">
        <v>28735</v>
      </c>
      <c r="BL1569" s="82">
        <v>4292</v>
      </c>
      <c r="BM1569" s="82" t="s">
        <v>36226</v>
      </c>
      <c r="BN1569" s="82" t="str">
        <f t="shared" si="102"/>
        <v>D17E</v>
      </c>
      <c r="BV1569" s="82" t="s">
        <v>28742</v>
      </c>
      <c r="BW1569" s="82">
        <v>4292</v>
      </c>
      <c r="BX1569" s="82" t="s">
        <v>36226</v>
      </c>
      <c r="BY1569" s="82" t="str">
        <f t="shared" si="103"/>
        <v>E17E</v>
      </c>
    </row>
    <row r="1570" spans="20:77" ht="13.5" customHeight="1">
      <c r="T1570" s="82" t="s">
        <v>28714</v>
      </c>
      <c r="U1570" s="82">
        <v>4293</v>
      </c>
      <c r="V1570" s="82" t="s">
        <v>36227</v>
      </c>
      <c r="W1570" s="82" t="str">
        <f t="shared" si="100"/>
        <v>A17F</v>
      </c>
      <c r="Y1570" s="82" t="s">
        <v>28846</v>
      </c>
      <c r="AB1570" s="82" t="s">
        <v>28722</v>
      </c>
      <c r="AC1570" s="82">
        <v>4293</v>
      </c>
      <c r="AD1570" s="82" t="s">
        <v>36227</v>
      </c>
      <c r="AE1570" s="82" t="str">
        <f t="shared" si="101"/>
        <v>B17F</v>
      </c>
      <c r="AX1570" s="82" t="s">
        <v>28728</v>
      </c>
      <c r="AY1570" s="82">
        <v>4293</v>
      </c>
      <c r="AZ1570" s="82" t="s">
        <v>36227</v>
      </c>
      <c r="BA1570" s="82" t="str">
        <f>AX1570&amp;AZ1570</f>
        <v>C17F</v>
      </c>
      <c r="BK1570" s="82" t="s">
        <v>28735</v>
      </c>
      <c r="BL1570" s="82">
        <v>4293</v>
      </c>
      <c r="BM1570" s="82" t="s">
        <v>36227</v>
      </c>
      <c r="BN1570" s="82" t="str">
        <f t="shared" si="102"/>
        <v>D17F</v>
      </c>
      <c r="BV1570" s="82" t="s">
        <v>28742</v>
      </c>
      <c r="BW1570" s="82">
        <v>4293</v>
      </c>
      <c r="BX1570" s="82" t="s">
        <v>36227</v>
      </c>
      <c r="BY1570" s="82" t="str">
        <f t="shared" si="103"/>
        <v>E17F</v>
      </c>
    </row>
    <row r="1571" spans="20:77" ht="13.5" customHeight="1">
      <c r="T1571" s="82" t="s">
        <v>28714</v>
      </c>
      <c r="U1571" s="82">
        <v>4294</v>
      </c>
      <c r="V1571" s="82" t="s">
        <v>36228</v>
      </c>
      <c r="W1571" s="82" t="str">
        <f t="shared" si="100"/>
        <v>A17G</v>
      </c>
      <c r="Y1571" s="82" t="s">
        <v>28846</v>
      </c>
      <c r="AB1571" s="82" t="s">
        <v>28722</v>
      </c>
      <c r="AC1571" s="82">
        <v>4294</v>
      </c>
      <c r="AD1571" s="82" t="s">
        <v>36228</v>
      </c>
      <c r="AE1571" s="82" t="str">
        <f t="shared" si="101"/>
        <v>B17G</v>
      </c>
      <c r="AX1571" s="82" t="s">
        <v>28728</v>
      </c>
      <c r="AY1571" s="82">
        <v>4294</v>
      </c>
      <c r="AZ1571" s="82" t="s">
        <v>36228</v>
      </c>
      <c r="BA1571" s="82" t="str">
        <f>AX1571&amp;AZ1571</f>
        <v>C17G</v>
      </c>
      <c r="BK1571" s="82" t="s">
        <v>28735</v>
      </c>
      <c r="BL1571" s="82">
        <v>4294</v>
      </c>
      <c r="BM1571" s="82" t="s">
        <v>36228</v>
      </c>
      <c r="BN1571" s="82" t="str">
        <f t="shared" si="102"/>
        <v>D17G</v>
      </c>
      <c r="BV1571" s="82" t="s">
        <v>28742</v>
      </c>
      <c r="BW1571" s="82">
        <v>4294</v>
      </c>
      <c r="BX1571" s="82" t="s">
        <v>36228</v>
      </c>
      <c r="BY1571" s="82" t="str">
        <f t="shared" si="103"/>
        <v>E17G</v>
      </c>
    </row>
    <row r="1572" spans="20:77" ht="13.5" customHeight="1">
      <c r="T1572" s="82" t="s">
        <v>28714</v>
      </c>
      <c r="U1572" s="82">
        <v>4295</v>
      </c>
      <c r="V1572" s="82" t="s">
        <v>36229</v>
      </c>
      <c r="W1572" s="82" t="str">
        <f t="shared" si="100"/>
        <v>A17H</v>
      </c>
      <c r="Y1572" s="82" t="s">
        <v>28846</v>
      </c>
      <c r="AB1572" s="82" t="s">
        <v>28722</v>
      </c>
      <c r="AC1572" s="82">
        <v>4295</v>
      </c>
      <c r="AD1572" s="82" t="s">
        <v>36229</v>
      </c>
      <c r="AE1572" s="82" t="str">
        <f t="shared" si="101"/>
        <v>B17H</v>
      </c>
      <c r="AX1572" s="82" t="s">
        <v>28728</v>
      </c>
      <c r="AY1572" s="82">
        <v>4295</v>
      </c>
      <c r="AZ1572" s="82" t="s">
        <v>36229</v>
      </c>
      <c r="BA1572" s="82" t="str">
        <f>AX1572&amp;AZ1572</f>
        <v>C17H</v>
      </c>
      <c r="BK1572" s="82" t="s">
        <v>28735</v>
      </c>
      <c r="BL1572" s="82">
        <v>4295</v>
      </c>
      <c r="BM1572" s="82" t="s">
        <v>36229</v>
      </c>
      <c r="BN1572" s="82" t="str">
        <f t="shared" si="102"/>
        <v>D17H</v>
      </c>
      <c r="BV1572" s="82" t="s">
        <v>28742</v>
      </c>
      <c r="BW1572" s="82">
        <v>4295</v>
      </c>
      <c r="BX1572" s="82" t="s">
        <v>36229</v>
      </c>
      <c r="BY1572" s="82" t="str">
        <f t="shared" si="103"/>
        <v>E17H</v>
      </c>
    </row>
    <row r="1573" spans="20:77" ht="13.5" customHeight="1">
      <c r="T1573" s="82" t="s">
        <v>28714</v>
      </c>
      <c r="U1573" s="82">
        <v>4296</v>
      </c>
      <c r="V1573" s="82" t="s">
        <v>36230</v>
      </c>
      <c r="W1573" s="82" t="str">
        <f t="shared" si="100"/>
        <v>A17I</v>
      </c>
      <c r="Y1573" s="82" t="s">
        <v>28846</v>
      </c>
      <c r="AB1573" s="82" t="s">
        <v>28722</v>
      </c>
      <c r="AC1573" s="82">
        <v>4296</v>
      </c>
      <c r="AD1573" s="82" t="s">
        <v>36230</v>
      </c>
      <c r="AE1573" s="82" t="str">
        <f t="shared" si="101"/>
        <v>B17I</v>
      </c>
      <c r="AX1573" s="82" t="s">
        <v>28728</v>
      </c>
      <c r="AY1573" s="82">
        <v>4296</v>
      </c>
      <c r="AZ1573" s="82" t="s">
        <v>36230</v>
      </c>
      <c r="BA1573" s="82" t="str">
        <f>AX1573&amp;AZ1573</f>
        <v>C17I</v>
      </c>
      <c r="BK1573" s="82" t="s">
        <v>28735</v>
      </c>
      <c r="BL1573" s="82">
        <v>4296</v>
      </c>
      <c r="BM1573" s="82" t="s">
        <v>36230</v>
      </c>
      <c r="BN1573" s="82" t="str">
        <f t="shared" si="102"/>
        <v>D17I</v>
      </c>
      <c r="BV1573" s="82" t="s">
        <v>28742</v>
      </c>
      <c r="BW1573" s="82">
        <v>4296</v>
      </c>
      <c r="BX1573" s="82" t="s">
        <v>36230</v>
      </c>
      <c r="BY1573" s="82" t="str">
        <f t="shared" si="103"/>
        <v>E17I</v>
      </c>
    </row>
    <row r="1574" spans="20:77" ht="13.5" customHeight="1">
      <c r="T1574" s="82" t="s">
        <v>28714</v>
      </c>
      <c r="U1574" s="82">
        <v>4297</v>
      </c>
      <c r="V1574" s="82" t="s">
        <v>36231</v>
      </c>
      <c r="W1574" s="82" t="str">
        <f t="shared" si="100"/>
        <v>A17J</v>
      </c>
      <c r="Y1574" s="82" t="s">
        <v>28846</v>
      </c>
      <c r="AB1574" s="82" t="s">
        <v>28722</v>
      </c>
      <c r="AC1574" s="82">
        <v>4297</v>
      </c>
      <c r="AD1574" s="82" t="s">
        <v>36231</v>
      </c>
      <c r="AE1574" s="82" t="str">
        <f t="shared" si="101"/>
        <v>B17J</v>
      </c>
      <c r="AX1574" s="82" t="s">
        <v>28728</v>
      </c>
      <c r="AY1574" s="82">
        <v>4297</v>
      </c>
      <c r="AZ1574" s="82" t="s">
        <v>36231</v>
      </c>
      <c r="BA1574" s="82" t="str">
        <f>AX1574&amp;AZ1574</f>
        <v>C17J</v>
      </c>
      <c r="BK1574" s="82" t="s">
        <v>28735</v>
      </c>
      <c r="BL1574" s="82">
        <v>4297</v>
      </c>
      <c r="BM1574" s="82" t="s">
        <v>36231</v>
      </c>
      <c r="BN1574" s="82" t="str">
        <f t="shared" si="102"/>
        <v>D17J</v>
      </c>
      <c r="BV1574" s="82" t="s">
        <v>28742</v>
      </c>
      <c r="BW1574" s="82">
        <v>4297</v>
      </c>
      <c r="BX1574" s="82" t="s">
        <v>36231</v>
      </c>
      <c r="BY1574" s="82" t="str">
        <f t="shared" si="103"/>
        <v>E17J</v>
      </c>
    </row>
    <row r="1575" spans="20:77" ht="13.5" customHeight="1">
      <c r="T1575" s="82" t="s">
        <v>28714</v>
      </c>
      <c r="U1575" s="82">
        <v>4298</v>
      </c>
      <c r="V1575" s="82" t="s">
        <v>36232</v>
      </c>
      <c r="W1575" s="82" t="str">
        <f t="shared" si="100"/>
        <v>A17K</v>
      </c>
      <c r="Y1575" s="82" t="s">
        <v>28846</v>
      </c>
      <c r="AB1575" s="82" t="s">
        <v>28722</v>
      </c>
      <c r="AC1575" s="82">
        <v>4298</v>
      </c>
      <c r="AD1575" s="82" t="s">
        <v>36232</v>
      </c>
      <c r="AE1575" s="82" t="str">
        <f t="shared" si="101"/>
        <v>B17K</v>
      </c>
      <c r="AX1575" s="82" t="s">
        <v>28728</v>
      </c>
      <c r="AY1575" s="82">
        <v>4298</v>
      </c>
      <c r="AZ1575" s="82" t="s">
        <v>36232</v>
      </c>
      <c r="BA1575" s="82" t="str">
        <f>AX1575&amp;AZ1575</f>
        <v>C17K</v>
      </c>
      <c r="BK1575" s="82" t="s">
        <v>28735</v>
      </c>
      <c r="BL1575" s="82">
        <v>4298</v>
      </c>
      <c r="BM1575" s="82" t="s">
        <v>36232</v>
      </c>
      <c r="BN1575" s="82" t="str">
        <f t="shared" si="102"/>
        <v>D17K</v>
      </c>
      <c r="BV1575" s="82" t="s">
        <v>28742</v>
      </c>
      <c r="BW1575" s="82">
        <v>4298</v>
      </c>
      <c r="BX1575" s="82" t="s">
        <v>36232</v>
      </c>
      <c r="BY1575" s="82" t="str">
        <f t="shared" si="103"/>
        <v>E17K</v>
      </c>
    </row>
    <row r="1576" spans="20:77" ht="13.5" customHeight="1">
      <c r="T1576" s="82" t="s">
        <v>28714</v>
      </c>
      <c r="U1576" s="82">
        <v>4299</v>
      </c>
      <c r="V1576" s="82" t="s">
        <v>36233</v>
      </c>
      <c r="W1576" s="82" t="str">
        <f t="shared" si="100"/>
        <v>A17L</v>
      </c>
      <c r="Y1576" s="82" t="s">
        <v>28846</v>
      </c>
      <c r="AB1576" s="82" t="s">
        <v>28722</v>
      </c>
      <c r="AC1576" s="82">
        <v>4299</v>
      </c>
      <c r="AD1576" s="82" t="s">
        <v>36233</v>
      </c>
      <c r="AE1576" s="82" t="str">
        <f t="shared" si="101"/>
        <v>B17L</v>
      </c>
      <c r="AX1576" s="82" t="s">
        <v>28728</v>
      </c>
      <c r="AY1576" s="82">
        <v>4299</v>
      </c>
      <c r="AZ1576" s="82" t="s">
        <v>36233</v>
      </c>
      <c r="BA1576" s="82" t="str">
        <f>AX1576&amp;AZ1576</f>
        <v>C17L</v>
      </c>
      <c r="BK1576" s="82" t="s">
        <v>28735</v>
      </c>
      <c r="BL1576" s="82">
        <v>4299</v>
      </c>
      <c r="BM1576" s="82" t="s">
        <v>36233</v>
      </c>
      <c r="BN1576" s="82" t="str">
        <f t="shared" si="102"/>
        <v>D17L</v>
      </c>
      <c r="BV1576" s="82" t="s">
        <v>28742</v>
      </c>
      <c r="BW1576" s="82">
        <v>4299</v>
      </c>
      <c r="BX1576" s="82" t="s">
        <v>36233</v>
      </c>
      <c r="BY1576" s="82" t="str">
        <f t="shared" si="103"/>
        <v>E17L</v>
      </c>
    </row>
    <row r="1577" spans="20:77" ht="13.5" customHeight="1">
      <c r="T1577" s="82" t="s">
        <v>28714</v>
      </c>
      <c r="U1577" s="82">
        <v>4300</v>
      </c>
      <c r="V1577" s="82" t="s">
        <v>36234</v>
      </c>
      <c r="W1577" s="82" t="str">
        <f t="shared" si="100"/>
        <v>A17M</v>
      </c>
      <c r="Y1577" s="82" t="s">
        <v>28846</v>
      </c>
      <c r="AB1577" s="82" t="s">
        <v>28722</v>
      </c>
      <c r="AC1577" s="82">
        <v>4300</v>
      </c>
      <c r="AD1577" s="82" t="s">
        <v>36234</v>
      </c>
      <c r="AE1577" s="82" t="str">
        <f t="shared" si="101"/>
        <v>B17M</v>
      </c>
      <c r="AX1577" s="82" t="s">
        <v>28728</v>
      </c>
      <c r="AY1577" s="82">
        <v>4300</v>
      </c>
      <c r="AZ1577" s="82" t="s">
        <v>36234</v>
      </c>
      <c r="BA1577" s="82" t="str">
        <f>AX1577&amp;AZ1577</f>
        <v>C17M</v>
      </c>
      <c r="BK1577" s="82" t="s">
        <v>28735</v>
      </c>
      <c r="BL1577" s="82">
        <v>4300</v>
      </c>
      <c r="BM1577" s="82" t="s">
        <v>36234</v>
      </c>
      <c r="BN1577" s="82" t="str">
        <f t="shared" si="102"/>
        <v>D17M</v>
      </c>
      <c r="BV1577" s="82" t="s">
        <v>28742</v>
      </c>
      <c r="BW1577" s="82">
        <v>4300</v>
      </c>
      <c r="BX1577" s="82" t="s">
        <v>36234</v>
      </c>
      <c r="BY1577" s="82" t="str">
        <f t="shared" si="103"/>
        <v>E17M</v>
      </c>
    </row>
    <row r="1578" spans="20:77" ht="13.5" customHeight="1">
      <c r="T1578" s="82" t="s">
        <v>28714</v>
      </c>
      <c r="U1578" s="82">
        <v>4301</v>
      </c>
      <c r="V1578" s="82" t="s">
        <v>36235</v>
      </c>
      <c r="W1578" s="82" t="str">
        <f t="shared" si="100"/>
        <v>A17N</v>
      </c>
      <c r="Y1578" s="82" t="s">
        <v>28846</v>
      </c>
      <c r="AB1578" s="82" t="s">
        <v>28722</v>
      </c>
      <c r="AC1578" s="82">
        <v>4301</v>
      </c>
      <c r="AD1578" s="82" t="s">
        <v>36235</v>
      </c>
      <c r="AE1578" s="82" t="str">
        <f t="shared" si="101"/>
        <v>B17N</v>
      </c>
      <c r="AX1578" s="82" t="s">
        <v>28728</v>
      </c>
      <c r="AY1578" s="82">
        <v>4301</v>
      </c>
      <c r="AZ1578" s="82" t="s">
        <v>36235</v>
      </c>
      <c r="BA1578" s="82" t="str">
        <f>AX1578&amp;AZ1578</f>
        <v>C17N</v>
      </c>
      <c r="BK1578" s="82" t="s">
        <v>28735</v>
      </c>
      <c r="BL1578" s="82">
        <v>4301</v>
      </c>
      <c r="BM1578" s="82" t="s">
        <v>36235</v>
      </c>
      <c r="BN1578" s="82" t="str">
        <f t="shared" si="102"/>
        <v>D17N</v>
      </c>
      <c r="BV1578" s="82" t="s">
        <v>28742</v>
      </c>
      <c r="BW1578" s="82">
        <v>4301</v>
      </c>
      <c r="BX1578" s="82" t="s">
        <v>36235</v>
      </c>
      <c r="BY1578" s="82" t="str">
        <f t="shared" si="103"/>
        <v>E17N</v>
      </c>
    </row>
    <row r="1579" spans="20:77" ht="13.5" customHeight="1">
      <c r="T1579" s="82" t="s">
        <v>28714</v>
      </c>
      <c r="U1579" s="82">
        <v>4302</v>
      </c>
      <c r="V1579" s="82" t="s">
        <v>36236</v>
      </c>
      <c r="W1579" s="82" t="str">
        <f t="shared" si="100"/>
        <v>A17O</v>
      </c>
      <c r="Y1579" s="82" t="s">
        <v>28846</v>
      </c>
      <c r="AB1579" s="82" t="s">
        <v>28722</v>
      </c>
      <c r="AC1579" s="82">
        <v>4302</v>
      </c>
      <c r="AD1579" s="82" t="s">
        <v>36236</v>
      </c>
      <c r="AE1579" s="82" t="str">
        <f t="shared" si="101"/>
        <v>B17O</v>
      </c>
      <c r="AX1579" s="82" t="s">
        <v>28728</v>
      </c>
      <c r="AY1579" s="82">
        <v>4302</v>
      </c>
      <c r="AZ1579" s="82" t="s">
        <v>36236</v>
      </c>
      <c r="BA1579" s="82" t="str">
        <f>AX1579&amp;AZ1579</f>
        <v>C17O</v>
      </c>
      <c r="BK1579" s="82" t="s">
        <v>28735</v>
      </c>
      <c r="BL1579" s="82">
        <v>4302</v>
      </c>
      <c r="BM1579" s="82" t="s">
        <v>36236</v>
      </c>
      <c r="BN1579" s="82" t="str">
        <f t="shared" si="102"/>
        <v>D17O</v>
      </c>
      <c r="BV1579" s="82" t="s">
        <v>28742</v>
      </c>
      <c r="BW1579" s="82">
        <v>4302</v>
      </c>
      <c r="BX1579" s="82" t="s">
        <v>36236</v>
      </c>
      <c r="BY1579" s="82" t="str">
        <f t="shared" si="103"/>
        <v>E17O</v>
      </c>
    </row>
    <row r="1580" spans="20:77" ht="13.5" customHeight="1">
      <c r="T1580" s="82" t="s">
        <v>28714</v>
      </c>
      <c r="U1580" s="82">
        <v>4303</v>
      </c>
      <c r="V1580" s="82" t="s">
        <v>36237</v>
      </c>
      <c r="W1580" s="82" t="str">
        <f t="shared" si="100"/>
        <v>A17P</v>
      </c>
      <c r="Y1580" s="82" t="s">
        <v>28846</v>
      </c>
      <c r="AB1580" s="82" t="s">
        <v>28722</v>
      </c>
      <c r="AC1580" s="82">
        <v>4303</v>
      </c>
      <c r="AD1580" s="82" t="s">
        <v>36237</v>
      </c>
      <c r="AE1580" s="82" t="str">
        <f t="shared" si="101"/>
        <v>B17P</v>
      </c>
      <c r="AX1580" s="82" t="s">
        <v>28728</v>
      </c>
      <c r="AY1580" s="82">
        <v>4303</v>
      </c>
      <c r="AZ1580" s="82" t="s">
        <v>36237</v>
      </c>
      <c r="BA1580" s="82" t="str">
        <f>AX1580&amp;AZ1580</f>
        <v>C17P</v>
      </c>
      <c r="BK1580" s="82" t="s">
        <v>28735</v>
      </c>
      <c r="BL1580" s="82">
        <v>4303</v>
      </c>
      <c r="BM1580" s="82" t="s">
        <v>36237</v>
      </c>
      <c r="BN1580" s="82" t="str">
        <f t="shared" si="102"/>
        <v>D17P</v>
      </c>
      <c r="BV1580" s="82" t="s">
        <v>28742</v>
      </c>
      <c r="BW1580" s="82">
        <v>4303</v>
      </c>
      <c r="BX1580" s="82" t="s">
        <v>36237</v>
      </c>
      <c r="BY1580" s="82" t="str">
        <f t="shared" si="103"/>
        <v>E17P</v>
      </c>
    </row>
    <row r="1581" spans="20:77" ht="13.5" customHeight="1">
      <c r="T1581" s="82" t="s">
        <v>28714</v>
      </c>
      <c r="U1581" s="82">
        <v>4304</v>
      </c>
      <c r="V1581" s="82" t="s">
        <v>36238</v>
      </c>
      <c r="W1581" s="82" t="str">
        <f t="shared" si="100"/>
        <v>A17Q</v>
      </c>
      <c r="Y1581" s="82" t="s">
        <v>28846</v>
      </c>
      <c r="AB1581" s="82" t="s">
        <v>28722</v>
      </c>
      <c r="AC1581" s="82">
        <v>4304</v>
      </c>
      <c r="AD1581" s="82" t="s">
        <v>36238</v>
      </c>
      <c r="AE1581" s="82" t="str">
        <f t="shared" si="101"/>
        <v>B17Q</v>
      </c>
      <c r="AX1581" s="82" t="s">
        <v>28728</v>
      </c>
      <c r="AY1581" s="82">
        <v>4304</v>
      </c>
      <c r="AZ1581" s="82" t="s">
        <v>36238</v>
      </c>
      <c r="BA1581" s="82" t="str">
        <f>AX1581&amp;AZ1581</f>
        <v>C17Q</v>
      </c>
      <c r="BK1581" s="82" t="s">
        <v>28735</v>
      </c>
      <c r="BL1581" s="82">
        <v>4304</v>
      </c>
      <c r="BM1581" s="82" t="s">
        <v>36238</v>
      </c>
      <c r="BN1581" s="82" t="str">
        <f t="shared" si="102"/>
        <v>D17Q</v>
      </c>
      <c r="BV1581" s="82" t="s">
        <v>28742</v>
      </c>
      <c r="BW1581" s="82">
        <v>4304</v>
      </c>
      <c r="BX1581" s="82" t="s">
        <v>36238</v>
      </c>
      <c r="BY1581" s="82" t="str">
        <f t="shared" si="103"/>
        <v>E17Q</v>
      </c>
    </row>
    <row r="1582" spans="20:77" ht="13.5" customHeight="1">
      <c r="T1582" s="82" t="s">
        <v>28714</v>
      </c>
      <c r="U1582" s="82">
        <v>4305</v>
      </c>
      <c r="V1582" s="82" t="s">
        <v>36239</v>
      </c>
      <c r="W1582" s="82" t="str">
        <f t="shared" si="100"/>
        <v>A17R</v>
      </c>
      <c r="Y1582" s="82" t="s">
        <v>28846</v>
      </c>
      <c r="AB1582" s="82" t="s">
        <v>28722</v>
      </c>
      <c r="AC1582" s="82">
        <v>4305</v>
      </c>
      <c r="AD1582" s="82" t="s">
        <v>36239</v>
      </c>
      <c r="AE1582" s="82" t="str">
        <f t="shared" si="101"/>
        <v>B17R</v>
      </c>
      <c r="AX1582" s="82" t="s">
        <v>28728</v>
      </c>
      <c r="AY1582" s="82">
        <v>4305</v>
      </c>
      <c r="AZ1582" s="82" t="s">
        <v>36239</v>
      </c>
      <c r="BA1582" s="82" t="str">
        <f>AX1582&amp;AZ1582</f>
        <v>C17R</v>
      </c>
      <c r="BK1582" s="82" t="s">
        <v>28735</v>
      </c>
      <c r="BL1582" s="82">
        <v>4305</v>
      </c>
      <c r="BM1582" s="82" t="s">
        <v>36239</v>
      </c>
      <c r="BN1582" s="82" t="str">
        <f t="shared" si="102"/>
        <v>D17R</v>
      </c>
      <c r="BV1582" s="82" t="s">
        <v>28742</v>
      </c>
      <c r="BW1582" s="82">
        <v>4305</v>
      </c>
      <c r="BX1582" s="82" t="s">
        <v>36239</v>
      </c>
      <c r="BY1582" s="82" t="str">
        <f t="shared" si="103"/>
        <v>E17R</v>
      </c>
    </row>
    <row r="1583" spans="20:77" ht="13.5" customHeight="1">
      <c r="T1583" s="82" t="s">
        <v>28714</v>
      </c>
      <c r="U1583" s="82">
        <v>4306</v>
      </c>
      <c r="V1583" s="82" t="s">
        <v>36240</v>
      </c>
      <c r="W1583" s="82" t="str">
        <f t="shared" si="100"/>
        <v>A17S</v>
      </c>
      <c r="Y1583" s="82" t="s">
        <v>28846</v>
      </c>
      <c r="AB1583" s="82" t="s">
        <v>28722</v>
      </c>
      <c r="AC1583" s="82">
        <v>4306</v>
      </c>
      <c r="AD1583" s="82" t="s">
        <v>36240</v>
      </c>
      <c r="AE1583" s="82" t="str">
        <f t="shared" si="101"/>
        <v>B17S</v>
      </c>
      <c r="AX1583" s="82" t="s">
        <v>28728</v>
      </c>
      <c r="AY1583" s="82">
        <v>4306</v>
      </c>
      <c r="AZ1583" s="82" t="s">
        <v>36240</v>
      </c>
      <c r="BA1583" s="82" t="str">
        <f>AX1583&amp;AZ1583</f>
        <v>C17S</v>
      </c>
      <c r="BK1583" s="82" t="s">
        <v>28735</v>
      </c>
      <c r="BL1583" s="82">
        <v>4306</v>
      </c>
      <c r="BM1583" s="82" t="s">
        <v>36240</v>
      </c>
      <c r="BN1583" s="82" t="str">
        <f t="shared" si="102"/>
        <v>D17S</v>
      </c>
      <c r="BV1583" s="82" t="s">
        <v>28742</v>
      </c>
      <c r="BW1583" s="82">
        <v>4306</v>
      </c>
      <c r="BX1583" s="82" t="s">
        <v>36240</v>
      </c>
      <c r="BY1583" s="82" t="str">
        <f t="shared" si="103"/>
        <v>E17S</v>
      </c>
    </row>
    <row r="1584" spans="20:77" ht="13.5" customHeight="1">
      <c r="T1584" s="82" t="s">
        <v>28714</v>
      </c>
      <c r="U1584" s="82">
        <v>4307</v>
      </c>
      <c r="V1584" s="82" t="s">
        <v>36241</v>
      </c>
      <c r="W1584" s="82" t="str">
        <f t="shared" si="100"/>
        <v>A17T</v>
      </c>
      <c r="Y1584" s="82" t="s">
        <v>28846</v>
      </c>
      <c r="AB1584" s="82" t="s">
        <v>28722</v>
      </c>
      <c r="AC1584" s="82">
        <v>4307</v>
      </c>
      <c r="AD1584" s="82" t="s">
        <v>36241</v>
      </c>
      <c r="AE1584" s="82" t="str">
        <f t="shared" si="101"/>
        <v>B17T</v>
      </c>
      <c r="AX1584" s="82" t="s">
        <v>28728</v>
      </c>
      <c r="AY1584" s="82">
        <v>4307</v>
      </c>
      <c r="AZ1584" s="82" t="s">
        <v>36241</v>
      </c>
      <c r="BA1584" s="82" t="str">
        <f>AX1584&amp;AZ1584</f>
        <v>C17T</v>
      </c>
      <c r="BK1584" s="82" t="s">
        <v>28735</v>
      </c>
      <c r="BL1584" s="82">
        <v>4307</v>
      </c>
      <c r="BM1584" s="82" t="s">
        <v>36241</v>
      </c>
      <c r="BN1584" s="82" t="str">
        <f t="shared" si="102"/>
        <v>D17T</v>
      </c>
      <c r="BV1584" s="82" t="s">
        <v>28742</v>
      </c>
      <c r="BW1584" s="82">
        <v>4307</v>
      </c>
      <c r="BX1584" s="82" t="s">
        <v>36241</v>
      </c>
      <c r="BY1584" s="82" t="str">
        <f t="shared" si="103"/>
        <v>E17T</v>
      </c>
    </row>
    <row r="1585" spans="20:77" ht="13.5" customHeight="1">
      <c r="T1585" s="82" t="s">
        <v>28714</v>
      </c>
      <c r="U1585" s="82">
        <v>4308</v>
      </c>
      <c r="V1585" s="82" t="s">
        <v>36242</v>
      </c>
      <c r="W1585" s="82" t="str">
        <f t="shared" si="100"/>
        <v>A17U</v>
      </c>
      <c r="Y1585" s="82" t="s">
        <v>28846</v>
      </c>
      <c r="AB1585" s="82" t="s">
        <v>28722</v>
      </c>
      <c r="AC1585" s="82">
        <v>4308</v>
      </c>
      <c r="AD1585" s="82" t="s">
        <v>36242</v>
      </c>
      <c r="AE1585" s="82" t="str">
        <f t="shared" si="101"/>
        <v>B17U</v>
      </c>
      <c r="AX1585" s="82" t="s">
        <v>28728</v>
      </c>
      <c r="AY1585" s="82">
        <v>4308</v>
      </c>
      <c r="AZ1585" s="82" t="s">
        <v>36242</v>
      </c>
      <c r="BA1585" s="82" t="str">
        <f>AX1585&amp;AZ1585</f>
        <v>C17U</v>
      </c>
      <c r="BK1585" s="82" t="s">
        <v>28735</v>
      </c>
      <c r="BL1585" s="82">
        <v>4308</v>
      </c>
      <c r="BM1585" s="82" t="s">
        <v>36242</v>
      </c>
      <c r="BN1585" s="82" t="str">
        <f t="shared" si="102"/>
        <v>D17U</v>
      </c>
      <c r="BV1585" s="82" t="s">
        <v>28742</v>
      </c>
      <c r="BW1585" s="82">
        <v>4308</v>
      </c>
      <c r="BX1585" s="82" t="s">
        <v>36242</v>
      </c>
      <c r="BY1585" s="82" t="str">
        <f t="shared" si="103"/>
        <v>E17U</v>
      </c>
    </row>
    <row r="1586" spans="20:77" ht="13.5" customHeight="1">
      <c r="T1586" s="82" t="s">
        <v>28714</v>
      </c>
      <c r="U1586" s="82">
        <v>4309</v>
      </c>
      <c r="V1586" s="82" t="s">
        <v>36243</v>
      </c>
      <c r="W1586" s="82" t="str">
        <f t="shared" si="100"/>
        <v>A17V</v>
      </c>
      <c r="Y1586" s="82" t="s">
        <v>28846</v>
      </c>
      <c r="AB1586" s="82" t="s">
        <v>28722</v>
      </c>
      <c r="AC1586" s="82">
        <v>4309</v>
      </c>
      <c r="AD1586" s="82" t="s">
        <v>36243</v>
      </c>
      <c r="AE1586" s="82" t="str">
        <f t="shared" si="101"/>
        <v>B17V</v>
      </c>
      <c r="AX1586" s="82" t="s">
        <v>28728</v>
      </c>
      <c r="AY1586" s="82">
        <v>4309</v>
      </c>
      <c r="AZ1586" s="82" t="s">
        <v>36243</v>
      </c>
      <c r="BA1586" s="82" t="str">
        <f>AX1586&amp;AZ1586</f>
        <v>C17V</v>
      </c>
      <c r="BK1586" s="82" t="s">
        <v>28735</v>
      </c>
      <c r="BL1586" s="82">
        <v>4309</v>
      </c>
      <c r="BM1586" s="82" t="s">
        <v>36243</v>
      </c>
      <c r="BN1586" s="82" t="str">
        <f t="shared" si="102"/>
        <v>D17V</v>
      </c>
      <c r="BV1586" s="82" t="s">
        <v>28742</v>
      </c>
      <c r="BW1586" s="82">
        <v>4309</v>
      </c>
      <c r="BX1586" s="82" t="s">
        <v>36243</v>
      </c>
      <c r="BY1586" s="82" t="str">
        <f t="shared" si="103"/>
        <v>E17V</v>
      </c>
    </row>
    <row r="1587" spans="20:77" ht="13.5" customHeight="1">
      <c r="T1587" s="82" t="s">
        <v>28714</v>
      </c>
      <c r="U1587" s="82">
        <v>4310</v>
      </c>
      <c r="V1587" s="82" t="s">
        <v>36244</v>
      </c>
      <c r="W1587" s="82" t="str">
        <f t="shared" si="100"/>
        <v>A17W</v>
      </c>
      <c r="Y1587" s="82" t="s">
        <v>28846</v>
      </c>
      <c r="AB1587" s="82" t="s">
        <v>28722</v>
      </c>
      <c r="AC1587" s="82">
        <v>4310</v>
      </c>
      <c r="AD1587" s="82" t="s">
        <v>36244</v>
      </c>
      <c r="AE1587" s="82" t="str">
        <f t="shared" si="101"/>
        <v>B17W</v>
      </c>
      <c r="AX1587" s="82" t="s">
        <v>28728</v>
      </c>
      <c r="AY1587" s="82">
        <v>4310</v>
      </c>
      <c r="AZ1587" s="82" t="s">
        <v>36244</v>
      </c>
      <c r="BA1587" s="82" t="str">
        <f>AX1587&amp;AZ1587</f>
        <v>C17W</v>
      </c>
      <c r="BK1587" s="82" t="s">
        <v>28735</v>
      </c>
      <c r="BL1587" s="82">
        <v>4310</v>
      </c>
      <c r="BM1587" s="82" t="s">
        <v>36244</v>
      </c>
      <c r="BN1587" s="82" t="str">
        <f t="shared" si="102"/>
        <v>D17W</v>
      </c>
      <c r="BV1587" s="82" t="s">
        <v>28742</v>
      </c>
      <c r="BW1587" s="82">
        <v>4310</v>
      </c>
      <c r="BX1587" s="82" t="s">
        <v>36244</v>
      </c>
      <c r="BY1587" s="82" t="str">
        <f t="shared" si="103"/>
        <v>E17W</v>
      </c>
    </row>
    <row r="1588" spans="20:77" ht="13.5" customHeight="1">
      <c r="T1588" s="82" t="s">
        <v>28714</v>
      </c>
      <c r="U1588" s="82">
        <v>4311</v>
      </c>
      <c r="V1588" s="82" t="s">
        <v>36245</v>
      </c>
      <c r="W1588" s="82" t="str">
        <f t="shared" si="100"/>
        <v>A17X</v>
      </c>
      <c r="Y1588" s="82" t="s">
        <v>28846</v>
      </c>
      <c r="AB1588" s="82" t="s">
        <v>28722</v>
      </c>
      <c r="AC1588" s="82">
        <v>4311</v>
      </c>
      <c r="AD1588" s="82" t="s">
        <v>36245</v>
      </c>
      <c r="AE1588" s="82" t="str">
        <f t="shared" si="101"/>
        <v>B17X</v>
      </c>
      <c r="AX1588" s="82" t="s">
        <v>28728</v>
      </c>
      <c r="AY1588" s="82">
        <v>4311</v>
      </c>
      <c r="AZ1588" s="82" t="s">
        <v>36245</v>
      </c>
      <c r="BA1588" s="82" t="str">
        <f>AX1588&amp;AZ1588</f>
        <v>C17X</v>
      </c>
      <c r="BK1588" s="82" t="s">
        <v>28735</v>
      </c>
      <c r="BL1588" s="82">
        <v>4311</v>
      </c>
      <c r="BM1588" s="82" t="s">
        <v>36245</v>
      </c>
      <c r="BN1588" s="82" t="str">
        <f t="shared" si="102"/>
        <v>D17X</v>
      </c>
      <c r="BV1588" s="82" t="s">
        <v>28742</v>
      </c>
      <c r="BW1588" s="82">
        <v>4311</v>
      </c>
      <c r="BX1588" s="82" t="s">
        <v>36245</v>
      </c>
      <c r="BY1588" s="82" t="str">
        <f t="shared" si="103"/>
        <v>E17X</v>
      </c>
    </row>
    <row r="1589" spans="20:77" ht="13.5" customHeight="1">
      <c r="T1589" s="82" t="s">
        <v>28714</v>
      </c>
      <c r="U1589" s="82">
        <v>4312</v>
      </c>
      <c r="V1589" s="82" t="s">
        <v>36246</v>
      </c>
      <c r="W1589" s="82" t="str">
        <f t="shared" si="100"/>
        <v>A17Y</v>
      </c>
      <c r="Y1589" s="82" t="s">
        <v>28846</v>
      </c>
      <c r="AB1589" s="82" t="s">
        <v>28722</v>
      </c>
      <c r="AC1589" s="82">
        <v>4312</v>
      </c>
      <c r="AD1589" s="82" t="s">
        <v>36246</v>
      </c>
      <c r="AE1589" s="82" t="str">
        <f t="shared" si="101"/>
        <v>B17Y</v>
      </c>
      <c r="AX1589" s="82" t="s">
        <v>28728</v>
      </c>
      <c r="AY1589" s="82">
        <v>4312</v>
      </c>
      <c r="AZ1589" s="82" t="s">
        <v>36246</v>
      </c>
      <c r="BA1589" s="82" t="str">
        <f>AX1589&amp;AZ1589</f>
        <v>C17Y</v>
      </c>
      <c r="BK1589" s="82" t="s">
        <v>28735</v>
      </c>
      <c r="BL1589" s="82">
        <v>4312</v>
      </c>
      <c r="BM1589" s="82" t="s">
        <v>36246</v>
      </c>
      <c r="BN1589" s="82" t="str">
        <f t="shared" si="102"/>
        <v>D17Y</v>
      </c>
      <c r="BV1589" s="82" t="s">
        <v>28742</v>
      </c>
      <c r="BW1589" s="82">
        <v>4312</v>
      </c>
      <c r="BX1589" s="82" t="s">
        <v>36246</v>
      </c>
      <c r="BY1589" s="82" t="str">
        <f t="shared" si="103"/>
        <v>E17Y</v>
      </c>
    </row>
    <row r="1590" spans="20:77" ht="13.5" customHeight="1">
      <c r="T1590" s="82" t="s">
        <v>28714</v>
      </c>
      <c r="U1590" s="82">
        <v>4313</v>
      </c>
      <c r="V1590" s="82" t="s">
        <v>36247</v>
      </c>
      <c r="W1590" s="82" t="str">
        <f t="shared" si="100"/>
        <v>A17Z</v>
      </c>
      <c r="Y1590" s="82" t="s">
        <v>28846</v>
      </c>
      <c r="AB1590" s="82" t="s">
        <v>28722</v>
      </c>
      <c r="AC1590" s="82">
        <v>4313</v>
      </c>
      <c r="AD1590" s="82" t="s">
        <v>36247</v>
      </c>
      <c r="AE1590" s="82" t="str">
        <f t="shared" si="101"/>
        <v>B17Z</v>
      </c>
      <c r="AX1590" s="82" t="s">
        <v>28728</v>
      </c>
      <c r="AY1590" s="82">
        <v>4313</v>
      </c>
      <c r="AZ1590" s="82" t="s">
        <v>36247</v>
      </c>
      <c r="BA1590" s="82" t="str">
        <f>AX1590&amp;AZ1590</f>
        <v>C17Z</v>
      </c>
      <c r="BK1590" s="82" t="s">
        <v>28735</v>
      </c>
      <c r="BL1590" s="82">
        <v>4313</v>
      </c>
      <c r="BM1590" s="82" t="s">
        <v>36247</v>
      </c>
      <c r="BN1590" s="82" t="str">
        <f t="shared" si="102"/>
        <v>D17Z</v>
      </c>
      <c r="BV1590" s="82" t="s">
        <v>28742</v>
      </c>
      <c r="BW1590" s="82">
        <v>4313</v>
      </c>
      <c r="BX1590" s="82" t="s">
        <v>36247</v>
      </c>
      <c r="BY1590" s="82" t="str">
        <f t="shared" si="103"/>
        <v>E17Z</v>
      </c>
    </row>
    <row r="1591" spans="20:77" ht="13.5" customHeight="1">
      <c r="T1591" s="82" t="s">
        <v>28714</v>
      </c>
      <c r="U1591" s="82">
        <v>4340</v>
      </c>
      <c r="V1591" s="82" t="s">
        <v>36248</v>
      </c>
      <c r="W1591" s="82" t="str">
        <f t="shared" si="100"/>
        <v>A180</v>
      </c>
      <c r="Y1591" s="82" t="s">
        <v>28846</v>
      </c>
      <c r="AB1591" s="82" t="s">
        <v>28722</v>
      </c>
      <c r="AC1591" s="82">
        <v>4340</v>
      </c>
      <c r="AD1591" s="82" t="s">
        <v>36248</v>
      </c>
      <c r="AE1591" s="82" t="str">
        <f t="shared" si="101"/>
        <v>B180</v>
      </c>
      <c r="AX1591" s="82" t="s">
        <v>28728</v>
      </c>
      <c r="AY1591" s="82">
        <v>4340</v>
      </c>
      <c r="AZ1591" s="82" t="s">
        <v>36248</v>
      </c>
      <c r="BA1591" s="82" t="str">
        <f>AX1591&amp;AZ1591</f>
        <v>C180</v>
      </c>
      <c r="BK1591" s="82" t="s">
        <v>28735</v>
      </c>
      <c r="BL1591" s="82">
        <v>4340</v>
      </c>
      <c r="BM1591" s="82" t="s">
        <v>36248</v>
      </c>
      <c r="BN1591" s="82" t="str">
        <f t="shared" si="102"/>
        <v>D180</v>
      </c>
      <c r="BV1591" s="82" t="s">
        <v>28742</v>
      </c>
      <c r="BW1591" s="82">
        <v>4340</v>
      </c>
      <c r="BX1591" s="82" t="s">
        <v>36248</v>
      </c>
      <c r="BY1591" s="82" t="str">
        <f t="shared" si="103"/>
        <v>E180</v>
      </c>
    </row>
    <row r="1592" spans="20:77" ht="13.5" customHeight="1">
      <c r="T1592" s="82" t="s">
        <v>28714</v>
      </c>
      <c r="U1592" s="82">
        <v>4341</v>
      </c>
      <c r="V1592" s="82" t="s">
        <v>36249</v>
      </c>
      <c r="W1592" s="82" t="str">
        <f t="shared" si="100"/>
        <v>A181</v>
      </c>
      <c r="Y1592" s="82" t="s">
        <v>28846</v>
      </c>
      <c r="AB1592" s="82" t="s">
        <v>28722</v>
      </c>
      <c r="AC1592" s="82">
        <v>4341</v>
      </c>
      <c r="AD1592" s="82" t="s">
        <v>36249</v>
      </c>
      <c r="AE1592" s="82" t="str">
        <f t="shared" si="101"/>
        <v>B181</v>
      </c>
      <c r="AX1592" s="82" t="s">
        <v>28728</v>
      </c>
      <c r="AY1592" s="82">
        <v>4341</v>
      </c>
      <c r="AZ1592" s="82" t="s">
        <v>36249</v>
      </c>
      <c r="BA1592" s="82" t="str">
        <f>AX1592&amp;AZ1592</f>
        <v>C181</v>
      </c>
      <c r="BK1592" s="82" t="s">
        <v>28735</v>
      </c>
      <c r="BL1592" s="82">
        <v>4341</v>
      </c>
      <c r="BM1592" s="82" t="s">
        <v>36249</v>
      </c>
      <c r="BN1592" s="82" t="str">
        <f t="shared" si="102"/>
        <v>D181</v>
      </c>
      <c r="BV1592" s="82" t="s">
        <v>28742</v>
      </c>
      <c r="BW1592" s="82">
        <v>4341</v>
      </c>
      <c r="BX1592" s="82" t="s">
        <v>36249</v>
      </c>
      <c r="BY1592" s="82" t="str">
        <f t="shared" si="103"/>
        <v>E181</v>
      </c>
    </row>
    <row r="1593" spans="20:77" ht="13.5" customHeight="1">
      <c r="T1593" s="82" t="s">
        <v>28714</v>
      </c>
      <c r="U1593" s="82">
        <v>4342</v>
      </c>
      <c r="V1593" s="82" t="s">
        <v>36250</v>
      </c>
      <c r="W1593" s="82" t="str">
        <f t="shared" si="100"/>
        <v>A182</v>
      </c>
      <c r="Y1593" s="82" t="s">
        <v>28846</v>
      </c>
      <c r="AB1593" s="82" t="s">
        <v>28722</v>
      </c>
      <c r="AC1593" s="82">
        <v>4342</v>
      </c>
      <c r="AD1593" s="82" t="s">
        <v>36250</v>
      </c>
      <c r="AE1593" s="82" t="str">
        <f t="shared" si="101"/>
        <v>B182</v>
      </c>
      <c r="AX1593" s="82" t="s">
        <v>28728</v>
      </c>
      <c r="AY1593" s="82">
        <v>4342</v>
      </c>
      <c r="AZ1593" s="82" t="s">
        <v>36250</v>
      </c>
      <c r="BA1593" s="82" t="str">
        <f>AX1593&amp;AZ1593</f>
        <v>C182</v>
      </c>
      <c r="BK1593" s="82" t="s">
        <v>28735</v>
      </c>
      <c r="BL1593" s="82">
        <v>4342</v>
      </c>
      <c r="BM1593" s="82" t="s">
        <v>36250</v>
      </c>
      <c r="BN1593" s="82" t="str">
        <f t="shared" si="102"/>
        <v>D182</v>
      </c>
      <c r="BV1593" s="82" t="s">
        <v>28742</v>
      </c>
      <c r="BW1593" s="82">
        <v>4342</v>
      </c>
      <c r="BX1593" s="82" t="s">
        <v>36250</v>
      </c>
      <c r="BY1593" s="82" t="str">
        <f t="shared" si="103"/>
        <v>E182</v>
      </c>
    </row>
    <row r="1594" spans="20:77" ht="13.5" customHeight="1">
      <c r="T1594" s="82" t="s">
        <v>28714</v>
      </c>
      <c r="U1594" s="82">
        <v>4343</v>
      </c>
      <c r="V1594" s="82" t="s">
        <v>36251</v>
      </c>
      <c r="W1594" s="82" t="str">
        <f t="shared" si="100"/>
        <v>A183</v>
      </c>
      <c r="Y1594" s="82" t="s">
        <v>28846</v>
      </c>
      <c r="AB1594" s="82" t="s">
        <v>28722</v>
      </c>
      <c r="AC1594" s="82">
        <v>4343</v>
      </c>
      <c r="AD1594" s="82" t="s">
        <v>36251</v>
      </c>
      <c r="AE1594" s="82" t="str">
        <f t="shared" si="101"/>
        <v>B183</v>
      </c>
      <c r="AX1594" s="82" t="s">
        <v>28728</v>
      </c>
      <c r="AY1594" s="82">
        <v>4343</v>
      </c>
      <c r="AZ1594" s="82" t="s">
        <v>36251</v>
      </c>
      <c r="BA1594" s="82" t="str">
        <f>AX1594&amp;AZ1594</f>
        <v>C183</v>
      </c>
      <c r="BK1594" s="82" t="s">
        <v>28735</v>
      </c>
      <c r="BL1594" s="82">
        <v>4343</v>
      </c>
      <c r="BM1594" s="82" t="s">
        <v>36251</v>
      </c>
      <c r="BN1594" s="82" t="str">
        <f t="shared" si="102"/>
        <v>D183</v>
      </c>
      <c r="BV1594" s="82" t="s">
        <v>28742</v>
      </c>
      <c r="BW1594" s="82">
        <v>4343</v>
      </c>
      <c r="BX1594" s="82" t="s">
        <v>36251</v>
      </c>
      <c r="BY1594" s="82" t="str">
        <f t="shared" si="103"/>
        <v>E183</v>
      </c>
    </row>
    <row r="1595" spans="20:77" ht="13.5" customHeight="1">
      <c r="T1595" s="82" t="s">
        <v>28714</v>
      </c>
      <c r="U1595" s="82">
        <v>4344</v>
      </c>
      <c r="V1595" s="82" t="s">
        <v>36252</v>
      </c>
      <c r="W1595" s="82" t="str">
        <f t="shared" si="100"/>
        <v>A184</v>
      </c>
      <c r="Y1595" s="82" t="s">
        <v>28846</v>
      </c>
      <c r="AB1595" s="82" t="s">
        <v>28722</v>
      </c>
      <c r="AC1595" s="82">
        <v>4344</v>
      </c>
      <c r="AD1595" s="82" t="s">
        <v>36252</v>
      </c>
      <c r="AE1595" s="82" t="str">
        <f t="shared" si="101"/>
        <v>B184</v>
      </c>
      <c r="AX1595" s="82" t="s">
        <v>28728</v>
      </c>
      <c r="AY1595" s="82">
        <v>4344</v>
      </c>
      <c r="AZ1595" s="82" t="s">
        <v>36252</v>
      </c>
      <c r="BA1595" s="82" t="str">
        <f>AX1595&amp;AZ1595</f>
        <v>C184</v>
      </c>
      <c r="BK1595" s="82" t="s">
        <v>28735</v>
      </c>
      <c r="BL1595" s="82">
        <v>4344</v>
      </c>
      <c r="BM1595" s="82" t="s">
        <v>36252</v>
      </c>
      <c r="BN1595" s="82" t="str">
        <f t="shared" si="102"/>
        <v>D184</v>
      </c>
      <c r="BV1595" s="82" t="s">
        <v>28742</v>
      </c>
      <c r="BW1595" s="82">
        <v>4344</v>
      </c>
      <c r="BX1595" s="82" t="s">
        <v>36252</v>
      </c>
      <c r="BY1595" s="82" t="str">
        <f t="shared" si="103"/>
        <v>E184</v>
      </c>
    </row>
    <row r="1596" spans="20:77" ht="13.5" customHeight="1">
      <c r="T1596" s="82" t="s">
        <v>28714</v>
      </c>
      <c r="U1596" s="82">
        <v>4345</v>
      </c>
      <c r="V1596" s="82" t="s">
        <v>36253</v>
      </c>
      <c r="W1596" s="82" t="str">
        <f t="shared" si="100"/>
        <v>A185</v>
      </c>
      <c r="Y1596" s="82" t="s">
        <v>28846</v>
      </c>
      <c r="AB1596" s="82" t="s">
        <v>28722</v>
      </c>
      <c r="AC1596" s="82">
        <v>4345</v>
      </c>
      <c r="AD1596" s="82" t="s">
        <v>36253</v>
      </c>
      <c r="AE1596" s="82" t="str">
        <f t="shared" si="101"/>
        <v>B185</v>
      </c>
      <c r="AX1596" s="82" t="s">
        <v>28728</v>
      </c>
      <c r="AY1596" s="82">
        <v>4345</v>
      </c>
      <c r="AZ1596" s="82" t="s">
        <v>36253</v>
      </c>
      <c r="BA1596" s="82" t="str">
        <f>AX1596&amp;AZ1596</f>
        <v>C185</v>
      </c>
      <c r="BK1596" s="82" t="s">
        <v>28735</v>
      </c>
      <c r="BL1596" s="82">
        <v>4345</v>
      </c>
      <c r="BM1596" s="82" t="s">
        <v>36253</v>
      </c>
      <c r="BN1596" s="82" t="str">
        <f t="shared" si="102"/>
        <v>D185</v>
      </c>
      <c r="BV1596" s="82" t="s">
        <v>28742</v>
      </c>
      <c r="BW1596" s="82">
        <v>4345</v>
      </c>
      <c r="BX1596" s="82" t="s">
        <v>36253</v>
      </c>
      <c r="BY1596" s="82" t="str">
        <f t="shared" si="103"/>
        <v>E185</v>
      </c>
    </row>
    <row r="1597" spans="20:77" ht="13.5" customHeight="1">
      <c r="T1597" s="82" t="s">
        <v>28714</v>
      </c>
      <c r="U1597" s="82">
        <v>4346</v>
      </c>
      <c r="V1597" s="82" t="s">
        <v>36254</v>
      </c>
      <c r="W1597" s="82" t="str">
        <f t="shared" si="100"/>
        <v>A186</v>
      </c>
      <c r="Y1597" s="82" t="s">
        <v>28846</v>
      </c>
      <c r="AB1597" s="82" t="s">
        <v>28722</v>
      </c>
      <c r="AC1597" s="82">
        <v>4346</v>
      </c>
      <c r="AD1597" s="82" t="s">
        <v>36254</v>
      </c>
      <c r="AE1597" s="82" t="str">
        <f t="shared" si="101"/>
        <v>B186</v>
      </c>
      <c r="AX1597" s="82" t="s">
        <v>28728</v>
      </c>
      <c r="AY1597" s="82">
        <v>4346</v>
      </c>
      <c r="AZ1597" s="82" t="s">
        <v>36254</v>
      </c>
      <c r="BA1597" s="82" t="str">
        <f>AX1597&amp;AZ1597</f>
        <v>C186</v>
      </c>
      <c r="BK1597" s="82" t="s">
        <v>28735</v>
      </c>
      <c r="BL1597" s="82">
        <v>4346</v>
      </c>
      <c r="BM1597" s="82" t="s">
        <v>36254</v>
      </c>
      <c r="BN1597" s="82" t="str">
        <f t="shared" si="102"/>
        <v>D186</v>
      </c>
      <c r="BV1597" s="82" t="s">
        <v>28742</v>
      </c>
      <c r="BW1597" s="82">
        <v>4346</v>
      </c>
      <c r="BX1597" s="82" t="s">
        <v>36254</v>
      </c>
      <c r="BY1597" s="82" t="str">
        <f t="shared" si="103"/>
        <v>E186</v>
      </c>
    </row>
    <row r="1598" spans="20:77" ht="13.5" customHeight="1">
      <c r="T1598" s="82" t="s">
        <v>28714</v>
      </c>
      <c r="U1598" s="82">
        <v>4347</v>
      </c>
      <c r="V1598" s="82" t="s">
        <v>36255</v>
      </c>
      <c r="W1598" s="82" t="str">
        <f t="shared" si="100"/>
        <v>A187</v>
      </c>
      <c r="Y1598" s="82" t="s">
        <v>28846</v>
      </c>
      <c r="AB1598" s="82" t="s">
        <v>28722</v>
      </c>
      <c r="AC1598" s="82">
        <v>4347</v>
      </c>
      <c r="AD1598" s="82" t="s">
        <v>36255</v>
      </c>
      <c r="AE1598" s="82" t="str">
        <f t="shared" si="101"/>
        <v>B187</v>
      </c>
      <c r="AX1598" s="82" t="s">
        <v>28728</v>
      </c>
      <c r="AY1598" s="82">
        <v>4347</v>
      </c>
      <c r="AZ1598" s="82" t="s">
        <v>36255</v>
      </c>
      <c r="BA1598" s="82" t="str">
        <f>AX1598&amp;AZ1598</f>
        <v>C187</v>
      </c>
      <c r="BK1598" s="82" t="s">
        <v>28735</v>
      </c>
      <c r="BL1598" s="82">
        <v>4347</v>
      </c>
      <c r="BM1598" s="82" t="s">
        <v>36255</v>
      </c>
      <c r="BN1598" s="82" t="str">
        <f t="shared" si="102"/>
        <v>D187</v>
      </c>
      <c r="BV1598" s="82" t="s">
        <v>28742</v>
      </c>
      <c r="BW1598" s="82">
        <v>4347</v>
      </c>
      <c r="BX1598" s="82" t="s">
        <v>36255</v>
      </c>
      <c r="BY1598" s="82" t="str">
        <f t="shared" si="103"/>
        <v>E187</v>
      </c>
    </row>
    <row r="1599" spans="20:77" ht="13.5" customHeight="1">
      <c r="T1599" s="82" t="s">
        <v>28714</v>
      </c>
      <c r="U1599" s="82">
        <v>4348</v>
      </c>
      <c r="V1599" s="82" t="s">
        <v>36256</v>
      </c>
      <c r="W1599" s="82" t="str">
        <f t="shared" si="100"/>
        <v>A188</v>
      </c>
      <c r="Y1599" s="82" t="s">
        <v>28846</v>
      </c>
      <c r="AB1599" s="82" t="s">
        <v>28722</v>
      </c>
      <c r="AC1599" s="82">
        <v>4348</v>
      </c>
      <c r="AD1599" s="82" t="s">
        <v>36256</v>
      </c>
      <c r="AE1599" s="82" t="str">
        <f t="shared" si="101"/>
        <v>B188</v>
      </c>
      <c r="AX1599" s="82" t="s">
        <v>28728</v>
      </c>
      <c r="AY1599" s="82">
        <v>4348</v>
      </c>
      <c r="AZ1599" s="82" t="s">
        <v>36256</v>
      </c>
      <c r="BA1599" s="82" t="str">
        <f>AX1599&amp;AZ1599</f>
        <v>C188</v>
      </c>
      <c r="BK1599" s="82" t="s">
        <v>28735</v>
      </c>
      <c r="BL1599" s="82">
        <v>4348</v>
      </c>
      <c r="BM1599" s="82" t="s">
        <v>36256</v>
      </c>
      <c r="BN1599" s="82" t="str">
        <f t="shared" si="102"/>
        <v>D188</v>
      </c>
      <c r="BV1599" s="82" t="s">
        <v>28742</v>
      </c>
      <c r="BW1599" s="82">
        <v>4348</v>
      </c>
      <c r="BX1599" s="82" t="s">
        <v>36256</v>
      </c>
      <c r="BY1599" s="82" t="str">
        <f t="shared" si="103"/>
        <v>E188</v>
      </c>
    </row>
    <row r="1600" spans="20:77" ht="13.5" customHeight="1">
      <c r="T1600" s="82" t="s">
        <v>28714</v>
      </c>
      <c r="U1600" s="82">
        <v>4349</v>
      </c>
      <c r="V1600" s="82" t="s">
        <v>36257</v>
      </c>
      <c r="W1600" s="82" t="str">
        <f t="shared" si="100"/>
        <v>A189</v>
      </c>
      <c r="Y1600" s="82" t="s">
        <v>28846</v>
      </c>
      <c r="AB1600" s="82" t="s">
        <v>28722</v>
      </c>
      <c r="AC1600" s="82">
        <v>4349</v>
      </c>
      <c r="AD1600" s="82" t="s">
        <v>36257</v>
      </c>
      <c r="AE1600" s="82" t="str">
        <f t="shared" si="101"/>
        <v>B189</v>
      </c>
      <c r="AX1600" s="82" t="s">
        <v>28728</v>
      </c>
      <c r="AY1600" s="82">
        <v>4349</v>
      </c>
      <c r="AZ1600" s="82" t="s">
        <v>36257</v>
      </c>
      <c r="BA1600" s="82" t="str">
        <f>AX1600&amp;AZ1600</f>
        <v>C189</v>
      </c>
      <c r="BK1600" s="82" t="s">
        <v>28735</v>
      </c>
      <c r="BL1600" s="82">
        <v>4349</v>
      </c>
      <c r="BM1600" s="82" t="s">
        <v>36257</v>
      </c>
      <c r="BN1600" s="82" t="str">
        <f t="shared" si="102"/>
        <v>D189</v>
      </c>
      <c r="BV1600" s="82" t="s">
        <v>28742</v>
      </c>
      <c r="BW1600" s="82">
        <v>4349</v>
      </c>
      <c r="BX1600" s="82" t="s">
        <v>36257</v>
      </c>
      <c r="BY1600" s="82" t="str">
        <f t="shared" si="103"/>
        <v>E189</v>
      </c>
    </row>
    <row r="1601" spans="20:77" ht="13.5" customHeight="1">
      <c r="T1601" s="82" t="s">
        <v>28714</v>
      </c>
      <c r="U1601" s="82">
        <v>4350</v>
      </c>
      <c r="V1601" s="82" t="s">
        <v>36258</v>
      </c>
      <c r="W1601" s="82" t="str">
        <f t="shared" si="100"/>
        <v>A18A</v>
      </c>
      <c r="Y1601" s="82" t="s">
        <v>28846</v>
      </c>
      <c r="AB1601" s="82" t="s">
        <v>28722</v>
      </c>
      <c r="AC1601" s="82">
        <v>4350</v>
      </c>
      <c r="AD1601" s="82" t="s">
        <v>36258</v>
      </c>
      <c r="AE1601" s="82" t="str">
        <f t="shared" si="101"/>
        <v>B18A</v>
      </c>
      <c r="AX1601" s="82" t="s">
        <v>28728</v>
      </c>
      <c r="AY1601" s="82">
        <v>4350</v>
      </c>
      <c r="AZ1601" s="82" t="s">
        <v>36258</v>
      </c>
      <c r="BA1601" s="82" t="str">
        <f>AX1601&amp;AZ1601</f>
        <v>C18A</v>
      </c>
      <c r="BK1601" s="82" t="s">
        <v>28735</v>
      </c>
      <c r="BL1601" s="82">
        <v>4350</v>
      </c>
      <c r="BM1601" s="82" t="s">
        <v>36258</v>
      </c>
      <c r="BN1601" s="82" t="str">
        <f t="shared" si="102"/>
        <v>D18A</v>
      </c>
      <c r="BV1601" s="82" t="s">
        <v>28742</v>
      </c>
      <c r="BW1601" s="82">
        <v>4350</v>
      </c>
      <c r="BX1601" s="82" t="s">
        <v>36258</v>
      </c>
      <c r="BY1601" s="82" t="str">
        <f t="shared" si="103"/>
        <v>E18A</v>
      </c>
    </row>
    <row r="1602" spans="20:77" ht="13.5" customHeight="1">
      <c r="T1602" s="82" t="s">
        <v>28714</v>
      </c>
      <c r="U1602" s="82">
        <v>4351</v>
      </c>
      <c r="V1602" s="82" t="s">
        <v>36259</v>
      </c>
      <c r="W1602" s="82" t="str">
        <f t="shared" si="100"/>
        <v>A18B</v>
      </c>
      <c r="Y1602" s="82" t="s">
        <v>28846</v>
      </c>
      <c r="AB1602" s="82" t="s">
        <v>28722</v>
      </c>
      <c r="AC1602" s="82">
        <v>4351</v>
      </c>
      <c r="AD1602" s="82" t="s">
        <v>36259</v>
      </c>
      <c r="AE1602" s="82" t="str">
        <f t="shared" si="101"/>
        <v>B18B</v>
      </c>
      <c r="AX1602" s="82" t="s">
        <v>28728</v>
      </c>
      <c r="AY1602" s="82">
        <v>4351</v>
      </c>
      <c r="AZ1602" s="82" t="s">
        <v>36259</v>
      </c>
      <c r="BA1602" s="82" t="str">
        <f>AX1602&amp;AZ1602</f>
        <v>C18B</v>
      </c>
      <c r="BK1602" s="82" t="s">
        <v>28735</v>
      </c>
      <c r="BL1602" s="82">
        <v>4351</v>
      </c>
      <c r="BM1602" s="82" t="s">
        <v>36259</v>
      </c>
      <c r="BN1602" s="82" t="str">
        <f t="shared" si="102"/>
        <v>D18B</v>
      </c>
      <c r="BV1602" s="82" t="s">
        <v>28742</v>
      </c>
      <c r="BW1602" s="82">
        <v>4351</v>
      </c>
      <c r="BX1602" s="82" t="s">
        <v>36259</v>
      </c>
      <c r="BY1602" s="82" t="str">
        <f t="shared" si="103"/>
        <v>E18B</v>
      </c>
    </row>
    <row r="1603" spans="20:77" ht="13.5" customHeight="1">
      <c r="T1603" s="82" t="s">
        <v>28714</v>
      </c>
      <c r="U1603" s="82">
        <v>4352</v>
      </c>
      <c r="V1603" s="82" t="s">
        <v>36260</v>
      </c>
      <c r="W1603" s="82" t="str">
        <f t="shared" si="100"/>
        <v>A18C</v>
      </c>
      <c r="Y1603" s="82" t="s">
        <v>28846</v>
      </c>
      <c r="AB1603" s="82" t="s">
        <v>28722</v>
      </c>
      <c r="AC1603" s="82">
        <v>4352</v>
      </c>
      <c r="AD1603" s="82" t="s">
        <v>36260</v>
      </c>
      <c r="AE1603" s="82" t="str">
        <f t="shared" si="101"/>
        <v>B18C</v>
      </c>
      <c r="AX1603" s="82" t="s">
        <v>28728</v>
      </c>
      <c r="AY1603" s="82">
        <v>4352</v>
      </c>
      <c r="AZ1603" s="82" t="s">
        <v>36260</v>
      </c>
      <c r="BA1603" s="82" t="str">
        <f>AX1603&amp;AZ1603</f>
        <v>C18C</v>
      </c>
      <c r="BK1603" s="82" t="s">
        <v>28735</v>
      </c>
      <c r="BL1603" s="82">
        <v>4352</v>
      </c>
      <c r="BM1603" s="82" t="s">
        <v>36260</v>
      </c>
      <c r="BN1603" s="82" t="str">
        <f t="shared" si="102"/>
        <v>D18C</v>
      </c>
      <c r="BV1603" s="82" t="s">
        <v>28742</v>
      </c>
      <c r="BW1603" s="82">
        <v>4352</v>
      </c>
      <c r="BX1603" s="82" t="s">
        <v>36260</v>
      </c>
      <c r="BY1603" s="82" t="str">
        <f t="shared" si="103"/>
        <v>E18C</v>
      </c>
    </row>
    <row r="1604" spans="20:77" ht="13.5" customHeight="1">
      <c r="T1604" s="82" t="s">
        <v>28714</v>
      </c>
      <c r="U1604" s="82">
        <v>4353</v>
      </c>
      <c r="V1604" s="82" t="s">
        <v>36261</v>
      </c>
      <c r="W1604" s="82" t="str">
        <f t="shared" si="100"/>
        <v>A18D</v>
      </c>
      <c r="Y1604" s="82" t="s">
        <v>28846</v>
      </c>
      <c r="AB1604" s="82" t="s">
        <v>28722</v>
      </c>
      <c r="AC1604" s="82">
        <v>4353</v>
      </c>
      <c r="AD1604" s="82" t="s">
        <v>36261</v>
      </c>
      <c r="AE1604" s="82" t="str">
        <f t="shared" si="101"/>
        <v>B18D</v>
      </c>
      <c r="AX1604" s="82" t="s">
        <v>28728</v>
      </c>
      <c r="AY1604" s="82">
        <v>4353</v>
      </c>
      <c r="AZ1604" s="82" t="s">
        <v>36261</v>
      </c>
      <c r="BA1604" s="82" t="str">
        <f>AX1604&amp;AZ1604</f>
        <v>C18D</v>
      </c>
      <c r="BK1604" s="82" t="s">
        <v>28735</v>
      </c>
      <c r="BL1604" s="82">
        <v>4353</v>
      </c>
      <c r="BM1604" s="82" t="s">
        <v>36261</v>
      </c>
      <c r="BN1604" s="82" t="str">
        <f t="shared" si="102"/>
        <v>D18D</v>
      </c>
      <c r="BV1604" s="82" t="s">
        <v>28742</v>
      </c>
      <c r="BW1604" s="82">
        <v>4353</v>
      </c>
      <c r="BX1604" s="82" t="s">
        <v>36261</v>
      </c>
      <c r="BY1604" s="82" t="str">
        <f t="shared" si="103"/>
        <v>E18D</v>
      </c>
    </row>
    <row r="1605" spans="20:77" ht="13.5" customHeight="1">
      <c r="T1605" s="82" t="s">
        <v>28714</v>
      </c>
      <c r="U1605" s="82">
        <v>4354</v>
      </c>
      <c r="V1605" s="82" t="s">
        <v>36262</v>
      </c>
      <c r="W1605" s="82" t="str">
        <f t="shared" si="100"/>
        <v>A18E</v>
      </c>
      <c r="Y1605" s="82" t="s">
        <v>28846</v>
      </c>
      <c r="AB1605" s="82" t="s">
        <v>28722</v>
      </c>
      <c r="AC1605" s="82">
        <v>4354</v>
      </c>
      <c r="AD1605" s="82" t="s">
        <v>36262</v>
      </c>
      <c r="AE1605" s="82" t="str">
        <f t="shared" si="101"/>
        <v>B18E</v>
      </c>
      <c r="AX1605" s="82" t="s">
        <v>28728</v>
      </c>
      <c r="AY1605" s="82">
        <v>4354</v>
      </c>
      <c r="AZ1605" s="82" t="s">
        <v>36262</v>
      </c>
      <c r="BA1605" s="82" t="str">
        <f>AX1605&amp;AZ1605</f>
        <v>C18E</v>
      </c>
      <c r="BK1605" s="82" t="s">
        <v>28735</v>
      </c>
      <c r="BL1605" s="82">
        <v>4354</v>
      </c>
      <c r="BM1605" s="82" t="s">
        <v>36262</v>
      </c>
      <c r="BN1605" s="82" t="str">
        <f t="shared" si="102"/>
        <v>D18E</v>
      </c>
      <c r="BV1605" s="82" t="s">
        <v>28742</v>
      </c>
      <c r="BW1605" s="82">
        <v>4354</v>
      </c>
      <c r="BX1605" s="82" t="s">
        <v>36262</v>
      </c>
      <c r="BY1605" s="82" t="str">
        <f t="shared" si="103"/>
        <v>E18E</v>
      </c>
    </row>
    <row r="1606" spans="20:77" ht="13.5" customHeight="1">
      <c r="T1606" s="82" t="s">
        <v>28714</v>
      </c>
      <c r="U1606" s="82">
        <v>4355</v>
      </c>
      <c r="V1606" s="82" t="s">
        <v>36263</v>
      </c>
      <c r="W1606" s="82" t="str">
        <f t="shared" si="100"/>
        <v>A18F</v>
      </c>
      <c r="Y1606" s="82" t="s">
        <v>28846</v>
      </c>
      <c r="AB1606" s="82" t="s">
        <v>28722</v>
      </c>
      <c r="AC1606" s="82">
        <v>4355</v>
      </c>
      <c r="AD1606" s="82" t="s">
        <v>36263</v>
      </c>
      <c r="AE1606" s="82" t="str">
        <f t="shared" si="101"/>
        <v>B18F</v>
      </c>
      <c r="AX1606" s="82" t="s">
        <v>28728</v>
      </c>
      <c r="AY1606" s="82">
        <v>4355</v>
      </c>
      <c r="AZ1606" s="82" t="s">
        <v>36263</v>
      </c>
      <c r="BA1606" s="82" t="str">
        <f>AX1606&amp;AZ1606</f>
        <v>C18F</v>
      </c>
      <c r="BK1606" s="82" t="s">
        <v>28735</v>
      </c>
      <c r="BL1606" s="82">
        <v>4355</v>
      </c>
      <c r="BM1606" s="82" t="s">
        <v>36263</v>
      </c>
      <c r="BN1606" s="82" t="str">
        <f t="shared" si="102"/>
        <v>D18F</v>
      </c>
      <c r="BV1606" s="82" t="s">
        <v>28742</v>
      </c>
      <c r="BW1606" s="82">
        <v>4355</v>
      </c>
      <c r="BX1606" s="82" t="s">
        <v>36263</v>
      </c>
      <c r="BY1606" s="82" t="str">
        <f t="shared" si="103"/>
        <v>E18F</v>
      </c>
    </row>
    <row r="1607" spans="20:77" ht="13.5" customHeight="1">
      <c r="T1607" s="82" t="s">
        <v>28714</v>
      </c>
      <c r="U1607" s="82">
        <v>4356</v>
      </c>
      <c r="V1607" s="82" t="s">
        <v>36264</v>
      </c>
      <c r="W1607" s="82" t="str">
        <f t="shared" si="100"/>
        <v>A18G</v>
      </c>
      <c r="Y1607" s="82" t="s">
        <v>28846</v>
      </c>
      <c r="AB1607" s="82" t="s">
        <v>28722</v>
      </c>
      <c r="AC1607" s="82">
        <v>4356</v>
      </c>
      <c r="AD1607" s="82" t="s">
        <v>36264</v>
      </c>
      <c r="AE1607" s="82" t="str">
        <f t="shared" si="101"/>
        <v>B18G</v>
      </c>
      <c r="AX1607" s="82" t="s">
        <v>28728</v>
      </c>
      <c r="AY1607" s="82">
        <v>4356</v>
      </c>
      <c r="AZ1607" s="82" t="s">
        <v>36264</v>
      </c>
      <c r="BA1607" s="82" t="str">
        <f>AX1607&amp;AZ1607</f>
        <v>C18G</v>
      </c>
      <c r="BK1607" s="82" t="s">
        <v>28735</v>
      </c>
      <c r="BL1607" s="82">
        <v>4356</v>
      </c>
      <c r="BM1607" s="82" t="s">
        <v>36264</v>
      </c>
      <c r="BN1607" s="82" t="str">
        <f t="shared" si="102"/>
        <v>D18G</v>
      </c>
      <c r="BV1607" s="82" t="s">
        <v>28742</v>
      </c>
      <c r="BW1607" s="82">
        <v>4356</v>
      </c>
      <c r="BX1607" s="82" t="s">
        <v>36264</v>
      </c>
      <c r="BY1607" s="82" t="str">
        <f t="shared" si="103"/>
        <v>E18G</v>
      </c>
    </row>
    <row r="1608" spans="20:77" ht="13.5" customHeight="1">
      <c r="T1608" s="82" t="s">
        <v>28714</v>
      </c>
      <c r="U1608" s="82">
        <v>4357</v>
      </c>
      <c r="V1608" s="82" t="s">
        <v>36265</v>
      </c>
      <c r="W1608" s="82" t="str">
        <f t="shared" si="100"/>
        <v>A18H</v>
      </c>
      <c r="Y1608" s="82" t="s">
        <v>28846</v>
      </c>
      <c r="AB1608" s="82" t="s">
        <v>28722</v>
      </c>
      <c r="AC1608" s="82">
        <v>4357</v>
      </c>
      <c r="AD1608" s="82" t="s">
        <v>36265</v>
      </c>
      <c r="AE1608" s="82" t="str">
        <f t="shared" si="101"/>
        <v>B18H</v>
      </c>
      <c r="AX1608" s="82" t="s">
        <v>28728</v>
      </c>
      <c r="AY1608" s="82">
        <v>4357</v>
      </c>
      <c r="AZ1608" s="82" t="s">
        <v>36265</v>
      </c>
      <c r="BA1608" s="82" t="str">
        <f>AX1608&amp;AZ1608</f>
        <v>C18H</v>
      </c>
      <c r="BK1608" s="82" t="s">
        <v>28735</v>
      </c>
      <c r="BL1608" s="82">
        <v>4357</v>
      </c>
      <c r="BM1608" s="82" t="s">
        <v>36265</v>
      </c>
      <c r="BN1608" s="82" t="str">
        <f t="shared" si="102"/>
        <v>D18H</v>
      </c>
      <c r="BV1608" s="82" t="s">
        <v>28742</v>
      </c>
      <c r="BW1608" s="82">
        <v>4357</v>
      </c>
      <c r="BX1608" s="82" t="s">
        <v>36265</v>
      </c>
      <c r="BY1608" s="82" t="str">
        <f t="shared" si="103"/>
        <v>E18H</v>
      </c>
    </row>
    <row r="1609" spans="20:77" ht="13.5" customHeight="1">
      <c r="T1609" s="82" t="s">
        <v>28714</v>
      </c>
      <c r="U1609" s="82">
        <v>4358</v>
      </c>
      <c r="V1609" s="82" t="s">
        <v>36266</v>
      </c>
      <c r="W1609" s="82" t="str">
        <f t="shared" ref="W1609:W1672" si="104">T1609&amp;V1609</f>
        <v>A18I</v>
      </c>
      <c r="Y1609" s="82" t="s">
        <v>28846</v>
      </c>
      <c r="AB1609" s="82" t="s">
        <v>28722</v>
      </c>
      <c r="AC1609" s="82">
        <v>4358</v>
      </c>
      <c r="AD1609" s="82" t="s">
        <v>36266</v>
      </c>
      <c r="AE1609" s="82" t="str">
        <f t="shared" ref="AE1609:AE1672" si="105">AB1609&amp;AD1609</f>
        <v>B18I</v>
      </c>
      <c r="AX1609" s="82" t="s">
        <v>28728</v>
      </c>
      <c r="AY1609" s="82">
        <v>4358</v>
      </c>
      <c r="AZ1609" s="82" t="s">
        <v>36266</v>
      </c>
      <c r="BA1609" s="82" t="str">
        <f>AX1609&amp;AZ1609</f>
        <v>C18I</v>
      </c>
      <c r="BK1609" s="82" t="s">
        <v>28735</v>
      </c>
      <c r="BL1609" s="82">
        <v>4358</v>
      </c>
      <c r="BM1609" s="82" t="s">
        <v>36266</v>
      </c>
      <c r="BN1609" s="82" t="str">
        <f t="shared" ref="BN1609:BN1672" si="106">BK1609&amp;BM1609</f>
        <v>D18I</v>
      </c>
      <c r="BV1609" s="82" t="s">
        <v>28742</v>
      </c>
      <c r="BW1609" s="82">
        <v>4358</v>
      </c>
      <c r="BX1609" s="82" t="s">
        <v>36266</v>
      </c>
      <c r="BY1609" s="82" t="str">
        <f t="shared" ref="BY1609:BY1672" si="107">BV1609&amp;BX1609</f>
        <v>E18I</v>
      </c>
    </row>
    <row r="1610" spans="20:77" ht="13.5" customHeight="1">
      <c r="T1610" s="82" t="s">
        <v>28714</v>
      </c>
      <c r="U1610" s="82">
        <v>4359</v>
      </c>
      <c r="V1610" s="82" t="s">
        <v>36267</v>
      </c>
      <c r="W1610" s="82" t="str">
        <f t="shared" si="104"/>
        <v>A18J</v>
      </c>
      <c r="Y1610" s="82" t="s">
        <v>28846</v>
      </c>
      <c r="AB1610" s="82" t="s">
        <v>28722</v>
      </c>
      <c r="AC1610" s="82">
        <v>4359</v>
      </c>
      <c r="AD1610" s="82" t="s">
        <v>36267</v>
      </c>
      <c r="AE1610" s="82" t="str">
        <f t="shared" si="105"/>
        <v>B18J</v>
      </c>
      <c r="AX1610" s="82" t="s">
        <v>28728</v>
      </c>
      <c r="AY1610" s="82">
        <v>4359</v>
      </c>
      <c r="AZ1610" s="82" t="s">
        <v>36267</v>
      </c>
      <c r="BA1610" s="82" t="str">
        <f>AX1610&amp;AZ1610</f>
        <v>C18J</v>
      </c>
      <c r="BK1610" s="82" t="s">
        <v>28735</v>
      </c>
      <c r="BL1610" s="82">
        <v>4359</v>
      </c>
      <c r="BM1610" s="82" t="s">
        <v>36267</v>
      </c>
      <c r="BN1610" s="82" t="str">
        <f t="shared" si="106"/>
        <v>D18J</v>
      </c>
      <c r="BV1610" s="82" t="s">
        <v>28742</v>
      </c>
      <c r="BW1610" s="82">
        <v>4359</v>
      </c>
      <c r="BX1610" s="82" t="s">
        <v>36267</v>
      </c>
      <c r="BY1610" s="82" t="str">
        <f t="shared" si="107"/>
        <v>E18J</v>
      </c>
    </row>
    <row r="1611" spans="20:77" ht="13.5" customHeight="1">
      <c r="T1611" s="82" t="s">
        <v>28714</v>
      </c>
      <c r="U1611" s="82">
        <v>4360</v>
      </c>
      <c r="V1611" s="82" t="s">
        <v>36268</v>
      </c>
      <c r="W1611" s="82" t="str">
        <f t="shared" si="104"/>
        <v>A18K</v>
      </c>
      <c r="Y1611" s="82" t="s">
        <v>28846</v>
      </c>
      <c r="AB1611" s="82" t="s">
        <v>28722</v>
      </c>
      <c r="AC1611" s="82">
        <v>4360</v>
      </c>
      <c r="AD1611" s="82" t="s">
        <v>36268</v>
      </c>
      <c r="AE1611" s="82" t="str">
        <f t="shared" si="105"/>
        <v>B18K</v>
      </c>
      <c r="AX1611" s="82" t="s">
        <v>28728</v>
      </c>
      <c r="AY1611" s="82">
        <v>4360</v>
      </c>
      <c r="AZ1611" s="82" t="s">
        <v>36268</v>
      </c>
      <c r="BA1611" s="82" t="str">
        <f>AX1611&amp;AZ1611</f>
        <v>C18K</v>
      </c>
      <c r="BK1611" s="82" t="s">
        <v>28735</v>
      </c>
      <c r="BL1611" s="82">
        <v>4360</v>
      </c>
      <c r="BM1611" s="82" t="s">
        <v>36268</v>
      </c>
      <c r="BN1611" s="82" t="str">
        <f t="shared" si="106"/>
        <v>D18K</v>
      </c>
      <c r="BV1611" s="82" t="s">
        <v>28742</v>
      </c>
      <c r="BW1611" s="82">
        <v>4360</v>
      </c>
      <c r="BX1611" s="82" t="s">
        <v>36268</v>
      </c>
      <c r="BY1611" s="82" t="str">
        <f t="shared" si="107"/>
        <v>E18K</v>
      </c>
    </row>
    <row r="1612" spans="20:77" ht="13.5" customHeight="1">
      <c r="T1612" s="82" t="s">
        <v>28714</v>
      </c>
      <c r="U1612" s="82">
        <v>4361</v>
      </c>
      <c r="V1612" s="82" t="s">
        <v>36269</v>
      </c>
      <c r="W1612" s="82" t="str">
        <f t="shared" si="104"/>
        <v>A18L</v>
      </c>
      <c r="Y1612" s="82" t="s">
        <v>28846</v>
      </c>
      <c r="AB1612" s="82" t="s">
        <v>28722</v>
      </c>
      <c r="AC1612" s="82">
        <v>4361</v>
      </c>
      <c r="AD1612" s="82" t="s">
        <v>36269</v>
      </c>
      <c r="AE1612" s="82" t="str">
        <f t="shared" si="105"/>
        <v>B18L</v>
      </c>
      <c r="AX1612" s="82" t="s">
        <v>28728</v>
      </c>
      <c r="AY1612" s="82">
        <v>4361</v>
      </c>
      <c r="AZ1612" s="82" t="s">
        <v>36269</v>
      </c>
      <c r="BA1612" s="82" t="str">
        <f>AX1612&amp;AZ1612</f>
        <v>C18L</v>
      </c>
      <c r="BK1612" s="82" t="s">
        <v>28735</v>
      </c>
      <c r="BL1612" s="82">
        <v>4361</v>
      </c>
      <c r="BM1612" s="82" t="s">
        <v>36269</v>
      </c>
      <c r="BN1612" s="82" t="str">
        <f t="shared" si="106"/>
        <v>D18L</v>
      </c>
      <c r="BV1612" s="82" t="s">
        <v>28742</v>
      </c>
      <c r="BW1612" s="82">
        <v>4361</v>
      </c>
      <c r="BX1612" s="82" t="s">
        <v>36269</v>
      </c>
      <c r="BY1612" s="82" t="str">
        <f t="shared" si="107"/>
        <v>E18L</v>
      </c>
    </row>
    <row r="1613" spans="20:77" ht="13.5" customHeight="1">
      <c r="T1613" s="82" t="s">
        <v>28714</v>
      </c>
      <c r="U1613" s="82">
        <v>4362</v>
      </c>
      <c r="V1613" s="82" t="s">
        <v>36270</v>
      </c>
      <c r="W1613" s="82" t="str">
        <f t="shared" si="104"/>
        <v>A18M</v>
      </c>
      <c r="Y1613" s="82" t="s">
        <v>28846</v>
      </c>
      <c r="AB1613" s="82" t="s">
        <v>28722</v>
      </c>
      <c r="AC1613" s="82">
        <v>4362</v>
      </c>
      <c r="AD1613" s="82" t="s">
        <v>36270</v>
      </c>
      <c r="AE1613" s="82" t="str">
        <f t="shared" si="105"/>
        <v>B18M</v>
      </c>
      <c r="AX1613" s="82" t="s">
        <v>28728</v>
      </c>
      <c r="AY1613" s="82">
        <v>4362</v>
      </c>
      <c r="AZ1613" s="82" t="s">
        <v>36270</v>
      </c>
      <c r="BA1613" s="82" t="str">
        <f>AX1613&amp;AZ1613</f>
        <v>C18M</v>
      </c>
      <c r="BK1613" s="82" t="s">
        <v>28735</v>
      </c>
      <c r="BL1613" s="82">
        <v>4362</v>
      </c>
      <c r="BM1613" s="82" t="s">
        <v>36270</v>
      </c>
      <c r="BN1613" s="82" t="str">
        <f t="shared" si="106"/>
        <v>D18M</v>
      </c>
      <c r="BV1613" s="82" t="s">
        <v>28742</v>
      </c>
      <c r="BW1613" s="82">
        <v>4362</v>
      </c>
      <c r="BX1613" s="82" t="s">
        <v>36270</v>
      </c>
      <c r="BY1613" s="82" t="str">
        <f t="shared" si="107"/>
        <v>E18M</v>
      </c>
    </row>
    <row r="1614" spans="20:77" ht="13.5" customHeight="1">
      <c r="T1614" s="82" t="s">
        <v>28714</v>
      </c>
      <c r="U1614" s="82">
        <v>4363</v>
      </c>
      <c r="V1614" s="82" t="s">
        <v>36271</v>
      </c>
      <c r="W1614" s="82" t="str">
        <f t="shared" si="104"/>
        <v>A18N</v>
      </c>
      <c r="Y1614" s="82" t="s">
        <v>28846</v>
      </c>
      <c r="AB1614" s="82" t="s">
        <v>28722</v>
      </c>
      <c r="AC1614" s="82">
        <v>4363</v>
      </c>
      <c r="AD1614" s="82" t="s">
        <v>36271</v>
      </c>
      <c r="AE1614" s="82" t="str">
        <f t="shared" si="105"/>
        <v>B18N</v>
      </c>
      <c r="AX1614" s="82" t="s">
        <v>28728</v>
      </c>
      <c r="AY1614" s="82">
        <v>4363</v>
      </c>
      <c r="AZ1614" s="82" t="s">
        <v>36271</v>
      </c>
      <c r="BA1614" s="82" t="str">
        <f>AX1614&amp;AZ1614</f>
        <v>C18N</v>
      </c>
      <c r="BK1614" s="82" t="s">
        <v>28735</v>
      </c>
      <c r="BL1614" s="82">
        <v>4363</v>
      </c>
      <c r="BM1614" s="82" t="s">
        <v>36271</v>
      </c>
      <c r="BN1614" s="82" t="str">
        <f t="shared" si="106"/>
        <v>D18N</v>
      </c>
      <c r="BV1614" s="82" t="s">
        <v>28742</v>
      </c>
      <c r="BW1614" s="82">
        <v>4363</v>
      </c>
      <c r="BX1614" s="82" t="s">
        <v>36271</v>
      </c>
      <c r="BY1614" s="82" t="str">
        <f t="shared" si="107"/>
        <v>E18N</v>
      </c>
    </row>
    <row r="1615" spans="20:77" ht="13.5" customHeight="1">
      <c r="T1615" s="82" t="s">
        <v>28714</v>
      </c>
      <c r="U1615" s="82">
        <v>4364</v>
      </c>
      <c r="V1615" s="82" t="s">
        <v>36272</v>
      </c>
      <c r="W1615" s="82" t="str">
        <f t="shared" si="104"/>
        <v>A18O</v>
      </c>
      <c r="Y1615" s="82" t="s">
        <v>28846</v>
      </c>
      <c r="AB1615" s="82" t="s">
        <v>28722</v>
      </c>
      <c r="AC1615" s="82">
        <v>4364</v>
      </c>
      <c r="AD1615" s="82" t="s">
        <v>36272</v>
      </c>
      <c r="AE1615" s="82" t="str">
        <f t="shared" si="105"/>
        <v>B18O</v>
      </c>
      <c r="AX1615" s="82" t="s">
        <v>28728</v>
      </c>
      <c r="AY1615" s="82">
        <v>4364</v>
      </c>
      <c r="AZ1615" s="82" t="s">
        <v>36272</v>
      </c>
      <c r="BA1615" s="82" t="str">
        <f>AX1615&amp;AZ1615</f>
        <v>C18O</v>
      </c>
      <c r="BK1615" s="82" t="s">
        <v>28735</v>
      </c>
      <c r="BL1615" s="82">
        <v>4364</v>
      </c>
      <c r="BM1615" s="82" t="s">
        <v>36272</v>
      </c>
      <c r="BN1615" s="82" t="str">
        <f t="shared" si="106"/>
        <v>D18O</v>
      </c>
      <c r="BV1615" s="82" t="s">
        <v>28742</v>
      </c>
      <c r="BW1615" s="82">
        <v>4364</v>
      </c>
      <c r="BX1615" s="82" t="s">
        <v>36272</v>
      </c>
      <c r="BY1615" s="82" t="str">
        <f t="shared" si="107"/>
        <v>E18O</v>
      </c>
    </row>
    <row r="1616" spans="20:77" ht="13.5" customHeight="1">
      <c r="T1616" s="82" t="s">
        <v>28714</v>
      </c>
      <c r="U1616" s="82">
        <v>4365</v>
      </c>
      <c r="V1616" s="82" t="s">
        <v>36273</v>
      </c>
      <c r="W1616" s="82" t="str">
        <f t="shared" si="104"/>
        <v>A18P</v>
      </c>
      <c r="Y1616" s="82" t="s">
        <v>28846</v>
      </c>
      <c r="AB1616" s="82" t="s">
        <v>28722</v>
      </c>
      <c r="AC1616" s="82">
        <v>4365</v>
      </c>
      <c r="AD1616" s="82" t="s">
        <v>36273</v>
      </c>
      <c r="AE1616" s="82" t="str">
        <f t="shared" si="105"/>
        <v>B18P</v>
      </c>
      <c r="AX1616" s="82" t="s">
        <v>28728</v>
      </c>
      <c r="AY1616" s="82">
        <v>4365</v>
      </c>
      <c r="AZ1616" s="82" t="s">
        <v>36273</v>
      </c>
      <c r="BA1616" s="82" t="str">
        <f>AX1616&amp;AZ1616</f>
        <v>C18P</v>
      </c>
      <c r="BK1616" s="82" t="s">
        <v>28735</v>
      </c>
      <c r="BL1616" s="82">
        <v>4365</v>
      </c>
      <c r="BM1616" s="82" t="s">
        <v>36273</v>
      </c>
      <c r="BN1616" s="82" t="str">
        <f t="shared" si="106"/>
        <v>D18P</v>
      </c>
      <c r="BV1616" s="82" t="s">
        <v>28742</v>
      </c>
      <c r="BW1616" s="82">
        <v>4365</v>
      </c>
      <c r="BX1616" s="82" t="s">
        <v>36273</v>
      </c>
      <c r="BY1616" s="82" t="str">
        <f t="shared" si="107"/>
        <v>E18P</v>
      </c>
    </row>
    <row r="1617" spans="20:77" ht="13.5" customHeight="1">
      <c r="T1617" s="82" t="s">
        <v>28714</v>
      </c>
      <c r="U1617" s="82">
        <v>4366</v>
      </c>
      <c r="V1617" s="82" t="s">
        <v>36274</v>
      </c>
      <c r="W1617" s="82" t="str">
        <f t="shared" si="104"/>
        <v>A18Q</v>
      </c>
      <c r="Y1617" s="82" t="s">
        <v>28846</v>
      </c>
      <c r="AB1617" s="82" t="s">
        <v>28722</v>
      </c>
      <c r="AC1617" s="82">
        <v>4366</v>
      </c>
      <c r="AD1617" s="82" t="s">
        <v>36274</v>
      </c>
      <c r="AE1617" s="82" t="str">
        <f t="shared" si="105"/>
        <v>B18Q</v>
      </c>
      <c r="AX1617" s="82" t="s">
        <v>28728</v>
      </c>
      <c r="AY1617" s="82">
        <v>4366</v>
      </c>
      <c r="AZ1617" s="82" t="s">
        <v>36274</v>
      </c>
      <c r="BA1617" s="82" t="str">
        <f>AX1617&amp;AZ1617</f>
        <v>C18Q</v>
      </c>
      <c r="BK1617" s="82" t="s">
        <v>28735</v>
      </c>
      <c r="BL1617" s="82">
        <v>4366</v>
      </c>
      <c r="BM1617" s="82" t="s">
        <v>36274</v>
      </c>
      <c r="BN1617" s="82" t="str">
        <f t="shared" si="106"/>
        <v>D18Q</v>
      </c>
      <c r="BV1617" s="82" t="s">
        <v>28742</v>
      </c>
      <c r="BW1617" s="82">
        <v>4366</v>
      </c>
      <c r="BX1617" s="82" t="s">
        <v>36274</v>
      </c>
      <c r="BY1617" s="82" t="str">
        <f t="shared" si="107"/>
        <v>E18Q</v>
      </c>
    </row>
    <row r="1618" spans="20:77" ht="13.5" customHeight="1">
      <c r="T1618" s="82" t="s">
        <v>28714</v>
      </c>
      <c r="U1618" s="82">
        <v>4367</v>
      </c>
      <c r="V1618" s="82" t="s">
        <v>36275</v>
      </c>
      <c r="W1618" s="82" t="str">
        <f t="shared" si="104"/>
        <v>A18R</v>
      </c>
      <c r="Y1618" s="82" t="s">
        <v>28846</v>
      </c>
      <c r="AB1618" s="82" t="s">
        <v>28722</v>
      </c>
      <c r="AC1618" s="82">
        <v>4367</v>
      </c>
      <c r="AD1618" s="82" t="s">
        <v>36275</v>
      </c>
      <c r="AE1618" s="82" t="str">
        <f t="shared" si="105"/>
        <v>B18R</v>
      </c>
      <c r="AX1618" s="82" t="s">
        <v>28728</v>
      </c>
      <c r="AY1618" s="82">
        <v>4367</v>
      </c>
      <c r="AZ1618" s="82" t="s">
        <v>36275</v>
      </c>
      <c r="BA1618" s="82" t="str">
        <f>AX1618&amp;AZ1618</f>
        <v>C18R</v>
      </c>
      <c r="BK1618" s="82" t="s">
        <v>28735</v>
      </c>
      <c r="BL1618" s="82">
        <v>4367</v>
      </c>
      <c r="BM1618" s="82" t="s">
        <v>36275</v>
      </c>
      <c r="BN1618" s="82" t="str">
        <f t="shared" si="106"/>
        <v>D18R</v>
      </c>
      <c r="BV1618" s="82" t="s">
        <v>28742</v>
      </c>
      <c r="BW1618" s="82">
        <v>4367</v>
      </c>
      <c r="BX1618" s="82" t="s">
        <v>36275</v>
      </c>
      <c r="BY1618" s="82" t="str">
        <f t="shared" si="107"/>
        <v>E18R</v>
      </c>
    </row>
    <row r="1619" spans="20:77" ht="13.5" customHeight="1">
      <c r="T1619" s="82" t="s">
        <v>28714</v>
      </c>
      <c r="U1619" s="82">
        <v>4368</v>
      </c>
      <c r="V1619" s="82" t="s">
        <v>36276</v>
      </c>
      <c r="W1619" s="82" t="str">
        <f t="shared" si="104"/>
        <v>A18S</v>
      </c>
      <c r="Y1619" s="82" t="s">
        <v>28846</v>
      </c>
      <c r="AB1619" s="82" t="s">
        <v>28722</v>
      </c>
      <c r="AC1619" s="82">
        <v>4368</v>
      </c>
      <c r="AD1619" s="82" t="s">
        <v>36276</v>
      </c>
      <c r="AE1619" s="82" t="str">
        <f t="shared" si="105"/>
        <v>B18S</v>
      </c>
      <c r="AX1619" s="82" t="s">
        <v>28728</v>
      </c>
      <c r="AY1619" s="82">
        <v>4368</v>
      </c>
      <c r="AZ1619" s="82" t="s">
        <v>36276</v>
      </c>
      <c r="BA1619" s="82" t="str">
        <f>AX1619&amp;AZ1619</f>
        <v>C18S</v>
      </c>
      <c r="BK1619" s="82" t="s">
        <v>28735</v>
      </c>
      <c r="BL1619" s="82">
        <v>4368</v>
      </c>
      <c r="BM1619" s="82" t="s">
        <v>36276</v>
      </c>
      <c r="BN1619" s="82" t="str">
        <f t="shared" si="106"/>
        <v>D18S</v>
      </c>
      <c r="BV1619" s="82" t="s">
        <v>28742</v>
      </c>
      <c r="BW1619" s="82">
        <v>4368</v>
      </c>
      <c r="BX1619" s="82" t="s">
        <v>36276</v>
      </c>
      <c r="BY1619" s="82" t="str">
        <f t="shared" si="107"/>
        <v>E18S</v>
      </c>
    </row>
    <row r="1620" spans="20:77" ht="13.5" customHeight="1">
      <c r="T1620" s="82" t="s">
        <v>28714</v>
      </c>
      <c r="U1620" s="82">
        <v>4369</v>
      </c>
      <c r="V1620" s="82" t="s">
        <v>36277</v>
      </c>
      <c r="W1620" s="82" t="str">
        <f t="shared" si="104"/>
        <v>A18T</v>
      </c>
      <c r="Y1620" s="82" t="s">
        <v>28846</v>
      </c>
      <c r="AB1620" s="82" t="s">
        <v>28722</v>
      </c>
      <c r="AC1620" s="82">
        <v>4369</v>
      </c>
      <c r="AD1620" s="82" t="s">
        <v>36277</v>
      </c>
      <c r="AE1620" s="82" t="str">
        <f t="shared" si="105"/>
        <v>B18T</v>
      </c>
      <c r="AX1620" s="82" t="s">
        <v>28728</v>
      </c>
      <c r="AY1620" s="82">
        <v>4369</v>
      </c>
      <c r="AZ1620" s="82" t="s">
        <v>36277</v>
      </c>
      <c r="BA1620" s="82" t="str">
        <f>AX1620&amp;AZ1620</f>
        <v>C18T</v>
      </c>
      <c r="BK1620" s="82" t="s">
        <v>28735</v>
      </c>
      <c r="BL1620" s="82">
        <v>4369</v>
      </c>
      <c r="BM1620" s="82" t="s">
        <v>36277</v>
      </c>
      <c r="BN1620" s="82" t="str">
        <f t="shared" si="106"/>
        <v>D18T</v>
      </c>
      <c r="BV1620" s="82" t="s">
        <v>28742</v>
      </c>
      <c r="BW1620" s="82">
        <v>4369</v>
      </c>
      <c r="BX1620" s="82" t="s">
        <v>36277</v>
      </c>
      <c r="BY1620" s="82" t="str">
        <f t="shared" si="107"/>
        <v>E18T</v>
      </c>
    </row>
    <row r="1621" spans="20:77" ht="13.5" customHeight="1">
      <c r="T1621" s="82" t="s">
        <v>28714</v>
      </c>
      <c r="U1621" s="82">
        <v>4370</v>
      </c>
      <c r="V1621" s="82" t="s">
        <v>36278</v>
      </c>
      <c r="W1621" s="82" t="str">
        <f t="shared" si="104"/>
        <v>A18U</v>
      </c>
      <c r="Y1621" s="82" t="s">
        <v>28846</v>
      </c>
      <c r="AB1621" s="82" t="s">
        <v>28722</v>
      </c>
      <c r="AC1621" s="82">
        <v>4370</v>
      </c>
      <c r="AD1621" s="82" t="s">
        <v>36278</v>
      </c>
      <c r="AE1621" s="82" t="str">
        <f t="shared" si="105"/>
        <v>B18U</v>
      </c>
      <c r="AX1621" s="82" t="s">
        <v>28728</v>
      </c>
      <c r="AY1621" s="82">
        <v>4370</v>
      </c>
      <c r="AZ1621" s="82" t="s">
        <v>36278</v>
      </c>
      <c r="BA1621" s="82" t="str">
        <f>AX1621&amp;AZ1621</f>
        <v>C18U</v>
      </c>
      <c r="BK1621" s="82" t="s">
        <v>28735</v>
      </c>
      <c r="BL1621" s="82">
        <v>4370</v>
      </c>
      <c r="BM1621" s="82" t="s">
        <v>36278</v>
      </c>
      <c r="BN1621" s="82" t="str">
        <f t="shared" si="106"/>
        <v>D18U</v>
      </c>
      <c r="BV1621" s="82" t="s">
        <v>28742</v>
      </c>
      <c r="BW1621" s="82">
        <v>4370</v>
      </c>
      <c r="BX1621" s="82" t="s">
        <v>36278</v>
      </c>
      <c r="BY1621" s="82" t="str">
        <f t="shared" si="107"/>
        <v>E18U</v>
      </c>
    </row>
    <row r="1622" spans="20:77" ht="13.5" customHeight="1">
      <c r="T1622" s="82" t="s">
        <v>28714</v>
      </c>
      <c r="U1622" s="82">
        <v>4371</v>
      </c>
      <c r="V1622" s="82" t="s">
        <v>36279</v>
      </c>
      <c r="W1622" s="82" t="str">
        <f t="shared" si="104"/>
        <v>A18V</v>
      </c>
      <c r="Y1622" s="82" t="s">
        <v>28846</v>
      </c>
      <c r="AB1622" s="82" t="s">
        <v>28722</v>
      </c>
      <c r="AC1622" s="82">
        <v>4371</v>
      </c>
      <c r="AD1622" s="82" t="s">
        <v>36279</v>
      </c>
      <c r="AE1622" s="82" t="str">
        <f t="shared" si="105"/>
        <v>B18V</v>
      </c>
      <c r="AX1622" s="82" t="s">
        <v>28728</v>
      </c>
      <c r="AY1622" s="82">
        <v>4371</v>
      </c>
      <c r="AZ1622" s="82" t="s">
        <v>36279</v>
      </c>
      <c r="BA1622" s="82" t="str">
        <f>AX1622&amp;AZ1622</f>
        <v>C18V</v>
      </c>
      <c r="BK1622" s="82" t="s">
        <v>28735</v>
      </c>
      <c r="BL1622" s="82">
        <v>4371</v>
      </c>
      <c r="BM1622" s="82" t="s">
        <v>36279</v>
      </c>
      <c r="BN1622" s="82" t="str">
        <f t="shared" si="106"/>
        <v>D18V</v>
      </c>
      <c r="BV1622" s="82" t="s">
        <v>28742</v>
      </c>
      <c r="BW1622" s="82">
        <v>4371</v>
      </c>
      <c r="BX1622" s="82" t="s">
        <v>36279</v>
      </c>
      <c r="BY1622" s="82" t="str">
        <f t="shared" si="107"/>
        <v>E18V</v>
      </c>
    </row>
    <row r="1623" spans="20:77" ht="13.5" customHeight="1">
      <c r="T1623" s="82" t="s">
        <v>28714</v>
      </c>
      <c r="U1623" s="82">
        <v>4372</v>
      </c>
      <c r="V1623" s="82" t="s">
        <v>36280</v>
      </c>
      <c r="W1623" s="82" t="str">
        <f t="shared" si="104"/>
        <v>A18W</v>
      </c>
      <c r="Y1623" s="82" t="s">
        <v>28846</v>
      </c>
      <c r="AB1623" s="82" t="s">
        <v>28722</v>
      </c>
      <c r="AC1623" s="82">
        <v>4372</v>
      </c>
      <c r="AD1623" s="82" t="s">
        <v>36280</v>
      </c>
      <c r="AE1623" s="82" t="str">
        <f t="shared" si="105"/>
        <v>B18W</v>
      </c>
      <c r="AX1623" s="82" t="s">
        <v>28728</v>
      </c>
      <c r="AY1623" s="82">
        <v>4372</v>
      </c>
      <c r="AZ1623" s="82" t="s">
        <v>36280</v>
      </c>
      <c r="BA1623" s="82" t="str">
        <f>AX1623&amp;AZ1623</f>
        <v>C18W</v>
      </c>
      <c r="BK1623" s="82" t="s">
        <v>28735</v>
      </c>
      <c r="BL1623" s="82">
        <v>4372</v>
      </c>
      <c r="BM1623" s="82" t="s">
        <v>36280</v>
      </c>
      <c r="BN1623" s="82" t="str">
        <f t="shared" si="106"/>
        <v>D18W</v>
      </c>
      <c r="BV1623" s="82" t="s">
        <v>28742</v>
      </c>
      <c r="BW1623" s="82">
        <v>4372</v>
      </c>
      <c r="BX1623" s="82" t="s">
        <v>36280</v>
      </c>
      <c r="BY1623" s="82" t="str">
        <f t="shared" si="107"/>
        <v>E18W</v>
      </c>
    </row>
    <row r="1624" spans="20:77" ht="13.5" customHeight="1">
      <c r="T1624" s="82" t="s">
        <v>28714</v>
      </c>
      <c r="U1624" s="82">
        <v>4373</v>
      </c>
      <c r="V1624" s="82" t="s">
        <v>36281</v>
      </c>
      <c r="W1624" s="82" t="str">
        <f t="shared" si="104"/>
        <v>A18X</v>
      </c>
      <c r="Y1624" s="82" t="s">
        <v>28846</v>
      </c>
      <c r="AB1624" s="82" t="s">
        <v>28722</v>
      </c>
      <c r="AC1624" s="82">
        <v>4373</v>
      </c>
      <c r="AD1624" s="82" t="s">
        <v>36281</v>
      </c>
      <c r="AE1624" s="82" t="str">
        <f t="shared" si="105"/>
        <v>B18X</v>
      </c>
      <c r="AX1624" s="82" t="s">
        <v>28728</v>
      </c>
      <c r="AY1624" s="82">
        <v>4373</v>
      </c>
      <c r="AZ1624" s="82" t="s">
        <v>36281</v>
      </c>
      <c r="BA1624" s="82" t="str">
        <f>AX1624&amp;AZ1624</f>
        <v>C18X</v>
      </c>
      <c r="BK1624" s="82" t="s">
        <v>28735</v>
      </c>
      <c r="BL1624" s="82">
        <v>4373</v>
      </c>
      <c r="BM1624" s="82" t="s">
        <v>36281</v>
      </c>
      <c r="BN1624" s="82" t="str">
        <f t="shared" si="106"/>
        <v>D18X</v>
      </c>
      <c r="BV1624" s="82" t="s">
        <v>28742</v>
      </c>
      <c r="BW1624" s="82">
        <v>4373</v>
      </c>
      <c r="BX1624" s="82" t="s">
        <v>36281</v>
      </c>
      <c r="BY1624" s="82" t="str">
        <f t="shared" si="107"/>
        <v>E18X</v>
      </c>
    </row>
    <row r="1625" spans="20:77" ht="13.5" customHeight="1">
      <c r="T1625" s="82" t="s">
        <v>28714</v>
      </c>
      <c r="U1625" s="82">
        <v>4374</v>
      </c>
      <c r="V1625" s="82" t="s">
        <v>36282</v>
      </c>
      <c r="W1625" s="82" t="str">
        <f t="shared" si="104"/>
        <v>A18Y</v>
      </c>
      <c r="Y1625" s="82" t="s">
        <v>28846</v>
      </c>
      <c r="AB1625" s="82" t="s">
        <v>28722</v>
      </c>
      <c r="AC1625" s="82">
        <v>4374</v>
      </c>
      <c r="AD1625" s="82" t="s">
        <v>36282</v>
      </c>
      <c r="AE1625" s="82" t="str">
        <f t="shared" si="105"/>
        <v>B18Y</v>
      </c>
      <c r="AX1625" s="82" t="s">
        <v>28728</v>
      </c>
      <c r="AY1625" s="82">
        <v>4374</v>
      </c>
      <c r="AZ1625" s="82" t="s">
        <v>36282</v>
      </c>
      <c r="BA1625" s="82" t="str">
        <f>AX1625&amp;AZ1625</f>
        <v>C18Y</v>
      </c>
      <c r="BK1625" s="82" t="s">
        <v>28735</v>
      </c>
      <c r="BL1625" s="82">
        <v>4374</v>
      </c>
      <c r="BM1625" s="82" t="s">
        <v>36282</v>
      </c>
      <c r="BN1625" s="82" t="str">
        <f t="shared" si="106"/>
        <v>D18Y</v>
      </c>
      <c r="BV1625" s="82" t="s">
        <v>28742</v>
      </c>
      <c r="BW1625" s="82">
        <v>4374</v>
      </c>
      <c r="BX1625" s="82" t="s">
        <v>36282</v>
      </c>
      <c r="BY1625" s="82" t="str">
        <f t="shared" si="107"/>
        <v>E18Y</v>
      </c>
    </row>
    <row r="1626" spans="20:77" ht="13.5" customHeight="1">
      <c r="T1626" s="82" t="s">
        <v>28714</v>
      </c>
      <c r="U1626" s="82">
        <v>4375</v>
      </c>
      <c r="V1626" s="82" t="s">
        <v>36283</v>
      </c>
      <c r="W1626" s="82" t="str">
        <f t="shared" si="104"/>
        <v>A18Z</v>
      </c>
      <c r="Y1626" s="82" t="s">
        <v>28846</v>
      </c>
      <c r="AB1626" s="82" t="s">
        <v>28722</v>
      </c>
      <c r="AC1626" s="82">
        <v>4375</v>
      </c>
      <c r="AD1626" s="82" t="s">
        <v>36283</v>
      </c>
      <c r="AE1626" s="82" t="str">
        <f t="shared" si="105"/>
        <v>B18Z</v>
      </c>
      <c r="AX1626" s="82" t="s">
        <v>28728</v>
      </c>
      <c r="AY1626" s="82">
        <v>4375</v>
      </c>
      <c r="AZ1626" s="82" t="s">
        <v>36283</v>
      </c>
      <c r="BA1626" s="82" t="str">
        <f>AX1626&amp;AZ1626</f>
        <v>C18Z</v>
      </c>
      <c r="BK1626" s="82" t="s">
        <v>28735</v>
      </c>
      <c r="BL1626" s="82">
        <v>4375</v>
      </c>
      <c r="BM1626" s="82" t="s">
        <v>36283</v>
      </c>
      <c r="BN1626" s="82" t="str">
        <f t="shared" si="106"/>
        <v>D18Z</v>
      </c>
      <c r="BV1626" s="82" t="s">
        <v>28742</v>
      </c>
      <c r="BW1626" s="82">
        <v>4375</v>
      </c>
      <c r="BX1626" s="82" t="s">
        <v>36283</v>
      </c>
      <c r="BY1626" s="82" t="str">
        <f t="shared" si="107"/>
        <v>E18Z</v>
      </c>
    </row>
    <row r="1627" spans="20:77" ht="13.5" customHeight="1">
      <c r="T1627" s="82" t="s">
        <v>28714</v>
      </c>
      <c r="U1627" s="82">
        <v>4402</v>
      </c>
      <c r="V1627" s="82" t="s">
        <v>36284</v>
      </c>
      <c r="W1627" s="82" t="str">
        <f t="shared" si="104"/>
        <v>A190</v>
      </c>
      <c r="Y1627" s="82" t="s">
        <v>28846</v>
      </c>
      <c r="AB1627" s="82" t="s">
        <v>28722</v>
      </c>
      <c r="AC1627" s="82">
        <v>4402</v>
      </c>
      <c r="AD1627" s="82" t="s">
        <v>36284</v>
      </c>
      <c r="AE1627" s="82" t="str">
        <f t="shared" si="105"/>
        <v>B190</v>
      </c>
      <c r="AX1627" s="82" t="s">
        <v>28728</v>
      </c>
      <c r="AY1627" s="82">
        <v>4402</v>
      </c>
      <c r="AZ1627" s="82" t="s">
        <v>36284</v>
      </c>
      <c r="BA1627" s="82" t="str">
        <f>AX1627&amp;AZ1627</f>
        <v>C190</v>
      </c>
      <c r="BK1627" s="82" t="s">
        <v>28735</v>
      </c>
      <c r="BL1627" s="82">
        <v>4402</v>
      </c>
      <c r="BM1627" s="82" t="s">
        <v>36284</v>
      </c>
      <c r="BN1627" s="82" t="str">
        <f t="shared" si="106"/>
        <v>D190</v>
      </c>
      <c r="BV1627" s="82" t="s">
        <v>28742</v>
      </c>
      <c r="BW1627" s="82">
        <v>4402</v>
      </c>
      <c r="BX1627" s="82" t="s">
        <v>36284</v>
      </c>
      <c r="BY1627" s="82" t="str">
        <f t="shared" si="107"/>
        <v>E190</v>
      </c>
    </row>
    <row r="1628" spans="20:77" ht="13.5" customHeight="1">
      <c r="T1628" s="82" t="s">
        <v>28714</v>
      </c>
      <c r="U1628" s="82">
        <v>4403</v>
      </c>
      <c r="V1628" s="82" t="s">
        <v>36285</v>
      </c>
      <c r="W1628" s="82" t="str">
        <f t="shared" si="104"/>
        <v>A191</v>
      </c>
      <c r="Y1628" s="82" t="s">
        <v>28846</v>
      </c>
      <c r="AB1628" s="82" t="s">
        <v>28722</v>
      </c>
      <c r="AC1628" s="82">
        <v>4403</v>
      </c>
      <c r="AD1628" s="82" t="s">
        <v>36285</v>
      </c>
      <c r="AE1628" s="82" t="str">
        <f t="shared" si="105"/>
        <v>B191</v>
      </c>
      <c r="AX1628" s="82" t="s">
        <v>28728</v>
      </c>
      <c r="AY1628" s="82">
        <v>4403</v>
      </c>
      <c r="AZ1628" s="82" t="s">
        <v>36285</v>
      </c>
      <c r="BA1628" s="82" t="str">
        <f>AX1628&amp;AZ1628</f>
        <v>C191</v>
      </c>
      <c r="BK1628" s="82" t="s">
        <v>28735</v>
      </c>
      <c r="BL1628" s="82">
        <v>4403</v>
      </c>
      <c r="BM1628" s="82" t="s">
        <v>36285</v>
      </c>
      <c r="BN1628" s="82" t="str">
        <f t="shared" si="106"/>
        <v>D191</v>
      </c>
      <c r="BV1628" s="82" t="s">
        <v>28742</v>
      </c>
      <c r="BW1628" s="82">
        <v>4403</v>
      </c>
      <c r="BX1628" s="82" t="s">
        <v>36285</v>
      </c>
      <c r="BY1628" s="82" t="str">
        <f t="shared" si="107"/>
        <v>E191</v>
      </c>
    </row>
    <row r="1629" spans="20:77" ht="13.5" customHeight="1">
      <c r="T1629" s="82" t="s">
        <v>28714</v>
      </c>
      <c r="U1629" s="82">
        <v>4404</v>
      </c>
      <c r="V1629" s="82" t="s">
        <v>36286</v>
      </c>
      <c r="W1629" s="82" t="str">
        <f t="shared" si="104"/>
        <v>A192</v>
      </c>
      <c r="Y1629" s="82" t="s">
        <v>28846</v>
      </c>
      <c r="AB1629" s="82" t="s">
        <v>28722</v>
      </c>
      <c r="AC1629" s="82">
        <v>4404</v>
      </c>
      <c r="AD1629" s="82" t="s">
        <v>36286</v>
      </c>
      <c r="AE1629" s="82" t="str">
        <f t="shared" si="105"/>
        <v>B192</v>
      </c>
      <c r="AX1629" s="82" t="s">
        <v>28728</v>
      </c>
      <c r="AY1629" s="82">
        <v>4404</v>
      </c>
      <c r="AZ1629" s="82" t="s">
        <v>36286</v>
      </c>
      <c r="BA1629" s="82" t="str">
        <f>AX1629&amp;AZ1629</f>
        <v>C192</v>
      </c>
      <c r="BK1629" s="82" t="s">
        <v>28735</v>
      </c>
      <c r="BL1629" s="82">
        <v>4404</v>
      </c>
      <c r="BM1629" s="82" t="s">
        <v>36286</v>
      </c>
      <c r="BN1629" s="82" t="str">
        <f t="shared" si="106"/>
        <v>D192</v>
      </c>
      <c r="BV1629" s="82" t="s">
        <v>28742</v>
      </c>
      <c r="BW1629" s="82">
        <v>4404</v>
      </c>
      <c r="BX1629" s="82" t="s">
        <v>36286</v>
      </c>
      <c r="BY1629" s="82" t="str">
        <f t="shared" si="107"/>
        <v>E192</v>
      </c>
    </row>
    <row r="1630" spans="20:77" ht="13.5" customHeight="1">
      <c r="T1630" s="82" t="s">
        <v>28714</v>
      </c>
      <c r="U1630" s="82">
        <v>4405</v>
      </c>
      <c r="V1630" s="82" t="s">
        <v>36287</v>
      </c>
      <c r="W1630" s="82" t="str">
        <f t="shared" si="104"/>
        <v>A193</v>
      </c>
      <c r="Y1630" s="82" t="s">
        <v>28846</v>
      </c>
      <c r="AB1630" s="82" t="s">
        <v>28722</v>
      </c>
      <c r="AC1630" s="82">
        <v>4405</v>
      </c>
      <c r="AD1630" s="82" t="s">
        <v>36287</v>
      </c>
      <c r="AE1630" s="82" t="str">
        <f t="shared" si="105"/>
        <v>B193</v>
      </c>
      <c r="AX1630" s="82" t="s">
        <v>28728</v>
      </c>
      <c r="AY1630" s="82">
        <v>4405</v>
      </c>
      <c r="AZ1630" s="82" t="s">
        <v>36287</v>
      </c>
      <c r="BA1630" s="82" t="str">
        <f>AX1630&amp;AZ1630</f>
        <v>C193</v>
      </c>
      <c r="BK1630" s="82" t="s">
        <v>28735</v>
      </c>
      <c r="BL1630" s="82">
        <v>4405</v>
      </c>
      <c r="BM1630" s="82" t="s">
        <v>36287</v>
      </c>
      <c r="BN1630" s="82" t="str">
        <f t="shared" si="106"/>
        <v>D193</v>
      </c>
      <c r="BV1630" s="82" t="s">
        <v>28742</v>
      </c>
      <c r="BW1630" s="82">
        <v>4405</v>
      </c>
      <c r="BX1630" s="82" t="s">
        <v>36287</v>
      </c>
      <c r="BY1630" s="82" t="str">
        <f t="shared" si="107"/>
        <v>E193</v>
      </c>
    </row>
    <row r="1631" spans="20:77" ht="13.5" customHeight="1">
      <c r="T1631" s="82" t="s">
        <v>28714</v>
      </c>
      <c r="U1631" s="82">
        <v>4406</v>
      </c>
      <c r="V1631" s="82" t="s">
        <v>36288</v>
      </c>
      <c r="W1631" s="82" t="str">
        <f t="shared" si="104"/>
        <v>A194</v>
      </c>
      <c r="Y1631" s="82" t="s">
        <v>28846</v>
      </c>
      <c r="AB1631" s="82" t="s">
        <v>28722</v>
      </c>
      <c r="AC1631" s="82">
        <v>4406</v>
      </c>
      <c r="AD1631" s="82" t="s">
        <v>36288</v>
      </c>
      <c r="AE1631" s="82" t="str">
        <f t="shared" si="105"/>
        <v>B194</v>
      </c>
      <c r="AX1631" s="82" t="s">
        <v>28728</v>
      </c>
      <c r="AY1631" s="82">
        <v>4406</v>
      </c>
      <c r="AZ1631" s="82" t="s">
        <v>36288</v>
      </c>
      <c r="BA1631" s="82" t="str">
        <f>AX1631&amp;AZ1631</f>
        <v>C194</v>
      </c>
      <c r="BK1631" s="82" t="s">
        <v>28735</v>
      </c>
      <c r="BL1631" s="82">
        <v>4406</v>
      </c>
      <c r="BM1631" s="82" t="s">
        <v>36288</v>
      </c>
      <c r="BN1631" s="82" t="str">
        <f t="shared" si="106"/>
        <v>D194</v>
      </c>
      <c r="BV1631" s="82" t="s">
        <v>28742</v>
      </c>
      <c r="BW1631" s="82">
        <v>4406</v>
      </c>
      <c r="BX1631" s="82" t="s">
        <v>36288</v>
      </c>
      <c r="BY1631" s="82" t="str">
        <f t="shared" si="107"/>
        <v>E194</v>
      </c>
    </row>
    <row r="1632" spans="20:77" ht="13.5" customHeight="1">
      <c r="T1632" s="82" t="s">
        <v>28714</v>
      </c>
      <c r="U1632" s="82">
        <v>4407</v>
      </c>
      <c r="V1632" s="82" t="s">
        <v>36289</v>
      </c>
      <c r="W1632" s="82" t="str">
        <f t="shared" si="104"/>
        <v>A195</v>
      </c>
      <c r="Y1632" s="82" t="s">
        <v>28846</v>
      </c>
      <c r="AB1632" s="82" t="s">
        <v>28722</v>
      </c>
      <c r="AC1632" s="82">
        <v>4407</v>
      </c>
      <c r="AD1632" s="82" t="s">
        <v>36289</v>
      </c>
      <c r="AE1632" s="82" t="str">
        <f t="shared" si="105"/>
        <v>B195</v>
      </c>
      <c r="AX1632" s="82" t="s">
        <v>28728</v>
      </c>
      <c r="AY1632" s="82">
        <v>4407</v>
      </c>
      <c r="AZ1632" s="82" t="s">
        <v>36289</v>
      </c>
      <c r="BA1632" s="82" t="str">
        <f>AX1632&amp;AZ1632</f>
        <v>C195</v>
      </c>
      <c r="BK1632" s="82" t="s">
        <v>28735</v>
      </c>
      <c r="BL1632" s="82">
        <v>4407</v>
      </c>
      <c r="BM1632" s="82" t="s">
        <v>36289</v>
      </c>
      <c r="BN1632" s="82" t="str">
        <f t="shared" si="106"/>
        <v>D195</v>
      </c>
      <c r="BV1632" s="82" t="s">
        <v>28742</v>
      </c>
      <c r="BW1632" s="82">
        <v>4407</v>
      </c>
      <c r="BX1632" s="82" t="s">
        <v>36289</v>
      </c>
      <c r="BY1632" s="82" t="str">
        <f t="shared" si="107"/>
        <v>E195</v>
      </c>
    </row>
    <row r="1633" spans="20:77" ht="13.5" customHeight="1">
      <c r="T1633" s="82" t="s">
        <v>28714</v>
      </c>
      <c r="U1633" s="82">
        <v>4408</v>
      </c>
      <c r="V1633" s="82" t="s">
        <v>36290</v>
      </c>
      <c r="W1633" s="82" t="str">
        <f t="shared" si="104"/>
        <v>A196</v>
      </c>
      <c r="Y1633" s="82" t="s">
        <v>28846</v>
      </c>
      <c r="AB1633" s="82" t="s">
        <v>28722</v>
      </c>
      <c r="AC1633" s="82">
        <v>4408</v>
      </c>
      <c r="AD1633" s="82" t="s">
        <v>36290</v>
      </c>
      <c r="AE1633" s="82" t="str">
        <f t="shared" si="105"/>
        <v>B196</v>
      </c>
      <c r="AX1633" s="82" t="s">
        <v>28728</v>
      </c>
      <c r="AY1633" s="82">
        <v>4408</v>
      </c>
      <c r="AZ1633" s="82" t="s">
        <v>36290</v>
      </c>
      <c r="BA1633" s="82" t="str">
        <f>AX1633&amp;AZ1633</f>
        <v>C196</v>
      </c>
      <c r="BK1633" s="82" t="s">
        <v>28735</v>
      </c>
      <c r="BL1633" s="82">
        <v>4408</v>
      </c>
      <c r="BM1633" s="82" t="s">
        <v>36290</v>
      </c>
      <c r="BN1633" s="82" t="str">
        <f t="shared" si="106"/>
        <v>D196</v>
      </c>
      <c r="BV1633" s="82" t="s">
        <v>28742</v>
      </c>
      <c r="BW1633" s="82">
        <v>4408</v>
      </c>
      <c r="BX1633" s="82" t="s">
        <v>36290</v>
      </c>
      <c r="BY1633" s="82" t="str">
        <f t="shared" si="107"/>
        <v>E196</v>
      </c>
    </row>
    <row r="1634" spans="20:77" ht="13.5" customHeight="1">
      <c r="T1634" s="82" t="s">
        <v>28714</v>
      </c>
      <c r="U1634" s="82">
        <v>4409</v>
      </c>
      <c r="V1634" s="82" t="s">
        <v>36291</v>
      </c>
      <c r="W1634" s="82" t="str">
        <f t="shared" si="104"/>
        <v>A197</v>
      </c>
      <c r="Y1634" s="82" t="s">
        <v>28846</v>
      </c>
      <c r="AB1634" s="82" t="s">
        <v>28722</v>
      </c>
      <c r="AC1634" s="82">
        <v>4409</v>
      </c>
      <c r="AD1634" s="82" t="s">
        <v>36291</v>
      </c>
      <c r="AE1634" s="82" t="str">
        <f t="shared" si="105"/>
        <v>B197</v>
      </c>
      <c r="AX1634" s="82" t="s">
        <v>28728</v>
      </c>
      <c r="AY1634" s="82">
        <v>4409</v>
      </c>
      <c r="AZ1634" s="82" t="s">
        <v>36291</v>
      </c>
      <c r="BA1634" s="82" t="str">
        <f>AX1634&amp;AZ1634</f>
        <v>C197</v>
      </c>
      <c r="BK1634" s="82" t="s">
        <v>28735</v>
      </c>
      <c r="BL1634" s="82">
        <v>4409</v>
      </c>
      <c r="BM1634" s="82" t="s">
        <v>36291</v>
      </c>
      <c r="BN1634" s="82" t="str">
        <f t="shared" si="106"/>
        <v>D197</v>
      </c>
      <c r="BV1634" s="82" t="s">
        <v>28742</v>
      </c>
      <c r="BW1634" s="82">
        <v>4409</v>
      </c>
      <c r="BX1634" s="82" t="s">
        <v>36291</v>
      </c>
      <c r="BY1634" s="82" t="str">
        <f t="shared" si="107"/>
        <v>E197</v>
      </c>
    </row>
    <row r="1635" spans="20:77" ht="13.5" customHeight="1">
      <c r="T1635" s="82" t="s">
        <v>28714</v>
      </c>
      <c r="U1635" s="82">
        <v>4410</v>
      </c>
      <c r="V1635" s="82" t="s">
        <v>36292</v>
      </c>
      <c r="W1635" s="82" t="str">
        <f t="shared" si="104"/>
        <v>A198</v>
      </c>
      <c r="Y1635" s="82" t="s">
        <v>28846</v>
      </c>
      <c r="AB1635" s="82" t="s">
        <v>28722</v>
      </c>
      <c r="AC1635" s="82">
        <v>4410</v>
      </c>
      <c r="AD1635" s="82" t="s">
        <v>36292</v>
      </c>
      <c r="AE1635" s="82" t="str">
        <f t="shared" si="105"/>
        <v>B198</v>
      </c>
      <c r="AX1635" s="82" t="s">
        <v>28728</v>
      </c>
      <c r="AY1635" s="82">
        <v>4410</v>
      </c>
      <c r="AZ1635" s="82" t="s">
        <v>36292</v>
      </c>
      <c r="BA1635" s="82" t="str">
        <f>AX1635&amp;AZ1635</f>
        <v>C198</v>
      </c>
      <c r="BK1635" s="82" t="s">
        <v>28735</v>
      </c>
      <c r="BL1635" s="82">
        <v>4410</v>
      </c>
      <c r="BM1635" s="82" t="s">
        <v>36292</v>
      </c>
      <c r="BN1635" s="82" t="str">
        <f t="shared" si="106"/>
        <v>D198</v>
      </c>
      <c r="BV1635" s="82" t="s">
        <v>28742</v>
      </c>
      <c r="BW1635" s="82">
        <v>4410</v>
      </c>
      <c r="BX1635" s="82" t="s">
        <v>36292</v>
      </c>
      <c r="BY1635" s="82" t="str">
        <f t="shared" si="107"/>
        <v>E198</v>
      </c>
    </row>
    <row r="1636" spans="20:77" ht="13.5" customHeight="1">
      <c r="T1636" s="82" t="s">
        <v>28714</v>
      </c>
      <c r="U1636" s="82">
        <v>4411</v>
      </c>
      <c r="V1636" s="82" t="s">
        <v>36293</v>
      </c>
      <c r="W1636" s="82" t="str">
        <f t="shared" si="104"/>
        <v>A199</v>
      </c>
      <c r="Y1636" s="82" t="s">
        <v>28846</v>
      </c>
      <c r="AB1636" s="82" t="s">
        <v>28722</v>
      </c>
      <c r="AC1636" s="82">
        <v>4411</v>
      </c>
      <c r="AD1636" s="82" t="s">
        <v>36293</v>
      </c>
      <c r="AE1636" s="82" t="str">
        <f t="shared" si="105"/>
        <v>B199</v>
      </c>
      <c r="AX1636" s="82" t="s">
        <v>28728</v>
      </c>
      <c r="AY1636" s="82">
        <v>4411</v>
      </c>
      <c r="AZ1636" s="82" t="s">
        <v>36293</v>
      </c>
      <c r="BA1636" s="82" t="str">
        <f>AX1636&amp;AZ1636</f>
        <v>C199</v>
      </c>
      <c r="BK1636" s="82" t="s">
        <v>28735</v>
      </c>
      <c r="BL1636" s="82">
        <v>4411</v>
      </c>
      <c r="BM1636" s="82" t="s">
        <v>36293</v>
      </c>
      <c r="BN1636" s="82" t="str">
        <f t="shared" si="106"/>
        <v>D199</v>
      </c>
      <c r="BV1636" s="82" t="s">
        <v>28742</v>
      </c>
      <c r="BW1636" s="82">
        <v>4411</v>
      </c>
      <c r="BX1636" s="82" t="s">
        <v>36293</v>
      </c>
      <c r="BY1636" s="82" t="str">
        <f t="shared" si="107"/>
        <v>E199</v>
      </c>
    </row>
    <row r="1637" spans="20:77" ht="13.5" customHeight="1">
      <c r="T1637" s="82" t="s">
        <v>28714</v>
      </c>
      <c r="U1637" s="82">
        <v>4412</v>
      </c>
      <c r="V1637" s="82" t="s">
        <v>36294</v>
      </c>
      <c r="W1637" s="82" t="str">
        <f t="shared" si="104"/>
        <v>A19A</v>
      </c>
      <c r="Y1637" s="82" t="s">
        <v>28846</v>
      </c>
      <c r="AB1637" s="82" t="s">
        <v>28722</v>
      </c>
      <c r="AC1637" s="82">
        <v>4412</v>
      </c>
      <c r="AD1637" s="82" t="s">
        <v>36294</v>
      </c>
      <c r="AE1637" s="82" t="str">
        <f t="shared" si="105"/>
        <v>B19A</v>
      </c>
      <c r="AX1637" s="82" t="s">
        <v>28728</v>
      </c>
      <c r="AY1637" s="82">
        <v>4412</v>
      </c>
      <c r="AZ1637" s="82" t="s">
        <v>36294</v>
      </c>
      <c r="BA1637" s="82" t="str">
        <f>AX1637&amp;AZ1637</f>
        <v>C19A</v>
      </c>
      <c r="BK1637" s="82" t="s">
        <v>28735</v>
      </c>
      <c r="BL1637" s="82">
        <v>4412</v>
      </c>
      <c r="BM1637" s="82" t="s">
        <v>36294</v>
      </c>
      <c r="BN1637" s="82" t="str">
        <f t="shared" si="106"/>
        <v>D19A</v>
      </c>
      <c r="BV1637" s="82" t="s">
        <v>28742</v>
      </c>
      <c r="BW1637" s="82">
        <v>4412</v>
      </c>
      <c r="BX1637" s="82" t="s">
        <v>36294</v>
      </c>
      <c r="BY1637" s="82" t="str">
        <f t="shared" si="107"/>
        <v>E19A</v>
      </c>
    </row>
    <row r="1638" spans="20:77" ht="13.5" customHeight="1">
      <c r="T1638" s="82" t="s">
        <v>28714</v>
      </c>
      <c r="U1638" s="82">
        <v>4413</v>
      </c>
      <c r="V1638" s="82" t="s">
        <v>36295</v>
      </c>
      <c r="W1638" s="82" t="str">
        <f t="shared" si="104"/>
        <v>A19B</v>
      </c>
      <c r="Y1638" s="82" t="s">
        <v>28846</v>
      </c>
      <c r="AB1638" s="82" t="s">
        <v>28722</v>
      </c>
      <c r="AC1638" s="82">
        <v>4413</v>
      </c>
      <c r="AD1638" s="82" t="s">
        <v>36295</v>
      </c>
      <c r="AE1638" s="82" t="str">
        <f t="shared" si="105"/>
        <v>B19B</v>
      </c>
      <c r="AX1638" s="82" t="s">
        <v>28728</v>
      </c>
      <c r="AY1638" s="82">
        <v>4413</v>
      </c>
      <c r="AZ1638" s="82" t="s">
        <v>36295</v>
      </c>
      <c r="BA1638" s="82" t="str">
        <f>AX1638&amp;AZ1638</f>
        <v>C19B</v>
      </c>
      <c r="BK1638" s="82" t="s">
        <v>28735</v>
      </c>
      <c r="BL1638" s="82">
        <v>4413</v>
      </c>
      <c r="BM1638" s="82" t="s">
        <v>36295</v>
      </c>
      <c r="BN1638" s="82" t="str">
        <f t="shared" si="106"/>
        <v>D19B</v>
      </c>
      <c r="BV1638" s="82" t="s">
        <v>28742</v>
      </c>
      <c r="BW1638" s="82">
        <v>4413</v>
      </c>
      <c r="BX1638" s="82" t="s">
        <v>36295</v>
      </c>
      <c r="BY1638" s="82" t="str">
        <f t="shared" si="107"/>
        <v>E19B</v>
      </c>
    </row>
    <row r="1639" spans="20:77" ht="13.5" customHeight="1">
      <c r="T1639" s="82" t="s">
        <v>28714</v>
      </c>
      <c r="U1639" s="82">
        <v>4414</v>
      </c>
      <c r="V1639" s="82" t="s">
        <v>36296</v>
      </c>
      <c r="W1639" s="82" t="str">
        <f t="shared" si="104"/>
        <v>A19C</v>
      </c>
      <c r="Y1639" s="82" t="s">
        <v>28846</v>
      </c>
      <c r="AB1639" s="82" t="s">
        <v>28722</v>
      </c>
      <c r="AC1639" s="82">
        <v>4414</v>
      </c>
      <c r="AD1639" s="82" t="s">
        <v>36296</v>
      </c>
      <c r="AE1639" s="82" t="str">
        <f t="shared" si="105"/>
        <v>B19C</v>
      </c>
      <c r="AX1639" s="82" t="s">
        <v>28728</v>
      </c>
      <c r="AY1639" s="82">
        <v>4414</v>
      </c>
      <c r="AZ1639" s="82" t="s">
        <v>36296</v>
      </c>
      <c r="BA1639" s="82" t="str">
        <f>AX1639&amp;AZ1639</f>
        <v>C19C</v>
      </c>
      <c r="BK1639" s="82" t="s">
        <v>28735</v>
      </c>
      <c r="BL1639" s="82">
        <v>4414</v>
      </c>
      <c r="BM1639" s="82" t="s">
        <v>36296</v>
      </c>
      <c r="BN1639" s="82" t="str">
        <f t="shared" si="106"/>
        <v>D19C</v>
      </c>
      <c r="BV1639" s="82" t="s">
        <v>28742</v>
      </c>
      <c r="BW1639" s="82">
        <v>4414</v>
      </c>
      <c r="BX1639" s="82" t="s">
        <v>36296</v>
      </c>
      <c r="BY1639" s="82" t="str">
        <f t="shared" si="107"/>
        <v>E19C</v>
      </c>
    </row>
    <row r="1640" spans="20:77" ht="13.5" customHeight="1">
      <c r="T1640" s="82" t="s">
        <v>28714</v>
      </c>
      <c r="U1640" s="82">
        <v>4415</v>
      </c>
      <c r="V1640" s="82" t="s">
        <v>36297</v>
      </c>
      <c r="W1640" s="82" t="str">
        <f t="shared" si="104"/>
        <v>A19D</v>
      </c>
      <c r="Y1640" s="82" t="s">
        <v>28846</v>
      </c>
      <c r="AB1640" s="82" t="s">
        <v>28722</v>
      </c>
      <c r="AC1640" s="82">
        <v>4415</v>
      </c>
      <c r="AD1640" s="82" t="s">
        <v>36297</v>
      </c>
      <c r="AE1640" s="82" t="str">
        <f t="shared" si="105"/>
        <v>B19D</v>
      </c>
      <c r="AX1640" s="82" t="s">
        <v>28728</v>
      </c>
      <c r="AY1640" s="82">
        <v>4415</v>
      </c>
      <c r="AZ1640" s="82" t="s">
        <v>36297</v>
      </c>
      <c r="BA1640" s="82" t="str">
        <f>AX1640&amp;AZ1640</f>
        <v>C19D</v>
      </c>
      <c r="BK1640" s="82" t="s">
        <v>28735</v>
      </c>
      <c r="BL1640" s="82">
        <v>4415</v>
      </c>
      <c r="BM1640" s="82" t="s">
        <v>36297</v>
      </c>
      <c r="BN1640" s="82" t="str">
        <f t="shared" si="106"/>
        <v>D19D</v>
      </c>
      <c r="BV1640" s="82" t="s">
        <v>28742</v>
      </c>
      <c r="BW1640" s="82">
        <v>4415</v>
      </c>
      <c r="BX1640" s="82" t="s">
        <v>36297</v>
      </c>
      <c r="BY1640" s="82" t="str">
        <f t="shared" si="107"/>
        <v>E19D</v>
      </c>
    </row>
    <row r="1641" spans="20:77" ht="13.5" customHeight="1">
      <c r="T1641" s="82" t="s">
        <v>28714</v>
      </c>
      <c r="U1641" s="82">
        <v>4416</v>
      </c>
      <c r="V1641" s="82" t="s">
        <v>36298</v>
      </c>
      <c r="W1641" s="82" t="str">
        <f t="shared" si="104"/>
        <v>A19E</v>
      </c>
      <c r="Y1641" s="82" t="s">
        <v>28846</v>
      </c>
      <c r="AB1641" s="82" t="s">
        <v>28722</v>
      </c>
      <c r="AC1641" s="82">
        <v>4416</v>
      </c>
      <c r="AD1641" s="82" t="s">
        <v>36298</v>
      </c>
      <c r="AE1641" s="82" t="str">
        <f t="shared" si="105"/>
        <v>B19E</v>
      </c>
      <c r="AX1641" s="82" t="s">
        <v>28728</v>
      </c>
      <c r="AY1641" s="82">
        <v>4416</v>
      </c>
      <c r="AZ1641" s="82" t="s">
        <v>36298</v>
      </c>
      <c r="BA1641" s="82" t="str">
        <f>AX1641&amp;AZ1641</f>
        <v>C19E</v>
      </c>
      <c r="BK1641" s="82" t="s">
        <v>28735</v>
      </c>
      <c r="BL1641" s="82">
        <v>4416</v>
      </c>
      <c r="BM1641" s="82" t="s">
        <v>36298</v>
      </c>
      <c r="BN1641" s="82" t="str">
        <f t="shared" si="106"/>
        <v>D19E</v>
      </c>
      <c r="BV1641" s="82" t="s">
        <v>28742</v>
      </c>
      <c r="BW1641" s="82">
        <v>4416</v>
      </c>
      <c r="BX1641" s="82" t="s">
        <v>36298</v>
      </c>
      <c r="BY1641" s="82" t="str">
        <f t="shared" si="107"/>
        <v>E19E</v>
      </c>
    </row>
    <row r="1642" spans="20:77" ht="13.5" customHeight="1">
      <c r="T1642" s="82" t="s">
        <v>28714</v>
      </c>
      <c r="U1642" s="82">
        <v>4417</v>
      </c>
      <c r="V1642" s="82" t="s">
        <v>36299</v>
      </c>
      <c r="W1642" s="82" t="str">
        <f t="shared" si="104"/>
        <v>A19F</v>
      </c>
      <c r="Y1642" s="82" t="s">
        <v>28846</v>
      </c>
      <c r="AB1642" s="82" t="s">
        <v>28722</v>
      </c>
      <c r="AC1642" s="82">
        <v>4417</v>
      </c>
      <c r="AD1642" s="82" t="s">
        <v>36299</v>
      </c>
      <c r="AE1642" s="82" t="str">
        <f t="shared" si="105"/>
        <v>B19F</v>
      </c>
      <c r="AX1642" s="82" t="s">
        <v>28728</v>
      </c>
      <c r="AY1642" s="82">
        <v>4417</v>
      </c>
      <c r="AZ1642" s="82" t="s">
        <v>36299</v>
      </c>
      <c r="BA1642" s="82" t="str">
        <f>AX1642&amp;AZ1642</f>
        <v>C19F</v>
      </c>
      <c r="BK1642" s="82" t="s">
        <v>28735</v>
      </c>
      <c r="BL1642" s="82">
        <v>4417</v>
      </c>
      <c r="BM1642" s="82" t="s">
        <v>36299</v>
      </c>
      <c r="BN1642" s="82" t="str">
        <f t="shared" si="106"/>
        <v>D19F</v>
      </c>
      <c r="BV1642" s="82" t="s">
        <v>28742</v>
      </c>
      <c r="BW1642" s="82">
        <v>4417</v>
      </c>
      <c r="BX1642" s="82" t="s">
        <v>36299</v>
      </c>
      <c r="BY1642" s="82" t="str">
        <f t="shared" si="107"/>
        <v>E19F</v>
      </c>
    </row>
    <row r="1643" spans="20:77" ht="13.5" customHeight="1">
      <c r="T1643" s="82" t="s">
        <v>28714</v>
      </c>
      <c r="U1643" s="82">
        <v>4418</v>
      </c>
      <c r="V1643" s="82" t="s">
        <v>36300</v>
      </c>
      <c r="W1643" s="82" t="str">
        <f t="shared" si="104"/>
        <v>A19G</v>
      </c>
      <c r="Y1643" s="82" t="s">
        <v>28846</v>
      </c>
      <c r="AB1643" s="82" t="s">
        <v>28722</v>
      </c>
      <c r="AC1643" s="82">
        <v>4418</v>
      </c>
      <c r="AD1643" s="82" t="s">
        <v>36300</v>
      </c>
      <c r="AE1643" s="82" t="str">
        <f t="shared" si="105"/>
        <v>B19G</v>
      </c>
      <c r="AX1643" s="82" t="s">
        <v>28728</v>
      </c>
      <c r="AY1643" s="82">
        <v>4418</v>
      </c>
      <c r="AZ1643" s="82" t="s">
        <v>36300</v>
      </c>
      <c r="BA1643" s="82" t="str">
        <f>AX1643&amp;AZ1643</f>
        <v>C19G</v>
      </c>
      <c r="BK1643" s="82" t="s">
        <v>28735</v>
      </c>
      <c r="BL1643" s="82">
        <v>4418</v>
      </c>
      <c r="BM1643" s="82" t="s">
        <v>36300</v>
      </c>
      <c r="BN1643" s="82" t="str">
        <f t="shared" si="106"/>
        <v>D19G</v>
      </c>
      <c r="BV1643" s="82" t="s">
        <v>28742</v>
      </c>
      <c r="BW1643" s="82">
        <v>4418</v>
      </c>
      <c r="BX1643" s="82" t="s">
        <v>36300</v>
      </c>
      <c r="BY1643" s="82" t="str">
        <f t="shared" si="107"/>
        <v>E19G</v>
      </c>
    </row>
    <row r="1644" spans="20:77" ht="13.5" customHeight="1">
      <c r="T1644" s="82" t="s">
        <v>28714</v>
      </c>
      <c r="U1644" s="82">
        <v>4419</v>
      </c>
      <c r="V1644" s="82" t="s">
        <v>36301</v>
      </c>
      <c r="W1644" s="82" t="str">
        <f t="shared" si="104"/>
        <v>A19H</v>
      </c>
      <c r="Y1644" s="82" t="s">
        <v>28846</v>
      </c>
      <c r="AB1644" s="82" t="s">
        <v>28722</v>
      </c>
      <c r="AC1644" s="82">
        <v>4419</v>
      </c>
      <c r="AD1644" s="82" t="s">
        <v>36301</v>
      </c>
      <c r="AE1644" s="82" t="str">
        <f t="shared" si="105"/>
        <v>B19H</v>
      </c>
      <c r="AX1644" s="82" t="s">
        <v>28728</v>
      </c>
      <c r="AY1644" s="82">
        <v>4419</v>
      </c>
      <c r="AZ1644" s="82" t="s">
        <v>36301</v>
      </c>
      <c r="BA1644" s="82" t="str">
        <f>AX1644&amp;AZ1644</f>
        <v>C19H</v>
      </c>
      <c r="BK1644" s="82" t="s">
        <v>28735</v>
      </c>
      <c r="BL1644" s="82">
        <v>4419</v>
      </c>
      <c r="BM1644" s="82" t="s">
        <v>36301</v>
      </c>
      <c r="BN1644" s="82" t="str">
        <f t="shared" si="106"/>
        <v>D19H</v>
      </c>
      <c r="BV1644" s="82" t="s">
        <v>28742</v>
      </c>
      <c r="BW1644" s="82">
        <v>4419</v>
      </c>
      <c r="BX1644" s="82" t="s">
        <v>36301</v>
      </c>
      <c r="BY1644" s="82" t="str">
        <f t="shared" si="107"/>
        <v>E19H</v>
      </c>
    </row>
    <row r="1645" spans="20:77" ht="13.5" customHeight="1">
      <c r="T1645" s="82" t="s">
        <v>28714</v>
      </c>
      <c r="U1645" s="82">
        <v>4420</v>
      </c>
      <c r="V1645" s="82" t="s">
        <v>36302</v>
      </c>
      <c r="W1645" s="82" t="str">
        <f t="shared" si="104"/>
        <v>A19I</v>
      </c>
      <c r="Y1645" s="82" t="s">
        <v>28846</v>
      </c>
      <c r="AB1645" s="82" t="s">
        <v>28722</v>
      </c>
      <c r="AC1645" s="82">
        <v>4420</v>
      </c>
      <c r="AD1645" s="82" t="s">
        <v>36302</v>
      </c>
      <c r="AE1645" s="82" t="str">
        <f t="shared" si="105"/>
        <v>B19I</v>
      </c>
      <c r="AX1645" s="82" t="s">
        <v>28728</v>
      </c>
      <c r="AY1645" s="82">
        <v>4420</v>
      </c>
      <c r="AZ1645" s="82" t="s">
        <v>36302</v>
      </c>
      <c r="BA1645" s="82" t="str">
        <f>AX1645&amp;AZ1645</f>
        <v>C19I</v>
      </c>
      <c r="BK1645" s="82" t="s">
        <v>28735</v>
      </c>
      <c r="BL1645" s="82">
        <v>4420</v>
      </c>
      <c r="BM1645" s="82" t="s">
        <v>36302</v>
      </c>
      <c r="BN1645" s="82" t="str">
        <f t="shared" si="106"/>
        <v>D19I</v>
      </c>
      <c r="BV1645" s="82" t="s">
        <v>28742</v>
      </c>
      <c r="BW1645" s="82">
        <v>4420</v>
      </c>
      <c r="BX1645" s="82" t="s">
        <v>36302</v>
      </c>
      <c r="BY1645" s="82" t="str">
        <f t="shared" si="107"/>
        <v>E19I</v>
      </c>
    </row>
    <row r="1646" spans="20:77" ht="13.5" customHeight="1">
      <c r="T1646" s="82" t="s">
        <v>28714</v>
      </c>
      <c r="U1646" s="82">
        <v>4421</v>
      </c>
      <c r="V1646" s="82" t="s">
        <v>36303</v>
      </c>
      <c r="W1646" s="82" t="str">
        <f t="shared" si="104"/>
        <v>A19J</v>
      </c>
      <c r="Y1646" s="82" t="s">
        <v>28846</v>
      </c>
      <c r="AB1646" s="82" t="s">
        <v>28722</v>
      </c>
      <c r="AC1646" s="82">
        <v>4421</v>
      </c>
      <c r="AD1646" s="82" t="s">
        <v>36303</v>
      </c>
      <c r="AE1646" s="82" t="str">
        <f t="shared" si="105"/>
        <v>B19J</v>
      </c>
      <c r="AX1646" s="82" t="s">
        <v>28728</v>
      </c>
      <c r="AY1646" s="82">
        <v>4421</v>
      </c>
      <c r="AZ1646" s="82" t="s">
        <v>36303</v>
      </c>
      <c r="BA1646" s="82" t="str">
        <f>AX1646&amp;AZ1646</f>
        <v>C19J</v>
      </c>
      <c r="BK1646" s="82" t="s">
        <v>28735</v>
      </c>
      <c r="BL1646" s="82">
        <v>4421</v>
      </c>
      <c r="BM1646" s="82" t="s">
        <v>36303</v>
      </c>
      <c r="BN1646" s="82" t="str">
        <f t="shared" si="106"/>
        <v>D19J</v>
      </c>
      <c r="BV1646" s="82" t="s">
        <v>28742</v>
      </c>
      <c r="BW1646" s="82">
        <v>4421</v>
      </c>
      <c r="BX1646" s="82" t="s">
        <v>36303</v>
      </c>
      <c r="BY1646" s="82" t="str">
        <f t="shared" si="107"/>
        <v>E19J</v>
      </c>
    </row>
    <row r="1647" spans="20:77" ht="13.5" customHeight="1">
      <c r="T1647" s="82" t="s">
        <v>28714</v>
      </c>
      <c r="U1647" s="82">
        <v>4422</v>
      </c>
      <c r="V1647" s="82" t="s">
        <v>36304</v>
      </c>
      <c r="W1647" s="82" t="str">
        <f t="shared" si="104"/>
        <v>A19K</v>
      </c>
      <c r="Y1647" s="82" t="s">
        <v>28846</v>
      </c>
      <c r="AB1647" s="82" t="s">
        <v>28722</v>
      </c>
      <c r="AC1647" s="82">
        <v>4422</v>
      </c>
      <c r="AD1647" s="82" t="s">
        <v>36304</v>
      </c>
      <c r="AE1647" s="82" t="str">
        <f t="shared" si="105"/>
        <v>B19K</v>
      </c>
      <c r="AX1647" s="82" t="s">
        <v>28728</v>
      </c>
      <c r="AY1647" s="82">
        <v>4422</v>
      </c>
      <c r="AZ1647" s="82" t="s">
        <v>36304</v>
      </c>
      <c r="BA1647" s="82" t="str">
        <f>AX1647&amp;AZ1647</f>
        <v>C19K</v>
      </c>
      <c r="BK1647" s="82" t="s">
        <v>28735</v>
      </c>
      <c r="BL1647" s="82">
        <v>4422</v>
      </c>
      <c r="BM1647" s="82" t="s">
        <v>36304</v>
      </c>
      <c r="BN1647" s="82" t="str">
        <f t="shared" si="106"/>
        <v>D19K</v>
      </c>
      <c r="BV1647" s="82" t="s">
        <v>28742</v>
      </c>
      <c r="BW1647" s="82">
        <v>4422</v>
      </c>
      <c r="BX1647" s="82" t="s">
        <v>36304</v>
      </c>
      <c r="BY1647" s="82" t="str">
        <f t="shared" si="107"/>
        <v>E19K</v>
      </c>
    </row>
    <row r="1648" spans="20:77" ht="13.5" customHeight="1">
      <c r="T1648" s="82" t="s">
        <v>28714</v>
      </c>
      <c r="U1648" s="82">
        <v>4423</v>
      </c>
      <c r="V1648" s="82" t="s">
        <v>36305</v>
      </c>
      <c r="W1648" s="82" t="str">
        <f t="shared" si="104"/>
        <v>A19L</v>
      </c>
      <c r="Y1648" s="82" t="s">
        <v>28846</v>
      </c>
      <c r="AB1648" s="82" t="s">
        <v>28722</v>
      </c>
      <c r="AC1648" s="82">
        <v>4423</v>
      </c>
      <c r="AD1648" s="82" t="s">
        <v>36305</v>
      </c>
      <c r="AE1648" s="82" t="str">
        <f t="shared" si="105"/>
        <v>B19L</v>
      </c>
      <c r="AX1648" s="82" t="s">
        <v>28728</v>
      </c>
      <c r="AY1648" s="82">
        <v>4423</v>
      </c>
      <c r="AZ1648" s="82" t="s">
        <v>36305</v>
      </c>
      <c r="BA1648" s="82" t="str">
        <f>AX1648&amp;AZ1648</f>
        <v>C19L</v>
      </c>
      <c r="BK1648" s="82" t="s">
        <v>28735</v>
      </c>
      <c r="BL1648" s="82">
        <v>4423</v>
      </c>
      <c r="BM1648" s="82" t="s">
        <v>36305</v>
      </c>
      <c r="BN1648" s="82" t="str">
        <f t="shared" si="106"/>
        <v>D19L</v>
      </c>
      <c r="BV1648" s="82" t="s">
        <v>28742</v>
      </c>
      <c r="BW1648" s="82">
        <v>4423</v>
      </c>
      <c r="BX1648" s="82" t="s">
        <v>36305</v>
      </c>
      <c r="BY1648" s="82" t="str">
        <f t="shared" si="107"/>
        <v>E19L</v>
      </c>
    </row>
    <row r="1649" spans="20:77" ht="13.5" customHeight="1">
      <c r="T1649" s="82" t="s">
        <v>28714</v>
      </c>
      <c r="U1649" s="82">
        <v>4424</v>
      </c>
      <c r="V1649" s="82" t="s">
        <v>36306</v>
      </c>
      <c r="W1649" s="82" t="str">
        <f t="shared" si="104"/>
        <v>A19M</v>
      </c>
      <c r="Y1649" s="82" t="s">
        <v>28846</v>
      </c>
      <c r="AB1649" s="82" t="s">
        <v>28722</v>
      </c>
      <c r="AC1649" s="82">
        <v>4424</v>
      </c>
      <c r="AD1649" s="82" t="s">
        <v>36306</v>
      </c>
      <c r="AE1649" s="82" t="str">
        <f t="shared" si="105"/>
        <v>B19M</v>
      </c>
      <c r="AX1649" s="82" t="s">
        <v>28728</v>
      </c>
      <c r="AY1649" s="82">
        <v>4424</v>
      </c>
      <c r="AZ1649" s="82" t="s">
        <v>36306</v>
      </c>
      <c r="BA1649" s="82" t="str">
        <f>AX1649&amp;AZ1649</f>
        <v>C19M</v>
      </c>
      <c r="BK1649" s="82" t="s">
        <v>28735</v>
      </c>
      <c r="BL1649" s="82">
        <v>4424</v>
      </c>
      <c r="BM1649" s="82" t="s">
        <v>36306</v>
      </c>
      <c r="BN1649" s="82" t="str">
        <f t="shared" si="106"/>
        <v>D19M</v>
      </c>
      <c r="BV1649" s="82" t="s">
        <v>28742</v>
      </c>
      <c r="BW1649" s="82">
        <v>4424</v>
      </c>
      <c r="BX1649" s="82" t="s">
        <v>36306</v>
      </c>
      <c r="BY1649" s="82" t="str">
        <f t="shared" si="107"/>
        <v>E19M</v>
      </c>
    </row>
    <row r="1650" spans="20:77" ht="13.5" customHeight="1">
      <c r="T1650" s="82" t="s">
        <v>28714</v>
      </c>
      <c r="U1650" s="82">
        <v>4425</v>
      </c>
      <c r="V1650" s="82" t="s">
        <v>36307</v>
      </c>
      <c r="W1650" s="82" t="str">
        <f t="shared" si="104"/>
        <v>A19N</v>
      </c>
      <c r="Y1650" s="82" t="s">
        <v>28846</v>
      </c>
      <c r="AB1650" s="82" t="s">
        <v>28722</v>
      </c>
      <c r="AC1650" s="82">
        <v>4425</v>
      </c>
      <c r="AD1650" s="82" t="s">
        <v>36307</v>
      </c>
      <c r="AE1650" s="82" t="str">
        <f t="shared" si="105"/>
        <v>B19N</v>
      </c>
      <c r="AX1650" s="82" t="s">
        <v>28728</v>
      </c>
      <c r="AY1650" s="82">
        <v>4425</v>
      </c>
      <c r="AZ1650" s="82" t="s">
        <v>36307</v>
      </c>
      <c r="BA1650" s="82" t="str">
        <f>AX1650&amp;AZ1650</f>
        <v>C19N</v>
      </c>
      <c r="BK1650" s="82" t="s">
        <v>28735</v>
      </c>
      <c r="BL1650" s="82">
        <v>4425</v>
      </c>
      <c r="BM1650" s="82" t="s">
        <v>36307</v>
      </c>
      <c r="BN1650" s="82" t="str">
        <f t="shared" si="106"/>
        <v>D19N</v>
      </c>
      <c r="BV1650" s="82" t="s">
        <v>28742</v>
      </c>
      <c r="BW1650" s="82">
        <v>4425</v>
      </c>
      <c r="BX1650" s="82" t="s">
        <v>36307</v>
      </c>
      <c r="BY1650" s="82" t="str">
        <f t="shared" si="107"/>
        <v>E19N</v>
      </c>
    </row>
    <row r="1651" spans="20:77" ht="13.5" customHeight="1">
      <c r="T1651" s="82" t="s">
        <v>28714</v>
      </c>
      <c r="U1651" s="82">
        <v>4426</v>
      </c>
      <c r="V1651" s="82" t="s">
        <v>36308</v>
      </c>
      <c r="W1651" s="82" t="str">
        <f t="shared" si="104"/>
        <v>A19O</v>
      </c>
      <c r="Y1651" s="82" t="s">
        <v>28846</v>
      </c>
      <c r="AB1651" s="82" t="s">
        <v>28722</v>
      </c>
      <c r="AC1651" s="82">
        <v>4426</v>
      </c>
      <c r="AD1651" s="82" t="s">
        <v>36308</v>
      </c>
      <c r="AE1651" s="82" t="str">
        <f t="shared" si="105"/>
        <v>B19O</v>
      </c>
      <c r="AX1651" s="82" t="s">
        <v>28728</v>
      </c>
      <c r="AY1651" s="82">
        <v>4426</v>
      </c>
      <c r="AZ1651" s="82" t="s">
        <v>36308</v>
      </c>
      <c r="BA1651" s="82" t="str">
        <f>AX1651&amp;AZ1651</f>
        <v>C19O</v>
      </c>
      <c r="BK1651" s="82" t="s">
        <v>28735</v>
      </c>
      <c r="BL1651" s="82">
        <v>4426</v>
      </c>
      <c r="BM1651" s="82" t="s">
        <v>36308</v>
      </c>
      <c r="BN1651" s="82" t="str">
        <f t="shared" si="106"/>
        <v>D19O</v>
      </c>
      <c r="BV1651" s="82" t="s">
        <v>28742</v>
      </c>
      <c r="BW1651" s="82">
        <v>4426</v>
      </c>
      <c r="BX1651" s="82" t="s">
        <v>36308</v>
      </c>
      <c r="BY1651" s="82" t="str">
        <f t="shared" si="107"/>
        <v>E19O</v>
      </c>
    </row>
    <row r="1652" spans="20:77" ht="13.5" customHeight="1">
      <c r="T1652" s="82" t="s">
        <v>28714</v>
      </c>
      <c r="U1652" s="82">
        <v>4427</v>
      </c>
      <c r="V1652" s="82" t="s">
        <v>36309</v>
      </c>
      <c r="W1652" s="82" t="str">
        <f t="shared" si="104"/>
        <v>A19P</v>
      </c>
      <c r="Y1652" s="82" t="s">
        <v>28846</v>
      </c>
      <c r="AB1652" s="82" t="s">
        <v>28722</v>
      </c>
      <c r="AC1652" s="82">
        <v>4427</v>
      </c>
      <c r="AD1652" s="82" t="s">
        <v>36309</v>
      </c>
      <c r="AE1652" s="82" t="str">
        <f t="shared" si="105"/>
        <v>B19P</v>
      </c>
      <c r="AX1652" s="82" t="s">
        <v>28728</v>
      </c>
      <c r="AY1652" s="82">
        <v>4427</v>
      </c>
      <c r="AZ1652" s="82" t="s">
        <v>36309</v>
      </c>
      <c r="BA1652" s="82" t="str">
        <f>AX1652&amp;AZ1652</f>
        <v>C19P</v>
      </c>
      <c r="BK1652" s="82" t="s">
        <v>28735</v>
      </c>
      <c r="BL1652" s="82">
        <v>4427</v>
      </c>
      <c r="BM1652" s="82" t="s">
        <v>36309</v>
      </c>
      <c r="BN1652" s="82" t="str">
        <f t="shared" si="106"/>
        <v>D19P</v>
      </c>
      <c r="BV1652" s="82" t="s">
        <v>28742</v>
      </c>
      <c r="BW1652" s="82">
        <v>4427</v>
      </c>
      <c r="BX1652" s="82" t="s">
        <v>36309</v>
      </c>
      <c r="BY1652" s="82" t="str">
        <f t="shared" si="107"/>
        <v>E19P</v>
      </c>
    </row>
    <row r="1653" spans="20:77" ht="13.5" customHeight="1">
      <c r="T1653" s="82" t="s">
        <v>28714</v>
      </c>
      <c r="U1653" s="82">
        <v>4428</v>
      </c>
      <c r="V1653" s="82" t="s">
        <v>36310</v>
      </c>
      <c r="W1653" s="82" t="str">
        <f t="shared" si="104"/>
        <v>A19Q</v>
      </c>
      <c r="Y1653" s="82" t="s">
        <v>28846</v>
      </c>
      <c r="AB1653" s="82" t="s">
        <v>28722</v>
      </c>
      <c r="AC1653" s="82">
        <v>4428</v>
      </c>
      <c r="AD1653" s="82" t="s">
        <v>36310</v>
      </c>
      <c r="AE1653" s="82" t="str">
        <f t="shared" si="105"/>
        <v>B19Q</v>
      </c>
      <c r="AX1653" s="82" t="s">
        <v>28728</v>
      </c>
      <c r="AY1653" s="82">
        <v>4428</v>
      </c>
      <c r="AZ1653" s="82" t="s">
        <v>36310</v>
      </c>
      <c r="BA1653" s="82" t="str">
        <f>AX1653&amp;AZ1653</f>
        <v>C19Q</v>
      </c>
      <c r="BK1653" s="82" t="s">
        <v>28735</v>
      </c>
      <c r="BL1653" s="82">
        <v>4428</v>
      </c>
      <c r="BM1653" s="82" t="s">
        <v>36310</v>
      </c>
      <c r="BN1653" s="82" t="str">
        <f t="shared" si="106"/>
        <v>D19Q</v>
      </c>
      <c r="BV1653" s="82" t="s">
        <v>28742</v>
      </c>
      <c r="BW1653" s="82">
        <v>4428</v>
      </c>
      <c r="BX1653" s="82" t="s">
        <v>36310</v>
      </c>
      <c r="BY1653" s="82" t="str">
        <f t="shared" si="107"/>
        <v>E19Q</v>
      </c>
    </row>
    <row r="1654" spans="20:77" ht="13.5" customHeight="1">
      <c r="T1654" s="82" t="s">
        <v>28714</v>
      </c>
      <c r="U1654" s="82">
        <v>4429</v>
      </c>
      <c r="V1654" s="82" t="s">
        <v>36311</v>
      </c>
      <c r="W1654" s="82" t="str">
        <f t="shared" si="104"/>
        <v>A19R</v>
      </c>
      <c r="Y1654" s="82" t="s">
        <v>28846</v>
      </c>
      <c r="AB1654" s="82" t="s">
        <v>28722</v>
      </c>
      <c r="AC1654" s="82">
        <v>4429</v>
      </c>
      <c r="AD1654" s="82" t="s">
        <v>36311</v>
      </c>
      <c r="AE1654" s="82" t="str">
        <f t="shared" si="105"/>
        <v>B19R</v>
      </c>
      <c r="AX1654" s="82" t="s">
        <v>28728</v>
      </c>
      <c r="AY1654" s="82">
        <v>4429</v>
      </c>
      <c r="AZ1654" s="82" t="s">
        <v>36311</v>
      </c>
      <c r="BA1654" s="82" t="str">
        <f>AX1654&amp;AZ1654</f>
        <v>C19R</v>
      </c>
      <c r="BK1654" s="82" t="s">
        <v>28735</v>
      </c>
      <c r="BL1654" s="82">
        <v>4429</v>
      </c>
      <c r="BM1654" s="82" t="s">
        <v>36311</v>
      </c>
      <c r="BN1654" s="82" t="str">
        <f t="shared" si="106"/>
        <v>D19R</v>
      </c>
      <c r="BV1654" s="82" t="s">
        <v>28742</v>
      </c>
      <c r="BW1654" s="82">
        <v>4429</v>
      </c>
      <c r="BX1654" s="82" t="s">
        <v>36311</v>
      </c>
      <c r="BY1654" s="82" t="str">
        <f t="shared" si="107"/>
        <v>E19R</v>
      </c>
    </row>
    <row r="1655" spans="20:77" ht="13.5" customHeight="1">
      <c r="T1655" s="82" t="s">
        <v>28714</v>
      </c>
      <c r="U1655" s="82">
        <v>4430</v>
      </c>
      <c r="V1655" s="82" t="s">
        <v>36312</v>
      </c>
      <c r="W1655" s="82" t="str">
        <f t="shared" si="104"/>
        <v>A19S</v>
      </c>
      <c r="Y1655" s="82" t="s">
        <v>28846</v>
      </c>
      <c r="AB1655" s="82" t="s">
        <v>28722</v>
      </c>
      <c r="AC1655" s="82">
        <v>4430</v>
      </c>
      <c r="AD1655" s="82" t="s">
        <v>36312</v>
      </c>
      <c r="AE1655" s="82" t="str">
        <f t="shared" si="105"/>
        <v>B19S</v>
      </c>
      <c r="AX1655" s="82" t="s">
        <v>28728</v>
      </c>
      <c r="AY1655" s="82">
        <v>4430</v>
      </c>
      <c r="AZ1655" s="82" t="s">
        <v>36312</v>
      </c>
      <c r="BA1655" s="82" t="str">
        <f>AX1655&amp;AZ1655</f>
        <v>C19S</v>
      </c>
      <c r="BK1655" s="82" t="s">
        <v>28735</v>
      </c>
      <c r="BL1655" s="82">
        <v>4430</v>
      </c>
      <c r="BM1655" s="82" t="s">
        <v>36312</v>
      </c>
      <c r="BN1655" s="82" t="str">
        <f t="shared" si="106"/>
        <v>D19S</v>
      </c>
      <c r="BV1655" s="82" t="s">
        <v>28742</v>
      </c>
      <c r="BW1655" s="82">
        <v>4430</v>
      </c>
      <c r="BX1655" s="82" t="s">
        <v>36312</v>
      </c>
      <c r="BY1655" s="82" t="str">
        <f t="shared" si="107"/>
        <v>E19S</v>
      </c>
    </row>
    <row r="1656" spans="20:77" ht="13.5" customHeight="1">
      <c r="T1656" s="82" t="s">
        <v>28714</v>
      </c>
      <c r="U1656" s="82">
        <v>4431</v>
      </c>
      <c r="V1656" s="82" t="s">
        <v>36313</v>
      </c>
      <c r="W1656" s="82" t="str">
        <f t="shared" si="104"/>
        <v>A19T</v>
      </c>
      <c r="Y1656" s="82" t="s">
        <v>28846</v>
      </c>
      <c r="AB1656" s="82" t="s">
        <v>28722</v>
      </c>
      <c r="AC1656" s="82">
        <v>4431</v>
      </c>
      <c r="AD1656" s="82" t="s">
        <v>36313</v>
      </c>
      <c r="AE1656" s="82" t="str">
        <f t="shared" si="105"/>
        <v>B19T</v>
      </c>
      <c r="AX1656" s="82" t="s">
        <v>28728</v>
      </c>
      <c r="AY1656" s="82">
        <v>4431</v>
      </c>
      <c r="AZ1656" s="82" t="s">
        <v>36313</v>
      </c>
      <c r="BA1656" s="82" t="str">
        <f>AX1656&amp;AZ1656</f>
        <v>C19T</v>
      </c>
      <c r="BK1656" s="82" t="s">
        <v>28735</v>
      </c>
      <c r="BL1656" s="82">
        <v>4431</v>
      </c>
      <c r="BM1656" s="82" t="s">
        <v>36313</v>
      </c>
      <c r="BN1656" s="82" t="str">
        <f t="shared" si="106"/>
        <v>D19T</v>
      </c>
      <c r="BV1656" s="82" t="s">
        <v>28742</v>
      </c>
      <c r="BW1656" s="82">
        <v>4431</v>
      </c>
      <c r="BX1656" s="82" t="s">
        <v>36313</v>
      </c>
      <c r="BY1656" s="82" t="str">
        <f t="shared" si="107"/>
        <v>E19T</v>
      </c>
    </row>
    <row r="1657" spans="20:77" ht="13.5" customHeight="1">
      <c r="T1657" s="82" t="s">
        <v>28714</v>
      </c>
      <c r="U1657" s="82">
        <v>4432</v>
      </c>
      <c r="V1657" s="82" t="s">
        <v>36314</v>
      </c>
      <c r="W1657" s="82" t="str">
        <f t="shared" si="104"/>
        <v>A19U</v>
      </c>
      <c r="Y1657" s="82" t="s">
        <v>28846</v>
      </c>
      <c r="AB1657" s="82" t="s">
        <v>28722</v>
      </c>
      <c r="AC1657" s="82">
        <v>4432</v>
      </c>
      <c r="AD1657" s="82" t="s">
        <v>36314</v>
      </c>
      <c r="AE1657" s="82" t="str">
        <f t="shared" si="105"/>
        <v>B19U</v>
      </c>
      <c r="AX1657" s="82" t="s">
        <v>28728</v>
      </c>
      <c r="AY1657" s="82">
        <v>4432</v>
      </c>
      <c r="AZ1657" s="82" t="s">
        <v>36314</v>
      </c>
      <c r="BA1657" s="82" t="str">
        <f>AX1657&amp;AZ1657</f>
        <v>C19U</v>
      </c>
      <c r="BK1657" s="82" t="s">
        <v>28735</v>
      </c>
      <c r="BL1657" s="82">
        <v>4432</v>
      </c>
      <c r="BM1657" s="82" t="s">
        <v>36314</v>
      </c>
      <c r="BN1657" s="82" t="str">
        <f t="shared" si="106"/>
        <v>D19U</v>
      </c>
      <c r="BV1657" s="82" t="s">
        <v>28742</v>
      </c>
      <c r="BW1657" s="82">
        <v>4432</v>
      </c>
      <c r="BX1657" s="82" t="s">
        <v>36314</v>
      </c>
      <c r="BY1657" s="82" t="str">
        <f t="shared" si="107"/>
        <v>E19U</v>
      </c>
    </row>
    <row r="1658" spans="20:77" ht="13.5" customHeight="1">
      <c r="T1658" s="82" t="s">
        <v>28714</v>
      </c>
      <c r="U1658" s="82">
        <v>4433</v>
      </c>
      <c r="V1658" s="82" t="s">
        <v>36315</v>
      </c>
      <c r="W1658" s="82" t="str">
        <f t="shared" si="104"/>
        <v>A19V</v>
      </c>
      <c r="Y1658" s="82" t="s">
        <v>28846</v>
      </c>
      <c r="AB1658" s="82" t="s">
        <v>28722</v>
      </c>
      <c r="AC1658" s="82">
        <v>4433</v>
      </c>
      <c r="AD1658" s="82" t="s">
        <v>36315</v>
      </c>
      <c r="AE1658" s="82" t="str">
        <f t="shared" si="105"/>
        <v>B19V</v>
      </c>
      <c r="AX1658" s="82" t="s">
        <v>28728</v>
      </c>
      <c r="AY1658" s="82">
        <v>4433</v>
      </c>
      <c r="AZ1658" s="82" t="s">
        <v>36315</v>
      </c>
      <c r="BA1658" s="82" t="str">
        <f>AX1658&amp;AZ1658</f>
        <v>C19V</v>
      </c>
      <c r="BK1658" s="82" t="s">
        <v>28735</v>
      </c>
      <c r="BL1658" s="82">
        <v>4433</v>
      </c>
      <c r="BM1658" s="82" t="s">
        <v>36315</v>
      </c>
      <c r="BN1658" s="82" t="str">
        <f t="shared" si="106"/>
        <v>D19V</v>
      </c>
      <c r="BV1658" s="82" t="s">
        <v>28742</v>
      </c>
      <c r="BW1658" s="82">
        <v>4433</v>
      </c>
      <c r="BX1658" s="82" t="s">
        <v>36315</v>
      </c>
      <c r="BY1658" s="82" t="str">
        <f t="shared" si="107"/>
        <v>E19V</v>
      </c>
    </row>
    <row r="1659" spans="20:77" ht="13.5" customHeight="1">
      <c r="T1659" s="82" t="s">
        <v>28714</v>
      </c>
      <c r="U1659" s="82">
        <v>4434</v>
      </c>
      <c r="V1659" s="82" t="s">
        <v>36316</v>
      </c>
      <c r="W1659" s="82" t="str">
        <f t="shared" si="104"/>
        <v>A19W</v>
      </c>
      <c r="Y1659" s="82" t="s">
        <v>28846</v>
      </c>
      <c r="AB1659" s="82" t="s">
        <v>28722</v>
      </c>
      <c r="AC1659" s="82">
        <v>4434</v>
      </c>
      <c r="AD1659" s="82" t="s">
        <v>36316</v>
      </c>
      <c r="AE1659" s="82" t="str">
        <f t="shared" si="105"/>
        <v>B19W</v>
      </c>
      <c r="AX1659" s="82" t="s">
        <v>28728</v>
      </c>
      <c r="AY1659" s="82">
        <v>4434</v>
      </c>
      <c r="AZ1659" s="82" t="s">
        <v>36316</v>
      </c>
      <c r="BA1659" s="82" t="str">
        <f>AX1659&amp;AZ1659</f>
        <v>C19W</v>
      </c>
      <c r="BK1659" s="82" t="s">
        <v>28735</v>
      </c>
      <c r="BL1659" s="82">
        <v>4434</v>
      </c>
      <c r="BM1659" s="82" t="s">
        <v>36316</v>
      </c>
      <c r="BN1659" s="82" t="str">
        <f t="shared" si="106"/>
        <v>D19W</v>
      </c>
      <c r="BV1659" s="82" t="s">
        <v>28742</v>
      </c>
      <c r="BW1659" s="82">
        <v>4434</v>
      </c>
      <c r="BX1659" s="82" t="s">
        <v>36316</v>
      </c>
      <c r="BY1659" s="82" t="str">
        <f t="shared" si="107"/>
        <v>E19W</v>
      </c>
    </row>
    <row r="1660" spans="20:77" ht="13.5" customHeight="1">
      <c r="T1660" s="82" t="s">
        <v>28714</v>
      </c>
      <c r="U1660" s="82">
        <v>4435</v>
      </c>
      <c r="V1660" s="82" t="s">
        <v>36317</v>
      </c>
      <c r="W1660" s="82" t="str">
        <f t="shared" si="104"/>
        <v>A19X</v>
      </c>
      <c r="Y1660" s="82" t="s">
        <v>28846</v>
      </c>
      <c r="AB1660" s="82" t="s">
        <v>28722</v>
      </c>
      <c r="AC1660" s="82">
        <v>4435</v>
      </c>
      <c r="AD1660" s="82" t="s">
        <v>36317</v>
      </c>
      <c r="AE1660" s="82" t="str">
        <f t="shared" si="105"/>
        <v>B19X</v>
      </c>
      <c r="AX1660" s="82" t="s">
        <v>28728</v>
      </c>
      <c r="AY1660" s="82">
        <v>4435</v>
      </c>
      <c r="AZ1660" s="82" t="s">
        <v>36317</v>
      </c>
      <c r="BA1660" s="82" t="str">
        <f>AX1660&amp;AZ1660</f>
        <v>C19X</v>
      </c>
      <c r="BK1660" s="82" t="s">
        <v>28735</v>
      </c>
      <c r="BL1660" s="82">
        <v>4435</v>
      </c>
      <c r="BM1660" s="82" t="s">
        <v>36317</v>
      </c>
      <c r="BN1660" s="82" t="str">
        <f t="shared" si="106"/>
        <v>D19X</v>
      </c>
      <c r="BV1660" s="82" t="s">
        <v>28742</v>
      </c>
      <c r="BW1660" s="82">
        <v>4435</v>
      </c>
      <c r="BX1660" s="82" t="s">
        <v>36317</v>
      </c>
      <c r="BY1660" s="82" t="str">
        <f t="shared" si="107"/>
        <v>E19X</v>
      </c>
    </row>
    <row r="1661" spans="20:77" ht="13.5" customHeight="1">
      <c r="T1661" s="82" t="s">
        <v>28714</v>
      </c>
      <c r="U1661" s="82">
        <v>4436</v>
      </c>
      <c r="V1661" s="82" t="s">
        <v>36318</v>
      </c>
      <c r="W1661" s="82" t="str">
        <f t="shared" si="104"/>
        <v>A19Y</v>
      </c>
      <c r="Y1661" s="82" t="s">
        <v>28846</v>
      </c>
      <c r="AB1661" s="82" t="s">
        <v>28722</v>
      </c>
      <c r="AC1661" s="82">
        <v>4436</v>
      </c>
      <c r="AD1661" s="82" t="s">
        <v>36318</v>
      </c>
      <c r="AE1661" s="82" t="str">
        <f t="shared" si="105"/>
        <v>B19Y</v>
      </c>
      <c r="AX1661" s="82" t="s">
        <v>28728</v>
      </c>
      <c r="AY1661" s="82">
        <v>4436</v>
      </c>
      <c r="AZ1661" s="82" t="s">
        <v>36318</v>
      </c>
      <c r="BA1661" s="82" t="str">
        <f>AX1661&amp;AZ1661</f>
        <v>C19Y</v>
      </c>
      <c r="BK1661" s="82" t="s">
        <v>28735</v>
      </c>
      <c r="BL1661" s="82">
        <v>4436</v>
      </c>
      <c r="BM1661" s="82" t="s">
        <v>36318</v>
      </c>
      <c r="BN1661" s="82" t="str">
        <f t="shared" si="106"/>
        <v>D19Y</v>
      </c>
      <c r="BV1661" s="82" t="s">
        <v>28742</v>
      </c>
      <c r="BW1661" s="82">
        <v>4436</v>
      </c>
      <c r="BX1661" s="82" t="s">
        <v>36318</v>
      </c>
      <c r="BY1661" s="82" t="str">
        <f t="shared" si="107"/>
        <v>E19Y</v>
      </c>
    </row>
    <row r="1662" spans="20:77" ht="13.5" customHeight="1">
      <c r="T1662" s="82" t="s">
        <v>28714</v>
      </c>
      <c r="U1662" s="82">
        <v>4437</v>
      </c>
      <c r="V1662" s="82" t="s">
        <v>36319</v>
      </c>
      <c r="W1662" s="82" t="str">
        <f t="shared" si="104"/>
        <v>A19Z</v>
      </c>
      <c r="Y1662" s="82" t="s">
        <v>28846</v>
      </c>
      <c r="AB1662" s="82" t="s">
        <v>28722</v>
      </c>
      <c r="AC1662" s="82">
        <v>4437</v>
      </c>
      <c r="AD1662" s="82" t="s">
        <v>36319</v>
      </c>
      <c r="AE1662" s="82" t="str">
        <f t="shared" si="105"/>
        <v>B19Z</v>
      </c>
      <c r="AX1662" s="82" t="s">
        <v>28728</v>
      </c>
      <c r="AY1662" s="82">
        <v>4437</v>
      </c>
      <c r="AZ1662" s="82" t="s">
        <v>36319</v>
      </c>
      <c r="BA1662" s="82" t="str">
        <f>AX1662&amp;AZ1662</f>
        <v>C19Z</v>
      </c>
      <c r="BK1662" s="82" t="s">
        <v>28735</v>
      </c>
      <c r="BL1662" s="82">
        <v>4437</v>
      </c>
      <c r="BM1662" s="82" t="s">
        <v>36319</v>
      </c>
      <c r="BN1662" s="82" t="str">
        <f t="shared" si="106"/>
        <v>D19Z</v>
      </c>
      <c r="BV1662" s="82" t="s">
        <v>28742</v>
      </c>
      <c r="BW1662" s="82">
        <v>4437</v>
      </c>
      <c r="BX1662" s="82" t="s">
        <v>36319</v>
      </c>
      <c r="BY1662" s="82" t="str">
        <f t="shared" si="107"/>
        <v>E19Z</v>
      </c>
    </row>
    <row r="1663" spans="20:77" ht="13.5" customHeight="1">
      <c r="T1663" s="82" t="s">
        <v>28714</v>
      </c>
      <c r="U1663" s="82">
        <v>4464</v>
      </c>
      <c r="V1663" s="82" t="s">
        <v>36320</v>
      </c>
      <c r="W1663" s="82" t="str">
        <f t="shared" si="104"/>
        <v>A1A0</v>
      </c>
      <c r="Y1663" s="82" t="s">
        <v>28846</v>
      </c>
      <c r="AB1663" s="82" t="s">
        <v>28722</v>
      </c>
      <c r="AC1663" s="82">
        <v>4464</v>
      </c>
      <c r="AD1663" s="82" t="s">
        <v>36320</v>
      </c>
      <c r="AE1663" s="82" t="str">
        <f t="shared" si="105"/>
        <v>B1A0</v>
      </c>
      <c r="AX1663" s="82" t="s">
        <v>28728</v>
      </c>
      <c r="AY1663" s="82">
        <v>4464</v>
      </c>
      <c r="AZ1663" s="82" t="s">
        <v>36320</v>
      </c>
      <c r="BA1663" s="82" t="str">
        <f>AX1663&amp;AZ1663</f>
        <v>C1A0</v>
      </c>
      <c r="BK1663" s="82" t="s">
        <v>28735</v>
      </c>
      <c r="BL1663" s="82">
        <v>4464</v>
      </c>
      <c r="BM1663" s="82" t="s">
        <v>36320</v>
      </c>
      <c r="BN1663" s="82" t="str">
        <f t="shared" si="106"/>
        <v>D1A0</v>
      </c>
      <c r="BV1663" s="82" t="s">
        <v>28742</v>
      </c>
      <c r="BW1663" s="82">
        <v>4464</v>
      </c>
      <c r="BX1663" s="82" t="s">
        <v>36320</v>
      </c>
      <c r="BY1663" s="82" t="str">
        <f t="shared" si="107"/>
        <v>E1A0</v>
      </c>
    </row>
    <row r="1664" spans="20:77" ht="13.5" customHeight="1">
      <c r="T1664" s="82" t="s">
        <v>28714</v>
      </c>
      <c r="U1664" s="82">
        <v>4465</v>
      </c>
      <c r="V1664" s="82" t="s">
        <v>36321</v>
      </c>
      <c r="W1664" s="82" t="str">
        <f t="shared" si="104"/>
        <v>A1A1</v>
      </c>
      <c r="Y1664" s="82" t="s">
        <v>28846</v>
      </c>
      <c r="AB1664" s="82" t="s">
        <v>28722</v>
      </c>
      <c r="AC1664" s="82">
        <v>4465</v>
      </c>
      <c r="AD1664" s="82" t="s">
        <v>36321</v>
      </c>
      <c r="AE1664" s="82" t="str">
        <f t="shared" si="105"/>
        <v>B1A1</v>
      </c>
      <c r="AX1664" s="82" t="s">
        <v>28728</v>
      </c>
      <c r="AY1664" s="82">
        <v>4465</v>
      </c>
      <c r="AZ1664" s="82" t="s">
        <v>36321</v>
      </c>
      <c r="BA1664" s="82" t="str">
        <f>AX1664&amp;AZ1664</f>
        <v>C1A1</v>
      </c>
      <c r="BK1664" s="82" t="s">
        <v>28735</v>
      </c>
      <c r="BL1664" s="82">
        <v>4465</v>
      </c>
      <c r="BM1664" s="82" t="s">
        <v>36321</v>
      </c>
      <c r="BN1664" s="82" t="str">
        <f t="shared" si="106"/>
        <v>D1A1</v>
      </c>
      <c r="BV1664" s="82" t="s">
        <v>28742</v>
      </c>
      <c r="BW1664" s="82">
        <v>4465</v>
      </c>
      <c r="BX1664" s="82" t="s">
        <v>36321</v>
      </c>
      <c r="BY1664" s="82" t="str">
        <f t="shared" si="107"/>
        <v>E1A1</v>
      </c>
    </row>
    <row r="1665" spans="20:77" ht="13.5" customHeight="1">
      <c r="T1665" s="82" t="s">
        <v>28714</v>
      </c>
      <c r="U1665" s="82">
        <v>4466</v>
      </c>
      <c r="V1665" s="82" t="s">
        <v>36322</v>
      </c>
      <c r="W1665" s="82" t="str">
        <f t="shared" si="104"/>
        <v>A1A2</v>
      </c>
      <c r="Y1665" s="82" t="s">
        <v>28846</v>
      </c>
      <c r="AB1665" s="82" t="s">
        <v>28722</v>
      </c>
      <c r="AC1665" s="82">
        <v>4466</v>
      </c>
      <c r="AD1665" s="82" t="s">
        <v>36322</v>
      </c>
      <c r="AE1665" s="82" t="str">
        <f t="shared" si="105"/>
        <v>B1A2</v>
      </c>
      <c r="AX1665" s="82" t="s">
        <v>28728</v>
      </c>
      <c r="AY1665" s="82">
        <v>4466</v>
      </c>
      <c r="AZ1665" s="82" t="s">
        <v>36322</v>
      </c>
      <c r="BA1665" s="82" t="str">
        <f>AX1665&amp;AZ1665</f>
        <v>C1A2</v>
      </c>
      <c r="BK1665" s="82" t="s">
        <v>28735</v>
      </c>
      <c r="BL1665" s="82">
        <v>4466</v>
      </c>
      <c r="BM1665" s="82" t="s">
        <v>36322</v>
      </c>
      <c r="BN1665" s="82" t="str">
        <f t="shared" si="106"/>
        <v>D1A2</v>
      </c>
      <c r="BV1665" s="82" t="s">
        <v>28742</v>
      </c>
      <c r="BW1665" s="82">
        <v>4466</v>
      </c>
      <c r="BX1665" s="82" t="s">
        <v>36322</v>
      </c>
      <c r="BY1665" s="82" t="str">
        <f t="shared" si="107"/>
        <v>E1A2</v>
      </c>
    </row>
    <row r="1666" spans="20:77" ht="13.5" customHeight="1">
      <c r="T1666" s="82" t="s">
        <v>28714</v>
      </c>
      <c r="U1666" s="82">
        <v>4467</v>
      </c>
      <c r="V1666" s="82" t="s">
        <v>36323</v>
      </c>
      <c r="W1666" s="82" t="str">
        <f t="shared" si="104"/>
        <v>A1A3</v>
      </c>
      <c r="Y1666" s="82" t="s">
        <v>28846</v>
      </c>
      <c r="AB1666" s="82" t="s">
        <v>28722</v>
      </c>
      <c r="AC1666" s="82">
        <v>4467</v>
      </c>
      <c r="AD1666" s="82" t="s">
        <v>36323</v>
      </c>
      <c r="AE1666" s="82" t="str">
        <f t="shared" si="105"/>
        <v>B1A3</v>
      </c>
      <c r="AX1666" s="82" t="s">
        <v>28728</v>
      </c>
      <c r="AY1666" s="82">
        <v>4467</v>
      </c>
      <c r="AZ1666" s="82" t="s">
        <v>36323</v>
      </c>
      <c r="BA1666" s="82" t="str">
        <f>AX1666&amp;AZ1666</f>
        <v>C1A3</v>
      </c>
      <c r="BK1666" s="82" t="s">
        <v>28735</v>
      </c>
      <c r="BL1666" s="82">
        <v>4467</v>
      </c>
      <c r="BM1666" s="82" t="s">
        <v>36323</v>
      </c>
      <c r="BN1666" s="82" t="str">
        <f t="shared" si="106"/>
        <v>D1A3</v>
      </c>
      <c r="BV1666" s="82" t="s">
        <v>28742</v>
      </c>
      <c r="BW1666" s="82">
        <v>4467</v>
      </c>
      <c r="BX1666" s="82" t="s">
        <v>36323</v>
      </c>
      <c r="BY1666" s="82" t="str">
        <f t="shared" si="107"/>
        <v>E1A3</v>
      </c>
    </row>
    <row r="1667" spans="20:77" ht="13.5" customHeight="1">
      <c r="T1667" s="82" t="s">
        <v>28714</v>
      </c>
      <c r="U1667" s="82">
        <v>4468</v>
      </c>
      <c r="V1667" s="82" t="s">
        <v>36324</v>
      </c>
      <c r="W1667" s="82" t="str">
        <f t="shared" si="104"/>
        <v>A1A4</v>
      </c>
      <c r="Y1667" s="82" t="s">
        <v>28846</v>
      </c>
      <c r="AB1667" s="82" t="s">
        <v>28722</v>
      </c>
      <c r="AC1667" s="82">
        <v>4468</v>
      </c>
      <c r="AD1667" s="82" t="s">
        <v>36324</v>
      </c>
      <c r="AE1667" s="82" t="str">
        <f t="shared" si="105"/>
        <v>B1A4</v>
      </c>
      <c r="AX1667" s="82" t="s">
        <v>28728</v>
      </c>
      <c r="AY1667" s="82">
        <v>4468</v>
      </c>
      <c r="AZ1667" s="82" t="s">
        <v>36324</v>
      </c>
      <c r="BA1667" s="82" t="str">
        <f>AX1667&amp;AZ1667</f>
        <v>C1A4</v>
      </c>
      <c r="BK1667" s="82" t="s">
        <v>28735</v>
      </c>
      <c r="BL1667" s="82">
        <v>4468</v>
      </c>
      <c r="BM1667" s="82" t="s">
        <v>36324</v>
      </c>
      <c r="BN1667" s="82" t="str">
        <f t="shared" si="106"/>
        <v>D1A4</v>
      </c>
      <c r="BV1667" s="82" t="s">
        <v>28742</v>
      </c>
      <c r="BW1667" s="82">
        <v>4468</v>
      </c>
      <c r="BX1667" s="82" t="s">
        <v>36324</v>
      </c>
      <c r="BY1667" s="82" t="str">
        <f t="shared" si="107"/>
        <v>E1A4</v>
      </c>
    </row>
    <row r="1668" spans="20:77" ht="13.5" customHeight="1">
      <c r="T1668" s="82" t="s">
        <v>28714</v>
      </c>
      <c r="U1668" s="82">
        <v>4469</v>
      </c>
      <c r="V1668" s="82" t="s">
        <v>36325</v>
      </c>
      <c r="W1668" s="82" t="str">
        <f t="shared" si="104"/>
        <v>A1A5</v>
      </c>
      <c r="Y1668" s="82" t="s">
        <v>28846</v>
      </c>
      <c r="AB1668" s="82" t="s">
        <v>28722</v>
      </c>
      <c r="AC1668" s="82">
        <v>4469</v>
      </c>
      <c r="AD1668" s="82" t="s">
        <v>36325</v>
      </c>
      <c r="AE1668" s="82" t="str">
        <f t="shared" si="105"/>
        <v>B1A5</v>
      </c>
      <c r="AX1668" s="82" t="s">
        <v>28728</v>
      </c>
      <c r="AY1668" s="82">
        <v>4469</v>
      </c>
      <c r="AZ1668" s="82" t="s">
        <v>36325</v>
      </c>
      <c r="BA1668" s="82" t="str">
        <f>AX1668&amp;AZ1668</f>
        <v>C1A5</v>
      </c>
      <c r="BK1668" s="82" t="s">
        <v>28735</v>
      </c>
      <c r="BL1668" s="82">
        <v>4469</v>
      </c>
      <c r="BM1668" s="82" t="s">
        <v>36325</v>
      </c>
      <c r="BN1668" s="82" t="str">
        <f t="shared" si="106"/>
        <v>D1A5</v>
      </c>
      <c r="BV1668" s="82" t="s">
        <v>28742</v>
      </c>
      <c r="BW1668" s="82">
        <v>4469</v>
      </c>
      <c r="BX1668" s="82" t="s">
        <v>36325</v>
      </c>
      <c r="BY1668" s="82" t="str">
        <f t="shared" si="107"/>
        <v>E1A5</v>
      </c>
    </row>
    <row r="1669" spans="20:77" ht="13.5" customHeight="1">
      <c r="T1669" s="82" t="s">
        <v>28714</v>
      </c>
      <c r="U1669" s="82">
        <v>4470</v>
      </c>
      <c r="V1669" s="82" t="s">
        <v>36326</v>
      </c>
      <c r="W1669" s="82" t="str">
        <f t="shared" si="104"/>
        <v>A1A6</v>
      </c>
      <c r="Y1669" s="82" t="s">
        <v>28846</v>
      </c>
      <c r="AB1669" s="82" t="s">
        <v>28722</v>
      </c>
      <c r="AC1669" s="82">
        <v>4470</v>
      </c>
      <c r="AD1669" s="82" t="s">
        <v>36326</v>
      </c>
      <c r="AE1669" s="82" t="str">
        <f t="shared" si="105"/>
        <v>B1A6</v>
      </c>
      <c r="AX1669" s="82" t="s">
        <v>28728</v>
      </c>
      <c r="AY1669" s="82">
        <v>4470</v>
      </c>
      <c r="AZ1669" s="82" t="s">
        <v>36326</v>
      </c>
      <c r="BA1669" s="82" t="str">
        <f>AX1669&amp;AZ1669</f>
        <v>C1A6</v>
      </c>
      <c r="BK1669" s="82" t="s">
        <v>28735</v>
      </c>
      <c r="BL1669" s="82">
        <v>4470</v>
      </c>
      <c r="BM1669" s="82" t="s">
        <v>36326</v>
      </c>
      <c r="BN1669" s="82" t="str">
        <f t="shared" si="106"/>
        <v>D1A6</v>
      </c>
      <c r="BV1669" s="82" t="s">
        <v>28742</v>
      </c>
      <c r="BW1669" s="82">
        <v>4470</v>
      </c>
      <c r="BX1669" s="82" t="s">
        <v>36326</v>
      </c>
      <c r="BY1669" s="82" t="str">
        <f t="shared" si="107"/>
        <v>E1A6</v>
      </c>
    </row>
    <row r="1670" spans="20:77" ht="13.5" customHeight="1">
      <c r="T1670" s="82" t="s">
        <v>28714</v>
      </c>
      <c r="U1670" s="82">
        <v>4471</v>
      </c>
      <c r="V1670" s="82" t="s">
        <v>36327</v>
      </c>
      <c r="W1670" s="82" t="str">
        <f t="shared" si="104"/>
        <v>A1A7</v>
      </c>
      <c r="Y1670" s="82" t="s">
        <v>28846</v>
      </c>
      <c r="AB1670" s="82" t="s">
        <v>28722</v>
      </c>
      <c r="AC1670" s="82">
        <v>4471</v>
      </c>
      <c r="AD1670" s="82" t="s">
        <v>36327</v>
      </c>
      <c r="AE1670" s="82" t="str">
        <f t="shared" si="105"/>
        <v>B1A7</v>
      </c>
      <c r="AX1670" s="82" t="s">
        <v>28728</v>
      </c>
      <c r="AY1670" s="82">
        <v>4471</v>
      </c>
      <c r="AZ1670" s="82" t="s">
        <v>36327</v>
      </c>
      <c r="BA1670" s="82" t="str">
        <f>AX1670&amp;AZ1670</f>
        <v>C1A7</v>
      </c>
      <c r="BK1670" s="82" t="s">
        <v>28735</v>
      </c>
      <c r="BL1670" s="82">
        <v>4471</v>
      </c>
      <c r="BM1670" s="82" t="s">
        <v>36327</v>
      </c>
      <c r="BN1670" s="82" t="str">
        <f t="shared" si="106"/>
        <v>D1A7</v>
      </c>
      <c r="BV1670" s="82" t="s">
        <v>28742</v>
      </c>
      <c r="BW1670" s="82">
        <v>4471</v>
      </c>
      <c r="BX1670" s="82" t="s">
        <v>36327</v>
      </c>
      <c r="BY1670" s="82" t="str">
        <f t="shared" si="107"/>
        <v>E1A7</v>
      </c>
    </row>
    <row r="1671" spans="20:77" ht="13.5" customHeight="1">
      <c r="T1671" s="82" t="s">
        <v>28714</v>
      </c>
      <c r="U1671" s="82">
        <v>4472</v>
      </c>
      <c r="V1671" s="82" t="s">
        <v>36328</v>
      </c>
      <c r="W1671" s="82" t="str">
        <f t="shared" si="104"/>
        <v>A1A8</v>
      </c>
      <c r="Y1671" s="82" t="s">
        <v>28846</v>
      </c>
      <c r="AB1671" s="82" t="s">
        <v>28722</v>
      </c>
      <c r="AC1671" s="82">
        <v>4472</v>
      </c>
      <c r="AD1671" s="82" t="s">
        <v>36328</v>
      </c>
      <c r="AE1671" s="82" t="str">
        <f t="shared" si="105"/>
        <v>B1A8</v>
      </c>
      <c r="AX1671" s="82" t="s">
        <v>28728</v>
      </c>
      <c r="AY1671" s="82">
        <v>4472</v>
      </c>
      <c r="AZ1671" s="82" t="s">
        <v>36328</v>
      </c>
      <c r="BA1671" s="82" t="str">
        <f>AX1671&amp;AZ1671</f>
        <v>C1A8</v>
      </c>
      <c r="BK1671" s="82" t="s">
        <v>28735</v>
      </c>
      <c r="BL1671" s="82">
        <v>4472</v>
      </c>
      <c r="BM1671" s="82" t="s">
        <v>36328</v>
      </c>
      <c r="BN1671" s="82" t="str">
        <f t="shared" si="106"/>
        <v>D1A8</v>
      </c>
      <c r="BV1671" s="82" t="s">
        <v>28742</v>
      </c>
      <c r="BW1671" s="82">
        <v>4472</v>
      </c>
      <c r="BX1671" s="82" t="s">
        <v>36328</v>
      </c>
      <c r="BY1671" s="82" t="str">
        <f t="shared" si="107"/>
        <v>E1A8</v>
      </c>
    </row>
    <row r="1672" spans="20:77" ht="13.5" customHeight="1">
      <c r="T1672" s="82" t="s">
        <v>28714</v>
      </c>
      <c r="U1672" s="82">
        <v>4473</v>
      </c>
      <c r="V1672" s="82" t="s">
        <v>36329</v>
      </c>
      <c r="W1672" s="82" t="str">
        <f t="shared" si="104"/>
        <v>A1A9</v>
      </c>
      <c r="Y1672" s="82" t="s">
        <v>28846</v>
      </c>
      <c r="AB1672" s="82" t="s">
        <v>28722</v>
      </c>
      <c r="AC1672" s="82">
        <v>4473</v>
      </c>
      <c r="AD1672" s="82" t="s">
        <v>36329</v>
      </c>
      <c r="AE1672" s="82" t="str">
        <f t="shared" si="105"/>
        <v>B1A9</v>
      </c>
      <c r="AX1672" s="82" t="s">
        <v>28728</v>
      </c>
      <c r="AY1672" s="82">
        <v>4473</v>
      </c>
      <c r="AZ1672" s="82" t="s">
        <v>36329</v>
      </c>
      <c r="BA1672" s="82" t="str">
        <f>AX1672&amp;AZ1672</f>
        <v>C1A9</v>
      </c>
      <c r="BK1672" s="82" t="s">
        <v>28735</v>
      </c>
      <c r="BL1672" s="82">
        <v>4473</v>
      </c>
      <c r="BM1672" s="82" t="s">
        <v>36329</v>
      </c>
      <c r="BN1672" s="82" t="str">
        <f t="shared" si="106"/>
        <v>D1A9</v>
      </c>
      <c r="BV1672" s="82" t="s">
        <v>28742</v>
      </c>
      <c r="BW1672" s="82">
        <v>4473</v>
      </c>
      <c r="BX1672" s="82" t="s">
        <v>36329</v>
      </c>
      <c r="BY1672" s="82" t="str">
        <f t="shared" si="107"/>
        <v>E1A9</v>
      </c>
    </row>
    <row r="1673" spans="20:77" ht="13.5" customHeight="1">
      <c r="T1673" s="82" t="s">
        <v>28714</v>
      </c>
      <c r="U1673" s="82">
        <v>4474</v>
      </c>
      <c r="V1673" s="82" t="s">
        <v>36330</v>
      </c>
      <c r="W1673" s="82" t="str">
        <f t="shared" ref="W1673:W1736" si="108">T1673&amp;V1673</f>
        <v>A1AA</v>
      </c>
      <c r="Y1673" s="82" t="s">
        <v>28846</v>
      </c>
      <c r="AB1673" s="82" t="s">
        <v>28722</v>
      </c>
      <c r="AC1673" s="82">
        <v>4474</v>
      </c>
      <c r="AD1673" s="82" t="s">
        <v>36330</v>
      </c>
      <c r="AE1673" s="82" t="str">
        <f t="shared" ref="AE1673:AE1736" si="109">AB1673&amp;AD1673</f>
        <v>B1AA</v>
      </c>
      <c r="AX1673" s="82" t="s">
        <v>28728</v>
      </c>
      <c r="AY1673" s="82">
        <v>4474</v>
      </c>
      <c r="AZ1673" s="82" t="s">
        <v>36330</v>
      </c>
      <c r="BA1673" s="82" t="str">
        <f>AX1673&amp;AZ1673</f>
        <v>C1AA</v>
      </c>
      <c r="BK1673" s="82" t="s">
        <v>28735</v>
      </c>
      <c r="BL1673" s="82">
        <v>4474</v>
      </c>
      <c r="BM1673" s="82" t="s">
        <v>36330</v>
      </c>
      <c r="BN1673" s="82" t="str">
        <f t="shared" ref="BN1673:BN1736" si="110">BK1673&amp;BM1673</f>
        <v>D1AA</v>
      </c>
      <c r="BV1673" s="82" t="s">
        <v>28742</v>
      </c>
      <c r="BW1673" s="82">
        <v>4474</v>
      </c>
      <c r="BX1673" s="82" t="s">
        <v>36330</v>
      </c>
      <c r="BY1673" s="82" t="str">
        <f t="shared" ref="BY1673:BY1736" si="111">BV1673&amp;BX1673</f>
        <v>E1AA</v>
      </c>
    </row>
    <row r="1674" spans="20:77" ht="13.5" customHeight="1">
      <c r="T1674" s="82" t="s">
        <v>28714</v>
      </c>
      <c r="U1674" s="82">
        <v>4475</v>
      </c>
      <c r="V1674" s="82" t="s">
        <v>36331</v>
      </c>
      <c r="W1674" s="82" t="str">
        <f t="shared" si="108"/>
        <v>A1AB</v>
      </c>
      <c r="Y1674" s="82" t="s">
        <v>28846</v>
      </c>
      <c r="AB1674" s="82" t="s">
        <v>28722</v>
      </c>
      <c r="AC1674" s="82">
        <v>4475</v>
      </c>
      <c r="AD1674" s="82" t="s">
        <v>36331</v>
      </c>
      <c r="AE1674" s="82" t="str">
        <f t="shared" si="109"/>
        <v>B1AB</v>
      </c>
      <c r="AX1674" s="82" t="s">
        <v>28728</v>
      </c>
      <c r="AY1674" s="82">
        <v>4475</v>
      </c>
      <c r="AZ1674" s="82" t="s">
        <v>36331</v>
      </c>
      <c r="BA1674" s="82" t="str">
        <f>AX1674&amp;AZ1674</f>
        <v>C1AB</v>
      </c>
      <c r="BK1674" s="82" t="s">
        <v>28735</v>
      </c>
      <c r="BL1674" s="82">
        <v>4475</v>
      </c>
      <c r="BM1674" s="82" t="s">
        <v>36331</v>
      </c>
      <c r="BN1674" s="82" t="str">
        <f t="shared" si="110"/>
        <v>D1AB</v>
      </c>
      <c r="BV1674" s="82" t="s">
        <v>28742</v>
      </c>
      <c r="BW1674" s="82">
        <v>4475</v>
      </c>
      <c r="BX1674" s="82" t="s">
        <v>36331</v>
      </c>
      <c r="BY1674" s="82" t="str">
        <f t="shared" si="111"/>
        <v>E1AB</v>
      </c>
    </row>
    <row r="1675" spans="20:77" ht="13.5" customHeight="1">
      <c r="T1675" s="82" t="s">
        <v>28714</v>
      </c>
      <c r="U1675" s="82">
        <v>4476</v>
      </c>
      <c r="V1675" s="82" t="s">
        <v>36332</v>
      </c>
      <c r="W1675" s="82" t="str">
        <f t="shared" si="108"/>
        <v>A1AC</v>
      </c>
      <c r="Y1675" s="82" t="s">
        <v>28846</v>
      </c>
      <c r="AB1675" s="82" t="s">
        <v>28722</v>
      </c>
      <c r="AC1675" s="82">
        <v>4476</v>
      </c>
      <c r="AD1675" s="82" t="s">
        <v>36332</v>
      </c>
      <c r="AE1675" s="82" t="str">
        <f t="shared" si="109"/>
        <v>B1AC</v>
      </c>
      <c r="AX1675" s="82" t="s">
        <v>28728</v>
      </c>
      <c r="AY1675" s="82">
        <v>4476</v>
      </c>
      <c r="AZ1675" s="82" t="s">
        <v>36332</v>
      </c>
      <c r="BA1675" s="82" t="str">
        <f>AX1675&amp;AZ1675</f>
        <v>C1AC</v>
      </c>
      <c r="BK1675" s="82" t="s">
        <v>28735</v>
      </c>
      <c r="BL1675" s="82">
        <v>4476</v>
      </c>
      <c r="BM1675" s="82" t="s">
        <v>36332</v>
      </c>
      <c r="BN1675" s="82" t="str">
        <f t="shared" si="110"/>
        <v>D1AC</v>
      </c>
      <c r="BV1675" s="82" t="s">
        <v>28742</v>
      </c>
      <c r="BW1675" s="82">
        <v>4476</v>
      </c>
      <c r="BX1675" s="82" t="s">
        <v>36332</v>
      </c>
      <c r="BY1675" s="82" t="str">
        <f t="shared" si="111"/>
        <v>E1AC</v>
      </c>
    </row>
    <row r="1676" spans="20:77" ht="13.5" customHeight="1">
      <c r="T1676" s="82" t="s">
        <v>28714</v>
      </c>
      <c r="U1676" s="82">
        <v>4477</v>
      </c>
      <c r="V1676" s="82" t="s">
        <v>36333</v>
      </c>
      <c r="W1676" s="82" t="str">
        <f t="shared" si="108"/>
        <v>A1AD</v>
      </c>
      <c r="Y1676" s="82" t="s">
        <v>28846</v>
      </c>
      <c r="AB1676" s="82" t="s">
        <v>28722</v>
      </c>
      <c r="AC1676" s="82">
        <v>4477</v>
      </c>
      <c r="AD1676" s="82" t="s">
        <v>36333</v>
      </c>
      <c r="AE1676" s="82" t="str">
        <f t="shared" si="109"/>
        <v>B1AD</v>
      </c>
      <c r="AX1676" s="82" t="s">
        <v>28728</v>
      </c>
      <c r="AY1676" s="82">
        <v>4477</v>
      </c>
      <c r="AZ1676" s="82" t="s">
        <v>36333</v>
      </c>
      <c r="BA1676" s="82" t="str">
        <f>AX1676&amp;AZ1676</f>
        <v>C1AD</v>
      </c>
      <c r="BK1676" s="82" t="s">
        <v>28735</v>
      </c>
      <c r="BL1676" s="82">
        <v>4477</v>
      </c>
      <c r="BM1676" s="82" t="s">
        <v>36333</v>
      </c>
      <c r="BN1676" s="82" t="str">
        <f t="shared" si="110"/>
        <v>D1AD</v>
      </c>
      <c r="BV1676" s="82" t="s">
        <v>28742</v>
      </c>
      <c r="BW1676" s="82">
        <v>4477</v>
      </c>
      <c r="BX1676" s="82" t="s">
        <v>36333</v>
      </c>
      <c r="BY1676" s="82" t="str">
        <f t="shared" si="111"/>
        <v>E1AD</v>
      </c>
    </row>
    <row r="1677" spans="20:77" ht="13.5" customHeight="1">
      <c r="T1677" s="82" t="s">
        <v>28714</v>
      </c>
      <c r="U1677" s="82">
        <v>4478</v>
      </c>
      <c r="V1677" s="82" t="s">
        <v>36334</v>
      </c>
      <c r="W1677" s="82" t="str">
        <f t="shared" si="108"/>
        <v>A1AE</v>
      </c>
      <c r="Y1677" s="82" t="s">
        <v>28846</v>
      </c>
      <c r="AB1677" s="82" t="s">
        <v>28722</v>
      </c>
      <c r="AC1677" s="82">
        <v>4478</v>
      </c>
      <c r="AD1677" s="82" t="s">
        <v>36334</v>
      </c>
      <c r="AE1677" s="82" t="str">
        <f t="shared" si="109"/>
        <v>B1AE</v>
      </c>
      <c r="AX1677" s="82" t="s">
        <v>28728</v>
      </c>
      <c r="AY1677" s="82">
        <v>4478</v>
      </c>
      <c r="AZ1677" s="82" t="s">
        <v>36334</v>
      </c>
      <c r="BA1677" s="82" t="str">
        <f>AX1677&amp;AZ1677</f>
        <v>C1AE</v>
      </c>
      <c r="BK1677" s="82" t="s">
        <v>28735</v>
      </c>
      <c r="BL1677" s="82">
        <v>4478</v>
      </c>
      <c r="BM1677" s="82" t="s">
        <v>36334</v>
      </c>
      <c r="BN1677" s="82" t="str">
        <f t="shared" si="110"/>
        <v>D1AE</v>
      </c>
      <c r="BV1677" s="82" t="s">
        <v>28742</v>
      </c>
      <c r="BW1677" s="82">
        <v>4478</v>
      </c>
      <c r="BX1677" s="82" t="s">
        <v>36334</v>
      </c>
      <c r="BY1677" s="82" t="str">
        <f t="shared" si="111"/>
        <v>E1AE</v>
      </c>
    </row>
    <row r="1678" spans="20:77" ht="13.5" customHeight="1">
      <c r="T1678" s="82" t="s">
        <v>28714</v>
      </c>
      <c r="U1678" s="82">
        <v>4479</v>
      </c>
      <c r="V1678" s="82" t="s">
        <v>36335</v>
      </c>
      <c r="W1678" s="82" t="str">
        <f t="shared" si="108"/>
        <v>A1AF</v>
      </c>
      <c r="Y1678" s="82" t="s">
        <v>28846</v>
      </c>
      <c r="AB1678" s="82" t="s">
        <v>28722</v>
      </c>
      <c r="AC1678" s="82">
        <v>4479</v>
      </c>
      <c r="AD1678" s="82" t="s">
        <v>36335</v>
      </c>
      <c r="AE1678" s="82" t="str">
        <f t="shared" si="109"/>
        <v>B1AF</v>
      </c>
      <c r="AX1678" s="82" t="s">
        <v>28728</v>
      </c>
      <c r="AY1678" s="82">
        <v>4479</v>
      </c>
      <c r="AZ1678" s="82" t="s">
        <v>36335</v>
      </c>
      <c r="BA1678" s="82" t="str">
        <f>AX1678&amp;AZ1678</f>
        <v>C1AF</v>
      </c>
      <c r="BK1678" s="82" t="s">
        <v>28735</v>
      </c>
      <c r="BL1678" s="82">
        <v>4479</v>
      </c>
      <c r="BM1678" s="82" t="s">
        <v>36335</v>
      </c>
      <c r="BN1678" s="82" t="str">
        <f t="shared" si="110"/>
        <v>D1AF</v>
      </c>
      <c r="BV1678" s="82" t="s">
        <v>28742</v>
      </c>
      <c r="BW1678" s="82">
        <v>4479</v>
      </c>
      <c r="BX1678" s="82" t="s">
        <v>36335</v>
      </c>
      <c r="BY1678" s="82" t="str">
        <f t="shared" si="111"/>
        <v>E1AF</v>
      </c>
    </row>
    <row r="1679" spans="20:77" ht="13.5" customHeight="1">
      <c r="T1679" s="82" t="s">
        <v>28714</v>
      </c>
      <c r="U1679" s="82">
        <v>4480</v>
      </c>
      <c r="V1679" s="82" t="s">
        <v>36336</v>
      </c>
      <c r="W1679" s="82" t="str">
        <f t="shared" si="108"/>
        <v>A1AG</v>
      </c>
      <c r="Y1679" s="82" t="s">
        <v>28846</v>
      </c>
      <c r="AB1679" s="82" t="s">
        <v>28722</v>
      </c>
      <c r="AC1679" s="82">
        <v>4480</v>
      </c>
      <c r="AD1679" s="82" t="s">
        <v>36336</v>
      </c>
      <c r="AE1679" s="82" t="str">
        <f t="shared" si="109"/>
        <v>B1AG</v>
      </c>
      <c r="AX1679" s="82" t="s">
        <v>28728</v>
      </c>
      <c r="AY1679" s="82">
        <v>4480</v>
      </c>
      <c r="AZ1679" s="82" t="s">
        <v>36336</v>
      </c>
      <c r="BA1679" s="82" t="str">
        <f>AX1679&amp;AZ1679</f>
        <v>C1AG</v>
      </c>
      <c r="BK1679" s="82" t="s">
        <v>28735</v>
      </c>
      <c r="BL1679" s="82">
        <v>4480</v>
      </c>
      <c r="BM1679" s="82" t="s">
        <v>36336</v>
      </c>
      <c r="BN1679" s="82" t="str">
        <f t="shared" si="110"/>
        <v>D1AG</v>
      </c>
      <c r="BV1679" s="82" t="s">
        <v>28742</v>
      </c>
      <c r="BW1679" s="82">
        <v>4480</v>
      </c>
      <c r="BX1679" s="82" t="s">
        <v>36336</v>
      </c>
      <c r="BY1679" s="82" t="str">
        <f t="shared" si="111"/>
        <v>E1AG</v>
      </c>
    </row>
    <row r="1680" spans="20:77" ht="13.5" customHeight="1">
      <c r="T1680" s="82" t="s">
        <v>28714</v>
      </c>
      <c r="U1680" s="82">
        <v>4481</v>
      </c>
      <c r="V1680" s="82" t="s">
        <v>36337</v>
      </c>
      <c r="W1680" s="82" t="str">
        <f t="shared" si="108"/>
        <v>A1AH</v>
      </c>
      <c r="Y1680" s="82" t="s">
        <v>28846</v>
      </c>
      <c r="AB1680" s="82" t="s">
        <v>28722</v>
      </c>
      <c r="AC1680" s="82">
        <v>4481</v>
      </c>
      <c r="AD1680" s="82" t="s">
        <v>36337</v>
      </c>
      <c r="AE1680" s="82" t="str">
        <f t="shared" si="109"/>
        <v>B1AH</v>
      </c>
      <c r="AX1680" s="82" t="s">
        <v>28728</v>
      </c>
      <c r="AY1680" s="82">
        <v>4481</v>
      </c>
      <c r="AZ1680" s="82" t="s">
        <v>36337</v>
      </c>
      <c r="BA1680" s="82" t="str">
        <f>AX1680&amp;AZ1680</f>
        <v>C1AH</v>
      </c>
      <c r="BK1680" s="82" t="s">
        <v>28735</v>
      </c>
      <c r="BL1680" s="82">
        <v>4481</v>
      </c>
      <c r="BM1680" s="82" t="s">
        <v>36337</v>
      </c>
      <c r="BN1680" s="82" t="str">
        <f t="shared" si="110"/>
        <v>D1AH</v>
      </c>
      <c r="BV1680" s="82" t="s">
        <v>28742</v>
      </c>
      <c r="BW1680" s="82">
        <v>4481</v>
      </c>
      <c r="BX1680" s="82" t="s">
        <v>36337</v>
      </c>
      <c r="BY1680" s="82" t="str">
        <f t="shared" si="111"/>
        <v>E1AH</v>
      </c>
    </row>
    <row r="1681" spans="20:77" ht="13.5" customHeight="1">
      <c r="T1681" s="82" t="s">
        <v>28714</v>
      </c>
      <c r="U1681" s="82">
        <v>4482</v>
      </c>
      <c r="V1681" s="82" t="s">
        <v>36338</v>
      </c>
      <c r="W1681" s="82" t="str">
        <f t="shared" si="108"/>
        <v>A1AI</v>
      </c>
      <c r="Y1681" s="82" t="s">
        <v>28846</v>
      </c>
      <c r="AB1681" s="82" t="s">
        <v>28722</v>
      </c>
      <c r="AC1681" s="82">
        <v>4482</v>
      </c>
      <c r="AD1681" s="82" t="s">
        <v>36338</v>
      </c>
      <c r="AE1681" s="82" t="str">
        <f t="shared" si="109"/>
        <v>B1AI</v>
      </c>
      <c r="AX1681" s="82" t="s">
        <v>28728</v>
      </c>
      <c r="AY1681" s="82">
        <v>4482</v>
      </c>
      <c r="AZ1681" s="82" t="s">
        <v>36338</v>
      </c>
      <c r="BA1681" s="82" t="str">
        <f>AX1681&amp;AZ1681</f>
        <v>C1AI</v>
      </c>
      <c r="BK1681" s="82" t="s">
        <v>28735</v>
      </c>
      <c r="BL1681" s="82">
        <v>4482</v>
      </c>
      <c r="BM1681" s="82" t="s">
        <v>36338</v>
      </c>
      <c r="BN1681" s="82" t="str">
        <f t="shared" si="110"/>
        <v>D1AI</v>
      </c>
      <c r="BV1681" s="82" t="s">
        <v>28742</v>
      </c>
      <c r="BW1681" s="82">
        <v>4482</v>
      </c>
      <c r="BX1681" s="82" t="s">
        <v>36338</v>
      </c>
      <c r="BY1681" s="82" t="str">
        <f t="shared" si="111"/>
        <v>E1AI</v>
      </c>
    </row>
    <row r="1682" spans="20:77" ht="13.5" customHeight="1">
      <c r="T1682" s="82" t="s">
        <v>28714</v>
      </c>
      <c r="U1682" s="82">
        <v>4483</v>
      </c>
      <c r="V1682" s="82" t="s">
        <v>36339</v>
      </c>
      <c r="W1682" s="82" t="str">
        <f t="shared" si="108"/>
        <v>A1AJ</v>
      </c>
      <c r="Y1682" s="82" t="s">
        <v>28846</v>
      </c>
      <c r="AB1682" s="82" t="s">
        <v>28722</v>
      </c>
      <c r="AC1682" s="82">
        <v>4483</v>
      </c>
      <c r="AD1682" s="82" t="s">
        <v>36339</v>
      </c>
      <c r="AE1682" s="82" t="str">
        <f t="shared" si="109"/>
        <v>B1AJ</v>
      </c>
      <c r="AX1682" s="82" t="s">
        <v>28728</v>
      </c>
      <c r="AY1682" s="82">
        <v>4483</v>
      </c>
      <c r="AZ1682" s="82" t="s">
        <v>36339</v>
      </c>
      <c r="BA1682" s="82" t="str">
        <f>AX1682&amp;AZ1682</f>
        <v>C1AJ</v>
      </c>
      <c r="BK1682" s="82" t="s">
        <v>28735</v>
      </c>
      <c r="BL1682" s="82">
        <v>4483</v>
      </c>
      <c r="BM1682" s="82" t="s">
        <v>36339</v>
      </c>
      <c r="BN1682" s="82" t="str">
        <f t="shared" si="110"/>
        <v>D1AJ</v>
      </c>
      <c r="BV1682" s="82" t="s">
        <v>28742</v>
      </c>
      <c r="BW1682" s="82">
        <v>4483</v>
      </c>
      <c r="BX1682" s="82" t="s">
        <v>36339</v>
      </c>
      <c r="BY1682" s="82" t="str">
        <f t="shared" si="111"/>
        <v>E1AJ</v>
      </c>
    </row>
    <row r="1683" spans="20:77" ht="13.5" customHeight="1">
      <c r="T1683" s="82" t="s">
        <v>28714</v>
      </c>
      <c r="U1683" s="82">
        <v>4484</v>
      </c>
      <c r="V1683" s="82" t="s">
        <v>36340</v>
      </c>
      <c r="W1683" s="82" t="str">
        <f t="shared" si="108"/>
        <v>A1AK</v>
      </c>
      <c r="Y1683" s="82" t="s">
        <v>28846</v>
      </c>
      <c r="AB1683" s="82" t="s">
        <v>28722</v>
      </c>
      <c r="AC1683" s="82">
        <v>4484</v>
      </c>
      <c r="AD1683" s="82" t="s">
        <v>36340</v>
      </c>
      <c r="AE1683" s="82" t="str">
        <f t="shared" si="109"/>
        <v>B1AK</v>
      </c>
      <c r="AX1683" s="82" t="s">
        <v>28728</v>
      </c>
      <c r="AY1683" s="82">
        <v>4484</v>
      </c>
      <c r="AZ1683" s="82" t="s">
        <v>36340</v>
      </c>
      <c r="BA1683" s="82" t="str">
        <f>AX1683&amp;AZ1683</f>
        <v>C1AK</v>
      </c>
      <c r="BK1683" s="82" t="s">
        <v>28735</v>
      </c>
      <c r="BL1683" s="82">
        <v>4484</v>
      </c>
      <c r="BM1683" s="82" t="s">
        <v>36340</v>
      </c>
      <c r="BN1683" s="82" t="str">
        <f t="shared" si="110"/>
        <v>D1AK</v>
      </c>
      <c r="BV1683" s="82" t="s">
        <v>28742</v>
      </c>
      <c r="BW1683" s="82">
        <v>4484</v>
      </c>
      <c r="BX1683" s="82" t="s">
        <v>36340</v>
      </c>
      <c r="BY1683" s="82" t="str">
        <f t="shared" si="111"/>
        <v>E1AK</v>
      </c>
    </row>
    <row r="1684" spans="20:77" ht="13.5" customHeight="1">
      <c r="T1684" s="82" t="s">
        <v>28714</v>
      </c>
      <c r="U1684" s="82">
        <v>4485</v>
      </c>
      <c r="V1684" s="82" t="s">
        <v>36341</v>
      </c>
      <c r="W1684" s="82" t="str">
        <f t="shared" si="108"/>
        <v>A1AL</v>
      </c>
      <c r="Y1684" s="82" t="s">
        <v>28846</v>
      </c>
      <c r="AB1684" s="82" t="s">
        <v>28722</v>
      </c>
      <c r="AC1684" s="82">
        <v>4485</v>
      </c>
      <c r="AD1684" s="82" t="s">
        <v>36341</v>
      </c>
      <c r="AE1684" s="82" t="str">
        <f t="shared" si="109"/>
        <v>B1AL</v>
      </c>
      <c r="AX1684" s="82" t="s">
        <v>28728</v>
      </c>
      <c r="AY1684" s="82">
        <v>4485</v>
      </c>
      <c r="AZ1684" s="82" t="s">
        <v>36341</v>
      </c>
      <c r="BA1684" s="82" t="str">
        <f>AX1684&amp;AZ1684</f>
        <v>C1AL</v>
      </c>
      <c r="BK1684" s="82" t="s">
        <v>28735</v>
      </c>
      <c r="BL1684" s="82">
        <v>4485</v>
      </c>
      <c r="BM1684" s="82" t="s">
        <v>36341</v>
      </c>
      <c r="BN1684" s="82" t="str">
        <f t="shared" si="110"/>
        <v>D1AL</v>
      </c>
      <c r="BV1684" s="82" t="s">
        <v>28742</v>
      </c>
      <c r="BW1684" s="82">
        <v>4485</v>
      </c>
      <c r="BX1684" s="82" t="s">
        <v>36341</v>
      </c>
      <c r="BY1684" s="82" t="str">
        <f t="shared" si="111"/>
        <v>E1AL</v>
      </c>
    </row>
    <row r="1685" spans="20:77" ht="13.5" customHeight="1">
      <c r="T1685" s="82" t="s">
        <v>28714</v>
      </c>
      <c r="U1685" s="82">
        <v>4486</v>
      </c>
      <c r="V1685" s="82" t="s">
        <v>36342</v>
      </c>
      <c r="W1685" s="82" t="str">
        <f t="shared" si="108"/>
        <v>A1AM</v>
      </c>
      <c r="Y1685" s="82" t="s">
        <v>28846</v>
      </c>
      <c r="AB1685" s="82" t="s">
        <v>28722</v>
      </c>
      <c r="AC1685" s="82">
        <v>4486</v>
      </c>
      <c r="AD1685" s="82" t="s">
        <v>36342</v>
      </c>
      <c r="AE1685" s="82" t="str">
        <f t="shared" si="109"/>
        <v>B1AM</v>
      </c>
      <c r="AX1685" s="82" t="s">
        <v>28728</v>
      </c>
      <c r="AY1685" s="82">
        <v>4486</v>
      </c>
      <c r="AZ1685" s="82" t="s">
        <v>36342</v>
      </c>
      <c r="BA1685" s="82" t="str">
        <f>AX1685&amp;AZ1685</f>
        <v>C1AM</v>
      </c>
      <c r="BK1685" s="82" t="s">
        <v>28735</v>
      </c>
      <c r="BL1685" s="82">
        <v>4486</v>
      </c>
      <c r="BM1685" s="82" t="s">
        <v>36342</v>
      </c>
      <c r="BN1685" s="82" t="str">
        <f t="shared" si="110"/>
        <v>D1AM</v>
      </c>
      <c r="BV1685" s="82" t="s">
        <v>28742</v>
      </c>
      <c r="BW1685" s="82">
        <v>4486</v>
      </c>
      <c r="BX1685" s="82" t="s">
        <v>36342</v>
      </c>
      <c r="BY1685" s="82" t="str">
        <f t="shared" si="111"/>
        <v>E1AM</v>
      </c>
    </row>
    <row r="1686" spans="20:77" ht="13.5" customHeight="1">
      <c r="T1686" s="82" t="s">
        <v>28714</v>
      </c>
      <c r="U1686" s="82">
        <v>4487</v>
      </c>
      <c r="V1686" s="82" t="s">
        <v>36343</v>
      </c>
      <c r="W1686" s="82" t="str">
        <f t="shared" si="108"/>
        <v>A1AN</v>
      </c>
      <c r="Y1686" s="82" t="s">
        <v>28846</v>
      </c>
      <c r="AB1686" s="82" t="s">
        <v>28722</v>
      </c>
      <c r="AC1686" s="82">
        <v>4487</v>
      </c>
      <c r="AD1686" s="82" t="s">
        <v>36343</v>
      </c>
      <c r="AE1686" s="82" t="str">
        <f t="shared" si="109"/>
        <v>B1AN</v>
      </c>
      <c r="AX1686" s="82" t="s">
        <v>28728</v>
      </c>
      <c r="AY1686" s="82">
        <v>4487</v>
      </c>
      <c r="AZ1686" s="82" t="s">
        <v>36343</v>
      </c>
      <c r="BA1686" s="82" t="str">
        <f>AX1686&amp;AZ1686</f>
        <v>C1AN</v>
      </c>
      <c r="BK1686" s="82" t="s">
        <v>28735</v>
      </c>
      <c r="BL1686" s="82">
        <v>4487</v>
      </c>
      <c r="BM1686" s="82" t="s">
        <v>36343</v>
      </c>
      <c r="BN1686" s="82" t="str">
        <f t="shared" si="110"/>
        <v>D1AN</v>
      </c>
      <c r="BV1686" s="82" t="s">
        <v>28742</v>
      </c>
      <c r="BW1686" s="82">
        <v>4487</v>
      </c>
      <c r="BX1686" s="82" t="s">
        <v>36343</v>
      </c>
      <c r="BY1686" s="82" t="str">
        <f t="shared" si="111"/>
        <v>E1AN</v>
      </c>
    </row>
    <row r="1687" spans="20:77" ht="13.5" customHeight="1">
      <c r="T1687" s="82" t="s">
        <v>28714</v>
      </c>
      <c r="U1687" s="82">
        <v>4488</v>
      </c>
      <c r="V1687" s="82" t="s">
        <v>36344</v>
      </c>
      <c r="W1687" s="82" t="str">
        <f t="shared" si="108"/>
        <v>A1AO</v>
      </c>
      <c r="Y1687" s="82" t="s">
        <v>28846</v>
      </c>
      <c r="AB1687" s="82" t="s">
        <v>28722</v>
      </c>
      <c r="AC1687" s="82">
        <v>4488</v>
      </c>
      <c r="AD1687" s="82" t="s">
        <v>36344</v>
      </c>
      <c r="AE1687" s="82" t="str">
        <f t="shared" si="109"/>
        <v>B1AO</v>
      </c>
      <c r="AX1687" s="82" t="s">
        <v>28728</v>
      </c>
      <c r="AY1687" s="82">
        <v>4488</v>
      </c>
      <c r="AZ1687" s="82" t="s">
        <v>36344</v>
      </c>
      <c r="BA1687" s="82" t="str">
        <f>AX1687&amp;AZ1687</f>
        <v>C1AO</v>
      </c>
      <c r="BK1687" s="82" t="s">
        <v>28735</v>
      </c>
      <c r="BL1687" s="82">
        <v>4488</v>
      </c>
      <c r="BM1687" s="82" t="s">
        <v>36344</v>
      </c>
      <c r="BN1687" s="82" t="str">
        <f t="shared" si="110"/>
        <v>D1AO</v>
      </c>
      <c r="BV1687" s="82" t="s">
        <v>28742</v>
      </c>
      <c r="BW1687" s="82">
        <v>4488</v>
      </c>
      <c r="BX1687" s="82" t="s">
        <v>36344</v>
      </c>
      <c r="BY1687" s="82" t="str">
        <f t="shared" si="111"/>
        <v>E1AO</v>
      </c>
    </row>
    <row r="1688" spans="20:77" ht="13.5" customHeight="1">
      <c r="T1688" s="82" t="s">
        <v>28714</v>
      </c>
      <c r="U1688" s="82">
        <v>4489</v>
      </c>
      <c r="V1688" s="82" t="s">
        <v>36345</v>
      </c>
      <c r="W1688" s="82" t="str">
        <f t="shared" si="108"/>
        <v>A1AP</v>
      </c>
      <c r="Y1688" s="82" t="s">
        <v>28846</v>
      </c>
      <c r="AB1688" s="82" t="s">
        <v>28722</v>
      </c>
      <c r="AC1688" s="82">
        <v>4489</v>
      </c>
      <c r="AD1688" s="82" t="s">
        <v>36345</v>
      </c>
      <c r="AE1688" s="82" t="str">
        <f t="shared" si="109"/>
        <v>B1AP</v>
      </c>
      <c r="AX1688" s="82" t="s">
        <v>28728</v>
      </c>
      <c r="AY1688" s="82">
        <v>4489</v>
      </c>
      <c r="AZ1688" s="82" t="s">
        <v>36345</v>
      </c>
      <c r="BA1688" s="82" t="str">
        <f>AX1688&amp;AZ1688</f>
        <v>C1AP</v>
      </c>
      <c r="BK1688" s="82" t="s">
        <v>28735</v>
      </c>
      <c r="BL1688" s="82">
        <v>4489</v>
      </c>
      <c r="BM1688" s="82" t="s">
        <v>36345</v>
      </c>
      <c r="BN1688" s="82" t="str">
        <f t="shared" si="110"/>
        <v>D1AP</v>
      </c>
      <c r="BV1688" s="82" t="s">
        <v>28742</v>
      </c>
      <c r="BW1688" s="82">
        <v>4489</v>
      </c>
      <c r="BX1688" s="82" t="s">
        <v>36345</v>
      </c>
      <c r="BY1688" s="82" t="str">
        <f t="shared" si="111"/>
        <v>E1AP</v>
      </c>
    </row>
    <row r="1689" spans="20:77" ht="13.5" customHeight="1">
      <c r="T1689" s="82" t="s">
        <v>28714</v>
      </c>
      <c r="U1689" s="82">
        <v>4490</v>
      </c>
      <c r="V1689" s="82" t="s">
        <v>36346</v>
      </c>
      <c r="W1689" s="82" t="str">
        <f t="shared" si="108"/>
        <v>A1AQ</v>
      </c>
      <c r="Y1689" s="82" t="s">
        <v>28846</v>
      </c>
      <c r="AB1689" s="82" t="s">
        <v>28722</v>
      </c>
      <c r="AC1689" s="82">
        <v>4490</v>
      </c>
      <c r="AD1689" s="82" t="s">
        <v>36346</v>
      </c>
      <c r="AE1689" s="82" t="str">
        <f t="shared" si="109"/>
        <v>B1AQ</v>
      </c>
      <c r="AX1689" s="82" t="s">
        <v>28728</v>
      </c>
      <c r="AY1689" s="82">
        <v>4490</v>
      </c>
      <c r="AZ1689" s="82" t="s">
        <v>36346</v>
      </c>
      <c r="BA1689" s="82" t="str">
        <f>AX1689&amp;AZ1689</f>
        <v>C1AQ</v>
      </c>
      <c r="BK1689" s="82" t="s">
        <v>28735</v>
      </c>
      <c r="BL1689" s="82">
        <v>4490</v>
      </c>
      <c r="BM1689" s="82" t="s">
        <v>36346</v>
      </c>
      <c r="BN1689" s="82" t="str">
        <f t="shared" si="110"/>
        <v>D1AQ</v>
      </c>
      <c r="BV1689" s="82" t="s">
        <v>28742</v>
      </c>
      <c r="BW1689" s="82">
        <v>4490</v>
      </c>
      <c r="BX1689" s="82" t="s">
        <v>36346</v>
      </c>
      <c r="BY1689" s="82" t="str">
        <f t="shared" si="111"/>
        <v>E1AQ</v>
      </c>
    </row>
    <row r="1690" spans="20:77" ht="13.5" customHeight="1">
      <c r="T1690" s="82" t="s">
        <v>28714</v>
      </c>
      <c r="U1690" s="82">
        <v>4491</v>
      </c>
      <c r="V1690" s="82" t="s">
        <v>36347</v>
      </c>
      <c r="W1690" s="82" t="str">
        <f t="shared" si="108"/>
        <v>A1AR</v>
      </c>
      <c r="Y1690" s="82" t="s">
        <v>28846</v>
      </c>
      <c r="AB1690" s="82" t="s">
        <v>28722</v>
      </c>
      <c r="AC1690" s="82">
        <v>4491</v>
      </c>
      <c r="AD1690" s="82" t="s">
        <v>36347</v>
      </c>
      <c r="AE1690" s="82" t="str">
        <f t="shared" si="109"/>
        <v>B1AR</v>
      </c>
      <c r="AX1690" s="82" t="s">
        <v>28728</v>
      </c>
      <c r="AY1690" s="82">
        <v>4491</v>
      </c>
      <c r="AZ1690" s="82" t="s">
        <v>36347</v>
      </c>
      <c r="BA1690" s="82" t="str">
        <f>AX1690&amp;AZ1690</f>
        <v>C1AR</v>
      </c>
      <c r="BK1690" s="82" t="s">
        <v>28735</v>
      </c>
      <c r="BL1690" s="82">
        <v>4491</v>
      </c>
      <c r="BM1690" s="82" t="s">
        <v>36347</v>
      </c>
      <c r="BN1690" s="82" t="str">
        <f t="shared" si="110"/>
        <v>D1AR</v>
      </c>
      <c r="BV1690" s="82" t="s">
        <v>28742</v>
      </c>
      <c r="BW1690" s="82">
        <v>4491</v>
      </c>
      <c r="BX1690" s="82" t="s">
        <v>36347</v>
      </c>
      <c r="BY1690" s="82" t="str">
        <f t="shared" si="111"/>
        <v>E1AR</v>
      </c>
    </row>
    <row r="1691" spans="20:77" ht="13.5" customHeight="1">
      <c r="T1691" s="82" t="s">
        <v>28714</v>
      </c>
      <c r="U1691" s="82">
        <v>4492</v>
      </c>
      <c r="V1691" s="82" t="s">
        <v>36348</v>
      </c>
      <c r="W1691" s="82" t="str">
        <f t="shared" si="108"/>
        <v>A1AS</v>
      </c>
      <c r="Y1691" s="82" t="s">
        <v>28846</v>
      </c>
      <c r="AB1691" s="82" t="s">
        <v>28722</v>
      </c>
      <c r="AC1691" s="82">
        <v>4492</v>
      </c>
      <c r="AD1691" s="82" t="s">
        <v>36348</v>
      </c>
      <c r="AE1691" s="82" t="str">
        <f t="shared" si="109"/>
        <v>B1AS</v>
      </c>
      <c r="AX1691" s="82" t="s">
        <v>28728</v>
      </c>
      <c r="AY1691" s="82">
        <v>4492</v>
      </c>
      <c r="AZ1691" s="82" t="s">
        <v>36348</v>
      </c>
      <c r="BA1691" s="82" t="str">
        <f>AX1691&amp;AZ1691</f>
        <v>C1AS</v>
      </c>
      <c r="BK1691" s="82" t="s">
        <v>28735</v>
      </c>
      <c r="BL1691" s="82">
        <v>4492</v>
      </c>
      <c r="BM1691" s="82" t="s">
        <v>36348</v>
      </c>
      <c r="BN1691" s="82" t="str">
        <f t="shared" si="110"/>
        <v>D1AS</v>
      </c>
      <c r="BV1691" s="82" t="s">
        <v>28742</v>
      </c>
      <c r="BW1691" s="82">
        <v>4492</v>
      </c>
      <c r="BX1691" s="82" t="s">
        <v>36348</v>
      </c>
      <c r="BY1691" s="82" t="str">
        <f t="shared" si="111"/>
        <v>E1AS</v>
      </c>
    </row>
    <row r="1692" spans="20:77" ht="13.5" customHeight="1">
      <c r="T1692" s="82" t="s">
        <v>28714</v>
      </c>
      <c r="U1692" s="82">
        <v>4493</v>
      </c>
      <c r="V1692" s="82" t="s">
        <v>36349</v>
      </c>
      <c r="W1692" s="82" t="str">
        <f t="shared" si="108"/>
        <v>A1AT</v>
      </c>
      <c r="Y1692" s="82" t="s">
        <v>28846</v>
      </c>
      <c r="AB1692" s="82" t="s">
        <v>28722</v>
      </c>
      <c r="AC1692" s="82">
        <v>4493</v>
      </c>
      <c r="AD1692" s="82" t="s">
        <v>36349</v>
      </c>
      <c r="AE1692" s="82" t="str">
        <f t="shared" si="109"/>
        <v>B1AT</v>
      </c>
      <c r="AX1692" s="82" t="s">
        <v>28728</v>
      </c>
      <c r="AY1692" s="82">
        <v>4493</v>
      </c>
      <c r="AZ1692" s="82" t="s">
        <v>36349</v>
      </c>
      <c r="BA1692" s="82" t="str">
        <f>AX1692&amp;AZ1692</f>
        <v>C1AT</v>
      </c>
      <c r="BK1692" s="82" t="s">
        <v>28735</v>
      </c>
      <c r="BL1692" s="82">
        <v>4493</v>
      </c>
      <c r="BM1692" s="82" t="s">
        <v>36349</v>
      </c>
      <c r="BN1692" s="82" t="str">
        <f t="shared" si="110"/>
        <v>D1AT</v>
      </c>
      <c r="BV1692" s="82" t="s">
        <v>28742</v>
      </c>
      <c r="BW1692" s="82">
        <v>4493</v>
      </c>
      <c r="BX1692" s="82" t="s">
        <v>36349</v>
      </c>
      <c r="BY1692" s="82" t="str">
        <f t="shared" si="111"/>
        <v>E1AT</v>
      </c>
    </row>
    <row r="1693" spans="20:77" ht="13.5" customHeight="1">
      <c r="T1693" s="82" t="s">
        <v>28714</v>
      </c>
      <c r="U1693" s="82">
        <v>4494</v>
      </c>
      <c r="V1693" s="82" t="s">
        <v>36350</v>
      </c>
      <c r="W1693" s="82" t="str">
        <f t="shared" si="108"/>
        <v>A1AU</v>
      </c>
      <c r="Y1693" s="82" t="s">
        <v>28846</v>
      </c>
      <c r="AB1693" s="82" t="s">
        <v>28722</v>
      </c>
      <c r="AC1693" s="82">
        <v>4494</v>
      </c>
      <c r="AD1693" s="82" t="s">
        <v>36350</v>
      </c>
      <c r="AE1693" s="82" t="str">
        <f t="shared" si="109"/>
        <v>B1AU</v>
      </c>
      <c r="AX1693" s="82" t="s">
        <v>28728</v>
      </c>
      <c r="AY1693" s="82">
        <v>4494</v>
      </c>
      <c r="AZ1693" s="82" t="s">
        <v>36350</v>
      </c>
      <c r="BA1693" s="82" t="str">
        <f>AX1693&amp;AZ1693</f>
        <v>C1AU</v>
      </c>
      <c r="BK1693" s="82" t="s">
        <v>28735</v>
      </c>
      <c r="BL1693" s="82">
        <v>4494</v>
      </c>
      <c r="BM1693" s="82" t="s">
        <v>36350</v>
      </c>
      <c r="BN1693" s="82" t="str">
        <f t="shared" si="110"/>
        <v>D1AU</v>
      </c>
      <c r="BV1693" s="82" t="s">
        <v>28742</v>
      </c>
      <c r="BW1693" s="82">
        <v>4494</v>
      </c>
      <c r="BX1693" s="82" t="s">
        <v>36350</v>
      </c>
      <c r="BY1693" s="82" t="str">
        <f t="shared" si="111"/>
        <v>E1AU</v>
      </c>
    </row>
    <row r="1694" spans="20:77" ht="13.5" customHeight="1">
      <c r="T1694" s="82" t="s">
        <v>28714</v>
      </c>
      <c r="U1694" s="82">
        <v>4495</v>
      </c>
      <c r="V1694" s="82" t="s">
        <v>36351</v>
      </c>
      <c r="W1694" s="82" t="str">
        <f t="shared" si="108"/>
        <v>A1AV</v>
      </c>
      <c r="Y1694" s="82" t="s">
        <v>28846</v>
      </c>
      <c r="AB1694" s="82" t="s">
        <v>28722</v>
      </c>
      <c r="AC1694" s="82">
        <v>4495</v>
      </c>
      <c r="AD1694" s="82" t="s">
        <v>36351</v>
      </c>
      <c r="AE1694" s="82" t="str">
        <f t="shared" si="109"/>
        <v>B1AV</v>
      </c>
      <c r="AX1694" s="82" t="s">
        <v>28728</v>
      </c>
      <c r="AY1694" s="82">
        <v>4495</v>
      </c>
      <c r="AZ1694" s="82" t="s">
        <v>36351</v>
      </c>
      <c r="BA1694" s="82" t="str">
        <f>AX1694&amp;AZ1694</f>
        <v>C1AV</v>
      </c>
      <c r="BK1694" s="82" t="s">
        <v>28735</v>
      </c>
      <c r="BL1694" s="82">
        <v>4495</v>
      </c>
      <c r="BM1694" s="82" t="s">
        <v>36351</v>
      </c>
      <c r="BN1694" s="82" t="str">
        <f t="shared" si="110"/>
        <v>D1AV</v>
      </c>
      <c r="BV1694" s="82" t="s">
        <v>28742</v>
      </c>
      <c r="BW1694" s="82">
        <v>4495</v>
      </c>
      <c r="BX1694" s="82" t="s">
        <v>36351</v>
      </c>
      <c r="BY1694" s="82" t="str">
        <f t="shared" si="111"/>
        <v>E1AV</v>
      </c>
    </row>
    <row r="1695" spans="20:77" ht="13.5" customHeight="1">
      <c r="T1695" s="82" t="s">
        <v>28714</v>
      </c>
      <c r="U1695" s="82">
        <v>4496</v>
      </c>
      <c r="V1695" s="82" t="s">
        <v>36352</v>
      </c>
      <c r="W1695" s="82" t="str">
        <f t="shared" si="108"/>
        <v>A1AW</v>
      </c>
      <c r="Y1695" s="82" t="s">
        <v>28846</v>
      </c>
      <c r="AB1695" s="82" t="s">
        <v>28722</v>
      </c>
      <c r="AC1695" s="82">
        <v>4496</v>
      </c>
      <c r="AD1695" s="82" t="s">
        <v>36352</v>
      </c>
      <c r="AE1695" s="82" t="str">
        <f t="shared" si="109"/>
        <v>B1AW</v>
      </c>
      <c r="AX1695" s="82" t="s">
        <v>28728</v>
      </c>
      <c r="AY1695" s="82">
        <v>4496</v>
      </c>
      <c r="AZ1695" s="82" t="s">
        <v>36352</v>
      </c>
      <c r="BA1695" s="82" t="str">
        <f>AX1695&amp;AZ1695</f>
        <v>C1AW</v>
      </c>
      <c r="BK1695" s="82" t="s">
        <v>28735</v>
      </c>
      <c r="BL1695" s="82">
        <v>4496</v>
      </c>
      <c r="BM1695" s="82" t="s">
        <v>36352</v>
      </c>
      <c r="BN1695" s="82" t="str">
        <f t="shared" si="110"/>
        <v>D1AW</v>
      </c>
      <c r="BV1695" s="82" t="s">
        <v>28742</v>
      </c>
      <c r="BW1695" s="82">
        <v>4496</v>
      </c>
      <c r="BX1695" s="82" t="s">
        <v>36352</v>
      </c>
      <c r="BY1695" s="82" t="str">
        <f t="shared" si="111"/>
        <v>E1AW</v>
      </c>
    </row>
    <row r="1696" spans="20:77" ht="13.5" customHeight="1">
      <c r="T1696" s="82" t="s">
        <v>28714</v>
      </c>
      <c r="U1696" s="82">
        <v>4497</v>
      </c>
      <c r="V1696" s="82" t="s">
        <v>36353</v>
      </c>
      <c r="W1696" s="82" t="str">
        <f t="shared" si="108"/>
        <v>A1AX</v>
      </c>
      <c r="Y1696" s="82" t="s">
        <v>28846</v>
      </c>
      <c r="AB1696" s="82" t="s">
        <v>28722</v>
      </c>
      <c r="AC1696" s="82">
        <v>4497</v>
      </c>
      <c r="AD1696" s="82" t="s">
        <v>36353</v>
      </c>
      <c r="AE1696" s="82" t="str">
        <f t="shared" si="109"/>
        <v>B1AX</v>
      </c>
      <c r="AX1696" s="82" t="s">
        <v>28728</v>
      </c>
      <c r="AY1696" s="82">
        <v>4497</v>
      </c>
      <c r="AZ1696" s="82" t="s">
        <v>36353</v>
      </c>
      <c r="BA1696" s="82" t="str">
        <f>AX1696&amp;AZ1696</f>
        <v>C1AX</v>
      </c>
      <c r="BK1696" s="82" t="s">
        <v>28735</v>
      </c>
      <c r="BL1696" s="82">
        <v>4497</v>
      </c>
      <c r="BM1696" s="82" t="s">
        <v>36353</v>
      </c>
      <c r="BN1696" s="82" t="str">
        <f t="shared" si="110"/>
        <v>D1AX</v>
      </c>
      <c r="BV1696" s="82" t="s">
        <v>28742</v>
      </c>
      <c r="BW1696" s="82">
        <v>4497</v>
      </c>
      <c r="BX1696" s="82" t="s">
        <v>36353</v>
      </c>
      <c r="BY1696" s="82" t="str">
        <f t="shared" si="111"/>
        <v>E1AX</v>
      </c>
    </row>
    <row r="1697" spans="20:77" ht="13.5" customHeight="1">
      <c r="T1697" s="82" t="s">
        <v>28714</v>
      </c>
      <c r="U1697" s="82">
        <v>4498</v>
      </c>
      <c r="V1697" s="82" t="s">
        <v>36354</v>
      </c>
      <c r="W1697" s="82" t="str">
        <f t="shared" si="108"/>
        <v>A1AY</v>
      </c>
      <c r="Y1697" s="82" t="s">
        <v>28846</v>
      </c>
      <c r="AB1697" s="82" t="s">
        <v>28722</v>
      </c>
      <c r="AC1697" s="82">
        <v>4498</v>
      </c>
      <c r="AD1697" s="82" t="s">
        <v>36354</v>
      </c>
      <c r="AE1697" s="82" t="str">
        <f t="shared" si="109"/>
        <v>B1AY</v>
      </c>
      <c r="AX1697" s="82" t="s">
        <v>28728</v>
      </c>
      <c r="AY1697" s="82">
        <v>4498</v>
      </c>
      <c r="AZ1697" s="82" t="s">
        <v>36354</v>
      </c>
      <c r="BA1697" s="82" t="str">
        <f>AX1697&amp;AZ1697</f>
        <v>C1AY</v>
      </c>
      <c r="BK1697" s="82" t="s">
        <v>28735</v>
      </c>
      <c r="BL1697" s="82">
        <v>4498</v>
      </c>
      <c r="BM1697" s="82" t="s">
        <v>36354</v>
      </c>
      <c r="BN1697" s="82" t="str">
        <f t="shared" si="110"/>
        <v>D1AY</v>
      </c>
      <c r="BV1697" s="82" t="s">
        <v>28742</v>
      </c>
      <c r="BW1697" s="82">
        <v>4498</v>
      </c>
      <c r="BX1697" s="82" t="s">
        <v>36354</v>
      </c>
      <c r="BY1697" s="82" t="str">
        <f t="shared" si="111"/>
        <v>E1AY</v>
      </c>
    </row>
    <row r="1698" spans="20:77" ht="13.5" customHeight="1">
      <c r="T1698" s="82" t="s">
        <v>28714</v>
      </c>
      <c r="U1698" s="82">
        <v>4499</v>
      </c>
      <c r="V1698" s="82" t="s">
        <v>36355</v>
      </c>
      <c r="W1698" s="82" t="str">
        <f t="shared" si="108"/>
        <v>A1AZ</v>
      </c>
      <c r="Y1698" s="82" t="s">
        <v>28846</v>
      </c>
      <c r="AB1698" s="82" t="s">
        <v>28722</v>
      </c>
      <c r="AC1698" s="82">
        <v>4499</v>
      </c>
      <c r="AD1698" s="82" t="s">
        <v>36355</v>
      </c>
      <c r="AE1698" s="82" t="str">
        <f t="shared" si="109"/>
        <v>B1AZ</v>
      </c>
      <c r="AX1698" s="82" t="s">
        <v>28728</v>
      </c>
      <c r="AY1698" s="82">
        <v>4499</v>
      </c>
      <c r="AZ1698" s="82" t="s">
        <v>36355</v>
      </c>
      <c r="BA1698" s="82" t="str">
        <f>AX1698&amp;AZ1698</f>
        <v>C1AZ</v>
      </c>
      <c r="BK1698" s="82" t="s">
        <v>28735</v>
      </c>
      <c r="BL1698" s="82">
        <v>4499</v>
      </c>
      <c r="BM1698" s="82" t="s">
        <v>36355</v>
      </c>
      <c r="BN1698" s="82" t="str">
        <f t="shared" si="110"/>
        <v>D1AZ</v>
      </c>
      <c r="BV1698" s="82" t="s">
        <v>28742</v>
      </c>
      <c r="BW1698" s="82">
        <v>4499</v>
      </c>
      <c r="BX1698" s="82" t="s">
        <v>36355</v>
      </c>
      <c r="BY1698" s="82" t="str">
        <f t="shared" si="111"/>
        <v>E1AZ</v>
      </c>
    </row>
    <row r="1699" spans="20:77" ht="13.5" customHeight="1">
      <c r="T1699" s="82" t="s">
        <v>28714</v>
      </c>
      <c r="U1699" s="82">
        <v>4526</v>
      </c>
      <c r="V1699" s="82" t="s">
        <v>36356</v>
      </c>
      <c r="W1699" s="82" t="str">
        <f t="shared" si="108"/>
        <v>A1B0</v>
      </c>
      <c r="Y1699" s="82" t="s">
        <v>28846</v>
      </c>
      <c r="AB1699" s="82" t="s">
        <v>28722</v>
      </c>
      <c r="AC1699" s="82">
        <v>4526</v>
      </c>
      <c r="AD1699" s="82" t="s">
        <v>36356</v>
      </c>
      <c r="AE1699" s="82" t="str">
        <f t="shared" si="109"/>
        <v>B1B0</v>
      </c>
      <c r="AX1699" s="82" t="s">
        <v>28728</v>
      </c>
      <c r="AY1699" s="82">
        <v>4526</v>
      </c>
      <c r="AZ1699" s="82" t="s">
        <v>36356</v>
      </c>
      <c r="BA1699" s="82" t="str">
        <f>AX1699&amp;AZ1699</f>
        <v>C1B0</v>
      </c>
      <c r="BK1699" s="82" t="s">
        <v>28735</v>
      </c>
      <c r="BL1699" s="82">
        <v>4526</v>
      </c>
      <c r="BM1699" s="82" t="s">
        <v>36356</v>
      </c>
      <c r="BN1699" s="82" t="str">
        <f t="shared" si="110"/>
        <v>D1B0</v>
      </c>
      <c r="BV1699" s="82" t="s">
        <v>28742</v>
      </c>
      <c r="BW1699" s="82">
        <v>4526</v>
      </c>
      <c r="BX1699" s="82" t="s">
        <v>36356</v>
      </c>
      <c r="BY1699" s="82" t="str">
        <f t="shared" si="111"/>
        <v>E1B0</v>
      </c>
    </row>
    <row r="1700" spans="20:77" ht="13.5" customHeight="1">
      <c r="T1700" s="82" t="s">
        <v>28714</v>
      </c>
      <c r="U1700" s="82">
        <v>4527</v>
      </c>
      <c r="V1700" s="82" t="s">
        <v>36357</v>
      </c>
      <c r="W1700" s="82" t="str">
        <f t="shared" si="108"/>
        <v>A1B1</v>
      </c>
      <c r="Y1700" s="82" t="s">
        <v>28846</v>
      </c>
      <c r="AB1700" s="82" t="s">
        <v>28722</v>
      </c>
      <c r="AC1700" s="82">
        <v>4527</v>
      </c>
      <c r="AD1700" s="82" t="s">
        <v>36357</v>
      </c>
      <c r="AE1700" s="82" t="str">
        <f t="shared" si="109"/>
        <v>B1B1</v>
      </c>
      <c r="AX1700" s="82" t="s">
        <v>28728</v>
      </c>
      <c r="AY1700" s="82">
        <v>4527</v>
      </c>
      <c r="AZ1700" s="82" t="s">
        <v>36357</v>
      </c>
      <c r="BA1700" s="82" t="str">
        <f>AX1700&amp;AZ1700</f>
        <v>C1B1</v>
      </c>
      <c r="BK1700" s="82" t="s">
        <v>28735</v>
      </c>
      <c r="BL1700" s="82">
        <v>4527</v>
      </c>
      <c r="BM1700" s="82" t="s">
        <v>36357</v>
      </c>
      <c r="BN1700" s="82" t="str">
        <f t="shared" si="110"/>
        <v>D1B1</v>
      </c>
      <c r="BV1700" s="82" t="s">
        <v>28742</v>
      </c>
      <c r="BW1700" s="82">
        <v>4527</v>
      </c>
      <c r="BX1700" s="82" t="s">
        <v>36357</v>
      </c>
      <c r="BY1700" s="82" t="str">
        <f t="shared" si="111"/>
        <v>E1B1</v>
      </c>
    </row>
    <row r="1701" spans="20:77" ht="13.5" customHeight="1">
      <c r="T1701" s="82" t="s">
        <v>28714</v>
      </c>
      <c r="U1701" s="82">
        <v>4528</v>
      </c>
      <c r="V1701" s="82" t="s">
        <v>36358</v>
      </c>
      <c r="W1701" s="82" t="str">
        <f t="shared" si="108"/>
        <v>A1B2</v>
      </c>
      <c r="Y1701" s="82" t="s">
        <v>28846</v>
      </c>
      <c r="AB1701" s="82" t="s">
        <v>28722</v>
      </c>
      <c r="AC1701" s="82">
        <v>4528</v>
      </c>
      <c r="AD1701" s="82" t="s">
        <v>36358</v>
      </c>
      <c r="AE1701" s="82" t="str">
        <f t="shared" si="109"/>
        <v>B1B2</v>
      </c>
      <c r="AX1701" s="82" t="s">
        <v>28728</v>
      </c>
      <c r="AY1701" s="82">
        <v>4528</v>
      </c>
      <c r="AZ1701" s="82" t="s">
        <v>36358</v>
      </c>
      <c r="BA1701" s="82" t="str">
        <f>AX1701&amp;AZ1701</f>
        <v>C1B2</v>
      </c>
      <c r="BK1701" s="82" t="s">
        <v>28735</v>
      </c>
      <c r="BL1701" s="82">
        <v>4528</v>
      </c>
      <c r="BM1701" s="82" t="s">
        <v>36358</v>
      </c>
      <c r="BN1701" s="82" t="str">
        <f t="shared" si="110"/>
        <v>D1B2</v>
      </c>
      <c r="BV1701" s="82" t="s">
        <v>28742</v>
      </c>
      <c r="BW1701" s="82">
        <v>4528</v>
      </c>
      <c r="BX1701" s="82" t="s">
        <v>36358</v>
      </c>
      <c r="BY1701" s="82" t="str">
        <f t="shared" si="111"/>
        <v>E1B2</v>
      </c>
    </row>
    <row r="1702" spans="20:77" ht="13.5" customHeight="1">
      <c r="T1702" s="82" t="s">
        <v>28714</v>
      </c>
      <c r="U1702" s="82">
        <v>4529</v>
      </c>
      <c r="V1702" s="82" t="s">
        <v>36359</v>
      </c>
      <c r="W1702" s="82" t="str">
        <f t="shared" si="108"/>
        <v>A1B3</v>
      </c>
      <c r="Y1702" s="82" t="s">
        <v>28846</v>
      </c>
      <c r="AB1702" s="82" t="s">
        <v>28722</v>
      </c>
      <c r="AC1702" s="82">
        <v>4529</v>
      </c>
      <c r="AD1702" s="82" t="s">
        <v>36359</v>
      </c>
      <c r="AE1702" s="82" t="str">
        <f t="shared" si="109"/>
        <v>B1B3</v>
      </c>
      <c r="AX1702" s="82" t="s">
        <v>28728</v>
      </c>
      <c r="AY1702" s="82">
        <v>4529</v>
      </c>
      <c r="AZ1702" s="82" t="s">
        <v>36359</v>
      </c>
      <c r="BA1702" s="82" t="str">
        <f>AX1702&amp;AZ1702</f>
        <v>C1B3</v>
      </c>
      <c r="BK1702" s="82" t="s">
        <v>28735</v>
      </c>
      <c r="BL1702" s="82">
        <v>4529</v>
      </c>
      <c r="BM1702" s="82" t="s">
        <v>36359</v>
      </c>
      <c r="BN1702" s="82" t="str">
        <f t="shared" si="110"/>
        <v>D1B3</v>
      </c>
      <c r="BV1702" s="82" t="s">
        <v>28742</v>
      </c>
      <c r="BW1702" s="82">
        <v>4529</v>
      </c>
      <c r="BX1702" s="82" t="s">
        <v>36359</v>
      </c>
      <c r="BY1702" s="82" t="str">
        <f t="shared" si="111"/>
        <v>E1B3</v>
      </c>
    </row>
    <row r="1703" spans="20:77" ht="13.5" customHeight="1">
      <c r="T1703" s="82" t="s">
        <v>28714</v>
      </c>
      <c r="U1703" s="82">
        <v>4530</v>
      </c>
      <c r="V1703" s="82" t="s">
        <v>36360</v>
      </c>
      <c r="W1703" s="82" t="str">
        <f t="shared" si="108"/>
        <v>A1B4</v>
      </c>
      <c r="Y1703" s="82" t="s">
        <v>28846</v>
      </c>
      <c r="AB1703" s="82" t="s">
        <v>28722</v>
      </c>
      <c r="AC1703" s="82">
        <v>4530</v>
      </c>
      <c r="AD1703" s="82" t="s">
        <v>36360</v>
      </c>
      <c r="AE1703" s="82" t="str">
        <f t="shared" si="109"/>
        <v>B1B4</v>
      </c>
      <c r="AX1703" s="82" t="s">
        <v>28728</v>
      </c>
      <c r="AY1703" s="82">
        <v>4530</v>
      </c>
      <c r="AZ1703" s="82" t="s">
        <v>36360</v>
      </c>
      <c r="BA1703" s="82" t="str">
        <f>AX1703&amp;AZ1703</f>
        <v>C1B4</v>
      </c>
      <c r="BK1703" s="82" t="s">
        <v>28735</v>
      </c>
      <c r="BL1703" s="82">
        <v>4530</v>
      </c>
      <c r="BM1703" s="82" t="s">
        <v>36360</v>
      </c>
      <c r="BN1703" s="82" t="str">
        <f t="shared" si="110"/>
        <v>D1B4</v>
      </c>
      <c r="BV1703" s="82" t="s">
        <v>28742</v>
      </c>
      <c r="BW1703" s="82">
        <v>4530</v>
      </c>
      <c r="BX1703" s="82" t="s">
        <v>36360</v>
      </c>
      <c r="BY1703" s="82" t="str">
        <f t="shared" si="111"/>
        <v>E1B4</v>
      </c>
    </row>
    <row r="1704" spans="20:77" ht="13.5" customHeight="1">
      <c r="T1704" s="82" t="s">
        <v>28714</v>
      </c>
      <c r="U1704" s="82">
        <v>4531</v>
      </c>
      <c r="V1704" s="82" t="s">
        <v>36361</v>
      </c>
      <c r="W1704" s="82" t="str">
        <f t="shared" si="108"/>
        <v>A1B5</v>
      </c>
      <c r="Y1704" s="82" t="s">
        <v>28846</v>
      </c>
      <c r="AB1704" s="82" t="s">
        <v>28722</v>
      </c>
      <c r="AC1704" s="82">
        <v>4531</v>
      </c>
      <c r="AD1704" s="82" t="s">
        <v>36361</v>
      </c>
      <c r="AE1704" s="82" t="str">
        <f t="shared" si="109"/>
        <v>B1B5</v>
      </c>
      <c r="AX1704" s="82" t="s">
        <v>28728</v>
      </c>
      <c r="AY1704" s="82">
        <v>4531</v>
      </c>
      <c r="AZ1704" s="82" t="s">
        <v>36361</v>
      </c>
      <c r="BA1704" s="82" t="str">
        <f>AX1704&amp;AZ1704</f>
        <v>C1B5</v>
      </c>
      <c r="BK1704" s="82" t="s">
        <v>28735</v>
      </c>
      <c r="BL1704" s="82">
        <v>4531</v>
      </c>
      <c r="BM1704" s="82" t="s">
        <v>36361</v>
      </c>
      <c r="BN1704" s="82" t="str">
        <f t="shared" si="110"/>
        <v>D1B5</v>
      </c>
      <c r="BV1704" s="82" t="s">
        <v>28742</v>
      </c>
      <c r="BW1704" s="82">
        <v>4531</v>
      </c>
      <c r="BX1704" s="82" t="s">
        <v>36361</v>
      </c>
      <c r="BY1704" s="82" t="str">
        <f t="shared" si="111"/>
        <v>E1B5</v>
      </c>
    </row>
    <row r="1705" spans="20:77" ht="13.5" customHeight="1">
      <c r="T1705" s="82" t="s">
        <v>28714</v>
      </c>
      <c r="U1705" s="82">
        <v>4532</v>
      </c>
      <c r="V1705" s="82" t="s">
        <v>36362</v>
      </c>
      <c r="W1705" s="82" t="str">
        <f t="shared" si="108"/>
        <v>A1B6</v>
      </c>
      <c r="Y1705" s="82" t="s">
        <v>28846</v>
      </c>
      <c r="AB1705" s="82" t="s">
        <v>28722</v>
      </c>
      <c r="AC1705" s="82">
        <v>4532</v>
      </c>
      <c r="AD1705" s="82" t="s">
        <v>36362</v>
      </c>
      <c r="AE1705" s="82" t="str">
        <f t="shared" si="109"/>
        <v>B1B6</v>
      </c>
      <c r="AX1705" s="82" t="s">
        <v>28728</v>
      </c>
      <c r="AY1705" s="82">
        <v>4532</v>
      </c>
      <c r="AZ1705" s="82" t="s">
        <v>36362</v>
      </c>
      <c r="BA1705" s="82" t="str">
        <f>AX1705&amp;AZ1705</f>
        <v>C1B6</v>
      </c>
      <c r="BK1705" s="82" t="s">
        <v>28735</v>
      </c>
      <c r="BL1705" s="82">
        <v>4532</v>
      </c>
      <c r="BM1705" s="82" t="s">
        <v>36362</v>
      </c>
      <c r="BN1705" s="82" t="str">
        <f t="shared" si="110"/>
        <v>D1B6</v>
      </c>
      <c r="BV1705" s="82" t="s">
        <v>28742</v>
      </c>
      <c r="BW1705" s="82">
        <v>4532</v>
      </c>
      <c r="BX1705" s="82" t="s">
        <v>36362</v>
      </c>
      <c r="BY1705" s="82" t="str">
        <f t="shared" si="111"/>
        <v>E1B6</v>
      </c>
    </row>
    <row r="1706" spans="20:77" ht="13.5" customHeight="1">
      <c r="T1706" s="82" t="s">
        <v>28714</v>
      </c>
      <c r="U1706" s="82">
        <v>4533</v>
      </c>
      <c r="V1706" s="82" t="s">
        <v>36363</v>
      </c>
      <c r="W1706" s="82" t="str">
        <f t="shared" si="108"/>
        <v>A1B7</v>
      </c>
      <c r="Y1706" s="82" t="s">
        <v>28846</v>
      </c>
      <c r="AB1706" s="82" t="s">
        <v>28722</v>
      </c>
      <c r="AC1706" s="82">
        <v>4533</v>
      </c>
      <c r="AD1706" s="82" t="s">
        <v>36363</v>
      </c>
      <c r="AE1706" s="82" t="str">
        <f t="shared" si="109"/>
        <v>B1B7</v>
      </c>
      <c r="AX1706" s="82" t="s">
        <v>28728</v>
      </c>
      <c r="AY1706" s="82">
        <v>4533</v>
      </c>
      <c r="AZ1706" s="82" t="s">
        <v>36363</v>
      </c>
      <c r="BA1706" s="82" t="str">
        <f>AX1706&amp;AZ1706</f>
        <v>C1B7</v>
      </c>
      <c r="BK1706" s="82" t="s">
        <v>28735</v>
      </c>
      <c r="BL1706" s="82">
        <v>4533</v>
      </c>
      <c r="BM1706" s="82" t="s">
        <v>36363</v>
      </c>
      <c r="BN1706" s="82" t="str">
        <f t="shared" si="110"/>
        <v>D1B7</v>
      </c>
      <c r="BV1706" s="82" t="s">
        <v>28742</v>
      </c>
      <c r="BW1706" s="82">
        <v>4533</v>
      </c>
      <c r="BX1706" s="82" t="s">
        <v>36363</v>
      </c>
      <c r="BY1706" s="82" t="str">
        <f t="shared" si="111"/>
        <v>E1B7</v>
      </c>
    </row>
    <row r="1707" spans="20:77" ht="13.5" customHeight="1">
      <c r="T1707" s="82" t="s">
        <v>28714</v>
      </c>
      <c r="U1707" s="82">
        <v>4534</v>
      </c>
      <c r="V1707" s="82" t="s">
        <v>36364</v>
      </c>
      <c r="W1707" s="82" t="str">
        <f t="shared" si="108"/>
        <v>A1B8</v>
      </c>
      <c r="Y1707" s="82" t="s">
        <v>28846</v>
      </c>
      <c r="AB1707" s="82" t="s">
        <v>28722</v>
      </c>
      <c r="AC1707" s="82">
        <v>4534</v>
      </c>
      <c r="AD1707" s="82" t="s">
        <v>36364</v>
      </c>
      <c r="AE1707" s="82" t="str">
        <f t="shared" si="109"/>
        <v>B1B8</v>
      </c>
      <c r="AX1707" s="82" t="s">
        <v>28728</v>
      </c>
      <c r="AY1707" s="82">
        <v>4534</v>
      </c>
      <c r="AZ1707" s="82" t="s">
        <v>36364</v>
      </c>
      <c r="BA1707" s="82" t="str">
        <f>AX1707&amp;AZ1707</f>
        <v>C1B8</v>
      </c>
      <c r="BK1707" s="82" t="s">
        <v>28735</v>
      </c>
      <c r="BL1707" s="82">
        <v>4534</v>
      </c>
      <c r="BM1707" s="82" t="s">
        <v>36364</v>
      </c>
      <c r="BN1707" s="82" t="str">
        <f t="shared" si="110"/>
        <v>D1B8</v>
      </c>
      <c r="BV1707" s="82" t="s">
        <v>28742</v>
      </c>
      <c r="BW1707" s="82">
        <v>4534</v>
      </c>
      <c r="BX1707" s="82" t="s">
        <v>36364</v>
      </c>
      <c r="BY1707" s="82" t="str">
        <f t="shared" si="111"/>
        <v>E1B8</v>
      </c>
    </row>
    <row r="1708" spans="20:77" ht="13.5" customHeight="1">
      <c r="T1708" s="82" t="s">
        <v>28714</v>
      </c>
      <c r="U1708" s="82">
        <v>4535</v>
      </c>
      <c r="V1708" s="82" t="s">
        <v>36365</v>
      </c>
      <c r="W1708" s="82" t="str">
        <f t="shared" si="108"/>
        <v>A1B9</v>
      </c>
      <c r="Y1708" s="82" t="s">
        <v>28846</v>
      </c>
      <c r="AB1708" s="82" t="s">
        <v>28722</v>
      </c>
      <c r="AC1708" s="82">
        <v>4535</v>
      </c>
      <c r="AD1708" s="82" t="s">
        <v>36365</v>
      </c>
      <c r="AE1708" s="82" t="str">
        <f t="shared" si="109"/>
        <v>B1B9</v>
      </c>
      <c r="AX1708" s="82" t="s">
        <v>28728</v>
      </c>
      <c r="AY1708" s="82">
        <v>4535</v>
      </c>
      <c r="AZ1708" s="82" t="s">
        <v>36365</v>
      </c>
      <c r="BA1708" s="82" t="str">
        <f>AX1708&amp;AZ1708</f>
        <v>C1B9</v>
      </c>
      <c r="BK1708" s="82" t="s">
        <v>28735</v>
      </c>
      <c r="BL1708" s="82">
        <v>4535</v>
      </c>
      <c r="BM1708" s="82" t="s">
        <v>36365</v>
      </c>
      <c r="BN1708" s="82" t="str">
        <f t="shared" si="110"/>
        <v>D1B9</v>
      </c>
      <c r="BV1708" s="82" t="s">
        <v>28742</v>
      </c>
      <c r="BW1708" s="82">
        <v>4535</v>
      </c>
      <c r="BX1708" s="82" t="s">
        <v>36365</v>
      </c>
      <c r="BY1708" s="82" t="str">
        <f t="shared" si="111"/>
        <v>E1B9</v>
      </c>
    </row>
    <row r="1709" spans="20:77" ht="13.5" customHeight="1">
      <c r="T1709" s="82" t="s">
        <v>28714</v>
      </c>
      <c r="U1709" s="82">
        <v>4536</v>
      </c>
      <c r="V1709" s="82" t="s">
        <v>36366</v>
      </c>
      <c r="W1709" s="82" t="str">
        <f t="shared" si="108"/>
        <v>A1BA</v>
      </c>
      <c r="Y1709" s="82" t="s">
        <v>28846</v>
      </c>
      <c r="AB1709" s="82" t="s">
        <v>28722</v>
      </c>
      <c r="AC1709" s="82">
        <v>4536</v>
      </c>
      <c r="AD1709" s="82" t="s">
        <v>36366</v>
      </c>
      <c r="AE1709" s="82" t="str">
        <f t="shared" si="109"/>
        <v>B1BA</v>
      </c>
      <c r="AX1709" s="82" t="s">
        <v>28728</v>
      </c>
      <c r="AY1709" s="82">
        <v>4536</v>
      </c>
      <c r="AZ1709" s="82" t="s">
        <v>36366</v>
      </c>
      <c r="BA1709" s="82" t="str">
        <f>AX1709&amp;AZ1709</f>
        <v>C1BA</v>
      </c>
      <c r="BK1709" s="82" t="s">
        <v>28735</v>
      </c>
      <c r="BL1709" s="82">
        <v>4536</v>
      </c>
      <c r="BM1709" s="82" t="s">
        <v>36366</v>
      </c>
      <c r="BN1709" s="82" t="str">
        <f t="shared" si="110"/>
        <v>D1BA</v>
      </c>
      <c r="BV1709" s="82" t="s">
        <v>28742</v>
      </c>
      <c r="BW1709" s="82">
        <v>4536</v>
      </c>
      <c r="BX1709" s="82" t="s">
        <v>36366</v>
      </c>
      <c r="BY1709" s="82" t="str">
        <f t="shared" si="111"/>
        <v>E1BA</v>
      </c>
    </row>
    <row r="1710" spans="20:77" ht="13.5" customHeight="1">
      <c r="T1710" s="82" t="s">
        <v>28714</v>
      </c>
      <c r="U1710" s="82">
        <v>4537</v>
      </c>
      <c r="V1710" s="82" t="s">
        <v>36367</v>
      </c>
      <c r="W1710" s="82" t="str">
        <f t="shared" si="108"/>
        <v>A1BB</v>
      </c>
      <c r="Y1710" s="82" t="s">
        <v>28846</v>
      </c>
      <c r="AB1710" s="82" t="s">
        <v>28722</v>
      </c>
      <c r="AC1710" s="82">
        <v>4537</v>
      </c>
      <c r="AD1710" s="82" t="s">
        <v>36367</v>
      </c>
      <c r="AE1710" s="82" t="str">
        <f t="shared" si="109"/>
        <v>B1BB</v>
      </c>
      <c r="AX1710" s="82" t="s">
        <v>28728</v>
      </c>
      <c r="AY1710" s="82">
        <v>4537</v>
      </c>
      <c r="AZ1710" s="82" t="s">
        <v>36367</v>
      </c>
      <c r="BA1710" s="82" t="str">
        <f>AX1710&amp;AZ1710</f>
        <v>C1BB</v>
      </c>
      <c r="BK1710" s="82" t="s">
        <v>28735</v>
      </c>
      <c r="BL1710" s="82">
        <v>4537</v>
      </c>
      <c r="BM1710" s="82" t="s">
        <v>36367</v>
      </c>
      <c r="BN1710" s="82" t="str">
        <f t="shared" si="110"/>
        <v>D1BB</v>
      </c>
      <c r="BV1710" s="82" t="s">
        <v>28742</v>
      </c>
      <c r="BW1710" s="82">
        <v>4537</v>
      </c>
      <c r="BX1710" s="82" t="s">
        <v>36367</v>
      </c>
      <c r="BY1710" s="82" t="str">
        <f t="shared" si="111"/>
        <v>E1BB</v>
      </c>
    </row>
    <row r="1711" spans="20:77" ht="13.5" customHeight="1">
      <c r="T1711" s="82" t="s">
        <v>28714</v>
      </c>
      <c r="U1711" s="82">
        <v>4538</v>
      </c>
      <c r="V1711" s="82" t="s">
        <v>36368</v>
      </c>
      <c r="W1711" s="82" t="str">
        <f t="shared" si="108"/>
        <v>A1BC</v>
      </c>
      <c r="Y1711" s="82" t="s">
        <v>28846</v>
      </c>
      <c r="AB1711" s="82" t="s">
        <v>28722</v>
      </c>
      <c r="AC1711" s="82">
        <v>4538</v>
      </c>
      <c r="AD1711" s="82" t="s">
        <v>36368</v>
      </c>
      <c r="AE1711" s="82" t="str">
        <f t="shared" si="109"/>
        <v>B1BC</v>
      </c>
      <c r="AX1711" s="82" t="s">
        <v>28728</v>
      </c>
      <c r="AY1711" s="82">
        <v>4538</v>
      </c>
      <c r="AZ1711" s="82" t="s">
        <v>36368</v>
      </c>
      <c r="BA1711" s="82" t="str">
        <f>AX1711&amp;AZ1711</f>
        <v>C1BC</v>
      </c>
      <c r="BK1711" s="82" t="s">
        <v>28735</v>
      </c>
      <c r="BL1711" s="82">
        <v>4538</v>
      </c>
      <c r="BM1711" s="82" t="s">
        <v>36368</v>
      </c>
      <c r="BN1711" s="82" t="str">
        <f t="shared" si="110"/>
        <v>D1BC</v>
      </c>
      <c r="BV1711" s="82" t="s">
        <v>28742</v>
      </c>
      <c r="BW1711" s="82">
        <v>4538</v>
      </c>
      <c r="BX1711" s="82" t="s">
        <v>36368</v>
      </c>
      <c r="BY1711" s="82" t="str">
        <f t="shared" si="111"/>
        <v>E1BC</v>
      </c>
    </row>
    <row r="1712" spans="20:77" ht="13.5" customHeight="1">
      <c r="T1712" s="82" t="s">
        <v>28714</v>
      </c>
      <c r="U1712" s="82">
        <v>4539</v>
      </c>
      <c r="V1712" s="82" t="s">
        <v>36369</v>
      </c>
      <c r="W1712" s="82" t="str">
        <f t="shared" si="108"/>
        <v>A1BD</v>
      </c>
      <c r="Y1712" s="82" t="s">
        <v>28846</v>
      </c>
      <c r="AB1712" s="82" t="s">
        <v>28722</v>
      </c>
      <c r="AC1712" s="82">
        <v>4539</v>
      </c>
      <c r="AD1712" s="82" t="s">
        <v>36369</v>
      </c>
      <c r="AE1712" s="82" t="str">
        <f t="shared" si="109"/>
        <v>B1BD</v>
      </c>
      <c r="AX1712" s="82" t="s">
        <v>28728</v>
      </c>
      <c r="AY1712" s="82">
        <v>4539</v>
      </c>
      <c r="AZ1712" s="82" t="s">
        <v>36369</v>
      </c>
      <c r="BA1712" s="82" t="str">
        <f>AX1712&amp;AZ1712</f>
        <v>C1BD</v>
      </c>
      <c r="BK1712" s="82" t="s">
        <v>28735</v>
      </c>
      <c r="BL1712" s="82">
        <v>4539</v>
      </c>
      <c r="BM1712" s="82" t="s">
        <v>36369</v>
      </c>
      <c r="BN1712" s="82" t="str">
        <f t="shared" si="110"/>
        <v>D1BD</v>
      </c>
      <c r="BV1712" s="82" t="s">
        <v>28742</v>
      </c>
      <c r="BW1712" s="82">
        <v>4539</v>
      </c>
      <c r="BX1712" s="82" t="s">
        <v>36369</v>
      </c>
      <c r="BY1712" s="82" t="str">
        <f t="shared" si="111"/>
        <v>E1BD</v>
      </c>
    </row>
    <row r="1713" spans="20:77" ht="13.5" customHeight="1">
      <c r="T1713" s="82" t="s">
        <v>28714</v>
      </c>
      <c r="U1713" s="82">
        <v>4540</v>
      </c>
      <c r="V1713" s="82" t="s">
        <v>36370</v>
      </c>
      <c r="W1713" s="82" t="str">
        <f t="shared" si="108"/>
        <v>A1BE</v>
      </c>
      <c r="Y1713" s="82" t="s">
        <v>28846</v>
      </c>
      <c r="AB1713" s="82" t="s">
        <v>28722</v>
      </c>
      <c r="AC1713" s="82">
        <v>4540</v>
      </c>
      <c r="AD1713" s="82" t="s">
        <v>36370</v>
      </c>
      <c r="AE1713" s="82" t="str">
        <f t="shared" si="109"/>
        <v>B1BE</v>
      </c>
      <c r="AX1713" s="82" t="s">
        <v>28728</v>
      </c>
      <c r="AY1713" s="82">
        <v>4540</v>
      </c>
      <c r="AZ1713" s="82" t="s">
        <v>36370</v>
      </c>
      <c r="BA1713" s="82" t="str">
        <f>AX1713&amp;AZ1713</f>
        <v>C1BE</v>
      </c>
      <c r="BK1713" s="82" t="s">
        <v>28735</v>
      </c>
      <c r="BL1713" s="82">
        <v>4540</v>
      </c>
      <c r="BM1713" s="82" t="s">
        <v>36370</v>
      </c>
      <c r="BN1713" s="82" t="str">
        <f t="shared" si="110"/>
        <v>D1BE</v>
      </c>
      <c r="BV1713" s="82" t="s">
        <v>28742</v>
      </c>
      <c r="BW1713" s="82">
        <v>4540</v>
      </c>
      <c r="BX1713" s="82" t="s">
        <v>36370</v>
      </c>
      <c r="BY1713" s="82" t="str">
        <f t="shared" si="111"/>
        <v>E1BE</v>
      </c>
    </row>
    <row r="1714" spans="20:77" ht="13.5" customHeight="1">
      <c r="T1714" s="82" t="s">
        <v>28714</v>
      </c>
      <c r="U1714" s="82">
        <v>4541</v>
      </c>
      <c r="V1714" s="82" t="s">
        <v>36371</v>
      </c>
      <c r="W1714" s="82" t="str">
        <f t="shared" si="108"/>
        <v>A1BF</v>
      </c>
      <c r="Y1714" s="82" t="s">
        <v>28846</v>
      </c>
      <c r="AB1714" s="82" t="s">
        <v>28722</v>
      </c>
      <c r="AC1714" s="82">
        <v>4541</v>
      </c>
      <c r="AD1714" s="82" t="s">
        <v>36371</v>
      </c>
      <c r="AE1714" s="82" t="str">
        <f t="shared" si="109"/>
        <v>B1BF</v>
      </c>
      <c r="AX1714" s="82" t="s">
        <v>28728</v>
      </c>
      <c r="AY1714" s="82">
        <v>4541</v>
      </c>
      <c r="AZ1714" s="82" t="s">
        <v>36371</v>
      </c>
      <c r="BA1714" s="82" t="str">
        <f>AX1714&amp;AZ1714</f>
        <v>C1BF</v>
      </c>
      <c r="BK1714" s="82" t="s">
        <v>28735</v>
      </c>
      <c r="BL1714" s="82">
        <v>4541</v>
      </c>
      <c r="BM1714" s="82" t="s">
        <v>36371</v>
      </c>
      <c r="BN1714" s="82" t="str">
        <f t="shared" si="110"/>
        <v>D1BF</v>
      </c>
      <c r="BV1714" s="82" t="s">
        <v>28742</v>
      </c>
      <c r="BW1714" s="82">
        <v>4541</v>
      </c>
      <c r="BX1714" s="82" t="s">
        <v>36371</v>
      </c>
      <c r="BY1714" s="82" t="str">
        <f t="shared" si="111"/>
        <v>E1BF</v>
      </c>
    </row>
    <row r="1715" spans="20:77" ht="13.5" customHeight="1">
      <c r="T1715" s="82" t="s">
        <v>28714</v>
      </c>
      <c r="U1715" s="82">
        <v>4542</v>
      </c>
      <c r="V1715" s="82" t="s">
        <v>36372</v>
      </c>
      <c r="W1715" s="82" t="str">
        <f t="shared" si="108"/>
        <v>A1BG</v>
      </c>
      <c r="Y1715" s="82" t="s">
        <v>28846</v>
      </c>
      <c r="AB1715" s="82" t="s">
        <v>28722</v>
      </c>
      <c r="AC1715" s="82">
        <v>4542</v>
      </c>
      <c r="AD1715" s="82" t="s">
        <v>36372</v>
      </c>
      <c r="AE1715" s="82" t="str">
        <f t="shared" si="109"/>
        <v>B1BG</v>
      </c>
      <c r="AX1715" s="82" t="s">
        <v>28728</v>
      </c>
      <c r="AY1715" s="82">
        <v>4542</v>
      </c>
      <c r="AZ1715" s="82" t="s">
        <v>36372</v>
      </c>
      <c r="BA1715" s="82" t="str">
        <f>AX1715&amp;AZ1715</f>
        <v>C1BG</v>
      </c>
      <c r="BK1715" s="82" t="s">
        <v>28735</v>
      </c>
      <c r="BL1715" s="82">
        <v>4542</v>
      </c>
      <c r="BM1715" s="82" t="s">
        <v>36372</v>
      </c>
      <c r="BN1715" s="82" t="str">
        <f t="shared" si="110"/>
        <v>D1BG</v>
      </c>
      <c r="BV1715" s="82" t="s">
        <v>28742</v>
      </c>
      <c r="BW1715" s="82">
        <v>4542</v>
      </c>
      <c r="BX1715" s="82" t="s">
        <v>36372</v>
      </c>
      <c r="BY1715" s="82" t="str">
        <f t="shared" si="111"/>
        <v>E1BG</v>
      </c>
    </row>
    <row r="1716" spans="20:77" ht="13.5" customHeight="1">
      <c r="T1716" s="82" t="s">
        <v>28714</v>
      </c>
      <c r="U1716" s="82">
        <v>4543</v>
      </c>
      <c r="V1716" s="82" t="s">
        <v>36373</v>
      </c>
      <c r="W1716" s="82" t="str">
        <f t="shared" si="108"/>
        <v>A1BH</v>
      </c>
      <c r="Y1716" s="82" t="s">
        <v>28846</v>
      </c>
      <c r="AB1716" s="82" t="s">
        <v>28722</v>
      </c>
      <c r="AC1716" s="82">
        <v>4543</v>
      </c>
      <c r="AD1716" s="82" t="s">
        <v>36373</v>
      </c>
      <c r="AE1716" s="82" t="str">
        <f t="shared" si="109"/>
        <v>B1BH</v>
      </c>
      <c r="AX1716" s="82" t="s">
        <v>28728</v>
      </c>
      <c r="AY1716" s="82">
        <v>4543</v>
      </c>
      <c r="AZ1716" s="82" t="s">
        <v>36373</v>
      </c>
      <c r="BA1716" s="82" t="str">
        <f>AX1716&amp;AZ1716</f>
        <v>C1BH</v>
      </c>
      <c r="BK1716" s="82" t="s">
        <v>28735</v>
      </c>
      <c r="BL1716" s="82">
        <v>4543</v>
      </c>
      <c r="BM1716" s="82" t="s">
        <v>36373</v>
      </c>
      <c r="BN1716" s="82" t="str">
        <f t="shared" si="110"/>
        <v>D1BH</v>
      </c>
      <c r="BV1716" s="82" t="s">
        <v>28742</v>
      </c>
      <c r="BW1716" s="82">
        <v>4543</v>
      </c>
      <c r="BX1716" s="82" t="s">
        <v>36373</v>
      </c>
      <c r="BY1716" s="82" t="str">
        <f t="shared" si="111"/>
        <v>E1BH</v>
      </c>
    </row>
    <row r="1717" spans="20:77" ht="13.5" customHeight="1">
      <c r="T1717" s="82" t="s">
        <v>28714</v>
      </c>
      <c r="U1717" s="82">
        <v>4544</v>
      </c>
      <c r="V1717" s="82" t="s">
        <v>36374</v>
      </c>
      <c r="W1717" s="82" t="str">
        <f t="shared" si="108"/>
        <v>A1BI</v>
      </c>
      <c r="Y1717" s="82" t="s">
        <v>28846</v>
      </c>
      <c r="AB1717" s="82" t="s">
        <v>28722</v>
      </c>
      <c r="AC1717" s="82">
        <v>4544</v>
      </c>
      <c r="AD1717" s="82" t="s">
        <v>36374</v>
      </c>
      <c r="AE1717" s="82" t="str">
        <f t="shared" si="109"/>
        <v>B1BI</v>
      </c>
      <c r="AX1717" s="82" t="s">
        <v>28728</v>
      </c>
      <c r="AY1717" s="82">
        <v>4544</v>
      </c>
      <c r="AZ1717" s="82" t="s">
        <v>36374</v>
      </c>
      <c r="BA1717" s="82" t="str">
        <f>AX1717&amp;AZ1717</f>
        <v>C1BI</v>
      </c>
      <c r="BK1717" s="82" t="s">
        <v>28735</v>
      </c>
      <c r="BL1717" s="82">
        <v>4544</v>
      </c>
      <c r="BM1717" s="82" t="s">
        <v>36374</v>
      </c>
      <c r="BN1717" s="82" t="str">
        <f t="shared" si="110"/>
        <v>D1BI</v>
      </c>
      <c r="BV1717" s="82" t="s">
        <v>28742</v>
      </c>
      <c r="BW1717" s="82">
        <v>4544</v>
      </c>
      <c r="BX1717" s="82" t="s">
        <v>36374</v>
      </c>
      <c r="BY1717" s="82" t="str">
        <f t="shared" si="111"/>
        <v>E1BI</v>
      </c>
    </row>
    <row r="1718" spans="20:77" ht="13.5" customHeight="1">
      <c r="T1718" s="82" t="s">
        <v>28714</v>
      </c>
      <c r="U1718" s="82">
        <v>4545</v>
      </c>
      <c r="V1718" s="82" t="s">
        <v>36375</v>
      </c>
      <c r="W1718" s="82" t="str">
        <f t="shared" si="108"/>
        <v>A1BJ</v>
      </c>
      <c r="Y1718" s="82" t="s">
        <v>28846</v>
      </c>
      <c r="AB1718" s="82" t="s">
        <v>28722</v>
      </c>
      <c r="AC1718" s="82">
        <v>4545</v>
      </c>
      <c r="AD1718" s="82" t="s">
        <v>36375</v>
      </c>
      <c r="AE1718" s="82" t="str">
        <f t="shared" si="109"/>
        <v>B1BJ</v>
      </c>
      <c r="AX1718" s="82" t="s">
        <v>28728</v>
      </c>
      <c r="AY1718" s="82">
        <v>4545</v>
      </c>
      <c r="AZ1718" s="82" t="s">
        <v>36375</v>
      </c>
      <c r="BA1718" s="82" t="str">
        <f>AX1718&amp;AZ1718</f>
        <v>C1BJ</v>
      </c>
      <c r="BK1718" s="82" t="s">
        <v>28735</v>
      </c>
      <c r="BL1718" s="82">
        <v>4545</v>
      </c>
      <c r="BM1718" s="82" t="s">
        <v>36375</v>
      </c>
      <c r="BN1718" s="82" t="str">
        <f t="shared" si="110"/>
        <v>D1BJ</v>
      </c>
      <c r="BV1718" s="82" t="s">
        <v>28742</v>
      </c>
      <c r="BW1718" s="82">
        <v>4545</v>
      </c>
      <c r="BX1718" s="82" t="s">
        <v>36375</v>
      </c>
      <c r="BY1718" s="82" t="str">
        <f t="shared" si="111"/>
        <v>E1BJ</v>
      </c>
    </row>
    <row r="1719" spans="20:77" ht="13.5" customHeight="1">
      <c r="T1719" s="82" t="s">
        <v>28714</v>
      </c>
      <c r="U1719" s="82">
        <v>4546</v>
      </c>
      <c r="V1719" s="82" t="s">
        <v>36376</v>
      </c>
      <c r="W1719" s="82" t="str">
        <f t="shared" si="108"/>
        <v>A1BK</v>
      </c>
      <c r="Y1719" s="82" t="s">
        <v>28846</v>
      </c>
      <c r="AB1719" s="82" t="s">
        <v>28722</v>
      </c>
      <c r="AC1719" s="82">
        <v>4546</v>
      </c>
      <c r="AD1719" s="82" t="s">
        <v>36376</v>
      </c>
      <c r="AE1719" s="82" t="str">
        <f t="shared" si="109"/>
        <v>B1BK</v>
      </c>
      <c r="AX1719" s="82" t="s">
        <v>28728</v>
      </c>
      <c r="AY1719" s="82">
        <v>4546</v>
      </c>
      <c r="AZ1719" s="82" t="s">
        <v>36376</v>
      </c>
      <c r="BA1719" s="82" t="str">
        <f>AX1719&amp;AZ1719</f>
        <v>C1BK</v>
      </c>
      <c r="BK1719" s="82" t="s">
        <v>28735</v>
      </c>
      <c r="BL1719" s="82">
        <v>4546</v>
      </c>
      <c r="BM1719" s="82" t="s">
        <v>36376</v>
      </c>
      <c r="BN1719" s="82" t="str">
        <f t="shared" si="110"/>
        <v>D1BK</v>
      </c>
      <c r="BV1719" s="82" t="s">
        <v>28742</v>
      </c>
      <c r="BW1719" s="82">
        <v>4546</v>
      </c>
      <c r="BX1719" s="82" t="s">
        <v>36376</v>
      </c>
      <c r="BY1719" s="82" t="str">
        <f t="shared" si="111"/>
        <v>E1BK</v>
      </c>
    </row>
    <row r="1720" spans="20:77" ht="13.5" customHeight="1">
      <c r="T1720" s="82" t="s">
        <v>28714</v>
      </c>
      <c r="U1720" s="82">
        <v>4547</v>
      </c>
      <c r="V1720" s="82" t="s">
        <v>36377</v>
      </c>
      <c r="W1720" s="82" t="str">
        <f t="shared" si="108"/>
        <v>A1BL</v>
      </c>
      <c r="Y1720" s="82" t="s">
        <v>28846</v>
      </c>
      <c r="AB1720" s="82" t="s">
        <v>28722</v>
      </c>
      <c r="AC1720" s="82">
        <v>4547</v>
      </c>
      <c r="AD1720" s="82" t="s">
        <v>36377</v>
      </c>
      <c r="AE1720" s="82" t="str">
        <f t="shared" si="109"/>
        <v>B1BL</v>
      </c>
      <c r="AX1720" s="82" t="s">
        <v>28728</v>
      </c>
      <c r="AY1720" s="82">
        <v>4547</v>
      </c>
      <c r="AZ1720" s="82" t="s">
        <v>36377</v>
      </c>
      <c r="BA1720" s="82" t="str">
        <f>AX1720&amp;AZ1720</f>
        <v>C1BL</v>
      </c>
      <c r="BK1720" s="82" t="s">
        <v>28735</v>
      </c>
      <c r="BL1720" s="82">
        <v>4547</v>
      </c>
      <c r="BM1720" s="82" t="s">
        <v>36377</v>
      </c>
      <c r="BN1720" s="82" t="str">
        <f t="shared" si="110"/>
        <v>D1BL</v>
      </c>
      <c r="BV1720" s="82" t="s">
        <v>28742</v>
      </c>
      <c r="BW1720" s="82">
        <v>4547</v>
      </c>
      <c r="BX1720" s="82" t="s">
        <v>36377</v>
      </c>
      <c r="BY1720" s="82" t="str">
        <f t="shared" si="111"/>
        <v>E1BL</v>
      </c>
    </row>
    <row r="1721" spans="20:77" ht="13.5" customHeight="1">
      <c r="T1721" s="82" t="s">
        <v>28714</v>
      </c>
      <c r="U1721" s="82">
        <v>4548</v>
      </c>
      <c r="V1721" s="82" t="s">
        <v>36378</v>
      </c>
      <c r="W1721" s="82" t="str">
        <f t="shared" si="108"/>
        <v>A1BM</v>
      </c>
      <c r="Y1721" s="82" t="s">
        <v>28846</v>
      </c>
      <c r="AB1721" s="82" t="s">
        <v>28722</v>
      </c>
      <c r="AC1721" s="82">
        <v>4548</v>
      </c>
      <c r="AD1721" s="82" t="s">
        <v>36378</v>
      </c>
      <c r="AE1721" s="82" t="str">
        <f t="shared" si="109"/>
        <v>B1BM</v>
      </c>
      <c r="AX1721" s="82" t="s">
        <v>28728</v>
      </c>
      <c r="AY1721" s="82">
        <v>4548</v>
      </c>
      <c r="AZ1721" s="82" t="s">
        <v>36378</v>
      </c>
      <c r="BA1721" s="82" t="str">
        <f>AX1721&amp;AZ1721</f>
        <v>C1BM</v>
      </c>
      <c r="BK1721" s="82" t="s">
        <v>28735</v>
      </c>
      <c r="BL1721" s="82">
        <v>4548</v>
      </c>
      <c r="BM1721" s="82" t="s">
        <v>36378</v>
      </c>
      <c r="BN1721" s="82" t="str">
        <f t="shared" si="110"/>
        <v>D1BM</v>
      </c>
      <c r="BV1721" s="82" t="s">
        <v>28742</v>
      </c>
      <c r="BW1721" s="82">
        <v>4548</v>
      </c>
      <c r="BX1721" s="82" t="s">
        <v>36378</v>
      </c>
      <c r="BY1721" s="82" t="str">
        <f t="shared" si="111"/>
        <v>E1BM</v>
      </c>
    </row>
    <row r="1722" spans="20:77" ht="13.5" customHeight="1">
      <c r="T1722" s="82" t="s">
        <v>28714</v>
      </c>
      <c r="U1722" s="82">
        <v>4549</v>
      </c>
      <c r="V1722" s="82" t="s">
        <v>36379</v>
      </c>
      <c r="W1722" s="82" t="str">
        <f t="shared" si="108"/>
        <v>A1BN</v>
      </c>
      <c r="Y1722" s="82" t="s">
        <v>28846</v>
      </c>
      <c r="AB1722" s="82" t="s">
        <v>28722</v>
      </c>
      <c r="AC1722" s="82">
        <v>4549</v>
      </c>
      <c r="AD1722" s="82" t="s">
        <v>36379</v>
      </c>
      <c r="AE1722" s="82" t="str">
        <f t="shared" si="109"/>
        <v>B1BN</v>
      </c>
      <c r="AX1722" s="82" t="s">
        <v>28728</v>
      </c>
      <c r="AY1722" s="82">
        <v>4549</v>
      </c>
      <c r="AZ1722" s="82" t="s">
        <v>36379</v>
      </c>
      <c r="BA1722" s="82" t="str">
        <f>AX1722&amp;AZ1722</f>
        <v>C1BN</v>
      </c>
      <c r="BK1722" s="82" t="s">
        <v>28735</v>
      </c>
      <c r="BL1722" s="82">
        <v>4549</v>
      </c>
      <c r="BM1722" s="82" t="s">
        <v>36379</v>
      </c>
      <c r="BN1722" s="82" t="str">
        <f t="shared" si="110"/>
        <v>D1BN</v>
      </c>
      <c r="BV1722" s="82" t="s">
        <v>28742</v>
      </c>
      <c r="BW1722" s="82">
        <v>4549</v>
      </c>
      <c r="BX1722" s="82" t="s">
        <v>36379</v>
      </c>
      <c r="BY1722" s="82" t="str">
        <f t="shared" si="111"/>
        <v>E1BN</v>
      </c>
    </row>
    <row r="1723" spans="20:77" ht="13.5" customHeight="1">
      <c r="T1723" s="82" t="s">
        <v>28714</v>
      </c>
      <c r="U1723" s="82">
        <v>4550</v>
      </c>
      <c r="V1723" s="82" t="s">
        <v>36380</v>
      </c>
      <c r="W1723" s="82" t="str">
        <f t="shared" si="108"/>
        <v>A1BO</v>
      </c>
      <c r="Y1723" s="82" t="s">
        <v>28846</v>
      </c>
      <c r="AB1723" s="82" t="s">
        <v>28722</v>
      </c>
      <c r="AC1723" s="82">
        <v>4550</v>
      </c>
      <c r="AD1723" s="82" t="s">
        <v>36380</v>
      </c>
      <c r="AE1723" s="82" t="str">
        <f t="shared" si="109"/>
        <v>B1BO</v>
      </c>
      <c r="AX1723" s="82" t="s">
        <v>28728</v>
      </c>
      <c r="AY1723" s="82">
        <v>4550</v>
      </c>
      <c r="AZ1723" s="82" t="s">
        <v>36380</v>
      </c>
      <c r="BA1723" s="82" t="str">
        <f>AX1723&amp;AZ1723</f>
        <v>C1BO</v>
      </c>
      <c r="BK1723" s="82" t="s">
        <v>28735</v>
      </c>
      <c r="BL1723" s="82">
        <v>4550</v>
      </c>
      <c r="BM1723" s="82" t="s">
        <v>36380</v>
      </c>
      <c r="BN1723" s="82" t="str">
        <f t="shared" si="110"/>
        <v>D1BO</v>
      </c>
      <c r="BV1723" s="82" t="s">
        <v>28742</v>
      </c>
      <c r="BW1723" s="82">
        <v>4550</v>
      </c>
      <c r="BX1723" s="82" t="s">
        <v>36380</v>
      </c>
      <c r="BY1723" s="82" t="str">
        <f t="shared" si="111"/>
        <v>E1BO</v>
      </c>
    </row>
    <row r="1724" spans="20:77" ht="13.5" customHeight="1">
      <c r="T1724" s="82" t="s">
        <v>28714</v>
      </c>
      <c r="U1724" s="82">
        <v>4551</v>
      </c>
      <c r="V1724" s="82" t="s">
        <v>36381</v>
      </c>
      <c r="W1724" s="82" t="str">
        <f t="shared" si="108"/>
        <v>A1BP</v>
      </c>
      <c r="Y1724" s="82" t="s">
        <v>28846</v>
      </c>
      <c r="AB1724" s="82" t="s">
        <v>28722</v>
      </c>
      <c r="AC1724" s="82">
        <v>4551</v>
      </c>
      <c r="AD1724" s="82" t="s">
        <v>36381</v>
      </c>
      <c r="AE1724" s="82" t="str">
        <f t="shared" si="109"/>
        <v>B1BP</v>
      </c>
      <c r="AX1724" s="82" t="s">
        <v>28728</v>
      </c>
      <c r="AY1724" s="82">
        <v>4551</v>
      </c>
      <c r="AZ1724" s="82" t="s">
        <v>36381</v>
      </c>
      <c r="BA1724" s="82" t="str">
        <f>AX1724&amp;AZ1724</f>
        <v>C1BP</v>
      </c>
      <c r="BK1724" s="82" t="s">
        <v>28735</v>
      </c>
      <c r="BL1724" s="82">
        <v>4551</v>
      </c>
      <c r="BM1724" s="82" t="s">
        <v>36381</v>
      </c>
      <c r="BN1724" s="82" t="str">
        <f t="shared" si="110"/>
        <v>D1BP</v>
      </c>
      <c r="BV1724" s="82" t="s">
        <v>28742</v>
      </c>
      <c r="BW1724" s="82">
        <v>4551</v>
      </c>
      <c r="BX1724" s="82" t="s">
        <v>36381</v>
      </c>
      <c r="BY1724" s="82" t="str">
        <f t="shared" si="111"/>
        <v>E1BP</v>
      </c>
    </row>
    <row r="1725" spans="20:77" ht="13.5" customHeight="1">
      <c r="T1725" s="82" t="s">
        <v>28714</v>
      </c>
      <c r="U1725" s="82">
        <v>4552</v>
      </c>
      <c r="V1725" s="82" t="s">
        <v>36382</v>
      </c>
      <c r="W1725" s="82" t="str">
        <f t="shared" si="108"/>
        <v>A1BQ</v>
      </c>
      <c r="Y1725" s="82" t="s">
        <v>28846</v>
      </c>
      <c r="AB1725" s="82" t="s">
        <v>28722</v>
      </c>
      <c r="AC1725" s="82">
        <v>4552</v>
      </c>
      <c r="AD1725" s="82" t="s">
        <v>36382</v>
      </c>
      <c r="AE1725" s="82" t="str">
        <f t="shared" si="109"/>
        <v>B1BQ</v>
      </c>
      <c r="AX1725" s="82" t="s">
        <v>28728</v>
      </c>
      <c r="AY1725" s="82">
        <v>4552</v>
      </c>
      <c r="AZ1725" s="82" t="s">
        <v>36382</v>
      </c>
      <c r="BA1725" s="82" t="str">
        <f>AX1725&amp;AZ1725</f>
        <v>C1BQ</v>
      </c>
      <c r="BK1725" s="82" t="s">
        <v>28735</v>
      </c>
      <c r="BL1725" s="82">
        <v>4552</v>
      </c>
      <c r="BM1725" s="82" t="s">
        <v>36382</v>
      </c>
      <c r="BN1725" s="82" t="str">
        <f t="shared" si="110"/>
        <v>D1BQ</v>
      </c>
      <c r="BV1725" s="82" t="s">
        <v>28742</v>
      </c>
      <c r="BW1725" s="82">
        <v>4552</v>
      </c>
      <c r="BX1725" s="82" t="s">
        <v>36382</v>
      </c>
      <c r="BY1725" s="82" t="str">
        <f t="shared" si="111"/>
        <v>E1BQ</v>
      </c>
    </row>
    <row r="1726" spans="20:77" ht="13.5" customHeight="1">
      <c r="T1726" s="82" t="s">
        <v>28714</v>
      </c>
      <c r="U1726" s="82">
        <v>4553</v>
      </c>
      <c r="V1726" s="82" t="s">
        <v>36383</v>
      </c>
      <c r="W1726" s="82" t="str">
        <f t="shared" si="108"/>
        <v>A1BR</v>
      </c>
      <c r="Y1726" s="82" t="s">
        <v>28846</v>
      </c>
      <c r="AB1726" s="82" t="s">
        <v>28722</v>
      </c>
      <c r="AC1726" s="82">
        <v>4553</v>
      </c>
      <c r="AD1726" s="82" t="s">
        <v>36383</v>
      </c>
      <c r="AE1726" s="82" t="str">
        <f t="shared" si="109"/>
        <v>B1BR</v>
      </c>
      <c r="AX1726" s="82" t="s">
        <v>28728</v>
      </c>
      <c r="AY1726" s="82">
        <v>4553</v>
      </c>
      <c r="AZ1726" s="82" t="s">
        <v>36383</v>
      </c>
      <c r="BA1726" s="82" t="str">
        <f>AX1726&amp;AZ1726</f>
        <v>C1BR</v>
      </c>
      <c r="BK1726" s="82" t="s">
        <v>28735</v>
      </c>
      <c r="BL1726" s="82">
        <v>4553</v>
      </c>
      <c r="BM1726" s="82" t="s">
        <v>36383</v>
      </c>
      <c r="BN1726" s="82" t="str">
        <f t="shared" si="110"/>
        <v>D1BR</v>
      </c>
      <c r="BV1726" s="82" t="s">
        <v>28742</v>
      </c>
      <c r="BW1726" s="82">
        <v>4553</v>
      </c>
      <c r="BX1726" s="82" t="s">
        <v>36383</v>
      </c>
      <c r="BY1726" s="82" t="str">
        <f t="shared" si="111"/>
        <v>E1BR</v>
      </c>
    </row>
    <row r="1727" spans="20:77" ht="13.5" customHeight="1">
      <c r="T1727" s="82" t="s">
        <v>28714</v>
      </c>
      <c r="U1727" s="82">
        <v>4554</v>
      </c>
      <c r="V1727" s="82" t="s">
        <v>36384</v>
      </c>
      <c r="W1727" s="82" t="str">
        <f t="shared" si="108"/>
        <v>A1BS</v>
      </c>
      <c r="Y1727" s="82" t="s">
        <v>28846</v>
      </c>
      <c r="AB1727" s="82" t="s">
        <v>28722</v>
      </c>
      <c r="AC1727" s="82">
        <v>4554</v>
      </c>
      <c r="AD1727" s="82" t="s">
        <v>36384</v>
      </c>
      <c r="AE1727" s="82" t="str">
        <f t="shared" si="109"/>
        <v>B1BS</v>
      </c>
      <c r="AX1727" s="82" t="s">
        <v>28728</v>
      </c>
      <c r="AY1727" s="82">
        <v>4554</v>
      </c>
      <c r="AZ1727" s="82" t="s">
        <v>36384</v>
      </c>
      <c r="BA1727" s="82" t="str">
        <f>AX1727&amp;AZ1727</f>
        <v>C1BS</v>
      </c>
      <c r="BK1727" s="82" t="s">
        <v>28735</v>
      </c>
      <c r="BL1727" s="82">
        <v>4554</v>
      </c>
      <c r="BM1727" s="82" t="s">
        <v>36384</v>
      </c>
      <c r="BN1727" s="82" t="str">
        <f t="shared" si="110"/>
        <v>D1BS</v>
      </c>
      <c r="BV1727" s="82" t="s">
        <v>28742</v>
      </c>
      <c r="BW1727" s="82">
        <v>4554</v>
      </c>
      <c r="BX1727" s="82" t="s">
        <v>36384</v>
      </c>
      <c r="BY1727" s="82" t="str">
        <f t="shared" si="111"/>
        <v>E1BS</v>
      </c>
    </row>
    <row r="1728" spans="20:77" ht="13.5" customHeight="1">
      <c r="T1728" s="82" t="s">
        <v>28714</v>
      </c>
      <c r="U1728" s="82">
        <v>4555</v>
      </c>
      <c r="V1728" s="82" t="s">
        <v>36385</v>
      </c>
      <c r="W1728" s="82" t="str">
        <f t="shared" si="108"/>
        <v>A1BT</v>
      </c>
      <c r="Y1728" s="82" t="s">
        <v>28846</v>
      </c>
      <c r="AB1728" s="82" t="s">
        <v>28722</v>
      </c>
      <c r="AC1728" s="82">
        <v>4555</v>
      </c>
      <c r="AD1728" s="82" t="s">
        <v>36385</v>
      </c>
      <c r="AE1728" s="82" t="str">
        <f t="shared" si="109"/>
        <v>B1BT</v>
      </c>
      <c r="AX1728" s="82" t="s">
        <v>28728</v>
      </c>
      <c r="AY1728" s="82">
        <v>4555</v>
      </c>
      <c r="AZ1728" s="82" t="s">
        <v>36385</v>
      </c>
      <c r="BA1728" s="82" t="str">
        <f>AX1728&amp;AZ1728</f>
        <v>C1BT</v>
      </c>
      <c r="BK1728" s="82" t="s">
        <v>28735</v>
      </c>
      <c r="BL1728" s="82">
        <v>4555</v>
      </c>
      <c r="BM1728" s="82" t="s">
        <v>36385</v>
      </c>
      <c r="BN1728" s="82" t="str">
        <f t="shared" si="110"/>
        <v>D1BT</v>
      </c>
      <c r="BV1728" s="82" t="s">
        <v>28742</v>
      </c>
      <c r="BW1728" s="82">
        <v>4555</v>
      </c>
      <c r="BX1728" s="82" t="s">
        <v>36385</v>
      </c>
      <c r="BY1728" s="82" t="str">
        <f t="shared" si="111"/>
        <v>E1BT</v>
      </c>
    </row>
    <row r="1729" spans="20:77" ht="13.5" customHeight="1">
      <c r="T1729" s="82" t="s">
        <v>28714</v>
      </c>
      <c r="U1729" s="82">
        <v>4556</v>
      </c>
      <c r="V1729" s="82" t="s">
        <v>36386</v>
      </c>
      <c r="W1729" s="82" t="str">
        <f t="shared" si="108"/>
        <v>A1BU</v>
      </c>
      <c r="Y1729" s="82" t="s">
        <v>28846</v>
      </c>
      <c r="AB1729" s="82" t="s">
        <v>28722</v>
      </c>
      <c r="AC1729" s="82">
        <v>4556</v>
      </c>
      <c r="AD1729" s="82" t="s">
        <v>36386</v>
      </c>
      <c r="AE1729" s="82" t="str">
        <f t="shared" si="109"/>
        <v>B1BU</v>
      </c>
      <c r="AX1729" s="82" t="s">
        <v>28728</v>
      </c>
      <c r="AY1729" s="82">
        <v>4556</v>
      </c>
      <c r="AZ1729" s="82" t="s">
        <v>36386</v>
      </c>
      <c r="BA1729" s="82" t="str">
        <f>AX1729&amp;AZ1729</f>
        <v>C1BU</v>
      </c>
      <c r="BK1729" s="82" t="s">
        <v>28735</v>
      </c>
      <c r="BL1729" s="82">
        <v>4556</v>
      </c>
      <c r="BM1729" s="82" t="s">
        <v>36386</v>
      </c>
      <c r="BN1729" s="82" t="str">
        <f t="shared" si="110"/>
        <v>D1BU</v>
      </c>
      <c r="BV1729" s="82" t="s">
        <v>28742</v>
      </c>
      <c r="BW1729" s="82">
        <v>4556</v>
      </c>
      <c r="BX1729" s="82" t="s">
        <v>36386</v>
      </c>
      <c r="BY1729" s="82" t="str">
        <f t="shared" si="111"/>
        <v>E1BU</v>
      </c>
    </row>
    <row r="1730" spans="20:77" ht="13.5" customHeight="1">
      <c r="T1730" s="82" t="s">
        <v>28714</v>
      </c>
      <c r="U1730" s="82">
        <v>4557</v>
      </c>
      <c r="V1730" s="82" t="s">
        <v>36387</v>
      </c>
      <c r="W1730" s="82" t="str">
        <f t="shared" si="108"/>
        <v>A1BV</v>
      </c>
      <c r="Y1730" s="82" t="s">
        <v>28846</v>
      </c>
      <c r="AB1730" s="82" t="s">
        <v>28722</v>
      </c>
      <c r="AC1730" s="82">
        <v>4557</v>
      </c>
      <c r="AD1730" s="82" t="s">
        <v>36387</v>
      </c>
      <c r="AE1730" s="82" t="str">
        <f t="shared" si="109"/>
        <v>B1BV</v>
      </c>
      <c r="AX1730" s="82" t="s">
        <v>28728</v>
      </c>
      <c r="AY1730" s="82">
        <v>4557</v>
      </c>
      <c r="AZ1730" s="82" t="s">
        <v>36387</v>
      </c>
      <c r="BA1730" s="82" t="str">
        <f>AX1730&amp;AZ1730</f>
        <v>C1BV</v>
      </c>
      <c r="BK1730" s="82" t="s">
        <v>28735</v>
      </c>
      <c r="BL1730" s="82">
        <v>4557</v>
      </c>
      <c r="BM1730" s="82" t="s">
        <v>36387</v>
      </c>
      <c r="BN1730" s="82" t="str">
        <f t="shared" si="110"/>
        <v>D1BV</v>
      </c>
      <c r="BV1730" s="82" t="s">
        <v>28742</v>
      </c>
      <c r="BW1730" s="82">
        <v>4557</v>
      </c>
      <c r="BX1730" s="82" t="s">
        <v>36387</v>
      </c>
      <c r="BY1730" s="82" t="str">
        <f t="shared" si="111"/>
        <v>E1BV</v>
      </c>
    </row>
    <row r="1731" spans="20:77" ht="13.5" customHeight="1">
      <c r="T1731" s="82" t="s">
        <v>28714</v>
      </c>
      <c r="U1731" s="82">
        <v>4558</v>
      </c>
      <c r="V1731" s="82" t="s">
        <v>36388</v>
      </c>
      <c r="W1731" s="82" t="str">
        <f t="shared" si="108"/>
        <v>A1BW</v>
      </c>
      <c r="Y1731" s="82" t="s">
        <v>28846</v>
      </c>
      <c r="AB1731" s="82" t="s">
        <v>28722</v>
      </c>
      <c r="AC1731" s="82">
        <v>4558</v>
      </c>
      <c r="AD1731" s="82" t="s">
        <v>36388</v>
      </c>
      <c r="AE1731" s="82" t="str">
        <f t="shared" si="109"/>
        <v>B1BW</v>
      </c>
      <c r="AX1731" s="82" t="s">
        <v>28728</v>
      </c>
      <c r="AY1731" s="82">
        <v>4558</v>
      </c>
      <c r="AZ1731" s="82" t="s">
        <v>36388</v>
      </c>
      <c r="BA1731" s="82" t="str">
        <f>AX1731&amp;AZ1731</f>
        <v>C1BW</v>
      </c>
      <c r="BK1731" s="82" t="s">
        <v>28735</v>
      </c>
      <c r="BL1731" s="82">
        <v>4558</v>
      </c>
      <c r="BM1731" s="82" t="s">
        <v>36388</v>
      </c>
      <c r="BN1731" s="82" t="str">
        <f t="shared" si="110"/>
        <v>D1BW</v>
      </c>
      <c r="BV1731" s="82" t="s">
        <v>28742</v>
      </c>
      <c r="BW1731" s="82">
        <v>4558</v>
      </c>
      <c r="BX1731" s="82" t="s">
        <v>36388</v>
      </c>
      <c r="BY1731" s="82" t="str">
        <f t="shared" si="111"/>
        <v>E1BW</v>
      </c>
    </row>
    <row r="1732" spans="20:77" ht="13.5" customHeight="1">
      <c r="T1732" s="82" t="s">
        <v>28714</v>
      </c>
      <c r="U1732" s="82">
        <v>4559</v>
      </c>
      <c r="V1732" s="82" t="s">
        <v>36389</v>
      </c>
      <c r="W1732" s="82" t="str">
        <f t="shared" si="108"/>
        <v>A1BX</v>
      </c>
      <c r="Y1732" s="82" t="s">
        <v>28846</v>
      </c>
      <c r="AB1732" s="82" t="s">
        <v>28722</v>
      </c>
      <c r="AC1732" s="82">
        <v>4559</v>
      </c>
      <c r="AD1732" s="82" t="s">
        <v>36389</v>
      </c>
      <c r="AE1732" s="82" t="str">
        <f t="shared" si="109"/>
        <v>B1BX</v>
      </c>
      <c r="AX1732" s="82" t="s">
        <v>28728</v>
      </c>
      <c r="AY1732" s="82">
        <v>4559</v>
      </c>
      <c r="AZ1732" s="82" t="s">
        <v>36389</v>
      </c>
      <c r="BA1732" s="82" t="str">
        <f>AX1732&amp;AZ1732</f>
        <v>C1BX</v>
      </c>
      <c r="BK1732" s="82" t="s">
        <v>28735</v>
      </c>
      <c r="BL1732" s="82">
        <v>4559</v>
      </c>
      <c r="BM1732" s="82" t="s">
        <v>36389</v>
      </c>
      <c r="BN1732" s="82" t="str">
        <f t="shared" si="110"/>
        <v>D1BX</v>
      </c>
      <c r="BV1732" s="82" t="s">
        <v>28742</v>
      </c>
      <c r="BW1732" s="82">
        <v>4559</v>
      </c>
      <c r="BX1732" s="82" t="s">
        <v>36389</v>
      </c>
      <c r="BY1732" s="82" t="str">
        <f t="shared" si="111"/>
        <v>E1BX</v>
      </c>
    </row>
    <row r="1733" spans="20:77" ht="13.5" customHeight="1">
      <c r="T1733" s="82" t="s">
        <v>28714</v>
      </c>
      <c r="U1733" s="82">
        <v>4560</v>
      </c>
      <c r="V1733" s="82" t="s">
        <v>36390</v>
      </c>
      <c r="W1733" s="82" t="str">
        <f t="shared" si="108"/>
        <v>A1BY</v>
      </c>
      <c r="Y1733" s="82" t="s">
        <v>28846</v>
      </c>
      <c r="AB1733" s="82" t="s">
        <v>28722</v>
      </c>
      <c r="AC1733" s="82">
        <v>4560</v>
      </c>
      <c r="AD1733" s="82" t="s">
        <v>36390</v>
      </c>
      <c r="AE1733" s="82" t="str">
        <f t="shared" si="109"/>
        <v>B1BY</v>
      </c>
      <c r="AX1733" s="82" t="s">
        <v>28728</v>
      </c>
      <c r="AY1733" s="82">
        <v>4560</v>
      </c>
      <c r="AZ1733" s="82" t="s">
        <v>36390</v>
      </c>
      <c r="BA1733" s="82" t="str">
        <f>AX1733&amp;AZ1733</f>
        <v>C1BY</v>
      </c>
      <c r="BK1733" s="82" t="s">
        <v>28735</v>
      </c>
      <c r="BL1733" s="82">
        <v>4560</v>
      </c>
      <c r="BM1733" s="82" t="s">
        <v>36390</v>
      </c>
      <c r="BN1733" s="82" t="str">
        <f t="shared" si="110"/>
        <v>D1BY</v>
      </c>
      <c r="BV1733" s="82" t="s">
        <v>28742</v>
      </c>
      <c r="BW1733" s="82">
        <v>4560</v>
      </c>
      <c r="BX1733" s="82" t="s">
        <v>36390</v>
      </c>
      <c r="BY1733" s="82" t="str">
        <f t="shared" si="111"/>
        <v>E1BY</v>
      </c>
    </row>
    <row r="1734" spans="20:77" ht="13.5" customHeight="1">
      <c r="T1734" s="82" t="s">
        <v>28714</v>
      </c>
      <c r="U1734" s="82">
        <v>4561</v>
      </c>
      <c r="V1734" s="82" t="s">
        <v>36391</v>
      </c>
      <c r="W1734" s="82" t="str">
        <f t="shared" si="108"/>
        <v>A1BZ</v>
      </c>
      <c r="Y1734" s="82" t="s">
        <v>28846</v>
      </c>
      <c r="AB1734" s="82" t="s">
        <v>28722</v>
      </c>
      <c r="AC1734" s="82">
        <v>4561</v>
      </c>
      <c r="AD1734" s="82" t="s">
        <v>36391</v>
      </c>
      <c r="AE1734" s="82" t="str">
        <f t="shared" si="109"/>
        <v>B1BZ</v>
      </c>
      <c r="AX1734" s="82" t="s">
        <v>28728</v>
      </c>
      <c r="AY1734" s="82">
        <v>4561</v>
      </c>
      <c r="AZ1734" s="82" t="s">
        <v>36391</v>
      </c>
      <c r="BA1734" s="82" t="str">
        <f>AX1734&amp;AZ1734</f>
        <v>C1BZ</v>
      </c>
      <c r="BK1734" s="82" t="s">
        <v>28735</v>
      </c>
      <c r="BL1734" s="82">
        <v>4561</v>
      </c>
      <c r="BM1734" s="82" t="s">
        <v>36391</v>
      </c>
      <c r="BN1734" s="82" t="str">
        <f t="shared" si="110"/>
        <v>D1BZ</v>
      </c>
      <c r="BV1734" s="82" t="s">
        <v>28742</v>
      </c>
      <c r="BW1734" s="82">
        <v>4561</v>
      </c>
      <c r="BX1734" s="82" t="s">
        <v>36391</v>
      </c>
      <c r="BY1734" s="82" t="str">
        <f t="shared" si="111"/>
        <v>E1BZ</v>
      </c>
    </row>
    <row r="1735" spans="20:77" ht="13.5" customHeight="1">
      <c r="T1735" s="82" t="s">
        <v>28714</v>
      </c>
      <c r="U1735" s="82">
        <v>4588</v>
      </c>
      <c r="V1735" s="82" t="s">
        <v>36392</v>
      </c>
      <c r="W1735" s="82" t="str">
        <f t="shared" si="108"/>
        <v>A1C0</v>
      </c>
      <c r="Y1735" s="82" t="s">
        <v>28846</v>
      </c>
      <c r="AB1735" s="82" t="s">
        <v>28722</v>
      </c>
      <c r="AC1735" s="82">
        <v>4588</v>
      </c>
      <c r="AD1735" s="82" t="s">
        <v>36392</v>
      </c>
      <c r="AE1735" s="82" t="str">
        <f t="shared" si="109"/>
        <v>B1C0</v>
      </c>
      <c r="AX1735" s="82" t="s">
        <v>28728</v>
      </c>
      <c r="AY1735" s="82">
        <v>4588</v>
      </c>
      <c r="AZ1735" s="82" t="s">
        <v>36392</v>
      </c>
      <c r="BA1735" s="82" t="str">
        <f>AX1735&amp;AZ1735</f>
        <v>C1C0</v>
      </c>
      <c r="BK1735" s="82" t="s">
        <v>28735</v>
      </c>
      <c r="BL1735" s="82">
        <v>4588</v>
      </c>
      <c r="BM1735" s="82" t="s">
        <v>36392</v>
      </c>
      <c r="BN1735" s="82" t="str">
        <f t="shared" si="110"/>
        <v>D1C0</v>
      </c>
      <c r="BV1735" s="82" t="s">
        <v>28742</v>
      </c>
      <c r="BW1735" s="82">
        <v>4588</v>
      </c>
      <c r="BX1735" s="82" t="s">
        <v>36392</v>
      </c>
      <c r="BY1735" s="82" t="str">
        <f t="shared" si="111"/>
        <v>E1C0</v>
      </c>
    </row>
    <row r="1736" spans="20:77" ht="13.5" customHeight="1">
      <c r="T1736" s="82" t="s">
        <v>28714</v>
      </c>
      <c r="U1736" s="82">
        <v>4589</v>
      </c>
      <c r="V1736" s="82" t="s">
        <v>36393</v>
      </c>
      <c r="W1736" s="82" t="str">
        <f t="shared" si="108"/>
        <v>A1C1</v>
      </c>
      <c r="Y1736" s="82" t="s">
        <v>28846</v>
      </c>
      <c r="AB1736" s="82" t="s">
        <v>28722</v>
      </c>
      <c r="AC1736" s="82">
        <v>4589</v>
      </c>
      <c r="AD1736" s="82" t="s">
        <v>36393</v>
      </c>
      <c r="AE1736" s="82" t="str">
        <f t="shared" si="109"/>
        <v>B1C1</v>
      </c>
      <c r="AX1736" s="82" t="s">
        <v>28728</v>
      </c>
      <c r="AY1736" s="82">
        <v>4589</v>
      </c>
      <c r="AZ1736" s="82" t="s">
        <v>36393</v>
      </c>
      <c r="BA1736" s="82" t="str">
        <f>AX1736&amp;AZ1736</f>
        <v>C1C1</v>
      </c>
      <c r="BK1736" s="82" t="s">
        <v>28735</v>
      </c>
      <c r="BL1736" s="82">
        <v>4589</v>
      </c>
      <c r="BM1736" s="82" t="s">
        <v>36393</v>
      </c>
      <c r="BN1736" s="82" t="str">
        <f t="shared" si="110"/>
        <v>D1C1</v>
      </c>
      <c r="BV1736" s="82" t="s">
        <v>28742</v>
      </c>
      <c r="BW1736" s="82">
        <v>4589</v>
      </c>
      <c r="BX1736" s="82" t="s">
        <v>36393</v>
      </c>
      <c r="BY1736" s="82" t="str">
        <f t="shared" si="111"/>
        <v>E1C1</v>
      </c>
    </row>
    <row r="1737" spans="20:77" ht="13.5" customHeight="1">
      <c r="T1737" s="82" t="s">
        <v>28714</v>
      </c>
      <c r="U1737" s="82">
        <v>4590</v>
      </c>
      <c r="V1737" s="82" t="s">
        <v>36394</v>
      </c>
      <c r="W1737" s="82" t="str">
        <f t="shared" ref="W1737:W1800" si="112">T1737&amp;V1737</f>
        <v>A1C2</v>
      </c>
      <c r="Y1737" s="82" t="s">
        <v>28846</v>
      </c>
      <c r="AB1737" s="82" t="s">
        <v>28722</v>
      </c>
      <c r="AC1737" s="82">
        <v>4590</v>
      </c>
      <c r="AD1737" s="82" t="s">
        <v>36394</v>
      </c>
      <c r="AE1737" s="82" t="str">
        <f t="shared" ref="AE1737:AE1800" si="113">AB1737&amp;AD1737</f>
        <v>B1C2</v>
      </c>
      <c r="AX1737" s="82" t="s">
        <v>28728</v>
      </c>
      <c r="AY1737" s="82">
        <v>4590</v>
      </c>
      <c r="AZ1737" s="82" t="s">
        <v>36394</v>
      </c>
      <c r="BA1737" s="82" t="str">
        <f>AX1737&amp;AZ1737</f>
        <v>C1C2</v>
      </c>
      <c r="BK1737" s="82" t="s">
        <v>28735</v>
      </c>
      <c r="BL1737" s="82">
        <v>4590</v>
      </c>
      <c r="BM1737" s="82" t="s">
        <v>36394</v>
      </c>
      <c r="BN1737" s="82" t="str">
        <f t="shared" ref="BN1737:BN1800" si="114">BK1737&amp;BM1737</f>
        <v>D1C2</v>
      </c>
      <c r="BV1737" s="82" t="s">
        <v>28742</v>
      </c>
      <c r="BW1737" s="82">
        <v>4590</v>
      </c>
      <c r="BX1737" s="82" t="s">
        <v>36394</v>
      </c>
      <c r="BY1737" s="82" t="str">
        <f t="shared" ref="BY1737:BY1800" si="115">BV1737&amp;BX1737</f>
        <v>E1C2</v>
      </c>
    </row>
    <row r="1738" spans="20:77" ht="13.5" customHeight="1">
      <c r="T1738" s="82" t="s">
        <v>28714</v>
      </c>
      <c r="U1738" s="82">
        <v>4591</v>
      </c>
      <c r="V1738" s="82" t="s">
        <v>36395</v>
      </c>
      <c r="W1738" s="82" t="str">
        <f t="shared" si="112"/>
        <v>A1C3</v>
      </c>
      <c r="Y1738" s="82" t="s">
        <v>28846</v>
      </c>
      <c r="AB1738" s="82" t="s">
        <v>28722</v>
      </c>
      <c r="AC1738" s="82">
        <v>4591</v>
      </c>
      <c r="AD1738" s="82" t="s">
        <v>36395</v>
      </c>
      <c r="AE1738" s="82" t="str">
        <f t="shared" si="113"/>
        <v>B1C3</v>
      </c>
      <c r="AX1738" s="82" t="s">
        <v>28728</v>
      </c>
      <c r="AY1738" s="82">
        <v>4591</v>
      </c>
      <c r="AZ1738" s="82" t="s">
        <v>36395</v>
      </c>
      <c r="BA1738" s="82" t="str">
        <f>AX1738&amp;AZ1738</f>
        <v>C1C3</v>
      </c>
      <c r="BK1738" s="82" t="s">
        <v>28735</v>
      </c>
      <c r="BL1738" s="82">
        <v>4591</v>
      </c>
      <c r="BM1738" s="82" t="s">
        <v>36395</v>
      </c>
      <c r="BN1738" s="82" t="str">
        <f t="shared" si="114"/>
        <v>D1C3</v>
      </c>
      <c r="BV1738" s="82" t="s">
        <v>28742</v>
      </c>
      <c r="BW1738" s="82">
        <v>4591</v>
      </c>
      <c r="BX1738" s="82" t="s">
        <v>36395</v>
      </c>
      <c r="BY1738" s="82" t="str">
        <f t="shared" si="115"/>
        <v>E1C3</v>
      </c>
    </row>
    <row r="1739" spans="20:77" ht="13.5" customHeight="1">
      <c r="T1739" s="82" t="s">
        <v>28714</v>
      </c>
      <c r="U1739" s="82">
        <v>4592</v>
      </c>
      <c r="V1739" s="82" t="s">
        <v>36396</v>
      </c>
      <c r="W1739" s="82" t="str">
        <f t="shared" si="112"/>
        <v>A1C4</v>
      </c>
      <c r="Y1739" s="82" t="s">
        <v>28846</v>
      </c>
      <c r="AB1739" s="82" t="s">
        <v>28722</v>
      </c>
      <c r="AC1739" s="82">
        <v>4592</v>
      </c>
      <c r="AD1739" s="82" t="s">
        <v>36396</v>
      </c>
      <c r="AE1739" s="82" t="str">
        <f t="shared" si="113"/>
        <v>B1C4</v>
      </c>
      <c r="AX1739" s="82" t="s">
        <v>28728</v>
      </c>
      <c r="AY1739" s="82">
        <v>4592</v>
      </c>
      <c r="AZ1739" s="82" t="s">
        <v>36396</v>
      </c>
      <c r="BA1739" s="82" t="str">
        <f>AX1739&amp;AZ1739</f>
        <v>C1C4</v>
      </c>
      <c r="BK1739" s="82" t="s">
        <v>28735</v>
      </c>
      <c r="BL1739" s="82">
        <v>4592</v>
      </c>
      <c r="BM1739" s="82" t="s">
        <v>36396</v>
      </c>
      <c r="BN1739" s="82" t="str">
        <f t="shared" si="114"/>
        <v>D1C4</v>
      </c>
      <c r="BV1739" s="82" t="s">
        <v>28742</v>
      </c>
      <c r="BW1739" s="82">
        <v>4592</v>
      </c>
      <c r="BX1739" s="82" t="s">
        <v>36396</v>
      </c>
      <c r="BY1739" s="82" t="str">
        <f t="shared" si="115"/>
        <v>E1C4</v>
      </c>
    </row>
    <row r="1740" spans="20:77" ht="13.5" customHeight="1">
      <c r="T1740" s="82" t="s">
        <v>28714</v>
      </c>
      <c r="U1740" s="82">
        <v>4593</v>
      </c>
      <c r="V1740" s="82" t="s">
        <v>36397</v>
      </c>
      <c r="W1740" s="82" t="str">
        <f t="shared" si="112"/>
        <v>A1C5</v>
      </c>
      <c r="Y1740" s="82" t="s">
        <v>28846</v>
      </c>
      <c r="AB1740" s="82" t="s">
        <v>28722</v>
      </c>
      <c r="AC1740" s="82">
        <v>4593</v>
      </c>
      <c r="AD1740" s="82" t="s">
        <v>36397</v>
      </c>
      <c r="AE1740" s="82" t="str">
        <f t="shared" si="113"/>
        <v>B1C5</v>
      </c>
      <c r="AX1740" s="82" t="s">
        <v>28728</v>
      </c>
      <c r="AY1740" s="82">
        <v>4593</v>
      </c>
      <c r="AZ1740" s="82" t="s">
        <v>36397</v>
      </c>
      <c r="BA1740" s="82" t="str">
        <f>AX1740&amp;AZ1740</f>
        <v>C1C5</v>
      </c>
      <c r="BK1740" s="82" t="s">
        <v>28735</v>
      </c>
      <c r="BL1740" s="82">
        <v>4593</v>
      </c>
      <c r="BM1740" s="82" t="s">
        <v>36397</v>
      </c>
      <c r="BN1740" s="82" t="str">
        <f t="shared" si="114"/>
        <v>D1C5</v>
      </c>
      <c r="BV1740" s="82" t="s">
        <v>28742</v>
      </c>
      <c r="BW1740" s="82">
        <v>4593</v>
      </c>
      <c r="BX1740" s="82" t="s">
        <v>36397</v>
      </c>
      <c r="BY1740" s="82" t="str">
        <f t="shared" si="115"/>
        <v>E1C5</v>
      </c>
    </row>
    <row r="1741" spans="20:77" ht="13.5" customHeight="1">
      <c r="T1741" s="82" t="s">
        <v>28714</v>
      </c>
      <c r="U1741" s="82">
        <v>4594</v>
      </c>
      <c r="V1741" s="82" t="s">
        <v>36398</v>
      </c>
      <c r="W1741" s="82" t="str">
        <f t="shared" si="112"/>
        <v>A1C6</v>
      </c>
      <c r="Y1741" s="82" t="s">
        <v>28846</v>
      </c>
      <c r="AB1741" s="82" t="s">
        <v>28722</v>
      </c>
      <c r="AC1741" s="82">
        <v>4594</v>
      </c>
      <c r="AD1741" s="82" t="s">
        <v>36398</v>
      </c>
      <c r="AE1741" s="82" t="str">
        <f t="shared" si="113"/>
        <v>B1C6</v>
      </c>
      <c r="AX1741" s="82" t="s">
        <v>28728</v>
      </c>
      <c r="AY1741" s="82">
        <v>4594</v>
      </c>
      <c r="AZ1741" s="82" t="s">
        <v>36398</v>
      </c>
      <c r="BA1741" s="82" t="str">
        <f>AX1741&amp;AZ1741</f>
        <v>C1C6</v>
      </c>
      <c r="BK1741" s="82" t="s">
        <v>28735</v>
      </c>
      <c r="BL1741" s="82">
        <v>4594</v>
      </c>
      <c r="BM1741" s="82" t="s">
        <v>36398</v>
      </c>
      <c r="BN1741" s="82" t="str">
        <f t="shared" si="114"/>
        <v>D1C6</v>
      </c>
      <c r="BV1741" s="82" t="s">
        <v>28742</v>
      </c>
      <c r="BW1741" s="82">
        <v>4594</v>
      </c>
      <c r="BX1741" s="82" t="s">
        <v>36398</v>
      </c>
      <c r="BY1741" s="82" t="str">
        <f t="shared" si="115"/>
        <v>E1C6</v>
      </c>
    </row>
    <row r="1742" spans="20:77" ht="13.5" customHeight="1">
      <c r="T1742" s="82" t="s">
        <v>28714</v>
      </c>
      <c r="U1742" s="82">
        <v>4595</v>
      </c>
      <c r="V1742" s="82" t="s">
        <v>36399</v>
      </c>
      <c r="W1742" s="82" t="str">
        <f t="shared" si="112"/>
        <v>A1C7</v>
      </c>
      <c r="Y1742" s="82" t="s">
        <v>28846</v>
      </c>
      <c r="AB1742" s="82" t="s">
        <v>28722</v>
      </c>
      <c r="AC1742" s="82">
        <v>4595</v>
      </c>
      <c r="AD1742" s="82" t="s">
        <v>36399</v>
      </c>
      <c r="AE1742" s="82" t="str">
        <f t="shared" si="113"/>
        <v>B1C7</v>
      </c>
      <c r="AX1742" s="82" t="s">
        <v>28728</v>
      </c>
      <c r="AY1742" s="82">
        <v>4595</v>
      </c>
      <c r="AZ1742" s="82" t="s">
        <v>36399</v>
      </c>
      <c r="BA1742" s="82" t="str">
        <f>AX1742&amp;AZ1742</f>
        <v>C1C7</v>
      </c>
      <c r="BK1742" s="82" t="s">
        <v>28735</v>
      </c>
      <c r="BL1742" s="82">
        <v>4595</v>
      </c>
      <c r="BM1742" s="82" t="s">
        <v>36399</v>
      </c>
      <c r="BN1742" s="82" t="str">
        <f t="shared" si="114"/>
        <v>D1C7</v>
      </c>
      <c r="BV1742" s="82" t="s">
        <v>28742</v>
      </c>
      <c r="BW1742" s="82">
        <v>4595</v>
      </c>
      <c r="BX1742" s="82" t="s">
        <v>36399</v>
      </c>
      <c r="BY1742" s="82" t="str">
        <f t="shared" si="115"/>
        <v>E1C7</v>
      </c>
    </row>
    <row r="1743" spans="20:77" ht="13.5" customHeight="1">
      <c r="T1743" s="82" t="s">
        <v>28714</v>
      </c>
      <c r="U1743" s="82">
        <v>4596</v>
      </c>
      <c r="V1743" s="82" t="s">
        <v>36400</v>
      </c>
      <c r="W1743" s="82" t="str">
        <f t="shared" si="112"/>
        <v>A1C8</v>
      </c>
      <c r="Y1743" s="82" t="s">
        <v>28846</v>
      </c>
      <c r="AB1743" s="82" t="s">
        <v>28722</v>
      </c>
      <c r="AC1743" s="82">
        <v>4596</v>
      </c>
      <c r="AD1743" s="82" t="s">
        <v>36400</v>
      </c>
      <c r="AE1743" s="82" t="str">
        <f t="shared" si="113"/>
        <v>B1C8</v>
      </c>
      <c r="AX1743" s="82" t="s">
        <v>28728</v>
      </c>
      <c r="AY1743" s="82">
        <v>4596</v>
      </c>
      <c r="AZ1743" s="82" t="s">
        <v>36400</v>
      </c>
      <c r="BA1743" s="82" t="str">
        <f>AX1743&amp;AZ1743</f>
        <v>C1C8</v>
      </c>
      <c r="BK1743" s="82" t="s">
        <v>28735</v>
      </c>
      <c r="BL1743" s="82">
        <v>4596</v>
      </c>
      <c r="BM1743" s="82" t="s">
        <v>36400</v>
      </c>
      <c r="BN1743" s="82" t="str">
        <f t="shared" si="114"/>
        <v>D1C8</v>
      </c>
      <c r="BV1743" s="82" t="s">
        <v>28742</v>
      </c>
      <c r="BW1743" s="82">
        <v>4596</v>
      </c>
      <c r="BX1743" s="82" t="s">
        <v>36400</v>
      </c>
      <c r="BY1743" s="82" t="str">
        <f t="shared" si="115"/>
        <v>E1C8</v>
      </c>
    </row>
    <row r="1744" spans="20:77" ht="13.5" customHeight="1">
      <c r="T1744" s="82" t="s">
        <v>28714</v>
      </c>
      <c r="U1744" s="82">
        <v>4597</v>
      </c>
      <c r="V1744" s="82" t="s">
        <v>36401</v>
      </c>
      <c r="W1744" s="82" t="str">
        <f t="shared" si="112"/>
        <v>A1C9</v>
      </c>
      <c r="Y1744" s="82" t="s">
        <v>28846</v>
      </c>
      <c r="AB1744" s="82" t="s">
        <v>28722</v>
      </c>
      <c r="AC1744" s="82">
        <v>4597</v>
      </c>
      <c r="AD1744" s="82" t="s">
        <v>36401</v>
      </c>
      <c r="AE1744" s="82" t="str">
        <f t="shared" si="113"/>
        <v>B1C9</v>
      </c>
      <c r="AX1744" s="82" t="s">
        <v>28728</v>
      </c>
      <c r="AY1744" s="82">
        <v>4597</v>
      </c>
      <c r="AZ1744" s="82" t="s">
        <v>36401</v>
      </c>
      <c r="BA1744" s="82" t="str">
        <f>AX1744&amp;AZ1744</f>
        <v>C1C9</v>
      </c>
      <c r="BK1744" s="82" t="s">
        <v>28735</v>
      </c>
      <c r="BL1744" s="82">
        <v>4597</v>
      </c>
      <c r="BM1744" s="82" t="s">
        <v>36401</v>
      </c>
      <c r="BN1744" s="82" t="str">
        <f t="shared" si="114"/>
        <v>D1C9</v>
      </c>
      <c r="BV1744" s="82" t="s">
        <v>28742</v>
      </c>
      <c r="BW1744" s="82">
        <v>4597</v>
      </c>
      <c r="BX1744" s="82" t="s">
        <v>36401</v>
      </c>
      <c r="BY1744" s="82" t="str">
        <f t="shared" si="115"/>
        <v>E1C9</v>
      </c>
    </row>
    <row r="1745" spans="20:77" ht="13.5" customHeight="1">
      <c r="T1745" s="82" t="s">
        <v>28714</v>
      </c>
      <c r="U1745" s="82">
        <v>4598</v>
      </c>
      <c r="V1745" s="82" t="s">
        <v>36402</v>
      </c>
      <c r="W1745" s="82" t="str">
        <f t="shared" si="112"/>
        <v>A1CA</v>
      </c>
      <c r="Y1745" s="82" t="s">
        <v>28846</v>
      </c>
      <c r="AB1745" s="82" t="s">
        <v>28722</v>
      </c>
      <c r="AC1745" s="82">
        <v>4598</v>
      </c>
      <c r="AD1745" s="82" t="s">
        <v>36402</v>
      </c>
      <c r="AE1745" s="82" t="str">
        <f t="shared" si="113"/>
        <v>B1CA</v>
      </c>
      <c r="AX1745" s="82" t="s">
        <v>28728</v>
      </c>
      <c r="AY1745" s="82">
        <v>4598</v>
      </c>
      <c r="AZ1745" s="82" t="s">
        <v>36402</v>
      </c>
      <c r="BA1745" s="82" t="str">
        <f>AX1745&amp;AZ1745</f>
        <v>C1CA</v>
      </c>
      <c r="BK1745" s="82" t="s">
        <v>28735</v>
      </c>
      <c r="BL1745" s="82">
        <v>4598</v>
      </c>
      <c r="BM1745" s="82" t="s">
        <v>36402</v>
      </c>
      <c r="BN1745" s="82" t="str">
        <f t="shared" si="114"/>
        <v>D1CA</v>
      </c>
      <c r="BV1745" s="82" t="s">
        <v>28742</v>
      </c>
      <c r="BW1745" s="82">
        <v>4598</v>
      </c>
      <c r="BX1745" s="82" t="s">
        <v>36402</v>
      </c>
      <c r="BY1745" s="82" t="str">
        <f t="shared" si="115"/>
        <v>E1CA</v>
      </c>
    </row>
    <row r="1746" spans="20:77" ht="13.5" customHeight="1">
      <c r="T1746" s="82" t="s">
        <v>28714</v>
      </c>
      <c r="U1746" s="82">
        <v>4599</v>
      </c>
      <c r="V1746" s="82" t="s">
        <v>36403</v>
      </c>
      <c r="W1746" s="82" t="str">
        <f t="shared" si="112"/>
        <v>A1CB</v>
      </c>
      <c r="Y1746" s="82" t="s">
        <v>28846</v>
      </c>
      <c r="AB1746" s="82" t="s">
        <v>28722</v>
      </c>
      <c r="AC1746" s="82">
        <v>4599</v>
      </c>
      <c r="AD1746" s="82" t="s">
        <v>36403</v>
      </c>
      <c r="AE1746" s="82" t="str">
        <f t="shared" si="113"/>
        <v>B1CB</v>
      </c>
      <c r="AX1746" s="82" t="s">
        <v>28728</v>
      </c>
      <c r="AY1746" s="82">
        <v>4599</v>
      </c>
      <c r="AZ1746" s="82" t="s">
        <v>36403</v>
      </c>
      <c r="BA1746" s="82" t="str">
        <f>AX1746&amp;AZ1746</f>
        <v>C1CB</v>
      </c>
      <c r="BK1746" s="82" t="s">
        <v>28735</v>
      </c>
      <c r="BL1746" s="82">
        <v>4599</v>
      </c>
      <c r="BM1746" s="82" t="s">
        <v>36403</v>
      </c>
      <c r="BN1746" s="82" t="str">
        <f t="shared" si="114"/>
        <v>D1CB</v>
      </c>
      <c r="BV1746" s="82" t="s">
        <v>28742</v>
      </c>
      <c r="BW1746" s="82">
        <v>4599</v>
      </c>
      <c r="BX1746" s="82" t="s">
        <v>36403</v>
      </c>
      <c r="BY1746" s="82" t="str">
        <f t="shared" si="115"/>
        <v>E1CB</v>
      </c>
    </row>
    <row r="1747" spans="20:77" ht="13.5" customHeight="1">
      <c r="T1747" s="82" t="s">
        <v>28714</v>
      </c>
      <c r="U1747" s="82">
        <v>4600</v>
      </c>
      <c r="V1747" s="82" t="s">
        <v>36404</v>
      </c>
      <c r="W1747" s="82" t="str">
        <f t="shared" si="112"/>
        <v>A1CC</v>
      </c>
      <c r="Y1747" s="82" t="s">
        <v>28846</v>
      </c>
      <c r="AB1747" s="82" t="s">
        <v>28722</v>
      </c>
      <c r="AC1747" s="82">
        <v>4600</v>
      </c>
      <c r="AD1747" s="82" t="s">
        <v>36404</v>
      </c>
      <c r="AE1747" s="82" t="str">
        <f t="shared" si="113"/>
        <v>B1CC</v>
      </c>
      <c r="AX1747" s="82" t="s">
        <v>28728</v>
      </c>
      <c r="AY1747" s="82">
        <v>4600</v>
      </c>
      <c r="AZ1747" s="82" t="s">
        <v>36404</v>
      </c>
      <c r="BA1747" s="82" t="str">
        <f>AX1747&amp;AZ1747</f>
        <v>C1CC</v>
      </c>
      <c r="BK1747" s="82" t="s">
        <v>28735</v>
      </c>
      <c r="BL1747" s="82">
        <v>4600</v>
      </c>
      <c r="BM1747" s="82" t="s">
        <v>36404</v>
      </c>
      <c r="BN1747" s="82" t="str">
        <f t="shared" si="114"/>
        <v>D1CC</v>
      </c>
      <c r="BV1747" s="82" t="s">
        <v>28742</v>
      </c>
      <c r="BW1747" s="82">
        <v>4600</v>
      </c>
      <c r="BX1747" s="82" t="s">
        <v>36404</v>
      </c>
      <c r="BY1747" s="82" t="str">
        <f t="shared" si="115"/>
        <v>E1CC</v>
      </c>
    </row>
    <row r="1748" spans="20:77" ht="13.5" customHeight="1">
      <c r="T1748" s="82" t="s">
        <v>28714</v>
      </c>
      <c r="U1748" s="82">
        <v>4601</v>
      </c>
      <c r="V1748" s="82" t="s">
        <v>36405</v>
      </c>
      <c r="W1748" s="82" t="str">
        <f t="shared" si="112"/>
        <v>A1CD</v>
      </c>
      <c r="Y1748" s="82" t="s">
        <v>28846</v>
      </c>
      <c r="AB1748" s="82" t="s">
        <v>28722</v>
      </c>
      <c r="AC1748" s="82">
        <v>4601</v>
      </c>
      <c r="AD1748" s="82" t="s">
        <v>36405</v>
      </c>
      <c r="AE1748" s="82" t="str">
        <f t="shared" si="113"/>
        <v>B1CD</v>
      </c>
      <c r="AX1748" s="82" t="s">
        <v>28728</v>
      </c>
      <c r="AY1748" s="82">
        <v>4601</v>
      </c>
      <c r="AZ1748" s="82" t="s">
        <v>36405</v>
      </c>
      <c r="BA1748" s="82" t="str">
        <f>AX1748&amp;AZ1748</f>
        <v>C1CD</v>
      </c>
      <c r="BK1748" s="82" t="s">
        <v>28735</v>
      </c>
      <c r="BL1748" s="82">
        <v>4601</v>
      </c>
      <c r="BM1748" s="82" t="s">
        <v>36405</v>
      </c>
      <c r="BN1748" s="82" t="str">
        <f t="shared" si="114"/>
        <v>D1CD</v>
      </c>
      <c r="BV1748" s="82" t="s">
        <v>28742</v>
      </c>
      <c r="BW1748" s="82">
        <v>4601</v>
      </c>
      <c r="BX1748" s="82" t="s">
        <v>36405</v>
      </c>
      <c r="BY1748" s="82" t="str">
        <f t="shared" si="115"/>
        <v>E1CD</v>
      </c>
    </row>
    <row r="1749" spans="20:77" ht="13.5" customHeight="1">
      <c r="T1749" s="82" t="s">
        <v>28714</v>
      </c>
      <c r="U1749" s="82">
        <v>4602</v>
      </c>
      <c r="V1749" s="82" t="s">
        <v>36406</v>
      </c>
      <c r="W1749" s="82" t="str">
        <f t="shared" si="112"/>
        <v>A1CE</v>
      </c>
      <c r="Y1749" s="82" t="s">
        <v>28846</v>
      </c>
      <c r="AB1749" s="82" t="s">
        <v>28722</v>
      </c>
      <c r="AC1749" s="82">
        <v>4602</v>
      </c>
      <c r="AD1749" s="82" t="s">
        <v>36406</v>
      </c>
      <c r="AE1749" s="82" t="str">
        <f t="shared" si="113"/>
        <v>B1CE</v>
      </c>
      <c r="AX1749" s="82" t="s">
        <v>28728</v>
      </c>
      <c r="AY1749" s="82">
        <v>4602</v>
      </c>
      <c r="AZ1749" s="82" t="s">
        <v>36406</v>
      </c>
      <c r="BA1749" s="82" t="str">
        <f>AX1749&amp;AZ1749</f>
        <v>C1CE</v>
      </c>
      <c r="BK1749" s="82" t="s">
        <v>28735</v>
      </c>
      <c r="BL1749" s="82">
        <v>4602</v>
      </c>
      <c r="BM1749" s="82" t="s">
        <v>36406</v>
      </c>
      <c r="BN1749" s="82" t="str">
        <f t="shared" si="114"/>
        <v>D1CE</v>
      </c>
      <c r="BV1749" s="82" t="s">
        <v>28742</v>
      </c>
      <c r="BW1749" s="82">
        <v>4602</v>
      </c>
      <c r="BX1749" s="82" t="s">
        <v>36406</v>
      </c>
      <c r="BY1749" s="82" t="str">
        <f t="shared" si="115"/>
        <v>E1CE</v>
      </c>
    </row>
    <row r="1750" spans="20:77" ht="13.5" customHeight="1">
      <c r="T1750" s="82" t="s">
        <v>28714</v>
      </c>
      <c r="U1750" s="82">
        <v>4603</v>
      </c>
      <c r="V1750" s="82" t="s">
        <v>36407</v>
      </c>
      <c r="W1750" s="82" t="str">
        <f t="shared" si="112"/>
        <v>A1CF</v>
      </c>
      <c r="Y1750" s="82" t="s">
        <v>28846</v>
      </c>
      <c r="AB1750" s="82" t="s">
        <v>28722</v>
      </c>
      <c r="AC1750" s="82">
        <v>4603</v>
      </c>
      <c r="AD1750" s="82" t="s">
        <v>36407</v>
      </c>
      <c r="AE1750" s="82" t="str">
        <f t="shared" si="113"/>
        <v>B1CF</v>
      </c>
      <c r="AX1750" s="82" t="s">
        <v>28728</v>
      </c>
      <c r="AY1750" s="82">
        <v>4603</v>
      </c>
      <c r="AZ1750" s="82" t="s">
        <v>36407</v>
      </c>
      <c r="BA1750" s="82" t="str">
        <f>AX1750&amp;AZ1750</f>
        <v>C1CF</v>
      </c>
      <c r="BK1750" s="82" t="s">
        <v>28735</v>
      </c>
      <c r="BL1750" s="82">
        <v>4603</v>
      </c>
      <c r="BM1750" s="82" t="s">
        <v>36407</v>
      </c>
      <c r="BN1750" s="82" t="str">
        <f t="shared" si="114"/>
        <v>D1CF</v>
      </c>
      <c r="BV1750" s="82" t="s">
        <v>28742</v>
      </c>
      <c r="BW1750" s="82">
        <v>4603</v>
      </c>
      <c r="BX1750" s="82" t="s">
        <v>36407</v>
      </c>
      <c r="BY1750" s="82" t="str">
        <f t="shared" si="115"/>
        <v>E1CF</v>
      </c>
    </row>
    <row r="1751" spans="20:77" ht="13.5" customHeight="1">
      <c r="T1751" s="82" t="s">
        <v>28714</v>
      </c>
      <c r="U1751" s="82">
        <v>4604</v>
      </c>
      <c r="V1751" s="82" t="s">
        <v>36408</v>
      </c>
      <c r="W1751" s="82" t="str">
        <f t="shared" si="112"/>
        <v>A1CG</v>
      </c>
      <c r="Y1751" s="82" t="s">
        <v>28846</v>
      </c>
      <c r="AB1751" s="82" t="s">
        <v>28722</v>
      </c>
      <c r="AC1751" s="82">
        <v>4604</v>
      </c>
      <c r="AD1751" s="82" t="s">
        <v>36408</v>
      </c>
      <c r="AE1751" s="82" t="str">
        <f t="shared" si="113"/>
        <v>B1CG</v>
      </c>
      <c r="AX1751" s="82" t="s">
        <v>28728</v>
      </c>
      <c r="AY1751" s="82">
        <v>4604</v>
      </c>
      <c r="AZ1751" s="82" t="s">
        <v>36408</v>
      </c>
      <c r="BA1751" s="82" t="str">
        <f>AX1751&amp;AZ1751</f>
        <v>C1CG</v>
      </c>
      <c r="BK1751" s="82" t="s">
        <v>28735</v>
      </c>
      <c r="BL1751" s="82">
        <v>4604</v>
      </c>
      <c r="BM1751" s="82" t="s">
        <v>36408</v>
      </c>
      <c r="BN1751" s="82" t="str">
        <f t="shared" si="114"/>
        <v>D1CG</v>
      </c>
      <c r="BV1751" s="82" t="s">
        <v>28742</v>
      </c>
      <c r="BW1751" s="82">
        <v>4604</v>
      </c>
      <c r="BX1751" s="82" t="s">
        <v>36408</v>
      </c>
      <c r="BY1751" s="82" t="str">
        <f t="shared" si="115"/>
        <v>E1CG</v>
      </c>
    </row>
    <row r="1752" spans="20:77" ht="13.5" customHeight="1">
      <c r="T1752" s="82" t="s">
        <v>28714</v>
      </c>
      <c r="U1752" s="82">
        <v>4605</v>
      </c>
      <c r="V1752" s="82" t="s">
        <v>36409</v>
      </c>
      <c r="W1752" s="82" t="str">
        <f t="shared" si="112"/>
        <v>A1CH</v>
      </c>
      <c r="Y1752" s="82" t="s">
        <v>28846</v>
      </c>
      <c r="AB1752" s="82" t="s">
        <v>28722</v>
      </c>
      <c r="AC1752" s="82">
        <v>4605</v>
      </c>
      <c r="AD1752" s="82" t="s">
        <v>36409</v>
      </c>
      <c r="AE1752" s="82" t="str">
        <f t="shared" si="113"/>
        <v>B1CH</v>
      </c>
      <c r="AX1752" s="82" t="s">
        <v>28728</v>
      </c>
      <c r="AY1752" s="82">
        <v>4605</v>
      </c>
      <c r="AZ1752" s="82" t="s">
        <v>36409</v>
      </c>
      <c r="BA1752" s="82" t="str">
        <f>AX1752&amp;AZ1752</f>
        <v>C1CH</v>
      </c>
      <c r="BK1752" s="82" t="s">
        <v>28735</v>
      </c>
      <c r="BL1752" s="82">
        <v>4605</v>
      </c>
      <c r="BM1752" s="82" t="s">
        <v>36409</v>
      </c>
      <c r="BN1752" s="82" t="str">
        <f t="shared" si="114"/>
        <v>D1CH</v>
      </c>
      <c r="BV1752" s="82" t="s">
        <v>28742</v>
      </c>
      <c r="BW1752" s="82">
        <v>4605</v>
      </c>
      <c r="BX1752" s="82" t="s">
        <v>36409</v>
      </c>
      <c r="BY1752" s="82" t="str">
        <f t="shared" si="115"/>
        <v>E1CH</v>
      </c>
    </row>
    <row r="1753" spans="20:77" ht="13.5" customHeight="1">
      <c r="T1753" s="82" t="s">
        <v>28714</v>
      </c>
      <c r="U1753" s="82">
        <v>4606</v>
      </c>
      <c r="V1753" s="82" t="s">
        <v>36410</v>
      </c>
      <c r="W1753" s="82" t="str">
        <f t="shared" si="112"/>
        <v>A1CI</v>
      </c>
      <c r="Y1753" s="82" t="s">
        <v>28846</v>
      </c>
      <c r="AB1753" s="82" t="s">
        <v>28722</v>
      </c>
      <c r="AC1753" s="82">
        <v>4606</v>
      </c>
      <c r="AD1753" s="82" t="s">
        <v>36410</v>
      </c>
      <c r="AE1753" s="82" t="str">
        <f t="shared" si="113"/>
        <v>B1CI</v>
      </c>
      <c r="AX1753" s="82" t="s">
        <v>28728</v>
      </c>
      <c r="AY1753" s="82">
        <v>4606</v>
      </c>
      <c r="AZ1753" s="82" t="s">
        <v>36410</v>
      </c>
      <c r="BA1753" s="82" t="str">
        <f>AX1753&amp;AZ1753</f>
        <v>C1CI</v>
      </c>
      <c r="BK1753" s="82" t="s">
        <v>28735</v>
      </c>
      <c r="BL1753" s="82">
        <v>4606</v>
      </c>
      <c r="BM1753" s="82" t="s">
        <v>36410</v>
      </c>
      <c r="BN1753" s="82" t="str">
        <f t="shared" si="114"/>
        <v>D1CI</v>
      </c>
      <c r="BV1753" s="82" t="s">
        <v>28742</v>
      </c>
      <c r="BW1753" s="82">
        <v>4606</v>
      </c>
      <c r="BX1753" s="82" t="s">
        <v>36410</v>
      </c>
      <c r="BY1753" s="82" t="str">
        <f t="shared" si="115"/>
        <v>E1CI</v>
      </c>
    </row>
    <row r="1754" spans="20:77" ht="13.5" customHeight="1">
      <c r="T1754" s="82" t="s">
        <v>28714</v>
      </c>
      <c r="U1754" s="82">
        <v>4607</v>
      </c>
      <c r="V1754" s="82" t="s">
        <v>36411</v>
      </c>
      <c r="W1754" s="82" t="str">
        <f t="shared" si="112"/>
        <v>A1CJ</v>
      </c>
      <c r="Y1754" s="82" t="s">
        <v>28846</v>
      </c>
      <c r="AB1754" s="82" t="s">
        <v>28722</v>
      </c>
      <c r="AC1754" s="82">
        <v>4607</v>
      </c>
      <c r="AD1754" s="82" t="s">
        <v>36411</v>
      </c>
      <c r="AE1754" s="82" t="str">
        <f t="shared" si="113"/>
        <v>B1CJ</v>
      </c>
      <c r="AX1754" s="82" t="s">
        <v>28728</v>
      </c>
      <c r="AY1754" s="82">
        <v>4607</v>
      </c>
      <c r="AZ1754" s="82" t="s">
        <v>36411</v>
      </c>
      <c r="BA1754" s="82" t="str">
        <f>AX1754&amp;AZ1754</f>
        <v>C1CJ</v>
      </c>
      <c r="BK1754" s="82" t="s">
        <v>28735</v>
      </c>
      <c r="BL1754" s="82">
        <v>4607</v>
      </c>
      <c r="BM1754" s="82" t="s">
        <v>36411</v>
      </c>
      <c r="BN1754" s="82" t="str">
        <f t="shared" si="114"/>
        <v>D1CJ</v>
      </c>
      <c r="BV1754" s="82" t="s">
        <v>28742</v>
      </c>
      <c r="BW1754" s="82">
        <v>4607</v>
      </c>
      <c r="BX1754" s="82" t="s">
        <v>36411</v>
      </c>
      <c r="BY1754" s="82" t="str">
        <f t="shared" si="115"/>
        <v>E1CJ</v>
      </c>
    </row>
    <row r="1755" spans="20:77" ht="13.5" customHeight="1">
      <c r="T1755" s="82" t="s">
        <v>28714</v>
      </c>
      <c r="U1755" s="82">
        <v>4608</v>
      </c>
      <c r="V1755" s="82" t="s">
        <v>36412</v>
      </c>
      <c r="W1755" s="82" t="str">
        <f t="shared" si="112"/>
        <v>A1CK</v>
      </c>
      <c r="Y1755" s="82" t="s">
        <v>28846</v>
      </c>
      <c r="AB1755" s="82" t="s">
        <v>28722</v>
      </c>
      <c r="AC1755" s="82">
        <v>4608</v>
      </c>
      <c r="AD1755" s="82" t="s">
        <v>36412</v>
      </c>
      <c r="AE1755" s="82" t="str">
        <f t="shared" si="113"/>
        <v>B1CK</v>
      </c>
      <c r="AX1755" s="82" t="s">
        <v>28728</v>
      </c>
      <c r="AY1755" s="82">
        <v>4608</v>
      </c>
      <c r="AZ1755" s="82" t="s">
        <v>36412</v>
      </c>
      <c r="BA1755" s="82" t="str">
        <f>AX1755&amp;AZ1755</f>
        <v>C1CK</v>
      </c>
      <c r="BK1755" s="82" t="s">
        <v>28735</v>
      </c>
      <c r="BL1755" s="82">
        <v>4608</v>
      </c>
      <c r="BM1755" s="82" t="s">
        <v>36412</v>
      </c>
      <c r="BN1755" s="82" t="str">
        <f t="shared" si="114"/>
        <v>D1CK</v>
      </c>
      <c r="BV1755" s="82" t="s">
        <v>28742</v>
      </c>
      <c r="BW1755" s="82">
        <v>4608</v>
      </c>
      <c r="BX1755" s="82" t="s">
        <v>36412</v>
      </c>
      <c r="BY1755" s="82" t="str">
        <f t="shared" si="115"/>
        <v>E1CK</v>
      </c>
    </row>
    <row r="1756" spans="20:77" ht="13.5" customHeight="1">
      <c r="T1756" s="82" t="s">
        <v>28714</v>
      </c>
      <c r="U1756" s="82">
        <v>4609</v>
      </c>
      <c r="V1756" s="82" t="s">
        <v>36413</v>
      </c>
      <c r="W1756" s="82" t="str">
        <f t="shared" si="112"/>
        <v>A1CL</v>
      </c>
      <c r="Y1756" s="82" t="s">
        <v>28846</v>
      </c>
      <c r="AB1756" s="82" t="s">
        <v>28722</v>
      </c>
      <c r="AC1756" s="82">
        <v>4609</v>
      </c>
      <c r="AD1756" s="82" t="s">
        <v>36413</v>
      </c>
      <c r="AE1756" s="82" t="str">
        <f t="shared" si="113"/>
        <v>B1CL</v>
      </c>
      <c r="AX1756" s="82" t="s">
        <v>28728</v>
      </c>
      <c r="AY1756" s="82">
        <v>4609</v>
      </c>
      <c r="AZ1756" s="82" t="s">
        <v>36413</v>
      </c>
      <c r="BA1756" s="82" t="str">
        <f>AX1756&amp;AZ1756</f>
        <v>C1CL</v>
      </c>
      <c r="BK1756" s="82" t="s">
        <v>28735</v>
      </c>
      <c r="BL1756" s="82">
        <v>4609</v>
      </c>
      <c r="BM1756" s="82" t="s">
        <v>36413</v>
      </c>
      <c r="BN1756" s="82" t="str">
        <f t="shared" si="114"/>
        <v>D1CL</v>
      </c>
      <c r="BV1756" s="82" t="s">
        <v>28742</v>
      </c>
      <c r="BW1756" s="82">
        <v>4609</v>
      </c>
      <c r="BX1756" s="82" t="s">
        <v>36413</v>
      </c>
      <c r="BY1756" s="82" t="str">
        <f t="shared" si="115"/>
        <v>E1CL</v>
      </c>
    </row>
    <row r="1757" spans="20:77" ht="13.5" customHeight="1">
      <c r="T1757" s="82" t="s">
        <v>28714</v>
      </c>
      <c r="U1757" s="82">
        <v>4610</v>
      </c>
      <c r="V1757" s="82" t="s">
        <v>36414</v>
      </c>
      <c r="W1757" s="82" t="str">
        <f t="shared" si="112"/>
        <v>A1CM</v>
      </c>
      <c r="Y1757" s="82" t="s">
        <v>28846</v>
      </c>
      <c r="AB1757" s="82" t="s">
        <v>28722</v>
      </c>
      <c r="AC1757" s="82">
        <v>4610</v>
      </c>
      <c r="AD1757" s="82" t="s">
        <v>36414</v>
      </c>
      <c r="AE1757" s="82" t="str">
        <f t="shared" si="113"/>
        <v>B1CM</v>
      </c>
      <c r="AX1757" s="82" t="s">
        <v>28728</v>
      </c>
      <c r="AY1757" s="82">
        <v>4610</v>
      </c>
      <c r="AZ1757" s="82" t="s">
        <v>36414</v>
      </c>
      <c r="BA1757" s="82" t="str">
        <f>AX1757&amp;AZ1757</f>
        <v>C1CM</v>
      </c>
      <c r="BK1757" s="82" t="s">
        <v>28735</v>
      </c>
      <c r="BL1757" s="82">
        <v>4610</v>
      </c>
      <c r="BM1757" s="82" t="s">
        <v>36414</v>
      </c>
      <c r="BN1757" s="82" t="str">
        <f t="shared" si="114"/>
        <v>D1CM</v>
      </c>
      <c r="BV1757" s="82" t="s">
        <v>28742</v>
      </c>
      <c r="BW1757" s="82">
        <v>4610</v>
      </c>
      <c r="BX1757" s="82" t="s">
        <v>36414</v>
      </c>
      <c r="BY1757" s="82" t="str">
        <f t="shared" si="115"/>
        <v>E1CM</v>
      </c>
    </row>
    <row r="1758" spans="20:77" ht="13.5" customHeight="1">
      <c r="T1758" s="82" t="s">
        <v>28714</v>
      </c>
      <c r="U1758" s="82">
        <v>4611</v>
      </c>
      <c r="V1758" s="82" t="s">
        <v>36415</v>
      </c>
      <c r="W1758" s="82" t="str">
        <f t="shared" si="112"/>
        <v>A1CN</v>
      </c>
      <c r="Y1758" s="82" t="s">
        <v>28846</v>
      </c>
      <c r="AB1758" s="82" t="s">
        <v>28722</v>
      </c>
      <c r="AC1758" s="82">
        <v>4611</v>
      </c>
      <c r="AD1758" s="82" t="s">
        <v>36415</v>
      </c>
      <c r="AE1758" s="82" t="str">
        <f t="shared" si="113"/>
        <v>B1CN</v>
      </c>
      <c r="AX1758" s="82" t="s">
        <v>28728</v>
      </c>
      <c r="AY1758" s="82">
        <v>4611</v>
      </c>
      <c r="AZ1758" s="82" t="s">
        <v>36415</v>
      </c>
      <c r="BA1758" s="82" t="str">
        <f>AX1758&amp;AZ1758</f>
        <v>C1CN</v>
      </c>
      <c r="BK1758" s="82" t="s">
        <v>28735</v>
      </c>
      <c r="BL1758" s="82">
        <v>4611</v>
      </c>
      <c r="BM1758" s="82" t="s">
        <v>36415</v>
      </c>
      <c r="BN1758" s="82" t="str">
        <f t="shared" si="114"/>
        <v>D1CN</v>
      </c>
      <c r="BV1758" s="82" t="s">
        <v>28742</v>
      </c>
      <c r="BW1758" s="82">
        <v>4611</v>
      </c>
      <c r="BX1758" s="82" t="s">
        <v>36415</v>
      </c>
      <c r="BY1758" s="82" t="str">
        <f t="shared" si="115"/>
        <v>E1CN</v>
      </c>
    </row>
    <row r="1759" spans="20:77" ht="13.5" customHeight="1">
      <c r="T1759" s="82" t="s">
        <v>28714</v>
      </c>
      <c r="U1759" s="82">
        <v>4612</v>
      </c>
      <c r="V1759" s="82" t="s">
        <v>36416</v>
      </c>
      <c r="W1759" s="82" t="str">
        <f t="shared" si="112"/>
        <v>A1CO</v>
      </c>
      <c r="Y1759" s="82" t="s">
        <v>28846</v>
      </c>
      <c r="AB1759" s="82" t="s">
        <v>28722</v>
      </c>
      <c r="AC1759" s="82">
        <v>4612</v>
      </c>
      <c r="AD1759" s="82" t="s">
        <v>36416</v>
      </c>
      <c r="AE1759" s="82" t="str">
        <f t="shared" si="113"/>
        <v>B1CO</v>
      </c>
      <c r="AX1759" s="82" t="s">
        <v>28728</v>
      </c>
      <c r="AY1759" s="82">
        <v>4612</v>
      </c>
      <c r="AZ1759" s="82" t="s">
        <v>36416</v>
      </c>
      <c r="BA1759" s="82" t="str">
        <f>AX1759&amp;AZ1759</f>
        <v>C1CO</v>
      </c>
      <c r="BK1759" s="82" t="s">
        <v>28735</v>
      </c>
      <c r="BL1759" s="82">
        <v>4612</v>
      </c>
      <c r="BM1759" s="82" t="s">
        <v>36416</v>
      </c>
      <c r="BN1759" s="82" t="str">
        <f t="shared" si="114"/>
        <v>D1CO</v>
      </c>
      <c r="BV1759" s="82" t="s">
        <v>28742</v>
      </c>
      <c r="BW1759" s="82">
        <v>4612</v>
      </c>
      <c r="BX1759" s="82" t="s">
        <v>36416</v>
      </c>
      <c r="BY1759" s="82" t="str">
        <f t="shared" si="115"/>
        <v>E1CO</v>
      </c>
    </row>
    <row r="1760" spans="20:77" ht="13.5" customHeight="1">
      <c r="T1760" s="82" t="s">
        <v>28714</v>
      </c>
      <c r="U1760" s="82">
        <v>4613</v>
      </c>
      <c r="V1760" s="82" t="s">
        <v>36417</v>
      </c>
      <c r="W1760" s="82" t="str">
        <f t="shared" si="112"/>
        <v>A1CP</v>
      </c>
      <c r="Y1760" s="82" t="s">
        <v>28846</v>
      </c>
      <c r="AB1760" s="82" t="s">
        <v>28722</v>
      </c>
      <c r="AC1760" s="82">
        <v>4613</v>
      </c>
      <c r="AD1760" s="82" t="s">
        <v>36417</v>
      </c>
      <c r="AE1760" s="82" t="str">
        <f t="shared" si="113"/>
        <v>B1CP</v>
      </c>
      <c r="AX1760" s="82" t="s">
        <v>28728</v>
      </c>
      <c r="AY1760" s="82">
        <v>4613</v>
      </c>
      <c r="AZ1760" s="82" t="s">
        <v>36417</v>
      </c>
      <c r="BA1760" s="82" t="str">
        <f>AX1760&amp;AZ1760</f>
        <v>C1CP</v>
      </c>
      <c r="BK1760" s="82" t="s">
        <v>28735</v>
      </c>
      <c r="BL1760" s="82">
        <v>4613</v>
      </c>
      <c r="BM1760" s="82" t="s">
        <v>36417</v>
      </c>
      <c r="BN1760" s="82" t="str">
        <f t="shared" si="114"/>
        <v>D1CP</v>
      </c>
      <c r="BV1760" s="82" t="s">
        <v>28742</v>
      </c>
      <c r="BW1760" s="82">
        <v>4613</v>
      </c>
      <c r="BX1760" s="82" t="s">
        <v>36417</v>
      </c>
      <c r="BY1760" s="82" t="str">
        <f t="shared" si="115"/>
        <v>E1CP</v>
      </c>
    </row>
    <row r="1761" spans="20:77" ht="13.5" customHeight="1">
      <c r="T1761" s="82" t="s">
        <v>28714</v>
      </c>
      <c r="U1761" s="82">
        <v>4614</v>
      </c>
      <c r="V1761" s="82" t="s">
        <v>36418</v>
      </c>
      <c r="W1761" s="82" t="str">
        <f t="shared" si="112"/>
        <v>A1CQ</v>
      </c>
      <c r="Y1761" s="82" t="s">
        <v>28846</v>
      </c>
      <c r="AB1761" s="82" t="s">
        <v>28722</v>
      </c>
      <c r="AC1761" s="82">
        <v>4614</v>
      </c>
      <c r="AD1761" s="82" t="s">
        <v>36418</v>
      </c>
      <c r="AE1761" s="82" t="str">
        <f t="shared" si="113"/>
        <v>B1CQ</v>
      </c>
      <c r="AX1761" s="82" t="s">
        <v>28728</v>
      </c>
      <c r="AY1761" s="82">
        <v>4614</v>
      </c>
      <c r="AZ1761" s="82" t="s">
        <v>36418</v>
      </c>
      <c r="BA1761" s="82" t="str">
        <f>AX1761&amp;AZ1761</f>
        <v>C1CQ</v>
      </c>
      <c r="BK1761" s="82" t="s">
        <v>28735</v>
      </c>
      <c r="BL1761" s="82">
        <v>4614</v>
      </c>
      <c r="BM1761" s="82" t="s">
        <v>36418</v>
      </c>
      <c r="BN1761" s="82" t="str">
        <f t="shared" si="114"/>
        <v>D1CQ</v>
      </c>
      <c r="BV1761" s="82" t="s">
        <v>28742</v>
      </c>
      <c r="BW1761" s="82">
        <v>4614</v>
      </c>
      <c r="BX1761" s="82" t="s">
        <v>36418</v>
      </c>
      <c r="BY1761" s="82" t="str">
        <f t="shared" si="115"/>
        <v>E1CQ</v>
      </c>
    </row>
    <row r="1762" spans="20:77" ht="13.5" customHeight="1">
      <c r="T1762" s="82" t="s">
        <v>28714</v>
      </c>
      <c r="U1762" s="82">
        <v>4615</v>
      </c>
      <c r="V1762" s="82" t="s">
        <v>36419</v>
      </c>
      <c r="W1762" s="82" t="str">
        <f t="shared" si="112"/>
        <v>A1CR</v>
      </c>
      <c r="Y1762" s="82" t="s">
        <v>28846</v>
      </c>
      <c r="AB1762" s="82" t="s">
        <v>28722</v>
      </c>
      <c r="AC1762" s="82">
        <v>4615</v>
      </c>
      <c r="AD1762" s="82" t="s">
        <v>36419</v>
      </c>
      <c r="AE1762" s="82" t="str">
        <f t="shared" si="113"/>
        <v>B1CR</v>
      </c>
      <c r="AX1762" s="82" t="s">
        <v>28728</v>
      </c>
      <c r="AY1762" s="82">
        <v>4615</v>
      </c>
      <c r="AZ1762" s="82" t="s">
        <v>36419</v>
      </c>
      <c r="BA1762" s="82" t="str">
        <f>AX1762&amp;AZ1762</f>
        <v>C1CR</v>
      </c>
      <c r="BK1762" s="82" t="s">
        <v>28735</v>
      </c>
      <c r="BL1762" s="82">
        <v>4615</v>
      </c>
      <c r="BM1762" s="82" t="s">
        <v>36419</v>
      </c>
      <c r="BN1762" s="82" t="str">
        <f t="shared" si="114"/>
        <v>D1CR</v>
      </c>
      <c r="BV1762" s="82" t="s">
        <v>28742</v>
      </c>
      <c r="BW1762" s="82">
        <v>4615</v>
      </c>
      <c r="BX1762" s="82" t="s">
        <v>36419</v>
      </c>
      <c r="BY1762" s="82" t="str">
        <f t="shared" si="115"/>
        <v>E1CR</v>
      </c>
    </row>
    <row r="1763" spans="20:77" ht="13.5" customHeight="1">
      <c r="T1763" s="82" t="s">
        <v>28714</v>
      </c>
      <c r="U1763" s="82">
        <v>4616</v>
      </c>
      <c r="V1763" s="82" t="s">
        <v>36420</v>
      </c>
      <c r="W1763" s="82" t="str">
        <f t="shared" si="112"/>
        <v>A1CS</v>
      </c>
      <c r="Y1763" s="82" t="s">
        <v>28846</v>
      </c>
      <c r="AB1763" s="82" t="s">
        <v>28722</v>
      </c>
      <c r="AC1763" s="82">
        <v>4616</v>
      </c>
      <c r="AD1763" s="82" t="s">
        <v>36420</v>
      </c>
      <c r="AE1763" s="82" t="str">
        <f t="shared" si="113"/>
        <v>B1CS</v>
      </c>
      <c r="AX1763" s="82" t="s">
        <v>28728</v>
      </c>
      <c r="AY1763" s="82">
        <v>4616</v>
      </c>
      <c r="AZ1763" s="82" t="s">
        <v>36420</v>
      </c>
      <c r="BA1763" s="82" t="str">
        <f>AX1763&amp;AZ1763</f>
        <v>C1CS</v>
      </c>
      <c r="BK1763" s="82" t="s">
        <v>28735</v>
      </c>
      <c r="BL1763" s="82">
        <v>4616</v>
      </c>
      <c r="BM1763" s="82" t="s">
        <v>36420</v>
      </c>
      <c r="BN1763" s="82" t="str">
        <f t="shared" si="114"/>
        <v>D1CS</v>
      </c>
      <c r="BV1763" s="82" t="s">
        <v>28742</v>
      </c>
      <c r="BW1763" s="82">
        <v>4616</v>
      </c>
      <c r="BX1763" s="82" t="s">
        <v>36420</v>
      </c>
      <c r="BY1763" s="82" t="str">
        <f t="shared" si="115"/>
        <v>E1CS</v>
      </c>
    </row>
    <row r="1764" spans="20:77" ht="13.5" customHeight="1">
      <c r="T1764" s="82" t="s">
        <v>28714</v>
      </c>
      <c r="U1764" s="82">
        <v>4617</v>
      </c>
      <c r="V1764" s="82" t="s">
        <v>36421</v>
      </c>
      <c r="W1764" s="82" t="str">
        <f t="shared" si="112"/>
        <v>A1CT</v>
      </c>
      <c r="Y1764" s="82" t="s">
        <v>28846</v>
      </c>
      <c r="AB1764" s="82" t="s">
        <v>28722</v>
      </c>
      <c r="AC1764" s="82">
        <v>4617</v>
      </c>
      <c r="AD1764" s="82" t="s">
        <v>36421</v>
      </c>
      <c r="AE1764" s="82" t="str">
        <f t="shared" si="113"/>
        <v>B1CT</v>
      </c>
      <c r="AX1764" s="82" t="s">
        <v>28728</v>
      </c>
      <c r="AY1764" s="82">
        <v>4617</v>
      </c>
      <c r="AZ1764" s="82" t="s">
        <v>36421</v>
      </c>
      <c r="BA1764" s="82" t="str">
        <f>AX1764&amp;AZ1764</f>
        <v>C1CT</v>
      </c>
      <c r="BK1764" s="82" t="s">
        <v>28735</v>
      </c>
      <c r="BL1764" s="82">
        <v>4617</v>
      </c>
      <c r="BM1764" s="82" t="s">
        <v>36421</v>
      </c>
      <c r="BN1764" s="82" t="str">
        <f t="shared" si="114"/>
        <v>D1CT</v>
      </c>
      <c r="BV1764" s="82" t="s">
        <v>28742</v>
      </c>
      <c r="BW1764" s="82">
        <v>4617</v>
      </c>
      <c r="BX1764" s="82" t="s">
        <v>36421</v>
      </c>
      <c r="BY1764" s="82" t="str">
        <f t="shared" si="115"/>
        <v>E1CT</v>
      </c>
    </row>
    <row r="1765" spans="20:77" ht="13.5" customHeight="1">
      <c r="T1765" s="82" t="s">
        <v>28714</v>
      </c>
      <c r="U1765" s="82">
        <v>4618</v>
      </c>
      <c r="V1765" s="82" t="s">
        <v>36422</v>
      </c>
      <c r="W1765" s="82" t="str">
        <f t="shared" si="112"/>
        <v>A1CU</v>
      </c>
      <c r="Y1765" s="82" t="s">
        <v>28846</v>
      </c>
      <c r="AB1765" s="82" t="s">
        <v>28722</v>
      </c>
      <c r="AC1765" s="82">
        <v>4618</v>
      </c>
      <c r="AD1765" s="82" t="s">
        <v>36422</v>
      </c>
      <c r="AE1765" s="82" t="str">
        <f t="shared" si="113"/>
        <v>B1CU</v>
      </c>
      <c r="AX1765" s="82" t="s">
        <v>28728</v>
      </c>
      <c r="AY1765" s="82">
        <v>4618</v>
      </c>
      <c r="AZ1765" s="82" t="s">
        <v>36422</v>
      </c>
      <c r="BA1765" s="82" t="str">
        <f>AX1765&amp;AZ1765</f>
        <v>C1CU</v>
      </c>
      <c r="BK1765" s="82" t="s">
        <v>28735</v>
      </c>
      <c r="BL1765" s="82">
        <v>4618</v>
      </c>
      <c r="BM1765" s="82" t="s">
        <v>36422</v>
      </c>
      <c r="BN1765" s="82" t="str">
        <f t="shared" si="114"/>
        <v>D1CU</v>
      </c>
      <c r="BV1765" s="82" t="s">
        <v>28742</v>
      </c>
      <c r="BW1765" s="82">
        <v>4618</v>
      </c>
      <c r="BX1765" s="82" t="s">
        <v>36422</v>
      </c>
      <c r="BY1765" s="82" t="str">
        <f t="shared" si="115"/>
        <v>E1CU</v>
      </c>
    </row>
    <row r="1766" spans="20:77" ht="13.5" customHeight="1">
      <c r="T1766" s="82" t="s">
        <v>28714</v>
      </c>
      <c r="U1766" s="82">
        <v>4619</v>
      </c>
      <c r="V1766" s="82" t="s">
        <v>36423</v>
      </c>
      <c r="W1766" s="82" t="str">
        <f t="shared" si="112"/>
        <v>A1CV</v>
      </c>
      <c r="Y1766" s="82" t="s">
        <v>28846</v>
      </c>
      <c r="AB1766" s="82" t="s">
        <v>28722</v>
      </c>
      <c r="AC1766" s="82">
        <v>4619</v>
      </c>
      <c r="AD1766" s="82" t="s">
        <v>36423</v>
      </c>
      <c r="AE1766" s="82" t="str">
        <f t="shared" si="113"/>
        <v>B1CV</v>
      </c>
      <c r="AX1766" s="82" t="s">
        <v>28728</v>
      </c>
      <c r="AY1766" s="82">
        <v>4619</v>
      </c>
      <c r="AZ1766" s="82" t="s">
        <v>36423</v>
      </c>
      <c r="BA1766" s="82" t="str">
        <f>AX1766&amp;AZ1766</f>
        <v>C1CV</v>
      </c>
      <c r="BK1766" s="82" t="s">
        <v>28735</v>
      </c>
      <c r="BL1766" s="82">
        <v>4619</v>
      </c>
      <c r="BM1766" s="82" t="s">
        <v>36423</v>
      </c>
      <c r="BN1766" s="82" t="str">
        <f t="shared" si="114"/>
        <v>D1CV</v>
      </c>
      <c r="BV1766" s="82" t="s">
        <v>28742</v>
      </c>
      <c r="BW1766" s="82">
        <v>4619</v>
      </c>
      <c r="BX1766" s="82" t="s">
        <v>36423</v>
      </c>
      <c r="BY1766" s="82" t="str">
        <f t="shared" si="115"/>
        <v>E1CV</v>
      </c>
    </row>
    <row r="1767" spans="20:77" ht="13.5" customHeight="1">
      <c r="T1767" s="82" t="s">
        <v>28714</v>
      </c>
      <c r="U1767" s="82">
        <v>4620</v>
      </c>
      <c r="V1767" s="82" t="s">
        <v>36424</v>
      </c>
      <c r="W1767" s="82" t="str">
        <f t="shared" si="112"/>
        <v>A1CW</v>
      </c>
      <c r="Y1767" s="82" t="s">
        <v>28846</v>
      </c>
      <c r="AB1767" s="82" t="s">
        <v>28722</v>
      </c>
      <c r="AC1767" s="82">
        <v>4620</v>
      </c>
      <c r="AD1767" s="82" t="s">
        <v>36424</v>
      </c>
      <c r="AE1767" s="82" t="str">
        <f t="shared" si="113"/>
        <v>B1CW</v>
      </c>
      <c r="AX1767" s="82" t="s">
        <v>28728</v>
      </c>
      <c r="AY1767" s="82">
        <v>4620</v>
      </c>
      <c r="AZ1767" s="82" t="s">
        <v>36424</v>
      </c>
      <c r="BA1767" s="82" t="str">
        <f>AX1767&amp;AZ1767</f>
        <v>C1CW</v>
      </c>
      <c r="BK1767" s="82" t="s">
        <v>28735</v>
      </c>
      <c r="BL1767" s="82">
        <v>4620</v>
      </c>
      <c r="BM1767" s="82" t="s">
        <v>36424</v>
      </c>
      <c r="BN1767" s="82" t="str">
        <f t="shared" si="114"/>
        <v>D1CW</v>
      </c>
      <c r="BV1767" s="82" t="s">
        <v>28742</v>
      </c>
      <c r="BW1767" s="82">
        <v>4620</v>
      </c>
      <c r="BX1767" s="82" t="s">
        <v>36424</v>
      </c>
      <c r="BY1767" s="82" t="str">
        <f t="shared" si="115"/>
        <v>E1CW</v>
      </c>
    </row>
    <row r="1768" spans="20:77" ht="13.5" customHeight="1">
      <c r="T1768" s="82" t="s">
        <v>28714</v>
      </c>
      <c r="U1768" s="82">
        <v>4621</v>
      </c>
      <c r="V1768" s="82" t="s">
        <v>36425</v>
      </c>
      <c r="W1768" s="82" t="str">
        <f t="shared" si="112"/>
        <v>A1CX</v>
      </c>
      <c r="Y1768" s="82" t="s">
        <v>28846</v>
      </c>
      <c r="AB1768" s="82" t="s">
        <v>28722</v>
      </c>
      <c r="AC1768" s="82">
        <v>4621</v>
      </c>
      <c r="AD1768" s="82" t="s">
        <v>36425</v>
      </c>
      <c r="AE1768" s="82" t="str">
        <f t="shared" si="113"/>
        <v>B1CX</v>
      </c>
      <c r="AX1768" s="82" t="s">
        <v>28728</v>
      </c>
      <c r="AY1768" s="82">
        <v>4621</v>
      </c>
      <c r="AZ1768" s="82" t="s">
        <v>36425</v>
      </c>
      <c r="BA1768" s="82" t="str">
        <f>AX1768&amp;AZ1768</f>
        <v>C1CX</v>
      </c>
      <c r="BK1768" s="82" t="s">
        <v>28735</v>
      </c>
      <c r="BL1768" s="82">
        <v>4621</v>
      </c>
      <c r="BM1768" s="82" t="s">
        <v>36425</v>
      </c>
      <c r="BN1768" s="82" t="str">
        <f t="shared" si="114"/>
        <v>D1CX</v>
      </c>
      <c r="BV1768" s="82" t="s">
        <v>28742</v>
      </c>
      <c r="BW1768" s="82">
        <v>4621</v>
      </c>
      <c r="BX1768" s="82" t="s">
        <v>36425</v>
      </c>
      <c r="BY1768" s="82" t="str">
        <f t="shared" si="115"/>
        <v>E1CX</v>
      </c>
    </row>
    <row r="1769" spans="20:77" ht="13.5" customHeight="1">
      <c r="T1769" s="82" t="s">
        <v>28714</v>
      </c>
      <c r="U1769" s="82">
        <v>4622</v>
      </c>
      <c r="V1769" s="82" t="s">
        <v>36426</v>
      </c>
      <c r="W1769" s="82" t="str">
        <f t="shared" si="112"/>
        <v>A1CY</v>
      </c>
      <c r="Y1769" s="82" t="s">
        <v>28846</v>
      </c>
      <c r="AB1769" s="82" t="s">
        <v>28722</v>
      </c>
      <c r="AC1769" s="82">
        <v>4622</v>
      </c>
      <c r="AD1769" s="82" t="s">
        <v>36426</v>
      </c>
      <c r="AE1769" s="82" t="str">
        <f t="shared" si="113"/>
        <v>B1CY</v>
      </c>
      <c r="AX1769" s="82" t="s">
        <v>28728</v>
      </c>
      <c r="AY1769" s="82">
        <v>4622</v>
      </c>
      <c r="AZ1769" s="82" t="s">
        <v>36426</v>
      </c>
      <c r="BA1769" s="82" t="str">
        <f>AX1769&amp;AZ1769</f>
        <v>C1CY</v>
      </c>
      <c r="BK1769" s="82" t="s">
        <v>28735</v>
      </c>
      <c r="BL1769" s="82">
        <v>4622</v>
      </c>
      <c r="BM1769" s="82" t="s">
        <v>36426</v>
      </c>
      <c r="BN1769" s="82" t="str">
        <f t="shared" si="114"/>
        <v>D1CY</v>
      </c>
      <c r="BV1769" s="82" t="s">
        <v>28742</v>
      </c>
      <c r="BW1769" s="82">
        <v>4622</v>
      </c>
      <c r="BX1769" s="82" t="s">
        <v>36426</v>
      </c>
      <c r="BY1769" s="82" t="str">
        <f t="shared" si="115"/>
        <v>E1CY</v>
      </c>
    </row>
    <row r="1770" spans="20:77" ht="13.5" customHeight="1">
      <c r="T1770" s="82" t="s">
        <v>28714</v>
      </c>
      <c r="U1770" s="82">
        <v>4623</v>
      </c>
      <c r="V1770" s="82" t="s">
        <v>36427</v>
      </c>
      <c r="W1770" s="82" t="str">
        <f t="shared" si="112"/>
        <v>A1CZ</v>
      </c>
      <c r="Y1770" s="82" t="s">
        <v>28846</v>
      </c>
      <c r="AB1770" s="82" t="s">
        <v>28722</v>
      </c>
      <c r="AC1770" s="82">
        <v>4623</v>
      </c>
      <c r="AD1770" s="82" t="s">
        <v>36427</v>
      </c>
      <c r="AE1770" s="82" t="str">
        <f t="shared" si="113"/>
        <v>B1CZ</v>
      </c>
      <c r="AX1770" s="82" t="s">
        <v>28728</v>
      </c>
      <c r="AY1770" s="82">
        <v>4623</v>
      </c>
      <c r="AZ1770" s="82" t="s">
        <v>36427</v>
      </c>
      <c r="BA1770" s="82" t="str">
        <f>AX1770&amp;AZ1770</f>
        <v>C1CZ</v>
      </c>
      <c r="BK1770" s="82" t="s">
        <v>28735</v>
      </c>
      <c r="BL1770" s="82">
        <v>4623</v>
      </c>
      <c r="BM1770" s="82" t="s">
        <v>36427</v>
      </c>
      <c r="BN1770" s="82" t="str">
        <f t="shared" si="114"/>
        <v>D1CZ</v>
      </c>
      <c r="BV1770" s="82" t="s">
        <v>28742</v>
      </c>
      <c r="BW1770" s="82">
        <v>4623</v>
      </c>
      <c r="BX1770" s="82" t="s">
        <v>36427</v>
      </c>
      <c r="BY1770" s="82" t="str">
        <f t="shared" si="115"/>
        <v>E1CZ</v>
      </c>
    </row>
    <row r="1771" spans="20:77" ht="13.5" customHeight="1">
      <c r="T1771" s="82" t="s">
        <v>28714</v>
      </c>
      <c r="U1771" s="82">
        <v>4650</v>
      </c>
      <c r="V1771" s="82" t="s">
        <v>36428</v>
      </c>
      <c r="W1771" s="82" t="str">
        <f t="shared" si="112"/>
        <v>A1D0</v>
      </c>
      <c r="Y1771" s="82" t="s">
        <v>28846</v>
      </c>
      <c r="AB1771" s="82" t="s">
        <v>28722</v>
      </c>
      <c r="AC1771" s="82">
        <v>4650</v>
      </c>
      <c r="AD1771" s="82" t="s">
        <v>36428</v>
      </c>
      <c r="AE1771" s="82" t="str">
        <f t="shared" si="113"/>
        <v>B1D0</v>
      </c>
      <c r="AX1771" s="82" t="s">
        <v>28728</v>
      </c>
      <c r="AY1771" s="82">
        <v>4650</v>
      </c>
      <c r="AZ1771" s="82" t="s">
        <v>36428</v>
      </c>
      <c r="BA1771" s="82" t="str">
        <f>AX1771&amp;AZ1771</f>
        <v>C1D0</v>
      </c>
      <c r="BK1771" s="82" t="s">
        <v>28735</v>
      </c>
      <c r="BL1771" s="82">
        <v>4650</v>
      </c>
      <c r="BM1771" s="82" t="s">
        <v>36428</v>
      </c>
      <c r="BN1771" s="82" t="str">
        <f t="shared" si="114"/>
        <v>D1D0</v>
      </c>
      <c r="BV1771" s="82" t="s">
        <v>28742</v>
      </c>
      <c r="BW1771" s="82">
        <v>4650</v>
      </c>
      <c r="BX1771" s="82" t="s">
        <v>36428</v>
      </c>
      <c r="BY1771" s="82" t="str">
        <f t="shared" si="115"/>
        <v>E1D0</v>
      </c>
    </row>
    <row r="1772" spans="20:77" ht="13.5" customHeight="1">
      <c r="T1772" s="82" t="s">
        <v>28714</v>
      </c>
      <c r="U1772" s="82">
        <v>4651</v>
      </c>
      <c r="V1772" s="82" t="s">
        <v>28988</v>
      </c>
      <c r="W1772" s="82" t="str">
        <f t="shared" si="112"/>
        <v>A1D1</v>
      </c>
      <c r="Y1772" s="82" t="s">
        <v>28846</v>
      </c>
      <c r="AB1772" s="82" t="s">
        <v>28722</v>
      </c>
      <c r="AC1772" s="82">
        <v>4651</v>
      </c>
      <c r="AD1772" s="82" t="s">
        <v>28988</v>
      </c>
      <c r="AE1772" s="82" t="str">
        <f t="shared" si="113"/>
        <v>B1D1</v>
      </c>
      <c r="AX1772" s="82" t="s">
        <v>28728</v>
      </c>
      <c r="AY1772" s="82">
        <v>4651</v>
      </c>
      <c r="AZ1772" s="82" t="s">
        <v>28988</v>
      </c>
      <c r="BA1772" s="82" t="str">
        <f>AX1772&amp;AZ1772</f>
        <v>C1D1</v>
      </c>
      <c r="BK1772" s="82" t="s">
        <v>28735</v>
      </c>
      <c r="BL1772" s="82">
        <v>4651</v>
      </c>
      <c r="BM1772" s="82" t="s">
        <v>28988</v>
      </c>
      <c r="BN1772" s="82" t="str">
        <f t="shared" si="114"/>
        <v>D1D1</v>
      </c>
      <c r="BV1772" s="82" t="s">
        <v>28742</v>
      </c>
      <c r="BW1772" s="82">
        <v>4651</v>
      </c>
      <c r="BX1772" s="82" t="s">
        <v>28988</v>
      </c>
      <c r="BY1772" s="82" t="str">
        <f t="shared" si="115"/>
        <v>E1D1</v>
      </c>
    </row>
    <row r="1773" spans="20:77" ht="13.5" customHeight="1">
      <c r="T1773" s="82" t="s">
        <v>28714</v>
      </c>
      <c r="U1773" s="82">
        <v>4652</v>
      </c>
      <c r="V1773" s="82" t="s">
        <v>28998</v>
      </c>
      <c r="W1773" s="82" t="str">
        <f t="shared" si="112"/>
        <v>A1D2</v>
      </c>
      <c r="Y1773" s="82" t="s">
        <v>28846</v>
      </c>
      <c r="AB1773" s="82" t="s">
        <v>28722</v>
      </c>
      <c r="AC1773" s="82">
        <v>4652</v>
      </c>
      <c r="AD1773" s="82" t="s">
        <v>28998</v>
      </c>
      <c r="AE1773" s="82" t="str">
        <f t="shared" si="113"/>
        <v>B1D2</v>
      </c>
      <c r="AX1773" s="82" t="s">
        <v>28728</v>
      </c>
      <c r="AY1773" s="82">
        <v>4652</v>
      </c>
      <c r="AZ1773" s="82" t="s">
        <v>28998</v>
      </c>
      <c r="BA1773" s="82" t="str">
        <f>AX1773&amp;AZ1773</f>
        <v>C1D2</v>
      </c>
      <c r="BK1773" s="82" t="s">
        <v>28735</v>
      </c>
      <c r="BL1773" s="82">
        <v>4652</v>
      </c>
      <c r="BM1773" s="82" t="s">
        <v>28998</v>
      </c>
      <c r="BN1773" s="82" t="str">
        <f t="shared" si="114"/>
        <v>D1D2</v>
      </c>
      <c r="BV1773" s="82" t="s">
        <v>28742</v>
      </c>
      <c r="BW1773" s="82">
        <v>4652</v>
      </c>
      <c r="BX1773" s="82" t="s">
        <v>28998</v>
      </c>
      <c r="BY1773" s="82" t="str">
        <f t="shared" si="115"/>
        <v>E1D2</v>
      </c>
    </row>
    <row r="1774" spans="20:77" ht="13.5" customHeight="1">
      <c r="T1774" s="82" t="s">
        <v>28714</v>
      </c>
      <c r="U1774" s="82">
        <v>4653</v>
      </c>
      <c r="V1774" s="82" t="s">
        <v>29002</v>
      </c>
      <c r="W1774" s="82" t="str">
        <f t="shared" si="112"/>
        <v>A1D3</v>
      </c>
      <c r="Y1774" s="82" t="s">
        <v>28846</v>
      </c>
      <c r="AB1774" s="82" t="s">
        <v>28722</v>
      </c>
      <c r="AC1774" s="82">
        <v>4653</v>
      </c>
      <c r="AD1774" s="82" t="s">
        <v>29002</v>
      </c>
      <c r="AE1774" s="82" t="str">
        <f t="shared" si="113"/>
        <v>B1D3</v>
      </c>
      <c r="AX1774" s="82" t="s">
        <v>28728</v>
      </c>
      <c r="AY1774" s="82">
        <v>4653</v>
      </c>
      <c r="AZ1774" s="82" t="s">
        <v>29002</v>
      </c>
      <c r="BA1774" s="82" t="str">
        <f>AX1774&amp;AZ1774</f>
        <v>C1D3</v>
      </c>
      <c r="BK1774" s="82" t="s">
        <v>28735</v>
      </c>
      <c r="BL1774" s="82">
        <v>4653</v>
      </c>
      <c r="BM1774" s="82" t="s">
        <v>29002</v>
      </c>
      <c r="BN1774" s="82" t="str">
        <f t="shared" si="114"/>
        <v>D1D3</v>
      </c>
      <c r="BV1774" s="82" t="s">
        <v>28742</v>
      </c>
      <c r="BW1774" s="82">
        <v>4653</v>
      </c>
      <c r="BX1774" s="82" t="s">
        <v>29002</v>
      </c>
      <c r="BY1774" s="82" t="str">
        <f t="shared" si="115"/>
        <v>E1D3</v>
      </c>
    </row>
    <row r="1775" spans="20:77" ht="13.5" customHeight="1">
      <c r="T1775" s="82" t="s">
        <v>28714</v>
      </c>
      <c r="U1775" s="82">
        <v>4654</v>
      </c>
      <c r="V1775" s="82" t="s">
        <v>29006</v>
      </c>
      <c r="W1775" s="82" t="str">
        <f t="shared" si="112"/>
        <v>A1D4</v>
      </c>
      <c r="Y1775" s="82" t="s">
        <v>28846</v>
      </c>
      <c r="AB1775" s="82" t="s">
        <v>28722</v>
      </c>
      <c r="AC1775" s="82">
        <v>4654</v>
      </c>
      <c r="AD1775" s="82" t="s">
        <v>29006</v>
      </c>
      <c r="AE1775" s="82" t="str">
        <f t="shared" si="113"/>
        <v>B1D4</v>
      </c>
      <c r="AX1775" s="82" t="s">
        <v>28728</v>
      </c>
      <c r="AY1775" s="82">
        <v>4654</v>
      </c>
      <c r="AZ1775" s="82" t="s">
        <v>29006</v>
      </c>
      <c r="BA1775" s="82" t="str">
        <f>AX1775&amp;AZ1775</f>
        <v>C1D4</v>
      </c>
      <c r="BK1775" s="82" t="s">
        <v>28735</v>
      </c>
      <c r="BL1775" s="82">
        <v>4654</v>
      </c>
      <c r="BM1775" s="82" t="s">
        <v>29006</v>
      </c>
      <c r="BN1775" s="82" t="str">
        <f t="shared" si="114"/>
        <v>D1D4</v>
      </c>
      <c r="BV1775" s="82" t="s">
        <v>28742</v>
      </c>
      <c r="BW1775" s="82">
        <v>4654</v>
      </c>
      <c r="BX1775" s="82" t="s">
        <v>29006</v>
      </c>
      <c r="BY1775" s="82" t="str">
        <f t="shared" si="115"/>
        <v>E1D4</v>
      </c>
    </row>
    <row r="1776" spans="20:77" ht="13.5" customHeight="1">
      <c r="T1776" s="82" t="s">
        <v>28714</v>
      </c>
      <c r="U1776" s="82">
        <v>4655</v>
      </c>
      <c r="V1776" s="82" t="s">
        <v>29010</v>
      </c>
      <c r="W1776" s="82" t="str">
        <f t="shared" si="112"/>
        <v>A1D5</v>
      </c>
      <c r="Y1776" s="82" t="s">
        <v>28846</v>
      </c>
      <c r="AB1776" s="82" t="s">
        <v>28722</v>
      </c>
      <c r="AC1776" s="82">
        <v>4655</v>
      </c>
      <c r="AD1776" s="82" t="s">
        <v>29010</v>
      </c>
      <c r="AE1776" s="82" t="str">
        <f t="shared" si="113"/>
        <v>B1D5</v>
      </c>
      <c r="AX1776" s="82" t="s">
        <v>28728</v>
      </c>
      <c r="AY1776" s="82">
        <v>4655</v>
      </c>
      <c r="AZ1776" s="82" t="s">
        <v>29010</v>
      </c>
      <c r="BA1776" s="82" t="str">
        <f>AX1776&amp;AZ1776</f>
        <v>C1D5</v>
      </c>
      <c r="BK1776" s="82" t="s">
        <v>28735</v>
      </c>
      <c r="BL1776" s="82">
        <v>4655</v>
      </c>
      <c r="BM1776" s="82" t="s">
        <v>29010</v>
      </c>
      <c r="BN1776" s="82" t="str">
        <f t="shared" si="114"/>
        <v>D1D5</v>
      </c>
      <c r="BV1776" s="82" t="s">
        <v>28742</v>
      </c>
      <c r="BW1776" s="82">
        <v>4655</v>
      </c>
      <c r="BX1776" s="82" t="s">
        <v>29010</v>
      </c>
      <c r="BY1776" s="82" t="str">
        <f t="shared" si="115"/>
        <v>E1D5</v>
      </c>
    </row>
    <row r="1777" spans="20:77" ht="13.5" customHeight="1">
      <c r="T1777" s="82" t="s">
        <v>28714</v>
      </c>
      <c r="U1777" s="82">
        <v>4656</v>
      </c>
      <c r="V1777" s="82" t="s">
        <v>29014</v>
      </c>
      <c r="W1777" s="82" t="str">
        <f t="shared" si="112"/>
        <v>A1D6</v>
      </c>
      <c r="Y1777" s="82" t="s">
        <v>28846</v>
      </c>
      <c r="AB1777" s="82" t="s">
        <v>28722</v>
      </c>
      <c r="AC1777" s="82">
        <v>4656</v>
      </c>
      <c r="AD1777" s="82" t="s">
        <v>29014</v>
      </c>
      <c r="AE1777" s="82" t="str">
        <f t="shared" si="113"/>
        <v>B1D6</v>
      </c>
      <c r="AX1777" s="82" t="s">
        <v>28728</v>
      </c>
      <c r="AY1777" s="82">
        <v>4656</v>
      </c>
      <c r="AZ1777" s="82" t="s">
        <v>29014</v>
      </c>
      <c r="BA1777" s="82" t="str">
        <f>AX1777&amp;AZ1777</f>
        <v>C1D6</v>
      </c>
      <c r="BK1777" s="82" t="s">
        <v>28735</v>
      </c>
      <c r="BL1777" s="82">
        <v>4656</v>
      </c>
      <c r="BM1777" s="82" t="s">
        <v>29014</v>
      </c>
      <c r="BN1777" s="82" t="str">
        <f t="shared" si="114"/>
        <v>D1D6</v>
      </c>
      <c r="BV1777" s="82" t="s">
        <v>28742</v>
      </c>
      <c r="BW1777" s="82">
        <v>4656</v>
      </c>
      <c r="BX1777" s="82" t="s">
        <v>29014</v>
      </c>
      <c r="BY1777" s="82" t="str">
        <f t="shared" si="115"/>
        <v>E1D6</v>
      </c>
    </row>
    <row r="1778" spans="20:77" ht="13.5" customHeight="1">
      <c r="T1778" s="82" t="s">
        <v>28714</v>
      </c>
      <c r="U1778" s="82">
        <v>4657</v>
      </c>
      <c r="V1778" s="82" t="s">
        <v>29018</v>
      </c>
      <c r="W1778" s="82" t="str">
        <f t="shared" si="112"/>
        <v>A1D7</v>
      </c>
      <c r="Y1778" s="82" t="s">
        <v>28846</v>
      </c>
      <c r="AB1778" s="82" t="s">
        <v>28722</v>
      </c>
      <c r="AC1778" s="82">
        <v>4657</v>
      </c>
      <c r="AD1778" s="82" t="s">
        <v>29018</v>
      </c>
      <c r="AE1778" s="82" t="str">
        <f t="shared" si="113"/>
        <v>B1D7</v>
      </c>
      <c r="AX1778" s="82" t="s">
        <v>28728</v>
      </c>
      <c r="AY1778" s="82">
        <v>4657</v>
      </c>
      <c r="AZ1778" s="82" t="s">
        <v>29018</v>
      </c>
      <c r="BA1778" s="82" t="str">
        <f>AX1778&amp;AZ1778</f>
        <v>C1D7</v>
      </c>
      <c r="BK1778" s="82" t="s">
        <v>28735</v>
      </c>
      <c r="BL1778" s="82">
        <v>4657</v>
      </c>
      <c r="BM1778" s="82" t="s">
        <v>29018</v>
      </c>
      <c r="BN1778" s="82" t="str">
        <f t="shared" si="114"/>
        <v>D1D7</v>
      </c>
      <c r="BV1778" s="82" t="s">
        <v>28742</v>
      </c>
      <c r="BW1778" s="82">
        <v>4657</v>
      </c>
      <c r="BX1778" s="82" t="s">
        <v>29018</v>
      </c>
      <c r="BY1778" s="82" t="str">
        <f t="shared" si="115"/>
        <v>E1D7</v>
      </c>
    </row>
    <row r="1779" spans="20:77" ht="13.5" customHeight="1">
      <c r="T1779" s="82" t="s">
        <v>28714</v>
      </c>
      <c r="U1779" s="82">
        <v>4658</v>
      </c>
      <c r="V1779" s="82" t="s">
        <v>29022</v>
      </c>
      <c r="W1779" s="82" t="str">
        <f t="shared" si="112"/>
        <v>A1D8</v>
      </c>
      <c r="Y1779" s="82" t="s">
        <v>28846</v>
      </c>
      <c r="AB1779" s="82" t="s">
        <v>28722</v>
      </c>
      <c r="AC1779" s="82">
        <v>4658</v>
      </c>
      <c r="AD1779" s="82" t="s">
        <v>29022</v>
      </c>
      <c r="AE1779" s="82" t="str">
        <f t="shared" si="113"/>
        <v>B1D8</v>
      </c>
      <c r="AX1779" s="82" t="s">
        <v>28728</v>
      </c>
      <c r="AY1779" s="82">
        <v>4658</v>
      </c>
      <c r="AZ1779" s="82" t="s">
        <v>29022</v>
      </c>
      <c r="BA1779" s="82" t="str">
        <f>AX1779&amp;AZ1779</f>
        <v>C1D8</v>
      </c>
      <c r="BK1779" s="82" t="s">
        <v>28735</v>
      </c>
      <c r="BL1779" s="82">
        <v>4658</v>
      </c>
      <c r="BM1779" s="82" t="s">
        <v>29022</v>
      </c>
      <c r="BN1779" s="82" t="str">
        <f t="shared" si="114"/>
        <v>D1D8</v>
      </c>
      <c r="BV1779" s="82" t="s">
        <v>28742</v>
      </c>
      <c r="BW1779" s="82">
        <v>4658</v>
      </c>
      <c r="BX1779" s="82" t="s">
        <v>29022</v>
      </c>
      <c r="BY1779" s="82" t="str">
        <f t="shared" si="115"/>
        <v>E1D8</v>
      </c>
    </row>
    <row r="1780" spans="20:77" ht="13.5" customHeight="1">
      <c r="T1780" s="82" t="s">
        <v>28714</v>
      </c>
      <c r="U1780" s="82">
        <v>4659</v>
      </c>
      <c r="V1780" s="82" t="s">
        <v>29026</v>
      </c>
      <c r="W1780" s="82" t="str">
        <f t="shared" si="112"/>
        <v>A1D9</v>
      </c>
      <c r="Y1780" s="82" t="s">
        <v>28846</v>
      </c>
      <c r="AB1780" s="82" t="s">
        <v>28722</v>
      </c>
      <c r="AC1780" s="82">
        <v>4659</v>
      </c>
      <c r="AD1780" s="82" t="s">
        <v>29026</v>
      </c>
      <c r="AE1780" s="82" t="str">
        <f t="shared" si="113"/>
        <v>B1D9</v>
      </c>
      <c r="AX1780" s="82" t="s">
        <v>28728</v>
      </c>
      <c r="AY1780" s="82">
        <v>4659</v>
      </c>
      <c r="AZ1780" s="82" t="s">
        <v>29026</v>
      </c>
      <c r="BA1780" s="82" t="str">
        <f>AX1780&amp;AZ1780</f>
        <v>C1D9</v>
      </c>
      <c r="BK1780" s="82" t="s">
        <v>28735</v>
      </c>
      <c r="BL1780" s="82">
        <v>4659</v>
      </c>
      <c r="BM1780" s="82" t="s">
        <v>29026</v>
      </c>
      <c r="BN1780" s="82" t="str">
        <f t="shared" si="114"/>
        <v>D1D9</v>
      </c>
      <c r="BV1780" s="82" t="s">
        <v>28742</v>
      </c>
      <c r="BW1780" s="82">
        <v>4659</v>
      </c>
      <c r="BX1780" s="82" t="s">
        <v>29026</v>
      </c>
      <c r="BY1780" s="82" t="str">
        <f t="shared" si="115"/>
        <v>E1D9</v>
      </c>
    </row>
    <row r="1781" spans="20:77" ht="13.5" customHeight="1">
      <c r="T1781" s="82" t="s">
        <v>28714</v>
      </c>
      <c r="U1781" s="82">
        <v>4660</v>
      </c>
      <c r="V1781" s="82" t="s">
        <v>36429</v>
      </c>
      <c r="W1781" s="82" t="str">
        <f t="shared" si="112"/>
        <v>A1DA</v>
      </c>
      <c r="Y1781" s="82" t="s">
        <v>28846</v>
      </c>
      <c r="AB1781" s="82" t="s">
        <v>28722</v>
      </c>
      <c r="AC1781" s="82">
        <v>4660</v>
      </c>
      <c r="AD1781" s="82" t="s">
        <v>36429</v>
      </c>
      <c r="AE1781" s="82" t="str">
        <f t="shared" si="113"/>
        <v>B1DA</v>
      </c>
      <c r="AX1781" s="82" t="s">
        <v>28728</v>
      </c>
      <c r="AY1781" s="82">
        <v>4660</v>
      </c>
      <c r="AZ1781" s="82" t="s">
        <v>36429</v>
      </c>
      <c r="BA1781" s="82" t="str">
        <f>AX1781&amp;AZ1781</f>
        <v>C1DA</v>
      </c>
      <c r="BK1781" s="82" t="s">
        <v>28735</v>
      </c>
      <c r="BL1781" s="82">
        <v>4660</v>
      </c>
      <c r="BM1781" s="82" t="s">
        <v>36429</v>
      </c>
      <c r="BN1781" s="82" t="str">
        <f t="shared" si="114"/>
        <v>D1DA</v>
      </c>
      <c r="BV1781" s="82" t="s">
        <v>28742</v>
      </c>
      <c r="BW1781" s="82">
        <v>4660</v>
      </c>
      <c r="BX1781" s="82" t="s">
        <v>36429</v>
      </c>
      <c r="BY1781" s="82" t="str">
        <f t="shared" si="115"/>
        <v>E1DA</v>
      </c>
    </row>
    <row r="1782" spans="20:77" ht="13.5" customHeight="1">
      <c r="T1782" s="82" t="s">
        <v>28714</v>
      </c>
      <c r="U1782" s="82">
        <v>4661</v>
      </c>
      <c r="V1782" s="82" t="s">
        <v>36430</v>
      </c>
      <c r="W1782" s="82" t="str">
        <f t="shared" si="112"/>
        <v>A1DB</v>
      </c>
      <c r="Y1782" s="82" t="s">
        <v>28846</v>
      </c>
      <c r="AB1782" s="82" t="s">
        <v>28722</v>
      </c>
      <c r="AC1782" s="82">
        <v>4661</v>
      </c>
      <c r="AD1782" s="82" t="s">
        <v>36430</v>
      </c>
      <c r="AE1782" s="82" t="str">
        <f t="shared" si="113"/>
        <v>B1DB</v>
      </c>
      <c r="AX1782" s="82" t="s">
        <v>28728</v>
      </c>
      <c r="AY1782" s="82">
        <v>4661</v>
      </c>
      <c r="AZ1782" s="82" t="s">
        <v>36430</v>
      </c>
      <c r="BA1782" s="82" t="str">
        <f>AX1782&amp;AZ1782</f>
        <v>C1DB</v>
      </c>
      <c r="BK1782" s="82" t="s">
        <v>28735</v>
      </c>
      <c r="BL1782" s="82">
        <v>4661</v>
      </c>
      <c r="BM1782" s="82" t="s">
        <v>36430</v>
      </c>
      <c r="BN1782" s="82" t="str">
        <f t="shared" si="114"/>
        <v>D1DB</v>
      </c>
      <c r="BV1782" s="82" t="s">
        <v>28742</v>
      </c>
      <c r="BW1782" s="82">
        <v>4661</v>
      </c>
      <c r="BX1782" s="82" t="s">
        <v>36430</v>
      </c>
      <c r="BY1782" s="82" t="str">
        <f t="shared" si="115"/>
        <v>E1DB</v>
      </c>
    </row>
    <row r="1783" spans="20:77" ht="13.5" customHeight="1">
      <c r="T1783" s="82" t="s">
        <v>28714</v>
      </c>
      <c r="U1783" s="82">
        <v>4662</v>
      </c>
      <c r="V1783" s="82" t="s">
        <v>36431</v>
      </c>
      <c r="W1783" s="82" t="str">
        <f t="shared" si="112"/>
        <v>A1DC</v>
      </c>
      <c r="Y1783" s="82" t="s">
        <v>28846</v>
      </c>
      <c r="AB1783" s="82" t="s">
        <v>28722</v>
      </c>
      <c r="AC1783" s="82">
        <v>4662</v>
      </c>
      <c r="AD1783" s="82" t="s">
        <v>36431</v>
      </c>
      <c r="AE1783" s="82" t="str">
        <f t="shared" si="113"/>
        <v>B1DC</v>
      </c>
      <c r="AX1783" s="82" t="s">
        <v>28728</v>
      </c>
      <c r="AY1783" s="82">
        <v>4662</v>
      </c>
      <c r="AZ1783" s="82" t="s">
        <v>36431</v>
      </c>
      <c r="BA1783" s="82" t="str">
        <f>AX1783&amp;AZ1783</f>
        <v>C1DC</v>
      </c>
      <c r="BK1783" s="82" t="s">
        <v>28735</v>
      </c>
      <c r="BL1783" s="82">
        <v>4662</v>
      </c>
      <c r="BM1783" s="82" t="s">
        <v>36431</v>
      </c>
      <c r="BN1783" s="82" t="str">
        <f t="shared" si="114"/>
        <v>D1DC</v>
      </c>
      <c r="BV1783" s="82" t="s">
        <v>28742</v>
      </c>
      <c r="BW1783" s="82">
        <v>4662</v>
      </c>
      <c r="BX1783" s="82" t="s">
        <v>36431</v>
      </c>
      <c r="BY1783" s="82" t="str">
        <f t="shared" si="115"/>
        <v>E1DC</v>
      </c>
    </row>
    <row r="1784" spans="20:77" ht="13.5" customHeight="1">
      <c r="T1784" s="82" t="s">
        <v>28714</v>
      </c>
      <c r="U1784" s="82">
        <v>4663</v>
      </c>
      <c r="V1784" s="82" t="s">
        <v>36432</v>
      </c>
      <c r="W1784" s="82" t="str">
        <f t="shared" si="112"/>
        <v>A1DD</v>
      </c>
      <c r="Y1784" s="82" t="s">
        <v>28846</v>
      </c>
      <c r="AB1784" s="82" t="s">
        <v>28722</v>
      </c>
      <c r="AC1784" s="82">
        <v>4663</v>
      </c>
      <c r="AD1784" s="82" t="s">
        <v>36432</v>
      </c>
      <c r="AE1784" s="82" t="str">
        <f t="shared" si="113"/>
        <v>B1DD</v>
      </c>
      <c r="AX1784" s="82" t="s">
        <v>28728</v>
      </c>
      <c r="AY1784" s="82">
        <v>4663</v>
      </c>
      <c r="AZ1784" s="82" t="s">
        <v>36432</v>
      </c>
      <c r="BA1784" s="82" t="str">
        <f>AX1784&amp;AZ1784</f>
        <v>C1DD</v>
      </c>
      <c r="BK1784" s="82" t="s">
        <v>28735</v>
      </c>
      <c r="BL1784" s="82">
        <v>4663</v>
      </c>
      <c r="BM1784" s="82" t="s">
        <v>36432</v>
      </c>
      <c r="BN1784" s="82" t="str">
        <f t="shared" si="114"/>
        <v>D1DD</v>
      </c>
      <c r="BV1784" s="82" t="s">
        <v>28742</v>
      </c>
      <c r="BW1784" s="82">
        <v>4663</v>
      </c>
      <c r="BX1784" s="82" t="s">
        <v>36432</v>
      </c>
      <c r="BY1784" s="82" t="str">
        <f t="shared" si="115"/>
        <v>E1DD</v>
      </c>
    </row>
    <row r="1785" spans="20:77" ht="13.5" customHeight="1">
      <c r="T1785" s="82" t="s">
        <v>28714</v>
      </c>
      <c r="U1785" s="82">
        <v>4664</v>
      </c>
      <c r="V1785" s="82" t="s">
        <v>36433</v>
      </c>
      <c r="W1785" s="82" t="str">
        <f t="shared" si="112"/>
        <v>A1DE</v>
      </c>
      <c r="Y1785" s="82" t="s">
        <v>28846</v>
      </c>
      <c r="AB1785" s="82" t="s">
        <v>28722</v>
      </c>
      <c r="AC1785" s="82">
        <v>4664</v>
      </c>
      <c r="AD1785" s="82" t="s">
        <v>36433</v>
      </c>
      <c r="AE1785" s="82" t="str">
        <f t="shared" si="113"/>
        <v>B1DE</v>
      </c>
      <c r="AX1785" s="82" t="s">
        <v>28728</v>
      </c>
      <c r="AY1785" s="82">
        <v>4664</v>
      </c>
      <c r="AZ1785" s="82" t="s">
        <v>36433</v>
      </c>
      <c r="BA1785" s="82" t="str">
        <f>AX1785&amp;AZ1785</f>
        <v>C1DE</v>
      </c>
      <c r="BK1785" s="82" t="s">
        <v>28735</v>
      </c>
      <c r="BL1785" s="82">
        <v>4664</v>
      </c>
      <c r="BM1785" s="82" t="s">
        <v>36433</v>
      </c>
      <c r="BN1785" s="82" t="str">
        <f t="shared" si="114"/>
        <v>D1DE</v>
      </c>
      <c r="BV1785" s="82" t="s">
        <v>28742</v>
      </c>
      <c r="BW1785" s="82">
        <v>4664</v>
      </c>
      <c r="BX1785" s="82" t="s">
        <v>36433</v>
      </c>
      <c r="BY1785" s="82" t="str">
        <f t="shared" si="115"/>
        <v>E1DE</v>
      </c>
    </row>
    <row r="1786" spans="20:77" ht="13.5" customHeight="1">
      <c r="T1786" s="82" t="s">
        <v>28714</v>
      </c>
      <c r="U1786" s="82">
        <v>4665</v>
      </c>
      <c r="V1786" s="82" t="s">
        <v>36434</v>
      </c>
      <c r="W1786" s="82" t="str">
        <f t="shared" si="112"/>
        <v>A1DF</v>
      </c>
      <c r="Y1786" s="82" t="s">
        <v>28846</v>
      </c>
      <c r="AB1786" s="82" t="s">
        <v>28722</v>
      </c>
      <c r="AC1786" s="82">
        <v>4665</v>
      </c>
      <c r="AD1786" s="82" t="s">
        <v>36434</v>
      </c>
      <c r="AE1786" s="82" t="str">
        <f t="shared" si="113"/>
        <v>B1DF</v>
      </c>
      <c r="AX1786" s="82" t="s">
        <v>28728</v>
      </c>
      <c r="AY1786" s="82">
        <v>4665</v>
      </c>
      <c r="AZ1786" s="82" t="s">
        <v>36434</v>
      </c>
      <c r="BA1786" s="82" t="str">
        <f>AX1786&amp;AZ1786</f>
        <v>C1DF</v>
      </c>
      <c r="BK1786" s="82" t="s">
        <v>28735</v>
      </c>
      <c r="BL1786" s="82">
        <v>4665</v>
      </c>
      <c r="BM1786" s="82" t="s">
        <v>36434</v>
      </c>
      <c r="BN1786" s="82" t="str">
        <f t="shared" si="114"/>
        <v>D1DF</v>
      </c>
      <c r="BV1786" s="82" t="s">
        <v>28742</v>
      </c>
      <c r="BW1786" s="82">
        <v>4665</v>
      </c>
      <c r="BX1786" s="82" t="s">
        <v>36434</v>
      </c>
      <c r="BY1786" s="82" t="str">
        <f t="shared" si="115"/>
        <v>E1DF</v>
      </c>
    </row>
    <row r="1787" spans="20:77" ht="13.5" customHeight="1">
      <c r="T1787" s="82" t="s">
        <v>28714</v>
      </c>
      <c r="U1787" s="82">
        <v>4666</v>
      </c>
      <c r="V1787" s="82" t="s">
        <v>36435</v>
      </c>
      <c r="W1787" s="82" t="str">
        <f t="shared" si="112"/>
        <v>A1DG</v>
      </c>
      <c r="Y1787" s="82" t="s">
        <v>28846</v>
      </c>
      <c r="AB1787" s="82" t="s">
        <v>28722</v>
      </c>
      <c r="AC1787" s="82">
        <v>4666</v>
      </c>
      <c r="AD1787" s="82" t="s">
        <v>36435</v>
      </c>
      <c r="AE1787" s="82" t="str">
        <f t="shared" si="113"/>
        <v>B1DG</v>
      </c>
      <c r="AX1787" s="82" t="s">
        <v>28728</v>
      </c>
      <c r="AY1787" s="82">
        <v>4666</v>
      </c>
      <c r="AZ1787" s="82" t="s">
        <v>36435</v>
      </c>
      <c r="BA1787" s="82" t="str">
        <f>AX1787&amp;AZ1787</f>
        <v>C1DG</v>
      </c>
      <c r="BK1787" s="82" t="s">
        <v>28735</v>
      </c>
      <c r="BL1787" s="82">
        <v>4666</v>
      </c>
      <c r="BM1787" s="82" t="s">
        <v>36435</v>
      </c>
      <c r="BN1787" s="82" t="str">
        <f t="shared" si="114"/>
        <v>D1DG</v>
      </c>
      <c r="BV1787" s="82" t="s">
        <v>28742</v>
      </c>
      <c r="BW1787" s="82">
        <v>4666</v>
      </c>
      <c r="BX1787" s="82" t="s">
        <v>36435</v>
      </c>
      <c r="BY1787" s="82" t="str">
        <f t="shared" si="115"/>
        <v>E1DG</v>
      </c>
    </row>
    <row r="1788" spans="20:77" ht="13.5" customHeight="1">
      <c r="T1788" s="82" t="s">
        <v>28714</v>
      </c>
      <c r="U1788" s="82">
        <v>4667</v>
      </c>
      <c r="V1788" s="82" t="s">
        <v>36436</v>
      </c>
      <c r="W1788" s="82" t="str">
        <f t="shared" si="112"/>
        <v>A1DH</v>
      </c>
      <c r="Y1788" s="82" t="s">
        <v>28846</v>
      </c>
      <c r="AB1788" s="82" t="s">
        <v>28722</v>
      </c>
      <c r="AC1788" s="82">
        <v>4667</v>
      </c>
      <c r="AD1788" s="82" t="s">
        <v>36436</v>
      </c>
      <c r="AE1788" s="82" t="str">
        <f t="shared" si="113"/>
        <v>B1DH</v>
      </c>
      <c r="AX1788" s="82" t="s">
        <v>28728</v>
      </c>
      <c r="AY1788" s="82">
        <v>4667</v>
      </c>
      <c r="AZ1788" s="82" t="s">
        <v>36436</v>
      </c>
      <c r="BA1788" s="82" t="str">
        <f>AX1788&amp;AZ1788</f>
        <v>C1DH</v>
      </c>
      <c r="BK1788" s="82" t="s">
        <v>28735</v>
      </c>
      <c r="BL1788" s="82">
        <v>4667</v>
      </c>
      <c r="BM1788" s="82" t="s">
        <v>36436</v>
      </c>
      <c r="BN1788" s="82" t="str">
        <f t="shared" si="114"/>
        <v>D1DH</v>
      </c>
      <c r="BV1788" s="82" t="s">
        <v>28742</v>
      </c>
      <c r="BW1788" s="82">
        <v>4667</v>
      </c>
      <c r="BX1788" s="82" t="s">
        <v>36436</v>
      </c>
      <c r="BY1788" s="82" t="str">
        <f t="shared" si="115"/>
        <v>E1DH</v>
      </c>
    </row>
    <row r="1789" spans="20:77" ht="13.5" customHeight="1">
      <c r="T1789" s="82" t="s">
        <v>28714</v>
      </c>
      <c r="U1789" s="82">
        <v>4668</v>
      </c>
      <c r="V1789" s="82" t="s">
        <v>36437</v>
      </c>
      <c r="W1789" s="82" t="str">
        <f t="shared" si="112"/>
        <v>A1DI</v>
      </c>
      <c r="Y1789" s="82" t="s">
        <v>28846</v>
      </c>
      <c r="AB1789" s="82" t="s">
        <v>28722</v>
      </c>
      <c r="AC1789" s="82">
        <v>4668</v>
      </c>
      <c r="AD1789" s="82" t="s">
        <v>36437</v>
      </c>
      <c r="AE1789" s="82" t="str">
        <f t="shared" si="113"/>
        <v>B1DI</v>
      </c>
      <c r="AX1789" s="82" t="s">
        <v>28728</v>
      </c>
      <c r="AY1789" s="82">
        <v>4668</v>
      </c>
      <c r="AZ1789" s="82" t="s">
        <v>36437</v>
      </c>
      <c r="BA1789" s="82" t="str">
        <f>AX1789&amp;AZ1789</f>
        <v>C1DI</v>
      </c>
      <c r="BK1789" s="82" t="s">
        <v>28735</v>
      </c>
      <c r="BL1789" s="82">
        <v>4668</v>
      </c>
      <c r="BM1789" s="82" t="s">
        <v>36437</v>
      </c>
      <c r="BN1789" s="82" t="str">
        <f t="shared" si="114"/>
        <v>D1DI</v>
      </c>
      <c r="BV1789" s="82" t="s">
        <v>28742</v>
      </c>
      <c r="BW1789" s="82">
        <v>4668</v>
      </c>
      <c r="BX1789" s="82" t="s">
        <v>36437</v>
      </c>
      <c r="BY1789" s="82" t="str">
        <f t="shared" si="115"/>
        <v>E1DI</v>
      </c>
    </row>
    <row r="1790" spans="20:77" ht="13.5" customHeight="1">
      <c r="T1790" s="82" t="s">
        <v>28714</v>
      </c>
      <c r="U1790" s="82">
        <v>4669</v>
      </c>
      <c r="V1790" s="82" t="s">
        <v>36438</v>
      </c>
      <c r="W1790" s="82" t="str">
        <f t="shared" si="112"/>
        <v>A1DJ</v>
      </c>
      <c r="Y1790" s="82" t="s">
        <v>28846</v>
      </c>
      <c r="AB1790" s="82" t="s">
        <v>28722</v>
      </c>
      <c r="AC1790" s="82">
        <v>4669</v>
      </c>
      <c r="AD1790" s="82" t="s">
        <v>36438</v>
      </c>
      <c r="AE1790" s="82" t="str">
        <f t="shared" si="113"/>
        <v>B1DJ</v>
      </c>
      <c r="AX1790" s="82" t="s">
        <v>28728</v>
      </c>
      <c r="AY1790" s="82">
        <v>4669</v>
      </c>
      <c r="AZ1790" s="82" t="s">
        <v>36438</v>
      </c>
      <c r="BA1790" s="82" t="str">
        <f>AX1790&amp;AZ1790</f>
        <v>C1DJ</v>
      </c>
      <c r="BK1790" s="82" t="s">
        <v>28735</v>
      </c>
      <c r="BL1790" s="82">
        <v>4669</v>
      </c>
      <c r="BM1790" s="82" t="s">
        <v>36438</v>
      </c>
      <c r="BN1790" s="82" t="str">
        <f t="shared" si="114"/>
        <v>D1DJ</v>
      </c>
      <c r="BV1790" s="82" t="s">
        <v>28742</v>
      </c>
      <c r="BW1790" s="82">
        <v>4669</v>
      </c>
      <c r="BX1790" s="82" t="s">
        <v>36438</v>
      </c>
      <c r="BY1790" s="82" t="str">
        <f t="shared" si="115"/>
        <v>E1DJ</v>
      </c>
    </row>
    <row r="1791" spans="20:77" ht="13.5" customHeight="1">
      <c r="T1791" s="82" t="s">
        <v>28714</v>
      </c>
      <c r="U1791" s="82">
        <v>4670</v>
      </c>
      <c r="V1791" s="82" t="s">
        <v>36439</v>
      </c>
      <c r="W1791" s="82" t="str">
        <f t="shared" si="112"/>
        <v>A1DK</v>
      </c>
      <c r="Y1791" s="82" t="s">
        <v>28846</v>
      </c>
      <c r="AB1791" s="82" t="s">
        <v>28722</v>
      </c>
      <c r="AC1791" s="82">
        <v>4670</v>
      </c>
      <c r="AD1791" s="82" t="s">
        <v>36439</v>
      </c>
      <c r="AE1791" s="82" t="str">
        <f t="shared" si="113"/>
        <v>B1DK</v>
      </c>
      <c r="AX1791" s="82" t="s">
        <v>28728</v>
      </c>
      <c r="AY1791" s="82">
        <v>4670</v>
      </c>
      <c r="AZ1791" s="82" t="s">
        <v>36439</v>
      </c>
      <c r="BA1791" s="82" t="str">
        <f>AX1791&amp;AZ1791</f>
        <v>C1DK</v>
      </c>
      <c r="BK1791" s="82" t="s">
        <v>28735</v>
      </c>
      <c r="BL1791" s="82">
        <v>4670</v>
      </c>
      <c r="BM1791" s="82" t="s">
        <v>36439</v>
      </c>
      <c r="BN1791" s="82" t="str">
        <f t="shared" si="114"/>
        <v>D1DK</v>
      </c>
      <c r="BV1791" s="82" t="s">
        <v>28742</v>
      </c>
      <c r="BW1791" s="82">
        <v>4670</v>
      </c>
      <c r="BX1791" s="82" t="s">
        <v>36439</v>
      </c>
      <c r="BY1791" s="82" t="str">
        <f t="shared" si="115"/>
        <v>E1DK</v>
      </c>
    </row>
    <row r="1792" spans="20:77" ht="13.5" customHeight="1">
      <c r="T1792" s="82" t="s">
        <v>28714</v>
      </c>
      <c r="U1792" s="82">
        <v>4671</v>
      </c>
      <c r="V1792" s="82" t="s">
        <v>36440</v>
      </c>
      <c r="W1792" s="82" t="str">
        <f t="shared" si="112"/>
        <v>A1DL</v>
      </c>
      <c r="Y1792" s="82" t="s">
        <v>28846</v>
      </c>
      <c r="AB1792" s="82" t="s">
        <v>28722</v>
      </c>
      <c r="AC1792" s="82">
        <v>4671</v>
      </c>
      <c r="AD1792" s="82" t="s">
        <v>36440</v>
      </c>
      <c r="AE1792" s="82" t="str">
        <f t="shared" si="113"/>
        <v>B1DL</v>
      </c>
      <c r="AX1792" s="82" t="s">
        <v>28728</v>
      </c>
      <c r="AY1792" s="82">
        <v>4671</v>
      </c>
      <c r="AZ1792" s="82" t="s">
        <v>36440</v>
      </c>
      <c r="BA1792" s="82" t="str">
        <f>AX1792&amp;AZ1792</f>
        <v>C1DL</v>
      </c>
      <c r="BK1792" s="82" t="s">
        <v>28735</v>
      </c>
      <c r="BL1792" s="82">
        <v>4671</v>
      </c>
      <c r="BM1792" s="82" t="s">
        <v>36440</v>
      </c>
      <c r="BN1792" s="82" t="str">
        <f t="shared" si="114"/>
        <v>D1DL</v>
      </c>
      <c r="BV1792" s="82" t="s">
        <v>28742</v>
      </c>
      <c r="BW1792" s="82">
        <v>4671</v>
      </c>
      <c r="BX1792" s="82" t="s">
        <v>36440</v>
      </c>
      <c r="BY1792" s="82" t="str">
        <f t="shared" si="115"/>
        <v>E1DL</v>
      </c>
    </row>
    <row r="1793" spans="20:77" ht="13.5" customHeight="1">
      <c r="T1793" s="82" t="s">
        <v>28714</v>
      </c>
      <c r="U1793" s="82">
        <v>4672</v>
      </c>
      <c r="V1793" s="82" t="s">
        <v>36441</v>
      </c>
      <c r="W1793" s="82" t="str">
        <f t="shared" si="112"/>
        <v>A1DM</v>
      </c>
      <c r="Y1793" s="82" t="s">
        <v>28846</v>
      </c>
      <c r="AB1793" s="82" t="s">
        <v>28722</v>
      </c>
      <c r="AC1793" s="82">
        <v>4672</v>
      </c>
      <c r="AD1793" s="82" t="s">
        <v>36441</v>
      </c>
      <c r="AE1793" s="82" t="str">
        <f t="shared" si="113"/>
        <v>B1DM</v>
      </c>
      <c r="AX1793" s="82" t="s">
        <v>28728</v>
      </c>
      <c r="AY1793" s="82">
        <v>4672</v>
      </c>
      <c r="AZ1793" s="82" t="s">
        <v>36441</v>
      </c>
      <c r="BA1793" s="82" t="str">
        <f>AX1793&amp;AZ1793</f>
        <v>C1DM</v>
      </c>
      <c r="BK1793" s="82" t="s">
        <v>28735</v>
      </c>
      <c r="BL1793" s="82">
        <v>4672</v>
      </c>
      <c r="BM1793" s="82" t="s">
        <v>36441</v>
      </c>
      <c r="BN1793" s="82" t="str">
        <f t="shared" si="114"/>
        <v>D1DM</v>
      </c>
      <c r="BV1793" s="82" t="s">
        <v>28742</v>
      </c>
      <c r="BW1793" s="82">
        <v>4672</v>
      </c>
      <c r="BX1793" s="82" t="s">
        <v>36441</v>
      </c>
      <c r="BY1793" s="82" t="str">
        <f t="shared" si="115"/>
        <v>E1DM</v>
      </c>
    </row>
    <row r="1794" spans="20:77" ht="13.5" customHeight="1">
      <c r="T1794" s="82" t="s">
        <v>28714</v>
      </c>
      <c r="U1794" s="82">
        <v>4673</v>
      </c>
      <c r="V1794" s="82" t="s">
        <v>36442</v>
      </c>
      <c r="W1794" s="82" t="str">
        <f t="shared" si="112"/>
        <v>A1DN</v>
      </c>
      <c r="Y1794" s="82" t="s">
        <v>28846</v>
      </c>
      <c r="AB1794" s="82" t="s">
        <v>28722</v>
      </c>
      <c r="AC1794" s="82">
        <v>4673</v>
      </c>
      <c r="AD1794" s="82" t="s">
        <v>36442</v>
      </c>
      <c r="AE1794" s="82" t="str">
        <f t="shared" si="113"/>
        <v>B1DN</v>
      </c>
      <c r="AX1794" s="82" t="s">
        <v>28728</v>
      </c>
      <c r="AY1794" s="82">
        <v>4673</v>
      </c>
      <c r="AZ1794" s="82" t="s">
        <v>36442</v>
      </c>
      <c r="BA1794" s="82" t="str">
        <f>AX1794&amp;AZ1794</f>
        <v>C1DN</v>
      </c>
      <c r="BK1794" s="82" t="s">
        <v>28735</v>
      </c>
      <c r="BL1794" s="82">
        <v>4673</v>
      </c>
      <c r="BM1794" s="82" t="s">
        <v>36442</v>
      </c>
      <c r="BN1794" s="82" t="str">
        <f t="shared" si="114"/>
        <v>D1DN</v>
      </c>
      <c r="BV1794" s="82" t="s">
        <v>28742</v>
      </c>
      <c r="BW1794" s="82">
        <v>4673</v>
      </c>
      <c r="BX1794" s="82" t="s">
        <v>36442</v>
      </c>
      <c r="BY1794" s="82" t="str">
        <f t="shared" si="115"/>
        <v>E1DN</v>
      </c>
    </row>
    <row r="1795" spans="20:77" ht="13.5" customHeight="1">
      <c r="T1795" s="82" t="s">
        <v>28714</v>
      </c>
      <c r="U1795" s="82">
        <v>4674</v>
      </c>
      <c r="V1795" s="82" t="s">
        <v>36443</v>
      </c>
      <c r="W1795" s="82" t="str">
        <f t="shared" si="112"/>
        <v>A1DO</v>
      </c>
      <c r="Y1795" s="82" t="s">
        <v>28846</v>
      </c>
      <c r="AB1795" s="82" t="s">
        <v>28722</v>
      </c>
      <c r="AC1795" s="82">
        <v>4674</v>
      </c>
      <c r="AD1795" s="82" t="s">
        <v>36443</v>
      </c>
      <c r="AE1795" s="82" t="str">
        <f t="shared" si="113"/>
        <v>B1DO</v>
      </c>
      <c r="AX1795" s="82" t="s">
        <v>28728</v>
      </c>
      <c r="AY1795" s="82">
        <v>4674</v>
      </c>
      <c r="AZ1795" s="82" t="s">
        <v>36443</v>
      </c>
      <c r="BA1795" s="82" t="str">
        <f>AX1795&amp;AZ1795</f>
        <v>C1DO</v>
      </c>
      <c r="BK1795" s="82" t="s">
        <v>28735</v>
      </c>
      <c r="BL1795" s="82">
        <v>4674</v>
      </c>
      <c r="BM1795" s="82" t="s">
        <v>36443</v>
      </c>
      <c r="BN1795" s="82" t="str">
        <f t="shared" si="114"/>
        <v>D1DO</v>
      </c>
      <c r="BV1795" s="82" t="s">
        <v>28742</v>
      </c>
      <c r="BW1795" s="82">
        <v>4674</v>
      </c>
      <c r="BX1795" s="82" t="s">
        <v>36443</v>
      </c>
      <c r="BY1795" s="82" t="str">
        <f t="shared" si="115"/>
        <v>E1DO</v>
      </c>
    </row>
    <row r="1796" spans="20:77" ht="13.5" customHeight="1">
      <c r="T1796" s="82" t="s">
        <v>28714</v>
      </c>
      <c r="U1796" s="82">
        <v>4675</v>
      </c>
      <c r="V1796" s="82" t="s">
        <v>36444</v>
      </c>
      <c r="W1796" s="82" t="str">
        <f t="shared" si="112"/>
        <v>A1DP</v>
      </c>
      <c r="Y1796" s="82" t="s">
        <v>28846</v>
      </c>
      <c r="AB1796" s="82" t="s">
        <v>28722</v>
      </c>
      <c r="AC1796" s="82">
        <v>4675</v>
      </c>
      <c r="AD1796" s="82" t="s">
        <v>36444</v>
      </c>
      <c r="AE1796" s="82" t="str">
        <f t="shared" si="113"/>
        <v>B1DP</v>
      </c>
      <c r="AX1796" s="82" t="s">
        <v>28728</v>
      </c>
      <c r="AY1796" s="82">
        <v>4675</v>
      </c>
      <c r="AZ1796" s="82" t="s">
        <v>36444</v>
      </c>
      <c r="BA1796" s="82" t="str">
        <f>AX1796&amp;AZ1796</f>
        <v>C1DP</v>
      </c>
      <c r="BK1796" s="82" t="s">
        <v>28735</v>
      </c>
      <c r="BL1796" s="82">
        <v>4675</v>
      </c>
      <c r="BM1796" s="82" t="s">
        <v>36444</v>
      </c>
      <c r="BN1796" s="82" t="str">
        <f t="shared" si="114"/>
        <v>D1DP</v>
      </c>
      <c r="BV1796" s="82" t="s">
        <v>28742</v>
      </c>
      <c r="BW1796" s="82">
        <v>4675</v>
      </c>
      <c r="BX1796" s="82" t="s">
        <v>36444</v>
      </c>
      <c r="BY1796" s="82" t="str">
        <f t="shared" si="115"/>
        <v>E1DP</v>
      </c>
    </row>
    <row r="1797" spans="20:77" ht="13.5" customHeight="1">
      <c r="T1797" s="82" t="s">
        <v>28714</v>
      </c>
      <c r="U1797" s="82">
        <v>4676</v>
      </c>
      <c r="V1797" s="82" t="s">
        <v>36445</v>
      </c>
      <c r="W1797" s="82" t="str">
        <f t="shared" si="112"/>
        <v>A1DQ</v>
      </c>
      <c r="Y1797" s="82" t="s">
        <v>28846</v>
      </c>
      <c r="AB1797" s="82" t="s">
        <v>28722</v>
      </c>
      <c r="AC1797" s="82">
        <v>4676</v>
      </c>
      <c r="AD1797" s="82" t="s">
        <v>36445</v>
      </c>
      <c r="AE1797" s="82" t="str">
        <f t="shared" si="113"/>
        <v>B1DQ</v>
      </c>
      <c r="AX1797" s="82" t="s">
        <v>28728</v>
      </c>
      <c r="AY1797" s="82">
        <v>4676</v>
      </c>
      <c r="AZ1797" s="82" t="s">
        <v>36445</v>
      </c>
      <c r="BA1797" s="82" t="str">
        <f>AX1797&amp;AZ1797</f>
        <v>C1DQ</v>
      </c>
      <c r="BK1797" s="82" t="s">
        <v>28735</v>
      </c>
      <c r="BL1797" s="82">
        <v>4676</v>
      </c>
      <c r="BM1797" s="82" t="s">
        <v>36445</v>
      </c>
      <c r="BN1797" s="82" t="str">
        <f t="shared" si="114"/>
        <v>D1DQ</v>
      </c>
      <c r="BV1797" s="82" t="s">
        <v>28742</v>
      </c>
      <c r="BW1797" s="82">
        <v>4676</v>
      </c>
      <c r="BX1797" s="82" t="s">
        <v>36445</v>
      </c>
      <c r="BY1797" s="82" t="str">
        <f t="shared" si="115"/>
        <v>E1DQ</v>
      </c>
    </row>
    <row r="1798" spans="20:77" ht="13.5" customHeight="1">
      <c r="T1798" s="82" t="s">
        <v>28714</v>
      </c>
      <c r="U1798" s="82">
        <v>4677</v>
      </c>
      <c r="V1798" s="82" t="s">
        <v>36446</v>
      </c>
      <c r="W1798" s="82" t="str">
        <f t="shared" si="112"/>
        <v>A1DR</v>
      </c>
      <c r="Y1798" s="82" t="s">
        <v>28846</v>
      </c>
      <c r="AB1798" s="82" t="s">
        <v>28722</v>
      </c>
      <c r="AC1798" s="82">
        <v>4677</v>
      </c>
      <c r="AD1798" s="82" t="s">
        <v>36446</v>
      </c>
      <c r="AE1798" s="82" t="str">
        <f t="shared" si="113"/>
        <v>B1DR</v>
      </c>
      <c r="AX1798" s="82" t="s">
        <v>28728</v>
      </c>
      <c r="AY1798" s="82">
        <v>4677</v>
      </c>
      <c r="AZ1798" s="82" t="s">
        <v>36446</v>
      </c>
      <c r="BA1798" s="82" t="str">
        <f>AX1798&amp;AZ1798</f>
        <v>C1DR</v>
      </c>
      <c r="BK1798" s="82" t="s">
        <v>28735</v>
      </c>
      <c r="BL1798" s="82">
        <v>4677</v>
      </c>
      <c r="BM1798" s="82" t="s">
        <v>36446</v>
      </c>
      <c r="BN1798" s="82" t="str">
        <f t="shared" si="114"/>
        <v>D1DR</v>
      </c>
      <c r="BV1798" s="82" t="s">
        <v>28742</v>
      </c>
      <c r="BW1798" s="82">
        <v>4677</v>
      </c>
      <c r="BX1798" s="82" t="s">
        <v>36446</v>
      </c>
      <c r="BY1798" s="82" t="str">
        <f t="shared" si="115"/>
        <v>E1DR</v>
      </c>
    </row>
    <row r="1799" spans="20:77" ht="13.5" customHeight="1">
      <c r="T1799" s="82" t="s">
        <v>28714</v>
      </c>
      <c r="U1799" s="82">
        <v>4678</v>
      </c>
      <c r="V1799" s="82" t="s">
        <v>36447</v>
      </c>
      <c r="W1799" s="82" t="str">
        <f t="shared" si="112"/>
        <v>A1DS</v>
      </c>
      <c r="Y1799" s="82" t="s">
        <v>28846</v>
      </c>
      <c r="AB1799" s="82" t="s">
        <v>28722</v>
      </c>
      <c r="AC1799" s="82">
        <v>4678</v>
      </c>
      <c r="AD1799" s="82" t="s">
        <v>36447</v>
      </c>
      <c r="AE1799" s="82" t="str">
        <f t="shared" si="113"/>
        <v>B1DS</v>
      </c>
      <c r="AX1799" s="82" t="s">
        <v>28728</v>
      </c>
      <c r="AY1799" s="82">
        <v>4678</v>
      </c>
      <c r="AZ1799" s="82" t="s">
        <v>36447</v>
      </c>
      <c r="BA1799" s="82" t="str">
        <f>AX1799&amp;AZ1799</f>
        <v>C1DS</v>
      </c>
      <c r="BK1799" s="82" t="s">
        <v>28735</v>
      </c>
      <c r="BL1799" s="82">
        <v>4678</v>
      </c>
      <c r="BM1799" s="82" t="s">
        <v>36447</v>
      </c>
      <c r="BN1799" s="82" t="str">
        <f t="shared" si="114"/>
        <v>D1DS</v>
      </c>
      <c r="BV1799" s="82" t="s">
        <v>28742</v>
      </c>
      <c r="BW1799" s="82">
        <v>4678</v>
      </c>
      <c r="BX1799" s="82" t="s">
        <v>36447</v>
      </c>
      <c r="BY1799" s="82" t="str">
        <f t="shared" si="115"/>
        <v>E1DS</v>
      </c>
    </row>
    <row r="1800" spans="20:77" ht="13.5" customHeight="1">
      <c r="T1800" s="82" t="s">
        <v>28714</v>
      </c>
      <c r="U1800" s="82">
        <v>4679</v>
      </c>
      <c r="V1800" s="82" t="s">
        <v>36448</v>
      </c>
      <c r="W1800" s="82" t="str">
        <f t="shared" si="112"/>
        <v>A1DT</v>
      </c>
      <c r="Y1800" s="82" t="s">
        <v>28846</v>
      </c>
      <c r="AB1800" s="82" t="s">
        <v>28722</v>
      </c>
      <c r="AC1800" s="82">
        <v>4679</v>
      </c>
      <c r="AD1800" s="82" t="s">
        <v>36448</v>
      </c>
      <c r="AE1800" s="82" t="str">
        <f t="shared" si="113"/>
        <v>B1DT</v>
      </c>
      <c r="AX1800" s="82" t="s">
        <v>28728</v>
      </c>
      <c r="AY1800" s="82">
        <v>4679</v>
      </c>
      <c r="AZ1800" s="82" t="s">
        <v>36448</v>
      </c>
      <c r="BA1800" s="82" t="str">
        <f>AX1800&amp;AZ1800</f>
        <v>C1DT</v>
      </c>
      <c r="BK1800" s="82" t="s">
        <v>28735</v>
      </c>
      <c r="BL1800" s="82">
        <v>4679</v>
      </c>
      <c r="BM1800" s="82" t="s">
        <v>36448</v>
      </c>
      <c r="BN1800" s="82" t="str">
        <f t="shared" si="114"/>
        <v>D1DT</v>
      </c>
      <c r="BV1800" s="82" t="s">
        <v>28742</v>
      </c>
      <c r="BW1800" s="82">
        <v>4679</v>
      </c>
      <c r="BX1800" s="82" t="s">
        <v>36448</v>
      </c>
      <c r="BY1800" s="82" t="str">
        <f t="shared" si="115"/>
        <v>E1DT</v>
      </c>
    </row>
    <row r="1801" spans="20:77" ht="13.5" customHeight="1">
      <c r="T1801" s="82" t="s">
        <v>28714</v>
      </c>
      <c r="U1801" s="82">
        <v>4680</v>
      </c>
      <c r="V1801" s="82" t="s">
        <v>36449</v>
      </c>
      <c r="W1801" s="82" t="str">
        <f t="shared" ref="W1801:W1864" si="116">T1801&amp;V1801</f>
        <v>A1DU</v>
      </c>
      <c r="Y1801" s="82" t="s">
        <v>28846</v>
      </c>
      <c r="AB1801" s="82" t="s">
        <v>28722</v>
      </c>
      <c r="AC1801" s="82">
        <v>4680</v>
      </c>
      <c r="AD1801" s="82" t="s">
        <v>36449</v>
      </c>
      <c r="AE1801" s="82" t="str">
        <f t="shared" ref="AE1801:AE1864" si="117">AB1801&amp;AD1801</f>
        <v>B1DU</v>
      </c>
      <c r="AX1801" s="82" t="s">
        <v>28728</v>
      </c>
      <c r="AY1801" s="82">
        <v>4680</v>
      </c>
      <c r="AZ1801" s="82" t="s">
        <v>36449</v>
      </c>
      <c r="BA1801" s="82" t="str">
        <f>AX1801&amp;AZ1801</f>
        <v>C1DU</v>
      </c>
      <c r="BK1801" s="82" t="s">
        <v>28735</v>
      </c>
      <c r="BL1801" s="82">
        <v>4680</v>
      </c>
      <c r="BM1801" s="82" t="s">
        <v>36449</v>
      </c>
      <c r="BN1801" s="82" t="str">
        <f t="shared" ref="BN1801:BN1864" si="118">BK1801&amp;BM1801</f>
        <v>D1DU</v>
      </c>
      <c r="BV1801" s="82" t="s">
        <v>28742</v>
      </c>
      <c r="BW1801" s="82">
        <v>4680</v>
      </c>
      <c r="BX1801" s="82" t="s">
        <v>36449</v>
      </c>
      <c r="BY1801" s="82" t="str">
        <f t="shared" ref="BY1801:BY1864" si="119">BV1801&amp;BX1801</f>
        <v>E1DU</v>
      </c>
    </row>
    <row r="1802" spans="20:77" ht="13.5" customHeight="1">
      <c r="T1802" s="82" t="s">
        <v>28714</v>
      </c>
      <c r="U1802" s="82">
        <v>4681</v>
      </c>
      <c r="V1802" s="82" t="s">
        <v>36450</v>
      </c>
      <c r="W1802" s="82" t="str">
        <f t="shared" si="116"/>
        <v>A1DV</v>
      </c>
      <c r="Y1802" s="82" t="s">
        <v>28846</v>
      </c>
      <c r="AB1802" s="82" t="s">
        <v>28722</v>
      </c>
      <c r="AC1802" s="82">
        <v>4681</v>
      </c>
      <c r="AD1802" s="82" t="s">
        <v>36450</v>
      </c>
      <c r="AE1802" s="82" t="str">
        <f t="shared" si="117"/>
        <v>B1DV</v>
      </c>
      <c r="AX1802" s="82" t="s">
        <v>28728</v>
      </c>
      <c r="AY1802" s="82">
        <v>4681</v>
      </c>
      <c r="AZ1802" s="82" t="s">
        <v>36450</v>
      </c>
      <c r="BA1802" s="82" t="str">
        <f>AX1802&amp;AZ1802</f>
        <v>C1DV</v>
      </c>
      <c r="BK1802" s="82" t="s">
        <v>28735</v>
      </c>
      <c r="BL1802" s="82">
        <v>4681</v>
      </c>
      <c r="BM1802" s="82" t="s">
        <v>36450</v>
      </c>
      <c r="BN1802" s="82" t="str">
        <f t="shared" si="118"/>
        <v>D1DV</v>
      </c>
      <c r="BV1802" s="82" t="s">
        <v>28742</v>
      </c>
      <c r="BW1802" s="82">
        <v>4681</v>
      </c>
      <c r="BX1802" s="82" t="s">
        <v>36450</v>
      </c>
      <c r="BY1802" s="82" t="str">
        <f t="shared" si="119"/>
        <v>E1DV</v>
      </c>
    </row>
    <row r="1803" spans="20:77" ht="13.5" customHeight="1">
      <c r="T1803" s="82" t="s">
        <v>28714</v>
      </c>
      <c r="U1803" s="82">
        <v>4682</v>
      </c>
      <c r="V1803" s="82" t="s">
        <v>36451</v>
      </c>
      <c r="W1803" s="82" t="str">
        <f t="shared" si="116"/>
        <v>A1DW</v>
      </c>
      <c r="Y1803" s="82" t="s">
        <v>28846</v>
      </c>
      <c r="AB1803" s="82" t="s">
        <v>28722</v>
      </c>
      <c r="AC1803" s="82">
        <v>4682</v>
      </c>
      <c r="AD1803" s="82" t="s">
        <v>36451</v>
      </c>
      <c r="AE1803" s="82" t="str">
        <f t="shared" si="117"/>
        <v>B1DW</v>
      </c>
      <c r="AX1803" s="82" t="s">
        <v>28728</v>
      </c>
      <c r="AY1803" s="82">
        <v>4682</v>
      </c>
      <c r="AZ1803" s="82" t="s">
        <v>36451</v>
      </c>
      <c r="BA1803" s="82" t="str">
        <f>AX1803&amp;AZ1803</f>
        <v>C1DW</v>
      </c>
      <c r="BK1803" s="82" t="s">
        <v>28735</v>
      </c>
      <c r="BL1803" s="82">
        <v>4682</v>
      </c>
      <c r="BM1803" s="82" t="s">
        <v>36451</v>
      </c>
      <c r="BN1803" s="82" t="str">
        <f t="shared" si="118"/>
        <v>D1DW</v>
      </c>
      <c r="BV1803" s="82" t="s">
        <v>28742</v>
      </c>
      <c r="BW1803" s="82">
        <v>4682</v>
      </c>
      <c r="BX1803" s="82" t="s">
        <v>36451</v>
      </c>
      <c r="BY1803" s="82" t="str">
        <f t="shared" si="119"/>
        <v>E1DW</v>
      </c>
    </row>
    <row r="1804" spans="20:77" ht="13.5" customHeight="1">
      <c r="T1804" s="82" t="s">
        <v>28714</v>
      </c>
      <c r="U1804" s="82">
        <v>4683</v>
      </c>
      <c r="V1804" s="82" t="s">
        <v>36452</v>
      </c>
      <c r="W1804" s="82" t="str">
        <f t="shared" si="116"/>
        <v>A1DX</v>
      </c>
      <c r="Y1804" s="82" t="s">
        <v>28846</v>
      </c>
      <c r="AB1804" s="82" t="s">
        <v>28722</v>
      </c>
      <c r="AC1804" s="82">
        <v>4683</v>
      </c>
      <c r="AD1804" s="82" t="s">
        <v>36452</v>
      </c>
      <c r="AE1804" s="82" t="str">
        <f t="shared" si="117"/>
        <v>B1DX</v>
      </c>
      <c r="AX1804" s="82" t="s">
        <v>28728</v>
      </c>
      <c r="AY1804" s="82">
        <v>4683</v>
      </c>
      <c r="AZ1804" s="82" t="s">
        <v>36452</v>
      </c>
      <c r="BA1804" s="82" t="str">
        <f>AX1804&amp;AZ1804</f>
        <v>C1DX</v>
      </c>
      <c r="BK1804" s="82" t="s">
        <v>28735</v>
      </c>
      <c r="BL1804" s="82">
        <v>4683</v>
      </c>
      <c r="BM1804" s="82" t="s">
        <v>36452</v>
      </c>
      <c r="BN1804" s="82" t="str">
        <f t="shared" si="118"/>
        <v>D1DX</v>
      </c>
      <c r="BV1804" s="82" t="s">
        <v>28742</v>
      </c>
      <c r="BW1804" s="82">
        <v>4683</v>
      </c>
      <c r="BX1804" s="82" t="s">
        <v>36452</v>
      </c>
      <c r="BY1804" s="82" t="str">
        <f t="shared" si="119"/>
        <v>E1DX</v>
      </c>
    </row>
    <row r="1805" spans="20:77" ht="13.5" customHeight="1">
      <c r="T1805" s="82" t="s">
        <v>28714</v>
      </c>
      <c r="U1805" s="82">
        <v>4684</v>
      </c>
      <c r="V1805" s="82" t="s">
        <v>36453</v>
      </c>
      <c r="W1805" s="82" t="str">
        <f t="shared" si="116"/>
        <v>A1DY</v>
      </c>
      <c r="Y1805" s="82" t="s">
        <v>28846</v>
      </c>
      <c r="AB1805" s="82" t="s">
        <v>28722</v>
      </c>
      <c r="AC1805" s="82">
        <v>4684</v>
      </c>
      <c r="AD1805" s="82" t="s">
        <v>36453</v>
      </c>
      <c r="AE1805" s="82" t="str">
        <f t="shared" si="117"/>
        <v>B1DY</v>
      </c>
      <c r="AX1805" s="82" t="s">
        <v>28728</v>
      </c>
      <c r="AY1805" s="82">
        <v>4684</v>
      </c>
      <c r="AZ1805" s="82" t="s">
        <v>36453</v>
      </c>
      <c r="BA1805" s="82" t="str">
        <f>AX1805&amp;AZ1805</f>
        <v>C1DY</v>
      </c>
      <c r="BK1805" s="82" t="s">
        <v>28735</v>
      </c>
      <c r="BL1805" s="82">
        <v>4684</v>
      </c>
      <c r="BM1805" s="82" t="s">
        <v>36453</v>
      </c>
      <c r="BN1805" s="82" t="str">
        <f t="shared" si="118"/>
        <v>D1DY</v>
      </c>
      <c r="BV1805" s="82" t="s">
        <v>28742</v>
      </c>
      <c r="BW1805" s="82">
        <v>4684</v>
      </c>
      <c r="BX1805" s="82" t="s">
        <v>36453</v>
      </c>
      <c r="BY1805" s="82" t="str">
        <f t="shared" si="119"/>
        <v>E1DY</v>
      </c>
    </row>
    <row r="1806" spans="20:77" ht="13.5" customHeight="1">
      <c r="T1806" s="82" t="s">
        <v>28714</v>
      </c>
      <c r="U1806" s="82">
        <v>4685</v>
      </c>
      <c r="V1806" s="82" t="s">
        <v>36454</v>
      </c>
      <c r="W1806" s="82" t="str">
        <f t="shared" si="116"/>
        <v>A1DZ</v>
      </c>
      <c r="Y1806" s="82" t="s">
        <v>28846</v>
      </c>
      <c r="AB1806" s="82" t="s">
        <v>28722</v>
      </c>
      <c r="AC1806" s="82">
        <v>4685</v>
      </c>
      <c r="AD1806" s="82" t="s">
        <v>36454</v>
      </c>
      <c r="AE1806" s="82" t="str">
        <f t="shared" si="117"/>
        <v>B1DZ</v>
      </c>
      <c r="AX1806" s="82" t="s">
        <v>28728</v>
      </c>
      <c r="AY1806" s="82">
        <v>4685</v>
      </c>
      <c r="AZ1806" s="82" t="s">
        <v>36454</v>
      </c>
      <c r="BA1806" s="82" t="str">
        <f>AX1806&amp;AZ1806</f>
        <v>C1DZ</v>
      </c>
      <c r="BK1806" s="82" t="s">
        <v>28735</v>
      </c>
      <c r="BL1806" s="82">
        <v>4685</v>
      </c>
      <c r="BM1806" s="82" t="s">
        <v>36454</v>
      </c>
      <c r="BN1806" s="82" t="str">
        <f t="shared" si="118"/>
        <v>D1DZ</v>
      </c>
      <c r="BV1806" s="82" t="s">
        <v>28742</v>
      </c>
      <c r="BW1806" s="82">
        <v>4685</v>
      </c>
      <c r="BX1806" s="82" t="s">
        <v>36454</v>
      </c>
      <c r="BY1806" s="82" t="str">
        <f t="shared" si="119"/>
        <v>E1DZ</v>
      </c>
    </row>
    <row r="1807" spans="20:77" ht="13.5" customHeight="1">
      <c r="T1807" s="82" t="s">
        <v>28714</v>
      </c>
      <c r="U1807" s="82">
        <v>4712</v>
      </c>
      <c r="V1807" s="82" t="s">
        <v>36455</v>
      </c>
      <c r="W1807" s="82" t="str">
        <f t="shared" si="116"/>
        <v>A1E0</v>
      </c>
      <c r="Y1807" s="82" t="s">
        <v>28846</v>
      </c>
      <c r="AB1807" s="82" t="s">
        <v>28722</v>
      </c>
      <c r="AC1807" s="82">
        <v>4712</v>
      </c>
      <c r="AD1807" s="82" t="s">
        <v>36455</v>
      </c>
      <c r="AE1807" s="82" t="str">
        <f t="shared" si="117"/>
        <v>B1E0</v>
      </c>
      <c r="AX1807" s="82" t="s">
        <v>28728</v>
      </c>
      <c r="AY1807" s="82">
        <v>4712</v>
      </c>
      <c r="AZ1807" s="82" t="s">
        <v>36455</v>
      </c>
      <c r="BA1807" s="82" t="str">
        <f>AX1807&amp;AZ1807</f>
        <v>C1E0</v>
      </c>
      <c r="BK1807" s="82" t="s">
        <v>28735</v>
      </c>
      <c r="BL1807" s="82">
        <v>4712</v>
      </c>
      <c r="BM1807" s="82" t="s">
        <v>36455</v>
      </c>
      <c r="BN1807" s="82" t="str">
        <f t="shared" si="118"/>
        <v>D1E0</v>
      </c>
      <c r="BV1807" s="82" t="s">
        <v>28742</v>
      </c>
      <c r="BW1807" s="82">
        <v>4712</v>
      </c>
      <c r="BX1807" s="82" t="s">
        <v>36455</v>
      </c>
      <c r="BY1807" s="82" t="str">
        <f t="shared" si="119"/>
        <v>E1E0</v>
      </c>
    </row>
    <row r="1808" spans="20:77" ht="13.5" customHeight="1">
      <c r="T1808" s="82" t="s">
        <v>28714</v>
      </c>
      <c r="U1808" s="82">
        <v>4713</v>
      </c>
      <c r="V1808" s="82" t="s">
        <v>36456</v>
      </c>
      <c r="W1808" s="82" t="str">
        <f t="shared" si="116"/>
        <v>A1E1</v>
      </c>
      <c r="Y1808" s="82" t="s">
        <v>28846</v>
      </c>
      <c r="AB1808" s="82" t="s">
        <v>28722</v>
      </c>
      <c r="AC1808" s="82">
        <v>4713</v>
      </c>
      <c r="AD1808" s="82" t="s">
        <v>36456</v>
      </c>
      <c r="AE1808" s="82" t="str">
        <f t="shared" si="117"/>
        <v>B1E1</v>
      </c>
      <c r="AX1808" s="82" t="s">
        <v>28728</v>
      </c>
      <c r="AY1808" s="82">
        <v>4713</v>
      </c>
      <c r="AZ1808" s="82" t="s">
        <v>36456</v>
      </c>
      <c r="BA1808" s="82" t="str">
        <f>AX1808&amp;AZ1808</f>
        <v>C1E1</v>
      </c>
      <c r="BK1808" s="82" t="s">
        <v>28735</v>
      </c>
      <c r="BL1808" s="82">
        <v>4713</v>
      </c>
      <c r="BM1808" s="82" t="s">
        <v>36456</v>
      </c>
      <c r="BN1808" s="82" t="str">
        <f t="shared" si="118"/>
        <v>D1E1</v>
      </c>
      <c r="BV1808" s="82" t="s">
        <v>28742</v>
      </c>
      <c r="BW1808" s="82">
        <v>4713</v>
      </c>
      <c r="BX1808" s="82" t="s">
        <v>36456</v>
      </c>
      <c r="BY1808" s="82" t="str">
        <f t="shared" si="119"/>
        <v>E1E1</v>
      </c>
    </row>
    <row r="1809" spans="20:77" ht="13.5" customHeight="1">
      <c r="T1809" s="82" t="s">
        <v>28714</v>
      </c>
      <c r="U1809" s="82">
        <v>4714</v>
      </c>
      <c r="V1809" s="82" t="s">
        <v>36457</v>
      </c>
      <c r="W1809" s="82" t="str">
        <f t="shared" si="116"/>
        <v>A1E2</v>
      </c>
      <c r="Y1809" s="82" t="s">
        <v>28846</v>
      </c>
      <c r="AB1809" s="82" t="s">
        <v>28722</v>
      </c>
      <c r="AC1809" s="82">
        <v>4714</v>
      </c>
      <c r="AD1809" s="82" t="s">
        <v>36457</v>
      </c>
      <c r="AE1809" s="82" t="str">
        <f t="shared" si="117"/>
        <v>B1E2</v>
      </c>
      <c r="AX1809" s="82" t="s">
        <v>28728</v>
      </c>
      <c r="AY1809" s="82">
        <v>4714</v>
      </c>
      <c r="AZ1809" s="82" t="s">
        <v>36457</v>
      </c>
      <c r="BA1809" s="82" t="str">
        <f>AX1809&amp;AZ1809</f>
        <v>C1E2</v>
      </c>
      <c r="BK1809" s="82" t="s">
        <v>28735</v>
      </c>
      <c r="BL1809" s="82">
        <v>4714</v>
      </c>
      <c r="BM1809" s="82" t="s">
        <v>36457</v>
      </c>
      <c r="BN1809" s="82" t="str">
        <f t="shared" si="118"/>
        <v>D1E2</v>
      </c>
      <c r="BV1809" s="82" t="s">
        <v>28742</v>
      </c>
      <c r="BW1809" s="82">
        <v>4714</v>
      </c>
      <c r="BX1809" s="82" t="s">
        <v>36457</v>
      </c>
      <c r="BY1809" s="82" t="str">
        <f t="shared" si="119"/>
        <v>E1E2</v>
      </c>
    </row>
    <row r="1810" spans="20:77" ht="13.5" customHeight="1">
      <c r="T1810" s="82" t="s">
        <v>28714</v>
      </c>
      <c r="U1810" s="82">
        <v>4715</v>
      </c>
      <c r="V1810" s="82" t="s">
        <v>36458</v>
      </c>
      <c r="W1810" s="82" t="str">
        <f t="shared" si="116"/>
        <v>A1E3</v>
      </c>
      <c r="Y1810" s="82" t="s">
        <v>28846</v>
      </c>
      <c r="AB1810" s="82" t="s">
        <v>28722</v>
      </c>
      <c r="AC1810" s="82">
        <v>4715</v>
      </c>
      <c r="AD1810" s="82" t="s">
        <v>36458</v>
      </c>
      <c r="AE1810" s="82" t="str">
        <f t="shared" si="117"/>
        <v>B1E3</v>
      </c>
      <c r="AX1810" s="82" t="s">
        <v>28728</v>
      </c>
      <c r="AY1810" s="82">
        <v>4715</v>
      </c>
      <c r="AZ1810" s="82" t="s">
        <v>36458</v>
      </c>
      <c r="BA1810" s="82" t="str">
        <f>AX1810&amp;AZ1810</f>
        <v>C1E3</v>
      </c>
      <c r="BK1810" s="82" t="s">
        <v>28735</v>
      </c>
      <c r="BL1810" s="82">
        <v>4715</v>
      </c>
      <c r="BM1810" s="82" t="s">
        <v>36458</v>
      </c>
      <c r="BN1810" s="82" t="str">
        <f t="shared" si="118"/>
        <v>D1E3</v>
      </c>
      <c r="BV1810" s="82" t="s">
        <v>28742</v>
      </c>
      <c r="BW1810" s="82">
        <v>4715</v>
      </c>
      <c r="BX1810" s="82" t="s">
        <v>36458</v>
      </c>
      <c r="BY1810" s="82" t="str">
        <f t="shared" si="119"/>
        <v>E1E3</v>
      </c>
    </row>
    <row r="1811" spans="20:77" ht="13.5" customHeight="1">
      <c r="T1811" s="82" t="s">
        <v>28714</v>
      </c>
      <c r="U1811" s="82">
        <v>4716</v>
      </c>
      <c r="V1811" s="82" t="s">
        <v>36459</v>
      </c>
      <c r="W1811" s="82" t="str">
        <f t="shared" si="116"/>
        <v>A1E4</v>
      </c>
      <c r="Y1811" s="82" t="s">
        <v>28846</v>
      </c>
      <c r="AB1811" s="82" t="s">
        <v>28722</v>
      </c>
      <c r="AC1811" s="82">
        <v>4716</v>
      </c>
      <c r="AD1811" s="82" t="s">
        <v>36459</v>
      </c>
      <c r="AE1811" s="82" t="str">
        <f t="shared" si="117"/>
        <v>B1E4</v>
      </c>
      <c r="AX1811" s="82" t="s">
        <v>28728</v>
      </c>
      <c r="AY1811" s="82">
        <v>4716</v>
      </c>
      <c r="AZ1811" s="82" t="s">
        <v>36459</v>
      </c>
      <c r="BA1811" s="82" t="str">
        <f>AX1811&amp;AZ1811</f>
        <v>C1E4</v>
      </c>
      <c r="BK1811" s="82" t="s">
        <v>28735</v>
      </c>
      <c r="BL1811" s="82">
        <v>4716</v>
      </c>
      <c r="BM1811" s="82" t="s">
        <v>36459</v>
      </c>
      <c r="BN1811" s="82" t="str">
        <f t="shared" si="118"/>
        <v>D1E4</v>
      </c>
      <c r="BV1811" s="82" t="s">
        <v>28742</v>
      </c>
      <c r="BW1811" s="82">
        <v>4716</v>
      </c>
      <c r="BX1811" s="82" t="s">
        <v>36459</v>
      </c>
      <c r="BY1811" s="82" t="str">
        <f t="shared" si="119"/>
        <v>E1E4</v>
      </c>
    </row>
    <row r="1812" spans="20:77" ht="13.5" customHeight="1">
      <c r="T1812" s="82" t="s">
        <v>28714</v>
      </c>
      <c r="U1812" s="82">
        <v>4717</v>
      </c>
      <c r="V1812" s="82" t="s">
        <v>36460</v>
      </c>
      <c r="W1812" s="82" t="str">
        <f t="shared" si="116"/>
        <v>A1E5</v>
      </c>
      <c r="Y1812" s="82" t="s">
        <v>28846</v>
      </c>
      <c r="AB1812" s="82" t="s">
        <v>28722</v>
      </c>
      <c r="AC1812" s="82">
        <v>4717</v>
      </c>
      <c r="AD1812" s="82" t="s">
        <v>36460</v>
      </c>
      <c r="AE1812" s="82" t="str">
        <f t="shared" si="117"/>
        <v>B1E5</v>
      </c>
      <c r="AX1812" s="82" t="s">
        <v>28728</v>
      </c>
      <c r="AY1812" s="82">
        <v>4717</v>
      </c>
      <c r="AZ1812" s="82" t="s">
        <v>36460</v>
      </c>
      <c r="BA1812" s="82" t="str">
        <f>AX1812&amp;AZ1812</f>
        <v>C1E5</v>
      </c>
      <c r="BK1812" s="82" t="s">
        <v>28735</v>
      </c>
      <c r="BL1812" s="82">
        <v>4717</v>
      </c>
      <c r="BM1812" s="82" t="s">
        <v>36460</v>
      </c>
      <c r="BN1812" s="82" t="str">
        <f t="shared" si="118"/>
        <v>D1E5</v>
      </c>
      <c r="BV1812" s="82" t="s">
        <v>28742</v>
      </c>
      <c r="BW1812" s="82">
        <v>4717</v>
      </c>
      <c r="BX1812" s="82" t="s">
        <v>36460</v>
      </c>
      <c r="BY1812" s="82" t="str">
        <f t="shared" si="119"/>
        <v>E1E5</v>
      </c>
    </row>
    <row r="1813" spans="20:77" ht="13.5" customHeight="1">
      <c r="T1813" s="82" t="s">
        <v>28714</v>
      </c>
      <c r="U1813" s="82">
        <v>4718</v>
      </c>
      <c r="V1813" s="82" t="s">
        <v>36461</v>
      </c>
      <c r="W1813" s="82" t="str">
        <f t="shared" si="116"/>
        <v>A1E6</v>
      </c>
      <c r="Y1813" s="82" t="s">
        <v>28846</v>
      </c>
      <c r="AB1813" s="82" t="s">
        <v>28722</v>
      </c>
      <c r="AC1813" s="82">
        <v>4718</v>
      </c>
      <c r="AD1813" s="82" t="s">
        <v>36461</v>
      </c>
      <c r="AE1813" s="82" t="str">
        <f t="shared" si="117"/>
        <v>B1E6</v>
      </c>
      <c r="AX1813" s="82" t="s">
        <v>28728</v>
      </c>
      <c r="AY1813" s="82">
        <v>4718</v>
      </c>
      <c r="AZ1813" s="82" t="s">
        <v>36461</v>
      </c>
      <c r="BA1813" s="82" t="str">
        <f>AX1813&amp;AZ1813</f>
        <v>C1E6</v>
      </c>
      <c r="BK1813" s="82" t="s">
        <v>28735</v>
      </c>
      <c r="BL1813" s="82">
        <v>4718</v>
      </c>
      <c r="BM1813" s="82" t="s">
        <v>36461</v>
      </c>
      <c r="BN1813" s="82" t="str">
        <f t="shared" si="118"/>
        <v>D1E6</v>
      </c>
      <c r="BV1813" s="82" t="s">
        <v>28742</v>
      </c>
      <c r="BW1813" s="82">
        <v>4718</v>
      </c>
      <c r="BX1813" s="82" t="s">
        <v>36461</v>
      </c>
      <c r="BY1813" s="82" t="str">
        <f t="shared" si="119"/>
        <v>E1E6</v>
      </c>
    </row>
    <row r="1814" spans="20:77" ht="13.5" customHeight="1">
      <c r="T1814" s="82" t="s">
        <v>28714</v>
      </c>
      <c r="U1814" s="82">
        <v>4719</v>
      </c>
      <c r="V1814" s="82" t="s">
        <v>36462</v>
      </c>
      <c r="W1814" s="82" t="str">
        <f t="shared" si="116"/>
        <v>A1E7</v>
      </c>
      <c r="Y1814" s="82" t="s">
        <v>28846</v>
      </c>
      <c r="AB1814" s="82" t="s">
        <v>28722</v>
      </c>
      <c r="AC1814" s="82">
        <v>4719</v>
      </c>
      <c r="AD1814" s="82" t="s">
        <v>36462</v>
      </c>
      <c r="AE1814" s="82" t="str">
        <f t="shared" si="117"/>
        <v>B1E7</v>
      </c>
      <c r="AX1814" s="82" t="s">
        <v>28728</v>
      </c>
      <c r="AY1814" s="82">
        <v>4719</v>
      </c>
      <c r="AZ1814" s="82" t="s">
        <v>36462</v>
      </c>
      <c r="BA1814" s="82" t="str">
        <f>AX1814&amp;AZ1814</f>
        <v>C1E7</v>
      </c>
      <c r="BK1814" s="82" t="s">
        <v>28735</v>
      </c>
      <c r="BL1814" s="82">
        <v>4719</v>
      </c>
      <c r="BM1814" s="82" t="s">
        <v>36462</v>
      </c>
      <c r="BN1814" s="82" t="str">
        <f t="shared" si="118"/>
        <v>D1E7</v>
      </c>
      <c r="BV1814" s="82" t="s">
        <v>28742</v>
      </c>
      <c r="BW1814" s="82">
        <v>4719</v>
      </c>
      <c r="BX1814" s="82" t="s">
        <v>36462</v>
      </c>
      <c r="BY1814" s="82" t="str">
        <f t="shared" si="119"/>
        <v>E1E7</v>
      </c>
    </row>
    <row r="1815" spans="20:77" ht="13.5" customHeight="1">
      <c r="T1815" s="82" t="s">
        <v>28714</v>
      </c>
      <c r="U1815" s="82">
        <v>4720</v>
      </c>
      <c r="V1815" s="82" t="s">
        <v>36463</v>
      </c>
      <c r="W1815" s="82" t="str">
        <f t="shared" si="116"/>
        <v>A1E8</v>
      </c>
      <c r="Y1815" s="82" t="s">
        <v>28846</v>
      </c>
      <c r="AB1815" s="82" t="s">
        <v>28722</v>
      </c>
      <c r="AC1815" s="82">
        <v>4720</v>
      </c>
      <c r="AD1815" s="82" t="s">
        <v>36463</v>
      </c>
      <c r="AE1815" s="82" t="str">
        <f t="shared" si="117"/>
        <v>B1E8</v>
      </c>
      <c r="AX1815" s="82" t="s">
        <v>28728</v>
      </c>
      <c r="AY1815" s="82">
        <v>4720</v>
      </c>
      <c r="AZ1815" s="82" t="s">
        <v>36463</v>
      </c>
      <c r="BA1815" s="82" t="str">
        <f>AX1815&amp;AZ1815</f>
        <v>C1E8</v>
      </c>
      <c r="BK1815" s="82" t="s">
        <v>28735</v>
      </c>
      <c r="BL1815" s="82">
        <v>4720</v>
      </c>
      <c r="BM1815" s="82" t="s">
        <v>36463</v>
      </c>
      <c r="BN1815" s="82" t="str">
        <f t="shared" si="118"/>
        <v>D1E8</v>
      </c>
      <c r="BV1815" s="82" t="s">
        <v>28742</v>
      </c>
      <c r="BW1815" s="82">
        <v>4720</v>
      </c>
      <c r="BX1815" s="82" t="s">
        <v>36463</v>
      </c>
      <c r="BY1815" s="82" t="str">
        <f t="shared" si="119"/>
        <v>E1E8</v>
      </c>
    </row>
    <row r="1816" spans="20:77" ht="13.5" customHeight="1">
      <c r="T1816" s="82" t="s">
        <v>28714</v>
      </c>
      <c r="U1816" s="82">
        <v>4721</v>
      </c>
      <c r="V1816" s="82" t="s">
        <v>36464</v>
      </c>
      <c r="W1816" s="82" t="str">
        <f t="shared" si="116"/>
        <v>A1E9</v>
      </c>
      <c r="Y1816" s="82" t="s">
        <v>28846</v>
      </c>
      <c r="AB1816" s="82" t="s">
        <v>28722</v>
      </c>
      <c r="AC1816" s="82">
        <v>4721</v>
      </c>
      <c r="AD1816" s="82" t="s">
        <v>36464</v>
      </c>
      <c r="AE1816" s="82" t="str">
        <f t="shared" si="117"/>
        <v>B1E9</v>
      </c>
      <c r="AX1816" s="82" t="s">
        <v>28728</v>
      </c>
      <c r="AY1816" s="82">
        <v>4721</v>
      </c>
      <c r="AZ1816" s="82" t="s">
        <v>36464</v>
      </c>
      <c r="BA1816" s="82" t="str">
        <f>AX1816&amp;AZ1816</f>
        <v>C1E9</v>
      </c>
      <c r="BK1816" s="82" t="s">
        <v>28735</v>
      </c>
      <c r="BL1816" s="82">
        <v>4721</v>
      </c>
      <c r="BM1816" s="82" t="s">
        <v>36464</v>
      </c>
      <c r="BN1816" s="82" t="str">
        <f t="shared" si="118"/>
        <v>D1E9</v>
      </c>
      <c r="BV1816" s="82" t="s">
        <v>28742</v>
      </c>
      <c r="BW1816" s="82">
        <v>4721</v>
      </c>
      <c r="BX1816" s="82" t="s">
        <v>36464</v>
      </c>
      <c r="BY1816" s="82" t="str">
        <f t="shared" si="119"/>
        <v>E1E9</v>
      </c>
    </row>
    <row r="1817" spans="20:77" ht="13.5" customHeight="1">
      <c r="T1817" s="82" t="s">
        <v>28714</v>
      </c>
      <c r="U1817" s="82">
        <v>4722</v>
      </c>
      <c r="V1817" s="82" t="s">
        <v>36465</v>
      </c>
      <c r="W1817" s="82" t="str">
        <f t="shared" si="116"/>
        <v>A1EA</v>
      </c>
      <c r="Y1817" s="82" t="s">
        <v>28846</v>
      </c>
      <c r="AB1817" s="82" t="s">
        <v>28722</v>
      </c>
      <c r="AC1817" s="82">
        <v>4722</v>
      </c>
      <c r="AD1817" s="82" t="s">
        <v>36465</v>
      </c>
      <c r="AE1817" s="82" t="str">
        <f t="shared" si="117"/>
        <v>B1EA</v>
      </c>
      <c r="AX1817" s="82" t="s">
        <v>28728</v>
      </c>
      <c r="AY1817" s="82">
        <v>4722</v>
      </c>
      <c r="AZ1817" s="82" t="s">
        <v>36465</v>
      </c>
      <c r="BA1817" s="82" t="str">
        <f>AX1817&amp;AZ1817</f>
        <v>C1EA</v>
      </c>
      <c r="BK1817" s="82" t="s">
        <v>28735</v>
      </c>
      <c r="BL1817" s="82">
        <v>4722</v>
      </c>
      <c r="BM1817" s="82" t="s">
        <v>36465</v>
      </c>
      <c r="BN1817" s="82" t="str">
        <f t="shared" si="118"/>
        <v>D1EA</v>
      </c>
      <c r="BV1817" s="82" t="s">
        <v>28742</v>
      </c>
      <c r="BW1817" s="82">
        <v>4722</v>
      </c>
      <c r="BX1817" s="82" t="s">
        <v>36465</v>
      </c>
      <c r="BY1817" s="82" t="str">
        <f t="shared" si="119"/>
        <v>E1EA</v>
      </c>
    </row>
    <row r="1818" spans="20:77" ht="13.5" customHeight="1">
      <c r="T1818" s="82" t="s">
        <v>28714</v>
      </c>
      <c r="U1818" s="82">
        <v>4723</v>
      </c>
      <c r="V1818" s="82" t="s">
        <v>36466</v>
      </c>
      <c r="W1818" s="82" t="str">
        <f t="shared" si="116"/>
        <v>A1EB</v>
      </c>
      <c r="Y1818" s="82" t="s">
        <v>28846</v>
      </c>
      <c r="AB1818" s="82" t="s">
        <v>28722</v>
      </c>
      <c r="AC1818" s="82">
        <v>4723</v>
      </c>
      <c r="AD1818" s="82" t="s">
        <v>36466</v>
      </c>
      <c r="AE1818" s="82" t="str">
        <f t="shared" si="117"/>
        <v>B1EB</v>
      </c>
      <c r="AX1818" s="82" t="s">
        <v>28728</v>
      </c>
      <c r="AY1818" s="82">
        <v>4723</v>
      </c>
      <c r="AZ1818" s="82" t="s">
        <v>36466</v>
      </c>
      <c r="BA1818" s="82" t="str">
        <f>AX1818&amp;AZ1818</f>
        <v>C1EB</v>
      </c>
      <c r="BK1818" s="82" t="s">
        <v>28735</v>
      </c>
      <c r="BL1818" s="82">
        <v>4723</v>
      </c>
      <c r="BM1818" s="82" t="s">
        <v>36466</v>
      </c>
      <c r="BN1818" s="82" t="str">
        <f t="shared" si="118"/>
        <v>D1EB</v>
      </c>
      <c r="BV1818" s="82" t="s">
        <v>28742</v>
      </c>
      <c r="BW1818" s="82">
        <v>4723</v>
      </c>
      <c r="BX1818" s="82" t="s">
        <v>36466</v>
      </c>
      <c r="BY1818" s="82" t="str">
        <f t="shared" si="119"/>
        <v>E1EB</v>
      </c>
    </row>
    <row r="1819" spans="20:77" ht="13.5" customHeight="1">
      <c r="T1819" s="82" t="s">
        <v>28714</v>
      </c>
      <c r="U1819" s="82">
        <v>4724</v>
      </c>
      <c r="V1819" s="82" t="s">
        <v>36467</v>
      </c>
      <c r="W1819" s="82" t="str">
        <f t="shared" si="116"/>
        <v>A1EC</v>
      </c>
      <c r="Y1819" s="82" t="s">
        <v>28846</v>
      </c>
      <c r="AB1819" s="82" t="s">
        <v>28722</v>
      </c>
      <c r="AC1819" s="82">
        <v>4724</v>
      </c>
      <c r="AD1819" s="82" t="s">
        <v>36467</v>
      </c>
      <c r="AE1819" s="82" t="str">
        <f t="shared" si="117"/>
        <v>B1EC</v>
      </c>
      <c r="AX1819" s="82" t="s">
        <v>28728</v>
      </c>
      <c r="AY1819" s="82">
        <v>4724</v>
      </c>
      <c r="AZ1819" s="82" t="s">
        <v>36467</v>
      </c>
      <c r="BA1819" s="82" t="str">
        <f>AX1819&amp;AZ1819</f>
        <v>C1EC</v>
      </c>
      <c r="BK1819" s="82" t="s">
        <v>28735</v>
      </c>
      <c r="BL1819" s="82">
        <v>4724</v>
      </c>
      <c r="BM1819" s="82" t="s">
        <v>36467</v>
      </c>
      <c r="BN1819" s="82" t="str">
        <f t="shared" si="118"/>
        <v>D1EC</v>
      </c>
      <c r="BV1819" s="82" t="s">
        <v>28742</v>
      </c>
      <c r="BW1819" s="82">
        <v>4724</v>
      </c>
      <c r="BX1819" s="82" t="s">
        <v>36467</v>
      </c>
      <c r="BY1819" s="82" t="str">
        <f t="shared" si="119"/>
        <v>E1EC</v>
      </c>
    </row>
    <row r="1820" spans="20:77" ht="13.5" customHeight="1">
      <c r="T1820" s="82" t="s">
        <v>28714</v>
      </c>
      <c r="U1820" s="82">
        <v>4725</v>
      </c>
      <c r="V1820" s="82" t="s">
        <v>36468</v>
      </c>
      <c r="W1820" s="82" t="str">
        <f t="shared" si="116"/>
        <v>A1ED</v>
      </c>
      <c r="Y1820" s="82" t="s">
        <v>28846</v>
      </c>
      <c r="AB1820" s="82" t="s">
        <v>28722</v>
      </c>
      <c r="AC1820" s="82">
        <v>4725</v>
      </c>
      <c r="AD1820" s="82" t="s">
        <v>36468</v>
      </c>
      <c r="AE1820" s="82" t="str">
        <f t="shared" si="117"/>
        <v>B1ED</v>
      </c>
      <c r="AX1820" s="82" t="s">
        <v>28728</v>
      </c>
      <c r="AY1820" s="82">
        <v>4725</v>
      </c>
      <c r="AZ1820" s="82" t="s">
        <v>36468</v>
      </c>
      <c r="BA1820" s="82" t="str">
        <f>AX1820&amp;AZ1820</f>
        <v>C1ED</v>
      </c>
      <c r="BK1820" s="82" t="s">
        <v>28735</v>
      </c>
      <c r="BL1820" s="82">
        <v>4725</v>
      </c>
      <c r="BM1820" s="82" t="s">
        <v>36468</v>
      </c>
      <c r="BN1820" s="82" t="str">
        <f t="shared" si="118"/>
        <v>D1ED</v>
      </c>
      <c r="BV1820" s="82" t="s">
        <v>28742</v>
      </c>
      <c r="BW1820" s="82">
        <v>4725</v>
      </c>
      <c r="BX1820" s="82" t="s">
        <v>36468</v>
      </c>
      <c r="BY1820" s="82" t="str">
        <f t="shared" si="119"/>
        <v>E1ED</v>
      </c>
    </row>
    <row r="1821" spans="20:77" ht="13.5" customHeight="1">
      <c r="T1821" s="82" t="s">
        <v>28714</v>
      </c>
      <c r="U1821" s="82">
        <v>4726</v>
      </c>
      <c r="V1821" s="82" t="s">
        <v>36469</v>
      </c>
      <c r="W1821" s="82" t="str">
        <f t="shared" si="116"/>
        <v>A1EE</v>
      </c>
      <c r="Y1821" s="82" t="s">
        <v>28846</v>
      </c>
      <c r="AB1821" s="82" t="s">
        <v>28722</v>
      </c>
      <c r="AC1821" s="82">
        <v>4726</v>
      </c>
      <c r="AD1821" s="82" t="s">
        <v>36469</v>
      </c>
      <c r="AE1821" s="82" t="str">
        <f t="shared" si="117"/>
        <v>B1EE</v>
      </c>
      <c r="AX1821" s="82" t="s">
        <v>28728</v>
      </c>
      <c r="AY1821" s="82">
        <v>4726</v>
      </c>
      <c r="AZ1821" s="82" t="s">
        <v>36469</v>
      </c>
      <c r="BA1821" s="82" t="str">
        <f>AX1821&amp;AZ1821</f>
        <v>C1EE</v>
      </c>
      <c r="BK1821" s="82" t="s">
        <v>28735</v>
      </c>
      <c r="BL1821" s="82">
        <v>4726</v>
      </c>
      <c r="BM1821" s="82" t="s">
        <v>36469</v>
      </c>
      <c r="BN1821" s="82" t="str">
        <f t="shared" si="118"/>
        <v>D1EE</v>
      </c>
      <c r="BV1821" s="82" t="s">
        <v>28742</v>
      </c>
      <c r="BW1821" s="82">
        <v>4726</v>
      </c>
      <c r="BX1821" s="82" t="s">
        <v>36469</v>
      </c>
      <c r="BY1821" s="82" t="str">
        <f t="shared" si="119"/>
        <v>E1EE</v>
      </c>
    </row>
    <row r="1822" spans="20:77" ht="13.5" customHeight="1">
      <c r="T1822" s="82" t="s">
        <v>28714</v>
      </c>
      <c r="U1822" s="82">
        <v>4727</v>
      </c>
      <c r="V1822" s="82" t="s">
        <v>36470</v>
      </c>
      <c r="W1822" s="82" t="str">
        <f t="shared" si="116"/>
        <v>A1EF</v>
      </c>
      <c r="Y1822" s="82" t="s">
        <v>28846</v>
      </c>
      <c r="AB1822" s="82" t="s">
        <v>28722</v>
      </c>
      <c r="AC1822" s="82">
        <v>4727</v>
      </c>
      <c r="AD1822" s="82" t="s">
        <v>36470</v>
      </c>
      <c r="AE1822" s="82" t="str">
        <f t="shared" si="117"/>
        <v>B1EF</v>
      </c>
      <c r="AX1822" s="82" t="s">
        <v>28728</v>
      </c>
      <c r="AY1822" s="82">
        <v>4727</v>
      </c>
      <c r="AZ1822" s="82" t="s">
        <v>36470</v>
      </c>
      <c r="BA1822" s="82" t="str">
        <f>AX1822&amp;AZ1822</f>
        <v>C1EF</v>
      </c>
      <c r="BK1822" s="82" t="s">
        <v>28735</v>
      </c>
      <c r="BL1822" s="82">
        <v>4727</v>
      </c>
      <c r="BM1822" s="82" t="s">
        <v>36470</v>
      </c>
      <c r="BN1822" s="82" t="str">
        <f t="shared" si="118"/>
        <v>D1EF</v>
      </c>
      <c r="BV1822" s="82" t="s">
        <v>28742</v>
      </c>
      <c r="BW1822" s="82">
        <v>4727</v>
      </c>
      <c r="BX1822" s="82" t="s">
        <v>36470</v>
      </c>
      <c r="BY1822" s="82" t="str">
        <f t="shared" si="119"/>
        <v>E1EF</v>
      </c>
    </row>
    <row r="1823" spans="20:77" ht="13.5" customHeight="1">
      <c r="T1823" s="82" t="s">
        <v>28714</v>
      </c>
      <c r="U1823" s="82">
        <v>4728</v>
      </c>
      <c r="V1823" s="82" t="s">
        <v>36471</v>
      </c>
      <c r="W1823" s="82" t="str">
        <f t="shared" si="116"/>
        <v>A1EG</v>
      </c>
      <c r="Y1823" s="82" t="s">
        <v>28846</v>
      </c>
      <c r="AB1823" s="82" t="s">
        <v>28722</v>
      </c>
      <c r="AC1823" s="82">
        <v>4728</v>
      </c>
      <c r="AD1823" s="82" t="s">
        <v>36471</v>
      </c>
      <c r="AE1823" s="82" t="str">
        <f t="shared" si="117"/>
        <v>B1EG</v>
      </c>
      <c r="AX1823" s="82" t="s">
        <v>28728</v>
      </c>
      <c r="AY1823" s="82">
        <v>4728</v>
      </c>
      <c r="AZ1823" s="82" t="s">
        <v>36471</v>
      </c>
      <c r="BA1823" s="82" t="str">
        <f>AX1823&amp;AZ1823</f>
        <v>C1EG</v>
      </c>
      <c r="BK1823" s="82" t="s">
        <v>28735</v>
      </c>
      <c r="BL1823" s="82">
        <v>4728</v>
      </c>
      <c r="BM1823" s="82" t="s">
        <v>36471</v>
      </c>
      <c r="BN1823" s="82" t="str">
        <f t="shared" si="118"/>
        <v>D1EG</v>
      </c>
      <c r="BV1823" s="82" t="s">
        <v>28742</v>
      </c>
      <c r="BW1823" s="82">
        <v>4728</v>
      </c>
      <c r="BX1823" s="82" t="s">
        <v>36471</v>
      </c>
      <c r="BY1823" s="82" t="str">
        <f t="shared" si="119"/>
        <v>E1EG</v>
      </c>
    </row>
    <row r="1824" spans="20:77" ht="13.5" customHeight="1">
      <c r="T1824" s="82" t="s">
        <v>28714</v>
      </c>
      <c r="U1824" s="82">
        <v>4729</v>
      </c>
      <c r="V1824" s="82" t="s">
        <v>36472</v>
      </c>
      <c r="W1824" s="82" t="str">
        <f t="shared" si="116"/>
        <v>A1EH</v>
      </c>
      <c r="Y1824" s="82" t="s">
        <v>28846</v>
      </c>
      <c r="AB1824" s="82" t="s">
        <v>28722</v>
      </c>
      <c r="AC1824" s="82">
        <v>4729</v>
      </c>
      <c r="AD1824" s="82" t="s">
        <v>36472</v>
      </c>
      <c r="AE1824" s="82" t="str">
        <f t="shared" si="117"/>
        <v>B1EH</v>
      </c>
      <c r="AX1824" s="82" t="s">
        <v>28728</v>
      </c>
      <c r="AY1824" s="82">
        <v>4729</v>
      </c>
      <c r="AZ1824" s="82" t="s">
        <v>36472</v>
      </c>
      <c r="BA1824" s="82" t="str">
        <f>AX1824&amp;AZ1824</f>
        <v>C1EH</v>
      </c>
      <c r="BK1824" s="82" t="s">
        <v>28735</v>
      </c>
      <c r="BL1824" s="82">
        <v>4729</v>
      </c>
      <c r="BM1824" s="82" t="s">
        <v>36472</v>
      </c>
      <c r="BN1824" s="82" t="str">
        <f t="shared" si="118"/>
        <v>D1EH</v>
      </c>
      <c r="BV1824" s="82" t="s">
        <v>28742</v>
      </c>
      <c r="BW1824" s="82">
        <v>4729</v>
      </c>
      <c r="BX1824" s="82" t="s">
        <v>36472</v>
      </c>
      <c r="BY1824" s="82" t="str">
        <f t="shared" si="119"/>
        <v>E1EH</v>
      </c>
    </row>
    <row r="1825" spans="20:77" ht="13.5" customHeight="1">
      <c r="T1825" s="82" t="s">
        <v>28714</v>
      </c>
      <c r="U1825" s="82">
        <v>4730</v>
      </c>
      <c r="V1825" s="82" t="s">
        <v>36473</v>
      </c>
      <c r="W1825" s="82" t="str">
        <f t="shared" si="116"/>
        <v>A1EI</v>
      </c>
      <c r="Y1825" s="82" t="s">
        <v>28846</v>
      </c>
      <c r="AB1825" s="82" t="s">
        <v>28722</v>
      </c>
      <c r="AC1825" s="82">
        <v>4730</v>
      </c>
      <c r="AD1825" s="82" t="s">
        <v>36473</v>
      </c>
      <c r="AE1825" s="82" t="str">
        <f t="shared" si="117"/>
        <v>B1EI</v>
      </c>
      <c r="AX1825" s="82" t="s">
        <v>28728</v>
      </c>
      <c r="AY1825" s="82">
        <v>4730</v>
      </c>
      <c r="AZ1825" s="82" t="s">
        <v>36473</v>
      </c>
      <c r="BA1825" s="82" t="str">
        <f>AX1825&amp;AZ1825</f>
        <v>C1EI</v>
      </c>
      <c r="BK1825" s="82" t="s">
        <v>28735</v>
      </c>
      <c r="BL1825" s="82">
        <v>4730</v>
      </c>
      <c r="BM1825" s="82" t="s">
        <v>36473</v>
      </c>
      <c r="BN1825" s="82" t="str">
        <f t="shared" si="118"/>
        <v>D1EI</v>
      </c>
      <c r="BV1825" s="82" t="s">
        <v>28742</v>
      </c>
      <c r="BW1825" s="82">
        <v>4730</v>
      </c>
      <c r="BX1825" s="82" t="s">
        <v>36473</v>
      </c>
      <c r="BY1825" s="82" t="str">
        <f t="shared" si="119"/>
        <v>E1EI</v>
      </c>
    </row>
    <row r="1826" spans="20:77" ht="13.5" customHeight="1">
      <c r="T1826" s="82" t="s">
        <v>28714</v>
      </c>
      <c r="U1826" s="82">
        <v>4731</v>
      </c>
      <c r="V1826" s="82" t="s">
        <v>36474</v>
      </c>
      <c r="W1826" s="82" t="str">
        <f t="shared" si="116"/>
        <v>A1EJ</v>
      </c>
      <c r="Y1826" s="82" t="s">
        <v>28846</v>
      </c>
      <c r="AB1826" s="82" t="s">
        <v>28722</v>
      </c>
      <c r="AC1826" s="82">
        <v>4731</v>
      </c>
      <c r="AD1826" s="82" t="s">
        <v>36474</v>
      </c>
      <c r="AE1826" s="82" t="str">
        <f t="shared" si="117"/>
        <v>B1EJ</v>
      </c>
      <c r="AX1826" s="82" t="s">
        <v>28728</v>
      </c>
      <c r="AY1826" s="82">
        <v>4731</v>
      </c>
      <c r="AZ1826" s="82" t="s">
        <v>36474</v>
      </c>
      <c r="BA1826" s="82" t="str">
        <f>AX1826&amp;AZ1826</f>
        <v>C1EJ</v>
      </c>
      <c r="BK1826" s="82" t="s">
        <v>28735</v>
      </c>
      <c r="BL1826" s="82">
        <v>4731</v>
      </c>
      <c r="BM1826" s="82" t="s">
        <v>36474</v>
      </c>
      <c r="BN1826" s="82" t="str">
        <f t="shared" si="118"/>
        <v>D1EJ</v>
      </c>
      <c r="BV1826" s="82" t="s">
        <v>28742</v>
      </c>
      <c r="BW1826" s="82">
        <v>4731</v>
      </c>
      <c r="BX1826" s="82" t="s">
        <v>36474</v>
      </c>
      <c r="BY1826" s="82" t="str">
        <f t="shared" si="119"/>
        <v>E1EJ</v>
      </c>
    </row>
    <row r="1827" spans="20:77" ht="13.5" customHeight="1">
      <c r="T1827" s="82" t="s">
        <v>28714</v>
      </c>
      <c r="U1827" s="82">
        <v>4732</v>
      </c>
      <c r="V1827" s="82" t="s">
        <v>36475</v>
      </c>
      <c r="W1827" s="82" t="str">
        <f t="shared" si="116"/>
        <v>A1EK</v>
      </c>
      <c r="Y1827" s="82" t="s">
        <v>28846</v>
      </c>
      <c r="AB1827" s="82" t="s">
        <v>28722</v>
      </c>
      <c r="AC1827" s="82">
        <v>4732</v>
      </c>
      <c r="AD1827" s="82" t="s">
        <v>36475</v>
      </c>
      <c r="AE1827" s="82" t="str">
        <f t="shared" si="117"/>
        <v>B1EK</v>
      </c>
      <c r="AX1827" s="82" t="s">
        <v>28728</v>
      </c>
      <c r="AY1827" s="82">
        <v>4732</v>
      </c>
      <c r="AZ1827" s="82" t="s">
        <v>36475</v>
      </c>
      <c r="BA1827" s="82" t="str">
        <f>AX1827&amp;AZ1827</f>
        <v>C1EK</v>
      </c>
      <c r="BK1827" s="82" t="s">
        <v>28735</v>
      </c>
      <c r="BL1827" s="82">
        <v>4732</v>
      </c>
      <c r="BM1827" s="82" t="s">
        <v>36475</v>
      </c>
      <c r="BN1827" s="82" t="str">
        <f t="shared" si="118"/>
        <v>D1EK</v>
      </c>
      <c r="BV1827" s="82" t="s">
        <v>28742</v>
      </c>
      <c r="BW1827" s="82">
        <v>4732</v>
      </c>
      <c r="BX1827" s="82" t="s">
        <v>36475</v>
      </c>
      <c r="BY1827" s="82" t="str">
        <f t="shared" si="119"/>
        <v>E1EK</v>
      </c>
    </row>
    <row r="1828" spans="20:77" ht="13.5" customHeight="1">
      <c r="T1828" s="82" t="s">
        <v>28714</v>
      </c>
      <c r="U1828" s="82">
        <v>4733</v>
      </c>
      <c r="V1828" s="82" t="s">
        <v>36476</v>
      </c>
      <c r="W1828" s="82" t="str">
        <f t="shared" si="116"/>
        <v>A1EL</v>
      </c>
      <c r="Y1828" s="82" t="s">
        <v>28846</v>
      </c>
      <c r="AB1828" s="82" t="s">
        <v>28722</v>
      </c>
      <c r="AC1828" s="82">
        <v>4733</v>
      </c>
      <c r="AD1828" s="82" t="s">
        <v>36476</v>
      </c>
      <c r="AE1828" s="82" t="str">
        <f t="shared" si="117"/>
        <v>B1EL</v>
      </c>
      <c r="AX1828" s="82" t="s">
        <v>28728</v>
      </c>
      <c r="AY1828" s="82">
        <v>4733</v>
      </c>
      <c r="AZ1828" s="82" t="s">
        <v>36476</v>
      </c>
      <c r="BA1828" s="82" t="str">
        <f>AX1828&amp;AZ1828</f>
        <v>C1EL</v>
      </c>
      <c r="BK1828" s="82" t="s">
        <v>28735</v>
      </c>
      <c r="BL1828" s="82">
        <v>4733</v>
      </c>
      <c r="BM1828" s="82" t="s">
        <v>36476</v>
      </c>
      <c r="BN1828" s="82" t="str">
        <f t="shared" si="118"/>
        <v>D1EL</v>
      </c>
      <c r="BV1828" s="82" t="s">
        <v>28742</v>
      </c>
      <c r="BW1828" s="82">
        <v>4733</v>
      </c>
      <c r="BX1828" s="82" t="s">
        <v>36476</v>
      </c>
      <c r="BY1828" s="82" t="str">
        <f t="shared" si="119"/>
        <v>E1EL</v>
      </c>
    </row>
    <row r="1829" spans="20:77" ht="13.5" customHeight="1">
      <c r="T1829" s="82" t="s">
        <v>28714</v>
      </c>
      <c r="U1829" s="82">
        <v>4734</v>
      </c>
      <c r="V1829" s="82" t="s">
        <v>36477</v>
      </c>
      <c r="W1829" s="82" t="str">
        <f t="shared" si="116"/>
        <v>A1EM</v>
      </c>
      <c r="Y1829" s="82" t="s">
        <v>28846</v>
      </c>
      <c r="AB1829" s="82" t="s">
        <v>28722</v>
      </c>
      <c r="AC1829" s="82">
        <v>4734</v>
      </c>
      <c r="AD1829" s="82" t="s">
        <v>36477</v>
      </c>
      <c r="AE1829" s="82" t="str">
        <f t="shared" si="117"/>
        <v>B1EM</v>
      </c>
      <c r="AX1829" s="82" t="s">
        <v>28728</v>
      </c>
      <c r="AY1829" s="82">
        <v>4734</v>
      </c>
      <c r="AZ1829" s="82" t="s">
        <v>36477</v>
      </c>
      <c r="BA1829" s="82" t="str">
        <f>AX1829&amp;AZ1829</f>
        <v>C1EM</v>
      </c>
      <c r="BK1829" s="82" t="s">
        <v>28735</v>
      </c>
      <c r="BL1829" s="82">
        <v>4734</v>
      </c>
      <c r="BM1829" s="82" t="s">
        <v>36477</v>
      </c>
      <c r="BN1829" s="82" t="str">
        <f t="shared" si="118"/>
        <v>D1EM</v>
      </c>
      <c r="BV1829" s="82" t="s">
        <v>28742</v>
      </c>
      <c r="BW1829" s="82">
        <v>4734</v>
      </c>
      <c r="BX1829" s="82" t="s">
        <v>36477</v>
      </c>
      <c r="BY1829" s="82" t="str">
        <f t="shared" si="119"/>
        <v>E1EM</v>
      </c>
    </row>
    <row r="1830" spans="20:77" ht="13.5" customHeight="1">
      <c r="T1830" s="82" t="s">
        <v>28714</v>
      </c>
      <c r="U1830" s="82">
        <v>4735</v>
      </c>
      <c r="V1830" s="82" t="s">
        <v>36478</v>
      </c>
      <c r="W1830" s="82" t="str">
        <f t="shared" si="116"/>
        <v>A1EN</v>
      </c>
      <c r="Y1830" s="82" t="s">
        <v>28846</v>
      </c>
      <c r="AB1830" s="82" t="s">
        <v>28722</v>
      </c>
      <c r="AC1830" s="82">
        <v>4735</v>
      </c>
      <c r="AD1830" s="82" t="s">
        <v>36478</v>
      </c>
      <c r="AE1830" s="82" t="str">
        <f t="shared" si="117"/>
        <v>B1EN</v>
      </c>
      <c r="AX1830" s="82" t="s">
        <v>28728</v>
      </c>
      <c r="AY1830" s="82">
        <v>4735</v>
      </c>
      <c r="AZ1830" s="82" t="s">
        <v>36478</v>
      </c>
      <c r="BA1830" s="82" t="str">
        <f>AX1830&amp;AZ1830</f>
        <v>C1EN</v>
      </c>
      <c r="BK1830" s="82" t="s">
        <v>28735</v>
      </c>
      <c r="BL1830" s="82">
        <v>4735</v>
      </c>
      <c r="BM1830" s="82" t="s">
        <v>36478</v>
      </c>
      <c r="BN1830" s="82" t="str">
        <f t="shared" si="118"/>
        <v>D1EN</v>
      </c>
      <c r="BV1830" s="82" t="s">
        <v>28742</v>
      </c>
      <c r="BW1830" s="82">
        <v>4735</v>
      </c>
      <c r="BX1830" s="82" t="s">
        <v>36478</v>
      </c>
      <c r="BY1830" s="82" t="str">
        <f t="shared" si="119"/>
        <v>E1EN</v>
      </c>
    </row>
    <row r="1831" spans="20:77" ht="13.5" customHeight="1">
      <c r="T1831" s="82" t="s">
        <v>28714</v>
      </c>
      <c r="U1831" s="82">
        <v>4736</v>
      </c>
      <c r="V1831" s="82" t="s">
        <v>36479</v>
      </c>
      <c r="W1831" s="82" t="str">
        <f t="shared" si="116"/>
        <v>A1EO</v>
      </c>
      <c r="Y1831" s="82" t="s">
        <v>28846</v>
      </c>
      <c r="AB1831" s="82" t="s">
        <v>28722</v>
      </c>
      <c r="AC1831" s="82">
        <v>4736</v>
      </c>
      <c r="AD1831" s="82" t="s">
        <v>36479</v>
      </c>
      <c r="AE1831" s="82" t="str">
        <f t="shared" si="117"/>
        <v>B1EO</v>
      </c>
      <c r="AX1831" s="82" t="s">
        <v>28728</v>
      </c>
      <c r="AY1831" s="82">
        <v>4736</v>
      </c>
      <c r="AZ1831" s="82" t="s">
        <v>36479</v>
      </c>
      <c r="BA1831" s="82" t="str">
        <f>AX1831&amp;AZ1831</f>
        <v>C1EO</v>
      </c>
      <c r="BK1831" s="82" t="s">
        <v>28735</v>
      </c>
      <c r="BL1831" s="82">
        <v>4736</v>
      </c>
      <c r="BM1831" s="82" t="s">
        <v>36479</v>
      </c>
      <c r="BN1831" s="82" t="str">
        <f t="shared" si="118"/>
        <v>D1EO</v>
      </c>
      <c r="BV1831" s="82" t="s">
        <v>28742</v>
      </c>
      <c r="BW1831" s="82">
        <v>4736</v>
      </c>
      <c r="BX1831" s="82" t="s">
        <v>36479</v>
      </c>
      <c r="BY1831" s="82" t="str">
        <f t="shared" si="119"/>
        <v>E1EO</v>
      </c>
    </row>
    <row r="1832" spans="20:77" ht="13.5" customHeight="1">
      <c r="T1832" s="82" t="s">
        <v>28714</v>
      </c>
      <c r="U1832" s="82">
        <v>4737</v>
      </c>
      <c r="V1832" s="82" t="s">
        <v>36480</v>
      </c>
      <c r="W1832" s="82" t="str">
        <f t="shared" si="116"/>
        <v>A1EP</v>
      </c>
      <c r="Y1832" s="82" t="s">
        <v>28846</v>
      </c>
      <c r="AB1832" s="82" t="s">
        <v>28722</v>
      </c>
      <c r="AC1832" s="82">
        <v>4737</v>
      </c>
      <c r="AD1832" s="82" t="s">
        <v>36480</v>
      </c>
      <c r="AE1832" s="82" t="str">
        <f t="shared" si="117"/>
        <v>B1EP</v>
      </c>
      <c r="AX1832" s="82" t="s">
        <v>28728</v>
      </c>
      <c r="AY1832" s="82">
        <v>4737</v>
      </c>
      <c r="AZ1832" s="82" t="s">
        <v>36480</v>
      </c>
      <c r="BA1832" s="82" t="str">
        <f>AX1832&amp;AZ1832</f>
        <v>C1EP</v>
      </c>
      <c r="BK1832" s="82" t="s">
        <v>28735</v>
      </c>
      <c r="BL1832" s="82">
        <v>4737</v>
      </c>
      <c r="BM1832" s="82" t="s">
        <v>36480</v>
      </c>
      <c r="BN1832" s="82" t="str">
        <f t="shared" si="118"/>
        <v>D1EP</v>
      </c>
      <c r="BV1832" s="82" t="s">
        <v>28742</v>
      </c>
      <c r="BW1832" s="82">
        <v>4737</v>
      </c>
      <c r="BX1832" s="82" t="s">
        <v>36480</v>
      </c>
      <c r="BY1832" s="82" t="str">
        <f t="shared" si="119"/>
        <v>E1EP</v>
      </c>
    </row>
    <row r="1833" spans="20:77" ht="13.5" customHeight="1">
      <c r="T1833" s="82" t="s">
        <v>28714</v>
      </c>
      <c r="U1833" s="82">
        <v>4738</v>
      </c>
      <c r="V1833" s="82" t="s">
        <v>36481</v>
      </c>
      <c r="W1833" s="82" t="str">
        <f t="shared" si="116"/>
        <v>A1EQ</v>
      </c>
      <c r="Y1833" s="82" t="s">
        <v>28846</v>
      </c>
      <c r="AB1833" s="82" t="s">
        <v>28722</v>
      </c>
      <c r="AC1833" s="82">
        <v>4738</v>
      </c>
      <c r="AD1833" s="82" t="s">
        <v>36481</v>
      </c>
      <c r="AE1833" s="82" t="str">
        <f t="shared" si="117"/>
        <v>B1EQ</v>
      </c>
      <c r="AX1833" s="82" t="s">
        <v>28728</v>
      </c>
      <c r="AY1833" s="82">
        <v>4738</v>
      </c>
      <c r="AZ1833" s="82" t="s">
        <v>36481</v>
      </c>
      <c r="BA1833" s="82" t="str">
        <f>AX1833&amp;AZ1833</f>
        <v>C1EQ</v>
      </c>
      <c r="BK1833" s="82" t="s">
        <v>28735</v>
      </c>
      <c r="BL1833" s="82">
        <v>4738</v>
      </c>
      <c r="BM1833" s="82" t="s">
        <v>36481</v>
      </c>
      <c r="BN1833" s="82" t="str">
        <f t="shared" si="118"/>
        <v>D1EQ</v>
      </c>
      <c r="BV1833" s="82" t="s">
        <v>28742</v>
      </c>
      <c r="BW1833" s="82">
        <v>4738</v>
      </c>
      <c r="BX1833" s="82" t="s">
        <v>36481</v>
      </c>
      <c r="BY1833" s="82" t="str">
        <f t="shared" si="119"/>
        <v>E1EQ</v>
      </c>
    </row>
    <row r="1834" spans="20:77" ht="13.5" customHeight="1">
      <c r="T1834" s="82" t="s">
        <v>28714</v>
      </c>
      <c r="U1834" s="82">
        <v>4739</v>
      </c>
      <c r="V1834" s="82" t="s">
        <v>36482</v>
      </c>
      <c r="W1834" s="82" t="str">
        <f t="shared" si="116"/>
        <v>A1ER</v>
      </c>
      <c r="Y1834" s="82" t="s">
        <v>28846</v>
      </c>
      <c r="AB1834" s="82" t="s">
        <v>28722</v>
      </c>
      <c r="AC1834" s="82">
        <v>4739</v>
      </c>
      <c r="AD1834" s="82" t="s">
        <v>36482</v>
      </c>
      <c r="AE1834" s="82" t="str">
        <f t="shared" si="117"/>
        <v>B1ER</v>
      </c>
      <c r="AX1834" s="82" t="s">
        <v>28728</v>
      </c>
      <c r="AY1834" s="82">
        <v>4739</v>
      </c>
      <c r="AZ1834" s="82" t="s">
        <v>36482</v>
      </c>
      <c r="BA1834" s="82" t="str">
        <f>AX1834&amp;AZ1834</f>
        <v>C1ER</v>
      </c>
      <c r="BK1834" s="82" t="s">
        <v>28735</v>
      </c>
      <c r="BL1834" s="82">
        <v>4739</v>
      </c>
      <c r="BM1834" s="82" t="s">
        <v>36482</v>
      </c>
      <c r="BN1834" s="82" t="str">
        <f t="shared" si="118"/>
        <v>D1ER</v>
      </c>
      <c r="BV1834" s="82" t="s">
        <v>28742</v>
      </c>
      <c r="BW1834" s="82">
        <v>4739</v>
      </c>
      <c r="BX1834" s="82" t="s">
        <v>36482</v>
      </c>
      <c r="BY1834" s="82" t="str">
        <f t="shared" si="119"/>
        <v>E1ER</v>
      </c>
    </row>
    <row r="1835" spans="20:77" ht="13.5" customHeight="1">
      <c r="T1835" s="82" t="s">
        <v>28714</v>
      </c>
      <c r="U1835" s="82">
        <v>4740</v>
      </c>
      <c r="V1835" s="82" t="s">
        <v>36483</v>
      </c>
      <c r="W1835" s="82" t="str">
        <f t="shared" si="116"/>
        <v>A1ES</v>
      </c>
      <c r="Y1835" s="82" t="s">
        <v>28846</v>
      </c>
      <c r="AB1835" s="82" t="s">
        <v>28722</v>
      </c>
      <c r="AC1835" s="82">
        <v>4740</v>
      </c>
      <c r="AD1835" s="82" t="s">
        <v>36483</v>
      </c>
      <c r="AE1835" s="82" t="str">
        <f t="shared" si="117"/>
        <v>B1ES</v>
      </c>
      <c r="AX1835" s="82" t="s">
        <v>28728</v>
      </c>
      <c r="AY1835" s="82">
        <v>4740</v>
      </c>
      <c r="AZ1835" s="82" t="s">
        <v>36483</v>
      </c>
      <c r="BA1835" s="82" t="str">
        <f>AX1835&amp;AZ1835</f>
        <v>C1ES</v>
      </c>
      <c r="BK1835" s="82" t="s">
        <v>28735</v>
      </c>
      <c r="BL1835" s="82">
        <v>4740</v>
      </c>
      <c r="BM1835" s="82" t="s">
        <v>36483</v>
      </c>
      <c r="BN1835" s="82" t="str">
        <f t="shared" si="118"/>
        <v>D1ES</v>
      </c>
      <c r="BV1835" s="82" t="s">
        <v>28742</v>
      </c>
      <c r="BW1835" s="82">
        <v>4740</v>
      </c>
      <c r="BX1835" s="82" t="s">
        <v>36483</v>
      </c>
      <c r="BY1835" s="82" t="str">
        <f t="shared" si="119"/>
        <v>E1ES</v>
      </c>
    </row>
    <row r="1836" spans="20:77" ht="13.5" customHeight="1">
      <c r="T1836" s="82" t="s">
        <v>28714</v>
      </c>
      <c r="U1836" s="82">
        <v>4741</v>
      </c>
      <c r="V1836" s="82" t="s">
        <v>36484</v>
      </c>
      <c r="W1836" s="82" t="str">
        <f t="shared" si="116"/>
        <v>A1ET</v>
      </c>
      <c r="Y1836" s="82" t="s">
        <v>28846</v>
      </c>
      <c r="AB1836" s="82" t="s">
        <v>28722</v>
      </c>
      <c r="AC1836" s="82">
        <v>4741</v>
      </c>
      <c r="AD1836" s="82" t="s">
        <v>36484</v>
      </c>
      <c r="AE1836" s="82" t="str">
        <f t="shared" si="117"/>
        <v>B1ET</v>
      </c>
      <c r="AX1836" s="82" t="s">
        <v>28728</v>
      </c>
      <c r="AY1836" s="82">
        <v>4741</v>
      </c>
      <c r="AZ1836" s="82" t="s">
        <v>36484</v>
      </c>
      <c r="BA1836" s="82" t="str">
        <f>AX1836&amp;AZ1836</f>
        <v>C1ET</v>
      </c>
      <c r="BK1836" s="82" t="s">
        <v>28735</v>
      </c>
      <c r="BL1836" s="82">
        <v>4741</v>
      </c>
      <c r="BM1836" s="82" t="s">
        <v>36484</v>
      </c>
      <c r="BN1836" s="82" t="str">
        <f t="shared" si="118"/>
        <v>D1ET</v>
      </c>
      <c r="BV1836" s="82" t="s">
        <v>28742</v>
      </c>
      <c r="BW1836" s="82">
        <v>4741</v>
      </c>
      <c r="BX1836" s="82" t="s">
        <v>36484</v>
      </c>
      <c r="BY1836" s="82" t="str">
        <f t="shared" si="119"/>
        <v>E1ET</v>
      </c>
    </row>
    <row r="1837" spans="20:77" ht="13.5" customHeight="1">
      <c r="T1837" s="82" t="s">
        <v>28714</v>
      </c>
      <c r="U1837" s="82">
        <v>4742</v>
      </c>
      <c r="V1837" s="82" t="s">
        <v>36485</v>
      </c>
      <c r="W1837" s="82" t="str">
        <f t="shared" si="116"/>
        <v>A1EU</v>
      </c>
      <c r="Y1837" s="82" t="s">
        <v>28846</v>
      </c>
      <c r="AB1837" s="82" t="s">
        <v>28722</v>
      </c>
      <c r="AC1837" s="82">
        <v>4742</v>
      </c>
      <c r="AD1837" s="82" t="s">
        <v>36485</v>
      </c>
      <c r="AE1837" s="82" t="str">
        <f t="shared" si="117"/>
        <v>B1EU</v>
      </c>
      <c r="AX1837" s="82" t="s">
        <v>28728</v>
      </c>
      <c r="AY1837" s="82">
        <v>4742</v>
      </c>
      <c r="AZ1837" s="82" t="s">
        <v>36485</v>
      </c>
      <c r="BA1837" s="82" t="str">
        <f>AX1837&amp;AZ1837</f>
        <v>C1EU</v>
      </c>
      <c r="BK1837" s="82" t="s">
        <v>28735</v>
      </c>
      <c r="BL1837" s="82">
        <v>4742</v>
      </c>
      <c r="BM1837" s="82" t="s">
        <v>36485</v>
      </c>
      <c r="BN1837" s="82" t="str">
        <f t="shared" si="118"/>
        <v>D1EU</v>
      </c>
      <c r="BV1837" s="82" t="s">
        <v>28742</v>
      </c>
      <c r="BW1837" s="82">
        <v>4742</v>
      </c>
      <c r="BX1837" s="82" t="s">
        <v>36485</v>
      </c>
      <c r="BY1837" s="82" t="str">
        <f t="shared" si="119"/>
        <v>E1EU</v>
      </c>
    </row>
    <row r="1838" spans="20:77" ht="13.5" customHeight="1">
      <c r="T1838" s="82" t="s">
        <v>28714</v>
      </c>
      <c r="U1838" s="82">
        <v>4743</v>
      </c>
      <c r="V1838" s="82" t="s">
        <v>36486</v>
      </c>
      <c r="W1838" s="82" t="str">
        <f t="shared" si="116"/>
        <v>A1EV</v>
      </c>
      <c r="Y1838" s="82" t="s">
        <v>28846</v>
      </c>
      <c r="AB1838" s="82" t="s">
        <v>28722</v>
      </c>
      <c r="AC1838" s="82">
        <v>4743</v>
      </c>
      <c r="AD1838" s="82" t="s">
        <v>36486</v>
      </c>
      <c r="AE1838" s="82" t="str">
        <f t="shared" si="117"/>
        <v>B1EV</v>
      </c>
      <c r="AX1838" s="82" t="s">
        <v>28728</v>
      </c>
      <c r="AY1838" s="82">
        <v>4743</v>
      </c>
      <c r="AZ1838" s="82" t="s">
        <v>36486</v>
      </c>
      <c r="BA1838" s="82" t="str">
        <f>AX1838&amp;AZ1838</f>
        <v>C1EV</v>
      </c>
      <c r="BK1838" s="82" t="s">
        <v>28735</v>
      </c>
      <c r="BL1838" s="82">
        <v>4743</v>
      </c>
      <c r="BM1838" s="82" t="s">
        <v>36486</v>
      </c>
      <c r="BN1838" s="82" t="str">
        <f t="shared" si="118"/>
        <v>D1EV</v>
      </c>
      <c r="BV1838" s="82" t="s">
        <v>28742</v>
      </c>
      <c r="BW1838" s="82">
        <v>4743</v>
      </c>
      <c r="BX1838" s="82" t="s">
        <v>36486</v>
      </c>
      <c r="BY1838" s="82" t="str">
        <f t="shared" si="119"/>
        <v>E1EV</v>
      </c>
    </row>
    <row r="1839" spans="20:77" ht="13.5" customHeight="1">
      <c r="T1839" s="82" t="s">
        <v>28714</v>
      </c>
      <c r="U1839" s="82">
        <v>4744</v>
      </c>
      <c r="V1839" s="82" t="s">
        <v>36487</v>
      </c>
      <c r="W1839" s="82" t="str">
        <f t="shared" si="116"/>
        <v>A1EW</v>
      </c>
      <c r="Y1839" s="82" t="s">
        <v>28846</v>
      </c>
      <c r="AB1839" s="82" t="s">
        <v>28722</v>
      </c>
      <c r="AC1839" s="82">
        <v>4744</v>
      </c>
      <c r="AD1839" s="82" t="s">
        <v>36487</v>
      </c>
      <c r="AE1839" s="82" t="str">
        <f t="shared" si="117"/>
        <v>B1EW</v>
      </c>
      <c r="AX1839" s="82" t="s">
        <v>28728</v>
      </c>
      <c r="AY1839" s="82">
        <v>4744</v>
      </c>
      <c r="AZ1839" s="82" t="s">
        <v>36487</v>
      </c>
      <c r="BA1839" s="82" t="str">
        <f>AX1839&amp;AZ1839</f>
        <v>C1EW</v>
      </c>
      <c r="BK1839" s="82" t="s">
        <v>28735</v>
      </c>
      <c r="BL1839" s="82">
        <v>4744</v>
      </c>
      <c r="BM1839" s="82" t="s">
        <v>36487</v>
      </c>
      <c r="BN1839" s="82" t="str">
        <f t="shared" si="118"/>
        <v>D1EW</v>
      </c>
      <c r="BV1839" s="82" t="s">
        <v>28742</v>
      </c>
      <c r="BW1839" s="82">
        <v>4744</v>
      </c>
      <c r="BX1839" s="82" t="s">
        <v>36487</v>
      </c>
      <c r="BY1839" s="82" t="str">
        <f t="shared" si="119"/>
        <v>E1EW</v>
      </c>
    </row>
    <row r="1840" spans="20:77" ht="13.5" customHeight="1">
      <c r="T1840" s="82" t="s">
        <v>28714</v>
      </c>
      <c r="U1840" s="82">
        <v>4745</v>
      </c>
      <c r="V1840" s="82" t="s">
        <v>36488</v>
      </c>
      <c r="W1840" s="82" t="str">
        <f t="shared" si="116"/>
        <v>A1EX</v>
      </c>
      <c r="Y1840" s="82" t="s">
        <v>28846</v>
      </c>
      <c r="AB1840" s="82" t="s">
        <v>28722</v>
      </c>
      <c r="AC1840" s="82">
        <v>4745</v>
      </c>
      <c r="AD1840" s="82" t="s">
        <v>36488</v>
      </c>
      <c r="AE1840" s="82" t="str">
        <f t="shared" si="117"/>
        <v>B1EX</v>
      </c>
      <c r="AX1840" s="82" t="s">
        <v>28728</v>
      </c>
      <c r="AY1840" s="82">
        <v>4745</v>
      </c>
      <c r="AZ1840" s="82" t="s">
        <v>36488</v>
      </c>
      <c r="BA1840" s="82" t="str">
        <f>AX1840&amp;AZ1840</f>
        <v>C1EX</v>
      </c>
      <c r="BK1840" s="82" t="s">
        <v>28735</v>
      </c>
      <c r="BL1840" s="82">
        <v>4745</v>
      </c>
      <c r="BM1840" s="82" t="s">
        <v>36488</v>
      </c>
      <c r="BN1840" s="82" t="str">
        <f t="shared" si="118"/>
        <v>D1EX</v>
      </c>
      <c r="BV1840" s="82" t="s">
        <v>28742</v>
      </c>
      <c r="BW1840" s="82">
        <v>4745</v>
      </c>
      <c r="BX1840" s="82" t="s">
        <v>36488</v>
      </c>
      <c r="BY1840" s="82" t="str">
        <f t="shared" si="119"/>
        <v>E1EX</v>
      </c>
    </row>
    <row r="1841" spans="20:77" ht="13.5" customHeight="1">
      <c r="T1841" s="82" t="s">
        <v>28714</v>
      </c>
      <c r="U1841" s="82">
        <v>4746</v>
      </c>
      <c r="V1841" s="82" t="s">
        <v>36489</v>
      </c>
      <c r="W1841" s="82" t="str">
        <f t="shared" si="116"/>
        <v>A1EY</v>
      </c>
      <c r="Y1841" s="82" t="s">
        <v>28846</v>
      </c>
      <c r="AB1841" s="82" t="s">
        <v>28722</v>
      </c>
      <c r="AC1841" s="82">
        <v>4746</v>
      </c>
      <c r="AD1841" s="82" t="s">
        <v>36489</v>
      </c>
      <c r="AE1841" s="82" t="str">
        <f t="shared" si="117"/>
        <v>B1EY</v>
      </c>
      <c r="AX1841" s="82" t="s">
        <v>28728</v>
      </c>
      <c r="AY1841" s="82">
        <v>4746</v>
      </c>
      <c r="AZ1841" s="82" t="s">
        <v>36489</v>
      </c>
      <c r="BA1841" s="82" t="str">
        <f>AX1841&amp;AZ1841</f>
        <v>C1EY</v>
      </c>
      <c r="BK1841" s="82" t="s">
        <v>28735</v>
      </c>
      <c r="BL1841" s="82">
        <v>4746</v>
      </c>
      <c r="BM1841" s="82" t="s">
        <v>36489</v>
      </c>
      <c r="BN1841" s="82" t="str">
        <f t="shared" si="118"/>
        <v>D1EY</v>
      </c>
      <c r="BV1841" s="82" t="s">
        <v>28742</v>
      </c>
      <c r="BW1841" s="82">
        <v>4746</v>
      </c>
      <c r="BX1841" s="82" t="s">
        <v>36489</v>
      </c>
      <c r="BY1841" s="82" t="str">
        <f t="shared" si="119"/>
        <v>E1EY</v>
      </c>
    </row>
    <row r="1842" spans="20:77" ht="13.5" customHeight="1">
      <c r="T1842" s="82" t="s">
        <v>28714</v>
      </c>
      <c r="U1842" s="82">
        <v>4747</v>
      </c>
      <c r="V1842" s="82" t="s">
        <v>36490</v>
      </c>
      <c r="W1842" s="82" t="str">
        <f t="shared" si="116"/>
        <v>A1EZ</v>
      </c>
      <c r="Y1842" s="82" t="s">
        <v>28846</v>
      </c>
      <c r="AB1842" s="82" t="s">
        <v>28722</v>
      </c>
      <c r="AC1842" s="82">
        <v>4747</v>
      </c>
      <c r="AD1842" s="82" t="s">
        <v>36490</v>
      </c>
      <c r="AE1842" s="82" t="str">
        <f t="shared" si="117"/>
        <v>B1EZ</v>
      </c>
      <c r="AX1842" s="82" t="s">
        <v>28728</v>
      </c>
      <c r="AY1842" s="82">
        <v>4747</v>
      </c>
      <c r="AZ1842" s="82" t="s">
        <v>36490</v>
      </c>
      <c r="BA1842" s="82" t="str">
        <f>AX1842&amp;AZ1842</f>
        <v>C1EZ</v>
      </c>
      <c r="BK1842" s="82" t="s">
        <v>28735</v>
      </c>
      <c r="BL1842" s="82">
        <v>4747</v>
      </c>
      <c r="BM1842" s="82" t="s">
        <v>36490</v>
      </c>
      <c r="BN1842" s="82" t="str">
        <f t="shared" si="118"/>
        <v>D1EZ</v>
      </c>
      <c r="BV1842" s="82" t="s">
        <v>28742</v>
      </c>
      <c r="BW1842" s="82">
        <v>4747</v>
      </c>
      <c r="BX1842" s="82" t="s">
        <v>36490</v>
      </c>
      <c r="BY1842" s="82" t="str">
        <f t="shared" si="119"/>
        <v>E1EZ</v>
      </c>
    </row>
    <row r="1843" spans="20:77" ht="13.5" customHeight="1">
      <c r="T1843" s="82" t="s">
        <v>28714</v>
      </c>
      <c r="U1843" s="82">
        <v>4774</v>
      </c>
      <c r="V1843" s="82" t="s">
        <v>36491</v>
      </c>
      <c r="W1843" s="82" t="str">
        <f t="shared" si="116"/>
        <v>A1F0</v>
      </c>
      <c r="Y1843" s="82" t="s">
        <v>28846</v>
      </c>
      <c r="AB1843" s="82" t="s">
        <v>28722</v>
      </c>
      <c r="AC1843" s="82">
        <v>4774</v>
      </c>
      <c r="AD1843" s="82" t="s">
        <v>36491</v>
      </c>
      <c r="AE1843" s="82" t="str">
        <f t="shared" si="117"/>
        <v>B1F0</v>
      </c>
      <c r="AX1843" s="82" t="s">
        <v>28728</v>
      </c>
      <c r="AY1843" s="82">
        <v>4774</v>
      </c>
      <c r="AZ1843" s="82" t="s">
        <v>36491</v>
      </c>
      <c r="BA1843" s="82" t="str">
        <f>AX1843&amp;AZ1843</f>
        <v>C1F0</v>
      </c>
      <c r="BK1843" s="82" t="s">
        <v>28735</v>
      </c>
      <c r="BL1843" s="82">
        <v>4774</v>
      </c>
      <c r="BM1843" s="82" t="s">
        <v>36491</v>
      </c>
      <c r="BN1843" s="82" t="str">
        <f t="shared" si="118"/>
        <v>D1F0</v>
      </c>
      <c r="BV1843" s="82" t="s">
        <v>28742</v>
      </c>
      <c r="BW1843" s="82">
        <v>4774</v>
      </c>
      <c r="BX1843" s="82" t="s">
        <v>36491</v>
      </c>
      <c r="BY1843" s="82" t="str">
        <f t="shared" si="119"/>
        <v>E1F0</v>
      </c>
    </row>
    <row r="1844" spans="20:77" ht="13.5" customHeight="1">
      <c r="T1844" s="82" t="s">
        <v>28714</v>
      </c>
      <c r="U1844" s="82">
        <v>4775</v>
      </c>
      <c r="V1844" s="82" t="s">
        <v>36492</v>
      </c>
      <c r="W1844" s="82" t="str">
        <f t="shared" si="116"/>
        <v>A1F1</v>
      </c>
      <c r="Y1844" s="82" t="s">
        <v>28846</v>
      </c>
      <c r="AB1844" s="82" t="s">
        <v>28722</v>
      </c>
      <c r="AC1844" s="82">
        <v>4775</v>
      </c>
      <c r="AD1844" s="82" t="s">
        <v>36492</v>
      </c>
      <c r="AE1844" s="82" t="str">
        <f t="shared" si="117"/>
        <v>B1F1</v>
      </c>
      <c r="AX1844" s="82" t="s">
        <v>28728</v>
      </c>
      <c r="AY1844" s="82">
        <v>4775</v>
      </c>
      <c r="AZ1844" s="82" t="s">
        <v>36492</v>
      </c>
      <c r="BA1844" s="82" t="str">
        <f>AX1844&amp;AZ1844</f>
        <v>C1F1</v>
      </c>
      <c r="BK1844" s="82" t="s">
        <v>28735</v>
      </c>
      <c r="BL1844" s="82">
        <v>4775</v>
      </c>
      <c r="BM1844" s="82" t="s">
        <v>36492</v>
      </c>
      <c r="BN1844" s="82" t="str">
        <f t="shared" si="118"/>
        <v>D1F1</v>
      </c>
      <c r="BV1844" s="82" t="s">
        <v>28742</v>
      </c>
      <c r="BW1844" s="82">
        <v>4775</v>
      </c>
      <c r="BX1844" s="82" t="s">
        <v>36492</v>
      </c>
      <c r="BY1844" s="82" t="str">
        <f t="shared" si="119"/>
        <v>E1F1</v>
      </c>
    </row>
    <row r="1845" spans="20:77" ht="13.5" customHeight="1">
      <c r="T1845" s="82" t="s">
        <v>28714</v>
      </c>
      <c r="U1845" s="82">
        <v>4776</v>
      </c>
      <c r="V1845" s="82" t="s">
        <v>36493</v>
      </c>
      <c r="W1845" s="82" t="str">
        <f t="shared" si="116"/>
        <v>A1F2</v>
      </c>
      <c r="Y1845" s="82" t="s">
        <v>28846</v>
      </c>
      <c r="AB1845" s="82" t="s">
        <v>28722</v>
      </c>
      <c r="AC1845" s="82">
        <v>4776</v>
      </c>
      <c r="AD1845" s="82" t="s">
        <v>36493</v>
      </c>
      <c r="AE1845" s="82" t="str">
        <f t="shared" si="117"/>
        <v>B1F2</v>
      </c>
      <c r="AX1845" s="82" t="s">
        <v>28728</v>
      </c>
      <c r="AY1845" s="82">
        <v>4776</v>
      </c>
      <c r="AZ1845" s="82" t="s">
        <v>36493</v>
      </c>
      <c r="BA1845" s="82" t="str">
        <f>AX1845&amp;AZ1845</f>
        <v>C1F2</v>
      </c>
      <c r="BK1845" s="82" t="s">
        <v>28735</v>
      </c>
      <c r="BL1845" s="82">
        <v>4776</v>
      </c>
      <c r="BM1845" s="82" t="s">
        <v>36493</v>
      </c>
      <c r="BN1845" s="82" t="str">
        <f t="shared" si="118"/>
        <v>D1F2</v>
      </c>
      <c r="BV1845" s="82" t="s">
        <v>28742</v>
      </c>
      <c r="BW1845" s="82">
        <v>4776</v>
      </c>
      <c r="BX1845" s="82" t="s">
        <v>36493</v>
      </c>
      <c r="BY1845" s="82" t="str">
        <f t="shared" si="119"/>
        <v>E1F2</v>
      </c>
    </row>
    <row r="1846" spans="20:77" ht="13.5" customHeight="1">
      <c r="T1846" s="82" t="s">
        <v>28714</v>
      </c>
      <c r="U1846" s="82">
        <v>4777</v>
      </c>
      <c r="V1846" s="82" t="s">
        <v>36494</v>
      </c>
      <c r="W1846" s="82" t="str">
        <f t="shared" si="116"/>
        <v>A1F3</v>
      </c>
      <c r="Y1846" s="82" t="s">
        <v>28846</v>
      </c>
      <c r="AB1846" s="82" t="s">
        <v>28722</v>
      </c>
      <c r="AC1846" s="82">
        <v>4777</v>
      </c>
      <c r="AD1846" s="82" t="s">
        <v>36494</v>
      </c>
      <c r="AE1846" s="82" t="str">
        <f t="shared" si="117"/>
        <v>B1F3</v>
      </c>
      <c r="AX1846" s="82" t="s">
        <v>28728</v>
      </c>
      <c r="AY1846" s="82">
        <v>4777</v>
      </c>
      <c r="AZ1846" s="82" t="s">
        <v>36494</v>
      </c>
      <c r="BA1846" s="82" t="str">
        <f>AX1846&amp;AZ1846</f>
        <v>C1F3</v>
      </c>
      <c r="BK1846" s="82" t="s">
        <v>28735</v>
      </c>
      <c r="BL1846" s="82">
        <v>4777</v>
      </c>
      <c r="BM1846" s="82" t="s">
        <v>36494</v>
      </c>
      <c r="BN1846" s="82" t="str">
        <f t="shared" si="118"/>
        <v>D1F3</v>
      </c>
      <c r="BV1846" s="82" t="s">
        <v>28742</v>
      </c>
      <c r="BW1846" s="82">
        <v>4777</v>
      </c>
      <c r="BX1846" s="82" t="s">
        <v>36494</v>
      </c>
      <c r="BY1846" s="82" t="str">
        <f t="shared" si="119"/>
        <v>E1F3</v>
      </c>
    </row>
    <row r="1847" spans="20:77" ht="13.5" customHeight="1">
      <c r="T1847" s="82" t="s">
        <v>28714</v>
      </c>
      <c r="U1847" s="82">
        <v>4778</v>
      </c>
      <c r="V1847" s="82" t="s">
        <v>36495</v>
      </c>
      <c r="W1847" s="82" t="str">
        <f t="shared" si="116"/>
        <v>A1F4</v>
      </c>
      <c r="Y1847" s="82" t="s">
        <v>28846</v>
      </c>
      <c r="AB1847" s="82" t="s">
        <v>28722</v>
      </c>
      <c r="AC1847" s="82">
        <v>4778</v>
      </c>
      <c r="AD1847" s="82" t="s">
        <v>36495</v>
      </c>
      <c r="AE1847" s="82" t="str">
        <f t="shared" si="117"/>
        <v>B1F4</v>
      </c>
      <c r="AX1847" s="82" t="s">
        <v>28728</v>
      </c>
      <c r="AY1847" s="82">
        <v>4778</v>
      </c>
      <c r="AZ1847" s="82" t="s">
        <v>36495</v>
      </c>
      <c r="BA1847" s="82" t="str">
        <f>AX1847&amp;AZ1847</f>
        <v>C1F4</v>
      </c>
      <c r="BK1847" s="82" t="s">
        <v>28735</v>
      </c>
      <c r="BL1847" s="82">
        <v>4778</v>
      </c>
      <c r="BM1847" s="82" t="s">
        <v>36495</v>
      </c>
      <c r="BN1847" s="82" t="str">
        <f t="shared" si="118"/>
        <v>D1F4</v>
      </c>
      <c r="BV1847" s="82" t="s">
        <v>28742</v>
      </c>
      <c r="BW1847" s="82">
        <v>4778</v>
      </c>
      <c r="BX1847" s="82" t="s">
        <v>36495</v>
      </c>
      <c r="BY1847" s="82" t="str">
        <f t="shared" si="119"/>
        <v>E1F4</v>
      </c>
    </row>
    <row r="1848" spans="20:77" ht="13.5" customHeight="1">
      <c r="T1848" s="82" t="s">
        <v>28714</v>
      </c>
      <c r="U1848" s="82">
        <v>4779</v>
      </c>
      <c r="V1848" s="82" t="s">
        <v>36496</v>
      </c>
      <c r="W1848" s="82" t="str">
        <f t="shared" si="116"/>
        <v>A1F5</v>
      </c>
      <c r="Y1848" s="82" t="s">
        <v>28846</v>
      </c>
      <c r="AB1848" s="82" t="s">
        <v>28722</v>
      </c>
      <c r="AC1848" s="82">
        <v>4779</v>
      </c>
      <c r="AD1848" s="82" t="s">
        <v>36496</v>
      </c>
      <c r="AE1848" s="82" t="str">
        <f t="shared" si="117"/>
        <v>B1F5</v>
      </c>
      <c r="AX1848" s="82" t="s">
        <v>28728</v>
      </c>
      <c r="AY1848" s="82">
        <v>4779</v>
      </c>
      <c r="AZ1848" s="82" t="s">
        <v>36496</v>
      </c>
      <c r="BA1848" s="82" t="str">
        <f>AX1848&amp;AZ1848</f>
        <v>C1F5</v>
      </c>
      <c r="BK1848" s="82" t="s">
        <v>28735</v>
      </c>
      <c r="BL1848" s="82">
        <v>4779</v>
      </c>
      <c r="BM1848" s="82" t="s">
        <v>36496</v>
      </c>
      <c r="BN1848" s="82" t="str">
        <f t="shared" si="118"/>
        <v>D1F5</v>
      </c>
      <c r="BV1848" s="82" t="s">
        <v>28742</v>
      </c>
      <c r="BW1848" s="82">
        <v>4779</v>
      </c>
      <c r="BX1848" s="82" t="s">
        <v>36496</v>
      </c>
      <c r="BY1848" s="82" t="str">
        <f t="shared" si="119"/>
        <v>E1F5</v>
      </c>
    </row>
    <row r="1849" spans="20:77" ht="13.5" customHeight="1">
      <c r="T1849" s="82" t="s">
        <v>28714</v>
      </c>
      <c r="U1849" s="82">
        <v>4780</v>
      </c>
      <c r="V1849" s="82" t="s">
        <v>36497</v>
      </c>
      <c r="W1849" s="82" t="str">
        <f t="shared" si="116"/>
        <v>A1F6</v>
      </c>
      <c r="Y1849" s="82" t="s">
        <v>28846</v>
      </c>
      <c r="AB1849" s="82" t="s">
        <v>28722</v>
      </c>
      <c r="AC1849" s="82">
        <v>4780</v>
      </c>
      <c r="AD1849" s="82" t="s">
        <v>36497</v>
      </c>
      <c r="AE1849" s="82" t="str">
        <f t="shared" si="117"/>
        <v>B1F6</v>
      </c>
      <c r="AX1849" s="82" t="s">
        <v>28728</v>
      </c>
      <c r="AY1849" s="82">
        <v>4780</v>
      </c>
      <c r="AZ1849" s="82" t="s">
        <v>36497</v>
      </c>
      <c r="BA1849" s="82" t="str">
        <f>AX1849&amp;AZ1849</f>
        <v>C1F6</v>
      </c>
      <c r="BK1849" s="82" t="s">
        <v>28735</v>
      </c>
      <c r="BL1849" s="82">
        <v>4780</v>
      </c>
      <c r="BM1849" s="82" t="s">
        <v>36497</v>
      </c>
      <c r="BN1849" s="82" t="str">
        <f t="shared" si="118"/>
        <v>D1F6</v>
      </c>
      <c r="BV1849" s="82" t="s">
        <v>28742</v>
      </c>
      <c r="BW1849" s="82">
        <v>4780</v>
      </c>
      <c r="BX1849" s="82" t="s">
        <v>36497</v>
      </c>
      <c r="BY1849" s="82" t="str">
        <f t="shared" si="119"/>
        <v>E1F6</v>
      </c>
    </row>
    <row r="1850" spans="20:77" ht="13.5" customHeight="1">
      <c r="T1850" s="82" t="s">
        <v>28714</v>
      </c>
      <c r="U1850" s="82">
        <v>4781</v>
      </c>
      <c r="V1850" s="82" t="s">
        <v>36498</v>
      </c>
      <c r="W1850" s="82" t="str">
        <f t="shared" si="116"/>
        <v>A1F7</v>
      </c>
      <c r="Y1850" s="82" t="s">
        <v>28846</v>
      </c>
      <c r="AB1850" s="82" t="s">
        <v>28722</v>
      </c>
      <c r="AC1850" s="82">
        <v>4781</v>
      </c>
      <c r="AD1850" s="82" t="s">
        <v>36498</v>
      </c>
      <c r="AE1850" s="82" t="str">
        <f t="shared" si="117"/>
        <v>B1F7</v>
      </c>
      <c r="AX1850" s="82" t="s">
        <v>28728</v>
      </c>
      <c r="AY1850" s="82">
        <v>4781</v>
      </c>
      <c r="AZ1850" s="82" t="s">
        <v>36498</v>
      </c>
      <c r="BA1850" s="82" t="str">
        <f>AX1850&amp;AZ1850</f>
        <v>C1F7</v>
      </c>
      <c r="BK1850" s="82" t="s">
        <v>28735</v>
      </c>
      <c r="BL1850" s="82">
        <v>4781</v>
      </c>
      <c r="BM1850" s="82" t="s">
        <v>36498</v>
      </c>
      <c r="BN1850" s="82" t="str">
        <f t="shared" si="118"/>
        <v>D1F7</v>
      </c>
      <c r="BV1850" s="82" t="s">
        <v>28742</v>
      </c>
      <c r="BW1850" s="82">
        <v>4781</v>
      </c>
      <c r="BX1850" s="82" t="s">
        <v>36498</v>
      </c>
      <c r="BY1850" s="82" t="str">
        <f t="shared" si="119"/>
        <v>E1F7</v>
      </c>
    </row>
    <row r="1851" spans="20:77" ht="13.5" customHeight="1">
      <c r="T1851" s="82" t="s">
        <v>28714</v>
      </c>
      <c r="U1851" s="82">
        <v>4782</v>
      </c>
      <c r="V1851" s="82" t="s">
        <v>36499</v>
      </c>
      <c r="W1851" s="82" t="str">
        <f t="shared" si="116"/>
        <v>A1F8</v>
      </c>
      <c r="Y1851" s="82" t="s">
        <v>28846</v>
      </c>
      <c r="AB1851" s="82" t="s">
        <v>28722</v>
      </c>
      <c r="AC1851" s="82">
        <v>4782</v>
      </c>
      <c r="AD1851" s="82" t="s">
        <v>36499</v>
      </c>
      <c r="AE1851" s="82" t="str">
        <f t="shared" si="117"/>
        <v>B1F8</v>
      </c>
      <c r="AX1851" s="82" t="s">
        <v>28728</v>
      </c>
      <c r="AY1851" s="82">
        <v>4782</v>
      </c>
      <c r="AZ1851" s="82" t="s">
        <v>36499</v>
      </c>
      <c r="BA1851" s="82" t="str">
        <f>AX1851&amp;AZ1851</f>
        <v>C1F8</v>
      </c>
      <c r="BK1851" s="82" t="s">
        <v>28735</v>
      </c>
      <c r="BL1851" s="82">
        <v>4782</v>
      </c>
      <c r="BM1851" s="82" t="s">
        <v>36499</v>
      </c>
      <c r="BN1851" s="82" t="str">
        <f t="shared" si="118"/>
        <v>D1F8</v>
      </c>
      <c r="BV1851" s="82" t="s">
        <v>28742</v>
      </c>
      <c r="BW1851" s="82">
        <v>4782</v>
      </c>
      <c r="BX1851" s="82" t="s">
        <v>36499</v>
      </c>
      <c r="BY1851" s="82" t="str">
        <f t="shared" si="119"/>
        <v>E1F8</v>
      </c>
    </row>
    <row r="1852" spans="20:77" ht="13.5" customHeight="1">
      <c r="T1852" s="82" t="s">
        <v>28714</v>
      </c>
      <c r="U1852" s="82">
        <v>4783</v>
      </c>
      <c r="V1852" s="82" t="s">
        <v>36500</v>
      </c>
      <c r="W1852" s="82" t="str">
        <f t="shared" si="116"/>
        <v>A1F9</v>
      </c>
      <c r="Y1852" s="82" t="s">
        <v>28846</v>
      </c>
      <c r="AB1852" s="82" t="s">
        <v>28722</v>
      </c>
      <c r="AC1852" s="82">
        <v>4783</v>
      </c>
      <c r="AD1852" s="82" t="s">
        <v>36500</v>
      </c>
      <c r="AE1852" s="82" t="str">
        <f t="shared" si="117"/>
        <v>B1F9</v>
      </c>
      <c r="AX1852" s="82" t="s">
        <v>28728</v>
      </c>
      <c r="AY1852" s="82">
        <v>4783</v>
      </c>
      <c r="AZ1852" s="82" t="s">
        <v>36500</v>
      </c>
      <c r="BA1852" s="82" t="str">
        <f>AX1852&amp;AZ1852</f>
        <v>C1F9</v>
      </c>
      <c r="BK1852" s="82" t="s">
        <v>28735</v>
      </c>
      <c r="BL1852" s="82">
        <v>4783</v>
      </c>
      <c r="BM1852" s="82" t="s">
        <v>36500</v>
      </c>
      <c r="BN1852" s="82" t="str">
        <f t="shared" si="118"/>
        <v>D1F9</v>
      </c>
      <c r="BV1852" s="82" t="s">
        <v>28742</v>
      </c>
      <c r="BW1852" s="82">
        <v>4783</v>
      </c>
      <c r="BX1852" s="82" t="s">
        <v>36500</v>
      </c>
      <c r="BY1852" s="82" t="str">
        <f t="shared" si="119"/>
        <v>E1F9</v>
      </c>
    </row>
    <row r="1853" spans="20:77" ht="13.5" customHeight="1">
      <c r="T1853" s="82" t="s">
        <v>28714</v>
      </c>
      <c r="U1853" s="82">
        <v>4784</v>
      </c>
      <c r="V1853" s="82" t="s">
        <v>36501</v>
      </c>
      <c r="W1853" s="82" t="str">
        <f t="shared" si="116"/>
        <v>A1FA</v>
      </c>
      <c r="Y1853" s="82" t="s">
        <v>28846</v>
      </c>
      <c r="AB1853" s="82" t="s">
        <v>28722</v>
      </c>
      <c r="AC1853" s="82">
        <v>4784</v>
      </c>
      <c r="AD1853" s="82" t="s">
        <v>36501</v>
      </c>
      <c r="AE1853" s="82" t="str">
        <f t="shared" si="117"/>
        <v>B1FA</v>
      </c>
      <c r="AX1853" s="82" t="s">
        <v>28728</v>
      </c>
      <c r="AY1853" s="82">
        <v>4784</v>
      </c>
      <c r="AZ1853" s="82" t="s">
        <v>36501</v>
      </c>
      <c r="BA1853" s="82" t="str">
        <f>AX1853&amp;AZ1853</f>
        <v>C1FA</v>
      </c>
      <c r="BK1853" s="82" t="s">
        <v>28735</v>
      </c>
      <c r="BL1853" s="82">
        <v>4784</v>
      </c>
      <c r="BM1853" s="82" t="s">
        <v>36501</v>
      </c>
      <c r="BN1853" s="82" t="str">
        <f t="shared" si="118"/>
        <v>D1FA</v>
      </c>
      <c r="BV1853" s="82" t="s">
        <v>28742</v>
      </c>
      <c r="BW1853" s="82">
        <v>4784</v>
      </c>
      <c r="BX1853" s="82" t="s">
        <v>36501</v>
      </c>
      <c r="BY1853" s="82" t="str">
        <f t="shared" si="119"/>
        <v>E1FA</v>
      </c>
    </row>
    <row r="1854" spans="20:77" ht="13.5" customHeight="1">
      <c r="T1854" s="82" t="s">
        <v>28714</v>
      </c>
      <c r="U1854" s="82">
        <v>4785</v>
      </c>
      <c r="V1854" s="82" t="s">
        <v>36502</v>
      </c>
      <c r="W1854" s="82" t="str">
        <f t="shared" si="116"/>
        <v>A1FB</v>
      </c>
      <c r="Y1854" s="82" t="s">
        <v>28846</v>
      </c>
      <c r="AB1854" s="82" t="s">
        <v>28722</v>
      </c>
      <c r="AC1854" s="82">
        <v>4785</v>
      </c>
      <c r="AD1854" s="82" t="s">
        <v>36502</v>
      </c>
      <c r="AE1854" s="82" t="str">
        <f t="shared" si="117"/>
        <v>B1FB</v>
      </c>
      <c r="AX1854" s="82" t="s">
        <v>28728</v>
      </c>
      <c r="AY1854" s="82">
        <v>4785</v>
      </c>
      <c r="AZ1854" s="82" t="s">
        <v>36502</v>
      </c>
      <c r="BA1854" s="82" t="str">
        <f>AX1854&amp;AZ1854</f>
        <v>C1FB</v>
      </c>
      <c r="BK1854" s="82" t="s">
        <v>28735</v>
      </c>
      <c r="BL1854" s="82">
        <v>4785</v>
      </c>
      <c r="BM1854" s="82" t="s">
        <v>36502</v>
      </c>
      <c r="BN1854" s="82" t="str">
        <f t="shared" si="118"/>
        <v>D1FB</v>
      </c>
      <c r="BV1854" s="82" t="s">
        <v>28742</v>
      </c>
      <c r="BW1854" s="82">
        <v>4785</v>
      </c>
      <c r="BX1854" s="82" t="s">
        <v>36502</v>
      </c>
      <c r="BY1854" s="82" t="str">
        <f t="shared" si="119"/>
        <v>E1FB</v>
      </c>
    </row>
    <row r="1855" spans="20:77" ht="13.5" customHeight="1">
      <c r="T1855" s="82" t="s">
        <v>28714</v>
      </c>
      <c r="U1855" s="82">
        <v>4786</v>
      </c>
      <c r="V1855" s="82" t="s">
        <v>36503</v>
      </c>
      <c r="W1855" s="82" t="str">
        <f t="shared" si="116"/>
        <v>A1FC</v>
      </c>
      <c r="Y1855" s="82" t="s">
        <v>28846</v>
      </c>
      <c r="AB1855" s="82" t="s">
        <v>28722</v>
      </c>
      <c r="AC1855" s="82">
        <v>4786</v>
      </c>
      <c r="AD1855" s="82" t="s">
        <v>36503</v>
      </c>
      <c r="AE1855" s="82" t="str">
        <f t="shared" si="117"/>
        <v>B1FC</v>
      </c>
      <c r="AX1855" s="82" t="s">
        <v>28728</v>
      </c>
      <c r="AY1855" s="82">
        <v>4786</v>
      </c>
      <c r="AZ1855" s="82" t="s">
        <v>36503</v>
      </c>
      <c r="BA1855" s="82" t="str">
        <f>AX1855&amp;AZ1855</f>
        <v>C1FC</v>
      </c>
      <c r="BK1855" s="82" t="s">
        <v>28735</v>
      </c>
      <c r="BL1855" s="82">
        <v>4786</v>
      </c>
      <c r="BM1855" s="82" t="s">
        <v>36503</v>
      </c>
      <c r="BN1855" s="82" t="str">
        <f t="shared" si="118"/>
        <v>D1FC</v>
      </c>
      <c r="BV1855" s="82" t="s">
        <v>28742</v>
      </c>
      <c r="BW1855" s="82">
        <v>4786</v>
      </c>
      <c r="BX1855" s="82" t="s">
        <v>36503</v>
      </c>
      <c r="BY1855" s="82" t="str">
        <f t="shared" si="119"/>
        <v>E1FC</v>
      </c>
    </row>
    <row r="1856" spans="20:77" ht="13.5" customHeight="1">
      <c r="T1856" s="82" t="s">
        <v>28714</v>
      </c>
      <c r="U1856" s="82">
        <v>4787</v>
      </c>
      <c r="V1856" s="82" t="s">
        <v>36504</v>
      </c>
      <c r="W1856" s="82" t="str">
        <f t="shared" si="116"/>
        <v>A1FD</v>
      </c>
      <c r="Y1856" s="82" t="s">
        <v>28846</v>
      </c>
      <c r="AB1856" s="82" t="s">
        <v>28722</v>
      </c>
      <c r="AC1856" s="82">
        <v>4787</v>
      </c>
      <c r="AD1856" s="82" t="s">
        <v>36504</v>
      </c>
      <c r="AE1856" s="82" t="str">
        <f t="shared" si="117"/>
        <v>B1FD</v>
      </c>
      <c r="AX1856" s="82" t="s">
        <v>28728</v>
      </c>
      <c r="AY1856" s="82">
        <v>4787</v>
      </c>
      <c r="AZ1856" s="82" t="s">
        <v>36504</v>
      </c>
      <c r="BA1856" s="82" t="str">
        <f>AX1856&amp;AZ1856</f>
        <v>C1FD</v>
      </c>
      <c r="BK1856" s="82" t="s">
        <v>28735</v>
      </c>
      <c r="BL1856" s="82">
        <v>4787</v>
      </c>
      <c r="BM1856" s="82" t="s">
        <v>36504</v>
      </c>
      <c r="BN1856" s="82" t="str">
        <f t="shared" si="118"/>
        <v>D1FD</v>
      </c>
      <c r="BV1856" s="82" t="s">
        <v>28742</v>
      </c>
      <c r="BW1856" s="82">
        <v>4787</v>
      </c>
      <c r="BX1856" s="82" t="s">
        <v>36504</v>
      </c>
      <c r="BY1856" s="82" t="str">
        <f t="shared" si="119"/>
        <v>E1FD</v>
      </c>
    </row>
    <row r="1857" spans="20:77" ht="13.5" customHeight="1">
      <c r="T1857" s="82" t="s">
        <v>28714</v>
      </c>
      <c r="U1857" s="82">
        <v>4788</v>
      </c>
      <c r="V1857" s="82" t="s">
        <v>36505</v>
      </c>
      <c r="W1857" s="82" t="str">
        <f t="shared" si="116"/>
        <v>A1FE</v>
      </c>
      <c r="Y1857" s="82" t="s">
        <v>28846</v>
      </c>
      <c r="AB1857" s="82" t="s">
        <v>28722</v>
      </c>
      <c r="AC1857" s="82">
        <v>4788</v>
      </c>
      <c r="AD1857" s="82" t="s">
        <v>36505</v>
      </c>
      <c r="AE1857" s="82" t="str">
        <f t="shared" si="117"/>
        <v>B1FE</v>
      </c>
      <c r="AX1857" s="82" t="s">
        <v>28728</v>
      </c>
      <c r="AY1857" s="82">
        <v>4788</v>
      </c>
      <c r="AZ1857" s="82" t="s">
        <v>36505</v>
      </c>
      <c r="BA1857" s="82" t="str">
        <f>AX1857&amp;AZ1857</f>
        <v>C1FE</v>
      </c>
      <c r="BK1857" s="82" t="s">
        <v>28735</v>
      </c>
      <c r="BL1857" s="82">
        <v>4788</v>
      </c>
      <c r="BM1857" s="82" t="s">
        <v>36505</v>
      </c>
      <c r="BN1857" s="82" t="str">
        <f t="shared" si="118"/>
        <v>D1FE</v>
      </c>
      <c r="BV1857" s="82" t="s">
        <v>28742</v>
      </c>
      <c r="BW1857" s="82">
        <v>4788</v>
      </c>
      <c r="BX1857" s="82" t="s">
        <v>36505</v>
      </c>
      <c r="BY1857" s="82" t="str">
        <f t="shared" si="119"/>
        <v>E1FE</v>
      </c>
    </row>
    <row r="1858" spans="20:77" ht="13.5" customHeight="1">
      <c r="T1858" s="82" t="s">
        <v>28714</v>
      </c>
      <c r="U1858" s="82">
        <v>4789</v>
      </c>
      <c r="V1858" s="82" t="s">
        <v>36506</v>
      </c>
      <c r="W1858" s="82" t="str">
        <f t="shared" si="116"/>
        <v>A1FF</v>
      </c>
      <c r="Y1858" s="82" t="s">
        <v>28846</v>
      </c>
      <c r="AB1858" s="82" t="s">
        <v>28722</v>
      </c>
      <c r="AC1858" s="82">
        <v>4789</v>
      </c>
      <c r="AD1858" s="82" t="s">
        <v>36506</v>
      </c>
      <c r="AE1858" s="82" t="str">
        <f t="shared" si="117"/>
        <v>B1FF</v>
      </c>
      <c r="AX1858" s="82" t="s">
        <v>28728</v>
      </c>
      <c r="AY1858" s="82">
        <v>4789</v>
      </c>
      <c r="AZ1858" s="82" t="s">
        <v>36506</v>
      </c>
      <c r="BA1858" s="82" t="str">
        <f>AX1858&amp;AZ1858</f>
        <v>C1FF</v>
      </c>
      <c r="BK1858" s="82" t="s">
        <v>28735</v>
      </c>
      <c r="BL1858" s="82">
        <v>4789</v>
      </c>
      <c r="BM1858" s="82" t="s">
        <v>36506</v>
      </c>
      <c r="BN1858" s="82" t="str">
        <f t="shared" si="118"/>
        <v>D1FF</v>
      </c>
      <c r="BV1858" s="82" t="s">
        <v>28742</v>
      </c>
      <c r="BW1858" s="82">
        <v>4789</v>
      </c>
      <c r="BX1858" s="82" t="s">
        <v>36506</v>
      </c>
      <c r="BY1858" s="82" t="str">
        <f t="shared" si="119"/>
        <v>E1FF</v>
      </c>
    </row>
    <row r="1859" spans="20:77" ht="13.5" customHeight="1">
      <c r="T1859" s="82" t="s">
        <v>28714</v>
      </c>
      <c r="U1859" s="82">
        <v>4790</v>
      </c>
      <c r="V1859" s="82" t="s">
        <v>36507</v>
      </c>
      <c r="W1859" s="82" t="str">
        <f t="shared" si="116"/>
        <v>A1FG</v>
      </c>
      <c r="Y1859" s="82" t="s">
        <v>28846</v>
      </c>
      <c r="AB1859" s="82" t="s">
        <v>28722</v>
      </c>
      <c r="AC1859" s="82">
        <v>4790</v>
      </c>
      <c r="AD1859" s="82" t="s">
        <v>36507</v>
      </c>
      <c r="AE1859" s="82" t="str">
        <f t="shared" si="117"/>
        <v>B1FG</v>
      </c>
      <c r="AX1859" s="82" t="s">
        <v>28728</v>
      </c>
      <c r="AY1859" s="82">
        <v>4790</v>
      </c>
      <c r="AZ1859" s="82" t="s">
        <v>36507</v>
      </c>
      <c r="BA1859" s="82" t="str">
        <f>AX1859&amp;AZ1859</f>
        <v>C1FG</v>
      </c>
      <c r="BK1859" s="82" t="s">
        <v>28735</v>
      </c>
      <c r="BL1859" s="82">
        <v>4790</v>
      </c>
      <c r="BM1859" s="82" t="s">
        <v>36507</v>
      </c>
      <c r="BN1859" s="82" t="str">
        <f t="shared" si="118"/>
        <v>D1FG</v>
      </c>
      <c r="BV1859" s="82" t="s">
        <v>28742</v>
      </c>
      <c r="BW1859" s="82">
        <v>4790</v>
      </c>
      <c r="BX1859" s="82" t="s">
        <v>36507</v>
      </c>
      <c r="BY1859" s="82" t="str">
        <f t="shared" si="119"/>
        <v>E1FG</v>
      </c>
    </row>
    <row r="1860" spans="20:77" ht="13.5" customHeight="1">
      <c r="T1860" s="82" t="s">
        <v>28714</v>
      </c>
      <c r="U1860" s="82">
        <v>4791</v>
      </c>
      <c r="V1860" s="82" t="s">
        <v>36508</v>
      </c>
      <c r="W1860" s="82" t="str">
        <f t="shared" si="116"/>
        <v>A1FH</v>
      </c>
      <c r="Y1860" s="82" t="s">
        <v>28846</v>
      </c>
      <c r="AB1860" s="82" t="s">
        <v>28722</v>
      </c>
      <c r="AC1860" s="82">
        <v>4791</v>
      </c>
      <c r="AD1860" s="82" t="s">
        <v>36508</v>
      </c>
      <c r="AE1860" s="82" t="str">
        <f t="shared" si="117"/>
        <v>B1FH</v>
      </c>
      <c r="AX1860" s="82" t="s">
        <v>28728</v>
      </c>
      <c r="AY1860" s="82">
        <v>4791</v>
      </c>
      <c r="AZ1860" s="82" t="s">
        <v>36508</v>
      </c>
      <c r="BA1860" s="82" t="str">
        <f>AX1860&amp;AZ1860</f>
        <v>C1FH</v>
      </c>
      <c r="BK1860" s="82" t="s">
        <v>28735</v>
      </c>
      <c r="BL1860" s="82">
        <v>4791</v>
      </c>
      <c r="BM1860" s="82" t="s">
        <v>36508</v>
      </c>
      <c r="BN1860" s="82" t="str">
        <f t="shared" si="118"/>
        <v>D1FH</v>
      </c>
      <c r="BV1860" s="82" t="s">
        <v>28742</v>
      </c>
      <c r="BW1860" s="82">
        <v>4791</v>
      </c>
      <c r="BX1860" s="82" t="s">
        <v>36508</v>
      </c>
      <c r="BY1860" s="82" t="str">
        <f t="shared" si="119"/>
        <v>E1FH</v>
      </c>
    </row>
    <row r="1861" spans="20:77" ht="13.5" customHeight="1">
      <c r="T1861" s="82" t="s">
        <v>28714</v>
      </c>
      <c r="U1861" s="82">
        <v>4792</v>
      </c>
      <c r="V1861" s="82" t="s">
        <v>36509</v>
      </c>
      <c r="W1861" s="82" t="str">
        <f t="shared" si="116"/>
        <v>A1FI</v>
      </c>
      <c r="Y1861" s="82" t="s">
        <v>28846</v>
      </c>
      <c r="AB1861" s="82" t="s">
        <v>28722</v>
      </c>
      <c r="AC1861" s="82">
        <v>4792</v>
      </c>
      <c r="AD1861" s="82" t="s">
        <v>36509</v>
      </c>
      <c r="AE1861" s="82" t="str">
        <f t="shared" si="117"/>
        <v>B1FI</v>
      </c>
      <c r="AX1861" s="82" t="s">
        <v>28728</v>
      </c>
      <c r="AY1861" s="82">
        <v>4792</v>
      </c>
      <c r="AZ1861" s="82" t="s">
        <v>36509</v>
      </c>
      <c r="BA1861" s="82" t="str">
        <f>AX1861&amp;AZ1861</f>
        <v>C1FI</v>
      </c>
      <c r="BK1861" s="82" t="s">
        <v>28735</v>
      </c>
      <c r="BL1861" s="82">
        <v>4792</v>
      </c>
      <c r="BM1861" s="82" t="s">
        <v>36509</v>
      </c>
      <c r="BN1861" s="82" t="str">
        <f t="shared" si="118"/>
        <v>D1FI</v>
      </c>
      <c r="BV1861" s="82" t="s">
        <v>28742</v>
      </c>
      <c r="BW1861" s="82">
        <v>4792</v>
      </c>
      <c r="BX1861" s="82" t="s">
        <v>36509</v>
      </c>
      <c r="BY1861" s="82" t="str">
        <f t="shared" si="119"/>
        <v>E1FI</v>
      </c>
    </row>
    <row r="1862" spans="20:77" ht="13.5" customHeight="1">
      <c r="T1862" s="82" t="s">
        <v>28714</v>
      </c>
      <c r="U1862" s="82">
        <v>4793</v>
      </c>
      <c r="V1862" s="82" t="s">
        <v>36510</v>
      </c>
      <c r="W1862" s="82" t="str">
        <f t="shared" si="116"/>
        <v>A1FJ</v>
      </c>
      <c r="Y1862" s="82" t="s">
        <v>28846</v>
      </c>
      <c r="AB1862" s="82" t="s">
        <v>28722</v>
      </c>
      <c r="AC1862" s="82">
        <v>4793</v>
      </c>
      <c r="AD1862" s="82" t="s">
        <v>36510</v>
      </c>
      <c r="AE1862" s="82" t="str">
        <f t="shared" si="117"/>
        <v>B1FJ</v>
      </c>
      <c r="AX1862" s="82" t="s">
        <v>28728</v>
      </c>
      <c r="AY1862" s="82">
        <v>4793</v>
      </c>
      <c r="AZ1862" s="82" t="s">
        <v>36510</v>
      </c>
      <c r="BA1862" s="82" t="str">
        <f>AX1862&amp;AZ1862</f>
        <v>C1FJ</v>
      </c>
      <c r="BK1862" s="82" t="s">
        <v>28735</v>
      </c>
      <c r="BL1862" s="82">
        <v>4793</v>
      </c>
      <c r="BM1862" s="82" t="s">
        <v>36510</v>
      </c>
      <c r="BN1862" s="82" t="str">
        <f t="shared" si="118"/>
        <v>D1FJ</v>
      </c>
      <c r="BV1862" s="82" t="s">
        <v>28742</v>
      </c>
      <c r="BW1862" s="82">
        <v>4793</v>
      </c>
      <c r="BX1862" s="82" t="s">
        <v>36510</v>
      </c>
      <c r="BY1862" s="82" t="str">
        <f t="shared" si="119"/>
        <v>E1FJ</v>
      </c>
    </row>
    <row r="1863" spans="20:77" ht="13.5" customHeight="1">
      <c r="T1863" s="82" t="s">
        <v>28714</v>
      </c>
      <c r="U1863" s="82">
        <v>4794</v>
      </c>
      <c r="V1863" s="82" t="s">
        <v>36511</v>
      </c>
      <c r="W1863" s="82" t="str">
        <f t="shared" si="116"/>
        <v>A1FK</v>
      </c>
      <c r="Y1863" s="82" t="s">
        <v>28846</v>
      </c>
      <c r="AB1863" s="82" t="s">
        <v>28722</v>
      </c>
      <c r="AC1863" s="82">
        <v>4794</v>
      </c>
      <c r="AD1863" s="82" t="s">
        <v>36511</v>
      </c>
      <c r="AE1863" s="82" t="str">
        <f t="shared" si="117"/>
        <v>B1FK</v>
      </c>
      <c r="AX1863" s="82" t="s">
        <v>28728</v>
      </c>
      <c r="AY1863" s="82">
        <v>4794</v>
      </c>
      <c r="AZ1863" s="82" t="s">
        <v>36511</v>
      </c>
      <c r="BA1863" s="82" t="str">
        <f>AX1863&amp;AZ1863</f>
        <v>C1FK</v>
      </c>
      <c r="BK1863" s="82" t="s">
        <v>28735</v>
      </c>
      <c r="BL1863" s="82">
        <v>4794</v>
      </c>
      <c r="BM1863" s="82" t="s">
        <v>36511</v>
      </c>
      <c r="BN1863" s="82" t="str">
        <f t="shared" si="118"/>
        <v>D1FK</v>
      </c>
      <c r="BV1863" s="82" t="s">
        <v>28742</v>
      </c>
      <c r="BW1863" s="82">
        <v>4794</v>
      </c>
      <c r="BX1863" s="82" t="s">
        <v>36511</v>
      </c>
      <c r="BY1863" s="82" t="str">
        <f t="shared" si="119"/>
        <v>E1FK</v>
      </c>
    </row>
    <row r="1864" spans="20:77" ht="13.5" customHeight="1">
      <c r="T1864" s="82" t="s">
        <v>28714</v>
      </c>
      <c r="U1864" s="82">
        <v>4795</v>
      </c>
      <c r="V1864" s="82" t="s">
        <v>36512</v>
      </c>
      <c r="W1864" s="82" t="str">
        <f t="shared" si="116"/>
        <v>A1FL</v>
      </c>
      <c r="Y1864" s="82" t="s">
        <v>28846</v>
      </c>
      <c r="AB1864" s="82" t="s">
        <v>28722</v>
      </c>
      <c r="AC1864" s="82">
        <v>4795</v>
      </c>
      <c r="AD1864" s="82" t="s">
        <v>36512</v>
      </c>
      <c r="AE1864" s="82" t="str">
        <f t="shared" si="117"/>
        <v>B1FL</v>
      </c>
      <c r="AX1864" s="82" t="s">
        <v>28728</v>
      </c>
      <c r="AY1864" s="82">
        <v>4795</v>
      </c>
      <c r="AZ1864" s="82" t="s">
        <v>36512</v>
      </c>
      <c r="BA1864" s="82" t="str">
        <f>AX1864&amp;AZ1864</f>
        <v>C1FL</v>
      </c>
      <c r="BK1864" s="82" t="s">
        <v>28735</v>
      </c>
      <c r="BL1864" s="82">
        <v>4795</v>
      </c>
      <c r="BM1864" s="82" t="s">
        <v>36512</v>
      </c>
      <c r="BN1864" s="82" t="str">
        <f t="shared" si="118"/>
        <v>D1FL</v>
      </c>
      <c r="BV1864" s="82" t="s">
        <v>28742</v>
      </c>
      <c r="BW1864" s="82">
        <v>4795</v>
      </c>
      <c r="BX1864" s="82" t="s">
        <v>36512</v>
      </c>
      <c r="BY1864" s="82" t="str">
        <f t="shared" si="119"/>
        <v>E1FL</v>
      </c>
    </row>
    <row r="1865" spans="20:77" ht="13.5" customHeight="1">
      <c r="T1865" s="82" t="s">
        <v>28714</v>
      </c>
      <c r="U1865" s="82">
        <v>4796</v>
      </c>
      <c r="V1865" s="82" t="s">
        <v>36513</v>
      </c>
      <c r="W1865" s="82" t="str">
        <f t="shared" ref="W1865:W1928" si="120">T1865&amp;V1865</f>
        <v>A1FM</v>
      </c>
      <c r="Y1865" s="82" t="s">
        <v>28846</v>
      </c>
      <c r="AB1865" s="82" t="s">
        <v>28722</v>
      </c>
      <c r="AC1865" s="82">
        <v>4796</v>
      </c>
      <c r="AD1865" s="82" t="s">
        <v>36513</v>
      </c>
      <c r="AE1865" s="82" t="str">
        <f t="shared" ref="AE1865:AE1928" si="121">AB1865&amp;AD1865</f>
        <v>B1FM</v>
      </c>
      <c r="AX1865" s="82" t="s">
        <v>28728</v>
      </c>
      <c r="AY1865" s="82">
        <v>4796</v>
      </c>
      <c r="AZ1865" s="82" t="s">
        <v>36513</v>
      </c>
      <c r="BA1865" s="82" t="str">
        <f>AX1865&amp;AZ1865</f>
        <v>C1FM</v>
      </c>
      <c r="BK1865" s="82" t="s">
        <v>28735</v>
      </c>
      <c r="BL1865" s="82">
        <v>4796</v>
      </c>
      <c r="BM1865" s="82" t="s">
        <v>36513</v>
      </c>
      <c r="BN1865" s="82" t="str">
        <f t="shared" ref="BN1865:BN1928" si="122">BK1865&amp;BM1865</f>
        <v>D1FM</v>
      </c>
      <c r="BV1865" s="82" t="s">
        <v>28742</v>
      </c>
      <c r="BW1865" s="82">
        <v>4796</v>
      </c>
      <c r="BX1865" s="82" t="s">
        <v>36513</v>
      </c>
      <c r="BY1865" s="82" t="str">
        <f t="shared" ref="BY1865:BY1928" si="123">BV1865&amp;BX1865</f>
        <v>E1FM</v>
      </c>
    </row>
    <row r="1866" spans="20:77" ht="13.5" customHeight="1">
      <c r="T1866" s="82" t="s">
        <v>28714</v>
      </c>
      <c r="U1866" s="82">
        <v>4797</v>
      </c>
      <c r="V1866" s="82" t="s">
        <v>36514</v>
      </c>
      <c r="W1866" s="82" t="str">
        <f t="shared" si="120"/>
        <v>A1FN</v>
      </c>
      <c r="Y1866" s="82" t="s">
        <v>28846</v>
      </c>
      <c r="AB1866" s="82" t="s">
        <v>28722</v>
      </c>
      <c r="AC1866" s="82">
        <v>4797</v>
      </c>
      <c r="AD1866" s="82" t="s">
        <v>36514</v>
      </c>
      <c r="AE1866" s="82" t="str">
        <f t="shared" si="121"/>
        <v>B1FN</v>
      </c>
      <c r="AX1866" s="82" t="s">
        <v>28728</v>
      </c>
      <c r="AY1866" s="82">
        <v>4797</v>
      </c>
      <c r="AZ1866" s="82" t="s">
        <v>36514</v>
      </c>
      <c r="BA1866" s="82" t="str">
        <f>AX1866&amp;AZ1866</f>
        <v>C1FN</v>
      </c>
      <c r="BK1866" s="82" t="s">
        <v>28735</v>
      </c>
      <c r="BL1866" s="82">
        <v>4797</v>
      </c>
      <c r="BM1866" s="82" t="s">
        <v>36514</v>
      </c>
      <c r="BN1866" s="82" t="str">
        <f t="shared" si="122"/>
        <v>D1FN</v>
      </c>
      <c r="BV1866" s="82" t="s">
        <v>28742</v>
      </c>
      <c r="BW1866" s="82">
        <v>4797</v>
      </c>
      <c r="BX1866" s="82" t="s">
        <v>36514</v>
      </c>
      <c r="BY1866" s="82" t="str">
        <f t="shared" si="123"/>
        <v>E1FN</v>
      </c>
    </row>
    <row r="1867" spans="20:77" ht="13.5" customHeight="1">
      <c r="T1867" s="82" t="s">
        <v>28714</v>
      </c>
      <c r="U1867" s="82">
        <v>4798</v>
      </c>
      <c r="V1867" s="82" t="s">
        <v>36515</v>
      </c>
      <c r="W1867" s="82" t="str">
        <f t="shared" si="120"/>
        <v>A1FO</v>
      </c>
      <c r="Y1867" s="82" t="s">
        <v>28846</v>
      </c>
      <c r="AB1867" s="82" t="s">
        <v>28722</v>
      </c>
      <c r="AC1867" s="82">
        <v>4798</v>
      </c>
      <c r="AD1867" s="82" t="s">
        <v>36515</v>
      </c>
      <c r="AE1867" s="82" t="str">
        <f t="shared" si="121"/>
        <v>B1FO</v>
      </c>
      <c r="AX1867" s="82" t="s">
        <v>28728</v>
      </c>
      <c r="AY1867" s="82">
        <v>4798</v>
      </c>
      <c r="AZ1867" s="82" t="s">
        <v>36515</v>
      </c>
      <c r="BA1867" s="82" t="str">
        <f>AX1867&amp;AZ1867</f>
        <v>C1FO</v>
      </c>
      <c r="BK1867" s="82" t="s">
        <v>28735</v>
      </c>
      <c r="BL1867" s="82">
        <v>4798</v>
      </c>
      <c r="BM1867" s="82" t="s">
        <v>36515</v>
      </c>
      <c r="BN1867" s="82" t="str">
        <f t="shared" si="122"/>
        <v>D1FO</v>
      </c>
      <c r="BV1867" s="82" t="s">
        <v>28742</v>
      </c>
      <c r="BW1867" s="82">
        <v>4798</v>
      </c>
      <c r="BX1867" s="82" t="s">
        <v>36515</v>
      </c>
      <c r="BY1867" s="82" t="str">
        <f t="shared" si="123"/>
        <v>E1FO</v>
      </c>
    </row>
    <row r="1868" spans="20:77" ht="13.5" customHeight="1">
      <c r="T1868" s="82" t="s">
        <v>28714</v>
      </c>
      <c r="U1868" s="82">
        <v>4799</v>
      </c>
      <c r="V1868" s="82" t="s">
        <v>36516</v>
      </c>
      <c r="W1868" s="82" t="str">
        <f t="shared" si="120"/>
        <v>A1FP</v>
      </c>
      <c r="Y1868" s="82" t="s">
        <v>28846</v>
      </c>
      <c r="AB1868" s="82" t="s">
        <v>28722</v>
      </c>
      <c r="AC1868" s="82">
        <v>4799</v>
      </c>
      <c r="AD1868" s="82" t="s">
        <v>36516</v>
      </c>
      <c r="AE1868" s="82" t="str">
        <f t="shared" si="121"/>
        <v>B1FP</v>
      </c>
      <c r="AX1868" s="82" t="s">
        <v>28728</v>
      </c>
      <c r="AY1868" s="82">
        <v>4799</v>
      </c>
      <c r="AZ1868" s="82" t="s">
        <v>36516</v>
      </c>
      <c r="BA1868" s="82" t="str">
        <f>AX1868&amp;AZ1868</f>
        <v>C1FP</v>
      </c>
      <c r="BK1868" s="82" t="s">
        <v>28735</v>
      </c>
      <c r="BL1868" s="82">
        <v>4799</v>
      </c>
      <c r="BM1868" s="82" t="s">
        <v>36516</v>
      </c>
      <c r="BN1868" s="82" t="str">
        <f t="shared" si="122"/>
        <v>D1FP</v>
      </c>
      <c r="BV1868" s="82" t="s">
        <v>28742</v>
      </c>
      <c r="BW1868" s="82">
        <v>4799</v>
      </c>
      <c r="BX1868" s="82" t="s">
        <v>36516</v>
      </c>
      <c r="BY1868" s="82" t="str">
        <f t="shared" si="123"/>
        <v>E1FP</v>
      </c>
    </row>
    <row r="1869" spans="20:77" ht="13.5" customHeight="1">
      <c r="T1869" s="82" t="s">
        <v>28714</v>
      </c>
      <c r="U1869" s="82">
        <v>4800</v>
      </c>
      <c r="V1869" s="82" t="s">
        <v>36517</v>
      </c>
      <c r="W1869" s="82" t="str">
        <f t="shared" si="120"/>
        <v>A1FQ</v>
      </c>
      <c r="Y1869" s="82" t="s">
        <v>28846</v>
      </c>
      <c r="AB1869" s="82" t="s">
        <v>28722</v>
      </c>
      <c r="AC1869" s="82">
        <v>4800</v>
      </c>
      <c r="AD1869" s="82" t="s">
        <v>36517</v>
      </c>
      <c r="AE1869" s="82" t="str">
        <f t="shared" si="121"/>
        <v>B1FQ</v>
      </c>
      <c r="AX1869" s="82" t="s">
        <v>28728</v>
      </c>
      <c r="AY1869" s="82">
        <v>4800</v>
      </c>
      <c r="AZ1869" s="82" t="s">
        <v>36517</v>
      </c>
      <c r="BA1869" s="82" t="str">
        <f>AX1869&amp;AZ1869</f>
        <v>C1FQ</v>
      </c>
      <c r="BK1869" s="82" t="s">
        <v>28735</v>
      </c>
      <c r="BL1869" s="82">
        <v>4800</v>
      </c>
      <c r="BM1869" s="82" t="s">
        <v>36517</v>
      </c>
      <c r="BN1869" s="82" t="str">
        <f t="shared" si="122"/>
        <v>D1FQ</v>
      </c>
      <c r="BV1869" s="82" t="s">
        <v>28742</v>
      </c>
      <c r="BW1869" s="82">
        <v>4800</v>
      </c>
      <c r="BX1869" s="82" t="s">
        <v>36517</v>
      </c>
      <c r="BY1869" s="82" t="str">
        <f t="shared" si="123"/>
        <v>E1FQ</v>
      </c>
    </row>
    <row r="1870" spans="20:77" ht="13.5" customHeight="1">
      <c r="T1870" s="82" t="s">
        <v>28714</v>
      </c>
      <c r="U1870" s="82">
        <v>4801</v>
      </c>
      <c r="V1870" s="82" t="s">
        <v>36518</v>
      </c>
      <c r="W1870" s="82" t="str">
        <f t="shared" si="120"/>
        <v>A1FR</v>
      </c>
      <c r="Y1870" s="82" t="s">
        <v>28846</v>
      </c>
      <c r="AB1870" s="82" t="s">
        <v>28722</v>
      </c>
      <c r="AC1870" s="82">
        <v>4801</v>
      </c>
      <c r="AD1870" s="82" t="s">
        <v>36518</v>
      </c>
      <c r="AE1870" s="82" t="str">
        <f t="shared" si="121"/>
        <v>B1FR</v>
      </c>
      <c r="AX1870" s="82" t="s">
        <v>28728</v>
      </c>
      <c r="AY1870" s="82">
        <v>4801</v>
      </c>
      <c r="AZ1870" s="82" t="s">
        <v>36518</v>
      </c>
      <c r="BA1870" s="82" t="str">
        <f>AX1870&amp;AZ1870</f>
        <v>C1FR</v>
      </c>
      <c r="BK1870" s="82" t="s">
        <v>28735</v>
      </c>
      <c r="BL1870" s="82">
        <v>4801</v>
      </c>
      <c r="BM1870" s="82" t="s">
        <v>36518</v>
      </c>
      <c r="BN1870" s="82" t="str">
        <f t="shared" si="122"/>
        <v>D1FR</v>
      </c>
      <c r="BV1870" s="82" t="s">
        <v>28742</v>
      </c>
      <c r="BW1870" s="82">
        <v>4801</v>
      </c>
      <c r="BX1870" s="82" t="s">
        <v>36518</v>
      </c>
      <c r="BY1870" s="82" t="str">
        <f t="shared" si="123"/>
        <v>E1FR</v>
      </c>
    </row>
    <row r="1871" spans="20:77" ht="13.5" customHeight="1">
      <c r="T1871" s="82" t="s">
        <v>28714</v>
      </c>
      <c r="U1871" s="82">
        <v>4802</v>
      </c>
      <c r="V1871" s="82" t="s">
        <v>36519</v>
      </c>
      <c r="W1871" s="82" t="str">
        <f t="shared" si="120"/>
        <v>A1FS</v>
      </c>
      <c r="Y1871" s="82" t="s">
        <v>28846</v>
      </c>
      <c r="AB1871" s="82" t="s">
        <v>28722</v>
      </c>
      <c r="AC1871" s="82">
        <v>4802</v>
      </c>
      <c r="AD1871" s="82" t="s">
        <v>36519</v>
      </c>
      <c r="AE1871" s="82" t="str">
        <f t="shared" si="121"/>
        <v>B1FS</v>
      </c>
      <c r="AX1871" s="82" t="s">
        <v>28728</v>
      </c>
      <c r="AY1871" s="82">
        <v>4802</v>
      </c>
      <c r="AZ1871" s="82" t="s">
        <v>36519</v>
      </c>
      <c r="BA1871" s="82" t="str">
        <f>AX1871&amp;AZ1871</f>
        <v>C1FS</v>
      </c>
      <c r="BK1871" s="82" t="s">
        <v>28735</v>
      </c>
      <c r="BL1871" s="82">
        <v>4802</v>
      </c>
      <c r="BM1871" s="82" t="s">
        <v>36519</v>
      </c>
      <c r="BN1871" s="82" t="str">
        <f t="shared" si="122"/>
        <v>D1FS</v>
      </c>
      <c r="BV1871" s="82" t="s">
        <v>28742</v>
      </c>
      <c r="BW1871" s="82">
        <v>4802</v>
      </c>
      <c r="BX1871" s="82" t="s">
        <v>36519</v>
      </c>
      <c r="BY1871" s="82" t="str">
        <f t="shared" si="123"/>
        <v>E1FS</v>
      </c>
    </row>
    <row r="1872" spans="20:77" ht="13.5" customHeight="1">
      <c r="T1872" s="82" t="s">
        <v>28714</v>
      </c>
      <c r="U1872" s="82">
        <v>4803</v>
      </c>
      <c r="V1872" s="82" t="s">
        <v>36520</v>
      </c>
      <c r="W1872" s="82" t="str">
        <f t="shared" si="120"/>
        <v>A1FT</v>
      </c>
      <c r="Y1872" s="82" t="s">
        <v>28846</v>
      </c>
      <c r="AB1872" s="82" t="s">
        <v>28722</v>
      </c>
      <c r="AC1872" s="82">
        <v>4803</v>
      </c>
      <c r="AD1872" s="82" t="s">
        <v>36520</v>
      </c>
      <c r="AE1872" s="82" t="str">
        <f t="shared" si="121"/>
        <v>B1FT</v>
      </c>
      <c r="AX1872" s="82" t="s">
        <v>28728</v>
      </c>
      <c r="AY1872" s="82">
        <v>4803</v>
      </c>
      <c r="AZ1872" s="82" t="s">
        <v>36520</v>
      </c>
      <c r="BA1872" s="82" t="str">
        <f>AX1872&amp;AZ1872</f>
        <v>C1FT</v>
      </c>
      <c r="BK1872" s="82" t="s">
        <v>28735</v>
      </c>
      <c r="BL1872" s="82">
        <v>4803</v>
      </c>
      <c r="BM1872" s="82" t="s">
        <v>36520</v>
      </c>
      <c r="BN1872" s="82" t="str">
        <f t="shared" si="122"/>
        <v>D1FT</v>
      </c>
      <c r="BV1872" s="82" t="s">
        <v>28742</v>
      </c>
      <c r="BW1872" s="82">
        <v>4803</v>
      </c>
      <c r="BX1872" s="82" t="s">
        <v>36520</v>
      </c>
      <c r="BY1872" s="82" t="str">
        <f t="shared" si="123"/>
        <v>E1FT</v>
      </c>
    </row>
    <row r="1873" spans="20:77" ht="13.5" customHeight="1">
      <c r="T1873" s="82" t="s">
        <v>28714</v>
      </c>
      <c r="U1873" s="82">
        <v>4804</v>
      </c>
      <c r="V1873" s="82" t="s">
        <v>36521</v>
      </c>
      <c r="W1873" s="82" t="str">
        <f t="shared" si="120"/>
        <v>A1FU</v>
      </c>
      <c r="Y1873" s="82" t="s">
        <v>28846</v>
      </c>
      <c r="AB1873" s="82" t="s">
        <v>28722</v>
      </c>
      <c r="AC1873" s="82">
        <v>4804</v>
      </c>
      <c r="AD1873" s="82" t="s">
        <v>36521</v>
      </c>
      <c r="AE1873" s="82" t="str">
        <f t="shared" si="121"/>
        <v>B1FU</v>
      </c>
      <c r="AX1873" s="82" t="s">
        <v>28728</v>
      </c>
      <c r="AY1873" s="82">
        <v>4804</v>
      </c>
      <c r="AZ1873" s="82" t="s">
        <v>36521</v>
      </c>
      <c r="BA1873" s="82" t="str">
        <f>AX1873&amp;AZ1873</f>
        <v>C1FU</v>
      </c>
      <c r="BK1873" s="82" t="s">
        <v>28735</v>
      </c>
      <c r="BL1873" s="82">
        <v>4804</v>
      </c>
      <c r="BM1873" s="82" t="s">
        <v>36521</v>
      </c>
      <c r="BN1873" s="82" t="str">
        <f t="shared" si="122"/>
        <v>D1FU</v>
      </c>
      <c r="BV1873" s="82" t="s">
        <v>28742</v>
      </c>
      <c r="BW1873" s="82">
        <v>4804</v>
      </c>
      <c r="BX1873" s="82" t="s">
        <v>36521</v>
      </c>
      <c r="BY1873" s="82" t="str">
        <f t="shared" si="123"/>
        <v>E1FU</v>
      </c>
    </row>
    <row r="1874" spans="20:77" ht="13.5" customHeight="1">
      <c r="T1874" s="82" t="s">
        <v>28714</v>
      </c>
      <c r="U1874" s="82">
        <v>4805</v>
      </c>
      <c r="V1874" s="82" t="s">
        <v>36522</v>
      </c>
      <c r="W1874" s="82" t="str">
        <f t="shared" si="120"/>
        <v>A1FV</v>
      </c>
      <c r="Y1874" s="82" t="s">
        <v>28846</v>
      </c>
      <c r="AB1874" s="82" t="s">
        <v>28722</v>
      </c>
      <c r="AC1874" s="82">
        <v>4805</v>
      </c>
      <c r="AD1874" s="82" t="s">
        <v>36522</v>
      </c>
      <c r="AE1874" s="82" t="str">
        <f t="shared" si="121"/>
        <v>B1FV</v>
      </c>
      <c r="AX1874" s="82" t="s">
        <v>28728</v>
      </c>
      <c r="AY1874" s="82">
        <v>4805</v>
      </c>
      <c r="AZ1874" s="82" t="s">
        <v>36522</v>
      </c>
      <c r="BA1874" s="82" t="str">
        <f>AX1874&amp;AZ1874</f>
        <v>C1FV</v>
      </c>
      <c r="BK1874" s="82" t="s">
        <v>28735</v>
      </c>
      <c r="BL1874" s="82">
        <v>4805</v>
      </c>
      <c r="BM1874" s="82" t="s">
        <v>36522</v>
      </c>
      <c r="BN1874" s="82" t="str">
        <f t="shared" si="122"/>
        <v>D1FV</v>
      </c>
      <c r="BV1874" s="82" t="s">
        <v>28742</v>
      </c>
      <c r="BW1874" s="82">
        <v>4805</v>
      </c>
      <c r="BX1874" s="82" t="s">
        <v>36522</v>
      </c>
      <c r="BY1874" s="82" t="str">
        <f t="shared" si="123"/>
        <v>E1FV</v>
      </c>
    </row>
    <row r="1875" spans="20:77" ht="13.5" customHeight="1">
      <c r="T1875" s="82" t="s">
        <v>28714</v>
      </c>
      <c r="U1875" s="82">
        <v>4806</v>
      </c>
      <c r="V1875" s="82" t="s">
        <v>36523</v>
      </c>
      <c r="W1875" s="82" t="str">
        <f t="shared" si="120"/>
        <v>A1FW</v>
      </c>
      <c r="Y1875" s="82" t="s">
        <v>28846</v>
      </c>
      <c r="AB1875" s="82" t="s">
        <v>28722</v>
      </c>
      <c r="AC1875" s="82">
        <v>4806</v>
      </c>
      <c r="AD1875" s="82" t="s">
        <v>36523</v>
      </c>
      <c r="AE1875" s="82" t="str">
        <f t="shared" si="121"/>
        <v>B1FW</v>
      </c>
      <c r="AX1875" s="82" t="s">
        <v>28728</v>
      </c>
      <c r="AY1875" s="82">
        <v>4806</v>
      </c>
      <c r="AZ1875" s="82" t="s">
        <v>36523</v>
      </c>
      <c r="BA1875" s="82" t="str">
        <f>AX1875&amp;AZ1875</f>
        <v>C1FW</v>
      </c>
      <c r="BK1875" s="82" t="s">
        <v>28735</v>
      </c>
      <c r="BL1875" s="82">
        <v>4806</v>
      </c>
      <c r="BM1875" s="82" t="s">
        <v>36523</v>
      </c>
      <c r="BN1875" s="82" t="str">
        <f t="shared" si="122"/>
        <v>D1FW</v>
      </c>
      <c r="BV1875" s="82" t="s">
        <v>28742</v>
      </c>
      <c r="BW1875" s="82">
        <v>4806</v>
      </c>
      <c r="BX1875" s="82" t="s">
        <v>36523</v>
      </c>
      <c r="BY1875" s="82" t="str">
        <f t="shared" si="123"/>
        <v>E1FW</v>
      </c>
    </row>
    <row r="1876" spans="20:77" ht="13.5" customHeight="1">
      <c r="T1876" s="82" t="s">
        <v>28714</v>
      </c>
      <c r="U1876" s="82">
        <v>4807</v>
      </c>
      <c r="V1876" s="82" t="s">
        <v>36524</v>
      </c>
      <c r="W1876" s="82" t="str">
        <f t="shared" si="120"/>
        <v>A1FX</v>
      </c>
      <c r="Y1876" s="82" t="s">
        <v>28846</v>
      </c>
      <c r="AB1876" s="82" t="s">
        <v>28722</v>
      </c>
      <c r="AC1876" s="82">
        <v>4807</v>
      </c>
      <c r="AD1876" s="82" t="s">
        <v>36524</v>
      </c>
      <c r="AE1876" s="82" t="str">
        <f t="shared" si="121"/>
        <v>B1FX</v>
      </c>
      <c r="AX1876" s="82" t="s">
        <v>28728</v>
      </c>
      <c r="AY1876" s="82">
        <v>4807</v>
      </c>
      <c r="AZ1876" s="82" t="s">
        <v>36524</v>
      </c>
      <c r="BA1876" s="82" t="str">
        <f>AX1876&amp;AZ1876</f>
        <v>C1FX</v>
      </c>
      <c r="BK1876" s="82" t="s">
        <v>28735</v>
      </c>
      <c r="BL1876" s="82">
        <v>4807</v>
      </c>
      <c r="BM1876" s="82" t="s">
        <v>36524</v>
      </c>
      <c r="BN1876" s="82" t="str">
        <f t="shared" si="122"/>
        <v>D1FX</v>
      </c>
      <c r="BV1876" s="82" t="s">
        <v>28742</v>
      </c>
      <c r="BW1876" s="82">
        <v>4807</v>
      </c>
      <c r="BX1876" s="82" t="s">
        <v>36524</v>
      </c>
      <c r="BY1876" s="82" t="str">
        <f t="shared" si="123"/>
        <v>E1FX</v>
      </c>
    </row>
    <row r="1877" spans="20:77" ht="13.5" customHeight="1">
      <c r="T1877" s="82" t="s">
        <v>28714</v>
      </c>
      <c r="U1877" s="82">
        <v>4808</v>
      </c>
      <c r="V1877" s="82" t="s">
        <v>36525</v>
      </c>
      <c r="W1877" s="82" t="str">
        <f t="shared" si="120"/>
        <v>A1FY</v>
      </c>
      <c r="Y1877" s="82" t="s">
        <v>28846</v>
      </c>
      <c r="AB1877" s="82" t="s">
        <v>28722</v>
      </c>
      <c r="AC1877" s="82">
        <v>4808</v>
      </c>
      <c r="AD1877" s="82" t="s">
        <v>36525</v>
      </c>
      <c r="AE1877" s="82" t="str">
        <f t="shared" si="121"/>
        <v>B1FY</v>
      </c>
      <c r="AX1877" s="82" t="s">
        <v>28728</v>
      </c>
      <c r="AY1877" s="82">
        <v>4808</v>
      </c>
      <c r="AZ1877" s="82" t="s">
        <v>36525</v>
      </c>
      <c r="BA1877" s="82" t="str">
        <f>AX1877&amp;AZ1877</f>
        <v>C1FY</v>
      </c>
      <c r="BK1877" s="82" t="s">
        <v>28735</v>
      </c>
      <c r="BL1877" s="82">
        <v>4808</v>
      </c>
      <c r="BM1877" s="82" t="s">
        <v>36525</v>
      </c>
      <c r="BN1877" s="82" t="str">
        <f t="shared" si="122"/>
        <v>D1FY</v>
      </c>
      <c r="BV1877" s="82" t="s">
        <v>28742</v>
      </c>
      <c r="BW1877" s="82">
        <v>4808</v>
      </c>
      <c r="BX1877" s="82" t="s">
        <v>36525</v>
      </c>
      <c r="BY1877" s="82" t="str">
        <f t="shared" si="123"/>
        <v>E1FY</v>
      </c>
    </row>
    <row r="1878" spans="20:77" ht="13.5" customHeight="1">
      <c r="T1878" s="82" t="s">
        <v>28714</v>
      </c>
      <c r="U1878" s="82">
        <v>4809</v>
      </c>
      <c r="V1878" s="82" t="s">
        <v>36526</v>
      </c>
      <c r="W1878" s="82" t="str">
        <f t="shared" si="120"/>
        <v>A1FZ</v>
      </c>
      <c r="Y1878" s="82" t="s">
        <v>28846</v>
      </c>
      <c r="AB1878" s="82" t="s">
        <v>28722</v>
      </c>
      <c r="AC1878" s="82">
        <v>4809</v>
      </c>
      <c r="AD1878" s="82" t="s">
        <v>36526</v>
      </c>
      <c r="AE1878" s="82" t="str">
        <f t="shared" si="121"/>
        <v>B1FZ</v>
      </c>
      <c r="AX1878" s="82" t="s">
        <v>28728</v>
      </c>
      <c r="AY1878" s="82">
        <v>4809</v>
      </c>
      <c r="AZ1878" s="82" t="s">
        <v>36526</v>
      </c>
      <c r="BA1878" s="82" t="str">
        <f>AX1878&amp;AZ1878</f>
        <v>C1FZ</v>
      </c>
      <c r="BK1878" s="82" t="s">
        <v>28735</v>
      </c>
      <c r="BL1878" s="82">
        <v>4809</v>
      </c>
      <c r="BM1878" s="82" t="s">
        <v>36526</v>
      </c>
      <c r="BN1878" s="82" t="str">
        <f t="shared" si="122"/>
        <v>D1FZ</v>
      </c>
      <c r="BV1878" s="82" t="s">
        <v>28742</v>
      </c>
      <c r="BW1878" s="82">
        <v>4809</v>
      </c>
      <c r="BX1878" s="82" t="s">
        <v>36526</v>
      </c>
      <c r="BY1878" s="82" t="str">
        <f t="shared" si="123"/>
        <v>E1FZ</v>
      </c>
    </row>
    <row r="1879" spans="20:77" ht="13.5" customHeight="1">
      <c r="T1879" s="82" t="s">
        <v>28714</v>
      </c>
      <c r="U1879" s="82">
        <v>4836</v>
      </c>
      <c r="V1879" s="82" t="s">
        <v>36527</v>
      </c>
      <c r="W1879" s="82" t="str">
        <f t="shared" si="120"/>
        <v>A1G0</v>
      </c>
      <c r="Y1879" s="82" t="s">
        <v>28846</v>
      </c>
      <c r="AB1879" s="82" t="s">
        <v>28722</v>
      </c>
      <c r="AC1879" s="82">
        <v>4836</v>
      </c>
      <c r="AD1879" s="82" t="s">
        <v>36527</v>
      </c>
      <c r="AE1879" s="82" t="str">
        <f t="shared" si="121"/>
        <v>B1G0</v>
      </c>
      <c r="AX1879" s="82" t="s">
        <v>28728</v>
      </c>
      <c r="AY1879" s="82">
        <v>4836</v>
      </c>
      <c r="AZ1879" s="82" t="s">
        <v>36527</v>
      </c>
      <c r="BA1879" s="82" t="str">
        <f>AX1879&amp;AZ1879</f>
        <v>C1G0</v>
      </c>
      <c r="BK1879" s="82" t="s">
        <v>28735</v>
      </c>
      <c r="BL1879" s="82">
        <v>4836</v>
      </c>
      <c r="BM1879" s="82" t="s">
        <v>36527</v>
      </c>
      <c r="BN1879" s="82" t="str">
        <f t="shared" si="122"/>
        <v>D1G0</v>
      </c>
      <c r="BV1879" s="82" t="s">
        <v>28742</v>
      </c>
      <c r="BW1879" s="82">
        <v>4836</v>
      </c>
      <c r="BX1879" s="82" t="s">
        <v>36527</v>
      </c>
      <c r="BY1879" s="82" t="str">
        <f t="shared" si="123"/>
        <v>E1G0</v>
      </c>
    </row>
    <row r="1880" spans="20:77" ht="13.5" customHeight="1">
      <c r="T1880" s="82" t="s">
        <v>28714</v>
      </c>
      <c r="U1880" s="82">
        <v>4837</v>
      </c>
      <c r="V1880" s="82" t="s">
        <v>36528</v>
      </c>
      <c r="W1880" s="82" t="str">
        <f t="shared" si="120"/>
        <v>A1G1</v>
      </c>
      <c r="Y1880" s="82" t="s">
        <v>28846</v>
      </c>
      <c r="AB1880" s="82" t="s">
        <v>28722</v>
      </c>
      <c r="AC1880" s="82">
        <v>4837</v>
      </c>
      <c r="AD1880" s="82" t="s">
        <v>36528</v>
      </c>
      <c r="AE1880" s="82" t="str">
        <f t="shared" si="121"/>
        <v>B1G1</v>
      </c>
      <c r="AX1880" s="82" t="s">
        <v>28728</v>
      </c>
      <c r="AY1880" s="82">
        <v>4837</v>
      </c>
      <c r="AZ1880" s="82" t="s">
        <v>36528</v>
      </c>
      <c r="BA1880" s="82" t="str">
        <f>AX1880&amp;AZ1880</f>
        <v>C1G1</v>
      </c>
      <c r="BK1880" s="82" t="s">
        <v>28735</v>
      </c>
      <c r="BL1880" s="82">
        <v>4837</v>
      </c>
      <c r="BM1880" s="82" t="s">
        <v>36528</v>
      </c>
      <c r="BN1880" s="82" t="str">
        <f t="shared" si="122"/>
        <v>D1G1</v>
      </c>
      <c r="BV1880" s="82" t="s">
        <v>28742</v>
      </c>
      <c r="BW1880" s="82">
        <v>4837</v>
      </c>
      <c r="BX1880" s="82" t="s">
        <v>36528</v>
      </c>
      <c r="BY1880" s="82" t="str">
        <f t="shared" si="123"/>
        <v>E1G1</v>
      </c>
    </row>
    <row r="1881" spans="20:77" ht="13.5" customHeight="1">
      <c r="T1881" s="82" t="s">
        <v>28714</v>
      </c>
      <c r="U1881" s="82">
        <v>4838</v>
      </c>
      <c r="V1881" s="82" t="s">
        <v>36529</v>
      </c>
      <c r="W1881" s="82" t="str">
        <f t="shared" si="120"/>
        <v>A1G2</v>
      </c>
      <c r="Y1881" s="82" t="s">
        <v>28846</v>
      </c>
      <c r="AB1881" s="82" t="s">
        <v>28722</v>
      </c>
      <c r="AC1881" s="82">
        <v>4838</v>
      </c>
      <c r="AD1881" s="82" t="s">
        <v>36529</v>
      </c>
      <c r="AE1881" s="82" t="str">
        <f t="shared" si="121"/>
        <v>B1G2</v>
      </c>
      <c r="AX1881" s="82" t="s">
        <v>28728</v>
      </c>
      <c r="AY1881" s="82">
        <v>4838</v>
      </c>
      <c r="AZ1881" s="82" t="s">
        <v>36529</v>
      </c>
      <c r="BA1881" s="82" t="str">
        <f>AX1881&amp;AZ1881</f>
        <v>C1G2</v>
      </c>
      <c r="BK1881" s="82" t="s">
        <v>28735</v>
      </c>
      <c r="BL1881" s="82">
        <v>4838</v>
      </c>
      <c r="BM1881" s="82" t="s">
        <v>36529</v>
      </c>
      <c r="BN1881" s="82" t="str">
        <f t="shared" si="122"/>
        <v>D1G2</v>
      </c>
      <c r="BV1881" s="82" t="s">
        <v>28742</v>
      </c>
      <c r="BW1881" s="82">
        <v>4838</v>
      </c>
      <c r="BX1881" s="82" t="s">
        <v>36529</v>
      </c>
      <c r="BY1881" s="82" t="str">
        <f t="shared" si="123"/>
        <v>E1G2</v>
      </c>
    </row>
    <row r="1882" spans="20:77" ht="13.5" customHeight="1">
      <c r="T1882" s="82" t="s">
        <v>28714</v>
      </c>
      <c r="U1882" s="82">
        <v>4839</v>
      </c>
      <c r="V1882" s="82" t="s">
        <v>36530</v>
      </c>
      <c r="W1882" s="82" t="str">
        <f t="shared" si="120"/>
        <v>A1G3</v>
      </c>
      <c r="Y1882" s="82" t="s">
        <v>28846</v>
      </c>
      <c r="AB1882" s="82" t="s">
        <v>28722</v>
      </c>
      <c r="AC1882" s="82">
        <v>4839</v>
      </c>
      <c r="AD1882" s="82" t="s">
        <v>36530</v>
      </c>
      <c r="AE1882" s="82" t="str">
        <f t="shared" si="121"/>
        <v>B1G3</v>
      </c>
      <c r="AX1882" s="82" t="s">
        <v>28728</v>
      </c>
      <c r="AY1882" s="82">
        <v>4839</v>
      </c>
      <c r="AZ1882" s="82" t="s">
        <v>36530</v>
      </c>
      <c r="BA1882" s="82" t="str">
        <f>AX1882&amp;AZ1882</f>
        <v>C1G3</v>
      </c>
      <c r="BK1882" s="82" t="s">
        <v>28735</v>
      </c>
      <c r="BL1882" s="82">
        <v>4839</v>
      </c>
      <c r="BM1882" s="82" t="s">
        <v>36530</v>
      </c>
      <c r="BN1882" s="82" t="str">
        <f t="shared" si="122"/>
        <v>D1G3</v>
      </c>
      <c r="BV1882" s="82" t="s">
        <v>28742</v>
      </c>
      <c r="BW1882" s="82">
        <v>4839</v>
      </c>
      <c r="BX1882" s="82" t="s">
        <v>36530</v>
      </c>
      <c r="BY1882" s="82" t="str">
        <f t="shared" si="123"/>
        <v>E1G3</v>
      </c>
    </row>
    <row r="1883" spans="20:77" ht="13.5" customHeight="1">
      <c r="T1883" s="82" t="s">
        <v>28714</v>
      </c>
      <c r="U1883" s="82">
        <v>4840</v>
      </c>
      <c r="V1883" s="82" t="s">
        <v>36531</v>
      </c>
      <c r="W1883" s="82" t="str">
        <f t="shared" si="120"/>
        <v>A1G4</v>
      </c>
      <c r="Y1883" s="82" t="s">
        <v>28846</v>
      </c>
      <c r="AB1883" s="82" t="s">
        <v>28722</v>
      </c>
      <c r="AC1883" s="82">
        <v>4840</v>
      </c>
      <c r="AD1883" s="82" t="s">
        <v>36531</v>
      </c>
      <c r="AE1883" s="82" t="str">
        <f t="shared" si="121"/>
        <v>B1G4</v>
      </c>
      <c r="AX1883" s="82" t="s">
        <v>28728</v>
      </c>
      <c r="AY1883" s="82">
        <v>4840</v>
      </c>
      <c r="AZ1883" s="82" t="s">
        <v>36531</v>
      </c>
      <c r="BA1883" s="82" t="str">
        <f>AX1883&amp;AZ1883</f>
        <v>C1G4</v>
      </c>
      <c r="BK1883" s="82" t="s">
        <v>28735</v>
      </c>
      <c r="BL1883" s="82">
        <v>4840</v>
      </c>
      <c r="BM1883" s="82" t="s">
        <v>36531</v>
      </c>
      <c r="BN1883" s="82" t="str">
        <f t="shared" si="122"/>
        <v>D1G4</v>
      </c>
      <c r="BV1883" s="82" t="s">
        <v>28742</v>
      </c>
      <c r="BW1883" s="82">
        <v>4840</v>
      </c>
      <c r="BX1883" s="82" t="s">
        <v>36531</v>
      </c>
      <c r="BY1883" s="82" t="str">
        <f t="shared" si="123"/>
        <v>E1G4</v>
      </c>
    </row>
    <row r="1884" spans="20:77" ht="13.5" customHeight="1">
      <c r="T1884" s="82" t="s">
        <v>28714</v>
      </c>
      <c r="U1884" s="82">
        <v>4841</v>
      </c>
      <c r="V1884" s="82" t="s">
        <v>36532</v>
      </c>
      <c r="W1884" s="82" t="str">
        <f t="shared" si="120"/>
        <v>A1G5</v>
      </c>
      <c r="Y1884" s="82" t="s">
        <v>28846</v>
      </c>
      <c r="AB1884" s="82" t="s">
        <v>28722</v>
      </c>
      <c r="AC1884" s="82">
        <v>4841</v>
      </c>
      <c r="AD1884" s="82" t="s">
        <v>36532</v>
      </c>
      <c r="AE1884" s="82" t="str">
        <f t="shared" si="121"/>
        <v>B1G5</v>
      </c>
      <c r="AX1884" s="82" t="s">
        <v>28728</v>
      </c>
      <c r="AY1884" s="82">
        <v>4841</v>
      </c>
      <c r="AZ1884" s="82" t="s">
        <v>36532</v>
      </c>
      <c r="BA1884" s="82" t="str">
        <f>AX1884&amp;AZ1884</f>
        <v>C1G5</v>
      </c>
      <c r="BK1884" s="82" t="s">
        <v>28735</v>
      </c>
      <c r="BL1884" s="82">
        <v>4841</v>
      </c>
      <c r="BM1884" s="82" t="s">
        <v>36532</v>
      </c>
      <c r="BN1884" s="82" t="str">
        <f t="shared" si="122"/>
        <v>D1G5</v>
      </c>
      <c r="BV1884" s="82" t="s">
        <v>28742</v>
      </c>
      <c r="BW1884" s="82">
        <v>4841</v>
      </c>
      <c r="BX1884" s="82" t="s">
        <v>36532</v>
      </c>
      <c r="BY1884" s="82" t="str">
        <f t="shared" si="123"/>
        <v>E1G5</v>
      </c>
    </row>
    <row r="1885" spans="20:77" ht="13.5" customHeight="1">
      <c r="T1885" s="82" t="s">
        <v>28714</v>
      </c>
      <c r="U1885" s="82">
        <v>4842</v>
      </c>
      <c r="V1885" s="82" t="s">
        <v>36533</v>
      </c>
      <c r="W1885" s="82" t="str">
        <f t="shared" si="120"/>
        <v>A1G6</v>
      </c>
      <c r="Y1885" s="82" t="s">
        <v>28846</v>
      </c>
      <c r="AB1885" s="82" t="s">
        <v>28722</v>
      </c>
      <c r="AC1885" s="82">
        <v>4842</v>
      </c>
      <c r="AD1885" s="82" t="s">
        <v>36533</v>
      </c>
      <c r="AE1885" s="82" t="str">
        <f t="shared" si="121"/>
        <v>B1G6</v>
      </c>
      <c r="AX1885" s="82" t="s">
        <v>28728</v>
      </c>
      <c r="AY1885" s="82">
        <v>4842</v>
      </c>
      <c r="AZ1885" s="82" t="s">
        <v>36533</v>
      </c>
      <c r="BA1885" s="82" t="str">
        <f>AX1885&amp;AZ1885</f>
        <v>C1G6</v>
      </c>
      <c r="BK1885" s="82" t="s">
        <v>28735</v>
      </c>
      <c r="BL1885" s="82">
        <v>4842</v>
      </c>
      <c r="BM1885" s="82" t="s">
        <v>36533</v>
      </c>
      <c r="BN1885" s="82" t="str">
        <f t="shared" si="122"/>
        <v>D1G6</v>
      </c>
      <c r="BV1885" s="82" t="s">
        <v>28742</v>
      </c>
      <c r="BW1885" s="82">
        <v>4842</v>
      </c>
      <c r="BX1885" s="82" t="s">
        <v>36533</v>
      </c>
      <c r="BY1885" s="82" t="str">
        <f t="shared" si="123"/>
        <v>E1G6</v>
      </c>
    </row>
    <row r="1886" spans="20:77" ht="13.5" customHeight="1">
      <c r="T1886" s="82" t="s">
        <v>28714</v>
      </c>
      <c r="U1886" s="82">
        <v>4843</v>
      </c>
      <c r="V1886" s="82" t="s">
        <v>36534</v>
      </c>
      <c r="W1886" s="82" t="str">
        <f t="shared" si="120"/>
        <v>A1G7</v>
      </c>
      <c r="Y1886" s="82" t="s">
        <v>28846</v>
      </c>
      <c r="AB1886" s="82" t="s">
        <v>28722</v>
      </c>
      <c r="AC1886" s="82">
        <v>4843</v>
      </c>
      <c r="AD1886" s="82" t="s">
        <v>36534</v>
      </c>
      <c r="AE1886" s="82" t="str">
        <f t="shared" si="121"/>
        <v>B1G7</v>
      </c>
      <c r="AX1886" s="82" t="s">
        <v>28728</v>
      </c>
      <c r="AY1886" s="82">
        <v>4843</v>
      </c>
      <c r="AZ1886" s="82" t="s">
        <v>36534</v>
      </c>
      <c r="BA1886" s="82" t="str">
        <f>AX1886&amp;AZ1886</f>
        <v>C1G7</v>
      </c>
      <c r="BK1886" s="82" t="s">
        <v>28735</v>
      </c>
      <c r="BL1886" s="82">
        <v>4843</v>
      </c>
      <c r="BM1886" s="82" t="s">
        <v>36534</v>
      </c>
      <c r="BN1886" s="82" t="str">
        <f t="shared" si="122"/>
        <v>D1G7</v>
      </c>
      <c r="BV1886" s="82" t="s">
        <v>28742</v>
      </c>
      <c r="BW1886" s="82">
        <v>4843</v>
      </c>
      <c r="BX1886" s="82" t="s">
        <v>36534</v>
      </c>
      <c r="BY1886" s="82" t="str">
        <f t="shared" si="123"/>
        <v>E1G7</v>
      </c>
    </row>
    <row r="1887" spans="20:77" ht="13.5" customHeight="1">
      <c r="T1887" s="82" t="s">
        <v>28714</v>
      </c>
      <c r="U1887" s="82">
        <v>4844</v>
      </c>
      <c r="V1887" s="82" t="s">
        <v>36535</v>
      </c>
      <c r="W1887" s="82" t="str">
        <f t="shared" si="120"/>
        <v>A1G8</v>
      </c>
      <c r="Y1887" s="82" t="s">
        <v>28846</v>
      </c>
      <c r="AB1887" s="82" t="s">
        <v>28722</v>
      </c>
      <c r="AC1887" s="82">
        <v>4844</v>
      </c>
      <c r="AD1887" s="82" t="s">
        <v>36535</v>
      </c>
      <c r="AE1887" s="82" t="str">
        <f t="shared" si="121"/>
        <v>B1G8</v>
      </c>
      <c r="AX1887" s="82" t="s">
        <v>28728</v>
      </c>
      <c r="AY1887" s="82">
        <v>4844</v>
      </c>
      <c r="AZ1887" s="82" t="s">
        <v>36535</v>
      </c>
      <c r="BA1887" s="82" t="str">
        <f>AX1887&amp;AZ1887</f>
        <v>C1G8</v>
      </c>
      <c r="BK1887" s="82" t="s">
        <v>28735</v>
      </c>
      <c r="BL1887" s="82">
        <v>4844</v>
      </c>
      <c r="BM1887" s="82" t="s">
        <v>36535</v>
      </c>
      <c r="BN1887" s="82" t="str">
        <f t="shared" si="122"/>
        <v>D1G8</v>
      </c>
      <c r="BV1887" s="82" t="s">
        <v>28742</v>
      </c>
      <c r="BW1887" s="82">
        <v>4844</v>
      </c>
      <c r="BX1887" s="82" t="s">
        <v>36535</v>
      </c>
      <c r="BY1887" s="82" t="str">
        <f t="shared" si="123"/>
        <v>E1G8</v>
      </c>
    </row>
    <row r="1888" spans="20:77" ht="13.5" customHeight="1">
      <c r="T1888" s="82" t="s">
        <v>28714</v>
      </c>
      <c r="U1888" s="82">
        <v>4845</v>
      </c>
      <c r="V1888" s="82" t="s">
        <v>36536</v>
      </c>
      <c r="W1888" s="82" t="str">
        <f t="shared" si="120"/>
        <v>A1G9</v>
      </c>
      <c r="Y1888" s="82" t="s">
        <v>28846</v>
      </c>
      <c r="AB1888" s="82" t="s">
        <v>28722</v>
      </c>
      <c r="AC1888" s="82">
        <v>4845</v>
      </c>
      <c r="AD1888" s="82" t="s">
        <v>36536</v>
      </c>
      <c r="AE1888" s="82" t="str">
        <f t="shared" si="121"/>
        <v>B1G9</v>
      </c>
      <c r="AX1888" s="82" t="s">
        <v>28728</v>
      </c>
      <c r="AY1888" s="82">
        <v>4845</v>
      </c>
      <c r="AZ1888" s="82" t="s">
        <v>36536</v>
      </c>
      <c r="BA1888" s="82" t="str">
        <f>AX1888&amp;AZ1888</f>
        <v>C1G9</v>
      </c>
      <c r="BK1888" s="82" t="s">
        <v>28735</v>
      </c>
      <c r="BL1888" s="82">
        <v>4845</v>
      </c>
      <c r="BM1888" s="82" t="s">
        <v>36536</v>
      </c>
      <c r="BN1888" s="82" t="str">
        <f t="shared" si="122"/>
        <v>D1G9</v>
      </c>
      <c r="BV1888" s="82" t="s">
        <v>28742</v>
      </c>
      <c r="BW1888" s="82">
        <v>4845</v>
      </c>
      <c r="BX1888" s="82" t="s">
        <v>36536</v>
      </c>
      <c r="BY1888" s="82" t="str">
        <f t="shared" si="123"/>
        <v>E1G9</v>
      </c>
    </row>
    <row r="1889" spans="20:77" ht="13.5" customHeight="1">
      <c r="T1889" s="82" t="s">
        <v>28714</v>
      </c>
      <c r="U1889" s="82">
        <v>4846</v>
      </c>
      <c r="V1889" s="82" t="s">
        <v>36537</v>
      </c>
      <c r="W1889" s="82" t="str">
        <f t="shared" si="120"/>
        <v>A1GA</v>
      </c>
      <c r="Y1889" s="82" t="s">
        <v>28846</v>
      </c>
      <c r="AB1889" s="82" t="s">
        <v>28722</v>
      </c>
      <c r="AC1889" s="82">
        <v>4846</v>
      </c>
      <c r="AD1889" s="82" t="s">
        <v>36537</v>
      </c>
      <c r="AE1889" s="82" t="str">
        <f t="shared" si="121"/>
        <v>B1GA</v>
      </c>
      <c r="AX1889" s="82" t="s">
        <v>28728</v>
      </c>
      <c r="AY1889" s="82">
        <v>4846</v>
      </c>
      <c r="AZ1889" s="82" t="s">
        <v>36537</v>
      </c>
      <c r="BA1889" s="82" t="str">
        <f>AX1889&amp;AZ1889</f>
        <v>C1GA</v>
      </c>
      <c r="BK1889" s="82" t="s">
        <v>28735</v>
      </c>
      <c r="BL1889" s="82">
        <v>4846</v>
      </c>
      <c r="BM1889" s="82" t="s">
        <v>36537</v>
      </c>
      <c r="BN1889" s="82" t="str">
        <f t="shared" si="122"/>
        <v>D1GA</v>
      </c>
      <c r="BV1889" s="82" t="s">
        <v>28742</v>
      </c>
      <c r="BW1889" s="82">
        <v>4846</v>
      </c>
      <c r="BX1889" s="82" t="s">
        <v>36537</v>
      </c>
      <c r="BY1889" s="82" t="str">
        <f t="shared" si="123"/>
        <v>E1GA</v>
      </c>
    </row>
    <row r="1890" spans="20:77" ht="13.5" customHeight="1">
      <c r="T1890" s="82" t="s">
        <v>28714</v>
      </c>
      <c r="U1890" s="82">
        <v>4847</v>
      </c>
      <c r="V1890" s="82" t="s">
        <v>36538</v>
      </c>
      <c r="W1890" s="82" t="str">
        <f t="shared" si="120"/>
        <v>A1GB</v>
      </c>
      <c r="Y1890" s="82" t="s">
        <v>28846</v>
      </c>
      <c r="AB1890" s="82" t="s">
        <v>28722</v>
      </c>
      <c r="AC1890" s="82">
        <v>4847</v>
      </c>
      <c r="AD1890" s="82" t="s">
        <v>36538</v>
      </c>
      <c r="AE1890" s="82" t="str">
        <f t="shared" si="121"/>
        <v>B1GB</v>
      </c>
      <c r="AX1890" s="82" t="s">
        <v>28728</v>
      </c>
      <c r="AY1890" s="82">
        <v>4847</v>
      </c>
      <c r="AZ1890" s="82" t="s">
        <v>36538</v>
      </c>
      <c r="BA1890" s="82" t="str">
        <f>AX1890&amp;AZ1890</f>
        <v>C1GB</v>
      </c>
      <c r="BK1890" s="82" t="s">
        <v>28735</v>
      </c>
      <c r="BL1890" s="82">
        <v>4847</v>
      </c>
      <c r="BM1890" s="82" t="s">
        <v>36538</v>
      </c>
      <c r="BN1890" s="82" t="str">
        <f t="shared" si="122"/>
        <v>D1GB</v>
      </c>
      <c r="BV1890" s="82" t="s">
        <v>28742</v>
      </c>
      <c r="BW1890" s="82">
        <v>4847</v>
      </c>
      <c r="BX1890" s="82" t="s">
        <v>36538</v>
      </c>
      <c r="BY1890" s="82" t="str">
        <f t="shared" si="123"/>
        <v>E1GB</v>
      </c>
    </row>
    <row r="1891" spans="20:77" ht="13.5" customHeight="1">
      <c r="T1891" s="82" t="s">
        <v>28714</v>
      </c>
      <c r="U1891" s="82">
        <v>4848</v>
      </c>
      <c r="V1891" s="82" t="s">
        <v>36539</v>
      </c>
      <c r="W1891" s="82" t="str">
        <f t="shared" si="120"/>
        <v>A1GC</v>
      </c>
      <c r="Y1891" s="82" t="s">
        <v>28846</v>
      </c>
      <c r="AB1891" s="82" t="s">
        <v>28722</v>
      </c>
      <c r="AC1891" s="82">
        <v>4848</v>
      </c>
      <c r="AD1891" s="82" t="s">
        <v>36539</v>
      </c>
      <c r="AE1891" s="82" t="str">
        <f t="shared" si="121"/>
        <v>B1GC</v>
      </c>
      <c r="AX1891" s="82" t="s">
        <v>28728</v>
      </c>
      <c r="AY1891" s="82">
        <v>4848</v>
      </c>
      <c r="AZ1891" s="82" t="s">
        <v>36539</v>
      </c>
      <c r="BA1891" s="82" t="str">
        <f>AX1891&amp;AZ1891</f>
        <v>C1GC</v>
      </c>
      <c r="BK1891" s="82" t="s">
        <v>28735</v>
      </c>
      <c r="BL1891" s="82">
        <v>4848</v>
      </c>
      <c r="BM1891" s="82" t="s">
        <v>36539</v>
      </c>
      <c r="BN1891" s="82" t="str">
        <f t="shared" si="122"/>
        <v>D1GC</v>
      </c>
      <c r="BV1891" s="82" t="s">
        <v>28742</v>
      </c>
      <c r="BW1891" s="82">
        <v>4848</v>
      </c>
      <c r="BX1891" s="82" t="s">
        <v>36539</v>
      </c>
      <c r="BY1891" s="82" t="str">
        <f t="shared" si="123"/>
        <v>E1GC</v>
      </c>
    </row>
    <row r="1892" spans="20:77" ht="13.5" customHeight="1">
      <c r="T1892" s="82" t="s">
        <v>28714</v>
      </c>
      <c r="U1892" s="82">
        <v>4849</v>
      </c>
      <c r="V1892" s="82" t="s">
        <v>36540</v>
      </c>
      <c r="W1892" s="82" t="str">
        <f t="shared" si="120"/>
        <v>A1GD</v>
      </c>
      <c r="Y1892" s="82" t="s">
        <v>28846</v>
      </c>
      <c r="AB1892" s="82" t="s">
        <v>28722</v>
      </c>
      <c r="AC1892" s="82">
        <v>4849</v>
      </c>
      <c r="AD1892" s="82" t="s">
        <v>36540</v>
      </c>
      <c r="AE1892" s="82" t="str">
        <f t="shared" si="121"/>
        <v>B1GD</v>
      </c>
      <c r="AX1892" s="82" t="s">
        <v>28728</v>
      </c>
      <c r="AY1892" s="82">
        <v>4849</v>
      </c>
      <c r="AZ1892" s="82" t="s">
        <v>36540</v>
      </c>
      <c r="BA1892" s="82" t="str">
        <f>AX1892&amp;AZ1892</f>
        <v>C1GD</v>
      </c>
      <c r="BK1892" s="82" t="s">
        <v>28735</v>
      </c>
      <c r="BL1892" s="82">
        <v>4849</v>
      </c>
      <c r="BM1892" s="82" t="s">
        <v>36540</v>
      </c>
      <c r="BN1892" s="82" t="str">
        <f t="shared" si="122"/>
        <v>D1GD</v>
      </c>
      <c r="BV1892" s="82" t="s">
        <v>28742</v>
      </c>
      <c r="BW1892" s="82">
        <v>4849</v>
      </c>
      <c r="BX1892" s="82" t="s">
        <v>36540</v>
      </c>
      <c r="BY1892" s="82" t="str">
        <f t="shared" si="123"/>
        <v>E1GD</v>
      </c>
    </row>
    <row r="1893" spans="20:77" ht="13.5" customHeight="1">
      <c r="T1893" s="82" t="s">
        <v>28714</v>
      </c>
      <c r="U1893" s="82">
        <v>4850</v>
      </c>
      <c r="V1893" s="82" t="s">
        <v>36541</v>
      </c>
      <c r="W1893" s="82" t="str">
        <f t="shared" si="120"/>
        <v>A1GE</v>
      </c>
      <c r="Y1893" s="82" t="s">
        <v>28846</v>
      </c>
      <c r="AB1893" s="82" t="s">
        <v>28722</v>
      </c>
      <c r="AC1893" s="82">
        <v>4850</v>
      </c>
      <c r="AD1893" s="82" t="s">
        <v>36541</v>
      </c>
      <c r="AE1893" s="82" t="str">
        <f t="shared" si="121"/>
        <v>B1GE</v>
      </c>
      <c r="AX1893" s="82" t="s">
        <v>28728</v>
      </c>
      <c r="AY1893" s="82">
        <v>4850</v>
      </c>
      <c r="AZ1893" s="82" t="s">
        <v>36541</v>
      </c>
      <c r="BA1893" s="82" t="str">
        <f>AX1893&amp;AZ1893</f>
        <v>C1GE</v>
      </c>
      <c r="BK1893" s="82" t="s">
        <v>28735</v>
      </c>
      <c r="BL1893" s="82">
        <v>4850</v>
      </c>
      <c r="BM1893" s="82" t="s">
        <v>36541</v>
      </c>
      <c r="BN1893" s="82" t="str">
        <f t="shared" si="122"/>
        <v>D1GE</v>
      </c>
      <c r="BV1893" s="82" t="s">
        <v>28742</v>
      </c>
      <c r="BW1893" s="82">
        <v>4850</v>
      </c>
      <c r="BX1893" s="82" t="s">
        <v>36541</v>
      </c>
      <c r="BY1893" s="82" t="str">
        <f t="shared" si="123"/>
        <v>E1GE</v>
      </c>
    </row>
    <row r="1894" spans="20:77" ht="13.5" customHeight="1">
      <c r="T1894" s="82" t="s">
        <v>28714</v>
      </c>
      <c r="U1894" s="82">
        <v>4851</v>
      </c>
      <c r="V1894" s="82" t="s">
        <v>36542</v>
      </c>
      <c r="W1894" s="82" t="str">
        <f t="shared" si="120"/>
        <v>A1GF</v>
      </c>
      <c r="Y1894" s="82" t="s">
        <v>28846</v>
      </c>
      <c r="AB1894" s="82" t="s">
        <v>28722</v>
      </c>
      <c r="AC1894" s="82">
        <v>4851</v>
      </c>
      <c r="AD1894" s="82" t="s">
        <v>36542</v>
      </c>
      <c r="AE1894" s="82" t="str">
        <f t="shared" si="121"/>
        <v>B1GF</v>
      </c>
      <c r="AX1894" s="82" t="s">
        <v>28728</v>
      </c>
      <c r="AY1894" s="82">
        <v>4851</v>
      </c>
      <c r="AZ1894" s="82" t="s">
        <v>36542</v>
      </c>
      <c r="BA1894" s="82" t="str">
        <f>AX1894&amp;AZ1894</f>
        <v>C1GF</v>
      </c>
      <c r="BK1894" s="82" t="s">
        <v>28735</v>
      </c>
      <c r="BL1894" s="82">
        <v>4851</v>
      </c>
      <c r="BM1894" s="82" t="s">
        <v>36542</v>
      </c>
      <c r="BN1894" s="82" t="str">
        <f t="shared" si="122"/>
        <v>D1GF</v>
      </c>
      <c r="BV1894" s="82" t="s">
        <v>28742</v>
      </c>
      <c r="BW1894" s="82">
        <v>4851</v>
      </c>
      <c r="BX1894" s="82" t="s">
        <v>36542</v>
      </c>
      <c r="BY1894" s="82" t="str">
        <f t="shared" si="123"/>
        <v>E1GF</v>
      </c>
    </row>
    <row r="1895" spans="20:77" ht="13.5" customHeight="1">
      <c r="T1895" s="82" t="s">
        <v>28714</v>
      </c>
      <c r="U1895" s="82">
        <v>4852</v>
      </c>
      <c r="V1895" s="82" t="s">
        <v>36543</v>
      </c>
      <c r="W1895" s="82" t="str">
        <f t="shared" si="120"/>
        <v>A1GG</v>
      </c>
      <c r="Y1895" s="82" t="s">
        <v>28846</v>
      </c>
      <c r="AB1895" s="82" t="s">
        <v>28722</v>
      </c>
      <c r="AC1895" s="82">
        <v>4852</v>
      </c>
      <c r="AD1895" s="82" t="s">
        <v>36543</v>
      </c>
      <c r="AE1895" s="82" t="str">
        <f t="shared" si="121"/>
        <v>B1GG</v>
      </c>
      <c r="AX1895" s="82" t="s">
        <v>28728</v>
      </c>
      <c r="AY1895" s="82">
        <v>4852</v>
      </c>
      <c r="AZ1895" s="82" t="s">
        <v>36543</v>
      </c>
      <c r="BA1895" s="82" t="str">
        <f>AX1895&amp;AZ1895</f>
        <v>C1GG</v>
      </c>
      <c r="BK1895" s="82" t="s">
        <v>28735</v>
      </c>
      <c r="BL1895" s="82">
        <v>4852</v>
      </c>
      <c r="BM1895" s="82" t="s">
        <v>36543</v>
      </c>
      <c r="BN1895" s="82" t="str">
        <f t="shared" si="122"/>
        <v>D1GG</v>
      </c>
      <c r="BV1895" s="82" t="s">
        <v>28742</v>
      </c>
      <c r="BW1895" s="82">
        <v>4852</v>
      </c>
      <c r="BX1895" s="82" t="s">
        <v>36543</v>
      </c>
      <c r="BY1895" s="82" t="str">
        <f t="shared" si="123"/>
        <v>E1GG</v>
      </c>
    </row>
    <row r="1896" spans="20:77" ht="13.5" customHeight="1">
      <c r="T1896" s="82" t="s">
        <v>28714</v>
      </c>
      <c r="U1896" s="82">
        <v>4853</v>
      </c>
      <c r="V1896" s="82" t="s">
        <v>36544</v>
      </c>
      <c r="W1896" s="82" t="str">
        <f t="shared" si="120"/>
        <v>A1GH</v>
      </c>
      <c r="Y1896" s="82" t="s">
        <v>28846</v>
      </c>
      <c r="AB1896" s="82" t="s">
        <v>28722</v>
      </c>
      <c r="AC1896" s="82">
        <v>4853</v>
      </c>
      <c r="AD1896" s="82" t="s">
        <v>36544</v>
      </c>
      <c r="AE1896" s="82" t="str">
        <f t="shared" si="121"/>
        <v>B1GH</v>
      </c>
      <c r="AX1896" s="82" t="s">
        <v>28728</v>
      </c>
      <c r="AY1896" s="82">
        <v>4853</v>
      </c>
      <c r="AZ1896" s="82" t="s">
        <v>36544</v>
      </c>
      <c r="BA1896" s="82" t="str">
        <f>AX1896&amp;AZ1896</f>
        <v>C1GH</v>
      </c>
      <c r="BK1896" s="82" t="s">
        <v>28735</v>
      </c>
      <c r="BL1896" s="82">
        <v>4853</v>
      </c>
      <c r="BM1896" s="82" t="s">
        <v>36544</v>
      </c>
      <c r="BN1896" s="82" t="str">
        <f t="shared" si="122"/>
        <v>D1GH</v>
      </c>
      <c r="BV1896" s="82" t="s">
        <v>28742</v>
      </c>
      <c r="BW1896" s="82">
        <v>4853</v>
      </c>
      <c r="BX1896" s="82" t="s">
        <v>36544</v>
      </c>
      <c r="BY1896" s="82" t="str">
        <f t="shared" si="123"/>
        <v>E1GH</v>
      </c>
    </row>
    <row r="1897" spans="20:77" ht="13.5" customHeight="1">
      <c r="T1897" s="82" t="s">
        <v>28714</v>
      </c>
      <c r="U1897" s="82">
        <v>4854</v>
      </c>
      <c r="V1897" s="82" t="s">
        <v>36545</v>
      </c>
      <c r="W1897" s="82" t="str">
        <f t="shared" si="120"/>
        <v>A1GI</v>
      </c>
      <c r="Y1897" s="82" t="s">
        <v>28846</v>
      </c>
      <c r="AB1897" s="82" t="s">
        <v>28722</v>
      </c>
      <c r="AC1897" s="82">
        <v>4854</v>
      </c>
      <c r="AD1897" s="82" t="s">
        <v>36545</v>
      </c>
      <c r="AE1897" s="82" t="str">
        <f t="shared" si="121"/>
        <v>B1GI</v>
      </c>
      <c r="AX1897" s="82" t="s">
        <v>28728</v>
      </c>
      <c r="AY1897" s="82">
        <v>4854</v>
      </c>
      <c r="AZ1897" s="82" t="s">
        <v>36545</v>
      </c>
      <c r="BA1897" s="82" t="str">
        <f>AX1897&amp;AZ1897</f>
        <v>C1GI</v>
      </c>
      <c r="BK1897" s="82" t="s">
        <v>28735</v>
      </c>
      <c r="BL1897" s="82">
        <v>4854</v>
      </c>
      <c r="BM1897" s="82" t="s">
        <v>36545</v>
      </c>
      <c r="BN1897" s="82" t="str">
        <f t="shared" si="122"/>
        <v>D1GI</v>
      </c>
      <c r="BV1897" s="82" t="s">
        <v>28742</v>
      </c>
      <c r="BW1897" s="82">
        <v>4854</v>
      </c>
      <c r="BX1897" s="82" t="s">
        <v>36545</v>
      </c>
      <c r="BY1897" s="82" t="str">
        <f t="shared" si="123"/>
        <v>E1GI</v>
      </c>
    </row>
    <row r="1898" spans="20:77" ht="13.5" customHeight="1">
      <c r="T1898" s="82" t="s">
        <v>28714</v>
      </c>
      <c r="U1898" s="82">
        <v>4855</v>
      </c>
      <c r="V1898" s="82" t="s">
        <v>36546</v>
      </c>
      <c r="W1898" s="82" t="str">
        <f t="shared" si="120"/>
        <v>A1GJ</v>
      </c>
      <c r="Y1898" s="82" t="s">
        <v>28846</v>
      </c>
      <c r="AB1898" s="82" t="s">
        <v>28722</v>
      </c>
      <c r="AC1898" s="82">
        <v>4855</v>
      </c>
      <c r="AD1898" s="82" t="s">
        <v>36546</v>
      </c>
      <c r="AE1898" s="82" t="str">
        <f t="shared" si="121"/>
        <v>B1GJ</v>
      </c>
      <c r="AX1898" s="82" t="s">
        <v>28728</v>
      </c>
      <c r="AY1898" s="82">
        <v>4855</v>
      </c>
      <c r="AZ1898" s="82" t="s">
        <v>36546</v>
      </c>
      <c r="BA1898" s="82" t="str">
        <f>AX1898&amp;AZ1898</f>
        <v>C1GJ</v>
      </c>
      <c r="BK1898" s="82" t="s">
        <v>28735</v>
      </c>
      <c r="BL1898" s="82">
        <v>4855</v>
      </c>
      <c r="BM1898" s="82" t="s">
        <v>36546</v>
      </c>
      <c r="BN1898" s="82" t="str">
        <f t="shared" si="122"/>
        <v>D1GJ</v>
      </c>
      <c r="BV1898" s="82" t="s">
        <v>28742</v>
      </c>
      <c r="BW1898" s="82">
        <v>4855</v>
      </c>
      <c r="BX1898" s="82" t="s">
        <v>36546</v>
      </c>
      <c r="BY1898" s="82" t="str">
        <f t="shared" si="123"/>
        <v>E1GJ</v>
      </c>
    </row>
    <row r="1899" spans="20:77" ht="13.5" customHeight="1">
      <c r="T1899" s="82" t="s">
        <v>28714</v>
      </c>
      <c r="U1899" s="82">
        <v>4856</v>
      </c>
      <c r="V1899" s="82" t="s">
        <v>36547</v>
      </c>
      <c r="W1899" s="82" t="str">
        <f t="shared" si="120"/>
        <v>A1GK</v>
      </c>
      <c r="Y1899" s="82" t="s">
        <v>28846</v>
      </c>
      <c r="AB1899" s="82" t="s">
        <v>28722</v>
      </c>
      <c r="AC1899" s="82">
        <v>4856</v>
      </c>
      <c r="AD1899" s="82" t="s">
        <v>36547</v>
      </c>
      <c r="AE1899" s="82" t="str">
        <f t="shared" si="121"/>
        <v>B1GK</v>
      </c>
      <c r="AX1899" s="82" t="s">
        <v>28728</v>
      </c>
      <c r="AY1899" s="82">
        <v>4856</v>
      </c>
      <c r="AZ1899" s="82" t="s">
        <v>36547</v>
      </c>
      <c r="BA1899" s="82" t="str">
        <f>AX1899&amp;AZ1899</f>
        <v>C1GK</v>
      </c>
      <c r="BK1899" s="82" t="s">
        <v>28735</v>
      </c>
      <c r="BL1899" s="82">
        <v>4856</v>
      </c>
      <c r="BM1899" s="82" t="s">
        <v>36547</v>
      </c>
      <c r="BN1899" s="82" t="str">
        <f t="shared" si="122"/>
        <v>D1GK</v>
      </c>
      <c r="BV1899" s="82" t="s">
        <v>28742</v>
      </c>
      <c r="BW1899" s="82">
        <v>4856</v>
      </c>
      <c r="BX1899" s="82" t="s">
        <v>36547</v>
      </c>
      <c r="BY1899" s="82" t="str">
        <f t="shared" si="123"/>
        <v>E1GK</v>
      </c>
    </row>
    <row r="1900" spans="20:77" ht="13.5" customHeight="1">
      <c r="T1900" s="82" t="s">
        <v>28714</v>
      </c>
      <c r="U1900" s="82">
        <v>4857</v>
      </c>
      <c r="V1900" s="82" t="s">
        <v>36548</v>
      </c>
      <c r="W1900" s="82" t="str">
        <f t="shared" si="120"/>
        <v>A1GL</v>
      </c>
      <c r="Y1900" s="82" t="s">
        <v>28846</v>
      </c>
      <c r="AB1900" s="82" t="s">
        <v>28722</v>
      </c>
      <c r="AC1900" s="82">
        <v>4857</v>
      </c>
      <c r="AD1900" s="82" t="s">
        <v>36548</v>
      </c>
      <c r="AE1900" s="82" t="str">
        <f t="shared" si="121"/>
        <v>B1GL</v>
      </c>
      <c r="AX1900" s="82" t="s">
        <v>28728</v>
      </c>
      <c r="AY1900" s="82">
        <v>4857</v>
      </c>
      <c r="AZ1900" s="82" t="s">
        <v>36548</v>
      </c>
      <c r="BA1900" s="82" t="str">
        <f>AX1900&amp;AZ1900</f>
        <v>C1GL</v>
      </c>
      <c r="BK1900" s="82" t="s">
        <v>28735</v>
      </c>
      <c r="BL1900" s="82">
        <v>4857</v>
      </c>
      <c r="BM1900" s="82" t="s">
        <v>36548</v>
      </c>
      <c r="BN1900" s="82" t="str">
        <f t="shared" si="122"/>
        <v>D1GL</v>
      </c>
      <c r="BV1900" s="82" t="s">
        <v>28742</v>
      </c>
      <c r="BW1900" s="82">
        <v>4857</v>
      </c>
      <c r="BX1900" s="82" t="s">
        <v>36548</v>
      </c>
      <c r="BY1900" s="82" t="str">
        <f t="shared" si="123"/>
        <v>E1GL</v>
      </c>
    </row>
    <row r="1901" spans="20:77" ht="13.5" customHeight="1">
      <c r="T1901" s="82" t="s">
        <v>28714</v>
      </c>
      <c r="U1901" s="82">
        <v>4858</v>
      </c>
      <c r="V1901" s="82" t="s">
        <v>36549</v>
      </c>
      <c r="W1901" s="82" t="str">
        <f t="shared" si="120"/>
        <v>A1GM</v>
      </c>
      <c r="Y1901" s="82" t="s">
        <v>28846</v>
      </c>
      <c r="AB1901" s="82" t="s">
        <v>28722</v>
      </c>
      <c r="AC1901" s="82">
        <v>4858</v>
      </c>
      <c r="AD1901" s="82" t="s">
        <v>36549</v>
      </c>
      <c r="AE1901" s="82" t="str">
        <f t="shared" si="121"/>
        <v>B1GM</v>
      </c>
      <c r="AX1901" s="82" t="s">
        <v>28728</v>
      </c>
      <c r="AY1901" s="82">
        <v>4858</v>
      </c>
      <c r="AZ1901" s="82" t="s">
        <v>36549</v>
      </c>
      <c r="BA1901" s="82" t="str">
        <f>AX1901&amp;AZ1901</f>
        <v>C1GM</v>
      </c>
      <c r="BK1901" s="82" t="s">
        <v>28735</v>
      </c>
      <c r="BL1901" s="82">
        <v>4858</v>
      </c>
      <c r="BM1901" s="82" t="s">
        <v>36549</v>
      </c>
      <c r="BN1901" s="82" t="str">
        <f t="shared" si="122"/>
        <v>D1GM</v>
      </c>
      <c r="BV1901" s="82" t="s">
        <v>28742</v>
      </c>
      <c r="BW1901" s="82">
        <v>4858</v>
      </c>
      <c r="BX1901" s="82" t="s">
        <v>36549</v>
      </c>
      <c r="BY1901" s="82" t="str">
        <f t="shared" si="123"/>
        <v>E1GM</v>
      </c>
    </row>
    <row r="1902" spans="20:77" ht="13.5" customHeight="1">
      <c r="T1902" s="82" t="s">
        <v>28714</v>
      </c>
      <c r="U1902" s="82">
        <v>4859</v>
      </c>
      <c r="V1902" s="82" t="s">
        <v>36550</v>
      </c>
      <c r="W1902" s="82" t="str">
        <f t="shared" si="120"/>
        <v>A1GN</v>
      </c>
      <c r="Y1902" s="82" t="s">
        <v>28846</v>
      </c>
      <c r="AB1902" s="82" t="s">
        <v>28722</v>
      </c>
      <c r="AC1902" s="82">
        <v>4859</v>
      </c>
      <c r="AD1902" s="82" t="s">
        <v>36550</v>
      </c>
      <c r="AE1902" s="82" t="str">
        <f t="shared" si="121"/>
        <v>B1GN</v>
      </c>
      <c r="AX1902" s="82" t="s">
        <v>28728</v>
      </c>
      <c r="AY1902" s="82">
        <v>4859</v>
      </c>
      <c r="AZ1902" s="82" t="s">
        <v>36550</v>
      </c>
      <c r="BA1902" s="82" t="str">
        <f>AX1902&amp;AZ1902</f>
        <v>C1GN</v>
      </c>
      <c r="BK1902" s="82" t="s">
        <v>28735</v>
      </c>
      <c r="BL1902" s="82">
        <v>4859</v>
      </c>
      <c r="BM1902" s="82" t="s">
        <v>36550</v>
      </c>
      <c r="BN1902" s="82" t="str">
        <f t="shared" si="122"/>
        <v>D1GN</v>
      </c>
      <c r="BV1902" s="82" t="s">
        <v>28742</v>
      </c>
      <c r="BW1902" s="82">
        <v>4859</v>
      </c>
      <c r="BX1902" s="82" t="s">
        <v>36550</v>
      </c>
      <c r="BY1902" s="82" t="str">
        <f t="shared" si="123"/>
        <v>E1GN</v>
      </c>
    </row>
    <row r="1903" spans="20:77" ht="13.5" customHeight="1">
      <c r="T1903" s="82" t="s">
        <v>28714</v>
      </c>
      <c r="U1903" s="82">
        <v>4860</v>
      </c>
      <c r="V1903" s="82" t="s">
        <v>36551</v>
      </c>
      <c r="W1903" s="82" t="str">
        <f t="shared" si="120"/>
        <v>A1GO</v>
      </c>
      <c r="Y1903" s="82" t="s">
        <v>28846</v>
      </c>
      <c r="AB1903" s="82" t="s">
        <v>28722</v>
      </c>
      <c r="AC1903" s="82">
        <v>4860</v>
      </c>
      <c r="AD1903" s="82" t="s">
        <v>36551</v>
      </c>
      <c r="AE1903" s="82" t="str">
        <f t="shared" si="121"/>
        <v>B1GO</v>
      </c>
      <c r="AX1903" s="82" t="s">
        <v>28728</v>
      </c>
      <c r="AY1903" s="82">
        <v>4860</v>
      </c>
      <c r="AZ1903" s="82" t="s">
        <v>36551</v>
      </c>
      <c r="BA1903" s="82" t="str">
        <f>AX1903&amp;AZ1903</f>
        <v>C1GO</v>
      </c>
      <c r="BK1903" s="82" t="s">
        <v>28735</v>
      </c>
      <c r="BL1903" s="82">
        <v>4860</v>
      </c>
      <c r="BM1903" s="82" t="s">
        <v>36551</v>
      </c>
      <c r="BN1903" s="82" t="str">
        <f t="shared" si="122"/>
        <v>D1GO</v>
      </c>
      <c r="BV1903" s="82" t="s">
        <v>28742</v>
      </c>
      <c r="BW1903" s="82">
        <v>4860</v>
      </c>
      <c r="BX1903" s="82" t="s">
        <v>36551</v>
      </c>
      <c r="BY1903" s="82" t="str">
        <f t="shared" si="123"/>
        <v>E1GO</v>
      </c>
    </row>
    <row r="1904" spans="20:77" ht="13.5" customHeight="1">
      <c r="T1904" s="82" t="s">
        <v>28714</v>
      </c>
      <c r="U1904" s="82">
        <v>4861</v>
      </c>
      <c r="V1904" s="82" t="s">
        <v>36552</v>
      </c>
      <c r="W1904" s="82" t="str">
        <f t="shared" si="120"/>
        <v>A1GP</v>
      </c>
      <c r="Y1904" s="82" t="s">
        <v>28846</v>
      </c>
      <c r="AB1904" s="82" t="s">
        <v>28722</v>
      </c>
      <c r="AC1904" s="82">
        <v>4861</v>
      </c>
      <c r="AD1904" s="82" t="s">
        <v>36552</v>
      </c>
      <c r="AE1904" s="82" t="str">
        <f t="shared" si="121"/>
        <v>B1GP</v>
      </c>
      <c r="AX1904" s="82" t="s">
        <v>28728</v>
      </c>
      <c r="AY1904" s="82">
        <v>4861</v>
      </c>
      <c r="AZ1904" s="82" t="s">
        <v>36552</v>
      </c>
      <c r="BA1904" s="82" t="str">
        <f>AX1904&amp;AZ1904</f>
        <v>C1GP</v>
      </c>
      <c r="BK1904" s="82" t="s">
        <v>28735</v>
      </c>
      <c r="BL1904" s="82">
        <v>4861</v>
      </c>
      <c r="BM1904" s="82" t="s">
        <v>36552</v>
      </c>
      <c r="BN1904" s="82" t="str">
        <f t="shared" si="122"/>
        <v>D1GP</v>
      </c>
      <c r="BV1904" s="82" t="s">
        <v>28742</v>
      </c>
      <c r="BW1904" s="82">
        <v>4861</v>
      </c>
      <c r="BX1904" s="82" t="s">
        <v>36552</v>
      </c>
      <c r="BY1904" s="82" t="str">
        <f t="shared" si="123"/>
        <v>E1GP</v>
      </c>
    </row>
    <row r="1905" spans="20:77" ht="13.5" customHeight="1">
      <c r="T1905" s="82" t="s">
        <v>28714</v>
      </c>
      <c r="U1905" s="82">
        <v>4862</v>
      </c>
      <c r="V1905" s="82" t="s">
        <v>36553</v>
      </c>
      <c r="W1905" s="82" t="str">
        <f t="shared" si="120"/>
        <v>A1GQ</v>
      </c>
      <c r="Y1905" s="82" t="s">
        <v>28846</v>
      </c>
      <c r="AB1905" s="82" t="s">
        <v>28722</v>
      </c>
      <c r="AC1905" s="82">
        <v>4862</v>
      </c>
      <c r="AD1905" s="82" t="s">
        <v>36553</v>
      </c>
      <c r="AE1905" s="82" t="str">
        <f t="shared" si="121"/>
        <v>B1GQ</v>
      </c>
      <c r="AX1905" s="82" t="s">
        <v>28728</v>
      </c>
      <c r="AY1905" s="82">
        <v>4862</v>
      </c>
      <c r="AZ1905" s="82" t="s">
        <v>36553</v>
      </c>
      <c r="BA1905" s="82" t="str">
        <f>AX1905&amp;AZ1905</f>
        <v>C1GQ</v>
      </c>
      <c r="BK1905" s="82" t="s">
        <v>28735</v>
      </c>
      <c r="BL1905" s="82">
        <v>4862</v>
      </c>
      <c r="BM1905" s="82" t="s">
        <v>36553</v>
      </c>
      <c r="BN1905" s="82" t="str">
        <f t="shared" si="122"/>
        <v>D1GQ</v>
      </c>
      <c r="BV1905" s="82" t="s">
        <v>28742</v>
      </c>
      <c r="BW1905" s="82">
        <v>4862</v>
      </c>
      <c r="BX1905" s="82" t="s">
        <v>36553</v>
      </c>
      <c r="BY1905" s="82" t="str">
        <f t="shared" si="123"/>
        <v>E1GQ</v>
      </c>
    </row>
    <row r="1906" spans="20:77" ht="13.5" customHeight="1">
      <c r="T1906" s="82" t="s">
        <v>28714</v>
      </c>
      <c r="U1906" s="82">
        <v>4863</v>
      </c>
      <c r="V1906" s="82" t="s">
        <v>36554</v>
      </c>
      <c r="W1906" s="82" t="str">
        <f t="shared" si="120"/>
        <v>A1GR</v>
      </c>
      <c r="Y1906" s="82" t="s">
        <v>28846</v>
      </c>
      <c r="AB1906" s="82" t="s">
        <v>28722</v>
      </c>
      <c r="AC1906" s="82">
        <v>4863</v>
      </c>
      <c r="AD1906" s="82" t="s">
        <v>36554</v>
      </c>
      <c r="AE1906" s="82" t="str">
        <f t="shared" si="121"/>
        <v>B1GR</v>
      </c>
      <c r="AX1906" s="82" t="s">
        <v>28728</v>
      </c>
      <c r="AY1906" s="82">
        <v>4863</v>
      </c>
      <c r="AZ1906" s="82" t="s">
        <v>36554</v>
      </c>
      <c r="BA1906" s="82" t="str">
        <f>AX1906&amp;AZ1906</f>
        <v>C1GR</v>
      </c>
      <c r="BK1906" s="82" t="s">
        <v>28735</v>
      </c>
      <c r="BL1906" s="82">
        <v>4863</v>
      </c>
      <c r="BM1906" s="82" t="s">
        <v>36554</v>
      </c>
      <c r="BN1906" s="82" t="str">
        <f t="shared" si="122"/>
        <v>D1GR</v>
      </c>
      <c r="BV1906" s="82" t="s">
        <v>28742</v>
      </c>
      <c r="BW1906" s="82">
        <v>4863</v>
      </c>
      <c r="BX1906" s="82" t="s">
        <v>36554</v>
      </c>
      <c r="BY1906" s="82" t="str">
        <f t="shared" si="123"/>
        <v>E1GR</v>
      </c>
    </row>
    <row r="1907" spans="20:77" ht="13.5" customHeight="1">
      <c r="T1907" s="82" t="s">
        <v>28714</v>
      </c>
      <c r="U1907" s="82">
        <v>4864</v>
      </c>
      <c r="V1907" s="82" t="s">
        <v>36555</v>
      </c>
      <c r="W1907" s="82" t="str">
        <f t="shared" si="120"/>
        <v>A1GS</v>
      </c>
      <c r="Y1907" s="82" t="s">
        <v>28846</v>
      </c>
      <c r="AB1907" s="82" t="s">
        <v>28722</v>
      </c>
      <c r="AC1907" s="82">
        <v>4864</v>
      </c>
      <c r="AD1907" s="82" t="s">
        <v>36555</v>
      </c>
      <c r="AE1907" s="82" t="str">
        <f t="shared" si="121"/>
        <v>B1GS</v>
      </c>
      <c r="AX1907" s="82" t="s">
        <v>28728</v>
      </c>
      <c r="AY1907" s="82">
        <v>4864</v>
      </c>
      <c r="AZ1907" s="82" t="s">
        <v>36555</v>
      </c>
      <c r="BA1907" s="82" t="str">
        <f>AX1907&amp;AZ1907</f>
        <v>C1GS</v>
      </c>
      <c r="BK1907" s="82" t="s">
        <v>28735</v>
      </c>
      <c r="BL1907" s="82">
        <v>4864</v>
      </c>
      <c r="BM1907" s="82" t="s">
        <v>36555</v>
      </c>
      <c r="BN1907" s="82" t="str">
        <f t="shared" si="122"/>
        <v>D1GS</v>
      </c>
      <c r="BV1907" s="82" t="s">
        <v>28742</v>
      </c>
      <c r="BW1907" s="82">
        <v>4864</v>
      </c>
      <c r="BX1907" s="82" t="s">
        <v>36555</v>
      </c>
      <c r="BY1907" s="82" t="str">
        <f t="shared" si="123"/>
        <v>E1GS</v>
      </c>
    </row>
    <row r="1908" spans="20:77" ht="13.5" customHeight="1">
      <c r="T1908" s="82" t="s">
        <v>28714</v>
      </c>
      <c r="U1908" s="82">
        <v>4865</v>
      </c>
      <c r="V1908" s="82" t="s">
        <v>36556</v>
      </c>
      <c r="W1908" s="82" t="str">
        <f t="shared" si="120"/>
        <v>A1GT</v>
      </c>
      <c r="Y1908" s="82" t="s">
        <v>28846</v>
      </c>
      <c r="AB1908" s="82" t="s">
        <v>28722</v>
      </c>
      <c r="AC1908" s="82">
        <v>4865</v>
      </c>
      <c r="AD1908" s="82" t="s">
        <v>36556</v>
      </c>
      <c r="AE1908" s="82" t="str">
        <f t="shared" si="121"/>
        <v>B1GT</v>
      </c>
      <c r="AX1908" s="82" t="s">
        <v>28728</v>
      </c>
      <c r="AY1908" s="82">
        <v>4865</v>
      </c>
      <c r="AZ1908" s="82" t="s">
        <v>36556</v>
      </c>
      <c r="BA1908" s="82" t="str">
        <f>AX1908&amp;AZ1908</f>
        <v>C1GT</v>
      </c>
      <c r="BK1908" s="82" t="s">
        <v>28735</v>
      </c>
      <c r="BL1908" s="82">
        <v>4865</v>
      </c>
      <c r="BM1908" s="82" t="s">
        <v>36556</v>
      </c>
      <c r="BN1908" s="82" t="str">
        <f t="shared" si="122"/>
        <v>D1GT</v>
      </c>
      <c r="BV1908" s="82" t="s">
        <v>28742</v>
      </c>
      <c r="BW1908" s="82">
        <v>4865</v>
      </c>
      <c r="BX1908" s="82" t="s">
        <v>36556</v>
      </c>
      <c r="BY1908" s="82" t="str">
        <f t="shared" si="123"/>
        <v>E1GT</v>
      </c>
    </row>
    <row r="1909" spans="20:77" ht="13.5" customHeight="1">
      <c r="T1909" s="82" t="s">
        <v>28714</v>
      </c>
      <c r="U1909" s="82">
        <v>4866</v>
      </c>
      <c r="V1909" s="82" t="s">
        <v>36557</v>
      </c>
      <c r="W1909" s="82" t="str">
        <f t="shared" si="120"/>
        <v>A1GU</v>
      </c>
      <c r="Y1909" s="82" t="s">
        <v>28846</v>
      </c>
      <c r="AB1909" s="82" t="s">
        <v>28722</v>
      </c>
      <c r="AC1909" s="82">
        <v>4866</v>
      </c>
      <c r="AD1909" s="82" t="s">
        <v>36557</v>
      </c>
      <c r="AE1909" s="82" t="str">
        <f t="shared" si="121"/>
        <v>B1GU</v>
      </c>
      <c r="AX1909" s="82" t="s">
        <v>28728</v>
      </c>
      <c r="AY1909" s="82">
        <v>4866</v>
      </c>
      <c r="AZ1909" s="82" t="s">
        <v>36557</v>
      </c>
      <c r="BA1909" s="82" t="str">
        <f>AX1909&amp;AZ1909</f>
        <v>C1GU</v>
      </c>
      <c r="BK1909" s="82" t="s">
        <v>28735</v>
      </c>
      <c r="BL1909" s="82">
        <v>4866</v>
      </c>
      <c r="BM1909" s="82" t="s">
        <v>36557</v>
      </c>
      <c r="BN1909" s="82" t="str">
        <f t="shared" si="122"/>
        <v>D1GU</v>
      </c>
      <c r="BV1909" s="82" t="s">
        <v>28742</v>
      </c>
      <c r="BW1909" s="82">
        <v>4866</v>
      </c>
      <c r="BX1909" s="82" t="s">
        <v>36557</v>
      </c>
      <c r="BY1909" s="82" t="str">
        <f t="shared" si="123"/>
        <v>E1GU</v>
      </c>
    </row>
    <row r="1910" spans="20:77" ht="13.5" customHeight="1">
      <c r="T1910" s="82" t="s">
        <v>28714</v>
      </c>
      <c r="U1910" s="82">
        <v>4867</v>
      </c>
      <c r="V1910" s="82" t="s">
        <v>36558</v>
      </c>
      <c r="W1910" s="82" t="str">
        <f t="shared" si="120"/>
        <v>A1GV</v>
      </c>
      <c r="Y1910" s="82" t="s">
        <v>28846</v>
      </c>
      <c r="AB1910" s="82" t="s">
        <v>28722</v>
      </c>
      <c r="AC1910" s="82">
        <v>4867</v>
      </c>
      <c r="AD1910" s="82" t="s">
        <v>36558</v>
      </c>
      <c r="AE1910" s="82" t="str">
        <f t="shared" si="121"/>
        <v>B1GV</v>
      </c>
      <c r="AX1910" s="82" t="s">
        <v>28728</v>
      </c>
      <c r="AY1910" s="82">
        <v>4867</v>
      </c>
      <c r="AZ1910" s="82" t="s">
        <v>36558</v>
      </c>
      <c r="BA1910" s="82" t="str">
        <f>AX1910&amp;AZ1910</f>
        <v>C1GV</v>
      </c>
      <c r="BK1910" s="82" t="s">
        <v>28735</v>
      </c>
      <c r="BL1910" s="82">
        <v>4867</v>
      </c>
      <c r="BM1910" s="82" t="s">
        <v>36558</v>
      </c>
      <c r="BN1910" s="82" t="str">
        <f t="shared" si="122"/>
        <v>D1GV</v>
      </c>
      <c r="BV1910" s="82" t="s">
        <v>28742</v>
      </c>
      <c r="BW1910" s="82">
        <v>4867</v>
      </c>
      <c r="BX1910" s="82" t="s">
        <v>36558</v>
      </c>
      <c r="BY1910" s="82" t="str">
        <f t="shared" si="123"/>
        <v>E1GV</v>
      </c>
    </row>
    <row r="1911" spans="20:77" ht="13.5" customHeight="1">
      <c r="T1911" s="82" t="s">
        <v>28714</v>
      </c>
      <c r="U1911" s="82">
        <v>4868</v>
      </c>
      <c r="V1911" s="82" t="s">
        <v>36559</v>
      </c>
      <c r="W1911" s="82" t="str">
        <f t="shared" si="120"/>
        <v>A1GW</v>
      </c>
      <c r="Y1911" s="82" t="s">
        <v>28846</v>
      </c>
      <c r="AB1911" s="82" t="s">
        <v>28722</v>
      </c>
      <c r="AC1911" s="82">
        <v>4868</v>
      </c>
      <c r="AD1911" s="82" t="s">
        <v>36559</v>
      </c>
      <c r="AE1911" s="82" t="str">
        <f t="shared" si="121"/>
        <v>B1GW</v>
      </c>
      <c r="AX1911" s="82" t="s">
        <v>28728</v>
      </c>
      <c r="AY1911" s="82">
        <v>4868</v>
      </c>
      <c r="AZ1911" s="82" t="s">
        <v>36559</v>
      </c>
      <c r="BA1911" s="82" t="str">
        <f>AX1911&amp;AZ1911</f>
        <v>C1GW</v>
      </c>
      <c r="BK1911" s="82" t="s">
        <v>28735</v>
      </c>
      <c r="BL1911" s="82">
        <v>4868</v>
      </c>
      <c r="BM1911" s="82" t="s">
        <v>36559</v>
      </c>
      <c r="BN1911" s="82" t="str">
        <f t="shared" si="122"/>
        <v>D1GW</v>
      </c>
      <c r="BV1911" s="82" t="s">
        <v>28742</v>
      </c>
      <c r="BW1911" s="82">
        <v>4868</v>
      </c>
      <c r="BX1911" s="82" t="s">
        <v>36559</v>
      </c>
      <c r="BY1911" s="82" t="str">
        <f t="shared" si="123"/>
        <v>E1GW</v>
      </c>
    </row>
    <row r="1912" spans="20:77" ht="13.5" customHeight="1">
      <c r="T1912" s="82" t="s">
        <v>28714</v>
      </c>
      <c r="U1912" s="82">
        <v>4869</v>
      </c>
      <c r="V1912" s="82" t="s">
        <v>36560</v>
      </c>
      <c r="W1912" s="82" t="str">
        <f t="shared" si="120"/>
        <v>A1GX</v>
      </c>
      <c r="Y1912" s="82" t="s">
        <v>28846</v>
      </c>
      <c r="AB1912" s="82" t="s">
        <v>28722</v>
      </c>
      <c r="AC1912" s="82">
        <v>4869</v>
      </c>
      <c r="AD1912" s="82" t="s">
        <v>36560</v>
      </c>
      <c r="AE1912" s="82" t="str">
        <f t="shared" si="121"/>
        <v>B1GX</v>
      </c>
      <c r="AX1912" s="82" t="s">
        <v>28728</v>
      </c>
      <c r="AY1912" s="82">
        <v>4869</v>
      </c>
      <c r="AZ1912" s="82" t="s">
        <v>36560</v>
      </c>
      <c r="BA1912" s="82" t="str">
        <f>AX1912&amp;AZ1912</f>
        <v>C1GX</v>
      </c>
      <c r="BK1912" s="82" t="s">
        <v>28735</v>
      </c>
      <c r="BL1912" s="82">
        <v>4869</v>
      </c>
      <c r="BM1912" s="82" t="s">
        <v>36560</v>
      </c>
      <c r="BN1912" s="82" t="str">
        <f t="shared" si="122"/>
        <v>D1GX</v>
      </c>
      <c r="BV1912" s="82" t="s">
        <v>28742</v>
      </c>
      <c r="BW1912" s="82">
        <v>4869</v>
      </c>
      <c r="BX1912" s="82" t="s">
        <v>36560</v>
      </c>
      <c r="BY1912" s="82" t="str">
        <f t="shared" si="123"/>
        <v>E1GX</v>
      </c>
    </row>
    <row r="1913" spans="20:77" ht="13.5" customHeight="1">
      <c r="T1913" s="82" t="s">
        <v>28714</v>
      </c>
      <c r="U1913" s="82">
        <v>4870</v>
      </c>
      <c r="V1913" s="82" t="s">
        <v>36561</v>
      </c>
      <c r="W1913" s="82" t="str">
        <f t="shared" si="120"/>
        <v>A1GY</v>
      </c>
      <c r="Y1913" s="82" t="s">
        <v>28846</v>
      </c>
      <c r="AB1913" s="82" t="s">
        <v>28722</v>
      </c>
      <c r="AC1913" s="82">
        <v>4870</v>
      </c>
      <c r="AD1913" s="82" t="s">
        <v>36561</v>
      </c>
      <c r="AE1913" s="82" t="str">
        <f t="shared" si="121"/>
        <v>B1GY</v>
      </c>
      <c r="AX1913" s="82" t="s">
        <v>28728</v>
      </c>
      <c r="AY1913" s="82">
        <v>4870</v>
      </c>
      <c r="AZ1913" s="82" t="s">
        <v>36561</v>
      </c>
      <c r="BA1913" s="82" t="str">
        <f>AX1913&amp;AZ1913</f>
        <v>C1GY</v>
      </c>
      <c r="BK1913" s="82" t="s">
        <v>28735</v>
      </c>
      <c r="BL1913" s="82">
        <v>4870</v>
      </c>
      <c r="BM1913" s="82" t="s">
        <v>36561</v>
      </c>
      <c r="BN1913" s="82" t="str">
        <f t="shared" si="122"/>
        <v>D1GY</v>
      </c>
      <c r="BV1913" s="82" t="s">
        <v>28742</v>
      </c>
      <c r="BW1913" s="82">
        <v>4870</v>
      </c>
      <c r="BX1913" s="82" t="s">
        <v>36561</v>
      </c>
      <c r="BY1913" s="82" t="str">
        <f t="shared" si="123"/>
        <v>E1GY</v>
      </c>
    </row>
    <row r="1914" spans="20:77" ht="13.5" customHeight="1">
      <c r="T1914" s="82" t="s">
        <v>28714</v>
      </c>
      <c r="U1914" s="82">
        <v>4871</v>
      </c>
      <c r="V1914" s="82" t="s">
        <v>36562</v>
      </c>
      <c r="W1914" s="82" t="str">
        <f t="shared" si="120"/>
        <v>A1GZ</v>
      </c>
      <c r="Y1914" s="82" t="s">
        <v>28846</v>
      </c>
      <c r="AB1914" s="82" t="s">
        <v>28722</v>
      </c>
      <c r="AC1914" s="82">
        <v>4871</v>
      </c>
      <c r="AD1914" s="82" t="s">
        <v>36562</v>
      </c>
      <c r="AE1914" s="82" t="str">
        <f t="shared" si="121"/>
        <v>B1GZ</v>
      </c>
      <c r="AX1914" s="82" t="s">
        <v>28728</v>
      </c>
      <c r="AY1914" s="82">
        <v>4871</v>
      </c>
      <c r="AZ1914" s="82" t="s">
        <v>36562</v>
      </c>
      <c r="BA1914" s="82" t="str">
        <f>AX1914&amp;AZ1914</f>
        <v>C1GZ</v>
      </c>
      <c r="BK1914" s="82" t="s">
        <v>28735</v>
      </c>
      <c r="BL1914" s="82">
        <v>4871</v>
      </c>
      <c r="BM1914" s="82" t="s">
        <v>36562</v>
      </c>
      <c r="BN1914" s="82" t="str">
        <f t="shared" si="122"/>
        <v>D1GZ</v>
      </c>
      <c r="BV1914" s="82" t="s">
        <v>28742</v>
      </c>
      <c r="BW1914" s="82">
        <v>4871</v>
      </c>
      <c r="BX1914" s="82" t="s">
        <v>36562</v>
      </c>
      <c r="BY1914" s="82" t="str">
        <f t="shared" si="123"/>
        <v>E1GZ</v>
      </c>
    </row>
    <row r="1915" spans="20:77" ht="13.5" customHeight="1">
      <c r="T1915" s="82" t="s">
        <v>28714</v>
      </c>
      <c r="U1915" s="82">
        <v>4898</v>
      </c>
      <c r="V1915" s="82" t="s">
        <v>36563</v>
      </c>
      <c r="W1915" s="82" t="str">
        <f t="shared" si="120"/>
        <v>A1H0</v>
      </c>
      <c r="Y1915" s="82" t="s">
        <v>28846</v>
      </c>
      <c r="AB1915" s="82" t="s">
        <v>28722</v>
      </c>
      <c r="AC1915" s="82">
        <v>4898</v>
      </c>
      <c r="AD1915" s="82" t="s">
        <v>36563</v>
      </c>
      <c r="AE1915" s="82" t="str">
        <f t="shared" si="121"/>
        <v>B1H0</v>
      </c>
      <c r="AX1915" s="82" t="s">
        <v>28728</v>
      </c>
      <c r="AY1915" s="82">
        <v>4898</v>
      </c>
      <c r="AZ1915" s="82" t="s">
        <v>36563</v>
      </c>
      <c r="BA1915" s="82" t="str">
        <f>AX1915&amp;AZ1915</f>
        <v>C1H0</v>
      </c>
      <c r="BK1915" s="82" t="s">
        <v>28735</v>
      </c>
      <c r="BL1915" s="82">
        <v>4898</v>
      </c>
      <c r="BM1915" s="82" t="s">
        <v>36563</v>
      </c>
      <c r="BN1915" s="82" t="str">
        <f t="shared" si="122"/>
        <v>D1H0</v>
      </c>
      <c r="BV1915" s="82" t="s">
        <v>28742</v>
      </c>
      <c r="BW1915" s="82">
        <v>4898</v>
      </c>
      <c r="BX1915" s="82" t="s">
        <v>36563</v>
      </c>
      <c r="BY1915" s="82" t="str">
        <f t="shared" si="123"/>
        <v>E1H0</v>
      </c>
    </row>
    <row r="1916" spans="20:77" ht="13.5" customHeight="1">
      <c r="T1916" s="82" t="s">
        <v>28714</v>
      </c>
      <c r="U1916" s="82">
        <v>4899</v>
      </c>
      <c r="V1916" s="82" t="s">
        <v>36564</v>
      </c>
      <c r="W1916" s="82" t="str">
        <f t="shared" si="120"/>
        <v>A1H1</v>
      </c>
      <c r="Y1916" s="82" t="s">
        <v>28846</v>
      </c>
      <c r="AB1916" s="82" t="s">
        <v>28722</v>
      </c>
      <c r="AC1916" s="82">
        <v>4899</v>
      </c>
      <c r="AD1916" s="82" t="s">
        <v>36564</v>
      </c>
      <c r="AE1916" s="82" t="str">
        <f t="shared" si="121"/>
        <v>B1H1</v>
      </c>
      <c r="AX1916" s="82" t="s">
        <v>28728</v>
      </c>
      <c r="AY1916" s="82">
        <v>4899</v>
      </c>
      <c r="AZ1916" s="82" t="s">
        <v>36564</v>
      </c>
      <c r="BA1916" s="82" t="str">
        <f>AX1916&amp;AZ1916</f>
        <v>C1H1</v>
      </c>
      <c r="BK1916" s="82" t="s">
        <v>28735</v>
      </c>
      <c r="BL1916" s="82">
        <v>4899</v>
      </c>
      <c r="BM1916" s="82" t="s">
        <v>36564</v>
      </c>
      <c r="BN1916" s="82" t="str">
        <f t="shared" si="122"/>
        <v>D1H1</v>
      </c>
      <c r="BV1916" s="82" t="s">
        <v>28742</v>
      </c>
      <c r="BW1916" s="82">
        <v>4899</v>
      </c>
      <c r="BX1916" s="82" t="s">
        <v>36564</v>
      </c>
      <c r="BY1916" s="82" t="str">
        <f t="shared" si="123"/>
        <v>E1H1</v>
      </c>
    </row>
    <row r="1917" spans="20:77" ht="13.5" customHeight="1">
      <c r="T1917" s="82" t="s">
        <v>28714</v>
      </c>
      <c r="U1917" s="82">
        <v>4900</v>
      </c>
      <c r="V1917" s="82" t="s">
        <v>36565</v>
      </c>
      <c r="W1917" s="82" t="str">
        <f t="shared" si="120"/>
        <v>A1H2</v>
      </c>
      <c r="Y1917" s="82" t="s">
        <v>28846</v>
      </c>
      <c r="AB1917" s="82" t="s">
        <v>28722</v>
      </c>
      <c r="AC1917" s="82">
        <v>4900</v>
      </c>
      <c r="AD1917" s="82" t="s">
        <v>36565</v>
      </c>
      <c r="AE1917" s="82" t="str">
        <f t="shared" si="121"/>
        <v>B1H2</v>
      </c>
      <c r="AX1917" s="82" t="s">
        <v>28728</v>
      </c>
      <c r="AY1917" s="82">
        <v>4900</v>
      </c>
      <c r="AZ1917" s="82" t="s">
        <v>36565</v>
      </c>
      <c r="BA1917" s="82" t="str">
        <f>AX1917&amp;AZ1917</f>
        <v>C1H2</v>
      </c>
      <c r="BK1917" s="82" t="s">
        <v>28735</v>
      </c>
      <c r="BL1917" s="82">
        <v>4900</v>
      </c>
      <c r="BM1917" s="82" t="s">
        <v>36565</v>
      </c>
      <c r="BN1917" s="82" t="str">
        <f t="shared" si="122"/>
        <v>D1H2</v>
      </c>
      <c r="BV1917" s="82" t="s">
        <v>28742</v>
      </c>
      <c r="BW1917" s="82">
        <v>4900</v>
      </c>
      <c r="BX1917" s="82" t="s">
        <v>36565</v>
      </c>
      <c r="BY1917" s="82" t="str">
        <f t="shared" si="123"/>
        <v>E1H2</v>
      </c>
    </row>
    <row r="1918" spans="20:77" ht="13.5" customHeight="1">
      <c r="T1918" s="82" t="s">
        <v>28714</v>
      </c>
      <c r="U1918" s="82">
        <v>4901</v>
      </c>
      <c r="V1918" s="82" t="s">
        <v>36566</v>
      </c>
      <c r="W1918" s="82" t="str">
        <f t="shared" si="120"/>
        <v>A1H3</v>
      </c>
      <c r="Y1918" s="82" t="s">
        <v>28846</v>
      </c>
      <c r="AB1918" s="82" t="s">
        <v>28722</v>
      </c>
      <c r="AC1918" s="82">
        <v>4901</v>
      </c>
      <c r="AD1918" s="82" t="s">
        <v>36566</v>
      </c>
      <c r="AE1918" s="82" t="str">
        <f t="shared" si="121"/>
        <v>B1H3</v>
      </c>
      <c r="AX1918" s="82" t="s">
        <v>28728</v>
      </c>
      <c r="AY1918" s="82">
        <v>4901</v>
      </c>
      <c r="AZ1918" s="82" t="s">
        <v>36566</v>
      </c>
      <c r="BA1918" s="82" t="str">
        <f>AX1918&amp;AZ1918</f>
        <v>C1H3</v>
      </c>
      <c r="BK1918" s="82" t="s">
        <v>28735</v>
      </c>
      <c r="BL1918" s="82">
        <v>4901</v>
      </c>
      <c r="BM1918" s="82" t="s">
        <v>36566</v>
      </c>
      <c r="BN1918" s="82" t="str">
        <f t="shared" si="122"/>
        <v>D1H3</v>
      </c>
      <c r="BV1918" s="82" t="s">
        <v>28742</v>
      </c>
      <c r="BW1918" s="82">
        <v>4901</v>
      </c>
      <c r="BX1918" s="82" t="s">
        <v>36566</v>
      </c>
      <c r="BY1918" s="82" t="str">
        <f t="shared" si="123"/>
        <v>E1H3</v>
      </c>
    </row>
    <row r="1919" spans="20:77" ht="13.5" customHeight="1">
      <c r="T1919" s="82" t="s">
        <v>28714</v>
      </c>
      <c r="U1919" s="82">
        <v>4902</v>
      </c>
      <c r="V1919" s="82" t="s">
        <v>36567</v>
      </c>
      <c r="W1919" s="82" t="str">
        <f t="shared" si="120"/>
        <v>A1H4</v>
      </c>
      <c r="Y1919" s="82" t="s">
        <v>28846</v>
      </c>
      <c r="AB1919" s="82" t="s">
        <v>28722</v>
      </c>
      <c r="AC1919" s="82">
        <v>4902</v>
      </c>
      <c r="AD1919" s="82" t="s">
        <v>36567</v>
      </c>
      <c r="AE1919" s="82" t="str">
        <f t="shared" si="121"/>
        <v>B1H4</v>
      </c>
      <c r="AX1919" s="82" t="s">
        <v>28728</v>
      </c>
      <c r="AY1919" s="82">
        <v>4902</v>
      </c>
      <c r="AZ1919" s="82" t="s">
        <v>36567</v>
      </c>
      <c r="BA1919" s="82" t="str">
        <f>AX1919&amp;AZ1919</f>
        <v>C1H4</v>
      </c>
      <c r="BK1919" s="82" t="s">
        <v>28735</v>
      </c>
      <c r="BL1919" s="82">
        <v>4902</v>
      </c>
      <c r="BM1919" s="82" t="s">
        <v>36567</v>
      </c>
      <c r="BN1919" s="82" t="str">
        <f t="shared" si="122"/>
        <v>D1H4</v>
      </c>
      <c r="BV1919" s="82" t="s">
        <v>28742</v>
      </c>
      <c r="BW1919" s="82">
        <v>4902</v>
      </c>
      <c r="BX1919" s="82" t="s">
        <v>36567</v>
      </c>
      <c r="BY1919" s="82" t="str">
        <f t="shared" si="123"/>
        <v>E1H4</v>
      </c>
    </row>
    <row r="1920" spans="20:77" ht="13.5" customHeight="1">
      <c r="T1920" s="82" t="s">
        <v>28714</v>
      </c>
      <c r="U1920" s="82">
        <v>4903</v>
      </c>
      <c r="V1920" s="82" t="s">
        <v>36568</v>
      </c>
      <c r="W1920" s="82" t="str">
        <f t="shared" si="120"/>
        <v>A1H5</v>
      </c>
      <c r="Y1920" s="82" t="s">
        <v>28846</v>
      </c>
      <c r="AB1920" s="82" t="s">
        <v>28722</v>
      </c>
      <c r="AC1920" s="82">
        <v>4903</v>
      </c>
      <c r="AD1920" s="82" t="s">
        <v>36568</v>
      </c>
      <c r="AE1920" s="82" t="str">
        <f t="shared" si="121"/>
        <v>B1H5</v>
      </c>
      <c r="AX1920" s="82" t="s">
        <v>28728</v>
      </c>
      <c r="AY1920" s="82">
        <v>4903</v>
      </c>
      <c r="AZ1920" s="82" t="s">
        <v>36568</v>
      </c>
      <c r="BA1920" s="82" t="str">
        <f>AX1920&amp;AZ1920</f>
        <v>C1H5</v>
      </c>
      <c r="BK1920" s="82" t="s">
        <v>28735</v>
      </c>
      <c r="BL1920" s="82">
        <v>4903</v>
      </c>
      <c r="BM1920" s="82" t="s">
        <v>36568</v>
      </c>
      <c r="BN1920" s="82" t="str">
        <f t="shared" si="122"/>
        <v>D1H5</v>
      </c>
      <c r="BV1920" s="82" t="s">
        <v>28742</v>
      </c>
      <c r="BW1920" s="82">
        <v>4903</v>
      </c>
      <c r="BX1920" s="82" t="s">
        <v>36568</v>
      </c>
      <c r="BY1920" s="82" t="str">
        <f t="shared" si="123"/>
        <v>E1H5</v>
      </c>
    </row>
    <row r="1921" spans="20:77" ht="13.5" customHeight="1">
      <c r="T1921" s="82" t="s">
        <v>28714</v>
      </c>
      <c r="U1921" s="82">
        <v>4904</v>
      </c>
      <c r="V1921" s="82" t="s">
        <v>36569</v>
      </c>
      <c r="W1921" s="82" t="str">
        <f t="shared" si="120"/>
        <v>A1H6</v>
      </c>
      <c r="Y1921" s="82" t="s">
        <v>28846</v>
      </c>
      <c r="AB1921" s="82" t="s">
        <v>28722</v>
      </c>
      <c r="AC1921" s="82">
        <v>4904</v>
      </c>
      <c r="AD1921" s="82" t="s">
        <v>36569</v>
      </c>
      <c r="AE1921" s="82" t="str">
        <f t="shared" si="121"/>
        <v>B1H6</v>
      </c>
      <c r="AX1921" s="82" t="s">
        <v>28728</v>
      </c>
      <c r="AY1921" s="82">
        <v>4904</v>
      </c>
      <c r="AZ1921" s="82" t="s">
        <v>36569</v>
      </c>
      <c r="BA1921" s="82" t="str">
        <f>AX1921&amp;AZ1921</f>
        <v>C1H6</v>
      </c>
      <c r="BK1921" s="82" t="s">
        <v>28735</v>
      </c>
      <c r="BL1921" s="82">
        <v>4904</v>
      </c>
      <c r="BM1921" s="82" t="s">
        <v>36569</v>
      </c>
      <c r="BN1921" s="82" t="str">
        <f t="shared" si="122"/>
        <v>D1H6</v>
      </c>
      <c r="BV1921" s="82" t="s">
        <v>28742</v>
      </c>
      <c r="BW1921" s="82">
        <v>4904</v>
      </c>
      <c r="BX1921" s="82" t="s">
        <v>36569</v>
      </c>
      <c r="BY1921" s="82" t="str">
        <f t="shared" si="123"/>
        <v>E1H6</v>
      </c>
    </row>
    <row r="1922" spans="20:77" ht="13.5" customHeight="1">
      <c r="T1922" s="82" t="s">
        <v>28714</v>
      </c>
      <c r="U1922" s="82">
        <v>4905</v>
      </c>
      <c r="V1922" s="82" t="s">
        <v>36570</v>
      </c>
      <c r="W1922" s="82" t="str">
        <f t="shared" si="120"/>
        <v>A1H7</v>
      </c>
      <c r="Y1922" s="82" t="s">
        <v>28846</v>
      </c>
      <c r="AB1922" s="82" t="s">
        <v>28722</v>
      </c>
      <c r="AC1922" s="82">
        <v>4905</v>
      </c>
      <c r="AD1922" s="82" t="s">
        <v>36570</v>
      </c>
      <c r="AE1922" s="82" t="str">
        <f t="shared" si="121"/>
        <v>B1H7</v>
      </c>
      <c r="AX1922" s="82" t="s">
        <v>28728</v>
      </c>
      <c r="AY1922" s="82">
        <v>4905</v>
      </c>
      <c r="AZ1922" s="82" t="s">
        <v>36570</v>
      </c>
      <c r="BA1922" s="82" t="str">
        <f>AX1922&amp;AZ1922</f>
        <v>C1H7</v>
      </c>
      <c r="BK1922" s="82" t="s">
        <v>28735</v>
      </c>
      <c r="BL1922" s="82">
        <v>4905</v>
      </c>
      <c r="BM1922" s="82" t="s">
        <v>36570</v>
      </c>
      <c r="BN1922" s="82" t="str">
        <f t="shared" si="122"/>
        <v>D1H7</v>
      </c>
      <c r="BV1922" s="82" t="s">
        <v>28742</v>
      </c>
      <c r="BW1922" s="82">
        <v>4905</v>
      </c>
      <c r="BX1922" s="82" t="s">
        <v>36570</v>
      </c>
      <c r="BY1922" s="82" t="str">
        <f t="shared" si="123"/>
        <v>E1H7</v>
      </c>
    </row>
    <row r="1923" spans="20:77" ht="13.5" customHeight="1">
      <c r="T1923" s="82" t="s">
        <v>28714</v>
      </c>
      <c r="U1923" s="82">
        <v>4906</v>
      </c>
      <c r="V1923" s="82" t="s">
        <v>36571</v>
      </c>
      <c r="W1923" s="82" t="str">
        <f t="shared" si="120"/>
        <v>A1H8</v>
      </c>
      <c r="Y1923" s="82" t="s">
        <v>28846</v>
      </c>
      <c r="AB1923" s="82" t="s">
        <v>28722</v>
      </c>
      <c r="AC1923" s="82">
        <v>4906</v>
      </c>
      <c r="AD1923" s="82" t="s">
        <v>36571</v>
      </c>
      <c r="AE1923" s="82" t="str">
        <f t="shared" si="121"/>
        <v>B1H8</v>
      </c>
      <c r="AX1923" s="82" t="s">
        <v>28728</v>
      </c>
      <c r="AY1923" s="82">
        <v>4906</v>
      </c>
      <c r="AZ1923" s="82" t="s">
        <v>36571</v>
      </c>
      <c r="BA1923" s="82" t="str">
        <f>AX1923&amp;AZ1923</f>
        <v>C1H8</v>
      </c>
      <c r="BK1923" s="82" t="s">
        <v>28735</v>
      </c>
      <c r="BL1923" s="82">
        <v>4906</v>
      </c>
      <c r="BM1923" s="82" t="s">
        <v>36571</v>
      </c>
      <c r="BN1923" s="82" t="str">
        <f t="shared" si="122"/>
        <v>D1H8</v>
      </c>
      <c r="BV1923" s="82" t="s">
        <v>28742</v>
      </c>
      <c r="BW1923" s="82">
        <v>4906</v>
      </c>
      <c r="BX1923" s="82" t="s">
        <v>36571</v>
      </c>
      <c r="BY1923" s="82" t="str">
        <f t="shared" si="123"/>
        <v>E1H8</v>
      </c>
    </row>
    <row r="1924" spans="20:77" ht="13.5" customHeight="1">
      <c r="T1924" s="82" t="s">
        <v>28714</v>
      </c>
      <c r="U1924" s="82">
        <v>4907</v>
      </c>
      <c r="V1924" s="82" t="s">
        <v>36572</v>
      </c>
      <c r="W1924" s="82" t="str">
        <f t="shared" si="120"/>
        <v>A1H9</v>
      </c>
      <c r="Y1924" s="82" t="s">
        <v>28846</v>
      </c>
      <c r="AB1924" s="82" t="s">
        <v>28722</v>
      </c>
      <c r="AC1924" s="82">
        <v>4907</v>
      </c>
      <c r="AD1924" s="82" t="s">
        <v>36572</v>
      </c>
      <c r="AE1924" s="82" t="str">
        <f t="shared" si="121"/>
        <v>B1H9</v>
      </c>
      <c r="AX1924" s="82" t="s">
        <v>28728</v>
      </c>
      <c r="AY1924" s="82">
        <v>4907</v>
      </c>
      <c r="AZ1924" s="82" t="s">
        <v>36572</v>
      </c>
      <c r="BA1924" s="82" t="str">
        <f>AX1924&amp;AZ1924</f>
        <v>C1H9</v>
      </c>
      <c r="BK1924" s="82" t="s">
        <v>28735</v>
      </c>
      <c r="BL1924" s="82">
        <v>4907</v>
      </c>
      <c r="BM1924" s="82" t="s">
        <v>36572</v>
      </c>
      <c r="BN1924" s="82" t="str">
        <f t="shared" si="122"/>
        <v>D1H9</v>
      </c>
      <c r="BV1924" s="82" t="s">
        <v>28742</v>
      </c>
      <c r="BW1924" s="82">
        <v>4907</v>
      </c>
      <c r="BX1924" s="82" t="s">
        <v>36572</v>
      </c>
      <c r="BY1924" s="82" t="str">
        <f t="shared" si="123"/>
        <v>E1H9</v>
      </c>
    </row>
    <row r="1925" spans="20:77" ht="13.5" customHeight="1">
      <c r="T1925" s="82" t="s">
        <v>28714</v>
      </c>
      <c r="U1925" s="82">
        <v>4908</v>
      </c>
      <c r="V1925" s="82" t="s">
        <v>36573</v>
      </c>
      <c r="W1925" s="82" t="str">
        <f t="shared" si="120"/>
        <v>A1HA</v>
      </c>
      <c r="Y1925" s="82" t="s">
        <v>28846</v>
      </c>
      <c r="AB1925" s="82" t="s">
        <v>28722</v>
      </c>
      <c r="AC1925" s="82">
        <v>4908</v>
      </c>
      <c r="AD1925" s="82" t="s">
        <v>36573</v>
      </c>
      <c r="AE1925" s="82" t="str">
        <f t="shared" si="121"/>
        <v>B1HA</v>
      </c>
      <c r="AX1925" s="82" t="s">
        <v>28728</v>
      </c>
      <c r="AY1925" s="82">
        <v>4908</v>
      </c>
      <c r="AZ1925" s="82" t="s">
        <v>36573</v>
      </c>
      <c r="BA1925" s="82" t="str">
        <f>AX1925&amp;AZ1925</f>
        <v>C1HA</v>
      </c>
      <c r="BK1925" s="82" t="s">
        <v>28735</v>
      </c>
      <c r="BL1925" s="82">
        <v>4908</v>
      </c>
      <c r="BM1925" s="82" t="s">
        <v>36573</v>
      </c>
      <c r="BN1925" s="82" t="str">
        <f t="shared" si="122"/>
        <v>D1HA</v>
      </c>
      <c r="BV1925" s="82" t="s">
        <v>28742</v>
      </c>
      <c r="BW1925" s="82">
        <v>4908</v>
      </c>
      <c r="BX1925" s="82" t="s">
        <v>36573</v>
      </c>
      <c r="BY1925" s="82" t="str">
        <f t="shared" si="123"/>
        <v>E1HA</v>
      </c>
    </row>
    <row r="1926" spans="20:77" ht="13.5" customHeight="1">
      <c r="T1926" s="82" t="s">
        <v>28714</v>
      </c>
      <c r="U1926" s="82">
        <v>4909</v>
      </c>
      <c r="V1926" s="82" t="s">
        <v>36574</v>
      </c>
      <c r="W1926" s="82" t="str">
        <f t="shared" si="120"/>
        <v>A1HB</v>
      </c>
      <c r="Y1926" s="82" t="s">
        <v>28846</v>
      </c>
      <c r="AB1926" s="82" t="s">
        <v>28722</v>
      </c>
      <c r="AC1926" s="82">
        <v>4909</v>
      </c>
      <c r="AD1926" s="82" t="s">
        <v>36574</v>
      </c>
      <c r="AE1926" s="82" t="str">
        <f t="shared" si="121"/>
        <v>B1HB</v>
      </c>
      <c r="AX1926" s="82" t="s">
        <v>28728</v>
      </c>
      <c r="AY1926" s="82">
        <v>4909</v>
      </c>
      <c r="AZ1926" s="82" t="s">
        <v>36574</v>
      </c>
      <c r="BA1926" s="82" t="str">
        <f>AX1926&amp;AZ1926</f>
        <v>C1HB</v>
      </c>
      <c r="BK1926" s="82" t="s">
        <v>28735</v>
      </c>
      <c r="BL1926" s="82">
        <v>4909</v>
      </c>
      <c r="BM1926" s="82" t="s">
        <v>36574</v>
      </c>
      <c r="BN1926" s="82" t="str">
        <f t="shared" si="122"/>
        <v>D1HB</v>
      </c>
      <c r="BV1926" s="82" t="s">
        <v>28742</v>
      </c>
      <c r="BW1926" s="82">
        <v>4909</v>
      </c>
      <c r="BX1926" s="82" t="s">
        <v>36574</v>
      </c>
      <c r="BY1926" s="82" t="str">
        <f t="shared" si="123"/>
        <v>E1HB</v>
      </c>
    </row>
    <row r="1927" spans="20:77" ht="13.5" customHeight="1">
      <c r="T1927" s="82" t="s">
        <v>28714</v>
      </c>
      <c r="U1927" s="82">
        <v>4910</v>
      </c>
      <c r="V1927" s="82" t="s">
        <v>36575</v>
      </c>
      <c r="W1927" s="82" t="str">
        <f t="shared" si="120"/>
        <v>A1HC</v>
      </c>
      <c r="Y1927" s="82" t="s">
        <v>28846</v>
      </c>
      <c r="AB1927" s="82" t="s">
        <v>28722</v>
      </c>
      <c r="AC1927" s="82">
        <v>4910</v>
      </c>
      <c r="AD1927" s="82" t="s">
        <v>36575</v>
      </c>
      <c r="AE1927" s="82" t="str">
        <f t="shared" si="121"/>
        <v>B1HC</v>
      </c>
      <c r="AX1927" s="82" t="s">
        <v>28728</v>
      </c>
      <c r="AY1927" s="82">
        <v>4910</v>
      </c>
      <c r="AZ1927" s="82" t="s">
        <v>36575</v>
      </c>
      <c r="BA1927" s="82" t="str">
        <f>AX1927&amp;AZ1927</f>
        <v>C1HC</v>
      </c>
      <c r="BK1927" s="82" t="s">
        <v>28735</v>
      </c>
      <c r="BL1927" s="82">
        <v>4910</v>
      </c>
      <c r="BM1927" s="82" t="s">
        <v>36575</v>
      </c>
      <c r="BN1927" s="82" t="str">
        <f t="shared" si="122"/>
        <v>D1HC</v>
      </c>
      <c r="BV1927" s="82" t="s">
        <v>28742</v>
      </c>
      <c r="BW1927" s="82">
        <v>4910</v>
      </c>
      <c r="BX1927" s="82" t="s">
        <v>36575</v>
      </c>
      <c r="BY1927" s="82" t="str">
        <f t="shared" si="123"/>
        <v>E1HC</v>
      </c>
    </row>
    <row r="1928" spans="20:77" ht="13.5" customHeight="1">
      <c r="T1928" s="82" t="s">
        <v>28714</v>
      </c>
      <c r="U1928" s="82">
        <v>4911</v>
      </c>
      <c r="V1928" s="82" t="s">
        <v>36576</v>
      </c>
      <c r="W1928" s="82" t="str">
        <f t="shared" si="120"/>
        <v>A1HD</v>
      </c>
      <c r="Y1928" s="82" t="s">
        <v>28846</v>
      </c>
      <c r="AB1928" s="82" t="s">
        <v>28722</v>
      </c>
      <c r="AC1928" s="82">
        <v>4911</v>
      </c>
      <c r="AD1928" s="82" t="s">
        <v>36576</v>
      </c>
      <c r="AE1928" s="82" t="str">
        <f t="shared" si="121"/>
        <v>B1HD</v>
      </c>
      <c r="AX1928" s="82" t="s">
        <v>28728</v>
      </c>
      <c r="AY1928" s="82">
        <v>4911</v>
      </c>
      <c r="AZ1928" s="82" t="s">
        <v>36576</v>
      </c>
      <c r="BA1928" s="82" t="str">
        <f>AX1928&amp;AZ1928</f>
        <v>C1HD</v>
      </c>
      <c r="BK1928" s="82" t="s">
        <v>28735</v>
      </c>
      <c r="BL1928" s="82">
        <v>4911</v>
      </c>
      <c r="BM1928" s="82" t="s">
        <v>36576</v>
      </c>
      <c r="BN1928" s="82" t="str">
        <f t="shared" si="122"/>
        <v>D1HD</v>
      </c>
      <c r="BV1928" s="82" t="s">
        <v>28742</v>
      </c>
      <c r="BW1928" s="82">
        <v>4911</v>
      </c>
      <c r="BX1928" s="82" t="s">
        <v>36576</v>
      </c>
      <c r="BY1928" s="82" t="str">
        <f t="shared" si="123"/>
        <v>E1HD</v>
      </c>
    </row>
    <row r="1929" spans="20:77" ht="13.5" customHeight="1">
      <c r="T1929" s="82" t="s">
        <v>28714</v>
      </c>
      <c r="U1929" s="82">
        <v>4912</v>
      </c>
      <c r="V1929" s="82" t="s">
        <v>36577</v>
      </c>
      <c r="W1929" s="82" t="str">
        <f t="shared" ref="W1929:W1992" si="124">T1929&amp;V1929</f>
        <v>A1HE</v>
      </c>
      <c r="Y1929" s="82" t="s">
        <v>28846</v>
      </c>
      <c r="AB1929" s="82" t="s">
        <v>28722</v>
      </c>
      <c r="AC1929" s="82">
        <v>4912</v>
      </c>
      <c r="AD1929" s="82" t="s">
        <v>36577</v>
      </c>
      <c r="AE1929" s="82" t="str">
        <f t="shared" ref="AE1929:AE1992" si="125">AB1929&amp;AD1929</f>
        <v>B1HE</v>
      </c>
      <c r="AX1929" s="82" t="s">
        <v>28728</v>
      </c>
      <c r="AY1929" s="82">
        <v>4912</v>
      </c>
      <c r="AZ1929" s="82" t="s">
        <v>36577</v>
      </c>
      <c r="BA1929" s="82" t="str">
        <f>AX1929&amp;AZ1929</f>
        <v>C1HE</v>
      </c>
      <c r="BK1929" s="82" t="s">
        <v>28735</v>
      </c>
      <c r="BL1929" s="82">
        <v>4912</v>
      </c>
      <c r="BM1929" s="82" t="s">
        <v>36577</v>
      </c>
      <c r="BN1929" s="82" t="str">
        <f t="shared" ref="BN1929:BN1992" si="126">BK1929&amp;BM1929</f>
        <v>D1HE</v>
      </c>
      <c r="BV1929" s="82" t="s">
        <v>28742</v>
      </c>
      <c r="BW1929" s="82">
        <v>4912</v>
      </c>
      <c r="BX1929" s="82" t="s">
        <v>36577</v>
      </c>
      <c r="BY1929" s="82" t="str">
        <f t="shared" ref="BY1929:BY1992" si="127">BV1929&amp;BX1929</f>
        <v>E1HE</v>
      </c>
    </row>
    <row r="1930" spans="20:77" ht="13.5" customHeight="1">
      <c r="T1930" s="82" t="s">
        <v>28714</v>
      </c>
      <c r="U1930" s="82">
        <v>4913</v>
      </c>
      <c r="V1930" s="82" t="s">
        <v>36578</v>
      </c>
      <c r="W1930" s="82" t="str">
        <f t="shared" si="124"/>
        <v>A1HF</v>
      </c>
      <c r="Y1930" s="82" t="s">
        <v>28846</v>
      </c>
      <c r="AB1930" s="82" t="s">
        <v>28722</v>
      </c>
      <c r="AC1930" s="82">
        <v>4913</v>
      </c>
      <c r="AD1930" s="82" t="s">
        <v>36578</v>
      </c>
      <c r="AE1930" s="82" t="str">
        <f t="shared" si="125"/>
        <v>B1HF</v>
      </c>
      <c r="AX1930" s="82" t="s">
        <v>28728</v>
      </c>
      <c r="AY1930" s="82">
        <v>4913</v>
      </c>
      <c r="AZ1930" s="82" t="s">
        <v>36578</v>
      </c>
      <c r="BA1930" s="82" t="str">
        <f>AX1930&amp;AZ1930</f>
        <v>C1HF</v>
      </c>
      <c r="BK1930" s="82" t="s">
        <v>28735</v>
      </c>
      <c r="BL1930" s="82">
        <v>4913</v>
      </c>
      <c r="BM1930" s="82" t="s">
        <v>36578</v>
      </c>
      <c r="BN1930" s="82" t="str">
        <f t="shared" si="126"/>
        <v>D1HF</v>
      </c>
      <c r="BV1930" s="82" t="s">
        <v>28742</v>
      </c>
      <c r="BW1930" s="82">
        <v>4913</v>
      </c>
      <c r="BX1930" s="82" t="s">
        <v>36578</v>
      </c>
      <c r="BY1930" s="82" t="str">
        <f t="shared" si="127"/>
        <v>E1HF</v>
      </c>
    </row>
    <row r="1931" spans="20:77" ht="13.5" customHeight="1">
      <c r="T1931" s="82" t="s">
        <v>28714</v>
      </c>
      <c r="U1931" s="82">
        <v>4914</v>
      </c>
      <c r="V1931" s="82" t="s">
        <v>36579</v>
      </c>
      <c r="W1931" s="82" t="str">
        <f t="shared" si="124"/>
        <v>A1HG</v>
      </c>
      <c r="Y1931" s="82" t="s">
        <v>28846</v>
      </c>
      <c r="AB1931" s="82" t="s">
        <v>28722</v>
      </c>
      <c r="AC1931" s="82">
        <v>4914</v>
      </c>
      <c r="AD1931" s="82" t="s">
        <v>36579</v>
      </c>
      <c r="AE1931" s="82" t="str">
        <f t="shared" si="125"/>
        <v>B1HG</v>
      </c>
      <c r="AX1931" s="82" t="s">
        <v>28728</v>
      </c>
      <c r="AY1931" s="82">
        <v>4914</v>
      </c>
      <c r="AZ1931" s="82" t="s">
        <v>36579</v>
      </c>
      <c r="BA1931" s="82" t="str">
        <f>AX1931&amp;AZ1931</f>
        <v>C1HG</v>
      </c>
      <c r="BK1931" s="82" t="s">
        <v>28735</v>
      </c>
      <c r="BL1931" s="82">
        <v>4914</v>
      </c>
      <c r="BM1931" s="82" t="s">
        <v>36579</v>
      </c>
      <c r="BN1931" s="82" t="str">
        <f t="shared" si="126"/>
        <v>D1HG</v>
      </c>
      <c r="BV1931" s="82" t="s">
        <v>28742</v>
      </c>
      <c r="BW1931" s="82">
        <v>4914</v>
      </c>
      <c r="BX1931" s="82" t="s">
        <v>36579</v>
      </c>
      <c r="BY1931" s="82" t="str">
        <f t="shared" si="127"/>
        <v>E1HG</v>
      </c>
    </row>
    <row r="1932" spans="20:77" ht="13.5" customHeight="1">
      <c r="T1932" s="82" t="s">
        <v>28714</v>
      </c>
      <c r="U1932" s="82">
        <v>4915</v>
      </c>
      <c r="V1932" s="82" t="s">
        <v>36580</v>
      </c>
      <c r="W1932" s="82" t="str">
        <f t="shared" si="124"/>
        <v>A1HH</v>
      </c>
      <c r="Y1932" s="82" t="s">
        <v>28846</v>
      </c>
      <c r="AB1932" s="82" t="s">
        <v>28722</v>
      </c>
      <c r="AC1932" s="82">
        <v>4915</v>
      </c>
      <c r="AD1932" s="82" t="s">
        <v>36580</v>
      </c>
      <c r="AE1932" s="82" t="str">
        <f t="shared" si="125"/>
        <v>B1HH</v>
      </c>
      <c r="AX1932" s="82" t="s">
        <v>28728</v>
      </c>
      <c r="AY1932" s="82">
        <v>4915</v>
      </c>
      <c r="AZ1932" s="82" t="s">
        <v>36580</v>
      </c>
      <c r="BA1932" s="82" t="str">
        <f>AX1932&amp;AZ1932</f>
        <v>C1HH</v>
      </c>
      <c r="BK1932" s="82" t="s">
        <v>28735</v>
      </c>
      <c r="BL1932" s="82">
        <v>4915</v>
      </c>
      <c r="BM1932" s="82" t="s">
        <v>36580</v>
      </c>
      <c r="BN1932" s="82" t="str">
        <f t="shared" si="126"/>
        <v>D1HH</v>
      </c>
      <c r="BV1932" s="82" t="s">
        <v>28742</v>
      </c>
      <c r="BW1932" s="82">
        <v>4915</v>
      </c>
      <c r="BX1932" s="82" t="s">
        <v>36580</v>
      </c>
      <c r="BY1932" s="82" t="str">
        <f t="shared" si="127"/>
        <v>E1HH</v>
      </c>
    </row>
    <row r="1933" spans="20:77" ht="13.5" customHeight="1">
      <c r="T1933" s="82" t="s">
        <v>28714</v>
      </c>
      <c r="U1933" s="82">
        <v>4916</v>
      </c>
      <c r="V1933" s="82" t="s">
        <v>36581</v>
      </c>
      <c r="W1933" s="82" t="str">
        <f t="shared" si="124"/>
        <v>A1HI</v>
      </c>
      <c r="Y1933" s="82" t="s">
        <v>28846</v>
      </c>
      <c r="AB1933" s="82" t="s">
        <v>28722</v>
      </c>
      <c r="AC1933" s="82">
        <v>4916</v>
      </c>
      <c r="AD1933" s="82" t="s">
        <v>36581</v>
      </c>
      <c r="AE1933" s="82" t="str">
        <f t="shared" si="125"/>
        <v>B1HI</v>
      </c>
      <c r="AX1933" s="82" t="s">
        <v>28728</v>
      </c>
      <c r="AY1933" s="82">
        <v>4916</v>
      </c>
      <c r="AZ1933" s="82" t="s">
        <v>36581</v>
      </c>
      <c r="BA1933" s="82" t="str">
        <f>AX1933&amp;AZ1933</f>
        <v>C1HI</v>
      </c>
      <c r="BK1933" s="82" t="s">
        <v>28735</v>
      </c>
      <c r="BL1933" s="82">
        <v>4916</v>
      </c>
      <c r="BM1933" s="82" t="s">
        <v>36581</v>
      </c>
      <c r="BN1933" s="82" t="str">
        <f t="shared" si="126"/>
        <v>D1HI</v>
      </c>
      <c r="BV1933" s="82" t="s">
        <v>28742</v>
      </c>
      <c r="BW1933" s="82">
        <v>4916</v>
      </c>
      <c r="BX1933" s="82" t="s">
        <v>36581</v>
      </c>
      <c r="BY1933" s="82" t="str">
        <f t="shared" si="127"/>
        <v>E1HI</v>
      </c>
    </row>
    <row r="1934" spans="20:77" ht="13.5" customHeight="1">
      <c r="T1934" s="82" t="s">
        <v>28714</v>
      </c>
      <c r="U1934" s="82">
        <v>4917</v>
      </c>
      <c r="V1934" s="82" t="s">
        <v>36582</v>
      </c>
      <c r="W1934" s="82" t="str">
        <f t="shared" si="124"/>
        <v>A1HJ</v>
      </c>
      <c r="Y1934" s="82" t="s">
        <v>28846</v>
      </c>
      <c r="AB1934" s="82" t="s">
        <v>28722</v>
      </c>
      <c r="AC1934" s="82">
        <v>4917</v>
      </c>
      <c r="AD1934" s="82" t="s">
        <v>36582</v>
      </c>
      <c r="AE1934" s="82" t="str">
        <f t="shared" si="125"/>
        <v>B1HJ</v>
      </c>
      <c r="AX1934" s="82" t="s">
        <v>28728</v>
      </c>
      <c r="AY1934" s="82">
        <v>4917</v>
      </c>
      <c r="AZ1934" s="82" t="s">
        <v>36582</v>
      </c>
      <c r="BA1934" s="82" t="str">
        <f>AX1934&amp;AZ1934</f>
        <v>C1HJ</v>
      </c>
      <c r="BK1934" s="82" t="s">
        <v>28735</v>
      </c>
      <c r="BL1934" s="82">
        <v>4917</v>
      </c>
      <c r="BM1934" s="82" t="s">
        <v>36582</v>
      </c>
      <c r="BN1934" s="82" t="str">
        <f t="shared" si="126"/>
        <v>D1HJ</v>
      </c>
      <c r="BV1934" s="82" t="s">
        <v>28742</v>
      </c>
      <c r="BW1934" s="82">
        <v>4917</v>
      </c>
      <c r="BX1934" s="82" t="s">
        <v>36582</v>
      </c>
      <c r="BY1934" s="82" t="str">
        <f t="shared" si="127"/>
        <v>E1HJ</v>
      </c>
    </row>
    <row r="1935" spans="20:77" ht="13.5" customHeight="1">
      <c r="T1935" s="82" t="s">
        <v>28714</v>
      </c>
      <c r="U1935" s="82">
        <v>4918</v>
      </c>
      <c r="V1935" s="82" t="s">
        <v>36583</v>
      </c>
      <c r="W1935" s="82" t="str">
        <f t="shared" si="124"/>
        <v>A1HK</v>
      </c>
      <c r="Y1935" s="82" t="s">
        <v>28846</v>
      </c>
      <c r="AB1935" s="82" t="s">
        <v>28722</v>
      </c>
      <c r="AC1935" s="82">
        <v>4918</v>
      </c>
      <c r="AD1935" s="82" t="s">
        <v>36583</v>
      </c>
      <c r="AE1935" s="82" t="str">
        <f t="shared" si="125"/>
        <v>B1HK</v>
      </c>
      <c r="AX1935" s="82" t="s">
        <v>28728</v>
      </c>
      <c r="AY1935" s="82">
        <v>4918</v>
      </c>
      <c r="AZ1935" s="82" t="s">
        <v>36583</v>
      </c>
      <c r="BA1935" s="82" t="str">
        <f>AX1935&amp;AZ1935</f>
        <v>C1HK</v>
      </c>
      <c r="BK1935" s="82" t="s">
        <v>28735</v>
      </c>
      <c r="BL1935" s="82">
        <v>4918</v>
      </c>
      <c r="BM1935" s="82" t="s">
        <v>36583</v>
      </c>
      <c r="BN1935" s="82" t="str">
        <f t="shared" si="126"/>
        <v>D1HK</v>
      </c>
      <c r="BV1935" s="82" t="s">
        <v>28742</v>
      </c>
      <c r="BW1935" s="82">
        <v>4918</v>
      </c>
      <c r="BX1935" s="82" t="s">
        <v>36583</v>
      </c>
      <c r="BY1935" s="82" t="str">
        <f t="shared" si="127"/>
        <v>E1HK</v>
      </c>
    </row>
    <row r="1936" spans="20:77" ht="13.5" customHeight="1">
      <c r="T1936" s="82" t="s">
        <v>28714</v>
      </c>
      <c r="U1936" s="82">
        <v>4919</v>
      </c>
      <c r="V1936" s="82" t="s">
        <v>36584</v>
      </c>
      <c r="W1936" s="82" t="str">
        <f t="shared" si="124"/>
        <v>A1HL</v>
      </c>
      <c r="Y1936" s="82" t="s">
        <v>28846</v>
      </c>
      <c r="AB1936" s="82" t="s">
        <v>28722</v>
      </c>
      <c r="AC1936" s="82">
        <v>4919</v>
      </c>
      <c r="AD1936" s="82" t="s">
        <v>36584</v>
      </c>
      <c r="AE1936" s="82" t="str">
        <f t="shared" si="125"/>
        <v>B1HL</v>
      </c>
      <c r="AX1936" s="82" t="s">
        <v>28728</v>
      </c>
      <c r="AY1936" s="82">
        <v>4919</v>
      </c>
      <c r="AZ1936" s="82" t="s">
        <v>36584</v>
      </c>
      <c r="BA1936" s="82" t="str">
        <f>AX1936&amp;AZ1936</f>
        <v>C1HL</v>
      </c>
      <c r="BK1936" s="82" t="s">
        <v>28735</v>
      </c>
      <c r="BL1936" s="82">
        <v>4919</v>
      </c>
      <c r="BM1936" s="82" t="s">
        <v>36584</v>
      </c>
      <c r="BN1936" s="82" t="str">
        <f t="shared" si="126"/>
        <v>D1HL</v>
      </c>
      <c r="BV1936" s="82" t="s">
        <v>28742</v>
      </c>
      <c r="BW1936" s="82">
        <v>4919</v>
      </c>
      <c r="BX1936" s="82" t="s">
        <v>36584</v>
      </c>
      <c r="BY1936" s="82" t="str">
        <f t="shared" si="127"/>
        <v>E1HL</v>
      </c>
    </row>
    <row r="1937" spans="20:77" ht="13.5" customHeight="1">
      <c r="T1937" s="82" t="s">
        <v>28714</v>
      </c>
      <c r="U1937" s="82">
        <v>4920</v>
      </c>
      <c r="V1937" s="82" t="s">
        <v>36585</v>
      </c>
      <c r="W1937" s="82" t="str">
        <f t="shared" si="124"/>
        <v>A1HM</v>
      </c>
      <c r="Y1937" s="82" t="s">
        <v>28846</v>
      </c>
      <c r="AB1937" s="82" t="s">
        <v>28722</v>
      </c>
      <c r="AC1937" s="82">
        <v>4920</v>
      </c>
      <c r="AD1937" s="82" t="s">
        <v>36585</v>
      </c>
      <c r="AE1937" s="82" t="str">
        <f t="shared" si="125"/>
        <v>B1HM</v>
      </c>
      <c r="AX1937" s="82" t="s">
        <v>28728</v>
      </c>
      <c r="AY1937" s="82">
        <v>4920</v>
      </c>
      <c r="AZ1937" s="82" t="s">
        <v>36585</v>
      </c>
      <c r="BA1937" s="82" t="str">
        <f>AX1937&amp;AZ1937</f>
        <v>C1HM</v>
      </c>
      <c r="BK1937" s="82" t="s">
        <v>28735</v>
      </c>
      <c r="BL1937" s="82">
        <v>4920</v>
      </c>
      <c r="BM1937" s="82" t="s">
        <v>36585</v>
      </c>
      <c r="BN1937" s="82" t="str">
        <f t="shared" si="126"/>
        <v>D1HM</v>
      </c>
      <c r="BV1937" s="82" t="s">
        <v>28742</v>
      </c>
      <c r="BW1937" s="82">
        <v>4920</v>
      </c>
      <c r="BX1937" s="82" t="s">
        <v>36585</v>
      </c>
      <c r="BY1937" s="82" t="str">
        <f t="shared" si="127"/>
        <v>E1HM</v>
      </c>
    </row>
    <row r="1938" spans="20:77" ht="13.5" customHeight="1">
      <c r="T1938" s="82" t="s">
        <v>28714</v>
      </c>
      <c r="U1938" s="82">
        <v>4921</v>
      </c>
      <c r="V1938" s="82" t="s">
        <v>36586</v>
      </c>
      <c r="W1938" s="82" t="str">
        <f t="shared" si="124"/>
        <v>A1HN</v>
      </c>
      <c r="Y1938" s="82" t="s">
        <v>28846</v>
      </c>
      <c r="AB1938" s="82" t="s">
        <v>28722</v>
      </c>
      <c r="AC1938" s="82">
        <v>4921</v>
      </c>
      <c r="AD1938" s="82" t="s">
        <v>36586</v>
      </c>
      <c r="AE1938" s="82" t="str">
        <f t="shared" si="125"/>
        <v>B1HN</v>
      </c>
      <c r="AX1938" s="82" t="s">
        <v>28728</v>
      </c>
      <c r="AY1938" s="82">
        <v>4921</v>
      </c>
      <c r="AZ1938" s="82" t="s">
        <v>36586</v>
      </c>
      <c r="BA1938" s="82" t="str">
        <f>AX1938&amp;AZ1938</f>
        <v>C1HN</v>
      </c>
      <c r="BK1938" s="82" t="s">
        <v>28735</v>
      </c>
      <c r="BL1938" s="82">
        <v>4921</v>
      </c>
      <c r="BM1938" s="82" t="s">
        <v>36586</v>
      </c>
      <c r="BN1938" s="82" t="str">
        <f t="shared" si="126"/>
        <v>D1HN</v>
      </c>
      <c r="BV1938" s="82" t="s">
        <v>28742</v>
      </c>
      <c r="BW1938" s="82">
        <v>4921</v>
      </c>
      <c r="BX1938" s="82" t="s">
        <v>36586</v>
      </c>
      <c r="BY1938" s="82" t="str">
        <f t="shared" si="127"/>
        <v>E1HN</v>
      </c>
    </row>
    <row r="1939" spans="20:77" ht="13.5" customHeight="1">
      <c r="T1939" s="82" t="s">
        <v>28714</v>
      </c>
      <c r="U1939" s="82">
        <v>4922</v>
      </c>
      <c r="V1939" s="82" t="s">
        <v>36587</v>
      </c>
      <c r="W1939" s="82" t="str">
        <f t="shared" si="124"/>
        <v>A1HO</v>
      </c>
      <c r="Y1939" s="82" t="s">
        <v>28846</v>
      </c>
      <c r="AB1939" s="82" t="s">
        <v>28722</v>
      </c>
      <c r="AC1939" s="82">
        <v>4922</v>
      </c>
      <c r="AD1939" s="82" t="s">
        <v>36587</v>
      </c>
      <c r="AE1939" s="82" t="str">
        <f t="shared" si="125"/>
        <v>B1HO</v>
      </c>
      <c r="AX1939" s="82" t="s">
        <v>28728</v>
      </c>
      <c r="AY1939" s="82">
        <v>4922</v>
      </c>
      <c r="AZ1939" s="82" t="s">
        <v>36587</v>
      </c>
      <c r="BA1939" s="82" t="str">
        <f>AX1939&amp;AZ1939</f>
        <v>C1HO</v>
      </c>
      <c r="BK1939" s="82" t="s">
        <v>28735</v>
      </c>
      <c r="BL1939" s="82">
        <v>4922</v>
      </c>
      <c r="BM1939" s="82" t="s">
        <v>36587</v>
      </c>
      <c r="BN1939" s="82" t="str">
        <f t="shared" si="126"/>
        <v>D1HO</v>
      </c>
      <c r="BV1939" s="82" t="s">
        <v>28742</v>
      </c>
      <c r="BW1939" s="82">
        <v>4922</v>
      </c>
      <c r="BX1939" s="82" t="s">
        <v>36587</v>
      </c>
      <c r="BY1939" s="82" t="str">
        <f t="shared" si="127"/>
        <v>E1HO</v>
      </c>
    </row>
    <row r="1940" spans="20:77" ht="13.5" customHeight="1">
      <c r="T1940" s="82" t="s">
        <v>28714</v>
      </c>
      <c r="U1940" s="82">
        <v>4923</v>
      </c>
      <c r="V1940" s="82" t="s">
        <v>36588</v>
      </c>
      <c r="W1940" s="82" t="str">
        <f t="shared" si="124"/>
        <v>A1HP</v>
      </c>
      <c r="Y1940" s="82" t="s">
        <v>28846</v>
      </c>
      <c r="AB1940" s="82" t="s">
        <v>28722</v>
      </c>
      <c r="AC1940" s="82">
        <v>4923</v>
      </c>
      <c r="AD1940" s="82" t="s">
        <v>36588</v>
      </c>
      <c r="AE1940" s="82" t="str">
        <f t="shared" si="125"/>
        <v>B1HP</v>
      </c>
      <c r="AX1940" s="82" t="s">
        <v>28728</v>
      </c>
      <c r="AY1940" s="82">
        <v>4923</v>
      </c>
      <c r="AZ1940" s="82" t="s">
        <v>36588</v>
      </c>
      <c r="BA1940" s="82" t="str">
        <f>AX1940&amp;AZ1940</f>
        <v>C1HP</v>
      </c>
      <c r="BK1940" s="82" t="s">
        <v>28735</v>
      </c>
      <c r="BL1940" s="82">
        <v>4923</v>
      </c>
      <c r="BM1940" s="82" t="s">
        <v>36588</v>
      </c>
      <c r="BN1940" s="82" t="str">
        <f t="shared" si="126"/>
        <v>D1HP</v>
      </c>
      <c r="BV1940" s="82" t="s">
        <v>28742</v>
      </c>
      <c r="BW1940" s="82">
        <v>4923</v>
      </c>
      <c r="BX1940" s="82" t="s">
        <v>36588</v>
      </c>
      <c r="BY1940" s="82" t="str">
        <f t="shared" si="127"/>
        <v>E1HP</v>
      </c>
    </row>
    <row r="1941" spans="20:77" ht="13.5" customHeight="1">
      <c r="T1941" s="82" t="s">
        <v>28714</v>
      </c>
      <c r="U1941" s="82">
        <v>4924</v>
      </c>
      <c r="V1941" s="82" t="s">
        <v>36589</v>
      </c>
      <c r="W1941" s="82" t="str">
        <f t="shared" si="124"/>
        <v>A1HQ</v>
      </c>
      <c r="Y1941" s="82" t="s">
        <v>28846</v>
      </c>
      <c r="AB1941" s="82" t="s">
        <v>28722</v>
      </c>
      <c r="AC1941" s="82">
        <v>4924</v>
      </c>
      <c r="AD1941" s="82" t="s">
        <v>36589</v>
      </c>
      <c r="AE1941" s="82" t="str">
        <f t="shared" si="125"/>
        <v>B1HQ</v>
      </c>
      <c r="AX1941" s="82" t="s">
        <v>28728</v>
      </c>
      <c r="AY1941" s="82">
        <v>4924</v>
      </c>
      <c r="AZ1941" s="82" t="s">
        <v>36589</v>
      </c>
      <c r="BA1941" s="82" t="str">
        <f>AX1941&amp;AZ1941</f>
        <v>C1HQ</v>
      </c>
      <c r="BK1941" s="82" t="s">
        <v>28735</v>
      </c>
      <c r="BL1941" s="82">
        <v>4924</v>
      </c>
      <c r="BM1941" s="82" t="s">
        <v>36589</v>
      </c>
      <c r="BN1941" s="82" t="str">
        <f t="shared" si="126"/>
        <v>D1HQ</v>
      </c>
      <c r="BV1941" s="82" t="s">
        <v>28742</v>
      </c>
      <c r="BW1941" s="82">
        <v>4924</v>
      </c>
      <c r="BX1941" s="82" t="s">
        <v>36589</v>
      </c>
      <c r="BY1941" s="82" t="str">
        <f t="shared" si="127"/>
        <v>E1HQ</v>
      </c>
    </row>
    <row r="1942" spans="20:77" ht="13.5" customHeight="1">
      <c r="T1942" s="82" t="s">
        <v>28714</v>
      </c>
      <c r="U1942" s="82">
        <v>4925</v>
      </c>
      <c r="V1942" s="82" t="s">
        <v>36590</v>
      </c>
      <c r="W1942" s="82" t="str">
        <f t="shared" si="124"/>
        <v>A1HR</v>
      </c>
      <c r="Y1942" s="82" t="s">
        <v>28846</v>
      </c>
      <c r="AB1942" s="82" t="s">
        <v>28722</v>
      </c>
      <c r="AC1942" s="82">
        <v>4925</v>
      </c>
      <c r="AD1942" s="82" t="s">
        <v>36590</v>
      </c>
      <c r="AE1942" s="82" t="str">
        <f t="shared" si="125"/>
        <v>B1HR</v>
      </c>
      <c r="AX1942" s="82" t="s">
        <v>28728</v>
      </c>
      <c r="AY1942" s="82">
        <v>4925</v>
      </c>
      <c r="AZ1942" s="82" t="s">
        <v>36590</v>
      </c>
      <c r="BA1942" s="82" t="str">
        <f>AX1942&amp;AZ1942</f>
        <v>C1HR</v>
      </c>
      <c r="BK1942" s="82" t="s">
        <v>28735</v>
      </c>
      <c r="BL1942" s="82">
        <v>4925</v>
      </c>
      <c r="BM1942" s="82" t="s">
        <v>36590</v>
      </c>
      <c r="BN1942" s="82" t="str">
        <f t="shared" si="126"/>
        <v>D1HR</v>
      </c>
      <c r="BV1942" s="82" t="s">
        <v>28742</v>
      </c>
      <c r="BW1942" s="82">
        <v>4925</v>
      </c>
      <c r="BX1942" s="82" t="s">
        <v>36590</v>
      </c>
      <c r="BY1942" s="82" t="str">
        <f t="shared" si="127"/>
        <v>E1HR</v>
      </c>
    </row>
    <row r="1943" spans="20:77" ht="13.5" customHeight="1">
      <c r="T1943" s="82" t="s">
        <v>28714</v>
      </c>
      <c r="U1943" s="82">
        <v>4926</v>
      </c>
      <c r="V1943" s="82" t="s">
        <v>36591</v>
      </c>
      <c r="W1943" s="82" t="str">
        <f t="shared" si="124"/>
        <v>A1HS</v>
      </c>
      <c r="Y1943" s="82" t="s">
        <v>28846</v>
      </c>
      <c r="AB1943" s="82" t="s">
        <v>28722</v>
      </c>
      <c r="AC1943" s="82">
        <v>4926</v>
      </c>
      <c r="AD1943" s="82" t="s">
        <v>36591</v>
      </c>
      <c r="AE1943" s="82" t="str">
        <f t="shared" si="125"/>
        <v>B1HS</v>
      </c>
      <c r="AX1943" s="82" t="s">
        <v>28728</v>
      </c>
      <c r="AY1943" s="82">
        <v>4926</v>
      </c>
      <c r="AZ1943" s="82" t="s">
        <v>36591</v>
      </c>
      <c r="BA1943" s="82" t="str">
        <f>AX1943&amp;AZ1943</f>
        <v>C1HS</v>
      </c>
      <c r="BK1943" s="82" t="s">
        <v>28735</v>
      </c>
      <c r="BL1943" s="82">
        <v>4926</v>
      </c>
      <c r="BM1943" s="82" t="s">
        <v>36591</v>
      </c>
      <c r="BN1943" s="82" t="str">
        <f t="shared" si="126"/>
        <v>D1HS</v>
      </c>
      <c r="BV1943" s="82" t="s">
        <v>28742</v>
      </c>
      <c r="BW1943" s="82">
        <v>4926</v>
      </c>
      <c r="BX1943" s="82" t="s">
        <v>36591</v>
      </c>
      <c r="BY1943" s="82" t="str">
        <f t="shared" si="127"/>
        <v>E1HS</v>
      </c>
    </row>
    <row r="1944" spans="20:77" ht="13.5" customHeight="1">
      <c r="T1944" s="82" t="s">
        <v>28714</v>
      </c>
      <c r="U1944" s="82">
        <v>4927</v>
      </c>
      <c r="V1944" s="82" t="s">
        <v>36592</v>
      </c>
      <c r="W1944" s="82" t="str">
        <f t="shared" si="124"/>
        <v>A1HT</v>
      </c>
      <c r="Y1944" s="82" t="s">
        <v>28846</v>
      </c>
      <c r="AB1944" s="82" t="s">
        <v>28722</v>
      </c>
      <c r="AC1944" s="82">
        <v>4927</v>
      </c>
      <c r="AD1944" s="82" t="s">
        <v>36592</v>
      </c>
      <c r="AE1944" s="82" t="str">
        <f t="shared" si="125"/>
        <v>B1HT</v>
      </c>
      <c r="AX1944" s="82" t="s">
        <v>28728</v>
      </c>
      <c r="AY1944" s="82">
        <v>4927</v>
      </c>
      <c r="AZ1944" s="82" t="s">
        <v>36592</v>
      </c>
      <c r="BA1944" s="82" t="str">
        <f>AX1944&amp;AZ1944</f>
        <v>C1HT</v>
      </c>
      <c r="BK1944" s="82" t="s">
        <v>28735</v>
      </c>
      <c r="BL1944" s="82">
        <v>4927</v>
      </c>
      <c r="BM1944" s="82" t="s">
        <v>36592</v>
      </c>
      <c r="BN1944" s="82" t="str">
        <f t="shared" si="126"/>
        <v>D1HT</v>
      </c>
      <c r="BV1944" s="82" t="s">
        <v>28742</v>
      </c>
      <c r="BW1944" s="82">
        <v>4927</v>
      </c>
      <c r="BX1944" s="82" t="s">
        <v>36592</v>
      </c>
      <c r="BY1944" s="82" t="str">
        <f t="shared" si="127"/>
        <v>E1HT</v>
      </c>
    </row>
    <row r="1945" spans="20:77" ht="13.5" customHeight="1">
      <c r="T1945" s="82" t="s">
        <v>28714</v>
      </c>
      <c r="U1945" s="82">
        <v>4928</v>
      </c>
      <c r="V1945" s="82" t="s">
        <v>36593</v>
      </c>
      <c r="W1945" s="82" t="str">
        <f t="shared" si="124"/>
        <v>A1HU</v>
      </c>
      <c r="Y1945" s="82" t="s">
        <v>28846</v>
      </c>
      <c r="AB1945" s="82" t="s">
        <v>28722</v>
      </c>
      <c r="AC1945" s="82">
        <v>4928</v>
      </c>
      <c r="AD1945" s="82" t="s">
        <v>36593</v>
      </c>
      <c r="AE1945" s="82" t="str">
        <f t="shared" si="125"/>
        <v>B1HU</v>
      </c>
      <c r="AX1945" s="82" t="s">
        <v>28728</v>
      </c>
      <c r="AY1945" s="82">
        <v>4928</v>
      </c>
      <c r="AZ1945" s="82" t="s">
        <v>36593</v>
      </c>
      <c r="BA1945" s="82" t="str">
        <f>AX1945&amp;AZ1945</f>
        <v>C1HU</v>
      </c>
      <c r="BK1945" s="82" t="s">
        <v>28735</v>
      </c>
      <c r="BL1945" s="82">
        <v>4928</v>
      </c>
      <c r="BM1945" s="82" t="s">
        <v>36593</v>
      </c>
      <c r="BN1945" s="82" t="str">
        <f t="shared" si="126"/>
        <v>D1HU</v>
      </c>
      <c r="BV1945" s="82" t="s">
        <v>28742</v>
      </c>
      <c r="BW1945" s="82">
        <v>4928</v>
      </c>
      <c r="BX1945" s="82" t="s">
        <v>36593</v>
      </c>
      <c r="BY1945" s="82" t="str">
        <f t="shared" si="127"/>
        <v>E1HU</v>
      </c>
    </row>
    <row r="1946" spans="20:77" ht="13.5" customHeight="1">
      <c r="T1946" s="82" t="s">
        <v>28714</v>
      </c>
      <c r="U1946" s="82">
        <v>4929</v>
      </c>
      <c r="V1946" s="82" t="s">
        <v>36594</v>
      </c>
      <c r="W1946" s="82" t="str">
        <f t="shared" si="124"/>
        <v>A1HV</v>
      </c>
      <c r="Y1946" s="82" t="s">
        <v>28846</v>
      </c>
      <c r="AB1946" s="82" t="s">
        <v>28722</v>
      </c>
      <c r="AC1946" s="82">
        <v>4929</v>
      </c>
      <c r="AD1946" s="82" t="s">
        <v>36594</v>
      </c>
      <c r="AE1946" s="82" t="str">
        <f t="shared" si="125"/>
        <v>B1HV</v>
      </c>
      <c r="AX1946" s="82" t="s">
        <v>28728</v>
      </c>
      <c r="AY1946" s="82">
        <v>4929</v>
      </c>
      <c r="AZ1946" s="82" t="s">
        <v>36594</v>
      </c>
      <c r="BA1946" s="82" t="str">
        <f>AX1946&amp;AZ1946</f>
        <v>C1HV</v>
      </c>
      <c r="BK1946" s="82" t="s">
        <v>28735</v>
      </c>
      <c r="BL1946" s="82">
        <v>4929</v>
      </c>
      <c r="BM1946" s="82" t="s">
        <v>36594</v>
      </c>
      <c r="BN1946" s="82" t="str">
        <f t="shared" si="126"/>
        <v>D1HV</v>
      </c>
      <c r="BV1946" s="82" t="s">
        <v>28742</v>
      </c>
      <c r="BW1946" s="82">
        <v>4929</v>
      </c>
      <c r="BX1946" s="82" t="s">
        <v>36594</v>
      </c>
      <c r="BY1946" s="82" t="str">
        <f t="shared" si="127"/>
        <v>E1HV</v>
      </c>
    </row>
    <row r="1947" spans="20:77" ht="13.5" customHeight="1">
      <c r="T1947" s="82" t="s">
        <v>28714</v>
      </c>
      <c r="U1947" s="82">
        <v>4930</v>
      </c>
      <c r="V1947" s="82" t="s">
        <v>36595</v>
      </c>
      <c r="W1947" s="82" t="str">
        <f t="shared" si="124"/>
        <v>A1HW</v>
      </c>
      <c r="Y1947" s="82" t="s">
        <v>28846</v>
      </c>
      <c r="AB1947" s="82" t="s">
        <v>28722</v>
      </c>
      <c r="AC1947" s="82">
        <v>4930</v>
      </c>
      <c r="AD1947" s="82" t="s">
        <v>36595</v>
      </c>
      <c r="AE1947" s="82" t="str">
        <f t="shared" si="125"/>
        <v>B1HW</v>
      </c>
      <c r="AX1947" s="82" t="s">
        <v>28728</v>
      </c>
      <c r="AY1947" s="82">
        <v>4930</v>
      </c>
      <c r="AZ1947" s="82" t="s">
        <v>36595</v>
      </c>
      <c r="BA1947" s="82" t="str">
        <f>AX1947&amp;AZ1947</f>
        <v>C1HW</v>
      </c>
      <c r="BK1947" s="82" t="s">
        <v>28735</v>
      </c>
      <c r="BL1947" s="82">
        <v>4930</v>
      </c>
      <c r="BM1947" s="82" t="s">
        <v>36595</v>
      </c>
      <c r="BN1947" s="82" t="str">
        <f t="shared" si="126"/>
        <v>D1HW</v>
      </c>
      <c r="BV1947" s="82" t="s">
        <v>28742</v>
      </c>
      <c r="BW1947" s="82">
        <v>4930</v>
      </c>
      <c r="BX1947" s="82" t="s">
        <v>36595</v>
      </c>
      <c r="BY1947" s="82" t="str">
        <f t="shared" si="127"/>
        <v>E1HW</v>
      </c>
    </row>
    <row r="1948" spans="20:77" ht="13.5" customHeight="1">
      <c r="T1948" s="82" t="s">
        <v>28714</v>
      </c>
      <c r="U1948" s="82">
        <v>4931</v>
      </c>
      <c r="V1948" s="82" t="s">
        <v>36596</v>
      </c>
      <c r="W1948" s="82" t="str">
        <f t="shared" si="124"/>
        <v>A1HX</v>
      </c>
      <c r="Y1948" s="82" t="s">
        <v>28846</v>
      </c>
      <c r="AB1948" s="82" t="s">
        <v>28722</v>
      </c>
      <c r="AC1948" s="82">
        <v>4931</v>
      </c>
      <c r="AD1948" s="82" t="s">
        <v>36596</v>
      </c>
      <c r="AE1948" s="82" t="str">
        <f t="shared" si="125"/>
        <v>B1HX</v>
      </c>
      <c r="AX1948" s="82" t="s">
        <v>28728</v>
      </c>
      <c r="AY1948" s="82">
        <v>4931</v>
      </c>
      <c r="AZ1948" s="82" t="s">
        <v>36596</v>
      </c>
      <c r="BA1948" s="82" t="str">
        <f>AX1948&amp;AZ1948</f>
        <v>C1HX</v>
      </c>
      <c r="BK1948" s="82" t="s">
        <v>28735</v>
      </c>
      <c r="BL1948" s="82">
        <v>4931</v>
      </c>
      <c r="BM1948" s="82" t="s">
        <v>36596</v>
      </c>
      <c r="BN1948" s="82" t="str">
        <f t="shared" si="126"/>
        <v>D1HX</v>
      </c>
      <c r="BV1948" s="82" t="s">
        <v>28742</v>
      </c>
      <c r="BW1948" s="82">
        <v>4931</v>
      </c>
      <c r="BX1948" s="82" t="s">
        <v>36596</v>
      </c>
      <c r="BY1948" s="82" t="str">
        <f t="shared" si="127"/>
        <v>E1HX</v>
      </c>
    </row>
    <row r="1949" spans="20:77" ht="13.5" customHeight="1">
      <c r="T1949" s="82" t="s">
        <v>28714</v>
      </c>
      <c r="U1949" s="82">
        <v>4932</v>
      </c>
      <c r="V1949" s="82" t="s">
        <v>36597</v>
      </c>
      <c r="W1949" s="82" t="str">
        <f t="shared" si="124"/>
        <v>A1HY</v>
      </c>
      <c r="Y1949" s="82" t="s">
        <v>28846</v>
      </c>
      <c r="AB1949" s="82" t="s">
        <v>28722</v>
      </c>
      <c r="AC1949" s="82">
        <v>4932</v>
      </c>
      <c r="AD1949" s="82" t="s">
        <v>36597</v>
      </c>
      <c r="AE1949" s="82" t="str">
        <f t="shared" si="125"/>
        <v>B1HY</v>
      </c>
      <c r="AX1949" s="82" t="s">
        <v>28728</v>
      </c>
      <c r="AY1949" s="82">
        <v>4932</v>
      </c>
      <c r="AZ1949" s="82" t="s">
        <v>36597</v>
      </c>
      <c r="BA1949" s="82" t="str">
        <f>AX1949&amp;AZ1949</f>
        <v>C1HY</v>
      </c>
      <c r="BK1949" s="82" t="s">
        <v>28735</v>
      </c>
      <c r="BL1949" s="82">
        <v>4932</v>
      </c>
      <c r="BM1949" s="82" t="s">
        <v>36597</v>
      </c>
      <c r="BN1949" s="82" t="str">
        <f t="shared" si="126"/>
        <v>D1HY</v>
      </c>
      <c r="BV1949" s="82" t="s">
        <v>28742</v>
      </c>
      <c r="BW1949" s="82">
        <v>4932</v>
      </c>
      <c r="BX1949" s="82" t="s">
        <v>36597</v>
      </c>
      <c r="BY1949" s="82" t="str">
        <f t="shared" si="127"/>
        <v>E1HY</v>
      </c>
    </row>
    <row r="1950" spans="20:77" ht="13.5" customHeight="1">
      <c r="T1950" s="82" t="s">
        <v>28714</v>
      </c>
      <c r="U1950" s="82">
        <v>4933</v>
      </c>
      <c r="V1950" s="82" t="s">
        <v>36598</v>
      </c>
      <c r="W1950" s="82" t="str">
        <f t="shared" si="124"/>
        <v>A1HZ</v>
      </c>
      <c r="Y1950" s="82" t="s">
        <v>28846</v>
      </c>
      <c r="AB1950" s="82" t="s">
        <v>28722</v>
      </c>
      <c r="AC1950" s="82">
        <v>4933</v>
      </c>
      <c r="AD1950" s="82" t="s">
        <v>36598</v>
      </c>
      <c r="AE1950" s="82" t="str">
        <f t="shared" si="125"/>
        <v>B1HZ</v>
      </c>
      <c r="AX1950" s="82" t="s">
        <v>28728</v>
      </c>
      <c r="AY1950" s="82">
        <v>4933</v>
      </c>
      <c r="AZ1950" s="82" t="s">
        <v>36598</v>
      </c>
      <c r="BA1950" s="82" t="str">
        <f>AX1950&amp;AZ1950</f>
        <v>C1HZ</v>
      </c>
      <c r="BK1950" s="82" t="s">
        <v>28735</v>
      </c>
      <c r="BL1950" s="82">
        <v>4933</v>
      </c>
      <c r="BM1950" s="82" t="s">
        <v>36598</v>
      </c>
      <c r="BN1950" s="82" t="str">
        <f t="shared" si="126"/>
        <v>D1HZ</v>
      </c>
      <c r="BV1950" s="82" t="s">
        <v>28742</v>
      </c>
      <c r="BW1950" s="82">
        <v>4933</v>
      </c>
      <c r="BX1950" s="82" t="s">
        <v>36598</v>
      </c>
      <c r="BY1950" s="82" t="str">
        <f t="shared" si="127"/>
        <v>E1HZ</v>
      </c>
    </row>
    <row r="1951" spans="20:77" ht="13.5" customHeight="1">
      <c r="T1951" s="82" t="s">
        <v>28714</v>
      </c>
      <c r="U1951" s="82">
        <v>4960</v>
      </c>
      <c r="V1951" s="82" t="s">
        <v>36599</v>
      </c>
      <c r="W1951" s="82" t="str">
        <f t="shared" si="124"/>
        <v>A1I0</v>
      </c>
      <c r="Y1951" s="82" t="s">
        <v>28846</v>
      </c>
      <c r="AB1951" s="82" t="s">
        <v>28722</v>
      </c>
      <c r="AC1951" s="82">
        <v>4960</v>
      </c>
      <c r="AD1951" s="82" t="s">
        <v>36599</v>
      </c>
      <c r="AE1951" s="82" t="str">
        <f t="shared" si="125"/>
        <v>B1I0</v>
      </c>
      <c r="AX1951" s="82" t="s">
        <v>28728</v>
      </c>
      <c r="AY1951" s="82">
        <v>4960</v>
      </c>
      <c r="AZ1951" s="82" t="s">
        <v>36599</v>
      </c>
      <c r="BA1951" s="82" t="str">
        <f>AX1951&amp;AZ1951</f>
        <v>C1I0</v>
      </c>
      <c r="BK1951" s="82" t="s">
        <v>28735</v>
      </c>
      <c r="BL1951" s="82">
        <v>4960</v>
      </c>
      <c r="BM1951" s="82" t="s">
        <v>36599</v>
      </c>
      <c r="BN1951" s="82" t="str">
        <f t="shared" si="126"/>
        <v>D1I0</v>
      </c>
      <c r="BV1951" s="82" t="s">
        <v>28742</v>
      </c>
      <c r="BW1951" s="82">
        <v>4960</v>
      </c>
      <c r="BX1951" s="82" t="s">
        <v>36599</v>
      </c>
      <c r="BY1951" s="82" t="str">
        <f t="shared" si="127"/>
        <v>E1I0</v>
      </c>
    </row>
    <row r="1952" spans="20:77" ht="13.5" customHeight="1">
      <c r="T1952" s="82" t="s">
        <v>28714</v>
      </c>
      <c r="U1952" s="82">
        <v>4961</v>
      </c>
      <c r="V1952" s="82" t="s">
        <v>36600</v>
      </c>
      <c r="W1952" s="82" t="str">
        <f t="shared" si="124"/>
        <v>A1I1</v>
      </c>
      <c r="Y1952" s="82" t="s">
        <v>28846</v>
      </c>
      <c r="AB1952" s="82" t="s">
        <v>28722</v>
      </c>
      <c r="AC1952" s="82">
        <v>4961</v>
      </c>
      <c r="AD1952" s="82" t="s">
        <v>36600</v>
      </c>
      <c r="AE1952" s="82" t="str">
        <f t="shared" si="125"/>
        <v>B1I1</v>
      </c>
      <c r="AX1952" s="82" t="s">
        <v>28728</v>
      </c>
      <c r="AY1952" s="82">
        <v>4961</v>
      </c>
      <c r="AZ1952" s="82" t="s">
        <v>36600</v>
      </c>
      <c r="BA1952" s="82" t="str">
        <f>AX1952&amp;AZ1952</f>
        <v>C1I1</v>
      </c>
      <c r="BK1952" s="82" t="s">
        <v>28735</v>
      </c>
      <c r="BL1952" s="82">
        <v>4961</v>
      </c>
      <c r="BM1952" s="82" t="s">
        <v>36600</v>
      </c>
      <c r="BN1952" s="82" t="str">
        <f t="shared" si="126"/>
        <v>D1I1</v>
      </c>
      <c r="BV1952" s="82" t="s">
        <v>28742</v>
      </c>
      <c r="BW1952" s="82">
        <v>4961</v>
      </c>
      <c r="BX1952" s="82" t="s">
        <v>36600</v>
      </c>
      <c r="BY1952" s="82" t="str">
        <f t="shared" si="127"/>
        <v>E1I1</v>
      </c>
    </row>
    <row r="1953" spans="20:77" ht="13.5" customHeight="1">
      <c r="T1953" s="82" t="s">
        <v>28714</v>
      </c>
      <c r="U1953" s="82">
        <v>4962</v>
      </c>
      <c r="V1953" s="82" t="s">
        <v>36601</v>
      </c>
      <c r="W1953" s="82" t="str">
        <f t="shared" si="124"/>
        <v>A1I2</v>
      </c>
      <c r="Y1953" s="82" t="s">
        <v>28846</v>
      </c>
      <c r="AB1953" s="82" t="s">
        <v>28722</v>
      </c>
      <c r="AC1953" s="82">
        <v>4962</v>
      </c>
      <c r="AD1953" s="82" t="s">
        <v>36601</v>
      </c>
      <c r="AE1953" s="82" t="str">
        <f t="shared" si="125"/>
        <v>B1I2</v>
      </c>
      <c r="AX1953" s="82" t="s">
        <v>28728</v>
      </c>
      <c r="AY1953" s="82">
        <v>4962</v>
      </c>
      <c r="AZ1953" s="82" t="s">
        <v>36601</v>
      </c>
      <c r="BA1953" s="82" t="str">
        <f>AX1953&amp;AZ1953</f>
        <v>C1I2</v>
      </c>
      <c r="BK1953" s="82" t="s">
        <v>28735</v>
      </c>
      <c r="BL1953" s="82">
        <v>4962</v>
      </c>
      <c r="BM1953" s="82" t="s">
        <v>36601</v>
      </c>
      <c r="BN1953" s="82" t="str">
        <f t="shared" si="126"/>
        <v>D1I2</v>
      </c>
      <c r="BV1953" s="82" t="s">
        <v>28742</v>
      </c>
      <c r="BW1953" s="82">
        <v>4962</v>
      </c>
      <c r="BX1953" s="82" t="s">
        <v>36601</v>
      </c>
      <c r="BY1953" s="82" t="str">
        <f t="shared" si="127"/>
        <v>E1I2</v>
      </c>
    </row>
    <row r="1954" spans="20:77" ht="13.5" customHeight="1">
      <c r="T1954" s="82" t="s">
        <v>28714</v>
      </c>
      <c r="U1954" s="82">
        <v>4963</v>
      </c>
      <c r="V1954" s="82" t="s">
        <v>36602</v>
      </c>
      <c r="W1954" s="82" t="str">
        <f t="shared" si="124"/>
        <v>A1I3</v>
      </c>
      <c r="Y1954" s="82" t="s">
        <v>28846</v>
      </c>
      <c r="AB1954" s="82" t="s">
        <v>28722</v>
      </c>
      <c r="AC1954" s="82">
        <v>4963</v>
      </c>
      <c r="AD1954" s="82" t="s">
        <v>36602</v>
      </c>
      <c r="AE1954" s="82" t="str">
        <f t="shared" si="125"/>
        <v>B1I3</v>
      </c>
      <c r="AX1954" s="82" t="s">
        <v>28728</v>
      </c>
      <c r="AY1954" s="82">
        <v>4963</v>
      </c>
      <c r="AZ1954" s="82" t="s">
        <v>36602</v>
      </c>
      <c r="BA1954" s="82" t="str">
        <f>AX1954&amp;AZ1954</f>
        <v>C1I3</v>
      </c>
      <c r="BK1954" s="82" t="s">
        <v>28735</v>
      </c>
      <c r="BL1954" s="82">
        <v>4963</v>
      </c>
      <c r="BM1954" s="82" t="s">
        <v>36602</v>
      </c>
      <c r="BN1954" s="82" t="str">
        <f t="shared" si="126"/>
        <v>D1I3</v>
      </c>
      <c r="BV1954" s="82" t="s">
        <v>28742</v>
      </c>
      <c r="BW1954" s="82">
        <v>4963</v>
      </c>
      <c r="BX1954" s="82" t="s">
        <v>36602</v>
      </c>
      <c r="BY1954" s="82" t="str">
        <f t="shared" si="127"/>
        <v>E1I3</v>
      </c>
    </row>
    <row r="1955" spans="20:77" ht="13.5" customHeight="1">
      <c r="T1955" s="82" t="s">
        <v>28714</v>
      </c>
      <c r="U1955" s="82">
        <v>4964</v>
      </c>
      <c r="V1955" s="82" t="s">
        <v>36603</v>
      </c>
      <c r="W1955" s="82" t="str">
        <f t="shared" si="124"/>
        <v>A1I4</v>
      </c>
      <c r="Y1955" s="82" t="s">
        <v>28846</v>
      </c>
      <c r="AB1955" s="82" t="s">
        <v>28722</v>
      </c>
      <c r="AC1955" s="82">
        <v>4964</v>
      </c>
      <c r="AD1955" s="82" t="s">
        <v>36603</v>
      </c>
      <c r="AE1955" s="82" t="str">
        <f t="shared" si="125"/>
        <v>B1I4</v>
      </c>
      <c r="AX1955" s="82" t="s">
        <v>28728</v>
      </c>
      <c r="AY1955" s="82">
        <v>4964</v>
      </c>
      <c r="AZ1955" s="82" t="s">
        <v>36603</v>
      </c>
      <c r="BA1955" s="82" t="str">
        <f>AX1955&amp;AZ1955</f>
        <v>C1I4</v>
      </c>
      <c r="BK1955" s="82" t="s">
        <v>28735</v>
      </c>
      <c r="BL1955" s="82">
        <v>4964</v>
      </c>
      <c r="BM1955" s="82" t="s">
        <v>36603</v>
      </c>
      <c r="BN1955" s="82" t="str">
        <f t="shared" si="126"/>
        <v>D1I4</v>
      </c>
      <c r="BV1955" s="82" t="s">
        <v>28742</v>
      </c>
      <c r="BW1955" s="82">
        <v>4964</v>
      </c>
      <c r="BX1955" s="82" t="s">
        <v>36603</v>
      </c>
      <c r="BY1955" s="82" t="str">
        <f t="shared" si="127"/>
        <v>E1I4</v>
      </c>
    </row>
    <row r="1956" spans="20:77" ht="13.5" customHeight="1">
      <c r="T1956" s="82" t="s">
        <v>28714</v>
      </c>
      <c r="U1956" s="82">
        <v>4965</v>
      </c>
      <c r="V1956" s="82" t="s">
        <v>36604</v>
      </c>
      <c r="W1956" s="82" t="str">
        <f t="shared" si="124"/>
        <v>A1I5</v>
      </c>
      <c r="Y1956" s="82" t="s">
        <v>28846</v>
      </c>
      <c r="AB1956" s="82" t="s">
        <v>28722</v>
      </c>
      <c r="AC1956" s="82">
        <v>4965</v>
      </c>
      <c r="AD1956" s="82" t="s">
        <v>36604</v>
      </c>
      <c r="AE1956" s="82" t="str">
        <f t="shared" si="125"/>
        <v>B1I5</v>
      </c>
      <c r="AX1956" s="82" t="s">
        <v>28728</v>
      </c>
      <c r="AY1956" s="82">
        <v>4965</v>
      </c>
      <c r="AZ1956" s="82" t="s">
        <v>36604</v>
      </c>
      <c r="BA1956" s="82" t="str">
        <f>AX1956&amp;AZ1956</f>
        <v>C1I5</v>
      </c>
      <c r="BK1956" s="82" t="s">
        <v>28735</v>
      </c>
      <c r="BL1956" s="82">
        <v>4965</v>
      </c>
      <c r="BM1956" s="82" t="s">
        <v>36604</v>
      </c>
      <c r="BN1956" s="82" t="str">
        <f t="shared" si="126"/>
        <v>D1I5</v>
      </c>
      <c r="BV1956" s="82" t="s">
        <v>28742</v>
      </c>
      <c r="BW1956" s="82">
        <v>4965</v>
      </c>
      <c r="BX1956" s="82" t="s">
        <v>36604</v>
      </c>
      <c r="BY1956" s="82" t="str">
        <f t="shared" si="127"/>
        <v>E1I5</v>
      </c>
    </row>
    <row r="1957" spans="20:77" ht="13.5" customHeight="1">
      <c r="T1957" s="82" t="s">
        <v>28714</v>
      </c>
      <c r="U1957" s="82">
        <v>4966</v>
      </c>
      <c r="V1957" s="82" t="s">
        <v>36605</v>
      </c>
      <c r="W1957" s="82" t="str">
        <f t="shared" si="124"/>
        <v>A1I6</v>
      </c>
      <c r="Y1957" s="82" t="s">
        <v>28846</v>
      </c>
      <c r="AB1957" s="82" t="s">
        <v>28722</v>
      </c>
      <c r="AC1957" s="82">
        <v>4966</v>
      </c>
      <c r="AD1957" s="82" t="s">
        <v>36605</v>
      </c>
      <c r="AE1957" s="82" t="str">
        <f t="shared" si="125"/>
        <v>B1I6</v>
      </c>
      <c r="AX1957" s="82" t="s">
        <v>28728</v>
      </c>
      <c r="AY1957" s="82">
        <v>4966</v>
      </c>
      <c r="AZ1957" s="82" t="s">
        <v>36605</v>
      </c>
      <c r="BA1957" s="82" t="str">
        <f>AX1957&amp;AZ1957</f>
        <v>C1I6</v>
      </c>
      <c r="BK1957" s="82" t="s">
        <v>28735</v>
      </c>
      <c r="BL1957" s="82">
        <v>4966</v>
      </c>
      <c r="BM1957" s="82" t="s">
        <v>36605</v>
      </c>
      <c r="BN1957" s="82" t="str">
        <f t="shared" si="126"/>
        <v>D1I6</v>
      </c>
      <c r="BV1957" s="82" t="s">
        <v>28742</v>
      </c>
      <c r="BW1957" s="82">
        <v>4966</v>
      </c>
      <c r="BX1957" s="82" t="s">
        <v>36605</v>
      </c>
      <c r="BY1957" s="82" t="str">
        <f t="shared" si="127"/>
        <v>E1I6</v>
      </c>
    </row>
    <row r="1958" spans="20:77" ht="13.5" customHeight="1">
      <c r="T1958" s="82" t="s">
        <v>28714</v>
      </c>
      <c r="U1958" s="82">
        <v>4967</v>
      </c>
      <c r="V1958" s="82" t="s">
        <v>36606</v>
      </c>
      <c r="W1958" s="82" t="str">
        <f t="shared" si="124"/>
        <v>A1I7</v>
      </c>
      <c r="Y1958" s="82" t="s">
        <v>28846</v>
      </c>
      <c r="AB1958" s="82" t="s">
        <v>28722</v>
      </c>
      <c r="AC1958" s="82">
        <v>4967</v>
      </c>
      <c r="AD1958" s="82" t="s">
        <v>36606</v>
      </c>
      <c r="AE1958" s="82" t="str">
        <f t="shared" si="125"/>
        <v>B1I7</v>
      </c>
      <c r="AX1958" s="82" t="s">
        <v>28728</v>
      </c>
      <c r="AY1958" s="82">
        <v>4967</v>
      </c>
      <c r="AZ1958" s="82" t="s">
        <v>36606</v>
      </c>
      <c r="BA1958" s="82" t="str">
        <f>AX1958&amp;AZ1958</f>
        <v>C1I7</v>
      </c>
      <c r="BK1958" s="82" t="s">
        <v>28735</v>
      </c>
      <c r="BL1958" s="82">
        <v>4967</v>
      </c>
      <c r="BM1958" s="82" t="s">
        <v>36606</v>
      </c>
      <c r="BN1958" s="82" t="str">
        <f t="shared" si="126"/>
        <v>D1I7</v>
      </c>
      <c r="BV1958" s="82" t="s">
        <v>28742</v>
      </c>
      <c r="BW1958" s="82">
        <v>4967</v>
      </c>
      <c r="BX1958" s="82" t="s">
        <v>36606</v>
      </c>
      <c r="BY1958" s="82" t="str">
        <f t="shared" si="127"/>
        <v>E1I7</v>
      </c>
    </row>
    <row r="1959" spans="20:77" ht="13.5" customHeight="1">
      <c r="T1959" s="82" t="s">
        <v>28714</v>
      </c>
      <c r="U1959" s="82">
        <v>4968</v>
      </c>
      <c r="V1959" s="82" t="s">
        <v>36607</v>
      </c>
      <c r="W1959" s="82" t="str">
        <f t="shared" si="124"/>
        <v>A1I8</v>
      </c>
      <c r="Y1959" s="82" t="s">
        <v>28846</v>
      </c>
      <c r="AB1959" s="82" t="s">
        <v>28722</v>
      </c>
      <c r="AC1959" s="82">
        <v>4968</v>
      </c>
      <c r="AD1959" s="82" t="s">
        <v>36607</v>
      </c>
      <c r="AE1959" s="82" t="str">
        <f t="shared" si="125"/>
        <v>B1I8</v>
      </c>
      <c r="AX1959" s="82" t="s">
        <v>28728</v>
      </c>
      <c r="AY1959" s="82">
        <v>4968</v>
      </c>
      <c r="AZ1959" s="82" t="s">
        <v>36607</v>
      </c>
      <c r="BA1959" s="82" t="str">
        <f>AX1959&amp;AZ1959</f>
        <v>C1I8</v>
      </c>
      <c r="BK1959" s="82" t="s">
        <v>28735</v>
      </c>
      <c r="BL1959" s="82">
        <v>4968</v>
      </c>
      <c r="BM1959" s="82" t="s">
        <v>36607</v>
      </c>
      <c r="BN1959" s="82" t="str">
        <f t="shared" si="126"/>
        <v>D1I8</v>
      </c>
      <c r="BV1959" s="82" t="s">
        <v>28742</v>
      </c>
      <c r="BW1959" s="82">
        <v>4968</v>
      </c>
      <c r="BX1959" s="82" t="s">
        <v>36607</v>
      </c>
      <c r="BY1959" s="82" t="str">
        <f t="shared" si="127"/>
        <v>E1I8</v>
      </c>
    </row>
    <row r="1960" spans="20:77" ht="13.5" customHeight="1">
      <c r="T1960" s="82" t="s">
        <v>28714</v>
      </c>
      <c r="U1960" s="82">
        <v>4969</v>
      </c>
      <c r="V1960" s="82" t="s">
        <v>36608</v>
      </c>
      <c r="W1960" s="82" t="str">
        <f t="shared" si="124"/>
        <v>A1I9</v>
      </c>
      <c r="Y1960" s="82" t="s">
        <v>28846</v>
      </c>
      <c r="AB1960" s="82" t="s">
        <v>28722</v>
      </c>
      <c r="AC1960" s="82">
        <v>4969</v>
      </c>
      <c r="AD1960" s="82" t="s">
        <v>36608</v>
      </c>
      <c r="AE1960" s="82" t="str">
        <f t="shared" si="125"/>
        <v>B1I9</v>
      </c>
      <c r="AX1960" s="82" t="s">
        <v>28728</v>
      </c>
      <c r="AY1960" s="82">
        <v>4969</v>
      </c>
      <c r="AZ1960" s="82" t="s">
        <v>36608</v>
      </c>
      <c r="BA1960" s="82" t="str">
        <f>AX1960&amp;AZ1960</f>
        <v>C1I9</v>
      </c>
      <c r="BK1960" s="82" t="s">
        <v>28735</v>
      </c>
      <c r="BL1960" s="82">
        <v>4969</v>
      </c>
      <c r="BM1960" s="82" t="s">
        <v>36608</v>
      </c>
      <c r="BN1960" s="82" t="str">
        <f t="shared" si="126"/>
        <v>D1I9</v>
      </c>
      <c r="BV1960" s="82" t="s">
        <v>28742</v>
      </c>
      <c r="BW1960" s="82">
        <v>4969</v>
      </c>
      <c r="BX1960" s="82" t="s">
        <v>36608</v>
      </c>
      <c r="BY1960" s="82" t="str">
        <f t="shared" si="127"/>
        <v>E1I9</v>
      </c>
    </row>
    <row r="1961" spans="20:77" ht="13.5" customHeight="1">
      <c r="T1961" s="82" t="s">
        <v>28714</v>
      </c>
      <c r="U1961" s="82">
        <v>4970</v>
      </c>
      <c r="V1961" s="82" t="s">
        <v>36609</v>
      </c>
      <c r="W1961" s="82" t="str">
        <f t="shared" si="124"/>
        <v>A1IA</v>
      </c>
      <c r="Y1961" s="82" t="s">
        <v>28846</v>
      </c>
      <c r="AB1961" s="82" t="s">
        <v>28722</v>
      </c>
      <c r="AC1961" s="82">
        <v>4970</v>
      </c>
      <c r="AD1961" s="82" t="s">
        <v>36609</v>
      </c>
      <c r="AE1961" s="82" t="str">
        <f t="shared" si="125"/>
        <v>B1IA</v>
      </c>
      <c r="AX1961" s="82" t="s">
        <v>28728</v>
      </c>
      <c r="AY1961" s="82">
        <v>4970</v>
      </c>
      <c r="AZ1961" s="82" t="s">
        <v>36609</v>
      </c>
      <c r="BA1961" s="82" t="str">
        <f>AX1961&amp;AZ1961</f>
        <v>C1IA</v>
      </c>
      <c r="BK1961" s="82" t="s">
        <v>28735</v>
      </c>
      <c r="BL1961" s="82">
        <v>4970</v>
      </c>
      <c r="BM1961" s="82" t="s">
        <v>36609</v>
      </c>
      <c r="BN1961" s="82" t="str">
        <f t="shared" si="126"/>
        <v>D1IA</v>
      </c>
      <c r="BV1961" s="82" t="s">
        <v>28742</v>
      </c>
      <c r="BW1961" s="82">
        <v>4970</v>
      </c>
      <c r="BX1961" s="82" t="s">
        <v>36609</v>
      </c>
      <c r="BY1961" s="82" t="str">
        <f t="shared" si="127"/>
        <v>E1IA</v>
      </c>
    </row>
    <row r="1962" spans="20:77" ht="13.5" customHeight="1">
      <c r="T1962" s="82" t="s">
        <v>28714</v>
      </c>
      <c r="U1962" s="82">
        <v>4971</v>
      </c>
      <c r="V1962" s="82" t="s">
        <v>36610</v>
      </c>
      <c r="W1962" s="82" t="str">
        <f t="shared" si="124"/>
        <v>A1IB</v>
      </c>
      <c r="Y1962" s="82" t="s">
        <v>28846</v>
      </c>
      <c r="AB1962" s="82" t="s">
        <v>28722</v>
      </c>
      <c r="AC1962" s="82">
        <v>4971</v>
      </c>
      <c r="AD1962" s="82" t="s">
        <v>36610</v>
      </c>
      <c r="AE1962" s="82" t="str">
        <f t="shared" si="125"/>
        <v>B1IB</v>
      </c>
      <c r="AX1962" s="82" t="s">
        <v>28728</v>
      </c>
      <c r="AY1962" s="82">
        <v>4971</v>
      </c>
      <c r="AZ1962" s="82" t="s">
        <v>36610</v>
      </c>
      <c r="BA1962" s="82" t="str">
        <f>AX1962&amp;AZ1962</f>
        <v>C1IB</v>
      </c>
      <c r="BK1962" s="82" t="s">
        <v>28735</v>
      </c>
      <c r="BL1962" s="82">
        <v>4971</v>
      </c>
      <c r="BM1962" s="82" t="s">
        <v>36610</v>
      </c>
      <c r="BN1962" s="82" t="str">
        <f t="shared" si="126"/>
        <v>D1IB</v>
      </c>
      <c r="BV1962" s="82" t="s">
        <v>28742</v>
      </c>
      <c r="BW1962" s="82">
        <v>4971</v>
      </c>
      <c r="BX1962" s="82" t="s">
        <v>36610</v>
      </c>
      <c r="BY1962" s="82" t="str">
        <f t="shared" si="127"/>
        <v>E1IB</v>
      </c>
    </row>
    <row r="1963" spans="20:77" ht="13.5" customHeight="1">
      <c r="T1963" s="82" t="s">
        <v>28714</v>
      </c>
      <c r="U1963" s="82">
        <v>4972</v>
      </c>
      <c r="V1963" s="82" t="s">
        <v>36611</v>
      </c>
      <c r="W1963" s="82" t="str">
        <f t="shared" si="124"/>
        <v>A1IC</v>
      </c>
      <c r="Y1963" s="82" t="s">
        <v>28846</v>
      </c>
      <c r="AB1963" s="82" t="s">
        <v>28722</v>
      </c>
      <c r="AC1963" s="82">
        <v>4972</v>
      </c>
      <c r="AD1963" s="82" t="s">
        <v>36611</v>
      </c>
      <c r="AE1963" s="82" t="str">
        <f t="shared" si="125"/>
        <v>B1IC</v>
      </c>
      <c r="AX1963" s="82" t="s">
        <v>28728</v>
      </c>
      <c r="AY1963" s="82">
        <v>4972</v>
      </c>
      <c r="AZ1963" s="82" t="s">
        <v>36611</v>
      </c>
      <c r="BA1963" s="82" t="str">
        <f>AX1963&amp;AZ1963</f>
        <v>C1IC</v>
      </c>
      <c r="BK1963" s="82" t="s">
        <v>28735</v>
      </c>
      <c r="BL1963" s="82">
        <v>4972</v>
      </c>
      <c r="BM1963" s="82" t="s">
        <v>36611</v>
      </c>
      <c r="BN1963" s="82" t="str">
        <f t="shared" si="126"/>
        <v>D1IC</v>
      </c>
      <c r="BV1963" s="82" t="s">
        <v>28742</v>
      </c>
      <c r="BW1963" s="82">
        <v>4972</v>
      </c>
      <c r="BX1963" s="82" t="s">
        <v>36611</v>
      </c>
      <c r="BY1963" s="82" t="str">
        <f t="shared" si="127"/>
        <v>E1IC</v>
      </c>
    </row>
    <row r="1964" spans="20:77" ht="13.5" customHeight="1">
      <c r="T1964" s="82" t="s">
        <v>28714</v>
      </c>
      <c r="U1964" s="82">
        <v>4973</v>
      </c>
      <c r="V1964" s="82" t="s">
        <v>36612</v>
      </c>
      <c r="W1964" s="82" t="str">
        <f t="shared" si="124"/>
        <v>A1ID</v>
      </c>
      <c r="Y1964" s="82" t="s">
        <v>28846</v>
      </c>
      <c r="AB1964" s="82" t="s">
        <v>28722</v>
      </c>
      <c r="AC1964" s="82">
        <v>4973</v>
      </c>
      <c r="AD1964" s="82" t="s">
        <v>36612</v>
      </c>
      <c r="AE1964" s="82" t="str">
        <f t="shared" si="125"/>
        <v>B1ID</v>
      </c>
      <c r="AX1964" s="82" t="s">
        <v>28728</v>
      </c>
      <c r="AY1964" s="82">
        <v>4973</v>
      </c>
      <c r="AZ1964" s="82" t="s">
        <v>36612</v>
      </c>
      <c r="BA1964" s="82" t="str">
        <f>AX1964&amp;AZ1964</f>
        <v>C1ID</v>
      </c>
      <c r="BK1964" s="82" t="s">
        <v>28735</v>
      </c>
      <c r="BL1964" s="82">
        <v>4973</v>
      </c>
      <c r="BM1964" s="82" t="s">
        <v>36612</v>
      </c>
      <c r="BN1964" s="82" t="str">
        <f t="shared" si="126"/>
        <v>D1ID</v>
      </c>
      <c r="BV1964" s="82" t="s">
        <v>28742</v>
      </c>
      <c r="BW1964" s="82">
        <v>4973</v>
      </c>
      <c r="BX1964" s="82" t="s">
        <v>36612</v>
      </c>
      <c r="BY1964" s="82" t="str">
        <f t="shared" si="127"/>
        <v>E1ID</v>
      </c>
    </row>
    <row r="1965" spans="20:77" ht="13.5" customHeight="1">
      <c r="T1965" s="82" t="s">
        <v>28714</v>
      </c>
      <c r="U1965" s="82">
        <v>4974</v>
      </c>
      <c r="V1965" s="82" t="s">
        <v>36613</v>
      </c>
      <c r="W1965" s="82" t="str">
        <f t="shared" si="124"/>
        <v>A1IE</v>
      </c>
      <c r="AB1965" s="82" t="s">
        <v>28722</v>
      </c>
      <c r="AC1965" s="82">
        <v>4974</v>
      </c>
      <c r="AD1965" s="82" t="s">
        <v>36613</v>
      </c>
      <c r="AE1965" s="82" t="str">
        <f t="shared" si="125"/>
        <v>B1IE</v>
      </c>
      <c r="AX1965" s="82" t="s">
        <v>28728</v>
      </c>
      <c r="AY1965" s="82">
        <v>4974</v>
      </c>
      <c r="AZ1965" s="82" t="s">
        <v>36613</v>
      </c>
      <c r="BA1965" s="82" t="str">
        <f>AX1965&amp;AZ1965</f>
        <v>C1IE</v>
      </c>
      <c r="BK1965" s="82" t="s">
        <v>28735</v>
      </c>
      <c r="BL1965" s="82">
        <v>4974</v>
      </c>
      <c r="BM1965" s="82" t="s">
        <v>36613</v>
      </c>
      <c r="BN1965" s="82" t="str">
        <f t="shared" si="126"/>
        <v>D1IE</v>
      </c>
      <c r="BV1965" s="82" t="s">
        <v>28742</v>
      </c>
      <c r="BW1965" s="82">
        <v>4974</v>
      </c>
      <c r="BX1965" s="82" t="s">
        <v>36613</v>
      </c>
      <c r="BY1965" s="82" t="str">
        <f t="shared" si="127"/>
        <v>E1IE</v>
      </c>
    </row>
    <row r="1966" spans="20:77" ht="13.5" customHeight="1">
      <c r="T1966" s="82" t="s">
        <v>28714</v>
      </c>
      <c r="U1966" s="82">
        <v>4975</v>
      </c>
      <c r="V1966" s="82" t="s">
        <v>36614</v>
      </c>
      <c r="W1966" s="82" t="str">
        <f t="shared" si="124"/>
        <v>A1IF</v>
      </c>
      <c r="AB1966" s="82" t="s">
        <v>28722</v>
      </c>
      <c r="AC1966" s="82">
        <v>4975</v>
      </c>
      <c r="AD1966" s="82" t="s">
        <v>36614</v>
      </c>
      <c r="AE1966" s="82" t="str">
        <f t="shared" si="125"/>
        <v>B1IF</v>
      </c>
      <c r="AX1966" s="82" t="s">
        <v>28728</v>
      </c>
      <c r="AY1966" s="82">
        <v>4975</v>
      </c>
      <c r="AZ1966" s="82" t="s">
        <v>36614</v>
      </c>
      <c r="BA1966" s="82" t="str">
        <f>AX1966&amp;AZ1966</f>
        <v>C1IF</v>
      </c>
      <c r="BK1966" s="82" t="s">
        <v>28735</v>
      </c>
      <c r="BL1966" s="82">
        <v>4975</v>
      </c>
      <c r="BM1966" s="82" t="s">
        <v>36614</v>
      </c>
      <c r="BN1966" s="82" t="str">
        <f t="shared" si="126"/>
        <v>D1IF</v>
      </c>
      <c r="BV1966" s="82" t="s">
        <v>28742</v>
      </c>
      <c r="BW1966" s="82">
        <v>4975</v>
      </c>
      <c r="BX1966" s="82" t="s">
        <v>36614</v>
      </c>
      <c r="BY1966" s="82" t="str">
        <f t="shared" si="127"/>
        <v>E1IF</v>
      </c>
    </row>
    <row r="1967" spans="20:77" ht="13.5" customHeight="1">
      <c r="T1967" s="82" t="s">
        <v>28714</v>
      </c>
      <c r="U1967" s="82">
        <v>4976</v>
      </c>
      <c r="V1967" s="82" t="s">
        <v>36615</v>
      </c>
      <c r="W1967" s="82" t="str">
        <f t="shared" si="124"/>
        <v>A1IG</v>
      </c>
      <c r="AB1967" s="82" t="s">
        <v>28722</v>
      </c>
      <c r="AC1967" s="82">
        <v>4976</v>
      </c>
      <c r="AD1967" s="82" t="s">
        <v>36615</v>
      </c>
      <c r="AE1967" s="82" t="str">
        <f t="shared" si="125"/>
        <v>B1IG</v>
      </c>
      <c r="AX1967" s="82" t="s">
        <v>28728</v>
      </c>
      <c r="AY1967" s="82">
        <v>4976</v>
      </c>
      <c r="AZ1967" s="82" t="s">
        <v>36615</v>
      </c>
      <c r="BA1967" s="82" t="str">
        <f>AX1967&amp;AZ1967</f>
        <v>C1IG</v>
      </c>
      <c r="BK1967" s="82" t="s">
        <v>28735</v>
      </c>
      <c r="BL1967" s="82">
        <v>4976</v>
      </c>
      <c r="BM1967" s="82" t="s">
        <v>36615</v>
      </c>
      <c r="BN1967" s="82" t="str">
        <f t="shared" si="126"/>
        <v>D1IG</v>
      </c>
      <c r="BV1967" s="82" t="s">
        <v>28742</v>
      </c>
      <c r="BW1967" s="82">
        <v>4976</v>
      </c>
      <c r="BX1967" s="82" t="s">
        <v>36615</v>
      </c>
      <c r="BY1967" s="82" t="str">
        <f t="shared" si="127"/>
        <v>E1IG</v>
      </c>
    </row>
    <row r="1968" spans="20:77" ht="13.5" customHeight="1">
      <c r="T1968" s="82" t="s">
        <v>28714</v>
      </c>
      <c r="U1968" s="82">
        <v>4977</v>
      </c>
      <c r="V1968" s="82" t="s">
        <v>36616</v>
      </c>
      <c r="W1968" s="82" t="str">
        <f t="shared" si="124"/>
        <v>A1IH</v>
      </c>
      <c r="AB1968" s="82" t="s">
        <v>28722</v>
      </c>
      <c r="AC1968" s="82">
        <v>4977</v>
      </c>
      <c r="AD1968" s="82" t="s">
        <v>36616</v>
      </c>
      <c r="AE1968" s="82" t="str">
        <f t="shared" si="125"/>
        <v>B1IH</v>
      </c>
      <c r="AX1968" s="82" t="s">
        <v>28728</v>
      </c>
      <c r="AY1968" s="82">
        <v>4977</v>
      </c>
      <c r="AZ1968" s="82" t="s">
        <v>36616</v>
      </c>
      <c r="BA1968" s="82" t="str">
        <f>AX1968&amp;AZ1968</f>
        <v>C1IH</v>
      </c>
      <c r="BK1968" s="82" t="s">
        <v>28735</v>
      </c>
      <c r="BL1968" s="82">
        <v>4977</v>
      </c>
      <c r="BM1968" s="82" t="s">
        <v>36616</v>
      </c>
      <c r="BN1968" s="82" t="str">
        <f t="shared" si="126"/>
        <v>D1IH</v>
      </c>
      <c r="BV1968" s="82" t="s">
        <v>28742</v>
      </c>
      <c r="BW1968" s="82">
        <v>4977</v>
      </c>
      <c r="BX1968" s="82" t="s">
        <v>36616</v>
      </c>
      <c r="BY1968" s="82" t="str">
        <f t="shared" si="127"/>
        <v>E1IH</v>
      </c>
    </row>
    <row r="1969" spans="20:77" ht="13.5" customHeight="1">
      <c r="T1969" s="82" t="s">
        <v>28714</v>
      </c>
      <c r="U1969" s="82">
        <v>4978</v>
      </c>
      <c r="V1969" s="82" t="s">
        <v>36617</v>
      </c>
      <c r="W1969" s="82" t="str">
        <f t="shared" si="124"/>
        <v>A1II</v>
      </c>
      <c r="AB1969" s="82" t="s">
        <v>28722</v>
      </c>
      <c r="AC1969" s="82">
        <v>4978</v>
      </c>
      <c r="AD1969" s="82" t="s">
        <v>36617</v>
      </c>
      <c r="AE1969" s="82" t="str">
        <f t="shared" si="125"/>
        <v>B1II</v>
      </c>
      <c r="AX1969" s="82" t="s">
        <v>28728</v>
      </c>
      <c r="AY1969" s="82">
        <v>4978</v>
      </c>
      <c r="AZ1969" s="82" t="s">
        <v>36617</v>
      </c>
      <c r="BA1969" s="82" t="str">
        <f>AX1969&amp;AZ1969</f>
        <v>C1II</v>
      </c>
      <c r="BK1969" s="82" t="s">
        <v>28735</v>
      </c>
      <c r="BL1969" s="82">
        <v>4978</v>
      </c>
      <c r="BM1969" s="82" t="s">
        <v>36617</v>
      </c>
      <c r="BN1969" s="82" t="str">
        <f t="shared" si="126"/>
        <v>D1II</v>
      </c>
      <c r="BV1969" s="82" t="s">
        <v>28742</v>
      </c>
      <c r="BW1969" s="82">
        <v>4978</v>
      </c>
      <c r="BX1969" s="82" t="s">
        <v>36617</v>
      </c>
      <c r="BY1969" s="82" t="str">
        <f t="shared" si="127"/>
        <v>E1II</v>
      </c>
    </row>
    <row r="1970" spans="20:77" ht="13.5" customHeight="1">
      <c r="T1970" s="82" t="s">
        <v>28714</v>
      </c>
      <c r="U1970" s="82">
        <v>4979</v>
      </c>
      <c r="V1970" s="82" t="s">
        <v>36618</v>
      </c>
      <c r="W1970" s="82" t="str">
        <f t="shared" si="124"/>
        <v>A1IJ</v>
      </c>
      <c r="AB1970" s="82" t="s">
        <v>28722</v>
      </c>
      <c r="AC1970" s="82">
        <v>4979</v>
      </c>
      <c r="AD1970" s="82" t="s">
        <v>36618</v>
      </c>
      <c r="AE1970" s="82" t="str">
        <f t="shared" si="125"/>
        <v>B1IJ</v>
      </c>
      <c r="AX1970" s="82" t="s">
        <v>28728</v>
      </c>
      <c r="AY1970" s="82">
        <v>4979</v>
      </c>
      <c r="AZ1970" s="82" t="s">
        <v>36618</v>
      </c>
      <c r="BA1970" s="82" t="str">
        <f>AX1970&amp;AZ1970</f>
        <v>C1IJ</v>
      </c>
      <c r="BK1970" s="82" t="s">
        <v>28735</v>
      </c>
      <c r="BL1970" s="82">
        <v>4979</v>
      </c>
      <c r="BM1970" s="82" t="s">
        <v>36618</v>
      </c>
      <c r="BN1970" s="82" t="str">
        <f t="shared" si="126"/>
        <v>D1IJ</v>
      </c>
      <c r="BV1970" s="82" t="s">
        <v>28742</v>
      </c>
      <c r="BW1970" s="82">
        <v>4979</v>
      </c>
      <c r="BX1970" s="82" t="s">
        <v>36618</v>
      </c>
      <c r="BY1970" s="82" t="str">
        <f t="shared" si="127"/>
        <v>E1IJ</v>
      </c>
    </row>
    <row r="1971" spans="20:77" ht="13.5" customHeight="1">
      <c r="T1971" s="82" t="s">
        <v>28714</v>
      </c>
      <c r="U1971" s="82">
        <v>4980</v>
      </c>
      <c r="V1971" s="82" t="s">
        <v>36619</v>
      </c>
      <c r="W1971" s="82" t="str">
        <f t="shared" si="124"/>
        <v>A1IK</v>
      </c>
      <c r="AB1971" s="82" t="s">
        <v>28722</v>
      </c>
      <c r="AC1971" s="82">
        <v>4980</v>
      </c>
      <c r="AD1971" s="82" t="s">
        <v>36619</v>
      </c>
      <c r="AE1971" s="82" t="str">
        <f t="shared" si="125"/>
        <v>B1IK</v>
      </c>
      <c r="AX1971" s="82" t="s">
        <v>28728</v>
      </c>
      <c r="AY1971" s="82">
        <v>4980</v>
      </c>
      <c r="AZ1971" s="82" t="s">
        <v>36619</v>
      </c>
      <c r="BA1971" s="82" t="str">
        <f>AX1971&amp;AZ1971</f>
        <v>C1IK</v>
      </c>
      <c r="BK1971" s="82" t="s">
        <v>28735</v>
      </c>
      <c r="BL1971" s="82">
        <v>4980</v>
      </c>
      <c r="BM1971" s="82" t="s">
        <v>36619</v>
      </c>
      <c r="BN1971" s="82" t="str">
        <f t="shared" si="126"/>
        <v>D1IK</v>
      </c>
      <c r="BV1971" s="82" t="s">
        <v>28742</v>
      </c>
      <c r="BW1971" s="82">
        <v>4980</v>
      </c>
      <c r="BX1971" s="82" t="s">
        <v>36619</v>
      </c>
      <c r="BY1971" s="82" t="str">
        <f t="shared" si="127"/>
        <v>E1IK</v>
      </c>
    </row>
    <row r="1972" spans="20:77" ht="13.5" customHeight="1">
      <c r="T1972" s="82" t="s">
        <v>28714</v>
      </c>
      <c r="U1972" s="82">
        <v>4981</v>
      </c>
      <c r="V1972" s="82" t="s">
        <v>36620</v>
      </c>
      <c r="W1972" s="82" t="str">
        <f t="shared" si="124"/>
        <v>A1IL</v>
      </c>
      <c r="AB1972" s="82" t="s">
        <v>28722</v>
      </c>
      <c r="AC1972" s="82">
        <v>4981</v>
      </c>
      <c r="AD1972" s="82" t="s">
        <v>36620</v>
      </c>
      <c r="AE1972" s="82" t="str">
        <f t="shared" si="125"/>
        <v>B1IL</v>
      </c>
      <c r="AX1972" s="82" t="s">
        <v>28728</v>
      </c>
      <c r="AY1972" s="82">
        <v>4981</v>
      </c>
      <c r="AZ1972" s="82" t="s">
        <v>36620</v>
      </c>
      <c r="BA1972" s="82" t="str">
        <f>AX1972&amp;AZ1972</f>
        <v>C1IL</v>
      </c>
      <c r="BK1972" s="82" t="s">
        <v>28735</v>
      </c>
      <c r="BL1972" s="82">
        <v>4981</v>
      </c>
      <c r="BM1972" s="82" t="s">
        <v>36620</v>
      </c>
      <c r="BN1972" s="82" t="str">
        <f t="shared" si="126"/>
        <v>D1IL</v>
      </c>
      <c r="BV1972" s="82" t="s">
        <v>28742</v>
      </c>
      <c r="BW1972" s="82">
        <v>4981</v>
      </c>
      <c r="BX1972" s="82" t="s">
        <v>36620</v>
      </c>
      <c r="BY1972" s="82" t="str">
        <f t="shared" si="127"/>
        <v>E1IL</v>
      </c>
    </row>
    <row r="1973" spans="20:77" ht="13.5" customHeight="1">
      <c r="T1973" s="82" t="s">
        <v>28714</v>
      </c>
      <c r="U1973" s="82">
        <v>4982</v>
      </c>
      <c r="V1973" s="82" t="s">
        <v>36621</v>
      </c>
      <c r="W1973" s="82" t="str">
        <f t="shared" si="124"/>
        <v>A1IM</v>
      </c>
      <c r="AB1973" s="82" t="s">
        <v>28722</v>
      </c>
      <c r="AC1973" s="82">
        <v>4982</v>
      </c>
      <c r="AD1973" s="82" t="s">
        <v>36621</v>
      </c>
      <c r="AE1973" s="82" t="str">
        <f t="shared" si="125"/>
        <v>B1IM</v>
      </c>
      <c r="AX1973" s="82" t="s">
        <v>28728</v>
      </c>
      <c r="AY1973" s="82">
        <v>4982</v>
      </c>
      <c r="AZ1973" s="82" t="s">
        <v>36621</v>
      </c>
      <c r="BA1973" s="82" t="str">
        <f>AX1973&amp;AZ1973</f>
        <v>C1IM</v>
      </c>
      <c r="BK1973" s="82" t="s">
        <v>28735</v>
      </c>
      <c r="BL1973" s="82">
        <v>4982</v>
      </c>
      <c r="BM1973" s="82" t="s">
        <v>36621</v>
      </c>
      <c r="BN1973" s="82" t="str">
        <f t="shared" si="126"/>
        <v>D1IM</v>
      </c>
      <c r="BV1973" s="82" t="s">
        <v>28742</v>
      </c>
      <c r="BW1973" s="82">
        <v>4982</v>
      </c>
      <c r="BX1973" s="82" t="s">
        <v>36621</v>
      </c>
      <c r="BY1973" s="82" t="str">
        <f t="shared" si="127"/>
        <v>E1IM</v>
      </c>
    </row>
    <row r="1974" spans="20:77" ht="13.5" customHeight="1">
      <c r="T1974" s="82" t="s">
        <v>28714</v>
      </c>
      <c r="U1974" s="82">
        <v>4983</v>
      </c>
      <c r="V1974" s="82" t="s">
        <v>36622</v>
      </c>
      <c r="W1974" s="82" t="str">
        <f t="shared" si="124"/>
        <v>A1IN</v>
      </c>
      <c r="AB1974" s="82" t="s">
        <v>28722</v>
      </c>
      <c r="AC1974" s="82">
        <v>4983</v>
      </c>
      <c r="AD1974" s="82" t="s">
        <v>36622</v>
      </c>
      <c r="AE1974" s="82" t="str">
        <f t="shared" si="125"/>
        <v>B1IN</v>
      </c>
      <c r="AX1974" s="82" t="s">
        <v>28728</v>
      </c>
      <c r="AY1974" s="82">
        <v>4983</v>
      </c>
      <c r="AZ1974" s="82" t="s">
        <v>36622</v>
      </c>
      <c r="BA1974" s="82" t="str">
        <f>AX1974&amp;AZ1974</f>
        <v>C1IN</v>
      </c>
      <c r="BK1974" s="82" t="s">
        <v>28735</v>
      </c>
      <c r="BL1974" s="82">
        <v>4983</v>
      </c>
      <c r="BM1974" s="82" t="s">
        <v>36622</v>
      </c>
      <c r="BN1974" s="82" t="str">
        <f t="shared" si="126"/>
        <v>D1IN</v>
      </c>
      <c r="BV1974" s="82" t="s">
        <v>28742</v>
      </c>
      <c r="BW1974" s="82">
        <v>4983</v>
      </c>
      <c r="BX1974" s="82" t="s">
        <v>36622</v>
      </c>
      <c r="BY1974" s="82" t="str">
        <f t="shared" si="127"/>
        <v>E1IN</v>
      </c>
    </row>
    <row r="1975" spans="20:77" ht="13.5" customHeight="1">
      <c r="T1975" s="82" t="s">
        <v>28714</v>
      </c>
      <c r="U1975" s="82">
        <v>4984</v>
      </c>
      <c r="V1975" s="82" t="s">
        <v>36623</v>
      </c>
      <c r="W1975" s="82" t="str">
        <f t="shared" si="124"/>
        <v>A1IO</v>
      </c>
      <c r="AB1975" s="82" t="s">
        <v>28722</v>
      </c>
      <c r="AC1975" s="82">
        <v>4984</v>
      </c>
      <c r="AD1975" s="82" t="s">
        <v>36623</v>
      </c>
      <c r="AE1975" s="82" t="str">
        <f t="shared" si="125"/>
        <v>B1IO</v>
      </c>
      <c r="AX1975" s="82" t="s">
        <v>28728</v>
      </c>
      <c r="AY1975" s="82">
        <v>4984</v>
      </c>
      <c r="AZ1975" s="82" t="s">
        <v>36623</v>
      </c>
      <c r="BA1975" s="82" t="str">
        <f>AX1975&amp;AZ1975</f>
        <v>C1IO</v>
      </c>
      <c r="BK1975" s="82" t="s">
        <v>28735</v>
      </c>
      <c r="BL1975" s="82">
        <v>4984</v>
      </c>
      <c r="BM1975" s="82" t="s">
        <v>36623</v>
      </c>
      <c r="BN1975" s="82" t="str">
        <f t="shared" si="126"/>
        <v>D1IO</v>
      </c>
      <c r="BV1975" s="82" t="s">
        <v>28742</v>
      </c>
      <c r="BW1975" s="82">
        <v>4984</v>
      </c>
      <c r="BX1975" s="82" t="s">
        <v>36623</v>
      </c>
      <c r="BY1975" s="82" t="str">
        <f t="shared" si="127"/>
        <v>E1IO</v>
      </c>
    </row>
    <row r="1976" spans="20:77" ht="13.5" customHeight="1">
      <c r="T1976" s="82" t="s">
        <v>28714</v>
      </c>
      <c r="U1976" s="82">
        <v>4985</v>
      </c>
      <c r="V1976" s="82" t="s">
        <v>36624</v>
      </c>
      <c r="W1976" s="82" t="str">
        <f t="shared" si="124"/>
        <v>A1IP</v>
      </c>
      <c r="AB1976" s="82" t="s">
        <v>28722</v>
      </c>
      <c r="AC1976" s="82">
        <v>4985</v>
      </c>
      <c r="AD1976" s="82" t="s">
        <v>36624</v>
      </c>
      <c r="AE1976" s="82" t="str">
        <f t="shared" si="125"/>
        <v>B1IP</v>
      </c>
      <c r="AX1976" s="82" t="s">
        <v>28728</v>
      </c>
      <c r="AY1976" s="82">
        <v>4985</v>
      </c>
      <c r="AZ1976" s="82" t="s">
        <v>36624</v>
      </c>
      <c r="BA1976" s="82" t="str">
        <f>AX1976&amp;AZ1976</f>
        <v>C1IP</v>
      </c>
      <c r="BK1976" s="82" t="s">
        <v>28735</v>
      </c>
      <c r="BL1976" s="82">
        <v>4985</v>
      </c>
      <c r="BM1976" s="82" t="s">
        <v>36624</v>
      </c>
      <c r="BN1976" s="82" t="str">
        <f t="shared" si="126"/>
        <v>D1IP</v>
      </c>
      <c r="BV1976" s="82" t="s">
        <v>28742</v>
      </c>
      <c r="BW1976" s="82">
        <v>4985</v>
      </c>
      <c r="BX1976" s="82" t="s">
        <v>36624</v>
      </c>
      <c r="BY1976" s="82" t="str">
        <f t="shared" si="127"/>
        <v>E1IP</v>
      </c>
    </row>
    <row r="1977" spans="20:77" ht="13.5" customHeight="1">
      <c r="T1977" s="82" t="s">
        <v>28714</v>
      </c>
      <c r="U1977" s="82">
        <v>4986</v>
      </c>
      <c r="V1977" s="82" t="s">
        <v>36625</v>
      </c>
      <c r="W1977" s="82" t="str">
        <f t="shared" si="124"/>
        <v>A1IQ</v>
      </c>
      <c r="AB1977" s="82" t="s">
        <v>28722</v>
      </c>
      <c r="AC1977" s="82">
        <v>4986</v>
      </c>
      <c r="AD1977" s="82" t="s">
        <v>36625</v>
      </c>
      <c r="AE1977" s="82" t="str">
        <f t="shared" si="125"/>
        <v>B1IQ</v>
      </c>
      <c r="AX1977" s="82" t="s">
        <v>28728</v>
      </c>
      <c r="AY1977" s="82">
        <v>4986</v>
      </c>
      <c r="AZ1977" s="82" t="s">
        <v>36625</v>
      </c>
      <c r="BA1977" s="82" t="str">
        <f>AX1977&amp;AZ1977</f>
        <v>C1IQ</v>
      </c>
      <c r="BK1977" s="82" t="s">
        <v>28735</v>
      </c>
      <c r="BL1977" s="82">
        <v>4986</v>
      </c>
      <c r="BM1977" s="82" t="s">
        <v>36625</v>
      </c>
      <c r="BN1977" s="82" t="str">
        <f t="shared" si="126"/>
        <v>D1IQ</v>
      </c>
      <c r="BV1977" s="82" t="s">
        <v>28742</v>
      </c>
      <c r="BW1977" s="82">
        <v>4986</v>
      </c>
      <c r="BX1977" s="82" t="s">
        <v>36625</v>
      </c>
      <c r="BY1977" s="82" t="str">
        <f t="shared" si="127"/>
        <v>E1IQ</v>
      </c>
    </row>
    <row r="1978" spans="20:77" ht="13.5" customHeight="1">
      <c r="T1978" s="82" t="s">
        <v>28714</v>
      </c>
      <c r="U1978" s="82">
        <v>4987</v>
      </c>
      <c r="V1978" s="82" t="s">
        <v>36626</v>
      </c>
      <c r="W1978" s="82" t="str">
        <f t="shared" si="124"/>
        <v>A1IR</v>
      </c>
      <c r="AB1978" s="82" t="s">
        <v>28722</v>
      </c>
      <c r="AC1978" s="82">
        <v>4987</v>
      </c>
      <c r="AD1978" s="82" t="s">
        <v>36626</v>
      </c>
      <c r="AE1978" s="82" t="str">
        <f t="shared" si="125"/>
        <v>B1IR</v>
      </c>
      <c r="AX1978" s="82" t="s">
        <v>28728</v>
      </c>
      <c r="AY1978" s="82">
        <v>4987</v>
      </c>
      <c r="AZ1978" s="82" t="s">
        <v>36626</v>
      </c>
      <c r="BA1978" s="82" t="str">
        <f>AX1978&amp;AZ1978</f>
        <v>C1IR</v>
      </c>
      <c r="BK1978" s="82" t="s">
        <v>28735</v>
      </c>
      <c r="BL1978" s="82">
        <v>4987</v>
      </c>
      <c r="BM1978" s="82" t="s">
        <v>36626</v>
      </c>
      <c r="BN1978" s="82" t="str">
        <f t="shared" si="126"/>
        <v>D1IR</v>
      </c>
      <c r="BV1978" s="82" t="s">
        <v>28742</v>
      </c>
      <c r="BW1978" s="82">
        <v>4987</v>
      </c>
      <c r="BX1978" s="82" t="s">
        <v>36626</v>
      </c>
      <c r="BY1978" s="82" t="str">
        <f t="shared" si="127"/>
        <v>E1IR</v>
      </c>
    </row>
    <row r="1979" spans="20:77" ht="13.5" customHeight="1">
      <c r="T1979" s="82" t="s">
        <v>28714</v>
      </c>
      <c r="U1979" s="82">
        <v>4988</v>
      </c>
      <c r="V1979" s="82" t="s">
        <v>36627</v>
      </c>
      <c r="W1979" s="82" t="str">
        <f t="shared" si="124"/>
        <v>A1IS</v>
      </c>
      <c r="AB1979" s="82" t="s">
        <v>28722</v>
      </c>
      <c r="AC1979" s="82">
        <v>4988</v>
      </c>
      <c r="AD1979" s="82" t="s">
        <v>36627</v>
      </c>
      <c r="AE1979" s="82" t="str">
        <f t="shared" si="125"/>
        <v>B1IS</v>
      </c>
      <c r="AX1979" s="82" t="s">
        <v>28728</v>
      </c>
      <c r="AY1979" s="82">
        <v>4988</v>
      </c>
      <c r="AZ1979" s="82" t="s">
        <v>36627</v>
      </c>
      <c r="BA1979" s="82" t="str">
        <f>AX1979&amp;AZ1979</f>
        <v>C1IS</v>
      </c>
      <c r="BK1979" s="82" t="s">
        <v>28735</v>
      </c>
      <c r="BL1979" s="82">
        <v>4988</v>
      </c>
      <c r="BM1979" s="82" t="s">
        <v>36627</v>
      </c>
      <c r="BN1979" s="82" t="str">
        <f t="shared" si="126"/>
        <v>D1IS</v>
      </c>
      <c r="BV1979" s="82" t="s">
        <v>28742</v>
      </c>
      <c r="BW1979" s="82">
        <v>4988</v>
      </c>
      <c r="BX1979" s="82" t="s">
        <v>36627</v>
      </c>
      <c r="BY1979" s="82" t="str">
        <f t="shared" si="127"/>
        <v>E1IS</v>
      </c>
    </row>
    <row r="1980" spans="20:77" ht="13.5" customHeight="1">
      <c r="T1980" s="82" t="s">
        <v>28714</v>
      </c>
      <c r="U1980" s="82">
        <v>4989</v>
      </c>
      <c r="V1980" s="82" t="s">
        <v>36628</v>
      </c>
      <c r="W1980" s="82" t="str">
        <f t="shared" si="124"/>
        <v>A1IT</v>
      </c>
      <c r="Y1980" s="82" t="s">
        <v>36629</v>
      </c>
      <c r="AB1980" s="82" t="s">
        <v>28722</v>
      </c>
      <c r="AC1980" s="82">
        <v>4989</v>
      </c>
      <c r="AD1980" s="82" t="s">
        <v>36628</v>
      </c>
      <c r="AE1980" s="82" t="str">
        <f t="shared" si="125"/>
        <v>B1IT</v>
      </c>
      <c r="AX1980" s="82" t="s">
        <v>28728</v>
      </c>
      <c r="AY1980" s="82">
        <v>4989</v>
      </c>
      <c r="AZ1980" s="82" t="s">
        <v>36628</v>
      </c>
      <c r="BA1980" s="82" t="str">
        <f>AX1980&amp;AZ1980</f>
        <v>C1IT</v>
      </c>
      <c r="BK1980" s="82" t="s">
        <v>28735</v>
      </c>
      <c r="BL1980" s="82">
        <v>4989</v>
      </c>
      <c r="BM1980" s="82" t="s">
        <v>36628</v>
      </c>
      <c r="BN1980" s="82" t="str">
        <f t="shared" si="126"/>
        <v>D1IT</v>
      </c>
      <c r="BV1980" s="82" t="s">
        <v>28742</v>
      </c>
      <c r="BW1980" s="82">
        <v>4989</v>
      </c>
      <c r="BX1980" s="82" t="s">
        <v>36628</v>
      </c>
      <c r="BY1980" s="82" t="str">
        <f t="shared" si="127"/>
        <v>E1IT</v>
      </c>
    </row>
    <row r="1981" spans="20:77" ht="13.5" customHeight="1">
      <c r="T1981" s="82" t="s">
        <v>28714</v>
      </c>
      <c r="U1981" s="82">
        <v>4990</v>
      </c>
      <c r="V1981" s="82" t="s">
        <v>36630</v>
      </c>
      <c r="W1981" s="82" t="str">
        <f t="shared" si="124"/>
        <v>A1IU</v>
      </c>
      <c r="Y1981" s="82" t="s">
        <v>36629</v>
      </c>
      <c r="AB1981" s="82" t="s">
        <v>28722</v>
      </c>
      <c r="AC1981" s="82">
        <v>4990</v>
      </c>
      <c r="AD1981" s="82" t="s">
        <v>36630</v>
      </c>
      <c r="AE1981" s="82" t="str">
        <f t="shared" si="125"/>
        <v>B1IU</v>
      </c>
      <c r="AX1981" s="82" t="s">
        <v>28728</v>
      </c>
      <c r="AY1981" s="82">
        <v>4990</v>
      </c>
      <c r="AZ1981" s="82" t="s">
        <v>36630</v>
      </c>
      <c r="BA1981" s="82" t="str">
        <f>AX1981&amp;AZ1981</f>
        <v>C1IU</v>
      </c>
      <c r="BK1981" s="82" t="s">
        <v>28735</v>
      </c>
      <c r="BL1981" s="82">
        <v>4990</v>
      </c>
      <c r="BM1981" s="82" t="s">
        <v>36630</v>
      </c>
      <c r="BN1981" s="82" t="str">
        <f t="shared" si="126"/>
        <v>D1IU</v>
      </c>
      <c r="BV1981" s="82" t="s">
        <v>28742</v>
      </c>
      <c r="BW1981" s="82">
        <v>4990</v>
      </c>
      <c r="BX1981" s="82" t="s">
        <v>36630</v>
      </c>
      <c r="BY1981" s="82" t="str">
        <f t="shared" si="127"/>
        <v>E1IU</v>
      </c>
    </row>
    <row r="1982" spans="20:77" ht="13.5" customHeight="1">
      <c r="T1982" s="82" t="s">
        <v>28714</v>
      </c>
      <c r="U1982" s="82">
        <v>4991</v>
      </c>
      <c r="V1982" s="82" t="s">
        <v>36631</v>
      </c>
      <c r="W1982" s="82" t="str">
        <f t="shared" si="124"/>
        <v>A1IV</v>
      </c>
      <c r="Y1982" s="82" t="s">
        <v>36629</v>
      </c>
      <c r="AB1982" s="82" t="s">
        <v>28722</v>
      </c>
      <c r="AC1982" s="82">
        <v>4991</v>
      </c>
      <c r="AD1982" s="82" t="s">
        <v>36631</v>
      </c>
      <c r="AE1982" s="82" t="str">
        <f t="shared" si="125"/>
        <v>B1IV</v>
      </c>
      <c r="AX1982" s="82" t="s">
        <v>28728</v>
      </c>
      <c r="AY1982" s="82">
        <v>4991</v>
      </c>
      <c r="AZ1982" s="82" t="s">
        <v>36631</v>
      </c>
      <c r="BA1982" s="82" t="str">
        <f>AX1982&amp;AZ1982</f>
        <v>C1IV</v>
      </c>
      <c r="BK1982" s="82" t="s">
        <v>28735</v>
      </c>
      <c r="BL1982" s="82">
        <v>4991</v>
      </c>
      <c r="BM1982" s="82" t="s">
        <v>36631</v>
      </c>
      <c r="BN1982" s="82" t="str">
        <f t="shared" si="126"/>
        <v>D1IV</v>
      </c>
      <c r="BV1982" s="82" t="s">
        <v>28742</v>
      </c>
      <c r="BW1982" s="82">
        <v>4991</v>
      </c>
      <c r="BX1982" s="82" t="s">
        <v>36631</v>
      </c>
      <c r="BY1982" s="82" t="str">
        <f t="shared" si="127"/>
        <v>E1IV</v>
      </c>
    </row>
    <row r="1983" spans="20:77" ht="13.5" customHeight="1">
      <c r="T1983" s="82" t="s">
        <v>28714</v>
      </c>
      <c r="U1983" s="82">
        <v>4992</v>
      </c>
      <c r="V1983" s="82" t="s">
        <v>36632</v>
      </c>
      <c r="W1983" s="82" t="str">
        <f t="shared" si="124"/>
        <v>A1IW</v>
      </c>
      <c r="Y1983" s="82" t="s">
        <v>36629</v>
      </c>
      <c r="AB1983" s="82" t="s">
        <v>28722</v>
      </c>
      <c r="AC1983" s="82">
        <v>4992</v>
      </c>
      <c r="AD1983" s="82" t="s">
        <v>36632</v>
      </c>
      <c r="AE1983" s="82" t="str">
        <f t="shared" si="125"/>
        <v>B1IW</v>
      </c>
      <c r="AX1983" s="82" t="s">
        <v>28728</v>
      </c>
      <c r="AY1983" s="82">
        <v>4992</v>
      </c>
      <c r="AZ1983" s="82" t="s">
        <v>36632</v>
      </c>
      <c r="BA1983" s="82" t="str">
        <f>AX1983&amp;AZ1983</f>
        <v>C1IW</v>
      </c>
      <c r="BK1983" s="82" t="s">
        <v>28735</v>
      </c>
      <c r="BL1983" s="82">
        <v>4992</v>
      </c>
      <c r="BM1983" s="82" t="s">
        <v>36632</v>
      </c>
      <c r="BN1983" s="82" t="str">
        <f t="shared" si="126"/>
        <v>D1IW</v>
      </c>
      <c r="BV1983" s="82" t="s">
        <v>28742</v>
      </c>
      <c r="BW1983" s="82">
        <v>4992</v>
      </c>
      <c r="BX1983" s="82" t="s">
        <v>36632</v>
      </c>
      <c r="BY1983" s="82" t="str">
        <f t="shared" si="127"/>
        <v>E1IW</v>
      </c>
    </row>
    <row r="1984" spans="20:77" ht="13.5" customHeight="1">
      <c r="T1984" s="82" t="s">
        <v>28714</v>
      </c>
      <c r="U1984" s="82">
        <v>4993</v>
      </c>
      <c r="V1984" s="82" t="s">
        <v>36633</v>
      </c>
      <c r="W1984" s="82" t="str">
        <f t="shared" si="124"/>
        <v>A1IX</v>
      </c>
      <c r="Y1984" s="82" t="s">
        <v>36629</v>
      </c>
      <c r="AB1984" s="82" t="s">
        <v>28722</v>
      </c>
      <c r="AC1984" s="82">
        <v>4993</v>
      </c>
      <c r="AD1984" s="82" t="s">
        <v>36633</v>
      </c>
      <c r="AE1984" s="82" t="str">
        <f t="shared" si="125"/>
        <v>B1IX</v>
      </c>
      <c r="AX1984" s="82" t="s">
        <v>28728</v>
      </c>
      <c r="AY1984" s="82">
        <v>4993</v>
      </c>
      <c r="AZ1984" s="82" t="s">
        <v>36633</v>
      </c>
      <c r="BA1984" s="82" t="str">
        <f>AX1984&amp;AZ1984</f>
        <v>C1IX</v>
      </c>
      <c r="BK1984" s="82" t="s">
        <v>28735</v>
      </c>
      <c r="BL1984" s="82">
        <v>4993</v>
      </c>
      <c r="BM1984" s="82" t="s">
        <v>36633</v>
      </c>
      <c r="BN1984" s="82" t="str">
        <f t="shared" si="126"/>
        <v>D1IX</v>
      </c>
      <c r="BV1984" s="82" t="s">
        <v>28742</v>
      </c>
      <c r="BW1984" s="82">
        <v>4993</v>
      </c>
      <c r="BX1984" s="82" t="s">
        <v>36633</v>
      </c>
      <c r="BY1984" s="82" t="str">
        <f t="shared" si="127"/>
        <v>E1IX</v>
      </c>
    </row>
    <row r="1985" spans="20:77" ht="13.5" customHeight="1">
      <c r="T1985" s="82" t="s">
        <v>28714</v>
      </c>
      <c r="U1985" s="82">
        <v>4994</v>
      </c>
      <c r="V1985" s="82" t="s">
        <v>36634</v>
      </c>
      <c r="W1985" s="82" t="str">
        <f t="shared" si="124"/>
        <v>A1IY</v>
      </c>
      <c r="Y1985" s="82" t="s">
        <v>36629</v>
      </c>
      <c r="AB1985" s="82" t="s">
        <v>28722</v>
      </c>
      <c r="AC1985" s="82">
        <v>4994</v>
      </c>
      <c r="AD1985" s="82" t="s">
        <v>36634</v>
      </c>
      <c r="AE1985" s="82" t="str">
        <f t="shared" si="125"/>
        <v>B1IY</v>
      </c>
      <c r="AX1985" s="82" t="s">
        <v>28728</v>
      </c>
      <c r="AY1985" s="82">
        <v>4994</v>
      </c>
      <c r="AZ1985" s="82" t="s">
        <v>36634</v>
      </c>
      <c r="BA1985" s="82" t="str">
        <f>AX1985&amp;AZ1985</f>
        <v>C1IY</v>
      </c>
      <c r="BK1985" s="82" t="s">
        <v>28735</v>
      </c>
      <c r="BL1985" s="82">
        <v>4994</v>
      </c>
      <c r="BM1985" s="82" t="s">
        <v>36634</v>
      </c>
      <c r="BN1985" s="82" t="str">
        <f t="shared" si="126"/>
        <v>D1IY</v>
      </c>
      <c r="BV1985" s="82" t="s">
        <v>28742</v>
      </c>
      <c r="BW1985" s="82">
        <v>4994</v>
      </c>
      <c r="BX1985" s="82" t="s">
        <v>36634</v>
      </c>
      <c r="BY1985" s="82" t="str">
        <f t="shared" si="127"/>
        <v>E1IY</v>
      </c>
    </row>
    <row r="1986" spans="20:77" ht="13.5" customHeight="1">
      <c r="T1986" s="82" t="s">
        <v>28714</v>
      </c>
      <c r="U1986" s="82">
        <v>4995</v>
      </c>
      <c r="V1986" s="82" t="s">
        <v>36635</v>
      </c>
      <c r="W1986" s="82" t="str">
        <f t="shared" si="124"/>
        <v>A1IZ</v>
      </c>
      <c r="Y1986" s="82" t="s">
        <v>36629</v>
      </c>
      <c r="AB1986" s="82" t="s">
        <v>28722</v>
      </c>
      <c r="AC1986" s="82">
        <v>4995</v>
      </c>
      <c r="AD1986" s="82" t="s">
        <v>36635</v>
      </c>
      <c r="AE1986" s="82" t="str">
        <f t="shared" si="125"/>
        <v>B1IZ</v>
      </c>
      <c r="AX1986" s="82" t="s">
        <v>28728</v>
      </c>
      <c r="AY1986" s="82">
        <v>4995</v>
      </c>
      <c r="AZ1986" s="82" t="s">
        <v>36635</v>
      </c>
      <c r="BA1986" s="82" t="str">
        <f>AX1986&amp;AZ1986</f>
        <v>C1IZ</v>
      </c>
      <c r="BK1986" s="82" t="s">
        <v>28735</v>
      </c>
      <c r="BL1986" s="82">
        <v>4995</v>
      </c>
      <c r="BM1986" s="82" t="s">
        <v>36635</v>
      </c>
      <c r="BN1986" s="82" t="str">
        <f t="shared" si="126"/>
        <v>D1IZ</v>
      </c>
      <c r="BV1986" s="82" t="s">
        <v>28742</v>
      </c>
      <c r="BW1986" s="82">
        <v>4995</v>
      </c>
      <c r="BX1986" s="82" t="s">
        <v>36635</v>
      </c>
      <c r="BY1986" s="82" t="str">
        <f t="shared" si="127"/>
        <v>E1IZ</v>
      </c>
    </row>
    <row r="1987" spans="20:77" ht="13.5" customHeight="1">
      <c r="T1987" s="82" t="s">
        <v>28714</v>
      </c>
      <c r="U1987" s="82">
        <v>5022</v>
      </c>
      <c r="V1987" s="82" t="s">
        <v>36636</v>
      </c>
      <c r="W1987" s="82" t="str">
        <f t="shared" si="124"/>
        <v>A1J0</v>
      </c>
      <c r="Y1987" s="82" t="s">
        <v>36629</v>
      </c>
      <c r="AB1987" s="82" t="s">
        <v>28722</v>
      </c>
      <c r="AC1987" s="82">
        <v>5022</v>
      </c>
      <c r="AD1987" s="82" t="s">
        <v>36636</v>
      </c>
      <c r="AE1987" s="82" t="str">
        <f t="shared" si="125"/>
        <v>B1J0</v>
      </c>
      <c r="AX1987" s="82" t="s">
        <v>28728</v>
      </c>
      <c r="AY1987" s="82">
        <v>5022</v>
      </c>
      <c r="AZ1987" s="82" t="s">
        <v>36636</v>
      </c>
      <c r="BA1987" s="82" t="str">
        <f>AX1987&amp;AZ1987</f>
        <v>C1J0</v>
      </c>
      <c r="BK1987" s="82" t="s">
        <v>28735</v>
      </c>
      <c r="BL1987" s="82">
        <v>5022</v>
      </c>
      <c r="BM1987" s="82" t="s">
        <v>36636</v>
      </c>
      <c r="BN1987" s="82" t="str">
        <f t="shared" si="126"/>
        <v>D1J0</v>
      </c>
      <c r="BV1987" s="82" t="s">
        <v>28742</v>
      </c>
      <c r="BW1987" s="82">
        <v>5022</v>
      </c>
      <c r="BX1987" s="82" t="s">
        <v>36636</v>
      </c>
      <c r="BY1987" s="82" t="str">
        <f t="shared" si="127"/>
        <v>E1J0</v>
      </c>
    </row>
    <row r="1988" spans="20:77" ht="13.5" customHeight="1">
      <c r="T1988" s="82" t="s">
        <v>28714</v>
      </c>
      <c r="U1988" s="82">
        <v>5023</v>
      </c>
      <c r="V1988" s="82" t="s">
        <v>36637</v>
      </c>
      <c r="W1988" s="82" t="str">
        <f t="shared" si="124"/>
        <v>A1J1</v>
      </c>
      <c r="Y1988" s="82" t="s">
        <v>36629</v>
      </c>
      <c r="AB1988" s="82" t="s">
        <v>28722</v>
      </c>
      <c r="AC1988" s="82">
        <v>5023</v>
      </c>
      <c r="AD1988" s="82" t="s">
        <v>36637</v>
      </c>
      <c r="AE1988" s="82" t="str">
        <f t="shared" si="125"/>
        <v>B1J1</v>
      </c>
      <c r="AX1988" s="82" t="s">
        <v>28728</v>
      </c>
      <c r="AY1988" s="82">
        <v>5023</v>
      </c>
      <c r="AZ1988" s="82" t="s">
        <v>36637</v>
      </c>
      <c r="BA1988" s="82" t="str">
        <f>AX1988&amp;AZ1988</f>
        <v>C1J1</v>
      </c>
      <c r="BK1988" s="82" t="s">
        <v>28735</v>
      </c>
      <c r="BL1988" s="82">
        <v>5023</v>
      </c>
      <c r="BM1988" s="82" t="s">
        <v>36637</v>
      </c>
      <c r="BN1988" s="82" t="str">
        <f t="shared" si="126"/>
        <v>D1J1</v>
      </c>
      <c r="BV1988" s="82" t="s">
        <v>28742</v>
      </c>
      <c r="BW1988" s="82">
        <v>5023</v>
      </c>
      <c r="BX1988" s="82" t="s">
        <v>36637</v>
      </c>
      <c r="BY1988" s="82" t="str">
        <f t="shared" si="127"/>
        <v>E1J1</v>
      </c>
    </row>
    <row r="1989" spans="20:77" ht="13.5" customHeight="1">
      <c r="T1989" s="82" t="s">
        <v>28714</v>
      </c>
      <c r="U1989" s="82">
        <v>5024</v>
      </c>
      <c r="V1989" s="82" t="s">
        <v>36638</v>
      </c>
      <c r="W1989" s="82" t="str">
        <f t="shared" si="124"/>
        <v>A1J2</v>
      </c>
      <c r="Y1989" s="82" t="s">
        <v>36629</v>
      </c>
      <c r="AB1989" s="82" t="s">
        <v>28722</v>
      </c>
      <c r="AC1989" s="82">
        <v>5024</v>
      </c>
      <c r="AD1989" s="82" t="s">
        <v>36638</v>
      </c>
      <c r="AE1989" s="82" t="str">
        <f t="shared" si="125"/>
        <v>B1J2</v>
      </c>
      <c r="AX1989" s="82" t="s">
        <v>28728</v>
      </c>
      <c r="AY1989" s="82">
        <v>5024</v>
      </c>
      <c r="AZ1989" s="82" t="s">
        <v>36638</v>
      </c>
      <c r="BA1989" s="82" t="str">
        <f>AX1989&amp;AZ1989</f>
        <v>C1J2</v>
      </c>
      <c r="BK1989" s="82" t="s">
        <v>28735</v>
      </c>
      <c r="BL1989" s="82">
        <v>5024</v>
      </c>
      <c r="BM1989" s="82" t="s">
        <v>36638</v>
      </c>
      <c r="BN1989" s="82" t="str">
        <f t="shared" si="126"/>
        <v>D1J2</v>
      </c>
      <c r="BV1989" s="82" t="s">
        <v>28742</v>
      </c>
      <c r="BW1989" s="82">
        <v>5024</v>
      </c>
      <c r="BX1989" s="82" t="s">
        <v>36638</v>
      </c>
      <c r="BY1989" s="82" t="str">
        <f t="shared" si="127"/>
        <v>E1J2</v>
      </c>
    </row>
    <row r="1990" spans="20:77" ht="13.5" customHeight="1">
      <c r="T1990" s="82" t="s">
        <v>28714</v>
      </c>
      <c r="U1990" s="82">
        <v>5025</v>
      </c>
      <c r="V1990" s="82" t="s">
        <v>36639</v>
      </c>
      <c r="W1990" s="82" t="str">
        <f t="shared" si="124"/>
        <v>A1J3</v>
      </c>
      <c r="Y1990" s="82" t="s">
        <v>36629</v>
      </c>
      <c r="AB1990" s="82" t="s">
        <v>28722</v>
      </c>
      <c r="AC1990" s="82">
        <v>5025</v>
      </c>
      <c r="AD1990" s="82" t="s">
        <v>36639</v>
      </c>
      <c r="AE1990" s="82" t="str">
        <f t="shared" si="125"/>
        <v>B1J3</v>
      </c>
      <c r="AX1990" s="82" t="s">
        <v>28728</v>
      </c>
      <c r="AY1990" s="82">
        <v>5025</v>
      </c>
      <c r="AZ1990" s="82" t="s">
        <v>36639</v>
      </c>
      <c r="BA1990" s="82" t="str">
        <f>AX1990&amp;AZ1990</f>
        <v>C1J3</v>
      </c>
      <c r="BK1990" s="82" t="s">
        <v>28735</v>
      </c>
      <c r="BL1990" s="82">
        <v>5025</v>
      </c>
      <c r="BM1990" s="82" t="s">
        <v>36639</v>
      </c>
      <c r="BN1990" s="82" t="str">
        <f t="shared" si="126"/>
        <v>D1J3</v>
      </c>
      <c r="BV1990" s="82" t="s">
        <v>28742</v>
      </c>
      <c r="BW1990" s="82">
        <v>5025</v>
      </c>
      <c r="BX1990" s="82" t="s">
        <v>36639</v>
      </c>
      <c r="BY1990" s="82" t="str">
        <f t="shared" si="127"/>
        <v>E1J3</v>
      </c>
    </row>
    <row r="1991" spans="20:77" ht="13.5" customHeight="1">
      <c r="T1991" s="82" t="s">
        <v>28714</v>
      </c>
      <c r="U1991" s="82">
        <v>5026</v>
      </c>
      <c r="V1991" s="82" t="s">
        <v>36640</v>
      </c>
      <c r="W1991" s="82" t="str">
        <f t="shared" si="124"/>
        <v>A1J4</v>
      </c>
      <c r="Y1991" s="82" t="s">
        <v>36629</v>
      </c>
      <c r="AB1991" s="82" t="s">
        <v>28722</v>
      </c>
      <c r="AC1991" s="82">
        <v>5026</v>
      </c>
      <c r="AD1991" s="82" t="s">
        <v>36640</v>
      </c>
      <c r="AE1991" s="82" t="str">
        <f t="shared" si="125"/>
        <v>B1J4</v>
      </c>
      <c r="AX1991" s="82" t="s">
        <v>28728</v>
      </c>
      <c r="AY1991" s="82">
        <v>5026</v>
      </c>
      <c r="AZ1991" s="82" t="s">
        <v>36640</v>
      </c>
      <c r="BA1991" s="82" t="str">
        <f>AX1991&amp;AZ1991</f>
        <v>C1J4</v>
      </c>
      <c r="BK1991" s="82" t="s">
        <v>28735</v>
      </c>
      <c r="BL1991" s="82">
        <v>5026</v>
      </c>
      <c r="BM1991" s="82" t="s">
        <v>36640</v>
      </c>
      <c r="BN1991" s="82" t="str">
        <f t="shared" si="126"/>
        <v>D1J4</v>
      </c>
      <c r="BV1991" s="82" t="s">
        <v>28742</v>
      </c>
      <c r="BW1991" s="82">
        <v>5026</v>
      </c>
      <c r="BX1991" s="82" t="s">
        <v>36640</v>
      </c>
      <c r="BY1991" s="82" t="str">
        <f t="shared" si="127"/>
        <v>E1J4</v>
      </c>
    </row>
    <row r="1992" spans="20:77" ht="13.5" customHeight="1">
      <c r="T1992" s="82" t="s">
        <v>28714</v>
      </c>
      <c r="U1992" s="82">
        <v>5027</v>
      </c>
      <c r="V1992" s="82" t="s">
        <v>36641</v>
      </c>
      <c r="W1992" s="82" t="str">
        <f t="shared" si="124"/>
        <v>A1J5</v>
      </c>
      <c r="Y1992" s="82" t="s">
        <v>36629</v>
      </c>
      <c r="AB1992" s="82" t="s">
        <v>28722</v>
      </c>
      <c r="AC1992" s="82">
        <v>5027</v>
      </c>
      <c r="AD1992" s="82" t="s">
        <v>36641</v>
      </c>
      <c r="AE1992" s="82" t="str">
        <f t="shared" si="125"/>
        <v>B1J5</v>
      </c>
      <c r="AX1992" s="82" t="s">
        <v>28728</v>
      </c>
      <c r="AY1992" s="82">
        <v>5027</v>
      </c>
      <c r="AZ1992" s="82" t="s">
        <v>36641</v>
      </c>
      <c r="BA1992" s="82" t="str">
        <f>AX1992&amp;AZ1992</f>
        <v>C1J5</v>
      </c>
      <c r="BK1992" s="82" t="s">
        <v>28735</v>
      </c>
      <c r="BL1992" s="82">
        <v>5027</v>
      </c>
      <c r="BM1992" s="82" t="s">
        <v>36641</v>
      </c>
      <c r="BN1992" s="82" t="str">
        <f t="shared" si="126"/>
        <v>D1J5</v>
      </c>
      <c r="BV1992" s="82" t="s">
        <v>28742</v>
      </c>
      <c r="BW1992" s="82">
        <v>5027</v>
      </c>
      <c r="BX1992" s="82" t="s">
        <v>36641</v>
      </c>
      <c r="BY1992" s="82" t="str">
        <f t="shared" si="127"/>
        <v>E1J5</v>
      </c>
    </row>
    <row r="1993" spans="20:77" ht="13.5" customHeight="1">
      <c r="T1993" s="82" t="s">
        <v>28714</v>
      </c>
      <c r="U1993" s="82">
        <v>5028</v>
      </c>
      <c r="V1993" s="82" t="s">
        <v>36642</v>
      </c>
      <c r="W1993" s="82" t="str">
        <f t="shared" ref="W1993:W2056" si="128">T1993&amp;V1993</f>
        <v>A1J6</v>
      </c>
      <c r="Y1993" s="82" t="s">
        <v>36629</v>
      </c>
      <c r="AB1993" s="82" t="s">
        <v>28722</v>
      </c>
      <c r="AC1993" s="82">
        <v>5028</v>
      </c>
      <c r="AD1993" s="82" t="s">
        <v>36642</v>
      </c>
      <c r="AE1993" s="82" t="str">
        <f t="shared" ref="AE1993:AE2056" si="129">AB1993&amp;AD1993</f>
        <v>B1J6</v>
      </c>
      <c r="AX1993" s="82" t="s">
        <v>28728</v>
      </c>
      <c r="AY1993" s="82">
        <v>5028</v>
      </c>
      <c r="AZ1993" s="82" t="s">
        <v>36642</v>
      </c>
      <c r="BA1993" s="82" t="str">
        <f>AX1993&amp;AZ1993</f>
        <v>C1J6</v>
      </c>
      <c r="BK1993" s="82" t="s">
        <v>28735</v>
      </c>
      <c r="BL1993" s="82">
        <v>5028</v>
      </c>
      <c r="BM1993" s="82" t="s">
        <v>36642</v>
      </c>
      <c r="BN1993" s="82" t="str">
        <f t="shared" ref="BN1993:BN2056" si="130">BK1993&amp;BM1993</f>
        <v>D1J6</v>
      </c>
      <c r="BV1993" s="82" t="s">
        <v>28742</v>
      </c>
      <c r="BW1993" s="82">
        <v>5028</v>
      </c>
      <c r="BX1993" s="82" t="s">
        <v>36642</v>
      </c>
      <c r="BY1993" s="82" t="str">
        <f t="shared" ref="BY1993:BY2056" si="131">BV1993&amp;BX1993</f>
        <v>E1J6</v>
      </c>
    </row>
    <row r="1994" spans="20:77" ht="13.5" customHeight="1">
      <c r="T1994" s="82" t="s">
        <v>28714</v>
      </c>
      <c r="U1994" s="82">
        <v>5029</v>
      </c>
      <c r="V1994" s="82" t="s">
        <v>36643</v>
      </c>
      <c r="W1994" s="82" t="str">
        <f t="shared" si="128"/>
        <v>A1J7</v>
      </c>
      <c r="Y1994" s="82" t="s">
        <v>36629</v>
      </c>
      <c r="AB1994" s="82" t="s">
        <v>28722</v>
      </c>
      <c r="AC1994" s="82">
        <v>5029</v>
      </c>
      <c r="AD1994" s="82" t="s">
        <v>36643</v>
      </c>
      <c r="AE1994" s="82" t="str">
        <f t="shared" si="129"/>
        <v>B1J7</v>
      </c>
      <c r="AX1994" s="82" t="s">
        <v>28728</v>
      </c>
      <c r="AY1994" s="82">
        <v>5029</v>
      </c>
      <c r="AZ1994" s="82" t="s">
        <v>36643</v>
      </c>
      <c r="BA1994" s="82" t="str">
        <f>AX1994&amp;AZ1994</f>
        <v>C1J7</v>
      </c>
      <c r="BK1994" s="82" t="s">
        <v>28735</v>
      </c>
      <c r="BL1994" s="82">
        <v>5029</v>
      </c>
      <c r="BM1994" s="82" t="s">
        <v>36643</v>
      </c>
      <c r="BN1994" s="82" t="str">
        <f t="shared" si="130"/>
        <v>D1J7</v>
      </c>
      <c r="BV1994" s="82" t="s">
        <v>28742</v>
      </c>
      <c r="BW1994" s="82">
        <v>5029</v>
      </c>
      <c r="BX1994" s="82" t="s">
        <v>36643</v>
      </c>
      <c r="BY1994" s="82" t="str">
        <f t="shared" si="131"/>
        <v>E1J7</v>
      </c>
    </row>
    <row r="1995" spans="20:77" ht="13.5" customHeight="1">
      <c r="T1995" s="82" t="s">
        <v>28714</v>
      </c>
      <c r="U1995" s="82">
        <v>5030</v>
      </c>
      <c r="V1995" s="82" t="s">
        <v>36644</v>
      </c>
      <c r="W1995" s="82" t="str">
        <f t="shared" si="128"/>
        <v>A1J8</v>
      </c>
      <c r="Y1995" s="82" t="s">
        <v>36629</v>
      </c>
      <c r="AB1995" s="82" t="s">
        <v>28722</v>
      </c>
      <c r="AC1995" s="82">
        <v>5030</v>
      </c>
      <c r="AD1995" s="82" t="s">
        <v>36644</v>
      </c>
      <c r="AE1995" s="82" t="str">
        <f t="shared" si="129"/>
        <v>B1J8</v>
      </c>
      <c r="AX1995" s="82" t="s">
        <v>28728</v>
      </c>
      <c r="AY1995" s="82">
        <v>5030</v>
      </c>
      <c r="AZ1995" s="82" t="s">
        <v>36644</v>
      </c>
      <c r="BA1995" s="82" t="str">
        <f>AX1995&amp;AZ1995</f>
        <v>C1J8</v>
      </c>
      <c r="BK1995" s="82" t="s">
        <v>28735</v>
      </c>
      <c r="BL1995" s="82">
        <v>5030</v>
      </c>
      <c r="BM1995" s="82" t="s">
        <v>36644</v>
      </c>
      <c r="BN1995" s="82" t="str">
        <f t="shared" si="130"/>
        <v>D1J8</v>
      </c>
      <c r="BV1995" s="82" t="s">
        <v>28742</v>
      </c>
      <c r="BW1995" s="82">
        <v>5030</v>
      </c>
      <c r="BX1995" s="82" t="s">
        <v>36644</v>
      </c>
      <c r="BY1995" s="82" t="str">
        <f t="shared" si="131"/>
        <v>E1J8</v>
      </c>
    </row>
    <row r="1996" spans="20:77" ht="13.5" customHeight="1">
      <c r="T1996" s="82" t="s">
        <v>28714</v>
      </c>
      <c r="U1996" s="82">
        <v>5031</v>
      </c>
      <c r="V1996" s="82" t="s">
        <v>36645</v>
      </c>
      <c r="W1996" s="82" t="str">
        <f t="shared" si="128"/>
        <v>A1J9</v>
      </c>
      <c r="Y1996" s="82" t="s">
        <v>36629</v>
      </c>
      <c r="AB1996" s="82" t="s">
        <v>28722</v>
      </c>
      <c r="AC1996" s="82">
        <v>5031</v>
      </c>
      <c r="AD1996" s="82" t="s">
        <v>36645</v>
      </c>
      <c r="AE1996" s="82" t="str">
        <f t="shared" si="129"/>
        <v>B1J9</v>
      </c>
      <c r="AX1996" s="82" t="s">
        <v>28728</v>
      </c>
      <c r="AY1996" s="82">
        <v>5031</v>
      </c>
      <c r="AZ1996" s="82" t="s">
        <v>36645</v>
      </c>
      <c r="BA1996" s="82" t="str">
        <f>AX1996&amp;AZ1996</f>
        <v>C1J9</v>
      </c>
      <c r="BK1996" s="82" t="s">
        <v>28735</v>
      </c>
      <c r="BL1996" s="82">
        <v>5031</v>
      </c>
      <c r="BM1996" s="82" t="s">
        <v>36645</v>
      </c>
      <c r="BN1996" s="82" t="str">
        <f t="shared" si="130"/>
        <v>D1J9</v>
      </c>
      <c r="BV1996" s="82" t="s">
        <v>28742</v>
      </c>
      <c r="BW1996" s="82">
        <v>5031</v>
      </c>
      <c r="BX1996" s="82" t="s">
        <v>36645</v>
      </c>
      <c r="BY1996" s="82" t="str">
        <f t="shared" si="131"/>
        <v>E1J9</v>
      </c>
    </row>
    <row r="1997" spans="20:77" ht="13.5" customHeight="1">
      <c r="T1997" s="82" t="s">
        <v>28714</v>
      </c>
      <c r="U1997" s="82">
        <v>5032</v>
      </c>
      <c r="V1997" s="82" t="s">
        <v>36646</v>
      </c>
      <c r="W1997" s="82" t="str">
        <f t="shared" si="128"/>
        <v>A1JA</v>
      </c>
      <c r="Y1997" s="82" t="s">
        <v>36629</v>
      </c>
      <c r="AB1997" s="82" t="s">
        <v>28722</v>
      </c>
      <c r="AC1997" s="82">
        <v>5032</v>
      </c>
      <c r="AD1997" s="82" t="s">
        <v>36646</v>
      </c>
      <c r="AE1997" s="82" t="str">
        <f t="shared" si="129"/>
        <v>B1JA</v>
      </c>
      <c r="AX1997" s="82" t="s">
        <v>28728</v>
      </c>
      <c r="AY1997" s="82">
        <v>5032</v>
      </c>
      <c r="AZ1997" s="82" t="s">
        <v>36646</v>
      </c>
      <c r="BA1997" s="82" t="str">
        <f>AX1997&amp;AZ1997</f>
        <v>C1JA</v>
      </c>
      <c r="BK1997" s="82" t="s">
        <v>28735</v>
      </c>
      <c r="BL1997" s="82">
        <v>5032</v>
      </c>
      <c r="BM1997" s="82" t="s">
        <v>36646</v>
      </c>
      <c r="BN1997" s="82" t="str">
        <f t="shared" si="130"/>
        <v>D1JA</v>
      </c>
      <c r="BV1997" s="82" t="s">
        <v>28742</v>
      </c>
      <c r="BW1997" s="82">
        <v>5032</v>
      </c>
      <c r="BX1997" s="82" t="s">
        <v>36646</v>
      </c>
      <c r="BY1997" s="82" t="str">
        <f t="shared" si="131"/>
        <v>E1JA</v>
      </c>
    </row>
    <row r="1998" spans="20:77" ht="13.5" customHeight="1">
      <c r="T1998" s="82" t="s">
        <v>28714</v>
      </c>
      <c r="U1998" s="82">
        <v>5033</v>
      </c>
      <c r="V1998" s="82" t="s">
        <v>36647</v>
      </c>
      <c r="W1998" s="82" t="str">
        <f t="shared" si="128"/>
        <v>A1JB</v>
      </c>
      <c r="Y1998" s="82" t="s">
        <v>36629</v>
      </c>
      <c r="AB1998" s="82" t="s">
        <v>28722</v>
      </c>
      <c r="AC1998" s="82">
        <v>5033</v>
      </c>
      <c r="AD1998" s="82" t="s">
        <v>36647</v>
      </c>
      <c r="AE1998" s="82" t="str">
        <f t="shared" si="129"/>
        <v>B1JB</v>
      </c>
      <c r="AX1998" s="82" t="s">
        <v>28728</v>
      </c>
      <c r="AY1998" s="82">
        <v>5033</v>
      </c>
      <c r="AZ1998" s="82" t="s">
        <v>36647</v>
      </c>
      <c r="BA1998" s="82" t="str">
        <f>AX1998&amp;AZ1998</f>
        <v>C1JB</v>
      </c>
      <c r="BK1998" s="82" t="s">
        <v>28735</v>
      </c>
      <c r="BL1998" s="82">
        <v>5033</v>
      </c>
      <c r="BM1998" s="82" t="s">
        <v>36647</v>
      </c>
      <c r="BN1998" s="82" t="str">
        <f t="shared" si="130"/>
        <v>D1JB</v>
      </c>
      <c r="BV1998" s="82" t="s">
        <v>28742</v>
      </c>
      <c r="BW1998" s="82">
        <v>5033</v>
      </c>
      <c r="BX1998" s="82" t="s">
        <v>36647</v>
      </c>
      <c r="BY1998" s="82" t="str">
        <f t="shared" si="131"/>
        <v>E1JB</v>
      </c>
    </row>
    <row r="1999" spans="20:77" ht="13.5" customHeight="1">
      <c r="T1999" s="82" t="s">
        <v>28714</v>
      </c>
      <c r="U1999" s="82">
        <v>5034</v>
      </c>
      <c r="V1999" s="82" t="s">
        <v>36648</v>
      </c>
      <c r="W1999" s="82" t="str">
        <f t="shared" si="128"/>
        <v>A1JC</v>
      </c>
      <c r="Y1999" s="82" t="s">
        <v>36629</v>
      </c>
      <c r="AB1999" s="82" t="s">
        <v>28722</v>
      </c>
      <c r="AC1999" s="82">
        <v>5034</v>
      </c>
      <c r="AD1999" s="82" t="s">
        <v>36648</v>
      </c>
      <c r="AE1999" s="82" t="str">
        <f t="shared" si="129"/>
        <v>B1JC</v>
      </c>
      <c r="AX1999" s="82" t="s">
        <v>28728</v>
      </c>
      <c r="AY1999" s="82">
        <v>5034</v>
      </c>
      <c r="AZ1999" s="82" t="s">
        <v>36648</v>
      </c>
      <c r="BA1999" s="82" t="str">
        <f>AX1999&amp;AZ1999</f>
        <v>C1JC</v>
      </c>
      <c r="BK1999" s="82" t="s">
        <v>28735</v>
      </c>
      <c r="BL1999" s="82">
        <v>5034</v>
      </c>
      <c r="BM1999" s="82" t="s">
        <v>36648</v>
      </c>
      <c r="BN1999" s="82" t="str">
        <f t="shared" si="130"/>
        <v>D1JC</v>
      </c>
      <c r="BV1999" s="82" t="s">
        <v>28742</v>
      </c>
      <c r="BW1999" s="82">
        <v>5034</v>
      </c>
      <c r="BX1999" s="82" t="s">
        <v>36648</v>
      </c>
      <c r="BY1999" s="82" t="str">
        <f t="shared" si="131"/>
        <v>E1JC</v>
      </c>
    </row>
    <row r="2000" spans="20:77" ht="13.5" customHeight="1">
      <c r="T2000" s="82" t="s">
        <v>28714</v>
      </c>
      <c r="U2000" s="82">
        <v>5035</v>
      </c>
      <c r="V2000" s="82" t="s">
        <v>36649</v>
      </c>
      <c r="W2000" s="82" t="str">
        <f t="shared" si="128"/>
        <v>A1JD</v>
      </c>
      <c r="Y2000" s="82" t="s">
        <v>36629</v>
      </c>
      <c r="AB2000" s="82" t="s">
        <v>28722</v>
      </c>
      <c r="AC2000" s="82">
        <v>5035</v>
      </c>
      <c r="AD2000" s="82" t="s">
        <v>36649</v>
      </c>
      <c r="AE2000" s="82" t="str">
        <f t="shared" si="129"/>
        <v>B1JD</v>
      </c>
      <c r="AX2000" s="82" t="s">
        <v>28728</v>
      </c>
      <c r="AY2000" s="82">
        <v>5035</v>
      </c>
      <c r="AZ2000" s="82" t="s">
        <v>36649</v>
      </c>
      <c r="BA2000" s="82" t="str">
        <f>AX2000&amp;AZ2000</f>
        <v>C1JD</v>
      </c>
      <c r="BK2000" s="82" t="s">
        <v>28735</v>
      </c>
      <c r="BL2000" s="82">
        <v>5035</v>
      </c>
      <c r="BM2000" s="82" t="s">
        <v>36649</v>
      </c>
      <c r="BN2000" s="82" t="str">
        <f t="shared" si="130"/>
        <v>D1JD</v>
      </c>
      <c r="BV2000" s="82" t="s">
        <v>28742</v>
      </c>
      <c r="BW2000" s="82">
        <v>5035</v>
      </c>
      <c r="BX2000" s="82" t="s">
        <v>36649</v>
      </c>
      <c r="BY2000" s="82" t="str">
        <f t="shared" si="131"/>
        <v>E1JD</v>
      </c>
    </row>
    <row r="2001" spans="20:77" ht="13.5" customHeight="1">
      <c r="T2001" s="82" t="s">
        <v>28714</v>
      </c>
      <c r="U2001" s="82">
        <v>5036</v>
      </c>
      <c r="V2001" s="82" t="s">
        <v>36650</v>
      </c>
      <c r="W2001" s="82" t="str">
        <f t="shared" si="128"/>
        <v>A1JE</v>
      </c>
      <c r="Y2001" s="82" t="s">
        <v>36629</v>
      </c>
      <c r="AB2001" s="82" t="s">
        <v>28722</v>
      </c>
      <c r="AC2001" s="82">
        <v>5036</v>
      </c>
      <c r="AD2001" s="82" t="s">
        <v>36650</v>
      </c>
      <c r="AE2001" s="82" t="str">
        <f t="shared" si="129"/>
        <v>B1JE</v>
      </c>
      <c r="AX2001" s="82" t="s">
        <v>28728</v>
      </c>
      <c r="AY2001" s="82">
        <v>5036</v>
      </c>
      <c r="AZ2001" s="82" t="s">
        <v>36650</v>
      </c>
      <c r="BA2001" s="82" t="str">
        <f>AX2001&amp;AZ2001</f>
        <v>C1JE</v>
      </c>
      <c r="BK2001" s="82" t="s">
        <v>28735</v>
      </c>
      <c r="BL2001" s="82">
        <v>5036</v>
      </c>
      <c r="BM2001" s="82" t="s">
        <v>36650</v>
      </c>
      <c r="BN2001" s="82" t="str">
        <f t="shared" si="130"/>
        <v>D1JE</v>
      </c>
      <c r="BV2001" s="82" t="s">
        <v>28742</v>
      </c>
      <c r="BW2001" s="82">
        <v>5036</v>
      </c>
      <c r="BX2001" s="82" t="s">
        <v>36650</v>
      </c>
      <c r="BY2001" s="82" t="str">
        <f t="shared" si="131"/>
        <v>E1JE</v>
      </c>
    </row>
    <row r="2002" spans="20:77" ht="13.5" customHeight="1">
      <c r="T2002" s="82" t="s">
        <v>28714</v>
      </c>
      <c r="U2002" s="82">
        <v>5037</v>
      </c>
      <c r="V2002" s="82" t="s">
        <v>36651</v>
      </c>
      <c r="W2002" s="82" t="str">
        <f t="shared" si="128"/>
        <v>A1JF</v>
      </c>
      <c r="Y2002" s="82" t="s">
        <v>36629</v>
      </c>
      <c r="AB2002" s="82" t="s">
        <v>28722</v>
      </c>
      <c r="AC2002" s="82">
        <v>5037</v>
      </c>
      <c r="AD2002" s="82" t="s">
        <v>36651</v>
      </c>
      <c r="AE2002" s="82" t="str">
        <f t="shared" si="129"/>
        <v>B1JF</v>
      </c>
      <c r="AX2002" s="82" t="s">
        <v>28728</v>
      </c>
      <c r="AY2002" s="82">
        <v>5037</v>
      </c>
      <c r="AZ2002" s="82" t="s">
        <v>36651</v>
      </c>
      <c r="BA2002" s="82" t="str">
        <f>AX2002&amp;AZ2002</f>
        <v>C1JF</v>
      </c>
      <c r="BK2002" s="82" t="s">
        <v>28735</v>
      </c>
      <c r="BL2002" s="82">
        <v>5037</v>
      </c>
      <c r="BM2002" s="82" t="s">
        <v>36651</v>
      </c>
      <c r="BN2002" s="82" t="str">
        <f t="shared" si="130"/>
        <v>D1JF</v>
      </c>
      <c r="BV2002" s="82" t="s">
        <v>28742</v>
      </c>
      <c r="BW2002" s="82">
        <v>5037</v>
      </c>
      <c r="BX2002" s="82" t="s">
        <v>36651</v>
      </c>
      <c r="BY2002" s="82" t="str">
        <f t="shared" si="131"/>
        <v>E1JF</v>
      </c>
    </row>
    <row r="2003" spans="20:77" ht="13.5" customHeight="1">
      <c r="T2003" s="82" t="s">
        <v>28714</v>
      </c>
      <c r="U2003" s="82">
        <v>5038</v>
      </c>
      <c r="V2003" s="82" t="s">
        <v>36652</v>
      </c>
      <c r="W2003" s="82" t="str">
        <f t="shared" si="128"/>
        <v>A1JG</v>
      </c>
      <c r="Y2003" s="82" t="s">
        <v>36629</v>
      </c>
      <c r="AB2003" s="82" t="s">
        <v>28722</v>
      </c>
      <c r="AC2003" s="82">
        <v>5038</v>
      </c>
      <c r="AD2003" s="82" t="s">
        <v>36652</v>
      </c>
      <c r="AE2003" s="82" t="str">
        <f t="shared" si="129"/>
        <v>B1JG</v>
      </c>
      <c r="AX2003" s="82" t="s">
        <v>28728</v>
      </c>
      <c r="AY2003" s="82">
        <v>5038</v>
      </c>
      <c r="AZ2003" s="82" t="s">
        <v>36652</v>
      </c>
      <c r="BA2003" s="82" t="str">
        <f>AX2003&amp;AZ2003</f>
        <v>C1JG</v>
      </c>
      <c r="BK2003" s="82" t="s">
        <v>28735</v>
      </c>
      <c r="BL2003" s="82">
        <v>5038</v>
      </c>
      <c r="BM2003" s="82" t="s">
        <v>36652</v>
      </c>
      <c r="BN2003" s="82" t="str">
        <f t="shared" si="130"/>
        <v>D1JG</v>
      </c>
      <c r="BV2003" s="82" t="s">
        <v>28742</v>
      </c>
      <c r="BW2003" s="82">
        <v>5038</v>
      </c>
      <c r="BX2003" s="82" t="s">
        <v>36652</v>
      </c>
      <c r="BY2003" s="82" t="str">
        <f t="shared" si="131"/>
        <v>E1JG</v>
      </c>
    </row>
    <row r="2004" spans="20:77" ht="13.5" customHeight="1">
      <c r="T2004" s="82" t="s">
        <v>28714</v>
      </c>
      <c r="U2004" s="82">
        <v>5039</v>
      </c>
      <c r="V2004" s="82" t="s">
        <v>36653</v>
      </c>
      <c r="W2004" s="82" t="str">
        <f t="shared" si="128"/>
        <v>A1JH</v>
      </c>
      <c r="Y2004" s="82" t="s">
        <v>36629</v>
      </c>
      <c r="AB2004" s="82" t="s">
        <v>28722</v>
      </c>
      <c r="AC2004" s="82">
        <v>5039</v>
      </c>
      <c r="AD2004" s="82" t="s">
        <v>36653</v>
      </c>
      <c r="AE2004" s="82" t="str">
        <f t="shared" si="129"/>
        <v>B1JH</v>
      </c>
      <c r="AX2004" s="82" t="s">
        <v>28728</v>
      </c>
      <c r="AY2004" s="82">
        <v>5039</v>
      </c>
      <c r="AZ2004" s="82" t="s">
        <v>36653</v>
      </c>
      <c r="BA2004" s="82" t="str">
        <f>AX2004&amp;AZ2004</f>
        <v>C1JH</v>
      </c>
      <c r="BK2004" s="82" t="s">
        <v>28735</v>
      </c>
      <c r="BL2004" s="82">
        <v>5039</v>
      </c>
      <c r="BM2004" s="82" t="s">
        <v>36653</v>
      </c>
      <c r="BN2004" s="82" t="str">
        <f t="shared" si="130"/>
        <v>D1JH</v>
      </c>
      <c r="BV2004" s="82" t="s">
        <v>28742</v>
      </c>
      <c r="BW2004" s="82">
        <v>5039</v>
      </c>
      <c r="BX2004" s="82" t="s">
        <v>36653</v>
      </c>
      <c r="BY2004" s="82" t="str">
        <f t="shared" si="131"/>
        <v>E1JH</v>
      </c>
    </row>
    <row r="2005" spans="20:77" ht="13.5" customHeight="1">
      <c r="T2005" s="82" t="s">
        <v>28714</v>
      </c>
      <c r="U2005" s="82">
        <v>5040</v>
      </c>
      <c r="V2005" s="82" t="s">
        <v>36654</v>
      </c>
      <c r="W2005" s="82" t="str">
        <f t="shared" si="128"/>
        <v>A1JI</v>
      </c>
      <c r="Y2005" s="82" t="s">
        <v>36629</v>
      </c>
      <c r="AB2005" s="82" t="s">
        <v>28722</v>
      </c>
      <c r="AC2005" s="82">
        <v>5040</v>
      </c>
      <c r="AD2005" s="82" t="s">
        <v>36654</v>
      </c>
      <c r="AE2005" s="82" t="str">
        <f t="shared" si="129"/>
        <v>B1JI</v>
      </c>
      <c r="AX2005" s="82" t="s">
        <v>28728</v>
      </c>
      <c r="AY2005" s="82">
        <v>5040</v>
      </c>
      <c r="AZ2005" s="82" t="s">
        <v>36654</v>
      </c>
      <c r="BA2005" s="82" t="str">
        <f>AX2005&amp;AZ2005</f>
        <v>C1JI</v>
      </c>
      <c r="BK2005" s="82" t="s">
        <v>28735</v>
      </c>
      <c r="BL2005" s="82">
        <v>5040</v>
      </c>
      <c r="BM2005" s="82" t="s">
        <v>36654</v>
      </c>
      <c r="BN2005" s="82" t="str">
        <f t="shared" si="130"/>
        <v>D1JI</v>
      </c>
      <c r="BV2005" s="82" t="s">
        <v>28742</v>
      </c>
      <c r="BW2005" s="82">
        <v>5040</v>
      </c>
      <c r="BX2005" s="82" t="s">
        <v>36654</v>
      </c>
      <c r="BY2005" s="82" t="str">
        <f t="shared" si="131"/>
        <v>E1JI</v>
      </c>
    </row>
    <row r="2006" spans="20:77" ht="13.5" customHeight="1">
      <c r="T2006" s="82" t="s">
        <v>28714</v>
      </c>
      <c r="U2006" s="82">
        <v>5041</v>
      </c>
      <c r="V2006" s="82" t="s">
        <v>36655</v>
      </c>
      <c r="W2006" s="82" t="str">
        <f t="shared" si="128"/>
        <v>A1JJ</v>
      </c>
      <c r="Y2006" s="82" t="s">
        <v>36629</v>
      </c>
      <c r="AB2006" s="82" t="s">
        <v>28722</v>
      </c>
      <c r="AC2006" s="82">
        <v>5041</v>
      </c>
      <c r="AD2006" s="82" t="s">
        <v>36655</v>
      </c>
      <c r="AE2006" s="82" t="str">
        <f t="shared" si="129"/>
        <v>B1JJ</v>
      </c>
      <c r="AX2006" s="82" t="s">
        <v>28728</v>
      </c>
      <c r="AY2006" s="82">
        <v>5041</v>
      </c>
      <c r="AZ2006" s="82" t="s">
        <v>36655</v>
      </c>
      <c r="BA2006" s="82" t="str">
        <f>AX2006&amp;AZ2006</f>
        <v>C1JJ</v>
      </c>
      <c r="BK2006" s="82" t="s">
        <v>28735</v>
      </c>
      <c r="BL2006" s="82">
        <v>5041</v>
      </c>
      <c r="BM2006" s="82" t="s">
        <v>36655</v>
      </c>
      <c r="BN2006" s="82" t="str">
        <f t="shared" si="130"/>
        <v>D1JJ</v>
      </c>
      <c r="BV2006" s="82" t="s">
        <v>28742</v>
      </c>
      <c r="BW2006" s="82">
        <v>5041</v>
      </c>
      <c r="BX2006" s="82" t="s">
        <v>36655</v>
      </c>
      <c r="BY2006" s="82" t="str">
        <f t="shared" si="131"/>
        <v>E1JJ</v>
      </c>
    </row>
    <row r="2007" spans="20:77" ht="13.5" customHeight="1">
      <c r="T2007" s="82" t="s">
        <v>28714</v>
      </c>
      <c r="U2007" s="82">
        <v>5042</v>
      </c>
      <c r="V2007" s="82" t="s">
        <v>36656</v>
      </c>
      <c r="W2007" s="82" t="str">
        <f t="shared" si="128"/>
        <v>A1JK</v>
      </c>
      <c r="Y2007" s="82" t="s">
        <v>36629</v>
      </c>
      <c r="AB2007" s="82" t="s">
        <v>28722</v>
      </c>
      <c r="AC2007" s="82">
        <v>5042</v>
      </c>
      <c r="AD2007" s="82" t="s">
        <v>36656</v>
      </c>
      <c r="AE2007" s="82" t="str">
        <f t="shared" si="129"/>
        <v>B1JK</v>
      </c>
      <c r="AX2007" s="82" t="s">
        <v>28728</v>
      </c>
      <c r="AY2007" s="82">
        <v>5042</v>
      </c>
      <c r="AZ2007" s="82" t="s">
        <v>36656</v>
      </c>
      <c r="BA2007" s="82" t="str">
        <f>AX2007&amp;AZ2007</f>
        <v>C1JK</v>
      </c>
      <c r="BK2007" s="82" t="s">
        <v>28735</v>
      </c>
      <c r="BL2007" s="82">
        <v>5042</v>
      </c>
      <c r="BM2007" s="82" t="s">
        <v>36656</v>
      </c>
      <c r="BN2007" s="82" t="str">
        <f t="shared" si="130"/>
        <v>D1JK</v>
      </c>
      <c r="BV2007" s="82" t="s">
        <v>28742</v>
      </c>
      <c r="BW2007" s="82">
        <v>5042</v>
      </c>
      <c r="BX2007" s="82" t="s">
        <v>36656</v>
      </c>
      <c r="BY2007" s="82" t="str">
        <f t="shared" si="131"/>
        <v>E1JK</v>
      </c>
    </row>
    <row r="2008" spans="20:77" ht="13.5" customHeight="1">
      <c r="T2008" s="82" t="s">
        <v>28714</v>
      </c>
      <c r="U2008" s="82">
        <v>5043</v>
      </c>
      <c r="V2008" s="82" t="s">
        <v>36657</v>
      </c>
      <c r="W2008" s="82" t="str">
        <f t="shared" si="128"/>
        <v>A1JL</v>
      </c>
      <c r="Y2008" s="82" t="s">
        <v>36629</v>
      </c>
      <c r="AB2008" s="82" t="s">
        <v>28722</v>
      </c>
      <c r="AC2008" s="82">
        <v>5043</v>
      </c>
      <c r="AD2008" s="82" t="s">
        <v>36657</v>
      </c>
      <c r="AE2008" s="82" t="str">
        <f t="shared" si="129"/>
        <v>B1JL</v>
      </c>
      <c r="AX2008" s="82" t="s">
        <v>28728</v>
      </c>
      <c r="AY2008" s="82">
        <v>5043</v>
      </c>
      <c r="AZ2008" s="82" t="s">
        <v>36657</v>
      </c>
      <c r="BA2008" s="82" t="str">
        <f>AX2008&amp;AZ2008</f>
        <v>C1JL</v>
      </c>
      <c r="BK2008" s="82" t="s">
        <v>28735</v>
      </c>
      <c r="BL2008" s="82">
        <v>5043</v>
      </c>
      <c r="BM2008" s="82" t="s">
        <v>36657</v>
      </c>
      <c r="BN2008" s="82" t="str">
        <f t="shared" si="130"/>
        <v>D1JL</v>
      </c>
      <c r="BV2008" s="82" t="s">
        <v>28742</v>
      </c>
      <c r="BW2008" s="82">
        <v>5043</v>
      </c>
      <c r="BX2008" s="82" t="s">
        <v>36657</v>
      </c>
      <c r="BY2008" s="82" t="str">
        <f t="shared" si="131"/>
        <v>E1JL</v>
      </c>
    </row>
    <row r="2009" spans="20:77" ht="13.5" customHeight="1">
      <c r="T2009" s="82" t="s">
        <v>28714</v>
      </c>
      <c r="U2009" s="82">
        <v>5044</v>
      </c>
      <c r="V2009" s="82" t="s">
        <v>36658</v>
      </c>
      <c r="W2009" s="82" t="str">
        <f t="shared" si="128"/>
        <v>A1JM</v>
      </c>
      <c r="Y2009" s="82" t="s">
        <v>36629</v>
      </c>
      <c r="AB2009" s="82" t="s">
        <v>28722</v>
      </c>
      <c r="AC2009" s="82">
        <v>5044</v>
      </c>
      <c r="AD2009" s="82" t="s">
        <v>36658</v>
      </c>
      <c r="AE2009" s="82" t="str">
        <f t="shared" si="129"/>
        <v>B1JM</v>
      </c>
      <c r="AX2009" s="82" t="s">
        <v>28728</v>
      </c>
      <c r="AY2009" s="82">
        <v>5044</v>
      </c>
      <c r="AZ2009" s="82" t="s">
        <v>36658</v>
      </c>
      <c r="BA2009" s="82" t="str">
        <f>AX2009&amp;AZ2009</f>
        <v>C1JM</v>
      </c>
      <c r="BK2009" s="82" t="s">
        <v>28735</v>
      </c>
      <c r="BL2009" s="82">
        <v>5044</v>
      </c>
      <c r="BM2009" s="82" t="s">
        <v>36658</v>
      </c>
      <c r="BN2009" s="82" t="str">
        <f t="shared" si="130"/>
        <v>D1JM</v>
      </c>
      <c r="BV2009" s="82" t="s">
        <v>28742</v>
      </c>
      <c r="BW2009" s="82">
        <v>5044</v>
      </c>
      <c r="BX2009" s="82" t="s">
        <v>36658</v>
      </c>
      <c r="BY2009" s="82" t="str">
        <f t="shared" si="131"/>
        <v>E1JM</v>
      </c>
    </row>
    <row r="2010" spans="20:77" ht="13.5" customHeight="1">
      <c r="T2010" s="82" t="s">
        <v>28714</v>
      </c>
      <c r="U2010" s="82">
        <v>5045</v>
      </c>
      <c r="V2010" s="82" t="s">
        <v>36659</v>
      </c>
      <c r="W2010" s="82" t="str">
        <f t="shared" si="128"/>
        <v>A1JN</v>
      </c>
      <c r="Y2010" s="82" t="s">
        <v>36629</v>
      </c>
      <c r="AB2010" s="82" t="s">
        <v>28722</v>
      </c>
      <c r="AC2010" s="82">
        <v>5045</v>
      </c>
      <c r="AD2010" s="82" t="s">
        <v>36659</v>
      </c>
      <c r="AE2010" s="82" t="str">
        <f t="shared" si="129"/>
        <v>B1JN</v>
      </c>
      <c r="AX2010" s="82" t="s">
        <v>28728</v>
      </c>
      <c r="AY2010" s="82">
        <v>5045</v>
      </c>
      <c r="AZ2010" s="82" t="s">
        <v>36659</v>
      </c>
      <c r="BA2010" s="82" t="str">
        <f>AX2010&amp;AZ2010</f>
        <v>C1JN</v>
      </c>
      <c r="BK2010" s="82" t="s">
        <v>28735</v>
      </c>
      <c r="BL2010" s="82">
        <v>5045</v>
      </c>
      <c r="BM2010" s="82" t="s">
        <v>36659</v>
      </c>
      <c r="BN2010" s="82" t="str">
        <f t="shared" si="130"/>
        <v>D1JN</v>
      </c>
      <c r="BV2010" s="82" t="s">
        <v>28742</v>
      </c>
      <c r="BW2010" s="82">
        <v>5045</v>
      </c>
      <c r="BX2010" s="82" t="s">
        <v>36659</v>
      </c>
      <c r="BY2010" s="82" t="str">
        <f t="shared" si="131"/>
        <v>E1JN</v>
      </c>
    </row>
    <row r="2011" spans="20:77" ht="13.5" customHeight="1">
      <c r="T2011" s="82" t="s">
        <v>28714</v>
      </c>
      <c r="U2011" s="82">
        <v>5046</v>
      </c>
      <c r="V2011" s="82" t="s">
        <v>36660</v>
      </c>
      <c r="W2011" s="82" t="str">
        <f t="shared" si="128"/>
        <v>A1JO</v>
      </c>
      <c r="Y2011" s="82" t="s">
        <v>36629</v>
      </c>
      <c r="AB2011" s="82" t="s">
        <v>28722</v>
      </c>
      <c r="AC2011" s="82">
        <v>5046</v>
      </c>
      <c r="AD2011" s="82" t="s">
        <v>36660</v>
      </c>
      <c r="AE2011" s="82" t="str">
        <f t="shared" si="129"/>
        <v>B1JO</v>
      </c>
      <c r="AX2011" s="82" t="s">
        <v>28728</v>
      </c>
      <c r="AY2011" s="82">
        <v>5046</v>
      </c>
      <c r="AZ2011" s="82" t="s">
        <v>36660</v>
      </c>
      <c r="BA2011" s="82" t="str">
        <f>AX2011&amp;AZ2011</f>
        <v>C1JO</v>
      </c>
      <c r="BK2011" s="82" t="s">
        <v>28735</v>
      </c>
      <c r="BL2011" s="82">
        <v>5046</v>
      </c>
      <c r="BM2011" s="82" t="s">
        <v>36660</v>
      </c>
      <c r="BN2011" s="82" t="str">
        <f t="shared" si="130"/>
        <v>D1JO</v>
      </c>
      <c r="BV2011" s="82" t="s">
        <v>28742</v>
      </c>
      <c r="BW2011" s="82">
        <v>5046</v>
      </c>
      <c r="BX2011" s="82" t="s">
        <v>36660</v>
      </c>
      <c r="BY2011" s="82" t="str">
        <f t="shared" si="131"/>
        <v>E1JO</v>
      </c>
    </row>
    <row r="2012" spans="20:77" ht="13.5" customHeight="1">
      <c r="T2012" s="82" t="s">
        <v>28714</v>
      </c>
      <c r="U2012" s="82">
        <v>5047</v>
      </c>
      <c r="V2012" s="82" t="s">
        <v>36661</v>
      </c>
      <c r="W2012" s="82" t="str">
        <f t="shared" si="128"/>
        <v>A1JP</v>
      </c>
      <c r="Y2012" s="82" t="s">
        <v>36629</v>
      </c>
      <c r="AB2012" s="82" t="s">
        <v>28722</v>
      </c>
      <c r="AC2012" s="82">
        <v>5047</v>
      </c>
      <c r="AD2012" s="82" t="s">
        <v>36661</v>
      </c>
      <c r="AE2012" s="82" t="str">
        <f t="shared" si="129"/>
        <v>B1JP</v>
      </c>
      <c r="AX2012" s="82" t="s">
        <v>28728</v>
      </c>
      <c r="AY2012" s="82">
        <v>5047</v>
      </c>
      <c r="AZ2012" s="82" t="s">
        <v>36661</v>
      </c>
      <c r="BA2012" s="82" t="str">
        <f>AX2012&amp;AZ2012</f>
        <v>C1JP</v>
      </c>
      <c r="BK2012" s="82" t="s">
        <v>28735</v>
      </c>
      <c r="BL2012" s="82">
        <v>5047</v>
      </c>
      <c r="BM2012" s="82" t="s">
        <v>36661</v>
      </c>
      <c r="BN2012" s="82" t="str">
        <f t="shared" si="130"/>
        <v>D1JP</v>
      </c>
      <c r="BV2012" s="82" t="s">
        <v>28742</v>
      </c>
      <c r="BW2012" s="82">
        <v>5047</v>
      </c>
      <c r="BX2012" s="82" t="s">
        <v>36661</v>
      </c>
      <c r="BY2012" s="82" t="str">
        <f t="shared" si="131"/>
        <v>E1JP</v>
      </c>
    </row>
    <row r="2013" spans="20:77" ht="13.5" customHeight="1">
      <c r="T2013" s="82" t="s">
        <v>28714</v>
      </c>
      <c r="U2013" s="82">
        <v>5048</v>
      </c>
      <c r="V2013" s="82" t="s">
        <v>36662</v>
      </c>
      <c r="W2013" s="82" t="str">
        <f t="shared" si="128"/>
        <v>A1JQ</v>
      </c>
      <c r="Y2013" s="82" t="s">
        <v>36629</v>
      </c>
      <c r="AB2013" s="82" t="s">
        <v>28722</v>
      </c>
      <c r="AC2013" s="82">
        <v>5048</v>
      </c>
      <c r="AD2013" s="82" t="s">
        <v>36662</v>
      </c>
      <c r="AE2013" s="82" t="str">
        <f t="shared" si="129"/>
        <v>B1JQ</v>
      </c>
      <c r="AX2013" s="82" t="s">
        <v>28728</v>
      </c>
      <c r="AY2013" s="82">
        <v>5048</v>
      </c>
      <c r="AZ2013" s="82" t="s">
        <v>36662</v>
      </c>
      <c r="BA2013" s="82" t="str">
        <f>AX2013&amp;AZ2013</f>
        <v>C1JQ</v>
      </c>
      <c r="BK2013" s="82" t="s">
        <v>28735</v>
      </c>
      <c r="BL2013" s="82">
        <v>5048</v>
      </c>
      <c r="BM2013" s="82" t="s">
        <v>36662</v>
      </c>
      <c r="BN2013" s="82" t="str">
        <f t="shared" si="130"/>
        <v>D1JQ</v>
      </c>
      <c r="BV2013" s="82" t="s">
        <v>28742</v>
      </c>
      <c r="BW2013" s="82">
        <v>5048</v>
      </c>
      <c r="BX2013" s="82" t="s">
        <v>36662</v>
      </c>
      <c r="BY2013" s="82" t="str">
        <f t="shared" si="131"/>
        <v>E1JQ</v>
      </c>
    </row>
    <row r="2014" spans="20:77" ht="13.5" customHeight="1">
      <c r="T2014" s="82" t="s">
        <v>28714</v>
      </c>
      <c r="U2014" s="82">
        <v>5049</v>
      </c>
      <c r="V2014" s="82" t="s">
        <v>36663</v>
      </c>
      <c r="W2014" s="82" t="str">
        <f t="shared" si="128"/>
        <v>A1JR</v>
      </c>
      <c r="Y2014" s="82" t="s">
        <v>36629</v>
      </c>
      <c r="AB2014" s="82" t="s">
        <v>28722</v>
      </c>
      <c r="AC2014" s="82">
        <v>5049</v>
      </c>
      <c r="AD2014" s="82" t="s">
        <v>36663</v>
      </c>
      <c r="AE2014" s="82" t="str">
        <f t="shared" si="129"/>
        <v>B1JR</v>
      </c>
      <c r="AX2014" s="82" t="s">
        <v>28728</v>
      </c>
      <c r="AY2014" s="82">
        <v>5049</v>
      </c>
      <c r="AZ2014" s="82" t="s">
        <v>36663</v>
      </c>
      <c r="BA2014" s="82" t="str">
        <f>AX2014&amp;AZ2014</f>
        <v>C1JR</v>
      </c>
      <c r="BK2014" s="82" t="s">
        <v>28735</v>
      </c>
      <c r="BL2014" s="82">
        <v>5049</v>
      </c>
      <c r="BM2014" s="82" t="s">
        <v>36663</v>
      </c>
      <c r="BN2014" s="82" t="str">
        <f t="shared" si="130"/>
        <v>D1JR</v>
      </c>
      <c r="BV2014" s="82" t="s">
        <v>28742</v>
      </c>
      <c r="BW2014" s="82">
        <v>5049</v>
      </c>
      <c r="BX2014" s="82" t="s">
        <v>36663</v>
      </c>
      <c r="BY2014" s="82" t="str">
        <f t="shared" si="131"/>
        <v>E1JR</v>
      </c>
    </row>
    <row r="2015" spans="20:77" ht="13.5" customHeight="1">
      <c r="T2015" s="82" t="s">
        <v>28714</v>
      </c>
      <c r="U2015" s="82">
        <v>5050</v>
      </c>
      <c r="V2015" s="82" t="s">
        <v>36664</v>
      </c>
      <c r="W2015" s="82" t="str">
        <f t="shared" si="128"/>
        <v>A1JS</v>
      </c>
      <c r="Y2015" s="82" t="s">
        <v>36629</v>
      </c>
      <c r="AB2015" s="82" t="s">
        <v>28722</v>
      </c>
      <c r="AC2015" s="82">
        <v>5050</v>
      </c>
      <c r="AD2015" s="82" t="s">
        <v>36664</v>
      </c>
      <c r="AE2015" s="82" t="str">
        <f t="shared" si="129"/>
        <v>B1JS</v>
      </c>
      <c r="AX2015" s="82" t="s">
        <v>28728</v>
      </c>
      <c r="AY2015" s="82">
        <v>5050</v>
      </c>
      <c r="AZ2015" s="82" t="s">
        <v>36664</v>
      </c>
      <c r="BA2015" s="82" t="str">
        <f>AX2015&amp;AZ2015</f>
        <v>C1JS</v>
      </c>
      <c r="BK2015" s="82" t="s">
        <v>28735</v>
      </c>
      <c r="BL2015" s="82">
        <v>5050</v>
      </c>
      <c r="BM2015" s="82" t="s">
        <v>36664</v>
      </c>
      <c r="BN2015" s="82" t="str">
        <f t="shared" si="130"/>
        <v>D1JS</v>
      </c>
      <c r="BV2015" s="82" t="s">
        <v>28742</v>
      </c>
      <c r="BW2015" s="82">
        <v>5050</v>
      </c>
      <c r="BX2015" s="82" t="s">
        <v>36664</v>
      </c>
      <c r="BY2015" s="82" t="str">
        <f t="shared" si="131"/>
        <v>E1JS</v>
      </c>
    </row>
    <row r="2016" spans="20:77" ht="13.5" customHeight="1">
      <c r="T2016" s="82" t="s">
        <v>28714</v>
      </c>
      <c r="U2016" s="82">
        <v>5051</v>
      </c>
      <c r="V2016" s="82" t="s">
        <v>36665</v>
      </c>
      <c r="W2016" s="82" t="str">
        <f t="shared" si="128"/>
        <v>A1JT</v>
      </c>
      <c r="Y2016" s="82" t="s">
        <v>36629</v>
      </c>
      <c r="AB2016" s="82" t="s">
        <v>28722</v>
      </c>
      <c r="AC2016" s="82">
        <v>5051</v>
      </c>
      <c r="AD2016" s="82" t="s">
        <v>36665</v>
      </c>
      <c r="AE2016" s="82" t="str">
        <f t="shared" si="129"/>
        <v>B1JT</v>
      </c>
      <c r="AX2016" s="82" t="s">
        <v>28728</v>
      </c>
      <c r="AY2016" s="82">
        <v>5051</v>
      </c>
      <c r="AZ2016" s="82" t="s">
        <v>36665</v>
      </c>
      <c r="BA2016" s="82" t="str">
        <f>AX2016&amp;AZ2016</f>
        <v>C1JT</v>
      </c>
      <c r="BK2016" s="82" t="s">
        <v>28735</v>
      </c>
      <c r="BL2016" s="82">
        <v>5051</v>
      </c>
      <c r="BM2016" s="82" t="s">
        <v>36665</v>
      </c>
      <c r="BN2016" s="82" t="str">
        <f t="shared" si="130"/>
        <v>D1JT</v>
      </c>
      <c r="BV2016" s="82" t="s">
        <v>28742</v>
      </c>
      <c r="BW2016" s="82">
        <v>5051</v>
      </c>
      <c r="BX2016" s="82" t="s">
        <v>36665</v>
      </c>
      <c r="BY2016" s="82" t="str">
        <f t="shared" si="131"/>
        <v>E1JT</v>
      </c>
    </row>
    <row r="2017" spans="20:77" ht="13.5" customHeight="1">
      <c r="T2017" s="82" t="s">
        <v>28714</v>
      </c>
      <c r="U2017" s="82">
        <v>5052</v>
      </c>
      <c r="V2017" s="82" t="s">
        <v>36666</v>
      </c>
      <c r="W2017" s="82" t="str">
        <f t="shared" si="128"/>
        <v>A1JU</v>
      </c>
      <c r="Y2017" s="82" t="s">
        <v>36629</v>
      </c>
      <c r="AB2017" s="82" t="s">
        <v>28722</v>
      </c>
      <c r="AC2017" s="82">
        <v>5052</v>
      </c>
      <c r="AD2017" s="82" t="s">
        <v>36666</v>
      </c>
      <c r="AE2017" s="82" t="str">
        <f t="shared" si="129"/>
        <v>B1JU</v>
      </c>
      <c r="AX2017" s="82" t="s">
        <v>28728</v>
      </c>
      <c r="AY2017" s="82">
        <v>5052</v>
      </c>
      <c r="AZ2017" s="82" t="s">
        <v>36666</v>
      </c>
      <c r="BA2017" s="82" t="str">
        <f>AX2017&amp;AZ2017</f>
        <v>C1JU</v>
      </c>
      <c r="BK2017" s="82" t="s">
        <v>28735</v>
      </c>
      <c r="BL2017" s="82">
        <v>5052</v>
      </c>
      <c r="BM2017" s="82" t="s">
        <v>36666</v>
      </c>
      <c r="BN2017" s="82" t="str">
        <f t="shared" si="130"/>
        <v>D1JU</v>
      </c>
      <c r="BV2017" s="82" t="s">
        <v>28742</v>
      </c>
      <c r="BW2017" s="82">
        <v>5052</v>
      </c>
      <c r="BX2017" s="82" t="s">
        <v>36666</v>
      </c>
      <c r="BY2017" s="82" t="str">
        <f t="shared" si="131"/>
        <v>E1JU</v>
      </c>
    </row>
    <row r="2018" spans="20:77" ht="13.5" customHeight="1">
      <c r="T2018" s="82" t="s">
        <v>28714</v>
      </c>
      <c r="U2018" s="82">
        <v>5053</v>
      </c>
      <c r="V2018" s="82" t="s">
        <v>36667</v>
      </c>
      <c r="W2018" s="82" t="str">
        <f t="shared" si="128"/>
        <v>A1JV</v>
      </c>
      <c r="Y2018" s="82" t="s">
        <v>36629</v>
      </c>
      <c r="AB2018" s="82" t="s">
        <v>28722</v>
      </c>
      <c r="AC2018" s="82">
        <v>5053</v>
      </c>
      <c r="AD2018" s="82" t="s">
        <v>36667</v>
      </c>
      <c r="AE2018" s="82" t="str">
        <f t="shared" si="129"/>
        <v>B1JV</v>
      </c>
      <c r="AX2018" s="82" t="s">
        <v>28728</v>
      </c>
      <c r="AY2018" s="82">
        <v>5053</v>
      </c>
      <c r="AZ2018" s="82" t="s">
        <v>36667</v>
      </c>
      <c r="BA2018" s="82" t="str">
        <f>AX2018&amp;AZ2018</f>
        <v>C1JV</v>
      </c>
      <c r="BK2018" s="82" t="s">
        <v>28735</v>
      </c>
      <c r="BL2018" s="82">
        <v>5053</v>
      </c>
      <c r="BM2018" s="82" t="s">
        <v>36667</v>
      </c>
      <c r="BN2018" s="82" t="str">
        <f t="shared" si="130"/>
        <v>D1JV</v>
      </c>
      <c r="BV2018" s="82" t="s">
        <v>28742</v>
      </c>
      <c r="BW2018" s="82">
        <v>5053</v>
      </c>
      <c r="BX2018" s="82" t="s">
        <v>36667</v>
      </c>
      <c r="BY2018" s="82" t="str">
        <f t="shared" si="131"/>
        <v>E1JV</v>
      </c>
    </row>
    <row r="2019" spans="20:77" ht="13.5" customHeight="1">
      <c r="T2019" s="82" t="s">
        <v>28714</v>
      </c>
      <c r="U2019" s="82">
        <v>5054</v>
      </c>
      <c r="V2019" s="82" t="s">
        <v>36668</v>
      </c>
      <c r="W2019" s="82" t="str">
        <f t="shared" si="128"/>
        <v>A1JW</v>
      </c>
      <c r="Y2019" s="82" t="s">
        <v>36629</v>
      </c>
      <c r="AB2019" s="82" t="s">
        <v>28722</v>
      </c>
      <c r="AC2019" s="82">
        <v>5054</v>
      </c>
      <c r="AD2019" s="82" t="s">
        <v>36668</v>
      </c>
      <c r="AE2019" s="82" t="str">
        <f t="shared" si="129"/>
        <v>B1JW</v>
      </c>
      <c r="AX2019" s="82" t="s">
        <v>28728</v>
      </c>
      <c r="AY2019" s="82">
        <v>5054</v>
      </c>
      <c r="AZ2019" s="82" t="s">
        <v>36668</v>
      </c>
      <c r="BA2019" s="82" t="str">
        <f>AX2019&amp;AZ2019</f>
        <v>C1JW</v>
      </c>
      <c r="BK2019" s="82" t="s">
        <v>28735</v>
      </c>
      <c r="BL2019" s="82">
        <v>5054</v>
      </c>
      <c r="BM2019" s="82" t="s">
        <v>36668</v>
      </c>
      <c r="BN2019" s="82" t="str">
        <f t="shared" si="130"/>
        <v>D1JW</v>
      </c>
      <c r="BV2019" s="82" t="s">
        <v>28742</v>
      </c>
      <c r="BW2019" s="82">
        <v>5054</v>
      </c>
      <c r="BX2019" s="82" t="s">
        <v>36668</v>
      </c>
      <c r="BY2019" s="82" t="str">
        <f t="shared" si="131"/>
        <v>E1JW</v>
      </c>
    </row>
    <row r="2020" spans="20:77" ht="13.5" customHeight="1">
      <c r="T2020" s="82" t="s">
        <v>28714</v>
      </c>
      <c r="U2020" s="82">
        <v>5055</v>
      </c>
      <c r="V2020" s="82" t="s">
        <v>36669</v>
      </c>
      <c r="W2020" s="82" t="str">
        <f t="shared" si="128"/>
        <v>A1JX</v>
      </c>
      <c r="Y2020" s="82" t="s">
        <v>36629</v>
      </c>
      <c r="AB2020" s="82" t="s">
        <v>28722</v>
      </c>
      <c r="AC2020" s="82">
        <v>5055</v>
      </c>
      <c r="AD2020" s="82" t="s">
        <v>36669</v>
      </c>
      <c r="AE2020" s="82" t="str">
        <f t="shared" si="129"/>
        <v>B1JX</v>
      </c>
      <c r="AX2020" s="82" t="s">
        <v>28728</v>
      </c>
      <c r="AY2020" s="82">
        <v>5055</v>
      </c>
      <c r="AZ2020" s="82" t="s">
        <v>36669</v>
      </c>
      <c r="BA2020" s="82" t="str">
        <f>AX2020&amp;AZ2020</f>
        <v>C1JX</v>
      </c>
      <c r="BK2020" s="82" t="s">
        <v>28735</v>
      </c>
      <c r="BL2020" s="82">
        <v>5055</v>
      </c>
      <c r="BM2020" s="82" t="s">
        <v>36669</v>
      </c>
      <c r="BN2020" s="82" t="str">
        <f t="shared" si="130"/>
        <v>D1JX</v>
      </c>
      <c r="BV2020" s="82" t="s">
        <v>28742</v>
      </c>
      <c r="BW2020" s="82">
        <v>5055</v>
      </c>
      <c r="BX2020" s="82" t="s">
        <v>36669</v>
      </c>
      <c r="BY2020" s="82" t="str">
        <f t="shared" si="131"/>
        <v>E1JX</v>
      </c>
    </row>
    <row r="2021" spans="20:77" ht="13.5" customHeight="1">
      <c r="T2021" s="82" t="s">
        <v>28714</v>
      </c>
      <c r="U2021" s="82">
        <v>5056</v>
      </c>
      <c r="V2021" s="82" t="s">
        <v>36670</v>
      </c>
      <c r="W2021" s="82" t="str">
        <f t="shared" si="128"/>
        <v>A1JY</v>
      </c>
      <c r="Y2021" s="82" t="s">
        <v>36629</v>
      </c>
      <c r="AB2021" s="82" t="s">
        <v>28722</v>
      </c>
      <c r="AC2021" s="82">
        <v>5056</v>
      </c>
      <c r="AD2021" s="82" t="s">
        <v>36670</v>
      </c>
      <c r="AE2021" s="82" t="str">
        <f t="shared" si="129"/>
        <v>B1JY</v>
      </c>
      <c r="AX2021" s="82" t="s">
        <v>28728</v>
      </c>
      <c r="AY2021" s="82">
        <v>5056</v>
      </c>
      <c r="AZ2021" s="82" t="s">
        <v>36670</v>
      </c>
      <c r="BA2021" s="82" t="str">
        <f>AX2021&amp;AZ2021</f>
        <v>C1JY</v>
      </c>
      <c r="BK2021" s="82" t="s">
        <v>28735</v>
      </c>
      <c r="BL2021" s="82">
        <v>5056</v>
      </c>
      <c r="BM2021" s="82" t="s">
        <v>36670</v>
      </c>
      <c r="BN2021" s="82" t="str">
        <f t="shared" si="130"/>
        <v>D1JY</v>
      </c>
      <c r="BV2021" s="82" t="s">
        <v>28742</v>
      </c>
      <c r="BW2021" s="82">
        <v>5056</v>
      </c>
      <c r="BX2021" s="82" t="s">
        <v>36670</v>
      </c>
      <c r="BY2021" s="82" t="str">
        <f t="shared" si="131"/>
        <v>E1JY</v>
      </c>
    </row>
    <row r="2022" spans="20:77" ht="13.5" customHeight="1">
      <c r="T2022" s="82" t="s">
        <v>28714</v>
      </c>
      <c r="U2022" s="82">
        <v>5057</v>
      </c>
      <c r="V2022" s="82" t="s">
        <v>36671</v>
      </c>
      <c r="W2022" s="82" t="str">
        <f t="shared" si="128"/>
        <v>A1JZ</v>
      </c>
      <c r="Y2022" s="82" t="s">
        <v>36629</v>
      </c>
      <c r="AB2022" s="82" t="s">
        <v>28722</v>
      </c>
      <c r="AC2022" s="82">
        <v>5057</v>
      </c>
      <c r="AD2022" s="82" t="s">
        <v>36671</v>
      </c>
      <c r="AE2022" s="82" t="str">
        <f t="shared" si="129"/>
        <v>B1JZ</v>
      </c>
      <c r="AX2022" s="82" t="s">
        <v>28728</v>
      </c>
      <c r="AY2022" s="82">
        <v>5057</v>
      </c>
      <c r="AZ2022" s="82" t="s">
        <v>36671</v>
      </c>
      <c r="BA2022" s="82" t="str">
        <f>AX2022&amp;AZ2022</f>
        <v>C1JZ</v>
      </c>
      <c r="BK2022" s="82" t="s">
        <v>28735</v>
      </c>
      <c r="BL2022" s="82">
        <v>5057</v>
      </c>
      <c r="BM2022" s="82" t="s">
        <v>36671</v>
      </c>
      <c r="BN2022" s="82" t="str">
        <f t="shared" si="130"/>
        <v>D1JZ</v>
      </c>
      <c r="BV2022" s="82" t="s">
        <v>28742</v>
      </c>
      <c r="BW2022" s="82">
        <v>5057</v>
      </c>
      <c r="BX2022" s="82" t="s">
        <v>36671</v>
      </c>
      <c r="BY2022" s="82" t="str">
        <f t="shared" si="131"/>
        <v>E1JZ</v>
      </c>
    </row>
    <row r="2023" spans="20:77" ht="13.5" customHeight="1">
      <c r="T2023" s="82" t="s">
        <v>28714</v>
      </c>
      <c r="U2023" s="82">
        <v>5084</v>
      </c>
      <c r="V2023" s="82" t="s">
        <v>36672</v>
      </c>
      <c r="W2023" s="82" t="str">
        <f t="shared" si="128"/>
        <v>A1K0</v>
      </c>
      <c r="Y2023" s="82" t="s">
        <v>36629</v>
      </c>
      <c r="AB2023" s="82" t="s">
        <v>28722</v>
      </c>
      <c r="AC2023" s="82">
        <v>5084</v>
      </c>
      <c r="AD2023" s="82" t="s">
        <v>36672</v>
      </c>
      <c r="AE2023" s="82" t="str">
        <f t="shared" si="129"/>
        <v>B1K0</v>
      </c>
      <c r="AX2023" s="82" t="s">
        <v>28728</v>
      </c>
      <c r="AY2023" s="82">
        <v>5084</v>
      </c>
      <c r="AZ2023" s="82" t="s">
        <v>36672</v>
      </c>
      <c r="BA2023" s="82" t="str">
        <f>AX2023&amp;AZ2023</f>
        <v>C1K0</v>
      </c>
      <c r="BK2023" s="82" t="s">
        <v>28735</v>
      </c>
      <c r="BL2023" s="82">
        <v>5084</v>
      </c>
      <c r="BM2023" s="82" t="s">
        <v>36672</v>
      </c>
      <c r="BN2023" s="82" t="str">
        <f t="shared" si="130"/>
        <v>D1K0</v>
      </c>
      <c r="BV2023" s="82" t="s">
        <v>28742</v>
      </c>
      <c r="BW2023" s="82">
        <v>5084</v>
      </c>
      <c r="BX2023" s="82" t="s">
        <v>36672</v>
      </c>
      <c r="BY2023" s="82" t="str">
        <f t="shared" si="131"/>
        <v>E1K0</v>
      </c>
    </row>
    <row r="2024" spans="20:77" ht="13.5" customHeight="1">
      <c r="T2024" s="82" t="s">
        <v>28714</v>
      </c>
      <c r="U2024" s="82">
        <v>5085</v>
      </c>
      <c r="V2024" s="82" t="s">
        <v>36673</v>
      </c>
      <c r="W2024" s="82" t="str">
        <f t="shared" si="128"/>
        <v>A1K1</v>
      </c>
      <c r="Y2024" s="82" t="s">
        <v>36629</v>
      </c>
      <c r="AB2024" s="82" t="s">
        <v>28722</v>
      </c>
      <c r="AC2024" s="82">
        <v>5085</v>
      </c>
      <c r="AD2024" s="82" t="s">
        <v>36673</v>
      </c>
      <c r="AE2024" s="82" t="str">
        <f t="shared" si="129"/>
        <v>B1K1</v>
      </c>
      <c r="AX2024" s="82" t="s">
        <v>28728</v>
      </c>
      <c r="AY2024" s="82">
        <v>5085</v>
      </c>
      <c r="AZ2024" s="82" t="s">
        <v>36673</v>
      </c>
      <c r="BA2024" s="82" t="str">
        <f>AX2024&amp;AZ2024</f>
        <v>C1K1</v>
      </c>
      <c r="BK2024" s="82" t="s">
        <v>28735</v>
      </c>
      <c r="BL2024" s="82">
        <v>5085</v>
      </c>
      <c r="BM2024" s="82" t="s">
        <v>36673</v>
      </c>
      <c r="BN2024" s="82" t="str">
        <f t="shared" si="130"/>
        <v>D1K1</v>
      </c>
      <c r="BV2024" s="82" t="s">
        <v>28742</v>
      </c>
      <c r="BW2024" s="82">
        <v>5085</v>
      </c>
      <c r="BX2024" s="82" t="s">
        <v>36673</v>
      </c>
      <c r="BY2024" s="82" t="str">
        <f t="shared" si="131"/>
        <v>E1K1</v>
      </c>
    </row>
    <row r="2025" spans="20:77" ht="13.5" customHeight="1">
      <c r="T2025" s="82" t="s">
        <v>28714</v>
      </c>
      <c r="U2025" s="82">
        <v>5086</v>
      </c>
      <c r="V2025" s="82" t="s">
        <v>36674</v>
      </c>
      <c r="W2025" s="82" t="str">
        <f t="shared" si="128"/>
        <v>A1K2</v>
      </c>
      <c r="Y2025" s="82" t="s">
        <v>36629</v>
      </c>
      <c r="AB2025" s="82" t="s">
        <v>28722</v>
      </c>
      <c r="AC2025" s="82">
        <v>5086</v>
      </c>
      <c r="AD2025" s="82" t="s">
        <v>36674</v>
      </c>
      <c r="AE2025" s="82" t="str">
        <f t="shared" si="129"/>
        <v>B1K2</v>
      </c>
      <c r="AX2025" s="82" t="s">
        <v>28728</v>
      </c>
      <c r="AY2025" s="82">
        <v>5086</v>
      </c>
      <c r="AZ2025" s="82" t="s">
        <v>36674</v>
      </c>
      <c r="BA2025" s="82" t="str">
        <f>AX2025&amp;AZ2025</f>
        <v>C1K2</v>
      </c>
      <c r="BK2025" s="82" t="s">
        <v>28735</v>
      </c>
      <c r="BL2025" s="82">
        <v>5086</v>
      </c>
      <c r="BM2025" s="82" t="s">
        <v>36674</v>
      </c>
      <c r="BN2025" s="82" t="str">
        <f t="shared" si="130"/>
        <v>D1K2</v>
      </c>
      <c r="BV2025" s="82" t="s">
        <v>28742</v>
      </c>
      <c r="BW2025" s="82">
        <v>5086</v>
      </c>
      <c r="BX2025" s="82" t="s">
        <v>36674</v>
      </c>
      <c r="BY2025" s="82" t="str">
        <f t="shared" si="131"/>
        <v>E1K2</v>
      </c>
    </row>
    <row r="2026" spans="20:77" ht="13.5" customHeight="1">
      <c r="T2026" s="82" t="s">
        <v>28714</v>
      </c>
      <c r="U2026" s="82">
        <v>5087</v>
      </c>
      <c r="V2026" s="82" t="s">
        <v>36675</v>
      </c>
      <c r="W2026" s="82" t="str">
        <f t="shared" si="128"/>
        <v>A1K3</v>
      </c>
      <c r="Y2026" s="82" t="s">
        <v>36629</v>
      </c>
      <c r="AB2026" s="82" t="s">
        <v>28722</v>
      </c>
      <c r="AC2026" s="82">
        <v>5087</v>
      </c>
      <c r="AD2026" s="82" t="s">
        <v>36675</v>
      </c>
      <c r="AE2026" s="82" t="str">
        <f t="shared" si="129"/>
        <v>B1K3</v>
      </c>
      <c r="AX2026" s="82" t="s">
        <v>28728</v>
      </c>
      <c r="AY2026" s="82">
        <v>5087</v>
      </c>
      <c r="AZ2026" s="82" t="s">
        <v>36675</v>
      </c>
      <c r="BA2026" s="82" t="str">
        <f>AX2026&amp;AZ2026</f>
        <v>C1K3</v>
      </c>
      <c r="BK2026" s="82" t="s">
        <v>28735</v>
      </c>
      <c r="BL2026" s="82">
        <v>5087</v>
      </c>
      <c r="BM2026" s="82" t="s">
        <v>36675</v>
      </c>
      <c r="BN2026" s="82" t="str">
        <f t="shared" si="130"/>
        <v>D1K3</v>
      </c>
      <c r="BV2026" s="82" t="s">
        <v>28742</v>
      </c>
      <c r="BW2026" s="82">
        <v>5087</v>
      </c>
      <c r="BX2026" s="82" t="s">
        <v>36675</v>
      </c>
      <c r="BY2026" s="82" t="str">
        <f t="shared" si="131"/>
        <v>E1K3</v>
      </c>
    </row>
    <row r="2027" spans="20:77" ht="13.5" customHeight="1">
      <c r="T2027" s="82" t="s">
        <v>28714</v>
      </c>
      <c r="U2027" s="82">
        <v>5088</v>
      </c>
      <c r="V2027" s="82" t="s">
        <v>36676</v>
      </c>
      <c r="W2027" s="82" t="str">
        <f t="shared" si="128"/>
        <v>A1K4</v>
      </c>
      <c r="Y2027" s="82" t="s">
        <v>36629</v>
      </c>
      <c r="AB2027" s="82" t="s">
        <v>28722</v>
      </c>
      <c r="AC2027" s="82">
        <v>5088</v>
      </c>
      <c r="AD2027" s="82" t="s">
        <v>36676</v>
      </c>
      <c r="AE2027" s="82" t="str">
        <f t="shared" si="129"/>
        <v>B1K4</v>
      </c>
      <c r="AX2027" s="82" t="s">
        <v>28728</v>
      </c>
      <c r="AY2027" s="82">
        <v>5088</v>
      </c>
      <c r="AZ2027" s="82" t="s">
        <v>36676</v>
      </c>
      <c r="BA2027" s="82" t="str">
        <f>AX2027&amp;AZ2027</f>
        <v>C1K4</v>
      </c>
      <c r="BK2027" s="82" t="s">
        <v>28735</v>
      </c>
      <c r="BL2027" s="82">
        <v>5088</v>
      </c>
      <c r="BM2027" s="82" t="s">
        <v>36676</v>
      </c>
      <c r="BN2027" s="82" t="str">
        <f t="shared" si="130"/>
        <v>D1K4</v>
      </c>
      <c r="BV2027" s="82" t="s">
        <v>28742</v>
      </c>
      <c r="BW2027" s="82">
        <v>5088</v>
      </c>
      <c r="BX2027" s="82" t="s">
        <v>36676</v>
      </c>
      <c r="BY2027" s="82" t="str">
        <f t="shared" si="131"/>
        <v>E1K4</v>
      </c>
    </row>
    <row r="2028" spans="20:77" ht="13.5" customHeight="1">
      <c r="T2028" s="82" t="s">
        <v>28714</v>
      </c>
      <c r="U2028" s="82">
        <v>5089</v>
      </c>
      <c r="V2028" s="82" t="s">
        <v>36677</v>
      </c>
      <c r="W2028" s="82" t="str">
        <f t="shared" si="128"/>
        <v>A1K5</v>
      </c>
      <c r="Y2028" s="82" t="s">
        <v>36629</v>
      </c>
      <c r="AB2028" s="82" t="s">
        <v>28722</v>
      </c>
      <c r="AC2028" s="82">
        <v>5089</v>
      </c>
      <c r="AD2028" s="82" t="s">
        <v>36677</v>
      </c>
      <c r="AE2028" s="82" t="str">
        <f t="shared" si="129"/>
        <v>B1K5</v>
      </c>
      <c r="AX2028" s="82" t="s">
        <v>28728</v>
      </c>
      <c r="AY2028" s="82">
        <v>5089</v>
      </c>
      <c r="AZ2028" s="82" t="s">
        <v>36677</v>
      </c>
      <c r="BA2028" s="82" t="str">
        <f>AX2028&amp;AZ2028</f>
        <v>C1K5</v>
      </c>
      <c r="BK2028" s="82" t="s">
        <v>28735</v>
      </c>
      <c r="BL2028" s="82">
        <v>5089</v>
      </c>
      <c r="BM2028" s="82" t="s">
        <v>36677</v>
      </c>
      <c r="BN2028" s="82" t="str">
        <f t="shared" si="130"/>
        <v>D1K5</v>
      </c>
      <c r="BV2028" s="82" t="s">
        <v>28742</v>
      </c>
      <c r="BW2028" s="82">
        <v>5089</v>
      </c>
      <c r="BX2028" s="82" t="s">
        <v>36677</v>
      </c>
      <c r="BY2028" s="82" t="str">
        <f t="shared" si="131"/>
        <v>E1K5</v>
      </c>
    </row>
    <row r="2029" spans="20:77" ht="13.5" customHeight="1">
      <c r="T2029" s="82" t="s">
        <v>28714</v>
      </c>
      <c r="U2029" s="82">
        <v>5090</v>
      </c>
      <c r="V2029" s="82" t="s">
        <v>36678</v>
      </c>
      <c r="W2029" s="82" t="str">
        <f t="shared" si="128"/>
        <v>A1K6</v>
      </c>
      <c r="Y2029" s="82" t="s">
        <v>36629</v>
      </c>
      <c r="AB2029" s="82" t="s">
        <v>28722</v>
      </c>
      <c r="AC2029" s="82">
        <v>5090</v>
      </c>
      <c r="AD2029" s="82" t="s">
        <v>36678</v>
      </c>
      <c r="AE2029" s="82" t="str">
        <f t="shared" si="129"/>
        <v>B1K6</v>
      </c>
      <c r="AX2029" s="82" t="s">
        <v>28728</v>
      </c>
      <c r="AY2029" s="82">
        <v>5090</v>
      </c>
      <c r="AZ2029" s="82" t="s">
        <v>36678</v>
      </c>
      <c r="BA2029" s="82" t="str">
        <f>AX2029&amp;AZ2029</f>
        <v>C1K6</v>
      </c>
      <c r="BK2029" s="82" t="s">
        <v>28735</v>
      </c>
      <c r="BL2029" s="82">
        <v>5090</v>
      </c>
      <c r="BM2029" s="82" t="s">
        <v>36678</v>
      </c>
      <c r="BN2029" s="82" t="str">
        <f t="shared" si="130"/>
        <v>D1K6</v>
      </c>
      <c r="BV2029" s="82" t="s">
        <v>28742</v>
      </c>
      <c r="BW2029" s="82">
        <v>5090</v>
      </c>
      <c r="BX2029" s="82" t="s">
        <v>36678</v>
      </c>
      <c r="BY2029" s="82" t="str">
        <f t="shared" si="131"/>
        <v>E1K6</v>
      </c>
    </row>
    <row r="2030" spans="20:77" ht="13.5" customHeight="1">
      <c r="T2030" s="82" t="s">
        <v>28714</v>
      </c>
      <c r="U2030" s="82">
        <v>5091</v>
      </c>
      <c r="V2030" s="82" t="s">
        <v>36679</v>
      </c>
      <c r="W2030" s="82" t="str">
        <f t="shared" si="128"/>
        <v>A1K7</v>
      </c>
      <c r="Y2030" s="82" t="s">
        <v>36629</v>
      </c>
      <c r="AB2030" s="82" t="s">
        <v>28722</v>
      </c>
      <c r="AC2030" s="82">
        <v>5091</v>
      </c>
      <c r="AD2030" s="82" t="s">
        <v>36679</v>
      </c>
      <c r="AE2030" s="82" t="str">
        <f t="shared" si="129"/>
        <v>B1K7</v>
      </c>
      <c r="AX2030" s="82" t="s">
        <v>28728</v>
      </c>
      <c r="AY2030" s="82">
        <v>5091</v>
      </c>
      <c r="AZ2030" s="82" t="s">
        <v>36679</v>
      </c>
      <c r="BA2030" s="82" t="str">
        <f>AX2030&amp;AZ2030</f>
        <v>C1K7</v>
      </c>
      <c r="BK2030" s="82" t="s">
        <v>28735</v>
      </c>
      <c r="BL2030" s="82">
        <v>5091</v>
      </c>
      <c r="BM2030" s="82" t="s">
        <v>36679</v>
      </c>
      <c r="BN2030" s="82" t="str">
        <f t="shared" si="130"/>
        <v>D1K7</v>
      </c>
      <c r="BV2030" s="82" t="s">
        <v>28742</v>
      </c>
      <c r="BW2030" s="82">
        <v>5091</v>
      </c>
      <c r="BX2030" s="82" t="s">
        <v>36679</v>
      </c>
      <c r="BY2030" s="82" t="str">
        <f t="shared" si="131"/>
        <v>E1K7</v>
      </c>
    </row>
    <row r="2031" spans="20:77" ht="13.5" customHeight="1">
      <c r="T2031" s="82" t="s">
        <v>28714</v>
      </c>
      <c r="U2031" s="82">
        <v>5092</v>
      </c>
      <c r="V2031" s="82" t="s">
        <v>36680</v>
      </c>
      <c r="W2031" s="82" t="str">
        <f t="shared" si="128"/>
        <v>A1K8</v>
      </c>
      <c r="Y2031" s="82" t="s">
        <v>36629</v>
      </c>
      <c r="AB2031" s="82" t="s">
        <v>28722</v>
      </c>
      <c r="AC2031" s="82">
        <v>5092</v>
      </c>
      <c r="AD2031" s="82" t="s">
        <v>36680</v>
      </c>
      <c r="AE2031" s="82" t="str">
        <f t="shared" si="129"/>
        <v>B1K8</v>
      </c>
      <c r="AX2031" s="82" t="s">
        <v>28728</v>
      </c>
      <c r="AY2031" s="82">
        <v>5092</v>
      </c>
      <c r="AZ2031" s="82" t="s">
        <v>36680</v>
      </c>
      <c r="BA2031" s="82" t="str">
        <f>AX2031&amp;AZ2031</f>
        <v>C1K8</v>
      </c>
      <c r="BK2031" s="82" t="s">
        <v>28735</v>
      </c>
      <c r="BL2031" s="82">
        <v>5092</v>
      </c>
      <c r="BM2031" s="82" t="s">
        <v>36680</v>
      </c>
      <c r="BN2031" s="82" t="str">
        <f t="shared" si="130"/>
        <v>D1K8</v>
      </c>
      <c r="BV2031" s="82" t="s">
        <v>28742</v>
      </c>
      <c r="BW2031" s="82">
        <v>5092</v>
      </c>
      <c r="BX2031" s="82" t="s">
        <v>36680</v>
      </c>
      <c r="BY2031" s="82" t="str">
        <f t="shared" si="131"/>
        <v>E1K8</v>
      </c>
    </row>
    <row r="2032" spans="20:77" ht="13.5" customHeight="1">
      <c r="T2032" s="82" t="s">
        <v>28714</v>
      </c>
      <c r="U2032" s="82">
        <v>5093</v>
      </c>
      <c r="V2032" s="82" t="s">
        <v>36681</v>
      </c>
      <c r="W2032" s="82" t="str">
        <f t="shared" si="128"/>
        <v>A1K9</v>
      </c>
      <c r="Y2032" s="82" t="s">
        <v>36629</v>
      </c>
      <c r="AB2032" s="82" t="s">
        <v>28722</v>
      </c>
      <c r="AC2032" s="82">
        <v>5093</v>
      </c>
      <c r="AD2032" s="82" t="s">
        <v>36681</v>
      </c>
      <c r="AE2032" s="82" t="str">
        <f t="shared" si="129"/>
        <v>B1K9</v>
      </c>
      <c r="AX2032" s="82" t="s">
        <v>28728</v>
      </c>
      <c r="AY2032" s="82">
        <v>5093</v>
      </c>
      <c r="AZ2032" s="82" t="s">
        <v>36681</v>
      </c>
      <c r="BA2032" s="82" t="str">
        <f>AX2032&amp;AZ2032</f>
        <v>C1K9</v>
      </c>
      <c r="BK2032" s="82" t="s">
        <v>28735</v>
      </c>
      <c r="BL2032" s="82">
        <v>5093</v>
      </c>
      <c r="BM2032" s="82" t="s">
        <v>36681</v>
      </c>
      <c r="BN2032" s="82" t="str">
        <f t="shared" si="130"/>
        <v>D1K9</v>
      </c>
      <c r="BV2032" s="82" t="s">
        <v>28742</v>
      </c>
      <c r="BW2032" s="82">
        <v>5093</v>
      </c>
      <c r="BX2032" s="82" t="s">
        <v>36681</v>
      </c>
      <c r="BY2032" s="82" t="str">
        <f t="shared" si="131"/>
        <v>E1K9</v>
      </c>
    </row>
    <row r="2033" spans="20:77" ht="13.5" customHeight="1">
      <c r="T2033" s="82" t="s">
        <v>28714</v>
      </c>
      <c r="U2033" s="82">
        <v>5094</v>
      </c>
      <c r="V2033" s="82" t="s">
        <v>36682</v>
      </c>
      <c r="W2033" s="82" t="str">
        <f t="shared" si="128"/>
        <v>A1KA</v>
      </c>
      <c r="Y2033" s="82" t="s">
        <v>36629</v>
      </c>
      <c r="AB2033" s="82" t="s">
        <v>28722</v>
      </c>
      <c r="AC2033" s="82">
        <v>5094</v>
      </c>
      <c r="AD2033" s="82" t="s">
        <v>36682</v>
      </c>
      <c r="AE2033" s="82" t="str">
        <f t="shared" si="129"/>
        <v>B1KA</v>
      </c>
      <c r="AX2033" s="82" t="s">
        <v>28728</v>
      </c>
      <c r="AY2033" s="82">
        <v>5094</v>
      </c>
      <c r="AZ2033" s="82" t="s">
        <v>36682</v>
      </c>
      <c r="BA2033" s="82" t="str">
        <f>AX2033&amp;AZ2033</f>
        <v>C1KA</v>
      </c>
      <c r="BK2033" s="82" t="s">
        <v>28735</v>
      </c>
      <c r="BL2033" s="82">
        <v>5094</v>
      </c>
      <c r="BM2033" s="82" t="s">
        <v>36682</v>
      </c>
      <c r="BN2033" s="82" t="str">
        <f t="shared" si="130"/>
        <v>D1KA</v>
      </c>
      <c r="BV2033" s="82" t="s">
        <v>28742</v>
      </c>
      <c r="BW2033" s="82">
        <v>5094</v>
      </c>
      <c r="BX2033" s="82" t="s">
        <v>36682</v>
      </c>
      <c r="BY2033" s="82" t="str">
        <f t="shared" si="131"/>
        <v>E1KA</v>
      </c>
    </row>
    <row r="2034" spans="20:77" ht="13.5" customHeight="1">
      <c r="T2034" s="82" t="s">
        <v>28714</v>
      </c>
      <c r="U2034" s="82">
        <v>5095</v>
      </c>
      <c r="V2034" s="82" t="s">
        <v>36683</v>
      </c>
      <c r="W2034" s="82" t="str">
        <f t="shared" si="128"/>
        <v>A1KB</v>
      </c>
      <c r="Y2034" s="82" t="s">
        <v>36629</v>
      </c>
      <c r="AB2034" s="82" t="s">
        <v>28722</v>
      </c>
      <c r="AC2034" s="82">
        <v>5095</v>
      </c>
      <c r="AD2034" s="82" t="s">
        <v>36683</v>
      </c>
      <c r="AE2034" s="82" t="str">
        <f t="shared" si="129"/>
        <v>B1KB</v>
      </c>
      <c r="AX2034" s="82" t="s">
        <v>28728</v>
      </c>
      <c r="AY2034" s="82">
        <v>5095</v>
      </c>
      <c r="AZ2034" s="82" t="s">
        <v>36683</v>
      </c>
      <c r="BA2034" s="82" t="str">
        <f>AX2034&amp;AZ2034</f>
        <v>C1KB</v>
      </c>
      <c r="BK2034" s="82" t="s">
        <v>28735</v>
      </c>
      <c r="BL2034" s="82">
        <v>5095</v>
      </c>
      <c r="BM2034" s="82" t="s">
        <v>36683</v>
      </c>
      <c r="BN2034" s="82" t="str">
        <f t="shared" si="130"/>
        <v>D1KB</v>
      </c>
      <c r="BV2034" s="82" t="s">
        <v>28742</v>
      </c>
      <c r="BW2034" s="82">
        <v>5095</v>
      </c>
      <c r="BX2034" s="82" t="s">
        <v>36683</v>
      </c>
      <c r="BY2034" s="82" t="str">
        <f t="shared" si="131"/>
        <v>E1KB</v>
      </c>
    </row>
    <row r="2035" spans="20:77" ht="13.5" customHeight="1">
      <c r="T2035" s="82" t="s">
        <v>28714</v>
      </c>
      <c r="U2035" s="82">
        <v>5096</v>
      </c>
      <c r="V2035" s="82" t="s">
        <v>36684</v>
      </c>
      <c r="W2035" s="82" t="str">
        <f t="shared" si="128"/>
        <v>A1KC</v>
      </c>
      <c r="Y2035" s="82" t="s">
        <v>36629</v>
      </c>
      <c r="AB2035" s="82" t="s">
        <v>28722</v>
      </c>
      <c r="AC2035" s="82">
        <v>5096</v>
      </c>
      <c r="AD2035" s="82" t="s">
        <v>36684</v>
      </c>
      <c r="AE2035" s="82" t="str">
        <f t="shared" si="129"/>
        <v>B1KC</v>
      </c>
      <c r="AX2035" s="82" t="s">
        <v>28728</v>
      </c>
      <c r="AY2035" s="82">
        <v>5096</v>
      </c>
      <c r="AZ2035" s="82" t="s">
        <v>36684</v>
      </c>
      <c r="BA2035" s="82" t="str">
        <f>AX2035&amp;AZ2035</f>
        <v>C1KC</v>
      </c>
      <c r="BK2035" s="82" t="s">
        <v>28735</v>
      </c>
      <c r="BL2035" s="82">
        <v>5096</v>
      </c>
      <c r="BM2035" s="82" t="s">
        <v>36684</v>
      </c>
      <c r="BN2035" s="82" t="str">
        <f t="shared" si="130"/>
        <v>D1KC</v>
      </c>
      <c r="BV2035" s="82" t="s">
        <v>28742</v>
      </c>
      <c r="BW2035" s="82">
        <v>5096</v>
      </c>
      <c r="BX2035" s="82" t="s">
        <v>36684</v>
      </c>
      <c r="BY2035" s="82" t="str">
        <f t="shared" si="131"/>
        <v>E1KC</v>
      </c>
    </row>
    <row r="2036" spans="20:77" ht="13.5" customHeight="1">
      <c r="T2036" s="82" t="s">
        <v>28714</v>
      </c>
      <c r="U2036" s="82">
        <v>5097</v>
      </c>
      <c r="V2036" s="82" t="s">
        <v>36685</v>
      </c>
      <c r="W2036" s="82" t="str">
        <f t="shared" si="128"/>
        <v>A1KD</v>
      </c>
      <c r="Y2036" s="82" t="s">
        <v>36629</v>
      </c>
      <c r="AB2036" s="82" t="s">
        <v>28722</v>
      </c>
      <c r="AC2036" s="82">
        <v>5097</v>
      </c>
      <c r="AD2036" s="82" t="s">
        <v>36685</v>
      </c>
      <c r="AE2036" s="82" t="str">
        <f t="shared" si="129"/>
        <v>B1KD</v>
      </c>
      <c r="AX2036" s="82" t="s">
        <v>28728</v>
      </c>
      <c r="AY2036" s="82">
        <v>5097</v>
      </c>
      <c r="AZ2036" s="82" t="s">
        <v>36685</v>
      </c>
      <c r="BA2036" s="82" t="str">
        <f>AX2036&amp;AZ2036</f>
        <v>C1KD</v>
      </c>
      <c r="BK2036" s="82" t="s">
        <v>28735</v>
      </c>
      <c r="BL2036" s="82">
        <v>5097</v>
      </c>
      <c r="BM2036" s="82" t="s">
        <v>36685</v>
      </c>
      <c r="BN2036" s="82" t="str">
        <f t="shared" si="130"/>
        <v>D1KD</v>
      </c>
      <c r="BV2036" s="82" t="s">
        <v>28742</v>
      </c>
      <c r="BW2036" s="82">
        <v>5097</v>
      </c>
      <c r="BX2036" s="82" t="s">
        <v>36685</v>
      </c>
      <c r="BY2036" s="82" t="str">
        <f t="shared" si="131"/>
        <v>E1KD</v>
      </c>
    </row>
    <row r="2037" spans="20:77" ht="13.5" customHeight="1">
      <c r="T2037" s="82" t="s">
        <v>28714</v>
      </c>
      <c r="U2037" s="82">
        <v>5098</v>
      </c>
      <c r="V2037" s="82" t="s">
        <v>36686</v>
      </c>
      <c r="W2037" s="82" t="str">
        <f t="shared" si="128"/>
        <v>A1KE</v>
      </c>
      <c r="Y2037" s="82" t="s">
        <v>36629</v>
      </c>
      <c r="AB2037" s="82" t="s">
        <v>28722</v>
      </c>
      <c r="AC2037" s="82">
        <v>5098</v>
      </c>
      <c r="AD2037" s="82" t="s">
        <v>36686</v>
      </c>
      <c r="AE2037" s="82" t="str">
        <f t="shared" si="129"/>
        <v>B1KE</v>
      </c>
      <c r="AX2037" s="82" t="s">
        <v>28728</v>
      </c>
      <c r="AY2037" s="82">
        <v>5098</v>
      </c>
      <c r="AZ2037" s="82" t="s">
        <v>36686</v>
      </c>
      <c r="BA2037" s="82" t="str">
        <f>AX2037&amp;AZ2037</f>
        <v>C1KE</v>
      </c>
      <c r="BK2037" s="82" t="s">
        <v>28735</v>
      </c>
      <c r="BL2037" s="82">
        <v>5098</v>
      </c>
      <c r="BM2037" s="82" t="s">
        <v>36686</v>
      </c>
      <c r="BN2037" s="82" t="str">
        <f t="shared" si="130"/>
        <v>D1KE</v>
      </c>
      <c r="BV2037" s="82" t="s">
        <v>28742</v>
      </c>
      <c r="BW2037" s="82">
        <v>5098</v>
      </c>
      <c r="BX2037" s="82" t="s">
        <v>36686</v>
      </c>
      <c r="BY2037" s="82" t="str">
        <f t="shared" si="131"/>
        <v>E1KE</v>
      </c>
    </row>
    <row r="2038" spans="20:77" ht="13.5" customHeight="1">
      <c r="T2038" s="82" t="s">
        <v>28714</v>
      </c>
      <c r="U2038" s="82">
        <v>5099</v>
      </c>
      <c r="V2038" s="82" t="s">
        <v>36687</v>
      </c>
      <c r="W2038" s="82" t="str">
        <f t="shared" si="128"/>
        <v>A1KF</v>
      </c>
      <c r="Y2038" s="82" t="s">
        <v>36629</v>
      </c>
      <c r="AB2038" s="82" t="s">
        <v>28722</v>
      </c>
      <c r="AC2038" s="82">
        <v>5099</v>
      </c>
      <c r="AD2038" s="82" t="s">
        <v>36687</v>
      </c>
      <c r="AE2038" s="82" t="str">
        <f t="shared" si="129"/>
        <v>B1KF</v>
      </c>
      <c r="AX2038" s="82" t="s">
        <v>28728</v>
      </c>
      <c r="AY2038" s="82">
        <v>5099</v>
      </c>
      <c r="AZ2038" s="82" t="s">
        <v>36687</v>
      </c>
      <c r="BA2038" s="82" t="str">
        <f>AX2038&amp;AZ2038</f>
        <v>C1KF</v>
      </c>
      <c r="BK2038" s="82" t="s">
        <v>28735</v>
      </c>
      <c r="BL2038" s="82">
        <v>5099</v>
      </c>
      <c r="BM2038" s="82" t="s">
        <v>36687</v>
      </c>
      <c r="BN2038" s="82" t="str">
        <f t="shared" si="130"/>
        <v>D1KF</v>
      </c>
      <c r="BV2038" s="82" t="s">
        <v>28742</v>
      </c>
      <c r="BW2038" s="82">
        <v>5099</v>
      </c>
      <c r="BX2038" s="82" t="s">
        <v>36687</v>
      </c>
      <c r="BY2038" s="82" t="str">
        <f t="shared" si="131"/>
        <v>E1KF</v>
      </c>
    </row>
    <row r="2039" spans="20:77" ht="13.5" customHeight="1">
      <c r="T2039" s="82" t="s">
        <v>28714</v>
      </c>
      <c r="U2039" s="82">
        <v>5100</v>
      </c>
      <c r="V2039" s="82" t="s">
        <v>36688</v>
      </c>
      <c r="W2039" s="82" t="str">
        <f t="shared" si="128"/>
        <v>A1KG</v>
      </c>
      <c r="Y2039" s="82" t="s">
        <v>36629</v>
      </c>
      <c r="AB2039" s="82" t="s">
        <v>28722</v>
      </c>
      <c r="AC2039" s="82">
        <v>5100</v>
      </c>
      <c r="AD2039" s="82" t="s">
        <v>36688</v>
      </c>
      <c r="AE2039" s="82" t="str">
        <f t="shared" si="129"/>
        <v>B1KG</v>
      </c>
      <c r="AX2039" s="82" t="s">
        <v>28728</v>
      </c>
      <c r="AY2039" s="82">
        <v>5100</v>
      </c>
      <c r="AZ2039" s="82" t="s">
        <v>36688</v>
      </c>
      <c r="BA2039" s="82" t="str">
        <f>AX2039&amp;AZ2039</f>
        <v>C1KG</v>
      </c>
      <c r="BK2039" s="82" t="s">
        <v>28735</v>
      </c>
      <c r="BL2039" s="82">
        <v>5100</v>
      </c>
      <c r="BM2039" s="82" t="s">
        <v>36688</v>
      </c>
      <c r="BN2039" s="82" t="str">
        <f t="shared" si="130"/>
        <v>D1KG</v>
      </c>
      <c r="BV2039" s="82" t="s">
        <v>28742</v>
      </c>
      <c r="BW2039" s="82">
        <v>5100</v>
      </c>
      <c r="BX2039" s="82" t="s">
        <v>36688</v>
      </c>
      <c r="BY2039" s="82" t="str">
        <f t="shared" si="131"/>
        <v>E1KG</v>
      </c>
    </row>
    <row r="2040" spans="20:77" ht="13.5" customHeight="1">
      <c r="T2040" s="82" t="s">
        <v>28714</v>
      </c>
      <c r="U2040" s="82">
        <v>5101</v>
      </c>
      <c r="V2040" s="82" t="s">
        <v>36689</v>
      </c>
      <c r="W2040" s="82" t="str">
        <f t="shared" si="128"/>
        <v>A1KH</v>
      </c>
      <c r="Y2040" s="82" t="s">
        <v>36629</v>
      </c>
      <c r="AB2040" s="82" t="s">
        <v>28722</v>
      </c>
      <c r="AC2040" s="82">
        <v>5101</v>
      </c>
      <c r="AD2040" s="82" t="s">
        <v>36689</v>
      </c>
      <c r="AE2040" s="82" t="str">
        <f t="shared" si="129"/>
        <v>B1KH</v>
      </c>
      <c r="AX2040" s="82" t="s">
        <v>28728</v>
      </c>
      <c r="AY2040" s="82">
        <v>5101</v>
      </c>
      <c r="AZ2040" s="82" t="s">
        <v>36689</v>
      </c>
      <c r="BA2040" s="82" t="str">
        <f>AX2040&amp;AZ2040</f>
        <v>C1KH</v>
      </c>
      <c r="BK2040" s="82" t="s">
        <v>28735</v>
      </c>
      <c r="BL2040" s="82">
        <v>5101</v>
      </c>
      <c r="BM2040" s="82" t="s">
        <v>36689</v>
      </c>
      <c r="BN2040" s="82" t="str">
        <f t="shared" si="130"/>
        <v>D1KH</v>
      </c>
      <c r="BV2040" s="82" t="s">
        <v>28742</v>
      </c>
      <c r="BW2040" s="82">
        <v>5101</v>
      </c>
      <c r="BX2040" s="82" t="s">
        <v>36689</v>
      </c>
      <c r="BY2040" s="82" t="str">
        <f t="shared" si="131"/>
        <v>E1KH</v>
      </c>
    </row>
    <row r="2041" spans="20:77" ht="13.5" customHeight="1">
      <c r="T2041" s="82" t="s">
        <v>28714</v>
      </c>
      <c r="U2041" s="82">
        <v>5102</v>
      </c>
      <c r="V2041" s="82" t="s">
        <v>36690</v>
      </c>
      <c r="W2041" s="82" t="str">
        <f t="shared" si="128"/>
        <v>A1KI</v>
      </c>
      <c r="Y2041" s="82" t="s">
        <v>36629</v>
      </c>
      <c r="AB2041" s="82" t="s">
        <v>28722</v>
      </c>
      <c r="AC2041" s="82">
        <v>5102</v>
      </c>
      <c r="AD2041" s="82" t="s">
        <v>36690</v>
      </c>
      <c r="AE2041" s="82" t="str">
        <f t="shared" si="129"/>
        <v>B1KI</v>
      </c>
      <c r="AX2041" s="82" t="s">
        <v>28728</v>
      </c>
      <c r="AY2041" s="82">
        <v>5102</v>
      </c>
      <c r="AZ2041" s="82" t="s">
        <v>36690</v>
      </c>
      <c r="BA2041" s="82" t="str">
        <f>AX2041&amp;AZ2041</f>
        <v>C1KI</v>
      </c>
      <c r="BK2041" s="82" t="s">
        <v>28735</v>
      </c>
      <c r="BL2041" s="82">
        <v>5102</v>
      </c>
      <c r="BM2041" s="82" t="s">
        <v>36690</v>
      </c>
      <c r="BN2041" s="82" t="str">
        <f t="shared" si="130"/>
        <v>D1KI</v>
      </c>
      <c r="BV2041" s="82" t="s">
        <v>28742</v>
      </c>
      <c r="BW2041" s="82">
        <v>5102</v>
      </c>
      <c r="BX2041" s="82" t="s">
        <v>36690</v>
      </c>
      <c r="BY2041" s="82" t="str">
        <f t="shared" si="131"/>
        <v>E1KI</v>
      </c>
    </row>
    <row r="2042" spans="20:77" ht="13.5" customHeight="1">
      <c r="T2042" s="82" t="s">
        <v>28714</v>
      </c>
      <c r="U2042" s="82">
        <v>5103</v>
      </c>
      <c r="V2042" s="82" t="s">
        <v>36691</v>
      </c>
      <c r="W2042" s="82" t="str">
        <f t="shared" si="128"/>
        <v>A1KJ</v>
      </c>
      <c r="Y2042" s="82" t="s">
        <v>36629</v>
      </c>
      <c r="AB2042" s="82" t="s">
        <v>28722</v>
      </c>
      <c r="AC2042" s="82">
        <v>5103</v>
      </c>
      <c r="AD2042" s="82" t="s">
        <v>36691</v>
      </c>
      <c r="AE2042" s="82" t="str">
        <f t="shared" si="129"/>
        <v>B1KJ</v>
      </c>
      <c r="AX2042" s="82" t="s">
        <v>28728</v>
      </c>
      <c r="AY2042" s="82">
        <v>5103</v>
      </c>
      <c r="AZ2042" s="82" t="s">
        <v>36691</v>
      </c>
      <c r="BA2042" s="82" t="str">
        <f>AX2042&amp;AZ2042</f>
        <v>C1KJ</v>
      </c>
      <c r="BK2042" s="82" t="s">
        <v>28735</v>
      </c>
      <c r="BL2042" s="82">
        <v>5103</v>
      </c>
      <c r="BM2042" s="82" t="s">
        <v>36691</v>
      </c>
      <c r="BN2042" s="82" t="str">
        <f t="shared" si="130"/>
        <v>D1KJ</v>
      </c>
      <c r="BV2042" s="82" t="s">
        <v>28742</v>
      </c>
      <c r="BW2042" s="82">
        <v>5103</v>
      </c>
      <c r="BX2042" s="82" t="s">
        <v>36691</v>
      </c>
      <c r="BY2042" s="82" t="str">
        <f t="shared" si="131"/>
        <v>E1KJ</v>
      </c>
    </row>
    <row r="2043" spans="20:77" ht="13.5" customHeight="1">
      <c r="T2043" s="82" t="s">
        <v>28714</v>
      </c>
      <c r="U2043" s="82">
        <v>5104</v>
      </c>
      <c r="V2043" s="82" t="s">
        <v>36692</v>
      </c>
      <c r="W2043" s="82" t="str">
        <f t="shared" si="128"/>
        <v>A1KK</v>
      </c>
      <c r="Y2043" s="82" t="s">
        <v>36629</v>
      </c>
      <c r="AB2043" s="82" t="s">
        <v>28722</v>
      </c>
      <c r="AC2043" s="82">
        <v>5104</v>
      </c>
      <c r="AD2043" s="82" t="s">
        <v>36692</v>
      </c>
      <c r="AE2043" s="82" t="str">
        <f t="shared" si="129"/>
        <v>B1KK</v>
      </c>
      <c r="AX2043" s="82" t="s">
        <v>28728</v>
      </c>
      <c r="AY2043" s="82">
        <v>5104</v>
      </c>
      <c r="AZ2043" s="82" t="s">
        <v>36692</v>
      </c>
      <c r="BA2043" s="82" t="str">
        <f>AX2043&amp;AZ2043</f>
        <v>C1KK</v>
      </c>
      <c r="BK2043" s="82" t="s">
        <v>28735</v>
      </c>
      <c r="BL2043" s="82">
        <v>5104</v>
      </c>
      <c r="BM2043" s="82" t="s">
        <v>36692</v>
      </c>
      <c r="BN2043" s="82" t="str">
        <f t="shared" si="130"/>
        <v>D1KK</v>
      </c>
      <c r="BV2043" s="82" t="s">
        <v>28742</v>
      </c>
      <c r="BW2043" s="82">
        <v>5104</v>
      </c>
      <c r="BX2043" s="82" t="s">
        <v>36692</v>
      </c>
      <c r="BY2043" s="82" t="str">
        <f t="shared" si="131"/>
        <v>E1KK</v>
      </c>
    </row>
    <row r="2044" spans="20:77" ht="13.5" customHeight="1">
      <c r="T2044" s="82" t="s">
        <v>28714</v>
      </c>
      <c r="U2044" s="82">
        <v>5105</v>
      </c>
      <c r="V2044" s="82" t="s">
        <v>36693</v>
      </c>
      <c r="W2044" s="82" t="str">
        <f t="shared" si="128"/>
        <v>A1KL</v>
      </c>
      <c r="Y2044" s="82" t="s">
        <v>36629</v>
      </c>
      <c r="AB2044" s="82" t="s">
        <v>28722</v>
      </c>
      <c r="AC2044" s="82">
        <v>5105</v>
      </c>
      <c r="AD2044" s="82" t="s">
        <v>36693</v>
      </c>
      <c r="AE2044" s="82" t="str">
        <f t="shared" si="129"/>
        <v>B1KL</v>
      </c>
      <c r="AX2044" s="82" t="s">
        <v>28728</v>
      </c>
      <c r="AY2044" s="82">
        <v>5105</v>
      </c>
      <c r="AZ2044" s="82" t="s">
        <v>36693</v>
      </c>
      <c r="BA2044" s="82" t="str">
        <f>AX2044&amp;AZ2044</f>
        <v>C1KL</v>
      </c>
      <c r="BK2044" s="82" t="s">
        <v>28735</v>
      </c>
      <c r="BL2044" s="82">
        <v>5105</v>
      </c>
      <c r="BM2044" s="82" t="s">
        <v>36693</v>
      </c>
      <c r="BN2044" s="82" t="str">
        <f t="shared" si="130"/>
        <v>D1KL</v>
      </c>
      <c r="BV2044" s="82" t="s">
        <v>28742</v>
      </c>
      <c r="BW2044" s="82">
        <v>5105</v>
      </c>
      <c r="BX2044" s="82" t="s">
        <v>36693</v>
      </c>
      <c r="BY2044" s="82" t="str">
        <f t="shared" si="131"/>
        <v>E1KL</v>
      </c>
    </row>
    <row r="2045" spans="20:77" ht="13.5" customHeight="1">
      <c r="T2045" s="82" t="s">
        <v>28714</v>
      </c>
      <c r="U2045" s="82">
        <v>5106</v>
      </c>
      <c r="V2045" s="82" t="s">
        <v>36694</v>
      </c>
      <c r="W2045" s="82" t="str">
        <f t="shared" si="128"/>
        <v>A1KM</v>
      </c>
      <c r="Y2045" s="82" t="s">
        <v>36629</v>
      </c>
      <c r="AB2045" s="82" t="s">
        <v>28722</v>
      </c>
      <c r="AC2045" s="82">
        <v>5106</v>
      </c>
      <c r="AD2045" s="82" t="s">
        <v>36694</v>
      </c>
      <c r="AE2045" s="82" t="str">
        <f t="shared" si="129"/>
        <v>B1KM</v>
      </c>
      <c r="AX2045" s="82" t="s">
        <v>28728</v>
      </c>
      <c r="AY2045" s="82">
        <v>5106</v>
      </c>
      <c r="AZ2045" s="82" t="s">
        <v>36694</v>
      </c>
      <c r="BA2045" s="82" t="str">
        <f>AX2045&amp;AZ2045</f>
        <v>C1KM</v>
      </c>
      <c r="BK2045" s="82" t="s">
        <v>28735</v>
      </c>
      <c r="BL2045" s="82">
        <v>5106</v>
      </c>
      <c r="BM2045" s="82" t="s">
        <v>36694</v>
      </c>
      <c r="BN2045" s="82" t="str">
        <f t="shared" si="130"/>
        <v>D1KM</v>
      </c>
      <c r="BV2045" s="82" t="s">
        <v>28742</v>
      </c>
      <c r="BW2045" s="82">
        <v>5106</v>
      </c>
      <c r="BX2045" s="82" t="s">
        <v>36694</v>
      </c>
      <c r="BY2045" s="82" t="str">
        <f t="shared" si="131"/>
        <v>E1KM</v>
      </c>
    </row>
    <row r="2046" spans="20:77" ht="13.5" customHeight="1">
      <c r="T2046" s="82" t="s">
        <v>28714</v>
      </c>
      <c r="U2046" s="82">
        <v>5107</v>
      </c>
      <c r="V2046" s="82" t="s">
        <v>36695</v>
      </c>
      <c r="W2046" s="82" t="str">
        <f t="shared" si="128"/>
        <v>A1KN</v>
      </c>
      <c r="Y2046" s="82" t="s">
        <v>36629</v>
      </c>
      <c r="AB2046" s="82" t="s">
        <v>28722</v>
      </c>
      <c r="AC2046" s="82">
        <v>5107</v>
      </c>
      <c r="AD2046" s="82" t="s">
        <v>36695</v>
      </c>
      <c r="AE2046" s="82" t="str">
        <f t="shared" si="129"/>
        <v>B1KN</v>
      </c>
      <c r="AX2046" s="82" t="s">
        <v>28728</v>
      </c>
      <c r="AY2046" s="82">
        <v>5107</v>
      </c>
      <c r="AZ2046" s="82" t="s">
        <v>36695</v>
      </c>
      <c r="BA2046" s="82" t="str">
        <f>AX2046&amp;AZ2046</f>
        <v>C1KN</v>
      </c>
      <c r="BK2046" s="82" t="s">
        <v>28735</v>
      </c>
      <c r="BL2046" s="82">
        <v>5107</v>
      </c>
      <c r="BM2046" s="82" t="s">
        <v>36695</v>
      </c>
      <c r="BN2046" s="82" t="str">
        <f t="shared" si="130"/>
        <v>D1KN</v>
      </c>
      <c r="BV2046" s="82" t="s">
        <v>28742</v>
      </c>
      <c r="BW2046" s="82">
        <v>5107</v>
      </c>
      <c r="BX2046" s="82" t="s">
        <v>36695</v>
      </c>
      <c r="BY2046" s="82" t="str">
        <f t="shared" si="131"/>
        <v>E1KN</v>
      </c>
    </row>
    <row r="2047" spans="20:77" ht="13.5" customHeight="1">
      <c r="T2047" s="82" t="s">
        <v>28714</v>
      </c>
      <c r="U2047" s="82">
        <v>5108</v>
      </c>
      <c r="V2047" s="82" t="s">
        <v>36696</v>
      </c>
      <c r="W2047" s="82" t="str">
        <f t="shared" si="128"/>
        <v>A1KO</v>
      </c>
      <c r="Y2047" s="82" t="s">
        <v>36629</v>
      </c>
      <c r="AB2047" s="82" t="s">
        <v>28722</v>
      </c>
      <c r="AC2047" s="82">
        <v>5108</v>
      </c>
      <c r="AD2047" s="82" t="s">
        <v>36696</v>
      </c>
      <c r="AE2047" s="82" t="str">
        <f t="shared" si="129"/>
        <v>B1KO</v>
      </c>
      <c r="AX2047" s="82" t="s">
        <v>28728</v>
      </c>
      <c r="AY2047" s="82">
        <v>5108</v>
      </c>
      <c r="AZ2047" s="82" t="s">
        <v>36696</v>
      </c>
      <c r="BA2047" s="82" t="str">
        <f>AX2047&amp;AZ2047</f>
        <v>C1KO</v>
      </c>
      <c r="BK2047" s="82" t="s">
        <v>28735</v>
      </c>
      <c r="BL2047" s="82">
        <v>5108</v>
      </c>
      <c r="BM2047" s="82" t="s">
        <v>36696</v>
      </c>
      <c r="BN2047" s="82" t="str">
        <f t="shared" si="130"/>
        <v>D1KO</v>
      </c>
      <c r="BV2047" s="82" t="s">
        <v>28742</v>
      </c>
      <c r="BW2047" s="82">
        <v>5108</v>
      </c>
      <c r="BX2047" s="82" t="s">
        <v>36696</v>
      </c>
      <c r="BY2047" s="82" t="str">
        <f t="shared" si="131"/>
        <v>E1KO</v>
      </c>
    </row>
    <row r="2048" spans="20:77" ht="13.5" customHeight="1">
      <c r="T2048" s="82" t="s">
        <v>28714</v>
      </c>
      <c r="U2048" s="82">
        <v>5109</v>
      </c>
      <c r="V2048" s="82" t="s">
        <v>36697</v>
      </c>
      <c r="W2048" s="82" t="str">
        <f t="shared" si="128"/>
        <v>A1KP</v>
      </c>
      <c r="Y2048" s="82" t="s">
        <v>36629</v>
      </c>
      <c r="AB2048" s="82" t="s">
        <v>28722</v>
      </c>
      <c r="AC2048" s="82">
        <v>5109</v>
      </c>
      <c r="AD2048" s="82" t="s">
        <v>36697</v>
      </c>
      <c r="AE2048" s="82" t="str">
        <f t="shared" si="129"/>
        <v>B1KP</v>
      </c>
      <c r="AX2048" s="82" t="s">
        <v>28728</v>
      </c>
      <c r="AY2048" s="82">
        <v>5109</v>
      </c>
      <c r="AZ2048" s="82" t="s">
        <v>36697</v>
      </c>
      <c r="BA2048" s="82" t="str">
        <f>AX2048&amp;AZ2048</f>
        <v>C1KP</v>
      </c>
      <c r="BK2048" s="82" t="s">
        <v>28735</v>
      </c>
      <c r="BL2048" s="82">
        <v>5109</v>
      </c>
      <c r="BM2048" s="82" t="s">
        <v>36697</v>
      </c>
      <c r="BN2048" s="82" t="str">
        <f t="shared" si="130"/>
        <v>D1KP</v>
      </c>
      <c r="BV2048" s="82" t="s">
        <v>28742</v>
      </c>
      <c r="BW2048" s="82">
        <v>5109</v>
      </c>
      <c r="BX2048" s="82" t="s">
        <v>36697</v>
      </c>
      <c r="BY2048" s="82" t="str">
        <f t="shared" si="131"/>
        <v>E1KP</v>
      </c>
    </row>
    <row r="2049" spans="20:77" ht="13.5" customHeight="1">
      <c r="T2049" s="82" t="s">
        <v>28714</v>
      </c>
      <c r="U2049" s="82">
        <v>5110</v>
      </c>
      <c r="V2049" s="82" t="s">
        <v>36698</v>
      </c>
      <c r="W2049" s="82" t="str">
        <f t="shared" si="128"/>
        <v>A1KQ</v>
      </c>
      <c r="Y2049" s="82" t="s">
        <v>36629</v>
      </c>
      <c r="AB2049" s="82" t="s">
        <v>28722</v>
      </c>
      <c r="AC2049" s="82">
        <v>5110</v>
      </c>
      <c r="AD2049" s="82" t="s">
        <v>36698</v>
      </c>
      <c r="AE2049" s="82" t="str">
        <f t="shared" si="129"/>
        <v>B1KQ</v>
      </c>
      <c r="AX2049" s="82" t="s">
        <v>28728</v>
      </c>
      <c r="AY2049" s="82">
        <v>5110</v>
      </c>
      <c r="AZ2049" s="82" t="s">
        <v>36698</v>
      </c>
      <c r="BA2049" s="82" t="str">
        <f>AX2049&amp;AZ2049</f>
        <v>C1KQ</v>
      </c>
      <c r="BK2049" s="82" t="s">
        <v>28735</v>
      </c>
      <c r="BL2049" s="82">
        <v>5110</v>
      </c>
      <c r="BM2049" s="82" t="s">
        <v>36698</v>
      </c>
      <c r="BN2049" s="82" t="str">
        <f t="shared" si="130"/>
        <v>D1KQ</v>
      </c>
      <c r="BV2049" s="82" t="s">
        <v>28742</v>
      </c>
      <c r="BW2049" s="82">
        <v>5110</v>
      </c>
      <c r="BX2049" s="82" t="s">
        <v>36698</v>
      </c>
      <c r="BY2049" s="82" t="str">
        <f t="shared" si="131"/>
        <v>E1KQ</v>
      </c>
    </row>
    <row r="2050" spans="20:77" ht="13.5" customHeight="1">
      <c r="T2050" s="82" t="s">
        <v>28714</v>
      </c>
      <c r="U2050" s="82">
        <v>5111</v>
      </c>
      <c r="V2050" s="82" t="s">
        <v>36699</v>
      </c>
      <c r="W2050" s="82" t="str">
        <f t="shared" si="128"/>
        <v>A1KR</v>
      </c>
      <c r="Y2050" s="82" t="s">
        <v>36629</v>
      </c>
      <c r="AB2050" s="82" t="s">
        <v>28722</v>
      </c>
      <c r="AC2050" s="82">
        <v>5111</v>
      </c>
      <c r="AD2050" s="82" t="s">
        <v>36699</v>
      </c>
      <c r="AE2050" s="82" t="str">
        <f t="shared" si="129"/>
        <v>B1KR</v>
      </c>
      <c r="AX2050" s="82" t="s">
        <v>28728</v>
      </c>
      <c r="AY2050" s="82">
        <v>5111</v>
      </c>
      <c r="AZ2050" s="82" t="s">
        <v>36699</v>
      </c>
      <c r="BA2050" s="82" t="str">
        <f>AX2050&amp;AZ2050</f>
        <v>C1KR</v>
      </c>
      <c r="BK2050" s="82" t="s">
        <v>28735</v>
      </c>
      <c r="BL2050" s="82">
        <v>5111</v>
      </c>
      <c r="BM2050" s="82" t="s">
        <v>36699</v>
      </c>
      <c r="BN2050" s="82" t="str">
        <f t="shared" si="130"/>
        <v>D1KR</v>
      </c>
      <c r="BV2050" s="82" t="s">
        <v>28742</v>
      </c>
      <c r="BW2050" s="82">
        <v>5111</v>
      </c>
      <c r="BX2050" s="82" t="s">
        <v>36699</v>
      </c>
      <c r="BY2050" s="82" t="str">
        <f t="shared" si="131"/>
        <v>E1KR</v>
      </c>
    </row>
    <row r="2051" spans="20:77" ht="13.5" customHeight="1">
      <c r="T2051" s="82" t="s">
        <v>28714</v>
      </c>
      <c r="U2051" s="82">
        <v>5112</v>
      </c>
      <c r="V2051" s="82" t="s">
        <v>36700</v>
      </c>
      <c r="W2051" s="82" t="str">
        <f t="shared" si="128"/>
        <v>A1KS</v>
      </c>
      <c r="Y2051" s="82" t="s">
        <v>36629</v>
      </c>
      <c r="AB2051" s="82" t="s">
        <v>28722</v>
      </c>
      <c r="AC2051" s="82">
        <v>5112</v>
      </c>
      <c r="AD2051" s="82" t="s">
        <v>36700</v>
      </c>
      <c r="AE2051" s="82" t="str">
        <f t="shared" si="129"/>
        <v>B1KS</v>
      </c>
      <c r="AX2051" s="82" t="s">
        <v>28728</v>
      </c>
      <c r="AY2051" s="82">
        <v>5112</v>
      </c>
      <c r="AZ2051" s="82" t="s">
        <v>36700</v>
      </c>
      <c r="BA2051" s="82" t="str">
        <f>AX2051&amp;AZ2051</f>
        <v>C1KS</v>
      </c>
      <c r="BK2051" s="82" t="s">
        <v>28735</v>
      </c>
      <c r="BL2051" s="82">
        <v>5112</v>
      </c>
      <c r="BM2051" s="82" t="s">
        <v>36700</v>
      </c>
      <c r="BN2051" s="82" t="str">
        <f t="shared" si="130"/>
        <v>D1KS</v>
      </c>
      <c r="BV2051" s="82" t="s">
        <v>28742</v>
      </c>
      <c r="BW2051" s="82">
        <v>5112</v>
      </c>
      <c r="BX2051" s="82" t="s">
        <v>36700</v>
      </c>
      <c r="BY2051" s="82" t="str">
        <f t="shared" si="131"/>
        <v>E1KS</v>
      </c>
    </row>
    <row r="2052" spans="20:77" ht="13.5" customHeight="1">
      <c r="T2052" s="82" t="s">
        <v>28714</v>
      </c>
      <c r="U2052" s="82">
        <v>5113</v>
      </c>
      <c r="V2052" s="82" t="s">
        <v>36701</v>
      </c>
      <c r="W2052" s="82" t="str">
        <f t="shared" si="128"/>
        <v>A1KT</v>
      </c>
      <c r="Y2052" s="82" t="s">
        <v>36629</v>
      </c>
      <c r="AB2052" s="82" t="s">
        <v>28722</v>
      </c>
      <c r="AC2052" s="82">
        <v>5113</v>
      </c>
      <c r="AD2052" s="82" t="s">
        <v>36701</v>
      </c>
      <c r="AE2052" s="82" t="str">
        <f t="shared" si="129"/>
        <v>B1KT</v>
      </c>
      <c r="AX2052" s="82" t="s">
        <v>28728</v>
      </c>
      <c r="AY2052" s="82">
        <v>5113</v>
      </c>
      <c r="AZ2052" s="82" t="s">
        <v>36701</v>
      </c>
      <c r="BA2052" s="82" t="str">
        <f>AX2052&amp;AZ2052</f>
        <v>C1KT</v>
      </c>
      <c r="BK2052" s="82" t="s">
        <v>28735</v>
      </c>
      <c r="BL2052" s="82">
        <v>5113</v>
      </c>
      <c r="BM2052" s="82" t="s">
        <v>36701</v>
      </c>
      <c r="BN2052" s="82" t="str">
        <f t="shared" si="130"/>
        <v>D1KT</v>
      </c>
      <c r="BV2052" s="82" t="s">
        <v>28742</v>
      </c>
      <c r="BW2052" s="82">
        <v>5113</v>
      </c>
      <c r="BX2052" s="82" t="s">
        <v>36701</v>
      </c>
      <c r="BY2052" s="82" t="str">
        <f t="shared" si="131"/>
        <v>E1KT</v>
      </c>
    </row>
    <row r="2053" spans="20:77" ht="13.5" customHeight="1">
      <c r="T2053" s="82" t="s">
        <v>28714</v>
      </c>
      <c r="U2053" s="82">
        <v>5114</v>
      </c>
      <c r="V2053" s="82" t="s">
        <v>36702</v>
      </c>
      <c r="W2053" s="82" t="str">
        <f t="shared" si="128"/>
        <v>A1KU</v>
      </c>
      <c r="Y2053" s="82" t="s">
        <v>36629</v>
      </c>
      <c r="AB2053" s="82" t="s">
        <v>28722</v>
      </c>
      <c r="AC2053" s="82">
        <v>5114</v>
      </c>
      <c r="AD2053" s="82" t="s">
        <v>36702</v>
      </c>
      <c r="AE2053" s="82" t="str">
        <f t="shared" si="129"/>
        <v>B1KU</v>
      </c>
      <c r="AX2053" s="82" t="s">
        <v>28728</v>
      </c>
      <c r="AY2053" s="82">
        <v>5114</v>
      </c>
      <c r="AZ2053" s="82" t="s">
        <v>36702</v>
      </c>
      <c r="BA2053" s="82" t="str">
        <f>AX2053&amp;AZ2053</f>
        <v>C1KU</v>
      </c>
      <c r="BK2053" s="82" t="s">
        <v>28735</v>
      </c>
      <c r="BL2053" s="82">
        <v>5114</v>
      </c>
      <c r="BM2053" s="82" t="s">
        <v>36702</v>
      </c>
      <c r="BN2053" s="82" t="str">
        <f t="shared" si="130"/>
        <v>D1KU</v>
      </c>
      <c r="BV2053" s="82" t="s">
        <v>28742</v>
      </c>
      <c r="BW2053" s="82">
        <v>5114</v>
      </c>
      <c r="BX2053" s="82" t="s">
        <v>36702</v>
      </c>
      <c r="BY2053" s="82" t="str">
        <f t="shared" si="131"/>
        <v>E1KU</v>
      </c>
    </row>
    <row r="2054" spans="20:77" ht="13.5" customHeight="1">
      <c r="T2054" s="82" t="s">
        <v>28714</v>
      </c>
      <c r="U2054" s="82">
        <v>5115</v>
      </c>
      <c r="V2054" s="82" t="s">
        <v>36703</v>
      </c>
      <c r="W2054" s="82" t="str">
        <f t="shared" si="128"/>
        <v>A1KV</v>
      </c>
      <c r="Y2054" s="82" t="s">
        <v>36629</v>
      </c>
      <c r="AB2054" s="82" t="s">
        <v>28722</v>
      </c>
      <c r="AC2054" s="82">
        <v>5115</v>
      </c>
      <c r="AD2054" s="82" t="s">
        <v>36703</v>
      </c>
      <c r="AE2054" s="82" t="str">
        <f t="shared" si="129"/>
        <v>B1KV</v>
      </c>
      <c r="AX2054" s="82" t="s">
        <v>28728</v>
      </c>
      <c r="AY2054" s="82">
        <v>5115</v>
      </c>
      <c r="AZ2054" s="82" t="s">
        <v>36703</v>
      </c>
      <c r="BA2054" s="82" t="str">
        <f>AX2054&amp;AZ2054</f>
        <v>C1KV</v>
      </c>
      <c r="BK2054" s="82" t="s">
        <v>28735</v>
      </c>
      <c r="BL2054" s="82">
        <v>5115</v>
      </c>
      <c r="BM2054" s="82" t="s">
        <v>36703</v>
      </c>
      <c r="BN2054" s="82" t="str">
        <f t="shared" si="130"/>
        <v>D1KV</v>
      </c>
      <c r="BV2054" s="82" t="s">
        <v>28742</v>
      </c>
      <c r="BW2054" s="82">
        <v>5115</v>
      </c>
      <c r="BX2054" s="82" t="s">
        <v>36703</v>
      </c>
      <c r="BY2054" s="82" t="str">
        <f t="shared" si="131"/>
        <v>E1KV</v>
      </c>
    </row>
    <row r="2055" spans="20:77" ht="13.5" customHeight="1">
      <c r="T2055" s="82" t="s">
        <v>28714</v>
      </c>
      <c r="U2055" s="82">
        <v>5116</v>
      </c>
      <c r="V2055" s="82" t="s">
        <v>36704</v>
      </c>
      <c r="W2055" s="82" t="str">
        <f t="shared" si="128"/>
        <v>A1KW</v>
      </c>
      <c r="Y2055" s="82" t="s">
        <v>36629</v>
      </c>
      <c r="AB2055" s="82" t="s">
        <v>28722</v>
      </c>
      <c r="AC2055" s="82">
        <v>5116</v>
      </c>
      <c r="AD2055" s="82" t="s">
        <v>36704</v>
      </c>
      <c r="AE2055" s="82" t="str">
        <f t="shared" si="129"/>
        <v>B1KW</v>
      </c>
      <c r="AX2055" s="82" t="s">
        <v>28728</v>
      </c>
      <c r="AY2055" s="82">
        <v>5116</v>
      </c>
      <c r="AZ2055" s="82" t="s">
        <v>36704</v>
      </c>
      <c r="BA2055" s="82" t="str">
        <f>AX2055&amp;AZ2055</f>
        <v>C1KW</v>
      </c>
      <c r="BK2055" s="82" t="s">
        <v>28735</v>
      </c>
      <c r="BL2055" s="82">
        <v>5116</v>
      </c>
      <c r="BM2055" s="82" t="s">
        <v>36704</v>
      </c>
      <c r="BN2055" s="82" t="str">
        <f t="shared" si="130"/>
        <v>D1KW</v>
      </c>
      <c r="BV2055" s="82" t="s">
        <v>28742</v>
      </c>
      <c r="BW2055" s="82">
        <v>5116</v>
      </c>
      <c r="BX2055" s="82" t="s">
        <v>36704</v>
      </c>
      <c r="BY2055" s="82" t="str">
        <f t="shared" si="131"/>
        <v>E1KW</v>
      </c>
    </row>
    <row r="2056" spans="20:77" ht="13.5" customHeight="1">
      <c r="T2056" s="82" t="s">
        <v>28714</v>
      </c>
      <c r="U2056" s="82">
        <v>5117</v>
      </c>
      <c r="V2056" s="82" t="s">
        <v>36705</v>
      </c>
      <c r="W2056" s="82" t="str">
        <f t="shared" si="128"/>
        <v>A1KX</v>
      </c>
      <c r="Y2056" s="82" t="s">
        <v>36629</v>
      </c>
      <c r="AB2056" s="82" t="s">
        <v>28722</v>
      </c>
      <c r="AC2056" s="82">
        <v>5117</v>
      </c>
      <c r="AD2056" s="82" t="s">
        <v>36705</v>
      </c>
      <c r="AE2056" s="82" t="str">
        <f t="shared" si="129"/>
        <v>B1KX</v>
      </c>
      <c r="AX2056" s="82" t="s">
        <v>28728</v>
      </c>
      <c r="AY2056" s="82">
        <v>5117</v>
      </c>
      <c r="AZ2056" s="82" t="s">
        <v>36705</v>
      </c>
      <c r="BA2056" s="82" t="str">
        <f>AX2056&amp;AZ2056</f>
        <v>C1KX</v>
      </c>
      <c r="BK2056" s="82" t="s">
        <v>28735</v>
      </c>
      <c r="BL2056" s="82">
        <v>5117</v>
      </c>
      <c r="BM2056" s="82" t="s">
        <v>36705</v>
      </c>
      <c r="BN2056" s="82" t="str">
        <f t="shared" si="130"/>
        <v>D1KX</v>
      </c>
      <c r="BV2056" s="82" t="s">
        <v>28742</v>
      </c>
      <c r="BW2056" s="82">
        <v>5117</v>
      </c>
      <c r="BX2056" s="82" t="s">
        <v>36705</v>
      </c>
      <c r="BY2056" s="82" t="str">
        <f t="shared" si="131"/>
        <v>E1KX</v>
      </c>
    </row>
    <row r="2057" spans="20:77" ht="13.5" customHeight="1">
      <c r="T2057" s="82" t="s">
        <v>28714</v>
      </c>
      <c r="U2057" s="82">
        <v>5118</v>
      </c>
      <c r="V2057" s="82" t="s">
        <v>36706</v>
      </c>
      <c r="W2057" s="82" t="str">
        <f t="shared" ref="W2057:W2094" si="132">T2057&amp;V2057</f>
        <v>A1KY</v>
      </c>
      <c r="Y2057" s="82" t="s">
        <v>36629</v>
      </c>
      <c r="AB2057" s="82" t="s">
        <v>28722</v>
      </c>
      <c r="AC2057" s="82">
        <v>5118</v>
      </c>
      <c r="AD2057" s="82" t="s">
        <v>36706</v>
      </c>
      <c r="AE2057" s="82" t="str">
        <f t="shared" ref="AE2057:AE2094" si="133">AB2057&amp;AD2057</f>
        <v>B1KY</v>
      </c>
      <c r="AX2057" s="82" t="s">
        <v>28728</v>
      </c>
      <c r="AY2057" s="82">
        <v>5118</v>
      </c>
      <c r="AZ2057" s="82" t="s">
        <v>36706</v>
      </c>
      <c r="BA2057" s="82" t="str">
        <f>AX2057&amp;AZ2057</f>
        <v>C1KY</v>
      </c>
      <c r="BK2057" s="82" t="s">
        <v>28735</v>
      </c>
      <c r="BL2057" s="82">
        <v>5118</v>
      </c>
      <c r="BM2057" s="82" t="s">
        <v>36706</v>
      </c>
      <c r="BN2057" s="82" t="str">
        <f t="shared" ref="BN2057:BN2094" si="134">BK2057&amp;BM2057</f>
        <v>D1KY</v>
      </c>
      <c r="BV2057" s="82" t="s">
        <v>28742</v>
      </c>
      <c r="BW2057" s="82">
        <v>5118</v>
      </c>
      <c r="BX2057" s="82" t="s">
        <v>36706</v>
      </c>
      <c r="BY2057" s="82" t="str">
        <f t="shared" ref="BY2057:BY2094" si="135">BV2057&amp;BX2057</f>
        <v>E1KY</v>
      </c>
    </row>
    <row r="2058" spans="20:77" ht="13.5" customHeight="1">
      <c r="T2058" s="82" t="s">
        <v>28714</v>
      </c>
      <c r="U2058" s="82">
        <v>5119</v>
      </c>
      <c r="V2058" s="82" t="s">
        <v>36707</v>
      </c>
      <c r="W2058" s="82" t="str">
        <f t="shared" si="132"/>
        <v>A1KZ</v>
      </c>
      <c r="Y2058" s="82" t="s">
        <v>36629</v>
      </c>
      <c r="AB2058" s="82" t="s">
        <v>28722</v>
      </c>
      <c r="AC2058" s="82">
        <v>5119</v>
      </c>
      <c r="AD2058" s="82" t="s">
        <v>36707</v>
      </c>
      <c r="AE2058" s="82" t="str">
        <f t="shared" si="133"/>
        <v>B1KZ</v>
      </c>
      <c r="AX2058" s="82" t="s">
        <v>28728</v>
      </c>
      <c r="AY2058" s="82">
        <v>5119</v>
      </c>
      <c r="AZ2058" s="82" t="s">
        <v>36707</v>
      </c>
      <c r="BA2058" s="82" t="str">
        <f>AX2058&amp;AZ2058</f>
        <v>C1KZ</v>
      </c>
      <c r="BK2058" s="82" t="s">
        <v>28735</v>
      </c>
      <c r="BL2058" s="82">
        <v>5119</v>
      </c>
      <c r="BM2058" s="82" t="s">
        <v>36707</v>
      </c>
      <c r="BN2058" s="82" t="str">
        <f t="shared" si="134"/>
        <v>D1KZ</v>
      </c>
      <c r="BV2058" s="82" t="s">
        <v>28742</v>
      </c>
      <c r="BW2058" s="82">
        <v>5119</v>
      </c>
      <c r="BX2058" s="82" t="s">
        <v>36707</v>
      </c>
      <c r="BY2058" s="82" t="str">
        <f t="shared" si="135"/>
        <v>E1KZ</v>
      </c>
    </row>
    <row r="2059" spans="20:77" ht="13.5" customHeight="1">
      <c r="T2059" s="82" t="s">
        <v>28714</v>
      </c>
      <c r="U2059" s="82">
        <v>5146</v>
      </c>
      <c r="V2059" s="82" t="s">
        <v>36708</v>
      </c>
      <c r="W2059" s="82" t="str">
        <f t="shared" si="132"/>
        <v>A1L0</v>
      </c>
      <c r="Y2059" s="82" t="s">
        <v>36629</v>
      </c>
      <c r="AB2059" s="82" t="s">
        <v>28722</v>
      </c>
      <c r="AC2059" s="82">
        <v>5146</v>
      </c>
      <c r="AD2059" s="82" t="s">
        <v>36708</v>
      </c>
      <c r="AE2059" s="82" t="str">
        <f t="shared" si="133"/>
        <v>B1L0</v>
      </c>
      <c r="AX2059" s="82" t="s">
        <v>28728</v>
      </c>
      <c r="AY2059" s="82">
        <v>5146</v>
      </c>
      <c r="AZ2059" s="82" t="s">
        <v>36708</v>
      </c>
      <c r="BA2059" s="82" t="str">
        <f>AX2059&amp;AZ2059</f>
        <v>C1L0</v>
      </c>
      <c r="BK2059" s="82" t="s">
        <v>28735</v>
      </c>
      <c r="BL2059" s="82">
        <v>5146</v>
      </c>
      <c r="BM2059" s="82" t="s">
        <v>36708</v>
      </c>
      <c r="BN2059" s="82" t="str">
        <f t="shared" si="134"/>
        <v>D1L0</v>
      </c>
      <c r="BV2059" s="82" t="s">
        <v>28742</v>
      </c>
      <c r="BW2059" s="82">
        <v>5146</v>
      </c>
      <c r="BX2059" s="82" t="s">
        <v>36708</v>
      </c>
      <c r="BY2059" s="82" t="str">
        <f t="shared" si="135"/>
        <v>E1L0</v>
      </c>
    </row>
    <row r="2060" spans="20:77" ht="13.5" customHeight="1">
      <c r="T2060" s="82" t="s">
        <v>28714</v>
      </c>
      <c r="U2060" s="82">
        <v>5147</v>
      </c>
      <c r="V2060" s="82" t="s">
        <v>36709</v>
      </c>
      <c r="W2060" s="82" t="str">
        <f t="shared" si="132"/>
        <v>A1L1</v>
      </c>
      <c r="Y2060" s="82" t="s">
        <v>36629</v>
      </c>
      <c r="AB2060" s="82" t="s">
        <v>28722</v>
      </c>
      <c r="AC2060" s="82">
        <v>5147</v>
      </c>
      <c r="AD2060" s="82" t="s">
        <v>36709</v>
      </c>
      <c r="AE2060" s="82" t="str">
        <f t="shared" si="133"/>
        <v>B1L1</v>
      </c>
      <c r="AX2060" s="82" t="s">
        <v>28728</v>
      </c>
      <c r="AY2060" s="82">
        <v>5147</v>
      </c>
      <c r="AZ2060" s="82" t="s">
        <v>36709</v>
      </c>
      <c r="BA2060" s="82" t="str">
        <f>AX2060&amp;AZ2060</f>
        <v>C1L1</v>
      </c>
      <c r="BK2060" s="82" t="s">
        <v>28735</v>
      </c>
      <c r="BL2060" s="82">
        <v>5147</v>
      </c>
      <c r="BM2060" s="82" t="s">
        <v>36709</v>
      </c>
      <c r="BN2060" s="82" t="str">
        <f t="shared" si="134"/>
        <v>D1L1</v>
      </c>
      <c r="BV2060" s="82" t="s">
        <v>28742</v>
      </c>
      <c r="BW2060" s="82">
        <v>5147</v>
      </c>
      <c r="BX2060" s="82" t="s">
        <v>36709</v>
      </c>
      <c r="BY2060" s="82" t="str">
        <f t="shared" si="135"/>
        <v>E1L1</v>
      </c>
    </row>
    <row r="2061" spans="20:77" ht="13.5" customHeight="1">
      <c r="T2061" s="82" t="s">
        <v>28714</v>
      </c>
      <c r="U2061" s="82">
        <v>5148</v>
      </c>
      <c r="V2061" s="82" t="s">
        <v>36710</v>
      </c>
      <c r="W2061" s="82" t="str">
        <f t="shared" si="132"/>
        <v>A1L2</v>
      </c>
      <c r="Y2061" s="82" t="s">
        <v>36629</v>
      </c>
      <c r="AB2061" s="82" t="s">
        <v>28722</v>
      </c>
      <c r="AC2061" s="82">
        <v>5148</v>
      </c>
      <c r="AD2061" s="82" t="s">
        <v>36710</v>
      </c>
      <c r="AE2061" s="82" t="str">
        <f t="shared" si="133"/>
        <v>B1L2</v>
      </c>
      <c r="AX2061" s="82" t="s">
        <v>28728</v>
      </c>
      <c r="AY2061" s="82">
        <v>5148</v>
      </c>
      <c r="AZ2061" s="82" t="s">
        <v>36710</v>
      </c>
      <c r="BA2061" s="82" t="str">
        <f>AX2061&amp;AZ2061</f>
        <v>C1L2</v>
      </c>
      <c r="BK2061" s="82" t="s">
        <v>28735</v>
      </c>
      <c r="BL2061" s="82">
        <v>5148</v>
      </c>
      <c r="BM2061" s="82" t="s">
        <v>36710</v>
      </c>
      <c r="BN2061" s="82" t="str">
        <f t="shared" si="134"/>
        <v>D1L2</v>
      </c>
      <c r="BV2061" s="82" t="s">
        <v>28742</v>
      </c>
      <c r="BW2061" s="82">
        <v>5148</v>
      </c>
      <c r="BX2061" s="82" t="s">
        <v>36710</v>
      </c>
      <c r="BY2061" s="82" t="str">
        <f t="shared" si="135"/>
        <v>E1L2</v>
      </c>
    </row>
    <row r="2062" spans="20:77" ht="13.5" customHeight="1">
      <c r="T2062" s="82" t="s">
        <v>28714</v>
      </c>
      <c r="U2062" s="82">
        <v>5149</v>
      </c>
      <c r="V2062" s="82" t="s">
        <v>36711</v>
      </c>
      <c r="W2062" s="82" t="str">
        <f t="shared" si="132"/>
        <v>A1L3</v>
      </c>
      <c r="Y2062" s="82" t="s">
        <v>36629</v>
      </c>
      <c r="AB2062" s="82" t="s">
        <v>28722</v>
      </c>
      <c r="AC2062" s="82">
        <v>5149</v>
      </c>
      <c r="AD2062" s="82" t="s">
        <v>36711</v>
      </c>
      <c r="AE2062" s="82" t="str">
        <f t="shared" si="133"/>
        <v>B1L3</v>
      </c>
      <c r="AX2062" s="82" t="s">
        <v>28728</v>
      </c>
      <c r="AY2062" s="82">
        <v>5149</v>
      </c>
      <c r="AZ2062" s="82" t="s">
        <v>36711</v>
      </c>
      <c r="BA2062" s="82" t="str">
        <f>AX2062&amp;AZ2062</f>
        <v>C1L3</v>
      </c>
      <c r="BK2062" s="82" t="s">
        <v>28735</v>
      </c>
      <c r="BL2062" s="82">
        <v>5149</v>
      </c>
      <c r="BM2062" s="82" t="s">
        <v>36711</v>
      </c>
      <c r="BN2062" s="82" t="str">
        <f t="shared" si="134"/>
        <v>D1L3</v>
      </c>
      <c r="BV2062" s="82" t="s">
        <v>28742</v>
      </c>
      <c r="BW2062" s="82">
        <v>5149</v>
      </c>
      <c r="BX2062" s="82" t="s">
        <v>36711</v>
      </c>
      <c r="BY2062" s="82" t="str">
        <f t="shared" si="135"/>
        <v>E1L3</v>
      </c>
    </row>
    <row r="2063" spans="20:77" ht="13.5" customHeight="1">
      <c r="T2063" s="82" t="s">
        <v>28714</v>
      </c>
      <c r="U2063" s="82">
        <v>5150</v>
      </c>
      <c r="V2063" s="82" t="s">
        <v>36712</v>
      </c>
      <c r="W2063" s="82" t="str">
        <f t="shared" si="132"/>
        <v>A1L4</v>
      </c>
      <c r="Y2063" s="82" t="s">
        <v>36629</v>
      </c>
      <c r="AB2063" s="82" t="s">
        <v>28722</v>
      </c>
      <c r="AC2063" s="82">
        <v>5150</v>
      </c>
      <c r="AD2063" s="82" t="s">
        <v>36712</v>
      </c>
      <c r="AE2063" s="82" t="str">
        <f t="shared" si="133"/>
        <v>B1L4</v>
      </c>
      <c r="AX2063" s="82" t="s">
        <v>28728</v>
      </c>
      <c r="AY2063" s="82">
        <v>5150</v>
      </c>
      <c r="AZ2063" s="82" t="s">
        <v>36712</v>
      </c>
      <c r="BA2063" s="82" t="str">
        <f>AX2063&amp;AZ2063</f>
        <v>C1L4</v>
      </c>
      <c r="BK2063" s="82" t="s">
        <v>28735</v>
      </c>
      <c r="BL2063" s="82">
        <v>5150</v>
      </c>
      <c r="BM2063" s="82" t="s">
        <v>36712</v>
      </c>
      <c r="BN2063" s="82" t="str">
        <f t="shared" si="134"/>
        <v>D1L4</v>
      </c>
      <c r="BV2063" s="82" t="s">
        <v>28742</v>
      </c>
      <c r="BW2063" s="82">
        <v>5150</v>
      </c>
      <c r="BX2063" s="82" t="s">
        <v>36712</v>
      </c>
      <c r="BY2063" s="82" t="str">
        <f t="shared" si="135"/>
        <v>E1L4</v>
      </c>
    </row>
    <row r="2064" spans="20:77" ht="13.5" customHeight="1">
      <c r="T2064" s="82" t="s">
        <v>28714</v>
      </c>
      <c r="U2064" s="82">
        <v>5151</v>
      </c>
      <c r="V2064" s="82" t="s">
        <v>36713</v>
      </c>
      <c r="W2064" s="82" t="str">
        <f t="shared" si="132"/>
        <v>A1L5</v>
      </c>
      <c r="Y2064" s="82" t="s">
        <v>36629</v>
      </c>
      <c r="AB2064" s="82" t="s">
        <v>28722</v>
      </c>
      <c r="AC2064" s="82">
        <v>5151</v>
      </c>
      <c r="AD2064" s="82" t="s">
        <v>36713</v>
      </c>
      <c r="AE2064" s="82" t="str">
        <f t="shared" si="133"/>
        <v>B1L5</v>
      </c>
      <c r="AX2064" s="82" t="s">
        <v>28728</v>
      </c>
      <c r="AY2064" s="82">
        <v>5151</v>
      </c>
      <c r="AZ2064" s="82" t="s">
        <v>36713</v>
      </c>
      <c r="BA2064" s="82" t="str">
        <f>AX2064&amp;AZ2064</f>
        <v>C1L5</v>
      </c>
      <c r="BK2064" s="82" t="s">
        <v>28735</v>
      </c>
      <c r="BL2064" s="82">
        <v>5151</v>
      </c>
      <c r="BM2064" s="82" t="s">
        <v>36713</v>
      </c>
      <c r="BN2064" s="82" t="str">
        <f t="shared" si="134"/>
        <v>D1L5</v>
      </c>
      <c r="BV2064" s="82" t="s">
        <v>28742</v>
      </c>
      <c r="BW2064" s="82">
        <v>5151</v>
      </c>
      <c r="BX2064" s="82" t="s">
        <v>36713</v>
      </c>
      <c r="BY2064" s="82" t="str">
        <f t="shared" si="135"/>
        <v>E1L5</v>
      </c>
    </row>
    <row r="2065" spans="20:77" ht="13.5" customHeight="1">
      <c r="T2065" s="82" t="s">
        <v>28714</v>
      </c>
      <c r="U2065" s="82">
        <v>5152</v>
      </c>
      <c r="V2065" s="82" t="s">
        <v>36714</v>
      </c>
      <c r="W2065" s="82" t="str">
        <f t="shared" si="132"/>
        <v>A1L6</v>
      </c>
      <c r="Y2065" s="82" t="s">
        <v>36629</v>
      </c>
      <c r="AB2065" s="82" t="s">
        <v>28722</v>
      </c>
      <c r="AC2065" s="82">
        <v>5152</v>
      </c>
      <c r="AD2065" s="82" t="s">
        <v>36714</v>
      </c>
      <c r="AE2065" s="82" t="str">
        <f t="shared" si="133"/>
        <v>B1L6</v>
      </c>
      <c r="AX2065" s="82" t="s">
        <v>28728</v>
      </c>
      <c r="AY2065" s="82">
        <v>5152</v>
      </c>
      <c r="AZ2065" s="82" t="s">
        <v>36714</v>
      </c>
      <c r="BA2065" s="82" t="str">
        <f>AX2065&amp;AZ2065</f>
        <v>C1L6</v>
      </c>
      <c r="BK2065" s="82" t="s">
        <v>28735</v>
      </c>
      <c r="BL2065" s="82">
        <v>5152</v>
      </c>
      <c r="BM2065" s="82" t="s">
        <v>36714</v>
      </c>
      <c r="BN2065" s="82" t="str">
        <f t="shared" si="134"/>
        <v>D1L6</v>
      </c>
      <c r="BV2065" s="82" t="s">
        <v>28742</v>
      </c>
      <c r="BW2065" s="82">
        <v>5152</v>
      </c>
      <c r="BX2065" s="82" t="s">
        <v>36714</v>
      </c>
      <c r="BY2065" s="82" t="str">
        <f t="shared" si="135"/>
        <v>E1L6</v>
      </c>
    </row>
    <row r="2066" spans="20:77" ht="13.5" customHeight="1">
      <c r="T2066" s="82" t="s">
        <v>28714</v>
      </c>
      <c r="U2066" s="82">
        <v>5153</v>
      </c>
      <c r="V2066" s="82" t="s">
        <v>36715</v>
      </c>
      <c r="W2066" s="82" t="str">
        <f t="shared" si="132"/>
        <v>A1L7</v>
      </c>
      <c r="Y2066" s="82" t="s">
        <v>36629</v>
      </c>
      <c r="AB2066" s="82" t="s">
        <v>28722</v>
      </c>
      <c r="AC2066" s="82">
        <v>5153</v>
      </c>
      <c r="AD2066" s="82" t="s">
        <v>36715</v>
      </c>
      <c r="AE2066" s="82" t="str">
        <f t="shared" si="133"/>
        <v>B1L7</v>
      </c>
      <c r="AX2066" s="82" t="s">
        <v>28728</v>
      </c>
      <c r="AY2066" s="82">
        <v>5153</v>
      </c>
      <c r="AZ2066" s="82" t="s">
        <v>36715</v>
      </c>
      <c r="BA2066" s="82" t="str">
        <f>AX2066&amp;AZ2066</f>
        <v>C1L7</v>
      </c>
      <c r="BK2066" s="82" t="s">
        <v>28735</v>
      </c>
      <c r="BL2066" s="82">
        <v>5153</v>
      </c>
      <c r="BM2066" s="82" t="s">
        <v>36715</v>
      </c>
      <c r="BN2066" s="82" t="str">
        <f t="shared" si="134"/>
        <v>D1L7</v>
      </c>
      <c r="BV2066" s="82" t="s">
        <v>28742</v>
      </c>
      <c r="BW2066" s="82">
        <v>5153</v>
      </c>
      <c r="BX2066" s="82" t="s">
        <v>36715</v>
      </c>
      <c r="BY2066" s="82" t="str">
        <f t="shared" si="135"/>
        <v>E1L7</v>
      </c>
    </row>
    <row r="2067" spans="20:77" ht="13.5" customHeight="1">
      <c r="T2067" s="82" t="s">
        <v>28714</v>
      </c>
      <c r="U2067" s="82">
        <v>5154</v>
      </c>
      <c r="V2067" s="82" t="s">
        <v>36716</v>
      </c>
      <c r="W2067" s="82" t="str">
        <f t="shared" si="132"/>
        <v>A1L8</v>
      </c>
      <c r="Y2067" s="82" t="s">
        <v>36629</v>
      </c>
      <c r="AB2067" s="82" t="s">
        <v>28722</v>
      </c>
      <c r="AC2067" s="82">
        <v>5154</v>
      </c>
      <c r="AD2067" s="82" t="s">
        <v>36716</v>
      </c>
      <c r="AE2067" s="82" t="str">
        <f t="shared" si="133"/>
        <v>B1L8</v>
      </c>
      <c r="AX2067" s="82" t="s">
        <v>28728</v>
      </c>
      <c r="AY2067" s="82">
        <v>5154</v>
      </c>
      <c r="AZ2067" s="82" t="s">
        <v>36716</v>
      </c>
      <c r="BA2067" s="82" t="str">
        <f>AX2067&amp;AZ2067</f>
        <v>C1L8</v>
      </c>
      <c r="BK2067" s="82" t="s">
        <v>28735</v>
      </c>
      <c r="BL2067" s="82">
        <v>5154</v>
      </c>
      <c r="BM2067" s="82" t="s">
        <v>36716</v>
      </c>
      <c r="BN2067" s="82" t="str">
        <f t="shared" si="134"/>
        <v>D1L8</v>
      </c>
      <c r="BV2067" s="82" t="s">
        <v>28742</v>
      </c>
      <c r="BW2067" s="82">
        <v>5154</v>
      </c>
      <c r="BX2067" s="82" t="s">
        <v>36716</v>
      </c>
      <c r="BY2067" s="82" t="str">
        <f t="shared" si="135"/>
        <v>E1L8</v>
      </c>
    </row>
    <row r="2068" spans="20:77" ht="13.5" customHeight="1">
      <c r="T2068" s="82" t="s">
        <v>28714</v>
      </c>
      <c r="U2068" s="82">
        <v>5155</v>
      </c>
      <c r="V2068" s="82" t="s">
        <v>36717</v>
      </c>
      <c r="W2068" s="82" t="str">
        <f t="shared" si="132"/>
        <v>A1L9</v>
      </c>
      <c r="Y2068" s="82" t="s">
        <v>36629</v>
      </c>
      <c r="AB2068" s="82" t="s">
        <v>28722</v>
      </c>
      <c r="AC2068" s="82">
        <v>5155</v>
      </c>
      <c r="AD2068" s="82" t="s">
        <v>36717</v>
      </c>
      <c r="AE2068" s="82" t="str">
        <f t="shared" si="133"/>
        <v>B1L9</v>
      </c>
      <c r="AX2068" s="82" t="s">
        <v>28728</v>
      </c>
      <c r="AY2068" s="82">
        <v>5155</v>
      </c>
      <c r="AZ2068" s="82" t="s">
        <v>36717</v>
      </c>
      <c r="BA2068" s="82" t="str">
        <f>AX2068&amp;AZ2068</f>
        <v>C1L9</v>
      </c>
      <c r="BK2068" s="82" t="s">
        <v>28735</v>
      </c>
      <c r="BL2068" s="82">
        <v>5155</v>
      </c>
      <c r="BM2068" s="82" t="s">
        <v>36717</v>
      </c>
      <c r="BN2068" s="82" t="str">
        <f t="shared" si="134"/>
        <v>D1L9</v>
      </c>
      <c r="BV2068" s="82" t="s">
        <v>28742</v>
      </c>
      <c r="BW2068" s="82">
        <v>5155</v>
      </c>
      <c r="BX2068" s="82" t="s">
        <v>36717</v>
      </c>
      <c r="BY2068" s="82" t="str">
        <f t="shared" si="135"/>
        <v>E1L9</v>
      </c>
    </row>
    <row r="2069" spans="20:77" ht="13.5" customHeight="1">
      <c r="T2069" s="82" t="s">
        <v>28714</v>
      </c>
      <c r="U2069" s="82">
        <v>5156</v>
      </c>
      <c r="V2069" s="82" t="s">
        <v>36718</v>
      </c>
      <c r="W2069" s="82" t="str">
        <f t="shared" si="132"/>
        <v>A1LA</v>
      </c>
      <c r="Y2069" s="82" t="s">
        <v>36629</v>
      </c>
      <c r="AB2069" s="82" t="s">
        <v>28722</v>
      </c>
      <c r="AC2069" s="82">
        <v>5156</v>
      </c>
      <c r="AD2069" s="82" t="s">
        <v>36718</v>
      </c>
      <c r="AE2069" s="82" t="str">
        <f t="shared" si="133"/>
        <v>B1LA</v>
      </c>
      <c r="AX2069" s="82" t="s">
        <v>28728</v>
      </c>
      <c r="AY2069" s="82">
        <v>5156</v>
      </c>
      <c r="AZ2069" s="82" t="s">
        <v>36718</v>
      </c>
      <c r="BA2069" s="82" t="str">
        <f>AX2069&amp;AZ2069</f>
        <v>C1LA</v>
      </c>
      <c r="BK2069" s="82" t="s">
        <v>28735</v>
      </c>
      <c r="BL2069" s="82">
        <v>5156</v>
      </c>
      <c r="BM2069" s="82" t="s">
        <v>36718</v>
      </c>
      <c r="BN2069" s="82" t="str">
        <f t="shared" si="134"/>
        <v>D1LA</v>
      </c>
      <c r="BV2069" s="82" t="s">
        <v>28742</v>
      </c>
      <c r="BW2069" s="82">
        <v>5156</v>
      </c>
      <c r="BX2069" s="82" t="s">
        <v>36718</v>
      </c>
      <c r="BY2069" s="82" t="str">
        <f t="shared" si="135"/>
        <v>E1LA</v>
      </c>
    </row>
    <row r="2070" spans="20:77" ht="13.5" customHeight="1">
      <c r="T2070" s="82" t="s">
        <v>28714</v>
      </c>
      <c r="U2070" s="82">
        <v>5157</v>
      </c>
      <c r="V2070" s="82" t="s">
        <v>36719</v>
      </c>
      <c r="W2070" s="82" t="str">
        <f t="shared" si="132"/>
        <v>A1LB</v>
      </c>
      <c r="Y2070" s="82" t="s">
        <v>36629</v>
      </c>
      <c r="AB2070" s="82" t="s">
        <v>28722</v>
      </c>
      <c r="AC2070" s="82">
        <v>5157</v>
      </c>
      <c r="AD2070" s="82" t="s">
        <v>36719</v>
      </c>
      <c r="AE2070" s="82" t="str">
        <f t="shared" si="133"/>
        <v>B1LB</v>
      </c>
      <c r="AX2070" s="82" t="s">
        <v>28728</v>
      </c>
      <c r="AY2070" s="82">
        <v>5157</v>
      </c>
      <c r="AZ2070" s="82" t="s">
        <v>36719</v>
      </c>
      <c r="BA2070" s="82" t="str">
        <f>AX2070&amp;AZ2070</f>
        <v>C1LB</v>
      </c>
      <c r="BK2070" s="82" t="s">
        <v>28735</v>
      </c>
      <c r="BL2070" s="82">
        <v>5157</v>
      </c>
      <c r="BM2070" s="82" t="s">
        <v>36719</v>
      </c>
      <c r="BN2070" s="82" t="str">
        <f t="shared" si="134"/>
        <v>D1LB</v>
      </c>
      <c r="BV2070" s="82" t="s">
        <v>28742</v>
      </c>
      <c r="BW2070" s="82">
        <v>5157</v>
      </c>
      <c r="BX2070" s="82" t="s">
        <v>36719</v>
      </c>
      <c r="BY2070" s="82" t="str">
        <f t="shared" si="135"/>
        <v>E1LB</v>
      </c>
    </row>
    <row r="2071" spans="20:77" ht="13.5" customHeight="1">
      <c r="T2071" s="82" t="s">
        <v>28714</v>
      </c>
      <c r="U2071" s="82">
        <v>5158</v>
      </c>
      <c r="V2071" s="82" t="s">
        <v>36720</v>
      </c>
      <c r="W2071" s="82" t="str">
        <f t="shared" si="132"/>
        <v>A1LC</v>
      </c>
      <c r="Y2071" s="82" t="s">
        <v>36629</v>
      </c>
      <c r="AB2071" s="82" t="s">
        <v>28722</v>
      </c>
      <c r="AC2071" s="82">
        <v>5158</v>
      </c>
      <c r="AD2071" s="82" t="s">
        <v>36720</v>
      </c>
      <c r="AE2071" s="82" t="str">
        <f t="shared" si="133"/>
        <v>B1LC</v>
      </c>
      <c r="AX2071" s="82" t="s">
        <v>28728</v>
      </c>
      <c r="AY2071" s="82">
        <v>5158</v>
      </c>
      <c r="AZ2071" s="82" t="s">
        <v>36720</v>
      </c>
      <c r="BA2071" s="82" t="str">
        <f>AX2071&amp;AZ2071</f>
        <v>C1LC</v>
      </c>
      <c r="BK2071" s="82" t="s">
        <v>28735</v>
      </c>
      <c r="BL2071" s="82">
        <v>5158</v>
      </c>
      <c r="BM2071" s="82" t="s">
        <v>36720</v>
      </c>
      <c r="BN2071" s="82" t="str">
        <f t="shared" si="134"/>
        <v>D1LC</v>
      </c>
      <c r="BV2071" s="82" t="s">
        <v>28742</v>
      </c>
      <c r="BW2071" s="82">
        <v>5158</v>
      </c>
      <c r="BX2071" s="82" t="s">
        <v>36720</v>
      </c>
      <c r="BY2071" s="82" t="str">
        <f t="shared" si="135"/>
        <v>E1LC</v>
      </c>
    </row>
    <row r="2072" spans="20:77" ht="13.5" customHeight="1">
      <c r="T2072" s="82" t="s">
        <v>28714</v>
      </c>
      <c r="U2072" s="82">
        <v>5159</v>
      </c>
      <c r="V2072" s="82" t="s">
        <v>36721</v>
      </c>
      <c r="W2072" s="82" t="str">
        <f t="shared" si="132"/>
        <v>A1LD</v>
      </c>
      <c r="Y2072" s="82" t="s">
        <v>36629</v>
      </c>
      <c r="AB2072" s="82" t="s">
        <v>28722</v>
      </c>
      <c r="AC2072" s="82">
        <v>5159</v>
      </c>
      <c r="AD2072" s="82" t="s">
        <v>36721</v>
      </c>
      <c r="AE2072" s="82" t="str">
        <f t="shared" si="133"/>
        <v>B1LD</v>
      </c>
      <c r="AX2072" s="82" t="s">
        <v>28728</v>
      </c>
      <c r="AY2072" s="82">
        <v>5159</v>
      </c>
      <c r="AZ2072" s="82" t="s">
        <v>36721</v>
      </c>
      <c r="BA2072" s="82" t="str">
        <f>AX2072&amp;AZ2072</f>
        <v>C1LD</v>
      </c>
      <c r="BK2072" s="82" t="s">
        <v>28735</v>
      </c>
      <c r="BL2072" s="82">
        <v>5159</v>
      </c>
      <c r="BM2072" s="82" t="s">
        <v>36721</v>
      </c>
      <c r="BN2072" s="82" t="str">
        <f t="shared" si="134"/>
        <v>D1LD</v>
      </c>
      <c r="BV2072" s="82" t="s">
        <v>28742</v>
      </c>
      <c r="BW2072" s="82">
        <v>5159</v>
      </c>
      <c r="BX2072" s="82" t="s">
        <v>36721</v>
      </c>
      <c r="BY2072" s="82" t="str">
        <f t="shared" si="135"/>
        <v>E1LD</v>
      </c>
    </row>
    <row r="2073" spans="20:77" ht="13.5" customHeight="1">
      <c r="T2073" s="82" t="s">
        <v>28714</v>
      </c>
      <c r="U2073" s="82">
        <v>5160</v>
      </c>
      <c r="V2073" s="82" t="s">
        <v>36722</v>
      </c>
      <c r="W2073" s="82" t="str">
        <f t="shared" si="132"/>
        <v>A1LE</v>
      </c>
      <c r="Y2073" s="82" t="s">
        <v>36629</v>
      </c>
      <c r="AB2073" s="82" t="s">
        <v>28722</v>
      </c>
      <c r="AC2073" s="82">
        <v>5160</v>
      </c>
      <c r="AD2073" s="82" t="s">
        <v>36722</v>
      </c>
      <c r="AE2073" s="82" t="str">
        <f t="shared" si="133"/>
        <v>B1LE</v>
      </c>
      <c r="AX2073" s="82" t="s">
        <v>28728</v>
      </c>
      <c r="AY2073" s="82">
        <v>5160</v>
      </c>
      <c r="AZ2073" s="82" t="s">
        <v>36722</v>
      </c>
      <c r="BA2073" s="82" t="str">
        <f>AX2073&amp;AZ2073</f>
        <v>C1LE</v>
      </c>
      <c r="BK2073" s="82" t="s">
        <v>28735</v>
      </c>
      <c r="BL2073" s="82">
        <v>5160</v>
      </c>
      <c r="BM2073" s="82" t="s">
        <v>36722</v>
      </c>
      <c r="BN2073" s="82" t="str">
        <f t="shared" si="134"/>
        <v>D1LE</v>
      </c>
      <c r="BV2073" s="82" t="s">
        <v>28742</v>
      </c>
      <c r="BW2073" s="82">
        <v>5160</v>
      </c>
      <c r="BX2073" s="82" t="s">
        <v>36722</v>
      </c>
      <c r="BY2073" s="82" t="str">
        <f t="shared" si="135"/>
        <v>E1LE</v>
      </c>
    </row>
    <row r="2074" spans="20:77" ht="13.5" customHeight="1">
      <c r="T2074" s="82" t="s">
        <v>28714</v>
      </c>
      <c r="U2074" s="82">
        <v>5161</v>
      </c>
      <c r="V2074" s="82" t="s">
        <v>36723</v>
      </c>
      <c r="W2074" s="82" t="str">
        <f t="shared" si="132"/>
        <v>A1LF</v>
      </c>
      <c r="Y2074" s="82" t="s">
        <v>36629</v>
      </c>
      <c r="AB2074" s="82" t="s">
        <v>28722</v>
      </c>
      <c r="AC2074" s="82">
        <v>5161</v>
      </c>
      <c r="AD2074" s="82" t="s">
        <v>36723</v>
      </c>
      <c r="AE2074" s="82" t="str">
        <f t="shared" si="133"/>
        <v>B1LF</v>
      </c>
      <c r="AX2074" s="82" t="s">
        <v>28728</v>
      </c>
      <c r="AY2074" s="82">
        <v>5161</v>
      </c>
      <c r="AZ2074" s="82" t="s">
        <v>36723</v>
      </c>
      <c r="BA2074" s="82" t="str">
        <f>AX2074&amp;AZ2074</f>
        <v>C1LF</v>
      </c>
      <c r="BK2074" s="82" t="s">
        <v>28735</v>
      </c>
      <c r="BL2074" s="82">
        <v>5161</v>
      </c>
      <c r="BM2074" s="82" t="s">
        <v>36723</v>
      </c>
      <c r="BN2074" s="82" t="str">
        <f t="shared" si="134"/>
        <v>D1LF</v>
      </c>
      <c r="BV2074" s="82" t="s">
        <v>28742</v>
      </c>
      <c r="BW2074" s="82">
        <v>5161</v>
      </c>
      <c r="BX2074" s="82" t="s">
        <v>36723</v>
      </c>
      <c r="BY2074" s="82" t="str">
        <f t="shared" si="135"/>
        <v>E1LF</v>
      </c>
    </row>
    <row r="2075" spans="20:77" ht="13.5" customHeight="1">
      <c r="T2075" s="82" t="s">
        <v>28714</v>
      </c>
      <c r="U2075" s="82">
        <v>5162</v>
      </c>
      <c r="V2075" s="82" t="s">
        <v>36724</v>
      </c>
      <c r="W2075" s="82" t="str">
        <f t="shared" si="132"/>
        <v>A1LG</v>
      </c>
      <c r="Y2075" s="82" t="s">
        <v>36629</v>
      </c>
      <c r="AB2075" s="82" t="s">
        <v>28722</v>
      </c>
      <c r="AC2075" s="82">
        <v>5162</v>
      </c>
      <c r="AD2075" s="82" t="s">
        <v>36724</v>
      </c>
      <c r="AE2075" s="82" t="str">
        <f t="shared" si="133"/>
        <v>B1LG</v>
      </c>
      <c r="AX2075" s="82" t="s">
        <v>28728</v>
      </c>
      <c r="AY2075" s="82">
        <v>5162</v>
      </c>
      <c r="AZ2075" s="82" t="s">
        <v>36724</v>
      </c>
      <c r="BA2075" s="82" t="str">
        <f>AX2075&amp;AZ2075</f>
        <v>C1LG</v>
      </c>
      <c r="BK2075" s="82" t="s">
        <v>28735</v>
      </c>
      <c r="BL2075" s="82">
        <v>5162</v>
      </c>
      <c r="BM2075" s="82" t="s">
        <v>36724</v>
      </c>
      <c r="BN2075" s="82" t="str">
        <f t="shared" si="134"/>
        <v>D1LG</v>
      </c>
      <c r="BV2075" s="82" t="s">
        <v>28742</v>
      </c>
      <c r="BW2075" s="82">
        <v>5162</v>
      </c>
      <c r="BX2075" s="82" t="s">
        <v>36724</v>
      </c>
      <c r="BY2075" s="82" t="str">
        <f t="shared" si="135"/>
        <v>E1LG</v>
      </c>
    </row>
    <row r="2076" spans="20:77" ht="13.5" customHeight="1">
      <c r="T2076" s="82" t="s">
        <v>28714</v>
      </c>
      <c r="U2076" s="82">
        <v>5163</v>
      </c>
      <c r="V2076" s="82" t="s">
        <v>36725</v>
      </c>
      <c r="W2076" s="82" t="str">
        <f t="shared" si="132"/>
        <v>A1LH</v>
      </c>
      <c r="Y2076" s="82" t="s">
        <v>36629</v>
      </c>
      <c r="AB2076" s="82" t="s">
        <v>28722</v>
      </c>
      <c r="AC2076" s="82">
        <v>5163</v>
      </c>
      <c r="AD2076" s="82" t="s">
        <v>36725</v>
      </c>
      <c r="AE2076" s="82" t="str">
        <f t="shared" si="133"/>
        <v>B1LH</v>
      </c>
      <c r="AX2076" s="82" t="s">
        <v>28728</v>
      </c>
      <c r="AY2076" s="82">
        <v>5163</v>
      </c>
      <c r="AZ2076" s="82" t="s">
        <v>36725</v>
      </c>
      <c r="BA2076" s="82" t="str">
        <f>AX2076&amp;AZ2076</f>
        <v>C1LH</v>
      </c>
      <c r="BK2076" s="82" t="s">
        <v>28735</v>
      </c>
      <c r="BL2076" s="82">
        <v>5163</v>
      </c>
      <c r="BM2076" s="82" t="s">
        <v>36725</v>
      </c>
      <c r="BN2076" s="82" t="str">
        <f t="shared" si="134"/>
        <v>D1LH</v>
      </c>
      <c r="BV2076" s="82" t="s">
        <v>28742</v>
      </c>
      <c r="BW2076" s="82">
        <v>5163</v>
      </c>
      <c r="BX2076" s="82" t="s">
        <v>36725</v>
      </c>
      <c r="BY2076" s="82" t="str">
        <f t="shared" si="135"/>
        <v>E1LH</v>
      </c>
    </row>
    <row r="2077" spans="20:77" ht="13.5" customHeight="1">
      <c r="T2077" s="82" t="s">
        <v>28714</v>
      </c>
      <c r="U2077" s="82">
        <v>5164</v>
      </c>
      <c r="V2077" s="82" t="s">
        <v>36726</v>
      </c>
      <c r="W2077" s="82" t="str">
        <f t="shared" si="132"/>
        <v>A1LI</v>
      </c>
      <c r="Y2077" s="82" t="s">
        <v>36629</v>
      </c>
      <c r="AB2077" s="82" t="s">
        <v>28722</v>
      </c>
      <c r="AC2077" s="82">
        <v>5164</v>
      </c>
      <c r="AD2077" s="82" t="s">
        <v>36726</v>
      </c>
      <c r="AE2077" s="82" t="str">
        <f t="shared" si="133"/>
        <v>B1LI</v>
      </c>
      <c r="AX2077" s="82" t="s">
        <v>28728</v>
      </c>
      <c r="AY2077" s="82">
        <v>5164</v>
      </c>
      <c r="AZ2077" s="82" t="s">
        <v>36726</v>
      </c>
      <c r="BA2077" s="82" t="str">
        <f>AX2077&amp;AZ2077</f>
        <v>C1LI</v>
      </c>
      <c r="BK2077" s="82" t="s">
        <v>28735</v>
      </c>
      <c r="BL2077" s="82">
        <v>5164</v>
      </c>
      <c r="BM2077" s="82" t="s">
        <v>36726</v>
      </c>
      <c r="BN2077" s="82" t="str">
        <f t="shared" si="134"/>
        <v>D1LI</v>
      </c>
      <c r="BV2077" s="82" t="s">
        <v>28742</v>
      </c>
      <c r="BW2077" s="82">
        <v>5164</v>
      </c>
      <c r="BX2077" s="82" t="s">
        <v>36726</v>
      </c>
      <c r="BY2077" s="82" t="str">
        <f t="shared" si="135"/>
        <v>E1LI</v>
      </c>
    </row>
    <row r="2078" spans="20:77" ht="13.5" customHeight="1">
      <c r="T2078" s="82" t="s">
        <v>28714</v>
      </c>
      <c r="U2078" s="82">
        <v>5165</v>
      </c>
      <c r="V2078" s="82" t="s">
        <v>36727</v>
      </c>
      <c r="W2078" s="82" t="str">
        <f t="shared" si="132"/>
        <v>A1LJ</v>
      </c>
      <c r="Y2078" s="82" t="s">
        <v>36629</v>
      </c>
      <c r="AB2078" s="82" t="s">
        <v>28722</v>
      </c>
      <c r="AC2078" s="82">
        <v>5165</v>
      </c>
      <c r="AD2078" s="82" t="s">
        <v>36727</v>
      </c>
      <c r="AE2078" s="82" t="str">
        <f t="shared" si="133"/>
        <v>B1LJ</v>
      </c>
      <c r="AX2078" s="82" t="s">
        <v>28728</v>
      </c>
      <c r="AY2078" s="82">
        <v>5165</v>
      </c>
      <c r="AZ2078" s="82" t="s">
        <v>36727</v>
      </c>
      <c r="BA2078" s="82" t="str">
        <f>AX2078&amp;AZ2078</f>
        <v>C1LJ</v>
      </c>
      <c r="BK2078" s="82" t="s">
        <v>28735</v>
      </c>
      <c r="BL2078" s="82">
        <v>5165</v>
      </c>
      <c r="BM2078" s="82" t="s">
        <v>36727</v>
      </c>
      <c r="BN2078" s="82" t="str">
        <f t="shared" si="134"/>
        <v>D1LJ</v>
      </c>
      <c r="BV2078" s="82" t="s">
        <v>28742</v>
      </c>
      <c r="BW2078" s="82">
        <v>5165</v>
      </c>
      <c r="BX2078" s="82" t="s">
        <v>36727</v>
      </c>
      <c r="BY2078" s="82" t="str">
        <f t="shared" si="135"/>
        <v>E1LJ</v>
      </c>
    </row>
    <row r="2079" spans="20:77" ht="13.5" customHeight="1">
      <c r="T2079" s="82" t="s">
        <v>28714</v>
      </c>
      <c r="U2079" s="82">
        <v>5166</v>
      </c>
      <c r="V2079" s="82" t="s">
        <v>36728</v>
      </c>
      <c r="W2079" s="82" t="str">
        <f t="shared" si="132"/>
        <v>A1LK</v>
      </c>
      <c r="Y2079" s="82" t="s">
        <v>36629</v>
      </c>
      <c r="AB2079" s="82" t="s">
        <v>28722</v>
      </c>
      <c r="AC2079" s="82">
        <v>5166</v>
      </c>
      <c r="AD2079" s="82" t="s">
        <v>36728</v>
      </c>
      <c r="AE2079" s="82" t="str">
        <f t="shared" si="133"/>
        <v>B1LK</v>
      </c>
      <c r="AX2079" s="82" t="s">
        <v>28728</v>
      </c>
      <c r="AY2079" s="82">
        <v>5166</v>
      </c>
      <c r="AZ2079" s="82" t="s">
        <v>36728</v>
      </c>
      <c r="BA2079" s="82" t="str">
        <f>AX2079&amp;AZ2079</f>
        <v>C1LK</v>
      </c>
      <c r="BK2079" s="82" t="s">
        <v>28735</v>
      </c>
      <c r="BL2079" s="82">
        <v>5166</v>
      </c>
      <c r="BM2079" s="82" t="s">
        <v>36728</v>
      </c>
      <c r="BN2079" s="82" t="str">
        <f t="shared" si="134"/>
        <v>D1LK</v>
      </c>
      <c r="BV2079" s="82" t="s">
        <v>28742</v>
      </c>
      <c r="BW2079" s="82">
        <v>5166</v>
      </c>
      <c r="BX2079" s="82" t="s">
        <v>36728</v>
      </c>
      <c r="BY2079" s="82" t="str">
        <f t="shared" si="135"/>
        <v>E1LK</v>
      </c>
    </row>
    <row r="2080" spans="20:77" ht="13.5" customHeight="1">
      <c r="T2080" s="82" t="s">
        <v>28714</v>
      </c>
      <c r="U2080" s="82">
        <v>5167</v>
      </c>
      <c r="V2080" s="82" t="s">
        <v>36729</v>
      </c>
      <c r="W2080" s="82" t="str">
        <f t="shared" si="132"/>
        <v>A1LL</v>
      </c>
      <c r="Y2080" s="82" t="s">
        <v>36629</v>
      </c>
      <c r="AB2080" s="82" t="s">
        <v>28722</v>
      </c>
      <c r="AC2080" s="82">
        <v>5167</v>
      </c>
      <c r="AD2080" s="82" t="s">
        <v>36729</v>
      </c>
      <c r="AE2080" s="82" t="str">
        <f t="shared" si="133"/>
        <v>B1LL</v>
      </c>
      <c r="AX2080" s="82" t="s">
        <v>28728</v>
      </c>
      <c r="AY2080" s="82">
        <v>5167</v>
      </c>
      <c r="AZ2080" s="82" t="s">
        <v>36729</v>
      </c>
      <c r="BA2080" s="82" t="str">
        <f>AX2080&amp;AZ2080</f>
        <v>C1LL</v>
      </c>
      <c r="BK2080" s="82" t="s">
        <v>28735</v>
      </c>
      <c r="BL2080" s="82">
        <v>5167</v>
      </c>
      <c r="BM2080" s="82" t="s">
        <v>36729</v>
      </c>
      <c r="BN2080" s="82" t="str">
        <f t="shared" si="134"/>
        <v>D1LL</v>
      </c>
      <c r="BV2080" s="82" t="s">
        <v>28742</v>
      </c>
      <c r="BW2080" s="82">
        <v>5167</v>
      </c>
      <c r="BX2080" s="82" t="s">
        <v>36729</v>
      </c>
      <c r="BY2080" s="82" t="str">
        <f t="shared" si="135"/>
        <v>E1LL</v>
      </c>
    </row>
    <row r="2081" spans="20:77" ht="13.5" customHeight="1">
      <c r="T2081" s="82" t="s">
        <v>28714</v>
      </c>
      <c r="U2081" s="82">
        <v>5168</v>
      </c>
      <c r="V2081" s="82" t="s">
        <v>36730</v>
      </c>
      <c r="W2081" s="82" t="str">
        <f t="shared" si="132"/>
        <v>A1LM</v>
      </c>
      <c r="Y2081" s="82" t="s">
        <v>36629</v>
      </c>
      <c r="AB2081" s="82" t="s">
        <v>28722</v>
      </c>
      <c r="AC2081" s="82">
        <v>5168</v>
      </c>
      <c r="AD2081" s="82" t="s">
        <v>36730</v>
      </c>
      <c r="AE2081" s="82" t="str">
        <f t="shared" si="133"/>
        <v>B1LM</v>
      </c>
      <c r="AX2081" s="82" t="s">
        <v>28728</v>
      </c>
      <c r="AY2081" s="82">
        <v>5168</v>
      </c>
      <c r="AZ2081" s="82" t="s">
        <v>36730</v>
      </c>
      <c r="BA2081" s="82" t="str">
        <f>AX2081&amp;AZ2081</f>
        <v>C1LM</v>
      </c>
      <c r="BK2081" s="82" t="s">
        <v>28735</v>
      </c>
      <c r="BL2081" s="82">
        <v>5168</v>
      </c>
      <c r="BM2081" s="82" t="s">
        <v>36730</v>
      </c>
      <c r="BN2081" s="82" t="str">
        <f t="shared" si="134"/>
        <v>D1LM</v>
      </c>
      <c r="BV2081" s="82" t="s">
        <v>28742</v>
      </c>
      <c r="BW2081" s="82">
        <v>5168</v>
      </c>
      <c r="BX2081" s="82" t="s">
        <v>36730</v>
      </c>
      <c r="BY2081" s="82" t="str">
        <f t="shared" si="135"/>
        <v>E1LM</v>
      </c>
    </row>
    <row r="2082" spans="20:77" ht="13.5" customHeight="1">
      <c r="T2082" s="82" t="s">
        <v>28714</v>
      </c>
      <c r="U2082" s="82">
        <v>5169</v>
      </c>
      <c r="V2082" s="82" t="s">
        <v>36731</v>
      </c>
      <c r="W2082" s="82" t="str">
        <f t="shared" si="132"/>
        <v>A1LN</v>
      </c>
      <c r="Y2082" s="82" t="s">
        <v>36629</v>
      </c>
      <c r="AB2082" s="82" t="s">
        <v>28722</v>
      </c>
      <c r="AC2082" s="82">
        <v>5169</v>
      </c>
      <c r="AD2082" s="82" t="s">
        <v>36731</v>
      </c>
      <c r="AE2082" s="82" t="str">
        <f t="shared" si="133"/>
        <v>B1LN</v>
      </c>
      <c r="AX2082" s="82" t="s">
        <v>28728</v>
      </c>
      <c r="AY2082" s="82">
        <v>5169</v>
      </c>
      <c r="AZ2082" s="82" t="s">
        <v>36731</v>
      </c>
      <c r="BA2082" s="82" t="str">
        <f>AX2082&amp;AZ2082</f>
        <v>C1LN</v>
      </c>
      <c r="BK2082" s="82" t="s">
        <v>28735</v>
      </c>
      <c r="BL2082" s="82">
        <v>5169</v>
      </c>
      <c r="BM2082" s="82" t="s">
        <v>36731</v>
      </c>
      <c r="BN2082" s="82" t="str">
        <f t="shared" si="134"/>
        <v>D1LN</v>
      </c>
      <c r="BV2082" s="82" t="s">
        <v>28742</v>
      </c>
      <c r="BW2082" s="82">
        <v>5169</v>
      </c>
      <c r="BX2082" s="82" t="s">
        <v>36731</v>
      </c>
      <c r="BY2082" s="82" t="str">
        <f t="shared" si="135"/>
        <v>E1LN</v>
      </c>
    </row>
    <row r="2083" spans="20:77" ht="13.5" customHeight="1">
      <c r="T2083" s="82" t="s">
        <v>28714</v>
      </c>
      <c r="U2083" s="82">
        <v>5170</v>
      </c>
      <c r="V2083" s="82" t="s">
        <v>36732</v>
      </c>
      <c r="W2083" s="82" t="str">
        <f t="shared" si="132"/>
        <v>A1LO</v>
      </c>
      <c r="Y2083" s="82" t="s">
        <v>36629</v>
      </c>
      <c r="AB2083" s="82" t="s">
        <v>28722</v>
      </c>
      <c r="AC2083" s="82">
        <v>5170</v>
      </c>
      <c r="AD2083" s="82" t="s">
        <v>36732</v>
      </c>
      <c r="AE2083" s="82" t="str">
        <f t="shared" si="133"/>
        <v>B1LO</v>
      </c>
      <c r="AX2083" s="82" t="s">
        <v>28728</v>
      </c>
      <c r="AY2083" s="82">
        <v>5170</v>
      </c>
      <c r="AZ2083" s="82" t="s">
        <v>36732</v>
      </c>
      <c r="BA2083" s="82" t="str">
        <f>AX2083&amp;AZ2083</f>
        <v>C1LO</v>
      </c>
      <c r="BK2083" s="82" t="s">
        <v>28735</v>
      </c>
      <c r="BL2083" s="82">
        <v>5170</v>
      </c>
      <c r="BM2083" s="82" t="s">
        <v>36732</v>
      </c>
      <c r="BN2083" s="82" t="str">
        <f t="shared" si="134"/>
        <v>D1LO</v>
      </c>
      <c r="BV2083" s="82" t="s">
        <v>28742</v>
      </c>
      <c r="BW2083" s="82">
        <v>5170</v>
      </c>
      <c r="BX2083" s="82" t="s">
        <v>36732</v>
      </c>
      <c r="BY2083" s="82" t="str">
        <f t="shared" si="135"/>
        <v>E1LO</v>
      </c>
    </row>
    <row r="2084" spans="20:77" ht="13.5" customHeight="1">
      <c r="T2084" s="82" t="s">
        <v>28714</v>
      </c>
      <c r="U2084" s="82">
        <v>5171</v>
      </c>
      <c r="V2084" s="82" t="s">
        <v>36733</v>
      </c>
      <c r="W2084" s="82" t="str">
        <f t="shared" si="132"/>
        <v>A1LP</v>
      </c>
      <c r="Y2084" s="82" t="s">
        <v>36629</v>
      </c>
      <c r="AB2084" s="82" t="s">
        <v>28722</v>
      </c>
      <c r="AC2084" s="82">
        <v>5171</v>
      </c>
      <c r="AD2084" s="82" t="s">
        <v>36733</v>
      </c>
      <c r="AE2084" s="82" t="str">
        <f t="shared" si="133"/>
        <v>B1LP</v>
      </c>
      <c r="AX2084" s="82" t="s">
        <v>28728</v>
      </c>
      <c r="AY2084" s="82">
        <v>5171</v>
      </c>
      <c r="AZ2084" s="82" t="s">
        <v>36733</v>
      </c>
      <c r="BA2084" s="82" t="str">
        <f>AX2084&amp;AZ2084</f>
        <v>C1LP</v>
      </c>
      <c r="BK2084" s="82" t="s">
        <v>28735</v>
      </c>
      <c r="BL2084" s="82">
        <v>5171</v>
      </c>
      <c r="BM2084" s="82" t="s">
        <v>36733</v>
      </c>
      <c r="BN2084" s="82" t="str">
        <f t="shared" si="134"/>
        <v>D1LP</v>
      </c>
      <c r="BV2084" s="82" t="s">
        <v>28742</v>
      </c>
      <c r="BW2084" s="82">
        <v>5171</v>
      </c>
      <c r="BX2084" s="82" t="s">
        <v>36733</v>
      </c>
      <c r="BY2084" s="82" t="str">
        <f t="shared" si="135"/>
        <v>E1LP</v>
      </c>
    </row>
    <row r="2085" spans="20:77" ht="13.5" customHeight="1">
      <c r="T2085" s="82" t="s">
        <v>28714</v>
      </c>
      <c r="U2085" s="82">
        <v>5172</v>
      </c>
      <c r="V2085" s="82" t="s">
        <v>36734</v>
      </c>
      <c r="W2085" s="82" t="str">
        <f t="shared" si="132"/>
        <v>A1LQ</v>
      </c>
      <c r="Y2085" s="82" t="s">
        <v>36629</v>
      </c>
      <c r="AB2085" s="82" t="s">
        <v>28722</v>
      </c>
      <c r="AC2085" s="82">
        <v>5172</v>
      </c>
      <c r="AD2085" s="82" t="s">
        <v>36734</v>
      </c>
      <c r="AE2085" s="82" t="str">
        <f t="shared" si="133"/>
        <v>B1LQ</v>
      </c>
      <c r="AX2085" s="82" t="s">
        <v>28728</v>
      </c>
      <c r="AY2085" s="82">
        <v>5172</v>
      </c>
      <c r="AZ2085" s="82" t="s">
        <v>36734</v>
      </c>
      <c r="BA2085" s="82" t="str">
        <f>AX2085&amp;AZ2085</f>
        <v>C1LQ</v>
      </c>
      <c r="BK2085" s="82" t="s">
        <v>28735</v>
      </c>
      <c r="BL2085" s="82">
        <v>5172</v>
      </c>
      <c r="BM2085" s="82" t="s">
        <v>36734</v>
      </c>
      <c r="BN2085" s="82" t="str">
        <f t="shared" si="134"/>
        <v>D1LQ</v>
      </c>
      <c r="BV2085" s="82" t="s">
        <v>28742</v>
      </c>
      <c r="BW2085" s="82">
        <v>5172</v>
      </c>
      <c r="BX2085" s="82" t="s">
        <v>36734</v>
      </c>
      <c r="BY2085" s="82" t="str">
        <f t="shared" si="135"/>
        <v>E1LQ</v>
      </c>
    </row>
    <row r="2086" spans="20:77" ht="13.5" customHeight="1">
      <c r="T2086" s="82" t="s">
        <v>28714</v>
      </c>
      <c r="U2086" s="82">
        <v>5173</v>
      </c>
      <c r="V2086" s="82" t="s">
        <v>36735</v>
      </c>
      <c r="W2086" s="82" t="str">
        <f t="shared" si="132"/>
        <v>A1LR</v>
      </c>
      <c r="Y2086" s="82" t="s">
        <v>36629</v>
      </c>
      <c r="AB2086" s="82" t="s">
        <v>28722</v>
      </c>
      <c r="AC2086" s="82">
        <v>5173</v>
      </c>
      <c r="AD2086" s="82" t="s">
        <v>36735</v>
      </c>
      <c r="AE2086" s="82" t="str">
        <f t="shared" si="133"/>
        <v>B1LR</v>
      </c>
      <c r="AX2086" s="82" t="s">
        <v>28728</v>
      </c>
      <c r="AY2086" s="82">
        <v>5173</v>
      </c>
      <c r="AZ2086" s="82" t="s">
        <v>36735</v>
      </c>
      <c r="BA2086" s="82" t="str">
        <f>AX2086&amp;AZ2086</f>
        <v>C1LR</v>
      </c>
      <c r="BK2086" s="82" t="s">
        <v>28735</v>
      </c>
      <c r="BL2086" s="82">
        <v>5173</v>
      </c>
      <c r="BM2086" s="82" t="s">
        <v>36735</v>
      </c>
      <c r="BN2086" s="82" t="str">
        <f t="shared" si="134"/>
        <v>D1LR</v>
      </c>
      <c r="BV2086" s="82" t="s">
        <v>28742</v>
      </c>
      <c r="BW2086" s="82">
        <v>5173</v>
      </c>
      <c r="BX2086" s="82" t="s">
        <v>36735</v>
      </c>
      <c r="BY2086" s="82" t="str">
        <f t="shared" si="135"/>
        <v>E1LR</v>
      </c>
    </row>
    <row r="2087" spans="20:77" ht="13.5" customHeight="1">
      <c r="T2087" s="82" t="s">
        <v>28714</v>
      </c>
      <c r="U2087" s="82">
        <v>5174</v>
      </c>
      <c r="V2087" s="82" t="s">
        <v>36736</v>
      </c>
      <c r="W2087" s="82" t="str">
        <f t="shared" si="132"/>
        <v>A1LS</v>
      </c>
      <c r="Y2087" s="82" t="s">
        <v>36629</v>
      </c>
      <c r="AB2087" s="82" t="s">
        <v>28722</v>
      </c>
      <c r="AC2087" s="82">
        <v>5174</v>
      </c>
      <c r="AD2087" s="82" t="s">
        <v>36736</v>
      </c>
      <c r="AE2087" s="82" t="str">
        <f t="shared" si="133"/>
        <v>B1LS</v>
      </c>
      <c r="AX2087" s="82" t="s">
        <v>28728</v>
      </c>
      <c r="AY2087" s="82">
        <v>5174</v>
      </c>
      <c r="AZ2087" s="82" t="s">
        <v>36736</v>
      </c>
      <c r="BA2087" s="82" t="str">
        <f>AX2087&amp;AZ2087</f>
        <v>C1LS</v>
      </c>
      <c r="BK2087" s="82" t="s">
        <v>28735</v>
      </c>
      <c r="BL2087" s="82">
        <v>5174</v>
      </c>
      <c r="BM2087" s="82" t="s">
        <v>36736</v>
      </c>
      <c r="BN2087" s="82" t="str">
        <f t="shared" si="134"/>
        <v>D1LS</v>
      </c>
      <c r="BV2087" s="82" t="s">
        <v>28742</v>
      </c>
      <c r="BW2087" s="82">
        <v>5174</v>
      </c>
      <c r="BX2087" s="82" t="s">
        <v>36736</v>
      </c>
      <c r="BY2087" s="82" t="str">
        <f t="shared" si="135"/>
        <v>E1LS</v>
      </c>
    </row>
    <row r="2088" spans="20:77" ht="13.5" customHeight="1">
      <c r="T2088" s="82" t="s">
        <v>28714</v>
      </c>
      <c r="U2088" s="82">
        <v>5175</v>
      </c>
      <c r="V2088" s="82" t="s">
        <v>36737</v>
      </c>
      <c r="W2088" s="82" t="str">
        <f t="shared" si="132"/>
        <v>A1LT</v>
      </c>
      <c r="Y2088" s="82" t="s">
        <v>36629</v>
      </c>
      <c r="AB2088" s="82" t="s">
        <v>28722</v>
      </c>
      <c r="AC2088" s="82">
        <v>5175</v>
      </c>
      <c r="AD2088" s="82" t="s">
        <v>36737</v>
      </c>
      <c r="AE2088" s="82" t="str">
        <f t="shared" si="133"/>
        <v>B1LT</v>
      </c>
      <c r="AX2088" s="82" t="s">
        <v>28728</v>
      </c>
      <c r="AY2088" s="82">
        <v>5175</v>
      </c>
      <c r="AZ2088" s="82" t="s">
        <v>36737</v>
      </c>
      <c r="BA2088" s="82" t="str">
        <f>AX2088&amp;AZ2088</f>
        <v>C1LT</v>
      </c>
      <c r="BK2088" s="82" t="s">
        <v>28735</v>
      </c>
      <c r="BL2088" s="82">
        <v>5175</v>
      </c>
      <c r="BM2088" s="82" t="s">
        <v>36737</v>
      </c>
      <c r="BN2088" s="82" t="str">
        <f t="shared" si="134"/>
        <v>D1LT</v>
      </c>
      <c r="BV2088" s="82" t="s">
        <v>28742</v>
      </c>
      <c r="BW2088" s="82">
        <v>5175</v>
      </c>
      <c r="BX2088" s="82" t="s">
        <v>36737</v>
      </c>
      <c r="BY2088" s="82" t="str">
        <f t="shared" si="135"/>
        <v>E1LT</v>
      </c>
    </row>
    <row r="2089" spans="20:77" ht="13.5" customHeight="1">
      <c r="T2089" s="82" t="s">
        <v>28714</v>
      </c>
      <c r="U2089" s="82">
        <v>5176</v>
      </c>
      <c r="V2089" s="82" t="s">
        <v>36738</v>
      </c>
      <c r="W2089" s="82" t="str">
        <f t="shared" si="132"/>
        <v>A1LU</v>
      </c>
      <c r="Y2089" s="82" t="s">
        <v>36629</v>
      </c>
      <c r="AB2089" s="82" t="s">
        <v>28722</v>
      </c>
      <c r="AC2089" s="82">
        <v>5176</v>
      </c>
      <c r="AD2089" s="82" t="s">
        <v>36738</v>
      </c>
      <c r="AE2089" s="82" t="str">
        <f t="shared" si="133"/>
        <v>B1LU</v>
      </c>
      <c r="AX2089" s="82" t="s">
        <v>28728</v>
      </c>
      <c r="AY2089" s="82">
        <v>5176</v>
      </c>
      <c r="AZ2089" s="82" t="s">
        <v>36738</v>
      </c>
      <c r="BA2089" s="82" t="str">
        <f>AX2089&amp;AZ2089</f>
        <v>C1LU</v>
      </c>
      <c r="BK2089" s="82" t="s">
        <v>28735</v>
      </c>
      <c r="BL2089" s="82">
        <v>5176</v>
      </c>
      <c r="BM2089" s="82" t="s">
        <v>36738</v>
      </c>
      <c r="BN2089" s="82" t="str">
        <f t="shared" si="134"/>
        <v>D1LU</v>
      </c>
      <c r="BV2089" s="82" t="s">
        <v>28742</v>
      </c>
      <c r="BW2089" s="82">
        <v>5176</v>
      </c>
      <c r="BX2089" s="82" t="s">
        <v>36738</v>
      </c>
      <c r="BY2089" s="82" t="str">
        <f t="shared" si="135"/>
        <v>E1LU</v>
      </c>
    </row>
    <row r="2090" spans="20:77" ht="13.5" customHeight="1">
      <c r="T2090" s="82" t="s">
        <v>28714</v>
      </c>
      <c r="U2090" s="82">
        <v>5177</v>
      </c>
      <c r="V2090" s="82" t="s">
        <v>36739</v>
      </c>
      <c r="W2090" s="82" t="str">
        <f t="shared" si="132"/>
        <v>A1LV</v>
      </c>
      <c r="Y2090" s="82" t="s">
        <v>36629</v>
      </c>
      <c r="AB2090" s="82" t="s">
        <v>28722</v>
      </c>
      <c r="AC2090" s="82">
        <v>5177</v>
      </c>
      <c r="AD2090" s="82" t="s">
        <v>36739</v>
      </c>
      <c r="AE2090" s="82" t="str">
        <f t="shared" si="133"/>
        <v>B1LV</v>
      </c>
      <c r="AX2090" s="82" t="s">
        <v>28728</v>
      </c>
      <c r="AY2090" s="82">
        <v>5177</v>
      </c>
      <c r="AZ2090" s="82" t="s">
        <v>36739</v>
      </c>
      <c r="BA2090" s="82" t="str">
        <f>AX2090&amp;AZ2090</f>
        <v>C1LV</v>
      </c>
      <c r="BK2090" s="82" t="s">
        <v>28735</v>
      </c>
      <c r="BL2090" s="82">
        <v>5177</v>
      </c>
      <c r="BM2090" s="82" t="s">
        <v>36739</v>
      </c>
      <c r="BN2090" s="82" t="str">
        <f t="shared" si="134"/>
        <v>D1LV</v>
      </c>
      <c r="BV2090" s="82" t="s">
        <v>28742</v>
      </c>
      <c r="BW2090" s="82">
        <v>5177</v>
      </c>
      <c r="BX2090" s="82" t="s">
        <v>36739</v>
      </c>
      <c r="BY2090" s="82" t="str">
        <f t="shared" si="135"/>
        <v>E1LV</v>
      </c>
    </row>
    <row r="2091" spans="20:77" ht="13.5" customHeight="1">
      <c r="T2091" s="82" t="s">
        <v>28714</v>
      </c>
      <c r="U2091" s="82">
        <v>5178</v>
      </c>
      <c r="V2091" s="82" t="s">
        <v>36740</v>
      </c>
      <c r="W2091" s="82" t="str">
        <f t="shared" si="132"/>
        <v>A1LW</v>
      </c>
      <c r="Y2091" s="82" t="s">
        <v>36629</v>
      </c>
      <c r="AB2091" s="82" t="s">
        <v>28722</v>
      </c>
      <c r="AC2091" s="82">
        <v>5178</v>
      </c>
      <c r="AD2091" s="82" t="s">
        <v>36740</v>
      </c>
      <c r="AE2091" s="82" t="str">
        <f t="shared" si="133"/>
        <v>B1LW</v>
      </c>
      <c r="AX2091" s="82" t="s">
        <v>28728</v>
      </c>
      <c r="AY2091" s="82">
        <v>5178</v>
      </c>
      <c r="AZ2091" s="82" t="s">
        <v>36740</v>
      </c>
      <c r="BA2091" s="82" t="str">
        <f>AX2091&amp;AZ2091</f>
        <v>C1LW</v>
      </c>
      <c r="BK2091" s="82" t="s">
        <v>28735</v>
      </c>
      <c r="BL2091" s="82">
        <v>5178</v>
      </c>
      <c r="BM2091" s="82" t="s">
        <v>36740</v>
      </c>
      <c r="BN2091" s="82" t="str">
        <f t="shared" si="134"/>
        <v>D1LW</v>
      </c>
      <c r="BV2091" s="82" t="s">
        <v>28742</v>
      </c>
      <c r="BW2091" s="82">
        <v>5178</v>
      </c>
      <c r="BX2091" s="82" t="s">
        <v>36740</v>
      </c>
      <c r="BY2091" s="82" t="str">
        <f t="shared" si="135"/>
        <v>E1LW</v>
      </c>
    </row>
    <row r="2092" spans="20:77" ht="13.5" customHeight="1">
      <c r="T2092" s="82" t="s">
        <v>28714</v>
      </c>
      <c r="U2092" s="82">
        <v>5179</v>
      </c>
      <c r="V2092" s="82" t="s">
        <v>36741</v>
      </c>
      <c r="W2092" s="82" t="str">
        <f t="shared" si="132"/>
        <v>A1LX</v>
      </c>
      <c r="Y2092" s="82" t="s">
        <v>36629</v>
      </c>
      <c r="AB2092" s="82" t="s">
        <v>28722</v>
      </c>
      <c r="AC2092" s="82">
        <v>5179</v>
      </c>
      <c r="AD2092" s="82" t="s">
        <v>36741</v>
      </c>
      <c r="AE2092" s="82" t="str">
        <f t="shared" si="133"/>
        <v>B1LX</v>
      </c>
      <c r="AX2092" s="82" t="s">
        <v>28728</v>
      </c>
      <c r="AY2092" s="82">
        <v>5179</v>
      </c>
      <c r="AZ2092" s="82" t="s">
        <v>36741</v>
      </c>
      <c r="BA2092" s="82" t="str">
        <f>AX2092&amp;AZ2092</f>
        <v>C1LX</v>
      </c>
      <c r="BK2092" s="82" t="s">
        <v>28735</v>
      </c>
      <c r="BL2092" s="82">
        <v>5179</v>
      </c>
      <c r="BM2092" s="82" t="s">
        <v>36741</v>
      </c>
      <c r="BN2092" s="82" t="str">
        <f t="shared" si="134"/>
        <v>D1LX</v>
      </c>
      <c r="BV2092" s="82" t="s">
        <v>28742</v>
      </c>
      <c r="BW2092" s="82">
        <v>5179</v>
      </c>
      <c r="BX2092" s="82" t="s">
        <v>36741</v>
      </c>
      <c r="BY2092" s="82" t="str">
        <f t="shared" si="135"/>
        <v>E1LX</v>
      </c>
    </row>
    <row r="2093" spans="20:77" ht="13.5" customHeight="1">
      <c r="T2093" s="82" t="s">
        <v>28714</v>
      </c>
      <c r="U2093" s="82">
        <v>5180</v>
      </c>
      <c r="V2093" s="82" t="s">
        <v>36742</v>
      </c>
      <c r="W2093" s="82" t="str">
        <f t="shared" si="132"/>
        <v>A1LY</v>
      </c>
      <c r="Y2093" s="82" t="s">
        <v>36629</v>
      </c>
      <c r="AB2093" s="82" t="s">
        <v>28722</v>
      </c>
      <c r="AC2093" s="82">
        <v>5180</v>
      </c>
      <c r="AD2093" s="82" t="s">
        <v>36742</v>
      </c>
      <c r="AE2093" s="82" t="str">
        <f t="shared" si="133"/>
        <v>B1LY</v>
      </c>
      <c r="AX2093" s="82" t="s">
        <v>28728</v>
      </c>
      <c r="AY2093" s="82">
        <v>5180</v>
      </c>
      <c r="AZ2093" s="82" t="s">
        <v>36742</v>
      </c>
      <c r="BA2093" s="82" t="str">
        <f>AX2093&amp;AZ2093</f>
        <v>C1LY</v>
      </c>
      <c r="BK2093" s="82" t="s">
        <v>28735</v>
      </c>
      <c r="BL2093" s="82">
        <v>5180</v>
      </c>
      <c r="BM2093" s="82" t="s">
        <v>36742</v>
      </c>
      <c r="BN2093" s="82" t="str">
        <f t="shared" si="134"/>
        <v>D1LY</v>
      </c>
      <c r="BV2093" s="82" t="s">
        <v>28742</v>
      </c>
      <c r="BW2093" s="82">
        <v>5180</v>
      </c>
      <c r="BX2093" s="82" t="s">
        <v>36742</v>
      </c>
      <c r="BY2093" s="82" t="str">
        <f t="shared" si="135"/>
        <v>E1LY</v>
      </c>
    </row>
    <row r="2094" spans="20:77" ht="13.5" customHeight="1">
      <c r="T2094" s="82" t="s">
        <v>28714</v>
      </c>
      <c r="U2094" s="82">
        <v>5181</v>
      </c>
      <c r="V2094" s="82" t="s">
        <v>36743</v>
      </c>
      <c r="W2094" s="82" t="str">
        <f t="shared" si="132"/>
        <v>A1LZ</v>
      </c>
      <c r="Y2094" s="82" t="s">
        <v>36629</v>
      </c>
      <c r="AB2094" s="82" t="s">
        <v>28722</v>
      </c>
      <c r="AC2094" s="82">
        <v>5181</v>
      </c>
      <c r="AD2094" s="82" t="s">
        <v>36743</v>
      </c>
      <c r="AE2094" s="82" t="str">
        <f t="shared" si="133"/>
        <v>B1LZ</v>
      </c>
      <c r="AX2094" s="82" t="s">
        <v>28728</v>
      </c>
      <c r="AY2094" s="82">
        <v>5181</v>
      </c>
      <c r="AZ2094" s="82" t="s">
        <v>36743</v>
      </c>
      <c r="BA2094" s="82" t="str">
        <f>AX2094&amp;AZ2094</f>
        <v>C1LZ</v>
      </c>
      <c r="BK2094" s="82" t="s">
        <v>28735</v>
      </c>
      <c r="BL2094" s="82">
        <v>5181</v>
      </c>
      <c r="BM2094" s="82" t="s">
        <v>36743</v>
      </c>
      <c r="BN2094" s="82" t="str">
        <f t="shared" si="134"/>
        <v>D1LZ</v>
      </c>
      <c r="BV2094" s="82" t="s">
        <v>28742</v>
      </c>
      <c r="BW2094" s="82">
        <v>5181</v>
      </c>
      <c r="BX2094" s="82" t="s">
        <v>36743</v>
      </c>
      <c r="BY2094" s="82" t="str">
        <f t="shared" si="135"/>
        <v>E1LZ</v>
      </c>
    </row>
  </sheetData>
  <conditionalFormatting sqref="AA1:AA7">
    <cfRule type="duplicateValues" dxfId="81" priority="6"/>
  </conditionalFormatting>
  <conditionalFormatting sqref="W1:W5 W7">
    <cfRule type="duplicateValues" dxfId="80" priority="5"/>
  </conditionalFormatting>
  <conditionalFormatting sqref="AE1:AE7">
    <cfRule type="duplicateValues" dxfId="79" priority="4"/>
  </conditionalFormatting>
  <conditionalFormatting sqref="BA1:BA7">
    <cfRule type="duplicateValues" dxfId="78" priority="3"/>
  </conditionalFormatting>
  <conditionalFormatting sqref="BN1:BN7">
    <cfRule type="duplicateValues" dxfId="77" priority="2"/>
  </conditionalFormatting>
  <conditionalFormatting sqref="BY1:BY7">
    <cfRule type="duplicateValues" dxfId="76" priority="1"/>
  </conditionalFormatting>
  <dataValidations count="2">
    <dataValidation type="list" allowBlank="1" showInputMessage="1" showErrorMessage="1" sqref="R87" xr:uid="{CF43FCCE-1137-4CB2-8730-21603C6B9570}">
      <formula1>$R$8:$R$86</formula1>
    </dataValidation>
    <dataValidation allowBlank="1" showInputMessage="1" showErrorMessage="1" sqref="AL29:AL32 M133:M170" xr:uid="{E6F3DD5C-192A-4A15-AD32-E4FC22303D63}"/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66AA6DB4-FF8C-47D4-B6C5-F80BE4B5124B}">
          <x14:formula1>
            <xm:f>Guide1!$B$3:$B$291</xm:f>
          </x14:formula1>
          <xm:sqref>B145:B243 B87:B129</xm:sqref>
        </x14:dataValidation>
        <x14:dataValidation type="list" allowBlank="1" showInputMessage="1" showErrorMessage="1" xr:uid="{AD239D21-6E59-4EA9-9659-5761AA3DBC70}">
          <x14:formula1>
            <xm:f>Guide1!$C$3:$C$107</xm:f>
          </x14:formula1>
          <xm:sqref>C87</xm:sqref>
        </x14:dataValidation>
        <x14:dataValidation type="list" allowBlank="1" showInputMessage="1" showErrorMessage="1" xr:uid="{710E7703-C6B1-4F41-AA11-931F26719B3A}">
          <x14:formula1>
            <xm:f>Guide1!$M$3:$M$245</xm:f>
          </x14:formula1>
          <xm:sqref>P130:P144 E88:E129 D88:D97 D99:D129</xm:sqref>
        </x14:dataValidation>
        <x14:dataValidation type="list" allowBlank="1" showInputMessage="1" showErrorMessage="1" xr:uid="{400AFB3C-AED1-4DE2-A040-8FB63C7E939D}">
          <x14:formula1>
            <xm:f>Guide1!$H$3:$H$218</xm:f>
          </x14:formula1>
          <xm:sqref>K8:K132 L8:N129</xm:sqref>
        </x14:dataValidation>
        <x14:dataValidation type="list" allowBlank="1" showInputMessage="1" showErrorMessage="1" xr:uid="{0E455AF9-03A0-4EB2-A6CD-6E3824B840D3}">
          <x14:formula1>
            <xm:f>Guide1!$A$3:$A$44</xm:f>
          </x14:formula1>
          <xm:sqref>A87:A195 B93:B98</xm:sqref>
        </x14:dataValidation>
        <x14:dataValidation type="list" allowBlank="1" showInputMessage="1" showErrorMessage="1" xr:uid="{2B669C25-E12F-4928-8104-167D7FA2B7B6}">
          <x14:formula1>
            <xm:f>Guide1!$M$3:$M$496</xm:f>
          </x14:formula1>
          <xm:sqref>D98</xm:sqref>
        </x14:dataValidation>
        <x14:dataValidation type="list" allowBlank="1" showInputMessage="1" showErrorMessage="1" xr:uid="{28538837-53F4-495D-AE75-A0DC4BDE9967}">
          <x14:formula1>
            <xm:f>Guide1!$J$3:$J$32</xm:f>
          </x14:formula1>
          <xm:sqref>F8:F194</xm:sqref>
        </x14:dataValidation>
        <x14:dataValidation type="list" allowBlank="1" showInputMessage="1" showErrorMessage="1" xr:uid="{635FEB34-B780-4A8E-B975-11E5DE03A664}">
          <x14:formula1>
            <xm:f>Guide1!$F$3:$F$1048576</xm:f>
          </x14:formula1>
          <xm:sqref>J87</xm:sqref>
        </x14:dataValidation>
        <x14:dataValidation type="list" allowBlank="1" showInputMessage="1" showErrorMessage="1" xr:uid="{5C73B7B0-4AB4-4932-AF11-057EEF3D6C04}">
          <x14:formula1>
            <xm:f>Guide1!$M$3:$M$1048576</xm:f>
          </x14:formula1>
          <xm:sqref>H8:H2094 P87:P129</xm:sqref>
        </x14:dataValidation>
        <x14:dataValidation type="list" allowBlank="1" showInputMessage="1" showErrorMessage="1" xr:uid="{5C669C5D-E2F1-4519-9EC7-7D4F27C822B8}">
          <x14:formula1>
            <xm:f>Guide1!$L$3:$L$1048576</xm:f>
          </x14:formula1>
          <xm:sqref>G8:G197</xm:sqref>
        </x14:dataValidation>
        <x14:dataValidation type="list" allowBlank="1" showInputMessage="1" showErrorMessage="1" xr:uid="{F8A198C1-C693-4F0E-9EF8-233423E87EE6}">
          <x14:formula1>
            <xm:f>Guide1!$N$3:$N$1048576</xm:f>
          </x14:formula1>
          <xm:sqref>I8:I2094</xm:sqref>
        </x14:dataValidation>
        <x14:dataValidation type="list" allowBlank="1" showInputMessage="1" showErrorMessage="1" xr:uid="{91815A4E-53EF-45E3-B8A0-2B52989ED98D}">
          <x14:formula1>
            <xm:f>Guide1!$E:$E</xm:f>
          </x14:formula1>
          <xm:sqref>Q87:Q2094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D35FF-D5B5-4045-B62C-AACB59C846E0}">
  <dimension ref="A1:HU1375"/>
  <sheetViews>
    <sheetView workbookViewId="0">
      <pane ySplit="3" topLeftCell="CK4" activePane="bottomLeft" state="frozen"/>
      <selection pane="bottomLeft" activeCell="B14" sqref="B14"/>
    </sheetView>
  </sheetViews>
  <sheetFormatPr defaultRowHeight="15"/>
  <cols>
    <col min="1" max="1" width="15.28515625" customWidth="1"/>
    <col min="2" max="2" width="21" customWidth="1"/>
    <col min="3" max="3" width="14.5703125" bestFit="1" customWidth="1"/>
    <col min="4" max="4" width="31.28515625" bestFit="1" customWidth="1"/>
    <col min="5" max="5" width="20.140625" bestFit="1" customWidth="1"/>
    <col min="6" max="6" width="35.42578125" bestFit="1" customWidth="1"/>
    <col min="7" max="7" width="9.85546875" bestFit="1" customWidth="1"/>
    <col min="8" max="8" width="44.140625" bestFit="1" customWidth="1"/>
    <col min="9" max="9" width="21.42578125" bestFit="1" customWidth="1"/>
    <col min="10" max="10" width="14.42578125" bestFit="1" customWidth="1"/>
    <col min="11" max="11" width="16.28515625" bestFit="1" customWidth="1"/>
    <col min="12" max="12" width="16.7109375" bestFit="1" customWidth="1"/>
    <col min="13" max="13" width="35.5703125" bestFit="1" customWidth="1"/>
    <col min="14" max="14" width="13.85546875" bestFit="1" customWidth="1"/>
    <col min="15" max="15" width="19" bestFit="1" customWidth="1"/>
    <col min="16" max="16" width="12.140625" bestFit="1" customWidth="1"/>
    <col min="17" max="17" width="23.140625" bestFit="1" customWidth="1"/>
    <col min="18" max="18" width="15" bestFit="1" customWidth="1"/>
    <col min="19" max="19" width="5.42578125" bestFit="1" customWidth="1"/>
    <col min="20" max="20" width="17.42578125" bestFit="1" customWidth="1"/>
    <col min="21" max="21" width="121.28515625" bestFit="1" customWidth="1"/>
    <col min="22" max="22" width="21.7109375" bestFit="1" customWidth="1"/>
    <col min="23" max="23" width="13.28515625" bestFit="1" customWidth="1"/>
    <col min="24" max="24" width="16.28515625" customWidth="1"/>
    <col min="25" max="25" width="23.7109375" bestFit="1" customWidth="1"/>
    <col min="26" max="26" width="17.42578125" bestFit="1" customWidth="1"/>
    <col min="27" max="27" width="23" bestFit="1" customWidth="1"/>
    <col min="28" max="28" width="15.42578125" bestFit="1" customWidth="1"/>
    <col min="29" max="29" width="18.7109375" customWidth="1"/>
    <col min="30" max="30" width="16.85546875" customWidth="1"/>
    <col min="31" max="31" width="12.140625" bestFit="1" customWidth="1"/>
    <col min="32" max="32" width="14" bestFit="1" customWidth="1"/>
    <col min="33" max="33" width="5.5703125" bestFit="1" customWidth="1"/>
    <col min="34" max="34" width="12.28515625" bestFit="1" customWidth="1"/>
    <col min="35" max="35" width="17.5703125" bestFit="1" customWidth="1"/>
    <col min="36" max="36" width="8.140625" bestFit="1" customWidth="1"/>
    <col min="37" max="37" width="17.28515625" customWidth="1"/>
    <col min="38" max="38" width="20.7109375" bestFit="1" customWidth="1"/>
    <col min="39" max="39" width="19.42578125" bestFit="1" customWidth="1"/>
    <col min="40" max="40" width="11" bestFit="1" customWidth="1"/>
    <col min="41" max="41" width="6.85546875" bestFit="1" customWidth="1"/>
    <col min="42" max="42" width="11.42578125" bestFit="1" customWidth="1"/>
    <col min="43" max="43" width="33.5703125" bestFit="1" customWidth="1"/>
    <col min="44" max="44" width="18.140625" bestFit="1" customWidth="1"/>
    <col min="45" max="45" width="8.85546875" bestFit="1" customWidth="1"/>
    <col min="46" max="46" width="18.42578125" bestFit="1" customWidth="1"/>
    <col min="47" max="47" width="7.140625" bestFit="1" customWidth="1"/>
    <col min="48" max="48" width="14.28515625" bestFit="1" customWidth="1"/>
    <col min="49" max="49" width="14.140625" bestFit="1" customWidth="1"/>
    <col min="50" max="50" width="9.42578125" bestFit="1" customWidth="1"/>
    <col min="51" max="51" width="24.7109375" bestFit="1" customWidth="1"/>
    <col min="52" max="52" width="16.140625" bestFit="1" customWidth="1"/>
    <col min="53" max="53" width="17.5703125" bestFit="1" customWidth="1"/>
    <col min="54" max="54" width="16.5703125" bestFit="1" customWidth="1"/>
    <col min="55" max="55" width="44.7109375" bestFit="1" customWidth="1"/>
    <col min="56" max="56" width="23.85546875" bestFit="1" customWidth="1"/>
    <col min="57" max="57" width="10.28515625" bestFit="1" customWidth="1"/>
    <col min="58" max="58" width="7" bestFit="1" customWidth="1"/>
    <col min="59" max="59" width="23.85546875" bestFit="1" customWidth="1"/>
    <col min="60" max="60" width="28" bestFit="1" customWidth="1"/>
    <col min="61" max="61" width="28" customWidth="1"/>
    <col min="62" max="62" width="49.7109375" customWidth="1"/>
    <col min="64" max="64" width="15.140625" bestFit="1" customWidth="1"/>
    <col min="65" max="65" width="18.42578125" bestFit="1" customWidth="1"/>
    <col min="66" max="66" width="15.42578125" bestFit="1" customWidth="1"/>
    <col min="67" max="67" width="15.5703125" bestFit="1" customWidth="1"/>
    <col min="68" max="68" width="15.85546875" bestFit="1" customWidth="1"/>
    <col min="69" max="69" width="22.28515625" bestFit="1" customWidth="1"/>
    <col min="70" max="70" width="22.140625" bestFit="1" customWidth="1"/>
    <col min="71" max="71" width="11" bestFit="1" customWidth="1"/>
    <col min="72" max="72" width="75.42578125" bestFit="1" customWidth="1"/>
    <col min="73" max="73" width="15.7109375" bestFit="1" customWidth="1"/>
    <col min="74" max="74" width="16.85546875" bestFit="1" customWidth="1"/>
    <col min="75" max="75" width="19.42578125" bestFit="1" customWidth="1"/>
    <col min="76" max="76" width="17.85546875" bestFit="1" customWidth="1"/>
    <col min="77" max="77" width="18.42578125" bestFit="1" customWidth="1"/>
    <col min="78" max="78" width="13.140625" bestFit="1" customWidth="1"/>
    <col min="79" max="79" width="15" bestFit="1" customWidth="1"/>
    <col min="80" max="80" width="14.5703125" bestFit="1" customWidth="1"/>
    <col min="81" max="81" width="14.42578125" bestFit="1" customWidth="1"/>
    <col min="82" max="82" width="12.5703125" bestFit="1" customWidth="1"/>
    <col min="83" max="83" width="15.85546875" bestFit="1" customWidth="1"/>
    <col min="84" max="84" width="21.42578125" bestFit="1" customWidth="1"/>
    <col min="85" max="85" width="15.140625" bestFit="1" customWidth="1"/>
    <col min="86" max="86" width="10.5703125" bestFit="1" customWidth="1"/>
    <col min="87" max="87" width="16.42578125" bestFit="1" customWidth="1"/>
    <col min="88" max="88" width="19.140625" bestFit="1" customWidth="1"/>
    <col min="89" max="89" width="21.28515625" bestFit="1" customWidth="1"/>
    <col min="90" max="90" width="17.42578125" bestFit="1" customWidth="1"/>
    <col min="91" max="91" width="23" bestFit="1" customWidth="1"/>
    <col min="92" max="92" width="21.42578125" bestFit="1" customWidth="1"/>
    <col min="93" max="93" width="37.42578125" bestFit="1" customWidth="1"/>
    <col min="94" max="94" width="26.7109375" bestFit="1" customWidth="1"/>
    <col min="95" max="95" width="17.140625" bestFit="1" customWidth="1"/>
    <col min="96" max="96" width="18.140625" bestFit="1" customWidth="1"/>
    <col min="97" max="97" width="14" bestFit="1" customWidth="1"/>
    <col min="98" max="98" width="15.42578125" bestFit="1" customWidth="1"/>
    <col min="99" max="99" width="16.5703125" bestFit="1" customWidth="1"/>
    <col min="100" max="100" width="20" bestFit="1" customWidth="1"/>
    <col min="101" max="101" width="15.28515625" bestFit="1" customWidth="1"/>
    <col min="102" max="102" width="21.42578125" bestFit="1" customWidth="1"/>
    <col min="103" max="103" width="25.42578125" bestFit="1" customWidth="1"/>
    <col min="104" max="104" width="28" bestFit="1" customWidth="1"/>
    <col min="105" max="105" width="25.5703125" bestFit="1" customWidth="1"/>
    <col min="106" max="106" width="15.42578125" bestFit="1" customWidth="1"/>
    <col min="107" max="107" width="18.5703125" bestFit="1" customWidth="1"/>
    <col min="108" max="108" width="30.140625" bestFit="1" customWidth="1"/>
    <col min="109" max="109" width="28" bestFit="1" customWidth="1"/>
    <col min="110" max="110" width="30.140625" bestFit="1" customWidth="1"/>
    <col min="111" max="111" width="28" bestFit="1" customWidth="1"/>
    <col min="112" max="112" width="24" bestFit="1" customWidth="1"/>
    <col min="113" max="113" width="34.28515625" bestFit="1" customWidth="1"/>
    <col min="114" max="114" width="30.85546875" bestFit="1" customWidth="1"/>
    <col min="115" max="115" width="24.5703125" bestFit="1" customWidth="1"/>
    <col min="116" max="116" width="30" bestFit="1" customWidth="1"/>
    <col min="117" max="117" width="25.85546875" bestFit="1" customWidth="1"/>
    <col min="118" max="118" width="19.140625" bestFit="1" customWidth="1"/>
    <col min="119" max="119" width="31.42578125" bestFit="1" customWidth="1"/>
    <col min="120" max="120" width="22.28515625" bestFit="1" customWidth="1"/>
    <col min="121" max="121" width="26" bestFit="1" customWidth="1"/>
    <col min="122" max="122" width="24" bestFit="1" customWidth="1"/>
    <col min="123" max="123" width="26.140625" bestFit="1" customWidth="1"/>
    <col min="124" max="124" width="18" bestFit="1" customWidth="1"/>
    <col min="125" max="125" width="19.42578125" bestFit="1" customWidth="1"/>
    <col min="126" max="126" width="12.5703125" bestFit="1" customWidth="1"/>
    <col min="127" max="127" width="16.85546875" bestFit="1" customWidth="1"/>
    <col min="128" max="128" width="16.42578125" bestFit="1" customWidth="1"/>
    <col min="129" max="129" width="15.28515625" bestFit="1" customWidth="1"/>
    <col min="130" max="130" width="17.5703125" bestFit="1" customWidth="1"/>
    <col min="131" max="131" width="19.140625" bestFit="1" customWidth="1"/>
    <col min="132" max="132" width="34.5703125" bestFit="1" customWidth="1"/>
    <col min="133" max="133" width="23.5703125" bestFit="1" customWidth="1"/>
    <col min="134" max="134" width="14" bestFit="1" customWidth="1"/>
    <col min="135" max="135" width="19.85546875" bestFit="1" customWidth="1"/>
    <col min="136" max="136" width="15.5703125" bestFit="1" customWidth="1"/>
    <col min="137" max="141" width="15.5703125" customWidth="1"/>
    <col min="142" max="142" width="25.28515625" bestFit="1" customWidth="1"/>
    <col min="143" max="143" width="25.140625" bestFit="1" customWidth="1"/>
    <col min="144" max="144" width="26.5703125" bestFit="1" customWidth="1"/>
    <col min="145" max="145" width="37.42578125" bestFit="1" customWidth="1"/>
    <col min="146" max="146" width="27.85546875" bestFit="1" customWidth="1"/>
    <col min="147" max="147" width="25.42578125" bestFit="1" customWidth="1"/>
    <col min="148" max="148" width="21.140625" bestFit="1" customWidth="1"/>
    <col min="149" max="149" width="18.28515625" bestFit="1" customWidth="1"/>
    <col min="150" max="150" width="22" bestFit="1" customWidth="1"/>
    <col min="151" max="151" width="30.28515625" bestFit="1" customWidth="1"/>
    <col min="152" max="152" width="28.5703125" bestFit="1" customWidth="1"/>
    <col min="153" max="153" width="26.85546875" bestFit="1" customWidth="1"/>
    <col min="154" max="154" width="20.85546875" bestFit="1" customWidth="1"/>
    <col min="155" max="155" width="23.7109375" bestFit="1" customWidth="1"/>
    <col min="156" max="156" width="26.85546875" bestFit="1" customWidth="1"/>
    <col min="157" max="157" width="28" bestFit="1" customWidth="1"/>
    <col min="158" max="158" width="25.7109375" bestFit="1" customWidth="1"/>
    <col min="159" max="159" width="23.85546875" bestFit="1" customWidth="1"/>
    <col min="160" max="160" width="17.85546875" bestFit="1" customWidth="1"/>
    <col min="161" max="161" width="20.85546875" bestFit="1" customWidth="1"/>
    <col min="162" max="162" width="23.85546875" bestFit="1" customWidth="1"/>
    <col min="163" max="163" width="25.140625" bestFit="1" customWidth="1"/>
    <col min="164" max="164" width="31" bestFit="1" customWidth="1"/>
    <col min="165" max="172" width="17.140625" bestFit="1" customWidth="1"/>
    <col min="173" max="173" width="12.5703125" bestFit="1" customWidth="1"/>
    <col min="174" max="174" width="17" bestFit="1" customWidth="1"/>
    <col min="175" max="175" width="16" bestFit="1" customWidth="1"/>
    <col min="176" max="176" width="19" bestFit="1" customWidth="1"/>
    <col min="177" max="177" width="20.28515625" bestFit="1" customWidth="1"/>
    <col min="178" max="178" width="19" bestFit="1" customWidth="1"/>
    <col min="179" max="179" width="16.42578125" bestFit="1" customWidth="1"/>
    <col min="180" max="180" width="19.85546875" bestFit="1" customWidth="1"/>
    <col min="181" max="181" width="19" bestFit="1" customWidth="1"/>
    <col min="182" max="182" width="16" bestFit="1" customWidth="1"/>
    <col min="183" max="183" width="26.42578125" bestFit="1" customWidth="1"/>
    <col min="184" max="184" width="21.85546875" bestFit="1" customWidth="1"/>
    <col min="185" max="185" width="20.140625" bestFit="1" customWidth="1"/>
    <col min="186" max="186" width="19.85546875" bestFit="1" customWidth="1"/>
    <col min="187" max="191" width="19.85546875" customWidth="1"/>
    <col min="192" max="196" width="25.85546875" bestFit="1" customWidth="1"/>
    <col min="197" max="197" width="20.140625" bestFit="1" customWidth="1"/>
    <col min="198" max="198" width="17.85546875" bestFit="1" customWidth="1"/>
    <col min="199" max="199" width="25.28515625" bestFit="1" customWidth="1"/>
    <col min="200" max="200" width="23.7109375" bestFit="1" customWidth="1"/>
    <col min="201" max="201" width="46.42578125" bestFit="1" customWidth="1"/>
    <col min="202" max="202" width="23" bestFit="1" customWidth="1"/>
    <col min="203" max="203" width="18" bestFit="1" customWidth="1"/>
    <col min="204" max="204" width="9.42578125" bestFit="1" customWidth="1"/>
    <col min="205" max="205" width="31.5703125" bestFit="1" customWidth="1"/>
    <col min="206" max="206" width="93" bestFit="1" customWidth="1"/>
    <col min="207" max="207" width="56.5703125" bestFit="1" customWidth="1"/>
    <col min="208" max="208" width="51.7109375" bestFit="1" customWidth="1"/>
    <col min="209" max="209" width="53.42578125" bestFit="1" customWidth="1"/>
    <col min="210" max="210" width="21.5703125" bestFit="1" customWidth="1"/>
    <col min="211" max="211" width="21.42578125" bestFit="1" customWidth="1"/>
    <col min="212" max="212" width="11" bestFit="1" customWidth="1"/>
    <col min="213" max="213" width="10.28515625" bestFit="1" customWidth="1"/>
    <col min="214" max="214" width="14.140625" bestFit="1" customWidth="1"/>
    <col min="215" max="215" width="15.7109375" bestFit="1" customWidth="1"/>
    <col min="216" max="216" width="20.7109375" bestFit="1" customWidth="1"/>
    <col min="217" max="217" width="16.85546875" bestFit="1" customWidth="1"/>
    <col min="218" max="218" width="20.28515625" bestFit="1" customWidth="1"/>
    <col min="219" max="220" width="20.7109375" bestFit="1" customWidth="1"/>
    <col min="221" max="221" width="12.140625" bestFit="1" customWidth="1"/>
    <col min="222" max="222" width="10.28515625" bestFit="1" customWidth="1"/>
    <col min="223" max="223" width="14.28515625" bestFit="1" customWidth="1"/>
    <col min="224" max="224" width="17.28515625" bestFit="1" customWidth="1"/>
    <col min="225" max="225" width="11.28515625" bestFit="1" customWidth="1"/>
    <col min="226" max="226" width="21.7109375" bestFit="1" customWidth="1"/>
    <col min="227" max="227" width="31.28515625" bestFit="1" customWidth="1"/>
    <col min="228" max="228" width="36.42578125" bestFit="1" customWidth="1"/>
    <col min="229" max="229" width="32" bestFit="1" customWidth="1"/>
  </cols>
  <sheetData>
    <row r="1" spans="1:229">
      <c r="H1" t="str">
        <f>_xlfn.TEXTJOIN("-",TRUE,D1,G1,F1)</f>
        <v/>
      </c>
      <c r="I1" t="str">
        <f>_xlfn.XLOOKUP(H1, Table2[Final-Name], Table2[Final-Code], "Not Found")</f>
        <v>Not Found</v>
      </c>
      <c r="U1" t="str">
        <f>_xlfn.TEXTJOIN("-",TRUE,J1:T1)</f>
        <v/>
      </c>
      <c r="V1" t="str">
        <f>_xlfn.XLOOKUP(U1,Table3[Final-Name],Table3[Final-Code],"Not Found")</f>
        <v>A2K</v>
      </c>
      <c r="AL1" t="str">
        <f>_xlfn.XLOOKUP(AK1,Table4[Colour-Name],Table4[Final-Code],"Not Found")</f>
        <v>B16R</v>
      </c>
      <c r="AQ1" t="str">
        <f>_xlfn.TEXTJOIN("-",TRUE,AN1:AP1)</f>
        <v/>
      </c>
      <c r="AR1" t="str">
        <f>_xlfn.XLOOKUP(AQ1,Table6[Final-Name],Table6[Final-Code],"Not Found")</f>
        <v>Not Found</v>
      </c>
      <c r="BC1" t="str">
        <f>_xlfn.TEXTJOIN("-",TRUE,Z1,AB1,BA1,AY1)</f>
        <v/>
      </c>
      <c r="BD1" t="str">
        <f>_xlfn.XLOOKUP(BC1,Table5[Final-Name],Table5[Final-Code],"Not Found")</f>
        <v>Not Found</v>
      </c>
      <c r="BG1" t="str">
        <f>_xlfn.TEXTJOIN("-",TRUE,V1,AL1,I1,BD1,AR1)</f>
        <v>A2K-B16R-Not Found-Not Found-Not Found</v>
      </c>
      <c r="BL1" t="str">
        <f>IF(BK1&lt;&gt;"",_xlfn.BASE(BK1,36,10),"")</f>
        <v/>
      </c>
      <c r="BM1" t="str">
        <f>IF(BL1&lt;&gt;"","*"&amp;BL1&amp;"*","")</f>
        <v/>
      </c>
      <c r="BO1" t="str">
        <f>_xlfn.TEXTJOIN("-",TRUE,N1,T1)</f>
        <v/>
      </c>
    </row>
    <row r="2" spans="1:229" ht="18.75">
      <c r="A2" s="2" t="s">
        <v>28957</v>
      </c>
      <c r="B2" s="3"/>
      <c r="C2" s="3"/>
      <c r="D2" s="3"/>
      <c r="E2" s="3"/>
      <c r="F2" s="3"/>
      <c r="G2" s="3"/>
      <c r="J2" s="2" t="s">
        <v>28925</v>
      </c>
      <c r="K2" s="3"/>
      <c r="L2" s="3"/>
      <c r="M2" s="3"/>
      <c r="N2" s="3"/>
      <c r="O2" s="3"/>
      <c r="P2" s="3"/>
      <c r="Q2" s="3"/>
      <c r="R2" s="3"/>
      <c r="S2" s="3"/>
      <c r="T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2" t="s">
        <v>36744</v>
      </c>
      <c r="AI2" s="2"/>
      <c r="AJ2" s="3"/>
      <c r="AK2" s="3"/>
      <c r="AM2" s="3"/>
      <c r="AN2" s="3"/>
      <c r="AO2" s="3"/>
      <c r="AP2" s="3"/>
      <c r="AS2" s="3"/>
      <c r="AT2" s="2" t="s">
        <v>36745</v>
      </c>
      <c r="AU2" s="1"/>
      <c r="AV2" s="1"/>
      <c r="AW2" s="1"/>
      <c r="AX2" s="1"/>
      <c r="AY2" s="2" t="s">
        <v>33241</v>
      </c>
      <c r="AZ2" s="1"/>
      <c r="BA2" s="1"/>
      <c r="BB2" s="1"/>
      <c r="BE2" s="2" t="s">
        <v>36746</v>
      </c>
      <c r="BH2" s="4"/>
      <c r="BI2" s="4"/>
      <c r="BJ2" s="4"/>
      <c r="BK2" s="4"/>
      <c r="BN2" s="2" t="s">
        <v>36747</v>
      </c>
      <c r="BO2" s="2" t="s">
        <v>36748</v>
      </c>
      <c r="BQ2" s="2" t="s">
        <v>21461</v>
      </c>
      <c r="EL2" s="2" t="s">
        <v>21439</v>
      </c>
      <c r="HB2" s="2" t="s">
        <v>21268</v>
      </c>
    </row>
    <row r="3" spans="1:229" ht="15.75">
      <c r="A3" s="5" t="s">
        <v>28718</v>
      </c>
      <c r="B3" s="5" t="s">
        <v>36749</v>
      </c>
      <c r="C3" s="5" t="s">
        <v>36750</v>
      </c>
      <c r="D3" s="5" t="s">
        <v>33279</v>
      </c>
      <c r="E3" s="5" t="s">
        <v>36751</v>
      </c>
      <c r="F3" s="5" t="s">
        <v>36752</v>
      </c>
      <c r="G3" s="5" t="s">
        <v>36753</v>
      </c>
      <c r="H3" s="5" t="s">
        <v>36754</v>
      </c>
      <c r="I3" s="5" t="s">
        <v>32590</v>
      </c>
      <c r="J3" s="5" t="s">
        <v>21253</v>
      </c>
      <c r="K3" s="5" t="s">
        <v>21254</v>
      </c>
      <c r="L3" s="5" t="s">
        <v>36755</v>
      </c>
      <c r="M3" s="5" t="s">
        <v>33262</v>
      </c>
      <c r="N3" s="5" t="s">
        <v>33266</v>
      </c>
      <c r="O3" s="5" t="s">
        <v>36756</v>
      </c>
      <c r="P3" s="5" t="s">
        <v>21256</v>
      </c>
      <c r="Q3" s="5" t="s">
        <v>21257</v>
      </c>
      <c r="R3" s="5" t="s">
        <v>36757</v>
      </c>
      <c r="S3" s="5" t="s">
        <v>36758</v>
      </c>
      <c r="T3" s="5" t="s">
        <v>33270</v>
      </c>
      <c r="U3" s="5" t="s">
        <v>36759</v>
      </c>
      <c r="V3" s="5" t="s">
        <v>32589</v>
      </c>
      <c r="W3" s="5" t="s">
        <v>36760</v>
      </c>
      <c r="X3" s="5" t="s">
        <v>36761</v>
      </c>
      <c r="Y3" s="5" t="s">
        <v>36762</v>
      </c>
      <c r="Z3" s="5" t="s">
        <v>36763</v>
      </c>
      <c r="AA3" s="5" t="s">
        <v>36764</v>
      </c>
      <c r="AB3" s="5" t="s">
        <v>36765</v>
      </c>
      <c r="AC3" s="5" t="s">
        <v>36766</v>
      </c>
      <c r="AD3" s="5" t="s">
        <v>36767</v>
      </c>
      <c r="AE3" s="5" t="s">
        <v>36768</v>
      </c>
      <c r="AF3" s="5" t="s">
        <v>36769</v>
      </c>
      <c r="AG3" s="5" t="s">
        <v>36770</v>
      </c>
      <c r="AH3" s="5" t="s">
        <v>36771</v>
      </c>
      <c r="AI3" s="5" t="s">
        <v>36772</v>
      </c>
      <c r="AJ3" s="5" t="s">
        <v>21290</v>
      </c>
      <c r="AK3" s="5" t="s">
        <v>32581</v>
      </c>
      <c r="AL3" s="5" t="s">
        <v>36773</v>
      </c>
      <c r="AM3" s="5" t="s">
        <v>36774</v>
      </c>
      <c r="AN3" s="5" t="s">
        <v>28941</v>
      </c>
      <c r="AO3" s="5" t="s">
        <v>28946</v>
      </c>
      <c r="AP3" s="5" t="s">
        <v>33296</v>
      </c>
      <c r="AQ3" s="5" t="s">
        <v>36775</v>
      </c>
      <c r="AR3" s="5" t="s">
        <v>36776</v>
      </c>
      <c r="AS3" s="5" t="s">
        <v>36777</v>
      </c>
      <c r="AT3" s="5" t="s">
        <v>36778</v>
      </c>
      <c r="AU3" s="5" t="s">
        <v>36779</v>
      </c>
      <c r="AV3" s="5" t="s">
        <v>36780</v>
      </c>
      <c r="AW3" s="5" t="s">
        <v>36781</v>
      </c>
      <c r="AX3" s="5" t="s">
        <v>36782</v>
      </c>
      <c r="AY3" s="5" t="s">
        <v>36783</v>
      </c>
      <c r="AZ3" s="5" t="s">
        <v>36784</v>
      </c>
      <c r="BA3" s="5" t="s">
        <v>36785</v>
      </c>
      <c r="BB3" s="5" t="s">
        <v>36786</v>
      </c>
      <c r="BC3" s="5" t="s">
        <v>36787</v>
      </c>
      <c r="BD3" s="5" t="s">
        <v>36788</v>
      </c>
      <c r="BE3" s="5" t="s">
        <v>36789</v>
      </c>
      <c r="BF3" s="5" t="s">
        <v>36790</v>
      </c>
      <c r="BG3" s="5" t="s">
        <v>36791</v>
      </c>
      <c r="BH3" s="5" t="s">
        <v>36792</v>
      </c>
      <c r="BI3" s="5" t="s">
        <v>36793</v>
      </c>
      <c r="BJ3" s="5" t="s">
        <v>36794</v>
      </c>
      <c r="BK3" s="5" t="s">
        <v>36795</v>
      </c>
      <c r="BL3" s="5" t="s">
        <v>36796</v>
      </c>
      <c r="BM3" s="5" t="s">
        <v>36797</v>
      </c>
      <c r="BN3" s="5" t="s">
        <v>36798</v>
      </c>
      <c r="BO3" s="5" t="s">
        <v>36799</v>
      </c>
      <c r="BP3" s="5" t="s">
        <v>36800</v>
      </c>
      <c r="BQ3" s="5" t="s">
        <v>36801</v>
      </c>
      <c r="BR3" s="5" t="s">
        <v>36802</v>
      </c>
      <c r="BS3" s="5" t="s">
        <v>36803</v>
      </c>
      <c r="BT3" s="5" t="s">
        <v>36804</v>
      </c>
      <c r="BU3" s="5" t="s">
        <v>36805</v>
      </c>
      <c r="BV3" s="5" t="s">
        <v>36806</v>
      </c>
      <c r="BW3" s="5" t="s">
        <v>36807</v>
      </c>
      <c r="BX3" s="5" t="s">
        <v>36808</v>
      </c>
      <c r="BY3" s="5" t="s">
        <v>36809</v>
      </c>
      <c r="BZ3" s="5" t="s">
        <v>36810</v>
      </c>
      <c r="CA3" s="5" t="s">
        <v>36811</v>
      </c>
      <c r="CB3" s="5" t="s">
        <v>36812</v>
      </c>
      <c r="CC3" s="5" t="s">
        <v>36813</v>
      </c>
      <c r="CD3" s="5" t="s">
        <v>36814</v>
      </c>
      <c r="CE3" s="5" t="s">
        <v>36815</v>
      </c>
      <c r="CF3" s="5" t="s">
        <v>36816</v>
      </c>
      <c r="CG3" s="5" t="s">
        <v>36817</v>
      </c>
      <c r="CH3" s="5" t="s">
        <v>36818</v>
      </c>
      <c r="CI3" s="5" t="s">
        <v>36819</v>
      </c>
      <c r="CJ3" s="5" t="s">
        <v>36820</v>
      </c>
      <c r="CK3" s="5" t="s">
        <v>36821</v>
      </c>
      <c r="CL3" s="5" t="s">
        <v>36822</v>
      </c>
      <c r="CM3" s="5" t="s">
        <v>36823</v>
      </c>
      <c r="CN3" s="5" t="s">
        <v>36824</v>
      </c>
      <c r="CO3" s="5" t="s">
        <v>36825</v>
      </c>
      <c r="CP3" s="5" t="s">
        <v>36826</v>
      </c>
      <c r="CQ3" s="5" t="s">
        <v>36827</v>
      </c>
      <c r="CR3" s="5" t="s">
        <v>36828</v>
      </c>
      <c r="CS3" s="5" t="s">
        <v>36829</v>
      </c>
      <c r="CT3" s="5" t="s">
        <v>36830</v>
      </c>
      <c r="CU3" s="5" t="s">
        <v>36831</v>
      </c>
      <c r="CV3" s="5" t="s">
        <v>36832</v>
      </c>
      <c r="CW3" s="5" t="s">
        <v>36833</v>
      </c>
      <c r="CX3" s="5" t="s">
        <v>36834</v>
      </c>
      <c r="CY3" s="5" t="s">
        <v>36835</v>
      </c>
      <c r="CZ3" s="5" t="s">
        <v>36836</v>
      </c>
      <c r="DA3" s="5" t="s">
        <v>36837</v>
      </c>
      <c r="DB3" s="5" t="s">
        <v>36838</v>
      </c>
      <c r="DC3" s="5" t="s">
        <v>36839</v>
      </c>
      <c r="DD3" s="5" t="s">
        <v>36840</v>
      </c>
      <c r="DE3" s="5" t="s">
        <v>36841</v>
      </c>
      <c r="DF3" s="5" t="s">
        <v>36842</v>
      </c>
      <c r="DG3" s="5" t="s">
        <v>36843</v>
      </c>
      <c r="DH3" s="5" t="s">
        <v>36844</v>
      </c>
      <c r="DI3" s="5" t="s">
        <v>36845</v>
      </c>
      <c r="DJ3" s="5" t="s">
        <v>36846</v>
      </c>
      <c r="DK3" s="5" t="s">
        <v>36847</v>
      </c>
      <c r="DL3" s="5" t="s">
        <v>36848</v>
      </c>
      <c r="DM3" s="5" t="s">
        <v>36849</v>
      </c>
      <c r="DN3" s="5" t="s">
        <v>36850</v>
      </c>
      <c r="DO3" s="5" t="s">
        <v>36851</v>
      </c>
      <c r="DP3" s="5" t="s">
        <v>36852</v>
      </c>
      <c r="DQ3" s="5" t="s">
        <v>36853</v>
      </c>
      <c r="DR3" s="5" t="s">
        <v>36854</v>
      </c>
      <c r="DS3" s="5" t="s">
        <v>36855</v>
      </c>
      <c r="DT3" s="5" t="s">
        <v>36856</v>
      </c>
      <c r="DU3" s="5" t="s">
        <v>36857</v>
      </c>
      <c r="DV3" s="5" t="s">
        <v>36858</v>
      </c>
      <c r="DW3" s="5" t="s">
        <v>36859</v>
      </c>
      <c r="DX3" s="5" t="s">
        <v>36860</v>
      </c>
      <c r="DY3" s="5" t="s">
        <v>36861</v>
      </c>
      <c r="DZ3" s="5" t="s">
        <v>36862</v>
      </c>
      <c r="EA3" s="5" t="s">
        <v>36863</v>
      </c>
      <c r="EB3" s="5" t="s">
        <v>36864</v>
      </c>
      <c r="EC3" s="5" t="s">
        <v>36865</v>
      </c>
      <c r="ED3" s="5" t="s">
        <v>36866</v>
      </c>
      <c r="EE3" s="5" t="s">
        <v>36867</v>
      </c>
      <c r="EF3" s="5" t="s">
        <v>36868</v>
      </c>
      <c r="EG3" s="5" t="s">
        <v>36869</v>
      </c>
      <c r="EH3" s="5" t="s">
        <v>36870</v>
      </c>
      <c r="EI3" s="5" t="s">
        <v>36871</v>
      </c>
      <c r="EJ3" s="5" t="s">
        <v>36872</v>
      </c>
      <c r="EK3" s="5" t="s">
        <v>36873</v>
      </c>
      <c r="EL3" s="5" t="s">
        <v>36874</v>
      </c>
      <c r="EM3" s="5" t="s">
        <v>36875</v>
      </c>
      <c r="EN3" s="5" t="s">
        <v>36876</v>
      </c>
      <c r="EO3" s="5" t="s">
        <v>36877</v>
      </c>
      <c r="EP3" s="5" t="s">
        <v>36878</v>
      </c>
      <c r="EQ3" s="5" t="s">
        <v>36879</v>
      </c>
      <c r="ER3" s="5" t="s">
        <v>36880</v>
      </c>
      <c r="ES3" s="5" t="s">
        <v>36881</v>
      </c>
      <c r="ET3" s="5" t="s">
        <v>36882</v>
      </c>
      <c r="EU3" s="5" t="s">
        <v>36883</v>
      </c>
      <c r="EV3" s="5" t="s">
        <v>36884</v>
      </c>
      <c r="EW3" s="5" t="s">
        <v>36885</v>
      </c>
      <c r="EX3" s="5" t="s">
        <v>36886</v>
      </c>
      <c r="EY3" s="5" t="s">
        <v>36887</v>
      </c>
      <c r="EZ3" s="5" t="s">
        <v>36888</v>
      </c>
      <c r="FA3" s="5" t="s">
        <v>36889</v>
      </c>
      <c r="FB3" s="5" t="s">
        <v>36890</v>
      </c>
      <c r="FC3" s="5" t="s">
        <v>36891</v>
      </c>
      <c r="FD3" s="5" t="s">
        <v>36892</v>
      </c>
      <c r="FE3" s="5" t="s">
        <v>36893</v>
      </c>
      <c r="FF3" s="5" t="s">
        <v>36894</v>
      </c>
      <c r="FG3" s="5" t="s">
        <v>36895</v>
      </c>
      <c r="FH3" s="5" t="s">
        <v>36896</v>
      </c>
      <c r="FI3" s="5" t="s">
        <v>36897</v>
      </c>
      <c r="FJ3" s="5" t="s">
        <v>36898</v>
      </c>
      <c r="FK3" s="5" t="s">
        <v>36899</v>
      </c>
      <c r="FL3" s="5" t="s">
        <v>36900</v>
      </c>
      <c r="FM3" s="5" t="s">
        <v>36901</v>
      </c>
      <c r="FN3" s="5" t="s">
        <v>36902</v>
      </c>
      <c r="FO3" s="5" t="s">
        <v>36903</v>
      </c>
      <c r="FP3" s="5" t="s">
        <v>36904</v>
      </c>
      <c r="FQ3" s="5" t="s">
        <v>36905</v>
      </c>
      <c r="FR3" s="5" t="s">
        <v>36906</v>
      </c>
      <c r="FS3" s="5" t="s">
        <v>36907</v>
      </c>
      <c r="FT3" s="5" t="s">
        <v>36908</v>
      </c>
      <c r="FU3" s="5" t="s">
        <v>36909</v>
      </c>
      <c r="FV3" s="5" t="s">
        <v>36910</v>
      </c>
      <c r="FW3" s="5" t="s">
        <v>36911</v>
      </c>
      <c r="FX3" s="5" t="s">
        <v>36912</v>
      </c>
      <c r="FY3" s="5" t="s">
        <v>36913</v>
      </c>
      <c r="FZ3" s="5" t="s">
        <v>36914</v>
      </c>
      <c r="GA3" s="5" t="s">
        <v>36915</v>
      </c>
      <c r="GB3" s="5" t="s">
        <v>36916</v>
      </c>
      <c r="GC3" s="5" t="s">
        <v>36917</v>
      </c>
      <c r="GD3" s="5" t="s">
        <v>36918</v>
      </c>
      <c r="GE3" s="5" t="s">
        <v>36919</v>
      </c>
      <c r="GF3" s="5" t="s">
        <v>36920</v>
      </c>
      <c r="GG3" s="5" t="s">
        <v>36921</v>
      </c>
      <c r="GH3" s="5" t="s">
        <v>36922</v>
      </c>
      <c r="GI3" s="5" t="s">
        <v>36923</v>
      </c>
      <c r="GJ3" s="5" t="s">
        <v>36924</v>
      </c>
      <c r="GK3" s="5" t="s">
        <v>36925</v>
      </c>
      <c r="GL3" s="5" t="s">
        <v>36926</v>
      </c>
      <c r="GM3" s="5" t="s">
        <v>36927</v>
      </c>
      <c r="GN3" s="5" t="s">
        <v>36928</v>
      </c>
      <c r="GO3" s="5" t="s">
        <v>36929</v>
      </c>
      <c r="GP3" s="5" t="s">
        <v>36930</v>
      </c>
      <c r="GQ3" s="5" t="s">
        <v>36931</v>
      </c>
      <c r="GR3" s="5" t="s">
        <v>36932</v>
      </c>
      <c r="GS3" s="5" t="s">
        <v>36933</v>
      </c>
      <c r="GT3" s="5" t="s">
        <v>36934</v>
      </c>
      <c r="GU3" s="5" t="s">
        <v>36935</v>
      </c>
      <c r="GV3" s="5" t="s">
        <v>36936</v>
      </c>
      <c r="GW3" s="5" t="s">
        <v>36937</v>
      </c>
      <c r="GX3" s="5" t="s">
        <v>36938</v>
      </c>
      <c r="GY3" s="5" t="s">
        <v>36939</v>
      </c>
      <c r="GZ3" s="5" t="s">
        <v>36940</v>
      </c>
      <c r="HA3" s="5" t="s">
        <v>36941</v>
      </c>
      <c r="HB3" s="5" t="s">
        <v>36942</v>
      </c>
      <c r="HC3" s="5" t="s">
        <v>36943</v>
      </c>
      <c r="HD3" s="5" t="s">
        <v>36944</v>
      </c>
      <c r="HE3" s="5" t="s">
        <v>36945</v>
      </c>
      <c r="HF3" s="5" t="s">
        <v>36946</v>
      </c>
      <c r="HG3" s="5" t="s">
        <v>36947</v>
      </c>
      <c r="HH3" s="5" t="s">
        <v>36948</v>
      </c>
      <c r="HI3" s="5" t="s">
        <v>36949</v>
      </c>
      <c r="HJ3" s="5" t="s">
        <v>36950</v>
      </c>
      <c r="HK3" s="5" t="s">
        <v>36951</v>
      </c>
      <c r="HL3" s="5" t="s">
        <v>36952</v>
      </c>
      <c r="HM3" s="5" t="s">
        <v>36953</v>
      </c>
      <c r="HN3" s="5" t="s">
        <v>36954</v>
      </c>
      <c r="HO3" s="5" t="s">
        <v>36955</v>
      </c>
      <c r="HP3" s="5" t="s">
        <v>36956</v>
      </c>
      <c r="HQ3" s="5" t="s">
        <v>36957</v>
      </c>
      <c r="HR3" s="5" t="s">
        <v>36958</v>
      </c>
      <c r="HS3" s="5" t="s">
        <v>36959</v>
      </c>
      <c r="HT3" s="5" t="s">
        <v>36960</v>
      </c>
      <c r="HU3" s="5" t="s">
        <v>36961</v>
      </c>
    </row>
    <row r="4" spans="1:229">
      <c r="A4" t="s">
        <v>29123</v>
      </c>
      <c r="B4" t="s">
        <v>36962</v>
      </c>
      <c r="C4" t="s">
        <v>36963</v>
      </c>
      <c r="D4" t="s">
        <v>21300</v>
      </c>
      <c r="E4">
        <v>1</v>
      </c>
      <c r="F4" t="s">
        <v>36964</v>
      </c>
      <c r="G4" t="s">
        <v>38</v>
      </c>
      <c r="H4" t="s">
        <v>36965</v>
      </c>
      <c r="I4" t="s">
        <v>23336</v>
      </c>
      <c r="J4" t="s">
        <v>33297</v>
      </c>
      <c r="K4" t="s">
        <v>33298</v>
      </c>
      <c r="M4" t="s">
        <v>33299</v>
      </c>
      <c r="N4">
        <v>61430</v>
      </c>
      <c r="P4" t="s">
        <v>21282</v>
      </c>
      <c r="Q4" t="s">
        <v>33300</v>
      </c>
      <c r="T4" t="s">
        <v>33301</v>
      </c>
      <c r="U4" t="s">
        <v>36966</v>
      </c>
      <c r="V4" t="s">
        <v>18</v>
      </c>
      <c r="W4" t="s">
        <v>36967</v>
      </c>
      <c r="X4" t="s">
        <v>36968</v>
      </c>
      <c r="Y4" t="s">
        <v>36969</v>
      </c>
      <c r="AC4" t="s">
        <v>36970</v>
      </c>
      <c r="AD4" t="s">
        <v>36971</v>
      </c>
      <c r="AE4" t="s">
        <v>36972</v>
      </c>
      <c r="AF4" t="s">
        <v>36973</v>
      </c>
      <c r="AH4" t="s">
        <v>36974</v>
      </c>
      <c r="AJ4" t="s">
        <v>36967</v>
      </c>
      <c r="BH4" t="s">
        <v>28841</v>
      </c>
      <c r="BK4" t="str" cm="1">
        <f t="array" ref="BK4">IF(LEN(TRIM(BG4))=0,"",SUMPRODUCT(--(LEN(TRIM($BG4:BG$6))&gt;0)))</f>
        <v/>
      </c>
      <c r="BO4" t="s">
        <v>36975</v>
      </c>
      <c r="BP4" t="s">
        <v>36976</v>
      </c>
      <c r="BQ4" t="s">
        <v>36977</v>
      </c>
      <c r="BR4" t="s">
        <v>36978</v>
      </c>
      <c r="BT4" t="s">
        <v>36979</v>
      </c>
      <c r="BU4">
        <v>53159</v>
      </c>
      <c r="BY4">
        <v>1000</v>
      </c>
      <c r="CE4" t="s">
        <v>36968</v>
      </c>
      <c r="CH4" t="s">
        <v>36980</v>
      </c>
      <c r="CI4" t="s">
        <v>36971</v>
      </c>
      <c r="CJ4" t="s">
        <v>36973</v>
      </c>
      <c r="CK4" t="s">
        <v>36973</v>
      </c>
      <c r="CN4" t="s">
        <v>36981</v>
      </c>
      <c r="CO4" t="s">
        <v>36982</v>
      </c>
      <c r="CP4" t="s">
        <v>36983</v>
      </c>
      <c r="CQ4" t="s">
        <v>36984</v>
      </c>
      <c r="CS4" t="s">
        <v>36985</v>
      </c>
      <c r="CT4" t="s">
        <v>36986</v>
      </c>
      <c r="CZ4">
        <v>1</v>
      </c>
      <c r="DB4" t="s">
        <v>36987</v>
      </c>
      <c r="DH4">
        <v>0</v>
      </c>
      <c r="DR4" t="s">
        <v>36988</v>
      </c>
      <c r="DS4" t="s">
        <v>36989</v>
      </c>
      <c r="DU4" t="s">
        <v>36974</v>
      </c>
      <c r="DV4" t="s">
        <v>36967</v>
      </c>
      <c r="DW4" t="s">
        <v>36990</v>
      </c>
      <c r="DX4" t="s">
        <v>36991</v>
      </c>
      <c r="EG4" t="s">
        <v>36982</v>
      </c>
      <c r="EH4" t="s">
        <v>36992</v>
      </c>
      <c r="EI4" t="s">
        <v>36993</v>
      </c>
      <c r="EJ4" t="s">
        <v>36994</v>
      </c>
      <c r="EL4" t="s">
        <v>36977</v>
      </c>
      <c r="EM4" t="s">
        <v>36978</v>
      </c>
      <c r="EN4" t="s">
        <v>36995</v>
      </c>
      <c r="EO4">
        <v>1731138031</v>
      </c>
      <c r="EP4" t="s">
        <v>36968</v>
      </c>
      <c r="EQ4" t="s">
        <v>36996</v>
      </c>
      <c r="ER4" t="s">
        <v>36997</v>
      </c>
      <c r="ES4" t="s">
        <v>36967</v>
      </c>
      <c r="ET4" t="s">
        <v>36998</v>
      </c>
      <c r="EU4" t="s">
        <v>36999</v>
      </c>
      <c r="FI4" t="s">
        <v>37000</v>
      </c>
      <c r="FJ4" t="s">
        <v>37001</v>
      </c>
      <c r="FK4" t="s">
        <v>37002</v>
      </c>
      <c r="FL4" t="s">
        <v>37003</v>
      </c>
      <c r="FM4" t="s">
        <v>37004</v>
      </c>
      <c r="FN4" t="s">
        <v>37005</v>
      </c>
      <c r="FO4" t="s">
        <v>37006</v>
      </c>
      <c r="FQ4" t="s">
        <v>37007</v>
      </c>
      <c r="FR4" t="s">
        <v>37008</v>
      </c>
      <c r="FS4" t="s">
        <v>37009</v>
      </c>
      <c r="GQ4" t="s">
        <v>37010</v>
      </c>
      <c r="GR4" t="s">
        <v>36969</v>
      </c>
      <c r="GT4" t="s">
        <v>37011</v>
      </c>
      <c r="GY4" t="s">
        <v>37012</v>
      </c>
      <c r="HA4" t="s">
        <v>37013</v>
      </c>
      <c r="HB4" t="s">
        <v>36977</v>
      </c>
      <c r="HC4" t="s">
        <v>36978</v>
      </c>
      <c r="HE4">
        <v>11.99</v>
      </c>
      <c r="HF4">
        <v>0</v>
      </c>
      <c r="HG4" t="s">
        <v>37014</v>
      </c>
      <c r="HI4" t="s">
        <v>37015</v>
      </c>
      <c r="HJ4">
        <v>1</v>
      </c>
      <c r="HK4">
        <v>3</v>
      </c>
      <c r="HM4" t="s">
        <v>37016</v>
      </c>
      <c r="HN4" t="s">
        <v>37017</v>
      </c>
      <c r="HO4" t="s">
        <v>36968</v>
      </c>
      <c r="HP4">
        <v>482</v>
      </c>
    </row>
    <row r="5" spans="1:229">
      <c r="A5" t="s">
        <v>29123</v>
      </c>
      <c r="B5" t="s">
        <v>36962</v>
      </c>
      <c r="C5" t="s">
        <v>36963</v>
      </c>
      <c r="D5" t="s">
        <v>21300</v>
      </c>
      <c r="E5">
        <v>1</v>
      </c>
      <c r="F5" t="s">
        <v>36964</v>
      </c>
      <c r="G5" t="s">
        <v>38</v>
      </c>
      <c r="H5" t="s">
        <v>36965</v>
      </c>
      <c r="I5" t="s">
        <v>23336</v>
      </c>
      <c r="J5" t="s">
        <v>33297</v>
      </c>
      <c r="K5" t="s">
        <v>33298</v>
      </c>
      <c r="M5" t="s">
        <v>33299</v>
      </c>
      <c r="N5">
        <v>61430</v>
      </c>
      <c r="P5" t="s">
        <v>21282</v>
      </c>
      <c r="Q5" t="s">
        <v>33300</v>
      </c>
      <c r="T5" t="s">
        <v>33301</v>
      </c>
      <c r="U5" t="s">
        <v>36966</v>
      </c>
      <c r="V5" t="s">
        <v>18</v>
      </c>
      <c r="W5" t="s">
        <v>36967</v>
      </c>
      <c r="X5" t="s">
        <v>36968</v>
      </c>
      <c r="Y5" t="s">
        <v>36969</v>
      </c>
      <c r="Z5">
        <v>200</v>
      </c>
      <c r="AB5" t="s">
        <v>37018</v>
      </c>
      <c r="AC5" t="s">
        <v>36970</v>
      </c>
      <c r="AD5" t="s">
        <v>36971</v>
      </c>
      <c r="AE5" t="s">
        <v>36972</v>
      </c>
      <c r="AF5" t="s">
        <v>36973</v>
      </c>
      <c r="AH5" t="s">
        <v>36974</v>
      </c>
      <c r="AJ5" t="s">
        <v>36967</v>
      </c>
      <c r="AK5" t="s">
        <v>33451</v>
      </c>
      <c r="AL5" t="s">
        <v>37019</v>
      </c>
      <c r="AM5" t="s">
        <v>32581</v>
      </c>
      <c r="AN5" t="s">
        <v>37020</v>
      </c>
      <c r="AQ5" t="s">
        <v>37020</v>
      </c>
      <c r="AR5" t="s">
        <v>34324</v>
      </c>
      <c r="AY5" t="s">
        <v>37021</v>
      </c>
      <c r="BA5" t="s">
        <v>353</v>
      </c>
      <c r="BB5">
        <v>48</v>
      </c>
      <c r="BC5" t="s">
        <v>37022</v>
      </c>
      <c r="BD5" t="s">
        <v>28739</v>
      </c>
      <c r="BE5" t="s">
        <v>36993</v>
      </c>
      <c r="BF5" s="6">
        <v>0.2</v>
      </c>
      <c r="BG5" t="s">
        <v>37023</v>
      </c>
      <c r="BH5" t="s">
        <v>37024</v>
      </c>
      <c r="BJ5">
        <v>208348</v>
      </c>
      <c r="BK5" cm="1">
        <f t="array" ref="BK5">IF(LEN(TRIM(BG5))=0,"",SUMPRODUCT(--(LEN(TRIM($BG$5:BG5))&gt;0)))</f>
        <v>1</v>
      </c>
      <c r="BL5" t="str">
        <f>IF(BK5&lt;&gt;"",_xlfn.BASE(BK5,36,10),"")</f>
        <v>0000000001</v>
      </c>
      <c r="BM5" t="str">
        <f>IF(BL5&lt;&gt;"","*"&amp;BL5&amp;"*","")</f>
        <v>*0000000001*</v>
      </c>
      <c r="BN5" t="s">
        <v>37024</v>
      </c>
      <c r="BO5" t="s">
        <v>36975</v>
      </c>
      <c r="BS5" t="s">
        <v>37020</v>
      </c>
      <c r="CP5" t="s">
        <v>37025</v>
      </c>
      <c r="CU5">
        <v>11.99</v>
      </c>
      <c r="DT5" t="s">
        <v>37026</v>
      </c>
      <c r="EC5" s="7">
        <f>CU5/(1-0.2)</f>
        <v>14.987499999999999</v>
      </c>
      <c r="EN5" t="s">
        <v>36995</v>
      </c>
      <c r="EO5">
        <v>1731138031</v>
      </c>
      <c r="EP5" t="s">
        <v>36968</v>
      </c>
      <c r="EQ5" t="s">
        <v>36996</v>
      </c>
      <c r="ER5" t="s">
        <v>36997</v>
      </c>
      <c r="ES5" t="s">
        <v>36967</v>
      </c>
      <c r="ET5" t="s">
        <v>36998</v>
      </c>
      <c r="EU5" t="s">
        <v>36999</v>
      </c>
      <c r="FB5" t="s">
        <v>35377</v>
      </c>
      <c r="FC5" t="s">
        <v>37027</v>
      </c>
      <c r="FD5">
        <v>8</v>
      </c>
      <c r="FE5">
        <v>10</v>
      </c>
      <c r="FF5" t="s">
        <v>36990</v>
      </c>
      <c r="FG5" t="s">
        <v>36990</v>
      </c>
      <c r="FH5" t="s">
        <v>37001</v>
      </c>
      <c r="FI5" t="s">
        <v>37000</v>
      </c>
      <c r="FJ5" t="s">
        <v>37001</v>
      </c>
      <c r="FK5" t="s">
        <v>37002</v>
      </c>
      <c r="FL5" t="s">
        <v>37003</v>
      </c>
      <c r="FM5" t="s">
        <v>37004</v>
      </c>
      <c r="FN5" t="s">
        <v>37005</v>
      </c>
      <c r="FO5" t="s">
        <v>37006</v>
      </c>
      <c r="FQ5" t="s">
        <v>37028</v>
      </c>
      <c r="FR5" t="s">
        <v>37008</v>
      </c>
      <c r="FS5" t="s">
        <v>37009</v>
      </c>
      <c r="FT5" t="s">
        <v>33451</v>
      </c>
      <c r="FU5" t="s">
        <v>33451</v>
      </c>
      <c r="FV5" t="s">
        <v>37029</v>
      </c>
      <c r="FW5" t="s">
        <v>37030</v>
      </c>
      <c r="FX5" t="s">
        <v>37031</v>
      </c>
      <c r="FY5" t="s">
        <v>36971</v>
      </c>
      <c r="FZ5" t="s">
        <v>36980</v>
      </c>
      <c r="GA5" t="s">
        <v>36974</v>
      </c>
      <c r="GB5" t="s">
        <v>36968</v>
      </c>
      <c r="GC5" t="s">
        <v>37032</v>
      </c>
      <c r="GD5" t="s">
        <v>37033</v>
      </c>
      <c r="GJ5" t="s">
        <v>37034</v>
      </c>
      <c r="GK5" t="s">
        <v>37035</v>
      </c>
      <c r="GL5" t="s">
        <v>37036</v>
      </c>
      <c r="GM5" t="s">
        <v>37037</v>
      </c>
      <c r="GN5" t="s">
        <v>37038</v>
      </c>
      <c r="GO5" t="s">
        <v>36973</v>
      </c>
      <c r="GP5" t="s">
        <v>37029</v>
      </c>
      <c r="GQ5" t="s">
        <v>37010</v>
      </c>
      <c r="GR5" t="s">
        <v>36969</v>
      </c>
      <c r="GT5" t="s">
        <v>37011</v>
      </c>
      <c r="GU5">
        <f>GX5/(1-0.2)</f>
        <v>15</v>
      </c>
      <c r="GV5">
        <f>GX5/(1-0.2)</f>
        <v>15</v>
      </c>
      <c r="GX5">
        <v>12</v>
      </c>
      <c r="GY5" t="s">
        <v>37012</v>
      </c>
      <c r="GZ5">
        <v>2</v>
      </c>
      <c r="HA5" t="s">
        <v>37013</v>
      </c>
      <c r="HD5" t="s">
        <v>37020</v>
      </c>
      <c r="HE5">
        <v>11.99</v>
      </c>
    </row>
    <row r="6" spans="1:229">
      <c r="A6" t="s">
        <v>29123</v>
      </c>
      <c r="B6" t="s">
        <v>36962</v>
      </c>
      <c r="C6" t="s">
        <v>36963</v>
      </c>
      <c r="D6" t="s">
        <v>21300</v>
      </c>
      <c r="E6">
        <v>1</v>
      </c>
      <c r="F6" t="s">
        <v>36964</v>
      </c>
      <c r="G6" t="s">
        <v>38</v>
      </c>
      <c r="H6" t="s">
        <v>36965</v>
      </c>
      <c r="I6" t="s">
        <v>23336</v>
      </c>
      <c r="J6" t="s">
        <v>33297</v>
      </c>
      <c r="K6" t="s">
        <v>33298</v>
      </c>
      <c r="M6" t="s">
        <v>33299</v>
      </c>
      <c r="N6">
        <v>61430</v>
      </c>
      <c r="P6" t="s">
        <v>21282</v>
      </c>
      <c r="Q6" t="s">
        <v>33300</v>
      </c>
      <c r="T6" t="s">
        <v>33301</v>
      </c>
      <c r="U6" t="s">
        <v>36966</v>
      </c>
      <c r="V6" t="s">
        <v>18</v>
      </c>
      <c r="W6" t="s">
        <v>36967</v>
      </c>
      <c r="X6" t="s">
        <v>36968</v>
      </c>
      <c r="Y6" t="s">
        <v>36969</v>
      </c>
      <c r="Z6">
        <v>200</v>
      </c>
      <c r="AB6" t="s">
        <v>37018</v>
      </c>
      <c r="AC6" t="s">
        <v>36970</v>
      </c>
      <c r="AD6" t="s">
        <v>36971</v>
      </c>
      <c r="AE6" t="s">
        <v>36972</v>
      </c>
      <c r="AF6" t="s">
        <v>36973</v>
      </c>
      <c r="AH6" t="s">
        <v>36974</v>
      </c>
      <c r="AJ6" t="s">
        <v>36967</v>
      </c>
      <c r="AK6" t="s">
        <v>33451</v>
      </c>
      <c r="AL6" t="s">
        <v>37019</v>
      </c>
      <c r="AM6" t="s">
        <v>32581</v>
      </c>
      <c r="AN6" t="s">
        <v>37039</v>
      </c>
      <c r="AQ6" t="s">
        <v>37039</v>
      </c>
      <c r="AR6" t="s">
        <v>34326</v>
      </c>
      <c r="AY6" t="s">
        <v>37021</v>
      </c>
      <c r="BA6" t="s">
        <v>353</v>
      </c>
      <c r="BB6">
        <v>48</v>
      </c>
      <c r="BC6" t="s">
        <v>37022</v>
      </c>
      <c r="BD6" t="s">
        <v>28739</v>
      </c>
      <c r="BE6" t="s">
        <v>36993</v>
      </c>
      <c r="BF6" s="6">
        <v>0.2</v>
      </c>
      <c r="BG6" t="s">
        <v>37040</v>
      </c>
      <c r="BH6" t="s">
        <v>37041</v>
      </c>
      <c r="BJ6">
        <v>208349</v>
      </c>
      <c r="BK6" cm="1">
        <f t="array" ref="BK6">IF(LEN(TRIM(BG6))=0,"",SUMPRODUCT(--(LEN(TRIM($BG$5:BG6))&gt;0)))</f>
        <v>2</v>
      </c>
      <c r="BL6" t="str">
        <f t="shared" ref="BL6:BL40" si="0">IF(BK6&lt;&gt;"",_xlfn.BASE(BK6,36,10),"")</f>
        <v>0000000002</v>
      </c>
      <c r="BM6" t="str">
        <f t="shared" ref="BM6:BM40" si="1">IF(BL6&lt;&gt;"","*"&amp;BL6&amp;"*","")</f>
        <v>*0000000002*</v>
      </c>
      <c r="BN6" t="s">
        <v>37041</v>
      </c>
      <c r="BO6" t="s">
        <v>36975</v>
      </c>
      <c r="BS6" t="s">
        <v>37039</v>
      </c>
      <c r="CP6" t="s">
        <v>37025</v>
      </c>
      <c r="CU6">
        <v>11.99</v>
      </c>
      <c r="DT6" t="s">
        <v>37026</v>
      </c>
      <c r="EC6" s="7">
        <f t="shared" ref="EC6:EC40" si="2">CU6/(1-0.2)</f>
        <v>14.987499999999999</v>
      </c>
      <c r="EN6" t="s">
        <v>36995</v>
      </c>
      <c r="EO6">
        <v>1731138031</v>
      </c>
      <c r="EP6" t="s">
        <v>36968</v>
      </c>
      <c r="EQ6" t="s">
        <v>36996</v>
      </c>
      <c r="ER6" t="s">
        <v>36997</v>
      </c>
      <c r="ES6" t="s">
        <v>36967</v>
      </c>
      <c r="ET6" t="s">
        <v>36998</v>
      </c>
      <c r="EU6" t="s">
        <v>36999</v>
      </c>
      <c r="FB6" t="s">
        <v>35377</v>
      </c>
      <c r="FC6" t="s">
        <v>37027</v>
      </c>
      <c r="FD6">
        <v>12</v>
      </c>
      <c r="FE6">
        <v>14</v>
      </c>
      <c r="FF6" t="s">
        <v>36990</v>
      </c>
      <c r="FG6" t="s">
        <v>36990</v>
      </c>
      <c r="FH6" t="s">
        <v>37001</v>
      </c>
      <c r="FI6" t="s">
        <v>37000</v>
      </c>
      <c r="FJ6" t="s">
        <v>37001</v>
      </c>
      <c r="FK6" t="s">
        <v>37002</v>
      </c>
      <c r="FL6" t="s">
        <v>37003</v>
      </c>
      <c r="FM6" t="s">
        <v>37004</v>
      </c>
      <c r="FN6" t="s">
        <v>37005</v>
      </c>
      <c r="FO6" t="s">
        <v>37006</v>
      </c>
      <c r="FQ6" t="s">
        <v>37028</v>
      </c>
      <c r="FR6" t="s">
        <v>37008</v>
      </c>
      <c r="FS6" t="s">
        <v>37009</v>
      </c>
      <c r="FT6" t="s">
        <v>33451</v>
      </c>
      <c r="FU6" t="s">
        <v>33451</v>
      </c>
      <c r="FV6" t="s">
        <v>37042</v>
      </c>
      <c r="FW6" t="s">
        <v>37030</v>
      </c>
      <c r="FX6" t="s">
        <v>37031</v>
      </c>
      <c r="FY6" t="s">
        <v>36971</v>
      </c>
      <c r="FZ6" t="s">
        <v>36980</v>
      </c>
      <c r="GA6" t="s">
        <v>36974</v>
      </c>
      <c r="GB6" t="s">
        <v>36968</v>
      </c>
      <c r="GC6" t="s">
        <v>37032</v>
      </c>
      <c r="GD6" t="s">
        <v>37033</v>
      </c>
      <c r="GJ6" t="s">
        <v>37034</v>
      </c>
      <c r="GK6" t="s">
        <v>37035</v>
      </c>
      <c r="GL6" t="s">
        <v>37036</v>
      </c>
      <c r="GM6" t="s">
        <v>37037</v>
      </c>
      <c r="GN6" t="s">
        <v>37038</v>
      </c>
      <c r="GO6" t="s">
        <v>36973</v>
      </c>
      <c r="GP6" t="s">
        <v>37042</v>
      </c>
      <c r="GQ6" t="s">
        <v>37010</v>
      </c>
      <c r="GR6" t="s">
        <v>36969</v>
      </c>
      <c r="GT6" t="s">
        <v>37011</v>
      </c>
      <c r="GU6">
        <f t="shared" ref="GU6:GU40" si="3">GX6/(1-0.2)</f>
        <v>15</v>
      </c>
      <c r="GV6">
        <f t="shared" ref="GV6:GV40" si="4">GX6/(1-0.2)</f>
        <v>15</v>
      </c>
      <c r="GX6">
        <v>12</v>
      </c>
      <c r="GY6" t="s">
        <v>37012</v>
      </c>
      <c r="GZ6">
        <v>2</v>
      </c>
      <c r="HA6" t="s">
        <v>37013</v>
      </c>
      <c r="HD6" t="s">
        <v>37039</v>
      </c>
      <c r="HE6">
        <v>11.99</v>
      </c>
    </row>
    <row r="7" spans="1:229">
      <c r="A7" t="s">
        <v>29123</v>
      </c>
      <c r="B7" t="s">
        <v>36962</v>
      </c>
      <c r="C7" t="s">
        <v>36963</v>
      </c>
      <c r="D7" t="s">
        <v>21300</v>
      </c>
      <c r="E7">
        <v>1</v>
      </c>
      <c r="F7" t="s">
        <v>36964</v>
      </c>
      <c r="G7" t="s">
        <v>38</v>
      </c>
      <c r="H7" t="s">
        <v>36965</v>
      </c>
      <c r="I7" t="s">
        <v>23336</v>
      </c>
      <c r="J7" t="s">
        <v>33297</v>
      </c>
      <c r="K7" t="s">
        <v>33298</v>
      </c>
      <c r="M7" t="s">
        <v>33299</v>
      </c>
      <c r="N7">
        <v>61430</v>
      </c>
      <c r="P7" t="s">
        <v>21282</v>
      </c>
      <c r="Q7" t="s">
        <v>33300</v>
      </c>
      <c r="T7" t="s">
        <v>33301</v>
      </c>
      <c r="U7" t="s">
        <v>36966</v>
      </c>
      <c r="V7" t="s">
        <v>18</v>
      </c>
      <c r="W7" t="s">
        <v>36967</v>
      </c>
      <c r="X7" t="s">
        <v>36968</v>
      </c>
      <c r="Y7" t="s">
        <v>36969</v>
      </c>
      <c r="Z7">
        <v>200</v>
      </c>
      <c r="AB7" t="s">
        <v>37018</v>
      </c>
      <c r="AC7" t="s">
        <v>36970</v>
      </c>
      <c r="AD7" t="s">
        <v>36971</v>
      </c>
      <c r="AE7" t="s">
        <v>36972</v>
      </c>
      <c r="AF7" t="s">
        <v>36973</v>
      </c>
      <c r="AH7" t="s">
        <v>36974</v>
      </c>
      <c r="AJ7" t="s">
        <v>36967</v>
      </c>
      <c r="AK7" t="s">
        <v>33451</v>
      </c>
      <c r="AL7" t="s">
        <v>37019</v>
      </c>
      <c r="AM7" t="s">
        <v>32581</v>
      </c>
      <c r="AN7" t="s">
        <v>37043</v>
      </c>
      <c r="AQ7" t="s">
        <v>37043</v>
      </c>
      <c r="AR7" t="s">
        <v>28746</v>
      </c>
      <c r="AY7" t="s">
        <v>37021</v>
      </c>
      <c r="BA7" t="s">
        <v>353</v>
      </c>
      <c r="BB7">
        <v>48</v>
      </c>
      <c r="BC7" t="s">
        <v>37022</v>
      </c>
      <c r="BD7" t="s">
        <v>28739</v>
      </c>
      <c r="BE7" t="s">
        <v>36993</v>
      </c>
      <c r="BF7" s="6">
        <v>0.2</v>
      </c>
      <c r="BG7" t="s">
        <v>37044</v>
      </c>
      <c r="BH7" t="s">
        <v>37045</v>
      </c>
      <c r="BJ7">
        <v>208350</v>
      </c>
      <c r="BK7" cm="1">
        <f t="array" ref="BK7">IF(LEN(TRIM(BG7))=0,"",SUMPRODUCT(--(LEN(TRIM($BG$5:BG7))&gt;0)))</f>
        <v>3</v>
      </c>
      <c r="BL7" t="str">
        <f t="shared" si="0"/>
        <v>0000000003</v>
      </c>
      <c r="BM7" t="str">
        <f t="shared" si="1"/>
        <v>*0000000003*</v>
      </c>
      <c r="BN7" t="s">
        <v>37045</v>
      </c>
      <c r="BO7" t="s">
        <v>36975</v>
      </c>
      <c r="BS7" t="s">
        <v>37043</v>
      </c>
      <c r="CP7" t="s">
        <v>37025</v>
      </c>
      <c r="CU7">
        <v>11.99</v>
      </c>
      <c r="DT7" t="s">
        <v>37026</v>
      </c>
      <c r="EC7" s="7">
        <f t="shared" si="2"/>
        <v>14.987499999999999</v>
      </c>
      <c r="EN7" t="s">
        <v>36995</v>
      </c>
      <c r="EO7">
        <v>1731138031</v>
      </c>
      <c r="EP7" t="s">
        <v>36968</v>
      </c>
      <c r="EQ7" t="s">
        <v>36996</v>
      </c>
      <c r="ER7" t="s">
        <v>36997</v>
      </c>
      <c r="ES7" t="s">
        <v>36967</v>
      </c>
      <c r="ET7" t="s">
        <v>36998</v>
      </c>
      <c r="EU7" t="s">
        <v>36999</v>
      </c>
      <c r="FB7" t="s">
        <v>35377</v>
      </c>
      <c r="FC7" t="s">
        <v>37027</v>
      </c>
      <c r="FD7">
        <v>16</v>
      </c>
      <c r="FE7">
        <v>18</v>
      </c>
      <c r="FF7" t="s">
        <v>36990</v>
      </c>
      <c r="FG7" t="s">
        <v>36990</v>
      </c>
      <c r="FH7" t="s">
        <v>37001</v>
      </c>
      <c r="FI7" t="s">
        <v>37000</v>
      </c>
      <c r="FJ7" t="s">
        <v>37001</v>
      </c>
      <c r="FK7" t="s">
        <v>37002</v>
      </c>
      <c r="FL7" t="s">
        <v>37003</v>
      </c>
      <c r="FM7" t="s">
        <v>37004</v>
      </c>
      <c r="FN7" t="s">
        <v>37005</v>
      </c>
      <c r="FO7" t="s">
        <v>37006</v>
      </c>
      <c r="FQ7" t="s">
        <v>37028</v>
      </c>
      <c r="FR7" t="s">
        <v>37008</v>
      </c>
      <c r="FS7" t="s">
        <v>37009</v>
      </c>
      <c r="FT7" t="s">
        <v>33451</v>
      </c>
      <c r="FU7" t="s">
        <v>33451</v>
      </c>
      <c r="FV7" t="s">
        <v>37046</v>
      </c>
      <c r="FW7" t="s">
        <v>37030</v>
      </c>
      <c r="FX7" t="s">
        <v>37031</v>
      </c>
      <c r="FY7" t="s">
        <v>36971</v>
      </c>
      <c r="FZ7" t="s">
        <v>36980</v>
      </c>
      <c r="GA7" t="s">
        <v>36974</v>
      </c>
      <c r="GB7" t="s">
        <v>36968</v>
      </c>
      <c r="GC7" t="s">
        <v>37032</v>
      </c>
      <c r="GD7" t="s">
        <v>37033</v>
      </c>
      <c r="GJ7" t="s">
        <v>37034</v>
      </c>
      <c r="GK7" t="s">
        <v>37035</v>
      </c>
      <c r="GL7" t="s">
        <v>37036</v>
      </c>
      <c r="GM7" t="s">
        <v>37037</v>
      </c>
      <c r="GN7" t="s">
        <v>37038</v>
      </c>
      <c r="GO7" t="s">
        <v>36973</v>
      </c>
      <c r="GP7" t="s">
        <v>37046</v>
      </c>
      <c r="GQ7" t="s">
        <v>37010</v>
      </c>
      <c r="GR7" t="s">
        <v>36969</v>
      </c>
      <c r="GT7" t="s">
        <v>37011</v>
      </c>
      <c r="GU7">
        <f t="shared" si="3"/>
        <v>15</v>
      </c>
      <c r="GV7">
        <f t="shared" si="4"/>
        <v>15</v>
      </c>
      <c r="GX7">
        <v>12</v>
      </c>
      <c r="GY7" t="s">
        <v>37012</v>
      </c>
      <c r="GZ7">
        <v>2</v>
      </c>
      <c r="HA7" t="s">
        <v>37013</v>
      </c>
      <c r="HD7" t="s">
        <v>37043</v>
      </c>
      <c r="HE7">
        <v>11.99</v>
      </c>
    </row>
    <row r="8" spans="1:229">
      <c r="A8" t="s">
        <v>29123</v>
      </c>
      <c r="B8" t="s">
        <v>36962</v>
      </c>
      <c r="C8" t="s">
        <v>36963</v>
      </c>
      <c r="D8" t="s">
        <v>21300</v>
      </c>
      <c r="E8">
        <v>1</v>
      </c>
      <c r="F8" t="s">
        <v>36964</v>
      </c>
      <c r="G8" t="s">
        <v>38</v>
      </c>
      <c r="H8" t="s">
        <v>36965</v>
      </c>
      <c r="I8" t="s">
        <v>23336</v>
      </c>
      <c r="J8" t="s">
        <v>33297</v>
      </c>
      <c r="K8" t="s">
        <v>33298</v>
      </c>
      <c r="M8" t="s">
        <v>33299</v>
      </c>
      <c r="N8">
        <v>61430</v>
      </c>
      <c r="P8" t="s">
        <v>21282</v>
      </c>
      <c r="Q8" t="s">
        <v>33300</v>
      </c>
      <c r="T8" t="s">
        <v>33301</v>
      </c>
      <c r="U8" t="s">
        <v>36966</v>
      </c>
      <c r="V8" t="s">
        <v>18</v>
      </c>
      <c r="W8" t="s">
        <v>36967</v>
      </c>
      <c r="X8" t="s">
        <v>36968</v>
      </c>
      <c r="Y8" t="s">
        <v>36969</v>
      </c>
      <c r="Z8">
        <v>300</v>
      </c>
      <c r="AB8" t="s">
        <v>37018</v>
      </c>
      <c r="AC8" t="s">
        <v>36970</v>
      </c>
      <c r="AD8" t="s">
        <v>36971</v>
      </c>
      <c r="AE8" t="s">
        <v>36972</v>
      </c>
      <c r="AF8" t="s">
        <v>36973</v>
      </c>
      <c r="AH8" t="s">
        <v>36974</v>
      </c>
      <c r="AJ8" t="s">
        <v>36967</v>
      </c>
      <c r="AK8" t="s">
        <v>33451</v>
      </c>
      <c r="AL8" t="s">
        <v>37019</v>
      </c>
      <c r="AM8" t="s">
        <v>32581</v>
      </c>
      <c r="AN8" t="s">
        <v>37047</v>
      </c>
      <c r="AQ8" t="s">
        <v>37047</v>
      </c>
      <c r="AR8" t="s">
        <v>34329</v>
      </c>
      <c r="AY8" t="s">
        <v>37021</v>
      </c>
      <c r="BA8" t="s">
        <v>353</v>
      </c>
      <c r="BB8">
        <v>48</v>
      </c>
      <c r="BC8" t="s">
        <v>37048</v>
      </c>
      <c r="BD8" t="s">
        <v>34259</v>
      </c>
      <c r="BE8" t="s">
        <v>36993</v>
      </c>
      <c r="BF8" s="6">
        <v>0.2</v>
      </c>
      <c r="BG8" t="s">
        <v>37049</v>
      </c>
      <c r="BH8" t="s">
        <v>37050</v>
      </c>
      <c r="BJ8">
        <v>208351</v>
      </c>
      <c r="BK8" cm="1">
        <f t="array" ref="BK8">IF(LEN(TRIM(BG8))=0,"",SUMPRODUCT(--(LEN(TRIM($BG$5:BG8))&gt;0)))</f>
        <v>4</v>
      </c>
      <c r="BL8" t="str">
        <f t="shared" si="0"/>
        <v>0000000004</v>
      </c>
      <c r="BM8" t="str">
        <f t="shared" si="1"/>
        <v>*0000000004*</v>
      </c>
      <c r="BN8" t="s">
        <v>37050</v>
      </c>
      <c r="BO8" t="s">
        <v>36975</v>
      </c>
      <c r="BS8" t="s">
        <v>37047</v>
      </c>
      <c r="CP8" t="s">
        <v>37025</v>
      </c>
      <c r="CU8">
        <v>11.99</v>
      </c>
      <c r="DT8" t="s">
        <v>37026</v>
      </c>
      <c r="EC8" s="7">
        <f t="shared" si="2"/>
        <v>14.987499999999999</v>
      </c>
      <c r="EN8" t="s">
        <v>36995</v>
      </c>
      <c r="EO8">
        <v>1731138031</v>
      </c>
      <c r="EP8" t="s">
        <v>36968</v>
      </c>
      <c r="EQ8" t="s">
        <v>36996</v>
      </c>
      <c r="ER8" t="s">
        <v>36997</v>
      </c>
      <c r="ES8" t="s">
        <v>36967</v>
      </c>
      <c r="ET8" t="s">
        <v>36998</v>
      </c>
      <c r="EU8" t="s">
        <v>36999</v>
      </c>
      <c r="FB8" t="s">
        <v>35377</v>
      </c>
      <c r="FC8" t="s">
        <v>37027</v>
      </c>
      <c r="FD8">
        <v>18</v>
      </c>
      <c r="FE8">
        <v>20</v>
      </c>
      <c r="FF8" t="s">
        <v>36990</v>
      </c>
      <c r="FG8" t="s">
        <v>36990</v>
      </c>
      <c r="FH8" t="s">
        <v>37001</v>
      </c>
      <c r="FI8" t="s">
        <v>37000</v>
      </c>
      <c r="FJ8" t="s">
        <v>37001</v>
      </c>
      <c r="FK8" t="s">
        <v>37002</v>
      </c>
      <c r="FL8" t="s">
        <v>37003</v>
      </c>
      <c r="FM8" t="s">
        <v>37004</v>
      </c>
      <c r="FN8" t="s">
        <v>37005</v>
      </c>
      <c r="FO8" t="s">
        <v>37006</v>
      </c>
      <c r="FQ8" t="s">
        <v>37028</v>
      </c>
      <c r="FR8" t="s">
        <v>37008</v>
      </c>
      <c r="FS8" t="s">
        <v>37009</v>
      </c>
      <c r="FT8" t="s">
        <v>33451</v>
      </c>
      <c r="FU8" t="s">
        <v>33451</v>
      </c>
      <c r="FV8" t="s">
        <v>37051</v>
      </c>
      <c r="FW8" t="s">
        <v>37030</v>
      </c>
      <c r="FX8" t="s">
        <v>37031</v>
      </c>
      <c r="FY8" t="s">
        <v>36971</v>
      </c>
      <c r="FZ8" t="s">
        <v>36980</v>
      </c>
      <c r="GA8" t="s">
        <v>36974</v>
      </c>
      <c r="GB8" t="s">
        <v>36968</v>
      </c>
      <c r="GC8" t="s">
        <v>37032</v>
      </c>
      <c r="GD8" t="s">
        <v>37033</v>
      </c>
      <c r="GJ8" t="s">
        <v>37034</v>
      </c>
      <c r="GK8" t="s">
        <v>37035</v>
      </c>
      <c r="GL8" t="s">
        <v>37036</v>
      </c>
      <c r="GM8" t="s">
        <v>37037</v>
      </c>
      <c r="GN8" t="s">
        <v>37038</v>
      </c>
      <c r="GO8" t="s">
        <v>36973</v>
      </c>
      <c r="GP8" t="s">
        <v>37051</v>
      </c>
      <c r="GQ8" t="s">
        <v>37010</v>
      </c>
      <c r="GR8" t="s">
        <v>36969</v>
      </c>
      <c r="GT8" t="s">
        <v>37011</v>
      </c>
      <c r="GU8">
        <f t="shared" si="3"/>
        <v>15</v>
      </c>
      <c r="GV8">
        <f t="shared" si="4"/>
        <v>15</v>
      </c>
      <c r="GX8">
        <v>12</v>
      </c>
      <c r="GY8" t="s">
        <v>37012</v>
      </c>
      <c r="GZ8">
        <v>2</v>
      </c>
      <c r="HA8" t="s">
        <v>37013</v>
      </c>
      <c r="HD8" t="s">
        <v>37047</v>
      </c>
      <c r="HE8">
        <v>11.99</v>
      </c>
    </row>
    <row r="9" spans="1:229">
      <c r="A9" t="s">
        <v>29123</v>
      </c>
      <c r="B9" t="s">
        <v>36962</v>
      </c>
      <c r="C9" t="s">
        <v>36963</v>
      </c>
      <c r="D9" t="s">
        <v>21300</v>
      </c>
      <c r="E9">
        <v>1</v>
      </c>
      <c r="F9" t="s">
        <v>36964</v>
      </c>
      <c r="G9" t="s">
        <v>38</v>
      </c>
      <c r="H9" t="s">
        <v>36965</v>
      </c>
      <c r="I9" t="s">
        <v>23336</v>
      </c>
      <c r="J9" t="s">
        <v>33297</v>
      </c>
      <c r="K9" t="s">
        <v>33298</v>
      </c>
      <c r="M9" t="s">
        <v>33299</v>
      </c>
      <c r="N9">
        <v>61430</v>
      </c>
      <c r="P9" t="s">
        <v>21282</v>
      </c>
      <c r="Q9" t="s">
        <v>33300</v>
      </c>
      <c r="T9" t="s">
        <v>33301</v>
      </c>
      <c r="U9" t="s">
        <v>36966</v>
      </c>
      <c r="V9" t="s">
        <v>18</v>
      </c>
      <c r="W9" t="s">
        <v>36967</v>
      </c>
      <c r="X9" t="s">
        <v>36968</v>
      </c>
      <c r="Y9" t="s">
        <v>36969</v>
      </c>
      <c r="Z9">
        <v>300</v>
      </c>
      <c r="AB9" t="s">
        <v>37018</v>
      </c>
      <c r="AC9" t="s">
        <v>36970</v>
      </c>
      <c r="AD9" t="s">
        <v>36971</v>
      </c>
      <c r="AE9" t="s">
        <v>36972</v>
      </c>
      <c r="AF9" t="s">
        <v>36973</v>
      </c>
      <c r="AH9" t="s">
        <v>36974</v>
      </c>
      <c r="AJ9" t="s">
        <v>36967</v>
      </c>
      <c r="AK9" t="s">
        <v>33451</v>
      </c>
      <c r="AL9" t="s">
        <v>37019</v>
      </c>
      <c r="AM9" t="s">
        <v>32581</v>
      </c>
      <c r="AN9" t="s">
        <v>37052</v>
      </c>
      <c r="AQ9" t="s">
        <v>37052</v>
      </c>
      <c r="AR9" t="s">
        <v>34331</v>
      </c>
      <c r="AY9" t="s">
        <v>37021</v>
      </c>
      <c r="BA9" t="s">
        <v>353</v>
      </c>
      <c r="BB9">
        <v>48</v>
      </c>
      <c r="BC9" t="s">
        <v>37048</v>
      </c>
      <c r="BD9" t="s">
        <v>34259</v>
      </c>
      <c r="BE9" t="s">
        <v>36993</v>
      </c>
      <c r="BF9" s="6">
        <v>0.2</v>
      </c>
      <c r="BG9" t="s">
        <v>37053</v>
      </c>
      <c r="BH9" t="s">
        <v>37054</v>
      </c>
      <c r="BJ9">
        <v>208352</v>
      </c>
      <c r="BK9" cm="1">
        <f t="array" ref="BK9">IF(LEN(TRIM(BG9))=0,"",SUMPRODUCT(--(LEN(TRIM($BG$5:BG9))&gt;0)))</f>
        <v>5</v>
      </c>
      <c r="BL9" t="str">
        <f t="shared" si="0"/>
        <v>0000000005</v>
      </c>
      <c r="BM9" t="str">
        <f t="shared" si="1"/>
        <v>*0000000005*</v>
      </c>
      <c r="BN9" t="s">
        <v>37054</v>
      </c>
      <c r="BO9" t="s">
        <v>36975</v>
      </c>
      <c r="BS9" t="s">
        <v>37052</v>
      </c>
      <c r="CP9" t="s">
        <v>37025</v>
      </c>
      <c r="CU9">
        <v>11.99</v>
      </c>
      <c r="DT9" t="s">
        <v>37026</v>
      </c>
      <c r="EC9" s="7">
        <f t="shared" si="2"/>
        <v>14.987499999999999</v>
      </c>
      <c r="EN9" t="s">
        <v>36995</v>
      </c>
      <c r="EO9">
        <v>1731138031</v>
      </c>
      <c r="EP9" t="s">
        <v>36968</v>
      </c>
      <c r="EQ9" t="s">
        <v>36996</v>
      </c>
      <c r="ER9" t="s">
        <v>36997</v>
      </c>
      <c r="ES9" t="s">
        <v>36967</v>
      </c>
      <c r="ET9" t="s">
        <v>36998</v>
      </c>
      <c r="EU9" t="s">
        <v>36999</v>
      </c>
      <c r="FB9" t="s">
        <v>35377</v>
      </c>
      <c r="FC9" t="s">
        <v>37027</v>
      </c>
      <c r="FD9">
        <v>22</v>
      </c>
      <c r="FE9">
        <v>24</v>
      </c>
      <c r="FF9" t="s">
        <v>36990</v>
      </c>
      <c r="FG9" t="s">
        <v>36990</v>
      </c>
      <c r="FH9" t="s">
        <v>37001</v>
      </c>
      <c r="FI9" t="s">
        <v>37000</v>
      </c>
      <c r="FJ9" t="s">
        <v>37001</v>
      </c>
      <c r="FK9" t="s">
        <v>37002</v>
      </c>
      <c r="FL9" t="s">
        <v>37003</v>
      </c>
      <c r="FM9" t="s">
        <v>37004</v>
      </c>
      <c r="FN9" t="s">
        <v>37005</v>
      </c>
      <c r="FO9" t="s">
        <v>37006</v>
      </c>
      <c r="FQ9" t="s">
        <v>37028</v>
      </c>
      <c r="FR9" t="s">
        <v>37008</v>
      </c>
      <c r="FS9" t="s">
        <v>37009</v>
      </c>
      <c r="FT9" t="s">
        <v>33451</v>
      </c>
      <c r="FU9" t="s">
        <v>33451</v>
      </c>
      <c r="FV9" t="s">
        <v>37055</v>
      </c>
      <c r="FW9" t="s">
        <v>37030</v>
      </c>
      <c r="FX9" t="s">
        <v>37031</v>
      </c>
      <c r="FY9" t="s">
        <v>36971</v>
      </c>
      <c r="FZ9" t="s">
        <v>36980</v>
      </c>
      <c r="GA9" t="s">
        <v>36974</v>
      </c>
      <c r="GB9" t="s">
        <v>36968</v>
      </c>
      <c r="GC9" t="s">
        <v>37032</v>
      </c>
      <c r="GD9" t="s">
        <v>37033</v>
      </c>
      <c r="GJ9" t="s">
        <v>37034</v>
      </c>
      <c r="GK9" t="s">
        <v>37035</v>
      </c>
      <c r="GL9" t="s">
        <v>37036</v>
      </c>
      <c r="GM9" t="s">
        <v>37037</v>
      </c>
      <c r="GN9" t="s">
        <v>37038</v>
      </c>
      <c r="GO9" t="s">
        <v>36973</v>
      </c>
      <c r="GP9" t="s">
        <v>37055</v>
      </c>
      <c r="GQ9" t="s">
        <v>37010</v>
      </c>
      <c r="GR9" t="s">
        <v>36969</v>
      </c>
      <c r="GT9" t="s">
        <v>37011</v>
      </c>
      <c r="GU9">
        <f t="shared" si="3"/>
        <v>15</v>
      </c>
      <c r="GV9">
        <f t="shared" si="4"/>
        <v>15</v>
      </c>
      <c r="GX9">
        <v>12</v>
      </c>
      <c r="GY9" t="s">
        <v>37012</v>
      </c>
      <c r="GZ9">
        <v>2</v>
      </c>
      <c r="HA9" t="s">
        <v>37013</v>
      </c>
      <c r="HD9" t="s">
        <v>37052</v>
      </c>
      <c r="HE9">
        <v>11.99</v>
      </c>
    </row>
    <row r="10" spans="1:229">
      <c r="A10" t="s">
        <v>29123</v>
      </c>
      <c r="B10" t="s">
        <v>36962</v>
      </c>
      <c r="C10" t="s">
        <v>36963</v>
      </c>
      <c r="D10" t="s">
        <v>21300</v>
      </c>
      <c r="E10">
        <v>1</v>
      </c>
      <c r="F10" t="s">
        <v>36964</v>
      </c>
      <c r="G10" t="s">
        <v>38</v>
      </c>
      <c r="H10" t="s">
        <v>36965</v>
      </c>
      <c r="I10" t="s">
        <v>23336</v>
      </c>
      <c r="J10" t="s">
        <v>33297</v>
      </c>
      <c r="K10" t="s">
        <v>33298</v>
      </c>
      <c r="M10" t="s">
        <v>33299</v>
      </c>
      <c r="N10">
        <v>61430</v>
      </c>
      <c r="P10" t="s">
        <v>21282</v>
      </c>
      <c r="Q10" t="s">
        <v>33300</v>
      </c>
      <c r="T10" t="s">
        <v>33301</v>
      </c>
      <c r="U10" t="s">
        <v>36966</v>
      </c>
      <c r="V10" t="s">
        <v>18</v>
      </c>
      <c r="W10" t="s">
        <v>36967</v>
      </c>
      <c r="X10" t="s">
        <v>36968</v>
      </c>
      <c r="Y10" t="s">
        <v>36969</v>
      </c>
      <c r="Z10">
        <v>300</v>
      </c>
      <c r="AB10" t="s">
        <v>37056</v>
      </c>
      <c r="AC10" t="s">
        <v>36970</v>
      </c>
      <c r="AD10" t="s">
        <v>36971</v>
      </c>
      <c r="AE10" t="s">
        <v>36972</v>
      </c>
      <c r="AF10" t="s">
        <v>36973</v>
      </c>
      <c r="AH10" t="s">
        <v>36974</v>
      </c>
      <c r="AJ10" t="s">
        <v>36967</v>
      </c>
      <c r="AK10" t="s">
        <v>33451</v>
      </c>
      <c r="AL10" t="s">
        <v>37019</v>
      </c>
      <c r="AM10" t="s">
        <v>32581</v>
      </c>
      <c r="AN10" t="s">
        <v>37057</v>
      </c>
      <c r="AQ10" t="s">
        <v>37057</v>
      </c>
      <c r="AR10" t="s">
        <v>34333</v>
      </c>
      <c r="AY10" t="s">
        <v>37058</v>
      </c>
      <c r="BA10" t="s">
        <v>37059</v>
      </c>
      <c r="BB10">
        <v>48</v>
      </c>
      <c r="BC10" t="s">
        <v>37060</v>
      </c>
      <c r="BD10" t="s">
        <v>34261</v>
      </c>
      <c r="BE10" t="s">
        <v>36993</v>
      </c>
      <c r="BF10" s="6">
        <v>0.2</v>
      </c>
      <c r="BG10" t="s">
        <v>37061</v>
      </c>
      <c r="BH10" t="s">
        <v>37062</v>
      </c>
      <c r="BJ10">
        <v>208353</v>
      </c>
      <c r="BK10" cm="1">
        <f t="array" ref="BK10">IF(LEN(TRIM(BG10))=0,"",SUMPRODUCT(--(LEN(TRIM($BG$5:BG10))&gt;0)))</f>
        <v>6</v>
      </c>
      <c r="BL10" t="str">
        <f t="shared" si="0"/>
        <v>0000000006</v>
      </c>
      <c r="BM10" t="str">
        <f t="shared" si="1"/>
        <v>*0000000006*</v>
      </c>
      <c r="BN10" t="s">
        <v>37062</v>
      </c>
      <c r="BO10" t="s">
        <v>36975</v>
      </c>
      <c r="BS10" t="s">
        <v>37057</v>
      </c>
      <c r="CP10" t="s">
        <v>37025</v>
      </c>
      <c r="CU10">
        <v>14.99</v>
      </c>
      <c r="DT10" t="s">
        <v>37026</v>
      </c>
      <c r="EC10" s="7">
        <f t="shared" si="2"/>
        <v>18.737500000000001</v>
      </c>
      <c r="EN10" t="s">
        <v>36995</v>
      </c>
      <c r="EO10">
        <v>1731138031</v>
      </c>
      <c r="EP10" t="s">
        <v>36968</v>
      </c>
      <c r="EQ10" t="s">
        <v>36996</v>
      </c>
      <c r="ER10" t="s">
        <v>36997</v>
      </c>
      <c r="ES10" t="s">
        <v>36967</v>
      </c>
      <c r="ET10" t="s">
        <v>36998</v>
      </c>
      <c r="EU10" t="s">
        <v>36999</v>
      </c>
      <c r="FB10" t="s">
        <v>35377</v>
      </c>
      <c r="FC10" t="s">
        <v>37027</v>
      </c>
      <c r="FD10">
        <v>26</v>
      </c>
      <c r="FE10">
        <v>28</v>
      </c>
      <c r="FF10" t="s">
        <v>36990</v>
      </c>
      <c r="FG10" t="s">
        <v>36990</v>
      </c>
      <c r="FH10" t="s">
        <v>37001</v>
      </c>
      <c r="FI10" t="s">
        <v>37000</v>
      </c>
      <c r="FJ10" t="s">
        <v>37001</v>
      </c>
      <c r="FK10" t="s">
        <v>37002</v>
      </c>
      <c r="FL10" t="s">
        <v>37003</v>
      </c>
      <c r="FM10" t="s">
        <v>37004</v>
      </c>
      <c r="FN10" t="s">
        <v>37005</v>
      </c>
      <c r="FO10" t="s">
        <v>37006</v>
      </c>
      <c r="FQ10" t="s">
        <v>37028</v>
      </c>
      <c r="FR10" t="s">
        <v>37008</v>
      </c>
      <c r="FS10" t="s">
        <v>37009</v>
      </c>
      <c r="FT10" t="s">
        <v>33451</v>
      </c>
      <c r="FU10" t="s">
        <v>33451</v>
      </c>
      <c r="FV10" t="s">
        <v>37063</v>
      </c>
      <c r="FW10" t="s">
        <v>37030</v>
      </c>
      <c r="FX10" t="s">
        <v>37031</v>
      </c>
      <c r="FY10" t="s">
        <v>36971</v>
      </c>
      <c r="FZ10" t="s">
        <v>36980</v>
      </c>
      <c r="GA10" t="s">
        <v>36974</v>
      </c>
      <c r="GB10" t="s">
        <v>36968</v>
      </c>
      <c r="GC10" t="s">
        <v>37032</v>
      </c>
      <c r="GD10" t="s">
        <v>37033</v>
      </c>
      <c r="GJ10" t="s">
        <v>37034</v>
      </c>
      <c r="GK10" t="s">
        <v>37035</v>
      </c>
      <c r="GL10" t="s">
        <v>37036</v>
      </c>
      <c r="GM10" t="s">
        <v>37037</v>
      </c>
      <c r="GN10" t="s">
        <v>37038</v>
      </c>
      <c r="GO10" t="s">
        <v>36973</v>
      </c>
      <c r="GP10" t="s">
        <v>37063</v>
      </c>
      <c r="GQ10" t="s">
        <v>37010</v>
      </c>
      <c r="GR10" t="s">
        <v>36969</v>
      </c>
      <c r="GT10" t="s">
        <v>37011</v>
      </c>
      <c r="GU10">
        <f t="shared" si="3"/>
        <v>18.999999999999996</v>
      </c>
      <c r="GV10">
        <f t="shared" si="4"/>
        <v>18.999999999999996</v>
      </c>
      <c r="GX10">
        <v>15.2</v>
      </c>
      <c r="GY10" t="s">
        <v>37012</v>
      </c>
      <c r="GZ10">
        <v>2</v>
      </c>
      <c r="HA10" t="s">
        <v>37013</v>
      </c>
      <c r="HD10" t="s">
        <v>37057</v>
      </c>
      <c r="HE10">
        <v>14.99</v>
      </c>
    </row>
    <row r="11" spans="1:229">
      <c r="A11" t="s">
        <v>29123</v>
      </c>
      <c r="B11" t="s">
        <v>36962</v>
      </c>
      <c r="C11" t="s">
        <v>36963</v>
      </c>
      <c r="D11" t="s">
        <v>21300</v>
      </c>
      <c r="E11">
        <v>1</v>
      </c>
      <c r="F11" t="s">
        <v>36964</v>
      </c>
      <c r="G11" t="s">
        <v>38</v>
      </c>
      <c r="H11" t="s">
        <v>36965</v>
      </c>
      <c r="I11" t="s">
        <v>23336</v>
      </c>
      <c r="J11" t="s">
        <v>33297</v>
      </c>
      <c r="K11" t="s">
        <v>33298</v>
      </c>
      <c r="M11" t="s">
        <v>33299</v>
      </c>
      <c r="N11">
        <v>61430</v>
      </c>
      <c r="P11" t="s">
        <v>21282</v>
      </c>
      <c r="Q11" t="s">
        <v>33300</v>
      </c>
      <c r="T11" t="s">
        <v>33301</v>
      </c>
      <c r="U11" t="s">
        <v>36966</v>
      </c>
      <c r="V11" t="s">
        <v>18</v>
      </c>
      <c r="W11" t="s">
        <v>36967</v>
      </c>
      <c r="X11" t="s">
        <v>36968</v>
      </c>
      <c r="Y11" t="s">
        <v>36969</v>
      </c>
      <c r="Z11">
        <v>200</v>
      </c>
      <c r="AB11" t="s">
        <v>37018</v>
      </c>
      <c r="AC11" t="s">
        <v>36970</v>
      </c>
      <c r="AD11" t="s">
        <v>36971</v>
      </c>
      <c r="AE11" t="s">
        <v>36972</v>
      </c>
      <c r="AF11" t="s">
        <v>36973</v>
      </c>
      <c r="AH11" t="s">
        <v>36974</v>
      </c>
      <c r="AJ11" t="s">
        <v>36967</v>
      </c>
      <c r="AK11" t="s">
        <v>33464</v>
      </c>
      <c r="AL11" t="s">
        <v>37064</v>
      </c>
      <c r="AM11" t="s">
        <v>32581</v>
      </c>
      <c r="AN11" t="s">
        <v>37020</v>
      </c>
      <c r="AQ11" t="s">
        <v>37020</v>
      </c>
      <c r="AR11" t="s">
        <v>34324</v>
      </c>
      <c r="AY11" t="s">
        <v>37021</v>
      </c>
      <c r="BA11" t="s">
        <v>353</v>
      </c>
      <c r="BB11">
        <v>48</v>
      </c>
      <c r="BC11" t="s">
        <v>37022</v>
      </c>
      <c r="BD11" t="s">
        <v>28739</v>
      </c>
      <c r="BE11" t="s">
        <v>36993</v>
      </c>
      <c r="BF11" s="6">
        <v>0.2</v>
      </c>
      <c r="BG11" t="s">
        <v>37065</v>
      </c>
      <c r="BH11" t="s">
        <v>37066</v>
      </c>
      <c r="BJ11">
        <v>183536</v>
      </c>
      <c r="BK11" cm="1">
        <f t="array" ref="BK11">IF(LEN(TRIM(BG11))=0,"",SUMPRODUCT(--(LEN(TRIM($BG$5:BG11))&gt;0)))</f>
        <v>7</v>
      </c>
      <c r="BL11" t="str">
        <f t="shared" si="0"/>
        <v>0000000007</v>
      </c>
      <c r="BM11" t="str">
        <f t="shared" si="1"/>
        <v>*0000000007*</v>
      </c>
      <c r="BN11" t="s">
        <v>37066</v>
      </c>
      <c r="BO11" t="s">
        <v>36975</v>
      </c>
      <c r="BS11" t="s">
        <v>37020</v>
      </c>
      <c r="CP11" t="s">
        <v>37067</v>
      </c>
      <c r="CU11">
        <v>11.99</v>
      </c>
      <c r="DT11" t="s">
        <v>37026</v>
      </c>
      <c r="EC11" s="7">
        <f t="shared" si="2"/>
        <v>14.987499999999999</v>
      </c>
      <c r="EN11" t="s">
        <v>36995</v>
      </c>
      <c r="EO11">
        <v>1731138031</v>
      </c>
      <c r="EP11" t="s">
        <v>36968</v>
      </c>
      <c r="EQ11" t="s">
        <v>36996</v>
      </c>
      <c r="ER11" t="s">
        <v>36997</v>
      </c>
      <c r="ES11" t="s">
        <v>36967</v>
      </c>
      <c r="ET11" t="s">
        <v>36998</v>
      </c>
      <c r="EU11" t="s">
        <v>36999</v>
      </c>
      <c r="FB11" t="s">
        <v>35377</v>
      </c>
      <c r="FC11" t="s">
        <v>37027</v>
      </c>
      <c r="FD11">
        <v>8</v>
      </c>
      <c r="FE11">
        <v>10</v>
      </c>
      <c r="FF11" t="s">
        <v>36990</v>
      </c>
      <c r="FG11" t="s">
        <v>36990</v>
      </c>
      <c r="FH11" t="s">
        <v>37002</v>
      </c>
      <c r="FI11" t="s">
        <v>37000</v>
      </c>
      <c r="FJ11" t="s">
        <v>37001</v>
      </c>
      <c r="FK11" t="s">
        <v>37002</v>
      </c>
      <c r="FL11" t="s">
        <v>37003</v>
      </c>
      <c r="FM11" t="s">
        <v>37004</v>
      </c>
      <c r="FN11" t="s">
        <v>37005</v>
      </c>
      <c r="FO11" t="s">
        <v>37006</v>
      </c>
      <c r="FQ11" t="s">
        <v>37028</v>
      </c>
      <c r="FR11" t="s">
        <v>37008</v>
      </c>
      <c r="FS11" t="s">
        <v>37009</v>
      </c>
      <c r="FT11" t="s">
        <v>33464</v>
      </c>
      <c r="FU11" t="s">
        <v>33464</v>
      </c>
      <c r="FV11" t="s">
        <v>37029</v>
      </c>
      <c r="FW11" t="s">
        <v>37030</v>
      </c>
      <c r="FX11" t="s">
        <v>37031</v>
      </c>
      <c r="FY11" t="s">
        <v>36971</v>
      </c>
      <c r="FZ11" t="s">
        <v>36980</v>
      </c>
      <c r="GA11" t="s">
        <v>36974</v>
      </c>
      <c r="GB11" t="s">
        <v>36968</v>
      </c>
      <c r="GC11" t="s">
        <v>37032</v>
      </c>
      <c r="GD11" t="s">
        <v>37033</v>
      </c>
      <c r="GJ11" t="s">
        <v>37034</v>
      </c>
      <c r="GK11" t="s">
        <v>37035</v>
      </c>
      <c r="GL11" t="s">
        <v>37036</v>
      </c>
      <c r="GM11" t="s">
        <v>37037</v>
      </c>
      <c r="GN11" t="s">
        <v>37038</v>
      </c>
      <c r="GO11" t="s">
        <v>36973</v>
      </c>
      <c r="GP11" t="s">
        <v>37029</v>
      </c>
      <c r="GQ11" t="s">
        <v>37010</v>
      </c>
      <c r="GR11" t="s">
        <v>36969</v>
      </c>
      <c r="GT11" t="s">
        <v>37011</v>
      </c>
      <c r="GU11">
        <f t="shared" si="3"/>
        <v>15</v>
      </c>
      <c r="GV11">
        <f t="shared" si="4"/>
        <v>15</v>
      </c>
      <c r="GX11">
        <v>12</v>
      </c>
      <c r="GY11" t="s">
        <v>37012</v>
      </c>
      <c r="GZ11">
        <v>2</v>
      </c>
      <c r="HA11" t="s">
        <v>37013</v>
      </c>
      <c r="HD11" t="s">
        <v>37020</v>
      </c>
      <c r="HE11">
        <v>11.99</v>
      </c>
    </row>
    <row r="12" spans="1:229">
      <c r="A12" t="s">
        <v>29123</v>
      </c>
      <c r="B12" t="s">
        <v>36962</v>
      </c>
      <c r="C12" t="s">
        <v>36963</v>
      </c>
      <c r="D12" t="s">
        <v>21300</v>
      </c>
      <c r="E12">
        <v>1</v>
      </c>
      <c r="F12" t="s">
        <v>36964</v>
      </c>
      <c r="G12" t="s">
        <v>38</v>
      </c>
      <c r="H12" t="s">
        <v>36965</v>
      </c>
      <c r="I12" t="s">
        <v>23336</v>
      </c>
      <c r="J12" t="s">
        <v>33297</v>
      </c>
      <c r="K12" t="s">
        <v>33298</v>
      </c>
      <c r="M12" t="s">
        <v>33299</v>
      </c>
      <c r="N12">
        <v>61430</v>
      </c>
      <c r="P12" t="s">
        <v>21282</v>
      </c>
      <c r="Q12" t="s">
        <v>33300</v>
      </c>
      <c r="T12" t="s">
        <v>33301</v>
      </c>
      <c r="U12" t="s">
        <v>36966</v>
      </c>
      <c r="V12" t="s">
        <v>18</v>
      </c>
      <c r="W12" t="s">
        <v>36967</v>
      </c>
      <c r="X12" t="s">
        <v>36968</v>
      </c>
      <c r="Y12" t="s">
        <v>36969</v>
      </c>
      <c r="Z12">
        <v>200</v>
      </c>
      <c r="AB12" t="s">
        <v>37018</v>
      </c>
      <c r="AC12" t="s">
        <v>36970</v>
      </c>
      <c r="AD12" t="s">
        <v>36971</v>
      </c>
      <c r="AE12" t="s">
        <v>36972</v>
      </c>
      <c r="AF12" t="s">
        <v>36973</v>
      </c>
      <c r="AH12" t="s">
        <v>36974</v>
      </c>
      <c r="AJ12" t="s">
        <v>36967</v>
      </c>
      <c r="AK12" t="s">
        <v>33464</v>
      </c>
      <c r="AL12" t="s">
        <v>37064</v>
      </c>
      <c r="AM12" t="s">
        <v>32581</v>
      </c>
      <c r="AN12" t="s">
        <v>37039</v>
      </c>
      <c r="AQ12" t="s">
        <v>37039</v>
      </c>
      <c r="AR12" t="s">
        <v>34326</v>
      </c>
      <c r="AY12" t="s">
        <v>37021</v>
      </c>
      <c r="BA12" t="s">
        <v>353</v>
      </c>
      <c r="BB12">
        <v>48</v>
      </c>
      <c r="BC12" t="s">
        <v>37022</v>
      </c>
      <c r="BD12" t="s">
        <v>28739</v>
      </c>
      <c r="BE12" t="s">
        <v>36993</v>
      </c>
      <c r="BF12" s="6">
        <v>0.2</v>
      </c>
      <c r="BG12" t="s">
        <v>37068</v>
      </c>
      <c r="BH12" t="s">
        <v>37069</v>
      </c>
      <c r="BJ12">
        <v>183537</v>
      </c>
      <c r="BK12" cm="1">
        <f t="array" ref="BK12">IF(LEN(TRIM(BG12))=0,"",SUMPRODUCT(--(LEN(TRIM($BG$5:BG12))&gt;0)))</f>
        <v>8</v>
      </c>
      <c r="BL12" t="str">
        <f t="shared" si="0"/>
        <v>0000000008</v>
      </c>
      <c r="BM12" t="str">
        <f t="shared" si="1"/>
        <v>*0000000008*</v>
      </c>
      <c r="BN12" t="s">
        <v>37069</v>
      </c>
      <c r="BO12" t="s">
        <v>36975</v>
      </c>
      <c r="BS12" t="s">
        <v>37039</v>
      </c>
      <c r="CP12" t="s">
        <v>37067</v>
      </c>
      <c r="CU12">
        <v>11.99</v>
      </c>
      <c r="DT12" t="s">
        <v>37026</v>
      </c>
      <c r="EC12" s="7">
        <f t="shared" si="2"/>
        <v>14.987499999999999</v>
      </c>
      <c r="EN12" t="s">
        <v>36995</v>
      </c>
      <c r="EO12">
        <v>1731138031</v>
      </c>
      <c r="EP12" t="s">
        <v>36968</v>
      </c>
      <c r="EQ12" t="s">
        <v>36996</v>
      </c>
      <c r="ER12" t="s">
        <v>36997</v>
      </c>
      <c r="ES12" t="s">
        <v>36967</v>
      </c>
      <c r="ET12" t="s">
        <v>36998</v>
      </c>
      <c r="EU12" t="s">
        <v>36999</v>
      </c>
      <c r="FB12" t="s">
        <v>35377</v>
      </c>
      <c r="FC12" t="s">
        <v>37027</v>
      </c>
      <c r="FD12">
        <v>12</v>
      </c>
      <c r="FE12">
        <v>14</v>
      </c>
      <c r="FF12" t="s">
        <v>36990</v>
      </c>
      <c r="FG12" t="s">
        <v>36990</v>
      </c>
      <c r="FH12" t="s">
        <v>37002</v>
      </c>
      <c r="FI12" t="s">
        <v>37000</v>
      </c>
      <c r="FJ12" t="s">
        <v>37001</v>
      </c>
      <c r="FK12" t="s">
        <v>37002</v>
      </c>
      <c r="FL12" t="s">
        <v>37003</v>
      </c>
      <c r="FM12" t="s">
        <v>37004</v>
      </c>
      <c r="FN12" t="s">
        <v>37005</v>
      </c>
      <c r="FO12" t="s">
        <v>37006</v>
      </c>
      <c r="FQ12" t="s">
        <v>37028</v>
      </c>
      <c r="FR12" t="s">
        <v>37008</v>
      </c>
      <c r="FS12" t="s">
        <v>37009</v>
      </c>
      <c r="FT12" t="s">
        <v>33464</v>
      </c>
      <c r="FU12" t="s">
        <v>33464</v>
      </c>
      <c r="FV12" t="s">
        <v>37042</v>
      </c>
      <c r="FW12" t="s">
        <v>37030</v>
      </c>
      <c r="FX12" t="s">
        <v>37031</v>
      </c>
      <c r="FY12" t="s">
        <v>36971</v>
      </c>
      <c r="FZ12" t="s">
        <v>36980</v>
      </c>
      <c r="GA12" t="s">
        <v>36974</v>
      </c>
      <c r="GB12" t="s">
        <v>36968</v>
      </c>
      <c r="GC12" t="s">
        <v>37032</v>
      </c>
      <c r="GD12" t="s">
        <v>37033</v>
      </c>
      <c r="GJ12" t="s">
        <v>37034</v>
      </c>
      <c r="GK12" t="s">
        <v>37035</v>
      </c>
      <c r="GL12" t="s">
        <v>37036</v>
      </c>
      <c r="GM12" t="s">
        <v>37037</v>
      </c>
      <c r="GN12" t="s">
        <v>37038</v>
      </c>
      <c r="GO12" t="s">
        <v>36973</v>
      </c>
      <c r="GP12" t="s">
        <v>37042</v>
      </c>
      <c r="GQ12" t="s">
        <v>37010</v>
      </c>
      <c r="GR12" t="s">
        <v>36969</v>
      </c>
      <c r="GT12" t="s">
        <v>37011</v>
      </c>
      <c r="GU12">
        <f t="shared" si="3"/>
        <v>15</v>
      </c>
      <c r="GV12">
        <f t="shared" si="4"/>
        <v>15</v>
      </c>
      <c r="GX12">
        <v>12</v>
      </c>
      <c r="GY12" t="s">
        <v>37012</v>
      </c>
      <c r="GZ12">
        <v>2</v>
      </c>
      <c r="HA12" t="s">
        <v>37013</v>
      </c>
      <c r="HD12" t="s">
        <v>37039</v>
      </c>
      <c r="HE12">
        <v>11.99</v>
      </c>
    </row>
    <row r="13" spans="1:229">
      <c r="A13" t="s">
        <v>29123</v>
      </c>
      <c r="B13" t="s">
        <v>36962</v>
      </c>
      <c r="C13" t="s">
        <v>36963</v>
      </c>
      <c r="D13" t="s">
        <v>21300</v>
      </c>
      <c r="E13">
        <v>1</v>
      </c>
      <c r="F13" t="s">
        <v>36964</v>
      </c>
      <c r="G13" t="s">
        <v>38</v>
      </c>
      <c r="H13" t="s">
        <v>36965</v>
      </c>
      <c r="I13" t="s">
        <v>23336</v>
      </c>
      <c r="J13" t="s">
        <v>33297</v>
      </c>
      <c r="K13" t="s">
        <v>33298</v>
      </c>
      <c r="M13" t="s">
        <v>33299</v>
      </c>
      <c r="N13">
        <v>61430</v>
      </c>
      <c r="P13" t="s">
        <v>21282</v>
      </c>
      <c r="Q13" t="s">
        <v>33300</v>
      </c>
      <c r="T13" t="s">
        <v>33301</v>
      </c>
      <c r="U13" t="s">
        <v>36966</v>
      </c>
      <c r="V13" t="s">
        <v>18</v>
      </c>
      <c r="W13" t="s">
        <v>36967</v>
      </c>
      <c r="X13" t="s">
        <v>36968</v>
      </c>
      <c r="Y13" t="s">
        <v>36969</v>
      </c>
      <c r="Z13">
        <v>200</v>
      </c>
      <c r="AB13" t="s">
        <v>37018</v>
      </c>
      <c r="AC13" t="s">
        <v>36970</v>
      </c>
      <c r="AD13" t="s">
        <v>36971</v>
      </c>
      <c r="AE13" t="s">
        <v>36972</v>
      </c>
      <c r="AF13" t="s">
        <v>36973</v>
      </c>
      <c r="AH13" t="s">
        <v>36974</v>
      </c>
      <c r="AJ13" t="s">
        <v>36967</v>
      </c>
      <c r="AK13" t="s">
        <v>33464</v>
      </c>
      <c r="AL13" t="s">
        <v>37064</v>
      </c>
      <c r="AM13" t="s">
        <v>32581</v>
      </c>
      <c r="AN13" t="s">
        <v>37043</v>
      </c>
      <c r="AQ13" t="s">
        <v>37043</v>
      </c>
      <c r="AR13" t="s">
        <v>28746</v>
      </c>
      <c r="AY13" t="s">
        <v>37021</v>
      </c>
      <c r="BA13" t="s">
        <v>353</v>
      </c>
      <c r="BB13">
        <v>48</v>
      </c>
      <c r="BC13" t="s">
        <v>37022</v>
      </c>
      <c r="BD13" t="s">
        <v>28739</v>
      </c>
      <c r="BE13" t="s">
        <v>36993</v>
      </c>
      <c r="BF13" s="6">
        <v>0.2</v>
      </c>
      <c r="BG13" t="s">
        <v>37070</v>
      </c>
      <c r="BH13" t="s">
        <v>37071</v>
      </c>
      <c r="BJ13">
        <v>183538</v>
      </c>
      <c r="BK13" cm="1">
        <f t="array" ref="BK13">IF(LEN(TRIM(BG13))=0,"",SUMPRODUCT(--(LEN(TRIM($BG$5:BG13))&gt;0)))</f>
        <v>9</v>
      </c>
      <c r="BL13" t="str">
        <f t="shared" si="0"/>
        <v>0000000009</v>
      </c>
      <c r="BM13" t="str">
        <f t="shared" si="1"/>
        <v>*0000000009*</v>
      </c>
      <c r="BN13" t="s">
        <v>37071</v>
      </c>
      <c r="BO13" t="s">
        <v>36975</v>
      </c>
      <c r="BS13" t="s">
        <v>37043</v>
      </c>
      <c r="CP13" t="s">
        <v>37067</v>
      </c>
      <c r="CU13">
        <v>11.99</v>
      </c>
      <c r="DT13" t="s">
        <v>37026</v>
      </c>
      <c r="EC13" s="7">
        <f t="shared" si="2"/>
        <v>14.987499999999999</v>
      </c>
      <c r="EN13" t="s">
        <v>36995</v>
      </c>
      <c r="EO13">
        <v>1731138031</v>
      </c>
      <c r="EP13" t="s">
        <v>36968</v>
      </c>
      <c r="EQ13" t="s">
        <v>36996</v>
      </c>
      <c r="ER13" t="s">
        <v>36997</v>
      </c>
      <c r="ES13" t="s">
        <v>36967</v>
      </c>
      <c r="ET13" t="s">
        <v>36998</v>
      </c>
      <c r="EU13" t="s">
        <v>36999</v>
      </c>
      <c r="FB13" t="s">
        <v>35377</v>
      </c>
      <c r="FC13" t="s">
        <v>37027</v>
      </c>
      <c r="FD13">
        <v>16</v>
      </c>
      <c r="FE13">
        <v>18</v>
      </c>
      <c r="FF13" t="s">
        <v>36990</v>
      </c>
      <c r="FG13" t="s">
        <v>36990</v>
      </c>
      <c r="FH13" t="s">
        <v>37002</v>
      </c>
      <c r="FI13" t="s">
        <v>37000</v>
      </c>
      <c r="FJ13" t="s">
        <v>37001</v>
      </c>
      <c r="FK13" t="s">
        <v>37002</v>
      </c>
      <c r="FL13" t="s">
        <v>37003</v>
      </c>
      <c r="FM13" t="s">
        <v>37004</v>
      </c>
      <c r="FN13" t="s">
        <v>37005</v>
      </c>
      <c r="FO13" t="s">
        <v>37006</v>
      </c>
      <c r="FQ13" t="s">
        <v>37028</v>
      </c>
      <c r="FR13" t="s">
        <v>37008</v>
      </c>
      <c r="FS13" t="s">
        <v>37009</v>
      </c>
      <c r="FT13" t="s">
        <v>33464</v>
      </c>
      <c r="FU13" t="s">
        <v>33464</v>
      </c>
      <c r="FV13" t="s">
        <v>37046</v>
      </c>
      <c r="FW13" t="s">
        <v>37030</v>
      </c>
      <c r="FX13" t="s">
        <v>37031</v>
      </c>
      <c r="FY13" t="s">
        <v>36971</v>
      </c>
      <c r="FZ13" t="s">
        <v>36980</v>
      </c>
      <c r="GA13" t="s">
        <v>36974</v>
      </c>
      <c r="GB13" t="s">
        <v>36968</v>
      </c>
      <c r="GC13" t="s">
        <v>37032</v>
      </c>
      <c r="GD13" t="s">
        <v>37033</v>
      </c>
      <c r="GJ13" t="s">
        <v>37034</v>
      </c>
      <c r="GK13" t="s">
        <v>37035</v>
      </c>
      <c r="GL13" t="s">
        <v>37036</v>
      </c>
      <c r="GM13" t="s">
        <v>37037</v>
      </c>
      <c r="GN13" t="s">
        <v>37038</v>
      </c>
      <c r="GO13" t="s">
        <v>36973</v>
      </c>
      <c r="GP13" t="s">
        <v>37046</v>
      </c>
      <c r="GQ13" t="s">
        <v>37010</v>
      </c>
      <c r="GR13" t="s">
        <v>36969</v>
      </c>
      <c r="GT13" t="s">
        <v>37011</v>
      </c>
      <c r="GU13">
        <f t="shared" si="3"/>
        <v>15</v>
      </c>
      <c r="GV13">
        <f t="shared" si="4"/>
        <v>15</v>
      </c>
      <c r="GX13">
        <v>12</v>
      </c>
      <c r="GY13" t="s">
        <v>37012</v>
      </c>
      <c r="GZ13">
        <v>2</v>
      </c>
      <c r="HA13" t="s">
        <v>37013</v>
      </c>
      <c r="HD13" t="s">
        <v>37043</v>
      </c>
      <c r="HE13">
        <v>11.99</v>
      </c>
    </row>
    <row r="14" spans="1:229">
      <c r="A14" t="s">
        <v>29123</v>
      </c>
      <c r="B14" t="s">
        <v>36962</v>
      </c>
      <c r="C14" t="s">
        <v>36963</v>
      </c>
      <c r="D14" t="s">
        <v>21300</v>
      </c>
      <c r="E14">
        <v>1</v>
      </c>
      <c r="F14" t="s">
        <v>36964</v>
      </c>
      <c r="G14" t="s">
        <v>38</v>
      </c>
      <c r="H14" t="s">
        <v>36965</v>
      </c>
      <c r="I14" t="s">
        <v>23336</v>
      </c>
      <c r="J14" t="s">
        <v>33297</v>
      </c>
      <c r="K14" t="s">
        <v>33298</v>
      </c>
      <c r="M14" t="s">
        <v>33299</v>
      </c>
      <c r="N14">
        <v>61430</v>
      </c>
      <c r="P14" t="s">
        <v>21282</v>
      </c>
      <c r="Q14" t="s">
        <v>33300</v>
      </c>
      <c r="T14" t="s">
        <v>33301</v>
      </c>
      <c r="U14" t="s">
        <v>36966</v>
      </c>
      <c r="V14" t="s">
        <v>18</v>
      </c>
      <c r="W14" t="s">
        <v>36967</v>
      </c>
      <c r="X14" t="s">
        <v>36968</v>
      </c>
      <c r="Y14" t="s">
        <v>36969</v>
      </c>
      <c r="Z14">
        <v>300</v>
      </c>
      <c r="AB14" t="s">
        <v>37018</v>
      </c>
      <c r="AC14" t="s">
        <v>36970</v>
      </c>
      <c r="AD14" t="s">
        <v>36971</v>
      </c>
      <c r="AE14" t="s">
        <v>36972</v>
      </c>
      <c r="AF14" t="s">
        <v>36973</v>
      </c>
      <c r="AH14" t="s">
        <v>36974</v>
      </c>
      <c r="AJ14" t="s">
        <v>36967</v>
      </c>
      <c r="AK14" t="s">
        <v>33464</v>
      </c>
      <c r="AL14" t="s">
        <v>37064</v>
      </c>
      <c r="AM14" t="s">
        <v>32581</v>
      </c>
      <c r="AN14" t="s">
        <v>37047</v>
      </c>
      <c r="AQ14" t="s">
        <v>37047</v>
      </c>
      <c r="AR14" t="s">
        <v>34329</v>
      </c>
      <c r="AY14" t="s">
        <v>37021</v>
      </c>
      <c r="BA14" t="s">
        <v>353</v>
      </c>
      <c r="BB14">
        <v>48</v>
      </c>
      <c r="BC14" t="s">
        <v>37048</v>
      </c>
      <c r="BD14" t="s">
        <v>34259</v>
      </c>
      <c r="BE14" t="s">
        <v>36993</v>
      </c>
      <c r="BF14" s="6">
        <v>0.2</v>
      </c>
      <c r="BG14" t="s">
        <v>37072</v>
      </c>
      <c r="BH14" t="s">
        <v>37073</v>
      </c>
      <c r="BJ14">
        <v>183539</v>
      </c>
      <c r="BK14" cm="1">
        <f t="array" ref="BK14">IF(LEN(TRIM(BG14))=0,"",SUMPRODUCT(--(LEN(TRIM($BG$5:BG14))&gt;0)))</f>
        <v>10</v>
      </c>
      <c r="BL14" t="str">
        <f t="shared" si="0"/>
        <v>000000000A</v>
      </c>
      <c r="BM14" t="str">
        <f t="shared" si="1"/>
        <v>*000000000A*</v>
      </c>
      <c r="BN14" t="s">
        <v>37073</v>
      </c>
      <c r="BO14" t="s">
        <v>36975</v>
      </c>
      <c r="BS14" t="s">
        <v>37047</v>
      </c>
      <c r="CP14" t="s">
        <v>37067</v>
      </c>
      <c r="CU14">
        <v>11.99</v>
      </c>
      <c r="DT14" t="s">
        <v>37026</v>
      </c>
      <c r="EC14" s="7">
        <f t="shared" si="2"/>
        <v>14.987499999999999</v>
      </c>
      <c r="EN14" t="s">
        <v>36995</v>
      </c>
      <c r="EO14">
        <v>1731138031</v>
      </c>
      <c r="EP14" t="s">
        <v>36968</v>
      </c>
      <c r="EQ14" t="s">
        <v>36996</v>
      </c>
      <c r="ER14" t="s">
        <v>36997</v>
      </c>
      <c r="ES14" t="s">
        <v>36967</v>
      </c>
      <c r="ET14" t="s">
        <v>36998</v>
      </c>
      <c r="EU14" t="s">
        <v>36999</v>
      </c>
      <c r="FB14" t="s">
        <v>35377</v>
      </c>
      <c r="FC14" t="s">
        <v>37027</v>
      </c>
      <c r="FD14">
        <v>18</v>
      </c>
      <c r="FE14">
        <v>20</v>
      </c>
      <c r="FF14" t="s">
        <v>36990</v>
      </c>
      <c r="FG14" t="s">
        <v>36990</v>
      </c>
      <c r="FH14" t="s">
        <v>37002</v>
      </c>
      <c r="FI14" t="s">
        <v>37000</v>
      </c>
      <c r="FJ14" t="s">
        <v>37001</v>
      </c>
      <c r="FK14" t="s">
        <v>37002</v>
      </c>
      <c r="FL14" t="s">
        <v>37003</v>
      </c>
      <c r="FM14" t="s">
        <v>37004</v>
      </c>
      <c r="FN14" t="s">
        <v>37005</v>
      </c>
      <c r="FO14" t="s">
        <v>37006</v>
      </c>
      <c r="FQ14" t="s">
        <v>37028</v>
      </c>
      <c r="FR14" t="s">
        <v>37008</v>
      </c>
      <c r="FS14" t="s">
        <v>37009</v>
      </c>
      <c r="FT14" t="s">
        <v>33464</v>
      </c>
      <c r="FU14" t="s">
        <v>33464</v>
      </c>
      <c r="FV14" t="s">
        <v>37051</v>
      </c>
      <c r="FW14" t="s">
        <v>37030</v>
      </c>
      <c r="FX14" t="s">
        <v>37031</v>
      </c>
      <c r="FY14" t="s">
        <v>36971</v>
      </c>
      <c r="FZ14" t="s">
        <v>36980</v>
      </c>
      <c r="GA14" t="s">
        <v>36974</v>
      </c>
      <c r="GB14" t="s">
        <v>36968</v>
      </c>
      <c r="GC14" t="s">
        <v>37032</v>
      </c>
      <c r="GD14" t="s">
        <v>37033</v>
      </c>
      <c r="GJ14" t="s">
        <v>37034</v>
      </c>
      <c r="GK14" t="s">
        <v>37035</v>
      </c>
      <c r="GL14" t="s">
        <v>37036</v>
      </c>
      <c r="GM14" t="s">
        <v>37037</v>
      </c>
      <c r="GN14" t="s">
        <v>37038</v>
      </c>
      <c r="GO14" t="s">
        <v>36973</v>
      </c>
      <c r="GP14" t="s">
        <v>37051</v>
      </c>
      <c r="GQ14" t="s">
        <v>37010</v>
      </c>
      <c r="GR14" t="s">
        <v>36969</v>
      </c>
      <c r="GT14" t="s">
        <v>37011</v>
      </c>
      <c r="GU14">
        <f t="shared" si="3"/>
        <v>15</v>
      </c>
      <c r="GV14">
        <f t="shared" si="4"/>
        <v>15</v>
      </c>
      <c r="GX14">
        <v>12</v>
      </c>
      <c r="GY14" t="s">
        <v>37012</v>
      </c>
      <c r="GZ14">
        <v>2</v>
      </c>
      <c r="HA14" t="s">
        <v>37013</v>
      </c>
      <c r="HD14" t="s">
        <v>37047</v>
      </c>
      <c r="HE14">
        <v>11.99</v>
      </c>
    </row>
    <row r="15" spans="1:229">
      <c r="A15" t="s">
        <v>29123</v>
      </c>
      <c r="B15" t="s">
        <v>36962</v>
      </c>
      <c r="C15" t="s">
        <v>36963</v>
      </c>
      <c r="D15" t="s">
        <v>21300</v>
      </c>
      <c r="E15">
        <v>1</v>
      </c>
      <c r="F15" t="s">
        <v>36964</v>
      </c>
      <c r="G15" t="s">
        <v>38</v>
      </c>
      <c r="H15" t="s">
        <v>36965</v>
      </c>
      <c r="I15" t="s">
        <v>23336</v>
      </c>
      <c r="J15" t="s">
        <v>33297</v>
      </c>
      <c r="K15" t="s">
        <v>33298</v>
      </c>
      <c r="M15" t="s">
        <v>33299</v>
      </c>
      <c r="N15">
        <v>61430</v>
      </c>
      <c r="P15" t="s">
        <v>21282</v>
      </c>
      <c r="Q15" t="s">
        <v>33300</v>
      </c>
      <c r="T15" t="s">
        <v>33301</v>
      </c>
      <c r="U15" t="s">
        <v>36966</v>
      </c>
      <c r="V15" t="s">
        <v>18</v>
      </c>
      <c r="W15" t="s">
        <v>36967</v>
      </c>
      <c r="X15" t="s">
        <v>36968</v>
      </c>
      <c r="Y15" t="s">
        <v>36969</v>
      </c>
      <c r="Z15">
        <v>300</v>
      </c>
      <c r="AB15" t="s">
        <v>37018</v>
      </c>
      <c r="AC15" t="s">
        <v>36970</v>
      </c>
      <c r="AD15" t="s">
        <v>36971</v>
      </c>
      <c r="AE15" t="s">
        <v>36972</v>
      </c>
      <c r="AF15" t="s">
        <v>36973</v>
      </c>
      <c r="AH15" t="s">
        <v>36974</v>
      </c>
      <c r="AJ15" t="s">
        <v>36967</v>
      </c>
      <c r="AK15" t="s">
        <v>33464</v>
      </c>
      <c r="AL15" t="s">
        <v>37064</v>
      </c>
      <c r="AM15" t="s">
        <v>32581</v>
      </c>
      <c r="AN15" t="s">
        <v>37052</v>
      </c>
      <c r="AQ15" t="s">
        <v>37052</v>
      </c>
      <c r="AR15" t="s">
        <v>34331</v>
      </c>
      <c r="AY15" t="s">
        <v>37021</v>
      </c>
      <c r="BA15" t="s">
        <v>353</v>
      </c>
      <c r="BB15">
        <v>48</v>
      </c>
      <c r="BC15" t="s">
        <v>37048</v>
      </c>
      <c r="BD15" t="s">
        <v>34259</v>
      </c>
      <c r="BE15" t="s">
        <v>36993</v>
      </c>
      <c r="BF15" s="6">
        <v>0.2</v>
      </c>
      <c r="BG15" t="s">
        <v>37074</v>
      </c>
      <c r="BH15" t="s">
        <v>37075</v>
      </c>
      <c r="BJ15">
        <v>183540</v>
      </c>
      <c r="BK15" cm="1">
        <f t="array" ref="BK15">IF(LEN(TRIM(BG15))=0,"",SUMPRODUCT(--(LEN(TRIM($BG$5:BG15))&gt;0)))</f>
        <v>11</v>
      </c>
      <c r="BL15" t="str">
        <f t="shared" si="0"/>
        <v>000000000B</v>
      </c>
      <c r="BM15" t="str">
        <f t="shared" si="1"/>
        <v>*000000000B*</v>
      </c>
      <c r="BN15" t="s">
        <v>37075</v>
      </c>
      <c r="BO15" t="s">
        <v>36975</v>
      </c>
      <c r="BS15" t="s">
        <v>37052</v>
      </c>
      <c r="CP15" t="s">
        <v>37067</v>
      </c>
      <c r="CU15">
        <v>11.99</v>
      </c>
      <c r="DT15" t="s">
        <v>37026</v>
      </c>
      <c r="EC15" s="7">
        <f t="shared" si="2"/>
        <v>14.987499999999999</v>
      </c>
      <c r="EN15" t="s">
        <v>36995</v>
      </c>
      <c r="EO15">
        <v>1731138031</v>
      </c>
      <c r="EP15" t="s">
        <v>36968</v>
      </c>
      <c r="EQ15" t="s">
        <v>36996</v>
      </c>
      <c r="ER15" t="s">
        <v>36997</v>
      </c>
      <c r="ES15" t="s">
        <v>36967</v>
      </c>
      <c r="ET15" t="s">
        <v>36998</v>
      </c>
      <c r="EU15" t="s">
        <v>36999</v>
      </c>
      <c r="FB15" t="s">
        <v>35377</v>
      </c>
      <c r="FC15" t="s">
        <v>37027</v>
      </c>
      <c r="FD15">
        <v>22</v>
      </c>
      <c r="FE15">
        <v>24</v>
      </c>
      <c r="FF15" t="s">
        <v>36990</v>
      </c>
      <c r="FG15" t="s">
        <v>36990</v>
      </c>
      <c r="FH15" t="s">
        <v>37002</v>
      </c>
      <c r="FI15" t="s">
        <v>37000</v>
      </c>
      <c r="FJ15" t="s">
        <v>37001</v>
      </c>
      <c r="FK15" t="s">
        <v>37002</v>
      </c>
      <c r="FL15" t="s">
        <v>37003</v>
      </c>
      <c r="FM15" t="s">
        <v>37004</v>
      </c>
      <c r="FN15" t="s">
        <v>37005</v>
      </c>
      <c r="FO15" t="s">
        <v>37006</v>
      </c>
      <c r="FQ15" t="s">
        <v>37028</v>
      </c>
      <c r="FR15" t="s">
        <v>37008</v>
      </c>
      <c r="FS15" t="s">
        <v>37009</v>
      </c>
      <c r="FT15" t="s">
        <v>33464</v>
      </c>
      <c r="FU15" t="s">
        <v>33464</v>
      </c>
      <c r="FV15" t="s">
        <v>37055</v>
      </c>
      <c r="FW15" t="s">
        <v>37030</v>
      </c>
      <c r="FX15" t="s">
        <v>37031</v>
      </c>
      <c r="FY15" t="s">
        <v>36971</v>
      </c>
      <c r="FZ15" t="s">
        <v>36980</v>
      </c>
      <c r="GA15" t="s">
        <v>36974</v>
      </c>
      <c r="GB15" t="s">
        <v>36968</v>
      </c>
      <c r="GC15" t="s">
        <v>37032</v>
      </c>
      <c r="GD15" t="s">
        <v>37033</v>
      </c>
      <c r="GJ15" t="s">
        <v>37034</v>
      </c>
      <c r="GK15" t="s">
        <v>37035</v>
      </c>
      <c r="GL15" t="s">
        <v>37036</v>
      </c>
      <c r="GM15" t="s">
        <v>37037</v>
      </c>
      <c r="GN15" t="s">
        <v>37038</v>
      </c>
      <c r="GO15" t="s">
        <v>36973</v>
      </c>
      <c r="GP15" t="s">
        <v>37055</v>
      </c>
      <c r="GQ15" t="s">
        <v>37010</v>
      </c>
      <c r="GR15" t="s">
        <v>36969</v>
      </c>
      <c r="GT15" t="s">
        <v>37011</v>
      </c>
      <c r="GU15">
        <f t="shared" si="3"/>
        <v>15</v>
      </c>
      <c r="GV15">
        <f t="shared" si="4"/>
        <v>15</v>
      </c>
      <c r="GX15">
        <v>12</v>
      </c>
      <c r="GY15" t="s">
        <v>37012</v>
      </c>
      <c r="GZ15">
        <v>2</v>
      </c>
      <c r="HA15" t="s">
        <v>37013</v>
      </c>
      <c r="HD15" t="s">
        <v>37052</v>
      </c>
      <c r="HE15">
        <v>11.99</v>
      </c>
    </row>
    <row r="16" spans="1:229">
      <c r="A16" t="s">
        <v>29123</v>
      </c>
      <c r="B16" t="s">
        <v>36962</v>
      </c>
      <c r="C16" t="s">
        <v>36963</v>
      </c>
      <c r="D16" t="s">
        <v>21300</v>
      </c>
      <c r="E16">
        <v>1</v>
      </c>
      <c r="F16" t="s">
        <v>36964</v>
      </c>
      <c r="G16" t="s">
        <v>38</v>
      </c>
      <c r="H16" t="s">
        <v>36965</v>
      </c>
      <c r="I16" t="s">
        <v>23336</v>
      </c>
      <c r="J16" t="s">
        <v>33297</v>
      </c>
      <c r="K16" t="s">
        <v>33298</v>
      </c>
      <c r="M16" t="s">
        <v>33299</v>
      </c>
      <c r="N16">
        <v>61430</v>
      </c>
      <c r="P16" t="s">
        <v>21282</v>
      </c>
      <c r="Q16" t="s">
        <v>33300</v>
      </c>
      <c r="T16" t="s">
        <v>33301</v>
      </c>
      <c r="U16" t="s">
        <v>36966</v>
      </c>
      <c r="V16" t="s">
        <v>18</v>
      </c>
      <c r="W16" t="s">
        <v>36967</v>
      </c>
      <c r="X16" t="s">
        <v>36968</v>
      </c>
      <c r="Y16" t="s">
        <v>36969</v>
      </c>
      <c r="Z16">
        <v>300</v>
      </c>
      <c r="AB16" t="s">
        <v>37056</v>
      </c>
      <c r="AC16" t="s">
        <v>36970</v>
      </c>
      <c r="AD16" t="s">
        <v>36971</v>
      </c>
      <c r="AE16" t="s">
        <v>36972</v>
      </c>
      <c r="AF16" t="s">
        <v>36973</v>
      </c>
      <c r="AH16" t="s">
        <v>36974</v>
      </c>
      <c r="AJ16" t="s">
        <v>36967</v>
      </c>
      <c r="AK16" t="s">
        <v>33464</v>
      </c>
      <c r="AL16" t="s">
        <v>37064</v>
      </c>
      <c r="AM16" t="s">
        <v>32581</v>
      </c>
      <c r="AN16" t="s">
        <v>37057</v>
      </c>
      <c r="AQ16" t="s">
        <v>37057</v>
      </c>
      <c r="AR16" t="s">
        <v>34333</v>
      </c>
      <c r="AY16" t="s">
        <v>37058</v>
      </c>
      <c r="BA16" t="s">
        <v>37059</v>
      </c>
      <c r="BB16">
        <v>48</v>
      </c>
      <c r="BC16" t="s">
        <v>37060</v>
      </c>
      <c r="BD16" t="s">
        <v>34261</v>
      </c>
      <c r="BE16" t="s">
        <v>36993</v>
      </c>
      <c r="BF16" s="6">
        <v>0.2</v>
      </c>
      <c r="BG16" t="s">
        <v>37076</v>
      </c>
      <c r="BH16" t="s">
        <v>37077</v>
      </c>
      <c r="BJ16">
        <v>183541</v>
      </c>
      <c r="BK16" cm="1">
        <f t="array" ref="BK16">IF(LEN(TRIM(BG16))=0,"",SUMPRODUCT(--(LEN(TRIM($BG$5:BG16))&gt;0)))</f>
        <v>12</v>
      </c>
      <c r="BL16" t="str">
        <f t="shared" si="0"/>
        <v>000000000C</v>
      </c>
      <c r="BM16" t="str">
        <f t="shared" si="1"/>
        <v>*000000000C*</v>
      </c>
      <c r="BN16" t="s">
        <v>37077</v>
      </c>
      <c r="BO16" t="s">
        <v>36975</v>
      </c>
      <c r="BS16" t="s">
        <v>37057</v>
      </c>
      <c r="CP16" t="s">
        <v>37067</v>
      </c>
      <c r="CU16">
        <v>14.99</v>
      </c>
      <c r="DT16" t="s">
        <v>37026</v>
      </c>
      <c r="EC16" s="7">
        <f t="shared" si="2"/>
        <v>18.737500000000001</v>
      </c>
      <c r="EN16" t="s">
        <v>36995</v>
      </c>
      <c r="EO16">
        <v>1731138031</v>
      </c>
      <c r="EP16" t="s">
        <v>36968</v>
      </c>
      <c r="EQ16" t="s">
        <v>36996</v>
      </c>
      <c r="ER16" t="s">
        <v>36997</v>
      </c>
      <c r="ES16" t="s">
        <v>36967</v>
      </c>
      <c r="ET16" t="s">
        <v>36998</v>
      </c>
      <c r="EU16" t="s">
        <v>36999</v>
      </c>
      <c r="FB16" t="s">
        <v>35377</v>
      </c>
      <c r="FC16" t="s">
        <v>37027</v>
      </c>
      <c r="FD16">
        <v>26</v>
      </c>
      <c r="FE16">
        <v>28</v>
      </c>
      <c r="FF16" t="s">
        <v>36990</v>
      </c>
      <c r="FG16" t="s">
        <v>36990</v>
      </c>
      <c r="FH16" t="s">
        <v>37002</v>
      </c>
      <c r="FI16" t="s">
        <v>37000</v>
      </c>
      <c r="FJ16" t="s">
        <v>37001</v>
      </c>
      <c r="FK16" t="s">
        <v>37002</v>
      </c>
      <c r="FL16" t="s">
        <v>37003</v>
      </c>
      <c r="FM16" t="s">
        <v>37004</v>
      </c>
      <c r="FN16" t="s">
        <v>37005</v>
      </c>
      <c r="FO16" t="s">
        <v>37006</v>
      </c>
      <c r="FQ16" t="s">
        <v>37028</v>
      </c>
      <c r="FR16" t="s">
        <v>37008</v>
      </c>
      <c r="FS16" t="s">
        <v>37009</v>
      </c>
      <c r="FT16" t="s">
        <v>33464</v>
      </c>
      <c r="FU16" t="s">
        <v>33464</v>
      </c>
      <c r="FV16" t="s">
        <v>37063</v>
      </c>
      <c r="FW16" t="s">
        <v>37030</v>
      </c>
      <c r="FX16" t="s">
        <v>37031</v>
      </c>
      <c r="FY16" t="s">
        <v>36971</v>
      </c>
      <c r="FZ16" t="s">
        <v>36980</v>
      </c>
      <c r="GA16" t="s">
        <v>36974</v>
      </c>
      <c r="GB16" t="s">
        <v>36968</v>
      </c>
      <c r="GC16" t="s">
        <v>37032</v>
      </c>
      <c r="GD16" t="s">
        <v>37033</v>
      </c>
      <c r="GJ16" t="s">
        <v>37034</v>
      </c>
      <c r="GK16" t="s">
        <v>37035</v>
      </c>
      <c r="GL16" t="s">
        <v>37036</v>
      </c>
      <c r="GM16" t="s">
        <v>37037</v>
      </c>
      <c r="GN16" t="s">
        <v>37038</v>
      </c>
      <c r="GO16" t="s">
        <v>36973</v>
      </c>
      <c r="GP16" t="s">
        <v>37063</v>
      </c>
      <c r="GQ16" t="s">
        <v>37010</v>
      </c>
      <c r="GR16" t="s">
        <v>36969</v>
      </c>
      <c r="GT16" t="s">
        <v>37011</v>
      </c>
      <c r="GU16">
        <f t="shared" si="3"/>
        <v>18.999999999999996</v>
      </c>
      <c r="GV16">
        <f t="shared" si="4"/>
        <v>18.999999999999996</v>
      </c>
      <c r="GX16">
        <v>15.2</v>
      </c>
      <c r="GY16" t="s">
        <v>37012</v>
      </c>
      <c r="GZ16">
        <v>2</v>
      </c>
      <c r="HA16" t="s">
        <v>37013</v>
      </c>
      <c r="HD16" t="s">
        <v>37057</v>
      </c>
      <c r="HE16">
        <v>14.99</v>
      </c>
    </row>
    <row r="17" spans="1:213">
      <c r="A17" t="s">
        <v>29123</v>
      </c>
      <c r="B17" t="s">
        <v>36962</v>
      </c>
      <c r="C17" t="s">
        <v>36963</v>
      </c>
      <c r="D17" t="s">
        <v>21300</v>
      </c>
      <c r="E17">
        <v>1</v>
      </c>
      <c r="F17" t="s">
        <v>36964</v>
      </c>
      <c r="G17" t="s">
        <v>38</v>
      </c>
      <c r="H17" t="s">
        <v>36965</v>
      </c>
      <c r="I17" t="s">
        <v>23336</v>
      </c>
      <c r="J17" t="s">
        <v>33297</v>
      </c>
      <c r="K17" t="s">
        <v>33298</v>
      </c>
      <c r="M17" t="s">
        <v>33299</v>
      </c>
      <c r="N17">
        <v>61430</v>
      </c>
      <c r="P17" t="s">
        <v>21282</v>
      </c>
      <c r="Q17" t="s">
        <v>33300</v>
      </c>
      <c r="T17" t="s">
        <v>33301</v>
      </c>
      <c r="U17" t="s">
        <v>36966</v>
      </c>
      <c r="V17" t="s">
        <v>18</v>
      </c>
      <c r="W17" t="s">
        <v>36967</v>
      </c>
      <c r="X17" t="s">
        <v>36968</v>
      </c>
      <c r="Y17" t="s">
        <v>36969</v>
      </c>
      <c r="Z17">
        <v>200</v>
      </c>
      <c r="AB17" t="s">
        <v>37018</v>
      </c>
      <c r="AC17" t="s">
        <v>36970</v>
      </c>
      <c r="AD17" t="s">
        <v>36971</v>
      </c>
      <c r="AE17" t="s">
        <v>36972</v>
      </c>
      <c r="AF17" t="s">
        <v>36973</v>
      </c>
      <c r="AH17" t="s">
        <v>36974</v>
      </c>
      <c r="AJ17" t="s">
        <v>36967</v>
      </c>
      <c r="AK17" t="s">
        <v>33482</v>
      </c>
      <c r="AL17" t="s">
        <v>37078</v>
      </c>
      <c r="AM17" t="s">
        <v>32581</v>
      </c>
      <c r="AN17" t="s">
        <v>37020</v>
      </c>
      <c r="AQ17" t="s">
        <v>37020</v>
      </c>
      <c r="AR17" t="s">
        <v>34324</v>
      </c>
      <c r="AY17" t="s">
        <v>37021</v>
      </c>
      <c r="BA17" t="s">
        <v>353</v>
      </c>
      <c r="BB17">
        <v>48</v>
      </c>
      <c r="BC17" t="s">
        <v>37022</v>
      </c>
      <c r="BD17" t="s">
        <v>28739</v>
      </c>
      <c r="BE17" t="s">
        <v>36993</v>
      </c>
      <c r="BF17" s="6">
        <v>0.2</v>
      </c>
      <c r="BG17" t="s">
        <v>37079</v>
      </c>
      <c r="BH17" t="s">
        <v>37080</v>
      </c>
      <c r="BJ17">
        <v>200586</v>
      </c>
      <c r="BK17" cm="1">
        <f t="array" ref="BK17">IF(LEN(TRIM(BG17))=0,"",SUMPRODUCT(--(LEN(TRIM($BG$5:BG17))&gt;0)))</f>
        <v>13</v>
      </c>
      <c r="BL17" t="str">
        <f t="shared" si="0"/>
        <v>000000000D</v>
      </c>
      <c r="BM17" t="str">
        <f t="shared" si="1"/>
        <v>*000000000D*</v>
      </c>
      <c r="BN17" t="s">
        <v>37080</v>
      </c>
      <c r="BO17" t="s">
        <v>36975</v>
      </c>
      <c r="BS17" t="s">
        <v>37020</v>
      </c>
      <c r="CP17" t="s">
        <v>37081</v>
      </c>
      <c r="CU17">
        <v>11.99</v>
      </c>
      <c r="DT17" t="s">
        <v>37026</v>
      </c>
      <c r="EC17" s="7">
        <f t="shared" si="2"/>
        <v>14.987499999999999</v>
      </c>
      <c r="EN17" t="s">
        <v>36995</v>
      </c>
      <c r="EO17">
        <v>1731138031</v>
      </c>
      <c r="EP17" t="s">
        <v>36968</v>
      </c>
      <c r="EQ17" t="s">
        <v>36996</v>
      </c>
      <c r="ER17" t="s">
        <v>36997</v>
      </c>
      <c r="ES17" t="s">
        <v>36967</v>
      </c>
      <c r="ET17" t="s">
        <v>36998</v>
      </c>
      <c r="EU17" t="s">
        <v>36999</v>
      </c>
      <c r="FB17" t="s">
        <v>35377</v>
      </c>
      <c r="FC17" t="s">
        <v>37027</v>
      </c>
      <c r="FD17">
        <v>8</v>
      </c>
      <c r="FE17">
        <v>10</v>
      </c>
      <c r="FF17" t="s">
        <v>36990</v>
      </c>
      <c r="FG17" t="s">
        <v>36990</v>
      </c>
      <c r="FH17" t="s">
        <v>37003</v>
      </c>
      <c r="FI17" t="s">
        <v>37000</v>
      </c>
      <c r="FJ17" t="s">
        <v>37001</v>
      </c>
      <c r="FK17" t="s">
        <v>37002</v>
      </c>
      <c r="FL17" t="s">
        <v>37003</v>
      </c>
      <c r="FM17" t="s">
        <v>37004</v>
      </c>
      <c r="FN17" t="s">
        <v>37005</v>
      </c>
      <c r="FO17" t="s">
        <v>37006</v>
      </c>
      <c r="FQ17" t="s">
        <v>37028</v>
      </c>
      <c r="FR17" t="s">
        <v>37008</v>
      </c>
      <c r="FS17" t="s">
        <v>37009</v>
      </c>
      <c r="FT17" t="s">
        <v>33482</v>
      </c>
      <c r="FU17" t="s">
        <v>33482</v>
      </c>
      <c r="FV17" t="s">
        <v>37029</v>
      </c>
      <c r="FW17" t="s">
        <v>37030</v>
      </c>
      <c r="FX17" t="s">
        <v>37031</v>
      </c>
      <c r="FY17" t="s">
        <v>36971</v>
      </c>
      <c r="FZ17" t="s">
        <v>36980</v>
      </c>
      <c r="GA17" t="s">
        <v>36974</v>
      </c>
      <c r="GB17" t="s">
        <v>36968</v>
      </c>
      <c r="GC17" t="s">
        <v>37032</v>
      </c>
      <c r="GD17" t="s">
        <v>37033</v>
      </c>
      <c r="GJ17" t="s">
        <v>37034</v>
      </c>
      <c r="GK17" t="s">
        <v>37035</v>
      </c>
      <c r="GL17" t="s">
        <v>37036</v>
      </c>
      <c r="GM17" t="s">
        <v>37037</v>
      </c>
      <c r="GN17" t="s">
        <v>37038</v>
      </c>
      <c r="GO17" t="s">
        <v>36973</v>
      </c>
      <c r="GP17" t="s">
        <v>37029</v>
      </c>
      <c r="GQ17" t="s">
        <v>37010</v>
      </c>
      <c r="GR17" t="s">
        <v>36969</v>
      </c>
      <c r="GT17" t="s">
        <v>37011</v>
      </c>
      <c r="GU17">
        <f t="shared" si="3"/>
        <v>15</v>
      </c>
      <c r="GV17">
        <f t="shared" si="4"/>
        <v>15</v>
      </c>
      <c r="GX17">
        <v>12</v>
      </c>
      <c r="GY17" t="s">
        <v>37012</v>
      </c>
      <c r="GZ17">
        <v>2</v>
      </c>
      <c r="HA17" t="s">
        <v>37013</v>
      </c>
      <c r="HD17" t="s">
        <v>37020</v>
      </c>
      <c r="HE17">
        <v>11.99</v>
      </c>
    </row>
    <row r="18" spans="1:213">
      <c r="A18" t="s">
        <v>29123</v>
      </c>
      <c r="B18" t="s">
        <v>36962</v>
      </c>
      <c r="C18" t="s">
        <v>36963</v>
      </c>
      <c r="D18" t="s">
        <v>21300</v>
      </c>
      <c r="E18">
        <v>1</v>
      </c>
      <c r="F18" t="s">
        <v>36964</v>
      </c>
      <c r="G18" t="s">
        <v>38</v>
      </c>
      <c r="H18" t="s">
        <v>36965</v>
      </c>
      <c r="I18" t="s">
        <v>23336</v>
      </c>
      <c r="J18" t="s">
        <v>33297</v>
      </c>
      <c r="K18" t="s">
        <v>33298</v>
      </c>
      <c r="M18" t="s">
        <v>33299</v>
      </c>
      <c r="N18">
        <v>61430</v>
      </c>
      <c r="P18" t="s">
        <v>21282</v>
      </c>
      <c r="Q18" t="s">
        <v>33300</v>
      </c>
      <c r="T18" t="s">
        <v>33301</v>
      </c>
      <c r="U18" t="s">
        <v>36966</v>
      </c>
      <c r="V18" t="s">
        <v>18</v>
      </c>
      <c r="W18" t="s">
        <v>36967</v>
      </c>
      <c r="X18" t="s">
        <v>36968</v>
      </c>
      <c r="Y18" t="s">
        <v>36969</v>
      </c>
      <c r="Z18">
        <v>200</v>
      </c>
      <c r="AB18" t="s">
        <v>37018</v>
      </c>
      <c r="AC18" t="s">
        <v>36970</v>
      </c>
      <c r="AD18" t="s">
        <v>36971</v>
      </c>
      <c r="AE18" t="s">
        <v>36972</v>
      </c>
      <c r="AF18" t="s">
        <v>36973</v>
      </c>
      <c r="AH18" t="s">
        <v>36974</v>
      </c>
      <c r="AJ18" t="s">
        <v>36967</v>
      </c>
      <c r="AK18" t="s">
        <v>33482</v>
      </c>
      <c r="AL18" t="s">
        <v>37078</v>
      </c>
      <c r="AM18" t="s">
        <v>32581</v>
      </c>
      <c r="AN18" t="s">
        <v>37039</v>
      </c>
      <c r="AQ18" t="s">
        <v>37039</v>
      </c>
      <c r="AR18" t="s">
        <v>34326</v>
      </c>
      <c r="AY18" t="s">
        <v>37021</v>
      </c>
      <c r="BA18" t="s">
        <v>353</v>
      </c>
      <c r="BB18">
        <v>48</v>
      </c>
      <c r="BC18" t="s">
        <v>37022</v>
      </c>
      <c r="BD18" t="s">
        <v>28739</v>
      </c>
      <c r="BE18" t="s">
        <v>36993</v>
      </c>
      <c r="BF18" s="6">
        <v>0.2</v>
      </c>
      <c r="BG18" t="s">
        <v>37082</v>
      </c>
      <c r="BH18" t="s">
        <v>37083</v>
      </c>
      <c r="BJ18">
        <v>200587</v>
      </c>
      <c r="BK18" cm="1">
        <f t="array" ref="BK18">IF(LEN(TRIM(BG18))=0,"",SUMPRODUCT(--(LEN(TRIM($BG$5:BG18))&gt;0)))</f>
        <v>14</v>
      </c>
      <c r="BL18" t="str">
        <f t="shared" si="0"/>
        <v>000000000E</v>
      </c>
      <c r="BM18" t="str">
        <f t="shared" si="1"/>
        <v>*000000000E*</v>
      </c>
      <c r="BN18" t="s">
        <v>37083</v>
      </c>
      <c r="BO18" t="s">
        <v>36975</v>
      </c>
      <c r="BS18" t="s">
        <v>37039</v>
      </c>
      <c r="CP18" t="s">
        <v>37081</v>
      </c>
      <c r="CU18">
        <v>11.99</v>
      </c>
      <c r="DT18" t="s">
        <v>37026</v>
      </c>
      <c r="EC18" s="7">
        <f t="shared" si="2"/>
        <v>14.987499999999999</v>
      </c>
      <c r="EN18" t="s">
        <v>36995</v>
      </c>
      <c r="EO18">
        <v>1731138031</v>
      </c>
      <c r="EP18" t="s">
        <v>36968</v>
      </c>
      <c r="EQ18" t="s">
        <v>36996</v>
      </c>
      <c r="ER18" t="s">
        <v>36997</v>
      </c>
      <c r="ES18" t="s">
        <v>36967</v>
      </c>
      <c r="ET18" t="s">
        <v>36998</v>
      </c>
      <c r="EU18" t="s">
        <v>36999</v>
      </c>
      <c r="FB18" t="s">
        <v>35377</v>
      </c>
      <c r="FC18" t="s">
        <v>37027</v>
      </c>
      <c r="FD18">
        <v>12</v>
      </c>
      <c r="FE18">
        <v>14</v>
      </c>
      <c r="FF18" t="s">
        <v>36990</v>
      </c>
      <c r="FG18" t="s">
        <v>36990</v>
      </c>
      <c r="FH18" t="s">
        <v>37003</v>
      </c>
      <c r="FI18" t="s">
        <v>37000</v>
      </c>
      <c r="FJ18" t="s">
        <v>37001</v>
      </c>
      <c r="FK18" t="s">
        <v>37002</v>
      </c>
      <c r="FL18" t="s">
        <v>37003</v>
      </c>
      <c r="FM18" t="s">
        <v>37004</v>
      </c>
      <c r="FN18" t="s">
        <v>37005</v>
      </c>
      <c r="FO18" t="s">
        <v>37006</v>
      </c>
      <c r="FQ18" t="s">
        <v>37028</v>
      </c>
      <c r="FR18" t="s">
        <v>37008</v>
      </c>
      <c r="FS18" t="s">
        <v>37009</v>
      </c>
      <c r="FT18" t="s">
        <v>33482</v>
      </c>
      <c r="FU18" t="s">
        <v>33482</v>
      </c>
      <c r="FV18" t="s">
        <v>37042</v>
      </c>
      <c r="FW18" t="s">
        <v>37030</v>
      </c>
      <c r="FX18" t="s">
        <v>37031</v>
      </c>
      <c r="FY18" t="s">
        <v>36971</v>
      </c>
      <c r="FZ18" t="s">
        <v>36980</v>
      </c>
      <c r="GA18" t="s">
        <v>36974</v>
      </c>
      <c r="GB18" t="s">
        <v>36968</v>
      </c>
      <c r="GC18" t="s">
        <v>37032</v>
      </c>
      <c r="GD18" t="s">
        <v>37033</v>
      </c>
      <c r="GJ18" t="s">
        <v>37034</v>
      </c>
      <c r="GK18" t="s">
        <v>37035</v>
      </c>
      <c r="GL18" t="s">
        <v>37036</v>
      </c>
      <c r="GM18" t="s">
        <v>37037</v>
      </c>
      <c r="GN18" t="s">
        <v>37038</v>
      </c>
      <c r="GO18" t="s">
        <v>36973</v>
      </c>
      <c r="GP18" t="s">
        <v>37042</v>
      </c>
      <c r="GQ18" t="s">
        <v>37010</v>
      </c>
      <c r="GR18" t="s">
        <v>36969</v>
      </c>
      <c r="GT18" t="s">
        <v>37011</v>
      </c>
      <c r="GU18">
        <f t="shared" si="3"/>
        <v>15</v>
      </c>
      <c r="GV18">
        <f t="shared" si="4"/>
        <v>15</v>
      </c>
      <c r="GX18">
        <v>12</v>
      </c>
      <c r="GY18" t="s">
        <v>37012</v>
      </c>
      <c r="GZ18">
        <v>2</v>
      </c>
      <c r="HA18" t="s">
        <v>37013</v>
      </c>
      <c r="HD18" t="s">
        <v>37039</v>
      </c>
      <c r="HE18">
        <v>11.99</v>
      </c>
    </row>
    <row r="19" spans="1:213">
      <c r="A19" t="s">
        <v>29123</v>
      </c>
      <c r="B19" t="s">
        <v>36962</v>
      </c>
      <c r="C19" t="s">
        <v>36963</v>
      </c>
      <c r="D19" t="s">
        <v>21300</v>
      </c>
      <c r="E19">
        <v>1</v>
      </c>
      <c r="F19" t="s">
        <v>36964</v>
      </c>
      <c r="G19" t="s">
        <v>38</v>
      </c>
      <c r="H19" t="s">
        <v>36965</v>
      </c>
      <c r="I19" t="s">
        <v>23336</v>
      </c>
      <c r="J19" t="s">
        <v>33297</v>
      </c>
      <c r="K19" t="s">
        <v>33298</v>
      </c>
      <c r="M19" t="s">
        <v>33299</v>
      </c>
      <c r="N19">
        <v>61430</v>
      </c>
      <c r="P19" t="s">
        <v>21282</v>
      </c>
      <c r="Q19" t="s">
        <v>33300</v>
      </c>
      <c r="T19" t="s">
        <v>33301</v>
      </c>
      <c r="U19" t="s">
        <v>36966</v>
      </c>
      <c r="V19" t="s">
        <v>18</v>
      </c>
      <c r="W19" t="s">
        <v>36967</v>
      </c>
      <c r="X19" t="s">
        <v>36968</v>
      </c>
      <c r="Y19" t="s">
        <v>36969</v>
      </c>
      <c r="Z19">
        <v>200</v>
      </c>
      <c r="AB19" t="s">
        <v>37018</v>
      </c>
      <c r="AC19" t="s">
        <v>36970</v>
      </c>
      <c r="AD19" t="s">
        <v>36971</v>
      </c>
      <c r="AE19" t="s">
        <v>36972</v>
      </c>
      <c r="AF19" t="s">
        <v>36973</v>
      </c>
      <c r="AH19" t="s">
        <v>36974</v>
      </c>
      <c r="AJ19" t="s">
        <v>36967</v>
      </c>
      <c r="AK19" t="s">
        <v>33482</v>
      </c>
      <c r="AL19" t="s">
        <v>37078</v>
      </c>
      <c r="AM19" t="s">
        <v>32581</v>
      </c>
      <c r="AN19" t="s">
        <v>37043</v>
      </c>
      <c r="AQ19" t="s">
        <v>37043</v>
      </c>
      <c r="AR19" t="s">
        <v>28746</v>
      </c>
      <c r="AY19" t="s">
        <v>37021</v>
      </c>
      <c r="BA19" t="s">
        <v>353</v>
      </c>
      <c r="BB19">
        <v>48</v>
      </c>
      <c r="BC19" t="s">
        <v>37022</v>
      </c>
      <c r="BD19" t="s">
        <v>28739</v>
      </c>
      <c r="BE19" t="s">
        <v>36993</v>
      </c>
      <c r="BF19" s="6">
        <v>0.2</v>
      </c>
      <c r="BG19" t="s">
        <v>37084</v>
      </c>
      <c r="BH19" t="s">
        <v>37085</v>
      </c>
      <c r="BJ19">
        <v>200588</v>
      </c>
      <c r="BK19" cm="1">
        <f t="array" ref="BK19">IF(LEN(TRIM(BG19))=0,"",SUMPRODUCT(--(LEN(TRIM($BG$5:BG19))&gt;0)))</f>
        <v>15</v>
      </c>
      <c r="BL19" t="str">
        <f t="shared" si="0"/>
        <v>000000000F</v>
      </c>
      <c r="BM19" t="str">
        <f t="shared" si="1"/>
        <v>*000000000F*</v>
      </c>
      <c r="BN19" t="s">
        <v>37085</v>
      </c>
      <c r="BO19" t="s">
        <v>36975</v>
      </c>
      <c r="BS19" t="s">
        <v>37043</v>
      </c>
      <c r="CP19" t="s">
        <v>37081</v>
      </c>
      <c r="CU19">
        <v>11.99</v>
      </c>
      <c r="DT19" t="s">
        <v>37026</v>
      </c>
      <c r="EC19" s="7">
        <f t="shared" si="2"/>
        <v>14.987499999999999</v>
      </c>
      <c r="EN19" t="s">
        <v>36995</v>
      </c>
      <c r="EO19">
        <v>1731138031</v>
      </c>
      <c r="EP19" t="s">
        <v>36968</v>
      </c>
      <c r="EQ19" t="s">
        <v>36996</v>
      </c>
      <c r="ER19" t="s">
        <v>36997</v>
      </c>
      <c r="ES19" t="s">
        <v>36967</v>
      </c>
      <c r="ET19" t="s">
        <v>36998</v>
      </c>
      <c r="EU19" t="s">
        <v>36999</v>
      </c>
      <c r="FB19" t="s">
        <v>35377</v>
      </c>
      <c r="FC19" t="s">
        <v>37027</v>
      </c>
      <c r="FD19">
        <v>16</v>
      </c>
      <c r="FE19">
        <v>18</v>
      </c>
      <c r="FF19" t="s">
        <v>36990</v>
      </c>
      <c r="FG19" t="s">
        <v>36990</v>
      </c>
      <c r="FH19" t="s">
        <v>37003</v>
      </c>
      <c r="FI19" t="s">
        <v>37000</v>
      </c>
      <c r="FJ19" t="s">
        <v>37001</v>
      </c>
      <c r="FK19" t="s">
        <v>37002</v>
      </c>
      <c r="FL19" t="s">
        <v>37003</v>
      </c>
      <c r="FM19" t="s">
        <v>37004</v>
      </c>
      <c r="FN19" t="s">
        <v>37005</v>
      </c>
      <c r="FO19" t="s">
        <v>37006</v>
      </c>
      <c r="FQ19" t="s">
        <v>37028</v>
      </c>
      <c r="FR19" t="s">
        <v>37008</v>
      </c>
      <c r="FS19" t="s">
        <v>37009</v>
      </c>
      <c r="FT19" t="s">
        <v>33482</v>
      </c>
      <c r="FU19" t="s">
        <v>33482</v>
      </c>
      <c r="FV19" t="s">
        <v>37046</v>
      </c>
      <c r="FW19" t="s">
        <v>37030</v>
      </c>
      <c r="FX19" t="s">
        <v>37031</v>
      </c>
      <c r="FY19" t="s">
        <v>36971</v>
      </c>
      <c r="FZ19" t="s">
        <v>36980</v>
      </c>
      <c r="GA19" t="s">
        <v>36974</v>
      </c>
      <c r="GB19" t="s">
        <v>36968</v>
      </c>
      <c r="GC19" t="s">
        <v>37032</v>
      </c>
      <c r="GD19" t="s">
        <v>37033</v>
      </c>
      <c r="GJ19" t="s">
        <v>37034</v>
      </c>
      <c r="GK19" t="s">
        <v>37035</v>
      </c>
      <c r="GL19" t="s">
        <v>37036</v>
      </c>
      <c r="GM19" t="s">
        <v>37037</v>
      </c>
      <c r="GN19" t="s">
        <v>37038</v>
      </c>
      <c r="GO19" t="s">
        <v>36973</v>
      </c>
      <c r="GP19" t="s">
        <v>37046</v>
      </c>
      <c r="GQ19" t="s">
        <v>37010</v>
      </c>
      <c r="GR19" t="s">
        <v>36969</v>
      </c>
      <c r="GT19" t="s">
        <v>37011</v>
      </c>
      <c r="GU19">
        <f t="shared" si="3"/>
        <v>15</v>
      </c>
      <c r="GV19">
        <f t="shared" si="4"/>
        <v>15</v>
      </c>
      <c r="GX19">
        <v>12</v>
      </c>
      <c r="GY19" t="s">
        <v>37012</v>
      </c>
      <c r="GZ19">
        <v>2</v>
      </c>
      <c r="HA19" t="s">
        <v>37013</v>
      </c>
      <c r="HD19" t="s">
        <v>37043</v>
      </c>
      <c r="HE19">
        <v>11.99</v>
      </c>
    </row>
    <row r="20" spans="1:213">
      <c r="A20" t="s">
        <v>29123</v>
      </c>
      <c r="B20" t="s">
        <v>36962</v>
      </c>
      <c r="C20" t="s">
        <v>36963</v>
      </c>
      <c r="D20" t="s">
        <v>21300</v>
      </c>
      <c r="E20">
        <v>1</v>
      </c>
      <c r="F20" t="s">
        <v>36964</v>
      </c>
      <c r="G20" t="s">
        <v>38</v>
      </c>
      <c r="H20" t="s">
        <v>36965</v>
      </c>
      <c r="I20" t="s">
        <v>23336</v>
      </c>
      <c r="J20" t="s">
        <v>33297</v>
      </c>
      <c r="K20" t="s">
        <v>33298</v>
      </c>
      <c r="M20" t="s">
        <v>33299</v>
      </c>
      <c r="N20">
        <v>61430</v>
      </c>
      <c r="P20" t="s">
        <v>21282</v>
      </c>
      <c r="Q20" t="s">
        <v>33300</v>
      </c>
      <c r="T20" t="s">
        <v>33301</v>
      </c>
      <c r="U20" t="s">
        <v>36966</v>
      </c>
      <c r="V20" t="s">
        <v>18</v>
      </c>
      <c r="W20" t="s">
        <v>36967</v>
      </c>
      <c r="X20" t="s">
        <v>36968</v>
      </c>
      <c r="Y20" t="s">
        <v>36969</v>
      </c>
      <c r="Z20">
        <v>300</v>
      </c>
      <c r="AB20" t="s">
        <v>37018</v>
      </c>
      <c r="AC20" t="s">
        <v>36970</v>
      </c>
      <c r="AD20" t="s">
        <v>36971</v>
      </c>
      <c r="AE20" t="s">
        <v>36972</v>
      </c>
      <c r="AF20" t="s">
        <v>36973</v>
      </c>
      <c r="AH20" t="s">
        <v>36974</v>
      </c>
      <c r="AJ20" t="s">
        <v>36967</v>
      </c>
      <c r="AK20" t="s">
        <v>33482</v>
      </c>
      <c r="AL20" t="s">
        <v>37078</v>
      </c>
      <c r="AM20" t="s">
        <v>32581</v>
      </c>
      <c r="AN20" t="s">
        <v>37047</v>
      </c>
      <c r="AQ20" t="s">
        <v>37047</v>
      </c>
      <c r="AR20" t="s">
        <v>34329</v>
      </c>
      <c r="AY20" t="s">
        <v>37021</v>
      </c>
      <c r="BA20" t="s">
        <v>353</v>
      </c>
      <c r="BB20">
        <v>48</v>
      </c>
      <c r="BC20" t="s">
        <v>37048</v>
      </c>
      <c r="BD20" t="s">
        <v>34259</v>
      </c>
      <c r="BE20" t="s">
        <v>36993</v>
      </c>
      <c r="BF20" s="6">
        <v>0.2</v>
      </c>
      <c r="BG20" t="s">
        <v>37086</v>
      </c>
      <c r="BH20" t="s">
        <v>37087</v>
      </c>
      <c r="BJ20">
        <v>200589</v>
      </c>
      <c r="BK20" cm="1">
        <f t="array" ref="BK20">IF(LEN(TRIM(BG20))=0,"",SUMPRODUCT(--(LEN(TRIM($BG$5:BG20))&gt;0)))</f>
        <v>16</v>
      </c>
      <c r="BL20" t="str">
        <f t="shared" si="0"/>
        <v>000000000G</v>
      </c>
      <c r="BM20" t="str">
        <f t="shared" si="1"/>
        <v>*000000000G*</v>
      </c>
      <c r="BN20" t="s">
        <v>37087</v>
      </c>
      <c r="BO20" t="s">
        <v>36975</v>
      </c>
      <c r="BS20" t="s">
        <v>37047</v>
      </c>
      <c r="CP20" t="s">
        <v>37081</v>
      </c>
      <c r="CU20">
        <v>11.99</v>
      </c>
      <c r="DT20" t="s">
        <v>37026</v>
      </c>
      <c r="EC20" s="7">
        <f t="shared" si="2"/>
        <v>14.987499999999999</v>
      </c>
      <c r="EN20" t="s">
        <v>36995</v>
      </c>
      <c r="EO20">
        <v>1731138031</v>
      </c>
      <c r="EP20" t="s">
        <v>36968</v>
      </c>
      <c r="EQ20" t="s">
        <v>36996</v>
      </c>
      <c r="ER20" t="s">
        <v>36997</v>
      </c>
      <c r="ES20" t="s">
        <v>36967</v>
      </c>
      <c r="ET20" t="s">
        <v>36998</v>
      </c>
      <c r="EU20" t="s">
        <v>36999</v>
      </c>
      <c r="FB20" t="s">
        <v>35377</v>
      </c>
      <c r="FC20" t="s">
        <v>37027</v>
      </c>
      <c r="FD20">
        <v>18</v>
      </c>
      <c r="FE20">
        <v>20</v>
      </c>
      <c r="FF20" t="s">
        <v>36990</v>
      </c>
      <c r="FG20" t="s">
        <v>36990</v>
      </c>
      <c r="FH20" t="s">
        <v>37003</v>
      </c>
      <c r="FI20" t="s">
        <v>37000</v>
      </c>
      <c r="FJ20" t="s">
        <v>37001</v>
      </c>
      <c r="FK20" t="s">
        <v>37002</v>
      </c>
      <c r="FL20" t="s">
        <v>37003</v>
      </c>
      <c r="FM20" t="s">
        <v>37004</v>
      </c>
      <c r="FN20" t="s">
        <v>37005</v>
      </c>
      <c r="FO20" t="s">
        <v>37006</v>
      </c>
      <c r="FQ20" t="s">
        <v>37028</v>
      </c>
      <c r="FR20" t="s">
        <v>37008</v>
      </c>
      <c r="FS20" t="s">
        <v>37009</v>
      </c>
      <c r="FT20" t="s">
        <v>33482</v>
      </c>
      <c r="FU20" t="s">
        <v>33482</v>
      </c>
      <c r="FV20" t="s">
        <v>37051</v>
      </c>
      <c r="FW20" t="s">
        <v>37030</v>
      </c>
      <c r="FX20" t="s">
        <v>37031</v>
      </c>
      <c r="FY20" t="s">
        <v>36971</v>
      </c>
      <c r="FZ20" t="s">
        <v>36980</v>
      </c>
      <c r="GA20" t="s">
        <v>36974</v>
      </c>
      <c r="GB20" t="s">
        <v>36968</v>
      </c>
      <c r="GC20" t="s">
        <v>37032</v>
      </c>
      <c r="GD20" t="s">
        <v>37033</v>
      </c>
      <c r="GJ20" t="s">
        <v>37034</v>
      </c>
      <c r="GK20" t="s">
        <v>37035</v>
      </c>
      <c r="GL20" t="s">
        <v>37036</v>
      </c>
      <c r="GM20" t="s">
        <v>37037</v>
      </c>
      <c r="GN20" t="s">
        <v>37038</v>
      </c>
      <c r="GO20" t="s">
        <v>36973</v>
      </c>
      <c r="GP20" t="s">
        <v>37051</v>
      </c>
      <c r="GQ20" t="s">
        <v>37010</v>
      </c>
      <c r="GR20" t="s">
        <v>36969</v>
      </c>
      <c r="GT20" t="s">
        <v>37011</v>
      </c>
      <c r="GU20">
        <f t="shared" si="3"/>
        <v>15</v>
      </c>
      <c r="GV20">
        <f t="shared" si="4"/>
        <v>15</v>
      </c>
      <c r="GX20">
        <v>12</v>
      </c>
      <c r="GY20" t="s">
        <v>37012</v>
      </c>
      <c r="GZ20">
        <v>2</v>
      </c>
      <c r="HA20" t="s">
        <v>37013</v>
      </c>
      <c r="HD20" t="s">
        <v>37047</v>
      </c>
      <c r="HE20">
        <v>11.99</v>
      </c>
    </row>
    <row r="21" spans="1:213">
      <c r="A21" t="s">
        <v>29123</v>
      </c>
      <c r="B21" t="s">
        <v>36962</v>
      </c>
      <c r="C21" t="s">
        <v>36963</v>
      </c>
      <c r="D21" t="s">
        <v>21300</v>
      </c>
      <c r="E21">
        <v>1</v>
      </c>
      <c r="F21" t="s">
        <v>36964</v>
      </c>
      <c r="G21" t="s">
        <v>38</v>
      </c>
      <c r="H21" t="s">
        <v>36965</v>
      </c>
      <c r="I21" t="s">
        <v>23336</v>
      </c>
      <c r="J21" t="s">
        <v>33297</v>
      </c>
      <c r="K21" t="s">
        <v>33298</v>
      </c>
      <c r="M21" t="s">
        <v>33299</v>
      </c>
      <c r="N21">
        <v>61430</v>
      </c>
      <c r="P21" t="s">
        <v>21282</v>
      </c>
      <c r="Q21" t="s">
        <v>33300</v>
      </c>
      <c r="T21" t="s">
        <v>33301</v>
      </c>
      <c r="U21" t="s">
        <v>36966</v>
      </c>
      <c r="V21" t="s">
        <v>18</v>
      </c>
      <c r="W21" t="s">
        <v>36967</v>
      </c>
      <c r="X21" t="s">
        <v>36968</v>
      </c>
      <c r="Y21" t="s">
        <v>36969</v>
      </c>
      <c r="Z21">
        <v>300</v>
      </c>
      <c r="AB21" t="s">
        <v>37018</v>
      </c>
      <c r="AC21" t="s">
        <v>36970</v>
      </c>
      <c r="AD21" t="s">
        <v>36971</v>
      </c>
      <c r="AE21" t="s">
        <v>36972</v>
      </c>
      <c r="AF21" t="s">
        <v>36973</v>
      </c>
      <c r="AH21" t="s">
        <v>36974</v>
      </c>
      <c r="AJ21" t="s">
        <v>36967</v>
      </c>
      <c r="AK21" t="s">
        <v>33482</v>
      </c>
      <c r="AL21" t="s">
        <v>37078</v>
      </c>
      <c r="AM21" t="s">
        <v>32581</v>
      </c>
      <c r="AN21" t="s">
        <v>37052</v>
      </c>
      <c r="AQ21" t="s">
        <v>37052</v>
      </c>
      <c r="AR21" t="s">
        <v>34331</v>
      </c>
      <c r="AY21" t="s">
        <v>37021</v>
      </c>
      <c r="BA21" t="s">
        <v>353</v>
      </c>
      <c r="BB21">
        <v>48</v>
      </c>
      <c r="BC21" t="s">
        <v>37048</v>
      </c>
      <c r="BD21" t="s">
        <v>34259</v>
      </c>
      <c r="BE21" t="s">
        <v>36993</v>
      </c>
      <c r="BF21" s="6">
        <v>0.2</v>
      </c>
      <c r="BG21" t="s">
        <v>37088</v>
      </c>
      <c r="BH21" t="s">
        <v>37089</v>
      </c>
      <c r="BJ21">
        <v>200590</v>
      </c>
      <c r="BK21" cm="1">
        <f t="array" ref="BK21">IF(LEN(TRIM(BG21))=0,"",SUMPRODUCT(--(LEN(TRIM($BG$5:BG21))&gt;0)))</f>
        <v>17</v>
      </c>
      <c r="BL21" t="str">
        <f t="shared" si="0"/>
        <v>000000000H</v>
      </c>
      <c r="BM21" t="str">
        <f t="shared" si="1"/>
        <v>*000000000H*</v>
      </c>
      <c r="BN21" t="s">
        <v>37089</v>
      </c>
      <c r="BO21" t="s">
        <v>36975</v>
      </c>
      <c r="BS21" t="s">
        <v>37052</v>
      </c>
      <c r="CP21" t="s">
        <v>37081</v>
      </c>
      <c r="CU21">
        <v>11.99</v>
      </c>
      <c r="DT21" t="s">
        <v>37026</v>
      </c>
      <c r="EC21" s="7">
        <f t="shared" si="2"/>
        <v>14.987499999999999</v>
      </c>
      <c r="EN21" t="s">
        <v>36995</v>
      </c>
      <c r="EO21">
        <v>1731138031</v>
      </c>
      <c r="EP21" t="s">
        <v>36968</v>
      </c>
      <c r="EQ21" t="s">
        <v>36996</v>
      </c>
      <c r="ER21" t="s">
        <v>36997</v>
      </c>
      <c r="ES21" t="s">
        <v>36967</v>
      </c>
      <c r="ET21" t="s">
        <v>36998</v>
      </c>
      <c r="EU21" t="s">
        <v>36999</v>
      </c>
      <c r="FB21" t="s">
        <v>35377</v>
      </c>
      <c r="FC21" t="s">
        <v>37027</v>
      </c>
      <c r="FD21">
        <v>22</v>
      </c>
      <c r="FE21">
        <v>24</v>
      </c>
      <c r="FF21" t="s">
        <v>36990</v>
      </c>
      <c r="FG21" t="s">
        <v>36990</v>
      </c>
      <c r="FH21" t="s">
        <v>37003</v>
      </c>
      <c r="FI21" t="s">
        <v>37000</v>
      </c>
      <c r="FJ21" t="s">
        <v>37001</v>
      </c>
      <c r="FK21" t="s">
        <v>37002</v>
      </c>
      <c r="FL21" t="s">
        <v>37003</v>
      </c>
      <c r="FM21" t="s">
        <v>37004</v>
      </c>
      <c r="FN21" t="s">
        <v>37005</v>
      </c>
      <c r="FO21" t="s">
        <v>37006</v>
      </c>
      <c r="FQ21" t="s">
        <v>37028</v>
      </c>
      <c r="FR21" t="s">
        <v>37008</v>
      </c>
      <c r="FS21" t="s">
        <v>37009</v>
      </c>
      <c r="FT21" t="s">
        <v>33482</v>
      </c>
      <c r="FU21" t="s">
        <v>33482</v>
      </c>
      <c r="FV21" t="s">
        <v>37055</v>
      </c>
      <c r="FW21" t="s">
        <v>37030</v>
      </c>
      <c r="FX21" t="s">
        <v>37031</v>
      </c>
      <c r="FY21" t="s">
        <v>36971</v>
      </c>
      <c r="FZ21" t="s">
        <v>36980</v>
      </c>
      <c r="GA21" t="s">
        <v>36974</v>
      </c>
      <c r="GB21" t="s">
        <v>36968</v>
      </c>
      <c r="GC21" t="s">
        <v>37032</v>
      </c>
      <c r="GD21" t="s">
        <v>37033</v>
      </c>
      <c r="GJ21" t="s">
        <v>37034</v>
      </c>
      <c r="GK21" t="s">
        <v>37035</v>
      </c>
      <c r="GL21" t="s">
        <v>37036</v>
      </c>
      <c r="GM21" t="s">
        <v>37037</v>
      </c>
      <c r="GN21" t="s">
        <v>37038</v>
      </c>
      <c r="GO21" t="s">
        <v>36973</v>
      </c>
      <c r="GP21" t="s">
        <v>37055</v>
      </c>
      <c r="GQ21" t="s">
        <v>37010</v>
      </c>
      <c r="GR21" t="s">
        <v>36969</v>
      </c>
      <c r="GT21" t="s">
        <v>37011</v>
      </c>
      <c r="GU21">
        <f t="shared" si="3"/>
        <v>15</v>
      </c>
      <c r="GV21">
        <f t="shared" si="4"/>
        <v>15</v>
      </c>
      <c r="GX21">
        <v>12</v>
      </c>
      <c r="GY21" t="s">
        <v>37012</v>
      </c>
      <c r="GZ21">
        <v>2</v>
      </c>
      <c r="HA21" t="s">
        <v>37013</v>
      </c>
      <c r="HD21" t="s">
        <v>37052</v>
      </c>
      <c r="HE21">
        <v>11.99</v>
      </c>
    </row>
    <row r="22" spans="1:213">
      <c r="A22" t="s">
        <v>29123</v>
      </c>
      <c r="B22" t="s">
        <v>36962</v>
      </c>
      <c r="C22" t="s">
        <v>36963</v>
      </c>
      <c r="D22" t="s">
        <v>21300</v>
      </c>
      <c r="E22">
        <v>1</v>
      </c>
      <c r="F22" t="s">
        <v>36964</v>
      </c>
      <c r="G22" t="s">
        <v>38</v>
      </c>
      <c r="H22" t="s">
        <v>36965</v>
      </c>
      <c r="I22" t="s">
        <v>23336</v>
      </c>
      <c r="J22" t="s">
        <v>33297</v>
      </c>
      <c r="K22" t="s">
        <v>33298</v>
      </c>
      <c r="M22" t="s">
        <v>33299</v>
      </c>
      <c r="N22">
        <v>61430</v>
      </c>
      <c r="P22" t="s">
        <v>21282</v>
      </c>
      <c r="Q22" t="s">
        <v>33300</v>
      </c>
      <c r="T22" t="s">
        <v>33301</v>
      </c>
      <c r="U22" t="s">
        <v>36966</v>
      </c>
      <c r="V22" t="s">
        <v>18</v>
      </c>
      <c r="W22" t="s">
        <v>36967</v>
      </c>
      <c r="X22" t="s">
        <v>36968</v>
      </c>
      <c r="Y22" t="s">
        <v>36969</v>
      </c>
      <c r="Z22">
        <v>300</v>
      </c>
      <c r="AB22" t="s">
        <v>37056</v>
      </c>
      <c r="AC22" t="s">
        <v>36970</v>
      </c>
      <c r="AD22" t="s">
        <v>36971</v>
      </c>
      <c r="AE22" t="s">
        <v>36972</v>
      </c>
      <c r="AF22" t="s">
        <v>36973</v>
      </c>
      <c r="AH22" t="s">
        <v>36974</v>
      </c>
      <c r="AJ22" t="s">
        <v>36967</v>
      </c>
      <c r="AK22" t="s">
        <v>33482</v>
      </c>
      <c r="AL22" t="s">
        <v>37078</v>
      </c>
      <c r="AM22" t="s">
        <v>32581</v>
      </c>
      <c r="AN22" t="s">
        <v>37057</v>
      </c>
      <c r="AQ22" t="s">
        <v>37057</v>
      </c>
      <c r="AR22" t="s">
        <v>34333</v>
      </c>
      <c r="AY22" t="s">
        <v>37058</v>
      </c>
      <c r="BA22" t="s">
        <v>37059</v>
      </c>
      <c r="BB22">
        <v>48</v>
      </c>
      <c r="BC22" t="s">
        <v>37060</v>
      </c>
      <c r="BD22" t="s">
        <v>34261</v>
      </c>
      <c r="BE22" t="s">
        <v>36993</v>
      </c>
      <c r="BF22" s="6">
        <v>0.2</v>
      </c>
      <c r="BG22" t="s">
        <v>37090</v>
      </c>
      <c r="BH22" t="s">
        <v>37091</v>
      </c>
      <c r="BJ22">
        <v>200591</v>
      </c>
      <c r="BK22" cm="1">
        <f t="array" ref="BK22">IF(LEN(TRIM(BG22))=0,"",SUMPRODUCT(--(LEN(TRIM($BG$5:BG22))&gt;0)))</f>
        <v>18</v>
      </c>
      <c r="BL22" t="str">
        <f t="shared" si="0"/>
        <v>000000000I</v>
      </c>
      <c r="BM22" t="str">
        <f t="shared" si="1"/>
        <v>*000000000I*</v>
      </c>
      <c r="BN22" t="s">
        <v>37091</v>
      </c>
      <c r="BO22" t="s">
        <v>36975</v>
      </c>
      <c r="BS22" t="s">
        <v>37057</v>
      </c>
      <c r="CP22" t="s">
        <v>37081</v>
      </c>
      <c r="CU22">
        <v>14.99</v>
      </c>
      <c r="DT22" t="s">
        <v>37026</v>
      </c>
      <c r="EC22" s="7">
        <f t="shared" si="2"/>
        <v>18.737500000000001</v>
      </c>
      <c r="EN22" t="s">
        <v>36995</v>
      </c>
      <c r="EO22">
        <v>1731138031</v>
      </c>
      <c r="EP22" t="s">
        <v>36968</v>
      </c>
      <c r="EQ22" t="s">
        <v>36996</v>
      </c>
      <c r="ER22" t="s">
        <v>36997</v>
      </c>
      <c r="ES22" t="s">
        <v>36967</v>
      </c>
      <c r="ET22" t="s">
        <v>36998</v>
      </c>
      <c r="EU22" t="s">
        <v>36999</v>
      </c>
      <c r="FB22" t="s">
        <v>35377</v>
      </c>
      <c r="FC22" t="s">
        <v>37027</v>
      </c>
      <c r="FD22">
        <v>26</v>
      </c>
      <c r="FE22">
        <v>28</v>
      </c>
      <c r="FF22" t="s">
        <v>36990</v>
      </c>
      <c r="FG22" t="s">
        <v>36990</v>
      </c>
      <c r="FH22" t="s">
        <v>37003</v>
      </c>
      <c r="FI22" t="s">
        <v>37000</v>
      </c>
      <c r="FJ22" t="s">
        <v>37001</v>
      </c>
      <c r="FK22" t="s">
        <v>37002</v>
      </c>
      <c r="FL22" t="s">
        <v>37003</v>
      </c>
      <c r="FM22" t="s">
        <v>37004</v>
      </c>
      <c r="FN22" t="s">
        <v>37005</v>
      </c>
      <c r="FO22" t="s">
        <v>37006</v>
      </c>
      <c r="FQ22" t="s">
        <v>37028</v>
      </c>
      <c r="FR22" t="s">
        <v>37008</v>
      </c>
      <c r="FS22" t="s">
        <v>37009</v>
      </c>
      <c r="FT22" t="s">
        <v>33482</v>
      </c>
      <c r="FU22" t="s">
        <v>33482</v>
      </c>
      <c r="FV22" t="s">
        <v>37063</v>
      </c>
      <c r="FW22" t="s">
        <v>37030</v>
      </c>
      <c r="FX22" t="s">
        <v>37031</v>
      </c>
      <c r="FY22" t="s">
        <v>36971</v>
      </c>
      <c r="FZ22" t="s">
        <v>36980</v>
      </c>
      <c r="GA22" t="s">
        <v>36974</v>
      </c>
      <c r="GB22" t="s">
        <v>36968</v>
      </c>
      <c r="GC22" t="s">
        <v>37032</v>
      </c>
      <c r="GD22" t="s">
        <v>37033</v>
      </c>
      <c r="GJ22" t="s">
        <v>37034</v>
      </c>
      <c r="GK22" t="s">
        <v>37035</v>
      </c>
      <c r="GL22" t="s">
        <v>37036</v>
      </c>
      <c r="GM22" t="s">
        <v>37037</v>
      </c>
      <c r="GN22" t="s">
        <v>37038</v>
      </c>
      <c r="GO22" t="s">
        <v>36973</v>
      </c>
      <c r="GP22" t="s">
        <v>37063</v>
      </c>
      <c r="GQ22" t="s">
        <v>37010</v>
      </c>
      <c r="GR22" t="s">
        <v>36969</v>
      </c>
      <c r="GT22" t="s">
        <v>37011</v>
      </c>
      <c r="GU22">
        <f t="shared" si="3"/>
        <v>18.999999999999996</v>
      </c>
      <c r="GV22">
        <f t="shared" si="4"/>
        <v>18.999999999999996</v>
      </c>
      <c r="GX22">
        <v>15.2</v>
      </c>
      <c r="GY22" t="s">
        <v>37012</v>
      </c>
      <c r="GZ22">
        <v>2</v>
      </c>
      <c r="HA22" t="s">
        <v>37013</v>
      </c>
      <c r="HD22" t="s">
        <v>37057</v>
      </c>
      <c r="HE22">
        <v>14.99</v>
      </c>
    </row>
    <row r="23" spans="1:213">
      <c r="A23" t="s">
        <v>29123</v>
      </c>
      <c r="B23" t="s">
        <v>36962</v>
      </c>
      <c r="C23" t="s">
        <v>36963</v>
      </c>
      <c r="D23" t="s">
        <v>21300</v>
      </c>
      <c r="E23">
        <v>1</v>
      </c>
      <c r="F23" t="s">
        <v>36964</v>
      </c>
      <c r="G23" t="s">
        <v>38</v>
      </c>
      <c r="H23" t="s">
        <v>36965</v>
      </c>
      <c r="I23" t="s">
        <v>23336</v>
      </c>
      <c r="J23" t="s">
        <v>33297</v>
      </c>
      <c r="K23" t="s">
        <v>33298</v>
      </c>
      <c r="M23" t="s">
        <v>33299</v>
      </c>
      <c r="N23">
        <v>61430</v>
      </c>
      <c r="P23" t="s">
        <v>21282</v>
      </c>
      <c r="Q23" t="s">
        <v>33300</v>
      </c>
      <c r="T23" t="s">
        <v>33301</v>
      </c>
      <c r="U23" t="s">
        <v>36966</v>
      </c>
      <c r="V23" t="s">
        <v>18</v>
      </c>
      <c r="W23" t="s">
        <v>36967</v>
      </c>
      <c r="X23" t="s">
        <v>36968</v>
      </c>
      <c r="Y23" t="s">
        <v>36969</v>
      </c>
      <c r="Z23">
        <v>200</v>
      </c>
      <c r="AB23" t="s">
        <v>37018</v>
      </c>
      <c r="AC23" t="s">
        <v>36970</v>
      </c>
      <c r="AD23" t="s">
        <v>36971</v>
      </c>
      <c r="AE23" t="s">
        <v>36972</v>
      </c>
      <c r="AF23" t="s">
        <v>36973</v>
      </c>
      <c r="AH23" t="s">
        <v>36974</v>
      </c>
      <c r="AJ23" t="s">
        <v>36967</v>
      </c>
      <c r="AK23" t="s">
        <v>33505</v>
      </c>
      <c r="AL23" t="s">
        <v>37092</v>
      </c>
      <c r="AM23" t="s">
        <v>32581</v>
      </c>
      <c r="AN23" t="s">
        <v>37020</v>
      </c>
      <c r="AQ23" t="s">
        <v>37020</v>
      </c>
      <c r="AR23" t="s">
        <v>34324</v>
      </c>
      <c r="AY23" t="s">
        <v>37021</v>
      </c>
      <c r="BA23" t="s">
        <v>353</v>
      </c>
      <c r="BB23">
        <v>48</v>
      </c>
      <c r="BC23" t="s">
        <v>37022</v>
      </c>
      <c r="BD23" t="s">
        <v>28739</v>
      </c>
      <c r="BE23" t="s">
        <v>36993</v>
      </c>
      <c r="BF23" s="6">
        <v>0.2</v>
      </c>
      <c r="BG23" t="s">
        <v>37093</v>
      </c>
      <c r="BH23" t="s">
        <v>37094</v>
      </c>
      <c r="BJ23">
        <v>208340</v>
      </c>
      <c r="BK23" cm="1">
        <f t="array" ref="BK23">IF(LEN(TRIM(BG23))=0,"",SUMPRODUCT(--(LEN(TRIM($BG$5:BG23))&gt;0)))</f>
        <v>19</v>
      </c>
      <c r="BL23" t="str">
        <f t="shared" si="0"/>
        <v>000000000J</v>
      </c>
      <c r="BM23" t="str">
        <f t="shared" si="1"/>
        <v>*000000000J*</v>
      </c>
      <c r="BN23" t="s">
        <v>37094</v>
      </c>
      <c r="BO23" t="s">
        <v>36975</v>
      </c>
      <c r="BS23" t="s">
        <v>37020</v>
      </c>
      <c r="CP23" t="s">
        <v>37095</v>
      </c>
      <c r="CU23">
        <v>11.99</v>
      </c>
      <c r="DT23" t="s">
        <v>37026</v>
      </c>
      <c r="EC23" s="7">
        <f t="shared" si="2"/>
        <v>14.987499999999999</v>
      </c>
      <c r="EN23" t="s">
        <v>36995</v>
      </c>
      <c r="EO23">
        <v>1731138031</v>
      </c>
      <c r="EP23" t="s">
        <v>36968</v>
      </c>
      <c r="EQ23" t="s">
        <v>36996</v>
      </c>
      <c r="ER23" t="s">
        <v>36997</v>
      </c>
      <c r="ES23" t="s">
        <v>36967</v>
      </c>
      <c r="ET23" t="s">
        <v>36998</v>
      </c>
      <c r="EU23" t="s">
        <v>36999</v>
      </c>
      <c r="FB23" t="s">
        <v>35377</v>
      </c>
      <c r="FC23" t="s">
        <v>37027</v>
      </c>
      <c r="FD23">
        <v>8</v>
      </c>
      <c r="FE23">
        <v>10</v>
      </c>
      <c r="FF23" t="s">
        <v>36990</v>
      </c>
      <c r="FG23" t="s">
        <v>36990</v>
      </c>
      <c r="FH23" t="s">
        <v>37004</v>
      </c>
      <c r="FI23" t="s">
        <v>37000</v>
      </c>
      <c r="FJ23" t="s">
        <v>37001</v>
      </c>
      <c r="FK23" t="s">
        <v>37002</v>
      </c>
      <c r="FL23" t="s">
        <v>37003</v>
      </c>
      <c r="FM23" t="s">
        <v>37004</v>
      </c>
      <c r="FN23" t="s">
        <v>37005</v>
      </c>
      <c r="FO23" t="s">
        <v>37006</v>
      </c>
      <c r="FQ23" t="s">
        <v>37028</v>
      </c>
      <c r="FR23" t="s">
        <v>37008</v>
      </c>
      <c r="FS23" t="s">
        <v>37009</v>
      </c>
      <c r="FT23" t="s">
        <v>33505</v>
      </c>
      <c r="FU23" t="s">
        <v>33505</v>
      </c>
      <c r="FV23" t="s">
        <v>37029</v>
      </c>
      <c r="FW23" t="s">
        <v>37030</v>
      </c>
      <c r="FX23" t="s">
        <v>37031</v>
      </c>
      <c r="FY23" t="s">
        <v>36971</v>
      </c>
      <c r="FZ23" t="s">
        <v>36980</v>
      </c>
      <c r="GA23" t="s">
        <v>36974</v>
      </c>
      <c r="GB23" t="s">
        <v>36968</v>
      </c>
      <c r="GC23" t="s">
        <v>37032</v>
      </c>
      <c r="GD23" t="s">
        <v>37033</v>
      </c>
      <c r="GJ23" t="s">
        <v>37034</v>
      </c>
      <c r="GK23" t="s">
        <v>37035</v>
      </c>
      <c r="GL23" t="s">
        <v>37036</v>
      </c>
      <c r="GM23" t="s">
        <v>37037</v>
      </c>
      <c r="GN23" t="s">
        <v>37038</v>
      </c>
      <c r="GO23" t="s">
        <v>36973</v>
      </c>
      <c r="GP23" t="s">
        <v>37029</v>
      </c>
      <c r="GQ23" t="s">
        <v>37010</v>
      </c>
      <c r="GR23" t="s">
        <v>36969</v>
      </c>
      <c r="GT23" t="s">
        <v>37011</v>
      </c>
      <c r="GU23">
        <f t="shared" si="3"/>
        <v>15</v>
      </c>
      <c r="GV23">
        <f t="shared" si="4"/>
        <v>15</v>
      </c>
      <c r="GX23">
        <v>12</v>
      </c>
      <c r="GY23" t="s">
        <v>37012</v>
      </c>
      <c r="GZ23">
        <v>2</v>
      </c>
      <c r="HA23" t="s">
        <v>37013</v>
      </c>
      <c r="HD23" t="s">
        <v>37020</v>
      </c>
      <c r="HE23">
        <v>11.99</v>
      </c>
    </row>
    <row r="24" spans="1:213">
      <c r="A24" t="s">
        <v>29123</v>
      </c>
      <c r="B24" t="s">
        <v>36962</v>
      </c>
      <c r="C24" t="s">
        <v>36963</v>
      </c>
      <c r="D24" t="s">
        <v>21300</v>
      </c>
      <c r="E24">
        <v>1</v>
      </c>
      <c r="F24" t="s">
        <v>36964</v>
      </c>
      <c r="G24" t="s">
        <v>38</v>
      </c>
      <c r="H24" t="s">
        <v>36965</v>
      </c>
      <c r="I24" t="s">
        <v>23336</v>
      </c>
      <c r="J24" t="s">
        <v>33297</v>
      </c>
      <c r="K24" t="s">
        <v>33298</v>
      </c>
      <c r="M24" t="s">
        <v>33299</v>
      </c>
      <c r="N24">
        <v>61430</v>
      </c>
      <c r="P24" t="s">
        <v>21282</v>
      </c>
      <c r="Q24" t="s">
        <v>33300</v>
      </c>
      <c r="T24" t="s">
        <v>33301</v>
      </c>
      <c r="U24" t="s">
        <v>36966</v>
      </c>
      <c r="V24" t="s">
        <v>18</v>
      </c>
      <c r="W24" t="s">
        <v>36967</v>
      </c>
      <c r="X24" t="s">
        <v>36968</v>
      </c>
      <c r="Y24" t="s">
        <v>36969</v>
      </c>
      <c r="Z24">
        <v>200</v>
      </c>
      <c r="AB24" t="s">
        <v>37018</v>
      </c>
      <c r="AC24" t="s">
        <v>36970</v>
      </c>
      <c r="AD24" t="s">
        <v>36971</v>
      </c>
      <c r="AE24" t="s">
        <v>36972</v>
      </c>
      <c r="AF24" t="s">
        <v>36973</v>
      </c>
      <c r="AH24" t="s">
        <v>36974</v>
      </c>
      <c r="AJ24" t="s">
        <v>36967</v>
      </c>
      <c r="AK24" t="s">
        <v>33505</v>
      </c>
      <c r="AL24" t="s">
        <v>37092</v>
      </c>
      <c r="AM24" t="s">
        <v>32581</v>
      </c>
      <c r="AN24" t="s">
        <v>37039</v>
      </c>
      <c r="AQ24" t="s">
        <v>37039</v>
      </c>
      <c r="AR24" t="s">
        <v>34326</v>
      </c>
      <c r="AY24" t="s">
        <v>37021</v>
      </c>
      <c r="BA24" t="s">
        <v>353</v>
      </c>
      <c r="BB24">
        <v>48</v>
      </c>
      <c r="BC24" t="s">
        <v>37022</v>
      </c>
      <c r="BD24" t="s">
        <v>28739</v>
      </c>
      <c r="BE24" t="s">
        <v>36993</v>
      </c>
      <c r="BF24" s="6">
        <v>0.2</v>
      </c>
      <c r="BG24" t="s">
        <v>37096</v>
      </c>
      <c r="BH24" t="s">
        <v>37097</v>
      </c>
      <c r="BJ24">
        <v>208341</v>
      </c>
      <c r="BK24" cm="1">
        <f t="array" ref="BK24">IF(LEN(TRIM(BG24))=0,"",SUMPRODUCT(--(LEN(TRIM($BG$5:BG24))&gt;0)))</f>
        <v>20</v>
      </c>
      <c r="BL24" t="str">
        <f t="shared" si="0"/>
        <v>000000000K</v>
      </c>
      <c r="BM24" t="str">
        <f t="shared" si="1"/>
        <v>*000000000K*</v>
      </c>
      <c r="BN24" t="s">
        <v>37097</v>
      </c>
      <c r="BO24" t="s">
        <v>36975</v>
      </c>
      <c r="BS24" t="s">
        <v>37039</v>
      </c>
      <c r="CP24" t="s">
        <v>37095</v>
      </c>
      <c r="CU24">
        <v>11.99</v>
      </c>
      <c r="DT24" t="s">
        <v>37026</v>
      </c>
      <c r="EC24" s="7">
        <f t="shared" si="2"/>
        <v>14.987499999999999</v>
      </c>
      <c r="EN24" t="s">
        <v>36995</v>
      </c>
      <c r="EO24">
        <v>1731138031</v>
      </c>
      <c r="EP24" t="s">
        <v>36968</v>
      </c>
      <c r="EQ24" t="s">
        <v>36996</v>
      </c>
      <c r="ER24" t="s">
        <v>36997</v>
      </c>
      <c r="ES24" t="s">
        <v>36967</v>
      </c>
      <c r="ET24" t="s">
        <v>36998</v>
      </c>
      <c r="EU24" t="s">
        <v>36999</v>
      </c>
      <c r="FB24" t="s">
        <v>35377</v>
      </c>
      <c r="FC24" t="s">
        <v>37027</v>
      </c>
      <c r="FD24">
        <v>12</v>
      </c>
      <c r="FE24">
        <v>14</v>
      </c>
      <c r="FF24" t="s">
        <v>36990</v>
      </c>
      <c r="FG24" t="s">
        <v>36990</v>
      </c>
      <c r="FH24" t="s">
        <v>37004</v>
      </c>
      <c r="FI24" t="s">
        <v>37000</v>
      </c>
      <c r="FJ24" t="s">
        <v>37001</v>
      </c>
      <c r="FK24" t="s">
        <v>37002</v>
      </c>
      <c r="FL24" t="s">
        <v>37003</v>
      </c>
      <c r="FM24" t="s">
        <v>37004</v>
      </c>
      <c r="FN24" t="s">
        <v>37005</v>
      </c>
      <c r="FO24" t="s">
        <v>37006</v>
      </c>
      <c r="FQ24" t="s">
        <v>37028</v>
      </c>
      <c r="FR24" t="s">
        <v>37008</v>
      </c>
      <c r="FS24" t="s">
        <v>37009</v>
      </c>
      <c r="FT24" t="s">
        <v>33505</v>
      </c>
      <c r="FU24" t="s">
        <v>33505</v>
      </c>
      <c r="FV24" t="s">
        <v>37042</v>
      </c>
      <c r="FW24" t="s">
        <v>37030</v>
      </c>
      <c r="FX24" t="s">
        <v>37031</v>
      </c>
      <c r="FY24" t="s">
        <v>36971</v>
      </c>
      <c r="FZ24" t="s">
        <v>36980</v>
      </c>
      <c r="GA24" t="s">
        <v>36974</v>
      </c>
      <c r="GB24" t="s">
        <v>36968</v>
      </c>
      <c r="GC24" t="s">
        <v>37032</v>
      </c>
      <c r="GD24" t="s">
        <v>37033</v>
      </c>
      <c r="GJ24" t="s">
        <v>37034</v>
      </c>
      <c r="GK24" t="s">
        <v>37035</v>
      </c>
      <c r="GL24" t="s">
        <v>37036</v>
      </c>
      <c r="GM24" t="s">
        <v>37037</v>
      </c>
      <c r="GN24" t="s">
        <v>37038</v>
      </c>
      <c r="GO24" t="s">
        <v>36973</v>
      </c>
      <c r="GP24" t="s">
        <v>37042</v>
      </c>
      <c r="GQ24" t="s">
        <v>37010</v>
      </c>
      <c r="GR24" t="s">
        <v>36969</v>
      </c>
      <c r="GT24" t="s">
        <v>37011</v>
      </c>
      <c r="GU24">
        <f t="shared" si="3"/>
        <v>15</v>
      </c>
      <c r="GV24">
        <f t="shared" si="4"/>
        <v>15</v>
      </c>
      <c r="GX24">
        <v>12</v>
      </c>
      <c r="GY24" t="s">
        <v>37012</v>
      </c>
      <c r="GZ24">
        <v>2</v>
      </c>
      <c r="HA24" t="s">
        <v>37013</v>
      </c>
      <c r="HD24" t="s">
        <v>37039</v>
      </c>
      <c r="HE24">
        <v>11.99</v>
      </c>
    </row>
    <row r="25" spans="1:213">
      <c r="A25" t="s">
        <v>29123</v>
      </c>
      <c r="B25" t="s">
        <v>36962</v>
      </c>
      <c r="C25" t="s">
        <v>36963</v>
      </c>
      <c r="D25" t="s">
        <v>21300</v>
      </c>
      <c r="E25">
        <v>1</v>
      </c>
      <c r="F25" t="s">
        <v>36964</v>
      </c>
      <c r="G25" t="s">
        <v>38</v>
      </c>
      <c r="H25" t="s">
        <v>36965</v>
      </c>
      <c r="I25" t="s">
        <v>23336</v>
      </c>
      <c r="J25" t="s">
        <v>33297</v>
      </c>
      <c r="K25" t="s">
        <v>33298</v>
      </c>
      <c r="M25" t="s">
        <v>33299</v>
      </c>
      <c r="N25">
        <v>61430</v>
      </c>
      <c r="P25" t="s">
        <v>21282</v>
      </c>
      <c r="Q25" t="s">
        <v>33300</v>
      </c>
      <c r="T25" t="s">
        <v>33301</v>
      </c>
      <c r="U25" t="s">
        <v>36966</v>
      </c>
      <c r="V25" t="s">
        <v>18</v>
      </c>
      <c r="W25" t="s">
        <v>36967</v>
      </c>
      <c r="X25" t="s">
        <v>36968</v>
      </c>
      <c r="Y25" t="s">
        <v>36969</v>
      </c>
      <c r="Z25">
        <v>200</v>
      </c>
      <c r="AB25" t="s">
        <v>37018</v>
      </c>
      <c r="AC25" t="s">
        <v>36970</v>
      </c>
      <c r="AD25" t="s">
        <v>36971</v>
      </c>
      <c r="AE25" t="s">
        <v>36972</v>
      </c>
      <c r="AF25" t="s">
        <v>36973</v>
      </c>
      <c r="AH25" t="s">
        <v>36974</v>
      </c>
      <c r="AJ25" t="s">
        <v>36967</v>
      </c>
      <c r="AK25" t="s">
        <v>33505</v>
      </c>
      <c r="AL25" t="s">
        <v>37092</v>
      </c>
      <c r="AM25" t="s">
        <v>32581</v>
      </c>
      <c r="AN25" t="s">
        <v>37043</v>
      </c>
      <c r="AQ25" t="s">
        <v>37043</v>
      </c>
      <c r="AR25" t="s">
        <v>28746</v>
      </c>
      <c r="AY25" t="s">
        <v>37021</v>
      </c>
      <c r="BA25" t="s">
        <v>353</v>
      </c>
      <c r="BB25">
        <v>48</v>
      </c>
      <c r="BC25" t="s">
        <v>37022</v>
      </c>
      <c r="BD25" t="s">
        <v>28739</v>
      </c>
      <c r="BE25" t="s">
        <v>36993</v>
      </c>
      <c r="BF25" s="6">
        <v>0.2</v>
      </c>
      <c r="BG25" t="s">
        <v>37098</v>
      </c>
      <c r="BH25" t="s">
        <v>37099</v>
      </c>
      <c r="BJ25">
        <v>208342</v>
      </c>
      <c r="BK25" cm="1">
        <f t="array" ref="BK25">IF(LEN(TRIM(BG25))=0,"",SUMPRODUCT(--(LEN(TRIM($BG$5:BG25))&gt;0)))</f>
        <v>21</v>
      </c>
      <c r="BL25" t="str">
        <f t="shared" si="0"/>
        <v>000000000L</v>
      </c>
      <c r="BM25" t="str">
        <f t="shared" si="1"/>
        <v>*000000000L*</v>
      </c>
      <c r="BN25" t="s">
        <v>37099</v>
      </c>
      <c r="BO25" t="s">
        <v>36975</v>
      </c>
      <c r="BS25" t="s">
        <v>37043</v>
      </c>
      <c r="CP25" t="s">
        <v>37095</v>
      </c>
      <c r="CU25">
        <v>11.99</v>
      </c>
      <c r="DT25" t="s">
        <v>37026</v>
      </c>
      <c r="EC25" s="7">
        <f t="shared" si="2"/>
        <v>14.987499999999999</v>
      </c>
      <c r="EN25" t="s">
        <v>36995</v>
      </c>
      <c r="EO25">
        <v>1731138031</v>
      </c>
      <c r="EP25" t="s">
        <v>36968</v>
      </c>
      <c r="EQ25" t="s">
        <v>36996</v>
      </c>
      <c r="ER25" t="s">
        <v>36997</v>
      </c>
      <c r="ES25" t="s">
        <v>36967</v>
      </c>
      <c r="ET25" t="s">
        <v>36998</v>
      </c>
      <c r="EU25" t="s">
        <v>36999</v>
      </c>
      <c r="FB25" t="s">
        <v>35377</v>
      </c>
      <c r="FC25" t="s">
        <v>37027</v>
      </c>
      <c r="FD25">
        <v>16</v>
      </c>
      <c r="FE25">
        <v>18</v>
      </c>
      <c r="FF25" t="s">
        <v>36990</v>
      </c>
      <c r="FG25" t="s">
        <v>36990</v>
      </c>
      <c r="FH25" t="s">
        <v>37004</v>
      </c>
      <c r="FI25" t="s">
        <v>37000</v>
      </c>
      <c r="FJ25" t="s">
        <v>37001</v>
      </c>
      <c r="FK25" t="s">
        <v>37002</v>
      </c>
      <c r="FL25" t="s">
        <v>37003</v>
      </c>
      <c r="FM25" t="s">
        <v>37004</v>
      </c>
      <c r="FN25" t="s">
        <v>37005</v>
      </c>
      <c r="FO25" t="s">
        <v>37006</v>
      </c>
      <c r="FQ25" t="s">
        <v>37028</v>
      </c>
      <c r="FR25" t="s">
        <v>37008</v>
      </c>
      <c r="FS25" t="s">
        <v>37009</v>
      </c>
      <c r="FT25" t="s">
        <v>33505</v>
      </c>
      <c r="FU25" t="s">
        <v>33505</v>
      </c>
      <c r="FV25" t="s">
        <v>37046</v>
      </c>
      <c r="FW25" t="s">
        <v>37030</v>
      </c>
      <c r="FX25" t="s">
        <v>37031</v>
      </c>
      <c r="FY25" t="s">
        <v>36971</v>
      </c>
      <c r="FZ25" t="s">
        <v>36980</v>
      </c>
      <c r="GA25" t="s">
        <v>36974</v>
      </c>
      <c r="GB25" t="s">
        <v>36968</v>
      </c>
      <c r="GC25" t="s">
        <v>37032</v>
      </c>
      <c r="GD25" t="s">
        <v>37033</v>
      </c>
      <c r="GJ25" t="s">
        <v>37034</v>
      </c>
      <c r="GK25" t="s">
        <v>37035</v>
      </c>
      <c r="GL25" t="s">
        <v>37036</v>
      </c>
      <c r="GM25" t="s">
        <v>37037</v>
      </c>
      <c r="GN25" t="s">
        <v>37038</v>
      </c>
      <c r="GO25" t="s">
        <v>36973</v>
      </c>
      <c r="GP25" t="s">
        <v>37046</v>
      </c>
      <c r="GQ25" t="s">
        <v>37010</v>
      </c>
      <c r="GR25" t="s">
        <v>36969</v>
      </c>
      <c r="GT25" t="s">
        <v>37011</v>
      </c>
      <c r="GU25">
        <f t="shared" si="3"/>
        <v>15</v>
      </c>
      <c r="GV25">
        <f t="shared" si="4"/>
        <v>15</v>
      </c>
      <c r="GX25">
        <v>12</v>
      </c>
      <c r="GY25" t="s">
        <v>37012</v>
      </c>
      <c r="GZ25">
        <v>2</v>
      </c>
      <c r="HA25" t="s">
        <v>37013</v>
      </c>
      <c r="HD25" t="s">
        <v>37043</v>
      </c>
      <c r="HE25">
        <v>11.99</v>
      </c>
    </row>
    <row r="26" spans="1:213">
      <c r="A26" t="s">
        <v>29123</v>
      </c>
      <c r="B26" t="s">
        <v>36962</v>
      </c>
      <c r="C26" t="s">
        <v>36963</v>
      </c>
      <c r="D26" t="s">
        <v>21300</v>
      </c>
      <c r="E26">
        <v>1</v>
      </c>
      <c r="F26" t="s">
        <v>36964</v>
      </c>
      <c r="G26" t="s">
        <v>38</v>
      </c>
      <c r="H26" t="s">
        <v>36965</v>
      </c>
      <c r="I26" t="s">
        <v>23336</v>
      </c>
      <c r="J26" t="s">
        <v>33297</v>
      </c>
      <c r="K26" t="s">
        <v>33298</v>
      </c>
      <c r="M26" t="s">
        <v>33299</v>
      </c>
      <c r="N26">
        <v>61430</v>
      </c>
      <c r="P26" t="s">
        <v>21282</v>
      </c>
      <c r="Q26" t="s">
        <v>33300</v>
      </c>
      <c r="T26" t="s">
        <v>33301</v>
      </c>
      <c r="U26" t="s">
        <v>36966</v>
      </c>
      <c r="V26" t="s">
        <v>18</v>
      </c>
      <c r="W26" t="s">
        <v>36967</v>
      </c>
      <c r="X26" t="s">
        <v>36968</v>
      </c>
      <c r="Y26" t="s">
        <v>36969</v>
      </c>
      <c r="Z26">
        <v>300</v>
      </c>
      <c r="AB26" t="s">
        <v>37018</v>
      </c>
      <c r="AC26" t="s">
        <v>36970</v>
      </c>
      <c r="AD26" t="s">
        <v>36971</v>
      </c>
      <c r="AE26" t="s">
        <v>36972</v>
      </c>
      <c r="AF26" t="s">
        <v>36973</v>
      </c>
      <c r="AH26" t="s">
        <v>36974</v>
      </c>
      <c r="AJ26" t="s">
        <v>36967</v>
      </c>
      <c r="AK26" t="s">
        <v>33505</v>
      </c>
      <c r="AL26" t="s">
        <v>37092</v>
      </c>
      <c r="AM26" t="s">
        <v>32581</v>
      </c>
      <c r="AN26" t="s">
        <v>37047</v>
      </c>
      <c r="AQ26" t="s">
        <v>37047</v>
      </c>
      <c r="AR26" t="s">
        <v>34329</v>
      </c>
      <c r="AY26" t="s">
        <v>37021</v>
      </c>
      <c r="BA26" t="s">
        <v>353</v>
      </c>
      <c r="BB26">
        <v>48</v>
      </c>
      <c r="BC26" t="s">
        <v>37048</v>
      </c>
      <c r="BD26" t="s">
        <v>34259</v>
      </c>
      <c r="BE26" t="s">
        <v>36993</v>
      </c>
      <c r="BF26" s="6">
        <v>0.2</v>
      </c>
      <c r="BG26" t="s">
        <v>37100</v>
      </c>
      <c r="BH26" t="s">
        <v>37101</v>
      </c>
      <c r="BJ26">
        <v>208343</v>
      </c>
      <c r="BK26" cm="1">
        <f t="array" ref="BK26">IF(LEN(TRIM(BG26))=0,"",SUMPRODUCT(--(LEN(TRIM($BG$5:BG26))&gt;0)))</f>
        <v>22</v>
      </c>
      <c r="BL26" t="str">
        <f t="shared" si="0"/>
        <v>000000000M</v>
      </c>
      <c r="BM26" t="str">
        <f t="shared" si="1"/>
        <v>*000000000M*</v>
      </c>
      <c r="BN26" t="s">
        <v>37101</v>
      </c>
      <c r="BO26" t="s">
        <v>36975</v>
      </c>
      <c r="BS26" t="s">
        <v>37047</v>
      </c>
      <c r="CP26" t="s">
        <v>37095</v>
      </c>
      <c r="CU26">
        <v>11.99</v>
      </c>
      <c r="DT26" t="s">
        <v>37026</v>
      </c>
      <c r="EC26" s="7">
        <f t="shared" si="2"/>
        <v>14.987499999999999</v>
      </c>
      <c r="EN26" t="s">
        <v>36995</v>
      </c>
      <c r="EO26">
        <v>1731138031</v>
      </c>
      <c r="EP26" t="s">
        <v>36968</v>
      </c>
      <c r="EQ26" t="s">
        <v>36996</v>
      </c>
      <c r="ER26" t="s">
        <v>36997</v>
      </c>
      <c r="ES26" t="s">
        <v>36967</v>
      </c>
      <c r="ET26" t="s">
        <v>36998</v>
      </c>
      <c r="EU26" t="s">
        <v>36999</v>
      </c>
      <c r="FB26" t="s">
        <v>35377</v>
      </c>
      <c r="FC26" t="s">
        <v>37027</v>
      </c>
      <c r="FD26">
        <v>18</v>
      </c>
      <c r="FE26">
        <v>20</v>
      </c>
      <c r="FF26" t="s">
        <v>36990</v>
      </c>
      <c r="FG26" t="s">
        <v>36990</v>
      </c>
      <c r="FH26" t="s">
        <v>37004</v>
      </c>
      <c r="FI26" t="s">
        <v>37000</v>
      </c>
      <c r="FJ26" t="s">
        <v>37001</v>
      </c>
      <c r="FK26" t="s">
        <v>37002</v>
      </c>
      <c r="FL26" t="s">
        <v>37003</v>
      </c>
      <c r="FM26" t="s">
        <v>37004</v>
      </c>
      <c r="FN26" t="s">
        <v>37005</v>
      </c>
      <c r="FO26" t="s">
        <v>37006</v>
      </c>
      <c r="FQ26" t="s">
        <v>37028</v>
      </c>
      <c r="FR26" t="s">
        <v>37008</v>
      </c>
      <c r="FS26" t="s">
        <v>37009</v>
      </c>
      <c r="FT26" t="s">
        <v>33505</v>
      </c>
      <c r="FU26" t="s">
        <v>33505</v>
      </c>
      <c r="FV26" t="s">
        <v>37051</v>
      </c>
      <c r="FW26" t="s">
        <v>37030</v>
      </c>
      <c r="FX26" t="s">
        <v>37031</v>
      </c>
      <c r="FY26" t="s">
        <v>36971</v>
      </c>
      <c r="FZ26" t="s">
        <v>36980</v>
      </c>
      <c r="GA26" t="s">
        <v>36974</v>
      </c>
      <c r="GB26" t="s">
        <v>36968</v>
      </c>
      <c r="GC26" t="s">
        <v>37032</v>
      </c>
      <c r="GD26" t="s">
        <v>37033</v>
      </c>
      <c r="GJ26" t="s">
        <v>37034</v>
      </c>
      <c r="GK26" t="s">
        <v>37035</v>
      </c>
      <c r="GL26" t="s">
        <v>37036</v>
      </c>
      <c r="GM26" t="s">
        <v>37037</v>
      </c>
      <c r="GN26" t="s">
        <v>37038</v>
      </c>
      <c r="GO26" t="s">
        <v>36973</v>
      </c>
      <c r="GP26" t="s">
        <v>37051</v>
      </c>
      <c r="GQ26" t="s">
        <v>37010</v>
      </c>
      <c r="GR26" t="s">
        <v>36969</v>
      </c>
      <c r="GT26" t="s">
        <v>37011</v>
      </c>
      <c r="GU26">
        <f t="shared" si="3"/>
        <v>15</v>
      </c>
      <c r="GV26">
        <f t="shared" si="4"/>
        <v>15</v>
      </c>
      <c r="GX26">
        <v>12</v>
      </c>
      <c r="GY26" t="s">
        <v>37012</v>
      </c>
      <c r="GZ26">
        <v>2</v>
      </c>
      <c r="HA26" t="s">
        <v>37013</v>
      </c>
      <c r="HD26" t="s">
        <v>37047</v>
      </c>
      <c r="HE26">
        <v>11.99</v>
      </c>
    </row>
    <row r="27" spans="1:213">
      <c r="A27" t="s">
        <v>29123</v>
      </c>
      <c r="B27" t="s">
        <v>36962</v>
      </c>
      <c r="C27" t="s">
        <v>36963</v>
      </c>
      <c r="D27" t="s">
        <v>21300</v>
      </c>
      <c r="E27">
        <v>1</v>
      </c>
      <c r="F27" t="s">
        <v>36964</v>
      </c>
      <c r="G27" t="s">
        <v>38</v>
      </c>
      <c r="H27" t="s">
        <v>36965</v>
      </c>
      <c r="I27" t="s">
        <v>23336</v>
      </c>
      <c r="J27" t="s">
        <v>33297</v>
      </c>
      <c r="K27" t="s">
        <v>33298</v>
      </c>
      <c r="M27" t="s">
        <v>33299</v>
      </c>
      <c r="N27">
        <v>61430</v>
      </c>
      <c r="P27" t="s">
        <v>21282</v>
      </c>
      <c r="Q27" t="s">
        <v>33300</v>
      </c>
      <c r="T27" t="s">
        <v>33301</v>
      </c>
      <c r="U27" t="s">
        <v>36966</v>
      </c>
      <c r="V27" t="s">
        <v>18</v>
      </c>
      <c r="W27" t="s">
        <v>36967</v>
      </c>
      <c r="X27" t="s">
        <v>36968</v>
      </c>
      <c r="Y27" t="s">
        <v>36969</v>
      </c>
      <c r="Z27">
        <v>300</v>
      </c>
      <c r="AB27" t="s">
        <v>37018</v>
      </c>
      <c r="AC27" t="s">
        <v>36970</v>
      </c>
      <c r="AD27" t="s">
        <v>36971</v>
      </c>
      <c r="AE27" t="s">
        <v>36972</v>
      </c>
      <c r="AF27" t="s">
        <v>36973</v>
      </c>
      <c r="AH27" t="s">
        <v>36974</v>
      </c>
      <c r="AJ27" t="s">
        <v>36967</v>
      </c>
      <c r="AK27" t="s">
        <v>33505</v>
      </c>
      <c r="AL27" t="s">
        <v>37092</v>
      </c>
      <c r="AM27" t="s">
        <v>32581</v>
      </c>
      <c r="AN27" t="s">
        <v>37052</v>
      </c>
      <c r="AQ27" t="s">
        <v>37052</v>
      </c>
      <c r="AR27" t="s">
        <v>34331</v>
      </c>
      <c r="AY27" t="s">
        <v>37021</v>
      </c>
      <c r="BA27" t="s">
        <v>353</v>
      </c>
      <c r="BB27">
        <v>48</v>
      </c>
      <c r="BC27" t="s">
        <v>37048</v>
      </c>
      <c r="BD27" t="s">
        <v>34259</v>
      </c>
      <c r="BE27" t="s">
        <v>36993</v>
      </c>
      <c r="BF27" s="6">
        <v>0.2</v>
      </c>
      <c r="BG27" t="s">
        <v>37102</v>
      </c>
      <c r="BH27" t="s">
        <v>37103</v>
      </c>
      <c r="BJ27">
        <v>208344</v>
      </c>
      <c r="BK27" cm="1">
        <f t="array" ref="BK27">IF(LEN(TRIM(BG27))=0,"",SUMPRODUCT(--(LEN(TRIM($BG$5:BG27))&gt;0)))</f>
        <v>23</v>
      </c>
      <c r="BL27" t="str">
        <f t="shared" si="0"/>
        <v>000000000N</v>
      </c>
      <c r="BM27" t="str">
        <f t="shared" si="1"/>
        <v>*000000000N*</v>
      </c>
      <c r="BN27" t="s">
        <v>37103</v>
      </c>
      <c r="BO27" t="s">
        <v>36975</v>
      </c>
      <c r="BS27" t="s">
        <v>37052</v>
      </c>
      <c r="CP27" t="s">
        <v>37095</v>
      </c>
      <c r="CU27">
        <v>11.99</v>
      </c>
      <c r="DT27" t="s">
        <v>37026</v>
      </c>
      <c r="EC27" s="7">
        <f t="shared" si="2"/>
        <v>14.987499999999999</v>
      </c>
      <c r="EN27" t="s">
        <v>36995</v>
      </c>
      <c r="EO27">
        <v>1731138031</v>
      </c>
      <c r="EP27" t="s">
        <v>36968</v>
      </c>
      <c r="EQ27" t="s">
        <v>36996</v>
      </c>
      <c r="ER27" t="s">
        <v>36997</v>
      </c>
      <c r="ES27" t="s">
        <v>36967</v>
      </c>
      <c r="ET27" t="s">
        <v>36998</v>
      </c>
      <c r="EU27" t="s">
        <v>36999</v>
      </c>
      <c r="FB27" t="s">
        <v>35377</v>
      </c>
      <c r="FC27" t="s">
        <v>37027</v>
      </c>
      <c r="FD27">
        <v>22</v>
      </c>
      <c r="FE27">
        <v>24</v>
      </c>
      <c r="FF27" t="s">
        <v>36990</v>
      </c>
      <c r="FG27" t="s">
        <v>36990</v>
      </c>
      <c r="FH27" t="s">
        <v>37004</v>
      </c>
      <c r="FI27" t="s">
        <v>37000</v>
      </c>
      <c r="FJ27" t="s">
        <v>37001</v>
      </c>
      <c r="FK27" t="s">
        <v>37002</v>
      </c>
      <c r="FL27" t="s">
        <v>37003</v>
      </c>
      <c r="FM27" t="s">
        <v>37004</v>
      </c>
      <c r="FN27" t="s">
        <v>37005</v>
      </c>
      <c r="FO27" t="s">
        <v>37006</v>
      </c>
      <c r="FQ27" t="s">
        <v>37028</v>
      </c>
      <c r="FR27" t="s">
        <v>37008</v>
      </c>
      <c r="FS27" t="s">
        <v>37009</v>
      </c>
      <c r="FT27" t="s">
        <v>33505</v>
      </c>
      <c r="FU27" t="s">
        <v>33505</v>
      </c>
      <c r="FV27" t="s">
        <v>37055</v>
      </c>
      <c r="FW27" t="s">
        <v>37030</v>
      </c>
      <c r="FX27" t="s">
        <v>37031</v>
      </c>
      <c r="FY27" t="s">
        <v>36971</v>
      </c>
      <c r="FZ27" t="s">
        <v>36980</v>
      </c>
      <c r="GA27" t="s">
        <v>36974</v>
      </c>
      <c r="GB27" t="s">
        <v>36968</v>
      </c>
      <c r="GC27" t="s">
        <v>37032</v>
      </c>
      <c r="GD27" t="s">
        <v>37033</v>
      </c>
      <c r="GJ27" t="s">
        <v>37034</v>
      </c>
      <c r="GK27" t="s">
        <v>37035</v>
      </c>
      <c r="GL27" t="s">
        <v>37036</v>
      </c>
      <c r="GM27" t="s">
        <v>37037</v>
      </c>
      <c r="GN27" t="s">
        <v>37038</v>
      </c>
      <c r="GO27" t="s">
        <v>36973</v>
      </c>
      <c r="GP27" t="s">
        <v>37055</v>
      </c>
      <c r="GQ27" t="s">
        <v>37010</v>
      </c>
      <c r="GR27" t="s">
        <v>36969</v>
      </c>
      <c r="GT27" t="s">
        <v>37011</v>
      </c>
      <c r="GU27">
        <f t="shared" si="3"/>
        <v>15</v>
      </c>
      <c r="GV27">
        <f t="shared" si="4"/>
        <v>15</v>
      </c>
      <c r="GX27">
        <v>12</v>
      </c>
      <c r="GY27" t="s">
        <v>37012</v>
      </c>
      <c r="GZ27">
        <v>2</v>
      </c>
      <c r="HA27" t="s">
        <v>37013</v>
      </c>
      <c r="HD27" t="s">
        <v>37052</v>
      </c>
      <c r="HE27">
        <v>11.99</v>
      </c>
    </row>
    <row r="28" spans="1:213">
      <c r="A28" t="s">
        <v>29123</v>
      </c>
      <c r="B28" t="s">
        <v>36962</v>
      </c>
      <c r="C28" t="s">
        <v>36963</v>
      </c>
      <c r="D28" t="s">
        <v>21300</v>
      </c>
      <c r="E28">
        <v>1</v>
      </c>
      <c r="F28" t="s">
        <v>36964</v>
      </c>
      <c r="G28" t="s">
        <v>38</v>
      </c>
      <c r="H28" t="s">
        <v>36965</v>
      </c>
      <c r="I28" t="s">
        <v>23336</v>
      </c>
      <c r="J28" t="s">
        <v>33297</v>
      </c>
      <c r="K28" t="s">
        <v>33298</v>
      </c>
      <c r="M28" t="s">
        <v>33299</v>
      </c>
      <c r="N28">
        <v>61430</v>
      </c>
      <c r="P28" t="s">
        <v>21282</v>
      </c>
      <c r="Q28" t="s">
        <v>33300</v>
      </c>
      <c r="T28" t="s">
        <v>33301</v>
      </c>
      <c r="U28" t="s">
        <v>36966</v>
      </c>
      <c r="V28" t="s">
        <v>18</v>
      </c>
      <c r="W28" t="s">
        <v>36967</v>
      </c>
      <c r="X28" t="s">
        <v>36968</v>
      </c>
      <c r="Y28" t="s">
        <v>36969</v>
      </c>
      <c r="Z28">
        <v>300</v>
      </c>
      <c r="AB28" t="s">
        <v>37056</v>
      </c>
      <c r="AC28" t="s">
        <v>36970</v>
      </c>
      <c r="AD28" t="s">
        <v>36971</v>
      </c>
      <c r="AE28" t="s">
        <v>36972</v>
      </c>
      <c r="AF28" t="s">
        <v>36973</v>
      </c>
      <c r="AH28" t="s">
        <v>36974</v>
      </c>
      <c r="AJ28" t="s">
        <v>36967</v>
      </c>
      <c r="AK28" t="s">
        <v>33505</v>
      </c>
      <c r="AL28" t="s">
        <v>37092</v>
      </c>
      <c r="AM28" t="s">
        <v>32581</v>
      </c>
      <c r="AN28" t="s">
        <v>37057</v>
      </c>
      <c r="AQ28" t="s">
        <v>37057</v>
      </c>
      <c r="AR28" t="s">
        <v>34333</v>
      </c>
      <c r="AY28" t="s">
        <v>37058</v>
      </c>
      <c r="BA28" t="s">
        <v>37059</v>
      </c>
      <c r="BB28">
        <v>48</v>
      </c>
      <c r="BC28" t="s">
        <v>37060</v>
      </c>
      <c r="BD28" t="s">
        <v>34261</v>
      </c>
      <c r="BE28" t="s">
        <v>36993</v>
      </c>
      <c r="BF28" s="6">
        <v>0.2</v>
      </c>
      <c r="BG28" t="s">
        <v>37104</v>
      </c>
      <c r="BH28" t="s">
        <v>37105</v>
      </c>
      <c r="BJ28">
        <v>208345</v>
      </c>
      <c r="BK28" cm="1">
        <f t="array" ref="BK28">IF(LEN(TRIM(BG28))=0,"",SUMPRODUCT(--(LEN(TRIM($BG$5:BG28))&gt;0)))</f>
        <v>24</v>
      </c>
      <c r="BL28" t="str">
        <f t="shared" si="0"/>
        <v>000000000O</v>
      </c>
      <c r="BM28" t="str">
        <f t="shared" si="1"/>
        <v>*000000000O*</v>
      </c>
      <c r="BN28" t="s">
        <v>37105</v>
      </c>
      <c r="BO28" t="s">
        <v>36975</v>
      </c>
      <c r="BS28" t="s">
        <v>37057</v>
      </c>
      <c r="CP28" t="s">
        <v>37095</v>
      </c>
      <c r="CU28">
        <v>14.99</v>
      </c>
      <c r="DT28" t="s">
        <v>37026</v>
      </c>
      <c r="EC28" s="7">
        <f t="shared" si="2"/>
        <v>18.737500000000001</v>
      </c>
      <c r="EN28" t="s">
        <v>36995</v>
      </c>
      <c r="EO28">
        <v>1731138031</v>
      </c>
      <c r="EP28" t="s">
        <v>36968</v>
      </c>
      <c r="EQ28" t="s">
        <v>36996</v>
      </c>
      <c r="ER28" t="s">
        <v>36997</v>
      </c>
      <c r="ES28" t="s">
        <v>36967</v>
      </c>
      <c r="ET28" t="s">
        <v>36998</v>
      </c>
      <c r="EU28" t="s">
        <v>36999</v>
      </c>
      <c r="FB28" t="s">
        <v>35377</v>
      </c>
      <c r="FC28" t="s">
        <v>37027</v>
      </c>
      <c r="FD28">
        <v>26</v>
      </c>
      <c r="FE28">
        <v>28</v>
      </c>
      <c r="FF28" t="s">
        <v>36990</v>
      </c>
      <c r="FG28" t="s">
        <v>36990</v>
      </c>
      <c r="FH28" t="s">
        <v>37004</v>
      </c>
      <c r="FI28" t="s">
        <v>37000</v>
      </c>
      <c r="FJ28" t="s">
        <v>37001</v>
      </c>
      <c r="FK28" t="s">
        <v>37002</v>
      </c>
      <c r="FL28" t="s">
        <v>37003</v>
      </c>
      <c r="FM28" t="s">
        <v>37004</v>
      </c>
      <c r="FN28" t="s">
        <v>37005</v>
      </c>
      <c r="FO28" t="s">
        <v>37006</v>
      </c>
      <c r="FQ28" t="s">
        <v>37028</v>
      </c>
      <c r="FR28" t="s">
        <v>37008</v>
      </c>
      <c r="FS28" t="s">
        <v>37009</v>
      </c>
      <c r="FT28" t="s">
        <v>33505</v>
      </c>
      <c r="FU28" t="s">
        <v>33505</v>
      </c>
      <c r="FV28" t="s">
        <v>37063</v>
      </c>
      <c r="FW28" t="s">
        <v>37030</v>
      </c>
      <c r="FX28" t="s">
        <v>37031</v>
      </c>
      <c r="FY28" t="s">
        <v>36971</v>
      </c>
      <c r="FZ28" t="s">
        <v>36980</v>
      </c>
      <c r="GA28" t="s">
        <v>36974</v>
      </c>
      <c r="GB28" t="s">
        <v>36968</v>
      </c>
      <c r="GC28" t="s">
        <v>37032</v>
      </c>
      <c r="GD28" t="s">
        <v>37033</v>
      </c>
      <c r="GJ28" t="s">
        <v>37034</v>
      </c>
      <c r="GK28" t="s">
        <v>37035</v>
      </c>
      <c r="GL28" t="s">
        <v>37036</v>
      </c>
      <c r="GM28" t="s">
        <v>37037</v>
      </c>
      <c r="GN28" t="s">
        <v>37038</v>
      </c>
      <c r="GO28" t="s">
        <v>36973</v>
      </c>
      <c r="GP28" t="s">
        <v>37063</v>
      </c>
      <c r="GQ28" t="s">
        <v>37010</v>
      </c>
      <c r="GR28" t="s">
        <v>36969</v>
      </c>
      <c r="GT28" t="s">
        <v>37011</v>
      </c>
      <c r="GU28">
        <f t="shared" si="3"/>
        <v>18.999999999999996</v>
      </c>
      <c r="GV28">
        <f t="shared" si="4"/>
        <v>18.999999999999996</v>
      </c>
      <c r="GX28">
        <v>15.2</v>
      </c>
      <c r="GY28" t="s">
        <v>37012</v>
      </c>
      <c r="GZ28">
        <v>2</v>
      </c>
      <c r="HA28" t="s">
        <v>37013</v>
      </c>
      <c r="HD28" t="s">
        <v>37057</v>
      </c>
      <c r="HE28">
        <v>14.99</v>
      </c>
    </row>
    <row r="29" spans="1:213">
      <c r="A29" t="s">
        <v>29123</v>
      </c>
      <c r="B29" t="s">
        <v>36962</v>
      </c>
      <c r="C29" t="s">
        <v>36963</v>
      </c>
      <c r="D29" t="s">
        <v>21300</v>
      </c>
      <c r="E29">
        <v>1</v>
      </c>
      <c r="F29" t="s">
        <v>36964</v>
      </c>
      <c r="G29" t="s">
        <v>38</v>
      </c>
      <c r="H29" t="s">
        <v>36965</v>
      </c>
      <c r="I29" t="s">
        <v>23336</v>
      </c>
      <c r="J29" t="s">
        <v>33297</v>
      </c>
      <c r="K29" t="s">
        <v>33298</v>
      </c>
      <c r="M29" t="s">
        <v>33299</v>
      </c>
      <c r="N29">
        <v>61430</v>
      </c>
      <c r="P29" t="s">
        <v>21282</v>
      </c>
      <c r="Q29" t="s">
        <v>33300</v>
      </c>
      <c r="T29" t="s">
        <v>33301</v>
      </c>
      <c r="U29" t="s">
        <v>36966</v>
      </c>
      <c r="V29" t="s">
        <v>18</v>
      </c>
      <c r="W29" t="s">
        <v>36967</v>
      </c>
      <c r="X29" t="s">
        <v>36968</v>
      </c>
      <c r="Y29" t="s">
        <v>36969</v>
      </c>
      <c r="Z29">
        <v>200</v>
      </c>
      <c r="AB29" t="s">
        <v>37018</v>
      </c>
      <c r="AC29" t="s">
        <v>36970</v>
      </c>
      <c r="AD29" t="s">
        <v>36971</v>
      </c>
      <c r="AE29" t="s">
        <v>36972</v>
      </c>
      <c r="AF29" t="s">
        <v>36973</v>
      </c>
      <c r="AH29" t="s">
        <v>36974</v>
      </c>
      <c r="AJ29" t="s">
        <v>36967</v>
      </c>
      <c r="AK29" t="s">
        <v>33516</v>
      </c>
      <c r="AL29" t="s">
        <v>238</v>
      </c>
      <c r="AM29" t="s">
        <v>32581</v>
      </c>
      <c r="AN29" t="s">
        <v>37020</v>
      </c>
      <c r="AQ29" t="s">
        <v>37020</v>
      </c>
      <c r="AR29" t="s">
        <v>34324</v>
      </c>
      <c r="AY29" t="s">
        <v>37021</v>
      </c>
      <c r="BA29" t="s">
        <v>353</v>
      </c>
      <c r="BB29">
        <v>48</v>
      </c>
      <c r="BC29" t="s">
        <v>37022</v>
      </c>
      <c r="BD29" t="s">
        <v>28739</v>
      </c>
      <c r="BE29" t="s">
        <v>36993</v>
      </c>
      <c r="BF29" s="6">
        <v>0.2</v>
      </c>
      <c r="BG29" t="s">
        <v>37106</v>
      </c>
      <c r="BH29" t="s">
        <v>37107</v>
      </c>
      <c r="BJ29">
        <v>200866</v>
      </c>
      <c r="BK29" cm="1">
        <f t="array" ref="BK29">IF(LEN(TRIM(BG29))=0,"",SUMPRODUCT(--(LEN(TRIM($BG$5:BG29))&gt;0)))</f>
        <v>25</v>
      </c>
      <c r="BL29" t="str">
        <f t="shared" si="0"/>
        <v>000000000P</v>
      </c>
      <c r="BM29" t="str">
        <f t="shared" si="1"/>
        <v>*000000000P*</v>
      </c>
      <c r="BN29" t="s">
        <v>37107</v>
      </c>
      <c r="BO29" t="s">
        <v>36975</v>
      </c>
      <c r="BS29" t="s">
        <v>37020</v>
      </c>
      <c r="CP29" t="s">
        <v>37108</v>
      </c>
      <c r="CU29">
        <v>11.99</v>
      </c>
      <c r="DT29" t="s">
        <v>37026</v>
      </c>
      <c r="EC29" s="7">
        <f t="shared" si="2"/>
        <v>14.987499999999999</v>
      </c>
      <c r="EN29" t="s">
        <v>36995</v>
      </c>
      <c r="EO29">
        <v>1731138031</v>
      </c>
      <c r="EP29" t="s">
        <v>36968</v>
      </c>
      <c r="EQ29" t="s">
        <v>36996</v>
      </c>
      <c r="ER29" t="s">
        <v>36997</v>
      </c>
      <c r="ES29" t="s">
        <v>36967</v>
      </c>
      <c r="ET29" t="s">
        <v>36998</v>
      </c>
      <c r="EU29" t="s">
        <v>36999</v>
      </c>
      <c r="FB29" t="s">
        <v>35377</v>
      </c>
      <c r="FC29" t="s">
        <v>37027</v>
      </c>
      <c r="FD29">
        <v>8</v>
      </c>
      <c r="FE29">
        <v>10</v>
      </c>
      <c r="FF29" t="s">
        <v>36990</v>
      </c>
      <c r="FG29" t="s">
        <v>36990</v>
      </c>
      <c r="FH29" t="s">
        <v>37005</v>
      </c>
      <c r="FI29" t="s">
        <v>37000</v>
      </c>
      <c r="FJ29" t="s">
        <v>37001</v>
      </c>
      <c r="FK29" t="s">
        <v>37002</v>
      </c>
      <c r="FL29" t="s">
        <v>37003</v>
      </c>
      <c r="FM29" t="s">
        <v>37004</v>
      </c>
      <c r="FN29" t="s">
        <v>37005</v>
      </c>
      <c r="FO29" t="s">
        <v>37006</v>
      </c>
      <c r="FQ29" t="s">
        <v>37028</v>
      </c>
      <c r="FR29" t="s">
        <v>37008</v>
      </c>
      <c r="FS29" t="s">
        <v>37009</v>
      </c>
      <c r="FT29" t="s">
        <v>33516</v>
      </c>
      <c r="FU29" t="s">
        <v>33516</v>
      </c>
      <c r="FV29" t="s">
        <v>37029</v>
      </c>
      <c r="FW29" t="s">
        <v>37030</v>
      </c>
      <c r="FX29" t="s">
        <v>37031</v>
      </c>
      <c r="FY29" t="s">
        <v>36971</v>
      </c>
      <c r="FZ29" t="s">
        <v>36980</v>
      </c>
      <c r="GA29" t="s">
        <v>36974</v>
      </c>
      <c r="GB29" t="s">
        <v>36968</v>
      </c>
      <c r="GC29" t="s">
        <v>37032</v>
      </c>
      <c r="GD29" t="s">
        <v>37033</v>
      </c>
      <c r="GJ29" t="s">
        <v>37034</v>
      </c>
      <c r="GK29" t="s">
        <v>37035</v>
      </c>
      <c r="GL29" t="s">
        <v>37036</v>
      </c>
      <c r="GM29" t="s">
        <v>37037</v>
      </c>
      <c r="GN29" t="s">
        <v>37038</v>
      </c>
      <c r="GO29" t="s">
        <v>36973</v>
      </c>
      <c r="GP29" t="s">
        <v>37029</v>
      </c>
      <c r="GQ29" t="s">
        <v>37010</v>
      </c>
      <c r="GR29" t="s">
        <v>36969</v>
      </c>
      <c r="GT29" t="s">
        <v>37011</v>
      </c>
      <c r="GU29">
        <f t="shared" si="3"/>
        <v>15</v>
      </c>
      <c r="GV29">
        <f t="shared" si="4"/>
        <v>15</v>
      </c>
      <c r="GX29">
        <v>12</v>
      </c>
      <c r="GY29" t="s">
        <v>37012</v>
      </c>
      <c r="GZ29">
        <v>2</v>
      </c>
      <c r="HA29" t="s">
        <v>37013</v>
      </c>
      <c r="HD29" t="s">
        <v>37020</v>
      </c>
      <c r="HE29">
        <v>11.99</v>
      </c>
    </row>
    <row r="30" spans="1:213">
      <c r="A30" t="s">
        <v>29123</v>
      </c>
      <c r="B30" t="s">
        <v>36962</v>
      </c>
      <c r="C30" t="s">
        <v>36963</v>
      </c>
      <c r="D30" t="s">
        <v>21300</v>
      </c>
      <c r="E30">
        <v>1</v>
      </c>
      <c r="F30" t="s">
        <v>36964</v>
      </c>
      <c r="G30" t="s">
        <v>38</v>
      </c>
      <c r="H30" t="s">
        <v>36965</v>
      </c>
      <c r="I30" t="s">
        <v>23336</v>
      </c>
      <c r="J30" t="s">
        <v>33297</v>
      </c>
      <c r="K30" t="s">
        <v>33298</v>
      </c>
      <c r="M30" t="s">
        <v>33299</v>
      </c>
      <c r="N30">
        <v>61430</v>
      </c>
      <c r="P30" t="s">
        <v>21282</v>
      </c>
      <c r="Q30" t="s">
        <v>33300</v>
      </c>
      <c r="T30" t="s">
        <v>33301</v>
      </c>
      <c r="U30" t="s">
        <v>36966</v>
      </c>
      <c r="V30" t="s">
        <v>18</v>
      </c>
      <c r="W30" t="s">
        <v>36967</v>
      </c>
      <c r="X30" t="s">
        <v>36968</v>
      </c>
      <c r="Y30" t="s">
        <v>36969</v>
      </c>
      <c r="Z30">
        <v>200</v>
      </c>
      <c r="AB30" t="s">
        <v>37018</v>
      </c>
      <c r="AC30" t="s">
        <v>36970</v>
      </c>
      <c r="AD30" t="s">
        <v>36971</v>
      </c>
      <c r="AE30" t="s">
        <v>36972</v>
      </c>
      <c r="AF30" t="s">
        <v>36973</v>
      </c>
      <c r="AH30" t="s">
        <v>36974</v>
      </c>
      <c r="AJ30" t="s">
        <v>36967</v>
      </c>
      <c r="AK30" t="s">
        <v>33516</v>
      </c>
      <c r="AL30" t="s">
        <v>238</v>
      </c>
      <c r="AM30" t="s">
        <v>32581</v>
      </c>
      <c r="AN30" t="s">
        <v>37039</v>
      </c>
      <c r="AQ30" t="s">
        <v>37039</v>
      </c>
      <c r="AR30" t="s">
        <v>34326</v>
      </c>
      <c r="AY30" t="s">
        <v>37021</v>
      </c>
      <c r="BA30" t="s">
        <v>353</v>
      </c>
      <c r="BB30">
        <v>48</v>
      </c>
      <c r="BC30" t="s">
        <v>37022</v>
      </c>
      <c r="BD30" t="s">
        <v>28739</v>
      </c>
      <c r="BE30" t="s">
        <v>36993</v>
      </c>
      <c r="BF30" s="6">
        <v>0.2</v>
      </c>
      <c r="BG30" t="s">
        <v>37109</v>
      </c>
      <c r="BH30" t="s">
        <v>37110</v>
      </c>
      <c r="BJ30">
        <v>200867</v>
      </c>
      <c r="BK30" cm="1">
        <f t="array" ref="BK30">IF(LEN(TRIM(BG30))=0,"",SUMPRODUCT(--(LEN(TRIM($BG$5:BG30))&gt;0)))</f>
        <v>26</v>
      </c>
      <c r="BL30" t="str">
        <f t="shared" si="0"/>
        <v>000000000Q</v>
      </c>
      <c r="BM30" t="str">
        <f t="shared" si="1"/>
        <v>*000000000Q*</v>
      </c>
      <c r="BN30" t="s">
        <v>37110</v>
      </c>
      <c r="BO30" t="s">
        <v>36975</v>
      </c>
      <c r="BS30" t="s">
        <v>37039</v>
      </c>
      <c r="CP30" t="s">
        <v>37108</v>
      </c>
      <c r="CU30">
        <v>11.99</v>
      </c>
      <c r="DT30" t="s">
        <v>37026</v>
      </c>
      <c r="EC30" s="7">
        <f t="shared" si="2"/>
        <v>14.987499999999999</v>
      </c>
      <c r="EN30" t="s">
        <v>36995</v>
      </c>
      <c r="EO30">
        <v>1731138031</v>
      </c>
      <c r="EP30" t="s">
        <v>36968</v>
      </c>
      <c r="EQ30" t="s">
        <v>36996</v>
      </c>
      <c r="ER30" t="s">
        <v>36997</v>
      </c>
      <c r="ES30" t="s">
        <v>36967</v>
      </c>
      <c r="ET30" t="s">
        <v>36998</v>
      </c>
      <c r="EU30" t="s">
        <v>36999</v>
      </c>
      <c r="FB30" t="s">
        <v>35377</v>
      </c>
      <c r="FC30" t="s">
        <v>37027</v>
      </c>
      <c r="FD30">
        <v>12</v>
      </c>
      <c r="FE30">
        <v>14</v>
      </c>
      <c r="FF30" t="s">
        <v>36990</v>
      </c>
      <c r="FG30" t="s">
        <v>36990</v>
      </c>
      <c r="FH30" t="s">
        <v>37005</v>
      </c>
      <c r="FI30" t="s">
        <v>37000</v>
      </c>
      <c r="FJ30" t="s">
        <v>37001</v>
      </c>
      <c r="FK30" t="s">
        <v>37002</v>
      </c>
      <c r="FL30" t="s">
        <v>37003</v>
      </c>
      <c r="FM30" t="s">
        <v>37004</v>
      </c>
      <c r="FN30" t="s">
        <v>37005</v>
      </c>
      <c r="FO30" t="s">
        <v>37006</v>
      </c>
      <c r="FQ30" t="s">
        <v>37028</v>
      </c>
      <c r="FR30" t="s">
        <v>37008</v>
      </c>
      <c r="FS30" t="s">
        <v>37009</v>
      </c>
      <c r="FT30" t="s">
        <v>33516</v>
      </c>
      <c r="FU30" t="s">
        <v>33516</v>
      </c>
      <c r="FV30" t="s">
        <v>37042</v>
      </c>
      <c r="FW30" t="s">
        <v>37030</v>
      </c>
      <c r="FX30" t="s">
        <v>37031</v>
      </c>
      <c r="FY30" t="s">
        <v>36971</v>
      </c>
      <c r="FZ30" t="s">
        <v>36980</v>
      </c>
      <c r="GA30" t="s">
        <v>36974</v>
      </c>
      <c r="GB30" t="s">
        <v>36968</v>
      </c>
      <c r="GC30" t="s">
        <v>37032</v>
      </c>
      <c r="GD30" t="s">
        <v>37033</v>
      </c>
      <c r="GJ30" t="s">
        <v>37034</v>
      </c>
      <c r="GK30" t="s">
        <v>37035</v>
      </c>
      <c r="GL30" t="s">
        <v>37036</v>
      </c>
      <c r="GM30" t="s">
        <v>37037</v>
      </c>
      <c r="GN30" t="s">
        <v>37038</v>
      </c>
      <c r="GO30" t="s">
        <v>36973</v>
      </c>
      <c r="GP30" t="s">
        <v>37042</v>
      </c>
      <c r="GQ30" t="s">
        <v>37010</v>
      </c>
      <c r="GR30" t="s">
        <v>36969</v>
      </c>
      <c r="GT30" t="s">
        <v>37011</v>
      </c>
      <c r="GU30">
        <f t="shared" si="3"/>
        <v>15</v>
      </c>
      <c r="GV30">
        <f t="shared" si="4"/>
        <v>15</v>
      </c>
      <c r="GX30">
        <v>12</v>
      </c>
      <c r="GY30" t="s">
        <v>37012</v>
      </c>
      <c r="GZ30">
        <v>2</v>
      </c>
      <c r="HA30" t="s">
        <v>37013</v>
      </c>
      <c r="HD30" t="s">
        <v>37039</v>
      </c>
      <c r="HE30">
        <v>11.99</v>
      </c>
    </row>
    <row r="31" spans="1:213">
      <c r="A31" t="s">
        <v>29123</v>
      </c>
      <c r="B31" t="s">
        <v>36962</v>
      </c>
      <c r="C31" t="s">
        <v>36963</v>
      </c>
      <c r="D31" t="s">
        <v>21300</v>
      </c>
      <c r="E31">
        <v>1</v>
      </c>
      <c r="F31" t="s">
        <v>36964</v>
      </c>
      <c r="G31" t="s">
        <v>38</v>
      </c>
      <c r="H31" t="s">
        <v>36965</v>
      </c>
      <c r="I31" t="s">
        <v>23336</v>
      </c>
      <c r="J31" t="s">
        <v>33297</v>
      </c>
      <c r="K31" t="s">
        <v>33298</v>
      </c>
      <c r="M31" t="s">
        <v>33299</v>
      </c>
      <c r="N31">
        <v>61430</v>
      </c>
      <c r="P31" t="s">
        <v>21282</v>
      </c>
      <c r="Q31" t="s">
        <v>33300</v>
      </c>
      <c r="T31" t="s">
        <v>33301</v>
      </c>
      <c r="U31" t="s">
        <v>36966</v>
      </c>
      <c r="V31" t="s">
        <v>18</v>
      </c>
      <c r="W31" t="s">
        <v>36967</v>
      </c>
      <c r="X31" t="s">
        <v>36968</v>
      </c>
      <c r="Y31" t="s">
        <v>36969</v>
      </c>
      <c r="Z31">
        <v>200</v>
      </c>
      <c r="AB31" t="s">
        <v>37018</v>
      </c>
      <c r="AC31" t="s">
        <v>36970</v>
      </c>
      <c r="AD31" t="s">
        <v>36971</v>
      </c>
      <c r="AE31" t="s">
        <v>36972</v>
      </c>
      <c r="AF31" t="s">
        <v>36973</v>
      </c>
      <c r="AH31" t="s">
        <v>36974</v>
      </c>
      <c r="AJ31" t="s">
        <v>36967</v>
      </c>
      <c r="AK31" t="s">
        <v>33516</v>
      </c>
      <c r="AL31" t="s">
        <v>238</v>
      </c>
      <c r="AM31" t="s">
        <v>32581</v>
      </c>
      <c r="AN31" t="s">
        <v>37043</v>
      </c>
      <c r="AQ31" t="s">
        <v>37043</v>
      </c>
      <c r="AR31" t="s">
        <v>28746</v>
      </c>
      <c r="AY31" t="s">
        <v>37021</v>
      </c>
      <c r="BA31" t="s">
        <v>353</v>
      </c>
      <c r="BB31">
        <v>48</v>
      </c>
      <c r="BC31" t="s">
        <v>37022</v>
      </c>
      <c r="BD31" t="s">
        <v>28739</v>
      </c>
      <c r="BE31" t="s">
        <v>36993</v>
      </c>
      <c r="BF31" s="6">
        <v>0.2</v>
      </c>
      <c r="BG31" t="s">
        <v>37111</v>
      </c>
      <c r="BH31" t="s">
        <v>37112</v>
      </c>
      <c r="BJ31">
        <v>200868</v>
      </c>
      <c r="BK31" cm="1">
        <f t="array" ref="BK31">IF(LEN(TRIM(BG31))=0,"",SUMPRODUCT(--(LEN(TRIM($BG$5:BG31))&gt;0)))</f>
        <v>27</v>
      </c>
      <c r="BL31" t="str">
        <f t="shared" si="0"/>
        <v>000000000R</v>
      </c>
      <c r="BM31" t="str">
        <f t="shared" si="1"/>
        <v>*000000000R*</v>
      </c>
      <c r="BN31" t="s">
        <v>37112</v>
      </c>
      <c r="BO31" t="s">
        <v>36975</v>
      </c>
      <c r="BS31" t="s">
        <v>37043</v>
      </c>
      <c r="CP31" t="s">
        <v>37108</v>
      </c>
      <c r="CU31">
        <v>11.99</v>
      </c>
      <c r="DT31" t="s">
        <v>37026</v>
      </c>
      <c r="EC31" s="7">
        <f t="shared" si="2"/>
        <v>14.987499999999999</v>
      </c>
      <c r="EN31" t="s">
        <v>36995</v>
      </c>
      <c r="EO31">
        <v>1731138031</v>
      </c>
      <c r="EP31" t="s">
        <v>36968</v>
      </c>
      <c r="EQ31" t="s">
        <v>36996</v>
      </c>
      <c r="ER31" t="s">
        <v>36997</v>
      </c>
      <c r="ES31" t="s">
        <v>36967</v>
      </c>
      <c r="ET31" t="s">
        <v>36998</v>
      </c>
      <c r="EU31" t="s">
        <v>36999</v>
      </c>
      <c r="FB31" t="s">
        <v>35377</v>
      </c>
      <c r="FC31" t="s">
        <v>37027</v>
      </c>
      <c r="FD31">
        <v>16</v>
      </c>
      <c r="FE31">
        <v>18</v>
      </c>
      <c r="FF31" t="s">
        <v>36990</v>
      </c>
      <c r="FG31" t="s">
        <v>36990</v>
      </c>
      <c r="FH31" t="s">
        <v>37005</v>
      </c>
      <c r="FI31" t="s">
        <v>37000</v>
      </c>
      <c r="FJ31" t="s">
        <v>37001</v>
      </c>
      <c r="FK31" t="s">
        <v>37002</v>
      </c>
      <c r="FL31" t="s">
        <v>37003</v>
      </c>
      <c r="FM31" t="s">
        <v>37004</v>
      </c>
      <c r="FN31" t="s">
        <v>37005</v>
      </c>
      <c r="FO31" t="s">
        <v>37006</v>
      </c>
      <c r="FQ31" t="s">
        <v>37028</v>
      </c>
      <c r="FR31" t="s">
        <v>37008</v>
      </c>
      <c r="FS31" t="s">
        <v>37009</v>
      </c>
      <c r="FT31" t="s">
        <v>33516</v>
      </c>
      <c r="FU31" t="s">
        <v>33516</v>
      </c>
      <c r="FV31" t="s">
        <v>37046</v>
      </c>
      <c r="FW31" t="s">
        <v>37030</v>
      </c>
      <c r="FX31" t="s">
        <v>37031</v>
      </c>
      <c r="FY31" t="s">
        <v>36971</v>
      </c>
      <c r="FZ31" t="s">
        <v>36980</v>
      </c>
      <c r="GA31" t="s">
        <v>36974</v>
      </c>
      <c r="GB31" t="s">
        <v>36968</v>
      </c>
      <c r="GC31" t="s">
        <v>37032</v>
      </c>
      <c r="GD31" t="s">
        <v>37033</v>
      </c>
      <c r="GJ31" t="s">
        <v>37034</v>
      </c>
      <c r="GK31" t="s">
        <v>37035</v>
      </c>
      <c r="GL31" t="s">
        <v>37036</v>
      </c>
      <c r="GM31" t="s">
        <v>37037</v>
      </c>
      <c r="GN31" t="s">
        <v>37038</v>
      </c>
      <c r="GO31" t="s">
        <v>36973</v>
      </c>
      <c r="GP31" t="s">
        <v>37046</v>
      </c>
      <c r="GQ31" t="s">
        <v>37010</v>
      </c>
      <c r="GR31" t="s">
        <v>36969</v>
      </c>
      <c r="GT31" t="s">
        <v>37011</v>
      </c>
      <c r="GU31">
        <f t="shared" si="3"/>
        <v>15</v>
      </c>
      <c r="GV31">
        <f t="shared" si="4"/>
        <v>15</v>
      </c>
      <c r="GX31">
        <v>12</v>
      </c>
      <c r="GY31" t="s">
        <v>37012</v>
      </c>
      <c r="GZ31">
        <v>2</v>
      </c>
      <c r="HA31" t="s">
        <v>37013</v>
      </c>
      <c r="HD31" t="s">
        <v>37043</v>
      </c>
      <c r="HE31">
        <v>11.99</v>
      </c>
    </row>
    <row r="32" spans="1:213">
      <c r="A32" t="s">
        <v>29123</v>
      </c>
      <c r="B32" t="s">
        <v>36962</v>
      </c>
      <c r="C32" t="s">
        <v>36963</v>
      </c>
      <c r="D32" t="s">
        <v>21300</v>
      </c>
      <c r="E32">
        <v>1</v>
      </c>
      <c r="F32" t="s">
        <v>36964</v>
      </c>
      <c r="G32" t="s">
        <v>38</v>
      </c>
      <c r="H32" t="s">
        <v>36965</v>
      </c>
      <c r="I32" t="s">
        <v>23336</v>
      </c>
      <c r="J32" t="s">
        <v>33297</v>
      </c>
      <c r="K32" t="s">
        <v>33298</v>
      </c>
      <c r="M32" t="s">
        <v>33299</v>
      </c>
      <c r="N32">
        <v>61430</v>
      </c>
      <c r="P32" t="s">
        <v>21282</v>
      </c>
      <c r="Q32" t="s">
        <v>33300</v>
      </c>
      <c r="T32" t="s">
        <v>33301</v>
      </c>
      <c r="U32" t="s">
        <v>36966</v>
      </c>
      <c r="V32" t="s">
        <v>18</v>
      </c>
      <c r="W32" t="s">
        <v>36967</v>
      </c>
      <c r="X32" t="s">
        <v>36968</v>
      </c>
      <c r="Y32" t="s">
        <v>36969</v>
      </c>
      <c r="Z32">
        <v>300</v>
      </c>
      <c r="AB32" t="s">
        <v>37018</v>
      </c>
      <c r="AC32" t="s">
        <v>36970</v>
      </c>
      <c r="AD32" t="s">
        <v>36971</v>
      </c>
      <c r="AE32" t="s">
        <v>36972</v>
      </c>
      <c r="AF32" t="s">
        <v>36973</v>
      </c>
      <c r="AH32" t="s">
        <v>36974</v>
      </c>
      <c r="AJ32" t="s">
        <v>36967</v>
      </c>
      <c r="AK32" t="s">
        <v>33516</v>
      </c>
      <c r="AL32" t="s">
        <v>238</v>
      </c>
      <c r="AM32" t="s">
        <v>32581</v>
      </c>
      <c r="AN32" t="s">
        <v>37047</v>
      </c>
      <c r="AQ32" t="s">
        <v>37047</v>
      </c>
      <c r="AR32" t="s">
        <v>34329</v>
      </c>
      <c r="AY32" t="s">
        <v>37021</v>
      </c>
      <c r="BA32" t="s">
        <v>353</v>
      </c>
      <c r="BB32">
        <v>48</v>
      </c>
      <c r="BC32" t="s">
        <v>37048</v>
      </c>
      <c r="BD32" t="s">
        <v>34259</v>
      </c>
      <c r="BE32" t="s">
        <v>36993</v>
      </c>
      <c r="BF32" s="6">
        <v>0.2</v>
      </c>
      <c r="BG32" t="s">
        <v>37113</v>
      </c>
      <c r="BH32" t="s">
        <v>37114</v>
      </c>
      <c r="BJ32">
        <v>200869</v>
      </c>
      <c r="BK32" cm="1">
        <f t="array" ref="BK32">IF(LEN(TRIM(BG32))=0,"",SUMPRODUCT(--(LEN(TRIM($BG$5:BG32))&gt;0)))</f>
        <v>28</v>
      </c>
      <c r="BL32" t="str">
        <f t="shared" si="0"/>
        <v>000000000S</v>
      </c>
      <c r="BM32" t="str">
        <f t="shared" si="1"/>
        <v>*000000000S*</v>
      </c>
      <c r="BN32" t="s">
        <v>37114</v>
      </c>
      <c r="BO32" t="s">
        <v>36975</v>
      </c>
      <c r="BS32" t="s">
        <v>37047</v>
      </c>
      <c r="CP32" t="s">
        <v>37108</v>
      </c>
      <c r="CU32">
        <v>11.99</v>
      </c>
      <c r="DT32" t="s">
        <v>37026</v>
      </c>
      <c r="EC32" s="7">
        <f t="shared" si="2"/>
        <v>14.987499999999999</v>
      </c>
      <c r="EN32" t="s">
        <v>36995</v>
      </c>
      <c r="EO32">
        <v>1731138031</v>
      </c>
      <c r="EP32" t="s">
        <v>36968</v>
      </c>
      <c r="EQ32" t="s">
        <v>36996</v>
      </c>
      <c r="ER32" t="s">
        <v>36997</v>
      </c>
      <c r="ES32" t="s">
        <v>36967</v>
      </c>
      <c r="ET32" t="s">
        <v>36998</v>
      </c>
      <c r="EU32" t="s">
        <v>36999</v>
      </c>
      <c r="FB32" t="s">
        <v>35377</v>
      </c>
      <c r="FC32" t="s">
        <v>37027</v>
      </c>
      <c r="FD32">
        <v>18</v>
      </c>
      <c r="FE32">
        <v>20</v>
      </c>
      <c r="FF32" t="s">
        <v>36990</v>
      </c>
      <c r="FG32" t="s">
        <v>36990</v>
      </c>
      <c r="FH32" t="s">
        <v>37005</v>
      </c>
      <c r="FI32" t="s">
        <v>37000</v>
      </c>
      <c r="FJ32" t="s">
        <v>37001</v>
      </c>
      <c r="FK32" t="s">
        <v>37002</v>
      </c>
      <c r="FL32" t="s">
        <v>37003</v>
      </c>
      <c r="FM32" t="s">
        <v>37004</v>
      </c>
      <c r="FN32" t="s">
        <v>37005</v>
      </c>
      <c r="FO32" t="s">
        <v>37006</v>
      </c>
      <c r="FQ32" t="s">
        <v>37028</v>
      </c>
      <c r="FR32" t="s">
        <v>37008</v>
      </c>
      <c r="FS32" t="s">
        <v>37009</v>
      </c>
      <c r="FT32" t="s">
        <v>33516</v>
      </c>
      <c r="FU32" t="s">
        <v>33516</v>
      </c>
      <c r="FV32" t="s">
        <v>37051</v>
      </c>
      <c r="FW32" t="s">
        <v>37030</v>
      </c>
      <c r="FX32" t="s">
        <v>37031</v>
      </c>
      <c r="FY32" t="s">
        <v>36971</v>
      </c>
      <c r="FZ32" t="s">
        <v>36980</v>
      </c>
      <c r="GA32" t="s">
        <v>36974</v>
      </c>
      <c r="GB32" t="s">
        <v>36968</v>
      </c>
      <c r="GC32" t="s">
        <v>37032</v>
      </c>
      <c r="GD32" t="s">
        <v>37033</v>
      </c>
      <c r="GJ32" t="s">
        <v>37034</v>
      </c>
      <c r="GK32" t="s">
        <v>37035</v>
      </c>
      <c r="GL32" t="s">
        <v>37036</v>
      </c>
      <c r="GM32" t="s">
        <v>37037</v>
      </c>
      <c r="GN32" t="s">
        <v>37038</v>
      </c>
      <c r="GO32" t="s">
        <v>36973</v>
      </c>
      <c r="GP32" t="s">
        <v>37051</v>
      </c>
      <c r="GQ32" t="s">
        <v>37010</v>
      </c>
      <c r="GR32" t="s">
        <v>36969</v>
      </c>
      <c r="GT32" t="s">
        <v>37011</v>
      </c>
      <c r="GU32">
        <f t="shared" si="3"/>
        <v>15</v>
      </c>
      <c r="GV32">
        <f t="shared" si="4"/>
        <v>15</v>
      </c>
      <c r="GX32">
        <v>12</v>
      </c>
      <c r="GY32" t="s">
        <v>37012</v>
      </c>
      <c r="GZ32">
        <v>2</v>
      </c>
      <c r="HA32" t="s">
        <v>37013</v>
      </c>
      <c r="HD32" t="s">
        <v>37047</v>
      </c>
      <c r="HE32">
        <v>11.99</v>
      </c>
    </row>
    <row r="33" spans="1:224">
      <c r="A33" t="s">
        <v>29123</v>
      </c>
      <c r="B33" t="s">
        <v>36962</v>
      </c>
      <c r="C33" t="s">
        <v>36963</v>
      </c>
      <c r="D33" t="s">
        <v>21300</v>
      </c>
      <c r="E33">
        <v>1</v>
      </c>
      <c r="F33" t="s">
        <v>36964</v>
      </c>
      <c r="G33" t="s">
        <v>38</v>
      </c>
      <c r="H33" t="s">
        <v>36965</v>
      </c>
      <c r="I33" t="s">
        <v>23336</v>
      </c>
      <c r="J33" t="s">
        <v>33297</v>
      </c>
      <c r="K33" t="s">
        <v>33298</v>
      </c>
      <c r="M33" t="s">
        <v>33299</v>
      </c>
      <c r="N33">
        <v>61430</v>
      </c>
      <c r="P33" t="s">
        <v>21282</v>
      </c>
      <c r="Q33" t="s">
        <v>33300</v>
      </c>
      <c r="T33" t="s">
        <v>33301</v>
      </c>
      <c r="U33" t="s">
        <v>36966</v>
      </c>
      <c r="V33" t="s">
        <v>18</v>
      </c>
      <c r="W33" t="s">
        <v>36967</v>
      </c>
      <c r="X33" t="s">
        <v>36968</v>
      </c>
      <c r="Y33" t="s">
        <v>36969</v>
      </c>
      <c r="Z33">
        <v>300</v>
      </c>
      <c r="AB33" t="s">
        <v>37018</v>
      </c>
      <c r="AC33" t="s">
        <v>36970</v>
      </c>
      <c r="AD33" t="s">
        <v>36971</v>
      </c>
      <c r="AE33" t="s">
        <v>36972</v>
      </c>
      <c r="AF33" t="s">
        <v>36973</v>
      </c>
      <c r="AH33" t="s">
        <v>36974</v>
      </c>
      <c r="AJ33" t="s">
        <v>36967</v>
      </c>
      <c r="AK33" t="s">
        <v>33516</v>
      </c>
      <c r="AL33" t="s">
        <v>238</v>
      </c>
      <c r="AM33" t="s">
        <v>32581</v>
      </c>
      <c r="AN33" t="s">
        <v>37052</v>
      </c>
      <c r="AQ33" t="s">
        <v>37052</v>
      </c>
      <c r="AR33" t="s">
        <v>34331</v>
      </c>
      <c r="AY33" t="s">
        <v>37021</v>
      </c>
      <c r="BA33" t="s">
        <v>353</v>
      </c>
      <c r="BB33">
        <v>48</v>
      </c>
      <c r="BC33" t="s">
        <v>37048</v>
      </c>
      <c r="BD33" t="s">
        <v>34259</v>
      </c>
      <c r="BE33" t="s">
        <v>36993</v>
      </c>
      <c r="BF33" s="6">
        <v>0.2</v>
      </c>
      <c r="BG33" t="s">
        <v>37115</v>
      </c>
      <c r="BH33" t="s">
        <v>37116</v>
      </c>
      <c r="BJ33">
        <v>200870</v>
      </c>
      <c r="BK33" cm="1">
        <f t="array" ref="BK33">IF(LEN(TRIM(BG33))=0,"",SUMPRODUCT(--(LEN(TRIM($BG$5:BG33))&gt;0)))</f>
        <v>29</v>
      </c>
      <c r="BL33" t="str">
        <f t="shared" si="0"/>
        <v>000000000T</v>
      </c>
      <c r="BM33" t="str">
        <f t="shared" si="1"/>
        <v>*000000000T*</v>
      </c>
      <c r="BN33" t="s">
        <v>37116</v>
      </c>
      <c r="BO33" t="s">
        <v>36975</v>
      </c>
      <c r="BS33" t="s">
        <v>37052</v>
      </c>
      <c r="CP33" t="s">
        <v>37108</v>
      </c>
      <c r="CU33">
        <v>11.99</v>
      </c>
      <c r="DT33" t="s">
        <v>37026</v>
      </c>
      <c r="EC33" s="7">
        <f t="shared" si="2"/>
        <v>14.987499999999999</v>
      </c>
      <c r="EN33" t="s">
        <v>36995</v>
      </c>
      <c r="EO33">
        <v>1731138031</v>
      </c>
      <c r="EP33" t="s">
        <v>36968</v>
      </c>
      <c r="EQ33" t="s">
        <v>36996</v>
      </c>
      <c r="ER33" t="s">
        <v>36997</v>
      </c>
      <c r="ES33" t="s">
        <v>36967</v>
      </c>
      <c r="ET33" t="s">
        <v>36998</v>
      </c>
      <c r="EU33" t="s">
        <v>36999</v>
      </c>
      <c r="FB33" t="s">
        <v>35377</v>
      </c>
      <c r="FC33" t="s">
        <v>37027</v>
      </c>
      <c r="FD33">
        <v>22</v>
      </c>
      <c r="FE33">
        <v>24</v>
      </c>
      <c r="FF33" t="s">
        <v>36990</v>
      </c>
      <c r="FG33" t="s">
        <v>36990</v>
      </c>
      <c r="FH33" t="s">
        <v>37005</v>
      </c>
      <c r="FI33" t="s">
        <v>37000</v>
      </c>
      <c r="FJ33" t="s">
        <v>37001</v>
      </c>
      <c r="FK33" t="s">
        <v>37002</v>
      </c>
      <c r="FL33" t="s">
        <v>37003</v>
      </c>
      <c r="FM33" t="s">
        <v>37004</v>
      </c>
      <c r="FN33" t="s">
        <v>37005</v>
      </c>
      <c r="FO33" t="s">
        <v>37006</v>
      </c>
      <c r="FQ33" t="s">
        <v>37028</v>
      </c>
      <c r="FR33" t="s">
        <v>37008</v>
      </c>
      <c r="FS33" t="s">
        <v>37009</v>
      </c>
      <c r="FT33" t="s">
        <v>33516</v>
      </c>
      <c r="FU33" t="s">
        <v>33516</v>
      </c>
      <c r="FV33" t="s">
        <v>37055</v>
      </c>
      <c r="FW33" t="s">
        <v>37030</v>
      </c>
      <c r="FX33" t="s">
        <v>37031</v>
      </c>
      <c r="FY33" t="s">
        <v>36971</v>
      </c>
      <c r="FZ33" t="s">
        <v>36980</v>
      </c>
      <c r="GA33" t="s">
        <v>36974</v>
      </c>
      <c r="GB33" t="s">
        <v>36968</v>
      </c>
      <c r="GC33" t="s">
        <v>37032</v>
      </c>
      <c r="GD33" t="s">
        <v>37033</v>
      </c>
      <c r="GJ33" t="s">
        <v>37034</v>
      </c>
      <c r="GK33" t="s">
        <v>37035</v>
      </c>
      <c r="GL33" t="s">
        <v>37036</v>
      </c>
      <c r="GM33" t="s">
        <v>37037</v>
      </c>
      <c r="GN33" t="s">
        <v>37038</v>
      </c>
      <c r="GO33" t="s">
        <v>36973</v>
      </c>
      <c r="GP33" t="s">
        <v>37055</v>
      </c>
      <c r="GQ33" t="s">
        <v>37010</v>
      </c>
      <c r="GR33" t="s">
        <v>36969</v>
      </c>
      <c r="GT33" t="s">
        <v>37011</v>
      </c>
      <c r="GU33">
        <f t="shared" si="3"/>
        <v>15</v>
      </c>
      <c r="GV33">
        <f t="shared" si="4"/>
        <v>15</v>
      </c>
      <c r="GX33">
        <v>12</v>
      </c>
      <c r="GY33" t="s">
        <v>37012</v>
      </c>
      <c r="GZ33">
        <v>2</v>
      </c>
      <c r="HA33" t="s">
        <v>37013</v>
      </c>
      <c r="HD33" t="s">
        <v>37052</v>
      </c>
      <c r="HE33">
        <v>11.99</v>
      </c>
    </row>
    <row r="34" spans="1:224">
      <c r="A34" t="s">
        <v>29123</v>
      </c>
      <c r="B34" t="s">
        <v>36962</v>
      </c>
      <c r="C34" t="s">
        <v>36963</v>
      </c>
      <c r="D34" t="s">
        <v>21300</v>
      </c>
      <c r="E34">
        <v>1</v>
      </c>
      <c r="F34" t="s">
        <v>36964</v>
      </c>
      <c r="G34" t="s">
        <v>38</v>
      </c>
      <c r="H34" t="s">
        <v>36965</v>
      </c>
      <c r="I34" t="s">
        <v>23336</v>
      </c>
      <c r="J34" t="s">
        <v>33297</v>
      </c>
      <c r="K34" t="s">
        <v>33298</v>
      </c>
      <c r="M34" t="s">
        <v>33299</v>
      </c>
      <c r="N34">
        <v>61430</v>
      </c>
      <c r="P34" t="s">
        <v>21282</v>
      </c>
      <c r="Q34" t="s">
        <v>33300</v>
      </c>
      <c r="T34" t="s">
        <v>33301</v>
      </c>
      <c r="U34" t="s">
        <v>36966</v>
      </c>
      <c r="V34" t="s">
        <v>18</v>
      </c>
      <c r="W34" t="s">
        <v>36967</v>
      </c>
      <c r="X34" t="s">
        <v>36968</v>
      </c>
      <c r="Y34" t="s">
        <v>36969</v>
      </c>
      <c r="Z34">
        <v>300</v>
      </c>
      <c r="AB34" t="s">
        <v>37056</v>
      </c>
      <c r="AC34" t="s">
        <v>36970</v>
      </c>
      <c r="AD34" t="s">
        <v>36971</v>
      </c>
      <c r="AE34" t="s">
        <v>36972</v>
      </c>
      <c r="AF34" t="s">
        <v>36973</v>
      </c>
      <c r="AH34" t="s">
        <v>36974</v>
      </c>
      <c r="AJ34" t="s">
        <v>36967</v>
      </c>
      <c r="AK34" t="s">
        <v>33516</v>
      </c>
      <c r="AL34" t="s">
        <v>238</v>
      </c>
      <c r="AM34" t="s">
        <v>32581</v>
      </c>
      <c r="AN34" t="s">
        <v>37057</v>
      </c>
      <c r="AQ34" t="s">
        <v>37057</v>
      </c>
      <c r="AR34" t="s">
        <v>34333</v>
      </c>
      <c r="AY34" t="s">
        <v>37058</v>
      </c>
      <c r="BA34" t="s">
        <v>37059</v>
      </c>
      <c r="BB34">
        <v>48</v>
      </c>
      <c r="BC34" t="s">
        <v>37060</v>
      </c>
      <c r="BD34" t="s">
        <v>34261</v>
      </c>
      <c r="BE34" t="s">
        <v>36993</v>
      </c>
      <c r="BF34" s="6">
        <v>0.2</v>
      </c>
      <c r="BG34" t="s">
        <v>37117</v>
      </c>
      <c r="BH34" t="s">
        <v>37118</v>
      </c>
      <c r="BJ34">
        <v>200871</v>
      </c>
      <c r="BK34" cm="1">
        <f t="array" ref="BK34">IF(LEN(TRIM(BG34))=0,"",SUMPRODUCT(--(LEN(TRIM($BG$5:BG34))&gt;0)))</f>
        <v>30</v>
      </c>
      <c r="BL34" t="str">
        <f t="shared" si="0"/>
        <v>000000000U</v>
      </c>
      <c r="BM34" t="str">
        <f t="shared" si="1"/>
        <v>*000000000U*</v>
      </c>
      <c r="BN34" t="s">
        <v>37118</v>
      </c>
      <c r="BO34" t="s">
        <v>36975</v>
      </c>
      <c r="BS34" t="s">
        <v>37057</v>
      </c>
      <c r="CP34" t="s">
        <v>37108</v>
      </c>
      <c r="CU34">
        <v>14.99</v>
      </c>
      <c r="DT34" t="s">
        <v>37026</v>
      </c>
      <c r="EC34" s="7">
        <f t="shared" si="2"/>
        <v>18.737500000000001</v>
      </c>
      <c r="EN34" t="s">
        <v>36995</v>
      </c>
      <c r="EO34">
        <v>1731138031</v>
      </c>
      <c r="EP34" t="s">
        <v>36968</v>
      </c>
      <c r="EQ34" t="s">
        <v>36996</v>
      </c>
      <c r="ER34" t="s">
        <v>36997</v>
      </c>
      <c r="ES34" t="s">
        <v>36967</v>
      </c>
      <c r="ET34" t="s">
        <v>36998</v>
      </c>
      <c r="EU34" t="s">
        <v>36999</v>
      </c>
      <c r="FB34" t="s">
        <v>35377</v>
      </c>
      <c r="FC34" t="s">
        <v>37027</v>
      </c>
      <c r="FD34">
        <v>26</v>
      </c>
      <c r="FE34">
        <v>28</v>
      </c>
      <c r="FF34" t="s">
        <v>36990</v>
      </c>
      <c r="FG34" t="s">
        <v>36990</v>
      </c>
      <c r="FH34" t="s">
        <v>37005</v>
      </c>
      <c r="FI34" t="s">
        <v>37000</v>
      </c>
      <c r="FJ34" t="s">
        <v>37001</v>
      </c>
      <c r="FK34" t="s">
        <v>37002</v>
      </c>
      <c r="FL34" t="s">
        <v>37003</v>
      </c>
      <c r="FM34" t="s">
        <v>37004</v>
      </c>
      <c r="FN34" t="s">
        <v>37005</v>
      </c>
      <c r="FO34" t="s">
        <v>37006</v>
      </c>
      <c r="FQ34" t="s">
        <v>37028</v>
      </c>
      <c r="FR34" t="s">
        <v>37008</v>
      </c>
      <c r="FS34" t="s">
        <v>37009</v>
      </c>
      <c r="FT34" t="s">
        <v>33516</v>
      </c>
      <c r="FU34" t="s">
        <v>33516</v>
      </c>
      <c r="FV34" t="s">
        <v>37063</v>
      </c>
      <c r="FW34" t="s">
        <v>37030</v>
      </c>
      <c r="FX34" t="s">
        <v>37031</v>
      </c>
      <c r="FY34" t="s">
        <v>36971</v>
      </c>
      <c r="FZ34" t="s">
        <v>36980</v>
      </c>
      <c r="GA34" t="s">
        <v>36974</v>
      </c>
      <c r="GB34" t="s">
        <v>36968</v>
      </c>
      <c r="GC34" t="s">
        <v>37032</v>
      </c>
      <c r="GD34" t="s">
        <v>37033</v>
      </c>
      <c r="GJ34" t="s">
        <v>37034</v>
      </c>
      <c r="GK34" t="s">
        <v>37035</v>
      </c>
      <c r="GL34" t="s">
        <v>37036</v>
      </c>
      <c r="GM34" t="s">
        <v>37037</v>
      </c>
      <c r="GN34" t="s">
        <v>37038</v>
      </c>
      <c r="GO34" t="s">
        <v>36973</v>
      </c>
      <c r="GP34" t="s">
        <v>37063</v>
      </c>
      <c r="GQ34" t="s">
        <v>37010</v>
      </c>
      <c r="GR34" t="s">
        <v>36969</v>
      </c>
      <c r="GT34" t="s">
        <v>37011</v>
      </c>
      <c r="GU34">
        <f t="shared" si="3"/>
        <v>18.999999999999996</v>
      </c>
      <c r="GV34">
        <f t="shared" si="4"/>
        <v>18.999999999999996</v>
      </c>
      <c r="GX34">
        <v>15.2</v>
      </c>
      <c r="GY34" t="s">
        <v>37012</v>
      </c>
      <c r="GZ34">
        <v>2</v>
      </c>
      <c r="HA34" t="s">
        <v>37013</v>
      </c>
      <c r="HD34" t="s">
        <v>37057</v>
      </c>
      <c r="HE34">
        <v>14.99</v>
      </c>
    </row>
    <row r="35" spans="1:224">
      <c r="A35" t="s">
        <v>29123</v>
      </c>
      <c r="B35" t="s">
        <v>36962</v>
      </c>
      <c r="C35" t="s">
        <v>36963</v>
      </c>
      <c r="D35" t="s">
        <v>21300</v>
      </c>
      <c r="E35">
        <v>1</v>
      </c>
      <c r="F35" t="s">
        <v>36964</v>
      </c>
      <c r="G35" t="s">
        <v>38</v>
      </c>
      <c r="H35" t="s">
        <v>36965</v>
      </c>
      <c r="I35" t="s">
        <v>23336</v>
      </c>
      <c r="J35" t="s">
        <v>33297</v>
      </c>
      <c r="K35" t="s">
        <v>33298</v>
      </c>
      <c r="M35" t="s">
        <v>33299</v>
      </c>
      <c r="N35">
        <v>61430</v>
      </c>
      <c r="P35" t="s">
        <v>21282</v>
      </c>
      <c r="Q35" t="s">
        <v>33300</v>
      </c>
      <c r="T35" t="s">
        <v>33301</v>
      </c>
      <c r="U35" t="s">
        <v>36966</v>
      </c>
      <c r="V35" t="s">
        <v>18</v>
      </c>
      <c r="W35" t="s">
        <v>36967</v>
      </c>
      <c r="X35" t="s">
        <v>36968</v>
      </c>
      <c r="Y35" t="s">
        <v>36969</v>
      </c>
      <c r="Z35">
        <v>200</v>
      </c>
      <c r="AB35" t="s">
        <v>37018</v>
      </c>
      <c r="AC35" t="s">
        <v>36970</v>
      </c>
      <c r="AD35" t="s">
        <v>36971</v>
      </c>
      <c r="AE35" t="s">
        <v>36972</v>
      </c>
      <c r="AF35" t="s">
        <v>36973</v>
      </c>
      <c r="AH35" t="s">
        <v>36974</v>
      </c>
      <c r="AJ35" t="s">
        <v>36967</v>
      </c>
      <c r="AK35" t="s">
        <v>33542</v>
      </c>
      <c r="AL35" t="s">
        <v>37119</v>
      </c>
      <c r="AM35" t="s">
        <v>32581</v>
      </c>
      <c r="AN35" t="s">
        <v>37020</v>
      </c>
      <c r="AQ35" t="s">
        <v>37020</v>
      </c>
      <c r="AR35" t="s">
        <v>34324</v>
      </c>
      <c r="AY35" t="s">
        <v>37021</v>
      </c>
      <c r="BA35" t="s">
        <v>353</v>
      </c>
      <c r="BB35">
        <v>48</v>
      </c>
      <c r="BC35" t="s">
        <v>37022</v>
      </c>
      <c r="BD35" t="s">
        <v>28739</v>
      </c>
      <c r="BE35" t="s">
        <v>36993</v>
      </c>
      <c r="BF35" s="6">
        <v>0.2</v>
      </c>
      <c r="BG35" t="s">
        <v>37120</v>
      </c>
      <c r="BH35" t="s">
        <v>37121</v>
      </c>
      <c r="BJ35">
        <v>171790</v>
      </c>
      <c r="BK35" cm="1">
        <f t="array" ref="BK35">IF(LEN(TRIM(BG35))=0,"",SUMPRODUCT(--(LEN(TRIM($BG$5:BG35))&gt;0)))</f>
        <v>31</v>
      </c>
      <c r="BL35" t="str">
        <f t="shared" si="0"/>
        <v>000000000V</v>
      </c>
      <c r="BM35" t="str">
        <f t="shared" si="1"/>
        <v>*000000000V*</v>
      </c>
      <c r="BN35" t="s">
        <v>37121</v>
      </c>
      <c r="BO35" t="s">
        <v>36975</v>
      </c>
      <c r="BS35" t="s">
        <v>37020</v>
      </c>
      <c r="CP35" t="s">
        <v>37122</v>
      </c>
      <c r="CU35">
        <v>11.99</v>
      </c>
      <c r="DT35" t="s">
        <v>37026</v>
      </c>
      <c r="EC35" s="7">
        <f t="shared" si="2"/>
        <v>14.987499999999999</v>
      </c>
      <c r="EN35" t="s">
        <v>36995</v>
      </c>
      <c r="EO35">
        <v>1731138031</v>
      </c>
      <c r="EP35" t="s">
        <v>36968</v>
      </c>
      <c r="EQ35" t="s">
        <v>36996</v>
      </c>
      <c r="ER35" t="s">
        <v>36997</v>
      </c>
      <c r="ES35" t="s">
        <v>36967</v>
      </c>
      <c r="ET35" t="s">
        <v>36998</v>
      </c>
      <c r="EU35" t="s">
        <v>36999</v>
      </c>
      <c r="FB35" t="s">
        <v>35377</v>
      </c>
      <c r="FC35" t="s">
        <v>37027</v>
      </c>
      <c r="FD35">
        <v>8</v>
      </c>
      <c r="FE35">
        <v>10</v>
      </c>
      <c r="FF35" t="s">
        <v>36990</v>
      </c>
      <c r="FG35" t="s">
        <v>36990</v>
      </c>
      <c r="FH35" t="s">
        <v>37006</v>
      </c>
      <c r="FI35" t="s">
        <v>37000</v>
      </c>
      <c r="FJ35" t="s">
        <v>37001</v>
      </c>
      <c r="FK35" t="s">
        <v>37002</v>
      </c>
      <c r="FL35" t="s">
        <v>37003</v>
      </c>
      <c r="FM35" t="s">
        <v>37004</v>
      </c>
      <c r="FN35" t="s">
        <v>37005</v>
      </c>
      <c r="FO35" t="s">
        <v>37006</v>
      </c>
      <c r="FQ35" t="s">
        <v>37028</v>
      </c>
      <c r="FR35" t="s">
        <v>37008</v>
      </c>
      <c r="FS35" t="s">
        <v>37009</v>
      </c>
      <c r="FT35" t="s">
        <v>33542</v>
      </c>
      <c r="FU35" t="s">
        <v>33542</v>
      </c>
      <c r="FV35" t="s">
        <v>37029</v>
      </c>
      <c r="FW35" t="s">
        <v>37030</v>
      </c>
      <c r="FX35" t="s">
        <v>37031</v>
      </c>
      <c r="FY35" t="s">
        <v>36971</v>
      </c>
      <c r="FZ35" t="s">
        <v>36980</v>
      </c>
      <c r="GA35" t="s">
        <v>36974</v>
      </c>
      <c r="GB35" t="s">
        <v>36968</v>
      </c>
      <c r="GC35" t="s">
        <v>37032</v>
      </c>
      <c r="GD35" t="s">
        <v>37033</v>
      </c>
      <c r="GJ35" t="s">
        <v>37034</v>
      </c>
      <c r="GK35" t="s">
        <v>37035</v>
      </c>
      <c r="GL35" t="s">
        <v>37036</v>
      </c>
      <c r="GM35" t="s">
        <v>37037</v>
      </c>
      <c r="GN35" t="s">
        <v>37038</v>
      </c>
      <c r="GO35" t="s">
        <v>36973</v>
      </c>
      <c r="GP35" t="s">
        <v>37029</v>
      </c>
      <c r="GQ35" t="s">
        <v>37010</v>
      </c>
      <c r="GR35" t="s">
        <v>36969</v>
      </c>
      <c r="GT35" t="s">
        <v>37011</v>
      </c>
      <c r="GU35">
        <f t="shared" si="3"/>
        <v>15</v>
      </c>
      <c r="GV35">
        <f t="shared" si="4"/>
        <v>15</v>
      </c>
      <c r="GX35">
        <v>12</v>
      </c>
      <c r="GY35" t="s">
        <v>37012</v>
      </c>
      <c r="GZ35">
        <v>2</v>
      </c>
      <c r="HA35" t="s">
        <v>37013</v>
      </c>
      <c r="HD35" t="s">
        <v>37020</v>
      </c>
      <c r="HE35">
        <v>11.99</v>
      </c>
    </row>
    <row r="36" spans="1:224">
      <c r="A36" t="s">
        <v>29123</v>
      </c>
      <c r="B36" t="s">
        <v>36962</v>
      </c>
      <c r="C36" t="s">
        <v>36963</v>
      </c>
      <c r="D36" t="s">
        <v>21300</v>
      </c>
      <c r="E36">
        <v>1</v>
      </c>
      <c r="F36" t="s">
        <v>36964</v>
      </c>
      <c r="G36" t="s">
        <v>38</v>
      </c>
      <c r="H36" t="s">
        <v>36965</v>
      </c>
      <c r="I36" t="s">
        <v>23336</v>
      </c>
      <c r="J36" t="s">
        <v>33297</v>
      </c>
      <c r="K36" t="s">
        <v>33298</v>
      </c>
      <c r="M36" t="s">
        <v>33299</v>
      </c>
      <c r="N36">
        <v>61430</v>
      </c>
      <c r="P36" t="s">
        <v>21282</v>
      </c>
      <c r="Q36" t="s">
        <v>33300</v>
      </c>
      <c r="T36" t="s">
        <v>33301</v>
      </c>
      <c r="U36" t="s">
        <v>36966</v>
      </c>
      <c r="V36" t="s">
        <v>18</v>
      </c>
      <c r="W36" t="s">
        <v>36967</v>
      </c>
      <c r="X36" t="s">
        <v>36968</v>
      </c>
      <c r="Y36" t="s">
        <v>36969</v>
      </c>
      <c r="Z36">
        <v>200</v>
      </c>
      <c r="AB36" t="s">
        <v>37018</v>
      </c>
      <c r="AC36" t="s">
        <v>36970</v>
      </c>
      <c r="AD36" t="s">
        <v>36971</v>
      </c>
      <c r="AE36" t="s">
        <v>36972</v>
      </c>
      <c r="AF36" t="s">
        <v>36973</v>
      </c>
      <c r="AH36" t="s">
        <v>36974</v>
      </c>
      <c r="AJ36" t="s">
        <v>36967</v>
      </c>
      <c r="AK36" t="s">
        <v>33542</v>
      </c>
      <c r="AL36" t="s">
        <v>37119</v>
      </c>
      <c r="AM36" t="s">
        <v>32581</v>
      </c>
      <c r="AN36" t="s">
        <v>37039</v>
      </c>
      <c r="AQ36" t="s">
        <v>37039</v>
      </c>
      <c r="AR36" t="s">
        <v>34326</v>
      </c>
      <c r="AY36" t="s">
        <v>37021</v>
      </c>
      <c r="BA36" t="s">
        <v>353</v>
      </c>
      <c r="BB36">
        <v>48</v>
      </c>
      <c r="BC36" t="s">
        <v>37022</v>
      </c>
      <c r="BD36" t="s">
        <v>28739</v>
      </c>
      <c r="BE36" t="s">
        <v>36993</v>
      </c>
      <c r="BF36" s="6">
        <v>0.2</v>
      </c>
      <c r="BG36" t="s">
        <v>37123</v>
      </c>
      <c r="BH36" t="s">
        <v>37124</v>
      </c>
      <c r="BJ36">
        <v>171791</v>
      </c>
      <c r="BK36" cm="1">
        <f t="array" ref="BK36">IF(LEN(TRIM(BG36))=0,"",SUMPRODUCT(--(LEN(TRIM($BG$5:BG36))&gt;0)))</f>
        <v>32</v>
      </c>
      <c r="BL36" t="str">
        <f t="shared" si="0"/>
        <v>000000000W</v>
      </c>
      <c r="BM36" t="str">
        <f t="shared" si="1"/>
        <v>*000000000W*</v>
      </c>
      <c r="BN36" t="s">
        <v>37124</v>
      </c>
      <c r="BO36" t="s">
        <v>36975</v>
      </c>
      <c r="BS36" t="s">
        <v>37039</v>
      </c>
      <c r="CP36" t="s">
        <v>37122</v>
      </c>
      <c r="CU36">
        <v>11.99</v>
      </c>
      <c r="DT36" t="s">
        <v>37026</v>
      </c>
      <c r="EC36" s="7">
        <f t="shared" si="2"/>
        <v>14.987499999999999</v>
      </c>
      <c r="EN36" t="s">
        <v>36995</v>
      </c>
      <c r="EO36">
        <v>1731138031</v>
      </c>
      <c r="EP36" t="s">
        <v>36968</v>
      </c>
      <c r="EQ36" t="s">
        <v>36996</v>
      </c>
      <c r="ER36" t="s">
        <v>36997</v>
      </c>
      <c r="ES36" t="s">
        <v>36967</v>
      </c>
      <c r="ET36" t="s">
        <v>36998</v>
      </c>
      <c r="EU36" t="s">
        <v>36999</v>
      </c>
      <c r="FB36" t="s">
        <v>35377</v>
      </c>
      <c r="FC36" t="s">
        <v>37027</v>
      </c>
      <c r="FD36">
        <v>12</v>
      </c>
      <c r="FE36">
        <v>14</v>
      </c>
      <c r="FF36" t="s">
        <v>36990</v>
      </c>
      <c r="FG36" t="s">
        <v>36990</v>
      </c>
      <c r="FH36" t="s">
        <v>37006</v>
      </c>
      <c r="FI36" t="s">
        <v>37000</v>
      </c>
      <c r="FJ36" t="s">
        <v>37001</v>
      </c>
      <c r="FK36" t="s">
        <v>37002</v>
      </c>
      <c r="FL36" t="s">
        <v>37003</v>
      </c>
      <c r="FM36" t="s">
        <v>37004</v>
      </c>
      <c r="FN36" t="s">
        <v>37005</v>
      </c>
      <c r="FO36" t="s">
        <v>37006</v>
      </c>
      <c r="FQ36" t="s">
        <v>37028</v>
      </c>
      <c r="FR36" t="s">
        <v>37008</v>
      </c>
      <c r="FS36" t="s">
        <v>37009</v>
      </c>
      <c r="FT36" t="s">
        <v>33542</v>
      </c>
      <c r="FU36" t="s">
        <v>33542</v>
      </c>
      <c r="FV36" t="s">
        <v>37042</v>
      </c>
      <c r="FW36" t="s">
        <v>37030</v>
      </c>
      <c r="FX36" t="s">
        <v>37031</v>
      </c>
      <c r="FY36" t="s">
        <v>36971</v>
      </c>
      <c r="FZ36" t="s">
        <v>36980</v>
      </c>
      <c r="GA36" t="s">
        <v>36974</v>
      </c>
      <c r="GB36" t="s">
        <v>36968</v>
      </c>
      <c r="GC36" t="s">
        <v>37032</v>
      </c>
      <c r="GD36" t="s">
        <v>37033</v>
      </c>
      <c r="GJ36" t="s">
        <v>37034</v>
      </c>
      <c r="GK36" t="s">
        <v>37035</v>
      </c>
      <c r="GL36" t="s">
        <v>37036</v>
      </c>
      <c r="GM36" t="s">
        <v>37037</v>
      </c>
      <c r="GN36" t="s">
        <v>37038</v>
      </c>
      <c r="GO36" t="s">
        <v>36973</v>
      </c>
      <c r="GP36" t="s">
        <v>37042</v>
      </c>
      <c r="GQ36" t="s">
        <v>37010</v>
      </c>
      <c r="GR36" t="s">
        <v>36969</v>
      </c>
      <c r="GT36" t="s">
        <v>37011</v>
      </c>
      <c r="GU36">
        <f t="shared" si="3"/>
        <v>15</v>
      </c>
      <c r="GV36">
        <f t="shared" si="4"/>
        <v>15</v>
      </c>
      <c r="GX36">
        <v>12</v>
      </c>
      <c r="GY36" t="s">
        <v>37012</v>
      </c>
      <c r="GZ36">
        <v>2</v>
      </c>
      <c r="HA36" t="s">
        <v>37013</v>
      </c>
      <c r="HD36" t="s">
        <v>37039</v>
      </c>
      <c r="HE36">
        <v>11.99</v>
      </c>
    </row>
    <row r="37" spans="1:224">
      <c r="A37" t="s">
        <v>29123</v>
      </c>
      <c r="B37" t="s">
        <v>36962</v>
      </c>
      <c r="C37" t="s">
        <v>36963</v>
      </c>
      <c r="D37" t="s">
        <v>21300</v>
      </c>
      <c r="E37">
        <v>1</v>
      </c>
      <c r="F37" t="s">
        <v>36964</v>
      </c>
      <c r="G37" t="s">
        <v>38</v>
      </c>
      <c r="H37" t="s">
        <v>36965</v>
      </c>
      <c r="I37" t="s">
        <v>23336</v>
      </c>
      <c r="J37" t="s">
        <v>33297</v>
      </c>
      <c r="K37" t="s">
        <v>33298</v>
      </c>
      <c r="M37" t="s">
        <v>33299</v>
      </c>
      <c r="N37">
        <v>61430</v>
      </c>
      <c r="P37" t="s">
        <v>21282</v>
      </c>
      <c r="Q37" t="s">
        <v>33300</v>
      </c>
      <c r="T37" t="s">
        <v>33301</v>
      </c>
      <c r="U37" t="s">
        <v>36966</v>
      </c>
      <c r="V37" t="s">
        <v>18</v>
      </c>
      <c r="W37" t="s">
        <v>36967</v>
      </c>
      <c r="X37" t="s">
        <v>36968</v>
      </c>
      <c r="Y37" t="s">
        <v>36969</v>
      </c>
      <c r="Z37">
        <v>200</v>
      </c>
      <c r="AB37" t="s">
        <v>37018</v>
      </c>
      <c r="AC37" t="s">
        <v>36970</v>
      </c>
      <c r="AD37" t="s">
        <v>36971</v>
      </c>
      <c r="AE37" t="s">
        <v>36972</v>
      </c>
      <c r="AF37" t="s">
        <v>36973</v>
      </c>
      <c r="AH37" t="s">
        <v>36974</v>
      </c>
      <c r="AJ37" t="s">
        <v>36967</v>
      </c>
      <c r="AK37" t="s">
        <v>33542</v>
      </c>
      <c r="AL37" t="s">
        <v>37119</v>
      </c>
      <c r="AM37" t="s">
        <v>32581</v>
      </c>
      <c r="AN37" t="s">
        <v>37043</v>
      </c>
      <c r="AQ37" t="s">
        <v>37043</v>
      </c>
      <c r="AR37" t="s">
        <v>28746</v>
      </c>
      <c r="AY37" t="s">
        <v>37021</v>
      </c>
      <c r="BA37" t="s">
        <v>353</v>
      </c>
      <c r="BB37">
        <v>48</v>
      </c>
      <c r="BC37" t="s">
        <v>37022</v>
      </c>
      <c r="BD37" t="s">
        <v>28739</v>
      </c>
      <c r="BE37" t="s">
        <v>36993</v>
      </c>
      <c r="BF37" s="6">
        <v>0.2</v>
      </c>
      <c r="BG37" t="s">
        <v>37125</v>
      </c>
      <c r="BH37" t="s">
        <v>37126</v>
      </c>
      <c r="BJ37">
        <v>171792</v>
      </c>
      <c r="BK37" cm="1">
        <f t="array" ref="BK37">IF(LEN(TRIM(BG37))=0,"",SUMPRODUCT(--(LEN(TRIM($BG$5:BG37))&gt;0)))</f>
        <v>33</v>
      </c>
      <c r="BL37" t="str">
        <f t="shared" si="0"/>
        <v>000000000X</v>
      </c>
      <c r="BM37" t="str">
        <f t="shared" si="1"/>
        <v>*000000000X*</v>
      </c>
      <c r="BN37" t="s">
        <v>37126</v>
      </c>
      <c r="BO37" t="s">
        <v>36975</v>
      </c>
      <c r="BS37" t="s">
        <v>37043</v>
      </c>
      <c r="CP37" t="s">
        <v>37122</v>
      </c>
      <c r="CU37">
        <v>11.99</v>
      </c>
      <c r="DT37" t="s">
        <v>37026</v>
      </c>
      <c r="EC37" s="7">
        <f t="shared" si="2"/>
        <v>14.987499999999999</v>
      </c>
      <c r="EN37" t="s">
        <v>36995</v>
      </c>
      <c r="EO37">
        <v>1731138031</v>
      </c>
      <c r="EP37" t="s">
        <v>36968</v>
      </c>
      <c r="EQ37" t="s">
        <v>36996</v>
      </c>
      <c r="ER37" t="s">
        <v>36997</v>
      </c>
      <c r="ES37" t="s">
        <v>36967</v>
      </c>
      <c r="ET37" t="s">
        <v>36998</v>
      </c>
      <c r="EU37" t="s">
        <v>36999</v>
      </c>
      <c r="FB37" t="s">
        <v>35377</v>
      </c>
      <c r="FC37" t="s">
        <v>37027</v>
      </c>
      <c r="FD37">
        <v>16</v>
      </c>
      <c r="FE37">
        <v>18</v>
      </c>
      <c r="FF37" t="s">
        <v>36990</v>
      </c>
      <c r="FG37" t="s">
        <v>36990</v>
      </c>
      <c r="FH37" t="s">
        <v>37006</v>
      </c>
      <c r="FI37" t="s">
        <v>37000</v>
      </c>
      <c r="FJ37" t="s">
        <v>37001</v>
      </c>
      <c r="FK37" t="s">
        <v>37002</v>
      </c>
      <c r="FL37" t="s">
        <v>37003</v>
      </c>
      <c r="FM37" t="s">
        <v>37004</v>
      </c>
      <c r="FN37" t="s">
        <v>37005</v>
      </c>
      <c r="FO37" t="s">
        <v>37006</v>
      </c>
      <c r="FQ37" t="s">
        <v>37028</v>
      </c>
      <c r="FR37" t="s">
        <v>37008</v>
      </c>
      <c r="FS37" t="s">
        <v>37009</v>
      </c>
      <c r="FT37" t="s">
        <v>33542</v>
      </c>
      <c r="FU37" t="s">
        <v>33542</v>
      </c>
      <c r="FV37" t="s">
        <v>37046</v>
      </c>
      <c r="FW37" t="s">
        <v>37030</v>
      </c>
      <c r="FX37" t="s">
        <v>37031</v>
      </c>
      <c r="FY37" t="s">
        <v>36971</v>
      </c>
      <c r="FZ37" t="s">
        <v>36980</v>
      </c>
      <c r="GA37" t="s">
        <v>36974</v>
      </c>
      <c r="GB37" t="s">
        <v>36968</v>
      </c>
      <c r="GC37" t="s">
        <v>37032</v>
      </c>
      <c r="GD37" t="s">
        <v>37033</v>
      </c>
      <c r="GJ37" t="s">
        <v>37034</v>
      </c>
      <c r="GK37" t="s">
        <v>37035</v>
      </c>
      <c r="GL37" t="s">
        <v>37036</v>
      </c>
      <c r="GM37" t="s">
        <v>37037</v>
      </c>
      <c r="GN37" t="s">
        <v>37038</v>
      </c>
      <c r="GO37" t="s">
        <v>36973</v>
      </c>
      <c r="GP37" t="s">
        <v>37046</v>
      </c>
      <c r="GQ37" t="s">
        <v>37010</v>
      </c>
      <c r="GR37" t="s">
        <v>36969</v>
      </c>
      <c r="GT37" t="s">
        <v>37011</v>
      </c>
      <c r="GU37">
        <f t="shared" si="3"/>
        <v>15</v>
      </c>
      <c r="GV37">
        <f t="shared" si="4"/>
        <v>15</v>
      </c>
      <c r="GX37">
        <v>12</v>
      </c>
      <c r="GY37" t="s">
        <v>37012</v>
      </c>
      <c r="GZ37">
        <v>2</v>
      </c>
      <c r="HA37" t="s">
        <v>37013</v>
      </c>
      <c r="HD37" t="s">
        <v>37043</v>
      </c>
      <c r="HE37">
        <v>11.99</v>
      </c>
    </row>
    <row r="38" spans="1:224">
      <c r="A38" t="s">
        <v>29123</v>
      </c>
      <c r="B38" t="s">
        <v>36962</v>
      </c>
      <c r="C38" t="s">
        <v>36963</v>
      </c>
      <c r="D38" t="s">
        <v>21300</v>
      </c>
      <c r="E38">
        <v>1</v>
      </c>
      <c r="F38" t="s">
        <v>36964</v>
      </c>
      <c r="G38" t="s">
        <v>38</v>
      </c>
      <c r="H38" t="s">
        <v>36965</v>
      </c>
      <c r="I38" t="s">
        <v>23336</v>
      </c>
      <c r="J38" t="s">
        <v>33297</v>
      </c>
      <c r="K38" t="s">
        <v>33298</v>
      </c>
      <c r="M38" t="s">
        <v>33299</v>
      </c>
      <c r="N38">
        <v>61430</v>
      </c>
      <c r="P38" t="s">
        <v>21282</v>
      </c>
      <c r="Q38" t="s">
        <v>33300</v>
      </c>
      <c r="T38" t="s">
        <v>33301</v>
      </c>
      <c r="U38" t="s">
        <v>36966</v>
      </c>
      <c r="V38" t="s">
        <v>18</v>
      </c>
      <c r="W38" t="s">
        <v>36967</v>
      </c>
      <c r="X38" t="s">
        <v>36968</v>
      </c>
      <c r="Y38" t="s">
        <v>36969</v>
      </c>
      <c r="Z38">
        <v>300</v>
      </c>
      <c r="AB38" t="s">
        <v>37018</v>
      </c>
      <c r="AC38" t="s">
        <v>36970</v>
      </c>
      <c r="AD38" t="s">
        <v>36971</v>
      </c>
      <c r="AE38" t="s">
        <v>36972</v>
      </c>
      <c r="AF38" t="s">
        <v>36973</v>
      </c>
      <c r="AH38" t="s">
        <v>36974</v>
      </c>
      <c r="AJ38" t="s">
        <v>36967</v>
      </c>
      <c r="AK38" t="s">
        <v>33542</v>
      </c>
      <c r="AL38" t="s">
        <v>37119</v>
      </c>
      <c r="AM38" t="s">
        <v>32581</v>
      </c>
      <c r="AN38" t="s">
        <v>37047</v>
      </c>
      <c r="AQ38" t="s">
        <v>37047</v>
      </c>
      <c r="AR38" t="s">
        <v>34329</v>
      </c>
      <c r="AY38" t="s">
        <v>37021</v>
      </c>
      <c r="BA38" t="s">
        <v>353</v>
      </c>
      <c r="BB38">
        <v>48</v>
      </c>
      <c r="BC38" t="s">
        <v>37048</v>
      </c>
      <c r="BD38" t="s">
        <v>34259</v>
      </c>
      <c r="BE38" t="s">
        <v>36993</v>
      </c>
      <c r="BF38" s="6">
        <v>0.2</v>
      </c>
      <c r="BG38" t="s">
        <v>37127</v>
      </c>
      <c r="BH38" t="s">
        <v>37128</v>
      </c>
      <c r="BJ38">
        <v>171793</v>
      </c>
      <c r="BK38" cm="1">
        <f t="array" ref="BK38">IF(LEN(TRIM(BG38))=0,"",SUMPRODUCT(--(LEN(TRIM($BG$5:BG38))&gt;0)))</f>
        <v>34</v>
      </c>
      <c r="BL38" t="str">
        <f t="shared" si="0"/>
        <v>000000000Y</v>
      </c>
      <c r="BM38" t="str">
        <f t="shared" si="1"/>
        <v>*000000000Y*</v>
      </c>
      <c r="BN38" t="s">
        <v>37128</v>
      </c>
      <c r="BO38" t="s">
        <v>36975</v>
      </c>
      <c r="BS38" t="s">
        <v>37047</v>
      </c>
      <c r="CP38" t="s">
        <v>37122</v>
      </c>
      <c r="CU38">
        <v>11.99</v>
      </c>
      <c r="DT38" t="s">
        <v>37026</v>
      </c>
      <c r="EC38" s="7">
        <f t="shared" si="2"/>
        <v>14.987499999999999</v>
      </c>
      <c r="EN38" t="s">
        <v>36995</v>
      </c>
      <c r="EO38">
        <v>1731138031</v>
      </c>
      <c r="EP38" t="s">
        <v>36968</v>
      </c>
      <c r="EQ38" t="s">
        <v>36996</v>
      </c>
      <c r="ER38" t="s">
        <v>36997</v>
      </c>
      <c r="ES38" t="s">
        <v>36967</v>
      </c>
      <c r="ET38" t="s">
        <v>36998</v>
      </c>
      <c r="EU38" t="s">
        <v>36999</v>
      </c>
      <c r="FB38" t="s">
        <v>35377</v>
      </c>
      <c r="FC38" t="s">
        <v>37027</v>
      </c>
      <c r="FD38">
        <v>18</v>
      </c>
      <c r="FE38">
        <v>20</v>
      </c>
      <c r="FF38" t="s">
        <v>36990</v>
      </c>
      <c r="FG38" t="s">
        <v>36990</v>
      </c>
      <c r="FH38" t="s">
        <v>37006</v>
      </c>
      <c r="FI38" t="s">
        <v>37000</v>
      </c>
      <c r="FJ38" t="s">
        <v>37001</v>
      </c>
      <c r="FK38" t="s">
        <v>37002</v>
      </c>
      <c r="FL38" t="s">
        <v>37003</v>
      </c>
      <c r="FM38" t="s">
        <v>37004</v>
      </c>
      <c r="FN38" t="s">
        <v>37005</v>
      </c>
      <c r="FO38" t="s">
        <v>37006</v>
      </c>
      <c r="FQ38" t="s">
        <v>37028</v>
      </c>
      <c r="FR38" t="s">
        <v>37008</v>
      </c>
      <c r="FS38" t="s">
        <v>37009</v>
      </c>
      <c r="FT38" t="s">
        <v>33542</v>
      </c>
      <c r="FU38" t="s">
        <v>33542</v>
      </c>
      <c r="FV38" t="s">
        <v>37051</v>
      </c>
      <c r="FW38" t="s">
        <v>37030</v>
      </c>
      <c r="FX38" t="s">
        <v>37031</v>
      </c>
      <c r="FY38" t="s">
        <v>36971</v>
      </c>
      <c r="FZ38" t="s">
        <v>36980</v>
      </c>
      <c r="GA38" t="s">
        <v>36974</v>
      </c>
      <c r="GB38" t="s">
        <v>36968</v>
      </c>
      <c r="GC38" t="s">
        <v>37032</v>
      </c>
      <c r="GD38" t="s">
        <v>37033</v>
      </c>
      <c r="GJ38" t="s">
        <v>37034</v>
      </c>
      <c r="GK38" t="s">
        <v>37035</v>
      </c>
      <c r="GL38" t="s">
        <v>37036</v>
      </c>
      <c r="GM38" t="s">
        <v>37037</v>
      </c>
      <c r="GN38" t="s">
        <v>37038</v>
      </c>
      <c r="GO38" t="s">
        <v>36973</v>
      </c>
      <c r="GP38" t="s">
        <v>37051</v>
      </c>
      <c r="GQ38" t="s">
        <v>37010</v>
      </c>
      <c r="GR38" t="s">
        <v>36969</v>
      </c>
      <c r="GT38" t="s">
        <v>37011</v>
      </c>
      <c r="GU38">
        <f t="shared" si="3"/>
        <v>15</v>
      </c>
      <c r="GV38">
        <f t="shared" si="4"/>
        <v>15</v>
      </c>
      <c r="GX38">
        <v>12</v>
      </c>
      <c r="GY38" t="s">
        <v>37012</v>
      </c>
      <c r="GZ38">
        <v>2</v>
      </c>
      <c r="HA38" t="s">
        <v>37013</v>
      </c>
      <c r="HD38" t="s">
        <v>37047</v>
      </c>
      <c r="HE38">
        <v>11.99</v>
      </c>
    </row>
    <row r="39" spans="1:224">
      <c r="A39" t="s">
        <v>29123</v>
      </c>
      <c r="B39" t="s">
        <v>36962</v>
      </c>
      <c r="C39" t="s">
        <v>36963</v>
      </c>
      <c r="D39" t="s">
        <v>21300</v>
      </c>
      <c r="E39">
        <v>1</v>
      </c>
      <c r="F39" t="s">
        <v>36964</v>
      </c>
      <c r="G39" t="s">
        <v>38</v>
      </c>
      <c r="H39" t="s">
        <v>36965</v>
      </c>
      <c r="I39" t="s">
        <v>23336</v>
      </c>
      <c r="J39" t="s">
        <v>33297</v>
      </c>
      <c r="K39" t="s">
        <v>33298</v>
      </c>
      <c r="M39" t="s">
        <v>33299</v>
      </c>
      <c r="N39">
        <v>61430</v>
      </c>
      <c r="P39" t="s">
        <v>21282</v>
      </c>
      <c r="Q39" t="s">
        <v>33300</v>
      </c>
      <c r="T39" t="s">
        <v>33301</v>
      </c>
      <c r="U39" t="s">
        <v>36966</v>
      </c>
      <c r="V39" t="s">
        <v>18</v>
      </c>
      <c r="W39" t="s">
        <v>36967</v>
      </c>
      <c r="X39" t="s">
        <v>36968</v>
      </c>
      <c r="Y39" t="s">
        <v>36969</v>
      </c>
      <c r="Z39">
        <v>300</v>
      </c>
      <c r="AB39" t="s">
        <v>37018</v>
      </c>
      <c r="AC39" t="s">
        <v>36970</v>
      </c>
      <c r="AD39" t="s">
        <v>36971</v>
      </c>
      <c r="AE39" t="s">
        <v>36972</v>
      </c>
      <c r="AF39" t="s">
        <v>36973</v>
      </c>
      <c r="AH39" t="s">
        <v>36974</v>
      </c>
      <c r="AJ39" t="s">
        <v>36967</v>
      </c>
      <c r="AK39" t="s">
        <v>33542</v>
      </c>
      <c r="AL39" t="s">
        <v>37119</v>
      </c>
      <c r="AM39" t="s">
        <v>32581</v>
      </c>
      <c r="AN39" t="s">
        <v>37052</v>
      </c>
      <c r="AQ39" t="s">
        <v>37052</v>
      </c>
      <c r="AR39" t="s">
        <v>34331</v>
      </c>
      <c r="AY39" t="s">
        <v>37021</v>
      </c>
      <c r="BA39" t="s">
        <v>353</v>
      </c>
      <c r="BB39">
        <v>48</v>
      </c>
      <c r="BC39" t="s">
        <v>37048</v>
      </c>
      <c r="BD39" t="s">
        <v>34259</v>
      </c>
      <c r="BE39" t="s">
        <v>36993</v>
      </c>
      <c r="BF39" s="6">
        <v>0.2</v>
      </c>
      <c r="BG39" t="s">
        <v>37129</v>
      </c>
      <c r="BH39" t="s">
        <v>37130</v>
      </c>
      <c r="BJ39">
        <v>171794</v>
      </c>
      <c r="BK39" cm="1">
        <f t="array" ref="BK39">IF(LEN(TRIM(BG39))=0,"",SUMPRODUCT(--(LEN(TRIM($BG$5:BG39))&gt;0)))</f>
        <v>35</v>
      </c>
      <c r="BL39" t="str">
        <f t="shared" si="0"/>
        <v>000000000Z</v>
      </c>
      <c r="BM39" t="str">
        <f t="shared" si="1"/>
        <v>*000000000Z*</v>
      </c>
      <c r="BN39" t="s">
        <v>37130</v>
      </c>
      <c r="BO39" t="s">
        <v>36975</v>
      </c>
      <c r="BS39" t="s">
        <v>37052</v>
      </c>
      <c r="CP39" t="s">
        <v>37122</v>
      </c>
      <c r="CU39">
        <v>11.99</v>
      </c>
      <c r="DT39" t="s">
        <v>37026</v>
      </c>
      <c r="EC39" s="7">
        <f t="shared" si="2"/>
        <v>14.987499999999999</v>
      </c>
      <c r="EN39" t="s">
        <v>36995</v>
      </c>
      <c r="EO39">
        <v>1731138031</v>
      </c>
      <c r="EP39" t="s">
        <v>36968</v>
      </c>
      <c r="EQ39" t="s">
        <v>36996</v>
      </c>
      <c r="ER39" t="s">
        <v>36997</v>
      </c>
      <c r="ES39" t="s">
        <v>36967</v>
      </c>
      <c r="ET39" t="s">
        <v>36998</v>
      </c>
      <c r="EU39" t="s">
        <v>36999</v>
      </c>
      <c r="FB39" t="s">
        <v>35377</v>
      </c>
      <c r="FC39" t="s">
        <v>37027</v>
      </c>
      <c r="FD39">
        <v>22</v>
      </c>
      <c r="FE39">
        <v>24</v>
      </c>
      <c r="FF39" t="s">
        <v>36990</v>
      </c>
      <c r="FG39" t="s">
        <v>36990</v>
      </c>
      <c r="FH39" t="s">
        <v>37006</v>
      </c>
      <c r="FI39" t="s">
        <v>37000</v>
      </c>
      <c r="FJ39" t="s">
        <v>37001</v>
      </c>
      <c r="FK39" t="s">
        <v>37002</v>
      </c>
      <c r="FL39" t="s">
        <v>37003</v>
      </c>
      <c r="FM39" t="s">
        <v>37004</v>
      </c>
      <c r="FN39" t="s">
        <v>37005</v>
      </c>
      <c r="FO39" t="s">
        <v>37006</v>
      </c>
      <c r="FQ39" t="s">
        <v>37028</v>
      </c>
      <c r="FR39" t="s">
        <v>37008</v>
      </c>
      <c r="FS39" t="s">
        <v>37009</v>
      </c>
      <c r="FT39" t="s">
        <v>33542</v>
      </c>
      <c r="FU39" t="s">
        <v>33542</v>
      </c>
      <c r="FV39" t="s">
        <v>37055</v>
      </c>
      <c r="FW39" t="s">
        <v>37030</v>
      </c>
      <c r="FX39" t="s">
        <v>37031</v>
      </c>
      <c r="FY39" t="s">
        <v>36971</v>
      </c>
      <c r="FZ39" t="s">
        <v>36980</v>
      </c>
      <c r="GA39" t="s">
        <v>36974</v>
      </c>
      <c r="GB39" t="s">
        <v>36968</v>
      </c>
      <c r="GC39" t="s">
        <v>37032</v>
      </c>
      <c r="GD39" t="s">
        <v>37033</v>
      </c>
      <c r="GJ39" t="s">
        <v>37034</v>
      </c>
      <c r="GK39" t="s">
        <v>37035</v>
      </c>
      <c r="GL39" t="s">
        <v>37036</v>
      </c>
      <c r="GM39" t="s">
        <v>37037</v>
      </c>
      <c r="GN39" t="s">
        <v>37038</v>
      </c>
      <c r="GO39" t="s">
        <v>36973</v>
      </c>
      <c r="GP39" t="s">
        <v>37055</v>
      </c>
      <c r="GQ39" t="s">
        <v>37010</v>
      </c>
      <c r="GR39" t="s">
        <v>36969</v>
      </c>
      <c r="GT39" t="s">
        <v>37011</v>
      </c>
      <c r="GU39">
        <f t="shared" si="3"/>
        <v>15</v>
      </c>
      <c r="GV39">
        <f t="shared" si="4"/>
        <v>15</v>
      </c>
      <c r="GX39">
        <v>12</v>
      </c>
      <c r="GY39" t="s">
        <v>37012</v>
      </c>
      <c r="GZ39">
        <v>2</v>
      </c>
      <c r="HA39" t="s">
        <v>37013</v>
      </c>
      <c r="HD39" t="s">
        <v>37052</v>
      </c>
      <c r="HE39">
        <v>11.99</v>
      </c>
    </row>
    <row r="40" spans="1:224">
      <c r="A40" t="s">
        <v>29123</v>
      </c>
      <c r="B40" t="s">
        <v>36962</v>
      </c>
      <c r="C40" t="s">
        <v>36963</v>
      </c>
      <c r="D40" t="s">
        <v>21300</v>
      </c>
      <c r="E40">
        <v>1</v>
      </c>
      <c r="F40" t="s">
        <v>36964</v>
      </c>
      <c r="G40" t="s">
        <v>38</v>
      </c>
      <c r="H40" t="s">
        <v>36965</v>
      </c>
      <c r="I40" t="s">
        <v>23336</v>
      </c>
      <c r="J40" t="s">
        <v>33297</v>
      </c>
      <c r="K40" t="s">
        <v>33298</v>
      </c>
      <c r="M40" t="s">
        <v>33299</v>
      </c>
      <c r="N40">
        <v>61430</v>
      </c>
      <c r="P40" t="s">
        <v>21282</v>
      </c>
      <c r="Q40" t="s">
        <v>33300</v>
      </c>
      <c r="T40" t="s">
        <v>33301</v>
      </c>
      <c r="U40" t="s">
        <v>36966</v>
      </c>
      <c r="V40" t="s">
        <v>18</v>
      </c>
      <c r="W40" t="s">
        <v>36967</v>
      </c>
      <c r="X40" t="s">
        <v>36968</v>
      </c>
      <c r="Y40" t="s">
        <v>36969</v>
      </c>
      <c r="Z40">
        <v>300</v>
      </c>
      <c r="AB40" t="s">
        <v>37056</v>
      </c>
      <c r="AC40" t="s">
        <v>36970</v>
      </c>
      <c r="AD40" t="s">
        <v>36971</v>
      </c>
      <c r="AE40" t="s">
        <v>36972</v>
      </c>
      <c r="AF40" t="s">
        <v>36973</v>
      </c>
      <c r="AH40" t="s">
        <v>36974</v>
      </c>
      <c r="AJ40" t="s">
        <v>36967</v>
      </c>
      <c r="AK40" t="s">
        <v>33542</v>
      </c>
      <c r="AL40" t="s">
        <v>37119</v>
      </c>
      <c r="AM40" t="s">
        <v>32581</v>
      </c>
      <c r="AN40" t="s">
        <v>37057</v>
      </c>
      <c r="AQ40" t="s">
        <v>37057</v>
      </c>
      <c r="AR40" t="s">
        <v>34333</v>
      </c>
      <c r="AY40" t="s">
        <v>37058</v>
      </c>
      <c r="BA40" t="s">
        <v>37059</v>
      </c>
      <c r="BB40">
        <v>48</v>
      </c>
      <c r="BC40" t="s">
        <v>37060</v>
      </c>
      <c r="BD40" t="s">
        <v>34261</v>
      </c>
      <c r="BE40" t="s">
        <v>36993</v>
      </c>
      <c r="BF40" s="6">
        <v>0.2</v>
      </c>
      <c r="BG40" t="s">
        <v>37131</v>
      </c>
      <c r="BH40" t="s">
        <v>37132</v>
      </c>
      <c r="BJ40">
        <v>171795</v>
      </c>
      <c r="BK40" cm="1">
        <f t="array" ref="BK40">IF(LEN(TRIM(BG40))=0,"",SUMPRODUCT(--(LEN(TRIM($BG$5:BG40))&gt;0)))</f>
        <v>36</v>
      </c>
      <c r="BL40" t="str">
        <f t="shared" si="0"/>
        <v>0000000010</v>
      </c>
      <c r="BM40" t="str">
        <f t="shared" si="1"/>
        <v>*0000000010*</v>
      </c>
      <c r="BN40" t="s">
        <v>37132</v>
      </c>
      <c r="BO40" t="s">
        <v>36975</v>
      </c>
      <c r="BS40" t="s">
        <v>37057</v>
      </c>
      <c r="CP40" t="s">
        <v>37122</v>
      </c>
      <c r="CU40">
        <v>14.99</v>
      </c>
      <c r="DT40" t="s">
        <v>37026</v>
      </c>
      <c r="EC40" s="7">
        <f t="shared" si="2"/>
        <v>18.737500000000001</v>
      </c>
      <c r="EN40" t="s">
        <v>36995</v>
      </c>
      <c r="EO40">
        <v>1731138031</v>
      </c>
      <c r="EP40" t="s">
        <v>36968</v>
      </c>
      <c r="EQ40" t="s">
        <v>36996</v>
      </c>
      <c r="ER40" t="s">
        <v>36997</v>
      </c>
      <c r="ES40" t="s">
        <v>36967</v>
      </c>
      <c r="ET40" t="s">
        <v>36998</v>
      </c>
      <c r="EU40" t="s">
        <v>36999</v>
      </c>
      <c r="FB40" t="s">
        <v>35377</v>
      </c>
      <c r="FC40" t="s">
        <v>37027</v>
      </c>
      <c r="FD40">
        <v>26</v>
      </c>
      <c r="FE40">
        <v>28</v>
      </c>
      <c r="FF40" t="s">
        <v>36990</v>
      </c>
      <c r="FG40" t="s">
        <v>36990</v>
      </c>
      <c r="FH40" t="s">
        <v>37006</v>
      </c>
      <c r="FI40" t="s">
        <v>37000</v>
      </c>
      <c r="FJ40" t="s">
        <v>37001</v>
      </c>
      <c r="FK40" t="s">
        <v>37002</v>
      </c>
      <c r="FL40" t="s">
        <v>37003</v>
      </c>
      <c r="FM40" t="s">
        <v>37004</v>
      </c>
      <c r="FN40" t="s">
        <v>37005</v>
      </c>
      <c r="FO40" t="s">
        <v>37006</v>
      </c>
      <c r="FQ40" t="s">
        <v>37028</v>
      </c>
      <c r="FR40" t="s">
        <v>37008</v>
      </c>
      <c r="FS40" t="s">
        <v>37009</v>
      </c>
      <c r="FT40" t="s">
        <v>33542</v>
      </c>
      <c r="FU40" t="s">
        <v>33542</v>
      </c>
      <c r="FV40" t="s">
        <v>37063</v>
      </c>
      <c r="FW40" t="s">
        <v>37030</v>
      </c>
      <c r="FX40" t="s">
        <v>37031</v>
      </c>
      <c r="FY40" t="s">
        <v>36971</v>
      </c>
      <c r="FZ40" t="s">
        <v>36980</v>
      </c>
      <c r="GA40" t="s">
        <v>36974</v>
      </c>
      <c r="GB40" t="s">
        <v>36968</v>
      </c>
      <c r="GC40" t="s">
        <v>37032</v>
      </c>
      <c r="GD40" t="s">
        <v>37033</v>
      </c>
      <c r="GJ40" t="s">
        <v>37034</v>
      </c>
      <c r="GK40" t="s">
        <v>37035</v>
      </c>
      <c r="GL40" t="s">
        <v>37036</v>
      </c>
      <c r="GM40" t="s">
        <v>37037</v>
      </c>
      <c r="GN40" t="s">
        <v>37038</v>
      </c>
      <c r="GO40" t="s">
        <v>36973</v>
      </c>
      <c r="GP40" t="s">
        <v>37063</v>
      </c>
      <c r="GQ40" t="s">
        <v>37010</v>
      </c>
      <c r="GR40" t="s">
        <v>36969</v>
      </c>
      <c r="GT40" t="s">
        <v>37011</v>
      </c>
      <c r="GU40">
        <f t="shared" si="3"/>
        <v>18.999999999999996</v>
      </c>
      <c r="GV40">
        <f t="shared" si="4"/>
        <v>18.999999999999996</v>
      </c>
      <c r="GX40">
        <v>15.2</v>
      </c>
      <c r="GY40" t="s">
        <v>37012</v>
      </c>
      <c r="GZ40">
        <v>2</v>
      </c>
      <c r="HA40" t="s">
        <v>37013</v>
      </c>
      <c r="HD40" t="s">
        <v>37057</v>
      </c>
      <c r="HE40">
        <v>14.99</v>
      </c>
    </row>
    <row r="41" spans="1:224">
      <c r="A41" t="s">
        <v>29123</v>
      </c>
      <c r="B41" t="s">
        <v>36962</v>
      </c>
      <c r="C41" t="s">
        <v>36963</v>
      </c>
      <c r="D41" t="s">
        <v>21327</v>
      </c>
      <c r="E41">
        <v>1</v>
      </c>
      <c r="F41" t="s">
        <v>36964</v>
      </c>
      <c r="G41" t="s">
        <v>38</v>
      </c>
      <c r="H41" t="s">
        <v>37133</v>
      </c>
      <c r="I41" t="s">
        <v>28729</v>
      </c>
      <c r="J41" t="s">
        <v>33297</v>
      </c>
      <c r="K41" t="s">
        <v>33298</v>
      </c>
      <c r="M41" t="s">
        <v>33299</v>
      </c>
      <c r="N41">
        <v>61430</v>
      </c>
      <c r="P41" t="s">
        <v>21282</v>
      </c>
      <c r="Q41" t="s">
        <v>33300</v>
      </c>
      <c r="T41" t="s">
        <v>33301</v>
      </c>
      <c r="U41" t="s">
        <v>36966</v>
      </c>
      <c r="V41" t="s">
        <v>18</v>
      </c>
      <c r="W41" t="s">
        <v>36967</v>
      </c>
      <c r="X41" t="s">
        <v>36968</v>
      </c>
      <c r="Y41" t="s">
        <v>36969</v>
      </c>
      <c r="AC41" t="s">
        <v>36970</v>
      </c>
      <c r="AD41" t="s">
        <v>36971</v>
      </c>
      <c r="AE41" t="s">
        <v>36972</v>
      </c>
      <c r="AF41" t="s">
        <v>36973</v>
      </c>
      <c r="AH41" t="s">
        <v>36974</v>
      </c>
      <c r="AJ41" t="s">
        <v>36967</v>
      </c>
      <c r="BH41" t="s">
        <v>37134</v>
      </c>
      <c r="BK41" t="str" cm="1">
        <f t="array" ref="BK41">IF(LEN(TRIM(BG41))=0,"",SUMPRODUCT(--(LEN(TRIM($BG$6:BG41))&gt;0)))</f>
        <v/>
      </c>
      <c r="BO41" t="s">
        <v>36975</v>
      </c>
      <c r="BP41" t="s">
        <v>36976</v>
      </c>
      <c r="BQ41" t="s">
        <v>36977</v>
      </c>
      <c r="BR41" t="s">
        <v>36978</v>
      </c>
      <c r="BT41" t="s">
        <v>36979</v>
      </c>
      <c r="BU41">
        <v>53159</v>
      </c>
      <c r="BY41">
        <v>1000</v>
      </c>
      <c r="CE41" t="s">
        <v>36968</v>
      </c>
      <c r="CH41" t="s">
        <v>36980</v>
      </c>
      <c r="CI41" t="s">
        <v>36971</v>
      </c>
      <c r="CJ41" t="s">
        <v>36973</v>
      </c>
      <c r="CK41" t="s">
        <v>36973</v>
      </c>
      <c r="CN41" t="s">
        <v>36981</v>
      </c>
      <c r="CO41" t="s">
        <v>36982</v>
      </c>
      <c r="CP41" t="s">
        <v>36983</v>
      </c>
      <c r="CQ41" t="s">
        <v>36984</v>
      </c>
      <c r="CS41" t="s">
        <v>36985</v>
      </c>
      <c r="CT41" t="s">
        <v>36986</v>
      </c>
      <c r="CZ41">
        <v>1</v>
      </c>
      <c r="DB41" t="s">
        <v>36987</v>
      </c>
      <c r="DH41">
        <v>0</v>
      </c>
      <c r="DR41" t="s">
        <v>36988</v>
      </c>
      <c r="DS41" t="s">
        <v>36989</v>
      </c>
      <c r="DU41" t="s">
        <v>36974</v>
      </c>
      <c r="DV41" t="s">
        <v>36967</v>
      </c>
      <c r="DW41" t="s">
        <v>36990</v>
      </c>
      <c r="DX41" t="s">
        <v>36991</v>
      </c>
      <c r="EA41" t="s">
        <v>37135</v>
      </c>
      <c r="EB41" t="s">
        <v>37136</v>
      </c>
      <c r="EG41" t="s">
        <v>36982</v>
      </c>
      <c r="EH41" t="s">
        <v>36992</v>
      </c>
      <c r="EI41" t="s">
        <v>36993</v>
      </c>
      <c r="EJ41" t="s">
        <v>36994</v>
      </c>
      <c r="EL41" t="s">
        <v>36977</v>
      </c>
      <c r="EM41" t="s">
        <v>36978</v>
      </c>
      <c r="EN41" t="s">
        <v>36995</v>
      </c>
      <c r="EO41">
        <v>1731138031</v>
      </c>
      <c r="EP41" t="s">
        <v>36968</v>
      </c>
      <c r="EQ41" t="s">
        <v>36996</v>
      </c>
      <c r="ER41" t="s">
        <v>36997</v>
      </c>
      <c r="ES41" t="s">
        <v>36967</v>
      </c>
      <c r="ET41" t="s">
        <v>36998</v>
      </c>
      <c r="EU41" t="s">
        <v>36999</v>
      </c>
      <c r="FI41" t="s">
        <v>37000</v>
      </c>
      <c r="FJ41" t="s">
        <v>37001</v>
      </c>
      <c r="FK41" t="s">
        <v>37002</v>
      </c>
      <c r="FL41" t="s">
        <v>37003</v>
      </c>
      <c r="FM41" t="s">
        <v>37004</v>
      </c>
      <c r="FN41" t="s">
        <v>37005</v>
      </c>
      <c r="FO41" t="s">
        <v>37006</v>
      </c>
      <c r="FQ41" t="s">
        <v>37007</v>
      </c>
      <c r="FR41" t="s">
        <v>37008</v>
      </c>
      <c r="FS41" t="s">
        <v>37009</v>
      </c>
      <c r="GQ41" t="s">
        <v>37010</v>
      </c>
      <c r="GR41" t="s">
        <v>36969</v>
      </c>
      <c r="GT41" t="s">
        <v>37011</v>
      </c>
      <c r="GY41" t="s">
        <v>37012</v>
      </c>
      <c r="HA41" t="s">
        <v>37013</v>
      </c>
      <c r="HB41" t="s">
        <v>36977</v>
      </c>
      <c r="HC41" t="s">
        <v>36978</v>
      </c>
      <c r="HE41">
        <v>12.99</v>
      </c>
      <c r="HF41">
        <v>0</v>
      </c>
      <c r="HG41" t="s">
        <v>37014</v>
      </c>
      <c r="HI41" t="s">
        <v>37015</v>
      </c>
      <c r="HJ41">
        <v>1</v>
      </c>
      <c r="HK41">
        <v>3</v>
      </c>
      <c r="HM41" t="s">
        <v>37016</v>
      </c>
      <c r="HN41" t="s">
        <v>37017</v>
      </c>
      <c r="HO41" t="s">
        <v>36968</v>
      </c>
      <c r="HP41">
        <v>482</v>
      </c>
    </row>
    <row r="42" spans="1:224">
      <c r="A42" t="s">
        <v>29123</v>
      </c>
      <c r="B42" t="s">
        <v>36962</v>
      </c>
      <c r="C42" t="s">
        <v>36963</v>
      </c>
      <c r="D42" t="s">
        <v>21327</v>
      </c>
      <c r="E42">
        <v>1</v>
      </c>
      <c r="F42" t="s">
        <v>36964</v>
      </c>
      <c r="G42" t="s">
        <v>38</v>
      </c>
      <c r="H42" t="s">
        <v>37133</v>
      </c>
      <c r="I42" t="s">
        <v>28729</v>
      </c>
      <c r="J42" t="s">
        <v>33297</v>
      </c>
      <c r="K42" t="s">
        <v>33298</v>
      </c>
      <c r="M42" t="s">
        <v>33299</v>
      </c>
      <c r="N42">
        <v>61430</v>
      </c>
      <c r="P42" t="s">
        <v>21282</v>
      </c>
      <c r="Q42" t="s">
        <v>33300</v>
      </c>
      <c r="T42" t="s">
        <v>33301</v>
      </c>
      <c r="U42" t="s">
        <v>36966</v>
      </c>
      <c r="V42" t="s">
        <v>18</v>
      </c>
      <c r="W42" t="s">
        <v>36967</v>
      </c>
      <c r="X42" t="s">
        <v>36968</v>
      </c>
      <c r="Y42" t="s">
        <v>36969</v>
      </c>
      <c r="Z42">
        <v>200</v>
      </c>
      <c r="AB42" t="s">
        <v>37018</v>
      </c>
      <c r="AC42" t="s">
        <v>36970</v>
      </c>
      <c r="AD42" t="s">
        <v>36971</v>
      </c>
      <c r="AE42" t="s">
        <v>36972</v>
      </c>
      <c r="AF42" t="s">
        <v>36973</v>
      </c>
      <c r="AH42" t="s">
        <v>36974</v>
      </c>
      <c r="AJ42" t="s">
        <v>36967</v>
      </c>
      <c r="AK42" t="s">
        <v>33451</v>
      </c>
      <c r="AL42" t="s">
        <v>37019</v>
      </c>
      <c r="AM42" t="s">
        <v>32581</v>
      </c>
      <c r="AN42" t="s">
        <v>37020</v>
      </c>
      <c r="AQ42" t="s">
        <v>37020</v>
      </c>
      <c r="AR42" t="s">
        <v>34324</v>
      </c>
      <c r="AY42" t="s">
        <v>37021</v>
      </c>
      <c r="BA42" t="s">
        <v>353</v>
      </c>
      <c r="BB42">
        <v>48</v>
      </c>
      <c r="BC42" t="s">
        <v>37022</v>
      </c>
      <c r="BD42" t="s">
        <v>28739</v>
      </c>
      <c r="BE42" t="s">
        <v>36993</v>
      </c>
      <c r="BF42" s="6">
        <v>0.2</v>
      </c>
      <c r="BG42" t="s">
        <v>37137</v>
      </c>
      <c r="BH42" t="s">
        <v>37138</v>
      </c>
      <c r="BJ42">
        <v>208348</v>
      </c>
      <c r="BK42" cm="1">
        <f t="array" ref="BK42">IF(LEN(TRIM(BG42))=0,"",SUMPRODUCT(--(LEN(TRIM($BG$5:BG42))&gt;0)))</f>
        <v>37</v>
      </c>
      <c r="BL42" t="str">
        <f>IF(BK42&lt;&gt;"",_xlfn.BASE(BK42,36,10),"")</f>
        <v>0000000011</v>
      </c>
      <c r="BM42" t="str">
        <f>IF(BL42&lt;&gt;"","*"&amp;BL42&amp;"*","")</f>
        <v>*0000000011*</v>
      </c>
      <c r="BN42" t="s">
        <v>37024</v>
      </c>
      <c r="BO42" t="s">
        <v>36975</v>
      </c>
      <c r="BS42" t="s">
        <v>37020</v>
      </c>
      <c r="CP42" t="s">
        <v>37025</v>
      </c>
      <c r="CU42">
        <v>12.99</v>
      </c>
      <c r="DT42" t="s">
        <v>37026</v>
      </c>
      <c r="EC42" s="7">
        <f>CU42/(1-0.2)</f>
        <v>16.237500000000001</v>
      </c>
      <c r="EN42" t="s">
        <v>36995</v>
      </c>
      <c r="EO42">
        <v>1731138031</v>
      </c>
      <c r="EP42" t="s">
        <v>36968</v>
      </c>
      <c r="EQ42" t="s">
        <v>36996</v>
      </c>
      <c r="ER42" t="s">
        <v>36997</v>
      </c>
      <c r="ES42" t="s">
        <v>36967</v>
      </c>
      <c r="ET42" t="s">
        <v>36998</v>
      </c>
      <c r="EU42" t="s">
        <v>36999</v>
      </c>
      <c r="FB42" t="s">
        <v>35377</v>
      </c>
      <c r="FC42" t="s">
        <v>37027</v>
      </c>
      <c r="FD42">
        <v>8</v>
      </c>
      <c r="FE42">
        <v>10</v>
      </c>
      <c r="FF42" t="s">
        <v>36990</v>
      </c>
      <c r="FG42" t="s">
        <v>36990</v>
      </c>
      <c r="FH42" t="s">
        <v>37001</v>
      </c>
      <c r="FI42" t="s">
        <v>37000</v>
      </c>
      <c r="FJ42" t="s">
        <v>37001</v>
      </c>
      <c r="FK42" t="s">
        <v>37002</v>
      </c>
      <c r="FL42" t="s">
        <v>37003</v>
      </c>
      <c r="FM42" t="s">
        <v>37004</v>
      </c>
      <c r="FN42" t="s">
        <v>37005</v>
      </c>
      <c r="FO42" t="s">
        <v>37006</v>
      </c>
      <c r="FQ42" t="s">
        <v>37028</v>
      </c>
      <c r="FR42" t="s">
        <v>37008</v>
      </c>
      <c r="FS42" t="s">
        <v>37009</v>
      </c>
      <c r="FT42" t="s">
        <v>33451</v>
      </c>
      <c r="FU42" t="s">
        <v>33451</v>
      </c>
      <c r="FV42" t="s">
        <v>37029</v>
      </c>
      <c r="FW42" t="s">
        <v>37030</v>
      </c>
      <c r="FX42" t="s">
        <v>37031</v>
      </c>
      <c r="FY42" t="s">
        <v>36971</v>
      </c>
      <c r="FZ42" t="s">
        <v>36980</v>
      </c>
      <c r="GA42" t="s">
        <v>36974</v>
      </c>
      <c r="GB42" t="s">
        <v>36968</v>
      </c>
      <c r="GC42" t="s">
        <v>37032</v>
      </c>
      <c r="GD42" t="s">
        <v>37033</v>
      </c>
      <c r="GJ42" t="s">
        <v>37034</v>
      </c>
      <c r="GK42" t="s">
        <v>37035</v>
      </c>
      <c r="GL42" t="s">
        <v>37036</v>
      </c>
      <c r="GM42" t="s">
        <v>37037</v>
      </c>
      <c r="GN42" t="s">
        <v>37038</v>
      </c>
      <c r="GO42" t="s">
        <v>36973</v>
      </c>
      <c r="GP42" t="s">
        <v>37029</v>
      </c>
      <c r="GQ42" t="s">
        <v>37010</v>
      </c>
      <c r="GR42" t="s">
        <v>36969</v>
      </c>
      <c r="GT42" t="s">
        <v>37011</v>
      </c>
      <c r="GU42">
        <f>GX42/(1-0.2)</f>
        <v>16.25</v>
      </c>
      <c r="GV42">
        <f>GX42/(1-0.2)</f>
        <v>16.25</v>
      </c>
      <c r="GX42">
        <v>13</v>
      </c>
      <c r="GY42" t="s">
        <v>37012</v>
      </c>
      <c r="GZ42">
        <v>2</v>
      </c>
      <c r="HA42" t="s">
        <v>37013</v>
      </c>
      <c r="HD42" t="s">
        <v>37020</v>
      </c>
      <c r="HE42">
        <v>12.99</v>
      </c>
    </row>
    <row r="43" spans="1:224">
      <c r="A43" t="s">
        <v>29123</v>
      </c>
      <c r="B43" t="s">
        <v>36962</v>
      </c>
      <c r="C43" t="s">
        <v>36963</v>
      </c>
      <c r="D43" t="s">
        <v>21327</v>
      </c>
      <c r="E43">
        <v>1</v>
      </c>
      <c r="F43" t="s">
        <v>36964</v>
      </c>
      <c r="G43" t="s">
        <v>38</v>
      </c>
      <c r="H43" t="s">
        <v>37133</v>
      </c>
      <c r="I43" t="s">
        <v>28729</v>
      </c>
      <c r="J43" t="s">
        <v>33297</v>
      </c>
      <c r="K43" t="s">
        <v>33298</v>
      </c>
      <c r="M43" t="s">
        <v>33299</v>
      </c>
      <c r="N43">
        <v>61430</v>
      </c>
      <c r="P43" t="s">
        <v>21282</v>
      </c>
      <c r="Q43" t="s">
        <v>33300</v>
      </c>
      <c r="T43" t="s">
        <v>33301</v>
      </c>
      <c r="U43" t="s">
        <v>36966</v>
      </c>
      <c r="V43" t="s">
        <v>18</v>
      </c>
      <c r="W43" t="s">
        <v>36967</v>
      </c>
      <c r="X43" t="s">
        <v>36968</v>
      </c>
      <c r="Y43" t="s">
        <v>36969</v>
      </c>
      <c r="Z43">
        <v>200</v>
      </c>
      <c r="AB43" t="s">
        <v>37018</v>
      </c>
      <c r="AC43" t="s">
        <v>36970</v>
      </c>
      <c r="AD43" t="s">
        <v>36971</v>
      </c>
      <c r="AE43" t="s">
        <v>36972</v>
      </c>
      <c r="AF43" t="s">
        <v>36973</v>
      </c>
      <c r="AH43" t="s">
        <v>36974</v>
      </c>
      <c r="AJ43" t="s">
        <v>36967</v>
      </c>
      <c r="AK43" t="s">
        <v>33451</v>
      </c>
      <c r="AL43" t="s">
        <v>37019</v>
      </c>
      <c r="AM43" t="s">
        <v>32581</v>
      </c>
      <c r="AN43" t="s">
        <v>37039</v>
      </c>
      <c r="AQ43" t="s">
        <v>37039</v>
      </c>
      <c r="AR43" t="s">
        <v>34326</v>
      </c>
      <c r="AY43" t="s">
        <v>37021</v>
      </c>
      <c r="BA43" t="s">
        <v>353</v>
      </c>
      <c r="BB43">
        <v>48</v>
      </c>
      <c r="BC43" t="s">
        <v>37022</v>
      </c>
      <c r="BD43" t="s">
        <v>28739</v>
      </c>
      <c r="BE43" t="s">
        <v>36993</v>
      </c>
      <c r="BF43" s="6">
        <v>0.2</v>
      </c>
      <c r="BG43" t="s">
        <v>37139</v>
      </c>
      <c r="BH43" t="s">
        <v>37140</v>
      </c>
      <c r="BJ43">
        <v>208349</v>
      </c>
      <c r="BK43" cm="1">
        <f t="array" ref="BK43">IF(LEN(TRIM(BG43))=0,"",SUMPRODUCT(--(LEN(TRIM($BG$5:BG43))&gt;0)))</f>
        <v>38</v>
      </c>
      <c r="BL43" t="str">
        <f t="shared" ref="BL43:BL77" si="5">IF(BK43&lt;&gt;"",_xlfn.BASE(BK43,36,10),"")</f>
        <v>0000000012</v>
      </c>
      <c r="BM43" t="str">
        <f t="shared" ref="BM43:BM77" si="6">IF(BL43&lt;&gt;"","*"&amp;BL43&amp;"*","")</f>
        <v>*0000000012*</v>
      </c>
      <c r="BN43" t="s">
        <v>37041</v>
      </c>
      <c r="BO43" t="s">
        <v>36975</v>
      </c>
      <c r="BS43" t="s">
        <v>37039</v>
      </c>
      <c r="CP43" t="s">
        <v>37025</v>
      </c>
      <c r="CU43">
        <v>12.99</v>
      </c>
      <c r="DT43" t="s">
        <v>37026</v>
      </c>
      <c r="EC43" s="7">
        <f t="shared" ref="EC43:EC77" si="7">CU43/(1-0.2)</f>
        <v>16.237500000000001</v>
      </c>
      <c r="EN43" t="s">
        <v>36995</v>
      </c>
      <c r="EO43">
        <v>1731138031</v>
      </c>
      <c r="EP43" t="s">
        <v>36968</v>
      </c>
      <c r="EQ43" t="s">
        <v>36996</v>
      </c>
      <c r="ER43" t="s">
        <v>36997</v>
      </c>
      <c r="ES43" t="s">
        <v>36967</v>
      </c>
      <c r="ET43" t="s">
        <v>36998</v>
      </c>
      <c r="EU43" t="s">
        <v>36999</v>
      </c>
      <c r="FB43" t="s">
        <v>35377</v>
      </c>
      <c r="FC43" t="s">
        <v>37027</v>
      </c>
      <c r="FD43">
        <v>12</v>
      </c>
      <c r="FE43">
        <v>14</v>
      </c>
      <c r="FF43" t="s">
        <v>36990</v>
      </c>
      <c r="FG43" t="s">
        <v>36990</v>
      </c>
      <c r="FH43" t="s">
        <v>37001</v>
      </c>
      <c r="FI43" t="s">
        <v>37000</v>
      </c>
      <c r="FJ43" t="s">
        <v>37001</v>
      </c>
      <c r="FK43" t="s">
        <v>37002</v>
      </c>
      <c r="FL43" t="s">
        <v>37003</v>
      </c>
      <c r="FM43" t="s">
        <v>37004</v>
      </c>
      <c r="FN43" t="s">
        <v>37005</v>
      </c>
      <c r="FO43" t="s">
        <v>37006</v>
      </c>
      <c r="FQ43" t="s">
        <v>37028</v>
      </c>
      <c r="FR43" t="s">
        <v>37008</v>
      </c>
      <c r="FS43" t="s">
        <v>37009</v>
      </c>
      <c r="FT43" t="s">
        <v>33451</v>
      </c>
      <c r="FU43" t="s">
        <v>33451</v>
      </c>
      <c r="FV43" t="s">
        <v>37042</v>
      </c>
      <c r="FW43" t="s">
        <v>37030</v>
      </c>
      <c r="FX43" t="s">
        <v>37031</v>
      </c>
      <c r="FY43" t="s">
        <v>36971</v>
      </c>
      <c r="FZ43" t="s">
        <v>36980</v>
      </c>
      <c r="GA43" t="s">
        <v>36974</v>
      </c>
      <c r="GB43" t="s">
        <v>36968</v>
      </c>
      <c r="GC43" t="s">
        <v>37032</v>
      </c>
      <c r="GD43" t="s">
        <v>37033</v>
      </c>
      <c r="GJ43" t="s">
        <v>37034</v>
      </c>
      <c r="GK43" t="s">
        <v>37035</v>
      </c>
      <c r="GL43" t="s">
        <v>37036</v>
      </c>
      <c r="GM43" t="s">
        <v>37037</v>
      </c>
      <c r="GN43" t="s">
        <v>37038</v>
      </c>
      <c r="GO43" t="s">
        <v>36973</v>
      </c>
      <c r="GP43" t="s">
        <v>37042</v>
      </c>
      <c r="GQ43" t="s">
        <v>37010</v>
      </c>
      <c r="GR43" t="s">
        <v>36969</v>
      </c>
      <c r="GT43" t="s">
        <v>37011</v>
      </c>
      <c r="GU43">
        <f t="shared" ref="GU43:GU77" si="8">GX43/(1-0.2)</f>
        <v>16.25</v>
      </c>
      <c r="GV43">
        <f t="shared" ref="GV43:GV77" si="9">GX43/(1-0.2)</f>
        <v>16.25</v>
      </c>
      <c r="GX43">
        <v>13</v>
      </c>
      <c r="GY43" t="s">
        <v>37012</v>
      </c>
      <c r="GZ43">
        <v>2</v>
      </c>
      <c r="HA43" t="s">
        <v>37013</v>
      </c>
      <c r="HD43" t="s">
        <v>37039</v>
      </c>
      <c r="HE43">
        <v>12.99</v>
      </c>
    </row>
    <row r="44" spans="1:224">
      <c r="A44" t="s">
        <v>29123</v>
      </c>
      <c r="B44" t="s">
        <v>36962</v>
      </c>
      <c r="C44" t="s">
        <v>36963</v>
      </c>
      <c r="D44" t="s">
        <v>21327</v>
      </c>
      <c r="E44">
        <v>1</v>
      </c>
      <c r="F44" t="s">
        <v>36964</v>
      </c>
      <c r="G44" t="s">
        <v>38</v>
      </c>
      <c r="H44" t="s">
        <v>37133</v>
      </c>
      <c r="I44" t="s">
        <v>28729</v>
      </c>
      <c r="J44" t="s">
        <v>33297</v>
      </c>
      <c r="K44" t="s">
        <v>33298</v>
      </c>
      <c r="M44" t="s">
        <v>33299</v>
      </c>
      <c r="N44">
        <v>61430</v>
      </c>
      <c r="P44" t="s">
        <v>21282</v>
      </c>
      <c r="Q44" t="s">
        <v>33300</v>
      </c>
      <c r="T44" t="s">
        <v>33301</v>
      </c>
      <c r="U44" t="s">
        <v>36966</v>
      </c>
      <c r="V44" t="s">
        <v>18</v>
      </c>
      <c r="W44" t="s">
        <v>36967</v>
      </c>
      <c r="X44" t="s">
        <v>36968</v>
      </c>
      <c r="Y44" t="s">
        <v>36969</v>
      </c>
      <c r="Z44">
        <v>200</v>
      </c>
      <c r="AB44" t="s">
        <v>37018</v>
      </c>
      <c r="AC44" t="s">
        <v>36970</v>
      </c>
      <c r="AD44" t="s">
        <v>36971</v>
      </c>
      <c r="AE44" t="s">
        <v>36972</v>
      </c>
      <c r="AF44" t="s">
        <v>36973</v>
      </c>
      <c r="AH44" t="s">
        <v>36974</v>
      </c>
      <c r="AJ44" t="s">
        <v>36967</v>
      </c>
      <c r="AK44" t="s">
        <v>33451</v>
      </c>
      <c r="AL44" t="s">
        <v>37019</v>
      </c>
      <c r="AM44" t="s">
        <v>32581</v>
      </c>
      <c r="AN44" t="s">
        <v>37043</v>
      </c>
      <c r="AQ44" t="s">
        <v>37043</v>
      </c>
      <c r="AR44" t="s">
        <v>28746</v>
      </c>
      <c r="AY44" t="s">
        <v>37021</v>
      </c>
      <c r="BA44" t="s">
        <v>353</v>
      </c>
      <c r="BB44">
        <v>48</v>
      </c>
      <c r="BC44" t="s">
        <v>37022</v>
      </c>
      <c r="BD44" t="s">
        <v>28739</v>
      </c>
      <c r="BE44" t="s">
        <v>36993</v>
      </c>
      <c r="BF44" s="6">
        <v>0.2</v>
      </c>
      <c r="BG44" t="s">
        <v>37141</v>
      </c>
      <c r="BH44" t="s">
        <v>37142</v>
      </c>
      <c r="BJ44">
        <v>208350</v>
      </c>
      <c r="BK44" cm="1">
        <f t="array" ref="BK44">IF(LEN(TRIM(BG44))=0,"",SUMPRODUCT(--(LEN(TRIM($BG$5:BG44))&gt;0)))</f>
        <v>39</v>
      </c>
      <c r="BL44" t="str">
        <f t="shared" si="5"/>
        <v>0000000013</v>
      </c>
      <c r="BM44" t="str">
        <f t="shared" si="6"/>
        <v>*0000000013*</v>
      </c>
      <c r="BN44" t="s">
        <v>37045</v>
      </c>
      <c r="BO44" t="s">
        <v>36975</v>
      </c>
      <c r="BS44" t="s">
        <v>37043</v>
      </c>
      <c r="CP44" t="s">
        <v>37025</v>
      </c>
      <c r="CU44">
        <v>12.99</v>
      </c>
      <c r="DT44" t="s">
        <v>37026</v>
      </c>
      <c r="EC44" s="7">
        <f t="shared" si="7"/>
        <v>16.237500000000001</v>
      </c>
      <c r="EN44" t="s">
        <v>36995</v>
      </c>
      <c r="EO44">
        <v>1731138031</v>
      </c>
      <c r="EP44" t="s">
        <v>36968</v>
      </c>
      <c r="EQ44" t="s">
        <v>36996</v>
      </c>
      <c r="ER44" t="s">
        <v>36997</v>
      </c>
      <c r="ES44" t="s">
        <v>36967</v>
      </c>
      <c r="ET44" t="s">
        <v>36998</v>
      </c>
      <c r="EU44" t="s">
        <v>36999</v>
      </c>
      <c r="FB44" t="s">
        <v>35377</v>
      </c>
      <c r="FC44" t="s">
        <v>37027</v>
      </c>
      <c r="FD44">
        <v>16</v>
      </c>
      <c r="FE44">
        <v>18</v>
      </c>
      <c r="FF44" t="s">
        <v>36990</v>
      </c>
      <c r="FG44" t="s">
        <v>36990</v>
      </c>
      <c r="FH44" t="s">
        <v>37001</v>
      </c>
      <c r="FI44" t="s">
        <v>37000</v>
      </c>
      <c r="FJ44" t="s">
        <v>37001</v>
      </c>
      <c r="FK44" t="s">
        <v>37002</v>
      </c>
      <c r="FL44" t="s">
        <v>37003</v>
      </c>
      <c r="FM44" t="s">
        <v>37004</v>
      </c>
      <c r="FN44" t="s">
        <v>37005</v>
      </c>
      <c r="FO44" t="s">
        <v>37006</v>
      </c>
      <c r="FQ44" t="s">
        <v>37028</v>
      </c>
      <c r="FR44" t="s">
        <v>37008</v>
      </c>
      <c r="FS44" t="s">
        <v>37009</v>
      </c>
      <c r="FT44" t="s">
        <v>33451</v>
      </c>
      <c r="FU44" t="s">
        <v>33451</v>
      </c>
      <c r="FV44" t="s">
        <v>37046</v>
      </c>
      <c r="FW44" t="s">
        <v>37030</v>
      </c>
      <c r="FX44" t="s">
        <v>37031</v>
      </c>
      <c r="FY44" t="s">
        <v>36971</v>
      </c>
      <c r="FZ44" t="s">
        <v>36980</v>
      </c>
      <c r="GA44" t="s">
        <v>36974</v>
      </c>
      <c r="GB44" t="s">
        <v>36968</v>
      </c>
      <c r="GC44" t="s">
        <v>37032</v>
      </c>
      <c r="GD44" t="s">
        <v>37033</v>
      </c>
      <c r="GJ44" t="s">
        <v>37034</v>
      </c>
      <c r="GK44" t="s">
        <v>37035</v>
      </c>
      <c r="GL44" t="s">
        <v>37036</v>
      </c>
      <c r="GM44" t="s">
        <v>37037</v>
      </c>
      <c r="GN44" t="s">
        <v>37038</v>
      </c>
      <c r="GO44" t="s">
        <v>36973</v>
      </c>
      <c r="GP44" t="s">
        <v>37046</v>
      </c>
      <c r="GQ44" t="s">
        <v>37010</v>
      </c>
      <c r="GR44" t="s">
        <v>36969</v>
      </c>
      <c r="GT44" t="s">
        <v>37011</v>
      </c>
      <c r="GU44">
        <f t="shared" si="8"/>
        <v>16.25</v>
      </c>
      <c r="GV44">
        <f t="shared" si="9"/>
        <v>16.25</v>
      </c>
      <c r="GX44">
        <v>13</v>
      </c>
      <c r="GY44" t="s">
        <v>37012</v>
      </c>
      <c r="GZ44">
        <v>2</v>
      </c>
      <c r="HA44" t="s">
        <v>37013</v>
      </c>
      <c r="HD44" t="s">
        <v>37043</v>
      </c>
      <c r="HE44">
        <v>12.99</v>
      </c>
    </row>
    <row r="45" spans="1:224">
      <c r="A45" t="s">
        <v>29123</v>
      </c>
      <c r="B45" t="s">
        <v>36962</v>
      </c>
      <c r="C45" t="s">
        <v>36963</v>
      </c>
      <c r="D45" t="s">
        <v>21327</v>
      </c>
      <c r="E45">
        <v>1</v>
      </c>
      <c r="F45" t="s">
        <v>36964</v>
      </c>
      <c r="G45" t="s">
        <v>38</v>
      </c>
      <c r="H45" t="s">
        <v>37133</v>
      </c>
      <c r="I45" t="s">
        <v>28729</v>
      </c>
      <c r="J45" t="s">
        <v>33297</v>
      </c>
      <c r="K45" t="s">
        <v>33298</v>
      </c>
      <c r="M45" t="s">
        <v>33299</v>
      </c>
      <c r="N45">
        <v>61430</v>
      </c>
      <c r="P45" t="s">
        <v>21282</v>
      </c>
      <c r="Q45" t="s">
        <v>33300</v>
      </c>
      <c r="T45" t="s">
        <v>33301</v>
      </c>
      <c r="U45" t="s">
        <v>36966</v>
      </c>
      <c r="V45" t="s">
        <v>18</v>
      </c>
      <c r="W45" t="s">
        <v>36967</v>
      </c>
      <c r="X45" t="s">
        <v>36968</v>
      </c>
      <c r="Y45" t="s">
        <v>36969</v>
      </c>
      <c r="Z45">
        <v>300</v>
      </c>
      <c r="AB45" t="s">
        <v>37018</v>
      </c>
      <c r="AC45" t="s">
        <v>36970</v>
      </c>
      <c r="AD45" t="s">
        <v>36971</v>
      </c>
      <c r="AE45" t="s">
        <v>36972</v>
      </c>
      <c r="AF45" t="s">
        <v>36973</v>
      </c>
      <c r="AH45" t="s">
        <v>36974</v>
      </c>
      <c r="AJ45" t="s">
        <v>36967</v>
      </c>
      <c r="AK45" t="s">
        <v>33451</v>
      </c>
      <c r="AL45" t="s">
        <v>37019</v>
      </c>
      <c r="AM45" t="s">
        <v>32581</v>
      </c>
      <c r="AN45" t="s">
        <v>37047</v>
      </c>
      <c r="AQ45" t="s">
        <v>37047</v>
      </c>
      <c r="AR45" t="s">
        <v>34329</v>
      </c>
      <c r="AY45" t="s">
        <v>37021</v>
      </c>
      <c r="BA45" t="s">
        <v>353</v>
      </c>
      <c r="BB45">
        <v>48</v>
      </c>
      <c r="BC45" t="s">
        <v>37048</v>
      </c>
      <c r="BD45" t="s">
        <v>34259</v>
      </c>
      <c r="BE45" t="s">
        <v>36993</v>
      </c>
      <c r="BF45" s="6">
        <v>0.2</v>
      </c>
      <c r="BG45" t="s">
        <v>37143</v>
      </c>
      <c r="BH45" t="s">
        <v>37144</v>
      </c>
      <c r="BJ45">
        <v>208351</v>
      </c>
      <c r="BK45" cm="1">
        <f t="array" ref="BK45">IF(LEN(TRIM(BG45))=0,"",SUMPRODUCT(--(LEN(TRIM($BG$5:BG45))&gt;0)))</f>
        <v>40</v>
      </c>
      <c r="BL45" t="str">
        <f t="shared" si="5"/>
        <v>0000000014</v>
      </c>
      <c r="BM45" t="str">
        <f t="shared" si="6"/>
        <v>*0000000014*</v>
      </c>
      <c r="BN45" t="s">
        <v>37050</v>
      </c>
      <c r="BO45" t="s">
        <v>36975</v>
      </c>
      <c r="BS45" t="s">
        <v>37047</v>
      </c>
      <c r="CP45" t="s">
        <v>37025</v>
      </c>
      <c r="CU45">
        <v>12.99</v>
      </c>
      <c r="DT45" t="s">
        <v>37026</v>
      </c>
      <c r="EC45" s="7">
        <f t="shared" si="7"/>
        <v>16.237500000000001</v>
      </c>
      <c r="EN45" t="s">
        <v>36995</v>
      </c>
      <c r="EO45">
        <v>1731138031</v>
      </c>
      <c r="EP45" t="s">
        <v>36968</v>
      </c>
      <c r="EQ45" t="s">
        <v>36996</v>
      </c>
      <c r="ER45" t="s">
        <v>36997</v>
      </c>
      <c r="ES45" t="s">
        <v>36967</v>
      </c>
      <c r="ET45" t="s">
        <v>36998</v>
      </c>
      <c r="EU45" t="s">
        <v>36999</v>
      </c>
      <c r="FB45" t="s">
        <v>35377</v>
      </c>
      <c r="FC45" t="s">
        <v>37027</v>
      </c>
      <c r="FD45">
        <v>18</v>
      </c>
      <c r="FE45">
        <v>20</v>
      </c>
      <c r="FF45" t="s">
        <v>36990</v>
      </c>
      <c r="FG45" t="s">
        <v>36990</v>
      </c>
      <c r="FH45" t="s">
        <v>37001</v>
      </c>
      <c r="FI45" t="s">
        <v>37000</v>
      </c>
      <c r="FJ45" t="s">
        <v>37001</v>
      </c>
      <c r="FK45" t="s">
        <v>37002</v>
      </c>
      <c r="FL45" t="s">
        <v>37003</v>
      </c>
      <c r="FM45" t="s">
        <v>37004</v>
      </c>
      <c r="FN45" t="s">
        <v>37005</v>
      </c>
      <c r="FO45" t="s">
        <v>37006</v>
      </c>
      <c r="FQ45" t="s">
        <v>37028</v>
      </c>
      <c r="FR45" t="s">
        <v>37008</v>
      </c>
      <c r="FS45" t="s">
        <v>37009</v>
      </c>
      <c r="FT45" t="s">
        <v>33451</v>
      </c>
      <c r="FU45" t="s">
        <v>33451</v>
      </c>
      <c r="FV45" t="s">
        <v>37051</v>
      </c>
      <c r="FW45" t="s">
        <v>37030</v>
      </c>
      <c r="FX45" t="s">
        <v>37031</v>
      </c>
      <c r="FY45" t="s">
        <v>36971</v>
      </c>
      <c r="FZ45" t="s">
        <v>36980</v>
      </c>
      <c r="GA45" t="s">
        <v>36974</v>
      </c>
      <c r="GB45" t="s">
        <v>36968</v>
      </c>
      <c r="GC45" t="s">
        <v>37032</v>
      </c>
      <c r="GD45" t="s">
        <v>37033</v>
      </c>
      <c r="GJ45" t="s">
        <v>37034</v>
      </c>
      <c r="GK45" t="s">
        <v>37035</v>
      </c>
      <c r="GL45" t="s">
        <v>37036</v>
      </c>
      <c r="GM45" t="s">
        <v>37037</v>
      </c>
      <c r="GN45" t="s">
        <v>37038</v>
      </c>
      <c r="GO45" t="s">
        <v>36973</v>
      </c>
      <c r="GP45" t="s">
        <v>37051</v>
      </c>
      <c r="GQ45" t="s">
        <v>37010</v>
      </c>
      <c r="GR45" t="s">
        <v>36969</v>
      </c>
      <c r="GT45" t="s">
        <v>37011</v>
      </c>
      <c r="GU45">
        <f t="shared" si="8"/>
        <v>16.25</v>
      </c>
      <c r="GV45">
        <f t="shared" si="9"/>
        <v>16.25</v>
      </c>
      <c r="GX45">
        <v>13</v>
      </c>
      <c r="GY45" t="s">
        <v>37012</v>
      </c>
      <c r="GZ45">
        <v>2</v>
      </c>
      <c r="HA45" t="s">
        <v>37013</v>
      </c>
      <c r="HD45" t="s">
        <v>37047</v>
      </c>
      <c r="HE45">
        <v>12.99</v>
      </c>
    </row>
    <row r="46" spans="1:224">
      <c r="A46" t="s">
        <v>29123</v>
      </c>
      <c r="B46" t="s">
        <v>36962</v>
      </c>
      <c r="C46" t="s">
        <v>36963</v>
      </c>
      <c r="D46" t="s">
        <v>21327</v>
      </c>
      <c r="E46">
        <v>1</v>
      </c>
      <c r="F46" t="s">
        <v>36964</v>
      </c>
      <c r="G46" t="s">
        <v>38</v>
      </c>
      <c r="H46" t="s">
        <v>37133</v>
      </c>
      <c r="I46" t="s">
        <v>28729</v>
      </c>
      <c r="J46" t="s">
        <v>33297</v>
      </c>
      <c r="K46" t="s">
        <v>33298</v>
      </c>
      <c r="M46" t="s">
        <v>33299</v>
      </c>
      <c r="N46">
        <v>61430</v>
      </c>
      <c r="P46" t="s">
        <v>21282</v>
      </c>
      <c r="Q46" t="s">
        <v>33300</v>
      </c>
      <c r="T46" t="s">
        <v>33301</v>
      </c>
      <c r="U46" t="s">
        <v>36966</v>
      </c>
      <c r="V46" t="s">
        <v>18</v>
      </c>
      <c r="W46" t="s">
        <v>36967</v>
      </c>
      <c r="X46" t="s">
        <v>36968</v>
      </c>
      <c r="Y46" t="s">
        <v>36969</v>
      </c>
      <c r="Z46">
        <v>300</v>
      </c>
      <c r="AB46" t="s">
        <v>37018</v>
      </c>
      <c r="AC46" t="s">
        <v>36970</v>
      </c>
      <c r="AD46" t="s">
        <v>36971</v>
      </c>
      <c r="AE46" t="s">
        <v>36972</v>
      </c>
      <c r="AF46" t="s">
        <v>36973</v>
      </c>
      <c r="AH46" t="s">
        <v>36974</v>
      </c>
      <c r="AJ46" t="s">
        <v>36967</v>
      </c>
      <c r="AK46" t="s">
        <v>33451</v>
      </c>
      <c r="AL46" t="s">
        <v>37019</v>
      </c>
      <c r="AM46" t="s">
        <v>32581</v>
      </c>
      <c r="AN46" t="s">
        <v>37052</v>
      </c>
      <c r="AQ46" t="s">
        <v>37052</v>
      </c>
      <c r="AR46" t="s">
        <v>34331</v>
      </c>
      <c r="AY46" t="s">
        <v>37021</v>
      </c>
      <c r="BA46" t="s">
        <v>353</v>
      </c>
      <c r="BB46">
        <v>48</v>
      </c>
      <c r="BC46" t="s">
        <v>37048</v>
      </c>
      <c r="BD46" t="s">
        <v>34259</v>
      </c>
      <c r="BE46" t="s">
        <v>36993</v>
      </c>
      <c r="BF46" s="6">
        <v>0.2</v>
      </c>
      <c r="BG46" t="s">
        <v>37145</v>
      </c>
      <c r="BH46" t="s">
        <v>37146</v>
      </c>
      <c r="BJ46">
        <v>208352</v>
      </c>
      <c r="BK46" cm="1">
        <f t="array" ref="BK46">IF(LEN(TRIM(BG46))=0,"",SUMPRODUCT(--(LEN(TRIM($BG$5:BG46))&gt;0)))</f>
        <v>41</v>
      </c>
      <c r="BL46" t="str">
        <f t="shared" si="5"/>
        <v>0000000015</v>
      </c>
      <c r="BM46" t="str">
        <f t="shared" si="6"/>
        <v>*0000000015*</v>
      </c>
      <c r="BN46" t="s">
        <v>37054</v>
      </c>
      <c r="BO46" t="s">
        <v>36975</v>
      </c>
      <c r="BS46" t="s">
        <v>37052</v>
      </c>
      <c r="CP46" t="s">
        <v>37025</v>
      </c>
      <c r="CU46">
        <v>12.99</v>
      </c>
      <c r="DT46" t="s">
        <v>37026</v>
      </c>
      <c r="EC46" s="7">
        <f t="shared" si="7"/>
        <v>16.237500000000001</v>
      </c>
      <c r="EN46" t="s">
        <v>36995</v>
      </c>
      <c r="EO46">
        <v>1731138031</v>
      </c>
      <c r="EP46" t="s">
        <v>36968</v>
      </c>
      <c r="EQ46" t="s">
        <v>36996</v>
      </c>
      <c r="ER46" t="s">
        <v>36997</v>
      </c>
      <c r="ES46" t="s">
        <v>36967</v>
      </c>
      <c r="ET46" t="s">
        <v>36998</v>
      </c>
      <c r="EU46" t="s">
        <v>36999</v>
      </c>
      <c r="FB46" t="s">
        <v>35377</v>
      </c>
      <c r="FC46" t="s">
        <v>37027</v>
      </c>
      <c r="FD46">
        <v>22</v>
      </c>
      <c r="FE46">
        <v>24</v>
      </c>
      <c r="FF46" t="s">
        <v>36990</v>
      </c>
      <c r="FG46" t="s">
        <v>36990</v>
      </c>
      <c r="FH46" t="s">
        <v>37001</v>
      </c>
      <c r="FI46" t="s">
        <v>37000</v>
      </c>
      <c r="FJ46" t="s">
        <v>37001</v>
      </c>
      <c r="FK46" t="s">
        <v>37002</v>
      </c>
      <c r="FL46" t="s">
        <v>37003</v>
      </c>
      <c r="FM46" t="s">
        <v>37004</v>
      </c>
      <c r="FN46" t="s">
        <v>37005</v>
      </c>
      <c r="FO46" t="s">
        <v>37006</v>
      </c>
      <c r="FQ46" t="s">
        <v>37028</v>
      </c>
      <c r="FR46" t="s">
        <v>37008</v>
      </c>
      <c r="FS46" t="s">
        <v>37009</v>
      </c>
      <c r="FT46" t="s">
        <v>33451</v>
      </c>
      <c r="FU46" t="s">
        <v>33451</v>
      </c>
      <c r="FV46" t="s">
        <v>37055</v>
      </c>
      <c r="FW46" t="s">
        <v>37030</v>
      </c>
      <c r="FX46" t="s">
        <v>37031</v>
      </c>
      <c r="FY46" t="s">
        <v>36971</v>
      </c>
      <c r="FZ46" t="s">
        <v>36980</v>
      </c>
      <c r="GA46" t="s">
        <v>36974</v>
      </c>
      <c r="GB46" t="s">
        <v>36968</v>
      </c>
      <c r="GC46" t="s">
        <v>37032</v>
      </c>
      <c r="GD46" t="s">
        <v>37033</v>
      </c>
      <c r="GJ46" t="s">
        <v>37034</v>
      </c>
      <c r="GK46" t="s">
        <v>37035</v>
      </c>
      <c r="GL46" t="s">
        <v>37036</v>
      </c>
      <c r="GM46" t="s">
        <v>37037</v>
      </c>
      <c r="GN46" t="s">
        <v>37038</v>
      </c>
      <c r="GO46" t="s">
        <v>36973</v>
      </c>
      <c r="GP46" t="s">
        <v>37055</v>
      </c>
      <c r="GQ46" t="s">
        <v>37010</v>
      </c>
      <c r="GR46" t="s">
        <v>36969</v>
      </c>
      <c r="GT46" t="s">
        <v>37011</v>
      </c>
      <c r="GU46">
        <f t="shared" si="8"/>
        <v>16.25</v>
      </c>
      <c r="GV46">
        <f t="shared" si="9"/>
        <v>16.25</v>
      </c>
      <c r="GX46">
        <v>13</v>
      </c>
      <c r="GY46" t="s">
        <v>37012</v>
      </c>
      <c r="GZ46">
        <v>2</v>
      </c>
      <c r="HA46" t="s">
        <v>37013</v>
      </c>
      <c r="HD46" t="s">
        <v>37052</v>
      </c>
      <c r="HE46">
        <v>12.99</v>
      </c>
    </row>
    <row r="47" spans="1:224">
      <c r="A47" t="s">
        <v>29123</v>
      </c>
      <c r="B47" t="s">
        <v>36962</v>
      </c>
      <c r="C47" t="s">
        <v>36963</v>
      </c>
      <c r="D47" t="s">
        <v>21327</v>
      </c>
      <c r="E47">
        <v>1</v>
      </c>
      <c r="F47" t="s">
        <v>36964</v>
      </c>
      <c r="G47" t="s">
        <v>38</v>
      </c>
      <c r="H47" t="s">
        <v>37133</v>
      </c>
      <c r="I47" t="s">
        <v>28729</v>
      </c>
      <c r="J47" t="s">
        <v>33297</v>
      </c>
      <c r="K47" t="s">
        <v>33298</v>
      </c>
      <c r="M47" t="s">
        <v>33299</v>
      </c>
      <c r="N47">
        <v>61430</v>
      </c>
      <c r="P47" t="s">
        <v>21282</v>
      </c>
      <c r="Q47" t="s">
        <v>33300</v>
      </c>
      <c r="T47" t="s">
        <v>33301</v>
      </c>
      <c r="U47" t="s">
        <v>36966</v>
      </c>
      <c r="V47" t="s">
        <v>18</v>
      </c>
      <c r="W47" t="s">
        <v>36967</v>
      </c>
      <c r="X47" t="s">
        <v>36968</v>
      </c>
      <c r="Y47" t="s">
        <v>36969</v>
      </c>
      <c r="Z47">
        <v>300</v>
      </c>
      <c r="AB47" t="s">
        <v>37056</v>
      </c>
      <c r="AC47" t="s">
        <v>36970</v>
      </c>
      <c r="AD47" t="s">
        <v>36971</v>
      </c>
      <c r="AE47" t="s">
        <v>36972</v>
      </c>
      <c r="AF47" t="s">
        <v>36973</v>
      </c>
      <c r="AH47" t="s">
        <v>36974</v>
      </c>
      <c r="AJ47" t="s">
        <v>36967</v>
      </c>
      <c r="AK47" t="s">
        <v>33451</v>
      </c>
      <c r="AL47" t="s">
        <v>37019</v>
      </c>
      <c r="AM47" t="s">
        <v>32581</v>
      </c>
      <c r="AN47" t="s">
        <v>37057</v>
      </c>
      <c r="AQ47" t="s">
        <v>37057</v>
      </c>
      <c r="AR47" t="s">
        <v>34333</v>
      </c>
      <c r="AY47" t="s">
        <v>37058</v>
      </c>
      <c r="BA47" t="s">
        <v>37059</v>
      </c>
      <c r="BB47">
        <v>48</v>
      </c>
      <c r="BC47" t="s">
        <v>37060</v>
      </c>
      <c r="BD47" t="s">
        <v>34261</v>
      </c>
      <c r="BE47" t="s">
        <v>36993</v>
      </c>
      <c r="BF47" s="6">
        <v>0.2</v>
      </c>
      <c r="BG47" t="s">
        <v>37147</v>
      </c>
      <c r="BH47" t="s">
        <v>37148</v>
      </c>
      <c r="BJ47">
        <v>208353</v>
      </c>
      <c r="BK47" cm="1">
        <f t="array" ref="BK47">IF(LEN(TRIM(BG47))=0,"",SUMPRODUCT(--(LEN(TRIM($BG$5:BG47))&gt;0)))</f>
        <v>42</v>
      </c>
      <c r="BL47" t="str">
        <f t="shared" si="5"/>
        <v>0000000016</v>
      </c>
      <c r="BM47" t="str">
        <f t="shared" si="6"/>
        <v>*0000000016*</v>
      </c>
      <c r="BN47" t="s">
        <v>37062</v>
      </c>
      <c r="BO47" t="s">
        <v>36975</v>
      </c>
      <c r="BS47" t="s">
        <v>37057</v>
      </c>
      <c r="CP47" t="s">
        <v>37025</v>
      </c>
      <c r="CU47">
        <v>15.99</v>
      </c>
      <c r="DT47" t="s">
        <v>37026</v>
      </c>
      <c r="EC47" s="7">
        <f t="shared" si="7"/>
        <v>19.987500000000001</v>
      </c>
      <c r="EN47" t="s">
        <v>36995</v>
      </c>
      <c r="EO47">
        <v>1731138031</v>
      </c>
      <c r="EP47" t="s">
        <v>36968</v>
      </c>
      <c r="EQ47" t="s">
        <v>36996</v>
      </c>
      <c r="ER47" t="s">
        <v>36997</v>
      </c>
      <c r="ES47" t="s">
        <v>36967</v>
      </c>
      <c r="ET47" t="s">
        <v>36998</v>
      </c>
      <c r="EU47" t="s">
        <v>36999</v>
      </c>
      <c r="FB47" t="s">
        <v>35377</v>
      </c>
      <c r="FC47" t="s">
        <v>37027</v>
      </c>
      <c r="FD47">
        <v>26</v>
      </c>
      <c r="FE47">
        <v>28</v>
      </c>
      <c r="FF47" t="s">
        <v>36990</v>
      </c>
      <c r="FG47" t="s">
        <v>36990</v>
      </c>
      <c r="FH47" t="s">
        <v>37001</v>
      </c>
      <c r="FI47" t="s">
        <v>37000</v>
      </c>
      <c r="FJ47" t="s">
        <v>37001</v>
      </c>
      <c r="FK47" t="s">
        <v>37002</v>
      </c>
      <c r="FL47" t="s">
        <v>37003</v>
      </c>
      <c r="FM47" t="s">
        <v>37004</v>
      </c>
      <c r="FN47" t="s">
        <v>37005</v>
      </c>
      <c r="FO47" t="s">
        <v>37006</v>
      </c>
      <c r="FQ47" t="s">
        <v>37028</v>
      </c>
      <c r="FR47" t="s">
        <v>37008</v>
      </c>
      <c r="FS47" t="s">
        <v>37009</v>
      </c>
      <c r="FT47" t="s">
        <v>33451</v>
      </c>
      <c r="FU47" t="s">
        <v>33451</v>
      </c>
      <c r="FV47" t="s">
        <v>37063</v>
      </c>
      <c r="FW47" t="s">
        <v>37030</v>
      </c>
      <c r="FX47" t="s">
        <v>37031</v>
      </c>
      <c r="FY47" t="s">
        <v>36971</v>
      </c>
      <c r="FZ47" t="s">
        <v>36980</v>
      </c>
      <c r="GA47" t="s">
        <v>36974</v>
      </c>
      <c r="GB47" t="s">
        <v>36968</v>
      </c>
      <c r="GC47" t="s">
        <v>37032</v>
      </c>
      <c r="GD47" t="s">
        <v>37033</v>
      </c>
      <c r="GJ47" t="s">
        <v>37034</v>
      </c>
      <c r="GK47" t="s">
        <v>37035</v>
      </c>
      <c r="GL47" t="s">
        <v>37036</v>
      </c>
      <c r="GM47" t="s">
        <v>37037</v>
      </c>
      <c r="GN47" t="s">
        <v>37038</v>
      </c>
      <c r="GO47" t="s">
        <v>36973</v>
      </c>
      <c r="GP47" t="s">
        <v>37063</v>
      </c>
      <c r="GQ47" t="s">
        <v>37010</v>
      </c>
      <c r="GR47" t="s">
        <v>36969</v>
      </c>
      <c r="GT47" t="s">
        <v>37011</v>
      </c>
      <c r="GU47">
        <f t="shared" si="8"/>
        <v>20.249999999999996</v>
      </c>
      <c r="GV47">
        <f t="shared" si="9"/>
        <v>20.249999999999996</v>
      </c>
      <c r="GX47">
        <v>16.2</v>
      </c>
      <c r="GY47" t="s">
        <v>37012</v>
      </c>
      <c r="GZ47">
        <v>2</v>
      </c>
      <c r="HA47" t="s">
        <v>37013</v>
      </c>
      <c r="HD47" t="s">
        <v>37057</v>
      </c>
      <c r="HE47">
        <v>15.99</v>
      </c>
    </row>
    <row r="48" spans="1:224">
      <c r="A48" t="s">
        <v>29123</v>
      </c>
      <c r="B48" t="s">
        <v>36962</v>
      </c>
      <c r="C48" t="s">
        <v>36963</v>
      </c>
      <c r="D48" t="s">
        <v>21327</v>
      </c>
      <c r="E48">
        <v>1</v>
      </c>
      <c r="F48" t="s">
        <v>36964</v>
      </c>
      <c r="G48" t="s">
        <v>38</v>
      </c>
      <c r="H48" t="s">
        <v>37133</v>
      </c>
      <c r="I48" t="s">
        <v>28729</v>
      </c>
      <c r="J48" t="s">
        <v>33297</v>
      </c>
      <c r="K48" t="s">
        <v>33298</v>
      </c>
      <c r="M48" t="s">
        <v>33299</v>
      </c>
      <c r="N48">
        <v>61430</v>
      </c>
      <c r="P48" t="s">
        <v>21282</v>
      </c>
      <c r="Q48" t="s">
        <v>33300</v>
      </c>
      <c r="T48" t="s">
        <v>33301</v>
      </c>
      <c r="U48" t="s">
        <v>36966</v>
      </c>
      <c r="V48" t="s">
        <v>18</v>
      </c>
      <c r="W48" t="s">
        <v>36967</v>
      </c>
      <c r="X48" t="s">
        <v>36968</v>
      </c>
      <c r="Y48" t="s">
        <v>36969</v>
      </c>
      <c r="Z48">
        <v>200</v>
      </c>
      <c r="AB48" t="s">
        <v>37018</v>
      </c>
      <c r="AC48" t="s">
        <v>36970</v>
      </c>
      <c r="AD48" t="s">
        <v>36971</v>
      </c>
      <c r="AE48" t="s">
        <v>36972</v>
      </c>
      <c r="AF48" t="s">
        <v>36973</v>
      </c>
      <c r="AH48" t="s">
        <v>36974</v>
      </c>
      <c r="AJ48" t="s">
        <v>36967</v>
      </c>
      <c r="AK48" t="s">
        <v>33464</v>
      </c>
      <c r="AL48" t="s">
        <v>37064</v>
      </c>
      <c r="AM48" t="s">
        <v>32581</v>
      </c>
      <c r="AN48" t="s">
        <v>37020</v>
      </c>
      <c r="AQ48" t="s">
        <v>37020</v>
      </c>
      <c r="AR48" t="s">
        <v>34324</v>
      </c>
      <c r="AY48" t="s">
        <v>37021</v>
      </c>
      <c r="BA48" t="s">
        <v>353</v>
      </c>
      <c r="BB48">
        <v>48</v>
      </c>
      <c r="BC48" t="s">
        <v>37022</v>
      </c>
      <c r="BD48" t="s">
        <v>28739</v>
      </c>
      <c r="BE48" t="s">
        <v>36993</v>
      </c>
      <c r="BF48" s="6">
        <v>0.2</v>
      </c>
      <c r="BG48" t="s">
        <v>37149</v>
      </c>
      <c r="BH48" t="s">
        <v>37150</v>
      </c>
      <c r="BJ48">
        <v>183536</v>
      </c>
      <c r="BK48" cm="1">
        <f t="array" ref="BK48">IF(LEN(TRIM(BG48))=0,"",SUMPRODUCT(--(LEN(TRIM($BG$5:BG48))&gt;0)))</f>
        <v>43</v>
      </c>
      <c r="BL48" t="str">
        <f t="shared" si="5"/>
        <v>0000000017</v>
      </c>
      <c r="BM48" t="str">
        <f t="shared" si="6"/>
        <v>*0000000017*</v>
      </c>
      <c r="BN48" t="s">
        <v>37066</v>
      </c>
      <c r="BO48" t="s">
        <v>36975</v>
      </c>
      <c r="BS48" t="s">
        <v>37020</v>
      </c>
      <c r="CP48" t="s">
        <v>37067</v>
      </c>
      <c r="CU48">
        <v>12.99</v>
      </c>
      <c r="DT48" t="s">
        <v>37026</v>
      </c>
      <c r="EC48" s="7">
        <f t="shared" si="7"/>
        <v>16.237500000000001</v>
      </c>
      <c r="EN48" t="s">
        <v>36995</v>
      </c>
      <c r="EO48">
        <v>1731138031</v>
      </c>
      <c r="EP48" t="s">
        <v>36968</v>
      </c>
      <c r="EQ48" t="s">
        <v>36996</v>
      </c>
      <c r="ER48" t="s">
        <v>36997</v>
      </c>
      <c r="ES48" t="s">
        <v>36967</v>
      </c>
      <c r="ET48" t="s">
        <v>36998</v>
      </c>
      <c r="EU48" t="s">
        <v>36999</v>
      </c>
      <c r="FB48" t="s">
        <v>35377</v>
      </c>
      <c r="FC48" t="s">
        <v>37027</v>
      </c>
      <c r="FD48">
        <v>8</v>
      </c>
      <c r="FE48">
        <v>10</v>
      </c>
      <c r="FF48" t="s">
        <v>36990</v>
      </c>
      <c r="FG48" t="s">
        <v>36990</v>
      </c>
      <c r="FH48" t="s">
        <v>37002</v>
      </c>
      <c r="FI48" t="s">
        <v>37000</v>
      </c>
      <c r="FJ48" t="s">
        <v>37001</v>
      </c>
      <c r="FK48" t="s">
        <v>37002</v>
      </c>
      <c r="FL48" t="s">
        <v>37003</v>
      </c>
      <c r="FM48" t="s">
        <v>37004</v>
      </c>
      <c r="FN48" t="s">
        <v>37005</v>
      </c>
      <c r="FO48" t="s">
        <v>37006</v>
      </c>
      <c r="FQ48" t="s">
        <v>37028</v>
      </c>
      <c r="FR48" t="s">
        <v>37008</v>
      </c>
      <c r="FS48" t="s">
        <v>37009</v>
      </c>
      <c r="FT48" t="s">
        <v>33464</v>
      </c>
      <c r="FU48" t="s">
        <v>33464</v>
      </c>
      <c r="FV48" t="s">
        <v>37029</v>
      </c>
      <c r="FW48" t="s">
        <v>37030</v>
      </c>
      <c r="FX48" t="s">
        <v>37031</v>
      </c>
      <c r="FY48" t="s">
        <v>36971</v>
      </c>
      <c r="FZ48" t="s">
        <v>36980</v>
      </c>
      <c r="GA48" t="s">
        <v>36974</v>
      </c>
      <c r="GB48" t="s">
        <v>36968</v>
      </c>
      <c r="GC48" t="s">
        <v>37032</v>
      </c>
      <c r="GD48" t="s">
        <v>37033</v>
      </c>
      <c r="GJ48" t="s">
        <v>37034</v>
      </c>
      <c r="GK48" t="s">
        <v>37035</v>
      </c>
      <c r="GL48" t="s">
        <v>37036</v>
      </c>
      <c r="GM48" t="s">
        <v>37037</v>
      </c>
      <c r="GN48" t="s">
        <v>37038</v>
      </c>
      <c r="GO48" t="s">
        <v>36973</v>
      </c>
      <c r="GP48" t="s">
        <v>37029</v>
      </c>
      <c r="GQ48" t="s">
        <v>37010</v>
      </c>
      <c r="GR48" t="s">
        <v>36969</v>
      </c>
      <c r="GT48" t="s">
        <v>37011</v>
      </c>
      <c r="GU48">
        <f t="shared" si="8"/>
        <v>16.25</v>
      </c>
      <c r="GV48">
        <f t="shared" si="9"/>
        <v>16.25</v>
      </c>
      <c r="GX48">
        <v>13</v>
      </c>
      <c r="GY48" t="s">
        <v>37012</v>
      </c>
      <c r="GZ48">
        <v>2</v>
      </c>
      <c r="HA48" t="s">
        <v>37013</v>
      </c>
      <c r="HD48" t="s">
        <v>37020</v>
      </c>
      <c r="HE48">
        <v>12.99</v>
      </c>
    </row>
    <row r="49" spans="1:213">
      <c r="A49" t="s">
        <v>29123</v>
      </c>
      <c r="B49" t="s">
        <v>36962</v>
      </c>
      <c r="C49" t="s">
        <v>36963</v>
      </c>
      <c r="D49" t="s">
        <v>21327</v>
      </c>
      <c r="E49">
        <v>1</v>
      </c>
      <c r="F49" t="s">
        <v>36964</v>
      </c>
      <c r="G49" t="s">
        <v>38</v>
      </c>
      <c r="H49" t="s">
        <v>37133</v>
      </c>
      <c r="I49" t="s">
        <v>28729</v>
      </c>
      <c r="J49" t="s">
        <v>33297</v>
      </c>
      <c r="K49" t="s">
        <v>33298</v>
      </c>
      <c r="M49" t="s">
        <v>33299</v>
      </c>
      <c r="N49">
        <v>61430</v>
      </c>
      <c r="P49" t="s">
        <v>21282</v>
      </c>
      <c r="Q49" t="s">
        <v>33300</v>
      </c>
      <c r="T49" t="s">
        <v>33301</v>
      </c>
      <c r="U49" t="s">
        <v>36966</v>
      </c>
      <c r="V49" t="s">
        <v>18</v>
      </c>
      <c r="W49" t="s">
        <v>36967</v>
      </c>
      <c r="X49" t="s">
        <v>36968</v>
      </c>
      <c r="Y49" t="s">
        <v>36969</v>
      </c>
      <c r="Z49">
        <v>200</v>
      </c>
      <c r="AB49" t="s">
        <v>37018</v>
      </c>
      <c r="AC49" t="s">
        <v>36970</v>
      </c>
      <c r="AD49" t="s">
        <v>36971</v>
      </c>
      <c r="AE49" t="s">
        <v>36972</v>
      </c>
      <c r="AF49" t="s">
        <v>36973</v>
      </c>
      <c r="AH49" t="s">
        <v>36974</v>
      </c>
      <c r="AJ49" t="s">
        <v>36967</v>
      </c>
      <c r="AK49" t="s">
        <v>33464</v>
      </c>
      <c r="AL49" t="s">
        <v>37064</v>
      </c>
      <c r="AM49" t="s">
        <v>32581</v>
      </c>
      <c r="AN49" t="s">
        <v>37039</v>
      </c>
      <c r="AQ49" t="s">
        <v>37039</v>
      </c>
      <c r="AR49" t="s">
        <v>34326</v>
      </c>
      <c r="AY49" t="s">
        <v>37021</v>
      </c>
      <c r="BA49" t="s">
        <v>353</v>
      </c>
      <c r="BB49">
        <v>48</v>
      </c>
      <c r="BC49" t="s">
        <v>37022</v>
      </c>
      <c r="BD49" t="s">
        <v>28739</v>
      </c>
      <c r="BE49" t="s">
        <v>36993</v>
      </c>
      <c r="BF49" s="6">
        <v>0.2</v>
      </c>
      <c r="BG49" t="s">
        <v>37151</v>
      </c>
      <c r="BH49" t="s">
        <v>37152</v>
      </c>
      <c r="BJ49">
        <v>183537</v>
      </c>
      <c r="BK49" cm="1">
        <f t="array" ref="BK49">IF(LEN(TRIM(BG49))=0,"",SUMPRODUCT(--(LEN(TRIM($BG$5:BG49))&gt;0)))</f>
        <v>44</v>
      </c>
      <c r="BL49" t="str">
        <f t="shared" si="5"/>
        <v>0000000018</v>
      </c>
      <c r="BM49" t="str">
        <f t="shared" si="6"/>
        <v>*0000000018*</v>
      </c>
      <c r="BN49" t="s">
        <v>37069</v>
      </c>
      <c r="BO49" t="s">
        <v>36975</v>
      </c>
      <c r="BS49" t="s">
        <v>37039</v>
      </c>
      <c r="CP49" t="s">
        <v>37067</v>
      </c>
      <c r="CU49">
        <v>12.99</v>
      </c>
      <c r="DT49" t="s">
        <v>37026</v>
      </c>
      <c r="EC49" s="7">
        <f t="shared" si="7"/>
        <v>16.237500000000001</v>
      </c>
      <c r="EN49" t="s">
        <v>36995</v>
      </c>
      <c r="EO49">
        <v>1731138031</v>
      </c>
      <c r="EP49" t="s">
        <v>36968</v>
      </c>
      <c r="EQ49" t="s">
        <v>36996</v>
      </c>
      <c r="ER49" t="s">
        <v>36997</v>
      </c>
      <c r="ES49" t="s">
        <v>36967</v>
      </c>
      <c r="ET49" t="s">
        <v>36998</v>
      </c>
      <c r="EU49" t="s">
        <v>36999</v>
      </c>
      <c r="FB49" t="s">
        <v>35377</v>
      </c>
      <c r="FC49" t="s">
        <v>37027</v>
      </c>
      <c r="FD49">
        <v>12</v>
      </c>
      <c r="FE49">
        <v>14</v>
      </c>
      <c r="FF49" t="s">
        <v>36990</v>
      </c>
      <c r="FG49" t="s">
        <v>36990</v>
      </c>
      <c r="FH49" t="s">
        <v>37002</v>
      </c>
      <c r="FI49" t="s">
        <v>37000</v>
      </c>
      <c r="FJ49" t="s">
        <v>37001</v>
      </c>
      <c r="FK49" t="s">
        <v>37002</v>
      </c>
      <c r="FL49" t="s">
        <v>37003</v>
      </c>
      <c r="FM49" t="s">
        <v>37004</v>
      </c>
      <c r="FN49" t="s">
        <v>37005</v>
      </c>
      <c r="FO49" t="s">
        <v>37006</v>
      </c>
      <c r="FQ49" t="s">
        <v>37028</v>
      </c>
      <c r="FR49" t="s">
        <v>37008</v>
      </c>
      <c r="FS49" t="s">
        <v>37009</v>
      </c>
      <c r="FT49" t="s">
        <v>33464</v>
      </c>
      <c r="FU49" t="s">
        <v>33464</v>
      </c>
      <c r="FV49" t="s">
        <v>37042</v>
      </c>
      <c r="FW49" t="s">
        <v>37030</v>
      </c>
      <c r="FX49" t="s">
        <v>37031</v>
      </c>
      <c r="FY49" t="s">
        <v>36971</v>
      </c>
      <c r="FZ49" t="s">
        <v>36980</v>
      </c>
      <c r="GA49" t="s">
        <v>36974</v>
      </c>
      <c r="GB49" t="s">
        <v>36968</v>
      </c>
      <c r="GC49" t="s">
        <v>37032</v>
      </c>
      <c r="GD49" t="s">
        <v>37033</v>
      </c>
      <c r="GJ49" t="s">
        <v>37034</v>
      </c>
      <c r="GK49" t="s">
        <v>37035</v>
      </c>
      <c r="GL49" t="s">
        <v>37036</v>
      </c>
      <c r="GM49" t="s">
        <v>37037</v>
      </c>
      <c r="GN49" t="s">
        <v>37038</v>
      </c>
      <c r="GO49" t="s">
        <v>36973</v>
      </c>
      <c r="GP49" t="s">
        <v>37042</v>
      </c>
      <c r="GQ49" t="s">
        <v>37010</v>
      </c>
      <c r="GR49" t="s">
        <v>36969</v>
      </c>
      <c r="GT49" t="s">
        <v>37011</v>
      </c>
      <c r="GU49">
        <f t="shared" si="8"/>
        <v>16.25</v>
      </c>
      <c r="GV49">
        <f t="shared" si="9"/>
        <v>16.25</v>
      </c>
      <c r="GX49">
        <v>13</v>
      </c>
      <c r="GY49" t="s">
        <v>37012</v>
      </c>
      <c r="GZ49">
        <v>2</v>
      </c>
      <c r="HA49" t="s">
        <v>37013</v>
      </c>
      <c r="HD49" t="s">
        <v>37039</v>
      </c>
      <c r="HE49">
        <v>12.99</v>
      </c>
    </row>
    <row r="50" spans="1:213">
      <c r="A50" t="s">
        <v>29123</v>
      </c>
      <c r="B50" t="s">
        <v>36962</v>
      </c>
      <c r="C50" t="s">
        <v>36963</v>
      </c>
      <c r="D50" t="s">
        <v>21327</v>
      </c>
      <c r="E50">
        <v>1</v>
      </c>
      <c r="F50" t="s">
        <v>36964</v>
      </c>
      <c r="G50" t="s">
        <v>38</v>
      </c>
      <c r="H50" t="s">
        <v>37133</v>
      </c>
      <c r="I50" t="s">
        <v>28729</v>
      </c>
      <c r="J50" t="s">
        <v>33297</v>
      </c>
      <c r="K50" t="s">
        <v>33298</v>
      </c>
      <c r="M50" t="s">
        <v>33299</v>
      </c>
      <c r="N50">
        <v>61430</v>
      </c>
      <c r="P50" t="s">
        <v>21282</v>
      </c>
      <c r="Q50" t="s">
        <v>33300</v>
      </c>
      <c r="T50" t="s">
        <v>33301</v>
      </c>
      <c r="U50" t="s">
        <v>36966</v>
      </c>
      <c r="V50" t="s">
        <v>18</v>
      </c>
      <c r="W50" t="s">
        <v>36967</v>
      </c>
      <c r="X50" t="s">
        <v>36968</v>
      </c>
      <c r="Y50" t="s">
        <v>36969</v>
      </c>
      <c r="Z50">
        <v>200</v>
      </c>
      <c r="AB50" t="s">
        <v>37018</v>
      </c>
      <c r="AC50" t="s">
        <v>36970</v>
      </c>
      <c r="AD50" t="s">
        <v>36971</v>
      </c>
      <c r="AE50" t="s">
        <v>36972</v>
      </c>
      <c r="AF50" t="s">
        <v>36973</v>
      </c>
      <c r="AH50" t="s">
        <v>36974</v>
      </c>
      <c r="AJ50" t="s">
        <v>36967</v>
      </c>
      <c r="AK50" t="s">
        <v>33464</v>
      </c>
      <c r="AL50" t="s">
        <v>37064</v>
      </c>
      <c r="AM50" t="s">
        <v>32581</v>
      </c>
      <c r="AN50" t="s">
        <v>37043</v>
      </c>
      <c r="AQ50" t="s">
        <v>37043</v>
      </c>
      <c r="AR50" t="s">
        <v>28746</v>
      </c>
      <c r="AY50" t="s">
        <v>37021</v>
      </c>
      <c r="BA50" t="s">
        <v>353</v>
      </c>
      <c r="BB50">
        <v>48</v>
      </c>
      <c r="BC50" t="s">
        <v>37022</v>
      </c>
      <c r="BD50" t="s">
        <v>28739</v>
      </c>
      <c r="BE50" t="s">
        <v>36993</v>
      </c>
      <c r="BF50" s="6">
        <v>0.2</v>
      </c>
      <c r="BG50" t="s">
        <v>37153</v>
      </c>
      <c r="BH50" t="s">
        <v>37154</v>
      </c>
      <c r="BJ50">
        <v>183538</v>
      </c>
      <c r="BK50" cm="1">
        <f t="array" ref="BK50">IF(LEN(TRIM(BG50))=0,"",SUMPRODUCT(--(LEN(TRIM($BG$5:BG50))&gt;0)))</f>
        <v>45</v>
      </c>
      <c r="BL50" t="str">
        <f t="shared" si="5"/>
        <v>0000000019</v>
      </c>
      <c r="BM50" t="str">
        <f t="shared" si="6"/>
        <v>*0000000019*</v>
      </c>
      <c r="BN50" t="s">
        <v>37071</v>
      </c>
      <c r="BO50" t="s">
        <v>36975</v>
      </c>
      <c r="BS50" t="s">
        <v>37043</v>
      </c>
      <c r="CP50" t="s">
        <v>37067</v>
      </c>
      <c r="CU50">
        <v>12.99</v>
      </c>
      <c r="DT50" t="s">
        <v>37026</v>
      </c>
      <c r="EC50" s="7">
        <f t="shared" si="7"/>
        <v>16.237500000000001</v>
      </c>
      <c r="EN50" t="s">
        <v>36995</v>
      </c>
      <c r="EO50">
        <v>1731138031</v>
      </c>
      <c r="EP50" t="s">
        <v>36968</v>
      </c>
      <c r="EQ50" t="s">
        <v>36996</v>
      </c>
      <c r="ER50" t="s">
        <v>36997</v>
      </c>
      <c r="ES50" t="s">
        <v>36967</v>
      </c>
      <c r="ET50" t="s">
        <v>36998</v>
      </c>
      <c r="EU50" t="s">
        <v>36999</v>
      </c>
      <c r="FB50" t="s">
        <v>35377</v>
      </c>
      <c r="FC50" t="s">
        <v>37027</v>
      </c>
      <c r="FD50">
        <v>16</v>
      </c>
      <c r="FE50">
        <v>18</v>
      </c>
      <c r="FF50" t="s">
        <v>36990</v>
      </c>
      <c r="FG50" t="s">
        <v>36990</v>
      </c>
      <c r="FH50" t="s">
        <v>37002</v>
      </c>
      <c r="FI50" t="s">
        <v>37000</v>
      </c>
      <c r="FJ50" t="s">
        <v>37001</v>
      </c>
      <c r="FK50" t="s">
        <v>37002</v>
      </c>
      <c r="FL50" t="s">
        <v>37003</v>
      </c>
      <c r="FM50" t="s">
        <v>37004</v>
      </c>
      <c r="FN50" t="s">
        <v>37005</v>
      </c>
      <c r="FO50" t="s">
        <v>37006</v>
      </c>
      <c r="FQ50" t="s">
        <v>37028</v>
      </c>
      <c r="FR50" t="s">
        <v>37008</v>
      </c>
      <c r="FS50" t="s">
        <v>37009</v>
      </c>
      <c r="FT50" t="s">
        <v>33464</v>
      </c>
      <c r="FU50" t="s">
        <v>33464</v>
      </c>
      <c r="FV50" t="s">
        <v>37046</v>
      </c>
      <c r="FW50" t="s">
        <v>37030</v>
      </c>
      <c r="FX50" t="s">
        <v>37031</v>
      </c>
      <c r="FY50" t="s">
        <v>36971</v>
      </c>
      <c r="FZ50" t="s">
        <v>36980</v>
      </c>
      <c r="GA50" t="s">
        <v>36974</v>
      </c>
      <c r="GB50" t="s">
        <v>36968</v>
      </c>
      <c r="GC50" t="s">
        <v>37032</v>
      </c>
      <c r="GD50" t="s">
        <v>37033</v>
      </c>
      <c r="GJ50" t="s">
        <v>37034</v>
      </c>
      <c r="GK50" t="s">
        <v>37035</v>
      </c>
      <c r="GL50" t="s">
        <v>37036</v>
      </c>
      <c r="GM50" t="s">
        <v>37037</v>
      </c>
      <c r="GN50" t="s">
        <v>37038</v>
      </c>
      <c r="GO50" t="s">
        <v>36973</v>
      </c>
      <c r="GP50" t="s">
        <v>37046</v>
      </c>
      <c r="GQ50" t="s">
        <v>37010</v>
      </c>
      <c r="GR50" t="s">
        <v>36969</v>
      </c>
      <c r="GT50" t="s">
        <v>37011</v>
      </c>
      <c r="GU50">
        <f t="shared" si="8"/>
        <v>16.25</v>
      </c>
      <c r="GV50">
        <f t="shared" si="9"/>
        <v>16.25</v>
      </c>
      <c r="GX50">
        <v>13</v>
      </c>
      <c r="GY50" t="s">
        <v>37012</v>
      </c>
      <c r="GZ50">
        <v>2</v>
      </c>
      <c r="HA50" t="s">
        <v>37013</v>
      </c>
      <c r="HD50" t="s">
        <v>37043</v>
      </c>
      <c r="HE50">
        <v>12.99</v>
      </c>
    </row>
    <row r="51" spans="1:213">
      <c r="A51" t="s">
        <v>29123</v>
      </c>
      <c r="B51" t="s">
        <v>36962</v>
      </c>
      <c r="C51" t="s">
        <v>36963</v>
      </c>
      <c r="D51" t="s">
        <v>21327</v>
      </c>
      <c r="E51">
        <v>1</v>
      </c>
      <c r="F51" t="s">
        <v>36964</v>
      </c>
      <c r="G51" t="s">
        <v>38</v>
      </c>
      <c r="H51" t="s">
        <v>37133</v>
      </c>
      <c r="I51" t="s">
        <v>28729</v>
      </c>
      <c r="J51" t="s">
        <v>33297</v>
      </c>
      <c r="K51" t="s">
        <v>33298</v>
      </c>
      <c r="M51" t="s">
        <v>33299</v>
      </c>
      <c r="N51">
        <v>61430</v>
      </c>
      <c r="P51" t="s">
        <v>21282</v>
      </c>
      <c r="Q51" t="s">
        <v>33300</v>
      </c>
      <c r="T51" t="s">
        <v>33301</v>
      </c>
      <c r="U51" t="s">
        <v>36966</v>
      </c>
      <c r="V51" t="s">
        <v>18</v>
      </c>
      <c r="W51" t="s">
        <v>36967</v>
      </c>
      <c r="X51" t="s">
        <v>36968</v>
      </c>
      <c r="Y51" t="s">
        <v>36969</v>
      </c>
      <c r="Z51">
        <v>300</v>
      </c>
      <c r="AB51" t="s">
        <v>37018</v>
      </c>
      <c r="AC51" t="s">
        <v>36970</v>
      </c>
      <c r="AD51" t="s">
        <v>36971</v>
      </c>
      <c r="AE51" t="s">
        <v>36972</v>
      </c>
      <c r="AF51" t="s">
        <v>36973</v>
      </c>
      <c r="AH51" t="s">
        <v>36974</v>
      </c>
      <c r="AJ51" t="s">
        <v>36967</v>
      </c>
      <c r="AK51" t="s">
        <v>33464</v>
      </c>
      <c r="AL51" t="s">
        <v>37064</v>
      </c>
      <c r="AM51" t="s">
        <v>32581</v>
      </c>
      <c r="AN51" t="s">
        <v>37047</v>
      </c>
      <c r="AQ51" t="s">
        <v>37047</v>
      </c>
      <c r="AR51" t="s">
        <v>34329</v>
      </c>
      <c r="AY51" t="s">
        <v>37021</v>
      </c>
      <c r="BA51" t="s">
        <v>353</v>
      </c>
      <c r="BB51">
        <v>48</v>
      </c>
      <c r="BC51" t="s">
        <v>37048</v>
      </c>
      <c r="BD51" t="s">
        <v>34259</v>
      </c>
      <c r="BE51" t="s">
        <v>36993</v>
      </c>
      <c r="BF51" s="6">
        <v>0.2</v>
      </c>
      <c r="BG51" t="s">
        <v>37155</v>
      </c>
      <c r="BH51" t="s">
        <v>37156</v>
      </c>
      <c r="BJ51">
        <v>183539</v>
      </c>
      <c r="BK51" cm="1">
        <f t="array" ref="BK51">IF(LEN(TRIM(BG51))=0,"",SUMPRODUCT(--(LEN(TRIM($BG$5:BG51))&gt;0)))</f>
        <v>46</v>
      </c>
      <c r="BL51" t="str">
        <f t="shared" si="5"/>
        <v>000000001A</v>
      </c>
      <c r="BM51" t="str">
        <f t="shared" si="6"/>
        <v>*000000001A*</v>
      </c>
      <c r="BN51" t="s">
        <v>37073</v>
      </c>
      <c r="BO51" t="s">
        <v>36975</v>
      </c>
      <c r="BS51" t="s">
        <v>37047</v>
      </c>
      <c r="CP51" t="s">
        <v>37067</v>
      </c>
      <c r="CU51">
        <v>12.99</v>
      </c>
      <c r="DT51" t="s">
        <v>37026</v>
      </c>
      <c r="EC51" s="7">
        <f t="shared" si="7"/>
        <v>16.237500000000001</v>
      </c>
      <c r="EN51" t="s">
        <v>36995</v>
      </c>
      <c r="EO51">
        <v>1731138031</v>
      </c>
      <c r="EP51" t="s">
        <v>36968</v>
      </c>
      <c r="EQ51" t="s">
        <v>36996</v>
      </c>
      <c r="ER51" t="s">
        <v>36997</v>
      </c>
      <c r="ES51" t="s">
        <v>36967</v>
      </c>
      <c r="ET51" t="s">
        <v>36998</v>
      </c>
      <c r="EU51" t="s">
        <v>36999</v>
      </c>
      <c r="FB51" t="s">
        <v>35377</v>
      </c>
      <c r="FC51" t="s">
        <v>37027</v>
      </c>
      <c r="FD51">
        <v>18</v>
      </c>
      <c r="FE51">
        <v>20</v>
      </c>
      <c r="FF51" t="s">
        <v>36990</v>
      </c>
      <c r="FG51" t="s">
        <v>36990</v>
      </c>
      <c r="FH51" t="s">
        <v>37002</v>
      </c>
      <c r="FI51" t="s">
        <v>37000</v>
      </c>
      <c r="FJ51" t="s">
        <v>37001</v>
      </c>
      <c r="FK51" t="s">
        <v>37002</v>
      </c>
      <c r="FL51" t="s">
        <v>37003</v>
      </c>
      <c r="FM51" t="s">
        <v>37004</v>
      </c>
      <c r="FN51" t="s">
        <v>37005</v>
      </c>
      <c r="FO51" t="s">
        <v>37006</v>
      </c>
      <c r="FQ51" t="s">
        <v>37028</v>
      </c>
      <c r="FR51" t="s">
        <v>37008</v>
      </c>
      <c r="FS51" t="s">
        <v>37009</v>
      </c>
      <c r="FT51" t="s">
        <v>33464</v>
      </c>
      <c r="FU51" t="s">
        <v>33464</v>
      </c>
      <c r="FV51" t="s">
        <v>37051</v>
      </c>
      <c r="FW51" t="s">
        <v>37030</v>
      </c>
      <c r="FX51" t="s">
        <v>37031</v>
      </c>
      <c r="FY51" t="s">
        <v>36971</v>
      </c>
      <c r="FZ51" t="s">
        <v>36980</v>
      </c>
      <c r="GA51" t="s">
        <v>36974</v>
      </c>
      <c r="GB51" t="s">
        <v>36968</v>
      </c>
      <c r="GC51" t="s">
        <v>37032</v>
      </c>
      <c r="GD51" t="s">
        <v>37033</v>
      </c>
      <c r="GJ51" t="s">
        <v>37034</v>
      </c>
      <c r="GK51" t="s">
        <v>37035</v>
      </c>
      <c r="GL51" t="s">
        <v>37036</v>
      </c>
      <c r="GM51" t="s">
        <v>37037</v>
      </c>
      <c r="GN51" t="s">
        <v>37038</v>
      </c>
      <c r="GO51" t="s">
        <v>36973</v>
      </c>
      <c r="GP51" t="s">
        <v>37051</v>
      </c>
      <c r="GQ51" t="s">
        <v>37010</v>
      </c>
      <c r="GR51" t="s">
        <v>36969</v>
      </c>
      <c r="GT51" t="s">
        <v>37011</v>
      </c>
      <c r="GU51">
        <f t="shared" si="8"/>
        <v>16.25</v>
      </c>
      <c r="GV51">
        <f t="shared" si="9"/>
        <v>16.25</v>
      </c>
      <c r="GX51">
        <v>13</v>
      </c>
      <c r="GY51" t="s">
        <v>37012</v>
      </c>
      <c r="GZ51">
        <v>2</v>
      </c>
      <c r="HA51" t="s">
        <v>37013</v>
      </c>
      <c r="HD51" t="s">
        <v>37047</v>
      </c>
      <c r="HE51">
        <v>12.99</v>
      </c>
    </row>
    <row r="52" spans="1:213">
      <c r="A52" t="s">
        <v>29123</v>
      </c>
      <c r="B52" t="s">
        <v>36962</v>
      </c>
      <c r="C52" t="s">
        <v>36963</v>
      </c>
      <c r="D52" t="s">
        <v>21327</v>
      </c>
      <c r="E52">
        <v>1</v>
      </c>
      <c r="F52" t="s">
        <v>36964</v>
      </c>
      <c r="G52" t="s">
        <v>38</v>
      </c>
      <c r="H52" t="s">
        <v>37133</v>
      </c>
      <c r="I52" t="s">
        <v>28729</v>
      </c>
      <c r="J52" t="s">
        <v>33297</v>
      </c>
      <c r="K52" t="s">
        <v>33298</v>
      </c>
      <c r="M52" t="s">
        <v>33299</v>
      </c>
      <c r="N52">
        <v>61430</v>
      </c>
      <c r="P52" t="s">
        <v>21282</v>
      </c>
      <c r="Q52" t="s">
        <v>33300</v>
      </c>
      <c r="T52" t="s">
        <v>33301</v>
      </c>
      <c r="U52" t="s">
        <v>36966</v>
      </c>
      <c r="V52" t="s">
        <v>18</v>
      </c>
      <c r="W52" t="s">
        <v>36967</v>
      </c>
      <c r="X52" t="s">
        <v>36968</v>
      </c>
      <c r="Y52" t="s">
        <v>36969</v>
      </c>
      <c r="Z52">
        <v>300</v>
      </c>
      <c r="AB52" t="s">
        <v>37018</v>
      </c>
      <c r="AC52" t="s">
        <v>36970</v>
      </c>
      <c r="AD52" t="s">
        <v>36971</v>
      </c>
      <c r="AE52" t="s">
        <v>36972</v>
      </c>
      <c r="AF52" t="s">
        <v>36973</v>
      </c>
      <c r="AH52" t="s">
        <v>36974</v>
      </c>
      <c r="AJ52" t="s">
        <v>36967</v>
      </c>
      <c r="AK52" t="s">
        <v>33464</v>
      </c>
      <c r="AL52" t="s">
        <v>37064</v>
      </c>
      <c r="AM52" t="s">
        <v>32581</v>
      </c>
      <c r="AN52" t="s">
        <v>37052</v>
      </c>
      <c r="AQ52" t="s">
        <v>37052</v>
      </c>
      <c r="AR52" t="s">
        <v>34331</v>
      </c>
      <c r="AY52" t="s">
        <v>37021</v>
      </c>
      <c r="BA52" t="s">
        <v>353</v>
      </c>
      <c r="BB52">
        <v>48</v>
      </c>
      <c r="BC52" t="s">
        <v>37048</v>
      </c>
      <c r="BD52" t="s">
        <v>34259</v>
      </c>
      <c r="BE52" t="s">
        <v>36993</v>
      </c>
      <c r="BF52" s="6">
        <v>0.2</v>
      </c>
      <c r="BG52" t="s">
        <v>37157</v>
      </c>
      <c r="BH52" t="s">
        <v>37158</v>
      </c>
      <c r="BJ52">
        <v>183540</v>
      </c>
      <c r="BK52" cm="1">
        <f t="array" ref="BK52">IF(LEN(TRIM(BG52))=0,"",SUMPRODUCT(--(LEN(TRIM($BG$5:BG52))&gt;0)))</f>
        <v>47</v>
      </c>
      <c r="BL52" t="str">
        <f t="shared" si="5"/>
        <v>000000001B</v>
      </c>
      <c r="BM52" t="str">
        <f t="shared" si="6"/>
        <v>*000000001B*</v>
      </c>
      <c r="BN52" t="s">
        <v>37075</v>
      </c>
      <c r="BO52" t="s">
        <v>36975</v>
      </c>
      <c r="BS52" t="s">
        <v>37052</v>
      </c>
      <c r="CP52" t="s">
        <v>37067</v>
      </c>
      <c r="CU52">
        <v>12.99</v>
      </c>
      <c r="DT52" t="s">
        <v>37026</v>
      </c>
      <c r="EC52" s="7">
        <f t="shared" si="7"/>
        <v>16.237500000000001</v>
      </c>
      <c r="EN52" t="s">
        <v>36995</v>
      </c>
      <c r="EO52">
        <v>1731138031</v>
      </c>
      <c r="EP52" t="s">
        <v>36968</v>
      </c>
      <c r="EQ52" t="s">
        <v>36996</v>
      </c>
      <c r="ER52" t="s">
        <v>36997</v>
      </c>
      <c r="ES52" t="s">
        <v>36967</v>
      </c>
      <c r="ET52" t="s">
        <v>36998</v>
      </c>
      <c r="EU52" t="s">
        <v>36999</v>
      </c>
      <c r="FB52" t="s">
        <v>35377</v>
      </c>
      <c r="FC52" t="s">
        <v>37027</v>
      </c>
      <c r="FD52">
        <v>22</v>
      </c>
      <c r="FE52">
        <v>24</v>
      </c>
      <c r="FF52" t="s">
        <v>36990</v>
      </c>
      <c r="FG52" t="s">
        <v>36990</v>
      </c>
      <c r="FH52" t="s">
        <v>37002</v>
      </c>
      <c r="FI52" t="s">
        <v>37000</v>
      </c>
      <c r="FJ52" t="s">
        <v>37001</v>
      </c>
      <c r="FK52" t="s">
        <v>37002</v>
      </c>
      <c r="FL52" t="s">
        <v>37003</v>
      </c>
      <c r="FM52" t="s">
        <v>37004</v>
      </c>
      <c r="FN52" t="s">
        <v>37005</v>
      </c>
      <c r="FO52" t="s">
        <v>37006</v>
      </c>
      <c r="FQ52" t="s">
        <v>37028</v>
      </c>
      <c r="FR52" t="s">
        <v>37008</v>
      </c>
      <c r="FS52" t="s">
        <v>37009</v>
      </c>
      <c r="FT52" t="s">
        <v>33464</v>
      </c>
      <c r="FU52" t="s">
        <v>33464</v>
      </c>
      <c r="FV52" t="s">
        <v>37055</v>
      </c>
      <c r="FW52" t="s">
        <v>37030</v>
      </c>
      <c r="FX52" t="s">
        <v>37031</v>
      </c>
      <c r="FY52" t="s">
        <v>36971</v>
      </c>
      <c r="FZ52" t="s">
        <v>36980</v>
      </c>
      <c r="GA52" t="s">
        <v>36974</v>
      </c>
      <c r="GB52" t="s">
        <v>36968</v>
      </c>
      <c r="GC52" t="s">
        <v>37032</v>
      </c>
      <c r="GD52" t="s">
        <v>37033</v>
      </c>
      <c r="GJ52" t="s">
        <v>37034</v>
      </c>
      <c r="GK52" t="s">
        <v>37035</v>
      </c>
      <c r="GL52" t="s">
        <v>37036</v>
      </c>
      <c r="GM52" t="s">
        <v>37037</v>
      </c>
      <c r="GN52" t="s">
        <v>37038</v>
      </c>
      <c r="GO52" t="s">
        <v>36973</v>
      </c>
      <c r="GP52" t="s">
        <v>37055</v>
      </c>
      <c r="GQ52" t="s">
        <v>37010</v>
      </c>
      <c r="GR52" t="s">
        <v>36969</v>
      </c>
      <c r="GT52" t="s">
        <v>37011</v>
      </c>
      <c r="GU52">
        <f t="shared" si="8"/>
        <v>16.25</v>
      </c>
      <c r="GV52">
        <f t="shared" si="9"/>
        <v>16.25</v>
      </c>
      <c r="GX52">
        <v>13</v>
      </c>
      <c r="GY52" t="s">
        <v>37012</v>
      </c>
      <c r="GZ52">
        <v>2</v>
      </c>
      <c r="HA52" t="s">
        <v>37013</v>
      </c>
      <c r="HD52" t="s">
        <v>37052</v>
      </c>
      <c r="HE52">
        <v>12.99</v>
      </c>
    </row>
    <row r="53" spans="1:213">
      <c r="A53" t="s">
        <v>29123</v>
      </c>
      <c r="B53" t="s">
        <v>36962</v>
      </c>
      <c r="C53" t="s">
        <v>36963</v>
      </c>
      <c r="D53" t="s">
        <v>21327</v>
      </c>
      <c r="E53">
        <v>1</v>
      </c>
      <c r="F53" t="s">
        <v>36964</v>
      </c>
      <c r="G53" t="s">
        <v>38</v>
      </c>
      <c r="H53" t="s">
        <v>37133</v>
      </c>
      <c r="I53" t="s">
        <v>28729</v>
      </c>
      <c r="J53" t="s">
        <v>33297</v>
      </c>
      <c r="K53" t="s">
        <v>33298</v>
      </c>
      <c r="M53" t="s">
        <v>33299</v>
      </c>
      <c r="N53">
        <v>61430</v>
      </c>
      <c r="P53" t="s">
        <v>21282</v>
      </c>
      <c r="Q53" t="s">
        <v>33300</v>
      </c>
      <c r="T53" t="s">
        <v>33301</v>
      </c>
      <c r="U53" t="s">
        <v>36966</v>
      </c>
      <c r="V53" t="s">
        <v>18</v>
      </c>
      <c r="W53" t="s">
        <v>36967</v>
      </c>
      <c r="X53" t="s">
        <v>36968</v>
      </c>
      <c r="Y53" t="s">
        <v>36969</v>
      </c>
      <c r="Z53">
        <v>300</v>
      </c>
      <c r="AB53" t="s">
        <v>37056</v>
      </c>
      <c r="AC53" t="s">
        <v>36970</v>
      </c>
      <c r="AD53" t="s">
        <v>36971</v>
      </c>
      <c r="AE53" t="s">
        <v>36972</v>
      </c>
      <c r="AF53" t="s">
        <v>36973</v>
      </c>
      <c r="AH53" t="s">
        <v>36974</v>
      </c>
      <c r="AJ53" t="s">
        <v>36967</v>
      </c>
      <c r="AK53" t="s">
        <v>33464</v>
      </c>
      <c r="AL53" t="s">
        <v>37064</v>
      </c>
      <c r="AM53" t="s">
        <v>32581</v>
      </c>
      <c r="AN53" t="s">
        <v>37057</v>
      </c>
      <c r="AQ53" t="s">
        <v>37057</v>
      </c>
      <c r="AR53" t="s">
        <v>34333</v>
      </c>
      <c r="AY53" t="s">
        <v>37058</v>
      </c>
      <c r="BA53" t="s">
        <v>37059</v>
      </c>
      <c r="BB53">
        <v>48</v>
      </c>
      <c r="BC53" t="s">
        <v>37060</v>
      </c>
      <c r="BD53" t="s">
        <v>34261</v>
      </c>
      <c r="BE53" t="s">
        <v>36993</v>
      </c>
      <c r="BF53" s="6">
        <v>0.2</v>
      </c>
      <c r="BG53" t="s">
        <v>37159</v>
      </c>
      <c r="BH53" t="s">
        <v>37160</v>
      </c>
      <c r="BJ53">
        <v>183541</v>
      </c>
      <c r="BK53" cm="1">
        <f t="array" ref="BK53">IF(LEN(TRIM(BG53))=0,"",SUMPRODUCT(--(LEN(TRIM($BG$5:BG53))&gt;0)))</f>
        <v>48</v>
      </c>
      <c r="BL53" t="str">
        <f t="shared" si="5"/>
        <v>000000001C</v>
      </c>
      <c r="BM53" t="str">
        <f t="shared" si="6"/>
        <v>*000000001C*</v>
      </c>
      <c r="BN53" t="s">
        <v>37077</v>
      </c>
      <c r="BO53" t="s">
        <v>36975</v>
      </c>
      <c r="BS53" t="s">
        <v>37057</v>
      </c>
      <c r="CP53" t="s">
        <v>37067</v>
      </c>
      <c r="CU53">
        <v>15.99</v>
      </c>
      <c r="DT53" t="s">
        <v>37026</v>
      </c>
      <c r="EC53" s="7">
        <f t="shared" si="7"/>
        <v>19.987500000000001</v>
      </c>
      <c r="EN53" t="s">
        <v>36995</v>
      </c>
      <c r="EO53">
        <v>1731138031</v>
      </c>
      <c r="EP53" t="s">
        <v>36968</v>
      </c>
      <c r="EQ53" t="s">
        <v>36996</v>
      </c>
      <c r="ER53" t="s">
        <v>36997</v>
      </c>
      <c r="ES53" t="s">
        <v>36967</v>
      </c>
      <c r="ET53" t="s">
        <v>36998</v>
      </c>
      <c r="EU53" t="s">
        <v>36999</v>
      </c>
      <c r="FB53" t="s">
        <v>35377</v>
      </c>
      <c r="FC53" t="s">
        <v>37027</v>
      </c>
      <c r="FD53">
        <v>26</v>
      </c>
      <c r="FE53">
        <v>28</v>
      </c>
      <c r="FF53" t="s">
        <v>36990</v>
      </c>
      <c r="FG53" t="s">
        <v>36990</v>
      </c>
      <c r="FH53" t="s">
        <v>37002</v>
      </c>
      <c r="FI53" t="s">
        <v>37000</v>
      </c>
      <c r="FJ53" t="s">
        <v>37001</v>
      </c>
      <c r="FK53" t="s">
        <v>37002</v>
      </c>
      <c r="FL53" t="s">
        <v>37003</v>
      </c>
      <c r="FM53" t="s">
        <v>37004</v>
      </c>
      <c r="FN53" t="s">
        <v>37005</v>
      </c>
      <c r="FO53" t="s">
        <v>37006</v>
      </c>
      <c r="FQ53" t="s">
        <v>37028</v>
      </c>
      <c r="FR53" t="s">
        <v>37008</v>
      </c>
      <c r="FS53" t="s">
        <v>37009</v>
      </c>
      <c r="FT53" t="s">
        <v>33464</v>
      </c>
      <c r="FU53" t="s">
        <v>33464</v>
      </c>
      <c r="FV53" t="s">
        <v>37063</v>
      </c>
      <c r="FW53" t="s">
        <v>37030</v>
      </c>
      <c r="FX53" t="s">
        <v>37031</v>
      </c>
      <c r="FY53" t="s">
        <v>36971</v>
      </c>
      <c r="FZ53" t="s">
        <v>36980</v>
      </c>
      <c r="GA53" t="s">
        <v>36974</v>
      </c>
      <c r="GB53" t="s">
        <v>36968</v>
      </c>
      <c r="GC53" t="s">
        <v>37032</v>
      </c>
      <c r="GD53" t="s">
        <v>37033</v>
      </c>
      <c r="GJ53" t="s">
        <v>37034</v>
      </c>
      <c r="GK53" t="s">
        <v>37035</v>
      </c>
      <c r="GL53" t="s">
        <v>37036</v>
      </c>
      <c r="GM53" t="s">
        <v>37037</v>
      </c>
      <c r="GN53" t="s">
        <v>37038</v>
      </c>
      <c r="GO53" t="s">
        <v>36973</v>
      </c>
      <c r="GP53" t="s">
        <v>37063</v>
      </c>
      <c r="GQ53" t="s">
        <v>37010</v>
      </c>
      <c r="GR53" t="s">
        <v>36969</v>
      </c>
      <c r="GT53" t="s">
        <v>37011</v>
      </c>
      <c r="GU53">
        <f t="shared" si="8"/>
        <v>20.249999999999996</v>
      </c>
      <c r="GV53">
        <f t="shared" si="9"/>
        <v>20.249999999999996</v>
      </c>
      <c r="GX53">
        <v>16.2</v>
      </c>
      <c r="GY53" t="s">
        <v>37012</v>
      </c>
      <c r="GZ53">
        <v>2</v>
      </c>
      <c r="HA53" t="s">
        <v>37013</v>
      </c>
      <c r="HD53" t="s">
        <v>37057</v>
      </c>
      <c r="HE53">
        <v>15.99</v>
      </c>
    </row>
    <row r="54" spans="1:213">
      <c r="A54" t="s">
        <v>29123</v>
      </c>
      <c r="B54" t="s">
        <v>36962</v>
      </c>
      <c r="C54" t="s">
        <v>36963</v>
      </c>
      <c r="D54" t="s">
        <v>21327</v>
      </c>
      <c r="E54">
        <v>1</v>
      </c>
      <c r="F54" t="s">
        <v>36964</v>
      </c>
      <c r="G54" t="s">
        <v>38</v>
      </c>
      <c r="H54" t="s">
        <v>37133</v>
      </c>
      <c r="I54" t="s">
        <v>28729</v>
      </c>
      <c r="J54" t="s">
        <v>33297</v>
      </c>
      <c r="K54" t="s">
        <v>33298</v>
      </c>
      <c r="M54" t="s">
        <v>33299</v>
      </c>
      <c r="N54">
        <v>61430</v>
      </c>
      <c r="P54" t="s">
        <v>21282</v>
      </c>
      <c r="Q54" t="s">
        <v>33300</v>
      </c>
      <c r="T54" t="s">
        <v>33301</v>
      </c>
      <c r="U54" t="s">
        <v>36966</v>
      </c>
      <c r="V54" t="s">
        <v>18</v>
      </c>
      <c r="W54" t="s">
        <v>36967</v>
      </c>
      <c r="X54" t="s">
        <v>36968</v>
      </c>
      <c r="Y54" t="s">
        <v>36969</v>
      </c>
      <c r="Z54">
        <v>200</v>
      </c>
      <c r="AB54" t="s">
        <v>37018</v>
      </c>
      <c r="AC54" t="s">
        <v>36970</v>
      </c>
      <c r="AD54" t="s">
        <v>36971</v>
      </c>
      <c r="AE54" t="s">
        <v>36972</v>
      </c>
      <c r="AF54" t="s">
        <v>36973</v>
      </c>
      <c r="AH54" t="s">
        <v>36974</v>
      </c>
      <c r="AJ54" t="s">
        <v>36967</v>
      </c>
      <c r="AK54" t="s">
        <v>33482</v>
      </c>
      <c r="AL54" t="s">
        <v>37078</v>
      </c>
      <c r="AM54" t="s">
        <v>32581</v>
      </c>
      <c r="AN54" t="s">
        <v>37020</v>
      </c>
      <c r="AQ54" t="s">
        <v>37020</v>
      </c>
      <c r="AR54" t="s">
        <v>34324</v>
      </c>
      <c r="AY54" t="s">
        <v>37021</v>
      </c>
      <c r="BA54" t="s">
        <v>353</v>
      </c>
      <c r="BB54">
        <v>48</v>
      </c>
      <c r="BC54" t="s">
        <v>37022</v>
      </c>
      <c r="BD54" t="s">
        <v>28739</v>
      </c>
      <c r="BE54" t="s">
        <v>36993</v>
      </c>
      <c r="BF54" s="6">
        <v>0.2</v>
      </c>
      <c r="BG54" t="s">
        <v>37161</v>
      </c>
      <c r="BH54" t="s">
        <v>37162</v>
      </c>
      <c r="BJ54">
        <v>200586</v>
      </c>
      <c r="BK54" cm="1">
        <f t="array" ref="BK54">IF(LEN(TRIM(BG54))=0,"",SUMPRODUCT(--(LEN(TRIM($BG$5:BG54))&gt;0)))</f>
        <v>49</v>
      </c>
      <c r="BL54" t="str">
        <f t="shared" si="5"/>
        <v>000000001D</v>
      </c>
      <c r="BM54" t="str">
        <f t="shared" si="6"/>
        <v>*000000001D*</v>
      </c>
      <c r="BN54" t="s">
        <v>37080</v>
      </c>
      <c r="BO54" t="s">
        <v>36975</v>
      </c>
      <c r="BS54" t="s">
        <v>37020</v>
      </c>
      <c r="CP54" t="s">
        <v>37081</v>
      </c>
      <c r="CU54">
        <v>12.99</v>
      </c>
      <c r="DT54" t="s">
        <v>37026</v>
      </c>
      <c r="EC54" s="7">
        <f t="shared" si="7"/>
        <v>16.237500000000001</v>
      </c>
      <c r="EN54" t="s">
        <v>36995</v>
      </c>
      <c r="EO54">
        <v>1731138031</v>
      </c>
      <c r="EP54" t="s">
        <v>36968</v>
      </c>
      <c r="EQ54" t="s">
        <v>36996</v>
      </c>
      <c r="ER54" t="s">
        <v>36997</v>
      </c>
      <c r="ES54" t="s">
        <v>36967</v>
      </c>
      <c r="ET54" t="s">
        <v>36998</v>
      </c>
      <c r="EU54" t="s">
        <v>36999</v>
      </c>
      <c r="FB54" t="s">
        <v>35377</v>
      </c>
      <c r="FC54" t="s">
        <v>37027</v>
      </c>
      <c r="FD54">
        <v>8</v>
      </c>
      <c r="FE54">
        <v>10</v>
      </c>
      <c r="FF54" t="s">
        <v>36990</v>
      </c>
      <c r="FG54" t="s">
        <v>36990</v>
      </c>
      <c r="FH54" t="s">
        <v>37003</v>
      </c>
      <c r="FI54" t="s">
        <v>37000</v>
      </c>
      <c r="FJ54" t="s">
        <v>37001</v>
      </c>
      <c r="FK54" t="s">
        <v>37002</v>
      </c>
      <c r="FL54" t="s">
        <v>37003</v>
      </c>
      <c r="FM54" t="s">
        <v>37004</v>
      </c>
      <c r="FN54" t="s">
        <v>37005</v>
      </c>
      <c r="FO54" t="s">
        <v>37006</v>
      </c>
      <c r="FQ54" t="s">
        <v>37028</v>
      </c>
      <c r="FR54" t="s">
        <v>37008</v>
      </c>
      <c r="FS54" t="s">
        <v>37009</v>
      </c>
      <c r="FT54" t="s">
        <v>33482</v>
      </c>
      <c r="FU54" t="s">
        <v>33482</v>
      </c>
      <c r="FV54" t="s">
        <v>37029</v>
      </c>
      <c r="FW54" t="s">
        <v>37030</v>
      </c>
      <c r="FX54" t="s">
        <v>37031</v>
      </c>
      <c r="FY54" t="s">
        <v>36971</v>
      </c>
      <c r="FZ54" t="s">
        <v>36980</v>
      </c>
      <c r="GA54" t="s">
        <v>36974</v>
      </c>
      <c r="GB54" t="s">
        <v>36968</v>
      </c>
      <c r="GC54" t="s">
        <v>37032</v>
      </c>
      <c r="GD54" t="s">
        <v>37033</v>
      </c>
      <c r="GJ54" t="s">
        <v>37034</v>
      </c>
      <c r="GK54" t="s">
        <v>37035</v>
      </c>
      <c r="GL54" t="s">
        <v>37036</v>
      </c>
      <c r="GM54" t="s">
        <v>37037</v>
      </c>
      <c r="GN54" t="s">
        <v>37038</v>
      </c>
      <c r="GO54" t="s">
        <v>36973</v>
      </c>
      <c r="GP54" t="s">
        <v>37029</v>
      </c>
      <c r="GQ54" t="s">
        <v>37010</v>
      </c>
      <c r="GR54" t="s">
        <v>36969</v>
      </c>
      <c r="GT54" t="s">
        <v>37011</v>
      </c>
      <c r="GU54">
        <f t="shared" si="8"/>
        <v>16.25</v>
      </c>
      <c r="GV54">
        <f t="shared" si="9"/>
        <v>16.25</v>
      </c>
      <c r="GX54">
        <v>13</v>
      </c>
      <c r="GY54" t="s">
        <v>37012</v>
      </c>
      <c r="GZ54">
        <v>2</v>
      </c>
      <c r="HA54" t="s">
        <v>37013</v>
      </c>
      <c r="HD54" t="s">
        <v>37020</v>
      </c>
      <c r="HE54">
        <v>12.99</v>
      </c>
    </row>
    <row r="55" spans="1:213">
      <c r="A55" t="s">
        <v>29123</v>
      </c>
      <c r="B55" t="s">
        <v>36962</v>
      </c>
      <c r="C55" t="s">
        <v>36963</v>
      </c>
      <c r="D55" t="s">
        <v>21327</v>
      </c>
      <c r="E55">
        <v>1</v>
      </c>
      <c r="F55" t="s">
        <v>36964</v>
      </c>
      <c r="G55" t="s">
        <v>38</v>
      </c>
      <c r="H55" t="s">
        <v>37133</v>
      </c>
      <c r="I55" t="s">
        <v>28729</v>
      </c>
      <c r="J55" t="s">
        <v>33297</v>
      </c>
      <c r="K55" t="s">
        <v>33298</v>
      </c>
      <c r="M55" t="s">
        <v>33299</v>
      </c>
      <c r="N55">
        <v>61430</v>
      </c>
      <c r="P55" t="s">
        <v>21282</v>
      </c>
      <c r="Q55" t="s">
        <v>33300</v>
      </c>
      <c r="T55" t="s">
        <v>33301</v>
      </c>
      <c r="U55" t="s">
        <v>36966</v>
      </c>
      <c r="V55" t="s">
        <v>18</v>
      </c>
      <c r="W55" t="s">
        <v>36967</v>
      </c>
      <c r="X55" t="s">
        <v>36968</v>
      </c>
      <c r="Y55" t="s">
        <v>36969</v>
      </c>
      <c r="Z55">
        <v>200</v>
      </c>
      <c r="AB55" t="s">
        <v>37018</v>
      </c>
      <c r="AC55" t="s">
        <v>36970</v>
      </c>
      <c r="AD55" t="s">
        <v>36971</v>
      </c>
      <c r="AE55" t="s">
        <v>36972</v>
      </c>
      <c r="AF55" t="s">
        <v>36973</v>
      </c>
      <c r="AH55" t="s">
        <v>36974</v>
      </c>
      <c r="AJ55" t="s">
        <v>36967</v>
      </c>
      <c r="AK55" t="s">
        <v>33482</v>
      </c>
      <c r="AL55" t="s">
        <v>37078</v>
      </c>
      <c r="AM55" t="s">
        <v>32581</v>
      </c>
      <c r="AN55" t="s">
        <v>37039</v>
      </c>
      <c r="AQ55" t="s">
        <v>37039</v>
      </c>
      <c r="AR55" t="s">
        <v>34326</v>
      </c>
      <c r="AY55" t="s">
        <v>37021</v>
      </c>
      <c r="BA55" t="s">
        <v>353</v>
      </c>
      <c r="BB55">
        <v>48</v>
      </c>
      <c r="BC55" t="s">
        <v>37022</v>
      </c>
      <c r="BD55" t="s">
        <v>28739</v>
      </c>
      <c r="BE55" t="s">
        <v>36993</v>
      </c>
      <c r="BF55" s="6">
        <v>0.2</v>
      </c>
      <c r="BG55" t="s">
        <v>37163</v>
      </c>
      <c r="BH55" t="s">
        <v>37164</v>
      </c>
      <c r="BJ55">
        <v>200587</v>
      </c>
      <c r="BK55" cm="1">
        <f t="array" ref="BK55">IF(LEN(TRIM(BG55))=0,"",SUMPRODUCT(--(LEN(TRIM($BG$5:BG55))&gt;0)))</f>
        <v>50</v>
      </c>
      <c r="BL55" t="str">
        <f t="shared" si="5"/>
        <v>000000001E</v>
      </c>
      <c r="BM55" t="str">
        <f t="shared" si="6"/>
        <v>*000000001E*</v>
      </c>
      <c r="BN55" t="s">
        <v>37083</v>
      </c>
      <c r="BO55" t="s">
        <v>36975</v>
      </c>
      <c r="BS55" t="s">
        <v>37039</v>
      </c>
      <c r="CP55" t="s">
        <v>37081</v>
      </c>
      <c r="CU55">
        <v>12.99</v>
      </c>
      <c r="DT55" t="s">
        <v>37026</v>
      </c>
      <c r="EC55" s="7">
        <f t="shared" si="7"/>
        <v>16.237500000000001</v>
      </c>
      <c r="EN55" t="s">
        <v>36995</v>
      </c>
      <c r="EO55">
        <v>1731138031</v>
      </c>
      <c r="EP55" t="s">
        <v>36968</v>
      </c>
      <c r="EQ55" t="s">
        <v>36996</v>
      </c>
      <c r="ER55" t="s">
        <v>36997</v>
      </c>
      <c r="ES55" t="s">
        <v>36967</v>
      </c>
      <c r="ET55" t="s">
        <v>36998</v>
      </c>
      <c r="EU55" t="s">
        <v>36999</v>
      </c>
      <c r="FB55" t="s">
        <v>35377</v>
      </c>
      <c r="FC55" t="s">
        <v>37027</v>
      </c>
      <c r="FD55">
        <v>12</v>
      </c>
      <c r="FE55">
        <v>14</v>
      </c>
      <c r="FF55" t="s">
        <v>36990</v>
      </c>
      <c r="FG55" t="s">
        <v>36990</v>
      </c>
      <c r="FH55" t="s">
        <v>37003</v>
      </c>
      <c r="FI55" t="s">
        <v>37000</v>
      </c>
      <c r="FJ55" t="s">
        <v>37001</v>
      </c>
      <c r="FK55" t="s">
        <v>37002</v>
      </c>
      <c r="FL55" t="s">
        <v>37003</v>
      </c>
      <c r="FM55" t="s">
        <v>37004</v>
      </c>
      <c r="FN55" t="s">
        <v>37005</v>
      </c>
      <c r="FO55" t="s">
        <v>37006</v>
      </c>
      <c r="FQ55" t="s">
        <v>37028</v>
      </c>
      <c r="FR55" t="s">
        <v>37008</v>
      </c>
      <c r="FS55" t="s">
        <v>37009</v>
      </c>
      <c r="FT55" t="s">
        <v>33482</v>
      </c>
      <c r="FU55" t="s">
        <v>33482</v>
      </c>
      <c r="FV55" t="s">
        <v>37042</v>
      </c>
      <c r="FW55" t="s">
        <v>37030</v>
      </c>
      <c r="FX55" t="s">
        <v>37031</v>
      </c>
      <c r="FY55" t="s">
        <v>36971</v>
      </c>
      <c r="FZ55" t="s">
        <v>36980</v>
      </c>
      <c r="GA55" t="s">
        <v>36974</v>
      </c>
      <c r="GB55" t="s">
        <v>36968</v>
      </c>
      <c r="GC55" t="s">
        <v>37032</v>
      </c>
      <c r="GD55" t="s">
        <v>37033</v>
      </c>
      <c r="GJ55" t="s">
        <v>37034</v>
      </c>
      <c r="GK55" t="s">
        <v>37035</v>
      </c>
      <c r="GL55" t="s">
        <v>37036</v>
      </c>
      <c r="GM55" t="s">
        <v>37037</v>
      </c>
      <c r="GN55" t="s">
        <v>37038</v>
      </c>
      <c r="GO55" t="s">
        <v>36973</v>
      </c>
      <c r="GP55" t="s">
        <v>37042</v>
      </c>
      <c r="GQ55" t="s">
        <v>37010</v>
      </c>
      <c r="GR55" t="s">
        <v>36969</v>
      </c>
      <c r="GT55" t="s">
        <v>37011</v>
      </c>
      <c r="GU55">
        <f t="shared" si="8"/>
        <v>16.25</v>
      </c>
      <c r="GV55">
        <f t="shared" si="9"/>
        <v>16.25</v>
      </c>
      <c r="GX55">
        <v>13</v>
      </c>
      <c r="GY55" t="s">
        <v>37012</v>
      </c>
      <c r="GZ55">
        <v>2</v>
      </c>
      <c r="HA55" t="s">
        <v>37013</v>
      </c>
      <c r="HD55" t="s">
        <v>37039</v>
      </c>
      <c r="HE55">
        <v>12.99</v>
      </c>
    </row>
    <row r="56" spans="1:213">
      <c r="A56" t="s">
        <v>29123</v>
      </c>
      <c r="B56" t="s">
        <v>36962</v>
      </c>
      <c r="C56" t="s">
        <v>36963</v>
      </c>
      <c r="D56" t="s">
        <v>21327</v>
      </c>
      <c r="E56">
        <v>1</v>
      </c>
      <c r="F56" t="s">
        <v>36964</v>
      </c>
      <c r="G56" t="s">
        <v>38</v>
      </c>
      <c r="H56" t="s">
        <v>37133</v>
      </c>
      <c r="I56" t="s">
        <v>28729</v>
      </c>
      <c r="J56" t="s">
        <v>33297</v>
      </c>
      <c r="K56" t="s">
        <v>33298</v>
      </c>
      <c r="M56" t="s">
        <v>33299</v>
      </c>
      <c r="N56">
        <v>61430</v>
      </c>
      <c r="P56" t="s">
        <v>21282</v>
      </c>
      <c r="Q56" t="s">
        <v>33300</v>
      </c>
      <c r="T56" t="s">
        <v>33301</v>
      </c>
      <c r="U56" t="s">
        <v>36966</v>
      </c>
      <c r="V56" t="s">
        <v>18</v>
      </c>
      <c r="W56" t="s">
        <v>36967</v>
      </c>
      <c r="X56" t="s">
        <v>36968</v>
      </c>
      <c r="Y56" t="s">
        <v>36969</v>
      </c>
      <c r="Z56">
        <v>200</v>
      </c>
      <c r="AB56" t="s">
        <v>37018</v>
      </c>
      <c r="AC56" t="s">
        <v>36970</v>
      </c>
      <c r="AD56" t="s">
        <v>36971</v>
      </c>
      <c r="AE56" t="s">
        <v>36972</v>
      </c>
      <c r="AF56" t="s">
        <v>36973</v>
      </c>
      <c r="AH56" t="s">
        <v>36974</v>
      </c>
      <c r="AJ56" t="s">
        <v>36967</v>
      </c>
      <c r="AK56" t="s">
        <v>33482</v>
      </c>
      <c r="AL56" t="s">
        <v>37078</v>
      </c>
      <c r="AM56" t="s">
        <v>32581</v>
      </c>
      <c r="AN56" t="s">
        <v>37043</v>
      </c>
      <c r="AQ56" t="s">
        <v>37043</v>
      </c>
      <c r="AR56" t="s">
        <v>28746</v>
      </c>
      <c r="AY56" t="s">
        <v>37021</v>
      </c>
      <c r="BA56" t="s">
        <v>353</v>
      </c>
      <c r="BB56">
        <v>48</v>
      </c>
      <c r="BC56" t="s">
        <v>37022</v>
      </c>
      <c r="BD56" t="s">
        <v>28739</v>
      </c>
      <c r="BE56" t="s">
        <v>36993</v>
      </c>
      <c r="BF56" s="6">
        <v>0.2</v>
      </c>
      <c r="BG56" t="s">
        <v>37165</v>
      </c>
      <c r="BH56" t="s">
        <v>37166</v>
      </c>
      <c r="BJ56">
        <v>200588</v>
      </c>
      <c r="BK56" cm="1">
        <f t="array" ref="BK56">IF(LEN(TRIM(BG56))=0,"",SUMPRODUCT(--(LEN(TRIM($BG$5:BG56))&gt;0)))</f>
        <v>51</v>
      </c>
      <c r="BL56" t="str">
        <f t="shared" si="5"/>
        <v>000000001F</v>
      </c>
      <c r="BM56" t="str">
        <f t="shared" si="6"/>
        <v>*000000001F*</v>
      </c>
      <c r="BN56" t="s">
        <v>37085</v>
      </c>
      <c r="BO56" t="s">
        <v>36975</v>
      </c>
      <c r="BS56" t="s">
        <v>37043</v>
      </c>
      <c r="CP56" t="s">
        <v>37081</v>
      </c>
      <c r="CU56">
        <v>12.99</v>
      </c>
      <c r="DT56" t="s">
        <v>37026</v>
      </c>
      <c r="EC56" s="7">
        <f t="shared" si="7"/>
        <v>16.237500000000001</v>
      </c>
      <c r="EN56" t="s">
        <v>36995</v>
      </c>
      <c r="EO56">
        <v>1731138031</v>
      </c>
      <c r="EP56" t="s">
        <v>36968</v>
      </c>
      <c r="EQ56" t="s">
        <v>36996</v>
      </c>
      <c r="ER56" t="s">
        <v>36997</v>
      </c>
      <c r="ES56" t="s">
        <v>36967</v>
      </c>
      <c r="ET56" t="s">
        <v>36998</v>
      </c>
      <c r="EU56" t="s">
        <v>36999</v>
      </c>
      <c r="FB56" t="s">
        <v>35377</v>
      </c>
      <c r="FC56" t="s">
        <v>37027</v>
      </c>
      <c r="FD56">
        <v>16</v>
      </c>
      <c r="FE56">
        <v>18</v>
      </c>
      <c r="FF56" t="s">
        <v>36990</v>
      </c>
      <c r="FG56" t="s">
        <v>36990</v>
      </c>
      <c r="FH56" t="s">
        <v>37003</v>
      </c>
      <c r="FI56" t="s">
        <v>37000</v>
      </c>
      <c r="FJ56" t="s">
        <v>37001</v>
      </c>
      <c r="FK56" t="s">
        <v>37002</v>
      </c>
      <c r="FL56" t="s">
        <v>37003</v>
      </c>
      <c r="FM56" t="s">
        <v>37004</v>
      </c>
      <c r="FN56" t="s">
        <v>37005</v>
      </c>
      <c r="FO56" t="s">
        <v>37006</v>
      </c>
      <c r="FQ56" t="s">
        <v>37028</v>
      </c>
      <c r="FR56" t="s">
        <v>37008</v>
      </c>
      <c r="FS56" t="s">
        <v>37009</v>
      </c>
      <c r="FT56" t="s">
        <v>33482</v>
      </c>
      <c r="FU56" t="s">
        <v>33482</v>
      </c>
      <c r="FV56" t="s">
        <v>37046</v>
      </c>
      <c r="FW56" t="s">
        <v>37030</v>
      </c>
      <c r="FX56" t="s">
        <v>37031</v>
      </c>
      <c r="FY56" t="s">
        <v>36971</v>
      </c>
      <c r="FZ56" t="s">
        <v>36980</v>
      </c>
      <c r="GA56" t="s">
        <v>36974</v>
      </c>
      <c r="GB56" t="s">
        <v>36968</v>
      </c>
      <c r="GC56" t="s">
        <v>37032</v>
      </c>
      <c r="GD56" t="s">
        <v>37033</v>
      </c>
      <c r="GJ56" t="s">
        <v>37034</v>
      </c>
      <c r="GK56" t="s">
        <v>37035</v>
      </c>
      <c r="GL56" t="s">
        <v>37036</v>
      </c>
      <c r="GM56" t="s">
        <v>37037</v>
      </c>
      <c r="GN56" t="s">
        <v>37038</v>
      </c>
      <c r="GO56" t="s">
        <v>36973</v>
      </c>
      <c r="GP56" t="s">
        <v>37046</v>
      </c>
      <c r="GQ56" t="s">
        <v>37010</v>
      </c>
      <c r="GR56" t="s">
        <v>36969</v>
      </c>
      <c r="GT56" t="s">
        <v>37011</v>
      </c>
      <c r="GU56">
        <f t="shared" si="8"/>
        <v>16.25</v>
      </c>
      <c r="GV56">
        <f t="shared" si="9"/>
        <v>16.25</v>
      </c>
      <c r="GX56">
        <v>13</v>
      </c>
      <c r="GY56" t="s">
        <v>37012</v>
      </c>
      <c r="GZ56">
        <v>2</v>
      </c>
      <c r="HA56" t="s">
        <v>37013</v>
      </c>
      <c r="HD56" t="s">
        <v>37043</v>
      </c>
      <c r="HE56">
        <v>12.99</v>
      </c>
    </row>
    <row r="57" spans="1:213">
      <c r="A57" t="s">
        <v>29123</v>
      </c>
      <c r="B57" t="s">
        <v>36962</v>
      </c>
      <c r="C57" t="s">
        <v>36963</v>
      </c>
      <c r="D57" t="s">
        <v>21327</v>
      </c>
      <c r="E57">
        <v>1</v>
      </c>
      <c r="F57" t="s">
        <v>36964</v>
      </c>
      <c r="G57" t="s">
        <v>38</v>
      </c>
      <c r="H57" t="s">
        <v>37133</v>
      </c>
      <c r="I57" t="s">
        <v>28729</v>
      </c>
      <c r="J57" t="s">
        <v>33297</v>
      </c>
      <c r="K57" t="s">
        <v>33298</v>
      </c>
      <c r="M57" t="s">
        <v>33299</v>
      </c>
      <c r="N57">
        <v>61430</v>
      </c>
      <c r="P57" t="s">
        <v>21282</v>
      </c>
      <c r="Q57" t="s">
        <v>33300</v>
      </c>
      <c r="T57" t="s">
        <v>33301</v>
      </c>
      <c r="U57" t="s">
        <v>36966</v>
      </c>
      <c r="V57" t="s">
        <v>18</v>
      </c>
      <c r="W57" t="s">
        <v>36967</v>
      </c>
      <c r="X57" t="s">
        <v>36968</v>
      </c>
      <c r="Y57" t="s">
        <v>36969</v>
      </c>
      <c r="Z57">
        <v>300</v>
      </c>
      <c r="AB57" t="s">
        <v>37018</v>
      </c>
      <c r="AC57" t="s">
        <v>36970</v>
      </c>
      <c r="AD57" t="s">
        <v>36971</v>
      </c>
      <c r="AE57" t="s">
        <v>36972</v>
      </c>
      <c r="AF57" t="s">
        <v>36973</v>
      </c>
      <c r="AH57" t="s">
        <v>36974</v>
      </c>
      <c r="AJ57" t="s">
        <v>36967</v>
      </c>
      <c r="AK57" t="s">
        <v>33482</v>
      </c>
      <c r="AL57" t="s">
        <v>37078</v>
      </c>
      <c r="AM57" t="s">
        <v>32581</v>
      </c>
      <c r="AN57" t="s">
        <v>37047</v>
      </c>
      <c r="AQ57" t="s">
        <v>37047</v>
      </c>
      <c r="AR57" t="s">
        <v>34329</v>
      </c>
      <c r="AY57" t="s">
        <v>37021</v>
      </c>
      <c r="BA57" t="s">
        <v>353</v>
      </c>
      <c r="BB57">
        <v>48</v>
      </c>
      <c r="BC57" t="s">
        <v>37048</v>
      </c>
      <c r="BD57" t="s">
        <v>34259</v>
      </c>
      <c r="BE57" t="s">
        <v>36993</v>
      </c>
      <c r="BF57" s="6">
        <v>0.2</v>
      </c>
      <c r="BG57" t="s">
        <v>37167</v>
      </c>
      <c r="BH57" t="s">
        <v>37168</v>
      </c>
      <c r="BJ57">
        <v>200589</v>
      </c>
      <c r="BK57" cm="1">
        <f t="array" ref="BK57">IF(LEN(TRIM(BG57))=0,"",SUMPRODUCT(--(LEN(TRIM($BG$5:BG57))&gt;0)))</f>
        <v>52</v>
      </c>
      <c r="BL57" t="str">
        <f t="shared" si="5"/>
        <v>000000001G</v>
      </c>
      <c r="BM57" t="str">
        <f t="shared" si="6"/>
        <v>*000000001G*</v>
      </c>
      <c r="BN57" t="s">
        <v>37087</v>
      </c>
      <c r="BO57" t="s">
        <v>36975</v>
      </c>
      <c r="BS57" t="s">
        <v>37047</v>
      </c>
      <c r="CP57" t="s">
        <v>37081</v>
      </c>
      <c r="CU57">
        <v>12.99</v>
      </c>
      <c r="DT57" t="s">
        <v>37026</v>
      </c>
      <c r="EC57" s="7">
        <f t="shared" si="7"/>
        <v>16.237500000000001</v>
      </c>
      <c r="EN57" t="s">
        <v>36995</v>
      </c>
      <c r="EO57">
        <v>1731138031</v>
      </c>
      <c r="EP57" t="s">
        <v>36968</v>
      </c>
      <c r="EQ57" t="s">
        <v>36996</v>
      </c>
      <c r="ER57" t="s">
        <v>36997</v>
      </c>
      <c r="ES57" t="s">
        <v>36967</v>
      </c>
      <c r="ET57" t="s">
        <v>36998</v>
      </c>
      <c r="EU57" t="s">
        <v>36999</v>
      </c>
      <c r="FB57" t="s">
        <v>35377</v>
      </c>
      <c r="FC57" t="s">
        <v>37027</v>
      </c>
      <c r="FD57">
        <v>18</v>
      </c>
      <c r="FE57">
        <v>20</v>
      </c>
      <c r="FF57" t="s">
        <v>36990</v>
      </c>
      <c r="FG57" t="s">
        <v>36990</v>
      </c>
      <c r="FH57" t="s">
        <v>37003</v>
      </c>
      <c r="FI57" t="s">
        <v>37000</v>
      </c>
      <c r="FJ57" t="s">
        <v>37001</v>
      </c>
      <c r="FK57" t="s">
        <v>37002</v>
      </c>
      <c r="FL57" t="s">
        <v>37003</v>
      </c>
      <c r="FM57" t="s">
        <v>37004</v>
      </c>
      <c r="FN57" t="s">
        <v>37005</v>
      </c>
      <c r="FO57" t="s">
        <v>37006</v>
      </c>
      <c r="FQ57" t="s">
        <v>37028</v>
      </c>
      <c r="FR57" t="s">
        <v>37008</v>
      </c>
      <c r="FS57" t="s">
        <v>37009</v>
      </c>
      <c r="FT57" t="s">
        <v>33482</v>
      </c>
      <c r="FU57" t="s">
        <v>33482</v>
      </c>
      <c r="FV57" t="s">
        <v>37051</v>
      </c>
      <c r="FW57" t="s">
        <v>37030</v>
      </c>
      <c r="FX57" t="s">
        <v>37031</v>
      </c>
      <c r="FY57" t="s">
        <v>36971</v>
      </c>
      <c r="FZ57" t="s">
        <v>36980</v>
      </c>
      <c r="GA57" t="s">
        <v>36974</v>
      </c>
      <c r="GB57" t="s">
        <v>36968</v>
      </c>
      <c r="GC57" t="s">
        <v>37032</v>
      </c>
      <c r="GD57" t="s">
        <v>37033</v>
      </c>
      <c r="GJ57" t="s">
        <v>37034</v>
      </c>
      <c r="GK57" t="s">
        <v>37035</v>
      </c>
      <c r="GL57" t="s">
        <v>37036</v>
      </c>
      <c r="GM57" t="s">
        <v>37037</v>
      </c>
      <c r="GN57" t="s">
        <v>37038</v>
      </c>
      <c r="GO57" t="s">
        <v>36973</v>
      </c>
      <c r="GP57" t="s">
        <v>37051</v>
      </c>
      <c r="GQ57" t="s">
        <v>37010</v>
      </c>
      <c r="GR57" t="s">
        <v>36969</v>
      </c>
      <c r="GT57" t="s">
        <v>37011</v>
      </c>
      <c r="GU57">
        <f t="shared" si="8"/>
        <v>16.25</v>
      </c>
      <c r="GV57">
        <f t="shared" si="9"/>
        <v>16.25</v>
      </c>
      <c r="GX57">
        <v>13</v>
      </c>
      <c r="GY57" t="s">
        <v>37012</v>
      </c>
      <c r="GZ57">
        <v>2</v>
      </c>
      <c r="HA57" t="s">
        <v>37013</v>
      </c>
      <c r="HD57" t="s">
        <v>37047</v>
      </c>
      <c r="HE57">
        <v>12.99</v>
      </c>
    </row>
    <row r="58" spans="1:213">
      <c r="A58" t="s">
        <v>29123</v>
      </c>
      <c r="B58" t="s">
        <v>36962</v>
      </c>
      <c r="C58" t="s">
        <v>36963</v>
      </c>
      <c r="D58" t="s">
        <v>21327</v>
      </c>
      <c r="E58">
        <v>1</v>
      </c>
      <c r="F58" t="s">
        <v>36964</v>
      </c>
      <c r="G58" t="s">
        <v>38</v>
      </c>
      <c r="H58" t="s">
        <v>37133</v>
      </c>
      <c r="I58" t="s">
        <v>28729</v>
      </c>
      <c r="J58" t="s">
        <v>33297</v>
      </c>
      <c r="K58" t="s">
        <v>33298</v>
      </c>
      <c r="M58" t="s">
        <v>33299</v>
      </c>
      <c r="N58">
        <v>61430</v>
      </c>
      <c r="P58" t="s">
        <v>21282</v>
      </c>
      <c r="Q58" t="s">
        <v>33300</v>
      </c>
      <c r="T58" t="s">
        <v>33301</v>
      </c>
      <c r="U58" t="s">
        <v>36966</v>
      </c>
      <c r="V58" t="s">
        <v>18</v>
      </c>
      <c r="W58" t="s">
        <v>36967</v>
      </c>
      <c r="X58" t="s">
        <v>36968</v>
      </c>
      <c r="Y58" t="s">
        <v>36969</v>
      </c>
      <c r="Z58">
        <v>300</v>
      </c>
      <c r="AB58" t="s">
        <v>37018</v>
      </c>
      <c r="AC58" t="s">
        <v>36970</v>
      </c>
      <c r="AD58" t="s">
        <v>36971</v>
      </c>
      <c r="AE58" t="s">
        <v>36972</v>
      </c>
      <c r="AF58" t="s">
        <v>36973</v>
      </c>
      <c r="AH58" t="s">
        <v>36974</v>
      </c>
      <c r="AJ58" t="s">
        <v>36967</v>
      </c>
      <c r="AK58" t="s">
        <v>33482</v>
      </c>
      <c r="AL58" t="s">
        <v>37078</v>
      </c>
      <c r="AM58" t="s">
        <v>32581</v>
      </c>
      <c r="AN58" t="s">
        <v>37052</v>
      </c>
      <c r="AQ58" t="s">
        <v>37052</v>
      </c>
      <c r="AR58" t="s">
        <v>34331</v>
      </c>
      <c r="AY58" t="s">
        <v>37021</v>
      </c>
      <c r="BA58" t="s">
        <v>353</v>
      </c>
      <c r="BB58">
        <v>48</v>
      </c>
      <c r="BC58" t="s">
        <v>37048</v>
      </c>
      <c r="BD58" t="s">
        <v>34259</v>
      </c>
      <c r="BE58" t="s">
        <v>36993</v>
      </c>
      <c r="BF58" s="6">
        <v>0.2</v>
      </c>
      <c r="BG58" t="s">
        <v>37169</v>
      </c>
      <c r="BH58" t="s">
        <v>37170</v>
      </c>
      <c r="BJ58">
        <v>200590</v>
      </c>
      <c r="BK58" cm="1">
        <f t="array" ref="BK58">IF(LEN(TRIM(BG58))=0,"",SUMPRODUCT(--(LEN(TRIM($BG$5:BG58))&gt;0)))</f>
        <v>53</v>
      </c>
      <c r="BL58" t="str">
        <f t="shared" si="5"/>
        <v>000000001H</v>
      </c>
      <c r="BM58" t="str">
        <f t="shared" si="6"/>
        <v>*000000001H*</v>
      </c>
      <c r="BN58" t="s">
        <v>37089</v>
      </c>
      <c r="BO58" t="s">
        <v>36975</v>
      </c>
      <c r="BS58" t="s">
        <v>37052</v>
      </c>
      <c r="CP58" t="s">
        <v>37081</v>
      </c>
      <c r="CU58">
        <v>12.99</v>
      </c>
      <c r="DT58" t="s">
        <v>37026</v>
      </c>
      <c r="EC58" s="7">
        <f t="shared" si="7"/>
        <v>16.237500000000001</v>
      </c>
      <c r="EN58" t="s">
        <v>36995</v>
      </c>
      <c r="EO58">
        <v>1731138031</v>
      </c>
      <c r="EP58" t="s">
        <v>36968</v>
      </c>
      <c r="EQ58" t="s">
        <v>36996</v>
      </c>
      <c r="ER58" t="s">
        <v>36997</v>
      </c>
      <c r="ES58" t="s">
        <v>36967</v>
      </c>
      <c r="ET58" t="s">
        <v>36998</v>
      </c>
      <c r="EU58" t="s">
        <v>36999</v>
      </c>
      <c r="FB58" t="s">
        <v>35377</v>
      </c>
      <c r="FC58" t="s">
        <v>37027</v>
      </c>
      <c r="FD58">
        <v>22</v>
      </c>
      <c r="FE58">
        <v>24</v>
      </c>
      <c r="FF58" t="s">
        <v>36990</v>
      </c>
      <c r="FG58" t="s">
        <v>36990</v>
      </c>
      <c r="FH58" t="s">
        <v>37003</v>
      </c>
      <c r="FI58" t="s">
        <v>37000</v>
      </c>
      <c r="FJ58" t="s">
        <v>37001</v>
      </c>
      <c r="FK58" t="s">
        <v>37002</v>
      </c>
      <c r="FL58" t="s">
        <v>37003</v>
      </c>
      <c r="FM58" t="s">
        <v>37004</v>
      </c>
      <c r="FN58" t="s">
        <v>37005</v>
      </c>
      <c r="FO58" t="s">
        <v>37006</v>
      </c>
      <c r="FQ58" t="s">
        <v>37028</v>
      </c>
      <c r="FR58" t="s">
        <v>37008</v>
      </c>
      <c r="FS58" t="s">
        <v>37009</v>
      </c>
      <c r="FT58" t="s">
        <v>33482</v>
      </c>
      <c r="FU58" t="s">
        <v>33482</v>
      </c>
      <c r="FV58" t="s">
        <v>37055</v>
      </c>
      <c r="FW58" t="s">
        <v>37030</v>
      </c>
      <c r="FX58" t="s">
        <v>37031</v>
      </c>
      <c r="FY58" t="s">
        <v>36971</v>
      </c>
      <c r="FZ58" t="s">
        <v>36980</v>
      </c>
      <c r="GA58" t="s">
        <v>36974</v>
      </c>
      <c r="GB58" t="s">
        <v>36968</v>
      </c>
      <c r="GC58" t="s">
        <v>37032</v>
      </c>
      <c r="GD58" t="s">
        <v>37033</v>
      </c>
      <c r="GJ58" t="s">
        <v>37034</v>
      </c>
      <c r="GK58" t="s">
        <v>37035</v>
      </c>
      <c r="GL58" t="s">
        <v>37036</v>
      </c>
      <c r="GM58" t="s">
        <v>37037</v>
      </c>
      <c r="GN58" t="s">
        <v>37038</v>
      </c>
      <c r="GO58" t="s">
        <v>36973</v>
      </c>
      <c r="GP58" t="s">
        <v>37055</v>
      </c>
      <c r="GQ58" t="s">
        <v>37010</v>
      </c>
      <c r="GR58" t="s">
        <v>36969</v>
      </c>
      <c r="GT58" t="s">
        <v>37011</v>
      </c>
      <c r="GU58">
        <f t="shared" si="8"/>
        <v>16.25</v>
      </c>
      <c r="GV58">
        <f t="shared" si="9"/>
        <v>16.25</v>
      </c>
      <c r="GX58">
        <v>13</v>
      </c>
      <c r="GY58" t="s">
        <v>37012</v>
      </c>
      <c r="GZ58">
        <v>2</v>
      </c>
      <c r="HA58" t="s">
        <v>37013</v>
      </c>
      <c r="HD58" t="s">
        <v>37052</v>
      </c>
      <c r="HE58">
        <v>12.99</v>
      </c>
    </row>
    <row r="59" spans="1:213">
      <c r="A59" t="s">
        <v>29123</v>
      </c>
      <c r="B59" t="s">
        <v>36962</v>
      </c>
      <c r="C59" t="s">
        <v>36963</v>
      </c>
      <c r="D59" t="s">
        <v>21327</v>
      </c>
      <c r="E59">
        <v>1</v>
      </c>
      <c r="F59" t="s">
        <v>36964</v>
      </c>
      <c r="G59" t="s">
        <v>38</v>
      </c>
      <c r="H59" t="s">
        <v>37133</v>
      </c>
      <c r="I59" t="s">
        <v>28729</v>
      </c>
      <c r="J59" t="s">
        <v>33297</v>
      </c>
      <c r="K59" t="s">
        <v>33298</v>
      </c>
      <c r="M59" t="s">
        <v>33299</v>
      </c>
      <c r="N59">
        <v>61430</v>
      </c>
      <c r="P59" t="s">
        <v>21282</v>
      </c>
      <c r="Q59" t="s">
        <v>33300</v>
      </c>
      <c r="T59" t="s">
        <v>33301</v>
      </c>
      <c r="U59" t="s">
        <v>36966</v>
      </c>
      <c r="V59" t="s">
        <v>18</v>
      </c>
      <c r="W59" t="s">
        <v>36967</v>
      </c>
      <c r="X59" t="s">
        <v>36968</v>
      </c>
      <c r="Y59" t="s">
        <v>36969</v>
      </c>
      <c r="Z59">
        <v>300</v>
      </c>
      <c r="AB59" t="s">
        <v>37056</v>
      </c>
      <c r="AC59" t="s">
        <v>36970</v>
      </c>
      <c r="AD59" t="s">
        <v>36971</v>
      </c>
      <c r="AE59" t="s">
        <v>36972</v>
      </c>
      <c r="AF59" t="s">
        <v>36973</v>
      </c>
      <c r="AH59" t="s">
        <v>36974</v>
      </c>
      <c r="AJ59" t="s">
        <v>36967</v>
      </c>
      <c r="AK59" t="s">
        <v>33482</v>
      </c>
      <c r="AL59" t="s">
        <v>37078</v>
      </c>
      <c r="AM59" t="s">
        <v>32581</v>
      </c>
      <c r="AN59" t="s">
        <v>37057</v>
      </c>
      <c r="AQ59" t="s">
        <v>37057</v>
      </c>
      <c r="AR59" t="s">
        <v>34333</v>
      </c>
      <c r="AY59" t="s">
        <v>37058</v>
      </c>
      <c r="BA59" t="s">
        <v>37059</v>
      </c>
      <c r="BB59">
        <v>48</v>
      </c>
      <c r="BC59" t="s">
        <v>37060</v>
      </c>
      <c r="BD59" t="s">
        <v>34261</v>
      </c>
      <c r="BE59" t="s">
        <v>36993</v>
      </c>
      <c r="BF59" s="6">
        <v>0.2</v>
      </c>
      <c r="BG59" t="s">
        <v>37171</v>
      </c>
      <c r="BH59" t="s">
        <v>37172</v>
      </c>
      <c r="BJ59">
        <v>200591</v>
      </c>
      <c r="BK59" cm="1">
        <f t="array" ref="BK59">IF(LEN(TRIM(BG59))=0,"",SUMPRODUCT(--(LEN(TRIM($BG$5:BG59))&gt;0)))</f>
        <v>54</v>
      </c>
      <c r="BL59" t="str">
        <f t="shared" si="5"/>
        <v>000000001I</v>
      </c>
      <c r="BM59" t="str">
        <f t="shared" si="6"/>
        <v>*000000001I*</v>
      </c>
      <c r="BN59" t="s">
        <v>37091</v>
      </c>
      <c r="BO59" t="s">
        <v>36975</v>
      </c>
      <c r="BS59" t="s">
        <v>37057</v>
      </c>
      <c r="CP59" t="s">
        <v>37081</v>
      </c>
      <c r="CU59">
        <v>15.99</v>
      </c>
      <c r="DT59" t="s">
        <v>37026</v>
      </c>
      <c r="EC59" s="7">
        <f t="shared" si="7"/>
        <v>19.987500000000001</v>
      </c>
      <c r="EN59" t="s">
        <v>36995</v>
      </c>
      <c r="EO59">
        <v>1731138031</v>
      </c>
      <c r="EP59" t="s">
        <v>36968</v>
      </c>
      <c r="EQ59" t="s">
        <v>36996</v>
      </c>
      <c r="ER59" t="s">
        <v>36997</v>
      </c>
      <c r="ES59" t="s">
        <v>36967</v>
      </c>
      <c r="ET59" t="s">
        <v>36998</v>
      </c>
      <c r="EU59" t="s">
        <v>36999</v>
      </c>
      <c r="FB59" t="s">
        <v>35377</v>
      </c>
      <c r="FC59" t="s">
        <v>37027</v>
      </c>
      <c r="FD59">
        <v>26</v>
      </c>
      <c r="FE59">
        <v>28</v>
      </c>
      <c r="FF59" t="s">
        <v>36990</v>
      </c>
      <c r="FG59" t="s">
        <v>36990</v>
      </c>
      <c r="FH59" t="s">
        <v>37003</v>
      </c>
      <c r="FI59" t="s">
        <v>37000</v>
      </c>
      <c r="FJ59" t="s">
        <v>37001</v>
      </c>
      <c r="FK59" t="s">
        <v>37002</v>
      </c>
      <c r="FL59" t="s">
        <v>37003</v>
      </c>
      <c r="FM59" t="s">
        <v>37004</v>
      </c>
      <c r="FN59" t="s">
        <v>37005</v>
      </c>
      <c r="FO59" t="s">
        <v>37006</v>
      </c>
      <c r="FQ59" t="s">
        <v>37028</v>
      </c>
      <c r="FR59" t="s">
        <v>37008</v>
      </c>
      <c r="FS59" t="s">
        <v>37009</v>
      </c>
      <c r="FT59" t="s">
        <v>33482</v>
      </c>
      <c r="FU59" t="s">
        <v>33482</v>
      </c>
      <c r="FV59" t="s">
        <v>37063</v>
      </c>
      <c r="FW59" t="s">
        <v>37030</v>
      </c>
      <c r="FX59" t="s">
        <v>37031</v>
      </c>
      <c r="FY59" t="s">
        <v>36971</v>
      </c>
      <c r="FZ59" t="s">
        <v>36980</v>
      </c>
      <c r="GA59" t="s">
        <v>36974</v>
      </c>
      <c r="GB59" t="s">
        <v>36968</v>
      </c>
      <c r="GC59" t="s">
        <v>37032</v>
      </c>
      <c r="GD59" t="s">
        <v>37033</v>
      </c>
      <c r="GJ59" t="s">
        <v>37034</v>
      </c>
      <c r="GK59" t="s">
        <v>37035</v>
      </c>
      <c r="GL59" t="s">
        <v>37036</v>
      </c>
      <c r="GM59" t="s">
        <v>37037</v>
      </c>
      <c r="GN59" t="s">
        <v>37038</v>
      </c>
      <c r="GO59" t="s">
        <v>36973</v>
      </c>
      <c r="GP59" t="s">
        <v>37063</v>
      </c>
      <c r="GQ59" t="s">
        <v>37010</v>
      </c>
      <c r="GR59" t="s">
        <v>36969</v>
      </c>
      <c r="GT59" t="s">
        <v>37011</v>
      </c>
      <c r="GU59">
        <f t="shared" si="8"/>
        <v>20.249999999999996</v>
      </c>
      <c r="GV59">
        <f t="shared" si="9"/>
        <v>20.249999999999996</v>
      </c>
      <c r="GX59">
        <v>16.2</v>
      </c>
      <c r="GY59" t="s">
        <v>37012</v>
      </c>
      <c r="GZ59">
        <v>2</v>
      </c>
      <c r="HA59" t="s">
        <v>37013</v>
      </c>
      <c r="HD59" t="s">
        <v>37057</v>
      </c>
      <c r="HE59">
        <v>15.99</v>
      </c>
    </row>
    <row r="60" spans="1:213">
      <c r="A60" t="s">
        <v>29123</v>
      </c>
      <c r="B60" t="s">
        <v>36962</v>
      </c>
      <c r="C60" t="s">
        <v>36963</v>
      </c>
      <c r="D60" t="s">
        <v>21327</v>
      </c>
      <c r="E60">
        <v>1</v>
      </c>
      <c r="F60" t="s">
        <v>36964</v>
      </c>
      <c r="G60" t="s">
        <v>38</v>
      </c>
      <c r="H60" t="s">
        <v>37133</v>
      </c>
      <c r="I60" t="s">
        <v>28729</v>
      </c>
      <c r="J60" t="s">
        <v>33297</v>
      </c>
      <c r="K60" t="s">
        <v>33298</v>
      </c>
      <c r="M60" t="s">
        <v>33299</v>
      </c>
      <c r="N60">
        <v>61430</v>
      </c>
      <c r="P60" t="s">
        <v>21282</v>
      </c>
      <c r="Q60" t="s">
        <v>33300</v>
      </c>
      <c r="T60" t="s">
        <v>33301</v>
      </c>
      <c r="U60" t="s">
        <v>36966</v>
      </c>
      <c r="V60" t="s">
        <v>18</v>
      </c>
      <c r="W60" t="s">
        <v>36967</v>
      </c>
      <c r="X60" t="s">
        <v>36968</v>
      </c>
      <c r="Y60" t="s">
        <v>36969</v>
      </c>
      <c r="Z60">
        <v>200</v>
      </c>
      <c r="AB60" t="s">
        <v>37018</v>
      </c>
      <c r="AC60" t="s">
        <v>36970</v>
      </c>
      <c r="AD60" t="s">
        <v>36971</v>
      </c>
      <c r="AE60" t="s">
        <v>36972</v>
      </c>
      <c r="AF60" t="s">
        <v>36973</v>
      </c>
      <c r="AH60" t="s">
        <v>36974</v>
      </c>
      <c r="AJ60" t="s">
        <v>36967</v>
      </c>
      <c r="AK60" t="s">
        <v>33505</v>
      </c>
      <c r="AL60" t="s">
        <v>37092</v>
      </c>
      <c r="AM60" t="s">
        <v>32581</v>
      </c>
      <c r="AN60" t="s">
        <v>37020</v>
      </c>
      <c r="AQ60" t="s">
        <v>37020</v>
      </c>
      <c r="AR60" t="s">
        <v>34324</v>
      </c>
      <c r="AY60" t="s">
        <v>37021</v>
      </c>
      <c r="BA60" t="s">
        <v>353</v>
      </c>
      <c r="BB60">
        <v>48</v>
      </c>
      <c r="BC60" t="s">
        <v>37022</v>
      </c>
      <c r="BD60" t="s">
        <v>28739</v>
      </c>
      <c r="BE60" t="s">
        <v>36993</v>
      </c>
      <c r="BF60" s="6">
        <v>0.2</v>
      </c>
      <c r="BG60" t="s">
        <v>37173</v>
      </c>
      <c r="BH60" t="s">
        <v>37174</v>
      </c>
      <c r="BJ60">
        <v>208340</v>
      </c>
      <c r="BK60" cm="1">
        <f t="array" ref="BK60">IF(LEN(TRIM(BG60))=0,"",SUMPRODUCT(--(LEN(TRIM($BG$5:BG60))&gt;0)))</f>
        <v>55</v>
      </c>
      <c r="BL60" t="str">
        <f t="shared" si="5"/>
        <v>000000001J</v>
      </c>
      <c r="BM60" t="str">
        <f t="shared" si="6"/>
        <v>*000000001J*</v>
      </c>
      <c r="BN60" t="s">
        <v>37094</v>
      </c>
      <c r="BO60" t="s">
        <v>36975</v>
      </c>
      <c r="BS60" t="s">
        <v>37020</v>
      </c>
      <c r="CP60" t="s">
        <v>37095</v>
      </c>
      <c r="CU60">
        <v>12.99</v>
      </c>
      <c r="DT60" t="s">
        <v>37026</v>
      </c>
      <c r="EC60" s="7">
        <f t="shared" si="7"/>
        <v>16.237500000000001</v>
      </c>
      <c r="EN60" t="s">
        <v>36995</v>
      </c>
      <c r="EO60">
        <v>1731138031</v>
      </c>
      <c r="EP60" t="s">
        <v>36968</v>
      </c>
      <c r="EQ60" t="s">
        <v>36996</v>
      </c>
      <c r="ER60" t="s">
        <v>36997</v>
      </c>
      <c r="ES60" t="s">
        <v>36967</v>
      </c>
      <c r="ET60" t="s">
        <v>36998</v>
      </c>
      <c r="EU60" t="s">
        <v>36999</v>
      </c>
      <c r="FB60" t="s">
        <v>35377</v>
      </c>
      <c r="FC60" t="s">
        <v>37027</v>
      </c>
      <c r="FD60">
        <v>8</v>
      </c>
      <c r="FE60">
        <v>10</v>
      </c>
      <c r="FF60" t="s">
        <v>36990</v>
      </c>
      <c r="FG60" t="s">
        <v>36990</v>
      </c>
      <c r="FH60" t="s">
        <v>37004</v>
      </c>
      <c r="FI60" t="s">
        <v>37000</v>
      </c>
      <c r="FJ60" t="s">
        <v>37001</v>
      </c>
      <c r="FK60" t="s">
        <v>37002</v>
      </c>
      <c r="FL60" t="s">
        <v>37003</v>
      </c>
      <c r="FM60" t="s">
        <v>37004</v>
      </c>
      <c r="FN60" t="s">
        <v>37005</v>
      </c>
      <c r="FO60" t="s">
        <v>37006</v>
      </c>
      <c r="FQ60" t="s">
        <v>37028</v>
      </c>
      <c r="FR60" t="s">
        <v>37008</v>
      </c>
      <c r="FS60" t="s">
        <v>37009</v>
      </c>
      <c r="FT60" t="s">
        <v>33505</v>
      </c>
      <c r="FU60" t="s">
        <v>33505</v>
      </c>
      <c r="FV60" t="s">
        <v>37029</v>
      </c>
      <c r="FW60" t="s">
        <v>37030</v>
      </c>
      <c r="FX60" t="s">
        <v>37031</v>
      </c>
      <c r="FY60" t="s">
        <v>36971</v>
      </c>
      <c r="FZ60" t="s">
        <v>36980</v>
      </c>
      <c r="GA60" t="s">
        <v>36974</v>
      </c>
      <c r="GB60" t="s">
        <v>36968</v>
      </c>
      <c r="GC60" t="s">
        <v>37032</v>
      </c>
      <c r="GD60" t="s">
        <v>37033</v>
      </c>
      <c r="GJ60" t="s">
        <v>37034</v>
      </c>
      <c r="GK60" t="s">
        <v>37035</v>
      </c>
      <c r="GL60" t="s">
        <v>37036</v>
      </c>
      <c r="GM60" t="s">
        <v>37037</v>
      </c>
      <c r="GN60" t="s">
        <v>37038</v>
      </c>
      <c r="GO60" t="s">
        <v>36973</v>
      </c>
      <c r="GP60" t="s">
        <v>37029</v>
      </c>
      <c r="GQ60" t="s">
        <v>37010</v>
      </c>
      <c r="GR60" t="s">
        <v>36969</v>
      </c>
      <c r="GT60" t="s">
        <v>37011</v>
      </c>
      <c r="GU60">
        <f t="shared" si="8"/>
        <v>16.25</v>
      </c>
      <c r="GV60">
        <f t="shared" si="9"/>
        <v>16.25</v>
      </c>
      <c r="GX60">
        <v>13</v>
      </c>
      <c r="GY60" t="s">
        <v>37012</v>
      </c>
      <c r="GZ60">
        <v>2</v>
      </c>
      <c r="HA60" t="s">
        <v>37013</v>
      </c>
      <c r="HD60" t="s">
        <v>37020</v>
      </c>
      <c r="HE60">
        <v>12.99</v>
      </c>
    </row>
    <row r="61" spans="1:213">
      <c r="A61" t="s">
        <v>29123</v>
      </c>
      <c r="B61" t="s">
        <v>36962</v>
      </c>
      <c r="C61" t="s">
        <v>36963</v>
      </c>
      <c r="D61" t="s">
        <v>21327</v>
      </c>
      <c r="E61">
        <v>1</v>
      </c>
      <c r="F61" t="s">
        <v>36964</v>
      </c>
      <c r="G61" t="s">
        <v>38</v>
      </c>
      <c r="H61" t="s">
        <v>37133</v>
      </c>
      <c r="I61" t="s">
        <v>28729</v>
      </c>
      <c r="J61" t="s">
        <v>33297</v>
      </c>
      <c r="K61" t="s">
        <v>33298</v>
      </c>
      <c r="M61" t="s">
        <v>33299</v>
      </c>
      <c r="N61">
        <v>61430</v>
      </c>
      <c r="P61" t="s">
        <v>21282</v>
      </c>
      <c r="Q61" t="s">
        <v>33300</v>
      </c>
      <c r="T61" t="s">
        <v>33301</v>
      </c>
      <c r="U61" t="s">
        <v>36966</v>
      </c>
      <c r="V61" t="s">
        <v>18</v>
      </c>
      <c r="W61" t="s">
        <v>36967</v>
      </c>
      <c r="X61" t="s">
        <v>36968</v>
      </c>
      <c r="Y61" t="s">
        <v>36969</v>
      </c>
      <c r="Z61">
        <v>200</v>
      </c>
      <c r="AB61" t="s">
        <v>37018</v>
      </c>
      <c r="AC61" t="s">
        <v>36970</v>
      </c>
      <c r="AD61" t="s">
        <v>36971</v>
      </c>
      <c r="AE61" t="s">
        <v>36972</v>
      </c>
      <c r="AF61" t="s">
        <v>36973</v>
      </c>
      <c r="AH61" t="s">
        <v>36974</v>
      </c>
      <c r="AJ61" t="s">
        <v>36967</v>
      </c>
      <c r="AK61" t="s">
        <v>33505</v>
      </c>
      <c r="AL61" t="s">
        <v>37092</v>
      </c>
      <c r="AM61" t="s">
        <v>32581</v>
      </c>
      <c r="AN61" t="s">
        <v>37039</v>
      </c>
      <c r="AQ61" t="s">
        <v>37039</v>
      </c>
      <c r="AR61" t="s">
        <v>34326</v>
      </c>
      <c r="AY61" t="s">
        <v>37021</v>
      </c>
      <c r="BA61" t="s">
        <v>353</v>
      </c>
      <c r="BB61">
        <v>48</v>
      </c>
      <c r="BC61" t="s">
        <v>37022</v>
      </c>
      <c r="BD61" t="s">
        <v>28739</v>
      </c>
      <c r="BE61" t="s">
        <v>36993</v>
      </c>
      <c r="BF61" s="6">
        <v>0.2</v>
      </c>
      <c r="BG61" t="s">
        <v>37175</v>
      </c>
      <c r="BH61" t="s">
        <v>37176</v>
      </c>
      <c r="BJ61">
        <v>208341</v>
      </c>
      <c r="BK61" cm="1">
        <f t="array" ref="BK61">IF(LEN(TRIM(BG61))=0,"",SUMPRODUCT(--(LEN(TRIM($BG$5:BG61))&gt;0)))</f>
        <v>56</v>
      </c>
      <c r="BL61" t="str">
        <f t="shared" si="5"/>
        <v>000000001K</v>
      </c>
      <c r="BM61" t="str">
        <f t="shared" si="6"/>
        <v>*000000001K*</v>
      </c>
      <c r="BN61" t="s">
        <v>37097</v>
      </c>
      <c r="BO61" t="s">
        <v>36975</v>
      </c>
      <c r="BS61" t="s">
        <v>37039</v>
      </c>
      <c r="CP61" t="s">
        <v>37095</v>
      </c>
      <c r="CU61">
        <v>12.99</v>
      </c>
      <c r="DT61" t="s">
        <v>37026</v>
      </c>
      <c r="EC61" s="7">
        <f t="shared" si="7"/>
        <v>16.237500000000001</v>
      </c>
      <c r="EN61" t="s">
        <v>36995</v>
      </c>
      <c r="EO61">
        <v>1731138031</v>
      </c>
      <c r="EP61" t="s">
        <v>36968</v>
      </c>
      <c r="EQ61" t="s">
        <v>36996</v>
      </c>
      <c r="ER61" t="s">
        <v>36997</v>
      </c>
      <c r="ES61" t="s">
        <v>36967</v>
      </c>
      <c r="ET61" t="s">
        <v>36998</v>
      </c>
      <c r="EU61" t="s">
        <v>36999</v>
      </c>
      <c r="FB61" t="s">
        <v>35377</v>
      </c>
      <c r="FC61" t="s">
        <v>37027</v>
      </c>
      <c r="FD61">
        <v>12</v>
      </c>
      <c r="FE61">
        <v>14</v>
      </c>
      <c r="FF61" t="s">
        <v>36990</v>
      </c>
      <c r="FG61" t="s">
        <v>36990</v>
      </c>
      <c r="FH61" t="s">
        <v>37004</v>
      </c>
      <c r="FI61" t="s">
        <v>37000</v>
      </c>
      <c r="FJ61" t="s">
        <v>37001</v>
      </c>
      <c r="FK61" t="s">
        <v>37002</v>
      </c>
      <c r="FL61" t="s">
        <v>37003</v>
      </c>
      <c r="FM61" t="s">
        <v>37004</v>
      </c>
      <c r="FN61" t="s">
        <v>37005</v>
      </c>
      <c r="FO61" t="s">
        <v>37006</v>
      </c>
      <c r="FQ61" t="s">
        <v>37028</v>
      </c>
      <c r="FR61" t="s">
        <v>37008</v>
      </c>
      <c r="FS61" t="s">
        <v>37009</v>
      </c>
      <c r="FT61" t="s">
        <v>33505</v>
      </c>
      <c r="FU61" t="s">
        <v>33505</v>
      </c>
      <c r="FV61" t="s">
        <v>37042</v>
      </c>
      <c r="FW61" t="s">
        <v>37030</v>
      </c>
      <c r="FX61" t="s">
        <v>37031</v>
      </c>
      <c r="FY61" t="s">
        <v>36971</v>
      </c>
      <c r="FZ61" t="s">
        <v>36980</v>
      </c>
      <c r="GA61" t="s">
        <v>36974</v>
      </c>
      <c r="GB61" t="s">
        <v>36968</v>
      </c>
      <c r="GC61" t="s">
        <v>37032</v>
      </c>
      <c r="GD61" t="s">
        <v>37033</v>
      </c>
      <c r="GJ61" t="s">
        <v>37034</v>
      </c>
      <c r="GK61" t="s">
        <v>37035</v>
      </c>
      <c r="GL61" t="s">
        <v>37036</v>
      </c>
      <c r="GM61" t="s">
        <v>37037</v>
      </c>
      <c r="GN61" t="s">
        <v>37038</v>
      </c>
      <c r="GO61" t="s">
        <v>36973</v>
      </c>
      <c r="GP61" t="s">
        <v>37042</v>
      </c>
      <c r="GQ61" t="s">
        <v>37010</v>
      </c>
      <c r="GR61" t="s">
        <v>36969</v>
      </c>
      <c r="GT61" t="s">
        <v>37011</v>
      </c>
      <c r="GU61">
        <f t="shared" si="8"/>
        <v>16.25</v>
      </c>
      <c r="GV61">
        <f t="shared" si="9"/>
        <v>16.25</v>
      </c>
      <c r="GX61">
        <v>13</v>
      </c>
      <c r="GY61" t="s">
        <v>37012</v>
      </c>
      <c r="GZ61">
        <v>2</v>
      </c>
      <c r="HA61" t="s">
        <v>37013</v>
      </c>
      <c r="HD61" t="s">
        <v>37039</v>
      </c>
      <c r="HE61">
        <v>12.99</v>
      </c>
    </row>
    <row r="62" spans="1:213">
      <c r="A62" t="s">
        <v>29123</v>
      </c>
      <c r="B62" t="s">
        <v>36962</v>
      </c>
      <c r="C62" t="s">
        <v>36963</v>
      </c>
      <c r="D62" t="s">
        <v>21327</v>
      </c>
      <c r="E62">
        <v>1</v>
      </c>
      <c r="F62" t="s">
        <v>36964</v>
      </c>
      <c r="G62" t="s">
        <v>38</v>
      </c>
      <c r="H62" t="s">
        <v>37133</v>
      </c>
      <c r="I62" t="s">
        <v>28729</v>
      </c>
      <c r="J62" t="s">
        <v>33297</v>
      </c>
      <c r="K62" t="s">
        <v>33298</v>
      </c>
      <c r="M62" t="s">
        <v>33299</v>
      </c>
      <c r="N62">
        <v>61430</v>
      </c>
      <c r="P62" t="s">
        <v>21282</v>
      </c>
      <c r="Q62" t="s">
        <v>33300</v>
      </c>
      <c r="T62" t="s">
        <v>33301</v>
      </c>
      <c r="U62" t="s">
        <v>36966</v>
      </c>
      <c r="V62" t="s">
        <v>18</v>
      </c>
      <c r="W62" t="s">
        <v>36967</v>
      </c>
      <c r="X62" t="s">
        <v>36968</v>
      </c>
      <c r="Y62" t="s">
        <v>36969</v>
      </c>
      <c r="Z62">
        <v>200</v>
      </c>
      <c r="AB62" t="s">
        <v>37018</v>
      </c>
      <c r="AC62" t="s">
        <v>36970</v>
      </c>
      <c r="AD62" t="s">
        <v>36971</v>
      </c>
      <c r="AE62" t="s">
        <v>36972</v>
      </c>
      <c r="AF62" t="s">
        <v>36973</v>
      </c>
      <c r="AH62" t="s">
        <v>36974</v>
      </c>
      <c r="AJ62" t="s">
        <v>36967</v>
      </c>
      <c r="AK62" t="s">
        <v>33505</v>
      </c>
      <c r="AL62" t="s">
        <v>37092</v>
      </c>
      <c r="AM62" t="s">
        <v>32581</v>
      </c>
      <c r="AN62" t="s">
        <v>37043</v>
      </c>
      <c r="AQ62" t="s">
        <v>37043</v>
      </c>
      <c r="AR62" t="s">
        <v>28746</v>
      </c>
      <c r="AY62" t="s">
        <v>37021</v>
      </c>
      <c r="BA62" t="s">
        <v>353</v>
      </c>
      <c r="BB62">
        <v>48</v>
      </c>
      <c r="BC62" t="s">
        <v>37022</v>
      </c>
      <c r="BD62" t="s">
        <v>28739</v>
      </c>
      <c r="BE62" t="s">
        <v>36993</v>
      </c>
      <c r="BF62" s="6">
        <v>0.2</v>
      </c>
      <c r="BG62" t="s">
        <v>37177</v>
      </c>
      <c r="BH62" t="s">
        <v>37178</v>
      </c>
      <c r="BJ62">
        <v>208342</v>
      </c>
      <c r="BK62" cm="1">
        <f t="array" ref="BK62">IF(LEN(TRIM(BG62))=0,"",SUMPRODUCT(--(LEN(TRIM($BG$5:BG62))&gt;0)))</f>
        <v>57</v>
      </c>
      <c r="BL62" t="str">
        <f t="shared" si="5"/>
        <v>000000001L</v>
      </c>
      <c r="BM62" t="str">
        <f t="shared" si="6"/>
        <v>*000000001L*</v>
      </c>
      <c r="BN62" t="s">
        <v>37099</v>
      </c>
      <c r="BO62" t="s">
        <v>36975</v>
      </c>
      <c r="BS62" t="s">
        <v>37043</v>
      </c>
      <c r="CP62" t="s">
        <v>37095</v>
      </c>
      <c r="CU62">
        <v>12.99</v>
      </c>
      <c r="DT62" t="s">
        <v>37026</v>
      </c>
      <c r="EC62" s="7">
        <f t="shared" si="7"/>
        <v>16.237500000000001</v>
      </c>
      <c r="EN62" t="s">
        <v>36995</v>
      </c>
      <c r="EO62">
        <v>1731138031</v>
      </c>
      <c r="EP62" t="s">
        <v>36968</v>
      </c>
      <c r="EQ62" t="s">
        <v>36996</v>
      </c>
      <c r="ER62" t="s">
        <v>36997</v>
      </c>
      <c r="ES62" t="s">
        <v>36967</v>
      </c>
      <c r="ET62" t="s">
        <v>36998</v>
      </c>
      <c r="EU62" t="s">
        <v>36999</v>
      </c>
      <c r="FB62" t="s">
        <v>35377</v>
      </c>
      <c r="FC62" t="s">
        <v>37027</v>
      </c>
      <c r="FD62">
        <v>16</v>
      </c>
      <c r="FE62">
        <v>18</v>
      </c>
      <c r="FF62" t="s">
        <v>36990</v>
      </c>
      <c r="FG62" t="s">
        <v>36990</v>
      </c>
      <c r="FH62" t="s">
        <v>37004</v>
      </c>
      <c r="FI62" t="s">
        <v>37000</v>
      </c>
      <c r="FJ62" t="s">
        <v>37001</v>
      </c>
      <c r="FK62" t="s">
        <v>37002</v>
      </c>
      <c r="FL62" t="s">
        <v>37003</v>
      </c>
      <c r="FM62" t="s">
        <v>37004</v>
      </c>
      <c r="FN62" t="s">
        <v>37005</v>
      </c>
      <c r="FO62" t="s">
        <v>37006</v>
      </c>
      <c r="FQ62" t="s">
        <v>37028</v>
      </c>
      <c r="FR62" t="s">
        <v>37008</v>
      </c>
      <c r="FS62" t="s">
        <v>37009</v>
      </c>
      <c r="FT62" t="s">
        <v>33505</v>
      </c>
      <c r="FU62" t="s">
        <v>33505</v>
      </c>
      <c r="FV62" t="s">
        <v>37046</v>
      </c>
      <c r="FW62" t="s">
        <v>37030</v>
      </c>
      <c r="FX62" t="s">
        <v>37031</v>
      </c>
      <c r="FY62" t="s">
        <v>36971</v>
      </c>
      <c r="FZ62" t="s">
        <v>36980</v>
      </c>
      <c r="GA62" t="s">
        <v>36974</v>
      </c>
      <c r="GB62" t="s">
        <v>36968</v>
      </c>
      <c r="GC62" t="s">
        <v>37032</v>
      </c>
      <c r="GD62" t="s">
        <v>37033</v>
      </c>
      <c r="GJ62" t="s">
        <v>37034</v>
      </c>
      <c r="GK62" t="s">
        <v>37035</v>
      </c>
      <c r="GL62" t="s">
        <v>37036</v>
      </c>
      <c r="GM62" t="s">
        <v>37037</v>
      </c>
      <c r="GN62" t="s">
        <v>37038</v>
      </c>
      <c r="GO62" t="s">
        <v>36973</v>
      </c>
      <c r="GP62" t="s">
        <v>37046</v>
      </c>
      <c r="GQ62" t="s">
        <v>37010</v>
      </c>
      <c r="GR62" t="s">
        <v>36969</v>
      </c>
      <c r="GT62" t="s">
        <v>37011</v>
      </c>
      <c r="GU62">
        <f t="shared" si="8"/>
        <v>16.25</v>
      </c>
      <c r="GV62">
        <f t="shared" si="9"/>
        <v>16.25</v>
      </c>
      <c r="GX62">
        <v>13</v>
      </c>
      <c r="GY62" t="s">
        <v>37012</v>
      </c>
      <c r="GZ62">
        <v>2</v>
      </c>
      <c r="HA62" t="s">
        <v>37013</v>
      </c>
      <c r="HD62" t="s">
        <v>37043</v>
      </c>
      <c r="HE62">
        <v>12.99</v>
      </c>
    </row>
    <row r="63" spans="1:213">
      <c r="A63" t="s">
        <v>29123</v>
      </c>
      <c r="B63" t="s">
        <v>36962</v>
      </c>
      <c r="C63" t="s">
        <v>36963</v>
      </c>
      <c r="D63" t="s">
        <v>21327</v>
      </c>
      <c r="E63">
        <v>1</v>
      </c>
      <c r="F63" t="s">
        <v>36964</v>
      </c>
      <c r="G63" t="s">
        <v>38</v>
      </c>
      <c r="H63" t="s">
        <v>37133</v>
      </c>
      <c r="I63" t="s">
        <v>28729</v>
      </c>
      <c r="J63" t="s">
        <v>33297</v>
      </c>
      <c r="K63" t="s">
        <v>33298</v>
      </c>
      <c r="M63" t="s">
        <v>33299</v>
      </c>
      <c r="N63">
        <v>61430</v>
      </c>
      <c r="P63" t="s">
        <v>21282</v>
      </c>
      <c r="Q63" t="s">
        <v>33300</v>
      </c>
      <c r="T63" t="s">
        <v>33301</v>
      </c>
      <c r="U63" t="s">
        <v>36966</v>
      </c>
      <c r="V63" t="s">
        <v>18</v>
      </c>
      <c r="W63" t="s">
        <v>36967</v>
      </c>
      <c r="X63" t="s">
        <v>36968</v>
      </c>
      <c r="Y63" t="s">
        <v>36969</v>
      </c>
      <c r="Z63">
        <v>300</v>
      </c>
      <c r="AB63" t="s">
        <v>37018</v>
      </c>
      <c r="AC63" t="s">
        <v>36970</v>
      </c>
      <c r="AD63" t="s">
        <v>36971</v>
      </c>
      <c r="AE63" t="s">
        <v>36972</v>
      </c>
      <c r="AF63" t="s">
        <v>36973</v>
      </c>
      <c r="AH63" t="s">
        <v>36974</v>
      </c>
      <c r="AJ63" t="s">
        <v>36967</v>
      </c>
      <c r="AK63" t="s">
        <v>33505</v>
      </c>
      <c r="AL63" t="s">
        <v>37092</v>
      </c>
      <c r="AM63" t="s">
        <v>32581</v>
      </c>
      <c r="AN63" t="s">
        <v>37047</v>
      </c>
      <c r="AQ63" t="s">
        <v>37047</v>
      </c>
      <c r="AR63" t="s">
        <v>34329</v>
      </c>
      <c r="AY63" t="s">
        <v>37021</v>
      </c>
      <c r="BA63" t="s">
        <v>353</v>
      </c>
      <c r="BB63">
        <v>48</v>
      </c>
      <c r="BC63" t="s">
        <v>37048</v>
      </c>
      <c r="BD63" t="s">
        <v>34259</v>
      </c>
      <c r="BE63" t="s">
        <v>36993</v>
      </c>
      <c r="BF63" s="6">
        <v>0.2</v>
      </c>
      <c r="BG63" t="s">
        <v>37179</v>
      </c>
      <c r="BH63" t="s">
        <v>37180</v>
      </c>
      <c r="BJ63">
        <v>208343</v>
      </c>
      <c r="BK63" cm="1">
        <f t="array" ref="BK63">IF(LEN(TRIM(BG63))=0,"",SUMPRODUCT(--(LEN(TRIM($BG$5:BG63))&gt;0)))</f>
        <v>58</v>
      </c>
      <c r="BL63" t="str">
        <f t="shared" si="5"/>
        <v>000000001M</v>
      </c>
      <c r="BM63" t="str">
        <f t="shared" si="6"/>
        <v>*000000001M*</v>
      </c>
      <c r="BN63" t="s">
        <v>37101</v>
      </c>
      <c r="BO63" t="s">
        <v>36975</v>
      </c>
      <c r="BS63" t="s">
        <v>37047</v>
      </c>
      <c r="CP63" t="s">
        <v>37095</v>
      </c>
      <c r="CU63">
        <v>12.99</v>
      </c>
      <c r="DT63" t="s">
        <v>37026</v>
      </c>
      <c r="EC63" s="7">
        <f t="shared" si="7"/>
        <v>16.237500000000001</v>
      </c>
      <c r="EN63" t="s">
        <v>36995</v>
      </c>
      <c r="EO63">
        <v>1731138031</v>
      </c>
      <c r="EP63" t="s">
        <v>36968</v>
      </c>
      <c r="EQ63" t="s">
        <v>36996</v>
      </c>
      <c r="ER63" t="s">
        <v>36997</v>
      </c>
      <c r="ES63" t="s">
        <v>36967</v>
      </c>
      <c r="ET63" t="s">
        <v>36998</v>
      </c>
      <c r="EU63" t="s">
        <v>36999</v>
      </c>
      <c r="FB63" t="s">
        <v>35377</v>
      </c>
      <c r="FC63" t="s">
        <v>37027</v>
      </c>
      <c r="FD63">
        <v>18</v>
      </c>
      <c r="FE63">
        <v>20</v>
      </c>
      <c r="FF63" t="s">
        <v>36990</v>
      </c>
      <c r="FG63" t="s">
        <v>36990</v>
      </c>
      <c r="FH63" t="s">
        <v>37004</v>
      </c>
      <c r="FI63" t="s">
        <v>37000</v>
      </c>
      <c r="FJ63" t="s">
        <v>37001</v>
      </c>
      <c r="FK63" t="s">
        <v>37002</v>
      </c>
      <c r="FL63" t="s">
        <v>37003</v>
      </c>
      <c r="FM63" t="s">
        <v>37004</v>
      </c>
      <c r="FN63" t="s">
        <v>37005</v>
      </c>
      <c r="FO63" t="s">
        <v>37006</v>
      </c>
      <c r="FQ63" t="s">
        <v>37028</v>
      </c>
      <c r="FR63" t="s">
        <v>37008</v>
      </c>
      <c r="FS63" t="s">
        <v>37009</v>
      </c>
      <c r="FT63" t="s">
        <v>33505</v>
      </c>
      <c r="FU63" t="s">
        <v>33505</v>
      </c>
      <c r="FV63" t="s">
        <v>37051</v>
      </c>
      <c r="FW63" t="s">
        <v>37030</v>
      </c>
      <c r="FX63" t="s">
        <v>37031</v>
      </c>
      <c r="FY63" t="s">
        <v>36971</v>
      </c>
      <c r="FZ63" t="s">
        <v>36980</v>
      </c>
      <c r="GA63" t="s">
        <v>36974</v>
      </c>
      <c r="GB63" t="s">
        <v>36968</v>
      </c>
      <c r="GC63" t="s">
        <v>37032</v>
      </c>
      <c r="GD63" t="s">
        <v>37033</v>
      </c>
      <c r="GJ63" t="s">
        <v>37034</v>
      </c>
      <c r="GK63" t="s">
        <v>37035</v>
      </c>
      <c r="GL63" t="s">
        <v>37036</v>
      </c>
      <c r="GM63" t="s">
        <v>37037</v>
      </c>
      <c r="GN63" t="s">
        <v>37038</v>
      </c>
      <c r="GO63" t="s">
        <v>36973</v>
      </c>
      <c r="GP63" t="s">
        <v>37051</v>
      </c>
      <c r="GQ63" t="s">
        <v>37010</v>
      </c>
      <c r="GR63" t="s">
        <v>36969</v>
      </c>
      <c r="GT63" t="s">
        <v>37011</v>
      </c>
      <c r="GU63">
        <f t="shared" si="8"/>
        <v>16.25</v>
      </c>
      <c r="GV63">
        <f t="shared" si="9"/>
        <v>16.25</v>
      </c>
      <c r="GX63">
        <v>13</v>
      </c>
      <c r="GY63" t="s">
        <v>37012</v>
      </c>
      <c r="GZ63">
        <v>2</v>
      </c>
      <c r="HA63" t="s">
        <v>37013</v>
      </c>
      <c r="HD63" t="s">
        <v>37047</v>
      </c>
      <c r="HE63">
        <v>12.99</v>
      </c>
    </row>
    <row r="64" spans="1:213">
      <c r="A64" t="s">
        <v>29123</v>
      </c>
      <c r="B64" t="s">
        <v>36962</v>
      </c>
      <c r="C64" t="s">
        <v>36963</v>
      </c>
      <c r="D64" t="s">
        <v>21327</v>
      </c>
      <c r="E64">
        <v>1</v>
      </c>
      <c r="F64" t="s">
        <v>36964</v>
      </c>
      <c r="G64" t="s">
        <v>38</v>
      </c>
      <c r="H64" t="s">
        <v>37133</v>
      </c>
      <c r="I64" t="s">
        <v>28729</v>
      </c>
      <c r="J64" t="s">
        <v>33297</v>
      </c>
      <c r="K64" t="s">
        <v>33298</v>
      </c>
      <c r="M64" t="s">
        <v>33299</v>
      </c>
      <c r="N64">
        <v>61430</v>
      </c>
      <c r="P64" t="s">
        <v>21282</v>
      </c>
      <c r="Q64" t="s">
        <v>33300</v>
      </c>
      <c r="T64" t="s">
        <v>33301</v>
      </c>
      <c r="U64" t="s">
        <v>36966</v>
      </c>
      <c r="V64" t="s">
        <v>18</v>
      </c>
      <c r="W64" t="s">
        <v>36967</v>
      </c>
      <c r="X64" t="s">
        <v>36968</v>
      </c>
      <c r="Y64" t="s">
        <v>36969</v>
      </c>
      <c r="Z64">
        <v>300</v>
      </c>
      <c r="AB64" t="s">
        <v>37018</v>
      </c>
      <c r="AC64" t="s">
        <v>36970</v>
      </c>
      <c r="AD64" t="s">
        <v>36971</v>
      </c>
      <c r="AE64" t="s">
        <v>36972</v>
      </c>
      <c r="AF64" t="s">
        <v>36973</v>
      </c>
      <c r="AH64" t="s">
        <v>36974</v>
      </c>
      <c r="AJ64" t="s">
        <v>36967</v>
      </c>
      <c r="AK64" t="s">
        <v>33505</v>
      </c>
      <c r="AL64" t="s">
        <v>37092</v>
      </c>
      <c r="AM64" t="s">
        <v>32581</v>
      </c>
      <c r="AN64" t="s">
        <v>37052</v>
      </c>
      <c r="AQ64" t="s">
        <v>37052</v>
      </c>
      <c r="AR64" t="s">
        <v>34331</v>
      </c>
      <c r="AY64" t="s">
        <v>37021</v>
      </c>
      <c r="BA64" t="s">
        <v>353</v>
      </c>
      <c r="BB64">
        <v>48</v>
      </c>
      <c r="BC64" t="s">
        <v>37048</v>
      </c>
      <c r="BD64" t="s">
        <v>34259</v>
      </c>
      <c r="BE64" t="s">
        <v>36993</v>
      </c>
      <c r="BF64" s="6">
        <v>0.2</v>
      </c>
      <c r="BG64" t="s">
        <v>37181</v>
      </c>
      <c r="BH64" t="s">
        <v>37182</v>
      </c>
      <c r="BJ64">
        <v>208344</v>
      </c>
      <c r="BK64" cm="1">
        <f t="array" ref="BK64">IF(LEN(TRIM(BG64))=0,"",SUMPRODUCT(--(LEN(TRIM($BG$5:BG64))&gt;0)))</f>
        <v>59</v>
      </c>
      <c r="BL64" t="str">
        <f t="shared" si="5"/>
        <v>000000001N</v>
      </c>
      <c r="BM64" t="str">
        <f t="shared" si="6"/>
        <v>*000000001N*</v>
      </c>
      <c r="BN64" t="s">
        <v>37103</v>
      </c>
      <c r="BO64" t="s">
        <v>36975</v>
      </c>
      <c r="BS64" t="s">
        <v>37052</v>
      </c>
      <c r="CP64" t="s">
        <v>37095</v>
      </c>
      <c r="CU64">
        <v>12.99</v>
      </c>
      <c r="DT64" t="s">
        <v>37026</v>
      </c>
      <c r="EC64" s="7">
        <f t="shared" si="7"/>
        <v>16.237500000000001</v>
      </c>
      <c r="EN64" t="s">
        <v>36995</v>
      </c>
      <c r="EO64">
        <v>1731138031</v>
      </c>
      <c r="EP64" t="s">
        <v>36968</v>
      </c>
      <c r="EQ64" t="s">
        <v>36996</v>
      </c>
      <c r="ER64" t="s">
        <v>36997</v>
      </c>
      <c r="ES64" t="s">
        <v>36967</v>
      </c>
      <c r="ET64" t="s">
        <v>36998</v>
      </c>
      <c r="EU64" t="s">
        <v>36999</v>
      </c>
      <c r="FB64" t="s">
        <v>35377</v>
      </c>
      <c r="FC64" t="s">
        <v>37027</v>
      </c>
      <c r="FD64">
        <v>22</v>
      </c>
      <c r="FE64">
        <v>24</v>
      </c>
      <c r="FF64" t="s">
        <v>36990</v>
      </c>
      <c r="FG64" t="s">
        <v>36990</v>
      </c>
      <c r="FH64" t="s">
        <v>37004</v>
      </c>
      <c r="FI64" t="s">
        <v>37000</v>
      </c>
      <c r="FJ64" t="s">
        <v>37001</v>
      </c>
      <c r="FK64" t="s">
        <v>37002</v>
      </c>
      <c r="FL64" t="s">
        <v>37003</v>
      </c>
      <c r="FM64" t="s">
        <v>37004</v>
      </c>
      <c r="FN64" t="s">
        <v>37005</v>
      </c>
      <c r="FO64" t="s">
        <v>37006</v>
      </c>
      <c r="FQ64" t="s">
        <v>37028</v>
      </c>
      <c r="FR64" t="s">
        <v>37008</v>
      </c>
      <c r="FS64" t="s">
        <v>37009</v>
      </c>
      <c r="FT64" t="s">
        <v>33505</v>
      </c>
      <c r="FU64" t="s">
        <v>33505</v>
      </c>
      <c r="FV64" t="s">
        <v>37055</v>
      </c>
      <c r="FW64" t="s">
        <v>37030</v>
      </c>
      <c r="FX64" t="s">
        <v>37031</v>
      </c>
      <c r="FY64" t="s">
        <v>36971</v>
      </c>
      <c r="FZ64" t="s">
        <v>36980</v>
      </c>
      <c r="GA64" t="s">
        <v>36974</v>
      </c>
      <c r="GB64" t="s">
        <v>36968</v>
      </c>
      <c r="GC64" t="s">
        <v>37032</v>
      </c>
      <c r="GD64" t="s">
        <v>37033</v>
      </c>
      <c r="GJ64" t="s">
        <v>37034</v>
      </c>
      <c r="GK64" t="s">
        <v>37035</v>
      </c>
      <c r="GL64" t="s">
        <v>37036</v>
      </c>
      <c r="GM64" t="s">
        <v>37037</v>
      </c>
      <c r="GN64" t="s">
        <v>37038</v>
      </c>
      <c r="GO64" t="s">
        <v>36973</v>
      </c>
      <c r="GP64" t="s">
        <v>37055</v>
      </c>
      <c r="GQ64" t="s">
        <v>37010</v>
      </c>
      <c r="GR64" t="s">
        <v>36969</v>
      </c>
      <c r="GT64" t="s">
        <v>37011</v>
      </c>
      <c r="GU64">
        <f t="shared" si="8"/>
        <v>16.25</v>
      </c>
      <c r="GV64">
        <f t="shared" si="9"/>
        <v>16.25</v>
      </c>
      <c r="GX64">
        <v>13</v>
      </c>
      <c r="GY64" t="s">
        <v>37012</v>
      </c>
      <c r="GZ64">
        <v>2</v>
      </c>
      <c r="HA64" t="s">
        <v>37013</v>
      </c>
      <c r="HD64" t="s">
        <v>37052</v>
      </c>
      <c r="HE64">
        <v>12.99</v>
      </c>
    </row>
    <row r="65" spans="1:224">
      <c r="A65" t="s">
        <v>29123</v>
      </c>
      <c r="B65" t="s">
        <v>36962</v>
      </c>
      <c r="C65" t="s">
        <v>36963</v>
      </c>
      <c r="D65" t="s">
        <v>21327</v>
      </c>
      <c r="E65">
        <v>1</v>
      </c>
      <c r="F65" t="s">
        <v>36964</v>
      </c>
      <c r="G65" t="s">
        <v>38</v>
      </c>
      <c r="H65" t="s">
        <v>37133</v>
      </c>
      <c r="I65" t="s">
        <v>28729</v>
      </c>
      <c r="J65" t="s">
        <v>33297</v>
      </c>
      <c r="K65" t="s">
        <v>33298</v>
      </c>
      <c r="M65" t="s">
        <v>33299</v>
      </c>
      <c r="N65">
        <v>61430</v>
      </c>
      <c r="P65" t="s">
        <v>21282</v>
      </c>
      <c r="Q65" t="s">
        <v>33300</v>
      </c>
      <c r="T65" t="s">
        <v>33301</v>
      </c>
      <c r="U65" t="s">
        <v>36966</v>
      </c>
      <c r="V65" t="s">
        <v>18</v>
      </c>
      <c r="W65" t="s">
        <v>36967</v>
      </c>
      <c r="X65" t="s">
        <v>36968</v>
      </c>
      <c r="Y65" t="s">
        <v>36969</v>
      </c>
      <c r="Z65">
        <v>300</v>
      </c>
      <c r="AB65" t="s">
        <v>37056</v>
      </c>
      <c r="AC65" t="s">
        <v>36970</v>
      </c>
      <c r="AD65" t="s">
        <v>36971</v>
      </c>
      <c r="AE65" t="s">
        <v>36972</v>
      </c>
      <c r="AF65" t="s">
        <v>36973</v>
      </c>
      <c r="AH65" t="s">
        <v>36974</v>
      </c>
      <c r="AJ65" t="s">
        <v>36967</v>
      </c>
      <c r="AK65" t="s">
        <v>33505</v>
      </c>
      <c r="AL65" t="s">
        <v>37092</v>
      </c>
      <c r="AM65" t="s">
        <v>32581</v>
      </c>
      <c r="AN65" t="s">
        <v>37057</v>
      </c>
      <c r="AQ65" t="s">
        <v>37057</v>
      </c>
      <c r="AR65" t="s">
        <v>34333</v>
      </c>
      <c r="AY65" t="s">
        <v>37058</v>
      </c>
      <c r="BA65" t="s">
        <v>37059</v>
      </c>
      <c r="BB65">
        <v>48</v>
      </c>
      <c r="BC65" t="s">
        <v>37060</v>
      </c>
      <c r="BD65" t="s">
        <v>34261</v>
      </c>
      <c r="BE65" t="s">
        <v>36993</v>
      </c>
      <c r="BF65" s="6">
        <v>0.2</v>
      </c>
      <c r="BG65" t="s">
        <v>37183</v>
      </c>
      <c r="BH65" t="s">
        <v>37184</v>
      </c>
      <c r="BJ65">
        <v>208345</v>
      </c>
      <c r="BK65" cm="1">
        <f t="array" ref="BK65">IF(LEN(TRIM(BG65))=0,"",SUMPRODUCT(--(LEN(TRIM($BG$5:BG65))&gt;0)))</f>
        <v>60</v>
      </c>
      <c r="BL65" t="str">
        <f t="shared" si="5"/>
        <v>000000001O</v>
      </c>
      <c r="BM65" t="str">
        <f t="shared" si="6"/>
        <v>*000000001O*</v>
      </c>
      <c r="BN65" t="s">
        <v>37105</v>
      </c>
      <c r="BO65" t="s">
        <v>36975</v>
      </c>
      <c r="BS65" t="s">
        <v>37057</v>
      </c>
      <c r="CP65" t="s">
        <v>37095</v>
      </c>
      <c r="CU65">
        <v>15.99</v>
      </c>
      <c r="DT65" t="s">
        <v>37026</v>
      </c>
      <c r="EC65" s="7">
        <f t="shared" si="7"/>
        <v>19.987500000000001</v>
      </c>
      <c r="EN65" t="s">
        <v>36995</v>
      </c>
      <c r="EO65">
        <v>1731138031</v>
      </c>
      <c r="EP65" t="s">
        <v>36968</v>
      </c>
      <c r="EQ65" t="s">
        <v>36996</v>
      </c>
      <c r="ER65" t="s">
        <v>36997</v>
      </c>
      <c r="ES65" t="s">
        <v>36967</v>
      </c>
      <c r="ET65" t="s">
        <v>36998</v>
      </c>
      <c r="EU65" t="s">
        <v>36999</v>
      </c>
      <c r="FB65" t="s">
        <v>35377</v>
      </c>
      <c r="FC65" t="s">
        <v>37027</v>
      </c>
      <c r="FD65">
        <v>26</v>
      </c>
      <c r="FE65">
        <v>28</v>
      </c>
      <c r="FF65" t="s">
        <v>36990</v>
      </c>
      <c r="FG65" t="s">
        <v>36990</v>
      </c>
      <c r="FH65" t="s">
        <v>37004</v>
      </c>
      <c r="FI65" t="s">
        <v>37000</v>
      </c>
      <c r="FJ65" t="s">
        <v>37001</v>
      </c>
      <c r="FK65" t="s">
        <v>37002</v>
      </c>
      <c r="FL65" t="s">
        <v>37003</v>
      </c>
      <c r="FM65" t="s">
        <v>37004</v>
      </c>
      <c r="FN65" t="s">
        <v>37005</v>
      </c>
      <c r="FO65" t="s">
        <v>37006</v>
      </c>
      <c r="FQ65" t="s">
        <v>37028</v>
      </c>
      <c r="FR65" t="s">
        <v>37008</v>
      </c>
      <c r="FS65" t="s">
        <v>37009</v>
      </c>
      <c r="FT65" t="s">
        <v>33505</v>
      </c>
      <c r="FU65" t="s">
        <v>33505</v>
      </c>
      <c r="FV65" t="s">
        <v>37063</v>
      </c>
      <c r="FW65" t="s">
        <v>37030</v>
      </c>
      <c r="FX65" t="s">
        <v>37031</v>
      </c>
      <c r="FY65" t="s">
        <v>36971</v>
      </c>
      <c r="FZ65" t="s">
        <v>36980</v>
      </c>
      <c r="GA65" t="s">
        <v>36974</v>
      </c>
      <c r="GB65" t="s">
        <v>36968</v>
      </c>
      <c r="GC65" t="s">
        <v>37032</v>
      </c>
      <c r="GD65" t="s">
        <v>37033</v>
      </c>
      <c r="GJ65" t="s">
        <v>37034</v>
      </c>
      <c r="GK65" t="s">
        <v>37035</v>
      </c>
      <c r="GL65" t="s">
        <v>37036</v>
      </c>
      <c r="GM65" t="s">
        <v>37037</v>
      </c>
      <c r="GN65" t="s">
        <v>37038</v>
      </c>
      <c r="GO65" t="s">
        <v>36973</v>
      </c>
      <c r="GP65" t="s">
        <v>37063</v>
      </c>
      <c r="GQ65" t="s">
        <v>37010</v>
      </c>
      <c r="GR65" t="s">
        <v>36969</v>
      </c>
      <c r="GT65" t="s">
        <v>37011</v>
      </c>
      <c r="GU65">
        <f t="shared" si="8"/>
        <v>20.249999999999996</v>
      </c>
      <c r="GV65">
        <f t="shared" si="9"/>
        <v>20.249999999999996</v>
      </c>
      <c r="GX65">
        <v>16.2</v>
      </c>
      <c r="GY65" t="s">
        <v>37012</v>
      </c>
      <c r="GZ65">
        <v>2</v>
      </c>
      <c r="HA65" t="s">
        <v>37013</v>
      </c>
      <c r="HD65" t="s">
        <v>37057</v>
      </c>
      <c r="HE65">
        <v>15.99</v>
      </c>
    </row>
    <row r="66" spans="1:224">
      <c r="A66" t="s">
        <v>29123</v>
      </c>
      <c r="B66" t="s">
        <v>36962</v>
      </c>
      <c r="C66" t="s">
        <v>36963</v>
      </c>
      <c r="D66" t="s">
        <v>21327</v>
      </c>
      <c r="E66">
        <v>1</v>
      </c>
      <c r="F66" t="s">
        <v>36964</v>
      </c>
      <c r="G66" t="s">
        <v>38</v>
      </c>
      <c r="H66" t="s">
        <v>37133</v>
      </c>
      <c r="I66" t="s">
        <v>28729</v>
      </c>
      <c r="J66" t="s">
        <v>33297</v>
      </c>
      <c r="K66" t="s">
        <v>33298</v>
      </c>
      <c r="M66" t="s">
        <v>33299</v>
      </c>
      <c r="N66">
        <v>61430</v>
      </c>
      <c r="P66" t="s">
        <v>21282</v>
      </c>
      <c r="Q66" t="s">
        <v>33300</v>
      </c>
      <c r="T66" t="s">
        <v>33301</v>
      </c>
      <c r="U66" t="s">
        <v>36966</v>
      </c>
      <c r="V66" t="s">
        <v>18</v>
      </c>
      <c r="W66" t="s">
        <v>36967</v>
      </c>
      <c r="X66" t="s">
        <v>36968</v>
      </c>
      <c r="Y66" t="s">
        <v>36969</v>
      </c>
      <c r="Z66">
        <v>200</v>
      </c>
      <c r="AB66" t="s">
        <v>37018</v>
      </c>
      <c r="AC66" t="s">
        <v>36970</v>
      </c>
      <c r="AD66" t="s">
        <v>36971</v>
      </c>
      <c r="AE66" t="s">
        <v>36972</v>
      </c>
      <c r="AF66" t="s">
        <v>36973</v>
      </c>
      <c r="AH66" t="s">
        <v>36974</v>
      </c>
      <c r="AJ66" t="s">
        <v>36967</v>
      </c>
      <c r="AK66" t="s">
        <v>33516</v>
      </c>
      <c r="AL66" t="s">
        <v>238</v>
      </c>
      <c r="AM66" t="s">
        <v>32581</v>
      </c>
      <c r="AN66" t="s">
        <v>37020</v>
      </c>
      <c r="AQ66" t="s">
        <v>37020</v>
      </c>
      <c r="AR66" t="s">
        <v>34324</v>
      </c>
      <c r="AY66" t="s">
        <v>37021</v>
      </c>
      <c r="BA66" t="s">
        <v>353</v>
      </c>
      <c r="BB66">
        <v>48</v>
      </c>
      <c r="BC66" t="s">
        <v>37022</v>
      </c>
      <c r="BD66" t="s">
        <v>28739</v>
      </c>
      <c r="BE66" t="s">
        <v>36993</v>
      </c>
      <c r="BF66" s="6">
        <v>0.2</v>
      </c>
      <c r="BG66" t="s">
        <v>37185</v>
      </c>
      <c r="BH66" t="s">
        <v>37186</v>
      </c>
      <c r="BJ66">
        <v>200866</v>
      </c>
      <c r="BK66" cm="1">
        <f t="array" ref="BK66">IF(LEN(TRIM(BG66))=0,"",SUMPRODUCT(--(LEN(TRIM($BG$5:BG66))&gt;0)))</f>
        <v>61</v>
      </c>
      <c r="BL66" t="str">
        <f t="shared" si="5"/>
        <v>000000001P</v>
      </c>
      <c r="BM66" t="str">
        <f t="shared" si="6"/>
        <v>*000000001P*</v>
      </c>
      <c r="BN66" t="s">
        <v>37107</v>
      </c>
      <c r="BO66" t="s">
        <v>36975</v>
      </c>
      <c r="BS66" t="s">
        <v>37020</v>
      </c>
      <c r="CP66" t="s">
        <v>37108</v>
      </c>
      <c r="CU66">
        <v>12.99</v>
      </c>
      <c r="DT66" t="s">
        <v>37026</v>
      </c>
      <c r="EC66" s="7">
        <f t="shared" si="7"/>
        <v>16.237500000000001</v>
      </c>
      <c r="EN66" t="s">
        <v>36995</v>
      </c>
      <c r="EO66">
        <v>1731138031</v>
      </c>
      <c r="EP66" t="s">
        <v>36968</v>
      </c>
      <c r="EQ66" t="s">
        <v>36996</v>
      </c>
      <c r="ER66" t="s">
        <v>36997</v>
      </c>
      <c r="ES66" t="s">
        <v>36967</v>
      </c>
      <c r="ET66" t="s">
        <v>36998</v>
      </c>
      <c r="EU66" t="s">
        <v>36999</v>
      </c>
      <c r="FB66" t="s">
        <v>35377</v>
      </c>
      <c r="FC66" t="s">
        <v>37027</v>
      </c>
      <c r="FD66">
        <v>8</v>
      </c>
      <c r="FE66">
        <v>10</v>
      </c>
      <c r="FF66" t="s">
        <v>36990</v>
      </c>
      <c r="FG66" t="s">
        <v>36990</v>
      </c>
      <c r="FH66" t="s">
        <v>37005</v>
      </c>
      <c r="FI66" t="s">
        <v>37000</v>
      </c>
      <c r="FJ66" t="s">
        <v>37001</v>
      </c>
      <c r="FK66" t="s">
        <v>37002</v>
      </c>
      <c r="FL66" t="s">
        <v>37003</v>
      </c>
      <c r="FM66" t="s">
        <v>37004</v>
      </c>
      <c r="FN66" t="s">
        <v>37005</v>
      </c>
      <c r="FO66" t="s">
        <v>37006</v>
      </c>
      <c r="FQ66" t="s">
        <v>37028</v>
      </c>
      <c r="FR66" t="s">
        <v>37008</v>
      </c>
      <c r="FS66" t="s">
        <v>37009</v>
      </c>
      <c r="FT66" t="s">
        <v>33516</v>
      </c>
      <c r="FU66" t="s">
        <v>33516</v>
      </c>
      <c r="FV66" t="s">
        <v>37029</v>
      </c>
      <c r="FW66" t="s">
        <v>37030</v>
      </c>
      <c r="FX66" t="s">
        <v>37031</v>
      </c>
      <c r="FY66" t="s">
        <v>36971</v>
      </c>
      <c r="FZ66" t="s">
        <v>36980</v>
      </c>
      <c r="GA66" t="s">
        <v>36974</v>
      </c>
      <c r="GB66" t="s">
        <v>36968</v>
      </c>
      <c r="GC66" t="s">
        <v>37032</v>
      </c>
      <c r="GD66" t="s">
        <v>37033</v>
      </c>
      <c r="GJ66" t="s">
        <v>37034</v>
      </c>
      <c r="GK66" t="s">
        <v>37035</v>
      </c>
      <c r="GL66" t="s">
        <v>37036</v>
      </c>
      <c r="GM66" t="s">
        <v>37037</v>
      </c>
      <c r="GN66" t="s">
        <v>37038</v>
      </c>
      <c r="GO66" t="s">
        <v>36973</v>
      </c>
      <c r="GP66" t="s">
        <v>37029</v>
      </c>
      <c r="GQ66" t="s">
        <v>37010</v>
      </c>
      <c r="GR66" t="s">
        <v>36969</v>
      </c>
      <c r="GT66" t="s">
        <v>37011</v>
      </c>
      <c r="GU66">
        <f t="shared" si="8"/>
        <v>16.25</v>
      </c>
      <c r="GV66">
        <f t="shared" si="9"/>
        <v>16.25</v>
      </c>
      <c r="GX66">
        <v>13</v>
      </c>
      <c r="GY66" t="s">
        <v>37012</v>
      </c>
      <c r="GZ66">
        <v>2</v>
      </c>
      <c r="HA66" t="s">
        <v>37013</v>
      </c>
      <c r="HD66" t="s">
        <v>37020</v>
      </c>
      <c r="HE66">
        <v>12.99</v>
      </c>
    </row>
    <row r="67" spans="1:224">
      <c r="A67" t="s">
        <v>29123</v>
      </c>
      <c r="B67" t="s">
        <v>36962</v>
      </c>
      <c r="C67" t="s">
        <v>36963</v>
      </c>
      <c r="D67" t="s">
        <v>21327</v>
      </c>
      <c r="E67">
        <v>1</v>
      </c>
      <c r="F67" t="s">
        <v>36964</v>
      </c>
      <c r="G67" t="s">
        <v>38</v>
      </c>
      <c r="H67" t="s">
        <v>37133</v>
      </c>
      <c r="I67" t="s">
        <v>28729</v>
      </c>
      <c r="J67" t="s">
        <v>33297</v>
      </c>
      <c r="K67" t="s">
        <v>33298</v>
      </c>
      <c r="M67" t="s">
        <v>33299</v>
      </c>
      <c r="N67">
        <v>61430</v>
      </c>
      <c r="P67" t="s">
        <v>21282</v>
      </c>
      <c r="Q67" t="s">
        <v>33300</v>
      </c>
      <c r="T67" t="s">
        <v>33301</v>
      </c>
      <c r="U67" t="s">
        <v>36966</v>
      </c>
      <c r="V67" t="s">
        <v>18</v>
      </c>
      <c r="W67" t="s">
        <v>36967</v>
      </c>
      <c r="X67" t="s">
        <v>36968</v>
      </c>
      <c r="Y67" t="s">
        <v>36969</v>
      </c>
      <c r="Z67">
        <v>200</v>
      </c>
      <c r="AB67" t="s">
        <v>37018</v>
      </c>
      <c r="AC67" t="s">
        <v>36970</v>
      </c>
      <c r="AD67" t="s">
        <v>36971</v>
      </c>
      <c r="AE67" t="s">
        <v>36972</v>
      </c>
      <c r="AF67" t="s">
        <v>36973</v>
      </c>
      <c r="AH67" t="s">
        <v>36974</v>
      </c>
      <c r="AJ67" t="s">
        <v>36967</v>
      </c>
      <c r="AK67" t="s">
        <v>33516</v>
      </c>
      <c r="AL67" t="s">
        <v>238</v>
      </c>
      <c r="AM67" t="s">
        <v>32581</v>
      </c>
      <c r="AN67" t="s">
        <v>37039</v>
      </c>
      <c r="AQ67" t="s">
        <v>37039</v>
      </c>
      <c r="AR67" t="s">
        <v>34326</v>
      </c>
      <c r="AY67" t="s">
        <v>37021</v>
      </c>
      <c r="BA67" t="s">
        <v>353</v>
      </c>
      <c r="BB67">
        <v>48</v>
      </c>
      <c r="BC67" t="s">
        <v>37022</v>
      </c>
      <c r="BD67" t="s">
        <v>28739</v>
      </c>
      <c r="BE67" t="s">
        <v>36993</v>
      </c>
      <c r="BF67" s="6">
        <v>0.2</v>
      </c>
      <c r="BG67" t="s">
        <v>37187</v>
      </c>
      <c r="BH67" t="s">
        <v>37188</v>
      </c>
      <c r="BJ67">
        <v>200867</v>
      </c>
      <c r="BK67" cm="1">
        <f t="array" ref="BK67">IF(LEN(TRIM(BG67))=0,"",SUMPRODUCT(--(LEN(TRIM($BG$5:BG67))&gt;0)))</f>
        <v>62</v>
      </c>
      <c r="BL67" t="str">
        <f t="shared" si="5"/>
        <v>000000001Q</v>
      </c>
      <c r="BM67" t="str">
        <f t="shared" si="6"/>
        <v>*000000001Q*</v>
      </c>
      <c r="BN67" t="s">
        <v>37110</v>
      </c>
      <c r="BO67" t="s">
        <v>36975</v>
      </c>
      <c r="BS67" t="s">
        <v>37039</v>
      </c>
      <c r="CP67" t="s">
        <v>37108</v>
      </c>
      <c r="CU67">
        <v>12.99</v>
      </c>
      <c r="DT67" t="s">
        <v>37026</v>
      </c>
      <c r="EC67" s="7">
        <f t="shared" si="7"/>
        <v>16.237500000000001</v>
      </c>
      <c r="EN67" t="s">
        <v>36995</v>
      </c>
      <c r="EO67">
        <v>1731138031</v>
      </c>
      <c r="EP67" t="s">
        <v>36968</v>
      </c>
      <c r="EQ67" t="s">
        <v>36996</v>
      </c>
      <c r="ER67" t="s">
        <v>36997</v>
      </c>
      <c r="ES67" t="s">
        <v>36967</v>
      </c>
      <c r="ET67" t="s">
        <v>36998</v>
      </c>
      <c r="EU67" t="s">
        <v>36999</v>
      </c>
      <c r="FB67" t="s">
        <v>35377</v>
      </c>
      <c r="FC67" t="s">
        <v>37027</v>
      </c>
      <c r="FD67">
        <v>12</v>
      </c>
      <c r="FE67">
        <v>14</v>
      </c>
      <c r="FF67" t="s">
        <v>36990</v>
      </c>
      <c r="FG67" t="s">
        <v>36990</v>
      </c>
      <c r="FH67" t="s">
        <v>37005</v>
      </c>
      <c r="FI67" t="s">
        <v>37000</v>
      </c>
      <c r="FJ67" t="s">
        <v>37001</v>
      </c>
      <c r="FK67" t="s">
        <v>37002</v>
      </c>
      <c r="FL67" t="s">
        <v>37003</v>
      </c>
      <c r="FM67" t="s">
        <v>37004</v>
      </c>
      <c r="FN67" t="s">
        <v>37005</v>
      </c>
      <c r="FO67" t="s">
        <v>37006</v>
      </c>
      <c r="FQ67" t="s">
        <v>37028</v>
      </c>
      <c r="FR67" t="s">
        <v>37008</v>
      </c>
      <c r="FS67" t="s">
        <v>37009</v>
      </c>
      <c r="FT67" t="s">
        <v>33516</v>
      </c>
      <c r="FU67" t="s">
        <v>33516</v>
      </c>
      <c r="FV67" t="s">
        <v>37042</v>
      </c>
      <c r="FW67" t="s">
        <v>37030</v>
      </c>
      <c r="FX67" t="s">
        <v>37031</v>
      </c>
      <c r="FY67" t="s">
        <v>36971</v>
      </c>
      <c r="FZ67" t="s">
        <v>36980</v>
      </c>
      <c r="GA67" t="s">
        <v>36974</v>
      </c>
      <c r="GB67" t="s">
        <v>36968</v>
      </c>
      <c r="GC67" t="s">
        <v>37032</v>
      </c>
      <c r="GD67" t="s">
        <v>37033</v>
      </c>
      <c r="GJ67" t="s">
        <v>37034</v>
      </c>
      <c r="GK67" t="s">
        <v>37035</v>
      </c>
      <c r="GL67" t="s">
        <v>37036</v>
      </c>
      <c r="GM67" t="s">
        <v>37037</v>
      </c>
      <c r="GN67" t="s">
        <v>37038</v>
      </c>
      <c r="GO67" t="s">
        <v>36973</v>
      </c>
      <c r="GP67" t="s">
        <v>37042</v>
      </c>
      <c r="GQ67" t="s">
        <v>37010</v>
      </c>
      <c r="GR67" t="s">
        <v>36969</v>
      </c>
      <c r="GT67" t="s">
        <v>37011</v>
      </c>
      <c r="GU67">
        <f t="shared" si="8"/>
        <v>16.25</v>
      </c>
      <c r="GV67">
        <f t="shared" si="9"/>
        <v>16.25</v>
      </c>
      <c r="GX67">
        <v>13</v>
      </c>
      <c r="GY67" t="s">
        <v>37012</v>
      </c>
      <c r="GZ67">
        <v>2</v>
      </c>
      <c r="HA67" t="s">
        <v>37013</v>
      </c>
      <c r="HD67" t="s">
        <v>37039</v>
      </c>
      <c r="HE67">
        <v>12.99</v>
      </c>
    </row>
    <row r="68" spans="1:224">
      <c r="A68" t="s">
        <v>29123</v>
      </c>
      <c r="B68" t="s">
        <v>36962</v>
      </c>
      <c r="C68" t="s">
        <v>36963</v>
      </c>
      <c r="D68" t="s">
        <v>21327</v>
      </c>
      <c r="E68">
        <v>1</v>
      </c>
      <c r="F68" t="s">
        <v>36964</v>
      </c>
      <c r="G68" t="s">
        <v>38</v>
      </c>
      <c r="H68" t="s">
        <v>37133</v>
      </c>
      <c r="I68" t="s">
        <v>28729</v>
      </c>
      <c r="J68" t="s">
        <v>33297</v>
      </c>
      <c r="K68" t="s">
        <v>33298</v>
      </c>
      <c r="M68" t="s">
        <v>33299</v>
      </c>
      <c r="N68">
        <v>61430</v>
      </c>
      <c r="P68" t="s">
        <v>21282</v>
      </c>
      <c r="Q68" t="s">
        <v>33300</v>
      </c>
      <c r="T68" t="s">
        <v>33301</v>
      </c>
      <c r="U68" t="s">
        <v>36966</v>
      </c>
      <c r="V68" t="s">
        <v>18</v>
      </c>
      <c r="W68" t="s">
        <v>36967</v>
      </c>
      <c r="X68" t="s">
        <v>36968</v>
      </c>
      <c r="Y68" t="s">
        <v>36969</v>
      </c>
      <c r="Z68">
        <v>200</v>
      </c>
      <c r="AB68" t="s">
        <v>37018</v>
      </c>
      <c r="AC68" t="s">
        <v>36970</v>
      </c>
      <c r="AD68" t="s">
        <v>36971</v>
      </c>
      <c r="AE68" t="s">
        <v>36972</v>
      </c>
      <c r="AF68" t="s">
        <v>36973</v>
      </c>
      <c r="AH68" t="s">
        <v>36974</v>
      </c>
      <c r="AJ68" t="s">
        <v>36967</v>
      </c>
      <c r="AK68" t="s">
        <v>33516</v>
      </c>
      <c r="AL68" t="s">
        <v>238</v>
      </c>
      <c r="AM68" t="s">
        <v>32581</v>
      </c>
      <c r="AN68" t="s">
        <v>37043</v>
      </c>
      <c r="AQ68" t="s">
        <v>37043</v>
      </c>
      <c r="AR68" t="s">
        <v>28746</v>
      </c>
      <c r="AY68" t="s">
        <v>37021</v>
      </c>
      <c r="BA68" t="s">
        <v>353</v>
      </c>
      <c r="BB68">
        <v>48</v>
      </c>
      <c r="BC68" t="s">
        <v>37022</v>
      </c>
      <c r="BD68" t="s">
        <v>28739</v>
      </c>
      <c r="BE68" t="s">
        <v>36993</v>
      </c>
      <c r="BF68" s="6">
        <v>0.2</v>
      </c>
      <c r="BG68" t="s">
        <v>37189</v>
      </c>
      <c r="BH68" t="s">
        <v>37190</v>
      </c>
      <c r="BJ68">
        <v>200868</v>
      </c>
      <c r="BK68" cm="1">
        <f t="array" ref="BK68">IF(LEN(TRIM(BG68))=0,"",SUMPRODUCT(--(LEN(TRIM($BG$5:BG68))&gt;0)))</f>
        <v>63</v>
      </c>
      <c r="BL68" t="str">
        <f t="shared" si="5"/>
        <v>000000001R</v>
      </c>
      <c r="BM68" t="str">
        <f t="shared" si="6"/>
        <v>*000000001R*</v>
      </c>
      <c r="BN68" t="s">
        <v>37112</v>
      </c>
      <c r="BO68" t="s">
        <v>36975</v>
      </c>
      <c r="BS68" t="s">
        <v>37043</v>
      </c>
      <c r="CP68" t="s">
        <v>37108</v>
      </c>
      <c r="CU68">
        <v>12.99</v>
      </c>
      <c r="DT68" t="s">
        <v>37026</v>
      </c>
      <c r="EC68" s="7">
        <f t="shared" si="7"/>
        <v>16.237500000000001</v>
      </c>
      <c r="EN68" t="s">
        <v>36995</v>
      </c>
      <c r="EO68">
        <v>1731138031</v>
      </c>
      <c r="EP68" t="s">
        <v>36968</v>
      </c>
      <c r="EQ68" t="s">
        <v>36996</v>
      </c>
      <c r="ER68" t="s">
        <v>36997</v>
      </c>
      <c r="ES68" t="s">
        <v>36967</v>
      </c>
      <c r="ET68" t="s">
        <v>36998</v>
      </c>
      <c r="EU68" t="s">
        <v>36999</v>
      </c>
      <c r="FB68" t="s">
        <v>35377</v>
      </c>
      <c r="FC68" t="s">
        <v>37027</v>
      </c>
      <c r="FD68">
        <v>16</v>
      </c>
      <c r="FE68">
        <v>18</v>
      </c>
      <c r="FF68" t="s">
        <v>36990</v>
      </c>
      <c r="FG68" t="s">
        <v>36990</v>
      </c>
      <c r="FH68" t="s">
        <v>37005</v>
      </c>
      <c r="FI68" t="s">
        <v>37000</v>
      </c>
      <c r="FJ68" t="s">
        <v>37001</v>
      </c>
      <c r="FK68" t="s">
        <v>37002</v>
      </c>
      <c r="FL68" t="s">
        <v>37003</v>
      </c>
      <c r="FM68" t="s">
        <v>37004</v>
      </c>
      <c r="FN68" t="s">
        <v>37005</v>
      </c>
      <c r="FO68" t="s">
        <v>37006</v>
      </c>
      <c r="FQ68" t="s">
        <v>37028</v>
      </c>
      <c r="FR68" t="s">
        <v>37008</v>
      </c>
      <c r="FS68" t="s">
        <v>37009</v>
      </c>
      <c r="FT68" t="s">
        <v>33516</v>
      </c>
      <c r="FU68" t="s">
        <v>33516</v>
      </c>
      <c r="FV68" t="s">
        <v>37046</v>
      </c>
      <c r="FW68" t="s">
        <v>37030</v>
      </c>
      <c r="FX68" t="s">
        <v>37031</v>
      </c>
      <c r="FY68" t="s">
        <v>36971</v>
      </c>
      <c r="FZ68" t="s">
        <v>36980</v>
      </c>
      <c r="GA68" t="s">
        <v>36974</v>
      </c>
      <c r="GB68" t="s">
        <v>36968</v>
      </c>
      <c r="GC68" t="s">
        <v>37032</v>
      </c>
      <c r="GD68" t="s">
        <v>37033</v>
      </c>
      <c r="GJ68" t="s">
        <v>37034</v>
      </c>
      <c r="GK68" t="s">
        <v>37035</v>
      </c>
      <c r="GL68" t="s">
        <v>37036</v>
      </c>
      <c r="GM68" t="s">
        <v>37037</v>
      </c>
      <c r="GN68" t="s">
        <v>37038</v>
      </c>
      <c r="GO68" t="s">
        <v>36973</v>
      </c>
      <c r="GP68" t="s">
        <v>37046</v>
      </c>
      <c r="GQ68" t="s">
        <v>37010</v>
      </c>
      <c r="GR68" t="s">
        <v>36969</v>
      </c>
      <c r="GT68" t="s">
        <v>37011</v>
      </c>
      <c r="GU68">
        <f t="shared" si="8"/>
        <v>16.25</v>
      </c>
      <c r="GV68">
        <f t="shared" si="9"/>
        <v>16.25</v>
      </c>
      <c r="GX68">
        <v>13</v>
      </c>
      <c r="GY68" t="s">
        <v>37012</v>
      </c>
      <c r="GZ68">
        <v>2</v>
      </c>
      <c r="HA68" t="s">
        <v>37013</v>
      </c>
      <c r="HD68" t="s">
        <v>37043</v>
      </c>
      <c r="HE68">
        <v>12.99</v>
      </c>
    </row>
    <row r="69" spans="1:224">
      <c r="A69" t="s">
        <v>29123</v>
      </c>
      <c r="B69" t="s">
        <v>36962</v>
      </c>
      <c r="C69" t="s">
        <v>36963</v>
      </c>
      <c r="D69" t="s">
        <v>21327</v>
      </c>
      <c r="E69">
        <v>1</v>
      </c>
      <c r="F69" t="s">
        <v>36964</v>
      </c>
      <c r="G69" t="s">
        <v>38</v>
      </c>
      <c r="H69" t="s">
        <v>37133</v>
      </c>
      <c r="I69" t="s">
        <v>28729</v>
      </c>
      <c r="J69" t="s">
        <v>33297</v>
      </c>
      <c r="K69" t="s">
        <v>33298</v>
      </c>
      <c r="M69" t="s">
        <v>33299</v>
      </c>
      <c r="N69">
        <v>61430</v>
      </c>
      <c r="P69" t="s">
        <v>21282</v>
      </c>
      <c r="Q69" t="s">
        <v>33300</v>
      </c>
      <c r="T69" t="s">
        <v>33301</v>
      </c>
      <c r="U69" t="s">
        <v>36966</v>
      </c>
      <c r="V69" t="s">
        <v>18</v>
      </c>
      <c r="W69" t="s">
        <v>36967</v>
      </c>
      <c r="X69" t="s">
        <v>36968</v>
      </c>
      <c r="Y69" t="s">
        <v>36969</v>
      </c>
      <c r="Z69">
        <v>300</v>
      </c>
      <c r="AB69" t="s">
        <v>37018</v>
      </c>
      <c r="AC69" t="s">
        <v>36970</v>
      </c>
      <c r="AD69" t="s">
        <v>36971</v>
      </c>
      <c r="AE69" t="s">
        <v>36972</v>
      </c>
      <c r="AF69" t="s">
        <v>36973</v>
      </c>
      <c r="AH69" t="s">
        <v>36974</v>
      </c>
      <c r="AJ69" t="s">
        <v>36967</v>
      </c>
      <c r="AK69" t="s">
        <v>33516</v>
      </c>
      <c r="AL69" t="s">
        <v>238</v>
      </c>
      <c r="AM69" t="s">
        <v>32581</v>
      </c>
      <c r="AN69" t="s">
        <v>37047</v>
      </c>
      <c r="AQ69" t="s">
        <v>37047</v>
      </c>
      <c r="AR69" t="s">
        <v>34329</v>
      </c>
      <c r="AY69" t="s">
        <v>37021</v>
      </c>
      <c r="BA69" t="s">
        <v>353</v>
      </c>
      <c r="BB69">
        <v>48</v>
      </c>
      <c r="BC69" t="s">
        <v>37048</v>
      </c>
      <c r="BD69" t="s">
        <v>34259</v>
      </c>
      <c r="BE69" t="s">
        <v>36993</v>
      </c>
      <c r="BF69" s="6">
        <v>0.2</v>
      </c>
      <c r="BG69" t="s">
        <v>37191</v>
      </c>
      <c r="BH69" t="s">
        <v>37192</v>
      </c>
      <c r="BJ69">
        <v>200869</v>
      </c>
      <c r="BK69" cm="1">
        <f t="array" ref="BK69">IF(LEN(TRIM(BG69))=0,"",SUMPRODUCT(--(LEN(TRIM($BG$5:BG69))&gt;0)))</f>
        <v>64</v>
      </c>
      <c r="BL69" t="str">
        <f t="shared" si="5"/>
        <v>000000001S</v>
      </c>
      <c r="BM69" t="str">
        <f t="shared" si="6"/>
        <v>*000000001S*</v>
      </c>
      <c r="BN69" t="s">
        <v>37114</v>
      </c>
      <c r="BO69" t="s">
        <v>36975</v>
      </c>
      <c r="BS69" t="s">
        <v>37047</v>
      </c>
      <c r="CP69" t="s">
        <v>37108</v>
      </c>
      <c r="CU69">
        <v>12.99</v>
      </c>
      <c r="DT69" t="s">
        <v>37026</v>
      </c>
      <c r="EC69" s="7">
        <f t="shared" si="7"/>
        <v>16.237500000000001</v>
      </c>
      <c r="EN69" t="s">
        <v>36995</v>
      </c>
      <c r="EO69">
        <v>1731138031</v>
      </c>
      <c r="EP69" t="s">
        <v>36968</v>
      </c>
      <c r="EQ69" t="s">
        <v>36996</v>
      </c>
      <c r="ER69" t="s">
        <v>36997</v>
      </c>
      <c r="ES69" t="s">
        <v>36967</v>
      </c>
      <c r="ET69" t="s">
        <v>36998</v>
      </c>
      <c r="EU69" t="s">
        <v>36999</v>
      </c>
      <c r="FB69" t="s">
        <v>35377</v>
      </c>
      <c r="FC69" t="s">
        <v>37027</v>
      </c>
      <c r="FD69">
        <v>18</v>
      </c>
      <c r="FE69">
        <v>20</v>
      </c>
      <c r="FF69" t="s">
        <v>36990</v>
      </c>
      <c r="FG69" t="s">
        <v>36990</v>
      </c>
      <c r="FH69" t="s">
        <v>37005</v>
      </c>
      <c r="FI69" t="s">
        <v>37000</v>
      </c>
      <c r="FJ69" t="s">
        <v>37001</v>
      </c>
      <c r="FK69" t="s">
        <v>37002</v>
      </c>
      <c r="FL69" t="s">
        <v>37003</v>
      </c>
      <c r="FM69" t="s">
        <v>37004</v>
      </c>
      <c r="FN69" t="s">
        <v>37005</v>
      </c>
      <c r="FO69" t="s">
        <v>37006</v>
      </c>
      <c r="FQ69" t="s">
        <v>37028</v>
      </c>
      <c r="FR69" t="s">
        <v>37008</v>
      </c>
      <c r="FS69" t="s">
        <v>37009</v>
      </c>
      <c r="FT69" t="s">
        <v>33516</v>
      </c>
      <c r="FU69" t="s">
        <v>33516</v>
      </c>
      <c r="FV69" t="s">
        <v>37051</v>
      </c>
      <c r="FW69" t="s">
        <v>37030</v>
      </c>
      <c r="FX69" t="s">
        <v>37031</v>
      </c>
      <c r="FY69" t="s">
        <v>36971</v>
      </c>
      <c r="FZ69" t="s">
        <v>36980</v>
      </c>
      <c r="GA69" t="s">
        <v>36974</v>
      </c>
      <c r="GB69" t="s">
        <v>36968</v>
      </c>
      <c r="GC69" t="s">
        <v>37032</v>
      </c>
      <c r="GD69" t="s">
        <v>37033</v>
      </c>
      <c r="GJ69" t="s">
        <v>37034</v>
      </c>
      <c r="GK69" t="s">
        <v>37035</v>
      </c>
      <c r="GL69" t="s">
        <v>37036</v>
      </c>
      <c r="GM69" t="s">
        <v>37037</v>
      </c>
      <c r="GN69" t="s">
        <v>37038</v>
      </c>
      <c r="GO69" t="s">
        <v>36973</v>
      </c>
      <c r="GP69" t="s">
        <v>37051</v>
      </c>
      <c r="GQ69" t="s">
        <v>37010</v>
      </c>
      <c r="GR69" t="s">
        <v>36969</v>
      </c>
      <c r="GT69" t="s">
        <v>37011</v>
      </c>
      <c r="GU69">
        <f t="shared" si="8"/>
        <v>16.25</v>
      </c>
      <c r="GV69">
        <f t="shared" si="9"/>
        <v>16.25</v>
      </c>
      <c r="GX69">
        <v>13</v>
      </c>
      <c r="GY69" t="s">
        <v>37012</v>
      </c>
      <c r="GZ69">
        <v>2</v>
      </c>
      <c r="HA69" t="s">
        <v>37013</v>
      </c>
      <c r="HD69" t="s">
        <v>37047</v>
      </c>
      <c r="HE69">
        <v>12.99</v>
      </c>
    </row>
    <row r="70" spans="1:224">
      <c r="A70" t="s">
        <v>29123</v>
      </c>
      <c r="B70" t="s">
        <v>36962</v>
      </c>
      <c r="C70" t="s">
        <v>36963</v>
      </c>
      <c r="D70" t="s">
        <v>21327</v>
      </c>
      <c r="E70">
        <v>1</v>
      </c>
      <c r="F70" t="s">
        <v>36964</v>
      </c>
      <c r="G70" t="s">
        <v>38</v>
      </c>
      <c r="H70" t="s">
        <v>37133</v>
      </c>
      <c r="I70" t="s">
        <v>28729</v>
      </c>
      <c r="J70" t="s">
        <v>33297</v>
      </c>
      <c r="K70" t="s">
        <v>33298</v>
      </c>
      <c r="M70" t="s">
        <v>33299</v>
      </c>
      <c r="N70">
        <v>61430</v>
      </c>
      <c r="P70" t="s">
        <v>21282</v>
      </c>
      <c r="Q70" t="s">
        <v>33300</v>
      </c>
      <c r="T70" t="s">
        <v>33301</v>
      </c>
      <c r="U70" t="s">
        <v>36966</v>
      </c>
      <c r="V70" t="s">
        <v>18</v>
      </c>
      <c r="W70" t="s">
        <v>36967</v>
      </c>
      <c r="X70" t="s">
        <v>36968</v>
      </c>
      <c r="Y70" t="s">
        <v>36969</v>
      </c>
      <c r="Z70">
        <v>300</v>
      </c>
      <c r="AB70" t="s">
        <v>37018</v>
      </c>
      <c r="AC70" t="s">
        <v>36970</v>
      </c>
      <c r="AD70" t="s">
        <v>36971</v>
      </c>
      <c r="AE70" t="s">
        <v>36972</v>
      </c>
      <c r="AF70" t="s">
        <v>36973</v>
      </c>
      <c r="AH70" t="s">
        <v>36974</v>
      </c>
      <c r="AJ70" t="s">
        <v>36967</v>
      </c>
      <c r="AK70" t="s">
        <v>33516</v>
      </c>
      <c r="AL70" t="s">
        <v>238</v>
      </c>
      <c r="AM70" t="s">
        <v>32581</v>
      </c>
      <c r="AN70" t="s">
        <v>37052</v>
      </c>
      <c r="AQ70" t="s">
        <v>37052</v>
      </c>
      <c r="AR70" t="s">
        <v>34331</v>
      </c>
      <c r="AY70" t="s">
        <v>37021</v>
      </c>
      <c r="BA70" t="s">
        <v>353</v>
      </c>
      <c r="BB70">
        <v>48</v>
      </c>
      <c r="BC70" t="s">
        <v>37048</v>
      </c>
      <c r="BD70" t="s">
        <v>34259</v>
      </c>
      <c r="BE70" t="s">
        <v>36993</v>
      </c>
      <c r="BF70" s="6">
        <v>0.2</v>
      </c>
      <c r="BG70" t="s">
        <v>37193</v>
      </c>
      <c r="BH70" t="s">
        <v>37194</v>
      </c>
      <c r="BJ70">
        <v>200870</v>
      </c>
      <c r="BK70" cm="1">
        <f t="array" ref="BK70">IF(LEN(TRIM(BG70))=0,"",SUMPRODUCT(--(LEN(TRIM($BG$5:BG70))&gt;0)))</f>
        <v>65</v>
      </c>
      <c r="BL70" t="str">
        <f t="shared" si="5"/>
        <v>000000001T</v>
      </c>
      <c r="BM70" t="str">
        <f t="shared" si="6"/>
        <v>*000000001T*</v>
      </c>
      <c r="BN70" t="s">
        <v>37116</v>
      </c>
      <c r="BO70" t="s">
        <v>36975</v>
      </c>
      <c r="BS70" t="s">
        <v>37052</v>
      </c>
      <c r="CP70" t="s">
        <v>37108</v>
      </c>
      <c r="CU70">
        <v>12.99</v>
      </c>
      <c r="DT70" t="s">
        <v>37026</v>
      </c>
      <c r="EC70" s="7">
        <f t="shared" si="7"/>
        <v>16.237500000000001</v>
      </c>
      <c r="EN70" t="s">
        <v>36995</v>
      </c>
      <c r="EO70">
        <v>1731138031</v>
      </c>
      <c r="EP70" t="s">
        <v>36968</v>
      </c>
      <c r="EQ70" t="s">
        <v>36996</v>
      </c>
      <c r="ER70" t="s">
        <v>36997</v>
      </c>
      <c r="ES70" t="s">
        <v>36967</v>
      </c>
      <c r="ET70" t="s">
        <v>36998</v>
      </c>
      <c r="EU70" t="s">
        <v>36999</v>
      </c>
      <c r="FB70" t="s">
        <v>35377</v>
      </c>
      <c r="FC70" t="s">
        <v>37027</v>
      </c>
      <c r="FD70">
        <v>22</v>
      </c>
      <c r="FE70">
        <v>24</v>
      </c>
      <c r="FF70" t="s">
        <v>36990</v>
      </c>
      <c r="FG70" t="s">
        <v>36990</v>
      </c>
      <c r="FH70" t="s">
        <v>37005</v>
      </c>
      <c r="FI70" t="s">
        <v>37000</v>
      </c>
      <c r="FJ70" t="s">
        <v>37001</v>
      </c>
      <c r="FK70" t="s">
        <v>37002</v>
      </c>
      <c r="FL70" t="s">
        <v>37003</v>
      </c>
      <c r="FM70" t="s">
        <v>37004</v>
      </c>
      <c r="FN70" t="s">
        <v>37005</v>
      </c>
      <c r="FO70" t="s">
        <v>37006</v>
      </c>
      <c r="FQ70" t="s">
        <v>37028</v>
      </c>
      <c r="FR70" t="s">
        <v>37008</v>
      </c>
      <c r="FS70" t="s">
        <v>37009</v>
      </c>
      <c r="FT70" t="s">
        <v>33516</v>
      </c>
      <c r="FU70" t="s">
        <v>33516</v>
      </c>
      <c r="FV70" t="s">
        <v>37055</v>
      </c>
      <c r="FW70" t="s">
        <v>37030</v>
      </c>
      <c r="FX70" t="s">
        <v>37031</v>
      </c>
      <c r="FY70" t="s">
        <v>36971</v>
      </c>
      <c r="FZ70" t="s">
        <v>36980</v>
      </c>
      <c r="GA70" t="s">
        <v>36974</v>
      </c>
      <c r="GB70" t="s">
        <v>36968</v>
      </c>
      <c r="GC70" t="s">
        <v>37032</v>
      </c>
      <c r="GD70" t="s">
        <v>37033</v>
      </c>
      <c r="GJ70" t="s">
        <v>37034</v>
      </c>
      <c r="GK70" t="s">
        <v>37035</v>
      </c>
      <c r="GL70" t="s">
        <v>37036</v>
      </c>
      <c r="GM70" t="s">
        <v>37037</v>
      </c>
      <c r="GN70" t="s">
        <v>37038</v>
      </c>
      <c r="GO70" t="s">
        <v>36973</v>
      </c>
      <c r="GP70" t="s">
        <v>37055</v>
      </c>
      <c r="GQ70" t="s">
        <v>37010</v>
      </c>
      <c r="GR70" t="s">
        <v>36969</v>
      </c>
      <c r="GT70" t="s">
        <v>37011</v>
      </c>
      <c r="GU70">
        <f t="shared" si="8"/>
        <v>16.25</v>
      </c>
      <c r="GV70">
        <f t="shared" si="9"/>
        <v>16.25</v>
      </c>
      <c r="GX70">
        <v>13</v>
      </c>
      <c r="GY70" t="s">
        <v>37012</v>
      </c>
      <c r="GZ70">
        <v>2</v>
      </c>
      <c r="HA70" t="s">
        <v>37013</v>
      </c>
      <c r="HD70" t="s">
        <v>37052</v>
      </c>
      <c r="HE70">
        <v>12.99</v>
      </c>
    </row>
    <row r="71" spans="1:224">
      <c r="A71" t="s">
        <v>29123</v>
      </c>
      <c r="B71" t="s">
        <v>36962</v>
      </c>
      <c r="C71" t="s">
        <v>36963</v>
      </c>
      <c r="D71" t="s">
        <v>21327</v>
      </c>
      <c r="E71">
        <v>1</v>
      </c>
      <c r="F71" t="s">
        <v>36964</v>
      </c>
      <c r="G71" t="s">
        <v>38</v>
      </c>
      <c r="H71" t="s">
        <v>37133</v>
      </c>
      <c r="I71" t="s">
        <v>28729</v>
      </c>
      <c r="J71" t="s">
        <v>33297</v>
      </c>
      <c r="K71" t="s">
        <v>33298</v>
      </c>
      <c r="M71" t="s">
        <v>33299</v>
      </c>
      <c r="N71">
        <v>61430</v>
      </c>
      <c r="P71" t="s">
        <v>21282</v>
      </c>
      <c r="Q71" t="s">
        <v>33300</v>
      </c>
      <c r="T71" t="s">
        <v>33301</v>
      </c>
      <c r="U71" t="s">
        <v>36966</v>
      </c>
      <c r="V71" t="s">
        <v>18</v>
      </c>
      <c r="W71" t="s">
        <v>36967</v>
      </c>
      <c r="X71" t="s">
        <v>36968</v>
      </c>
      <c r="Y71" t="s">
        <v>36969</v>
      </c>
      <c r="Z71">
        <v>300</v>
      </c>
      <c r="AB71" t="s">
        <v>37056</v>
      </c>
      <c r="AC71" t="s">
        <v>36970</v>
      </c>
      <c r="AD71" t="s">
        <v>36971</v>
      </c>
      <c r="AE71" t="s">
        <v>36972</v>
      </c>
      <c r="AF71" t="s">
        <v>36973</v>
      </c>
      <c r="AH71" t="s">
        <v>36974</v>
      </c>
      <c r="AJ71" t="s">
        <v>36967</v>
      </c>
      <c r="AK71" t="s">
        <v>33516</v>
      </c>
      <c r="AL71" t="s">
        <v>238</v>
      </c>
      <c r="AM71" t="s">
        <v>32581</v>
      </c>
      <c r="AN71" t="s">
        <v>37057</v>
      </c>
      <c r="AQ71" t="s">
        <v>37057</v>
      </c>
      <c r="AR71" t="s">
        <v>34333</v>
      </c>
      <c r="AY71" t="s">
        <v>37058</v>
      </c>
      <c r="BA71" t="s">
        <v>37059</v>
      </c>
      <c r="BB71">
        <v>48</v>
      </c>
      <c r="BC71" t="s">
        <v>37060</v>
      </c>
      <c r="BD71" t="s">
        <v>34261</v>
      </c>
      <c r="BE71" t="s">
        <v>36993</v>
      </c>
      <c r="BF71" s="6">
        <v>0.2</v>
      </c>
      <c r="BG71" t="s">
        <v>37195</v>
      </c>
      <c r="BH71" t="s">
        <v>37196</v>
      </c>
      <c r="BJ71">
        <v>200871</v>
      </c>
      <c r="BK71" cm="1">
        <f t="array" ref="BK71">IF(LEN(TRIM(BG71))=0,"",SUMPRODUCT(--(LEN(TRIM($BG$5:BG71))&gt;0)))</f>
        <v>66</v>
      </c>
      <c r="BL71" t="str">
        <f t="shared" si="5"/>
        <v>000000001U</v>
      </c>
      <c r="BM71" t="str">
        <f t="shared" si="6"/>
        <v>*000000001U*</v>
      </c>
      <c r="BN71" t="s">
        <v>37118</v>
      </c>
      <c r="BO71" t="s">
        <v>36975</v>
      </c>
      <c r="BS71" t="s">
        <v>37057</v>
      </c>
      <c r="CP71" t="s">
        <v>37108</v>
      </c>
      <c r="CU71">
        <v>15.99</v>
      </c>
      <c r="DT71" t="s">
        <v>37026</v>
      </c>
      <c r="EC71" s="7">
        <f t="shared" si="7"/>
        <v>19.987500000000001</v>
      </c>
      <c r="EN71" t="s">
        <v>36995</v>
      </c>
      <c r="EO71">
        <v>1731138031</v>
      </c>
      <c r="EP71" t="s">
        <v>36968</v>
      </c>
      <c r="EQ71" t="s">
        <v>36996</v>
      </c>
      <c r="ER71" t="s">
        <v>36997</v>
      </c>
      <c r="ES71" t="s">
        <v>36967</v>
      </c>
      <c r="ET71" t="s">
        <v>36998</v>
      </c>
      <c r="EU71" t="s">
        <v>36999</v>
      </c>
      <c r="FB71" t="s">
        <v>35377</v>
      </c>
      <c r="FC71" t="s">
        <v>37027</v>
      </c>
      <c r="FD71">
        <v>26</v>
      </c>
      <c r="FE71">
        <v>28</v>
      </c>
      <c r="FF71" t="s">
        <v>36990</v>
      </c>
      <c r="FG71" t="s">
        <v>36990</v>
      </c>
      <c r="FH71" t="s">
        <v>37005</v>
      </c>
      <c r="FI71" t="s">
        <v>37000</v>
      </c>
      <c r="FJ71" t="s">
        <v>37001</v>
      </c>
      <c r="FK71" t="s">
        <v>37002</v>
      </c>
      <c r="FL71" t="s">
        <v>37003</v>
      </c>
      <c r="FM71" t="s">
        <v>37004</v>
      </c>
      <c r="FN71" t="s">
        <v>37005</v>
      </c>
      <c r="FO71" t="s">
        <v>37006</v>
      </c>
      <c r="FQ71" t="s">
        <v>37028</v>
      </c>
      <c r="FR71" t="s">
        <v>37008</v>
      </c>
      <c r="FS71" t="s">
        <v>37009</v>
      </c>
      <c r="FT71" t="s">
        <v>33516</v>
      </c>
      <c r="FU71" t="s">
        <v>33516</v>
      </c>
      <c r="FV71" t="s">
        <v>37063</v>
      </c>
      <c r="FW71" t="s">
        <v>37030</v>
      </c>
      <c r="FX71" t="s">
        <v>37031</v>
      </c>
      <c r="FY71" t="s">
        <v>36971</v>
      </c>
      <c r="FZ71" t="s">
        <v>36980</v>
      </c>
      <c r="GA71" t="s">
        <v>36974</v>
      </c>
      <c r="GB71" t="s">
        <v>36968</v>
      </c>
      <c r="GC71" t="s">
        <v>37032</v>
      </c>
      <c r="GD71" t="s">
        <v>37033</v>
      </c>
      <c r="GJ71" t="s">
        <v>37034</v>
      </c>
      <c r="GK71" t="s">
        <v>37035</v>
      </c>
      <c r="GL71" t="s">
        <v>37036</v>
      </c>
      <c r="GM71" t="s">
        <v>37037</v>
      </c>
      <c r="GN71" t="s">
        <v>37038</v>
      </c>
      <c r="GO71" t="s">
        <v>36973</v>
      </c>
      <c r="GP71" t="s">
        <v>37063</v>
      </c>
      <c r="GQ71" t="s">
        <v>37010</v>
      </c>
      <c r="GR71" t="s">
        <v>36969</v>
      </c>
      <c r="GT71" t="s">
        <v>37011</v>
      </c>
      <c r="GU71">
        <f t="shared" si="8"/>
        <v>20.249999999999996</v>
      </c>
      <c r="GV71">
        <f t="shared" si="9"/>
        <v>20.249999999999996</v>
      </c>
      <c r="GX71">
        <v>16.2</v>
      </c>
      <c r="GY71" t="s">
        <v>37012</v>
      </c>
      <c r="GZ71">
        <v>2</v>
      </c>
      <c r="HA71" t="s">
        <v>37013</v>
      </c>
      <c r="HD71" t="s">
        <v>37057</v>
      </c>
      <c r="HE71">
        <v>15.99</v>
      </c>
    </row>
    <row r="72" spans="1:224">
      <c r="A72" t="s">
        <v>29123</v>
      </c>
      <c r="B72" t="s">
        <v>36962</v>
      </c>
      <c r="C72" t="s">
        <v>36963</v>
      </c>
      <c r="D72" t="s">
        <v>21327</v>
      </c>
      <c r="E72">
        <v>1</v>
      </c>
      <c r="F72" t="s">
        <v>36964</v>
      </c>
      <c r="G72" t="s">
        <v>38</v>
      </c>
      <c r="H72" t="s">
        <v>37133</v>
      </c>
      <c r="I72" t="s">
        <v>28729</v>
      </c>
      <c r="J72" t="s">
        <v>33297</v>
      </c>
      <c r="K72" t="s">
        <v>33298</v>
      </c>
      <c r="M72" t="s">
        <v>33299</v>
      </c>
      <c r="N72">
        <v>61430</v>
      </c>
      <c r="P72" t="s">
        <v>21282</v>
      </c>
      <c r="Q72" t="s">
        <v>33300</v>
      </c>
      <c r="T72" t="s">
        <v>33301</v>
      </c>
      <c r="U72" t="s">
        <v>36966</v>
      </c>
      <c r="V72" t="s">
        <v>18</v>
      </c>
      <c r="W72" t="s">
        <v>36967</v>
      </c>
      <c r="X72" t="s">
        <v>36968</v>
      </c>
      <c r="Y72" t="s">
        <v>36969</v>
      </c>
      <c r="Z72">
        <v>200</v>
      </c>
      <c r="AB72" t="s">
        <v>37018</v>
      </c>
      <c r="AC72" t="s">
        <v>36970</v>
      </c>
      <c r="AD72" t="s">
        <v>36971</v>
      </c>
      <c r="AE72" t="s">
        <v>36972</v>
      </c>
      <c r="AF72" t="s">
        <v>36973</v>
      </c>
      <c r="AH72" t="s">
        <v>36974</v>
      </c>
      <c r="AJ72" t="s">
        <v>36967</v>
      </c>
      <c r="AK72" t="s">
        <v>33542</v>
      </c>
      <c r="AL72" t="s">
        <v>37119</v>
      </c>
      <c r="AM72" t="s">
        <v>32581</v>
      </c>
      <c r="AN72" t="s">
        <v>37020</v>
      </c>
      <c r="AQ72" t="s">
        <v>37020</v>
      </c>
      <c r="AR72" t="s">
        <v>34324</v>
      </c>
      <c r="AY72" t="s">
        <v>37021</v>
      </c>
      <c r="BA72" t="s">
        <v>353</v>
      </c>
      <c r="BB72">
        <v>48</v>
      </c>
      <c r="BC72" t="s">
        <v>37022</v>
      </c>
      <c r="BD72" t="s">
        <v>28739</v>
      </c>
      <c r="BE72" t="s">
        <v>36993</v>
      </c>
      <c r="BF72" s="6">
        <v>0.2</v>
      </c>
      <c r="BG72" t="s">
        <v>37197</v>
      </c>
      <c r="BH72" t="s">
        <v>37198</v>
      </c>
      <c r="BJ72">
        <v>171790</v>
      </c>
      <c r="BK72" cm="1">
        <f t="array" ref="BK72">IF(LEN(TRIM(BG72))=0,"",SUMPRODUCT(--(LEN(TRIM($BG$5:BG72))&gt;0)))</f>
        <v>67</v>
      </c>
      <c r="BL72" t="str">
        <f t="shared" si="5"/>
        <v>000000001V</v>
      </c>
      <c r="BM72" t="str">
        <f t="shared" si="6"/>
        <v>*000000001V*</v>
      </c>
      <c r="BN72" t="s">
        <v>37121</v>
      </c>
      <c r="BO72" t="s">
        <v>36975</v>
      </c>
      <c r="BS72" t="s">
        <v>37020</v>
      </c>
      <c r="CP72" t="s">
        <v>37122</v>
      </c>
      <c r="CU72">
        <v>12.99</v>
      </c>
      <c r="DT72" t="s">
        <v>37026</v>
      </c>
      <c r="EC72" s="7">
        <f t="shared" si="7"/>
        <v>16.237500000000001</v>
      </c>
      <c r="EN72" t="s">
        <v>36995</v>
      </c>
      <c r="EO72">
        <v>1731138031</v>
      </c>
      <c r="EP72" t="s">
        <v>36968</v>
      </c>
      <c r="EQ72" t="s">
        <v>36996</v>
      </c>
      <c r="ER72" t="s">
        <v>36997</v>
      </c>
      <c r="ES72" t="s">
        <v>36967</v>
      </c>
      <c r="ET72" t="s">
        <v>36998</v>
      </c>
      <c r="EU72" t="s">
        <v>36999</v>
      </c>
      <c r="FB72" t="s">
        <v>35377</v>
      </c>
      <c r="FC72" t="s">
        <v>37027</v>
      </c>
      <c r="FD72">
        <v>8</v>
      </c>
      <c r="FE72">
        <v>10</v>
      </c>
      <c r="FF72" t="s">
        <v>36990</v>
      </c>
      <c r="FG72" t="s">
        <v>36990</v>
      </c>
      <c r="FH72" t="s">
        <v>37006</v>
      </c>
      <c r="FI72" t="s">
        <v>37000</v>
      </c>
      <c r="FJ72" t="s">
        <v>37001</v>
      </c>
      <c r="FK72" t="s">
        <v>37002</v>
      </c>
      <c r="FL72" t="s">
        <v>37003</v>
      </c>
      <c r="FM72" t="s">
        <v>37004</v>
      </c>
      <c r="FN72" t="s">
        <v>37005</v>
      </c>
      <c r="FO72" t="s">
        <v>37006</v>
      </c>
      <c r="FQ72" t="s">
        <v>37028</v>
      </c>
      <c r="FR72" t="s">
        <v>37008</v>
      </c>
      <c r="FS72" t="s">
        <v>37009</v>
      </c>
      <c r="FT72" t="s">
        <v>33542</v>
      </c>
      <c r="FU72" t="s">
        <v>33542</v>
      </c>
      <c r="FV72" t="s">
        <v>37029</v>
      </c>
      <c r="FW72" t="s">
        <v>37030</v>
      </c>
      <c r="FX72" t="s">
        <v>37031</v>
      </c>
      <c r="FY72" t="s">
        <v>36971</v>
      </c>
      <c r="FZ72" t="s">
        <v>36980</v>
      </c>
      <c r="GA72" t="s">
        <v>36974</v>
      </c>
      <c r="GB72" t="s">
        <v>36968</v>
      </c>
      <c r="GC72" t="s">
        <v>37032</v>
      </c>
      <c r="GD72" t="s">
        <v>37033</v>
      </c>
      <c r="GJ72" t="s">
        <v>37034</v>
      </c>
      <c r="GK72" t="s">
        <v>37035</v>
      </c>
      <c r="GL72" t="s">
        <v>37036</v>
      </c>
      <c r="GM72" t="s">
        <v>37037</v>
      </c>
      <c r="GN72" t="s">
        <v>37038</v>
      </c>
      <c r="GO72" t="s">
        <v>36973</v>
      </c>
      <c r="GP72" t="s">
        <v>37029</v>
      </c>
      <c r="GQ72" t="s">
        <v>37010</v>
      </c>
      <c r="GR72" t="s">
        <v>36969</v>
      </c>
      <c r="GT72" t="s">
        <v>37011</v>
      </c>
      <c r="GU72">
        <f t="shared" si="8"/>
        <v>16.25</v>
      </c>
      <c r="GV72">
        <f t="shared" si="9"/>
        <v>16.25</v>
      </c>
      <c r="GX72">
        <v>13</v>
      </c>
      <c r="GY72" t="s">
        <v>37012</v>
      </c>
      <c r="GZ72">
        <v>2</v>
      </c>
      <c r="HA72" t="s">
        <v>37013</v>
      </c>
      <c r="HD72" t="s">
        <v>37020</v>
      </c>
      <c r="HE72">
        <v>12.99</v>
      </c>
    </row>
    <row r="73" spans="1:224">
      <c r="A73" t="s">
        <v>29123</v>
      </c>
      <c r="B73" t="s">
        <v>36962</v>
      </c>
      <c r="C73" t="s">
        <v>36963</v>
      </c>
      <c r="D73" t="s">
        <v>21327</v>
      </c>
      <c r="E73">
        <v>1</v>
      </c>
      <c r="F73" t="s">
        <v>36964</v>
      </c>
      <c r="G73" t="s">
        <v>38</v>
      </c>
      <c r="H73" t="s">
        <v>37133</v>
      </c>
      <c r="I73" t="s">
        <v>28729</v>
      </c>
      <c r="J73" t="s">
        <v>33297</v>
      </c>
      <c r="K73" t="s">
        <v>33298</v>
      </c>
      <c r="M73" t="s">
        <v>33299</v>
      </c>
      <c r="N73">
        <v>61430</v>
      </c>
      <c r="P73" t="s">
        <v>21282</v>
      </c>
      <c r="Q73" t="s">
        <v>33300</v>
      </c>
      <c r="T73" t="s">
        <v>33301</v>
      </c>
      <c r="U73" t="s">
        <v>36966</v>
      </c>
      <c r="V73" t="s">
        <v>18</v>
      </c>
      <c r="W73" t="s">
        <v>36967</v>
      </c>
      <c r="X73" t="s">
        <v>36968</v>
      </c>
      <c r="Y73" t="s">
        <v>36969</v>
      </c>
      <c r="Z73">
        <v>200</v>
      </c>
      <c r="AB73" t="s">
        <v>37018</v>
      </c>
      <c r="AC73" t="s">
        <v>36970</v>
      </c>
      <c r="AD73" t="s">
        <v>36971</v>
      </c>
      <c r="AE73" t="s">
        <v>36972</v>
      </c>
      <c r="AF73" t="s">
        <v>36973</v>
      </c>
      <c r="AH73" t="s">
        <v>36974</v>
      </c>
      <c r="AJ73" t="s">
        <v>36967</v>
      </c>
      <c r="AK73" t="s">
        <v>33542</v>
      </c>
      <c r="AL73" t="s">
        <v>37119</v>
      </c>
      <c r="AM73" t="s">
        <v>32581</v>
      </c>
      <c r="AN73" t="s">
        <v>37039</v>
      </c>
      <c r="AQ73" t="s">
        <v>37039</v>
      </c>
      <c r="AR73" t="s">
        <v>34326</v>
      </c>
      <c r="AY73" t="s">
        <v>37021</v>
      </c>
      <c r="BA73" t="s">
        <v>353</v>
      </c>
      <c r="BB73">
        <v>48</v>
      </c>
      <c r="BC73" t="s">
        <v>37022</v>
      </c>
      <c r="BD73" t="s">
        <v>28739</v>
      </c>
      <c r="BE73" t="s">
        <v>36993</v>
      </c>
      <c r="BF73" s="6">
        <v>0.2</v>
      </c>
      <c r="BG73" t="s">
        <v>37199</v>
      </c>
      <c r="BH73" t="s">
        <v>37200</v>
      </c>
      <c r="BJ73">
        <v>171791</v>
      </c>
      <c r="BK73" cm="1">
        <f t="array" ref="BK73">IF(LEN(TRIM(BG73))=0,"",SUMPRODUCT(--(LEN(TRIM($BG$5:BG73))&gt;0)))</f>
        <v>68</v>
      </c>
      <c r="BL73" t="str">
        <f t="shared" si="5"/>
        <v>000000001W</v>
      </c>
      <c r="BM73" t="str">
        <f t="shared" si="6"/>
        <v>*000000001W*</v>
      </c>
      <c r="BN73" t="s">
        <v>37124</v>
      </c>
      <c r="BO73" t="s">
        <v>36975</v>
      </c>
      <c r="BS73" t="s">
        <v>37039</v>
      </c>
      <c r="CP73" t="s">
        <v>37122</v>
      </c>
      <c r="CU73">
        <v>12.99</v>
      </c>
      <c r="DT73" t="s">
        <v>37026</v>
      </c>
      <c r="EC73" s="7">
        <f t="shared" si="7"/>
        <v>16.237500000000001</v>
      </c>
      <c r="EN73" t="s">
        <v>36995</v>
      </c>
      <c r="EO73">
        <v>1731138031</v>
      </c>
      <c r="EP73" t="s">
        <v>36968</v>
      </c>
      <c r="EQ73" t="s">
        <v>36996</v>
      </c>
      <c r="ER73" t="s">
        <v>36997</v>
      </c>
      <c r="ES73" t="s">
        <v>36967</v>
      </c>
      <c r="ET73" t="s">
        <v>36998</v>
      </c>
      <c r="EU73" t="s">
        <v>36999</v>
      </c>
      <c r="FB73" t="s">
        <v>35377</v>
      </c>
      <c r="FC73" t="s">
        <v>37027</v>
      </c>
      <c r="FD73">
        <v>12</v>
      </c>
      <c r="FE73">
        <v>14</v>
      </c>
      <c r="FF73" t="s">
        <v>36990</v>
      </c>
      <c r="FG73" t="s">
        <v>36990</v>
      </c>
      <c r="FH73" t="s">
        <v>37006</v>
      </c>
      <c r="FI73" t="s">
        <v>37000</v>
      </c>
      <c r="FJ73" t="s">
        <v>37001</v>
      </c>
      <c r="FK73" t="s">
        <v>37002</v>
      </c>
      <c r="FL73" t="s">
        <v>37003</v>
      </c>
      <c r="FM73" t="s">
        <v>37004</v>
      </c>
      <c r="FN73" t="s">
        <v>37005</v>
      </c>
      <c r="FO73" t="s">
        <v>37006</v>
      </c>
      <c r="FQ73" t="s">
        <v>37028</v>
      </c>
      <c r="FR73" t="s">
        <v>37008</v>
      </c>
      <c r="FS73" t="s">
        <v>37009</v>
      </c>
      <c r="FT73" t="s">
        <v>33542</v>
      </c>
      <c r="FU73" t="s">
        <v>33542</v>
      </c>
      <c r="FV73" t="s">
        <v>37042</v>
      </c>
      <c r="FW73" t="s">
        <v>37030</v>
      </c>
      <c r="FX73" t="s">
        <v>37031</v>
      </c>
      <c r="FY73" t="s">
        <v>36971</v>
      </c>
      <c r="FZ73" t="s">
        <v>36980</v>
      </c>
      <c r="GA73" t="s">
        <v>36974</v>
      </c>
      <c r="GB73" t="s">
        <v>36968</v>
      </c>
      <c r="GC73" t="s">
        <v>37032</v>
      </c>
      <c r="GD73" t="s">
        <v>37033</v>
      </c>
      <c r="GJ73" t="s">
        <v>37034</v>
      </c>
      <c r="GK73" t="s">
        <v>37035</v>
      </c>
      <c r="GL73" t="s">
        <v>37036</v>
      </c>
      <c r="GM73" t="s">
        <v>37037</v>
      </c>
      <c r="GN73" t="s">
        <v>37038</v>
      </c>
      <c r="GO73" t="s">
        <v>36973</v>
      </c>
      <c r="GP73" t="s">
        <v>37042</v>
      </c>
      <c r="GQ73" t="s">
        <v>37010</v>
      </c>
      <c r="GR73" t="s">
        <v>36969</v>
      </c>
      <c r="GT73" t="s">
        <v>37011</v>
      </c>
      <c r="GU73">
        <f t="shared" si="8"/>
        <v>16.25</v>
      </c>
      <c r="GV73">
        <f t="shared" si="9"/>
        <v>16.25</v>
      </c>
      <c r="GX73">
        <v>13</v>
      </c>
      <c r="GY73" t="s">
        <v>37012</v>
      </c>
      <c r="GZ73">
        <v>2</v>
      </c>
      <c r="HA73" t="s">
        <v>37013</v>
      </c>
      <c r="HD73" t="s">
        <v>37039</v>
      </c>
      <c r="HE73">
        <v>12.99</v>
      </c>
    </row>
    <row r="74" spans="1:224">
      <c r="A74" t="s">
        <v>29123</v>
      </c>
      <c r="B74" t="s">
        <v>36962</v>
      </c>
      <c r="C74" t="s">
        <v>36963</v>
      </c>
      <c r="D74" t="s">
        <v>21327</v>
      </c>
      <c r="E74">
        <v>1</v>
      </c>
      <c r="F74" t="s">
        <v>36964</v>
      </c>
      <c r="G74" t="s">
        <v>38</v>
      </c>
      <c r="H74" t="s">
        <v>37133</v>
      </c>
      <c r="I74" t="s">
        <v>28729</v>
      </c>
      <c r="J74" t="s">
        <v>33297</v>
      </c>
      <c r="K74" t="s">
        <v>33298</v>
      </c>
      <c r="M74" t="s">
        <v>33299</v>
      </c>
      <c r="N74">
        <v>61430</v>
      </c>
      <c r="P74" t="s">
        <v>21282</v>
      </c>
      <c r="Q74" t="s">
        <v>33300</v>
      </c>
      <c r="T74" t="s">
        <v>33301</v>
      </c>
      <c r="U74" t="s">
        <v>36966</v>
      </c>
      <c r="V74" t="s">
        <v>18</v>
      </c>
      <c r="W74" t="s">
        <v>36967</v>
      </c>
      <c r="X74" t="s">
        <v>36968</v>
      </c>
      <c r="Y74" t="s">
        <v>36969</v>
      </c>
      <c r="Z74">
        <v>200</v>
      </c>
      <c r="AB74" t="s">
        <v>37018</v>
      </c>
      <c r="AC74" t="s">
        <v>36970</v>
      </c>
      <c r="AD74" t="s">
        <v>36971</v>
      </c>
      <c r="AE74" t="s">
        <v>36972</v>
      </c>
      <c r="AF74" t="s">
        <v>36973</v>
      </c>
      <c r="AH74" t="s">
        <v>36974</v>
      </c>
      <c r="AJ74" t="s">
        <v>36967</v>
      </c>
      <c r="AK74" t="s">
        <v>33542</v>
      </c>
      <c r="AL74" t="s">
        <v>37119</v>
      </c>
      <c r="AM74" t="s">
        <v>32581</v>
      </c>
      <c r="AN74" t="s">
        <v>37043</v>
      </c>
      <c r="AQ74" t="s">
        <v>37043</v>
      </c>
      <c r="AR74" t="s">
        <v>28746</v>
      </c>
      <c r="AY74" t="s">
        <v>37021</v>
      </c>
      <c r="BA74" t="s">
        <v>353</v>
      </c>
      <c r="BB74">
        <v>48</v>
      </c>
      <c r="BC74" t="s">
        <v>37022</v>
      </c>
      <c r="BD74" t="s">
        <v>28739</v>
      </c>
      <c r="BE74" t="s">
        <v>36993</v>
      </c>
      <c r="BF74" s="6">
        <v>0.2</v>
      </c>
      <c r="BG74" t="s">
        <v>37201</v>
      </c>
      <c r="BH74" t="s">
        <v>37202</v>
      </c>
      <c r="BJ74">
        <v>171792</v>
      </c>
      <c r="BK74" cm="1">
        <f t="array" ref="BK74">IF(LEN(TRIM(BG74))=0,"",SUMPRODUCT(--(LEN(TRIM($BG$5:BG74))&gt;0)))</f>
        <v>69</v>
      </c>
      <c r="BL74" t="str">
        <f t="shared" si="5"/>
        <v>000000001X</v>
      </c>
      <c r="BM74" t="str">
        <f t="shared" si="6"/>
        <v>*000000001X*</v>
      </c>
      <c r="BN74" t="s">
        <v>37126</v>
      </c>
      <c r="BO74" t="s">
        <v>36975</v>
      </c>
      <c r="BS74" t="s">
        <v>37043</v>
      </c>
      <c r="CP74" t="s">
        <v>37122</v>
      </c>
      <c r="CU74">
        <v>12.99</v>
      </c>
      <c r="DT74" t="s">
        <v>37026</v>
      </c>
      <c r="EC74" s="7">
        <f t="shared" si="7"/>
        <v>16.237500000000001</v>
      </c>
      <c r="EN74" t="s">
        <v>36995</v>
      </c>
      <c r="EO74">
        <v>1731138031</v>
      </c>
      <c r="EP74" t="s">
        <v>36968</v>
      </c>
      <c r="EQ74" t="s">
        <v>36996</v>
      </c>
      <c r="ER74" t="s">
        <v>36997</v>
      </c>
      <c r="ES74" t="s">
        <v>36967</v>
      </c>
      <c r="ET74" t="s">
        <v>36998</v>
      </c>
      <c r="EU74" t="s">
        <v>36999</v>
      </c>
      <c r="FB74" t="s">
        <v>35377</v>
      </c>
      <c r="FC74" t="s">
        <v>37027</v>
      </c>
      <c r="FD74">
        <v>16</v>
      </c>
      <c r="FE74">
        <v>18</v>
      </c>
      <c r="FF74" t="s">
        <v>36990</v>
      </c>
      <c r="FG74" t="s">
        <v>36990</v>
      </c>
      <c r="FH74" t="s">
        <v>37006</v>
      </c>
      <c r="FI74" t="s">
        <v>37000</v>
      </c>
      <c r="FJ74" t="s">
        <v>37001</v>
      </c>
      <c r="FK74" t="s">
        <v>37002</v>
      </c>
      <c r="FL74" t="s">
        <v>37003</v>
      </c>
      <c r="FM74" t="s">
        <v>37004</v>
      </c>
      <c r="FN74" t="s">
        <v>37005</v>
      </c>
      <c r="FO74" t="s">
        <v>37006</v>
      </c>
      <c r="FQ74" t="s">
        <v>37028</v>
      </c>
      <c r="FR74" t="s">
        <v>37008</v>
      </c>
      <c r="FS74" t="s">
        <v>37009</v>
      </c>
      <c r="FT74" t="s">
        <v>33542</v>
      </c>
      <c r="FU74" t="s">
        <v>33542</v>
      </c>
      <c r="FV74" t="s">
        <v>37046</v>
      </c>
      <c r="FW74" t="s">
        <v>37030</v>
      </c>
      <c r="FX74" t="s">
        <v>37031</v>
      </c>
      <c r="FY74" t="s">
        <v>36971</v>
      </c>
      <c r="FZ74" t="s">
        <v>36980</v>
      </c>
      <c r="GA74" t="s">
        <v>36974</v>
      </c>
      <c r="GB74" t="s">
        <v>36968</v>
      </c>
      <c r="GC74" t="s">
        <v>37032</v>
      </c>
      <c r="GD74" t="s">
        <v>37033</v>
      </c>
      <c r="GJ74" t="s">
        <v>37034</v>
      </c>
      <c r="GK74" t="s">
        <v>37035</v>
      </c>
      <c r="GL74" t="s">
        <v>37036</v>
      </c>
      <c r="GM74" t="s">
        <v>37037</v>
      </c>
      <c r="GN74" t="s">
        <v>37038</v>
      </c>
      <c r="GO74" t="s">
        <v>36973</v>
      </c>
      <c r="GP74" t="s">
        <v>37046</v>
      </c>
      <c r="GQ74" t="s">
        <v>37010</v>
      </c>
      <c r="GR74" t="s">
        <v>36969</v>
      </c>
      <c r="GT74" t="s">
        <v>37011</v>
      </c>
      <c r="GU74">
        <f t="shared" si="8"/>
        <v>16.25</v>
      </c>
      <c r="GV74">
        <f t="shared" si="9"/>
        <v>16.25</v>
      </c>
      <c r="GX74">
        <v>13</v>
      </c>
      <c r="GY74" t="s">
        <v>37012</v>
      </c>
      <c r="GZ74">
        <v>2</v>
      </c>
      <c r="HA74" t="s">
        <v>37013</v>
      </c>
      <c r="HD74" t="s">
        <v>37043</v>
      </c>
      <c r="HE74">
        <v>12.99</v>
      </c>
    </row>
    <row r="75" spans="1:224">
      <c r="A75" t="s">
        <v>29123</v>
      </c>
      <c r="B75" t="s">
        <v>36962</v>
      </c>
      <c r="C75" t="s">
        <v>36963</v>
      </c>
      <c r="D75" t="s">
        <v>21327</v>
      </c>
      <c r="E75">
        <v>1</v>
      </c>
      <c r="F75" t="s">
        <v>36964</v>
      </c>
      <c r="G75" t="s">
        <v>38</v>
      </c>
      <c r="H75" t="s">
        <v>37133</v>
      </c>
      <c r="I75" t="s">
        <v>28729</v>
      </c>
      <c r="J75" t="s">
        <v>33297</v>
      </c>
      <c r="K75" t="s">
        <v>33298</v>
      </c>
      <c r="M75" t="s">
        <v>33299</v>
      </c>
      <c r="N75">
        <v>61430</v>
      </c>
      <c r="P75" t="s">
        <v>21282</v>
      </c>
      <c r="Q75" t="s">
        <v>33300</v>
      </c>
      <c r="T75" t="s">
        <v>33301</v>
      </c>
      <c r="U75" t="s">
        <v>36966</v>
      </c>
      <c r="V75" t="s">
        <v>18</v>
      </c>
      <c r="W75" t="s">
        <v>36967</v>
      </c>
      <c r="X75" t="s">
        <v>36968</v>
      </c>
      <c r="Y75" t="s">
        <v>36969</v>
      </c>
      <c r="Z75">
        <v>300</v>
      </c>
      <c r="AB75" t="s">
        <v>37018</v>
      </c>
      <c r="AC75" t="s">
        <v>36970</v>
      </c>
      <c r="AD75" t="s">
        <v>36971</v>
      </c>
      <c r="AE75" t="s">
        <v>36972</v>
      </c>
      <c r="AF75" t="s">
        <v>36973</v>
      </c>
      <c r="AH75" t="s">
        <v>36974</v>
      </c>
      <c r="AJ75" t="s">
        <v>36967</v>
      </c>
      <c r="AK75" t="s">
        <v>33542</v>
      </c>
      <c r="AL75" t="s">
        <v>37119</v>
      </c>
      <c r="AM75" t="s">
        <v>32581</v>
      </c>
      <c r="AN75" t="s">
        <v>37047</v>
      </c>
      <c r="AQ75" t="s">
        <v>37047</v>
      </c>
      <c r="AR75" t="s">
        <v>34329</v>
      </c>
      <c r="AY75" t="s">
        <v>37021</v>
      </c>
      <c r="BA75" t="s">
        <v>353</v>
      </c>
      <c r="BB75">
        <v>48</v>
      </c>
      <c r="BC75" t="s">
        <v>37048</v>
      </c>
      <c r="BD75" t="s">
        <v>34259</v>
      </c>
      <c r="BE75" t="s">
        <v>36993</v>
      </c>
      <c r="BF75" s="6">
        <v>0.2</v>
      </c>
      <c r="BG75" t="s">
        <v>37203</v>
      </c>
      <c r="BH75" t="s">
        <v>37204</v>
      </c>
      <c r="BJ75">
        <v>171793</v>
      </c>
      <c r="BK75" cm="1">
        <f t="array" ref="BK75">IF(LEN(TRIM(BG75))=0,"",SUMPRODUCT(--(LEN(TRIM($BG$5:BG75))&gt;0)))</f>
        <v>70</v>
      </c>
      <c r="BL75" t="str">
        <f t="shared" si="5"/>
        <v>000000001Y</v>
      </c>
      <c r="BM75" t="str">
        <f t="shared" si="6"/>
        <v>*000000001Y*</v>
      </c>
      <c r="BN75" t="s">
        <v>37128</v>
      </c>
      <c r="BO75" t="s">
        <v>36975</v>
      </c>
      <c r="BS75" t="s">
        <v>37047</v>
      </c>
      <c r="CP75" t="s">
        <v>37122</v>
      </c>
      <c r="CU75">
        <v>12.99</v>
      </c>
      <c r="DT75" t="s">
        <v>37026</v>
      </c>
      <c r="EC75" s="7">
        <f t="shared" si="7"/>
        <v>16.237500000000001</v>
      </c>
      <c r="EN75" t="s">
        <v>36995</v>
      </c>
      <c r="EO75">
        <v>1731138031</v>
      </c>
      <c r="EP75" t="s">
        <v>36968</v>
      </c>
      <c r="EQ75" t="s">
        <v>36996</v>
      </c>
      <c r="ER75" t="s">
        <v>36997</v>
      </c>
      <c r="ES75" t="s">
        <v>36967</v>
      </c>
      <c r="ET75" t="s">
        <v>36998</v>
      </c>
      <c r="EU75" t="s">
        <v>36999</v>
      </c>
      <c r="FB75" t="s">
        <v>35377</v>
      </c>
      <c r="FC75" t="s">
        <v>37027</v>
      </c>
      <c r="FD75">
        <v>18</v>
      </c>
      <c r="FE75">
        <v>20</v>
      </c>
      <c r="FF75" t="s">
        <v>36990</v>
      </c>
      <c r="FG75" t="s">
        <v>36990</v>
      </c>
      <c r="FH75" t="s">
        <v>37006</v>
      </c>
      <c r="FI75" t="s">
        <v>37000</v>
      </c>
      <c r="FJ75" t="s">
        <v>37001</v>
      </c>
      <c r="FK75" t="s">
        <v>37002</v>
      </c>
      <c r="FL75" t="s">
        <v>37003</v>
      </c>
      <c r="FM75" t="s">
        <v>37004</v>
      </c>
      <c r="FN75" t="s">
        <v>37005</v>
      </c>
      <c r="FO75" t="s">
        <v>37006</v>
      </c>
      <c r="FQ75" t="s">
        <v>37028</v>
      </c>
      <c r="FR75" t="s">
        <v>37008</v>
      </c>
      <c r="FS75" t="s">
        <v>37009</v>
      </c>
      <c r="FT75" t="s">
        <v>33542</v>
      </c>
      <c r="FU75" t="s">
        <v>33542</v>
      </c>
      <c r="FV75" t="s">
        <v>37051</v>
      </c>
      <c r="FW75" t="s">
        <v>37030</v>
      </c>
      <c r="FX75" t="s">
        <v>37031</v>
      </c>
      <c r="FY75" t="s">
        <v>36971</v>
      </c>
      <c r="FZ75" t="s">
        <v>36980</v>
      </c>
      <c r="GA75" t="s">
        <v>36974</v>
      </c>
      <c r="GB75" t="s">
        <v>36968</v>
      </c>
      <c r="GC75" t="s">
        <v>37032</v>
      </c>
      <c r="GD75" t="s">
        <v>37033</v>
      </c>
      <c r="GJ75" t="s">
        <v>37034</v>
      </c>
      <c r="GK75" t="s">
        <v>37035</v>
      </c>
      <c r="GL75" t="s">
        <v>37036</v>
      </c>
      <c r="GM75" t="s">
        <v>37037</v>
      </c>
      <c r="GN75" t="s">
        <v>37038</v>
      </c>
      <c r="GO75" t="s">
        <v>36973</v>
      </c>
      <c r="GP75" t="s">
        <v>37051</v>
      </c>
      <c r="GQ75" t="s">
        <v>37010</v>
      </c>
      <c r="GR75" t="s">
        <v>36969</v>
      </c>
      <c r="GT75" t="s">
        <v>37011</v>
      </c>
      <c r="GU75">
        <f t="shared" si="8"/>
        <v>16.25</v>
      </c>
      <c r="GV75">
        <f t="shared" si="9"/>
        <v>16.25</v>
      </c>
      <c r="GX75">
        <v>13</v>
      </c>
      <c r="GY75" t="s">
        <v>37012</v>
      </c>
      <c r="GZ75">
        <v>2</v>
      </c>
      <c r="HA75" t="s">
        <v>37013</v>
      </c>
      <c r="HD75" t="s">
        <v>37047</v>
      </c>
      <c r="HE75">
        <v>12.99</v>
      </c>
    </row>
    <row r="76" spans="1:224">
      <c r="A76" t="s">
        <v>29123</v>
      </c>
      <c r="B76" t="s">
        <v>36962</v>
      </c>
      <c r="C76" t="s">
        <v>36963</v>
      </c>
      <c r="D76" t="s">
        <v>21327</v>
      </c>
      <c r="E76">
        <v>1</v>
      </c>
      <c r="F76" t="s">
        <v>36964</v>
      </c>
      <c r="G76" t="s">
        <v>38</v>
      </c>
      <c r="H76" t="s">
        <v>37133</v>
      </c>
      <c r="I76" t="s">
        <v>28729</v>
      </c>
      <c r="J76" t="s">
        <v>33297</v>
      </c>
      <c r="K76" t="s">
        <v>33298</v>
      </c>
      <c r="M76" t="s">
        <v>33299</v>
      </c>
      <c r="N76">
        <v>61430</v>
      </c>
      <c r="P76" t="s">
        <v>21282</v>
      </c>
      <c r="Q76" t="s">
        <v>33300</v>
      </c>
      <c r="T76" t="s">
        <v>33301</v>
      </c>
      <c r="U76" t="s">
        <v>36966</v>
      </c>
      <c r="V76" t="s">
        <v>18</v>
      </c>
      <c r="W76" t="s">
        <v>36967</v>
      </c>
      <c r="X76" t="s">
        <v>36968</v>
      </c>
      <c r="Y76" t="s">
        <v>36969</v>
      </c>
      <c r="Z76">
        <v>300</v>
      </c>
      <c r="AB76" t="s">
        <v>37018</v>
      </c>
      <c r="AC76" t="s">
        <v>36970</v>
      </c>
      <c r="AD76" t="s">
        <v>36971</v>
      </c>
      <c r="AE76" t="s">
        <v>36972</v>
      </c>
      <c r="AF76" t="s">
        <v>36973</v>
      </c>
      <c r="AH76" t="s">
        <v>36974</v>
      </c>
      <c r="AJ76" t="s">
        <v>36967</v>
      </c>
      <c r="AK76" t="s">
        <v>33542</v>
      </c>
      <c r="AL76" t="s">
        <v>37119</v>
      </c>
      <c r="AM76" t="s">
        <v>32581</v>
      </c>
      <c r="AN76" t="s">
        <v>37052</v>
      </c>
      <c r="AQ76" t="s">
        <v>37052</v>
      </c>
      <c r="AR76" t="s">
        <v>34331</v>
      </c>
      <c r="AY76" t="s">
        <v>37021</v>
      </c>
      <c r="BA76" t="s">
        <v>353</v>
      </c>
      <c r="BB76">
        <v>48</v>
      </c>
      <c r="BC76" t="s">
        <v>37048</v>
      </c>
      <c r="BD76" t="s">
        <v>34259</v>
      </c>
      <c r="BE76" t="s">
        <v>36993</v>
      </c>
      <c r="BF76" s="6">
        <v>0.2</v>
      </c>
      <c r="BG76" t="s">
        <v>37205</v>
      </c>
      <c r="BH76" t="s">
        <v>37206</v>
      </c>
      <c r="BJ76">
        <v>171794</v>
      </c>
      <c r="BK76" cm="1">
        <f t="array" ref="BK76">IF(LEN(TRIM(BG76))=0,"",SUMPRODUCT(--(LEN(TRIM($BG$5:BG76))&gt;0)))</f>
        <v>71</v>
      </c>
      <c r="BL76" t="str">
        <f t="shared" si="5"/>
        <v>000000001Z</v>
      </c>
      <c r="BM76" t="str">
        <f t="shared" si="6"/>
        <v>*000000001Z*</v>
      </c>
      <c r="BN76" t="s">
        <v>37130</v>
      </c>
      <c r="BO76" t="s">
        <v>36975</v>
      </c>
      <c r="BS76" t="s">
        <v>37052</v>
      </c>
      <c r="CP76" t="s">
        <v>37122</v>
      </c>
      <c r="CU76">
        <v>12.99</v>
      </c>
      <c r="DT76" t="s">
        <v>37026</v>
      </c>
      <c r="EC76" s="7">
        <f t="shared" si="7"/>
        <v>16.237500000000001</v>
      </c>
      <c r="EN76" t="s">
        <v>36995</v>
      </c>
      <c r="EO76">
        <v>1731138031</v>
      </c>
      <c r="EP76" t="s">
        <v>36968</v>
      </c>
      <c r="EQ76" t="s">
        <v>36996</v>
      </c>
      <c r="ER76" t="s">
        <v>36997</v>
      </c>
      <c r="ES76" t="s">
        <v>36967</v>
      </c>
      <c r="ET76" t="s">
        <v>36998</v>
      </c>
      <c r="EU76" t="s">
        <v>36999</v>
      </c>
      <c r="FB76" t="s">
        <v>35377</v>
      </c>
      <c r="FC76" t="s">
        <v>37027</v>
      </c>
      <c r="FD76">
        <v>22</v>
      </c>
      <c r="FE76">
        <v>24</v>
      </c>
      <c r="FF76" t="s">
        <v>36990</v>
      </c>
      <c r="FG76" t="s">
        <v>36990</v>
      </c>
      <c r="FH76" t="s">
        <v>37006</v>
      </c>
      <c r="FI76" t="s">
        <v>37000</v>
      </c>
      <c r="FJ76" t="s">
        <v>37001</v>
      </c>
      <c r="FK76" t="s">
        <v>37002</v>
      </c>
      <c r="FL76" t="s">
        <v>37003</v>
      </c>
      <c r="FM76" t="s">
        <v>37004</v>
      </c>
      <c r="FN76" t="s">
        <v>37005</v>
      </c>
      <c r="FO76" t="s">
        <v>37006</v>
      </c>
      <c r="FQ76" t="s">
        <v>37028</v>
      </c>
      <c r="FR76" t="s">
        <v>37008</v>
      </c>
      <c r="FS76" t="s">
        <v>37009</v>
      </c>
      <c r="FT76" t="s">
        <v>33542</v>
      </c>
      <c r="FU76" t="s">
        <v>33542</v>
      </c>
      <c r="FV76" t="s">
        <v>37055</v>
      </c>
      <c r="FW76" t="s">
        <v>37030</v>
      </c>
      <c r="FX76" t="s">
        <v>37031</v>
      </c>
      <c r="FY76" t="s">
        <v>36971</v>
      </c>
      <c r="FZ76" t="s">
        <v>36980</v>
      </c>
      <c r="GA76" t="s">
        <v>36974</v>
      </c>
      <c r="GB76" t="s">
        <v>36968</v>
      </c>
      <c r="GC76" t="s">
        <v>37032</v>
      </c>
      <c r="GD76" t="s">
        <v>37033</v>
      </c>
      <c r="GJ76" t="s">
        <v>37034</v>
      </c>
      <c r="GK76" t="s">
        <v>37035</v>
      </c>
      <c r="GL76" t="s">
        <v>37036</v>
      </c>
      <c r="GM76" t="s">
        <v>37037</v>
      </c>
      <c r="GN76" t="s">
        <v>37038</v>
      </c>
      <c r="GO76" t="s">
        <v>36973</v>
      </c>
      <c r="GP76" t="s">
        <v>37055</v>
      </c>
      <c r="GQ76" t="s">
        <v>37010</v>
      </c>
      <c r="GR76" t="s">
        <v>36969</v>
      </c>
      <c r="GT76" t="s">
        <v>37011</v>
      </c>
      <c r="GU76">
        <f t="shared" si="8"/>
        <v>16.25</v>
      </c>
      <c r="GV76">
        <f t="shared" si="9"/>
        <v>16.25</v>
      </c>
      <c r="GX76">
        <v>13</v>
      </c>
      <c r="GY76" t="s">
        <v>37012</v>
      </c>
      <c r="GZ76">
        <v>2</v>
      </c>
      <c r="HA76" t="s">
        <v>37013</v>
      </c>
      <c r="HD76" t="s">
        <v>37052</v>
      </c>
      <c r="HE76">
        <v>12.99</v>
      </c>
    </row>
    <row r="77" spans="1:224">
      <c r="A77" t="s">
        <v>29123</v>
      </c>
      <c r="B77" t="s">
        <v>36962</v>
      </c>
      <c r="C77" t="s">
        <v>36963</v>
      </c>
      <c r="D77" t="s">
        <v>21327</v>
      </c>
      <c r="E77">
        <v>1</v>
      </c>
      <c r="F77" t="s">
        <v>36964</v>
      </c>
      <c r="G77" t="s">
        <v>38</v>
      </c>
      <c r="H77" t="s">
        <v>37133</v>
      </c>
      <c r="I77" t="s">
        <v>28729</v>
      </c>
      <c r="J77" t="s">
        <v>33297</v>
      </c>
      <c r="K77" t="s">
        <v>33298</v>
      </c>
      <c r="M77" t="s">
        <v>33299</v>
      </c>
      <c r="N77">
        <v>61430</v>
      </c>
      <c r="P77" t="s">
        <v>21282</v>
      </c>
      <c r="Q77" t="s">
        <v>33300</v>
      </c>
      <c r="T77" t="s">
        <v>33301</v>
      </c>
      <c r="U77" t="s">
        <v>36966</v>
      </c>
      <c r="V77" t="s">
        <v>18</v>
      </c>
      <c r="W77" t="s">
        <v>36967</v>
      </c>
      <c r="X77" t="s">
        <v>36968</v>
      </c>
      <c r="Y77" t="s">
        <v>36969</v>
      </c>
      <c r="Z77">
        <v>300</v>
      </c>
      <c r="AB77" t="s">
        <v>37056</v>
      </c>
      <c r="AC77" t="s">
        <v>36970</v>
      </c>
      <c r="AD77" t="s">
        <v>36971</v>
      </c>
      <c r="AE77" t="s">
        <v>36972</v>
      </c>
      <c r="AF77" t="s">
        <v>36973</v>
      </c>
      <c r="AH77" t="s">
        <v>36974</v>
      </c>
      <c r="AJ77" t="s">
        <v>36967</v>
      </c>
      <c r="AK77" t="s">
        <v>33542</v>
      </c>
      <c r="AL77" t="s">
        <v>37119</v>
      </c>
      <c r="AM77" t="s">
        <v>32581</v>
      </c>
      <c r="AN77" t="s">
        <v>37057</v>
      </c>
      <c r="AQ77" t="s">
        <v>37057</v>
      </c>
      <c r="AR77" t="s">
        <v>34333</v>
      </c>
      <c r="AY77" t="s">
        <v>37058</v>
      </c>
      <c r="BA77" t="s">
        <v>37059</v>
      </c>
      <c r="BB77">
        <v>48</v>
      </c>
      <c r="BC77" t="s">
        <v>37060</v>
      </c>
      <c r="BD77" t="s">
        <v>34261</v>
      </c>
      <c r="BE77" t="s">
        <v>36993</v>
      </c>
      <c r="BF77" s="6">
        <v>0.2</v>
      </c>
      <c r="BG77" t="s">
        <v>37207</v>
      </c>
      <c r="BH77" t="s">
        <v>37208</v>
      </c>
      <c r="BJ77">
        <v>171795</v>
      </c>
      <c r="BK77" cm="1">
        <f t="array" ref="BK77">IF(LEN(TRIM(BG77))=0,"",SUMPRODUCT(--(LEN(TRIM($BG$5:BG77))&gt;0)))</f>
        <v>72</v>
      </c>
      <c r="BL77" t="str">
        <f t="shared" si="5"/>
        <v>0000000020</v>
      </c>
      <c r="BM77" t="str">
        <f t="shared" si="6"/>
        <v>*0000000020*</v>
      </c>
      <c r="BN77" t="s">
        <v>37132</v>
      </c>
      <c r="BO77" t="s">
        <v>36975</v>
      </c>
      <c r="BS77" t="s">
        <v>37057</v>
      </c>
      <c r="CP77" t="s">
        <v>37122</v>
      </c>
      <c r="CU77">
        <v>15.99</v>
      </c>
      <c r="DT77" t="s">
        <v>37026</v>
      </c>
      <c r="EC77" s="7">
        <f t="shared" si="7"/>
        <v>19.987500000000001</v>
      </c>
      <c r="EN77" t="s">
        <v>36995</v>
      </c>
      <c r="EO77">
        <v>1731138031</v>
      </c>
      <c r="EP77" t="s">
        <v>36968</v>
      </c>
      <c r="EQ77" t="s">
        <v>36996</v>
      </c>
      <c r="ER77" t="s">
        <v>36997</v>
      </c>
      <c r="ES77" t="s">
        <v>36967</v>
      </c>
      <c r="ET77" t="s">
        <v>36998</v>
      </c>
      <c r="EU77" t="s">
        <v>36999</v>
      </c>
      <c r="FB77" t="s">
        <v>35377</v>
      </c>
      <c r="FC77" t="s">
        <v>37027</v>
      </c>
      <c r="FD77">
        <v>26</v>
      </c>
      <c r="FE77">
        <v>28</v>
      </c>
      <c r="FF77" t="s">
        <v>36990</v>
      </c>
      <c r="FG77" t="s">
        <v>36990</v>
      </c>
      <c r="FH77" t="s">
        <v>37006</v>
      </c>
      <c r="FI77" t="s">
        <v>37000</v>
      </c>
      <c r="FJ77" t="s">
        <v>37001</v>
      </c>
      <c r="FK77" t="s">
        <v>37002</v>
      </c>
      <c r="FL77" t="s">
        <v>37003</v>
      </c>
      <c r="FM77" t="s">
        <v>37004</v>
      </c>
      <c r="FN77" t="s">
        <v>37005</v>
      </c>
      <c r="FO77" t="s">
        <v>37006</v>
      </c>
      <c r="FQ77" t="s">
        <v>37028</v>
      </c>
      <c r="FR77" t="s">
        <v>37008</v>
      </c>
      <c r="FS77" t="s">
        <v>37009</v>
      </c>
      <c r="FT77" t="s">
        <v>33542</v>
      </c>
      <c r="FU77" t="s">
        <v>33542</v>
      </c>
      <c r="FV77" t="s">
        <v>37063</v>
      </c>
      <c r="FW77" t="s">
        <v>37030</v>
      </c>
      <c r="FX77" t="s">
        <v>37031</v>
      </c>
      <c r="FY77" t="s">
        <v>36971</v>
      </c>
      <c r="FZ77" t="s">
        <v>36980</v>
      </c>
      <c r="GA77" t="s">
        <v>36974</v>
      </c>
      <c r="GB77" t="s">
        <v>36968</v>
      </c>
      <c r="GC77" t="s">
        <v>37032</v>
      </c>
      <c r="GD77" t="s">
        <v>37033</v>
      </c>
      <c r="GJ77" t="s">
        <v>37034</v>
      </c>
      <c r="GK77" t="s">
        <v>37035</v>
      </c>
      <c r="GL77" t="s">
        <v>37036</v>
      </c>
      <c r="GM77" t="s">
        <v>37037</v>
      </c>
      <c r="GN77" t="s">
        <v>37038</v>
      </c>
      <c r="GO77" t="s">
        <v>36973</v>
      </c>
      <c r="GP77" t="s">
        <v>37063</v>
      </c>
      <c r="GQ77" t="s">
        <v>37010</v>
      </c>
      <c r="GR77" t="s">
        <v>36969</v>
      </c>
      <c r="GT77" t="s">
        <v>37011</v>
      </c>
      <c r="GU77">
        <f t="shared" si="8"/>
        <v>20.249999999999996</v>
      </c>
      <c r="GV77">
        <f t="shared" si="9"/>
        <v>20.249999999999996</v>
      </c>
      <c r="GX77">
        <v>16.2</v>
      </c>
      <c r="GY77" t="s">
        <v>37012</v>
      </c>
      <c r="GZ77">
        <v>2</v>
      </c>
      <c r="HA77" t="s">
        <v>37013</v>
      </c>
      <c r="HD77" t="s">
        <v>37057</v>
      </c>
      <c r="HE77">
        <v>15.99</v>
      </c>
    </row>
    <row r="78" spans="1:224">
      <c r="A78" t="s">
        <v>29123</v>
      </c>
      <c r="B78" t="s">
        <v>36962</v>
      </c>
      <c r="C78" t="s">
        <v>36963</v>
      </c>
      <c r="D78" t="s">
        <v>21351</v>
      </c>
      <c r="E78">
        <v>1</v>
      </c>
      <c r="F78" t="s">
        <v>36964</v>
      </c>
      <c r="G78" t="s">
        <v>38</v>
      </c>
      <c r="H78" t="s">
        <v>37209</v>
      </c>
      <c r="I78" t="s">
        <v>28730</v>
      </c>
      <c r="J78" t="s">
        <v>33297</v>
      </c>
      <c r="K78" t="s">
        <v>33298</v>
      </c>
      <c r="M78" t="s">
        <v>33299</v>
      </c>
      <c r="N78">
        <v>61430</v>
      </c>
      <c r="P78" t="s">
        <v>21282</v>
      </c>
      <c r="Q78" t="s">
        <v>33300</v>
      </c>
      <c r="T78" t="s">
        <v>33301</v>
      </c>
      <c r="U78" t="s">
        <v>36966</v>
      </c>
      <c r="V78" t="s">
        <v>18</v>
      </c>
      <c r="W78" t="s">
        <v>36967</v>
      </c>
      <c r="X78" t="s">
        <v>36968</v>
      </c>
      <c r="Y78" t="s">
        <v>36969</v>
      </c>
      <c r="AC78" t="s">
        <v>36970</v>
      </c>
      <c r="AD78" t="s">
        <v>36971</v>
      </c>
      <c r="AE78" t="s">
        <v>36972</v>
      </c>
      <c r="AF78" t="s">
        <v>36973</v>
      </c>
      <c r="AH78" t="s">
        <v>36974</v>
      </c>
      <c r="AJ78" t="s">
        <v>36967</v>
      </c>
      <c r="BH78" t="s">
        <v>37134</v>
      </c>
      <c r="BK78" t="str" cm="1">
        <f t="array" ref="BK78">IF(LEN(TRIM(BG78))=0,"",SUMPRODUCT(--(LEN(TRIM($BG$5:BG78))&gt;0)))</f>
        <v/>
      </c>
      <c r="BO78" t="s">
        <v>36975</v>
      </c>
      <c r="BP78" t="s">
        <v>36976</v>
      </c>
      <c r="BQ78" t="s">
        <v>36977</v>
      </c>
      <c r="BR78" t="s">
        <v>36978</v>
      </c>
      <c r="BT78" t="s">
        <v>36979</v>
      </c>
      <c r="BU78">
        <v>53159</v>
      </c>
      <c r="BY78">
        <v>1000</v>
      </c>
      <c r="CE78" t="s">
        <v>36968</v>
      </c>
      <c r="CH78" t="s">
        <v>36980</v>
      </c>
      <c r="CI78" t="s">
        <v>36971</v>
      </c>
      <c r="CJ78" t="s">
        <v>36973</v>
      </c>
      <c r="CK78" t="s">
        <v>36973</v>
      </c>
      <c r="CN78" t="s">
        <v>36981</v>
      </c>
      <c r="CO78" t="s">
        <v>36982</v>
      </c>
      <c r="CP78" t="s">
        <v>36983</v>
      </c>
      <c r="CQ78" t="s">
        <v>36984</v>
      </c>
      <c r="CS78" t="s">
        <v>36985</v>
      </c>
      <c r="CT78" t="s">
        <v>36986</v>
      </c>
      <c r="CZ78">
        <v>1</v>
      </c>
      <c r="DB78" t="s">
        <v>36987</v>
      </c>
      <c r="DH78">
        <v>0</v>
      </c>
      <c r="DR78" t="s">
        <v>36988</v>
      </c>
      <c r="DS78" t="s">
        <v>36989</v>
      </c>
      <c r="DU78" t="s">
        <v>36974</v>
      </c>
      <c r="DV78" t="s">
        <v>36967</v>
      </c>
      <c r="DW78" t="s">
        <v>36990</v>
      </c>
      <c r="DX78" t="s">
        <v>36991</v>
      </c>
      <c r="EA78" t="s">
        <v>37135</v>
      </c>
      <c r="EB78" t="s">
        <v>37136</v>
      </c>
      <c r="EG78" t="s">
        <v>36982</v>
      </c>
      <c r="EH78" t="s">
        <v>36992</v>
      </c>
      <c r="EI78" t="s">
        <v>36993</v>
      </c>
      <c r="EJ78" t="s">
        <v>36994</v>
      </c>
      <c r="EL78" t="s">
        <v>36977</v>
      </c>
      <c r="EM78" t="s">
        <v>36978</v>
      </c>
      <c r="EN78" t="s">
        <v>36995</v>
      </c>
      <c r="EO78">
        <v>1731138031</v>
      </c>
      <c r="EP78" t="s">
        <v>36968</v>
      </c>
      <c r="EQ78" t="s">
        <v>36996</v>
      </c>
      <c r="ER78" t="s">
        <v>36997</v>
      </c>
      <c r="ES78" t="s">
        <v>36967</v>
      </c>
      <c r="ET78" t="s">
        <v>36998</v>
      </c>
      <c r="EU78" t="s">
        <v>36999</v>
      </c>
      <c r="FI78" t="s">
        <v>37000</v>
      </c>
      <c r="FJ78" t="s">
        <v>37001</v>
      </c>
      <c r="FK78" t="s">
        <v>37002</v>
      </c>
      <c r="FL78" t="s">
        <v>37003</v>
      </c>
      <c r="FM78" t="s">
        <v>37004</v>
      </c>
      <c r="FN78" t="s">
        <v>37005</v>
      </c>
      <c r="FO78" t="s">
        <v>37006</v>
      </c>
      <c r="FQ78" t="s">
        <v>37007</v>
      </c>
      <c r="FR78" t="s">
        <v>37008</v>
      </c>
      <c r="FS78" t="s">
        <v>37009</v>
      </c>
      <c r="GQ78" t="s">
        <v>37010</v>
      </c>
      <c r="GR78" t="s">
        <v>36969</v>
      </c>
      <c r="GT78" t="s">
        <v>37011</v>
      </c>
      <c r="GY78" t="s">
        <v>37012</v>
      </c>
      <c r="HA78" t="s">
        <v>37013</v>
      </c>
      <c r="HB78" t="s">
        <v>36977</v>
      </c>
      <c r="HC78" t="s">
        <v>36978</v>
      </c>
      <c r="HE78">
        <v>12.99</v>
      </c>
      <c r="HF78">
        <v>0</v>
      </c>
      <c r="HG78" t="s">
        <v>37014</v>
      </c>
      <c r="HI78" t="s">
        <v>37015</v>
      </c>
      <c r="HJ78">
        <v>1</v>
      </c>
      <c r="HK78">
        <v>3</v>
      </c>
      <c r="HM78" t="s">
        <v>37016</v>
      </c>
      <c r="HN78" t="s">
        <v>37017</v>
      </c>
      <c r="HO78" t="s">
        <v>36968</v>
      </c>
      <c r="HP78">
        <v>482</v>
      </c>
    </row>
    <row r="79" spans="1:224">
      <c r="A79" t="s">
        <v>29123</v>
      </c>
      <c r="B79" t="s">
        <v>36962</v>
      </c>
      <c r="C79" t="s">
        <v>36963</v>
      </c>
      <c r="D79" t="s">
        <v>21351</v>
      </c>
      <c r="E79">
        <v>1</v>
      </c>
      <c r="F79" t="s">
        <v>36964</v>
      </c>
      <c r="G79" t="s">
        <v>38</v>
      </c>
      <c r="H79" t="s">
        <v>37209</v>
      </c>
      <c r="I79" t="s">
        <v>28730</v>
      </c>
      <c r="J79" t="s">
        <v>33297</v>
      </c>
      <c r="K79" t="s">
        <v>33298</v>
      </c>
      <c r="M79" t="s">
        <v>33299</v>
      </c>
      <c r="N79">
        <v>61430</v>
      </c>
      <c r="P79" t="s">
        <v>21282</v>
      </c>
      <c r="Q79" t="s">
        <v>33300</v>
      </c>
      <c r="T79" t="s">
        <v>33301</v>
      </c>
      <c r="U79" t="s">
        <v>36966</v>
      </c>
      <c r="V79" t="s">
        <v>18</v>
      </c>
      <c r="W79" t="s">
        <v>36967</v>
      </c>
      <c r="X79" t="s">
        <v>36968</v>
      </c>
      <c r="Y79" t="s">
        <v>36969</v>
      </c>
      <c r="Z79">
        <v>200</v>
      </c>
      <c r="AB79" t="s">
        <v>37018</v>
      </c>
      <c r="AC79" t="s">
        <v>36970</v>
      </c>
      <c r="AD79" t="s">
        <v>36971</v>
      </c>
      <c r="AE79" t="s">
        <v>36972</v>
      </c>
      <c r="AF79" t="s">
        <v>36973</v>
      </c>
      <c r="AH79" t="s">
        <v>36974</v>
      </c>
      <c r="AJ79" t="s">
        <v>36967</v>
      </c>
      <c r="AK79" t="s">
        <v>33451</v>
      </c>
      <c r="AL79" t="s">
        <v>37019</v>
      </c>
      <c r="AM79" t="s">
        <v>32581</v>
      </c>
      <c r="AN79" t="s">
        <v>37020</v>
      </c>
      <c r="AQ79" t="s">
        <v>37020</v>
      </c>
      <c r="AR79" t="s">
        <v>34324</v>
      </c>
      <c r="AY79" t="s">
        <v>37021</v>
      </c>
      <c r="BA79" t="s">
        <v>353</v>
      </c>
      <c r="BB79">
        <v>48</v>
      </c>
      <c r="BC79" t="s">
        <v>37022</v>
      </c>
      <c r="BD79" t="s">
        <v>28739</v>
      </c>
      <c r="BE79" t="s">
        <v>36993</v>
      </c>
      <c r="BF79" s="6">
        <v>0.2</v>
      </c>
      <c r="BG79" t="s">
        <v>37210</v>
      </c>
      <c r="BH79" t="s">
        <v>37138</v>
      </c>
      <c r="BJ79">
        <v>208348</v>
      </c>
      <c r="BK79" cm="1">
        <f t="array" ref="BK79">IF(LEN(TRIM(BG79))=0,"",SUMPRODUCT(--(LEN(TRIM($BG$5:BG79))&gt;0)))</f>
        <v>73</v>
      </c>
      <c r="BL79" t="str">
        <f>IF(BK79&lt;&gt;"",_xlfn.BASE(BK79,36,10),"")</f>
        <v>0000000021</v>
      </c>
      <c r="BM79" t="str">
        <f>IF(BL79&lt;&gt;"","*"&amp;BL79&amp;"*","")</f>
        <v>*0000000021*</v>
      </c>
      <c r="BN79" t="s">
        <v>37024</v>
      </c>
      <c r="BO79" t="s">
        <v>36975</v>
      </c>
      <c r="BS79" t="s">
        <v>37020</v>
      </c>
      <c r="CP79" t="s">
        <v>37025</v>
      </c>
      <c r="CU79">
        <v>12.99</v>
      </c>
      <c r="DT79" t="s">
        <v>37026</v>
      </c>
      <c r="EC79" s="7">
        <f>CU79/(1-0.2)</f>
        <v>16.237500000000001</v>
      </c>
      <c r="EN79" t="s">
        <v>36995</v>
      </c>
      <c r="EO79">
        <v>1731138031</v>
      </c>
      <c r="EP79" t="s">
        <v>36968</v>
      </c>
      <c r="EQ79" t="s">
        <v>36996</v>
      </c>
      <c r="ER79" t="s">
        <v>36997</v>
      </c>
      <c r="ES79" t="s">
        <v>36967</v>
      </c>
      <c r="ET79" t="s">
        <v>36998</v>
      </c>
      <c r="EU79" t="s">
        <v>36999</v>
      </c>
      <c r="FB79" t="s">
        <v>35377</v>
      </c>
      <c r="FC79" t="s">
        <v>37027</v>
      </c>
      <c r="FD79">
        <v>8</v>
      </c>
      <c r="FE79">
        <v>10</v>
      </c>
      <c r="FF79" t="s">
        <v>36990</v>
      </c>
      <c r="FG79" t="s">
        <v>36990</v>
      </c>
      <c r="FH79" t="s">
        <v>37001</v>
      </c>
      <c r="FI79" t="s">
        <v>37000</v>
      </c>
      <c r="FJ79" t="s">
        <v>37001</v>
      </c>
      <c r="FK79" t="s">
        <v>37002</v>
      </c>
      <c r="FL79" t="s">
        <v>37003</v>
      </c>
      <c r="FM79" t="s">
        <v>37004</v>
      </c>
      <c r="FN79" t="s">
        <v>37005</v>
      </c>
      <c r="FO79" t="s">
        <v>37006</v>
      </c>
      <c r="FQ79" t="s">
        <v>37028</v>
      </c>
      <c r="FR79" t="s">
        <v>37008</v>
      </c>
      <c r="FS79" t="s">
        <v>37009</v>
      </c>
      <c r="FT79" t="s">
        <v>33451</v>
      </c>
      <c r="FU79" t="s">
        <v>33451</v>
      </c>
      <c r="FV79" t="s">
        <v>37029</v>
      </c>
      <c r="FW79" t="s">
        <v>37030</v>
      </c>
      <c r="FX79" t="s">
        <v>37031</v>
      </c>
      <c r="FY79" t="s">
        <v>36971</v>
      </c>
      <c r="FZ79" t="s">
        <v>36980</v>
      </c>
      <c r="GA79" t="s">
        <v>36974</v>
      </c>
      <c r="GB79" t="s">
        <v>36968</v>
      </c>
      <c r="GC79" t="s">
        <v>37032</v>
      </c>
      <c r="GD79" t="s">
        <v>37033</v>
      </c>
      <c r="GJ79" t="s">
        <v>37034</v>
      </c>
      <c r="GK79" t="s">
        <v>37035</v>
      </c>
      <c r="GL79" t="s">
        <v>37036</v>
      </c>
      <c r="GM79" t="s">
        <v>37037</v>
      </c>
      <c r="GN79" t="s">
        <v>37038</v>
      </c>
      <c r="GO79" t="s">
        <v>36973</v>
      </c>
      <c r="GP79" t="s">
        <v>37029</v>
      </c>
      <c r="GQ79" t="s">
        <v>37010</v>
      </c>
      <c r="GR79" t="s">
        <v>36969</v>
      </c>
      <c r="GT79" t="s">
        <v>37011</v>
      </c>
      <c r="GU79">
        <f>GX79/(1-0.2)</f>
        <v>16.25</v>
      </c>
      <c r="GV79">
        <f>GX79/(1-0.2)</f>
        <v>16.25</v>
      </c>
      <c r="GX79">
        <v>13</v>
      </c>
      <c r="GY79" t="s">
        <v>37012</v>
      </c>
      <c r="GZ79">
        <v>2</v>
      </c>
      <c r="HA79" t="s">
        <v>37013</v>
      </c>
      <c r="HD79" t="s">
        <v>37020</v>
      </c>
      <c r="HE79">
        <v>12.99</v>
      </c>
    </row>
    <row r="80" spans="1:224">
      <c r="A80" t="s">
        <v>29123</v>
      </c>
      <c r="B80" t="s">
        <v>36962</v>
      </c>
      <c r="C80" t="s">
        <v>36963</v>
      </c>
      <c r="D80" t="s">
        <v>21351</v>
      </c>
      <c r="E80">
        <v>1</v>
      </c>
      <c r="F80" t="s">
        <v>36964</v>
      </c>
      <c r="G80" t="s">
        <v>38</v>
      </c>
      <c r="H80" t="s">
        <v>37209</v>
      </c>
      <c r="I80" t="s">
        <v>28730</v>
      </c>
      <c r="J80" t="s">
        <v>33297</v>
      </c>
      <c r="K80" t="s">
        <v>33298</v>
      </c>
      <c r="M80" t="s">
        <v>33299</v>
      </c>
      <c r="N80">
        <v>61430</v>
      </c>
      <c r="P80" t="s">
        <v>21282</v>
      </c>
      <c r="Q80" t="s">
        <v>33300</v>
      </c>
      <c r="T80" t="s">
        <v>33301</v>
      </c>
      <c r="U80" t="s">
        <v>36966</v>
      </c>
      <c r="V80" t="s">
        <v>18</v>
      </c>
      <c r="W80" t="s">
        <v>36967</v>
      </c>
      <c r="X80" t="s">
        <v>36968</v>
      </c>
      <c r="Y80" t="s">
        <v>36969</v>
      </c>
      <c r="Z80">
        <v>200</v>
      </c>
      <c r="AB80" t="s">
        <v>37018</v>
      </c>
      <c r="AC80" t="s">
        <v>36970</v>
      </c>
      <c r="AD80" t="s">
        <v>36971</v>
      </c>
      <c r="AE80" t="s">
        <v>36972</v>
      </c>
      <c r="AF80" t="s">
        <v>36973</v>
      </c>
      <c r="AH80" t="s">
        <v>36974</v>
      </c>
      <c r="AJ80" t="s">
        <v>36967</v>
      </c>
      <c r="AK80" t="s">
        <v>33451</v>
      </c>
      <c r="AL80" t="s">
        <v>37019</v>
      </c>
      <c r="AM80" t="s">
        <v>32581</v>
      </c>
      <c r="AN80" t="s">
        <v>37039</v>
      </c>
      <c r="AQ80" t="s">
        <v>37039</v>
      </c>
      <c r="AR80" t="s">
        <v>34326</v>
      </c>
      <c r="AY80" t="s">
        <v>37021</v>
      </c>
      <c r="BA80" t="s">
        <v>353</v>
      </c>
      <c r="BB80">
        <v>48</v>
      </c>
      <c r="BC80" t="s">
        <v>37022</v>
      </c>
      <c r="BD80" t="s">
        <v>28739</v>
      </c>
      <c r="BE80" t="s">
        <v>36993</v>
      </c>
      <c r="BF80" s="6">
        <v>0.2</v>
      </c>
      <c r="BG80" t="s">
        <v>37211</v>
      </c>
      <c r="BH80" t="s">
        <v>37140</v>
      </c>
      <c r="BJ80">
        <v>208349</v>
      </c>
      <c r="BK80" cm="1">
        <f t="array" ref="BK80">IF(LEN(TRIM(BG80))=0,"",SUMPRODUCT(--(LEN(TRIM($BG$5:BG80))&gt;0)))</f>
        <v>74</v>
      </c>
      <c r="BL80" t="str">
        <f t="shared" ref="BL80:BL114" si="10">IF(BK80&lt;&gt;"",_xlfn.BASE(BK80,36,10),"")</f>
        <v>0000000022</v>
      </c>
      <c r="BM80" t="str">
        <f t="shared" ref="BM80:BM114" si="11">IF(BL80&lt;&gt;"","*"&amp;BL80&amp;"*","")</f>
        <v>*0000000022*</v>
      </c>
      <c r="BN80" t="s">
        <v>37041</v>
      </c>
      <c r="BO80" t="s">
        <v>36975</v>
      </c>
      <c r="BS80" t="s">
        <v>37039</v>
      </c>
      <c r="CP80" t="s">
        <v>37025</v>
      </c>
      <c r="CU80">
        <v>12.99</v>
      </c>
      <c r="DT80" t="s">
        <v>37026</v>
      </c>
      <c r="EC80" s="7">
        <f t="shared" ref="EC80:EC114" si="12">CU80/(1-0.2)</f>
        <v>16.237500000000001</v>
      </c>
      <c r="EN80" t="s">
        <v>36995</v>
      </c>
      <c r="EO80">
        <v>1731138031</v>
      </c>
      <c r="EP80" t="s">
        <v>36968</v>
      </c>
      <c r="EQ80" t="s">
        <v>36996</v>
      </c>
      <c r="ER80" t="s">
        <v>36997</v>
      </c>
      <c r="ES80" t="s">
        <v>36967</v>
      </c>
      <c r="ET80" t="s">
        <v>36998</v>
      </c>
      <c r="EU80" t="s">
        <v>36999</v>
      </c>
      <c r="FB80" t="s">
        <v>35377</v>
      </c>
      <c r="FC80" t="s">
        <v>37027</v>
      </c>
      <c r="FD80">
        <v>12</v>
      </c>
      <c r="FE80">
        <v>14</v>
      </c>
      <c r="FF80" t="s">
        <v>36990</v>
      </c>
      <c r="FG80" t="s">
        <v>36990</v>
      </c>
      <c r="FH80" t="s">
        <v>37001</v>
      </c>
      <c r="FI80" t="s">
        <v>37000</v>
      </c>
      <c r="FJ80" t="s">
        <v>37001</v>
      </c>
      <c r="FK80" t="s">
        <v>37002</v>
      </c>
      <c r="FL80" t="s">
        <v>37003</v>
      </c>
      <c r="FM80" t="s">
        <v>37004</v>
      </c>
      <c r="FN80" t="s">
        <v>37005</v>
      </c>
      <c r="FO80" t="s">
        <v>37006</v>
      </c>
      <c r="FQ80" t="s">
        <v>37028</v>
      </c>
      <c r="FR80" t="s">
        <v>37008</v>
      </c>
      <c r="FS80" t="s">
        <v>37009</v>
      </c>
      <c r="FT80" t="s">
        <v>33451</v>
      </c>
      <c r="FU80" t="s">
        <v>33451</v>
      </c>
      <c r="FV80" t="s">
        <v>37042</v>
      </c>
      <c r="FW80" t="s">
        <v>37030</v>
      </c>
      <c r="FX80" t="s">
        <v>37031</v>
      </c>
      <c r="FY80" t="s">
        <v>36971</v>
      </c>
      <c r="FZ80" t="s">
        <v>36980</v>
      </c>
      <c r="GA80" t="s">
        <v>36974</v>
      </c>
      <c r="GB80" t="s">
        <v>36968</v>
      </c>
      <c r="GC80" t="s">
        <v>37032</v>
      </c>
      <c r="GD80" t="s">
        <v>37033</v>
      </c>
      <c r="GJ80" t="s">
        <v>37034</v>
      </c>
      <c r="GK80" t="s">
        <v>37035</v>
      </c>
      <c r="GL80" t="s">
        <v>37036</v>
      </c>
      <c r="GM80" t="s">
        <v>37037</v>
      </c>
      <c r="GN80" t="s">
        <v>37038</v>
      </c>
      <c r="GO80" t="s">
        <v>36973</v>
      </c>
      <c r="GP80" t="s">
        <v>37042</v>
      </c>
      <c r="GQ80" t="s">
        <v>37010</v>
      </c>
      <c r="GR80" t="s">
        <v>36969</v>
      </c>
      <c r="GT80" t="s">
        <v>37011</v>
      </c>
      <c r="GU80">
        <f t="shared" ref="GU80:GU114" si="13">GX80/(1-0.2)</f>
        <v>16.25</v>
      </c>
      <c r="GV80">
        <f t="shared" ref="GV80:GV114" si="14">GX80/(1-0.2)</f>
        <v>16.25</v>
      </c>
      <c r="GX80">
        <v>13</v>
      </c>
      <c r="GY80" t="s">
        <v>37012</v>
      </c>
      <c r="GZ80">
        <v>2</v>
      </c>
      <c r="HA80" t="s">
        <v>37013</v>
      </c>
      <c r="HD80" t="s">
        <v>37039</v>
      </c>
      <c r="HE80">
        <v>12.99</v>
      </c>
    </row>
    <row r="81" spans="1:213">
      <c r="A81" t="s">
        <v>29123</v>
      </c>
      <c r="B81" t="s">
        <v>36962</v>
      </c>
      <c r="C81" t="s">
        <v>36963</v>
      </c>
      <c r="D81" t="s">
        <v>21351</v>
      </c>
      <c r="E81">
        <v>1</v>
      </c>
      <c r="F81" t="s">
        <v>36964</v>
      </c>
      <c r="G81" t="s">
        <v>38</v>
      </c>
      <c r="H81" t="s">
        <v>37209</v>
      </c>
      <c r="I81" t="s">
        <v>28730</v>
      </c>
      <c r="J81" t="s">
        <v>33297</v>
      </c>
      <c r="K81" t="s">
        <v>33298</v>
      </c>
      <c r="M81" t="s">
        <v>33299</v>
      </c>
      <c r="N81">
        <v>61430</v>
      </c>
      <c r="P81" t="s">
        <v>21282</v>
      </c>
      <c r="Q81" t="s">
        <v>33300</v>
      </c>
      <c r="T81" t="s">
        <v>33301</v>
      </c>
      <c r="U81" t="s">
        <v>36966</v>
      </c>
      <c r="V81" t="s">
        <v>18</v>
      </c>
      <c r="W81" t="s">
        <v>36967</v>
      </c>
      <c r="X81" t="s">
        <v>36968</v>
      </c>
      <c r="Y81" t="s">
        <v>36969</v>
      </c>
      <c r="Z81">
        <v>200</v>
      </c>
      <c r="AB81" t="s">
        <v>37018</v>
      </c>
      <c r="AC81" t="s">
        <v>36970</v>
      </c>
      <c r="AD81" t="s">
        <v>36971</v>
      </c>
      <c r="AE81" t="s">
        <v>36972</v>
      </c>
      <c r="AF81" t="s">
        <v>36973</v>
      </c>
      <c r="AH81" t="s">
        <v>36974</v>
      </c>
      <c r="AJ81" t="s">
        <v>36967</v>
      </c>
      <c r="AK81" t="s">
        <v>33451</v>
      </c>
      <c r="AL81" t="s">
        <v>37019</v>
      </c>
      <c r="AM81" t="s">
        <v>32581</v>
      </c>
      <c r="AN81" t="s">
        <v>37043</v>
      </c>
      <c r="AQ81" t="s">
        <v>37043</v>
      </c>
      <c r="AR81" t="s">
        <v>28746</v>
      </c>
      <c r="AY81" t="s">
        <v>37021</v>
      </c>
      <c r="BA81" t="s">
        <v>353</v>
      </c>
      <c r="BB81">
        <v>48</v>
      </c>
      <c r="BC81" t="s">
        <v>37022</v>
      </c>
      <c r="BD81" t="s">
        <v>28739</v>
      </c>
      <c r="BE81" t="s">
        <v>36993</v>
      </c>
      <c r="BF81" s="6">
        <v>0.2</v>
      </c>
      <c r="BG81" t="s">
        <v>37212</v>
      </c>
      <c r="BH81" t="s">
        <v>37142</v>
      </c>
      <c r="BJ81">
        <v>208350</v>
      </c>
      <c r="BK81" cm="1">
        <f t="array" ref="BK81">IF(LEN(TRIM(BG81))=0,"",SUMPRODUCT(--(LEN(TRIM($BG$5:BG81))&gt;0)))</f>
        <v>75</v>
      </c>
      <c r="BL81" t="str">
        <f t="shared" si="10"/>
        <v>0000000023</v>
      </c>
      <c r="BM81" t="str">
        <f t="shared" si="11"/>
        <v>*0000000023*</v>
      </c>
      <c r="BN81" t="s">
        <v>37045</v>
      </c>
      <c r="BO81" t="s">
        <v>36975</v>
      </c>
      <c r="BS81" t="s">
        <v>37043</v>
      </c>
      <c r="CP81" t="s">
        <v>37025</v>
      </c>
      <c r="CU81">
        <v>12.99</v>
      </c>
      <c r="DT81" t="s">
        <v>37026</v>
      </c>
      <c r="EC81" s="7">
        <f t="shared" si="12"/>
        <v>16.237500000000001</v>
      </c>
      <c r="EN81" t="s">
        <v>36995</v>
      </c>
      <c r="EO81">
        <v>1731138031</v>
      </c>
      <c r="EP81" t="s">
        <v>36968</v>
      </c>
      <c r="EQ81" t="s">
        <v>36996</v>
      </c>
      <c r="ER81" t="s">
        <v>36997</v>
      </c>
      <c r="ES81" t="s">
        <v>36967</v>
      </c>
      <c r="ET81" t="s">
        <v>36998</v>
      </c>
      <c r="EU81" t="s">
        <v>36999</v>
      </c>
      <c r="FB81" t="s">
        <v>35377</v>
      </c>
      <c r="FC81" t="s">
        <v>37027</v>
      </c>
      <c r="FD81">
        <v>16</v>
      </c>
      <c r="FE81">
        <v>18</v>
      </c>
      <c r="FF81" t="s">
        <v>36990</v>
      </c>
      <c r="FG81" t="s">
        <v>36990</v>
      </c>
      <c r="FH81" t="s">
        <v>37001</v>
      </c>
      <c r="FI81" t="s">
        <v>37000</v>
      </c>
      <c r="FJ81" t="s">
        <v>37001</v>
      </c>
      <c r="FK81" t="s">
        <v>37002</v>
      </c>
      <c r="FL81" t="s">
        <v>37003</v>
      </c>
      <c r="FM81" t="s">
        <v>37004</v>
      </c>
      <c r="FN81" t="s">
        <v>37005</v>
      </c>
      <c r="FO81" t="s">
        <v>37006</v>
      </c>
      <c r="FQ81" t="s">
        <v>37028</v>
      </c>
      <c r="FR81" t="s">
        <v>37008</v>
      </c>
      <c r="FS81" t="s">
        <v>37009</v>
      </c>
      <c r="FT81" t="s">
        <v>33451</v>
      </c>
      <c r="FU81" t="s">
        <v>33451</v>
      </c>
      <c r="FV81" t="s">
        <v>37046</v>
      </c>
      <c r="FW81" t="s">
        <v>37030</v>
      </c>
      <c r="FX81" t="s">
        <v>37031</v>
      </c>
      <c r="FY81" t="s">
        <v>36971</v>
      </c>
      <c r="FZ81" t="s">
        <v>36980</v>
      </c>
      <c r="GA81" t="s">
        <v>36974</v>
      </c>
      <c r="GB81" t="s">
        <v>36968</v>
      </c>
      <c r="GC81" t="s">
        <v>37032</v>
      </c>
      <c r="GD81" t="s">
        <v>37033</v>
      </c>
      <c r="GJ81" t="s">
        <v>37034</v>
      </c>
      <c r="GK81" t="s">
        <v>37035</v>
      </c>
      <c r="GL81" t="s">
        <v>37036</v>
      </c>
      <c r="GM81" t="s">
        <v>37037</v>
      </c>
      <c r="GN81" t="s">
        <v>37038</v>
      </c>
      <c r="GO81" t="s">
        <v>36973</v>
      </c>
      <c r="GP81" t="s">
        <v>37046</v>
      </c>
      <c r="GQ81" t="s">
        <v>37010</v>
      </c>
      <c r="GR81" t="s">
        <v>36969</v>
      </c>
      <c r="GT81" t="s">
        <v>37011</v>
      </c>
      <c r="GU81">
        <f t="shared" si="13"/>
        <v>16.25</v>
      </c>
      <c r="GV81">
        <f t="shared" si="14"/>
        <v>16.25</v>
      </c>
      <c r="GX81">
        <v>13</v>
      </c>
      <c r="GY81" t="s">
        <v>37012</v>
      </c>
      <c r="GZ81">
        <v>2</v>
      </c>
      <c r="HA81" t="s">
        <v>37013</v>
      </c>
      <c r="HD81" t="s">
        <v>37043</v>
      </c>
      <c r="HE81">
        <v>12.99</v>
      </c>
    </row>
    <row r="82" spans="1:213">
      <c r="A82" t="s">
        <v>29123</v>
      </c>
      <c r="B82" t="s">
        <v>36962</v>
      </c>
      <c r="C82" t="s">
        <v>36963</v>
      </c>
      <c r="D82" t="s">
        <v>21351</v>
      </c>
      <c r="E82">
        <v>1</v>
      </c>
      <c r="F82" t="s">
        <v>36964</v>
      </c>
      <c r="G82" t="s">
        <v>38</v>
      </c>
      <c r="H82" t="s">
        <v>37209</v>
      </c>
      <c r="I82" t="s">
        <v>28730</v>
      </c>
      <c r="J82" t="s">
        <v>33297</v>
      </c>
      <c r="K82" t="s">
        <v>33298</v>
      </c>
      <c r="M82" t="s">
        <v>33299</v>
      </c>
      <c r="N82">
        <v>61430</v>
      </c>
      <c r="P82" t="s">
        <v>21282</v>
      </c>
      <c r="Q82" t="s">
        <v>33300</v>
      </c>
      <c r="T82" t="s">
        <v>33301</v>
      </c>
      <c r="U82" t="s">
        <v>36966</v>
      </c>
      <c r="V82" t="s">
        <v>18</v>
      </c>
      <c r="W82" t="s">
        <v>36967</v>
      </c>
      <c r="X82" t="s">
        <v>36968</v>
      </c>
      <c r="Y82" t="s">
        <v>36969</v>
      </c>
      <c r="Z82">
        <v>300</v>
      </c>
      <c r="AB82" t="s">
        <v>37018</v>
      </c>
      <c r="AC82" t="s">
        <v>36970</v>
      </c>
      <c r="AD82" t="s">
        <v>36971</v>
      </c>
      <c r="AE82" t="s">
        <v>36972</v>
      </c>
      <c r="AF82" t="s">
        <v>36973</v>
      </c>
      <c r="AH82" t="s">
        <v>36974</v>
      </c>
      <c r="AJ82" t="s">
        <v>36967</v>
      </c>
      <c r="AK82" t="s">
        <v>33451</v>
      </c>
      <c r="AL82" t="s">
        <v>37019</v>
      </c>
      <c r="AM82" t="s">
        <v>32581</v>
      </c>
      <c r="AN82" t="s">
        <v>37047</v>
      </c>
      <c r="AQ82" t="s">
        <v>37047</v>
      </c>
      <c r="AR82" t="s">
        <v>34329</v>
      </c>
      <c r="AY82" t="s">
        <v>37021</v>
      </c>
      <c r="BA82" t="s">
        <v>353</v>
      </c>
      <c r="BB82">
        <v>48</v>
      </c>
      <c r="BC82" t="s">
        <v>37048</v>
      </c>
      <c r="BD82" t="s">
        <v>34259</v>
      </c>
      <c r="BE82" t="s">
        <v>36993</v>
      </c>
      <c r="BF82" s="6">
        <v>0.2</v>
      </c>
      <c r="BG82" t="s">
        <v>37213</v>
      </c>
      <c r="BH82" t="s">
        <v>37144</v>
      </c>
      <c r="BJ82">
        <v>208351</v>
      </c>
      <c r="BK82" cm="1">
        <f t="array" ref="BK82">IF(LEN(TRIM(BG82))=0,"",SUMPRODUCT(--(LEN(TRIM($BG$5:BG82))&gt;0)))</f>
        <v>76</v>
      </c>
      <c r="BL82" t="str">
        <f t="shared" si="10"/>
        <v>0000000024</v>
      </c>
      <c r="BM82" t="str">
        <f t="shared" si="11"/>
        <v>*0000000024*</v>
      </c>
      <c r="BN82" t="s">
        <v>37050</v>
      </c>
      <c r="BO82" t="s">
        <v>36975</v>
      </c>
      <c r="BS82" t="s">
        <v>37047</v>
      </c>
      <c r="CP82" t="s">
        <v>37025</v>
      </c>
      <c r="CU82">
        <v>12.99</v>
      </c>
      <c r="DT82" t="s">
        <v>37026</v>
      </c>
      <c r="EC82" s="7">
        <f t="shared" si="12"/>
        <v>16.237500000000001</v>
      </c>
      <c r="EN82" t="s">
        <v>36995</v>
      </c>
      <c r="EO82">
        <v>1731138031</v>
      </c>
      <c r="EP82" t="s">
        <v>36968</v>
      </c>
      <c r="EQ82" t="s">
        <v>36996</v>
      </c>
      <c r="ER82" t="s">
        <v>36997</v>
      </c>
      <c r="ES82" t="s">
        <v>36967</v>
      </c>
      <c r="ET82" t="s">
        <v>36998</v>
      </c>
      <c r="EU82" t="s">
        <v>36999</v>
      </c>
      <c r="FB82" t="s">
        <v>35377</v>
      </c>
      <c r="FC82" t="s">
        <v>37027</v>
      </c>
      <c r="FD82">
        <v>18</v>
      </c>
      <c r="FE82">
        <v>20</v>
      </c>
      <c r="FF82" t="s">
        <v>36990</v>
      </c>
      <c r="FG82" t="s">
        <v>36990</v>
      </c>
      <c r="FH82" t="s">
        <v>37001</v>
      </c>
      <c r="FI82" t="s">
        <v>37000</v>
      </c>
      <c r="FJ82" t="s">
        <v>37001</v>
      </c>
      <c r="FK82" t="s">
        <v>37002</v>
      </c>
      <c r="FL82" t="s">
        <v>37003</v>
      </c>
      <c r="FM82" t="s">
        <v>37004</v>
      </c>
      <c r="FN82" t="s">
        <v>37005</v>
      </c>
      <c r="FO82" t="s">
        <v>37006</v>
      </c>
      <c r="FQ82" t="s">
        <v>37028</v>
      </c>
      <c r="FR82" t="s">
        <v>37008</v>
      </c>
      <c r="FS82" t="s">
        <v>37009</v>
      </c>
      <c r="FT82" t="s">
        <v>33451</v>
      </c>
      <c r="FU82" t="s">
        <v>33451</v>
      </c>
      <c r="FV82" t="s">
        <v>37051</v>
      </c>
      <c r="FW82" t="s">
        <v>37030</v>
      </c>
      <c r="FX82" t="s">
        <v>37031</v>
      </c>
      <c r="FY82" t="s">
        <v>36971</v>
      </c>
      <c r="FZ82" t="s">
        <v>36980</v>
      </c>
      <c r="GA82" t="s">
        <v>36974</v>
      </c>
      <c r="GB82" t="s">
        <v>36968</v>
      </c>
      <c r="GC82" t="s">
        <v>37032</v>
      </c>
      <c r="GD82" t="s">
        <v>37033</v>
      </c>
      <c r="GJ82" t="s">
        <v>37034</v>
      </c>
      <c r="GK82" t="s">
        <v>37035</v>
      </c>
      <c r="GL82" t="s">
        <v>37036</v>
      </c>
      <c r="GM82" t="s">
        <v>37037</v>
      </c>
      <c r="GN82" t="s">
        <v>37038</v>
      </c>
      <c r="GO82" t="s">
        <v>36973</v>
      </c>
      <c r="GP82" t="s">
        <v>37051</v>
      </c>
      <c r="GQ82" t="s">
        <v>37010</v>
      </c>
      <c r="GR82" t="s">
        <v>36969</v>
      </c>
      <c r="GT82" t="s">
        <v>37011</v>
      </c>
      <c r="GU82">
        <f t="shared" si="13"/>
        <v>16.25</v>
      </c>
      <c r="GV82">
        <f t="shared" si="14"/>
        <v>16.25</v>
      </c>
      <c r="GX82">
        <v>13</v>
      </c>
      <c r="GY82" t="s">
        <v>37012</v>
      </c>
      <c r="GZ82">
        <v>2</v>
      </c>
      <c r="HA82" t="s">
        <v>37013</v>
      </c>
      <c r="HD82" t="s">
        <v>37047</v>
      </c>
      <c r="HE82">
        <v>12.99</v>
      </c>
    </row>
    <row r="83" spans="1:213">
      <c r="A83" t="s">
        <v>29123</v>
      </c>
      <c r="B83" t="s">
        <v>36962</v>
      </c>
      <c r="C83" t="s">
        <v>36963</v>
      </c>
      <c r="D83" t="s">
        <v>21351</v>
      </c>
      <c r="E83">
        <v>1</v>
      </c>
      <c r="F83" t="s">
        <v>36964</v>
      </c>
      <c r="G83" t="s">
        <v>38</v>
      </c>
      <c r="H83" t="s">
        <v>37209</v>
      </c>
      <c r="I83" t="s">
        <v>28730</v>
      </c>
      <c r="J83" t="s">
        <v>33297</v>
      </c>
      <c r="K83" t="s">
        <v>33298</v>
      </c>
      <c r="M83" t="s">
        <v>33299</v>
      </c>
      <c r="N83">
        <v>61430</v>
      </c>
      <c r="P83" t="s">
        <v>21282</v>
      </c>
      <c r="Q83" t="s">
        <v>33300</v>
      </c>
      <c r="T83" t="s">
        <v>33301</v>
      </c>
      <c r="U83" t="s">
        <v>36966</v>
      </c>
      <c r="V83" t="s">
        <v>18</v>
      </c>
      <c r="W83" t="s">
        <v>36967</v>
      </c>
      <c r="X83" t="s">
        <v>36968</v>
      </c>
      <c r="Y83" t="s">
        <v>36969</v>
      </c>
      <c r="Z83">
        <v>300</v>
      </c>
      <c r="AB83" t="s">
        <v>37018</v>
      </c>
      <c r="AC83" t="s">
        <v>36970</v>
      </c>
      <c r="AD83" t="s">
        <v>36971</v>
      </c>
      <c r="AE83" t="s">
        <v>36972</v>
      </c>
      <c r="AF83" t="s">
        <v>36973</v>
      </c>
      <c r="AH83" t="s">
        <v>36974</v>
      </c>
      <c r="AJ83" t="s">
        <v>36967</v>
      </c>
      <c r="AK83" t="s">
        <v>33451</v>
      </c>
      <c r="AL83" t="s">
        <v>37019</v>
      </c>
      <c r="AM83" t="s">
        <v>32581</v>
      </c>
      <c r="AN83" t="s">
        <v>37052</v>
      </c>
      <c r="AQ83" t="s">
        <v>37052</v>
      </c>
      <c r="AR83" t="s">
        <v>34331</v>
      </c>
      <c r="AY83" t="s">
        <v>37021</v>
      </c>
      <c r="BA83" t="s">
        <v>353</v>
      </c>
      <c r="BB83">
        <v>48</v>
      </c>
      <c r="BC83" t="s">
        <v>37048</v>
      </c>
      <c r="BD83" t="s">
        <v>34259</v>
      </c>
      <c r="BE83" t="s">
        <v>36993</v>
      </c>
      <c r="BF83" s="6">
        <v>0.2</v>
      </c>
      <c r="BG83" t="s">
        <v>37214</v>
      </c>
      <c r="BH83" t="s">
        <v>37146</v>
      </c>
      <c r="BJ83">
        <v>208352</v>
      </c>
      <c r="BK83" cm="1">
        <f t="array" ref="BK83">IF(LEN(TRIM(BG83))=0,"",SUMPRODUCT(--(LEN(TRIM($BG$5:BG83))&gt;0)))</f>
        <v>77</v>
      </c>
      <c r="BL83" t="str">
        <f t="shared" si="10"/>
        <v>0000000025</v>
      </c>
      <c r="BM83" t="str">
        <f t="shared" si="11"/>
        <v>*0000000025*</v>
      </c>
      <c r="BN83" t="s">
        <v>37054</v>
      </c>
      <c r="BO83" t="s">
        <v>36975</v>
      </c>
      <c r="BS83" t="s">
        <v>37052</v>
      </c>
      <c r="CP83" t="s">
        <v>37025</v>
      </c>
      <c r="CU83">
        <v>12.99</v>
      </c>
      <c r="DT83" t="s">
        <v>37026</v>
      </c>
      <c r="EC83" s="7">
        <f t="shared" si="12"/>
        <v>16.237500000000001</v>
      </c>
      <c r="EN83" t="s">
        <v>36995</v>
      </c>
      <c r="EO83">
        <v>1731138031</v>
      </c>
      <c r="EP83" t="s">
        <v>36968</v>
      </c>
      <c r="EQ83" t="s">
        <v>36996</v>
      </c>
      <c r="ER83" t="s">
        <v>36997</v>
      </c>
      <c r="ES83" t="s">
        <v>36967</v>
      </c>
      <c r="ET83" t="s">
        <v>36998</v>
      </c>
      <c r="EU83" t="s">
        <v>36999</v>
      </c>
      <c r="FB83" t="s">
        <v>35377</v>
      </c>
      <c r="FC83" t="s">
        <v>37027</v>
      </c>
      <c r="FD83">
        <v>22</v>
      </c>
      <c r="FE83">
        <v>24</v>
      </c>
      <c r="FF83" t="s">
        <v>36990</v>
      </c>
      <c r="FG83" t="s">
        <v>36990</v>
      </c>
      <c r="FH83" t="s">
        <v>37001</v>
      </c>
      <c r="FI83" t="s">
        <v>37000</v>
      </c>
      <c r="FJ83" t="s">
        <v>37001</v>
      </c>
      <c r="FK83" t="s">
        <v>37002</v>
      </c>
      <c r="FL83" t="s">
        <v>37003</v>
      </c>
      <c r="FM83" t="s">
        <v>37004</v>
      </c>
      <c r="FN83" t="s">
        <v>37005</v>
      </c>
      <c r="FO83" t="s">
        <v>37006</v>
      </c>
      <c r="FQ83" t="s">
        <v>37028</v>
      </c>
      <c r="FR83" t="s">
        <v>37008</v>
      </c>
      <c r="FS83" t="s">
        <v>37009</v>
      </c>
      <c r="FT83" t="s">
        <v>33451</v>
      </c>
      <c r="FU83" t="s">
        <v>33451</v>
      </c>
      <c r="FV83" t="s">
        <v>37055</v>
      </c>
      <c r="FW83" t="s">
        <v>37030</v>
      </c>
      <c r="FX83" t="s">
        <v>37031</v>
      </c>
      <c r="FY83" t="s">
        <v>36971</v>
      </c>
      <c r="FZ83" t="s">
        <v>36980</v>
      </c>
      <c r="GA83" t="s">
        <v>36974</v>
      </c>
      <c r="GB83" t="s">
        <v>36968</v>
      </c>
      <c r="GC83" t="s">
        <v>37032</v>
      </c>
      <c r="GD83" t="s">
        <v>37033</v>
      </c>
      <c r="GJ83" t="s">
        <v>37034</v>
      </c>
      <c r="GK83" t="s">
        <v>37035</v>
      </c>
      <c r="GL83" t="s">
        <v>37036</v>
      </c>
      <c r="GM83" t="s">
        <v>37037</v>
      </c>
      <c r="GN83" t="s">
        <v>37038</v>
      </c>
      <c r="GO83" t="s">
        <v>36973</v>
      </c>
      <c r="GP83" t="s">
        <v>37055</v>
      </c>
      <c r="GQ83" t="s">
        <v>37010</v>
      </c>
      <c r="GR83" t="s">
        <v>36969</v>
      </c>
      <c r="GT83" t="s">
        <v>37011</v>
      </c>
      <c r="GU83">
        <f t="shared" si="13"/>
        <v>16.25</v>
      </c>
      <c r="GV83">
        <f t="shared" si="14"/>
        <v>16.25</v>
      </c>
      <c r="GX83">
        <v>13</v>
      </c>
      <c r="GY83" t="s">
        <v>37012</v>
      </c>
      <c r="GZ83">
        <v>2</v>
      </c>
      <c r="HA83" t="s">
        <v>37013</v>
      </c>
      <c r="HD83" t="s">
        <v>37052</v>
      </c>
      <c r="HE83">
        <v>12.99</v>
      </c>
    </row>
    <row r="84" spans="1:213">
      <c r="A84" t="s">
        <v>29123</v>
      </c>
      <c r="B84" t="s">
        <v>36962</v>
      </c>
      <c r="C84" t="s">
        <v>36963</v>
      </c>
      <c r="D84" t="s">
        <v>21351</v>
      </c>
      <c r="E84">
        <v>1</v>
      </c>
      <c r="F84" t="s">
        <v>36964</v>
      </c>
      <c r="G84" t="s">
        <v>38</v>
      </c>
      <c r="H84" t="s">
        <v>37209</v>
      </c>
      <c r="I84" t="s">
        <v>28730</v>
      </c>
      <c r="J84" t="s">
        <v>33297</v>
      </c>
      <c r="K84" t="s">
        <v>33298</v>
      </c>
      <c r="M84" t="s">
        <v>33299</v>
      </c>
      <c r="N84">
        <v>61430</v>
      </c>
      <c r="P84" t="s">
        <v>21282</v>
      </c>
      <c r="Q84" t="s">
        <v>33300</v>
      </c>
      <c r="T84" t="s">
        <v>33301</v>
      </c>
      <c r="U84" t="s">
        <v>36966</v>
      </c>
      <c r="V84" t="s">
        <v>18</v>
      </c>
      <c r="W84" t="s">
        <v>36967</v>
      </c>
      <c r="X84" t="s">
        <v>36968</v>
      </c>
      <c r="Y84" t="s">
        <v>36969</v>
      </c>
      <c r="Z84">
        <v>300</v>
      </c>
      <c r="AB84" t="s">
        <v>37056</v>
      </c>
      <c r="AC84" t="s">
        <v>36970</v>
      </c>
      <c r="AD84" t="s">
        <v>36971</v>
      </c>
      <c r="AE84" t="s">
        <v>36972</v>
      </c>
      <c r="AF84" t="s">
        <v>36973</v>
      </c>
      <c r="AH84" t="s">
        <v>36974</v>
      </c>
      <c r="AJ84" t="s">
        <v>36967</v>
      </c>
      <c r="AK84" t="s">
        <v>33451</v>
      </c>
      <c r="AL84" t="s">
        <v>37019</v>
      </c>
      <c r="AM84" t="s">
        <v>32581</v>
      </c>
      <c r="AN84" t="s">
        <v>37057</v>
      </c>
      <c r="AQ84" t="s">
        <v>37057</v>
      </c>
      <c r="AR84" t="s">
        <v>34333</v>
      </c>
      <c r="AY84" t="s">
        <v>37058</v>
      </c>
      <c r="BA84" t="s">
        <v>37059</v>
      </c>
      <c r="BB84">
        <v>48</v>
      </c>
      <c r="BC84" t="s">
        <v>37060</v>
      </c>
      <c r="BD84" t="s">
        <v>34261</v>
      </c>
      <c r="BE84" t="s">
        <v>36993</v>
      </c>
      <c r="BF84" s="6">
        <v>0.2</v>
      </c>
      <c r="BG84" t="s">
        <v>37215</v>
      </c>
      <c r="BH84" t="s">
        <v>37148</v>
      </c>
      <c r="BJ84">
        <v>208353</v>
      </c>
      <c r="BK84" cm="1">
        <f t="array" ref="BK84">IF(LEN(TRIM(BG84))=0,"",SUMPRODUCT(--(LEN(TRIM($BG$5:BG84))&gt;0)))</f>
        <v>78</v>
      </c>
      <c r="BL84" t="str">
        <f t="shared" si="10"/>
        <v>0000000026</v>
      </c>
      <c r="BM84" t="str">
        <f t="shared" si="11"/>
        <v>*0000000026*</v>
      </c>
      <c r="BN84" t="s">
        <v>37062</v>
      </c>
      <c r="BO84" t="s">
        <v>36975</v>
      </c>
      <c r="BS84" t="s">
        <v>37057</v>
      </c>
      <c r="CP84" t="s">
        <v>37025</v>
      </c>
      <c r="CU84">
        <v>15.99</v>
      </c>
      <c r="DT84" t="s">
        <v>37026</v>
      </c>
      <c r="EC84" s="7">
        <f t="shared" si="12"/>
        <v>19.987500000000001</v>
      </c>
      <c r="EN84" t="s">
        <v>36995</v>
      </c>
      <c r="EO84">
        <v>1731138031</v>
      </c>
      <c r="EP84" t="s">
        <v>36968</v>
      </c>
      <c r="EQ84" t="s">
        <v>36996</v>
      </c>
      <c r="ER84" t="s">
        <v>36997</v>
      </c>
      <c r="ES84" t="s">
        <v>36967</v>
      </c>
      <c r="ET84" t="s">
        <v>36998</v>
      </c>
      <c r="EU84" t="s">
        <v>36999</v>
      </c>
      <c r="FB84" t="s">
        <v>35377</v>
      </c>
      <c r="FC84" t="s">
        <v>37027</v>
      </c>
      <c r="FD84">
        <v>26</v>
      </c>
      <c r="FE84">
        <v>28</v>
      </c>
      <c r="FF84" t="s">
        <v>36990</v>
      </c>
      <c r="FG84" t="s">
        <v>36990</v>
      </c>
      <c r="FH84" t="s">
        <v>37001</v>
      </c>
      <c r="FI84" t="s">
        <v>37000</v>
      </c>
      <c r="FJ84" t="s">
        <v>37001</v>
      </c>
      <c r="FK84" t="s">
        <v>37002</v>
      </c>
      <c r="FL84" t="s">
        <v>37003</v>
      </c>
      <c r="FM84" t="s">
        <v>37004</v>
      </c>
      <c r="FN84" t="s">
        <v>37005</v>
      </c>
      <c r="FO84" t="s">
        <v>37006</v>
      </c>
      <c r="FQ84" t="s">
        <v>37028</v>
      </c>
      <c r="FR84" t="s">
        <v>37008</v>
      </c>
      <c r="FS84" t="s">
        <v>37009</v>
      </c>
      <c r="FT84" t="s">
        <v>33451</v>
      </c>
      <c r="FU84" t="s">
        <v>33451</v>
      </c>
      <c r="FV84" t="s">
        <v>37063</v>
      </c>
      <c r="FW84" t="s">
        <v>37030</v>
      </c>
      <c r="FX84" t="s">
        <v>37031</v>
      </c>
      <c r="FY84" t="s">
        <v>36971</v>
      </c>
      <c r="FZ84" t="s">
        <v>36980</v>
      </c>
      <c r="GA84" t="s">
        <v>36974</v>
      </c>
      <c r="GB84" t="s">
        <v>36968</v>
      </c>
      <c r="GC84" t="s">
        <v>37032</v>
      </c>
      <c r="GD84" t="s">
        <v>37033</v>
      </c>
      <c r="GJ84" t="s">
        <v>37034</v>
      </c>
      <c r="GK84" t="s">
        <v>37035</v>
      </c>
      <c r="GL84" t="s">
        <v>37036</v>
      </c>
      <c r="GM84" t="s">
        <v>37037</v>
      </c>
      <c r="GN84" t="s">
        <v>37038</v>
      </c>
      <c r="GO84" t="s">
        <v>36973</v>
      </c>
      <c r="GP84" t="s">
        <v>37063</v>
      </c>
      <c r="GQ84" t="s">
        <v>37010</v>
      </c>
      <c r="GR84" t="s">
        <v>36969</v>
      </c>
      <c r="GT84" t="s">
        <v>37011</v>
      </c>
      <c r="GU84">
        <f t="shared" si="13"/>
        <v>20.249999999999996</v>
      </c>
      <c r="GV84">
        <f t="shared" si="14"/>
        <v>20.249999999999996</v>
      </c>
      <c r="GX84">
        <v>16.2</v>
      </c>
      <c r="GY84" t="s">
        <v>37012</v>
      </c>
      <c r="GZ84">
        <v>2</v>
      </c>
      <c r="HA84" t="s">
        <v>37013</v>
      </c>
      <c r="HD84" t="s">
        <v>37057</v>
      </c>
      <c r="HE84">
        <v>15.99</v>
      </c>
    </row>
    <row r="85" spans="1:213">
      <c r="A85" t="s">
        <v>29123</v>
      </c>
      <c r="B85" t="s">
        <v>36962</v>
      </c>
      <c r="C85" t="s">
        <v>36963</v>
      </c>
      <c r="D85" t="s">
        <v>21351</v>
      </c>
      <c r="E85">
        <v>1</v>
      </c>
      <c r="F85" t="s">
        <v>36964</v>
      </c>
      <c r="G85" t="s">
        <v>38</v>
      </c>
      <c r="H85" t="s">
        <v>37209</v>
      </c>
      <c r="I85" t="s">
        <v>28730</v>
      </c>
      <c r="J85" t="s">
        <v>33297</v>
      </c>
      <c r="K85" t="s">
        <v>33298</v>
      </c>
      <c r="M85" t="s">
        <v>33299</v>
      </c>
      <c r="N85">
        <v>61430</v>
      </c>
      <c r="P85" t="s">
        <v>21282</v>
      </c>
      <c r="Q85" t="s">
        <v>33300</v>
      </c>
      <c r="T85" t="s">
        <v>33301</v>
      </c>
      <c r="U85" t="s">
        <v>36966</v>
      </c>
      <c r="V85" t="s">
        <v>18</v>
      </c>
      <c r="W85" t="s">
        <v>36967</v>
      </c>
      <c r="X85" t="s">
        <v>36968</v>
      </c>
      <c r="Y85" t="s">
        <v>36969</v>
      </c>
      <c r="Z85">
        <v>200</v>
      </c>
      <c r="AB85" t="s">
        <v>37018</v>
      </c>
      <c r="AC85" t="s">
        <v>36970</v>
      </c>
      <c r="AD85" t="s">
        <v>36971</v>
      </c>
      <c r="AE85" t="s">
        <v>36972</v>
      </c>
      <c r="AF85" t="s">
        <v>36973</v>
      </c>
      <c r="AH85" t="s">
        <v>36974</v>
      </c>
      <c r="AJ85" t="s">
        <v>36967</v>
      </c>
      <c r="AK85" t="s">
        <v>33464</v>
      </c>
      <c r="AL85" t="s">
        <v>37064</v>
      </c>
      <c r="AM85" t="s">
        <v>32581</v>
      </c>
      <c r="AN85" t="s">
        <v>37020</v>
      </c>
      <c r="AQ85" t="s">
        <v>37020</v>
      </c>
      <c r="AR85" t="s">
        <v>34324</v>
      </c>
      <c r="AY85" t="s">
        <v>37021</v>
      </c>
      <c r="BA85" t="s">
        <v>353</v>
      </c>
      <c r="BB85">
        <v>48</v>
      </c>
      <c r="BC85" t="s">
        <v>37022</v>
      </c>
      <c r="BD85" t="s">
        <v>28739</v>
      </c>
      <c r="BE85" t="s">
        <v>36993</v>
      </c>
      <c r="BF85" s="6">
        <v>0.2</v>
      </c>
      <c r="BG85" t="s">
        <v>37216</v>
      </c>
      <c r="BH85" t="s">
        <v>37150</v>
      </c>
      <c r="BJ85">
        <v>183536</v>
      </c>
      <c r="BK85" cm="1">
        <f t="array" ref="BK85">IF(LEN(TRIM(BG85))=0,"",SUMPRODUCT(--(LEN(TRIM($BG$5:BG85))&gt;0)))</f>
        <v>79</v>
      </c>
      <c r="BL85" t="str">
        <f t="shared" si="10"/>
        <v>0000000027</v>
      </c>
      <c r="BM85" t="str">
        <f t="shared" si="11"/>
        <v>*0000000027*</v>
      </c>
      <c r="BN85" t="s">
        <v>37066</v>
      </c>
      <c r="BO85" t="s">
        <v>36975</v>
      </c>
      <c r="BS85" t="s">
        <v>37020</v>
      </c>
      <c r="CP85" t="s">
        <v>37067</v>
      </c>
      <c r="CU85">
        <v>12.99</v>
      </c>
      <c r="DT85" t="s">
        <v>37026</v>
      </c>
      <c r="EC85" s="7">
        <f t="shared" si="12"/>
        <v>16.237500000000001</v>
      </c>
      <c r="EN85" t="s">
        <v>36995</v>
      </c>
      <c r="EO85">
        <v>1731138031</v>
      </c>
      <c r="EP85" t="s">
        <v>36968</v>
      </c>
      <c r="EQ85" t="s">
        <v>36996</v>
      </c>
      <c r="ER85" t="s">
        <v>36997</v>
      </c>
      <c r="ES85" t="s">
        <v>36967</v>
      </c>
      <c r="ET85" t="s">
        <v>36998</v>
      </c>
      <c r="EU85" t="s">
        <v>36999</v>
      </c>
      <c r="FB85" t="s">
        <v>35377</v>
      </c>
      <c r="FC85" t="s">
        <v>37027</v>
      </c>
      <c r="FD85">
        <v>8</v>
      </c>
      <c r="FE85">
        <v>10</v>
      </c>
      <c r="FF85" t="s">
        <v>36990</v>
      </c>
      <c r="FG85" t="s">
        <v>36990</v>
      </c>
      <c r="FH85" t="s">
        <v>37002</v>
      </c>
      <c r="FI85" t="s">
        <v>37000</v>
      </c>
      <c r="FJ85" t="s">
        <v>37001</v>
      </c>
      <c r="FK85" t="s">
        <v>37002</v>
      </c>
      <c r="FL85" t="s">
        <v>37003</v>
      </c>
      <c r="FM85" t="s">
        <v>37004</v>
      </c>
      <c r="FN85" t="s">
        <v>37005</v>
      </c>
      <c r="FO85" t="s">
        <v>37006</v>
      </c>
      <c r="FQ85" t="s">
        <v>37028</v>
      </c>
      <c r="FR85" t="s">
        <v>37008</v>
      </c>
      <c r="FS85" t="s">
        <v>37009</v>
      </c>
      <c r="FT85" t="s">
        <v>33464</v>
      </c>
      <c r="FU85" t="s">
        <v>33464</v>
      </c>
      <c r="FV85" t="s">
        <v>37029</v>
      </c>
      <c r="FW85" t="s">
        <v>37030</v>
      </c>
      <c r="FX85" t="s">
        <v>37031</v>
      </c>
      <c r="FY85" t="s">
        <v>36971</v>
      </c>
      <c r="FZ85" t="s">
        <v>36980</v>
      </c>
      <c r="GA85" t="s">
        <v>36974</v>
      </c>
      <c r="GB85" t="s">
        <v>36968</v>
      </c>
      <c r="GC85" t="s">
        <v>37032</v>
      </c>
      <c r="GD85" t="s">
        <v>37033</v>
      </c>
      <c r="GJ85" t="s">
        <v>37034</v>
      </c>
      <c r="GK85" t="s">
        <v>37035</v>
      </c>
      <c r="GL85" t="s">
        <v>37036</v>
      </c>
      <c r="GM85" t="s">
        <v>37037</v>
      </c>
      <c r="GN85" t="s">
        <v>37038</v>
      </c>
      <c r="GO85" t="s">
        <v>36973</v>
      </c>
      <c r="GP85" t="s">
        <v>37029</v>
      </c>
      <c r="GQ85" t="s">
        <v>37010</v>
      </c>
      <c r="GR85" t="s">
        <v>36969</v>
      </c>
      <c r="GT85" t="s">
        <v>37011</v>
      </c>
      <c r="GU85">
        <f t="shared" si="13"/>
        <v>16.25</v>
      </c>
      <c r="GV85">
        <f t="shared" si="14"/>
        <v>16.25</v>
      </c>
      <c r="GX85">
        <v>13</v>
      </c>
      <c r="GY85" t="s">
        <v>37012</v>
      </c>
      <c r="GZ85">
        <v>2</v>
      </c>
      <c r="HA85" t="s">
        <v>37013</v>
      </c>
      <c r="HD85" t="s">
        <v>37020</v>
      </c>
      <c r="HE85">
        <v>12.99</v>
      </c>
    </row>
    <row r="86" spans="1:213">
      <c r="A86" t="s">
        <v>29123</v>
      </c>
      <c r="B86" t="s">
        <v>36962</v>
      </c>
      <c r="C86" t="s">
        <v>36963</v>
      </c>
      <c r="D86" t="s">
        <v>21351</v>
      </c>
      <c r="E86">
        <v>1</v>
      </c>
      <c r="F86" t="s">
        <v>36964</v>
      </c>
      <c r="G86" t="s">
        <v>38</v>
      </c>
      <c r="H86" t="s">
        <v>37209</v>
      </c>
      <c r="I86" t="s">
        <v>28730</v>
      </c>
      <c r="J86" t="s">
        <v>33297</v>
      </c>
      <c r="K86" t="s">
        <v>33298</v>
      </c>
      <c r="M86" t="s">
        <v>33299</v>
      </c>
      <c r="N86">
        <v>61430</v>
      </c>
      <c r="P86" t="s">
        <v>21282</v>
      </c>
      <c r="Q86" t="s">
        <v>33300</v>
      </c>
      <c r="T86" t="s">
        <v>33301</v>
      </c>
      <c r="U86" t="s">
        <v>36966</v>
      </c>
      <c r="V86" t="s">
        <v>18</v>
      </c>
      <c r="W86" t="s">
        <v>36967</v>
      </c>
      <c r="X86" t="s">
        <v>36968</v>
      </c>
      <c r="Y86" t="s">
        <v>36969</v>
      </c>
      <c r="Z86">
        <v>200</v>
      </c>
      <c r="AB86" t="s">
        <v>37018</v>
      </c>
      <c r="AC86" t="s">
        <v>36970</v>
      </c>
      <c r="AD86" t="s">
        <v>36971</v>
      </c>
      <c r="AE86" t="s">
        <v>36972</v>
      </c>
      <c r="AF86" t="s">
        <v>36973</v>
      </c>
      <c r="AH86" t="s">
        <v>36974</v>
      </c>
      <c r="AJ86" t="s">
        <v>36967</v>
      </c>
      <c r="AK86" t="s">
        <v>33464</v>
      </c>
      <c r="AL86" t="s">
        <v>37064</v>
      </c>
      <c r="AM86" t="s">
        <v>32581</v>
      </c>
      <c r="AN86" t="s">
        <v>37039</v>
      </c>
      <c r="AQ86" t="s">
        <v>37039</v>
      </c>
      <c r="AR86" t="s">
        <v>34326</v>
      </c>
      <c r="AY86" t="s">
        <v>37021</v>
      </c>
      <c r="BA86" t="s">
        <v>353</v>
      </c>
      <c r="BB86">
        <v>48</v>
      </c>
      <c r="BC86" t="s">
        <v>37022</v>
      </c>
      <c r="BD86" t="s">
        <v>28739</v>
      </c>
      <c r="BE86" t="s">
        <v>36993</v>
      </c>
      <c r="BF86" s="6">
        <v>0.2</v>
      </c>
      <c r="BG86" t="s">
        <v>37217</v>
      </c>
      <c r="BH86" t="s">
        <v>37152</v>
      </c>
      <c r="BJ86">
        <v>183537</v>
      </c>
      <c r="BK86" cm="1">
        <f t="array" ref="BK86">IF(LEN(TRIM(BG86))=0,"",SUMPRODUCT(--(LEN(TRIM($BG$5:BG86))&gt;0)))</f>
        <v>80</v>
      </c>
      <c r="BL86" t="str">
        <f t="shared" si="10"/>
        <v>0000000028</v>
      </c>
      <c r="BM86" t="str">
        <f t="shared" si="11"/>
        <v>*0000000028*</v>
      </c>
      <c r="BN86" t="s">
        <v>37069</v>
      </c>
      <c r="BO86" t="s">
        <v>36975</v>
      </c>
      <c r="BS86" t="s">
        <v>37039</v>
      </c>
      <c r="CP86" t="s">
        <v>37067</v>
      </c>
      <c r="CU86">
        <v>12.99</v>
      </c>
      <c r="DT86" t="s">
        <v>37026</v>
      </c>
      <c r="EC86" s="7">
        <f t="shared" si="12"/>
        <v>16.237500000000001</v>
      </c>
      <c r="EN86" t="s">
        <v>36995</v>
      </c>
      <c r="EO86">
        <v>1731138031</v>
      </c>
      <c r="EP86" t="s">
        <v>36968</v>
      </c>
      <c r="EQ86" t="s">
        <v>36996</v>
      </c>
      <c r="ER86" t="s">
        <v>36997</v>
      </c>
      <c r="ES86" t="s">
        <v>36967</v>
      </c>
      <c r="ET86" t="s">
        <v>36998</v>
      </c>
      <c r="EU86" t="s">
        <v>36999</v>
      </c>
      <c r="FB86" t="s">
        <v>35377</v>
      </c>
      <c r="FC86" t="s">
        <v>37027</v>
      </c>
      <c r="FD86">
        <v>12</v>
      </c>
      <c r="FE86">
        <v>14</v>
      </c>
      <c r="FF86" t="s">
        <v>36990</v>
      </c>
      <c r="FG86" t="s">
        <v>36990</v>
      </c>
      <c r="FH86" t="s">
        <v>37002</v>
      </c>
      <c r="FI86" t="s">
        <v>37000</v>
      </c>
      <c r="FJ86" t="s">
        <v>37001</v>
      </c>
      <c r="FK86" t="s">
        <v>37002</v>
      </c>
      <c r="FL86" t="s">
        <v>37003</v>
      </c>
      <c r="FM86" t="s">
        <v>37004</v>
      </c>
      <c r="FN86" t="s">
        <v>37005</v>
      </c>
      <c r="FO86" t="s">
        <v>37006</v>
      </c>
      <c r="FQ86" t="s">
        <v>37028</v>
      </c>
      <c r="FR86" t="s">
        <v>37008</v>
      </c>
      <c r="FS86" t="s">
        <v>37009</v>
      </c>
      <c r="FT86" t="s">
        <v>33464</v>
      </c>
      <c r="FU86" t="s">
        <v>33464</v>
      </c>
      <c r="FV86" t="s">
        <v>37042</v>
      </c>
      <c r="FW86" t="s">
        <v>37030</v>
      </c>
      <c r="FX86" t="s">
        <v>37031</v>
      </c>
      <c r="FY86" t="s">
        <v>36971</v>
      </c>
      <c r="FZ86" t="s">
        <v>36980</v>
      </c>
      <c r="GA86" t="s">
        <v>36974</v>
      </c>
      <c r="GB86" t="s">
        <v>36968</v>
      </c>
      <c r="GC86" t="s">
        <v>37032</v>
      </c>
      <c r="GD86" t="s">
        <v>37033</v>
      </c>
      <c r="GJ86" t="s">
        <v>37034</v>
      </c>
      <c r="GK86" t="s">
        <v>37035</v>
      </c>
      <c r="GL86" t="s">
        <v>37036</v>
      </c>
      <c r="GM86" t="s">
        <v>37037</v>
      </c>
      <c r="GN86" t="s">
        <v>37038</v>
      </c>
      <c r="GO86" t="s">
        <v>36973</v>
      </c>
      <c r="GP86" t="s">
        <v>37042</v>
      </c>
      <c r="GQ86" t="s">
        <v>37010</v>
      </c>
      <c r="GR86" t="s">
        <v>36969</v>
      </c>
      <c r="GT86" t="s">
        <v>37011</v>
      </c>
      <c r="GU86">
        <f t="shared" si="13"/>
        <v>16.25</v>
      </c>
      <c r="GV86">
        <f t="shared" si="14"/>
        <v>16.25</v>
      </c>
      <c r="GX86">
        <v>13</v>
      </c>
      <c r="GY86" t="s">
        <v>37012</v>
      </c>
      <c r="GZ86">
        <v>2</v>
      </c>
      <c r="HA86" t="s">
        <v>37013</v>
      </c>
      <c r="HD86" t="s">
        <v>37039</v>
      </c>
      <c r="HE86">
        <v>12.99</v>
      </c>
    </row>
    <row r="87" spans="1:213">
      <c r="A87" t="s">
        <v>29123</v>
      </c>
      <c r="B87" t="s">
        <v>36962</v>
      </c>
      <c r="C87" t="s">
        <v>36963</v>
      </c>
      <c r="D87" t="s">
        <v>21351</v>
      </c>
      <c r="E87">
        <v>1</v>
      </c>
      <c r="F87" t="s">
        <v>36964</v>
      </c>
      <c r="G87" t="s">
        <v>38</v>
      </c>
      <c r="H87" t="s">
        <v>37209</v>
      </c>
      <c r="I87" t="s">
        <v>28730</v>
      </c>
      <c r="J87" t="s">
        <v>33297</v>
      </c>
      <c r="K87" t="s">
        <v>33298</v>
      </c>
      <c r="M87" t="s">
        <v>33299</v>
      </c>
      <c r="N87">
        <v>61430</v>
      </c>
      <c r="P87" t="s">
        <v>21282</v>
      </c>
      <c r="Q87" t="s">
        <v>33300</v>
      </c>
      <c r="T87" t="s">
        <v>33301</v>
      </c>
      <c r="U87" t="s">
        <v>36966</v>
      </c>
      <c r="V87" t="s">
        <v>18</v>
      </c>
      <c r="W87" t="s">
        <v>36967</v>
      </c>
      <c r="X87" t="s">
        <v>36968</v>
      </c>
      <c r="Y87" t="s">
        <v>36969</v>
      </c>
      <c r="Z87">
        <v>200</v>
      </c>
      <c r="AB87" t="s">
        <v>37018</v>
      </c>
      <c r="AC87" t="s">
        <v>36970</v>
      </c>
      <c r="AD87" t="s">
        <v>36971</v>
      </c>
      <c r="AE87" t="s">
        <v>36972</v>
      </c>
      <c r="AF87" t="s">
        <v>36973</v>
      </c>
      <c r="AH87" t="s">
        <v>36974</v>
      </c>
      <c r="AJ87" t="s">
        <v>36967</v>
      </c>
      <c r="AK87" t="s">
        <v>33464</v>
      </c>
      <c r="AL87" t="s">
        <v>37064</v>
      </c>
      <c r="AM87" t="s">
        <v>32581</v>
      </c>
      <c r="AN87" t="s">
        <v>37043</v>
      </c>
      <c r="AQ87" t="s">
        <v>37043</v>
      </c>
      <c r="AR87" t="s">
        <v>28746</v>
      </c>
      <c r="AY87" t="s">
        <v>37021</v>
      </c>
      <c r="BA87" t="s">
        <v>353</v>
      </c>
      <c r="BB87">
        <v>48</v>
      </c>
      <c r="BC87" t="s">
        <v>37022</v>
      </c>
      <c r="BD87" t="s">
        <v>28739</v>
      </c>
      <c r="BE87" t="s">
        <v>36993</v>
      </c>
      <c r="BF87" s="6">
        <v>0.2</v>
      </c>
      <c r="BG87" t="s">
        <v>37218</v>
      </c>
      <c r="BH87" t="s">
        <v>37154</v>
      </c>
      <c r="BJ87">
        <v>183538</v>
      </c>
      <c r="BK87" cm="1">
        <f t="array" ref="BK87">IF(LEN(TRIM(BG87))=0,"",SUMPRODUCT(--(LEN(TRIM($BG$5:BG87))&gt;0)))</f>
        <v>81</v>
      </c>
      <c r="BL87" t="str">
        <f t="shared" si="10"/>
        <v>0000000029</v>
      </c>
      <c r="BM87" t="str">
        <f t="shared" si="11"/>
        <v>*0000000029*</v>
      </c>
      <c r="BN87" t="s">
        <v>37071</v>
      </c>
      <c r="BO87" t="s">
        <v>36975</v>
      </c>
      <c r="BS87" t="s">
        <v>37043</v>
      </c>
      <c r="CP87" t="s">
        <v>37067</v>
      </c>
      <c r="CU87">
        <v>12.99</v>
      </c>
      <c r="DT87" t="s">
        <v>37026</v>
      </c>
      <c r="EC87" s="7">
        <f t="shared" si="12"/>
        <v>16.237500000000001</v>
      </c>
      <c r="EN87" t="s">
        <v>36995</v>
      </c>
      <c r="EO87">
        <v>1731138031</v>
      </c>
      <c r="EP87" t="s">
        <v>36968</v>
      </c>
      <c r="EQ87" t="s">
        <v>36996</v>
      </c>
      <c r="ER87" t="s">
        <v>36997</v>
      </c>
      <c r="ES87" t="s">
        <v>36967</v>
      </c>
      <c r="ET87" t="s">
        <v>36998</v>
      </c>
      <c r="EU87" t="s">
        <v>36999</v>
      </c>
      <c r="FB87" t="s">
        <v>35377</v>
      </c>
      <c r="FC87" t="s">
        <v>37027</v>
      </c>
      <c r="FD87">
        <v>16</v>
      </c>
      <c r="FE87">
        <v>18</v>
      </c>
      <c r="FF87" t="s">
        <v>36990</v>
      </c>
      <c r="FG87" t="s">
        <v>36990</v>
      </c>
      <c r="FH87" t="s">
        <v>37002</v>
      </c>
      <c r="FI87" t="s">
        <v>37000</v>
      </c>
      <c r="FJ87" t="s">
        <v>37001</v>
      </c>
      <c r="FK87" t="s">
        <v>37002</v>
      </c>
      <c r="FL87" t="s">
        <v>37003</v>
      </c>
      <c r="FM87" t="s">
        <v>37004</v>
      </c>
      <c r="FN87" t="s">
        <v>37005</v>
      </c>
      <c r="FO87" t="s">
        <v>37006</v>
      </c>
      <c r="FQ87" t="s">
        <v>37028</v>
      </c>
      <c r="FR87" t="s">
        <v>37008</v>
      </c>
      <c r="FS87" t="s">
        <v>37009</v>
      </c>
      <c r="FT87" t="s">
        <v>33464</v>
      </c>
      <c r="FU87" t="s">
        <v>33464</v>
      </c>
      <c r="FV87" t="s">
        <v>37046</v>
      </c>
      <c r="FW87" t="s">
        <v>37030</v>
      </c>
      <c r="FX87" t="s">
        <v>37031</v>
      </c>
      <c r="FY87" t="s">
        <v>36971</v>
      </c>
      <c r="FZ87" t="s">
        <v>36980</v>
      </c>
      <c r="GA87" t="s">
        <v>36974</v>
      </c>
      <c r="GB87" t="s">
        <v>36968</v>
      </c>
      <c r="GC87" t="s">
        <v>37032</v>
      </c>
      <c r="GD87" t="s">
        <v>37033</v>
      </c>
      <c r="GJ87" t="s">
        <v>37034</v>
      </c>
      <c r="GK87" t="s">
        <v>37035</v>
      </c>
      <c r="GL87" t="s">
        <v>37036</v>
      </c>
      <c r="GM87" t="s">
        <v>37037</v>
      </c>
      <c r="GN87" t="s">
        <v>37038</v>
      </c>
      <c r="GO87" t="s">
        <v>36973</v>
      </c>
      <c r="GP87" t="s">
        <v>37046</v>
      </c>
      <c r="GQ87" t="s">
        <v>37010</v>
      </c>
      <c r="GR87" t="s">
        <v>36969</v>
      </c>
      <c r="GT87" t="s">
        <v>37011</v>
      </c>
      <c r="GU87">
        <f t="shared" si="13"/>
        <v>16.25</v>
      </c>
      <c r="GV87">
        <f t="shared" si="14"/>
        <v>16.25</v>
      </c>
      <c r="GX87">
        <v>13</v>
      </c>
      <c r="GY87" t="s">
        <v>37012</v>
      </c>
      <c r="GZ87">
        <v>2</v>
      </c>
      <c r="HA87" t="s">
        <v>37013</v>
      </c>
      <c r="HD87" t="s">
        <v>37043</v>
      </c>
      <c r="HE87">
        <v>12.99</v>
      </c>
    </row>
    <row r="88" spans="1:213">
      <c r="A88" t="s">
        <v>29123</v>
      </c>
      <c r="B88" t="s">
        <v>36962</v>
      </c>
      <c r="C88" t="s">
        <v>36963</v>
      </c>
      <c r="D88" t="s">
        <v>21351</v>
      </c>
      <c r="E88">
        <v>1</v>
      </c>
      <c r="F88" t="s">
        <v>36964</v>
      </c>
      <c r="G88" t="s">
        <v>38</v>
      </c>
      <c r="H88" t="s">
        <v>37209</v>
      </c>
      <c r="I88" t="s">
        <v>28730</v>
      </c>
      <c r="J88" t="s">
        <v>33297</v>
      </c>
      <c r="K88" t="s">
        <v>33298</v>
      </c>
      <c r="M88" t="s">
        <v>33299</v>
      </c>
      <c r="N88">
        <v>61430</v>
      </c>
      <c r="P88" t="s">
        <v>21282</v>
      </c>
      <c r="Q88" t="s">
        <v>33300</v>
      </c>
      <c r="T88" t="s">
        <v>33301</v>
      </c>
      <c r="U88" t="s">
        <v>36966</v>
      </c>
      <c r="V88" t="s">
        <v>18</v>
      </c>
      <c r="W88" t="s">
        <v>36967</v>
      </c>
      <c r="X88" t="s">
        <v>36968</v>
      </c>
      <c r="Y88" t="s">
        <v>36969</v>
      </c>
      <c r="Z88">
        <v>300</v>
      </c>
      <c r="AB88" t="s">
        <v>37018</v>
      </c>
      <c r="AC88" t="s">
        <v>36970</v>
      </c>
      <c r="AD88" t="s">
        <v>36971</v>
      </c>
      <c r="AE88" t="s">
        <v>36972</v>
      </c>
      <c r="AF88" t="s">
        <v>36973</v>
      </c>
      <c r="AH88" t="s">
        <v>36974</v>
      </c>
      <c r="AJ88" t="s">
        <v>36967</v>
      </c>
      <c r="AK88" t="s">
        <v>33464</v>
      </c>
      <c r="AL88" t="s">
        <v>37064</v>
      </c>
      <c r="AM88" t="s">
        <v>32581</v>
      </c>
      <c r="AN88" t="s">
        <v>37047</v>
      </c>
      <c r="AQ88" t="s">
        <v>37047</v>
      </c>
      <c r="AR88" t="s">
        <v>34329</v>
      </c>
      <c r="AY88" t="s">
        <v>37021</v>
      </c>
      <c r="BA88" t="s">
        <v>353</v>
      </c>
      <c r="BB88">
        <v>48</v>
      </c>
      <c r="BC88" t="s">
        <v>37048</v>
      </c>
      <c r="BD88" t="s">
        <v>34259</v>
      </c>
      <c r="BE88" t="s">
        <v>36993</v>
      </c>
      <c r="BF88" s="6">
        <v>0.2</v>
      </c>
      <c r="BG88" t="s">
        <v>37219</v>
      </c>
      <c r="BH88" t="s">
        <v>37156</v>
      </c>
      <c r="BJ88">
        <v>183539</v>
      </c>
      <c r="BK88" cm="1">
        <f t="array" ref="BK88">IF(LEN(TRIM(BG88))=0,"",SUMPRODUCT(--(LEN(TRIM($BG$5:BG88))&gt;0)))</f>
        <v>82</v>
      </c>
      <c r="BL88" t="str">
        <f t="shared" si="10"/>
        <v>000000002A</v>
      </c>
      <c r="BM88" t="str">
        <f t="shared" si="11"/>
        <v>*000000002A*</v>
      </c>
      <c r="BN88" t="s">
        <v>37073</v>
      </c>
      <c r="BO88" t="s">
        <v>36975</v>
      </c>
      <c r="BS88" t="s">
        <v>37047</v>
      </c>
      <c r="CP88" t="s">
        <v>37067</v>
      </c>
      <c r="CU88">
        <v>12.99</v>
      </c>
      <c r="DT88" t="s">
        <v>37026</v>
      </c>
      <c r="EC88" s="7">
        <f t="shared" si="12"/>
        <v>16.237500000000001</v>
      </c>
      <c r="EN88" t="s">
        <v>36995</v>
      </c>
      <c r="EO88">
        <v>1731138031</v>
      </c>
      <c r="EP88" t="s">
        <v>36968</v>
      </c>
      <c r="EQ88" t="s">
        <v>36996</v>
      </c>
      <c r="ER88" t="s">
        <v>36997</v>
      </c>
      <c r="ES88" t="s">
        <v>36967</v>
      </c>
      <c r="ET88" t="s">
        <v>36998</v>
      </c>
      <c r="EU88" t="s">
        <v>36999</v>
      </c>
      <c r="FB88" t="s">
        <v>35377</v>
      </c>
      <c r="FC88" t="s">
        <v>37027</v>
      </c>
      <c r="FD88">
        <v>18</v>
      </c>
      <c r="FE88">
        <v>20</v>
      </c>
      <c r="FF88" t="s">
        <v>36990</v>
      </c>
      <c r="FG88" t="s">
        <v>36990</v>
      </c>
      <c r="FH88" t="s">
        <v>37002</v>
      </c>
      <c r="FI88" t="s">
        <v>37000</v>
      </c>
      <c r="FJ88" t="s">
        <v>37001</v>
      </c>
      <c r="FK88" t="s">
        <v>37002</v>
      </c>
      <c r="FL88" t="s">
        <v>37003</v>
      </c>
      <c r="FM88" t="s">
        <v>37004</v>
      </c>
      <c r="FN88" t="s">
        <v>37005</v>
      </c>
      <c r="FO88" t="s">
        <v>37006</v>
      </c>
      <c r="FQ88" t="s">
        <v>37028</v>
      </c>
      <c r="FR88" t="s">
        <v>37008</v>
      </c>
      <c r="FS88" t="s">
        <v>37009</v>
      </c>
      <c r="FT88" t="s">
        <v>33464</v>
      </c>
      <c r="FU88" t="s">
        <v>33464</v>
      </c>
      <c r="FV88" t="s">
        <v>37051</v>
      </c>
      <c r="FW88" t="s">
        <v>37030</v>
      </c>
      <c r="FX88" t="s">
        <v>37031</v>
      </c>
      <c r="FY88" t="s">
        <v>36971</v>
      </c>
      <c r="FZ88" t="s">
        <v>36980</v>
      </c>
      <c r="GA88" t="s">
        <v>36974</v>
      </c>
      <c r="GB88" t="s">
        <v>36968</v>
      </c>
      <c r="GC88" t="s">
        <v>37032</v>
      </c>
      <c r="GD88" t="s">
        <v>37033</v>
      </c>
      <c r="GJ88" t="s">
        <v>37034</v>
      </c>
      <c r="GK88" t="s">
        <v>37035</v>
      </c>
      <c r="GL88" t="s">
        <v>37036</v>
      </c>
      <c r="GM88" t="s">
        <v>37037</v>
      </c>
      <c r="GN88" t="s">
        <v>37038</v>
      </c>
      <c r="GO88" t="s">
        <v>36973</v>
      </c>
      <c r="GP88" t="s">
        <v>37051</v>
      </c>
      <c r="GQ88" t="s">
        <v>37010</v>
      </c>
      <c r="GR88" t="s">
        <v>36969</v>
      </c>
      <c r="GT88" t="s">
        <v>37011</v>
      </c>
      <c r="GU88">
        <f t="shared" si="13"/>
        <v>16.25</v>
      </c>
      <c r="GV88">
        <f t="shared" si="14"/>
        <v>16.25</v>
      </c>
      <c r="GX88">
        <v>13</v>
      </c>
      <c r="GY88" t="s">
        <v>37012</v>
      </c>
      <c r="GZ88">
        <v>2</v>
      </c>
      <c r="HA88" t="s">
        <v>37013</v>
      </c>
      <c r="HD88" t="s">
        <v>37047</v>
      </c>
      <c r="HE88">
        <v>12.99</v>
      </c>
    </row>
    <row r="89" spans="1:213">
      <c r="A89" t="s">
        <v>29123</v>
      </c>
      <c r="B89" t="s">
        <v>36962</v>
      </c>
      <c r="C89" t="s">
        <v>36963</v>
      </c>
      <c r="D89" t="s">
        <v>21351</v>
      </c>
      <c r="E89">
        <v>1</v>
      </c>
      <c r="F89" t="s">
        <v>36964</v>
      </c>
      <c r="G89" t="s">
        <v>38</v>
      </c>
      <c r="H89" t="s">
        <v>37209</v>
      </c>
      <c r="I89" t="s">
        <v>28730</v>
      </c>
      <c r="J89" t="s">
        <v>33297</v>
      </c>
      <c r="K89" t="s">
        <v>33298</v>
      </c>
      <c r="M89" t="s">
        <v>33299</v>
      </c>
      <c r="N89">
        <v>61430</v>
      </c>
      <c r="P89" t="s">
        <v>21282</v>
      </c>
      <c r="Q89" t="s">
        <v>33300</v>
      </c>
      <c r="T89" t="s">
        <v>33301</v>
      </c>
      <c r="U89" t="s">
        <v>36966</v>
      </c>
      <c r="V89" t="s">
        <v>18</v>
      </c>
      <c r="W89" t="s">
        <v>36967</v>
      </c>
      <c r="X89" t="s">
        <v>36968</v>
      </c>
      <c r="Y89" t="s">
        <v>36969</v>
      </c>
      <c r="Z89">
        <v>300</v>
      </c>
      <c r="AB89" t="s">
        <v>37018</v>
      </c>
      <c r="AC89" t="s">
        <v>36970</v>
      </c>
      <c r="AD89" t="s">
        <v>36971</v>
      </c>
      <c r="AE89" t="s">
        <v>36972</v>
      </c>
      <c r="AF89" t="s">
        <v>36973</v>
      </c>
      <c r="AH89" t="s">
        <v>36974</v>
      </c>
      <c r="AJ89" t="s">
        <v>36967</v>
      </c>
      <c r="AK89" t="s">
        <v>33464</v>
      </c>
      <c r="AL89" t="s">
        <v>37064</v>
      </c>
      <c r="AM89" t="s">
        <v>32581</v>
      </c>
      <c r="AN89" t="s">
        <v>37052</v>
      </c>
      <c r="AQ89" t="s">
        <v>37052</v>
      </c>
      <c r="AR89" t="s">
        <v>34331</v>
      </c>
      <c r="AY89" t="s">
        <v>37021</v>
      </c>
      <c r="BA89" t="s">
        <v>353</v>
      </c>
      <c r="BB89">
        <v>48</v>
      </c>
      <c r="BC89" t="s">
        <v>37048</v>
      </c>
      <c r="BD89" t="s">
        <v>34259</v>
      </c>
      <c r="BE89" t="s">
        <v>36993</v>
      </c>
      <c r="BF89" s="6">
        <v>0.2</v>
      </c>
      <c r="BG89" t="s">
        <v>37220</v>
      </c>
      <c r="BH89" t="s">
        <v>37158</v>
      </c>
      <c r="BJ89">
        <v>183540</v>
      </c>
      <c r="BK89" cm="1">
        <f t="array" ref="BK89">IF(LEN(TRIM(BG89))=0,"",SUMPRODUCT(--(LEN(TRIM($BG$5:BG89))&gt;0)))</f>
        <v>83</v>
      </c>
      <c r="BL89" t="str">
        <f t="shared" si="10"/>
        <v>000000002B</v>
      </c>
      <c r="BM89" t="str">
        <f t="shared" si="11"/>
        <v>*000000002B*</v>
      </c>
      <c r="BN89" t="s">
        <v>37075</v>
      </c>
      <c r="BO89" t="s">
        <v>36975</v>
      </c>
      <c r="BS89" t="s">
        <v>37052</v>
      </c>
      <c r="CP89" t="s">
        <v>37067</v>
      </c>
      <c r="CU89">
        <v>12.99</v>
      </c>
      <c r="DT89" t="s">
        <v>37026</v>
      </c>
      <c r="EC89" s="7">
        <f t="shared" si="12"/>
        <v>16.237500000000001</v>
      </c>
      <c r="EN89" t="s">
        <v>36995</v>
      </c>
      <c r="EO89">
        <v>1731138031</v>
      </c>
      <c r="EP89" t="s">
        <v>36968</v>
      </c>
      <c r="EQ89" t="s">
        <v>36996</v>
      </c>
      <c r="ER89" t="s">
        <v>36997</v>
      </c>
      <c r="ES89" t="s">
        <v>36967</v>
      </c>
      <c r="ET89" t="s">
        <v>36998</v>
      </c>
      <c r="EU89" t="s">
        <v>36999</v>
      </c>
      <c r="FB89" t="s">
        <v>35377</v>
      </c>
      <c r="FC89" t="s">
        <v>37027</v>
      </c>
      <c r="FD89">
        <v>22</v>
      </c>
      <c r="FE89">
        <v>24</v>
      </c>
      <c r="FF89" t="s">
        <v>36990</v>
      </c>
      <c r="FG89" t="s">
        <v>36990</v>
      </c>
      <c r="FH89" t="s">
        <v>37002</v>
      </c>
      <c r="FI89" t="s">
        <v>37000</v>
      </c>
      <c r="FJ89" t="s">
        <v>37001</v>
      </c>
      <c r="FK89" t="s">
        <v>37002</v>
      </c>
      <c r="FL89" t="s">
        <v>37003</v>
      </c>
      <c r="FM89" t="s">
        <v>37004</v>
      </c>
      <c r="FN89" t="s">
        <v>37005</v>
      </c>
      <c r="FO89" t="s">
        <v>37006</v>
      </c>
      <c r="FQ89" t="s">
        <v>37028</v>
      </c>
      <c r="FR89" t="s">
        <v>37008</v>
      </c>
      <c r="FS89" t="s">
        <v>37009</v>
      </c>
      <c r="FT89" t="s">
        <v>33464</v>
      </c>
      <c r="FU89" t="s">
        <v>33464</v>
      </c>
      <c r="FV89" t="s">
        <v>37055</v>
      </c>
      <c r="FW89" t="s">
        <v>37030</v>
      </c>
      <c r="FX89" t="s">
        <v>37031</v>
      </c>
      <c r="FY89" t="s">
        <v>36971</v>
      </c>
      <c r="FZ89" t="s">
        <v>36980</v>
      </c>
      <c r="GA89" t="s">
        <v>36974</v>
      </c>
      <c r="GB89" t="s">
        <v>36968</v>
      </c>
      <c r="GC89" t="s">
        <v>37032</v>
      </c>
      <c r="GD89" t="s">
        <v>37033</v>
      </c>
      <c r="GJ89" t="s">
        <v>37034</v>
      </c>
      <c r="GK89" t="s">
        <v>37035</v>
      </c>
      <c r="GL89" t="s">
        <v>37036</v>
      </c>
      <c r="GM89" t="s">
        <v>37037</v>
      </c>
      <c r="GN89" t="s">
        <v>37038</v>
      </c>
      <c r="GO89" t="s">
        <v>36973</v>
      </c>
      <c r="GP89" t="s">
        <v>37055</v>
      </c>
      <c r="GQ89" t="s">
        <v>37010</v>
      </c>
      <c r="GR89" t="s">
        <v>36969</v>
      </c>
      <c r="GT89" t="s">
        <v>37011</v>
      </c>
      <c r="GU89">
        <f t="shared" si="13"/>
        <v>16.25</v>
      </c>
      <c r="GV89">
        <f t="shared" si="14"/>
        <v>16.25</v>
      </c>
      <c r="GX89">
        <v>13</v>
      </c>
      <c r="GY89" t="s">
        <v>37012</v>
      </c>
      <c r="GZ89">
        <v>2</v>
      </c>
      <c r="HA89" t="s">
        <v>37013</v>
      </c>
      <c r="HD89" t="s">
        <v>37052</v>
      </c>
      <c r="HE89">
        <v>12.99</v>
      </c>
    </row>
    <row r="90" spans="1:213">
      <c r="A90" t="s">
        <v>29123</v>
      </c>
      <c r="B90" t="s">
        <v>36962</v>
      </c>
      <c r="C90" t="s">
        <v>36963</v>
      </c>
      <c r="D90" t="s">
        <v>21351</v>
      </c>
      <c r="E90">
        <v>1</v>
      </c>
      <c r="F90" t="s">
        <v>36964</v>
      </c>
      <c r="G90" t="s">
        <v>38</v>
      </c>
      <c r="H90" t="s">
        <v>37209</v>
      </c>
      <c r="I90" t="s">
        <v>28730</v>
      </c>
      <c r="J90" t="s">
        <v>33297</v>
      </c>
      <c r="K90" t="s">
        <v>33298</v>
      </c>
      <c r="M90" t="s">
        <v>33299</v>
      </c>
      <c r="N90">
        <v>61430</v>
      </c>
      <c r="P90" t="s">
        <v>21282</v>
      </c>
      <c r="Q90" t="s">
        <v>33300</v>
      </c>
      <c r="T90" t="s">
        <v>33301</v>
      </c>
      <c r="U90" t="s">
        <v>36966</v>
      </c>
      <c r="V90" t="s">
        <v>18</v>
      </c>
      <c r="W90" t="s">
        <v>36967</v>
      </c>
      <c r="X90" t="s">
        <v>36968</v>
      </c>
      <c r="Y90" t="s">
        <v>36969</v>
      </c>
      <c r="Z90">
        <v>300</v>
      </c>
      <c r="AB90" t="s">
        <v>37056</v>
      </c>
      <c r="AC90" t="s">
        <v>36970</v>
      </c>
      <c r="AD90" t="s">
        <v>36971</v>
      </c>
      <c r="AE90" t="s">
        <v>36972</v>
      </c>
      <c r="AF90" t="s">
        <v>36973</v>
      </c>
      <c r="AH90" t="s">
        <v>36974</v>
      </c>
      <c r="AJ90" t="s">
        <v>36967</v>
      </c>
      <c r="AK90" t="s">
        <v>33464</v>
      </c>
      <c r="AL90" t="s">
        <v>37064</v>
      </c>
      <c r="AM90" t="s">
        <v>32581</v>
      </c>
      <c r="AN90" t="s">
        <v>37057</v>
      </c>
      <c r="AQ90" t="s">
        <v>37057</v>
      </c>
      <c r="AR90" t="s">
        <v>34333</v>
      </c>
      <c r="AY90" t="s">
        <v>37058</v>
      </c>
      <c r="BA90" t="s">
        <v>37059</v>
      </c>
      <c r="BB90">
        <v>48</v>
      </c>
      <c r="BC90" t="s">
        <v>37060</v>
      </c>
      <c r="BD90" t="s">
        <v>34261</v>
      </c>
      <c r="BE90" t="s">
        <v>36993</v>
      </c>
      <c r="BF90" s="6">
        <v>0.2</v>
      </c>
      <c r="BG90" t="s">
        <v>37221</v>
      </c>
      <c r="BH90" t="s">
        <v>37160</v>
      </c>
      <c r="BJ90">
        <v>183541</v>
      </c>
      <c r="BK90" cm="1">
        <f t="array" ref="BK90">IF(LEN(TRIM(BG90))=0,"",SUMPRODUCT(--(LEN(TRIM($BG$5:BG90))&gt;0)))</f>
        <v>84</v>
      </c>
      <c r="BL90" t="str">
        <f t="shared" si="10"/>
        <v>000000002C</v>
      </c>
      <c r="BM90" t="str">
        <f t="shared" si="11"/>
        <v>*000000002C*</v>
      </c>
      <c r="BN90" t="s">
        <v>37077</v>
      </c>
      <c r="BO90" t="s">
        <v>36975</v>
      </c>
      <c r="BS90" t="s">
        <v>37057</v>
      </c>
      <c r="CP90" t="s">
        <v>37067</v>
      </c>
      <c r="CU90">
        <v>15.99</v>
      </c>
      <c r="DT90" t="s">
        <v>37026</v>
      </c>
      <c r="EC90" s="7">
        <f t="shared" si="12"/>
        <v>19.987500000000001</v>
      </c>
      <c r="EN90" t="s">
        <v>36995</v>
      </c>
      <c r="EO90">
        <v>1731138031</v>
      </c>
      <c r="EP90" t="s">
        <v>36968</v>
      </c>
      <c r="EQ90" t="s">
        <v>36996</v>
      </c>
      <c r="ER90" t="s">
        <v>36997</v>
      </c>
      <c r="ES90" t="s">
        <v>36967</v>
      </c>
      <c r="ET90" t="s">
        <v>36998</v>
      </c>
      <c r="EU90" t="s">
        <v>36999</v>
      </c>
      <c r="FB90" t="s">
        <v>35377</v>
      </c>
      <c r="FC90" t="s">
        <v>37027</v>
      </c>
      <c r="FD90">
        <v>26</v>
      </c>
      <c r="FE90">
        <v>28</v>
      </c>
      <c r="FF90" t="s">
        <v>36990</v>
      </c>
      <c r="FG90" t="s">
        <v>36990</v>
      </c>
      <c r="FH90" t="s">
        <v>37002</v>
      </c>
      <c r="FI90" t="s">
        <v>37000</v>
      </c>
      <c r="FJ90" t="s">
        <v>37001</v>
      </c>
      <c r="FK90" t="s">
        <v>37002</v>
      </c>
      <c r="FL90" t="s">
        <v>37003</v>
      </c>
      <c r="FM90" t="s">
        <v>37004</v>
      </c>
      <c r="FN90" t="s">
        <v>37005</v>
      </c>
      <c r="FO90" t="s">
        <v>37006</v>
      </c>
      <c r="FQ90" t="s">
        <v>37028</v>
      </c>
      <c r="FR90" t="s">
        <v>37008</v>
      </c>
      <c r="FS90" t="s">
        <v>37009</v>
      </c>
      <c r="FT90" t="s">
        <v>33464</v>
      </c>
      <c r="FU90" t="s">
        <v>33464</v>
      </c>
      <c r="FV90" t="s">
        <v>37063</v>
      </c>
      <c r="FW90" t="s">
        <v>37030</v>
      </c>
      <c r="FX90" t="s">
        <v>37031</v>
      </c>
      <c r="FY90" t="s">
        <v>36971</v>
      </c>
      <c r="FZ90" t="s">
        <v>36980</v>
      </c>
      <c r="GA90" t="s">
        <v>36974</v>
      </c>
      <c r="GB90" t="s">
        <v>36968</v>
      </c>
      <c r="GC90" t="s">
        <v>37032</v>
      </c>
      <c r="GD90" t="s">
        <v>37033</v>
      </c>
      <c r="GJ90" t="s">
        <v>37034</v>
      </c>
      <c r="GK90" t="s">
        <v>37035</v>
      </c>
      <c r="GL90" t="s">
        <v>37036</v>
      </c>
      <c r="GM90" t="s">
        <v>37037</v>
      </c>
      <c r="GN90" t="s">
        <v>37038</v>
      </c>
      <c r="GO90" t="s">
        <v>36973</v>
      </c>
      <c r="GP90" t="s">
        <v>37063</v>
      </c>
      <c r="GQ90" t="s">
        <v>37010</v>
      </c>
      <c r="GR90" t="s">
        <v>36969</v>
      </c>
      <c r="GT90" t="s">
        <v>37011</v>
      </c>
      <c r="GU90">
        <f t="shared" si="13"/>
        <v>20.249999999999996</v>
      </c>
      <c r="GV90">
        <f t="shared" si="14"/>
        <v>20.249999999999996</v>
      </c>
      <c r="GX90">
        <v>16.2</v>
      </c>
      <c r="GY90" t="s">
        <v>37012</v>
      </c>
      <c r="GZ90">
        <v>2</v>
      </c>
      <c r="HA90" t="s">
        <v>37013</v>
      </c>
      <c r="HD90" t="s">
        <v>37057</v>
      </c>
      <c r="HE90">
        <v>15.99</v>
      </c>
    </row>
    <row r="91" spans="1:213">
      <c r="A91" t="s">
        <v>29123</v>
      </c>
      <c r="B91" t="s">
        <v>36962</v>
      </c>
      <c r="C91" t="s">
        <v>36963</v>
      </c>
      <c r="D91" t="s">
        <v>21351</v>
      </c>
      <c r="E91">
        <v>1</v>
      </c>
      <c r="F91" t="s">
        <v>36964</v>
      </c>
      <c r="G91" t="s">
        <v>38</v>
      </c>
      <c r="H91" t="s">
        <v>37209</v>
      </c>
      <c r="I91" t="s">
        <v>28730</v>
      </c>
      <c r="J91" t="s">
        <v>33297</v>
      </c>
      <c r="K91" t="s">
        <v>33298</v>
      </c>
      <c r="M91" t="s">
        <v>33299</v>
      </c>
      <c r="N91">
        <v>61430</v>
      </c>
      <c r="P91" t="s">
        <v>21282</v>
      </c>
      <c r="Q91" t="s">
        <v>33300</v>
      </c>
      <c r="T91" t="s">
        <v>33301</v>
      </c>
      <c r="U91" t="s">
        <v>36966</v>
      </c>
      <c r="V91" t="s">
        <v>18</v>
      </c>
      <c r="W91" t="s">
        <v>36967</v>
      </c>
      <c r="X91" t="s">
        <v>36968</v>
      </c>
      <c r="Y91" t="s">
        <v>36969</v>
      </c>
      <c r="Z91">
        <v>200</v>
      </c>
      <c r="AB91" t="s">
        <v>37018</v>
      </c>
      <c r="AC91" t="s">
        <v>36970</v>
      </c>
      <c r="AD91" t="s">
        <v>36971</v>
      </c>
      <c r="AE91" t="s">
        <v>36972</v>
      </c>
      <c r="AF91" t="s">
        <v>36973</v>
      </c>
      <c r="AH91" t="s">
        <v>36974</v>
      </c>
      <c r="AJ91" t="s">
        <v>36967</v>
      </c>
      <c r="AK91" t="s">
        <v>33482</v>
      </c>
      <c r="AL91" t="s">
        <v>37078</v>
      </c>
      <c r="AM91" t="s">
        <v>32581</v>
      </c>
      <c r="AN91" t="s">
        <v>37020</v>
      </c>
      <c r="AQ91" t="s">
        <v>37020</v>
      </c>
      <c r="AR91" t="s">
        <v>34324</v>
      </c>
      <c r="AY91" t="s">
        <v>37021</v>
      </c>
      <c r="BA91" t="s">
        <v>353</v>
      </c>
      <c r="BB91">
        <v>48</v>
      </c>
      <c r="BC91" t="s">
        <v>37022</v>
      </c>
      <c r="BD91" t="s">
        <v>28739</v>
      </c>
      <c r="BE91" t="s">
        <v>36993</v>
      </c>
      <c r="BF91" s="6">
        <v>0.2</v>
      </c>
      <c r="BG91" t="s">
        <v>37222</v>
      </c>
      <c r="BH91" t="s">
        <v>37162</v>
      </c>
      <c r="BJ91">
        <v>200586</v>
      </c>
      <c r="BK91" cm="1">
        <f t="array" ref="BK91">IF(LEN(TRIM(BG91))=0,"",SUMPRODUCT(--(LEN(TRIM($BG$5:BG91))&gt;0)))</f>
        <v>85</v>
      </c>
      <c r="BL91" t="str">
        <f t="shared" si="10"/>
        <v>000000002D</v>
      </c>
      <c r="BM91" t="str">
        <f t="shared" si="11"/>
        <v>*000000002D*</v>
      </c>
      <c r="BN91" t="s">
        <v>37080</v>
      </c>
      <c r="BO91" t="s">
        <v>36975</v>
      </c>
      <c r="BS91" t="s">
        <v>37020</v>
      </c>
      <c r="CP91" t="s">
        <v>37081</v>
      </c>
      <c r="CU91">
        <v>12.99</v>
      </c>
      <c r="DT91" t="s">
        <v>37026</v>
      </c>
      <c r="EC91" s="7">
        <f t="shared" si="12"/>
        <v>16.237500000000001</v>
      </c>
      <c r="EN91" t="s">
        <v>36995</v>
      </c>
      <c r="EO91">
        <v>1731138031</v>
      </c>
      <c r="EP91" t="s">
        <v>36968</v>
      </c>
      <c r="EQ91" t="s">
        <v>36996</v>
      </c>
      <c r="ER91" t="s">
        <v>36997</v>
      </c>
      <c r="ES91" t="s">
        <v>36967</v>
      </c>
      <c r="ET91" t="s">
        <v>36998</v>
      </c>
      <c r="EU91" t="s">
        <v>36999</v>
      </c>
      <c r="FB91" t="s">
        <v>35377</v>
      </c>
      <c r="FC91" t="s">
        <v>37027</v>
      </c>
      <c r="FD91">
        <v>8</v>
      </c>
      <c r="FE91">
        <v>10</v>
      </c>
      <c r="FF91" t="s">
        <v>36990</v>
      </c>
      <c r="FG91" t="s">
        <v>36990</v>
      </c>
      <c r="FH91" t="s">
        <v>37003</v>
      </c>
      <c r="FI91" t="s">
        <v>37000</v>
      </c>
      <c r="FJ91" t="s">
        <v>37001</v>
      </c>
      <c r="FK91" t="s">
        <v>37002</v>
      </c>
      <c r="FL91" t="s">
        <v>37003</v>
      </c>
      <c r="FM91" t="s">
        <v>37004</v>
      </c>
      <c r="FN91" t="s">
        <v>37005</v>
      </c>
      <c r="FO91" t="s">
        <v>37006</v>
      </c>
      <c r="FQ91" t="s">
        <v>37028</v>
      </c>
      <c r="FR91" t="s">
        <v>37008</v>
      </c>
      <c r="FS91" t="s">
        <v>37009</v>
      </c>
      <c r="FT91" t="s">
        <v>33482</v>
      </c>
      <c r="FU91" t="s">
        <v>33482</v>
      </c>
      <c r="FV91" t="s">
        <v>37029</v>
      </c>
      <c r="FW91" t="s">
        <v>37030</v>
      </c>
      <c r="FX91" t="s">
        <v>37031</v>
      </c>
      <c r="FY91" t="s">
        <v>36971</v>
      </c>
      <c r="FZ91" t="s">
        <v>36980</v>
      </c>
      <c r="GA91" t="s">
        <v>36974</v>
      </c>
      <c r="GB91" t="s">
        <v>36968</v>
      </c>
      <c r="GC91" t="s">
        <v>37032</v>
      </c>
      <c r="GD91" t="s">
        <v>37033</v>
      </c>
      <c r="GJ91" t="s">
        <v>37034</v>
      </c>
      <c r="GK91" t="s">
        <v>37035</v>
      </c>
      <c r="GL91" t="s">
        <v>37036</v>
      </c>
      <c r="GM91" t="s">
        <v>37037</v>
      </c>
      <c r="GN91" t="s">
        <v>37038</v>
      </c>
      <c r="GO91" t="s">
        <v>36973</v>
      </c>
      <c r="GP91" t="s">
        <v>37029</v>
      </c>
      <c r="GQ91" t="s">
        <v>37010</v>
      </c>
      <c r="GR91" t="s">
        <v>36969</v>
      </c>
      <c r="GT91" t="s">
        <v>37011</v>
      </c>
      <c r="GU91">
        <f t="shared" si="13"/>
        <v>16.25</v>
      </c>
      <c r="GV91">
        <f t="shared" si="14"/>
        <v>16.25</v>
      </c>
      <c r="GX91">
        <v>13</v>
      </c>
      <c r="GY91" t="s">
        <v>37012</v>
      </c>
      <c r="GZ91">
        <v>2</v>
      </c>
      <c r="HA91" t="s">
        <v>37013</v>
      </c>
      <c r="HD91" t="s">
        <v>37020</v>
      </c>
      <c r="HE91">
        <v>12.99</v>
      </c>
    </row>
    <row r="92" spans="1:213">
      <c r="A92" t="s">
        <v>29123</v>
      </c>
      <c r="B92" t="s">
        <v>36962</v>
      </c>
      <c r="C92" t="s">
        <v>36963</v>
      </c>
      <c r="D92" t="s">
        <v>21351</v>
      </c>
      <c r="E92">
        <v>1</v>
      </c>
      <c r="F92" t="s">
        <v>36964</v>
      </c>
      <c r="G92" t="s">
        <v>38</v>
      </c>
      <c r="H92" t="s">
        <v>37209</v>
      </c>
      <c r="I92" t="s">
        <v>28730</v>
      </c>
      <c r="J92" t="s">
        <v>33297</v>
      </c>
      <c r="K92" t="s">
        <v>33298</v>
      </c>
      <c r="M92" t="s">
        <v>33299</v>
      </c>
      <c r="N92">
        <v>61430</v>
      </c>
      <c r="P92" t="s">
        <v>21282</v>
      </c>
      <c r="Q92" t="s">
        <v>33300</v>
      </c>
      <c r="T92" t="s">
        <v>33301</v>
      </c>
      <c r="U92" t="s">
        <v>36966</v>
      </c>
      <c r="V92" t="s">
        <v>18</v>
      </c>
      <c r="W92" t="s">
        <v>36967</v>
      </c>
      <c r="X92" t="s">
        <v>36968</v>
      </c>
      <c r="Y92" t="s">
        <v>36969</v>
      </c>
      <c r="Z92">
        <v>200</v>
      </c>
      <c r="AB92" t="s">
        <v>37018</v>
      </c>
      <c r="AC92" t="s">
        <v>36970</v>
      </c>
      <c r="AD92" t="s">
        <v>36971</v>
      </c>
      <c r="AE92" t="s">
        <v>36972</v>
      </c>
      <c r="AF92" t="s">
        <v>36973</v>
      </c>
      <c r="AH92" t="s">
        <v>36974</v>
      </c>
      <c r="AJ92" t="s">
        <v>36967</v>
      </c>
      <c r="AK92" t="s">
        <v>33482</v>
      </c>
      <c r="AL92" t="s">
        <v>37078</v>
      </c>
      <c r="AM92" t="s">
        <v>32581</v>
      </c>
      <c r="AN92" t="s">
        <v>37039</v>
      </c>
      <c r="AQ92" t="s">
        <v>37039</v>
      </c>
      <c r="AR92" t="s">
        <v>34326</v>
      </c>
      <c r="AY92" t="s">
        <v>37021</v>
      </c>
      <c r="BA92" t="s">
        <v>353</v>
      </c>
      <c r="BB92">
        <v>48</v>
      </c>
      <c r="BC92" t="s">
        <v>37022</v>
      </c>
      <c r="BD92" t="s">
        <v>28739</v>
      </c>
      <c r="BE92" t="s">
        <v>36993</v>
      </c>
      <c r="BF92" s="6">
        <v>0.2</v>
      </c>
      <c r="BG92" t="s">
        <v>37223</v>
      </c>
      <c r="BH92" t="s">
        <v>37164</v>
      </c>
      <c r="BJ92">
        <v>200587</v>
      </c>
      <c r="BK92" cm="1">
        <f t="array" ref="BK92">IF(LEN(TRIM(BG92))=0,"",SUMPRODUCT(--(LEN(TRIM($BG$5:BG92))&gt;0)))</f>
        <v>86</v>
      </c>
      <c r="BL92" t="str">
        <f t="shared" si="10"/>
        <v>000000002E</v>
      </c>
      <c r="BM92" t="str">
        <f t="shared" si="11"/>
        <v>*000000002E*</v>
      </c>
      <c r="BN92" t="s">
        <v>37083</v>
      </c>
      <c r="BO92" t="s">
        <v>36975</v>
      </c>
      <c r="BS92" t="s">
        <v>37039</v>
      </c>
      <c r="CP92" t="s">
        <v>37081</v>
      </c>
      <c r="CU92">
        <v>12.99</v>
      </c>
      <c r="DT92" t="s">
        <v>37026</v>
      </c>
      <c r="EC92" s="7">
        <f t="shared" si="12"/>
        <v>16.237500000000001</v>
      </c>
      <c r="EN92" t="s">
        <v>36995</v>
      </c>
      <c r="EO92">
        <v>1731138031</v>
      </c>
      <c r="EP92" t="s">
        <v>36968</v>
      </c>
      <c r="EQ92" t="s">
        <v>36996</v>
      </c>
      <c r="ER92" t="s">
        <v>36997</v>
      </c>
      <c r="ES92" t="s">
        <v>36967</v>
      </c>
      <c r="ET92" t="s">
        <v>36998</v>
      </c>
      <c r="EU92" t="s">
        <v>36999</v>
      </c>
      <c r="FB92" t="s">
        <v>35377</v>
      </c>
      <c r="FC92" t="s">
        <v>37027</v>
      </c>
      <c r="FD92">
        <v>12</v>
      </c>
      <c r="FE92">
        <v>14</v>
      </c>
      <c r="FF92" t="s">
        <v>36990</v>
      </c>
      <c r="FG92" t="s">
        <v>36990</v>
      </c>
      <c r="FH92" t="s">
        <v>37003</v>
      </c>
      <c r="FI92" t="s">
        <v>37000</v>
      </c>
      <c r="FJ92" t="s">
        <v>37001</v>
      </c>
      <c r="FK92" t="s">
        <v>37002</v>
      </c>
      <c r="FL92" t="s">
        <v>37003</v>
      </c>
      <c r="FM92" t="s">
        <v>37004</v>
      </c>
      <c r="FN92" t="s">
        <v>37005</v>
      </c>
      <c r="FO92" t="s">
        <v>37006</v>
      </c>
      <c r="FQ92" t="s">
        <v>37028</v>
      </c>
      <c r="FR92" t="s">
        <v>37008</v>
      </c>
      <c r="FS92" t="s">
        <v>37009</v>
      </c>
      <c r="FT92" t="s">
        <v>33482</v>
      </c>
      <c r="FU92" t="s">
        <v>33482</v>
      </c>
      <c r="FV92" t="s">
        <v>37042</v>
      </c>
      <c r="FW92" t="s">
        <v>37030</v>
      </c>
      <c r="FX92" t="s">
        <v>37031</v>
      </c>
      <c r="FY92" t="s">
        <v>36971</v>
      </c>
      <c r="FZ92" t="s">
        <v>36980</v>
      </c>
      <c r="GA92" t="s">
        <v>36974</v>
      </c>
      <c r="GB92" t="s">
        <v>36968</v>
      </c>
      <c r="GC92" t="s">
        <v>37032</v>
      </c>
      <c r="GD92" t="s">
        <v>37033</v>
      </c>
      <c r="GJ92" t="s">
        <v>37034</v>
      </c>
      <c r="GK92" t="s">
        <v>37035</v>
      </c>
      <c r="GL92" t="s">
        <v>37036</v>
      </c>
      <c r="GM92" t="s">
        <v>37037</v>
      </c>
      <c r="GN92" t="s">
        <v>37038</v>
      </c>
      <c r="GO92" t="s">
        <v>36973</v>
      </c>
      <c r="GP92" t="s">
        <v>37042</v>
      </c>
      <c r="GQ92" t="s">
        <v>37010</v>
      </c>
      <c r="GR92" t="s">
        <v>36969</v>
      </c>
      <c r="GT92" t="s">
        <v>37011</v>
      </c>
      <c r="GU92">
        <f t="shared" si="13"/>
        <v>16.25</v>
      </c>
      <c r="GV92">
        <f t="shared" si="14"/>
        <v>16.25</v>
      </c>
      <c r="GX92">
        <v>13</v>
      </c>
      <c r="GY92" t="s">
        <v>37012</v>
      </c>
      <c r="GZ92">
        <v>2</v>
      </c>
      <c r="HA92" t="s">
        <v>37013</v>
      </c>
      <c r="HD92" t="s">
        <v>37039</v>
      </c>
      <c r="HE92">
        <v>12.99</v>
      </c>
    </row>
    <row r="93" spans="1:213">
      <c r="A93" t="s">
        <v>29123</v>
      </c>
      <c r="B93" t="s">
        <v>36962</v>
      </c>
      <c r="C93" t="s">
        <v>36963</v>
      </c>
      <c r="D93" t="s">
        <v>21351</v>
      </c>
      <c r="E93">
        <v>1</v>
      </c>
      <c r="F93" t="s">
        <v>36964</v>
      </c>
      <c r="G93" t="s">
        <v>38</v>
      </c>
      <c r="H93" t="s">
        <v>37209</v>
      </c>
      <c r="I93" t="s">
        <v>28730</v>
      </c>
      <c r="J93" t="s">
        <v>33297</v>
      </c>
      <c r="K93" t="s">
        <v>33298</v>
      </c>
      <c r="M93" t="s">
        <v>33299</v>
      </c>
      <c r="N93">
        <v>61430</v>
      </c>
      <c r="P93" t="s">
        <v>21282</v>
      </c>
      <c r="Q93" t="s">
        <v>33300</v>
      </c>
      <c r="T93" t="s">
        <v>33301</v>
      </c>
      <c r="U93" t="s">
        <v>36966</v>
      </c>
      <c r="V93" t="s">
        <v>18</v>
      </c>
      <c r="W93" t="s">
        <v>36967</v>
      </c>
      <c r="X93" t="s">
        <v>36968</v>
      </c>
      <c r="Y93" t="s">
        <v>36969</v>
      </c>
      <c r="Z93">
        <v>200</v>
      </c>
      <c r="AB93" t="s">
        <v>37018</v>
      </c>
      <c r="AC93" t="s">
        <v>36970</v>
      </c>
      <c r="AD93" t="s">
        <v>36971</v>
      </c>
      <c r="AE93" t="s">
        <v>36972</v>
      </c>
      <c r="AF93" t="s">
        <v>36973</v>
      </c>
      <c r="AH93" t="s">
        <v>36974</v>
      </c>
      <c r="AJ93" t="s">
        <v>36967</v>
      </c>
      <c r="AK93" t="s">
        <v>33482</v>
      </c>
      <c r="AL93" t="s">
        <v>37078</v>
      </c>
      <c r="AM93" t="s">
        <v>32581</v>
      </c>
      <c r="AN93" t="s">
        <v>37043</v>
      </c>
      <c r="AQ93" t="s">
        <v>37043</v>
      </c>
      <c r="AR93" t="s">
        <v>28746</v>
      </c>
      <c r="AY93" t="s">
        <v>37021</v>
      </c>
      <c r="BA93" t="s">
        <v>353</v>
      </c>
      <c r="BB93">
        <v>48</v>
      </c>
      <c r="BC93" t="s">
        <v>37022</v>
      </c>
      <c r="BD93" t="s">
        <v>28739</v>
      </c>
      <c r="BE93" t="s">
        <v>36993</v>
      </c>
      <c r="BF93" s="6">
        <v>0.2</v>
      </c>
      <c r="BG93" t="s">
        <v>37224</v>
      </c>
      <c r="BH93" t="s">
        <v>37166</v>
      </c>
      <c r="BJ93">
        <v>200588</v>
      </c>
      <c r="BK93" cm="1">
        <f t="array" ref="BK93">IF(LEN(TRIM(BG93))=0,"",SUMPRODUCT(--(LEN(TRIM($BG$5:BG93))&gt;0)))</f>
        <v>87</v>
      </c>
      <c r="BL93" t="str">
        <f t="shared" si="10"/>
        <v>000000002F</v>
      </c>
      <c r="BM93" t="str">
        <f t="shared" si="11"/>
        <v>*000000002F*</v>
      </c>
      <c r="BN93" t="s">
        <v>37085</v>
      </c>
      <c r="BO93" t="s">
        <v>36975</v>
      </c>
      <c r="BS93" t="s">
        <v>37043</v>
      </c>
      <c r="CP93" t="s">
        <v>37081</v>
      </c>
      <c r="CU93">
        <v>12.99</v>
      </c>
      <c r="DT93" t="s">
        <v>37026</v>
      </c>
      <c r="EC93" s="7">
        <f t="shared" si="12"/>
        <v>16.237500000000001</v>
      </c>
      <c r="EN93" t="s">
        <v>36995</v>
      </c>
      <c r="EO93">
        <v>1731138031</v>
      </c>
      <c r="EP93" t="s">
        <v>36968</v>
      </c>
      <c r="EQ93" t="s">
        <v>36996</v>
      </c>
      <c r="ER93" t="s">
        <v>36997</v>
      </c>
      <c r="ES93" t="s">
        <v>36967</v>
      </c>
      <c r="ET93" t="s">
        <v>36998</v>
      </c>
      <c r="EU93" t="s">
        <v>36999</v>
      </c>
      <c r="FB93" t="s">
        <v>35377</v>
      </c>
      <c r="FC93" t="s">
        <v>37027</v>
      </c>
      <c r="FD93">
        <v>16</v>
      </c>
      <c r="FE93">
        <v>18</v>
      </c>
      <c r="FF93" t="s">
        <v>36990</v>
      </c>
      <c r="FG93" t="s">
        <v>36990</v>
      </c>
      <c r="FH93" t="s">
        <v>37003</v>
      </c>
      <c r="FI93" t="s">
        <v>37000</v>
      </c>
      <c r="FJ93" t="s">
        <v>37001</v>
      </c>
      <c r="FK93" t="s">
        <v>37002</v>
      </c>
      <c r="FL93" t="s">
        <v>37003</v>
      </c>
      <c r="FM93" t="s">
        <v>37004</v>
      </c>
      <c r="FN93" t="s">
        <v>37005</v>
      </c>
      <c r="FO93" t="s">
        <v>37006</v>
      </c>
      <c r="FQ93" t="s">
        <v>37028</v>
      </c>
      <c r="FR93" t="s">
        <v>37008</v>
      </c>
      <c r="FS93" t="s">
        <v>37009</v>
      </c>
      <c r="FT93" t="s">
        <v>33482</v>
      </c>
      <c r="FU93" t="s">
        <v>33482</v>
      </c>
      <c r="FV93" t="s">
        <v>37046</v>
      </c>
      <c r="FW93" t="s">
        <v>37030</v>
      </c>
      <c r="FX93" t="s">
        <v>37031</v>
      </c>
      <c r="FY93" t="s">
        <v>36971</v>
      </c>
      <c r="FZ93" t="s">
        <v>36980</v>
      </c>
      <c r="GA93" t="s">
        <v>36974</v>
      </c>
      <c r="GB93" t="s">
        <v>36968</v>
      </c>
      <c r="GC93" t="s">
        <v>37032</v>
      </c>
      <c r="GD93" t="s">
        <v>37033</v>
      </c>
      <c r="GJ93" t="s">
        <v>37034</v>
      </c>
      <c r="GK93" t="s">
        <v>37035</v>
      </c>
      <c r="GL93" t="s">
        <v>37036</v>
      </c>
      <c r="GM93" t="s">
        <v>37037</v>
      </c>
      <c r="GN93" t="s">
        <v>37038</v>
      </c>
      <c r="GO93" t="s">
        <v>36973</v>
      </c>
      <c r="GP93" t="s">
        <v>37046</v>
      </c>
      <c r="GQ93" t="s">
        <v>37010</v>
      </c>
      <c r="GR93" t="s">
        <v>36969</v>
      </c>
      <c r="GT93" t="s">
        <v>37011</v>
      </c>
      <c r="GU93">
        <f t="shared" si="13"/>
        <v>16.25</v>
      </c>
      <c r="GV93">
        <f t="shared" si="14"/>
        <v>16.25</v>
      </c>
      <c r="GX93">
        <v>13</v>
      </c>
      <c r="GY93" t="s">
        <v>37012</v>
      </c>
      <c r="GZ93">
        <v>2</v>
      </c>
      <c r="HA93" t="s">
        <v>37013</v>
      </c>
      <c r="HD93" t="s">
        <v>37043</v>
      </c>
      <c r="HE93">
        <v>12.99</v>
      </c>
    </row>
    <row r="94" spans="1:213">
      <c r="A94" t="s">
        <v>29123</v>
      </c>
      <c r="B94" t="s">
        <v>36962</v>
      </c>
      <c r="C94" t="s">
        <v>36963</v>
      </c>
      <c r="D94" t="s">
        <v>21351</v>
      </c>
      <c r="E94">
        <v>1</v>
      </c>
      <c r="F94" t="s">
        <v>36964</v>
      </c>
      <c r="G94" t="s">
        <v>38</v>
      </c>
      <c r="H94" t="s">
        <v>37209</v>
      </c>
      <c r="I94" t="s">
        <v>28730</v>
      </c>
      <c r="J94" t="s">
        <v>33297</v>
      </c>
      <c r="K94" t="s">
        <v>33298</v>
      </c>
      <c r="M94" t="s">
        <v>33299</v>
      </c>
      <c r="N94">
        <v>61430</v>
      </c>
      <c r="P94" t="s">
        <v>21282</v>
      </c>
      <c r="Q94" t="s">
        <v>33300</v>
      </c>
      <c r="T94" t="s">
        <v>33301</v>
      </c>
      <c r="U94" t="s">
        <v>36966</v>
      </c>
      <c r="V94" t="s">
        <v>18</v>
      </c>
      <c r="W94" t="s">
        <v>36967</v>
      </c>
      <c r="X94" t="s">
        <v>36968</v>
      </c>
      <c r="Y94" t="s">
        <v>36969</v>
      </c>
      <c r="Z94">
        <v>300</v>
      </c>
      <c r="AB94" t="s">
        <v>37018</v>
      </c>
      <c r="AC94" t="s">
        <v>36970</v>
      </c>
      <c r="AD94" t="s">
        <v>36971</v>
      </c>
      <c r="AE94" t="s">
        <v>36972</v>
      </c>
      <c r="AF94" t="s">
        <v>36973</v>
      </c>
      <c r="AH94" t="s">
        <v>36974</v>
      </c>
      <c r="AJ94" t="s">
        <v>36967</v>
      </c>
      <c r="AK94" t="s">
        <v>33482</v>
      </c>
      <c r="AL94" t="s">
        <v>37078</v>
      </c>
      <c r="AM94" t="s">
        <v>32581</v>
      </c>
      <c r="AN94" t="s">
        <v>37047</v>
      </c>
      <c r="AQ94" t="s">
        <v>37047</v>
      </c>
      <c r="AR94" t="s">
        <v>34329</v>
      </c>
      <c r="AY94" t="s">
        <v>37021</v>
      </c>
      <c r="BA94" t="s">
        <v>353</v>
      </c>
      <c r="BB94">
        <v>48</v>
      </c>
      <c r="BC94" t="s">
        <v>37048</v>
      </c>
      <c r="BD94" t="s">
        <v>34259</v>
      </c>
      <c r="BE94" t="s">
        <v>36993</v>
      </c>
      <c r="BF94" s="6">
        <v>0.2</v>
      </c>
      <c r="BG94" t="s">
        <v>37225</v>
      </c>
      <c r="BH94" t="s">
        <v>37168</v>
      </c>
      <c r="BJ94">
        <v>200589</v>
      </c>
      <c r="BK94" cm="1">
        <f t="array" ref="BK94">IF(LEN(TRIM(BG94))=0,"",SUMPRODUCT(--(LEN(TRIM($BG$5:BG94))&gt;0)))</f>
        <v>88</v>
      </c>
      <c r="BL94" t="str">
        <f t="shared" si="10"/>
        <v>000000002G</v>
      </c>
      <c r="BM94" t="str">
        <f t="shared" si="11"/>
        <v>*000000002G*</v>
      </c>
      <c r="BN94" t="s">
        <v>37087</v>
      </c>
      <c r="BO94" t="s">
        <v>36975</v>
      </c>
      <c r="BS94" t="s">
        <v>37047</v>
      </c>
      <c r="CP94" t="s">
        <v>37081</v>
      </c>
      <c r="CU94">
        <v>12.99</v>
      </c>
      <c r="DT94" t="s">
        <v>37026</v>
      </c>
      <c r="EC94" s="7">
        <f t="shared" si="12"/>
        <v>16.237500000000001</v>
      </c>
      <c r="EN94" t="s">
        <v>36995</v>
      </c>
      <c r="EO94">
        <v>1731138031</v>
      </c>
      <c r="EP94" t="s">
        <v>36968</v>
      </c>
      <c r="EQ94" t="s">
        <v>36996</v>
      </c>
      <c r="ER94" t="s">
        <v>36997</v>
      </c>
      <c r="ES94" t="s">
        <v>36967</v>
      </c>
      <c r="ET94" t="s">
        <v>36998</v>
      </c>
      <c r="EU94" t="s">
        <v>36999</v>
      </c>
      <c r="FB94" t="s">
        <v>35377</v>
      </c>
      <c r="FC94" t="s">
        <v>37027</v>
      </c>
      <c r="FD94">
        <v>18</v>
      </c>
      <c r="FE94">
        <v>20</v>
      </c>
      <c r="FF94" t="s">
        <v>36990</v>
      </c>
      <c r="FG94" t="s">
        <v>36990</v>
      </c>
      <c r="FH94" t="s">
        <v>37003</v>
      </c>
      <c r="FI94" t="s">
        <v>37000</v>
      </c>
      <c r="FJ94" t="s">
        <v>37001</v>
      </c>
      <c r="FK94" t="s">
        <v>37002</v>
      </c>
      <c r="FL94" t="s">
        <v>37003</v>
      </c>
      <c r="FM94" t="s">
        <v>37004</v>
      </c>
      <c r="FN94" t="s">
        <v>37005</v>
      </c>
      <c r="FO94" t="s">
        <v>37006</v>
      </c>
      <c r="FQ94" t="s">
        <v>37028</v>
      </c>
      <c r="FR94" t="s">
        <v>37008</v>
      </c>
      <c r="FS94" t="s">
        <v>37009</v>
      </c>
      <c r="FT94" t="s">
        <v>33482</v>
      </c>
      <c r="FU94" t="s">
        <v>33482</v>
      </c>
      <c r="FV94" t="s">
        <v>37051</v>
      </c>
      <c r="FW94" t="s">
        <v>37030</v>
      </c>
      <c r="FX94" t="s">
        <v>37031</v>
      </c>
      <c r="FY94" t="s">
        <v>36971</v>
      </c>
      <c r="FZ94" t="s">
        <v>36980</v>
      </c>
      <c r="GA94" t="s">
        <v>36974</v>
      </c>
      <c r="GB94" t="s">
        <v>36968</v>
      </c>
      <c r="GC94" t="s">
        <v>37032</v>
      </c>
      <c r="GD94" t="s">
        <v>37033</v>
      </c>
      <c r="GJ94" t="s">
        <v>37034</v>
      </c>
      <c r="GK94" t="s">
        <v>37035</v>
      </c>
      <c r="GL94" t="s">
        <v>37036</v>
      </c>
      <c r="GM94" t="s">
        <v>37037</v>
      </c>
      <c r="GN94" t="s">
        <v>37038</v>
      </c>
      <c r="GO94" t="s">
        <v>36973</v>
      </c>
      <c r="GP94" t="s">
        <v>37051</v>
      </c>
      <c r="GQ94" t="s">
        <v>37010</v>
      </c>
      <c r="GR94" t="s">
        <v>36969</v>
      </c>
      <c r="GT94" t="s">
        <v>37011</v>
      </c>
      <c r="GU94">
        <f t="shared" si="13"/>
        <v>16.25</v>
      </c>
      <c r="GV94">
        <f t="shared" si="14"/>
        <v>16.25</v>
      </c>
      <c r="GX94">
        <v>13</v>
      </c>
      <c r="GY94" t="s">
        <v>37012</v>
      </c>
      <c r="GZ94">
        <v>2</v>
      </c>
      <c r="HA94" t="s">
        <v>37013</v>
      </c>
      <c r="HD94" t="s">
        <v>37047</v>
      </c>
      <c r="HE94">
        <v>12.99</v>
      </c>
    </row>
    <row r="95" spans="1:213">
      <c r="A95" t="s">
        <v>29123</v>
      </c>
      <c r="B95" t="s">
        <v>36962</v>
      </c>
      <c r="C95" t="s">
        <v>36963</v>
      </c>
      <c r="D95" t="s">
        <v>21351</v>
      </c>
      <c r="E95">
        <v>1</v>
      </c>
      <c r="F95" t="s">
        <v>36964</v>
      </c>
      <c r="G95" t="s">
        <v>38</v>
      </c>
      <c r="H95" t="s">
        <v>37209</v>
      </c>
      <c r="I95" t="s">
        <v>28730</v>
      </c>
      <c r="J95" t="s">
        <v>33297</v>
      </c>
      <c r="K95" t="s">
        <v>33298</v>
      </c>
      <c r="M95" t="s">
        <v>33299</v>
      </c>
      <c r="N95">
        <v>61430</v>
      </c>
      <c r="P95" t="s">
        <v>21282</v>
      </c>
      <c r="Q95" t="s">
        <v>33300</v>
      </c>
      <c r="T95" t="s">
        <v>33301</v>
      </c>
      <c r="U95" t="s">
        <v>36966</v>
      </c>
      <c r="V95" t="s">
        <v>18</v>
      </c>
      <c r="W95" t="s">
        <v>36967</v>
      </c>
      <c r="X95" t="s">
        <v>36968</v>
      </c>
      <c r="Y95" t="s">
        <v>36969</v>
      </c>
      <c r="Z95">
        <v>300</v>
      </c>
      <c r="AB95" t="s">
        <v>37018</v>
      </c>
      <c r="AC95" t="s">
        <v>36970</v>
      </c>
      <c r="AD95" t="s">
        <v>36971</v>
      </c>
      <c r="AE95" t="s">
        <v>36972</v>
      </c>
      <c r="AF95" t="s">
        <v>36973</v>
      </c>
      <c r="AH95" t="s">
        <v>36974</v>
      </c>
      <c r="AJ95" t="s">
        <v>36967</v>
      </c>
      <c r="AK95" t="s">
        <v>33482</v>
      </c>
      <c r="AL95" t="s">
        <v>37078</v>
      </c>
      <c r="AM95" t="s">
        <v>32581</v>
      </c>
      <c r="AN95" t="s">
        <v>37052</v>
      </c>
      <c r="AQ95" t="s">
        <v>37052</v>
      </c>
      <c r="AR95" t="s">
        <v>34331</v>
      </c>
      <c r="AY95" t="s">
        <v>37021</v>
      </c>
      <c r="BA95" t="s">
        <v>353</v>
      </c>
      <c r="BB95">
        <v>48</v>
      </c>
      <c r="BC95" t="s">
        <v>37048</v>
      </c>
      <c r="BD95" t="s">
        <v>34259</v>
      </c>
      <c r="BE95" t="s">
        <v>36993</v>
      </c>
      <c r="BF95" s="6">
        <v>0.2</v>
      </c>
      <c r="BG95" t="s">
        <v>37226</v>
      </c>
      <c r="BH95" t="s">
        <v>37170</v>
      </c>
      <c r="BJ95">
        <v>200590</v>
      </c>
      <c r="BK95" cm="1">
        <f t="array" ref="BK95">IF(LEN(TRIM(BG95))=0,"",SUMPRODUCT(--(LEN(TRIM($BG$5:BG95))&gt;0)))</f>
        <v>89</v>
      </c>
      <c r="BL95" t="str">
        <f t="shared" si="10"/>
        <v>000000002H</v>
      </c>
      <c r="BM95" t="str">
        <f t="shared" si="11"/>
        <v>*000000002H*</v>
      </c>
      <c r="BN95" t="s">
        <v>37089</v>
      </c>
      <c r="BO95" t="s">
        <v>36975</v>
      </c>
      <c r="BS95" t="s">
        <v>37052</v>
      </c>
      <c r="CP95" t="s">
        <v>37081</v>
      </c>
      <c r="CU95">
        <v>12.99</v>
      </c>
      <c r="DT95" t="s">
        <v>37026</v>
      </c>
      <c r="EC95" s="7">
        <f t="shared" si="12"/>
        <v>16.237500000000001</v>
      </c>
      <c r="EN95" t="s">
        <v>36995</v>
      </c>
      <c r="EO95">
        <v>1731138031</v>
      </c>
      <c r="EP95" t="s">
        <v>36968</v>
      </c>
      <c r="EQ95" t="s">
        <v>36996</v>
      </c>
      <c r="ER95" t="s">
        <v>36997</v>
      </c>
      <c r="ES95" t="s">
        <v>36967</v>
      </c>
      <c r="ET95" t="s">
        <v>36998</v>
      </c>
      <c r="EU95" t="s">
        <v>36999</v>
      </c>
      <c r="FB95" t="s">
        <v>35377</v>
      </c>
      <c r="FC95" t="s">
        <v>37027</v>
      </c>
      <c r="FD95">
        <v>22</v>
      </c>
      <c r="FE95">
        <v>24</v>
      </c>
      <c r="FF95" t="s">
        <v>36990</v>
      </c>
      <c r="FG95" t="s">
        <v>36990</v>
      </c>
      <c r="FH95" t="s">
        <v>37003</v>
      </c>
      <c r="FI95" t="s">
        <v>37000</v>
      </c>
      <c r="FJ95" t="s">
        <v>37001</v>
      </c>
      <c r="FK95" t="s">
        <v>37002</v>
      </c>
      <c r="FL95" t="s">
        <v>37003</v>
      </c>
      <c r="FM95" t="s">
        <v>37004</v>
      </c>
      <c r="FN95" t="s">
        <v>37005</v>
      </c>
      <c r="FO95" t="s">
        <v>37006</v>
      </c>
      <c r="FQ95" t="s">
        <v>37028</v>
      </c>
      <c r="FR95" t="s">
        <v>37008</v>
      </c>
      <c r="FS95" t="s">
        <v>37009</v>
      </c>
      <c r="FT95" t="s">
        <v>33482</v>
      </c>
      <c r="FU95" t="s">
        <v>33482</v>
      </c>
      <c r="FV95" t="s">
        <v>37055</v>
      </c>
      <c r="FW95" t="s">
        <v>37030</v>
      </c>
      <c r="FX95" t="s">
        <v>37031</v>
      </c>
      <c r="FY95" t="s">
        <v>36971</v>
      </c>
      <c r="FZ95" t="s">
        <v>36980</v>
      </c>
      <c r="GA95" t="s">
        <v>36974</v>
      </c>
      <c r="GB95" t="s">
        <v>36968</v>
      </c>
      <c r="GC95" t="s">
        <v>37032</v>
      </c>
      <c r="GD95" t="s">
        <v>37033</v>
      </c>
      <c r="GJ95" t="s">
        <v>37034</v>
      </c>
      <c r="GK95" t="s">
        <v>37035</v>
      </c>
      <c r="GL95" t="s">
        <v>37036</v>
      </c>
      <c r="GM95" t="s">
        <v>37037</v>
      </c>
      <c r="GN95" t="s">
        <v>37038</v>
      </c>
      <c r="GO95" t="s">
        <v>36973</v>
      </c>
      <c r="GP95" t="s">
        <v>37055</v>
      </c>
      <c r="GQ95" t="s">
        <v>37010</v>
      </c>
      <c r="GR95" t="s">
        <v>36969</v>
      </c>
      <c r="GT95" t="s">
        <v>37011</v>
      </c>
      <c r="GU95">
        <f t="shared" si="13"/>
        <v>16.25</v>
      </c>
      <c r="GV95">
        <f t="shared" si="14"/>
        <v>16.25</v>
      </c>
      <c r="GX95">
        <v>13</v>
      </c>
      <c r="GY95" t="s">
        <v>37012</v>
      </c>
      <c r="GZ95">
        <v>2</v>
      </c>
      <c r="HA95" t="s">
        <v>37013</v>
      </c>
      <c r="HD95" t="s">
        <v>37052</v>
      </c>
      <c r="HE95">
        <v>12.99</v>
      </c>
    </row>
    <row r="96" spans="1:213">
      <c r="A96" t="s">
        <v>29123</v>
      </c>
      <c r="B96" t="s">
        <v>36962</v>
      </c>
      <c r="C96" t="s">
        <v>36963</v>
      </c>
      <c r="D96" t="s">
        <v>21351</v>
      </c>
      <c r="E96">
        <v>1</v>
      </c>
      <c r="F96" t="s">
        <v>36964</v>
      </c>
      <c r="G96" t="s">
        <v>38</v>
      </c>
      <c r="H96" t="s">
        <v>37209</v>
      </c>
      <c r="I96" t="s">
        <v>28730</v>
      </c>
      <c r="J96" t="s">
        <v>33297</v>
      </c>
      <c r="K96" t="s">
        <v>33298</v>
      </c>
      <c r="M96" t="s">
        <v>33299</v>
      </c>
      <c r="N96">
        <v>61430</v>
      </c>
      <c r="P96" t="s">
        <v>21282</v>
      </c>
      <c r="Q96" t="s">
        <v>33300</v>
      </c>
      <c r="T96" t="s">
        <v>33301</v>
      </c>
      <c r="U96" t="s">
        <v>36966</v>
      </c>
      <c r="V96" t="s">
        <v>18</v>
      </c>
      <c r="W96" t="s">
        <v>36967</v>
      </c>
      <c r="X96" t="s">
        <v>36968</v>
      </c>
      <c r="Y96" t="s">
        <v>36969</v>
      </c>
      <c r="Z96">
        <v>300</v>
      </c>
      <c r="AB96" t="s">
        <v>37056</v>
      </c>
      <c r="AC96" t="s">
        <v>36970</v>
      </c>
      <c r="AD96" t="s">
        <v>36971</v>
      </c>
      <c r="AE96" t="s">
        <v>36972</v>
      </c>
      <c r="AF96" t="s">
        <v>36973</v>
      </c>
      <c r="AH96" t="s">
        <v>36974</v>
      </c>
      <c r="AJ96" t="s">
        <v>36967</v>
      </c>
      <c r="AK96" t="s">
        <v>33482</v>
      </c>
      <c r="AL96" t="s">
        <v>37078</v>
      </c>
      <c r="AM96" t="s">
        <v>32581</v>
      </c>
      <c r="AN96" t="s">
        <v>37057</v>
      </c>
      <c r="AQ96" t="s">
        <v>37057</v>
      </c>
      <c r="AR96" t="s">
        <v>34333</v>
      </c>
      <c r="AY96" t="s">
        <v>37058</v>
      </c>
      <c r="BA96" t="s">
        <v>37059</v>
      </c>
      <c r="BB96">
        <v>48</v>
      </c>
      <c r="BC96" t="s">
        <v>37060</v>
      </c>
      <c r="BD96" t="s">
        <v>34261</v>
      </c>
      <c r="BE96" t="s">
        <v>36993</v>
      </c>
      <c r="BF96" s="6">
        <v>0.2</v>
      </c>
      <c r="BG96" t="s">
        <v>37227</v>
      </c>
      <c r="BH96" t="s">
        <v>37172</v>
      </c>
      <c r="BJ96">
        <v>200591</v>
      </c>
      <c r="BK96" cm="1">
        <f t="array" ref="BK96">IF(LEN(TRIM(BG96))=0,"",SUMPRODUCT(--(LEN(TRIM($BG$5:BG96))&gt;0)))</f>
        <v>90</v>
      </c>
      <c r="BL96" t="str">
        <f t="shared" si="10"/>
        <v>000000002I</v>
      </c>
      <c r="BM96" t="str">
        <f t="shared" si="11"/>
        <v>*000000002I*</v>
      </c>
      <c r="BN96" t="s">
        <v>37091</v>
      </c>
      <c r="BO96" t="s">
        <v>36975</v>
      </c>
      <c r="BS96" t="s">
        <v>37057</v>
      </c>
      <c r="CP96" t="s">
        <v>37081</v>
      </c>
      <c r="CU96">
        <v>15.99</v>
      </c>
      <c r="DT96" t="s">
        <v>37026</v>
      </c>
      <c r="EC96" s="7">
        <f t="shared" si="12"/>
        <v>19.987500000000001</v>
      </c>
      <c r="EN96" t="s">
        <v>36995</v>
      </c>
      <c r="EO96">
        <v>1731138031</v>
      </c>
      <c r="EP96" t="s">
        <v>36968</v>
      </c>
      <c r="EQ96" t="s">
        <v>36996</v>
      </c>
      <c r="ER96" t="s">
        <v>36997</v>
      </c>
      <c r="ES96" t="s">
        <v>36967</v>
      </c>
      <c r="ET96" t="s">
        <v>36998</v>
      </c>
      <c r="EU96" t="s">
        <v>36999</v>
      </c>
      <c r="FB96" t="s">
        <v>35377</v>
      </c>
      <c r="FC96" t="s">
        <v>37027</v>
      </c>
      <c r="FD96">
        <v>26</v>
      </c>
      <c r="FE96">
        <v>28</v>
      </c>
      <c r="FF96" t="s">
        <v>36990</v>
      </c>
      <c r="FG96" t="s">
        <v>36990</v>
      </c>
      <c r="FH96" t="s">
        <v>37003</v>
      </c>
      <c r="FI96" t="s">
        <v>37000</v>
      </c>
      <c r="FJ96" t="s">
        <v>37001</v>
      </c>
      <c r="FK96" t="s">
        <v>37002</v>
      </c>
      <c r="FL96" t="s">
        <v>37003</v>
      </c>
      <c r="FM96" t="s">
        <v>37004</v>
      </c>
      <c r="FN96" t="s">
        <v>37005</v>
      </c>
      <c r="FO96" t="s">
        <v>37006</v>
      </c>
      <c r="FQ96" t="s">
        <v>37028</v>
      </c>
      <c r="FR96" t="s">
        <v>37008</v>
      </c>
      <c r="FS96" t="s">
        <v>37009</v>
      </c>
      <c r="FT96" t="s">
        <v>33482</v>
      </c>
      <c r="FU96" t="s">
        <v>33482</v>
      </c>
      <c r="FV96" t="s">
        <v>37063</v>
      </c>
      <c r="FW96" t="s">
        <v>37030</v>
      </c>
      <c r="FX96" t="s">
        <v>37031</v>
      </c>
      <c r="FY96" t="s">
        <v>36971</v>
      </c>
      <c r="FZ96" t="s">
        <v>36980</v>
      </c>
      <c r="GA96" t="s">
        <v>36974</v>
      </c>
      <c r="GB96" t="s">
        <v>36968</v>
      </c>
      <c r="GC96" t="s">
        <v>37032</v>
      </c>
      <c r="GD96" t="s">
        <v>37033</v>
      </c>
      <c r="GJ96" t="s">
        <v>37034</v>
      </c>
      <c r="GK96" t="s">
        <v>37035</v>
      </c>
      <c r="GL96" t="s">
        <v>37036</v>
      </c>
      <c r="GM96" t="s">
        <v>37037</v>
      </c>
      <c r="GN96" t="s">
        <v>37038</v>
      </c>
      <c r="GO96" t="s">
        <v>36973</v>
      </c>
      <c r="GP96" t="s">
        <v>37063</v>
      </c>
      <c r="GQ96" t="s">
        <v>37010</v>
      </c>
      <c r="GR96" t="s">
        <v>36969</v>
      </c>
      <c r="GT96" t="s">
        <v>37011</v>
      </c>
      <c r="GU96">
        <f t="shared" si="13"/>
        <v>20.249999999999996</v>
      </c>
      <c r="GV96">
        <f t="shared" si="14"/>
        <v>20.249999999999996</v>
      </c>
      <c r="GX96">
        <v>16.2</v>
      </c>
      <c r="GY96" t="s">
        <v>37012</v>
      </c>
      <c r="GZ96">
        <v>2</v>
      </c>
      <c r="HA96" t="s">
        <v>37013</v>
      </c>
      <c r="HD96" t="s">
        <v>37057</v>
      </c>
      <c r="HE96">
        <v>15.99</v>
      </c>
    </row>
    <row r="97" spans="1:213">
      <c r="A97" t="s">
        <v>29123</v>
      </c>
      <c r="B97" t="s">
        <v>36962</v>
      </c>
      <c r="C97" t="s">
        <v>36963</v>
      </c>
      <c r="D97" t="s">
        <v>21351</v>
      </c>
      <c r="E97">
        <v>1</v>
      </c>
      <c r="F97" t="s">
        <v>36964</v>
      </c>
      <c r="G97" t="s">
        <v>38</v>
      </c>
      <c r="H97" t="s">
        <v>37209</v>
      </c>
      <c r="I97" t="s">
        <v>28730</v>
      </c>
      <c r="J97" t="s">
        <v>33297</v>
      </c>
      <c r="K97" t="s">
        <v>33298</v>
      </c>
      <c r="M97" t="s">
        <v>33299</v>
      </c>
      <c r="N97">
        <v>61430</v>
      </c>
      <c r="P97" t="s">
        <v>21282</v>
      </c>
      <c r="Q97" t="s">
        <v>33300</v>
      </c>
      <c r="T97" t="s">
        <v>33301</v>
      </c>
      <c r="U97" t="s">
        <v>36966</v>
      </c>
      <c r="V97" t="s">
        <v>18</v>
      </c>
      <c r="W97" t="s">
        <v>36967</v>
      </c>
      <c r="X97" t="s">
        <v>36968</v>
      </c>
      <c r="Y97" t="s">
        <v>36969</v>
      </c>
      <c r="Z97">
        <v>200</v>
      </c>
      <c r="AB97" t="s">
        <v>37018</v>
      </c>
      <c r="AC97" t="s">
        <v>36970</v>
      </c>
      <c r="AD97" t="s">
        <v>36971</v>
      </c>
      <c r="AE97" t="s">
        <v>36972</v>
      </c>
      <c r="AF97" t="s">
        <v>36973</v>
      </c>
      <c r="AH97" t="s">
        <v>36974</v>
      </c>
      <c r="AJ97" t="s">
        <v>36967</v>
      </c>
      <c r="AK97" t="s">
        <v>33505</v>
      </c>
      <c r="AL97" t="s">
        <v>37092</v>
      </c>
      <c r="AM97" t="s">
        <v>32581</v>
      </c>
      <c r="AN97" t="s">
        <v>37020</v>
      </c>
      <c r="AQ97" t="s">
        <v>37020</v>
      </c>
      <c r="AR97" t="s">
        <v>34324</v>
      </c>
      <c r="AY97" t="s">
        <v>37021</v>
      </c>
      <c r="BA97" t="s">
        <v>353</v>
      </c>
      <c r="BB97">
        <v>48</v>
      </c>
      <c r="BC97" t="s">
        <v>37022</v>
      </c>
      <c r="BD97" t="s">
        <v>28739</v>
      </c>
      <c r="BE97" t="s">
        <v>36993</v>
      </c>
      <c r="BF97" s="6">
        <v>0.2</v>
      </c>
      <c r="BG97" t="s">
        <v>37228</v>
      </c>
      <c r="BH97" t="s">
        <v>37174</v>
      </c>
      <c r="BJ97">
        <v>208340</v>
      </c>
      <c r="BK97" cm="1">
        <f t="array" ref="BK97">IF(LEN(TRIM(BG97))=0,"",SUMPRODUCT(--(LEN(TRIM($BG$5:BG97))&gt;0)))</f>
        <v>91</v>
      </c>
      <c r="BL97" t="str">
        <f t="shared" si="10"/>
        <v>000000002J</v>
      </c>
      <c r="BM97" t="str">
        <f t="shared" si="11"/>
        <v>*000000002J*</v>
      </c>
      <c r="BN97" t="s">
        <v>37094</v>
      </c>
      <c r="BO97" t="s">
        <v>36975</v>
      </c>
      <c r="BS97" t="s">
        <v>37020</v>
      </c>
      <c r="CP97" t="s">
        <v>37095</v>
      </c>
      <c r="CU97">
        <v>12.99</v>
      </c>
      <c r="DT97" t="s">
        <v>37026</v>
      </c>
      <c r="EC97" s="7">
        <f t="shared" si="12"/>
        <v>16.237500000000001</v>
      </c>
      <c r="EN97" t="s">
        <v>36995</v>
      </c>
      <c r="EO97">
        <v>1731138031</v>
      </c>
      <c r="EP97" t="s">
        <v>36968</v>
      </c>
      <c r="EQ97" t="s">
        <v>36996</v>
      </c>
      <c r="ER97" t="s">
        <v>36997</v>
      </c>
      <c r="ES97" t="s">
        <v>36967</v>
      </c>
      <c r="ET97" t="s">
        <v>36998</v>
      </c>
      <c r="EU97" t="s">
        <v>36999</v>
      </c>
      <c r="FB97" t="s">
        <v>35377</v>
      </c>
      <c r="FC97" t="s">
        <v>37027</v>
      </c>
      <c r="FD97">
        <v>8</v>
      </c>
      <c r="FE97">
        <v>10</v>
      </c>
      <c r="FF97" t="s">
        <v>36990</v>
      </c>
      <c r="FG97" t="s">
        <v>36990</v>
      </c>
      <c r="FH97" t="s">
        <v>37004</v>
      </c>
      <c r="FI97" t="s">
        <v>37000</v>
      </c>
      <c r="FJ97" t="s">
        <v>37001</v>
      </c>
      <c r="FK97" t="s">
        <v>37002</v>
      </c>
      <c r="FL97" t="s">
        <v>37003</v>
      </c>
      <c r="FM97" t="s">
        <v>37004</v>
      </c>
      <c r="FN97" t="s">
        <v>37005</v>
      </c>
      <c r="FO97" t="s">
        <v>37006</v>
      </c>
      <c r="FQ97" t="s">
        <v>37028</v>
      </c>
      <c r="FR97" t="s">
        <v>37008</v>
      </c>
      <c r="FS97" t="s">
        <v>37009</v>
      </c>
      <c r="FT97" t="s">
        <v>33505</v>
      </c>
      <c r="FU97" t="s">
        <v>33505</v>
      </c>
      <c r="FV97" t="s">
        <v>37029</v>
      </c>
      <c r="FW97" t="s">
        <v>37030</v>
      </c>
      <c r="FX97" t="s">
        <v>37031</v>
      </c>
      <c r="FY97" t="s">
        <v>36971</v>
      </c>
      <c r="FZ97" t="s">
        <v>36980</v>
      </c>
      <c r="GA97" t="s">
        <v>36974</v>
      </c>
      <c r="GB97" t="s">
        <v>36968</v>
      </c>
      <c r="GC97" t="s">
        <v>37032</v>
      </c>
      <c r="GD97" t="s">
        <v>37033</v>
      </c>
      <c r="GJ97" t="s">
        <v>37034</v>
      </c>
      <c r="GK97" t="s">
        <v>37035</v>
      </c>
      <c r="GL97" t="s">
        <v>37036</v>
      </c>
      <c r="GM97" t="s">
        <v>37037</v>
      </c>
      <c r="GN97" t="s">
        <v>37038</v>
      </c>
      <c r="GO97" t="s">
        <v>36973</v>
      </c>
      <c r="GP97" t="s">
        <v>37029</v>
      </c>
      <c r="GQ97" t="s">
        <v>37010</v>
      </c>
      <c r="GR97" t="s">
        <v>36969</v>
      </c>
      <c r="GT97" t="s">
        <v>37011</v>
      </c>
      <c r="GU97">
        <f t="shared" si="13"/>
        <v>16.25</v>
      </c>
      <c r="GV97">
        <f t="shared" si="14"/>
        <v>16.25</v>
      </c>
      <c r="GX97">
        <v>13</v>
      </c>
      <c r="GY97" t="s">
        <v>37012</v>
      </c>
      <c r="GZ97">
        <v>2</v>
      </c>
      <c r="HA97" t="s">
        <v>37013</v>
      </c>
      <c r="HD97" t="s">
        <v>37020</v>
      </c>
      <c r="HE97">
        <v>12.99</v>
      </c>
    </row>
    <row r="98" spans="1:213">
      <c r="A98" t="s">
        <v>29123</v>
      </c>
      <c r="B98" t="s">
        <v>36962</v>
      </c>
      <c r="C98" t="s">
        <v>36963</v>
      </c>
      <c r="D98" t="s">
        <v>21351</v>
      </c>
      <c r="E98">
        <v>1</v>
      </c>
      <c r="F98" t="s">
        <v>36964</v>
      </c>
      <c r="G98" t="s">
        <v>38</v>
      </c>
      <c r="H98" t="s">
        <v>37209</v>
      </c>
      <c r="I98" t="s">
        <v>28730</v>
      </c>
      <c r="J98" t="s">
        <v>33297</v>
      </c>
      <c r="K98" t="s">
        <v>33298</v>
      </c>
      <c r="M98" t="s">
        <v>33299</v>
      </c>
      <c r="N98">
        <v>61430</v>
      </c>
      <c r="P98" t="s">
        <v>21282</v>
      </c>
      <c r="Q98" t="s">
        <v>33300</v>
      </c>
      <c r="T98" t="s">
        <v>33301</v>
      </c>
      <c r="U98" t="s">
        <v>36966</v>
      </c>
      <c r="V98" t="s">
        <v>18</v>
      </c>
      <c r="W98" t="s">
        <v>36967</v>
      </c>
      <c r="X98" t="s">
        <v>36968</v>
      </c>
      <c r="Y98" t="s">
        <v>36969</v>
      </c>
      <c r="Z98">
        <v>200</v>
      </c>
      <c r="AB98" t="s">
        <v>37018</v>
      </c>
      <c r="AC98" t="s">
        <v>36970</v>
      </c>
      <c r="AD98" t="s">
        <v>36971</v>
      </c>
      <c r="AE98" t="s">
        <v>36972</v>
      </c>
      <c r="AF98" t="s">
        <v>36973</v>
      </c>
      <c r="AH98" t="s">
        <v>36974</v>
      </c>
      <c r="AJ98" t="s">
        <v>36967</v>
      </c>
      <c r="AK98" t="s">
        <v>33505</v>
      </c>
      <c r="AL98" t="s">
        <v>37092</v>
      </c>
      <c r="AM98" t="s">
        <v>32581</v>
      </c>
      <c r="AN98" t="s">
        <v>37039</v>
      </c>
      <c r="AQ98" t="s">
        <v>37039</v>
      </c>
      <c r="AR98" t="s">
        <v>34326</v>
      </c>
      <c r="AY98" t="s">
        <v>37021</v>
      </c>
      <c r="BA98" t="s">
        <v>353</v>
      </c>
      <c r="BB98">
        <v>48</v>
      </c>
      <c r="BC98" t="s">
        <v>37022</v>
      </c>
      <c r="BD98" t="s">
        <v>28739</v>
      </c>
      <c r="BE98" t="s">
        <v>36993</v>
      </c>
      <c r="BF98" s="6">
        <v>0.2</v>
      </c>
      <c r="BG98" t="s">
        <v>37229</v>
      </c>
      <c r="BH98" t="s">
        <v>37176</v>
      </c>
      <c r="BJ98">
        <v>208341</v>
      </c>
      <c r="BK98" cm="1">
        <f t="array" ref="BK98">IF(LEN(TRIM(BG98))=0,"",SUMPRODUCT(--(LEN(TRIM($BG$5:BG98))&gt;0)))</f>
        <v>92</v>
      </c>
      <c r="BL98" t="str">
        <f t="shared" si="10"/>
        <v>000000002K</v>
      </c>
      <c r="BM98" t="str">
        <f t="shared" si="11"/>
        <v>*000000002K*</v>
      </c>
      <c r="BN98" t="s">
        <v>37097</v>
      </c>
      <c r="BO98" t="s">
        <v>36975</v>
      </c>
      <c r="BS98" t="s">
        <v>37039</v>
      </c>
      <c r="CP98" t="s">
        <v>37095</v>
      </c>
      <c r="CU98">
        <v>12.99</v>
      </c>
      <c r="DT98" t="s">
        <v>37026</v>
      </c>
      <c r="EC98" s="7">
        <f t="shared" si="12"/>
        <v>16.237500000000001</v>
      </c>
      <c r="EN98" t="s">
        <v>36995</v>
      </c>
      <c r="EO98">
        <v>1731138031</v>
      </c>
      <c r="EP98" t="s">
        <v>36968</v>
      </c>
      <c r="EQ98" t="s">
        <v>36996</v>
      </c>
      <c r="ER98" t="s">
        <v>36997</v>
      </c>
      <c r="ES98" t="s">
        <v>36967</v>
      </c>
      <c r="ET98" t="s">
        <v>36998</v>
      </c>
      <c r="EU98" t="s">
        <v>36999</v>
      </c>
      <c r="FB98" t="s">
        <v>35377</v>
      </c>
      <c r="FC98" t="s">
        <v>37027</v>
      </c>
      <c r="FD98">
        <v>12</v>
      </c>
      <c r="FE98">
        <v>14</v>
      </c>
      <c r="FF98" t="s">
        <v>36990</v>
      </c>
      <c r="FG98" t="s">
        <v>36990</v>
      </c>
      <c r="FH98" t="s">
        <v>37004</v>
      </c>
      <c r="FI98" t="s">
        <v>37000</v>
      </c>
      <c r="FJ98" t="s">
        <v>37001</v>
      </c>
      <c r="FK98" t="s">
        <v>37002</v>
      </c>
      <c r="FL98" t="s">
        <v>37003</v>
      </c>
      <c r="FM98" t="s">
        <v>37004</v>
      </c>
      <c r="FN98" t="s">
        <v>37005</v>
      </c>
      <c r="FO98" t="s">
        <v>37006</v>
      </c>
      <c r="FQ98" t="s">
        <v>37028</v>
      </c>
      <c r="FR98" t="s">
        <v>37008</v>
      </c>
      <c r="FS98" t="s">
        <v>37009</v>
      </c>
      <c r="FT98" t="s">
        <v>33505</v>
      </c>
      <c r="FU98" t="s">
        <v>33505</v>
      </c>
      <c r="FV98" t="s">
        <v>37042</v>
      </c>
      <c r="FW98" t="s">
        <v>37030</v>
      </c>
      <c r="FX98" t="s">
        <v>37031</v>
      </c>
      <c r="FY98" t="s">
        <v>36971</v>
      </c>
      <c r="FZ98" t="s">
        <v>36980</v>
      </c>
      <c r="GA98" t="s">
        <v>36974</v>
      </c>
      <c r="GB98" t="s">
        <v>36968</v>
      </c>
      <c r="GC98" t="s">
        <v>37032</v>
      </c>
      <c r="GD98" t="s">
        <v>37033</v>
      </c>
      <c r="GJ98" t="s">
        <v>37034</v>
      </c>
      <c r="GK98" t="s">
        <v>37035</v>
      </c>
      <c r="GL98" t="s">
        <v>37036</v>
      </c>
      <c r="GM98" t="s">
        <v>37037</v>
      </c>
      <c r="GN98" t="s">
        <v>37038</v>
      </c>
      <c r="GO98" t="s">
        <v>36973</v>
      </c>
      <c r="GP98" t="s">
        <v>37042</v>
      </c>
      <c r="GQ98" t="s">
        <v>37010</v>
      </c>
      <c r="GR98" t="s">
        <v>36969</v>
      </c>
      <c r="GT98" t="s">
        <v>37011</v>
      </c>
      <c r="GU98">
        <f t="shared" si="13"/>
        <v>16.25</v>
      </c>
      <c r="GV98">
        <f t="shared" si="14"/>
        <v>16.25</v>
      </c>
      <c r="GX98">
        <v>13</v>
      </c>
      <c r="GY98" t="s">
        <v>37012</v>
      </c>
      <c r="GZ98">
        <v>2</v>
      </c>
      <c r="HA98" t="s">
        <v>37013</v>
      </c>
      <c r="HD98" t="s">
        <v>37039</v>
      </c>
      <c r="HE98">
        <v>12.99</v>
      </c>
    </row>
    <row r="99" spans="1:213">
      <c r="A99" t="s">
        <v>29123</v>
      </c>
      <c r="B99" t="s">
        <v>36962</v>
      </c>
      <c r="C99" t="s">
        <v>36963</v>
      </c>
      <c r="D99" t="s">
        <v>21351</v>
      </c>
      <c r="E99">
        <v>1</v>
      </c>
      <c r="F99" t="s">
        <v>36964</v>
      </c>
      <c r="G99" t="s">
        <v>38</v>
      </c>
      <c r="H99" t="s">
        <v>37209</v>
      </c>
      <c r="I99" t="s">
        <v>28730</v>
      </c>
      <c r="J99" t="s">
        <v>33297</v>
      </c>
      <c r="K99" t="s">
        <v>33298</v>
      </c>
      <c r="M99" t="s">
        <v>33299</v>
      </c>
      <c r="N99">
        <v>61430</v>
      </c>
      <c r="P99" t="s">
        <v>21282</v>
      </c>
      <c r="Q99" t="s">
        <v>33300</v>
      </c>
      <c r="T99" t="s">
        <v>33301</v>
      </c>
      <c r="U99" t="s">
        <v>36966</v>
      </c>
      <c r="V99" t="s">
        <v>18</v>
      </c>
      <c r="W99" t="s">
        <v>36967</v>
      </c>
      <c r="X99" t="s">
        <v>36968</v>
      </c>
      <c r="Y99" t="s">
        <v>36969</v>
      </c>
      <c r="Z99">
        <v>200</v>
      </c>
      <c r="AB99" t="s">
        <v>37018</v>
      </c>
      <c r="AC99" t="s">
        <v>36970</v>
      </c>
      <c r="AD99" t="s">
        <v>36971</v>
      </c>
      <c r="AE99" t="s">
        <v>36972</v>
      </c>
      <c r="AF99" t="s">
        <v>36973</v>
      </c>
      <c r="AH99" t="s">
        <v>36974</v>
      </c>
      <c r="AJ99" t="s">
        <v>36967</v>
      </c>
      <c r="AK99" t="s">
        <v>33505</v>
      </c>
      <c r="AL99" t="s">
        <v>37092</v>
      </c>
      <c r="AM99" t="s">
        <v>32581</v>
      </c>
      <c r="AN99" t="s">
        <v>37043</v>
      </c>
      <c r="AQ99" t="s">
        <v>37043</v>
      </c>
      <c r="AR99" t="s">
        <v>28746</v>
      </c>
      <c r="AY99" t="s">
        <v>37021</v>
      </c>
      <c r="BA99" t="s">
        <v>353</v>
      </c>
      <c r="BB99">
        <v>48</v>
      </c>
      <c r="BC99" t="s">
        <v>37022</v>
      </c>
      <c r="BD99" t="s">
        <v>28739</v>
      </c>
      <c r="BE99" t="s">
        <v>36993</v>
      </c>
      <c r="BF99" s="6">
        <v>0.2</v>
      </c>
      <c r="BG99" t="s">
        <v>37230</v>
      </c>
      <c r="BH99" t="s">
        <v>37178</v>
      </c>
      <c r="BJ99">
        <v>208342</v>
      </c>
      <c r="BK99" cm="1">
        <f t="array" ref="BK99">IF(LEN(TRIM(BG99))=0,"",SUMPRODUCT(--(LEN(TRIM($BG$5:BG99))&gt;0)))</f>
        <v>93</v>
      </c>
      <c r="BL99" t="str">
        <f t="shared" si="10"/>
        <v>000000002L</v>
      </c>
      <c r="BM99" t="str">
        <f t="shared" si="11"/>
        <v>*000000002L*</v>
      </c>
      <c r="BN99" t="s">
        <v>37099</v>
      </c>
      <c r="BO99" t="s">
        <v>36975</v>
      </c>
      <c r="BS99" t="s">
        <v>37043</v>
      </c>
      <c r="CP99" t="s">
        <v>37095</v>
      </c>
      <c r="CU99">
        <v>12.99</v>
      </c>
      <c r="DT99" t="s">
        <v>37026</v>
      </c>
      <c r="EC99" s="7">
        <f t="shared" si="12"/>
        <v>16.237500000000001</v>
      </c>
      <c r="EN99" t="s">
        <v>36995</v>
      </c>
      <c r="EO99">
        <v>1731138031</v>
      </c>
      <c r="EP99" t="s">
        <v>36968</v>
      </c>
      <c r="EQ99" t="s">
        <v>36996</v>
      </c>
      <c r="ER99" t="s">
        <v>36997</v>
      </c>
      <c r="ES99" t="s">
        <v>36967</v>
      </c>
      <c r="ET99" t="s">
        <v>36998</v>
      </c>
      <c r="EU99" t="s">
        <v>36999</v>
      </c>
      <c r="FB99" t="s">
        <v>35377</v>
      </c>
      <c r="FC99" t="s">
        <v>37027</v>
      </c>
      <c r="FD99">
        <v>16</v>
      </c>
      <c r="FE99">
        <v>18</v>
      </c>
      <c r="FF99" t="s">
        <v>36990</v>
      </c>
      <c r="FG99" t="s">
        <v>36990</v>
      </c>
      <c r="FH99" t="s">
        <v>37004</v>
      </c>
      <c r="FI99" t="s">
        <v>37000</v>
      </c>
      <c r="FJ99" t="s">
        <v>37001</v>
      </c>
      <c r="FK99" t="s">
        <v>37002</v>
      </c>
      <c r="FL99" t="s">
        <v>37003</v>
      </c>
      <c r="FM99" t="s">
        <v>37004</v>
      </c>
      <c r="FN99" t="s">
        <v>37005</v>
      </c>
      <c r="FO99" t="s">
        <v>37006</v>
      </c>
      <c r="FQ99" t="s">
        <v>37028</v>
      </c>
      <c r="FR99" t="s">
        <v>37008</v>
      </c>
      <c r="FS99" t="s">
        <v>37009</v>
      </c>
      <c r="FT99" t="s">
        <v>33505</v>
      </c>
      <c r="FU99" t="s">
        <v>33505</v>
      </c>
      <c r="FV99" t="s">
        <v>37046</v>
      </c>
      <c r="FW99" t="s">
        <v>37030</v>
      </c>
      <c r="FX99" t="s">
        <v>37031</v>
      </c>
      <c r="FY99" t="s">
        <v>36971</v>
      </c>
      <c r="FZ99" t="s">
        <v>36980</v>
      </c>
      <c r="GA99" t="s">
        <v>36974</v>
      </c>
      <c r="GB99" t="s">
        <v>36968</v>
      </c>
      <c r="GC99" t="s">
        <v>37032</v>
      </c>
      <c r="GD99" t="s">
        <v>37033</v>
      </c>
      <c r="GJ99" t="s">
        <v>37034</v>
      </c>
      <c r="GK99" t="s">
        <v>37035</v>
      </c>
      <c r="GL99" t="s">
        <v>37036</v>
      </c>
      <c r="GM99" t="s">
        <v>37037</v>
      </c>
      <c r="GN99" t="s">
        <v>37038</v>
      </c>
      <c r="GO99" t="s">
        <v>36973</v>
      </c>
      <c r="GP99" t="s">
        <v>37046</v>
      </c>
      <c r="GQ99" t="s">
        <v>37010</v>
      </c>
      <c r="GR99" t="s">
        <v>36969</v>
      </c>
      <c r="GT99" t="s">
        <v>37011</v>
      </c>
      <c r="GU99">
        <f t="shared" si="13"/>
        <v>16.25</v>
      </c>
      <c r="GV99">
        <f t="shared" si="14"/>
        <v>16.25</v>
      </c>
      <c r="GX99">
        <v>13</v>
      </c>
      <c r="GY99" t="s">
        <v>37012</v>
      </c>
      <c r="GZ99">
        <v>2</v>
      </c>
      <c r="HA99" t="s">
        <v>37013</v>
      </c>
      <c r="HD99" t="s">
        <v>37043</v>
      </c>
      <c r="HE99">
        <v>12.99</v>
      </c>
    </row>
    <row r="100" spans="1:213">
      <c r="A100" t="s">
        <v>29123</v>
      </c>
      <c r="B100" t="s">
        <v>36962</v>
      </c>
      <c r="C100" t="s">
        <v>36963</v>
      </c>
      <c r="D100" t="s">
        <v>21351</v>
      </c>
      <c r="E100">
        <v>1</v>
      </c>
      <c r="F100" t="s">
        <v>36964</v>
      </c>
      <c r="G100" t="s">
        <v>38</v>
      </c>
      <c r="H100" t="s">
        <v>37209</v>
      </c>
      <c r="I100" t="s">
        <v>28730</v>
      </c>
      <c r="J100" t="s">
        <v>33297</v>
      </c>
      <c r="K100" t="s">
        <v>33298</v>
      </c>
      <c r="M100" t="s">
        <v>33299</v>
      </c>
      <c r="N100">
        <v>61430</v>
      </c>
      <c r="P100" t="s">
        <v>21282</v>
      </c>
      <c r="Q100" t="s">
        <v>33300</v>
      </c>
      <c r="T100" t="s">
        <v>33301</v>
      </c>
      <c r="U100" t="s">
        <v>36966</v>
      </c>
      <c r="V100" t="s">
        <v>18</v>
      </c>
      <c r="W100" t="s">
        <v>36967</v>
      </c>
      <c r="X100" t="s">
        <v>36968</v>
      </c>
      <c r="Y100" t="s">
        <v>36969</v>
      </c>
      <c r="Z100">
        <v>300</v>
      </c>
      <c r="AB100" t="s">
        <v>37018</v>
      </c>
      <c r="AC100" t="s">
        <v>36970</v>
      </c>
      <c r="AD100" t="s">
        <v>36971</v>
      </c>
      <c r="AE100" t="s">
        <v>36972</v>
      </c>
      <c r="AF100" t="s">
        <v>36973</v>
      </c>
      <c r="AH100" t="s">
        <v>36974</v>
      </c>
      <c r="AJ100" t="s">
        <v>36967</v>
      </c>
      <c r="AK100" t="s">
        <v>33505</v>
      </c>
      <c r="AL100" t="s">
        <v>37092</v>
      </c>
      <c r="AM100" t="s">
        <v>32581</v>
      </c>
      <c r="AN100" t="s">
        <v>37047</v>
      </c>
      <c r="AQ100" t="s">
        <v>37047</v>
      </c>
      <c r="AR100" t="s">
        <v>34329</v>
      </c>
      <c r="AY100" t="s">
        <v>37021</v>
      </c>
      <c r="BA100" t="s">
        <v>353</v>
      </c>
      <c r="BB100">
        <v>48</v>
      </c>
      <c r="BC100" t="s">
        <v>37048</v>
      </c>
      <c r="BD100" t="s">
        <v>34259</v>
      </c>
      <c r="BE100" t="s">
        <v>36993</v>
      </c>
      <c r="BF100" s="6">
        <v>0.2</v>
      </c>
      <c r="BG100" t="s">
        <v>37231</v>
      </c>
      <c r="BH100" t="s">
        <v>37180</v>
      </c>
      <c r="BJ100">
        <v>208343</v>
      </c>
      <c r="BK100" cm="1">
        <f t="array" ref="BK100">IF(LEN(TRIM(BG100))=0,"",SUMPRODUCT(--(LEN(TRIM($BG$5:BG100))&gt;0)))</f>
        <v>94</v>
      </c>
      <c r="BL100" t="str">
        <f t="shared" si="10"/>
        <v>000000002M</v>
      </c>
      <c r="BM100" t="str">
        <f t="shared" si="11"/>
        <v>*000000002M*</v>
      </c>
      <c r="BN100" t="s">
        <v>37101</v>
      </c>
      <c r="BO100" t="s">
        <v>36975</v>
      </c>
      <c r="BS100" t="s">
        <v>37047</v>
      </c>
      <c r="CP100" t="s">
        <v>37095</v>
      </c>
      <c r="CU100">
        <v>12.99</v>
      </c>
      <c r="DT100" t="s">
        <v>37026</v>
      </c>
      <c r="EC100" s="7">
        <f t="shared" si="12"/>
        <v>16.237500000000001</v>
      </c>
      <c r="EN100" t="s">
        <v>36995</v>
      </c>
      <c r="EO100">
        <v>1731138031</v>
      </c>
      <c r="EP100" t="s">
        <v>36968</v>
      </c>
      <c r="EQ100" t="s">
        <v>36996</v>
      </c>
      <c r="ER100" t="s">
        <v>36997</v>
      </c>
      <c r="ES100" t="s">
        <v>36967</v>
      </c>
      <c r="ET100" t="s">
        <v>36998</v>
      </c>
      <c r="EU100" t="s">
        <v>36999</v>
      </c>
      <c r="FB100" t="s">
        <v>35377</v>
      </c>
      <c r="FC100" t="s">
        <v>37027</v>
      </c>
      <c r="FD100">
        <v>18</v>
      </c>
      <c r="FE100">
        <v>20</v>
      </c>
      <c r="FF100" t="s">
        <v>36990</v>
      </c>
      <c r="FG100" t="s">
        <v>36990</v>
      </c>
      <c r="FH100" t="s">
        <v>37004</v>
      </c>
      <c r="FI100" t="s">
        <v>37000</v>
      </c>
      <c r="FJ100" t="s">
        <v>37001</v>
      </c>
      <c r="FK100" t="s">
        <v>37002</v>
      </c>
      <c r="FL100" t="s">
        <v>37003</v>
      </c>
      <c r="FM100" t="s">
        <v>37004</v>
      </c>
      <c r="FN100" t="s">
        <v>37005</v>
      </c>
      <c r="FO100" t="s">
        <v>37006</v>
      </c>
      <c r="FQ100" t="s">
        <v>37028</v>
      </c>
      <c r="FR100" t="s">
        <v>37008</v>
      </c>
      <c r="FS100" t="s">
        <v>37009</v>
      </c>
      <c r="FT100" t="s">
        <v>33505</v>
      </c>
      <c r="FU100" t="s">
        <v>33505</v>
      </c>
      <c r="FV100" t="s">
        <v>37051</v>
      </c>
      <c r="FW100" t="s">
        <v>37030</v>
      </c>
      <c r="FX100" t="s">
        <v>37031</v>
      </c>
      <c r="FY100" t="s">
        <v>36971</v>
      </c>
      <c r="FZ100" t="s">
        <v>36980</v>
      </c>
      <c r="GA100" t="s">
        <v>36974</v>
      </c>
      <c r="GB100" t="s">
        <v>36968</v>
      </c>
      <c r="GC100" t="s">
        <v>37032</v>
      </c>
      <c r="GD100" t="s">
        <v>37033</v>
      </c>
      <c r="GJ100" t="s">
        <v>37034</v>
      </c>
      <c r="GK100" t="s">
        <v>37035</v>
      </c>
      <c r="GL100" t="s">
        <v>37036</v>
      </c>
      <c r="GM100" t="s">
        <v>37037</v>
      </c>
      <c r="GN100" t="s">
        <v>37038</v>
      </c>
      <c r="GO100" t="s">
        <v>36973</v>
      </c>
      <c r="GP100" t="s">
        <v>37051</v>
      </c>
      <c r="GQ100" t="s">
        <v>37010</v>
      </c>
      <c r="GR100" t="s">
        <v>36969</v>
      </c>
      <c r="GT100" t="s">
        <v>37011</v>
      </c>
      <c r="GU100">
        <f t="shared" si="13"/>
        <v>16.25</v>
      </c>
      <c r="GV100">
        <f t="shared" si="14"/>
        <v>16.25</v>
      </c>
      <c r="GX100">
        <v>13</v>
      </c>
      <c r="GY100" t="s">
        <v>37012</v>
      </c>
      <c r="GZ100">
        <v>2</v>
      </c>
      <c r="HA100" t="s">
        <v>37013</v>
      </c>
      <c r="HD100" t="s">
        <v>37047</v>
      </c>
      <c r="HE100">
        <v>12.99</v>
      </c>
    </row>
    <row r="101" spans="1:213">
      <c r="A101" t="s">
        <v>29123</v>
      </c>
      <c r="B101" t="s">
        <v>36962</v>
      </c>
      <c r="C101" t="s">
        <v>36963</v>
      </c>
      <c r="D101" t="s">
        <v>21351</v>
      </c>
      <c r="E101">
        <v>1</v>
      </c>
      <c r="F101" t="s">
        <v>36964</v>
      </c>
      <c r="G101" t="s">
        <v>38</v>
      </c>
      <c r="H101" t="s">
        <v>37209</v>
      </c>
      <c r="I101" t="s">
        <v>28730</v>
      </c>
      <c r="J101" t="s">
        <v>33297</v>
      </c>
      <c r="K101" t="s">
        <v>33298</v>
      </c>
      <c r="M101" t="s">
        <v>33299</v>
      </c>
      <c r="N101">
        <v>61430</v>
      </c>
      <c r="P101" t="s">
        <v>21282</v>
      </c>
      <c r="Q101" t="s">
        <v>33300</v>
      </c>
      <c r="T101" t="s">
        <v>33301</v>
      </c>
      <c r="U101" t="s">
        <v>36966</v>
      </c>
      <c r="V101" t="s">
        <v>18</v>
      </c>
      <c r="W101" t="s">
        <v>36967</v>
      </c>
      <c r="X101" t="s">
        <v>36968</v>
      </c>
      <c r="Y101" t="s">
        <v>36969</v>
      </c>
      <c r="Z101">
        <v>300</v>
      </c>
      <c r="AB101" t="s">
        <v>37018</v>
      </c>
      <c r="AC101" t="s">
        <v>36970</v>
      </c>
      <c r="AD101" t="s">
        <v>36971</v>
      </c>
      <c r="AE101" t="s">
        <v>36972</v>
      </c>
      <c r="AF101" t="s">
        <v>36973</v>
      </c>
      <c r="AH101" t="s">
        <v>36974</v>
      </c>
      <c r="AJ101" t="s">
        <v>36967</v>
      </c>
      <c r="AK101" t="s">
        <v>33505</v>
      </c>
      <c r="AL101" t="s">
        <v>37092</v>
      </c>
      <c r="AM101" t="s">
        <v>32581</v>
      </c>
      <c r="AN101" t="s">
        <v>37052</v>
      </c>
      <c r="AQ101" t="s">
        <v>37052</v>
      </c>
      <c r="AR101" t="s">
        <v>34331</v>
      </c>
      <c r="AY101" t="s">
        <v>37021</v>
      </c>
      <c r="BA101" t="s">
        <v>353</v>
      </c>
      <c r="BB101">
        <v>48</v>
      </c>
      <c r="BC101" t="s">
        <v>37048</v>
      </c>
      <c r="BD101" t="s">
        <v>34259</v>
      </c>
      <c r="BE101" t="s">
        <v>36993</v>
      </c>
      <c r="BF101" s="6">
        <v>0.2</v>
      </c>
      <c r="BG101" t="s">
        <v>37232</v>
      </c>
      <c r="BH101" t="s">
        <v>37182</v>
      </c>
      <c r="BJ101">
        <v>208344</v>
      </c>
      <c r="BK101" cm="1">
        <f t="array" ref="BK101">IF(LEN(TRIM(BG101))=0,"",SUMPRODUCT(--(LEN(TRIM($BG$5:BG101))&gt;0)))</f>
        <v>95</v>
      </c>
      <c r="BL101" t="str">
        <f t="shared" si="10"/>
        <v>000000002N</v>
      </c>
      <c r="BM101" t="str">
        <f t="shared" si="11"/>
        <v>*000000002N*</v>
      </c>
      <c r="BN101" t="s">
        <v>37103</v>
      </c>
      <c r="BO101" t="s">
        <v>36975</v>
      </c>
      <c r="BS101" t="s">
        <v>37052</v>
      </c>
      <c r="CP101" t="s">
        <v>37095</v>
      </c>
      <c r="CU101">
        <v>12.99</v>
      </c>
      <c r="DT101" t="s">
        <v>37026</v>
      </c>
      <c r="EC101" s="7">
        <f t="shared" si="12"/>
        <v>16.237500000000001</v>
      </c>
      <c r="EN101" t="s">
        <v>36995</v>
      </c>
      <c r="EO101">
        <v>1731138031</v>
      </c>
      <c r="EP101" t="s">
        <v>36968</v>
      </c>
      <c r="EQ101" t="s">
        <v>36996</v>
      </c>
      <c r="ER101" t="s">
        <v>36997</v>
      </c>
      <c r="ES101" t="s">
        <v>36967</v>
      </c>
      <c r="ET101" t="s">
        <v>36998</v>
      </c>
      <c r="EU101" t="s">
        <v>36999</v>
      </c>
      <c r="FB101" t="s">
        <v>35377</v>
      </c>
      <c r="FC101" t="s">
        <v>37027</v>
      </c>
      <c r="FD101">
        <v>22</v>
      </c>
      <c r="FE101">
        <v>24</v>
      </c>
      <c r="FF101" t="s">
        <v>36990</v>
      </c>
      <c r="FG101" t="s">
        <v>36990</v>
      </c>
      <c r="FH101" t="s">
        <v>37004</v>
      </c>
      <c r="FI101" t="s">
        <v>37000</v>
      </c>
      <c r="FJ101" t="s">
        <v>37001</v>
      </c>
      <c r="FK101" t="s">
        <v>37002</v>
      </c>
      <c r="FL101" t="s">
        <v>37003</v>
      </c>
      <c r="FM101" t="s">
        <v>37004</v>
      </c>
      <c r="FN101" t="s">
        <v>37005</v>
      </c>
      <c r="FO101" t="s">
        <v>37006</v>
      </c>
      <c r="FQ101" t="s">
        <v>37028</v>
      </c>
      <c r="FR101" t="s">
        <v>37008</v>
      </c>
      <c r="FS101" t="s">
        <v>37009</v>
      </c>
      <c r="FT101" t="s">
        <v>33505</v>
      </c>
      <c r="FU101" t="s">
        <v>33505</v>
      </c>
      <c r="FV101" t="s">
        <v>37055</v>
      </c>
      <c r="FW101" t="s">
        <v>37030</v>
      </c>
      <c r="FX101" t="s">
        <v>37031</v>
      </c>
      <c r="FY101" t="s">
        <v>36971</v>
      </c>
      <c r="FZ101" t="s">
        <v>36980</v>
      </c>
      <c r="GA101" t="s">
        <v>36974</v>
      </c>
      <c r="GB101" t="s">
        <v>36968</v>
      </c>
      <c r="GC101" t="s">
        <v>37032</v>
      </c>
      <c r="GD101" t="s">
        <v>37033</v>
      </c>
      <c r="GJ101" t="s">
        <v>37034</v>
      </c>
      <c r="GK101" t="s">
        <v>37035</v>
      </c>
      <c r="GL101" t="s">
        <v>37036</v>
      </c>
      <c r="GM101" t="s">
        <v>37037</v>
      </c>
      <c r="GN101" t="s">
        <v>37038</v>
      </c>
      <c r="GO101" t="s">
        <v>36973</v>
      </c>
      <c r="GP101" t="s">
        <v>37055</v>
      </c>
      <c r="GQ101" t="s">
        <v>37010</v>
      </c>
      <c r="GR101" t="s">
        <v>36969</v>
      </c>
      <c r="GT101" t="s">
        <v>37011</v>
      </c>
      <c r="GU101">
        <f t="shared" si="13"/>
        <v>16.25</v>
      </c>
      <c r="GV101">
        <f t="shared" si="14"/>
        <v>16.25</v>
      </c>
      <c r="GX101">
        <v>13</v>
      </c>
      <c r="GY101" t="s">
        <v>37012</v>
      </c>
      <c r="GZ101">
        <v>2</v>
      </c>
      <c r="HA101" t="s">
        <v>37013</v>
      </c>
      <c r="HD101" t="s">
        <v>37052</v>
      </c>
      <c r="HE101">
        <v>12.99</v>
      </c>
    </row>
    <row r="102" spans="1:213">
      <c r="A102" t="s">
        <v>29123</v>
      </c>
      <c r="B102" t="s">
        <v>36962</v>
      </c>
      <c r="C102" t="s">
        <v>36963</v>
      </c>
      <c r="D102" t="s">
        <v>21351</v>
      </c>
      <c r="E102">
        <v>1</v>
      </c>
      <c r="F102" t="s">
        <v>36964</v>
      </c>
      <c r="G102" t="s">
        <v>38</v>
      </c>
      <c r="H102" t="s">
        <v>37209</v>
      </c>
      <c r="I102" t="s">
        <v>28730</v>
      </c>
      <c r="J102" t="s">
        <v>33297</v>
      </c>
      <c r="K102" t="s">
        <v>33298</v>
      </c>
      <c r="M102" t="s">
        <v>33299</v>
      </c>
      <c r="N102">
        <v>61430</v>
      </c>
      <c r="P102" t="s">
        <v>21282</v>
      </c>
      <c r="Q102" t="s">
        <v>33300</v>
      </c>
      <c r="T102" t="s">
        <v>33301</v>
      </c>
      <c r="U102" t="s">
        <v>36966</v>
      </c>
      <c r="V102" t="s">
        <v>18</v>
      </c>
      <c r="W102" t="s">
        <v>36967</v>
      </c>
      <c r="X102" t="s">
        <v>36968</v>
      </c>
      <c r="Y102" t="s">
        <v>36969</v>
      </c>
      <c r="Z102">
        <v>300</v>
      </c>
      <c r="AB102" t="s">
        <v>37056</v>
      </c>
      <c r="AC102" t="s">
        <v>36970</v>
      </c>
      <c r="AD102" t="s">
        <v>36971</v>
      </c>
      <c r="AE102" t="s">
        <v>36972</v>
      </c>
      <c r="AF102" t="s">
        <v>36973</v>
      </c>
      <c r="AH102" t="s">
        <v>36974</v>
      </c>
      <c r="AJ102" t="s">
        <v>36967</v>
      </c>
      <c r="AK102" t="s">
        <v>33505</v>
      </c>
      <c r="AL102" t="s">
        <v>37092</v>
      </c>
      <c r="AM102" t="s">
        <v>32581</v>
      </c>
      <c r="AN102" t="s">
        <v>37057</v>
      </c>
      <c r="AQ102" t="s">
        <v>37057</v>
      </c>
      <c r="AR102" t="s">
        <v>34333</v>
      </c>
      <c r="AY102" t="s">
        <v>37058</v>
      </c>
      <c r="BA102" t="s">
        <v>37059</v>
      </c>
      <c r="BB102">
        <v>48</v>
      </c>
      <c r="BC102" t="s">
        <v>37060</v>
      </c>
      <c r="BD102" t="s">
        <v>34261</v>
      </c>
      <c r="BE102" t="s">
        <v>36993</v>
      </c>
      <c r="BF102" s="6">
        <v>0.2</v>
      </c>
      <c r="BG102" t="s">
        <v>37233</v>
      </c>
      <c r="BH102" t="s">
        <v>37184</v>
      </c>
      <c r="BJ102">
        <v>208345</v>
      </c>
      <c r="BK102" cm="1">
        <f t="array" ref="BK102">IF(LEN(TRIM(BG102))=0,"",SUMPRODUCT(--(LEN(TRIM($BG$5:BG102))&gt;0)))</f>
        <v>96</v>
      </c>
      <c r="BL102" t="str">
        <f t="shared" si="10"/>
        <v>000000002O</v>
      </c>
      <c r="BM102" t="str">
        <f t="shared" si="11"/>
        <v>*000000002O*</v>
      </c>
      <c r="BN102" t="s">
        <v>37105</v>
      </c>
      <c r="BO102" t="s">
        <v>36975</v>
      </c>
      <c r="BS102" t="s">
        <v>37057</v>
      </c>
      <c r="CP102" t="s">
        <v>37095</v>
      </c>
      <c r="CU102">
        <v>15.99</v>
      </c>
      <c r="DT102" t="s">
        <v>37026</v>
      </c>
      <c r="EC102" s="7">
        <f t="shared" si="12"/>
        <v>19.987500000000001</v>
      </c>
      <c r="EN102" t="s">
        <v>36995</v>
      </c>
      <c r="EO102">
        <v>1731138031</v>
      </c>
      <c r="EP102" t="s">
        <v>36968</v>
      </c>
      <c r="EQ102" t="s">
        <v>36996</v>
      </c>
      <c r="ER102" t="s">
        <v>36997</v>
      </c>
      <c r="ES102" t="s">
        <v>36967</v>
      </c>
      <c r="ET102" t="s">
        <v>36998</v>
      </c>
      <c r="EU102" t="s">
        <v>36999</v>
      </c>
      <c r="FB102" t="s">
        <v>35377</v>
      </c>
      <c r="FC102" t="s">
        <v>37027</v>
      </c>
      <c r="FD102">
        <v>26</v>
      </c>
      <c r="FE102">
        <v>28</v>
      </c>
      <c r="FF102" t="s">
        <v>36990</v>
      </c>
      <c r="FG102" t="s">
        <v>36990</v>
      </c>
      <c r="FH102" t="s">
        <v>37004</v>
      </c>
      <c r="FI102" t="s">
        <v>37000</v>
      </c>
      <c r="FJ102" t="s">
        <v>37001</v>
      </c>
      <c r="FK102" t="s">
        <v>37002</v>
      </c>
      <c r="FL102" t="s">
        <v>37003</v>
      </c>
      <c r="FM102" t="s">
        <v>37004</v>
      </c>
      <c r="FN102" t="s">
        <v>37005</v>
      </c>
      <c r="FO102" t="s">
        <v>37006</v>
      </c>
      <c r="FQ102" t="s">
        <v>37028</v>
      </c>
      <c r="FR102" t="s">
        <v>37008</v>
      </c>
      <c r="FS102" t="s">
        <v>37009</v>
      </c>
      <c r="FT102" t="s">
        <v>33505</v>
      </c>
      <c r="FU102" t="s">
        <v>33505</v>
      </c>
      <c r="FV102" t="s">
        <v>37063</v>
      </c>
      <c r="FW102" t="s">
        <v>37030</v>
      </c>
      <c r="FX102" t="s">
        <v>37031</v>
      </c>
      <c r="FY102" t="s">
        <v>36971</v>
      </c>
      <c r="FZ102" t="s">
        <v>36980</v>
      </c>
      <c r="GA102" t="s">
        <v>36974</v>
      </c>
      <c r="GB102" t="s">
        <v>36968</v>
      </c>
      <c r="GC102" t="s">
        <v>37032</v>
      </c>
      <c r="GD102" t="s">
        <v>37033</v>
      </c>
      <c r="GJ102" t="s">
        <v>37034</v>
      </c>
      <c r="GK102" t="s">
        <v>37035</v>
      </c>
      <c r="GL102" t="s">
        <v>37036</v>
      </c>
      <c r="GM102" t="s">
        <v>37037</v>
      </c>
      <c r="GN102" t="s">
        <v>37038</v>
      </c>
      <c r="GO102" t="s">
        <v>36973</v>
      </c>
      <c r="GP102" t="s">
        <v>37063</v>
      </c>
      <c r="GQ102" t="s">
        <v>37010</v>
      </c>
      <c r="GR102" t="s">
        <v>36969</v>
      </c>
      <c r="GT102" t="s">
        <v>37011</v>
      </c>
      <c r="GU102">
        <f t="shared" si="13"/>
        <v>20.249999999999996</v>
      </c>
      <c r="GV102">
        <f t="shared" si="14"/>
        <v>20.249999999999996</v>
      </c>
      <c r="GX102">
        <v>16.2</v>
      </c>
      <c r="GY102" t="s">
        <v>37012</v>
      </c>
      <c r="GZ102">
        <v>2</v>
      </c>
      <c r="HA102" t="s">
        <v>37013</v>
      </c>
      <c r="HD102" t="s">
        <v>37057</v>
      </c>
      <c r="HE102">
        <v>15.99</v>
      </c>
    </row>
    <row r="103" spans="1:213">
      <c r="A103" t="s">
        <v>29123</v>
      </c>
      <c r="B103" t="s">
        <v>36962</v>
      </c>
      <c r="C103" t="s">
        <v>36963</v>
      </c>
      <c r="D103" t="s">
        <v>21351</v>
      </c>
      <c r="E103">
        <v>1</v>
      </c>
      <c r="F103" t="s">
        <v>36964</v>
      </c>
      <c r="G103" t="s">
        <v>38</v>
      </c>
      <c r="H103" t="s">
        <v>37209</v>
      </c>
      <c r="I103" t="s">
        <v>28730</v>
      </c>
      <c r="J103" t="s">
        <v>33297</v>
      </c>
      <c r="K103" t="s">
        <v>33298</v>
      </c>
      <c r="M103" t="s">
        <v>33299</v>
      </c>
      <c r="N103">
        <v>61430</v>
      </c>
      <c r="P103" t="s">
        <v>21282</v>
      </c>
      <c r="Q103" t="s">
        <v>33300</v>
      </c>
      <c r="T103" t="s">
        <v>33301</v>
      </c>
      <c r="U103" t="s">
        <v>36966</v>
      </c>
      <c r="V103" t="s">
        <v>18</v>
      </c>
      <c r="W103" t="s">
        <v>36967</v>
      </c>
      <c r="X103" t="s">
        <v>36968</v>
      </c>
      <c r="Y103" t="s">
        <v>36969</v>
      </c>
      <c r="Z103">
        <v>200</v>
      </c>
      <c r="AB103" t="s">
        <v>37018</v>
      </c>
      <c r="AC103" t="s">
        <v>36970</v>
      </c>
      <c r="AD103" t="s">
        <v>36971</v>
      </c>
      <c r="AE103" t="s">
        <v>36972</v>
      </c>
      <c r="AF103" t="s">
        <v>36973</v>
      </c>
      <c r="AH103" t="s">
        <v>36974</v>
      </c>
      <c r="AJ103" t="s">
        <v>36967</v>
      </c>
      <c r="AK103" t="s">
        <v>33516</v>
      </c>
      <c r="AL103" t="s">
        <v>238</v>
      </c>
      <c r="AM103" t="s">
        <v>32581</v>
      </c>
      <c r="AN103" t="s">
        <v>37020</v>
      </c>
      <c r="AQ103" t="s">
        <v>37020</v>
      </c>
      <c r="AR103" t="s">
        <v>34324</v>
      </c>
      <c r="AY103" t="s">
        <v>37021</v>
      </c>
      <c r="BA103" t="s">
        <v>353</v>
      </c>
      <c r="BB103">
        <v>48</v>
      </c>
      <c r="BC103" t="s">
        <v>37022</v>
      </c>
      <c r="BD103" t="s">
        <v>28739</v>
      </c>
      <c r="BE103" t="s">
        <v>36993</v>
      </c>
      <c r="BF103" s="6">
        <v>0.2</v>
      </c>
      <c r="BG103" t="s">
        <v>37234</v>
      </c>
      <c r="BH103" t="s">
        <v>37186</v>
      </c>
      <c r="BJ103">
        <v>200866</v>
      </c>
      <c r="BK103" cm="1">
        <f t="array" ref="BK103">IF(LEN(TRIM(BG103))=0,"",SUMPRODUCT(--(LEN(TRIM($BG$5:BG103))&gt;0)))</f>
        <v>97</v>
      </c>
      <c r="BL103" t="str">
        <f t="shared" si="10"/>
        <v>000000002P</v>
      </c>
      <c r="BM103" t="str">
        <f t="shared" si="11"/>
        <v>*000000002P*</v>
      </c>
      <c r="BN103" t="s">
        <v>37107</v>
      </c>
      <c r="BO103" t="s">
        <v>36975</v>
      </c>
      <c r="BS103" t="s">
        <v>37020</v>
      </c>
      <c r="CP103" t="s">
        <v>37108</v>
      </c>
      <c r="CU103">
        <v>12.99</v>
      </c>
      <c r="DT103" t="s">
        <v>37026</v>
      </c>
      <c r="EC103" s="7">
        <f t="shared" si="12"/>
        <v>16.237500000000001</v>
      </c>
      <c r="EN103" t="s">
        <v>36995</v>
      </c>
      <c r="EO103">
        <v>1731138031</v>
      </c>
      <c r="EP103" t="s">
        <v>36968</v>
      </c>
      <c r="EQ103" t="s">
        <v>36996</v>
      </c>
      <c r="ER103" t="s">
        <v>36997</v>
      </c>
      <c r="ES103" t="s">
        <v>36967</v>
      </c>
      <c r="ET103" t="s">
        <v>36998</v>
      </c>
      <c r="EU103" t="s">
        <v>36999</v>
      </c>
      <c r="FB103" t="s">
        <v>35377</v>
      </c>
      <c r="FC103" t="s">
        <v>37027</v>
      </c>
      <c r="FD103">
        <v>8</v>
      </c>
      <c r="FE103">
        <v>10</v>
      </c>
      <c r="FF103" t="s">
        <v>36990</v>
      </c>
      <c r="FG103" t="s">
        <v>36990</v>
      </c>
      <c r="FH103" t="s">
        <v>37005</v>
      </c>
      <c r="FI103" t="s">
        <v>37000</v>
      </c>
      <c r="FJ103" t="s">
        <v>37001</v>
      </c>
      <c r="FK103" t="s">
        <v>37002</v>
      </c>
      <c r="FL103" t="s">
        <v>37003</v>
      </c>
      <c r="FM103" t="s">
        <v>37004</v>
      </c>
      <c r="FN103" t="s">
        <v>37005</v>
      </c>
      <c r="FO103" t="s">
        <v>37006</v>
      </c>
      <c r="FQ103" t="s">
        <v>37028</v>
      </c>
      <c r="FR103" t="s">
        <v>37008</v>
      </c>
      <c r="FS103" t="s">
        <v>37009</v>
      </c>
      <c r="FT103" t="s">
        <v>33516</v>
      </c>
      <c r="FU103" t="s">
        <v>33516</v>
      </c>
      <c r="FV103" t="s">
        <v>37029</v>
      </c>
      <c r="FW103" t="s">
        <v>37030</v>
      </c>
      <c r="FX103" t="s">
        <v>37031</v>
      </c>
      <c r="FY103" t="s">
        <v>36971</v>
      </c>
      <c r="FZ103" t="s">
        <v>36980</v>
      </c>
      <c r="GA103" t="s">
        <v>36974</v>
      </c>
      <c r="GB103" t="s">
        <v>36968</v>
      </c>
      <c r="GC103" t="s">
        <v>37032</v>
      </c>
      <c r="GD103" t="s">
        <v>37033</v>
      </c>
      <c r="GJ103" t="s">
        <v>37034</v>
      </c>
      <c r="GK103" t="s">
        <v>37035</v>
      </c>
      <c r="GL103" t="s">
        <v>37036</v>
      </c>
      <c r="GM103" t="s">
        <v>37037</v>
      </c>
      <c r="GN103" t="s">
        <v>37038</v>
      </c>
      <c r="GO103" t="s">
        <v>36973</v>
      </c>
      <c r="GP103" t="s">
        <v>37029</v>
      </c>
      <c r="GQ103" t="s">
        <v>37010</v>
      </c>
      <c r="GR103" t="s">
        <v>36969</v>
      </c>
      <c r="GT103" t="s">
        <v>37011</v>
      </c>
      <c r="GU103">
        <f t="shared" si="13"/>
        <v>16.25</v>
      </c>
      <c r="GV103">
        <f t="shared" si="14"/>
        <v>16.25</v>
      </c>
      <c r="GX103">
        <v>13</v>
      </c>
      <c r="GY103" t="s">
        <v>37012</v>
      </c>
      <c r="GZ103">
        <v>2</v>
      </c>
      <c r="HA103" t="s">
        <v>37013</v>
      </c>
      <c r="HD103" t="s">
        <v>37020</v>
      </c>
      <c r="HE103">
        <v>12.99</v>
      </c>
    </row>
    <row r="104" spans="1:213">
      <c r="A104" t="s">
        <v>29123</v>
      </c>
      <c r="B104" t="s">
        <v>36962</v>
      </c>
      <c r="C104" t="s">
        <v>36963</v>
      </c>
      <c r="D104" t="s">
        <v>21351</v>
      </c>
      <c r="E104">
        <v>1</v>
      </c>
      <c r="F104" t="s">
        <v>36964</v>
      </c>
      <c r="G104" t="s">
        <v>38</v>
      </c>
      <c r="H104" t="s">
        <v>37209</v>
      </c>
      <c r="I104" t="s">
        <v>28730</v>
      </c>
      <c r="J104" t="s">
        <v>33297</v>
      </c>
      <c r="K104" t="s">
        <v>33298</v>
      </c>
      <c r="M104" t="s">
        <v>33299</v>
      </c>
      <c r="N104">
        <v>61430</v>
      </c>
      <c r="P104" t="s">
        <v>21282</v>
      </c>
      <c r="Q104" t="s">
        <v>33300</v>
      </c>
      <c r="T104" t="s">
        <v>33301</v>
      </c>
      <c r="U104" t="s">
        <v>36966</v>
      </c>
      <c r="V104" t="s">
        <v>18</v>
      </c>
      <c r="W104" t="s">
        <v>36967</v>
      </c>
      <c r="X104" t="s">
        <v>36968</v>
      </c>
      <c r="Y104" t="s">
        <v>36969</v>
      </c>
      <c r="Z104">
        <v>200</v>
      </c>
      <c r="AB104" t="s">
        <v>37018</v>
      </c>
      <c r="AC104" t="s">
        <v>36970</v>
      </c>
      <c r="AD104" t="s">
        <v>36971</v>
      </c>
      <c r="AE104" t="s">
        <v>36972</v>
      </c>
      <c r="AF104" t="s">
        <v>36973</v>
      </c>
      <c r="AH104" t="s">
        <v>36974</v>
      </c>
      <c r="AJ104" t="s">
        <v>36967</v>
      </c>
      <c r="AK104" t="s">
        <v>33516</v>
      </c>
      <c r="AL104" t="s">
        <v>238</v>
      </c>
      <c r="AM104" t="s">
        <v>32581</v>
      </c>
      <c r="AN104" t="s">
        <v>37039</v>
      </c>
      <c r="AQ104" t="s">
        <v>37039</v>
      </c>
      <c r="AR104" t="s">
        <v>34326</v>
      </c>
      <c r="AY104" t="s">
        <v>37021</v>
      </c>
      <c r="BA104" t="s">
        <v>353</v>
      </c>
      <c r="BB104">
        <v>48</v>
      </c>
      <c r="BC104" t="s">
        <v>37022</v>
      </c>
      <c r="BD104" t="s">
        <v>28739</v>
      </c>
      <c r="BE104" t="s">
        <v>36993</v>
      </c>
      <c r="BF104" s="6">
        <v>0.2</v>
      </c>
      <c r="BG104" t="s">
        <v>37235</v>
      </c>
      <c r="BH104" t="s">
        <v>37188</v>
      </c>
      <c r="BJ104">
        <v>200867</v>
      </c>
      <c r="BK104" cm="1">
        <f t="array" ref="BK104">IF(LEN(TRIM(BG104))=0,"",SUMPRODUCT(--(LEN(TRIM($BG$5:BG104))&gt;0)))</f>
        <v>98</v>
      </c>
      <c r="BL104" t="str">
        <f t="shared" si="10"/>
        <v>000000002Q</v>
      </c>
      <c r="BM104" t="str">
        <f t="shared" si="11"/>
        <v>*000000002Q*</v>
      </c>
      <c r="BN104" t="s">
        <v>37110</v>
      </c>
      <c r="BO104" t="s">
        <v>36975</v>
      </c>
      <c r="BS104" t="s">
        <v>37039</v>
      </c>
      <c r="CP104" t="s">
        <v>37108</v>
      </c>
      <c r="CU104">
        <v>12.99</v>
      </c>
      <c r="DT104" t="s">
        <v>37026</v>
      </c>
      <c r="EC104" s="7">
        <f t="shared" si="12"/>
        <v>16.237500000000001</v>
      </c>
      <c r="EN104" t="s">
        <v>36995</v>
      </c>
      <c r="EO104">
        <v>1731138031</v>
      </c>
      <c r="EP104" t="s">
        <v>36968</v>
      </c>
      <c r="EQ104" t="s">
        <v>36996</v>
      </c>
      <c r="ER104" t="s">
        <v>36997</v>
      </c>
      <c r="ES104" t="s">
        <v>36967</v>
      </c>
      <c r="ET104" t="s">
        <v>36998</v>
      </c>
      <c r="EU104" t="s">
        <v>36999</v>
      </c>
      <c r="FB104" t="s">
        <v>35377</v>
      </c>
      <c r="FC104" t="s">
        <v>37027</v>
      </c>
      <c r="FD104">
        <v>12</v>
      </c>
      <c r="FE104">
        <v>14</v>
      </c>
      <c r="FF104" t="s">
        <v>36990</v>
      </c>
      <c r="FG104" t="s">
        <v>36990</v>
      </c>
      <c r="FH104" t="s">
        <v>37005</v>
      </c>
      <c r="FI104" t="s">
        <v>37000</v>
      </c>
      <c r="FJ104" t="s">
        <v>37001</v>
      </c>
      <c r="FK104" t="s">
        <v>37002</v>
      </c>
      <c r="FL104" t="s">
        <v>37003</v>
      </c>
      <c r="FM104" t="s">
        <v>37004</v>
      </c>
      <c r="FN104" t="s">
        <v>37005</v>
      </c>
      <c r="FO104" t="s">
        <v>37006</v>
      </c>
      <c r="FQ104" t="s">
        <v>37028</v>
      </c>
      <c r="FR104" t="s">
        <v>37008</v>
      </c>
      <c r="FS104" t="s">
        <v>37009</v>
      </c>
      <c r="FT104" t="s">
        <v>33516</v>
      </c>
      <c r="FU104" t="s">
        <v>33516</v>
      </c>
      <c r="FV104" t="s">
        <v>37042</v>
      </c>
      <c r="FW104" t="s">
        <v>37030</v>
      </c>
      <c r="FX104" t="s">
        <v>37031</v>
      </c>
      <c r="FY104" t="s">
        <v>36971</v>
      </c>
      <c r="FZ104" t="s">
        <v>36980</v>
      </c>
      <c r="GA104" t="s">
        <v>36974</v>
      </c>
      <c r="GB104" t="s">
        <v>36968</v>
      </c>
      <c r="GC104" t="s">
        <v>37032</v>
      </c>
      <c r="GD104" t="s">
        <v>37033</v>
      </c>
      <c r="GJ104" t="s">
        <v>37034</v>
      </c>
      <c r="GK104" t="s">
        <v>37035</v>
      </c>
      <c r="GL104" t="s">
        <v>37036</v>
      </c>
      <c r="GM104" t="s">
        <v>37037</v>
      </c>
      <c r="GN104" t="s">
        <v>37038</v>
      </c>
      <c r="GO104" t="s">
        <v>36973</v>
      </c>
      <c r="GP104" t="s">
        <v>37042</v>
      </c>
      <c r="GQ104" t="s">
        <v>37010</v>
      </c>
      <c r="GR104" t="s">
        <v>36969</v>
      </c>
      <c r="GT104" t="s">
        <v>37011</v>
      </c>
      <c r="GU104">
        <f t="shared" si="13"/>
        <v>16.25</v>
      </c>
      <c r="GV104">
        <f t="shared" si="14"/>
        <v>16.25</v>
      </c>
      <c r="GX104">
        <v>13</v>
      </c>
      <c r="GY104" t="s">
        <v>37012</v>
      </c>
      <c r="GZ104">
        <v>2</v>
      </c>
      <c r="HA104" t="s">
        <v>37013</v>
      </c>
      <c r="HD104" t="s">
        <v>37039</v>
      </c>
      <c r="HE104">
        <v>12.99</v>
      </c>
    </row>
    <row r="105" spans="1:213">
      <c r="A105" t="s">
        <v>29123</v>
      </c>
      <c r="B105" t="s">
        <v>36962</v>
      </c>
      <c r="C105" t="s">
        <v>36963</v>
      </c>
      <c r="D105" t="s">
        <v>21351</v>
      </c>
      <c r="E105">
        <v>1</v>
      </c>
      <c r="F105" t="s">
        <v>36964</v>
      </c>
      <c r="G105" t="s">
        <v>38</v>
      </c>
      <c r="H105" t="s">
        <v>37209</v>
      </c>
      <c r="I105" t="s">
        <v>28730</v>
      </c>
      <c r="J105" t="s">
        <v>33297</v>
      </c>
      <c r="K105" t="s">
        <v>33298</v>
      </c>
      <c r="M105" t="s">
        <v>33299</v>
      </c>
      <c r="N105">
        <v>61430</v>
      </c>
      <c r="P105" t="s">
        <v>21282</v>
      </c>
      <c r="Q105" t="s">
        <v>33300</v>
      </c>
      <c r="T105" t="s">
        <v>33301</v>
      </c>
      <c r="U105" t="s">
        <v>36966</v>
      </c>
      <c r="V105" t="s">
        <v>18</v>
      </c>
      <c r="W105" t="s">
        <v>36967</v>
      </c>
      <c r="X105" t="s">
        <v>36968</v>
      </c>
      <c r="Y105" t="s">
        <v>36969</v>
      </c>
      <c r="Z105">
        <v>200</v>
      </c>
      <c r="AB105" t="s">
        <v>37018</v>
      </c>
      <c r="AC105" t="s">
        <v>36970</v>
      </c>
      <c r="AD105" t="s">
        <v>36971</v>
      </c>
      <c r="AE105" t="s">
        <v>36972</v>
      </c>
      <c r="AF105" t="s">
        <v>36973</v>
      </c>
      <c r="AH105" t="s">
        <v>36974</v>
      </c>
      <c r="AJ105" t="s">
        <v>36967</v>
      </c>
      <c r="AK105" t="s">
        <v>33516</v>
      </c>
      <c r="AL105" t="s">
        <v>238</v>
      </c>
      <c r="AM105" t="s">
        <v>32581</v>
      </c>
      <c r="AN105" t="s">
        <v>37043</v>
      </c>
      <c r="AQ105" t="s">
        <v>37043</v>
      </c>
      <c r="AR105" t="s">
        <v>28746</v>
      </c>
      <c r="AY105" t="s">
        <v>37021</v>
      </c>
      <c r="BA105" t="s">
        <v>353</v>
      </c>
      <c r="BB105">
        <v>48</v>
      </c>
      <c r="BC105" t="s">
        <v>37022</v>
      </c>
      <c r="BD105" t="s">
        <v>28739</v>
      </c>
      <c r="BE105" t="s">
        <v>36993</v>
      </c>
      <c r="BF105" s="6">
        <v>0.2</v>
      </c>
      <c r="BG105" t="s">
        <v>37236</v>
      </c>
      <c r="BH105" t="s">
        <v>37190</v>
      </c>
      <c r="BJ105">
        <v>200868</v>
      </c>
      <c r="BK105" cm="1">
        <f t="array" ref="BK105">IF(LEN(TRIM(BG105))=0,"",SUMPRODUCT(--(LEN(TRIM($BG$5:BG105))&gt;0)))</f>
        <v>99</v>
      </c>
      <c r="BL105" t="str">
        <f t="shared" si="10"/>
        <v>000000002R</v>
      </c>
      <c r="BM105" t="str">
        <f t="shared" si="11"/>
        <v>*000000002R*</v>
      </c>
      <c r="BN105" t="s">
        <v>37112</v>
      </c>
      <c r="BO105" t="s">
        <v>36975</v>
      </c>
      <c r="BS105" t="s">
        <v>37043</v>
      </c>
      <c r="CP105" t="s">
        <v>37108</v>
      </c>
      <c r="CU105">
        <v>12.99</v>
      </c>
      <c r="DT105" t="s">
        <v>37026</v>
      </c>
      <c r="EC105" s="7">
        <f t="shared" si="12"/>
        <v>16.237500000000001</v>
      </c>
      <c r="EN105" t="s">
        <v>36995</v>
      </c>
      <c r="EO105">
        <v>1731138031</v>
      </c>
      <c r="EP105" t="s">
        <v>36968</v>
      </c>
      <c r="EQ105" t="s">
        <v>36996</v>
      </c>
      <c r="ER105" t="s">
        <v>36997</v>
      </c>
      <c r="ES105" t="s">
        <v>36967</v>
      </c>
      <c r="ET105" t="s">
        <v>36998</v>
      </c>
      <c r="EU105" t="s">
        <v>36999</v>
      </c>
      <c r="FB105" t="s">
        <v>35377</v>
      </c>
      <c r="FC105" t="s">
        <v>37027</v>
      </c>
      <c r="FD105">
        <v>16</v>
      </c>
      <c r="FE105">
        <v>18</v>
      </c>
      <c r="FF105" t="s">
        <v>36990</v>
      </c>
      <c r="FG105" t="s">
        <v>36990</v>
      </c>
      <c r="FH105" t="s">
        <v>37005</v>
      </c>
      <c r="FI105" t="s">
        <v>37000</v>
      </c>
      <c r="FJ105" t="s">
        <v>37001</v>
      </c>
      <c r="FK105" t="s">
        <v>37002</v>
      </c>
      <c r="FL105" t="s">
        <v>37003</v>
      </c>
      <c r="FM105" t="s">
        <v>37004</v>
      </c>
      <c r="FN105" t="s">
        <v>37005</v>
      </c>
      <c r="FO105" t="s">
        <v>37006</v>
      </c>
      <c r="FQ105" t="s">
        <v>37028</v>
      </c>
      <c r="FR105" t="s">
        <v>37008</v>
      </c>
      <c r="FS105" t="s">
        <v>37009</v>
      </c>
      <c r="FT105" t="s">
        <v>33516</v>
      </c>
      <c r="FU105" t="s">
        <v>33516</v>
      </c>
      <c r="FV105" t="s">
        <v>37046</v>
      </c>
      <c r="FW105" t="s">
        <v>37030</v>
      </c>
      <c r="FX105" t="s">
        <v>37031</v>
      </c>
      <c r="FY105" t="s">
        <v>36971</v>
      </c>
      <c r="FZ105" t="s">
        <v>36980</v>
      </c>
      <c r="GA105" t="s">
        <v>36974</v>
      </c>
      <c r="GB105" t="s">
        <v>36968</v>
      </c>
      <c r="GC105" t="s">
        <v>37032</v>
      </c>
      <c r="GD105" t="s">
        <v>37033</v>
      </c>
      <c r="GJ105" t="s">
        <v>37034</v>
      </c>
      <c r="GK105" t="s">
        <v>37035</v>
      </c>
      <c r="GL105" t="s">
        <v>37036</v>
      </c>
      <c r="GM105" t="s">
        <v>37037</v>
      </c>
      <c r="GN105" t="s">
        <v>37038</v>
      </c>
      <c r="GO105" t="s">
        <v>36973</v>
      </c>
      <c r="GP105" t="s">
        <v>37046</v>
      </c>
      <c r="GQ105" t="s">
        <v>37010</v>
      </c>
      <c r="GR105" t="s">
        <v>36969</v>
      </c>
      <c r="GT105" t="s">
        <v>37011</v>
      </c>
      <c r="GU105">
        <f t="shared" si="13"/>
        <v>16.25</v>
      </c>
      <c r="GV105">
        <f t="shared" si="14"/>
        <v>16.25</v>
      </c>
      <c r="GX105">
        <v>13</v>
      </c>
      <c r="GY105" t="s">
        <v>37012</v>
      </c>
      <c r="GZ105">
        <v>2</v>
      </c>
      <c r="HA105" t="s">
        <v>37013</v>
      </c>
      <c r="HD105" t="s">
        <v>37043</v>
      </c>
      <c r="HE105">
        <v>12.99</v>
      </c>
    </row>
    <row r="106" spans="1:213">
      <c r="A106" t="s">
        <v>29123</v>
      </c>
      <c r="B106" t="s">
        <v>36962</v>
      </c>
      <c r="C106" t="s">
        <v>36963</v>
      </c>
      <c r="D106" t="s">
        <v>21351</v>
      </c>
      <c r="E106">
        <v>1</v>
      </c>
      <c r="F106" t="s">
        <v>36964</v>
      </c>
      <c r="G106" t="s">
        <v>38</v>
      </c>
      <c r="H106" t="s">
        <v>37209</v>
      </c>
      <c r="I106" t="s">
        <v>28730</v>
      </c>
      <c r="J106" t="s">
        <v>33297</v>
      </c>
      <c r="K106" t="s">
        <v>33298</v>
      </c>
      <c r="M106" t="s">
        <v>33299</v>
      </c>
      <c r="N106">
        <v>61430</v>
      </c>
      <c r="P106" t="s">
        <v>21282</v>
      </c>
      <c r="Q106" t="s">
        <v>33300</v>
      </c>
      <c r="T106" t="s">
        <v>33301</v>
      </c>
      <c r="U106" t="s">
        <v>36966</v>
      </c>
      <c r="V106" t="s">
        <v>18</v>
      </c>
      <c r="W106" t="s">
        <v>36967</v>
      </c>
      <c r="X106" t="s">
        <v>36968</v>
      </c>
      <c r="Y106" t="s">
        <v>36969</v>
      </c>
      <c r="Z106">
        <v>300</v>
      </c>
      <c r="AB106" t="s">
        <v>37018</v>
      </c>
      <c r="AC106" t="s">
        <v>36970</v>
      </c>
      <c r="AD106" t="s">
        <v>36971</v>
      </c>
      <c r="AE106" t="s">
        <v>36972</v>
      </c>
      <c r="AF106" t="s">
        <v>36973</v>
      </c>
      <c r="AH106" t="s">
        <v>36974</v>
      </c>
      <c r="AJ106" t="s">
        <v>36967</v>
      </c>
      <c r="AK106" t="s">
        <v>33516</v>
      </c>
      <c r="AL106" t="s">
        <v>238</v>
      </c>
      <c r="AM106" t="s">
        <v>32581</v>
      </c>
      <c r="AN106" t="s">
        <v>37047</v>
      </c>
      <c r="AQ106" t="s">
        <v>37047</v>
      </c>
      <c r="AR106" t="s">
        <v>34329</v>
      </c>
      <c r="AY106" t="s">
        <v>37021</v>
      </c>
      <c r="BA106" t="s">
        <v>353</v>
      </c>
      <c r="BB106">
        <v>48</v>
      </c>
      <c r="BC106" t="s">
        <v>37048</v>
      </c>
      <c r="BD106" t="s">
        <v>34259</v>
      </c>
      <c r="BE106" t="s">
        <v>36993</v>
      </c>
      <c r="BF106" s="6">
        <v>0.2</v>
      </c>
      <c r="BG106" t="s">
        <v>37237</v>
      </c>
      <c r="BH106" t="s">
        <v>37192</v>
      </c>
      <c r="BJ106">
        <v>200869</v>
      </c>
      <c r="BK106" cm="1">
        <f t="array" ref="BK106">IF(LEN(TRIM(BG106))=0,"",SUMPRODUCT(--(LEN(TRIM($BG$5:BG106))&gt;0)))</f>
        <v>100</v>
      </c>
      <c r="BL106" t="str">
        <f t="shared" si="10"/>
        <v>000000002S</v>
      </c>
      <c r="BM106" t="str">
        <f t="shared" si="11"/>
        <v>*000000002S*</v>
      </c>
      <c r="BN106" t="s">
        <v>37114</v>
      </c>
      <c r="BO106" t="s">
        <v>36975</v>
      </c>
      <c r="BS106" t="s">
        <v>37047</v>
      </c>
      <c r="CP106" t="s">
        <v>37108</v>
      </c>
      <c r="CU106">
        <v>12.99</v>
      </c>
      <c r="DT106" t="s">
        <v>37026</v>
      </c>
      <c r="EC106" s="7">
        <f t="shared" si="12"/>
        <v>16.237500000000001</v>
      </c>
      <c r="EN106" t="s">
        <v>36995</v>
      </c>
      <c r="EO106">
        <v>1731138031</v>
      </c>
      <c r="EP106" t="s">
        <v>36968</v>
      </c>
      <c r="EQ106" t="s">
        <v>36996</v>
      </c>
      <c r="ER106" t="s">
        <v>36997</v>
      </c>
      <c r="ES106" t="s">
        <v>36967</v>
      </c>
      <c r="ET106" t="s">
        <v>36998</v>
      </c>
      <c r="EU106" t="s">
        <v>36999</v>
      </c>
      <c r="FB106" t="s">
        <v>35377</v>
      </c>
      <c r="FC106" t="s">
        <v>37027</v>
      </c>
      <c r="FD106">
        <v>18</v>
      </c>
      <c r="FE106">
        <v>20</v>
      </c>
      <c r="FF106" t="s">
        <v>36990</v>
      </c>
      <c r="FG106" t="s">
        <v>36990</v>
      </c>
      <c r="FH106" t="s">
        <v>37005</v>
      </c>
      <c r="FI106" t="s">
        <v>37000</v>
      </c>
      <c r="FJ106" t="s">
        <v>37001</v>
      </c>
      <c r="FK106" t="s">
        <v>37002</v>
      </c>
      <c r="FL106" t="s">
        <v>37003</v>
      </c>
      <c r="FM106" t="s">
        <v>37004</v>
      </c>
      <c r="FN106" t="s">
        <v>37005</v>
      </c>
      <c r="FO106" t="s">
        <v>37006</v>
      </c>
      <c r="FQ106" t="s">
        <v>37028</v>
      </c>
      <c r="FR106" t="s">
        <v>37008</v>
      </c>
      <c r="FS106" t="s">
        <v>37009</v>
      </c>
      <c r="FT106" t="s">
        <v>33516</v>
      </c>
      <c r="FU106" t="s">
        <v>33516</v>
      </c>
      <c r="FV106" t="s">
        <v>37051</v>
      </c>
      <c r="FW106" t="s">
        <v>37030</v>
      </c>
      <c r="FX106" t="s">
        <v>37031</v>
      </c>
      <c r="FY106" t="s">
        <v>36971</v>
      </c>
      <c r="FZ106" t="s">
        <v>36980</v>
      </c>
      <c r="GA106" t="s">
        <v>36974</v>
      </c>
      <c r="GB106" t="s">
        <v>36968</v>
      </c>
      <c r="GC106" t="s">
        <v>37032</v>
      </c>
      <c r="GD106" t="s">
        <v>37033</v>
      </c>
      <c r="GJ106" t="s">
        <v>37034</v>
      </c>
      <c r="GK106" t="s">
        <v>37035</v>
      </c>
      <c r="GL106" t="s">
        <v>37036</v>
      </c>
      <c r="GM106" t="s">
        <v>37037</v>
      </c>
      <c r="GN106" t="s">
        <v>37038</v>
      </c>
      <c r="GO106" t="s">
        <v>36973</v>
      </c>
      <c r="GP106" t="s">
        <v>37051</v>
      </c>
      <c r="GQ106" t="s">
        <v>37010</v>
      </c>
      <c r="GR106" t="s">
        <v>36969</v>
      </c>
      <c r="GT106" t="s">
        <v>37011</v>
      </c>
      <c r="GU106">
        <f t="shared" si="13"/>
        <v>16.25</v>
      </c>
      <c r="GV106">
        <f t="shared" si="14"/>
        <v>16.25</v>
      </c>
      <c r="GX106">
        <v>13</v>
      </c>
      <c r="GY106" t="s">
        <v>37012</v>
      </c>
      <c r="GZ106">
        <v>2</v>
      </c>
      <c r="HA106" t="s">
        <v>37013</v>
      </c>
      <c r="HD106" t="s">
        <v>37047</v>
      </c>
      <c r="HE106">
        <v>12.99</v>
      </c>
    </row>
    <row r="107" spans="1:213">
      <c r="A107" t="s">
        <v>29123</v>
      </c>
      <c r="B107" t="s">
        <v>36962</v>
      </c>
      <c r="C107" t="s">
        <v>36963</v>
      </c>
      <c r="D107" t="s">
        <v>21351</v>
      </c>
      <c r="E107">
        <v>1</v>
      </c>
      <c r="F107" t="s">
        <v>36964</v>
      </c>
      <c r="G107" t="s">
        <v>38</v>
      </c>
      <c r="H107" t="s">
        <v>37209</v>
      </c>
      <c r="I107" t="s">
        <v>28730</v>
      </c>
      <c r="J107" t="s">
        <v>33297</v>
      </c>
      <c r="K107" t="s">
        <v>33298</v>
      </c>
      <c r="M107" t="s">
        <v>33299</v>
      </c>
      <c r="N107">
        <v>61430</v>
      </c>
      <c r="P107" t="s">
        <v>21282</v>
      </c>
      <c r="Q107" t="s">
        <v>33300</v>
      </c>
      <c r="T107" t="s">
        <v>33301</v>
      </c>
      <c r="U107" t="s">
        <v>36966</v>
      </c>
      <c r="V107" t="s">
        <v>18</v>
      </c>
      <c r="W107" t="s">
        <v>36967</v>
      </c>
      <c r="X107" t="s">
        <v>36968</v>
      </c>
      <c r="Y107" t="s">
        <v>36969</v>
      </c>
      <c r="Z107">
        <v>300</v>
      </c>
      <c r="AB107" t="s">
        <v>37018</v>
      </c>
      <c r="AC107" t="s">
        <v>36970</v>
      </c>
      <c r="AD107" t="s">
        <v>36971</v>
      </c>
      <c r="AE107" t="s">
        <v>36972</v>
      </c>
      <c r="AF107" t="s">
        <v>36973</v>
      </c>
      <c r="AH107" t="s">
        <v>36974</v>
      </c>
      <c r="AJ107" t="s">
        <v>36967</v>
      </c>
      <c r="AK107" t="s">
        <v>33516</v>
      </c>
      <c r="AL107" t="s">
        <v>238</v>
      </c>
      <c r="AM107" t="s">
        <v>32581</v>
      </c>
      <c r="AN107" t="s">
        <v>37052</v>
      </c>
      <c r="AQ107" t="s">
        <v>37052</v>
      </c>
      <c r="AR107" t="s">
        <v>34331</v>
      </c>
      <c r="AY107" t="s">
        <v>37021</v>
      </c>
      <c r="BA107" t="s">
        <v>353</v>
      </c>
      <c r="BB107">
        <v>48</v>
      </c>
      <c r="BC107" t="s">
        <v>37048</v>
      </c>
      <c r="BD107" t="s">
        <v>34259</v>
      </c>
      <c r="BE107" t="s">
        <v>36993</v>
      </c>
      <c r="BF107" s="6">
        <v>0.2</v>
      </c>
      <c r="BG107" t="s">
        <v>37238</v>
      </c>
      <c r="BH107" t="s">
        <v>37194</v>
      </c>
      <c r="BJ107">
        <v>200870</v>
      </c>
      <c r="BK107" cm="1">
        <f t="array" ref="BK107">IF(LEN(TRIM(BG107))=0,"",SUMPRODUCT(--(LEN(TRIM($BG$5:BG107))&gt;0)))</f>
        <v>101</v>
      </c>
      <c r="BL107" t="str">
        <f t="shared" si="10"/>
        <v>000000002T</v>
      </c>
      <c r="BM107" t="str">
        <f t="shared" si="11"/>
        <v>*000000002T*</v>
      </c>
      <c r="BN107" t="s">
        <v>37116</v>
      </c>
      <c r="BO107" t="s">
        <v>36975</v>
      </c>
      <c r="BS107" t="s">
        <v>37052</v>
      </c>
      <c r="CP107" t="s">
        <v>37108</v>
      </c>
      <c r="CU107">
        <v>12.99</v>
      </c>
      <c r="DT107" t="s">
        <v>37026</v>
      </c>
      <c r="EC107" s="7">
        <f t="shared" si="12"/>
        <v>16.237500000000001</v>
      </c>
      <c r="EN107" t="s">
        <v>36995</v>
      </c>
      <c r="EO107">
        <v>1731138031</v>
      </c>
      <c r="EP107" t="s">
        <v>36968</v>
      </c>
      <c r="EQ107" t="s">
        <v>36996</v>
      </c>
      <c r="ER107" t="s">
        <v>36997</v>
      </c>
      <c r="ES107" t="s">
        <v>36967</v>
      </c>
      <c r="ET107" t="s">
        <v>36998</v>
      </c>
      <c r="EU107" t="s">
        <v>36999</v>
      </c>
      <c r="FB107" t="s">
        <v>35377</v>
      </c>
      <c r="FC107" t="s">
        <v>37027</v>
      </c>
      <c r="FD107">
        <v>22</v>
      </c>
      <c r="FE107">
        <v>24</v>
      </c>
      <c r="FF107" t="s">
        <v>36990</v>
      </c>
      <c r="FG107" t="s">
        <v>36990</v>
      </c>
      <c r="FH107" t="s">
        <v>37005</v>
      </c>
      <c r="FI107" t="s">
        <v>37000</v>
      </c>
      <c r="FJ107" t="s">
        <v>37001</v>
      </c>
      <c r="FK107" t="s">
        <v>37002</v>
      </c>
      <c r="FL107" t="s">
        <v>37003</v>
      </c>
      <c r="FM107" t="s">
        <v>37004</v>
      </c>
      <c r="FN107" t="s">
        <v>37005</v>
      </c>
      <c r="FO107" t="s">
        <v>37006</v>
      </c>
      <c r="FQ107" t="s">
        <v>37028</v>
      </c>
      <c r="FR107" t="s">
        <v>37008</v>
      </c>
      <c r="FS107" t="s">
        <v>37009</v>
      </c>
      <c r="FT107" t="s">
        <v>33516</v>
      </c>
      <c r="FU107" t="s">
        <v>33516</v>
      </c>
      <c r="FV107" t="s">
        <v>37055</v>
      </c>
      <c r="FW107" t="s">
        <v>37030</v>
      </c>
      <c r="FX107" t="s">
        <v>37031</v>
      </c>
      <c r="FY107" t="s">
        <v>36971</v>
      </c>
      <c r="FZ107" t="s">
        <v>36980</v>
      </c>
      <c r="GA107" t="s">
        <v>36974</v>
      </c>
      <c r="GB107" t="s">
        <v>36968</v>
      </c>
      <c r="GC107" t="s">
        <v>37032</v>
      </c>
      <c r="GD107" t="s">
        <v>37033</v>
      </c>
      <c r="GJ107" t="s">
        <v>37034</v>
      </c>
      <c r="GK107" t="s">
        <v>37035</v>
      </c>
      <c r="GL107" t="s">
        <v>37036</v>
      </c>
      <c r="GM107" t="s">
        <v>37037</v>
      </c>
      <c r="GN107" t="s">
        <v>37038</v>
      </c>
      <c r="GO107" t="s">
        <v>36973</v>
      </c>
      <c r="GP107" t="s">
        <v>37055</v>
      </c>
      <c r="GQ107" t="s">
        <v>37010</v>
      </c>
      <c r="GR107" t="s">
        <v>36969</v>
      </c>
      <c r="GT107" t="s">
        <v>37011</v>
      </c>
      <c r="GU107">
        <f t="shared" si="13"/>
        <v>16.25</v>
      </c>
      <c r="GV107">
        <f t="shared" si="14"/>
        <v>16.25</v>
      </c>
      <c r="GX107">
        <v>13</v>
      </c>
      <c r="GY107" t="s">
        <v>37012</v>
      </c>
      <c r="GZ107">
        <v>2</v>
      </c>
      <c r="HA107" t="s">
        <v>37013</v>
      </c>
      <c r="HD107" t="s">
        <v>37052</v>
      </c>
      <c r="HE107">
        <v>12.99</v>
      </c>
    </row>
    <row r="108" spans="1:213">
      <c r="A108" t="s">
        <v>29123</v>
      </c>
      <c r="B108" t="s">
        <v>36962</v>
      </c>
      <c r="C108" t="s">
        <v>36963</v>
      </c>
      <c r="D108" t="s">
        <v>21351</v>
      </c>
      <c r="E108">
        <v>1</v>
      </c>
      <c r="F108" t="s">
        <v>36964</v>
      </c>
      <c r="G108" t="s">
        <v>38</v>
      </c>
      <c r="H108" t="s">
        <v>37209</v>
      </c>
      <c r="I108" t="s">
        <v>28730</v>
      </c>
      <c r="J108" t="s">
        <v>33297</v>
      </c>
      <c r="K108" t="s">
        <v>33298</v>
      </c>
      <c r="M108" t="s">
        <v>33299</v>
      </c>
      <c r="N108">
        <v>61430</v>
      </c>
      <c r="P108" t="s">
        <v>21282</v>
      </c>
      <c r="Q108" t="s">
        <v>33300</v>
      </c>
      <c r="T108" t="s">
        <v>33301</v>
      </c>
      <c r="U108" t="s">
        <v>36966</v>
      </c>
      <c r="V108" t="s">
        <v>18</v>
      </c>
      <c r="W108" t="s">
        <v>36967</v>
      </c>
      <c r="X108" t="s">
        <v>36968</v>
      </c>
      <c r="Y108" t="s">
        <v>36969</v>
      </c>
      <c r="Z108">
        <v>300</v>
      </c>
      <c r="AB108" t="s">
        <v>37056</v>
      </c>
      <c r="AC108" t="s">
        <v>36970</v>
      </c>
      <c r="AD108" t="s">
        <v>36971</v>
      </c>
      <c r="AE108" t="s">
        <v>36972</v>
      </c>
      <c r="AF108" t="s">
        <v>36973</v>
      </c>
      <c r="AH108" t="s">
        <v>36974</v>
      </c>
      <c r="AJ108" t="s">
        <v>36967</v>
      </c>
      <c r="AK108" t="s">
        <v>33516</v>
      </c>
      <c r="AL108" t="s">
        <v>238</v>
      </c>
      <c r="AM108" t="s">
        <v>32581</v>
      </c>
      <c r="AN108" t="s">
        <v>37057</v>
      </c>
      <c r="AQ108" t="s">
        <v>37057</v>
      </c>
      <c r="AR108" t="s">
        <v>34333</v>
      </c>
      <c r="AY108" t="s">
        <v>37058</v>
      </c>
      <c r="BA108" t="s">
        <v>37059</v>
      </c>
      <c r="BB108">
        <v>48</v>
      </c>
      <c r="BC108" t="s">
        <v>37060</v>
      </c>
      <c r="BD108" t="s">
        <v>34261</v>
      </c>
      <c r="BE108" t="s">
        <v>36993</v>
      </c>
      <c r="BF108" s="6">
        <v>0.2</v>
      </c>
      <c r="BG108" t="s">
        <v>37239</v>
      </c>
      <c r="BH108" t="s">
        <v>37196</v>
      </c>
      <c r="BJ108">
        <v>200871</v>
      </c>
      <c r="BK108" cm="1">
        <f t="array" ref="BK108">IF(LEN(TRIM(BG108))=0,"",SUMPRODUCT(--(LEN(TRIM($BG$5:BG108))&gt;0)))</f>
        <v>102</v>
      </c>
      <c r="BL108" t="str">
        <f t="shared" si="10"/>
        <v>000000002U</v>
      </c>
      <c r="BM108" t="str">
        <f t="shared" si="11"/>
        <v>*000000002U*</v>
      </c>
      <c r="BN108" t="s">
        <v>37118</v>
      </c>
      <c r="BO108" t="s">
        <v>36975</v>
      </c>
      <c r="BS108" t="s">
        <v>37057</v>
      </c>
      <c r="CP108" t="s">
        <v>37108</v>
      </c>
      <c r="CU108">
        <v>15.99</v>
      </c>
      <c r="DT108" t="s">
        <v>37026</v>
      </c>
      <c r="EC108" s="7">
        <f t="shared" si="12"/>
        <v>19.987500000000001</v>
      </c>
      <c r="EN108" t="s">
        <v>36995</v>
      </c>
      <c r="EO108">
        <v>1731138031</v>
      </c>
      <c r="EP108" t="s">
        <v>36968</v>
      </c>
      <c r="EQ108" t="s">
        <v>36996</v>
      </c>
      <c r="ER108" t="s">
        <v>36997</v>
      </c>
      <c r="ES108" t="s">
        <v>36967</v>
      </c>
      <c r="ET108" t="s">
        <v>36998</v>
      </c>
      <c r="EU108" t="s">
        <v>36999</v>
      </c>
      <c r="FB108" t="s">
        <v>35377</v>
      </c>
      <c r="FC108" t="s">
        <v>37027</v>
      </c>
      <c r="FD108">
        <v>26</v>
      </c>
      <c r="FE108">
        <v>28</v>
      </c>
      <c r="FF108" t="s">
        <v>36990</v>
      </c>
      <c r="FG108" t="s">
        <v>36990</v>
      </c>
      <c r="FH108" t="s">
        <v>37005</v>
      </c>
      <c r="FI108" t="s">
        <v>37000</v>
      </c>
      <c r="FJ108" t="s">
        <v>37001</v>
      </c>
      <c r="FK108" t="s">
        <v>37002</v>
      </c>
      <c r="FL108" t="s">
        <v>37003</v>
      </c>
      <c r="FM108" t="s">
        <v>37004</v>
      </c>
      <c r="FN108" t="s">
        <v>37005</v>
      </c>
      <c r="FO108" t="s">
        <v>37006</v>
      </c>
      <c r="FQ108" t="s">
        <v>37028</v>
      </c>
      <c r="FR108" t="s">
        <v>37008</v>
      </c>
      <c r="FS108" t="s">
        <v>37009</v>
      </c>
      <c r="FT108" t="s">
        <v>33516</v>
      </c>
      <c r="FU108" t="s">
        <v>33516</v>
      </c>
      <c r="FV108" t="s">
        <v>37063</v>
      </c>
      <c r="FW108" t="s">
        <v>37030</v>
      </c>
      <c r="FX108" t="s">
        <v>37031</v>
      </c>
      <c r="FY108" t="s">
        <v>36971</v>
      </c>
      <c r="FZ108" t="s">
        <v>36980</v>
      </c>
      <c r="GA108" t="s">
        <v>36974</v>
      </c>
      <c r="GB108" t="s">
        <v>36968</v>
      </c>
      <c r="GC108" t="s">
        <v>37032</v>
      </c>
      <c r="GD108" t="s">
        <v>37033</v>
      </c>
      <c r="GJ108" t="s">
        <v>37034</v>
      </c>
      <c r="GK108" t="s">
        <v>37035</v>
      </c>
      <c r="GL108" t="s">
        <v>37036</v>
      </c>
      <c r="GM108" t="s">
        <v>37037</v>
      </c>
      <c r="GN108" t="s">
        <v>37038</v>
      </c>
      <c r="GO108" t="s">
        <v>36973</v>
      </c>
      <c r="GP108" t="s">
        <v>37063</v>
      </c>
      <c r="GQ108" t="s">
        <v>37010</v>
      </c>
      <c r="GR108" t="s">
        <v>36969</v>
      </c>
      <c r="GT108" t="s">
        <v>37011</v>
      </c>
      <c r="GU108">
        <f t="shared" si="13"/>
        <v>20.249999999999996</v>
      </c>
      <c r="GV108">
        <f t="shared" si="14"/>
        <v>20.249999999999996</v>
      </c>
      <c r="GX108">
        <v>16.2</v>
      </c>
      <c r="GY108" t="s">
        <v>37012</v>
      </c>
      <c r="GZ108">
        <v>2</v>
      </c>
      <c r="HA108" t="s">
        <v>37013</v>
      </c>
      <c r="HD108" t="s">
        <v>37057</v>
      </c>
      <c r="HE108">
        <v>15.99</v>
      </c>
    </row>
    <row r="109" spans="1:213">
      <c r="A109" t="s">
        <v>29123</v>
      </c>
      <c r="B109" t="s">
        <v>36962</v>
      </c>
      <c r="C109" t="s">
        <v>36963</v>
      </c>
      <c r="D109" t="s">
        <v>21351</v>
      </c>
      <c r="E109">
        <v>1</v>
      </c>
      <c r="F109" t="s">
        <v>36964</v>
      </c>
      <c r="G109" t="s">
        <v>38</v>
      </c>
      <c r="H109" t="s">
        <v>37209</v>
      </c>
      <c r="I109" t="s">
        <v>28730</v>
      </c>
      <c r="J109" t="s">
        <v>33297</v>
      </c>
      <c r="K109" t="s">
        <v>33298</v>
      </c>
      <c r="M109" t="s">
        <v>33299</v>
      </c>
      <c r="N109">
        <v>61430</v>
      </c>
      <c r="P109" t="s">
        <v>21282</v>
      </c>
      <c r="Q109" t="s">
        <v>33300</v>
      </c>
      <c r="T109" t="s">
        <v>33301</v>
      </c>
      <c r="U109" t="s">
        <v>36966</v>
      </c>
      <c r="V109" t="s">
        <v>18</v>
      </c>
      <c r="W109" t="s">
        <v>36967</v>
      </c>
      <c r="X109" t="s">
        <v>36968</v>
      </c>
      <c r="Y109" t="s">
        <v>36969</v>
      </c>
      <c r="Z109">
        <v>200</v>
      </c>
      <c r="AB109" t="s">
        <v>37018</v>
      </c>
      <c r="AC109" t="s">
        <v>36970</v>
      </c>
      <c r="AD109" t="s">
        <v>36971</v>
      </c>
      <c r="AE109" t="s">
        <v>36972</v>
      </c>
      <c r="AF109" t="s">
        <v>36973</v>
      </c>
      <c r="AH109" t="s">
        <v>36974</v>
      </c>
      <c r="AJ109" t="s">
        <v>36967</v>
      </c>
      <c r="AK109" t="s">
        <v>33542</v>
      </c>
      <c r="AL109" t="s">
        <v>37119</v>
      </c>
      <c r="AM109" t="s">
        <v>32581</v>
      </c>
      <c r="AN109" t="s">
        <v>37020</v>
      </c>
      <c r="AQ109" t="s">
        <v>37020</v>
      </c>
      <c r="AR109" t="s">
        <v>34324</v>
      </c>
      <c r="AY109" t="s">
        <v>37021</v>
      </c>
      <c r="BA109" t="s">
        <v>353</v>
      </c>
      <c r="BB109">
        <v>48</v>
      </c>
      <c r="BC109" t="s">
        <v>37022</v>
      </c>
      <c r="BD109" t="s">
        <v>28739</v>
      </c>
      <c r="BE109" t="s">
        <v>36993</v>
      </c>
      <c r="BF109" s="6">
        <v>0.2</v>
      </c>
      <c r="BG109" t="s">
        <v>37240</v>
      </c>
      <c r="BH109" t="s">
        <v>37198</v>
      </c>
      <c r="BJ109">
        <v>171790</v>
      </c>
      <c r="BK109" cm="1">
        <f t="array" ref="BK109">IF(LEN(TRIM(BG109))=0,"",SUMPRODUCT(--(LEN(TRIM($BG$5:BG109))&gt;0)))</f>
        <v>103</v>
      </c>
      <c r="BL109" t="str">
        <f t="shared" si="10"/>
        <v>000000002V</v>
      </c>
      <c r="BM109" t="str">
        <f t="shared" si="11"/>
        <v>*000000002V*</v>
      </c>
      <c r="BN109" t="s">
        <v>37121</v>
      </c>
      <c r="BO109" t="s">
        <v>36975</v>
      </c>
      <c r="BS109" t="s">
        <v>37020</v>
      </c>
      <c r="CP109" t="s">
        <v>37122</v>
      </c>
      <c r="CU109">
        <v>12.99</v>
      </c>
      <c r="DT109" t="s">
        <v>37026</v>
      </c>
      <c r="EC109" s="7">
        <f t="shared" si="12"/>
        <v>16.237500000000001</v>
      </c>
      <c r="EN109" t="s">
        <v>36995</v>
      </c>
      <c r="EO109">
        <v>1731138031</v>
      </c>
      <c r="EP109" t="s">
        <v>36968</v>
      </c>
      <c r="EQ109" t="s">
        <v>36996</v>
      </c>
      <c r="ER109" t="s">
        <v>36997</v>
      </c>
      <c r="ES109" t="s">
        <v>36967</v>
      </c>
      <c r="ET109" t="s">
        <v>36998</v>
      </c>
      <c r="EU109" t="s">
        <v>36999</v>
      </c>
      <c r="FB109" t="s">
        <v>35377</v>
      </c>
      <c r="FC109" t="s">
        <v>37027</v>
      </c>
      <c r="FD109">
        <v>8</v>
      </c>
      <c r="FE109">
        <v>10</v>
      </c>
      <c r="FF109" t="s">
        <v>36990</v>
      </c>
      <c r="FG109" t="s">
        <v>36990</v>
      </c>
      <c r="FH109" t="s">
        <v>37006</v>
      </c>
      <c r="FI109" t="s">
        <v>37000</v>
      </c>
      <c r="FJ109" t="s">
        <v>37001</v>
      </c>
      <c r="FK109" t="s">
        <v>37002</v>
      </c>
      <c r="FL109" t="s">
        <v>37003</v>
      </c>
      <c r="FM109" t="s">
        <v>37004</v>
      </c>
      <c r="FN109" t="s">
        <v>37005</v>
      </c>
      <c r="FO109" t="s">
        <v>37006</v>
      </c>
      <c r="FQ109" t="s">
        <v>37028</v>
      </c>
      <c r="FR109" t="s">
        <v>37008</v>
      </c>
      <c r="FS109" t="s">
        <v>37009</v>
      </c>
      <c r="FT109" t="s">
        <v>33542</v>
      </c>
      <c r="FU109" t="s">
        <v>33542</v>
      </c>
      <c r="FV109" t="s">
        <v>37029</v>
      </c>
      <c r="FW109" t="s">
        <v>37030</v>
      </c>
      <c r="FX109" t="s">
        <v>37031</v>
      </c>
      <c r="FY109" t="s">
        <v>36971</v>
      </c>
      <c r="FZ109" t="s">
        <v>36980</v>
      </c>
      <c r="GA109" t="s">
        <v>36974</v>
      </c>
      <c r="GB109" t="s">
        <v>36968</v>
      </c>
      <c r="GC109" t="s">
        <v>37032</v>
      </c>
      <c r="GD109" t="s">
        <v>37033</v>
      </c>
      <c r="GJ109" t="s">
        <v>37034</v>
      </c>
      <c r="GK109" t="s">
        <v>37035</v>
      </c>
      <c r="GL109" t="s">
        <v>37036</v>
      </c>
      <c r="GM109" t="s">
        <v>37037</v>
      </c>
      <c r="GN109" t="s">
        <v>37038</v>
      </c>
      <c r="GO109" t="s">
        <v>36973</v>
      </c>
      <c r="GP109" t="s">
        <v>37029</v>
      </c>
      <c r="GQ109" t="s">
        <v>37010</v>
      </c>
      <c r="GR109" t="s">
        <v>36969</v>
      </c>
      <c r="GT109" t="s">
        <v>37011</v>
      </c>
      <c r="GU109">
        <f t="shared" si="13"/>
        <v>16.25</v>
      </c>
      <c r="GV109">
        <f t="shared" si="14"/>
        <v>16.25</v>
      </c>
      <c r="GX109">
        <v>13</v>
      </c>
      <c r="GY109" t="s">
        <v>37012</v>
      </c>
      <c r="GZ109">
        <v>2</v>
      </c>
      <c r="HA109" t="s">
        <v>37013</v>
      </c>
      <c r="HD109" t="s">
        <v>37020</v>
      </c>
      <c r="HE109">
        <v>12.99</v>
      </c>
    </row>
    <row r="110" spans="1:213">
      <c r="A110" t="s">
        <v>29123</v>
      </c>
      <c r="B110" t="s">
        <v>36962</v>
      </c>
      <c r="C110" t="s">
        <v>36963</v>
      </c>
      <c r="D110" t="s">
        <v>21351</v>
      </c>
      <c r="E110">
        <v>1</v>
      </c>
      <c r="F110" t="s">
        <v>36964</v>
      </c>
      <c r="G110" t="s">
        <v>38</v>
      </c>
      <c r="H110" t="s">
        <v>37209</v>
      </c>
      <c r="I110" t="s">
        <v>28730</v>
      </c>
      <c r="J110" t="s">
        <v>33297</v>
      </c>
      <c r="K110" t="s">
        <v>33298</v>
      </c>
      <c r="M110" t="s">
        <v>33299</v>
      </c>
      <c r="N110">
        <v>61430</v>
      </c>
      <c r="P110" t="s">
        <v>21282</v>
      </c>
      <c r="Q110" t="s">
        <v>33300</v>
      </c>
      <c r="T110" t="s">
        <v>33301</v>
      </c>
      <c r="U110" t="s">
        <v>36966</v>
      </c>
      <c r="V110" t="s">
        <v>18</v>
      </c>
      <c r="W110" t="s">
        <v>36967</v>
      </c>
      <c r="X110" t="s">
        <v>36968</v>
      </c>
      <c r="Y110" t="s">
        <v>36969</v>
      </c>
      <c r="Z110">
        <v>200</v>
      </c>
      <c r="AB110" t="s">
        <v>37018</v>
      </c>
      <c r="AC110" t="s">
        <v>36970</v>
      </c>
      <c r="AD110" t="s">
        <v>36971</v>
      </c>
      <c r="AE110" t="s">
        <v>36972</v>
      </c>
      <c r="AF110" t="s">
        <v>36973</v>
      </c>
      <c r="AH110" t="s">
        <v>36974</v>
      </c>
      <c r="AJ110" t="s">
        <v>36967</v>
      </c>
      <c r="AK110" t="s">
        <v>33542</v>
      </c>
      <c r="AL110" t="s">
        <v>37119</v>
      </c>
      <c r="AM110" t="s">
        <v>32581</v>
      </c>
      <c r="AN110" t="s">
        <v>37039</v>
      </c>
      <c r="AQ110" t="s">
        <v>37039</v>
      </c>
      <c r="AR110" t="s">
        <v>34326</v>
      </c>
      <c r="AY110" t="s">
        <v>37021</v>
      </c>
      <c r="BA110" t="s">
        <v>353</v>
      </c>
      <c r="BB110">
        <v>48</v>
      </c>
      <c r="BC110" t="s">
        <v>37022</v>
      </c>
      <c r="BD110" t="s">
        <v>28739</v>
      </c>
      <c r="BE110" t="s">
        <v>36993</v>
      </c>
      <c r="BF110" s="6">
        <v>0.2</v>
      </c>
      <c r="BG110" t="s">
        <v>37241</v>
      </c>
      <c r="BH110" t="s">
        <v>37200</v>
      </c>
      <c r="BJ110">
        <v>171791</v>
      </c>
      <c r="BK110" cm="1">
        <f t="array" ref="BK110">IF(LEN(TRIM(BG110))=0,"",SUMPRODUCT(--(LEN(TRIM($BG$5:BG110))&gt;0)))</f>
        <v>104</v>
      </c>
      <c r="BL110" t="str">
        <f t="shared" si="10"/>
        <v>000000002W</v>
      </c>
      <c r="BM110" t="str">
        <f t="shared" si="11"/>
        <v>*000000002W*</v>
      </c>
      <c r="BN110" t="s">
        <v>37124</v>
      </c>
      <c r="BO110" t="s">
        <v>36975</v>
      </c>
      <c r="BS110" t="s">
        <v>37039</v>
      </c>
      <c r="CP110" t="s">
        <v>37122</v>
      </c>
      <c r="CU110">
        <v>12.99</v>
      </c>
      <c r="DT110" t="s">
        <v>37026</v>
      </c>
      <c r="EC110" s="7">
        <f t="shared" si="12"/>
        <v>16.237500000000001</v>
      </c>
      <c r="EN110" t="s">
        <v>36995</v>
      </c>
      <c r="EO110">
        <v>1731138031</v>
      </c>
      <c r="EP110" t="s">
        <v>36968</v>
      </c>
      <c r="EQ110" t="s">
        <v>36996</v>
      </c>
      <c r="ER110" t="s">
        <v>36997</v>
      </c>
      <c r="ES110" t="s">
        <v>36967</v>
      </c>
      <c r="ET110" t="s">
        <v>36998</v>
      </c>
      <c r="EU110" t="s">
        <v>36999</v>
      </c>
      <c r="FB110" t="s">
        <v>35377</v>
      </c>
      <c r="FC110" t="s">
        <v>37027</v>
      </c>
      <c r="FD110">
        <v>12</v>
      </c>
      <c r="FE110">
        <v>14</v>
      </c>
      <c r="FF110" t="s">
        <v>36990</v>
      </c>
      <c r="FG110" t="s">
        <v>36990</v>
      </c>
      <c r="FH110" t="s">
        <v>37006</v>
      </c>
      <c r="FI110" t="s">
        <v>37000</v>
      </c>
      <c r="FJ110" t="s">
        <v>37001</v>
      </c>
      <c r="FK110" t="s">
        <v>37002</v>
      </c>
      <c r="FL110" t="s">
        <v>37003</v>
      </c>
      <c r="FM110" t="s">
        <v>37004</v>
      </c>
      <c r="FN110" t="s">
        <v>37005</v>
      </c>
      <c r="FO110" t="s">
        <v>37006</v>
      </c>
      <c r="FQ110" t="s">
        <v>37028</v>
      </c>
      <c r="FR110" t="s">
        <v>37008</v>
      </c>
      <c r="FS110" t="s">
        <v>37009</v>
      </c>
      <c r="FT110" t="s">
        <v>33542</v>
      </c>
      <c r="FU110" t="s">
        <v>33542</v>
      </c>
      <c r="FV110" t="s">
        <v>37042</v>
      </c>
      <c r="FW110" t="s">
        <v>37030</v>
      </c>
      <c r="FX110" t="s">
        <v>37031</v>
      </c>
      <c r="FY110" t="s">
        <v>36971</v>
      </c>
      <c r="FZ110" t="s">
        <v>36980</v>
      </c>
      <c r="GA110" t="s">
        <v>36974</v>
      </c>
      <c r="GB110" t="s">
        <v>36968</v>
      </c>
      <c r="GC110" t="s">
        <v>37032</v>
      </c>
      <c r="GD110" t="s">
        <v>37033</v>
      </c>
      <c r="GJ110" t="s">
        <v>37034</v>
      </c>
      <c r="GK110" t="s">
        <v>37035</v>
      </c>
      <c r="GL110" t="s">
        <v>37036</v>
      </c>
      <c r="GM110" t="s">
        <v>37037</v>
      </c>
      <c r="GN110" t="s">
        <v>37038</v>
      </c>
      <c r="GO110" t="s">
        <v>36973</v>
      </c>
      <c r="GP110" t="s">
        <v>37042</v>
      </c>
      <c r="GQ110" t="s">
        <v>37010</v>
      </c>
      <c r="GR110" t="s">
        <v>36969</v>
      </c>
      <c r="GT110" t="s">
        <v>37011</v>
      </c>
      <c r="GU110">
        <f t="shared" si="13"/>
        <v>16.25</v>
      </c>
      <c r="GV110">
        <f t="shared" si="14"/>
        <v>16.25</v>
      </c>
      <c r="GX110">
        <v>13</v>
      </c>
      <c r="GY110" t="s">
        <v>37012</v>
      </c>
      <c r="GZ110">
        <v>2</v>
      </c>
      <c r="HA110" t="s">
        <v>37013</v>
      </c>
      <c r="HD110" t="s">
        <v>37039</v>
      </c>
      <c r="HE110">
        <v>12.99</v>
      </c>
    </row>
    <row r="111" spans="1:213">
      <c r="A111" t="s">
        <v>29123</v>
      </c>
      <c r="B111" t="s">
        <v>36962</v>
      </c>
      <c r="C111" t="s">
        <v>36963</v>
      </c>
      <c r="D111" t="s">
        <v>21351</v>
      </c>
      <c r="E111">
        <v>1</v>
      </c>
      <c r="F111" t="s">
        <v>36964</v>
      </c>
      <c r="G111" t="s">
        <v>38</v>
      </c>
      <c r="H111" t="s">
        <v>37209</v>
      </c>
      <c r="I111" t="s">
        <v>28730</v>
      </c>
      <c r="J111" t="s">
        <v>33297</v>
      </c>
      <c r="K111" t="s">
        <v>33298</v>
      </c>
      <c r="M111" t="s">
        <v>33299</v>
      </c>
      <c r="N111">
        <v>61430</v>
      </c>
      <c r="P111" t="s">
        <v>21282</v>
      </c>
      <c r="Q111" t="s">
        <v>33300</v>
      </c>
      <c r="T111" t="s">
        <v>33301</v>
      </c>
      <c r="U111" t="s">
        <v>36966</v>
      </c>
      <c r="V111" t="s">
        <v>18</v>
      </c>
      <c r="W111" t="s">
        <v>36967</v>
      </c>
      <c r="X111" t="s">
        <v>36968</v>
      </c>
      <c r="Y111" t="s">
        <v>36969</v>
      </c>
      <c r="Z111">
        <v>200</v>
      </c>
      <c r="AB111" t="s">
        <v>37018</v>
      </c>
      <c r="AC111" t="s">
        <v>36970</v>
      </c>
      <c r="AD111" t="s">
        <v>36971</v>
      </c>
      <c r="AE111" t="s">
        <v>36972</v>
      </c>
      <c r="AF111" t="s">
        <v>36973</v>
      </c>
      <c r="AH111" t="s">
        <v>36974</v>
      </c>
      <c r="AJ111" t="s">
        <v>36967</v>
      </c>
      <c r="AK111" t="s">
        <v>33542</v>
      </c>
      <c r="AL111" t="s">
        <v>37119</v>
      </c>
      <c r="AM111" t="s">
        <v>32581</v>
      </c>
      <c r="AN111" t="s">
        <v>37043</v>
      </c>
      <c r="AQ111" t="s">
        <v>37043</v>
      </c>
      <c r="AR111" t="s">
        <v>28746</v>
      </c>
      <c r="AY111" t="s">
        <v>37021</v>
      </c>
      <c r="BA111" t="s">
        <v>353</v>
      </c>
      <c r="BB111">
        <v>48</v>
      </c>
      <c r="BC111" t="s">
        <v>37022</v>
      </c>
      <c r="BD111" t="s">
        <v>28739</v>
      </c>
      <c r="BE111" t="s">
        <v>36993</v>
      </c>
      <c r="BF111" s="6">
        <v>0.2</v>
      </c>
      <c r="BG111" t="s">
        <v>37242</v>
      </c>
      <c r="BH111" t="s">
        <v>37202</v>
      </c>
      <c r="BJ111">
        <v>171792</v>
      </c>
      <c r="BK111" cm="1">
        <f t="array" ref="BK111">IF(LEN(TRIM(BG111))=0,"",SUMPRODUCT(--(LEN(TRIM($BG$5:BG111))&gt;0)))</f>
        <v>105</v>
      </c>
      <c r="BL111" t="str">
        <f t="shared" si="10"/>
        <v>000000002X</v>
      </c>
      <c r="BM111" t="str">
        <f t="shared" si="11"/>
        <v>*000000002X*</v>
      </c>
      <c r="BN111" t="s">
        <v>37126</v>
      </c>
      <c r="BO111" t="s">
        <v>36975</v>
      </c>
      <c r="BS111" t="s">
        <v>37043</v>
      </c>
      <c r="CP111" t="s">
        <v>37122</v>
      </c>
      <c r="CU111">
        <v>12.99</v>
      </c>
      <c r="DT111" t="s">
        <v>37026</v>
      </c>
      <c r="EC111" s="7">
        <f t="shared" si="12"/>
        <v>16.237500000000001</v>
      </c>
      <c r="EN111" t="s">
        <v>36995</v>
      </c>
      <c r="EO111">
        <v>1731138031</v>
      </c>
      <c r="EP111" t="s">
        <v>36968</v>
      </c>
      <c r="EQ111" t="s">
        <v>36996</v>
      </c>
      <c r="ER111" t="s">
        <v>36997</v>
      </c>
      <c r="ES111" t="s">
        <v>36967</v>
      </c>
      <c r="ET111" t="s">
        <v>36998</v>
      </c>
      <c r="EU111" t="s">
        <v>36999</v>
      </c>
      <c r="FB111" t="s">
        <v>35377</v>
      </c>
      <c r="FC111" t="s">
        <v>37027</v>
      </c>
      <c r="FD111">
        <v>16</v>
      </c>
      <c r="FE111">
        <v>18</v>
      </c>
      <c r="FF111" t="s">
        <v>36990</v>
      </c>
      <c r="FG111" t="s">
        <v>36990</v>
      </c>
      <c r="FH111" t="s">
        <v>37006</v>
      </c>
      <c r="FI111" t="s">
        <v>37000</v>
      </c>
      <c r="FJ111" t="s">
        <v>37001</v>
      </c>
      <c r="FK111" t="s">
        <v>37002</v>
      </c>
      <c r="FL111" t="s">
        <v>37003</v>
      </c>
      <c r="FM111" t="s">
        <v>37004</v>
      </c>
      <c r="FN111" t="s">
        <v>37005</v>
      </c>
      <c r="FO111" t="s">
        <v>37006</v>
      </c>
      <c r="FQ111" t="s">
        <v>37028</v>
      </c>
      <c r="FR111" t="s">
        <v>37008</v>
      </c>
      <c r="FS111" t="s">
        <v>37009</v>
      </c>
      <c r="FT111" t="s">
        <v>33542</v>
      </c>
      <c r="FU111" t="s">
        <v>33542</v>
      </c>
      <c r="FV111" t="s">
        <v>37046</v>
      </c>
      <c r="FW111" t="s">
        <v>37030</v>
      </c>
      <c r="FX111" t="s">
        <v>37031</v>
      </c>
      <c r="FY111" t="s">
        <v>36971</v>
      </c>
      <c r="FZ111" t="s">
        <v>36980</v>
      </c>
      <c r="GA111" t="s">
        <v>36974</v>
      </c>
      <c r="GB111" t="s">
        <v>36968</v>
      </c>
      <c r="GC111" t="s">
        <v>37032</v>
      </c>
      <c r="GD111" t="s">
        <v>37033</v>
      </c>
      <c r="GJ111" t="s">
        <v>37034</v>
      </c>
      <c r="GK111" t="s">
        <v>37035</v>
      </c>
      <c r="GL111" t="s">
        <v>37036</v>
      </c>
      <c r="GM111" t="s">
        <v>37037</v>
      </c>
      <c r="GN111" t="s">
        <v>37038</v>
      </c>
      <c r="GO111" t="s">
        <v>36973</v>
      </c>
      <c r="GP111" t="s">
        <v>37046</v>
      </c>
      <c r="GQ111" t="s">
        <v>37010</v>
      </c>
      <c r="GR111" t="s">
        <v>36969</v>
      </c>
      <c r="GT111" t="s">
        <v>37011</v>
      </c>
      <c r="GU111">
        <f t="shared" si="13"/>
        <v>16.25</v>
      </c>
      <c r="GV111">
        <f t="shared" si="14"/>
        <v>16.25</v>
      </c>
      <c r="GX111">
        <v>13</v>
      </c>
      <c r="GY111" t="s">
        <v>37012</v>
      </c>
      <c r="GZ111">
        <v>2</v>
      </c>
      <c r="HA111" t="s">
        <v>37013</v>
      </c>
      <c r="HD111" t="s">
        <v>37043</v>
      </c>
      <c r="HE111">
        <v>12.99</v>
      </c>
    </row>
    <row r="112" spans="1:213">
      <c r="A112" t="s">
        <v>29123</v>
      </c>
      <c r="B112" t="s">
        <v>36962</v>
      </c>
      <c r="C112" t="s">
        <v>36963</v>
      </c>
      <c r="D112" t="s">
        <v>21351</v>
      </c>
      <c r="E112">
        <v>1</v>
      </c>
      <c r="F112" t="s">
        <v>36964</v>
      </c>
      <c r="G112" t="s">
        <v>38</v>
      </c>
      <c r="H112" t="s">
        <v>37209</v>
      </c>
      <c r="I112" t="s">
        <v>28730</v>
      </c>
      <c r="J112" t="s">
        <v>33297</v>
      </c>
      <c r="K112" t="s">
        <v>33298</v>
      </c>
      <c r="M112" t="s">
        <v>33299</v>
      </c>
      <c r="N112">
        <v>61430</v>
      </c>
      <c r="P112" t="s">
        <v>21282</v>
      </c>
      <c r="Q112" t="s">
        <v>33300</v>
      </c>
      <c r="T112" t="s">
        <v>33301</v>
      </c>
      <c r="U112" t="s">
        <v>36966</v>
      </c>
      <c r="V112" t="s">
        <v>18</v>
      </c>
      <c r="W112" t="s">
        <v>36967</v>
      </c>
      <c r="X112" t="s">
        <v>36968</v>
      </c>
      <c r="Y112" t="s">
        <v>36969</v>
      </c>
      <c r="Z112">
        <v>300</v>
      </c>
      <c r="AB112" t="s">
        <v>37018</v>
      </c>
      <c r="AC112" t="s">
        <v>36970</v>
      </c>
      <c r="AD112" t="s">
        <v>36971</v>
      </c>
      <c r="AE112" t="s">
        <v>36972</v>
      </c>
      <c r="AF112" t="s">
        <v>36973</v>
      </c>
      <c r="AH112" t="s">
        <v>36974</v>
      </c>
      <c r="AJ112" t="s">
        <v>36967</v>
      </c>
      <c r="AK112" t="s">
        <v>33542</v>
      </c>
      <c r="AL112" t="s">
        <v>37119</v>
      </c>
      <c r="AM112" t="s">
        <v>32581</v>
      </c>
      <c r="AN112" t="s">
        <v>37047</v>
      </c>
      <c r="AQ112" t="s">
        <v>37047</v>
      </c>
      <c r="AR112" t="s">
        <v>34329</v>
      </c>
      <c r="AY112" t="s">
        <v>37021</v>
      </c>
      <c r="BA112" t="s">
        <v>353</v>
      </c>
      <c r="BB112">
        <v>48</v>
      </c>
      <c r="BC112" t="s">
        <v>37048</v>
      </c>
      <c r="BD112" t="s">
        <v>34259</v>
      </c>
      <c r="BE112" t="s">
        <v>36993</v>
      </c>
      <c r="BF112" s="6">
        <v>0.2</v>
      </c>
      <c r="BG112" t="s">
        <v>37243</v>
      </c>
      <c r="BH112" t="s">
        <v>37204</v>
      </c>
      <c r="BJ112">
        <v>171793</v>
      </c>
      <c r="BK112" cm="1">
        <f t="array" ref="BK112">IF(LEN(TRIM(BG112))=0,"",SUMPRODUCT(--(LEN(TRIM($BG$5:BG112))&gt;0)))</f>
        <v>106</v>
      </c>
      <c r="BL112" t="str">
        <f t="shared" si="10"/>
        <v>000000002Y</v>
      </c>
      <c r="BM112" t="str">
        <f t="shared" si="11"/>
        <v>*000000002Y*</v>
      </c>
      <c r="BN112" t="s">
        <v>37128</v>
      </c>
      <c r="BO112" t="s">
        <v>36975</v>
      </c>
      <c r="BS112" t="s">
        <v>37047</v>
      </c>
      <c r="CP112" t="s">
        <v>37122</v>
      </c>
      <c r="CU112">
        <v>12.99</v>
      </c>
      <c r="DT112" t="s">
        <v>37026</v>
      </c>
      <c r="EC112" s="7">
        <f t="shared" si="12"/>
        <v>16.237500000000001</v>
      </c>
      <c r="EN112" t="s">
        <v>36995</v>
      </c>
      <c r="EO112">
        <v>1731138031</v>
      </c>
      <c r="EP112" t="s">
        <v>36968</v>
      </c>
      <c r="EQ112" t="s">
        <v>36996</v>
      </c>
      <c r="ER112" t="s">
        <v>36997</v>
      </c>
      <c r="ES112" t="s">
        <v>36967</v>
      </c>
      <c r="ET112" t="s">
        <v>36998</v>
      </c>
      <c r="EU112" t="s">
        <v>36999</v>
      </c>
      <c r="FB112" t="s">
        <v>35377</v>
      </c>
      <c r="FC112" t="s">
        <v>37027</v>
      </c>
      <c r="FD112">
        <v>18</v>
      </c>
      <c r="FE112">
        <v>20</v>
      </c>
      <c r="FF112" t="s">
        <v>36990</v>
      </c>
      <c r="FG112" t="s">
        <v>36990</v>
      </c>
      <c r="FH112" t="s">
        <v>37006</v>
      </c>
      <c r="FI112" t="s">
        <v>37000</v>
      </c>
      <c r="FJ112" t="s">
        <v>37001</v>
      </c>
      <c r="FK112" t="s">
        <v>37002</v>
      </c>
      <c r="FL112" t="s">
        <v>37003</v>
      </c>
      <c r="FM112" t="s">
        <v>37004</v>
      </c>
      <c r="FN112" t="s">
        <v>37005</v>
      </c>
      <c r="FO112" t="s">
        <v>37006</v>
      </c>
      <c r="FQ112" t="s">
        <v>37028</v>
      </c>
      <c r="FR112" t="s">
        <v>37008</v>
      </c>
      <c r="FS112" t="s">
        <v>37009</v>
      </c>
      <c r="FT112" t="s">
        <v>33542</v>
      </c>
      <c r="FU112" t="s">
        <v>33542</v>
      </c>
      <c r="FV112" t="s">
        <v>37051</v>
      </c>
      <c r="FW112" t="s">
        <v>37030</v>
      </c>
      <c r="FX112" t="s">
        <v>37031</v>
      </c>
      <c r="FY112" t="s">
        <v>36971</v>
      </c>
      <c r="FZ112" t="s">
        <v>36980</v>
      </c>
      <c r="GA112" t="s">
        <v>36974</v>
      </c>
      <c r="GB112" t="s">
        <v>36968</v>
      </c>
      <c r="GC112" t="s">
        <v>37032</v>
      </c>
      <c r="GD112" t="s">
        <v>37033</v>
      </c>
      <c r="GJ112" t="s">
        <v>37034</v>
      </c>
      <c r="GK112" t="s">
        <v>37035</v>
      </c>
      <c r="GL112" t="s">
        <v>37036</v>
      </c>
      <c r="GM112" t="s">
        <v>37037</v>
      </c>
      <c r="GN112" t="s">
        <v>37038</v>
      </c>
      <c r="GO112" t="s">
        <v>36973</v>
      </c>
      <c r="GP112" t="s">
        <v>37051</v>
      </c>
      <c r="GQ112" t="s">
        <v>37010</v>
      </c>
      <c r="GR112" t="s">
        <v>36969</v>
      </c>
      <c r="GT112" t="s">
        <v>37011</v>
      </c>
      <c r="GU112">
        <f t="shared" si="13"/>
        <v>16.25</v>
      </c>
      <c r="GV112">
        <f t="shared" si="14"/>
        <v>16.25</v>
      </c>
      <c r="GX112">
        <v>13</v>
      </c>
      <c r="GY112" t="s">
        <v>37012</v>
      </c>
      <c r="GZ112">
        <v>2</v>
      </c>
      <c r="HA112" t="s">
        <v>37013</v>
      </c>
      <c r="HD112" t="s">
        <v>37047</v>
      </c>
      <c r="HE112">
        <v>12.99</v>
      </c>
    </row>
    <row r="113" spans="1:224">
      <c r="A113" t="s">
        <v>29123</v>
      </c>
      <c r="B113" t="s">
        <v>36962</v>
      </c>
      <c r="C113" t="s">
        <v>36963</v>
      </c>
      <c r="D113" t="s">
        <v>21351</v>
      </c>
      <c r="E113">
        <v>1</v>
      </c>
      <c r="F113" t="s">
        <v>36964</v>
      </c>
      <c r="G113" t="s">
        <v>38</v>
      </c>
      <c r="H113" t="s">
        <v>37209</v>
      </c>
      <c r="I113" t="s">
        <v>28730</v>
      </c>
      <c r="J113" t="s">
        <v>33297</v>
      </c>
      <c r="K113" t="s">
        <v>33298</v>
      </c>
      <c r="M113" t="s">
        <v>33299</v>
      </c>
      <c r="N113">
        <v>61430</v>
      </c>
      <c r="P113" t="s">
        <v>21282</v>
      </c>
      <c r="Q113" t="s">
        <v>33300</v>
      </c>
      <c r="T113" t="s">
        <v>33301</v>
      </c>
      <c r="U113" t="s">
        <v>36966</v>
      </c>
      <c r="V113" t="s">
        <v>18</v>
      </c>
      <c r="W113" t="s">
        <v>36967</v>
      </c>
      <c r="X113" t="s">
        <v>36968</v>
      </c>
      <c r="Y113" t="s">
        <v>36969</v>
      </c>
      <c r="Z113">
        <v>300</v>
      </c>
      <c r="AB113" t="s">
        <v>37018</v>
      </c>
      <c r="AC113" t="s">
        <v>36970</v>
      </c>
      <c r="AD113" t="s">
        <v>36971</v>
      </c>
      <c r="AE113" t="s">
        <v>36972</v>
      </c>
      <c r="AF113" t="s">
        <v>36973</v>
      </c>
      <c r="AH113" t="s">
        <v>36974</v>
      </c>
      <c r="AJ113" t="s">
        <v>36967</v>
      </c>
      <c r="AK113" t="s">
        <v>33542</v>
      </c>
      <c r="AL113" t="s">
        <v>37119</v>
      </c>
      <c r="AM113" t="s">
        <v>32581</v>
      </c>
      <c r="AN113" t="s">
        <v>37052</v>
      </c>
      <c r="AQ113" t="s">
        <v>37052</v>
      </c>
      <c r="AR113" t="s">
        <v>34331</v>
      </c>
      <c r="AY113" t="s">
        <v>37021</v>
      </c>
      <c r="BA113" t="s">
        <v>353</v>
      </c>
      <c r="BB113">
        <v>48</v>
      </c>
      <c r="BC113" t="s">
        <v>37048</v>
      </c>
      <c r="BD113" t="s">
        <v>34259</v>
      </c>
      <c r="BE113" t="s">
        <v>36993</v>
      </c>
      <c r="BF113" s="6">
        <v>0.2</v>
      </c>
      <c r="BG113" t="s">
        <v>37244</v>
      </c>
      <c r="BH113" t="s">
        <v>37206</v>
      </c>
      <c r="BJ113">
        <v>171794</v>
      </c>
      <c r="BK113" cm="1">
        <f t="array" ref="BK113">IF(LEN(TRIM(BG113))=0,"",SUMPRODUCT(--(LEN(TRIM($BG$5:BG113))&gt;0)))</f>
        <v>107</v>
      </c>
      <c r="BL113" t="str">
        <f t="shared" si="10"/>
        <v>000000002Z</v>
      </c>
      <c r="BM113" t="str">
        <f t="shared" si="11"/>
        <v>*000000002Z*</v>
      </c>
      <c r="BN113" t="s">
        <v>37130</v>
      </c>
      <c r="BO113" t="s">
        <v>36975</v>
      </c>
      <c r="BS113" t="s">
        <v>37052</v>
      </c>
      <c r="CP113" t="s">
        <v>37122</v>
      </c>
      <c r="CU113">
        <v>12.99</v>
      </c>
      <c r="DT113" t="s">
        <v>37026</v>
      </c>
      <c r="EC113" s="7">
        <f t="shared" si="12"/>
        <v>16.237500000000001</v>
      </c>
      <c r="EN113" t="s">
        <v>36995</v>
      </c>
      <c r="EO113">
        <v>1731138031</v>
      </c>
      <c r="EP113" t="s">
        <v>36968</v>
      </c>
      <c r="EQ113" t="s">
        <v>36996</v>
      </c>
      <c r="ER113" t="s">
        <v>36997</v>
      </c>
      <c r="ES113" t="s">
        <v>36967</v>
      </c>
      <c r="ET113" t="s">
        <v>36998</v>
      </c>
      <c r="EU113" t="s">
        <v>36999</v>
      </c>
      <c r="FB113" t="s">
        <v>35377</v>
      </c>
      <c r="FC113" t="s">
        <v>37027</v>
      </c>
      <c r="FD113">
        <v>22</v>
      </c>
      <c r="FE113">
        <v>24</v>
      </c>
      <c r="FF113" t="s">
        <v>36990</v>
      </c>
      <c r="FG113" t="s">
        <v>36990</v>
      </c>
      <c r="FH113" t="s">
        <v>37006</v>
      </c>
      <c r="FI113" t="s">
        <v>37000</v>
      </c>
      <c r="FJ113" t="s">
        <v>37001</v>
      </c>
      <c r="FK113" t="s">
        <v>37002</v>
      </c>
      <c r="FL113" t="s">
        <v>37003</v>
      </c>
      <c r="FM113" t="s">
        <v>37004</v>
      </c>
      <c r="FN113" t="s">
        <v>37005</v>
      </c>
      <c r="FO113" t="s">
        <v>37006</v>
      </c>
      <c r="FQ113" t="s">
        <v>37028</v>
      </c>
      <c r="FR113" t="s">
        <v>37008</v>
      </c>
      <c r="FS113" t="s">
        <v>37009</v>
      </c>
      <c r="FT113" t="s">
        <v>33542</v>
      </c>
      <c r="FU113" t="s">
        <v>33542</v>
      </c>
      <c r="FV113" t="s">
        <v>37055</v>
      </c>
      <c r="FW113" t="s">
        <v>37030</v>
      </c>
      <c r="FX113" t="s">
        <v>37031</v>
      </c>
      <c r="FY113" t="s">
        <v>36971</v>
      </c>
      <c r="FZ113" t="s">
        <v>36980</v>
      </c>
      <c r="GA113" t="s">
        <v>36974</v>
      </c>
      <c r="GB113" t="s">
        <v>36968</v>
      </c>
      <c r="GC113" t="s">
        <v>37032</v>
      </c>
      <c r="GD113" t="s">
        <v>37033</v>
      </c>
      <c r="GJ113" t="s">
        <v>37034</v>
      </c>
      <c r="GK113" t="s">
        <v>37035</v>
      </c>
      <c r="GL113" t="s">
        <v>37036</v>
      </c>
      <c r="GM113" t="s">
        <v>37037</v>
      </c>
      <c r="GN113" t="s">
        <v>37038</v>
      </c>
      <c r="GO113" t="s">
        <v>36973</v>
      </c>
      <c r="GP113" t="s">
        <v>37055</v>
      </c>
      <c r="GQ113" t="s">
        <v>37010</v>
      </c>
      <c r="GR113" t="s">
        <v>36969</v>
      </c>
      <c r="GT113" t="s">
        <v>37011</v>
      </c>
      <c r="GU113">
        <f t="shared" si="13"/>
        <v>16.25</v>
      </c>
      <c r="GV113">
        <f t="shared" si="14"/>
        <v>16.25</v>
      </c>
      <c r="GX113">
        <v>13</v>
      </c>
      <c r="GY113" t="s">
        <v>37012</v>
      </c>
      <c r="GZ113">
        <v>2</v>
      </c>
      <c r="HA113" t="s">
        <v>37013</v>
      </c>
      <c r="HD113" t="s">
        <v>37052</v>
      </c>
      <c r="HE113">
        <v>12.99</v>
      </c>
    </row>
    <row r="114" spans="1:224">
      <c r="A114" t="s">
        <v>29123</v>
      </c>
      <c r="B114" t="s">
        <v>36962</v>
      </c>
      <c r="C114" t="s">
        <v>36963</v>
      </c>
      <c r="D114" t="s">
        <v>21351</v>
      </c>
      <c r="E114">
        <v>1</v>
      </c>
      <c r="F114" t="s">
        <v>36964</v>
      </c>
      <c r="G114" t="s">
        <v>38</v>
      </c>
      <c r="H114" t="s">
        <v>37209</v>
      </c>
      <c r="I114" t="s">
        <v>28730</v>
      </c>
      <c r="J114" t="s">
        <v>33297</v>
      </c>
      <c r="K114" t="s">
        <v>33298</v>
      </c>
      <c r="M114" t="s">
        <v>33299</v>
      </c>
      <c r="N114">
        <v>61430</v>
      </c>
      <c r="P114" t="s">
        <v>21282</v>
      </c>
      <c r="Q114" t="s">
        <v>33300</v>
      </c>
      <c r="T114" t="s">
        <v>33301</v>
      </c>
      <c r="U114" t="s">
        <v>36966</v>
      </c>
      <c r="V114" t="s">
        <v>18</v>
      </c>
      <c r="W114" t="s">
        <v>36967</v>
      </c>
      <c r="X114" t="s">
        <v>36968</v>
      </c>
      <c r="Y114" t="s">
        <v>36969</v>
      </c>
      <c r="Z114">
        <v>300</v>
      </c>
      <c r="AB114" t="s">
        <v>37056</v>
      </c>
      <c r="AC114" t="s">
        <v>36970</v>
      </c>
      <c r="AD114" t="s">
        <v>36971</v>
      </c>
      <c r="AE114" t="s">
        <v>36972</v>
      </c>
      <c r="AF114" t="s">
        <v>36973</v>
      </c>
      <c r="AH114" t="s">
        <v>36974</v>
      </c>
      <c r="AJ114" t="s">
        <v>36967</v>
      </c>
      <c r="AK114" t="s">
        <v>33542</v>
      </c>
      <c r="AL114" t="s">
        <v>37119</v>
      </c>
      <c r="AM114" t="s">
        <v>32581</v>
      </c>
      <c r="AN114" t="s">
        <v>37057</v>
      </c>
      <c r="AQ114" t="s">
        <v>37057</v>
      </c>
      <c r="AR114" t="s">
        <v>34333</v>
      </c>
      <c r="AY114" t="s">
        <v>37058</v>
      </c>
      <c r="BA114" t="s">
        <v>37059</v>
      </c>
      <c r="BB114">
        <v>48</v>
      </c>
      <c r="BC114" t="s">
        <v>37060</v>
      </c>
      <c r="BD114" t="s">
        <v>34261</v>
      </c>
      <c r="BE114" t="s">
        <v>36993</v>
      </c>
      <c r="BF114" s="6">
        <v>0.2</v>
      </c>
      <c r="BG114" t="s">
        <v>37245</v>
      </c>
      <c r="BH114" t="s">
        <v>37208</v>
      </c>
      <c r="BJ114">
        <v>171795</v>
      </c>
      <c r="BK114" cm="1">
        <f t="array" ref="BK114">IF(LEN(TRIM(BG114))=0,"",SUMPRODUCT(--(LEN(TRIM($BG$5:BG114))&gt;0)))</f>
        <v>108</v>
      </c>
      <c r="BL114" t="str">
        <f t="shared" si="10"/>
        <v>0000000030</v>
      </c>
      <c r="BM114" t="str">
        <f t="shared" si="11"/>
        <v>*0000000030*</v>
      </c>
      <c r="BN114" t="s">
        <v>37132</v>
      </c>
      <c r="BO114" t="s">
        <v>36975</v>
      </c>
      <c r="BS114" t="s">
        <v>37057</v>
      </c>
      <c r="CP114" t="s">
        <v>37122</v>
      </c>
      <c r="CU114">
        <v>15.99</v>
      </c>
      <c r="DT114" t="s">
        <v>37026</v>
      </c>
      <c r="EC114" s="7">
        <f t="shared" si="12"/>
        <v>19.987500000000001</v>
      </c>
      <c r="EN114" t="s">
        <v>36995</v>
      </c>
      <c r="EO114">
        <v>1731138031</v>
      </c>
      <c r="EP114" t="s">
        <v>36968</v>
      </c>
      <c r="EQ114" t="s">
        <v>36996</v>
      </c>
      <c r="ER114" t="s">
        <v>36997</v>
      </c>
      <c r="ES114" t="s">
        <v>36967</v>
      </c>
      <c r="ET114" t="s">
        <v>36998</v>
      </c>
      <c r="EU114" t="s">
        <v>36999</v>
      </c>
      <c r="FB114" t="s">
        <v>35377</v>
      </c>
      <c r="FC114" t="s">
        <v>37027</v>
      </c>
      <c r="FD114">
        <v>26</v>
      </c>
      <c r="FE114">
        <v>28</v>
      </c>
      <c r="FF114" t="s">
        <v>36990</v>
      </c>
      <c r="FG114" t="s">
        <v>36990</v>
      </c>
      <c r="FH114" t="s">
        <v>37006</v>
      </c>
      <c r="FI114" t="s">
        <v>37000</v>
      </c>
      <c r="FJ114" t="s">
        <v>37001</v>
      </c>
      <c r="FK114" t="s">
        <v>37002</v>
      </c>
      <c r="FL114" t="s">
        <v>37003</v>
      </c>
      <c r="FM114" t="s">
        <v>37004</v>
      </c>
      <c r="FN114" t="s">
        <v>37005</v>
      </c>
      <c r="FO114" t="s">
        <v>37006</v>
      </c>
      <c r="FQ114" t="s">
        <v>37028</v>
      </c>
      <c r="FR114" t="s">
        <v>37008</v>
      </c>
      <c r="FS114" t="s">
        <v>37009</v>
      </c>
      <c r="FT114" t="s">
        <v>33542</v>
      </c>
      <c r="FU114" t="s">
        <v>33542</v>
      </c>
      <c r="FV114" t="s">
        <v>37063</v>
      </c>
      <c r="FW114" t="s">
        <v>37030</v>
      </c>
      <c r="FX114" t="s">
        <v>37031</v>
      </c>
      <c r="FY114" t="s">
        <v>36971</v>
      </c>
      <c r="FZ114" t="s">
        <v>36980</v>
      </c>
      <c r="GA114" t="s">
        <v>36974</v>
      </c>
      <c r="GB114" t="s">
        <v>36968</v>
      </c>
      <c r="GC114" t="s">
        <v>37032</v>
      </c>
      <c r="GD114" t="s">
        <v>37033</v>
      </c>
      <c r="GJ114" t="s">
        <v>37034</v>
      </c>
      <c r="GK114" t="s">
        <v>37035</v>
      </c>
      <c r="GL114" t="s">
        <v>37036</v>
      </c>
      <c r="GM114" t="s">
        <v>37037</v>
      </c>
      <c r="GN114" t="s">
        <v>37038</v>
      </c>
      <c r="GO114" t="s">
        <v>36973</v>
      </c>
      <c r="GP114" t="s">
        <v>37063</v>
      </c>
      <c r="GQ114" t="s">
        <v>37010</v>
      </c>
      <c r="GR114" t="s">
        <v>36969</v>
      </c>
      <c r="GT114" t="s">
        <v>37011</v>
      </c>
      <c r="GU114">
        <f t="shared" si="13"/>
        <v>20.249999999999996</v>
      </c>
      <c r="GV114">
        <f t="shared" si="14"/>
        <v>20.249999999999996</v>
      </c>
      <c r="GX114">
        <v>16.2</v>
      </c>
      <c r="GY114" t="s">
        <v>37012</v>
      </c>
      <c r="GZ114">
        <v>2</v>
      </c>
      <c r="HA114" t="s">
        <v>37013</v>
      </c>
      <c r="HD114" t="s">
        <v>37057</v>
      </c>
      <c r="HE114">
        <v>15.99</v>
      </c>
    </row>
    <row r="115" spans="1:224">
      <c r="A115" t="s">
        <v>29123</v>
      </c>
      <c r="B115" t="s">
        <v>36962</v>
      </c>
      <c r="C115" t="s">
        <v>36963</v>
      </c>
      <c r="D115" t="s">
        <v>21372</v>
      </c>
      <c r="E115">
        <v>1</v>
      </c>
      <c r="F115" t="s">
        <v>36964</v>
      </c>
      <c r="G115" t="s">
        <v>38</v>
      </c>
      <c r="H115" t="s">
        <v>37246</v>
      </c>
      <c r="I115" t="s">
        <v>34208</v>
      </c>
      <c r="J115" t="s">
        <v>33297</v>
      </c>
      <c r="K115" t="s">
        <v>33298</v>
      </c>
      <c r="M115" t="s">
        <v>33299</v>
      </c>
      <c r="N115">
        <v>61430</v>
      </c>
      <c r="P115" t="s">
        <v>21282</v>
      </c>
      <c r="Q115" t="s">
        <v>33300</v>
      </c>
      <c r="T115" t="s">
        <v>33301</v>
      </c>
      <c r="U115" t="s">
        <v>36966</v>
      </c>
      <c r="V115" t="s">
        <v>18</v>
      </c>
      <c r="W115" t="s">
        <v>36967</v>
      </c>
      <c r="X115" t="s">
        <v>36968</v>
      </c>
      <c r="Y115" t="s">
        <v>36969</v>
      </c>
      <c r="AC115" t="s">
        <v>36970</v>
      </c>
      <c r="AD115" t="s">
        <v>36971</v>
      </c>
      <c r="AE115" t="s">
        <v>36972</v>
      </c>
      <c r="AF115" t="s">
        <v>36973</v>
      </c>
      <c r="AH115" t="s">
        <v>36974</v>
      </c>
      <c r="AJ115" t="s">
        <v>36967</v>
      </c>
      <c r="BH115" t="s">
        <v>37134</v>
      </c>
      <c r="BK115" t="str" cm="1">
        <f t="array" ref="BK115">IF(LEN(TRIM(BG115))=0,"",SUMPRODUCT(--(LEN(TRIM($BG$5:BG115))&gt;0)))</f>
        <v/>
      </c>
      <c r="BO115" t="s">
        <v>36975</v>
      </c>
      <c r="BP115" t="s">
        <v>36976</v>
      </c>
      <c r="BQ115" t="s">
        <v>36977</v>
      </c>
      <c r="BR115" t="s">
        <v>36978</v>
      </c>
      <c r="BT115" t="s">
        <v>36979</v>
      </c>
      <c r="BU115">
        <v>53159</v>
      </c>
      <c r="BY115">
        <v>1000</v>
      </c>
      <c r="CE115" t="s">
        <v>36968</v>
      </c>
      <c r="CH115" t="s">
        <v>36980</v>
      </c>
      <c r="CI115" t="s">
        <v>36971</v>
      </c>
      <c r="CJ115" t="s">
        <v>36973</v>
      </c>
      <c r="CK115" t="s">
        <v>36973</v>
      </c>
      <c r="CN115" t="s">
        <v>36981</v>
      </c>
      <c r="CO115" t="s">
        <v>36982</v>
      </c>
      <c r="CP115" t="s">
        <v>36983</v>
      </c>
      <c r="CQ115" t="s">
        <v>36984</v>
      </c>
      <c r="CS115" t="s">
        <v>36985</v>
      </c>
      <c r="CT115" t="s">
        <v>36986</v>
      </c>
      <c r="CZ115">
        <v>1</v>
      </c>
      <c r="DB115" t="s">
        <v>36987</v>
      </c>
      <c r="DH115">
        <v>0</v>
      </c>
      <c r="DR115" t="s">
        <v>36988</v>
      </c>
      <c r="DS115" t="s">
        <v>36989</v>
      </c>
      <c r="DU115" t="s">
        <v>36974</v>
      </c>
      <c r="DV115" t="s">
        <v>36967</v>
      </c>
      <c r="DW115" t="s">
        <v>36990</v>
      </c>
      <c r="DX115" t="s">
        <v>36991</v>
      </c>
      <c r="EA115" t="s">
        <v>37135</v>
      </c>
      <c r="EB115" t="s">
        <v>37136</v>
      </c>
      <c r="EG115" t="s">
        <v>36982</v>
      </c>
      <c r="EH115" t="s">
        <v>36992</v>
      </c>
      <c r="EI115" t="s">
        <v>36993</v>
      </c>
      <c r="EJ115" t="s">
        <v>36994</v>
      </c>
      <c r="EL115" t="s">
        <v>36977</v>
      </c>
      <c r="EM115" t="s">
        <v>36978</v>
      </c>
      <c r="EN115" t="s">
        <v>36995</v>
      </c>
      <c r="EO115">
        <v>1731138031</v>
      </c>
      <c r="EP115" t="s">
        <v>36968</v>
      </c>
      <c r="EQ115" t="s">
        <v>36996</v>
      </c>
      <c r="ER115" t="s">
        <v>36997</v>
      </c>
      <c r="ES115" t="s">
        <v>36967</v>
      </c>
      <c r="ET115" t="s">
        <v>36998</v>
      </c>
      <c r="EU115" t="s">
        <v>36999</v>
      </c>
      <c r="FI115" t="s">
        <v>37000</v>
      </c>
      <c r="FJ115" t="s">
        <v>37001</v>
      </c>
      <c r="FK115" t="s">
        <v>37002</v>
      </c>
      <c r="FL115" t="s">
        <v>37003</v>
      </c>
      <c r="FM115" t="s">
        <v>37004</v>
      </c>
      <c r="FN115" t="s">
        <v>37005</v>
      </c>
      <c r="FO115" t="s">
        <v>37006</v>
      </c>
      <c r="FQ115" t="s">
        <v>37007</v>
      </c>
      <c r="FR115" t="s">
        <v>37008</v>
      </c>
      <c r="FS115" t="s">
        <v>37009</v>
      </c>
      <c r="GQ115" t="s">
        <v>37010</v>
      </c>
      <c r="GR115" t="s">
        <v>36969</v>
      </c>
      <c r="GT115" t="s">
        <v>37011</v>
      </c>
      <c r="GY115" t="s">
        <v>37012</v>
      </c>
      <c r="HA115" t="s">
        <v>37013</v>
      </c>
      <c r="HB115" t="s">
        <v>36977</v>
      </c>
      <c r="HC115" t="s">
        <v>36978</v>
      </c>
      <c r="HE115">
        <v>12.99</v>
      </c>
      <c r="HF115">
        <v>0</v>
      </c>
      <c r="HG115" t="s">
        <v>37014</v>
      </c>
      <c r="HI115" t="s">
        <v>37015</v>
      </c>
      <c r="HJ115">
        <v>1</v>
      </c>
      <c r="HK115">
        <v>3</v>
      </c>
      <c r="HM115" t="s">
        <v>37016</v>
      </c>
      <c r="HN115" t="s">
        <v>37017</v>
      </c>
      <c r="HO115" t="s">
        <v>36968</v>
      </c>
      <c r="HP115">
        <v>482</v>
      </c>
    </row>
    <row r="116" spans="1:224">
      <c r="A116" t="s">
        <v>29123</v>
      </c>
      <c r="B116" t="s">
        <v>36962</v>
      </c>
      <c r="C116" t="s">
        <v>36963</v>
      </c>
      <c r="D116" t="s">
        <v>21372</v>
      </c>
      <c r="E116">
        <v>1</v>
      </c>
      <c r="F116" t="s">
        <v>36964</v>
      </c>
      <c r="G116" t="s">
        <v>38</v>
      </c>
      <c r="H116" t="s">
        <v>37246</v>
      </c>
      <c r="I116" t="s">
        <v>34208</v>
      </c>
      <c r="J116" t="s">
        <v>33297</v>
      </c>
      <c r="K116" t="s">
        <v>33298</v>
      </c>
      <c r="M116" t="s">
        <v>33299</v>
      </c>
      <c r="N116">
        <v>61430</v>
      </c>
      <c r="P116" t="s">
        <v>21282</v>
      </c>
      <c r="Q116" t="s">
        <v>33300</v>
      </c>
      <c r="T116" t="s">
        <v>33301</v>
      </c>
      <c r="U116" t="s">
        <v>36966</v>
      </c>
      <c r="V116" t="s">
        <v>18</v>
      </c>
      <c r="W116" t="s">
        <v>36967</v>
      </c>
      <c r="X116" t="s">
        <v>36968</v>
      </c>
      <c r="Y116" t="s">
        <v>36969</v>
      </c>
      <c r="Z116">
        <v>200</v>
      </c>
      <c r="AB116" t="s">
        <v>37018</v>
      </c>
      <c r="AC116" t="s">
        <v>36970</v>
      </c>
      <c r="AD116" t="s">
        <v>36971</v>
      </c>
      <c r="AE116" t="s">
        <v>36972</v>
      </c>
      <c r="AF116" t="s">
        <v>36973</v>
      </c>
      <c r="AH116" t="s">
        <v>36974</v>
      </c>
      <c r="AJ116" t="s">
        <v>36967</v>
      </c>
      <c r="AK116" t="s">
        <v>33451</v>
      </c>
      <c r="AL116" t="s">
        <v>37019</v>
      </c>
      <c r="AM116" t="s">
        <v>32581</v>
      </c>
      <c r="AN116" t="s">
        <v>37020</v>
      </c>
      <c r="AQ116" t="s">
        <v>37020</v>
      </c>
      <c r="AR116" t="s">
        <v>34324</v>
      </c>
      <c r="AY116" t="s">
        <v>37021</v>
      </c>
      <c r="BA116" t="s">
        <v>353</v>
      </c>
      <c r="BB116">
        <v>48</v>
      </c>
      <c r="BC116" t="s">
        <v>37022</v>
      </c>
      <c r="BD116" t="s">
        <v>28739</v>
      </c>
      <c r="BE116" t="s">
        <v>36993</v>
      </c>
      <c r="BF116" s="6">
        <v>0.2</v>
      </c>
      <c r="BG116" t="s">
        <v>37247</v>
      </c>
      <c r="BH116" t="s">
        <v>37138</v>
      </c>
      <c r="BJ116">
        <v>208348</v>
      </c>
      <c r="BK116" cm="1">
        <f t="array" ref="BK116">IF(LEN(TRIM(BG116))=0,"",SUMPRODUCT(--(LEN(TRIM($BG$5:BG116))&gt;0)))</f>
        <v>109</v>
      </c>
      <c r="BL116" t="str">
        <f>IF(BK116&lt;&gt;"",_xlfn.BASE(BK116,36,10),"")</f>
        <v>0000000031</v>
      </c>
      <c r="BM116" t="str">
        <f>IF(BL116&lt;&gt;"","*"&amp;BL116&amp;"*","")</f>
        <v>*0000000031*</v>
      </c>
      <c r="BN116" t="s">
        <v>37024</v>
      </c>
      <c r="BO116" t="s">
        <v>36975</v>
      </c>
      <c r="BS116" t="s">
        <v>37020</v>
      </c>
      <c r="CP116" t="s">
        <v>37025</v>
      </c>
      <c r="CU116">
        <v>12.99</v>
      </c>
      <c r="DT116" t="s">
        <v>37026</v>
      </c>
      <c r="EC116" s="7">
        <f>CU116/(1-0.2)</f>
        <v>16.237500000000001</v>
      </c>
      <c r="EN116" t="s">
        <v>36995</v>
      </c>
      <c r="EO116">
        <v>1731138031</v>
      </c>
      <c r="EP116" t="s">
        <v>36968</v>
      </c>
      <c r="EQ116" t="s">
        <v>36996</v>
      </c>
      <c r="ER116" t="s">
        <v>36997</v>
      </c>
      <c r="ES116" t="s">
        <v>36967</v>
      </c>
      <c r="ET116" t="s">
        <v>36998</v>
      </c>
      <c r="EU116" t="s">
        <v>36999</v>
      </c>
      <c r="FB116" t="s">
        <v>35377</v>
      </c>
      <c r="FC116" t="s">
        <v>37027</v>
      </c>
      <c r="FD116">
        <v>8</v>
      </c>
      <c r="FE116">
        <v>10</v>
      </c>
      <c r="FF116" t="s">
        <v>36990</v>
      </c>
      <c r="FG116" t="s">
        <v>36990</v>
      </c>
      <c r="FH116" t="s">
        <v>37001</v>
      </c>
      <c r="FI116" t="s">
        <v>37000</v>
      </c>
      <c r="FJ116" t="s">
        <v>37001</v>
      </c>
      <c r="FK116" t="s">
        <v>37002</v>
      </c>
      <c r="FL116" t="s">
        <v>37003</v>
      </c>
      <c r="FM116" t="s">
        <v>37004</v>
      </c>
      <c r="FN116" t="s">
        <v>37005</v>
      </c>
      <c r="FO116" t="s">
        <v>37006</v>
      </c>
      <c r="FQ116" t="s">
        <v>37028</v>
      </c>
      <c r="FR116" t="s">
        <v>37008</v>
      </c>
      <c r="FS116" t="s">
        <v>37009</v>
      </c>
      <c r="FT116" t="s">
        <v>33451</v>
      </c>
      <c r="FU116" t="s">
        <v>33451</v>
      </c>
      <c r="FV116" t="s">
        <v>37029</v>
      </c>
      <c r="FW116" t="s">
        <v>37030</v>
      </c>
      <c r="FX116" t="s">
        <v>37031</v>
      </c>
      <c r="FY116" t="s">
        <v>36971</v>
      </c>
      <c r="FZ116" t="s">
        <v>36980</v>
      </c>
      <c r="GA116" t="s">
        <v>36974</v>
      </c>
      <c r="GB116" t="s">
        <v>36968</v>
      </c>
      <c r="GC116" t="s">
        <v>37032</v>
      </c>
      <c r="GD116" t="s">
        <v>37033</v>
      </c>
      <c r="GJ116" t="s">
        <v>37034</v>
      </c>
      <c r="GK116" t="s">
        <v>37035</v>
      </c>
      <c r="GL116" t="s">
        <v>37036</v>
      </c>
      <c r="GM116" t="s">
        <v>37037</v>
      </c>
      <c r="GN116" t="s">
        <v>37038</v>
      </c>
      <c r="GO116" t="s">
        <v>36973</v>
      </c>
      <c r="GP116" t="s">
        <v>37029</v>
      </c>
      <c r="GQ116" t="s">
        <v>37010</v>
      </c>
      <c r="GR116" t="s">
        <v>36969</v>
      </c>
      <c r="GT116" t="s">
        <v>37011</v>
      </c>
      <c r="GU116">
        <f>GX116/(1-0.2)</f>
        <v>16.25</v>
      </c>
      <c r="GV116">
        <f>GX116/(1-0.2)</f>
        <v>16.25</v>
      </c>
      <c r="GX116">
        <v>13</v>
      </c>
      <c r="GY116" t="s">
        <v>37012</v>
      </c>
      <c r="GZ116">
        <v>2</v>
      </c>
      <c r="HA116" t="s">
        <v>37013</v>
      </c>
      <c r="HD116" t="s">
        <v>37020</v>
      </c>
      <c r="HE116">
        <v>12.99</v>
      </c>
    </row>
    <row r="117" spans="1:224">
      <c r="A117" t="s">
        <v>29123</v>
      </c>
      <c r="B117" t="s">
        <v>36962</v>
      </c>
      <c r="C117" t="s">
        <v>36963</v>
      </c>
      <c r="D117" t="s">
        <v>21372</v>
      </c>
      <c r="E117">
        <v>1</v>
      </c>
      <c r="F117" t="s">
        <v>36964</v>
      </c>
      <c r="G117" t="s">
        <v>38</v>
      </c>
      <c r="H117" t="s">
        <v>37246</v>
      </c>
      <c r="I117" t="s">
        <v>34208</v>
      </c>
      <c r="J117" t="s">
        <v>33297</v>
      </c>
      <c r="K117" t="s">
        <v>33298</v>
      </c>
      <c r="M117" t="s">
        <v>33299</v>
      </c>
      <c r="N117">
        <v>61430</v>
      </c>
      <c r="P117" t="s">
        <v>21282</v>
      </c>
      <c r="Q117" t="s">
        <v>33300</v>
      </c>
      <c r="T117" t="s">
        <v>33301</v>
      </c>
      <c r="U117" t="s">
        <v>36966</v>
      </c>
      <c r="V117" t="s">
        <v>18</v>
      </c>
      <c r="W117" t="s">
        <v>36967</v>
      </c>
      <c r="X117" t="s">
        <v>36968</v>
      </c>
      <c r="Y117" t="s">
        <v>36969</v>
      </c>
      <c r="Z117">
        <v>200</v>
      </c>
      <c r="AB117" t="s">
        <v>37018</v>
      </c>
      <c r="AC117" t="s">
        <v>36970</v>
      </c>
      <c r="AD117" t="s">
        <v>36971</v>
      </c>
      <c r="AE117" t="s">
        <v>36972</v>
      </c>
      <c r="AF117" t="s">
        <v>36973</v>
      </c>
      <c r="AH117" t="s">
        <v>36974</v>
      </c>
      <c r="AJ117" t="s">
        <v>36967</v>
      </c>
      <c r="AK117" t="s">
        <v>33451</v>
      </c>
      <c r="AL117" t="s">
        <v>37019</v>
      </c>
      <c r="AM117" t="s">
        <v>32581</v>
      </c>
      <c r="AN117" t="s">
        <v>37039</v>
      </c>
      <c r="AQ117" t="s">
        <v>37039</v>
      </c>
      <c r="AR117" t="s">
        <v>34326</v>
      </c>
      <c r="AY117" t="s">
        <v>37021</v>
      </c>
      <c r="BA117" t="s">
        <v>353</v>
      </c>
      <c r="BB117">
        <v>48</v>
      </c>
      <c r="BC117" t="s">
        <v>37022</v>
      </c>
      <c r="BD117" t="s">
        <v>28739</v>
      </c>
      <c r="BE117" t="s">
        <v>36993</v>
      </c>
      <c r="BF117" s="6">
        <v>0.2</v>
      </c>
      <c r="BG117" t="s">
        <v>37248</v>
      </c>
      <c r="BH117" t="s">
        <v>37140</v>
      </c>
      <c r="BJ117">
        <v>208349</v>
      </c>
      <c r="BK117" cm="1">
        <f t="array" ref="BK117">IF(LEN(TRIM(BG117))=0,"",SUMPRODUCT(--(LEN(TRIM($BG$5:BG117))&gt;0)))</f>
        <v>110</v>
      </c>
      <c r="BL117" t="str">
        <f t="shared" ref="BL117:BL151" si="15">IF(BK117&lt;&gt;"",_xlfn.BASE(BK117,36,10),"")</f>
        <v>0000000032</v>
      </c>
      <c r="BM117" t="str">
        <f t="shared" ref="BM117:BM151" si="16">IF(BL117&lt;&gt;"","*"&amp;BL117&amp;"*","")</f>
        <v>*0000000032*</v>
      </c>
      <c r="BN117" t="s">
        <v>37041</v>
      </c>
      <c r="BO117" t="s">
        <v>36975</v>
      </c>
      <c r="BS117" t="s">
        <v>37039</v>
      </c>
      <c r="CP117" t="s">
        <v>37025</v>
      </c>
      <c r="CU117">
        <v>12.99</v>
      </c>
      <c r="DT117" t="s">
        <v>37026</v>
      </c>
      <c r="EC117" s="7">
        <f t="shared" ref="EC117:EC151" si="17">CU117/(1-0.2)</f>
        <v>16.237500000000001</v>
      </c>
      <c r="EN117" t="s">
        <v>36995</v>
      </c>
      <c r="EO117">
        <v>1731138031</v>
      </c>
      <c r="EP117" t="s">
        <v>36968</v>
      </c>
      <c r="EQ117" t="s">
        <v>36996</v>
      </c>
      <c r="ER117" t="s">
        <v>36997</v>
      </c>
      <c r="ES117" t="s">
        <v>36967</v>
      </c>
      <c r="ET117" t="s">
        <v>36998</v>
      </c>
      <c r="EU117" t="s">
        <v>36999</v>
      </c>
      <c r="FB117" t="s">
        <v>35377</v>
      </c>
      <c r="FC117" t="s">
        <v>37027</v>
      </c>
      <c r="FD117">
        <v>12</v>
      </c>
      <c r="FE117">
        <v>14</v>
      </c>
      <c r="FF117" t="s">
        <v>36990</v>
      </c>
      <c r="FG117" t="s">
        <v>36990</v>
      </c>
      <c r="FH117" t="s">
        <v>37001</v>
      </c>
      <c r="FI117" t="s">
        <v>37000</v>
      </c>
      <c r="FJ117" t="s">
        <v>37001</v>
      </c>
      <c r="FK117" t="s">
        <v>37002</v>
      </c>
      <c r="FL117" t="s">
        <v>37003</v>
      </c>
      <c r="FM117" t="s">
        <v>37004</v>
      </c>
      <c r="FN117" t="s">
        <v>37005</v>
      </c>
      <c r="FO117" t="s">
        <v>37006</v>
      </c>
      <c r="FQ117" t="s">
        <v>37028</v>
      </c>
      <c r="FR117" t="s">
        <v>37008</v>
      </c>
      <c r="FS117" t="s">
        <v>37009</v>
      </c>
      <c r="FT117" t="s">
        <v>33451</v>
      </c>
      <c r="FU117" t="s">
        <v>33451</v>
      </c>
      <c r="FV117" t="s">
        <v>37042</v>
      </c>
      <c r="FW117" t="s">
        <v>37030</v>
      </c>
      <c r="FX117" t="s">
        <v>37031</v>
      </c>
      <c r="FY117" t="s">
        <v>36971</v>
      </c>
      <c r="FZ117" t="s">
        <v>36980</v>
      </c>
      <c r="GA117" t="s">
        <v>36974</v>
      </c>
      <c r="GB117" t="s">
        <v>36968</v>
      </c>
      <c r="GC117" t="s">
        <v>37032</v>
      </c>
      <c r="GD117" t="s">
        <v>37033</v>
      </c>
      <c r="GJ117" t="s">
        <v>37034</v>
      </c>
      <c r="GK117" t="s">
        <v>37035</v>
      </c>
      <c r="GL117" t="s">
        <v>37036</v>
      </c>
      <c r="GM117" t="s">
        <v>37037</v>
      </c>
      <c r="GN117" t="s">
        <v>37038</v>
      </c>
      <c r="GO117" t="s">
        <v>36973</v>
      </c>
      <c r="GP117" t="s">
        <v>37042</v>
      </c>
      <c r="GQ117" t="s">
        <v>37010</v>
      </c>
      <c r="GR117" t="s">
        <v>36969</v>
      </c>
      <c r="GT117" t="s">
        <v>37011</v>
      </c>
      <c r="GU117">
        <f t="shared" ref="GU117:GU151" si="18">GX117/(1-0.2)</f>
        <v>16.25</v>
      </c>
      <c r="GV117">
        <f t="shared" ref="GV117:GV151" si="19">GX117/(1-0.2)</f>
        <v>16.25</v>
      </c>
      <c r="GX117">
        <v>13</v>
      </c>
      <c r="GY117" t="s">
        <v>37012</v>
      </c>
      <c r="GZ117">
        <v>2</v>
      </c>
      <c r="HA117" t="s">
        <v>37013</v>
      </c>
      <c r="HD117" t="s">
        <v>37039</v>
      </c>
      <c r="HE117">
        <v>12.99</v>
      </c>
    </row>
    <row r="118" spans="1:224">
      <c r="A118" t="s">
        <v>29123</v>
      </c>
      <c r="B118" t="s">
        <v>36962</v>
      </c>
      <c r="C118" t="s">
        <v>36963</v>
      </c>
      <c r="D118" t="s">
        <v>21372</v>
      </c>
      <c r="E118">
        <v>1</v>
      </c>
      <c r="F118" t="s">
        <v>36964</v>
      </c>
      <c r="G118" t="s">
        <v>38</v>
      </c>
      <c r="H118" t="s">
        <v>37246</v>
      </c>
      <c r="I118" t="s">
        <v>34208</v>
      </c>
      <c r="J118" t="s">
        <v>33297</v>
      </c>
      <c r="K118" t="s">
        <v>33298</v>
      </c>
      <c r="M118" t="s">
        <v>33299</v>
      </c>
      <c r="N118">
        <v>61430</v>
      </c>
      <c r="P118" t="s">
        <v>21282</v>
      </c>
      <c r="Q118" t="s">
        <v>33300</v>
      </c>
      <c r="T118" t="s">
        <v>33301</v>
      </c>
      <c r="U118" t="s">
        <v>36966</v>
      </c>
      <c r="V118" t="s">
        <v>18</v>
      </c>
      <c r="W118" t="s">
        <v>36967</v>
      </c>
      <c r="X118" t="s">
        <v>36968</v>
      </c>
      <c r="Y118" t="s">
        <v>36969</v>
      </c>
      <c r="Z118">
        <v>200</v>
      </c>
      <c r="AB118" t="s">
        <v>37018</v>
      </c>
      <c r="AC118" t="s">
        <v>36970</v>
      </c>
      <c r="AD118" t="s">
        <v>36971</v>
      </c>
      <c r="AE118" t="s">
        <v>36972</v>
      </c>
      <c r="AF118" t="s">
        <v>36973</v>
      </c>
      <c r="AH118" t="s">
        <v>36974</v>
      </c>
      <c r="AJ118" t="s">
        <v>36967</v>
      </c>
      <c r="AK118" t="s">
        <v>33451</v>
      </c>
      <c r="AL118" t="s">
        <v>37019</v>
      </c>
      <c r="AM118" t="s">
        <v>32581</v>
      </c>
      <c r="AN118" t="s">
        <v>37043</v>
      </c>
      <c r="AQ118" t="s">
        <v>37043</v>
      </c>
      <c r="AR118" t="s">
        <v>28746</v>
      </c>
      <c r="AY118" t="s">
        <v>37021</v>
      </c>
      <c r="BA118" t="s">
        <v>353</v>
      </c>
      <c r="BB118">
        <v>48</v>
      </c>
      <c r="BC118" t="s">
        <v>37022</v>
      </c>
      <c r="BD118" t="s">
        <v>28739</v>
      </c>
      <c r="BE118" t="s">
        <v>36993</v>
      </c>
      <c r="BF118" s="6">
        <v>0.2</v>
      </c>
      <c r="BG118" t="s">
        <v>37249</v>
      </c>
      <c r="BH118" t="s">
        <v>37142</v>
      </c>
      <c r="BJ118">
        <v>208350</v>
      </c>
      <c r="BK118" cm="1">
        <f t="array" ref="BK118">IF(LEN(TRIM(BG118))=0,"",SUMPRODUCT(--(LEN(TRIM($BG$5:BG118))&gt;0)))</f>
        <v>111</v>
      </c>
      <c r="BL118" t="str">
        <f t="shared" si="15"/>
        <v>0000000033</v>
      </c>
      <c r="BM118" t="str">
        <f t="shared" si="16"/>
        <v>*0000000033*</v>
      </c>
      <c r="BN118" t="s">
        <v>37045</v>
      </c>
      <c r="BO118" t="s">
        <v>36975</v>
      </c>
      <c r="BS118" t="s">
        <v>37043</v>
      </c>
      <c r="CP118" t="s">
        <v>37025</v>
      </c>
      <c r="CU118">
        <v>12.99</v>
      </c>
      <c r="DT118" t="s">
        <v>37026</v>
      </c>
      <c r="EC118" s="7">
        <f t="shared" si="17"/>
        <v>16.237500000000001</v>
      </c>
      <c r="EN118" t="s">
        <v>36995</v>
      </c>
      <c r="EO118">
        <v>1731138031</v>
      </c>
      <c r="EP118" t="s">
        <v>36968</v>
      </c>
      <c r="EQ118" t="s">
        <v>36996</v>
      </c>
      <c r="ER118" t="s">
        <v>36997</v>
      </c>
      <c r="ES118" t="s">
        <v>36967</v>
      </c>
      <c r="ET118" t="s">
        <v>36998</v>
      </c>
      <c r="EU118" t="s">
        <v>36999</v>
      </c>
      <c r="FB118" t="s">
        <v>35377</v>
      </c>
      <c r="FC118" t="s">
        <v>37027</v>
      </c>
      <c r="FD118">
        <v>16</v>
      </c>
      <c r="FE118">
        <v>18</v>
      </c>
      <c r="FF118" t="s">
        <v>36990</v>
      </c>
      <c r="FG118" t="s">
        <v>36990</v>
      </c>
      <c r="FH118" t="s">
        <v>37001</v>
      </c>
      <c r="FI118" t="s">
        <v>37000</v>
      </c>
      <c r="FJ118" t="s">
        <v>37001</v>
      </c>
      <c r="FK118" t="s">
        <v>37002</v>
      </c>
      <c r="FL118" t="s">
        <v>37003</v>
      </c>
      <c r="FM118" t="s">
        <v>37004</v>
      </c>
      <c r="FN118" t="s">
        <v>37005</v>
      </c>
      <c r="FO118" t="s">
        <v>37006</v>
      </c>
      <c r="FQ118" t="s">
        <v>37028</v>
      </c>
      <c r="FR118" t="s">
        <v>37008</v>
      </c>
      <c r="FS118" t="s">
        <v>37009</v>
      </c>
      <c r="FT118" t="s">
        <v>33451</v>
      </c>
      <c r="FU118" t="s">
        <v>33451</v>
      </c>
      <c r="FV118" t="s">
        <v>37046</v>
      </c>
      <c r="FW118" t="s">
        <v>37030</v>
      </c>
      <c r="FX118" t="s">
        <v>37031</v>
      </c>
      <c r="FY118" t="s">
        <v>36971</v>
      </c>
      <c r="FZ118" t="s">
        <v>36980</v>
      </c>
      <c r="GA118" t="s">
        <v>36974</v>
      </c>
      <c r="GB118" t="s">
        <v>36968</v>
      </c>
      <c r="GC118" t="s">
        <v>37032</v>
      </c>
      <c r="GD118" t="s">
        <v>37033</v>
      </c>
      <c r="GJ118" t="s">
        <v>37034</v>
      </c>
      <c r="GK118" t="s">
        <v>37035</v>
      </c>
      <c r="GL118" t="s">
        <v>37036</v>
      </c>
      <c r="GM118" t="s">
        <v>37037</v>
      </c>
      <c r="GN118" t="s">
        <v>37038</v>
      </c>
      <c r="GO118" t="s">
        <v>36973</v>
      </c>
      <c r="GP118" t="s">
        <v>37046</v>
      </c>
      <c r="GQ118" t="s">
        <v>37010</v>
      </c>
      <c r="GR118" t="s">
        <v>36969</v>
      </c>
      <c r="GT118" t="s">
        <v>37011</v>
      </c>
      <c r="GU118">
        <f t="shared" si="18"/>
        <v>16.25</v>
      </c>
      <c r="GV118">
        <f t="shared" si="19"/>
        <v>16.25</v>
      </c>
      <c r="GX118">
        <v>13</v>
      </c>
      <c r="GY118" t="s">
        <v>37012</v>
      </c>
      <c r="GZ118">
        <v>2</v>
      </c>
      <c r="HA118" t="s">
        <v>37013</v>
      </c>
      <c r="HD118" t="s">
        <v>37043</v>
      </c>
      <c r="HE118">
        <v>12.99</v>
      </c>
    </row>
    <row r="119" spans="1:224">
      <c r="A119" t="s">
        <v>29123</v>
      </c>
      <c r="B119" t="s">
        <v>36962</v>
      </c>
      <c r="C119" t="s">
        <v>36963</v>
      </c>
      <c r="D119" t="s">
        <v>21372</v>
      </c>
      <c r="E119">
        <v>1</v>
      </c>
      <c r="F119" t="s">
        <v>36964</v>
      </c>
      <c r="G119" t="s">
        <v>38</v>
      </c>
      <c r="H119" t="s">
        <v>37246</v>
      </c>
      <c r="I119" t="s">
        <v>34208</v>
      </c>
      <c r="J119" t="s">
        <v>33297</v>
      </c>
      <c r="K119" t="s">
        <v>33298</v>
      </c>
      <c r="M119" t="s">
        <v>33299</v>
      </c>
      <c r="N119">
        <v>61430</v>
      </c>
      <c r="P119" t="s">
        <v>21282</v>
      </c>
      <c r="Q119" t="s">
        <v>33300</v>
      </c>
      <c r="T119" t="s">
        <v>33301</v>
      </c>
      <c r="U119" t="s">
        <v>36966</v>
      </c>
      <c r="V119" t="s">
        <v>18</v>
      </c>
      <c r="W119" t="s">
        <v>36967</v>
      </c>
      <c r="X119" t="s">
        <v>36968</v>
      </c>
      <c r="Y119" t="s">
        <v>36969</v>
      </c>
      <c r="Z119">
        <v>300</v>
      </c>
      <c r="AB119" t="s">
        <v>37018</v>
      </c>
      <c r="AC119" t="s">
        <v>36970</v>
      </c>
      <c r="AD119" t="s">
        <v>36971</v>
      </c>
      <c r="AE119" t="s">
        <v>36972</v>
      </c>
      <c r="AF119" t="s">
        <v>36973</v>
      </c>
      <c r="AH119" t="s">
        <v>36974</v>
      </c>
      <c r="AJ119" t="s">
        <v>36967</v>
      </c>
      <c r="AK119" t="s">
        <v>33451</v>
      </c>
      <c r="AL119" t="s">
        <v>37019</v>
      </c>
      <c r="AM119" t="s">
        <v>32581</v>
      </c>
      <c r="AN119" t="s">
        <v>37047</v>
      </c>
      <c r="AQ119" t="s">
        <v>37047</v>
      </c>
      <c r="AR119" t="s">
        <v>34329</v>
      </c>
      <c r="AY119" t="s">
        <v>37021</v>
      </c>
      <c r="BA119" t="s">
        <v>353</v>
      </c>
      <c r="BB119">
        <v>48</v>
      </c>
      <c r="BC119" t="s">
        <v>37048</v>
      </c>
      <c r="BD119" t="s">
        <v>34259</v>
      </c>
      <c r="BE119" t="s">
        <v>36993</v>
      </c>
      <c r="BF119" s="6">
        <v>0.2</v>
      </c>
      <c r="BG119" t="s">
        <v>37250</v>
      </c>
      <c r="BH119" t="s">
        <v>37144</v>
      </c>
      <c r="BJ119">
        <v>208351</v>
      </c>
      <c r="BK119" cm="1">
        <f t="array" ref="BK119">IF(LEN(TRIM(BG119))=0,"",SUMPRODUCT(--(LEN(TRIM($BG$5:BG119))&gt;0)))</f>
        <v>112</v>
      </c>
      <c r="BL119" t="str">
        <f t="shared" si="15"/>
        <v>0000000034</v>
      </c>
      <c r="BM119" t="str">
        <f t="shared" si="16"/>
        <v>*0000000034*</v>
      </c>
      <c r="BN119" t="s">
        <v>37050</v>
      </c>
      <c r="BO119" t="s">
        <v>36975</v>
      </c>
      <c r="BS119" t="s">
        <v>37047</v>
      </c>
      <c r="CP119" t="s">
        <v>37025</v>
      </c>
      <c r="CU119">
        <v>12.99</v>
      </c>
      <c r="DT119" t="s">
        <v>37026</v>
      </c>
      <c r="EC119" s="7">
        <f t="shared" si="17"/>
        <v>16.237500000000001</v>
      </c>
      <c r="EN119" t="s">
        <v>36995</v>
      </c>
      <c r="EO119">
        <v>1731138031</v>
      </c>
      <c r="EP119" t="s">
        <v>36968</v>
      </c>
      <c r="EQ119" t="s">
        <v>36996</v>
      </c>
      <c r="ER119" t="s">
        <v>36997</v>
      </c>
      <c r="ES119" t="s">
        <v>36967</v>
      </c>
      <c r="ET119" t="s">
        <v>36998</v>
      </c>
      <c r="EU119" t="s">
        <v>36999</v>
      </c>
      <c r="FB119" t="s">
        <v>35377</v>
      </c>
      <c r="FC119" t="s">
        <v>37027</v>
      </c>
      <c r="FD119">
        <v>18</v>
      </c>
      <c r="FE119">
        <v>20</v>
      </c>
      <c r="FF119" t="s">
        <v>36990</v>
      </c>
      <c r="FG119" t="s">
        <v>36990</v>
      </c>
      <c r="FH119" t="s">
        <v>37001</v>
      </c>
      <c r="FI119" t="s">
        <v>37000</v>
      </c>
      <c r="FJ119" t="s">
        <v>37001</v>
      </c>
      <c r="FK119" t="s">
        <v>37002</v>
      </c>
      <c r="FL119" t="s">
        <v>37003</v>
      </c>
      <c r="FM119" t="s">
        <v>37004</v>
      </c>
      <c r="FN119" t="s">
        <v>37005</v>
      </c>
      <c r="FO119" t="s">
        <v>37006</v>
      </c>
      <c r="FQ119" t="s">
        <v>37028</v>
      </c>
      <c r="FR119" t="s">
        <v>37008</v>
      </c>
      <c r="FS119" t="s">
        <v>37009</v>
      </c>
      <c r="FT119" t="s">
        <v>33451</v>
      </c>
      <c r="FU119" t="s">
        <v>33451</v>
      </c>
      <c r="FV119" t="s">
        <v>37051</v>
      </c>
      <c r="FW119" t="s">
        <v>37030</v>
      </c>
      <c r="FX119" t="s">
        <v>37031</v>
      </c>
      <c r="FY119" t="s">
        <v>36971</v>
      </c>
      <c r="FZ119" t="s">
        <v>36980</v>
      </c>
      <c r="GA119" t="s">
        <v>36974</v>
      </c>
      <c r="GB119" t="s">
        <v>36968</v>
      </c>
      <c r="GC119" t="s">
        <v>37032</v>
      </c>
      <c r="GD119" t="s">
        <v>37033</v>
      </c>
      <c r="GJ119" t="s">
        <v>37034</v>
      </c>
      <c r="GK119" t="s">
        <v>37035</v>
      </c>
      <c r="GL119" t="s">
        <v>37036</v>
      </c>
      <c r="GM119" t="s">
        <v>37037</v>
      </c>
      <c r="GN119" t="s">
        <v>37038</v>
      </c>
      <c r="GO119" t="s">
        <v>36973</v>
      </c>
      <c r="GP119" t="s">
        <v>37051</v>
      </c>
      <c r="GQ119" t="s">
        <v>37010</v>
      </c>
      <c r="GR119" t="s">
        <v>36969</v>
      </c>
      <c r="GT119" t="s">
        <v>37011</v>
      </c>
      <c r="GU119">
        <f t="shared" si="18"/>
        <v>16.25</v>
      </c>
      <c r="GV119">
        <f t="shared" si="19"/>
        <v>16.25</v>
      </c>
      <c r="GX119">
        <v>13</v>
      </c>
      <c r="GY119" t="s">
        <v>37012</v>
      </c>
      <c r="GZ119">
        <v>2</v>
      </c>
      <c r="HA119" t="s">
        <v>37013</v>
      </c>
      <c r="HD119" t="s">
        <v>37047</v>
      </c>
      <c r="HE119">
        <v>12.99</v>
      </c>
    </row>
    <row r="120" spans="1:224">
      <c r="A120" t="s">
        <v>29123</v>
      </c>
      <c r="B120" t="s">
        <v>36962</v>
      </c>
      <c r="C120" t="s">
        <v>36963</v>
      </c>
      <c r="D120" t="s">
        <v>21372</v>
      </c>
      <c r="E120">
        <v>1</v>
      </c>
      <c r="F120" t="s">
        <v>36964</v>
      </c>
      <c r="G120" t="s">
        <v>38</v>
      </c>
      <c r="H120" t="s">
        <v>37246</v>
      </c>
      <c r="I120" t="s">
        <v>34208</v>
      </c>
      <c r="J120" t="s">
        <v>33297</v>
      </c>
      <c r="K120" t="s">
        <v>33298</v>
      </c>
      <c r="M120" t="s">
        <v>33299</v>
      </c>
      <c r="N120">
        <v>61430</v>
      </c>
      <c r="P120" t="s">
        <v>21282</v>
      </c>
      <c r="Q120" t="s">
        <v>33300</v>
      </c>
      <c r="T120" t="s">
        <v>33301</v>
      </c>
      <c r="U120" t="s">
        <v>36966</v>
      </c>
      <c r="V120" t="s">
        <v>18</v>
      </c>
      <c r="W120" t="s">
        <v>36967</v>
      </c>
      <c r="X120" t="s">
        <v>36968</v>
      </c>
      <c r="Y120" t="s">
        <v>36969</v>
      </c>
      <c r="Z120">
        <v>300</v>
      </c>
      <c r="AB120" t="s">
        <v>37018</v>
      </c>
      <c r="AC120" t="s">
        <v>36970</v>
      </c>
      <c r="AD120" t="s">
        <v>36971</v>
      </c>
      <c r="AE120" t="s">
        <v>36972</v>
      </c>
      <c r="AF120" t="s">
        <v>36973</v>
      </c>
      <c r="AH120" t="s">
        <v>36974</v>
      </c>
      <c r="AJ120" t="s">
        <v>36967</v>
      </c>
      <c r="AK120" t="s">
        <v>33451</v>
      </c>
      <c r="AL120" t="s">
        <v>37019</v>
      </c>
      <c r="AM120" t="s">
        <v>32581</v>
      </c>
      <c r="AN120" t="s">
        <v>37052</v>
      </c>
      <c r="AQ120" t="s">
        <v>37052</v>
      </c>
      <c r="AR120" t="s">
        <v>34331</v>
      </c>
      <c r="AY120" t="s">
        <v>37021</v>
      </c>
      <c r="BA120" t="s">
        <v>353</v>
      </c>
      <c r="BB120">
        <v>48</v>
      </c>
      <c r="BC120" t="s">
        <v>37048</v>
      </c>
      <c r="BD120" t="s">
        <v>34259</v>
      </c>
      <c r="BE120" t="s">
        <v>36993</v>
      </c>
      <c r="BF120" s="6">
        <v>0.2</v>
      </c>
      <c r="BG120" t="s">
        <v>37251</v>
      </c>
      <c r="BH120" t="s">
        <v>37146</v>
      </c>
      <c r="BJ120">
        <v>208352</v>
      </c>
      <c r="BK120" cm="1">
        <f t="array" ref="BK120">IF(LEN(TRIM(BG120))=0,"",SUMPRODUCT(--(LEN(TRIM($BG$5:BG120))&gt;0)))</f>
        <v>113</v>
      </c>
      <c r="BL120" t="str">
        <f t="shared" si="15"/>
        <v>0000000035</v>
      </c>
      <c r="BM120" t="str">
        <f t="shared" si="16"/>
        <v>*0000000035*</v>
      </c>
      <c r="BN120" t="s">
        <v>37054</v>
      </c>
      <c r="BO120" t="s">
        <v>36975</v>
      </c>
      <c r="BS120" t="s">
        <v>37052</v>
      </c>
      <c r="CP120" t="s">
        <v>37025</v>
      </c>
      <c r="CU120">
        <v>12.99</v>
      </c>
      <c r="DT120" t="s">
        <v>37026</v>
      </c>
      <c r="EC120" s="7">
        <f t="shared" si="17"/>
        <v>16.237500000000001</v>
      </c>
      <c r="EN120" t="s">
        <v>36995</v>
      </c>
      <c r="EO120">
        <v>1731138031</v>
      </c>
      <c r="EP120" t="s">
        <v>36968</v>
      </c>
      <c r="EQ120" t="s">
        <v>36996</v>
      </c>
      <c r="ER120" t="s">
        <v>36997</v>
      </c>
      <c r="ES120" t="s">
        <v>36967</v>
      </c>
      <c r="ET120" t="s">
        <v>36998</v>
      </c>
      <c r="EU120" t="s">
        <v>36999</v>
      </c>
      <c r="FB120" t="s">
        <v>35377</v>
      </c>
      <c r="FC120" t="s">
        <v>37027</v>
      </c>
      <c r="FD120">
        <v>22</v>
      </c>
      <c r="FE120">
        <v>24</v>
      </c>
      <c r="FF120" t="s">
        <v>36990</v>
      </c>
      <c r="FG120" t="s">
        <v>36990</v>
      </c>
      <c r="FH120" t="s">
        <v>37001</v>
      </c>
      <c r="FI120" t="s">
        <v>37000</v>
      </c>
      <c r="FJ120" t="s">
        <v>37001</v>
      </c>
      <c r="FK120" t="s">
        <v>37002</v>
      </c>
      <c r="FL120" t="s">
        <v>37003</v>
      </c>
      <c r="FM120" t="s">
        <v>37004</v>
      </c>
      <c r="FN120" t="s">
        <v>37005</v>
      </c>
      <c r="FO120" t="s">
        <v>37006</v>
      </c>
      <c r="FQ120" t="s">
        <v>37028</v>
      </c>
      <c r="FR120" t="s">
        <v>37008</v>
      </c>
      <c r="FS120" t="s">
        <v>37009</v>
      </c>
      <c r="FT120" t="s">
        <v>33451</v>
      </c>
      <c r="FU120" t="s">
        <v>33451</v>
      </c>
      <c r="FV120" t="s">
        <v>37055</v>
      </c>
      <c r="FW120" t="s">
        <v>37030</v>
      </c>
      <c r="FX120" t="s">
        <v>37031</v>
      </c>
      <c r="FY120" t="s">
        <v>36971</v>
      </c>
      <c r="FZ120" t="s">
        <v>36980</v>
      </c>
      <c r="GA120" t="s">
        <v>36974</v>
      </c>
      <c r="GB120" t="s">
        <v>36968</v>
      </c>
      <c r="GC120" t="s">
        <v>37032</v>
      </c>
      <c r="GD120" t="s">
        <v>37033</v>
      </c>
      <c r="GJ120" t="s">
        <v>37034</v>
      </c>
      <c r="GK120" t="s">
        <v>37035</v>
      </c>
      <c r="GL120" t="s">
        <v>37036</v>
      </c>
      <c r="GM120" t="s">
        <v>37037</v>
      </c>
      <c r="GN120" t="s">
        <v>37038</v>
      </c>
      <c r="GO120" t="s">
        <v>36973</v>
      </c>
      <c r="GP120" t="s">
        <v>37055</v>
      </c>
      <c r="GQ120" t="s">
        <v>37010</v>
      </c>
      <c r="GR120" t="s">
        <v>36969</v>
      </c>
      <c r="GT120" t="s">
        <v>37011</v>
      </c>
      <c r="GU120">
        <f t="shared" si="18"/>
        <v>16.25</v>
      </c>
      <c r="GV120">
        <f t="shared" si="19"/>
        <v>16.25</v>
      </c>
      <c r="GX120">
        <v>13</v>
      </c>
      <c r="GY120" t="s">
        <v>37012</v>
      </c>
      <c r="GZ120">
        <v>2</v>
      </c>
      <c r="HA120" t="s">
        <v>37013</v>
      </c>
      <c r="HD120" t="s">
        <v>37052</v>
      </c>
      <c r="HE120">
        <v>12.99</v>
      </c>
    </row>
    <row r="121" spans="1:224">
      <c r="A121" t="s">
        <v>29123</v>
      </c>
      <c r="B121" t="s">
        <v>36962</v>
      </c>
      <c r="C121" t="s">
        <v>36963</v>
      </c>
      <c r="D121" t="s">
        <v>21372</v>
      </c>
      <c r="E121">
        <v>1</v>
      </c>
      <c r="F121" t="s">
        <v>36964</v>
      </c>
      <c r="G121" t="s">
        <v>38</v>
      </c>
      <c r="H121" t="s">
        <v>37246</v>
      </c>
      <c r="I121" t="s">
        <v>34208</v>
      </c>
      <c r="J121" t="s">
        <v>33297</v>
      </c>
      <c r="K121" t="s">
        <v>33298</v>
      </c>
      <c r="M121" t="s">
        <v>33299</v>
      </c>
      <c r="N121">
        <v>61430</v>
      </c>
      <c r="P121" t="s">
        <v>21282</v>
      </c>
      <c r="Q121" t="s">
        <v>33300</v>
      </c>
      <c r="T121" t="s">
        <v>33301</v>
      </c>
      <c r="U121" t="s">
        <v>36966</v>
      </c>
      <c r="V121" t="s">
        <v>18</v>
      </c>
      <c r="W121" t="s">
        <v>36967</v>
      </c>
      <c r="X121" t="s">
        <v>36968</v>
      </c>
      <c r="Y121" t="s">
        <v>36969</v>
      </c>
      <c r="Z121">
        <v>300</v>
      </c>
      <c r="AB121" t="s">
        <v>37056</v>
      </c>
      <c r="AC121" t="s">
        <v>36970</v>
      </c>
      <c r="AD121" t="s">
        <v>36971</v>
      </c>
      <c r="AE121" t="s">
        <v>36972</v>
      </c>
      <c r="AF121" t="s">
        <v>36973</v>
      </c>
      <c r="AH121" t="s">
        <v>36974</v>
      </c>
      <c r="AJ121" t="s">
        <v>36967</v>
      </c>
      <c r="AK121" t="s">
        <v>33451</v>
      </c>
      <c r="AL121" t="s">
        <v>37019</v>
      </c>
      <c r="AM121" t="s">
        <v>32581</v>
      </c>
      <c r="AN121" t="s">
        <v>37057</v>
      </c>
      <c r="AQ121" t="s">
        <v>37057</v>
      </c>
      <c r="AR121" t="s">
        <v>34333</v>
      </c>
      <c r="AY121" t="s">
        <v>37058</v>
      </c>
      <c r="BA121" t="s">
        <v>37059</v>
      </c>
      <c r="BB121">
        <v>48</v>
      </c>
      <c r="BC121" t="s">
        <v>37060</v>
      </c>
      <c r="BD121" t="s">
        <v>34261</v>
      </c>
      <c r="BE121" t="s">
        <v>36993</v>
      </c>
      <c r="BF121" s="6">
        <v>0.2</v>
      </c>
      <c r="BG121" t="s">
        <v>37252</v>
      </c>
      <c r="BH121" t="s">
        <v>37148</v>
      </c>
      <c r="BJ121">
        <v>208353</v>
      </c>
      <c r="BK121" cm="1">
        <f t="array" ref="BK121">IF(LEN(TRIM(BG121))=0,"",SUMPRODUCT(--(LEN(TRIM($BG$5:BG121))&gt;0)))</f>
        <v>114</v>
      </c>
      <c r="BL121" t="str">
        <f t="shared" si="15"/>
        <v>0000000036</v>
      </c>
      <c r="BM121" t="str">
        <f t="shared" si="16"/>
        <v>*0000000036*</v>
      </c>
      <c r="BN121" t="s">
        <v>37062</v>
      </c>
      <c r="BO121" t="s">
        <v>36975</v>
      </c>
      <c r="BS121" t="s">
        <v>37057</v>
      </c>
      <c r="CP121" t="s">
        <v>37025</v>
      </c>
      <c r="CU121">
        <v>15.99</v>
      </c>
      <c r="DT121" t="s">
        <v>37026</v>
      </c>
      <c r="EC121" s="7">
        <f t="shared" si="17"/>
        <v>19.987500000000001</v>
      </c>
      <c r="EN121" t="s">
        <v>36995</v>
      </c>
      <c r="EO121">
        <v>1731138031</v>
      </c>
      <c r="EP121" t="s">
        <v>36968</v>
      </c>
      <c r="EQ121" t="s">
        <v>36996</v>
      </c>
      <c r="ER121" t="s">
        <v>36997</v>
      </c>
      <c r="ES121" t="s">
        <v>36967</v>
      </c>
      <c r="ET121" t="s">
        <v>36998</v>
      </c>
      <c r="EU121" t="s">
        <v>36999</v>
      </c>
      <c r="FB121" t="s">
        <v>35377</v>
      </c>
      <c r="FC121" t="s">
        <v>37027</v>
      </c>
      <c r="FD121">
        <v>26</v>
      </c>
      <c r="FE121">
        <v>28</v>
      </c>
      <c r="FF121" t="s">
        <v>36990</v>
      </c>
      <c r="FG121" t="s">
        <v>36990</v>
      </c>
      <c r="FH121" t="s">
        <v>37001</v>
      </c>
      <c r="FI121" t="s">
        <v>37000</v>
      </c>
      <c r="FJ121" t="s">
        <v>37001</v>
      </c>
      <c r="FK121" t="s">
        <v>37002</v>
      </c>
      <c r="FL121" t="s">
        <v>37003</v>
      </c>
      <c r="FM121" t="s">
        <v>37004</v>
      </c>
      <c r="FN121" t="s">
        <v>37005</v>
      </c>
      <c r="FO121" t="s">
        <v>37006</v>
      </c>
      <c r="FQ121" t="s">
        <v>37028</v>
      </c>
      <c r="FR121" t="s">
        <v>37008</v>
      </c>
      <c r="FS121" t="s">
        <v>37009</v>
      </c>
      <c r="FT121" t="s">
        <v>33451</v>
      </c>
      <c r="FU121" t="s">
        <v>33451</v>
      </c>
      <c r="FV121" t="s">
        <v>37063</v>
      </c>
      <c r="FW121" t="s">
        <v>37030</v>
      </c>
      <c r="FX121" t="s">
        <v>37031</v>
      </c>
      <c r="FY121" t="s">
        <v>36971</v>
      </c>
      <c r="FZ121" t="s">
        <v>36980</v>
      </c>
      <c r="GA121" t="s">
        <v>36974</v>
      </c>
      <c r="GB121" t="s">
        <v>36968</v>
      </c>
      <c r="GC121" t="s">
        <v>37032</v>
      </c>
      <c r="GD121" t="s">
        <v>37033</v>
      </c>
      <c r="GJ121" t="s">
        <v>37034</v>
      </c>
      <c r="GK121" t="s">
        <v>37035</v>
      </c>
      <c r="GL121" t="s">
        <v>37036</v>
      </c>
      <c r="GM121" t="s">
        <v>37037</v>
      </c>
      <c r="GN121" t="s">
        <v>37038</v>
      </c>
      <c r="GO121" t="s">
        <v>36973</v>
      </c>
      <c r="GP121" t="s">
        <v>37063</v>
      </c>
      <c r="GQ121" t="s">
        <v>37010</v>
      </c>
      <c r="GR121" t="s">
        <v>36969</v>
      </c>
      <c r="GT121" t="s">
        <v>37011</v>
      </c>
      <c r="GU121">
        <f t="shared" si="18"/>
        <v>20.249999999999996</v>
      </c>
      <c r="GV121">
        <f t="shared" si="19"/>
        <v>20.249999999999996</v>
      </c>
      <c r="GX121">
        <v>16.2</v>
      </c>
      <c r="GY121" t="s">
        <v>37012</v>
      </c>
      <c r="GZ121">
        <v>2</v>
      </c>
      <c r="HA121" t="s">
        <v>37013</v>
      </c>
      <c r="HD121" t="s">
        <v>37057</v>
      </c>
      <c r="HE121">
        <v>15.99</v>
      </c>
    </row>
    <row r="122" spans="1:224">
      <c r="A122" t="s">
        <v>29123</v>
      </c>
      <c r="B122" t="s">
        <v>36962</v>
      </c>
      <c r="C122" t="s">
        <v>36963</v>
      </c>
      <c r="D122" t="s">
        <v>21372</v>
      </c>
      <c r="E122">
        <v>1</v>
      </c>
      <c r="F122" t="s">
        <v>36964</v>
      </c>
      <c r="G122" t="s">
        <v>38</v>
      </c>
      <c r="H122" t="s">
        <v>37246</v>
      </c>
      <c r="I122" t="s">
        <v>34208</v>
      </c>
      <c r="J122" t="s">
        <v>33297</v>
      </c>
      <c r="K122" t="s">
        <v>33298</v>
      </c>
      <c r="M122" t="s">
        <v>33299</v>
      </c>
      <c r="N122">
        <v>61430</v>
      </c>
      <c r="P122" t="s">
        <v>21282</v>
      </c>
      <c r="Q122" t="s">
        <v>33300</v>
      </c>
      <c r="T122" t="s">
        <v>33301</v>
      </c>
      <c r="U122" t="s">
        <v>36966</v>
      </c>
      <c r="V122" t="s">
        <v>18</v>
      </c>
      <c r="W122" t="s">
        <v>36967</v>
      </c>
      <c r="X122" t="s">
        <v>36968</v>
      </c>
      <c r="Y122" t="s">
        <v>36969</v>
      </c>
      <c r="Z122">
        <v>200</v>
      </c>
      <c r="AB122" t="s">
        <v>37018</v>
      </c>
      <c r="AC122" t="s">
        <v>36970</v>
      </c>
      <c r="AD122" t="s">
        <v>36971</v>
      </c>
      <c r="AE122" t="s">
        <v>36972</v>
      </c>
      <c r="AF122" t="s">
        <v>36973</v>
      </c>
      <c r="AH122" t="s">
        <v>36974</v>
      </c>
      <c r="AJ122" t="s">
        <v>36967</v>
      </c>
      <c r="AK122" t="s">
        <v>33464</v>
      </c>
      <c r="AL122" t="s">
        <v>37064</v>
      </c>
      <c r="AM122" t="s">
        <v>32581</v>
      </c>
      <c r="AN122" t="s">
        <v>37020</v>
      </c>
      <c r="AQ122" t="s">
        <v>37020</v>
      </c>
      <c r="AR122" t="s">
        <v>34324</v>
      </c>
      <c r="AY122" t="s">
        <v>37021</v>
      </c>
      <c r="BA122" t="s">
        <v>353</v>
      </c>
      <c r="BB122">
        <v>48</v>
      </c>
      <c r="BC122" t="s">
        <v>37022</v>
      </c>
      <c r="BD122" t="s">
        <v>28739</v>
      </c>
      <c r="BE122" t="s">
        <v>36993</v>
      </c>
      <c r="BF122" s="6">
        <v>0.2</v>
      </c>
      <c r="BG122" t="s">
        <v>37253</v>
      </c>
      <c r="BH122" t="s">
        <v>37150</v>
      </c>
      <c r="BJ122">
        <v>183536</v>
      </c>
      <c r="BK122" cm="1">
        <f t="array" ref="BK122">IF(LEN(TRIM(BG122))=0,"",SUMPRODUCT(--(LEN(TRIM($BG$5:BG122))&gt;0)))</f>
        <v>115</v>
      </c>
      <c r="BL122" t="str">
        <f t="shared" si="15"/>
        <v>0000000037</v>
      </c>
      <c r="BM122" t="str">
        <f t="shared" si="16"/>
        <v>*0000000037*</v>
      </c>
      <c r="BN122" t="s">
        <v>37066</v>
      </c>
      <c r="BO122" t="s">
        <v>36975</v>
      </c>
      <c r="BS122" t="s">
        <v>37020</v>
      </c>
      <c r="CP122" t="s">
        <v>37067</v>
      </c>
      <c r="CU122">
        <v>12.99</v>
      </c>
      <c r="DT122" t="s">
        <v>37026</v>
      </c>
      <c r="EC122" s="7">
        <f t="shared" si="17"/>
        <v>16.237500000000001</v>
      </c>
      <c r="EN122" t="s">
        <v>36995</v>
      </c>
      <c r="EO122">
        <v>1731138031</v>
      </c>
      <c r="EP122" t="s">
        <v>36968</v>
      </c>
      <c r="EQ122" t="s">
        <v>36996</v>
      </c>
      <c r="ER122" t="s">
        <v>36997</v>
      </c>
      <c r="ES122" t="s">
        <v>36967</v>
      </c>
      <c r="ET122" t="s">
        <v>36998</v>
      </c>
      <c r="EU122" t="s">
        <v>36999</v>
      </c>
      <c r="FB122" t="s">
        <v>35377</v>
      </c>
      <c r="FC122" t="s">
        <v>37027</v>
      </c>
      <c r="FD122">
        <v>8</v>
      </c>
      <c r="FE122">
        <v>10</v>
      </c>
      <c r="FF122" t="s">
        <v>36990</v>
      </c>
      <c r="FG122" t="s">
        <v>36990</v>
      </c>
      <c r="FH122" t="s">
        <v>37002</v>
      </c>
      <c r="FI122" t="s">
        <v>37000</v>
      </c>
      <c r="FJ122" t="s">
        <v>37001</v>
      </c>
      <c r="FK122" t="s">
        <v>37002</v>
      </c>
      <c r="FL122" t="s">
        <v>37003</v>
      </c>
      <c r="FM122" t="s">
        <v>37004</v>
      </c>
      <c r="FN122" t="s">
        <v>37005</v>
      </c>
      <c r="FO122" t="s">
        <v>37006</v>
      </c>
      <c r="FQ122" t="s">
        <v>37028</v>
      </c>
      <c r="FR122" t="s">
        <v>37008</v>
      </c>
      <c r="FS122" t="s">
        <v>37009</v>
      </c>
      <c r="FT122" t="s">
        <v>33464</v>
      </c>
      <c r="FU122" t="s">
        <v>33464</v>
      </c>
      <c r="FV122" t="s">
        <v>37029</v>
      </c>
      <c r="FW122" t="s">
        <v>37030</v>
      </c>
      <c r="FX122" t="s">
        <v>37031</v>
      </c>
      <c r="FY122" t="s">
        <v>36971</v>
      </c>
      <c r="FZ122" t="s">
        <v>36980</v>
      </c>
      <c r="GA122" t="s">
        <v>36974</v>
      </c>
      <c r="GB122" t="s">
        <v>36968</v>
      </c>
      <c r="GC122" t="s">
        <v>37032</v>
      </c>
      <c r="GD122" t="s">
        <v>37033</v>
      </c>
      <c r="GJ122" t="s">
        <v>37034</v>
      </c>
      <c r="GK122" t="s">
        <v>37035</v>
      </c>
      <c r="GL122" t="s">
        <v>37036</v>
      </c>
      <c r="GM122" t="s">
        <v>37037</v>
      </c>
      <c r="GN122" t="s">
        <v>37038</v>
      </c>
      <c r="GO122" t="s">
        <v>36973</v>
      </c>
      <c r="GP122" t="s">
        <v>37029</v>
      </c>
      <c r="GQ122" t="s">
        <v>37010</v>
      </c>
      <c r="GR122" t="s">
        <v>36969</v>
      </c>
      <c r="GT122" t="s">
        <v>37011</v>
      </c>
      <c r="GU122">
        <f t="shared" si="18"/>
        <v>16.25</v>
      </c>
      <c r="GV122">
        <f t="shared" si="19"/>
        <v>16.25</v>
      </c>
      <c r="GX122">
        <v>13</v>
      </c>
      <c r="GY122" t="s">
        <v>37012</v>
      </c>
      <c r="GZ122">
        <v>2</v>
      </c>
      <c r="HA122" t="s">
        <v>37013</v>
      </c>
      <c r="HD122" t="s">
        <v>37020</v>
      </c>
      <c r="HE122">
        <v>12.99</v>
      </c>
    </row>
    <row r="123" spans="1:224">
      <c r="A123" t="s">
        <v>29123</v>
      </c>
      <c r="B123" t="s">
        <v>36962</v>
      </c>
      <c r="C123" t="s">
        <v>36963</v>
      </c>
      <c r="D123" t="s">
        <v>21372</v>
      </c>
      <c r="E123">
        <v>1</v>
      </c>
      <c r="F123" t="s">
        <v>36964</v>
      </c>
      <c r="G123" t="s">
        <v>38</v>
      </c>
      <c r="H123" t="s">
        <v>37246</v>
      </c>
      <c r="I123" t="s">
        <v>34208</v>
      </c>
      <c r="J123" t="s">
        <v>33297</v>
      </c>
      <c r="K123" t="s">
        <v>33298</v>
      </c>
      <c r="M123" t="s">
        <v>33299</v>
      </c>
      <c r="N123">
        <v>61430</v>
      </c>
      <c r="P123" t="s">
        <v>21282</v>
      </c>
      <c r="Q123" t="s">
        <v>33300</v>
      </c>
      <c r="T123" t="s">
        <v>33301</v>
      </c>
      <c r="U123" t="s">
        <v>36966</v>
      </c>
      <c r="V123" t="s">
        <v>18</v>
      </c>
      <c r="W123" t="s">
        <v>36967</v>
      </c>
      <c r="X123" t="s">
        <v>36968</v>
      </c>
      <c r="Y123" t="s">
        <v>36969</v>
      </c>
      <c r="Z123">
        <v>200</v>
      </c>
      <c r="AB123" t="s">
        <v>37018</v>
      </c>
      <c r="AC123" t="s">
        <v>36970</v>
      </c>
      <c r="AD123" t="s">
        <v>36971</v>
      </c>
      <c r="AE123" t="s">
        <v>36972</v>
      </c>
      <c r="AF123" t="s">
        <v>36973</v>
      </c>
      <c r="AH123" t="s">
        <v>36974</v>
      </c>
      <c r="AJ123" t="s">
        <v>36967</v>
      </c>
      <c r="AK123" t="s">
        <v>33464</v>
      </c>
      <c r="AL123" t="s">
        <v>37064</v>
      </c>
      <c r="AM123" t="s">
        <v>32581</v>
      </c>
      <c r="AN123" t="s">
        <v>37039</v>
      </c>
      <c r="AQ123" t="s">
        <v>37039</v>
      </c>
      <c r="AR123" t="s">
        <v>34326</v>
      </c>
      <c r="AY123" t="s">
        <v>37021</v>
      </c>
      <c r="BA123" t="s">
        <v>353</v>
      </c>
      <c r="BB123">
        <v>48</v>
      </c>
      <c r="BC123" t="s">
        <v>37022</v>
      </c>
      <c r="BD123" t="s">
        <v>28739</v>
      </c>
      <c r="BE123" t="s">
        <v>36993</v>
      </c>
      <c r="BF123" s="6">
        <v>0.2</v>
      </c>
      <c r="BG123" t="s">
        <v>37254</v>
      </c>
      <c r="BH123" t="s">
        <v>37152</v>
      </c>
      <c r="BJ123">
        <v>183537</v>
      </c>
      <c r="BK123" cm="1">
        <f t="array" ref="BK123">IF(LEN(TRIM(BG123))=0,"",SUMPRODUCT(--(LEN(TRIM($BG$5:BG123))&gt;0)))</f>
        <v>116</v>
      </c>
      <c r="BL123" t="str">
        <f t="shared" si="15"/>
        <v>0000000038</v>
      </c>
      <c r="BM123" t="str">
        <f t="shared" si="16"/>
        <v>*0000000038*</v>
      </c>
      <c r="BN123" t="s">
        <v>37069</v>
      </c>
      <c r="BO123" t="s">
        <v>36975</v>
      </c>
      <c r="BS123" t="s">
        <v>37039</v>
      </c>
      <c r="CP123" t="s">
        <v>37067</v>
      </c>
      <c r="CU123">
        <v>12.99</v>
      </c>
      <c r="DT123" t="s">
        <v>37026</v>
      </c>
      <c r="EC123" s="7">
        <f t="shared" si="17"/>
        <v>16.237500000000001</v>
      </c>
      <c r="EN123" t="s">
        <v>36995</v>
      </c>
      <c r="EO123">
        <v>1731138031</v>
      </c>
      <c r="EP123" t="s">
        <v>36968</v>
      </c>
      <c r="EQ123" t="s">
        <v>36996</v>
      </c>
      <c r="ER123" t="s">
        <v>36997</v>
      </c>
      <c r="ES123" t="s">
        <v>36967</v>
      </c>
      <c r="ET123" t="s">
        <v>36998</v>
      </c>
      <c r="EU123" t="s">
        <v>36999</v>
      </c>
      <c r="FB123" t="s">
        <v>35377</v>
      </c>
      <c r="FC123" t="s">
        <v>37027</v>
      </c>
      <c r="FD123">
        <v>12</v>
      </c>
      <c r="FE123">
        <v>14</v>
      </c>
      <c r="FF123" t="s">
        <v>36990</v>
      </c>
      <c r="FG123" t="s">
        <v>36990</v>
      </c>
      <c r="FH123" t="s">
        <v>37002</v>
      </c>
      <c r="FI123" t="s">
        <v>37000</v>
      </c>
      <c r="FJ123" t="s">
        <v>37001</v>
      </c>
      <c r="FK123" t="s">
        <v>37002</v>
      </c>
      <c r="FL123" t="s">
        <v>37003</v>
      </c>
      <c r="FM123" t="s">
        <v>37004</v>
      </c>
      <c r="FN123" t="s">
        <v>37005</v>
      </c>
      <c r="FO123" t="s">
        <v>37006</v>
      </c>
      <c r="FQ123" t="s">
        <v>37028</v>
      </c>
      <c r="FR123" t="s">
        <v>37008</v>
      </c>
      <c r="FS123" t="s">
        <v>37009</v>
      </c>
      <c r="FT123" t="s">
        <v>33464</v>
      </c>
      <c r="FU123" t="s">
        <v>33464</v>
      </c>
      <c r="FV123" t="s">
        <v>37042</v>
      </c>
      <c r="FW123" t="s">
        <v>37030</v>
      </c>
      <c r="FX123" t="s">
        <v>37031</v>
      </c>
      <c r="FY123" t="s">
        <v>36971</v>
      </c>
      <c r="FZ123" t="s">
        <v>36980</v>
      </c>
      <c r="GA123" t="s">
        <v>36974</v>
      </c>
      <c r="GB123" t="s">
        <v>36968</v>
      </c>
      <c r="GC123" t="s">
        <v>37032</v>
      </c>
      <c r="GD123" t="s">
        <v>37033</v>
      </c>
      <c r="GJ123" t="s">
        <v>37034</v>
      </c>
      <c r="GK123" t="s">
        <v>37035</v>
      </c>
      <c r="GL123" t="s">
        <v>37036</v>
      </c>
      <c r="GM123" t="s">
        <v>37037</v>
      </c>
      <c r="GN123" t="s">
        <v>37038</v>
      </c>
      <c r="GO123" t="s">
        <v>36973</v>
      </c>
      <c r="GP123" t="s">
        <v>37042</v>
      </c>
      <c r="GQ123" t="s">
        <v>37010</v>
      </c>
      <c r="GR123" t="s">
        <v>36969</v>
      </c>
      <c r="GT123" t="s">
        <v>37011</v>
      </c>
      <c r="GU123">
        <f t="shared" si="18"/>
        <v>16.25</v>
      </c>
      <c r="GV123">
        <f t="shared" si="19"/>
        <v>16.25</v>
      </c>
      <c r="GX123">
        <v>13</v>
      </c>
      <c r="GY123" t="s">
        <v>37012</v>
      </c>
      <c r="GZ123">
        <v>2</v>
      </c>
      <c r="HA123" t="s">
        <v>37013</v>
      </c>
      <c r="HD123" t="s">
        <v>37039</v>
      </c>
      <c r="HE123">
        <v>12.99</v>
      </c>
    </row>
    <row r="124" spans="1:224">
      <c r="A124" t="s">
        <v>29123</v>
      </c>
      <c r="B124" t="s">
        <v>36962</v>
      </c>
      <c r="C124" t="s">
        <v>36963</v>
      </c>
      <c r="D124" t="s">
        <v>21372</v>
      </c>
      <c r="E124">
        <v>1</v>
      </c>
      <c r="F124" t="s">
        <v>36964</v>
      </c>
      <c r="G124" t="s">
        <v>38</v>
      </c>
      <c r="H124" t="s">
        <v>37246</v>
      </c>
      <c r="I124" t="s">
        <v>34208</v>
      </c>
      <c r="J124" t="s">
        <v>33297</v>
      </c>
      <c r="K124" t="s">
        <v>33298</v>
      </c>
      <c r="M124" t="s">
        <v>33299</v>
      </c>
      <c r="N124">
        <v>61430</v>
      </c>
      <c r="P124" t="s">
        <v>21282</v>
      </c>
      <c r="Q124" t="s">
        <v>33300</v>
      </c>
      <c r="T124" t="s">
        <v>33301</v>
      </c>
      <c r="U124" t="s">
        <v>36966</v>
      </c>
      <c r="V124" t="s">
        <v>18</v>
      </c>
      <c r="W124" t="s">
        <v>36967</v>
      </c>
      <c r="X124" t="s">
        <v>36968</v>
      </c>
      <c r="Y124" t="s">
        <v>36969</v>
      </c>
      <c r="Z124">
        <v>200</v>
      </c>
      <c r="AB124" t="s">
        <v>37018</v>
      </c>
      <c r="AC124" t="s">
        <v>36970</v>
      </c>
      <c r="AD124" t="s">
        <v>36971</v>
      </c>
      <c r="AE124" t="s">
        <v>36972</v>
      </c>
      <c r="AF124" t="s">
        <v>36973</v>
      </c>
      <c r="AH124" t="s">
        <v>36974</v>
      </c>
      <c r="AJ124" t="s">
        <v>36967</v>
      </c>
      <c r="AK124" t="s">
        <v>33464</v>
      </c>
      <c r="AL124" t="s">
        <v>37064</v>
      </c>
      <c r="AM124" t="s">
        <v>32581</v>
      </c>
      <c r="AN124" t="s">
        <v>37043</v>
      </c>
      <c r="AQ124" t="s">
        <v>37043</v>
      </c>
      <c r="AR124" t="s">
        <v>28746</v>
      </c>
      <c r="AY124" t="s">
        <v>37021</v>
      </c>
      <c r="BA124" t="s">
        <v>353</v>
      </c>
      <c r="BB124">
        <v>48</v>
      </c>
      <c r="BC124" t="s">
        <v>37022</v>
      </c>
      <c r="BD124" t="s">
        <v>28739</v>
      </c>
      <c r="BE124" t="s">
        <v>36993</v>
      </c>
      <c r="BF124" s="6">
        <v>0.2</v>
      </c>
      <c r="BG124" t="s">
        <v>37255</v>
      </c>
      <c r="BH124" t="s">
        <v>37154</v>
      </c>
      <c r="BJ124">
        <v>183538</v>
      </c>
      <c r="BK124" cm="1">
        <f t="array" ref="BK124">IF(LEN(TRIM(BG124))=0,"",SUMPRODUCT(--(LEN(TRIM($BG$5:BG124))&gt;0)))</f>
        <v>117</v>
      </c>
      <c r="BL124" t="str">
        <f t="shared" si="15"/>
        <v>0000000039</v>
      </c>
      <c r="BM124" t="str">
        <f t="shared" si="16"/>
        <v>*0000000039*</v>
      </c>
      <c r="BN124" t="s">
        <v>37071</v>
      </c>
      <c r="BO124" t="s">
        <v>36975</v>
      </c>
      <c r="BS124" t="s">
        <v>37043</v>
      </c>
      <c r="CP124" t="s">
        <v>37067</v>
      </c>
      <c r="CU124">
        <v>12.99</v>
      </c>
      <c r="DT124" t="s">
        <v>37026</v>
      </c>
      <c r="EC124" s="7">
        <f t="shared" si="17"/>
        <v>16.237500000000001</v>
      </c>
      <c r="EN124" t="s">
        <v>36995</v>
      </c>
      <c r="EO124">
        <v>1731138031</v>
      </c>
      <c r="EP124" t="s">
        <v>36968</v>
      </c>
      <c r="EQ124" t="s">
        <v>36996</v>
      </c>
      <c r="ER124" t="s">
        <v>36997</v>
      </c>
      <c r="ES124" t="s">
        <v>36967</v>
      </c>
      <c r="ET124" t="s">
        <v>36998</v>
      </c>
      <c r="EU124" t="s">
        <v>36999</v>
      </c>
      <c r="FB124" t="s">
        <v>35377</v>
      </c>
      <c r="FC124" t="s">
        <v>37027</v>
      </c>
      <c r="FD124">
        <v>16</v>
      </c>
      <c r="FE124">
        <v>18</v>
      </c>
      <c r="FF124" t="s">
        <v>36990</v>
      </c>
      <c r="FG124" t="s">
        <v>36990</v>
      </c>
      <c r="FH124" t="s">
        <v>37002</v>
      </c>
      <c r="FI124" t="s">
        <v>37000</v>
      </c>
      <c r="FJ124" t="s">
        <v>37001</v>
      </c>
      <c r="FK124" t="s">
        <v>37002</v>
      </c>
      <c r="FL124" t="s">
        <v>37003</v>
      </c>
      <c r="FM124" t="s">
        <v>37004</v>
      </c>
      <c r="FN124" t="s">
        <v>37005</v>
      </c>
      <c r="FO124" t="s">
        <v>37006</v>
      </c>
      <c r="FQ124" t="s">
        <v>37028</v>
      </c>
      <c r="FR124" t="s">
        <v>37008</v>
      </c>
      <c r="FS124" t="s">
        <v>37009</v>
      </c>
      <c r="FT124" t="s">
        <v>33464</v>
      </c>
      <c r="FU124" t="s">
        <v>33464</v>
      </c>
      <c r="FV124" t="s">
        <v>37046</v>
      </c>
      <c r="FW124" t="s">
        <v>37030</v>
      </c>
      <c r="FX124" t="s">
        <v>37031</v>
      </c>
      <c r="FY124" t="s">
        <v>36971</v>
      </c>
      <c r="FZ124" t="s">
        <v>36980</v>
      </c>
      <c r="GA124" t="s">
        <v>36974</v>
      </c>
      <c r="GB124" t="s">
        <v>36968</v>
      </c>
      <c r="GC124" t="s">
        <v>37032</v>
      </c>
      <c r="GD124" t="s">
        <v>37033</v>
      </c>
      <c r="GJ124" t="s">
        <v>37034</v>
      </c>
      <c r="GK124" t="s">
        <v>37035</v>
      </c>
      <c r="GL124" t="s">
        <v>37036</v>
      </c>
      <c r="GM124" t="s">
        <v>37037</v>
      </c>
      <c r="GN124" t="s">
        <v>37038</v>
      </c>
      <c r="GO124" t="s">
        <v>36973</v>
      </c>
      <c r="GP124" t="s">
        <v>37046</v>
      </c>
      <c r="GQ124" t="s">
        <v>37010</v>
      </c>
      <c r="GR124" t="s">
        <v>36969</v>
      </c>
      <c r="GT124" t="s">
        <v>37011</v>
      </c>
      <c r="GU124">
        <f t="shared" si="18"/>
        <v>16.25</v>
      </c>
      <c r="GV124">
        <f t="shared" si="19"/>
        <v>16.25</v>
      </c>
      <c r="GX124">
        <v>13</v>
      </c>
      <c r="GY124" t="s">
        <v>37012</v>
      </c>
      <c r="GZ124">
        <v>2</v>
      </c>
      <c r="HA124" t="s">
        <v>37013</v>
      </c>
      <c r="HD124" t="s">
        <v>37043</v>
      </c>
      <c r="HE124">
        <v>12.99</v>
      </c>
    </row>
    <row r="125" spans="1:224">
      <c r="A125" t="s">
        <v>29123</v>
      </c>
      <c r="B125" t="s">
        <v>36962</v>
      </c>
      <c r="C125" t="s">
        <v>36963</v>
      </c>
      <c r="D125" t="s">
        <v>21372</v>
      </c>
      <c r="E125">
        <v>1</v>
      </c>
      <c r="F125" t="s">
        <v>36964</v>
      </c>
      <c r="G125" t="s">
        <v>38</v>
      </c>
      <c r="H125" t="s">
        <v>37246</v>
      </c>
      <c r="I125" t="s">
        <v>34208</v>
      </c>
      <c r="J125" t="s">
        <v>33297</v>
      </c>
      <c r="K125" t="s">
        <v>33298</v>
      </c>
      <c r="M125" t="s">
        <v>33299</v>
      </c>
      <c r="N125">
        <v>61430</v>
      </c>
      <c r="P125" t="s">
        <v>21282</v>
      </c>
      <c r="Q125" t="s">
        <v>33300</v>
      </c>
      <c r="T125" t="s">
        <v>33301</v>
      </c>
      <c r="U125" t="s">
        <v>36966</v>
      </c>
      <c r="V125" t="s">
        <v>18</v>
      </c>
      <c r="W125" t="s">
        <v>36967</v>
      </c>
      <c r="X125" t="s">
        <v>36968</v>
      </c>
      <c r="Y125" t="s">
        <v>36969</v>
      </c>
      <c r="Z125">
        <v>300</v>
      </c>
      <c r="AB125" t="s">
        <v>37018</v>
      </c>
      <c r="AC125" t="s">
        <v>36970</v>
      </c>
      <c r="AD125" t="s">
        <v>36971</v>
      </c>
      <c r="AE125" t="s">
        <v>36972</v>
      </c>
      <c r="AF125" t="s">
        <v>36973</v>
      </c>
      <c r="AH125" t="s">
        <v>36974</v>
      </c>
      <c r="AJ125" t="s">
        <v>36967</v>
      </c>
      <c r="AK125" t="s">
        <v>33464</v>
      </c>
      <c r="AL125" t="s">
        <v>37064</v>
      </c>
      <c r="AM125" t="s">
        <v>32581</v>
      </c>
      <c r="AN125" t="s">
        <v>37047</v>
      </c>
      <c r="AQ125" t="s">
        <v>37047</v>
      </c>
      <c r="AR125" t="s">
        <v>34329</v>
      </c>
      <c r="AY125" t="s">
        <v>37021</v>
      </c>
      <c r="BA125" t="s">
        <v>353</v>
      </c>
      <c r="BB125">
        <v>48</v>
      </c>
      <c r="BC125" t="s">
        <v>37048</v>
      </c>
      <c r="BD125" t="s">
        <v>34259</v>
      </c>
      <c r="BE125" t="s">
        <v>36993</v>
      </c>
      <c r="BF125" s="6">
        <v>0.2</v>
      </c>
      <c r="BG125" t="s">
        <v>37256</v>
      </c>
      <c r="BH125" t="s">
        <v>37156</v>
      </c>
      <c r="BJ125">
        <v>183539</v>
      </c>
      <c r="BK125" cm="1">
        <f t="array" ref="BK125">IF(LEN(TRIM(BG125))=0,"",SUMPRODUCT(--(LEN(TRIM($BG$5:BG125))&gt;0)))</f>
        <v>118</v>
      </c>
      <c r="BL125" t="str">
        <f t="shared" si="15"/>
        <v>000000003A</v>
      </c>
      <c r="BM125" t="str">
        <f t="shared" si="16"/>
        <v>*000000003A*</v>
      </c>
      <c r="BN125" t="s">
        <v>37073</v>
      </c>
      <c r="BO125" t="s">
        <v>36975</v>
      </c>
      <c r="BS125" t="s">
        <v>37047</v>
      </c>
      <c r="CP125" t="s">
        <v>37067</v>
      </c>
      <c r="CU125">
        <v>12.99</v>
      </c>
      <c r="DT125" t="s">
        <v>37026</v>
      </c>
      <c r="EC125" s="7">
        <f t="shared" si="17"/>
        <v>16.237500000000001</v>
      </c>
      <c r="EN125" t="s">
        <v>36995</v>
      </c>
      <c r="EO125">
        <v>1731138031</v>
      </c>
      <c r="EP125" t="s">
        <v>36968</v>
      </c>
      <c r="EQ125" t="s">
        <v>36996</v>
      </c>
      <c r="ER125" t="s">
        <v>36997</v>
      </c>
      <c r="ES125" t="s">
        <v>36967</v>
      </c>
      <c r="ET125" t="s">
        <v>36998</v>
      </c>
      <c r="EU125" t="s">
        <v>36999</v>
      </c>
      <c r="FB125" t="s">
        <v>35377</v>
      </c>
      <c r="FC125" t="s">
        <v>37027</v>
      </c>
      <c r="FD125">
        <v>18</v>
      </c>
      <c r="FE125">
        <v>20</v>
      </c>
      <c r="FF125" t="s">
        <v>36990</v>
      </c>
      <c r="FG125" t="s">
        <v>36990</v>
      </c>
      <c r="FH125" t="s">
        <v>37002</v>
      </c>
      <c r="FI125" t="s">
        <v>37000</v>
      </c>
      <c r="FJ125" t="s">
        <v>37001</v>
      </c>
      <c r="FK125" t="s">
        <v>37002</v>
      </c>
      <c r="FL125" t="s">
        <v>37003</v>
      </c>
      <c r="FM125" t="s">
        <v>37004</v>
      </c>
      <c r="FN125" t="s">
        <v>37005</v>
      </c>
      <c r="FO125" t="s">
        <v>37006</v>
      </c>
      <c r="FQ125" t="s">
        <v>37028</v>
      </c>
      <c r="FR125" t="s">
        <v>37008</v>
      </c>
      <c r="FS125" t="s">
        <v>37009</v>
      </c>
      <c r="FT125" t="s">
        <v>33464</v>
      </c>
      <c r="FU125" t="s">
        <v>33464</v>
      </c>
      <c r="FV125" t="s">
        <v>37051</v>
      </c>
      <c r="FW125" t="s">
        <v>37030</v>
      </c>
      <c r="FX125" t="s">
        <v>37031</v>
      </c>
      <c r="FY125" t="s">
        <v>36971</v>
      </c>
      <c r="FZ125" t="s">
        <v>36980</v>
      </c>
      <c r="GA125" t="s">
        <v>36974</v>
      </c>
      <c r="GB125" t="s">
        <v>36968</v>
      </c>
      <c r="GC125" t="s">
        <v>37032</v>
      </c>
      <c r="GD125" t="s">
        <v>37033</v>
      </c>
      <c r="GJ125" t="s">
        <v>37034</v>
      </c>
      <c r="GK125" t="s">
        <v>37035</v>
      </c>
      <c r="GL125" t="s">
        <v>37036</v>
      </c>
      <c r="GM125" t="s">
        <v>37037</v>
      </c>
      <c r="GN125" t="s">
        <v>37038</v>
      </c>
      <c r="GO125" t="s">
        <v>36973</v>
      </c>
      <c r="GP125" t="s">
        <v>37051</v>
      </c>
      <c r="GQ125" t="s">
        <v>37010</v>
      </c>
      <c r="GR125" t="s">
        <v>36969</v>
      </c>
      <c r="GT125" t="s">
        <v>37011</v>
      </c>
      <c r="GU125">
        <f t="shared" si="18"/>
        <v>16.25</v>
      </c>
      <c r="GV125">
        <f t="shared" si="19"/>
        <v>16.25</v>
      </c>
      <c r="GX125">
        <v>13</v>
      </c>
      <c r="GY125" t="s">
        <v>37012</v>
      </c>
      <c r="GZ125">
        <v>2</v>
      </c>
      <c r="HA125" t="s">
        <v>37013</v>
      </c>
      <c r="HD125" t="s">
        <v>37047</v>
      </c>
      <c r="HE125">
        <v>12.99</v>
      </c>
    </row>
    <row r="126" spans="1:224">
      <c r="A126" t="s">
        <v>29123</v>
      </c>
      <c r="B126" t="s">
        <v>36962</v>
      </c>
      <c r="C126" t="s">
        <v>36963</v>
      </c>
      <c r="D126" t="s">
        <v>21372</v>
      </c>
      <c r="E126">
        <v>1</v>
      </c>
      <c r="F126" t="s">
        <v>36964</v>
      </c>
      <c r="G126" t="s">
        <v>38</v>
      </c>
      <c r="H126" t="s">
        <v>37246</v>
      </c>
      <c r="I126" t="s">
        <v>34208</v>
      </c>
      <c r="J126" t="s">
        <v>33297</v>
      </c>
      <c r="K126" t="s">
        <v>33298</v>
      </c>
      <c r="M126" t="s">
        <v>33299</v>
      </c>
      <c r="N126">
        <v>61430</v>
      </c>
      <c r="P126" t="s">
        <v>21282</v>
      </c>
      <c r="Q126" t="s">
        <v>33300</v>
      </c>
      <c r="T126" t="s">
        <v>33301</v>
      </c>
      <c r="U126" t="s">
        <v>36966</v>
      </c>
      <c r="V126" t="s">
        <v>18</v>
      </c>
      <c r="W126" t="s">
        <v>36967</v>
      </c>
      <c r="X126" t="s">
        <v>36968</v>
      </c>
      <c r="Y126" t="s">
        <v>36969</v>
      </c>
      <c r="Z126">
        <v>300</v>
      </c>
      <c r="AB126" t="s">
        <v>37018</v>
      </c>
      <c r="AC126" t="s">
        <v>36970</v>
      </c>
      <c r="AD126" t="s">
        <v>36971</v>
      </c>
      <c r="AE126" t="s">
        <v>36972</v>
      </c>
      <c r="AF126" t="s">
        <v>36973</v>
      </c>
      <c r="AH126" t="s">
        <v>36974</v>
      </c>
      <c r="AJ126" t="s">
        <v>36967</v>
      </c>
      <c r="AK126" t="s">
        <v>33464</v>
      </c>
      <c r="AL126" t="s">
        <v>37064</v>
      </c>
      <c r="AM126" t="s">
        <v>32581</v>
      </c>
      <c r="AN126" t="s">
        <v>37052</v>
      </c>
      <c r="AQ126" t="s">
        <v>37052</v>
      </c>
      <c r="AR126" t="s">
        <v>34331</v>
      </c>
      <c r="AY126" t="s">
        <v>37021</v>
      </c>
      <c r="BA126" t="s">
        <v>353</v>
      </c>
      <c r="BB126">
        <v>48</v>
      </c>
      <c r="BC126" t="s">
        <v>37048</v>
      </c>
      <c r="BD126" t="s">
        <v>34259</v>
      </c>
      <c r="BE126" t="s">
        <v>36993</v>
      </c>
      <c r="BF126" s="6">
        <v>0.2</v>
      </c>
      <c r="BG126" t="s">
        <v>37257</v>
      </c>
      <c r="BH126" t="s">
        <v>37158</v>
      </c>
      <c r="BJ126">
        <v>183540</v>
      </c>
      <c r="BK126" cm="1">
        <f t="array" ref="BK126">IF(LEN(TRIM(BG126))=0,"",SUMPRODUCT(--(LEN(TRIM($BG$5:BG126))&gt;0)))</f>
        <v>119</v>
      </c>
      <c r="BL126" t="str">
        <f t="shared" si="15"/>
        <v>000000003B</v>
      </c>
      <c r="BM126" t="str">
        <f t="shared" si="16"/>
        <v>*000000003B*</v>
      </c>
      <c r="BN126" t="s">
        <v>37075</v>
      </c>
      <c r="BO126" t="s">
        <v>36975</v>
      </c>
      <c r="BS126" t="s">
        <v>37052</v>
      </c>
      <c r="CP126" t="s">
        <v>37067</v>
      </c>
      <c r="CU126">
        <v>12.99</v>
      </c>
      <c r="DT126" t="s">
        <v>37026</v>
      </c>
      <c r="EC126" s="7">
        <f t="shared" si="17"/>
        <v>16.237500000000001</v>
      </c>
      <c r="EN126" t="s">
        <v>36995</v>
      </c>
      <c r="EO126">
        <v>1731138031</v>
      </c>
      <c r="EP126" t="s">
        <v>36968</v>
      </c>
      <c r="EQ126" t="s">
        <v>36996</v>
      </c>
      <c r="ER126" t="s">
        <v>36997</v>
      </c>
      <c r="ES126" t="s">
        <v>36967</v>
      </c>
      <c r="ET126" t="s">
        <v>36998</v>
      </c>
      <c r="EU126" t="s">
        <v>36999</v>
      </c>
      <c r="FB126" t="s">
        <v>35377</v>
      </c>
      <c r="FC126" t="s">
        <v>37027</v>
      </c>
      <c r="FD126">
        <v>22</v>
      </c>
      <c r="FE126">
        <v>24</v>
      </c>
      <c r="FF126" t="s">
        <v>36990</v>
      </c>
      <c r="FG126" t="s">
        <v>36990</v>
      </c>
      <c r="FH126" t="s">
        <v>37002</v>
      </c>
      <c r="FI126" t="s">
        <v>37000</v>
      </c>
      <c r="FJ126" t="s">
        <v>37001</v>
      </c>
      <c r="FK126" t="s">
        <v>37002</v>
      </c>
      <c r="FL126" t="s">
        <v>37003</v>
      </c>
      <c r="FM126" t="s">
        <v>37004</v>
      </c>
      <c r="FN126" t="s">
        <v>37005</v>
      </c>
      <c r="FO126" t="s">
        <v>37006</v>
      </c>
      <c r="FQ126" t="s">
        <v>37028</v>
      </c>
      <c r="FR126" t="s">
        <v>37008</v>
      </c>
      <c r="FS126" t="s">
        <v>37009</v>
      </c>
      <c r="FT126" t="s">
        <v>33464</v>
      </c>
      <c r="FU126" t="s">
        <v>33464</v>
      </c>
      <c r="FV126" t="s">
        <v>37055</v>
      </c>
      <c r="FW126" t="s">
        <v>37030</v>
      </c>
      <c r="FX126" t="s">
        <v>37031</v>
      </c>
      <c r="FY126" t="s">
        <v>36971</v>
      </c>
      <c r="FZ126" t="s">
        <v>36980</v>
      </c>
      <c r="GA126" t="s">
        <v>36974</v>
      </c>
      <c r="GB126" t="s">
        <v>36968</v>
      </c>
      <c r="GC126" t="s">
        <v>37032</v>
      </c>
      <c r="GD126" t="s">
        <v>37033</v>
      </c>
      <c r="GJ126" t="s">
        <v>37034</v>
      </c>
      <c r="GK126" t="s">
        <v>37035</v>
      </c>
      <c r="GL126" t="s">
        <v>37036</v>
      </c>
      <c r="GM126" t="s">
        <v>37037</v>
      </c>
      <c r="GN126" t="s">
        <v>37038</v>
      </c>
      <c r="GO126" t="s">
        <v>36973</v>
      </c>
      <c r="GP126" t="s">
        <v>37055</v>
      </c>
      <c r="GQ126" t="s">
        <v>37010</v>
      </c>
      <c r="GR126" t="s">
        <v>36969</v>
      </c>
      <c r="GT126" t="s">
        <v>37011</v>
      </c>
      <c r="GU126">
        <f t="shared" si="18"/>
        <v>16.25</v>
      </c>
      <c r="GV126">
        <f t="shared" si="19"/>
        <v>16.25</v>
      </c>
      <c r="GX126">
        <v>13</v>
      </c>
      <c r="GY126" t="s">
        <v>37012</v>
      </c>
      <c r="GZ126">
        <v>2</v>
      </c>
      <c r="HA126" t="s">
        <v>37013</v>
      </c>
      <c r="HD126" t="s">
        <v>37052</v>
      </c>
      <c r="HE126">
        <v>12.99</v>
      </c>
    </row>
    <row r="127" spans="1:224">
      <c r="A127" t="s">
        <v>29123</v>
      </c>
      <c r="B127" t="s">
        <v>36962</v>
      </c>
      <c r="C127" t="s">
        <v>36963</v>
      </c>
      <c r="D127" t="s">
        <v>21372</v>
      </c>
      <c r="E127">
        <v>1</v>
      </c>
      <c r="F127" t="s">
        <v>36964</v>
      </c>
      <c r="G127" t="s">
        <v>38</v>
      </c>
      <c r="H127" t="s">
        <v>37246</v>
      </c>
      <c r="I127" t="s">
        <v>34208</v>
      </c>
      <c r="J127" t="s">
        <v>33297</v>
      </c>
      <c r="K127" t="s">
        <v>33298</v>
      </c>
      <c r="M127" t="s">
        <v>33299</v>
      </c>
      <c r="N127">
        <v>61430</v>
      </c>
      <c r="P127" t="s">
        <v>21282</v>
      </c>
      <c r="Q127" t="s">
        <v>33300</v>
      </c>
      <c r="T127" t="s">
        <v>33301</v>
      </c>
      <c r="U127" t="s">
        <v>36966</v>
      </c>
      <c r="V127" t="s">
        <v>18</v>
      </c>
      <c r="W127" t="s">
        <v>36967</v>
      </c>
      <c r="X127" t="s">
        <v>36968</v>
      </c>
      <c r="Y127" t="s">
        <v>36969</v>
      </c>
      <c r="Z127">
        <v>300</v>
      </c>
      <c r="AB127" t="s">
        <v>37056</v>
      </c>
      <c r="AC127" t="s">
        <v>36970</v>
      </c>
      <c r="AD127" t="s">
        <v>36971</v>
      </c>
      <c r="AE127" t="s">
        <v>36972</v>
      </c>
      <c r="AF127" t="s">
        <v>36973</v>
      </c>
      <c r="AH127" t="s">
        <v>36974</v>
      </c>
      <c r="AJ127" t="s">
        <v>36967</v>
      </c>
      <c r="AK127" t="s">
        <v>33464</v>
      </c>
      <c r="AL127" t="s">
        <v>37064</v>
      </c>
      <c r="AM127" t="s">
        <v>32581</v>
      </c>
      <c r="AN127" t="s">
        <v>37057</v>
      </c>
      <c r="AQ127" t="s">
        <v>37057</v>
      </c>
      <c r="AR127" t="s">
        <v>34333</v>
      </c>
      <c r="AY127" t="s">
        <v>37058</v>
      </c>
      <c r="BA127" t="s">
        <v>37059</v>
      </c>
      <c r="BB127">
        <v>48</v>
      </c>
      <c r="BC127" t="s">
        <v>37060</v>
      </c>
      <c r="BD127" t="s">
        <v>34261</v>
      </c>
      <c r="BE127" t="s">
        <v>36993</v>
      </c>
      <c r="BF127" s="6">
        <v>0.2</v>
      </c>
      <c r="BG127" t="s">
        <v>37258</v>
      </c>
      <c r="BH127" t="s">
        <v>37160</v>
      </c>
      <c r="BJ127">
        <v>183541</v>
      </c>
      <c r="BK127" cm="1">
        <f t="array" ref="BK127">IF(LEN(TRIM(BG127))=0,"",SUMPRODUCT(--(LEN(TRIM($BG$5:BG127))&gt;0)))</f>
        <v>120</v>
      </c>
      <c r="BL127" t="str">
        <f t="shared" si="15"/>
        <v>000000003C</v>
      </c>
      <c r="BM127" t="str">
        <f t="shared" si="16"/>
        <v>*000000003C*</v>
      </c>
      <c r="BN127" t="s">
        <v>37077</v>
      </c>
      <c r="BO127" t="s">
        <v>36975</v>
      </c>
      <c r="BS127" t="s">
        <v>37057</v>
      </c>
      <c r="CP127" t="s">
        <v>37067</v>
      </c>
      <c r="CU127">
        <v>15.99</v>
      </c>
      <c r="DT127" t="s">
        <v>37026</v>
      </c>
      <c r="EC127" s="7">
        <f t="shared" si="17"/>
        <v>19.987500000000001</v>
      </c>
      <c r="EN127" t="s">
        <v>36995</v>
      </c>
      <c r="EO127">
        <v>1731138031</v>
      </c>
      <c r="EP127" t="s">
        <v>36968</v>
      </c>
      <c r="EQ127" t="s">
        <v>36996</v>
      </c>
      <c r="ER127" t="s">
        <v>36997</v>
      </c>
      <c r="ES127" t="s">
        <v>36967</v>
      </c>
      <c r="ET127" t="s">
        <v>36998</v>
      </c>
      <c r="EU127" t="s">
        <v>36999</v>
      </c>
      <c r="FB127" t="s">
        <v>35377</v>
      </c>
      <c r="FC127" t="s">
        <v>37027</v>
      </c>
      <c r="FD127">
        <v>26</v>
      </c>
      <c r="FE127">
        <v>28</v>
      </c>
      <c r="FF127" t="s">
        <v>36990</v>
      </c>
      <c r="FG127" t="s">
        <v>36990</v>
      </c>
      <c r="FH127" t="s">
        <v>37002</v>
      </c>
      <c r="FI127" t="s">
        <v>37000</v>
      </c>
      <c r="FJ127" t="s">
        <v>37001</v>
      </c>
      <c r="FK127" t="s">
        <v>37002</v>
      </c>
      <c r="FL127" t="s">
        <v>37003</v>
      </c>
      <c r="FM127" t="s">
        <v>37004</v>
      </c>
      <c r="FN127" t="s">
        <v>37005</v>
      </c>
      <c r="FO127" t="s">
        <v>37006</v>
      </c>
      <c r="FQ127" t="s">
        <v>37028</v>
      </c>
      <c r="FR127" t="s">
        <v>37008</v>
      </c>
      <c r="FS127" t="s">
        <v>37009</v>
      </c>
      <c r="FT127" t="s">
        <v>33464</v>
      </c>
      <c r="FU127" t="s">
        <v>33464</v>
      </c>
      <c r="FV127" t="s">
        <v>37063</v>
      </c>
      <c r="FW127" t="s">
        <v>37030</v>
      </c>
      <c r="FX127" t="s">
        <v>37031</v>
      </c>
      <c r="FY127" t="s">
        <v>36971</v>
      </c>
      <c r="FZ127" t="s">
        <v>36980</v>
      </c>
      <c r="GA127" t="s">
        <v>36974</v>
      </c>
      <c r="GB127" t="s">
        <v>36968</v>
      </c>
      <c r="GC127" t="s">
        <v>37032</v>
      </c>
      <c r="GD127" t="s">
        <v>37033</v>
      </c>
      <c r="GJ127" t="s">
        <v>37034</v>
      </c>
      <c r="GK127" t="s">
        <v>37035</v>
      </c>
      <c r="GL127" t="s">
        <v>37036</v>
      </c>
      <c r="GM127" t="s">
        <v>37037</v>
      </c>
      <c r="GN127" t="s">
        <v>37038</v>
      </c>
      <c r="GO127" t="s">
        <v>36973</v>
      </c>
      <c r="GP127" t="s">
        <v>37063</v>
      </c>
      <c r="GQ127" t="s">
        <v>37010</v>
      </c>
      <c r="GR127" t="s">
        <v>36969</v>
      </c>
      <c r="GT127" t="s">
        <v>37011</v>
      </c>
      <c r="GU127">
        <f t="shared" si="18"/>
        <v>20.249999999999996</v>
      </c>
      <c r="GV127">
        <f t="shared" si="19"/>
        <v>20.249999999999996</v>
      </c>
      <c r="GX127">
        <v>16.2</v>
      </c>
      <c r="GY127" t="s">
        <v>37012</v>
      </c>
      <c r="GZ127">
        <v>2</v>
      </c>
      <c r="HA127" t="s">
        <v>37013</v>
      </c>
      <c r="HD127" t="s">
        <v>37057</v>
      </c>
      <c r="HE127">
        <v>15.99</v>
      </c>
    </row>
    <row r="128" spans="1:224">
      <c r="A128" t="s">
        <v>29123</v>
      </c>
      <c r="B128" t="s">
        <v>36962</v>
      </c>
      <c r="C128" t="s">
        <v>36963</v>
      </c>
      <c r="D128" t="s">
        <v>21372</v>
      </c>
      <c r="E128">
        <v>1</v>
      </c>
      <c r="F128" t="s">
        <v>36964</v>
      </c>
      <c r="G128" t="s">
        <v>38</v>
      </c>
      <c r="H128" t="s">
        <v>37246</v>
      </c>
      <c r="I128" t="s">
        <v>34208</v>
      </c>
      <c r="J128" t="s">
        <v>33297</v>
      </c>
      <c r="K128" t="s">
        <v>33298</v>
      </c>
      <c r="M128" t="s">
        <v>33299</v>
      </c>
      <c r="N128">
        <v>61430</v>
      </c>
      <c r="P128" t="s">
        <v>21282</v>
      </c>
      <c r="Q128" t="s">
        <v>33300</v>
      </c>
      <c r="T128" t="s">
        <v>33301</v>
      </c>
      <c r="U128" t="s">
        <v>36966</v>
      </c>
      <c r="V128" t="s">
        <v>18</v>
      </c>
      <c r="W128" t="s">
        <v>36967</v>
      </c>
      <c r="X128" t="s">
        <v>36968</v>
      </c>
      <c r="Y128" t="s">
        <v>36969</v>
      </c>
      <c r="Z128">
        <v>200</v>
      </c>
      <c r="AB128" t="s">
        <v>37018</v>
      </c>
      <c r="AC128" t="s">
        <v>36970</v>
      </c>
      <c r="AD128" t="s">
        <v>36971</v>
      </c>
      <c r="AE128" t="s">
        <v>36972</v>
      </c>
      <c r="AF128" t="s">
        <v>36973</v>
      </c>
      <c r="AH128" t="s">
        <v>36974</v>
      </c>
      <c r="AJ128" t="s">
        <v>36967</v>
      </c>
      <c r="AK128" t="s">
        <v>33482</v>
      </c>
      <c r="AL128" t="s">
        <v>37078</v>
      </c>
      <c r="AM128" t="s">
        <v>32581</v>
      </c>
      <c r="AN128" t="s">
        <v>37020</v>
      </c>
      <c r="AQ128" t="s">
        <v>37020</v>
      </c>
      <c r="AR128" t="s">
        <v>34324</v>
      </c>
      <c r="AY128" t="s">
        <v>37021</v>
      </c>
      <c r="BA128" t="s">
        <v>353</v>
      </c>
      <c r="BB128">
        <v>48</v>
      </c>
      <c r="BC128" t="s">
        <v>37022</v>
      </c>
      <c r="BD128" t="s">
        <v>28739</v>
      </c>
      <c r="BE128" t="s">
        <v>36993</v>
      </c>
      <c r="BF128" s="6">
        <v>0.2</v>
      </c>
      <c r="BG128" t="s">
        <v>37259</v>
      </c>
      <c r="BH128" t="s">
        <v>37162</v>
      </c>
      <c r="BJ128">
        <v>200586</v>
      </c>
      <c r="BK128" cm="1">
        <f t="array" ref="BK128">IF(LEN(TRIM(BG128))=0,"",SUMPRODUCT(--(LEN(TRIM($BG$5:BG128))&gt;0)))</f>
        <v>121</v>
      </c>
      <c r="BL128" t="str">
        <f t="shared" si="15"/>
        <v>000000003D</v>
      </c>
      <c r="BM128" t="str">
        <f t="shared" si="16"/>
        <v>*000000003D*</v>
      </c>
      <c r="BN128" t="s">
        <v>37080</v>
      </c>
      <c r="BO128" t="s">
        <v>36975</v>
      </c>
      <c r="BS128" t="s">
        <v>37020</v>
      </c>
      <c r="CP128" t="s">
        <v>37081</v>
      </c>
      <c r="CU128">
        <v>12.99</v>
      </c>
      <c r="DT128" t="s">
        <v>37026</v>
      </c>
      <c r="EC128" s="7">
        <f t="shared" si="17"/>
        <v>16.237500000000001</v>
      </c>
      <c r="EN128" t="s">
        <v>36995</v>
      </c>
      <c r="EO128">
        <v>1731138031</v>
      </c>
      <c r="EP128" t="s">
        <v>36968</v>
      </c>
      <c r="EQ128" t="s">
        <v>36996</v>
      </c>
      <c r="ER128" t="s">
        <v>36997</v>
      </c>
      <c r="ES128" t="s">
        <v>36967</v>
      </c>
      <c r="ET128" t="s">
        <v>36998</v>
      </c>
      <c r="EU128" t="s">
        <v>36999</v>
      </c>
      <c r="FB128" t="s">
        <v>35377</v>
      </c>
      <c r="FC128" t="s">
        <v>37027</v>
      </c>
      <c r="FD128">
        <v>8</v>
      </c>
      <c r="FE128">
        <v>10</v>
      </c>
      <c r="FF128" t="s">
        <v>36990</v>
      </c>
      <c r="FG128" t="s">
        <v>36990</v>
      </c>
      <c r="FH128" t="s">
        <v>37003</v>
      </c>
      <c r="FI128" t="s">
        <v>37000</v>
      </c>
      <c r="FJ128" t="s">
        <v>37001</v>
      </c>
      <c r="FK128" t="s">
        <v>37002</v>
      </c>
      <c r="FL128" t="s">
        <v>37003</v>
      </c>
      <c r="FM128" t="s">
        <v>37004</v>
      </c>
      <c r="FN128" t="s">
        <v>37005</v>
      </c>
      <c r="FO128" t="s">
        <v>37006</v>
      </c>
      <c r="FQ128" t="s">
        <v>37028</v>
      </c>
      <c r="FR128" t="s">
        <v>37008</v>
      </c>
      <c r="FS128" t="s">
        <v>37009</v>
      </c>
      <c r="FT128" t="s">
        <v>33482</v>
      </c>
      <c r="FU128" t="s">
        <v>33482</v>
      </c>
      <c r="FV128" t="s">
        <v>37029</v>
      </c>
      <c r="FW128" t="s">
        <v>37030</v>
      </c>
      <c r="FX128" t="s">
        <v>37031</v>
      </c>
      <c r="FY128" t="s">
        <v>36971</v>
      </c>
      <c r="FZ128" t="s">
        <v>36980</v>
      </c>
      <c r="GA128" t="s">
        <v>36974</v>
      </c>
      <c r="GB128" t="s">
        <v>36968</v>
      </c>
      <c r="GC128" t="s">
        <v>37032</v>
      </c>
      <c r="GD128" t="s">
        <v>37033</v>
      </c>
      <c r="GJ128" t="s">
        <v>37034</v>
      </c>
      <c r="GK128" t="s">
        <v>37035</v>
      </c>
      <c r="GL128" t="s">
        <v>37036</v>
      </c>
      <c r="GM128" t="s">
        <v>37037</v>
      </c>
      <c r="GN128" t="s">
        <v>37038</v>
      </c>
      <c r="GO128" t="s">
        <v>36973</v>
      </c>
      <c r="GP128" t="s">
        <v>37029</v>
      </c>
      <c r="GQ128" t="s">
        <v>37010</v>
      </c>
      <c r="GR128" t="s">
        <v>36969</v>
      </c>
      <c r="GT128" t="s">
        <v>37011</v>
      </c>
      <c r="GU128">
        <f t="shared" si="18"/>
        <v>16.25</v>
      </c>
      <c r="GV128">
        <f t="shared" si="19"/>
        <v>16.25</v>
      </c>
      <c r="GX128">
        <v>13</v>
      </c>
      <c r="GY128" t="s">
        <v>37012</v>
      </c>
      <c r="GZ128">
        <v>2</v>
      </c>
      <c r="HA128" t="s">
        <v>37013</v>
      </c>
      <c r="HD128" t="s">
        <v>37020</v>
      </c>
      <c r="HE128">
        <v>12.99</v>
      </c>
    </row>
    <row r="129" spans="1:213">
      <c r="A129" t="s">
        <v>29123</v>
      </c>
      <c r="B129" t="s">
        <v>36962</v>
      </c>
      <c r="C129" t="s">
        <v>36963</v>
      </c>
      <c r="D129" t="s">
        <v>21372</v>
      </c>
      <c r="E129">
        <v>1</v>
      </c>
      <c r="F129" t="s">
        <v>36964</v>
      </c>
      <c r="G129" t="s">
        <v>38</v>
      </c>
      <c r="H129" t="s">
        <v>37246</v>
      </c>
      <c r="I129" t="s">
        <v>34208</v>
      </c>
      <c r="J129" t="s">
        <v>33297</v>
      </c>
      <c r="K129" t="s">
        <v>33298</v>
      </c>
      <c r="M129" t="s">
        <v>33299</v>
      </c>
      <c r="N129">
        <v>61430</v>
      </c>
      <c r="P129" t="s">
        <v>21282</v>
      </c>
      <c r="Q129" t="s">
        <v>33300</v>
      </c>
      <c r="T129" t="s">
        <v>33301</v>
      </c>
      <c r="U129" t="s">
        <v>36966</v>
      </c>
      <c r="V129" t="s">
        <v>18</v>
      </c>
      <c r="W129" t="s">
        <v>36967</v>
      </c>
      <c r="X129" t="s">
        <v>36968</v>
      </c>
      <c r="Y129" t="s">
        <v>36969</v>
      </c>
      <c r="Z129">
        <v>200</v>
      </c>
      <c r="AB129" t="s">
        <v>37018</v>
      </c>
      <c r="AC129" t="s">
        <v>36970</v>
      </c>
      <c r="AD129" t="s">
        <v>36971</v>
      </c>
      <c r="AE129" t="s">
        <v>36972</v>
      </c>
      <c r="AF129" t="s">
        <v>36973</v>
      </c>
      <c r="AH129" t="s">
        <v>36974</v>
      </c>
      <c r="AJ129" t="s">
        <v>36967</v>
      </c>
      <c r="AK129" t="s">
        <v>33482</v>
      </c>
      <c r="AL129" t="s">
        <v>37078</v>
      </c>
      <c r="AM129" t="s">
        <v>32581</v>
      </c>
      <c r="AN129" t="s">
        <v>37039</v>
      </c>
      <c r="AQ129" t="s">
        <v>37039</v>
      </c>
      <c r="AR129" t="s">
        <v>34326</v>
      </c>
      <c r="AY129" t="s">
        <v>37021</v>
      </c>
      <c r="BA129" t="s">
        <v>353</v>
      </c>
      <c r="BB129">
        <v>48</v>
      </c>
      <c r="BC129" t="s">
        <v>37022</v>
      </c>
      <c r="BD129" t="s">
        <v>28739</v>
      </c>
      <c r="BE129" t="s">
        <v>36993</v>
      </c>
      <c r="BF129" s="6">
        <v>0.2</v>
      </c>
      <c r="BG129" t="s">
        <v>37260</v>
      </c>
      <c r="BH129" t="s">
        <v>37164</v>
      </c>
      <c r="BJ129">
        <v>200587</v>
      </c>
      <c r="BK129" cm="1">
        <f t="array" ref="BK129">IF(LEN(TRIM(BG129))=0,"",SUMPRODUCT(--(LEN(TRIM($BG$5:BG129))&gt;0)))</f>
        <v>122</v>
      </c>
      <c r="BL129" t="str">
        <f t="shared" si="15"/>
        <v>000000003E</v>
      </c>
      <c r="BM129" t="str">
        <f t="shared" si="16"/>
        <v>*000000003E*</v>
      </c>
      <c r="BN129" t="s">
        <v>37083</v>
      </c>
      <c r="BO129" t="s">
        <v>36975</v>
      </c>
      <c r="BS129" t="s">
        <v>37039</v>
      </c>
      <c r="CP129" t="s">
        <v>37081</v>
      </c>
      <c r="CU129">
        <v>12.99</v>
      </c>
      <c r="DT129" t="s">
        <v>37026</v>
      </c>
      <c r="EC129" s="7">
        <f t="shared" si="17"/>
        <v>16.237500000000001</v>
      </c>
      <c r="EN129" t="s">
        <v>36995</v>
      </c>
      <c r="EO129">
        <v>1731138031</v>
      </c>
      <c r="EP129" t="s">
        <v>36968</v>
      </c>
      <c r="EQ129" t="s">
        <v>36996</v>
      </c>
      <c r="ER129" t="s">
        <v>36997</v>
      </c>
      <c r="ES129" t="s">
        <v>36967</v>
      </c>
      <c r="ET129" t="s">
        <v>36998</v>
      </c>
      <c r="EU129" t="s">
        <v>36999</v>
      </c>
      <c r="FB129" t="s">
        <v>35377</v>
      </c>
      <c r="FC129" t="s">
        <v>37027</v>
      </c>
      <c r="FD129">
        <v>12</v>
      </c>
      <c r="FE129">
        <v>14</v>
      </c>
      <c r="FF129" t="s">
        <v>36990</v>
      </c>
      <c r="FG129" t="s">
        <v>36990</v>
      </c>
      <c r="FH129" t="s">
        <v>37003</v>
      </c>
      <c r="FI129" t="s">
        <v>37000</v>
      </c>
      <c r="FJ129" t="s">
        <v>37001</v>
      </c>
      <c r="FK129" t="s">
        <v>37002</v>
      </c>
      <c r="FL129" t="s">
        <v>37003</v>
      </c>
      <c r="FM129" t="s">
        <v>37004</v>
      </c>
      <c r="FN129" t="s">
        <v>37005</v>
      </c>
      <c r="FO129" t="s">
        <v>37006</v>
      </c>
      <c r="FQ129" t="s">
        <v>37028</v>
      </c>
      <c r="FR129" t="s">
        <v>37008</v>
      </c>
      <c r="FS129" t="s">
        <v>37009</v>
      </c>
      <c r="FT129" t="s">
        <v>33482</v>
      </c>
      <c r="FU129" t="s">
        <v>33482</v>
      </c>
      <c r="FV129" t="s">
        <v>37042</v>
      </c>
      <c r="FW129" t="s">
        <v>37030</v>
      </c>
      <c r="FX129" t="s">
        <v>37031</v>
      </c>
      <c r="FY129" t="s">
        <v>36971</v>
      </c>
      <c r="FZ129" t="s">
        <v>36980</v>
      </c>
      <c r="GA129" t="s">
        <v>36974</v>
      </c>
      <c r="GB129" t="s">
        <v>36968</v>
      </c>
      <c r="GC129" t="s">
        <v>37032</v>
      </c>
      <c r="GD129" t="s">
        <v>37033</v>
      </c>
      <c r="GJ129" t="s">
        <v>37034</v>
      </c>
      <c r="GK129" t="s">
        <v>37035</v>
      </c>
      <c r="GL129" t="s">
        <v>37036</v>
      </c>
      <c r="GM129" t="s">
        <v>37037</v>
      </c>
      <c r="GN129" t="s">
        <v>37038</v>
      </c>
      <c r="GO129" t="s">
        <v>36973</v>
      </c>
      <c r="GP129" t="s">
        <v>37042</v>
      </c>
      <c r="GQ129" t="s">
        <v>37010</v>
      </c>
      <c r="GR129" t="s">
        <v>36969</v>
      </c>
      <c r="GT129" t="s">
        <v>37011</v>
      </c>
      <c r="GU129">
        <f t="shared" si="18"/>
        <v>16.25</v>
      </c>
      <c r="GV129">
        <f t="shared" si="19"/>
        <v>16.25</v>
      </c>
      <c r="GX129">
        <v>13</v>
      </c>
      <c r="GY129" t="s">
        <v>37012</v>
      </c>
      <c r="GZ129">
        <v>2</v>
      </c>
      <c r="HA129" t="s">
        <v>37013</v>
      </c>
      <c r="HD129" t="s">
        <v>37039</v>
      </c>
      <c r="HE129">
        <v>12.99</v>
      </c>
    </row>
    <row r="130" spans="1:213">
      <c r="A130" t="s">
        <v>29123</v>
      </c>
      <c r="B130" t="s">
        <v>36962</v>
      </c>
      <c r="C130" t="s">
        <v>36963</v>
      </c>
      <c r="D130" t="s">
        <v>21372</v>
      </c>
      <c r="E130">
        <v>1</v>
      </c>
      <c r="F130" t="s">
        <v>36964</v>
      </c>
      <c r="G130" t="s">
        <v>38</v>
      </c>
      <c r="H130" t="s">
        <v>37246</v>
      </c>
      <c r="I130" t="s">
        <v>34208</v>
      </c>
      <c r="J130" t="s">
        <v>33297</v>
      </c>
      <c r="K130" t="s">
        <v>33298</v>
      </c>
      <c r="M130" t="s">
        <v>33299</v>
      </c>
      <c r="N130">
        <v>61430</v>
      </c>
      <c r="P130" t="s">
        <v>21282</v>
      </c>
      <c r="Q130" t="s">
        <v>33300</v>
      </c>
      <c r="T130" t="s">
        <v>33301</v>
      </c>
      <c r="U130" t="s">
        <v>36966</v>
      </c>
      <c r="V130" t="s">
        <v>18</v>
      </c>
      <c r="W130" t="s">
        <v>36967</v>
      </c>
      <c r="X130" t="s">
        <v>36968</v>
      </c>
      <c r="Y130" t="s">
        <v>36969</v>
      </c>
      <c r="Z130">
        <v>200</v>
      </c>
      <c r="AB130" t="s">
        <v>37018</v>
      </c>
      <c r="AC130" t="s">
        <v>36970</v>
      </c>
      <c r="AD130" t="s">
        <v>36971</v>
      </c>
      <c r="AE130" t="s">
        <v>36972</v>
      </c>
      <c r="AF130" t="s">
        <v>36973</v>
      </c>
      <c r="AH130" t="s">
        <v>36974</v>
      </c>
      <c r="AJ130" t="s">
        <v>36967</v>
      </c>
      <c r="AK130" t="s">
        <v>33482</v>
      </c>
      <c r="AL130" t="s">
        <v>37078</v>
      </c>
      <c r="AM130" t="s">
        <v>32581</v>
      </c>
      <c r="AN130" t="s">
        <v>37043</v>
      </c>
      <c r="AQ130" t="s">
        <v>37043</v>
      </c>
      <c r="AR130" t="s">
        <v>28746</v>
      </c>
      <c r="AY130" t="s">
        <v>37021</v>
      </c>
      <c r="BA130" t="s">
        <v>353</v>
      </c>
      <c r="BB130">
        <v>48</v>
      </c>
      <c r="BC130" t="s">
        <v>37022</v>
      </c>
      <c r="BD130" t="s">
        <v>28739</v>
      </c>
      <c r="BE130" t="s">
        <v>36993</v>
      </c>
      <c r="BF130" s="6">
        <v>0.2</v>
      </c>
      <c r="BG130" t="s">
        <v>37261</v>
      </c>
      <c r="BH130" t="s">
        <v>37166</v>
      </c>
      <c r="BJ130">
        <v>200588</v>
      </c>
      <c r="BK130" cm="1">
        <f t="array" ref="BK130">IF(LEN(TRIM(BG130))=0,"",SUMPRODUCT(--(LEN(TRIM($BG$5:BG130))&gt;0)))</f>
        <v>123</v>
      </c>
      <c r="BL130" t="str">
        <f t="shared" si="15"/>
        <v>000000003F</v>
      </c>
      <c r="BM130" t="str">
        <f t="shared" si="16"/>
        <v>*000000003F*</v>
      </c>
      <c r="BN130" t="s">
        <v>37085</v>
      </c>
      <c r="BO130" t="s">
        <v>36975</v>
      </c>
      <c r="BS130" t="s">
        <v>37043</v>
      </c>
      <c r="CP130" t="s">
        <v>37081</v>
      </c>
      <c r="CU130">
        <v>12.99</v>
      </c>
      <c r="DT130" t="s">
        <v>37026</v>
      </c>
      <c r="EC130" s="7">
        <f t="shared" si="17"/>
        <v>16.237500000000001</v>
      </c>
      <c r="EN130" t="s">
        <v>36995</v>
      </c>
      <c r="EO130">
        <v>1731138031</v>
      </c>
      <c r="EP130" t="s">
        <v>36968</v>
      </c>
      <c r="EQ130" t="s">
        <v>36996</v>
      </c>
      <c r="ER130" t="s">
        <v>36997</v>
      </c>
      <c r="ES130" t="s">
        <v>36967</v>
      </c>
      <c r="ET130" t="s">
        <v>36998</v>
      </c>
      <c r="EU130" t="s">
        <v>36999</v>
      </c>
      <c r="FB130" t="s">
        <v>35377</v>
      </c>
      <c r="FC130" t="s">
        <v>37027</v>
      </c>
      <c r="FD130">
        <v>16</v>
      </c>
      <c r="FE130">
        <v>18</v>
      </c>
      <c r="FF130" t="s">
        <v>36990</v>
      </c>
      <c r="FG130" t="s">
        <v>36990</v>
      </c>
      <c r="FH130" t="s">
        <v>37003</v>
      </c>
      <c r="FI130" t="s">
        <v>37000</v>
      </c>
      <c r="FJ130" t="s">
        <v>37001</v>
      </c>
      <c r="FK130" t="s">
        <v>37002</v>
      </c>
      <c r="FL130" t="s">
        <v>37003</v>
      </c>
      <c r="FM130" t="s">
        <v>37004</v>
      </c>
      <c r="FN130" t="s">
        <v>37005</v>
      </c>
      <c r="FO130" t="s">
        <v>37006</v>
      </c>
      <c r="FQ130" t="s">
        <v>37028</v>
      </c>
      <c r="FR130" t="s">
        <v>37008</v>
      </c>
      <c r="FS130" t="s">
        <v>37009</v>
      </c>
      <c r="FT130" t="s">
        <v>33482</v>
      </c>
      <c r="FU130" t="s">
        <v>33482</v>
      </c>
      <c r="FV130" t="s">
        <v>37046</v>
      </c>
      <c r="FW130" t="s">
        <v>37030</v>
      </c>
      <c r="FX130" t="s">
        <v>37031</v>
      </c>
      <c r="FY130" t="s">
        <v>36971</v>
      </c>
      <c r="FZ130" t="s">
        <v>36980</v>
      </c>
      <c r="GA130" t="s">
        <v>36974</v>
      </c>
      <c r="GB130" t="s">
        <v>36968</v>
      </c>
      <c r="GC130" t="s">
        <v>37032</v>
      </c>
      <c r="GD130" t="s">
        <v>37033</v>
      </c>
      <c r="GJ130" t="s">
        <v>37034</v>
      </c>
      <c r="GK130" t="s">
        <v>37035</v>
      </c>
      <c r="GL130" t="s">
        <v>37036</v>
      </c>
      <c r="GM130" t="s">
        <v>37037</v>
      </c>
      <c r="GN130" t="s">
        <v>37038</v>
      </c>
      <c r="GO130" t="s">
        <v>36973</v>
      </c>
      <c r="GP130" t="s">
        <v>37046</v>
      </c>
      <c r="GQ130" t="s">
        <v>37010</v>
      </c>
      <c r="GR130" t="s">
        <v>36969</v>
      </c>
      <c r="GT130" t="s">
        <v>37011</v>
      </c>
      <c r="GU130">
        <f t="shared" si="18"/>
        <v>16.25</v>
      </c>
      <c r="GV130">
        <f t="shared" si="19"/>
        <v>16.25</v>
      </c>
      <c r="GX130">
        <v>13</v>
      </c>
      <c r="GY130" t="s">
        <v>37012</v>
      </c>
      <c r="GZ130">
        <v>2</v>
      </c>
      <c r="HA130" t="s">
        <v>37013</v>
      </c>
      <c r="HD130" t="s">
        <v>37043</v>
      </c>
      <c r="HE130">
        <v>12.99</v>
      </c>
    </row>
    <row r="131" spans="1:213">
      <c r="A131" t="s">
        <v>29123</v>
      </c>
      <c r="B131" t="s">
        <v>36962</v>
      </c>
      <c r="C131" t="s">
        <v>36963</v>
      </c>
      <c r="D131" t="s">
        <v>21372</v>
      </c>
      <c r="E131">
        <v>1</v>
      </c>
      <c r="F131" t="s">
        <v>36964</v>
      </c>
      <c r="G131" t="s">
        <v>38</v>
      </c>
      <c r="H131" t="s">
        <v>37246</v>
      </c>
      <c r="I131" t="s">
        <v>34208</v>
      </c>
      <c r="J131" t="s">
        <v>33297</v>
      </c>
      <c r="K131" t="s">
        <v>33298</v>
      </c>
      <c r="M131" t="s">
        <v>33299</v>
      </c>
      <c r="N131">
        <v>61430</v>
      </c>
      <c r="P131" t="s">
        <v>21282</v>
      </c>
      <c r="Q131" t="s">
        <v>33300</v>
      </c>
      <c r="T131" t="s">
        <v>33301</v>
      </c>
      <c r="U131" t="s">
        <v>36966</v>
      </c>
      <c r="V131" t="s">
        <v>18</v>
      </c>
      <c r="W131" t="s">
        <v>36967</v>
      </c>
      <c r="X131" t="s">
        <v>36968</v>
      </c>
      <c r="Y131" t="s">
        <v>36969</v>
      </c>
      <c r="Z131">
        <v>300</v>
      </c>
      <c r="AB131" t="s">
        <v>37018</v>
      </c>
      <c r="AC131" t="s">
        <v>36970</v>
      </c>
      <c r="AD131" t="s">
        <v>36971</v>
      </c>
      <c r="AE131" t="s">
        <v>36972</v>
      </c>
      <c r="AF131" t="s">
        <v>36973</v>
      </c>
      <c r="AH131" t="s">
        <v>36974</v>
      </c>
      <c r="AJ131" t="s">
        <v>36967</v>
      </c>
      <c r="AK131" t="s">
        <v>33482</v>
      </c>
      <c r="AL131" t="s">
        <v>37078</v>
      </c>
      <c r="AM131" t="s">
        <v>32581</v>
      </c>
      <c r="AN131" t="s">
        <v>37047</v>
      </c>
      <c r="AQ131" t="s">
        <v>37047</v>
      </c>
      <c r="AR131" t="s">
        <v>34329</v>
      </c>
      <c r="AY131" t="s">
        <v>37021</v>
      </c>
      <c r="BA131" t="s">
        <v>353</v>
      </c>
      <c r="BB131">
        <v>48</v>
      </c>
      <c r="BC131" t="s">
        <v>37048</v>
      </c>
      <c r="BD131" t="s">
        <v>34259</v>
      </c>
      <c r="BE131" t="s">
        <v>36993</v>
      </c>
      <c r="BF131" s="6">
        <v>0.2</v>
      </c>
      <c r="BG131" t="s">
        <v>37262</v>
      </c>
      <c r="BH131" t="s">
        <v>37168</v>
      </c>
      <c r="BJ131">
        <v>200589</v>
      </c>
      <c r="BK131" cm="1">
        <f t="array" ref="BK131">IF(LEN(TRIM(BG131))=0,"",SUMPRODUCT(--(LEN(TRIM($BG$5:BG131))&gt;0)))</f>
        <v>124</v>
      </c>
      <c r="BL131" t="str">
        <f t="shared" si="15"/>
        <v>000000003G</v>
      </c>
      <c r="BM131" t="str">
        <f t="shared" si="16"/>
        <v>*000000003G*</v>
      </c>
      <c r="BN131" t="s">
        <v>37087</v>
      </c>
      <c r="BO131" t="s">
        <v>36975</v>
      </c>
      <c r="BS131" t="s">
        <v>37047</v>
      </c>
      <c r="CP131" t="s">
        <v>37081</v>
      </c>
      <c r="CU131">
        <v>12.99</v>
      </c>
      <c r="DT131" t="s">
        <v>37026</v>
      </c>
      <c r="EC131" s="7">
        <f t="shared" si="17"/>
        <v>16.237500000000001</v>
      </c>
      <c r="EN131" t="s">
        <v>36995</v>
      </c>
      <c r="EO131">
        <v>1731138031</v>
      </c>
      <c r="EP131" t="s">
        <v>36968</v>
      </c>
      <c r="EQ131" t="s">
        <v>36996</v>
      </c>
      <c r="ER131" t="s">
        <v>36997</v>
      </c>
      <c r="ES131" t="s">
        <v>36967</v>
      </c>
      <c r="ET131" t="s">
        <v>36998</v>
      </c>
      <c r="EU131" t="s">
        <v>36999</v>
      </c>
      <c r="FB131" t="s">
        <v>35377</v>
      </c>
      <c r="FC131" t="s">
        <v>37027</v>
      </c>
      <c r="FD131">
        <v>18</v>
      </c>
      <c r="FE131">
        <v>20</v>
      </c>
      <c r="FF131" t="s">
        <v>36990</v>
      </c>
      <c r="FG131" t="s">
        <v>36990</v>
      </c>
      <c r="FH131" t="s">
        <v>37003</v>
      </c>
      <c r="FI131" t="s">
        <v>37000</v>
      </c>
      <c r="FJ131" t="s">
        <v>37001</v>
      </c>
      <c r="FK131" t="s">
        <v>37002</v>
      </c>
      <c r="FL131" t="s">
        <v>37003</v>
      </c>
      <c r="FM131" t="s">
        <v>37004</v>
      </c>
      <c r="FN131" t="s">
        <v>37005</v>
      </c>
      <c r="FO131" t="s">
        <v>37006</v>
      </c>
      <c r="FQ131" t="s">
        <v>37028</v>
      </c>
      <c r="FR131" t="s">
        <v>37008</v>
      </c>
      <c r="FS131" t="s">
        <v>37009</v>
      </c>
      <c r="FT131" t="s">
        <v>33482</v>
      </c>
      <c r="FU131" t="s">
        <v>33482</v>
      </c>
      <c r="FV131" t="s">
        <v>37051</v>
      </c>
      <c r="FW131" t="s">
        <v>37030</v>
      </c>
      <c r="FX131" t="s">
        <v>37031</v>
      </c>
      <c r="FY131" t="s">
        <v>36971</v>
      </c>
      <c r="FZ131" t="s">
        <v>36980</v>
      </c>
      <c r="GA131" t="s">
        <v>36974</v>
      </c>
      <c r="GB131" t="s">
        <v>36968</v>
      </c>
      <c r="GC131" t="s">
        <v>37032</v>
      </c>
      <c r="GD131" t="s">
        <v>37033</v>
      </c>
      <c r="GJ131" t="s">
        <v>37034</v>
      </c>
      <c r="GK131" t="s">
        <v>37035</v>
      </c>
      <c r="GL131" t="s">
        <v>37036</v>
      </c>
      <c r="GM131" t="s">
        <v>37037</v>
      </c>
      <c r="GN131" t="s">
        <v>37038</v>
      </c>
      <c r="GO131" t="s">
        <v>36973</v>
      </c>
      <c r="GP131" t="s">
        <v>37051</v>
      </c>
      <c r="GQ131" t="s">
        <v>37010</v>
      </c>
      <c r="GR131" t="s">
        <v>36969</v>
      </c>
      <c r="GT131" t="s">
        <v>37011</v>
      </c>
      <c r="GU131">
        <f t="shared" si="18"/>
        <v>16.25</v>
      </c>
      <c r="GV131">
        <f t="shared" si="19"/>
        <v>16.25</v>
      </c>
      <c r="GX131">
        <v>13</v>
      </c>
      <c r="GY131" t="s">
        <v>37012</v>
      </c>
      <c r="GZ131">
        <v>2</v>
      </c>
      <c r="HA131" t="s">
        <v>37013</v>
      </c>
      <c r="HD131" t="s">
        <v>37047</v>
      </c>
      <c r="HE131">
        <v>12.99</v>
      </c>
    </row>
    <row r="132" spans="1:213">
      <c r="A132" t="s">
        <v>29123</v>
      </c>
      <c r="B132" t="s">
        <v>36962</v>
      </c>
      <c r="C132" t="s">
        <v>36963</v>
      </c>
      <c r="D132" t="s">
        <v>21372</v>
      </c>
      <c r="E132">
        <v>1</v>
      </c>
      <c r="F132" t="s">
        <v>36964</v>
      </c>
      <c r="G132" t="s">
        <v>38</v>
      </c>
      <c r="H132" t="s">
        <v>37246</v>
      </c>
      <c r="I132" t="s">
        <v>34208</v>
      </c>
      <c r="J132" t="s">
        <v>33297</v>
      </c>
      <c r="K132" t="s">
        <v>33298</v>
      </c>
      <c r="M132" t="s">
        <v>33299</v>
      </c>
      <c r="N132">
        <v>61430</v>
      </c>
      <c r="P132" t="s">
        <v>21282</v>
      </c>
      <c r="Q132" t="s">
        <v>33300</v>
      </c>
      <c r="T132" t="s">
        <v>33301</v>
      </c>
      <c r="U132" t="s">
        <v>36966</v>
      </c>
      <c r="V132" t="s">
        <v>18</v>
      </c>
      <c r="W132" t="s">
        <v>36967</v>
      </c>
      <c r="X132" t="s">
        <v>36968</v>
      </c>
      <c r="Y132" t="s">
        <v>36969</v>
      </c>
      <c r="Z132">
        <v>300</v>
      </c>
      <c r="AB132" t="s">
        <v>37018</v>
      </c>
      <c r="AC132" t="s">
        <v>36970</v>
      </c>
      <c r="AD132" t="s">
        <v>36971</v>
      </c>
      <c r="AE132" t="s">
        <v>36972</v>
      </c>
      <c r="AF132" t="s">
        <v>36973</v>
      </c>
      <c r="AH132" t="s">
        <v>36974</v>
      </c>
      <c r="AJ132" t="s">
        <v>36967</v>
      </c>
      <c r="AK132" t="s">
        <v>33482</v>
      </c>
      <c r="AL132" t="s">
        <v>37078</v>
      </c>
      <c r="AM132" t="s">
        <v>32581</v>
      </c>
      <c r="AN132" t="s">
        <v>37052</v>
      </c>
      <c r="AQ132" t="s">
        <v>37052</v>
      </c>
      <c r="AR132" t="s">
        <v>34331</v>
      </c>
      <c r="AY132" t="s">
        <v>37021</v>
      </c>
      <c r="BA132" t="s">
        <v>353</v>
      </c>
      <c r="BB132">
        <v>48</v>
      </c>
      <c r="BC132" t="s">
        <v>37048</v>
      </c>
      <c r="BD132" t="s">
        <v>34259</v>
      </c>
      <c r="BE132" t="s">
        <v>36993</v>
      </c>
      <c r="BF132" s="6">
        <v>0.2</v>
      </c>
      <c r="BG132" t="s">
        <v>37263</v>
      </c>
      <c r="BH132" t="s">
        <v>37170</v>
      </c>
      <c r="BJ132">
        <v>200590</v>
      </c>
      <c r="BK132" cm="1">
        <f t="array" ref="BK132">IF(LEN(TRIM(BG132))=0,"",SUMPRODUCT(--(LEN(TRIM($BG$5:BG132))&gt;0)))</f>
        <v>125</v>
      </c>
      <c r="BL132" t="str">
        <f t="shared" si="15"/>
        <v>000000003H</v>
      </c>
      <c r="BM132" t="str">
        <f t="shared" si="16"/>
        <v>*000000003H*</v>
      </c>
      <c r="BN132" t="s">
        <v>37089</v>
      </c>
      <c r="BO132" t="s">
        <v>36975</v>
      </c>
      <c r="BS132" t="s">
        <v>37052</v>
      </c>
      <c r="CP132" t="s">
        <v>37081</v>
      </c>
      <c r="CU132">
        <v>12.99</v>
      </c>
      <c r="DT132" t="s">
        <v>37026</v>
      </c>
      <c r="EC132" s="7">
        <f t="shared" si="17"/>
        <v>16.237500000000001</v>
      </c>
      <c r="EN132" t="s">
        <v>36995</v>
      </c>
      <c r="EO132">
        <v>1731138031</v>
      </c>
      <c r="EP132" t="s">
        <v>36968</v>
      </c>
      <c r="EQ132" t="s">
        <v>36996</v>
      </c>
      <c r="ER132" t="s">
        <v>36997</v>
      </c>
      <c r="ES132" t="s">
        <v>36967</v>
      </c>
      <c r="ET132" t="s">
        <v>36998</v>
      </c>
      <c r="EU132" t="s">
        <v>36999</v>
      </c>
      <c r="FB132" t="s">
        <v>35377</v>
      </c>
      <c r="FC132" t="s">
        <v>37027</v>
      </c>
      <c r="FD132">
        <v>22</v>
      </c>
      <c r="FE132">
        <v>24</v>
      </c>
      <c r="FF132" t="s">
        <v>36990</v>
      </c>
      <c r="FG132" t="s">
        <v>36990</v>
      </c>
      <c r="FH132" t="s">
        <v>37003</v>
      </c>
      <c r="FI132" t="s">
        <v>37000</v>
      </c>
      <c r="FJ132" t="s">
        <v>37001</v>
      </c>
      <c r="FK132" t="s">
        <v>37002</v>
      </c>
      <c r="FL132" t="s">
        <v>37003</v>
      </c>
      <c r="FM132" t="s">
        <v>37004</v>
      </c>
      <c r="FN132" t="s">
        <v>37005</v>
      </c>
      <c r="FO132" t="s">
        <v>37006</v>
      </c>
      <c r="FQ132" t="s">
        <v>37028</v>
      </c>
      <c r="FR132" t="s">
        <v>37008</v>
      </c>
      <c r="FS132" t="s">
        <v>37009</v>
      </c>
      <c r="FT132" t="s">
        <v>33482</v>
      </c>
      <c r="FU132" t="s">
        <v>33482</v>
      </c>
      <c r="FV132" t="s">
        <v>37055</v>
      </c>
      <c r="FW132" t="s">
        <v>37030</v>
      </c>
      <c r="FX132" t="s">
        <v>37031</v>
      </c>
      <c r="FY132" t="s">
        <v>36971</v>
      </c>
      <c r="FZ132" t="s">
        <v>36980</v>
      </c>
      <c r="GA132" t="s">
        <v>36974</v>
      </c>
      <c r="GB132" t="s">
        <v>36968</v>
      </c>
      <c r="GC132" t="s">
        <v>37032</v>
      </c>
      <c r="GD132" t="s">
        <v>37033</v>
      </c>
      <c r="GJ132" t="s">
        <v>37034</v>
      </c>
      <c r="GK132" t="s">
        <v>37035</v>
      </c>
      <c r="GL132" t="s">
        <v>37036</v>
      </c>
      <c r="GM132" t="s">
        <v>37037</v>
      </c>
      <c r="GN132" t="s">
        <v>37038</v>
      </c>
      <c r="GO132" t="s">
        <v>36973</v>
      </c>
      <c r="GP132" t="s">
        <v>37055</v>
      </c>
      <c r="GQ132" t="s">
        <v>37010</v>
      </c>
      <c r="GR132" t="s">
        <v>36969</v>
      </c>
      <c r="GT132" t="s">
        <v>37011</v>
      </c>
      <c r="GU132">
        <f t="shared" si="18"/>
        <v>16.25</v>
      </c>
      <c r="GV132">
        <f t="shared" si="19"/>
        <v>16.25</v>
      </c>
      <c r="GX132">
        <v>13</v>
      </c>
      <c r="GY132" t="s">
        <v>37012</v>
      </c>
      <c r="GZ132">
        <v>2</v>
      </c>
      <c r="HA132" t="s">
        <v>37013</v>
      </c>
      <c r="HD132" t="s">
        <v>37052</v>
      </c>
      <c r="HE132">
        <v>12.99</v>
      </c>
    </row>
    <row r="133" spans="1:213">
      <c r="A133" t="s">
        <v>29123</v>
      </c>
      <c r="B133" t="s">
        <v>36962</v>
      </c>
      <c r="C133" t="s">
        <v>36963</v>
      </c>
      <c r="D133" t="s">
        <v>21372</v>
      </c>
      <c r="E133">
        <v>1</v>
      </c>
      <c r="F133" t="s">
        <v>36964</v>
      </c>
      <c r="G133" t="s">
        <v>38</v>
      </c>
      <c r="H133" t="s">
        <v>37246</v>
      </c>
      <c r="I133" t="s">
        <v>34208</v>
      </c>
      <c r="J133" t="s">
        <v>33297</v>
      </c>
      <c r="K133" t="s">
        <v>33298</v>
      </c>
      <c r="M133" t="s">
        <v>33299</v>
      </c>
      <c r="N133">
        <v>61430</v>
      </c>
      <c r="P133" t="s">
        <v>21282</v>
      </c>
      <c r="Q133" t="s">
        <v>33300</v>
      </c>
      <c r="T133" t="s">
        <v>33301</v>
      </c>
      <c r="U133" t="s">
        <v>36966</v>
      </c>
      <c r="V133" t="s">
        <v>18</v>
      </c>
      <c r="W133" t="s">
        <v>36967</v>
      </c>
      <c r="X133" t="s">
        <v>36968</v>
      </c>
      <c r="Y133" t="s">
        <v>36969</v>
      </c>
      <c r="Z133">
        <v>300</v>
      </c>
      <c r="AB133" t="s">
        <v>37056</v>
      </c>
      <c r="AC133" t="s">
        <v>36970</v>
      </c>
      <c r="AD133" t="s">
        <v>36971</v>
      </c>
      <c r="AE133" t="s">
        <v>36972</v>
      </c>
      <c r="AF133" t="s">
        <v>36973</v>
      </c>
      <c r="AH133" t="s">
        <v>36974</v>
      </c>
      <c r="AJ133" t="s">
        <v>36967</v>
      </c>
      <c r="AK133" t="s">
        <v>33482</v>
      </c>
      <c r="AL133" t="s">
        <v>37078</v>
      </c>
      <c r="AM133" t="s">
        <v>32581</v>
      </c>
      <c r="AN133" t="s">
        <v>37057</v>
      </c>
      <c r="AQ133" t="s">
        <v>37057</v>
      </c>
      <c r="AR133" t="s">
        <v>34333</v>
      </c>
      <c r="AY133" t="s">
        <v>37058</v>
      </c>
      <c r="BA133" t="s">
        <v>37059</v>
      </c>
      <c r="BB133">
        <v>48</v>
      </c>
      <c r="BC133" t="s">
        <v>37060</v>
      </c>
      <c r="BD133" t="s">
        <v>34261</v>
      </c>
      <c r="BE133" t="s">
        <v>36993</v>
      </c>
      <c r="BF133" s="6">
        <v>0.2</v>
      </c>
      <c r="BG133" t="s">
        <v>37264</v>
      </c>
      <c r="BH133" t="s">
        <v>37172</v>
      </c>
      <c r="BJ133">
        <v>200591</v>
      </c>
      <c r="BK133" cm="1">
        <f t="array" ref="BK133">IF(LEN(TRIM(BG133))=0,"",SUMPRODUCT(--(LEN(TRIM($BG$5:BG133))&gt;0)))</f>
        <v>126</v>
      </c>
      <c r="BL133" t="str">
        <f t="shared" si="15"/>
        <v>000000003I</v>
      </c>
      <c r="BM133" t="str">
        <f t="shared" si="16"/>
        <v>*000000003I*</v>
      </c>
      <c r="BN133" t="s">
        <v>37091</v>
      </c>
      <c r="BO133" t="s">
        <v>36975</v>
      </c>
      <c r="BS133" t="s">
        <v>37057</v>
      </c>
      <c r="CP133" t="s">
        <v>37081</v>
      </c>
      <c r="CU133">
        <v>15.99</v>
      </c>
      <c r="DT133" t="s">
        <v>37026</v>
      </c>
      <c r="EC133" s="7">
        <f t="shared" si="17"/>
        <v>19.987500000000001</v>
      </c>
      <c r="EN133" t="s">
        <v>36995</v>
      </c>
      <c r="EO133">
        <v>1731138031</v>
      </c>
      <c r="EP133" t="s">
        <v>36968</v>
      </c>
      <c r="EQ133" t="s">
        <v>36996</v>
      </c>
      <c r="ER133" t="s">
        <v>36997</v>
      </c>
      <c r="ES133" t="s">
        <v>36967</v>
      </c>
      <c r="ET133" t="s">
        <v>36998</v>
      </c>
      <c r="EU133" t="s">
        <v>36999</v>
      </c>
      <c r="FB133" t="s">
        <v>35377</v>
      </c>
      <c r="FC133" t="s">
        <v>37027</v>
      </c>
      <c r="FD133">
        <v>26</v>
      </c>
      <c r="FE133">
        <v>28</v>
      </c>
      <c r="FF133" t="s">
        <v>36990</v>
      </c>
      <c r="FG133" t="s">
        <v>36990</v>
      </c>
      <c r="FH133" t="s">
        <v>37003</v>
      </c>
      <c r="FI133" t="s">
        <v>37000</v>
      </c>
      <c r="FJ133" t="s">
        <v>37001</v>
      </c>
      <c r="FK133" t="s">
        <v>37002</v>
      </c>
      <c r="FL133" t="s">
        <v>37003</v>
      </c>
      <c r="FM133" t="s">
        <v>37004</v>
      </c>
      <c r="FN133" t="s">
        <v>37005</v>
      </c>
      <c r="FO133" t="s">
        <v>37006</v>
      </c>
      <c r="FQ133" t="s">
        <v>37028</v>
      </c>
      <c r="FR133" t="s">
        <v>37008</v>
      </c>
      <c r="FS133" t="s">
        <v>37009</v>
      </c>
      <c r="FT133" t="s">
        <v>33482</v>
      </c>
      <c r="FU133" t="s">
        <v>33482</v>
      </c>
      <c r="FV133" t="s">
        <v>37063</v>
      </c>
      <c r="FW133" t="s">
        <v>37030</v>
      </c>
      <c r="FX133" t="s">
        <v>37031</v>
      </c>
      <c r="FY133" t="s">
        <v>36971</v>
      </c>
      <c r="FZ133" t="s">
        <v>36980</v>
      </c>
      <c r="GA133" t="s">
        <v>36974</v>
      </c>
      <c r="GB133" t="s">
        <v>36968</v>
      </c>
      <c r="GC133" t="s">
        <v>37032</v>
      </c>
      <c r="GD133" t="s">
        <v>37033</v>
      </c>
      <c r="GJ133" t="s">
        <v>37034</v>
      </c>
      <c r="GK133" t="s">
        <v>37035</v>
      </c>
      <c r="GL133" t="s">
        <v>37036</v>
      </c>
      <c r="GM133" t="s">
        <v>37037</v>
      </c>
      <c r="GN133" t="s">
        <v>37038</v>
      </c>
      <c r="GO133" t="s">
        <v>36973</v>
      </c>
      <c r="GP133" t="s">
        <v>37063</v>
      </c>
      <c r="GQ133" t="s">
        <v>37010</v>
      </c>
      <c r="GR133" t="s">
        <v>36969</v>
      </c>
      <c r="GT133" t="s">
        <v>37011</v>
      </c>
      <c r="GU133">
        <f t="shared" si="18"/>
        <v>20.249999999999996</v>
      </c>
      <c r="GV133">
        <f t="shared" si="19"/>
        <v>20.249999999999996</v>
      </c>
      <c r="GX133">
        <v>16.2</v>
      </c>
      <c r="GY133" t="s">
        <v>37012</v>
      </c>
      <c r="GZ133">
        <v>2</v>
      </c>
      <c r="HA133" t="s">
        <v>37013</v>
      </c>
      <c r="HD133" t="s">
        <v>37057</v>
      </c>
      <c r="HE133">
        <v>15.99</v>
      </c>
    </row>
    <row r="134" spans="1:213">
      <c r="A134" t="s">
        <v>29123</v>
      </c>
      <c r="B134" t="s">
        <v>36962</v>
      </c>
      <c r="C134" t="s">
        <v>36963</v>
      </c>
      <c r="D134" t="s">
        <v>21372</v>
      </c>
      <c r="E134">
        <v>1</v>
      </c>
      <c r="F134" t="s">
        <v>36964</v>
      </c>
      <c r="G134" t="s">
        <v>38</v>
      </c>
      <c r="H134" t="s">
        <v>37246</v>
      </c>
      <c r="I134" t="s">
        <v>34208</v>
      </c>
      <c r="J134" t="s">
        <v>33297</v>
      </c>
      <c r="K134" t="s">
        <v>33298</v>
      </c>
      <c r="M134" t="s">
        <v>33299</v>
      </c>
      <c r="N134">
        <v>61430</v>
      </c>
      <c r="P134" t="s">
        <v>21282</v>
      </c>
      <c r="Q134" t="s">
        <v>33300</v>
      </c>
      <c r="T134" t="s">
        <v>33301</v>
      </c>
      <c r="U134" t="s">
        <v>36966</v>
      </c>
      <c r="V134" t="s">
        <v>18</v>
      </c>
      <c r="W134" t="s">
        <v>36967</v>
      </c>
      <c r="X134" t="s">
        <v>36968</v>
      </c>
      <c r="Y134" t="s">
        <v>36969</v>
      </c>
      <c r="Z134">
        <v>200</v>
      </c>
      <c r="AB134" t="s">
        <v>37018</v>
      </c>
      <c r="AC134" t="s">
        <v>36970</v>
      </c>
      <c r="AD134" t="s">
        <v>36971</v>
      </c>
      <c r="AE134" t="s">
        <v>36972</v>
      </c>
      <c r="AF134" t="s">
        <v>36973</v>
      </c>
      <c r="AH134" t="s">
        <v>36974</v>
      </c>
      <c r="AJ134" t="s">
        <v>36967</v>
      </c>
      <c r="AK134" t="s">
        <v>33505</v>
      </c>
      <c r="AL134" t="s">
        <v>37092</v>
      </c>
      <c r="AM134" t="s">
        <v>32581</v>
      </c>
      <c r="AN134" t="s">
        <v>37020</v>
      </c>
      <c r="AQ134" t="s">
        <v>37020</v>
      </c>
      <c r="AR134" t="s">
        <v>34324</v>
      </c>
      <c r="AY134" t="s">
        <v>37021</v>
      </c>
      <c r="BA134" t="s">
        <v>353</v>
      </c>
      <c r="BB134">
        <v>48</v>
      </c>
      <c r="BC134" t="s">
        <v>37022</v>
      </c>
      <c r="BD134" t="s">
        <v>28739</v>
      </c>
      <c r="BE134" t="s">
        <v>36993</v>
      </c>
      <c r="BF134" s="6">
        <v>0.2</v>
      </c>
      <c r="BG134" t="s">
        <v>37265</v>
      </c>
      <c r="BH134" t="s">
        <v>37174</v>
      </c>
      <c r="BJ134">
        <v>208340</v>
      </c>
      <c r="BK134" cm="1">
        <f t="array" ref="BK134">IF(LEN(TRIM(BG134))=0,"",SUMPRODUCT(--(LEN(TRIM($BG$5:BG134))&gt;0)))</f>
        <v>127</v>
      </c>
      <c r="BL134" t="str">
        <f t="shared" si="15"/>
        <v>000000003J</v>
      </c>
      <c r="BM134" t="str">
        <f t="shared" si="16"/>
        <v>*000000003J*</v>
      </c>
      <c r="BN134" t="s">
        <v>37094</v>
      </c>
      <c r="BO134" t="s">
        <v>36975</v>
      </c>
      <c r="BS134" t="s">
        <v>37020</v>
      </c>
      <c r="CP134" t="s">
        <v>37095</v>
      </c>
      <c r="CU134">
        <v>12.99</v>
      </c>
      <c r="DT134" t="s">
        <v>37026</v>
      </c>
      <c r="EC134" s="7">
        <f t="shared" si="17"/>
        <v>16.237500000000001</v>
      </c>
      <c r="EN134" t="s">
        <v>36995</v>
      </c>
      <c r="EO134">
        <v>1731138031</v>
      </c>
      <c r="EP134" t="s">
        <v>36968</v>
      </c>
      <c r="EQ134" t="s">
        <v>36996</v>
      </c>
      <c r="ER134" t="s">
        <v>36997</v>
      </c>
      <c r="ES134" t="s">
        <v>36967</v>
      </c>
      <c r="ET134" t="s">
        <v>36998</v>
      </c>
      <c r="EU134" t="s">
        <v>36999</v>
      </c>
      <c r="FB134" t="s">
        <v>35377</v>
      </c>
      <c r="FC134" t="s">
        <v>37027</v>
      </c>
      <c r="FD134">
        <v>8</v>
      </c>
      <c r="FE134">
        <v>10</v>
      </c>
      <c r="FF134" t="s">
        <v>36990</v>
      </c>
      <c r="FG134" t="s">
        <v>36990</v>
      </c>
      <c r="FH134" t="s">
        <v>37004</v>
      </c>
      <c r="FI134" t="s">
        <v>37000</v>
      </c>
      <c r="FJ134" t="s">
        <v>37001</v>
      </c>
      <c r="FK134" t="s">
        <v>37002</v>
      </c>
      <c r="FL134" t="s">
        <v>37003</v>
      </c>
      <c r="FM134" t="s">
        <v>37004</v>
      </c>
      <c r="FN134" t="s">
        <v>37005</v>
      </c>
      <c r="FO134" t="s">
        <v>37006</v>
      </c>
      <c r="FQ134" t="s">
        <v>37028</v>
      </c>
      <c r="FR134" t="s">
        <v>37008</v>
      </c>
      <c r="FS134" t="s">
        <v>37009</v>
      </c>
      <c r="FT134" t="s">
        <v>33505</v>
      </c>
      <c r="FU134" t="s">
        <v>33505</v>
      </c>
      <c r="FV134" t="s">
        <v>37029</v>
      </c>
      <c r="FW134" t="s">
        <v>37030</v>
      </c>
      <c r="FX134" t="s">
        <v>37031</v>
      </c>
      <c r="FY134" t="s">
        <v>36971</v>
      </c>
      <c r="FZ134" t="s">
        <v>36980</v>
      </c>
      <c r="GA134" t="s">
        <v>36974</v>
      </c>
      <c r="GB134" t="s">
        <v>36968</v>
      </c>
      <c r="GC134" t="s">
        <v>37032</v>
      </c>
      <c r="GD134" t="s">
        <v>37033</v>
      </c>
      <c r="GJ134" t="s">
        <v>37034</v>
      </c>
      <c r="GK134" t="s">
        <v>37035</v>
      </c>
      <c r="GL134" t="s">
        <v>37036</v>
      </c>
      <c r="GM134" t="s">
        <v>37037</v>
      </c>
      <c r="GN134" t="s">
        <v>37038</v>
      </c>
      <c r="GO134" t="s">
        <v>36973</v>
      </c>
      <c r="GP134" t="s">
        <v>37029</v>
      </c>
      <c r="GQ134" t="s">
        <v>37010</v>
      </c>
      <c r="GR134" t="s">
        <v>36969</v>
      </c>
      <c r="GT134" t="s">
        <v>37011</v>
      </c>
      <c r="GU134">
        <f t="shared" si="18"/>
        <v>16.25</v>
      </c>
      <c r="GV134">
        <f t="shared" si="19"/>
        <v>16.25</v>
      </c>
      <c r="GX134">
        <v>13</v>
      </c>
      <c r="GY134" t="s">
        <v>37012</v>
      </c>
      <c r="GZ134">
        <v>2</v>
      </c>
      <c r="HA134" t="s">
        <v>37013</v>
      </c>
      <c r="HD134" t="s">
        <v>37020</v>
      </c>
      <c r="HE134">
        <v>12.99</v>
      </c>
    </row>
    <row r="135" spans="1:213">
      <c r="A135" t="s">
        <v>29123</v>
      </c>
      <c r="B135" t="s">
        <v>36962</v>
      </c>
      <c r="C135" t="s">
        <v>36963</v>
      </c>
      <c r="D135" t="s">
        <v>21372</v>
      </c>
      <c r="E135">
        <v>1</v>
      </c>
      <c r="F135" t="s">
        <v>36964</v>
      </c>
      <c r="G135" t="s">
        <v>38</v>
      </c>
      <c r="H135" t="s">
        <v>37246</v>
      </c>
      <c r="I135" t="s">
        <v>34208</v>
      </c>
      <c r="J135" t="s">
        <v>33297</v>
      </c>
      <c r="K135" t="s">
        <v>33298</v>
      </c>
      <c r="M135" t="s">
        <v>33299</v>
      </c>
      <c r="N135">
        <v>61430</v>
      </c>
      <c r="P135" t="s">
        <v>21282</v>
      </c>
      <c r="Q135" t="s">
        <v>33300</v>
      </c>
      <c r="T135" t="s">
        <v>33301</v>
      </c>
      <c r="U135" t="s">
        <v>36966</v>
      </c>
      <c r="V135" t="s">
        <v>18</v>
      </c>
      <c r="W135" t="s">
        <v>36967</v>
      </c>
      <c r="X135" t="s">
        <v>36968</v>
      </c>
      <c r="Y135" t="s">
        <v>36969</v>
      </c>
      <c r="Z135">
        <v>200</v>
      </c>
      <c r="AB135" t="s">
        <v>37018</v>
      </c>
      <c r="AC135" t="s">
        <v>36970</v>
      </c>
      <c r="AD135" t="s">
        <v>36971</v>
      </c>
      <c r="AE135" t="s">
        <v>36972</v>
      </c>
      <c r="AF135" t="s">
        <v>36973</v>
      </c>
      <c r="AH135" t="s">
        <v>36974</v>
      </c>
      <c r="AJ135" t="s">
        <v>36967</v>
      </c>
      <c r="AK135" t="s">
        <v>33505</v>
      </c>
      <c r="AL135" t="s">
        <v>37092</v>
      </c>
      <c r="AM135" t="s">
        <v>32581</v>
      </c>
      <c r="AN135" t="s">
        <v>37039</v>
      </c>
      <c r="AQ135" t="s">
        <v>37039</v>
      </c>
      <c r="AR135" t="s">
        <v>34326</v>
      </c>
      <c r="AY135" t="s">
        <v>37021</v>
      </c>
      <c r="BA135" t="s">
        <v>353</v>
      </c>
      <c r="BB135">
        <v>48</v>
      </c>
      <c r="BC135" t="s">
        <v>37022</v>
      </c>
      <c r="BD135" t="s">
        <v>28739</v>
      </c>
      <c r="BE135" t="s">
        <v>36993</v>
      </c>
      <c r="BF135" s="6">
        <v>0.2</v>
      </c>
      <c r="BG135" t="s">
        <v>37266</v>
      </c>
      <c r="BH135" t="s">
        <v>37176</v>
      </c>
      <c r="BJ135">
        <v>208341</v>
      </c>
      <c r="BK135" cm="1">
        <f t="array" ref="BK135">IF(LEN(TRIM(BG135))=0,"",SUMPRODUCT(--(LEN(TRIM($BG$5:BG135))&gt;0)))</f>
        <v>128</v>
      </c>
      <c r="BL135" t="str">
        <f t="shared" si="15"/>
        <v>000000003K</v>
      </c>
      <c r="BM135" t="str">
        <f t="shared" si="16"/>
        <v>*000000003K*</v>
      </c>
      <c r="BN135" t="s">
        <v>37097</v>
      </c>
      <c r="BO135" t="s">
        <v>36975</v>
      </c>
      <c r="BS135" t="s">
        <v>37039</v>
      </c>
      <c r="CP135" t="s">
        <v>37095</v>
      </c>
      <c r="CU135">
        <v>12.99</v>
      </c>
      <c r="DT135" t="s">
        <v>37026</v>
      </c>
      <c r="EC135" s="7">
        <f t="shared" si="17"/>
        <v>16.237500000000001</v>
      </c>
      <c r="EN135" t="s">
        <v>36995</v>
      </c>
      <c r="EO135">
        <v>1731138031</v>
      </c>
      <c r="EP135" t="s">
        <v>36968</v>
      </c>
      <c r="EQ135" t="s">
        <v>36996</v>
      </c>
      <c r="ER135" t="s">
        <v>36997</v>
      </c>
      <c r="ES135" t="s">
        <v>36967</v>
      </c>
      <c r="ET135" t="s">
        <v>36998</v>
      </c>
      <c r="EU135" t="s">
        <v>36999</v>
      </c>
      <c r="FB135" t="s">
        <v>35377</v>
      </c>
      <c r="FC135" t="s">
        <v>37027</v>
      </c>
      <c r="FD135">
        <v>12</v>
      </c>
      <c r="FE135">
        <v>14</v>
      </c>
      <c r="FF135" t="s">
        <v>36990</v>
      </c>
      <c r="FG135" t="s">
        <v>36990</v>
      </c>
      <c r="FH135" t="s">
        <v>37004</v>
      </c>
      <c r="FI135" t="s">
        <v>37000</v>
      </c>
      <c r="FJ135" t="s">
        <v>37001</v>
      </c>
      <c r="FK135" t="s">
        <v>37002</v>
      </c>
      <c r="FL135" t="s">
        <v>37003</v>
      </c>
      <c r="FM135" t="s">
        <v>37004</v>
      </c>
      <c r="FN135" t="s">
        <v>37005</v>
      </c>
      <c r="FO135" t="s">
        <v>37006</v>
      </c>
      <c r="FQ135" t="s">
        <v>37028</v>
      </c>
      <c r="FR135" t="s">
        <v>37008</v>
      </c>
      <c r="FS135" t="s">
        <v>37009</v>
      </c>
      <c r="FT135" t="s">
        <v>33505</v>
      </c>
      <c r="FU135" t="s">
        <v>33505</v>
      </c>
      <c r="FV135" t="s">
        <v>37042</v>
      </c>
      <c r="FW135" t="s">
        <v>37030</v>
      </c>
      <c r="FX135" t="s">
        <v>37031</v>
      </c>
      <c r="FY135" t="s">
        <v>36971</v>
      </c>
      <c r="FZ135" t="s">
        <v>36980</v>
      </c>
      <c r="GA135" t="s">
        <v>36974</v>
      </c>
      <c r="GB135" t="s">
        <v>36968</v>
      </c>
      <c r="GC135" t="s">
        <v>37032</v>
      </c>
      <c r="GD135" t="s">
        <v>37033</v>
      </c>
      <c r="GJ135" t="s">
        <v>37034</v>
      </c>
      <c r="GK135" t="s">
        <v>37035</v>
      </c>
      <c r="GL135" t="s">
        <v>37036</v>
      </c>
      <c r="GM135" t="s">
        <v>37037</v>
      </c>
      <c r="GN135" t="s">
        <v>37038</v>
      </c>
      <c r="GO135" t="s">
        <v>36973</v>
      </c>
      <c r="GP135" t="s">
        <v>37042</v>
      </c>
      <c r="GQ135" t="s">
        <v>37010</v>
      </c>
      <c r="GR135" t="s">
        <v>36969</v>
      </c>
      <c r="GT135" t="s">
        <v>37011</v>
      </c>
      <c r="GU135">
        <f t="shared" si="18"/>
        <v>16.25</v>
      </c>
      <c r="GV135">
        <f t="shared" si="19"/>
        <v>16.25</v>
      </c>
      <c r="GX135">
        <v>13</v>
      </c>
      <c r="GY135" t="s">
        <v>37012</v>
      </c>
      <c r="GZ135">
        <v>2</v>
      </c>
      <c r="HA135" t="s">
        <v>37013</v>
      </c>
      <c r="HD135" t="s">
        <v>37039</v>
      </c>
      <c r="HE135">
        <v>12.99</v>
      </c>
    </row>
    <row r="136" spans="1:213">
      <c r="A136" t="s">
        <v>29123</v>
      </c>
      <c r="B136" t="s">
        <v>36962</v>
      </c>
      <c r="C136" t="s">
        <v>36963</v>
      </c>
      <c r="D136" t="s">
        <v>21372</v>
      </c>
      <c r="E136">
        <v>1</v>
      </c>
      <c r="F136" t="s">
        <v>36964</v>
      </c>
      <c r="G136" t="s">
        <v>38</v>
      </c>
      <c r="H136" t="s">
        <v>37246</v>
      </c>
      <c r="I136" t="s">
        <v>34208</v>
      </c>
      <c r="J136" t="s">
        <v>33297</v>
      </c>
      <c r="K136" t="s">
        <v>33298</v>
      </c>
      <c r="M136" t="s">
        <v>33299</v>
      </c>
      <c r="N136">
        <v>61430</v>
      </c>
      <c r="P136" t="s">
        <v>21282</v>
      </c>
      <c r="Q136" t="s">
        <v>33300</v>
      </c>
      <c r="T136" t="s">
        <v>33301</v>
      </c>
      <c r="U136" t="s">
        <v>36966</v>
      </c>
      <c r="V136" t="s">
        <v>18</v>
      </c>
      <c r="W136" t="s">
        <v>36967</v>
      </c>
      <c r="X136" t="s">
        <v>36968</v>
      </c>
      <c r="Y136" t="s">
        <v>36969</v>
      </c>
      <c r="Z136">
        <v>200</v>
      </c>
      <c r="AB136" t="s">
        <v>37018</v>
      </c>
      <c r="AC136" t="s">
        <v>36970</v>
      </c>
      <c r="AD136" t="s">
        <v>36971</v>
      </c>
      <c r="AE136" t="s">
        <v>36972</v>
      </c>
      <c r="AF136" t="s">
        <v>36973</v>
      </c>
      <c r="AH136" t="s">
        <v>36974</v>
      </c>
      <c r="AJ136" t="s">
        <v>36967</v>
      </c>
      <c r="AK136" t="s">
        <v>33505</v>
      </c>
      <c r="AL136" t="s">
        <v>37092</v>
      </c>
      <c r="AM136" t="s">
        <v>32581</v>
      </c>
      <c r="AN136" t="s">
        <v>37043</v>
      </c>
      <c r="AQ136" t="s">
        <v>37043</v>
      </c>
      <c r="AR136" t="s">
        <v>28746</v>
      </c>
      <c r="AY136" t="s">
        <v>37021</v>
      </c>
      <c r="BA136" t="s">
        <v>353</v>
      </c>
      <c r="BB136">
        <v>48</v>
      </c>
      <c r="BC136" t="s">
        <v>37022</v>
      </c>
      <c r="BD136" t="s">
        <v>28739</v>
      </c>
      <c r="BE136" t="s">
        <v>36993</v>
      </c>
      <c r="BF136" s="6">
        <v>0.2</v>
      </c>
      <c r="BG136" t="s">
        <v>37267</v>
      </c>
      <c r="BH136" t="s">
        <v>37178</v>
      </c>
      <c r="BJ136">
        <v>208342</v>
      </c>
      <c r="BK136" cm="1">
        <f t="array" ref="BK136">IF(LEN(TRIM(BG136))=0,"",SUMPRODUCT(--(LEN(TRIM($BG$5:BG136))&gt;0)))</f>
        <v>129</v>
      </c>
      <c r="BL136" t="str">
        <f t="shared" si="15"/>
        <v>000000003L</v>
      </c>
      <c r="BM136" t="str">
        <f t="shared" si="16"/>
        <v>*000000003L*</v>
      </c>
      <c r="BN136" t="s">
        <v>37099</v>
      </c>
      <c r="BO136" t="s">
        <v>36975</v>
      </c>
      <c r="BS136" t="s">
        <v>37043</v>
      </c>
      <c r="CP136" t="s">
        <v>37095</v>
      </c>
      <c r="CU136">
        <v>12.99</v>
      </c>
      <c r="DT136" t="s">
        <v>37026</v>
      </c>
      <c r="EC136" s="7">
        <f t="shared" si="17"/>
        <v>16.237500000000001</v>
      </c>
      <c r="EN136" t="s">
        <v>36995</v>
      </c>
      <c r="EO136">
        <v>1731138031</v>
      </c>
      <c r="EP136" t="s">
        <v>36968</v>
      </c>
      <c r="EQ136" t="s">
        <v>36996</v>
      </c>
      <c r="ER136" t="s">
        <v>36997</v>
      </c>
      <c r="ES136" t="s">
        <v>36967</v>
      </c>
      <c r="ET136" t="s">
        <v>36998</v>
      </c>
      <c r="EU136" t="s">
        <v>36999</v>
      </c>
      <c r="FB136" t="s">
        <v>35377</v>
      </c>
      <c r="FC136" t="s">
        <v>37027</v>
      </c>
      <c r="FD136">
        <v>16</v>
      </c>
      <c r="FE136">
        <v>18</v>
      </c>
      <c r="FF136" t="s">
        <v>36990</v>
      </c>
      <c r="FG136" t="s">
        <v>36990</v>
      </c>
      <c r="FH136" t="s">
        <v>37004</v>
      </c>
      <c r="FI136" t="s">
        <v>37000</v>
      </c>
      <c r="FJ136" t="s">
        <v>37001</v>
      </c>
      <c r="FK136" t="s">
        <v>37002</v>
      </c>
      <c r="FL136" t="s">
        <v>37003</v>
      </c>
      <c r="FM136" t="s">
        <v>37004</v>
      </c>
      <c r="FN136" t="s">
        <v>37005</v>
      </c>
      <c r="FO136" t="s">
        <v>37006</v>
      </c>
      <c r="FQ136" t="s">
        <v>37028</v>
      </c>
      <c r="FR136" t="s">
        <v>37008</v>
      </c>
      <c r="FS136" t="s">
        <v>37009</v>
      </c>
      <c r="FT136" t="s">
        <v>33505</v>
      </c>
      <c r="FU136" t="s">
        <v>33505</v>
      </c>
      <c r="FV136" t="s">
        <v>37046</v>
      </c>
      <c r="FW136" t="s">
        <v>37030</v>
      </c>
      <c r="FX136" t="s">
        <v>37031</v>
      </c>
      <c r="FY136" t="s">
        <v>36971</v>
      </c>
      <c r="FZ136" t="s">
        <v>36980</v>
      </c>
      <c r="GA136" t="s">
        <v>36974</v>
      </c>
      <c r="GB136" t="s">
        <v>36968</v>
      </c>
      <c r="GC136" t="s">
        <v>37032</v>
      </c>
      <c r="GD136" t="s">
        <v>37033</v>
      </c>
      <c r="GJ136" t="s">
        <v>37034</v>
      </c>
      <c r="GK136" t="s">
        <v>37035</v>
      </c>
      <c r="GL136" t="s">
        <v>37036</v>
      </c>
      <c r="GM136" t="s">
        <v>37037</v>
      </c>
      <c r="GN136" t="s">
        <v>37038</v>
      </c>
      <c r="GO136" t="s">
        <v>36973</v>
      </c>
      <c r="GP136" t="s">
        <v>37046</v>
      </c>
      <c r="GQ136" t="s">
        <v>37010</v>
      </c>
      <c r="GR136" t="s">
        <v>36969</v>
      </c>
      <c r="GT136" t="s">
        <v>37011</v>
      </c>
      <c r="GU136">
        <f t="shared" si="18"/>
        <v>16.25</v>
      </c>
      <c r="GV136">
        <f t="shared" si="19"/>
        <v>16.25</v>
      </c>
      <c r="GX136">
        <v>13</v>
      </c>
      <c r="GY136" t="s">
        <v>37012</v>
      </c>
      <c r="GZ136">
        <v>2</v>
      </c>
      <c r="HA136" t="s">
        <v>37013</v>
      </c>
      <c r="HD136" t="s">
        <v>37043</v>
      </c>
      <c r="HE136">
        <v>12.99</v>
      </c>
    </row>
    <row r="137" spans="1:213">
      <c r="A137" t="s">
        <v>29123</v>
      </c>
      <c r="B137" t="s">
        <v>36962</v>
      </c>
      <c r="C137" t="s">
        <v>36963</v>
      </c>
      <c r="D137" t="s">
        <v>21372</v>
      </c>
      <c r="E137">
        <v>1</v>
      </c>
      <c r="F137" t="s">
        <v>36964</v>
      </c>
      <c r="G137" t="s">
        <v>38</v>
      </c>
      <c r="H137" t="s">
        <v>37246</v>
      </c>
      <c r="I137" t="s">
        <v>34208</v>
      </c>
      <c r="J137" t="s">
        <v>33297</v>
      </c>
      <c r="K137" t="s">
        <v>33298</v>
      </c>
      <c r="M137" t="s">
        <v>33299</v>
      </c>
      <c r="N137">
        <v>61430</v>
      </c>
      <c r="P137" t="s">
        <v>21282</v>
      </c>
      <c r="Q137" t="s">
        <v>33300</v>
      </c>
      <c r="T137" t="s">
        <v>33301</v>
      </c>
      <c r="U137" t="s">
        <v>36966</v>
      </c>
      <c r="V137" t="s">
        <v>18</v>
      </c>
      <c r="W137" t="s">
        <v>36967</v>
      </c>
      <c r="X137" t="s">
        <v>36968</v>
      </c>
      <c r="Y137" t="s">
        <v>36969</v>
      </c>
      <c r="Z137">
        <v>300</v>
      </c>
      <c r="AB137" t="s">
        <v>37018</v>
      </c>
      <c r="AC137" t="s">
        <v>36970</v>
      </c>
      <c r="AD137" t="s">
        <v>36971</v>
      </c>
      <c r="AE137" t="s">
        <v>36972</v>
      </c>
      <c r="AF137" t="s">
        <v>36973</v>
      </c>
      <c r="AH137" t="s">
        <v>36974</v>
      </c>
      <c r="AJ137" t="s">
        <v>36967</v>
      </c>
      <c r="AK137" t="s">
        <v>33505</v>
      </c>
      <c r="AL137" t="s">
        <v>37092</v>
      </c>
      <c r="AM137" t="s">
        <v>32581</v>
      </c>
      <c r="AN137" t="s">
        <v>37047</v>
      </c>
      <c r="AQ137" t="s">
        <v>37047</v>
      </c>
      <c r="AR137" t="s">
        <v>34329</v>
      </c>
      <c r="AY137" t="s">
        <v>37021</v>
      </c>
      <c r="BA137" t="s">
        <v>353</v>
      </c>
      <c r="BB137">
        <v>48</v>
      </c>
      <c r="BC137" t="s">
        <v>37048</v>
      </c>
      <c r="BD137" t="s">
        <v>34259</v>
      </c>
      <c r="BE137" t="s">
        <v>36993</v>
      </c>
      <c r="BF137" s="6">
        <v>0.2</v>
      </c>
      <c r="BG137" t="s">
        <v>37268</v>
      </c>
      <c r="BH137" t="s">
        <v>37180</v>
      </c>
      <c r="BJ137">
        <v>208343</v>
      </c>
      <c r="BK137" cm="1">
        <f t="array" ref="BK137">IF(LEN(TRIM(BG137))=0,"",SUMPRODUCT(--(LEN(TRIM($BG$5:BG137))&gt;0)))</f>
        <v>130</v>
      </c>
      <c r="BL137" t="str">
        <f t="shared" si="15"/>
        <v>000000003M</v>
      </c>
      <c r="BM137" t="str">
        <f t="shared" si="16"/>
        <v>*000000003M*</v>
      </c>
      <c r="BN137" t="s">
        <v>37101</v>
      </c>
      <c r="BO137" t="s">
        <v>36975</v>
      </c>
      <c r="BS137" t="s">
        <v>37047</v>
      </c>
      <c r="CP137" t="s">
        <v>37095</v>
      </c>
      <c r="CU137">
        <v>12.99</v>
      </c>
      <c r="DT137" t="s">
        <v>37026</v>
      </c>
      <c r="EC137" s="7">
        <f t="shared" si="17"/>
        <v>16.237500000000001</v>
      </c>
      <c r="EN137" t="s">
        <v>36995</v>
      </c>
      <c r="EO137">
        <v>1731138031</v>
      </c>
      <c r="EP137" t="s">
        <v>36968</v>
      </c>
      <c r="EQ137" t="s">
        <v>36996</v>
      </c>
      <c r="ER137" t="s">
        <v>36997</v>
      </c>
      <c r="ES137" t="s">
        <v>36967</v>
      </c>
      <c r="ET137" t="s">
        <v>36998</v>
      </c>
      <c r="EU137" t="s">
        <v>36999</v>
      </c>
      <c r="FB137" t="s">
        <v>35377</v>
      </c>
      <c r="FC137" t="s">
        <v>37027</v>
      </c>
      <c r="FD137">
        <v>18</v>
      </c>
      <c r="FE137">
        <v>20</v>
      </c>
      <c r="FF137" t="s">
        <v>36990</v>
      </c>
      <c r="FG137" t="s">
        <v>36990</v>
      </c>
      <c r="FH137" t="s">
        <v>37004</v>
      </c>
      <c r="FI137" t="s">
        <v>37000</v>
      </c>
      <c r="FJ137" t="s">
        <v>37001</v>
      </c>
      <c r="FK137" t="s">
        <v>37002</v>
      </c>
      <c r="FL137" t="s">
        <v>37003</v>
      </c>
      <c r="FM137" t="s">
        <v>37004</v>
      </c>
      <c r="FN137" t="s">
        <v>37005</v>
      </c>
      <c r="FO137" t="s">
        <v>37006</v>
      </c>
      <c r="FQ137" t="s">
        <v>37028</v>
      </c>
      <c r="FR137" t="s">
        <v>37008</v>
      </c>
      <c r="FS137" t="s">
        <v>37009</v>
      </c>
      <c r="FT137" t="s">
        <v>33505</v>
      </c>
      <c r="FU137" t="s">
        <v>33505</v>
      </c>
      <c r="FV137" t="s">
        <v>37051</v>
      </c>
      <c r="FW137" t="s">
        <v>37030</v>
      </c>
      <c r="FX137" t="s">
        <v>37031</v>
      </c>
      <c r="FY137" t="s">
        <v>36971</v>
      </c>
      <c r="FZ137" t="s">
        <v>36980</v>
      </c>
      <c r="GA137" t="s">
        <v>36974</v>
      </c>
      <c r="GB137" t="s">
        <v>36968</v>
      </c>
      <c r="GC137" t="s">
        <v>37032</v>
      </c>
      <c r="GD137" t="s">
        <v>37033</v>
      </c>
      <c r="GJ137" t="s">
        <v>37034</v>
      </c>
      <c r="GK137" t="s">
        <v>37035</v>
      </c>
      <c r="GL137" t="s">
        <v>37036</v>
      </c>
      <c r="GM137" t="s">
        <v>37037</v>
      </c>
      <c r="GN137" t="s">
        <v>37038</v>
      </c>
      <c r="GO137" t="s">
        <v>36973</v>
      </c>
      <c r="GP137" t="s">
        <v>37051</v>
      </c>
      <c r="GQ137" t="s">
        <v>37010</v>
      </c>
      <c r="GR137" t="s">
        <v>36969</v>
      </c>
      <c r="GT137" t="s">
        <v>37011</v>
      </c>
      <c r="GU137">
        <f t="shared" si="18"/>
        <v>16.25</v>
      </c>
      <c r="GV137">
        <f t="shared" si="19"/>
        <v>16.25</v>
      </c>
      <c r="GX137">
        <v>13</v>
      </c>
      <c r="GY137" t="s">
        <v>37012</v>
      </c>
      <c r="GZ137">
        <v>2</v>
      </c>
      <c r="HA137" t="s">
        <v>37013</v>
      </c>
      <c r="HD137" t="s">
        <v>37047</v>
      </c>
      <c r="HE137">
        <v>12.99</v>
      </c>
    </row>
    <row r="138" spans="1:213">
      <c r="A138" t="s">
        <v>29123</v>
      </c>
      <c r="B138" t="s">
        <v>36962</v>
      </c>
      <c r="C138" t="s">
        <v>36963</v>
      </c>
      <c r="D138" t="s">
        <v>21372</v>
      </c>
      <c r="E138">
        <v>1</v>
      </c>
      <c r="F138" t="s">
        <v>36964</v>
      </c>
      <c r="G138" t="s">
        <v>38</v>
      </c>
      <c r="H138" t="s">
        <v>37246</v>
      </c>
      <c r="I138" t="s">
        <v>34208</v>
      </c>
      <c r="J138" t="s">
        <v>33297</v>
      </c>
      <c r="K138" t="s">
        <v>33298</v>
      </c>
      <c r="M138" t="s">
        <v>33299</v>
      </c>
      <c r="N138">
        <v>61430</v>
      </c>
      <c r="P138" t="s">
        <v>21282</v>
      </c>
      <c r="Q138" t="s">
        <v>33300</v>
      </c>
      <c r="T138" t="s">
        <v>33301</v>
      </c>
      <c r="U138" t="s">
        <v>36966</v>
      </c>
      <c r="V138" t="s">
        <v>18</v>
      </c>
      <c r="W138" t="s">
        <v>36967</v>
      </c>
      <c r="X138" t="s">
        <v>36968</v>
      </c>
      <c r="Y138" t="s">
        <v>36969</v>
      </c>
      <c r="Z138">
        <v>300</v>
      </c>
      <c r="AB138" t="s">
        <v>37018</v>
      </c>
      <c r="AC138" t="s">
        <v>36970</v>
      </c>
      <c r="AD138" t="s">
        <v>36971</v>
      </c>
      <c r="AE138" t="s">
        <v>36972</v>
      </c>
      <c r="AF138" t="s">
        <v>36973</v>
      </c>
      <c r="AH138" t="s">
        <v>36974</v>
      </c>
      <c r="AJ138" t="s">
        <v>36967</v>
      </c>
      <c r="AK138" t="s">
        <v>33505</v>
      </c>
      <c r="AL138" t="s">
        <v>37092</v>
      </c>
      <c r="AM138" t="s">
        <v>32581</v>
      </c>
      <c r="AN138" t="s">
        <v>37052</v>
      </c>
      <c r="AQ138" t="s">
        <v>37052</v>
      </c>
      <c r="AR138" t="s">
        <v>34331</v>
      </c>
      <c r="AY138" t="s">
        <v>37021</v>
      </c>
      <c r="BA138" t="s">
        <v>353</v>
      </c>
      <c r="BB138">
        <v>48</v>
      </c>
      <c r="BC138" t="s">
        <v>37048</v>
      </c>
      <c r="BD138" t="s">
        <v>34259</v>
      </c>
      <c r="BE138" t="s">
        <v>36993</v>
      </c>
      <c r="BF138" s="6">
        <v>0.2</v>
      </c>
      <c r="BG138" t="s">
        <v>37269</v>
      </c>
      <c r="BH138" t="s">
        <v>37182</v>
      </c>
      <c r="BJ138">
        <v>208344</v>
      </c>
      <c r="BK138" cm="1">
        <f t="array" ref="BK138">IF(LEN(TRIM(BG138))=0,"",SUMPRODUCT(--(LEN(TRIM($BG$5:BG138))&gt;0)))</f>
        <v>131</v>
      </c>
      <c r="BL138" t="str">
        <f t="shared" si="15"/>
        <v>000000003N</v>
      </c>
      <c r="BM138" t="str">
        <f t="shared" si="16"/>
        <v>*000000003N*</v>
      </c>
      <c r="BN138" t="s">
        <v>37103</v>
      </c>
      <c r="BO138" t="s">
        <v>36975</v>
      </c>
      <c r="BS138" t="s">
        <v>37052</v>
      </c>
      <c r="CP138" t="s">
        <v>37095</v>
      </c>
      <c r="CU138">
        <v>12.99</v>
      </c>
      <c r="DT138" t="s">
        <v>37026</v>
      </c>
      <c r="EC138" s="7">
        <f t="shared" si="17"/>
        <v>16.237500000000001</v>
      </c>
      <c r="EN138" t="s">
        <v>36995</v>
      </c>
      <c r="EO138">
        <v>1731138031</v>
      </c>
      <c r="EP138" t="s">
        <v>36968</v>
      </c>
      <c r="EQ138" t="s">
        <v>36996</v>
      </c>
      <c r="ER138" t="s">
        <v>36997</v>
      </c>
      <c r="ES138" t="s">
        <v>36967</v>
      </c>
      <c r="ET138" t="s">
        <v>36998</v>
      </c>
      <c r="EU138" t="s">
        <v>36999</v>
      </c>
      <c r="FB138" t="s">
        <v>35377</v>
      </c>
      <c r="FC138" t="s">
        <v>37027</v>
      </c>
      <c r="FD138">
        <v>22</v>
      </c>
      <c r="FE138">
        <v>24</v>
      </c>
      <c r="FF138" t="s">
        <v>36990</v>
      </c>
      <c r="FG138" t="s">
        <v>36990</v>
      </c>
      <c r="FH138" t="s">
        <v>37004</v>
      </c>
      <c r="FI138" t="s">
        <v>37000</v>
      </c>
      <c r="FJ138" t="s">
        <v>37001</v>
      </c>
      <c r="FK138" t="s">
        <v>37002</v>
      </c>
      <c r="FL138" t="s">
        <v>37003</v>
      </c>
      <c r="FM138" t="s">
        <v>37004</v>
      </c>
      <c r="FN138" t="s">
        <v>37005</v>
      </c>
      <c r="FO138" t="s">
        <v>37006</v>
      </c>
      <c r="FQ138" t="s">
        <v>37028</v>
      </c>
      <c r="FR138" t="s">
        <v>37008</v>
      </c>
      <c r="FS138" t="s">
        <v>37009</v>
      </c>
      <c r="FT138" t="s">
        <v>33505</v>
      </c>
      <c r="FU138" t="s">
        <v>33505</v>
      </c>
      <c r="FV138" t="s">
        <v>37055</v>
      </c>
      <c r="FW138" t="s">
        <v>37030</v>
      </c>
      <c r="FX138" t="s">
        <v>37031</v>
      </c>
      <c r="FY138" t="s">
        <v>36971</v>
      </c>
      <c r="FZ138" t="s">
        <v>36980</v>
      </c>
      <c r="GA138" t="s">
        <v>36974</v>
      </c>
      <c r="GB138" t="s">
        <v>36968</v>
      </c>
      <c r="GC138" t="s">
        <v>37032</v>
      </c>
      <c r="GD138" t="s">
        <v>37033</v>
      </c>
      <c r="GJ138" t="s">
        <v>37034</v>
      </c>
      <c r="GK138" t="s">
        <v>37035</v>
      </c>
      <c r="GL138" t="s">
        <v>37036</v>
      </c>
      <c r="GM138" t="s">
        <v>37037</v>
      </c>
      <c r="GN138" t="s">
        <v>37038</v>
      </c>
      <c r="GO138" t="s">
        <v>36973</v>
      </c>
      <c r="GP138" t="s">
        <v>37055</v>
      </c>
      <c r="GQ138" t="s">
        <v>37010</v>
      </c>
      <c r="GR138" t="s">
        <v>36969</v>
      </c>
      <c r="GT138" t="s">
        <v>37011</v>
      </c>
      <c r="GU138">
        <f t="shared" si="18"/>
        <v>16.25</v>
      </c>
      <c r="GV138">
        <f t="shared" si="19"/>
        <v>16.25</v>
      </c>
      <c r="GX138">
        <v>13</v>
      </c>
      <c r="GY138" t="s">
        <v>37012</v>
      </c>
      <c r="GZ138">
        <v>2</v>
      </c>
      <c r="HA138" t="s">
        <v>37013</v>
      </c>
      <c r="HD138" t="s">
        <v>37052</v>
      </c>
      <c r="HE138">
        <v>12.99</v>
      </c>
    </row>
    <row r="139" spans="1:213">
      <c r="A139" t="s">
        <v>29123</v>
      </c>
      <c r="B139" t="s">
        <v>36962</v>
      </c>
      <c r="C139" t="s">
        <v>36963</v>
      </c>
      <c r="D139" t="s">
        <v>21372</v>
      </c>
      <c r="E139">
        <v>1</v>
      </c>
      <c r="F139" t="s">
        <v>36964</v>
      </c>
      <c r="G139" t="s">
        <v>38</v>
      </c>
      <c r="H139" t="s">
        <v>37246</v>
      </c>
      <c r="I139" t="s">
        <v>34208</v>
      </c>
      <c r="J139" t="s">
        <v>33297</v>
      </c>
      <c r="K139" t="s">
        <v>33298</v>
      </c>
      <c r="M139" t="s">
        <v>33299</v>
      </c>
      <c r="N139">
        <v>61430</v>
      </c>
      <c r="P139" t="s">
        <v>21282</v>
      </c>
      <c r="Q139" t="s">
        <v>33300</v>
      </c>
      <c r="T139" t="s">
        <v>33301</v>
      </c>
      <c r="U139" t="s">
        <v>36966</v>
      </c>
      <c r="V139" t="s">
        <v>18</v>
      </c>
      <c r="W139" t="s">
        <v>36967</v>
      </c>
      <c r="X139" t="s">
        <v>36968</v>
      </c>
      <c r="Y139" t="s">
        <v>36969</v>
      </c>
      <c r="Z139">
        <v>300</v>
      </c>
      <c r="AB139" t="s">
        <v>37056</v>
      </c>
      <c r="AC139" t="s">
        <v>36970</v>
      </c>
      <c r="AD139" t="s">
        <v>36971</v>
      </c>
      <c r="AE139" t="s">
        <v>36972</v>
      </c>
      <c r="AF139" t="s">
        <v>36973</v>
      </c>
      <c r="AH139" t="s">
        <v>36974</v>
      </c>
      <c r="AJ139" t="s">
        <v>36967</v>
      </c>
      <c r="AK139" t="s">
        <v>33505</v>
      </c>
      <c r="AL139" t="s">
        <v>37092</v>
      </c>
      <c r="AM139" t="s">
        <v>32581</v>
      </c>
      <c r="AN139" t="s">
        <v>37057</v>
      </c>
      <c r="AQ139" t="s">
        <v>37057</v>
      </c>
      <c r="AR139" t="s">
        <v>34333</v>
      </c>
      <c r="AY139" t="s">
        <v>37058</v>
      </c>
      <c r="BA139" t="s">
        <v>37059</v>
      </c>
      <c r="BB139">
        <v>48</v>
      </c>
      <c r="BC139" t="s">
        <v>37060</v>
      </c>
      <c r="BD139" t="s">
        <v>34261</v>
      </c>
      <c r="BE139" t="s">
        <v>36993</v>
      </c>
      <c r="BF139" s="6">
        <v>0.2</v>
      </c>
      <c r="BG139" t="s">
        <v>37270</v>
      </c>
      <c r="BH139" t="s">
        <v>37184</v>
      </c>
      <c r="BJ139">
        <v>208345</v>
      </c>
      <c r="BK139" cm="1">
        <f t="array" ref="BK139">IF(LEN(TRIM(BG139))=0,"",SUMPRODUCT(--(LEN(TRIM($BG$5:BG139))&gt;0)))</f>
        <v>132</v>
      </c>
      <c r="BL139" t="str">
        <f t="shared" si="15"/>
        <v>000000003O</v>
      </c>
      <c r="BM139" t="str">
        <f t="shared" si="16"/>
        <v>*000000003O*</v>
      </c>
      <c r="BN139" t="s">
        <v>37105</v>
      </c>
      <c r="BO139" t="s">
        <v>36975</v>
      </c>
      <c r="BS139" t="s">
        <v>37057</v>
      </c>
      <c r="CP139" t="s">
        <v>37095</v>
      </c>
      <c r="CU139">
        <v>15.99</v>
      </c>
      <c r="DT139" t="s">
        <v>37026</v>
      </c>
      <c r="EC139" s="7">
        <f t="shared" si="17"/>
        <v>19.987500000000001</v>
      </c>
      <c r="EN139" t="s">
        <v>36995</v>
      </c>
      <c r="EO139">
        <v>1731138031</v>
      </c>
      <c r="EP139" t="s">
        <v>36968</v>
      </c>
      <c r="EQ139" t="s">
        <v>36996</v>
      </c>
      <c r="ER139" t="s">
        <v>36997</v>
      </c>
      <c r="ES139" t="s">
        <v>36967</v>
      </c>
      <c r="ET139" t="s">
        <v>36998</v>
      </c>
      <c r="EU139" t="s">
        <v>36999</v>
      </c>
      <c r="FB139" t="s">
        <v>35377</v>
      </c>
      <c r="FC139" t="s">
        <v>37027</v>
      </c>
      <c r="FD139">
        <v>26</v>
      </c>
      <c r="FE139">
        <v>28</v>
      </c>
      <c r="FF139" t="s">
        <v>36990</v>
      </c>
      <c r="FG139" t="s">
        <v>36990</v>
      </c>
      <c r="FH139" t="s">
        <v>37004</v>
      </c>
      <c r="FI139" t="s">
        <v>37000</v>
      </c>
      <c r="FJ139" t="s">
        <v>37001</v>
      </c>
      <c r="FK139" t="s">
        <v>37002</v>
      </c>
      <c r="FL139" t="s">
        <v>37003</v>
      </c>
      <c r="FM139" t="s">
        <v>37004</v>
      </c>
      <c r="FN139" t="s">
        <v>37005</v>
      </c>
      <c r="FO139" t="s">
        <v>37006</v>
      </c>
      <c r="FQ139" t="s">
        <v>37028</v>
      </c>
      <c r="FR139" t="s">
        <v>37008</v>
      </c>
      <c r="FS139" t="s">
        <v>37009</v>
      </c>
      <c r="FT139" t="s">
        <v>33505</v>
      </c>
      <c r="FU139" t="s">
        <v>33505</v>
      </c>
      <c r="FV139" t="s">
        <v>37063</v>
      </c>
      <c r="FW139" t="s">
        <v>37030</v>
      </c>
      <c r="FX139" t="s">
        <v>37031</v>
      </c>
      <c r="FY139" t="s">
        <v>36971</v>
      </c>
      <c r="FZ139" t="s">
        <v>36980</v>
      </c>
      <c r="GA139" t="s">
        <v>36974</v>
      </c>
      <c r="GB139" t="s">
        <v>36968</v>
      </c>
      <c r="GC139" t="s">
        <v>37032</v>
      </c>
      <c r="GD139" t="s">
        <v>37033</v>
      </c>
      <c r="GJ139" t="s">
        <v>37034</v>
      </c>
      <c r="GK139" t="s">
        <v>37035</v>
      </c>
      <c r="GL139" t="s">
        <v>37036</v>
      </c>
      <c r="GM139" t="s">
        <v>37037</v>
      </c>
      <c r="GN139" t="s">
        <v>37038</v>
      </c>
      <c r="GO139" t="s">
        <v>36973</v>
      </c>
      <c r="GP139" t="s">
        <v>37063</v>
      </c>
      <c r="GQ139" t="s">
        <v>37010</v>
      </c>
      <c r="GR139" t="s">
        <v>36969</v>
      </c>
      <c r="GT139" t="s">
        <v>37011</v>
      </c>
      <c r="GU139">
        <f t="shared" si="18"/>
        <v>20.249999999999996</v>
      </c>
      <c r="GV139">
        <f t="shared" si="19"/>
        <v>20.249999999999996</v>
      </c>
      <c r="GX139">
        <v>16.2</v>
      </c>
      <c r="GY139" t="s">
        <v>37012</v>
      </c>
      <c r="GZ139">
        <v>2</v>
      </c>
      <c r="HA139" t="s">
        <v>37013</v>
      </c>
      <c r="HD139" t="s">
        <v>37057</v>
      </c>
      <c r="HE139">
        <v>15.99</v>
      </c>
    </row>
    <row r="140" spans="1:213">
      <c r="A140" t="s">
        <v>29123</v>
      </c>
      <c r="B140" t="s">
        <v>36962</v>
      </c>
      <c r="C140" t="s">
        <v>36963</v>
      </c>
      <c r="D140" t="s">
        <v>21372</v>
      </c>
      <c r="E140">
        <v>1</v>
      </c>
      <c r="F140" t="s">
        <v>36964</v>
      </c>
      <c r="G140" t="s">
        <v>38</v>
      </c>
      <c r="H140" t="s">
        <v>37246</v>
      </c>
      <c r="I140" t="s">
        <v>34208</v>
      </c>
      <c r="J140" t="s">
        <v>33297</v>
      </c>
      <c r="K140" t="s">
        <v>33298</v>
      </c>
      <c r="M140" t="s">
        <v>33299</v>
      </c>
      <c r="N140">
        <v>61430</v>
      </c>
      <c r="P140" t="s">
        <v>21282</v>
      </c>
      <c r="Q140" t="s">
        <v>33300</v>
      </c>
      <c r="T140" t="s">
        <v>33301</v>
      </c>
      <c r="U140" t="s">
        <v>36966</v>
      </c>
      <c r="V140" t="s">
        <v>18</v>
      </c>
      <c r="W140" t="s">
        <v>36967</v>
      </c>
      <c r="X140" t="s">
        <v>36968</v>
      </c>
      <c r="Y140" t="s">
        <v>36969</v>
      </c>
      <c r="Z140">
        <v>200</v>
      </c>
      <c r="AB140" t="s">
        <v>37018</v>
      </c>
      <c r="AC140" t="s">
        <v>36970</v>
      </c>
      <c r="AD140" t="s">
        <v>36971</v>
      </c>
      <c r="AE140" t="s">
        <v>36972</v>
      </c>
      <c r="AF140" t="s">
        <v>36973</v>
      </c>
      <c r="AH140" t="s">
        <v>36974</v>
      </c>
      <c r="AJ140" t="s">
        <v>36967</v>
      </c>
      <c r="AK140" t="s">
        <v>33516</v>
      </c>
      <c r="AL140" t="s">
        <v>238</v>
      </c>
      <c r="AM140" t="s">
        <v>32581</v>
      </c>
      <c r="AN140" t="s">
        <v>37020</v>
      </c>
      <c r="AQ140" t="s">
        <v>37020</v>
      </c>
      <c r="AR140" t="s">
        <v>34324</v>
      </c>
      <c r="AY140" t="s">
        <v>37021</v>
      </c>
      <c r="BA140" t="s">
        <v>353</v>
      </c>
      <c r="BB140">
        <v>48</v>
      </c>
      <c r="BC140" t="s">
        <v>37022</v>
      </c>
      <c r="BD140" t="s">
        <v>28739</v>
      </c>
      <c r="BE140" t="s">
        <v>36993</v>
      </c>
      <c r="BF140" s="6">
        <v>0.2</v>
      </c>
      <c r="BG140" t="s">
        <v>37271</v>
      </c>
      <c r="BH140" t="s">
        <v>37186</v>
      </c>
      <c r="BJ140">
        <v>200866</v>
      </c>
      <c r="BK140" cm="1">
        <f t="array" ref="BK140">IF(LEN(TRIM(BG140))=0,"",SUMPRODUCT(--(LEN(TRIM($BG$5:BG140))&gt;0)))</f>
        <v>133</v>
      </c>
      <c r="BL140" t="str">
        <f t="shared" si="15"/>
        <v>000000003P</v>
      </c>
      <c r="BM140" t="str">
        <f t="shared" si="16"/>
        <v>*000000003P*</v>
      </c>
      <c r="BN140" t="s">
        <v>37107</v>
      </c>
      <c r="BO140" t="s">
        <v>36975</v>
      </c>
      <c r="BS140" t="s">
        <v>37020</v>
      </c>
      <c r="CP140" t="s">
        <v>37108</v>
      </c>
      <c r="CU140">
        <v>12.99</v>
      </c>
      <c r="DT140" t="s">
        <v>37026</v>
      </c>
      <c r="EC140" s="7">
        <f t="shared" si="17"/>
        <v>16.237500000000001</v>
      </c>
      <c r="EN140" t="s">
        <v>36995</v>
      </c>
      <c r="EO140">
        <v>1731138031</v>
      </c>
      <c r="EP140" t="s">
        <v>36968</v>
      </c>
      <c r="EQ140" t="s">
        <v>36996</v>
      </c>
      <c r="ER140" t="s">
        <v>36997</v>
      </c>
      <c r="ES140" t="s">
        <v>36967</v>
      </c>
      <c r="ET140" t="s">
        <v>36998</v>
      </c>
      <c r="EU140" t="s">
        <v>36999</v>
      </c>
      <c r="FB140" t="s">
        <v>35377</v>
      </c>
      <c r="FC140" t="s">
        <v>37027</v>
      </c>
      <c r="FD140">
        <v>8</v>
      </c>
      <c r="FE140">
        <v>10</v>
      </c>
      <c r="FF140" t="s">
        <v>36990</v>
      </c>
      <c r="FG140" t="s">
        <v>36990</v>
      </c>
      <c r="FH140" t="s">
        <v>37005</v>
      </c>
      <c r="FI140" t="s">
        <v>37000</v>
      </c>
      <c r="FJ140" t="s">
        <v>37001</v>
      </c>
      <c r="FK140" t="s">
        <v>37002</v>
      </c>
      <c r="FL140" t="s">
        <v>37003</v>
      </c>
      <c r="FM140" t="s">
        <v>37004</v>
      </c>
      <c r="FN140" t="s">
        <v>37005</v>
      </c>
      <c r="FO140" t="s">
        <v>37006</v>
      </c>
      <c r="FQ140" t="s">
        <v>37028</v>
      </c>
      <c r="FR140" t="s">
        <v>37008</v>
      </c>
      <c r="FS140" t="s">
        <v>37009</v>
      </c>
      <c r="FT140" t="s">
        <v>33516</v>
      </c>
      <c r="FU140" t="s">
        <v>33516</v>
      </c>
      <c r="FV140" t="s">
        <v>37029</v>
      </c>
      <c r="FW140" t="s">
        <v>37030</v>
      </c>
      <c r="FX140" t="s">
        <v>37031</v>
      </c>
      <c r="FY140" t="s">
        <v>36971</v>
      </c>
      <c r="FZ140" t="s">
        <v>36980</v>
      </c>
      <c r="GA140" t="s">
        <v>36974</v>
      </c>
      <c r="GB140" t="s">
        <v>36968</v>
      </c>
      <c r="GC140" t="s">
        <v>37032</v>
      </c>
      <c r="GD140" t="s">
        <v>37033</v>
      </c>
      <c r="GJ140" t="s">
        <v>37034</v>
      </c>
      <c r="GK140" t="s">
        <v>37035</v>
      </c>
      <c r="GL140" t="s">
        <v>37036</v>
      </c>
      <c r="GM140" t="s">
        <v>37037</v>
      </c>
      <c r="GN140" t="s">
        <v>37038</v>
      </c>
      <c r="GO140" t="s">
        <v>36973</v>
      </c>
      <c r="GP140" t="s">
        <v>37029</v>
      </c>
      <c r="GQ140" t="s">
        <v>37010</v>
      </c>
      <c r="GR140" t="s">
        <v>36969</v>
      </c>
      <c r="GT140" t="s">
        <v>37011</v>
      </c>
      <c r="GU140">
        <f t="shared" si="18"/>
        <v>16.25</v>
      </c>
      <c r="GV140">
        <f t="shared" si="19"/>
        <v>16.25</v>
      </c>
      <c r="GX140">
        <v>13</v>
      </c>
      <c r="GY140" t="s">
        <v>37012</v>
      </c>
      <c r="GZ140">
        <v>2</v>
      </c>
      <c r="HA140" t="s">
        <v>37013</v>
      </c>
      <c r="HD140" t="s">
        <v>37020</v>
      </c>
      <c r="HE140">
        <v>12.99</v>
      </c>
    </row>
    <row r="141" spans="1:213">
      <c r="A141" t="s">
        <v>29123</v>
      </c>
      <c r="B141" t="s">
        <v>36962</v>
      </c>
      <c r="C141" t="s">
        <v>36963</v>
      </c>
      <c r="D141" t="s">
        <v>21372</v>
      </c>
      <c r="E141">
        <v>1</v>
      </c>
      <c r="F141" t="s">
        <v>36964</v>
      </c>
      <c r="G141" t="s">
        <v>38</v>
      </c>
      <c r="H141" t="s">
        <v>37246</v>
      </c>
      <c r="I141" t="s">
        <v>34208</v>
      </c>
      <c r="J141" t="s">
        <v>33297</v>
      </c>
      <c r="K141" t="s">
        <v>33298</v>
      </c>
      <c r="M141" t="s">
        <v>33299</v>
      </c>
      <c r="N141">
        <v>61430</v>
      </c>
      <c r="P141" t="s">
        <v>21282</v>
      </c>
      <c r="Q141" t="s">
        <v>33300</v>
      </c>
      <c r="T141" t="s">
        <v>33301</v>
      </c>
      <c r="U141" t="s">
        <v>36966</v>
      </c>
      <c r="V141" t="s">
        <v>18</v>
      </c>
      <c r="W141" t="s">
        <v>36967</v>
      </c>
      <c r="X141" t="s">
        <v>36968</v>
      </c>
      <c r="Y141" t="s">
        <v>36969</v>
      </c>
      <c r="Z141">
        <v>200</v>
      </c>
      <c r="AB141" t="s">
        <v>37018</v>
      </c>
      <c r="AC141" t="s">
        <v>36970</v>
      </c>
      <c r="AD141" t="s">
        <v>36971</v>
      </c>
      <c r="AE141" t="s">
        <v>36972</v>
      </c>
      <c r="AF141" t="s">
        <v>36973</v>
      </c>
      <c r="AH141" t="s">
        <v>36974</v>
      </c>
      <c r="AJ141" t="s">
        <v>36967</v>
      </c>
      <c r="AK141" t="s">
        <v>33516</v>
      </c>
      <c r="AL141" t="s">
        <v>238</v>
      </c>
      <c r="AM141" t="s">
        <v>32581</v>
      </c>
      <c r="AN141" t="s">
        <v>37039</v>
      </c>
      <c r="AQ141" t="s">
        <v>37039</v>
      </c>
      <c r="AR141" t="s">
        <v>34326</v>
      </c>
      <c r="AY141" t="s">
        <v>37021</v>
      </c>
      <c r="BA141" t="s">
        <v>353</v>
      </c>
      <c r="BB141">
        <v>48</v>
      </c>
      <c r="BC141" t="s">
        <v>37022</v>
      </c>
      <c r="BD141" t="s">
        <v>28739</v>
      </c>
      <c r="BE141" t="s">
        <v>36993</v>
      </c>
      <c r="BF141" s="6">
        <v>0.2</v>
      </c>
      <c r="BG141" t="s">
        <v>37272</v>
      </c>
      <c r="BH141" t="s">
        <v>37188</v>
      </c>
      <c r="BJ141">
        <v>200867</v>
      </c>
      <c r="BK141" cm="1">
        <f t="array" ref="BK141">IF(LEN(TRIM(BG141))=0,"",SUMPRODUCT(--(LEN(TRIM($BG$5:BG141))&gt;0)))</f>
        <v>134</v>
      </c>
      <c r="BL141" t="str">
        <f t="shared" si="15"/>
        <v>000000003Q</v>
      </c>
      <c r="BM141" t="str">
        <f t="shared" si="16"/>
        <v>*000000003Q*</v>
      </c>
      <c r="BN141" t="s">
        <v>37110</v>
      </c>
      <c r="BO141" t="s">
        <v>36975</v>
      </c>
      <c r="BS141" t="s">
        <v>37039</v>
      </c>
      <c r="CP141" t="s">
        <v>37108</v>
      </c>
      <c r="CU141">
        <v>12.99</v>
      </c>
      <c r="DT141" t="s">
        <v>37026</v>
      </c>
      <c r="EC141" s="7">
        <f t="shared" si="17"/>
        <v>16.237500000000001</v>
      </c>
      <c r="EN141" t="s">
        <v>36995</v>
      </c>
      <c r="EO141">
        <v>1731138031</v>
      </c>
      <c r="EP141" t="s">
        <v>36968</v>
      </c>
      <c r="EQ141" t="s">
        <v>36996</v>
      </c>
      <c r="ER141" t="s">
        <v>36997</v>
      </c>
      <c r="ES141" t="s">
        <v>36967</v>
      </c>
      <c r="ET141" t="s">
        <v>36998</v>
      </c>
      <c r="EU141" t="s">
        <v>36999</v>
      </c>
      <c r="FB141" t="s">
        <v>35377</v>
      </c>
      <c r="FC141" t="s">
        <v>37027</v>
      </c>
      <c r="FD141">
        <v>12</v>
      </c>
      <c r="FE141">
        <v>14</v>
      </c>
      <c r="FF141" t="s">
        <v>36990</v>
      </c>
      <c r="FG141" t="s">
        <v>36990</v>
      </c>
      <c r="FH141" t="s">
        <v>37005</v>
      </c>
      <c r="FI141" t="s">
        <v>37000</v>
      </c>
      <c r="FJ141" t="s">
        <v>37001</v>
      </c>
      <c r="FK141" t="s">
        <v>37002</v>
      </c>
      <c r="FL141" t="s">
        <v>37003</v>
      </c>
      <c r="FM141" t="s">
        <v>37004</v>
      </c>
      <c r="FN141" t="s">
        <v>37005</v>
      </c>
      <c r="FO141" t="s">
        <v>37006</v>
      </c>
      <c r="FQ141" t="s">
        <v>37028</v>
      </c>
      <c r="FR141" t="s">
        <v>37008</v>
      </c>
      <c r="FS141" t="s">
        <v>37009</v>
      </c>
      <c r="FT141" t="s">
        <v>33516</v>
      </c>
      <c r="FU141" t="s">
        <v>33516</v>
      </c>
      <c r="FV141" t="s">
        <v>37042</v>
      </c>
      <c r="FW141" t="s">
        <v>37030</v>
      </c>
      <c r="FX141" t="s">
        <v>37031</v>
      </c>
      <c r="FY141" t="s">
        <v>36971</v>
      </c>
      <c r="FZ141" t="s">
        <v>36980</v>
      </c>
      <c r="GA141" t="s">
        <v>36974</v>
      </c>
      <c r="GB141" t="s">
        <v>36968</v>
      </c>
      <c r="GC141" t="s">
        <v>37032</v>
      </c>
      <c r="GD141" t="s">
        <v>37033</v>
      </c>
      <c r="GJ141" t="s">
        <v>37034</v>
      </c>
      <c r="GK141" t="s">
        <v>37035</v>
      </c>
      <c r="GL141" t="s">
        <v>37036</v>
      </c>
      <c r="GM141" t="s">
        <v>37037</v>
      </c>
      <c r="GN141" t="s">
        <v>37038</v>
      </c>
      <c r="GO141" t="s">
        <v>36973</v>
      </c>
      <c r="GP141" t="s">
        <v>37042</v>
      </c>
      <c r="GQ141" t="s">
        <v>37010</v>
      </c>
      <c r="GR141" t="s">
        <v>36969</v>
      </c>
      <c r="GT141" t="s">
        <v>37011</v>
      </c>
      <c r="GU141">
        <f t="shared" si="18"/>
        <v>16.25</v>
      </c>
      <c r="GV141">
        <f t="shared" si="19"/>
        <v>16.25</v>
      </c>
      <c r="GX141">
        <v>13</v>
      </c>
      <c r="GY141" t="s">
        <v>37012</v>
      </c>
      <c r="GZ141">
        <v>2</v>
      </c>
      <c r="HA141" t="s">
        <v>37013</v>
      </c>
      <c r="HD141" t="s">
        <v>37039</v>
      </c>
      <c r="HE141">
        <v>12.99</v>
      </c>
    </row>
    <row r="142" spans="1:213">
      <c r="A142" t="s">
        <v>29123</v>
      </c>
      <c r="B142" t="s">
        <v>36962</v>
      </c>
      <c r="C142" t="s">
        <v>36963</v>
      </c>
      <c r="D142" t="s">
        <v>21372</v>
      </c>
      <c r="E142">
        <v>1</v>
      </c>
      <c r="F142" t="s">
        <v>36964</v>
      </c>
      <c r="G142" t="s">
        <v>38</v>
      </c>
      <c r="H142" t="s">
        <v>37246</v>
      </c>
      <c r="I142" t="s">
        <v>34208</v>
      </c>
      <c r="J142" t="s">
        <v>33297</v>
      </c>
      <c r="K142" t="s">
        <v>33298</v>
      </c>
      <c r="M142" t="s">
        <v>33299</v>
      </c>
      <c r="N142">
        <v>61430</v>
      </c>
      <c r="P142" t="s">
        <v>21282</v>
      </c>
      <c r="Q142" t="s">
        <v>33300</v>
      </c>
      <c r="T142" t="s">
        <v>33301</v>
      </c>
      <c r="U142" t="s">
        <v>36966</v>
      </c>
      <c r="V142" t="s">
        <v>18</v>
      </c>
      <c r="W142" t="s">
        <v>36967</v>
      </c>
      <c r="X142" t="s">
        <v>36968</v>
      </c>
      <c r="Y142" t="s">
        <v>36969</v>
      </c>
      <c r="Z142">
        <v>200</v>
      </c>
      <c r="AB142" t="s">
        <v>37018</v>
      </c>
      <c r="AC142" t="s">
        <v>36970</v>
      </c>
      <c r="AD142" t="s">
        <v>36971</v>
      </c>
      <c r="AE142" t="s">
        <v>36972</v>
      </c>
      <c r="AF142" t="s">
        <v>36973</v>
      </c>
      <c r="AH142" t="s">
        <v>36974</v>
      </c>
      <c r="AJ142" t="s">
        <v>36967</v>
      </c>
      <c r="AK142" t="s">
        <v>33516</v>
      </c>
      <c r="AL142" t="s">
        <v>238</v>
      </c>
      <c r="AM142" t="s">
        <v>32581</v>
      </c>
      <c r="AN142" t="s">
        <v>37043</v>
      </c>
      <c r="AQ142" t="s">
        <v>37043</v>
      </c>
      <c r="AR142" t="s">
        <v>28746</v>
      </c>
      <c r="AY142" t="s">
        <v>37021</v>
      </c>
      <c r="BA142" t="s">
        <v>353</v>
      </c>
      <c r="BB142">
        <v>48</v>
      </c>
      <c r="BC142" t="s">
        <v>37022</v>
      </c>
      <c r="BD142" t="s">
        <v>28739</v>
      </c>
      <c r="BE142" t="s">
        <v>36993</v>
      </c>
      <c r="BF142" s="6">
        <v>0.2</v>
      </c>
      <c r="BG142" t="s">
        <v>37273</v>
      </c>
      <c r="BH142" t="s">
        <v>37190</v>
      </c>
      <c r="BJ142">
        <v>200868</v>
      </c>
      <c r="BK142" cm="1">
        <f t="array" ref="BK142">IF(LEN(TRIM(BG142))=0,"",SUMPRODUCT(--(LEN(TRIM($BG$5:BG142))&gt;0)))</f>
        <v>135</v>
      </c>
      <c r="BL142" t="str">
        <f t="shared" si="15"/>
        <v>000000003R</v>
      </c>
      <c r="BM142" t="str">
        <f t="shared" si="16"/>
        <v>*000000003R*</v>
      </c>
      <c r="BN142" t="s">
        <v>37112</v>
      </c>
      <c r="BO142" t="s">
        <v>36975</v>
      </c>
      <c r="BS142" t="s">
        <v>37043</v>
      </c>
      <c r="CP142" t="s">
        <v>37108</v>
      </c>
      <c r="CU142">
        <v>12.99</v>
      </c>
      <c r="DT142" t="s">
        <v>37026</v>
      </c>
      <c r="EC142" s="7">
        <f t="shared" si="17"/>
        <v>16.237500000000001</v>
      </c>
      <c r="EN142" t="s">
        <v>36995</v>
      </c>
      <c r="EO142">
        <v>1731138031</v>
      </c>
      <c r="EP142" t="s">
        <v>36968</v>
      </c>
      <c r="EQ142" t="s">
        <v>36996</v>
      </c>
      <c r="ER142" t="s">
        <v>36997</v>
      </c>
      <c r="ES142" t="s">
        <v>36967</v>
      </c>
      <c r="ET142" t="s">
        <v>36998</v>
      </c>
      <c r="EU142" t="s">
        <v>36999</v>
      </c>
      <c r="FB142" t="s">
        <v>35377</v>
      </c>
      <c r="FC142" t="s">
        <v>37027</v>
      </c>
      <c r="FD142">
        <v>16</v>
      </c>
      <c r="FE142">
        <v>18</v>
      </c>
      <c r="FF142" t="s">
        <v>36990</v>
      </c>
      <c r="FG142" t="s">
        <v>36990</v>
      </c>
      <c r="FH142" t="s">
        <v>37005</v>
      </c>
      <c r="FI142" t="s">
        <v>37000</v>
      </c>
      <c r="FJ142" t="s">
        <v>37001</v>
      </c>
      <c r="FK142" t="s">
        <v>37002</v>
      </c>
      <c r="FL142" t="s">
        <v>37003</v>
      </c>
      <c r="FM142" t="s">
        <v>37004</v>
      </c>
      <c r="FN142" t="s">
        <v>37005</v>
      </c>
      <c r="FO142" t="s">
        <v>37006</v>
      </c>
      <c r="FQ142" t="s">
        <v>37028</v>
      </c>
      <c r="FR142" t="s">
        <v>37008</v>
      </c>
      <c r="FS142" t="s">
        <v>37009</v>
      </c>
      <c r="FT142" t="s">
        <v>33516</v>
      </c>
      <c r="FU142" t="s">
        <v>33516</v>
      </c>
      <c r="FV142" t="s">
        <v>37046</v>
      </c>
      <c r="FW142" t="s">
        <v>37030</v>
      </c>
      <c r="FX142" t="s">
        <v>37031</v>
      </c>
      <c r="FY142" t="s">
        <v>36971</v>
      </c>
      <c r="FZ142" t="s">
        <v>36980</v>
      </c>
      <c r="GA142" t="s">
        <v>36974</v>
      </c>
      <c r="GB142" t="s">
        <v>36968</v>
      </c>
      <c r="GC142" t="s">
        <v>37032</v>
      </c>
      <c r="GD142" t="s">
        <v>37033</v>
      </c>
      <c r="GJ142" t="s">
        <v>37034</v>
      </c>
      <c r="GK142" t="s">
        <v>37035</v>
      </c>
      <c r="GL142" t="s">
        <v>37036</v>
      </c>
      <c r="GM142" t="s">
        <v>37037</v>
      </c>
      <c r="GN142" t="s">
        <v>37038</v>
      </c>
      <c r="GO142" t="s">
        <v>36973</v>
      </c>
      <c r="GP142" t="s">
        <v>37046</v>
      </c>
      <c r="GQ142" t="s">
        <v>37010</v>
      </c>
      <c r="GR142" t="s">
        <v>36969</v>
      </c>
      <c r="GT142" t="s">
        <v>37011</v>
      </c>
      <c r="GU142">
        <f t="shared" si="18"/>
        <v>16.25</v>
      </c>
      <c r="GV142">
        <f t="shared" si="19"/>
        <v>16.25</v>
      </c>
      <c r="GX142">
        <v>13</v>
      </c>
      <c r="GY142" t="s">
        <v>37012</v>
      </c>
      <c r="GZ142">
        <v>2</v>
      </c>
      <c r="HA142" t="s">
        <v>37013</v>
      </c>
      <c r="HD142" t="s">
        <v>37043</v>
      </c>
      <c r="HE142">
        <v>12.99</v>
      </c>
    </row>
    <row r="143" spans="1:213">
      <c r="A143" t="s">
        <v>29123</v>
      </c>
      <c r="B143" t="s">
        <v>36962</v>
      </c>
      <c r="C143" t="s">
        <v>36963</v>
      </c>
      <c r="D143" t="s">
        <v>21372</v>
      </c>
      <c r="E143">
        <v>1</v>
      </c>
      <c r="F143" t="s">
        <v>36964</v>
      </c>
      <c r="G143" t="s">
        <v>38</v>
      </c>
      <c r="H143" t="s">
        <v>37246</v>
      </c>
      <c r="I143" t="s">
        <v>34208</v>
      </c>
      <c r="J143" t="s">
        <v>33297</v>
      </c>
      <c r="K143" t="s">
        <v>33298</v>
      </c>
      <c r="M143" t="s">
        <v>33299</v>
      </c>
      <c r="N143">
        <v>61430</v>
      </c>
      <c r="P143" t="s">
        <v>21282</v>
      </c>
      <c r="Q143" t="s">
        <v>33300</v>
      </c>
      <c r="T143" t="s">
        <v>33301</v>
      </c>
      <c r="U143" t="s">
        <v>36966</v>
      </c>
      <c r="V143" t="s">
        <v>18</v>
      </c>
      <c r="W143" t="s">
        <v>36967</v>
      </c>
      <c r="X143" t="s">
        <v>36968</v>
      </c>
      <c r="Y143" t="s">
        <v>36969</v>
      </c>
      <c r="Z143">
        <v>300</v>
      </c>
      <c r="AB143" t="s">
        <v>37018</v>
      </c>
      <c r="AC143" t="s">
        <v>36970</v>
      </c>
      <c r="AD143" t="s">
        <v>36971</v>
      </c>
      <c r="AE143" t="s">
        <v>36972</v>
      </c>
      <c r="AF143" t="s">
        <v>36973</v>
      </c>
      <c r="AH143" t="s">
        <v>36974</v>
      </c>
      <c r="AJ143" t="s">
        <v>36967</v>
      </c>
      <c r="AK143" t="s">
        <v>33516</v>
      </c>
      <c r="AL143" t="s">
        <v>238</v>
      </c>
      <c r="AM143" t="s">
        <v>32581</v>
      </c>
      <c r="AN143" t="s">
        <v>37047</v>
      </c>
      <c r="AQ143" t="s">
        <v>37047</v>
      </c>
      <c r="AR143" t="s">
        <v>34329</v>
      </c>
      <c r="AY143" t="s">
        <v>37021</v>
      </c>
      <c r="BA143" t="s">
        <v>353</v>
      </c>
      <c r="BB143">
        <v>48</v>
      </c>
      <c r="BC143" t="s">
        <v>37048</v>
      </c>
      <c r="BD143" t="s">
        <v>34259</v>
      </c>
      <c r="BE143" t="s">
        <v>36993</v>
      </c>
      <c r="BF143" s="6">
        <v>0.2</v>
      </c>
      <c r="BG143" t="s">
        <v>37274</v>
      </c>
      <c r="BH143" t="s">
        <v>37192</v>
      </c>
      <c r="BJ143">
        <v>200869</v>
      </c>
      <c r="BK143" cm="1">
        <f t="array" ref="BK143">IF(LEN(TRIM(BG143))=0,"",SUMPRODUCT(--(LEN(TRIM($BG$5:BG143))&gt;0)))</f>
        <v>136</v>
      </c>
      <c r="BL143" t="str">
        <f t="shared" si="15"/>
        <v>000000003S</v>
      </c>
      <c r="BM143" t="str">
        <f t="shared" si="16"/>
        <v>*000000003S*</v>
      </c>
      <c r="BN143" t="s">
        <v>37114</v>
      </c>
      <c r="BO143" t="s">
        <v>36975</v>
      </c>
      <c r="BS143" t="s">
        <v>37047</v>
      </c>
      <c r="CP143" t="s">
        <v>37108</v>
      </c>
      <c r="CU143">
        <v>12.99</v>
      </c>
      <c r="DT143" t="s">
        <v>37026</v>
      </c>
      <c r="EC143" s="7">
        <f t="shared" si="17"/>
        <v>16.237500000000001</v>
      </c>
      <c r="EN143" t="s">
        <v>36995</v>
      </c>
      <c r="EO143">
        <v>1731138031</v>
      </c>
      <c r="EP143" t="s">
        <v>36968</v>
      </c>
      <c r="EQ143" t="s">
        <v>36996</v>
      </c>
      <c r="ER143" t="s">
        <v>36997</v>
      </c>
      <c r="ES143" t="s">
        <v>36967</v>
      </c>
      <c r="ET143" t="s">
        <v>36998</v>
      </c>
      <c r="EU143" t="s">
        <v>36999</v>
      </c>
      <c r="FB143" t="s">
        <v>35377</v>
      </c>
      <c r="FC143" t="s">
        <v>37027</v>
      </c>
      <c r="FD143">
        <v>18</v>
      </c>
      <c r="FE143">
        <v>20</v>
      </c>
      <c r="FF143" t="s">
        <v>36990</v>
      </c>
      <c r="FG143" t="s">
        <v>36990</v>
      </c>
      <c r="FH143" t="s">
        <v>37005</v>
      </c>
      <c r="FI143" t="s">
        <v>37000</v>
      </c>
      <c r="FJ143" t="s">
        <v>37001</v>
      </c>
      <c r="FK143" t="s">
        <v>37002</v>
      </c>
      <c r="FL143" t="s">
        <v>37003</v>
      </c>
      <c r="FM143" t="s">
        <v>37004</v>
      </c>
      <c r="FN143" t="s">
        <v>37005</v>
      </c>
      <c r="FO143" t="s">
        <v>37006</v>
      </c>
      <c r="FQ143" t="s">
        <v>37028</v>
      </c>
      <c r="FR143" t="s">
        <v>37008</v>
      </c>
      <c r="FS143" t="s">
        <v>37009</v>
      </c>
      <c r="FT143" t="s">
        <v>33516</v>
      </c>
      <c r="FU143" t="s">
        <v>33516</v>
      </c>
      <c r="FV143" t="s">
        <v>37051</v>
      </c>
      <c r="FW143" t="s">
        <v>37030</v>
      </c>
      <c r="FX143" t="s">
        <v>37031</v>
      </c>
      <c r="FY143" t="s">
        <v>36971</v>
      </c>
      <c r="FZ143" t="s">
        <v>36980</v>
      </c>
      <c r="GA143" t="s">
        <v>36974</v>
      </c>
      <c r="GB143" t="s">
        <v>36968</v>
      </c>
      <c r="GC143" t="s">
        <v>37032</v>
      </c>
      <c r="GD143" t="s">
        <v>37033</v>
      </c>
      <c r="GJ143" t="s">
        <v>37034</v>
      </c>
      <c r="GK143" t="s">
        <v>37035</v>
      </c>
      <c r="GL143" t="s">
        <v>37036</v>
      </c>
      <c r="GM143" t="s">
        <v>37037</v>
      </c>
      <c r="GN143" t="s">
        <v>37038</v>
      </c>
      <c r="GO143" t="s">
        <v>36973</v>
      </c>
      <c r="GP143" t="s">
        <v>37051</v>
      </c>
      <c r="GQ143" t="s">
        <v>37010</v>
      </c>
      <c r="GR143" t="s">
        <v>36969</v>
      </c>
      <c r="GT143" t="s">
        <v>37011</v>
      </c>
      <c r="GU143">
        <f t="shared" si="18"/>
        <v>16.25</v>
      </c>
      <c r="GV143">
        <f t="shared" si="19"/>
        <v>16.25</v>
      </c>
      <c r="GX143">
        <v>13</v>
      </c>
      <c r="GY143" t="s">
        <v>37012</v>
      </c>
      <c r="GZ143">
        <v>2</v>
      </c>
      <c r="HA143" t="s">
        <v>37013</v>
      </c>
      <c r="HD143" t="s">
        <v>37047</v>
      </c>
      <c r="HE143">
        <v>12.99</v>
      </c>
    </row>
    <row r="144" spans="1:213">
      <c r="A144" t="s">
        <v>29123</v>
      </c>
      <c r="B144" t="s">
        <v>36962</v>
      </c>
      <c r="C144" t="s">
        <v>36963</v>
      </c>
      <c r="D144" t="s">
        <v>21372</v>
      </c>
      <c r="E144">
        <v>1</v>
      </c>
      <c r="F144" t="s">
        <v>36964</v>
      </c>
      <c r="G144" t="s">
        <v>38</v>
      </c>
      <c r="H144" t="s">
        <v>37246</v>
      </c>
      <c r="I144" t="s">
        <v>34208</v>
      </c>
      <c r="J144" t="s">
        <v>33297</v>
      </c>
      <c r="K144" t="s">
        <v>33298</v>
      </c>
      <c r="M144" t="s">
        <v>33299</v>
      </c>
      <c r="N144">
        <v>61430</v>
      </c>
      <c r="P144" t="s">
        <v>21282</v>
      </c>
      <c r="Q144" t="s">
        <v>33300</v>
      </c>
      <c r="T144" t="s">
        <v>33301</v>
      </c>
      <c r="U144" t="s">
        <v>36966</v>
      </c>
      <c r="V144" t="s">
        <v>18</v>
      </c>
      <c r="W144" t="s">
        <v>36967</v>
      </c>
      <c r="X144" t="s">
        <v>36968</v>
      </c>
      <c r="Y144" t="s">
        <v>36969</v>
      </c>
      <c r="Z144">
        <v>300</v>
      </c>
      <c r="AB144" t="s">
        <v>37018</v>
      </c>
      <c r="AC144" t="s">
        <v>36970</v>
      </c>
      <c r="AD144" t="s">
        <v>36971</v>
      </c>
      <c r="AE144" t="s">
        <v>36972</v>
      </c>
      <c r="AF144" t="s">
        <v>36973</v>
      </c>
      <c r="AH144" t="s">
        <v>36974</v>
      </c>
      <c r="AJ144" t="s">
        <v>36967</v>
      </c>
      <c r="AK144" t="s">
        <v>33516</v>
      </c>
      <c r="AL144" t="s">
        <v>238</v>
      </c>
      <c r="AM144" t="s">
        <v>32581</v>
      </c>
      <c r="AN144" t="s">
        <v>37052</v>
      </c>
      <c r="AQ144" t="s">
        <v>37052</v>
      </c>
      <c r="AR144" t="s">
        <v>34331</v>
      </c>
      <c r="AY144" t="s">
        <v>37021</v>
      </c>
      <c r="BA144" t="s">
        <v>353</v>
      </c>
      <c r="BB144">
        <v>48</v>
      </c>
      <c r="BC144" t="s">
        <v>37048</v>
      </c>
      <c r="BD144" t="s">
        <v>34259</v>
      </c>
      <c r="BE144" t="s">
        <v>36993</v>
      </c>
      <c r="BF144" s="6">
        <v>0.2</v>
      </c>
      <c r="BG144" t="s">
        <v>37275</v>
      </c>
      <c r="BH144" t="s">
        <v>37194</v>
      </c>
      <c r="BJ144">
        <v>200870</v>
      </c>
      <c r="BK144" cm="1">
        <f t="array" ref="BK144">IF(LEN(TRIM(BG144))=0,"",SUMPRODUCT(--(LEN(TRIM($BG$5:BG144))&gt;0)))</f>
        <v>137</v>
      </c>
      <c r="BL144" t="str">
        <f t="shared" si="15"/>
        <v>000000003T</v>
      </c>
      <c r="BM144" t="str">
        <f t="shared" si="16"/>
        <v>*000000003T*</v>
      </c>
      <c r="BN144" t="s">
        <v>37116</v>
      </c>
      <c r="BO144" t="s">
        <v>36975</v>
      </c>
      <c r="BS144" t="s">
        <v>37052</v>
      </c>
      <c r="CP144" t="s">
        <v>37108</v>
      </c>
      <c r="CU144">
        <v>12.99</v>
      </c>
      <c r="DT144" t="s">
        <v>37026</v>
      </c>
      <c r="EC144" s="7">
        <f t="shared" si="17"/>
        <v>16.237500000000001</v>
      </c>
      <c r="EN144" t="s">
        <v>36995</v>
      </c>
      <c r="EO144">
        <v>1731138031</v>
      </c>
      <c r="EP144" t="s">
        <v>36968</v>
      </c>
      <c r="EQ144" t="s">
        <v>36996</v>
      </c>
      <c r="ER144" t="s">
        <v>36997</v>
      </c>
      <c r="ES144" t="s">
        <v>36967</v>
      </c>
      <c r="ET144" t="s">
        <v>36998</v>
      </c>
      <c r="EU144" t="s">
        <v>36999</v>
      </c>
      <c r="FB144" t="s">
        <v>35377</v>
      </c>
      <c r="FC144" t="s">
        <v>37027</v>
      </c>
      <c r="FD144">
        <v>22</v>
      </c>
      <c r="FE144">
        <v>24</v>
      </c>
      <c r="FF144" t="s">
        <v>36990</v>
      </c>
      <c r="FG144" t="s">
        <v>36990</v>
      </c>
      <c r="FH144" t="s">
        <v>37005</v>
      </c>
      <c r="FI144" t="s">
        <v>37000</v>
      </c>
      <c r="FJ144" t="s">
        <v>37001</v>
      </c>
      <c r="FK144" t="s">
        <v>37002</v>
      </c>
      <c r="FL144" t="s">
        <v>37003</v>
      </c>
      <c r="FM144" t="s">
        <v>37004</v>
      </c>
      <c r="FN144" t="s">
        <v>37005</v>
      </c>
      <c r="FO144" t="s">
        <v>37006</v>
      </c>
      <c r="FQ144" t="s">
        <v>37028</v>
      </c>
      <c r="FR144" t="s">
        <v>37008</v>
      </c>
      <c r="FS144" t="s">
        <v>37009</v>
      </c>
      <c r="FT144" t="s">
        <v>33516</v>
      </c>
      <c r="FU144" t="s">
        <v>33516</v>
      </c>
      <c r="FV144" t="s">
        <v>37055</v>
      </c>
      <c r="FW144" t="s">
        <v>37030</v>
      </c>
      <c r="FX144" t="s">
        <v>37031</v>
      </c>
      <c r="FY144" t="s">
        <v>36971</v>
      </c>
      <c r="FZ144" t="s">
        <v>36980</v>
      </c>
      <c r="GA144" t="s">
        <v>36974</v>
      </c>
      <c r="GB144" t="s">
        <v>36968</v>
      </c>
      <c r="GC144" t="s">
        <v>37032</v>
      </c>
      <c r="GD144" t="s">
        <v>37033</v>
      </c>
      <c r="GJ144" t="s">
        <v>37034</v>
      </c>
      <c r="GK144" t="s">
        <v>37035</v>
      </c>
      <c r="GL144" t="s">
        <v>37036</v>
      </c>
      <c r="GM144" t="s">
        <v>37037</v>
      </c>
      <c r="GN144" t="s">
        <v>37038</v>
      </c>
      <c r="GO144" t="s">
        <v>36973</v>
      </c>
      <c r="GP144" t="s">
        <v>37055</v>
      </c>
      <c r="GQ144" t="s">
        <v>37010</v>
      </c>
      <c r="GR144" t="s">
        <v>36969</v>
      </c>
      <c r="GT144" t="s">
        <v>37011</v>
      </c>
      <c r="GU144">
        <f t="shared" si="18"/>
        <v>16.25</v>
      </c>
      <c r="GV144">
        <f t="shared" si="19"/>
        <v>16.25</v>
      </c>
      <c r="GX144">
        <v>13</v>
      </c>
      <c r="GY144" t="s">
        <v>37012</v>
      </c>
      <c r="GZ144">
        <v>2</v>
      </c>
      <c r="HA144" t="s">
        <v>37013</v>
      </c>
      <c r="HD144" t="s">
        <v>37052</v>
      </c>
      <c r="HE144">
        <v>12.99</v>
      </c>
    </row>
    <row r="145" spans="1:224">
      <c r="A145" t="s">
        <v>29123</v>
      </c>
      <c r="B145" t="s">
        <v>36962</v>
      </c>
      <c r="C145" t="s">
        <v>36963</v>
      </c>
      <c r="D145" t="s">
        <v>21372</v>
      </c>
      <c r="E145">
        <v>1</v>
      </c>
      <c r="F145" t="s">
        <v>36964</v>
      </c>
      <c r="G145" t="s">
        <v>38</v>
      </c>
      <c r="H145" t="s">
        <v>37246</v>
      </c>
      <c r="I145" t="s">
        <v>34208</v>
      </c>
      <c r="J145" t="s">
        <v>33297</v>
      </c>
      <c r="K145" t="s">
        <v>33298</v>
      </c>
      <c r="M145" t="s">
        <v>33299</v>
      </c>
      <c r="N145">
        <v>61430</v>
      </c>
      <c r="P145" t="s">
        <v>21282</v>
      </c>
      <c r="Q145" t="s">
        <v>33300</v>
      </c>
      <c r="T145" t="s">
        <v>33301</v>
      </c>
      <c r="U145" t="s">
        <v>36966</v>
      </c>
      <c r="V145" t="s">
        <v>18</v>
      </c>
      <c r="W145" t="s">
        <v>36967</v>
      </c>
      <c r="X145" t="s">
        <v>36968</v>
      </c>
      <c r="Y145" t="s">
        <v>36969</v>
      </c>
      <c r="Z145">
        <v>300</v>
      </c>
      <c r="AB145" t="s">
        <v>37056</v>
      </c>
      <c r="AC145" t="s">
        <v>36970</v>
      </c>
      <c r="AD145" t="s">
        <v>36971</v>
      </c>
      <c r="AE145" t="s">
        <v>36972</v>
      </c>
      <c r="AF145" t="s">
        <v>36973</v>
      </c>
      <c r="AH145" t="s">
        <v>36974</v>
      </c>
      <c r="AJ145" t="s">
        <v>36967</v>
      </c>
      <c r="AK145" t="s">
        <v>33516</v>
      </c>
      <c r="AL145" t="s">
        <v>238</v>
      </c>
      <c r="AM145" t="s">
        <v>32581</v>
      </c>
      <c r="AN145" t="s">
        <v>37057</v>
      </c>
      <c r="AQ145" t="s">
        <v>37057</v>
      </c>
      <c r="AR145" t="s">
        <v>34333</v>
      </c>
      <c r="AY145" t="s">
        <v>37058</v>
      </c>
      <c r="BA145" t="s">
        <v>37059</v>
      </c>
      <c r="BB145">
        <v>48</v>
      </c>
      <c r="BC145" t="s">
        <v>37060</v>
      </c>
      <c r="BD145" t="s">
        <v>34261</v>
      </c>
      <c r="BE145" t="s">
        <v>36993</v>
      </c>
      <c r="BF145" s="6">
        <v>0.2</v>
      </c>
      <c r="BG145" t="s">
        <v>37276</v>
      </c>
      <c r="BH145" t="s">
        <v>37196</v>
      </c>
      <c r="BJ145">
        <v>200871</v>
      </c>
      <c r="BK145" cm="1">
        <f t="array" ref="BK145">IF(LEN(TRIM(BG145))=0,"",SUMPRODUCT(--(LEN(TRIM($BG$5:BG145))&gt;0)))</f>
        <v>138</v>
      </c>
      <c r="BL145" t="str">
        <f t="shared" si="15"/>
        <v>000000003U</v>
      </c>
      <c r="BM145" t="str">
        <f t="shared" si="16"/>
        <v>*000000003U*</v>
      </c>
      <c r="BN145" t="s">
        <v>37118</v>
      </c>
      <c r="BO145" t="s">
        <v>36975</v>
      </c>
      <c r="BS145" t="s">
        <v>37057</v>
      </c>
      <c r="CP145" t="s">
        <v>37108</v>
      </c>
      <c r="CU145">
        <v>15.99</v>
      </c>
      <c r="DT145" t="s">
        <v>37026</v>
      </c>
      <c r="EC145" s="7">
        <f t="shared" si="17"/>
        <v>19.987500000000001</v>
      </c>
      <c r="EN145" t="s">
        <v>36995</v>
      </c>
      <c r="EO145">
        <v>1731138031</v>
      </c>
      <c r="EP145" t="s">
        <v>36968</v>
      </c>
      <c r="EQ145" t="s">
        <v>36996</v>
      </c>
      <c r="ER145" t="s">
        <v>36997</v>
      </c>
      <c r="ES145" t="s">
        <v>36967</v>
      </c>
      <c r="ET145" t="s">
        <v>36998</v>
      </c>
      <c r="EU145" t="s">
        <v>36999</v>
      </c>
      <c r="FB145" t="s">
        <v>35377</v>
      </c>
      <c r="FC145" t="s">
        <v>37027</v>
      </c>
      <c r="FD145">
        <v>26</v>
      </c>
      <c r="FE145">
        <v>28</v>
      </c>
      <c r="FF145" t="s">
        <v>36990</v>
      </c>
      <c r="FG145" t="s">
        <v>36990</v>
      </c>
      <c r="FH145" t="s">
        <v>37005</v>
      </c>
      <c r="FI145" t="s">
        <v>37000</v>
      </c>
      <c r="FJ145" t="s">
        <v>37001</v>
      </c>
      <c r="FK145" t="s">
        <v>37002</v>
      </c>
      <c r="FL145" t="s">
        <v>37003</v>
      </c>
      <c r="FM145" t="s">
        <v>37004</v>
      </c>
      <c r="FN145" t="s">
        <v>37005</v>
      </c>
      <c r="FO145" t="s">
        <v>37006</v>
      </c>
      <c r="FQ145" t="s">
        <v>37028</v>
      </c>
      <c r="FR145" t="s">
        <v>37008</v>
      </c>
      <c r="FS145" t="s">
        <v>37009</v>
      </c>
      <c r="FT145" t="s">
        <v>33516</v>
      </c>
      <c r="FU145" t="s">
        <v>33516</v>
      </c>
      <c r="FV145" t="s">
        <v>37063</v>
      </c>
      <c r="FW145" t="s">
        <v>37030</v>
      </c>
      <c r="FX145" t="s">
        <v>37031</v>
      </c>
      <c r="FY145" t="s">
        <v>36971</v>
      </c>
      <c r="FZ145" t="s">
        <v>36980</v>
      </c>
      <c r="GA145" t="s">
        <v>36974</v>
      </c>
      <c r="GB145" t="s">
        <v>36968</v>
      </c>
      <c r="GC145" t="s">
        <v>37032</v>
      </c>
      <c r="GD145" t="s">
        <v>37033</v>
      </c>
      <c r="GJ145" t="s">
        <v>37034</v>
      </c>
      <c r="GK145" t="s">
        <v>37035</v>
      </c>
      <c r="GL145" t="s">
        <v>37036</v>
      </c>
      <c r="GM145" t="s">
        <v>37037</v>
      </c>
      <c r="GN145" t="s">
        <v>37038</v>
      </c>
      <c r="GO145" t="s">
        <v>36973</v>
      </c>
      <c r="GP145" t="s">
        <v>37063</v>
      </c>
      <c r="GQ145" t="s">
        <v>37010</v>
      </c>
      <c r="GR145" t="s">
        <v>36969</v>
      </c>
      <c r="GT145" t="s">
        <v>37011</v>
      </c>
      <c r="GU145">
        <f t="shared" si="18"/>
        <v>20.249999999999996</v>
      </c>
      <c r="GV145">
        <f t="shared" si="19"/>
        <v>20.249999999999996</v>
      </c>
      <c r="GX145">
        <v>16.2</v>
      </c>
      <c r="GY145" t="s">
        <v>37012</v>
      </c>
      <c r="GZ145">
        <v>2</v>
      </c>
      <c r="HA145" t="s">
        <v>37013</v>
      </c>
      <c r="HD145" t="s">
        <v>37057</v>
      </c>
      <c r="HE145">
        <v>15.99</v>
      </c>
    </row>
    <row r="146" spans="1:224">
      <c r="A146" t="s">
        <v>29123</v>
      </c>
      <c r="B146" t="s">
        <v>36962</v>
      </c>
      <c r="C146" t="s">
        <v>36963</v>
      </c>
      <c r="D146" t="s">
        <v>21372</v>
      </c>
      <c r="E146">
        <v>1</v>
      </c>
      <c r="F146" t="s">
        <v>36964</v>
      </c>
      <c r="G146" t="s">
        <v>38</v>
      </c>
      <c r="H146" t="s">
        <v>37246</v>
      </c>
      <c r="I146" t="s">
        <v>34208</v>
      </c>
      <c r="J146" t="s">
        <v>33297</v>
      </c>
      <c r="K146" t="s">
        <v>33298</v>
      </c>
      <c r="M146" t="s">
        <v>33299</v>
      </c>
      <c r="N146">
        <v>61430</v>
      </c>
      <c r="P146" t="s">
        <v>21282</v>
      </c>
      <c r="Q146" t="s">
        <v>33300</v>
      </c>
      <c r="T146" t="s">
        <v>33301</v>
      </c>
      <c r="U146" t="s">
        <v>36966</v>
      </c>
      <c r="V146" t="s">
        <v>18</v>
      </c>
      <c r="W146" t="s">
        <v>36967</v>
      </c>
      <c r="X146" t="s">
        <v>36968</v>
      </c>
      <c r="Y146" t="s">
        <v>36969</v>
      </c>
      <c r="Z146">
        <v>200</v>
      </c>
      <c r="AB146" t="s">
        <v>37018</v>
      </c>
      <c r="AC146" t="s">
        <v>36970</v>
      </c>
      <c r="AD146" t="s">
        <v>36971</v>
      </c>
      <c r="AE146" t="s">
        <v>36972</v>
      </c>
      <c r="AF146" t="s">
        <v>36973</v>
      </c>
      <c r="AH146" t="s">
        <v>36974</v>
      </c>
      <c r="AJ146" t="s">
        <v>36967</v>
      </c>
      <c r="AK146" t="s">
        <v>33542</v>
      </c>
      <c r="AL146" t="s">
        <v>37119</v>
      </c>
      <c r="AM146" t="s">
        <v>32581</v>
      </c>
      <c r="AN146" t="s">
        <v>37020</v>
      </c>
      <c r="AQ146" t="s">
        <v>37020</v>
      </c>
      <c r="AR146" t="s">
        <v>34324</v>
      </c>
      <c r="AY146" t="s">
        <v>37021</v>
      </c>
      <c r="BA146" t="s">
        <v>353</v>
      </c>
      <c r="BB146">
        <v>48</v>
      </c>
      <c r="BC146" t="s">
        <v>37022</v>
      </c>
      <c r="BD146" t="s">
        <v>28739</v>
      </c>
      <c r="BE146" t="s">
        <v>36993</v>
      </c>
      <c r="BF146" s="6">
        <v>0.2</v>
      </c>
      <c r="BG146" t="s">
        <v>37277</v>
      </c>
      <c r="BH146" t="s">
        <v>37198</v>
      </c>
      <c r="BJ146">
        <v>171790</v>
      </c>
      <c r="BK146" cm="1">
        <f t="array" ref="BK146">IF(LEN(TRIM(BG146))=0,"",SUMPRODUCT(--(LEN(TRIM($BG$5:BG146))&gt;0)))</f>
        <v>139</v>
      </c>
      <c r="BL146" t="str">
        <f t="shared" si="15"/>
        <v>000000003V</v>
      </c>
      <c r="BM146" t="str">
        <f t="shared" si="16"/>
        <v>*000000003V*</v>
      </c>
      <c r="BN146" t="s">
        <v>37121</v>
      </c>
      <c r="BO146" t="s">
        <v>36975</v>
      </c>
      <c r="BS146" t="s">
        <v>37020</v>
      </c>
      <c r="CP146" t="s">
        <v>37122</v>
      </c>
      <c r="CU146">
        <v>12.99</v>
      </c>
      <c r="DT146" t="s">
        <v>37026</v>
      </c>
      <c r="EC146" s="7">
        <f t="shared" si="17"/>
        <v>16.237500000000001</v>
      </c>
      <c r="EN146" t="s">
        <v>36995</v>
      </c>
      <c r="EO146">
        <v>1731138031</v>
      </c>
      <c r="EP146" t="s">
        <v>36968</v>
      </c>
      <c r="EQ146" t="s">
        <v>36996</v>
      </c>
      <c r="ER146" t="s">
        <v>36997</v>
      </c>
      <c r="ES146" t="s">
        <v>36967</v>
      </c>
      <c r="ET146" t="s">
        <v>36998</v>
      </c>
      <c r="EU146" t="s">
        <v>36999</v>
      </c>
      <c r="FB146" t="s">
        <v>35377</v>
      </c>
      <c r="FC146" t="s">
        <v>37027</v>
      </c>
      <c r="FD146">
        <v>8</v>
      </c>
      <c r="FE146">
        <v>10</v>
      </c>
      <c r="FF146" t="s">
        <v>36990</v>
      </c>
      <c r="FG146" t="s">
        <v>36990</v>
      </c>
      <c r="FH146" t="s">
        <v>37006</v>
      </c>
      <c r="FI146" t="s">
        <v>37000</v>
      </c>
      <c r="FJ146" t="s">
        <v>37001</v>
      </c>
      <c r="FK146" t="s">
        <v>37002</v>
      </c>
      <c r="FL146" t="s">
        <v>37003</v>
      </c>
      <c r="FM146" t="s">
        <v>37004</v>
      </c>
      <c r="FN146" t="s">
        <v>37005</v>
      </c>
      <c r="FO146" t="s">
        <v>37006</v>
      </c>
      <c r="FQ146" t="s">
        <v>37028</v>
      </c>
      <c r="FR146" t="s">
        <v>37008</v>
      </c>
      <c r="FS146" t="s">
        <v>37009</v>
      </c>
      <c r="FT146" t="s">
        <v>33542</v>
      </c>
      <c r="FU146" t="s">
        <v>33542</v>
      </c>
      <c r="FV146" t="s">
        <v>37029</v>
      </c>
      <c r="FW146" t="s">
        <v>37030</v>
      </c>
      <c r="FX146" t="s">
        <v>37031</v>
      </c>
      <c r="FY146" t="s">
        <v>36971</v>
      </c>
      <c r="FZ146" t="s">
        <v>36980</v>
      </c>
      <c r="GA146" t="s">
        <v>36974</v>
      </c>
      <c r="GB146" t="s">
        <v>36968</v>
      </c>
      <c r="GC146" t="s">
        <v>37032</v>
      </c>
      <c r="GD146" t="s">
        <v>37033</v>
      </c>
      <c r="GJ146" t="s">
        <v>37034</v>
      </c>
      <c r="GK146" t="s">
        <v>37035</v>
      </c>
      <c r="GL146" t="s">
        <v>37036</v>
      </c>
      <c r="GM146" t="s">
        <v>37037</v>
      </c>
      <c r="GN146" t="s">
        <v>37038</v>
      </c>
      <c r="GO146" t="s">
        <v>36973</v>
      </c>
      <c r="GP146" t="s">
        <v>37029</v>
      </c>
      <c r="GQ146" t="s">
        <v>37010</v>
      </c>
      <c r="GR146" t="s">
        <v>36969</v>
      </c>
      <c r="GT146" t="s">
        <v>37011</v>
      </c>
      <c r="GU146">
        <f t="shared" si="18"/>
        <v>16.25</v>
      </c>
      <c r="GV146">
        <f t="shared" si="19"/>
        <v>16.25</v>
      </c>
      <c r="GX146">
        <v>13</v>
      </c>
      <c r="GY146" t="s">
        <v>37012</v>
      </c>
      <c r="GZ146">
        <v>2</v>
      </c>
      <c r="HA146" t="s">
        <v>37013</v>
      </c>
      <c r="HD146" t="s">
        <v>37020</v>
      </c>
      <c r="HE146">
        <v>12.99</v>
      </c>
    </row>
    <row r="147" spans="1:224">
      <c r="A147" t="s">
        <v>29123</v>
      </c>
      <c r="B147" t="s">
        <v>36962</v>
      </c>
      <c r="C147" t="s">
        <v>36963</v>
      </c>
      <c r="D147" t="s">
        <v>21372</v>
      </c>
      <c r="E147">
        <v>1</v>
      </c>
      <c r="F147" t="s">
        <v>36964</v>
      </c>
      <c r="G147" t="s">
        <v>38</v>
      </c>
      <c r="H147" t="s">
        <v>37246</v>
      </c>
      <c r="I147" t="s">
        <v>34208</v>
      </c>
      <c r="J147" t="s">
        <v>33297</v>
      </c>
      <c r="K147" t="s">
        <v>33298</v>
      </c>
      <c r="M147" t="s">
        <v>33299</v>
      </c>
      <c r="N147">
        <v>61430</v>
      </c>
      <c r="P147" t="s">
        <v>21282</v>
      </c>
      <c r="Q147" t="s">
        <v>33300</v>
      </c>
      <c r="T147" t="s">
        <v>33301</v>
      </c>
      <c r="U147" t="s">
        <v>36966</v>
      </c>
      <c r="V147" t="s">
        <v>18</v>
      </c>
      <c r="W147" t="s">
        <v>36967</v>
      </c>
      <c r="X147" t="s">
        <v>36968</v>
      </c>
      <c r="Y147" t="s">
        <v>36969</v>
      </c>
      <c r="Z147">
        <v>200</v>
      </c>
      <c r="AB147" t="s">
        <v>37018</v>
      </c>
      <c r="AC147" t="s">
        <v>36970</v>
      </c>
      <c r="AD147" t="s">
        <v>36971</v>
      </c>
      <c r="AE147" t="s">
        <v>36972</v>
      </c>
      <c r="AF147" t="s">
        <v>36973</v>
      </c>
      <c r="AH147" t="s">
        <v>36974</v>
      </c>
      <c r="AJ147" t="s">
        <v>36967</v>
      </c>
      <c r="AK147" t="s">
        <v>33542</v>
      </c>
      <c r="AL147" t="s">
        <v>37119</v>
      </c>
      <c r="AM147" t="s">
        <v>32581</v>
      </c>
      <c r="AN147" t="s">
        <v>37039</v>
      </c>
      <c r="AQ147" t="s">
        <v>37039</v>
      </c>
      <c r="AR147" t="s">
        <v>34326</v>
      </c>
      <c r="AY147" t="s">
        <v>37021</v>
      </c>
      <c r="BA147" t="s">
        <v>353</v>
      </c>
      <c r="BB147">
        <v>48</v>
      </c>
      <c r="BC147" t="s">
        <v>37022</v>
      </c>
      <c r="BD147" t="s">
        <v>28739</v>
      </c>
      <c r="BE147" t="s">
        <v>36993</v>
      </c>
      <c r="BF147" s="6">
        <v>0.2</v>
      </c>
      <c r="BG147" t="s">
        <v>37278</v>
      </c>
      <c r="BH147" t="s">
        <v>37200</v>
      </c>
      <c r="BJ147">
        <v>171791</v>
      </c>
      <c r="BK147" cm="1">
        <f t="array" ref="BK147">IF(LEN(TRIM(BG147))=0,"",SUMPRODUCT(--(LEN(TRIM($BG$5:BG147))&gt;0)))</f>
        <v>140</v>
      </c>
      <c r="BL147" t="str">
        <f t="shared" si="15"/>
        <v>000000003W</v>
      </c>
      <c r="BM147" t="str">
        <f t="shared" si="16"/>
        <v>*000000003W*</v>
      </c>
      <c r="BN147" t="s">
        <v>37124</v>
      </c>
      <c r="BO147" t="s">
        <v>36975</v>
      </c>
      <c r="BS147" t="s">
        <v>37039</v>
      </c>
      <c r="CP147" t="s">
        <v>37122</v>
      </c>
      <c r="CU147">
        <v>12.99</v>
      </c>
      <c r="DT147" t="s">
        <v>37026</v>
      </c>
      <c r="EC147" s="7">
        <f t="shared" si="17"/>
        <v>16.237500000000001</v>
      </c>
      <c r="EN147" t="s">
        <v>36995</v>
      </c>
      <c r="EO147">
        <v>1731138031</v>
      </c>
      <c r="EP147" t="s">
        <v>36968</v>
      </c>
      <c r="EQ147" t="s">
        <v>36996</v>
      </c>
      <c r="ER147" t="s">
        <v>36997</v>
      </c>
      <c r="ES147" t="s">
        <v>36967</v>
      </c>
      <c r="ET147" t="s">
        <v>36998</v>
      </c>
      <c r="EU147" t="s">
        <v>36999</v>
      </c>
      <c r="FB147" t="s">
        <v>35377</v>
      </c>
      <c r="FC147" t="s">
        <v>37027</v>
      </c>
      <c r="FD147">
        <v>12</v>
      </c>
      <c r="FE147">
        <v>14</v>
      </c>
      <c r="FF147" t="s">
        <v>36990</v>
      </c>
      <c r="FG147" t="s">
        <v>36990</v>
      </c>
      <c r="FH147" t="s">
        <v>37006</v>
      </c>
      <c r="FI147" t="s">
        <v>37000</v>
      </c>
      <c r="FJ147" t="s">
        <v>37001</v>
      </c>
      <c r="FK147" t="s">
        <v>37002</v>
      </c>
      <c r="FL147" t="s">
        <v>37003</v>
      </c>
      <c r="FM147" t="s">
        <v>37004</v>
      </c>
      <c r="FN147" t="s">
        <v>37005</v>
      </c>
      <c r="FO147" t="s">
        <v>37006</v>
      </c>
      <c r="FQ147" t="s">
        <v>37028</v>
      </c>
      <c r="FR147" t="s">
        <v>37008</v>
      </c>
      <c r="FS147" t="s">
        <v>37009</v>
      </c>
      <c r="FT147" t="s">
        <v>33542</v>
      </c>
      <c r="FU147" t="s">
        <v>33542</v>
      </c>
      <c r="FV147" t="s">
        <v>37042</v>
      </c>
      <c r="FW147" t="s">
        <v>37030</v>
      </c>
      <c r="FX147" t="s">
        <v>37031</v>
      </c>
      <c r="FY147" t="s">
        <v>36971</v>
      </c>
      <c r="FZ147" t="s">
        <v>36980</v>
      </c>
      <c r="GA147" t="s">
        <v>36974</v>
      </c>
      <c r="GB147" t="s">
        <v>36968</v>
      </c>
      <c r="GC147" t="s">
        <v>37032</v>
      </c>
      <c r="GD147" t="s">
        <v>37033</v>
      </c>
      <c r="GJ147" t="s">
        <v>37034</v>
      </c>
      <c r="GK147" t="s">
        <v>37035</v>
      </c>
      <c r="GL147" t="s">
        <v>37036</v>
      </c>
      <c r="GM147" t="s">
        <v>37037</v>
      </c>
      <c r="GN147" t="s">
        <v>37038</v>
      </c>
      <c r="GO147" t="s">
        <v>36973</v>
      </c>
      <c r="GP147" t="s">
        <v>37042</v>
      </c>
      <c r="GQ147" t="s">
        <v>37010</v>
      </c>
      <c r="GR147" t="s">
        <v>36969</v>
      </c>
      <c r="GT147" t="s">
        <v>37011</v>
      </c>
      <c r="GU147">
        <f t="shared" si="18"/>
        <v>16.25</v>
      </c>
      <c r="GV147">
        <f t="shared" si="19"/>
        <v>16.25</v>
      </c>
      <c r="GX147">
        <v>13</v>
      </c>
      <c r="GY147" t="s">
        <v>37012</v>
      </c>
      <c r="GZ147">
        <v>2</v>
      </c>
      <c r="HA147" t="s">
        <v>37013</v>
      </c>
      <c r="HD147" t="s">
        <v>37039</v>
      </c>
      <c r="HE147">
        <v>12.99</v>
      </c>
    </row>
    <row r="148" spans="1:224">
      <c r="A148" t="s">
        <v>29123</v>
      </c>
      <c r="B148" t="s">
        <v>36962</v>
      </c>
      <c r="C148" t="s">
        <v>36963</v>
      </c>
      <c r="D148" t="s">
        <v>21372</v>
      </c>
      <c r="E148">
        <v>1</v>
      </c>
      <c r="F148" t="s">
        <v>36964</v>
      </c>
      <c r="G148" t="s">
        <v>38</v>
      </c>
      <c r="H148" t="s">
        <v>37246</v>
      </c>
      <c r="I148" t="s">
        <v>34208</v>
      </c>
      <c r="J148" t="s">
        <v>33297</v>
      </c>
      <c r="K148" t="s">
        <v>33298</v>
      </c>
      <c r="M148" t="s">
        <v>33299</v>
      </c>
      <c r="N148">
        <v>61430</v>
      </c>
      <c r="P148" t="s">
        <v>21282</v>
      </c>
      <c r="Q148" t="s">
        <v>33300</v>
      </c>
      <c r="T148" t="s">
        <v>33301</v>
      </c>
      <c r="U148" t="s">
        <v>36966</v>
      </c>
      <c r="V148" t="s">
        <v>18</v>
      </c>
      <c r="W148" t="s">
        <v>36967</v>
      </c>
      <c r="X148" t="s">
        <v>36968</v>
      </c>
      <c r="Y148" t="s">
        <v>36969</v>
      </c>
      <c r="Z148">
        <v>200</v>
      </c>
      <c r="AB148" t="s">
        <v>37018</v>
      </c>
      <c r="AC148" t="s">
        <v>36970</v>
      </c>
      <c r="AD148" t="s">
        <v>36971</v>
      </c>
      <c r="AE148" t="s">
        <v>36972</v>
      </c>
      <c r="AF148" t="s">
        <v>36973</v>
      </c>
      <c r="AH148" t="s">
        <v>36974</v>
      </c>
      <c r="AJ148" t="s">
        <v>36967</v>
      </c>
      <c r="AK148" t="s">
        <v>33542</v>
      </c>
      <c r="AL148" t="s">
        <v>37119</v>
      </c>
      <c r="AM148" t="s">
        <v>32581</v>
      </c>
      <c r="AN148" t="s">
        <v>37043</v>
      </c>
      <c r="AQ148" t="s">
        <v>37043</v>
      </c>
      <c r="AR148" t="s">
        <v>28746</v>
      </c>
      <c r="AY148" t="s">
        <v>37021</v>
      </c>
      <c r="BA148" t="s">
        <v>353</v>
      </c>
      <c r="BB148">
        <v>48</v>
      </c>
      <c r="BC148" t="s">
        <v>37022</v>
      </c>
      <c r="BD148" t="s">
        <v>28739</v>
      </c>
      <c r="BE148" t="s">
        <v>36993</v>
      </c>
      <c r="BF148" s="6">
        <v>0.2</v>
      </c>
      <c r="BG148" t="s">
        <v>37279</v>
      </c>
      <c r="BH148" t="s">
        <v>37202</v>
      </c>
      <c r="BJ148">
        <v>171792</v>
      </c>
      <c r="BK148" cm="1">
        <f t="array" ref="BK148">IF(LEN(TRIM(BG148))=0,"",SUMPRODUCT(--(LEN(TRIM($BG$5:BG148))&gt;0)))</f>
        <v>141</v>
      </c>
      <c r="BL148" t="str">
        <f t="shared" si="15"/>
        <v>000000003X</v>
      </c>
      <c r="BM148" t="str">
        <f t="shared" si="16"/>
        <v>*000000003X*</v>
      </c>
      <c r="BN148" t="s">
        <v>37126</v>
      </c>
      <c r="BO148" t="s">
        <v>36975</v>
      </c>
      <c r="BS148" t="s">
        <v>37043</v>
      </c>
      <c r="CP148" t="s">
        <v>37122</v>
      </c>
      <c r="CU148">
        <v>12.99</v>
      </c>
      <c r="DT148" t="s">
        <v>37026</v>
      </c>
      <c r="EC148" s="7">
        <f t="shared" si="17"/>
        <v>16.237500000000001</v>
      </c>
      <c r="EN148" t="s">
        <v>36995</v>
      </c>
      <c r="EO148">
        <v>1731138031</v>
      </c>
      <c r="EP148" t="s">
        <v>36968</v>
      </c>
      <c r="EQ148" t="s">
        <v>36996</v>
      </c>
      <c r="ER148" t="s">
        <v>36997</v>
      </c>
      <c r="ES148" t="s">
        <v>36967</v>
      </c>
      <c r="ET148" t="s">
        <v>36998</v>
      </c>
      <c r="EU148" t="s">
        <v>36999</v>
      </c>
      <c r="FB148" t="s">
        <v>35377</v>
      </c>
      <c r="FC148" t="s">
        <v>37027</v>
      </c>
      <c r="FD148">
        <v>16</v>
      </c>
      <c r="FE148">
        <v>18</v>
      </c>
      <c r="FF148" t="s">
        <v>36990</v>
      </c>
      <c r="FG148" t="s">
        <v>36990</v>
      </c>
      <c r="FH148" t="s">
        <v>37006</v>
      </c>
      <c r="FI148" t="s">
        <v>37000</v>
      </c>
      <c r="FJ148" t="s">
        <v>37001</v>
      </c>
      <c r="FK148" t="s">
        <v>37002</v>
      </c>
      <c r="FL148" t="s">
        <v>37003</v>
      </c>
      <c r="FM148" t="s">
        <v>37004</v>
      </c>
      <c r="FN148" t="s">
        <v>37005</v>
      </c>
      <c r="FO148" t="s">
        <v>37006</v>
      </c>
      <c r="FQ148" t="s">
        <v>37028</v>
      </c>
      <c r="FR148" t="s">
        <v>37008</v>
      </c>
      <c r="FS148" t="s">
        <v>37009</v>
      </c>
      <c r="FT148" t="s">
        <v>33542</v>
      </c>
      <c r="FU148" t="s">
        <v>33542</v>
      </c>
      <c r="FV148" t="s">
        <v>37046</v>
      </c>
      <c r="FW148" t="s">
        <v>37030</v>
      </c>
      <c r="FX148" t="s">
        <v>37031</v>
      </c>
      <c r="FY148" t="s">
        <v>36971</v>
      </c>
      <c r="FZ148" t="s">
        <v>36980</v>
      </c>
      <c r="GA148" t="s">
        <v>36974</v>
      </c>
      <c r="GB148" t="s">
        <v>36968</v>
      </c>
      <c r="GC148" t="s">
        <v>37032</v>
      </c>
      <c r="GD148" t="s">
        <v>37033</v>
      </c>
      <c r="GJ148" t="s">
        <v>37034</v>
      </c>
      <c r="GK148" t="s">
        <v>37035</v>
      </c>
      <c r="GL148" t="s">
        <v>37036</v>
      </c>
      <c r="GM148" t="s">
        <v>37037</v>
      </c>
      <c r="GN148" t="s">
        <v>37038</v>
      </c>
      <c r="GO148" t="s">
        <v>36973</v>
      </c>
      <c r="GP148" t="s">
        <v>37046</v>
      </c>
      <c r="GQ148" t="s">
        <v>37010</v>
      </c>
      <c r="GR148" t="s">
        <v>36969</v>
      </c>
      <c r="GT148" t="s">
        <v>37011</v>
      </c>
      <c r="GU148">
        <f t="shared" si="18"/>
        <v>16.25</v>
      </c>
      <c r="GV148">
        <f t="shared" si="19"/>
        <v>16.25</v>
      </c>
      <c r="GX148">
        <v>13</v>
      </c>
      <c r="GY148" t="s">
        <v>37012</v>
      </c>
      <c r="GZ148">
        <v>2</v>
      </c>
      <c r="HA148" t="s">
        <v>37013</v>
      </c>
      <c r="HD148" t="s">
        <v>37043</v>
      </c>
      <c r="HE148">
        <v>12.99</v>
      </c>
    </row>
    <row r="149" spans="1:224">
      <c r="A149" t="s">
        <v>29123</v>
      </c>
      <c r="B149" t="s">
        <v>36962</v>
      </c>
      <c r="C149" t="s">
        <v>36963</v>
      </c>
      <c r="D149" t="s">
        <v>21372</v>
      </c>
      <c r="E149">
        <v>1</v>
      </c>
      <c r="F149" t="s">
        <v>36964</v>
      </c>
      <c r="G149" t="s">
        <v>38</v>
      </c>
      <c r="H149" t="s">
        <v>37246</v>
      </c>
      <c r="I149" t="s">
        <v>34208</v>
      </c>
      <c r="J149" t="s">
        <v>33297</v>
      </c>
      <c r="K149" t="s">
        <v>33298</v>
      </c>
      <c r="M149" t="s">
        <v>33299</v>
      </c>
      <c r="N149">
        <v>61430</v>
      </c>
      <c r="P149" t="s">
        <v>21282</v>
      </c>
      <c r="Q149" t="s">
        <v>33300</v>
      </c>
      <c r="T149" t="s">
        <v>33301</v>
      </c>
      <c r="U149" t="s">
        <v>36966</v>
      </c>
      <c r="V149" t="s">
        <v>18</v>
      </c>
      <c r="W149" t="s">
        <v>36967</v>
      </c>
      <c r="X149" t="s">
        <v>36968</v>
      </c>
      <c r="Y149" t="s">
        <v>36969</v>
      </c>
      <c r="Z149">
        <v>300</v>
      </c>
      <c r="AB149" t="s">
        <v>37018</v>
      </c>
      <c r="AC149" t="s">
        <v>36970</v>
      </c>
      <c r="AD149" t="s">
        <v>36971</v>
      </c>
      <c r="AE149" t="s">
        <v>36972</v>
      </c>
      <c r="AF149" t="s">
        <v>36973</v>
      </c>
      <c r="AH149" t="s">
        <v>36974</v>
      </c>
      <c r="AJ149" t="s">
        <v>36967</v>
      </c>
      <c r="AK149" t="s">
        <v>33542</v>
      </c>
      <c r="AL149" t="s">
        <v>37119</v>
      </c>
      <c r="AM149" t="s">
        <v>32581</v>
      </c>
      <c r="AN149" t="s">
        <v>37047</v>
      </c>
      <c r="AQ149" t="s">
        <v>37047</v>
      </c>
      <c r="AR149" t="s">
        <v>34329</v>
      </c>
      <c r="AY149" t="s">
        <v>37021</v>
      </c>
      <c r="BA149" t="s">
        <v>353</v>
      </c>
      <c r="BB149">
        <v>48</v>
      </c>
      <c r="BC149" t="s">
        <v>37048</v>
      </c>
      <c r="BD149" t="s">
        <v>34259</v>
      </c>
      <c r="BE149" t="s">
        <v>36993</v>
      </c>
      <c r="BF149" s="6">
        <v>0.2</v>
      </c>
      <c r="BG149" t="s">
        <v>37280</v>
      </c>
      <c r="BH149" t="s">
        <v>37204</v>
      </c>
      <c r="BJ149">
        <v>171793</v>
      </c>
      <c r="BK149" cm="1">
        <f t="array" ref="BK149">IF(LEN(TRIM(BG149))=0,"",SUMPRODUCT(--(LEN(TRIM($BG$5:BG149))&gt;0)))</f>
        <v>142</v>
      </c>
      <c r="BL149" t="str">
        <f t="shared" si="15"/>
        <v>000000003Y</v>
      </c>
      <c r="BM149" t="str">
        <f t="shared" si="16"/>
        <v>*000000003Y*</v>
      </c>
      <c r="BN149" t="s">
        <v>37128</v>
      </c>
      <c r="BO149" t="s">
        <v>36975</v>
      </c>
      <c r="BS149" t="s">
        <v>37047</v>
      </c>
      <c r="CP149" t="s">
        <v>37122</v>
      </c>
      <c r="CU149">
        <v>12.99</v>
      </c>
      <c r="DT149" t="s">
        <v>37026</v>
      </c>
      <c r="EC149" s="7">
        <f t="shared" si="17"/>
        <v>16.237500000000001</v>
      </c>
      <c r="EN149" t="s">
        <v>36995</v>
      </c>
      <c r="EO149">
        <v>1731138031</v>
      </c>
      <c r="EP149" t="s">
        <v>36968</v>
      </c>
      <c r="EQ149" t="s">
        <v>36996</v>
      </c>
      <c r="ER149" t="s">
        <v>36997</v>
      </c>
      <c r="ES149" t="s">
        <v>36967</v>
      </c>
      <c r="ET149" t="s">
        <v>36998</v>
      </c>
      <c r="EU149" t="s">
        <v>36999</v>
      </c>
      <c r="FB149" t="s">
        <v>35377</v>
      </c>
      <c r="FC149" t="s">
        <v>37027</v>
      </c>
      <c r="FD149">
        <v>18</v>
      </c>
      <c r="FE149">
        <v>20</v>
      </c>
      <c r="FF149" t="s">
        <v>36990</v>
      </c>
      <c r="FG149" t="s">
        <v>36990</v>
      </c>
      <c r="FH149" t="s">
        <v>37006</v>
      </c>
      <c r="FI149" t="s">
        <v>37000</v>
      </c>
      <c r="FJ149" t="s">
        <v>37001</v>
      </c>
      <c r="FK149" t="s">
        <v>37002</v>
      </c>
      <c r="FL149" t="s">
        <v>37003</v>
      </c>
      <c r="FM149" t="s">
        <v>37004</v>
      </c>
      <c r="FN149" t="s">
        <v>37005</v>
      </c>
      <c r="FO149" t="s">
        <v>37006</v>
      </c>
      <c r="FQ149" t="s">
        <v>37028</v>
      </c>
      <c r="FR149" t="s">
        <v>37008</v>
      </c>
      <c r="FS149" t="s">
        <v>37009</v>
      </c>
      <c r="FT149" t="s">
        <v>33542</v>
      </c>
      <c r="FU149" t="s">
        <v>33542</v>
      </c>
      <c r="FV149" t="s">
        <v>37051</v>
      </c>
      <c r="FW149" t="s">
        <v>37030</v>
      </c>
      <c r="FX149" t="s">
        <v>37031</v>
      </c>
      <c r="FY149" t="s">
        <v>36971</v>
      </c>
      <c r="FZ149" t="s">
        <v>36980</v>
      </c>
      <c r="GA149" t="s">
        <v>36974</v>
      </c>
      <c r="GB149" t="s">
        <v>36968</v>
      </c>
      <c r="GC149" t="s">
        <v>37032</v>
      </c>
      <c r="GD149" t="s">
        <v>37033</v>
      </c>
      <c r="GJ149" t="s">
        <v>37034</v>
      </c>
      <c r="GK149" t="s">
        <v>37035</v>
      </c>
      <c r="GL149" t="s">
        <v>37036</v>
      </c>
      <c r="GM149" t="s">
        <v>37037</v>
      </c>
      <c r="GN149" t="s">
        <v>37038</v>
      </c>
      <c r="GO149" t="s">
        <v>36973</v>
      </c>
      <c r="GP149" t="s">
        <v>37051</v>
      </c>
      <c r="GQ149" t="s">
        <v>37010</v>
      </c>
      <c r="GR149" t="s">
        <v>36969</v>
      </c>
      <c r="GT149" t="s">
        <v>37011</v>
      </c>
      <c r="GU149">
        <f t="shared" si="18"/>
        <v>16.25</v>
      </c>
      <c r="GV149">
        <f t="shared" si="19"/>
        <v>16.25</v>
      </c>
      <c r="GX149">
        <v>13</v>
      </c>
      <c r="GY149" t="s">
        <v>37012</v>
      </c>
      <c r="GZ149">
        <v>2</v>
      </c>
      <c r="HA149" t="s">
        <v>37013</v>
      </c>
      <c r="HD149" t="s">
        <v>37047</v>
      </c>
      <c r="HE149">
        <v>12.99</v>
      </c>
    </row>
    <row r="150" spans="1:224">
      <c r="A150" t="s">
        <v>29123</v>
      </c>
      <c r="B150" t="s">
        <v>36962</v>
      </c>
      <c r="C150" t="s">
        <v>36963</v>
      </c>
      <c r="D150" t="s">
        <v>21372</v>
      </c>
      <c r="E150">
        <v>1</v>
      </c>
      <c r="F150" t="s">
        <v>36964</v>
      </c>
      <c r="G150" t="s">
        <v>38</v>
      </c>
      <c r="H150" t="s">
        <v>37246</v>
      </c>
      <c r="I150" t="s">
        <v>34208</v>
      </c>
      <c r="J150" t="s">
        <v>33297</v>
      </c>
      <c r="K150" t="s">
        <v>33298</v>
      </c>
      <c r="M150" t="s">
        <v>33299</v>
      </c>
      <c r="N150">
        <v>61430</v>
      </c>
      <c r="P150" t="s">
        <v>21282</v>
      </c>
      <c r="Q150" t="s">
        <v>33300</v>
      </c>
      <c r="T150" t="s">
        <v>33301</v>
      </c>
      <c r="U150" t="s">
        <v>36966</v>
      </c>
      <c r="V150" t="s">
        <v>18</v>
      </c>
      <c r="W150" t="s">
        <v>36967</v>
      </c>
      <c r="X150" t="s">
        <v>36968</v>
      </c>
      <c r="Y150" t="s">
        <v>36969</v>
      </c>
      <c r="Z150">
        <v>300</v>
      </c>
      <c r="AB150" t="s">
        <v>37018</v>
      </c>
      <c r="AC150" t="s">
        <v>36970</v>
      </c>
      <c r="AD150" t="s">
        <v>36971</v>
      </c>
      <c r="AE150" t="s">
        <v>36972</v>
      </c>
      <c r="AF150" t="s">
        <v>36973</v>
      </c>
      <c r="AH150" t="s">
        <v>36974</v>
      </c>
      <c r="AJ150" t="s">
        <v>36967</v>
      </c>
      <c r="AK150" t="s">
        <v>33542</v>
      </c>
      <c r="AL150" t="s">
        <v>37119</v>
      </c>
      <c r="AM150" t="s">
        <v>32581</v>
      </c>
      <c r="AN150" t="s">
        <v>37052</v>
      </c>
      <c r="AQ150" t="s">
        <v>37052</v>
      </c>
      <c r="AR150" t="s">
        <v>34331</v>
      </c>
      <c r="AY150" t="s">
        <v>37021</v>
      </c>
      <c r="BA150" t="s">
        <v>353</v>
      </c>
      <c r="BB150">
        <v>48</v>
      </c>
      <c r="BC150" t="s">
        <v>37048</v>
      </c>
      <c r="BD150" t="s">
        <v>34259</v>
      </c>
      <c r="BE150" t="s">
        <v>36993</v>
      </c>
      <c r="BF150" s="6">
        <v>0.2</v>
      </c>
      <c r="BG150" t="s">
        <v>37281</v>
      </c>
      <c r="BH150" t="s">
        <v>37206</v>
      </c>
      <c r="BJ150">
        <v>171794</v>
      </c>
      <c r="BK150" cm="1">
        <f t="array" ref="BK150">IF(LEN(TRIM(BG150))=0,"",SUMPRODUCT(--(LEN(TRIM($BG$5:BG150))&gt;0)))</f>
        <v>143</v>
      </c>
      <c r="BL150" t="str">
        <f t="shared" si="15"/>
        <v>000000003Z</v>
      </c>
      <c r="BM150" t="str">
        <f t="shared" si="16"/>
        <v>*000000003Z*</v>
      </c>
      <c r="BN150" t="s">
        <v>37130</v>
      </c>
      <c r="BO150" t="s">
        <v>36975</v>
      </c>
      <c r="BS150" t="s">
        <v>37052</v>
      </c>
      <c r="CP150" t="s">
        <v>37122</v>
      </c>
      <c r="CU150">
        <v>12.99</v>
      </c>
      <c r="DT150" t="s">
        <v>37026</v>
      </c>
      <c r="EC150" s="7">
        <f t="shared" si="17"/>
        <v>16.237500000000001</v>
      </c>
      <c r="EN150" t="s">
        <v>36995</v>
      </c>
      <c r="EO150">
        <v>1731138031</v>
      </c>
      <c r="EP150" t="s">
        <v>36968</v>
      </c>
      <c r="EQ150" t="s">
        <v>36996</v>
      </c>
      <c r="ER150" t="s">
        <v>36997</v>
      </c>
      <c r="ES150" t="s">
        <v>36967</v>
      </c>
      <c r="ET150" t="s">
        <v>36998</v>
      </c>
      <c r="EU150" t="s">
        <v>36999</v>
      </c>
      <c r="FB150" t="s">
        <v>35377</v>
      </c>
      <c r="FC150" t="s">
        <v>37027</v>
      </c>
      <c r="FD150">
        <v>22</v>
      </c>
      <c r="FE150">
        <v>24</v>
      </c>
      <c r="FF150" t="s">
        <v>36990</v>
      </c>
      <c r="FG150" t="s">
        <v>36990</v>
      </c>
      <c r="FH150" t="s">
        <v>37006</v>
      </c>
      <c r="FI150" t="s">
        <v>37000</v>
      </c>
      <c r="FJ150" t="s">
        <v>37001</v>
      </c>
      <c r="FK150" t="s">
        <v>37002</v>
      </c>
      <c r="FL150" t="s">
        <v>37003</v>
      </c>
      <c r="FM150" t="s">
        <v>37004</v>
      </c>
      <c r="FN150" t="s">
        <v>37005</v>
      </c>
      <c r="FO150" t="s">
        <v>37006</v>
      </c>
      <c r="FQ150" t="s">
        <v>37028</v>
      </c>
      <c r="FR150" t="s">
        <v>37008</v>
      </c>
      <c r="FS150" t="s">
        <v>37009</v>
      </c>
      <c r="FT150" t="s">
        <v>33542</v>
      </c>
      <c r="FU150" t="s">
        <v>33542</v>
      </c>
      <c r="FV150" t="s">
        <v>37055</v>
      </c>
      <c r="FW150" t="s">
        <v>37030</v>
      </c>
      <c r="FX150" t="s">
        <v>37031</v>
      </c>
      <c r="FY150" t="s">
        <v>36971</v>
      </c>
      <c r="FZ150" t="s">
        <v>36980</v>
      </c>
      <c r="GA150" t="s">
        <v>36974</v>
      </c>
      <c r="GB150" t="s">
        <v>36968</v>
      </c>
      <c r="GC150" t="s">
        <v>37032</v>
      </c>
      <c r="GD150" t="s">
        <v>37033</v>
      </c>
      <c r="GJ150" t="s">
        <v>37034</v>
      </c>
      <c r="GK150" t="s">
        <v>37035</v>
      </c>
      <c r="GL150" t="s">
        <v>37036</v>
      </c>
      <c r="GM150" t="s">
        <v>37037</v>
      </c>
      <c r="GN150" t="s">
        <v>37038</v>
      </c>
      <c r="GO150" t="s">
        <v>36973</v>
      </c>
      <c r="GP150" t="s">
        <v>37055</v>
      </c>
      <c r="GQ150" t="s">
        <v>37010</v>
      </c>
      <c r="GR150" t="s">
        <v>36969</v>
      </c>
      <c r="GT150" t="s">
        <v>37011</v>
      </c>
      <c r="GU150">
        <f t="shared" si="18"/>
        <v>16.25</v>
      </c>
      <c r="GV150">
        <f t="shared" si="19"/>
        <v>16.25</v>
      </c>
      <c r="GX150">
        <v>13</v>
      </c>
      <c r="GY150" t="s">
        <v>37012</v>
      </c>
      <c r="GZ150">
        <v>2</v>
      </c>
      <c r="HA150" t="s">
        <v>37013</v>
      </c>
      <c r="HD150" t="s">
        <v>37052</v>
      </c>
      <c r="HE150">
        <v>12.99</v>
      </c>
    </row>
    <row r="151" spans="1:224">
      <c r="A151" t="s">
        <v>29123</v>
      </c>
      <c r="B151" t="s">
        <v>36962</v>
      </c>
      <c r="C151" t="s">
        <v>36963</v>
      </c>
      <c r="D151" t="s">
        <v>21372</v>
      </c>
      <c r="E151">
        <v>1</v>
      </c>
      <c r="F151" t="s">
        <v>36964</v>
      </c>
      <c r="G151" t="s">
        <v>38</v>
      </c>
      <c r="H151" t="s">
        <v>37246</v>
      </c>
      <c r="I151" t="s">
        <v>34208</v>
      </c>
      <c r="J151" t="s">
        <v>33297</v>
      </c>
      <c r="K151" t="s">
        <v>33298</v>
      </c>
      <c r="M151" t="s">
        <v>33299</v>
      </c>
      <c r="N151">
        <v>61430</v>
      </c>
      <c r="P151" t="s">
        <v>21282</v>
      </c>
      <c r="Q151" t="s">
        <v>33300</v>
      </c>
      <c r="T151" t="s">
        <v>33301</v>
      </c>
      <c r="U151" t="s">
        <v>36966</v>
      </c>
      <c r="V151" t="s">
        <v>18</v>
      </c>
      <c r="W151" t="s">
        <v>36967</v>
      </c>
      <c r="X151" t="s">
        <v>36968</v>
      </c>
      <c r="Y151" t="s">
        <v>36969</v>
      </c>
      <c r="Z151">
        <v>300</v>
      </c>
      <c r="AB151" t="s">
        <v>37056</v>
      </c>
      <c r="AC151" t="s">
        <v>36970</v>
      </c>
      <c r="AD151" t="s">
        <v>36971</v>
      </c>
      <c r="AE151" t="s">
        <v>36972</v>
      </c>
      <c r="AF151" t="s">
        <v>36973</v>
      </c>
      <c r="AH151" t="s">
        <v>36974</v>
      </c>
      <c r="AJ151" t="s">
        <v>36967</v>
      </c>
      <c r="AK151" t="s">
        <v>33542</v>
      </c>
      <c r="AL151" t="s">
        <v>37119</v>
      </c>
      <c r="AM151" t="s">
        <v>32581</v>
      </c>
      <c r="AN151" t="s">
        <v>37057</v>
      </c>
      <c r="AQ151" t="s">
        <v>37057</v>
      </c>
      <c r="AR151" t="s">
        <v>34333</v>
      </c>
      <c r="AY151" t="s">
        <v>37058</v>
      </c>
      <c r="BA151" t="s">
        <v>37059</v>
      </c>
      <c r="BB151">
        <v>48</v>
      </c>
      <c r="BC151" t="s">
        <v>37060</v>
      </c>
      <c r="BD151" t="s">
        <v>34261</v>
      </c>
      <c r="BE151" t="s">
        <v>36993</v>
      </c>
      <c r="BF151" s="6">
        <v>0.2</v>
      </c>
      <c r="BG151" t="s">
        <v>37282</v>
      </c>
      <c r="BH151" t="s">
        <v>37208</v>
      </c>
      <c r="BJ151">
        <v>171795</v>
      </c>
      <c r="BK151" cm="1">
        <f t="array" ref="BK151">IF(LEN(TRIM(BG151))=0,"",SUMPRODUCT(--(LEN(TRIM($BG$5:BG151))&gt;0)))</f>
        <v>144</v>
      </c>
      <c r="BL151" t="str">
        <f t="shared" si="15"/>
        <v>0000000040</v>
      </c>
      <c r="BM151" t="str">
        <f t="shared" si="16"/>
        <v>*0000000040*</v>
      </c>
      <c r="BN151" t="s">
        <v>37132</v>
      </c>
      <c r="BO151" t="s">
        <v>36975</v>
      </c>
      <c r="BS151" t="s">
        <v>37057</v>
      </c>
      <c r="CP151" t="s">
        <v>37122</v>
      </c>
      <c r="CU151">
        <v>15.99</v>
      </c>
      <c r="DT151" t="s">
        <v>37026</v>
      </c>
      <c r="EC151" s="7">
        <f t="shared" si="17"/>
        <v>19.987500000000001</v>
      </c>
      <c r="EN151" t="s">
        <v>36995</v>
      </c>
      <c r="EO151">
        <v>1731138031</v>
      </c>
      <c r="EP151" t="s">
        <v>36968</v>
      </c>
      <c r="EQ151" t="s">
        <v>36996</v>
      </c>
      <c r="ER151" t="s">
        <v>36997</v>
      </c>
      <c r="ES151" t="s">
        <v>36967</v>
      </c>
      <c r="ET151" t="s">
        <v>36998</v>
      </c>
      <c r="EU151" t="s">
        <v>36999</v>
      </c>
      <c r="FB151" t="s">
        <v>35377</v>
      </c>
      <c r="FC151" t="s">
        <v>37027</v>
      </c>
      <c r="FD151">
        <v>26</v>
      </c>
      <c r="FE151">
        <v>28</v>
      </c>
      <c r="FF151" t="s">
        <v>36990</v>
      </c>
      <c r="FG151" t="s">
        <v>36990</v>
      </c>
      <c r="FH151" t="s">
        <v>37006</v>
      </c>
      <c r="FI151" t="s">
        <v>37000</v>
      </c>
      <c r="FJ151" t="s">
        <v>37001</v>
      </c>
      <c r="FK151" t="s">
        <v>37002</v>
      </c>
      <c r="FL151" t="s">
        <v>37003</v>
      </c>
      <c r="FM151" t="s">
        <v>37004</v>
      </c>
      <c r="FN151" t="s">
        <v>37005</v>
      </c>
      <c r="FO151" t="s">
        <v>37006</v>
      </c>
      <c r="FQ151" t="s">
        <v>37028</v>
      </c>
      <c r="FR151" t="s">
        <v>37008</v>
      </c>
      <c r="FS151" t="s">
        <v>37009</v>
      </c>
      <c r="FT151" t="s">
        <v>33542</v>
      </c>
      <c r="FU151" t="s">
        <v>33542</v>
      </c>
      <c r="FV151" t="s">
        <v>37063</v>
      </c>
      <c r="FW151" t="s">
        <v>37030</v>
      </c>
      <c r="FX151" t="s">
        <v>37031</v>
      </c>
      <c r="FY151" t="s">
        <v>36971</v>
      </c>
      <c r="FZ151" t="s">
        <v>36980</v>
      </c>
      <c r="GA151" t="s">
        <v>36974</v>
      </c>
      <c r="GB151" t="s">
        <v>36968</v>
      </c>
      <c r="GC151" t="s">
        <v>37032</v>
      </c>
      <c r="GD151" t="s">
        <v>37033</v>
      </c>
      <c r="GJ151" t="s">
        <v>37034</v>
      </c>
      <c r="GK151" t="s">
        <v>37035</v>
      </c>
      <c r="GL151" t="s">
        <v>37036</v>
      </c>
      <c r="GM151" t="s">
        <v>37037</v>
      </c>
      <c r="GN151" t="s">
        <v>37038</v>
      </c>
      <c r="GO151" t="s">
        <v>36973</v>
      </c>
      <c r="GP151" t="s">
        <v>37063</v>
      </c>
      <c r="GQ151" t="s">
        <v>37010</v>
      </c>
      <c r="GR151" t="s">
        <v>36969</v>
      </c>
      <c r="GT151" t="s">
        <v>37011</v>
      </c>
      <c r="GU151">
        <f t="shared" si="18"/>
        <v>20.249999999999996</v>
      </c>
      <c r="GV151">
        <f t="shared" si="19"/>
        <v>20.249999999999996</v>
      </c>
      <c r="GX151">
        <v>16.2</v>
      </c>
      <c r="GY151" t="s">
        <v>37012</v>
      </c>
      <c r="GZ151">
        <v>2</v>
      </c>
      <c r="HA151" t="s">
        <v>37013</v>
      </c>
      <c r="HD151" t="s">
        <v>37057</v>
      </c>
      <c r="HE151">
        <v>15.99</v>
      </c>
    </row>
    <row r="152" spans="1:224">
      <c r="A152" t="s">
        <v>29123</v>
      </c>
      <c r="B152" t="s">
        <v>36962</v>
      </c>
      <c r="C152" t="s">
        <v>36963</v>
      </c>
      <c r="D152" t="s">
        <v>21391</v>
      </c>
      <c r="E152">
        <v>1</v>
      </c>
      <c r="F152" t="s">
        <v>36964</v>
      </c>
      <c r="G152" t="s">
        <v>38</v>
      </c>
      <c r="H152" t="s">
        <v>37283</v>
      </c>
      <c r="I152" t="s">
        <v>34210</v>
      </c>
      <c r="J152" t="s">
        <v>33297</v>
      </c>
      <c r="K152" t="s">
        <v>33298</v>
      </c>
      <c r="M152" t="s">
        <v>33299</v>
      </c>
      <c r="N152">
        <v>61430</v>
      </c>
      <c r="P152" t="s">
        <v>21282</v>
      </c>
      <c r="Q152" t="s">
        <v>33300</v>
      </c>
      <c r="T152" t="s">
        <v>33301</v>
      </c>
      <c r="U152" t="s">
        <v>36966</v>
      </c>
      <c r="V152" t="s">
        <v>18</v>
      </c>
      <c r="W152" t="s">
        <v>36967</v>
      </c>
      <c r="X152" t="s">
        <v>36968</v>
      </c>
      <c r="Y152" t="s">
        <v>36969</v>
      </c>
      <c r="AC152" t="s">
        <v>36970</v>
      </c>
      <c r="AD152" t="s">
        <v>36971</v>
      </c>
      <c r="AE152" t="s">
        <v>36972</v>
      </c>
      <c r="AF152" t="s">
        <v>36973</v>
      </c>
      <c r="AH152" t="s">
        <v>36974</v>
      </c>
      <c r="AJ152" t="s">
        <v>36967</v>
      </c>
      <c r="BH152" t="s">
        <v>37134</v>
      </c>
      <c r="BK152" t="str" cm="1">
        <f t="array" ref="BK152">IF(LEN(TRIM(BG152))=0,"",SUMPRODUCT(--(LEN(TRIM($BG$5:BG152))&gt;0)))</f>
        <v/>
      </c>
      <c r="BO152" t="s">
        <v>36975</v>
      </c>
      <c r="BP152" t="s">
        <v>36976</v>
      </c>
      <c r="BQ152" t="s">
        <v>36977</v>
      </c>
      <c r="BR152" t="s">
        <v>36978</v>
      </c>
      <c r="BT152" t="s">
        <v>36979</v>
      </c>
      <c r="BU152">
        <v>53159</v>
      </c>
      <c r="BY152">
        <v>1000</v>
      </c>
      <c r="CE152" t="s">
        <v>36968</v>
      </c>
      <c r="CH152" t="s">
        <v>36980</v>
      </c>
      <c r="CI152" t="s">
        <v>36971</v>
      </c>
      <c r="CJ152" t="s">
        <v>36973</v>
      </c>
      <c r="CK152" t="s">
        <v>36973</v>
      </c>
      <c r="CN152" t="s">
        <v>36981</v>
      </c>
      <c r="CO152" t="s">
        <v>36982</v>
      </c>
      <c r="CP152" t="s">
        <v>36983</v>
      </c>
      <c r="CQ152" t="s">
        <v>36984</v>
      </c>
      <c r="CS152" t="s">
        <v>36985</v>
      </c>
      <c r="CT152" t="s">
        <v>36986</v>
      </c>
      <c r="CZ152">
        <v>1</v>
      </c>
      <c r="DB152" t="s">
        <v>36987</v>
      </c>
      <c r="DH152">
        <v>0</v>
      </c>
      <c r="DR152" t="s">
        <v>36988</v>
      </c>
      <c r="DS152" t="s">
        <v>36989</v>
      </c>
      <c r="DU152" t="s">
        <v>36974</v>
      </c>
      <c r="DV152" t="s">
        <v>36967</v>
      </c>
      <c r="DW152" t="s">
        <v>36990</v>
      </c>
      <c r="DX152" t="s">
        <v>36991</v>
      </c>
      <c r="EA152" t="s">
        <v>37135</v>
      </c>
      <c r="EB152" t="s">
        <v>37136</v>
      </c>
      <c r="EG152" t="s">
        <v>36982</v>
      </c>
      <c r="EH152" t="s">
        <v>36992</v>
      </c>
      <c r="EI152" t="s">
        <v>36993</v>
      </c>
      <c r="EJ152" t="s">
        <v>36994</v>
      </c>
      <c r="EL152" t="s">
        <v>36977</v>
      </c>
      <c r="EM152" t="s">
        <v>36978</v>
      </c>
      <c r="EN152" t="s">
        <v>36995</v>
      </c>
      <c r="EO152">
        <v>1731138031</v>
      </c>
      <c r="EP152" t="s">
        <v>36968</v>
      </c>
      <c r="EQ152" t="s">
        <v>36996</v>
      </c>
      <c r="ER152" t="s">
        <v>36997</v>
      </c>
      <c r="ES152" t="s">
        <v>36967</v>
      </c>
      <c r="ET152" t="s">
        <v>36998</v>
      </c>
      <c r="EU152" t="s">
        <v>36999</v>
      </c>
      <c r="FI152" t="s">
        <v>37000</v>
      </c>
      <c r="FJ152" t="s">
        <v>37001</v>
      </c>
      <c r="FK152" t="s">
        <v>37002</v>
      </c>
      <c r="FL152" t="s">
        <v>37003</v>
      </c>
      <c r="FM152" t="s">
        <v>37004</v>
      </c>
      <c r="FN152" t="s">
        <v>37005</v>
      </c>
      <c r="FO152" t="s">
        <v>37006</v>
      </c>
      <c r="FQ152" t="s">
        <v>37007</v>
      </c>
      <c r="FR152" t="s">
        <v>37008</v>
      </c>
      <c r="FS152" t="s">
        <v>37009</v>
      </c>
      <c r="GQ152" t="s">
        <v>37010</v>
      </c>
      <c r="GR152" t="s">
        <v>36969</v>
      </c>
      <c r="GT152" t="s">
        <v>37011</v>
      </c>
      <c r="GY152" t="s">
        <v>37012</v>
      </c>
      <c r="HA152" t="s">
        <v>37013</v>
      </c>
      <c r="HB152" t="s">
        <v>36977</v>
      </c>
      <c r="HC152" t="s">
        <v>36978</v>
      </c>
      <c r="HE152">
        <v>12.99</v>
      </c>
      <c r="HF152">
        <v>0</v>
      </c>
      <c r="HG152" t="s">
        <v>37014</v>
      </c>
      <c r="HI152" t="s">
        <v>37015</v>
      </c>
      <c r="HJ152">
        <v>1</v>
      </c>
      <c r="HK152">
        <v>3</v>
      </c>
      <c r="HM152" t="s">
        <v>37016</v>
      </c>
      <c r="HN152" t="s">
        <v>37017</v>
      </c>
      <c r="HO152" t="s">
        <v>36968</v>
      </c>
      <c r="HP152">
        <v>482</v>
      </c>
    </row>
    <row r="153" spans="1:224">
      <c r="A153" t="s">
        <v>29123</v>
      </c>
      <c r="B153" t="s">
        <v>36962</v>
      </c>
      <c r="C153" t="s">
        <v>36963</v>
      </c>
      <c r="D153" t="s">
        <v>21391</v>
      </c>
      <c r="E153">
        <v>1</v>
      </c>
      <c r="F153" t="s">
        <v>36964</v>
      </c>
      <c r="G153" t="s">
        <v>38</v>
      </c>
      <c r="H153" t="s">
        <v>37283</v>
      </c>
      <c r="I153" t="s">
        <v>34210</v>
      </c>
      <c r="J153" t="s">
        <v>33297</v>
      </c>
      <c r="K153" t="s">
        <v>33298</v>
      </c>
      <c r="M153" t="s">
        <v>33299</v>
      </c>
      <c r="N153">
        <v>61430</v>
      </c>
      <c r="P153" t="s">
        <v>21282</v>
      </c>
      <c r="Q153" t="s">
        <v>33300</v>
      </c>
      <c r="T153" t="s">
        <v>33301</v>
      </c>
      <c r="U153" t="s">
        <v>36966</v>
      </c>
      <c r="V153" t="s">
        <v>18</v>
      </c>
      <c r="W153" t="s">
        <v>36967</v>
      </c>
      <c r="X153" t="s">
        <v>36968</v>
      </c>
      <c r="Y153" t="s">
        <v>36969</v>
      </c>
      <c r="Z153">
        <v>200</v>
      </c>
      <c r="AB153" t="s">
        <v>37018</v>
      </c>
      <c r="AC153" t="s">
        <v>36970</v>
      </c>
      <c r="AD153" t="s">
        <v>36971</v>
      </c>
      <c r="AE153" t="s">
        <v>36972</v>
      </c>
      <c r="AF153" t="s">
        <v>36973</v>
      </c>
      <c r="AH153" t="s">
        <v>36974</v>
      </c>
      <c r="AJ153" t="s">
        <v>36967</v>
      </c>
      <c r="AK153" t="s">
        <v>33451</v>
      </c>
      <c r="AL153" t="s">
        <v>37019</v>
      </c>
      <c r="AM153" t="s">
        <v>32581</v>
      </c>
      <c r="AN153" t="s">
        <v>37020</v>
      </c>
      <c r="AQ153" t="s">
        <v>37020</v>
      </c>
      <c r="AR153" t="s">
        <v>34324</v>
      </c>
      <c r="AY153" t="s">
        <v>37021</v>
      </c>
      <c r="BA153" t="s">
        <v>353</v>
      </c>
      <c r="BB153">
        <v>48</v>
      </c>
      <c r="BC153" t="s">
        <v>37022</v>
      </c>
      <c r="BD153" t="s">
        <v>28739</v>
      </c>
      <c r="BE153" t="s">
        <v>36993</v>
      </c>
      <c r="BF153" s="6">
        <v>0.2</v>
      </c>
      <c r="BG153" t="s">
        <v>37284</v>
      </c>
      <c r="BH153" t="s">
        <v>37138</v>
      </c>
      <c r="BJ153">
        <v>208348</v>
      </c>
      <c r="BK153" cm="1">
        <f t="array" ref="BK153">IF(LEN(TRIM(BG153))=0,"",SUMPRODUCT(--(LEN(TRIM($BG$5:BG153))&gt;0)))</f>
        <v>145</v>
      </c>
      <c r="BL153" t="str">
        <f>IF(BK153&lt;&gt;"",_xlfn.BASE(BK153,36,10),"")</f>
        <v>0000000041</v>
      </c>
      <c r="BM153" t="str">
        <f>IF(BL153&lt;&gt;"","*"&amp;BL153&amp;"*","")</f>
        <v>*0000000041*</v>
      </c>
      <c r="BN153" t="s">
        <v>37024</v>
      </c>
      <c r="BO153" t="s">
        <v>36975</v>
      </c>
      <c r="BS153" t="s">
        <v>37020</v>
      </c>
      <c r="CP153" t="s">
        <v>37025</v>
      </c>
      <c r="CU153">
        <v>12.99</v>
      </c>
      <c r="DT153" t="s">
        <v>37026</v>
      </c>
      <c r="EC153" s="7">
        <f>CU153/(1-0.2)</f>
        <v>16.237500000000001</v>
      </c>
      <c r="EN153" t="s">
        <v>36995</v>
      </c>
      <c r="EO153">
        <v>1731138031</v>
      </c>
      <c r="EP153" t="s">
        <v>36968</v>
      </c>
      <c r="EQ153" t="s">
        <v>36996</v>
      </c>
      <c r="ER153" t="s">
        <v>36997</v>
      </c>
      <c r="ES153" t="s">
        <v>36967</v>
      </c>
      <c r="ET153" t="s">
        <v>36998</v>
      </c>
      <c r="EU153" t="s">
        <v>36999</v>
      </c>
      <c r="FB153" t="s">
        <v>35377</v>
      </c>
      <c r="FC153" t="s">
        <v>37027</v>
      </c>
      <c r="FD153">
        <v>8</v>
      </c>
      <c r="FE153">
        <v>10</v>
      </c>
      <c r="FF153" t="s">
        <v>36990</v>
      </c>
      <c r="FG153" t="s">
        <v>36990</v>
      </c>
      <c r="FH153" t="s">
        <v>37001</v>
      </c>
      <c r="FI153" t="s">
        <v>37000</v>
      </c>
      <c r="FJ153" t="s">
        <v>37001</v>
      </c>
      <c r="FK153" t="s">
        <v>37002</v>
      </c>
      <c r="FL153" t="s">
        <v>37003</v>
      </c>
      <c r="FM153" t="s">
        <v>37004</v>
      </c>
      <c r="FN153" t="s">
        <v>37005</v>
      </c>
      <c r="FO153" t="s">
        <v>37006</v>
      </c>
      <c r="FQ153" t="s">
        <v>37028</v>
      </c>
      <c r="FR153" t="s">
        <v>37008</v>
      </c>
      <c r="FS153" t="s">
        <v>37009</v>
      </c>
      <c r="FT153" t="s">
        <v>33451</v>
      </c>
      <c r="FU153" t="s">
        <v>33451</v>
      </c>
      <c r="FV153" t="s">
        <v>37029</v>
      </c>
      <c r="FW153" t="s">
        <v>37030</v>
      </c>
      <c r="FX153" t="s">
        <v>37031</v>
      </c>
      <c r="FY153" t="s">
        <v>36971</v>
      </c>
      <c r="FZ153" t="s">
        <v>36980</v>
      </c>
      <c r="GA153" t="s">
        <v>36974</v>
      </c>
      <c r="GB153" t="s">
        <v>36968</v>
      </c>
      <c r="GC153" t="s">
        <v>37032</v>
      </c>
      <c r="GD153" t="s">
        <v>37033</v>
      </c>
      <c r="GJ153" t="s">
        <v>37034</v>
      </c>
      <c r="GK153" t="s">
        <v>37035</v>
      </c>
      <c r="GL153" t="s">
        <v>37036</v>
      </c>
      <c r="GM153" t="s">
        <v>37037</v>
      </c>
      <c r="GN153" t="s">
        <v>37038</v>
      </c>
      <c r="GO153" t="s">
        <v>36973</v>
      </c>
      <c r="GP153" t="s">
        <v>37029</v>
      </c>
      <c r="GQ153" t="s">
        <v>37010</v>
      </c>
      <c r="GR153" t="s">
        <v>36969</v>
      </c>
      <c r="GT153" t="s">
        <v>37011</v>
      </c>
      <c r="GU153">
        <f>GX153/(1-0.2)</f>
        <v>16.25</v>
      </c>
      <c r="GV153">
        <f>GX153/(1-0.2)</f>
        <v>16.25</v>
      </c>
      <c r="GX153">
        <v>13</v>
      </c>
      <c r="GY153" t="s">
        <v>37012</v>
      </c>
      <c r="GZ153">
        <v>2</v>
      </c>
      <c r="HA153" t="s">
        <v>37013</v>
      </c>
      <c r="HD153" t="s">
        <v>37020</v>
      </c>
      <c r="HE153">
        <v>12.99</v>
      </c>
    </row>
    <row r="154" spans="1:224">
      <c r="A154" t="s">
        <v>29123</v>
      </c>
      <c r="B154" t="s">
        <v>36962</v>
      </c>
      <c r="C154" t="s">
        <v>36963</v>
      </c>
      <c r="D154" t="s">
        <v>21391</v>
      </c>
      <c r="E154">
        <v>1</v>
      </c>
      <c r="F154" t="s">
        <v>36964</v>
      </c>
      <c r="G154" t="s">
        <v>38</v>
      </c>
      <c r="H154" t="s">
        <v>37283</v>
      </c>
      <c r="I154" t="s">
        <v>34210</v>
      </c>
      <c r="J154" t="s">
        <v>33297</v>
      </c>
      <c r="K154" t="s">
        <v>33298</v>
      </c>
      <c r="M154" t="s">
        <v>33299</v>
      </c>
      <c r="N154">
        <v>61430</v>
      </c>
      <c r="P154" t="s">
        <v>21282</v>
      </c>
      <c r="Q154" t="s">
        <v>33300</v>
      </c>
      <c r="T154" t="s">
        <v>33301</v>
      </c>
      <c r="U154" t="s">
        <v>36966</v>
      </c>
      <c r="V154" t="s">
        <v>18</v>
      </c>
      <c r="W154" t="s">
        <v>36967</v>
      </c>
      <c r="X154" t="s">
        <v>36968</v>
      </c>
      <c r="Y154" t="s">
        <v>36969</v>
      </c>
      <c r="Z154">
        <v>200</v>
      </c>
      <c r="AB154" t="s">
        <v>37018</v>
      </c>
      <c r="AC154" t="s">
        <v>36970</v>
      </c>
      <c r="AD154" t="s">
        <v>36971</v>
      </c>
      <c r="AE154" t="s">
        <v>36972</v>
      </c>
      <c r="AF154" t="s">
        <v>36973</v>
      </c>
      <c r="AH154" t="s">
        <v>36974</v>
      </c>
      <c r="AJ154" t="s">
        <v>36967</v>
      </c>
      <c r="AK154" t="s">
        <v>33451</v>
      </c>
      <c r="AL154" t="s">
        <v>37019</v>
      </c>
      <c r="AM154" t="s">
        <v>32581</v>
      </c>
      <c r="AN154" t="s">
        <v>37039</v>
      </c>
      <c r="AQ154" t="s">
        <v>37039</v>
      </c>
      <c r="AR154" t="s">
        <v>34326</v>
      </c>
      <c r="AY154" t="s">
        <v>37021</v>
      </c>
      <c r="BA154" t="s">
        <v>353</v>
      </c>
      <c r="BB154">
        <v>48</v>
      </c>
      <c r="BC154" t="s">
        <v>37022</v>
      </c>
      <c r="BD154" t="s">
        <v>28739</v>
      </c>
      <c r="BE154" t="s">
        <v>36993</v>
      </c>
      <c r="BF154" s="6">
        <v>0.2</v>
      </c>
      <c r="BG154" t="s">
        <v>37285</v>
      </c>
      <c r="BH154" t="s">
        <v>37140</v>
      </c>
      <c r="BJ154">
        <v>208349</v>
      </c>
      <c r="BK154" cm="1">
        <f t="array" ref="BK154">IF(LEN(TRIM(BG154))=0,"",SUMPRODUCT(--(LEN(TRIM($BG$5:BG154))&gt;0)))</f>
        <v>146</v>
      </c>
      <c r="BL154" t="str">
        <f t="shared" ref="BL154:BL188" si="20">IF(BK154&lt;&gt;"",_xlfn.BASE(BK154,36,10),"")</f>
        <v>0000000042</v>
      </c>
      <c r="BM154" t="str">
        <f t="shared" ref="BM154:BM188" si="21">IF(BL154&lt;&gt;"","*"&amp;BL154&amp;"*","")</f>
        <v>*0000000042*</v>
      </c>
      <c r="BN154" t="s">
        <v>37041</v>
      </c>
      <c r="BO154" t="s">
        <v>36975</v>
      </c>
      <c r="BS154" t="s">
        <v>37039</v>
      </c>
      <c r="CP154" t="s">
        <v>37025</v>
      </c>
      <c r="CU154">
        <v>12.99</v>
      </c>
      <c r="DT154" t="s">
        <v>37026</v>
      </c>
      <c r="EC154" s="7">
        <f t="shared" ref="EC154:EC188" si="22">CU154/(1-0.2)</f>
        <v>16.237500000000001</v>
      </c>
      <c r="EN154" t="s">
        <v>36995</v>
      </c>
      <c r="EO154">
        <v>1731138031</v>
      </c>
      <c r="EP154" t="s">
        <v>36968</v>
      </c>
      <c r="EQ154" t="s">
        <v>36996</v>
      </c>
      <c r="ER154" t="s">
        <v>36997</v>
      </c>
      <c r="ES154" t="s">
        <v>36967</v>
      </c>
      <c r="ET154" t="s">
        <v>36998</v>
      </c>
      <c r="EU154" t="s">
        <v>36999</v>
      </c>
      <c r="FB154" t="s">
        <v>35377</v>
      </c>
      <c r="FC154" t="s">
        <v>37027</v>
      </c>
      <c r="FD154">
        <v>12</v>
      </c>
      <c r="FE154">
        <v>14</v>
      </c>
      <c r="FF154" t="s">
        <v>36990</v>
      </c>
      <c r="FG154" t="s">
        <v>36990</v>
      </c>
      <c r="FH154" t="s">
        <v>37001</v>
      </c>
      <c r="FI154" t="s">
        <v>37000</v>
      </c>
      <c r="FJ154" t="s">
        <v>37001</v>
      </c>
      <c r="FK154" t="s">
        <v>37002</v>
      </c>
      <c r="FL154" t="s">
        <v>37003</v>
      </c>
      <c r="FM154" t="s">
        <v>37004</v>
      </c>
      <c r="FN154" t="s">
        <v>37005</v>
      </c>
      <c r="FO154" t="s">
        <v>37006</v>
      </c>
      <c r="FQ154" t="s">
        <v>37028</v>
      </c>
      <c r="FR154" t="s">
        <v>37008</v>
      </c>
      <c r="FS154" t="s">
        <v>37009</v>
      </c>
      <c r="FT154" t="s">
        <v>33451</v>
      </c>
      <c r="FU154" t="s">
        <v>33451</v>
      </c>
      <c r="FV154" t="s">
        <v>37042</v>
      </c>
      <c r="FW154" t="s">
        <v>37030</v>
      </c>
      <c r="FX154" t="s">
        <v>37031</v>
      </c>
      <c r="FY154" t="s">
        <v>36971</v>
      </c>
      <c r="FZ154" t="s">
        <v>36980</v>
      </c>
      <c r="GA154" t="s">
        <v>36974</v>
      </c>
      <c r="GB154" t="s">
        <v>36968</v>
      </c>
      <c r="GC154" t="s">
        <v>37032</v>
      </c>
      <c r="GD154" t="s">
        <v>37033</v>
      </c>
      <c r="GJ154" t="s">
        <v>37034</v>
      </c>
      <c r="GK154" t="s">
        <v>37035</v>
      </c>
      <c r="GL154" t="s">
        <v>37036</v>
      </c>
      <c r="GM154" t="s">
        <v>37037</v>
      </c>
      <c r="GN154" t="s">
        <v>37038</v>
      </c>
      <c r="GO154" t="s">
        <v>36973</v>
      </c>
      <c r="GP154" t="s">
        <v>37042</v>
      </c>
      <c r="GQ154" t="s">
        <v>37010</v>
      </c>
      <c r="GR154" t="s">
        <v>36969</v>
      </c>
      <c r="GT154" t="s">
        <v>37011</v>
      </c>
      <c r="GU154">
        <f t="shared" ref="GU154:GU188" si="23">GX154/(1-0.2)</f>
        <v>16.25</v>
      </c>
      <c r="GV154">
        <f t="shared" ref="GV154:GV188" si="24">GX154/(1-0.2)</f>
        <v>16.25</v>
      </c>
      <c r="GX154">
        <v>13</v>
      </c>
      <c r="GY154" t="s">
        <v>37012</v>
      </c>
      <c r="GZ154">
        <v>2</v>
      </c>
      <c r="HA154" t="s">
        <v>37013</v>
      </c>
      <c r="HD154" t="s">
        <v>37039</v>
      </c>
      <c r="HE154">
        <v>12.99</v>
      </c>
    </row>
    <row r="155" spans="1:224">
      <c r="A155" t="s">
        <v>29123</v>
      </c>
      <c r="B155" t="s">
        <v>36962</v>
      </c>
      <c r="C155" t="s">
        <v>36963</v>
      </c>
      <c r="D155" t="s">
        <v>21391</v>
      </c>
      <c r="E155">
        <v>1</v>
      </c>
      <c r="F155" t="s">
        <v>36964</v>
      </c>
      <c r="G155" t="s">
        <v>38</v>
      </c>
      <c r="H155" t="s">
        <v>37283</v>
      </c>
      <c r="I155" t="s">
        <v>34210</v>
      </c>
      <c r="J155" t="s">
        <v>33297</v>
      </c>
      <c r="K155" t="s">
        <v>33298</v>
      </c>
      <c r="M155" t="s">
        <v>33299</v>
      </c>
      <c r="N155">
        <v>61430</v>
      </c>
      <c r="P155" t="s">
        <v>21282</v>
      </c>
      <c r="Q155" t="s">
        <v>33300</v>
      </c>
      <c r="T155" t="s">
        <v>33301</v>
      </c>
      <c r="U155" t="s">
        <v>36966</v>
      </c>
      <c r="V155" t="s">
        <v>18</v>
      </c>
      <c r="W155" t="s">
        <v>36967</v>
      </c>
      <c r="X155" t="s">
        <v>36968</v>
      </c>
      <c r="Y155" t="s">
        <v>36969</v>
      </c>
      <c r="Z155">
        <v>200</v>
      </c>
      <c r="AB155" t="s">
        <v>37018</v>
      </c>
      <c r="AC155" t="s">
        <v>36970</v>
      </c>
      <c r="AD155" t="s">
        <v>36971</v>
      </c>
      <c r="AE155" t="s">
        <v>36972</v>
      </c>
      <c r="AF155" t="s">
        <v>36973</v>
      </c>
      <c r="AH155" t="s">
        <v>36974</v>
      </c>
      <c r="AJ155" t="s">
        <v>36967</v>
      </c>
      <c r="AK155" t="s">
        <v>33451</v>
      </c>
      <c r="AL155" t="s">
        <v>37019</v>
      </c>
      <c r="AM155" t="s">
        <v>32581</v>
      </c>
      <c r="AN155" t="s">
        <v>37043</v>
      </c>
      <c r="AQ155" t="s">
        <v>37043</v>
      </c>
      <c r="AR155" t="s">
        <v>28746</v>
      </c>
      <c r="AY155" t="s">
        <v>37021</v>
      </c>
      <c r="BA155" t="s">
        <v>353</v>
      </c>
      <c r="BB155">
        <v>48</v>
      </c>
      <c r="BC155" t="s">
        <v>37022</v>
      </c>
      <c r="BD155" t="s">
        <v>28739</v>
      </c>
      <c r="BE155" t="s">
        <v>36993</v>
      </c>
      <c r="BF155" s="6">
        <v>0.2</v>
      </c>
      <c r="BG155" t="s">
        <v>37286</v>
      </c>
      <c r="BH155" t="s">
        <v>37142</v>
      </c>
      <c r="BJ155">
        <v>208350</v>
      </c>
      <c r="BK155" cm="1">
        <f t="array" ref="BK155">IF(LEN(TRIM(BG155))=0,"",SUMPRODUCT(--(LEN(TRIM($BG$5:BG155))&gt;0)))</f>
        <v>147</v>
      </c>
      <c r="BL155" t="str">
        <f t="shared" si="20"/>
        <v>0000000043</v>
      </c>
      <c r="BM155" t="str">
        <f t="shared" si="21"/>
        <v>*0000000043*</v>
      </c>
      <c r="BN155" t="s">
        <v>37045</v>
      </c>
      <c r="BO155" t="s">
        <v>36975</v>
      </c>
      <c r="BS155" t="s">
        <v>37043</v>
      </c>
      <c r="CP155" t="s">
        <v>37025</v>
      </c>
      <c r="CU155">
        <v>12.99</v>
      </c>
      <c r="DT155" t="s">
        <v>37026</v>
      </c>
      <c r="EC155" s="7">
        <f t="shared" si="22"/>
        <v>16.237500000000001</v>
      </c>
      <c r="EN155" t="s">
        <v>36995</v>
      </c>
      <c r="EO155">
        <v>1731138031</v>
      </c>
      <c r="EP155" t="s">
        <v>36968</v>
      </c>
      <c r="EQ155" t="s">
        <v>36996</v>
      </c>
      <c r="ER155" t="s">
        <v>36997</v>
      </c>
      <c r="ES155" t="s">
        <v>36967</v>
      </c>
      <c r="ET155" t="s">
        <v>36998</v>
      </c>
      <c r="EU155" t="s">
        <v>36999</v>
      </c>
      <c r="FB155" t="s">
        <v>35377</v>
      </c>
      <c r="FC155" t="s">
        <v>37027</v>
      </c>
      <c r="FD155">
        <v>16</v>
      </c>
      <c r="FE155">
        <v>18</v>
      </c>
      <c r="FF155" t="s">
        <v>36990</v>
      </c>
      <c r="FG155" t="s">
        <v>36990</v>
      </c>
      <c r="FH155" t="s">
        <v>37001</v>
      </c>
      <c r="FI155" t="s">
        <v>37000</v>
      </c>
      <c r="FJ155" t="s">
        <v>37001</v>
      </c>
      <c r="FK155" t="s">
        <v>37002</v>
      </c>
      <c r="FL155" t="s">
        <v>37003</v>
      </c>
      <c r="FM155" t="s">
        <v>37004</v>
      </c>
      <c r="FN155" t="s">
        <v>37005</v>
      </c>
      <c r="FO155" t="s">
        <v>37006</v>
      </c>
      <c r="FQ155" t="s">
        <v>37028</v>
      </c>
      <c r="FR155" t="s">
        <v>37008</v>
      </c>
      <c r="FS155" t="s">
        <v>37009</v>
      </c>
      <c r="FT155" t="s">
        <v>33451</v>
      </c>
      <c r="FU155" t="s">
        <v>33451</v>
      </c>
      <c r="FV155" t="s">
        <v>37046</v>
      </c>
      <c r="FW155" t="s">
        <v>37030</v>
      </c>
      <c r="FX155" t="s">
        <v>37031</v>
      </c>
      <c r="FY155" t="s">
        <v>36971</v>
      </c>
      <c r="FZ155" t="s">
        <v>36980</v>
      </c>
      <c r="GA155" t="s">
        <v>36974</v>
      </c>
      <c r="GB155" t="s">
        <v>36968</v>
      </c>
      <c r="GC155" t="s">
        <v>37032</v>
      </c>
      <c r="GD155" t="s">
        <v>37033</v>
      </c>
      <c r="GJ155" t="s">
        <v>37034</v>
      </c>
      <c r="GK155" t="s">
        <v>37035</v>
      </c>
      <c r="GL155" t="s">
        <v>37036</v>
      </c>
      <c r="GM155" t="s">
        <v>37037</v>
      </c>
      <c r="GN155" t="s">
        <v>37038</v>
      </c>
      <c r="GO155" t="s">
        <v>36973</v>
      </c>
      <c r="GP155" t="s">
        <v>37046</v>
      </c>
      <c r="GQ155" t="s">
        <v>37010</v>
      </c>
      <c r="GR155" t="s">
        <v>36969</v>
      </c>
      <c r="GT155" t="s">
        <v>37011</v>
      </c>
      <c r="GU155">
        <f t="shared" si="23"/>
        <v>16.25</v>
      </c>
      <c r="GV155">
        <f t="shared" si="24"/>
        <v>16.25</v>
      </c>
      <c r="GX155">
        <v>13</v>
      </c>
      <c r="GY155" t="s">
        <v>37012</v>
      </c>
      <c r="GZ155">
        <v>2</v>
      </c>
      <c r="HA155" t="s">
        <v>37013</v>
      </c>
      <c r="HD155" t="s">
        <v>37043</v>
      </c>
      <c r="HE155">
        <v>12.99</v>
      </c>
    </row>
    <row r="156" spans="1:224">
      <c r="A156" t="s">
        <v>29123</v>
      </c>
      <c r="B156" t="s">
        <v>36962</v>
      </c>
      <c r="C156" t="s">
        <v>36963</v>
      </c>
      <c r="D156" t="s">
        <v>21391</v>
      </c>
      <c r="E156">
        <v>1</v>
      </c>
      <c r="F156" t="s">
        <v>36964</v>
      </c>
      <c r="G156" t="s">
        <v>38</v>
      </c>
      <c r="H156" t="s">
        <v>37283</v>
      </c>
      <c r="I156" t="s">
        <v>34210</v>
      </c>
      <c r="J156" t="s">
        <v>33297</v>
      </c>
      <c r="K156" t="s">
        <v>33298</v>
      </c>
      <c r="M156" t="s">
        <v>33299</v>
      </c>
      <c r="N156">
        <v>61430</v>
      </c>
      <c r="P156" t="s">
        <v>21282</v>
      </c>
      <c r="Q156" t="s">
        <v>33300</v>
      </c>
      <c r="T156" t="s">
        <v>33301</v>
      </c>
      <c r="U156" t="s">
        <v>36966</v>
      </c>
      <c r="V156" t="s">
        <v>18</v>
      </c>
      <c r="W156" t="s">
        <v>36967</v>
      </c>
      <c r="X156" t="s">
        <v>36968</v>
      </c>
      <c r="Y156" t="s">
        <v>36969</v>
      </c>
      <c r="Z156">
        <v>300</v>
      </c>
      <c r="AB156" t="s">
        <v>37018</v>
      </c>
      <c r="AC156" t="s">
        <v>36970</v>
      </c>
      <c r="AD156" t="s">
        <v>36971</v>
      </c>
      <c r="AE156" t="s">
        <v>36972</v>
      </c>
      <c r="AF156" t="s">
        <v>36973</v>
      </c>
      <c r="AH156" t="s">
        <v>36974</v>
      </c>
      <c r="AJ156" t="s">
        <v>36967</v>
      </c>
      <c r="AK156" t="s">
        <v>33451</v>
      </c>
      <c r="AL156" t="s">
        <v>37019</v>
      </c>
      <c r="AM156" t="s">
        <v>32581</v>
      </c>
      <c r="AN156" t="s">
        <v>37047</v>
      </c>
      <c r="AQ156" t="s">
        <v>37047</v>
      </c>
      <c r="AR156" t="s">
        <v>34329</v>
      </c>
      <c r="AY156" t="s">
        <v>37021</v>
      </c>
      <c r="BA156" t="s">
        <v>353</v>
      </c>
      <c r="BB156">
        <v>48</v>
      </c>
      <c r="BC156" t="s">
        <v>37048</v>
      </c>
      <c r="BD156" t="s">
        <v>34259</v>
      </c>
      <c r="BE156" t="s">
        <v>36993</v>
      </c>
      <c r="BF156" s="6">
        <v>0.2</v>
      </c>
      <c r="BG156" t="s">
        <v>37287</v>
      </c>
      <c r="BH156" t="s">
        <v>37144</v>
      </c>
      <c r="BJ156">
        <v>208351</v>
      </c>
      <c r="BK156" cm="1">
        <f t="array" ref="BK156">IF(LEN(TRIM(BG156))=0,"",SUMPRODUCT(--(LEN(TRIM($BG$5:BG156))&gt;0)))</f>
        <v>148</v>
      </c>
      <c r="BL156" t="str">
        <f t="shared" si="20"/>
        <v>0000000044</v>
      </c>
      <c r="BM156" t="str">
        <f t="shared" si="21"/>
        <v>*0000000044*</v>
      </c>
      <c r="BN156" t="s">
        <v>37050</v>
      </c>
      <c r="BO156" t="s">
        <v>36975</v>
      </c>
      <c r="BS156" t="s">
        <v>37047</v>
      </c>
      <c r="CP156" t="s">
        <v>37025</v>
      </c>
      <c r="CU156">
        <v>12.99</v>
      </c>
      <c r="DT156" t="s">
        <v>37026</v>
      </c>
      <c r="EC156" s="7">
        <f t="shared" si="22"/>
        <v>16.237500000000001</v>
      </c>
      <c r="EN156" t="s">
        <v>36995</v>
      </c>
      <c r="EO156">
        <v>1731138031</v>
      </c>
      <c r="EP156" t="s">
        <v>36968</v>
      </c>
      <c r="EQ156" t="s">
        <v>36996</v>
      </c>
      <c r="ER156" t="s">
        <v>36997</v>
      </c>
      <c r="ES156" t="s">
        <v>36967</v>
      </c>
      <c r="ET156" t="s">
        <v>36998</v>
      </c>
      <c r="EU156" t="s">
        <v>36999</v>
      </c>
      <c r="FB156" t="s">
        <v>35377</v>
      </c>
      <c r="FC156" t="s">
        <v>37027</v>
      </c>
      <c r="FD156">
        <v>18</v>
      </c>
      <c r="FE156">
        <v>20</v>
      </c>
      <c r="FF156" t="s">
        <v>36990</v>
      </c>
      <c r="FG156" t="s">
        <v>36990</v>
      </c>
      <c r="FH156" t="s">
        <v>37001</v>
      </c>
      <c r="FI156" t="s">
        <v>37000</v>
      </c>
      <c r="FJ156" t="s">
        <v>37001</v>
      </c>
      <c r="FK156" t="s">
        <v>37002</v>
      </c>
      <c r="FL156" t="s">
        <v>37003</v>
      </c>
      <c r="FM156" t="s">
        <v>37004</v>
      </c>
      <c r="FN156" t="s">
        <v>37005</v>
      </c>
      <c r="FO156" t="s">
        <v>37006</v>
      </c>
      <c r="FQ156" t="s">
        <v>37028</v>
      </c>
      <c r="FR156" t="s">
        <v>37008</v>
      </c>
      <c r="FS156" t="s">
        <v>37009</v>
      </c>
      <c r="FT156" t="s">
        <v>33451</v>
      </c>
      <c r="FU156" t="s">
        <v>33451</v>
      </c>
      <c r="FV156" t="s">
        <v>37051</v>
      </c>
      <c r="FW156" t="s">
        <v>37030</v>
      </c>
      <c r="FX156" t="s">
        <v>37031</v>
      </c>
      <c r="FY156" t="s">
        <v>36971</v>
      </c>
      <c r="FZ156" t="s">
        <v>36980</v>
      </c>
      <c r="GA156" t="s">
        <v>36974</v>
      </c>
      <c r="GB156" t="s">
        <v>36968</v>
      </c>
      <c r="GC156" t="s">
        <v>37032</v>
      </c>
      <c r="GD156" t="s">
        <v>37033</v>
      </c>
      <c r="GJ156" t="s">
        <v>37034</v>
      </c>
      <c r="GK156" t="s">
        <v>37035</v>
      </c>
      <c r="GL156" t="s">
        <v>37036</v>
      </c>
      <c r="GM156" t="s">
        <v>37037</v>
      </c>
      <c r="GN156" t="s">
        <v>37038</v>
      </c>
      <c r="GO156" t="s">
        <v>36973</v>
      </c>
      <c r="GP156" t="s">
        <v>37051</v>
      </c>
      <c r="GQ156" t="s">
        <v>37010</v>
      </c>
      <c r="GR156" t="s">
        <v>36969</v>
      </c>
      <c r="GT156" t="s">
        <v>37011</v>
      </c>
      <c r="GU156">
        <f t="shared" si="23"/>
        <v>16.25</v>
      </c>
      <c r="GV156">
        <f t="shared" si="24"/>
        <v>16.25</v>
      </c>
      <c r="GX156">
        <v>13</v>
      </c>
      <c r="GY156" t="s">
        <v>37012</v>
      </c>
      <c r="GZ156">
        <v>2</v>
      </c>
      <c r="HA156" t="s">
        <v>37013</v>
      </c>
      <c r="HD156" t="s">
        <v>37047</v>
      </c>
      <c r="HE156">
        <v>12.99</v>
      </c>
    </row>
    <row r="157" spans="1:224">
      <c r="A157" t="s">
        <v>29123</v>
      </c>
      <c r="B157" t="s">
        <v>36962</v>
      </c>
      <c r="C157" t="s">
        <v>36963</v>
      </c>
      <c r="D157" t="s">
        <v>21391</v>
      </c>
      <c r="E157">
        <v>1</v>
      </c>
      <c r="F157" t="s">
        <v>36964</v>
      </c>
      <c r="G157" t="s">
        <v>38</v>
      </c>
      <c r="H157" t="s">
        <v>37283</v>
      </c>
      <c r="I157" t="s">
        <v>34210</v>
      </c>
      <c r="J157" t="s">
        <v>33297</v>
      </c>
      <c r="K157" t="s">
        <v>33298</v>
      </c>
      <c r="M157" t="s">
        <v>33299</v>
      </c>
      <c r="N157">
        <v>61430</v>
      </c>
      <c r="P157" t="s">
        <v>21282</v>
      </c>
      <c r="Q157" t="s">
        <v>33300</v>
      </c>
      <c r="T157" t="s">
        <v>33301</v>
      </c>
      <c r="U157" t="s">
        <v>36966</v>
      </c>
      <c r="V157" t="s">
        <v>18</v>
      </c>
      <c r="W157" t="s">
        <v>36967</v>
      </c>
      <c r="X157" t="s">
        <v>36968</v>
      </c>
      <c r="Y157" t="s">
        <v>36969</v>
      </c>
      <c r="Z157">
        <v>300</v>
      </c>
      <c r="AB157" t="s">
        <v>37018</v>
      </c>
      <c r="AC157" t="s">
        <v>36970</v>
      </c>
      <c r="AD157" t="s">
        <v>36971</v>
      </c>
      <c r="AE157" t="s">
        <v>36972</v>
      </c>
      <c r="AF157" t="s">
        <v>36973</v>
      </c>
      <c r="AH157" t="s">
        <v>36974</v>
      </c>
      <c r="AJ157" t="s">
        <v>36967</v>
      </c>
      <c r="AK157" t="s">
        <v>33451</v>
      </c>
      <c r="AL157" t="s">
        <v>37019</v>
      </c>
      <c r="AM157" t="s">
        <v>32581</v>
      </c>
      <c r="AN157" t="s">
        <v>37052</v>
      </c>
      <c r="AQ157" t="s">
        <v>37052</v>
      </c>
      <c r="AR157" t="s">
        <v>34331</v>
      </c>
      <c r="AY157" t="s">
        <v>37021</v>
      </c>
      <c r="BA157" t="s">
        <v>353</v>
      </c>
      <c r="BB157">
        <v>48</v>
      </c>
      <c r="BC157" t="s">
        <v>37048</v>
      </c>
      <c r="BD157" t="s">
        <v>34259</v>
      </c>
      <c r="BE157" t="s">
        <v>36993</v>
      </c>
      <c r="BF157" s="6">
        <v>0.2</v>
      </c>
      <c r="BG157" t="s">
        <v>37288</v>
      </c>
      <c r="BH157" t="s">
        <v>37146</v>
      </c>
      <c r="BJ157">
        <v>208352</v>
      </c>
      <c r="BK157" cm="1">
        <f t="array" ref="BK157">IF(LEN(TRIM(BG157))=0,"",SUMPRODUCT(--(LEN(TRIM($BG$5:BG157))&gt;0)))</f>
        <v>149</v>
      </c>
      <c r="BL157" t="str">
        <f t="shared" si="20"/>
        <v>0000000045</v>
      </c>
      <c r="BM157" t="str">
        <f t="shared" si="21"/>
        <v>*0000000045*</v>
      </c>
      <c r="BN157" t="s">
        <v>37054</v>
      </c>
      <c r="BO157" t="s">
        <v>36975</v>
      </c>
      <c r="BS157" t="s">
        <v>37052</v>
      </c>
      <c r="CP157" t="s">
        <v>37025</v>
      </c>
      <c r="CU157">
        <v>12.99</v>
      </c>
      <c r="DT157" t="s">
        <v>37026</v>
      </c>
      <c r="EC157" s="7">
        <f t="shared" si="22"/>
        <v>16.237500000000001</v>
      </c>
      <c r="EN157" t="s">
        <v>36995</v>
      </c>
      <c r="EO157">
        <v>1731138031</v>
      </c>
      <c r="EP157" t="s">
        <v>36968</v>
      </c>
      <c r="EQ157" t="s">
        <v>36996</v>
      </c>
      <c r="ER157" t="s">
        <v>36997</v>
      </c>
      <c r="ES157" t="s">
        <v>36967</v>
      </c>
      <c r="ET157" t="s">
        <v>36998</v>
      </c>
      <c r="EU157" t="s">
        <v>36999</v>
      </c>
      <c r="FB157" t="s">
        <v>35377</v>
      </c>
      <c r="FC157" t="s">
        <v>37027</v>
      </c>
      <c r="FD157">
        <v>22</v>
      </c>
      <c r="FE157">
        <v>24</v>
      </c>
      <c r="FF157" t="s">
        <v>36990</v>
      </c>
      <c r="FG157" t="s">
        <v>36990</v>
      </c>
      <c r="FH157" t="s">
        <v>37001</v>
      </c>
      <c r="FI157" t="s">
        <v>37000</v>
      </c>
      <c r="FJ157" t="s">
        <v>37001</v>
      </c>
      <c r="FK157" t="s">
        <v>37002</v>
      </c>
      <c r="FL157" t="s">
        <v>37003</v>
      </c>
      <c r="FM157" t="s">
        <v>37004</v>
      </c>
      <c r="FN157" t="s">
        <v>37005</v>
      </c>
      <c r="FO157" t="s">
        <v>37006</v>
      </c>
      <c r="FQ157" t="s">
        <v>37028</v>
      </c>
      <c r="FR157" t="s">
        <v>37008</v>
      </c>
      <c r="FS157" t="s">
        <v>37009</v>
      </c>
      <c r="FT157" t="s">
        <v>33451</v>
      </c>
      <c r="FU157" t="s">
        <v>33451</v>
      </c>
      <c r="FV157" t="s">
        <v>37055</v>
      </c>
      <c r="FW157" t="s">
        <v>37030</v>
      </c>
      <c r="FX157" t="s">
        <v>37031</v>
      </c>
      <c r="FY157" t="s">
        <v>36971</v>
      </c>
      <c r="FZ157" t="s">
        <v>36980</v>
      </c>
      <c r="GA157" t="s">
        <v>36974</v>
      </c>
      <c r="GB157" t="s">
        <v>36968</v>
      </c>
      <c r="GC157" t="s">
        <v>37032</v>
      </c>
      <c r="GD157" t="s">
        <v>37033</v>
      </c>
      <c r="GJ157" t="s">
        <v>37034</v>
      </c>
      <c r="GK157" t="s">
        <v>37035</v>
      </c>
      <c r="GL157" t="s">
        <v>37036</v>
      </c>
      <c r="GM157" t="s">
        <v>37037</v>
      </c>
      <c r="GN157" t="s">
        <v>37038</v>
      </c>
      <c r="GO157" t="s">
        <v>36973</v>
      </c>
      <c r="GP157" t="s">
        <v>37055</v>
      </c>
      <c r="GQ157" t="s">
        <v>37010</v>
      </c>
      <c r="GR157" t="s">
        <v>36969</v>
      </c>
      <c r="GT157" t="s">
        <v>37011</v>
      </c>
      <c r="GU157">
        <f t="shared" si="23"/>
        <v>16.25</v>
      </c>
      <c r="GV157">
        <f t="shared" si="24"/>
        <v>16.25</v>
      </c>
      <c r="GX157">
        <v>13</v>
      </c>
      <c r="GY157" t="s">
        <v>37012</v>
      </c>
      <c r="GZ157">
        <v>2</v>
      </c>
      <c r="HA157" t="s">
        <v>37013</v>
      </c>
      <c r="HD157" t="s">
        <v>37052</v>
      </c>
      <c r="HE157">
        <v>12.99</v>
      </c>
    </row>
    <row r="158" spans="1:224">
      <c r="A158" t="s">
        <v>29123</v>
      </c>
      <c r="B158" t="s">
        <v>36962</v>
      </c>
      <c r="C158" t="s">
        <v>36963</v>
      </c>
      <c r="D158" t="s">
        <v>21391</v>
      </c>
      <c r="E158">
        <v>1</v>
      </c>
      <c r="F158" t="s">
        <v>36964</v>
      </c>
      <c r="G158" t="s">
        <v>38</v>
      </c>
      <c r="H158" t="s">
        <v>37283</v>
      </c>
      <c r="I158" t="s">
        <v>34210</v>
      </c>
      <c r="J158" t="s">
        <v>33297</v>
      </c>
      <c r="K158" t="s">
        <v>33298</v>
      </c>
      <c r="M158" t="s">
        <v>33299</v>
      </c>
      <c r="N158">
        <v>61430</v>
      </c>
      <c r="P158" t="s">
        <v>21282</v>
      </c>
      <c r="Q158" t="s">
        <v>33300</v>
      </c>
      <c r="T158" t="s">
        <v>33301</v>
      </c>
      <c r="U158" t="s">
        <v>36966</v>
      </c>
      <c r="V158" t="s">
        <v>18</v>
      </c>
      <c r="W158" t="s">
        <v>36967</v>
      </c>
      <c r="X158" t="s">
        <v>36968</v>
      </c>
      <c r="Y158" t="s">
        <v>36969</v>
      </c>
      <c r="Z158">
        <v>300</v>
      </c>
      <c r="AB158" t="s">
        <v>37056</v>
      </c>
      <c r="AC158" t="s">
        <v>36970</v>
      </c>
      <c r="AD158" t="s">
        <v>36971</v>
      </c>
      <c r="AE158" t="s">
        <v>36972</v>
      </c>
      <c r="AF158" t="s">
        <v>36973</v>
      </c>
      <c r="AH158" t="s">
        <v>36974</v>
      </c>
      <c r="AJ158" t="s">
        <v>36967</v>
      </c>
      <c r="AK158" t="s">
        <v>33451</v>
      </c>
      <c r="AL158" t="s">
        <v>37019</v>
      </c>
      <c r="AM158" t="s">
        <v>32581</v>
      </c>
      <c r="AN158" t="s">
        <v>37057</v>
      </c>
      <c r="AQ158" t="s">
        <v>37057</v>
      </c>
      <c r="AR158" t="s">
        <v>34333</v>
      </c>
      <c r="AY158" t="s">
        <v>37058</v>
      </c>
      <c r="BA158" t="s">
        <v>37059</v>
      </c>
      <c r="BB158">
        <v>48</v>
      </c>
      <c r="BC158" t="s">
        <v>37060</v>
      </c>
      <c r="BD158" t="s">
        <v>34261</v>
      </c>
      <c r="BE158" t="s">
        <v>36993</v>
      </c>
      <c r="BF158" s="6">
        <v>0.2</v>
      </c>
      <c r="BG158" t="s">
        <v>37289</v>
      </c>
      <c r="BH158" t="s">
        <v>37148</v>
      </c>
      <c r="BJ158">
        <v>208353</v>
      </c>
      <c r="BK158" cm="1">
        <f t="array" ref="BK158">IF(LEN(TRIM(BG158))=0,"",SUMPRODUCT(--(LEN(TRIM($BG$5:BG158))&gt;0)))</f>
        <v>150</v>
      </c>
      <c r="BL158" t="str">
        <f t="shared" si="20"/>
        <v>0000000046</v>
      </c>
      <c r="BM158" t="str">
        <f t="shared" si="21"/>
        <v>*0000000046*</v>
      </c>
      <c r="BN158" t="s">
        <v>37062</v>
      </c>
      <c r="BO158" t="s">
        <v>36975</v>
      </c>
      <c r="BS158" t="s">
        <v>37057</v>
      </c>
      <c r="CP158" t="s">
        <v>37025</v>
      </c>
      <c r="CU158">
        <v>15.99</v>
      </c>
      <c r="DT158" t="s">
        <v>37026</v>
      </c>
      <c r="EC158" s="7">
        <f t="shared" si="22"/>
        <v>19.987500000000001</v>
      </c>
      <c r="EN158" t="s">
        <v>36995</v>
      </c>
      <c r="EO158">
        <v>1731138031</v>
      </c>
      <c r="EP158" t="s">
        <v>36968</v>
      </c>
      <c r="EQ158" t="s">
        <v>36996</v>
      </c>
      <c r="ER158" t="s">
        <v>36997</v>
      </c>
      <c r="ES158" t="s">
        <v>36967</v>
      </c>
      <c r="ET158" t="s">
        <v>36998</v>
      </c>
      <c r="EU158" t="s">
        <v>36999</v>
      </c>
      <c r="FB158" t="s">
        <v>35377</v>
      </c>
      <c r="FC158" t="s">
        <v>37027</v>
      </c>
      <c r="FD158">
        <v>26</v>
      </c>
      <c r="FE158">
        <v>28</v>
      </c>
      <c r="FF158" t="s">
        <v>36990</v>
      </c>
      <c r="FG158" t="s">
        <v>36990</v>
      </c>
      <c r="FH158" t="s">
        <v>37001</v>
      </c>
      <c r="FI158" t="s">
        <v>37000</v>
      </c>
      <c r="FJ158" t="s">
        <v>37001</v>
      </c>
      <c r="FK158" t="s">
        <v>37002</v>
      </c>
      <c r="FL158" t="s">
        <v>37003</v>
      </c>
      <c r="FM158" t="s">
        <v>37004</v>
      </c>
      <c r="FN158" t="s">
        <v>37005</v>
      </c>
      <c r="FO158" t="s">
        <v>37006</v>
      </c>
      <c r="FQ158" t="s">
        <v>37028</v>
      </c>
      <c r="FR158" t="s">
        <v>37008</v>
      </c>
      <c r="FS158" t="s">
        <v>37009</v>
      </c>
      <c r="FT158" t="s">
        <v>33451</v>
      </c>
      <c r="FU158" t="s">
        <v>33451</v>
      </c>
      <c r="FV158" t="s">
        <v>37063</v>
      </c>
      <c r="FW158" t="s">
        <v>37030</v>
      </c>
      <c r="FX158" t="s">
        <v>37031</v>
      </c>
      <c r="FY158" t="s">
        <v>36971</v>
      </c>
      <c r="FZ158" t="s">
        <v>36980</v>
      </c>
      <c r="GA158" t="s">
        <v>36974</v>
      </c>
      <c r="GB158" t="s">
        <v>36968</v>
      </c>
      <c r="GC158" t="s">
        <v>37032</v>
      </c>
      <c r="GD158" t="s">
        <v>37033</v>
      </c>
      <c r="GJ158" t="s">
        <v>37034</v>
      </c>
      <c r="GK158" t="s">
        <v>37035</v>
      </c>
      <c r="GL158" t="s">
        <v>37036</v>
      </c>
      <c r="GM158" t="s">
        <v>37037</v>
      </c>
      <c r="GN158" t="s">
        <v>37038</v>
      </c>
      <c r="GO158" t="s">
        <v>36973</v>
      </c>
      <c r="GP158" t="s">
        <v>37063</v>
      </c>
      <c r="GQ158" t="s">
        <v>37010</v>
      </c>
      <c r="GR158" t="s">
        <v>36969</v>
      </c>
      <c r="GT158" t="s">
        <v>37011</v>
      </c>
      <c r="GU158">
        <f t="shared" si="23"/>
        <v>20.249999999999996</v>
      </c>
      <c r="GV158">
        <f t="shared" si="24"/>
        <v>20.249999999999996</v>
      </c>
      <c r="GX158">
        <v>16.2</v>
      </c>
      <c r="GY158" t="s">
        <v>37012</v>
      </c>
      <c r="GZ158">
        <v>2</v>
      </c>
      <c r="HA158" t="s">
        <v>37013</v>
      </c>
      <c r="HD158" t="s">
        <v>37057</v>
      </c>
      <c r="HE158">
        <v>15.99</v>
      </c>
    </row>
    <row r="159" spans="1:224">
      <c r="A159" t="s">
        <v>29123</v>
      </c>
      <c r="B159" t="s">
        <v>36962</v>
      </c>
      <c r="C159" t="s">
        <v>36963</v>
      </c>
      <c r="D159" t="s">
        <v>21391</v>
      </c>
      <c r="E159">
        <v>1</v>
      </c>
      <c r="F159" t="s">
        <v>36964</v>
      </c>
      <c r="G159" t="s">
        <v>38</v>
      </c>
      <c r="H159" t="s">
        <v>37283</v>
      </c>
      <c r="I159" t="s">
        <v>34210</v>
      </c>
      <c r="J159" t="s">
        <v>33297</v>
      </c>
      <c r="K159" t="s">
        <v>33298</v>
      </c>
      <c r="M159" t="s">
        <v>33299</v>
      </c>
      <c r="N159">
        <v>61430</v>
      </c>
      <c r="P159" t="s">
        <v>21282</v>
      </c>
      <c r="Q159" t="s">
        <v>33300</v>
      </c>
      <c r="T159" t="s">
        <v>33301</v>
      </c>
      <c r="U159" t="s">
        <v>36966</v>
      </c>
      <c r="V159" t="s">
        <v>18</v>
      </c>
      <c r="W159" t="s">
        <v>36967</v>
      </c>
      <c r="X159" t="s">
        <v>36968</v>
      </c>
      <c r="Y159" t="s">
        <v>36969</v>
      </c>
      <c r="Z159">
        <v>200</v>
      </c>
      <c r="AB159" t="s">
        <v>37018</v>
      </c>
      <c r="AC159" t="s">
        <v>36970</v>
      </c>
      <c r="AD159" t="s">
        <v>36971</v>
      </c>
      <c r="AE159" t="s">
        <v>36972</v>
      </c>
      <c r="AF159" t="s">
        <v>36973</v>
      </c>
      <c r="AH159" t="s">
        <v>36974</v>
      </c>
      <c r="AJ159" t="s">
        <v>36967</v>
      </c>
      <c r="AK159" t="s">
        <v>33464</v>
      </c>
      <c r="AL159" t="s">
        <v>37064</v>
      </c>
      <c r="AM159" t="s">
        <v>32581</v>
      </c>
      <c r="AN159" t="s">
        <v>37020</v>
      </c>
      <c r="AQ159" t="s">
        <v>37020</v>
      </c>
      <c r="AR159" t="s">
        <v>34324</v>
      </c>
      <c r="AY159" t="s">
        <v>37021</v>
      </c>
      <c r="BA159" t="s">
        <v>353</v>
      </c>
      <c r="BB159">
        <v>48</v>
      </c>
      <c r="BC159" t="s">
        <v>37022</v>
      </c>
      <c r="BD159" t="s">
        <v>28739</v>
      </c>
      <c r="BE159" t="s">
        <v>36993</v>
      </c>
      <c r="BF159" s="6">
        <v>0.2</v>
      </c>
      <c r="BG159" t="s">
        <v>37290</v>
      </c>
      <c r="BH159" t="s">
        <v>37150</v>
      </c>
      <c r="BJ159">
        <v>183536</v>
      </c>
      <c r="BK159" cm="1">
        <f t="array" ref="BK159">IF(LEN(TRIM(BG159))=0,"",SUMPRODUCT(--(LEN(TRIM($BG$5:BG159))&gt;0)))</f>
        <v>151</v>
      </c>
      <c r="BL159" t="str">
        <f t="shared" si="20"/>
        <v>0000000047</v>
      </c>
      <c r="BM159" t="str">
        <f t="shared" si="21"/>
        <v>*0000000047*</v>
      </c>
      <c r="BN159" t="s">
        <v>37066</v>
      </c>
      <c r="BO159" t="s">
        <v>36975</v>
      </c>
      <c r="BS159" t="s">
        <v>37020</v>
      </c>
      <c r="CP159" t="s">
        <v>37067</v>
      </c>
      <c r="CU159">
        <v>12.99</v>
      </c>
      <c r="DT159" t="s">
        <v>37026</v>
      </c>
      <c r="EC159" s="7">
        <f t="shared" si="22"/>
        <v>16.237500000000001</v>
      </c>
      <c r="EN159" t="s">
        <v>36995</v>
      </c>
      <c r="EO159">
        <v>1731138031</v>
      </c>
      <c r="EP159" t="s">
        <v>36968</v>
      </c>
      <c r="EQ159" t="s">
        <v>36996</v>
      </c>
      <c r="ER159" t="s">
        <v>36997</v>
      </c>
      <c r="ES159" t="s">
        <v>36967</v>
      </c>
      <c r="ET159" t="s">
        <v>36998</v>
      </c>
      <c r="EU159" t="s">
        <v>36999</v>
      </c>
      <c r="FB159" t="s">
        <v>35377</v>
      </c>
      <c r="FC159" t="s">
        <v>37027</v>
      </c>
      <c r="FD159">
        <v>8</v>
      </c>
      <c r="FE159">
        <v>10</v>
      </c>
      <c r="FF159" t="s">
        <v>36990</v>
      </c>
      <c r="FG159" t="s">
        <v>36990</v>
      </c>
      <c r="FH159" t="s">
        <v>37002</v>
      </c>
      <c r="FI159" t="s">
        <v>37000</v>
      </c>
      <c r="FJ159" t="s">
        <v>37001</v>
      </c>
      <c r="FK159" t="s">
        <v>37002</v>
      </c>
      <c r="FL159" t="s">
        <v>37003</v>
      </c>
      <c r="FM159" t="s">
        <v>37004</v>
      </c>
      <c r="FN159" t="s">
        <v>37005</v>
      </c>
      <c r="FO159" t="s">
        <v>37006</v>
      </c>
      <c r="FQ159" t="s">
        <v>37028</v>
      </c>
      <c r="FR159" t="s">
        <v>37008</v>
      </c>
      <c r="FS159" t="s">
        <v>37009</v>
      </c>
      <c r="FT159" t="s">
        <v>33464</v>
      </c>
      <c r="FU159" t="s">
        <v>33464</v>
      </c>
      <c r="FV159" t="s">
        <v>37029</v>
      </c>
      <c r="FW159" t="s">
        <v>37030</v>
      </c>
      <c r="FX159" t="s">
        <v>37031</v>
      </c>
      <c r="FY159" t="s">
        <v>36971</v>
      </c>
      <c r="FZ159" t="s">
        <v>36980</v>
      </c>
      <c r="GA159" t="s">
        <v>36974</v>
      </c>
      <c r="GB159" t="s">
        <v>36968</v>
      </c>
      <c r="GC159" t="s">
        <v>37032</v>
      </c>
      <c r="GD159" t="s">
        <v>37033</v>
      </c>
      <c r="GJ159" t="s">
        <v>37034</v>
      </c>
      <c r="GK159" t="s">
        <v>37035</v>
      </c>
      <c r="GL159" t="s">
        <v>37036</v>
      </c>
      <c r="GM159" t="s">
        <v>37037</v>
      </c>
      <c r="GN159" t="s">
        <v>37038</v>
      </c>
      <c r="GO159" t="s">
        <v>36973</v>
      </c>
      <c r="GP159" t="s">
        <v>37029</v>
      </c>
      <c r="GQ159" t="s">
        <v>37010</v>
      </c>
      <c r="GR159" t="s">
        <v>36969</v>
      </c>
      <c r="GT159" t="s">
        <v>37011</v>
      </c>
      <c r="GU159">
        <f t="shared" si="23"/>
        <v>16.25</v>
      </c>
      <c r="GV159">
        <f t="shared" si="24"/>
        <v>16.25</v>
      </c>
      <c r="GX159">
        <v>13</v>
      </c>
      <c r="GY159" t="s">
        <v>37012</v>
      </c>
      <c r="GZ159">
        <v>2</v>
      </c>
      <c r="HA159" t="s">
        <v>37013</v>
      </c>
      <c r="HD159" t="s">
        <v>37020</v>
      </c>
      <c r="HE159">
        <v>12.99</v>
      </c>
    </row>
    <row r="160" spans="1:224">
      <c r="A160" t="s">
        <v>29123</v>
      </c>
      <c r="B160" t="s">
        <v>36962</v>
      </c>
      <c r="C160" t="s">
        <v>36963</v>
      </c>
      <c r="D160" t="s">
        <v>21391</v>
      </c>
      <c r="E160">
        <v>1</v>
      </c>
      <c r="F160" t="s">
        <v>36964</v>
      </c>
      <c r="G160" t="s">
        <v>38</v>
      </c>
      <c r="H160" t="s">
        <v>37283</v>
      </c>
      <c r="I160" t="s">
        <v>34210</v>
      </c>
      <c r="J160" t="s">
        <v>33297</v>
      </c>
      <c r="K160" t="s">
        <v>33298</v>
      </c>
      <c r="M160" t="s">
        <v>33299</v>
      </c>
      <c r="N160">
        <v>61430</v>
      </c>
      <c r="P160" t="s">
        <v>21282</v>
      </c>
      <c r="Q160" t="s">
        <v>33300</v>
      </c>
      <c r="T160" t="s">
        <v>33301</v>
      </c>
      <c r="U160" t="s">
        <v>36966</v>
      </c>
      <c r="V160" t="s">
        <v>18</v>
      </c>
      <c r="W160" t="s">
        <v>36967</v>
      </c>
      <c r="X160" t="s">
        <v>36968</v>
      </c>
      <c r="Y160" t="s">
        <v>36969</v>
      </c>
      <c r="Z160">
        <v>200</v>
      </c>
      <c r="AB160" t="s">
        <v>37018</v>
      </c>
      <c r="AC160" t="s">
        <v>36970</v>
      </c>
      <c r="AD160" t="s">
        <v>36971</v>
      </c>
      <c r="AE160" t="s">
        <v>36972</v>
      </c>
      <c r="AF160" t="s">
        <v>36973</v>
      </c>
      <c r="AH160" t="s">
        <v>36974</v>
      </c>
      <c r="AJ160" t="s">
        <v>36967</v>
      </c>
      <c r="AK160" t="s">
        <v>33464</v>
      </c>
      <c r="AL160" t="s">
        <v>37064</v>
      </c>
      <c r="AM160" t="s">
        <v>32581</v>
      </c>
      <c r="AN160" t="s">
        <v>37039</v>
      </c>
      <c r="AQ160" t="s">
        <v>37039</v>
      </c>
      <c r="AR160" t="s">
        <v>34326</v>
      </c>
      <c r="AY160" t="s">
        <v>37021</v>
      </c>
      <c r="BA160" t="s">
        <v>353</v>
      </c>
      <c r="BB160">
        <v>48</v>
      </c>
      <c r="BC160" t="s">
        <v>37022</v>
      </c>
      <c r="BD160" t="s">
        <v>28739</v>
      </c>
      <c r="BE160" t="s">
        <v>36993</v>
      </c>
      <c r="BF160" s="6">
        <v>0.2</v>
      </c>
      <c r="BG160" t="s">
        <v>37291</v>
      </c>
      <c r="BH160" t="s">
        <v>37152</v>
      </c>
      <c r="BJ160">
        <v>183537</v>
      </c>
      <c r="BK160" cm="1">
        <f t="array" ref="BK160">IF(LEN(TRIM(BG160))=0,"",SUMPRODUCT(--(LEN(TRIM($BG$5:BG160))&gt;0)))</f>
        <v>152</v>
      </c>
      <c r="BL160" t="str">
        <f t="shared" si="20"/>
        <v>0000000048</v>
      </c>
      <c r="BM160" t="str">
        <f t="shared" si="21"/>
        <v>*0000000048*</v>
      </c>
      <c r="BN160" t="s">
        <v>37069</v>
      </c>
      <c r="BO160" t="s">
        <v>36975</v>
      </c>
      <c r="BS160" t="s">
        <v>37039</v>
      </c>
      <c r="CP160" t="s">
        <v>37067</v>
      </c>
      <c r="CU160">
        <v>12.99</v>
      </c>
      <c r="DT160" t="s">
        <v>37026</v>
      </c>
      <c r="EC160" s="7">
        <f t="shared" si="22"/>
        <v>16.237500000000001</v>
      </c>
      <c r="EN160" t="s">
        <v>36995</v>
      </c>
      <c r="EO160">
        <v>1731138031</v>
      </c>
      <c r="EP160" t="s">
        <v>36968</v>
      </c>
      <c r="EQ160" t="s">
        <v>36996</v>
      </c>
      <c r="ER160" t="s">
        <v>36997</v>
      </c>
      <c r="ES160" t="s">
        <v>36967</v>
      </c>
      <c r="ET160" t="s">
        <v>36998</v>
      </c>
      <c r="EU160" t="s">
        <v>36999</v>
      </c>
      <c r="FB160" t="s">
        <v>35377</v>
      </c>
      <c r="FC160" t="s">
        <v>37027</v>
      </c>
      <c r="FD160">
        <v>12</v>
      </c>
      <c r="FE160">
        <v>14</v>
      </c>
      <c r="FF160" t="s">
        <v>36990</v>
      </c>
      <c r="FG160" t="s">
        <v>36990</v>
      </c>
      <c r="FH160" t="s">
        <v>37002</v>
      </c>
      <c r="FI160" t="s">
        <v>37000</v>
      </c>
      <c r="FJ160" t="s">
        <v>37001</v>
      </c>
      <c r="FK160" t="s">
        <v>37002</v>
      </c>
      <c r="FL160" t="s">
        <v>37003</v>
      </c>
      <c r="FM160" t="s">
        <v>37004</v>
      </c>
      <c r="FN160" t="s">
        <v>37005</v>
      </c>
      <c r="FO160" t="s">
        <v>37006</v>
      </c>
      <c r="FQ160" t="s">
        <v>37028</v>
      </c>
      <c r="FR160" t="s">
        <v>37008</v>
      </c>
      <c r="FS160" t="s">
        <v>37009</v>
      </c>
      <c r="FT160" t="s">
        <v>33464</v>
      </c>
      <c r="FU160" t="s">
        <v>33464</v>
      </c>
      <c r="FV160" t="s">
        <v>37042</v>
      </c>
      <c r="FW160" t="s">
        <v>37030</v>
      </c>
      <c r="FX160" t="s">
        <v>37031</v>
      </c>
      <c r="FY160" t="s">
        <v>36971</v>
      </c>
      <c r="FZ160" t="s">
        <v>36980</v>
      </c>
      <c r="GA160" t="s">
        <v>36974</v>
      </c>
      <c r="GB160" t="s">
        <v>36968</v>
      </c>
      <c r="GC160" t="s">
        <v>37032</v>
      </c>
      <c r="GD160" t="s">
        <v>37033</v>
      </c>
      <c r="GJ160" t="s">
        <v>37034</v>
      </c>
      <c r="GK160" t="s">
        <v>37035</v>
      </c>
      <c r="GL160" t="s">
        <v>37036</v>
      </c>
      <c r="GM160" t="s">
        <v>37037</v>
      </c>
      <c r="GN160" t="s">
        <v>37038</v>
      </c>
      <c r="GO160" t="s">
        <v>36973</v>
      </c>
      <c r="GP160" t="s">
        <v>37042</v>
      </c>
      <c r="GQ160" t="s">
        <v>37010</v>
      </c>
      <c r="GR160" t="s">
        <v>36969</v>
      </c>
      <c r="GT160" t="s">
        <v>37011</v>
      </c>
      <c r="GU160">
        <f t="shared" si="23"/>
        <v>16.25</v>
      </c>
      <c r="GV160">
        <f t="shared" si="24"/>
        <v>16.25</v>
      </c>
      <c r="GX160">
        <v>13</v>
      </c>
      <c r="GY160" t="s">
        <v>37012</v>
      </c>
      <c r="GZ160">
        <v>2</v>
      </c>
      <c r="HA160" t="s">
        <v>37013</v>
      </c>
      <c r="HD160" t="s">
        <v>37039</v>
      </c>
      <c r="HE160">
        <v>12.99</v>
      </c>
    </row>
    <row r="161" spans="1:213">
      <c r="A161" t="s">
        <v>29123</v>
      </c>
      <c r="B161" t="s">
        <v>36962</v>
      </c>
      <c r="C161" t="s">
        <v>36963</v>
      </c>
      <c r="D161" t="s">
        <v>21391</v>
      </c>
      <c r="E161">
        <v>1</v>
      </c>
      <c r="F161" t="s">
        <v>36964</v>
      </c>
      <c r="G161" t="s">
        <v>38</v>
      </c>
      <c r="H161" t="s">
        <v>37283</v>
      </c>
      <c r="I161" t="s">
        <v>34210</v>
      </c>
      <c r="J161" t="s">
        <v>33297</v>
      </c>
      <c r="K161" t="s">
        <v>33298</v>
      </c>
      <c r="M161" t="s">
        <v>33299</v>
      </c>
      <c r="N161">
        <v>61430</v>
      </c>
      <c r="P161" t="s">
        <v>21282</v>
      </c>
      <c r="Q161" t="s">
        <v>33300</v>
      </c>
      <c r="T161" t="s">
        <v>33301</v>
      </c>
      <c r="U161" t="s">
        <v>36966</v>
      </c>
      <c r="V161" t="s">
        <v>18</v>
      </c>
      <c r="W161" t="s">
        <v>36967</v>
      </c>
      <c r="X161" t="s">
        <v>36968</v>
      </c>
      <c r="Y161" t="s">
        <v>36969</v>
      </c>
      <c r="Z161">
        <v>200</v>
      </c>
      <c r="AB161" t="s">
        <v>37018</v>
      </c>
      <c r="AC161" t="s">
        <v>36970</v>
      </c>
      <c r="AD161" t="s">
        <v>36971</v>
      </c>
      <c r="AE161" t="s">
        <v>36972</v>
      </c>
      <c r="AF161" t="s">
        <v>36973</v>
      </c>
      <c r="AH161" t="s">
        <v>36974</v>
      </c>
      <c r="AJ161" t="s">
        <v>36967</v>
      </c>
      <c r="AK161" t="s">
        <v>33464</v>
      </c>
      <c r="AL161" t="s">
        <v>37064</v>
      </c>
      <c r="AM161" t="s">
        <v>32581</v>
      </c>
      <c r="AN161" t="s">
        <v>37043</v>
      </c>
      <c r="AQ161" t="s">
        <v>37043</v>
      </c>
      <c r="AR161" t="s">
        <v>28746</v>
      </c>
      <c r="AY161" t="s">
        <v>37021</v>
      </c>
      <c r="BA161" t="s">
        <v>353</v>
      </c>
      <c r="BB161">
        <v>48</v>
      </c>
      <c r="BC161" t="s">
        <v>37022</v>
      </c>
      <c r="BD161" t="s">
        <v>28739</v>
      </c>
      <c r="BE161" t="s">
        <v>36993</v>
      </c>
      <c r="BF161" s="6">
        <v>0.2</v>
      </c>
      <c r="BG161" t="s">
        <v>37292</v>
      </c>
      <c r="BH161" t="s">
        <v>37154</v>
      </c>
      <c r="BJ161">
        <v>183538</v>
      </c>
      <c r="BK161" cm="1">
        <f t="array" ref="BK161">IF(LEN(TRIM(BG161))=0,"",SUMPRODUCT(--(LEN(TRIM($BG$5:BG161))&gt;0)))</f>
        <v>153</v>
      </c>
      <c r="BL161" t="str">
        <f t="shared" si="20"/>
        <v>0000000049</v>
      </c>
      <c r="BM161" t="str">
        <f t="shared" si="21"/>
        <v>*0000000049*</v>
      </c>
      <c r="BN161" t="s">
        <v>37071</v>
      </c>
      <c r="BO161" t="s">
        <v>36975</v>
      </c>
      <c r="BS161" t="s">
        <v>37043</v>
      </c>
      <c r="CP161" t="s">
        <v>37067</v>
      </c>
      <c r="CU161">
        <v>12.99</v>
      </c>
      <c r="DT161" t="s">
        <v>37026</v>
      </c>
      <c r="EC161" s="7">
        <f t="shared" si="22"/>
        <v>16.237500000000001</v>
      </c>
      <c r="EN161" t="s">
        <v>36995</v>
      </c>
      <c r="EO161">
        <v>1731138031</v>
      </c>
      <c r="EP161" t="s">
        <v>36968</v>
      </c>
      <c r="EQ161" t="s">
        <v>36996</v>
      </c>
      <c r="ER161" t="s">
        <v>36997</v>
      </c>
      <c r="ES161" t="s">
        <v>36967</v>
      </c>
      <c r="ET161" t="s">
        <v>36998</v>
      </c>
      <c r="EU161" t="s">
        <v>36999</v>
      </c>
      <c r="FB161" t="s">
        <v>35377</v>
      </c>
      <c r="FC161" t="s">
        <v>37027</v>
      </c>
      <c r="FD161">
        <v>16</v>
      </c>
      <c r="FE161">
        <v>18</v>
      </c>
      <c r="FF161" t="s">
        <v>36990</v>
      </c>
      <c r="FG161" t="s">
        <v>36990</v>
      </c>
      <c r="FH161" t="s">
        <v>37002</v>
      </c>
      <c r="FI161" t="s">
        <v>37000</v>
      </c>
      <c r="FJ161" t="s">
        <v>37001</v>
      </c>
      <c r="FK161" t="s">
        <v>37002</v>
      </c>
      <c r="FL161" t="s">
        <v>37003</v>
      </c>
      <c r="FM161" t="s">
        <v>37004</v>
      </c>
      <c r="FN161" t="s">
        <v>37005</v>
      </c>
      <c r="FO161" t="s">
        <v>37006</v>
      </c>
      <c r="FQ161" t="s">
        <v>37028</v>
      </c>
      <c r="FR161" t="s">
        <v>37008</v>
      </c>
      <c r="FS161" t="s">
        <v>37009</v>
      </c>
      <c r="FT161" t="s">
        <v>33464</v>
      </c>
      <c r="FU161" t="s">
        <v>33464</v>
      </c>
      <c r="FV161" t="s">
        <v>37046</v>
      </c>
      <c r="FW161" t="s">
        <v>37030</v>
      </c>
      <c r="FX161" t="s">
        <v>37031</v>
      </c>
      <c r="FY161" t="s">
        <v>36971</v>
      </c>
      <c r="FZ161" t="s">
        <v>36980</v>
      </c>
      <c r="GA161" t="s">
        <v>36974</v>
      </c>
      <c r="GB161" t="s">
        <v>36968</v>
      </c>
      <c r="GC161" t="s">
        <v>37032</v>
      </c>
      <c r="GD161" t="s">
        <v>37033</v>
      </c>
      <c r="GJ161" t="s">
        <v>37034</v>
      </c>
      <c r="GK161" t="s">
        <v>37035</v>
      </c>
      <c r="GL161" t="s">
        <v>37036</v>
      </c>
      <c r="GM161" t="s">
        <v>37037</v>
      </c>
      <c r="GN161" t="s">
        <v>37038</v>
      </c>
      <c r="GO161" t="s">
        <v>36973</v>
      </c>
      <c r="GP161" t="s">
        <v>37046</v>
      </c>
      <c r="GQ161" t="s">
        <v>37010</v>
      </c>
      <c r="GR161" t="s">
        <v>36969</v>
      </c>
      <c r="GT161" t="s">
        <v>37011</v>
      </c>
      <c r="GU161">
        <f t="shared" si="23"/>
        <v>16.25</v>
      </c>
      <c r="GV161">
        <f t="shared" si="24"/>
        <v>16.25</v>
      </c>
      <c r="GX161">
        <v>13</v>
      </c>
      <c r="GY161" t="s">
        <v>37012</v>
      </c>
      <c r="GZ161">
        <v>2</v>
      </c>
      <c r="HA161" t="s">
        <v>37013</v>
      </c>
      <c r="HD161" t="s">
        <v>37043</v>
      </c>
      <c r="HE161">
        <v>12.99</v>
      </c>
    </row>
    <row r="162" spans="1:213">
      <c r="A162" t="s">
        <v>29123</v>
      </c>
      <c r="B162" t="s">
        <v>36962</v>
      </c>
      <c r="C162" t="s">
        <v>36963</v>
      </c>
      <c r="D162" t="s">
        <v>21391</v>
      </c>
      <c r="E162">
        <v>1</v>
      </c>
      <c r="F162" t="s">
        <v>36964</v>
      </c>
      <c r="G162" t="s">
        <v>38</v>
      </c>
      <c r="H162" t="s">
        <v>37283</v>
      </c>
      <c r="I162" t="s">
        <v>34210</v>
      </c>
      <c r="J162" t="s">
        <v>33297</v>
      </c>
      <c r="K162" t="s">
        <v>33298</v>
      </c>
      <c r="M162" t="s">
        <v>33299</v>
      </c>
      <c r="N162">
        <v>61430</v>
      </c>
      <c r="P162" t="s">
        <v>21282</v>
      </c>
      <c r="Q162" t="s">
        <v>33300</v>
      </c>
      <c r="T162" t="s">
        <v>33301</v>
      </c>
      <c r="U162" t="s">
        <v>36966</v>
      </c>
      <c r="V162" t="s">
        <v>18</v>
      </c>
      <c r="W162" t="s">
        <v>36967</v>
      </c>
      <c r="X162" t="s">
        <v>36968</v>
      </c>
      <c r="Y162" t="s">
        <v>36969</v>
      </c>
      <c r="Z162">
        <v>300</v>
      </c>
      <c r="AB162" t="s">
        <v>37018</v>
      </c>
      <c r="AC162" t="s">
        <v>36970</v>
      </c>
      <c r="AD162" t="s">
        <v>36971</v>
      </c>
      <c r="AE162" t="s">
        <v>36972</v>
      </c>
      <c r="AF162" t="s">
        <v>36973</v>
      </c>
      <c r="AH162" t="s">
        <v>36974</v>
      </c>
      <c r="AJ162" t="s">
        <v>36967</v>
      </c>
      <c r="AK162" t="s">
        <v>33464</v>
      </c>
      <c r="AL162" t="s">
        <v>37064</v>
      </c>
      <c r="AM162" t="s">
        <v>32581</v>
      </c>
      <c r="AN162" t="s">
        <v>37047</v>
      </c>
      <c r="AQ162" t="s">
        <v>37047</v>
      </c>
      <c r="AR162" t="s">
        <v>34329</v>
      </c>
      <c r="AY162" t="s">
        <v>37021</v>
      </c>
      <c r="BA162" t="s">
        <v>353</v>
      </c>
      <c r="BB162">
        <v>48</v>
      </c>
      <c r="BC162" t="s">
        <v>37048</v>
      </c>
      <c r="BD162" t="s">
        <v>34259</v>
      </c>
      <c r="BE162" t="s">
        <v>36993</v>
      </c>
      <c r="BF162" s="6">
        <v>0.2</v>
      </c>
      <c r="BG162" t="s">
        <v>37293</v>
      </c>
      <c r="BH162" t="s">
        <v>37156</v>
      </c>
      <c r="BJ162">
        <v>183539</v>
      </c>
      <c r="BK162" cm="1">
        <f t="array" ref="BK162">IF(LEN(TRIM(BG162))=0,"",SUMPRODUCT(--(LEN(TRIM($BG$5:BG162))&gt;0)))</f>
        <v>154</v>
      </c>
      <c r="BL162" t="str">
        <f t="shared" si="20"/>
        <v>000000004A</v>
      </c>
      <c r="BM162" t="str">
        <f t="shared" si="21"/>
        <v>*000000004A*</v>
      </c>
      <c r="BN162" t="s">
        <v>37073</v>
      </c>
      <c r="BO162" t="s">
        <v>36975</v>
      </c>
      <c r="BS162" t="s">
        <v>37047</v>
      </c>
      <c r="CP162" t="s">
        <v>37067</v>
      </c>
      <c r="CU162">
        <v>12.99</v>
      </c>
      <c r="DT162" t="s">
        <v>37026</v>
      </c>
      <c r="EC162" s="7">
        <f t="shared" si="22"/>
        <v>16.237500000000001</v>
      </c>
      <c r="EN162" t="s">
        <v>36995</v>
      </c>
      <c r="EO162">
        <v>1731138031</v>
      </c>
      <c r="EP162" t="s">
        <v>36968</v>
      </c>
      <c r="EQ162" t="s">
        <v>36996</v>
      </c>
      <c r="ER162" t="s">
        <v>36997</v>
      </c>
      <c r="ES162" t="s">
        <v>36967</v>
      </c>
      <c r="ET162" t="s">
        <v>36998</v>
      </c>
      <c r="EU162" t="s">
        <v>36999</v>
      </c>
      <c r="FB162" t="s">
        <v>35377</v>
      </c>
      <c r="FC162" t="s">
        <v>37027</v>
      </c>
      <c r="FD162">
        <v>18</v>
      </c>
      <c r="FE162">
        <v>20</v>
      </c>
      <c r="FF162" t="s">
        <v>36990</v>
      </c>
      <c r="FG162" t="s">
        <v>36990</v>
      </c>
      <c r="FH162" t="s">
        <v>37002</v>
      </c>
      <c r="FI162" t="s">
        <v>37000</v>
      </c>
      <c r="FJ162" t="s">
        <v>37001</v>
      </c>
      <c r="FK162" t="s">
        <v>37002</v>
      </c>
      <c r="FL162" t="s">
        <v>37003</v>
      </c>
      <c r="FM162" t="s">
        <v>37004</v>
      </c>
      <c r="FN162" t="s">
        <v>37005</v>
      </c>
      <c r="FO162" t="s">
        <v>37006</v>
      </c>
      <c r="FQ162" t="s">
        <v>37028</v>
      </c>
      <c r="FR162" t="s">
        <v>37008</v>
      </c>
      <c r="FS162" t="s">
        <v>37009</v>
      </c>
      <c r="FT162" t="s">
        <v>33464</v>
      </c>
      <c r="FU162" t="s">
        <v>33464</v>
      </c>
      <c r="FV162" t="s">
        <v>37051</v>
      </c>
      <c r="FW162" t="s">
        <v>37030</v>
      </c>
      <c r="FX162" t="s">
        <v>37031</v>
      </c>
      <c r="FY162" t="s">
        <v>36971</v>
      </c>
      <c r="FZ162" t="s">
        <v>36980</v>
      </c>
      <c r="GA162" t="s">
        <v>36974</v>
      </c>
      <c r="GB162" t="s">
        <v>36968</v>
      </c>
      <c r="GC162" t="s">
        <v>37032</v>
      </c>
      <c r="GD162" t="s">
        <v>37033</v>
      </c>
      <c r="GJ162" t="s">
        <v>37034</v>
      </c>
      <c r="GK162" t="s">
        <v>37035</v>
      </c>
      <c r="GL162" t="s">
        <v>37036</v>
      </c>
      <c r="GM162" t="s">
        <v>37037</v>
      </c>
      <c r="GN162" t="s">
        <v>37038</v>
      </c>
      <c r="GO162" t="s">
        <v>36973</v>
      </c>
      <c r="GP162" t="s">
        <v>37051</v>
      </c>
      <c r="GQ162" t="s">
        <v>37010</v>
      </c>
      <c r="GR162" t="s">
        <v>36969</v>
      </c>
      <c r="GT162" t="s">
        <v>37011</v>
      </c>
      <c r="GU162">
        <f t="shared" si="23"/>
        <v>16.25</v>
      </c>
      <c r="GV162">
        <f t="shared" si="24"/>
        <v>16.25</v>
      </c>
      <c r="GX162">
        <v>13</v>
      </c>
      <c r="GY162" t="s">
        <v>37012</v>
      </c>
      <c r="GZ162">
        <v>2</v>
      </c>
      <c r="HA162" t="s">
        <v>37013</v>
      </c>
      <c r="HD162" t="s">
        <v>37047</v>
      </c>
      <c r="HE162">
        <v>12.99</v>
      </c>
    </row>
    <row r="163" spans="1:213">
      <c r="A163" t="s">
        <v>29123</v>
      </c>
      <c r="B163" t="s">
        <v>36962</v>
      </c>
      <c r="C163" t="s">
        <v>36963</v>
      </c>
      <c r="D163" t="s">
        <v>21391</v>
      </c>
      <c r="E163">
        <v>1</v>
      </c>
      <c r="F163" t="s">
        <v>36964</v>
      </c>
      <c r="G163" t="s">
        <v>38</v>
      </c>
      <c r="H163" t="s">
        <v>37283</v>
      </c>
      <c r="I163" t="s">
        <v>34210</v>
      </c>
      <c r="J163" t="s">
        <v>33297</v>
      </c>
      <c r="K163" t="s">
        <v>33298</v>
      </c>
      <c r="M163" t="s">
        <v>33299</v>
      </c>
      <c r="N163">
        <v>61430</v>
      </c>
      <c r="P163" t="s">
        <v>21282</v>
      </c>
      <c r="Q163" t="s">
        <v>33300</v>
      </c>
      <c r="T163" t="s">
        <v>33301</v>
      </c>
      <c r="U163" t="s">
        <v>36966</v>
      </c>
      <c r="V163" t="s">
        <v>18</v>
      </c>
      <c r="W163" t="s">
        <v>36967</v>
      </c>
      <c r="X163" t="s">
        <v>36968</v>
      </c>
      <c r="Y163" t="s">
        <v>36969</v>
      </c>
      <c r="Z163">
        <v>300</v>
      </c>
      <c r="AB163" t="s">
        <v>37018</v>
      </c>
      <c r="AC163" t="s">
        <v>36970</v>
      </c>
      <c r="AD163" t="s">
        <v>36971</v>
      </c>
      <c r="AE163" t="s">
        <v>36972</v>
      </c>
      <c r="AF163" t="s">
        <v>36973</v>
      </c>
      <c r="AH163" t="s">
        <v>36974</v>
      </c>
      <c r="AJ163" t="s">
        <v>36967</v>
      </c>
      <c r="AK163" t="s">
        <v>33464</v>
      </c>
      <c r="AL163" t="s">
        <v>37064</v>
      </c>
      <c r="AM163" t="s">
        <v>32581</v>
      </c>
      <c r="AN163" t="s">
        <v>37052</v>
      </c>
      <c r="AQ163" t="s">
        <v>37052</v>
      </c>
      <c r="AR163" t="s">
        <v>34331</v>
      </c>
      <c r="AY163" t="s">
        <v>37021</v>
      </c>
      <c r="BA163" t="s">
        <v>353</v>
      </c>
      <c r="BB163">
        <v>48</v>
      </c>
      <c r="BC163" t="s">
        <v>37048</v>
      </c>
      <c r="BD163" t="s">
        <v>34259</v>
      </c>
      <c r="BE163" t="s">
        <v>36993</v>
      </c>
      <c r="BF163" s="6">
        <v>0.2</v>
      </c>
      <c r="BG163" t="s">
        <v>37294</v>
      </c>
      <c r="BH163" t="s">
        <v>37158</v>
      </c>
      <c r="BJ163">
        <v>183540</v>
      </c>
      <c r="BK163" cm="1">
        <f t="array" ref="BK163">IF(LEN(TRIM(BG163))=0,"",SUMPRODUCT(--(LEN(TRIM($BG$5:BG163))&gt;0)))</f>
        <v>155</v>
      </c>
      <c r="BL163" t="str">
        <f t="shared" si="20"/>
        <v>000000004B</v>
      </c>
      <c r="BM163" t="str">
        <f t="shared" si="21"/>
        <v>*000000004B*</v>
      </c>
      <c r="BN163" t="s">
        <v>37075</v>
      </c>
      <c r="BO163" t="s">
        <v>36975</v>
      </c>
      <c r="BS163" t="s">
        <v>37052</v>
      </c>
      <c r="CP163" t="s">
        <v>37067</v>
      </c>
      <c r="CU163">
        <v>12.99</v>
      </c>
      <c r="DT163" t="s">
        <v>37026</v>
      </c>
      <c r="EC163" s="7">
        <f t="shared" si="22"/>
        <v>16.237500000000001</v>
      </c>
      <c r="EN163" t="s">
        <v>36995</v>
      </c>
      <c r="EO163">
        <v>1731138031</v>
      </c>
      <c r="EP163" t="s">
        <v>36968</v>
      </c>
      <c r="EQ163" t="s">
        <v>36996</v>
      </c>
      <c r="ER163" t="s">
        <v>36997</v>
      </c>
      <c r="ES163" t="s">
        <v>36967</v>
      </c>
      <c r="ET163" t="s">
        <v>36998</v>
      </c>
      <c r="EU163" t="s">
        <v>36999</v>
      </c>
      <c r="FB163" t="s">
        <v>35377</v>
      </c>
      <c r="FC163" t="s">
        <v>37027</v>
      </c>
      <c r="FD163">
        <v>22</v>
      </c>
      <c r="FE163">
        <v>24</v>
      </c>
      <c r="FF163" t="s">
        <v>36990</v>
      </c>
      <c r="FG163" t="s">
        <v>36990</v>
      </c>
      <c r="FH163" t="s">
        <v>37002</v>
      </c>
      <c r="FI163" t="s">
        <v>37000</v>
      </c>
      <c r="FJ163" t="s">
        <v>37001</v>
      </c>
      <c r="FK163" t="s">
        <v>37002</v>
      </c>
      <c r="FL163" t="s">
        <v>37003</v>
      </c>
      <c r="FM163" t="s">
        <v>37004</v>
      </c>
      <c r="FN163" t="s">
        <v>37005</v>
      </c>
      <c r="FO163" t="s">
        <v>37006</v>
      </c>
      <c r="FQ163" t="s">
        <v>37028</v>
      </c>
      <c r="FR163" t="s">
        <v>37008</v>
      </c>
      <c r="FS163" t="s">
        <v>37009</v>
      </c>
      <c r="FT163" t="s">
        <v>33464</v>
      </c>
      <c r="FU163" t="s">
        <v>33464</v>
      </c>
      <c r="FV163" t="s">
        <v>37055</v>
      </c>
      <c r="FW163" t="s">
        <v>37030</v>
      </c>
      <c r="FX163" t="s">
        <v>37031</v>
      </c>
      <c r="FY163" t="s">
        <v>36971</v>
      </c>
      <c r="FZ163" t="s">
        <v>36980</v>
      </c>
      <c r="GA163" t="s">
        <v>36974</v>
      </c>
      <c r="GB163" t="s">
        <v>36968</v>
      </c>
      <c r="GC163" t="s">
        <v>37032</v>
      </c>
      <c r="GD163" t="s">
        <v>37033</v>
      </c>
      <c r="GJ163" t="s">
        <v>37034</v>
      </c>
      <c r="GK163" t="s">
        <v>37035</v>
      </c>
      <c r="GL163" t="s">
        <v>37036</v>
      </c>
      <c r="GM163" t="s">
        <v>37037</v>
      </c>
      <c r="GN163" t="s">
        <v>37038</v>
      </c>
      <c r="GO163" t="s">
        <v>36973</v>
      </c>
      <c r="GP163" t="s">
        <v>37055</v>
      </c>
      <c r="GQ163" t="s">
        <v>37010</v>
      </c>
      <c r="GR163" t="s">
        <v>36969</v>
      </c>
      <c r="GT163" t="s">
        <v>37011</v>
      </c>
      <c r="GU163">
        <f t="shared" si="23"/>
        <v>16.25</v>
      </c>
      <c r="GV163">
        <f t="shared" si="24"/>
        <v>16.25</v>
      </c>
      <c r="GX163">
        <v>13</v>
      </c>
      <c r="GY163" t="s">
        <v>37012</v>
      </c>
      <c r="GZ163">
        <v>2</v>
      </c>
      <c r="HA163" t="s">
        <v>37013</v>
      </c>
      <c r="HD163" t="s">
        <v>37052</v>
      </c>
      <c r="HE163">
        <v>12.99</v>
      </c>
    </row>
    <row r="164" spans="1:213">
      <c r="A164" t="s">
        <v>29123</v>
      </c>
      <c r="B164" t="s">
        <v>36962</v>
      </c>
      <c r="C164" t="s">
        <v>36963</v>
      </c>
      <c r="D164" t="s">
        <v>21391</v>
      </c>
      <c r="E164">
        <v>1</v>
      </c>
      <c r="F164" t="s">
        <v>36964</v>
      </c>
      <c r="G164" t="s">
        <v>38</v>
      </c>
      <c r="H164" t="s">
        <v>37283</v>
      </c>
      <c r="I164" t="s">
        <v>34210</v>
      </c>
      <c r="J164" t="s">
        <v>33297</v>
      </c>
      <c r="K164" t="s">
        <v>33298</v>
      </c>
      <c r="M164" t="s">
        <v>33299</v>
      </c>
      <c r="N164">
        <v>61430</v>
      </c>
      <c r="P164" t="s">
        <v>21282</v>
      </c>
      <c r="Q164" t="s">
        <v>33300</v>
      </c>
      <c r="T164" t="s">
        <v>33301</v>
      </c>
      <c r="U164" t="s">
        <v>36966</v>
      </c>
      <c r="V164" t="s">
        <v>18</v>
      </c>
      <c r="W164" t="s">
        <v>36967</v>
      </c>
      <c r="X164" t="s">
        <v>36968</v>
      </c>
      <c r="Y164" t="s">
        <v>36969</v>
      </c>
      <c r="Z164">
        <v>300</v>
      </c>
      <c r="AB164" t="s">
        <v>37056</v>
      </c>
      <c r="AC164" t="s">
        <v>36970</v>
      </c>
      <c r="AD164" t="s">
        <v>36971</v>
      </c>
      <c r="AE164" t="s">
        <v>36972</v>
      </c>
      <c r="AF164" t="s">
        <v>36973</v>
      </c>
      <c r="AH164" t="s">
        <v>36974</v>
      </c>
      <c r="AJ164" t="s">
        <v>36967</v>
      </c>
      <c r="AK164" t="s">
        <v>33464</v>
      </c>
      <c r="AL164" t="s">
        <v>37064</v>
      </c>
      <c r="AM164" t="s">
        <v>32581</v>
      </c>
      <c r="AN164" t="s">
        <v>37057</v>
      </c>
      <c r="AQ164" t="s">
        <v>37057</v>
      </c>
      <c r="AR164" t="s">
        <v>34333</v>
      </c>
      <c r="AY164" t="s">
        <v>37058</v>
      </c>
      <c r="BA164" t="s">
        <v>37059</v>
      </c>
      <c r="BB164">
        <v>48</v>
      </c>
      <c r="BC164" t="s">
        <v>37060</v>
      </c>
      <c r="BD164" t="s">
        <v>34261</v>
      </c>
      <c r="BE164" t="s">
        <v>36993</v>
      </c>
      <c r="BF164" s="6">
        <v>0.2</v>
      </c>
      <c r="BG164" t="s">
        <v>37295</v>
      </c>
      <c r="BH164" t="s">
        <v>37160</v>
      </c>
      <c r="BJ164">
        <v>183541</v>
      </c>
      <c r="BK164" cm="1">
        <f t="array" ref="BK164">IF(LEN(TRIM(BG164))=0,"",SUMPRODUCT(--(LEN(TRIM($BG$5:BG164))&gt;0)))</f>
        <v>156</v>
      </c>
      <c r="BL164" t="str">
        <f t="shared" si="20"/>
        <v>000000004C</v>
      </c>
      <c r="BM164" t="str">
        <f t="shared" si="21"/>
        <v>*000000004C*</v>
      </c>
      <c r="BN164" t="s">
        <v>37077</v>
      </c>
      <c r="BO164" t="s">
        <v>36975</v>
      </c>
      <c r="BS164" t="s">
        <v>37057</v>
      </c>
      <c r="CP164" t="s">
        <v>37067</v>
      </c>
      <c r="CU164">
        <v>15.99</v>
      </c>
      <c r="DT164" t="s">
        <v>37026</v>
      </c>
      <c r="EC164" s="7">
        <f t="shared" si="22"/>
        <v>19.987500000000001</v>
      </c>
      <c r="EN164" t="s">
        <v>36995</v>
      </c>
      <c r="EO164">
        <v>1731138031</v>
      </c>
      <c r="EP164" t="s">
        <v>36968</v>
      </c>
      <c r="EQ164" t="s">
        <v>36996</v>
      </c>
      <c r="ER164" t="s">
        <v>36997</v>
      </c>
      <c r="ES164" t="s">
        <v>36967</v>
      </c>
      <c r="ET164" t="s">
        <v>36998</v>
      </c>
      <c r="EU164" t="s">
        <v>36999</v>
      </c>
      <c r="FB164" t="s">
        <v>35377</v>
      </c>
      <c r="FC164" t="s">
        <v>37027</v>
      </c>
      <c r="FD164">
        <v>26</v>
      </c>
      <c r="FE164">
        <v>28</v>
      </c>
      <c r="FF164" t="s">
        <v>36990</v>
      </c>
      <c r="FG164" t="s">
        <v>36990</v>
      </c>
      <c r="FH164" t="s">
        <v>37002</v>
      </c>
      <c r="FI164" t="s">
        <v>37000</v>
      </c>
      <c r="FJ164" t="s">
        <v>37001</v>
      </c>
      <c r="FK164" t="s">
        <v>37002</v>
      </c>
      <c r="FL164" t="s">
        <v>37003</v>
      </c>
      <c r="FM164" t="s">
        <v>37004</v>
      </c>
      <c r="FN164" t="s">
        <v>37005</v>
      </c>
      <c r="FO164" t="s">
        <v>37006</v>
      </c>
      <c r="FQ164" t="s">
        <v>37028</v>
      </c>
      <c r="FR164" t="s">
        <v>37008</v>
      </c>
      <c r="FS164" t="s">
        <v>37009</v>
      </c>
      <c r="FT164" t="s">
        <v>33464</v>
      </c>
      <c r="FU164" t="s">
        <v>33464</v>
      </c>
      <c r="FV164" t="s">
        <v>37063</v>
      </c>
      <c r="FW164" t="s">
        <v>37030</v>
      </c>
      <c r="FX164" t="s">
        <v>37031</v>
      </c>
      <c r="FY164" t="s">
        <v>36971</v>
      </c>
      <c r="FZ164" t="s">
        <v>36980</v>
      </c>
      <c r="GA164" t="s">
        <v>36974</v>
      </c>
      <c r="GB164" t="s">
        <v>36968</v>
      </c>
      <c r="GC164" t="s">
        <v>37032</v>
      </c>
      <c r="GD164" t="s">
        <v>37033</v>
      </c>
      <c r="GJ164" t="s">
        <v>37034</v>
      </c>
      <c r="GK164" t="s">
        <v>37035</v>
      </c>
      <c r="GL164" t="s">
        <v>37036</v>
      </c>
      <c r="GM164" t="s">
        <v>37037</v>
      </c>
      <c r="GN164" t="s">
        <v>37038</v>
      </c>
      <c r="GO164" t="s">
        <v>36973</v>
      </c>
      <c r="GP164" t="s">
        <v>37063</v>
      </c>
      <c r="GQ164" t="s">
        <v>37010</v>
      </c>
      <c r="GR164" t="s">
        <v>36969</v>
      </c>
      <c r="GT164" t="s">
        <v>37011</v>
      </c>
      <c r="GU164">
        <f t="shared" si="23"/>
        <v>20.249999999999996</v>
      </c>
      <c r="GV164">
        <f t="shared" si="24"/>
        <v>20.249999999999996</v>
      </c>
      <c r="GX164">
        <v>16.2</v>
      </c>
      <c r="GY164" t="s">
        <v>37012</v>
      </c>
      <c r="GZ164">
        <v>2</v>
      </c>
      <c r="HA164" t="s">
        <v>37013</v>
      </c>
      <c r="HD164" t="s">
        <v>37057</v>
      </c>
      <c r="HE164">
        <v>15.99</v>
      </c>
    </row>
    <row r="165" spans="1:213">
      <c r="A165" t="s">
        <v>29123</v>
      </c>
      <c r="B165" t="s">
        <v>36962</v>
      </c>
      <c r="C165" t="s">
        <v>36963</v>
      </c>
      <c r="D165" t="s">
        <v>21391</v>
      </c>
      <c r="E165">
        <v>1</v>
      </c>
      <c r="F165" t="s">
        <v>36964</v>
      </c>
      <c r="G165" t="s">
        <v>38</v>
      </c>
      <c r="H165" t="s">
        <v>37283</v>
      </c>
      <c r="I165" t="s">
        <v>34210</v>
      </c>
      <c r="J165" t="s">
        <v>33297</v>
      </c>
      <c r="K165" t="s">
        <v>33298</v>
      </c>
      <c r="M165" t="s">
        <v>33299</v>
      </c>
      <c r="N165">
        <v>61430</v>
      </c>
      <c r="P165" t="s">
        <v>21282</v>
      </c>
      <c r="Q165" t="s">
        <v>33300</v>
      </c>
      <c r="T165" t="s">
        <v>33301</v>
      </c>
      <c r="U165" t="s">
        <v>36966</v>
      </c>
      <c r="V165" t="s">
        <v>18</v>
      </c>
      <c r="W165" t="s">
        <v>36967</v>
      </c>
      <c r="X165" t="s">
        <v>36968</v>
      </c>
      <c r="Y165" t="s">
        <v>36969</v>
      </c>
      <c r="Z165">
        <v>200</v>
      </c>
      <c r="AB165" t="s">
        <v>37018</v>
      </c>
      <c r="AC165" t="s">
        <v>36970</v>
      </c>
      <c r="AD165" t="s">
        <v>36971</v>
      </c>
      <c r="AE165" t="s">
        <v>36972</v>
      </c>
      <c r="AF165" t="s">
        <v>36973</v>
      </c>
      <c r="AH165" t="s">
        <v>36974</v>
      </c>
      <c r="AJ165" t="s">
        <v>36967</v>
      </c>
      <c r="AK165" t="s">
        <v>33482</v>
      </c>
      <c r="AL165" t="s">
        <v>37078</v>
      </c>
      <c r="AM165" t="s">
        <v>32581</v>
      </c>
      <c r="AN165" t="s">
        <v>37020</v>
      </c>
      <c r="AQ165" t="s">
        <v>37020</v>
      </c>
      <c r="AR165" t="s">
        <v>34324</v>
      </c>
      <c r="AY165" t="s">
        <v>37021</v>
      </c>
      <c r="BA165" t="s">
        <v>353</v>
      </c>
      <c r="BB165">
        <v>48</v>
      </c>
      <c r="BC165" t="s">
        <v>37022</v>
      </c>
      <c r="BD165" t="s">
        <v>28739</v>
      </c>
      <c r="BE165" t="s">
        <v>36993</v>
      </c>
      <c r="BF165" s="6">
        <v>0.2</v>
      </c>
      <c r="BG165" t="s">
        <v>37296</v>
      </c>
      <c r="BH165" t="s">
        <v>37162</v>
      </c>
      <c r="BJ165">
        <v>200586</v>
      </c>
      <c r="BK165" cm="1">
        <f t="array" ref="BK165">IF(LEN(TRIM(BG165))=0,"",SUMPRODUCT(--(LEN(TRIM($BG$5:BG165))&gt;0)))</f>
        <v>157</v>
      </c>
      <c r="BL165" t="str">
        <f t="shared" si="20"/>
        <v>000000004D</v>
      </c>
      <c r="BM165" t="str">
        <f t="shared" si="21"/>
        <v>*000000004D*</v>
      </c>
      <c r="BN165" t="s">
        <v>37080</v>
      </c>
      <c r="BO165" t="s">
        <v>36975</v>
      </c>
      <c r="BS165" t="s">
        <v>37020</v>
      </c>
      <c r="CP165" t="s">
        <v>37081</v>
      </c>
      <c r="CU165">
        <v>12.99</v>
      </c>
      <c r="DT165" t="s">
        <v>37026</v>
      </c>
      <c r="EC165" s="7">
        <f t="shared" si="22"/>
        <v>16.237500000000001</v>
      </c>
      <c r="EN165" t="s">
        <v>36995</v>
      </c>
      <c r="EO165">
        <v>1731138031</v>
      </c>
      <c r="EP165" t="s">
        <v>36968</v>
      </c>
      <c r="EQ165" t="s">
        <v>36996</v>
      </c>
      <c r="ER165" t="s">
        <v>36997</v>
      </c>
      <c r="ES165" t="s">
        <v>36967</v>
      </c>
      <c r="ET165" t="s">
        <v>36998</v>
      </c>
      <c r="EU165" t="s">
        <v>36999</v>
      </c>
      <c r="FB165" t="s">
        <v>35377</v>
      </c>
      <c r="FC165" t="s">
        <v>37027</v>
      </c>
      <c r="FD165">
        <v>8</v>
      </c>
      <c r="FE165">
        <v>10</v>
      </c>
      <c r="FF165" t="s">
        <v>36990</v>
      </c>
      <c r="FG165" t="s">
        <v>36990</v>
      </c>
      <c r="FH165" t="s">
        <v>37003</v>
      </c>
      <c r="FI165" t="s">
        <v>37000</v>
      </c>
      <c r="FJ165" t="s">
        <v>37001</v>
      </c>
      <c r="FK165" t="s">
        <v>37002</v>
      </c>
      <c r="FL165" t="s">
        <v>37003</v>
      </c>
      <c r="FM165" t="s">
        <v>37004</v>
      </c>
      <c r="FN165" t="s">
        <v>37005</v>
      </c>
      <c r="FO165" t="s">
        <v>37006</v>
      </c>
      <c r="FQ165" t="s">
        <v>37028</v>
      </c>
      <c r="FR165" t="s">
        <v>37008</v>
      </c>
      <c r="FS165" t="s">
        <v>37009</v>
      </c>
      <c r="FT165" t="s">
        <v>33482</v>
      </c>
      <c r="FU165" t="s">
        <v>33482</v>
      </c>
      <c r="FV165" t="s">
        <v>37029</v>
      </c>
      <c r="FW165" t="s">
        <v>37030</v>
      </c>
      <c r="FX165" t="s">
        <v>37031</v>
      </c>
      <c r="FY165" t="s">
        <v>36971</v>
      </c>
      <c r="FZ165" t="s">
        <v>36980</v>
      </c>
      <c r="GA165" t="s">
        <v>36974</v>
      </c>
      <c r="GB165" t="s">
        <v>36968</v>
      </c>
      <c r="GC165" t="s">
        <v>37032</v>
      </c>
      <c r="GD165" t="s">
        <v>37033</v>
      </c>
      <c r="GJ165" t="s">
        <v>37034</v>
      </c>
      <c r="GK165" t="s">
        <v>37035</v>
      </c>
      <c r="GL165" t="s">
        <v>37036</v>
      </c>
      <c r="GM165" t="s">
        <v>37037</v>
      </c>
      <c r="GN165" t="s">
        <v>37038</v>
      </c>
      <c r="GO165" t="s">
        <v>36973</v>
      </c>
      <c r="GP165" t="s">
        <v>37029</v>
      </c>
      <c r="GQ165" t="s">
        <v>37010</v>
      </c>
      <c r="GR165" t="s">
        <v>36969</v>
      </c>
      <c r="GT165" t="s">
        <v>37011</v>
      </c>
      <c r="GU165">
        <f t="shared" si="23"/>
        <v>16.25</v>
      </c>
      <c r="GV165">
        <f t="shared" si="24"/>
        <v>16.25</v>
      </c>
      <c r="GX165">
        <v>13</v>
      </c>
      <c r="GY165" t="s">
        <v>37012</v>
      </c>
      <c r="GZ165">
        <v>2</v>
      </c>
      <c r="HA165" t="s">
        <v>37013</v>
      </c>
      <c r="HD165" t="s">
        <v>37020</v>
      </c>
      <c r="HE165">
        <v>12.99</v>
      </c>
    </row>
    <row r="166" spans="1:213">
      <c r="A166" t="s">
        <v>29123</v>
      </c>
      <c r="B166" t="s">
        <v>36962</v>
      </c>
      <c r="C166" t="s">
        <v>36963</v>
      </c>
      <c r="D166" t="s">
        <v>21391</v>
      </c>
      <c r="E166">
        <v>1</v>
      </c>
      <c r="F166" t="s">
        <v>36964</v>
      </c>
      <c r="G166" t="s">
        <v>38</v>
      </c>
      <c r="H166" t="s">
        <v>37283</v>
      </c>
      <c r="I166" t="s">
        <v>34210</v>
      </c>
      <c r="J166" t="s">
        <v>33297</v>
      </c>
      <c r="K166" t="s">
        <v>33298</v>
      </c>
      <c r="M166" t="s">
        <v>33299</v>
      </c>
      <c r="N166">
        <v>61430</v>
      </c>
      <c r="P166" t="s">
        <v>21282</v>
      </c>
      <c r="Q166" t="s">
        <v>33300</v>
      </c>
      <c r="T166" t="s">
        <v>33301</v>
      </c>
      <c r="U166" t="s">
        <v>36966</v>
      </c>
      <c r="V166" t="s">
        <v>18</v>
      </c>
      <c r="W166" t="s">
        <v>36967</v>
      </c>
      <c r="X166" t="s">
        <v>36968</v>
      </c>
      <c r="Y166" t="s">
        <v>36969</v>
      </c>
      <c r="Z166">
        <v>200</v>
      </c>
      <c r="AB166" t="s">
        <v>37018</v>
      </c>
      <c r="AC166" t="s">
        <v>36970</v>
      </c>
      <c r="AD166" t="s">
        <v>36971</v>
      </c>
      <c r="AE166" t="s">
        <v>36972</v>
      </c>
      <c r="AF166" t="s">
        <v>36973</v>
      </c>
      <c r="AH166" t="s">
        <v>36974</v>
      </c>
      <c r="AJ166" t="s">
        <v>36967</v>
      </c>
      <c r="AK166" t="s">
        <v>33482</v>
      </c>
      <c r="AL166" t="s">
        <v>37078</v>
      </c>
      <c r="AM166" t="s">
        <v>32581</v>
      </c>
      <c r="AN166" t="s">
        <v>37039</v>
      </c>
      <c r="AQ166" t="s">
        <v>37039</v>
      </c>
      <c r="AR166" t="s">
        <v>34326</v>
      </c>
      <c r="AY166" t="s">
        <v>37021</v>
      </c>
      <c r="BA166" t="s">
        <v>353</v>
      </c>
      <c r="BB166">
        <v>48</v>
      </c>
      <c r="BC166" t="s">
        <v>37022</v>
      </c>
      <c r="BD166" t="s">
        <v>28739</v>
      </c>
      <c r="BE166" t="s">
        <v>36993</v>
      </c>
      <c r="BF166" s="6">
        <v>0.2</v>
      </c>
      <c r="BG166" t="s">
        <v>37297</v>
      </c>
      <c r="BH166" t="s">
        <v>37164</v>
      </c>
      <c r="BJ166">
        <v>200587</v>
      </c>
      <c r="BK166" cm="1">
        <f t="array" ref="BK166">IF(LEN(TRIM(BG166))=0,"",SUMPRODUCT(--(LEN(TRIM($BG$5:BG166))&gt;0)))</f>
        <v>158</v>
      </c>
      <c r="BL166" t="str">
        <f t="shared" si="20"/>
        <v>000000004E</v>
      </c>
      <c r="BM166" t="str">
        <f t="shared" si="21"/>
        <v>*000000004E*</v>
      </c>
      <c r="BN166" t="s">
        <v>37083</v>
      </c>
      <c r="BO166" t="s">
        <v>36975</v>
      </c>
      <c r="BS166" t="s">
        <v>37039</v>
      </c>
      <c r="CP166" t="s">
        <v>37081</v>
      </c>
      <c r="CU166">
        <v>12.99</v>
      </c>
      <c r="DT166" t="s">
        <v>37026</v>
      </c>
      <c r="EC166" s="7">
        <f t="shared" si="22"/>
        <v>16.237500000000001</v>
      </c>
      <c r="EN166" t="s">
        <v>36995</v>
      </c>
      <c r="EO166">
        <v>1731138031</v>
      </c>
      <c r="EP166" t="s">
        <v>36968</v>
      </c>
      <c r="EQ166" t="s">
        <v>36996</v>
      </c>
      <c r="ER166" t="s">
        <v>36997</v>
      </c>
      <c r="ES166" t="s">
        <v>36967</v>
      </c>
      <c r="ET166" t="s">
        <v>36998</v>
      </c>
      <c r="EU166" t="s">
        <v>36999</v>
      </c>
      <c r="FB166" t="s">
        <v>35377</v>
      </c>
      <c r="FC166" t="s">
        <v>37027</v>
      </c>
      <c r="FD166">
        <v>12</v>
      </c>
      <c r="FE166">
        <v>14</v>
      </c>
      <c r="FF166" t="s">
        <v>36990</v>
      </c>
      <c r="FG166" t="s">
        <v>36990</v>
      </c>
      <c r="FH166" t="s">
        <v>37003</v>
      </c>
      <c r="FI166" t="s">
        <v>37000</v>
      </c>
      <c r="FJ166" t="s">
        <v>37001</v>
      </c>
      <c r="FK166" t="s">
        <v>37002</v>
      </c>
      <c r="FL166" t="s">
        <v>37003</v>
      </c>
      <c r="FM166" t="s">
        <v>37004</v>
      </c>
      <c r="FN166" t="s">
        <v>37005</v>
      </c>
      <c r="FO166" t="s">
        <v>37006</v>
      </c>
      <c r="FQ166" t="s">
        <v>37028</v>
      </c>
      <c r="FR166" t="s">
        <v>37008</v>
      </c>
      <c r="FS166" t="s">
        <v>37009</v>
      </c>
      <c r="FT166" t="s">
        <v>33482</v>
      </c>
      <c r="FU166" t="s">
        <v>33482</v>
      </c>
      <c r="FV166" t="s">
        <v>37042</v>
      </c>
      <c r="FW166" t="s">
        <v>37030</v>
      </c>
      <c r="FX166" t="s">
        <v>37031</v>
      </c>
      <c r="FY166" t="s">
        <v>36971</v>
      </c>
      <c r="FZ166" t="s">
        <v>36980</v>
      </c>
      <c r="GA166" t="s">
        <v>36974</v>
      </c>
      <c r="GB166" t="s">
        <v>36968</v>
      </c>
      <c r="GC166" t="s">
        <v>37032</v>
      </c>
      <c r="GD166" t="s">
        <v>37033</v>
      </c>
      <c r="GJ166" t="s">
        <v>37034</v>
      </c>
      <c r="GK166" t="s">
        <v>37035</v>
      </c>
      <c r="GL166" t="s">
        <v>37036</v>
      </c>
      <c r="GM166" t="s">
        <v>37037</v>
      </c>
      <c r="GN166" t="s">
        <v>37038</v>
      </c>
      <c r="GO166" t="s">
        <v>36973</v>
      </c>
      <c r="GP166" t="s">
        <v>37042</v>
      </c>
      <c r="GQ166" t="s">
        <v>37010</v>
      </c>
      <c r="GR166" t="s">
        <v>36969</v>
      </c>
      <c r="GT166" t="s">
        <v>37011</v>
      </c>
      <c r="GU166">
        <f t="shared" si="23"/>
        <v>16.25</v>
      </c>
      <c r="GV166">
        <f t="shared" si="24"/>
        <v>16.25</v>
      </c>
      <c r="GX166">
        <v>13</v>
      </c>
      <c r="GY166" t="s">
        <v>37012</v>
      </c>
      <c r="GZ166">
        <v>2</v>
      </c>
      <c r="HA166" t="s">
        <v>37013</v>
      </c>
      <c r="HD166" t="s">
        <v>37039</v>
      </c>
      <c r="HE166">
        <v>12.99</v>
      </c>
    </row>
    <row r="167" spans="1:213">
      <c r="A167" t="s">
        <v>29123</v>
      </c>
      <c r="B167" t="s">
        <v>36962</v>
      </c>
      <c r="C167" t="s">
        <v>36963</v>
      </c>
      <c r="D167" t="s">
        <v>21391</v>
      </c>
      <c r="E167">
        <v>1</v>
      </c>
      <c r="F167" t="s">
        <v>36964</v>
      </c>
      <c r="G167" t="s">
        <v>38</v>
      </c>
      <c r="H167" t="s">
        <v>37283</v>
      </c>
      <c r="I167" t="s">
        <v>34210</v>
      </c>
      <c r="J167" t="s">
        <v>33297</v>
      </c>
      <c r="K167" t="s">
        <v>33298</v>
      </c>
      <c r="M167" t="s">
        <v>33299</v>
      </c>
      <c r="N167">
        <v>61430</v>
      </c>
      <c r="P167" t="s">
        <v>21282</v>
      </c>
      <c r="Q167" t="s">
        <v>33300</v>
      </c>
      <c r="T167" t="s">
        <v>33301</v>
      </c>
      <c r="U167" t="s">
        <v>36966</v>
      </c>
      <c r="V167" t="s">
        <v>18</v>
      </c>
      <c r="W167" t="s">
        <v>36967</v>
      </c>
      <c r="X167" t="s">
        <v>36968</v>
      </c>
      <c r="Y167" t="s">
        <v>36969</v>
      </c>
      <c r="Z167">
        <v>200</v>
      </c>
      <c r="AB167" t="s">
        <v>37018</v>
      </c>
      <c r="AC167" t="s">
        <v>36970</v>
      </c>
      <c r="AD167" t="s">
        <v>36971</v>
      </c>
      <c r="AE167" t="s">
        <v>36972</v>
      </c>
      <c r="AF167" t="s">
        <v>36973</v>
      </c>
      <c r="AH167" t="s">
        <v>36974</v>
      </c>
      <c r="AJ167" t="s">
        <v>36967</v>
      </c>
      <c r="AK167" t="s">
        <v>33482</v>
      </c>
      <c r="AL167" t="s">
        <v>37078</v>
      </c>
      <c r="AM167" t="s">
        <v>32581</v>
      </c>
      <c r="AN167" t="s">
        <v>37043</v>
      </c>
      <c r="AQ167" t="s">
        <v>37043</v>
      </c>
      <c r="AR167" t="s">
        <v>28746</v>
      </c>
      <c r="AY167" t="s">
        <v>37021</v>
      </c>
      <c r="BA167" t="s">
        <v>353</v>
      </c>
      <c r="BB167">
        <v>48</v>
      </c>
      <c r="BC167" t="s">
        <v>37022</v>
      </c>
      <c r="BD167" t="s">
        <v>28739</v>
      </c>
      <c r="BE167" t="s">
        <v>36993</v>
      </c>
      <c r="BF167" s="6">
        <v>0.2</v>
      </c>
      <c r="BG167" t="s">
        <v>37298</v>
      </c>
      <c r="BH167" t="s">
        <v>37166</v>
      </c>
      <c r="BJ167">
        <v>200588</v>
      </c>
      <c r="BK167" cm="1">
        <f t="array" ref="BK167">IF(LEN(TRIM(BG167))=0,"",SUMPRODUCT(--(LEN(TRIM($BG$5:BG167))&gt;0)))</f>
        <v>159</v>
      </c>
      <c r="BL167" t="str">
        <f t="shared" si="20"/>
        <v>000000004F</v>
      </c>
      <c r="BM167" t="str">
        <f t="shared" si="21"/>
        <v>*000000004F*</v>
      </c>
      <c r="BN167" t="s">
        <v>37085</v>
      </c>
      <c r="BO167" t="s">
        <v>36975</v>
      </c>
      <c r="BS167" t="s">
        <v>37043</v>
      </c>
      <c r="CP167" t="s">
        <v>37081</v>
      </c>
      <c r="CU167">
        <v>12.99</v>
      </c>
      <c r="DT167" t="s">
        <v>37026</v>
      </c>
      <c r="EC167" s="7">
        <f t="shared" si="22"/>
        <v>16.237500000000001</v>
      </c>
      <c r="EN167" t="s">
        <v>36995</v>
      </c>
      <c r="EO167">
        <v>1731138031</v>
      </c>
      <c r="EP167" t="s">
        <v>36968</v>
      </c>
      <c r="EQ167" t="s">
        <v>36996</v>
      </c>
      <c r="ER167" t="s">
        <v>36997</v>
      </c>
      <c r="ES167" t="s">
        <v>36967</v>
      </c>
      <c r="ET167" t="s">
        <v>36998</v>
      </c>
      <c r="EU167" t="s">
        <v>36999</v>
      </c>
      <c r="FB167" t="s">
        <v>35377</v>
      </c>
      <c r="FC167" t="s">
        <v>37027</v>
      </c>
      <c r="FD167">
        <v>16</v>
      </c>
      <c r="FE167">
        <v>18</v>
      </c>
      <c r="FF167" t="s">
        <v>36990</v>
      </c>
      <c r="FG167" t="s">
        <v>36990</v>
      </c>
      <c r="FH167" t="s">
        <v>37003</v>
      </c>
      <c r="FI167" t="s">
        <v>37000</v>
      </c>
      <c r="FJ167" t="s">
        <v>37001</v>
      </c>
      <c r="FK167" t="s">
        <v>37002</v>
      </c>
      <c r="FL167" t="s">
        <v>37003</v>
      </c>
      <c r="FM167" t="s">
        <v>37004</v>
      </c>
      <c r="FN167" t="s">
        <v>37005</v>
      </c>
      <c r="FO167" t="s">
        <v>37006</v>
      </c>
      <c r="FQ167" t="s">
        <v>37028</v>
      </c>
      <c r="FR167" t="s">
        <v>37008</v>
      </c>
      <c r="FS167" t="s">
        <v>37009</v>
      </c>
      <c r="FT167" t="s">
        <v>33482</v>
      </c>
      <c r="FU167" t="s">
        <v>33482</v>
      </c>
      <c r="FV167" t="s">
        <v>37046</v>
      </c>
      <c r="FW167" t="s">
        <v>37030</v>
      </c>
      <c r="FX167" t="s">
        <v>37031</v>
      </c>
      <c r="FY167" t="s">
        <v>36971</v>
      </c>
      <c r="FZ167" t="s">
        <v>36980</v>
      </c>
      <c r="GA167" t="s">
        <v>36974</v>
      </c>
      <c r="GB167" t="s">
        <v>36968</v>
      </c>
      <c r="GC167" t="s">
        <v>37032</v>
      </c>
      <c r="GD167" t="s">
        <v>37033</v>
      </c>
      <c r="GJ167" t="s">
        <v>37034</v>
      </c>
      <c r="GK167" t="s">
        <v>37035</v>
      </c>
      <c r="GL167" t="s">
        <v>37036</v>
      </c>
      <c r="GM167" t="s">
        <v>37037</v>
      </c>
      <c r="GN167" t="s">
        <v>37038</v>
      </c>
      <c r="GO167" t="s">
        <v>36973</v>
      </c>
      <c r="GP167" t="s">
        <v>37046</v>
      </c>
      <c r="GQ167" t="s">
        <v>37010</v>
      </c>
      <c r="GR167" t="s">
        <v>36969</v>
      </c>
      <c r="GT167" t="s">
        <v>37011</v>
      </c>
      <c r="GU167">
        <f t="shared" si="23"/>
        <v>16.25</v>
      </c>
      <c r="GV167">
        <f t="shared" si="24"/>
        <v>16.25</v>
      </c>
      <c r="GX167">
        <v>13</v>
      </c>
      <c r="GY167" t="s">
        <v>37012</v>
      </c>
      <c r="GZ167">
        <v>2</v>
      </c>
      <c r="HA167" t="s">
        <v>37013</v>
      </c>
      <c r="HD167" t="s">
        <v>37043</v>
      </c>
      <c r="HE167">
        <v>12.99</v>
      </c>
    </row>
    <row r="168" spans="1:213">
      <c r="A168" t="s">
        <v>29123</v>
      </c>
      <c r="B168" t="s">
        <v>36962</v>
      </c>
      <c r="C168" t="s">
        <v>36963</v>
      </c>
      <c r="D168" t="s">
        <v>21391</v>
      </c>
      <c r="E168">
        <v>1</v>
      </c>
      <c r="F168" t="s">
        <v>36964</v>
      </c>
      <c r="G168" t="s">
        <v>38</v>
      </c>
      <c r="H168" t="s">
        <v>37283</v>
      </c>
      <c r="I168" t="s">
        <v>34210</v>
      </c>
      <c r="J168" t="s">
        <v>33297</v>
      </c>
      <c r="K168" t="s">
        <v>33298</v>
      </c>
      <c r="M168" t="s">
        <v>33299</v>
      </c>
      <c r="N168">
        <v>61430</v>
      </c>
      <c r="P168" t="s">
        <v>21282</v>
      </c>
      <c r="Q168" t="s">
        <v>33300</v>
      </c>
      <c r="T168" t="s">
        <v>33301</v>
      </c>
      <c r="U168" t="s">
        <v>36966</v>
      </c>
      <c r="V168" t="s">
        <v>18</v>
      </c>
      <c r="W168" t="s">
        <v>36967</v>
      </c>
      <c r="X168" t="s">
        <v>36968</v>
      </c>
      <c r="Y168" t="s">
        <v>36969</v>
      </c>
      <c r="Z168">
        <v>300</v>
      </c>
      <c r="AB168" t="s">
        <v>37018</v>
      </c>
      <c r="AC168" t="s">
        <v>36970</v>
      </c>
      <c r="AD168" t="s">
        <v>36971</v>
      </c>
      <c r="AE168" t="s">
        <v>36972</v>
      </c>
      <c r="AF168" t="s">
        <v>36973</v>
      </c>
      <c r="AH168" t="s">
        <v>36974</v>
      </c>
      <c r="AJ168" t="s">
        <v>36967</v>
      </c>
      <c r="AK168" t="s">
        <v>33482</v>
      </c>
      <c r="AL168" t="s">
        <v>37078</v>
      </c>
      <c r="AM168" t="s">
        <v>32581</v>
      </c>
      <c r="AN168" t="s">
        <v>37047</v>
      </c>
      <c r="AQ168" t="s">
        <v>37047</v>
      </c>
      <c r="AR168" t="s">
        <v>34329</v>
      </c>
      <c r="AY168" t="s">
        <v>37021</v>
      </c>
      <c r="BA168" t="s">
        <v>353</v>
      </c>
      <c r="BB168">
        <v>48</v>
      </c>
      <c r="BC168" t="s">
        <v>37048</v>
      </c>
      <c r="BD168" t="s">
        <v>34259</v>
      </c>
      <c r="BE168" t="s">
        <v>36993</v>
      </c>
      <c r="BF168" s="6">
        <v>0.2</v>
      </c>
      <c r="BG168" t="s">
        <v>37299</v>
      </c>
      <c r="BH168" t="s">
        <v>37168</v>
      </c>
      <c r="BJ168">
        <v>200589</v>
      </c>
      <c r="BK168" cm="1">
        <f t="array" ref="BK168">IF(LEN(TRIM(BG168))=0,"",SUMPRODUCT(--(LEN(TRIM($BG$5:BG168))&gt;0)))</f>
        <v>160</v>
      </c>
      <c r="BL168" t="str">
        <f t="shared" si="20"/>
        <v>000000004G</v>
      </c>
      <c r="BM168" t="str">
        <f t="shared" si="21"/>
        <v>*000000004G*</v>
      </c>
      <c r="BN168" t="s">
        <v>37087</v>
      </c>
      <c r="BO168" t="s">
        <v>36975</v>
      </c>
      <c r="BS168" t="s">
        <v>37047</v>
      </c>
      <c r="CP168" t="s">
        <v>37081</v>
      </c>
      <c r="CU168">
        <v>12.99</v>
      </c>
      <c r="DT168" t="s">
        <v>37026</v>
      </c>
      <c r="EC168" s="7">
        <f t="shared" si="22"/>
        <v>16.237500000000001</v>
      </c>
      <c r="EN168" t="s">
        <v>36995</v>
      </c>
      <c r="EO168">
        <v>1731138031</v>
      </c>
      <c r="EP168" t="s">
        <v>36968</v>
      </c>
      <c r="EQ168" t="s">
        <v>36996</v>
      </c>
      <c r="ER168" t="s">
        <v>36997</v>
      </c>
      <c r="ES168" t="s">
        <v>36967</v>
      </c>
      <c r="ET168" t="s">
        <v>36998</v>
      </c>
      <c r="EU168" t="s">
        <v>36999</v>
      </c>
      <c r="FB168" t="s">
        <v>35377</v>
      </c>
      <c r="FC168" t="s">
        <v>37027</v>
      </c>
      <c r="FD168">
        <v>18</v>
      </c>
      <c r="FE168">
        <v>20</v>
      </c>
      <c r="FF168" t="s">
        <v>36990</v>
      </c>
      <c r="FG168" t="s">
        <v>36990</v>
      </c>
      <c r="FH168" t="s">
        <v>37003</v>
      </c>
      <c r="FI168" t="s">
        <v>37000</v>
      </c>
      <c r="FJ168" t="s">
        <v>37001</v>
      </c>
      <c r="FK168" t="s">
        <v>37002</v>
      </c>
      <c r="FL168" t="s">
        <v>37003</v>
      </c>
      <c r="FM168" t="s">
        <v>37004</v>
      </c>
      <c r="FN168" t="s">
        <v>37005</v>
      </c>
      <c r="FO168" t="s">
        <v>37006</v>
      </c>
      <c r="FQ168" t="s">
        <v>37028</v>
      </c>
      <c r="FR168" t="s">
        <v>37008</v>
      </c>
      <c r="FS168" t="s">
        <v>37009</v>
      </c>
      <c r="FT168" t="s">
        <v>33482</v>
      </c>
      <c r="FU168" t="s">
        <v>33482</v>
      </c>
      <c r="FV168" t="s">
        <v>37051</v>
      </c>
      <c r="FW168" t="s">
        <v>37030</v>
      </c>
      <c r="FX168" t="s">
        <v>37031</v>
      </c>
      <c r="FY168" t="s">
        <v>36971</v>
      </c>
      <c r="FZ168" t="s">
        <v>36980</v>
      </c>
      <c r="GA168" t="s">
        <v>36974</v>
      </c>
      <c r="GB168" t="s">
        <v>36968</v>
      </c>
      <c r="GC168" t="s">
        <v>37032</v>
      </c>
      <c r="GD168" t="s">
        <v>37033</v>
      </c>
      <c r="GJ168" t="s">
        <v>37034</v>
      </c>
      <c r="GK168" t="s">
        <v>37035</v>
      </c>
      <c r="GL168" t="s">
        <v>37036</v>
      </c>
      <c r="GM168" t="s">
        <v>37037</v>
      </c>
      <c r="GN168" t="s">
        <v>37038</v>
      </c>
      <c r="GO168" t="s">
        <v>36973</v>
      </c>
      <c r="GP168" t="s">
        <v>37051</v>
      </c>
      <c r="GQ168" t="s">
        <v>37010</v>
      </c>
      <c r="GR168" t="s">
        <v>36969</v>
      </c>
      <c r="GT168" t="s">
        <v>37011</v>
      </c>
      <c r="GU168">
        <f t="shared" si="23"/>
        <v>16.25</v>
      </c>
      <c r="GV168">
        <f t="shared" si="24"/>
        <v>16.25</v>
      </c>
      <c r="GX168">
        <v>13</v>
      </c>
      <c r="GY168" t="s">
        <v>37012</v>
      </c>
      <c r="GZ168">
        <v>2</v>
      </c>
      <c r="HA168" t="s">
        <v>37013</v>
      </c>
      <c r="HD168" t="s">
        <v>37047</v>
      </c>
      <c r="HE168">
        <v>12.99</v>
      </c>
    </row>
    <row r="169" spans="1:213">
      <c r="A169" t="s">
        <v>29123</v>
      </c>
      <c r="B169" t="s">
        <v>36962</v>
      </c>
      <c r="C169" t="s">
        <v>36963</v>
      </c>
      <c r="D169" t="s">
        <v>21391</v>
      </c>
      <c r="E169">
        <v>1</v>
      </c>
      <c r="F169" t="s">
        <v>36964</v>
      </c>
      <c r="G169" t="s">
        <v>38</v>
      </c>
      <c r="H169" t="s">
        <v>37283</v>
      </c>
      <c r="I169" t="s">
        <v>34210</v>
      </c>
      <c r="J169" t="s">
        <v>33297</v>
      </c>
      <c r="K169" t="s">
        <v>33298</v>
      </c>
      <c r="M169" t="s">
        <v>33299</v>
      </c>
      <c r="N169">
        <v>61430</v>
      </c>
      <c r="P169" t="s">
        <v>21282</v>
      </c>
      <c r="Q169" t="s">
        <v>33300</v>
      </c>
      <c r="T169" t="s">
        <v>33301</v>
      </c>
      <c r="U169" t="s">
        <v>36966</v>
      </c>
      <c r="V169" t="s">
        <v>18</v>
      </c>
      <c r="W169" t="s">
        <v>36967</v>
      </c>
      <c r="X169" t="s">
        <v>36968</v>
      </c>
      <c r="Y169" t="s">
        <v>36969</v>
      </c>
      <c r="Z169">
        <v>300</v>
      </c>
      <c r="AB169" t="s">
        <v>37018</v>
      </c>
      <c r="AC169" t="s">
        <v>36970</v>
      </c>
      <c r="AD169" t="s">
        <v>36971</v>
      </c>
      <c r="AE169" t="s">
        <v>36972</v>
      </c>
      <c r="AF169" t="s">
        <v>36973</v>
      </c>
      <c r="AH169" t="s">
        <v>36974</v>
      </c>
      <c r="AJ169" t="s">
        <v>36967</v>
      </c>
      <c r="AK169" t="s">
        <v>33482</v>
      </c>
      <c r="AL169" t="s">
        <v>37078</v>
      </c>
      <c r="AM169" t="s">
        <v>32581</v>
      </c>
      <c r="AN169" t="s">
        <v>37052</v>
      </c>
      <c r="AQ169" t="s">
        <v>37052</v>
      </c>
      <c r="AR169" t="s">
        <v>34331</v>
      </c>
      <c r="AY169" t="s">
        <v>37021</v>
      </c>
      <c r="BA169" t="s">
        <v>353</v>
      </c>
      <c r="BB169">
        <v>48</v>
      </c>
      <c r="BC169" t="s">
        <v>37048</v>
      </c>
      <c r="BD169" t="s">
        <v>34259</v>
      </c>
      <c r="BE169" t="s">
        <v>36993</v>
      </c>
      <c r="BF169" s="6">
        <v>0.2</v>
      </c>
      <c r="BG169" t="s">
        <v>37300</v>
      </c>
      <c r="BH169" t="s">
        <v>37170</v>
      </c>
      <c r="BJ169">
        <v>200590</v>
      </c>
      <c r="BK169" cm="1">
        <f t="array" ref="BK169">IF(LEN(TRIM(BG169))=0,"",SUMPRODUCT(--(LEN(TRIM($BG$5:BG169))&gt;0)))</f>
        <v>161</v>
      </c>
      <c r="BL169" t="str">
        <f t="shared" si="20"/>
        <v>000000004H</v>
      </c>
      <c r="BM169" t="str">
        <f t="shared" si="21"/>
        <v>*000000004H*</v>
      </c>
      <c r="BN169" t="s">
        <v>37089</v>
      </c>
      <c r="BO169" t="s">
        <v>36975</v>
      </c>
      <c r="BS169" t="s">
        <v>37052</v>
      </c>
      <c r="CP169" t="s">
        <v>37081</v>
      </c>
      <c r="CU169">
        <v>12.99</v>
      </c>
      <c r="DT169" t="s">
        <v>37026</v>
      </c>
      <c r="EC169" s="7">
        <f t="shared" si="22"/>
        <v>16.237500000000001</v>
      </c>
      <c r="EN169" t="s">
        <v>36995</v>
      </c>
      <c r="EO169">
        <v>1731138031</v>
      </c>
      <c r="EP169" t="s">
        <v>36968</v>
      </c>
      <c r="EQ169" t="s">
        <v>36996</v>
      </c>
      <c r="ER169" t="s">
        <v>36997</v>
      </c>
      <c r="ES169" t="s">
        <v>36967</v>
      </c>
      <c r="ET169" t="s">
        <v>36998</v>
      </c>
      <c r="EU169" t="s">
        <v>36999</v>
      </c>
      <c r="FB169" t="s">
        <v>35377</v>
      </c>
      <c r="FC169" t="s">
        <v>37027</v>
      </c>
      <c r="FD169">
        <v>22</v>
      </c>
      <c r="FE169">
        <v>24</v>
      </c>
      <c r="FF169" t="s">
        <v>36990</v>
      </c>
      <c r="FG169" t="s">
        <v>36990</v>
      </c>
      <c r="FH169" t="s">
        <v>37003</v>
      </c>
      <c r="FI169" t="s">
        <v>37000</v>
      </c>
      <c r="FJ169" t="s">
        <v>37001</v>
      </c>
      <c r="FK169" t="s">
        <v>37002</v>
      </c>
      <c r="FL169" t="s">
        <v>37003</v>
      </c>
      <c r="FM169" t="s">
        <v>37004</v>
      </c>
      <c r="FN169" t="s">
        <v>37005</v>
      </c>
      <c r="FO169" t="s">
        <v>37006</v>
      </c>
      <c r="FQ169" t="s">
        <v>37028</v>
      </c>
      <c r="FR169" t="s">
        <v>37008</v>
      </c>
      <c r="FS169" t="s">
        <v>37009</v>
      </c>
      <c r="FT169" t="s">
        <v>33482</v>
      </c>
      <c r="FU169" t="s">
        <v>33482</v>
      </c>
      <c r="FV169" t="s">
        <v>37055</v>
      </c>
      <c r="FW169" t="s">
        <v>37030</v>
      </c>
      <c r="FX169" t="s">
        <v>37031</v>
      </c>
      <c r="FY169" t="s">
        <v>36971</v>
      </c>
      <c r="FZ169" t="s">
        <v>36980</v>
      </c>
      <c r="GA169" t="s">
        <v>36974</v>
      </c>
      <c r="GB169" t="s">
        <v>36968</v>
      </c>
      <c r="GC169" t="s">
        <v>37032</v>
      </c>
      <c r="GD169" t="s">
        <v>37033</v>
      </c>
      <c r="GJ169" t="s">
        <v>37034</v>
      </c>
      <c r="GK169" t="s">
        <v>37035</v>
      </c>
      <c r="GL169" t="s">
        <v>37036</v>
      </c>
      <c r="GM169" t="s">
        <v>37037</v>
      </c>
      <c r="GN169" t="s">
        <v>37038</v>
      </c>
      <c r="GO169" t="s">
        <v>36973</v>
      </c>
      <c r="GP169" t="s">
        <v>37055</v>
      </c>
      <c r="GQ169" t="s">
        <v>37010</v>
      </c>
      <c r="GR169" t="s">
        <v>36969</v>
      </c>
      <c r="GT169" t="s">
        <v>37011</v>
      </c>
      <c r="GU169">
        <f t="shared" si="23"/>
        <v>16.25</v>
      </c>
      <c r="GV169">
        <f t="shared" si="24"/>
        <v>16.25</v>
      </c>
      <c r="GX169">
        <v>13</v>
      </c>
      <c r="GY169" t="s">
        <v>37012</v>
      </c>
      <c r="GZ169">
        <v>2</v>
      </c>
      <c r="HA169" t="s">
        <v>37013</v>
      </c>
      <c r="HD169" t="s">
        <v>37052</v>
      </c>
      <c r="HE169">
        <v>12.99</v>
      </c>
    </row>
    <row r="170" spans="1:213">
      <c r="A170" t="s">
        <v>29123</v>
      </c>
      <c r="B170" t="s">
        <v>36962</v>
      </c>
      <c r="C170" t="s">
        <v>36963</v>
      </c>
      <c r="D170" t="s">
        <v>21391</v>
      </c>
      <c r="E170">
        <v>1</v>
      </c>
      <c r="F170" t="s">
        <v>36964</v>
      </c>
      <c r="G170" t="s">
        <v>38</v>
      </c>
      <c r="H170" t="s">
        <v>37283</v>
      </c>
      <c r="I170" t="s">
        <v>34210</v>
      </c>
      <c r="J170" t="s">
        <v>33297</v>
      </c>
      <c r="K170" t="s">
        <v>33298</v>
      </c>
      <c r="M170" t="s">
        <v>33299</v>
      </c>
      <c r="N170">
        <v>61430</v>
      </c>
      <c r="P170" t="s">
        <v>21282</v>
      </c>
      <c r="Q170" t="s">
        <v>33300</v>
      </c>
      <c r="T170" t="s">
        <v>33301</v>
      </c>
      <c r="U170" t="s">
        <v>36966</v>
      </c>
      <c r="V170" t="s">
        <v>18</v>
      </c>
      <c r="W170" t="s">
        <v>36967</v>
      </c>
      <c r="X170" t="s">
        <v>36968</v>
      </c>
      <c r="Y170" t="s">
        <v>36969</v>
      </c>
      <c r="Z170">
        <v>300</v>
      </c>
      <c r="AB170" t="s">
        <v>37056</v>
      </c>
      <c r="AC170" t="s">
        <v>36970</v>
      </c>
      <c r="AD170" t="s">
        <v>36971</v>
      </c>
      <c r="AE170" t="s">
        <v>36972</v>
      </c>
      <c r="AF170" t="s">
        <v>36973</v>
      </c>
      <c r="AH170" t="s">
        <v>36974</v>
      </c>
      <c r="AJ170" t="s">
        <v>36967</v>
      </c>
      <c r="AK170" t="s">
        <v>33482</v>
      </c>
      <c r="AL170" t="s">
        <v>37078</v>
      </c>
      <c r="AM170" t="s">
        <v>32581</v>
      </c>
      <c r="AN170" t="s">
        <v>37057</v>
      </c>
      <c r="AQ170" t="s">
        <v>37057</v>
      </c>
      <c r="AR170" t="s">
        <v>34333</v>
      </c>
      <c r="AY170" t="s">
        <v>37058</v>
      </c>
      <c r="BA170" t="s">
        <v>37059</v>
      </c>
      <c r="BB170">
        <v>48</v>
      </c>
      <c r="BC170" t="s">
        <v>37060</v>
      </c>
      <c r="BD170" t="s">
        <v>34261</v>
      </c>
      <c r="BE170" t="s">
        <v>36993</v>
      </c>
      <c r="BF170" s="6">
        <v>0.2</v>
      </c>
      <c r="BG170" t="s">
        <v>37301</v>
      </c>
      <c r="BH170" t="s">
        <v>37172</v>
      </c>
      <c r="BJ170">
        <v>200591</v>
      </c>
      <c r="BK170" cm="1">
        <f t="array" ref="BK170">IF(LEN(TRIM(BG170))=0,"",SUMPRODUCT(--(LEN(TRIM($BG$5:BG170))&gt;0)))</f>
        <v>162</v>
      </c>
      <c r="BL170" t="str">
        <f t="shared" si="20"/>
        <v>000000004I</v>
      </c>
      <c r="BM170" t="str">
        <f t="shared" si="21"/>
        <v>*000000004I*</v>
      </c>
      <c r="BN170" t="s">
        <v>37091</v>
      </c>
      <c r="BO170" t="s">
        <v>36975</v>
      </c>
      <c r="BS170" t="s">
        <v>37057</v>
      </c>
      <c r="CP170" t="s">
        <v>37081</v>
      </c>
      <c r="CU170">
        <v>15.99</v>
      </c>
      <c r="DT170" t="s">
        <v>37026</v>
      </c>
      <c r="EC170" s="7">
        <f t="shared" si="22"/>
        <v>19.987500000000001</v>
      </c>
      <c r="EN170" t="s">
        <v>36995</v>
      </c>
      <c r="EO170">
        <v>1731138031</v>
      </c>
      <c r="EP170" t="s">
        <v>36968</v>
      </c>
      <c r="EQ170" t="s">
        <v>36996</v>
      </c>
      <c r="ER170" t="s">
        <v>36997</v>
      </c>
      <c r="ES170" t="s">
        <v>36967</v>
      </c>
      <c r="ET170" t="s">
        <v>36998</v>
      </c>
      <c r="EU170" t="s">
        <v>36999</v>
      </c>
      <c r="FB170" t="s">
        <v>35377</v>
      </c>
      <c r="FC170" t="s">
        <v>37027</v>
      </c>
      <c r="FD170">
        <v>26</v>
      </c>
      <c r="FE170">
        <v>28</v>
      </c>
      <c r="FF170" t="s">
        <v>36990</v>
      </c>
      <c r="FG170" t="s">
        <v>36990</v>
      </c>
      <c r="FH170" t="s">
        <v>37003</v>
      </c>
      <c r="FI170" t="s">
        <v>37000</v>
      </c>
      <c r="FJ170" t="s">
        <v>37001</v>
      </c>
      <c r="FK170" t="s">
        <v>37002</v>
      </c>
      <c r="FL170" t="s">
        <v>37003</v>
      </c>
      <c r="FM170" t="s">
        <v>37004</v>
      </c>
      <c r="FN170" t="s">
        <v>37005</v>
      </c>
      <c r="FO170" t="s">
        <v>37006</v>
      </c>
      <c r="FQ170" t="s">
        <v>37028</v>
      </c>
      <c r="FR170" t="s">
        <v>37008</v>
      </c>
      <c r="FS170" t="s">
        <v>37009</v>
      </c>
      <c r="FT170" t="s">
        <v>33482</v>
      </c>
      <c r="FU170" t="s">
        <v>33482</v>
      </c>
      <c r="FV170" t="s">
        <v>37063</v>
      </c>
      <c r="FW170" t="s">
        <v>37030</v>
      </c>
      <c r="FX170" t="s">
        <v>37031</v>
      </c>
      <c r="FY170" t="s">
        <v>36971</v>
      </c>
      <c r="FZ170" t="s">
        <v>36980</v>
      </c>
      <c r="GA170" t="s">
        <v>36974</v>
      </c>
      <c r="GB170" t="s">
        <v>36968</v>
      </c>
      <c r="GC170" t="s">
        <v>37032</v>
      </c>
      <c r="GD170" t="s">
        <v>37033</v>
      </c>
      <c r="GJ170" t="s">
        <v>37034</v>
      </c>
      <c r="GK170" t="s">
        <v>37035</v>
      </c>
      <c r="GL170" t="s">
        <v>37036</v>
      </c>
      <c r="GM170" t="s">
        <v>37037</v>
      </c>
      <c r="GN170" t="s">
        <v>37038</v>
      </c>
      <c r="GO170" t="s">
        <v>36973</v>
      </c>
      <c r="GP170" t="s">
        <v>37063</v>
      </c>
      <c r="GQ170" t="s">
        <v>37010</v>
      </c>
      <c r="GR170" t="s">
        <v>36969</v>
      </c>
      <c r="GT170" t="s">
        <v>37011</v>
      </c>
      <c r="GU170">
        <f t="shared" si="23"/>
        <v>20.249999999999996</v>
      </c>
      <c r="GV170">
        <f t="shared" si="24"/>
        <v>20.249999999999996</v>
      </c>
      <c r="GX170">
        <v>16.2</v>
      </c>
      <c r="GY170" t="s">
        <v>37012</v>
      </c>
      <c r="GZ170">
        <v>2</v>
      </c>
      <c r="HA170" t="s">
        <v>37013</v>
      </c>
      <c r="HD170" t="s">
        <v>37057</v>
      </c>
      <c r="HE170">
        <v>15.99</v>
      </c>
    </row>
    <row r="171" spans="1:213">
      <c r="A171" t="s">
        <v>29123</v>
      </c>
      <c r="B171" t="s">
        <v>36962</v>
      </c>
      <c r="C171" t="s">
        <v>36963</v>
      </c>
      <c r="D171" t="s">
        <v>21391</v>
      </c>
      <c r="E171">
        <v>1</v>
      </c>
      <c r="F171" t="s">
        <v>36964</v>
      </c>
      <c r="G171" t="s">
        <v>38</v>
      </c>
      <c r="H171" t="s">
        <v>37283</v>
      </c>
      <c r="I171" t="s">
        <v>34210</v>
      </c>
      <c r="J171" t="s">
        <v>33297</v>
      </c>
      <c r="K171" t="s">
        <v>33298</v>
      </c>
      <c r="M171" t="s">
        <v>33299</v>
      </c>
      <c r="N171">
        <v>61430</v>
      </c>
      <c r="P171" t="s">
        <v>21282</v>
      </c>
      <c r="Q171" t="s">
        <v>33300</v>
      </c>
      <c r="T171" t="s">
        <v>33301</v>
      </c>
      <c r="U171" t="s">
        <v>36966</v>
      </c>
      <c r="V171" t="s">
        <v>18</v>
      </c>
      <c r="W171" t="s">
        <v>36967</v>
      </c>
      <c r="X171" t="s">
        <v>36968</v>
      </c>
      <c r="Y171" t="s">
        <v>36969</v>
      </c>
      <c r="Z171">
        <v>200</v>
      </c>
      <c r="AB171" t="s">
        <v>37018</v>
      </c>
      <c r="AC171" t="s">
        <v>36970</v>
      </c>
      <c r="AD171" t="s">
        <v>36971</v>
      </c>
      <c r="AE171" t="s">
        <v>36972</v>
      </c>
      <c r="AF171" t="s">
        <v>36973</v>
      </c>
      <c r="AH171" t="s">
        <v>36974</v>
      </c>
      <c r="AJ171" t="s">
        <v>36967</v>
      </c>
      <c r="AK171" t="s">
        <v>33505</v>
      </c>
      <c r="AL171" t="s">
        <v>37092</v>
      </c>
      <c r="AM171" t="s">
        <v>32581</v>
      </c>
      <c r="AN171" t="s">
        <v>37020</v>
      </c>
      <c r="AQ171" t="s">
        <v>37020</v>
      </c>
      <c r="AR171" t="s">
        <v>34324</v>
      </c>
      <c r="AY171" t="s">
        <v>37021</v>
      </c>
      <c r="BA171" t="s">
        <v>353</v>
      </c>
      <c r="BB171">
        <v>48</v>
      </c>
      <c r="BC171" t="s">
        <v>37022</v>
      </c>
      <c r="BD171" t="s">
        <v>28739</v>
      </c>
      <c r="BE171" t="s">
        <v>36993</v>
      </c>
      <c r="BF171" s="6">
        <v>0.2</v>
      </c>
      <c r="BG171" t="s">
        <v>37302</v>
      </c>
      <c r="BH171" t="s">
        <v>37174</v>
      </c>
      <c r="BJ171">
        <v>208340</v>
      </c>
      <c r="BK171" cm="1">
        <f t="array" ref="BK171">IF(LEN(TRIM(BG171))=0,"",SUMPRODUCT(--(LEN(TRIM($BG$5:BG171))&gt;0)))</f>
        <v>163</v>
      </c>
      <c r="BL171" t="str">
        <f t="shared" si="20"/>
        <v>000000004J</v>
      </c>
      <c r="BM171" t="str">
        <f t="shared" si="21"/>
        <v>*000000004J*</v>
      </c>
      <c r="BN171" t="s">
        <v>37094</v>
      </c>
      <c r="BO171" t="s">
        <v>36975</v>
      </c>
      <c r="BS171" t="s">
        <v>37020</v>
      </c>
      <c r="CP171" t="s">
        <v>37095</v>
      </c>
      <c r="CU171">
        <v>12.99</v>
      </c>
      <c r="DT171" t="s">
        <v>37026</v>
      </c>
      <c r="EC171" s="7">
        <f t="shared" si="22"/>
        <v>16.237500000000001</v>
      </c>
      <c r="EN171" t="s">
        <v>36995</v>
      </c>
      <c r="EO171">
        <v>1731138031</v>
      </c>
      <c r="EP171" t="s">
        <v>36968</v>
      </c>
      <c r="EQ171" t="s">
        <v>36996</v>
      </c>
      <c r="ER171" t="s">
        <v>36997</v>
      </c>
      <c r="ES171" t="s">
        <v>36967</v>
      </c>
      <c r="ET171" t="s">
        <v>36998</v>
      </c>
      <c r="EU171" t="s">
        <v>36999</v>
      </c>
      <c r="FB171" t="s">
        <v>35377</v>
      </c>
      <c r="FC171" t="s">
        <v>37027</v>
      </c>
      <c r="FD171">
        <v>8</v>
      </c>
      <c r="FE171">
        <v>10</v>
      </c>
      <c r="FF171" t="s">
        <v>36990</v>
      </c>
      <c r="FG171" t="s">
        <v>36990</v>
      </c>
      <c r="FH171" t="s">
        <v>37004</v>
      </c>
      <c r="FI171" t="s">
        <v>37000</v>
      </c>
      <c r="FJ171" t="s">
        <v>37001</v>
      </c>
      <c r="FK171" t="s">
        <v>37002</v>
      </c>
      <c r="FL171" t="s">
        <v>37003</v>
      </c>
      <c r="FM171" t="s">
        <v>37004</v>
      </c>
      <c r="FN171" t="s">
        <v>37005</v>
      </c>
      <c r="FO171" t="s">
        <v>37006</v>
      </c>
      <c r="FQ171" t="s">
        <v>37028</v>
      </c>
      <c r="FR171" t="s">
        <v>37008</v>
      </c>
      <c r="FS171" t="s">
        <v>37009</v>
      </c>
      <c r="FT171" t="s">
        <v>33505</v>
      </c>
      <c r="FU171" t="s">
        <v>33505</v>
      </c>
      <c r="FV171" t="s">
        <v>37029</v>
      </c>
      <c r="FW171" t="s">
        <v>37030</v>
      </c>
      <c r="FX171" t="s">
        <v>37031</v>
      </c>
      <c r="FY171" t="s">
        <v>36971</v>
      </c>
      <c r="FZ171" t="s">
        <v>36980</v>
      </c>
      <c r="GA171" t="s">
        <v>36974</v>
      </c>
      <c r="GB171" t="s">
        <v>36968</v>
      </c>
      <c r="GC171" t="s">
        <v>37032</v>
      </c>
      <c r="GD171" t="s">
        <v>37033</v>
      </c>
      <c r="GJ171" t="s">
        <v>37034</v>
      </c>
      <c r="GK171" t="s">
        <v>37035</v>
      </c>
      <c r="GL171" t="s">
        <v>37036</v>
      </c>
      <c r="GM171" t="s">
        <v>37037</v>
      </c>
      <c r="GN171" t="s">
        <v>37038</v>
      </c>
      <c r="GO171" t="s">
        <v>36973</v>
      </c>
      <c r="GP171" t="s">
        <v>37029</v>
      </c>
      <c r="GQ171" t="s">
        <v>37010</v>
      </c>
      <c r="GR171" t="s">
        <v>36969</v>
      </c>
      <c r="GT171" t="s">
        <v>37011</v>
      </c>
      <c r="GU171">
        <f t="shared" si="23"/>
        <v>16.25</v>
      </c>
      <c r="GV171">
        <f t="shared" si="24"/>
        <v>16.25</v>
      </c>
      <c r="GX171">
        <v>13</v>
      </c>
      <c r="GY171" t="s">
        <v>37012</v>
      </c>
      <c r="GZ171">
        <v>2</v>
      </c>
      <c r="HA171" t="s">
        <v>37013</v>
      </c>
      <c r="HD171" t="s">
        <v>37020</v>
      </c>
      <c r="HE171">
        <v>12.99</v>
      </c>
    </row>
    <row r="172" spans="1:213">
      <c r="A172" t="s">
        <v>29123</v>
      </c>
      <c r="B172" t="s">
        <v>36962</v>
      </c>
      <c r="C172" t="s">
        <v>36963</v>
      </c>
      <c r="D172" t="s">
        <v>21391</v>
      </c>
      <c r="E172">
        <v>1</v>
      </c>
      <c r="F172" t="s">
        <v>36964</v>
      </c>
      <c r="G172" t="s">
        <v>38</v>
      </c>
      <c r="H172" t="s">
        <v>37283</v>
      </c>
      <c r="I172" t="s">
        <v>34210</v>
      </c>
      <c r="J172" t="s">
        <v>33297</v>
      </c>
      <c r="K172" t="s">
        <v>33298</v>
      </c>
      <c r="M172" t="s">
        <v>33299</v>
      </c>
      <c r="N172">
        <v>61430</v>
      </c>
      <c r="P172" t="s">
        <v>21282</v>
      </c>
      <c r="Q172" t="s">
        <v>33300</v>
      </c>
      <c r="T172" t="s">
        <v>33301</v>
      </c>
      <c r="U172" t="s">
        <v>36966</v>
      </c>
      <c r="V172" t="s">
        <v>18</v>
      </c>
      <c r="W172" t="s">
        <v>36967</v>
      </c>
      <c r="X172" t="s">
        <v>36968</v>
      </c>
      <c r="Y172" t="s">
        <v>36969</v>
      </c>
      <c r="Z172">
        <v>200</v>
      </c>
      <c r="AB172" t="s">
        <v>37018</v>
      </c>
      <c r="AC172" t="s">
        <v>36970</v>
      </c>
      <c r="AD172" t="s">
        <v>36971</v>
      </c>
      <c r="AE172" t="s">
        <v>36972</v>
      </c>
      <c r="AF172" t="s">
        <v>36973</v>
      </c>
      <c r="AH172" t="s">
        <v>36974</v>
      </c>
      <c r="AJ172" t="s">
        <v>36967</v>
      </c>
      <c r="AK172" t="s">
        <v>33505</v>
      </c>
      <c r="AL172" t="s">
        <v>37092</v>
      </c>
      <c r="AM172" t="s">
        <v>32581</v>
      </c>
      <c r="AN172" t="s">
        <v>37039</v>
      </c>
      <c r="AQ172" t="s">
        <v>37039</v>
      </c>
      <c r="AR172" t="s">
        <v>34326</v>
      </c>
      <c r="AY172" t="s">
        <v>37021</v>
      </c>
      <c r="BA172" t="s">
        <v>353</v>
      </c>
      <c r="BB172">
        <v>48</v>
      </c>
      <c r="BC172" t="s">
        <v>37022</v>
      </c>
      <c r="BD172" t="s">
        <v>28739</v>
      </c>
      <c r="BE172" t="s">
        <v>36993</v>
      </c>
      <c r="BF172" s="6">
        <v>0.2</v>
      </c>
      <c r="BG172" t="s">
        <v>37303</v>
      </c>
      <c r="BH172" t="s">
        <v>37176</v>
      </c>
      <c r="BJ172">
        <v>208341</v>
      </c>
      <c r="BK172" cm="1">
        <f t="array" ref="BK172">IF(LEN(TRIM(BG172))=0,"",SUMPRODUCT(--(LEN(TRIM($BG$5:BG172))&gt;0)))</f>
        <v>164</v>
      </c>
      <c r="BL172" t="str">
        <f t="shared" si="20"/>
        <v>000000004K</v>
      </c>
      <c r="BM172" t="str">
        <f t="shared" si="21"/>
        <v>*000000004K*</v>
      </c>
      <c r="BN172" t="s">
        <v>37097</v>
      </c>
      <c r="BO172" t="s">
        <v>36975</v>
      </c>
      <c r="BS172" t="s">
        <v>37039</v>
      </c>
      <c r="CP172" t="s">
        <v>37095</v>
      </c>
      <c r="CU172">
        <v>12.99</v>
      </c>
      <c r="DT172" t="s">
        <v>37026</v>
      </c>
      <c r="EC172" s="7">
        <f t="shared" si="22"/>
        <v>16.237500000000001</v>
      </c>
      <c r="EN172" t="s">
        <v>36995</v>
      </c>
      <c r="EO172">
        <v>1731138031</v>
      </c>
      <c r="EP172" t="s">
        <v>36968</v>
      </c>
      <c r="EQ172" t="s">
        <v>36996</v>
      </c>
      <c r="ER172" t="s">
        <v>36997</v>
      </c>
      <c r="ES172" t="s">
        <v>36967</v>
      </c>
      <c r="ET172" t="s">
        <v>36998</v>
      </c>
      <c r="EU172" t="s">
        <v>36999</v>
      </c>
      <c r="FB172" t="s">
        <v>35377</v>
      </c>
      <c r="FC172" t="s">
        <v>37027</v>
      </c>
      <c r="FD172">
        <v>12</v>
      </c>
      <c r="FE172">
        <v>14</v>
      </c>
      <c r="FF172" t="s">
        <v>36990</v>
      </c>
      <c r="FG172" t="s">
        <v>36990</v>
      </c>
      <c r="FH172" t="s">
        <v>37004</v>
      </c>
      <c r="FI172" t="s">
        <v>37000</v>
      </c>
      <c r="FJ172" t="s">
        <v>37001</v>
      </c>
      <c r="FK172" t="s">
        <v>37002</v>
      </c>
      <c r="FL172" t="s">
        <v>37003</v>
      </c>
      <c r="FM172" t="s">
        <v>37004</v>
      </c>
      <c r="FN172" t="s">
        <v>37005</v>
      </c>
      <c r="FO172" t="s">
        <v>37006</v>
      </c>
      <c r="FQ172" t="s">
        <v>37028</v>
      </c>
      <c r="FR172" t="s">
        <v>37008</v>
      </c>
      <c r="FS172" t="s">
        <v>37009</v>
      </c>
      <c r="FT172" t="s">
        <v>33505</v>
      </c>
      <c r="FU172" t="s">
        <v>33505</v>
      </c>
      <c r="FV172" t="s">
        <v>37042</v>
      </c>
      <c r="FW172" t="s">
        <v>37030</v>
      </c>
      <c r="FX172" t="s">
        <v>37031</v>
      </c>
      <c r="FY172" t="s">
        <v>36971</v>
      </c>
      <c r="FZ172" t="s">
        <v>36980</v>
      </c>
      <c r="GA172" t="s">
        <v>36974</v>
      </c>
      <c r="GB172" t="s">
        <v>36968</v>
      </c>
      <c r="GC172" t="s">
        <v>37032</v>
      </c>
      <c r="GD172" t="s">
        <v>37033</v>
      </c>
      <c r="GJ172" t="s">
        <v>37034</v>
      </c>
      <c r="GK172" t="s">
        <v>37035</v>
      </c>
      <c r="GL172" t="s">
        <v>37036</v>
      </c>
      <c r="GM172" t="s">
        <v>37037</v>
      </c>
      <c r="GN172" t="s">
        <v>37038</v>
      </c>
      <c r="GO172" t="s">
        <v>36973</v>
      </c>
      <c r="GP172" t="s">
        <v>37042</v>
      </c>
      <c r="GQ172" t="s">
        <v>37010</v>
      </c>
      <c r="GR172" t="s">
        <v>36969</v>
      </c>
      <c r="GT172" t="s">
        <v>37011</v>
      </c>
      <c r="GU172">
        <f t="shared" si="23"/>
        <v>16.25</v>
      </c>
      <c r="GV172">
        <f t="shared" si="24"/>
        <v>16.25</v>
      </c>
      <c r="GX172">
        <v>13</v>
      </c>
      <c r="GY172" t="s">
        <v>37012</v>
      </c>
      <c r="GZ172">
        <v>2</v>
      </c>
      <c r="HA172" t="s">
        <v>37013</v>
      </c>
      <c r="HD172" t="s">
        <v>37039</v>
      </c>
      <c r="HE172">
        <v>12.99</v>
      </c>
    </row>
    <row r="173" spans="1:213">
      <c r="A173" t="s">
        <v>29123</v>
      </c>
      <c r="B173" t="s">
        <v>36962</v>
      </c>
      <c r="C173" t="s">
        <v>36963</v>
      </c>
      <c r="D173" t="s">
        <v>21391</v>
      </c>
      <c r="E173">
        <v>1</v>
      </c>
      <c r="F173" t="s">
        <v>36964</v>
      </c>
      <c r="G173" t="s">
        <v>38</v>
      </c>
      <c r="H173" t="s">
        <v>37283</v>
      </c>
      <c r="I173" t="s">
        <v>34210</v>
      </c>
      <c r="J173" t="s">
        <v>33297</v>
      </c>
      <c r="K173" t="s">
        <v>33298</v>
      </c>
      <c r="M173" t="s">
        <v>33299</v>
      </c>
      <c r="N173">
        <v>61430</v>
      </c>
      <c r="P173" t="s">
        <v>21282</v>
      </c>
      <c r="Q173" t="s">
        <v>33300</v>
      </c>
      <c r="T173" t="s">
        <v>33301</v>
      </c>
      <c r="U173" t="s">
        <v>36966</v>
      </c>
      <c r="V173" t="s">
        <v>18</v>
      </c>
      <c r="W173" t="s">
        <v>36967</v>
      </c>
      <c r="X173" t="s">
        <v>36968</v>
      </c>
      <c r="Y173" t="s">
        <v>36969</v>
      </c>
      <c r="Z173">
        <v>200</v>
      </c>
      <c r="AB173" t="s">
        <v>37018</v>
      </c>
      <c r="AC173" t="s">
        <v>36970</v>
      </c>
      <c r="AD173" t="s">
        <v>36971</v>
      </c>
      <c r="AE173" t="s">
        <v>36972</v>
      </c>
      <c r="AF173" t="s">
        <v>36973</v>
      </c>
      <c r="AH173" t="s">
        <v>36974</v>
      </c>
      <c r="AJ173" t="s">
        <v>36967</v>
      </c>
      <c r="AK173" t="s">
        <v>33505</v>
      </c>
      <c r="AL173" t="s">
        <v>37092</v>
      </c>
      <c r="AM173" t="s">
        <v>32581</v>
      </c>
      <c r="AN173" t="s">
        <v>37043</v>
      </c>
      <c r="AQ173" t="s">
        <v>37043</v>
      </c>
      <c r="AR173" t="s">
        <v>28746</v>
      </c>
      <c r="AY173" t="s">
        <v>37021</v>
      </c>
      <c r="BA173" t="s">
        <v>353</v>
      </c>
      <c r="BB173">
        <v>48</v>
      </c>
      <c r="BC173" t="s">
        <v>37022</v>
      </c>
      <c r="BD173" t="s">
        <v>28739</v>
      </c>
      <c r="BE173" t="s">
        <v>36993</v>
      </c>
      <c r="BF173" s="6">
        <v>0.2</v>
      </c>
      <c r="BG173" t="s">
        <v>37304</v>
      </c>
      <c r="BH173" t="s">
        <v>37178</v>
      </c>
      <c r="BJ173">
        <v>208342</v>
      </c>
      <c r="BK173" cm="1">
        <f t="array" ref="BK173">IF(LEN(TRIM(BG173))=0,"",SUMPRODUCT(--(LEN(TRIM($BG$5:BG173))&gt;0)))</f>
        <v>165</v>
      </c>
      <c r="BL173" t="str">
        <f t="shared" si="20"/>
        <v>000000004L</v>
      </c>
      <c r="BM173" t="str">
        <f t="shared" si="21"/>
        <v>*000000004L*</v>
      </c>
      <c r="BN173" t="s">
        <v>37099</v>
      </c>
      <c r="BO173" t="s">
        <v>36975</v>
      </c>
      <c r="BS173" t="s">
        <v>37043</v>
      </c>
      <c r="CP173" t="s">
        <v>37095</v>
      </c>
      <c r="CU173">
        <v>12.99</v>
      </c>
      <c r="DT173" t="s">
        <v>37026</v>
      </c>
      <c r="EC173" s="7">
        <f t="shared" si="22"/>
        <v>16.237500000000001</v>
      </c>
      <c r="EN173" t="s">
        <v>36995</v>
      </c>
      <c r="EO173">
        <v>1731138031</v>
      </c>
      <c r="EP173" t="s">
        <v>36968</v>
      </c>
      <c r="EQ173" t="s">
        <v>36996</v>
      </c>
      <c r="ER173" t="s">
        <v>36997</v>
      </c>
      <c r="ES173" t="s">
        <v>36967</v>
      </c>
      <c r="ET173" t="s">
        <v>36998</v>
      </c>
      <c r="EU173" t="s">
        <v>36999</v>
      </c>
      <c r="FB173" t="s">
        <v>35377</v>
      </c>
      <c r="FC173" t="s">
        <v>37027</v>
      </c>
      <c r="FD173">
        <v>16</v>
      </c>
      <c r="FE173">
        <v>18</v>
      </c>
      <c r="FF173" t="s">
        <v>36990</v>
      </c>
      <c r="FG173" t="s">
        <v>36990</v>
      </c>
      <c r="FH173" t="s">
        <v>37004</v>
      </c>
      <c r="FI173" t="s">
        <v>37000</v>
      </c>
      <c r="FJ173" t="s">
        <v>37001</v>
      </c>
      <c r="FK173" t="s">
        <v>37002</v>
      </c>
      <c r="FL173" t="s">
        <v>37003</v>
      </c>
      <c r="FM173" t="s">
        <v>37004</v>
      </c>
      <c r="FN173" t="s">
        <v>37005</v>
      </c>
      <c r="FO173" t="s">
        <v>37006</v>
      </c>
      <c r="FQ173" t="s">
        <v>37028</v>
      </c>
      <c r="FR173" t="s">
        <v>37008</v>
      </c>
      <c r="FS173" t="s">
        <v>37009</v>
      </c>
      <c r="FT173" t="s">
        <v>33505</v>
      </c>
      <c r="FU173" t="s">
        <v>33505</v>
      </c>
      <c r="FV173" t="s">
        <v>37046</v>
      </c>
      <c r="FW173" t="s">
        <v>37030</v>
      </c>
      <c r="FX173" t="s">
        <v>37031</v>
      </c>
      <c r="FY173" t="s">
        <v>36971</v>
      </c>
      <c r="FZ173" t="s">
        <v>36980</v>
      </c>
      <c r="GA173" t="s">
        <v>36974</v>
      </c>
      <c r="GB173" t="s">
        <v>36968</v>
      </c>
      <c r="GC173" t="s">
        <v>37032</v>
      </c>
      <c r="GD173" t="s">
        <v>37033</v>
      </c>
      <c r="GJ173" t="s">
        <v>37034</v>
      </c>
      <c r="GK173" t="s">
        <v>37035</v>
      </c>
      <c r="GL173" t="s">
        <v>37036</v>
      </c>
      <c r="GM173" t="s">
        <v>37037</v>
      </c>
      <c r="GN173" t="s">
        <v>37038</v>
      </c>
      <c r="GO173" t="s">
        <v>36973</v>
      </c>
      <c r="GP173" t="s">
        <v>37046</v>
      </c>
      <c r="GQ173" t="s">
        <v>37010</v>
      </c>
      <c r="GR173" t="s">
        <v>36969</v>
      </c>
      <c r="GT173" t="s">
        <v>37011</v>
      </c>
      <c r="GU173">
        <f t="shared" si="23"/>
        <v>16.25</v>
      </c>
      <c r="GV173">
        <f t="shared" si="24"/>
        <v>16.25</v>
      </c>
      <c r="GX173">
        <v>13</v>
      </c>
      <c r="GY173" t="s">
        <v>37012</v>
      </c>
      <c r="GZ173">
        <v>2</v>
      </c>
      <c r="HA173" t="s">
        <v>37013</v>
      </c>
      <c r="HD173" t="s">
        <v>37043</v>
      </c>
      <c r="HE173">
        <v>12.99</v>
      </c>
    </row>
    <row r="174" spans="1:213">
      <c r="A174" t="s">
        <v>29123</v>
      </c>
      <c r="B174" t="s">
        <v>36962</v>
      </c>
      <c r="C174" t="s">
        <v>36963</v>
      </c>
      <c r="D174" t="s">
        <v>21391</v>
      </c>
      <c r="E174">
        <v>1</v>
      </c>
      <c r="F174" t="s">
        <v>36964</v>
      </c>
      <c r="G174" t="s">
        <v>38</v>
      </c>
      <c r="H174" t="s">
        <v>37283</v>
      </c>
      <c r="I174" t="s">
        <v>34210</v>
      </c>
      <c r="J174" t="s">
        <v>33297</v>
      </c>
      <c r="K174" t="s">
        <v>33298</v>
      </c>
      <c r="M174" t="s">
        <v>33299</v>
      </c>
      <c r="N174">
        <v>61430</v>
      </c>
      <c r="P174" t="s">
        <v>21282</v>
      </c>
      <c r="Q174" t="s">
        <v>33300</v>
      </c>
      <c r="T174" t="s">
        <v>33301</v>
      </c>
      <c r="U174" t="s">
        <v>36966</v>
      </c>
      <c r="V174" t="s">
        <v>18</v>
      </c>
      <c r="W174" t="s">
        <v>36967</v>
      </c>
      <c r="X174" t="s">
        <v>36968</v>
      </c>
      <c r="Y174" t="s">
        <v>36969</v>
      </c>
      <c r="Z174">
        <v>300</v>
      </c>
      <c r="AB174" t="s">
        <v>37018</v>
      </c>
      <c r="AC174" t="s">
        <v>36970</v>
      </c>
      <c r="AD174" t="s">
        <v>36971</v>
      </c>
      <c r="AE174" t="s">
        <v>36972</v>
      </c>
      <c r="AF174" t="s">
        <v>36973</v>
      </c>
      <c r="AH174" t="s">
        <v>36974</v>
      </c>
      <c r="AJ174" t="s">
        <v>36967</v>
      </c>
      <c r="AK174" t="s">
        <v>33505</v>
      </c>
      <c r="AL174" t="s">
        <v>37092</v>
      </c>
      <c r="AM174" t="s">
        <v>32581</v>
      </c>
      <c r="AN174" t="s">
        <v>37047</v>
      </c>
      <c r="AQ174" t="s">
        <v>37047</v>
      </c>
      <c r="AR174" t="s">
        <v>34329</v>
      </c>
      <c r="AY174" t="s">
        <v>37021</v>
      </c>
      <c r="BA174" t="s">
        <v>353</v>
      </c>
      <c r="BB174">
        <v>48</v>
      </c>
      <c r="BC174" t="s">
        <v>37048</v>
      </c>
      <c r="BD174" t="s">
        <v>34259</v>
      </c>
      <c r="BE174" t="s">
        <v>36993</v>
      </c>
      <c r="BF174" s="6">
        <v>0.2</v>
      </c>
      <c r="BG174" t="s">
        <v>37305</v>
      </c>
      <c r="BH174" t="s">
        <v>37180</v>
      </c>
      <c r="BJ174">
        <v>208343</v>
      </c>
      <c r="BK174" cm="1">
        <f t="array" ref="BK174">IF(LEN(TRIM(BG174))=0,"",SUMPRODUCT(--(LEN(TRIM($BG$5:BG174))&gt;0)))</f>
        <v>166</v>
      </c>
      <c r="BL174" t="str">
        <f t="shared" si="20"/>
        <v>000000004M</v>
      </c>
      <c r="BM174" t="str">
        <f t="shared" si="21"/>
        <v>*000000004M*</v>
      </c>
      <c r="BN174" t="s">
        <v>37101</v>
      </c>
      <c r="BO174" t="s">
        <v>36975</v>
      </c>
      <c r="BS174" t="s">
        <v>37047</v>
      </c>
      <c r="CP174" t="s">
        <v>37095</v>
      </c>
      <c r="CU174">
        <v>12.99</v>
      </c>
      <c r="DT174" t="s">
        <v>37026</v>
      </c>
      <c r="EC174" s="7">
        <f t="shared" si="22"/>
        <v>16.237500000000001</v>
      </c>
      <c r="EN174" t="s">
        <v>36995</v>
      </c>
      <c r="EO174">
        <v>1731138031</v>
      </c>
      <c r="EP174" t="s">
        <v>36968</v>
      </c>
      <c r="EQ174" t="s">
        <v>36996</v>
      </c>
      <c r="ER174" t="s">
        <v>36997</v>
      </c>
      <c r="ES174" t="s">
        <v>36967</v>
      </c>
      <c r="ET174" t="s">
        <v>36998</v>
      </c>
      <c r="EU174" t="s">
        <v>36999</v>
      </c>
      <c r="FB174" t="s">
        <v>35377</v>
      </c>
      <c r="FC174" t="s">
        <v>37027</v>
      </c>
      <c r="FD174">
        <v>18</v>
      </c>
      <c r="FE174">
        <v>20</v>
      </c>
      <c r="FF174" t="s">
        <v>36990</v>
      </c>
      <c r="FG174" t="s">
        <v>36990</v>
      </c>
      <c r="FH174" t="s">
        <v>37004</v>
      </c>
      <c r="FI174" t="s">
        <v>37000</v>
      </c>
      <c r="FJ174" t="s">
        <v>37001</v>
      </c>
      <c r="FK174" t="s">
        <v>37002</v>
      </c>
      <c r="FL174" t="s">
        <v>37003</v>
      </c>
      <c r="FM174" t="s">
        <v>37004</v>
      </c>
      <c r="FN174" t="s">
        <v>37005</v>
      </c>
      <c r="FO174" t="s">
        <v>37006</v>
      </c>
      <c r="FQ174" t="s">
        <v>37028</v>
      </c>
      <c r="FR174" t="s">
        <v>37008</v>
      </c>
      <c r="FS174" t="s">
        <v>37009</v>
      </c>
      <c r="FT174" t="s">
        <v>33505</v>
      </c>
      <c r="FU174" t="s">
        <v>33505</v>
      </c>
      <c r="FV174" t="s">
        <v>37051</v>
      </c>
      <c r="FW174" t="s">
        <v>37030</v>
      </c>
      <c r="FX174" t="s">
        <v>37031</v>
      </c>
      <c r="FY174" t="s">
        <v>36971</v>
      </c>
      <c r="FZ174" t="s">
        <v>36980</v>
      </c>
      <c r="GA174" t="s">
        <v>36974</v>
      </c>
      <c r="GB174" t="s">
        <v>36968</v>
      </c>
      <c r="GC174" t="s">
        <v>37032</v>
      </c>
      <c r="GD174" t="s">
        <v>37033</v>
      </c>
      <c r="GJ174" t="s">
        <v>37034</v>
      </c>
      <c r="GK174" t="s">
        <v>37035</v>
      </c>
      <c r="GL174" t="s">
        <v>37036</v>
      </c>
      <c r="GM174" t="s">
        <v>37037</v>
      </c>
      <c r="GN174" t="s">
        <v>37038</v>
      </c>
      <c r="GO174" t="s">
        <v>36973</v>
      </c>
      <c r="GP174" t="s">
        <v>37051</v>
      </c>
      <c r="GQ174" t="s">
        <v>37010</v>
      </c>
      <c r="GR174" t="s">
        <v>36969</v>
      </c>
      <c r="GT174" t="s">
        <v>37011</v>
      </c>
      <c r="GU174">
        <f t="shared" si="23"/>
        <v>16.25</v>
      </c>
      <c r="GV174">
        <f t="shared" si="24"/>
        <v>16.25</v>
      </c>
      <c r="GX174">
        <v>13</v>
      </c>
      <c r="GY174" t="s">
        <v>37012</v>
      </c>
      <c r="GZ174">
        <v>2</v>
      </c>
      <c r="HA174" t="s">
        <v>37013</v>
      </c>
      <c r="HD174" t="s">
        <v>37047</v>
      </c>
      <c r="HE174">
        <v>12.99</v>
      </c>
    </row>
    <row r="175" spans="1:213">
      <c r="A175" t="s">
        <v>29123</v>
      </c>
      <c r="B175" t="s">
        <v>36962</v>
      </c>
      <c r="C175" t="s">
        <v>36963</v>
      </c>
      <c r="D175" t="s">
        <v>21391</v>
      </c>
      <c r="E175">
        <v>1</v>
      </c>
      <c r="F175" t="s">
        <v>36964</v>
      </c>
      <c r="G175" t="s">
        <v>38</v>
      </c>
      <c r="H175" t="s">
        <v>37283</v>
      </c>
      <c r="I175" t="s">
        <v>34210</v>
      </c>
      <c r="J175" t="s">
        <v>33297</v>
      </c>
      <c r="K175" t="s">
        <v>33298</v>
      </c>
      <c r="M175" t="s">
        <v>33299</v>
      </c>
      <c r="N175">
        <v>61430</v>
      </c>
      <c r="P175" t="s">
        <v>21282</v>
      </c>
      <c r="Q175" t="s">
        <v>33300</v>
      </c>
      <c r="T175" t="s">
        <v>33301</v>
      </c>
      <c r="U175" t="s">
        <v>36966</v>
      </c>
      <c r="V175" t="s">
        <v>18</v>
      </c>
      <c r="W175" t="s">
        <v>36967</v>
      </c>
      <c r="X175" t="s">
        <v>36968</v>
      </c>
      <c r="Y175" t="s">
        <v>36969</v>
      </c>
      <c r="Z175">
        <v>300</v>
      </c>
      <c r="AB175" t="s">
        <v>37018</v>
      </c>
      <c r="AC175" t="s">
        <v>36970</v>
      </c>
      <c r="AD175" t="s">
        <v>36971</v>
      </c>
      <c r="AE175" t="s">
        <v>36972</v>
      </c>
      <c r="AF175" t="s">
        <v>36973</v>
      </c>
      <c r="AH175" t="s">
        <v>36974</v>
      </c>
      <c r="AJ175" t="s">
        <v>36967</v>
      </c>
      <c r="AK175" t="s">
        <v>33505</v>
      </c>
      <c r="AL175" t="s">
        <v>37092</v>
      </c>
      <c r="AM175" t="s">
        <v>32581</v>
      </c>
      <c r="AN175" t="s">
        <v>37052</v>
      </c>
      <c r="AQ175" t="s">
        <v>37052</v>
      </c>
      <c r="AR175" t="s">
        <v>34331</v>
      </c>
      <c r="AY175" t="s">
        <v>37021</v>
      </c>
      <c r="BA175" t="s">
        <v>353</v>
      </c>
      <c r="BB175">
        <v>48</v>
      </c>
      <c r="BC175" t="s">
        <v>37048</v>
      </c>
      <c r="BD175" t="s">
        <v>34259</v>
      </c>
      <c r="BE175" t="s">
        <v>36993</v>
      </c>
      <c r="BF175" s="6">
        <v>0.2</v>
      </c>
      <c r="BG175" t="s">
        <v>37306</v>
      </c>
      <c r="BH175" t="s">
        <v>37182</v>
      </c>
      <c r="BJ175">
        <v>208344</v>
      </c>
      <c r="BK175" cm="1">
        <f t="array" ref="BK175">IF(LEN(TRIM(BG175))=0,"",SUMPRODUCT(--(LEN(TRIM($BG$5:BG175))&gt;0)))</f>
        <v>167</v>
      </c>
      <c r="BL175" t="str">
        <f t="shared" si="20"/>
        <v>000000004N</v>
      </c>
      <c r="BM175" t="str">
        <f t="shared" si="21"/>
        <v>*000000004N*</v>
      </c>
      <c r="BN175" t="s">
        <v>37103</v>
      </c>
      <c r="BO175" t="s">
        <v>36975</v>
      </c>
      <c r="BS175" t="s">
        <v>37052</v>
      </c>
      <c r="CP175" t="s">
        <v>37095</v>
      </c>
      <c r="CU175">
        <v>12.99</v>
      </c>
      <c r="DT175" t="s">
        <v>37026</v>
      </c>
      <c r="EC175" s="7">
        <f t="shared" si="22"/>
        <v>16.237500000000001</v>
      </c>
      <c r="EN175" t="s">
        <v>36995</v>
      </c>
      <c r="EO175">
        <v>1731138031</v>
      </c>
      <c r="EP175" t="s">
        <v>36968</v>
      </c>
      <c r="EQ175" t="s">
        <v>36996</v>
      </c>
      <c r="ER175" t="s">
        <v>36997</v>
      </c>
      <c r="ES175" t="s">
        <v>36967</v>
      </c>
      <c r="ET175" t="s">
        <v>36998</v>
      </c>
      <c r="EU175" t="s">
        <v>36999</v>
      </c>
      <c r="FB175" t="s">
        <v>35377</v>
      </c>
      <c r="FC175" t="s">
        <v>37027</v>
      </c>
      <c r="FD175">
        <v>22</v>
      </c>
      <c r="FE175">
        <v>24</v>
      </c>
      <c r="FF175" t="s">
        <v>36990</v>
      </c>
      <c r="FG175" t="s">
        <v>36990</v>
      </c>
      <c r="FH175" t="s">
        <v>37004</v>
      </c>
      <c r="FI175" t="s">
        <v>37000</v>
      </c>
      <c r="FJ175" t="s">
        <v>37001</v>
      </c>
      <c r="FK175" t="s">
        <v>37002</v>
      </c>
      <c r="FL175" t="s">
        <v>37003</v>
      </c>
      <c r="FM175" t="s">
        <v>37004</v>
      </c>
      <c r="FN175" t="s">
        <v>37005</v>
      </c>
      <c r="FO175" t="s">
        <v>37006</v>
      </c>
      <c r="FQ175" t="s">
        <v>37028</v>
      </c>
      <c r="FR175" t="s">
        <v>37008</v>
      </c>
      <c r="FS175" t="s">
        <v>37009</v>
      </c>
      <c r="FT175" t="s">
        <v>33505</v>
      </c>
      <c r="FU175" t="s">
        <v>33505</v>
      </c>
      <c r="FV175" t="s">
        <v>37055</v>
      </c>
      <c r="FW175" t="s">
        <v>37030</v>
      </c>
      <c r="FX175" t="s">
        <v>37031</v>
      </c>
      <c r="FY175" t="s">
        <v>36971</v>
      </c>
      <c r="FZ175" t="s">
        <v>36980</v>
      </c>
      <c r="GA175" t="s">
        <v>36974</v>
      </c>
      <c r="GB175" t="s">
        <v>36968</v>
      </c>
      <c r="GC175" t="s">
        <v>37032</v>
      </c>
      <c r="GD175" t="s">
        <v>37033</v>
      </c>
      <c r="GJ175" t="s">
        <v>37034</v>
      </c>
      <c r="GK175" t="s">
        <v>37035</v>
      </c>
      <c r="GL175" t="s">
        <v>37036</v>
      </c>
      <c r="GM175" t="s">
        <v>37037</v>
      </c>
      <c r="GN175" t="s">
        <v>37038</v>
      </c>
      <c r="GO175" t="s">
        <v>36973</v>
      </c>
      <c r="GP175" t="s">
        <v>37055</v>
      </c>
      <c r="GQ175" t="s">
        <v>37010</v>
      </c>
      <c r="GR175" t="s">
        <v>36969</v>
      </c>
      <c r="GT175" t="s">
        <v>37011</v>
      </c>
      <c r="GU175">
        <f t="shared" si="23"/>
        <v>16.25</v>
      </c>
      <c r="GV175">
        <f t="shared" si="24"/>
        <v>16.25</v>
      </c>
      <c r="GX175">
        <v>13</v>
      </c>
      <c r="GY175" t="s">
        <v>37012</v>
      </c>
      <c r="GZ175">
        <v>2</v>
      </c>
      <c r="HA175" t="s">
        <v>37013</v>
      </c>
      <c r="HD175" t="s">
        <v>37052</v>
      </c>
      <c r="HE175">
        <v>12.99</v>
      </c>
    </row>
    <row r="176" spans="1:213">
      <c r="A176" t="s">
        <v>29123</v>
      </c>
      <c r="B176" t="s">
        <v>36962</v>
      </c>
      <c r="C176" t="s">
        <v>36963</v>
      </c>
      <c r="D176" t="s">
        <v>21391</v>
      </c>
      <c r="E176">
        <v>1</v>
      </c>
      <c r="F176" t="s">
        <v>36964</v>
      </c>
      <c r="G176" t="s">
        <v>38</v>
      </c>
      <c r="H176" t="s">
        <v>37283</v>
      </c>
      <c r="I176" t="s">
        <v>34210</v>
      </c>
      <c r="J176" t="s">
        <v>33297</v>
      </c>
      <c r="K176" t="s">
        <v>33298</v>
      </c>
      <c r="M176" t="s">
        <v>33299</v>
      </c>
      <c r="N176">
        <v>61430</v>
      </c>
      <c r="P176" t="s">
        <v>21282</v>
      </c>
      <c r="Q176" t="s">
        <v>33300</v>
      </c>
      <c r="T176" t="s">
        <v>33301</v>
      </c>
      <c r="U176" t="s">
        <v>36966</v>
      </c>
      <c r="V176" t="s">
        <v>18</v>
      </c>
      <c r="W176" t="s">
        <v>36967</v>
      </c>
      <c r="X176" t="s">
        <v>36968</v>
      </c>
      <c r="Y176" t="s">
        <v>36969</v>
      </c>
      <c r="Z176">
        <v>300</v>
      </c>
      <c r="AB176" t="s">
        <v>37056</v>
      </c>
      <c r="AC176" t="s">
        <v>36970</v>
      </c>
      <c r="AD176" t="s">
        <v>36971</v>
      </c>
      <c r="AE176" t="s">
        <v>36972</v>
      </c>
      <c r="AF176" t="s">
        <v>36973</v>
      </c>
      <c r="AH176" t="s">
        <v>36974</v>
      </c>
      <c r="AJ176" t="s">
        <v>36967</v>
      </c>
      <c r="AK176" t="s">
        <v>33505</v>
      </c>
      <c r="AL176" t="s">
        <v>37092</v>
      </c>
      <c r="AM176" t="s">
        <v>32581</v>
      </c>
      <c r="AN176" t="s">
        <v>37057</v>
      </c>
      <c r="AQ176" t="s">
        <v>37057</v>
      </c>
      <c r="AR176" t="s">
        <v>34333</v>
      </c>
      <c r="AY176" t="s">
        <v>37058</v>
      </c>
      <c r="BA176" t="s">
        <v>37059</v>
      </c>
      <c r="BB176">
        <v>48</v>
      </c>
      <c r="BC176" t="s">
        <v>37060</v>
      </c>
      <c r="BD176" t="s">
        <v>34261</v>
      </c>
      <c r="BE176" t="s">
        <v>36993</v>
      </c>
      <c r="BF176" s="6">
        <v>0.2</v>
      </c>
      <c r="BG176" t="s">
        <v>37307</v>
      </c>
      <c r="BH176" t="s">
        <v>37184</v>
      </c>
      <c r="BJ176">
        <v>208345</v>
      </c>
      <c r="BK176" cm="1">
        <f t="array" ref="BK176">IF(LEN(TRIM(BG176))=0,"",SUMPRODUCT(--(LEN(TRIM($BG$5:BG176))&gt;0)))</f>
        <v>168</v>
      </c>
      <c r="BL176" t="str">
        <f t="shared" si="20"/>
        <v>000000004O</v>
      </c>
      <c r="BM176" t="str">
        <f t="shared" si="21"/>
        <v>*000000004O*</v>
      </c>
      <c r="BN176" t="s">
        <v>37105</v>
      </c>
      <c r="BO176" t="s">
        <v>36975</v>
      </c>
      <c r="BS176" t="s">
        <v>37057</v>
      </c>
      <c r="CP176" t="s">
        <v>37095</v>
      </c>
      <c r="CU176">
        <v>15.99</v>
      </c>
      <c r="DT176" t="s">
        <v>37026</v>
      </c>
      <c r="EC176" s="7">
        <f t="shared" si="22"/>
        <v>19.987500000000001</v>
      </c>
      <c r="EN176" t="s">
        <v>36995</v>
      </c>
      <c r="EO176">
        <v>1731138031</v>
      </c>
      <c r="EP176" t="s">
        <v>36968</v>
      </c>
      <c r="EQ176" t="s">
        <v>36996</v>
      </c>
      <c r="ER176" t="s">
        <v>36997</v>
      </c>
      <c r="ES176" t="s">
        <v>36967</v>
      </c>
      <c r="ET176" t="s">
        <v>36998</v>
      </c>
      <c r="EU176" t="s">
        <v>36999</v>
      </c>
      <c r="FB176" t="s">
        <v>35377</v>
      </c>
      <c r="FC176" t="s">
        <v>37027</v>
      </c>
      <c r="FD176">
        <v>26</v>
      </c>
      <c r="FE176">
        <v>28</v>
      </c>
      <c r="FF176" t="s">
        <v>36990</v>
      </c>
      <c r="FG176" t="s">
        <v>36990</v>
      </c>
      <c r="FH176" t="s">
        <v>37004</v>
      </c>
      <c r="FI176" t="s">
        <v>37000</v>
      </c>
      <c r="FJ176" t="s">
        <v>37001</v>
      </c>
      <c r="FK176" t="s">
        <v>37002</v>
      </c>
      <c r="FL176" t="s">
        <v>37003</v>
      </c>
      <c r="FM176" t="s">
        <v>37004</v>
      </c>
      <c r="FN176" t="s">
        <v>37005</v>
      </c>
      <c r="FO176" t="s">
        <v>37006</v>
      </c>
      <c r="FQ176" t="s">
        <v>37028</v>
      </c>
      <c r="FR176" t="s">
        <v>37008</v>
      </c>
      <c r="FS176" t="s">
        <v>37009</v>
      </c>
      <c r="FT176" t="s">
        <v>33505</v>
      </c>
      <c r="FU176" t="s">
        <v>33505</v>
      </c>
      <c r="FV176" t="s">
        <v>37063</v>
      </c>
      <c r="FW176" t="s">
        <v>37030</v>
      </c>
      <c r="FX176" t="s">
        <v>37031</v>
      </c>
      <c r="FY176" t="s">
        <v>36971</v>
      </c>
      <c r="FZ176" t="s">
        <v>36980</v>
      </c>
      <c r="GA176" t="s">
        <v>36974</v>
      </c>
      <c r="GB176" t="s">
        <v>36968</v>
      </c>
      <c r="GC176" t="s">
        <v>37032</v>
      </c>
      <c r="GD176" t="s">
        <v>37033</v>
      </c>
      <c r="GJ176" t="s">
        <v>37034</v>
      </c>
      <c r="GK176" t="s">
        <v>37035</v>
      </c>
      <c r="GL176" t="s">
        <v>37036</v>
      </c>
      <c r="GM176" t="s">
        <v>37037</v>
      </c>
      <c r="GN176" t="s">
        <v>37038</v>
      </c>
      <c r="GO176" t="s">
        <v>36973</v>
      </c>
      <c r="GP176" t="s">
        <v>37063</v>
      </c>
      <c r="GQ176" t="s">
        <v>37010</v>
      </c>
      <c r="GR176" t="s">
        <v>36969</v>
      </c>
      <c r="GT176" t="s">
        <v>37011</v>
      </c>
      <c r="GU176">
        <f t="shared" si="23"/>
        <v>20.249999999999996</v>
      </c>
      <c r="GV176">
        <f t="shared" si="24"/>
        <v>20.249999999999996</v>
      </c>
      <c r="GX176">
        <v>16.2</v>
      </c>
      <c r="GY176" t="s">
        <v>37012</v>
      </c>
      <c r="GZ176">
        <v>2</v>
      </c>
      <c r="HA176" t="s">
        <v>37013</v>
      </c>
      <c r="HD176" t="s">
        <v>37057</v>
      </c>
      <c r="HE176">
        <v>15.99</v>
      </c>
    </row>
    <row r="177" spans="1:224">
      <c r="A177" t="s">
        <v>29123</v>
      </c>
      <c r="B177" t="s">
        <v>36962</v>
      </c>
      <c r="C177" t="s">
        <v>36963</v>
      </c>
      <c r="D177" t="s">
        <v>21391</v>
      </c>
      <c r="E177">
        <v>1</v>
      </c>
      <c r="F177" t="s">
        <v>36964</v>
      </c>
      <c r="G177" t="s">
        <v>38</v>
      </c>
      <c r="H177" t="s">
        <v>37283</v>
      </c>
      <c r="I177" t="s">
        <v>34210</v>
      </c>
      <c r="J177" t="s">
        <v>33297</v>
      </c>
      <c r="K177" t="s">
        <v>33298</v>
      </c>
      <c r="M177" t="s">
        <v>33299</v>
      </c>
      <c r="N177">
        <v>61430</v>
      </c>
      <c r="P177" t="s">
        <v>21282</v>
      </c>
      <c r="Q177" t="s">
        <v>33300</v>
      </c>
      <c r="T177" t="s">
        <v>33301</v>
      </c>
      <c r="U177" t="s">
        <v>36966</v>
      </c>
      <c r="V177" t="s">
        <v>18</v>
      </c>
      <c r="W177" t="s">
        <v>36967</v>
      </c>
      <c r="X177" t="s">
        <v>36968</v>
      </c>
      <c r="Y177" t="s">
        <v>36969</v>
      </c>
      <c r="Z177">
        <v>200</v>
      </c>
      <c r="AB177" t="s">
        <v>37018</v>
      </c>
      <c r="AC177" t="s">
        <v>36970</v>
      </c>
      <c r="AD177" t="s">
        <v>36971</v>
      </c>
      <c r="AE177" t="s">
        <v>36972</v>
      </c>
      <c r="AF177" t="s">
        <v>36973</v>
      </c>
      <c r="AH177" t="s">
        <v>36974</v>
      </c>
      <c r="AJ177" t="s">
        <v>36967</v>
      </c>
      <c r="AK177" t="s">
        <v>33516</v>
      </c>
      <c r="AL177" t="s">
        <v>238</v>
      </c>
      <c r="AM177" t="s">
        <v>32581</v>
      </c>
      <c r="AN177" t="s">
        <v>37020</v>
      </c>
      <c r="AQ177" t="s">
        <v>37020</v>
      </c>
      <c r="AR177" t="s">
        <v>34324</v>
      </c>
      <c r="AY177" t="s">
        <v>37021</v>
      </c>
      <c r="BA177" t="s">
        <v>353</v>
      </c>
      <c r="BB177">
        <v>48</v>
      </c>
      <c r="BC177" t="s">
        <v>37022</v>
      </c>
      <c r="BD177" t="s">
        <v>28739</v>
      </c>
      <c r="BE177" t="s">
        <v>36993</v>
      </c>
      <c r="BF177" s="6">
        <v>0.2</v>
      </c>
      <c r="BG177" t="s">
        <v>37308</v>
      </c>
      <c r="BH177" t="s">
        <v>37186</v>
      </c>
      <c r="BJ177">
        <v>200866</v>
      </c>
      <c r="BK177" cm="1">
        <f t="array" ref="BK177">IF(LEN(TRIM(BG177))=0,"",SUMPRODUCT(--(LEN(TRIM($BG$5:BG177))&gt;0)))</f>
        <v>169</v>
      </c>
      <c r="BL177" t="str">
        <f t="shared" si="20"/>
        <v>000000004P</v>
      </c>
      <c r="BM177" t="str">
        <f t="shared" si="21"/>
        <v>*000000004P*</v>
      </c>
      <c r="BN177" t="s">
        <v>37107</v>
      </c>
      <c r="BO177" t="s">
        <v>36975</v>
      </c>
      <c r="BS177" t="s">
        <v>37020</v>
      </c>
      <c r="CP177" t="s">
        <v>37108</v>
      </c>
      <c r="CU177">
        <v>12.99</v>
      </c>
      <c r="DT177" t="s">
        <v>37026</v>
      </c>
      <c r="EC177" s="7">
        <f t="shared" si="22"/>
        <v>16.237500000000001</v>
      </c>
      <c r="EN177" t="s">
        <v>36995</v>
      </c>
      <c r="EO177">
        <v>1731138031</v>
      </c>
      <c r="EP177" t="s">
        <v>36968</v>
      </c>
      <c r="EQ177" t="s">
        <v>36996</v>
      </c>
      <c r="ER177" t="s">
        <v>36997</v>
      </c>
      <c r="ES177" t="s">
        <v>36967</v>
      </c>
      <c r="ET177" t="s">
        <v>36998</v>
      </c>
      <c r="EU177" t="s">
        <v>36999</v>
      </c>
      <c r="FB177" t="s">
        <v>35377</v>
      </c>
      <c r="FC177" t="s">
        <v>37027</v>
      </c>
      <c r="FD177">
        <v>8</v>
      </c>
      <c r="FE177">
        <v>10</v>
      </c>
      <c r="FF177" t="s">
        <v>36990</v>
      </c>
      <c r="FG177" t="s">
        <v>36990</v>
      </c>
      <c r="FH177" t="s">
        <v>37005</v>
      </c>
      <c r="FI177" t="s">
        <v>37000</v>
      </c>
      <c r="FJ177" t="s">
        <v>37001</v>
      </c>
      <c r="FK177" t="s">
        <v>37002</v>
      </c>
      <c r="FL177" t="s">
        <v>37003</v>
      </c>
      <c r="FM177" t="s">
        <v>37004</v>
      </c>
      <c r="FN177" t="s">
        <v>37005</v>
      </c>
      <c r="FO177" t="s">
        <v>37006</v>
      </c>
      <c r="FQ177" t="s">
        <v>37028</v>
      </c>
      <c r="FR177" t="s">
        <v>37008</v>
      </c>
      <c r="FS177" t="s">
        <v>37009</v>
      </c>
      <c r="FT177" t="s">
        <v>33516</v>
      </c>
      <c r="FU177" t="s">
        <v>33516</v>
      </c>
      <c r="FV177" t="s">
        <v>37029</v>
      </c>
      <c r="FW177" t="s">
        <v>37030</v>
      </c>
      <c r="FX177" t="s">
        <v>37031</v>
      </c>
      <c r="FY177" t="s">
        <v>36971</v>
      </c>
      <c r="FZ177" t="s">
        <v>36980</v>
      </c>
      <c r="GA177" t="s">
        <v>36974</v>
      </c>
      <c r="GB177" t="s">
        <v>36968</v>
      </c>
      <c r="GC177" t="s">
        <v>37032</v>
      </c>
      <c r="GD177" t="s">
        <v>37033</v>
      </c>
      <c r="GJ177" t="s">
        <v>37034</v>
      </c>
      <c r="GK177" t="s">
        <v>37035</v>
      </c>
      <c r="GL177" t="s">
        <v>37036</v>
      </c>
      <c r="GM177" t="s">
        <v>37037</v>
      </c>
      <c r="GN177" t="s">
        <v>37038</v>
      </c>
      <c r="GO177" t="s">
        <v>36973</v>
      </c>
      <c r="GP177" t="s">
        <v>37029</v>
      </c>
      <c r="GQ177" t="s">
        <v>37010</v>
      </c>
      <c r="GR177" t="s">
        <v>36969</v>
      </c>
      <c r="GT177" t="s">
        <v>37011</v>
      </c>
      <c r="GU177">
        <f t="shared" si="23"/>
        <v>16.25</v>
      </c>
      <c r="GV177">
        <f t="shared" si="24"/>
        <v>16.25</v>
      </c>
      <c r="GX177">
        <v>13</v>
      </c>
      <c r="GY177" t="s">
        <v>37012</v>
      </c>
      <c r="GZ177">
        <v>2</v>
      </c>
      <c r="HA177" t="s">
        <v>37013</v>
      </c>
      <c r="HD177" t="s">
        <v>37020</v>
      </c>
      <c r="HE177">
        <v>12.99</v>
      </c>
    </row>
    <row r="178" spans="1:224">
      <c r="A178" t="s">
        <v>29123</v>
      </c>
      <c r="B178" t="s">
        <v>36962</v>
      </c>
      <c r="C178" t="s">
        <v>36963</v>
      </c>
      <c r="D178" t="s">
        <v>21391</v>
      </c>
      <c r="E178">
        <v>1</v>
      </c>
      <c r="F178" t="s">
        <v>36964</v>
      </c>
      <c r="G178" t="s">
        <v>38</v>
      </c>
      <c r="H178" t="s">
        <v>37283</v>
      </c>
      <c r="I178" t="s">
        <v>34210</v>
      </c>
      <c r="J178" t="s">
        <v>33297</v>
      </c>
      <c r="K178" t="s">
        <v>33298</v>
      </c>
      <c r="M178" t="s">
        <v>33299</v>
      </c>
      <c r="N178">
        <v>61430</v>
      </c>
      <c r="P178" t="s">
        <v>21282</v>
      </c>
      <c r="Q178" t="s">
        <v>33300</v>
      </c>
      <c r="T178" t="s">
        <v>33301</v>
      </c>
      <c r="U178" t="s">
        <v>36966</v>
      </c>
      <c r="V178" t="s">
        <v>18</v>
      </c>
      <c r="W178" t="s">
        <v>36967</v>
      </c>
      <c r="X178" t="s">
        <v>36968</v>
      </c>
      <c r="Y178" t="s">
        <v>36969</v>
      </c>
      <c r="Z178">
        <v>200</v>
      </c>
      <c r="AB178" t="s">
        <v>37018</v>
      </c>
      <c r="AC178" t="s">
        <v>36970</v>
      </c>
      <c r="AD178" t="s">
        <v>36971</v>
      </c>
      <c r="AE178" t="s">
        <v>36972</v>
      </c>
      <c r="AF178" t="s">
        <v>36973</v>
      </c>
      <c r="AH178" t="s">
        <v>36974</v>
      </c>
      <c r="AJ178" t="s">
        <v>36967</v>
      </c>
      <c r="AK178" t="s">
        <v>33516</v>
      </c>
      <c r="AL178" t="s">
        <v>238</v>
      </c>
      <c r="AM178" t="s">
        <v>32581</v>
      </c>
      <c r="AN178" t="s">
        <v>37039</v>
      </c>
      <c r="AQ178" t="s">
        <v>37039</v>
      </c>
      <c r="AR178" t="s">
        <v>34326</v>
      </c>
      <c r="AY178" t="s">
        <v>37021</v>
      </c>
      <c r="BA178" t="s">
        <v>353</v>
      </c>
      <c r="BB178">
        <v>48</v>
      </c>
      <c r="BC178" t="s">
        <v>37022</v>
      </c>
      <c r="BD178" t="s">
        <v>28739</v>
      </c>
      <c r="BE178" t="s">
        <v>36993</v>
      </c>
      <c r="BF178" s="6">
        <v>0.2</v>
      </c>
      <c r="BG178" t="s">
        <v>37309</v>
      </c>
      <c r="BH178" t="s">
        <v>37188</v>
      </c>
      <c r="BJ178">
        <v>200867</v>
      </c>
      <c r="BK178" cm="1">
        <f t="array" ref="BK178">IF(LEN(TRIM(BG178))=0,"",SUMPRODUCT(--(LEN(TRIM($BG$5:BG178))&gt;0)))</f>
        <v>170</v>
      </c>
      <c r="BL178" t="str">
        <f t="shared" si="20"/>
        <v>000000004Q</v>
      </c>
      <c r="BM178" t="str">
        <f t="shared" si="21"/>
        <v>*000000004Q*</v>
      </c>
      <c r="BN178" t="s">
        <v>37110</v>
      </c>
      <c r="BO178" t="s">
        <v>36975</v>
      </c>
      <c r="BS178" t="s">
        <v>37039</v>
      </c>
      <c r="CP178" t="s">
        <v>37108</v>
      </c>
      <c r="CU178">
        <v>12.99</v>
      </c>
      <c r="DT178" t="s">
        <v>37026</v>
      </c>
      <c r="EC178" s="7">
        <f t="shared" si="22"/>
        <v>16.237500000000001</v>
      </c>
      <c r="EN178" t="s">
        <v>36995</v>
      </c>
      <c r="EO178">
        <v>1731138031</v>
      </c>
      <c r="EP178" t="s">
        <v>36968</v>
      </c>
      <c r="EQ178" t="s">
        <v>36996</v>
      </c>
      <c r="ER178" t="s">
        <v>36997</v>
      </c>
      <c r="ES178" t="s">
        <v>36967</v>
      </c>
      <c r="ET178" t="s">
        <v>36998</v>
      </c>
      <c r="EU178" t="s">
        <v>36999</v>
      </c>
      <c r="FB178" t="s">
        <v>35377</v>
      </c>
      <c r="FC178" t="s">
        <v>37027</v>
      </c>
      <c r="FD178">
        <v>12</v>
      </c>
      <c r="FE178">
        <v>14</v>
      </c>
      <c r="FF178" t="s">
        <v>36990</v>
      </c>
      <c r="FG178" t="s">
        <v>36990</v>
      </c>
      <c r="FH178" t="s">
        <v>37005</v>
      </c>
      <c r="FI178" t="s">
        <v>37000</v>
      </c>
      <c r="FJ178" t="s">
        <v>37001</v>
      </c>
      <c r="FK178" t="s">
        <v>37002</v>
      </c>
      <c r="FL178" t="s">
        <v>37003</v>
      </c>
      <c r="FM178" t="s">
        <v>37004</v>
      </c>
      <c r="FN178" t="s">
        <v>37005</v>
      </c>
      <c r="FO178" t="s">
        <v>37006</v>
      </c>
      <c r="FQ178" t="s">
        <v>37028</v>
      </c>
      <c r="FR178" t="s">
        <v>37008</v>
      </c>
      <c r="FS178" t="s">
        <v>37009</v>
      </c>
      <c r="FT178" t="s">
        <v>33516</v>
      </c>
      <c r="FU178" t="s">
        <v>33516</v>
      </c>
      <c r="FV178" t="s">
        <v>37042</v>
      </c>
      <c r="FW178" t="s">
        <v>37030</v>
      </c>
      <c r="FX178" t="s">
        <v>37031</v>
      </c>
      <c r="FY178" t="s">
        <v>36971</v>
      </c>
      <c r="FZ178" t="s">
        <v>36980</v>
      </c>
      <c r="GA178" t="s">
        <v>36974</v>
      </c>
      <c r="GB178" t="s">
        <v>36968</v>
      </c>
      <c r="GC178" t="s">
        <v>37032</v>
      </c>
      <c r="GD178" t="s">
        <v>37033</v>
      </c>
      <c r="GJ178" t="s">
        <v>37034</v>
      </c>
      <c r="GK178" t="s">
        <v>37035</v>
      </c>
      <c r="GL178" t="s">
        <v>37036</v>
      </c>
      <c r="GM178" t="s">
        <v>37037</v>
      </c>
      <c r="GN178" t="s">
        <v>37038</v>
      </c>
      <c r="GO178" t="s">
        <v>36973</v>
      </c>
      <c r="GP178" t="s">
        <v>37042</v>
      </c>
      <c r="GQ178" t="s">
        <v>37010</v>
      </c>
      <c r="GR178" t="s">
        <v>36969</v>
      </c>
      <c r="GT178" t="s">
        <v>37011</v>
      </c>
      <c r="GU178">
        <f t="shared" si="23"/>
        <v>16.25</v>
      </c>
      <c r="GV178">
        <f t="shared" si="24"/>
        <v>16.25</v>
      </c>
      <c r="GX178">
        <v>13</v>
      </c>
      <c r="GY178" t="s">
        <v>37012</v>
      </c>
      <c r="GZ178">
        <v>2</v>
      </c>
      <c r="HA178" t="s">
        <v>37013</v>
      </c>
      <c r="HD178" t="s">
        <v>37039</v>
      </c>
      <c r="HE178">
        <v>12.99</v>
      </c>
    </row>
    <row r="179" spans="1:224">
      <c r="A179" t="s">
        <v>29123</v>
      </c>
      <c r="B179" t="s">
        <v>36962</v>
      </c>
      <c r="C179" t="s">
        <v>36963</v>
      </c>
      <c r="D179" t="s">
        <v>21391</v>
      </c>
      <c r="E179">
        <v>1</v>
      </c>
      <c r="F179" t="s">
        <v>36964</v>
      </c>
      <c r="G179" t="s">
        <v>38</v>
      </c>
      <c r="H179" t="s">
        <v>37283</v>
      </c>
      <c r="I179" t="s">
        <v>34210</v>
      </c>
      <c r="J179" t="s">
        <v>33297</v>
      </c>
      <c r="K179" t="s">
        <v>33298</v>
      </c>
      <c r="M179" t="s">
        <v>33299</v>
      </c>
      <c r="N179">
        <v>61430</v>
      </c>
      <c r="P179" t="s">
        <v>21282</v>
      </c>
      <c r="Q179" t="s">
        <v>33300</v>
      </c>
      <c r="T179" t="s">
        <v>33301</v>
      </c>
      <c r="U179" t="s">
        <v>36966</v>
      </c>
      <c r="V179" t="s">
        <v>18</v>
      </c>
      <c r="W179" t="s">
        <v>36967</v>
      </c>
      <c r="X179" t="s">
        <v>36968</v>
      </c>
      <c r="Y179" t="s">
        <v>36969</v>
      </c>
      <c r="Z179">
        <v>200</v>
      </c>
      <c r="AB179" t="s">
        <v>37018</v>
      </c>
      <c r="AC179" t="s">
        <v>36970</v>
      </c>
      <c r="AD179" t="s">
        <v>36971</v>
      </c>
      <c r="AE179" t="s">
        <v>36972</v>
      </c>
      <c r="AF179" t="s">
        <v>36973</v>
      </c>
      <c r="AH179" t="s">
        <v>36974</v>
      </c>
      <c r="AJ179" t="s">
        <v>36967</v>
      </c>
      <c r="AK179" t="s">
        <v>33516</v>
      </c>
      <c r="AL179" t="s">
        <v>238</v>
      </c>
      <c r="AM179" t="s">
        <v>32581</v>
      </c>
      <c r="AN179" t="s">
        <v>37043</v>
      </c>
      <c r="AQ179" t="s">
        <v>37043</v>
      </c>
      <c r="AR179" t="s">
        <v>28746</v>
      </c>
      <c r="AY179" t="s">
        <v>37021</v>
      </c>
      <c r="BA179" t="s">
        <v>353</v>
      </c>
      <c r="BB179">
        <v>48</v>
      </c>
      <c r="BC179" t="s">
        <v>37022</v>
      </c>
      <c r="BD179" t="s">
        <v>28739</v>
      </c>
      <c r="BE179" t="s">
        <v>36993</v>
      </c>
      <c r="BF179" s="6">
        <v>0.2</v>
      </c>
      <c r="BG179" t="s">
        <v>37310</v>
      </c>
      <c r="BH179" t="s">
        <v>37190</v>
      </c>
      <c r="BJ179">
        <v>200868</v>
      </c>
      <c r="BK179" cm="1">
        <f t="array" ref="BK179">IF(LEN(TRIM(BG179))=0,"",SUMPRODUCT(--(LEN(TRIM($BG$5:BG179))&gt;0)))</f>
        <v>171</v>
      </c>
      <c r="BL179" t="str">
        <f t="shared" si="20"/>
        <v>000000004R</v>
      </c>
      <c r="BM179" t="str">
        <f t="shared" si="21"/>
        <v>*000000004R*</v>
      </c>
      <c r="BN179" t="s">
        <v>37112</v>
      </c>
      <c r="BO179" t="s">
        <v>36975</v>
      </c>
      <c r="BS179" t="s">
        <v>37043</v>
      </c>
      <c r="CP179" t="s">
        <v>37108</v>
      </c>
      <c r="CU179">
        <v>12.99</v>
      </c>
      <c r="DT179" t="s">
        <v>37026</v>
      </c>
      <c r="EC179" s="7">
        <f t="shared" si="22"/>
        <v>16.237500000000001</v>
      </c>
      <c r="EN179" t="s">
        <v>36995</v>
      </c>
      <c r="EO179">
        <v>1731138031</v>
      </c>
      <c r="EP179" t="s">
        <v>36968</v>
      </c>
      <c r="EQ179" t="s">
        <v>36996</v>
      </c>
      <c r="ER179" t="s">
        <v>36997</v>
      </c>
      <c r="ES179" t="s">
        <v>36967</v>
      </c>
      <c r="ET179" t="s">
        <v>36998</v>
      </c>
      <c r="EU179" t="s">
        <v>36999</v>
      </c>
      <c r="FB179" t="s">
        <v>35377</v>
      </c>
      <c r="FC179" t="s">
        <v>37027</v>
      </c>
      <c r="FD179">
        <v>16</v>
      </c>
      <c r="FE179">
        <v>18</v>
      </c>
      <c r="FF179" t="s">
        <v>36990</v>
      </c>
      <c r="FG179" t="s">
        <v>36990</v>
      </c>
      <c r="FH179" t="s">
        <v>37005</v>
      </c>
      <c r="FI179" t="s">
        <v>37000</v>
      </c>
      <c r="FJ179" t="s">
        <v>37001</v>
      </c>
      <c r="FK179" t="s">
        <v>37002</v>
      </c>
      <c r="FL179" t="s">
        <v>37003</v>
      </c>
      <c r="FM179" t="s">
        <v>37004</v>
      </c>
      <c r="FN179" t="s">
        <v>37005</v>
      </c>
      <c r="FO179" t="s">
        <v>37006</v>
      </c>
      <c r="FQ179" t="s">
        <v>37028</v>
      </c>
      <c r="FR179" t="s">
        <v>37008</v>
      </c>
      <c r="FS179" t="s">
        <v>37009</v>
      </c>
      <c r="FT179" t="s">
        <v>33516</v>
      </c>
      <c r="FU179" t="s">
        <v>33516</v>
      </c>
      <c r="FV179" t="s">
        <v>37046</v>
      </c>
      <c r="FW179" t="s">
        <v>37030</v>
      </c>
      <c r="FX179" t="s">
        <v>37031</v>
      </c>
      <c r="FY179" t="s">
        <v>36971</v>
      </c>
      <c r="FZ179" t="s">
        <v>36980</v>
      </c>
      <c r="GA179" t="s">
        <v>36974</v>
      </c>
      <c r="GB179" t="s">
        <v>36968</v>
      </c>
      <c r="GC179" t="s">
        <v>37032</v>
      </c>
      <c r="GD179" t="s">
        <v>37033</v>
      </c>
      <c r="GJ179" t="s">
        <v>37034</v>
      </c>
      <c r="GK179" t="s">
        <v>37035</v>
      </c>
      <c r="GL179" t="s">
        <v>37036</v>
      </c>
      <c r="GM179" t="s">
        <v>37037</v>
      </c>
      <c r="GN179" t="s">
        <v>37038</v>
      </c>
      <c r="GO179" t="s">
        <v>36973</v>
      </c>
      <c r="GP179" t="s">
        <v>37046</v>
      </c>
      <c r="GQ179" t="s">
        <v>37010</v>
      </c>
      <c r="GR179" t="s">
        <v>36969</v>
      </c>
      <c r="GT179" t="s">
        <v>37011</v>
      </c>
      <c r="GU179">
        <f t="shared" si="23"/>
        <v>16.25</v>
      </c>
      <c r="GV179">
        <f t="shared" si="24"/>
        <v>16.25</v>
      </c>
      <c r="GX179">
        <v>13</v>
      </c>
      <c r="GY179" t="s">
        <v>37012</v>
      </c>
      <c r="GZ179">
        <v>2</v>
      </c>
      <c r="HA179" t="s">
        <v>37013</v>
      </c>
      <c r="HD179" t="s">
        <v>37043</v>
      </c>
      <c r="HE179">
        <v>12.99</v>
      </c>
    </row>
    <row r="180" spans="1:224">
      <c r="A180" t="s">
        <v>29123</v>
      </c>
      <c r="B180" t="s">
        <v>36962</v>
      </c>
      <c r="C180" t="s">
        <v>36963</v>
      </c>
      <c r="D180" t="s">
        <v>21391</v>
      </c>
      <c r="E180">
        <v>1</v>
      </c>
      <c r="F180" t="s">
        <v>36964</v>
      </c>
      <c r="G180" t="s">
        <v>38</v>
      </c>
      <c r="H180" t="s">
        <v>37283</v>
      </c>
      <c r="I180" t="s">
        <v>34210</v>
      </c>
      <c r="J180" t="s">
        <v>33297</v>
      </c>
      <c r="K180" t="s">
        <v>33298</v>
      </c>
      <c r="M180" t="s">
        <v>33299</v>
      </c>
      <c r="N180">
        <v>61430</v>
      </c>
      <c r="P180" t="s">
        <v>21282</v>
      </c>
      <c r="Q180" t="s">
        <v>33300</v>
      </c>
      <c r="T180" t="s">
        <v>33301</v>
      </c>
      <c r="U180" t="s">
        <v>36966</v>
      </c>
      <c r="V180" t="s">
        <v>18</v>
      </c>
      <c r="W180" t="s">
        <v>36967</v>
      </c>
      <c r="X180" t="s">
        <v>36968</v>
      </c>
      <c r="Y180" t="s">
        <v>36969</v>
      </c>
      <c r="Z180">
        <v>300</v>
      </c>
      <c r="AB180" t="s">
        <v>37018</v>
      </c>
      <c r="AC180" t="s">
        <v>36970</v>
      </c>
      <c r="AD180" t="s">
        <v>36971</v>
      </c>
      <c r="AE180" t="s">
        <v>36972</v>
      </c>
      <c r="AF180" t="s">
        <v>36973</v>
      </c>
      <c r="AH180" t="s">
        <v>36974</v>
      </c>
      <c r="AJ180" t="s">
        <v>36967</v>
      </c>
      <c r="AK180" t="s">
        <v>33516</v>
      </c>
      <c r="AL180" t="s">
        <v>238</v>
      </c>
      <c r="AM180" t="s">
        <v>32581</v>
      </c>
      <c r="AN180" t="s">
        <v>37047</v>
      </c>
      <c r="AQ180" t="s">
        <v>37047</v>
      </c>
      <c r="AR180" t="s">
        <v>34329</v>
      </c>
      <c r="AY180" t="s">
        <v>37021</v>
      </c>
      <c r="BA180" t="s">
        <v>353</v>
      </c>
      <c r="BB180">
        <v>48</v>
      </c>
      <c r="BC180" t="s">
        <v>37048</v>
      </c>
      <c r="BD180" t="s">
        <v>34259</v>
      </c>
      <c r="BE180" t="s">
        <v>36993</v>
      </c>
      <c r="BF180" s="6">
        <v>0.2</v>
      </c>
      <c r="BG180" t="s">
        <v>37311</v>
      </c>
      <c r="BH180" t="s">
        <v>37192</v>
      </c>
      <c r="BJ180">
        <v>200869</v>
      </c>
      <c r="BK180" cm="1">
        <f t="array" ref="BK180">IF(LEN(TRIM(BG180))=0,"",SUMPRODUCT(--(LEN(TRIM($BG$5:BG180))&gt;0)))</f>
        <v>172</v>
      </c>
      <c r="BL180" t="str">
        <f t="shared" si="20"/>
        <v>000000004S</v>
      </c>
      <c r="BM180" t="str">
        <f t="shared" si="21"/>
        <v>*000000004S*</v>
      </c>
      <c r="BN180" t="s">
        <v>37114</v>
      </c>
      <c r="BO180" t="s">
        <v>36975</v>
      </c>
      <c r="BS180" t="s">
        <v>37047</v>
      </c>
      <c r="CP180" t="s">
        <v>37108</v>
      </c>
      <c r="CU180">
        <v>12.99</v>
      </c>
      <c r="DT180" t="s">
        <v>37026</v>
      </c>
      <c r="EC180" s="7">
        <f t="shared" si="22"/>
        <v>16.237500000000001</v>
      </c>
      <c r="EN180" t="s">
        <v>36995</v>
      </c>
      <c r="EO180">
        <v>1731138031</v>
      </c>
      <c r="EP180" t="s">
        <v>36968</v>
      </c>
      <c r="EQ180" t="s">
        <v>36996</v>
      </c>
      <c r="ER180" t="s">
        <v>36997</v>
      </c>
      <c r="ES180" t="s">
        <v>36967</v>
      </c>
      <c r="ET180" t="s">
        <v>36998</v>
      </c>
      <c r="EU180" t="s">
        <v>36999</v>
      </c>
      <c r="FB180" t="s">
        <v>35377</v>
      </c>
      <c r="FC180" t="s">
        <v>37027</v>
      </c>
      <c r="FD180">
        <v>18</v>
      </c>
      <c r="FE180">
        <v>20</v>
      </c>
      <c r="FF180" t="s">
        <v>36990</v>
      </c>
      <c r="FG180" t="s">
        <v>36990</v>
      </c>
      <c r="FH180" t="s">
        <v>37005</v>
      </c>
      <c r="FI180" t="s">
        <v>37000</v>
      </c>
      <c r="FJ180" t="s">
        <v>37001</v>
      </c>
      <c r="FK180" t="s">
        <v>37002</v>
      </c>
      <c r="FL180" t="s">
        <v>37003</v>
      </c>
      <c r="FM180" t="s">
        <v>37004</v>
      </c>
      <c r="FN180" t="s">
        <v>37005</v>
      </c>
      <c r="FO180" t="s">
        <v>37006</v>
      </c>
      <c r="FQ180" t="s">
        <v>37028</v>
      </c>
      <c r="FR180" t="s">
        <v>37008</v>
      </c>
      <c r="FS180" t="s">
        <v>37009</v>
      </c>
      <c r="FT180" t="s">
        <v>33516</v>
      </c>
      <c r="FU180" t="s">
        <v>33516</v>
      </c>
      <c r="FV180" t="s">
        <v>37051</v>
      </c>
      <c r="FW180" t="s">
        <v>37030</v>
      </c>
      <c r="FX180" t="s">
        <v>37031</v>
      </c>
      <c r="FY180" t="s">
        <v>36971</v>
      </c>
      <c r="FZ180" t="s">
        <v>36980</v>
      </c>
      <c r="GA180" t="s">
        <v>36974</v>
      </c>
      <c r="GB180" t="s">
        <v>36968</v>
      </c>
      <c r="GC180" t="s">
        <v>37032</v>
      </c>
      <c r="GD180" t="s">
        <v>37033</v>
      </c>
      <c r="GJ180" t="s">
        <v>37034</v>
      </c>
      <c r="GK180" t="s">
        <v>37035</v>
      </c>
      <c r="GL180" t="s">
        <v>37036</v>
      </c>
      <c r="GM180" t="s">
        <v>37037</v>
      </c>
      <c r="GN180" t="s">
        <v>37038</v>
      </c>
      <c r="GO180" t="s">
        <v>36973</v>
      </c>
      <c r="GP180" t="s">
        <v>37051</v>
      </c>
      <c r="GQ180" t="s">
        <v>37010</v>
      </c>
      <c r="GR180" t="s">
        <v>36969</v>
      </c>
      <c r="GT180" t="s">
        <v>37011</v>
      </c>
      <c r="GU180">
        <f t="shared" si="23"/>
        <v>16.25</v>
      </c>
      <c r="GV180">
        <f t="shared" si="24"/>
        <v>16.25</v>
      </c>
      <c r="GX180">
        <v>13</v>
      </c>
      <c r="GY180" t="s">
        <v>37012</v>
      </c>
      <c r="GZ180">
        <v>2</v>
      </c>
      <c r="HA180" t="s">
        <v>37013</v>
      </c>
      <c r="HD180" t="s">
        <v>37047</v>
      </c>
      <c r="HE180">
        <v>12.99</v>
      </c>
    </row>
    <row r="181" spans="1:224">
      <c r="A181" t="s">
        <v>29123</v>
      </c>
      <c r="B181" t="s">
        <v>36962</v>
      </c>
      <c r="C181" t="s">
        <v>36963</v>
      </c>
      <c r="D181" t="s">
        <v>21391</v>
      </c>
      <c r="E181">
        <v>1</v>
      </c>
      <c r="F181" t="s">
        <v>36964</v>
      </c>
      <c r="G181" t="s">
        <v>38</v>
      </c>
      <c r="H181" t="s">
        <v>37283</v>
      </c>
      <c r="I181" t="s">
        <v>34210</v>
      </c>
      <c r="J181" t="s">
        <v>33297</v>
      </c>
      <c r="K181" t="s">
        <v>33298</v>
      </c>
      <c r="M181" t="s">
        <v>33299</v>
      </c>
      <c r="N181">
        <v>61430</v>
      </c>
      <c r="P181" t="s">
        <v>21282</v>
      </c>
      <c r="Q181" t="s">
        <v>33300</v>
      </c>
      <c r="T181" t="s">
        <v>33301</v>
      </c>
      <c r="U181" t="s">
        <v>36966</v>
      </c>
      <c r="V181" t="s">
        <v>18</v>
      </c>
      <c r="W181" t="s">
        <v>36967</v>
      </c>
      <c r="X181" t="s">
        <v>36968</v>
      </c>
      <c r="Y181" t="s">
        <v>36969</v>
      </c>
      <c r="Z181">
        <v>300</v>
      </c>
      <c r="AB181" t="s">
        <v>37018</v>
      </c>
      <c r="AC181" t="s">
        <v>36970</v>
      </c>
      <c r="AD181" t="s">
        <v>36971</v>
      </c>
      <c r="AE181" t="s">
        <v>36972</v>
      </c>
      <c r="AF181" t="s">
        <v>36973</v>
      </c>
      <c r="AH181" t="s">
        <v>36974</v>
      </c>
      <c r="AJ181" t="s">
        <v>36967</v>
      </c>
      <c r="AK181" t="s">
        <v>33516</v>
      </c>
      <c r="AL181" t="s">
        <v>238</v>
      </c>
      <c r="AM181" t="s">
        <v>32581</v>
      </c>
      <c r="AN181" t="s">
        <v>37052</v>
      </c>
      <c r="AQ181" t="s">
        <v>37052</v>
      </c>
      <c r="AR181" t="s">
        <v>34331</v>
      </c>
      <c r="AY181" t="s">
        <v>37021</v>
      </c>
      <c r="BA181" t="s">
        <v>353</v>
      </c>
      <c r="BB181">
        <v>48</v>
      </c>
      <c r="BC181" t="s">
        <v>37048</v>
      </c>
      <c r="BD181" t="s">
        <v>34259</v>
      </c>
      <c r="BE181" t="s">
        <v>36993</v>
      </c>
      <c r="BF181" s="6">
        <v>0.2</v>
      </c>
      <c r="BG181" t="s">
        <v>37312</v>
      </c>
      <c r="BH181" t="s">
        <v>37194</v>
      </c>
      <c r="BJ181">
        <v>200870</v>
      </c>
      <c r="BK181" cm="1">
        <f t="array" ref="BK181">IF(LEN(TRIM(BG181))=0,"",SUMPRODUCT(--(LEN(TRIM($BG$5:BG181))&gt;0)))</f>
        <v>173</v>
      </c>
      <c r="BL181" t="str">
        <f t="shared" si="20"/>
        <v>000000004T</v>
      </c>
      <c r="BM181" t="str">
        <f t="shared" si="21"/>
        <v>*000000004T*</v>
      </c>
      <c r="BN181" t="s">
        <v>37116</v>
      </c>
      <c r="BO181" t="s">
        <v>36975</v>
      </c>
      <c r="BS181" t="s">
        <v>37052</v>
      </c>
      <c r="CP181" t="s">
        <v>37108</v>
      </c>
      <c r="CU181">
        <v>12.99</v>
      </c>
      <c r="DT181" t="s">
        <v>37026</v>
      </c>
      <c r="EC181" s="7">
        <f t="shared" si="22"/>
        <v>16.237500000000001</v>
      </c>
      <c r="EN181" t="s">
        <v>36995</v>
      </c>
      <c r="EO181">
        <v>1731138031</v>
      </c>
      <c r="EP181" t="s">
        <v>36968</v>
      </c>
      <c r="EQ181" t="s">
        <v>36996</v>
      </c>
      <c r="ER181" t="s">
        <v>36997</v>
      </c>
      <c r="ES181" t="s">
        <v>36967</v>
      </c>
      <c r="ET181" t="s">
        <v>36998</v>
      </c>
      <c r="EU181" t="s">
        <v>36999</v>
      </c>
      <c r="FB181" t="s">
        <v>35377</v>
      </c>
      <c r="FC181" t="s">
        <v>37027</v>
      </c>
      <c r="FD181">
        <v>22</v>
      </c>
      <c r="FE181">
        <v>24</v>
      </c>
      <c r="FF181" t="s">
        <v>36990</v>
      </c>
      <c r="FG181" t="s">
        <v>36990</v>
      </c>
      <c r="FH181" t="s">
        <v>37005</v>
      </c>
      <c r="FI181" t="s">
        <v>37000</v>
      </c>
      <c r="FJ181" t="s">
        <v>37001</v>
      </c>
      <c r="FK181" t="s">
        <v>37002</v>
      </c>
      <c r="FL181" t="s">
        <v>37003</v>
      </c>
      <c r="FM181" t="s">
        <v>37004</v>
      </c>
      <c r="FN181" t="s">
        <v>37005</v>
      </c>
      <c r="FO181" t="s">
        <v>37006</v>
      </c>
      <c r="FQ181" t="s">
        <v>37028</v>
      </c>
      <c r="FR181" t="s">
        <v>37008</v>
      </c>
      <c r="FS181" t="s">
        <v>37009</v>
      </c>
      <c r="FT181" t="s">
        <v>33516</v>
      </c>
      <c r="FU181" t="s">
        <v>33516</v>
      </c>
      <c r="FV181" t="s">
        <v>37055</v>
      </c>
      <c r="FW181" t="s">
        <v>37030</v>
      </c>
      <c r="FX181" t="s">
        <v>37031</v>
      </c>
      <c r="FY181" t="s">
        <v>36971</v>
      </c>
      <c r="FZ181" t="s">
        <v>36980</v>
      </c>
      <c r="GA181" t="s">
        <v>36974</v>
      </c>
      <c r="GB181" t="s">
        <v>36968</v>
      </c>
      <c r="GC181" t="s">
        <v>37032</v>
      </c>
      <c r="GD181" t="s">
        <v>37033</v>
      </c>
      <c r="GJ181" t="s">
        <v>37034</v>
      </c>
      <c r="GK181" t="s">
        <v>37035</v>
      </c>
      <c r="GL181" t="s">
        <v>37036</v>
      </c>
      <c r="GM181" t="s">
        <v>37037</v>
      </c>
      <c r="GN181" t="s">
        <v>37038</v>
      </c>
      <c r="GO181" t="s">
        <v>36973</v>
      </c>
      <c r="GP181" t="s">
        <v>37055</v>
      </c>
      <c r="GQ181" t="s">
        <v>37010</v>
      </c>
      <c r="GR181" t="s">
        <v>36969</v>
      </c>
      <c r="GT181" t="s">
        <v>37011</v>
      </c>
      <c r="GU181">
        <f t="shared" si="23"/>
        <v>16.25</v>
      </c>
      <c r="GV181">
        <f t="shared" si="24"/>
        <v>16.25</v>
      </c>
      <c r="GX181">
        <v>13</v>
      </c>
      <c r="GY181" t="s">
        <v>37012</v>
      </c>
      <c r="GZ181">
        <v>2</v>
      </c>
      <c r="HA181" t="s">
        <v>37013</v>
      </c>
      <c r="HD181" t="s">
        <v>37052</v>
      </c>
      <c r="HE181">
        <v>12.99</v>
      </c>
    </row>
    <row r="182" spans="1:224">
      <c r="A182" t="s">
        <v>29123</v>
      </c>
      <c r="B182" t="s">
        <v>36962</v>
      </c>
      <c r="C182" t="s">
        <v>36963</v>
      </c>
      <c r="D182" t="s">
        <v>21391</v>
      </c>
      <c r="E182">
        <v>1</v>
      </c>
      <c r="F182" t="s">
        <v>36964</v>
      </c>
      <c r="G182" t="s">
        <v>38</v>
      </c>
      <c r="H182" t="s">
        <v>37283</v>
      </c>
      <c r="I182" t="s">
        <v>34210</v>
      </c>
      <c r="J182" t="s">
        <v>33297</v>
      </c>
      <c r="K182" t="s">
        <v>33298</v>
      </c>
      <c r="M182" t="s">
        <v>33299</v>
      </c>
      <c r="N182">
        <v>61430</v>
      </c>
      <c r="P182" t="s">
        <v>21282</v>
      </c>
      <c r="Q182" t="s">
        <v>33300</v>
      </c>
      <c r="T182" t="s">
        <v>33301</v>
      </c>
      <c r="U182" t="s">
        <v>36966</v>
      </c>
      <c r="V182" t="s">
        <v>18</v>
      </c>
      <c r="W182" t="s">
        <v>36967</v>
      </c>
      <c r="X182" t="s">
        <v>36968</v>
      </c>
      <c r="Y182" t="s">
        <v>36969</v>
      </c>
      <c r="Z182">
        <v>300</v>
      </c>
      <c r="AB182" t="s">
        <v>37056</v>
      </c>
      <c r="AC182" t="s">
        <v>36970</v>
      </c>
      <c r="AD182" t="s">
        <v>36971</v>
      </c>
      <c r="AE182" t="s">
        <v>36972</v>
      </c>
      <c r="AF182" t="s">
        <v>36973</v>
      </c>
      <c r="AH182" t="s">
        <v>36974</v>
      </c>
      <c r="AJ182" t="s">
        <v>36967</v>
      </c>
      <c r="AK182" t="s">
        <v>33516</v>
      </c>
      <c r="AL182" t="s">
        <v>238</v>
      </c>
      <c r="AM182" t="s">
        <v>32581</v>
      </c>
      <c r="AN182" t="s">
        <v>37057</v>
      </c>
      <c r="AQ182" t="s">
        <v>37057</v>
      </c>
      <c r="AR182" t="s">
        <v>34333</v>
      </c>
      <c r="AY182" t="s">
        <v>37058</v>
      </c>
      <c r="BA182" t="s">
        <v>37059</v>
      </c>
      <c r="BB182">
        <v>48</v>
      </c>
      <c r="BC182" t="s">
        <v>37060</v>
      </c>
      <c r="BD182" t="s">
        <v>34261</v>
      </c>
      <c r="BE182" t="s">
        <v>36993</v>
      </c>
      <c r="BF182" s="6">
        <v>0.2</v>
      </c>
      <c r="BG182" t="s">
        <v>37313</v>
      </c>
      <c r="BH182" t="s">
        <v>37196</v>
      </c>
      <c r="BJ182">
        <v>200871</v>
      </c>
      <c r="BK182" cm="1">
        <f t="array" ref="BK182">IF(LEN(TRIM(BG182))=0,"",SUMPRODUCT(--(LEN(TRIM($BG$5:BG182))&gt;0)))</f>
        <v>174</v>
      </c>
      <c r="BL182" t="str">
        <f t="shared" si="20"/>
        <v>000000004U</v>
      </c>
      <c r="BM182" t="str">
        <f t="shared" si="21"/>
        <v>*000000004U*</v>
      </c>
      <c r="BN182" t="s">
        <v>37118</v>
      </c>
      <c r="BO182" t="s">
        <v>36975</v>
      </c>
      <c r="BS182" t="s">
        <v>37057</v>
      </c>
      <c r="CP182" t="s">
        <v>37108</v>
      </c>
      <c r="CU182">
        <v>15.99</v>
      </c>
      <c r="DT182" t="s">
        <v>37026</v>
      </c>
      <c r="EC182" s="7">
        <f t="shared" si="22"/>
        <v>19.987500000000001</v>
      </c>
      <c r="EN182" t="s">
        <v>36995</v>
      </c>
      <c r="EO182">
        <v>1731138031</v>
      </c>
      <c r="EP182" t="s">
        <v>36968</v>
      </c>
      <c r="EQ182" t="s">
        <v>36996</v>
      </c>
      <c r="ER182" t="s">
        <v>36997</v>
      </c>
      <c r="ES182" t="s">
        <v>36967</v>
      </c>
      <c r="ET182" t="s">
        <v>36998</v>
      </c>
      <c r="EU182" t="s">
        <v>36999</v>
      </c>
      <c r="FB182" t="s">
        <v>35377</v>
      </c>
      <c r="FC182" t="s">
        <v>37027</v>
      </c>
      <c r="FD182">
        <v>26</v>
      </c>
      <c r="FE182">
        <v>28</v>
      </c>
      <c r="FF182" t="s">
        <v>36990</v>
      </c>
      <c r="FG182" t="s">
        <v>36990</v>
      </c>
      <c r="FH182" t="s">
        <v>37005</v>
      </c>
      <c r="FI182" t="s">
        <v>37000</v>
      </c>
      <c r="FJ182" t="s">
        <v>37001</v>
      </c>
      <c r="FK182" t="s">
        <v>37002</v>
      </c>
      <c r="FL182" t="s">
        <v>37003</v>
      </c>
      <c r="FM182" t="s">
        <v>37004</v>
      </c>
      <c r="FN182" t="s">
        <v>37005</v>
      </c>
      <c r="FO182" t="s">
        <v>37006</v>
      </c>
      <c r="FQ182" t="s">
        <v>37028</v>
      </c>
      <c r="FR182" t="s">
        <v>37008</v>
      </c>
      <c r="FS182" t="s">
        <v>37009</v>
      </c>
      <c r="FT182" t="s">
        <v>33516</v>
      </c>
      <c r="FU182" t="s">
        <v>33516</v>
      </c>
      <c r="FV182" t="s">
        <v>37063</v>
      </c>
      <c r="FW182" t="s">
        <v>37030</v>
      </c>
      <c r="FX182" t="s">
        <v>37031</v>
      </c>
      <c r="FY182" t="s">
        <v>36971</v>
      </c>
      <c r="FZ182" t="s">
        <v>36980</v>
      </c>
      <c r="GA182" t="s">
        <v>36974</v>
      </c>
      <c r="GB182" t="s">
        <v>36968</v>
      </c>
      <c r="GC182" t="s">
        <v>37032</v>
      </c>
      <c r="GD182" t="s">
        <v>37033</v>
      </c>
      <c r="GJ182" t="s">
        <v>37034</v>
      </c>
      <c r="GK182" t="s">
        <v>37035</v>
      </c>
      <c r="GL182" t="s">
        <v>37036</v>
      </c>
      <c r="GM182" t="s">
        <v>37037</v>
      </c>
      <c r="GN182" t="s">
        <v>37038</v>
      </c>
      <c r="GO182" t="s">
        <v>36973</v>
      </c>
      <c r="GP182" t="s">
        <v>37063</v>
      </c>
      <c r="GQ182" t="s">
        <v>37010</v>
      </c>
      <c r="GR182" t="s">
        <v>36969</v>
      </c>
      <c r="GT182" t="s">
        <v>37011</v>
      </c>
      <c r="GU182">
        <f t="shared" si="23"/>
        <v>20.249999999999996</v>
      </c>
      <c r="GV182">
        <f t="shared" si="24"/>
        <v>20.249999999999996</v>
      </c>
      <c r="GX182">
        <v>16.2</v>
      </c>
      <c r="GY182" t="s">
        <v>37012</v>
      </c>
      <c r="GZ182">
        <v>2</v>
      </c>
      <c r="HA182" t="s">
        <v>37013</v>
      </c>
      <c r="HD182" t="s">
        <v>37057</v>
      </c>
      <c r="HE182">
        <v>15.99</v>
      </c>
    </row>
    <row r="183" spans="1:224">
      <c r="A183" t="s">
        <v>29123</v>
      </c>
      <c r="B183" t="s">
        <v>36962</v>
      </c>
      <c r="C183" t="s">
        <v>36963</v>
      </c>
      <c r="D183" t="s">
        <v>21391</v>
      </c>
      <c r="E183">
        <v>1</v>
      </c>
      <c r="F183" t="s">
        <v>36964</v>
      </c>
      <c r="G183" t="s">
        <v>38</v>
      </c>
      <c r="H183" t="s">
        <v>37283</v>
      </c>
      <c r="I183" t="s">
        <v>34210</v>
      </c>
      <c r="J183" t="s">
        <v>33297</v>
      </c>
      <c r="K183" t="s">
        <v>33298</v>
      </c>
      <c r="M183" t="s">
        <v>33299</v>
      </c>
      <c r="N183">
        <v>61430</v>
      </c>
      <c r="P183" t="s">
        <v>21282</v>
      </c>
      <c r="Q183" t="s">
        <v>33300</v>
      </c>
      <c r="T183" t="s">
        <v>33301</v>
      </c>
      <c r="U183" t="s">
        <v>36966</v>
      </c>
      <c r="V183" t="s">
        <v>18</v>
      </c>
      <c r="W183" t="s">
        <v>36967</v>
      </c>
      <c r="X183" t="s">
        <v>36968</v>
      </c>
      <c r="Y183" t="s">
        <v>36969</v>
      </c>
      <c r="Z183">
        <v>200</v>
      </c>
      <c r="AB183" t="s">
        <v>37018</v>
      </c>
      <c r="AC183" t="s">
        <v>36970</v>
      </c>
      <c r="AD183" t="s">
        <v>36971</v>
      </c>
      <c r="AE183" t="s">
        <v>36972</v>
      </c>
      <c r="AF183" t="s">
        <v>36973</v>
      </c>
      <c r="AH183" t="s">
        <v>36974</v>
      </c>
      <c r="AJ183" t="s">
        <v>36967</v>
      </c>
      <c r="AK183" t="s">
        <v>33542</v>
      </c>
      <c r="AL183" t="s">
        <v>37119</v>
      </c>
      <c r="AM183" t="s">
        <v>32581</v>
      </c>
      <c r="AN183" t="s">
        <v>37020</v>
      </c>
      <c r="AQ183" t="s">
        <v>37020</v>
      </c>
      <c r="AR183" t="s">
        <v>34324</v>
      </c>
      <c r="AY183" t="s">
        <v>37021</v>
      </c>
      <c r="BA183" t="s">
        <v>353</v>
      </c>
      <c r="BB183">
        <v>48</v>
      </c>
      <c r="BC183" t="s">
        <v>37022</v>
      </c>
      <c r="BD183" t="s">
        <v>28739</v>
      </c>
      <c r="BE183" t="s">
        <v>36993</v>
      </c>
      <c r="BF183" s="6">
        <v>0.2</v>
      </c>
      <c r="BG183" t="s">
        <v>37314</v>
      </c>
      <c r="BH183" t="s">
        <v>37198</v>
      </c>
      <c r="BJ183">
        <v>171790</v>
      </c>
      <c r="BK183" cm="1">
        <f t="array" ref="BK183">IF(LEN(TRIM(BG183))=0,"",SUMPRODUCT(--(LEN(TRIM($BG$5:BG183))&gt;0)))</f>
        <v>175</v>
      </c>
      <c r="BL183" t="str">
        <f t="shared" si="20"/>
        <v>000000004V</v>
      </c>
      <c r="BM183" t="str">
        <f t="shared" si="21"/>
        <v>*000000004V*</v>
      </c>
      <c r="BN183" t="s">
        <v>37121</v>
      </c>
      <c r="BO183" t="s">
        <v>36975</v>
      </c>
      <c r="BS183" t="s">
        <v>37020</v>
      </c>
      <c r="CP183" t="s">
        <v>37122</v>
      </c>
      <c r="CU183">
        <v>12.99</v>
      </c>
      <c r="DT183" t="s">
        <v>37026</v>
      </c>
      <c r="EC183" s="7">
        <f t="shared" si="22"/>
        <v>16.237500000000001</v>
      </c>
      <c r="EN183" t="s">
        <v>36995</v>
      </c>
      <c r="EO183">
        <v>1731138031</v>
      </c>
      <c r="EP183" t="s">
        <v>36968</v>
      </c>
      <c r="EQ183" t="s">
        <v>36996</v>
      </c>
      <c r="ER183" t="s">
        <v>36997</v>
      </c>
      <c r="ES183" t="s">
        <v>36967</v>
      </c>
      <c r="ET183" t="s">
        <v>36998</v>
      </c>
      <c r="EU183" t="s">
        <v>36999</v>
      </c>
      <c r="FB183" t="s">
        <v>35377</v>
      </c>
      <c r="FC183" t="s">
        <v>37027</v>
      </c>
      <c r="FD183">
        <v>8</v>
      </c>
      <c r="FE183">
        <v>10</v>
      </c>
      <c r="FF183" t="s">
        <v>36990</v>
      </c>
      <c r="FG183" t="s">
        <v>36990</v>
      </c>
      <c r="FH183" t="s">
        <v>37006</v>
      </c>
      <c r="FI183" t="s">
        <v>37000</v>
      </c>
      <c r="FJ183" t="s">
        <v>37001</v>
      </c>
      <c r="FK183" t="s">
        <v>37002</v>
      </c>
      <c r="FL183" t="s">
        <v>37003</v>
      </c>
      <c r="FM183" t="s">
        <v>37004</v>
      </c>
      <c r="FN183" t="s">
        <v>37005</v>
      </c>
      <c r="FO183" t="s">
        <v>37006</v>
      </c>
      <c r="FQ183" t="s">
        <v>37028</v>
      </c>
      <c r="FR183" t="s">
        <v>37008</v>
      </c>
      <c r="FS183" t="s">
        <v>37009</v>
      </c>
      <c r="FT183" t="s">
        <v>33542</v>
      </c>
      <c r="FU183" t="s">
        <v>33542</v>
      </c>
      <c r="FV183" t="s">
        <v>37029</v>
      </c>
      <c r="FW183" t="s">
        <v>37030</v>
      </c>
      <c r="FX183" t="s">
        <v>37031</v>
      </c>
      <c r="FY183" t="s">
        <v>36971</v>
      </c>
      <c r="FZ183" t="s">
        <v>36980</v>
      </c>
      <c r="GA183" t="s">
        <v>36974</v>
      </c>
      <c r="GB183" t="s">
        <v>36968</v>
      </c>
      <c r="GC183" t="s">
        <v>37032</v>
      </c>
      <c r="GD183" t="s">
        <v>37033</v>
      </c>
      <c r="GJ183" t="s">
        <v>37034</v>
      </c>
      <c r="GK183" t="s">
        <v>37035</v>
      </c>
      <c r="GL183" t="s">
        <v>37036</v>
      </c>
      <c r="GM183" t="s">
        <v>37037</v>
      </c>
      <c r="GN183" t="s">
        <v>37038</v>
      </c>
      <c r="GO183" t="s">
        <v>36973</v>
      </c>
      <c r="GP183" t="s">
        <v>37029</v>
      </c>
      <c r="GQ183" t="s">
        <v>37010</v>
      </c>
      <c r="GR183" t="s">
        <v>36969</v>
      </c>
      <c r="GT183" t="s">
        <v>37011</v>
      </c>
      <c r="GU183">
        <f t="shared" si="23"/>
        <v>16.25</v>
      </c>
      <c r="GV183">
        <f t="shared" si="24"/>
        <v>16.25</v>
      </c>
      <c r="GX183">
        <v>13</v>
      </c>
      <c r="GY183" t="s">
        <v>37012</v>
      </c>
      <c r="GZ183">
        <v>2</v>
      </c>
      <c r="HA183" t="s">
        <v>37013</v>
      </c>
      <c r="HD183" t="s">
        <v>37020</v>
      </c>
      <c r="HE183">
        <v>12.99</v>
      </c>
    </row>
    <row r="184" spans="1:224">
      <c r="A184" t="s">
        <v>29123</v>
      </c>
      <c r="B184" t="s">
        <v>36962</v>
      </c>
      <c r="C184" t="s">
        <v>36963</v>
      </c>
      <c r="D184" t="s">
        <v>21391</v>
      </c>
      <c r="E184">
        <v>1</v>
      </c>
      <c r="F184" t="s">
        <v>36964</v>
      </c>
      <c r="G184" t="s">
        <v>38</v>
      </c>
      <c r="H184" t="s">
        <v>37283</v>
      </c>
      <c r="I184" t="s">
        <v>34210</v>
      </c>
      <c r="J184" t="s">
        <v>33297</v>
      </c>
      <c r="K184" t="s">
        <v>33298</v>
      </c>
      <c r="M184" t="s">
        <v>33299</v>
      </c>
      <c r="N184">
        <v>61430</v>
      </c>
      <c r="P184" t="s">
        <v>21282</v>
      </c>
      <c r="Q184" t="s">
        <v>33300</v>
      </c>
      <c r="T184" t="s">
        <v>33301</v>
      </c>
      <c r="U184" t="s">
        <v>36966</v>
      </c>
      <c r="V184" t="s">
        <v>18</v>
      </c>
      <c r="W184" t="s">
        <v>36967</v>
      </c>
      <c r="X184" t="s">
        <v>36968</v>
      </c>
      <c r="Y184" t="s">
        <v>36969</v>
      </c>
      <c r="Z184">
        <v>200</v>
      </c>
      <c r="AB184" t="s">
        <v>37018</v>
      </c>
      <c r="AC184" t="s">
        <v>36970</v>
      </c>
      <c r="AD184" t="s">
        <v>36971</v>
      </c>
      <c r="AE184" t="s">
        <v>36972</v>
      </c>
      <c r="AF184" t="s">
        <v>36973</v>
      </c>
      <c r="AH184" t="s">
        <v>36974</v>
      </c>
      <c r="AJ184" t="s">
        <v>36967</v>
      </c>
      <c r="AK184" t="s">
        <v>33542</v>
      </c>
      <c r="AL184" t="s">
        <v>37119</v>
      </c>
      <c r="AM184" t="s">
        <v>32581</v>
      </c>
      <c r="AN184" t="s">
        <v>37039</v>
      </c>
      <c r="AQ184" t="s">
        <v>37039</v>
      </c>
      <c r="AR184" t="s">
        <v>34326</v>
      </c>
      <c r="AY184" t="s">
        <v>37021</v>
      </c>
      <c r="BA184" t="s">
        <v>353</v>
      </c>
      <c r="BB184">
        <v>48</v>
      </c>
      <c r="BC184" t="s">
        <v>37022</v>
      </c>
      <c r="BD184" t="s">
        <v>28739</v>
      </c>
      <c r="BE184" t="s">
        <v>36993</v>
      </c>
      <c r="BF184" s="6">
        <v>0.2</v>
      </c>
      <c r="BG184" t="s">
        <v>37315</v>
      </c>
      <c r="BH184" t="s">
        <v>37200</v>
      </c>
      <c r="BJ184">
        <v>171791</v>
      </c>
      <c r="BK184" cm="1">
        <f t="array" ref="BK184">IF(LEN(TRIM(BG184))=0,"",SUMPRODUCT(--(LEN(TRIM($BG$5:BG184))&gt;0)))</f>
        <v>176</v>
      </c>
      <c r="BL184" t="str">
        <f t="shared" si="20"/>
        <v>000000004W</v>
      </c>
      <c r="BM184" t="str">
        <f t="shared" si="21"/>
        <v>*000000004W*</v>
      </c>
      <c r="BN184" t="s">
        <v>37124</v>
      </c>
      <c r="BO184" t="s">
        <v>36975</v>
      </c>
      <c r="BS184" t="s">
        <v>37039</v>
      </c>
      <c r="CP184" t="s">
        <v>37122</v>
      </c>
      <c r="CU184">
        <v>12.99</v>
      </c>
      <c r="DT184" t="s">
        <v>37026</v>
      </c>
      <c r="EC184" s="7">
        <f t="shared" si="22"/>
        <v>16.237500000000001</v>
      </c>
      <c r="EN184" t="s">
        <v>36995</v>
      </c>
      <c r="EO184">
        <v>1731138031</v>
      </c>
      <c r="EP184" t="s">
        <v>36968</v>
      </c>
      <c r="EQ184" t="s">
        <v>36996</v>
      </c>
      <c r="ER184" t="s">
        <v>36997</v>
      </c>
      <c r="ES184" t="s">
        <v>36967</v>
      </c>
      <c r="ET184" t="s">
        <v>36998</v>
      </c>
      <c r="EU184" t="s">
        <v>36999</v>
      </c>
      <c r="FB184" t="s">
        <v>35377</v>
      </c>
      <c r="FC184" t="s">
        <v>37027</v>
      </c>
      <c r="FD184">
        <v>12</v>
      </c>
      <c r="FE184">
        <v>14</v>
      </c>
      <c r="FF184" t="s">
        <v>36990</v>
      </c>
      <c r="FG184" t="s">
        <v>36990</v>
      </c>
      <c r="FH184" t="s">
        <v>37006</v>
      </c>
      <c r="FI184" t="s">
        <v>37000</v>
      </c>
      <c r="FJ184" t="s">
        <v>37001</v>
      </c>
      <c r="FK184" t="s">
        <v>37002</v>
      </c>
      <c r="FL184" t="s">
        <v>37003</v>
      </c>
      <c r="FM184" t="s">
        <v>37004</v>
      </c>
      <c r="FN184" t="s">
        <v>37005</v>
      </c>
      <c r="FO184" t="s">
        <v>37006</v>
      </c>
      <c r="FQ184" t="s">
        <v>37028</v>
      </c>
      <c r="FR184" t="s">
        <v>37008</v>
      </c>
      <c r="FS184" t="s">
        <v>37009</v>
      </c>
      <c r="FT184" t="s">
        <v>33542</v>
      </c>
      <c r="FU184" t="s">
        <v>33542</v>
      </c>
      <c r="FV184" t="s">
        <v>37042</v>
      </c>
      <c r="FW184" t="s">
        <v>37030</v>
      </c>
      <c r="FX184" t="s">
        <v>37031</v>
      </c>
      <c r="FY184" t="s">
        <v>36971</v>
      </c>
      <c r="FZ184" t="s">
        <v>36980</v>
      </c>
      <c r="GA184" t="s">
        <v>36974</v>
      </c>
      <c r="GB184" t="s">
        <v>36968</v>
      </c>
      <c r="GC184" t="s">
        <v>37032</v>
      </c>
      <c r="GD184" t="s">
        <v>37033</v>
      </c>
      <c r="GJ184" t="s">
        <v>37034</v>
      </c>
      <c r="GK184" t="s">
        <v>37035</v>
      </c>
      <c r="GL184" t="s">
        <v>37036</v>
      </c>
      <c r="GM184" t="s">
        <v>37037</v>
      </c>
      <c r="GN184" t="s">
        <v>37038</v>
      </c>
      <c r="GO184" t="s">
        <v>36973</v>
      </c>
      <c r="GP184" t="s">
        <v>37042</v>
      </c>
      <c r="GQ184" t="s">
        <v>37010</v>
      </c>
      <c r="GR184" t="s">
        <v>36969</v>
      </c>
      <c r="GT184" t="s">
        <v>37011</v>
      </c>
      <c r="GU184">
        <f t="shared" si="23"/>
        <v>16.25</v>
      </c>
      <c r="GV184">
        <f t="shared" si="24"/>
        <v>16.25</v>
      </c>
      <c r="GX184">
        <v>13</v>
      </c>
      <c r="GY184" t="s">
        <v>37012</v>
      </c>
      <c r="GZ184">
        <v>2</v>
      </c>
      <c r="HA184" t="s">
        <v>37013</v>
      </c>
      <c r="HD184" t="s">
        <v>37039</v>
      </c>
      <c r="HE184">
        <v>12.99</v>
      </c>
    </row>
    <row r="185" spans="1:224">
      <c r="A185" t="s">
        <v>29123</v>
      </c>
      <c r="B185" t="s">
        <v>36962</v>
      </c>
      <c r="C185" t="s">
        <v>36963</v>
      </c>
      <c r="D185" t="s">
        <v>21391</v>
      </c>
      <c r="E185">
        <v>1</v>
      </c>
      <c r="F185" t="s">
        <v>36964</v>
      </c>
      <c r="G185" t="s">
        <v>38</v>
      </c>
      <c r="H185" t="s">
        <v>37283</v>
      </c>
      <c r="I185" t="s">
        <v>34210</v>
      </c>
      <c r="J185" t="s">
        <v>33297</v>
      </c>
      <c r="K185" t="s">
        <v>33298</v>
      </c>
      <c r="M185" t="s">
        <v>33299</v>
      </c>
      <c r="N185">
        <v>61430</v>
      </c>
      <c r="P185" t="s">
        <v>21282</v>
      </c>
      <c r="Q185" t="s">
        <v>33300</v>
      </c>
      <c r="T185" t="s">
        <v>33301</v>
      </c>
      <c r="U185" t="s">
        <v>36966</v>
      </c>
      <c r="V185" t="s">
        <v>18</v>
      </c>
      <c r="W185" t="s">
        <v>36967</v>
      </c>
      <c r="X185" t="s">
        <v>36968</v>
      </c>
      <c r="Y185" t="s">
        <v>36969</v>
      </c>
      <c r="Z185">
        <v>200</v>
      </c>
      <c r="AB185" t="s">
        <v>37018</v>
      </c>
      <c r="AC185" t="s">
        <v>36970</v>
      </c>
      <c r="AD185" t="s">
        <v>36971</v>
      </c>
      <c r="AE185" t="s">
        <v>36972</v>
      </c>
      <c r="AF185" t="s">
        <v>36973</v>
      </c>
      <c r="AH185" t="s">
        <v>36974</v>
      </c>
      <c r="AJ185" t="s">
        <v>36967</v>
      </c>
      <c r="AK185" t="s">
        <v>33542</v>
      </c>
      <c r="AL185" t="s">
        <v>37119</v>
      </c>
      <c r="AM185" t="s">
        <v>32581</v>
      </c>
      <c r="AN185" t="s">
        <v>37043</v>
      </c>
      <c r="AQ185" t="s">
        <v>37043</v>
      </c>
      <c r="AR185" t="s">
        <v>28746</v>
      </c>
      <c r="AY185" t="s">
        <v>37021</v>
      </c>
      <c r="BA185" t="s">
        <v>353</v>
      </c>
      <c r="BB185">
        <v>48</v>
      </c>
      <c r="BC185" t="s">
        <v>37022</v>
      </c>
      <c r="BD185" t="s">
        <v>28739</v>
      </c>
      <c r="BE185" t="s">
        <v>36993</v>
      </c>
      <c r="BF185" s="6">
        <v>0.2</v>
      </c>
      <c r="BG185" t="s">
        <v>37316</v>
      </c>
      <c r="BH185" t="s">
        <v>37202</v>
      </c>
      <c r="BJ185">
        <v>171792</v>
      </c>
      <c r="BK185" cm="1">
        <f t="array" ref="BK185">IF(LEN(TRIM(BG185))=0,"",SUMPRODUCT(--(LEN(TRIM($BG$5:BG185))&gt;0)))</f>
        <v>177</v>
      </c>
      <c r="BL185" t="str">
        <f t="shared" si="20"/>
        <v>000000004X</v>
      </c>
      <c r="BM185" t="str">
        <f t="shared" si="21"/>
        <v>*000000004X*</v>
      </c>
      <c r="BN185" t="s">
        <v>37126</v>
      </c>
      <c r="BO185" t="s">
        <v>36975</v>
      </c>
      <c r="BS185" t="s">
        <v>37043</v>
      </c>
      <c r="CP185" t="s">
        <v>37122</v>
      </c>
      <c r="CU185">
        <v>12.99</v>
      </c>
      <c r="DT185" t="s">
        <v>37026</v>
      </c>
      <c r="EC185" s="7">
        <f t="shared" si="22"/>
        <v>16.237500000000001</v>
      </c>
      <c r="EN185" t="s">
        <v>36995</v>
      </c>
      <c r="EO185">
        <v>1731138031</v>
      </c>
      <c r="EP185" t="s">
        <v>36968</v>
      </c>
      <c r="EQ185" t="s">
        <v>36996</v>
      </c>
      <c r="ER185" t="s">
        <v>36997</v>
      </c>
      <c r="ES185" t="s">
        <v>36967</v>
      </c>
      <c r="ET185" t="s">
        <v>36998</v>
      </c>
      <c r="EU185" t="s">
        <v>36999</v>
      </c>
      <c r="FB185" t="s">
        <v>35377</v>
      </c>
      <c r="FC185" t="s">
        <v>37027</v>
      </c>
      <c r="FD185">
        <v>16</v>
      </c>
      <c r="FE185">
        <v>18</v>
      </c>
      <c r="FF185" t="s">
        <v>36990</v>
      </c>
      <c r="FG185" t="s">
        <v>36990</v>
      </c>
      <c r="FH185" t="s">
        <v>37006</v>
      </c>
      <c r="FI185" t="s">
        <v>37000</v>
      </c>
      <c r="FJ185" t="s">
        <v>37001</v>
      </c>
      <c r="FK185" t="s">
        <v>37002</v>
      </c>
      <c r="FL185" t="s">
        <v>37003</v>
      </c>
      <c r="FM185" t="s">
        <v>37004</v>
      </c>
      <c r="FN185" t="s">
        <v>37005</v>
      </c>
      <c r="FO185" t="s">
        <v>37006</v>
      </c>
      <c r="FQ185" t="s">
        <v>37028</v>
      </c>
      <c r="FR185" t="s">
        <v>37008</v>
      </c>
      <c r="FS185" t="s">
        <v>37009</v>
      </c>
      <c r="FT185" t="s">
        <v>33542</v>
      </c>
      <c r="FU185" t="s">
        <v>33542</v>
      </c>
      <c r="FV185" t="s">
        <v>37046</v>
      </c>
      <c r="FW185" t="s">
        <v>37030</v>
      </c>
      <c r="FX185" t="s">
        <v>37031</v>
      </c>
      <c r="FY185" t="s">
        <v>36971</v>
      </c>
      <c r="FZ185" t="s">
        <v>36980</v>
      </c>
      <c r="GA185" t="s">
        <v>36974</v>
      </c>
      <c r="GB185" t="s">
        <v>36968</v>
      </c>
      <c r="GC185" t="s">
        <v>37032</v>
      </c>
      <c r="GD185" t="s">
        <v>37033</v>
      </c>
      <c r="GJ185" t="s">
        <v>37034</v>
      </c>
      <c r="GK185" t="s">
        <v>37035</v>
      </c>
      <c r="GL185" t="s">
        <v>37036</v>
      </c>
      <c r="GM185" t="s">
        <v>37037</v>
      </c>
      <c r="GN185" t="s">
        <v>37038</v>
      </c>
      <c r="GO185" t="s">
        <v>36973</v>
      </c>
      <c r="GP185" t="s">
        <v>37046</v>
      </c>
      <c r="GQ185" t="s">
        <v>37010</v>
      </c>
      <c r="GR185" t="s">
        <v>36969</v>
      </c>
      <c r="GT185" t="s">
        <v>37011</v>
      </c>
      <c r="GU185">
        <f t="shared" si="23"/>
        <v>16.25</v>
      </c>
      <c r="GV185">
        <f t="shared" si="24"/>
        <v>16.25</v>
      </c>
      <c r="GX185">
        <v>13</v>
      </c>
      <c r="GY185" t="s">
        <v>37012</v>
      </c>
      <c r="GZ185">
        <v>2</v>
      </c>
      <c r="HA185" t="s">
        <v>37013</v>
      </c>
      <c r="HD185" t="s">
        <v>37043</v>
      </c>
      <c r="HE185">
        <v>12.99</v>
      </c>
    </row>
    <row r="186" spans="1:224">
      <c r="A186" t="s">
        <v>29123</v>
      </c>
      <c r="B186" t="s">
        <v>36962</v>
      </c>
      <c r="C186" t="s">
        <v>36963</v>
      </c>
      <c r="D186" t="s">
        <v>21391</v>
      </c>
      <c r="E186">
        <v>1</v>
      </c>
      <c r="F186" t="s">
        <v>36964</v>
      </c>
      <c r="G186" t="s">
        <v>38</v>
      </c>
      <c r="H186" t="s">
        <v>37283</v>
      </c>
      <c r="I186" t="s">
        <v>34210</v>
      </c>
      <c r="J186" t="s">
        <v>33297</v>
      </c>
      <c r="K186" t="s">
        <v>33298</v>
      </c>
      <c r="M186" t="s">
        <v>33299</v>
      </c>
      <c r="N186">
        <v>61430</v>
      </c>
      <c r="P186" t="s">
        <v>21282</v>
      </c>
      <c r="Q186" t="s">
        <v>33300</v>
      </c>
      <c r="T186" t="s">
        <v>33301</v>
      </c>
      <c r="U186" t="s">
        <v>36966</v>
      </c>
      <c r="V186" t="s">
        <v>18</v>
      </c>
      <c r="W186" t="s">
        <v>36967</v>
      </c>
      <c r="X186" t="s">
        <v>36968</v>
      </c>
      <c r="Y186" t="s">
        <v>36969</v>
      </c>
      <c r="Z186">
        <v>300</v>
      </c>
      <c r="AB186" t="s">
        <v>37018</v>
      </c>
      <c r="AC186" t="s">
        <v>36970</v>
      </c>
      <c r="AD186" t="s">
        <v>36971</v>
      </c>
      <c r="AE186" t="s">
        <v>36972</v>
      </c>
      <c r="AF186" t="s">
        <v>36973</v>
      </c>
      <c r="AH186" t="s">
        <v>36974</v>
      </c>
      <c r="AJ186" t="s">
        <v>36967</v>
      </c>
      <c r="AK186" t="s">
        <v>33542</v>
      </c>
      <c r="AL186" t="s">
        <v>37119</v>
      </c>
      <c r="AM186" t="s">
        <v>32581</v>
      </c>
      <c r="AN186" t="s">
        <v>37047</v>
      </c>
      <c r="AQ186" t="s">
        <v>37047</v>
      </c>
      <c r="AR186" t="s">
        <v>34329</v>
      </c>
      <c r="AY186" t="s">
        <v>37021</v>
      </c>
      <c r="BA186" t="s">
        <v>353</v>
      </c>
      <c r="BB186">
        <v>48</v>
      </c>
      <c r="BC186" t="s">
        <v>37048</v>
      </c>
      <c r="BD186" t="s">
        <v>34259</v>
      </c>
      <c r="BE186" t="s">
        <v>36993</v>
      </c>
      <c r="BF186" s="6">
        <v>0.2</v>
      </c>
      <c r="BG186" t="s">
        <v>37317</v>
      </c>
      <c r="BH186" t="s">
        <v>37204</v>
      </c>
      <c r="BJ186">
        <v>171793</v>
      </c>
      <c r="BK186" cm="1">
        <f t="array" ref="BK186">IF(LEN(TRIM(BG186))=0,"",SUMPRODUCT(--(LEN(TRIM($BG$5:BG186))&gt;0)))</f>
        <v>178</v>
      </c>
      <c r="BL186" t="str">
        <f t="shared" si="20"/>
        <v>000000004Y</v>
      </c>
      <c r="BM186" t="str">
        <f t="shared" si="21"/>
        <v>*000000004Y*</v>
      </c>
      <c r="BN186" t="s">
        <v>37128</v>
      </c>
      <c r="BO186" t="s">
        <v>36975</v>
      </c>
      <c r="BS186" t="s">
        <v>37047</v>
      </c>
      <c r="CP186" t="s">
        <v>37122</v>
      </c>
      <c r="CU186">
        <v>12.99</v>
      </c>
      <c r="DT186" t="s">
        <v>37026</v>
      </c>
      <c r="EC186" s="7">
        <f t="shared" si="22"/>
        <v>16.237500000000001</v>
      </c>
      <c r="EN186" t="s">
        <v>36995</v>
      </c>
      <c r="EO186">
        <v>1731138031</v>
      </c>
      <c r="EP186" t="s">
        <v>36968</v>
      </c>
      <c r="EQ186" t="s">
        <v>36996</v>
      </c>
      <c r="ER186" t="s">
        <v>36997</v>
      </c>
      <c r="ES186" t="s">
        <v>36967</v>
      </c>
      <c r="ET186" t="s">
        <v>36998</v>
      </c>
      <c r="EU186" t="s">
        <v>36999</v>
      </c>
      <c r="FB186" t="s">
        <v>35377</v>
      </c>
      <c r="FC186" t="s">
        <v>37027</v>
      </c>
      <c r="FD186">
        <v>18</v>
      </c>
      <c r="FE186">
        <v>20</v>
      </c>
      <c r="FF186" t="s">
        <v>36990</v>
      </c>
      <c r="FG186" t="s">
        <v>36990</v>
      </c>
      <c r="FH186" t="s">
        <v>37006</v>
      </c>
      <c r="FI186" t="s">
        <v>37000</v>
      </c>
      <c r="FJ186" t="s">
        <v>37001</v>
      </c>
      <c r="FK186" t="s">
        <v>37002</v>
      </c>
      <c r="FL186" t="s">
        <v>37003</v>
      </c>
      <c r="FM186" t="s">
        <v>37004</v>
      </c>
      <c r="FN186" t="s">
        <v>37005</v>
      </c>
      <c r="FO186" t="s">
        <v>37006</v>
      </c>
      <c r="FQ186" t="s">
        <v>37028</v>
      </c>
      <c r="FR186" t="s">
        <v>37008</v>
      </c>
      <c r="FS186" t="s">
        <v>37009</v>
      </c>
      <c r="FT186" t="s">
        <v>33542</v>
      </c>
      <c r="FU186" t="s">
        <v>33542</v>
      </c>
      <c r="FV186" t="s">
        <v>37051</v>
      </c>
      <c r="FW186" t="s">
        <v>37030</v>
      </c>
      <c r="FX186" t="s">
        <v>37031</v>
      </c>
      <c r="FY186" t="s">
        <v>36971</v>
      </c>
      <c r="FZ186" t="s">
        <v>36980</v>
      </c>
      <c r="GA186" t="s">
        <v>36974</v>
      </c>
      <c r="GB186" t="s">
        <v>36968</v>
      </c>
      <c r="GC186" t="s">
        <v>37032</v>
      </c>
      <c r="GD186" t="s">
        <v>37033</v>
      </c>
      <c r="GJ186" t="s">
        <v>37034</v>
      </c>
      <c r="GK186" t="s">
        <v>37035</v>
      </c>
      <c r="GL186" t="s">
        <v>37036</v>
      </c>
      <c r="GM186" t="s">
        <v>37037</v>
      </c>
      <c r="GN186" t="s">
        <v>37038</v>
      </c>
      <c r="GO186" t="s">
        <v>36973</v>
      </c>
      <c r="GP186" t="s">
        <v>37051</v>
      </c>
      <c r="GQ186" t="s">
        <v>37010</v>
      </c>
      <c r="GR186" t="s">
        <v>36969</v>
      </c>
      <c r="GT186" t="s">
        <v>37011</v>
      </c>
      <c r="GU186">
        <f t="shared" si="23"/>
        <v>16.25</v>
      </c>
      <c r="GV186">
        <f t="shared" si="24"/>
        <v>16.25</v>
      </c>
      <c r="GX186">
        <v>13</v>
      </c>
      <c r="GY186" t="s">
        <v>37012</v>
      </c>
      <c r="GZ186">
        <v>2</v>
      </c>
      <c r="HA186" t="s">
        <v>37013</v>
      </c>
      <c r="HD186" t="s">
        <v>37047</v>
      </c>
      <c r="HE186">
        <v>12.99</v>
      </c>
    </row>
    <row r="187" spans="1:224">
      <c r="A187" t="s">
        <v>29123</v>
      </c>
      <c r="B187" t="s">
        <v>36962</v>
      </c>
      <c r="C187" t="s">
        <v>36963</v>
      </c>
      <c r="D187" t="s">
        <v>21391</v>
      </c>
      <c r="E187">
        <v>1</v>
      </c>
      <c r="F187" t="s">
        <v>36964</v>
      </c>
      <c r="G187" t="s">
        <v>38</v>
      </c>
      <c r="H187" t="s">
        <v>37283</v>
      </c>
      <c r="I187" t="s">
        <v>34210</v>
      </c>
      <c r="J187" t="s">
        <v>33297</v>
      </c>
      <c r="K187" t="s">
        <v>33298</v>
      </c>
      <c r="M187" t="s">
        <v>33299</v>
      </c>
      <c r="N187">
        <v>61430</v>
      </c>
      <c r="P187" t="s">
        <v>21282</v>
      </c>
      <c r="Q187" t="s">
        <v>33300</v>
      </c>
      <c r="T187" t="s">
        <v>33301</v>
      </c>
      <c r="U187" t="s">
        <v>36966</v>
      </c>
      <c r="V187" t="s">
        <v>18</v>
      </c>
      <c r="W187" t="s">
        <v>36967</v>
      </c>
      <c r="X187" t="s">
        <v>36968</v>
      </c>
      <c r="Y187" t="s">
        <v>36969</v>
      </c>
      <c r="Z187">
        <v>300</v>
      </c>
      <c r="AB187" t="s">
        <v>37018</v>
      </c>
      <c r="AC187" t="s">
        <v>36970</v>
      </c>
      <c r="AD187" t="s">
        <v>36971</v>
      </c>
      <c r="AE187" t="s">
        <v>36972</v>
      </c>
      <c r="AF187" t="s">
        <v>36973</v>
      </c>
      <c r="AH187" t="s">
        <v>36974</v>
      </c>
      <c r="AJ187" t="s">
        <v>36967</v>
      </c>
      <c r="AK187" t="s">
        <v>33542</v>
      </c>
      <c r="AL187" t="s">
        <v>37119</v>
      </c>
      <c r="AM187" t="s">
        <v>32581</v>
      </c>
      <c r="AN187" t="s">
        <v>37052</v>
      </c>
      <c r="AQ187" t="s">
        <v>37052</v>
      </c>
      <c r="AR187" t="s">
        <v>34331</v>
      </c>
      <c r="AY187" t="s">
        <v>37021</v>
      </c>
      <c r="BA187" t="s">
        <v>353</v>
      </c>
      <c r="BB187">
        <v>48</v>
      </c>
      <c r="BC187" t="s">
        <v>37048</v>
      </c>
      <c r="BD187" t="s">
        <v>34259</v>
      </c>
      <c r="BE187" t="s">
        <v>36993</v>
      </c>
      <c r="BF187" s="6">
        <v>0.2</v>
      </c>
      <c r="BG187" t="s">
        <v>37318</v>
      </c>
      <c r="BH187" t="s">
        <v>37206</v>
      </c>
      <c r="BJ187">
        <v>171794</v>
      </c>
      <c r="BK187" cm="1">
        <f t="array" ref="BK187">IF(LEN(TRIM(BG187))=0,"",SUMPRODUCT(--(LEN(TRIM($BG$5:BG187))&gt;0)))</f>
        <v>179</v>
      </c>
      <c r="BL187" t="str">
        <f t="shared" si="20"/>
        <v>000000004Z</v>
      </c>
      <c r="BM187" t="str">
        <f t="shared" si="21"/>
        <v>*000000004Z*</v>
      </c>
      <c r="BN187" t="s">
        <v>37130</v>
      </c>
      <c r="BO187" t="s">
        <v>36975</v>
      </c>
      <c r="BS187" t="s">
        <v>37052</v>
      </c>
      <c r="CP187" t="s">
        <v>37122</v>
      </c>
      <c r="CU187">
        <v>12.99</v>
      </c>
      <c r="DT187" t="s">
        <v>37026</v>
      </c>
      <c r="EC187" s="7">
        <f t="shared" si="22"/>
        <v>16.237500000000001</v>
      </c>
      <c r="EN187" t="s">
        <v>36995</v>
      </c>
      <c r="EO187">
        <v>1731138031</v>
      </c>
      <c r="EP187" t="s">
        <v>36968</v>
      </c>
      <c r="EQ187" t="s">
        <v>36996</v>
      </c>
      <c r="ER187" t="s">
        <v>36997</v>
      </c>
      <c r="ES187" t="s">
        <v>36967</v>
      </c>
      <c r="ET187" t="s">
        <v>36998</v>
      </c>
      <c r="EU187" t="s">
        <v>36999</v>
      </c>
      <c r="FB187" t="s">
        <v>35377</v>
      </c>
      <c r="FC187" t="s">
        <v>37027</v>
      </c>
      <c r="FD187">
        <v>22</v>
      </c>
      <c r="FE187">
        <v>24</v>
      </c>
      <c r="FF187" t="s">
        <v>36990</v>
      </c>
      <c r="FG187" t="s">
        <v>36990</v>
      </c>
      <c r="FH187" t="s">
        <v>37006</v>
      </c>
      <c r="FI187" t="s">
        <v>37000</v>
      </c>
      <c r="FJ187" t="s">
        <v>37001</v>
      </c>
      <c r="FK187" t="s">
        <v>37002</v>
      </c>
      <c r="FL187" t="s">
        <v>37003</v>
      </c>
      <c r="FM187" t="s">
        <v>37004</v>
      </c>
      <c r="FN187" t="s">
        <v>37005</v>
      </c>
      <c r="FO187" t="s">
        <v>37006</v>
      </c>
      <c r="FQ187" t="s">
        <v>37028</v>
      </c>
      <c r="FR187" t="s">
        <v>37008</v>
      </c>
      <c r="FS187" t="s">
        <v>37009</v>
      </c>
      <c r="FT187" t="s">
        <v>33542</v>
      </c>
      <c r="FU187" t="s">
        <v>33542</v>
      </c>
      <c r="FV187" t="s">
        <v>37055</v>
      </c>
      <c r="FW187" t="s">
        <v>37030</v>
      </c>
      <c r="FX187" t="s">
        <v>37031</v>
      </c>
      <c r="FY187" t="s">
        <v>36971</v>
      </c>
      <c r="FZ187" t="s">
        <v>36980</v>
      </c>
      <c r="GA187" t="s">
        <v>36974</v>
      </c>
      <c r="GB187" t="s">
        <v>36968</v>
      </c>
      <c r="GC187" t="s">
        <v>37032</v>
      </c>
      <c r="GD187" t="s">
        <v>37033</v>
      </c>
      <c r="GJ187" t="s">
        <v>37034</v>
      </c>
      <c r="GK187" t="s">
        <v>37035</v>
      </c>
      <c r="GL187" t="s">
        <v>37036</v>
      </c>
      <c r="GM187" t="s">
        <v>37037</v>
      </c>
      <c r="GN187" t="s">
        <v>37038</v>
      </c>
      <c r="GO187" t="s">
        <v>36973</v>
      </c>
      <c r="GP187" t="s">
        <v>37055</v>
      </c>
      <c r="GQ187" t="s">
        <v>37010</v>
      </c>
      <c r="GR187" t="s">
        <v>36969</v>
      </c>
      <c r="GT187" t="s">
        <v>37011</v>
      </c>
      <c r="GU187">
        <f t="shared" si="23"/>
        <v>16.25</v>
      </c>
      <c r="GV187">
        <f t="shared" si="24"/>
        <v>16.25</v>
      </c>
      <c r="GX187">
        <v>13</v>
      </c>
      <c r="GY187" t="s">
        <v>37012</v>
      </c>
      <c r="GZ187">
        <v>2</v>
      </c>
      <c r="HA187" t="s">
        <v>37013</v>
      </c>
      <c r="HD187" t="s">
        <v>37052</v>
      </c>
      <c r="HE187">
        <v>12.99</v>
      </c>
    </row>
    <row r="188" spans="1:224">
      <c r="A188" t="s">
        <v>29123</v>
      </c>
      <c r="B188" t="s">
        <v>36962</v>
      </c>
      <c r="C188" t="s">
        <v>36963</v>
      </c>
      <c r="D188" t="s">
        <v>21391</v>
      </c>
      <c r="E188">
        <v>1</v>
      </c>
      <c r="F188" t="s">
        <v>36964</v>
      </c>
      <c r="G188" t="s">
        <v>38</v>
      </c>
      <c r="H188" t="s">
        <v>37283</v>
      </c>
      <c r="I188" t="s">
        <v>34210</v>
      </c>
      <c r="J188" t="s">
        <v>33297</v>
      </c>
      <c r="K188" t="s">
        <v>33298</v>
      </c>
      <c r="M188" t="s">
        <v>33299</v>
      </c>
      <c r="N188">
        <v>61430</v>
      </c>
      <c r="P188" t="s">
        <v>21282</v>
      </c>
      <c r="Q188" t="s">
        <v>33300</v>
      </c>
      <c r="T188" t="s">
        <v>33301</v>
      </c>
      <c r="U188" t="s">
        <v>36966</v>
      </c>
      <c r="V188" t="s">
        <v>18</v>
      </c>
      <c r="W188" t="s">
        <v>36967</v>
      </c>
      <c r="X188" t="s">
        <v>36968</v>
      </c>
      <c r="Y188" t="s">
        <v>36969</v>
      </c>
      <c r="Z188">
        <v>300</v>
      </c>
      <c r="AB188" t="s">
        <v>37056</v>
      </c>
      <c r="AC188" t="s">
        <v>36970</v>
      </c>
      <c r="AD188" t="s">
        <v>36971</v>
      </c>
      <c r="AE188" t="s">
        <v>36972</v>
      </c>
      <c r="AF188" t="s">
        <v>36973</v>
      </c>
      <c r="AH188" t="s">
        <v>36974</v>
      </c>
      <c r="AJ188" t="s">
        <v>36967</v>
      </c>
      <c r="AK188" t="s">
        <v>33542</v>
      </c>
      <c r="AL188" t="s">
        <v>37119</v>
      </c>
      <c r="AM188" t="s">
        <v>32581</v>
      </c>
      <c r="AN188" t="s">
        <v>37057</v>
      </c>
      <c r="AQ188" t="s">
        <v>37057</v>
      </c>
      <c r="AR188" t="s">
        <v>34333</v>
      </c>
      <c r="AY188" t="s">
        <v>37058</v>
      </c>
      <c r="BA188" t="s">
        <v>37059</v>
      </c>
      <c r="BB188">
        <v>48</v>
      </c>
      <c r="BC188" t="s">
        <v>37060</v>
      </c>
      <c r="BD188" t="s">
        <v>34261</v>
      </c>
      <c r="BE188" t="s">
        <v>36993</v>
      </c>
      <c r="BF188" s="6">
        <v>0.2</v>
      </c>
      <c r="BG188" t="s">
        <v>37319</v>
      </c>
      <c r="BH188" t="s">
        <v>37208</v>
      </c>
      <c r="BJ188">
        <v>171795</v>
      </c>
      <c r="BK188" cm="1">
        <f t="array" ref="BK188">IF(LEN(TRIM(BG188))=0,"",SUMPRODUCT(--(LEN(TRIM($BG$5:BG188))&gt;0)))</f>
        <v>180</v>
      </c>
      <c r="BL188" t="str">
        <f t="shared" si="20"/>
        <v>0000000050</v>
      </c>
      <c r="BM188" t="str">
        <f t="shared" si="21"/>
        <v>*0000000050*</v>
      </c>
      <c r="BN188" t="s">
        <v>37132</v>
      </c>
      <c r="BO188" t="s">
        <v>36975</v>
      </c>
      <c r="BS188" t="s">
        <v>37057</v>
      </c>
      <c r="CP188" t="s">
        <v>37122</v>
      </c>
      <c r="CU188">
        <v>15.99</v>
      </c>
      <c r="DT188" t="s">
        <v>37026</v>
      </c>
      <c r="EC188" s="7">
        <f t="shared" si="22"/>
        <v>19.987500000000001</v>
      </c>
      <c r="EN188" t="s">
        <v>36995</v>
      </c>
      <c r="EO188">
        <v>1731138031</v>
      </c>
      <c r="EP188" t="s">
        <v>36968</v>
      </c>
      <c r="EQ188" t="s">
        <v>36996</v>
      </c>
      <c r="ER188" t="s">
        <v>36997</v>
      </c>
      <c r="ES188" t="s">
        <v>36967</v>
      </c>
      <c r="ET188" t="s">
        <v>36998</v>
      </c>
      <c r="EU188" t="s">
        <v>36999</v>
      </c>
      <c r="FB188" t="s">
        <v>35377</v>
      </c>
      <c r="FC188" t="s">
        <v>37027</v>
      </c>
      <c r="FD188">
        <v>26</v>
      </c>
      <c r="FE188">
        <v>28</v>
      </c>
      <c r="FF188" t="s">
        <v>36990</v>
      </c>
      <c r="FG188" t="s">
        <v>36990</v>
      </c>
      <c r="FH188" t="s">
        <v>37006</v>
      </c>
      <c r="FI188" t="s">
        <v>37000</v>
      </c>
      <c r="FJ188" t="s">
        <v>37001</v>
      </c>
      <c r="FK188" t="s">
        <v>37002</v>
      </c>
      <c r="FL188" t="s">
        <v>37003</v>
      </c>
      <c r="FM188" t="s">
        <v>37004</v>
      </c>
      <c r="FN188" t="s">
        <v>37005</v>
      </c>
      <c r="FO188" t="s">
        <v>37006</v>
      </c>
      <c r="FQ188" t="s">
        <v>37028</v>
      </c>
      <c r="FR188" t="s">
        <v>37008</v>
      </c>
      <c r="FS188" t="s">
        <v>37009</v>
      </c>
      <c r="FT188" t="s">
        <v>33542</v>
      </c>
      <c r="FU188" t="s">
        <v>33542</v>
      </c>
      <c r="FV188" t="s">
        <v>37063</v>
      </c>
      <c r="FW188" t="s">
        <v>37030</v>
      </c>
      <c r="FX188" t="s">
        <v>37031</v>
      </c>
      <c r="FY188" t="s">
        <v>36971</v>
      </c>
      <c r="FZ188" t="s">
        <v>36980</v>
      </c>
      <c r="GA188" t="s">
        <v>36974</v>
      </c>
      <c r="GB188" t="s">
        <v>36968</v>
      </c>
      <c r="GC188" t="s">
        <v>37032</v>
      </c>
      <c r="GD188" t="s">
        <v>37033</v>
      </c>
      <c r="GJ188" t="s">
        <v>37034</v>
      </c>
      <c r="GK188" t="s">
        <v>37035</v>
      </c>
      <c r="GL188" t="s">
        <v>37036</v>
      </c>
      <c r="GM188" t="s">
        <v>37037</v>
      </c>
      <c r="GN188" t="s">
        <v>37038</v>
      </c>
      <c r="GO188" t="s">
        <v>36973</v>
      </c>
      <c r="GP188" t="s">
        <v>37063</v>
      </c>
      <c r="GQ188" t="s">
        <v>37010</v>
      </c>
      <c r="GR188" t="s">
        <v>36969</v>
      </c>
      <c r="GT188" t="s">
        <v>37011</v>
      </c>
      <c r="GU188">
        <f t="shared" si="23"/>
        <v>20.249999999999996</v>
      </c>
      <c r="GV188">
        <f t="shared" si="24"/>
        <v>20.249999999999996</v>
      </c>
      <c r="GX188">
        <v>16.2</v>
      </c>
      <c r="GY188" t="s">
        <v>37012</v>
      </c>
      <c r="GZ188">
        <v>2</v>
      </c>
      <c r="HA188" t="s">
        <v>37013</v>
      </c>
      <c r="HD188" t="s">
        <v>37057</v>
      </c>
      <c r="HE188">
        <v>15.99</v>
      </c>
    </row>
    <row r="189" spans="1:224">
      <c r="A189" t="s">
        <v>29123</v>
      </c>
      <c r="B189" t="s">
        <v>36962</v>
      </c>
      <c r="C189" t="s">
        <v>36963</v>
      </c>
      <c r="D189" t="s">
        <v>21412</v>
      </c>
      <c r="E189">
        <v>1</v>
      </c>
      <c r="F189" t="s">
        <v>36964</v>
      </c>
      <c r="G189" t="s">
        <v>38</v>
      </c>
      <c r="H189" t="s">
        <v>37320</v>
      </c>
      <c r="I189" t="s">
        <v>34212</v>
      </c>
      <c r="J189" t="s">
        <v>33297</v>
      </c>
      <c r="K189" t="s">
        <v>33298</v>
      </c>
      <c r="M189" t="s">
        <v>33299</v>
      </c>
      <c r="N189">
        <v>61430</v>
      </c>
      <c r="P189" t="s">
        <v>21282</v>
      </c>
      <c r="Q189" t="s">
        <v>33300</v>
      </c>
      <c r="T189" t="s">
        <v>33301</v>
      </c>
      <c r="U189" t="s">
        <v>36966</v>
      </c>
      <c r="V189" t="s">
        <v>18</v>
      </c>
      <c r="W189" t="s">
        <v>36967</v>
      </c>
      <c r="X189" t="s">
        <v>36968</v>
      </c>
      <c r="Y189" t="s">
        <v>36969</v>
      </c>
      <c r="AC189" t="s">
        <v>36970</v>
      </c>
      <c r="AD189" t="s">
        <v>36971</v>
      </c>
      <c r="AE189" t="s">
        <v>36972</v>
      </c>
      <c r="AF189" t="s">
        <v>36973</v>
      </c>
      <c r="AH189" t="s">
        <v>36974</v>
      </c>
      <c r="AJ189" t="s">
        <v>36967</v>
      </c>
      <c r="BH189" t="s">
        <v>37134</v>
      </c>
      <c r="BK189" t="str" cm="1">
        <f t="array" ref="BK189">IF(LEN(TRIM(BG189))=0,"",SUMPRODUCT(--(LEN(TRIM($BG$5:BG189))&gt;0)))</f>
        <v/>
      </c>
      <c r="BO189" t="s">
        <v>36975</v>
      </c>
      <c r="BP189" t="s">
        <v>36976</v>
      </c>
      <c r="BQ189" t="s">
        <v>36977</v>
      </c>
      <c r="BR189" t="s">
        <v>36978</v>
      </c>
      <c r="BT189" t="s">
        <v>36979</v>
      </c>
      <c r="BU189">
        <v>53159</v>
      </c>
      <c r="BY189">
        <v>1000</v>
      </c>
      <c r="CE189" t="s">
        <v>36968</v>
      </c>
      <c r="CH189" t="s">
        <v>36980</v>
      </c>
      <c r="CI189" t="s">
        <v>36971</v>
      </c>
      <c r="CJ189" t="s">
        <v>36973</v>
      </c>
      <c r="CK189" t="s">
        <v>36973</v>
      </c>
      <c r="CN189" t="s">
        <v>36981</v>
      </c>
      <c r="CO189" t="s">
        <v>36982</v>
      </c>
      <c r="CP189" t="s">
        <v>36983</v>
      </c>
      <c r="CQ189" t="s">
        <v>36984</v>
      </c>
      <c r="CS189" t="s">
        <v>36985</v>
      </c>
      <c r="CT189" t="s">
        <v>36986</v>
      </c>
      <c r="CZ189">
        <v>1</v>
      </c>
      <c r="DB189" t="s">
        <v>36987</v>
      </c>
      <c r="DH189">
        <v>0</v>
      </c>
      <c r="DR189" t="s">
        <v>36988</v>
      </c>
      <c r="DS189" t="s">
        <v>36989</v>
      </c>
      <c r="DU189" t="s">
        <v>36974</v>
      </c>
      <c r="DV189" t="s">
        <v>36967</v>
      </c>
      <c r="DW189" t="s">
        <v>36990</v>
      </c>
      <c r="DX189" t="s">
        <v>36991</v>
      </c>
      <c r="EA189" t="s">
        <v>37135</v>
      </c>
      <c r="EB189" t="s">
        <v>37136</v>
      </c>
      <c r="EG189" t="s">
        <v>36982</v>
      </c>
      <c r="EH189" t="s">
        <v>36992</v>
      </c>
      <c r="EI189" t="s">
        <v>36993</v>
      </c>
      <c r="EJ189" t="s">
        <v>36994</v>
      </c>
      <c r="EL189" t="s">
        <v>36977</v>
      </c>
      <c r="EM189" t="s">
        <v>36978</v>
      </c>
      <c r="EN189" t="s">
        <v>36995</v>
      </c>
      <c r="EO189">
        <v>1731138031</v>
      </c>
      <c r="EP189" t="s">
        <v>36968</v>
      </c>
      <c r="EQ189" t="s">
        <v>36996</v>
      </c>
      <c r="ER189" t="s">
        <v>36997</v>
      </c>
      <c r="ES189" t="s">
        <v>36967</v>
      </c>
      <c r="ET189" t="s">
        <v>36998</v>
      </c>
      <c r="EU189" t="s">
        <v>36999</v>
      </c>
      <c r="FI189" t="s">
        <v>37000</v>
      </c>
      <c r="FJ189" t="s">
        <v>37001</v>
      </c>
      <c r="FK189" t="s">
        <v>37002</v>
      </c>
      <c r="FL189" t="s">
        <v>37003</v>
      </c>
      <c r="FM189" t="s">
        <v>37004</v>
      </c>
      <c r="FN189" t="s">
        <v>37005</v>
      </c>
      <c r="FO189" t="s">
        <v>37006</v>
      </c>
      <c r="FQ189" t="s">
        <v>37007</v>
      </c>
      <c r="FR189" t="s">
        <v>37008</v>
      </c>
      <c r="FS189" t="s">
        <v>37009</v>
      </c>
      <c r="GQ189" t="s">
        <v>37010</v>
      </c>
      <c r="GR189" t="s">
        <v>36969</v>
      </c>
      <c r="GT189" t="s">
        <v>37011</v>
      </c>
      <c r="GY189" t="s">
        <v>37012</v>
      </c>
      <c r="HA189" t="s">
        <v>37013</v>
      </c>
      <c r="HB189" t="s">
        <v>36977</v>
      </c>
      <c r="HC189" t="s">
        <v>36978</v>
      </c>
      <c r="HE189">
        <v>12.99</v>
      </c>
      <c r="HF189">
        <v>0</v>
      </c>
      <c r="HG189" t="s">
        <v>37014</v>
      </c>
      <c r="HI189" t="s">
        <v>37015</v>
      </c>
      <c r="HJ189">
        <v>1</v>
      </c>
      <c r="HK189">
        <v>3</v>
      </c>
      <c r="HM189" t="s">
        <v>37016</v>
      </c>
      <c r="HN189" t="s">
        <v>37017</v>
      </c>
      <c r="HO189" t="s">
        <v>36968</v>
      </c>
      <c r="HP189">
        <v>482</v>
      </c>
    </row>
    <row r="190" spans="1:224">
      <c r="A190" t="s">
        <v>29123</v>
      </c>
      <c r="B190" t="s">
        <v>36962</v>
      </c>
      <c r="C190" t="s">
        <v>36963</v>
      </c>
      <c r="D190" t="s">
        <v>21412</v>
      </c>
      <c r="E190">
        <v>1</v>
      </c>
      <c r="F190" t="s">
        <v>36964</v>
      </c>
      <c r="G190" t="s">
        <v>38</v>
      </c>
      <c r="H190" t="s">
        <v>37320</v>
      </c>
      <c r="I190" t="s">
        <v>34212</v>
      </c>
      <c r="J190" t="s">
        <v>33297</v>
      </c>
      <c r="K190" t="s">
        <v>33298</v>
      </c>
      <c r="M190" t="s">
        <v>33299</v>
      </c>
      <c r="N190">
        <v>61430</v>
      </c>
      <c r="P190" t="s">
        <v>21282</v>
      </c>
      <c r="Q190" t="s">
        <v>33300</v>
      </c>
      <c r="T190" t="s">
        <v>33301</v>
      </c>
      <c r="U190" t="s">
        <v>36966</v>
      </c>
      <c r="V190" t="s">
        <v>18</v>
      </c>
      <c r="W190" t="s">
        <v>36967</v>
      </c>
      <c r="X190" t="s">
        <v>36968</v>
      </c>
      <c r="Y190" t="s">
        <v>36969</v>
      </c>
      <c r="Z190">
        <v>200</v>
      </c>
      <c r="AB190" t="s">
        <v>37018</v>
      </c>
      <c r="AC190" t="s">
        <v>36970</v>
      </c>
      <c r="AD190" t="s">
        <v>36971</v>
      </c>
      <c r="AE190" t="s">
        <v>36972</v>
      </c>
      <c r="AF190" t="s">
        <v>36973</v>
      </c>
      <c r="AH190" t="s">
        <v>36974</v>
      </c>
      <c r="AJ190" t="s">
        <v>36967</v>
      </c>
      <c r="AK190" t="s">
        <v>33451</v>
      </c>
      <c r="AL190" t="s">
        <v>37019</v>
      </c>
      <c r="AM190" t="s">
        <v>32581</v>
      </c>
      <c r="AN190" t="s">
        <v>37020</v>
      </c>
      <c r="AQ190" t="s">
        <v>37020</v>
      </c>
      <c r="AR190" t="s">
        <v>34324</v>
      </c>
      <c r="AY190" t="s">
        <v>37021</v>
      </c>
      <c r="BA190" t="s">
        <v>353</v>
      </c>
      <c r="BB190">
        <v>48</v>
      </c>
      <c r="BC190" t="s">
        <v>37022</v>
      </c>
      <c r="BD190" t="s">
        <v>28739</v>
      </c>
      <c r="BE190" t="s">
        <v>36993</v>
      </c>
      <c r="BF190" s="6">
        <v>0.2</v>
      </c>
      <c r="BG190" t="s">
        <v>37321</v>
      </c>
      <c r="BH190" t="s">
        <v>37138</v>
      </c>
      <c r="BJ190">
        <v>208348</v>
      </c>
      <c r="BK190" cm="1">
        <f t="array" ref="BK190">IF(LEN(TRIM(BG190))=0,"",SUMPRODUCT(--(LEN(TRIM($BG$5:BG190))&gt;0)))</f>
        <v>181</v>
      </c>
      <c r="BL190" t="str">
        <f>IF(BK190&lt;&gt;"",_xlfn.BASE(BK190,36,10),"")</f>
        <v>0000000051</v>
      </c>
      <c r="BM190" t="str">
        <f>IF(BL190&lt;&gt;"","*"&amp;BL190&amp;"*","")</f>
        <v>*0000000051*</v>
      </c>
      <c r="BN190" t="s">
        <v>37024</v>
      </c>
      <c r="BO190" t="s">
        <v>36975</v>
      </c>
      <c r="BS190" t="s">
        <v>37020</v>
      </c>
      <c r="CP190" t="s">
        <v>37025</v>
      </c>
      <c r="CU190">
        <v>12.99</v>
      </c>
      <c r="DT190" t="s">
        <v>37026</v>
      </c>
      <c r="EC190" s="7">
        <f>CU190/(1-0.2)</f>
        <v>16.237500000000001</v>
      </c>
      <c r="EN190" t="s">
        <v>36995</v>
      </c>
      <c r="EO190">
        <v>1731138031</v>
      </c>
      <c r="EP190" t="s">
        <v>36968</v>
      </c>
      <c r="EQ190" t="s">
        <v>36996</v>
      </c>
      <c r="ER190" t="s">
        <v>36997</v>
      </c>
      <c r="ES190" t="s">
        <v>36967</v>
      </c>
      <c r="ET190" t="s">
        <v>36998</v>
      </c>
      <c r="EU190" t="s">
        <v>36999</v>
      </c>
      <c r="FB190" t="s">
        <v>35377</v>
      </c>
      <c r="FC190" t="s">
        <v>37027</v>
      </c>
      <c r="FD190">
        <v>8</v>
      </c>
      <c r="FE190">
        <v>10</v>
      </c>
      <c r="FF190" t="s">
        <v>36990</v>
      </c>
      <c r="FG190" t="s">
        <v>36990</v>
      </c>
      <c r="FH190" t="s">
        <v>37001</v>
      </c>
      <c r="FI190" t="s">
        <v>37000</v>
      </c>
      <c r="FJ190" t="s">
        <v>37001</v>
      </c>
      <c r="FK190" t="s">
        <v>37002</v>
      </c>
      <c r="FL190" t="s">
        <v>37003</v>
      </c>
      <c r="FM190" t="s">
        <v>37004</v>
      </c>
      <c r="FN190" t="s">
        <v>37005</v>
      </c>
      <c r="FO190" t="s">
        <v>37006</v>
      </c>
      <c r="FQ190" t="s">
        <v>37028</v>
      </c>
      <c r="FR190" t="s">
        <v>37008</v>
      </c>
      <c r="FS190" t="s">
        <v>37009</v>
      </c>
      <c r="FT190" t="s">
        <v>33451</v>
      </c>
      <c r="FU190" t="s">
        <v>33451</v>
      </c>
      <c r="FV190" t="s">
        <v>37029</v>
      </c>
      <c r="FW190" t="s">
        <v>37030</v>
      </c>
      <c r="FX190" t="s">
        <v>37031</v>
      </c>
      <c r="FY190" t="s">
        <v>36971</v>
      </c>
      <c r="FZ190" t="s">
        <v>36980</v>
      </c>
      <c r="GA190" t="s">
        <v>36974</v>
      </c>
      <c r="GB190" t="s">
        <v>36968</v>
      </c>
      <c r="GC190" t="s">
        <v>37032</v>
      </c>
      <c r="GD190" t="s">
        <v>37033</v>
      </c>
      <c r="GJ190" t="s">
        <v>37034</v>
      </c>
      <c r="GK190" t="s">
        <v>37035</v>
      </c>
      <c r="GL190" t="s">
        <v>37036</v>
      </c>
      <c r="GM190" t="s">
        <v>37037</v>
      </c>
      <c r="GN190" t="s">
        <v>37038</v>
      </c>
      <c r="GO190" t="s">
        <v>36973</v>
      </c>
      <c r="GP190" t="s">
        <v>37029</v>
      </c>
      <c r="GQ190" t="s">
        <v>37010</v>
      </c>
      <c r="GR190" t="s">
        <v>36969</v>
      </c>
      <c r="GT190" t="s">
        <v>37011</v>
      </c>
      <c r="GU190">
        <f>GX190/(1-0.2)</f>
        <v>16.25</v>
      </c>
      <c r="GV190">
        <f>GX190/(1-0.2)</f>
        <v>16.25</v>
      </c>
      <c r="GX190">
        <v>13</v>
      </c>
      <c r="GY190" t="s">
        <v>37012</v>
      </c>
      <c r="GZ190">
        <v>2</v>
      </c>
      <c r="HA190" t="s">
        <v>37013</v>
      </c>
      <c r="HD190" t="s">
        <v>37020</v>
      </c>
      <c r="HE190">
        <v>12.99</v>
      </c>
    </row>
    <row r="191" spans="1:224">
      <c r="A191" t="s">
        <v>29123</v>
      </c>
      <c r="B191" t="s">
        <v>36962</v>
      </c>
      <c r="C191" t="s">
        <v>36963</v>
      </c>
      <c r="D191" t="s">
        <v>21412</v>
      </c>
      <c r="E191">
        <v>1</v>
      </c>
      <c r="F191" t="s">
        <v>36964</v>
      </c>
      <c r="G191" t="s">
        <v>38</v>
      </c>
      <c r="H191" t="s">
        <v>37320</v>
      </c>
      <c r="I191" t="s">
        <v>34212</v>
      </c>
      <c r="J191" t="s">
        <v>33297</v>
      </c>
      <c r="K191" t="s">
        <v>33298</v>
      </c>
      <c r="M191" t="s">
        <v>33299</v>
      </c>
      <c r="N191">
        <v>61430</v>
      </c>
      <c r="P191" t="s">
        <v>21282</v>
      </c>
      <c r="Q191" t="s">
        <v>33300</v>
      </c>
      <c r="T191" t="s">
        <v>33301</v>
      </c>
      <c r="U191" t="s">
        <v>36966</v>
      </c>
      <c r="V191" t="s">
        <v>18</v>
      </c>
      <c r="W191" t="s">
        <v>36967</v>
      </c>
      <c r="X191" t="s">
        <v>36968</v>
      </c>
      <c r="Y191" t="s">
        <v>36969</v>
      </c>
      <c r="Z191">
        <v>200</v>
      </c>
      <c r="AB191" t="s">
        <v>37018</v>
      </c>
      <c r="AC191" t="s">
        <v>36970</v>
      </c>
      <c r="AD191" t="s">
        <v>36971</v>
      </c>
      <c r="AE191" t="s">
        <v>36972</v>
      </c>
      <c r="AF191" t="s">
        <v>36973</v>
      </c>
      <c r="AH191" t="s">
        <v>36974</v>
      </c>
      <c r="AJ191" t="s">
        <v>36967</v>
      </c>
      <c r="AK191" t="s">
        <v>33451</v>
      </c>
      <c r="AL191" t="s">
        <v>37019</v>
      </c>
      <c r="AM191" t="s">
        <v>32581</v>
      </c>
      <c r="AN191" t="s">
        <v>37039</v>
      </c>
      <c r="AQ191" t="s">
        <v>37039</v>
      </c>
      <c r="AR191" t="s">
        <v>34326</v>
      </c>
      <c r="AY191" t="s">
        <v>37021</v>
      </c>
      <c r="BA191" t="s">
        <v>353</v>
      </c>
      <c r="BB191">
        <v>48</v>
      </c>
      <c r="BC191" t="s">
        <v>37022</v>
      </c>
      <c r="BD191" t="s">
        <v>28739</v>
      </c>
      <c r="BE191" t="s">
        <v>36993</v>
      </c>
      <c r="BF191" s="6">
        <v>0.2</v>
      </c>
      <c r="BG191" t="s">
        <v>37322</v>
      </c>
      <c r="BH191" t="s">
        <v>37140</v>
      </c>
      <c r="BJ191">
        <v>208349</v>
      </c>
      <c r="BK191" cm="1">
        <f t="array" ref="BK191">IF(LEN(TRIM(BG191))=0,"",SUMPRODUCT(--(LEN(TRIM($BG$5:BG191))&gt;0)))</f>
        <v>182</v>
      </c>
      <c r="BL191" t="str">
        <f t="shared" ref="BL191:BL225" si="25">IF(BK191&lt;&gt;"",_xlfn.BASE(BK191,36,10),"")</f>
        <v>0000000052</v>
      </c>
      <c r="BM191" t="str">
        <f t="shared" ref="BM191:BM225" si="26">IF(BL191&lt;&gt;"","*"&amp;BL191&amp;"*","")</f>
        <v>*0000000052*</v>
      </c>
      <c r="BN191" t="s">
        <v>37041</v>
      </c>
      <c r="BO191" t="s">
        <v>36975</v>
      </c>
      <c r="BS191" t="s">
        <v>37039</v>
      </c>
      <c r="CP191" t="s">
        <v>37025</v>
      </c>
      <c r="CU191">
        <v>12.99</v>
      </c>
      <c r="DT191" t="s">
        <v>37026</v>
      </c>
      <c r="EC191" s="7">
        <f t="shared" ref="EC191:EC225" si="27">CU191/(1-0.2)</f>
        <v>16.237500000000001</v>
      </c>
      <c r="EN191" t="s">
        <v>36995</v>
      </c>
      <c r="EO191">
        <v>1731138031</v>
      </c>
      <c r="EP191" t="s">
        <v>36968</v>
      </c>
      <c r="EQ191" t="s">
        <v>36996</v>
      </c>
      <c r="ER191" t="s">
        <v>36997</v>
      </c>
      <c r="ES191" t="s">
        <v>36967</v>
      </c>
      <c r="ET191" t="s">
        <v>36998</v>
      </c>
      <c r="EU191" t="s">
        <v>36999</v>
      </c>
      <c r="FB191" t="s">
        <v>35377</v>
      </c>
      <c r="FC191" t="s">
        <v>37027</v>
      </c>
      <c r="FD191">
        <v>12</v>
      </c>
      <c r="FE191">
        <v>14</v>
      </c>
      <c r="FF191" t="s">
        <v>36990</v>
      </c>
      <c r="FG191" t="s">
        <v>36990</v>
      </c>
      <c r="FH191" t="s">
        <v>37001</v>
      </c>
      <c r="FI191" t="s">
        <v>37000</v>
      </c>
      <c r="FJ191" t="s">
        <v>37001</v>
      </c>
      <c r="FK191" t="s">
        <v>37002</v>
      </c>
      <c r="FL191" t="s">
        <v>37003</v>
      </c>
      <c r="FM191" t="s">
        <v>37004</v>
      </c>
      <c r="FN191" t="s">
        <v>37005</v>
      </c>
      <c r="FO191" t="s">
        <v>37006</v>
      </c>
      <c r="FQ191" t="s">
        <v>37028</v>
      </c>
      <c r="FR191" t="s">
        <v>37008</v>
      </c>
      <c r="FS191" t="s">
        <v>37009</v>
      </c>
      <c r="FT191" t="s">
        <v>33451</v>
      </c>
      <c r="FU191" t="s">
        <v>33451</v>
      </c>
      <c r="FV191" t="s">
        <v>37042</v>
      </c>
      <c r="FW191" t="s">
        <v>37030</v>
      </c>
      <c r="FX191" t="s">
        <v>37031</v>
      </c>
      <c r="FY191" t="s">
        <v>36971</v>
      </c>
      <c r="FZ191" t="s">
        <v>36980</v>
      </c>
      <c r="GA191" t="s">
        <v>36974</v>
      </c>
      <c r="GB191" t="s">
        <v>36968</v>
      </c>
      <c r="GC191" t="s">
        <v>37032</v>
      </c>
      <c r="GD191" t="s">
        <v>37033</v>
      </c>
      <c r="GJ191" t="s">
        <v>37034</v>
      </c>
      <c r="GK191" t="s">
        <v>37035</v>
      </c>
      <c r="GL191" t="s">
        <v>37036</v>
      </c>
      <c r="GM191" t="s">
        <v>37037</v>
      </c>
      <c r="GN191" t="s">
        <v>37038</v>
      </c>
      <c r="GO191" t="s">
        <v>36973</v>
      </c>
      <c r="GP191" t="s">
        <v>37042</v>
      </c>
      <c r="GQ191" t="s">
        <v>37010</v>
      </c>
      <c r="GR191" t="s">
        <v>36969</v>
      </c>
      <c r="GT191" t="s">
        <v>37011</v>
      </c>
      <c r="GU191">
        <f t="shared" ref="GU191:GU225" si="28">GX191/(1-0.2)</f>
        <v>16.25</v>
      </c>
      <c r="GV191">
        <f t="shared" ref="GV191:GV225" si="29">GX191/(1-0.2)</f>
        <v>16.25</v>
      </c>
      <c r="GX191">
        <v>13</v>
      </c>
      <c r="GY191" t="s">
        <v>37012</v>
      </c>
      <c r="GZ191">
        <v>2</v>
      </c>
      <c r="HA191" t="s">
        <v>37013</v>
      </c>
      <c r="HD191" t="s">
        <v>37039</v>
      </c>
      <c r="HE191">
        <v>12.99</v>
      </c>
    </row>
    <row r="192" spans="1:224">
      <c r="A192" t="s">
        <v>29123</v>
      </c>
      <c r="B192" t="s">
        <v>36962</v>
      </c>
      <c r="C192" t="s">
        <v>36963</v>
      </c>
      <c r="D192" t="s">
        <v>21412</v>
      </c>
      <c r="E192">
        <v>1</v>
      </c>
      <c r="F192" t="s">
        <v>36964</v>
      </c>
      <c r="G192" t="s">
        <v>38</v>
      </c>
      <c r="H192" t="s">
        <v>37320</v>
      </c>
      <c r="I192" t="s">
        <v>34212</v>
      </c>
      <c r="J192" t="s">
        <v>33297</v>
      </c>
      <c r="K192" t="s">
        <v>33298</v>
      </c>
      <c r="M192" t="s">
        <v>33299</v>
      </c>
      <c r="N192">
        <v>61430</v>
      </c>
      <c r="P192" t="s">
        <v>21282</v>
      </c>
      <c r="Q192" t="s">
        <v>33300</v>
      </c>
      <c r="T192" t="s">
        <v>33301</v>
      </c>
      <c r="U192" t="s">
        <v>36966</v>
      </c>
      <c r="V192" t="s">
        <v>18</v>
      </c>
      <c r="W192" t="s">
        <v>36967</v>
      </c>
      <c r="X192" t="s">
        <v>36968</v>
      </c>
      <c r="Y192" t="s">
        <v>36969</v>
      </c>
      <c r="Z192">
        <v>200</v>
      </c>
      <c r="AB192" t="s">
        <v>37018</v>
      </c>
      <c r="AC192" t="s">
        <v>36970</v>
      </c>
      <c r="AD192" t="s">
        <v>36971</v>
      </c>
      <c r="AE192" t="s">
        <v>36972</v>
      </c>
      <c r="AF192" t="s">
        <v>36973</v>
      </c>
      <c r="AH192" t="s">
        <v>36974</v>
      </c>
      <c r="AJ192" t="s">
        <v>36967</v>
      </c>
      <c r="AK192" t="s">
        <v>33451</v>
      </c>
      <c r="AL192" t="s">
        <v>37019</v>
      </c>
      <c r="AM192" t="s">
        <v>32581</v>
      </c>
      <c r="AN192" t="s">
        <v>37043</v>
      </c>
      <c r="AQ192" t="s">
        <v>37043</v>
      </c>
      <c r="AR192" t="s">
        <v>28746</v>
      </c>
      <c r="AY192" t="s">
        <v>37021</v>
      </c>
      <c r="BA192" t="s">
        <v>353</v>
      </c>
      <c r="BB192">
        <v>48</v>
      </c>
      <c r="BC192" t="s">
        <v>37022</v>
      </c>
      <c r="BD192" t="s">
        <v>28739</v>
      </c>
      <c r="BE192" t="s">
        <v>36993</v>
      </c>
      <c r="BF192" s="6">
        <v>0.2</v>
      </c>
      <c r="BG192" t="s">
        <v>37323</v>
      </c>
      <c r="BH192" t="s">
        <v>37142</v>
      </c>
      <c r="BJ192">
        <v>208350</v>
      </c>
      <c r="BK192" cm="1">
        <f t="array" ref="BK192">IF(LEN(TRIM(BG192))=0,"",SUMPRODUCT(--(LEN(TRIM($BG$5:BG192))&gt;0)))</f>
        <v>183</v>
      </c>
      <c r="BL192" t="str">
        <f t="shared" si="25"/>
        <v>0000000053</v>
      </c>
      <c r="BM192" t="str">
        <f t="shared" si="26"/>
        <v>*0000000053*</v>
      </c>
      <c r="BN192" t="s">
        <v>37045</v>
      </c>
      <c r="BO192" t="s">
        <v>36975</v>
      </c>
      <c r="BS192" t="s">
        <v>37043</v>
      </c>
      <c r="CP192" t="s">
        <v>37025</v>
      </c>
      <c r="CU192">
        <v>12.99</v>
      </c>
      <c r="DT192" t="s">
        <v>37026</v>
      </c>
      <c r="EC192" s="7">
        <f t="shared" si="27"/>
        <v>16.237500000000001</v>
      </c>
      <c r="EN192" t="s">
        <v>36995</v>
      </c>
      <c r="EO192">
        <v>1731138031</v>
      </c>
      <c r="EP192" t="s">
        <v>36968</v>
      </c>
      <c r="EQ192" t="s">
        <v>36996</v>
      </c>
      <c r="ER192" t="s">
        <v>36997</v>
      </c>
      <c r="ES192" t="s">
        <v>36967</v>
      </c>
      <c r="ET192" t="s">
        <v>36998</v>
      </c>
      <c r="EU192" t="s">
        <v>36999</v>
      </c>
      <c r="FB192" t="s">
        <v>35377</v>
      </c>
      <c r="FC192" t="s">
        <v>37027</v>
      </c>
      <c r="FD192">
        <v>16</v>
      </c>
      <c r="FE192">
        <v>18</v>
      </c>
      <c r="FF192" t="s">
        <v>36990</v>
      </c>
      <c r="FG192" t="s">
        <v>36990</v>
      </c>
      <c r="FH192" t="s">
        <v>37001</v>
      </c>
      <c r="FI192" t="s">
        <v>37000</v>
      </c>
      <c r="FJ192" t="s">
        <v>37001</v>
      </c>
      <c r="FK192" t="s">
        <v>37002</v>
      </c>
      <c r="FL192" t="s">
        <v>37003</v>
      </c>
      <c r="FM192" t="s">
        <v>37004</v>
      </c>
      <c r="FN192" t="s">
        <v>37005</v>
      </c>
      <c r="FO192" t="s">
        <v>37006</v>
      </c>
      <c r="FQ192" t="s">
        <v>37028</v>
      </c>
      <c r="FR192" t="s">
        <v>37008</v>
      </c>
      <c r="FS192" t="s">
        <v>37009</v>
      </c>
      <c r="FT192" t="s">
        <v>33451</v>
      </c>
      <c r="FU192" t="s">
        <v>33451</v>
      </c>
      <c r="FV192" t="s">
        <v>37046</v>
      </c>
      <c r="FW192" t="s">
        <v>37030</v>
      </c>
      <c r="FX192" t="s">
        <v>37031</v>
      </c>
      <c r="FY192" t="s">
        <v>36971</v>
      </c>
      <c r="FZ192" t="s">
        <v>36980</v>
      </c>
      <c r="GA192" t="s">
        <v>36974</v>
      </c>
      <c r="GB192" t="s">
        <v>36968</v>
      </c>
      <c r="GC192" t="s">
        <v>37032</v>
      </c>
      <c r="GD192" t="s">
        <v>37033</v>
      </c>
      <c r="GJ192" t="s">
        <v>37034</v>
      </c>
      <c r="GK192" t="s">
        <v>37035</v>
      </c>
      <c r="GL192" t="s">
        <v>37036</v>
      </c>
      <c r="GM192" t="s">
        <v>37037</v>
      </c>
      <c r="GN192" t="s">
        <v>37038</v>
      </c>
      <c r="GO192" t="s">
        <v>36973</v>
      </c>
      <c r="GP192" t="s">
        <v>37046</v>
      </c>
      <c r="GQ192" t="s">
        <v>37010</v>
      </c>
      <c r="GR192" t="s">
        <v>36969</v>
      </c>
      <c r="GT192" t="s">
        <v>37011</v>
      </c>
      <c r="GU192">
        <f t="shared" si="28"/>
        <v>16.25</v>
      </c>
      <c r="GV192">
        <f t="shared" si="29"/>
        <v>16.25</v>
      </c>
      <c r="GX192">
        <v>13</v>
      </c>
      <c r="GY192" t="s">
        <v>37012</v>
      </c>
      <c r="GZ192">
        <v>2</v>
      </c>
      <c r="HA192" t="s">
        <v>37013</v>
      </c>
      <c r="HD192" t="s">
        <v>37043</v>
      </c>
      <c r="HE192">
        <v>12.99</v>
      </c>
    </row>
    <row r="193" spans="1:213">
      <c r="A193" t="s">
        <v>29123</v>
      </c>
      <c r="B193" t="s">
        <v>36962</v>
      </c>
      <c r="C193" t="s">
        <v>36963</v>
      </c>
      <c r="D193" t="s">
        <v>21412</v>
      </c>
      <c r="E193">
        <v>1</v>
      </c>
      <c r="F193" t="s">
        <v>36964</v>
      </c>
      <c r="G193" t="s">
        <v>38</v>
      </c>
      <c r="H193" t="s">
        <v>37320</v>
      </c>
      <c r="I193" t="s">
        <v>34212</v>
      </c>
      <c r="J193" t="s">
        <v>33297</v>
      </c>
      <c r="K193" t="s">
        <v>33298</v>
      </c>
      <c r="M193" t="s">
        <v>33299</v>
      </c>
      <c r="N193">
        <v>61430</v>
      </c>
      <c r="P193" t="s">
        <v>21282</v>
      </c>
      <c r="Q193" t="s">
        <v>33300</v>
      </c>
      <c r="T193" t="s">
        <v>33301</v>
      </c>
      <c r="U193" t="s">
        <v>36966</v>
      </c>
      <c r="V193" t="s">
        <v>18</v>
      </c>
      <c r="W193" t="s">
        <v>36967</v>
      </c>
      <c r="X193" t="s">
        <v>36968</v>
      </c>
      <c r="Y193" t="s">
        <v>36969</v>
      </c>
      <c r="Z193">
        <v>300</v>
      </c>
      <c r="AB193" t="s">
        <v>37018</v>
      </c>
      <c r="AC193" t="s">
        <v>36970</v>
      </c>
      <c r="AD193" t="s">
        <v>36971</v>
      </c>
      <c r="AE193" t="s">
        <v>36972</v>
      </c>
      <c r="AF193" t="s">
        <v>36973</v>
      </c>
      <c r="AH193" t="s">
        <v>36974</v>
      </c>
      <c r="AJ193" t="s">
        <v>36967</v>
      </c>
      <c r="AK193" t="s">
        <v>33451</v>
      </c>
      <c r="AL193" t="s">
        <v>37019</v>
      </c>
      <c r="AM193" t="s">
        <v>32581</v>
      </c>
      <c r="AN193" t="s">
        <v>37047</v>
      </c>
      <c r="AQ193" t="s">
        <v>37047</v>
      </c>
      <c r="AR193" t="s">
        <v>34329</v>
      </c>
      <c r="AY193" t="s">
        <v>37021</v>
      </c>
      <c r="BA193" t="s">
        <v>353</v>
      </c>
      <c r="BB193">
        <v>48</v>
      </c>
      <c r="BC193" t="s">
        <v>37048</v>
      </c>
      <c r="BD193" t="s">
        <v>34259</v>
      </c>
      <c r="BE193" t="s">
        <v>36993</v>
      </c>
      <c r="BF193" s="6">
        <v>0.2</v>
      </c>
      <c r="BG193" t="s">
        <v>37324</v>
      </c>
      <c r="BH193" t="s">
        <v>37144</v>
      </c>
      <c r="BJ193">
        <v>208351</v>
      </c>
      <c r="BK193" cm="1">
        <f t="array" ref="BK193">IF(LEN(TRIM(BG193))=0,"",SUMPRODUCT(--(LEN(TRIM($BG$5:BG193))&gt;0)))</f>
        <v>184</v>
      </c>
      <c r="BL193" t="str">
        <f t="shared" si="25"/>
        <v>0000000054</v>
      </c>
      <c r="BM193" t="str">
        <f t="shared" si="26"/>
        <v>*0000000054*</v>
      </c>
      <c r="BN193" t="s">
        <v>37050</v>
      </c>
      <c r="BO193" t="s">
        <v>36975</v>
      </c>
      <c r="BS193" t="s">
        <v>37047</v>
      </c>
      <c r="CP193" t="s">
        <v>37025</v>
      </c>
      <c r="CU193">
        <v>12.99</v>
      </c>
      <c r="DT193" t="s">
        <v>37026</v>
      </c>
      <c r="EC193" s="7">
        <f t="shared" si="27"/>
        <v>16.237500000000001</v>
      </c>
      <c r="EN193" t="s">
        <v>36995</v>
      </c>
      <c r="EO193">
        <v>1731138031</v>
      </c>
      <c r="EP193" t="s">
        <v>36968</v>
      </c>
      <c r="EQ193" t="s">
        <v>36996</v>
      </c>
      <c r="ER193" t="s">
        <v>36997</v>
      </c>
      <c r="ES193" t="s">
        <v>36967</v>
      </c>
      <c r="ET193" t="s">
        <v>36998</v>
      </c>
      <c r="EU193" t="s">
        <v>36999</v>
      </c>
      <c r="FB193" t="s">
        <v>35377</v>
      </c>
      <c r="FC193" t="s">
        <v>37027</v>
      </c>
      <c r="FD193">
        <v>18</v>
      </c>
      <c r="FE193">
        <v>20</v>
      </c>
      <c r="FF193" t="s">
        <v>36990</v>
      </c>
      <c r="FG193" t="s">
        <v>36990</v>
      </c>
      <c r="FH193" t="s">
        <v>37001</v>
      </c>
      <c r="FI193" t="s">
        <v>37000</v>
      </c>
      <c r="FJ193" t="s">
        <v>37001</v>
      </c>
      <c r="FK193" t="s">
        <v>37002</v>
      </c>
      <c r="FL193" t="s">
        <v>37003</v>
      </c>
      <c r="FM193" t="s">
        <v>37004</v>
      </c>
      <c r="FN193" t="s">
        <v>37005</v>
      </c>
      <c r="FO193" t="s">
        <v>37006</v>
      </c>
      <c r="FQ193" t="s">
        <v>37028</v>
      </c>
      <c r="FR193" t="s">
        <v>37008</v>
      </c>
      <c r="FS193" t="s">
        <v>37009</v>
      </c>
      <c r="FT193" t="s">
        <v>33451</v>
      </c>
      <c r="FU193" t="s">
        <v>33451</v>
      </c>
      <c r="FV193" t="s">
        <v>37051</v>
      </c>
      <c r="FW193" t="s">
        <v>37030</v>
      </c>
      <c r="FX193" t="s">
        <v>37031</v>
      </c>
      <c r="FY193" t="s">
        <v>36971</v>
      </c>
      <c r="FZ193" t="s">
        <v>36980</v>
      </c>
      <c r="GA193" t="s">
        <v>36974</v>
      </c>
      <c r="GB193" t="s">
        <v>36968</v>
      </c>
      <c r="GC193" t="s">
        <v>37032</v>
      </c>
      <c r="GD193" t="s">
        <v>37033</v>
      </c>
      <c r="GJ193" t="s">
        <v>37034</v>
      </c>
      <c r="GK193" t="s">
        <v>37035</v>
      </c>
      <c r="GL193" t="s">
        <v>37036</v>
      </c>
      <c r="GM193" t="s">
        <v>37037</v>
      </c>
      <c r="GN193" t="s">
        <v>37038</v>
      </c>
      <c r="GO193" t="s">
        <v>36973</v>
      </c>
      <c r="GP193" t="s">
        <v>37051</v>
      </c>
      <c r="GQ193" t="s">
        <v>37010</v>
      </c>
      <c r="GR193" t="s">
        <v>36969</v>
      </c>
      <c r="GT193" t="s">
        <v>37011</v>
      </c>
      <c r="GU193">
        <f t="shared" si="28"/>
        <v>16.25</v>
      </c>
      <c r="GV193">
        <f t="shared" si="29"/>
        <v>16.25</v>
      </c>
      <c r="GX193">
        <v>13</v>
      </c>
      <c r="GY193" t="s">
        <v>37012</v>
      </c>
      <c r="GZ193">
        <v>2</v>
      </c>
      <c r="HA193" t="s">
        <v>37013</v>
      </c>
      <c r="HD193" t="s">
        <v>37047</v>
      </c>
      <c r="HE193">
        <v>12.99</v>
      </c>
    </row>
    <row r="194" spans="1:213">
      <c r="A194" t="s">
        <v>29123</v>
      </c>
      <c r="B194" t="s">
        <v>36962</v>
      </c>
      <c r="C194" t="s">
        <v>36963</v>
      </c>
      <c r="D194" t="s">
        <v>21412</v>
      </c>
      <c r="E194">
        <v>1</v>
      </c>
      <c r="F194" t="s">
        <v>36964</v>
      </c>
      <c r="G194" t="s">
        <v>38</v>
      </c>
      <c r="H194" t="s">
        <v>37320</v>
      </c>
      <c r="I194" t="s">
        <v>34212</v>
      </c>
      <c r="J194" t="s">
        <v>33297</v>
      </c>
      <c r="K194" t="s">
        <v>33298</v>
      </c>
      <c r="M194" t="s">
        <v>33299</v>
      </c>
      <c r="N194">
        <v>61430</v>
      </c>
      <c r="P194" t="s">
        <v>21282</v>
      </c>
      <c r="Q194" t="s">
        <v>33300</v>
      </c>
      <c r="T194" t="s">
        <v>33301</v>
      </c>
      <c r="U194" t="s">
        <v>36966</v>
      </c>
      <c r="V194" t="s">
        <v>18</v>
      </c>
      <c r="W194" t="s">
        <v>36967</v>
      </c>
      <c r="X194" t="s">
        <v>36968</v>
      </c>
      <c r="Y194" t="s">
        <v>36969</v>
      </c>
      <c r="Z194">
        <v>300</v>
      </c>
      <c r="AB194" t="s">
        <v>37018</v>
      </c>
      <c r="AC194" t="s">
        <v>36970</v>
      </c>
      <c r="AD194" t="s">
        <v>36971</v>
      </c>
      <c r="AE194" t="s">
        <v>36972</v>
      </c>
      <c r="AF194" t="s">
        <v>36973</v>
      </c>
      <c r="AH194" t="s">
        <v>36974</v>
      </c>
      <c r="AJ194" t="s">
        <v>36967</v>
      </c>
      <c r="AK194" t="s">
        <v>33451</v>
      </c>
      <c r="AL194" t="s">
        <v>37019</v>
      </c>
      <c r="AM194" t="s">
        <v>32581</v>
      </c>
      <c r="AN194" t="s">
        <v>37052</v>
      </c>
      <c r="AQ194" t="s">
        <v>37052</v>
      </c>
      <c r="AR194" t="s">
        <v>34331</v>
      </c>
      <c r="AY194" t="s">
        <v>37021</v>
      </c>
      <c r="BA194" t="s">
        <v>353</v>
      </c>
      <c r="BB194">
        <v>48</v>
      </c>
      <c r="BC194" t="s">
        <v>37048</v>
      </c>
      <c r="BD194" t="s">
        <v>34259</v>
      </c>
      <c r="BE194" t="s">
        <v>36993</v>
      </c>
      <c r="BF194" s="6">
        <v>0.2</v>
      </c>
      <c r="BG194" t="s">
        <v>37325</v>
      </c>
      <c r="BH194" t="s">
        <v>37146</v>
      </c>
      <c r="BJ194">
        <v>208352</v>
      </c>
      <c r="BK194" cm="1">
        <f t="array" ref="BK194">IF(LEN(TRIM(BG194))=0,"",SUMPRODUCT(--(LEN(TRIM($BG$5:BG194))&gt;0)))</f>
        <v>185</v>
      </c>
      <c r="BL194" t="str">
        <f t="shared" si="25"/>
        <v>0000000055</v>
      </c>
      <c r="BM194" t="str">
        <f t="shared" si="26"/>
        <v>*0000000055*</v>
      </c>
      <c r="BN194" t="s">
        <v>37054</v>
      </c>
      <c r="BO194" t="s">
        <v>36975</v>
      </c>
      <c r="BS194" t="s">
        <v>37052</v>
      </c>
      <c r="CP194" t="s">
        <v>37025</v>
      </c>
      <c r="CU194">
        <v>12.99</v>
      </c>
      <c r="DT194" t="s">
        <v>37026</v>
      </c>
      <c r="EC194" s="7">
        <f t="shared" si="27"/>
        <v>16.237500000000001</v>
      </c>
      <c r="EN194" t="s">
        <v>36995</v>
      </c>
      <c r="EO194">
        <v>1731138031</v>
      </c>
      <c r="EP194" t="s">
        <v>36968</v>
      </c>
      <c r="EQ194" t="s">
        <v>36996</v>
      </c>
      <c r="ER194" t="s">
        <v>36997</v>
      </c>
      <c r="ES194" t="s">
        <v>36967</v>
      </c>
      <c r="ET194" t="s">
        <v>36998</v>
      </c>
      <c r="EU194" t="s">
        <v>36999</v>
      </c>
      <c r="FB194" t="s">
        <v>35377</v>
      </c>
      <c r="FC194" t="s">
        <v>37027</v>
      </c>
      <c r="FD194">
        <v>22</v>
      </c>
      <c r="FE194">
        <v>24</v>
      </c>
      <c r="FF194" t="s">
        <v>36990</v>
      </c>
      <c r="FG194" t="s">
        <v>36990</v>
      </c>
      <c r="FH194" t="s">
        <v>37001</v>
      </c>
      <c r="FI194" t="s">
        <v>37000</v>
      </c>
      <c r="FJ194" t="s">
        <v>37001</v>
      </c>
      <c r="FK194" t="s">
        <v>37002</v>
      </c>
      <c r="FL194" t="s">
        <v>37003</v>
      </c>
      <c r="FM194" t="s">
        <v>37004</v>
      </c>
      <c r="FN194" t="s">
        <v>37005</v>
      </c>
      <c r="FO194" t="s">
        <v>37006</v>
      </c>
      <c r="FQ194" t="s">
        <v>37028</v>
      </c>
      <c r="FR194" t="s">
        <v>37008</v>
      </c>
      <c r="FS194" t="s">
        <v>37009</v>
      </c>
      <c r="FT194" t="s">
        <v>33451</v>
      </c>
      <c r="FU194" t="s">
        <v>33451</v>
      </c>
      <c r="FV194" t="s">
        <v>37055</v>
      </c>
      <c r="FW194" t="s">
        <v>37030</v>
      </c>
      <c r="FX194" t="s">
        <v>37031</v>
      </c>
      <c r="FY194" t="s">
        <v>36971</v>
      </c>
      <c r="FZ194" t="s">
        <v>36980</v>
      </c>
      <c r="GA194" t="s">
        <v>36974</v>
      </c>
      <c r="GB194" t="s">
        <v>36968</v>
      </c>
      <c r="GC194" t="s">
        <v>37032</v>
      </c>
      <c r="GD194" t="s">
        <v>37033</v>
      </c>
      <c r="GJ194" t="s">
        <v>37034</v>
      </c>
      <c r="GK194" t="s">
        <v>37035</v>
      </c>
      <c r="GL194" t="s">
        <v>37036</v>
      </c>
      <c r="GM194" t="s">
        <v>37037</v>
      </c>
      <c r="GN194" t="s">
        <v>37038</v>
      </c>
      <c r="GO194" t="s">
        <v>36973</v>
      </c>
      <c r="GP194" t="s">
        <v>37055</v>
      </c>
      <c r="GQ194" t="s">
        <v>37010</v>
      </c>
      <c r="GR194" t="s">
        <v>36969</v>
      </c>
      <c r="GT194" t="s">
        <v>37011</v>
      </c>
      <c r="GU194">
        <f t="shared" si="28"/>
        <v>16.25</v>
      </c>
      <c r="GV194">
        <f t="shared" si="29"/>
        <v>16.25</v>
      </c>
      <c r="GX194">
        <v>13</v>
      </c>
      <c r="GY194" t="s">
        <v>37012</v>
      </c>
      <c r="GZ194">
        <v>2</v>
      </c>
      <c r="HA194" t="s">
        <v>37013</v>
      </c>
      <c r="HD194" t="s">
        <v>37052</v>
      </c>
      <c r="HE194">
        <v>12.99</v>
      </c>
    </row>
    <row r="195" spans="1:213">
      <c r="A195" t="s">
        <v>29123</v>
      </c>
      <c r="B195" t="s">
        <v>36962</v>
      </c>
      <c r="C195" t="s">
        <v>36963</v>
      </c>
      <c r="D195" t="s">
        <v>21412</v>
      </c>
      <c r="E195">
        <v>1</v>
      </c>
      <c r="F195" t="s">
        <v>36964</v>
      </c>
      <c r="G195" t="s">
        <v>38</v>
      </c>
      <c r="H195" t="s">
        <v>37320</v>
      </c>
      <c r="I195" t="s">
        <v>34212</v>
      </c>
      <c r="J195" t="s">
        <v>33297</v>
      </c>
      <c r="K195" t="s">
        <v>33298</v>
      </c>
      <c r="M195" t="s">
        <v>33299</v>
      </c>
      <c r="N195">
        <v>61430</v>
      </c>
      <c r="P195" t="s">
        <v>21282</v>
      </c>
      <c r="Q195" t="s">
        <v>33300</v>
      </c>
      <c r="T195" t="s">
        <v>33301</v>
      </c>
      <c r="U195" t="s">
        <v>36966</v>
      </c>
      <c r="V195" t="s">
        <v>18</v>
      </c>
      <c r="W195" t="s">
        <v>36967</v>
      </c>
      <c r="X195" t="s">
        <v>36968</v>
      </c>
      <c r="Y195" t="s">
        <v>36969</v>
      </c>
      <c r="Z195">
        <v>300</v>
      </c>
      <c r="AB195" t="s">
        <v>37056</v>
      </c>
      <c r="AC195" t="s">
        <v>36970</v>
      </c>
      <c r="AD195" t="s">
        <v>36971</v>
      </c>
      <c r="AE195" t="s">
        <v>36972</v>
      </c>
      <c r="AF195" t="s">
        <v>36973</v>
      </c>
      <c r="AH195" t="s">
        <v>36974</v>
      </c>
      <c r="AJ195" t="s">
        <v>36967</v>
      </c>
      <c r="AK195" t="s">
        <v>33451</v>
      </c>
      <c r="AL195" t="s">
        <v>37019</v>
      </c>
      <c r="AM195" t="s">
        <v>32581</v>
      </c>
      <c r="AN195" t="s">
        <v>37057</v>
      </c>
      <c r="AQ195" t="s">
        <v>37057</v>
      </c>
      <c r="AR195" t="s">
        <v>34333</v>
      </c>
      <c r="AY195" t="s">
        <v>37058</v>
      </c>
      <c r="BA195" t="s">
        <v>37059</v>
      </c>
      <c r="BB195">
        <v>48</v>
      </c>
      <c r="BC195" t="s">
        <v>37060</v>
      </c>
      <c r="BD195" t="s">
        <v>34261</v>
      </c>
      <c r="BE195" t="s">
        <v>36993</v>
      </c>
      <c r="BF195" s="6">
        <v>0.2</v>
      </c>
      <c r="BG195" t="s">
        <v>37326</v>
      </c>
      <c r="BH195" t="s">
        <v>37148</v>
      </c>
      <c r="BJ195">
        <v>208353</v>
      </c>
      <c r="BK195" cm="1">
        <f t="array" ref="BK195">IF(LEN(TRIM(BG195))=0,"",SUMPRODUCT(--(LEN(TRIM($BG$5:BG195))&gt;0)))</f>
        <v>186</v>
      </c>
      <c r="BL195" t="str">
        <f t="shared" si="25"/>
        <v>0000000056</v>
      </c>
      <c r="BM195" t="str">
        <f t="shared" si="26"/>
        <v>*0000000056*</v>
      </c>
      <c r="BN195" t="s">
        <v>37062</v>
      </c>
      <c r="BO195" t="s">
        <v>36975</v>
      </c>
      <c r="BS195" t="s">
        <v>37057</v>
      </c>
      <c r="CP195" t="s">
        <v>37025</v>
      </c>
      <c r="CU195">
        <v>15.99</v>
      </c>
      <c r="DT195" t="s">
        <v>37026</v>
      </c>
      <c r="EC195" s="7">
        <f t="shared" si="27"/>
        <v>19.987500000000001</v>
      </c>
      <c r="EN195" t="s">
        <v>36995</v>
      </c>
      <c r="EO195">
        <v>1731138031</v>
      </c>
      <c r="EP195" t="s">
        <v>36968</v>
      </c>
      <c r="EQ195" t="s">
        <v>36996</v>
      </c>
      <c r="ER195" t="s">
        <v>36997</v>
      </c>
      <c r="ES195" t="s">
        <v>36967</v>
      </c>
      <c r="ET195" t="s">
        <v>36998</v>
      </c>
      <c r="EU195" t="s">
        <v>36999</v>
      </c>
      <c r="FB195" t="s">
        <v>35377</v>
      </c>
      <c r="FC195" t="s">
        <v>37027</v>
      </c>
      <c r="FD195">
        <v>26</v>
      </c>
      <c r="FE195">
        <v>28</v>
      </c>
      <c r="FF195" t="s">
        <v>36990</v>
      </c>
      <c r="FG195" t="s">
        <v>36990</v>
      </c>
      <c r="FH195" t="s">
        <v>37001</v>
      </c>
      <c r="FI195" t="s">
        <v>37000</v>
      </c>
      <c r="FJ195" t="s">
        <v>37001</v>
      </c>
      <c r="FK195" t="s">
        <v>37002</v>
      </c>
      <c r="FL195" t="s">
        <v>37003</v>
      </c>
      <c r="FM195" t="s">
        <v>37004</v>
      </c>
      <c r="FN195" t="s">
        <v>37005</v>
      </c>
      <c r="FO195" t="s">
        <v>37006</v>
      </c>
      <c r="FQ195" t="s">
        <v>37028</v>
      </c>
      <c r="FR195" t="s">
        <v>37008</v>
      </c>
      <c r="FS195" t="s">
        <v>37009</v>
      </c>
      <c r="FT195" t="s">
        <v>33451</v>
      </c>
      <c r="FU195" t="s">
        <v>33451</v>
      </c>
      <c r="FV195" t="s">
        <v>37063</v>
      </c>
      <c r="FW195" t="s">
        <v>37030</v>
      </c>
      <c r="FX195" t="s">
        <v>37031</v>
      </c>
      <c r="FY195" t="s">
        <v>36971</v>
      </c>
      <c r="FZ195" t="s">
        <v>36980</v>
      </c>
      <c r="GA195" t="s">
        <v>36974</v>
      </c>
      <c r="GB195" t="s">
        <v>36968</v>
      </c>
      <c r="GC195" t="s">
        <v>37032</v>
      </c>
      <c r="GD195" t="s">
        <v>37033</v>
      </c>
      <c r="GJ195" t="s">
        <v>37034</v>
      </c>
      <c r="GK195" t="s">
        <v>37035</v>
      </c>
      <c r="GL195" t="s">
        <v>37036</v>
      </c>
      <c r="GM195" t="s">
        <v>37037</v>
      </c>
      <c r="GN195" t="s">
        <v>37038</v>
      </c>
      <c r="GO195" t="s">
        <v>36973</v>
      </c>
      <c r="GP195" t="s">
        <v>37063</v>
      </c>
      <c r="GQ195" t="s">
        <v>37010</v>
      </c>
      <c r="GR195" t="s">
        <v>36969</v>
      </c>
      <c r="GT195" t="s">
        <v>37011</v>
      </c>
      <c r="GU195">
        <f t="shared" si="28"/>
        <v>20.249999999999996</v>
      </c>
      <c r="GV195">
        <f t="shared" si="29"/>
        <v>20.249999999999996</v>
      </c>
      <c r="GX195">
        <v>16.2</v>
      </c>
      <c r="GY195" t="s">
        <v>37012</v>
      </c>
      <c r="GZ195">
        <v>2</v>
      </c>
      <c r="HA195" t="s">
        <v>37013</v>
      </c>
      <c r="HD195" t="s">
        <v>37057</v>
      </c>
      <c r="HE195">
        <v>15.99</v>
      </c>
    </row>
    <row r="196" spans="1:213">
      <c r="A196" t="s">
        <v>29123</v>
      </c>
      <c r="B196" t="s">
        <v>36962</v>
      </c>
      <c r="C196" t="s">
        <v>36963</v>
      </c>
      <c r="D196" t="s">
        <v>21412</v>
      </c>
      <c r="E196">
        <v>1</v>
      </c>
      <c r="F196" t="s">
        <v>36964</v>
      </c>
      <c r="G196" t="s">
        <v>38</v>
      </c>
      <c r="H196" t="s">
        <v>37320</v>
      </c>
      <c r="I196" t="s">
        <v>34212</v>
      </c>
      <c r="J196" t="s">
        <v>33297</v>
      </c>
      <c r="K196" t="s">
        <v>33298</v>
      </c>
      <c r="M196" t="s">
        <v>33299</v>
      </c>
      <c r="N196">
        <v>61430</v>
      </c>
      <c r="P196" t="s">
        <v>21282</v>
      </c>
      <c r="Q196" t="s">
        <v>33300</v>
      </c>
      <c r="T196" t="s">
        <v>33301</v>
      </c>
      <c r="U196" t="s">
        <v>36966</v>
      </c>
      <c r="V196" t="s">
        <v>18</v>
      </c>
      <c r="W196" t="s">
        <v>36967</v>
      </c>
      <c r="X196" t="s">
        <v>36968</v>
      </c>
      <c r="Y196" t="s">
        <v>36969</v>
      </c>
      <c r="Z196">
        <v>200</v>
      </c>
      <c r="AB196" t="s">
        <v>37018</v>
      </c>
      <c r="AC196" t="s">
        <v>36970</v>
      </c>
      <c r="AD196" t="s">
        <v>36971</v>
      </c>
      <c r="AE196" t="s">
        <v>36972</v>
      </c>
      <c r="AF196" t="s">
        <v>36973</v>
      </c>
      <c r="AH196" t="s">
        <v>36974</v>
      </c>
      <c r="AJ196" t="s">
        <v>36967</v>
      </c>
      <c r="AK196" t="s">
        <v>33464</v>
      </c>
      <c r="AL196" t="s">
        <v>37064</v>
      </c>
      <c r="AM196" t="s">
        <v>32581</v>
      </c>
      <c r="AN196" t="s">
        <v>37020</v>
      </c>
      <c r="AQ196" t="s">
        <v>37020</v>
      </c>
      <c r="AR196" t="s">
        <v>34324</v>
      </c>
      <c r="AY196" t="s">
        <v>37021</v>
      </c>
      <c r="BA196" t="s">
        <v>353</v>
      </c>
      <c r="BB196">
        <v>48</v>
      </c>
      <c r="BC196" t="s">
        <v>37022</v>
      </c>
      <c r="BD196" t="s">
        <v>28739</v>
      </c>
      <c r="BE196" t="s">
        <v>36993</v>
      </c>
      <c r="BF196" s="6">
        <v>0.2</v>
      </c>
      <c r="BG196" t="s">
        <v>37327</v>
      </c>
      <c r="BH196" t="s">
        <v>37150</v>
      </c>
      <c r="BJ196">
        <v>183536</v>
      </c>
      <c r="BK196" cm="1">
        <f t="array" ref="BK196">IF(LEN(TRIM(BG196))=0,"",SUMPRODUCT(--(LEN(TRIM($BG$5:BG196))&gt;0)))</f>
        <v>187</v>
      </c>
      <c r="BL196" t="str">
        <f t="shared" si="25"/>
        <v>0000000057</v>
      </c>
      <c r="BM196" t="str">
        <f t="shared" si="26"/>
        <v>*0000000057*</v>
      </c>
      <c r="BN196" t="s">
        <v>37066</v>
      </c>
      <c r="BO196" t="s">
        <v>36975</v>
      </c>
      <c r="BS196" t="s">
        <v>37020</v>
      </c>
      <c r="CP196" t="s">
        <v>37067</v>
      </c>
      <c r="CU196">
        <v>12.99</v>
      </c>
      <c r="DT196" t="s">
        <v>37026</v>
      </c>
      <c r="EC196" s="7">
        <f t="shared" si="27"/>
        <v>16.237500000000001</v>
      </c>
      <c r="EN196" t="s">
        <v>36995</v>
      </c>
      <c r="EO196">
        <v>1731138031</v>
      </c>
      <c r="EP196" t="s">
        <v>36968</v>
      </c>
      <c r="EQ196" t="s">
        <v>36996</v>
      </c>
      <c r="ER196" t="s">
        <v>36997</v>
      </c>
      <c r="ES196" t="s">
        <v>36967</v>
      </c>
      <c r="ET196" t="s">
        <v>36998</v>
      </c>
      <c r="EU196" t="s">
        <v>36999</v>
      </c>
      <c r="FB196" t="s">
        <v>35377</v>
      </c>
      <c r="FC196" t="s">
        <v>37027</v>
      </c>
      <c r="FD196">
        <v>8</v>
      </c>
      <c r="FE196">
        <v>10</v>
      </c>
      <c r="FF196" t="s">
        <v>36990</v>
      </c>
      <c r="FG196" t="s">
        <v>36990</v>
      </c>
      <c r="FH196" t="s">
        <v>37002</v>
      </c>
      <c r="FI196" t="s">
        <v>37000</v>
      </c>
      <c r="FJ196" t="s">
        <v>37001</v>
      </c>
      <c r="FK196" t="s">
        <v>37002</v>
      </c>
      <c r="FL196" t="s">
        <v>37003</v>
      </c>
      <c r="FM196" t="s">
        <v>37004</v>
      </c>
      <c r="FN196" t="s">
        <v>37005</v>
      </c>
      <c r="FO196" t="s">
        <v>37006</v>
      </c>
      <c r="FQ196" t="s">
        <v>37028</v>
      </c>
      <c r="FR196" t="s">
        <v>37008</v>
      </c>
      <c r="FS196" t="s">
        <v>37009</v>
      </c>
      <c r="FT196" t="s">
        <v>33464</v>
      </c>
      <c r="FU196" t="s">
        <v>33464</v>
      </c>
      <c r="FV196" t="s">
        <v>37029</v>
      </c>
      <c r="FW196" t="s">
        <v>37030</v>
      </c>
      <c r="FX196" t="s">
        <v>37031</v>
      </c>
      <c r="FY196" t="s">
        <v>36971</v>
      </c>
      <c r="FZ196" t="s">
        <v>36980</v>
      </c>
      <c r="GA196" t="s">
        <v>36974</v>
      </c>
      <c r="GB196" t="s">
        <v>36968</v>
      </c>
      <c r="GC196" t="s">
        <v>37032</v>
      </c>
      <c r="GD196" t="s">
        <v>37033</v>
      </c>
      <c r="GJ196" t="s">
        <v>37034</v>
      </c>
      <c r="GK196" t="s">
        <v>37035</v>
      </c>
      <c r="GL196" t="s">
        <v>37036</v>
      </c>
      <c r="GM196" t="s">
        <v>37037</v>
      </c>
      <c r="GN196" t="s">
        <v>37038</v>
      </c>
      <c r="GO196" t="s">
        <v>36973</v>
      </c>
      <c r="GP196" t="s">
        <v>37029</v>
      </c>
      <c r="GQ196" t="s">
        <v>37010</v>
      </c>
      <c r="GR196" t="s">
        <v>36969</v>
      </c>
      <c r="GT196" t="s">
        <v>37011</v>
      </c>
      <c r="GU196">
        <f t="shared" si="28"/>
        <v>16.25</v>
      </c>
      <c r="GV196">
        <f t="shared" si="29"/>
        <v>16.25</v>
      </c>
      <c r="GX196">
        <v>13</v>
      </c>
      <c r="GY196" t="s">
        <v>37012</v>
      </c>
      <c r="GZ196">
        <v>2</v>
      </c>
      <c r="HA196" t="s">
        <v>37013</v>
      </c>
      <c r="HD196" t="s">
        <v>37020</v>
      </c>
      <c r="HE196">
        <v>12.99</v>
      </c>
    </row>
    <row r="197" spans="1:213">
      <c r="A197" t="s">
        <v>29123</v>
      </c>
      <c r="B197" t="s">
        <v>36962</v>
      </c>
      <c r="C197" t="s">
        <v>36963</v>
      </c>
      <c r="D197" t="s">
        <v>21412</v>
      </c>
      <c r="E197">
        <v>1</v>
      </c>
      <c r="F197" t="s">
        <v>36964</v>
      </c>
      <c r="G197" t="s">
        <v>38</v>
      </c>
      <c r="H197" t="s">
        <v>37320</v>
      </c>
      <c r="I197" t="s">
        <v>34212</v>
      </c>
      <c r="J197" t="s">
        <v>33297</v>
      </c>
      <c r="K197" t="s">
        <v>33298</v>
      </c>
      <c r="M197" t="s">
        <v>33299</v>
      </c>
      <c r="N197">
        <v>61430</v>
      </c>
      <c r="P197" t="s">
        <v>21282</v>
      </c>
      <c r="Q197" t="s">
        <v>33300</v>
      </c>
      <c r="T197" t="s">
        <v>33301</v>
      </c>
      <c r="U197" t="s">
        <v>36966</v>
      </c>
      <c r="V197" t="s">
        <v>18</v>
      </c>
      <c r="W197" t="s">
        <v>36967</v>
      </c>
      <c r="X197" t="s">
        <v>36968</v>
      </c>
      <c r="Y197" t="s">
        <v>36969</v>
      </c>
      <c r="Z197">
        <v>200</v>
      </c>
      <c r="AB197" t="s">
        <v>37018</v>
      </c>
      <c r="AC197" t="s">
        <v>36970</v>
      </c>
      <c r="AD197" t="s">
        <v>36971</v>
      </c>
      <c r="AE197" t="s">
        <v>36972</v>
      </c>
      <c r="AF197" t="s">
        <v>36973</v>
      </c>
      <c r="AH197" t="s">
        <v>36974</v>
      </c>
      <c r="AJ197" t="s">
        <v>36967</v>
      </c>
      <c r="AK197" t="s">
        <v>33464</v>
      </c>
      <c r="AL197" t="s">
        <v>37064</v>
      </c>
      <c r="AM197" t="s">
        <v>32581</v>
      </c>
      <c r="AN197" t="s">
        <v>37039</v>
      </c>
      <c r="AQ197" t="s">
        <v>37039</v>
      </c>
      <c r="AR197" t="s">
        <v>34326</v>
      </c>
      <c r="AY197" t="s">
        <v>37021</v>
      </c>
      <c r="BA197" t="s">
        <v>353</v>
      </c>
      <c r="BB197">
        <v>48</v>
      </c>
      <c r="BC197" t="s">
        <v>37022</v>
      </c>
      <c r="BD197" t="s">
        <v>28739</v>
      </c>
      <c r="BE197" t="s">
        <v>36993</v>
      </c>
      <c r="BF197" s="6">
        <v>0.2</v>
      </c>
      <c r="BG197" t="s">
        <v>37328</v>
      </c>
      <c r="BH197" t="s">
        <v>37152</v>
      </c>
      <c r="BJ197">
        <v>183537</v>
      </c>
      <c r="BK197" cm="1">
        <f t="array" ref="BK197">IF(LEN(TRIM(BG197))=0,"",SUMPRODUCT(--(LEN(TRIM($BG$5:BG197))&gt;0)))</f>
        <v>188</v>
      </c>
      <c r="BL197" t="str">
        <f t="shared" si="25"/>
        <v>0000000058</v>
      </c>
      <c r="BM197" t="str">
        <f t="shared" si="26"/>
        <v>*0000000058*</v>
      </c>
      <c r="BN197" t="s">
        <v>37069</v>
      </c>
      <c r="BO197" t="s">
        <v>36975</v>
      </c>
      <c r="BS197" t="s">
        <v>37039</v>
      </c>
      <c r="CP197" t="s">
        <v>37067</v>
      </c>
      <c r="CU197">
        <v>12.99</v>
      </c>
      <c r="DT197" t="s">
        <v>37026</v>
      </c>
      <c r="EC197" s="7">
        <f t="shared" si="27"/>
        <v>16.237500000000001</v>
      </c>
      <c r="EN197" t="s">
        <v>36995</v>
      </c>
      <c r="EO197">
        <v>1731138031</v>
      </c>
      <c r="EP197" t="s">
        <v>36968</v>
      </c>
      <c r="EQ197" t="s">
        <v>36996</v>
      </c>
      <c r="ER197" t="s">
        <v>36997</v>
      </c>
      <c r="ES197" t="s">
        <v>36967</v>
      </c>
      <c r="ET197" t="s">
        <v>36998</v>
      </c>
      <c r="EU197" t="s">
        <v>36999</v>
      </c>
      <c r="FB197" t="s">
        <v>35377</v>
      </c>
      <c r="FC197" t="s">
        <v>37027</v>
      </c>
      <c r="FD197">
        <v>12</v>
      </c>
      <c r="FE197">
        <v>14</v>
      </c>
      <c r="FF197" t="s">
        <v>36990</v>
      </c>
      <c r="FG197" t="s">
        <v>36990</v>
      </c>
      <c r="FH197" t="s">
        <v>37002</v>
      </c>
      <c r="FI197" t="s">
        <v>37000</v>
      </c>
      <c r="FJ197" t="s">
        <v>37001</v>
      </c>
      <c r="FK197" t="s">
        <v>37002</v>
      </c>
      <c r="FL197" t="s">
        <v>37003</v>
      </c>
      <c r="FM197" t="s">
        <v>37004</v>
      </c>
      <c r="FN197" t="s">
        <v>37005</v>
      </c>
      <c r="FO197" t="s">
        <v>37006</v>
      </c>
      <c r="FQ197" t="s">
        <v>37028</v>
      </c>
      <c r="FR197" t="s">
        <v>37008</v>
      </c>
      <c r="FS197" t="s">
        <v>37009</v>
      </c>
      <c r="FT197" t="s">
        <v>33464</v>
      </c>
      <c r="FU197" t="s">
        <v>33464</v>
      </c>
      <c r="FV197" t="s">
        <v>37042</v>
      </c>
      <c r="FW197" t="s">
        <v>37030</v>
      </c>
      <c r="FX197" t="s">
        <v>37031</v>
      </c>
      <c r="FY197" t="s">
        <v>36971</v>
      </c>
      <c r="FZ197" t="s">
        <v>36980</v>
      </c>
      <c r="GA197" t="s">
        <v>36974</v>
      </c>
      <c r="GB197" t="s">
        <v>36968</v>
      </c>
      <c r="GC197" t="s">
        <v>37032</v>
      </c>
      <c r="GD197" t="s">
        <v>37033</v>
      </c>
      <c r="GJ197" t="s">
        <v>37034</v>
      </c>
      <c r="GK197" t="s">
        <v>37035</v>
      </c>
      <c r="GL197" t="s">
        <v>37036</v>
      </c>
      <c r="GM197" t="s">
        <v>37037</v>
      </c>
      <c r="GN197" t="s">
        <v>37038</v>
      </c>
      <c r="GO197" t="s">
        <v>36973</v>
      </c>
      <c r="GP197" t="s">
        <v>37042</v>
      </c>
      <c r="GQ197" t="s">
        <v>37010</v>
      </c>
      <c r="GR197" t="s">
        <v>36969</v>
      </c>
      <c r="GT197" t="s">
        <v>37011</v>
      </c>
      <c r="GU197">
        <f t="shared" si="28"/>
        <v>16.25</v>
      </c>
      <c r="GV197">
        <f t="shared" si="29"/>
        <v>16.25</v>
      </c>
      <c r="GX197">
        <v>13</v>
      </c>
      <c r="GY197" t="s">
        <v>37012</v>
      </c>
      <c r="GZ197">
        <v>2</v>
      </c>
      <c r="HA197" t="s">
        <v>37013</v>
      </c>
      <c r="HD197" t="s">
        <v>37039</v>
      </c>
      <c r="HE197">
        <v>12.99</v>
      </c>
    </row>
    <row r="198" spans="1:213">
      <c r="A198" t="s">
        <v>29123</v>
      </c>
      <c r="B198" t="s">
        <v>36962</v>
      </c>
      <c r="C198" t="s">
        <v>36963</v>
      </c>
      <c r="D198" t="s">
        <v>21412</v>
      </c>
      <c r="E198">
        <v>1</v>
      </c>
      <c r="F198" t="s">
        <v>36964</v>
      </c>
      <c r="G198" t="s">
        <v>38</v>
      </c>
      <c r="H198" t="s">
        <v>37320</v>
      </c>
      <c r="I198" t="s">
        <v>34212</v>
      </c>
      <c r="J198" t="s">
        <v>33297</v>
      </c>
      <c r="K198" t="s">
        <v>33298</v>
      </c>
      <c r="M198" t="s">
        <v>33299</v>
      </c>
      <c r="N198">
        <v>61430</v>
      </c>
      <c r="P198" t="s">
        <v>21282</v>
      </c>
      <c r="Q198" t="s">
        <v>33300</v>
      </c>
      <c r="T198" t="s">
        <v>33301</v>
      </c>
      <c r="U198" t="s">
        <v>36966</v>
      </c>
      <c r="V198" t="s">
        <v>18</v>
      </c>
      <c r="W198" t="s">
        <v>36967</v>
      </c>
      <c r="X198" t="s">
        <v>36968</v>
      </c>
      <c r="Y198" t="s">
        <v>36969</v>
      </c>
      <c r="Z198">
        <v>200</v>
      </c>
      <c r="AB198" t="s">
        <v>37018</v>
      </c>
      <c r="AC198" t="s">
        <v>36970</v>
      </c>
      <c r="AD198" t="s">
        <v>36971</v>
      </c>
      <c r="AE198" t="s">
        <v>36972</v>
      </c>
      <c r="AF198" t="s">
        <v>36973</v>
      </c>
      <c r="AH198" t="s">
        <v>36974</v>
      </c>
      <c r="AJ198" t="s">
        <v>36967</v>
      </c>
      <c r="AK198" t="s">
        <v>33464</v>
      </c>
      <c r="AL198" t="s">
        <v>37064</v>
      </c>
      <c r="AM198" t="s">
        <v>32581</v>
      </c>
      <c r="AN198" t="s">
        <v>37043</v>
      </c>
      <c r="AQ198" t="s">
        <v>37043</v>
      </c>
      <c r="AR198" t="s">
        <v>28746</v>
      </c>
      <c r="AY198" t="s">
        <v>37021</v>
      </c>
      <c r="BA198" t="s">
        <v>353</v>
      </c>
      <c r="BB198">
        <v>48</v>
      </c>
      <c r="BC198" t="s">
        <v>37022</v>
      </c>
      <c r="BD198" t="s">
        <v>28739</v>
      </c>
      <c r="BE198" t="s">
        <v>36993</v>
      </c>
      <c r="BF198" s="6">
        <v>0.2</v>
      </c>
      <c r="BG198" t="s">
        <v>37329</v>
      </c>
      <c r="BH198" t="s">
        <v>37154</v>
      </c>
      <c r="BJ198">
        <v>183538</v>
      </c>
      <c r="BK198" cm="1">
        <f t="array" ref="BK198">IF(LEN(TRIM(BG198))=0,"",SUMPRODUCT(--(LEN(TRIM($BG$5:BG198))&gt;0)))</f>
        <v>189</v>
      </c>
      <c r="BL198" t="str">
        <f t="shared" si="25"/>
        <v>0000000059</v>
      </c>
      <c r="BM198" t="str">
        <f t="shared" si="26"/>
        <v>*0000000059*</v>
      </c>
      <c r="BN198" t="s">
        <v>37071</v>
      </c>
      <c r="BO198" t="s">
        <v>36975</v>
      </c>
      <c r="BS198" t="s">
        <v>37043</v>
      </c>
      <c r="CP198" t="s">
        <v>37067</v>
      </c>
      <c r="CU198">
        <v>12.99</v>
      </c>
      <c r="DT198" t="s">
        <v>37026</v>
      </c>
      <c r="EC198" s="7">
        <f t="shared" si="27"/>
        <v>16.237500000000001</v>
      </c>
      <c r="EN198" t="s">
        <v>36995</v>
      </c>
      <c r="EO198">
        <v>1731138031</v>
      </c>
      <c r="EP198" t="s">
        <v>36968</v>
      </c>
      <c r="EQ198" t="s">
        <v>36996</v>
      </c>
      <c r="ER198" t="s">
        <v>36997</v>
      </c>
      <c r="ES198" t="s">
        <v>36967</v>
      </c>
      <c r="ET198" t="s">
        <v>36998</v>
      </c>
      <c r="EU198" t="s">
        <v>36999</v>
      </c>
      <c r="FB198" t="s">
        <v>35377</v>
      </c>
      <c r="FC198" t="s">
        <v>37027</v>
      </c>
      <c r="FD198">
        <v>16</v>
      </c>
      <c r="FE198">
        <v>18</v>
      </c>
      <c r="FF198" t="s">
        <v>36990</v>
      </c>
      <c r="FG198" t="s">
        <v>36990</v>
      </c>
      <c r="FH198" t="s">
        <v>37002</v>
      </c>
      <c r="FI198" t="s">
        <v>37000</v>
      </c>
      <c r="FJ198" t="s">
        <v>37001</v>
      </c>
      <c r="FK198" t="s">
        <v>37002</v>
      </c>
      <c r="FL198" t="s">
        <v>37003</v>
      </c>
      <c r="FM198" t="s">
        <v>37004</v>
      </c>
      <c r="FN198" t="s">
        <v>37005</v>
      </c>
      <c r="FO198" t="s">
        <v>37006</v>
      </c>
      <c r="FQ198" t="s">
        <v>37028</v>
      </c>
      <c r="FR198" t="s">
        <v>37008</v>
      </c>
      <c r="FS198" t="s">
        <v>37009</v>
      </c>
      <c r="FT198" t="s">
        <v>33464</v>
      </c>
      <c r="FU198" t="s">
        <v>33464</v>
      </c>
      <c r="FV198" t="s">
        <v>37046</v>
      </c>
      <c r="FW198" t="s">
        <v>37030</v>
      </c>
      <c r="FX198" t="s">
        <v>37031</v>
      </c>
      <c r="FY198" t="s">
        <v>36971</v>
      </c>
      <c r="FZ198" t="s">
        <v>36980</v>
      </c>
      <c r="GA198" t="s">
        <v>36974</v>
      </c>
      <c r="GB198" t="s">
        <v>36968</v>
      </c>
      <c r="GC198" t="s">
        <v>37032</v>
      </c>
      <c r="GD198" t="s">
        <v>37033</v>
      </c>
      <c r="GJ198" t="s">
        <v>37034</v>
      </c>
      <c r="GK198" t="s">
        <v>37035</v>
      </c>
      <c r="GL198" t="s">
        <v>37036</v>
      </c>
      <c r="GM198" t="s">
        <v>37037</v>
      </c>
      <c r="GN198" t="s">
        <v>37038</v>
      </c>
      <c r="GO198" t="s">
        <v>36973</v>
      </c>
      <c r="GP198" t="s">
        <v>37046</v>
      </c>
      <c r="GQ198" t="s">
        <v>37010</v>
      </c>
      <c r="GR198" t="s">
        <v>36969</v>
      </c>
      <c r="GT198" t="s">
        <v>37011</v>
      </c>
      <c r="GU198">
        <f t="shared" si="28"/>
        <v>16.25</v>
      </c>
      <c r="GV198">
        <f t="shared" si="29"/>
        <v>16.25</v>
      </c>
      <c r="GX198">
        <v>13</v>
      </c>
      <c r="GY198" t="s">
        <v>37012</v>
      </c>
      <c r="GZ198">
        <v>2</v>
      </c>
      <c r="HA198" t="s">
        <v>37013</v>
      </c>
      <c r="HD198" t="s">
        <v>37043</v>
      </c>
      <c r="HE198">
        <v>12.99</v>
      </c>
    </row>
    <row r="199" spans="1:213">
      <c r="A199" t="s">
        <v>29123</v>
      </c>
      <c r="B199" t="s">
        <v>36962</v>
      </c>
      <c r="C199" t="s">
        <v>36963</v>
      </c>
      <c r="D199" t="s">
        <v>21412</v>
      </c>
      <c r="E199">
        <v>1</v>
      </c>
      <c r="F199" t="s">
        <v>36964</v>
      </c>
      <c r="G199" t="s">
        <v>38</v>
      </c>
      <c r="H199" t="s">
        <v>37320</v>
      </c>
      <c r="I199" t="s">
        <v>34212</v>
      </c>
      <c r="J199" t="s">
        <v>33297</v>
      </c>
      <c r="K199" t="s">
        <v>33298</v>
      </c>
      <c r="M199" t="s">
        <v>33299</v>
      </c>
      <c r="N199">
        <v>61430</v>
      </c>
      <c r="P199" t="s">
        <v>21282</v>
      </c>
      <c r="Q199" t="s">
        <v>33300</v>
      </c>
      <c r="T199" t="s">
        <v>33301</v>
      </c>
      <c r="U199" t="s">
        <v>36966</v>
      </c>
      <c r="V199" t="s">
        <v>18</v>
      </c>
      <c r="W199" t="s">
        <v>36967</v>
      </c>
      <c r="X199" t="s">
        <v>36968</v>
      </c>
      <c r="Y199" t="s">
        <v>36969</v>
      </c>
      <c r="Z199">
        <v>300</v>
      </c>
      <c r="AB199" t="s">
        <v>37018</v>
      </c>
      <c r="AC199" t="s">
        <v>36970</v>
      </c>
      <c r="AD199" t="s">
        <v>36971</v>
      </c>
      <c r="AE199" t="s">
        <v>36972</v>
      </c>
      <c r="AF199" t="s">
        <v>36973</v>
      </c>
      <c r="AH199" t="s">
        <v>36974</v>
      </c>
      <c r="AJ199" t="s">
        <v>36967</v>
      </c>
      <c r="AK199" t="s">
        <v>33464</v>
      </c>
      <c r="AL199" t="s">
        <v>37064</v>
      </c>
      <c r="AM199" t="s">
        <v>32581</v>
      </c>
      <c r="AN199" t="s">
        <v>37047</v>
      </c>
      <c r="AQ199" t="s">
        <v>37047</v>
      </c>
      <c r="AR199" t="s">
        <v>34329</v>
      </c>
      <c r="AY199" t="s">
        <v>37021</v>
      </c>
      <c r="BA199" t="s">
        <v>353</v>
      </c>
      <c r="BB199">
        <v>48</v>
      </c>
      <c r="BC199" t="s">
        <v>37048</v>
      </c>
      <c r="BD199" t="s">
        <v>34259</v>
      </c>
      <c r="BE199" t="s">
        <v>36993</v>
      </c>
      <c r="BF199" s="6">
        <v>0.2</v>
      </c>
      <c r="BG199" t="s">
        <v>37330</v>
      </c>
      <c r="BH199" t="s">
        <v>37156</v>
      </c>
      <c r="BJ199">
        <v>183539</v>
      </c>
      <c r="BK199" cm="1">
        <f t="array" ref="BK199">IF(LEN(TRIM(BG199))=0,"",SUMPRODUCT(--(LEN(TRIM($BG$5:BG199))&gt;0)))</f>
        <v>190</v>
      </c>
      <c r="BL199" t="str">
        <f t="shared" si="25"/>
        <v>000000005A</v>
      </c>
      <c r="BM199" t="str">
        <f t="shared" si="26"/>
        <v>*000000005A*</v>
      </c>
      <c r="BN199" t="s">
        <v>37073</v>
      </c>
      <c r="BO199" t="s">
        <v>36975</v>
      </c>
      <c r="BS199" t="s">
        <v>37047</v>
      </c>
      <c r="CP199" t="s">
        <v>37067</v>
      </c>
      <c r="CU199">
        <v>12.99</v>
      </c>
      <c r="DT199" t="s">
        <v>37026</v>
      </c>
      <c r="EC199" s="7">
        <f t="shared" si="27"/>
        <v>16.237500000000001</v>
      </c>
      <c r="EN199" t="s">
        <v>36995</v>
      </c>
      <c r="EO199">
        <v>1731138031</v>
      </c>
      <c r="EP199" t="s">
        <v>36968</v>
      </c>
      <c r="EQ199" t="s">
        <v>36996</v>
      </c>
      <c r="ER199" t="s">
        <v>36997</v>
      </c>
      <c r="ES199" t="s">
        <v>36967</v>
      </c>
      <c r="ET199" t="s">
        <v>36998</v>
      </c>
      <c r="EU199" t="s">
        <v>36999</v>
      </c>
      <c r="FB199" t="s">
        <v>35377</v>
      </c>
      <c r="FC199" t="s">
        <v>37027</v>
      </c>
      <c r="FD199">
        <v>18</v>
      </c>
      <c r="FE199">
        <v>20</v>
      </c>
      <c r="FF199" t="s">
        <v>36990</v>
      </c>
      <c r="FG199" t="s">
        <v>36990</v>
      </c>
      <c r="FH199" t="s">
        <v>37002</v>
      </c>
      <c r="FI199" t="s">
        <v>37000</v>
      </c>
      <c r="FJ199" t="s">
        <v>37001</v>
      </c>
      <c r="FK199" t="s">
        <v>37002</v>
      </c>
      <c r="FL199" t="s">
        <v>37003</v>
      </c>
      <c r="FM199" t="s">
        <v>37004</v>
      </c>
      <c r="FN199" t="s">
        <v>37005</v>
      </c>
      <c r="FO199" t="s">
        <v>37006</v>
      </c>
      <c r="FQ199" t="s">
        <v>37028</v>
      </c>
      <c r="FR199" t="s">
        <v>37008</v>
      </c>
      <c r="FS199" t="s">
        <v>37009</v>
      </c>
      <c r="FT199" t="s">
        <v>33464</v>
      </c>
      <c r="FU199" t="s">
        <v>33464</v>
      </c>
      <c r="FV199" t="s">
        <v>37051</v>
      </c>
      <c r="FW199" t="s">
        <v>37030</v>
      </c>
      <c r="FX199" t="s">
        <v>37031</v>
      </c>
      <c r="FY199" t="s">
        <v>36971</v>
      </c>
      <c r="FZ199" t="s">
        <v>36980</v>
      </c>
      <c r="GA199" t="s">
        <v>36974</v>
      </c>
      <c r="GB199" t="s">
        <v>36968</v>
      </c>
      <c r="GC199" t="s">
        <v>37032</v>
      </c>
      <c r="GD199" t="s">
        <v>37033</v>
      </c>
      <c r="GJ199" t="s">
        <v>37034</v>
      </c>
      <c r="GK199" t="s">
        <v>37035</v>
      </c>
      <c r="GL199" t="s">
        <v>37036</v>
      </c>
      <c r="GM199" t="s">
        <v>37037</v>
      </c>
      <c r="GN199" t="s">
        <v>37038</v>
      </c>
      <c r="GO199" t="s">
        <v>36973</v>
      </c>
      <c r="GP199" t="s">
        <v>37051</v>
      </c>
      <c r="GQ199" t="s">
        <v>37010</v>
      </c>
      <c r="GR199" t="s">
        <v>36969</v>
      </c>
      <c r="GT199" t="s">
        <v>37011</v>
      </c>
      <c r="GU199">
        <f t="shared" si="28"/>
        <v>16.25</v>
      </c>
      <c r="GV199">
        <f t="shared" si="29"/>
        <v>16.25</v>
      </c>
      <c r="GX199">
        <v>13</v>
      </c>
      <c r="GY199" t="s">
        <v>37012</v>
      </c>
      <c r="GZ199">
        <v>2</v>
      </c>
      <c r="HA199" t="s">
        <v>37013</v>
      </c>
      <c r="HD199" t="s">
        <v>37047</v>
      </c>
      <c r="HE199">
        <v>12.99</v>
      </c>
    </row>
    <row r="200" spans="1:213">
      <c r="A200" t="s">
        <v>29123</v>
      </c>
      <c r="B200" t="s">
        <v>36962</v>
      </c>
      <c r="C200" t="s">
        <v>36963</v>
      </c>
      <c r="D200" t="s">
        <v>21412</v>
      </c>
      <c r="E200">
        <v>1</v>
      </c>
      <c r="F200" t="s">
        <v>36964</v>
      </c>
      <c r="G200" t="s">
        <v>38</v>
      </c>
      <c r="H200" t="s">
        <v>37320</v>
      </c>
      <c r="I200" t="s">
        <v>34212</v>
      </c>
      <c r="J200" t="s">
        <v>33297</v>
      </c>
      <c r="K200" t="s">
        <v>33298</v>
      </c>
      <c r="M200" t="s">
        <v>33299</v>
      </c>
      <c r="N200">
        <v>61430</v>
      </c>
      <c r="P200" t="s">
        <v>21282</v>
      </c>
      <c r="Q200" t="s">
        <v>33300</v>
      </c>
      <c r="T200" t="s">
        <v>33301</v>
      </c>
      <c r="U200" t="s">
        <v>36966</v>
      </c>
      <c r="V200" t="s">
        <v>18</v>
      </c>
      <c r="W200" t="s">
        <v>36967</v>
      </c>
      <c r="X200" t="s">
        <v>36968</v>
      </c>
      <c r="Y200" t="s">
        <v>36969</v>
      </c>
      <c r="Z200">
        <v>300</v>
      </c>
      <c r="AB200" t="s">
        <v>37018</v>
      </c>
      <c r="AC200" t="s">
        <v>36970</v>
      </c>
      <c r="AD200" t="s">
        <v>36971</v>
      </c>
      <c r="AE200" t="s">
        <v>36972</v>
      </c>
      <c r="AF200" t="s">
        <v>36973</v>
      </c>
      <c r="AH200" t="s">
        <v>36974</v>
      </c>
      <c r="AJ200" t="s">
        <v>36967</v>
      </c>
      <c r="AK200" t="s">
        <v>33464</v>
      </c>
      <c r="AL200" t="s">
        <v>37064</v>
      </c>
      <c r="AM200" t="s">
        <v>32581</v>
      </c>
      <c r="AN200" t="s">
        <v>37052</v>
      </c>
      <c r="AQ200" t="s">
        <v>37052</v>
      </c>
      <c r="AR200" t="s">
        <v>34331</v>
      </c>
      <c r="AY200" t="s">
        <v>37021</v>
      </c>
      <c r="BA200" t="s">
        <v>353</v>
      </c>
      <c r="BB200">
        <v>48</v>
      </c>
      <c r="BC200" t="s">
        <v>37048</v>
      </c>
      <c r="BD200" t="s">
        <v>34259</v>
      </c>
      <c r="BE200" t="s">
        <v>36993</v>
      </c>
      <c r="BF200" s="6">
        <v>0.2</v>
      </c>
      <c r="BG200" t="s">
        <v>37331</v>
      </c>
      <c r="BH200" t="s">
        <v>37158</v>
      </c>
      <c r="BJ200">
        <v>183540</v>
      </c>
      <c r="BK200" cm="1">
        <f t="array" ref="BK200">IF(LEN(TRIM(BG200))=0,"",SUMPRODUCT(--(LEN(TRIM($BG$5:BG200))&gt;0)))</f>
        <v>191</v>
      </c>
      <c r="BL200" t="str">
        <f t="shared" si="25"/>
        <v>000000005B</v>
      </c>
      <c r="BM200" t="str">
        <f t="shared" si="26"/>
        <v>*000000005B*</v>
      </c>
      <c r="BN200" t="s">
        <v>37075</v>
      </c>
      <c r="BO200" t="s">
        <v>36975</v>
      </c>
      <c r="BS200" t="s">
        <v>37052</v>
      </c>
      <c r="CP200" t="s">
        <v>37067</v>
      </c>
      <c r="CU200">
        <v>12.99</v>
      </c>
      <c r="DT200" t="s">
        <v>37026</v>
      </c>
      <c r="EC200" s="7">
        <f t="shared" si="27"/>
        <v>16.237500000000001</v>
      </c>
      <c r="EN200" t="s">
        <v>36995</v>
      </c>
      <c r="EO200">
        <v>1731138031</v>
      </c>
      <c r="EP200" t="s">
        <v>36968</v>
      </c>
      <c r="EQ200" t="s">
        <v>36996</v>
      </c>
      <c r="ER200" t="s">
        <v>36997</v>
      </c>
      <c r="ES200" t="s">
        <v>36967</v>
      </c>
      <c r="ET200" t="s">
        <v>36998</v>
      </c>
      <c r="EU200" t="s">
        <v>36999</v>
      </c>
      <c r="FB200" t="s">
        <v>35377</v>
      </c>
      <c r="FC200" t="s">
        <v>37027</v>
      </c>
      <c r="FD200">
        <v>22</v>
      </c>
      <c r="FE200">
        <v>24</v>
      </c>
      <c r="FF200" t="s">
        <v>36990</v>
      </c>
      <c r="FG200" t="s">
        <v>36990</v>
      </c>
      <c r="FH200" t="s">
        <v>37002</v>
      </c>
      <c r="FI200" t="s">
        <v>37000</v>
      </c>
      <c r="FJ200" t="s">
        <v>37001</v>
      </c>
      <c r="FK200" t="s">
        <v>37002</v>
      </c>
      <c r="FL200" t="s">
        <v>37003</v>
      </c>
      <c r="FM200" t="s">
        <v>37004</v>
      </c>
      <c r="FN200" t="s">
        <v>37005</v>
      </c>
      <c r="FO200" t="s">
        <v>37006</v>
      </c>
      <c r="FQ200" t="s">
        <v>37028</v>
      </c>
      <c r="FR200" t="s">
        <v>37008</v>
      </c>
      <c r="FS200" t="s">
        <v>37009</v>
      </c>
      <c r="FT200" t="s">
        <v>33464</v>
      </c>
      <c r="FU200" t="s">
        <v>33464</v>
      </c>
      <c r="FV200" t="s">
        <v>37055</v>
      </c>
      <c r="FW200" t="s">
        <v>37030</v>
      </c>
      <c r="FX200" t="s">
        <v>37031</v>
      </c>
      <c r="FY200" t="s">
        <v>36971</v>
      </c>
      <c r="FZ200" t="s">
        <v>36980</v>
      </c>
      <c r="GA200" t="s">
        <v>36974</v>
      </c>
      <c r="GB200" t="s">
        <v>36968</v>
      </c>
      <c r="GC200" t="s">
        <v>37032</v>
      </c>
      <c r="GD200" t="s">
        <v>37033</v>
      </c>
      <c r="GJ200" t="s">
        <v>37034</v>
      </c>
      <c r="GK200" t="s">
        <v>37035</v>
      </c>
      <c r="GL200" t="s">
        <v>37036</v>
      </c>
      <c r="GM200" t="s">
        <v>37037</v>
      </c>
      <c r="GN200" t="s">
        <v>37038</v>
      </c>
      <c r="GO200" t="s">
        <v>36973</v>
      </c>
      <c r="GP200" t="s">
        <v>37055</v>
      </c>
      <c r="GQ200" t="s">
        <v>37010</v>
      </c>
      <c r="GR200" t="s">
        <v>36969</v>
      </c>
      <c r="GT200" t="s">
        <v>37011</v>
      </c>
      <c r="GU200">
        <f t="shared" si="28"/>
        <v>16.25</v>
      </c>
      <c r="GV200">
        <f t="shared" si="29"/>
        <v>16.25</v>
      </c>
      <c r="GX200">
        <v>13</v>
      </c>
      <c r="GY200" t="s">
        <v>37012</v>
      </c>
      <c r="GZ200">
        <v>2</v>
      </c>
      <c r="HA200" t="s">
        <v>37013</v>
      </c>
      <c r="HD200" t="s">
        <v>37052</v>
      </c>
      <c r="HE200">
        <v>12.99</v>
      </c>
    </row>
    <row r="201" spans="1:213">
      <c r="A201" t="s">
        <v>29123</v>
      </c>
      <c r="B201" t="s">
        <v>36962</v>
      </c>
      <c r="C201" t="s">
        <v>36963</v>
      </c>
      <c r="D201" t="s">
        <v>21412</v>
      </c>
      <c r="E201">
        <v>1</v>
      </c>
      <c r="F201" t="s">
        <v>36964</v>
      </c>
      <c r="G201" t="s">
        <v>38</v>
      </c>
      <c r="H201" t="s">
        <v>37320</v>
      </c>
      <c r="I201" t="s">
        <v>34212</v>
      </c>
      <c r="J201" t="s">
        <v>33297</v>
      </c>
      <c r="K201" t="s">
        <v>33298</v>
      </c>
      <c r="M201" t="s">
        <v>33299</v>
      </c>
      <c r="N201">
        <v>61430</v>
      </c>
      <c r="P201" t="s">
        <v>21282</v>
      </c>
      <c r="Q201" t="s">
        <v>33300</v>
      </c>
      <c r="T201" t="s">
        <v>33301</v>
      </c>
      <c r="U201" t="s">
        <v>36966</v>
      </c>
      <c r="V201" t="s">
        <v>18</v>
      </c>
      <c r="W201" t="s">
        <v>36967</v>
      </c>
      <c r="X201" t="s">
        <v>36968</v>
      </c>
      <c r="Y201" t="s">
        <v>36969</v>
      </c>
      <c r="Z201">
        <v>300</v>
      </c>
      <c r="AB201" t="s">
        <v>37056</v>
      </c>
      <c r="AC201" t="s">
        <v>36970</v>
      </c>
      <c r="AD201" t="s">
        <v>36971</v>
      </c>
      <c r="AE201" t="s">
        <v>36972</v>
      </c>
      <c r="AF201" t="s">
        <v>36973</v>
      </c>
      <c r="AH201" t="s">
        <v>36974</v>
      </c>
      <c r="AJ201" t="s">
        <v>36967</v>
      </c>
      <c r="AK201" t="s">
        <v>33464</v>
      </c>
      <c r="AL201" t="s">
        <v>37064</v>
      </c>
      <c r="AM201" t="s">
        <v>32581</v>
      </c>
      <c r="AN201" t="s">
        <v>37057</v>
      </c>
      <c r="AQ201" t="s">
        <v>37057</v>
      </c>
      <c r="AR201" t="s">
        <v>34333</v>
      </c>
      <c r="AY201" t="s">
        <v>37058</v>
      </c>
      <c r="BA201" t="s">
        <v>37059</v>
      </c>
      <c r="BB201">
        <v>48</v>
      </c>
      <c r="BC201" t="s">
        <v>37060</v>
      </c>
      <c r="BD201" t="s">
        <v>34261</v>
      </c>
      <c r="BE201" t="s">
        <v>36993</v>
      </c>
      <c r="BF201" s="6">
        <v>0.2</v>
      </c>
      <c r="BG201" t="s">
        <v>37332</v>
      </c>
      <c r="BH201" t="s">
        <v>37160</v>
      </c>
      <c r="BJ201">
        <v>183541</v>
      </c>
      <c r="BK201" cm="1">
        <f t="array" ref="BK201">IF(LEN(TRIM(BG201))=0,"",SUMPRODUCT(--(LEN(TRIM($BG$5:BG201))&gt;0)))</f>
        <v>192</v>
      </c>
      <c r="BL201" t="str">
        <f t="shared" si="25"/>
        <v>000000005C</v>
      </c>
      <c r="BM201" t="str">
        <f t="shared" si="26"/>
        <v>*000000005C*</v>
      </c>
      <c r="BN201" t="s">
        <v>37077</v>
      </c>
      <c r="BO201" t="s">
        <v>36975</v>
      </c>
      <c r="BS201" t="s">
        <v>37057</v>
      </c>
      <c r="CP201" t="s">
        <v>37067</v>
      </c>
      <c r="CU201">
        <v>15.99</v>
      </c>
      <c r="DT201" t="s">
        <v>37026</v>
      </c>
      <c r="EC201" s="7">
        <f t="shared" si="27"/>
        <v>19.987500000000001</v>
      </c>
      <c r="EN201" t="s">
        <v>36995</v>
      </c>
      <c r="EO201">
        <v>1731138031</v>
      </c>
      <c r="EP201" t="s">
        <v>36968</v>
      </c>
      <c r="EQ201" t="s">
        <v>36996</v>
      </c>
      <c r="ER201" t="s">
        <v>36997</v>
      </c>
      <c r="ES201" t="s">
        <v>36967</v>
      </c>
      <c r="ET201" t="s">
        <v>36998</v>
      </c>
      <c r="EU201" t="s">
        <v>36999</v>
      </c>
      <c r="FB201" t="s">
        <v>35377</v>
      </c>
      <c r="FC201" t="s">
        <v>37027</v>
      </c>
      <c r="FD201">
        <v>26</v>
      </c>
      <c r="FE201">
        <v>28</v>
      </c>
      <c r="FF201" t="s">
        <v>36990</v>
      </c>
      <c r="FG201" t="s">
        <v>36990</v>
      </c>
      <c r="FH201" t="s">
        <v>37002</v>
      </c>
      <c r="FI201" t="s">
        <v>37000</v>
      </c>
      <c r="FJ201" t="s">
        <v>37001</v>
      </c>
      <c r="FK201" t="s">
        <v>37002</v>
      </c>
      <c r="FL201" t="s">
        <v>37003</v>
      </c>
      <c r="FM201" t="s">
        <v>37004</v>
      </c>
      <c r="FN201" t="s">
        <v>37005</v>
      </c>
      <c r="FO201" t="s">
        <v>37006</v>
      </c>
      <c r="FQ201" t="s">
        <v>37028</v>
      </c>
      <c r="FR201" t="s">
        <v>37008</v>
      </c>
      <c r="FS201" t="s">
        <v>37009</v>
      </c>
      <c r="FT201" t="s">
        <v>33464</v>
      </c>
      <c r="FU201" t="s">
        <v>33464</v>
      </c>
      <c r="FV201" t="s">
        <v>37063</v>
      </c>
      <c r="FW201" t="s">
        <v>37030</v>
      </c>
      <c r="FX201" t="s">
        <v>37031</v>
      </c>
      <c r="FY201" t="s">
        <v>36971</v>
      </c>
      <c r="FZ201" t="s">
        <v>36980</v>
      </c>
      <c r="GA201" t="s">
        <v>36974</v>
      </c>
      <c r="GB201" t="s">
        <v>36968</v>
      </c>
      <c r="GC201" t="s">
        <v>37032</v>
      </c>
      <c r="GD201" t="s">
        <v>37033</v>
      </c>
      <c r="GJ201" t="s">
        <v>37034</v>
      </c>
      <c r="GK201" t="s">
        <v>37035</v>
      </c>
      <c r="GL201" t="s">
        <v>37036</v>
      </c>
      <c r="GM201" t="s">
        <v>37037</v>
      </c>
      <c r="GN201" t="s">
        <v>37038</v>
      </c>
      <c r="GO201" t="s">
        <v>36973</v>
      </c>
      <c r="GP201" t="s">
        <v>37063</v>
      </c>
      <c r="GQ201" t="s">
        <v>37010</v>
      </c>
      <c r="GR201" t="s">
        <v>36969</v>
      </c>
      <c r="GT201" t="s">
        <v>37011</v>
      </c>
      <c r="GU201">
        <f t="shared" si="28"/>
        <v>20.249999999999996</v>
      </c>
      <c r="GV201">
        <f t="shared" si="29"/>
        <v>20.249999999999996</v>
      </c>
      <c r="GX201">
        <v>16.2</v>
      </c>
      <c r="GY201" t="s">
        <v>37012</v>
      </c>
      <c r="GZ201">
        <v>2</v>
      </c>
      <c r="HA201" t="s">
        <v>37013</v>
      </c>
      <c r="HD201" t="s">
        <v>37057</v>
      </c>
      <c r="HE201">
        <v>15.99</v>
      </c>
    </row>
    <row r="202" spans="1:213">
      <c r="A202" t="s">
        <v>29123</v>
      </c>
      <c r="B202" t="s">
        <v>36962</v>
      </c>
      <c r="C202" t="s">
        <v>36963</v>
      </c>
      <c r="D202" t="s">
        <v>21412</v>
      </c>
      <c r="E202">
        <v>1</v>
      </c>
      <c r="F202" t="s">
        <v>36964</v>
      </c>
      <c r="G202" t="s">
        <v>38</v>
      </c>
      <c r="H202" t="s">
        <v>37320</v>
      </c>
      <c r="I202" t="s">
        <v>34212</v>
      </c>
      <c r="J202" t="s">
        <v>33297</v>
      </c>
      <c r="K202" t="s">
        <v>33298</v>
      </c>
      <c r="M202" t="s">
        <v>33299</v>
      </c>
      <c r="N202">
        <v>61430</v>
      </c>
      <c r="P202" t="s">
        <v>21282</v>
      </c>
      <c r="Q202" t="s">
        <v>33300</v>
      </c>
      <c r="T202" t="s">
        <v>33301</v>
      </c>
      <c r="U202" t="s">
        <v>36966</v>
      </c>
      <c r="V202" t="s">
        <v>18</v>
      </c>
      <c r="W202" t="s">
        <v>36967</v>
      </c>
      <c r="X202" t="s">
        <v>36968</v>
      </c>
      <c r="Y202" t="s">
        <v>36969</v>
      </c>
      <c r="Z202">
        <v>200</v>
      </c>
      <c r="AB202" t="s">
        <v>37018</v>
      </c>
      <c r="AC202" t="s">
        <v>36970</v>
      </c>
      <c r="AD202" t="s">
        <v>36971</v>
      </c>
      <c r="AE202" t="s">
        <v>36972</v>
      </c>
      <c r="AF202" t="s">
        <v>36973</v>
      </c>
      <c r="AH202" t="s">
        <v>36974</v>
      </c>
      <c r="AJ202" t="s">
        <v>36967</v>
      </c>
      <c r="AK202" t="s">
        <v>33482</v>
      </c>
      <c r="AL202" t="s">
        <v>37078</v>
      </c>
      <c r="AM202" t="s">
        <v>32581</v>
      </c>
      <c r="AN202" t="s">
        <v>37020</v>
      </c>
      <c r="AQ202" t="s">
        <v>37020</v>
      </c>
      <c r="AR202" t="s">
        <v>34324</v>
      </c>
      <c r="AY202" t="s">
        <v>37021</v>
      </c>
      <c r="BA202" t="s">
        <v>353</v>
      </c>
      <c r="BB202">
        <v>48</v>
      </c>
      <c r="BC202" t="s">
        <v>37022</v>
      </c>
      <c r="BD202" t="s">
        <v>28739</v>
      </c>
      <c r="BE202" t="s">
        <v>36993</v>
      </c>
      <c r="BF202" s="6">
        <v>0.2</v>
      </c>
      <c r="BG202" t="s">
        <v>37333</v>
      </c>
      <c r="BH202" t="s">
        <v>37162</v>
      </c>
      <c r="BJ202">
        <v>200586</v>
      </c>
      <c r="BK202" cm="1">
        <f t="array" ref="BK202">IF(LEN(TRIM(BG202))=0,"",SUMPRODUCT(--(LEN(TRIM($BG$5:BG202))&gt;0)))</f>
        <v>193</v>
      </c>
      <c r="BL202" t="str">
        <f t="shared" si="25"/>
        <v>000000005D</v>
      </c>
      <c r="BM202" t="str">
        <f t="shared" si="26"/>
        <v>*000000005D*</v>
      </c>
      <c r="BN202" t="s">
        <v>37080</v>
      </c>
      <c r="BO202" t="s">
        <v>36975</v>
      </c>
      <c r="BS202" t="s">
        <v>37020</v>
      </c>
      <c r="CP202" t="s">
        <v>37081</v>
      </c>
      <c r="CU202">
        <v>12.99</v>
      </c>
      <c r="DT202" t="s">
        <v>37026</v>
      </c>
      <c r="EC202" s="7">
        <f t="shared" si="27"/>
        <v>16.237500000000001</v>
      </c>
      <c r="EN202" t="s">
        <v>36995</v>
      </c>
      <c r="EO202">
        <v>1731138031</v>
      </c>
      <c r="EP202" t="s">
        <v>36968</v>
      </c>
      <c r="EQ202" t="s">
        <v>36996</v>
      </c>
      <c r="ER202" t="s">
        <v>36997</v>
      </c>
      <c r="ES202" t="s">
        <v>36967</v>
      </c>
      <c r="ET202" t="s">
        <v>36998</v>
      </c>
      <c r="EU202" t="s">
        <v>36999</v>
      </c>
      <c r="FB202" t="s">
        <v>35377</v>
      </c>
      <c r="FC202" t="s">
        <v>37027</v>
      </c>
      <c r="FD202">
        <v>8</v>
      </c>
      <c r="FE202">
        <v>10</v>
      </c>
      <c r="FF202" t="s">
        <v>36990</v>
      </c>
      <c r="FG202" t="s">
        <v>36990</v>
      </c>
      <c r="FH202" t="s">
        <v>37003</v>
      </c>
      <c r="FI202" t="s">
        <v>37000</v>
      </c>
      <c r="FJ202" t="s">
        <v>37001</v>
      </c>
      <c r="FK202" t="s">
        <v>37002</v>
      </c>
      <c r="FL202" t="s">
        <v>37003</v>
      </c>
      <c r="FM202" t="s">
        <v>37004</v>
      </c>
      <c r="FN202" t="s">
        <v>37005</v>
      </c>
      <c r="FO202" t="s">
        <v>37006</v>
      </c>
      <c r="FQ202" t="s">
        <v>37028</v>
      </c>
      <c r="FR202" t="s">
        <v>37008</v>
      </c>
      <c r="FS202" t="s">
        <v>37009</v>
      </c>
      <c r="FT202" t="s">
        <v>33482</v>
      </c>
      <c r="FU202" t="s">
        <v>33482</v>
      </c>
      <c r="FV202" t="s">
        <v>37029</v>
      </c>
      <c r="FW202" t="s">
        <v>37030</v>
      </c>
      <c r="FX202" t="s">
        <v>37031</v>
      </c>
      <c r="FY202" t="s">
        <v>36971</v>
      </c>
      <c r="FZ202" t="s">
        <v>36980</v>
      </c>
      <c r="GA202" t="s">
        <v>36974</v>
      </c>
      <c r="GB202" t="s">
        <v>36968</v>
      </c>
      <c r="GC202" t="s">
        <v>37032</v>
      </c>
      <c r="GD202" t="s">
        <v>37033</v>
      </c>
      <c r="GJ202" t="s">
        <v>37034</v>
      </c>
      <c r="GK202" t="s">
        <v>37035</v>
      </c>
      <c r="GL202" t="s">
        <v>37036</v>
      </c>
      <c r="GM202" t="s">
        <v>37037</v>
      </c>
      <c r="GN202" t="s">
        <v>37038</v>
      </c>
      <c r="GO202" t="s">
        <v>36973</v>
      </c>
      <c r="GP202" t="s">
        <v>37029</v>
      </c>
      <c r="GQ202" t="s">
        <v>37010</v>
      </c>
      <c r="GR202" t="s">
        <v>36969</v>
      </c>
      <c r="GT202" t="s">
        <v>37011</v>
      </c>
      <c r="GU202">
        <f t="shared" si="28"/>
        <v>16.25</v>
      </c>
      <c r="GV202">
        <f t="shared" si="29"/>
        <v>16.25</v>
      </c>
      <c r="GX202">
        <v>13</v>
      </c>
      <c r="GY202" t="s">
        <v>37012</v>
      </c>
      <c r="GZ202">
        <v>2</v>
      </c>
      <c r="HA202" t="s">
        <v>37013</v>
      </c>
      <c r="HD202" t="s">
        <v>37020</v>
      </c>
      <c r="HE202">
        <v>12.99</v>
      </c>
    </row>
    <row r="203" spans="1:213">
      <c r="A203" t="s">
        <v>29123</v>
      </c>
      <c r="B203" t="s">
        <v>36962</v>
      </c>
      <c r="C203" t="s">
        <v>36963</v>
      </c>
      <c r="D203" t="s">
        <v>21412</v>
      </c>
      <c r="E203">
        <v>1</v>
      </c>
      <c r="F203" t="s">
        <v>36964</v>
      </c>
      <c r="G203" t="s">
        <v>38</v>
      </c>
      <c r="H203" t="s">
        <v>37320</v>
      </c>
      <c r="I203" t="s">
        <v>34212</v>
      </c>
      <c r="J203" t="s">
        <v>33297</v>
      </c>
      <c r="K203" t="s">
        <v>33298</v>
      </c>
      <c r="M203" t="s">
        <v>33299</v>
      </c>
      <c r="N203">
        <v>61430</v>
      </c>
      <c r="P203" t="s">
        <v>21282</v>
      </c>
      <c r="Q203" t="s">
        <v>33300</v>
      </c>
      <c r="T203" t="s">
        <v>33301</v>
      </c>
      <c r="U203" t="s">
        <v>36966</v>
      </c>
      <c r="V203" t="s">
        <v>18</v>
      </c>
      <c r="W203" t="s">
        <v>36967</v>
      </c>
      <c r="X203" t="s">
        <v>36968</v>
      </c>
      <c r="Y203" t="s">
        <v>36969</v>
      </c>
      <c r="Z203">
        <v>200</v>
      </c>
      <c r="AB203" t="s">
        <v>37018</v>
      </c>
      <c r="AC203" t="s">
        <v>36970</v>
      </c>
      <c r="AD203" t="s">
        <v>36971</v>
      </c>
      <c r="AE203" t="s">
        <v>36972</v>
      </c>
      <c r="AF203" t="s">
        <v>36973</v>
      </c>
      <c r="AH203" t="s">
        <v>36974</v>
      </c>
      <c r="AJ203" t="s">
        <v>36967</v>
      </c>
      <c r="AK203" t="s">
        <v>33482</v>
      </c>
      <c r="AL203" t="s">
        <v>37078</v>
      </c>
      <c r="AM203" t="s">
        <v>32581</v>
      </c>
      <c r="AN203" t="s">
        <v>37039</v>
      </c>
      <c r="AQ203" t="s">
        <v>37039</v>
      </c>
      <c r="AR203" t="s">
        <v>34326</v>
      </c>
      <c r="AY203" t="s">
        <v>37021</v>
      </c>
      <c r="BA203" t="s">
        <v>353</v>
      </c>
      <c r="BB203">
        <v>48</v>
      </c>
      <c r="BC203" t="s">
        <v>37022</v>
      </c>
      <c r="BD203" t="s">
        <v>28739</v>
      </c>
      <c r="BE203" t="s">
        <v>36993</v>
      </c>
      <c r="BF203" s="6">
        <v>0.2</v>
      </c>
      <c r="BG203" t="s">
        <v>37334</v>
      </c>
      <c r="BH203" t="s">
        <v>37164</v>
      </c>
      <c r="BJ203">
        <v>200587</v>
      </c>
      <c r="BK203" cm="1">
        <f t="array" ref="BK203">IF(LEN(TRIM(BG203))=0,"",SUMPRODUCT(--(LEN(TRIM($BG$5:BG203))&gt;0)))</f>
        <v>194</v>
      </c>
      <c r="BL203" t="str">
        <f t="shared" si="25"/>
        <v>000000005E</v>
      </c>
      <c r="BM203" t="str">
        <f t="shared" si="26"/>
        <v>*000000005E*</v>
      </c>
      <c r="BN203" t="s">
        <v>37083</v>
      </c>
      <c r="BO203" t="s">
        <v>36975</v>
      </c>
      <c r="BS203" t="s">
        <v>37039</v>
      </c>
      <c r="CP203" t="s">
        <v>37081</v>
      </c>
      <c r="CU203">
        <v>12.99</v>
      </c>
      <c r="DT203" t="s">
        <v>37026</v>
      </c>
      <c r="EC203" s="7">
        <f t="shared" si="27"/>
        <v>16.237500000000001</v>
      </c>
      <c r="EN203" t="s">
        <v>36995</v>
      </c>
      <c r="EO203">
        <v>1731138031</v>
      </c>
      <c r="EP203" t="s">
        <v>36968</v>
      </c>
      <c r="EQ203" t="s">
        <v>36996</v>
      </c>
      <c r="ER203" t="s">
        <v>36997</v>
      </c>
      <c r="ES203" t="s">
        <v>36967</v>
      </c>
      <c r="ET203" t="s">
        <v>36998</v>
      </c>
      <c r="EU203" t="s">
        <v>36999</v>
      </c>
      <c r="FB203" t="s">
        <v>35377</v>
      </c>
      <c r="FC203" t="s">
        <v>37027</v>
      </c>
      <c r="FD203">
        <v>12</v>
      </c>
      <c r="FE203">
        <v>14</v>
      </c>
      <c r="FF203" t="s">
        <v>36990</v>
      </c>
      <c r="FG203" t="s">
        <v>36990</v>
      </c>
      <c r="FH203" t="s">
        <v>37003</v>
      </c>
      <c r="FI203" t="s">
        <v>37000</v>
      </c>
      <c r="FJ203" t="s">
        <v>37001</v>
      </c>
      <c r="FK203" t="s">
        <v>37002</v>
      </c>
      <c r="FL203" t="s">
        <v>37003</v>
      </c>
      <c r="FM203" t="s">
        <v>37004</v>
      </c>
      <c r="FN203" t="s">
        <v>37005</v>
      </c>
      <c r="FO203" t="s">
        <v>37006</v>
      </c>
      <c r="FQ203" t="s">
        <v>37028</v>
      </c>
      <c r="FR203" t="s">
        <v>37008</v>
      </c>
      <c r="FS203" t="s">
        <v>37009</v>
      </c>
      <c r="FT203" t="s">
        <v>33482</v>
      </c>
      <c r="FU203" t="s">
        <v>33482</v>
      </c>
      <c r="FV203" t="s">
        <v>37042</v>
      </c>
      <c r="FW203" t="s">
        <v>37030</v>
      </c>
      <c r="FX203" t="s">
        <v>37031</v>
      </c>
      <c r="FY203" t="s">
        <v>36971</v>
      </c>
      <c r="FZ203" t="s">
        <v>36980</v>
      </c>
      <c r="GA203" t="s">
        <v>36974</v>
      </c>
      <c r="GB203" t="s">
        <v>36968</v>
      </c>
      <c r="GC203" t="s">
        <v>37032</v>
      </c>
      <c r="GD203" t="s">
        <v>37033</v>
      </c>
      <c r="GJ203" t="s">
        <v>37034</v>
      </c>
      <c r="GK203" t="s">
        <v>37035</v>
      </c>
      <c r="GL203" t="s">
        <v>37036</v>
      </c>
      <c r="GM203" t="s">
        <v>37037</v>
      </c>
      <c r="GN203" t="s">
        <v>37038</v>
      </c>
      <c r="GO203" t="s">
        <v>36973</v>
      </c>
      <c r="GP203" t="s">
        <v>37042</v>
      </c>
      <c r="GQ203" t="s">
        <v>37010</v>
      </c>
      <c r="GR203" t="s">
        <v>36969</v>
      </c>
      <c r="GT203" t="s">
        <v>37011</v>
      </c>
      <c r="GU203">
        <f t="shared" si="28"/>
        <v>16.25</v>
      </c>
      <c r="GV203">
        <f t="shared" si="29"/>
        <v>16.25</v>
      </c>
      <c r="GX203">
        <v>13</v>
      </c>
      <c r="GY203" t="s">
        <v>37012</v>
      </c>
      <c r="GZ203">
        <v>2</v>
      </c>
      <c r="HA203" t="s">
        <v>37013</v>
      </c>
      <c r="HD203" t="s">
        <v>37039</v>
      </c>
      <c r="HE203">
        <v>12.99</v>
      </c>
    </row>
    <row r="204" spans="1:213">
      <c r="A204" t="s">
        <v>29123</v>
      </c>
      <c r="B204" t="s">
        <v>36962</v>
      </c>
      <c r="C204" t="s">
        <v>36963</v>
      </c>
      <c r="D204" t="s">
        <v>21412</v>
      </c>
      <c r="E204">
        <v>1</v>
      </c>
      <c r="F204" t="s">
        <v>36964</v>
      </c>
      <c r="G204" t="s">
        <v>38</v>
      </c>
      <c r="H204" t="s">
        <v>37320</v>
      </c>
      <c r="I204" t="s">
        <v>34212</v>
      </c>
      <c r="J204" t="s">
        <v>33297</v>
      </c>
      <c r="K204" t="s">
        <v>33298</v>
      </c>
      <c r="M204" t="s">
        <v>33299</v>
      </c>
      <c r="N204">
        <v>61430</v>
      </c>
      <c r="P204" t="s">
        <v>21282</v>
      </c>
      <c r="Q204" t="s">
        <v>33300</v>
      </c>
      <c r="T204" t="s">
        <v>33301</v>
      </c>
      <c r="U204" t="s">
        <v>36966</v>
      </c>
      <c r="V204" t="s">
        <v>18</v>
      </c>
      <c r="W204" t="s">
        <v>36967</v>
      </c>
      <c r="X204" t="s">
        <v>36968</v>
      </c>
      <c r="Y204" t="s">
        <v>36969</v>
      </c>
      <c r="Z204">
        <v>200</v>
      </c>
      <c r="AB204" t="s">
        <v>37018</v>
      </c>
      <c r="AC204" t="s">
        <v>36970</v>
      </c>
      <c r="AD204" t="s">
        <v>36971</v>
      </c>
      <c r="AE204" t="s">
        <v>36972</v>
      </c>
      <c r="AF204" t="s">
        <v>36973</v>
      </c>
      <c r="AH204" t="s">
        <v>36974</v>
      </c>
      <c r="AJ204" t="s">
        <v>36967</v>
      </c>
      <c r="AK204" t="s">
        <v>33482</v>
      </c>
      <c r="AL204" t="s">
        <v>37078</v>
      </c>
      <c r="AM204" t="s">
        <v>32581</v>
      </c>
      <c r="AN204" t="s">
        <v>37043</v>
      </c>
      <c r="AQ204" t="s">
        <v>37043</v>
      </c>
      <c r="AR204" t="s">
        <v>28746</v>
      </c>
      <c r="AY204" t="s">
        <v>37021</v>
      </c>
      <c r="BA204" t="s">
        <v>353</v>
      </c>
      <c r="BB204">
        <v>48</v>
      </c>
      <c r="BC204" t="s">
        <v>37022</v>
      </c>
      <c r="BD204" t="s">
        <v>28739</v>
      </c>
      <c r="BE204" t="s">
        <v>36993</v>
      </c>
      <c r="BF204" s="6">
        <v>0.2</v>
      </c>
      <c r="BG204" t="s">
        <v>37335</v>
      </c>
      <c r="BH204" t="s">
        <v>37166</v>
      </c>
      <c r="BJ204">
        <v>200588</v>
      </c>
      <c r="BK204" cm="1">
        <f t="array" ref="BK204">IF(LEN(TRIM(BG204))=0,"",SUMPRODUCT(--(LEN(TRIM($BG$5:BG204))&gt;0)))</f>
        <v>195</v>
      </c>
      <c r="BL204" t="str">
        <f t="shared" si="25"/>
        <v>000000005F</v>
      </c>
      <c r="BM204" t="str">
        <f t="shared" si="26"/>
        <v>*000000005F*</v>
      </c>
      <c r="BN204" t="s">
        <v>37085</v>
      </c>
      <c r="BO204" t="s">
        <v>36975</v>
      </c>
      <c r="BS204" t="s">
        <v>37043</v>
      </c>
      <c r="CP204" t="s">
        <v>37081</v>
      </c>
      <c r="CU204">
        <v>12.99</v>
      </c>
      <c r="DT204" t="s">
        <v>37026</v>
      </c>
      <c r="EC204" s="7">
        <f t="shared" si="27"/>
        <v>16.237500000000001</v>
      </c>
      <c r="EN204" t="s">
        <v>36995</v>
      </c>
      <c r="EO204">
        <v>1731138031</v>
      </c>
      <c r="EP204" t="s">
        <v>36968</v>
      </c>
      <c r="EQ204" t="s">
        <v>36996</v>
      </c>
      <c r="ER204" t="s">
        <v>36997</v>
      </c>
      <c r="ES204" t="s">
        <v>36967</v>
      </c>
      <c r="ET204" t="s">
        <v>36998</v>
      </c>
      <c r="EU204" t="s">
        <v>36999</v>
      </c>
      <c r="FB204" t="s">
        <v>35377</v>
      </c>
      <c r="FC204" t="s">
        <v>37027</v>
      </c>
      <c r="FD204">
        <v>16</v>
      </c>
      <c r="FE204">
        <v>18</v>
      </c>
      <c r="FF204" t="s">
        <v>36990</v>
      </c>
      <c r="FG204" t="s">
        <v>36990</v>
      </c>
      <c r="FH204" t="s">
        <v>37003</v>
      </c>
      <c r="FI204" t="s">
        <v>37000</v>
      </c>
      <c r="FJ204" t="s">
        <v>37001</v>
      </c>
      <c r="FK204" t="s">
        <v>37002</v>
      </c>
      <c r="FL204" t="s">
        <v>37003</v>
      </c>
      <c r="FM204" t="s">
        <v>37004</v>
      </c>
      <c r="FN204" t="s">
        <v>37005</v>
      </c>
      <c r="FO204" t="s">
        <v>37006</v>
      </c>
      <c r="FQ204" t="s">
        <v>37028</v>
      </c>
      <c r="FR204" t="s">
        <v>37008</v>
      </c>
      <c r="FS204" t="s">
        <v>37009</v>
      </c>
      <c r="FT204" t="s">
        <v>33482</v>
      </c>
      <c r="FU204" t="s">
        <v>33482</v>
      </c>
      <c r="FV204" t="s">
        <v>37046</v>
      </c>
      <c r="FW204" t="s">
        <v>37030</v>
      </c>
      <c r="FX204" t="s">
        <v>37031</v>
      </c>
      <c r="FY204" t="s">
        <v>36971</v>
      </c>
      <c r="FZ204" t="s">
        <v>36980</v>
      </c>
      <c r="GA204" t="s">
        <v>36974</v>
      </c>
      <c r="GB204" t="s">
        <v>36968</v>
      </c>
      <c r="GC204" t="s">
        <v>37032</v>
      </c>
      <c r="GD204" t="s">
        <v>37033</v>
      </c>
      <c r="GJ204" t="s">
        <v>37034</v>
      </c>
      <c r="GK204" t="s">
        <v>37035</v>
      </c>
      <c r="GL204" t="s">
        <v>37036</v>
      </c>
      <c r="GM204" t="s">
        <v>37037</v>
      </c>
      <c r="GN204" t="s">
        <v>37038</v>
      </c>
      <c r="GO204" t="s">
        <v>36973</v>
      </c>
      <c r="GP204" t="s">
        <v>37046</v>
      </c>
      <c r="GQ204" t="s">
        <v>37010</v>
      </c>
      <c r="GR204" t="s">
        <v>36969</v>
      </c>
      <c r="GT204" t="s">
        <v>37011</v>
      </c>
      <c r="GU204">
        <f t="shared" si="28"/>
        <v>16.25</v>
      </c>
      <c r="GV204">
        <f t="shared" si="29"/>
        <v>16.25</v>
      </c>
      <c r="GX204">
        <v>13</v>
      </c>
      <c r="GY204" t="s">
        <v>37012</v>
      </c>
      <c r="GZ204">
        <v>2</v>
      </c>
      <c r="HA204" t="s">
        <v>37013</v>
      </c>
      <c r="HD204" t="s">
        <v>37043</v>
      </c>
      <c r="HE204">
        <v>12.99</v>
      </c>
    </row>
    <row r="205" spans="1:213">
      <c r="A205" t="s">
        <v>29123</v>
      </c>
      <c r="B205" t="s">
        <v>36962</v>
      </c>
      <c r="C205" t="s">
        <v>36963</v>
      </c>
      <c r="D205" t="s">
        <v>21412</v>
      </c>
      <c r="E205">
        <v>1</v>
      </c>
      <c r="F205" t="s">
        <v>36964</v>
      </c>
      <c r="G205" t="s">
        <v>38</v>
      </c>
      <c r="H205" t="s">
        <v>37320</v>
      </c>
      <c r="I205" t="s">
        <v>34212</v>
      </c>
      <c r="J205" t="s">
        <v>33297</v>
      </c>
      <c r="K205" t="s">
        <v>33298</v>
      </c>
      <c r="M205" t="s">
        <v>33299</v>
      </c>
      <c r="N205">
        <v>61430</v>
      </c>
      <c r="P205" t="s">
        <v>21282</v>
      </c>
      <c r="Q205" t="s">
        <v>33300</v>
      </c>
      <c r="T205" t="s">
        <v>33301</v>
      </c>
      <c r="U205" t="s">
        <v>36966</v>
      </c>
      <c r="V205" t="s">
        <v>18</v>
      </c>
      <c r="W205" t="s">
        <v>36967</v>
      </c>
      <c r="X205" t="s">
        <v>36968</v>
      </c>
      <c r="Y205" t="s">
        <v>36969</v>
      </c>
      <c r="Z205">
        <v>300</v>
      </c>
      <c r="AB205" t="s">
        <v>37018</v>
      </c>
      <c r="AC205" t="s">
        <v>36970</v>
      </c>
      <c r="AD205" t="s">
        <v>36971</v>
      </c>
      <c r="AE205" t="s">
        <v>36972</v>
      </c>
      <c r="AF205" t="s">
        <v>36973</v>
      </c>
      <c r="AH205" t="s">
        <v>36974</v>
      </c>
      <c r="AJ205" t="s">
        <v>36967</v>
      </c>
      <c r="AK205" t="s">
        <v>33482</v>
      </c>
      <c r="AL205" t="s">
        <v>37078</v>
      </c>
      <c r="AM205" t="s">
        <v>32581</v>
      </c>
      <c r="AN205" t="s">
        <v>37047</v>
      </c>
      <c r="AQ205" t="s">
        <v>37047</v>
      </c>
      <c r="AR205" t="s">
        <v>34329</v>
      </c>
      <c r="AY205" t="s">
        <v>37021</v>
      </c>
      <c r="BA205" t="s">
        <v>353</v>
      </c>
      <c r="BB205">
        <v>48</v>
      </c>
      <c r="BC205" t="s">
        <v>37048</v>
      </c>
      <c r="BD205" t="s">
        <v>34259</v>
      </c>
      <c r="BE205" t="s">
        <v>36993</v>
      </c>
      <c r="BF205" s="6">
        <v>0.2</v>
      </c>
      <c r="BG205" t="s">
        <v>37336</v>
      </c>
      <c r="BH205" t="s">
        <v>37168</v>
      </c>
      <c r="BJ205">
        <v>200589</v>
      </c>
      <c r="BK205" cm="1">
        <f t="array" ref="BK205">IF(LEN(TRIM(BG205))=0,"",SUMPRODUCT(--(LEN(TRIM($BG$5:BG205))&gt;0)))</f>
        <v>196</v>
      </c>
      <c r="BL205" t="str">
        <f t="shared" si="25"/>
        <v>000000005G</v>
      </c>
      <c r="BM205" t="str">
        <f t="shared" si="26"/>
        <v>*000000005G*</v>
      </c>
      <c r="BN205" t="s">
        <v>37087</v>
      </c>
      <c r="BO205" t="s">
        <v>36975</v>
      </c>
      <c r="BS205" t="s">
        <v>37047</v>
      </c>
      <c r="CP205" t="s">
        <v>37081</v>
      </c>
      <c r="CU205">
        <v>12.99</v>
      </c>
      <c r="DT205" t="s">
        <v>37026</v>
      </c>
      <c r="EC205" s="7">
        <f t="shared" si="27"/>
        <v>16.237500000000001</v>
      </c>
      <c r="EN205" t="s">
        <v>36995</v>
      </c>
      <c r="EO205">
        <v>1731138031</v>
      </c>
      <c r="EP205" t="s">
        <v>36968</v>
      </c>
      <c r="EQ205" t="s">
        <v>36996</v>
      </c>
      <c r="ER205" t="s">
        <v>36997</v>
      </c>
      <c r="ES205" t="s">
        <v>36967</v>
      </c>
      <c r="ET205" t="s">
        <v>36998</v>
      </c>
      <c r="EU205" t="s">
        <v>36999</v>
      </c>
      <c r="FB205" t="s">
        <v>35377</v>
      </c>
      <c r="FC205" t="s">
        <v>37027</v>
      </c>
      <c r="FD205">
        <v>18</v>
      </c>
      <c r="FE205">
        <v>20</v>
      </c>
      <c r="FF205" t="s">
        <v>36990</v>
      </c>
      <c r="FG205" t="s">
        <v>36990</v>
      </c>
      <c r="FH205" t="s">
        <v>37003</v>
      </c>
      <c r="FI205" t="s">
        <v>37000</v>
      </c>
      <c r="FJ205" t="s">
        <v>37001</v>
      </c>
      <c r="FK205" t="s">
        <v>37002</v>
      </c>
      <c r="FL205" t="s">
        <v>37003</v>
      </c>
      <c r="FM205" t="s">
        <v>37004</v>
      </c>
      <c r="FN205" t="s">
        <v>37005</v>
      </c>
      <c r="FO205" t="s">
        <v>37006</v>
      </c>
      <c r="FQ205" t="s">
        <v>37028</v>
      </c>
      <c r="FR205" t="s">
        <v>37008</v>
      </c>
      <c r="FS205" t="s">
        <v>37009</v>
      </c>
      <c r="FT205" t="s">
        <v>33482</v>
      </c>
      <c r="FU205" t="s">
        <v>33482</v>
      </c>
      <c r="FV205" t="s">
        <v>37051</v>
      </c>
      <c r="FW205" t="s">
        <v>37030</v>
      </c>
      <c r="FX205" t="s">
        <v>37031</v>
      </c>
      <c r="FY205" t="s">
        <v>36971</v>
      </c>
      <c r="FZ205" t="s">
        <v>36980</v>
      </c>
      <c r="GA205" t="s">
        <v>36974</v>
      </c>
      <c r="GB205" t="s">
        <v>36968</v>
      </c>
      <c r="GC205" t="s">
        <v>37032</v>
      </c>
      <c r="GD205" t="s">
        <v>37033</v>
      </c>
      <c r="GJ205" t="s">
        <v>37034</v>
      </c>
      <c r="GK205" t="s">
        <v>37035</v>
      </c>
      <c r="GL205" t="s">
        <v>37036</v>
      </c>
      <c r="GM205" t="s">
        <v>37037</v>
      </c>
      <c r="GN205" t="s">
        <v>37038</v>
      </c>
      <c r="GO205" t="s">
        <v>36973</v>
      </c>
      <c r="GP205" t="s">
        <v>37051</v>
      </c>
      <c r="GQ205" t="s">
        <v>37010</v>
      </c>
      <c r="GR205" t="s">
        <v>36969</v>
      </c>
      <c r="GT205" t="s">
        <v>37011</v>
      </c>
      <c r="GU205">
        <f t="shared" si="28"/>
        <v>16.25</v>
      </c>
      <c r="GV205">
        <f t="shared" si="29"/>
        <v>16.25</v>
      </c>
      <c r="GX205">
        <v>13</v>
      </c>
      <c r="GY205" t="s">
        <v>37012</v>
      </c>
      <c r="GZ205">
        <v>2</v>
      </c>
      <c r="HA205" t="s">
        <v>37013</v>
      </c>
      <c r="HD205" t="s">
        <v>37047</v>
      </c>
      <c r="HE205">
        <v>12.99</v>
      </c>
    </row>
    <row r="206" spans="1:213">
      <c r="A206" t="s">
        <v>29123</v>
      </c>
      <c r="B206" t="s">
        <v>36962</v>
      </c>
      <c r="C206" t="s">
        <v>36963</v>
      </c>
      <c r="D206" t="s">
        <v>21412</v>
      </c>
      <c r="E206">
        <v>1</v>
      </c>
      <c r="F206" t="s">
        <v>36964</v>
      </c>
      <c r="G206" t="s">
        <v>38</v>
      </c>
      <c r="H206" t="s">
        <v>37320</v>
      </c>
      <c r="I206" t="s">
        <v>34212</v>
      </c>
      <c r="J206" t="s">
        <v>33297</v>
      </c>
      <c r="K206" t="s">
        <v>33298</v>
      </c>
      <c r="M206" t="s">
        <v>33299</v>
      </c>
      <c r="N206">
        <v>61430</v>
      </c>
      <c r="P206" t="s">
        <v>21282</v>
      </c>
      <c r="Q206" t="s">
        <v>33300</v>
      </c>
      <c r="T206" t="s">
        <v>33301</v>
      </c>
      <c r="U206" t="s">
        <v>36966</v>
      </c>
      <c r="V206" t="s">
        <v>18</v>
      </c>
      <c r="W206" t="s">
        <v>36967</v>
      </c>
      <c r="X206" t="s">
        <v>36968</v>
      </c>
      <c r="Y206" t="s">
        <v>36969</v>
      </c>
      <c r="Z206">
        <v>300</v>
      </c>
      <c r="AB206" t="s">
        <v>37018</v>
      </c>
      <c r="AC206" t="s">
        <v>36970</v>
      </c>
      <c r="AD206" t="s">
        <v>36971</v>
      </c>
      <c r="AE206" t="s">
        <v>36972</v>
      </c>
      <c r="AF206" t="s">
        <v>36973</v>
      </c>
      <c r="AH206" t="s">
        <v>36974</v>
      </c>
      <c r="AJ206" t="s">
        <v>36967</v>
      </c>
      <c r="AK206" t="s">
        <v>33482</v>
      </c>
      <c r="AL206" t="s">
        <v>37078</v>
      </c>
      <c r="AM206" t="s">
        <v>32581</v>
      </c>
      <c r="AN206" t="s">
        <v>37052</v>
      </c>
      <c r="AQ206" t="s">
        <v>37052</v>
      </c>
      <c r="AR206" t="s">
        <v>34331</v>
      </c>
      <c r="AY206" t="s">
        <v>37021</v>
      </c>
      <c r="BA206" t="s">
        <v>353</v>
      </c>
      <c r="BB206">
        <v>48</v>
      </c>
      <c r="BC206" t="s">
        <v>37048</v>
      </c>
      <c r="BD206" t="s">
        <v>34259</v>
      </c>
      <c r="BE206" t="s">
        <v>36993</v>
      </c>
      <c r="BF206" s="6">
        <v>0.2</v>
      </c>
      <c r="BG206" t="s">
        <v>37337</v>
      </c>
      <c r="BH206" t="s">
        <v>37170</v>
      </c>
      <c r="BJ206">
        <v>200590</v>
      </c>
      <c r="BK206" cm="1">
        <f t="array" ref="BK206">IF(LEN(TRIM(BG206))=0,"",SUMPRODUCT(--(LEN(TRIM($BG$5:BG206))&gt;0)))</f>
        <v>197</v>
      </c>
      <c r="BL206" t="str">
        <f t="shared" si="25"/>
        <v>000000005H</v>
      </c>
      <c r="BM206" t="str">
        <f t="shared" si="26"/>
        <v>*000000005H*</v>
      </c>
      <c r="BN206" t="s">
        <v>37089</v>
      </c>
      <c r="BO206" t="s">
        <v>36975</v>
      </c>
      <c r="BS206" t="s">
        <v>37052</v>
      </c>
      <c r="CP206" t="s">
        <v>37081</v>
      </c>
      <c r="CU206">
        <v>12.99</v>
      </c>
      <c r="DT206" t="s">
        <v>37026</v>
      </c>
      <c r="EC206" s="7">
        <f t="shared" si="27"/>
        <v>16.237500000000001</v>
      </c>
      <c r="EN206" t="s">
        <v>36995</v>
      </c>
      <c r="EO206">
        <v>1731138031</v>
      </c>
      <c r="EP206" t="s">
        <v>36968</v>
      </c>
      <c r="EQ206" t="s">
        <v>36996</v>
      </c>
      <c r="ER206" t="s">
        <v>36997</v>
      </c>
      <c r="ES206" t="s">
        <v>36967</v>
      </c>
      <c r="ET206" t="s">
        <v>36998</v>
      </c>
      <c r="EU206" t="s">
        <v>36999</v>
      </c>
      <c r="FB206" t="s">
        <v>35377</v>
      </c>
      <c r="FC206" t="s">
        <v>37027</v>
      </c>
      <c r="FD206">
        <v>22</v>
      </c>
      <c r="FE206">
        <v>24</v>
      </c>
      <c r="FF206" t="s">
        <v>36990</v>
      </c>
      <c r="FG206" t="s">
        <v>36990</v>
      </c>
      <c r="FH206" t="s">
        <v>37003</v>
      </c>
      <c r="FI206" t="s">
        <v>37000</v>
      </c>
      <c r="FJ206" t="s">
        <v>37001</v>
      </c>
      <c r="FK206" t="s">
        <v>37002</v>
      </c>
      <c r="FL206" t="s">
        <v>37003</v>
      </c>
      <c r="FM206" t="s">
        <v>37004</v>
      </c>
      <c r="FN206" t="s">
        <v>37005</v>
      </c>
      <c r="FO206" t="s">
        <v>37006</v>
      </c>
      <c r="FQ206" t="s">
        <v>37028</v>
      </c>
      <c r="FR206" t="s">
        <v>37008</v>
      </c>
      <c r="FS206" t="s">
        <v>37009</v>
      </c>
      <c r="FT206" t="s">
        <v>33482</v>
      </c>
      <c r="FU206" t="s">
        <v>33482</v>
      </c>
      <c r="FV206" t="s">
        <v>37055</v>
      </c>
      <c r="FW206" t="s">
        <v>37030</v>
      </c>
      <c r="FX206" t="s">
        <v>37031</v>
      </c>
      <c r="FY206" t="s">
        <v>36971</v>
      </c>
      <c r="FZ206" t="s">
        <v>36980</v>
      </c>
      <c r="GA206" t="s">
        <v>36974</v>
      </c>
      <c r="GB206" t="s">
        <v>36968</v>
      </c>
      <c r="GC206" t="s">
        <v>37032</v>
      </c>
      <c r="GD206" t="s">
        <v>37033</v>
      </c>
      <c r="GJ206" t="s">
        <v>37034</v>
      </c>
      <c r="GK206" t="s">
        <v>37035</v>
      </c>
      <c r="GL206" t="s">
        <v>37036</v>
      </c>
      <c r="GM206" t="s">
        <v>37037</v>
      </c>
      <c r="GN206" t="s">
        <v>37038</v>
      </c>
      <c r="GO206" t="s">
        <v>36973</v>
      </c>
      <c r="GP206" t="s">
        <v>37055</v>
      </c>
      <c r="GQ206" t="s">
        <v>37010</v>
      </c>
      <c r="GR206" t="s">
        <v>36969</v>
      </c>
      <c r="GT206" t="s">
        <v>37011</v>
      </c>
      <c r="GU206">
        <f t="shared" si="28"/>
        <v>16.25</v>
      </c>
      <c r="GV206">
        <f t="shared" si="29"/>
        <v>16.25</v>
      </c>
      <c r="GX206">
        <v>13</v>
      </c>
      <c r="GY206" t="s">
        <v>37012</v>
      </c>
      <c r="GZ206">
        <v>2</v>
      </c>
      <c r="HA206" t="s">
        <v>37013</v>
      </c>
      <c r="HD206" t="s">
        <v>37052</v>
      </c>
      <c r="HE206">
        <v>12.99</v>
      </c>
    </row>
    <row r="207" spans="1:213">
      <c r="A207" t="s">
        <v>29123</v>
      </c>
      <c r="B207" t="s">
        <v>36962</v>
      </c>
      <c r="C207" t="s">
        <v>36963</v>
      </c>
      <c r="D207" t="s">
        <v>21412</v>
      </c>
      <c r="E207">
        <v>1</v>
      </c>
      <c r="F207" t="s">
        <v>36964</v>
      </c>
      <c r="G207" t="s">
        <v>38</v>
      </c>
      <c r="H207" t="s">
        <v>37320</v>
      </c>
      <c r="I207" t="s">
        <v>34212</v>
      </c>
      <c r="J207" t="s">
        <v>33297</v>
      </c>
      <c r="K207" t="s">
        <v>33298</v>
      </c>
      <c r="M207" t="s">
        <v>33299</v>
      </c>
      <c r="N207">
        <v>61430</v>
      </c>
      <c r="P207" t="s">
        <v>21282</v>
      </c>
      <c r="Q207" t="s">
        <v>33300</v>
      </c>
      <c r="T207" t="s">
        <v>33301</v>
      </c>
      <c r="U207" t="s">
        <v>36966</v>
      </c>
      <c r="V207" t="s">
        <v>18</v>
      </c>
      <c r="W207" t="s">
        <v>36967</v>
      </c>
      <c r="X207" t="s">
        <v>36968</v>
      </c>
      <c r="Y207" t="s">
        <v>36969</v>
      </c>
      <c r="Z207">
        <v>300</v>
      </c>
      <c r="AB207" t="s">
        <v>37056</v>
      </c>
      <c r="AC207" t="s">
        <v>36970</v>
      </c>
      <c r="AD207" t="s">
        <v>36971</v>
      </c>
      <c r="AE207" t="s">
        <v>36972</v>
      </c>
      <c r="AF207" t="s">
        <v>36973</v>
      </c>
      <c r="AH207" t="s">
        <v>36974</v>
      </c>
      <c r="AJ207" t="s">
        <v>36967</v>
      </c>
      <c r="AK207" t="s">
        <v>33482</v>
      </c>
      <c r="AL207" t="s">
        <v>37078</v>
      </c>
      <c r="AM207" t="s">
        <v>32581</v>
      </c>
      <c r="AN207" t="s">
        <v>37057</v>
      </c>
      <c r="AQ207" t="s">
        <v>37057</v>
      </c>
      <c r="AR207" t="s">
        <v>34333</v>
      </c>
      <c r="AY207" t="s">
        <v>37058</v>
      </c>
      <c r="BA207" t="s">
        <v>37059</v>
      </c>
      <c r="BB207">
        <v>48</v>
      </c>
      <c r="BC207" t="s">
        <v>37060</v>
      </c>
      <c r="BD207" t="s">
        <v>34261</v>
      </c>
      <c r="BE207" t="s">
        <v>36993</v>
      </c>
      <c r="BF207" s="6">
        <v>0.2</v>
      </c>
      <c r="BG207" t="s">
        <v>37338</v>
      </c>
      <c r="BH207" t="s">
        <v>37172</v>
      </c>
      <c r="BJ207">
        <v>200591</v>
      </c>
      <c r="BK207" cm="1">
        <f t="array" ref="BK207">IF(LEN(TRIM(BG207))=0,"",SUMPRODUCT(--(LEN(TRIM($BG$5:BG207))&gt;0)))</f>
        <v>198</v>
      </c>
      <c r="BL207" t="str">
        <f t="shared" si="25"/>
        <v>000000005I</v>
      </c>
      <c r="BM207" t="str">
        <f t="shared" si="26"/>
        <v>*000000005I*</v>
      </c>
      <c r="BN207" t="s">
        <v>37091</v>
      </c>
      <c r="BO207" t="s">
        <v>36975</v>
      </c>
      <c r="BS207" t="s">
        <v>37057</v>
      </c>
      <c r="CP207" t="s">
        <v>37081</v>
      </c>
      <c r="CU207">
        <v>15.99</v>
      </c>
      <c r="DT207" t="s">
        <v>37026</v>
      </c>
      <c r="EC207" s="7">
        <f t="shared" si="27"/>
        <v>19.987500000000001</v>
      </c>
      <c r="EN207" t="s">
        <v>36995</v>
      </c>
      <c r="EO207">
        <v>1731138031</v>
      </c>
      <c r="EP207" t="s">
        <v>36968</v>
      </c>
      <c r="EQ207" t="s">
        <v>36996</v>
      </c>
      <c r="ER207" t="s">
        <v>36997</v>
      </c>
      <c r="ES207" t="s">
        <v>36967</v>
      </c>
      <c r="ET207" t="s">
        <v>36998</v>
      </c>
      <c r="EU207" t="s">
        <v>36999</v>
      </c>
      <c r="FB207" t="s">
        <v>35377</v>
      </c>
      <c r="FC207" t="s">
        <v>37027</v>
      </c>
      <c r="FD207">
        <v>26</v>
      </c>
      <c r="FE207">
        <v>28</v>
      </c>
      <c r="FF207" t="s">
        <v>36990</v>
      </c>
      <c r="FG207" t="s">
        <v>36990</v>
      </c>
      <c r="FH207" t="s">
        <v>37003</v>
      </c>
      <c r="FI207" t="s">
        <v>37000</v>
      </c>
      <c r="FJ207" t="s">
        <v>37001</v>
      </c>
      <c r="FK207" t="s">
        <v>37002</v>
      </c>
      <c r="FL207" t="s">
        <v>37003</v>
      </c>
      <c r="FM207" t="s">
        <v>37004</v>
      </c>
      <c r="FN207" t="s">
        <v>37005</v>
      </c>
      <c r="FO207" t="s">
        <v>37006</v>
      </c>
      <c r="FQ207" t="s">
        <v>37028</v>
      </c>
      <c r="FR207" t="s">
        <v>37008</v>
      </c>
      <c r="FS207" t="s">
        <v>37009</v>
      </c>
      <c r="FT207" t="s">
        <v>33482</v>
      </c>
      <c r="FU207" t="s">
        <v>33482</v>
      </c>
      <c r="FV207" t="s">
        <v>37063</v>
      </c>
      <c r="FW207" t="s">
        <v>37030</v>
      </c>
      <c r="FX207" t="s">
        <v>37031</v>
      </c>
      <c r="FY207" t="s">
        <v>36971</v>
      </c>
      <c r="FZ207" t="s">
        <v>36980</v>
      </c>
      <c r="GA207" t="s">
        <v>36974</v>
      </c>
      <c r="GB207" t="s">
        <v>36968</v>
      </c>
      <c r="GC207" t="s">
        <v>37032</v>
      </c>
      <c r="GD207" t="s">
        <v>37033</v>
      </c>
      <c r="GJ207" t="s">
        <v>37034</v>
      </c>
      <c r="GK207" t="s">
        <v>37035</v>
      </c>
      <c r="GL207" t="s">
        <v>37036</v>
      </c>
      <c r="GM207" t="s">
        <v>37037</v>
      </c>
      <c r="GN207" t="s">
        <v>37038</v>
      </c>
      <c r="GO207" t="s">
        <v>36973</v>
      </c>
      <c r="GP207" t="s">
        <v>37063</v>
      </c>
      <c r="GQ207" t="s">
        <v>37010</v>
      </c>
      <c r="GR207" t="s">
        <v>36969</v>
      </c>
      <c r="GT207" t="s">
        <v>37011</v>
      </c>
      <c r="GU207">
        <f t="shared" si="28"/>
        <v>20.249999999999996</v>
      </c>
      <c r="GV207">
        <f t="shared" si="29"/>
        <v>20.249999999999996</v>
      </c>
      <c r="GX207">
        <v>16.2</v>
      </c>
      <c r="GY207" t="s">
        <v>37012</v>
      </c>
      <c r="GZ207">
        <v>2</v>
      </c>
      <c r="HA207" t="s">
        <v>37013</v>
      </c>
      <c r="HD207" t="s">
        <v>37057</v>
      </c>
      <c r="HE207">
        <v>15.99</v>
      </c>
    </row>
    <row r="208" spans="1:213">
      <c r="A208" t="s">
        <v>29123</v>
      </c>
      <c r="B208" t="s">
        <v>36962</v>
      </c>
      <c r="C208" t="s">
        <v>36963</v>
      </c>
      <c r="D208" t="s">
        <v>21412</v>
      </c>
      <c r="E208">
        <v>1</v>
      </c>
      <c r="F208" t="s">
        <v>36964</v>
      </c>
      <c r="G208" t="s">
        <v>38</v>
      </c>
      <c r="H208" t="s">
        <v>37320</v>
      </c>
      <c r="I208" t="s">
        <v>34212</v>
      </c>
      <c r="J208" t="s">
        <v>33297</v>
      </c>
      <c r="K208" t="s">
        <v>33298</v>
      </c>
      <c r="M208" t="s">
        <v>33299</v>
      </c>
      <c r="N208">
        <v>61430</v>
      </c>
      <c r="P208" t="s">
        <v>21282</v>
      </c>
      <c r="Q208" t="s">
        <v>33300</v>
      </c>
      <c r="T208" t="s">
        <v>33301</v>
      </c>
      <c r="U208" t="s">
        <v>36966</v>
      </c>
      <c r="V208" t="s">
        <v>18</v>
      </c>
      <c r="W208" t="s">
        <v>36967</v>
      </c>
      <c r="X208" t="s">
        <v>36968</v>
      </c>
      <c r="Y208" t="s">
        <v>36969</v>
      </c>
      <c r="Z208">
        <v>200</v>
      </c>
      <c r="AB208" t="s">
        <v>37018</v>
      </c>
      <c r="AC208" t="s">
        <v>36970</v>
      </c>
      <c r="AD208" t="s">
        <v>36971</v>
      </c>
      <c r="AE208" t="s">
        <v>36972</v>
      </c>
      <c r="AF208" t="s">
        <v>36973</v>
      </c>
      <c r="AH208" t="s">
        <v>36974</v>
      </c>
      <c r="AJ208" t="s">
        <v>36967</v>
      </c>
      <c r="AK208" t="s">
        <v>33505</v>
      </c>
      <c r="AL208" t="s">
        <v>37092</v>
      </c>
      <c r="AM208" t="s">
        <v>32581</v>
      </c>
      <c r="AN208" t="s">
        <v>37020</v>
      </c>
      <c r="AQ208" t="s">
        <v>37020</v>
      </c>
      <c r="AR208" t="s">
        <v>34324</v>
      </c>
      <c r="AY208" t="s">
        <v>37021</v>
      </c>
      <c r="BA208" t="s">
        <v>353</v>
      </c>
      <c r="BB208">
        <v>48</v>
      </c>
      <c r="BC208" t="s">
        <v>37022</v>
      </c>
      <c r="BD208" t="s">
        <v>28739</v>
      </c>
      <c r="BE208" t="s">
        <v>36993</v>
      </c>
      <c r="BF208" s="6">
        <v>0.2</v>
      </c>
      <c r="BG208" t="s">
        <v>37339</v>
      </c>
      <c r="BH208" t="s">
        <v>37174</v>
      </c>
      <c r="BJ208">
        <v>208340</v>
      </c>
      <c r="BK208" cm="1">
        <f t="array" ref="BK208">IF(LEN(TRIM(BG208))=0,"",SUMPRODUCT(--(LEN(TRIM($BG$5:BG208))&gt;0)))</f>
        <v>199</v>
      </c>
      <c r="BL208" t="str">
        <f t="shared" si="25"/>
        <v>000000005J</v>
      </c>
      <c r="BM208" t="str">
        <f t="shared" si="26"/>
        <v>*000000005J*</v>
      </c>
      <c r="BN208" t="s">
        <v>37094</v>
      </c>
      <c r="BO208" t="s">
        <v>36975</v>
      </c>
      <c r="BS208" t="s">
        <v>37020</v>
      </c>
      <c r="CP208" t="s">
        <v>37095</v>
      </c>
      <c r="CU208">
        <v>12.99</v>
      </c>
      <c r="DT208" t="s">
        <v>37026</v>
      </c>
      <c r="EC208" s="7">
        <f t="shared" si="27"/>
        <v>16.237500000000001</v>
      </c>
      <c r="EN208" t="s">
        <v>36995</v>
      </c>
      <c r="EO208">
        <v>1731138031</v>
      </c>
      <c r="EP208" t="s">
        <v>36968</v>
      </c>
      <c r="EQ208" t="s">
        <v>36996</v>
      </c>
      <c r="ER208" t="s">
        <v>36997</v>
      </c>
      <c r="ES208" t="s">
        <v>36967</v>
      </c>
      <c r="ET208" t="s">
        <v>36998</v>
      </c>
      <c r="EU208" t="s">
        <v>36999</v>
      </c>
      <c r="FB208" t="s">
        <v>35377</v>
      </c>
      <c r="FC208" t="s">
        <v>37027</v>
      </c>
      <c r="FD208">
        <v>8</v>
      </c>
      <c r="FE208">
        <v>10</v>
      </c>
      <c r="FF208" t="s">
        <v>36990</v>
      </c>
      <c r="FG208" t="s">
        <v>36990</v>
      </c>
      <c r="FH208" t="s">
        <v>37004</v>
      </c>
      <c r="FI208" t="s">
        <v>37000</v>
      </c>
      <c r="FJ208" t="s">
        <v>37001</v>
      </c>
      <c r="FK208" t="s">
        <v>37002</v>
      </c>
      <c r="FL208" t="s">
        <v>37003</v>
      </c>
      <c r="FM208" t="s">
        <v>37004</v>
      </c>
      <c r="FN208" t="s">
        <v>37005</v>
      </c>
      <c r="FO208" t="s">
        <v>37006</v>
      </c>
      <c r="FQ208" t="s">
        <v>37028</v>
      </c>
      <c r="FR208" t="s">
        <v>37008</v>
      </c>
      <c r="FS208" t="s">
        <v>37009</v>
      </c>
      <c r="FT208" t="s">
        <v>33505</v>
      </c>
      <c r="FU208" t="s">
        <v>33505</v>
      </c>
      <c r="FV208" t="s">
        <v>37029</v>
      </c>
      <c r="FW208" t="s">
        <v>37030</v>
      </c>
      <c r="FX208" t="s">
        <v>37031</v>
      </c>
      <c r="FY208" t="s">
        <v>36971</v>
      </c>
      <c r="FZ208" t="s">
        <v>36980</v>
      </c>
      <c r="GA208" t="s">
        <v>36974</v>
      </c>
      <c r="GB208" t="s">
        <v>36968</v>
      </c>
      <c r="GC208" t="s">
        <v>37032</v>
      </c>
      <c r="GD208" t="s">
        <v>37033</v>
      </c>
      <c r="GJ208" t="s">
        <v>37034</v>
      </c>
      <c r="GK208" t="s">
        <v>37035</v>
      </c>
      <c r="GL208" t="s">
        <v>37036</v>
      </c>
      <c r="GM208" t="s">
        <v>37037</v>
      </c>
      <c r="GN208" t="s">
        <v>37038</v>
      </c>
      <c r="GO208" t="s">
        <v>36973</v>
      </c>
      <c r="GP208" t="s">
        <v>37029</v>
      </c>
      <c r="GQ208" t="s">
        <v>37010</v>
      </c>
      <c r="GR208" t="s">
        <v>36969</v>
      </c>
      <c r="GT208" t="s">
        <v>37011</v>
      </c>
      <c r="GU208">
        <f t="shared" si="28"/>
        <v>16.25</v>
      </c>
      <c r="GV208">
        <f t="shared" si="29"/>
        <v>16.25</v>
      </c>
      <c r="GX208">
        <v>13</v>
      </c>
      <c r="GY208" t="s">
        <v>37012</v>
      </c>
      <c r="GZ208">
        <v>2</v>
      </c>
      <c r="HA208" t="s">
        <v>37013</v>
      </c>
      <c r="HD208" t="s">
        <v>37020</v>
      </c>
      <c r="HE208">
        <v>12.99</v>
      </c>
    </row>
    <row r="209" spans="1:213">
      <c r="A209" t="s">
        <v>29123</v>
      </c>
      <c r="B209" t="s">
        <v>36962</v>
      </c>
      <c r="C209" t="s">
        <v>36963</v>
      </c>
      <c r="D209" t="s">
        <v>21412</v>
      </c>
      <c r="E209">
        <v>1</v>
      </c>
      <c r="F209" t="s">
        <v>36964</v>
      </c>
      <c r="G209" t="s">
        <v>38</v>
      </c>
      <c r="H209" t="s">
        <v>37320</v>
      </c>
      <c r="I209" t="s">
        <v>34212</v>
      </c>
      <c r="J209" t="s">
        <v>33297</v>
      </c>
      <c r="K209" t="s">
        <v>33298</v>
      </c>
      <c r="M209" t="s">
        <v>33299</v>
      </c>
      <c r="N209">
        <v>61430</v>
      </c>
      <c r="P209" t="s">
        <v>21282</v>
      </c>
      <c r="Q209" t="s">
        <v>33300</v>
      </c>
      <c r="T209" t="s">
        <v>33301</v>
      </c>
      <c r="U209" t="s">
        <v>36966</v>
      </c>
      <c r="V209" t="s">
        <v>18</v>
      </c>
      <c r="W209" t="s">
        <v>36967</v>
      </c>
      <c r="X209" t="s">
        <v>36968</v>
      </c>
      <c r="Y209" t="s">
        <v>36969</v>
      </c>
      <c r="Z209">
        <v>200</v>
      </c>
      <c r="AB209" t="s">
        <v>37018</v>
      </c>
      <c r="AC209" t="s">
        <v>36970</v>
      </c>
      <c r="AD209" t="s">
        <v>36971</v>
      </c>
      <c r="AE209" t="s">
        <v>36972</v>
      </c>
      <c r="AF209" t="s">
        <v>36973</v>
      </c>
      <c r="AH209" t="s">
        <v>36974</v>
      </c>
      <c r="AJ209" t="s">
        <v>36967</v>
      </c>
      <c r="AK209" t="s">
        <v>33505</v>
      </c>
      <c r="AL209" t="s">
        <v>37092</v>
      </c>
      <c r="AM209" t="s">
        <v>32581</v>
      </c>
      <c r="AN209" t="s">
        <v>37039</v>
      </c>
      <c r="AQ209" t="s">
        <v>37039</v>
      </c>
      <c r="AR209" t="s">
        <v>34326</v>
      </c>
      <c r="AY209" t="s">
        <v>37021</v>
      </c>
      <c r="BA209" t="s">
        <v>353</v>
      </c>
      <c r="BB209">
        <v>48</v>
      </c>
      <c r="BC209" t="s">
        <v>37022</v>
      </c>
      <c r="BD209" t="s">
        <v>28739</v>
      </c>
      <c r="BE209" t="s">
        <v>36993</v>
      </c>
      <c r="BF209" s="6">
        <v>0.2</v>
      </c>
      <c r="BG209" t="s">
        <v>37340</v>
      </c>
      <c r="BH209" t="s">
        <v>37176</v>
      </c>
      <c r="BJ209">
        <v>208341</v>
      </c>
      <c r="BK209" cm="1">
        <f t="array" ref="BK209">IF(LEN(TRIM(BG209))=0,"",SUMPRODUCT(--(LEN(TRIM($BG$5:BG209))&gt;0)))</f>
        <v>200</v>
      </c>
      <c r="BL209" t="str">
        <f t="shared" si="25"/>
        <v>000000005K</v>
      </c>
      <c r="BM209" t="str">
        <f t="shared" si="26"/>
        <v>*000000005K*</v>
      </c>
      <c r="BN209" t="s">
        <v>37097</v>
      </c>
      <c r="BO209" t="s">
        <v>36975</v>
      </c>
      <c r="BS209" t="s">
        <v>37039</v>
      </c>
      <c r="CP209" t="s">
        <v>37095</v>
      </c>
      <c r="CU209">
        <v>12.99</v>
      </c>
      <c r="DT209" t="s">
        <v>37026</v>
      </c>
      <c r="EC209" s="7">
        <f t="shared" si="27"/>
        <v>16.237500000000001</v>
      </c>
      <c r="EN209" t="s">
        <v>36995</v>
      </c>
      <c r="EO209">
        <v>1731138031</v>
      </c>
      <c r="EP209" t="s">
        <v>36968</v>
      </c>
      <c r="EQ209" t="s">
        <v>36996</v>
      </c>
      <c r="ER209" t="s">
        <v>36997</v>
      </c>
      <c r="ES209" t="s">
        <v>36967</v>
      </c>
      <c r="ET209" t="s">
        <v>36998</v>
      </c>
      <c r="EU209" t="s">
        <v>36999</v>
      </c>
      <c r="FB209" t="s">
        <v>35377</v>
      </c>
      <c r="FC209" t="s">
        <v>37027</v>
      </c>
      <c r="FD209">
        <v>12</v>
      </c>
      <c r="FE209">
        <v>14</v>
      </c>
      <c r="FF209" t="s">
        <v>36990</v>
      </c>
      <c r="FG209" t="s">
        <v>36990</v>
      </c>
      <c r="FH209" t="s">
        <v>37004</v>
      </c>
      <c r="FI209" t="s">
        <v>37000</v>
      </c>
      <c r="FJ209" t="s">
        <v>37001</v>
      </c>
      <c r="FK209" t="s">
        <v>37002</v>
      </c>
      <c r="FL209" t="s">
        <v>37003</v>
      </c>
      <c r="FM209" t="s">
        <v>37004</v>
      </c>
      <c r="FN209" t="s">
        <v>37005</v>
      </c>
      <c r="FO209" t="s">
        <v>37006</v>
      </c>
      <c r="FQ209" t="s">
        <v>37028</v>
      </c>
      <c r="FR209" t="s">
        <v>37008</v>
      </c>
      <c r="FS209" t="s">
        <v>37009</v>
      </c>
      <c r="FT209" t="s">
        <v>33505</v>
      </c>
      <c r="FU209" t="s">
        <v>33505</v>
      </c>
      <c r="FV209" t="s">
        <v>37042</v>
      </c>
      <c r="FW209" t="s">
        <v>37030</v>
      </c>
      <c r="FX209" t="s">
        <v>37031</v>
      </c>
      <c r="FY209" t="s">
        <v>36971</v>
      </c>
      <c r="FZ209" t="s">
        <v>36980</v>
      </c>
      <c r="GA209" t="s">
        <v>36974</v>
      </c>
      <c r="GB209" t="s">
        <v>36968</v>
      </c>
      <c r="GC209" t="s">
        <v>37032</v>
      </c>
      <c r="GD209" t="s">
        <v>37033</v>
      </c>
      <c r="GJ209" t="s">
        <v>37034</v>
      </c>
      <c r="GK209" t="s">
        <v>37035</v>
      </c>
      <c r="GL209" t="s">
        <v>37036</v>
      </c>
      <c r="GM209" t="s">
        <v>37037</v>
      </c>
      <c r="GN209" t="s">
        <v>37038</v>
      </c>
      <c r="GO209" t="s">
        <v>36973</v>
      </c>
      <c r="GP209" t="s">
        <v>37042</v>
      </c>
      <c r="GQ209" t="s">
        <v>37010</v>
      </c>
      <c r="GR209" t="s">
        <v>36969</v>
      </c>
      <c r="GT209" t="s">
        <v>37011</v>
      </c>
      <c r="GU209">
        <f t="shared" si="28"/>
        <v>16.25</v>
      </c>
      <c r="GV209">
        <f t="shared" si="29"/>
        <v>16.25</v>
      </c>
      <c r="GX209">
        <v>13</v>
      </c>
      <c r="GY209" t="s">
        <v>37012</v>
      </c>
      <c r="GZ209">
        <v>2</v>
      </c>
      <c r="HA209" t="s">
        <v>37013</v>
      </c>
      <c r="HD209" t="s">
        <v>37039</v>
      </c>
      <c r="HE209">
        <v>12.99</v>
      </c>
    </row>
    <row r="210" spans="1:213">
      <c r="A210" t="s">
        <v>29123</v>
      </c>
      <c r="B210" t="s">
        <v>36962</v>
      </c>
      <c r="C210" t="s">
        <v>36963</v>
      </c>
      <c r="D210" t="s">
        <v>21412</v>
      </c>
      <c r="E210">
        <v>1</v>
      </c>
      <c r="F210" t="s">
        <v>36964</v>
      </c>
      <c r="G210" t="s">
        <v>38</v>
      </c>
      <c r="H210" t="s">
        <v>37320</v>
      </c>
      <c r="I210" t="s">
        <v>34212</v>
      </c>
      <c r="J210" t="s">
        <v>33297</v>
      </c>
      <c r="K210" t="s">
        <v>33298</v>
      </c>
      <c r="M210" t="s">
        <v>33299</v>
      </c>
      <c r="N210">
        <v>61430</v>
      </c>
      <c r="P210" t="s">
        <v>21282</v>
      </c>
      <c r="Q210" t="s">
        <v>33300</v>
      </c>
      <c r="T210" t="s">
        <v>33301</v>
      </c>
      <c r="U210" t="s">
        <v>36966</v>
      </c>
      <c r="V210" t="s">
        <v>18</v>
      </c>
      <c r="W210" t="s">
        <v>36967</v>
      </c>
      <c r="X210" t="s">
        <v>36968</v>
      </c>
      <c r="Y210" t="s">
        <v>36969</v>
      </c>
      <c r="Z210">
        <v>200</v>
      </c>
      <c r="AB210" t="s">
        <v>37018</v>
      </c>
      <c r="AC210" t="s">
        <v>36970</v>
      </c>
      <c r="AD210" t="s">
        <v>36971</v>
      </c>
      <c r="AE210" t="s">
        <v>36972</v>
      </c>
      <c r="AF210" t="s">
        <v>36973</v>
      </c>
      <c r="AH210" t="s">
        <v>36974</v>
      </c>
      <c r="AJ210" t="s">
        <v>36967</v>
      </c>
      <c r="AK210" t="s">
        <v>33505</v>
      </c>
      <c r="AL210" t="s">
        <v>37092</v>
      </c>
      <c r="AM210" t="s">
        <v>32581</v>
      </c>
      <c r="AN210" t="s">
        <v>37043</v>
      </c>
      <c r="AQ210" t="s">
        <v>37043</v>
      </c>
      <c r="AR210" t="s">
        <v>28746</v>
      </c>
      <c r="AY210" t="s">
        <v>37021</v>
      </c>
      <c r="BA210" t="s">
        <v>353</v>
      </c>
      <c r="BB210">
        <v>48</v>
      </c>
      <c r="BC210" t="s">
        <v>37022</v>
      </c>
      <c r="BD210" t="s">
        <v>28739</v>
      </c>
      <c r="BE210" t="s">
        <v>36993</v>
      </c>
      <c r="BF210" s="6">
        <v>0.2</v>
      </c>
      <c r="BG210" t="s">
        <v>37341</v>
      </c>
      <c r="BH210" t="s">
        <v>37178</v>
      </c>
      <c r="BJ210">
        <v>208342</v>
      </c>
      <c r="BK210" cm="1">
        <f t="array" ref="BK210">IF(LEN(TRIM(BG210))=0,"",SUMPRODUCT(--(LEN(TRIM($BG$5:BG210))&gt;0)))</f>
        <v>201</v>
      </c>
      <c r="BL210" t="str">
        <f t="shared" si="25"/>
        <v>000000005L</v>
      </c>
      <c r="BM210" t="str">
        <f t="shared" si="26"/>
        <v>*000000005L*</v>
      </c>
      <c r="BN210" t="s">
        <v>37099</v>
      </c>
      <c r="BO210" t="s">
        <v>36975</v>
      </c>
      <c r="BS210" t="s">
        <v>37043</v>
      </c>
      <c r="CP210" t="s">
        <v>37095</v>
      </c>
      <c r="CU210">
        <v>12.99</v>
      </c>
      <c r="DT210" t="s">
        <v>37026</v>
      </c>
      <c r="EC210" s="7">
        <f t="shared" si="27"/>
        <v>16.237500000000001</v>
      </c>
      <c r="EN210" t="s">
        <v>36995</v>
      </c>
      <c r="EO210">
        <v>1731138031</v>
      </c>
      <c r="EP210" t="s">
        <v>36968</v>
      </c>
      <c r="EQ210" t="s">
        <v>36996</v>
      </c>
      <c r="ER210" t="s">
        <v>36997</v>
      </c>
      <c r="ES210" t="s">
        <v>36967</v>
      </c>
      <c r="ET210" t="s">
        <v>36998</v>
      </c>
      <c r="EU210" t="s">
        <v>36999</v>
      </c>
      <c r="FB210" t="s">
        <v>35377</v>
      </c>
      <c r="FC210" t="s">
        <v>37027</v>
      </c>
      <c r="FD210">
        <v>16</v>
      </c>
      <c r="FE210">
        <v>18</v>
      </c>
      <c r="FF210" t="s">
        <v>36990</v>
      </c>
      <c r="FG210" t="s">
        <v>36990</v>
      </c>
      <c r="FH210" t="s">
        <v>37004</v>
      </c>
      <c r="FI210" t="s">
        <v>37000</v>
      </c>
      <c r="FJ210" t="s">
        <v>37001</v>
      </c>
      <c r="FK210" t="s">
        <v>37002</v>
      </c>
      <c r="FL210" t="s">
        <v>37003</v>
      </c>
      <c r="FM210" t="s">
        <v>37004</v>
      </c>
      <c r="FN210" t="s">
        <v>37005</v>
      </c>
      <c r="FO210" t="s">
        <v>37006</v>
      </c>
      <c r="FQ210" t="s">
        <v>37028</v>
      </c>
      <c r="FR210" t="s">
        <v>37008</v>
      </c>
      <c r="FS210" t="s">
        <v>37009</v>
      </c>
      <c r="FT210" t="s">
        <v>33505</v>
      </c>
      <c r="FU210" t="s">
        <v>33505</v>
      </c>
      <c r="FV210" t="s">
        <v>37046</v>
      </c>
      <c r="FW210" t="s">
        <v>37030</v>
      </c>
      <c r="FX210" t="s">
        <v>37031</v>
      </c>
      <c r="FY210" t="s">
        <v>36971</v>
      </c>
      <c r="FZ210" t="s">
        <v>36980</v>
      </c>
      <c r="GA210" t="s">
        <v>36974</v>
      </c>
      <c r="GB210" t="s">
        <v>36968</v>
      </c>
      <c r="GC210" t="s">
        <v>37032</v>
      </c>
      <c r="GD210" t="s">
        <v>37033</v>
      </c>
      <c r="GJ210" t="s">
        <v>37034</v>
      </c>
      <c r="GK210" t="s">
        <v>37035</v>
      </c>
      <c r="GL210" t="s">
        <v>37036</v>
      </c>
      <c r="GM210" t="s">
        <v>37037</v>
      </c>
      <c r="GN210" t="s">
        <v>37038</v>
      </c>
      <c r="GO210" t="s">
        <v>36973</v>
      </c>
      <c r="GP210" t="s">
        <v>37046</v>
      </c>
      <c r="GQ210" t="s">
        <v>37010</v>
      </c>
      <c r="GR210" t="s">
        <v>36969</v>
      </c>
      <c r="GT210" t="s">
        <v>37011</v>
      </c>
      <c r="GU210">
        <f t="shared" si="28"/>
        <v>16.25</v>
      </c>
      <c r="GV210">
        <f t="shared" si="29"/>
        <v>16.25</v>
      </c>
      <c r="GX210">
        <v>13</v>
      </c>
      <c r="GY210" t="s">
        <v>37012</v>
      </c>
      <c r="GZ210">
        <v>2</v>
      </c>
      <c r="HA210" t="s">
        <v>37013</v>
      </c>
      <c r="HD210" t="s">
        <v>37043</v>
      </c>
      <c r="HE210">
        <v>12.99</v>
      </c>
    </row>
    <row r="211" spans="1:213">
      <c r="A211" t="s">
        <v>29123</v>
      </c>
      <c r="B211" t="s">
        <v>36962</v>
      </c>
      <c r="C211" t="s">
        <v>36963</v>
      </c>
      <c r="D211" t="s">
        <v>21412</v>
      </c>
      <c r="E211">
        <v>1</v>
      </c>
      <c r="F211" t="s">
        <v>36964</v>
      </c>
      <c r="G211" t="s">
        <v>38</v>
      </c>
      <c r="H211" t="s">
        <v>37320</v>
      </c>
      <c r="I211" t="s">
        <v>34212</v>
      </c>
      <c r="J211" t="s">
        <v>33297</v>
      </c>
      <c r="K211" t="s">
        <v>33298</v>
      </c>
      <c r="M211" t="s">
        <v>33299</v>
      </c>
      <c r="N211">
        <v>61430</v>
      </c>
      <c r="P211" t="s">
        <v>21282</v>
      </c>
      <c r="Q211" t="s">
        <v>33300</v>
      </c>
      <c r="T211" t="s">
        <v>33301</v>
      </c>
      <c r="U211" t="s">
        <v>36966</v>
      </c>
      <c r="V211" t="s">
        <v>18</v>
      </c>
      <c r="W211" t="s">
        <v>36967</v>
      </c>
      <c r="X211" t="s">
        <v>36968</v>
      </c>
      <c r="Y211" t="s">
        <v>36969</v>
      </c>
      <c r="Z211">
        <v>300</v>
      </c>
      <c r="AB211" t="s">
        <v>37018</v>
      </c>
      <c r="AC211" t="s">
        <v>36970</v>
      </c>
      <c r="AD211" t="s">
        <v>36971</v>
      </c>
      <c r="AE211" t="s">
        <v>36972</v>
      </c>
      <c r="AF211" t="s">
        <v>36973</v>
      </c>
      <c r="AH211" t="s">
        <v>36974</v>
      </c>
      <c r="AJ211" t="s">
        <v>36967</v>
      </c>
      <c r="AK211" t="s">
        <v>33505</v>
      </c>
      <c r="AL211" t="s">
        <v>37092</v>
      </c>
      <c r="AM211" t="s">
        <v>32581</v>
      </c>
      <c r="AN211" t="s">
        <v>37047</v>
      </c>
      <c r="AQ211" t="s">
        <v>37047</v>
      </c>
      <c r="AR211" t="s">
        <v>34329</v>
      </c>
      <c r="AY211" t="s">
        <v>37021</v>
      </c>
      <c r="BA211" t="s">
        <v>353</v>
      </c>
      <c r="BB211">
        <v>48</v>
      </c>
      <c r="BC211" t="s">
        <v>37048</v>
      </c>
      <c r="BD211" t="s">
        <v>34259</v>
      </c>
      <c r="BE211" t="s">
        <v>36993</v>
      </c>
      <c r="BF211" s="6">
        <v>0.2</v>
      </c>
      <c r="BG211" t="s">
        <v>37342</v>
      </c>
      <c r="BH211" t="s">
        <v>37180</v>
      </c>
      <c r="BJ211">
        <v>208343</v>
      </c>
      <c r="BK211" cm="1">
        <f t="array" ref="BK211">IF(LEN(TRIM(BG211))=0,"",SUMPRODUCT(--(LEN(TRIM($BG$5:BG211))&gt;0)))</f>
        <v>202</v>
      </c>
      <c r="BL211" t="str">
        <f t="shared" si="25"/>
        <v>000000005M</v>
      </c>
      <c r="BM211" t="str">
        <f t="shared" si="26"/>
        <v>*000000005M*</v>
      </c>
      <c r="BN211" t="s">
        <v>37101</v>
      </c>
      <c r="BO211" t="s">
        <v>36975</v>
      </c>
      <c r="BS211" t="s">
        <v>37047</v>
      </c>
      <c r="CP211" t="s">
        <v>37095</v>
      </c>
      <c r="CU211">
        <v>12.99</v>
      </c>
      <c r="DT211" t="s">
        <v>37026</v>
      </c>
      <c r="EC211" s="7">
        <f t="shared" si="27"/>
        <v>16.237500000000001</v>
      </c>
      <c r="EN211" t="s">
        <v>36995</v>
      </c>
      <c r="EO211">
        <v>1731138031</v>
      </c>
      <c r="EP211" t="s">
        <v>36968</v>
      </c>
      <c r="EQ211" t="s">
        <v>36996</v>
      </c>
      <c r="ER211" t="s">
        <v>36997</v>
      </c>
      <c r="ES211" t="s">
        <v>36967</v>
      </c>
      <c r="ET211" t="s">
        <v>36998</v>
      </c>
      <c r="EU211" t="s">
        <v>36999</v>
      </c>
      <c r="FB211" t="s">
        <v>35377</v>
      </c>
      <c r="FC211" t="s">
        <v>37027</v>
      </c>
      <c r="FD211">
        <v>18</v>
      </c>
      <c r="FE211">
        <v>20</v>
      </c>
      <c r="FF211" t="s">
        <v>36990</v>
      </c>
      <c r="FG211" t="s">
        <v>36990</v>
      </c>
      <c r="FH211" t="s">
        <v>37004</v>
      </c>
      <c r="FI211" t="s">
        <v>37000</v>
      </c>
      <c r="FJ211" t="s">
        <v>37001</v>
      </c>
      <c r="FK211" t="s">
        <v>37002</v>
      </c>
      <c r="FL211" t="s">
        <v>37003</v>
      </c>
      <c r="FM211" t="s">
        <v>37004</v>
      </c>
      <c r="FN211" t="s">
        <v>37005</v>
      </c>
      <c r="FO211" t="s">
        <v>37006</v>
      </c>
      <c r="FQ211" t="s">
        <v>37028</v>
      </c>
      <c r="FR211" t="s">
        <v>37008</v>
      </c>
      <c r="FS211" t="s">
        <v>37009</v>
      </c>
      <c r="FT211" t="s">
        <v>33505</v>
      </c>
      <c r="FU211" t="s">
        <v>33505</v>
      </c>
      <c r="FV211" t="s">
        <v>37051</v>
      </c>
      <c r="FW211" t="s">
        <v>37030</v>
      </c>
      <c r="FX211" t="s">
        <v>37031</v>
      </c>
      <c r="FY211" t="s">
        <v>36971</v>
      </c>
      <c r="FZ211" t="s">
        <v>36980</v>
      </c>
      <c r="GA211" t="s">
        <v>36974</v>
      </c>
      <c r="GB211" t="s">
        <v>36968</v>
      </c>
      <c r="GC211" t="s">
        <v>37032</v>
      </c>
      <c r="GD211" t="s">
        <v>37033</v>
      </c>
      <c r="GJ211" t="s">
        <v>37034</v>
      </c>
      <c r="GK211" t="s">
        <v>37035</v>
      </c>
      <c r="GL211" t="s">
        <v>37036</v>
      </c>
      <c r="GM211" t="s">
        <v>37037</v>
      </c>
      <c r="GN211" t="s">
        <v>37038</v>
      </c>
      <c r="GO211" t="s">
        <v>36973</v>
      </c>
      <c r="GP211" t="s">
        <v>37051</v>
      </c>
      <c r="GQ211" t="s">
        <v>37010</v>
      </c>
      <c r="GR211" t="s">
        <v>36969</v>
      </c>
      <c r="GT211" t="s">
        <v>37011</v>
      </c>
      <c r="GU211">
        <f t="shared" si="28"/>
        <v>16.25</v>
      </c>
      <c r="GV211">
        <f t="shared" si="29"/>
        <v>16.25</v>
      </c>
      <c r="GX211">
        <v>13</v>
      </c>
      <c r="GY211" t="s">
        <v>37012</v>
      </c>
      <c r="GZ211">
        <v>2</v>
      </c>
      <c r="HA211" t="s">
        <v>37013</v>
      </c>
      <c r="HD211" t="s">
        <v>37047</v>
      </c>
      <c r="HE211">
        <v>12.99</v>
      </c>
    </row>
    <row r="212" spans="1:213">
      <c r="A212" t="s">
        <v>29123</v>
      </c>
      <c r="B212" t="s">
        <v>36962</v>
      </c>
      <c r="C212" t="s">
        <v>36963</v>
      </c>
      <c r="D212" t="s">
        <v>21412</v>
      </c>
      <c r="E212">
        <v>1</v>
      </c>
      <c r="F212" t="s">
        <v>36964</v>
      </c>
      <c r="G212" t="s">
        <v>38</v>
      </c>
      <c r="H212" t="s">
        <v>37320</v>
      </c>
      <c r="I212" t="s">
        <v>34212</v>
      </c>
      <c r="J212" t="s">
        <v>33297</v>
      </c>
      <c r="K212" t="s">
        <v>33298</v>
      </c>
      <c r="M212" t="s">
        <v>33299</v>
      </c>
      <c r="N212">
        <v>61430</v>
      </c>
      <c r="P212" t="s">
        <v>21282</v>
      </c>
      <c r="Q212" t="s">
        <v>33300</v>
      </c>
      <c r="T212" t="s">
        <v>33301</v>
      </c>
      <c r="U212" t="s">
        <v>36966</v>
      </c>
      <c r="V212" t="s">
        <v>18</v>
      </c>
      <c r="W212" t="s">
        <v>36967</v>
      </c>
      <c r="X212" t="s">
        <v>36968</v>
      </c>
      <c r="Y212" t="s">
        <v>36969</v>
      </c>
      <c r="Z212">
        <v>300</v>
      </c>
      <c r="AB212" t="s">
        <v>37018</v>
      </c>
      <c r="AC212" t="s">
        <v>36970</v>
      </c>
      <c r="AD212" t="s">
        <v>36971</v>
      </c>
      <c r="AE212" t="s">
        <v>36972</v>
      </c>
      <c r="AF212" t="s">
        <v>36973</v>
      </c>
      <c r="AH212" t="s">
        <v>36974</v>
      </c>
      <c r="AJ212" t="s">
        <v>36967</v>
      </c>
      <c r="AK212" t="s">
        <v>33505</v>
      </c>
      <c r="AL212" t="s">
        <v>37092</v>
      </c>
      <c r="AM212" t="s">
        <v>32581</v>
      </c>
      <c r="AN212" t="s">
        <v>37052</v>
      </c>
      <c r="AQ212" t="s">
        <v>37052</v>
      </c>
      <c r="AR212" t="s">
        <v>34331</v>
      </c>
      <c r="AY212" t="s">
        <v>37021</v>
      </c>
      <c r="BA212" t="s">
        <v>353</v>
      </c>
      <c r="BB212">
        <v>48</v>
      </c>
      <c r="BC212" t="s">
        <v>37048</v>
      </c>
      <c r="BD212" t="s">
        <v>34259</v>
      </c>
      <c r="BE212" t="s">
        <v>36993</v>
      </c>
      <c r="BF212" s="6">
        <v>0.2</v>
      </c>
      <c r="BG212" t="s">
        <v>37343</v>
      </c>
      <c r="BH212" t="s">
        <v>37182</v>
      </c>
      <c r="BJ212">
        <v>208344</v>
      </c>
      <c r="BK212" cm="1">
        <f t="array" ref="BK212">IF(LEN(TRIM(BG212))=0,"",SUMPRODUCT(--(LEN(TRIM($BG$5:BG212))&gt;0)))</f>
        <v>203</v>
      </c>
      <c r="BL212" t="str">
        <f t="shared" si="25"/>
        <v>000000005N</v>
      </c>
      <c r="BM212" t="str">
        <f t="shared" si="26"/>
        <v>*000000005N*</v>
      </c>
      <c r="BN212" t="s">
        <v>37103</v>
      </c>
      <c r="BO212" t="s">
        <v>36975</v>
      </c>
      <c r="BS212" t="s">
        <v>37052</v>
      </c>
      <c r="CP212" t="s">
        <v>37095</v>
      </c>
      <c r="CU212">
        <v>12.99</v>
      </c>
      <c r="DT212" t="s">
        <v>37026</v>
      </c>
      <c r="EC212" s="7">
        <f t="shared" si="27"/>
        <v>16.237500000000001</v>
      </c>
      <c r="EN212" t="s">
        <v>36995</v>
      </c>
      <c r="EO212">
        <v>1731138031</v>
      </c>
      <c r="EP212" t="s">
        <v>36968</v>
      </c>
      <c r="EQ212" t="s">
        <v>36996</v>
      </c>
      <c r="ER212" t="s">
        <v>36997</v>
      </c>
      <c r="ES212" t="s">
        <v>36967</v>
      </c>
      <c r="ET212" t="s">
        <v>36998</v>
      </c>
      <c r="EU212" t="s">
        <v>36999</v>
      </c>
      <c r="FB212" t="s">
        <v>35377</v>
      </c>
      <c r="FC212" t="s">
        <v>37027</v>
      </c>
      <c r="FD212">
        <v>22</v>
      </c>
      <c r="FE212">
        <v>24</v>
      </c>
      <c r="FF212" t="s">
        <v>36990</v>
      </c>
      <c r="FG212" t="s">
        <v>36990</v>
      </c>
      <c r="FH212" t="s">
        <v>37004</v>
      </c>
      <c r="FI212" t="s">
        <v>37000</v>
      </c>
      <c r="FJ212" t="s">
        <v>37001</v>
      </c>
      <c r="FK212" t="s">
        <v>37002</v>
      </c>
      <c r="FL212" t="s">
        <v>37003</v>
      </c>
      <c r="FM212" t="s">
        <v>37004</v>
      </c>
      <c r="FN212" t="s">
        <v>37005</v>
      </c>
      <c r="FO212" t="s">
        <v>37006</v>
      </c>
      <c r="FQ212" t="s">
        <v>37028</v>
      </c>
      <c r="FR212" t="s">
        <v>37008</v>
      </c>
      <c r="FS212" t="s">
        <v>37009</v>
      </c>
      <c r="FT212" t="s">
        <v>33505</v>
      </c>
      <c r="FU212" t="s">
        <v>33505</v>
      </c>
      <c r="FV212" t="s">
        <v>37055</v>
      </c>
      <c r="FW212" t="s">
        <v>37030</v>
      </c>
      <c r="FX212" t="s">
        <v>37031</v>
      </c>
      <c r="FY212" t="s">
        <v>36971</v>
      </c>
      <c r="FZ212" t="s">
        <v>36980</v>
      </c>
      <c r="GA212" t="s">
        <v>36974</v>
      </c>
      <c r="GB212" t="s">
        <v>36968</v>
      </c>
      <c r="GC212" t="s">
        <v>37032</v>
      </c>
      <c r="GD212" t="s">
        <v>37033</v>
      </c>
      <c r="GJ212" t="s">
        <v>37034</v>
      </c>
      <c r="GK212" t="s">
        <v>37035</v>
      </c>
      <c r="GL212" t="s">
        <v>37036</v>
      </c>
      <c r="GM212" t="s">
        <v>37037</v>
      </c>
      <c r="GN212" t="s">
        <v>37038</v>
      </c>
      <c r="GO212" t="s">
        <v>36973</v>
      </c>
      <c r="GP212" t="s">
        <v>37055</v>
      </c>
      <c r="GQ212" t="s">
        <v>37010</v>
      </c>
      <c r="GR212" t="s">
        <v>36969</v>
      </c>
      <c r="GT212" t="s">
        <v>37011</v>
      </c>
      <c r="GU212">
        <f t="shared" si="28"/>
        <v>16.25</v>
      </c>
      <c r="GV212">
        <f t="shared" si="29"/>
        <v>16.25</v>
      </c>
      <c r="GX212">
        <v>13</v>
      </c>
      <c r="GY212" t="s">
        <v>37012</v>
      </c>
      <c r="GZ212">
        <v>2</v>
      </c>
      <c r="HA212" t="s">
        <v>37013</v>
      </c>
      <c r="HD212" t="s">
        <v>37052</v>
      </c>
      <c r="HE212">
        <v>12.99</v>
      </c>
    </row>
    <row r="213" spans="1:213">
      <c r="A213" t="s">
        <v>29123</v>
      </c>
      <c r="B213" t="s">
        <v>36962</v>
      </c>
      <c r="C213" t="s">
        <v>36963</v>
      </c>
      <c r="D213" t="s">
        <v>21412</v>
      </c>
      <c r="E213">
        <v>1</v>
      </c>
      <c r="F213" t="s">
        <v>36964</v>
      </c>
      <c r="G213" t="s">
        <v>38</v>
      </c>
      <c r="H213" t="s">
        <v>37320</v>
      </c>
      <c r="I213" t="s">
        <v>34212</v>
      </c>
      <c r="J213" t="s">
        <v>33297</v>
      </c>
      <c r="K213" t="s">
        <v>33298</v>
      </c>
      <c r="M213" t="s">
        <v>33299</v>
      </c>
      <c r="N213">
        <v>61430</v>
      </c>
      <c r="P213" t="s">
        <v>21282</v>
      </c>
      <c r="Q213" t="s">
        <v>33300</v>
      </c>
      <c r="T213" t="s">
        <v>33301</v>
      </c>
      <c r="U213" t="s">
        <v>36966</v>
      </c>
      <c r="V213" t="s">
        <v>18</v>
      </c>
      <c r="W213" t="s">
        <v>36967</v>
      </c>
      <c r="X213" t="s">
        <v>36968</v>
      </c>
      <c r="Y213" t="s">
        <v>36969</v>
      </c>
      <c r="Z213">
        <v>300</v>
      </c>
      <c r="AB213" t="s">
        <v>37056</v>
      </c>
      <c r="AC213" t="s">
        <v>36970</v>
      </c>
      <c r="AD213" t="s">
        <v>36971</v>
      </c>
      <c r="AE213" t="s">
        <v>36972</v>
      </c>
      <c r="AF213" t="s">
        <v>36973</v>
      </c>
      <c r="AH213" t="s">
        <v>36974</v>
      </c>
      <c r="AJ213" t="s">
        <v>36967</v>
      </c>
      <c r="AK213" t="s">
        <v>33505</v>
      </c>
      <c r="AL213" t="s">
        <v>37092</v>
      </c>
      <c r="AM213" t="s">
        <v>32581</v>
      </c>
      <c r="AN213" t="s">
        <v>37057</v>
      </c>
      <c r="AQ213" t="s">
        <v>37057</v>
      </c>
      <c r="AR213" t="s">
        <v>34333</v>
      </c>
      <c r="AY213" t="s">
        <v>37058</v>
      </c>
      <c r="BA213" t="s">
        <v>37059</v>
      </c>
      <c r="BB213">
        <v>48</v>
      </c>
      <c r="BC213" t="s">
        <v>37060</v>
      </c>
      <c r="BD213" t="s">
        <v>34261</v>
      </c>
      <c r="BE213" t="s">
        <v>36993</v>
      </c>
      <c r="BF213" s="6">
        <v>0.2</v>
      </c>
      <c r="BG213" t="s">
        <v>37344</v>
      </c>
      <c r="BH213" t="s">
        <v>37184</v>
      </c>
      <c r="BJ213">
        <v>208345</v>
      </c>
      <c r="BK213" cm="1">
        <f t="array" ref="BK213">IF(LEN(TRIM(BG213))=0,"",SUMPRODUCT(--(LEN(TRIM($BG$5:BG213))&gt;0)))</f>
        <v>204</v>
      </c>
      <c r="BL213" t="str">
        <f t="shared" si="25"/>
        <v>000000005O</v>
      </c>
      <c r="BM213" t="str">
        <f t="shared" si="26"/>
        <v>*000000005O*</v>
      </c>
      <c r="BN213" t="s">
        <v>37105</v>
      </c>
      <c r="BO213" t="s">
        <v>36975</v>
      </c>
      <c r="BS213" t="s">
        <v>37057</v>
      </c>
      <c r="CP213" t="s">
        <v>37095</v>
      </c>
      <c r="CU213">
        <v>15.99</v>
      </c>
      <c r="DT213" t="s">
        <v>37026</v>
      </c>
      <c r="EC213" s="7">
        <f t="shared" si="27"/>
        <v>19.987500000000001</v>
      </c>
      <c r="EN213" t="s">
        <v>36995</v>
      </c>
      <c r="EO213">
        <v>1731138031</v>
      </c>
      <c r="EP213" t="s">
        <v>36968</v>
      </c>
      <c r="EQ213" t="s">
        <v>36996</v>
      </c>
      <c r="ER213" t="s">
        <v>36997</v>
      </c>
      <c r="ES213" t="s">
        <v>36967</v>
      </c>
      <c r="ET213" t="s">
        <v>36998</v>
      </c>
      <c r="EU213" t="s">
        <v>36999</v>
      </c>
      <c r="FB213" t="s">
        <v>35377</v>
      </c>
      <c r="FC213" t="s">
        <v>37027</v>
      </c>
      <c r="FD213">
        <v>26</v>
      </c>
      <c r="FE213">
        <v>28</v>
      </c>
      <c r="FF213" t="s">
        <v>36990</v>
      </c>
      <c r="FG213" t="s">
        <v>36990</v>
      </c>
      <c r="FH213" t="s">
        <v>37004</v>
      </c>
      <c r="FI213" t="s">
        <v>37000</v>
      </c>
      <c r="FJ213" t="s">
        <v>37001</v>
      </c>
      <c r="FK213" t="s">
        <v>37002</v>
      </c>
      <c r="FL213" t="s">
        <v>37003</v>
      </c>
      <c r="FM213" t="s">
        <v>37004</v>
      </c>
      <c r="FN213" t="s">
        <v>37005</v>
      </c>
      <c r="FO213" t="s">
        <v>37006</v>
      </c>
      <c r="FQ213" t="s">
        <v>37028</v>
      </c>
      <c r="FR213" t="s">
        <v>37008</v>
      </c>
      <c r="FS213" t="s">
        <v>37009</v>
      </c>
      <c r="FT213" t="s">
        <v>33505</v>
      </c>
      <c r="FU213" t="s">
        <v>33505</v>
      </c>
      <c r="FV213" t="s">
        <v>37063</v>
      </c>
      <c r="FW213" t="s">
        <v>37030</v>
      </c>
      <c r="FX213" t="s">
        <v>37031</v>
      </c>
      <c r="FY213" t="s">
        <v>36971</v>
      </c>
      <c r="FZ213" t="s">
        <v>36980</v>
      </c>
      <c r="GA213" t="s">
        <v>36974</v>
      </c>
      <c r="GB213" t="s">
        <v>36968</v>
      </c>
      <c r="GC213" t="s">
        <v>37032</v>
      </c>
      <c r="GD213" t="s">
        <v>37033</v>
      </c>
      <c r="GJ213" t="s">
        <v>37034</v>
      </c>
      <c r="GK213" t="s">
        <v>37035</v>
      </c>
      <c r="GL213" t="s">
        <v>37036</v>
      </c>
      <c r="GM213" t="s">
        <v>37037</v>
      </c>
      <c r="GN213" t="s">
        <v>37038</v>
      </c>
      <c r="GO213" t="s">
        <v>36973</v>
      </c>
      <c r="GP213" t="s">
        <v>37063</v>
      </c>
      <c r="GQ213" t="s">
        <v>37010</v>
      </c>
      <c r="GR213" t="s">
        <v>36969</v>
      </c>
      <c r="GT213" t="s">
        <v>37011</v>
      </c>
      <c r="GU213">
        <f t="shared" si="28"/>
        <v>20.249999999999996</v>
      </c>
      <c r="GV213">
        <f t="shared" si="29"/>
        <v>20.249999999999996</v>
      </c>
      <c r="GX213">
        <v>16.2</v>
      </c>
      <c r="GY213" t="s">
        <v>37012</v>
      </c>
      <c r="GZ213">
        <v>2</v>
      </c>
      <c r="HA213" t="s">
        <v>37013</v>
      </c>
      <c r="HD213" t="s">
        <v>37057</v>
      </c>
      <c r="HE213">
        <v>15.99</v>
      </c>
    </row>
    <row r="214" spans="1:213">
      <c r="A214" t="s">
        <v>29123</v>
      </c>
      <c r="B214" t="s">
        <v>36962</v>
      </c>
      <c r="C214" t="s">
        <v>36963</v>
      </c>
      <c r="D214" t="s">
        <v>21412</v>
      </c>
      <c r="E214">
        <v>1</v>
      </c>
      <c r="F214" t="s">
        <v>36964</v>
      </c>
      <c r="G214" t="s">
        <v>38</v>
      </c>
      <c r="H214" t="s">
        <v>37320</v>
      </c>
      <c r="I214" t="s">
        <v>34212</v>
      </c>
      <c r="J214" t="s">
        <v>33297</v>
      </c>
      <c r="K214" t="s">
        <v>33298</v>
      </c>
      <c r="M214" t="s">
        <v>33299</v>
      </c>
      <c r="N214">
        <v>61430</v>
      </c>
      <c r="P214" t="s">
        <v>21282</v>
      </c>
      <c r="Q214" t="s">
        <v>33300</v>
      </c>
      <c r="T214" t="s">
        <v>33301</v>
      </c>
      <c r="U214" t="s">
        <v>36966</v>
      </c>
      <c r="V214" t="s">
        <v>18</v>
      </c>
      <c r="W214" t="s">
        <v>36967</v>
      </c>
      <c r="X214" t="s">
        <v>36968</v>
      </c>
      <c r="Y214" t="s">
        <v>36969</v>
      </c>
      <c r="Z214">
        <v>200</v>
      </c>
      <c r="AB214" t="s">
        <v>37018</v>
      </c>
      <c r="AC214" t="s">
        <v>36970</v>
      </c>
      <c r="AD214" t="s">
        <v>36971</v>
      </c>
      <c r="AE214" t="s">
        <v>36972</v>
      </c>
      <c r="AF214" t="s">
        <v>36973</v>
      </c>
      <c r="AH214" t="s">
        <v>36974</v>
      </c>
      <c r="AJ214" t="s">
        <v>36967</v>
      </c>
      <c r="AK214" t="s">
        <v>33516</v>
      </c>
      <c r="AL214" t="s">
        <v>238</v>
      </c>
      <c r="AM214" t="s">
        <v>32581</v>
      </c>
      <c r="AN214" t="s">
        <v>37020</v>
      </c>
      <c r="AQ214" t="s">
        <v>37020</v>
      </c>
      <c r="AR214" t="s">
        <v>34324</v>
      </c>
      <c r="AY214" t="s">
        <v>37021</v>
      </c>
      <c r="BA214" t="s">
        <v>353</v>
      </c>
      <c r="BB214">
        <v>48</v>
      </c>
      <c r="BC214" t="s">
        <v>37022</v>
      </c>
      <c r="BD214" t="s">
        <v>28739</v>
      </c>
      <c r="BE214" t="s">
        <v>36993</v>
      </c>
      <c r="BF214" s="6">
        <v>0.2</v>
      </c>
      <c r="BG214" t="s">
        <v>37345</v>
      </c>
      <c r="BH214" t="s">
        <v>37186</v>
      </c>
      <c r="BJ214">
        <v>200866</v>
      </c>
      <c r="BK214" cm="1">
        <f t="array" ref="BK214">IF(LEN(TRIM(BG214))=0,"",SUMPRODUCT(--(LEN(TRIM($BG$5:BG214))&gt;0)))</f>
        <v>205</v>
      </c>
      <c r="BL214" t="str">
        <f t="shared" si="25"/>
        <v>000000005P</v>
      </c>
      <c r="BM214" t="str">
        <f t="shared" si="26"/>
        <v>*000000005P*</v>
      </c>
      <c r="BN214" t="s">
        <v>37107</v>
      </c>
      <c r="BO214" t="s">
        <v>36975</v>
      </c>
      <c r="BS214" t="s">
        <v>37020</v>
      </c>
      <c r="CP214" t="s">
        <v>37108</v>
      </c>
      <c r="CU214">
        <v>12.99</v>
      </c>
      <c r="DT214" t="s">
        <v>37026</v>
      </c>
      <c r="EC214" s="7">
        <f t="shared" si="27"/>
        <v>16.237500000000001</v>
      </c>
      <c r="EN214" t="s">
        <v>36995</v>
      </c>
      <c r="EO214">
        <v>1731138031</v>
      </c>
      <c r="EP214" t="s">
        <v>36968</v>
      </c>
      <c r="EQ214" t="s">
        <v>36996</v>
      </c>
      <c r="ER214" t="s">
        <v>36997</v>
      </c>
      <c r="ES214" t="s">
        <v>36967</v>
      </c>
      <c r="ET214" t="s">
        <v>36998</v>
      </c>
      <c r="EU214" t="s">
        <v>36999</v>
      </c>
      <c r="FB214" t="s">
        <v>35377</v>
      </c>
      <c r="FC214" t="s">
        <v>37027</v>
      </c>
      <c r="FD214">
        <v>8</v>
      </c>
      <c r="FE214">
        <v>10</v>
      </c>
      <c r="FF214" t="s">
        <v>36990</v>
      </c>
      <c r="FG214" t="s">
        <v>36990</v>
      </c>
      <c r="FH214" t="s">
        <v>37005</v>
      </c>
      <c r="FI214" t="s">
        <v>37000</v>
      </c>
      <c r="FJ214" t="s">
        <v>37001</v>
      </c>
      <c r="FK214" t="s">
        <v>37002</v>
      </c>
      <c r="FL214" t="s">
        <v>37003</v>
      </c>
      <c r="FM214" t="s">
        <v>37004</v>
      </c>
      <c r="FN214" t="s">
        <v>37005</v>
      </c>
      <c r="FO214" t="s">
        <v>37006</v>
      </c>
      <c r="FQ214" t="s">
        <v>37028</v>
      </c>
      <c r="FR214" t="s">
        <v>37008</v>
      </c>
      <c r="FS214" t="s">
        <v>37009</v>
      </c>
      <c r="FT214" t="s">
        <v>33516</v>
      </c>
      <c r="FU214" t="s">
        <v>33516</v>
      </c>
      <c r="FV214" t="s">
        <v>37029</v>
      </c>
      <c r="FW214" t="s">
        <v>37030</v>
      </c>
      <c r="FX214" t="s">
        <v>37031</v>
      </c>
      <c r="FY214" t="s">
        <v>36971</v>
      </c>
      <c r="FZ214" t="s">
        <v>36980</v>
      </c>
      <c r="GA214" t="s">
        <v>36974</v>
      </c>
      <c r="GB214" t="s">
        <v>36968</v>
      </c>
      <c r="GC214" t="s">
        <v>37032</v>
      </c>
      <c r="GD214" t="s">
        <v>37033</v>
      </c>
      <c r="GJ214" t="s">
        <v>37034</v>
      </c>
      <c r="GK214" t="s">
        <v>37035</v>
      </c>
      <c r="GL214" t="s">
        <v>37036</v>
      </c>
      <c r="GM214" t="s">
        <v>37037</v>
      </c>
      <c r="GN214" t="s">
        <v>37038</v>
      </c>
      <c r="GO214" t="s">
        <v>36973</v>
      </c>
      <c r="GP214" t="s">
        <v>37029</v>
      </c>
      <c r="GQ214" t="s">
        <v>37010</v>
      </c>
      <c r="GR214" t="s">
        <v>36969</v>
      </c>
      <c r="GT214" t="s">
        <v>37011</v>
      </c>
      <c r="GU214">
        <f t="shared" si="28"/>
        <v>16.25</v>
      </c>
      <c r="GV214">
        <f t="shared" si="29"/>
        <v>16.25</v>
      </c>
      <c r="GX214">
        <v>13</v>
      </c>
      <c r="GY214" t="s">
        <v>37012</v>
      </c>
      <c r="GZ214">
        <v>2</v>
      </c>
      <c r="HA214" t="s">
        <v>37013</v>
      </c>
      <c r="HD214" t="s">
        <v>37020</v>
      </c>
      <c r="HE214">
        <v>12.99</v>
      </c>
    </row>
    <row r="215" spans="1:213">
      <c r="A215" t="s">
        <v>29123</v>
      </c>
      <c r="B215" t="s">
        <v>36962</v>
      </c>
      <c r="C215" t="s">
        <v>36963</v>
      </c>
      <c r="D215" t="s">
        <v>21412</v>
      </c>
      <c r="E215">
        <v>1</v>
      </c>
      <c r="F215" t="s">
        <v>36964</v>
      </c>
      <c r="G215" t="s">
        <v>38</v>
      </c>
      <c r="H215" t="s">
        <v>37320</v>
      </c>
      <c r="I215" t="s">
        <v>34212</v>
      </c>
      <c r="J215" t="s">
        <v>33297</v>
      </c>
      <c r="K215" t="s">
        <v>33298</v>
      </c>
      <c r="M215" t="s">
        <v>33299</v>
      </c>
      <c r="N215">
        <v>61430</v>
      </c>
      <c r="P215" t="s">
        <v>21282</v>
      </c>
      <c r="Q215" t="s">
        <v>33300</v>
      </c>
      <c r="T215" t="s">
        <v>33301</v>
      </c>
      <c r="U215" t="s">
        <v>36966</v>
      </c>
      <c r="V215" t="s">
        <v>18</v>
      </c>
      <c r="W215" t="s">
        <v>36967</v>
      </c>
      <c r="X215" t="s">
        <v>36968</v>
      </c>
      <c r="Y215" t="s">
        <v>36969</v>
      </c>
      <c r="Z215">
        <v>200</v>
      </c>
      <c r="AB215" t="s">
        <v>37018</v>
      </c>
      <c r="AC215" t="s">
        <v>36970</v>
      </c>
      <c r="AD215" t="s">
        <v>36971</v>
      </c>
      <c r="AE215" t="s">
        <v>36972</v>
      </c>
      <c r="AF215" t="s">
        <v>36973</v>
      </c>
      <c r="AH215" t="s">
        <v>36974</v>
      </c>
      <c r="AJ215" t="s">
        <v>36967</v>
      </c>
      <c r="AK215" t="s">
        <v>33516</v>
      </c>
      <c r="AL215" t="s">
        <v>238</v>
      </c>
      <c r="AM215" t="s">
        <v>32581</v>
      </c>
      <c r="AN215" t="s">
        <v>37039</v>
      </c>
      <c r="AQ215" t="s">
        <v>37039</v>
      </c>
      <c r="AR215" t="s">
        <v>34326</v>
      </c>
      <c r="AY215" t="s">
        <v>37021</v>
      </c>
      <c r="BA215" t="s">
        <v>353</v>
      </c>
      <c r="BB215">
        <v>48</v>
      </c>
      <c r="BC215" t="s">
        <v>37022</v>
      </c>
      <c r="BD215" t="s">
        <v>28739</v>
      </c>
      <c r="BE215" t="s">
        <v>36993</v>
      </c>
      <c r="BF215" s="6">
        <v>0.2</v>
      </c>
      <c r="BG215" t="s">
        <v>37346</v>
      </c>
      <c r="BH215" t="s">
        <v>37188</v>
      </c>
      <c r="BJ215">
        <v>200867</v>
      </c>
      <c r="BK215" cm="1">
        <f t="array" ref="BK215">IF(LEN(TRIM(BG215))=0,"",SUMPRODUCT(--(LEN(TRIM($BG$5:BG215))&gt;0)))</f>
        <v>206</v>
      </c>
      <c r="BL215" t="str">
        <f t="shared" si="25"/>
        <v>000000005Q</v>
      </c>
      <c r="BM215" t="str">
        <f t="shared" si="26"/>
        <v>*000000005Q*</v>
      </c>
      <c r="BN215" t="s">
        <v>37110</v>
      </c>
      <c r="BO215" t="s">
        <v>36975</v>
      </c>
      <c r="BS215" t="s">
        <v>37039</v>
      </c>
      <c r="CP215" t="s">
        <v>37108</v>
      </c>
      <c r="CU215">
        <v>12.99</v>
      </c>
      <c r="DT215" t="s">
        <v>37026</v>
      </c>
      <c r="EC215" s="7">
        <f t="shared" si="27"/>
        <v>16.237500000000001</v>
      </c>
      <c r="EN215" t="s">
        <v>36995</v>
      </c>
      <c r="EO215">
        <v>1731138031</v>
      </c>
      <c r="EP215" t="s">
        <v>36968</v>
      </c>
      <c r="EQ215" t="s">
        <v>36996</v>
      </c>
      <c r="ER215" t="s">
        <v>36997</v>
      </c>
      <c r="ES215" t="s">
        <v>36967</v>
      </c>
      <c r="ET215" t="s">
        <v>36998</v>
      </c>
      <c r="EU215" t="s">
        <v>36999</v>
      </c>
      <c r="FB215" t="s">
        <v>35377</v>
      </c>
      <c r="FC215" t="s">
        <v>37027</v>
      </c>
      <c r="FD215">
        <v>12</v>
      </c>
      <c r="FE215">
        <v>14</v>
      </c>
      <c r="FF215" t="s">
        <v>36990</v>
      </c>
      <c r="FG215" t="s">
        <v>36990</v>
      </c>
      <c r="FH215" t="s">
        <v>37005</v>
      </c>
      <c r="FI215" t="s">
        <v>37000</v>
      </c>
      <c r="FJ215" t="s">
        <v>37001</v>
      </c>
      <c r="FK215" t="s">
        <v>37002</v>
      </c>
      <c r="FL215" t="s">
        <v>37003</v>
      </c>
      <c r="FM215" t="s">
        <v>37004</v>
      </c>
      <c r="FN215" t="s">
        <v>37005</v>
      </c>
      <c r="FO215" t="s">
        <v>37006</v>
      </c>
      <c r="FQ215" t="s">
        <v>37028</v>
      </c>
      <c r="FR215" t="s">
        <v>37008</v>
      </c>
      <c r="FS215" t="s">
        <v>37009</v>
      </c>
      <c r="FT215" t="s">
        <v>33516</v>
      </c>
      <c r="FU215" t="s">
        <v>33516</v>
      </c>
      <c r="FV215" t="s">
        <v>37042</v>
      </c>
      <c r="FW215" t="s">
        <v>37030</v>
      </c>
      <c r="FX215" t="s">
        <v>37031</v>
      </c>
      <c r="FY215" t="s">
        <v>36971</v>
      </c>
      <c r="FZ215" t="s">
        <v>36980</v>
      </c>
      <c r="GA215" t="s">
        <v>36974</v>
      </c>
      <c r="GB215" t="s">
        <v>36968</v>
      </c>
      <c r="GC215" t="s">
        <v>37032</v>
      </c>
      <c r="GD215" t="s">
        <v>37033</v>
      </c>
      <c r="GJ215" t="s">
        <v>37034</v>
      </c>
      <c r="GK215" t="s">
        <v>37035</v>
      </c>
      <c r="GL215" t="s">
        <v>37036</v>
      </c>
      <c r="GM215" t="s">
        <v>37037</v>
      </c>
      <c r="GN215" t="s">
        <v>37038</v>
      </c>
      <c r="GO215" t="s">
        <v>36973</v>
      </c>
      <c r="GP215" t="s">
        <v>37042</v>
      </c>
      <c r="GQ215" t="s">
        <v>37010</v>
      </c>
      <c r="GR215" t="s">
        <v>36969</v>
      </c>
      <c r="GT215" t="s">
        <v>37011</v>
      </c>
      <c r="GU215">
        <f t="shared" si="28"/>
        <v>16.25</v>
      </c>
      <c r="GV215">
        <f t="shared" si="29"/>
        <v>16.25</v>
      </c>
      <c r="GX215">
        <v>13</v>
      </c>
      <c r="GY215" t="s">
        <v>37012</v>
      </c>
      <c r="GZ215">
        <v>2</v>
      </c>
      <c r="HA215" t="s">
        <v>37013</v>
      </c>
      <c r="HD215" t="s">
        <v>37039</v>
      </c>
      <c r="HE215">
        <v>12.99</v>
      </c>
    </row>
    <row r="216" spans="1:213">
      <c r="A216" t="s">
        <v>29123</v>
      </c>
      <c r="B216" t="s">
        <v>36962</v>
      </c>
      <c r="C216" t="s">
        <v>36963</v>
      </c>
      <c r="D216" t="s">
        <v>21412</v>
      </c>
      <c r="E216">
        <v>1</v>
      </c>
      <c r="F216" t="s">
        <v>36964</v>
      </c>
      <c r="G216" t="s">
        <v>38</v>
      </c>
      <c r="H216" t="s">
        <v>37320</v>
      </c>
      <c r="I216" t="s">
        <v>34212</v>
      </c>
      <c r="J216" t="s">
        <v>33297</v>
      </c>
      <c r="K216" t="s">
        <v>33298</v>
      </c>
      <c r="M216" t="s">
        <v>33299</v>
      </c>
      <c r="N216">
        <v>61430</v>
      </c>
      <c r="P216" t="s">
        <v>21282</v>
      </c>
      <c r="Q216" t="s">
        <v>33300</v>
      </c>
      <c r="T216" t="s">
        <v>33301</v>
      </c>
      <c r="U216" t="s">
        <v>36966</v>
      </c>
      <c r="V216" t="s">
        <v>18</v>
      </c>
      <c r="W216" t="s">
        <v>36967</v>
      </c>
      <c r="X216" t="s">
        <v>36968</v>
      </c>
      <c r="Y216" t="s">
        <v>36969</v>
      </c>
      <c r="Z216">
        <v>200</v>
      </c>
      <c r="AB216" t="s">
        <v>37018</v>
      </c>
      <c r="AC216" t="s">
        <v>36970</v>
      </c>
      <c r="AD216" t="s">
        <v>36971</v>
      </c>
      <c r="AE216" t="s">
        <v>36972</v>
      </c>
      <c r="AF216" t="s">
        <v>36973</v>
      </c>
      <c r="AH216" t="s">
        <v>36974</v>
      </c>
      <c r="AJ216" t="s">
        <v>36967</v>
      </c>
      <c r="AK216" t="s">
        <v>33516</v>
      </c>
      <c r="AL216" t="s">
        <v>238</v>
      </c>
      <c r="AM216" t="s">
        <v>32581</v>
      </c>
      <c r="AN216" t="s">
        <v>37043</v>
      </c>
      <c r="AQ216" t="s">
        <v>37043</v>
      </c>
      <c r="AR216" t="s">
        <v>28746</v>
      </c>
      <c r="AY216" t="s">
        <v>37021</v>
      </c>
      <c r="BA216" t="s">
        <v>353</v>
      </c>
      <c r="BB216">
        <v>48</v>
      </c>
      <c r="BC216" t="s">
        <v>37022</v>
      </c>
      <c r="BD216" t="s">
        <v>28739</v>
      </c>
      <c r="BE216" t="s">
        <v>36993</v>
      </c>
      <c r="BF216" s="6">
        <v>0.2</v>
      </c>
      <c r="BG216" t="s">
        <v>37347</v>
      </c>
      <c r="BH216" t="s">
        <v>37190</v>
      </c>
      <c r="BJ216">
        <v>200868</v>
      </c>
      <c r="BK216" cm="1">
        <f t="array" ref="BK216">IF(LEN(TRIM(BG216))=0,"",SUMPRODUCT(--(LEN(TRIM($BG$5:BG216))&gt;0)))</f>
        <v>207</v>
      </c>
      <c r="BL216" t="str">
        <f t="shared" si="25"/>
        <v>000000005R</v>
      </c>
      <c r="BM216" t="str">
        <f t="shared" si="26"/>
        <v>*000000005R*</v>
      </c>
      <c r="BN216" t="s">
        <v>37112</v>
      </c>
      <c r="BO216" t="s">
        <v>36975</v>
      </c>
      <c r="BS216" t="s">
        <v>37043</v>
      </c>
      <c r="CP216" t="s">
        <v>37108</v>
      </c>
      <c r="CU216">
        <v>12.99</v>
      </c>
      <c r="DT216" t="s">
        <v>37026</v>
      </c>
      <c r="EC216" s="7">
        <f t="shared" si="27"/>
        <v>16.237500000000001</v>
      </c>
      <c r="EN216" t="s">
        <v>36995</v>
      </c>
      <c r="EO216">
        <v>1731138031</v>
      </c>
      <c r="EP216" t="s">
        <v>36968</v>
      </c>
      <c r="EQ216" t="s">
        <v>36996</v>
      </c>
      <c r="ER216" t="s">
        <v>36997</v>
      </c>
      <c r="ES216" t="s">
        <v>36967</v>
      </c>
      <c r="ET216" t="s">
        <v>36998</v>
      </c>
      <c r="EU216" t="s">
        <v>36999</v>
      </c>
      <c r="FB216" t="s">
        <v>35377</v>
      </c>
      <c r="FC216" t="s">
        <v>37027</v>
      </c>
      <c r="FD216">
        <v>16</v>
      </c>
      <c r="FE216">
        <v>18</v>
      </c>
      <c r="FF216" t="s">
        <v>36990</v>
      </c>
      <c r="FG216" t="s">
        <v>36990</v>
      </c>
      <c r="FH216" t="s">
        <v>37005</v>
      </c>
      <c r="FI216" t="s">
        <v>37000</v>
      </c>
      <c r="FJ216" t="s">
        <v>37001</v>
      </c>
      <c r="FK216" t="s">
        <v>37002</v>
      </c>
      <c r="FL216" t="s">
        <v>37003</v>
      </c>
      <c r="FM216" t="s">
        <v>37004</v>
      </c>
      <c r="FN216" t="s">
        <v>37005</v>
      </c>
      <c r="FO216" t="s">
        <v>37006</v>
      </c>
      <c r="FQ216" t="s">
        <v>37028</v>
      </c>
      <c r="FR216" t="s">
        <v>37008</v>
      </c>
      <c r="FS216" t="s">
        <v>37009</v>
      </c>
      <c r="FT216" t="s">
        <v>33516</v>
      </c>
      <c r="FU216" t="s">
        <v>33516</v>
      </c>
      <c r="FV216" t="s">
        <v>37046</v>
      </c>
      <c r="FW216" t="s">
        <v>37030</v>
      </c>
      <c r="FX216" t="s">
        <v>37031</v>
      </c>
      <c r="FY216" t="s">
        <v>36971</v>
      </c>
      <c r="FZ216" t="s">
        <v>36980</v>
      </c>
      <c r="GA216" t="s">
        <v>36974</v>
      </c>
      <c r="GB216" t="s">
        <v>36968</v>
      </c>
      <c r="GC216" t="s">
        <v>37032</v>
      </c>
      <c r="GD216" t="s">
        <v>37033</v>
      </c>
      <c r="GJ216" t="s">
        <v>37034</v>
      </c>
      <c r="GK216" t="s">
        <v>37035</v>
      </c>
      <c r="GL216" t="s">
        <v>37036</v>
      </c>
      <c r="GM216" t="s">
        <v>37037</v>
      </c>
      <c r="GN216" t="s">
        <v>37038</v>
      </c>
      <c r="GO216" t="s">
        <v>36973</v>
      </c>
      <c r="GP216" t="s">
        <v>37046</v>
      </c>
      <c r="GQ216" t="s">
        <v>37010</v>
      </c>
      <c r="GR216" t="s">
        <v>36969</v>
      </c>
      <c r="GT216" t="s">
        <v>37011</v>
      </c>
      <c r="GU216">
        <f t="shared" si="28"/>
        <v>16.25</v>
      </c>
      <c r="GV216">
        <f t="shared" si="29"/>
        <v>16.25</v>
      </c>
      <c r="GX216">
        <v>13</v>
      </c>
      <c r="GY216" t="s">
        <v>37012</v>
      </c>
      <c r="GZ216">
        <v>2</v>
      </c>
      <c r="HA216" t="s">
        <v>37013</v>
      </c>
      <c r="HD216" t="s">
        <v>37043</v>
      </c>
      <c r="HE216">
        <v>12.99</v>
      </c>
    </row>
    <row r="217" spans="1:213">
      <c r="A217" t="s">
        <v>29123</v>
      </c>
      <c r="B217" t="s">
        <v>36962</v>
      </c>
      <c r="C217" t="s">
        <v>36963</v>
      </c>
      <c r="D217" t="s">
        <v>21412</v>
      </c>
      <c r="E217">
        <v>1</v>
      </c>
      <c r="F217" t="s">
        <v>36964</v>
      </c>
      <c r="G217" t="s">
        <v>38</v>
      </c>
      <c r="H217" t="s">
        <v>37320</v>
      </c>
      <c r="I217" t="s">
        <v>34212</v>
      </c>
      <c r="J217" t="s">
        <v>33297</v>
      </c>
      <c r="K217" t="s">
        <v>33298</v>
      </c>
      <c r="M217" t="s">
        <v>33299</v>
      </c>
      <c r="N217">
        <v>61430</v>
      </c>
      <c r="P217" t="s">
        <v>21282</v>
      </c>
      <c r="Q217" t="s">
        <v>33300</v>
      </c>
      <c r="T217" t="s">
        <v>33301</v>
      </c>
      <c r="U217" t="s">
        <v>36966</v>
      </c>
      <c r="V217" t="s">
        <v>18</v>
      </c>
      <c r="W217" t="s">
        <v>36967</v>
      </c>
      <c r="X217" t="s">
        <v>36968</v>
      </c>
      <c r="Y217" t="s">
        <v>36969</v>
      </c>
      <c r="Z217">
        <v>300</v>
      </c>
      <c r="AB217" t="s">
        <v>37018</v>
      </c>
      <c r="AC217" t="s">
        <v>36970</v>
      </c>
      <c r="AD217" t="s">
        <v>36971</v>
      </c>
      <c r="AE217" t="s">
        <v>36972</v>
      </c>
      <c r="AF217" t="s">
        <v>36973</v>
      </c>
      <c r="AH217" t="s">
        <v>36974</v>
      </c>
      <c r="AJ217" t="s">
        <v>36967</v>
      </c>
      <c r="AK217" t="s">
        <v>33516</v>
      </c>
      <c r="AL217" t="s">
        <v>238</v>
      </c>
      <c r="AM217" t="s">
        <v>32581</v>
      </c>
      <c r="AN217" t="s">
        <v>37047</v>
      </c>
      <c r="AQ217" t="s">
        <v>37047</v>
      </c>
      <c r="AR217" t="s">
        <v>34329</v>
      </c>
      <c r="AY217" t="s">
        <v>37021</v>
      </c>
      <c r="BA217" t="s">
        <v>353</v>
      </c>
      <c r="BB217">
        <v>48</v>
      </c>
      <c r="BC217" t="s">
        <v>37048</v>
      </c>
      <c r="BD217" t="s">
        <v>34259</v>
      </c>
      <c r="BE217" t="s">
        <v>36993</v>
      </c>
      <c r="BF217" s="6">
        <v>0.2</v>
      </c>
      <c r="BG217" t="s">
        <v>37348</v>
      </c>
      <c r="BH217" t="s">
        <v>37192</v>
      </c>
      <c r="BJ217">
        <v>200869</v>
      </c>
      <c r="BK217" cm="1">
        <f t="array" ref="BK217">IF(LEN(TRIM(BG217))=0,"",SUMPRODUCT(--(LEN(TRIM($BG$5:BG217))&gt;0)))</f>
        <v>208</v>
      </c>
      <c r="BL217" t="str">
        <f t="shared" si="25"/>
        <v>000000005S</v>
      </c>
      <c r="BM217" t="str">
        <f t="shared" si="26"/>
        <v>*000000005S*</v>
      </c>
      <c r="BN217" t="s">
        <v>37114</v>
      </c>
      <c r="BO217" t="s">
        <v>36975</v>
      </c>
      <c r="BS217" t="s">
        <v>37047</v>
      </c>
      <c r="CP217" t="s">
        <v>37108</v>
      </c>
      <c r="CU217">
        <v>12.99</v>
      </c>
      <c r="DT217" t="s">
        <v>37026</v>
      </c>
      <c r="EC217" s="7">
        <f t="shared" si="27"/>
        <v>16.237500000000001</v>
      </c>
      <c r="EN217" t="s">
        <v>36995</v>
      </c>
      <c r="EO217">
        <v>1731138031</v>
      </c>
      <c r="EP217" t="s">
        <v>36968</v>
      </c>
      <c r="EQ217" t="s">
        <v>36996</v>
      </c>
      <c r="ER217" t="s">
        <v>36997</v>
      </c>
      <c r="ES217" t="s">
        <v>36967</v>
      </c>
      <c r="ET217" t="s">
        <v>36998</v>
      </c>
      <c r="EU217" t="s">
        <v>36999</v>
      </c>
      <c r="FB217" t="s">
        <v>35377</v>
      </c>
      <c r="FC217" t="s">
        <v>37027</v>
      </c>
      <c r="FD217">
        <v>18</v>
      </c>
      <c r="FE217">
        <v>20</v>
      </c>
      <c r="FF217" t="s">
        <v>36990</v>
      </c>
      <c r="FG217" t="s">
        <v>36990</v>
      </c>
      <c r="FH217" t="s">
        <v>37005</v>
      </c>
      <c r="FI217" t="s">
        <v>37000</v>
      </c>
      <c r="FJ217" t="s">
        <v>37001</v>
      </c>
      <c r="FK217" t="s">
        <v>37002</v>
      </c>
      <c r="FL217" t="s">
        <v>37003</v>
      </c>
      <c r="FM217" t="s">
        <v>37004</v>
      </c>
      <c r="FN217" t="s">
        <v>37005</v>
      </c>
      <c r="FO217" t="s">
        <v>37006</v>
      </c>
      <c r="FQ217" t="s">
        <v>37028</v>
      </c>
      <c r="FR217" t="s">
        <v>37008</v>
      </c>
      <c r="FS217" t="s">
        <v>37009</v>
      </c>
      <c r="FT217" t="s">
        <v>33516</v>
      </c>
      <c r="FU217" t="s">
        <v>33516</v>
      </c>
      <c r="FV217" t="s">
        <v>37051</v>
      </c>
      <c r="FW217" t="s">
        <v>37030</v>
      </c>
      <c r="FX217" t="s">
        <v>37031</v>
      </c>
      <c r="FY217" t="s">
        <v>36971</v>
      </c>
      <c r="FZ217" t="s">
        <v>36980</v>
      </c>
      <c r="GA217" t="s">
        <v>36974</v>
      </c>
      <c r="GB217" t="s">
        <v>36968</v>
      </c>
      <c r="GC217" t="s">
        <v>37032</v>
      </c>
      <c r="GD217" t="s">
        <v>37033</v>
      </c>
      <c r="GJ217" t="s">
        <v>37034</v>
      </c>
      <c r="GK217" t="s">
        <v>37035</v>
      </c>
      <c r="GL217" t="s">
        <v>37036</v>
      </c>
      <c r="GM217" t="s">
        <v>37037</v>
      </c>
      <c r="GN217" t="s">
        <v>37038</v>
      </c>
      <c r="GO217" t="s">
        <v>36973</v>
      </c>
      <c r="GP217" t="s">
        <v>37051</v>
      </c>
      <c r="GQ217" t="s">
        <v>37010</v>
      </c>
      <c r="GR217" t="s">
        <v>36969</v>
      </c>
      <c r="GT217" t="s">
        <v>37011</v>
      </c>
      <c r="GU217">
        <f t="shared" si="28"/>
        <v>16.25</v>
      </c>
      <c r="GV217">
        <f t="shared" si="29"/>
        <v>16.25</v>
      </c>
      <c r="GX217">
        <v>13</v>
      </c>
      <c r="GY217" t="s">
        <v>37012</v>
      </c>
      <c r="GZ217">
        <v>2</v>
      </c>
      <c r="HA217" t="s">
        <v>37013</v>
      </c>
      <c r="HD217" t="s">
        <v>37047</v>
      </c>
      <c r="HE217">
        <v>12.99</v>
      </c>
    </row>
    <row r="218" spans="1:213">
      <c r="A218" t="s">
        <v>29123</v>
      </c>
      <c r="B218" t="s">
        <v>36962</v>
      </c>
      <c r="C218" t="s">
        <v>36963</v>
      </c>
      <c r="D218" t="s">
        <v>21412</v>
      </c>
      <c r="E218">
        <v>1</v>
      </c>
      <c r="F218" t="s">
        <v>36964</v>
      </c>
      <c r="G218" t="s">
        <v>38</v>
      </c>
      <c r="H218" t="s">
        <v>37320</v>
      </c>
      <c r="I218" t="s">
        <v>34212</v>
      </c>
      <c r="J218" t="s">
        <v>33297</v>
      </c>
      <c r="K218" t="s">
        <v>33298</v>
      </c>
      <c r="M218" t="s">
        <v>33299</v>
      </c>
      <c r="N218">
        <v>61430</v>
      </c>
      <c r="P218" t="s">
        <v>21282</v>
      </c>
      <c r="Q218" t="s">
        <v>33300</v>
      </c>
      <c r="T218" t="s">
        <v>33301</v>
      </c>
      <c r="U218" t="s">
        <v>36966</v>
      </c>
      <c r="V218" t="s">
        <v>18</v>
      </c>
      <c r="W218" t="s">
        <v>36967</v>
      </c>
      <c r="X218" t="s">
        <v>36968</v>
      </c>
      <c r="Y218" t="s">
        <v>36969</v>
      </c>
      <c r="Z218">
        <v>300</v>
      </c>
      <c r="AB218" t="s">
        <v>37018</v>
      </c>
      <c r="AC218" t="s">
        <v>36970</v>
      </c>
      <c r="AD218" t="s">
        <v>36971</v>
      </c>
      <c r="AE218" t="s">
        <v>36972</v>
      </c>
      <c r="AF218" t="s">
        <v>36973</v>
      </c>
      <c r="AH218" t="s">
        <v>36974</v>
      </c>
      <c r="AJ218" t="s">
        <v>36967</v>
      </c>
      <c r="AK218" t="s">
        <v>33516</v>
      </c>
      <c r="AL218" t="s">
        <v>238</v>
      </c>
      <c r="AM218" t="s">
        <v>32581</v>
      </c>
      <c r="AN218" t="s">
        <v>37052</v>
      </c>
      <c r="AQ218" t="s">
        <v>37052</v>
      </c>
      <c r="AR218" t="s">
        <v>34331</v>
      </c>
      <c r="AY218" t="s">
        <v>37021</v>
      </c>
      <c r="BA218" t="s">
        <v>353</v>
      </c>
      <c r="BB218">
        <v>48</v>
      </c>
      <c r="BC218" t="s">
        <v>37048</v>
      </c>
      <c r="BD218" t="s">
        <v>34259</v>
      </c>
      <c r="BE218" t="s">
        <v>36993</v>
      </c>
      <c r="BF218" s="6">
        <v>0.2</v>
      </c>
      <c r="BG218" t="s">
        <v>37349</v>
      </c>
      <c r="BH218" t="s">
        <v>37194</v>
      </c>
      <c r="BJ218">
        <v>200870</v>
      </c>
      <c r="BK218" cm="1">
        <f t="array" ref="BK218">IF(LEN(TRIM(BG218))=0,"",SUMPRODUCT(--(LEN(TRIM($BG$5:BG218))&gt;0)))</f>
        <v>209</v>
      </c>
      <c r="BL218" t="str">
        <f t="shared" si="25"/>
        <v>000000005T</v>
      </c>
      <c r="BM218" t="str">
        <f t="shared" si="26"/>
        <v>*000000005T*</v>
      </c>
      <c r="BN218" t="s">
        <v>37116</v>
      </c>
      <c r="BO218" t="s">
        <v>36975</v>
      </c>
      <c r="BS218" t="s">
        <v>37052</v>
      </c>
      <c r="CP218" t="s">
        <v>37108</v>
      </c>
      <c r="CU218">
        <v>12.99</v>
      </c>
      <c r="DT218" t="s">
        <v>37026</v>
      </c>
      <c r="EC218" s="7">
        <f t="shared" si="27"/>
        <v>16.237500000000001</v>
      </c>
      <c r="EN218" t="s">
        <v>36995</v>
      </c>
      <c r="EO218">
        <v>1731138031</v>
      </c>
      <c r="EP218" t="s">
        <v>36968</v>
      </c>
      <c r="EQ218" t="s">
        <v>36996</v>
      </c>
      <c r="ER218" t="s">
        <v>36997</v>
      </c>
      <c r="ES218" t="s">
        <v>36967</v>
      </c>
      <c r="ET218" t="s">
        <v>36998</v>
      </c>
      <c r="EU218" t="s">
        <v>36999</v>
      </c>
      <c r="FB218" t="s">
        <v>35377</v>
      </c>
      <c r="FC218" t="s">
        <v>37027</v>
      </c>
      <c r="FD218">
        <v>22</v>
      </c>
      <c r="FE218">
        <v>24</v>
      </c>
      <c r="FF218" t="s">
        <v>36990</v>
      </c>
      <c r="FG218" t="s">
        <v>36990</v>
      </c>
      <c r="FH218" t="s">
        <v>37005</v>
      </c>
      <c r="FI218" t="s">
        <v>37000</v>
      </c>
      <c r="FJ218" t="s">
        <v>37001</v>
      </c>
      <c r="FK218" t="s">
        <v>37002</v>
      </c>
      <c r="FL218" t="s">
        <v>37003</v>
      </c>
      <c r="FM218" t="s">
        <v>37004</v>
      </c>
      <c r="FN218" t="s">
        <v>37005</v>
      </c>
      <c r="FO218" t="s">
        <v>37006</v>
      </c>
      <c r="FQ218" t="s">
        <v>37028</v>
      </c>
      <c r="FR218" t="s">
        <v>37008</v>
      </c>
      <c r="FS218" t="s">
        <v>37009</v>
      </c>
      <c r="FT218" t="s">
        <v>33516</v>
      </c>
      <c r="FU218" t="s">
        <v>33516</v>
      </c>
      <c r="FV218" t="s">
        <v>37055</v>
      </c>
      <c r="FW218" t="s">
        <v>37030</v>
      </c>
      <c r="FX218" t="s">
        <v>37031</v>
      </c>
      <c r="FY218" t="s">
        <v>36971</v>
      </c>
      <c r="FZ218" t="s">
        <v>36980</v>
      </c>
      <c r="GA218" t="s">
        <v>36974</v>
      </c>
      <c r="GB218" t="s">
        <v>36968</v>
      </c>
      <c r="GC218" t="s">
        <v>37032</v>
      </c>
      <c r="GD218" t="s">
        <v>37033</v>
      </c>
      <c r="GJ218" t="s">
        <v>37034</v>
      </c>
      <c r="GK218" t="s">
        <v>37035</v>
      </c>
      <c r="GL218" t="s">
        <v>37036</v>
      </c>
      <c r="GM218" t="s">
        <v>37037</v>
      </c>
      <c r="GN218" t="s">
        <v>37038</v>
      </c>
      <c r="GO218" t="s">
        <v>36973</v>
      </c>
      <c r="GP218" t="s">
        <v>37055</v>
      </c>
      <c r="GQ218" t="s">
        <v>37010</v>
      </c>
      <c r="GR218" t="s">
        <v>36969</v>
      </c>
      <c r="GT218" t="s">
        <v>37011</v>
      </c>
      <c r="GU218">
        <f t="shared" si="28"/>
        <v>16.25</v>
      </c>
      <c r="GV218">
        <f t="shared" si="29"/>
        <v>16.25</v>
      </c>
      <c r="GX218">
        <v>13</v>
      </c>
      <c r="GY218" t="s">
        <v>37012</v>
      </c>
      <c r="GZ218">
        <v>2</v>
      </c>
      <c r="HA218" t="s">
        <v>37013</v>
      </c>
      <c r="HD218" t="s">
        <v>37052</v>
      </c>
      <c r="HE218">
        <v>12.99</v>
      </c>
    </row>
    <row r="219" spans="1:213">
      <c r="A219" t="s">
        <v>29123</v>
      </c>
      <c r="B219" t="s">
        <v>36962</v>
      </c>
      <c r="C219" t="s">
        <v>36963</v>
      </c>
      <c r="D219" t="s">
        <v>21412</v>
      </c>
      <c r="E219">
        <v>1</v>
      </c>
      <c r="F219" t="s">
        <v>36964</v>
      </c>
      <c r="G219" t="s">
        <v>38</v>
      </c>
      <c r="H219" t="s">
        <v>37320</v>
      </c>
      <c r="I219" t="s">
        <v>34212</v>
      </c>
      <c r="J219" t="s">
        <v>33297</v>
      </c>
      <c r="K219" t="s">
        <v>33298</v>
      </c>
      <c r="M219" t="s">
        <v>33299</v>
      </c>
      <c r="N219">
        <v>61430</v>
      </c>
      <c r="P219" t="s">
        <v>21282</v>
      </c>
      <c r="Q219" t="s">
        <v>33300</v>
      </c>
      <c r="T219" t="s">
        <v>33301</v>
      </c>
      <c r="U219" t="s">
        <v>36966</v>
      </c>
      <c r="V219" t="s">
        <v>18</v>
      </c>
      <c r="W219" t="s">
        <v>36967</v>
      </c>
      <c r="X219" t="s">
        <v>36968</v>
      </c>
      <c r="Y219" t="s">
        <v>36969</v>
      </c>
      <c r="Z219">
        <v>300</v>
      </c>
      <c r="AB219" t="s">
        <v>37056</v>
      </c>
      <c r="AC219" t="s">
        <v>36970</v>
      </c>
      <c r="AD219" t="s">
        <v>36971</v>
      </c>
      <c r="AE219" t="s">
        <v>36972</v>
      </c>
      <c r="AF219" t="s">
        <v>36973</v>
      </c>
      <c r="AH219" t="s">
        <v>36974</v>
      </c>
      <c r="AJ219" t="s">
        <v>36967</v>
      </c>
      <c r="AK219" t="s">
        <v>33516</v>
      </c>
      <c r="AL219" t="s">
        <v>238</v>
      </c>
      <c r="AM219" t="s">
        <v>32581</v>
      </c>
      <c r="AN219" t="s">
        <v>37057</v>
      </c>
      <c r="AQ219" t="s">
        <v>37057</v>
      </c>
      <c r="AR219" t="s">
        <v>34333</v>
      </c>
      <c r="AY219" t="s">
        <v>37058</v>
      </c>
      <c r="BA219" t="s">
        <v>37059</v>
      </c>
      <c r="BB219">
        <v>48</v>
      </c>
      <c r="BC219" t="s">
        <v>37060</v>
      </c>
      <c r="BD219" t="s">
        <v>34261</v>
      </c>
      <c r="BE219" t="s">
        <v>36993</v>
      </c>
      <c r="BF219" s="6">
        <v>0.2</v>
      </c>
      <c r="BG219" t="s">
        <v>37350</v>
      </c>
      <c r="BH219" t="s">
        <v>37196</v>
      </c>
      <c r="BJ219">
        <v>200871</v>
      </c>
      <c r="BK219" cm="1">
        <f t="array" ref="BK219">IF(LEN(TRIM(BG219))=0,"",SUMPRODUCT(--(LEN(TRIM($BG$5:BG219))&gt;0)))</f>
        <v>210</v>
      </c>
      <c r="BL219" t="str">
        <f t="shared" si="25"/>
        <v>000000005U</v>
      </c>
      <c r="BM219" t="str">
        <f t="shared" si="26"/>
        <v>*000000005U*</v>
      </c>
      <c r="BN219" t="s">
        <v>37118</v>
      </c>
      <c r="BO219" t="s">
        <v>36975</v>
      </c>
      <c r="BS219" t="s">
        <v>37057</v>
      </c>
      <c r="CP219" t="s">
        <v>37108</v>
      </c>
      <c r="CU219">
        <v>15.99</v>
      </c>
      <c r="DT219" t="s">
        <v>37026</v>
      </c>
      <c r="EC219" s="7">
        <f t="shared" si="27"/>
        <v>19.987500000000001</v>
      </c>
      <c r="EN219" t="s">
        <v>36995</v>
      </c>
      <c r="EO219">
        <v>1731138031</v>
      </c>
      <c r="EP219" t="s">
        <v>36968</v>
      </c>
      <c r="EQ219" t="s">
        <v>36996</v>
      </c>
      <c r="ER219" t="s">
        <v>36997</v>
      </c>
      <c r="ES219" t="s">
        <v>36967</v>
      </c>
      <c r="ET219" t="s">
        <v>36998</v>
      </c>
      <c r="EU219" t="s">
        <v>36999</v>
      </c>
      <c r="FB219" t="s">
        <v>35377</v>
      </c>
      <c r="FC219" t="s">
        <v>37027</v>
      </c>
      <c r="FD219">
        <v>26</v>
      </c>
      <c r="FE219">
        <v>28</v>
      </c>
      <c r="FF219" t="s">
        <v>36990</v>
      </c>
      <c r="FG219" t="s">
        <v>36990</v>
      </c>
      <c r="FH219" t="s">
        <v>37005</v>
      </c>
      <c r="FI219" t="s">
        <v>37000</v>
      </c>
      <c r="FJ219" t="s">
        <v>37001</v>
      </c>
      <c r="FK219" t="s">
        <v>37002</v>
      </c>
      <c r="FL219" t="s">
        <v>37003</v>
      </c>
      <c r="FM219" t="s">
        <v>37004</v>
      </c>
      <c r="FN219" t="s">
        <v>37005</v>
      </c>
      <c r="FO219" t="s">
        <v>37006</v>
      </c>
      <c r="FQ219" t="s">
        <v>37028</v>
      </c>
      <c r="FR219" t="s">
        <v>37008</v>
      </c>
      <c r="FS219" t="s">
        <v>37009</v>
      </c>
      <c r="FT219" t="s">
        <v>33516</v>
      </c>
      <c r="FU219" t="s">
        <v>33516</v>
      </c>
      <c r="FV219" t="s">
        <v>37063</v>
      </c>
      <c r="FW219" t="s">
        <v>37030</v>
      </c>
      <c r="FX219" t="s">
        <v>37031</v>
      </c>
      <c r="FY219" t="s">
        <v>36971</v>
      </c>
      <c r="FZ219" t="s">
        <v>36980</v>
      </c>
      <c r="GA219" t="s">
        <v>36974</v>
      </c>
      <c r="GB219" t="s">
        <v>36968</v>
      </c>
      <c r="GC219" t="s">
        <v>37032</v>
      </c>
      <c r="GD219" t="s">
        <v>37033</v>
      </c>
      <c r="GJ219" t="s">
        <v>37034</v>
      </c>
      <c r="GK219" t="s">
        <v>37035</v>
      </c>
      <c r="GL219" t="s">
        <v>37036</v>
      </c>
      <c r="GM219" t="s">
        <v>37037</v>
      </c>
      <c r="GN219" t="s">
        <v>37038</v>
      </c>
      <c r="GO219" t="s">
        <v>36973</v>
      </c>
      <c r="GP219" t="s">
        <v>37063</v>
      </c>
      <c r="GQ219" t="s">
        <v>37010</v>
      </c>
      <c r="GR219" t="s">
        <v>36969</v>
      </c>
      <c r="GT219" t="s">
        <v>37011</v>
      </c>
      <c r="GU219">
        <f t="shared" si="28"/>
        <v>20.249999999999996</v>
      </c>
      <c r="GV219">
        <f t="shared" si="29"/>
        <v>20.249999999999996</v>
      </c>
      <c r="GX219">
        <v>16.2</v>
      </c>
      <c r="GY219" t="s">
        <v>37012</v>
      </c>
      <c r="GZ219">
        <v>2</v>
      </c>
      <c r="HA219" t="s">
        <v>37013</v>
      </c>
      <c r="HD219" t="s">
        <v>37057</v>
      </c>
      <c r="HE219">
        <v>15.99</v>
      </c>
    </row>
    <row r="220" spans="1:213">
      <c r="A220" t="s">
        <v>29123</v>
      </c>
      <c r="B220" t="s">
        <v>36962</v>
      </c>
      <c r="C220" t="s">
        <v>36963</v>
      </c>
      <c r="D220" t="s">
        <v>21412</v>
      </c>
      <c r="E220">
        <v>1</v>
      </c>
      <c r="F220" t="s">
        <v>36964</v>
      </c>
      <c r="G220" t="s">
        <v>38</v>
      </c>
      <c r="H220" t="s">
        <v>37320</v>
      </c>
      <c r="I220" t="s">
        <v>34212</v>
      </c>
      <c r="J220" t="s">
        <v>33297</v>
      </c>
      <c r="K220" t="s">
        <v>33298</v>
      </c>
      <c r="M220" t="s">
        <v>33299</v>
      </c>
      <c r="N220">
        <v>61430</v>
      </c>
      <c r="P220" t="s">
        <v>21282</v>
      </c>
      <c r="Q220" t="s">
        <v>33300</v>
      </c>
      <c r="T220" t="s">
        <v>33301</v>
      </c>
      <c r="U220" t="s">
        <v>36966</v>
      </c>
      <c r="V220" t="s">
        <v>18</v>
      </c>
      <c r="W220" t="s">
        <v>36967</v>
      </c>
      <c r="X220" t="s">
        <v>36968</v>
      </c>
      <c r="Y220" t="s">
        <v>36969</v>
      </c>
      <c r="Z220">
        <v>200</v>
      </c>
      <c r="AB220" t="s">
        <v>37018</v>
      </c>
      <c r="AC220" t="s">
        <v>36970</v>
      </c>
      <c r="AD220" t="s">
        <v>36971</v>
      </c>
      <c r="AE220" t="s">
        <v>36972</v>
      </c>
      <c r="AF220" t="s">
        <v>36973</v>
      </c>
      <c r="AH220" t="s">
        <v>36974</v>
      </c>
      <c r="AJ220" t="s">
        <v>36967</v>
      </c>
      <c r="AK220" t="s">
        <v>33542</v>
      </c>
      <c r="AL220" t="s">
        <v>37119</v>
      </c>
      <c r="AM220" t="s">
        <v>32581</v>
      </c>
      <c r="AN220" t="s">
        <v>37020</v>
      </c>
      <c r="AQ220" t="s">
        <v>37020</v>
      </c>
      <c r="AR220" t="s">
        <v>34324</v>
      </c>
      <c r="AY220" t="s">
        <v>37021</v>
      </c>
      <c r="BA220" t="s">
        <v>353</v>
      </c>
      <c r="BB220">
        <v>48</v>
      </c>
      <c r="BC220" t="s">
        <v>37022</v>
      </c>
      <c r="BD220" t="s">
        <v>28739</v>
      </c>
      <c r="BE220" t="s">
        <v>36993</v>
      </c>
      <c r="BF220" s="6">
        <v>0.2</v>
      </c>
      <c r="BG220" t="s">
        <v>37351</v>
      </c>
      <c r="BH220" t="s">
        <v>37198</v>
      </c>
      <c r="BJ220">
        <v>171790</v>
      </c>
      <c r="BK220" cm="1">
        <f t="array" ref="BK220">IF(LEN(TRIM(BG220))=0,"",SUMPRODUCT(--(LEN(TRIM($BG$5:BG220))&gt;0)))</f>
        <v>211</v>
      </c>
      <c r="BL220" t="str">
        <f t="shared" si="25"/>
        <v>000000005V</v>
      </c>
      <c r="BM220" t="str">
        <f t="shared" si="26"/>
        <v>*000000005V*</v>
      </c>
      <c r="BN220" t="s">
        <v>37121</v>
      </c>
      <c r="BO220" t="s">
        <v>36975</v>
      </c>
      <c r="BS220" t="s">
        <v>37020</v>
      </c>
      <c r="CP220" t="s">
        <v>37122</v>
      </c>
      <c r="CU220">
        <v>12.99</v>
      </c>
      <c r="DT220" t="s">
        <v>37026</v>
      </c>
      <c r="EC220" s="7">
        <f t="shared" si="27"/>
        <v>16.237500000000001</v>
      </c>
      <c r="EN220" t="s">
        <v>36995</v>
      </c>
      <c r="EO220">
        <v>1731138031</v>
      </c>
      <c r="EP220" t="s">
        <v>36968</v>
      </c>
      <c r="EQ220" t="s">
        <v>36996</v>
      </c>
      <c r="ER220" t="s">
        <v>36997</v>
      </c>
      <c r="ES220" t="s">
        <v>36967</v>
      </c>
      <c r="ET220" t="s">
        <v>36998</v>
      </c>
      <c r="EU220" t="s">
        <v>36999</v>
      </c>
      <c r="FB220" t="s">
        <v>35377</v>
      </c>
      <c r="FC220" t="s">
        <v>37027</v>
      </c>
      <c r="FD220">
        <v>8</v>
      </c>
      <c r="FE220">
        <v>10</v>
      </c>
      <c r="FF220" t="s">
        <v>36990</v>
      </c>
      <c r="FG220" t="s">
        <v>36990</v>
      </c>
      <c r="FH220" t="s">
        <v>37006</v>
      </c>
      <c r="FI220" t="s">
        <v>37000</v>
      </c>
      <c r="FJ220" t="s">
        <v>37001</v>
      </c>
      <c r="FK220" t="s">
        <v>37002</v>
      </c>
      <c r="FL220" t="s">
        <v>37003</v>
      </c>
      <c r="FM220" t="s">
        <v>37004</v>
      </c>
      <c r="FN220" t="s">
        <v>37005</v>
      </c>
      <c r="FO220" t="s">
        <v>37006</v>
      </c>
      <c r="FQ220" t="s">
        <v>37028</v>
      </c>
      <c r="FR220" t="s">
        <v>37008</v>
      </c>
      <c r="FS220" t="s">
        <v>37009</v>
      </c>
      <c r="FT220" t="s">
        <v>33542</v>
      </c>
      <c r="FU220" t="s">
        <v>33542</v>
      </c>
      <c r="FV220" t="s">
        <v>37029</v>
      </c>
      <c r="FW220" t="s">
        <v>37030</v>
      </c>
      <c r="FX220" t="s">
        <v>37031</v>
      </c>
      <c r="FY220" t="s">
        <v>36971</v>
      </c>
      <c r="FZ220" t="s">
        <v>36980</v>
      </c>
      <c r="GA220" t="s">
        <v>36974</v>
      </c>
      <c r="GB220" t="s">
        <v>36968</v>
      </c>
      <c r="GC220" t="s">
        <v>37032</v>
      </c>
      <c r="GD220" t="s">
        <v>37033</v>
      </c>
      <c r="GJ220" t="s">
        <v>37034</v>
      </c>
      <c r="GK220" t="s">
        <v>37035</v>
      </c>
      <c r="GL220" t="s">
        <v>37036</v>
      </c>
      <c r="GM220" t="s">
        <v>37037</v>
      </c>
      <c r="GN220" t="s">
        <v>37038</v>
      </c>
      <c r="GO220" t="s">
        <v>36973</v>
      </c>
      <c r="GP220" t="s">
        <v>37029</v>
      </c>
      <c r="GQ220" t="s">
        <v>37010</v>
      </c>
      <c r="GR220" t="s">
        <v>36969</v>
      </c>
      <c r="GT220" t="s">
        <v>37011</v>
      </c>
      <c r="GU220">
        <f t="shared" si="28"/>
        <v>16.25</v>
      </c>
      <c r="GV220">
        <f t="shared" si="29"/>
        <v>16.25</v>
      </c>
      <c r="GX220">
        <v>13</v>
      </c>
      <c r="GY220" t="s">
        <v>37012</v>
      </c>
      <c r="GZ220">
        <v>2</v>
      </c>
      <c r="HA220" t="s">
        <v>37013</v>
      </c>
      <c r="HD220" t="s">
        <v>37020</v>
      </c>
      <c r="HE220">
        <v>12.99</v>
      </c>
    </row>
    <row r="221" spans="1:213">
      <c r="A221" t="s">
        <v>29123</v>
      </c>
      <c r="B221" t="s">
        <v>36962</v>
      </c>
      <c r="C221" t="s">
        <v>36963</v>
      </c>
      <c r="D221" t="s">
        <v>21412</v>
      </c>
      <c r="E221">
        <v>1</v>
      </c>
      <c r="F221" t="s">
        <v>36964</v>
      </c>
      <c r="G221" t="s">
        <v>38</v>
      </c>
      <c r="H221" t="s">
        <v>37320</v>
      </c>
      <c r="I221" t="s">
        <v>34212</v>
      </c>
      <c r="J221" t="s">
        <v>33297</v>
      </c>
      <c r="K221" t="s">
        <v>33298</v>
      </c>
      <c r="M221" t="s">
        <v>33299</v>
      </c>
      <c r="N221">
        <v>61430</v>
      </c>
      <c r="P221" t="s">
        <v>21282</v>
      </c>
      <c r="Q221" t="s">
        <v>33300</v>
      </c>
      <c r="T221" t="s">
        <v>33301</v>
      </c>
      <c r="U221" t="s">
        <v>36966</v>
      </c>
      <c r="V221" t="s">
        <v>18</v>
      </c>
      <c r="W221" t="s">
        <v>36967</v>
      </c>
      <c r="X221" t="s">
        <v>36968</v>
      </c>
      <c r="Y221" t="s">
        <v>36969</v>
      </c>
      <c r="Z221">
        <v>200</v>
      </c>
      <c r="AB221" t="s">
        <v>37018</v>
      </c>
      <c r="AC221" t="s">
        <v>36970</v>
      </c>
      <c r="AD221" t="s">
        <v>36971</v>
      </c>
      <c r="AE221" t="s">
        <v>36972</v>
      </c>
      <c r="AF221" t="s">
        <v>36973</v>
      </c>
      <c r="AH221" t="s">
        <v>36974</v>
      </c>
      <c r="AJ221" t="s">
        <v>36967</v>
      </c>
      <c r="AK221" t="s">
        <v>33542</v>
      </c>
      <c r="AL221" t="s">
        <v>37119</v>
      </c>
      <c r="AM221" t="s">
        <v>32581</v>
      </c>
      <c r="AN221" t="s">
        <v>37039</v>
      </c>
      <c r="AQ221" t="s">
        <v>37039</v>
      </c>
      <c r="AR221" t="s">
        <v>34326</v>
      </c>
      <c r="AY221" t="s">
        <v>37021</v>
      </c>
      <c r="BA221" t="s">
        <v>353</v>
      </c>
      <c r="BB221">
        <v>48</v>
      </c>
      <c r="BC221" t="s">
        <v>37022</v>
      </c>
      <c r="BD221" t="s">
        <v>28739</v>
      </c>
      <c r="BE221" t="s">
        <v>36993</v>
      </c>
      <c r="BF221" s="6">
        <v>0.2</v>
      </c>
      <c r="BG221" t="s">
        <v>37352</v>
      </c>
      <c r="BH221" t="s">
        <v>37200</v>
      </c>
      <c r="BJ221">
        <v>171791</v>
      </c>
      <c r="BK221" cm="1">
        <f t="array" ref="BK221">IF(LEN(TRIM(BG221))=0,"",SUMPRODUCT(--(LEN(TRIM($BG$5:BG221))&gt;0)))</f>
        <v>212</v>
      </c>
      <c r="BL221" t="str">
        <f t="shared" si="25"/>
        <v>000000005W</v>
      </c>
      <c r="BM221" t="str">
        <f t="shared" si="26"/>
        <v>*000000005W*</v>
      </c>
      <c r="BN221" t="s">
        <v>37124</v>
      </c>
      <c r="BO221" t="s">
        <v>36975</v>
      </c>
      <c r="BS221" t="s">
        <v>37039</v>
      </c>
      <c r="CP221" t="s">
        <v>37122</v>
      </c>
      <c r="CU221">
        <v>12.99</v>
      </c>
      <c r="DT221" t="s">
        <v>37026</v>
      </c>
      <c r="EC221" s="7">
        <f t="shared" si="27"/>
        <v>16.237500000000001</v>
      </c>
      <c r="EN221" t="s">
        <v>36995</v>
      </c>
      <c r="EO221">
        <v>1731138031</v>
      </c>
      <c r="EP221" t="s">
        <v>36968</v>
      </c>
      <c r="EQ221" t="s">
        <v>36996</v>
      </c>
      <c r="ER221" t="s">
        <v>36997</v>
      </c>
      <c r="ES221" t="s">
        <v>36967</v>
      </c>
      <c r="ET221" t="s">
        <v>36998</v>
      </c>
      <c r="EU221" t="s">
        <v>36999</v>
      </c>
      <c r="FB221" t="s">
        <v>35377</v>
      </c>
      <c r="FC221" t="s">
        <v>37027</v>
      </c>
      <c r="FD221">
        <v>12</v>
      </c>
      <c r="FE221">
        <v>14</v>
      </c>
      <c r="FF221" t="s">
        <v>36990</v>
      </c>
      <c r="FG221" t="s">
        <v>36990</v>
      </c>
      <c r="FH221" t="s">
        <v>37006</v>
      </c>
      <c r="FI221" t="s">
        <v>37000</v>
      </c>
      <c r="FJ221" t="s">
        <v>37001</v>
      </c>
      <c r="FK221" t="s">
        <v>37002</v>
      </c>
      <c r="FL221" t="s">
        <v>37003</v>
      </c>
      <c r="FM221" t="s">
        <v>37004</v>
      </c>
      <c r="FN221" t="s">
        <v>37005</v>
      </c>
      <c r="FO221" t="s">
        <v>37006</v>
      </c>
      <c r="FQ221" t="s">
        <v>37028</v>
      </c>
      <c r="FR221" t="s">
        <v>37008</v>
      </c>
      <c r="FS221" t="s">
        <v>37009</v>
      </c>
      <c r="FT221" t="s">
        <v>33542</v>
      </c>
      <c r="FU221" t="s">
        <v>33542</v>
      </c>
      <c r="FV221" t="s">
        <v>37042</v>
      </c>
      <c r="FW221" t="s">
        <v>37030</v>
      </c>
      <c r="FX221" t="s">
        <v>37031</v>
      </c>
      <c r="FY221" t="s">
        <v>36971</v>
      </c>
      <c r="FZ221" t="s">
        <v>36980</v>
      </c>
      <c r="GA221" t="s">
        <v>36974</v>
      </c>
      <c r="GB221" t="s">
        <v>36968</v>
      </c>
      <c r="GC221" t="s">
        <v>37032</v>
      </c>
      <c r="GD221" t="s">
        <v>37033</v>
      </c>
      <c r="GJ221" t="s">
        <v>37034</v>
      </c>
      <c r="GK221" t="s">
        <v>37035</v>
      </c>
      <c r="GL221" t="s">
        <v>37036</v>
      </c>
      <c r="GM221" t="s">
        <v>37037</v>
      </c>
      <c r="GN221" t="s">
        <v>37038</v>
      </c>
      <c r="GO221" t="s">
        <v>36973</v>
      </c>
      <c r="GP221" t="s">
        <v>37042</v>
      </c>
      <c r="GQ221" t="s">
        <v>37010</v>
      </c>
      <c r="GR221" t="s">
        <v>36969</v>
      </c>
      <c r="GT221" t="s">
        <v>37011</v>
      </c>
      <c r="GU221">
        <f t="shared" si="28"/>
        <v>16.25</v>
      </c>
      <c r="GV221">
        <f t="shared" si="29"/>
        <v>16.25</v>
      </c>
      <c r="GX221">
        <v>13</v>
      </c>
      <c r="GY221" t="s">
        <v>37012</v>
      </c>
      <c r="GZ221">
        <v>2</v>
      </c>
      <c r="HA221" t="s">
        <v>37013</v>
      </c>
      <c r="HD221" t="s">
        <v>37039</v>
      </c>
      <c r="HE221">
        <v>12.99</v>
      </c>
    </row>
    <row r="222" spans="1:213">
      <c r="A222" t="s">
        <v>29123</v>
      </c>
      <c r="B222" t="s">
        <v>36962</v>
      </c>
      <c r="C222" t="s">
        <v>36963</v>
      </c>
      <c r="D222" t="s">
        <v>21412</v>
      </c>
      <c r="E222">
        <v>1</v>
      </c>
      <c r="F222" t="s">
        <v>36964</v>
      </c>
      <c r="G222" t="s">
        <v>38</v>
      </c>
      <c r="H222" t="s">
        <v>37320</v>
      </c>
      <c r="I222" t="s">
        <v>34212</v>
      </c>
      <c r="J222" t="s">
        <v>33297</v>
      </c>
      <c r="K222" t="s">
        <v>33298</v>
      </c>
      <c r="M222" t="s">
        <v>33299</v>
      </c>
      <c r="N222">
        <v>61430</v>
      </c>
      <c r="P222" t="s">
        <v>21282</v>
      </c>
      <c r="Q222" t="s">
        <v>33300</v>
      </c>
      <c r="T222" t="s">
        <v>33301</v>
      </c>
      <c r="U222" t="s">
        <v>36966</v>
      </c>
      <c r="V222" t="s">
        <v>18</v>
      </c>
      <c r="W222" t="s">
        <v>36967</v>
      </c>
      <c r="X222" t="s">
        <v>36968</v>
      </c>
      <c r="Y222" t="s">
        <v>36969</v>
      </c>
      <c r="Z222">
        <v>200</v>
      </c>
      <c r="AB222" t="s">
        <v>37018</v>
      </c>
      <c r="AC222" t="s">
        <v>36970</v>
      </c>
      <c r="AD222" t="s">
        <v>36971</v>
      </c>
      <c r="AE222" t="s">
        <v>36972</v>
      </c>
      <c r="AF222" t="s">
        <v>36973</v>
      </c>
      <c r="AH222" t="s">
        <v>36974</v>
      </c>
      <c r="AJ222" t="s">
        <v>36967</v>
      </c>
      <c r="AK222" t="s">
        <v>33542</v>
      </c>
      <c r="AL222" t="s">
        <v>37119</v>
      </c>
      <c r="AM222" t="s">
        <v>32581</v>
      </c>
      <c r="AN222" t="s">
        <v>37043</v>
      </c>
      <c r="AQ222" t="s">
        <v>37043</v>
      </c>
      <c r="AR222" t="s">
        <v>28746</v>
      </c>
      <c r="AY222" t="s">
        <v>37021</v>
      </c>
      <c r="BA222" t="s">
        <v>353</v>
      </c>
      <c r="BB222">
        <v>48</v>
      </c>
      <c r="BC222" t="s">
        <v>37022</v>
      </c>
      <c r="BD222" t="s">
        <v>28739</v>
      </c>
      <c r="BE222" t="s">
        <v>36993</v>
      </c>
      <c r="BF222" s="6">
        <v>0.2</v>
      </c>
      <c r="BG222" t="s">
        <v>37353</v>
      </c>
      <c r="BH222" t="s">
        <v>37202</v>
      </c>
      <c r="BJ222">
        <v>171792</v>
      </c>
      <c r="BK222" cm="1">
        <f t="array" ref="BK222">IF(LEN(TRIM(BG222))=0,"",SUMPRODUCT(--(LEN(TRIM($BG$5:BG222))&gt;0)))</f>
        <v>213</v>
      </c>
      <c r="BL222" t="str">
        <f t="shared" si="25"/>
        <v>000000005X</v>
      </c>
      <c r="BM222" t="str">
        <f t="shared" si="26"/>
        <v>*000000005X*</v>
      </c>
      <c r="BN222" t="s">
        <v>37126</v>
      </c>
      <c r="BO222" t="s">
        <v>36975</v>
      </c>
      <c r="BS222" t="s">
        <v>37043</v>
      </c>
      <c r="CP222" t="s">
        <v>37122</v>
      </c>
      <c r="CU222">
        <v>12.99</v>
      </c>
      <c r="DT222" t="s">
        <v>37026</v>
      </c>
      <c r="EC222" s="7">
        <f t="shared" si="27"/>
        <v>16.237500000000001</v>
      </c>
      <c r="EN222" t="s">
        <v>36995</v>
      </c>
      <c r="EO222">
        <v>1731138031</v>
      </c>
      <c r="EP222" t="s">
        <v>36968</v>
      </c>
      <c r="EQ222" t="s">
        <v>36996</v>
      </c>
      <c r="ER222" t="s">
        <v>36997</v>
      </c>
      <c r="ES222" t="s">
        <v>36967</v>
      </c>
      <c r="ET222" t="s">
        <v>36998</v>
      </c>
      <c r="EU222" t="s">
        <v>36999</v>
      </c>
      <c r="FB222" t="s">
        <v>35377</v>
      </c>
      <c r="FC222" t="s">
        <v>37027</v>
      </c>
      <c r="FD222">
        <v>16</v>
      </c>
      <c r="FE222">
        <v>18</v>
      </c>
      <c r="FF222" t="s">
        <v>36990</v>
      </c>
      <c r="FG222" t="s">
        <v>36990</v>
      </c>
      <c r="FH222" t="s">
        <v>37006</v>
      </c>
      <c r="FI222" t="s">
        <v>37000</v>
      </c>
      <c r="FJ222" t="s">
        <v>37001</v>
      </c>
      <c r="FK222" t="s">
        <v>37002</v>
      </c>
      <c r="FL222" t="s">
        <v>37003</v>
      </c>
      <c r="FM222" t="s">
        <v>37004</v>
      </c>
      <c r="FN222" t="s">
        <v>37005</v>
      </c>
      <c r="FO222" t="s">
        <v>37006</v>
      </c>
      <c r="FQ222" t="s">
        <v>37028</v>
      </c>
      <c r="FR222" t="s">
        <v>37008</v>
      </c>
      <c r="FS222" t="s">
        <v>37009</v>
      </c>
      <c r="FT222" t="s">
        <v>33542</v>
      </c>
      <c r="FU222" t="s">
        <v>33542</v>
      </c>
      <c r="FV222" t="s">
        <v>37046</v>
      </c>
      <c r="FW222" t="s">
        <v>37030</v>
      </c>
      <c r="FX222" t="s">
        <v>37031</v>
      </c>
      <c r="FY222" t="s">
        <v>36971</v>
      </c>
      <c r="FZ222" t="s">
        <v>36980</v>
      </c>
      <c r="GA222" t="s">
        <v>36974</v>
      </c>
      <c r="GB222" t="s">
        <v>36968</v>
      </c>
      <c r="GC222" t="s">
        <v>37032</v>
      </c>
      <c r="GD222" t="s">
        <v>37033</v>
      </c>
      <c r="GJ222" t="s">
        <v>37034</v>
      </c>
      <c r="GK222" t="s">
        <v>37035</v>
      </c>
      <c r="GL222" t="s">
        <v>37036</v>
      </c>
      <c r="GM222" t="s">
        <v>37037</v>
      </c>
      <c r="GN222" t="s">
        <v>37038</v>
      </c>
      <c r="GO222" t="s">
        <v>36973</v>
      </c>
      <c r="GP222" t="s">
        <v>37046</v>
      </c>
      <c r="GQ222" t="s">
        <v>37010</v>
      </c>
      <c r="GR222" t="s">
        <v>36969</v>
      </c>
      <c r="GT222" t="s">
        <v>37011</v>
      </c>
      <c r="GU222">
        <f t="shared" si="28"/>
        <v>16.25</v>
      </c>
      <c r="GV222">
        <f t="shared" si="29"/>
        <v>16.25</v>
      </c>
      <c r="GX222">
        <v>13</v>
      </c>
      <c r="GY222" t="s">
        <v>37012</v>
      </c>
      <c r="GZ222">
        <v>2</v>
      </c>
      <c r="HA222" t="s">
        <v>37013</v>
      </c>
      <c r="HD222" t="s">
        <v>37043</v>
      </c>
      <c r="HE222">
        <v>12.99</v>
      </c>
    </row>
    <row r="223" spans="1:213">
      <c r="A223" t="s">
        <v>29123</v>
      </c>
      <c r="B223" t="s">
        <v>36962</v>
      </c>
      <c r="C223" t="s">
        <v>36963</v>
      </c>
      <c r="D223" t="s">
        <v>21412</v>
      </c>
      <c r="E223">
        <v>1</v>
      </c>
      <c r="F223" t="s">
        <v>36964</v>
      </c>
      <c r="G223" t="s">
        <v>38</v>
      </c>
      <c r="H223" t="s">
        <v>37320</v>
      </c>
      <c r="I223" t="s">
        <v>34212</v>
      </c>
      <c r="J223" t="s">
        <v>33297</v>
      </c>
      <c r="K223" t="s">
        <v>33298</v>
      </c>
      <c r="M223" t="s">
        <v>33299</v>
      </c>
      <c r="N223">
        <v>61430</v>
      </c>
      <c r="P223" t="s">
        <v>21282</v>
      </c>
      <c r="Q223" t="s">
        <v>33300</v>
      </c>
      <c r="T223" t="s">
        <v>33301</v>
      </c>
      <c r="U223" t="s">
        <v>36966</v>
      </c>
      <c r="V223" t="s">
        <v>18</v>
      </c>
      <c r="W223" t="s">
        <v>36967</v>
      </c>
      <c r="X223" t="s">
        <v>36968</v>
      </c>
      <c r="Y223" t="s">
        <v>36969</v>
      </c>
      <c r="Z223">
        <v>300</v>
      </c>
      <c r="AB223" t="s">
        <v>37018</v>
      </c>
      <c r="AC223" t="s">
        <v>36970</v>
      </c>
      <c r="AD223" t="s">
        <v>36971</v>
      </c>
      <c r="AE223" t="s">
        <v>36972</v>
      </c>
      <c r="AF223" t="s">
        <v>36973</v>
      </c>
      <c r="AH223" t="s">
        <v>36974</v>
      </c>
      <c r="AJ223" t="s">
        <v>36967</v>
      </c>
      <c r="AK223" t="s">
        <v>33542</v>
      </c>
      <c r="AL223" t="s">
        <v>37119</v>
      </c>
      <c r="AM223" t="s">
        <v>32581</v>
      </c>
      <c r="AN223" t="s">
        <v>37047</v>
      </c>
      <c r="AQ223" t="s">
        <v>37047</v>
      </c>
      <c r="AR223" t="s">
        <v>34329</v>
      </c>
      <c r="AY223" t="s">
        <v>37021</v>
      </c>
      <c r="BA223" t="s">
        <v>353</v>
      </c>
      <c r="BB223">
        <v>48</v>
      </c>
      <c r="BC223" t="s">
        <v>37048</v>
      </c>
      <c r="BD223" t="s">
        <v>34259</v>
      </c>
      <c r="BE223" t="s">
        <v>36993</v>
      </c>
      <c r="BF223" s="6">
        <v>0.2</v>
      </c>
      <c r="BG223" t="s">
        <v>37354</v>
      </c>
      <c r="BH223" t="s">
        <v>37204</v>
      </c>
      <c r="BJ223">
        <v>171793</v>
      </c>
      <c r="BK223" cm="1">
        <f t="array" ref="BK223">IF(LEN(TRIM(BG223))=0,"",SUMPRODUCT(--(LEN(TRIM($BG$5:BG223))&gt;0)))</f>
        <v>214</v>
      </c>
      <c r="BL223" t="str">
        <f t="shared" si="25"/>
        <v>000000005Y</v>
      </c>
      <c r="BM223" t="str">
        <f t="shared" si="26"/>
        <v>*000000005Y*</v>
      </c>
      <c r="BN223" t="s">
        <v>37128</v>
      </c>
      <c r="BO223" t="s">
        <v>36975</v>
      </c>
      <c r="BS223" t="s">
        <v>37047</v>
      </c>
      <c r="CP223" t="s">
        <v>37122</v>
      </c>
      <c r="CU223">
        <v>12.99</v>
      </c>
      <c r="DT223" t="s">
        <v>37026</v>
      </c>
      <c r="EC223" s="7">
        <f t="shared" si="27"/>
        <v>16.237500000000001</v>
      </c>
      <c r="EN223" t="s">
        <v>36995</v>
      </c>
      <c r="EO223">
        <v>1731138031</v>
      </c>
      <c r="EP223" t="s">
        <v>36968</v>
      </c>
      <c r="EQ223" t="s">
        <v>36996</v>
      </c>
      <c r="ER223" t="s">
        <v>36997</v>
      </c>
      <c r="ES223" t="s">
        <v>36967</v>
      </c>
      <c r="ET223" t="s">
        <v>36998</v>
      </c>
      <c r="EU223" t="s">
        <v>36999</v>
      </c>
      <c r="FB223" t="s">
        <v>35377</v>
      </c>
      <c r="FC223" t="s">
        <v>37027</v>
      </c>
      <c r="FD223">
        <v>18</v>
      </c>
      <c r="FE223">
        <v>20</v>
      </c>
      <c r="FF223" t="s">
        <v>36990</v>
      </c>
      <c r="FG223" t="s">
        <v>36990</v>
      </c>
      <c r="FH223" t="s">
        <v>37006</v>
      </c>
      <c r="FI223" t="s">
        <v>37000</v>
      </c>
      <c r="FJ223" t="s">
        <v>37001</v>
      </c>
      <c r="FK223" t="s">
        <v>37002</v>
      </c>
      <c r="FL223" t="s">
        <v>37003</v>
      </c>
      <c r="FM223" t="s">
        <v>37004</v>
      </c>
      <c r="FN223" t="s">
        <v>37005</v>
      </c>
      <c r="FO223" t="s">
        <v>37006</v>
      </c>
      <c r="FQ223" t="s">
        <v>37028</v>
      </c>
      <c r="FR223" t="s">
        <v>37008</v>
      </c>
      <c r="FS223" t="s">
        <v>37009</v>
      </c>
      <c r="FT223" t="s">
        <v>33542</v>
      </c>
      <c r="FU223" t="s">
        <v>33542</v>
      </c>
      <c r="FV223" t="s">
        <v>37051</v>
      </c>
      <c r="FW223" t="s">
        <v>37030</v>
      </c>
      <c r="FX223" t="s">
        <v>37031</v>
      </c>
      <c r="FY223" t="s">
        <v>36971</v>
      </c>
      <c r="FZ223" t="s">
        <v>36980</v>
      </c>
      <c r="GA223" t="s">
        <v>36974</v>
      </c>
      <c r="GB223" t="s">
        <v>36968</v>
      </c>
      <c r="GC223" t="s">
        <v>37032</v>
      </c>
      <c r="GD223" t="s">
        <v>37033</v>
      </c>
      <c r="GJ223" t="s">
        <v>37034</v>
      </c>
      <c r="GK223" t="s">
        <v>37035</v>
      </c>
      <c r="GL223" t="s">
        <v>37036</v>
      </c>
      <c r="GM223" t="s">
        <v>37037</v>
      </c>
      <c r="GN223" t="s">
        <v>37038</v>
      </c>
      <c r="GO223" t="s">
        <v>36973</v>
      </c>
      <c r="GP223" t="s">
        <v>37051</v>
      </c>
      <c r="GQ223" t="s">
        <v>37010</v>
      </c>
      <c r="GR223" t="s">
        <v>36969</v>
      </c>
      <c r="GT223" t="s">
        <v>37011</v>
      </c>
      <c r="GU223">
        <f t="shared" si="28"/>
        <v>16.25</v>
      </c>
      <c r="GV223">
        <f t="shared" si="29"/>
        <v>16.25</v>
      </c>
      <c r="GX223">
        <v>13</v>
      </c>
      <c r="GY223" t="s">
        <v>37012</v>
      </c>
      <c r="GZ223">
        <v>2</v>
      </c>
      <c r="HA223" t="s">
        <v>37013</v>
      </c>
      <c r="HD223" t="s">
        <v>37047</v>
      </c>
      <c r="HE223">
        <v>12.99</v>
      </c>
    </row>
    <row r="224" spans="1:213">
      <c r="A224" t="s">
        <v>29123</v>
      </c>
      <c r="B224" t="s">
        <v>36962</v>
      </c>
      <c r="C224" t="s">
        <v>36963</v>
      </c>
      <c r="D224" t="s">
        <v>21412</v>
      </c>
      <c r="E224">
        <v>1</v>
      </c>
      <c r="F224" t="s">
        <v>36964</v>
      </c>
      <c r="G224" t="s">
        <v>38</v>
      </c>
      <c r="H224" t="s">
        <v>37320</v>
      </c>
      <c r="I224" t="s">
        <v>34212</v>
      </c>
      <c r="J224" t="s">
        <v>33297</v>
      </c>
      <c r="K224" t="s">
        <v>33298</v>
      </c>
      <c r="M224" t="s">
        <v>33299</v>
      </c>
      <c r="N224">
        <v>61430</v>
      </c>
      <c r="P224" t="s">
        <v>21282</v>
      </c>
      <c r="Q224" t="s">
        <v>33300</v>
      </c>
      <c r="T224" t="s">
        <v>33301</v>
      </c>
      <c r="U224" t="s">
        <v>36966</v>
      </c>
      <c r="V224" t="s">
        <v>18</v>
      </c>
      <c r="W224" t="s">
        <v>36967</v>
      </c>
      <c r="X224" t="s">
        <v>36968</v>
      </c>
      <c r="Y224" t="s">
        <v>36969</v>
      </c>
      <c r="Z224">
        <v>300</v>
      </c>
      <c r="AB224" t="s">
        <v>37018</v>
      </c>
      <c r="AC224" t="s">
        <v>36970</v>
      </c>
      <c r="AD224" t="s">
        <v>36971</v>
      </c>
      <c r="AE224" t="s">
        <v>36972</v>
      </c>
      <c r="AF224" t="s">
        <v>36973</v>
      </c>
      <c r="AH224" t="s">
        <v>36974</v>
      </c>
      <c r="AJ224" t="s">
        <v>36967</v>
      </c>
      <c r="AK224" t="s">
        <v>33542</v>
      </c>
      <c r="AL224" t="s">
        <v>37119</v>
      </c>
      <c r="AM224" t="s">
        <v>32581</v>
      </c>
      <c r="AN224" t="s">
        <v>37052</v>
      </c>
      <c r="AQ224" t="s">
        <v>37052</v>
      </c>
      <c r="AR224" t="s">
        <v>34331</v>
      </c>
      <c r="AY224" t="s">
        <v>37021</v>
      </c>
      <c r="BA224" t="s">
        <v>353</v>
      </c>
      <c r="BB224">
        <v>48</v>
      </c>
      <c r="BC224" t="s">
        <v>37048</v>
      </c>
      <c r="BD224" t="s">
        <v>34259</v>
      </c>
      <c r="BE224" t="s">
        <v>36993</v>
      </c>
      <c r="BF224" s="6">
        <v>0.2</v>
      </c>
      <c r="BG224" t="s">
        <v>37355</v>
      </c>
      <c r="BH224" t="s">
        <v>37206</v>
      </c>
      <c r="BJ224">
        <v>171794</v>
      </c>
      <c r="BK224" cm="1">
        <f t="array" ref="BK224">IF(LEN(TRIM(BG224))=0,"",SUMPRODUCT(--(LEN(TRIM($BG$5:BG224))&gt;0)))</f>
        <v>215</v>
      </c>
      <c r="BL224" t="str">
        <f t="shared" si="25"/>
        <v>000000005Z</v>
      </c>
      <c r="BM224" t="str">
        <f t="shared" si="26"/>
        <v>*000000005Z*</v>
      </c>
      <c r="BN224" t="s">
        <v>37130</v>
      </c>
      <c r="BO224" t="s">
        <v>36975</v>
      </c>
      <c r="BS224" t="s">
        <v>37052</v>
      </c>
      <c r="CP224" t="s">
        <v>37122</v>
      </c>
      <c r="CU224">
        <v>12.99</v>
      </c>
      <c r="DT224" t="s">
        <v>37026</v>
      </c>
      <c r="EC224" s="7">
        <f t="shared" si="27"/>
        <v>16.237500000000001</v>
      </c>
      <c r="EN224" t="s">
        <v>36995</v>
      </c>
      <c r="EO224">
        <v>1731138031</v>
      </c>
      <c r="EP224" t="s">
        <v>36968</v>
      </c>
      <c r="EQ224" t="s">
        <v>36996</v>
      </c>
      <c r="ER224" t="s">
        <v>36997</v>
      </c>
      <c r="ES224" t="s">
        <v>36967</v>
      </c>
      <c r="ET224" t="s">
        <v>36998</v>
      </c>
      <c r="EU224" t="s">
        <v>36999</v>
      </c>
      <c r="FB224" t="s">
        <v>35377</v>
      </c>
      <c r="FC224" t="s">
        <v>37027</v>
      </c>
      <c r="FD224">
        <v>22</v>
      </c>
      <c r="FE224">
        <v>24</v>
      </c>
      <c r="FF224" t="s">
        <v>36990</v>
      </c>
      <c r="FG224" t="s">
        <v>36990</v>
      </c>
      <c r="FH224" t="s">
        <v>37006</v>
      </c>
      <c r="FI224" t="s">
        <v>37000</v>
      </c>
      <c r="FJ224" t="s">
        <v>37001</v>
      </c>
      <c r="FK224" t="s">
        <v>37002</v>
      </c>
      <c r="FL224" t="s">
        <v>37003</v>
      </c>
      <c r="FM224" t="s">
        <v>37004</v>
      </c>
      <c r="FN224" t="s">
        <v>37005</v>
      </c>
      <c r="FO224" t="s">
        <v>37006</v>
      </c>
      <c r="FQ224" t="s">
        <v>37028</v>
      </c>
      <c r="FR224" t="s">
        <v>37008</v>
      </c>
      <c r="FS224" t="s">
        <v>37009</v>
      </c>
      <c r="FT224" t="s">
        <v>33542</v>
      </c>
      <c r="FU224" t="s">
        <v>33542</v>
      </c>
      <c r="FV224" t="s">
        <v>37055</v>
      </c>
      <c r="FW224" t="s">
        <v>37030</v>
      </c>
      <c r="FX224" t="s">
        <v>37031</v>
      </c>
      <c r="FY224" t="s">
        <v>36971</v>
      </c>
      <c r="FZ224" t="s">
        <v>36980</v>
      </c>
      <c r="GA224" t="s">
        <v>36974</v>
      </c>
      <c r="GB224" t="s">
        <v>36968</v>
      </c>
      <c r="GC224" t="s">
        <v>37032</v>
      </c>
      <c r="GD224" t="s">
        <v>37033</v>
      </c>
      <c r="GJ224" t="s">
        <v>37034</v>
      </c>
      <c r="GK224" t="s">
        <v>37035</v>
      </c>
      <c r="GL224" t="s">
        <v>37036</v>
      </c>
      <c r="GM224" t="s">
        <v>37037</v>
      </c>
      <c r="GN224" t="s">
        <v>37038</v>
      </c>
      <c r="GO224" t="s">
        <v>36973</v>
      </c>
      <c r="GP224" t="s">
        <v>37055</v>
      </c>
      <c r="GQ224" t="s">
        <v>37010</v>
      </c>
      <c r="GR224" t="s">
        <v>36969</v>
      </c>
      <c r="GT224" t="s">
        <v>37011</v>
      </c>
      <c r="GU224">
        <f t="shared" si="28"/>
        <v>16.25</v>
      </c>
      <c r="GV224">
        <f t="shared" si="29"/>
        <v>16.25</v>
      </c>
      <c r="GX224">
        <v>13</v>
      </c>
      <c r="GY224" t="s">
        <v>37012</v>
      </c>
      <c r="GZ224">
        <v>2</v>
      </c>
      <c r="HA224" t="s">
        <v>37013</v>
      </c>
      <c r="HD224" t="s">
        <v>37052</v>
      </c>
      <c r="HE224">
        <v>12.99</v>
      </c>
    </row>
    <row r="225" spans="1:224">
      <c r="A225" t="s">
        <v>29123</v>
      </c>
      <c r="B225" t="s">
        <v>36962</v>
      </c>
      <c r="C225" t="s">
        <v>36963</v>
      </c>
      <c r="D225" t="s">
        <v>21412</v>
      </c>
      <c r="E225">
        <v>1</v>
      </c>
      <c r="F225" t="s">
        <v>36964</v>
      </c>
      <c r="G225" t="s">
        <v>38</v>
      </c>
      <c r="H225" t="s">
        <v>37320</v>
      </c>
      <c r="I225" t="s">
        <v>34212</v>
      </c>
      <c r="J225" t="s">
        <v>33297</v>
      </c>
      <c r="K225" t="s">
        <v>33298</v>
      </c>
      <c r="M225" t="s">
        <v>33299</v>
      </c>
      <c r="N225">
        <v>61430</v>
      </c>
      <c r="P225" t="s">
        <v>21282</v>
      </c>
      <c r="Q225" t="s">
        <v>33300</v>
      </c>
      <c r="T225" t="s">
        <v>33301</v>
      </c>
      <c r="U225" t="s">
        <v>36966</v>
      </c>
      <c r="V225" t="s">
        <v>18</v>
      </c>
      <c r="W225" t="s">
        <v>36967</v>
      </c>
      <c r="X225" t="s">
        <v>36968</v>
      </c>
      <c r="Y225" t="s">
        <v>36969</v>
      </c>
      <c r="Z225">
        <v>300</v>
      </c>
      <c r="AB225" t="s">
        <v>37056</v>
      </c>
      <c r="AC225" t="s">
        <v>36970</v>
      </c>
      <c r="AD225" t="s">
        <v>36971</v>
      </c>
      <c r="AE225" t="s">
        <v>36972</v>
      </c>
      <c r="AF225" t="s">
        <v>36973</v>
      </c>
      <c r="AH225" t="s">
        <v>36974</v>
      </c>
      <c r="AJ225" t="s">
        <v>36967</v>
      </c>
      <c r="AK225" t="s">
        <v>33542</v>
      </c>
      <c r="AL225" t="s">
        <v>37119</v>
      </c>
      <c r="AM225" t="s">
        <v>32581</v>
      </c>
      <c r="AN225" t="s">
        <v>37057</v>
      </c>
      <c r="AQ225" t="s">
        <v>37057</v>
      </c>
      <c r="AR225" t="s">
        <v>34333</v>
      </c>
      <c r="AY225" t="s">
        <v>37058</v>
      </c>
      <c r="BA225" t="s">
        <v>37059</v>
      </c>
      <c r="BB225">
        <v>48</v>
      </c>
      <c r="BC225" t="s">
        <v>37060</v>
      </c>
      <c r="BD225" t="s">
        <v>34261</v>
      </c>
      <c r="BE225" t="s">
        <v>36993</v>
      </c>
      <c r="BF225" s="6">
        <v>0.2</v>
      </c>
      <c r="BG225" t="s">
        <v>37356</v>
      </c>
      <c r="BH225" t="s">
        <v>37208</v>
      </c>
      <c r="BJ225">
        <v>171795</v>
      </c>
      <c r="BK225" cm="1">
        <f t="array" ref="BK225">IF(LEN(TRIM(BG225))=0,"",SUMPRODUCT(--(LEN(TRIM($BG$5:BG225))&gt;0)))</f>
        <v>216</v>
      </c>
      <c r="BL225" t="str">
        <f t="shared" si="25"/>
        <v>0000000060</v>
      </c>
      <c r="BM225" t="str">
        <f t="shared" si="26"/>
        <v>*0000000060*</v>
      </c>
      <c r="BN225" t="s">
        <v>37132</v>
      </c>
      <c r="BO225" t="s">
        <v>36975</v>
      </c>
      <c r="BS225" t="s">
        <v>37057</v>
      </c>
      <c r="CP225" t="s">
        <v>37122</v>
      </c>
      <c r="CU225">
        <v>15.99</v>
      </c>
      <c r="DT225" t="s">
        <v>37026</v>
      </c>
      <c r="EC225" s="7">
        <f t="shared" si="27"/>
        <v>19.987500000000001</v>
      </c>
      <c r="EN225" t="s">
        <v>36995</v>
      </c>
      <c r="EO225">
        <v>1731138031</v>
      </c>
      <c r="EP225" t="s">
        <v>36968</v>
      </c>
      <c r="EQ225" t="s">
        <v>36996</v>
      </c>
      <c r="ER225" t="s">
        <v>36997</v>
      </c>
      <c r="ES225" t="s">
        <v>36967</v>
      </c>
      <c r="ET225" t="s">
        <v>36998</v>
      </c>
      <c r="EU225" t="s">
        <v>36999</v>
      </c>
      <c r="FB225" t="s">
        <v>35377</v>
      </c>
      <c r="FC225" t="s">
        <v>37027</v>
      </c>
      <c r="FD225">
        <v>26</v>
      </c>
      <c r="FE225">
        <v>28</v>
      </c>
      <c r="FF225" t="s">
        <v>36990</v>
      </c>
      <c r="FG225" t="s">
        <v>36990</v>
      </c>
      <c r="FH225" t="s">
        <v>37006</v>
      </c>
      <c r="FI225" t="s">
        <v>37000</v>
      </c>
      <c r="FJ225" t="s">
        <v>37001</v>
      </c>
      <c r="FK225" t="s">
        <v>37002</v>
      </c>
      <c r="FL225" t="s">
        <v>37003</v>
      </c>
      <c r="FM225" t="s">
        <v>37004</v>
      </c>
      <c r="FN225" t="s">
        <v>37005</v>
      </c>
      <c r="FO225" t="s">
        <v>37006</v>
      </c>
      <c r="FQ225" t="s">
        <v>37028</v>
      </c>
      <c r="FR225" t="s">
        <v>37008</v>
      </c>
      <c r="FS225" t="s">
        <v>37009</v>
      </c>
      <c r="FT225" t="s">
        <v>33542</v>
      </c>
      <c r="FU225" t="s">
        <v>33542</v>
      </c>
      <c r="FV225" t="s">
        <v>37063</v>
      </c>
      <c r="FW225" t="s">
        <v>37030</v>
      </c>
      <c r="FX225" t="s">
        <v>37031</v>
      </c>
      <c r="FY225" t="s">
        <v>36971</v>
      </c>
      <c r="FZ225" t="s">
        <v>36980</v>
      </c>
      <c r="GA225" t="s">
        <v>36974</v>
      </c>
      <c r="GB225" t="s">
        <v>36968</v>
      </c>
      <c r="GC225" t="s">
        <v>37032</v>
      </c>
      <c r="GD225" t="s">
        <v>37033</v>
      </c>
      <c r="GJ225" t="s">
        <v>37034</v>
      </c>
      <c r="GK225" t="s">
        <v>37035</v>
      </c>
      <c r="GL225" t="s">
        <v>37036</v>
      </c>
      <c r="GM225" t="s">
        <v>37037</v>
      </c>
      <c r="GN225" t="s">
        <v>37038</v>
      </c>
      <c r="GO225" t="s">
        <v>36973</v>
      </c>
      <c r="GP225" t="s">
        <v>37063</v>
      </c>
      <c r="GQ225" t="s">
        <v>37010</v>
      </c>
      <c r="GR225" t="s">
        <v>36969</v>
      </c>
      <c r="GT225" t="s">
        <v>37011</v>
      </c>
      <c r="GU225">
        <f t="shared" si="28"/>
        <v>20.249999999999996</v>
      </c>
      <c r="GV225">
        <f t="shared" si="29"/>
        <v>20.249999999999996</v>
      </c>
      <c r="GX225">
        <v>16.2</v>
      </c>
      <c r="GY225" t="s">
        <v>37012</v>
      </c>
      <c r="GZ225">
        <v>2</v>
      </c>
      <c r="HA225" t="s">
        <v>37013</v>
      </c>
      <c r="HD225" t="s">
        <v>37057</v>
      </c>
      <c r="HE225">
        <v>15.99</v>
      </c>
    </row>
    <row r="226" spans="1:224">
      <c r="A226" t="s">
        <v>29123</v>
      </c>
      <c r="B226" t="s">
        <v>36962</v>
      </c>
      <c r="C226" t="s">
        <v>36963</v>
      </c>
      <c r="D226" t="s">
        <v>21434</v>
      </c>
      <c r="E226">
        <v>1</v>
      </c>
      <c r="F226" t="s">
        <v>36964</v>
      </c>
      <c r="G226" t="s">
        <v>38</v>
      </c>
      <c r="H226" t="s">
        <v>37357</v>
      </c>
      <c r="I226" t="s">
        <v>34214</v>
      </c>
      <c r="J226" t="s">
        <v>33297</v>
      </c>
      <c r="K226" t="s">
        <v>33298</v>
      </c>
      <c r="M226" t="s">
        <v>33299</v>
      </c>
      <c r="N226">
        <v>61430</v>
      </c>
      <c r="P226" t="s">
        <v>21282</v>
      </c>
      <c r="Q226" t="s">
        <v>33300</v>
      </c>
      <c r="T226" t="s">
        <v>33301</v>
      </c>
      <c r="U226" t="s">
        <v>36966</v>
      </c>
      <c r="V226" t="s">
        <v>18</v>
      </c>
      <c r="W226" t="s">
        <v>36967</v>
      </c>
      <c r="X226" t="s">
        <v>36968</v>
      </c>
      <c r="Y226" t="s">
        <v>36969</v>
      </c>
      <c r="AC226" t="s">
        <v>36970</v>
      </c>
      <c r="AD226" t="s">
        <v>36971</v>
      </c>
      <c r="AE226" t="s">
        <v>36972</v>
      </c>
      <c r="AF226" t="s">
        <v>36973</v>
      </c>
      <c r="AH226" t="s">
        <v>36974</v>
      </c>
      <c r="AJ226" t="s">
        <v>36967</v>
      </c>
      <c r="BH226" t="s">
        <v>37134</v>
      </c>
      <c r="BK226" t="str" cm="1">
        <f t="array" ref="BK226">IF(LEN(TRIM(BG226))=0,"",SUMPRODUCT(--(LEN(TRIM($BG$5:BG226))&gt;0)))</f>
        <v/>
      </c>
      <c r="BO226" t="s">
        <v>36975</v>
      </c>
      <c r="BP226" t="s">
        <v>36976</v>
      </c>
      <c r="BQ226" t="s">
        <v>36977</v>
      </c>
      <c r="BR226" t="s">
        <v>36978</v>
      </c>
      <c r="BT226" t="s">
        <v>36979</v>
      </c>
      <c r="BU226">
        <v>53159</v>
      </c>
      <c r="BY226">
        <v>1000</v>
      </c>
      <c r="CE226" t="s">
        <v>36968</v>
      </c>
      <c r="CH226" t="s">
        <v>36980</v>
      </c>
      <c r="CI226" t="s">
        <v>36971</v>
      </c>
      <c r="CJ226" t="s">
        <v>36973</v>
      </c>
      <c r="CK226" t="s">
        <v>36973</v>
      </c>
      <c r="CN226" t="s">
        <v>36981</v>
      </c>
      <c r="CO226" t="s">
        <v>36982</v>
      </c>
      <c r="CP226" t="s">
        <v>36983</v>
      </c>
      <c r="CQ226" t="s">
        <v>36984</v>
      </c>
      <c r="CS226" t="s">
        <v>36985</v>
      </c>
      <c r="CT226" t="s">
        <v>36986</v>
      </c>
      <c r="CZ226">
        <v>1</v>
      </c>
      <c r="DB226" t="s">
        <v>36987</v>
      </c>
      <c r="DH226">
        <v>0</v>
      </c>
      <c r="DR226" t="s">
        <v>36988</v>
      </c>
      <c r="DS226" t="s">
        <v>36989</v>
      </c>
      <c r="DU226" t="s">
        <v>36974</v>
      </c>
      <c r="DV226" t="s">
        <v>36967</v>
      </c>
      <c r="DW226" t="s">
        <v>36990</v>
      </c>
      <c r="DX226" t="s">
        <v>36991</v>
      </c>
      <c r="EA226" t="s">
        <v>37135</v>
      </c>
      <c r="EB226" t="s">
        <v>37136</v>
      </c>
      <c r="EG226" t="s">
        <v>36982</v>
      </c>
      <c r="EH226" t="s">
        <v>36992</v>
      </c>
      <c r="EI226" t="s">
        <v>36993</v>
      </c>
      <c r="EJ226" t="s">
        <v>36994</v>
      </c>
      <c r="EL226" t="s">
        <v>36977</v>
      </c>
      <c r="EM226" t="s">
        <v>36978</v>
      </c>
      <c r="EN226" t="s">
        <v>36995</v>
      </c>
      <c r="EO226">
        <v>1731138031</v>
      </c>
      <c r="EP226" t="s">
        <v>36968</v>
      </c>
      <c r="EQ226" t="s">
        <v>36996</v>
      </c>
      <c r="ER226" t="s">
        <v>36997</v>
      </c>
      <c r="ES226" t="s">
        <v>36967</v>
      </c>
      <c r="ET226" t="s">
        <v>36998</v>
      </c>
      <c r="EU226" t="s">
        <v>36999</v>
      </c>
      <c r="FI226" t="s">
        <v>37000</v>
      </c>
      <c r="FJ226" t="s">
        <v>37001</v>
      </c>
      <c r="FK226" t="s">
        <v>37002</v>
      </c>
      <c r="FL226" t="s">
        <v>37003</v>
      </c>
      <c r="FM226" t="s">
        <v>37004</v>
      </c>
      <c r="FN226" t="s">
        <v>37005</v>
      </c>
      <c r="FO226" t="s">
        <v>37006</v>
      </c>
      <c r="FQ226" t="s">
        <v>37007</v>
      </c>
      <c r="FR226" t="s">
        <v>37008</v>
      </c>
      <c r="FS226" t="s">
        <v>37009</v>
      </c>
      <c r="GQ226" t="s">
        <v>37010</v>
      </c>
      <c r="GR226" t="s">
        <v>36969</v>
      </c>
      <c r="GT226" t="s">
        <v>37011</v>
      </c>
      <c r="GY226" t="s">
        <v>37012</v>
      </c>
      <c r="HA226" t="s">
        <v>37013</v>
      </c>
      <c r="HB226" t="s">
        <v>36977</v>
      </c>
      <c r="HC226" t="s">
        <v>36978</v>
      </c>
      <c r="HE226">
        <v>12.99</v>
      </c>
      <c r="HF226">
        <v>0</v>
      </c>
      <c r="HG226" t="s">
        <v>37014</v>
      </c>
      <c r="HI226" t="s">
        <v>37015</v>
      </c>
      <c r="HJ226">
        <v>1</v>
      </c>
      <c r="HK226">
        <v>3</v>
      </c>
      <c r="HM226" t="s">
        <v>37016</v>
      </c>
      <c r="HN226" t="s">
        <v>37017</v>
      </c>
      <c r="HO226" t="s">
        <v>36968</v>
      </c>
      <c r="HP226">
        <v>482</v>
      </c>
    </row>
    <row r="227" spans="1:224">
      <c r="A227" t="s">
        <v>29123</v>
      </c>
      <c r="B227" t="s">
        <v>36962</v>
      </c>
      <c r="C227" t="s">
        <v>36963</v>
      </c>
      <c r="D227" t="s">
        <v>21434</v>
      </c>
      <c r="E227">
        <v>1</v>
      </c>
      <c r="F227" t="s">
        <v>36964</v>
      </c>
      <c r="G227" t="s">
        <v>38</v>
      </c>
      <c r="H227" t="s">
        <v>37357</v>
      </c>
      <c r="I227" t="s">
        <v>34214</v>
      </c>
      <c r="J227" t="s">
        <v>33297</v>
      </c>
      <c r="K227" t="s">
        <v>33298</v>
      </c>
      <c r="M227" t="s">
        <v>33299</v>
      </c>
      <c r="N227">
        <v>61430</v>
      </c>
      <c r="P227" t="s">
        <v>21282</v>
      </c>
      <c r="Q227" t="s">
        <v>33300</v>
      </c>
      <c r="T227" t="s">
        <v>33301</v>
      </c>
      <c r="U227" t="s">
        <v>36966</v>
      </c>
      <c r="V227" t="s">
        <v>18</v>
      </c>
      <c r="W227" t="s">
        <v>36967</v>
      </c>
      <c r="X227" t="s">
        <v>36968</v>
      </c>
      <c r="Y227" t="s">
        <v>36969</v>
      </c>
      <c r="Z227">
        <v>200</v>
      </c>
      <c r="AB227" t="s">
        <v>37018</v>
      </c>
      <c r="AC227" t="s">
        <v>36970</v>
      </c>
      <c r="AD227" t="s">
        <v>36971</v>
      </c>
      <c r="AE227" t="s">
        <v>36972</v>
      </c>
      <c r="AF227" t="s">
        <v>36973</v>
      </c>
      <c r="AH227" t="s">
        <v>36974</v>
      </c>
      <c r="AJ227" t="s">
        <v>36967</v>
      </c>
      <c r="AK227" t="s">
        <v>33451</v>
      </c>
      <c r="AL227" t="s">
        <v>37019</v>
      </c>
      <c r="AM227" t="s">
        <v>32581</v>
      </c>
      <c r="AN227" t="s">
        <v>37020</v>
      </c>
      <c r="AQ227" t="s">
        <v>37020</v>
      </c>
      <c r="AR227" t="s">
        <v>34324</v>
      </c>
      <c r="AY227" t="s">
        <v>37021</v>
      </c>
      <c r="BA227" t="s">
        <v>353</v>
      </c>
      <c r="BB227">
        <v>48</v>
      </c>
      <c r="BC227" t="s">
        <v>37022</v>
      </c>
      <c r="BD227" t="s">
        <v>28739</v>
      </c>
      <c r="BE227" t="s">
        <v>36993</v>
      </c>
      <c r="BF227" s="6">
        <v>0.2</v>
      </c>
      <c r="BG227" t="s">
        <v>37358</v>
      </c>
      <c r="BH227" t="s">
        <v>37138</v>
      </c>
      <c r="BJ227">
        <v>208348</v>
      </c>
      <c r="BK227" cm="1">
        <f t="array" ref="BK227">IF(LEN(TRIM(BG227))=0,"",SUMPRODUCT(--(LEN(TRIM($BG$5:BG227))&gt;0)))</f>
        <v>217</v>
      </c>
      <c r="BL227" t="str">
        <f>IF(BK227&lt;&gt;"",_xlfn.BASE(BK227,36,10),"")</f>
        <v>0000000061</v>
      </c>
      <c r="BM227" t="str">
        <f>IF(BL227&lt;&gt;"","*"&amp;BL227&amp;"*","")</f>
        <v>*0000000061*</v>
      </c>
      <c r="BN227" t="s">
        <v>37024</v>
      </c>
      <c r="BO227" t="s">
        <v>36975</v>
      </c>
      <c r="BS227" t="s">
        <v>37020</v>
      </c>
      <c r="CP227" t="s">
        <v>37025</v>
      </c>
      <c r="CU227">
        <v>12.99</v>
      </c>
      <c r="DT227" t="s">
        <v>37026</v>
      </c>
      <c r="EC227" s="7">
        <f>CU227/(1-0.2)</f>
        <v>16.237500000000001</v>
      </c>
      <c r="EN227" t="s">
        <v>36995</v>
      </c>
      <c r="EO227">
        <v>1731138031</v>
      </c>
      <c r="EP227" t="s">
        <v>36968</v>
      </c>
      <c r="EQ227" t="s">
        <v>36996</v>
      </c>
      <c r="ER227" t="s">
        <v>36997</v>
      </c>
      <c r="ES227" t="s">
        <v>36967</v>
      </c>
      <c r="ET227" t="s">
        <v>36998</v>
      </c>
      <c r="EU227" t="s">
        <v>36999</v>
      </c>
      <c r="FB227" t="s">
        <v>35377</v>
      </c>
      <c r="FC227" t="s">
        <v>37027</v>
      </c>
      <c r="FD227">
        <v>8</v>
      </c>
      <c r="FE227">
        <v>10</v>
      </c>
      <c r="FF227" t="s">
        <v>36990</v>
      </c>
      <c r="FG227" t="s">
        <v>36990</v>
      </c>
      <c r="FH227" t="s">
        <v>37001</v>
      </c>
      <c r="FI227" t="s">
        <v>37000</v>
      </c>
      <c r="FJ227" t="s">
        <v>37001</v>
      </c>
      <c r="FK227" t="s">
        <v>37002</v>
      </c>
      <c r="FL227" t="s">
        <v>37003</v>
      </c>
      <c r="FM227" t="s">
        <v>37004</v>
      </c>
      <c r="FN227" t="s">
        <v>37005</v>
      </c>
      <c r="FO227" t="s">
        <v>37006</v>
      </c>
      <c r="FQ227" t="s">
        <v>37028</v>
      </c>
      <c r="FR227" t="s">
        <v>37008</v>
      </c>
      <c r="FS227" t="s">
        <v>37009</v>
      </c>
      <c r="FT227" t="s">
        <v>33451</v>
      </c>
      <c r="FU227" t="s">
        <v>33451</v>
      </c>
      <c r="FV227" t="s">
        <v>37029</v>
      </c>
      <c r="FW227" t="s">
        <v>37030</v>
      </c>
      <c r="FX227" t="s">
        <v>37031</v>
      </c>
      <c r="FY227" t="s">
        <v>36971</v>
      </c>
      <c r="FZ227" t="s">
        <v>36980</v>
      </c>
      <c r="GA227" t="s">
        <v>36974</v>
      </c>
      <c r="GB227" t="s">
        <v>36968</v>
      </c>
      <c r="GC227" t="s">
        <v>37032</v>
      </c>
      <c r="GD227" t="s">
        <v>37033</v>
      </c>
      <c r="GJ227" t="s">
        <v>37034</v>
      </c>
      <c r="GK227" t="s">
        <v>37035</v>
      </c>
      <c r="GL227" t="s">
        <v>37036</v>
      </c>
      <c r="GM227" t="s">
        <v>37037</v>
      </c>
      <c r="GN227" t="s">
        <v>37038</v>
      </c>
      <c r="GO227" t="s">
        <v>36973</v>
      </c>
      <c r="GP227" t="s">
        <v>37029</v>
      </c>
      <c r="GQ227" t="s">
        <v>37010</v>
      </c>
      <c r="GR227" t="s">
        <v>36969</v>
      </c>
      <c r="GT227" t="s">
        <v>37011</v>
      </c>
      <c r="GU227">
        <f>GX227/(1-0.2)</f>
        <v>16.25</v>
      </c>
      <c r="GV227">
        <f>GX227/(1-0.2)</f>
        <v>16.25</v>
      </c>
      <c r="GX227">
        <v>13</v>
      </c>
      <c r="GY227" t="s">
        <v>37012</v>
      </c>
      <c r="GZ227">
        <v>2</v>
      </c>
      <c r="HA227" t="s">
        <v>37013</v>
      </c>
      <c r="HD227" t="s">
        <v>37020</v>
      </c>
      <c r="HE227">
        <v>12.99</v>
      </c>
    </row>
    <row r="228" spans="1:224">
      <c r="A228" t="s">
        <v>29123</v>
      </c>
      <c r="B228" t="s">
        <v>36962</v>
      </c>
      <c r="C228" t="s">
        <v>36963</v>
      </c>
      <c r="D228" t="s">
        <v>21434</v>
      </c>
      <c r="E228">
        <v>1</v>
      </c>
      <c r="F228" t="s">
        <v>36964</v>
      </c>
      <c r="G228" t="s">
        <v>38</v>
      </c>
      <c r="H228" t="s">
        <v>37357</v>
      </c>
      <c r="I228" t="s">
        <v>34214</v>
      </c>
      <c r="J228" t="s">
        <v>33297</v>
      </c>
      <c r="K228" t="s">
        <v>33298</v>
      </c>
      <c r="M228" t="s">
        <v>33299</v>
      </c>
      <c r="N228">
        <v>61430</v>
      </c>
      <c r="P228" t="s">
        <v>21282</v>
      </c>
      <c r="Q228" t="s">
        <v>33300</v>
      </c>
      <c r="T228" t="s">
        <v>33301</v>
      </c>
      <c r="U228" t="s">
        <v>36966</v>
      </c>
      <c r="V228" t="s">
        <v>18</v>
      </c>
      <c r="W228" t="s">
        <v>36967</v>
      </c>
      <c r="X228" t="s">
        <v>36968</v>
      </c>
      <c r="Y228" t="s">
        <v>36969</v>
      </c>
      <c r="Z228">
        <v>200</v>
      </c>
      <c r="AB228" t="s">
        <v>37018</v>
      </c>
      <c r="AC228" t="s">
        <v>36970</v>
      </c>
      <c r="AD228" t="s">
        <v>36971</v>
      </c>
      <c r="AE228" t="s">
        <v>36972</v>
      </c>
      <c r="AF228" t="s">
        <v>36973</v>
      </c>
      <c r="AH228" t="s">
        <v>36974</v>
      </c>
      <c r="AJ228" t="s">
        <v>36967</v>
      </c>
      <c r="AK228" t="s">
        <v>33451</v>
      </c>
      <c r="AL228" t="s">
        <v>37019</v>
      </c>
      <c r="AM228" t="s">
        <v>32581</v>
      </c>
      <c r="AN228" t="s">
        <v>37039</v>
      </c>
      <c r="AQ228" t="s">
        <v>37039</v>
      </c>
      <c r="AR228" t="s">
        <v>34326</v>
      </c>
      <c r="AY228" t="s">
        <v>37021</v>
      </c>
      <c r="BA228" t="s">
        <v>353</v>
      </c>
      <c r="BB228">
        <v>48</v>
      </c>
      <c r="BC228" t="s">
        <v>37022</v>
      </c>
      <c r="BD228" t="s">
        <v>28739</v>
      </c>
      <c r="BE228" t="s">
        <v>36993</v>
      </c>
      <c r="BF228" s="6">
        <v>0.2</v>
      </c>
      <c r="BG228" t="s">
        <v>37359</v>
      </c>
      <c r="BH228" t="s">
        <v>37140</v>
      </c>
      <c r="BJ228">
        <v>208349</v>
      </c>
      <c r="BK228" cm="1">
        <f t="array" ref="BK228">IF(LEN(TRIM(BG228))=0,"",SUMPRODUCT(--(LEN(TRIM($BG$5:BG228))&gt;0)))</f>
        <v>218</v>
      </c>
      <c r="BL228" t="str">
        <f t="shared" ref="BL228:BL262" si="30">IF(BK228&lt;&gt;"",_xlfn.BASE(BK228,36,10),"")</f>
        <v>0000000062</v>
      </c>
      <c r="BM228" t="str">
        <f t="shared" ref="BM228:BM262" si="31">IF(BL228&lt;&gt;"","*"&amp;BL228&amp;"*","")</f>
        <v>*0000000062*</v>
      </c>
      <c r="BN228" t="s">
        <v>37041</v>
      </c>
      <c r="BO228" t="s">
        <v>36975</v>
      </c>
      <c r="BS228" t="s">
        <v>37039</v>
      </c>
      <c r="CP228" t="s">
        <v>37025</v>
      </c>
      <c r="CU228">
        <v>12.99</v>
      </c>
      <c r="DT228" t="s">
        <v>37026</v>
      </c>
      <c r="EC228" s="7">
        <f t="shared" ref="EC228:EC262" si="32">CU228/(1-0.2)</f>
        <v>16.237500000000001</v>
      </c>
      <c r="EN228" t="s">
        <v>36995</v>
      </c>
      <c r="EO228">
        <v>1731138031</v>
      </c>
      <c r="EP228" t="s">
        <v>36968</v>
      </c>
      <c r="EQ228" t="s">
        <v>36996</v>
      </c>
      <c r="ER228" t="s">
        <v>36997</v>
      </c>
      <c r="ES228" t="s">
        <v>36967</v>
      </c>
      <c r="ET228" t="s">
        <v>36998</v>
      </c>
      <c r="EU228" t="s">
        <v>36999</v>
      </c>
      <c r="FB228" t="s">
        <v>35377</v>
      </c>
      <c r="FC228" t="s">
        <v>37027</v>
      </c>
      <c r="FD228">
        <v>12</v>
      </c>
      <c r="FE228">
        <v>14</v>
      </c>
      <c r="FF228" t="s">
        <v>36990</v>
      </c>
      <c r="FG228" t="s">
        <v>36990</v>
      </c>
      <c r="FH228" t="s">
        <v>37001</v>
      </c>
      <c r="FI228" t="s">
        <v>37000</v>
      </c>
      <c r="FJ228" t="s">
        <v>37001</v>
      </c>
      <c r="FK228" t="s">
        <v>37002</v>
      </c>
      <c r="FL228" t="s">
        <v>37003</v>
      </c>
      <c r="FM228" t="s">
        <v>37004</v>
      </c>
      <c r="FN228" t="s">
        <v>37005</v>
      </c>
      <c r="FO228" t="s">
        <v>37006</v>
      </c>
      <c r="FQ228" t="s">
        <v>37028</v>
      </c>
      <c r="FR228" t="s">
        <v>37008</v>
      </c>
      <c r="FS228" t="s">
        <v>37009</v>
      </c>
      <c r="FT228" t="s">
        <v>33451</v>
      </c>
      <c r="FU228" t="s">
        <v>33451</v>
      </c>
      <c r="FV228" t="s">
        <v>37042</v>
      </c>
      <c r="FW228" t="s">
        <v>37030</v>
      </c>
      <c r="FX228" t="s">
        <v>37031</v>
      </c>
      <c r="FY228" t="s">
        <v>36971</v>
      </c>
      <c r="FZ228" t="s">
        <v>36980</v>
      </c>
      <c r="GA228" t="s">
        <v>36974</v>
      </c>
      <c r="GB228" t="s">
        <v>36968</v>
      </c>
      <c r="GC228" t="s">
        <v>37032</v>
      </c>
      <c r="GD228" t="s">
        <v>37033</v>
      </c>
      <c r="GJ228" t="s">
        <v>37034</v>
      </c>
      <c r="GK228" t="s">
        <v>37035</v>
      </c>
      <c r="GL228" t="s">
        <v>37036</v>
      </c>
      <c r="GM228" t="s">
        <v>37037</v>
      </c>
      <c r="GN228" t="s">
        <v>37038</v>
      </c>
      <c r="GO228" t="s">
        <v>36973</v>
      </c>
      <c r="GP228" t="s">
        <v>37042</v>
      </c>
      <c r="GQ228" t="s">
        <v>37010</v>
      </c>
      <c r="GR228" t="s">
        <v>36969</v>
      </c>
      <c r="GT228" t="s">
        <v>37011</v>
      </c>
      <c r="GU228">
        <f t="shared" ref="GU228:GU262" si="33">GX228/(1-0.2)</f>
        <v>16.25</v>
      </c>
      <c r="GV228">
        <f t="shared" ref="GV228:GV262" si="34">GX228/(1-0.2)</f>
        <v>16.25</v>
      </c>
      <c r="GX228">
        <v>13</v>
      </c>
      <c r="GY228" t="s">
        <v>37012</v>
      </c>
      <c r="GZ228">
        <v>2</v>
      </c>
      <c r="HA228" t="s">
        <v>37013</v>
      </c>
      <c r="HD228" t="s">
        <v>37039</v>
      </c>
      <c r="HE228">
        <v>12.99</v>
      </c>
    </row>
    <row r="229" spans="1:224">
      <c r="A229" t="s">
        <v>29123</v>
      </c>
      <c r="B229" t="s">
        <v>36962</v>
      </c>
      <c r="C229" t="s">
        <v>36963</v>
      </c>
      <c r="D229" t="s">
        <v>21434</v>
      </c>
      <c r="E229">
        <v>1</v>
      </c>
      <c r="F229" t="s">
        <v>36964</v>
      </c>
      <c r="G229" t="s">
        <v>38</v>
      </c>
      <c r="H229" t="s">
        <v>37357</v>
      </c>
      <c r="I229" t="s">
        <v>34214</v>
      </c>
      <c r="J229" t="s">
        <v>33297</v>
      </c>
      <c r="K229" t="s">
        <v>33298</v>
      </c>
      <c r="M229" t="s">
        <v>33299</v>
      </c>
      <c r="N229">
        <v>61430</v>
      </c>
      <c r="P229" t="s">
        <v>21282</v>
      </c>
      <c r="Q229" t="s">
        <v>33300</v>
      </c>
      <c r="T229" t="s">
        <v>33301</v>
      </c>
      <c r="U229" t="s">
        <v>36966</v>
      </c>
      <c r="V229" t="s">
        <v>18</v>
      </c>
      <c r="W229" t="s">
        <v>36967</v>
      </c>
      <c r="X229" t="s">
        <v>36968</v>
      </c>
      <c r="Y229" t="s">
        <v>36969</v>
      </c>
      <c r="Z229">
        <v>200</v>
      </c>
      <c r="AB229" t="s">
        <v>37018</v>
      </c>
      <c r="AC229" t="s">
        <v>36970</v>
      </c>
      <c r="AD229" t="s">
        <v>36971</v>
      </c>
      <c r="AE229" t="s">
        <v>36972</v>
      </c>
      <c r="AF229" t="s">
        <v>36973</v>
      </c>
      <c r="AH229" t="s">
        <v>36974</v>
      </c>
      <c r="AJ229" t="s">
        <v>36967</v>
      </c>
      <c r="AK229" t="s">
        <v>33451</v>
      </c>
      <c r="AL229" t="s">
        <v>37019</v>
      </c>
      <c r="AM229" t="s">
        <v>32581</v>
      </c>
      <c r="AN229" t="s">
        <v>37043</v>
      </c>
      <c r="AQ229" t="s">
        <v>37043</v>
      </c>
      <c r="AR229" t="s">
        <v>28746</v>
      </c>
      <c r="AY229" t="s">
        <v>37021</v>
      </c>
      <c r="BA229" t="s">
        <v>353</v>
      </c>
      <c r="BB229">
        <v>48</v>
      </c>
      <c r="BC229" t="s">
        <v>37022</v>
      </c>
      <c r="BD229" t="s">
        <v>28739</v>
      </c>
      <c r="BE229" t="s">
        <v>36993</v>
      </c>
      <c r="BF229" s="6">
        <v>0.2</v>
      </c>
      <c r="BG229" t="s">
        <v>37360</v>
      </c>
      <c r="BH229" t="s">
        <v>37142</v>
      </c>
      <c r="BJ229">
        <v>208350</v>
      </c>
      <c r="BK229" cm="1">
        <f t="array" ref="BK229">IF(LEN(TRIM(BG229))=0,"",SUMPRODUCT(--(LEN(TRIM($BG$5:BG229))&gt;0)))</f>
        <v>219</v>
      </c>
      <c r="BL229" t="str">
        <f t="shared" si="30"/>
        <v>0000000063</v>
      </c>
      <c r="BM229" t="str">
        <f t="shared" si="31"/>
        <v>*0000000063*</v>
      </c>
      <c r="BN229" t="s">
        <v>37045</v>
      </c>
      <c r="BO229" t="s">
        <v>36975</v>
      </c>
      <c r="BS229" t="s">
        <v>37043</v>
      </c>
      <c r="CP229" t="s">
        <v>37025</v>
      </c>
      <c r="CU229">
        <v>12.99</v>
      </c>
      <c r="DT229" t="s">
        <v>37026</v>
      </c>
      <c r="EC229" s="7">
        <f t="shared" si="32"/>
        <v>16.237500000000001</v>
      </c>
      <c r="EN229" t="s">
        <v>36995</v>
      </c>
      <c r="EO229">
        <v>1731138031</v>
      </c>
      <c r="EP229" t="s">
        <v>36968</v>
      </c>
      <c r="EQ229" t="s">
        <v>36996</v>
      </c>
      <c r="ER229" t="s">
        <v>36997</v>
      </c>
      <c r="ES229" t="s">
        <v>36967</v>
      </c>
      <c r="ET229" t="s">
        <v>36998</v>
      </c>
      <c r="EU229" t="s">
        <v>36999</v>
      </c>
      <c r="FB229" t="s">
        <v>35377</v>
      </c>
      <c r="FC229" t="s">
        <v>37027</v>
      </c>
      <c r="FD229">
        <v>16</v>
      </c>
      <c r="FE229">
        <v>18</v>
      </c>
      <c r="FF229" t="s">
        <v>36990</v>
      </c>
      <c r="FG229" t="s">
        <v>36990</v>
      </c>
      <c r="FH229" t="s">
        <v>37001</v>
      </c>
      <c r="FI229" t="s">
        <v>37000</v>
      </c>
      <c r="FJ229" t="s">
        <v>37001</v>
      </c>
      <c r="FK229" t="s">
        <v>37002</v>
      </c>
      <c r="FL229" t="s">
        <v>37003</v>
      </c>
      <c r="FM229" t="s">
        <v>37004</v>
      </c>
      <c r="FN229" t="s">
        <v>37005</v>
      </c>
      <c r="FO229" t="s">
        <v>37006</v>
      </c>
      <c r="FQ229" t="s">
        <v>37028</v>
      </c>
      <c r="FR229" t="s">
        <v>37008</v>
      </c>
      <c r="FS229" t="s">
        <v>37009</v>
      </c>
      <c r="FT229" t="s">
        <v>33451</v>
      </c>
      <c r="FU229" t="s">
        <v>33451</v>
      </c>
      <c r="FV229" t="s">
        <v>37046</v>
      </c>
      <c r="FW229" t="s">
        <v>37030</v>
      </c>
      <c r="FX229" t="s">
        <v>37031</v>
      </c>
      <c r="FY229" t="s">
        <v>36971</v>
      </c>
      <c r="FZ229" t="s">
        <v>36980</v>
      </c>
      <c r="GA229" t="s">
        <v>36974</v>
      </c>
      <c r="GB229" t="s">
        <v>36968</v>
      </c>
      <c r="GC229" t="s">
        <v>37032</v>
      </c>
      <c r="GD229" t="s">
        <v>37033</v>
      </c>
      <c r="GJ229" t="s">
        <v>37034</v>
      </c>
      <c r="GK229" t="s">
        <v>37035</v>
      </c>
      <c r="GL229" t="s">
        <v>37036</v>
      </c>
      <c r="GM229" t="s">
        <v>37037</v>
      </c>
      <c r="GN229" t="s">
        <v>37038</v>
      </c>
      <c r="GO229" t="s">
        <v>36973</v>
      </c>
      <c r="GP229" t="s">
        <v>37046</v>
      </c>
      <c r="GQ229" t="s">
        <v>37010</v>
      </c>
      <c r="GR229" t="s">
        <v>36969</v>
      </c>
      <c r="GT229" t="s">
        <v>37011</v>
      </c>
      <c r="GU229">
        <f t="shared" si="33"/>
        <v>16.25</v>
      </c>
      <c r="GV229">
        <f t="shared" si="34"/>
        <v>16.25</v>
      </c>
      <c r="GX229">
        <v>13</v>
      </c>
      <c r="GY229" t="s">
        <v>37012</v>
      </c>
      <c r="GZ229">
        <v>2</v>
      </c>
      <c r="HA229" t="s">
        <v>37013</v>
      </c>
      <c r="HD229" t="s">
        <v>37043</v>
      </c>
      <c r="HE229">
        <v>12.99</v>
      </c>
    </row>
    <row r="230" spans="1:224">
      <c r="A230" t="s">
        <v>29123</v>
      </c>
      <c r="B230" t="s">
        <v>36962</v>
      </c>
      <c r="C230" t="s">
        <v>36963</v>
      </c>
      <c r="D230" t="s">
        <v>21434</v>
      </c>
      <c r="E230">
        <v>1</v>
      </c>
      <c r="F230" t="s">
        <v>36964</v>
      </c>
      <c r="G230" t="s">
        <v>38</v>
      </c>
      <c r="H230" t="s">
        <v>37357</v>
      </c>
      <c r="I230" t="s">
        <v>34214</v>
      </c>
      <c r="J230" t="s">
        <v>33297</v>
      </c>
      <c r="K230" t="s">
        <v>33298</v>
      </c>
      <c r="M230" t="s">
        <v>33299</v>
      </c>
      <c r="N230">
        <v>61430</v>
      </c>
      <c r="P230" t="s">
        <v>21282</v>
      </c>
      <c r="Q230" t="s">
        <v>33300</v>
      </c>
      <c r="T230" t="s">
        <v>33301</v>
      </c>
      <c r="U230" t="s">
        <v>36966</v>
      </c>
      <c r="V230" t="s">
        <v>18</v>
      </c>
      <c r="W230" t="s">
        <v>36967</v>
      </c>
      <c r="X230" t="s">
        <v>36968</v>
      </c>
      <c r="Y230" t="s">
        <v>36969</v>
      </c>
      <c r="Z230">
        <v>300</v>
      </c>
      <c r="AB230" t="s">
        <v>37018</v>
      </c>
      <c r="AC230" t="s">
        <v>36970</v>
      </c>
      <c r="AD230" t="s">
        <v>36971</v>
      </c>
      <c r="AE230" t="s">
        <v>36972</v>
      </c>
      <c r="AF230" t="s">
        <v>36973</v>
      </c>
      <c r="AH230" t="s">
        <v>36974</v>
      </c>
      <c r="AJ230" t="s">
        <v>36967</v>
      </c>
      <c r="AK230" t="s">
        <v>33451</v>
      </c>
      <c r="AL230" t="s">
        <v>37019</v>
      </c>
      <c r="AM230" t="s">
        <v>32581</v>
      </c>
      <c r="AN230" t="s">
        <v>37047</v>
      </c>
      <c r="AQ230" t="s">
        <v>37047</v>
      </c>
      <c r="AR230" t="s">
        <v>34329</v>
      </c>
      <c r="AY230" t="s">
        <v>37021</v>
      </c>
      <c r="BA230" t="s">
        <v>353</v>
      </c>
      <c r="BB230">
        <v>48</v>
      </c>
      <c r="BC230" t="s">
        <v>37048</v>
      </c>
      <c r="BD230" t="s">
        <v>34259</v>
      </c>
      <c r="BE230" t="s">
        <v>36993</v>
      </c>
      <c r="BF230" s="6">
        <v>0.2</v>
      </c>
      <c r="BG230" t="s">
        <v>37361</v>
      </c>
      <c r="BH230" t="s">
        <v>37144</v>
      </c>
      <c r="BJ230">
        <v>208351</v>
      </c>
      <c r="BK230" cm="1">
        <f t="array" ref="BK230">IF(LEN(TRIM(BG230))=0,"",SUMPRODUCT(--(LEN(TRIM($BG$5:BG230))&gt;0)))</f>
        <v>220</v>
      </c>
      <c r="BL230" t="str">
        <f t="shared" si="30"/>
        <v>0000000064</v>
      </c>
      <c r="BM230" t="str">
        <f t="shared" si="31"/>
        <v>*0000000064*</v>
      </c>
      <c r="BN230" t="s">
        <v>37050</v>
      </c>
      <c r="BO230" t="s">
        <v>36975</v>
      </c>
      <c r="BS230" t="s">
        <v>37047</v>
      </c>
      <c r="CP230" t="s">
        <v>37025</v>
      </c>
      <c r="CU230">
        <v>12.99</v>
      </c>
      <c r="DT230" t="s">
        <v>37026</v>
      </c>
      <c r="EC230" s="7">
        <f t="shared" si="32"/>
        <v>16.237500000000001</v>
      </c>
      <c r="EN230" t="s">
        <v>36995</v>
      </c>
      <c r="EO230">
        <v>1731138031</v>
      </c>
      <c r="EP230" t="s">
        <v>36968</v>
      </c>
      <c r="EQ230" t="s">
        <v>36996</v>
      </c>
      <c r="ER230" t="s">
        <v>36997</v>
      </c>
      <c r="ES230" t="s">
        <v>36967</v>
      </c>
      <c r="ET230" t="s">
        <v>36998</v>
      </c>
      <c r="EU230" t="s">
        <v>36999</v>
      </c>
      <c r="FB230" t="s">
        <v>35377</v>
      </c>
      <c r="FC230" t="s">
        <v>37027</v>
      </c>
      <c r="FD230">
        <v>18</v>
      </c>
      <c r="FE230">
        <v>20</v>
      </c>
      <c r="FF230" t="s">
        <v>36990</v>
      </c>
      <c r="FG230" t="s">
        <v>36990</v>
      </c>
      <c r="FH230" t="s">
        <v>37001</v>
      </c>
      <c r="FI230" t="s">
        <v>37000</v>
      </c>
      <c r="FJ230" t="s">
        <v>37001</v>
      </c>
      <c r="FK230" t="s">
        <v>37002</v>
      </c>
      <c r="FL230" t="s">
        <v>37003</v>
      </c>
      <c r="FM230" t="s">
        <v>37004</v>
      </c>
      <c r="FN230" t="s">
        <v>37005</v>
      </c>
      <c r="FO230" t="s">
        <v>37006</v>
      </c>
      <c r="FQ230" t="s">
        <v>37028</v>
      </c>
      <c r="FR230" t="s">
        <v>37008</v>
      </c>
      <c r="FS230" t="s">
        <v>37009</v>
      </c>
      <c r="FT230" t="s">
        <v>33451</v>
      </c>
      <c r="FU230" t="s">
        <v>33451</v>
      </c>
      <c r="FV230" t="s">
        <v>37051</v>
      </c>
      <c r="FW230" t="s">
        <v>37030</v>
      </c>
      <c r="FX230" t="s">
        <v>37031</v>
      </c>
      <c r="FY230" t="s">
        <v>36971</v>
      </c>
      <c r="FZ230" t="s">
        <v>36980</v>
      </c>
      <c r="GA230" t="s">
        <v>36974</v>
      </c>
      <c r="GB230" t="s">
        <v>36968</v>
      </c>
      <c r="GC230" t="s">
        <v>37032</v>
      </c>
      <c r="GD230" t="s">
        <v>37033</v>
      </c>
      <c r="GJ230" t="s">
        <v>37034</v>
      </c>
      <c r="GK230" t="s">
        <v>37035</v>
      </c>
      <c r="GL230" t="s">
        <v>37036</v>
      </c>
      <c r="GM230" t="s">
        <v>37037</v>
      </c>
      <c r="GN230" t="s">
        <v>37038</v>
      </c>
      <c r="GO230" t="s">
        <v>36973</v>
      </c>
      <c r="GP230" t="s">
        <v>37051</v>
      </c>
      <c r="GQ230" t="s">
        <v>37010</v>
      </c>
      <c r="GR230" t="s">
        <v>36969</v>
      </c>
      <c r="GT230" t="s">
        <v>37011</v>
      </c>
      <c r="GU230">
        <f t="shared" si="33"/>
        <v>16.25</v>
      </c>
      <c r="GV230">
        <f t="shared" si="34"/>
        <v>16.25</v>
      </c>
      <c r="GX230">
        <v>13</v>
      </c>
      <c r="GY230" t="s">
        <v>37012</v>
      </c>
      <c r="GZ230">
        <v>2</v>
      </c>
      <c r="HA230" t="s">
        <v>37013</v>
      </c>
      <c r="HD230" t="s">
        <v>37047</v>
      </c>
      <c r="HE230">
        <v>12.99</v>
      </c>
    </row>
    <row r="231" spans="1:224">
      <c r="A231" t="s">
        <v>29123</v>
      </c>
      <c r="B231" t="s">
        <v>36962</v>
      </c>
      <c r="C231" t="s">
        <v>36963</v>
      </c>
      <c r="D231" t="s">
        <v>21434</v>
      </c>
      <c r="E231">
        <v>1</v>
      </c>
      <c r="F231" t="s">
        <v>36964</v>
      </c>
      <c r="G231" t="s">
        <v>38</v>
      </c>
      <c r="H231" t="s">
        <v>37357</v>
      </c>
      <c r="I231" t="s">
        <v>34214</v>
      </c>
      <c r="J231" t="s">
        <v>33297</v>
      </c>
      <c r="K231" t="s">
        <v>33298</v>
      </c>
      <c r="M231" t="s">
        <v>33299</v>
      </c>
      <c r="N231">
        <v>61430</v>
      </c>
      <c r="P231" t="s">
        <v>21282</v>
      </c>
      <c r="Q231" t="s">
        <v>33300</v>
      </c>
      <c r="T231" t="s">
        <v>33301</v>
      </c>
      <c r="U231" t="s">
        <v>36966</v>
      </c>
      <c r="V231" t="s">
        <v>18</v>
      </c>
      <c r="W231" t="s">
        <v>36967</v>
      </c>
      <c r="X231" t="s">
        <v>36968</v>
      </c>
      <c r="Y231" t="s">
        <v>36969</v>
      </c>
      <c r="Z231">
        <v>300</v>
      </c>
      <c r="AB231" t="s">
        <v>37018</v>
      </c>
      <c r="AC231" t="s">
        <v>36970</v>
      </c>
      <c r="AD231" t="s">
        <v>36971</v>
      </c>
      <c r="AE231" t="s">
        <v>36972</v>
      </c>
      <c r="AF231" t="s">
        <v>36973</v>
      </c>
      <c r="AH231" t="s">
        <v>36974</v>
      </c>
      <c r="AJ231" t="s">
        <v>36967</v>
      </c>
      <c r="AK231" t="s">
        <v>33451</v>
      </c>
      <c r="AL231" t="s">
        <v>37019</v>
      </c>
      <c r="AM231" t="s">
        <v>32581</v>
      </c>
      <c r="AN231" t="s">
        <v>37052</v>
      </c>
      <c r="AQ231" t="s">
        <v>37052</v>
      </c>
      <c r="AR231" t="s">
        <v>34331</v>
      </c>
      <c r="AY231" t="s">
        <v>37021</v>
      </c>
      <c r="BA231" t="s">
        <v>353</v>
      </c>
      <c r="BB231">
        <v>48</v>
      </c>
      <c r="BC231" t="s">
        <v>37048</v>
      </c>
      <c r="BD231" t="s">
        <v>34259</v>
      </c>
      <c r="BE231" t="s">
        <v>36993</v>
      </c>
      <c r="BF231" s="6">
        <v>0.2</v>
      </c>
      <c r="BG231" t="s">
        <v>37362</v>
      </c>
      <c r="BH231" t="s">
        <v>37146</v>
      </c>
      <c r="BJ231">
        <v>208352</v>
      </c>
      <c r="BK231" cm="1">
        <f t="array" ref="BK231">IF(LEN(TRIM(BG231))=0,"",SUMPRODUCT(--(LEN(TRIM($BG$5:BG231))&gt;0)))</f>
        <v>221</v>
      </c>
      <c r="BL231" t="str">
        <f t="shared" si="30"/>
        <v>0000000065</v>
      </c>
      <c r="BM231" t="str">
        <f t="shared" si="31"/>
        <v>*0000000065*</v>
      </c>
      <c r="BN231" t="s">
        <v>37054</v>
      </c>
      <c r="BO231" t="s">
        <v>36975</v>
      </c>
      <c r="BS231" t="s">
        <v>37052</v>
      </c>
      <c r="CP231" t="s">
        <v>37025</v>
      </c>
      <c r="CU231">
        <v>12.99</v>
      </c>
      <c r="DT231" t="s">
        <v>37026</v>
      </c>
      <c r="EC231" s="7">
        <f t="shared" si="32"/>
        <v>16.237500000000001</v>
      </c>
      <c r="EN231" t="s">
        <v>36995</v>
      </c>
      <c r="EO231">
        <v>1731138031</v>
      </c>
      <c r="EP231" t="s">
        <v>36968</v>
      </c>
      <c r="EQ231" t="s">
        <v>36996</v>
      </c>
      <c r="ER231" t="s">
        <v>36997</v>
      </c>
      <c r="ES231" t="s">
        <v>36967</v>
      </c>
      <c r="ET231" t="s">
        <v>36998</v>
      </c>
      <c r="EU231" t="s">
        <v>36999</v>
      </c>
      <c r="FB231" t="s">
        <v>35377</v>
      </c>
      <c r="FC231" t="s">
        <v>37027</v>
      </c>
      <c r="FD231">
        <v>22</v>
      </c>
      <c r="FE231">
        <v>24</v>
      </c>
      <c r="FF231" t="s">
        <v>36990</v>
      </c>
      <c r="FG231" t="s">
        <v>36990</v>
      </c>
      <c r="FH231" t="s">
        <v>37001</v>
      </c>
      <c r="FI231" t="s">
        <v>37000</v>
      </c>
      <c r="FJ231" t="s">
        <v>37001</v>
      </c>
      <c r="FK231" t="s">
        <v>37002</v>
      </c>
      <c r="FL231" t="s">
        <v>37003</v>
      </c>
      <c r="FM231" t="s">
        <v>37004</v>
      </c>
      <c r="FN231" t="s">
        <v>37005</v>
      </c>
      <c r="FO231" t="s">
        <v>37006</v>
      </c>
      <c r="FQ231" t="s">
        <v>37028</v>
      </c>
      <c r="FR231" t="s">
        <v>37008</v>
      </c>
      <c r="FS231" t="s">
        <v>37009</v>
      </c>
      <c r="FT231" t="s">
        <v>33451</v>
      </c>
      <c r="FU231" t="s">
        <v>33451</v>
      </c>
      <c r="FV231" t="s">
        <v>37055</v>
      </c>
      <c r="FW231" t="s">
        <v>37030</v>
      </c>
      <c r="FX231" t="s">
        <v>37031</v>
      </c>
      <c r="FY231" t="s">
        <v>36971</v>
      </c>
      <c r="FZ231" t="s">
        <v>36980</v>
      </c>
      <c r="GA231" t="s">
        <v>36974</v>
      </c>
      <c r="GB231" t="s">
        <v>36968</v>
      </c>
      <c r="GC231" t="s">
        <v>37032</v>
      </c>
      <c r="GD231" t="s">
        <v>37033</v>
      </c>
      <c r="GJ231" t="s">
        <v>37034</v>
      </c>
      <c r="GK231" t="s">
        <v>37035</v>
      </c>
      <c r="GL231" t="s">
        <v>37036</v>
      </c>
      <c r="GM231" t="s">
        <v>37037</v>
      </c>
      <c r="GN231" t="s">
        <v>37038</v>
      </c>
      <c r="GO231" t="s">
        <v>36973</v>
      </c>
      <c r="GP231" t="s">
        <v>37055</v>
      </c>
      <c r="GQ231" t="s">
        <v>37010</v>
      </c>
      <c r="GR231" t="s">
        <v>36969</v>
      </c>
      <c r="GT231" t="s">
        <v>37011</v>
      </c>
      <c r="GU231">
        <f t="shared" si="33"/>
        <v>16.25</v>
      </c>
      <c r="GV231">
        <f t="shared" si="34"/>
        <v>16.25</v>
      </c>
      <c r="GX231">
        <v>13</v>
      </c>
      <c r="GY231" t="s">
        <v>37012</v>
      </c>
      <c r="GZ231">
        <v>2</v>
      </c>
      <c r="HA231" t="s">
        <v>37013</v>
      </c>
      <c r="HD231" t="s">
        <v>37052</v>
      </c>
      <c r="HE231">
        <v>12.99</v>
      </c>
    </row>
    <row r="232" spans="1:224">
      <c r="A232" t="s">
        <v>29123</v>
      </c>
      <c r="B232" t="s">
        <v>36962</v>
      </c>
      <c r="C232" t="s">
        <v>36963</v>
      </c>
      <c r="D232" t="s">
        <v>21434</v>
      </c>
      <c r="E232">
        <v>1</v>
      </c>
      <c r="F232" t="s">
        <v>36964</v>
      </c>
      <c r="G232" t="s">
        <v>38</v>
      </c>
      <c r="H232" t="s">
        <v>37357</v>
      </c>
      <c r="I232" t="s">
        <v>34214</v>
      </c>
      <c r="J232" t="s">
        <v>33297</v>
      </c>
      <c r="K232" t="s">
        <v>33298</v>
      </c>
      <c r="M232" t="s">
        <v>33299</v>
      </c>
      <c r="N232">
        <v>61430</v>
      </c>
      <c r="P232" t="s">
        <v>21282</v>
      </c>
      <c r="Q232" t="s">
        <v>33300</v>
      </c>
      <c r="T232" t="s">
        <v>33301</v>
      </c>
      <c r="U232" t="s">
        <v>36966</v>
      </c>
      <c r="V232" t="s">
        <v>18</v>
      </c>
      <c r="W232" t="s">
        <v>36967</v>
      </c>
      <c r="X232" t="s">
        <v>36968</v>
      </c>
      <c r="Y232" t="s">
        <v>36969</v>
      </c>
      <c r="Z232">
        <v>300</v>
      </c>
      <c r="AB232" t="s">
        <v>37056</v>
      </c>
      <c r="AC232" t="s">
        <v>36970</v>
      </c>
      <c r="AD232" t="s">
        <v>36971</v>
      </c>
      <c r="AE232" t="s">
        <v>36972</v>
      </c>
      <c r="AF232" t="s">
        <v>36973</v>
      </c>
      <c r="AH232" t="s">
        <v>36974</v>
      </c>
      <c r="AJ232" t="s">
        <v>36967</v>
      </c>
      <c r="AK232" t="s">
        <v>33451</v>
      </c>
      <c r="AL232" t="s">
        <v>37019</v>
      </c>
      <c r="AM232" t="s">
        <v>32581</v>
      </c>
      <c r="AN232" t="s">
        <v>37057</v>
      </c>
      <c r="AQ232" t="s">
        <v>37057</v>
      </c>
      <c r="AR232" t="s">
        <v>34333</v>
      </c>
      <c r="AY232" t="s">
        <v>37058</v>
      </c>
      <c r="BA232" t="s">
        <v>37059</v>
      </c>
      <c r="BB232">
        <v>48</v>
      </c>
      <c r="BC232" t="s">
        <v>37060</v>
      </c>
      <c r="BD232" t="s">
        <v>34261</v>
      </c>
      <c r="BE232" t="s">
        <v>36993</v>
      </c>
      <c r="BF232" s="6">
        <v>0.2</v>
      </c>
      <c r="BG232" t="s">
        <v>37363</v>
      </c>
      <c r="BH232" t="s">
        <v>37148</v>
      </c>
      <c r="BJ232">
        <v>208353</v>
      </c>
      <c r="BK232" cm="1">
        <f t="array" ref="BK232">IF(LEN(TRIM(BG232))=0,"",SUMPRODUCT(--(LEN(TRIM($BG$5:BG232))&gt;0)))</f>
        <v>222</v>
      </c>
      <c r="BL232" t="str">
        <f t="shared" si="30"/>
        <v>0000000066</v>
      </c>
      <c r="BM232" t="str">
        <f t="shared" si="31"/>
        <v>*0000000066*</v>
      </c>
      <c r="BN232" t="s">
        <v>37062</v>
      </c>
      <c r="BO232" t="s">
        <v>36975</v>
      </c>
      <c r="BS232" t="s">
        <v>37057</v>
      </c>
      <c r="CP232" t="s">
        <v>37025</v>
      </c>
      <c r="CU232">
        <v>15.99</v>
      </c>
      <c r="DT232" t="s">
        <v>37026</v>
      </c>
      <c r="EC232" s="7">
        <f t="shared" si="32"/>
        <v>19.987500000000001</v>
      </c>
      <c r="EN232" t="s">
        <v>36995</v>
      </c>
      <c r="EO232">
        <v>1731138031</v>
      </c>
      <c r="EP232" t="s">
        <v>36968</v>
      </c>
      <c r="EQ232" t="s">
        <v>36996</v>
      </c>
      <c r="ER232" t="s">
        <v>36997</v>
      </c>
      <c r="ES232" t="s">
        <v>36967</v>
      </c>
      <c r="ET232" t="s">
        <v>36998</v>
      </c>
      <c r="EU232" t="s">
        <v>36999</v>
      </c>
      <c r="FB232" t="s">
        <v>35377</v>
      </c>
      <c r="FC232" t="s">
        <v>37027</v>
      </c>
      <c r="FD232">
        <v>26</v>
      </c>
      <c r="FE232">
        <v>28</v>
      </c>
      <c r="FF232" t="s">
        <v>36990</v>
      </c>
      <c r="FG232" t="s">
        <v>36990</v>
      </c>
      <c r="FH232" t="s">
        <v>37001</v>
      </c>
      <c r="FI232" t="s">
        <v>37000</v>
      </c>
      <c r="FJ232" t="s">
        <v>37001</v>
      </c>
      <c r="FK232" t="s">
        <v>37002</v>
      </c>
      <c r="FL232" t="s">
        <v>37003</v>
      </c>
      <c r="FM232" t="s">
        <v>37004</v>
      </c>
      <c r="FN232" t="s">
        <v>37005</v>
      </c>
      <c r="FO232" t="s">
        <v>37006</v>
      </c>
      <c r="FQ232" t="s">
        <v>37028</v>
      </c>
      <c r="FR232" t="s">
        <v>37008</v>
      </c>
      <c r="FS232" t="s">
        <v>37009</v>
      </c>
      <c r="FT232" t="s">
        <v>33451</v>
      </c>
      <c r="FU232" t="s">
        <v>33451</v>
      </c>
      <c r="FV232" t="s">
        <v>37063</v>
      </c>
      <c r="FW232" t="s">
        <v>37030</v>
      </c>
      <c r="FX232" t="s">
        <v>37031</v>
      </c>
      <c r="FY232" t="s">
        <v>36971</v>
      </c>
      <c r="FZ232" t="s">
        <v>36980</v>
      </c>
      <c r="GA232" t="s">
        <v>36974</v>
      </c>
      <c r="GB232" t="s">
        <v>36968</v>
      </c>
      <c r="GC232" t="s">
        <v>37032</v>
      </c>
      <c r="GD232" t="s">
        <v>37033</v>
      </c>
      <c r="GJ232" t="s">
        <v>37034</v>
      </c>
      <c r="GK232" t="s">
        <v>37035</v>
      </c>
      <c r="GL232" t="s">
        <v>37036</v>
      </c>
      <c r="GM232" t="s">
        <v>37037</v>
      </c>
      <c r="GN232" t="s">
        <v>37038</v>
      </c>
      <c r="GO232" t="s">
        <v>36973</v>
      </c>
      <c r="GP232" t="s">
        <v>37063</v>
      </c>
      <c r="GQ232" t="s">
        <v>37010</v>
      </c>
      <c r="GR232" t="s">
        <v>36969</v>
      </c>
      <c r="GT232" t="s">
        <v>37011</v>
      </c>
      <c r="GU232">
        <f t="shared" si="33"/>
        <v>20.249999999999996</v>
      </c>
      <c r="GV232">
        <f t="shared" si="34"/>
        <v>20.249999999999996</v>
      </c>
      <c r="GX232">
        <v>16.2</v>
      </c>
      <c r="GY232" t="s">
        <v>37012</v>
      </c>
      <c r="GZ232">
        <v>2</v>
      </c>
      <c r="HA232" t="s">
        <v>37013</v>
      </c>
      <c r="HD232" t="s">
        <v>37057</v>
      </c>
      <c r="HE232">
        <v>15.99</v>
      </c>
    </row>
    <row r="233" spans="1:224">
      <c r="A233" t="s">
        <v>29123</v>
      </c>
      <c r="B233" t="s">
        <v>36962</v>
      </c>
      <c r="C233" t="s">
        <v>36963</v>
      </c>
      <c r="D233" t="s">
        <v>21434</v>
      </c>
      <c r="E233">
        <v>1</v>
      </c>
      <c r="F233" t="s">
        <v>36964</v>
      </c>
      <c r="G233" t="s">
        <v>38</v>
      </c>
      <c r="H233" t="s">
        <v>37357</v>
      </c>
      <c r="I233" t="s">
        <v>34214</v>
      </c>
      <c r="J233" t="s">
        <v>33297</v>
      </c>
      <c r="K233" t="s">
        <v>33298</v>
      </c>
      <c r="M233" t="s">
        <v>33299</v>
      </c>
      <c r="N233">
        <v>61430</v>
      </c>
      <c r="P233" t="s">
        <v>21282</v>
      </c>
      <c r="Q233" t="s">
        <v>33300</v>
      </c>
      <c r="T233" t="s">
        <v>33301</v>
      </c>
      <c r="U233" t="s">
        <v>36966</v>
      </c>
      <c r="V233" t="s">
        <v>18</v>
      </c>
      <c r="W233" t="s">
        <v>36967</v>
      </c>
      <c r="X233" t="s">
        <v>36968</v>
      </c>
      <c r="Y233" t="s">
        <v>36969</v>
      </c>
      <c r="Z233">
        <v>200</v>
      </c>
      <c r="AB233" t="s">
        <v>37018</v>
      </c>
      <c r="AC233" t="s">
        <v>36970</v>
      </c>
      <c r="AD233" t="s">
        <v>36971</v>
      </c>
      <c r="AE233" t="s">
        <v>36972</v>
      </c>
      <c r="AF233" t="s">
        <v>36973</v>
      </c>
      <c r="AH233" t="s">
        <v>36974</v>
      </c>
      <c r="AJ233" t="s">
        <v>36967</v>
      </c>
      <c r="AK233" t="s">
        <v>33464</v>
      </c>
      <c r="AL233" t="s">
        <v>37064</v>
      </c>
      <c r="AM233" t="s">
        <v>32581</v>
      </c>
      <c r="AN233" t="s">
        <v>37020</v>
      </c>
      <c r="AQ233" t="s">
        <v>37020</v>
      </c>
      <c r="AR233" t="s">
        <v>34324</v>
      </c>
      <c r="AY233" t="s">
        <v>37021</v>
      </c>
      <c r="BA233" t="s">
        <v>353</v>
      </c>
      <c r="BB233">
        <v>48</v>
      </c>
      <c r="BC233" t="s">
        <v>37022</v>
      </c>
      <c r="BD233" t="s">
        <v>28739</v>
      </c>
      <c r="BE233" t="s">
        <v>36993</v>
      </c>
      <c r="BF233" s="6">
        <v>0.2</v>
      </c>
      <c r="BG233" t="s">
        <v>37364</v>
      </c>
      <c r="BH233" t="s">
        <v>37150</v>
      </c>
      <c r="BJ233">
        <v>183536</v>
      </c>
      <c r="BK233" cm="1">
        <f t="array" ref="BK233">IF(LEN(TRIM(BG233))=0,"",SUMPRODUCT(--(LEN(TRIM($BG$5:BG233))&gt;0)))</f>
        <v>223</v>
      </c>
      <c r="BL233" t="str">
        <f t="shared" si="30"/>
        <v>0000000067</v>
      </c>
      <c r="BM233" t="str">
        <f t="shared" si="31"/>
        <v>*0000000067*</v>
      </c>
      <c r="BN233" t="s">
        <v>37066</v>
      </c>
      <c r="BO233" t="s">
        <v>36975</v>
      </c>
      <c r="BS233" t="s">
        <v>37020</v>
      </c>
      <c r="CP233" t="s">
        <v>37067</v>
      </c>
      <c r="CU233">
        <v>12.99</v>
      </c>
      <c r="DT233" t="s">
        <v>37026</v>
      </c>
      <c r="EC233" s="7">
        <f t="shared" si="32"/>
        <v>16.237500000000001</v>
      </c>
      <c r="EN233" t="s">
        <v>36995</v>
      </c>
      <c r="EO233">
        <v>1731138031</v>
      </c>
      <c r="EP233" t="s">
        <v>36968</v>
      </c>
      <c r="EQ233" t="s">
        <v>36996</v>
      </c>
      <c r="ER233" t="s">
        <v>36997</v>
      </c>
      <c r="ES233" t="s">
        <v>36967</v>
      </c>
      <c r="ET233" t="s">
        <v>36998</v>
      </c>
      <c r="EU233" t="s">
        <v>36999</v>
      </c>
      <c r="FB233" t="s">
        <v>35377</v>
      </c>
      <c r="FC233" t="s">
        <v>37027</v>
      </c>
      <c r="FD233">
        <v>8</v>
      </c>
      <c r="FE233">
        <v>10</v>
      </c>
      <c r="FF233" t="s">
        <v>36990</v>
      </c>
      <c r="FG233" t="s">
        <v>36990</v>
      </c>
      <c r="FH233" t="s">
        <v>37002</v>
      </c>
      <c r="FI233" t="s">
        <v>37000</v>
      </c>
      <c r="FJ233" t="s">
        <v>37001</v>
      </c>
      <c r="FK233" t="s">
        <v>37002</v>
      </c>
      <c r="FL233" t="s">
        <v>37003</v>
      </c>
      <c r="FM233" t="s">
        <v>37004</v>
      </c>
      <c r="FN233" t="s">
        <v>37005</v>
      </c>
      <c r="FO233" t="s">
        <v>37006</v>
      </c>
      <c r="FQ233" t="s">
        <v>37028</v>
      </c>
      <c r="FR233" t="s">
        <v>37008</v>
      </c>
      <c r="FS233" t="s">
        <v>37009</v>
      </c>
      <c r="FT233" t="s">
        <v>33464</v>
      </c>
      <c r="FU233" t="s">
        <v>33464</v>
      </c>
      <c r="FV233" t="s">
        <v>37029</v>
      </c>
      <c r="FW233" t="s">
        <v>37030</v>
      </c>
      <c r="FX233" t="s">
        <v>37031</v>
      </c>
      <c r="FY233" t="s">
        <v>36971</v>
      </c>
      <c r="FZ233" t="s">
        <v>36980</v>
      </c>
      <c r="GA233" t="s">
        <v>36974</v>
      </c>
      <c r="GB233" t="s">
        <v>36968</v>
      </c>
      <c r="GC233" t="s">
        <v>37032</v>
      </c>
      <c r="GD233" t="s">
        <v>37033</v>
      </c>
      <c r="GJ233" t="s">
        <v>37034</v>
      </c>
      <c r="GK233" t="s">
        <v>37035</v>
      </c>
      <c r="GL233" t="s">
        <v>37036</v>
      </c>
      <c r="GM233" t="s">
        <v>37037</v>
      </c>
      <c r="GN233" t="s">
        <v>37038</v>
      </c>
      <c r="GO233" t="s">
        <v>36973</v>
      </c>
      <c r="GP233" t="s">
        <v>37029</v>
      </c>
      <c r="GQ233" t="s">
        <v>37010</v>
      </c>
      <c r="GR233" t="s">
        <v>36969</v>
      </c>
      <c r="GT233" t="s">
        <v>37011</v>
      </c>
      <c r="GU233">
        <f t="shared" si="33"/>
        <v>16.25</v>
      </c>
      <c r="GV233">
        <f t="shared" si="34"/>
        <v>16.25</v>
      </c>
      <c r="GX233">
        <v>13</v>
      </c>
      <c r="GY233" t="s">
        <v>37012</v>
      </c>
      <c r="GZ233">
        <v>2</v>
      </c>
      <c r="HA233" t="s">
        <v>37013</v>
      </c>
      <c r="HD233" t="s">
        <v>37020</v>
      </c>
      <c r="HE233">
        <v>12.99</v>
      </c>
    </row>
    <row r="234" spans="1:224">
      <c r="A234" t="s">
        <v>29123</v>
      </c>
      <c r="B234" t="s">
        <v>36962</v>
      </c>
      <c r="C234" t="s">
        <v>36963</v>
      </c>
      <c r="D234" t="s">
        <v>21434</v>
      </c>
      <c r="E234">
        <v>1</v>
      </c>
      <c r="F234" t="s">
        <v>36964</v>
      </c>
      <c r="G234" t="s">
        <v>38</v>
      </c>
      <c r="H234" t="s">
        <v>37357</v>
      </c>
      <c r="I234" t="s">
        <v>34214</v>
      </c>
      <c r="J234" t="s">
        <v>33297</v>
      </c>
      <c r="K234" t="s">
        <v>33298</v>
      </c>
      <c r="M234" t="s">
        <v>33299</v>
      </c>
      <c r="N234">
        <v>61430</v>
      </c>
      <c r="P234" t="s">
        <v>21282</v>
      </c>
      <c r="Q234" t="s">
        <v>33300</v>
      </c>
      <c r="T234" t="s">
        <v>33301</v>
      </c>
      <c r="U234" t="s">
        <v>36966</v>
      </c>
      <c r="V234" t="s">
        <v>18</v>
      </c>
      <c r="W234" t="s">
        <v>36967</v>
      </c>
      <c r="X234" t="s">
        <v>36968</v>
      </c>
      <c r="Y234" t="s">
        <v>36969</v>
      </c>
      <c r="Z234">
        <v>200</v>
      </c>
      <c r="AB234" t="s">
        <v>37018</v>
      </c>
      <c r="AC234" t="s">
        <v>36970</v>
      </c>
      <c r="AD234" t="s">
        <v>36971</v>
      </c>
      <c r="AE234" t="s">
        <v>36972</v>
      </c>
      <c r="AF234" t="s">
        <v>36973</v>
      </c>
      <c r="AH234" t="s">
        <v>36974</v>
      </c>
      <c r="AJ234" t="s">
        <v>36967</v>
      </c>
      <c r="AK234" t="s">
        <v>33464</v>
      </c>
      <c r="AL234" t="s">
        <v>37064</v>
      </c>
      <c r="AM234" t="s">
        <v>32581</v>
      </c>
      <c r="AN234" t="s">
        <v>37039</v>
      </c>
      <c r="AQ234" t="s">
        <v>37039</v>
      </c>
      <c r="AR234" t="s">
        <v>34326</v>
      </c>
      <c r="AY234" t="s">
        <v>37021</v>
      </c>
      <c r="BA234" t="s">
        <v>353</v>
      </c>
      <c r="BB234">
        <v>48</v>
      </c>
      <c r="BC234" t="s">
        <v>37022</v>
      </c>
      <c r="BD234" t="s">
        <v>28739</v>
      </c>
      <c r="BE234" t="s">
        <v>36993</v>
      </c>
      <c r="BF234" s="6">
        <v>0.2</v>
      </c>
      <c r="BG234" t="s">
        <v>37365</v>
      </c>
      <c r="BH234" t="s">
        <v>37152</v>
      </c>
      <c r="BJ234">
        <v>183537</v>
      </c>
      <c r="BK234" cm="1">
        <f t="array" ref="BK234">IF(LEN(TRIM(BG234))=0,"",SUMPRODUCT(--(LEN(TRIM($BG$5:BG234))&gt;0)))</f>
        <v>224</v>
      </c>
      <c r="BL234" t="str">
        <f t="shared" si="30"/>
        <v>0000000068</v>
      </c>
      <c r="BM234" t="str">
        <f t="shared" si="31"/>
        <v>*0000000068*</v>
      </c>
      <c r="BN234" t="s">
        <v>37069</v>
      </c>
      <c r="BO234" t="s">
        <v>36975</v>
      </c>
      <c r="BS234" t="s">
        <v>37039</v>
      </c>
      <c r="CP234" t="s">
        <v>37067</v>
      </c>
      <c r="CU234">
        <v>12.99</v>
      </c>
      <c r="DT234" t="s">
        <v>37026</v>
      </c>
      <c r="EC234" s="7">
        <f t="shared" si="32"/>
        <v>16.237500000000001</v>
      </c>
      <c r="EN234" t="s">
        <v>36995</v>
      </c>
      <c r="EO234">
        <v>1731138031</v>
      </c>
      <c r="EP234" t="s">
        <v>36968</v>
      </c>
      <c r="EQ234" t="s">
        <v>36996</v>
      </c>
      <c r="ER234" t="s">
        <v>36997</v>
      </c>
      <c r="ES234" t="s">
        <v>36967</v>
      </c>
      <c r="ET234" t="s">
        <v>36998</v>
      </c>
      <c r="EU234" t="s">
        <v>36999</v>
      </c>
      <c r="FB234" t="s">
        <v>35377</v>
      </c>
      <c r="FC234" t="s">
        <v>37027</v>
      </c>
      <c r="FD234">
        <v>12</v>
      </c>
      <c r="FE234">
        <v>14</v>
      </c>
      <c r="FF234" t="s">
        <v>36990</v>
      </c>
      <c r="FG234" t="s">
        <v>36990</v>
      </c>
      <c r="FH234" t="s">
        <v>37002</v>
      </c>
      <c r="FI234" t="s">
        <v>37000</v>
      </c>
      <c r="FJ234" t="s">
        <v>37001</v>
      </c>
      <c r="FK234" t="s">
        <v>37002</v>
      </c>
      <c r="FL234" t="s">
        <v>37003</v>
      </c>
      <c r="FM234" t="s">
        <v>37004</v>
      </c>
      <c r="FN234" t="s">
        <v>37005</v>
      </c>
      <c r="FO234" t="s">
        <v>37006</v>
      </c>
      <c r="FQ234" t="s">
        <v>37028</v>
      </c>
      <c r="FR234" t="s">
        <v>37008</v>
      </c>
      <c r="FS234" t="s">
        <v>37009</v>
      </c>
      <c r="FT234" t="s">
        <v>33464</v>
      </c>
      <c r="FU234" t="s">
        <v>33464</v>
      </c>
      <c r="FV234" t="s">
        <v>37042</v>
      </c>
      <c r="FW234" t="s">
        <v>37030</v>
      </c>
      <c r="FX234" t="s">
        <v>37031</v>
      </c>
      <c r="FY234" t="s">
        <v>36971</v>
      </c>
      <c r="FZ234" t="s">
        <v>36980</v>
      </c>
      <c r="GA234" t="s">
        <v>36974</v>
      </c>
      <c r="GB234" t="s">
        <v>36968</v>
      </c>
      <c r="GC234" t="s">
        <v>37032</v>
      </c>
      <c r="GD234" t="s">
        <v>37033</v>
      </c>
      <c r="GJ234" t="s">
        <v>37034</v>
      </c>
      <c r="GK234" t="s">
        <v>37035</v>
      </c>
      <c r="GL234" t="s">
        <v>37036</v>
      </c>
      <c r="GM234" t="s">
        <v>37037</v>
      </c>
      <c r="GN234" t="s">
        <v>37038</v>
      </c>
      <c r="GO234" t="s">
        <v>36973</v>
      </c>
      <c r="GP234" t="s">
        <v>37042</v>
      </c>
      <c r="GQ234" t="s">
        <v>37010</v>
      </c>
      <c r="GR234" t="s">
        <v>36969</v>
      </c>
      <c r="GT234" t="s">
        <v>37011</v>
      </c>
      <c r="GU234">
        <f t="shared" si="33"/>
        <v>16.25</v>
      </c>
      <c r="GV234">
        <f t="shared" si="34"/>
        <v>16.25</v>
      </c>
      <c r="GX234">
        <v>13</v>
      </c>
      <c r="GY234" t="s">
        <v>37012</v>
      </c>
      <c r="GZ234">
        <v>2</v>
      </c>
      <c r="HA234" t="s">
        <v>37013</v>
      </c>
      <c r="HD234" t="s">
        <v>37039</v>
      </c>
      <c r="HE234">
        <v>12.99</v>
      </c>
    </row>
    <row r="235" spans="1:224">
      <c r="A235" t="s">
        <v>29123</v>
      </c>
      <c r="B235" t="s">
        <v>36962</v>
      </c>
      <c r="C235" t="s">
        <v>36963</v>
      </c>
      <c r="D235" t="s">
        <v>21434</v>
      </c>
      <c r="E235">
        <v>1</v>
      </c>
      <c r="F235" t="s">
        <v>36964</v>
      </c>
      <c r="G235" t="s">
        <v>38</v>
      </c>
      <c r="H235" t="s">
        <v>37357</v>
      </c>
      <c r="I235" t="s">
        <v>34214</v>
      </c>
      <c r="J235" t="s">
        <v>33297</v>
      </c>
      <c r="K235" t="s">
        <v>33298</v>
      </c>
      <c r="M235" t="s">
        <v>33299</v>
      </c>
      <c r="N235">
        <v>61430</v>
      </c>
      <c r="P235" t="s">
        <v>21282</v>
      </c>
      <c r="Q235" t="s">
        <v>33300</v>
      </c>
      <c r="T235" t="s">
        <v>33301</v>
      </c>
      <c r="U235" t="s">
        <v>36966</v>
      </c>
      <c r="V235" t="s">
        <v>18</v>
      </c>
      <c r="W235" t="s">
        <v>36967</v>
      </c>
      <c r="X235" t="s">
        <v>36968</v>
      </c>
      <c r="Y235" t="s">
        <v>36969</v>
      </c>
      <c r="Z235">
        <v>200</v>
      </c>
      <c r="AB235" t="s">
        <v>37018</v>
      </c>
      <c r="AC235" t="s">
        <v>36970</v>
      </c>
      <c r="AD235" t="s">
        <v>36971</v>
      </c>
      <c r="AE235" t="s">
        <v>36972</v>
      </c>
      <c r="AF235" t="s">
        <v>36973</v>
      </c>
      <c r="AH235" t="s">
        <v>36974</v>
      </c>
      <c r="AJ235" t="s">
        <v>36967</v>
      </c>
      <c r="AK235" t="s">
        <v>33464</v>
      </c>
      <c r="AL235" t="s">
        <v>37064</v>
      </c>
      <c r="AM235" t="s">
        <v>32581</v>
      </c>
      <c r="AN235" t="s">
        <v>37043</v>
      </c>
      <c r="AQ235" t="s">
        <v>37043</v>
      </c>
      <c r="AR235" t="s">
        <v>28746</v>
      </c>
      <c r="AY235" t="s">
        <v>37021</v>
      </c>
      <c r="BA235" t="s">
        <v>353</v>
      </c>
      <c r="BB235">
        <v>48</v>
      </c>
      <c r="BC235" t="s">
        <v>37022</v>
      </c>
      <c r="BD235" t="s">
        <v>28739</v>
      </c>
      <c r="BE235" t="s">
        <v>36993</v>
      </c>
      <c r="BF235" s="6">
        <v>0.2</v>
      </c>
      <c r="BG235" t="s">
        <v>37366</v>
      </c>
      <c r="BH235" t="s">
        <v>37154</v>
      </c>
      <c r="BJ235">
        <v>183538</v>
      </c>
      <c r="BK235" cm="1">
        <f t="array" ref="BK235">IF(LEN(TRIM(BG235))=0,"",SUMPRODUCT(--(LEN(TRIM($BG$5:BG235))&gt;0)))</f>
        <v>225</v>
      </c>
      <c r="BL235" t="str">
        <f t="shared" si="30"/>
        <v>0000000069</v>
      </c>
      <c r="BM235" t="str">
        <f t="shared" si="31"/>
        <v>*0000000069*</v>
      </c>
      <c r="BN235" t="s">
        <v>37071</v>
      </c>
      <c r="BO235" t="s">
        <v>36975</v>
      </c>
      <c r="BS235" t="s">
        <v>37043</v>
      </c>
      <c r="CP235" t="s">
        <v>37067</v>
      </c>
      <c r="CU235">
        <v>12.99</v>
      </c>
      <c r="DT235" t="s">
        <v>37026</v>
      </c>
      <c r="EC235" s="7">
        <f t="shared" si="32"/>
        <v>16.237500000000001</v>
      </c>
      <c r="EN235" t="s">
        <v>36995</v>
      </c>
      <c r="EO235">
        <v>1731138031</v>
      </c>
      <c r="EP235" t="s">
        <v>36968</v>
      </c>
      <c r="EQ235" t="s">
        <v>36996</v>
      </c>
      <c r="ER235" t="s">
        <v>36997</v>
      </c>
      <c r="ES235" t="s">
        <v>36967</v>
      </c>
      <c r="ET235" t="s">
        <v>36998</v>
      </c>
      <c r="EU235" t="s">
        <v>36999</v>
      </c>
      <c r="FB235" t="s">
        <v>35377</v>
      </c>
      <c r="FC235" t="s">
        <v>37027</v>
      </c>
      <c r="FD235">
        <v>16</v>
      </c>
      <c r="FE235">
        <v>18</v>
      </c>
      <c r="FF235" t="s">
        <v>36990</v>
      </c>
      <c r="FG235" t="s">
        <v>36990</v>
      </c>
      <c r="FH235" t="s">
        <v>37002</v>
      </c>
      <c r="FI235" t="s">
        <v>37000</v>
      </c>
      <c r="FJ235" t="s">
        <v>37001</v>
      </c>
      <c r="FK235" t="s">
        <v>37002</v>
      </c>
      <c r="FL235" t="s">
        <v>37003</v>
      </c>
      <c r="FM235" t="s">
        <v>37004</v>
      </c>
      <c r="FN235" t="s">
        <v>37005</v>
      </c>
      <c r="FO235" t="s">
        <v>37006</v>
      </c>
      <c r="FQ235" t="s">
        <v>37028</v>
      </c>
      <c r="FR235" t="s">
        <v>37008</v>
      </c>
      <c r="FS235" t="s">
        <v>37009</v>
      </c>
      <c r="FT235" t="s">
        <v>33464</v>
      </c>
      <c r="FU235" t="s">
        <v>33464</v>
      </c>
      <c r="FV235" t="s">
        <v>37046</v>
      </c>
      <c r="FW235" t="s">
        <v>37030</v>
      </c>
      <c r="FX235" t="s">
        <v>37031</v>
      </c>
      <c r="FY235" t="s">
        <v>36971</v>
      </c>
      <c r="FZ235" t="s">
        <v>36980</v>
      </c>
      <c r="GA235" t="s">
        <v>36974</v>
      </c>
      <c r="GB235" t="s">
        <v>36968</v>
      </c>
      <c r="GC235" t="s">
        <v>37032</v>
      </c>
      <c r="GD235" t="s">
        <v>37033</v>
      </c>
      <c r="GJ235" t="s">
        <v>37034</v>
      </c>
      <c r="GK235" t="s">
        <v>37035</v>
      </c>
      <c r="GL235" t="s">
        <v>37036</v>
      </c>
      <c r="GM235" t="s">
        <v>37037</v>
      </c>
      <c r="GN235" t="s">
        <v>37038</v>
      </c>
      <c r="GO235" t="s">
        <v>36973</v>
      </c>
      <c r="GP235" t="s">
        <v>37046</v>
      </c>
      <c r="GQ235" t="s">
        <v>37010</v>
      </c>
      <c r="GR235" t="s">
        <v>36969</v>
      </c>
      <c r="GT235" t="s">
        <v>37011</v>
      </c>
      <c r="GU235">
        <f t="shared" si="33"/>
        <v>16.25</v>
      </c>
      <c r="GV235">
        <f t="shared" si="34"/>
        <v>16.25</v>
      </c>
      <c r="GX235">
        <v>13</v>
      </c>
      <c r="GY235" t="s">
        <v>37012</v>
      </c>
      <c r="GZ235">
        <v>2</v>
      </c>
      <c r="HA235" t="s">
        <v>37013</v>
      </c>
      <c r="HD235" t="s">
        <v>37043</v>
      </c>
      <c r="HE235">
        <v>12.99</v>
      </c>
    </row>
    <row r="236" spans="1:224">
      <c r="A236" t="s">
        <v>29123</v>
      </c>
      <c r="B236" t="s">
        <v>36962</v>
      </c>
      <c r="C236" t="s">
        <v>36963</v>
      </c>
      <c r="D236" t="s">
        <v>21434</v>
      </c>
      <c r="E236">
        <v>1</v>
      </c>
      <c r="F236" t="s">
        <v>36964</v>
      </c>
      <c r="G236" t="s">
        <v>38</v>
      </c>
      <c r="H236" t="s">
        <v>37357</v>
      </c>
      <c r="I236" t="s">
        <v>34214</v>
      </c>
      <c r="J236" t="s">
        <v>33297</v>
      </c>
      <c r="K236" t="s">
        <v>33298</v>
      </c>
      <c r="M236" t="s">
        <v>33299</v>
      </c>
      <c r="N236">
        <v>61430</v>
      </c>
      <c r="P236" t="s">
        <v>21282</v>
      </c>
      <c r="Q236" t="s">
        <v>33300</v>
      </c>
      <c r="T236" t="s">
        <v>33301</v>
      </c>
      <c r="U236" t="s">
        <v>36966</v>
      </c>
      <c r="V236" t="s">
        <v>18</v>
      </c>
      <c r="W236" t="s">
        <v>36967</v>
      </c>
      <c r="X236" t="s">
        <v>36968</v>
      </c>
      <c r="Y236" t="s">
        <v>36969</v>
      </c>
      <c r="Z236">
        <v>300</v>
      </c>
      <c r="AB236" t="s">
        <v>37018</v>
      </c>
      <c r="AC236" t="s">
        <v>36970</v>
      </c>
      <c r="AD236" t="s">
        <v>36971</v>
      </c>
      <c r="AE236" t="s">
        <v>36972</v>
      </c>
      <c r="AF236" t="s">
        <v>36973</v>
      </c>
      <c r="AH236" t="s">
        <v>36974</v>
      </c>
      <c r="AJ236" t="s">
        <v>36967</v>
      </c>
      <c r="AK236" t="s">
        <v>33464</v>
      </c>
      <c r="AL236" t="s">
        <v>37064</v>
      </c>
      <c r="AM236" t="s">
        <v>32581</v>
      </c>
      <c r="AN236" t="s">
        <v>37047</v>
      </c>
      <c r="AQ236" t="s">
        <v>37047</v>
      </c>
      <c r="AR236" t="s">
        <v>34329</v>
      </c>
      <c r="AY236" t="s">
        <v>37021</v>
      </c>
      <c r="BA236" t="s">
        <v>353</v>
      </c>
      <c r="BB236">
        <v>48</v>
      </c>
      <c r="BC236" t="s">
        <v>37048</v>
      </c>
      <c r="BD236" t="s">
        <v>34259</v>
      </c>
      <c r="BE236" t="s">
        <v>36993</v>
      </c>
      <c r="BF236" s="6">
        <v>0.2</v>
      </c>
      <c r="BG236" t="s">
        <v>37367</v>
      </c>
      <c r="BH236" t="s">
        <v>37156</v>
      </c>
      <c r="BJ236">
        <v>183539</v>
      </c>
      <c r="BK236" cm="1">
        <f t="array" ref="BK236">IF(LEN(TRIM(BG236))=0,"",SUMPRODUCT(--(LEN(TRIM($BG$5:BG236))&gt;0)))</f>
        <v>226</v>
      </c>
      <c r="BL236" t="str">
        <f t="shared" si="30"/>
        <v>000000006A</v>
      </c>
      <c r="BM236" t="str">
        <f t="shared" si="31"/>
        <v>*000000006A*</v>
      </c>
      <c r="BN236" t="s">
        <v>37073</v>
      </c>
      <c r="BO236" t="s">
        <v>36975</v>
      </c>
      <c r="BS236" t="s">
        <v>37047</v>
      </c>
      <c r="CP236" t="s">
        <v>37067</v>
      </c>
      <c r="CU236">
        <v>12.99</v>
      </c>
      <c r="DT236" t="s">
        <v>37026</v>
      </c>
      <c r="EC236" s="7">
        <f t="shared" si="32"/>
        <v>16.237500000000001</v>
      </c>
      <c r="EN236" t="s">
        <v>36995</v>
      </c>
      <c r="EO236">
        <v>1731138031</v>
      </c>
      <c r="EP236" t="s">
        <v>36968</v>
      </c>
      <c r="EQ236" t="s">
        <v>36996</v>
      </c>
      <c r="ER236" t="s">
        <v>36997</v>
      </c>
      <c r="ES236" t="s">
        <v>36967</v>
      </c>
      <c r="ET236" t="s">
        <v>36998</v>
      </c>
      <c r="EU236" t="s">
        <v>36999</v>
      </c>
      <c r="FB236" t="s">
        <v>35377</v>
      </c>
      <c r="FC236" t="s">
        <v>37027</v>
      </c>
      <c r="FD236">
        <v>18</v>
      </c>
      <c r="FE236">
        <v>20</v>
      </c>
      <c r="FF236" t="s">
        <v>36990</v>
      </c>
      <c r="FG236" t="s">
        <v>36990</v>
      </c>
      <c r="FH236" t="s">
        <v>37002</v>
      </c>
      <c r="FI236" t="s">
        <v>37000</v>
      </c>
      <c r="FJ236" t="s">
        <v>37001</v>
      </c>
      <c r="FK236" t="s">
        <v>37002</v>
      </c>
      <c r="FL236" t="s">
        <v>37003</v>
      </c>
      <c r="FM236" t="s">
        <v>37004</v>
      </c>
      <c r="FN236" t="s">
        <v>37005</v>
      </c>
      <c r="FO236" t="s">
        <v>37006</v>
      </c>
      <c r="FQ236" t="s">
        <v>37028</v>
      </c>
      <c r="FR236" t="s">
        <v>37008</v>
      </c>
      <c r="FS236" t="s">
        <v>37009</v>
      </c>
      <c r="FT236" t="s">
        <v>33464</v>
      </c>
      <c r="FU236" t="s">
        <v>33464</v>
      </c>
      <c r="FV236" t="s">
        <v>37051</v>
      </c>
      <c r="FW236" t="s">
        <v>37030</v>
      </c>
      <c r="FX236" t="s">
        <v>37031</v>
      </c>
      <c r="FY236" t="s">
        <v>36971</v>
      </c>
      <c r="FZ236" t="s">
        <v>36980</v>
      </c>
      <c r="GA236" t="s">
        <v>36974</v>
      </c>
      <c r="GB236" t="s">
        <v>36968</v>
      </c>
      <c r="GC236" t="s">
        <v>37032</v>
      </c>
      <c r="GD236" t="s">
        <v>37033</v>
      </c>
      <c r="GJ236" t="s">
        <v>37034</v>
      </c>
      <c r="GK236" t="s">
        <v>37035</v>
      </c>
      <c r="GL236" t="s">
        <v>37036</v>
      </c>
      <c r="GM236" t="s">
        <v>37037</v>
      </c>
      <c r="GN236" t="s">
        <v>37038</v>
      </c>
      <c r="GO236" t="s">
        <v>36973</v>
      </c>
      <c r="GP236" t="s">
        <v>37051</v>
      </c>
      <c r="GQ236" t="s">
        <v>37010</v>
      </c>
      <c r="GR236" t="s">
        <v>36969</v>
      </c>
      <c r="GT236" t="s">
        <v>37011</v>
      </c>
      <c r="GU236">
        <f t="shared" si="33"/>
        <v>16.25</v>
      </c>
      <c r="GV236">
        <f t="shared" si="34"/>
        <v>16.25</v>
      </c>
      <c r="GX236">
        <v>13</v>
      </c>
      <c r="GY236" t="s">
        <v>37012</v>
      </c>
      <c r="GZ236">
        <v>2</v>
      </c>
      <c r="HA236" t="s">
        <v>37013</v>
      </c>
      <c r="HD236" t="s">
        <v>37047</v>
      </c>
      <c r="HE236">
        <v>12.99</v>
      </c>
    </row>
    <row r="237" spans="1:224">
      <c r="A237" t="s">
        <v>29123</v>
      </c>
      <c r="B237" t="s">
        <v>36962</v>
      </c>
      <c r="C237" t="s">
        <v>36963</v>
      </c>
      <c r="D237" t="s">
        <v>21434</v>
      </c>
      <c r="E237">
        <v>1</v>
      </c>
      <c r="F237" t="s">
        <v>36964</v>
      </c>
      <c r="G237" t="s">
        <v>38</v>
      </c>
      <c r="H237" t="s">
        <v>37357</v>
      </c>
      <c r="I237" t="s">
        <v>34214</v>
      </c>
      <c r="J237" t="s">
        <v>33297</v>
      </c>
      <c r="K237" t="s">
        <v>33298</v>
      </c>
      <c r="M237" t="s">
        <v>33299</v>
      </c>
      <c r="N237">
        <v>61430</v>
      </c>
      <c r="P237" t="s">
        <v>21282</v>
      </c>
      <c r="Q237" t="s">
        <v>33300</v>
      </c>
      <c r="T237" t="s">
        <v>33301</v>
      </c>
      <c r="U237" t="s">
        <v>36966</v>
      </c>
      <c r="V237" t="s">
        <v>18</v>
      </c>
      <c r="W237" t="s">
        <v>36967</v>
      </c>
      <c r="X237" t="s">
        <v>36968</v>
      </c>
      <c r="Y237" t="s">
        <v>36969</v>
      </c>
      <c r="Z237">
        <v>300</v>
      </c>
      <c r="AB237" t="s">
        <v>37018</v>
      </c>
      <c r="AC237" t="s">
        <v>36970</v>
      </c>
      <c r="AD237" t="s">
        <v>36971</v>
      </c>
      <c r="AE237" t="s">
        <v>36972</v>
      </c>
      <c r="AF237" t="s">
        <v>36973</v>
      </c>
      <c r="AH237" t="s">
        <v>36974</v>
      </c>
      <c r="AJ237" t="s">
        <v>36967</v>
      </c>
      <c r="AK237" t="s">
        <v>33464</v>
      </c>
      <c r="AL237" t="s">
        <v>37064</v>
      </c>
      <c r="AM237" t="s">
        <v>32581</v>
      </c>
      <c r="AN237" t="s">
        <v>37052</v>
      </c>
      <c r="AQ237" t="s">
        <v>37052</v>
      </c>
      <c r="AR237" t="s">
        <v>34331</v>
      </c>
      <c r="AY237" t="s">
        <v>37021</v>
      </c>
      <c r="BA237" t="s">
        <v>353</v>
      </c>
      <c r="BB237">
        <v>48</v>
      </c>
      <c r="BC237" t="s">
        <v>37048</v>
      </c>
      <c r="BD237" t="s">
        <v>34259</v>
      </c>
      <c r="BE237" t="s">
        <v>36993</v>
      </c>
      <c r="BF237" s="6">
        <v>0.2</v>
      </c>
      <c r="BG237" t="s">
        <v>37368</v>
      </c>
      <c r="BH237" t="s">
        <v>37158</v>
      </c>
      <c r="BJ237">
        <v>183540</v>
      </c>
      <c r="BK237" cm="1">
        <f t="array" ref="BK237">IF(LEN(TRIM(BG237))=0,"",SUMPRODUCT(--(LEN(TRIM($BG$5:BG237))&gt;0)))</f>
        <v>227</v>
      </c>
      <c r="BL237" t="str">
        <f t="shared" si="30"/>
        <v>000000006B</v>
      </c>
      <c r="BM237" t="str">
        <f t="shared" si="31"/>
        <v>*000000006B*</v>
      </c>
      <c r="BN237" t="s">
        <v>37075</v>
      </c>
      <c r="BO237" t="s">
        <v>36975</v>
      </c>
      <c r="BS237" t="s">
        <v>37052</v>
      </c>
      <c r="CP237" t="s">
        <v>37067</v>
      </c>
      <c r="CU237">
        <v>12.99</v>
      </c>
      <c r="DT237" t="s">
        <v>37026</v>
      </c>
      <c r="EC237" s="7">
        <f t="shared" si="32"/>
        <v>16.237500000000001</v>
      </c>
      <c r="EN237" t="s">
        <v>36995</v>
      </c>
      <c r="EO237">
        <v>1731138031</v>
      </c>
      <c r="EP237" t="s">
        <v>36968</v>
      </c>
      <c r="EQ237" t="s">
        <v>36996</v>
      </c>
      <c r="ER237" t="s">
        <v>36997</v>
      </c>
      <c r="ES237" t="s">
        <v>36967</v>
      </c>
      <c r="ET237" t="s">
        <v>36998</v>
      </c>
      <c r="EU237" t="s">
        <v>36999</v>
      </c>
      <c r="FB237" t="s">
        <v>35377</v>
      </c>
      <c r="FC237" t="s">
        <v>37027</v>
      </c>
      <c r="FD237">
        <v>22</v>
      </c>
      <c r="FE237">
        <v>24</v>
      </c>
      <c r="FF237" t="s">
        <v>36990</v>
      </c>
      <c r="FG237" t="s">
        <v>36990</v>
      </c>
      <c r="FH237" t="s">
        <v>37002</v>
      </c>
      <c r="FI237" t="s">
        <v>37000</v>
      </c>
      <c r="FJ237" t="s">
        <v>37001</v>
      </c>
      <c r="FK237" t="s">
        <v>37002</v>
      </c>
      <c r="FL237" t="s">
        <v>37003</v>
      </c>
      <c r="FM237" t="s">
        <v>37004</v>
      </c>
      <c r="FN237" t="s">
        <v>37005</v>
      </c>
      <c r="FO237" t="s">
        <v>37006</v>
      </c>
      <c r="FQ237" t="s">
        <v>37028</v>
      </c>
      <c r="FR237" t="s">
        <v>37008</v>
      </c>
      <c r="FS237" t="s">
        <v>37009</v>
      </c>
      <c r="FT237" t="s">
        <v>33464</v>
      </c>
      <c r="FU237" t="s">
        <v>33464</v>
      </c>
      <c r="FV237" t="s">
        <v>37055</v>
      </c>
      <c r="FW237" t="s">
        <v>37030</v>
      </c>
      <c r="FX237" t="s">
        <v>37031</v>
      </c>
      <c r="FY237" t="s">
        <v>36971</v>
      </c>
      <c r="FZ237" t="s">
        <v>36980</v>
      </c>
      <c r="GA237" t="s">
        <v>36974</v>
      </c>
      <c r="GB237" t="s">
        <v>36968</v>
      </c>
      <c r="GC237" t="s">
        <v>37032</v>
      </c>
      <c r="GD237" t="s">
        <v>37033</v>
      </c>
      <c r="GJ237" t="s">
        <v>37034</v>
      </c>
      <c r="GK237" t="s">
        <v>37035</v>
      </c>
      <c r="GL237" t="s">
        <v>37036</v>
      </c>
      <c r="GM237" t="s">
        <v>37037</v>
      </c>
      <c r="GN237" t="s">
        <v>37038</v>
      </c>
      <c r="GO237" t="s">
        <v>36973</v>
      </c>
      <c r="GP237" t="s">
        <v>37055</v>
      </c>
      <c r="GQ237" t="s">
        <v>37010</v>
      </c>
      <c r="GR237" t="s">
        <v>36969</v>
      </c>
      <c r="GT237" t="s">
        <v>37011</v>
      </c>
      <c r="GU237">
        <f t="shared" si="33"/>
        <v>16.25</v>
      </c>
      <c r="GV237">
        <f t="shared" si="34"/>
        <v>16.25</v>
      </c>
      <c r="GX237">
        <v>13</v>
      </c>
      <c r="GY237" t="s">
        <v>37012</v>
      </c>
      <c r="GZ237">
        <v>2</v>
      </c>
      <c r="HA237" t="s">
        <v>37013</v>
      </c>
      <c r="HD237" t="s">
        <v>37052</v>
      </c>
      <c r="HE237">
        <v>12.99</v>
      </c>
    </row>
    <row r="238" spans="1:224">
      <c r="A238" t="s">
        <v>29123</v>
      </c>
      <c r="B238" t="s">
        <v>36962</v>
      </c>
      <c r="C238" t="s">
        <v>36963</v>
      </c>
      <c r="D238" t="s">
        <v>21434</v>
      </c>
      <c r="E238">
        <v>1</v>
      </c>
      <c r="F238" t="s">
        <v>36964</v>
      </c>
      <c r="G238" t="s">
        <v>38</v>
      </c>
      <c r="H238" t="s">
        <v>37357</v>
      </c>
      <c r="I238" t="s">
        <v>34214</v>
      </c>
      <c r="J238" t="s">
        <v>33297</v>
      </c>
      <c r="K238" t="s">
        <v>33298</v>
      </c>
      <c r="M238" t="s">
        <v>33299</v>
      </c>
      <c r="N238">
        <v>61430</v>
      </c>
      <c r="P238" t="s">
        <v>21282</v>
      </c>
      <c r="Q238" t="s">
        <v>33300</v>
      </c>
      <c r="T238" t="s">
        <v>33301</v>
      </c>
      <c r="U238" t="s">
        <v>36966</v>
      </c>
      <c r="V238" t="s">
        <v>18</v>
      </c>
      <c r="W238" t="s">
        <v>36967</v>
      </c>
      <c r="X238" t="s">
        <v>36968</v>
      </c>
      <c r="Y238" t="s">
        <v>36969</v>
      </c>
      <c r="Z238">
        <v>300</v>
      </c>
      <c r="AB238" t="s">
        <v>37056</v>
      </c>
      <c r="AC238" t="s">
        <v>36970</v>
      </c>
      <c r="AD238" t="s">
        <v>36971</v>
      </c>
      <c r="AE238" t="s">
        <v>36972</v>
      </c>
      <c r="AF238" t="s">
        <v>36973</v>
      </c>
      <c r="AH238" t="s">
        <v>36974</v>
      </c>
      <c r="AJ238" t="s">
        <v>36967</v>
      </c>
      <c r="AK238" t="s">
        <v>33464</v>
      </c>
      <c r="AL238" t="s">
        <v>37064</v>
      </c>
      <c r="AM238" t="s">
        <v>32581</v>
      </c>
      <c r="AN238" t="s">
        <v>37057</v>
      </c>
      <c r="AQ238" t="s">
        <v>37057</v>
      </c>
      <c r="AR238" t="s">
        <v>34333</v>
      </c>
      <c r="AY238" t="s">
        <v>37058</v>
      </c>
      <c r="BA238" t="s">
        <v>37059</v>
      </c>
      <c r="BB238">
        <v>48</v>
      </c>
      <c r="BC238" t="s">
        <v>37060</v>
      </c>
      <c r="BD238" t="s">
        <v>34261</v>
      </c>
      <c r="BE238" t="s">
        <v>36993</v>
      </c>
      <c r="BF238" s="6">
        <v>0.2</v>
      </c>
      <c r="BG238" t="s">
        <v>37369</v>
      </c>
      <c r="BH238" t="s">
        <v>37160</v>
      </c>
      <c r="BJ238">
        <v>183541</v>
      </c>
      <c r="BK238" cm="1">
        <f t="array" ref="BK238">IF(LEN(TRIM(BG238))=0,"",SUMPRODUCT(--(LEN(TRIM($BG$5:BG238))&gt;0)))</f>
        <v>228</v>
      </c>
      <c r="BL238" t="str">
        <f t="shared" si="30"/>
        <v>000000006C</v>
      </c>
      <c r="BM238" t="str">
        <f t="shared" si="31"/>
        <v>*000000006C*</v>
      </c>
      <c r="BN238" t="s">
        <v>37077</v>
      </c>
      <c r="BO238" t="s">
        <v>36975</v>
      </c>
      <c r="BS238" t="s">
        <v>37057</v>
      </c>
      <c r="CP238" t="s">
        <v>37067</v>
      </c>
      <c r="CU238">
        <v>15.99</v>
      </c>
      <c r="DT238" t="s">
        <v>37026</v>
      </c>
      <c r="EC238" s="7">
        <f t="shared" si="32"/>
        <v>19.987500000000001</v>
      </c>
      <c r="EN238" t="s">
        <v>36995</v>
      </c>
      <c r="EO238">
        <v>1731138031</v>
      </c>
      <c r="EP238" t="s">
        <v>36968</v>
      </c>
      <c r="EQ238" t="s">
        <v>36996</v>
      </c>
      <c r="ER238" t="s">
        <v>36997</v>
      </c>
      <c r="ES238" t="s">
        <v>36967</v>
      </c>
      <c r="ET238" t="s">
        <v>36998</v>
      </c>
      <c r="EU238" t="s">
        <v>36999</v>
      </c>
      <c r="FB238" t="s">
        <v>35377</v>
      </c>
      <c r="FC238" t="s">
        <v>37027</v>
      </c>
      <c r="FD238">
        <v>26</v>
      </c>
      <c r="FE238">
        <v>28</v>
      </c>
      <c r="FF238" t="s">
        <v>36990</v>
      </c>
      <c r="FG238" t="s">
        <v>36990</v>
      </c>
      <c r="FH238" t="s">
        <v>37002</v>
      </c>
      <c r="FI238" t="s">
        <v>37000</v>
      </c>
      <c r="FJ238" t="s">
        <v>37001</v>
      </c>
      <c r="FK238" t="s">
        <v>37002</v>
      </c>
      <c r="FL238" t="s">
        <v>37003</v>
      </c>
      <c r="FM238" t="s">
        <v>37004</v>
      </c>
      <c r="FN238" t="s">
        <v>37005</v>
      </c>
      <c r="FO238" t="s">
        <v>37006</v>
      </c>
      <c r="FQ238" t="s">
        <v>37028</v>
      </c>
      <c r="FR238" t="s">
        <v>37008</v>
      </c>
      <c r="FS238" t="s">
        <v>37009</v>
      </c>
      <c r="FT238" t="s">
        <v>33464</v>
      </c>
      <c r="FU238" t="s">
        <v>33464</v>
      </c>
      <c r="FV238" t="s">
        <v>37063</v>
      </c>
      <c r="FW238" t="s">
        <v>37030</v>
      </c>
      <c r="FX238" t="s">
        <v>37031</v>
      </c>
      <c r="FY238" t="s">
        <v>36971</v>
      </c>
      <c r="FZ238" t="s">
        <v>36980</v>
      </c>
      <c r="GA238" t="s">
        <v>36974</v>
      </c>
      <c r="GB238" t="s">
        <v>36968</v>
      </c>
      <c r="GC238" t="s">
        <v>37032</v>
      </c>
      <c r="GD238" t="s">
        <v>37033</v>
      </c>
      <c r="GJ238" t="s">
        <v>37034</v>
      </c>
      <c r="GK238" t="s">
        <v>37035</v>
      </c>
      <c r="GL238" t="s">
        <v>37036</v>
      </c>
      <c r="GM238" t="s">
        <v>37037</v>
      </c>
      <c r="GN238" t="s">
        <v>37038</v>
      </c>
      <c r="GO238" t="s">
        <v>36973</v>
      </c>
      <c r="GP238" t="s">
        <v>37063</v>
      </c>
      <c r="GQ238" t="s">
        <v>37010</v>
      </c>
      <c r="GR238" t="s">
        <v>36969</v>
      </c>
      <c r="GT238" t="s">
        <v>37011</v>
      </c>
      <c r="GU238">
        <f t="shared" si="33"/>
        <v>20.249999999999996</v>
      </c>
      <c r="GV238">
        <f t="shared" si="34"/>
        <v>20.249999999999996</v>
      </c>
      <c r="GX238">
        <v>16.2</v>
      </c>
      <c r="GY238" t="s">
        <v>37012</v>
      </c>
      <c r="GZ238">
        <v>2</v>
      </c>
      <c r="HA238" t="s">
        <v>37013</v>
      </c>
      <c r="HD238" t="s">
        <v>37057</v>
      </c>
      <c r="HE238">
        <v>15.99</v>
      </c>
    </row>
    <row r="239" spans="1:224">
      <c r="A239" t="s">
        <v>29123</v>
      </c>
      <c r="B239" t="s">
        <v>36962</v>
      </c>
      <c r="C239" t="s">
        <v>36963</v>
      </c>
      <c r="D239" t="s">
        <v>21434</v>
      </c>
      <c r="E239">
        <v>1</v>
      </c>
      <c r="F239" t="s">
        <v>36964</v>
      </c>
      <c r="G239" t="s">
        <v>38</v>
      </c>
      <c r="H239" t="s">
        <v>37357</v>
      </c>
      <c r="I239" t="s">
        <v>34214</v>
      </c>
      <c r="J239" t="s">
        <v>33297</v>
      </c>
      <c r="K239" t="s">
        <v>33298</v>
      </c>
      <c r="M239" t="s">
        <v>33299</v>
      </c>
      <c r="N239">
        <v>61430</v>
      </c>
      <c r="P239" t="s">
        <v>21282</v>
      </c>
      <c r="Q239" t="s">
        <v>33300</v>
      </c>
      <c r="T239" t="s">
        <v>33301</v>
      </c>
      <c r="U239" t="s">
        <v>36966</v>
      </c>
      <c r="V239" t="s">
        <v>18</v>
      </c>
      <c r="W239" t="s">
        <v>36967</v>
      </c>
      <c r="X239" t="s">
        <v>36968</v>
      </c>
      <c r="Y239" t="s">
        <v>36969</v>
      </c>
      <c r="Z239">
        <v>200</v>
      </c>
      <c r="AB239" t="s">
        <v>37018</v>
      </c>
      <c r="AC239" t="s">
        <v>36970</v>
      </c>
      <c r="AD239" t="s">
        <v>36971</v>
      </c>
      <c r="AE239" t="s">
        <v>36972</v>
      </c>
      <c r="AF239" t="s">
        <v>36973</v>
      </c>
      <c r="AH239" t="s">
        <v>36974</v>
      </c>
      <c r="AJ239" t="s">
        <v>36967</v>
      </c>
      <c r="AK239" t="s">
        <v>33482</v>
      </c>
      <c r="AL239" t="s">
        <v>37078</v>
      </c>
      <c r="AM239" t="s">
        <v>32581</v>
      </c>
      <c r="AN239" t="s">
        <v>37020</v>
      </c>
      <c r="AQ239" t="s">
        <v>37020</v>
      </c>
      <c r="AR239" t="s">
        <v>34324</v>
      </c>
      <c r="AY239" t="s">
        <v>37021</v>
      </c>
      <c r="BA239" t="s">
        <v>353</v>
      </c>
      <c r="BB239">
        <v>48</v>
      </c>
      <c r="BC239" t="s">
        <v>37022</v>
      </c>
      <c r="BD239" t="s">
        <v>28739</v>
      </c>
      <c r="BE239" t="s">
        <v>36993</v>
      </c>
      <c r="BF239" s="6">
        <v>0.2</v>
      </c>
      <c r="BG239" t="s">
        <v>37370</v>
      </c>
      <c r="BH239" t="s">
        <v>37162</v>
      </c>
      <c r="BJ239">
        <v>200586</v>
      </c>
      <c r="BK239" cm="1">
        <f t="array" ref="BK239">IF(LEN(TRIM(BG239))=0,"",SUMPRODUCT(--(LEN(TRIM($BG$5:BG239))&gt;0)))</f>
        <v>229</v>
      </c>
      <c r="BL239" t="str">
        <f t="shared" si="30"/>
        <v>000000006D</v>
      </c>
      <c r="BM239" t="str">
        <f t="shared" si="31"/>
        <v>*000000006D*</v>
      </c>
      <c r="BN239" t="s">
        <v>37080</v>
      </c>
      <c r="BO239" t="s">
        <v>36975</v>
      </c>
      <c r="BS239" t="s">
        <v>37020</v>
      </c>
      <c r="CP239" t="s">
        <v>37081</v>
      </c>
      <c r="CU239">
        <v>12.99</v>
      </c>
      <c r="DT239" t="s">
        <v>37026</v>
      </c>
      <c r="EC239" s="7">
        <f t="shared" si="32"/>
        <v>16.237500000000001</v>
      </c>
      <c r="EN239" t="s">
        <v>36995</v>
      </c>
      <c r="EO239">
        <v>1731138031</v>
      </c>
      <c r="EP239" t="s">
        <v>36968</v>
      </c>
      <c r="EQ239" t="s">
        <v>36996</v>
      </c>
      <c r="ER239" t="s">
        <v>36997</v>
      </c>
      <c r="ES239" t="s">
        <v>36967</v>
      </c>
      <c r="ET239" t="s">
        <v>36998</v>
      </c>
      <c r="EU239" t="s">
        <v>36999</v>
      </c>
      <c r="FB239" t="s">
        <v>35377</v>
      </c>
      <c r="FC239" t="s">
        <v>37027</v>
      </c>
      <c r="FD239">
        <v>8</v>
      </c>
      <c r="FE239">
        <v>10</v>
      </c>
      <c r="FF239" t="s">
        <v>36990</v>
      </c>
      <c r="FG239" t="s">
        <v>36990</v>
      </c>
      <c r="FH239" t="s">
        <v>37003</v>
      </c>
      <c r="FI239" t="s">
        <v>37000</v>
      </c>
      <c r="FJ239" t="s">
        <v>37001</v>
      </c>
      <c r="FK239" t="s">
        <v>37002</v>
      </c>
      <c r="FL239" t="s">
        <v>37003</v>
      </c>
      <c r="FM239" t="s">
        <v>37004</v>
      </c>
      <c r="FN239" t="s">
        <v>37005</v>
      </c>
      <c r="FO239" t="s">
        <v>37006</v>
      </c>
      <c r="FQ239" t="s">
        <v>37028</v>
      </c>
      <c r="FR239" t="s">
        <v>37008</v>
      </c>
      <c r="FS239" t="s">
        <v>37009</v>
      </c>
      <c r="FT239" t="s">
        <v>33482</v>
      </c>
      <c r="FU239" t="s">
        <v>33482</v>
      </c>
      <c r="FV239" t="s">
        <v>37029</v>
      </c>
      <c r="FW239" t="s">
        <v>37030</v>
      </c>
      <c r="FX239" t="s">
        <v>37031</v>
      </c>
      <c r="FY239" t="s">
        <v>36971</v>
      </c>
      <c r="FZ239" t="s">
        <v>36980</v>
      </c>
      <c r="GA239" t="s">
        <v>36974</v>
      </c>
      <c r="GB239" t="s">
        <v>36968</v>
      </c>
      <c r="GC239" t="s">
        <v>37032</v>
      </c>
      <c r="GD239" t="s">
        <v>37033</v>
      </c>
      <c r="GJ239" t="s">
        <v>37034</v>
      </c>
      <c r="GK239" t="s">
        <v>37035</v>
      </c>
      <c r="GL239" t="s">
        <v>37036</v>
      </c>
      <c r="GM239" t="s">
        <v>37037</v>
      </c>
      <c r="GN239" t="s">
        <v>37038</v>
      </c>
      <c r="GO239" t="s">
        <v>36973</v>
      </c>
      <c r="GP239" t="s">
        <v>37029</v>
      </c>
      <c r="GQ239" t="s">
        <v>37010</v>
      </c>
      <c r="GR239" t="s">
        <v>36969</v>
      </c>
      <c r="GT239" t="s">
        <v>37011</v>
      </c>
      <c r="GU239">
        <f t="shared" si="33"/>
        <v>16.25</v>
      </c>
      <c r="GV239">
        <f t="shared" si="34"/>
        <v>16.25</v>
      </c>
      <c r="GX239">
        <v>13</v>
      </c>
      <c r="GY239" t="s">
        <v>37012</v>
      </c>
      <c r="GZ239">
        <v>2</v>
      </c>
      <c r="HA239" t="s">
        <v>37013</v>
      </c>
      <c r="HD239" t="s">
        <v>37020</v>
      </c>
      <c r="HE239">
        <v>12.99</v>
      </c>
    </row>
    <row r="240" spans="1:224">
      <c r="A240" t="s">
        <v>29123</v>
      </c>
      <c r="B240" t="s">
        <v>36962</v>
      </c>
      <c r="C240" t="s">
        <v>36963</v>
      </c>
      <c r="D240" t="s">
        <v>21434</v>
      </c>
      <c r="E240">
        <v>1</v>
      </c>
      <c r="F240" t="s">
        <v>36964</v>
      </c>
      <c r="G240" t="s">
        <v>38</v>
      </c>
      <c r="H240" t="s">
        <v>37357</v>
      </c>
      <c r="I240" t="s">
        <v>34214</v>
      </c>
      <c r="J240" t="s">
        <v>33297</v>
      </c>
      <c r="K240" t="s">
        <v>33298</v>
      </c>
      <c r="M240" t="s">
        <v>33299</v>
      </c>
      <c r="N240">
        <v>61430</v>
      </c>
      <c r="P240" t="s">
        <v>21282</v>
      </c>
      <c r="Q240" t="s">
        <v>33300</v>
      </c>
      <c r="T240" t="s">
        <v>33301</v>
      </c>
      <c r="U240" t="s">
        <v>36966</v>
      </c>
      <c r="V240" t="s">
        <v>18</v>
      </c>
      <c r="W240" t="s">
        <v>36967</v>
      </c>
      <c r="X240" t="s">
        <v>36968</v>
      </c>
      <c r="Y240" t="s">
        <v>36969</v>
      </c>
      <c r="Z240">
        <v>200</v>
      </c>
      <c r="AB240" t="s">
        <v>37018</v>
      </c>
      <c r="AC240" t="s">
        <v>36970</v>
      </c>
      <c r="AD240" t="s">
        <v>36971</v>
      </c>
      <c r="AE240" t="s">
        <v>36972</v>
      </c>
      <c r="AF240" t="s">
        <v>36973</v>
      </c>
      <c r="AH240" t="s">
        <v>36974</v>
      </c>
      <c r="AJ240" t="s">
        <v>36967</v>
      </c>
      <c r="AK240" t="s">
        <v>33482</v>
      </c>
      <c r="AL240" t="s">
        <v>37078</v>
      </c>
      <c r="AM240" t="s">
        <v>32581</v>
      </c>
      <c r="AN240" t="s">
        <v>37039</v>
      </c>
      <c r="AQ240" t="s">
        <v>37039</v>
      </c>
      <c r="AR240" t="s">
        <v>34326</v>
      </c>
      <c r="AY240" t="s">
        <v>37021</v>
      </c>
      <c r="BA240" t="s">
        <v>353</v>
      </c>
      <c r="BB240">
        <v>48</v>
      </c>
      <c r="BC240" t="s">
        <v>37022</v>
      </c>
      <c r="BD240" t="s">
        <v>28739</v>
      </c>
      <c r="BE240" t="s">
        <v>36993</v>
      </c>
      <c r="BF240" s="6">
        <v>0.2</v>
      </c>
      <c r="BG240" t="s">
        <v>37371</v>
      </c>
      <c r="BH240" t="s">
        <v>37164</v>
      </c>
      <c r="BJ240">
        <v>200587</v>
      </c>
      <c r="BK240" cm="1">
        <f t="array" ref="BK240">IF(LEN(TRIM(BG240))=0,"",SUMPRODUCT(--(LEN(TRIM($BG$5:BG240))&gt;0)))</f>
        <v>230</v>
      </c>
      <c r="BL240" t="str">
        <f t="shared" si="30"/>
        <v>000000006E</v>
      </c>
      <c r="BM240" t="str">
        <f t="shared" si="31"/>
        <v>*000000006E*</v>
      </c>
      <c r="BN240" t="s">
        <v>37083</v>
      </c>
      <c r="BO240" t="s">
        <v>36975</v>
      </c>
      <c r="BS240" t="s">
        <v>37039</v>
      </c>
      <c r="CP240" t="s">
        <v>37081</v>
      </c>
      <c r="CU240">
        <v>12.99</v>
      </c>
      <c r="DT240" t="s">
        <v>37026</v>
      </c>
      <c r="EC240" s="7">
        <f t="shared" si="32"/>
        <v>16.237500000000001</v>
      </c>
      <c r="EN240" t="s">
        <v>36995</v>
      </c>
      <c r="EO240">
        <v>1731138031</v>
      </c>
      <c r="EP240" t="s">
        <v>36968</v>
      </c>
      <c r="EQ240" t="s">
        <v>36996</v>
      </c>
      <c r="ER240" t="s">
        <v>36997</v>
      </c>
      <c r="ES240" t="s">
        <v>36967</v>
      </c>
      <c r="ET240" t="s">
        <v>36998</v>
      </c>
      <c r="EU240" t="s">
        <v>36999</v>
      </c>
      <c r="FB240" t="s">
        <v>35377</v>
      </c>
      <c r="FC240" t="s">
        <v>37027</v>
      </c>
      <c r="FD240">
        <v>12</v>
      </c>
      <c r="FE240">
        <v>14</v>
      </c>
      <c r="FF240" t="s">
        <v>36990</v>
      </c>
      <c r="FG240" t="s">
        <v>36990</v>
      </c>
      <c r="FH240" t="s">
        <v>37003</v>
      </c>
      <c r="FI240" t="s">
        <v>37000</v>
      </c>
      <c r="FJ240" t="s">
        <v>37001</v>
      </c>
      <c r="FK240" t="s">
        <v>37002</v>
      </c>
      <c r="FL240" t="s">
        <v>37003</v>
      </c>
      <c r="FM240" t="s">
        <v>37004</v>
      </c>
      <c r="FN240" t="s">
        <v>37005</v>
      </c>
      <c r="FO240" t="s">
        <v>37006</v>
      </c>
      <c r="FQ240" t="s">
        <v>37028</v>
      </c>
      <c r="FR240" t="s">
        <v>37008</v>
      </c>
      <c r="FS240" t="s">
        <v>37009</v>
      </c>
      <c r="FT240" t="s">
        <v>33482</v>
      </c>
      <c r="FU240" t="s">
        <v>33482</v>
      </c>
      <c r="FV240" t="s">
        <v>37042</v>
      </c>
      <c r="FW240" t="s">
        <v>37030</v>
      </c>
      <c r="FX240" t="s">
        <v>37031</v>
      </c>
      <c r="FY240" t="s">
        <v>36971</v>
      </c>
      <c r="FZ240" t="s">
        <v>36980</v>
      </c>
      <c r="GA240" t="s">
        <v>36974</v>
      </c>
      <c r="GB240" t="s">
        <v>36968</v>
      </c>
      <c r="GC240" t="s">
        <v>37032</v>
      </c>
      <c r="GD240" t="s">
        <v>37033</v>
      </c>
      <c r="GJ240" t="s">
        <v>37034</v>
      </c>
      <c r="GK240" t="s">
        <v>37035</v>
      </c>
      <c r="GL240" t="s">
        <v>37036</v>
      </c>
      <c r="GM240" t="s">
        <v>37037</v>
      </c>
      <c r="GN240" t="s">
        <v>37038</v>
      </c>
      <c r="GO240" t="s">
        <v>36973</v>
      </c>
      <c r="GP240" t="s">
        <v>37042</v>
      </c>
      <c r="GQ240" t="s">
        <v>37010</v>
      </c>
      <c r="GR240" t="s">
        <v>36969</v>
      </c>
      <c r="GT240" t="s">
        <v>37011</v>
      </c>
      <c r="GU240">
        <f t="shared" si="33"/>
        <v>16.25</v>
      </c>
      <c r="GV240">
        <f t="shared" si="34"/>
        <v>16.25</v>
      </c>
      <c r="GX240">
        <v>13</v>
      </c>
      <c r="GY240" t="s">
        <v>37012</v>
      </c>
      <c r="GZ240">
        <v>2</v>
      </c>
      <c r="HA240" t="s">
        <v>37013</v>
      </c>
      <c r="HD240" t="s">
        <v>37039</v>
      </c>
      <c r="HE240">
        <v>12.99</v>
      </c>
    </row>
    <row r="241" spans="1:213">
      <c r="A241" t="s">
        <v>29123</v>
      </c>
      <c r="B241" t="s">
        <v>36962</v>
      </c>
      <c r="C241" t="s">
        <v>36963</v>
      </c>
      <c r="D241" t="s">
        <v>21434</v>
      </c>
      <c r="E241">
        <v>1</v>
      </c>
      <c r="F241" t="s">
        <v>36964</v>
      </c>
      <c r="G241" t="s">
        <v>38</v>
      </c>
      <c r="H241" t="s">
        <v>37357</v>
      </c>
      <c r="I241" t="s">
        <v>34214</v>
      </c>
      <c r="J241" t="s">
        <v>33297</v>
      </c>
      <c r="K241" t="s">
        <v>33298</v>
      </c>
      <c r="M241" t="s">
        <v>33299</v>
      </c>
      <c r="N241">
        <v>61430</v>
      </c>
      <c r="P241" t="s">
        <v>21282</v>
      </c>
      <c r="Q241" t="s">
        <v>33300</v>
      </c>
      <c r="T241" t="s">
        <v>33301</v>
      </c>
      <c r="U241" t="s">
        <v>36966</v>
      </c>
      <c r="V241" t="s">
        <v>18</v>
      </c>
      <c r="W241" t="s">
        <v>36967</v>
      </c>
      <c r="X241" t="s">
        <v>36968</v>
      </c>
      <c r="Y241" t="s">
        <v>36969</v>
      </c>
      <c r="Z241">
        <v>200</v>
      </c>
      <c r="AB241" t="s">
        <v>37018</v>
      </c>
      <c r="AC241" t="s">
        <v>36970</v>
      </c>
      <c r="AD241" t="s">
        <v>36971</v>
      </c>
      <c r="AE241" t="s">
        <v>36972</v>
      </c>
      <c r="AF241" t="s">
        <v>36973</v>
      </c>
      <c r="AH241" t="s">
        <v>36974</v>
      </c>
      <c r="AJ241" t="s">
        <v>36967</v>
      </c>
      <c r="AK241" t="s">
        <v>33482</v>
      </c>
      <c r="AL241" t="s">
        <v>37078</v>
      </c>
      <c r="AM241" t="s">
        <v>32581</v>
      </c>
      <c r="AN241" t="s">
        <v>37043</v>
      </c>
      <c r="AQ241" t="s">
        <v>37043</v>
      </c>
      <c r="AR241" t="s">
        <v>28746</v>
      </c>
      <c r="AY241" t="s">
        <v>37021</v>
      </c>
      <c r="BA241" t="s">
        <v>353</v>
      </c>
      <c r="BB241">
        <v>48</v>
      </c>
      <c r="BC241" t="s">
        <v>37022</v>
      </c>
      <c r="BD241" t="s">
        <v>28739</v>
      </c>
      <c r="BE241" t="s">
        <v>36993</v>
      </c>
      <c r="BF241" s="6">
        <v>0.2</v>
      </c>
      <c r="BG241" t="s">
        <v>37372</v>
      </c>
      <c r="BH241" t="s">
        <v>37166</v>
      </c>
      <c r="BJ241">
        <v>200588</v>
      </c>
      <c r="BK241" cm="1">
        <f t="array" ref="BK241">IF(LEN(TRIM(BG241))=0,"",SUMPRODUCT(--(LEN(TRIM($BG$5:BG241))&gt;0)))</f>
        <v>231</v>
      </c>
      <c r="BL241" t="str">
        <f t="shared" si="30"/>
        <v>000000006F</v>
      </c>
      <c r="BM241" t="str">
        <f t="shared" si="31"/>
        <v>*000000006F*</v>
      </c>
      <c r="BN241" t="s">
        <v>37085</v>
      </c>
      <c r="BO241" t="s">
        <v>36975</v>
      </c>
      <c r="BS241" t="s">
        <v>37043</v>
      </c>
      <c r="CP241" t="s">
        <v>37081</v>
      </c>
      <c r="CU241">
        <v>12.99</v>
      </c>
      <c r="DT241" t="s">
        <v>37026</v>
      </c>
      <c r="EC241" s="7">
        <f t="shared" si="32"/>
        <v>16.237500000000001</v>
      </c>
      <c r="EN241" t="s">
        <v>36995</v>
      </c>
      <c r="EO241">
        <v>1731138031</v>
      </c>
      <c r="EP241" t="s">
        <v>36968</v>
      </c>
      <c r="EQ241" t="s">
        <v>36996</v>
      </c>
      <c r="ER241" t="s">
        <v>36997</v>
      </c>
      <c r="ES241" t="s">
        <v>36967</v>
      </c>
      <c r="ET241" t="s">
        <v>36998</v>
      </c>
      <c r="EU241" t="s">
        <v>36999</v>
      </c>
      <c r="FB241" t="s">
        <v>35377</v>
      </c>
      <c r="FC241" t="s">
        <v>37027</v>
      </c>
      <c r="FD241">
        <v>16</v>
      </c>
      <c r="FE241">
        <v>18</v>
      </c>
      <c r="FF241" t="s">
        <v>36990</v>
      </c>
      <c r="FG241" t="s">
        <v>36990</v>
      </c>
      <c r="FH241" t="s">
        <v>37003</v>
      </c>
      <c r="FI241" t="s">
        <v>37000</v>
      </c>
      <c r="FJ241" t="s">
        <v>37001</v>
      </c>
      <c r="FK241" t="s">
        <v>37002</v>
      </c>
      <c r="FL241" t="s">
        <v>37003</v>
      </c>
      <c r="FM241" t="s">
        <v>37004</v>
      </c>
      <c r="FN241" t="s">
        <v>37005</v>
      </c>
      <c r="FO241" t="s">
        <v>37006</v>
      </c>
      <c r="FQ241" t="s">
        <v>37028</v>
      </c>
      <c r="FR241" t="s">
        <v>37008</v>
      </c>
      <c r="FS241" t="s">
        <v>37009</v>
      </c>
      <c r="FT241" t="s">
        <v>33482</v>
      </c>
      <c r="FU241" t="s">
        <v>33482</v>
      </c>
      <c r="FV241" t="s">
        <v>37046</v>
      </c>
      <c r="FW241" t="s">
        <v>37030</v>
      </c>
      <c r="FX241" t="s">
        <v>37031</v>
      </c>
      <c r="FY241" t="s">
        <v>36971</v>
      </c>
      <c r="FZ241" t="s">
        <v>36980</v>
      </c>
      <c r="GA241" t="s">
        <v>36974</v>
      </c>
      <c r="GB241" t="s">
        <v>36968</v>
      </c>
      <c r="GC241" t="s">
        <v>37032</v>
      </c>
      <c r="GD241" t="s">
        <v>37033</v>
      </c>
      <c r="GJ241" t="s">
        <v>37034</v>
      </c>
      <c r="GK241" t="s">
        <v>37035</v>
      </c>
      <c r="GL241" t="s">
        <v>37036</v>
      </c>
      <c r="GM241" t="s">
        <v>37037</v>
      </c>
      <c r="GN241" t="s">
        <v>37038</v>
      </c>
      <c r="GO241" t="s">
        <v>36973</v>
      </c>
      <c r="GP241" t="s">
        <v>37046</v>
      </c>
      <c r="GQ241" t="s">
        <v>37010</v>
      </c>
      <c r="GR241" t="s">
        <v>36969</v>
      </c>
      <c r="GT241" t="s">
        <v>37011</v>
      </c>
      <c r="GU241">
        <f t="shared" si="33"/>
        <v>16.25</v>
      </c>
      <c r="GV241">
        <f t="shared" si="34"/>
        <v>16.25</v>
      </c>
      <c r="GX241">
        <v>13</v>
      </c>
      <c r="GY241" t="s">
        <v>37012</v>
      </c>
      <c r="GZ241">
        <v>2</v>
      </c>
      <c r="HA241" t="s">
        <v>37013</v>
      </c>
      <c r="HD241" t="s">
        <v>37043</v>
      </c>
      <c r="HE241">
        <v>12.99</v>
      </c>
    </row>
    <row r="242" spans="1:213">
      <c r="A242" t="s">
        <v>29123</v>
      </c>
      <c r="B242" t="s">
        <v>36962</v>
      </c>
      <c r="C242" t="s">
        <v>36963</v>
      </c>
      <c r="D242" t="s">
        <v>21434</v>
      </c>
      <c r="E242">
        <v>1</v>
      </c>
      <c r="F242" t="s">
        <v>36964</v>
      </c>
      <c r="G242" t="s">
        <v>38</v>
      </c>
      <c r="H242" t="s">
        <v>37357</v>
      </c>
      <c r="I242" t="s">
        <v>34214</v>
      </c>
      <c r="J242" t="s">
        <v>33297</v>
      </c>
      <c r="K242" t="s">
        <v>33298</v>
      </c>
      <c r="M242" t="s">
        <v>33299</v>
      </c>
      <c r="N242">
        <v>61430</v>
      </c>
      <c r="P242" t="s">
        <v>21282</v>
      </c>
      <c r="Q242" t="s">
        <v>33300</v>
      </c>
      <c r="T242" t="s">
        <v>33301</v>
      </c>
      <c r="U242" t="s">
        <v>36966</v>
      </c>
      <c r="V242" t="s">
        <v>18</v>
      </c>
      <c r="W242" t="s">
        <v>36967</v>
      </c>
      <c r="X242" t="s">
        <v>36968</v>
      </c>
      <c r="Y242" t="s">
        <v>36969</v>
      </c>
      <c r="Z242">
        <v>300</v>
      </c>
      <c r="AB242" t="s">
        <v>37018</v>
      </c>
      <c r="AC242" t="s">
        <v>36970</v>
      </c>
      <c r="AD242" t="s">
        <v>36971</v>
      </c>
      <c r="AE242" t="s">
        <v>36972</v>
      </c>
      <c r="AF242" t="s">
        <v>36973</v>
      </c>
      <c r="AH242" t="s">
        <v>36974</v>
      </c>
      <c r="AJ242" t="s">
        <v>36967</v>
      </c>
      <c r="AK242" t="s">
        <v>33482</v>
      </c>
      <c r="AL242" t="s">
        <v>37078</v>
      </c>
      <c r="AM242" t="s">
        <v>32581</v>
      </c>
      <c r="AN242" t="s">
        <v>37047</v>
      </c>
      <c r="AQ242" t="s">
        <v>37047</v>
      </c>
      <c r="AR242" t="s">
        <v>34329</v>
      </c>
      <c r="AY242" t="s">
        <v>37021</v>
      </c>
      <c r="BA242" t="s">
        <v>353</v>
      </c>
      <c r="BB242">
        <v>48</v>
      </c>
      <c r="BC242" t="s">
        <v>37048</v>
      </c>
      <c r="BD242" t="s">
        <v>34259</v>
      </c>
      <c r="BE242" t="s">
        <v>36993</v>
      </c>
      <c r="BF242" s="6">
        <v>0.2</v>
      </c>
      <c r="BG242" t="s">
        <v>37373</v>
      </c>
      <c r="BH242" t="s">
        <v>37168</v>
      </c>
      <c r="BJ242">
        <v>200589</v>
      </c>
      <c r="BK242" cm="1">
        <f t="array" ref="BK242">IF(LEN(TRIM(BG242))=0,"",SUMPRODUCT(--(LEN(TRIM($BG$5:BG242))&gt;0)))</f>
        <v>232</v>
      </c>
      <c r="BL242" t="str">
        <f t="shared" si="30"/>
        <v>000000006G</v>
      </c>
      <c r="BM242" t="str">
        <f t="shared" si="31"/>
        <v>*000000006G*</v>
      </c>
      <c r="BN242" t="s">
        <v>37087</v>
      </c>
      <c r="BO242" t="s">
        <v>36975</v>
      </c>
      <c r="BS242" t="s">
        <v>37047</v>
      </c>
      <c r="CP242" t="s">
        <v>37081</v>
      </c>
      <c r="CU242">
        <v>12.99</v>
      </c>
      <c r="DT242" t="s">
        <v>37026</v>
      </c>
      <c r="EC242" s="7">
        <f t="shared" si="32"/>
        <v>16.237500000000001</v>
      </c>
      <c r="EN242" t="s">
        <v>36995</v>
      </c>
      <c r="EO242">
        <v>1731138031</v>
      </c>
      <c r="EP242" t="s">
        <v>36968</v>
      </c>
      <c r="EQ242" t="s">
        <v>36996</v>
      </c>
      <c r="ER242" t="s">
        <v>36997</v>
      </c>
      <c r="ES242" t="s">
        <v>36967</v>
      </c>
      <c r="ET242" t="s">
        <v>36998</v>
      </c>
      <c r="EU242" t="s">
        <v>36999</v>
      </c>
      <c r="FB242" t="s">
        <v>35377</v>
      </c>
      <c r="FC242" t="s">
        <v>37027</v>
      </c>
      <c r="FD242">
        <v>18</v>
      </c>
      <c r="FE242">
        <v>20</v>
      </c>
      <c r="FF242" t="s">
        <v>36990</v>
      </c>
      <c r="FG242" t="s">
        <v>36990</v>
      </c>
      <c r="FH242" t="s">
        <v>37003</v>
      </c>
      <c r="FI242" t="s">
        <v>37000</v>
      </c>
      <c r="FJ242" t="s">
        <v>37001</v>
      </c>
      <c r="FK242" t="s">
        <v>37002</v>
      </c>
      <c r="FL242" t="s">
        <v>37003</v>
      </c>
      <c r="FM242" t="s">
        <v>37004</v>
      </c>
      <c r="FN242" t="s">
        <v>37005</v>
      </c>
      <c r="FO242" t="s">
        <v>37006</v>
      </c>
      <c r="FQ242" t="s">
        <v>37028</v>
      </c>
      <c r="FR242" t="s">
        <v>37008</v>
      </c>
      <c r="FS242" t="s">
        <v>37009</v>
      </c>
      <c r="FT242" t="s">
        <v>33482</v>
      </c>
      <c r="FU242" t="s">
        <v>33482</v>
      </c>
      <c r="FV242" t="s">
        <v>37051</v>
      </c>
      <c r="FW242" t="s">
        <v>37030</v>
      </c>
      <c r="FX242" t="s">
        <v>37031</v>
      </c>
      <c r="FY242" t="s">
        <v>36971</v>
      </c>
      <c r="FZ242" t="s">
        <v>36980</v>
      </c>
      <c r="GA242" t="s">
        <v>36974</v>
      </c>
      <c r="GB242" t="s">
        <v>36968</v>
      </c>
      <c r="GC242" t="s">
        <v>37032</v>
      </c>
      <c r="GD242" t="s">
        <v>37033</v>
      </c>
      <c r="GJ242" t="s">
        <v>37034</v>
      </c>
      <c r="GK242" t="s">
        <v>37035</v>
      </c>
      <c r="GL242" t="s">
        <v>37036</v>
      </c>
      <c r="GM242" t="s">
        <v>37037</v>
      </c>
      <c r="GN242" t="s">
        <v>37038</v>
      </c>
      <c r="GO242" t="s">
        <v>36973</v>
      </c>
      <c r="GP242" t="s">
        <v>37051</v>
      </c>
      <c r="GQ242" t="s">
        <v>37010</v>
      </c>
      <c r="GR242" t="s">
        <v>36969</v>
      </c>
      <c r="GT242" t="s">
        <v>37011</v>
      </c>
      <c r="GU242">
        <f t="shared" si="33"/>
        <v>16.25</v>
      </c>
      <c r="GV242">
        <f t="shared" si="34"/>
        <v>16.25</v>
      </c>
      <c r="GX242">
        <v>13</v>
      </c>
      <c r="GY242" t="s">
        <v>37012</v>
      </c>
      <c r="GZ242">
        <v>2</v>
      </c>
      <c r="HA242" t="s">
        <v>37013</v>
      </c>
      <c r="HD242" t="s">
        <v>37047</v>
      </c>
      <c r="HE242">
        <v>12.99</v>
      </c>
    </row>
    <row r="243" spans="1:213">
      <c r="A243" t="s">
        <v>29123</v>
      </c>
      <c r="B243" t="s">
        <v>36962</v>
      </c>
      <c r="C243" t="s">
        <v>36963</v>
      </c>
      <c r="D243" t="s">
        <v>21434</v>
      </c>
      <c r="E243">
        <v>1</v>
      </c>
      <c r="F243" t="s">
        <v>36964</v>
      </c>
      <c r="G243" t="s">
        <v>38</v>
      </c>
      <c r="H243" t="s">
        <v>37357</v>
      </c>
      <c r="I243" t="s">
        <v>34214</v>
      </c>
      <c r="J243" t="s">
        <v>33297</v>
      </c>
      <c r="K243" t="s">
        <v>33298</v>
      </c>
      <c r="M243" t="s">
        <v>33299</v>
      </c>
      <c r="N243">
        <v>61430</v>
      </c>
      <c r="P243" t="s">
        <v>21282</v>
      </c>
      <c r="Q243" t="s">
        <v>33300</v>
      </c>
      <c r="T243" t="s">
        <v>33301</v>
      </c>
      <c r="U243" t="s">
        <v>36966</v>
      </c>
      <c r="V243" t="s">
        <v>18</v>
      </c>
      <c r="W243" t="s">
        <v>36967</v>
      </c>
      <c r="X243" t="s">
        <v>36968</v>
      </c>
      <c r="Y243" t="s">
        <v>36969</v>
      </c>
      <c r="Z243">
        <v>300</v>
      </c>
      <c r="AB243" t="s">
        <v>37018</v>
      </c>
      <c r="AC243" t="s">
        <v>36970</v>
      </c>
      <c r="AD243" t="s">
        <v>36971</v>
      </c>
      <c r="AE243" t="s">
        <v>36972</v>
      </c>
      <c r="AF243" t="s">
        <v>36973</v>
      </c>
      <c r="AH243" t="s">
        <v>36974</v>
      </c>
      <c r="AJ243" t="s">
        <v>36967</v>
      </c>
      <c r="AK243" t="s">
        <v>33482</v>
      </c>
      <c r="AL243" t="s">
        <v>37078</v>
      </c>
      <c r="AM243" t="s">
        <v>32581</v>
      </c>
      <c r="AN243" t="s">
        <v>37052</v>
      </c>
      <c r="AQ243" t="s">
        <v>37052</v>
      </c>
      <c r="AR243" t="s">
        <v>34331</v>
      </c>
      <c r="AY243" t="s">
        <v>37021</v>
      </c>
      <c r="BA243" t="s">
        <v>353</v>
      </c>
      <c r="BB243">
        <v>48</v>
      </c>
      <c r="BC243" t="s">
        <v>37048</v>
      </c>
      <c r="BD243" t="s">
        <v>34259</v>
      </c>
      <c r="BE243" t="s">
        <v>36993</v>
      </c>
      <c r="BF243" s="6">
        <v>0.2</v>
      </c>
      <c r="BG243" t="s">
        <v>37374</v>
      </c>
      <c r="BH243" t="s">
        <v>37170</v>
      </c>
      <c r="BJ243">
        <v>200590</v>
      </c>
      <c r="BK243" cm="1">
        <f t="array" ref="BK243">IF(LEN(TRIM(BG243))=0,"",SUMPRODUCT(--(LEN(TRIM($BG$5:BG243))&gt;0)))</f>
        <v>233</v>
      </c>
      <c r="BL243" t="str">
        <f t="shared" si="30"/>
        <v>000000006H</v>
      </c>
      <c r="BM243" t="str">
        <f t="shared" si="31"/>
        <v>*000000006H*</v>
      </c>
      <c r="BN243" t="s">
        <v>37089</v>
      </c>
      <c r="BO243" t="s">
        <v>36975</v>
      </c>
      <c r="BS243" t="s">
        <v>37052</v>
      </c>
      <c r="CP243" t="s">
        <v>37081</v>
      </c>
      <c r="CU243">
        <v>12.99</v>
      </c>
      <c r="DT243" t="s">
        <v>37026</v>
      </c>
      <c r="EC243" s="7">
        <f t="shared" si="32"/>
        <v>16.237500000000001</v>
      </c>
      <c r="EN243" t="s">
        <v>36995</v>
      </c>
      <c r="EO243">
        <v>1731138031</v>
      </c>
      <c r="EP243" t="s">
        <v>36968</v>
      </c>
      <c r="EQ243" t="s">
        <v>36996</v>
      </c>
      <c r="ER243" t="s">
        <v>36997</v>
      </c>
      <c r="ES243" t="s">
        <v>36967</v>
      </c>
      <c r="ET243" t="s">
        <v>36998</v>
      </c>
      <c r="EU243" t="s">
        <v>36999</v>
      </c>
      <c r="FB243" t="s">
        <v>35377</v>
      </c>
      <c r="FC243" t="s">
        <v>37027</v>
      </c>
      <c r="FD243">
        <v>22</v>
      </c>
      <c r="FE243">
        <v>24</v>
      </c>
      <c r="FF243" t="s">
        <v>36990</v>
      </c>
      <c r="FG243" t="s">
        <v>36990</v>
      </c>
      <c r="FH243" t="s">
        <v>37003</v>
      </c>
      <c r="FI243" t="s">
        <v>37000</v>
      </c>
      <c r="FJ243" t="s">
        <v>37001</v>
      </c>
      <c r="FK243" t="s">
        <v>37002</v>
      </c>
      <c r="FL243" t="s">
        <v>37003</v>
      </c>
      <c r="FM243" t="s">
        <v>37004</v>
      </c>
      <c r="FN243" t="s">
        <v>37005</v>
      </c>
      <c r="FO243" t="s">
        <v>37006</v>
      </c>
      <c r="FQ243" t="s">
        <v>37028</v>
      </c>
      <c r="FR243" t="s">
        <v>37008</v>
      </c>
      <c r="FS243" t="s">
        <v>37009</v>
      </c>
      <c r="FT243" t="s">
        <v>33482</v>
      </c>
      <c r="FU243" t="s">
        <v>33482</v>
      </c>
      <c r="FV243" t="s">
        <v>37055</v>
      </c>
      <c r="FW243" t="s">
        <v>37030</v>
      </c>
      <c r="FX243" t="s">
        <v>37031</v>
      </c>
      <c r="FY243" t="s">
        <v>36971</v>
      </c>
      <c r="FZ243" t="s">
        <v>36980</v>
      </c>
      <c r="GA243" t="s">
        <v>36974</v>
      </c>
      <c r="GB243" t="s">
        <v>36968</v>
      </c>
      <c r="GC243" t="s">
        <v>37032</v>
      </c>
      <c r="GD243" t="s">
        <v>37033</v>
      </c>
      <c r="GJ243" t="s">
        <v>37034</v>
      </c>
      <c r="GK243" t="s">
        <v>37035</v>
      </c>
      <c r="GL243" t="s">
        <v>37036</v>
      </c>
      <c r="GM243" t="s">
        <v>37037</v>
      </c>
      <c r="GN243" t="s">
        <v>37038</v>
      </c>
      <c r="GO243" t="s">
        <v>36973</v>
      </c>
      <c r="GP243" t="s">
        <v>37055</v>
      </c>
      <c r="GQ243" t="s">
        <v>37010</v>
      </c>
      <c r="GR243" t="s">
        <v>36969</v>
      </c>
      <c r="GT243" t="s">
        <v>37011</v>
      </c>
      <c r="GU243">
        <f t="shared" si="33"/>
        <v>16.25</v>
      </c>
      <c r="GV243">
        <f t="shared" si="34"/>
        <v>16.25</v>
      </c>
      <c r="GX243">
        <v>13</v>
      </c>
      <c r="GY243" t="s">
        <v>37012</v>
      </c>
      <c r="GZ243">
        <v>2</v>
      </c>
      <c r="HA243" t="s">
        <v>37013</v>
      </c>
      <c r="HD243" t="s">
        <v>37052</v>
      </c>
      <c r="HE243">
        <v>12.99</v>
      </c>
    </row>
    <row r="244" spans="1:213">
      <c r="A244" t="s">
        <v>29123</v>
      </c>
      <c r="B244" t="s">
        <v>36962</v>
      </c>
      <c r="C244" t="s">
        <v>36963</v>
      </c>
      <c r="D244" t="s">
        <v>21434</v>
      </c>
      <c r="E244">
        <v>1</v>
      </c>
      <c r="F244" t="s">
        <v>36964</v>
      </c>
      <c r="G244" t="s">
        <v>38</v>
      </c>
      <c r="H244" t="s">
        <v>37357</v>
      </c>
      <c r="I244" t="s">
        <v>34214</v>
      </c>
      <c r="J244" t="s">
        <v>33297</v>
      </c>
      <c r="K244" t="s">
        <v>33298</v>
      </c>
      <c r="M244" t="s">
        <v>33299</v>
      </c>
      <c r="N244">
        <v>61430</v>
      </c>
      <c r="P244" t="s">
        <v>21282</v>
      </c>
      <c r="Q244" t="s">
        <v>33300</v>
      </c>
      <c r="T244" t="s">
        <v>33301</v>
      </c>
      <c r="U244" t="s">
        <v>36966</v>
      </c>
      <c r="V244" t="s">
        <v>18</v>
      </c>
      <c r="W244" t="s">
        <v>36967</v>
      </c>
      <c r="X244" t="s">
        <v>36968</v>
      </c>
      <c r="Y244" t="s">
        <v>36969</v>
      </c>
      <c r="Z244">
        <v>300</v>
      </c>
      <c r="AB244" t="s">
        <v>37056</v>
      </c>
      <c r="AC244" t="s">
        <v>36970</v>
      </c>
      <c r="AD244" t="s">
        <v>36971</v>
      </c>
      <c r="AE244" t="s">
        <v>36972</v>
      </c>
      <c r="AF244" t="s">
        <v>36973</v>
      </c>
      <c r="AH244" t="s">
        <v>36974</v>
      </c>
      <c r="AJ244" t="s">
        <v>36967</v>
      </c>
      <c r="AK244" t="s">
        <v>33482</v>
      </c>
      <c r="AL244" t="s">
        <v>37078</v>
      </c>
      <c r="AM244" t="s">
        <v>32581</v>
      </c>
      <c r="AN244" t="s">
        <v>37057</v>
      </c>
      <c r="AQ244" t="s">
        <v>37057</v>
      </c>
      <c r="AR244" t="s">
        <v>34333</v>
      </c>
      <c r="AY244" t="s">
        <v>37058</v>
      </c>
      <c r="BA244" t="s">
        <v>37059</v>
      </c>
      <c r="BB244">
        <v>48</v>
      </c>
      <c r="BC244" t="s">
        <v>37060</v>
      </c>
      <c r="BD244" t="s">
        <v>34261</v>
      </c>
      <c r="BE244" t="s">
        <v>36993</v>
      </c>
      <c r="BF244" s="6">
        <v>0.2</v>
      </c>
      <c r="BG244" t="s">
        <v>37375</v>
      </c>
      <c r="BH244" t="s">
        <v>37172</v>
      </c>
      <c r="BJ244">
        <v>200591</v>
      </c>
      <c r="BK244" cm="1">
        <f t="array" ref="BK244">IF(LEN(TRIM(BG244))=0,"",SUMPRODUCT(--(LEN(TRIM($BG$5:BG244))&gt;0)))</f>
        <v>234</v>
      </c>
      <c r="BL244" t="str">
        <f t="shared" si="30"/>
        <v>000000006I</v>
      </c>
      <c r="BM244" t="str">
        <f t="shared" si="31"/>
        <v>*000000006I*</v>
      </c>
      <c r="BN244" t="s">
        <v>37091</v>
      </c>
      <c r="BO244" t="s">
        <v>36975</v>
      </c>
      <c r="BS244" t="s">
        <v>37057</v>
      </c>
      <c r="CP244" t="s">
        <v>37081</v>
      </c>
      <c r="CU244">
        <v>15.99</v>
      </c>
      <c r="DT244" t="s">
        <v>37026</v>
      </c>
      <c r="EC244" s="7">
        <f t="shared" si="32"/>
        <v>19.987500000000001</v>
      </c>
      <c r="EN244" t="s">
        <v>36995</v>
      </c>
      <c r="EO244">
        <v>1731138031</v>
      </c>
      <c r="EP244" t="s">
        <v>36968</v>
      </c>
      <c r="EQ244" t="s">
        <v>36996</v>
      </c>
      <c r="ER244" t="s">
        <v>36997</v>
      </c>
      <c r="ES244" t="s">
        <v>36967</v>
      </c>
      <c r="ET244" t="s">
        <v>36998</v>
      </c>
      <c r="EU244" t="s">
        <v>36999</v>
      </c>
      <c r="FB244" t="s">
        <v>35377</v>
      </c>
      <c r="FC244" t="s">
        <v>37027</v>
      </c>
      <c r="FD244">
        <v>26</v>
      </c>
      <c r="FE244">
        <v>28</v>
      </c>
      <c r="FF244" t="s">
        <v>36990</v>
      </c>
      <c r="FG244" t="s">
        <v>36990</v>
      </c>
      <c r="FH244" t="s">
        <v>37003</v>
      </c>
      <c r="FI244" t="s">
        <v>37000</v>
      </c>
      <c r="FJ244" t="s">
        <v>37001</v>
      </c>
      <c r="FK244" t="s">
        <v>37002</v>
      </c>
      <c r="FL244" t="s">
        <v>37003</v>
      </c>
      <c r="FM244" t="s">
        <v>37004</v>
      </c>
      <c r="FN244" t="s">
        <v>37005</v>
      </c>
      <c r="FO244" t="s">
        <v>37006</v>
      </c>
      <c r="FQ244" t="s">
        <v>37028</v>
      </c>
      <c r="FR244" t="s">
        <v>37008</v>
      </c>
      <c r="FS244" t="s">
        <v>37009</v>
      </c>
      <c r="FT244" t="s">
        <v>33482</v>
      </c>
      <c r="FU244" t="s">
        <v>33482</v>
      </c>
      <c r="FV244" t="s">
        <v>37063</v>
      </c>
      <c r="FW244" t="s">
        <v>37030</v>
      </c>
      <c r="FX244" t="s">
        <v>37031</v>
      </c>
      <c r="FY244" t="s">
        <v>36971</v>
      </c>
      <c r="FZ244" t="s">
        <v>36980</v>
      </c>
      <c r="GA244" t="s">
        <v>36974</v>
      </c>
      <c r="GB244" t="s">
        <v>36968</v>
      </c>
      <c r="GC244" t="s">
        <v>37032</v>
      </c>
      <c r="GD244" t="s">
        <v>37033</v>
      </c>
      <c r="GJ244" t="s">
        <v>37034</v>
      </c>
      <c r="GK244" t="s">
        <v>37035</v>
      </c>
      <c r="GL244" t="s">
        <v>37036</v>
      </c>
      <c r="GM244" t="s">
        <v>37037</v>
      </c>
      <c r="GN244" t="s">
        <v>37038</v>
      </c>
      <c r="GO244" t="s">
        <v>36973</v>
      </c>
      <c r="GP244" t="s">
        <v>37063</v>
      </c>
      <c r="GQ244" t="s">
        <v>37010</v>
      </c>
      <c r="GR244" t="s">
        <v>36969</v>
      </c>
      <c r="GT244" t="s">
        <v>37011</v>
      </c>
      <c r="GU244">
        <f t="shared" si="33"/>
        <v>20.249999999999996</v>
      </c>
      <c r="GV244">
        <f t="shared" si="34"/>
        <v>20.249999999999996</v>
      </c>
      <c r="GX244">
        <v>16.2</v>
      </c>
      <c r="GY244" t="s">
        <v>37012</v>
      </c>
      <c r="GZ244">
        <v>2</v>
      </c>
      <c r="HA244" t="s">
        <v>37013</v>
      </c>
      <c r="HD244" t="s">
        <v>37057</v>
      </c>
      <c r="HE244">
        <v>15.99</v>
      </c>
    </row>
    <row r="245" spans="1:213">
      <c r="A245" t="s">
        <v>29123</v>
      </c>
      <c r="B245" t="s">
        <v>36962</v>
      </c>
      <c r="C245" t="s">
        <v>36963</v>
      </c>
      <c r="D245" t="s">
        <v>21434</v>
      </c>
      <c r="E245">
        <v>1</v>
      </c>
      <c r="F245" t="s">
        <v>36964</v>
      </c>
      <c r="G245" t="s">
        <v>38</v>
      </c>
      <c r="H245" t="s">
        <v>37357</v>
      </c>
      <c r="I245" t="s">
        <v>34214</v>
      </c>
      <c r="J245" t="s">
        <v>33297</v>
      </c>
      <c r="K245" t="s">
        <v>33298</v>
      </c>
      <c r="M245" t="s">
        <v>33299</v>
      </c>
      <c r="N245">
        <v>61430</v>
      </c>
      <c r="P245" t="s">
        <v>21282</v>
      </c>
      <c r="Q245" t="s">
        <v>33300</v>
      </c>
      <c r="T245" t="s">
        <v>33301</v>
      </c>
      <c r="U245" t="s">
        <v>36966</v>
      </c>
      <c r="V245" t="s">
        <v>18</v>
      </c>
      <c r="W245" t="s">
        <v>36967</v>
      </c>
      <c r="X245" t="s">
        <v>36968</v>
      </c>
      <c r="Y245" t="s">
        <v>36969</v>
      </c>
      <c r="Z245">
        <v>200</v>
      </c>
      <c r="AB245" t="s">
        <v>37018</v>
      </c>
      <c r="AC245" t="s">
        <v>36970</v>
      </c>
      <c r="AD245" t="s">
        <v>36971</v>
      </c>
      <c r="AE245" t="s">
        <v>36972</v>
      </c>
      <c r="AF245" t="s">
        <v>36973</v>
      </c>
      <c r="AH245" t="s">
        <v>36974</v>
      </c>
      <c r="AJ245" t="s">
        <v>36967</v>
      </c>
      <c r="AK245" t="s">
        <v>33505</v>
      </c>
      <c r="AL245" t="s">
        <v>37092</v>
      </c>
      <c r="AM245" t="s">
        <v>32581</v>
      </c>
      <c r="AN245" t="s">
        <v>37020</v>
      </c>
      <c r="AQ245" t="s">
        <v>37020</v>
      </c>
      <c r="AR245" t="s">
        <v>34324</v>
      </c>
      <c r="AY245" t="s">
        <v>37021</v>
      </c>
      <c r="BA245" t="s">
        <v>353</v>
      </c>
      <c r="BB245">
        <v>48</v>
      </c>
      <c r="BC245" t="s">
        <v>37022</v>
      </c>
      <c r="BD245" t="s">
        <v>28739</v>
      </c>
      <c r="BE245" t="s">
        <v>36993</v>
      </c>
      <c r="BF245" s="6">
        <v>0.2</v>
      </c>
      <c r="BG245" t="s">
        <v>37376</v>
      </c>
      <c r="BH245" t="s">
        <v>37174</v>
      </c>
      <c r="BJ245">
        <v>208340</v>
      </c>
      <c r="BK245" cm="1">
        <f t="array" ref="BK245">IF(LEN(TRIM(BG245))=0,"",SUMPRODUCT(--(LEN(TRIM($BG$5:BG245))&gt;0)))</f>
        <v>235</v>
      </c>
      <c r="BL245" t="str">
        <f t="shared" si="30"/>
        <v>000000006J</v>
      </c>
      <c r="BM245" t="str">
        <f t="shared" si="31"/>
        <v>*000000006J*</v>
      </c>
      <c r="BN245" t="s">
        <v>37094</v>
      </c>
      <c r="BO245" t="s">
        <v>36975</v>
      </c>
      <c r="BS245" t="s">
        <v>37020</v>
      </c>
      <c r="CP245" t="s">
        <v>37095</v>
      </c>
      <c r="CU245">
        <v>12.99</v>
      </c>
      <c r="DT245" t="s">
        <v>37026</v>
      </c>
      <c r="EC245" s="7">
        <f t="shared" si="32"/>
        <v>16.237500000000001</v>
      </c>
      <c r="EN245" t="s">
        <v>36995</v>
      </c>
      <c r="EO245">
        <v>1731138031</v>
      </c>
      <c r="EP245" t="s">
        <v>36968</v>
      </c>
      <c r="EQ245" t="s">
        <v>36996</v>
      </c>
      <c r="ER245" t="s">
        <v>36997</v>
      </c>
      <c r="ES245" t="s">
        <v>36967</v>
      </c>
      <c r="ET245" t="s">
        <v>36998</v>
      </c>
      <c r="EU245" t="s">
        <v>36999</v>
      </c>
      <c r="FB245" t="s">
        <v>35377</v>
      </c>
      <c r="FC245" t="s">
        <v>37027</v>
      </c>
      <c r="FD245">
        <v>8</v>
      </c>
      <c r="FE245">
        <v>10</v>
      </c>
      <c r="FF245" t="s">
        <v>36990</v>
      </c>
      <c r="FG245" t="s">
        <v>36990</v>
      </c>
      <c r="FH245" t="s">
        <v>37004</v>
      </c>
      <c r="FI245" t="s">
        <v>37000</v>
      </c>
      <c r="FJ245" t="s">
        <v>37001</v>
      </c>
      <c r="FK245" t="s">
        <v>37002</v>
      </c>
      <c r="FL245" t="s">
        <v>37003</v>
      </c>
      <c r="FM245" t="s">
        <v>37004</v>
      </c>
      <c r="FN245" t="s">
        <v>37005</v>
      </c>
      <c r="FO245" t="s">
        <v>37006</v>
      </c>
      <c r="FQ245" t="s">
        <v>37028</v>
      </c>
      <c r="FR245" t="s">
        <v>37008</v>
      </c>
      <c r="FS245" t="s">
        <v>37009</v>
      </c>
      <c r="FT245" t="s">
        <v>33505</v>
      </c>
      <c r="FU245" t="s">
        <v>33505</v>
      </c>
      <c r="FV245" t="s">
        <v>37029</v>
      </c>
      <c r="FW245" t="s">
        <v>37030</v>
      </c>
      <c r="FX245" t="s">
        <v>37031</v>
      </c>
      <c r="FY245" t="s">
        <v>36971</v>
      </c>
      <c r="FZ245" t="s">
        <v>36980</v>
      </c>
      <c r="GA245" t="s">
        <v>36974</v>
      </c>
      <c r="GB245" t="s">
        <v>36968</v>
      </c>
      <c r="GC245" t="s">
        <v>37032</v>
      </c>
      <c r="GD245" t="s">
        <v>37033</v>
      </c>
      <c r="GJ245" t="s">
        <v>37034</v>
      </c>
      <c r="GK245" t="s">
        <v>37035</v>
      </c>
      <c r="GL245" t="s">
        <v>37036</v>
      </c>
      <c r="GM245" t="s">
        <v>37037</v>
      </c>
      <c r="GN245" t="s">
        <v>37038</v>
      </c>
      <c r="GO245" t="s">
        <v>36973</v>
      </c>
      <c r="GP245" t="s">
        <v>37029</v>
      </c>
      <c r="GQ245" t="s">
        <v>37010</v>
      </c>
      <c r="GR245" t="s">
        <v>36969</v>
      </c>
      <c r="GT245" t="s">
        <v>37011</v>
      </c>
      <c r="GU245">
        <f t="shared" si="33"/>
        <v>16.25</v>
      </c>
      <c r="GV245">
        <f t="shared" si="34"/>
        <v>16.25</v>
      </c>
      <c r="GX245">
        <v>13</v>
      </c>
      <c r="GY245" t="s">
        <v>37012</v>
      </c>
      <c r="GZ245">
        <v>2</v>
      </c>
      <c r="HA245" t="s">
        <v>37013</v>
      </c>
      <c r="HD245" t="s">
        <v>37020</v>
      </c>
      <c r="HE245">
        <v>12.99</v>
      </c>
    </row>
    <row r="246" spans="1:213">
      <c r="A246" t="s">
        <v>29123</v>
      </c>
      <c r="B246" t="s">
        <v>36962</v>
      </c>
      <c r="C246" t="s">
        <v>36963</v>
      </c>
      <c r="D246" t="s">
        <v>21434</v>
      </c>
      <c r="E246">
        <v>1</v>
      </c>
      <c r="F246" t="s">
        <v>36964</v>
      </c>
      <c r="G246" t="s">
        <v>38</v>
      </c>
      <c r="H246" t="s">
        <v>37357</v>
      </c>
      <c r="I246" t="s">
        <v>34214</v>
      </c>
      <c r="J246" t="s">
        <v>33297</v>
      </c>
      <c r="K246" t="s">
        <v>33298</v>
      </c>
      <c r="M246" t="s">
        <v>33299</v>
      </c>
      <c r="N246">
        <v>61430</v>
      </c>
      <c r="P246" t="s">
        <v>21282</v>
      </c>
      <c r="Q246" t="s">
        <v>33300</v>
      </c>
      <c r="T246" t="s">
        <v>33301</v>
      </c>
      <c r="U246" t="s">
        <v>36966</v>
      </c>
      <c r="V246" t="s">
        <v>18</v>
      </c>
      <c r="W246" t="s">
        <v>36967</v>
      </c>
      <c r="X246" t="s">
        <v>36968</v>
      </c>
      <c r="Y246" t="s">
        <v>36969</v>
      </c>
      <c r="Z246">
        <v>200</v>
      </c>
      <c r="AB246" t="s">
        <v>37018</v>
      </c>
      <c r="AC246" t="s">
        <v>36970</v>
      </c>
      <c r="AD246" t="s">
        <v>36971</v>
      </c>
      <c r="AE246" t="s">
        <v>36972</v>
      </c>
      <c r="AF246" t="s">
        <v>36973</v>
      </c>
      <c r="AH246" t="s">
        <v>36974</v>
      </c>
      <c r="AJ246" t="s">
        <v>36967</v>
      </c>
      <c r="AK246" t="s">
        <v>33505</v>
      </c>
      <c r="AL246" t="s">
        <v>37092</v>
      </c>
      <c r="AM246" t="s">
        <v>32581</v>
      </c>
      <c r="AN246" t="s">
        <v>37039</v>
      </c>
      <c r="AQ246" t="s">
        <v>37039</v>
      </c>
      <c r="AR246" t="s">
        <v>34326</v>
      </c>
      <c r="AY246" t="s">
        <v>37021</v>
      </c>
      <c r="BA246" t="s">
        <v>353</v>
      </c>
      <c r="BB246">
        <v>48</v>
      </c>
      <c r="BC246" t="s">
        <v>37022</v>
      </c>
      <c r="BD246" t="s">
        <v>28739</v>
      </c>
      <c r="BE246" t="s">
        <v>36993</v>
      </c>
      <c r="BF246" s="6">
        <v>0.2</v>
      </c>
      <c r="BG246" t="s">
        <v>37377</v>
      </c>
      <c r="BH246" t="s">
        <v>37176</v>
      </c>
      <c r="BJ246">
        <v>208341</v>
      </c>
      <c r="BK246" cm="1">
        <f t="array" ref="BK246">IF(LEN(TRIM(BG246))=0,"",SUMPRODUCT(--(LEN(TRIM($BG$5:BG246))&gt;0)))</f>
        <v>236</v>
      </c>
      <c r="BL246" t="str">
        <f t="shared" si="30"/>
        <v>000000006K</v>
      </c>
      <c r="BM246" t="str">
        <f t="shared" si="31"/>
        <v>*000000006K*</v>
      </c>
      <c r="BN246" t="s">
        <v>37097</v>
      </c>
      <c r="BO246" t="s">
        <v>36975</v>
      </c>
      <c r="BS246" t="s">
        <v>37039</v>
      </c>
      <c r="CP246" t="s">
        <v>37095</v>
      </c>
      <c r="CU246">
        <v>12.99</v>
      </c>
      <c r="DT246" t="s">
        <v>37026</v>
      </c>
      <c r="EC246" s="7">
        <f t="shared" si="32"/>
        <v>16.237500000000001</v>
      </c>
      <c r="EN246" t="s">
        <v>36995</v>
      </c>
      <c r="EO246">
        <v>1731138031</v>
      </c>
      <c r="EP246" t="s">
        <v>36968</v>
      </c>
      <c r="EQ246" t="s">
        <v>36996</v>
      </c>
      <c r="ER246" t="s">
        <v>36997</v>
      </c>
      <c r="ES246" t="s">
        <v>36967</v>
      </c>
      <c r="ET246" t="s">
        <v>36998</v>
      </c>
      <c r="EU246" t="s">
        <v>36999</v>
      </c>
      <c r="FB246" t="s">
        <v>35377</v>
      </c>
      <c r="FC246" t="s">
        <v>37027</v>
      </c>
      <c r="FD246">
        <v>12</v>
      </c>
      <c r="FE246">
        <v>14</v>
      </c>
      <c r="FF246" t="s">
        <v>36990</v>
      </c>
      <c r="FG246" t="s">
        <v>36990</v>
      </c>
      <c r="FH246" t="s">
        <v>37004</v>
      </c>
      <c r="FI246" t="s">
        <v>37000</v>
      </c>
      <c r="FJ246" t="s">
        <v>37001</v>
      </c>
      <c r="FK246" t="s">
        <v>37002</v>
      </c>
      <c r="FL246" t="s">
        <v>37003</v>
      </c>
      <c r="FM246" t="s">
        <v>37004</v>
      </c>
      <c r="FN246" t="s">
        <v>37005</v>
      </c>
      <c r="FO246" t="s">
        <v>37006</v>
      </c>
      <c r="FQ246" t="s">
        <v>37028</v>
      </c>
      <c r="FR246" t="s">
        <v>37008</v>
      </c>
      <c r="FS246" t="s">
        <v>37009</v>
      </c>
      <c r="FT246" t="s">
        <v>33505</v>
      </c>
      <c r="FU246" t="s">
        <v>33505</v>
      </c>
      <c r="FV246" t="s">
        <v>37042</v>
      </c>
      <c r="FW246" t="s">
        <v>37030</v>
      </c>
      <c r="FX246" t="s">
        <v>37031</v>
      </c>
      <c r="FY246" t="s">
        <v>36971</v>
      </c>
      <c r="FZ246" t="s">
        <v>36980</v>
      </c>
      <c r="GA246" t="s">
        <v>36974</v>
      </c>
      <c r="GB246" t="s">
        <v>36968</v>
      </c>
      <c r="GC246" t="s">
        <v>37032</v>
      </c>
      <c r="GD246" t="s">
        <v>37033</v>
      </c>
      <c r="GJ246" t="s">
        <v>37034</v>
      </c>
      <c r="GK246" t="s">
        <v>37035</v>
      </c>
      <c r="GL246" t="s">
        <v>37036</v>
      </c>
      <c r="GM246" t="s">
        <v>37037</v>
      </c>
      <c r="GN246" t="s">
        <v>37038</v>
      </c>
      <c r="GO246" t="s">
        <v>36973</v>
      </c>
      <c r="GP246" t="s">
        <v>37042</v>
      </c>
      <c r="GQ246" t="s">
        <v>37010</v>
      </c>
      <c r="GR246" t="s">
        <v>36969</v>
      </c>
      <c r="GT246" t="s">
        <v>37011</v>
      </c>
      <c r="GU246">
        <f t="shared" si="33"/>
        <v>16.25</v>
      </c>
      <c r="GV246">
        <f t="shared" si="34"/>
        <v>16.25</v>
      </c>
      <c r="GX246">
        <v>13</v>
      </c>
      <c r="GY246" t="s">
        <v>37012</v>
      </c>
      <c r="GZ246">
        <v>2</v>
      </c>
      <c r="HA246" t="s">
        <v>37013</v>
      </c>
      <c r="HD246" t="s">
        <v>37039</v>
      </c>
      <c r="HE246">
        <v>12.99</v>
      </c>
    </row>
    <row r="247" spans="1:213">
      <c r="A247" t="s">
        <v>29123</v>
      </c>
      <c r="B247" t="s">
        <v>36962</v>
      </c>
      <c r="C247" t="s">
        <v>36963</v>
      </c>
      <c r="D247" t="s">
        <v>21434</v>
      </c>
      <c r="E247">
        <v>1</v>
      </c>
      <c r="F247" t="s">
        <v>36964</v>
      </c>
      <c r="G247" t="s">
        <v>38</v>
      </c>
      <c r="H247" t="s">
        <v>37357</v>
      </c>
      <c r="I247" t="s">
        <v>34214</v>
      </c>
      <c r="J247" t="s">
        <v>33297</v>
      </c>
      <c r="K247" t="s">
        <v>33298</v>
      </c>
      <c r="M247" t="s">
        <v>33299</v>
      </c>
      <c r="N247">
        <v>61430</v>
      </c>
      <c r="P247" t="s">
        <v>21282</v>
      </c>
      <c r="Q247" t="s">
        <v>33300</v>
      </c>
      <c r="T247" t="s">
        <v>33301</v>
      </c>
      <c r="U247" t="s">
        <v>36966</v>
      </c>
      <c r="V247" t="s">
        <v>18</v>
      </c>
      <c r="W247" t="s">
        <v>36967</v>
      </c>
      <c r="X247" t="s">
        <v>36968</v>
      </c>
      <c r="Y247" t="s">
        <v>36969</v>
      </c>
      <c r="Z247">
        <v>200</v>
      </c>
      <c r="AB247" t="s">
        <v>37018</v>
      </c>
      <c r="AC247" t="s">
        <v>36970</v>
      </c>
      <c r="AD247" t="s">
        <v>36971</v>
      </c>
      <c r="AE247" t="s">
        <v>36972</v>
      </c>
      <c r="AF247" t="s">
        <v>36973</v>
      </c>
      <c r="AH247" t="s">
        <v>36974</v>
      </c>
      <c r="AJ247" t="s">
        <v>36967</v>
      </c>
      <c r="AK247" t="s">
        <v>33505</v>
      </c>
      <c r="AL247" t="s">
        <v>37092</v>
      </c>
      <c r="AM247" t="s">
        <v>32581</v>
      </c>
      <c r="AN247" t="s">
        <v>37043</v>
      </c>
      <c r="AQ247" t="s">
        <v>37043</v>
      </c>
      <c r="AR247" t="s">
        <v>28746</v>
      </c>
      <c r="AY247" t="s">
        <v>37021</v>
      </c>
      <c r="BA247" t="s">
        <v>353</v>
      </c>
      <c r="BB247">
        <v>48</v>
      </c>
      <c r="BC247" t="s">
        <v>37022</v>
      </c>
      <c r="BD247" t="s">
        <v>28739</v>
      </c>
      <c r="BE247" t="s">
        <v>36993</v>
      </c>
      <c r="BF247" s="6">
        <v>0.2</v>
      </c>
      <c r="BG247" t="s">
        <v>37378</v>
      </c>
      <c r="BH247" t="s">
        <v>37178</v>
      </c>
      <c r="BJ247">
        <v>208342</v>
      </c>
      <c r="BK247" cm="1">
        <f t="array" ref="BK247">IF(LEN(TRIM(BG247))=0,"",SUMPRODUCT(--(LEN(TRIM($BG$5:BG247))&gt;0)))</f>
        <v>237</v>
      </c>
      <c r="BL247" t="str">
        <f t="shared" si="30"/>
        <v>000000006L</v>
      </c>
      <c r="BM247" t="str">
        <f t="shared" si="31"/>
        <v>*000000006L*</v>
      </c>
      <c r="BN247" t="s">
        <v>37099</v>
      </c>
      <c r="BO247" t="s">
        <v>36975</v>
      </c>
      <c r="BS247" t="s">
        <v>37043</v>
      </c>
      <c r="CP247" t="s">
        <v>37095</v>
      </c>
      <c r="CU247">
        <v>12.99</v>
      </c>
      <c r="DT247" t="s">
        <v>37026</v>
      </c>
      <c r="EC247" s="7">
        <f t="shared" si="32"/>
        <v>16.237500000000001</v>
      </c>
      <c r="EN247" t="s">
        <v>36995</v>
      </c>
      <c r="EO247">
        <v>1731138031</v>
      </c>
      <c r="EP247" t="s">
        <v>36968</v>
      </c>
      <c r="EQ247" t="s">
        <v>36996</v>
      </c>
      <c r="ER247" t="s">
        <v>36997</v>
      </c>
      <c r="ES247" t="s">
        <v>36967</v>
      </c>
      <c r="ET247" t="s">
        <v>36998</v>
      </c>
      <c r="EU247" t="s">
        <v>36999</v>
      </c>
      <c r="FB247" t="s">
        <v>35377</v>
      </c>
      <c r="FC247" t="s">
        <v>37027</v>
      </c>
      <c r="FD247">
        <v>16</v>
      </c>
      <c r="FE247">
        <v>18</v>
      </c>
      <c r="FF247" t="s">
        <v>36990</v>
      </c>
      <c r="FG247" t="s">
        <v>36990</v>
      </c>
      <c r="FH247" t="s">
        <v>37004</v>
      </c>
      <c r="FI247" t="s">
        <v>37000</v>
      </c>
      <c r="FJ247" t="s">
        <v>37001</v>
      </c>
      <c r="FK247" t="s">
        <v>37002</v>
      </c>
      <c r="FL247" t="s">
        <v>37003</v>
      </c>
      <c r="FM247" t="s">
        <v>37004</v>
      </c>
      <c r="FN247" t="s">
        <v>37005</v>
      </c>
      <c r="FO247" t="s">
        <v>37006</v>
      </c>
      <c r="FQ247" t="s">
        <v>37028</v>
      </c>
      <c r="FR247" t="s">
        <v>37008</v>
      </c>
      <c r="FS247" t="s">
        <v>37009</v>
      </c>
      <c r="FT247" t="s">
        <v>33505</v>
      </c>
      <c r="FU247" t="s">
        <v>33505</v>
      </c>
      <c r="FV247" t="s">
        <v>37046</v>
      </c>
      <c r="FW247" t="s">
        <v>37030</v>
      </c>
      <c r="FX247" t="s">
        <v>37031</v>
      </c>
      <c r="FY247" t="s">
        <v>36971</v>
      </c>
      <c r="FZ247" t="s">
        <v>36980</v>
      </c>
      <c r="GA247" t="s">
        <v>36974</v>
      </c>
      <c r="GB247" t="s">
        <v>36968</v>
      </c>
      <c r="GC247" t="s">
        <v>37032</v>
      </c>
      <c r="GD247" t="s">
        <v>37033</v>
      </c>
      <c r="GJ247" t="s">
        <v>37034</v>
      </c>
      <c r="GK247" t="s">
        <v>37035</v>
      </c>
      <c r="GL247" t="s">
        <v>37036</v>
      </c>
      <c r="GM247" t="s">
        <v>37037</v>
      </c>
      <c r="GN247" t="s">
        <v>37038</v>
      </c>
      <c r="GO247" t="s">
        <v>36973</v>
      </c>
      <c r="GP247" t="s">
        <v>37046</v>
      </c>
      <c r="GQ247" t="s">
        <v>37010</v>
      </c>
      <c r="GR247" t="s">
        <v>36969</v>
      </c>
      <c r="GT247" t="s">
        <v>37011</v>
      </c>
      <c r="GU247">
        <f t="shared" si="33"/>
        <v>16.25</v>
      </c>
      <c r="GV247">
        <f t="shared" si="34"/>
        <v>16.25</v>
      </c>
      <c r="GX247">
        <v>13</v>
      </c>
      <c r="GY247" t="s">
        <v>37012</v>
      </c>
      <c r="GZ247">
        <v>2</v>
      </c>
      <c r="HA247" t="s">
        <v>37013</v>
      </c>
      <c r="HD247" t="s">
        <v>37043</v>
      </c>
      <c r="HE247">
        <v>12.99</v>
      </c>
    </row>
    <row r="248" spans="1:213">
      <c r="A248" t="s">
        <v>29123</v>
      </c>
      <c r="B248" t="s">
        <v>36962</v>
      </c>
      <c r="C248" t="s">
        <v>36963</v>
      </c>
      <c r="D248" t="s">
        <v>21434</v>
      </c>
      <c r="E248">
        <v>1</v>
      </c>
      <c r="F248" t="s">
        <v>36964</v>
      </c>
      <c r="G248" t="s">
        <v>38</v>
      </c>
      <c r="H248" t="s">
        <v>37357</v>
      </c>
      <c r="I248" t="s">
        <v>34214</v>
      </c>
      <c r="J248" t="s">
        <v>33297</v>
      </c>
      <c r="K248" t="s">
        <v>33298</v>
      </c>
      <c r="M248" t="s">
        <v>33299</v>
      </c>
      <c r="N248">
        <v>61430</v>
      </c>
      <c r="P248" t="s">
        <v>21282</v>
      </c>
      <c r="Q248" t="s">
        <v>33300</v>
      </c>
      <c r="T248" t="s">
        <v>33301</v>
      </c>
      <c r="U248" t="s">
        <v>36966</v>
      </c>
      <c r="V248" t="s">
        <v>18</v>
      </c>
      <c r="W248" t="s">
        <v>36967</v>
      </c>
      <c r="X248" t="s">
        <v>36968</v>
      </c>
      <c r="Y248" t="s">
        <v>36969</v>
      </c>
      <c r="Z248">
        <v>300</v>
      </c>
      <c r="AB248" t="s">
        <v>37018</v>
      </c>
      <c r="AC248" t="s">
        <v>36970</v>
      </c>
      <c r="AD248" t="s">
        <v>36971</v>
      </c>
      <c r="AE248" t="s">
        <v>36972</v>
      </c>
      <c r="AF248" t="s">
        <v>36973</v>
      </c>
      <c r="AH248" t="s">
        <v>36974</v>
      </c>
      <c r="AJ248" t="s">
        <v>36967</v>
      </c>
      <c r="AK248" t="s">
        <v>33505</v>
      </c>
      <c r="AL248" t="s">
        <v>37092</v>
      </c>
      <c r="AM248" t="s">
        <v>32581</v>
      </c>
      <c r="AN248" t="s">
        <v>37047</v>
      </c>
      <c r="AQ248" t="s">
        <v>37047</v>
      </c>
      <c r="AR248" t="s">
        <v>34329</v>
      </c>
      <c r="AY248" t="s">
        <v>37021</v>
      </c>
      <c r="BA248" t="s">
        <v>353</v>
      </c>
      <c r="BB248">
        <v>48</v>
      </c>
      <c r="BC248" t="s">
        <v>37048</v>
      </c>
      <c r="BD248" t="s">
        <v>34259</v>
      </c>
      <c r="BE248" t="s">
        <v>36993</v>
      </c>
      <c r="BF248" s="6">
        <v>0.2</v>
      </c>
      <c r="BG248" t="s">
        <v>37379</v>
      </c>
      <c r="BH248" t="s">
        <v>37180</v>
      </c>
      <c r="BJ248">
        <v>208343</v>
      </c>
      <c r="BK248" cm="1">
        <f t="array" ref="BK248">IF(LEN(TRIM(BG248))=0,"",SUMPRODUCT(--(LEN(TRIM($BG$5:BG248))&gt;0)))</f>
        <v>238</v>
      </c>
      <c r="BL248" t="str">
        <f t="shared" si="30"/>
        <v>000000006M</v>
      </c>
      <c r="BM248" t="str">
        <f t="shared" si="31"/>
        <v>*000000006M*</v>
      </c>
      <c r="BN248" t="s">
        <v>37101</v>
      </c>
      <c r="BO248" t="s">
        <v>36975</v>
      </c>
      <c r="BS248" t="s">
        <v>37047</v>
      </c>
      <c r="CP248" t="s">
        <v>37095</v>
      </c>
      <c r="CU248">
        <v>12.99</v>
      </c>
      <c r="DT248" t="s">
        <v>37026</v>
      </c>
      <c r="EC248" s="7">
        <f t="shared" si="32"/>
        <v>16.237500000000001</v>
      </c>
      <c r="EN248" t="s">
        <v>36995</v>
      </c>
      <c r="EO248">
        <v>1731138031</v>
      </c>
      <c r="EP248" t="s">
        <v>36968</v>
      </c>
      <c r="EQ248" t="s">
        <v>36996</v>
      </c>
      <c r="ER248" t="s">
        <v>36997</v>
      </c>
      <c r="ES248" t="s">
        <v>36967</v>
      </c>
      <c r="ET248" t="s">
        <v>36998</v>
      </c>
      <c r="EU248" t="s">
        <v>36999</v>
      </c>
      <c r="FB248" t="s">
        <v>35377</v>
      </c>
      <c r="FC248" t="s">
        <v>37027</v>
      </c>
      <c r="FD248">
        <v>18</v>
      </c>
      <c r="FE248">
        <v>20</v>
      </c>
      <c r="FF248" t="s">
        <v>36990</v>
      </c>
      <c r="FG248" t="s">
        <v>36990</v>
      </c>
      <c r="FH248" t="s">
        <v>37004</v>
      </c>
      <c r="FI248" t="s">
        <v>37000</v>
      </c>
      <c r="FJ248" t="s">
        <v>37001</v>
      </c>
      <c r="FK248" t="s">
        <v>37002</v>
      </c>
      <c r="FL248" t="s">
        <v>37003</v>
      </c>
      <c r="FM248" t="s">
        <v>37004</v>
      </c>
      <c r="FN248" t="s">
        <v>37005</v>
      </c>
      <c r="FO248" t="s">
        <v>37006</v>
      </c>
      <c r="FQ248" t="s">
        <v>37028</v>
      </c>
      <c r="FR248" t="s">
        <v>37008</v>
      </c>
      <c r="FS248" t="s">
        <v>37009</v>
      </c>
      <c r="FT248" t="s">
        <v>33505</v>
      </c>
      <c r="FU248" t="s">
        <v>33505</v>
      </c>
      <c r="FV248" t="s">
        <v>37051</v>
      </c>
      <c r="FW248" t="s">
        <v>37030</v>
      </c>
      <c r="FX248" t="s">
        <v>37031</v>
      </c>
      <c r="FY248" t="s">
        <v>36971</v>
      </c>
      <c r="FZ248" t="s">
        <v>36980</v>
      </c>
      <c r="GA248" t="s">
        <v>36974</v>
      </c>
      <c r="GB248" t="s">
        <v>36968</v>
      </c>
      <c r="GC248" t="s">
        <v>37032</v>
      </c>
      <c r="GD248" t="s">
        <v>37033</v>
      </c>
      <c r="GJ248" t="s">
        <v>37034</v>
      </c>
      <c r="GK248" t="s">
        <v>37035</v>
      </c>
      <c r="GL248" t="s">
        <v>37036</v>
      </c>
      <c r="GM248" t="s">
        <v>37037</v>
      </c>
      <c r="GN248" t="s">
        <v>37038</v>
      </c>
      <c r="GO248" t="s">
        <v>36973</v>
      </c>
      <c r="GP248" t="s">
        <v>37051</v>
      </c>
      <c r="GQ248" t="s">
        <v>37010</v>
      </c>
      <c r="GR248" t="s">
        <v>36969</v>
      </c>
      <c r="GT248" t="s">
        <v>37011</v>
      </c>
      <c r="GU248">
        <f t="shared" si="33"/>
        <v>16.25</v>
      </c>
      <c r="GV248">
        <f t="shared" si="34"/>
        <v>16.25</v>
      </c>
      <c r="GX248">
        <v>13</v>
      </c>
      <c r="GY248" t="s">
        <v>37012</v>
      </c>
      <c r="GZ248">
        <v>2</v>
      </c>
      <c r="HA248" t="s">
        <v>37013</v>
      </c>
      <c r="HD248" t="s">
        <v>37047</v>
      </c>
      <c r="HE248">
        <v>12.99</v>
      </c>
    </row>
    <row r="249" spans="1:213">
      <c r="A249" t="s">
        <v>29123</v>
      </c>
      <c r="B249" t="s">
        <v>36962</v>
      </c>
      <c r="C249" t="s">
        <v>36963</v>
      </c>
      <c r="D249" t="s">
        <v>21434</v>
      </c>
      <c r="E249">
        <v>1</v>
      </c>
      <c r="F249" t="s">
        <v>36964</v>
      </c>
      <c r="G249" t="s">
        <v>38</v>
      </c>
      <c r="H249" t="s">
        <v>37357</v>
      </c>
      <c r="I249" t="s">
        <v>34214</v>
      </c>
      <c r="J249" t="s">
        <v>33297</v>
      </c>
      <c r="K249" t="s">
        <v>33298</v>
      </c>
      <c r="M249" t="s">
        <v>33299</v>
      </c>
      <c r="N249">
        <v>61430</v>
      </c>
      <c r="P249" t="s">
        <v>21282</v>
      </c>
      <c r="Q249" t="s">
        <v>33300</v>
      </c>
      <c r="T249" t="s">
        <v>33301</v>
      </c>
      <c r="U249" t="s">
        <v>36966</v>
      </c>
      <c r="V249" t="s">
        <v>18</v>
      </c>
      <c r="W249" t="s">
        <v>36967</v>
      </c>
      <c r="X249" t="s">
        <v>36968</v>
      </c>
      <c r="Y249" t="s">
        <v>36969</v>
      </c>
      <c r="Z249">
        <v>300</v>
      </c>
      <c r="AB249" t="s">
        <v>37018</v>
      </c>
      <c r="AC249" t="s">
        <v>36970</v>
      </c>
      <c r="AD249" t="s">
        <v>36971</v>
      </c>
      <c r="AE249" t="s">
        <v>36972</v>
      </c>
      <c r="AF249" t="s">
        <v>36973</v>
      </c>
      <c r="AH249" t="s">
        <v>36974</v>
      </c>
      <c r="AJ249" t="s">
        <v>36967</v>
      </c>
      <c r="AK249" t="s">
        <v>33505</v>
      </c>
      <c r="AL249" t="s">
        <v>37092</v>
      </c>
      <c r="AM249" t="s">
        <v>32581</v>
      </c>
      <c r="AN249" t="s">
        <v>37052</v>
      </c>
      <c r="AQ249" t="s">
        <v>37052</v>
      </c>
      <c r="AR249" t="s">
        <v>34331</v>
      </c>
      <c r="AY249" t="s">
        <v>37021</v>
      </c>
      <c r="BA249" t="s">
        <v>353</v>
      </c>
      <c r="BB249">
        <v>48</v>
      </c>
      <c r="BC249" t="s">
        <v>37048</v>
      </c>
      <c r="BD249" t="s">
        <v>34259</v>
      </c>
      <c r="BE249" t="s">
        <v>36993</v>
      </c>
      <c r="BF249" s="6">
        <v>0.2</v>
      </c>
      <c r="BG249" t="s">
        <v>37380</v>
      </c>
      <c r="BH249" t="s">
        <v>37182</v>
      </c>
      <c r="BJ249">
        <v>208344</v>
      </c>
      <c r="BK249" cm="1">
        <f t="array" ref="BK249">IF(LEN(TRIM(BG249))=0,"",SUMPRODUCT(--(LEN(TRIM($BG$5:BG249))&gt;0)))</f>
        <v>239</v>
      </c>
      <c r="BL249" t="str">
        <f t="shared" si="30"/>
        <v>000000006N</v>
      </c>
      <c r="BM249" t="str">
        <f t="shared" si="31"/>
        <v>*000000006N*</v>
      </c>
      <c r="BN249" t="s">
        <v>37103</v>
      </c>
      <c r="BO249" t="s">
        <v>36975</v>
      </c>
      <c r="BS249" t="s">
        <v>37052</v>
      </c>
      <c r="CP249" t="s">
        <v>37095</v>
      </c>
      <c r="CU249">
        <v>12.99</v>
      </c>
      <c r="DT249" t="s">
        <v>37026</v>
      </c>
      <c r="EC249" s="7">
        <f t="shared" si="32"/>
        <v>16.237500000000001</v>
      </c>
      <c r="EN249" t="s">
        <v>36995</v>
      </c>
      <c r="EO249">
        <v>1731138031</v>
      </c>
      <c r="EP249" t="s">
        <v>36968</v>
      </c>
      <c r="EQ249" t="s">
        <v>36996</v>
      </c>
      <c r="ER249" t="s">
        <v>36997</v>
      </c>
      <c r="ES249" t="s">
        <v>36967</v>
      </c>
      <c r="ET249" t="s">
        <v>36998</v>
      </c>
      <c r="EU249" t="s">
        <v>36999</v>
      </c>
      <c r="FB249" t="s">
        <v>35377</v>
      </c>
      <c r="FC249" t="s">
        <v>37027</v>
      </c>
      <c r="FD249">
        <v>22</v>
      </c>
      <c r="FE249">
        <v>24</v>
      </c>
      <c r="FF249" t="s">
        <v>36990</v>
      </c>
      <c r="FG249" t="s">
        <v>36990</v>
      </c>
      <c r="FH249" t="s">
        <v>37004</v>
      </c>
      <c r="FI249" t="s">
        <v>37000</v>
      </c>
      <c r="FJ249" t="s">
        <v>37001</v>
      </c>
      <c r="FK249" t="s">
        <v>37002</v>
      </c>
      <c r="FL249" t="s">
        <v>37003</v>
      </c>
      <c r="FM249" t="s">
        <v>37004</v>
      </c>
      <c r="FN249" t="s">
        <v>37005</v>
      </c>
      <c r="FO249" t="s">
        <v>37006</v>
      </c>
      <c r="FQ249" t="s">
        <v>37028</v>
      </c>
      <c r="FR249" t="s">
        <v>37008</v>
      </c>
      <c r="FS249" t="s">
        <v>37009</v>
      </c>
      <c r="FT249" t="s">
        <v>33505</v>
      </c>
      <c r="FU249" t="s">
        <v>33505</v>
      </c>
      <c r="FV249" t="s">
        <v>37055</v>
      </c>
      <c r="FW249" t="s">
        <v>37030</v>
      </c>
      <c r="FX249" t="s">
        <v>37031</v>
      </c>
      <c r="FY249" t="s">
        <v>36971</v>
      </c>
      <c r="FZ249" t="s">
        <v>36980</v>
      </c>
      <c r="GA249" t="s">
        <v>36974</v>
      </c>
      <c r="GB249" t="s">
        <v>36968</v>
      </c>
      <c r="GC249" t="s">
        <v>37032</v>
      </c>
      <c r="GD249" t="s">
        <v>37033</v>
      </c>
      <c r="GJ249" t="s">
        <v>37034</v>
      </c>
      <c r="GK249" t="s">
        <v>37035</v>
      </c>
      <c r="GL249" t="s">
        <v>37036</v>
      </c>
      <c r="GM249" t="s">
        <v>37037</v>
      </c>
      <c r="GN249" t="s">
        <v>37038</v>
      </c>
      <c r="GO249" t="s">
        <v>36973</v>
      </c>
      <c r="GP249" t="s">
        <v>37055</v>
      </c>
      <c r="GQ249" t="s">
        <v>37010</v>
      </c>
      <c r="GR249" t="s">
        <v>36969</v>
      </c>
      <c r="GT249" t="s">
        <v>37011</v>
      </c>
      <c r="GU249">
        <f t="shared" si="33"/>
        <v>16.25</v>
      </c>
      <c r="GV249">
        <f t="shared" si="34"/>
        <v>16.25</v>
      </c>
      <c r="GX249">
        <v>13</v>
      </c>
      <c r="GY249" t="s">
        <v>37012</v>
      </c>
      <c r="GZ249">
        <v>2</v>
      </c>
      <c r="HA249" t="s">
        <v>37013</v>
      </c>
      <c r="HD249" t="s">
        <v>37052</v>
      </c>
      <c r="HE249">
        <v>12.99</v>
      </c>
    </row>
    <row r="250" spans="1:213">
      <c r="A250" t="s">
        <v>29123</v>
      </c>
      <c r="B250" t="s">
        <v>36962</v>
      </c>
      <c r="C250" t="s">
        <v>36963</v>
      </c>
      <c r="D250" t="s">
        <v>21434</v>
      </c>
      <c r="E250">
        <v>1</v>
      </c>
      <c r="F250" t="s">
        <v>36964</v>
      </c>
      <c r="G250" t="s">
        <v>38</v>
      </c>
      <c r="H250" t="s">
        <v>37357</v>
      </c>
      <c r="I250" t="s">
        <v>34214</v>
      </c>
      <c r="J250" t="s">
        <v>33297</v>
      </c>
      <c r="K250" t="s">
        <v>33298</v>
      </c>
      <c r="M250" t="s">
        <v>33299</v>
      </c>
      <c r="N250">
        <v>61430</v>
      </c>
      <c r="P250" t="s">
        <v>21282</v>
      </c>
      <c r="Q250" t="s">
        <v>33300</v>
      </c>
      <c r="T250" t="s">
        <v>33301</v>
      </c>
      <c r="U250" t="s">
        <v>36966</v>
      </c>
      <c r="V250" t="s">
        <v>18</v>
      </c>
      <c r="W250" t="s">
        <v>36967</v>
      </c>
      <c r="X250" t="s">
        <v>36968</v>
      </c>
      <c r="Y250" t="s">
        <v>36969</v>
      </c>
      <c r="Z250">
        <v>300</v>
      </c>
      <c r="AB250" t="s">
        <v>37056</v>
      </c>
      <c r="AC250" t="s">
        <v>36970</v>
      </c>
      <c r="AD250" t="s">
        <v>36971</v>
      </c>
      <c r="AE250" t="s">
        <v>36972</v>
      </c>
      <c r="AF250" t="s">
        <v>36973</v>
      </c>
      <c r="AH250" t="s">
        <v>36974</v>
      </c>
      <c r="AJ250" t="s">
        <v>36967</v>
      </c>
      <c r="AK250" t="s">
        <v>33505</v>
      </c>
      <c r="AL250" t="s">
        <v>37092</v>
      </c>
      <c r="AM250" t="s">
        <v>32581</v>
      </c>
      <c r="AN250" t="s">
        <v>37057</v>
      </c>
      <c r="AQ250" t="s">
        <v>37057</v>
      </c>
      <c r="AR250" t="s">
        <v>34333</v>
      </c>
      <c r="AY250" t="s">
        <v>37058</v>
      </c>
      <c r="BA250" t="s">
        <v>37059</v>
      </c>
      <c r="BB250">
        <v>48</v>
      </c>
      <c r="BC250" t="s">
        <v>37060</v>
      </c>
      <c r="BD250" t="s">
        <v>34261</v>
      </c>
      <c r="BE250" t="s">
        <v>36993</v>
      </c>
      <c r="BF250" s="6">
        <v>0.2</v>
      </c>
      <c r="BG250" t="s">
        <v>37381</v>
      </c>
      <c r="BH250" t="s">
        <v>37184</v>
      </c>
      <c r="BJ250">
        <v>208345</v>
      </c>
      <c r="BK250" cm="1">
        <f t="array" ref="BK250">IF(LEN(TRIM(BG250))=0,"",SUMPRODUCT(--(LEN(TRIM($BG$5:BG250))&gt;0)))</f>
        <v>240</v>
      </c>
      <c r="BL250" t="str">
        <f t="shared" si="30"/>
        <v>000000006O</v>
      </c>
      <c r="BM250" t="str">
        <f t="shared" si="31"/>
        <v>*000000006O*</v>
      </c>
      <c r="BN250" t="s">
        <v>37105</v>
      </c>
      <c r="BO250" t="s">
        <v>36975</v>
      </c>
      <c r="BS250" t="s">
        <v>37057</v>
      </c>
      <c r="CP250" t="s">
        <v>37095</v>
      </c>
      <c r="CU250">
        <v>15.99</v>
      </c>
      <c r="DT250" t="s">
        <v>37026</v>
      </c>
      <c r="EC250" s="7">
        <f t="shared" si="32"/>
        <v>19.987500000000001</v>
      </c>
      <c r="EN250" t="s">
        <v>36995</v>
      </c>
      <c r="EO250">
        <v>1731138031</v>
      </c>
      <c r="EP250" t="s">
        <v>36968</v>
      </c>
      <c r="EQ250" t="s">
        <v>36996</v>
      </c>
      <c r="ER250" t="s">
        <v>36997</v>
      </c>
      <c r="ES250" t="s">
        <v>36967</v>
      </c>
      <c r="ET250" t="s">
        <v>36998</v>
      </c>
      <c r="EU250" t="s">
        <v>36999</v>
      </c>
      <c r="FB250" t="s">
        <v>35377</v>
      </c>
      <c r="FC250" t="s">
        <v>37027</v>
      </c>
      <c r="FD250">
        <v>26</v>
      </c>
      <c r="FE250">
        <v>28</v>
      </c>
      <c r="FF250" t="s">
        <v>36990</v>
      </c>
      <c r="FG250" t="s">
        <v>36990</v>
      </c>
      <c r="FH250" t="s">
        <v>37004</v>
      </c>
      <c r="FI250" t="s">
        <v>37000</v>
      </c>
      <c r="FJ250" t="s">
        <v>37001</v>
      </c>
      <c r="FK250" t="s">
        <v>37002</v>
      </c>
      <c r="FL250" t="s">
        <v>37003</v>
      </c>
      <c r="FM250" t="s">
        <v>37004</v>
      </c>
      <c r="FN250" t="s">
        <v>37005</v>
      </c>
      <c r="FO250" t="s">
        <v>37006</v>
      </c>
      <c r="FQ250" t="s">
        <v>37028</v>
      </c>
      <c r="FR250" t="s">
        <v>37008</v>
      </c>
      <c r="FS250" t="s">
        <v>37009</v>
      </c>
      <c r="FT250" t="s">
        <v>33505</v>
      </c>
      <c r="FU250" t="s">
        <v>33505</v>
      </c>
      <c r="FV250" t="s">
        <v>37063</v>
      </c>
      <c r="FW250" t="s">
        <v>37030</v>
      </c>
      <c r="FX250" t="s">
        <v>37031</v>
      </c>
      <c r="FY250" t="s">
        <v>36971</v>
      </c>
      <c r="FZ250" t="s">
        <v>36980</v>
      </c>
      <c r="GA250" t="s">
        <v>36974</v>
      </c>
      <c r="GB250" t="s">
        <v>36968</v>
      </c>
      <c r="GC250" t="s">
        <v>37032</v>
      </c>
      <c r="GD250" t="s">
        <v>37033</v>
      </c>
      <c r="GJ250" t="s">
        <v>37034</v>
      </c>
      <c r="GK250" t="s">
        <v>37035</v>
      </c>
      <c r="GL250" t="s">
        <v>37036</v>
      </c>
      <c r="GM250" t="s">
        <v>37037</v>
      </c>
      <c r="GN250" t="s">
        <v>37038</v>
      </c>
      <c r="GO250" t="s">
        <v>36973</v>
      </c>
      <c r="GP250" t="s">
        <v>37063</v>
      </c>
      <c r="GQ250" t="s">
        <v>37010</v>
      </c>
      <c r="GR250" t="s">
        <v>36969</v>
      </c>
      <c r="GT250" t="s">
        <v>37011</v>
      </c>
      <c r="GU250">
        <f t="shared" si="33"/>
        <v>20.249999999999996</v>
      </c>
      <c r="GV250">
        <f t="shared" si="34"/>
        <v>20.249999999999996</v>
      </c>
      <c r="GX250">
        <v>16.2</v>
      </c>
      <c r="GY250" t="s">
        <v>37012</v>
      </c>
      <c r="GZ250">
        <v>2</v>
      </c>
      <c r="HA250" t="s">
        <v>37013</v>
      </c>
      <c r="HD250" t="s">
        <v>37057</v>
      </c>
      <c r="HE250">
        <v>15.99</v>
      </c>
    </row>
    <row r="251" spans="1:213">
      <c r="A251" t="s">
        <v>29123</v>
      </c>
      <c r="B251" t="s">
        <v>36962</v>
      </c>
      <c r="C251" t="s">
        <v>36963</v>
      </c>
      <c r="D251" t="s">
        <v>21434</v>
      </c>
      <c r="E251">
        <v>1</v>
      </c>
      <c r="F251" t="s">
        <v>36964</v>
      </c>
      <c r="G251" t="s">
        <v>38</v>
      </c>
      <c r="H251" t="s">
        <v>37357</v>
      </c>
      <c r="I251" t="s">
        <v>34214</v>
      </c>
      <c r="J251" t="s">
        <v>33297</v>
      </c>
      <c r="K251" t="s">
        <v>33298</v>
      </c>
      <c r="M251" t="s">
        <v>33299</v>
      </c>
      <c r="N251">
        <v>61430</v>
      </c>
      <c r="P251" t="s">
        <v>21282</v>
      </c>
      <c r="Q251" t="s">
        <v>33300</v>
      </c>
      <c r="T251" t="s">
        <v>33301</v>
      </c>
      <c r="U251" t="s">
        <v>36966</v>
      </c>
      <c r="V251" t="s">
        <v>18</v>
      </c>
      <c r="W251" t="s">
        <v>36967</v>
      </c>
      <c r="X251" t="s">
        <v>36968</v>
      </c>
      <c r="Y251" t="s">
        <v>36969</v>
      </c>
      <c r="Z251">
        <v>200</v>
      </c>
      <c r="AB251" t="s">
        <v>37018</v>
      </c>
      <c r="AC251" t="s">
        <v>36970</v>
      </c>
      <c r="AD251" t="s">
        <v>36971</v>
      </c>
      <c r="AE251" t="s">
        <v>36972</v>
      </c>
      <c r="AF251" t="s">
        <v>36973</v>
      </c>
      <c r="AH251" t="s">
        <v>36974</v>
      </c>
      <c r="AJ251" t="s">
        <v>36967</v>
      </c>
      <c r="AK251" t="s">
        <v>33516</v>
      </c>
      <c r="AL251" t="s">
        <v>238</v>
      </c>
      <c r="AM251" t="s">
        <v>32581</v>
      </c>
      <c r="AN251" t="s">
        <v>37020</v>
      </c>
      <c r="AQ251" t="s">
        <v>37020</v>
      </c>
      <c r="AR251" t="s">
        <v>34324</v>
      </c>
      <c r="AY251" t="s">
        <v>37021</v>
      </c>
      <c r="BA251" t="s">
        <v>353</v>
      </c>
      <c r="BB251">
        <v>48</v>
      </c>
      <c r="BC251" t="s">
        <v>37022</v>
      </c>
      <c r="BD251" t="s">
        <v>28739</v>
      </c>
      <c r="BE251" t="s">
        <v>36993</v>
      </c>
      <c r="BF251" s="6">
        <v>0.2</v>
      </c>
      <c r="BG251" t="s">
        <v>37382</v>
      </c>
      <c r="BH251" t="s">
        <v>37186</v>
      </c>
      <c r="BJ251">
        <v>200866</v>
      </c>
      <c r="BK251" cm="1">
        <f t="array" ref="BK251">IF(LEN(TRIM(BG251))=0,"",SUMPRODUCT(--(LEN(TRIM($BG$5:BG251))&gt;0)))</f>
        <v>241</v>
      </c>
      <c r="BL251" t="str">
        <f t="shared" si="30"/>
        <v>000000006P</v>
      </c>
      <c r="BM251" t="str">
        <f t="shared" si="31"/>
        <v>*000000006P*</v>
      </c>
      <c r="BN251" t="s">
        <v>37107</v>
      </c>
      <c r="BO251" t="s">
        <v>36975</v>
      </c>
      <c r="BS251" t="s">
        <v>37020</v>
      </c>
      <c r="CP251" t="s">
        <v>37108</v>
      </c>
      <c r="CU251">
        <v>12.99</v>
      </c>
      <c r="DT251" t="s">
        <v>37026</v>
      </c>
      <c r="EC251" s="7">
        <f t="shared" si="32"/>
        <v>16.237500000000001</v>
      </c>
      <c r="EN251" t="s">
        <v>36995</v>
      </c>
      <c r="EO251">
        <v>1731138031</v>
      </c>
      <c r="EP251" t="s">
        <v>36968</v>
      </c>
      <c r="EQ251" t="s">
        <v>36996</v>
      </c>
      <c r="ER251" t="s">
        <v>36997</v>
      </c>
      <c r="ES251" t="s">
        <v>36967</v>
      </c>
      <c r="ET251" t="s">
        <v>36998</v>
      </c>
      <c r="EU251" t="s">
        <v>36999</v>
      </c>
      <c r="FB251" t="s">
        <v>35377</v>
      </c>
      <c r="FC251" t="s">
        <v>37027</v>
      </c>
      <c r="FD251">
        <v>8</v>
      </c>
      <c r="FE251">
        <v>10</v>
      </c>
      <c r="FF251" t="s">
        <v>36990</v>
      </c>
      <c r="FG251" t="s">
        <v>36990</v>
      </c>
      <c r="FH251" t="s">
        <v>37005</v>
      </c>
      <c r="FI251" t="s">
        <v>37000</v>
      </c>
      <c r="FJ251" t="s">
        <v>37001</v>
      </c>
      <c r="FK251" t="s">
        <v>37002</v>
      </c>
      <c r="FL251" t="s">
        <v>37003</v>
      </c>
      <c r="FM251" t="s">
        <v>37004</v>
      </c>
      <c r="FN251" t="s">
        <v>37005</v>
      </c>
      <c r="FO251" t="s">
        <v>37006</v>
      </c>
      <c r="FQ251" t="s">
        <v>37028</v>
      </c>
      <c r="FR251" t="s">
        <v>37008</v>
      </c>
      <c r="FS251" t="s">
        <v>37009</v>
      </c>
      <c r="FT251" t="s">
        <v>33516</v>
      </c>
      <c r="FU251" t="s">
        <v>33516</v>
      </c>
      <c r="FV251" t="s">
        <v>37029</v>
      </c>
      <c r="FW251" t="s">
        <v>37030</v>
      </c>
      <c r="FX251" t="s">
        <v>37031</v>
      </c>
      <c r="FY251" t="s">
        <v>36971</v>
      </c>
      <c r="FZ251" t="s">
        <v>36980</v>
      </c>
      <c r="GA251" t="s">
        <v>36974</v>
      </c>
      <c r="GB251" t="s">
        <v>36968</v>
      </c>
      <c r="GC251" t="s">
        <v>37032</v>
      </c>
      <c r="GD251" t="s">
        <v>37033</v>
      </c>
      <c r="GJ251" t="s">
        <v>37034</v>
      </c>
      <c r="GK251" t="s">
        <v>37035</v>
      </c>
      <c r="GL251" t="s">
        <v>37036</v>
      </c>
      <c r="GM251" t="s">
        <v>37037</v>
      </c>
      <c r="GN251" t="s">
        <v>37038</v>
      </c>
      <c r="GO251" t="s">
        <v>36973</v>
      </c>
      <c r="GP251" t="s">
        <v>37029</v>
      </c>
      <c r="GQ251" t="s">
        <v>37010</v>
      </c>
      <c r="GR251" t="s">
        <v>36969</v>
      </c>
      <c r="GT251" t="s">
        <v>37011</v>
      </c>
      <c r="GU251">
        <f t="shared" si="33"/>
        <v>16.25</v>
      </c>
      <c r="GV251">
        <f t="shared" si="34"/>
        <v>16.25</v>
      </c>
      <c r="GX251">
        <v>13</v>
      </c>
      <c r="GY251" t="s">
        <v>37012</v>
      </c>
      <c r="GZ251">
        <v>2</v>
      </c>
      <c r="HA251" t="s">
        <v>37013</v>
      </c>
      <c r="HD251" t="s">
        <v>37020</v>
      </c>
      <c r="HE251">
        <v>12.99</v>
      </c>
    </row>
    <row r="252" spans="1:213">
      <c r="A252" t="s">
        <v>29123</v>
      </c>
      <c r="B252" t="s">
        <v>36962</v>
      </c>
      <c r="C252" t="s">
        <v>36963</v>
      </c>
      <c r="D252" t="s">
        <v>21434</v>
      </c>
      <c r="E252">
        <v>1</v>
      </c>
      <c r="F252" t="s">
        <v>36964</v>
      </c>
      <c r="G252" t="s">
        <v>38</v>
      </c>
      <c r="H252" t="s">
        <v>37357</v>
      </c>
      <c r="I252" t="s">
        <v>34214</v>
      </c>
      <c r="J252" t="s">
        <v>33297</v>
      </c>
      <c r="K252" t="s">
        <v>33298</v>
      </c>
      <c r="M252" t="s">
        <v>33299</v>
      </c>
      <c r="N252">
        <v>61430</v>
      </c>
      <c r="P252" t="s">
        <v>21282</v>
      </c>
      <c r="Q252" t="s">
        <v>33300</v>
      </c>
      <c r="T252" t="s">
        <v>33301</v>
      </c>
      <c r="U252" t="s">
        <v>36966</v>
      </c>
      <c r="V252" t="s">
        <v>18</v>
      </c>
      <c r="W252" t="s">
        <v>36967</v>
      </c>
      <c r="X252" t="s">
        <v>36968</v>
      </c>
      <c r="Y252" t="s">
        <v>36969</v>
      </c>
      <c r="Z252">
        <v>200</v>
      </c>
      <c r="AB252" t="s">
        <v>37018</v>
      </c>
      <c r="AC252" t="s">
        <v>36970</v>
      </c>
      <c r="AD252" t="s">
        <v>36971</v>
      </c>
      <c r="AE252" t="s">
        <v>36972</v>
      </c>
      <c r="AF252" t="s">
        <v>36973</v>
      </c>
      <c r="AH252" t="s">
        <v>36974</v>
      </c>
      <c r="AJ252" t="s">
        <v>36967</v>
      </c>
      <c r="AK252" t="s">
        <v>33516</v>
      </c>
      <c r="AL252" t="s">
        <v>238</v>
      </c>
      <c r="AM252" t="s">
        <v>32581</v>
      </c>
      <c r="AN252" t="s">
        <v>37039</v>
      </c>
      <c r="AQ252" t="s">
        <v>37039</v>
      </c>
      <c r="AR252" t="s">
        <v>34326</v>
      </c>
      <c r="AY252" t="s">
        <v>37021</v>
      </c>
      <c r="BA252" t="s">
        <v>353</v>
      </c>
      <c r="BB252">
        <v>48</v>
      </c>
      <c r="BC252" t="s">
        <v>37022</v>
      </c>
      <c r="BD252" t="s">
        <v>28739</v>
      </c>
      <c r="BE252" t="s">
        <v>36993</v>
      </c>
      <c r="BF252" s="6">
        <v>0.2</v>
      </c>
      <c r="BG252" t="s">
        <v>37383</v>
      </c>
      <c r="BH252" t="s">
        <v>37188</v>
      </c>
      <c r="BJ252">
        <v>200867</v>
      </c>
      <c r="BK252" cm="1">
        <f t="array" ref="BK252">IF(LEN(TRIM(BG252))=0,"",SUMPRODUCT(--(LEN(TRIM($BG$5:BG252))&gt;0)))</f>
        <v>242</v>
      </c>
      <c r="BL252" t="str">
        <f t="shared" si="30"/>
        <v>000000006Q</v>
      </c>
      <c r="BM252" t="str">
        <f t="shared" si="31"/>
        <v>*000000006Q*</v>
      </c>
      <c r="BN252" t="s">
        <v>37110</v>
      </c>
      <c r="BO252" t="s">
        <v>36975</v>
      </c>
      <c r="BS252" t="s">
        <v>37039</v>
      </c>
      <c r="CP252" t="s">
        <v>37108</v>
      </c>
      <c r="CU252">
        <v>12.99</v>
      </c>
      <c r="DT252" t="s">
        <v>37026</v>
      </c>
      <c r="EC252" s="7">
        <f t="shared" si="32"/>
        <v>16.237500000000001</v>
      </c>
      <c r="EN252" t="s">
        <v>36995</v>
      </c>
      <c r="EO252">
        <v>1731138031</v>
      </c>
      <c r="EP252" t="s">
        <v>36968</v>
      </c>
      <c r="EQ252" t="s">
        <v>36996</v>
      </c>
      <c r="ER252" t="s">
        <v>36997</v>
      </c>
      <c r="ES252" t="s">
        <v>36967</v>
      </c>
      <c r="ET252" t="s">
        <v>36998</v>
      </c>
      <c r="EU252" t="s">
        <v>36999</v>
      </c>
      <c r="FB252" t="s">
        <v>35377</v>
      </c>
      <c r="FC252" t="s">
        <v>37027</v>
      </c>
      <c r="FD252">
        <v>12</v>
      </c>
      <c r="FE252">
        <v>14</v>
      </c>
      <c r="FF252" t="s">
        <v>36990</v>
      </c>
      <c r="FG252" t="s">
        <v>36990</v>
      </c>
      <c r="FH252" t="s">
        <v>37005</v>
      </c>
      <c r="FI252" t="s">
        <v>37000</v>
      </c>
      <c r="FJ252" t="s">
        <v>37001</v>
      </c>
      <c r="FK252" t="s">
        <v>37002</v>
      </c>
      <c r="FL252" t="s">
        <v>37003</v>
      </c>
      <c r="FM252" t="s">
        <v>37004</v>
      </c>
      <c r="FN252" t="s">
        <v>37005</v>
      </c>
      <c r="FO252" t="s">
        <v>37006</v>
      </c>
      <c r="FQ252" t="s">
        <v>37028</v>
      </c>
      <c r="FR252" t="s">
        <v>37008</v>
      </c>
      <c r="FS252" t="s">
        <v>37009</v>
      </c>
      <c r="FT252" t="s">
        <v>33516</v>
      </c>
      <c r="FU252" t="s">
        <v>33516</v>
      </c>
      <c r="FV252" t="s">
        <v>37042</v>
      </c>
      <c r="FW252" t="s">
        <v>37030</v>
      </c>
      <c r="FX252" t="s">
        <v>37031</v>
      </c>
      <c r="FY252" t="s">
        <v>36971</v>
      </c>
      <c r="FZ252" t="s">
        <v>36980</v>
      </c>
      <c r="GA252" t="s">
        <v>36974</v>
      </c>
      <c r="GB252" t="s">
        <v>36968</v>
      </c>
      <c r="GC252" t="s">
        <v>37032</v>
      </c>
      <c r="GD252" t="s">
        <v>37033</v>
      </c>
      <c r="GJ252" t="s">
        <v>37034</v>
      </c>
      <c r="GK252" t="s">
        <v>37035</v>
      </c>
      <c r="GL252" t="s">
        <v>37036</v>
      </c>
      <c r="GM252" t="s">
        <v>37037</v>
      </c>
      <c r="GN252" t="s">
        <v>37038</v>
      </c>
      <c r="GO252" t="s">
        <v>36973</v>
      </c>
      <c r="GP252" t="s">
        <v>37042</v>
      </c>
      <c r="GQ252" t="s">
        <v>37010</v>
      </c>
      <c r="GR252" t="s">
        <v>36969</v>
      </c>
      <c r="GT252" t="s">
        <v>37011</v>
      </c>
      <c r="GU252">
        <f t="shared" si="33"/>
        <v>16.25</v>
      </c>
      <c r="GV252">
        <f t="shared" si="34"/>
        <v>16.25</v>
      </c>
      <c r="GX252">
        <v>13</v>
      </c>
      <c r="GY252" t="s">
        <v>37012</v>
      </c>
      <c r="GZ252">
        <v>2</v>
      </c>
      <c r="HA252" t="s">
        <v>37013</v>
      </c>
      <c r="HD252" t="s">
        <v>37039</v>
      </c>
      <c r="HE252">
        <v>12.99</v>
      </c>
    </row>
    <row r="253" spans="1:213">
      <c r="A253" t="s">
        <v>29123</v>
      </c>
      <c r="B253" t="s">
        <v>36962</v>
      </c>
      <c r="C253" t="s">
        <v>36963</v>
      </c>
      <c r="D253" t="s">
        <v>21434</v>
      </c>
      <c r="E253">
        <v>1</v>
      </c>
      <c r="F253" t="s">
        <v>36964</v>
      </c>
      <c r="G253" t="s">
        <v>38</v>
      </c>
      <c r="H253" t="s">
        <v>37357</v>
      </c>
      <c r="I253" t="s">
        <v>34214</v>
      </c>
      <c r="J253" t="s">
        <v>33297</v>
      </c>
      <c r="K253" t="s">
        <v>33298</v>
      </c>
      <c r="M253" t="s">
        <v>33299</v>
      </c>
      <c r="N253">
        <v>61430</v>
      </c>
      <c r="P253" t="s">
        <v>21282</v>
      </c>
      <c r="Q253" t="s">
        <v>33300</v>
      </c>
      <c r="T253" t="s">
        <v>33301</v>
      </c>
      <c r="U253" t="s">
        <v>36966</v>
      </c>
      <c r="V253" t="s">
        <v>18</v>
      </c>
      <c r="W253" t="s">
        <v>36967</v>
      </c>
      <c r="X253" t="s">
        <v>36968</v>
      </c>
      <c r="Y253" t="s">
        <v>36969</v>
      </c>
      <c r="Z253">
        <v>200</v>
      </c>
      <c r="AB253" t="s">
        <v>37018</v>
      </c>
      <c r="AC253" t="s">
        <v>36970</v>
      </c>
      <c r="AD253" t="s">
        <v>36971</v>
      </c>
      <c r="AE253" t="s">
        <v>36972</v>
      </c>
      <c r="AF253" t="s">
        <v>36973</v>
      </c>
      <c r="AH253" t="s">
        <v>36974</v>
      </c>
      <c r="AJ253" t="s">
        <v>36967</v>
      </c>
      <c r="AK253" t="s">
        <v>33516</v>
      </c>
      <c r="AL253" t="s">
        <v>238</v>
      </c>
      <c r="AM253" t="s">
        <v>32581</v>
      </c>
      <c r="AN253" t="s">
        <v>37043</v>
      </c>
      <c r="AQ253" t="s">
        <v>37043</v>
      </c>
      <c r="AR253" t="s">
        <v>28746</v>
      </c>
      <c r="AY253" t="s">
        <v>37021</v>
      </c>
      <c r="BA253" t="s">
        <v>353</v>
      </c>
      <c r="BB253">
        <v>48</v>
      </c>
      <c r="BC253" t="s">
        <v>37022</v>
      </c>
      <c r="BD253" t="s">
        <v>28739</v>
      </c>
      <c r="BE253" t="s">
        <v>36993</v>
      </c>
      <c r="BF253" s="6">
        <v>0.2</v>
      </c>
      <c r="BG253" t="s">
        <v>37384</v>
      </c>
      <c r="BH253" t="s">
        <v>37190</v>
      </c>
      <c r="BJ253">
        <v>200868</v>
      </c>
      <c r="BK253" cm="1">
        <f t="array" ref="BK253">IF(LEN(TRIM(BG253))=0,"",SUMPRODUCT(--(LEN(TRIM($BG$5:BG253))&gt;0)))</f>
        <v>243</v>
      </c>
      <c r="BL253" t="str">
        <f t="shared" si="30"/>
        <v>000000006R</v>
      </c>
      <c r="BM253" t="str">
        <f t="shared" si="31"/>
        <v>*000000006R*</v>
      </c>
      <c r="BN253" t="s">
        <v>37112</v>
      </c>
      <c r="BO253" t="s">
        <v>36975</v>
      </c>
      <c r="BS253" t="s">
        <v>37043</v>
      </c>
      <c r="CP253" t="s">
        <v>37108</v>
      </c>
      <c r="CU253">
        <v>12.99</v>
      </c>
      <c r="DT253" t="s">
        <v>37026</v>
      </c>
      <c r="EC253" s="7">
        <f t="shared" si="32"/>
        <v>16.237500000000001</v>
      </c>
      <c r="EN253" t="s">
        <v>36995</v>
      </c>
      <c r="EO253">
        <v>1731138031</v>
      </c>
      <c r="EP253" t="s">
        <v>36968</v>
      </c>
      <c r="EQ253" t="s">
        <v>36996</v>
      </c>
      <c r="ER253" t="s">
        <v>36997</v>
      </c>
      <c r="ES253" t="s">
        <v>36967</v>
      </c>
      <c r="ET253" t="s">
        <v>36998</v>
      </c>
      <c r="EU253" t="s">
        <v>36999</v>
      </c>
      <c r="FB253" t="s">
        <v>35377</v>
      </c>
      <c r="FC253" t="s">
        <v>37027</v>
      </c>
      <c r="FD253">
        <v>16</v>
      </c>
      <c r="FE253">
        <v>18</v>
      </c>
      <c r="FF253" t="s">
        <v>36990</v>
      </c>
      <c r="FG253" t="s">
        <v>36990</v>
      </c>
      <c r="FH253" t="s">
        <v>37005</v>
      </c>
      <c r="FI253" t="s">
        <v>37000</v>
      </c>
      <c r="FJ253" t="s">
        <v>37001</v>
      </c>
      <c r="FK253" t="s">
        <v>37002</v>
      </c>
      <c r="FL253" t="s">
        <v>37003</v>
      </c>
      <c r="FM253" t="s">
        <v>37004</v>
      </c>
      <c r="FN253" t="s">
        <v>37005</v>
      </c>
      <c r="FO253" t="s">
        <v>37006</v>
      </c>
      <c r="FQ253" t="s">
        <v>37028</v>
      </c>
      <c r="FR253" t="s">
        <v>37008</v>
      </c>
      <c r="FS253" t="s">
        <v>37009</v>
      </c>
      <c r="FT253" t="s">
        <v>33516</v>
      </c>
      <c r="FU253" t="s">
        <v>33516</v>
      </c>
      <c r="FV253" t="s">
        <v>37046</v>
      </c>
      <c r="FW253" t="s">
        <v>37030</v>
      </c>
      <c r="FX253" t="s">
        <v>37031</v>
      </c>
      <c r="FY253" t="s">
        <v>36971</v>
      </c>
      <c r="FZ253" t="s">
        <v>36980</v>
      </c>
      <c r="GA253" t="s">
        <v>36974</v>
      </c>
      <c r="GB253" t="s">
        <v>36968</v>
      </c>
      <c r="GC253" t="s">
        <v>37032</v>
      </c>
      <c r="GD253" t="s">
        <v>37033</v>
      </c>
      <c r="GJ253" t="s">
        <v>37034</v>
      </c>
      <c r="GK253" t="s">
        <v>37035</v>
      </c>
      <c r="GL253" t="s">
        <v>37036</v>
      </c>
      <c r="GM253" t="s">
        <v>37037</v>
      </c>
      <c r="GN253" t="s">
        <v>37038</v>
      </c>
      <c r="GO253" t="s">
        <v>36973</v>
      </c>
      <c r="GP253" t="s">
        <v>37046</v>
      </c>
      <c r="GQ253" t="s">
        <v>37010</v>
      </c>
      <c r="GR253" t="s">
        <v>36969</v>
      </c>
      <c r="GT253" t="s">
        <v>37011</v>
      </c>
      <c r="GU253">
        <f t="shared" si="33"/>
        <v>16.25</v>
      </c>
      <c r="GV253">
        <f t="shared" si="34"/>
        <v>16.25</v>
      </c>
      <c r="GX253">
        <v>13</v>
      </c>
      <c r="GY253" t="s">
        <v>37012</v>
      </c>
      <c r="GZ253">
        <v>2</v>
      </c>
      <c r="HA253" t="s">
        <v>37013</v>
      </c>
      <c r="HD253" t="s">
        <v>37043</v>
      </c>
      <c r="HE253">
        <v>12.99</v>
      </c>
    </row>
    <row r="254" spans="1:213">
      <c r="A254" t="s">
        <v>29123</v>
      </c>
      <c r="B254" t="s">
        <v>36962</v>
      </c>
      <c r="C254" t="s">
        <v>36963</v>
      </c>
      <c r="D254" t="s">
        <v>21434</v>
      </c>
      <c r="E254">
        <v>1</v>
      </c>
      <c r="F254" t="s">
        <v>36964</v>
      </c>
      <c r="G254" t="s">
        <v>38</v>
      </c>
      <c r="H254" t="s">
        <v>37357</v>
      </c>
      <c r="I254" t="s">
        <v>34214</v>
      </c>
      <c r="J254" t="s">
        <v>33297</v>
      </c>
      <c r="K254" t="s">
        <v>33298</v>
      </c>
      <c r="M254" t="s">
        <v>33299</v>
      </c>
      <c r="N254">
        <v>61430</v>
      </c>
      <c r="P254" t="s">
        <v>21282</v>
      </c>
      <c r="Q254" t="s">
        <v>33300</v>
      </c>
      <c r="T254" t="s">
        <v>33301</v>
      </c>
      <c r="U254" t="s">
        <v>36966</v>
      </c>
      <c r="V254" t="s">
        <v>18</v>
      </c>
      <c r="W254" t="s">
        <v>36967</v>
      </c>
      <c r="X254" t="s">
        <v>36968</v>
      </c>
      <c r="Y254" t="s">
        <v>36969</v>
      </c>
      <c r="Z254">
        <v>300</v>
      </c>
      <c r="AB254" t="s">
        <v>37018</v>
      </c>
      <c r="AC254" t="s">
        <v>36970</v>
      </c>
      <c r="AD254" t="s">
        <v>36971</v>
      </c>
      <c r="AE254" t="s">
        <v>36972</v>
      </c>
      <c r="AF254" t="s">
        <v>36973</v>
      </c>
      <c r="AH254" t="s">
        <v>36974</v>
      </c>
      <c r="AJ254" t="s">
        <v>36967</v>
      </c>
      <c r="AK254" t="s">
        <v>33516</v>
      </c>
      <c r="AL254" t="s">
        <v>238</v>
      </c>
      <c r="AM254" t="s">
        <v>32581</v>
      </c>
      <c r="AN254" t="s">
        <v>37047</v>
      </c>
      <c r="AQ254" t="s">
        <v>37047</v>
      </c>
      <c r="AR254" t="s">
        <v>34329</v>
      </c>
      <c r="AY254" t="s">
        <v>37021</v>
      </c>
      <c r="BA254" t="s">
        <v>353</v>
      </c>
      <c r="BB254">
        <v>48</v>
      </c>
      <c r="BC254" t="s">
        <v>37048</v>
      </c>
      <c r="BD254" t="s">
        <v>34259</v>
      </c>
      <c r="BE254" t="s">
        <v>36993</v>
      </c>
      <c r="BF254" s="6">
        <v>0.2</v>
      </c>
      <c r="BG254" t="s">
        <v>37385</v>
      </c>
      <c r="BH254" t="s">
        <v>37192</v>
      </c>
      <c r="BJ254">
        <v>200869</v>
      </c>
      <c r="BK254" cm="1">
        <f t="array" ref="BK254">IF(LEN(TRIM(BG254))=0,"",SUMPRODUCT(--(LEN(TRIM($BG$5:BG254))&gt;0)))</f>
        <v>244</v>
      </c>
      <c r="BL254" t="str">
        <f t="shared" si="30"/>
        <v>000000006S</v>
      </c>
      <c r="BM254" t="str">
        <f t="shared" si="31"/>
        <v>*000000006S*</v>
      </c>
      <c r="BN254" t="s">
        <v>37114</v>
      </c>
      <c r="BO254" t="s">
        <v>36975</v>
      </c>
      <c r="BS254" t="s">
        <v>37047</v>
      </c>
      <c r="CP254" t="s">
        <v>37108</v>
      </c>
      <c r="CU254">
        <v>12.99</v>
      </c>
      <c r="DT254" t="s">
        <v>37026</v>
      </c>
      <c r="EC254" s="7">
        <f t="shared" si="32"/>
        <v>16.237500000000001</v>
      </c>
      <c r="EN254" t="s">
        <v>36995</v>
      </c>
      <c r="EO254">
        <v>1731138031</v>
      </c>
      <c r="EP254" t="s">
        <v>36968</v>
      </c>
      <c r="EQ254" t="s">
        <v>36996</v>
      </c>
      <c r="ER254" t="s">
        <v>36997</v>
      </c>
      <c r="ES254" t="s">
        <v>36967</v>
      </c>
      <c r="ET254" t="s">
        <v>36998</v>
      </c>
      <c r="EU254" t="s">
        <v>36999</v>
      </c>
      <c r="FB254" t="s">
        <v>35377</v>
      </c>
      <c r="FC254" t="s">
        <v>37027</v>
      </c>
      <c r="FD254">
        <v>18</v>
      </c>
      <c r="FE254">
        <v>20</v>
      </c>
      <c r="FF254" t="s">
        <v>36990</v>
      </c>
      <c r="FG254" t="s">
        <v>36990</v>
      </c>
      <c r="FH254" t="s">
        <v>37005</v>
      </c>
      <c r="FI254" t="s">
        <v>37000</v>
      </c>
      <c r="FJ254" t="s">
        <v>37001</v>
      </c>
      <c r="FK254" t="s">
        <v>37002</v>
      </c>
      <c r="FL254" t="s">
        <v>37003</v>
      </c>
      <c r="FM254" t="s">
        <v>37004</v>
      </c>
      <c r="FN254" t="s">
        <v>37005</v>
      </c>
      <c r="FO254" t="s">
        <v>37006</v>
      </c>
      <c r="FQ254" t="s">
        <v>37028</v>
      </c>
      <c r="FR254" t="s">
        <v>37008</v>
      </c>
      <c r="FS254" t="s">
        <v>37009</v>
      </c>
      <c r="FT254" t="s">
        <v>33516</v>
      </c>
      <c r="FU254" t="s">
        <v>33516</v>
      </c>
      <c r="FV254" t="s">
        <v>37051</v>
      </c>
      <c r="FW254" t="s">
        <v>37030</v>
      </c>
      <c r="FX254" t="s">
        <v>37031</v>
      </c>
      <c r="FY254" t="s">
        <v>36971</v>
      </c>
      <c r="FZ254" t="s">
        <v>36980</v>
      </c>
      <c r="GA254" t="s">
        <v>36974</v>
      </c>
      <c r="GB254" t="s">
        <v>36968</v>
      </c>
      <c r="GC254" t="s">
        <v>37032</v>
      </c>
      <c r="GD254" t="s">
        <v>37033</v>
      </c>
      <c r="GJ254" t="s">
        <v>37034</v>
      </c>
      <c r="GK254" t="s">
        <v>37035</v>
      </c>
      <c r="GL254" t="s">
        <v>37036</v>
      </c>
      <c r="GM254" t="s">
        <v>37037</v>
      </c>
      <c r="GN254" t="s">
        <v>37038</v>
      </c>
      <c r="GO254" t="s">
        <v>36973</v>
      </c>
      <c r="GP254" t="s">
        <v>37051</v>
      </c>
      <c r="GQ254" t="s">
        <v>37010</v>
      </c>
      <c r="GR254" t="s">
        <v>36969</v>
      </c>
      <c r="GT254" t="s">
        <v>37011</v>
      </c>
      <c r="GU254">
        <f t="shared" si="33"/>
        <v>16.25</v>
      </c>
      <c r="GV254">
        <f t="shared" si="34"/>
        <v>16.25</v>
      </c>
      <c r="GX254">
        <v>13</v>
      </c>
      <c r="GY254" t="s">
        <v>37012</v>
      </c>
      <c r="GZ254">
        <v>2</v>
      </c>
      <c r="HA254" t="s">
        <v>37013</v>
      </c>
      <c r="HD254" t="s">
        <v>37047</v>
      </c>
      <c r="HE254">
        <v>12.99</v>
      </c>
    </row>
    <row r="255" spans="1:213">
      <c r="A255" t="s">
        <v>29123</v>
      </c>
      <c r="B255" t="s">
        <v>36962</v>
      </c>
      <c r="C255" t="s">
        <v>36963</v>
      </c>
      <c r="D255" t="s">
        <v>21434</v>
      </c>
      <c r="E255">
        <v>1</v>
      </c>
      <c r="F255" t="s">
        <v>36964</v>
      </c>
      <c r="G255" t="s">
        <v>38</v>
      </c>
      <c r="H255" t="s">
        <v>37357</v>
      </c>
      <c r="I255" t="s">
        <v>34214</v>
      </c>
      <c r="J255" t="s">
        <v>33297</v>
      </c>
      <c r="K255" t="s">
        <v>33298</v>
      </c>
      <c r="M255" t="s">
        <v>33299</v>
      </c>
      <c r="N255">
        <v>61430</v>
      </c>
      <c r="P255" t="s">
        <v>21282</v>
      </c>
      <c r="Q255" t="s">
        <v>33300</v>
      </c>
      <c r="T255" t="s">
        <v>33301</v>
      </c>
      <c r="U255" t="s">
        <v>36966</v>
      </c>
      <c r="V255" t="s">
        <v>18</v>
      </c>
      <c r="W255" t="s">
        <v>36967</v>
      </c>
      <c r="X255" t="s">
        <v>36968</v>
      </c>
      <c r="Y255" t="s">
        <v>36969</v>
      </c>
      <c r="Z255">
        <v>300</v>
      </c>
      <c r="AB255" t="s">
        <v>37018</v>
      </c>
      <c r="AC255" t="s">
        <v>36970</v>
      </c>
      <c r="AD255" t="s">
        <v>36971</v>
      </c>
      <c r="AE255" t="s">
        <v>36972</v>
      </c>
      <c r="AF255" t="s">
        <v>36973</v>
      </c>
      <c r="AH255" t="s">
        <v>36974</v>
      </c>
      <c r="AJ255" t="s">
        <v>36967</v>
      </c>
      <c r="AK255" t="s">
        <v>33516</v>
      </c>
      <c r="AL255" t="s">
        <v>238</v>
      </c>
      <c r="AM255" t="s">
        <v>32581</v>
      </c>
      <c r="AN255" t="s">
        <v>37052</v>
      </c>
      <c r="AQ255" t="s">
        <v>37052</v>
      </c>
      <c r="AR255" t="s">
        <v>34331</v>
      </c>
      <c r="AY255" t="s">
        <v>37021</v>
      </c>
      <c r="BA255" t="s">
        <v>353</v>
      </c>
      <c r="BB255">
        <v>48</v>
      </c>
      <c r="BC255" t="s">
        <v>37048</v>
      </c>
      <c r="BD255" t="s">
        <v>34259</v>
      </c>
      <c r="BE255" t="s">
        <v>36993</v>
      </c>
      <c r="BF255" s="6">
        <v>0.2</v>
      </c>
      <c r="BG255" t="s">
        <v>37386</v>
      </c>
      <c r="BH255" t="s">
        <v>37194</v>
      </c>
      <c r="BJ255">
        <v>200870</v>
      </c>
      <c r="BK255" cm="1">
        <f t="array" ref="BK255">IF(LEN(TRIM(BG255))=0,"",SUMPRODUCT(--(LEN(TRIM($BG$5:BG255))&gt;0)))</f>
        <v>245</v>
      </c>
      <c r="BL255" t="str">
        <f t="shared" si="30"/>
        <v>000000006T</v>
      </c>
      <c r="BM255" t="str">
        <f t="shared" si="31"/>
        <v>*000000006T*</v>
      </c>
      <c r="BN255" t="s">
        <v>37116</v>
      </c>
      <c r="BO255" t="s">
        <v>36975</v>
      </c>
      <c r="BS255" t="s">
        <v>37052</v>
      </c>
      <c r="CP255" t="s">
        <v>37108</v>
      </c>
      <c r="CU255">
        <v>12.99</v>
      </c>
      <c r="DT255" t="s">
        <v>37026</v>
      </c>
      <c r="EC255" s="7">
        <f t="shared" si="32"/>
        <v>16.237500000000001</v>
      </c>
      <c r="EN255" t="s">
        <v>36995</v>
      </c>
      <c r="EO255">
        <v>1731138031</v>
      </c>
      <c r="EP255" t="s">
        <v>36968</v>
      </c>
      <c r="EQ255" t="s">
        <v>36996</v>
      </c>
      <c r="ER255" t="s">
        <v>36997</v>
      </c>
      <c r="ES255" t="s">
        <v>36967</v>
      </c>
      <c r="ET255" t="s">
        <v>36998</v>
      </c>
      <c r="EU255" t="s">
        <v>36999</v>
      </c>
      <c r="FB255" t="s">
        <v>35377</v>
      </c>
      <c r="FC255" t="s">
        <v>37027</v>
      </c>
      <c r="FD255">
        <v>22</v>
      </c>
      <c r="FE255">
        <v>24</v>
      </c>
      <c r="FF255" t="s">
        <v>36990</v>
      </c>
      <c r="FG255" t="s">
        <v>36990</v>
      </c>
      <c r="FH255" t="s">
        <v>37005</v>
      </c>
      <c r="FI255" t="s">
        <v>37000</v>
      </c>
      <c r="FJ255" t="s">
        <v>37001</v>
      </c>
      <c r="FK255" t="s">
        <v>37002</v>
      </c>
      <c r="FL255" t="s">
        <v>37003</v>
      </c>
      <c r="FM255" t="s">
        <v>37004</v>
      </c>
      <c r="FN255" t="s">
        <v>37005</v>
      </c>
      <c r="FO255" t="s">
        <v>37006</v>
      </c>
      <c r="FQ255" t="s">
        <v>37028</v>
      </c>
      <c r="FR255" t="s">
        <v>37008</v>
      </c>
      <c r="FS255" t="s">
        <v>37009</v>
      </c>
      <c r="FT255" t="s">
        <v>33516</v>
      </c>
      <c r="FU255" t="s">
        <v>33516</v>
      </c>
      <c r="FV255" t="s">
        <v>37055</v>
      </c>
      <c r="FW255" t="s">
        <v>37030</v>
      </c>
      <c r="FX255" t="s">
        <v>37031</v>
      </c>
      <c r="FY255" t="s">
        <v>36971</v>
      </c>
      <c r="FZ255" t="s">
        <v>36980</v>
      </c>
      <c r="GA255" t="s">
        <v>36974</v>
      </c>
      <c r="GB255" t="s">
        <v>36968</v>
      </c>
      <c r="GC255" t="s">
        <v>37032</v>
      </c>
      <c r="GD255" t="s">
        <v>37033</v>
      </c>
      <c r="GJ255" t="s">
        <v>37034</v>
      </c>
      <c r="GK255" t="s">
        <v>37035</v>
      </c>
      <c r="GL255" t="s">
        <v>37036</v>
      </c>
      <c r="GM255" t="s">
        <v>37037</v>
      </c>
      <c r="GN255" t="s">
        <v>37038</v>
      </c>
      <c r="GO255" t="s">
        <v>36973</v>
      </c>
      <c r="GP255" t="s">
        <v>37055</v>
      </c>
      <c r="GQ255" t="s">
        <v>37010</v>
      </c>
      <c r="GR255" t="s">
        <v>36969</v>
      </c>
      <c r="GT255" t="s">
        <v>37011</v>
      </c>
      <c r="GU255">
        <f t="shared" si="33"/>
        <v>16.25</v>
      </c>
      <c r="GV255">
        <f t="shared" si="34"/>
        <v>16.25</v>
      </c>
      <c r="GX255">
        <v>13</v>
      </c>
      <c r="GY255" t="s">
        <v>37012</v>
      </c>
      <c r="GZ255">
        <v>2</v>
      </c>
      <c r="HA255" t="s">
        <v>37013</v>
      </c>
      <c r="HD255" t="s">
        <v>37052</v>
      </c>
      <c r="HE255">
        <v>12.99</v>
      </c>
    </row>
    <row r="256" spans="1:213">
      <c r="A256" t="s">
        <v>29123</v>
      </c>
      <c r="B256" t="s">
        <v>36962</v>
      </c>
      <c r="C256" t="s">
        <v>36963</v>
      </c>
      <c r="D256" t="s">
        <v>21434</v>
      </c>
      <c r="E256">
        <v>1</v>
      </c>
      <c r="F256" t="s">
        <v>36964</v>
      </c>
      <c r="G256" t="s">
        <v>38</v>
      </c>
      <c r="H256" t="s">
        <v>37357</v>
      </c>
      <c r="I256" t="s">
        <v>34214</v>
      </c>
      <c r="J256" t="s">
        <v>33297</v>
      </c>
      <c r="K256" t="s">
        <v>33298</v>
      </c>
      <c r="M256" t="s">
        <v>33299</v>
      </c>
      <c r="N256">
        <v>61430</v>
      </c>
      <c r="P256" t="s">
        <v>21282</v>
      </c>
      <c r="Q256" t="s">
        <v>33300</v>
      </c>
      <c r="T256" t="s">
        <v>33301</v>
      </c>
      <c r="U256" t="s">
        <v>36966</v>
      </c>
      <c r="V256" t="s">
        <v>18</v>
      </c>
      <c r="W256" t="s">
        <v>36967</v>
      </c>
      <c r="X256" t="s">
        <v>36968</v>
      </c>
      <c r="Y256" t="s">
        <v>36969</v>
      </c>
      <c r="Z256">
        <v>300</v>
      </c>
      <c r="AB256" t="s">
        <v>37056</v>
      </c>
      <c r="AC256" t="s">
        <v>36970</v>
      </c>
      <c r="AD256" t="s">
        <v>36971</v>
      </c>
      <c r="AE256" t="s">
        <v>36972</v>
      </c>
      <c r="AF256" t="s">
        <v>36973</v>
      </c>
      <c r="AH256" t="s">
        <v>36974</v>
      </c>
      <c r="AJ256" t="s">
        <v>36967</v>
      </c>
      <c r="AK256" t="s">
        <v>33516</v>
      </c>
      <c r="AL256" t="s">
        <v>238</v>
      </c>
      <c r="AM256" t="s">
        <v>32581</v>
      </c>
      <c r="AN256" t="s">
        <v>37057</v>
      </c>
      <c r="AQ256" t="s">
        <v>37057</v>
      </c>
      <c r="AR256" t="s">
        <v>34333</v>
      </c>
      <c r="AY256" t="s">
        <v>37058</v>
      </c>
      <c r="BA256" t="s">
        <v>37059</v>
      </c>
      <c r="BB256">
        <v>48</v>
      </c>
      <c r="BC256" t="s">
        <v>37060</v>
      </c>
      <c r="BD256" t="s">
        <v>34261</v>
      </c>
      <c r="BE256" t="s">
        <v>36993</v>
      </c>
      <c r="BF256" s="6">
        <v>0.2</v>
      </c>
      <c r="BG256" t="s">
        <v>37387</v>
      </c>
      <c r="BH256" t="s">
        <v>37196</v>
      </c>
      <c r="BJ256">
        <v>200871</v>
      </c>
      <c r="BK256" cm="1">
        <f t="array" ref="BK256">IF(LEN(TRIM(BG256))=0,"",SUMPRODUCT(--(LEN(TRIM($BG$5:BG256))&gt;0)))</f>
        <v>246</v>
      </c>
      <c r="BL256" t="str">
        <f t="shared" si="30"/>
        <v>000000006U</v>
      </c>
      <c r="BM256" t="str">
        <f t="shared" si="31"/>
        <v>*000000006U*</v>
      </c>
      <c r="BN256" t="s">
        <v>37118</v>
      </c>
      <c r="BO256" t="s">
        <v>36975</v>
      </c>
      <c r="BS256" t="s">
        <v>37057</v>
      </c>
      <c r="CP256" t="s">
        <v>37108</v>
      </c>
      <c r="CU256">
        <v>15.99</v>
      </c>
      <c r="DT256" t="s">
        <v>37026</v>
      </c>
      <c r="EC256" s="7">
        <f t="shared" si="32"/>
        <v>19.987500000000001</v>
      </c>
      <c r="EN256" t="s">
        <v>36995</v>
      </c>
      <c r="EO256">
        <v>1731138031</v>
      </c>
      <c r="EP256" t="s">
        <v>36968</v>
      </c>
      <c r="EQ256" t="s">
        <v>36996</v>
      </c>
      <c r="ER256" t="s">
        <v>36997</v>
      </c>
      <c r="ES256" t="s">
        <v>36967</v>
      </c>
      <c r="ET256" t="s">
        <v>36998</v>
      </c>
      <c r="EU256" t="s">
        <v>36999</v>
      </c>
      <c r="FB256" t="s">
        <v>35377</v>
      </c>
      <c r="FC256" t="s">
        <v>37027</v>
      </c>
      <c r="FD256">
        <v>26</v>
      </c>
      <c r="FE256">
        <v>28</v>
      </c>
      <c r="FF256" t="s">
        <v>36990</v>
      </c>
      <c r="FG256" t="s">
        <v>36990</v>
      </c>
      <c r="FH256" t="s">
        <v>37005</v>
      </c>
      <c r="FI256" t="s">
        <v>37000</v>
      </c>
      <c r="FJ256" t="s">
        <v>37001</v>
      </c>
      <c r="FK256" t="s">
        <v>37002</v>
      </c>
      <c r="FL256" t="s">
        <v>37003</v>
      </c>
      <c r="FM256" t="s">
        <v>37004</v>
      </c>
      <c r="FN256" t="s">
        <v>37005</v>
      </c>
      <c r="FO256" t="s">
        <v>37006</v>
      </c>
      <c r="FQ256" t="s">
        <v>37028</v>
      </c>
      <c r="FR256" t="s">
        <v>37008</v>
      </c>
      <c r="FS256" t="s">
        <v>37009</v>
      </c>
      <c r="FT256" t="s">
        <v>33516</v>
      </c>
      <c r="FU256" t="s">
        <v>33516</v>
      </c>
      <c r="FV256" t="s">
        <v>37063</v>
      </c>
      <c r="FW256" t="s">
        <v>37030</v>
      </c>
      <c r="FX256" t="s">
        <v>37031</v>
      </c>
      <c r="FY256" t="s">
        <v>36971</v>
      </c>
      <c r="FZ256" t="s">
        <v>36980</v>
      </c>
      <c r="GA256" t="s">
        <v>36974</v>
      </c>
      <c r="GB256" t="s">
        <v>36968</v>
      </c>
      <c r="GC256" t="s">
        <v>37032</v>
      </c>
      <c r="GD256" t="s">
        <v>37033</v>
      </c>
      <c r="GJ256" t="s">
        <v>37034</v>
      </c>
      <c r="GK256" t="s">
        <v>37035</v>
      </c>
      <c r="GL256" t="s">
        <v>37036</v>
      </c>
      <c r="GM256" t="s">
        <v>37037</v>
      </c>
      <c r="GN256" t="s">
        <v>37038</v>
      </c>
      <c r="GO256" t="s">
        <v>36973</v>
      </c>
      <c r="GP256" t="s">
        <v>37063</v>
      </c>
      <c r="GQ256" t="s">
        <v>37010</v>
      </c>
      <c r="GR256" t="s">
        <v>36969</v>
      </c>
      <c r="GT256" t="s">
        <v>37011</v>
      </c>
      <c r="GU256">
        <f t="shared" si="33"/>
        <v>20.249999999999996</v>
      </c>
      <c r="GV256">
        <f t="shared" si="34"/>
        <v>20.249999999999996</v>
      </c>
      <c r="GX256">
        <v>16.2</v>
      </c>
      <c r="GY256" t="s">
        <v>37012</v>
      </c>
      <c r="GZ256">
        <v>2</v>
      </c>
      <c r="HA256" t="s">
        <v>37013</v>
      </c>
      <c r="HD256" t="s">
        <v>37057</v>
      </c>
      <c r="HE256">
        <v>15.99</v>
      </c>
    </row>
    <row r="257" spans="1:224">
      <c r="A257" t="s">
        <v>29123</v>
      </c>
      <c r="B257" t="s">
        <v>36962</v>
      </c>
      <c r="C257" t="s">
        <v>36963</v>
      </c>
      <c r="D257" t="s">
        <v>21434</v>
      </c>
      <c r="E257">
        <v>1</v>
      </c>
      <c r="F257" t="s">
        <v>36964</v>
      </c>
      <c r="G257" t="s">
        <v>38</v>
      </c>
      <c r="H257" t="s">
        <v>37357</v>
      </c>
      <c r="I257" t="s">
        <v>34214</v>
      </c>
      <c r="J257" t="s">
        <v>33297</v>
      </c>
      <c r="K257" t="s">
        <v>33298</v>
      </c>
      <c r="M257" t="s">
        <v>33299</v>
      </c>
      <c r="N257">
        <v>61430</v>
      </c>
      <c r="P257" t="s">
        <v>21282</v>
      </c>
      <c r="Q257" t="s">
        <v>33300</v>
      </c>
      <c r="T257" t="s">
        <v>33301</v>
      </c>
      <c r="U257" t="s">
        <v>36966</v>
      </c>
      <c r="V257" t="s">
        <v>18</v>
      </c>
      <c r="W257" t="s">
        <v>36967</v>
      </c>
      <c r="X257" t="s">
        <v>36968</v>
      </c>
      <c r="Y257" t="s">
        <v>36969</v>
      </c>
      <c r="Z257">
        <v>200</v>
      </c>
      <c r="AB257" t="s">
        <v>37018</v>
      </c>
      <c r="AC257" t="s">
        <v>36970</v>
      </c>
      <c r="AD257" t="s">
        <v>36971</v>
      </c>
      <c r="AE257" t="s">
        <v>36972</v>
      </c>
      <c r="AF257" t="s">
        <v>36973</v>
      </c>
      <c r="AH257" t="s">
        <v>36974</v>
      </c>
      <c r="AJ257" t="s">
        <v>36967</v>
      </c>
      <c r="AK257" t="s">
        <v>33542</v>
      </c>
      <c r="AL257" t="s">
        <v>37119</v>
      </c>
      <c r="AM257" t="s">
        <v>32581</v>
      </c>
      <c r="AN257" t="s">
        <v>37020</v>
      </c>
      <c r="AQ257" t="s">
        <v>37020</v>
      </c>
      <c r="AR257" t="s">
        <v>34324</v>
      </c>
      <c r="AY257" t="s">
        <v>37021</v>
      </c>
      <c r="BA257" t="s">
        <v>353</v>
      </c>
      <c r="BB257">
        <v>48</v>
      </c>
      <c r="BC257" t="s">
        <v>37022</v>
      </c>
      <c r="BD257" t="s">
        <v>28739</v>
      </c>
      <c r="BE257" t="s">
        <v>36993</v>
      </c>
      <c r="BF257" s="6">
        <v>0.2</v>
      </c>
      <c r="BG257" t="s">
        <v>37388</v>
      </c>
      <c r="BH257" t="s">
        <v>37198</v>
      </c>
      <c r="BJ257">
        <v>171790</v>
      </c>
      <c r="BK257" cm="1">
        <f t="array" ref="BK257">IF(LEN(TRIM(BG257))=0,"",SUMPRODUCT(--(LEN(TRIM($BG$5:BG257))&gt;0)))</f>
        <v>247</v>
      </c>
      <c r="BL257" t="str">
        <f t="shared" si="30"/>
        <v>000000006V</v>
      </c>
      <c r="BM257" t="str">
        <f t="shared" si="31"/>
        <v>*000000006V*</v>
      </c>
      <c r="BN257" t="s">
        <v>37121</v>
      </c>
      <c r="BO257" t="s">
        <v>36975</v>
      </c>
      <c r="BS257" t="s">
        <v>37020</v>
      </c>
      <c r="CP257" t="s">
        <v>37122</v>
      </c>
      <c r="CU257">
        <v>12.99</v>
      </c>
      <c r="DT257" t="s">
        <v>37026</v>
      </c>
      <c r="EC257" s="7">
        <f t="shared" si="32"/>
        <v>16.237500000000001</v>
      </c>
      <c r="EN257" t="s">
        <v>36995</v>
      </c>
      <c r="EO257">
        <v>1731138031</v>
      </c>
      <c r="EP257" t="s">
        <v>36968</v>
      </c>
      <c r="EQ257" t="s">
        <v>36996</v>
      </c>
      <c r="ER257" t="s">
        <v>36997</v>
      </c>
      <c r="ES257" t="s">
        <v>36967</v>
      </c>
      <c r="ET257" t="s">
        <v>36998</v>
      </c>
      <c r="EU257" t="s">
        <v>36999</v>
      </c>
      <c r="FB257" t="s">
        <v>35377</v>
      </c>
      <c r="FC257" t="s">
        <v>37027</v>
      </c>
      <c r="FD257">
        <v>8</v>
      </c>
      <c r="FE257">
        <v>10</v>
      </c>
      <c r="FF257" t="s">
        <v>36990</v>
      </c>
      <c r="FG257" t="s">
        <v>36990</v>
      </c>
      <c r="FH257" t="s">
        <v>37006</v>
      </c>
      <c r="FI257" t="s">
        <v>37000</v>
      </c>
      <c r="FJ257" t="s">
        <v>37001</v>
      </c>
      <c r="FK257" t="s">
        <v>37002</v>
      </c>
      <c r="FL257" t="s">
        <v>37003</v>
      </c>
      <c r="FM257" t="s">
        <v>37004</v>
      </c>
      <c r="FN257" t="s">
        <v>37005</v>
      </c>
      <c r="FO257" t="s">
        <v>37006</v>
      </c>
      <c r="FQ257" t="s">
        <v>37028</v>
      </c>
      <c r="FR257" t="s">
        <v>37008</v>
      </c>
      <c r="FS257" t="s">
        <v>37009</v>
      </c>
      <c r="FT257" t="s">
        <v>33542</v>
      </c>
      <c r="FU257" t="s">
        <v>33542</v>
      </c>
      <c r="FV257" t="s">
        <v>37029</v>
      </c>
      <c r="FW257" t="s">
        <v>37030</v>
      </c>
      <c r="FX257" t="s">
        <v>37031</v>
      </c>
      <c r="FY257" t="s">
        <v>36971</v>
      </c>
      <c r="FZ257" t="s">
        <v>36980</v>
      </c>
      <c r="GA257" t="s">
        <v>36974</v>
      </c>
      <c r="GB257" t="s">
        <v>36968</v>
      </c>
      <c r="GC257" t="s">
        <v>37032</v>
      </c>
      <c r="GD257" t="s">
        <v>37033</v>
      </c>
      <c r="GJ257" t="s">
        <v>37034</v>
      </c>
      <c r="GK257" t="s">
        <v>37035</v>
      </c>
      <c r="GL257" t="s">
        <v>37036</v>
      </c>
      <c r="GM257" t="s">
        <v>37037</v>
      </c>
      <c r="GN257" t="s">
        <v>37038</v>
      </c>
      <c r="GO257" t="s">
        <v>36973</v>
      </c>
      <c r="GP257" t="s">
        <v>37029</v>
      </c>
      <c r="GQ257" t="s">
        <v>37010</v>
      </c>
      <c r="GR257" t="s">
        <v>36969</v>
      </c>
      <c r="GT257" t="s">
        <v>37011</v>
      </c>
      <c r="GU257">
        <f t="shared" si="33"/>
        <v>16.25</v>
      </c>
      <c r="GV257">
        <f t="shared" si="34"/>
        <v>16.25</v>
      </c>
      <c r="GX257">
        <v>13</v>
      </c>
      <c r="GY257" t="s">
        <v>37012</v>
      </c>
      <c r="GZ257">
        <v>2</v>
      </c>
      <c r="HA257" t="s">
        <v>37013</v>
      </c>
      <c r="HD257" t="s">
        <v>37020</v>
      </c>
      <c r="HE257">
        <v>12.99</v>
      </c>
    </row>
    <row r="258" spans="1:224">
      <c r="A258" t="s">
        <v>29123</v>
      </c>
      <c r="B258" t="s">
        <v>36962</v>
      </c>
      <c r="C258" t="s">
        <v>36963</v>
      </c>
      <c r="D258" t="s">
        <v>21434</v>
      </c>
      <c r="E258">
        <v>1</v>
      </c>
      <c r="F258" t="s">
        <v>36964</v>
      </c>
      <c r="G258" t="s">
        <v>38</v>
      </c>
      <c r="H258" t="s">
        <v>37357</v>
      </c>
      <c r="I258" t="s">
        <v>34214</v>
      </c>
      <c r="J258" t="s">
        <v>33297</v>
      </c>
      <c r="K258" t="s">
        <v>33298</v>
      </c>
      <c r="M258" t="s">
        <v>33299</v>
      </c>
      <c r="N258">
        <v>61430</v>
      </c>
      <c r="P258" t="s">
        <v>21282</v>
      </c>
      <c r="Q258" t="s">
        <v>33300</v>
      </c>
      <c r="T258" t="s">
        <v>33301</v>
      </c>
      <c r="U258" t="s">
        <v>36966</v>
      </c>
      <c r="V258" t="s">
        <v>18</v>
      </c>
      <c r="W258" t="s">
        <v>36967</v>
      </c>
      <c r="X258" t="s">
        <v>36968</v>
      </c>
      <c r="Y258" t="s">
        <v>36969</v>
      </c>
      <c r="Z258">
        <v>200</v>
      </c>
      <c r="AB258" t="s">
        <v>37018</v>
      </c>
      <c r="AC258" t="s">
        <v>36970</v>
      </c>
      <c r="AD258" t="s">
        <v>36971</v>
      </c>
      <c r="AE258" t="s">
        <v>36972</v>
      </c>
      <c r="AF258" t="s">
        <v>36973</v>
      </c>
      <c r="AH258" t="s">
        <v>36974</v>
      </c>
      <c r="AJ258" t="s">
        <v>36967</v>
      </c>
      <c r="AK258" t="s">
        <v>33542</v>
      </c>
      <c r="AL258" t="s">
        <v>37119</v>
      </c>
      <c r="AM258" t="s">
        <v>32581</v>
      </c>
      <c r="AN258" t="s">
        <v>37039</v>
      </c>
      <c r="AQ258" t="s">
        <v>37039</v>
      </c>
      <c r="AR258" t="s">
        <v>34326</v>
      </c>
      <c r="AY258" t="s">
        <v>37021</v>
      </c>
      <c r="BA258" t="s">
        <v>353</v>
      </c>
      <c r="BB258">
        <v>48</v>
      </c>
      <c r="BC258" t="s">
        <v>37022</v>
      </c>
      <c r="BD258" t="s">
        <v>28739</v>
      </c>
      <c r="BE258" t="s">
        <v>36993</v>
      </c>
      <c r="BF258" s="6">
        <v>0.2</v>
      </c>
      <c r="BG258" t="s">
        <v>37389</v>
      </c>
      <c r="BH258" t="s">
        <v>37200</v>
      </c>
      <c r="BJ258">
        <v>171791</v>
      </c>
      <c r="BK258" cm="1">
        <f t="array" ref="BK258">IF(LEN(TRIM(BG258))=0,"",SUMPRODUCT(--(LEN(TRIM($BG$5:BG258))&gt;0)))</f>
        <v>248</v>
      </c>
      <c r="BL258" t="str">
        <f t="shared" si="30"/>
        <v>000000006W</v>
      </c>
      <c r="BM258" t="str">
        <f t="shared" si="31"/>
        <v>*000000006W*</v>
      </c>
      <c r="BN258" t="s">
        <v>37124</v>
      </c>
      <c r="BO258" t="s">
        <v>36975</v>
      </c>
      <c r="BS258" t="s">
        <v>37039</v>
      </c>
      <c r="CP258" t="s">
        <v>37122</v>
      </c>
      <c r="CU258">
        <v>12.99</v>
      </c>
      <c r="DT258" t="s">
        <v>37026</v>
      </c>
      <c r="EC258" s="7">
        <f t="shared" si="32"/>
        <v>16.237500000000001</v>
      </c>
      <c r="EN258" t="s">
        <v>36995</v>
      </c>
      <c r="EO258">
        <v>1731138031</v>
      </c>
      <c r="EP258" t="s">
        <v>36968</v>
      </c>
      <c r="EQ258" t="s">
        <v>36996</v>
      </c>
      <c r="ER258" t="s">
        <v>36997</v>
      </c>
      <c r="ES258" t="s">
        <v>36967</v>
      </c>
      <c r="ET258" t="s">
        <v>36998</v>
      </c>
      <c r="EU258" t="s">
        <v>36999</v>
      </c>
      <c r="FB258" t="s">
        <v>35377</v>
      </c>
      <c r="FC258" t="s">
        <v>37027</v>
      </c>
      <c r="FD258">
        <v>12</v>
      </c>
      <c r="FE258">
        <v>14</v>
      </c>
      <c r="FF258" t="s">
        <v>36990</v>
      </c>
      <c r="FG258" t="s">
        <v>36990</v>
      </c>
      <c r="FH258" t="s">
        <v>37006</v>
      </c>
      <c r="FI258" t="s">
        <v>37000</v>
      </c>
      <c r="FJ258" t="s">
        <v>37001</v>
      </c>
      <c r="FK258" t="s">
        <v>37002</v>
      </c>
      <c r="FL258" t="s">
        <v>37003</v>
      </c>
      <c r="FM258" t="s">
        <v>37004</v>
      </c>
      <c r="FN258" t="s">
        <v>37005</v>
      </c>
      <c r="FO258" t="s">
        <v>37006</v>
      </c>
      <c r="FQ258" t="s">
        <v>37028</v>
      </c>
      <c r="FR258" t="s">
        <v>37008</v>
      </c>
      <c r="FS258" t="s">
        <v>37009</v>
      </c>
      <c r="FT258" t="s">
        <v>33542</v>
      </c>
      <c r="FU258" t="s">
        <v>33542</v>
      </c>
      <c r="FV258" t="s">
        <v>37042</v>
      </c>
      <c r="FW258" t="s">
        <v>37030</v>
      </c>
      <c r="FX258" t="s">
        <v>37031</v>
      </c>
      <c r="FY258" t="s">
        <v>36971</v>
      </c>
      <c r="FZ258" t="s">
        <v>36980</v>
      </c>
      <c r="GA258" t="s">
        <v>36974</v>
      </c>
      <c r="GB258" t="s">
        <v>36968</v>
      </c>
      <c r="GC258" t="s">
        <v>37032</v>
      </c>
      <c r="GD258" t="s">
        <v>37033</v>
      </c>
      <c r="GJ258" t="s">
        <v>37034</v>
      </c>
      <c r="GK258" t="s">
        <v>37035</v>
      </c>
      <c r="GL258" t="s">
        <v>37036</v>
      </c>
      <c r="GM258" t="s">
        <v>37037</v>
      </c>
      <c r="GN258" t="s">
        <v>37038</v>
      </c>
      <c r="GO258" t="s">
        <v>36973</v>
      </c>
      <c r="GP258" t="s">
        <v>37042</v>
      </c>
      <c r="GQ258" t="s">
        <v>37010</v>
      </c>
      <c r="GR258" t="s">
        <v>36969</v>
      </c>
      <c r="GT258" t="s">
        <v>37011</v>
      </c>
      <c r="GU258">
        <f t="shared" si="33"/>
        <v>16.25</v>
      </c>
      <c r="GV258">
        <f t="shared" si="34"/>
        <v>16.25</v>
      </c>
      <c r="GX258">
        <v>13</v>
      </c>
      <c r="GY258" t="s">
        <v>37012</v>
      </c>
      <c r="GZ258">
        <v>2</v>
      </c>
      <c r="HA258" t="s">
        <v>37013</v>
      </c>
      <c r="HD258" t="s">
        <v>37039</v>
      </c>
      <c r="HE258">
        <v>12.99</v>
      </c>
    </row>
    <row r="259" spans="1:224">
      <c r="A259" t="s">
        <v>29123</v>
      </c>
      <c r="B259" t="s">
        <v>36962</v>
      </c>
      <c r="C259" t="s">
        <v>36963</v>
      </c>
      <c r="D259" t="s">
        <v>21434</v>
      </c>
      <c r="E259">
        <v>1</v>
      </c>
      <c r="F259" t="s">
        <v>36964</v>
      </c>
      <c r="G259" t="s">
        <v>38</v>
      </c>
      <c r="H259" t="s">
        <v>37357</v>
      </c>
      <c r="I259" t="s">
        <v>34214</v>
      </c>
      <c r="J259" t="s">
        <v>33297</v>
      </c>
      <c r="K259" t="s">
        <v>33298</v>
      </c>
      <c r="M259" t="s">
        <v>33299</v>
      </c>
      <c r="N259">
        <v>61430</v>
      </c>
      <c r="P259" t="s">
        <v>21282</v>
      </c>
      <c r="Q259" t="s">
        <v>33300</v>
      </c>
      <c r="T259" t="s">
        <v>33301</v>
      </c>
      <c r="U259" t="s">
        <v>36966</v>
      </c>
      <c r="V259" t="s">
        <v>18</v>
      </c>
      <c r="W259" t="s">
        <v>36967</v>
      </c>
      <c r="X259" t="s">
        <v>36968</v>
      </c>
      <c r="Y259" t="s">
        <v>36969</v>
      </c>
      <c r="Z259">
        <v>200</v>
      </c>
      <c r="AB259" t="s">
        <v>37018</v>
      </c>
      <c r="AC259" t="s">
        <v>36970</v>
      </c>
      <c r="AD259" t="s">
        <v>36971</v>
      </c>
      <c r="AE259" t="s">
        <v>36972</v>
      </c>
      <c r="AF259" t="s">
        <v>36973</v>
      </c>
      <c r="AH259" t="s">
        <v>36974</v>
      </c>
      <c r="AJ259" t="s">
        <v>36967</v>
      </c>
      <c r="AK259" t="s">
        <v>33542</v>
      </c>
      <c r="AL259" t="s">
        <v>37119</v>
      </c>
      <c r="AM259" t="s">
        <v>32581</v>
      </c>
      <c r="AN259" t="s">
        <v>37043</v>
      </c>
      <c r="AQ259" t="s">
        <v>37043</v>
      </c>
      <c r="AR259" t="s">
        <v>28746</v>
      </c>
      <c r="AY259" t="s">
        <v>37021</v>
      </c>
      <c r="BA259" t="s">
        <v>353</v>
      </c>
      <c r="BB259">
        <v>48</v>
      </c>
      <c r="BC259" t="s">
        <v>37022</v>
      </c>
      <c r="BD259" t="s">
        <v>28739</v>
      </c>
      <c r="BE259" t="s">
        <v>36993</v>
      </c>
      <c r="BF259" s="6">
        <v>0.2</v>
      </c>
      <c r="BG259" t="s">
        <v>37390</v>
      </c>
      <c r="BH259" t="s">
        <v>37202</v>
      </c>
      <c r="BJ259">
        <v>171792</v>
      </c>
      <c r="BK259" cm="1">
        <f t="array" ref="BK259">IF(LEN(TRIM(BG259))=0,"",SUMPRODUCT(--(LEN(TRIM($BG$5:BG259))&gt;0)))</f>
        <v>249</v>
      </c>
      <c r="BL259" t="str">
        <f t="shared" si="30"/>
        <v>000000006X</v>
      </c>
      <c r="BM259" t="str">
        <f t="shared" si="31"/>
        <v>*000000006X*</v>
      </c>
      <c r="BN259" t="s">
        <v>37126</v>
      </c>
      <c r="BO259" t="s">
        <v>36975</v>
      </c>
      <c r="BS259" t="s">
        <v>37043</v>
      </c>
      <c r="CP259" t="s">
        <v>37122</v>
      </c>
      <c r="CU259">
        <v>12.99</v>
      </c>
      <c r="DT259" t="s">
        <v>37026</v>
      </c>
      <c r="EC259" s="7">
        <f t="shared" si="32"/>
        <v>16.237500000000001</v>
      </c>
      <c r="EN259" t="s">
        <v>36995</v>
      </c>
      <c r="EO259">
        <v>1731138031</v>
      </c>
      <c r="EP259" t="s">
        <v>36968</v>
      </c>
      <c r="EQ259" t="s">
        <v>36996</v>
      </c>
      <c r="ER259" t="s">
        <v>36997</v>
      </c>
      <c r="ES259" t="s">
        <v>36967</v>
      </c>
      <c r="ET259" t="s">
        <v>36998</v>
      </c>
      <c r="EU259" t="s">
        <v>36999</v>
      </c>
      <c r="FB259" t="s">
        <v>35377</v>
      </c>
      <c r="FC259" t="s">
        <v>37027</v>
      </c>
      <c r="FD259">
        <v>16</v>
      </c>
      <c r="FE259">
        <v>18</v>
      </c>
      <c r="FF259" t="s">
        <v>36990</v>
      </c>
      <c r="FG259" t="s">
        <v>36990</v>
      </c>
      <c r="FH259" t="s">
        <v>37006</v>
      </c>
      <c r="FI259" t="s">
        <v>37000</v>
      </c>
      <c r="FJ259" t="s">
        <v>37001</v>
      </c>
      <c r="FK259" t="s">
        <v>37002</v>
      </c>
      <c r="FL259" t="s">
        <v>37003</v>
      </c>
      <c r="FM259" t="s">
        <v>37004</v>
      </c>
      <c r="FN259" t="s">
        <v>37005</v>
      </c>
      <c r="FO259" t="s">
        <v>37006</v>
      </c>
      <c r="FQ259" t="s">
        <v>37028</v>
      </c>
      <c r="FR259" t="s">
        <v>37008</v>
      </c>
      <c r="FS259" t="s">
        <v>37009</v>
      </c>
      <c r="FT259" t="s">
        <v>33542</v>
      </c>
      <c r="FU259" t="s">
        <v>33542</v>
      </c>
      <c r="FV259" t="s">
        <v>37046</v>
      </c>
      <c r="FW259" t="s">
        <v>37030</v>
      </c>
      <c r="FX259" t="s">
        <v>37031</v>
      </c>
      <c r="FY259" t="s">
        <v>36971</v>
      </c>
      <c r="FZ259" t="s">
        <v>36980</v>
      </c>
      <c r="GA259" t="s">
        <v>36974</v>
      </c>
      <c r="GB259" t="s">
        <v>36968</v>
      </c>
      <c r="GC259" t="s">
        <v>37032</v>
      </c>
      <c r="GD259" t="s">
        <v>37033</v>
      </c>
      <c r="GJ259" t="s">
        <v>37034</v>
      </c>
      <c r="GK259" t="s">
        <v>37035</v>
      </c>
      <c r="GL259" t="s">
        <v>37036</v>
      </c>
      <c r="GM259" t="s">
        <v>37037</v>
      </c>
      <c r="GN259" t="s">
        <v>37038</v>
      </c>
      <c r="GO259" t="s">
        <v>36973</v>
      </c>
      <c r="GP259" t="s">
        <v>37046</v>
      </c>
      <c r="GQ259" t="s">
        <v>37010</v>
      </c>
      <c r="GR259" t="s">
        <v>36969</v>
      </c>
      <c r="GT259" t="s">
        <v>37011</v>
      </c>
      <c r="GU259">
        <f t="shared" si="33"/>
        <v>16.25</v>
      </c>
      <c r="GV259">
        <f t="shared" si="34"/>
        <v>16.25</v>
      </c>
      <c r="GX259">
        <v>13</v>
      </c>
      <c r="GY259" t="s">
        <v>37012</v>
      </c>
      <c r="GZ259">
        <v>2</v>
      </c>
      <c r="HA259" t="s">
        <v>37013</v>
      </c>
      <c r="HD259" t="s">
        <v>37043</v>
      </c>
      <c r="HE259">
        <v>12.99</v>
      </c>
    </row>
    <row r="260" spans="1:224">
      <c r="A260" t="s">
        <v>29123</v>
      </c>
      <c r="B260" t="s">
        <v>36962</v>
      </c>
      <c r="C260" t="s">
        <v>36963</v>
      </c>
      <c r="D260" t="s">
        <v>21434</v>
      </c>
      <c r="E260">
        <v>1</v>
      </c>
      <c r="F260" t="s">
        <v>36964</v>
      </c>
      <c r="G260" t="s">
        <v>38</v>
      </c>
      <c r="H260" t="s">
        <v>37357</v>
      </c>
      <c r="I260" t="s">
        <v>34214</v>
      </c>
      <c r="J260" t="s">
        <v>33297</v>
      </c>
      <c r="K260" t="s">
        <v>33298</v>
      </c>
      <c r="M260" t="s">
        <v>33299</v>
      </c>
      <c r="N260">
        <v>61430</v>
      </c>
      <c r="P260" t="s">
        <v>21282</v>
      </c>
      <c r="Q260" t="s">
        <v>33300</v>
      </c>
      <c r="T260" t="s">
        <v>33301</v>
      </c>
      <c r="U260" t="s">
        <v>36966</v>
      </c>
      <c r="V260" t="s">
        <v>18</v>
      </c>
      <c r="W260" t="s">
        <v>36967</v>
      </c>
      <c r="X260" t="s">
        <v>36968</v>
      </c>
      <c r="Y260" t="s">
        <v>36969</v>
      </c>
      <c r="Z260">
        <v>300</v>
      </c>
      <c r="AB260" t="s">
        <v>37018</v>
      </c>
      <c r="AC260" t="s">
        <v>36970</v>
      </c>
      <c r="AD260" t="s">
        <v>36971</v>
      </c>
      <c r="AE260" t="s">
        <v>36972</v>
      </c>
      <c r="AF260" t="s">
        <v>36973</v>
      </c>
      <c r="AH260" t="s">
        <v>36974</v>
      </c>
      <c r="AJ260" t="s">
        <v>36967</v>
      </c>
      <c r="AK260" t="s">
        <v>33542</v>
      </c>
      <c r="AL260" t="s">
        <v>37119</v>
      </c>
      <c r="AM260" t="s">
        <v>32581</v>
      </c>
      <c r="AN260" t="s">
        <v>37047</v>
      </c>
      <c r="AQ260" t="s">
        <v>37047</v>
      </c>
      <c r="AR260" t="s">
        <v>34329</v>
      </c>
      <c r="AY260" t="s">
        <v>37021</v>
      </c>
      <c r="BA260" t="s">
        <v>353</v>
      </c>
      <c r="BB260">
        <v>48</v>
      </c>
      <c r="BC260" t="s">
        <v>37048</v>
      </c>
      <c r="BD260" t="s">
        <v>34259</v>
      </c>
      <c r="BE260" t="s">
        <v>36993</v>
      </c>
      <c r="BF260" s="6">
        <v>0.2</v>
      </c>
      <c r="BG260" t="s">
        <v>37391</v>
      </c>
      <c r="BH260" t="s">
        <v>37204</v>
      </c>
      <c r="BJ260">
        <v>171793</v>
      </c>
      <c r="BK260" cm="1">
        <f t="array" ref="BK260">IF(LEN(TRIM(BG260))=0,"",SUMPRODUCT(--(LEN(TRIM($BG$5:BG260))&gt;0)))</f>
        <v>250</v>
      </c>
      <c r="BL260" t="str">
        <f t="shared" si="30"/>
        <v>000000006Y</v>
      </c>
      <c r="BM260" t="str">
        <f t="shared" si="31"/>
        <v>*000000006Y*</v>
      </c>
      <c r="BN260" t="s">
        <v>37128</v>
      </c>
      <c r="BO260" t="s">
        <v>36975</v>
      </c>
      <c r="BS260" t="s">
        <v>37047</v>
      </c>
      <c r="CP260" t="s">
        <v>37122</v>
      </c>
      <c r="CU260">
        <v>12.99</v>
      </c>
      <c r="DT260" t="s">
        <v>37026</v>
      </c>
      <c r="EC260" s="7">
        <f t="shared" si="32"/>
        <v>16.237500000000001</v>
      </c>
      <c r="EN260" t="s">
        <v>36995</v>
      </c>
      <c r="EO260">
        <v>1731138031</v>
      </c>
      <c r="EP260" t="s">
        <v>36968</v>
      </c>
      <c r="EQ260" t="s">
        <v>36996</v>
      </c>
      <c r="ER260" t="s">
        <v>36997</v>
      </c>
      <c r="ES260" t="s">
        <v>36967</v>
      </c>
      <c r="ET260" t="s">
        <v>36998</v>
      </c>
      <c r="EU260" t="s">
        <v>36999</v>
      </c>
      <c r="FB260" t="s">
        <v>35377</v>
      </c>
      <c r="FC260" t="s">
        <v>37027</v>
      </c>
      <c r="FD260">
        <v>18</v>
      </c>
      <c r="FE260">
        <v>20</v>
      </c>
      <c r="FF260" t="s">
        <v>36990</v>
      </c>
      <c r="FG260" t="s">
        <v>36990</v>
      </c>
      <c r="FH260" t="s">
        <v>37006</v>
      </c>
      <c r="FI260" t="s">
        <v>37000</v>
      </c>
      <c r="FJ260" t="s">
        <v>37001</v>
      </c>
      <c r="FK260" t="s">
        <v>37002</v>
      </c>
      <c r="FL260" t="s">
        <v>37003</v>
      </c>
      <c r="FM260" t="s">
        <v>37004</v>
      </c>
      <c r="FN260" t="s">
        <v>37005</v>
      </c>
      <c r="FO260" t="s">
        <v>37006</v>
      </c>
      <c r="FQ260" t="s">
        <v>37028</v>
      </c>
      <c r="FR260" t="s">
        <v>37008</v>
      </c>
      <c r="FS260" t="s">
        <v>37009</v>
      </c>
      <c r="FT260" t="s">
        <v>33542</v>
      </c>
      <c r="FU260" t="s">
        <v>33542</v>
      </c>
      <c r="FV260" t="s">
        <v>37051</v>
      </c>
      <c r="FW260" t="s">
        <v>37030</v>
      </c>
      <c r="FX260" t="s">
        <v>37031</v>
      </c>
      <c r="FY260" t="s">
        <v>36971</v>
      </c>
      <c r="FZ260" t="s">
        <v>36980</v>
      </c>
      <c r="GA260" t="s">
        <v>36974</v>
      </c>
      <c r="GB260" t="s">
        <v>36968</v>
      </c>
      <c r="GC260" t="s">
        <v>37032</v>
      </c>
      <c r="GD260" t="s">
        <v>37033</v>
      </c>
      <c r="GJ260" t="s">
        <v>37034</v>
      </c>
      <c r="GK260" t="s">
        <v>37035</v>
      </c>
      <c r="GL260" t="s">
        <v>37036</v>
      </c>
      <c r="GM260" t="s">
        <v>37037</v>
      </c>
      <c r="GN260" t="s">
        <v>37038</v>
      </c>
      <c r="GO260" t="s">
        <v>36973</v>
      </c>
      <c r="GP260" t="s">
        <v>37051</v>
      </c>
      <c r="GQ260" t="s">
        <v>37010</v>
      </c>
      <c r="GR260" t="s">
        <v>36969</v>
      </c>
      <c r="GT260" t="s">
        <v>37011</v>
      </c>
      <c r="GU260">
        <f t="shared" si="33"/>
        <v>16.25</v>
      </c>
      <c r="GV260">
        <f t="shared" si="34"/>
        <v>16.25</v>
      </c>
      <c r="GX260">
        <v>13</v>
      </c>
      <c r="GY260" t="s">
        <v>37012</v>
      </c>
      <c r="GZ260">
        <v>2</v>
      </c>
      <c r="HA260" t="s">
        <v>37013</v>
      </c>
      <c r="HD260" t="s">
        <v>37047</v>
      </c>
      <c r="HE260">
        <v>12.99</v>
      </c>
    </row>
    <row r="261" spans="1:224">
      <c r="A261" t="s">
        <v>29123</v>
      </c>
      <c r="B261" t="s">
        <v>36962</v>
      </c>
      <c r="C261" t="s">
        <v>36963</v>
      </c>
      <c r="D261" t="s">
        <v>21434</v>
      </c>
      <c r="E261">
        <v>1</v>
      </c>
      <c r="F261" t="s">
        <v>36964</v>
      </c>
      <c r="G261" t="s">
        <v>38</v>
      </c>
      <c r="H261" t="s">
        <v>37357</v>
      </c>
      <c r="I261" t="s">
        <v>34214</v>
      </c>
      <c r="J261" t="s">
        <v>33297</v>
      </c>
      <c r="K261" t="s">
        <v>33298</v>
      </c>
      <c r="M261" t="s">
        <v>33299</v>
      </c>
      <c r="N261">
        <v>61430</v>
      </c>
      <c r="P261" t="s">
        <v>21282</v>
      </c>
      <c r="Q261" t="s">
        <v>33300</v>
      </c>
      <c r="T261" t="s">
        <v>33301</v>
      </c>
      <c r="U261" t="s">
        <v>36966</v>
      </c>
      <c r="V261" t="s">
        <v>18</v>
      </c>
      <c r="W261" t="s">
        <v>36967</v>
      </c>
      <c r="X261" t="s">
        <v>36968</v>
      </c>
      <c r="Y261" t="s">
        <v>36969</v>
      </c>
      <c r="Z261">
        <v>300</v>
      </c>
      <c r="AB261" t="s">
        <v>37018</v>
      </c>
      <c r="AC261" t="s">
        <v>36970</v>
      </c>
      <c r="AD261" t="s">
        <v>36971</v>
      </c>
      <c r="AE261" t="s">
        <v>36972</v>
      </c>
      <c r="AF261" t="s">
        <v>36973</v>
      </c>
      <c r="AH261" t="s">
        <v>36974</v>
      </c>
      <c r="AJ261" t="s">
        <v>36967</v>
      </c>
      <c r="AK261" t="s">
        <v>33542</v>
      </c>
      <c r="AL261" t="s">
        <v>37119</v>
      </c>
      <c r="AM261" t="s">
        <v>32581</v>
      </c>
      <c r="AN261" t="s">
        <v>37052</v>
      </c>
      <c r="AQ261" t="s">
        <v>37052</v>
      </c>
      <c r="AR261" t="s">
        <v>34331</v>
      </c>
      <c r="AY261" t="s">
        <v>37021</v>
      </c>
      <c r="BA261" t="s">
        <v>353</v>
      </c>
      <c r="BB261">
        <v>48</v>
      </c>
      <c r="BC261" t="s">
        <v>37048</v>
      </c>
      <c r="BD261" t="s">
        <v>34259</v>
      </c>
      <c r="BE261" t="s">
        <v>36993</v>
      </c>
      <c r="BF261" s="6">
        <v>0.2</v>
      </c>
      <c r="BG261" t="s">
        <v>37392</v>
      </c>
      <c r="BH261" t="s">
        <v>37206</v>
      </c>
      <c r="BJ261">
        <v>171794</v>
      </c>
      <c r="BK261" cm="1">
        <f t="array" ref="BK261">IF(LEN(TRIM(BG261))=0,"",SUMPRODUCT(--(LEN(TRIM($BG$5:BG261))&gt;0)))</f>
        <v>251</v>
      </c>
      <c r="BL261" t="str">
        <f t="shared" si="30"/>
        <v>000000006Z</v>
      </c>
      <c r="BM261" t="str">
        <f t="shared" si="31"/>
        <v>*000000006Z*</v>
      </c>
      <c r="BN261" t="s">
        <v>37130</v>
      </c>
      <c r="BO261" t="s">
        <v>36975</v>
      </c>
      <c r="BS261" t="s">
        <v>37052</v>
      </c>
      <c r="CP261" t="s">
        <v>37122</v>
      </c>
      <c r="CU261">
        <v>12.99</v>
      </c>
      <c r="DT261" t="s">
        <v>37026</v>
      </c>
      <c r="EC261" s="7">
        <f t="shared" si="32"/>
        <v>16.237500000000001</v>
      </c>
      <c r="EN261" t="s">
        <v>36995</v>
      </c>
      <c r="EO261">
        <v>1731138031</v>
      </c>
      <c r="EP261" t="s">
        <v>36968</v>
      </c>
      <c r="EQ261" t="s">
        <v>36996</v>
      </c>
      <c r="ER261" t="s">
        <v>36997</v>
      </c>
      <c r="ES261" t="s">
        <v>36967</v>
      </c>
      <c r="ET261" t="s">
        <v>36998</v>
      </c>
      <c r="EU261" t="s">
        <v>36999</v>
      </c>
      <c r="FB261" t="s">
        <v>35377</v>
      </c>
      <c r="FC261" t="s">
        <v>37027</v>
      </c>
      <c r="FD261">
        <v>22</v>
      </c>
      <c r="FE261">
        <v>24</v>
      </c>
      <c r="FF261" t="s">
        <v>36990</v>
      </c>
      <c r="FG261" t="s">
        <v>36990</v>
      </c>
      <c r="FH261" t="s">
        <v>37006</v>
      </c>
      <c r="FI261" t="s">
        <v>37000</v>
      </c>
      <c r="FJ261" t="s">
        <v>37001</v>
      </c>
      <c r="FK261" t="s">
        <v>37002</v>
      </c>
      <c r="FL261" t="s">
        <v>37003</v>
      </c>
      <c r="FM261" t="s">
        <v>37004</v>
      </c>
      <c r="FN261" t="s">
        <v>37005</v>
      </c>
      <c r="FO261" t="s">
        <v>37006</v>
      </c>
      <c r="FQ261" t="s">
        <v>37028</v>
      </c>
      <c r="FR261" t="s">
        <v>37008</v>
      </c>
      <c r="FS261" t="s">
        <v>37009</v>
      </c>
      <c r="FT261" t="s">
        <v>33542</v>
      </c>
      <c r="FU261" t="s">
        <v>33542</v>
      </c>
      <c r="FV261" t="s">
        <v>37055</v>
      </c>
      <c r="FW261" t="s">
        <v>37030</v>
      </c>
      <c r="FX261" t="s">
        <v>37031</v>
      </c>
      <c r="FY261" t="s">
        <v>36971</v>
      </c>
      <c r="FZ261" t="s">
        <v>36980</v>
      </c>
      <c r="GA261" t="s">
        <v>36974</v>
      </c>
      <c r="GB261" t="s">
        <v>36968</v>
      </c>
      <c r="GC261" t="s">
        <v>37032</v>
      </c>
      <c r="GD261" t="s">
        <v>37033</v>
      </c>
      <c r="GJ261" t="s">
        <v>37034</v>
      </c>
      <c r="GK261" t="s">
        <v>37035</v>
      </c>
      <c r="GL261" t="s">
        <v>37036</v>
      </c>
      <c r="GM261" t="s">
        <v>37037</v>
      </c>
      <c r="GN261" t="s">
        <v>37038</v>
      </c>
      <c r="GO261" t="s">
        <v>36973</v>
      </c>
      <c r="GP261" t="s">
        <v>37055</v>
      </c>
      <c r="GQ261" t="s">
        <v>37010</v>
      </c>
      <c r="GR261" t="s">
        <v>36969</v>
      </c>
      <c r="GT261" t="s">
        <v>37011</v>
      </c>
      <c r="GU261">
        <f t="shared" si="33"/>
        <v>16.25</v>
      </c>
      <c r="GV261">
        <f t="shared" si="34"/>
        <v>16.25</v>
      </c>
      <c r="GX261">
        <v>13</v>
      </c>
      <c r="GY261" t="s">
        <v>37012</v>
      </c>
      <c r="GZ261">
        <v>2</v>
      </c>
      <c r="HA261" t="s">
        <v>37013</v>
      </c>
      <c r="HD261" t="s">
        <v>37052</v>
      </c>
      <c r="HE261">
        <v>12.99</v>
      </c>
    </row>
    <row r="262" spans="1:224">
      <c r="A262" t="s">
        <v>29123</v>
      </c>
      <c r="B262" t="s">
        <v>36962</v>
      </c>
      <c r="C262" t="s">
        <v>36963</v>
      </c>
      <c r="D262" t="s">
        <v>21434</v>
      </c>
      <c r="E262">
        <v>1</v>
      </c>
      <c r="F262" t="s">
        <v>36964</v>
      </c>
      <c r="G262" t="s">
        <v>38</v>
      </c>
      <c r="H262" t="s">
        <v>37357</v>
      </c>
      <c r="I262" t="s">
        <v>34214</v>
      </c>
      <c r="J262" t="s">
        <v>33297</v>
      </c>
      <c r="K262" t="s">
        <v>33298</v>
      </c>
      <c r="M262" t="s">
        <v>33299</v>
      </c>
      <c r="N262">
        <v>61430</v>
      </c>
      <c r="P262" t="s">
        <v>21282</v>
      </c>
      <c r="Q262" t="s">
        <v>33300</v>
      </c>
      <c r="T262" t="s">
        <v>33301</v>
      </c>
      <c r="U262" t="s">
        <v>36966</v>
      </c>
      <c r="V262" t="s">
        <v>18</v>
      </c>
      <c r="W262" t="s">
        <v>36967</v>
      </c>
      <c r="X262" t="s">
        <v>36968</v>
      </c>
      <c r="Y262" t="s">
        <v>36969</v>
      </c>
      <c r="Z262">
        <v>300</v>
      </c>
      <c r="AB262" t="s">
        <v>37056</v>
      </c>
      <c r="AC262" t="s">
        <v>36970</v>
      </c>
      <c r="AD262" t="s">
        <v>36971</v>
      </c>
      <c r="AE262" t="s">
        <v>36972</v>
      </c>
      <c r="AF262" t="s">
        <v>36973</v>
      </c>
      <c r="AH262" t="s">
        <v>36974</v>
      </c>
      <c r="AJ262" t="s">
        <v>36967</v>
      </c>
      <c r="AK262" t="s">
        <v>33542</v>
      </c>
      <c r="AL262" t="s">
        <v>37119</v>
      </c>
      <c r="AM262" t="s">
        <v>32581</v>
      </c>
      <c r="AN262" t="s">
        <v>37057</v>
      </c>
      <c r="AQ262" t="s">
        <v>37057</v>
      </c>
      <c r="AR262" t="s">
        <v>34333</v>
      </c>
      <c r="AY262" t="s">
        <v>37058</v>
      </c>
      <c r="BA262" t="s">
        <v>37059</v>
      </c>
      <c r="BB262">
        <v>48</v>
      </c>
      <c r="BC262" t="s">
        <v>37060</v>
      </c>
      <c r="BD262" t="s">
        <v>34261</v>
      </c>
      <c r="BE262" t="s">
        <v>36993</v>
      </c>
      <c r="BF262" s="6">
        <v>0.2</v>
      </c>
      <c r="BG262" t="s">
        <v>37393</v>
      </c>
      <c r="BH262" t="s">
        <v>37208</v>
      </c>
      <c r="BJ262">
        <v>171795</v>
      </c>
      <c r="BK262" cm="1">
        <f t="array" ref="BK262">IF(LEN(TRIM(BG262))=0,"",SUMPRODUCT(--(LEN(TRIM($BG$5:BG262))&gt;0)))</f>
        <v>252</v>
      </c>
      <c r="BL262" t="str">
        <f t="shared" si="30"/>
        <v>0000000070</v>
      </c>
      <c r="BM262" t="str">
        <f t="shared" si="31"/>
        <v>*0000000070*</v>
      </c>
      <c r="BN262" t="s">
        <v>37132</v>
      </c>
      <c r="BO262" t="s">
        <v>36975</v>
      </c>
      <c r="BS262" t="s">
        <v>37057</v>
      </c>
      <c r="CP262" t="s">
        <v>37122</v>
      </c>
      <c r="CU262">
        <v>15.99</v>
      </c>
      <c r="DT262" t="s">
        <v>37026</v>
      </c>
      <c r="EC262" s="7">
        <f t="shared" si="32"/>
        <v>19.987500000000001</v>
      </c>
      <c r="EN262" t="s">
        <v>36995</v>
      </c>
      <c r="EO262">
        <v>1731138031</v>
      </c>
      <c r="EP262" t="s">
        <v>36968</v>
      </c>
      <c r="EQ262" t="s">
        <v>36996</v>
      </c>
      <c r="ER262" t="s">
        <v>36997</v>
      </c>
      <c r="ES262" t="s">
        <v>36967</v>
      </c>
      <c r="ET262" t="s">
        <v>36998</v>
      </c>
      <c r="EU262" t="s">
        <v>36999</v>
      </c>
      <c r="FB262" t="s">
        <v>35377</v>
      </c>
      <c r="FC262" t="s">
        <v>37027</v>
      </c>
      <c r="FD262">
        <v>26</v>
      </c>
      <c r="FE262">
        <v>28</v>
      </c>
      <c r="FF262" t="s">
        <v>36990</v>
      </c>
      <c r="FG262" t="s">
        <v>36990</v>
      </c>
      <c r="FH262" t="s">
        <v>37006</v>
      </c>
      <c r="FI262" t="s">
        <v>37000</v>
      </c>
      <c r="FJ262" t="s">
        <v>37001</v>
      </c>
      <c r="FK262" t="s">
        <v>37002</v>
      </c>
      <c r="FL262" t="s">
        <v>37003</v>
      </c>
      <c r="FM262" t="s">
        <v>37004</v>
      </c>
      <c r="FN262" t="s">
        <v>37005</v>
      </c>
      <c r="FO262" t="s">
        <v>37006</v>
      </c>
      <c r="FQ262" t="s">
        <v>37028</v>
      </c>
      <c r="FR262" t="s">
        <v>37008</v>
      </c>
      <c r="FS262" t="s">
        <v>37009</v>
      </c>
      <c r="FT262" t="s">
        <v>33542</v>
      </c>
      <c r="FU262" t="s">
        <v>33542</v>
      </c>
      <c r="FV262" t="s">
        <v>37063</v>
      </c>
      <c r="FW262" t="s">
        <v>37030</v>
      </c>
      <c r="FX262" t="s">
        <v>37031</v>
      </c>
      <c r="FY262" t="s">
        <v>36971</v>
      </c>
      <c r="FZ262" t="s">
        <v>36980</v>
      </c>
      <c r="GA262" t="s">
        <v>36974</v>
      </c>
      <c r="GB262" t="s">
        <v>36968</v>
      </c>
      <c r="GC262" t="s">
        <v>37032</v>
      </c>
      <c r="GD262" t="s">
        <v>37033</v>
      </c>
      <c r="GJ262" t="s">
        <v>37034</v>
      </c>
      <c r="GK262" t="s">
        <v>37035</v>
      </c>
      <c r="GL262" t="s">
        <v>37036</v>
      </c>
      <c r="GM262" t="s">
        <v>37037</v>
      </c>
      <c r="GN262" t="s">
        <v>37038</v>
      </c>
      <c r="GO262" t="s">
        <v>36973</v>
      </c>
      <c r="GP262" t="s">
        <v>37063</v>
      </c>
      <c r="GQ262" t="s">
        <v>37010</v>
      </c>
      <c r="GR262" t="s">
        <v>36969</v>
      </c>
      <c r="GT262" t="s">
        <v>37011</v>
      </c>
      <c r="GU262">
        <f t="shared" si="33"/>
        <v>20.249999999999996</v>
      </c>
      <c r="GV262">
        <f t="shared" si="34"/>
        <v>20.249999999999996</v>
      </c>
      <c r="GX262">
        <v>16.2</v>
      </c>
      <c r="GY262" t="s">
        <v>37012</v>
      </c>
      <c r="GZ262">
        <v>2</v>
      </c>
      <c r="HA262" t="s">
        <v>37013</v>
      </c>
      <c r="HD262" t="s">
        <v>37057</v>
      </c>
      <c r="HE262">
        <v>15.99</v>
      </c>
    </row>
    <row r="263" spans="1:224">
      <c r="A263" t="s">
        <v>29123</v>
      </c>
      <c r="B263" t="s">
        <v>36962</v>
      </c>
      <c r="C263" t="s">
        <v>36963</v>
      </c>
      <c r="D263" t="s">
        <v>21300</v>
      </c>
      <c r="E263">
        <v>1</v>
      </c>
      <c r="F263" t="s">
        <v>36964</v>
      </c>
      <c r="G263" t="s">
        <v>38</v>
      </c>
      <c r="H263" t="s">
        <v>36965</v>
      </c>
      <c r="I263" t="s">
        <v>23336</v>
      </c>
      <c r="J263" t="s">
        <v>33297</v>
      </c>
      <c r="K263" t="s">
        <v>33298</v>
      </c>
      <c r="M263" t="s">
        <v>33304</v>
      </c>
      <c r="N263" t="s">
        <v>21286</v>
      </c>
      <c r="O263" t="s">
        <v>33305</v>
      </c>
      <c r="P263" t="s">
        <v>21282</v>
      </c>
      <c r="Q263" t="s">
        <v>33300</v>
      </c>
      <c r="T263" t="s">
        <v>33306</v>
      </c>
      <c r="U263" t="s">
        <v>37394</v>
      </c>
      <c r="V263" t="s">
        <v>24</v>
      </c>
      <c r="W263" t="s">
        <v>36967</v>
      </c>
      <c r="X263" t="s">
        <v>36968</v>
      </c>
      <c r="Y263" t="s">
        <v>36969</v>
      </c>
      <c r="AC263" t="s">
        <v>36970</v>
      </c>
      <c r="AD263" t="s">
        <v>36971</v>
      </c>
      <c r="AE263" t="s">
        <v>36972</v>
      </c>
      <c r="AF263" t="s">
        <v>36973</v>
      </c>
      <c r="AH263" t="s">
        <v>36974</v>
      </c>
      <c r="AJ263" t="s">
        <v>36967</v>
      </c>
      <c r="BH263" t="s">
        <v>28841</v>
      </c>
      <c r="BK263" t="str" cm="1">
        <f t="array" ref="BK263">IF(LEN(TRIM(BG263))=0,"",SUMPRODUCT(--(LEN(TRIM($BG$5:BG263))&gt;0)))</f>
        <v/>
      </c>
      <c r="BO263" t="s">
        <v>37395</v>
      </c>
      <c r="BP263" t="s">
        <v>36976</v>
      </c>
      <c r="BQ263" t="s">
        <v>36977</v>
      </c>
      <c r="BR263" t="s">
        <v>36978</v>
      </c>
      <c r="BT263" t="s">
        <v>36979</v>
      </c>
      <c r="BU263">
        <v>53159</v>
      </c>
      <c r="BY263">
        <v>1000</v>
      </c>
      <c r="CE263" t="s">
        <v>36968</v>
      </c>
      <c r="CH263" t="s">
        <v>36980</v>
      </c>
      <c r="CI263" t="s">
        <v>36971</v>
      </c>
      <c r="CJ263" t="s">
        <v>36973</v>
      </c>
      <c r="CK263" t="s">
        <v>36973</v>
      </c>
      <c r="CN263" t="s">
        <v>36981</v>
      </c>
      <c r="CO263" t="s">
        <v>36982</v>
      </c>
      <c r="CP263" t="s">
        <v>37396</v>
      </c>
      <c r="CQ263" t="s">
        <v>36984</v>
      </c>
      <c r="CS263" t="s">
        <v>36985</v>
      </c>
      <c r="CT263" t="s">
        <v>36986</v>
      </c>
      <c r="CZ263">
        <v>1</v>
      </c>
      <c r="DB263" t="s">
        <v>36987</v>
      </c>
      <c r="DH263">
        <v>0</v>
      </c>
      <c r="DR263" t="s">
        <v>36988</v>
      </c>
      <c r="DS263" t="s">
        <v>36989</v>
      </c>
      <c r="DU263" t="s">
        <v>36974</v>
      </c>
      <c r="DV263" t="s">
        <v>36967</v>
      </c>
      <c r="DW263" t="s">
        <v>36990</v>
      </c>
      <c r="DX263" t="s">
        <v>36991</v>
      </c>
      <c r="EG263" t="s">
        <v>36982</v>
      </c>
      <c r="EH263" t="s">
        <v>36992</v>
      </c>
      <c r="EI263" t="s">
        <v>36993</v>
      </c>
      <c r="EJ263" t="s">
        <v>36994</v>
      </c>
      <c r="EL263" t="s">
        <v>36977</v>
      </c>
      <c r="EM263" t="s">
        <v>36978</v>
      </c>
      <c r="EN263" t="s">
        <v>36995</v>
      </c>
      <c r="EO263">
        <v>1731138031</v>
      </c>
      <c r="EP263" t="s">
        <v>36968</v>
      </c>
      <c r="EQ263" t="s">
        <v>36996</v>
      </c>
      <c r="ER263" t="s">
        <v>36997</v>
      </c>
      <c r="ES263" t="s">
        <v>36967</v>
      </c>
      <c r="ET263" t="s">
        <v>36998</v>
      </c>
      <c r="EU263" t="s">
        <v>36999</v>
      </c>
      <c r="FI263" t="s">
        <v>37000</v>
      </c>
      <c r="FJ263" t="s">
        <v>37397</v>
      </c>
      <c r="FK263" t="s">
        <v>37398</v>
      </c>
      <c r="FL263" t="s">
        <v>37399</v>
      </c>
      <c r="FM263" t="s">
        <v>37400</v>
      </c>
      <c r="FN263" t="s">
        <v>37401</v>
      </c>
      <c r="FQ263" t="s">
        <v>37007</v>
      </c>
      <c r="FR263" t="s">
        <v>37008</v>
      </c>
      <c r="FS263" t="s">
        <v>37009</v>
      </c>
      <c r="GQ263" t="s">
        <v>37010</v>
      </c>
      <c r="GR263" t="s">
        <v>36969</v>
      </c>
      <c r="GT263" t="s">
        <v>37011</v>
      </c>
      <c r="GY263" t="s">
        <v>37012</v>
      </c>
      <c r="HA263" t="s">
        <v>37013</v>
      </c>
      <c r="HB263" t="s">
        <v>36977</v>
      </c>
      <c r="HC263" t="s">
        <v>36978</v>
      </c>
      <c r="HE263">
        <v>11.99</v>
      </c>
      <c r="HF263">
        <v>0</v>
      </c>
      <c r="HG263" t="s">
        <v>37014</v>
      </c>
      <c r="HI263" t="s">
        <v>37015</v>
      </c>
      <c r="HJ263">
        <v>1</v>
      </c>
      <c r="HK263">
        <v>3</v>
      </c>
      <c r="HM263" t="s">
        <v>37402</v>
      </c>
      <c r="HN263" t="s">
        <v>37017</v>
      </c>
      <c r="HO263" t="s">
        <v>36968</v>
      </c>
      <c r="HP263">
        <v>482</v>
      </c>
    </row>
    <row r="264" spans="1:224">
      <c r="A264" t="s">
        <v>29123</v>
      </c>
      <c r="B264" t="s">
        <v>36962</v>
      </c>
      <c r="C264" t="s">
        <v>36963</v>
      </c>
      <c r="D264" t="s">
        <v>21300</v>
      </c>
      <c r="E264">
        <v>1</v>
      </c>
      <c r="F264" t="s">
        <v>36964</v>
      </c>
      <c r="G264" t="s">
        <v>38</v>
      </c>
      <c r="H264" t="s">
        <v>36965</v>
      </c>
      <c r="I264" t="s">
        <v>23336</v>
      </c>
      <c r="J264" t="s">
        <v>33297</v>
      </c>
      <c r="K264" t="s">
        <v>33298</v>
      </c>
      <c r="M264" t="s">
        <v>33304</v>
      </c>
      <c r="N264" t="s">
        <v>21286</v>
      </c>
      <c r="O264" t="s">
        <v>33305</v>
      </c>
      <c r="P264" t="s">
        <v>21282</v>
      </c>
      <c r="Q264" t="s">
        <v>33300</v>
      </c>
      <c r="T264" t="s">
        <v>33306</v>
      </c>
      <c r="U264" t="s">
        <v>37394</v>
      </c>
      <c r="V264" t="s">
        <v>24</v>
      </c>
      <c r="W264" t="s">
        <v>36967</v>
      </c>
      <c r="X264" t="s">
        <v>37403</v>
      </c>
      <c r="Y264" t="s">
        <v>37404</v>
      </c>
      <c r="Z264">
        <v>200</v>
      </c>
      <c r="AB264" t="s">
        <v>37018</v>
      </c>
      <c r="AC264" t="s">
        <v>36970</v>
      </c>
      <c r="AD264" t="s">
        <v>36971</v>
      </c>
      <c r="AE264" t="s">
        <v>36972</v>
      </c>
      <c r="AF264" t="s">
        <v>36973</v>
      </c>
      <c r="AH264" t="s">
        <v>36974</v>
      </c>
      <c r="AJ264" t="s">
        <v>36967</v>
      </c>
      <c r="AK264" t="s">
        <v>33383</v>
      </c>
      <c r="AL264" t="s">
        <v>34192</v>
      </c>
      <c r="AM264" t="s">
        <v>32581</v>
      </c>
      <c r="AN264" t="s">
        <v>37020</v>
      </c>
      <c r="AQ264" t="s">
        <v>37020</v>
      </c>
      <c r="AR264" t="s">
        <v>34324</v>
      </c>
      <c r="AY264" t="s">
        <v>37021</v>
      </c>
      <c r="BA264" t="s">
        <v>353</v>
      </c>
      <c r="BB264">
        <v>48</v>
      </c>
      <c r="BC264" t="s">
        <v>37022</v>
      </c>
      <c r="BD264" t="s">
        <v>28739</v>
      </c>
      <c r="BE264" t="s">
        <v>36993</v>
      </c>
      <c r="BF264" s="6">
        <v>0.2</v>
      </c>
      <c r="BG264" t="s">
        <v>37405</v>
      </c>
      <c r="BH264" t="s">
        <v>37406</v>
      </c>
      <c r="BI264" t="s">
        <v>37407</v>
      </c>
      <c r="BJ264" t="s">
        <v>37408</v>
      </c>
      <c r="BK264" cm="1">
        <f t="array" ref="BK264">IF(LEN(TRIM(BG264))=0,"",SUMPRODUCT(--(LEN(TRIM($BG$5:BG264))&gt;0)))</f>
        <v>253</v>
      </c>
      <c r="BL264" t="str">
        <f>IF(BK264&lt;&gt;"",_xlfn.BASE(BK264,36,10),"")</f>
        <v>0000000071</v>
      </c>
      <c r="BM264" t="str">
        <f>IF(BL264&lt;&gt;"","*"&amp;BL264&amp;"*","")</f>
        <v>*0000000071*</v>
      </c>
      <c r="BN264" t="s">
        <v>37406</v>
      </c>
      <c r="BO264" t="s">
        <v>37395</v>
      </c>
      <c r="BS264" t="s">
        <v>37020</v>
      </c>
      <c r="CP264" t="s">
        <v>37409</v>
      </c>
      <c r="CU264">
        <v>11.99</v>
      </c>
      <c r="DT264" t="s">
        <v>37026</v>
      </c>
      <c r="EC264" s="7">
        <f>CU264/(1-0.2)</f>
        <v>14.987499999999999</v>
      </c>
      <c r="EN264" t="s">
        <v>36995</v>
      </c>
      <c r="EO264">
        <v>1731138031</v>
      </c>
      <c r="EP264" t="s">
        <v>37403</v>
      </c>
      <c r="EQ264" t="s">
        <v>36996</v>
      </c>
      <c r="ER264" t="s">
        <v>36997</v>
      </c>
      <c r="ES264" t="s">
        <v>36967</v>
      </c>
      <c r="ET264" t="s">
        <v>36998</v>
      </c>
      <c r="EU264" t="s">
        <v>36999</v>
      </c>
      <c r="FB264" t="s">
        <v>35377</v>
      </c>
      <c r="FC264" t="s">
        <v>37027</v>
      </c>
      <c r="FD264">
        <v>8</v>
      </c>
      <c r="FE264">
        <v>10</v>
      </c>
      <c r="FF264" t="s">
        <v>36990</v>
      </c>
      <c r="FG264" t="s">
        <v>36990</v>
      </c>
      <c r="FH264" t="s">
        <v>37397</v>
      </c>
      <c r="FI264" t="s">
        <v>37000</v>
      </c>
      <c r="FJ264" t="s">
        <v>37397</v>
      </c>
      <c r="FK264" t="s">
        <v>37398</v>
      </c>
      <c r="FL264" t="s">
        <v>37399</v>
      </c>
      <c r="FM264" t="s">
        <v>37400</v>
      </c>
      <c r="FN264" t="s">
        <v>37401</v>
      </c>
      <c r="FQ264" t="s">
        <v>37028</v>
      </c>
      <c r="FR264" t="s">
        <v>37008</v>
      </c>
      <c r="FS264" t="s">
        <v>37009</v>
      </c>
      <c r="FT264" t="s">
        <v>33383</v>
      </c>
      <c r="FU264" t="s">
        <v>33383</v>
      </c>
      <c r="FV264" t="s">
        <v>37029</v>
      </c>
      <c r="FW264" t="s">
        <v>37030</v>
      </c>
      <c r="FX264" t="s">
        <v>37031</v>
      </c>
      <c r="FY264" t="s">
        <v>36971</v>
      </c>
      <c r="FZ264" t="s">
        <v>36980</v>
      </c>
      <c r="GA264" t="s">
        <v>36974</v>
      </c>
      <c r="GB264" t="s">
        <v>37403</v>
      </c>
      <c r="GC264" t="s">
        <v>37032</v>
      </c>
      <c r="GD264" t="s">
        <v>37033</v>
      </c>
      <c r="GJ264" t="s">
        <v>37034</v>
      </c>
      <c r="GK264" t="s">
        <v>37035</v>
      </c>
      <c r="GL264" t="s">
        <v>37036</v>
      </c>
      <c r="GM264" t="s">
        <v>37037</v>
      </c>
      <c r="GN264" t="s">
        <v>37038</v>
      </c>
      <c r="GO264" t="s">
        <v>36973</v>
      </c>
      <c r="GP264" t="s">
        <v>37029</v>
      </c>
      <c r="GQ264" t="s">
        <v>37010</v>
      </c>
      <c r="GR264" t="s">
        <v>37404</v>
      </c>
      <c r="GT264" t="s">
        <v>37011</v>
      </c>
      <c r="GU264">
        <f>GX264/(1-0.2)</f>
        <v>15</v>
      </c>
      <c r="GV264">
        <f>GX264/(1-0.2)</f>
        <v>15</v>
      </c>
      <c r="GX264">
        <v>12</v>
      </c>
      <c r="GY264" t="s">
        <v>37012</v>
      </c>
      <c r="HA264" t="s">
        <v>37013</v>
      </c>
      <c r="HD264" t="s">
        <v>37020</v>
      </c>
      <c r="HE264">
        <v>11.99</v>
      </c>
    </row>
    <row r="265" spans="1:224">
      <c r="A265" t="s">
        <v>29123</v>
      </c>
      <c r="B265" t="s">
        <v>36962</v>
      </c>
      <c r="C265" t="s">
        <v>36963</v>
      </c>
      <c r="D265" t="s">
        <v>21300</v>
      </c>
      <c r="E265">
        <v>1</v>
      </c>
      <c r="F265" t="s">
        <v>36964</v>
      </c>
      <c r="G265" t="s">
        <v>38</v>
      </c>
      <c r="H265" t="s">
        <v>36965</v>
      </c>
      <c r="I265" t="s">
        <v>23336</v>
      </c>
      <c r="J265" t="s">
        <v>33297</v>
      </c>
      <c r="K265" t="s">
        <v>33298</v>
      </c>
      <c r="M265" t="s">
        <v>33304</v>
      </c>
      <c r="N265" t="s">
        <v>21286</v>
      </c>
      <c r="O265" t="s">
        <v>33305</v>
      </c>
      <c r="P265" t="s">
        <v>21282</v>
      </c>
      <c r="Q265" t="s">
        <v>33300</v>
      </c>
      <c r="T265" t="s">
        <v>33306</v>
      </c>
      <c r="U265" t="s">
        <v>37394</v>
      </c>
      <c r="V265" t="s">
        <v>24</v>
      </c>
      <c r="W265" t="s">
        <v>36967</v>
      </c>
      <c r="X265" t="s">
        <v>37403</v>
      </c>
      <c r="Y265" t="s">
        <v>37404</v>
      </c>
      <c r="Z265">
        <v>200</v>
      </c>
      <c r="AB265" t="s">
        <v>37018</v>
      </c>
      <c r="AC265" t="s">
        <v>36970</v>
      </c>
      <c r="AD265" t="s">
        <v>36971</v>
      </c>
      <c r="AE265" t="s">
        <v>36972</v>
      </c>
      <c r="AF265" t="s">
        <v>36973</v>
      </c>
      <c r="AH265" t="s">
        <v>36974</v>
      </c>
      <c r="AJ265" t="s">
        <v>36967</v>
      </c>
      <c r="AK265" t="s">
        <v>33383</v>
      </c>
      <c r="AL265" t="s">
        <v>34192</v>
      </c>
      <c r="AM265" t="s">
        <v>32581</v>
      </c>
      <c r="AN265" t="s">
        <v>37039</v>
      </c>
      <c r="AQ265" t="s">
        <v>37039</v>
      </c>
      <c r="AR265" t="s">
        <v>34326</v>
      </c>
      <c r="AY265" t="s">
        <v>37021</v>
      </c>
      <c r="BA265" t="s">
        <v>353</v>
      </c>
      <c r="BB265">
        <v>48</v>
      </c>
      <c r="BC265" t="s">
        <v>37022</v>
      </c>
      <c r="BD265" t="s">
        <v>28739</v>
      </c>
      <c r="BE265" t="s">
        <v>36993</v>
      </c>
      <c r="BF265" s="6">
        <v>0.2</v>
      </c>
      <c r="BG265" t="s">
        <v>37410</v>
      </c>
      <c r="BH265" t="s">
        <v>37411</v>
      </c>
      <c r="BI265" t="s">
        <v>37412</v>
      </c>
      <c r="BJ265" t="s">
        <v>37413</v>
      </c>
      <c r="BK265" cm="1">
        <f t="array" ref="BK265">IF(LEN(TRIM(BG265))=0,"",SUMPRODUCT(--(LEN(TRIM($BG$5:BG265))&gt;0)))</f>
        <v>254</v>
      </c>
      <c r="BL265" t="str">
        <f t="shared" ref="BL265:BL269" si="35">IF(BK265&lt;&gt;"",_xlfn.BASE(BK265,36,10),"")</f>
        <v>0000000072</v>
      </c>
      <c r="BM265" t="str">
        <f t="shared" ref="BM265:BM269" si="36">IF(BL265&lt;&gt;"","*"&amp;BL265&amp;"*","")</f>
        <v>*0000000072*</v>
      </c>
      <c r="BN265" t="s">
        <v>37411</v>
      </c>
      <c r="BO265" t="s">
        <v>37395</v>
      </c>
      <c r="BS265" t="s">
        <v>37039</v>
      </c>
      <c r="CP265" t="s">
        <v>37409</v>
      </c>
      <c r="CU265">
        <v>11.99</v>
      </c>
      <c r="DT265" t="s">
        <v>37026</v>
      </c>
      <c r="EC265" s="7">
        <f t="shared" ref="EC265:EC269" si="37">CU265/(1-0.2)</f>
        <v>14.987499999999999</v>
      </c>
      <c r="EN265" t="s">
        <v>36995</v>
      </c>
      <c r="EO265">
        <v>1731138031</v>
      </c>
      <c r="EP265" t="s">
        <v>37403</v>
      </c>
      <c r="EQ265" t="s">
        <v>36996</v>
      </c>
      <c r="ER265" t="s">
        <v>36997</v>
      </c>
      <c r="ES265" t="s">
        <v>36967</v>
      </c>
      <c r="ET265" t="s">
        <v>36998</v>
      </c>
      <c r="EU265" t="s">
        <v>36999</v>
      </c>
      <c r="FB265" t="s">
        <v>35377</v>
      </c>
      <c r="FC265" t="s">
        <v>37027</v>
      </c>
      <c r="FD265">
        <v>12</v>
      </c>
      <c r="FE265">
        <v>14</v>
      </c>
      <c r="FF265" t="s">
        <v>36990</v>
      </c>
      <c r="FG265" t="s">
        <v>36990</v>
      </c>
      <c r="FH265" t="s">
        <v>37397</v>
      </c>
      <c r="FI265" t="s">
        <v>37000</v>
      </c>
      <c r="FJ265" t="s">
        <v>37397</v>
      </c>
      <c r="FK265" t="s">
        <v>37398</v>
      </c>
      <c r="FL265" t="s">
        <v>37399</v>
      </c>
      <c r="FM265" t="s">
        <v>37400</v>
      </c>
      <c r="FN265" t="s">
        <v>37401</v>
      </c>
      <c r="FQ265" t="s">
        <v>37028</v>
      </c>
      <c r="FR265" t="s">
        <v>37008</v>
      </c>
      <c r="FS265" t="s">
        <v>37009</v>
      </c>
      <c r="FT265" t="s">
        <v>33383</v>
      </c>
      <c r="FU265" t="s">
        <v>33383</v>
      </c>
      <c r="FV265" t="s">
        <v>37042</v>
      </c>
      <c r="FW265" t="s">
        <v>37030</v>
      </c>
      <c r="FX265" t="s">
        <v>37031</v>
      </c>
      <c r="FY265" t="s">
        <v>36971</v>
      </c>
      <c r="FZ265" t="s">
        <v>36980</v>
      </c>
      <c r="GA265" t="s">
        <v>36974</v>
      </c>
      <c r="GB265" t="s">
        <v>37403</v>
      </c>
      <c r="GC265" t="s">
        <v>37032</v>
      </c>
      <c r="GD265" t="s">
        <v>37033</v>
      </c>
      <c r="GJ265" t="s">
        <v>37034</v>
      </c>
      <c r="GK265" t="s">
        <v>37035</v>
      </c>
      <c r="GL265" t="s">
        <v>37036</v>
      </c>
      <c r="GM265" t="s">
        <v>37037</v>
      </c>
      <c r="GN265" t="s">
        <v>37038</v>
      </c>
      <c r="GO265" t="s">
        <v>36973</v>
      </c>
      <c r="GP265" t="s">
        <v>37042</v>
      </c>
      <c r="GQ265" t="s">
        <v>37010</v>
      </c>
      <c r="GR265" t="s">
        <v>37404</v>
      </c>
      <c r="GT265" t="s">
        <v>37011</v>
      </c>
      <c r="GU265">
        <f t="shared" ref="GU265:GU269" si="38">GX265/(1-0.2)</f>
        <v>15</v>
      </c>
      <c r="GV265">
        <f t="shared" ref="GV265:GV269" si="39">GX265/(1-0.2)</f>
        <v>15</v>
      </c>
      <c r="GX265">
        <v>12</v>
      </c>
      <c r="GY265" t="s">
        <v>37012</v>
      </c>
      <c r="HA265" t="s">
        <v>37013</v>
      </c>
      <c r="HD265" t="s">
        <v>37039</v>
      </c>
      <c r="HE265">
        <v>11.99</v>
      </c>
    </row>
    <row r="266" spans="1:224">
      <c r="A266" t="s">
        <v>29123</v>
      </c>
      <c r="B266" t="s">
        <v>36962</v>
      </c>
      <c r="C266" t="s">
        <v>36963</v>
      </c>
      <c r="D266" t="s">
        <v>21300</v>
      </c>
      <c r="E266">
        <v>1</v>
      </c>
      <c r="F266" t="s">
        <v>36964</v>
      </c>
      <c r="G266" t="s">
        <v>38</v>
      </c>
      <c r="H266" t="s">
        <v>36965</v>
      </c>
      <c r="I266" t="s">
        <v>23336</v>
      </c>
      <c r="J266" t="s">
        <v>33297</v>
      </c>
      <c r="K266" t="s">
        <v>33298</v>
      </c>
      <c r="M266" t="s">
        <v>33304</v>
      </c>
      <c r="N266" t="s">
        <v>21286</v>
      </c>
      <c r="O266" t="s">
        <v>33305</v>
      </c>
      <c r="P266" t="s">
        <v>21282</v>
      </c>
      <c r="Q266" t="s">
        <v>33300</v>
      </c>
      <c r="T266" t="s">
        <v>33306</v>
      </c>
      <c r="U266" t="s">
        <v>37394</v>
      </c>
      <c r="V266" t="s">
        <v>24</v>
      </c>
      <c r="W266" t="s">
        <v>36967</v>
      </c>
      <c r="X266" t="s">
        <v>37403</v>
      </c>
      <c r="Y266" t="s">
        <v>37404</v>
      </c>
      <c r="Z266">
        <v>200</v>
      </c>
      <c r="AB266" t="s">
        <v>37018</v>
      </c>
      <c r="AC266" t="s">
        <v>36970</v>
      </c>
      <c r="AD266" t="s">
        <v>36971</v>
      </c>
      <c r="AE266" t="s">
        <v>36972</v>
      </c>
      <c r="AF266" t="s">
        <v>36973</v>
      </c>
      <c r="AH266" t="s">
        <v>36974</v>
      </c>
      <c r="AJ266" t="s">
        <v>36967</v>
      </c>
      <c r="AK266" t="s">
        <v>33383</v>
      </c>
      <c r="AL266" t="s">
        <v>34192</v>
      </c>
      <c r="AM266" t="s">
        <v>32581</v>
      </c>
      <c r="AN266" t="s">
        <v>37043</v>
      </c>
      <c r="AQ266" t="s">
        <v>37043</v>
      </c>
      <c r="AR266" t="s">
        <v>28746</v>
      </c>
      <c r="AY266" t="s">
        <v>37021</v>
      </c>
      <c r="BA266" t="s">
        <v>353</v>
      </c>
      <c r="BB266">
        <v>48</v>
      </c>
      <c r="BC266" t="s">
        <v>37022</v>
      </c>
      <c r="BD266" t="s">
        <v>28739</v>
      </c>
      <c r="BE266" t="s">
        <v>36993</v>
      </c>
      <c r="BF266" s="6">
        <v>0.2</v>
      </c>
      <c r="BG266" t="s">
        <v>37414</v>
      </c>
      <c r="BH266" t="s">
        <v>37415</v>
      </c>
      <c r="BI266" t="s">
        <v>37416</v>
      </c>
      <c r="BJ266" t="s">
        <v>37417</v>
      </c>
      <c r="BK266" cm="1">
        <f t="array" ref="BK266">IF(LEN(TRIM(BG266))=0,"",SUMPRODUCT(--(LEN(TRIM($BG$5:BG266))&gt;0)))</f>
        <v>255</v>
      </c>
      <c r="BL266" t="str">
        <f t="shared" si="35"/>
        <v>0000000073</v>
      </c>
      <c r="BM266" t="str">
        <f t="shared" si="36"/>
        <v>*0000000073*</v>
      </c>
      <c r="BN266" t="s">
        <v>37415</v>
      </c>
      <c r="BO266" t="s">
        <v>37395</v>
      </c>
      <c r="BS266" t="s">
        <v>37043</v>
      </c>
      <c r="CP266" t="s">
        <v>37409</v>
      </c>
      <c r="CU266">
        <v>11.99</v>
      </c>
      <c r="DT266" t="s">
        <v>37026</v>
      </c>
      <c r="EC266" s="7">
        <f t="shared" si="37"/>
        <v>14.987499999999999</v>
      </c>
      <c r="EN266" t="s">
        <v>36995</v>
      </c>
      <c r="EO266">
        <v>1731138031</v>
      </c>
      <c r="EP266" t="s">
        <v>37403</v>
      </c>
      <c r="EQ266" t="s">
        <v>36996</v>
      </c>
      <c r="ER266" t="s">
        <v>36997</v>
      </c>
      <c r="ES266" t="s">
        <v>36967</v>
      </c>
      <c r="ET266" t="s">
        <v>36998</v>
      </c>
      <c r="EU266" t="s">
        <v>36999</v>
      </c>
      <c r="FB266" t="s">
        <v>35377</v>
      </c>
      <c r="FC266" t="s">
        <v>37027</v>
      </c>
      <c r="FD266">
        <v>16</v>
      </c>
      <c r="FE266">
        <v>18</v>
      </c>
      <c r="FF266" t="s">
        <v>36990</v>
      </c>
      <c r="FG266" t="s">
        <v>36990</v>
      </c>
      <c r="FH266" t="s">
        <v>37397</v>
      </c>
      <c r="FI266" t="s">
        <v>37000</v>
      </c>
      <c r="FJ266" t="s">
        <v>37397</v>
      </c>
      <c r="FK266" t="s">
        <v>37398</v>
      </c>
      <c r="FL266" t="s">
        <v>37399</v>
      </c>
      <c r="FM266" t="s">
        <v>37400</v>
      </c>
      <c r="FN266" t="s">
        <v>37401</v>
      </c>
      <c r="FQ266" t="s">
        <v>37028</v>
      </c>
      <c r="FR266" t="s">
        <v>37008</v>
      </c>
      <c r="FS266" t="s">
        <v>37009</v>
      </c>
      <c r="FT266" t="s">
        <v>33383</v>
      </c>
      <c r="FU266" t="s">
        <v>33383</v>
      </c>
      <c r="FV266" t="s">
        <v>37046</v>
      </c>
      <c r="FW266" t="s">
        <v>37030</v>
      </c>
      <c r="FX266" t="s">
        <v>37031</v>
      </c>
      <c r="FY266" t="s">
        <v>36971</v>
      </c>
      <c r="FZ266" t="s">
        <v>36980</v>
      </c>
      <c r="GA266" t="s">
        <v>36974</v>
      </c>
      <c r="GB266" t="s">
        <v>37403</v>
      </c>
      <c r="GC266" t="s">
        <v>37032</v>
      </c>
      <c r="GD266" t="s">
        <v>37033</v>
      </c>
      <c r="GJ266" t="s">
        <v>37034</v>
      </c>
      <c r="GK266" t="s">
        <v>37035</v>
      </c>
      <c r="GL266" t="s">
        <v>37036</v>
      </c>
      <c r="GM266" t="s">
        <v>37037</v>
      </c>
      <c r="GN266" t="s">
        <v>37038</v>
      </c>
      <c r="GO266" t="s">
        <v>36973</v>
      </c>
      <c r="GP266" t="s">
        <v>37046</v>
      </c>
      <c r="GQ266" t="s">
        <v>37010</v>
      </c>
      <c r="GR266" t="s">
        <v>37404</v>
      </c>
      <c r="GT266" t="s">
        <v>37011</v>
      </c>
      <c r="GU266">
        <f t="shared" si="38"/>
        <v>15</v>
      </c>
      <c r="GV266">
        <f t="shared" si="39"/>
        <v>15</v>
      </c>
      <c r="GX266">
        <v>12</v>
      </c>
      <c r="GY266" t="s">
        <v>37012</v>
      </c>
      <c r="HA266" t="s">
        <v>37013</v>
      </c>
      <c r="HD266" t="s">
        <v>37043</v>
      </c>
      <c r="HE266">
        <v>11.99</v>
      </c>
    </row>
    <row r="267" spans="1:224">
      <c r="A267" t="s">
        <v>29123</v>
      </c>
      <c r="B267" t="s">
        <v>36962</v>
      </c>
      <c r="C267" t="s">
        <v>36963</v>
      </c>
      <c r="D267" t="s">
        <v>21300</v>
      </c>
      <c r="E267">
        <v>1</v>
      </c>
      <c r="F267" t="s">
        <v>36964</v>
      </c>
      <c r="G267" t="s">
        <v>38</v>
      </c>
      <c r="H267" t="s">
        <v>36965</v>
      </c>
      <c r="I267" t="s">
        <v>23336</v>
      </c>
      <c r="J267" t="s">
        <v>33297</v>
      </c>
      <c r="K267" t="s">
        <v>33298</v>
      </c>
      <c r="M267" t="s">
        <v>33304</v>
      </c>
      <c r="N267" t="s">
        <v>21286</v>
      </c>
      <c r="O267" t="s">
        <v>33305</v>
      </c>
      <c r="P267" t="s">
        <v>21282</v>
      </c>
      <c r="Q267" t="s">
        <v>33300</v>
      </c>
      <c r="T267" t="s">
        <v>33306</v>
      </c>
      <c r="U267" t="s">
        <v>37394</v>
      </c>
      <c r="V267" t="s">
        <v>24</v>
      </c>
      <c r="W267" t="s">
        <v>36967</v>
      </c>
      <c r="X267" t="s">
        <v>37403</v>
      </c>
      <c r="Y267" t="s">
        <v>37404</v>
      </c>
      <c r="Z267">
        <v>300</v>
      </c>
      <c r="AB267" t="s">
        <v>37018</v>
      </c>
      <c r="AC267" t="s">
        <v>36970</v>
      </c>
      <c r="AD267" t="s">
        <v>36971</v>
      </c>
      <c r="AE267" t="s">
        <v>36972</v>
      </c>
      <c r="AF267" t="s">
        <v>36973</v>
      </c>
      <c r="AH267" t="s">
        <v>36974</v>
      </c>
      <c r="AJ267" t="s">
        <v>36967</v>
      </c>
      <c r="AK267" t="s">
        <v>33383</v>
      </c>
      <c r="AL267" t="s">
        <v>34192</v>
      </c>
      <c r="AM267" t="s">
        <v>32581</v>
      </c>
      <c r="AN267" t="s">
        <v>37047</v>
      </c>
      <c r="AQ267" t="s">
        <v>37047</v>
      </c>
      <c r="AR267" t="s">
        <v>34329</v>
      </c>
      <c r="AY267" t="s">
        <v>37021</v>
      </c>
      <c r="BA267" t="s">
        <v>353</v>
      </c>
      <c r="BB267">
        <v>48</v>
      </c>
      <c r="BC267" t="s">
        <v>37048</v>
      </c>
      <c r="BD267" t="s">
        <v>34259</v>
      </c>
      <c r="BE267" t="s">
        <v>36993</v>
      </c>
      <c r="BF267" s="6">
        <v>0.2</v>
      </c>
      <c r="BG267" t="s">
        <v>37418</v>
      </c>
      <c r="BH267" t="s">
        <v>37419</v>
      </c>
      <c r="BI267" t="s">
        <v>37420</v>
      </c>
      <c r="BJ267" t="s">
        <v>37421</v>
      </c>
      <c r="BK267" cm="1">
        <f t="array" ref="BK267">IF(LEN(TRIM(BG267))=0,"",SUMPRODUCT(--(LEN(TRIM($BG$5:BG267))&gt;0)))</f>
        <v>256</v>
      </c>
      <c r="BL267" t="str">
        <f t="shared" si="35"/>
        <v>0000000074</v>
      </c>
      <c r="BM267" t="str">
        <f t="shared" si="36"/>
        <v>*0000000074*</v>
      </c>
      <c r="BN267" t="s">
        <v>37419</v>
      </c>
      <c r="BO267" t="s">
        <v>37395</v>
      </c>
      <c r="BS267" t="s">
        <v>37047</v>
      </c>
      <c r="CP267" t="s">
        <v>37409</v>
      </c>
      <c r="CU267">
        <v>11.99</v>
      </c>
      <c r="DT267" t="s">
        <v>37026</v>
      </c>
      <c r="EC267" s="7">
        <f t="shared" si="37"/>
        <v>14.987499999999999</v>
      </c>
      <c r="EN267" t="s">
        <v>36995</v>
      </c>
      <c r="EO267">
        <v>1731138031</v>
      </c>
      <c r="EP267" t="s">
        <v>37403</v>
      </c>
      <c r="EQ267" t="s">
        <v>36996</v>
      </c>
      <c r="ER267" t="s">
        <v>36997</v>
      </c>
      <c r="ES267" t="s">
        <v>36967</v>
      </c>
      <c r="ET267" t="s">
        <v>36998</v>
      </c>
      <c r="EU267" t="s">
        <v>36999</v>
      </c>
      <c r="FB267" t="s">
        <v>35377</v>
      </c>
      <c r="FC267" t="s">
        <v>37027</v>
      </c>
      <c r="FD267">
        <v>18</v>
      </c>
      <c r="FE267">
        <v>20</v>
      </c>
      <c r="FF267" t="s">
        <v>36990</v>
      </c>
      <c r="FG267" t="s">
        <v>36990</v>
      </c>
      <c r="FH267" t="s">
        <v>37397</v>
      </c>
      <c r="FI267" t="s">
        <v>37000</v>
      </c>
      <c r="FJ267" t="s">
        <v>37397</v>
      </c>
      <c r="FK267" t="s">
        <v>37398</v>
      </c>
      <c r="FL267" t="s">
        <v>37399</v>
      </c>
      <c r="FM267" t="s">
        <v>37400</v>
      </c>
      <c r="FN267" t="s">
        <v>37401</v>
      </c>
      <c r="FQ267" t="s">
        <v>37028</v>
      </c>
      <c r="FR267" t="s">
        <v>37008</v>
      </c>
      <c r="FS267" t="s">
        <v>37009</v>
      </c>
      <c r="FT267" t="s">
        <v>33383</v>
      </c>
      <c r="FU267" t="s">
        <v>33383</v>
      </c>
      <c r="FV267" t="s">
        <v>37051</v>
      </c>
      <c r="FW267" t="s">
        <v>37030</v>
      </c>
      <c r="FX267" t="s">
        <v>37031</v>
      </c>
      <c r="FY267" t="s">
        <v>36971</v>
      </c>
      <c r="FZ267" t="s">
        <v>36980</v>
      </c>
      <c r="GA267" t="s">
        <v>36974</v>
      </c>
      <c r="GB267" t="s">
        <v>37403</v>
      </c>
      <c r="GC267" t="s">
        <v>37032</v>
      </c>
      <c r="GD267" t="s">
        <v>37033</v>
      </c>
      <c r="GJ267" t="s">
        <v>37034</v>
      </c>
      <c r="GK267" t="s">
        <v>37035</v>
      </c>
      <c r="GL267" t="s">
        <v>37036</v>
      </c>
      <c r="GM267" t="s">
        <v>37037</v>
      </c>
      <c r="GN267" t="s">
        <v>37038</v>
      </c>
      <c r="GO267" t="s">
        <v>36973</v>
      </c>
      <c r="GP267" t="s">
        <v>37051</v>
      </c>
      <c r="GQ267" t="s">
        <v>37010</v>
      </c>
      <c r="GR267" t="s">
        <v>37404</v>
      </c>
      <c r="GT267" t="s">
        <v>37011</v>
      </c>
      <c r="GU267">
        <f t="shared" si="38"/>
        <v>15</v>
      </c>
      <c r="GV267">
        <f t="shared" si="39"/>
        <v>15</v>
      </c>
      <c r="GX267">
        <v>12</v>
      </c>
      <c r="GY267" t="s">
        <v>37012</v>
      </c>
      <c r="HA267" t="s">
        <v>37013</v>
      </c>
      <c r="HD267" t="s">
        <v>37047</v>
      </c>
      <c r="HE267">
        <v>11.99</v>
      </c>
    </row>
    <row r="268" spans="1:224">
      <c r="A268" t="s">
        <v>29123</v>
      </c>
      <c r="B268" t="s">
        <v>36962</v>
      </c>
      <c r="C268" t="s">
        <v>36963</v>
      </c>
      <c r="D268" t="s">
        <v>21300</v>
      </c>
      <c r="E268">
        <v>1</v>
      </c>
      <c r="F268" t="s">
        <v>36964</v>
      </c>
      <c r="G268" t="s">
        <v>38</v>
      </c>
      <c r="H268" t="s">
        <v>36965</v>
      </c>
      <c r="I268" t="s">
        <v>23336</v>
      </c>
      <c r="J268" t="s">
        <v>33297</v>
      </c>
      <c r="K268" t="s">
        <v>33298</v>
      </c>
      <c r="M268" t="s">
        <v>33304</v>
      </c>
      <c r="N268" t="s">
        <v>21286</v>
      </c>
      <c r="O268" t="s">
        <v>33305</v>
      </c>
      <c r="P268" t="s">
        <v>21282</v>
      </c>
      <c r="Q268" t="s">
        <v>33300</v>
      </c>
      <c r="T268" t="s">
        <v>33306</v>
      </c>
      <c r="U268" t="s">
        <v>37394</v>
      </c>
      <c r="V268" t="s">
        <v>24</v>
      </c>
      <c r="W268" t="s">
        <v>36967</v>
      </c>
      <c r="X268" t="s">
        <v>37403</v>
      </c>
      <c r="Y268" t="s">
        <v>37404</v>
      </c>
      <c r="Z268">
        <v>300</v>
      </c>
      <c r="AB268" t="s">
        <v>37018</v>
      </c>
      <c r="AC268" t="s">
        <v>36970</v>
      </c>
      <c r="AD268" t="s">
        <v>36971</v>
      </c>
      <c r="AE268" t="s">
        <v>36972</v>
      </c>
      <c r="AF268" t="s">
        <v>36973</v>
      </c>
      <c r="AH268" t="s">
        <v>36974</v>
      </c>
      <c r="AJ268" t="s">
        <v>36967</v>
      </c>
      <c r="AK268" t="s">
        <v>33383</v>
      </c>
      <c r="AL268" t="s">
        <v>34192</v>
      </c>
      <c r="AM268" t="s">
        <v>32581</v>
      </c>
      <c r="AN268" t="s">
        <v>37052</v>
      </c>
      <c r="AQ268" t="s">
        <v>37052</v>
      </c>
      <c r="AR268" t="s">
        <v>34331</v>
      </c>
      <c r="AY268" t="s">
        <v>37021</v>
      </c>
      <c r="BA268" t="s">
        <v>353</v>
      </c>
      <c r="BB268">
        <v>48</v>
      </c>
      <c r="BC268" t="s">
        <v>37048</v>
      </c>
      <c r="BD268" t="s">
        <v>34259</v>
      </c>
      <c r="BE268" t="s">
        <v>36993</v>
      </c>
      <c r="BF268" s="6">
        <v>0.2</v>
      </c>
      <c r="BG268" t="s">
        <v>37422</v>
      </c>
      <c r="BH268" t="s">
        <v>37423</v>
      </c>
      <c r="BI268" t="s">
        <v>37424</v>
      </c>
      <c r="BJ268" t="s">
        <v>37425</v>
      </c>
      <c r="BK268" cm="1">
        <f t="array" ref="BK268">IF(LEN(TRIM(BG268))=0,"",SUMPRODUCT(--(LEN(TRIM($BG$5:BG268))&gt;0)))</f>
        <v>257</v>
      </c>
      <c r="BL268" t="str">
        <f t="shared" si="35"/>
        <v>0000000075</v>
      </c>
      <c r="BM268" t="str">
        <f t="shared" si="36"/>
        <v>*0000000075*</v>
      </c>
      <c r="BN268" t="s">
        <v>37423</v>
      </c>
      <c r="BO268" t="s">
        <v>37395</v>
      </c>
      <c r="BS268" t="s">
        <v>37052</v>
      </c>
      <c r="CP268" t="s">
        <v>37409</v>
      </c>
      <c r="CU268">
        <v>11.99</v>
      </c>
      <c r="DT268" t="s">
        <v>37026</v>
      </c>
      <c r="EC268" s="7">
        <f t="shared" si="37"/>
        <v>14.987499999999999</v>
      </c>
      <c r="EN268" t="s">
        <v>36995</v>
      </c>
      <c r="EO268">
        <v>1731138031</v>
      </c>
      <c r="EP268" t="s">
        <v>37403</v>
      </c>
      <c r="EQ268" t="s">
        <v>36996</v>
      </c>
      <c r="ER268" t="s">
        <v>36997</v>
      </c>
      <c r="ES268" t="s">
        <v>36967</v>
      </c>
      <c r="ET268" t="s">
        <v>36998</v>
      </c>
      <c r="EU268" t="s">
        <v>36999</v>
      </c>
      <c r="FB268" t="s">
        <v>35377</v>
      </c>
      <c r="FC268" t="s">
        <v>37027</v>
      </c>
      <c r="FD268">
        <v>22</v>
      </c>
      <c r="FE268">
        <v>24</v>
      </c>
      <c r="FF268" t="s">
        <v>36990</v>
      </c>
      <c r="FG268" t="s">
        <v>36990</v>
      </c>
      <c r="FH268" t="s">
        <v>37397</v>
      </c>
      <c r="FI268" t="s">
        <v>37000</v>
      </c>
      <c r="FJ268" t="s">
        <v>37397</v>
      </c>
      <c r="FK268" t="s">
        <v>37398</v>
      </c>
      <c r="FL268" t="s">
        <v>37399</v>
      </c>
      <c r="FM268" t="s">
        <v>37400</v>
      </c>
      <c r="FN268" t="s">
        <v>37401</v>
      </c>
      <c r="FQ268" t="s">
        <v>37028</v>
      </c>
      <c r="FR268" t="s">
        <v>37008</v>
      </c>
      <c r="FS268" t="s">
        <v>37009</v>
      </c>
      <c r="FT268" t="s">
        <v>33383</v>
      </c>
      <c r="FU268" t="s">
        <v>33383</v>
      </c>
      <c r="FV268" t="s">
        <v>37055</v>
      </c>
      <c r="FW268" t="s">
        <v>37030</v>
      </c>
      <c r="FX268" t="s">
        <v>37031</v>
      </c>
      <c r="FY268" t="s">
        <v>36971</v>
      </c>
      <c r="FZ268" t="s">
        <v>36980</v>
      </c>
      <c r="GA268" t="s">
        <v>36974</v>
      </c>
      <c r="GB268" t="s">
        <v>37403</v>
      </c>
      <c r="GC268" t="s">
        <v>37032</v>
      </c>
      <c r="GD268" t="s">
        <v>37033</v>
      </c>
      <c r="GJ268" t="s">
        <v>37034</v>
      </c>
      <c r="GK268" t="s">
        <v>37035</v>
      </c>
      <c r="GL268" t="s">
        <v>37036</v>
      </c>
      <c r="GM268" t="s">
        <v>37037</v>
      </c>
      <c r="GN268" t="s">
        <v>37038</v>
      </c>
      <c r="GO268" t="s">
        <v>36973</v>
      </c>
      <c r="GP268" t="s">
        <v>37055</v>
      </c>
      <c r="GQ268" t="s">
        <v>37010</v>
      </c>
      <c r="GR268" t="s">
        <v>37404</v>
      </c>
      <c r="GT268" t="s">
        <v>37011</v>
      </c>
      <c r="GU268">
        <f t="shared" si="38"/>
        <v>15</v>
      </c>
      <c r="GV268">
        <f t="shared" si="39"/>
        <v>15</v>
      </c>
      <c r="GX268">
        <v>12</v>
      </c>
      <c r="GY268" t="s">
        <v>37012</v>
      </c>
      <c r="HA268" t="s">
        <v>37013</v>
      </c>
      <c r="HD268" t="s">
        <v>37052</v>
      </c>
      <c r="HE268">
        <v>11.99</v>
      </c>
    </row>
    <row r="269" spans="1:224">
      <c r="A269" t="s">
        <v>29123</v>
      </c>
      <c r="B269" t="s">
        <v>36962</v>
      </c>
      <c r="C269" t="s">
        <v>36963</v>
      </c>
      <c r="D269" t="s">
        <v>21300</v>
      </c>
      <c r="E269">
        <v>1</v>
      </c>
      <c r="F269" t="s">
        <v>36964</v>
      </c>
      <c r="G269" t="s">
        <v>38</v>
      </c>
      <c r="H269" t="s">
        <v>36965</v>
      </c>
      <c r="I269" t="s">
        <v>23336</v>
      </c>
      <c r="J269" t="s">
        <v>33297</v>
      </c>
      <c r="K269" t="s">
        <v>33298</v>
      </c>
      <c r="M269" t="s">
        <v>33304</v>
      </c>
      <c r="N269" t="s">
        <v>21286</v>
      </c>
      <c r="O269" t="s">
        <v>33305</v>
      </c>
      <c r="P269" t="s">
        <v>21282</v>
      </c>
      <c r="Q269" t="s">
        <v>33300</v>
      </c>
      <c r="T269" t="s">
        <v>33306</v>
      </c>
      <c r="U269" t="s">
        <v>37394</v>
      </c>
      <c r="V269" t="s">
        <v>24</v>
      </c>
      <c r="W269" t="s">
        <v>36967</v>
      </c>
      <c r="X269" t="s">
        <v>37403</v>
      </c>
      <c r="Y269" t="s">
        <v>37404</v>
      </c>
      <c r="Z269">
        <v>300</v>
      </c>
      <c r="AB269" t="s">
        <v>37056</v>
      </c>
      <c r="AC269" t="s">
        <v>36970</v>
      </c>
      <c r="AD269" t="s">
        <v>36971</v>
      </c>
      <c r="AE269" t="s">
        <v>36972</v>
      </c>
      <c r="AF269" t="s">
        <v>36973</v>
      </c>
      <c r="AH269" t="s">
        <v>36974</v>
      </c>
      <c r="AJ269" t="s">
        <v>36967</v>
      </c>
      <c r="AK269" t="s">
        <v>33383</v>
      </c>
      <c r="AL269" t="s">
        <v>34192</v>
      </c>
      <c r="AM269" t="s">
        <v>32581</v>
      </c>
      <c r="AN269" t="s">
        <v>37057</v>
      </c>
      <c r="AQ269" t="s">
        <v>37057</v>
      </c>
      <c r="AR269" t="s">
        <v>34333</v>
      </c>
      <c r="AY269" t="s">
        <v>37058</v>
      </c>
      <c r="BA269" t="s">
        <v>37059</v>
      </c>
      <c r="BB269">
        <v>48</v>
      </c>
      <c r="BC269" t="s">
        <v>37060</v>
      </c>
      <c r="BD269" t="s">
        <v>34261</v>
      </c>
      <c r="BE269" t="s">
        <v>36993</v>
      </c>
      <c r="BF269" s="6">
        <v>0.2</v>
      </c>
      <c r="BG269" t="s">
        <v>37426</v>
      </c>
      <c r="BH269" t="s">
        <v>37427</v>
      </c>
      <c r="BI269" t="s">
        <v>37428</v>
      </c>
      <c r="BJ269" t="s">
        <v>37429</v>
      </c>
      <c r="BK269" cm="1">
        <f t="array" ref="BK269">IF(LEN(TRIM(BG269))=0,"",SUMPRODUCT(--(LEN(TRIM($BG$5:BG269))&gt;0)))</f>
        <v>258</v>
      </c>
      <c r="BL269" t="str">
        <f t="shared" si="35"/>
        <v>0000000076</v>
      </c>
      <c r="BM269" t="str">
        <f t="shared" si="36"/>
        <v>*0000000076*</v>
      </c>
      <c r="BN269" t="s">
        <v>37427</v>
      </c>
      <c r="BO269" t="s">
        <v>37395</v>
      </c>
      <c r="BS269" t="s">
        <v>37057</v>
      </c>
      <c r="CP269" t="s">
        <v>37409</v>
      </c>
      <c r="CU269">
        <v>14.99</v>
      </c>
      <c r="DT269" t="s">
        <v>37026</v>
      </c>
      <c r="EC269" s="7">
        <f t="shared" si="37"/>
        <v>18.737500000000001</v>
      </c>
      <c r="EN269" t="s">
        <v>36995</v>
      </c>
      <c r="EO269">
        <v>1731138031</v>
      </c>
      <c r="EP269" t="s">
        <v>37403</v>
      </c>
      <c r="EQ269" t="s">
        <v>36996</v>
      </c>
      <c r="ER269" t="s">
        <v>36997</v>
      </c>
      <c r="ES269" t="s">
        <v>36967</v>
      </c>
      <c r="ET269" t="s">
        <v>36998</v>
      </c>
      <c r="EU269" t="s">
        <v>36999</v>
      </c>
      <c r="FB269" t="s">
        <v>35377</v>
      </c>
      <c r="FC269" t="s">
        <v>37027</v>
      </c>
      <c r="FD269">
        <v>26</v>
      </c>
      <c r="FE269">
        <v>28</v>
      </c>
      <c r="FF269" t="s">
        <v>36990</v>
      </c>
      <c r="FG269" t="s">
        <v>36990</v>
      </c>
      <c r="FH269" t="s">
        <v>37397</v>
      </c>
      <c r="FI269" t="s">
        <v>37000</v>
      </c>
      <c r="FJ269" t="s">
        <v>37397</v>
      </c>
      <c r="FK269" t="s">
        <v>37398</v>
      </c>
      <c r="FL269" t="s">
        <v>37399</v>
      </c>
      <c r="FM269" t="s">
        <v>37400</v>
      </c>
      <c r="FN269" t="s">
        <v>37401</v>
      </c>
      <c r="FQ269" t="s">
        <v>37028</v>
      </c>
      <c r="FR269" t="s">
        <v>37008</v>
      </c>
      <c r="FS269" t="s">
        <v>37009</v>
      </c>
      <c r="FT269" t="s">
        <v>33383</v>
      </c>
      <c r="FU269" t="s">
        <v>33383</v>
      </c>
      <c r="FV269" t="s">
        <v>37063</v>
      </c>
      <c r="FW269" t="s">
        <v>37030</v>
      </c>
      <c r="FX269" t="s">
        <v>37031</v>
      </c>
      <c r="FY269" t="s">
        <v>36971</v>
      </c>
      <c r="FZ269" t="s">
        <v>36980</v>
      </c>
      <c r="GA269" t="s">
        <v>36974</v>
      </c>
      <c r="GB269" t="s">
        <v>37403</v>
      </c>
      <c r="GC269" t="s">
        <v>37032</v>
      </c>
      <c r="GD269" t="s">
        <v>37033</v>
      </c>
      <c r="GJ269" t="s">
        <v>37034</v>
      </c>
      <c r="GK269" t="s">
        <v>37035</v>
      </c>
      <c r="GL269" t="s">
        <v>37036</v>
      </c>
      <c r="GM269" t="s">
        <v>37037</v>
      </c>
      <c r="GN269" t="s">
        <v>37038</v>
      </c>
      <c r="GO269" t="s">
        <v>36973</v>
      </c>
      <c r="GP269" t="s">
        <v>37063</v>
      </c>
      <c r="GQ269" t="s">
        <v>37010</v>
      </c>
      <c r="GR269" t="s">
        <v>37404</v>
      </c>
      <c r="GT269" t="s">
        <v>37011</v>
      </c>
      <c r="GU269">
        <f t="shared" si="38"/>
        <v>18.999999999999996</v>
      </c>
      <c r="GV269">
        <f t="shared" si="39"/>
        <v>18.999999999999996</v>
      </c>
      <c r="GX269">
        <v>15.2</v>
      </c>
      <c r="GY269" t="s">
        <v>37012</v>
      </c>
      <c r="HA269" t="s">
        <v>37013</v>
      </c>
      <c r="HD269" t="s">
        <v>37057</v>
      </c>
      <c r="HE269">
        <v>14.99</v>
      </c>
    </row>
    <row r="270" spans="1:224">
      <c r="A270" t="s">
        <v>29123</v>
      </c>
      <c r="B270" t="s">
        <v>36962</v>
      </c>
      <c r="C270" t="s">
        <v>36963</v>
      </c>
      <c r="D270" t="s">
        <v>21300</v>
      </c>
      <c r="E270">
        <v>1</v>
      </c>
      <c r="F270" t="s">
        <v>36964</v>
      </c>
      <c r="G270" t="s">
        <v>38</v>
      </c>
      <c r="H270" t="s">
        <v>36965</v>
      </c>
      <c r="I270" t="s">
        <v>23336</v>
      </c>
      <c r="J270" t="s">
        <v>33297</v>
      </c>
      <c r="K270" t="s">
        <v>33298</v>
      </c>
      <c r="M270" t="s">
        <v>33304</v>
      </c>
      <c r="N270" t="s">
        <v>21286</v>
      </c>
      <c r="O270" t="s">
        <v>33305</v>
      </c>
      <c r="P270" t="s">
        <v>21282</v>
      </c>
      <c r="Q270" t="s">
        <v>33300</v>
      </c>
      <c r="T270" t="s">
        <v>33306</v>
      </c>
      <c r="U270" t="s">
        <v>37394</v>
      </c>
      <c r="V270" t="s">
        <v>24</v>
      </c>
      <c r="W270" t="s">
        <v>36967</v>
      </c>
      <c r="X270" t="s">
        <v>37403</v>
      </c>
      <c r="Y270" t="s">
        <v>37404</v>
      </c>
      <c r="Z270">
        <v>300</v>
      </c>
      <c r="AB270" t="s">
        <v>37056</v>
      </c>
      <c r="AC270" t="s">
        <v>36970</v>
      </c>
      <c r="AD270" t="s">
        <v>36971</v>
      </c>
      <c r="AE270" t="s">
        <v>36972</v>
      </c>
      <c r="AF270" t="s">
        <v>36973</v>
      </c>
      <c r="AH270" t="s">
        <v>36974</v>
      </c>
      <c r="AJ270" t="s">
        <v>36967</v>
      </c>
      <c r="AK270" t="s">
        <v>33383</v>
      </c>
      <c r="AL270" t="s">
        <v>34192</v>
      </c>
      <c r="AM270" t="s">
        <v>32581</v>
      </c>
      <c r="AN270" t="s">
        <v>37430</v>
      </c>
      <c r="AQ270" t="s">
        <v>37430</v>
      </c>
      <c r="AR270" t="s">
        <v>34335</v>
      </c>
      <c r="AY270" t="s">
        <v>37058</v>
      </c>
      <c r="BA270" t="s">
        <v>37059</v>
      </c>
      <c r="BB270">
        <v>48</v>
      </c>
      <c r="BC270" t="s">
        <v>37060</v>
      </c>
      <c r="BD270" t="s">
        <v>34261</v>
      </c>
      <c r="BE270" t="s">
        <v>36993</v>
      </c>
      <c r="BF270" s="6">
        <v>0.2</v>
      </c>
      <c r="BG270" t="s">
        <v>37431</v>
      </c>
      <c r="BH270" t="s">
        <v>37432</v>
      </c>
      <c r="BI270" t="s">
        <v>37433</v>
      </c>
      <c r="BJ270" t="s">
        <v>37434</v>
      </c>
      <c r="BK270" cm="1">
        <f t="array" ref="BK270">IF(LEN(TRIM(BG270))=0,"",SUMPRODUCT(--(LEN(TRIM($BG$5:BG270))&gt;0)))</f>
        <v>259</v>
      </c>
      <c r="BL270" t="str">
        <f t="shared" ref="BL270:BL271" si="40">IF(BK270&lt;&gt;"",_xlfn.BASE(BK270,36,10),"")</f>
        <v>0000000077</v>
      </c>
      <c r="BM270" t="str">
        <f t="shared" ref="BM270:BM271" si="41">IF(BL270&lt;&gt;"","*"&amp;BL270&amp;"*","")</f>
        <v>*0000000077*</v>
      </c>
      <c r="BN270" t="s">
        <v>37432</v>
      </c>
      <c r="BO270" t="s">
        <v>37395</v>
      </c>
      <c r="BS270" t="s">
        <v>37430</v>
      </c>
      <c r="CP270" t="s">
        <v>37409</v>
      </c>
      <c r="CU270">
        <v>14.99</v>
      </c>
      <c r="DT270" t="s">
        <v>37026</v>
      </c>
      <c r="EC270" s="7">
        <f t="shared" ref="EC270:EC271" si="42">CU270/(1-0.2)</f>
        <v>18.737500000000001</v>
      </c>
      <c r="EN270" t="s">
        <v>36995</v>
      </c>
      <c r="EO270">
        <v>1731138031</v>
      </c>
      <c r="EP270" t="s">
        <v>37403</v>
      </c>
      <c r="EQ270" t="s">
        <v>36996</v>
      </c>
      <c r="ER270" t="s">
        <v>36997</v>
      </c>
      <c r="ES270" t="s">
        <v>36967</v>
      </c>
      <c r="ET270" t="s">
        <v>36998</v>
      </c>
      <c r="EU270" t="s">
        <v>36999</v>
      </c>
      <c r="FB270" t="s">
        <v>35377</v>
      </c>
      <c r="FC270" t="s">
        <v>37027</v>
      </c>
      <c r="FD270">
        <v>30</v>
      </c>
      <c r="FE270">
        <v>32</v>
      </c>
      <c r="FF270" t="s">
        <v>36990</v>
      </c>
      <c r="FG270" t="s">
        <v>36990</v>
      </c>
      <c r="FH270" t="s">
        <v>37397</v>
      </c>
      <c r="FI270" t="s">
        <v>37000</v>
      </c>
      <c r="FJ270" t="s">
        <v>37397</v>
      </c>
      <c r="FK270" t="s">
        <v>37398</v>
      </c>
      <c r="FL270" t="s">
        <v>37399</v>
      </c>
      <c r="FM270" t="s">
        <v>37400</v>
      </c>
      <c r="FN270" t="s">
        <v>37401</v>
      </c>
      <c r="FQ270" t="s">
        <v>37028</v>
      </c>
      <c r="FR270" t="s">
        <v>37008</v>
      </c>
      <c r="FS270" t="s">
        <v>37009</v>
      </c>
      <c r="FT270" t="s">
        <v>33383</v>
      </c>
      <c r="FU270" t="s">
        <v>33383</v>
      </c>
      <c r="FV270" t="s">
        <v>21685</v>
      </c>
      <c r="FW270" t="s">
        <v>37030</v>
      </c>
      <c r="FX270" t="s">
        <v>37031</v>
      </c>
      <c r="FY270" t="s">
        <v>36971</v>
      </c>
      <c r="FZ270" t="s">
        <v>36980</v>
      </c>
      <c r="GA270" t="s">
        <v>36974</v>
      </c>
      <c r="GB270" t="s">
        <v>37403</v>
      </c>
      <c r="GC270" t="s">
        <v>37032</v>
      </c>
      <c r="GD270" t="s">
        <v>37033</v>
      </c>
      <c r="GJ270" t="s">
        <v>37034</v>
      </c>
      <c r="GK270" t="s">
        <v>37035</v>
      </c>
      <c r="GL270" t="s">
        <v>37036</v>
      </c>
      <c r="GM270" t="s">
        <v>37037</v>
      </c>
      <c r="GN270" t="s">
        <v>37038</v>
      </c>
      <c r="GO270" t="s">
        <v>36973</v>
      </c>
      <c r="GP270" t="s">
        <v>21685</v>
      </c>
      <c r="GQ270" t="s">
        <v>37010</v>
      </c>
      <c r="GR270" t="s">
        <v>37404</v>
      </c>
      <c r="GT270" t="s">
        <v>37011</v>
      </c>
      <c r="GU270">
        <f t="shared" ref="GU270:GU271" si="43">GX270/(1-0.2)</f>
        <v>18.999999999999996</v>
      </c>
      <c r="GV270">
        <f t="shared" ref="GV270:GV271" si="44">GX270/(1-0.2)</f>
        <v>18.999999999999996</v>
      </c>
      <c r="GX270">
        <v>15.2</v>
      </c>
      <c r="GY270" t="s">
        <v>37012</v>
      </c>
      <c r="HA270" t="s">
        <v>37013</v>
      </c>
      <c r="HD270" t="s">
        <v>37430</v>
      </c>
      <c r="HE270">
        <v>14.99</v>
      </c>
    </row>
    <row r="271" spans="1:224">
      <c r="A271" t="s">
        <v>29123</v>
      </c>
      <c r="B271" t="s">
        <v>36962</v>
      </c>
      <c r="C271" t="s">
        <v>36963</v>
      </c>
      <c r="D271" t="s">
        <v>21300</v>
      </c>
      <c r="E271">
        <v>1</v>
      </c>
      <c r="F271" t="s">
        <v>36964</v>
      </c>
      <c r="G271" t="s">
        <v>38</v>
      </c>
      <c r="H271" t="s">
        <v>36965</v>
      </c>
      <c r="I271" t="s">
        <v>23336</v>
      </c>
      <c r="J271" t="s">
        <v>33297</v>
      </c>
      <c r="K271" t="s">
        <v>33298</v>
      </c>
      <c r="M271" t="s">
        <v>33304</v>
      </c>
      <c r="N271" t="s">
        <v>21286</v>
      </c>
      <c r="O271" t="s">
        <v>33305</v>
      </c>
      <c r="P271" t="s">
        <v>21282</v>
      </c>
      <c r="Q271" t="s">
        <v>33300</v>
      </c>
      <c r="T271" t="s">
        <v>33306</v>
      </c>
      <c r="U271" t="s">
        <v>37394</v>
      </c>
      <c r="V271" t="s">
        <v>24</v>
      </c>
      <c r="W271" t="s">
        <v>36967</v>
      </c>
      <c r="X271" t="s">
        <v>37403</v>
      </c>
      <c r="Y271" t="s">
        <v>37404</v>
      </c>
      <c r="Z271">
        <v>300</v>
      </c>
      <c r="AB271" t="s">
        <v>37056</v>
      </c>
      <c r="AC271" t="s">
        <v>36970</v>
      </c>
      <c r="AD271" t="s">
        <v>36971</v>
      </c>
      <c r="AE271" t="s">
        <v>36972</v>
      </c>
      <c r="AF271" t="s">
        <v>36973</v>
      </c>
      <c r="AH271" t="s">
        <v>36974</v>
      </c>
      <c r="AJ271" t="s">
        <v>36967</v>
      </c>
      <c r="AK271" t="s">
        <v>33383</v>
      </c>
      <c r="AL271" t="s">
        <v>34192</v>
      </c>
      <c r="AM271" t="s">
        <v>32581</v>
      </c>
      <c r="AN271" t="s">
        <v>37435</v>
      </c>
      <c r="AQ271" t="s">
        <v>37435</v>
      </c>
      <c r="AR271" t="s">
        <v>34337</v>
      </c>
      <c r="AY271" t="s">
        <v>37058</v>
      </c>
      <c r="BA271" t="s">
        <v>37059</v>
      </c>
      <c r="BB271">
        <v>48</v>
      </c>
      <c r="BC271" t="s">
        <v>37060</v>
      </c>
      <c r="BD271" t="s">
        <v>34261</v>
      </c>
      <c r="BE271" t="s">
        <v>36993</v>
      </c>
      <c r="BF271" s="6">
        <v>0.2</v>
      </c>
      <c r="BG271" t="s">
        <v>37436</v>
      </c>
      <c r="BH271" t="s">
        <v>37437</v>
      </c>
      <c r="BI271" t="s">
        <v>37438</v>
      </c>
      <c r="BJ271" t="s">
        <v>37439</v>
      </c>
      <c r="BK271" cm="1">
        <f t="array" ref="BK271">IF(LEN(TRIM(BG271))=0,"",SUMPRODUCT(--(LEN(TRIM($BG$5:BG271))&gt;0)))</f>
        <v>260</v>
      </c>
      <c r="BL271" t="str">
        <f t="shared" si="40"/>
        <v>0000000078</v>
      </c>
      <c r="BM271" t="str">
        <f t="shared" si="41"/>
        <v>*0000000078*</v>
      </c>
      <c r="BN271" t="s">
        <v>37437</v>
      </c>
      <c r="BO271" t="s">
        <v>37395</v>
      </c>
      <c r="BS271" t="s">
        <v>37435</v>
      </c>
      <c r="CP271" t="s">
        <v>37409</v>
      </c>
      <c r="CU271">
        <v>14.99</v>
      </c>
      <c r="DT271" t="s">
        <v>37026</v>
      </c>
      <c r="EC271" s="7">
        <f t="shared" si="42"/>
        <v>18.737500000000001</v>
      </c>
      <c r="EN271" t="s">
        <v>36995</v>
      </c>
      <c r="EO271">
        <v>1731138031</v>
      </c>
      <c r="EP271" t="s">
        <v>37403</v>
      </c>
      <c r="EQ271" t="s">
        <v>36996</v>
      </c>
      <c r="ER271" t="s">
        <v>36997</v>
      </c>
      <c r="ES271" t="s">
        <v>36967</v>
      </c>
      <c r="ET271" t="s">
        <v>36998</v>
      </c>
      <c r="EU271" t="s">
        <v>36999</v>
      </c>
      <c r="FB271" t="s">
        <v>35377</v>
      </c>
      <c r="FC271" t="s">
        <v>37027</v>
      </c>
      <c r="FD271">
        <v>34</v>
      </c>
      <c r="FE271">
        <v>36</v>
      </c>
      <c r="FF271" t="s">
        <v>36990</v>
      </c>
      <c r="FG271" t="s">
        <v>36990</v>
      </c>
      <c r="FH271" t="s">
        <v>37397</v>
      </c>
      <c r="FI271" t="s">
        <v>37000</v>
      </c>
      <c r="FJ271" t="s">
        <v>37397</v>
      </c>
      <c r="FK271" t="s">
        <v>37398</v>
      </c>
      <c r="FL271" t="s">
        <v>37399</v>
      </c>
      <c r="FM271" t="s">
        <v>37400</v>
      </c>
      <c r="FN271" t="s">
        <v>37401</v>
      </c>
      <c r="FQ271" t="s">
        <v>37028</v>
      </c>
      <c r="FR271" t="s">
        <v>37008</v>
      </c>
      <c r="FS271" t="s">
        <v>37009</v>
      </c>
      <c r="FT271" t="s">
        <v>33383</v>
      </c>
      <c r="FU271" t="s">
        <v>33383</v>
      </c>
      <c r="FV271" t="s">
        <v>21698</v>
      </c>
      <c r="FW271" t="s">
        <v>37030</v>
      </c>
      <c r="FX271" t="s">
        <v>37031</v>
      </c>
      <c r="FY271" t="s">
        <v>36971</v>
      </c>
      <c r="FZ271" t="s">
        <v>36980</v>
      </c>
      <c r="GA271" t="s">
        <v>36974</v>
      </c>
      <c r="GB271" t="s">
        <v>37403</v>
      </c>
      <c r="GC271" t="s">
        <v>37032</v>
      </c>
      <c r="GD271" t="s">
        <v>37033</v>
      </c>
      <c r="GJ271" t="s">
        <v>37034</v>
      </c>
      <c r="GK271" t="s">
        <v>37035</v>
      </c>
      <c r="GL271" t="s">
        <v>37036</v>
      </c>
      <c r="GM271" t="s">
        <v>37037</v>
      </c>
      <c r="GN271" t="s">
        <v>37038</v>
      </c>
      <c r="GO271" t="s">
        <v>36973</v>
      </c>
      <c r="GP271" t="s">
        <v>21698</v>
      </c>
      <c r="GQ271" t="s">
        <v>37010</v>
      </c>
      <c r="GR271" t="s">
        <v>37404</v>
      </c>
      <c r="GT271" t="s">
        <v>37011</v>
      </c>
      <c r="GU271">
        <f t="shared" si="43"/>
        <v>18.999999999999996</v>
      </c>
      <c r="GV271">
        <f t="shared" si="44"/>
        <v>18.999999999999996</v>
      </c>
      <c r="GX271">
        <v>15.2</v>
      </c>
      <c r="GY271" t="s">
        <v>37012</v>
      </c>
      <c r="HA271" t="s">
        <v>37013</v>
      </c>
      <c r="HD271" t="s">
        <v>37435</v>
      </c>
      <c r="HE271">
        <v>14.99</v>
      </c>
    </row>
    <row r="272" spans="1:224">
      <c r="A272" t="s">
        <v>29123</v>
      </c>
      <c r="B272" t="s">
        <v>36962</v>
      </c>
      <c r="C272" t="s">
        <v>36963</v>
      </c>
      <c r="D272" t="s">
        <v>21300</v>
      </c>
      <c r="E272">
        <v>1</v>
      </c>
      <c r="F272" t="s">
        <v>36964</v>
      </c>
      <c r="G272" t="s">
        <v>38</v>
      </c>
      <c r="H272" t="s">
        <v>36965</v>
      </c>
      <c r="I272" t="s">
        <v>23336</v>
      </c>
      <c r="J272" t="s">
        <v>33297</v>
      </c>
      <c r="K272" t="s">
        <v>33298</v>
      </c>
      <c r="M272" t="s">
        <v>33304</v>
      </c>
      <c r="N272" t="s">
        <v>21286</v>
      </c>
      <c r="O272" t="s">
        <v>33305</v>
      </c>
      <c r="P272" t="s">
        <v>21282</v>
      </c>
      <c r="Q272" t="s">
        <v>33300</v>
      </c>
      <c r="T272" t="s">
        <v>33306</v>
      </c>
      <c r="U272" t="s">
        <v>37394</v>
      </c>
      <c r="V272" t="s">
        <v>24</v>
      </c>
      <c r="W272" t="s">
        <v>36967</v>
      </c>
      <c r="X272" t="s">
        <v>36968</v>
      </c>
      <c r="Y272" t="s">
        <v>36969</v>
      </c>
      <c r="Z272">
        <v>200</v>
      </c>
      <c r="AB272" t="s">
        <v>37018</v>
      </c>
      <c r="AC272" t="s">
        <v>36970</v>
      </c>
      <c r="AD272" t="s">
        <v>36971</v>
      </c>
      <c r="AE272" t="s">
        <v>36972</v>
      </c>
      <c r="AF272" t="s">
        <v>36973</v>
      </c>
      <c r="AH272" t="s">
        <v>36974</v>
      </c>
      <c r="AJ272" t="s">
        <v>36967</v>
      </c>
      <c r="AK272" t="s">
        <v>33437</v>
      </c>
      <c r="AL272" t="s">
        <v>37440</v>
      </c>
      <c r="AM272" t="s">
        <v>32581</v>
      </c>
      <c r="AN272" t="s">
        <v>37020</v>
      </c>
      <c r="AQ272" t="s">
        <v>37020</v>
      </c>
      <c r="AR272" t="s">
        <v>34324</v>
      </c>
      <c r="AY272" t="s">
        <v>37021</v>
      </c>
      <c r="BA272" t="s">
        <v>353</v>
      </c>
      <c r="BB272">
        <v>48</v>
      </c>
      <c r="BC272" t="s">
        <v>37022</v>
      </c>
      <c r="BD272" t="s">
        <v>28739</v>
      </c>
      <c r="BE272" t="s">
        <v>36993</v>
      </c>
      <c r="BF272" s="6">
        <v>0.2</v>
      </c>
      <c r="BG272" t="s">
        <v>37441</v>
      </c>
      <c r="BH272" t="s">
        <v>37442</v>
      </c>
      <c r="BJ272">
        <v>36488</v>
      </c>
      <c r="BK272" cm="1">
        <f t="array" ref="BK272">IF(LEN(TRIM(BG272))=0,"",SUMPRODUCT(--(LEN(TRIM($BG$5:BG272))&gt;0)))</f>
        <v>261</v>
      </c>
      <c r="BL272" t="str">
        <f>IF(BK272&lt;&gt;"",_xlfn.BASE(BK272,36,10),"")</f>
        <v>0000000079</v>
      </c>
      <c r="BM272" t="str">
        <f>IF(BL272&lt;&gt;"","*"&amp;BL272&amp;"*","")</f>
        <v>*0000000079*</v>
      </c>
      <c r="BN272" t="s">
        <v>37442</v>
      </c>
      <c r="BO272" t="s">
        <v>37395</v>
      </c>
      <c r="BS272" t="s">
        <v>37020</v>
      </c>
      <c r="CP272" t="s">
        <v>37443</v>
      </c>
      <c r="CU272">
        <v>11.99</v>
      </c>
      <c r="DT272" t="s">
        <v>37026</v>
      </c>
      <c r="EC272" s="7">
        <f>CU272/(1-0.2)</f>
        <v>14.987499999999999</v>
      </c>
      <c r="EN272" t="s">
        <v>36995</v>
      </c>
      <c r="EO272">
        <v>1731138031</v>
      </c>
      <c r="EP272" t="s">
        <v>36968</v>
      </c>
      <c r="EQ272" t="s">
        <v>36996</v>
      </c>
      <c r="ER272" t="s">
        <v>36997</v>
      </c>
      <c r="ES272" t="s">
        <v>36967</v>
      </c>
      <c r="ET272" t="s">
        <v>36998</v>
      </c>
      <c r="EU272" t="s">
        <v>36999</v>
      </c>
      <c r="FB272" t="s">
        <v>35377</v>
      </c>
      <c r="FC272" t="s">
        <v>37027</v>
      </c>
      <c r="FD272">
        <v>8</v>
      </c>
      <c r="FE272">
        <v>10</v>
      </c>
      <c r="FF272" t="s">
        <v>36990</v>
      </c>
      <c r="FG272" t="s">
        <v>36990</v>
      </c>
      <c r="FH272" t="s">
        <v>37398</v>
      </c>
      <c r="FI272" t="s">
        <v>37000</v>
      </c>
      <c r="FJ272" t="s">
        <v>37397</v>
      </c>
      <c r="FK272" t="s">
        <v>37398</v>
      </c>
      <c r="FL272" t="s">
        <v>37399</v>
      </c>
      <c r="FM272" t="s">
        <v>37400</v>
      </c>
      <c r="FN272" t="s">
        <v>37401</v>
      </c>
      <c r="FQ272" t="s">
        <v>37028</v>
      </c>
      <c r="FR272" t="s">
        <v>37008</v>
      </c>
      <c r="FS272" t="s">
        <v>37009</v>
      </c>
      <c r="FT272" t="s">
        <v>33437</v>
      </c>
      <c r="FU272" t="s">
        <v>33437</v>
      </c>
      <c r="FV272" t="s">
        <v>37029</v>
      </c>
      <c r="FW272" t="s">
        <v>37030</v>
      </c>
      <c r="FX272" t="s">
        <v>37031</v>
      </c>
      <c r="FY272" t="s">
        <v>36971</v>
      </c>
      <c r="FZ272" t="s">
        <v>36980</v>
      </c>
      <c r="GA272" t="s">
        <v>36974</v>
      </c>
      <c r="GB272" t="s">
        <v>36968</v>
      </c>
      <c r="GC272" t="s">
        <v>37032</v>
      </c>
      <c r="GD272" t="s">
        <v>37033</v>
      </c>
      <c r="GJ272" t="s">
        <v>37034</v>
      </c>
      <c r="GK272" t="s">
        <v>37035</v>
      </c>
      <c r="GL272" t="s">
        <v>37036</v>
      </c>
      <c r="GM272" t="s">
        <v>37037</v>
      </c>
      <c r="GN272" t="s">
        <v>37038</v>
      </c>
      <c r="GO272" t="s">
        <v>36973</v>
      </c>
      <c r="GP272" t="s">
        <v>37029</v>
      </c>
      <c r="GQ272" t="s">
        <v>37010</v>
      </c>
      <c r="GR272" t="s">
        <v>36969</v>
      </c>
      <c r="GT272" t="s">
        <v>37011</v>
      </c>
      <c r="GU272">
        <f>GX272/(1-0.2)</f>
        <v>15</v>
      </c>
      <c r="GV272">
        <f>GX272/(1-0.2)</f>
        <v>15</v>
      </c>
      <c r="GX272">
        <v>12</v>
      </c>
      <c r="GY272" t="s">
        <v>37012</v>
      </c>
      <c r="HA272" t="s">
        <v>37013</v>
      </c>
      <c r="HD272" t="s">
        <v>37020</v>
      </c>
      <c r="HE272">
        <v>11.99</v>
      </c>
    </row>
    <row r="273" spans="1:213">
      <c r="A273" t="s">
        <v>29123</v>
      </c>
      <c r="B273" t="s">
        <v>36962</v>
      </c>
      <c r="C273" t="s">
        <v>36963</v>
      </c>
      <c r="D273" t="s">
        <v>21300</v>
      </c>
      <c r="E273">
        <v>1</v>
      </c>
      <c r="F273" t="s">
        <v>36964</v>
      </c>
      <c r="G273" t="s">
        <v>38</v>
      </c>
      <c r="H273" t="s">
        <v>36965</v>
      </c>
      <c r="I273" t="s">
        <v>23336</v>
      </c>
      <c r="J273" t="s">
        <v>33297</v>
      </c>
      <c r="K273" t="s">
        <v>33298</v>
      </c>
      <c r="M273" t="s">
        <v>33304</v>
      </c>
      <c r="N273" t="s">
        <v>21286</v>
      </c>
      <c r="O273" t="s">
        <v>33305</v>
      </c>
      <c r="P273" t="s">
        <v>21282</v>
      </c>
      <c r="Q273" t="s">
        <v>33300</v>
      </c>
      <c r="T273" t="s">
        <v>33306</v>
      </c>
      <c r="U273" t="s">
        <v>37394</v>
      </c>
      <c r="V273" t="s">
        <v>24</v>
      </c>
      <c r="W273" t="s">
        <v>36967</v>
      </c>
      <c r="X273" t="s">
        <v>36968</v>
      </c>
      <c r="Y273" t="s">
        <v>36969</v>
      </c>
      <c r="Z273">
        <v>200</v>
      </c>
      <c r="AB273" t="s">
        <v>37018</v>
      </c>
      <c r="AC273" t="s">
        <v>36970</v>
      </c>
      <c r="AD273" t="s">
        <v>36971</v>
      </c>
      <c r="AE273" t="s">
        <v>36972</v>
      </c>
      <c r="AF273" t="s">
        <v>36973</v>
      </c>
      <c r="AH273" t="s">
        <v>36974</v>
      </c>
      <c r="AJ273" t="s">
        <v>36967</v>
      </c>
      <c r="AK273" t="s">
        <v>33437</v>
      </c>
      <c r="AL273" t="s">
        <v>37440</v>
      </c>
      <c r="AM273" t="s">
        <v>32581</v>
      </c>
      <c r="AN273" t="s">
        <v>37039</v>
      </c>
      <c r="AQ273" t="s">
        <v>37039</v>
      </c>
      <c r="AR273" t="s">
        <v>34326</v>
      </c>
      <c r="AY273" t="s">
        <v>37021</v>
      </c>
      <c r="BA273" t="s">
        <v>353</v>
      </c>
      <c r="BB273">
        <v>48</v>
      </c>
      <c r="BC273" t="s">
        <v>37022</v>
      </c>
      <c r="BD273" t="s">
        <v>28739</v>
      </c>
      <c r="BE273" t="s">
        <v>36993</v>
      </c>
      <c r="BF273" s="6">
        <v>0.2</v>
      </c>
      <c r="BG273" t="s">
        <v>37444</v>
      </c>
      <c r="BH273" t="s">
        <v>37445</v>
      </c>
      <c r="BJ273">
        <v>36489</v>
      </c>
      <c r="BK273" cm="1">
        <f t="array" ref="BK273">IF(LEN(TRIM(BG273))=0,"",SUMPRODUCT(--(LEN(TRIM($BG$5:BG273))&gt;0)))</f>
        <v>262</v>
      </c>
      <c r="BL273" t="str">
        <f t="shared" ref="BL273:BL277" si="45">IF(BK273&lt;&gt;"",_xlfn.BASE(BK273,36,10),"")</f>
        <v>000000007A</v>
      </c>
      <c r="BM273" t="str">
        <f t="shared" ref="BM273:BM277" si="46">IF(BL273&lt;&gt;"","*"&amp;BL273&amp;"*","")</f>
        <v>*000000007A*</v>
      </c>
      <c r="BN273" t="s">
        <v>37445</v>
      </c>
      <c r="BO273" t="s">
        <v>37395</v>
      </c>
      <c r="BS273" t="s">
        <v>37039</v>
      </c>
      <c r="CP273" t="s">
        <v>37443</v>
      </c>
      <c r="CU273">
        <v>11.99</v>
      </c>
      <c r="DT273" t="s">
        <v>37026</v>
      </c>
      <c r="EC273" s="7">
        <f t="shared" ref="EC273:EC277" si="47">CU273/(1-0.2)</f>
        <v>14.987499999999999</v>
      </c>
      <c r="EN273" t="s">
        <v>36995</v>
      </c>
      <c r="EO273">
        <v>1731138031</v>
      </c>
      <c r="EP273" t="s">
        <v>36968</v>
      </c>
      <c r="EQ273" t="s">
        <v>36996</v>
      </c>
      <c r="ER273" t="s">
        <v>36997</v>
      </c>
      <c r="ES273" t="s">
        <v>36967</v>
      </c>
      <c r="ET273" t="s">
        <v>36998</v>
      </c>
      <c r="EU273" t="s">
        <v>36999</v>
      </c>
      <c r="FB273" t="s">
        <v>35377</v>
      </c>
      <c r="FC273" t="s">
        <v>37027</v>
      </c>
      <c r="FD273">
        <v>12</v>
      </c>
      <c r="FE273">
        <v>14</v>
      </c>
      <c r="FF273" t="s">
        <v>36990</v>
      </c>
      <c r="FG273" t="s">
        <v>36990</v>
      </c>
      <c r="FH273" t="s">
        <v>37398</v>
      </c>
      <c r="FI273" t="s">
        <v>37000</v>
      </c>
      <c r="FJ273" t="s">
        <v>37397</v>
      </c>
      <c r="FK273" t="s">
        <v>37398</v>
      </c>
      <c r="FL273" t="s">
        <v>37399</v>
      </c>
      <c r="FM273" t="s">
        <v>37400</v>
      </c>
      <c r="FN273" t="s">
        <v>37401</v>
      </c>
      <c r="FQ273" t="s">
        <v>37028</v>
      </c>
      <c r="FR273" t="s">
        <v>37008</v>
      </c>
      <c r="FS273" t="s">
        <v>37009</v>
      </c>
      <c r="FT273" t="s">
        <v>33437</v>
      </c>
      <c r="FU273" t="s">
        <v>33437</v>
      </c>
      <c r="FV273" t="s">
        <v>37042</v>
      </c>
      <c r="FW273" t="s">
        <v>37030</v>
      </c>
      <c r="FX273" t="s">
        <v>37031</v>
      </c>
      <c r="FY273" t="s">
        <v>36971</v>
      </c>
      <c r="FZ273" t="s">
        <v>36980</v>
      </c>
      <c r="GA273" t="s">
        <v>36974</v>
      </c>
      <c r="GB273" t="s">
        <v>36968</v>
      </c>
      <c r="GC273" t="s">
        <v>37032</v>
      </c>
      <c r="GD273" t="s">
        <v>37033</v>
      </c>
      <c r="GJ273" t="s">
        <v>37034</v>
      </c>
      <c r="GK273" t="s">
        <v>37035</v>
      </c>
      <c r="GL273" t="s">
        <v>37036</v>
      </c>
      <c r="GM273" t="s">
        <v>37037</v>
      </c>
      <c r="GN273" t="s">
        <v>37038</v>
      </c>
      <c r="GO273" t="s">
        <v>36973</v>
      </c>
      <c r="GP273" t="s">
        <v>37042</v>
      </c>
      <c r="GQ273" t="s">
        <v>37010</v>
      </c>
      <c r="GR273" t="s">
        <v>36969</v>
      </c>
      <c r="GT273" t="s">
        <v>37011</v>
      </c>
      <c r="GU273">
        <f t="shared" ref="GU273:GU277" si="48">GX273/(1-0.2)</f>
        <v>15</v>
      </c>
      <c r="GV273">
        <f t="shared" ref="GV273:GV277" si="49">GX273/(1-0.2)</f>
        <v>15</v>
      </c>
      <c r="GX273">
        <v>12</v>
      </c>
      <c r="GY273" t="s">
        <v>37012</v>
      </c>
      <c r="HA273" t="s">
        <v>37013</v>
      </c>
      <c r="HD273" t="s">
        <v>37039</v>
      </c>
      <c r="HE273">
        <v>11.99</v>
      </c>
    </row>
    <row r="274" spans="1:213">
      <c r="A274" t="s">
        <v>29123</v>
      </c>
      <c r="B274" t="s">
        <v>36962</v>
      </c>
      <c r="C274" t="s">
        <v>36963</v>
      </c>
      <c r="D274" t="s">
        <v>21300</v>
      </c>
      <c r="E274">
        <v>1</v>
      </c>
      <c r="F274" t="s">
        <v>36964</v>
      </c>
      <c r="G274" t="s">
        <v>38</v>
      </c>
      <c r="H274" t="s">
        <v>36965</v>
      </c>
      <c r="I274" t="s">
        <v>23336</v>
      </c>
      <c r="J274" t="s">
        <v>33297</v>
      </c>
      <c r="K274" t="s">
        <v>33298</v>
      </c>
      <c r="M274" t="s">
        <v>33304</v>
      </c>
      <c r="N274" t="s">
        <v>21286</v>
      </c>
      <c r="O274" t="s">
        <v>33305</v>
      </c>
      <c r="P274" t="s">
        <v>21282</v>
      </c>
      <c r="Q274" t="s">
        <v>33300</v>
      </c>
      <c r="T274" t="s">
        <v>33306</v>
      </c>
      <c r="U274" t="s">
        <v>37394</v>
      </c>
      <c r="V274" t="s">
        <v>24</v>
      </c>
      <c r="W274" t="s">
        <v>36967</v>
      </c>
      <c r="X274" t="s">
        <v>36968</v>
      </c>
      <c r="Y274" t="s">
        <v>36969</v>
      </c>
      <c r="Z274">
        <v>200</v>
      </c>
      <c r="AB274" t="s">
        <v>37018</v>
      </c>
      <c r="AC274" t="s">
        <v>36970</v>
      </c>
      <c r="AD274" t="s">
        <v>36971</v>
      </c>
      <c r="AE274" t="s">
        <v>36972</v>
      </c>
      <c r="AF274" t="s">
        <v>36973</v>
      </c>
      <c r="AH274" t="s">
        <v>36974</v>
      </c>
      <c r="AJ274" t="s">
        <v>36967</v>
      </c>
      <c r="AK274" t="s">
        <v>33437</v>
      </c>
      <c r="AL274" t="s">
        <v>37440</v>
      </c>
      <c r="AM274" t="s">
        <v>32581</v>
      </c>
      <c r="AN274" t="s">
        <v>37043</v>
      </c>
      <c r="AQ274" t="s">
        <v>37043</v>
      </c>
      <c r="AR274" t="s">
        <v>28746</v>
      </c>
      <c r="AY274" t="s">
        <v>37021</v>
      </c>
      <c r="BA274" t="s">
        <v>353</v>
      </c>
      <c r="BB274">
        <v>48</v>
      </c>
      <c r="BC274" t="s">
        <v>37022</v>
      </c>
      <c r="BD274" t="s">
        <v>28739</v>
      </c>
      <c r="BE274" t="s">
        <v>36993</v>
      </c>
      <c r="BF274" s="6">
        <v>0.2</v>
      </c>
      <c r="BG274" t="s">
        <v>37446</v>
      </c>
      <c r="BH274" t="s">
        <v>37447</v>
      </c>
      <c r="BJ274">
        <v>36490</v>
      </c>
      <c r="BK274" cm="1">
        <f t="array" ref="BK274">IF(LEN(TRIM(BG274))=0,"",SUMPRODUCT(--(LEN(TRIM($BG$5:BG274))&gt;0)))</f>
        <v>263</v>
      </c>
      <c r="BL274" t="str">
        <f t="shared" si="45"/>
        <v>000000007B</v>
      </c>
      <c r="BM274" t="str">
        <f t="shared" si="46"/>
        <v>*000000007B*</v>
      </c>
      <c r="BN274" t="s">
        <v>37447</v>
      </c>
      <c r="BO274" t="s">
        <v>37395</v>
      </c>
      <c r="BS274" t="s">
        <v>37043</v>
      </c>
      <c r="CP274" t="s">
        <v>37443</v>
      </c>
      <c r="CU274">
        <v>11.99</v>
      </c>
      <c r="DT274" t="s">
        <v>37026</v>
      </c>
      <c r="EC274" s="7">
        <f t="shared" si="47"/>
        <v>14.987499999999999</v>
      </c>
      <c r="EN274" t="s">
        <v>36995</v>
      </c>
      <c r="EO274">
        <v>1731138031</v>
      </c>
      <c r="EP274" t="s">
        <v>36968</v>
      </c>
      <c r="EQ274" t="s">
        <v>36996</v>
      </c>
      <c r="ER274" t="s">
        <v>36997</v>
      </c>
      <c r="ES274" t="s">
        <v>36967</v>
      </c>
      <c r="ET274" t="s">
        <v>36998</v>
      </c>
      <c r="EU274" t="s">
        <v>36999</v>
      </c>
      <c r="FB274" t="s">
        <v>35377</v>
      </c>
      <c r="FC274" t="s">
        <v>37027</v>
      </c>
      <c r="FD274">
        <v>16</v>
      </c>
      <c r="FE274">
        <v>18</v>
      </c>
      <c r="FF274" t="s">
        <v>36990</v>
      </c>
      <c r="FG274" t="s">
        <v>36990</v>
      </c>
      <c r="FH274" t="s">
        <v>37398</v>
      </c>
      <c r="FI274" t="s">
        <v>37000</v>
      </c>
      <c r="FJ274" t="s">
        <v>37397</v>
      </c>
      <c r="FK274" t="s">
        <v>37398</v>
      </c>
      <c r="FL274" t="s">
        <v>37399</v>
      </c>
      <c r="FM274" t="s">
        <v>37400</v>
      </c>
      <c r="FN274" t="s">
        <v>37401</v>
      </c>
      <c r="FQ274" t="s">
        <v>37028</v>
      </c>
      <c r="FR274" t="s">
        <v>37008</v>
      </c>
      <c r="FS274" t="s">
        <v>37009</v>
      </c>
      <c r="FT274" t="s">
        <v>33437</v>
      </c>
      <c r="FU274" t="s">
        <v>33437</v>
      </c>
      <c r="FV274" t="s">
        <v>37046</v>
      </c>
      <c r="FW274" t="s">
        <v>37030</v>
      </c>
      <c r="FX274" t="s">
        <v>37031</v>
      </c>
      <c r="FY274" t="s">
        <v>36971</v>
      </c>
      <c r="FZ274" t="s">
        <v>36980</v>
      </c>
      <c r="GA274" t="s">
        <v>36974</v>
      </c>
      <c r="GB274" t="s">
        <v>36968</v>
      </c>
      <c r="GC274" t="s">
        <v>37032</v>
      </c>
      <c r="GD274" t="s">
        <v>37033</v>
      </c>
      <c r="GJ274" t="s">
        <v>37034</v>
      </c>
      <c r="GK274" t="s">
        <v>37035</v>
      </c>
      <c r="GL274" t="s">
        <v>37036</v>
      </c>
      <c r="GM274" t="s">
        <v>37037</v>
      </c>
      <c r="GN274" t="s">
        <v>37038</v>
      </c>
      <c r="GO274" t="s">
        <v>36973</v>
      </c>
      <c r="GP274" t="s">
        <v>37046</v>
      </c>
      <c r="GQ274" t="s">
        <v>37010</v>
      </c>
      <c r="GR274" t="s">
        <v>36969</v>
      </c>
      <c r="GT274" t="s">
        <v>37011</v>
      </c>
      <c r="GU274">
        <f t="shared" si="48"/>
        <v>15</v>
      </c>
      <c r="GV274">
        <f t="shared" si="49"/>
        <v>15</v>
      </c>
      <c r="GX274">
        <v>12</v>
      </c>
      <c r="GY274" t="s">
        <v>37012</v>
      </c>
      <c r="HA274" t="s">
        <v>37013</v>
      </c>
      <c r="HD274" t="s">
        <v>37043</v>
      </c>
      <c r="HE274">
        <v>11.99</v>
      </c>
    </row>
    <row r="275" spans="1:213">
      <c r="A275" t="s">
        <v>29123</v>
      </c>
      <c r="B275" t="s">
        <v>36962</v>
      </c>
      <c r="C275" t="s">
        <v>36963</v>
      </c>
      <c r="D275" t="s">
        <v>21300</v>
      </c>
      <c r="E275">
        <v>1</v>
      </c>
      <c r="F275" t="s">
        <v>36964</v>
      </c>
      <c r="G275" t="s">
        <v>38</v>
      </c>
      <c r="H275" t="s">
        <v>36965</v>
      </c>
      <c r="I275" t="s">
        <v>23336</v>
      </c>
      <c r="J275" t="s">
        <v>33297</v>
      </c>
      <c r="K275" t="s">
        <v>33298</v>
      </c>
      <c r="M275" t="s">
        <v>33304</v>
      </c>
      <c r="N275" t="s">
        <v>21286</v>
      </c>
      <c r="O275" t="s">
        <v>33305</v>
      </c>
      <c r="P275" t="s">
        <v>21282</v>
      </c>
      <c r="Q275" t="s">
        <v>33300</v>
      </c>
      <c r="T275" t="s">
        <v>33306</v>
      </c>
      <c r="U275" t="s">
        <v>37394</v>
      </c>
      <c r="V275" t="s">
        <v>24</v>
      </c>
      <c r="W275" t="s">
        <v>36967</v>
      </c>
      <c r="X275" t="s">
        <v>36968</v>
      </c>
      <c r="Y275" t="s">
        <v>36969</v>
      </c>
      <c r="Z275">
        <v>300</v>
      </c>
      <c r="AB275" t="s">
        <v>37018</v>
      </c>
      <c r="AC275" t="s">
        <v>36970</v>
      </c>
      <c r="AD275" t="s">
        <v>36971</v>
      </c>
      <c r="AE275" t="s">
        <v>36972</v>
      </c>
      <c r="AF275" t="s">
        <v>36973</v>
      </c>
      <c r="AH275" t="s">
        <v>36974</v>
      </c>
      <c r="AJ275" t="s">
        <v>36967</v>
      </c>
      <c r="AK275" t="s">
        <v>33437</v>
      </c>
      <c r="AL275" t="s">
        <v>37440</v>
      </c>
      <c r="AM275" t="s">
        <v>32581</v>
      </c>
      <c r="AN275" t="s">
        <v>37047</v>
      </c>
      <c r="AQ275" t="s">
        <v>37047</v>
      </c>
      <c r="AR275" t="s">
        <v>34329</v>
      </c>
      <c r="AY275" t="s">
        <v>37021</v>
      </c>
      <c r="BA275" t="s">
        <v>353</v>
      </c>
      <c r="BB275">
        <v>48</v>
      </c>
      <c r="BC275" t="s">
        <v>37048</v>
      </c>
      <c r="BD275" t="s">
        <v>34259</v>
      </c>
      <c r="BE275" t="s">
        <v>36993</v>
      </c>
      <c r="BF275" s="6">
        <v>0.2</v>
      </c>
      <c r="BG275" t="s">
        <v>37448</v>
      </c>
      <c r="BH275" t="s">
        <v>37449</v>
      </c>
      <c r="BJ275">
        <v>36491</v>
      </c>
      <c r="BK275" cm="1">
        <f t="array" ref="BK275">IF(LEN(TRIM(BG275))=0,"",SUMPRODUCT(--(LEN(TRIM($BG$5:BG275))&gt;0)))</f>
        <v>264</v>
      </c>
      <c r="BL275" t="str">
        <f t="shared" si="45"/>
        <v>000000007C</v>
      </c>
      <c r="BM275" t="str">
        <f t="shared" si="46"/>
        <v>*000000007C*</v>
      </c>
      <c r="BN275" t="s">
        <v>37449</v>
      </c>
      <c r="BO275" t="s">
        <v>37395</v>
      </c>
      <c r="BS275" t="s">
        <v>37047</v>
      </c>
      <c r="CP275" t="s">
        <v>37443</v>
      </c>
      <c r="CU275">
        <v>11.99</v>
      </c>
      <c r="DT275" t="s">
        <v>37026</v>
      </c>
      <c r="EC275" s="7">
        <f t="shared" si="47"/>
        <v>14.987499999999999</v>
      </c>
      <c r="EN275" t="s">
        <v>36995</v>
      </c>
      <c r="EO275">
        <v>1731138031</v>
      </c>
      <c r="EP275" t="s">
        <v>36968</v>
      </c>
      <c r="EQ275" t="s">
        <v>36996</v>
      </c>
      <c r="ER275" t="s">
        <v>36997</v>
      </c>
      <c r="ES275" t="s">
        <v>36967</v>
      </c>
      <c r="ET275" t="s">
        <v>36998</v>
      </c>
      <c r="EU275" t="s">
        <v>36999</v>
      </c>
      <c r="FB275" t="s">
        <v>35377</v>
      </c>
      <c r="FC275" t="s">
        <v>37027</v>
      </c>
      <c r="FD275">
        <v>18</v>
      </c>
      <c r="FE275">
        <v>20</v>
      </c>
      <c r="FF275" t="s">
        <v>36990</v>
      </c>
      <c r="FG275" t="s">
        <v>36990</v>
      </c>
      <c r="FH275" t="s">
        <v>37398</v>
      </c>
      <c r="FI275" t="s">
        <v>37000</v>
      </c>
      <c r="FJ275" t="s">
        <v>37397</v>
      </c>
      <c r="FK275" t="s">
        <v>37398</v>
      </c>
      <c r="FL275" t="s">
        <v>37399</v>
      </c>
      <c r="FM275" t="s">
        <v>37400</v>
      </c>
      <c r="FN275" t="s">
        <v>37401</v>
      </c>
      <c r="FQ275" t="s">
        <v>37028</v>
      </c>
      <c r="FR275" t="s">
        <v>37008</v>
      </c>
      <c r="FS275" t="s">
        <v>37009</v>
      </c>
      <c r="FT275" t="s">
        <v>33437</v>
      </c>
      <c r="FU275" t="s">
        <v>33437</v>
      </c>
      <c r="FV275" t="s">
        <v>37051</v>
      </c>
      <c r="FW275" t="s">
        <v>37030</v>
      </c>
      <c r="FX275" t="s">
        <v>37031</v>
      </c>
      <c r="FY275" t="s">
        <v>36971</v>
      </c>
      <c r="FZ275" t="s">
        <v>36980</v>
      </c>
      <c r="GA275" t="s">
        <v>36974</v>
      </c>
      <c r="GB275" t="s">
        <v>36968</v>
      </c>
      <c r="GC275" t="s">
        <v>37032</v>
      </c>
      <c r="GD275" t="s">
        <v>37033</v>
      </c>
      <c r="GJ275" t="s">
        <v>37034</v>
      </c>
      <c r="GK275" t="s">
        <v>37035</v>
      </c>
      <c r="GL275" t="s">
        <v>37036</v>
      </c>
      <c r="GM275" t="s">
        <v>37037</v>
      </c>
      <c r="GN275" t="s">
        <v>37038</v>
      </c>
      <c r="GO275" t="s">
        <v>36973</v>
      </c>
      <c r="GP275" t="s">
        <v>37051</v>
      </c>
      <c r="GQ275" t="s">
        <v>37010</v>
      </c>
      <c r="GR275" t="s">
        <v>36969</v>
      </c>
      <c r="GT275" t="s">
        <v>37011</v>
      </c>
      <c r="GU275">
        <f t="shared" si="48"/>
        <v>15</v>
      </c>
      <c r="GV275">
        <f t="shared" si="49"/>
        <v>15</v>
      </c>
      <c r="GX275">
        <v>12</v>
      </c>
      <c r="GY275" t="s">
        <v>37012</v>
      </c>
      <c r="HA275" t="s">
        <v>37013</v>
      </c>
      <c r="HD275" t="s">
        <v>37047</v>
      </c>
      <c r="HE275">
        <v>11.99</v>
      </c>
    </row>
    <row r="276" spans="1:213">
      <c r="A276" t="s">
        <v>29123</v>
      </c>
      <c r="B276" t="s">
        <v>36962</v>
      </c>
      <c r="C276" t="s">
        <v>36963</v>
      </c>
      <c r="D276" t="s">
        <v>21300</v>
      </c>
      <c r="E276">
        <v>1</v>
      </c>
      <c r="F276" t="s">
        <v>36964</v>
      </c>
      <c r="G276" t="s">
        <v>38</v>
      </c>
      <c r="H276" t="s">
        <v>36965</v>
      </c>
      <c r="I276" t="s">
        <v>23336</v>
      </c>
      <c r="J276" t="s">
        <v>33297</v>
      </c>
      <c r="K276" t="s">
        <v>33298</v>
      </c>
      <c r="M276" t="s">
        <v>33304</v>
      </c>
      <c r="N276" t="s">
        <v>21286</v>
      </c>
      <c r="O276" t="s">
        <v>33305</v>
      </c>
      <c r="P276" t="s">
        <v>21282</v>
      </c>
      <c r="Q276" t="s">
        <v>33300</v>
      </c>
      <c r="T276" t="s">
        <v>33306</v>
      </c>
      <c r="U276" t="s">
        <v>37394</v>
      </c>
      <c r="V276" t="s">
        <v>24</v>
      </c>
      <c r="W276" t="s">
        <v>36967</v>
      </c>
      <c r="X276" t="s">
        <v>36968</v>
      </c>
      <c r="Y276" t="s">
        <v>36969</v>
      </c>
      <c r="Z276">
        <v>300</v>
      </c>
      <c r="AB276" t="s">
        <v>37018</v>
      </c>
      <c r="AC276" t="s">
        <v>36970</v>
      </c>
      <c r="AD276" t="s">
        <v>36971</v>
      </c>
      <c r="AE276" t="s">
        <v>36972</v>
      </c>
      <c r="AF276" t="s">
        <v>36973</v>
      </c>
      <c r="AH276" t="s">
        <v>36974</v>
      </c>
      <c r="AJ276" t="s">
        <v>36967</v>
      </c>
      <c r="AK276" t="s">
        <v>33437</v>
      </c>
      <c r="AL276" t="s">
        <v>37440</v>
      </c>
      <c r="AM276" t="s">
        <v>32581</v>
      </c>
      <c r="AN276" t="s">
        <v>37052</v>
      </c>
      <c r="AQ276" t="s">
        <v>37052</v>
      </c>
      <c r="AR276" t="s">
        <v>34331</v>
      </c>
      <c r="AY276" t="s">
        <v>37021</v>
      </c>
      <c r="BA276" t="s">
        <v>353</v>
      </c>
      <c r="BB276">
        <v>48</v>
      </c>
      <c r="BC276" t="s">
        <v>37048</v>
      </c>
      <c r="BD276" t="s">
        <v>34259</v>
      </c>
      <c r="BE276" t="s">
        <v>36993</v>
      </c>
      <c r="BF276" s="6">
        <v>0.2</v>
      </c>
      <c r="BG276" t="s">
        <v>37450</v>
      </c>
      <c r="BH276" t="s">
        <v>37451</v>
      </c>
      <c r="BJ276">
        <v>36492</v>
      </c>
      <c r="BK276" cm="1">
        <f t="array" ref="BK276">IF(LEN(TRIM(BG276))=0,"",SUMPRODUCT(--(LEN(TRIM($BG$5:BG276))&gt;0)))</f>
        <v>265</v>
      </c>
      <c r="BL276" t="str">
        <f t="shared" si="45"/>
        <v>000000007D</v>
      </c>
      <c r="BM276" t="str">
        <f t="shared" si="46"/>
        <v>*000000007D*</v>
      </c>
      <c r="BN276" t="s">
        <v>37451</v>
      </c>
      <c r="BO276" t="s">
        <v>37395</v>
      </c>
      <c r="BS276" t="s">
        <v>37052</v>
      </c>
      <c r="CP276" t="s">
        <v>37443</v>
      </c>
      <c r="CU276">
        <v>11.99</v>
      </c>
      <c r="DT276" t="s">
        <v>37026</v>
      </c>
      <c r="EC276" s="7">
        <f t="shared" si="47"/>
        <v>14.987499999999999</v>
      </c>
      <c r="EN276" t="s">
        <v>36995</v>
      </c>
      <c r="EO276">
        <v>1731138031</v>
      </c>
      <c r="EP276" t="s">
        <v>36968</v>
      </c>
      <c r="EQ276" t="s">
        <v>36996</v>
      </c>
      <c r="ER276" t="s">
        <v>36997</v>
      </c>
      <c r="ES276" t="s">
        <v>36967</v>
      </c>
      <c r="ET276" t="s">
        <v>36998</v>
      </c>
      <c r="EU276" t="s">
        <v>36999</v>
      </c>
      <c r="FB276" t="s">
        <v>35377</v>
      </c>
      <c r="FC276" t="s">
        <v>37027</v>
      </c>
      <c r="FD276">
        <v>22</v>
      </c>
      <c r="FE276">
        <v>24</v>
      </c>
      <c r="FF276" t="s">
        <v>36990</v>
      </c>
      <c r="FG276" t="s">
        <v>36990</v>
      </c>
      <c r="FH276" t="s">
        <v>37398</v>
      </c>
      <c r="FI276" t="s">
        <v>37000</v>
      </c>
      <c r="FJ276" t="s">
        <v>37397</v>
      </c>
      <c r="FK276" t="s">
        <v>37398</v>
      </c>
      <c r="FL276" t="s">
        <v>37399</v>
      </c>
      <c r="FM276" t="s">
        <v>37400</v>
      </c>
      <c r="FN276" t="s">
        <v>37401</v>
      </c>
      <c r="FQ276" t="s">
        <v>37028</v>
      </c>
      <c r="FR276" t="s">
        <v>37008</v>
      </c>
      <c r="FS276" t="s">
        <v>37009</v>
      </c>
      <c r="FT276" t="s">
        <v>33437</v>
      </c>
      <c r="FU276" t="s">
        <v>33437</v>
      </c>
      <c r="FV276" t="s">
        <v>37055</v>
      </c>
      <c r="FW276" t="s">
        <v>37030</v>
      </c>
      <c r="FX276" t="s">
        <v>37031</v>
      </c>
      <c r="FY276" t="s">
        <v>36971</v>
      </c>
      <c r="FZ276" t="s">
        <v>36980</v>
      </c>
      <c r="GA276" t="s">
        <v>36974</v>
      </c>
      <c r="GB276" t="s">
        <v>36968</v>
      </c>
      <c r="GC276" t="s">
        <v>37032</v>
      </c>
      <c r="GD276" t="s">
        <v>37033</v>
      </c>
      <c r="GJ276" t="s">
        <v>37034</v>
      </c>
      <c r="GK276" t="s">
        <v>37035</v>
      </c>
      <c r="GL276" t="s">
        <v>37036</v>
      </c>
      <c r="GM276" t="s">
        <v>37037</v>
      </c>
      <c r="GN276" t="s">
        <v>37038</v>
      </c>
      <c r="GO276" t="s">
        <v>36973</v>
      </c>
      <c r="GP276" t="s">
        <v>37055</v>
      </c>
      <c r="GQ276" t="s">
        <v>37010</v>
      </c>
      <c r="GR276" t="s">
        <v>36969</v>
      </c>
      <c r="GT276" t="s">
        <v>37011</v>
      </c>
      <c r="GU276">
        <f t="shared" si="48"/>
        <v>15</v>
      </c>
      <c r="GV276">
        <f t="shared" si="49"/>
        <v>15</v>
      </c>
      <c r="GX276">
        <v>12</v>
      </c>
      <c r="GY276" t="s">
        <v>37012</v>
      </c>
      <c r="HA276" t="s">
        <v>37013</v>
      </c>
      <c r="HD276" t="s">
        <v>37052</v>
      </c>
      <c r="HE276">
        <v>11.99</v>
      </c>
    </row>
    <row r="277" spans="1:213">
      <c r="A277" t="s">
        <v>29123</v>
      </c>
      <c r="B277" t="s">
        <v>36962</v>
      </c>
      <c r="C277" t="s">
        <v>36963</v>
      </c>
      <c r="D277" t="s">
        <v>21300</v>
      </c>
      <c r="E277">
        <v>1</v>
      </c>
      <c r="F277" t="s">
        <v>36964</v>
      </c>
      <c r="G277" t="s">
        <v>38</v>
      </c>
      <c r="H277" t="s">
        <v>36965</v>
      </c>
      <c r="I277" t="s">
        <v>23336</v>
      </c>
      <c r="J277" t="s">
        <v>33297</v>
      </c>
      <c r="K277" t="s">
        <v>33298</v>
      </c>
      <c r="M277" t="s">
        <v>33304</v>
      </c>
      <c r="N277" t="s">
        <v>21286</v>
      </c>
      <c r="O277" t="s">
        <v>33305</v>
      </c>
      <c r="P277" t="s">
        <v>21282</v>
      </c>
      <c r="Q277" t="s">
        <v>33300</v>
      </c>
      <c r="T277" t="s">
        <v>33306</v>
      </c>
      <c r="U277" t="s">
        <v>37394</v>
      </c>
      <c r="V277" t="s">
        <v>24</v>
      </c>
      <c r="W277" t="s">
        <v>36967</v>
      </c>
      <c r="X277" t="s">
        <v>36968</v>
      </c>
      <c r="Y277" t="s">
        <v>36969</v>
      </c>
      <c r="Z277">
        <v>300</v>
      </c>
      <c r="AB277" t="s">
        <v>37056</v>
      </c>
      <c r="AC277" t="s">
        <v>36970</v>
      </c>
      <c r="AD277" t="s">
        <v>36971</v>
      </c>
      <c r="AE277" t="s">
        <v>36972</v>
      </c>
      <c r="AF277" t="s">
        <v>36973</v>
      </c>
      <c r="AH277" t="s">
        <v>36974</v>
      </c>
      <c r="AJ277" t="s">
        <v>36967</v>
      </c>
      <c r="AK277" t="s">
        <v>33437</v>
      </c>
      <c r="AL277" t="s">
        <v>37440</v>
      </c>
      <c r="AM277" t="s">
        <v>32581</v>
      </c>
      <c r="AN277" t="s">
        <v>37057</v>
      </c>
      <c r="AQ277" t="s">
        <v>37057</v>
      </c>
      <c r="AR277" t="s">
        <v>34333</v>
      </c>
      <c r="AY277" t="s">
        <v>37058</v>
      </c>
      <c r="BA277" t="s">
        <v>37059</v>
      </c>
      <c r="BB277">
        <v>48</v>
      </c>
      <c r="BC277" t="s">
        <v>37060</v>
      </c>
      <c r="BD277" t="s">
        <v>34261</v>
      </c>
      <c r="BE277" t="s">
        <v>36993</v>
      </c>
      <c r="BF277" s="6">
        <v>0.2</v>
      </c>
      <c r="BG277" t="s">
        <v>37452</v>
      </c>
      <c r="BH277" t="s">
        <v>37453</v>
      </c>
      <c r="BJ277">
        <v>179738</v>
      </c>
      <c r="BK277" cm="1">
        <f t="array" ref="BK277">IF(LEN(TRIM(BG277))=0,"",SUMPRODUCT(--(LEN(TRIM($BG$5:BG277))&gt;0)))</f>
        <v>266</v>
      </c>
      <c r="BL277" t="str">
        <f t="shared" si="45"/>
        <v>000000007E</v>
      </c>
      <c r="BM277" t="str">
        <f t="shared" si="46"/>
        <v>*000000007E*</v>
      </c>
      <c r="BN277" t="s">
        <v>37453</v>
      </c>
      <c r="BO277" t="s">
        <v>37395</v>
      </c>
      <c r="BS277" t="s">
        <v>37057</v>
      </c>
      <c r="CP277" t="s">
        <v>37443</v>
      </c>
      <c r="CU277">
        <v>14.99</v>
      </c>
      <c r="DT277" t="s">
        <v>37026</v>
      </c>
      <c r="EC277" s="7">
        <f t="shared" si="47"/>
        <v>18.737500000000001</v>
      </c>
      <c r="EN277" t="s">
        <v>36995</v>
      </c>
      <c r="EO277">
        <v>1731138031</v>
      </c>
      <c r="EP277" t="s">
        <v>36968</v>
      </c>
      <c r="EQ277" t="s">
        <v>36996</v>
      </c>
      <c r="ER277" t="s">
        <v>36997</v>
      </c>
      <c r="ES277" t="s">
        <v>36967</v>
      </c>
      <c r="ET277" t="s">
        <v>36998</v>
      </c>
      <c r="EU277" t="s">
        <v>36999</v>
      </c>
      <c r="FB277" t="s">
        <v>35377</v>
      </c>
      <c r="FC277" t="s">
        <v>37027</v>
      </c>
      <c r="FD277">
        <v>26</v>
      </c>
      <c r="FE277">
        <v>28</v>
      </c>
      <c r="FF277" t="s">
        <v>36990</v>
      </c>
      <c r="FG277" t="s">
        <v>36990</v>
      </c>
      <c r="FH277" t="s">
        <v>37398</v>
      </c>
      <c r="FI277" t="s">
        <v>37000</v>
      </c>
      <c r="FJ277" t="s">
        <v>37397</v>
      </c>
      <c r="FK277" t="s">
        <v>37398</v>
      </c>
      <c r="FL277" t="s">
        <v>37399</v>
      </c>
      <c r="FM277" t="s">
        <v>37400</v>
      </c>
      <c r="FN277" t="s">
        <v>37401</v>
      </c>
      <c r="FQ277" t="s">
        <v>37028</v>
      </c>
      <c r="FR277" t="s">
        <v>37008</v>
      </c>
      <c r="FS277" t="s">
        <v>37009</v>
      </c>
      <c r="FT277" t="s">
        <v>33437</v>
      </c>
      <c r="FU277" t="s">
        <v>33437</v>
      </c>
      <c r="FV277" t="s">
        <v>37063</v>
      </c>
      <c r="FW277" t="s">
        <v>37030</v>
      </c>
      <c r="FX277" t="s">
        <v>37031</v>
      </c>
      <c r="FY277" t="s">
        <v>36971</v>
      </c>
      <c r="FZ277" t="s">
        <v>36980</v>
      </c>
      <c r="GA277" t="s">
        <v>36974</v>
      </c>
      <c r="GB277" t="s">
        <v>36968</v>
      </c>
      <c r="GC277" t="s">
        <v>37032</v>
      </c>
      <c r="GD277" t="s">
        <v>37033</v>
      </c>
      <c r="GJ277" t="s">
        <v>37034</v>
      </c>
      <c r="GK277" t="s">
        <v>37035</v>
      </c>
      <c r="GL277" t="s">
        <v>37036</v>
      </c>
      <c r="GM277" t="s">
        <v>37037</v>
      </c>
      <c r="GN277" t="s">
        <v>37038</v>
      </c>
      <c r="GO277" t="s">
        <v>36973</v>
      </c>
      <c r="GP277" t="s">
        <v>37063</v>
      </c>
      <c r="GQ277" t="s">
        <v>37010</v>
      </c>
      <c r="GR277" t="s">
        <v>36969</v>
      </c>
      <c r="GT277" t="s">
        <v>37011</v>
      </c>
      <c r="GU277">
        <f t="shared" si="48"/>
        <v>18.999999999999996</v>
      </c>
      <c r="GV277">
        <f t="shared" si="49"/>
        <v>18.999999999999996</v>
      </c>
      <c r="GX277">
        <v>15.2</v>
      </c>
      <c r="GY277" t="s">
        <v>37012</v>
      </c>
      <c r="HA277" t="s">
        <v>37013</v>
      </c>
      <c r="HD277" t="s">
        <v>37057</v>
      </c>
      <c r="HE277">
        <v>14.99</v>
      </c>
    </row>
    <row r="278" spans="1:213">
      <c r="A278" t="s">
        <v>29123</v>
      </c>
      <c r="B278" t="s">
        <v>36962</v>
      </c>
      <c r="C278" t="s">
        <v>36963</v>
      </c>
      <c r="D278" t="s">
        <v>21300</v>
      </c>
      <c r="E278">
        <v>1</v>
      </c>
      <c r="F278" t="s">
        <v>36964</v>
      </c>
      <c r="G278" t="s">
        <v>38</v>
      </c>
      <c r="H278" t="s">
        <v>36965</v>
      </c>
      <c r="I278" t="s">
        <v>23336</v>
      </c>
      <c r="J278" t="s">
        <v>33297</v>
      </c>
      <c r="K278" t="s">
        <v>33298</v>
      </c>
      <c r="M278" t="s">
        <v>33304</v>
      </c>
      <c r="N278" t="s">
        <v>21286</v>
      </c>
      <c r="O278" t="s">
        <v>33305</v>
      </c>
      <c r="P278" t="s">
        <v>21282</v>
      </c>
      <c r="Q278" t="s">
        <v>33300</v>
      </c>
      <c r="T278" t="s">
        <v>33306</v>
      </c>
      <c r="U278" t="s">
        <v>37394</v>
      </c>
      <c r="V278" t="s">
        <v>24</v>
      </c>
      <c r="W278" t="s">
        <v>36967</v>
      </c>
      <c r="X278" t="s">
        <v>36968</v>
      </c>
      <c r="Y278" t="s">
        <v>36969</v>
      </c>
      <c r="Z278">
        <v>200</v>
      </c>
      <c r="AB278" t="s">
        <v>37018</v>
      </c>
      <c r="AC278" t="s">
        <v>36970</v>
      </c>
      <c r="AD278" t="s">
        <v>36971</v>
      </c>
      <c r="AE278" t="s">
        <v>36972</v>
      </c>
      <c r="AF278" t="s">
        <v>36973</v>
      </c>
      <c r="AH278" t="s">
        <v>36974</v>
      </c>
      <c r="AJ278" t="s">
        <v>36967</v>
      </c>
      <c r="AK278" t="s">
        <v>32641</v>
      </c>
      <c r="AL278" t="s">
        <v>37454</v>
      </c>
      <c r="AM278" t="s">
        <v>32581</v>
      </c>
      <c r="AN278" t="s">
        <v>37020</v>
      </c>
      <c r="AQ278" t="s">
        <v>37020</v>
      </c>
      <c r="AR278" t="s">
        <v>34324</v>
      </c>
      <c r="AY278" t="s">
        <v>37021</v>
      </c>
      <c r="BA278" t="s">
        <v>353</v>
      </c>
      <c r="BB278">
        <v>48</v>
      </c>
      <c r="BC278" t="s">
        <v>37022</v>
      </c>
      <c r="BD278" t="s">
        <v>28739</v>
      </c>
      <c r="BE278" t="s">
        <v>36993</v>
      </c>
      <c r="BF278" s="6">
        <v>0.2</v>
      </c>
      <c r="BG278" t="s">
        <v>37455</v>
      </c>
      <c r="BH278" t="s">
        <v>37456</v>
      </c>
      <c r="BJ278" t="s">
        <v>37457</v>
      </c>
      <c r="BK278" cm="1">
        <f t="array" ref="BK278">IF(LEN(TRIM(BG278))=0,"",SUMPRODUCT(--(LEN(TRIM($BG$5:BG278))&gt;0)))</f>
        <v>267</v>
      </c>
      <c r="BL278" t="str">
        <f>IF(BK278&lt;&gt;"",_xlfn.BASE(BK278,36,10),"")</f>
        <v>000000007F</v>
      </c>
      <c r="BM278" t="str">
        <f>IF(BL278&lt;&gt;"","*"&amp;BL278&amp;"*","")</f>
        <v>*000000007F*</v>
      </c>
      <c r="BN278" t="s">
        <v>37456</v>
      </c>
      <c r="BO278" t="s">
        <v>37395</v>
      </c>
      <c r="BS278" t="s">
        <v>37020</v>
      </c>
      <c r="CP278" t="s">
        <v>37458</v>
      </c>
      <c r="CU278">
        <v>11.99</v>
      </c>
      <c r="DT278" t="s">
        <v>37026</v>
      </c>
      <c r="EC278" s="7">
        <f>CU278/(1-0.2)</f>
        <v>14.987499999999999</v>
      </c>
      <c r="EN278" t="s">
        <v>36995</v>
      </c>
      <c r="EO278">
        <v>1731138031</v>
      </c>
      <c r="EP278" t="s">
        <v>36968</v>
      </c>
      <c r="EQ278" t="s">
        <v>36996</v>
      </c>
      <c r="ER278" t="s">
        <v>36997</v>
      </c>
      <c r="ES278" t="s">
        <v>36967</v>
      </c>
      <c r="ET278" t="s">
        <v>36998</v>
      </c>
      <c r="EU278" t="s">
        <v>36999</v>
      </c>
      <c r="FB278" t="s">
        <v>35377</v>
      </c>
      <c r="FC278" t="s">
        <v>37027</v>
      </c>
      <c r="FD278">
        <v>8</v>
      </c>
      <c r="FE278">
        <v>10</v>
      </c>
      <c r="FF278" t="s">
        <v>36990</v>
      </c>
      <c r="FG278" t="s">
        <v>36990</v>
      </c>
      <c r="FH278" t="s">
        <v>37399</v>
      </c>
      <c r="FI278" t="s">
        <v>37000</v>
      </c>
      <c r="FJ278" t="s">
        <v>37397</v>
      </c>
      <c r="FK278" t="s">
        <v>37398</v>
      </c>
      <c r="FL278" t="s">
        <v>37399</v>
      </c>
      <c r="FM278" t="s">
        <v>37400</v>
      </c>
      <c r="FN278" t="s">
        <v>37401</v>
      </c>
      <c r="FQ278" t="s">
        <v>37028</v>
      </c>
      <c r="FR278" t="s">
        <v>37008</v>
      </c>
      <c r="FS278" t="s">
        <v>37009</v>
      </c>
      <c r="FT278" t="s">
        <v>32641</v>
      </c>
      <c r="FU278" t="s">
        <v>32641</v>
      </c>
      <c r="FV278" t="s">
        <v>37029</v>
      </c>
      <c r="FW278" t="s">
        <v>37030</v>
      </c>
      <c r="FX278" t="s">
        <v>37031</v>
      </c>
      <c r="FY278" t="s">
        <v>36971</v>
      </c>
      <c r="FZ278" t="s">
        <v>36980</v>
      </c>
      <c r="GA278" t="s">
        <v>36974</v>
      </c>
      <c r="GB278" t="s">
        <v>36968</v>
      </c>
      <c r="GC278" t="s">
        <v>37032</v>
      </c>
      <c r="GD278" t="s">
        <v>37033</v>
      </c>
      <c r="GJ278" t="s">
        <v>37034</v>
      </c>
      <c r="GK278" t="s">
        <v>37035</v>
      </c>
      <c r="GL278" t="s">
        <v>37036</v>
      </c>
      <c r="GM278" t="s">
        <v>37037</v>
      </c>
      <c r="GN278" t="s">
        <v>37038</v>
      </c>
      <c r="GO278" t="s">
        <v>36973</v>
      </c>
      <c r="GP278" t="s">
        <v>37029</v>
      </c>
      <c r="GQ278" t="s">
        <v>37010</v>
      </c>
      <c r="GR278" t="s">
        <v>36969</v>
      </c>
      <c r="GT278" t="s">
        <v>37011</v>
      </c>
      <c r="GU278">
        <f>GX278/(1-0.2)</f>
        <v>15</v>
      </c>
      <c r="GV278">
        <f>GX278/(1-0.2)</f>
        <v>15</v>
      </c>
      <c r="GX278">
        <v>12</v>
      </c>
      <c r="GY278" t="s">
        <v>37012</v>
      </c>
      <c r="HA278" t="s">
        <v>37013</v>
      </c>
      <c r="HD278" t="s">
        <v>37020</v>
      </c>
      <c r="HE278">
        <v>11.99</v>
      </c>
    </row>
    <row r="279" spans="1:213">
      <c r="A279" t="s">
        <v>29123</v>
      </c>
      <c r="B279" t="s">
        <v>36962</v>
      </c>
      <c r="C279" t="s">
        <v>36963</v>
      </c>
      <c r="D279" t="s">
        <v>21300</v>
      </c>
      <c r="E279">
        <v>1</v>
      </c>
      <c r="F279" t="s">
        <v>36964</v>
      </c>
      <c r="G279" t="s">
        <v>38</v>
      </c>
      <c r="H279" t="s">
        <v>36965</v>
      </c>
      <c r="I279" t="s">
        <v>23336</v>
      </c>
      <c r="J279" t="s">
        <v>33297</v>
      </c>
      <c r="K279" t="s">
        <v>33298</v>
      </c>
      <c r="M279" t="s">
        <v>33304</v>
      </c>
      <c r="N279" t="s">
        <v>21286</v>
      </c>
      <c r="O279" t="s">
        <v>33305</v>
      </c>
      <c r="P279" t="s">
        <v>21282</v>
      </c>
      <c r="Q279" t="s">
        <v>33300</v>
      </c>
      <c r="T279" t="s">
        <v>33306</v>
      </c>
      <c r="U279" t="s">
        <v>37394</v>
      </c>
      <c r="V279" t="s">
        <v>24</v>
      </c>
      <c r="W279" t="s">
        <v>36967</v>
      </c>
      <c r="X279" t="s">
        <v>36968</v>
      </c>
      <c r="Y279" t="s">
        <v>36969</v>
      </c>
      <c r="Z279">
        <v>200</v>
      </c>
      <c r="AB279" t="s">
        <v>37018</v>
      </c>
      <c r="AC279" t="s">
        <v>36970</v>
      </c>
      <c r="AD279" t="s">
        <v>36971</v>
      </c>
      <c r="AE279" t="s">
        <v>36972</v>
      </c>
      <c r="AF279" t="s">
        <v>36973</v>
      </c>
      <c r="AH279" t="s">
        <v>36974</v>
      </c>
      <c r="AJ279" t="s">
        <v>36967</v>
      </c>
      <c r="AK279" t="s">
        <v>32641</v>
      </c>
      <c r="AL279" t="s">
        <v>37454</v>
      </c>
      <c r="AM279" t="s">
        <v>32581</v>
      </c>
      <c r="AN279" t="s">
        <v>37039</v>
      </c>
      <c r="AQ279" t="s">
        <v>37039</v>
      </c>
      <c r="AR279" t="s">
        <v>34326</v>
      </c>
      <c r="AY279" t="s">
        <v>37021</v>
      </c>
      <c r="BA279" t="s">
        <v>353</v>
      </c>
      <c r="BB279">
        <v>48</v>
      </c>
      <c r="BC279" t="s">
        <v>37022</v>
      </c>
      <c r="BD279" t="s">
        <v>28739</v>
      </c>
      <c r="BE279" t="s">
        <v>36993</v>
      </c>
      <c r="BF279" s="6">
        <v>0.2</v>
      </c>
      <c r="BG279" t="s">
        <v>37459</v>
      </c>
      <c r="BH279" t="s">
        <v>37460</v>
      </c>
      <c r="BJ279" t="s">
        <v>37461</v>
      </c>
      <c r="BK279" cm="1">
        <f t="array" ref="BK279">IF(LEN(TRIM(BG279))=0,"",SUMPRODUCT(--(LEN(TRIM($BG$5:BG279))&gt;0)))</f>
        <v>268</v>
      </c>
      <c r="BL279" t="str">
        <f t="shared" ref="BL279:BL283" si="50">IF(BK279&lt;&gt;"",_xlfn.BASE(BK279,36,10),"")</f>
        <v>000000007G</v>
      </c>
      <c r="BM279" t="str">
        <f t="shared" ref="BM279:BM283" si="51">IF(BL279&lt;&gt;"","*"&amp;BL279&amp;"*","")</f>
        <v>*000000007G*</v>
      </c>
      <c r="BN279" t="s">
        <v>37460</v>
      </c>
      <c r="BO279" t="s">
        <v>37395</v>
      </c>
      <c r="BS279" t="s">
        <v>37039</v>
      </c>
      <c r="CP279" t="s">
        <v>37458</v>
      </c>
      <c r="CU279">
        <v>11.99</v>
      </c>
      <c r="DT279" t="s">
        <v>37026</v>
      </c>
      <c r="EC279" s="7">
        <f t="shared" ref="EC279:EC283" si="52">CU279/(1-0.2)</f>
        <v>14.987499999999999</v>
      </c>
      <c r="EN279" t="s">
        <v>36995</v>
      </c>
      <c r="EO279">
        <v>1731138031</v>
      </c>
      <c r="EP279" t="s">
        <v>36968</v>
      </c>
      <c r="EQ279" t="s">
        <v>36996</v>
      </c>
      <c r="ER279" t="s">
        <v>36997</v>
      </c>
      <c r="ES279" t="s">
        <v>36967</v>
      </c>
      <c r="ET279" t="s">
        <v>36998</v>
      </c>
      <c r="EU279" t="s">
        <v>36999</v>
      </c>
      <c r="FB279" t="s">
        <v>35377</v>
      </c>
      <c r="FC279" t="s">
        <v>37027</v>
      </c>
      <c r="FD279">
        <v>12</v>
      </c>
      <c r="FE279">
        <v>14</v>
      </c>
      <c r="FF279" t="s">
        <v>36990</v>
      </c>
      <c r="FG279" t="s">
        <v>36990</v>
      </c>
      <c r="FH279" t="s">
        <v>37399</v>
      </c>
      <c r="FI279" t="s">
        <v>37000</v>
      </c>
      <c r="FJ279" t="s">
        <v>37397</v>
      </c>
      <c r="FK279" t="s">
        <v>37398</v>
      </c>
      <c r="FL279" t="s">
        <v>37399</v>
      </c>
      <c r="FM279" t="s">
        <v>37400</v>
      </c>
      <c r="FN279" t="s">
        <v>37401</v>
      </c>
      <c r="FQ279" t="s">
        <v>37028</v>
      </c>
      <c r="FR279" t="s">
        <v>37008</v>
      </c>
      <c r="FS279" t="s">
        <v>37009</v>
      </c>
      <c r="FT279" t="s">
        <v>32641</v>
      </c>
      <c r="FU279" t="s">
        <v>32641</v>
      </c>
      <c r="FV279" t="s">
        <v>37042</v>
      </c>
      <c r="FW279" t="s">
        <v>37030</v>
      </c>
      <c r="FX279" t="s">
        <v>37031</v>
      </c>
      <c r="FY279" t="s">
        <v>36971</v>
      </c>
      <c r="FZ279" t="s">
        <v>36980</v>
      </c>
      <c r="GA279" t="s">
        <v>36974</v>
      </c>
      <c r="GB279" t="s">
        <v>36968</v>
      </c>
      <c r="GC279" t="s">
        <v>37032</v>
      </c>
      <c r="GD279" t="s">
        <v>37033</v>
      </c>
      <c r="GJ279" t="s">
        <v>37034</v>
      </c>
      <c r="GK279" t="s">
        <v>37035</v>
      </c>
      <c r="GL279" t="s">
        <v>37036</v>
      </c>
      <c r="GM279" t="s">
        <v>37037</v>
      </c>
      <c r="GN279" t="s">
        <v>37038</v>
      </c>
      <c r="GO279" t="s">
        <v>36973</v>
      </c>
      <c r="GP279" t="s">
        <v>37042</v>
      </c>
      <c r="GQ279" t="s">
        <v>37010</v>
      </c>
      <c r="GR279" t="s">
        <v>36969</v>
      </c>
      <c r="GT279" t="s">
        <v>37011</v>
      </c>
      <c r="GU279">
        <f t="shared" ref="GU279:GU283" si="53">GX279/(1-0.2)</f>
        <v>15</v>
      </c>
      <c r="GV279">
        <f t="shared" ref="GV279:GV283" si="54">GX279/(1-0.2)</f>
        <v>15</v>
      </c>
      <c r="GX279">
        <v>12</v>
      </c>
      <c r="GY279" t="s">
        <v>37012</v>
      </c>
      <c r="HA279" t="s">
        <v>37013</v>
      </c>
      <c r="HD279" t="s">
        <v>37039</v>
      </c>
      <c r="HE279">
        <v>11.99</v>
      </c>
    </row>
    <row r="280" spans="1:213">
      <c r="A280" t="s">
        <v>29123</v>
      </c>
      <c r="B280" t="s">
        <v>36962</v>
      </c>
      <c r="C280" t="s">
        <v>36963</v>
      </c>
      <c r="D280" t="s">
        <v>21300</v>
      </c>
      <c r="E280">
        <v>1</v>
      </c>
      <c r="F280" t="s">
        <v>36964</v>
      </c>
      <c r="G280" t="s">
        <v>38</v>
      </c>
      <c r="H280" t="s">
        <v>36965</v>
      </c>
      <c r="I280" t="s">
        <v>23336</v>
      </c>
      <c r="J280" t="s">
        <v>33297</v>
      </c>
      <c r="K280" t="s">
        <v>33298</v>
      </c>
      <c r="M280" t="s">
        <v>33304</v>
      </c>
      <c r="N280" t="s">
        <v>21286</v>
      </c>
      <c r="O280" t="s">
        <v>33305</v>
      </c>
      <c r="P280" t="s">
        <v>21282</v>
      </c>
      <c r="Q280" t="s">
        <v>33300</v>
      </c>
      <c r="T280" t="s">
        <v>33306</v>
      </c>
      <c r="U280" t="s">
        <v>37394</v>
      </c>
      <c r="V280" t="s">
        <v>24</v>
      </c>
      <c r="W280" t="s">
        <v>36967</v>
      </c>
      <c r="X280" t="s">
        <v>36968</v>
      </c>
      <c r="Y280" t="s">
        <v>36969</v>
      </c>
      <c r="Z280">
        <v>200</v>
      </c>
      <c r="AB280" t="s">
        <v>37018</v>
      </c>
      <c r="AC280" t="s">
        <v>36970</v>
      </c>
      <c r="AD280" t="s">
        <v>36971</v>
      </c>
      <c r="AE280" t="s">
        <v>36972</v>
      </c>
      <c r="AF280" t="s">
        <v>36973</v>
      </c>
      <c r="AH280" t="s">
        <v>36974</v>
      </c>
      <c r="AJ280" t="s">
        <v>36967</v>
      </c>
      <c r="AK280" t="s">
        <v>32641</v>
      </c>
      <c r="AL280" t="s">
        <v>37454</v>
      </c>
      <c r="AM280" t="s">
        <v>32581</v>
      </c>
      <c r="AN280" t="s">
        <v>37043</v>
      </c>
      <c r="AQ280" t="s">
        <v>37043</v>
      </c>
      <c r="AR280" t="s">
        <v>28746</v>
      </c>
      <c r="AY280" t="s">
        <v>37021</v>
      </c>
      <c r="BA280" t="s">
        <v>353</v>
      </c>
      <c r="BB280">
        <v>48</v>
      </c>
      <c r="BC280" t="s">
        <v>37022</v>
      </c>
      <c r="BD280" t="s">
        <v>28739</v>
      </c>
      <c r="BE280" t="s">
        <v>36993</v>
      </c>
      <c r="BF280" s="6">
        <v>0.2</v>
      </c>
      <c r="BG280" t="s">
        <v>37462</v>
      </c>
      <c r="BH280" t="s">
        <v>37463</v>
      </c>
      <c r="BJ280" t="s">
        <v>37464</v>
      </c>
      <c r="BK280" cm="1">
        <f t="array" ref="BK280">IF(LEN(TRIM(BG280))=0,"",SUMPRODUCT(--(LEN(TRIM($BG$5:BG280))&gt;0)))</f>
        <v>269</v>
      </c>
      <c r="BL280" t="str">
        <f t="shared" si="50"/>
        <v>000000007H</v>
      </c>
      <c r="BM280" t="str">
        <f t="shared" si="51"/>
        <v>*000000007H*</v>
      </c>
      <c r="BN280" t="s">
        <v>37463</v>
      </c>
      <c r="BO280" t="s">
        <v>37395</v>
      </c>
      <c r="BS280" t="s">
        <v>37043</v>
      </c>
      <c r="CP280" t="s">
        <v>37458</v>
      </c>
      <c r="CU280">
        <v>11.99</v>
      </c>
      <c r="DT280" t="s">
        <v>37026</v>
      </c>
      <c r="EC280" s="7">
        <f t="shared" si="52"/>
        <v>14.987499999999999</v>
      </c>
      <c r="EN280" t="s">
        <v>36995</v>
      </c>
      <c r="EO280">
        <v>1731138031</v>
      </c>
      <c r="EP280" t="s">
        <v>36968</v>
      </c>
      <c r="EQ280" t="s">
        <v>36996</v>
      </c>
      <c r="ER280" t="s">
        <v>36997</v>
      </c>
      <c r="ES280" t="s">
        <v>36967</v>
      </c>
      <c r="ET280" t="s">
        <v>36998</v>
      </c>
      <c r="EU280" t="s">
        <v>36999</v>
      </c>
      <c r="FB280" t="s">
        <v>35377</v>
      </c>
      <c r="FC280" t="s">
        <v>37027</v>
      </c>
      <c r="FD280">
        <v>16</v>
      </c>
      <c r="FE280">
        <v>18</v>
      </c>
      <c r="FF280" t="s">
        <v>36990</v>
      </c>
      <c r="FG280" t="s">
        <v>36990</v>
      </c>
      <c r="FH280" t="s">
        <v>37399</v>
      </c>
      <c r="FI280" t="s">
        <v>37000</v>
      </c>
      <c r="FJ280" t="s">
        <v>37397</v>
      </c>
      <c r="FK280" t="s">
        <v>37398</v>
      </c>
      <c r="FL280" t="s">
        <v>37399</v>
      </c>
      <c r="FM280" t="s">
        <v>37400</v>
      </c>
      <c r="FN280" t="s">
        <v>37401</v>
      </c>
      <c r="FQ280" t="s">
        <v>37028</v>
      </c>
      <c r="FR280" t="s">
        <v>37008</v>
      </c>
      <c r="FS280" t="s">
        <v>37009</v>
      </c>
      <c r="FT280" t="s">
        <v>32641</v>
      </c>
      <c r="FU280" t="s">
        <v>32641</v>
      </c>
      <c r="FV280" t="s">
        <v>37046</v>
      </c>
      <c r="FW280" t="s">
        <v>37030</v>
      </c>
      <c r="FX280" t="s">
        <v>37031</v>
      </c>
      <c r="FY280" t="s">
        <v>36971</v>
      </c>
      <c r="FZ280" t="s">
        <v>36980</v>
      </c>
      <c r="GA280" t="s">
        <v>36974</v>
      </c>
      <c r="GB280" t="s">
        <v>36968</v>
      </c>
      <c r="GC280" t="s">
        <v>37032</v>
      </c>
      <c r="GD280" t="s">
        <v>37033</v>
      </c>
      <c r="GJ280" t="s">
        <v>37034</v>
      </c>
      <c r="GK280" t="s">
        <v>37035</v>
      </c>
      <c r="GL280" t="s">
        <v>37036</v>
      </c>
      <c r="GM280" t="s">
        <v>37037</v>
      </c>
      <c r="GN280" t="s">
        <v>37038</v>
      </c>
      <c r="GO280" t="s">
        <v>36973</v>
      </c>
      <c r="GP280" t="s">
        <v>37046</v>
      </c>
      <c r="GQ280" t="s">
        <v>37010</v>
      </c>
      <c r="GR280" t="s">
        <v>36969</v>
      </c>
      <c r="GT280" t="s">
        <v>37011</v>
      </c>
      <c r="GU280">
        <f t="shared" si="53"/>
        <v>15</v>
      </c>
      <c r="GV280">
        <f t="shared" si="54"/>
        <v>15</v>
      </c>
      <c r="GX280">
        <v>12</v>
      </c>
      <c r="GY280" t="s">
        <v>37012</v>
      </c>
      <c r="HA280" t="s">
        <v>37013</v>
      </c>
      <c r="HD280" t="s">
        <v>37043</v>
      </c>
      <c r="HE280">
        <v>11.99</v>
      </c>
    </row>
    <row r="281" spans="1:213">
      <c r="A281" t="s">
        <v>29123</v>
      </c>
      <c r="B281" t="s">
        <v>36962</v>
      </c>
      <c r="C281" t="s">
        <v>36963</v>
      </c>
      <c r="D281" t="s">
        <v>21300</v>
      </c>
      <c r="E281">
        <v>1</v>
      </c>
      <c r="F281" t="s">
        <v>36964</v>
      </c>
      <c r="G281" t="s">
        <v>38</v>
      </c>
      <c r="H281" t="s">
        <v>36965</v>
      </c>
      <c r="I281" t="s">
        <v>23336</v>
      </c>
      <c r="J281" t="s">
        <v>33297</v>
      </c>
      <c r="K281" t="s">
        <v>33298</v>
      </c>
      <c r="M281" t="s">
        <v>33304</v>
      </c>
      <c r="N281" t="s">
        <v>21286</v>
      </c>
      <c r="O281" t="s">
        <v>33305</v>
      </c>
      <c r="P281" t="s">
        <v>21282</v>
      </c>
      <c r="Q281" t="s">
        <v>33300</v>
      </c>
      <c r="T281" t="s">
        <v>33306</v>
      </c>
      <c r="U281" t="s">
        <v>37394</v>
      </c>
      <c r="V281" t="s">
        <v>24</v>
      </c>
      <c r="W281" t="s">
        <v>36967</v>
      </c>
      <c r="X281" t="s">
        <v>36968</v>
      </c>
      <c r="Y281" t="s">
        <v>36969</v>
      </c>
      <c r="Z281">
        <v>300</v>
      </c>
      <c r="AB281" t="s">
        <v>37018</v>
      </c>
      <c r="AC281" t="s">
        <v>36970</v>
      </c>
      <c r="AD281" t="s">
        <v>36971</v>
      </c>
      <c r="AE281" t="s">
        <v>36972</v>
      </c>
      <c r="AF281" t="s">
        <v>36973</v>
      </c>
      <c r="AH281" t="s">
        <v>36974</v>
      </c>
      <c r="AJ281" t="s">
        <v>36967</v>
      </c>
      <c r="AK281" t="s">
        <v>32641</v>
      </c>
      <c r="AL281" t="s">
        <v>37454</v>
      </c>
      <c r="AM281" t="s">
        <v>32581</v>
      </c>
      <c r="AN281" t="s">
        <v>37047</v>
      </c>
      <c r="AQ281" t="s">
        <v>37047</v>
      </c>
      <c r="AR281" t="s">
        <v>34329</v>
      </c>
      <c r="AY281" t="s">
        <v>37021</v>
      </c>
      <c r="BA281" t="s">
        <v>353</v>
      </c>
      <c r="BB281">
        <v>48</v>
      </c>
      <c r="BC281" t="s">
        <v>37048</v>
      </c>
      <c r="BD281" t="s">
        <v>34259</v>
      </c>
      <c r="BE281" t="s">
        <v>36993</v>
      </c>
      <c r="BF281" s="6">
        <v>0.2</v>
      </c>
      <c r="BG281" t="s">
        <v>37465</v>
      </c>
      <c r="BH281" t="s">
        <v>37466</v>
      </c>
      <c r="BJ281" t="s">
        <v>37467</v>
      </c>
      <c r="BK281" cm="1">
        <f t="array" ref="BK281">IF(LEN(TRIM(BG281))=0,"",SUMPRODUCT(--(LEN(TRIM($BG$5:BG281))&gt;0)))</f>
        <v>270</v>
      </c>
      <c r="BL281" t="str">
        <f t="shared" si="50"/>
        <v>000000007I</v>
      </c>
      <c r="BM281" t="str">
        <f t="shared" si="51"/>
        <v>*000000007I*</v>
      </c>
      <c r="BN281" t="s">
        <v>37466</v>
      </c>
      <c r="BO281" t="s">
        <v>37395</v>
      </c>
      <c r="BS281" t="s">
        <v>37047</v>
      </c>
      <c r="CP281" t="s">
        <v>37458</v>
      </c>
      <c r="CU281">
        <v>11.99</v>
      </c>
      <c r="DT281" t="s">
        <v>37026</v>
      </c>
      <c r="EC281" s="7">
        <f t="shared" si="52"/>
        <v>14.987499999999999</v>
      </c>
      <c r="EN281" t="s">
        <v>36995</v>
      </c>
      <c r="EO281">
        <v>1731138031</v>
      </c>
      <c r="EP281" t="s">
        <v>36968</v>
      </c>
      <c r="EQ281" t="s">
        <v>36996</v>
      </c>
      <c r="ER281" t="s">
        <v>36997</v>
      </c>
      <c r="ES281" t="s">
        <v>36967</v>
      </c>
      <c r="ET281" t="s">
        <v>36998</v>
      </c>
      <c r="EU281" t="s">
        <v>36999</v>
      </c>
      <c r="FB281" t="s">
        <v>35377</v>
      </c>
      <c r="FC281" t="s">
        <v>37027</v>
      </c>
      <c r="FD281">
        <v>18</v>
      </c>
      <c r="FE281">
        <v>20</v>
      </c>
      <c r="FF281" t="s">
        <v>36990</v>
      </c>
      <c r="FG281" t="s">
        <v>36990</v>
      </c>
      <c r="FH281" t="s">
        <v>37399</v>
      </c>
      <c r="FI281" t="s">
        <v>37000</v>
      </c>
      <c r="FJ281" t="s">
        <v>37397</v>
      </c>
      <c r="FK281" t="s">
        <v>37398</v>
      </c>
      <c r="FL281" t="s">
        <v>37399</v>
      </c>
      <c r="FM281" t="s">
        <v>37400</v>
      </c>
      <c r="FN281" t="s">
        <v>37401</v>
      </c>
      <c r="FQ281" t="s">
        <v>37028</v>
      </c>
      <c r="FR281" t="s">
        <v>37008</v>
      </c>
      <c r="FS281" t="s">
        <v>37009</v>
      </c>
      <c r="FT281" t="s">
        <v>32641</v>
      </c>
      <c r="FU281" t="s">
        <v>32641</v>
      </c>
      <c r="FV281" t="s">
        <v>37051</v>
      </c>
      <c r="FW281" t="s">
        <v>37030</v>
      </c>
      <c r="FX281" t="s">
        <v>37031</v>
      </c>
      <c r="FY281" t="s">
        <v>36971</v>
      </c>
      <c r="FZ281" t="s">
        <v>36980</v>
      </c>
      <c r="GA281" t="s">
        <v>36974</v>
      </c>
      <c r="GB281" t="s">
        <v>36968</v>
      </c>
      <c r="GC281" t="s">
        <v>37032</v>
      </c>
      <c r="GD281" t="s">
        <v>37033</v>
      </c>
      <c r="GJ281" t="s">
        <v>37034</v>
      </c>
      <c r="GK281" t="s">
        <v>37035</v>
      </c>
      <c r="GL281" t="s">
        <v>37036</v>
      </c>
      <c r="GM281" t="s">
        <v>37037</v>
      </c>
      <c r="GN281" t="s">
        <v>37038</v>
      </c>
      <c r="GO281" t="s">
        <v>36973</v>
      </c>
      <c r="GP281" t="s">
        <v>37051</v>
      </c>
      <c r="GQ281" t="s">
        <v>37010</v>
      </c>
      <c r="GR281" t="s">
        <v>36969</v>
      </c>
      <c r="GT281" t="s">
        <v>37011</v>
      </c>
      <c r="GU281">
        <f t="shared" si="53"/>
        <v>15</v>
      </c>
      <c r="GV281">
        <f t="shared" si="54"/>
        <v>15</v>
      </c>
      <c r="GX281">
        <v>12</v>
      </c>
      <c r="GY281" t="s">
        <v>37012</v>
      </c>
      <c r="HA281" t="s">
        <v>37013</v>
      </c>
      <c r="HD281" t="s">
        <v>37047</v>
      </c>
      <c r="HE281">
        <v>11.99</v>
      </c>
    </row>
    <row r="282" spans="1:213">
      <c r="A282" t="s">
        <v>29123</v>
      </c>
      <c r="B282" t="s">
        <v>36962</v>
      </c>
      <c r="C282" t="s">
        <v>36963</v>
      </c>
      <c r="D282" t="s">
        <v>21300</v>
      </c>
      <c r="E282">
        <v>1</v>
      </c>
      <c r="F282" t="s">
        <v>36964</v>
      </c>
      <c r="G282" t="s">
        <v>38</v>
      </c>
      <c r="H282" t="s">
        <v>36965</v>
      </c>
      <c r="I282" t="s">
        <v>23336</v>
      </c>
      <c r="J282" t="s">
        <v>33297</v>
      </c>
      <c r="K282" t="s">
        <v>33298</v>
      </c>
      <c r="M282" t="s">
        <v>33304</v>
      </c>
      <c r="N282" t="s">
        <v>21286</v>
      </c>
      <c r="O282" t="s">
        <v>33305</v>
      </c>
      <c r="P282" t="s">
        <v>21282</v>
      </c>
      <c r="Q282" t="s">
        <v>33300</v>
      </c>
      <c r="T282" t="s">
        <v>33306</v>
      </c>
      <c r="U282" t="s">
        <v>37394</v>
      </c>
      <c r="V282" t="s">
        <v>24</v>
      </c>
      <c r="W282" t="s">
        <v>36967</v>
      </c>
      <c r="X282" t="s">
        <v>36968</v>
      </c>
      <c r="Y282" t="s">
        <v>36969</v>
      </c>
      <c r="Z282">
        <v>300</v>
      </c>
      <c r="AB282" t="s">
        <v>37018</v>
      </c>
      <c r="AC282" t="s">
        <v>36970</v>
      </c>
      <c r="AD282" t="s">
        <v>36971</v>
      </c>
      <c r="AE282" t="s">
        <v>36972</v>
      </c>
      <c r="AF282" t="s">
        <v>36973</v>
      </c>
      <c r="AH282" t="s">
        <v>36974</v>
      </c>
      <c r="AJ282" t="s">
        <v>36967</v>
      </c>
      <c r="AK282" t="s">
        <v>32641</v>
      </c>
      <c r="AL282" t="s">
        <v>37454</v>
      </c>
      <c r="AM282" t="s">
        <v>32581</v>
      </c>
      <c r="AN282" t="s">
        <v>37052</v>
      </c>
      <c r="AQ282" t="s">
        <v>37052</v>
      </c>
      <c r="AR282" t="s">
        <v>34331</v>
      </c>
      <c r="AY282" t="s">
        <v>37021</v>
      </c>
      <c r="BA282" t="s">
        <v>353</v>
      </c>
      <c r="BB282">
        <v>48</v>
      </c>
      <c r="BC282" t="s">
        <v>37048</v>
      </c>
      <c r="BD282" t="s">
        <v>34259</v>
      </c>
      <c r="BE282" t="s">
        <v>36993</v>
      </c>
      <c r="BF282" s="6">
        <v>0.2</v>
      </c>
      <c r="BG282" t="s">
        <v>37468</v>
      </c>
      <c r="BH282" t="s">
        <v>37469</v>
      </c>
      <c r="BJ282" t="s">
        <v>37470</v>
      </c>
      <c r="BK282" cm="1">
        <f t="array" ref="BK282">IF(LEN(TRIM(BG282))=0,"",SUMPRODUCT(--(LEN(TRIM($BG$5:BG282))&gt;0)))</f>
        <v>271</v>
      </c>
      <c r="BL282" t="str">
        <f t="shared" si="50"/>
        <v>000000007J</v>
      </c>
      <c r="BM282" t="str">
        <f t="shared" si="51"/>
        <v>*000000007J*</v>
      </c>
      <c r="BN282" t="s">
        <v>37469</v>
      </c>
      <c r="BO282" t="s">
        <v>37395</v>
      </c>
      <c r="BS282" t="s">
        <v>37052</v>
      </c>
      <c r="CP282" t="s">
        <v>37458</v>
      </c>
      <c r="CU282">
        <v>11.99</v>
      </c>
      <c r="DT282" t="s">
        <v>37026</v>
      </c>
      <c r="EC282" s="7">
        <f t="shared" si="52"/>
        <v>14.987499999999999</v>
      </c>
      <c r="EN282" t="s">
        <v>36995</v>
      </c>
      <c r="EO282">
        <v>1731138031</v>
      </c>
      <c r="EP282" t="s">
        <v>36968</v>
      </c>
      <c r="EQ282" t="s">
        <v>36996</v>
      </c>
      <c r="ER282" t="s">
        <v>36997</v>
      </c>
      <c r="ES282" t="s">
        <v>36967</v>
      </c>
      <c r="ET282" t="s">
        <v>36998</v>
      </c>
      <c r="EU282" t="s">
        <v>36999</v>
      </c>
      <c r="FB282" t="s">
        <v>35377</v>
      </c>
      <c r="FC282" t="s">
        <v>37027</v>
      </c>
      <c r="FD282">
        <v>22</v>
      </c>
      <c r="FE282">
        <v>24</v>
      </c>
      <c r="FF282" t="s">
        <v>36990</v>
      </c>
      <c r="FG282" t="s">
        <v>36990</v>
      </c>
      <c r="FH282" t="s">
        <v>37399</v>
      </c>
      <c r="FI282" t="s">
        <v>37000</v>
      </c>
      <c r="FJ282" t="s">
        <v>37397</v>
      </c>
      <c r="FK282" t="s">
        <v>37398</v>
      </c>
      <c r="FL282" t="s">
        <v>37399</v>
      </c>
      <c r="FM282" t="s">
        <v>37400</v>
      </c>
      <c r="FN282" t="s">
        <v>37401</v>
      </c>
      <c r="FQ282" t="s">
        <v>37028</v>
      </c>
      <c r="FR282" t="s">
        <v>37008</v>
      </c>
      <c r="FS282" t="s">
        <v>37009</v>
      </c>
      <c r="FT282" t="s">
        <v>32641</v>
      </c>
      <c r="FU282" t="s">
        <v>32641</v>
      </c>
      <c r="FV282" t="s">
        <v>37055</v>
      </c>
      <c r="FW282" t="s">
        <v>37030</v>
      </c>
      <c r="FX282" t="s">
        <v>37031</v>
      </c>
      <c r="FY282" t="s">
        <v>36971</v>
      </c>
      <c r="FZ282" t="s">
        <v>36980</v>
      </c>
      <c r="GA282" t="s">
        <v>36974</v>
      </c>
      <c r="GB282" t="s">
        <v>36968</v>
      </c>
      <c r="GC282" t="s">
        <v>37032</v>
      </c>
      <c r="GD282" t="s">
        <v>37033</v>
      </c>
      <c r="GJ282" t="s">
        <v>37034</v>
      </c>
      <c r="GK282" t="s">
        <v>37035</v>
      </c>
      <c r="GL282" t="s">
        <v>37036</v>
      </c>
      <c r="GM282" t="s">
        <v>37037</v>
      </c>
      <c r="GN282" t="s">
        <v>37038</v>
      </c>
      <c r="GO282" t="s">
        <v>36973</v>
      </c>
      <c r="GP282" t="s">
        <v>37055</v>
      </c>
      <c r="GQ282" t="s">
        <v>37010</v>
      </c>
      <c r="GR282" t="s">
        <v>36969</v>
      </c>
      <c r="GT282" t="s">
        <v>37011</v>
      </c>
      <c r="GU282">
        <f t="shared" si="53"/>
        <v>15</v>
      </c>
      <c r="GV282">
        <f t="shared" si="54"/>
        <v>15</v>
      </c>
      <c r="GX282">
        <v>12</v>
      </c>
      <c r="GY282" t="s">
        <v>37012</v>
      </c>
      <c r="HA282" t="s">
        <v>37013</v>
      </c>
      <c r="HD282" t="s">
        <v>37052</v>
      </c>
      <c r="HE282">
        <v>11.99</v>
      </c>
    </row>
    <row r="283" spans="1:213">
      <c r="A283" t="s">
        <v>29123</v>
      </c>
      <c r="B283" t="s">
        <v>36962</v>
      </c>
      <c r="C283" t="s">
        <v>36963</v>
      </c>
      <c r="D283" t="s">
        <v>21300</v>
      </c>
      <c r="E283">
        <v>1</v>
      </c>
      <c r="F283" t="s">
        <v>36964</v>
      </c>
      <c r="G283" t="s">
        <v>38</v>
      </c>
      <c r="H283" t="s">
        <v>36965</v>
      </c>
      <c r="I283" t="s">
        <v>23336</v>
      </c>
      <c r="J283" t="s">
        <v>33297</v>
      </c>
      <c r="K283" t="s">
        <v>33298</v>
      </c>
      <c r="M283" t="s">
        <v>33304</v>
      </c>
      <c r="N283" t="s">
        <v>21286</v>
      </c>
      <c r="O283" t="s">
        <v>33305</v>
      </c>
      <c r="P283" t="s">
        <v>21282</v>
      </c>
      <c r="Q283" t="s">
        <v>33300</v>
      </c>
      <c r="T283" t="s">
        <v>33306</v>
      </c>
      <c r="U283" t="s">
        <v>37394</v>
      </c>
      <c r="V283" t="s">
        <v>24</v>
      </c>
      <c r="W283" t="s">
        <v>36967</v>
      </c>
      <c r="X283" t="s">
        <v>36968</v>
      </c>
      <c r="Y283" t="s">
        <v>36969</v>
      </c>
      <c r="Z283">
        <v>300</v>
      </c>
      <c r="AB283" t="s">
        <v>37056</v>
      </c>
      <c r="AC283" t="s">
        <v>36970</v>
      </c>
      <c r="AD283" t="s">
        <v>36971</v>
      </c>
      <c r="AE283" t="s">
        <v>36972</v>
      </c>
      <c r="AF283" t="s">
        <v>36973</v>
      </c>
      <c r="AH283" t="s">
        <v>36974</v>
      </c>
      <c r="AJ283" t="s">
        <v>36967</v>
      </c>
      <c r="AK283" t="s">
        <v>32641</v>
      </c>
      <c r="AL283" t="s">
        <v>37454</v>
      </c>
      <c r="AM283" t="s">
        <v>32581</v>
      </c>
      <c r="AN283" t="s">
        <v>37057</v>
      </c>
      <c r="AQ283" t="s">
        <v>37057</v>
      </c>
      <c r="AR283" t="s">
        <v>34333</v>
      </c>
      <c r="AY283" t="s">
        <v>37058</v>
      </c>
      <c r="BA283" t="s">
        <v>37059</v>
      </c>
      <c r="BB283">
        <v>48</v>
      </c>
      <c r="BC283" t="s">
        <v>37060</v>
      </c>
      <c r="BD283" t="s">
        <v>34261</v>
      </c>
      <c r="BE283" t="s">
        <v>36993</v>
      </c>
      <c r="BF283" s="6">
        <v>0.2</v>
      </c>
      <c r="BG283" t="s">
        <v>37471</v>
      </c>
      <c r="BH283" t="s">
        <v>37472</v>
      </c>
      <c r="BJ283" t="s">
        <v>37473</v>
      </c>
      <c r="BK283" cm="1">
        <f t="array" ref="BK283">IF(LEN(TRIM(BG283))=0,"",SUMPRODUCT(--(LEN(TRIM($BG$5:BG283))&gt;0)))</f>
        <v>272</v>
      </c>
      <c r="BL283" t="str">
        <f t="shared" si="50"/>
        <v>000000007K</v>
      </c>
      <c r="BM283" t="str">
        <f t="shared" si="51"/>
        <v>*000000007K*</v>
      </c>
      <c r="BN283" t="s">
        <v>37472</v>
      </c>
      <c r="BO283" t="s">
        <v>37395</v>
      </c>
      <c r="BS283" t="s">
        <v>37057</v>
      </c>
      <c r="CP283" t="s">
        <v>37458</v>
      </c>
      <c r="CU283">
        <v>14.99</v>
      </c>
      <c r="DT283" t="s">
        <v>37026</v>
      </c>
      <c r="EC283" s="7">
        <f t="shared" si="52"/>
        <v>18.737500000000001</v>
      </c>
      <c r="EN283" t="s">
        <v>36995</v>
      </c>
      <c r="EO283">
        <v>1731138031</v>
      </c>
      <c r="EP283" t="s">
        <v>36968</v>
      </c>
      <c r="EQ283" t="s">
        <v>36996</v>
      </c>
      <c r="ER283" t="s">
        <v>36997</v>
      </c>
      <c r="ES283" t="s">
        <v>36967</v>
      </c>
      <c r="ET283" t="s">
        <v>36998</v>
      </c>
      <c r="EU283" t="s">
        <v>36999</v>
      </c>
      <c r="FB283" t="s">
        <v>35377</v>
      </c>
      <c r="FC283" t="s">
        <v>37027</v>
      </c>
      <c r="FD283">
        <v>26</v>
      </c>
      <c r="FE283">
        <v>28</v>
      </c>
      <c r="FF283" t="s">
        <v>36990</v>
      </c>
      <c r="FG283" t="s">
        <v>36990</v>
      </c>
      <c r="FH283" t="s">
        <v>37399</v>
      </c>
      <c r="FI283" t="s">
        <v>37000</v>
      </c>
      <c r="FJ283" t="s">
        <v>37397</v>
      </c>
      <c r="FK283" t="s">
        <v>37398</v>
      </c>
      <c r="FL283" t="s">
        <v>37399</v>
      </c>
      <c r="FM283" t="s">
        <v>37400</v>
      </c>
      <c r="FN283" t="s">
        <v>37401</v>
      </c>
      <c r="FQ283" t="s">
        <v>37028</v>
      </c>
      <c r="FR283" t="s">
        <v>37008</v>
      </c>
      <c r="FS283" t="s">
        <v>37009</v>
      </c>
      <c r="FT283" t="s">
        <v>32641</v>
      </c>
      <c r="FU283" t="s">
        <v>32641</v>
      </c>
      <c r="FV283" t="s">
        <v>37063</v>
      </c>
      <c r="FW283" t="s">
        <v>37030</v>
      </c>
      <c r="FX283" t="s">
        <v>37031</v>
      </c>
      <c r="FY283" t="s">
        <v>36971</v>
      </c>
      <c r="FZ283" t="s">
        <v>36980</v>
      </c>
      <c r="GA283" t="s">
        <v>36974</v>
      </c>
      <c r="GB283" t="s">
        <v>36968</v>
      </c>
      <c r="GC283" t="s">
        <v>37032</v>
      </c>
      <c r="GD283" t="s">
        <v>37033</v>
      </c>
      <c r="GJ283" t="s">
        <v>37034</v>
      </c>
      <c r="GK283" t="s">
        <v>37035</v>
      </c>
      <c r="GL283" t="s">
        <v>37036</v>
      </c>
      <c r="GM283" t="s">
        <v>37037</v>
      </c>
      <c r="GN283" t="s">
        <v>37038</v>
      </c>
      <c r="GO283" t="s">
        <v>36973</v>
      </c>
      <c r="GP283" t="s">
        <v>37063</v>
      </c>
      <c r="GQ283" t="s">
        <v>37010</v>
      </c>
      <c r="GR283" t="s">
        <v>36969</v>
      </c>
      <c r="GT283" t="s">
        <v>37011</v>
      </c>
      <c r="GU283">
        <f t="shared" si="53"/>
        <v>18.999999999999996</v>
      </c>
      <c r="GV283">
        <f t="shared" si="54"/>
        <v>18.999999999999996</v>
      </c>
      <c r="GX283">
        <v>15.2</v>
      </c>
      <c r="GY283" t="s">
        <v>37012</v>
      </c>
      <c r="HA283" t="s">
        <v>37013</v>
      </c>
      <c r="HD283" t="s">
        <v>37057</v>
      </c>
      <c r="HE283">
        <v>14.99</v>
      </c>
    </row>
    <row r="284" spans="1:213">
      <c r="A284" t="s">
        <v>29123</v>
      </c>
      <c r="B284" t="s">
        <v>36962</v>
      </c>
      <c r="C284" t="s">
        <v>36963</v>
      </c>
      <c r="D284" t="s">
        <v>21300</v>
      </c>
      <c r="E284">
        <v>1</v>
      </c>
      <c r="F284" t="s">
        <v>36964</v>
      </c>
      <c r="G284" t="s">
        <v>38</v>
      </c>
      <c r="H284" t="s">
        <v>36965</v>
      </c>
      <c r="I284" t="s">
        <v>23336</v>
      </c>
      <c r="J284" t="s">
        <v>33297</v>
      </c>
      <c r="K284" t="s">
        <v>33298</v>
      </c>
      <c r="M284" t="s">
        <v>33304</v>
      </c>
      <c r="N284" t="s">
        <v>21286</v>
      </c>
      <c r="O284" t="s">
        <v>33305</v>
      </c>
      <c r="P284" t="s">
        <v>21282</v>
      </c>
      <c r="Q284" t="s">
        <v>33300</v>
      </c>
      <c r="T284" t="s">
        <v>33306</v>
      </c>
      <c r="U284" t="s">
        <v>37394</v>
      </c>
      <c r="V284" t="s">
        <v>24</v>
      </c>
      <c r="W284" t="s">
        <v>36967</v>
      </c>
      <c r="X284" t="s">
        <v>36968</v>
      </c>
      <c r="Y284" t="s">
        <v>36969</v>
      </c>
      <c r="Z284">
        <v>200</v>
      </c>
      <c r="AB284" t="s">
        <v>37018</v>
      </c>
      <c r="AC284" t="s">
        <v>36970</v>
      </c>
      <c r="AD284" t="s">
        <v>36971</v>
      </c>
      <c r="AE284" t="s">
        <v>36972</v>
      </c>
      <c r="AF284" t="s">
        <v>36973</v>
      </c>
      <c r="AH284" t="s">
        <v>36974</v>
      </c>
      <c r="AJ284" t="s">
        <v>36967</v>
      </c>
      <c r="AK284" t="s">
        <v>33513</v>
      </c>
      <c r="AL284" t="s">
        <v>235</v>
      </c>
      <c r="AM284" t="s">
        <v>32581</v>
      </c>
      <c r="AN284" t="s">
        <v>37020</v>
      </c>
      <c r="AQ284" t="s">
        <v>37020</v>
      </c>
      <c r="AR284" t="s">
        <v>34324</v>
      </c>
      <c r="AY284" t="s">
        <v>37021</v>
      </c>
      <c r="BA284" t="s">
        <v>353</v>
      </c>
      <c r="BB284">
        <v>48</v>
      </c>
      <c r="BC284" t="s">
        <v>37022</v>
      </c>
      <c r="BD284" t="s">
        <v>28739</v>
      </c>
      <c r="BE284" t="s">
        <v>36993</v>
      </c>
      <c r="BF284" s="6">
        <v>0.2</v>
      </c>
      <c r="BG284" t="s">
        <v>37474</v>
      </c>
      <c r="BH284" t="s">
        <v>37475</v>
      </c>
      <c r="BI284" t="s">
        <v>37476</v>
      </c>
      <c r="BJ284">
        <v>3056</v>
      </c>
      <c r="BK284" cm="1">
        <f t="array" ref="BK284">IF(LEN(TRIM(BG284))=0,"",SUMPRODUCT(--(LEN(TRIM($BG$5:BG284))&gt;0)))</f>
        <v>273</v>
      </c>
      <c r="BL284" t="str">
        <f>IF(BK284&lt;&gt;"",_xlfn.BASE(BK284,36,10),"")</f>
        <v>000000007L</v>
      </c>
      <c r="BM284" t="str">
        <f>IF(BL284&lt;&gt;"","*"&amp;BL284&amp;"*","")</f>
        <v>*000000007L*</v>
      </c>
      <c r="BN284" t="s">
        <v>37475</v>
      </c>
      <c r="BO284" t="s">
        <v>37395</v>
      </c>
      <c r="BS284" t="s">
        <v>37020</v>
      </c>
      <c r="CP284" t="s">
        <v>37477</v>
      </c>
      <c r="CU284">
        <v>11.99</v>
      </c>
      <c r="DT284" t="s">
        <v>37026</v>
      </c>
      <c r="EC284" s="7">
        <f>CU284/(1-0.2)</f>
        <v>14.987499999999999</v>
      </c>
      <c r="EN284" t="s">
        <v>36995</v>
      </c>
      <c r="EO284">
        <v>1731138031</v>
      </c>
      <c r="EP284" t="s">
        <v>36968</v>
      </c>
      <c r="EQ284" t="s">
        <v>36996</v>
      </c>
      <c r="ER284" t="s">
        <v>36997</v>
      </c>
      <c r="ES284" t="s">
        <v>36967</v>
      </c>
      <c r="ET284" t="s">
        <v>36998</v>
      </c>
      <c r="EU284" t="s">
        <v>36999</v>
      </c>
      <c r="FB284" t="s">
        <v>35377</v>
      </c>
      <c r="FC284" t="s">
        <v>37027</v>
      </c>
      <c r="FD284">
        <v>8</v>
      </c>
      <c r="FE284">
        <v>10</v>
      </c>
      <c r="FF284" t="s">
        <v>36990</v>
      </c>
      <c r="FG284" t="s">
        <v>36990</v>
      </c>
      <c r="FH284" t="s">
        <v>37400</v>
      </c>
      <c r="FI284" t="s">
        <v>37000</v>
      </c>
      <c r="FJ284" t="s">
        <v>37397</v>
      </c>
      <c r="FK284" t="s">
        <v>37398</v>
      </c>
      <c r="FL284" t="s">
        <v>37399</v>
      </c>
      <c r="FM284" t="s">
        <v>37400</v>
      </c>
      <c r="FN284" t="s">
        <v>37401</v>
      </c>
      <c r="FQ284" t="s">
        <v>37028</v>
      </c>
      <c r="FR284" t="s">
        <v>37008</v>
      </c>
      <c r="FS284" t="s">
        <v>37009</v>
      </c>
      <c r="FT284" t="s">
        <v>33513</v>
      </c>
      <c r="FU284" t="s">
        <v>33513</v>
      </c>
      <c r="FV284" t="s">
        <v>37029</v>
      </c>
      <c r="FW284" t="s">
        <v>37030</v>
      </c>
      <c r="FX284" t="s">
        <v>37031</v>
      </c>
      <c r="FY284" t="s">
        <v>36971</v>
      </c>
      <c r="FZ284" t="s">
        <v>36980</v>
      </c>
      <c r="GA284" t="s">
        <v>36974</v>
      </c>
      <c r="GB284" t="s">
        <v>36968</v>
      </c>
      <c r="GC284" t="s">
        <v>37032</v>
      </c>
      <c r="GD284" t="s">
        <v>37033</v>
      </c>
      <c r="GJ284" t="s">
        <v>37034</v>
      </c>
      <c r="GK284" t="s">
        <v>37035</v>
      </c>
      <c r="GL284" t="s">
        <v>37036</v>
      </c>
      <c r="GM284" t="s">
        <v>37037</v>
      </c>
      <c r="GN284" t="s">
        <v>37038</v>
      </c>
      <c r="GO284" t="s">
        <v>36973</v>
      </c>
      <c r="GP284" t="s">
        <v>37029</v>
      </c>
      <c r="GQ284" t="s">
        <v>37010</v>
      </c>
      <c r="GR284" t="s">
        <v>36969</v>
      </c>
      <c r="GT284" t="s">
        <v>37011</v>
      </c>
      <c r="GU284">
        <f>GX284/(1-0.2)</f>
        <v>15</v>
      </c>
      <c r="GV284">
        <f>GX284/(1-0.2)</f>
        <v>15</v>
      </c>
      <c r="GX284">
        <v>12</v>
      </c>
      <c r="GY284" t="s">
        <v>37012</v>
      </c>
      <c r="HA284" t="s">
        <v>37013</v>
      </c>
      <c r="HD284" t="s">
        <v>37020</v>
      </c>
      <c r="HE284">
        <v>11.99</v>
      </c>
    </row>
    <row r="285" spans="1:213">
      <c r="A285" t="s">
        <v>29123</v>
      </c>
      <c r="B285" t="s">
        <v>36962</v>
      </c>
      <c r="C285" t="s">
        <v>36963</v>
      </c>
      <c r="D285" t="s">
        <v>21300</v>
      </c>
      <c r="E285">
        <v>1</v>
      </c>
      <c r="F285" t="s">
        <v>36964</v>
      </c>
      <c r="G285" t="s">
        <v>38</v>
      </c>
      <c r="H285" t="s">
        <v>36965</v>
      </c>
      <c r="I285" t="s">
        <v>23336</v>
      </c>
      <c r="J285" t="s">
        <v>33297</v>
      </c>
      <c r="K285" t="s">
        <v>33298</v>
      </c>
      <c r="M285" t="s">
        <v>33304</v>
      </c>
      <c r="N285" t="s">
        <v>21286</v>
      </c>
      <c r="O285" t="s">
        <v>33305</v>
      </c>
      <c r="P285" t="s">
        <v>21282</v>
      </c>
      <c r="Q285" t="s">
        <v>33300</v>
      </c>
      <c r="T285" t="s">
        <v>33306</v>
      </c>
      <c r="U285" t="s">
        <v>37394</v>
      </c>
      <c r="V285" t="s">
        <v>24</v>
      </c>
      <c r="W285" t="s">
        <v>36967</v>
      </c>
      <c r="X285" t="s">
        <v>36968</v>
      </c>
      <c r="Y285" t="s">
        <v>36969</v>
      </c>
      <c r="Z285">
        <v>200</v>
      </c>
      <c r="AB285" t="s">
        <v>37018</v>
      </c>
      <c r="AC285" t="s">
        <v>36970</v>
      </c>
      <c r="AD285" t="s">
        <v>36971</v>
      </c>
      <c r="AE285" t="s">
        <v>36972</v>
      </c>
      <c r="AF285" t="s">
        <v>36973</v>
      </c>
      <c r="AH285" t="s">
        <v>36974</v>
      </c>
      <c r="AJ285" t="s">
        <v>36967</v>
      </c>
      <c r="AK285" t="s">
        <v>33513</v>
      </c>
      <c r="AL285" t="s">
        <v>235</v>
      </c>
      <c r="AM285" t="s">
        <v>32581</v>
      </c>
      <c r="AN285" t="s">
        <v>37039</v>
      </c>
      <c r="AQ285" t="s">
        <v>37039</v>
      </c>
      <c r="AR285" t="s">
        <v>34326</v>
      </c>
      <c r="AY285" t="s">
        <v>37021</v>
      </c>
      <c r="BA285" t="s">
        <v>353</v>
      </c>
      <c r="BB285">
        <v>48</v>
      </c>
      <c r="BC285" t="s">
        <v>37022</v>
      </c>
      <c r="BD285" t="s">
        <v>28739</v>
      </c>
      <c r="BE285" t="s">
        <v>36993</v>
      </c>
      <c r="BF285" s="6">
        <v>0.2</v>
      </c>
      <c r="BG285" t="s">
        <v>37478</v>
      </c>
      <c r="BH285" t="s">
        <v>37479</v>
      </c>
      <c r="BI285" t="s">
        <v>37480</v>
      </c>
      <c r="BJ285">
        <v>3057</v>
      </c>
      <c r="BK285" cm="1">
        <f t="array" ref="BK285">IF(LEN(TRIM(BG285))=0,"",SUMPRODUCT(--(LEN(TRIM($BG$5:BG285))&gt;0)))</f>
        <v>274</v>
      </c>
      <c r="BL285" t="str">
        <f t="shared" ref="BL285:BL289" si="55">IF(BK285&lt;&gt;"",_xlfn.BASE(BK285,36,10),"")</f>
        <v>000000007M</v>
      </c>
      <c r="BM285" t="str">
        <f t="shared" ref="BM285:BM289" si="56">IF(BL285&lt;&gt;"","*"&amp;BL285&amp;"*","")</f>
        <v>*000000007M*</v>
      </c>
      <c r="BN285" t="s">
        <v>37479</v>
      </c>
      <c r="BO285" t="s">
        <v>37395</v>
      </c>
      <c r="BS285" t="s">
        <v>37039</v>
      </c>
      <c r="CP285" t="s">
        <v>37477</v>
      </c>
      <c r="CU285">
        <v>11.99</v>
      </c>
      <c r="DT285" t="s">
        <v>37026</v>
      </c>
      <c r="EC285" s="7">
        <f t="shared" ref="EC285:EC289" si="57">CU285/(1-0.2)</f>
        <v>14.987499999999999</v>
      </c>
      <c r="EN285" t="s">
        <v>36995</v>
      </c>
      <c r="EO285">
        <v>1731138031</v>
      </c>
      <c r="EP285" t="s">
        <v>36968</v>
      </c>
      <c r="EQ285" t="s">
        <v>36996</v>
      </c>
      <c r="ER285" t="s">
        <v>36997</v>
      </c>
      <c r="ES285" t="s">
        <v>36967</v>
      </c>
      <c r="ET285" t="s">
        <v>36998</v>
      </c>
      <c r="EU285" t="s">
        <v>36999</v>
      </c>
      <c r="FB285" t="s">
        <v>35377</v>
      </c>
      <c r="FC285" t="s">
        <v>37027</v>
      </c>
      <c r="FD285">
        <v>12</v>
      </c>
      <c r="FE285">
        <v>14</v>
      </c>
      <c r="FF285" t="s">
        <v>36990</v>
      </c>
      <c r="FG285" t="s">
        <v>36990</v>
      </c>
      <c r="FH285" t="s">
        <v>37400</v>
      </c>
      <c r="FI285" t="s">
        <v>37000</v>
      </c>
      <c r="FJ285" t="s">
        <v>37397</v>
      </c>
      <c r="FK285" t="s">
        <v>37398</v>
      </c>
      <c r="FL285" t="s">
        <v>37399</v>
      </c>
      <c r="FM285" t="s">
        <v>37400</v>
      </c>
      <c r="FN285" t="s">
        <v>37401</v>
      </c>
      <c r="FQ285" t="s">
        <v>37028</v>
      </c>
      <c r="FR285" t="s">
        <v>37008</v>
      </c>
      <c r="FS285" t="s">
        <v>37009</v>
      </c>
      <c r="FT285" t="s">
        <v>33513</v>
      </c>
      <c r="FU285" t="s">
        <v>33513</v>
      </c>
      <c r="FV285" t="s">
        <v>37042</v>
      </c>
      <c r="FW285" t="s">
        <v>37030</v>
      </c>
      <c r="FX285" t="s">
        <v>37031</v>
      </c>
      <c r="FY285" t="s">
        <v>36971</v>
      </c>
      <c r="FZ285" t="s">
        <v>36980</v>
      </c>
      <c r="GA285" t="s">
        <v>36974</v>
      </c>
      <c r="GB285" t="s">
        <v>36968</v>
      </c>
      <c r="GC285" t="s">
        <v>37032</v>
      </c>
      <c r="GD285" t="s">
        <v>37033</v>
      </c>
      <c r="GJ285" t="s">
        <v>37034</v>
      </c>
      <c r="GK285" t="s">
        <v>37035</v>
      </c>
      <c r="GL285" t="s">
        <v>37036</v>
      </c>
      <c r="GM285" t="s">
        <v>37037</v>
      </c>
      <c r="GN285" t="s">
        <v>37038</v>
      </c>
      <c r="GO285" t="s">
        <v>36973</v>
      </c>
      <c r="GP285" t="s">
        <v>37042</v>
      </c>
      <c r="GQ285" t="s">
        <v>37010</v>
      </c>
      <c r="GR285" t="s">
        <v>36969</v>
      </c>
      <c r="GT285" t="s">
        <v>37011</v>
      </c>
      <c r="GU285">
        <f t="shared" ref="GU285:GU289" si="58">GX285/(1-0.2)</f>
        <v>15</v>
      </c>
      <c r="GV285">
        <f t="shared" ref="GV285:GV289" si="59">GX285/(1-0.2)</f>
        <v>15</v>
      </c>
      <c r="GX285">
        <v>12</v>
      </c>
      <c r="GY285" t="s">
        <v>37012</v>
      </c>
      <c r="HA285" t="s">
        <v>37013</v>
      </c>
      <c r="HD285" t="s">
        <v>37039</v>
      </c>
      <c r="HE285">
        <v>11.99</v>
      </c>
    </row>
    <row r="286" spans="1:213">
      <c r="A286" t="s">
        <v>29123</v>
      </c>
      <c r="B286" t="s">
        <v>36962</v>
      </c>
      <c r="C286" t="s">
        <v>36963</v>
      </c>
      <c r="D286" t="s">
        <v>21300</v>
      </c>
      <c r="E286">
        <v>1</v>
      </c>
      <c r="F286" t="s">
        <v>36964</v>
      </c>
      <c r="G286" t="s">
        <v>38</v>
      </c>
      <c r="H286" t="s">
        <v>36965</v>
      </c>
      <c r="I286" t="s">
        <v>23336</v>
      </c>
      <c r="J286" t="s">
        <v>33297</v>
      </c>
      <c r="K286" t="s">
        <v>33298</v>
      </c>
      <c r="M286" t="s">
        <v>33304</v>
      </c>
      <c r="N286" t="s">
        <v>21286</v>
      </c>
      <c r="O286" t="s">
        <v>33305</v>
      </c>
      <c r="P286" t="s">
        <v>21282</v>
      </c>
      <c r="Q286" t="s">
        <v>33300</v>
      </c>
      <c r="T286" t="s">
        <v>33306</v>
      </c>
      <c r="U286" t="s">
        <v>37394</v>
      </c>
      <c r="V286" t="s">
        <v>24</v>
      </c>
      <c r="W286" t="s">
        <v>36967</v>
      </c>
      <c r="X286" t="s">
        <v>36968</v>
      </c>
      <c r="Y286" t="s">
        <v>36969</v>
      </c>
      <c r="Z286">
        <v>200</v>
      </c>
      <c r="AB286" t="s">
        <v>37018</v>
      </c>
      <c r="AC286" t="s">
        <v>36970</v>
      </c>
      <c r="AD286" t="s">
        <v>36971</v>
      </c>
      <c r="AE286" t="s">
        <v>36972</v>
      </c>
      <c r="AF286" t="s">
        <v>36973</v>
      </c>
      <c r="AH286" t="s">
        <v>36974</v>
      </c>
      <c r="AJ286" t="s">
        <v>36967</v>
      </c>
      <c r="AK286" t="s">
        <v>33513</v>
      </c>
      <c r="AL286" t="s">
        <v>235</v>
      </c>
      <c r="AM286" t="s">
        <v>32581</v>
      </c>
      <c r="AN286" t="s">
        <v>37043</v>
      </c>
      <c r="AQ286" t="s">
        <v>37043</v>
      </c>
      <c r="AR286" t="s">
        <v>28746</v>
      </c>
      <c r="AY286" t="s">
        <v>37021</v>
      </c>
      <c r="BA286" t="s">
        <v>353</v>
      </c>
      <c r="BB286">
        <v>48</v>
      </c>
      <c r="BC286" t="s">
        <v>37022</v>
      </c>
      <c r="BD286" t="s">
        <v>28739</v>
      </c>
      <c r="BE286" t="s">
        <v>36993</v>
      </c>
      <c r="BF286" s="6">
        <v>0.2</v>
      </c>
      <c r="BG286" t="s">
        <v>37481</v>
      </c>
      <c r="BH286" t="s">
        <v>37482</v>
      </c>
      <c r="BI286" t="s">
        <v>37483</v>
      </c>
      <c r="BJ286">
        <v>3058</v>
      </c>
      <c r="BK286" cm="1">
        <f t="array" ref="BK286">IF(LEN(TRIM(BG286))=0,"",SUMPRODUCT(--(LEN(TRIM($BG$5:BG286))&gt;0)))</f>
        <v>275</v>
      </c>
      <c r="BL286" t="str">
        <f t="shared" si="55"/>
        <v>000000007N</v>
      </c>
      <c r="BM286" t="str">
        <f t="shared" si="56"/>
        <v>*000000007N*</v>
      </c>
      <c r="BN286" t="s">
        <v>37482</v>
      </c>
      <c r="BO286" t="s">
        <v>37395</v>
      </c>
      <c r="BS286" t="s">
        <v>37043</v>
      </c>
      <c r="CP286" t="s">
        <v>37477</v>
      </c>
      <c r="CU286">
        <v>11.99</v>
      </c>
      <c r="DT286" t="s">
        <v>37026</v>
      </c>
      <c r="EC286" s="7">
        <f t="shared" si="57"/>
        <v>14.987499999999999</v>
      </c>
      <c r="EN286" t="s">
        <v>36995</v>
      </c>
      <c r="EO286">
        <v>1731138031</v>
      </c>
      <c r="EP286" t="s">
        <v>36968</v>
      </c>
      <c r="EQ286" t="s">
        <v>36996</v>
      </c>
      <c r="ER286" t="s">
        <v>36997</v>
      </c>
      <c r="ES286" t="s">
        <v>36967</v>
      </c>
      <c r="ET286" t="s">
        <v>36998</v>
      </c>
      <c r="EU286" t="s">
        <v>36999</v>
      </c>
      <c r="FB286" t="s">
        <v>35377</v>
      </c>
      <c r="FC286" t="s">
        <v>37027</v>
      </c>
      <c r="FD286">
        <v>16</v>
      </c>
      <c r="FE286">
        <v>18</v>
      </c>
      <c r="FF286" t="s">
        <v>36990</v>
      </c>
      <c r="FG286" t="s">
        <v>36990</v>
      </c>
      <c r="FH286" t="s">
        <v>37400</v>
      </c>
      <c r="FI286" t="s">
        <v>37000</v>
      </c>
      <c r="FJ286" t="s">
        <v>37397</v>
      </c>
      <c r="FK286" t="s">
        <v>37398</v>
      </c>
      <c r="FL286" t="s">
        <v>37399</v>
      </c>
      <c r="FM286" t="s">
        <v>37400</v>
      </c>
      <c r="FN286" t="s">
        <v>37401</v>
      </c>
      <c r="FQ286" t="s">
        <v>37028</v>
      </c>
      <c r="FR286" t="s">
        <v>37008</v>
      </c>
      <c r="FS286" t="s">
        <v>37009</v>
      </c>
      <c r="FT286" t="s">
        <v>33513</v>
      </c>
      <c r="FU286" t="s">
        <v>33513</v>
      </c>
      <c r="FV286" t="s">
        <v>37046</v>
      </c>
      <c r="FW286" t="s">
        <v>37030</v>
      </c>
      <c r="FX286" t="s">
        <v>37031</v>
      </c>
      <c r="FY286" t="s">
        <v>36971</v>
      </c>
      <c r="FZ286" t="s">
        <v>36980</v>
      </c>
      <c r="GA286" t="s">
        <v>36974</v>
      </c>
      <c r="GB286" t="s">
        <v>36968</v>
      </c>
      <c r="GC286" t="s">
        <v>37032</v>
      </c>
      <c r="GD286" t="s">
        <v>37033</v>
      </c>
      <c r="GJ286" t="s">
        <v>37034</v>
      </c>
      <c r="GK286" t="s">
        <v>37035</v>
      </c>
      <c r="GL286" t="s">
        <v>37036</v>
      </c>
      <c r="GM286" t="s">
        <v>37037</v>
      </c>
      <c r="GN286" t="s">
        <v>37038</v>
      </c>
      <c r="GO286" t="s">
        <v>36973</v>
      </c>
      <c r="GP286" t="s">
        <v>37046</v>
      </c>
      <c r="GQ286" t="s">
        <v>37010</v>
      </c>
      <c r="GR286" t="s">
        <v>36969</v>
      </c>
      <c r="GT286" t="s">
        <v>37011</v>
      </c>
      <c r="GU286">
        <f t="shared" si="58"/>
        <v>15</v>
      </c>
      <c r="GV286">
        <f t="shared" si="59"/>
        <v>15</v>
      </c>
      <c r="GX286">
        <v>12</v>
      </c>
      <c r="GY286" t="s">
        <v>37012</v>
      </c>
      <c r="HA286" t="s">
        <v>37013</v>
      </c>
      <c r="HD286" t="s">
        <v>37043</v>
      </c>
      <c r="HE286">
        <v>11.99</v>
      </c>
    </row>
    <row r="287" spans="1:213">
      <c r="A287" t="s">
        <v>29123</v>
      </c>
      <c r="B287" t="s">
        <v>36962</v>
      </c>
      <c r="C287" t="s">
        <v>36963</v>
      </c>
      <c r="D287" t="s">
        <v>21300</v>
      </c>
      <c r="E287">
        <v>1</v>
      </c>
      <c r="F287" t="s">
        <v>36964</v>
      </c>
      <c r="G287" t="s">
        <v>38</v>
      </c>
      <c r="H287" t="s">
        <v>36965</v>
      </c>
      <c r="I287" t="s">
        <v>23336</v>
      </c>
      <c r="J287" t="s">
        <v>33297</v>
      </c>
      <c r="K287" t="s">
        <v>33298</v>
      </c>
      <c r="M287" t="s">
        <v>33304</v>
      </c>
      <c r="N287" t="s">
        <v>21286</v>
      </c>
      <c r="O287" t="s">
        <v>33305</v>
      </c>
      <c r="P287" t="s">
        <v>21282</v>
      </c>
      <c r="Q287" t="s">
        <v>33300</v>
      </c>
      <c r="T287" t="s">
        <v>33306</v>
      </c>
      <c r="U287" t="s">
        <v>37394</v>
      </c>
      <c r="V287" t="s">
        <v>24</v>
      </c>
      <c r="W287" t="s">
        <v>36967</v>
      </c>
      <c r="X287" t="s">
        <v>36968</v>
      </c>
      <c r="Y287" t="s">
        <v>36969</v>
      </c>
      <c r="Z287">
        <v>300</v>
      </c>
      <c r="AB287" t="s">
        <v>37018</v>
      </c>
      <c r="AC287" t="s">
        <v>36970</v>
      </c>
      <c r="AD287" t="s">
        <v>36971</v>
      </c>
      <c r="AE287" t="s">
        <v>36972</v>
      </c>
      <c r="AF287" t="s">
        <v>36973</v>
      </c>
      <c r="AH287" t="s">
        <v>36974</v>
      </c>
      <c r="AJ287" t="s">
        <v>36967</v>
      </c>
      <c r="AK287" t="s">
        <v>33513</v>
      </c>
      <c r="AL287" t="s">
        <v>235</v>
      </c>
      <c r="AM287" t="s">
        <v>32581</v>
      </c>
      <c r="AN287" t="s">
        <v>37047</v>
      </c>
      <c r="AQ287" t="s">
        <v>37047</v>
      </c>
      <c r="AR287" t="s">
        <v>34329</v>
      </c>
      <c r="AY287" t="s">
        <v>37021</v>
      </c>
      <c r="BA287" t="s">
        <v>353</v>
      </c>
      <c r="BB287">
        <v>48</v>
      </c>
      <c r="BC287" t="s">
        <v>37048</v>
      </c>
      <c r="BD287" t="s">
        <v>34259</v>
      </c>
      <c r="BE287" t="s">
        <v>36993</v>
      </c>
      <c r="BF287" s="6">
        <v>0.2</v>
      </c>
      <c r="BG287" t="s">
        <v>37484</v>
      </c>
      <c r="BH287" t="s">
        <v>37485</v>
      </c>
      <c r="BI287" t="s">
        <v>37486</v>
      </c>
      <c r="BJ287">
        <v>3059</v>
      </c>
      <c r="BK287" cm="1">
        <f t="array" ref="BK287">IF(LEN(TRIM(BG287))=0,"",SUMPRODUCT(--(LEN(TRIM($BG$5:BG287))&gt;0)))</f>
        <v>276</v>
      </c>
      <c r="BL287" t="str">
        <f t="shared" si="55"/>
        <v>000000007O</v>
      </c>
      <c r="BM287" t="str">
        <f t="shared" si="56"/>
        <v>*000000007O*</v>
      </c>
      <c r="BN287" t="s">
        <v>37485</v>
      </c>
      <c r="BO287" t="s">
        <v>37395</v>
      </c>
      <c r="BS287" t="s">
        <v>37047</v>
      </c>
      <c r="CP287" t="s">
        <v>37477</v>
      </c>
      <c r="CU287">
        <v>11.99</v>
      </c>
      <c r="DT287" t="s">
        <v>37026</v>
      </c>
      <c r="EC287" s="7">
        <f t="shared" si="57"/>
        <v>14.987499999999999</v>
      </c>
      <c r="EN287" t="s">
        <v>36995</v>
      </c>
      <c r="EO287">
        <v>1731138031</v>
      </c>
      <c r="EP287" t="s">
        <v>36968</v>
      </c>
      <c r="EQ287" t="s">
        <v>36996</v>
      </c>
      <c r="ER287" t="s">
        <v>36997</v>
      </c>
      <c r="ES287" t="s">
        <v>36967</v>
      </c>
      <c r="ET287" t="s">
        <v>36998</v>
      </c>
      <c r="EU287" t="s">
        <v>36999</v>
      </c>
      <c r="FB287" t="s">
        <v>35377</v>
      </c>
      <c r="FC287" t="s">
        <v>37027</v>
      </c>
      <c r="FD287">
        <v>18</v>
      </c>
      <c r="FE287">
        <v>20</v>
      </c>
      <c r="FF287" t="s">
        <v>36990</v>
      </c>
      <c r="FG287" t="s">
        <v>36990</v>
      </c>
      <c r="FH287" t="s">
        <v>37400</v>
      </c>
      <c r="FI287" t="s">
        <v>37000</v>
      </c>
      <c r="FJ287" t="s">
        <v>37397</v>
      </c>
      <c r="FK287" t="s">
        <v>37398</v>
      </c>
      <c r="FL287" t="s">
        <v>37399</v>
      </c>
      <c r="FM287" t="s">
        <v>37400</v>
      </c>
      <c r="FN287" t="s">
        <v>37401</v>
      </c>
      <c r="FQ287" t="s">
        <v>37028</v>
      </c>
      <c r="FR287" t="s">
        <v>37008</v>
      </c>
      <c r="FS287" t="s">
        <v>37009</v>
      </c>
      <c r="FT287" t="s">
        <v>33513</v>
      </c>
      <c r="FU287" t="s">
        <v>33513</v>
      </c>
      <c r="FV287" t="s">
        <v>37051</v>
      </c>
      <c r="FW287" t="s">
        <v>37030</v>
      </c>
      <c r="FX287" t="s">
        <v>37031</v>
      </c>
      <c r="FY287" t="s">
        <v>36971</v>
      </c>
      <c r="FZ287" t="s">
        <v>36980</v>
      </c>
      <c r="GA287" t="s">
        <v>36974</v>
      </c>
      <c r="GB287" t="s">
        <v>36968</v>
      </c>
      <c r="GC287" t="s">
        <v>37032</v>
      </c>
      <c r="GD287" t="s">
        <v>37033</v>
      </c>
      <c r="GJ287" t="s">
        <v>37034</v>
      </c>
      <c r="GK287" t="s">
        <v>37035</v>
      </c>
      <c r="GL287" t="s">
        <v>37036</v>
      </c>
      <c r="GM287" t="s">
        <v>37037</v>
      </c>
      <c r="GN287" t="s">
        <v>37038</v>
      </c>
      <c r="GO287" t="s">
        <v>36973</v>
      </c>
      <c r="GP287" t="s">
        <v>37051</v>
      </c>
      <c r="GQ287" t="s">
        <v>37010</v>
      </c>
      <c r="GR287" t="s">
        <v>36969</v>
      </c>
      <c r="GT287" t="s">
        <v>37011</v>
      </c>
      <c r="GU287">
        <f t="shared" si="58"/>
        <v>15</v>
      </c>
      <c r="GV287">
        <f t="shared" si="59"/>
        <v>15</v>
      </c>
      <c r="GX287">
        <v>12</v>
      </c>
      <c r="GY287" t="s">
        <v>37012</v>
      </c>
      <c r="HA287" t="s">
        <v>37013</v>
      </c>
      <c r="HD287" t="s">
        <v>37047</v>
      </c>
      <c r="HE287">
        <v>11.99</v>
      </c>
    </row>
    <row r="288" spans="1:213">
      <c r="A288" t="s">
        <v>29123</v>
      </c>
      <c r="B288" t="s">
        <v>36962</v>
      </c>
      <c r="C288" t="s">
        <v>36963</v>
      </c>
      <c r="D288" t="s">
        <v>21300</v>
      </c>
      <c r="E288">
        <v>1</v>
      </c>
      <c r="F288" t="s">
        <v>36964</v>
      </c>
      <c r="G288" t="s">
        <v>38</v>
      </c>
      <c r="H288" t="s">
        <v>36965</v>
      </c>
      <c r="I288" t="s">
        <v>23336</v>
      </c>
      <c r="J288" t="s">
        <v>33297</v>
      </c>
      <c r="K288" t="s">
        <v>33298</v>
      </c>
      <c r="M288" t="s">
        <v>33304</v>
      </c>
      <c r="N288" t="s">
        <v>21286</v>
      </c>
      <c r="O288" t="s">
        <v>33305</v>
      </c>
      <c r="P288" t="s">
        <v>21282</v>
      </c>
      <c r="Q288" t="s">
        <v>33300</v>
      </c>
      <c r="T288" t="s">
        <v>33306</v>
      </c>
      <c r="U288" t="s">
        <v>37394</v>
      </c>
      <c r="V288" t="s">
        <v>24</v>
      </c>
      <c r="W288" t="s">
        <v>36967</v>
      </c>
      <c r="X288" t="s">
        <v>36968</v>
      </c>
      <c r="Y288" t="s">
        <v>36969</v>
      </c>
      <c r="Z288">
        <v>300</v>
      </c>
      <c r="AB288" t="s">
        <v>37018</v>
      </c>
      <c r="AC288" t="s">
        <v>36970</v>
      </c>
      <c r="AD288" t="s">
        <v>36971</v>
      </c>
      <c r="AE288" t="s">
        <v>36972</v>
      </c>
      <c r="AF288" t="s">
        <v>36973</v>
      </c>
      <c r="AH288" t="s">
        <v>36974</v>
      </c>
      <c r="AJ288" t="s">
        <v>36967</v>
      </c>
      <c r="AK288" t="s">
        <v>33513</v>
      </c>
      <c r="AL288" t="s">
        <v>235</v>
      </c>
      <c r="AM288" t="s">
        <v>32581</v>
      </c>
      <c r="AN288" t="s">
        <v>37052</v>
      </c>
      <c r="AQ288" t="s">
        <v>37052</v>
      </c>
      <c r="AR288" t="s">
        <v>34331</v>
      </c>
      <c r="AY288" t="s">
        <v>37021</v>
      </c>
      <c r="BA288" t="s">
        <v>353</v>
      </c>
      <c r="BB288">
        <v>48</v>
      </c>
      <c r="BC288" t="s">
        <v>37048</v>
      </c>
      <c r="BD288" t="s">
        <v>34259</v>
      </c>
      <c r="BE288" t="s">
        <v>36993</v>
      </c>
      <c r="BF288" s="6">
        <v>0.2</v>
      </c>
      <c r="BG288" t="s">
        <v>37487</v>
      </c>
      <c r="BH288" t="s">
        <v>37488</v>
      </c>
      <c r="BI288" t="s">
        <v>37489</v>
      </c>
      <c r="BJ288">
        <v>3060</v>
      </c>
      <c r="BK288" cm="1">
        <f t="array" ref="BK288">IF(LEN(TRIM(BG288))=0,"",SUMPRODUCT(--(LEN(TRIM($BG$5:BG288))&gt;0)))</f>
        <v>277</v>
      </c>
      <c r="BL288" t="str">
        <f t="shared" si="55"/>
        <v>000000007P</v>
      </c>
      <c r="BM288" t="str">
        <f t="shared" si="56"/>
        <v>*000000007P*</v>
      </c>
      <c r="BN288" t="s">
        <v>37488</v>
      </c>
      <c r="BO288" t="s">
        <v>37395</v>
      </c>
      <c r="BS288" t="s">
        <v>37052</v>
      </c>
      <c r="CP288" t="s">
        <v>37477</v>
      </c>
      <c r="CU288">
        <v>11.99</v>
      </c>
      <c r="DT288" t="s">
        <v>37026</v>
      </c>
      <c r="EC288" s="7">
        <f t="shared" si="57"/>
        <v>14.987499999999999</v>
      </c>
      <c r="EN288" t="s">
        <v>36995</v>
      </c>
      <c r="EO288">
        <v>1731138031</v>
      </c>
      <c r="EP288" t="s">
        <v>36968</v>
      </c>
      <c r="EQ288" t="s">
        <v>36996</v>
      </c>
      <c r="ER288" t="s">
        <v>36997</v>
      </c>
      <c r="ES288" t="s">
        <v>36967</v>
      </c>
      <c r="ET288" t="s">
        <v>36998</v>
      </c>
      <c r="EU288" t="s">
        <v>36999</v>
      </c>
      <c r="FB288" t="s">
        <v>35377</v>
      </c>
      <c r="FC288" t="s">
        <v>37027</v>
      </c>
      <c r="FD288">
        <v>22</v>
      </c>
      <c r="FE288">
        <v>24</v>
      </c>
      <c r="FF288" t="s">
        <v>36990</v>
      </c>
      <c r="FG288" t="s">
        <v>36990</v>
      </c>
      <c r="FH288" t="s">
        <v>37400</v>
      </c>
      <c r="FI288" t="s">
        <v>37000</v>
      </c>
      <c r="FJ288" t="s">
        <v>37397</v>
      </c>
      <c r="FK288" t="s">
        <v>37398</v>
      </c>
      <c r="FL288" t="s">
        <v>37399</v>
      </c>
      <c r="FM288" t="s">
        <v>37400</v>
      </c>
      <c r="FN288" t="s">
        <v>37401</v>
      </c>
      <c r="FQ288" t="s">
        <v>37028</v>
      </c>
      <c r="FR288" t="s">
        <v>37008</v>
      </c>
      <c r="FS288" t="s">
        <v>37009</v>
      </c>
      <c r="FT288" t="s">
        <v>33513</v>
      </c>
      <c r="FU288" t="s">
        <v>33513</v>
      </c>
      <c r="FV288" t="s">
        <v>37055</v>
      </c>
      <c r="FW288" t="s">
        <v>37030</v>
      </c>
      <c r="FX288" t="s">
        <v>37031</v>
      </c>
      <c r="FY288" t="s">
        <v>36971</v>
      </c>
      <c r="FZ288" t="s">
        <v>36980</v>
      </c>
      <c r="GA288" t="s">
        <v>36974</v>
      </c>
      <c r="GB288" t="s">
        <v>36968</v>
      </c>
      <c r="GC288" t="s">
        <v>37032</v>
      </c>
      <c r="GD288" t="s">
        <v>37033</v>
      </c>
      <c r="GJ288" t="s">
        <v>37034</v>
      </c>
      <c r="GK288" t="s">
        <v>37035</v>
      </c>
      <c r="GL288" t="s">
        <v>37036</v>
      </c>
      <c r="GM288" t="s">
        <v>37037</v>
      </c>
      <c r="GN288" t="s">
        <v>37038</v>
      </c>
      <c r="GO288" t="s">
        <v>36973</v>
      </c>
      <c r="GP288" t="s">
        <v>37055</v>
      </c>
      <c r="GQ288" t="s">
        <v>37010</v>
      </c>
      <c r="GR288" t="s">
        <v>36969</v>
      </c>
      <c r="GT288" t="s">
        <v>37011</v>
      </c>
      <c r="GU288">
        <f t="shared" si="58"/>
        <v>15</v>
      </c>
      <c r="GV288">
        <f t="shared" si="59"/>
        <v>15</v>
      </c>
      <c r="GX288">
        <v>12</v>
      </c>
      <c r="GY288" t="s">
        <v>37012</v>
      </c>
      <c r="HA288" t="s">
        <v>37013</v>
      </c>
      <c r="HD288" t="s">
        <v>37052</v>
      </c>
      <c r="HE288">
        <v>11.99</v>
      </c>
    </row>
    <row r="289" spans="1:224">
      <c r="A289" t="s">
        <v>29123</v>
      </c>
      <c r="B289" t="s">
        <v>36962</v>
      </c>
      <c r="C289" t="s">
        <v>36963</v>
      </c>
      <c r="D289" t="s">
        <v>21300</v>
      </c>
      <c r="E289">
        <v>1</v>
      </c>
      <c r="F289" t="s">
        <v>36964</v>
      </c>
      <c r="G289" t="s">
        <v>38</v>
      </c>
      <c r="H289" t="s">
        <v>36965</v>
      </c>
      <c r="I289" t="s">
        <v>23336</v>
      </c>
      <c r="J289" t="s">
        <v>33297</v>
      </c>
      <c r="K289" t="s">
        <v>33298</v>
      </c>
      <c r="M289" t="s">
        <v>33304</v>
      </c>
      <c r="N289" t="s">
        <v>21286</v>
      </c>
      <c r="O289" t="s">
        <v>33305</v>
      </c>
      <c r="P289" t="s">
        <v>21282</v>
      </c>
      <c r="Q289" t="s">
        <v>33300</v>
      </c>
      <c r="T289" t="s">
        <v>33306</v>
      </c>
      <c r="U289" t="s">
        <v>37394</v>
      </c>
      <c r="V289" t="s">
        <v>24</v>
      </c>
      <c r="W289" t="s">
        <v>36967</v>
      </c>
      <c r="X289" t="s">
        <v>36968</v>
      </c>
      <c r="Y289" t="s">
        <v>36969</v>
      </c>
      <c r="Z289">
        <v>300</v>
      </c>
      <c r="AB289" t="s">
        <v>37056</v>
      </c>
      <c r="AC289" t="s">
        <v>36970</v>
      </c>
      <c r="AD289" t="s">
        <v>36971</v>
      </c>
      <c r="AE289" t="s">
        <v>36972</v>
      </c>
      <c r="AF289" t="s">
        <v>36973</v>
      </c>
      <c r="AH289" t="s">
        <v>36974</v>
      </c>
      <c r="AJ289" t="s">
        <v>36967</v>
      </c>
      <c r="AK289" t="s">
        <v>33513</v>
      </c>
      <c r="AL289" t="s">
        <v>235</v>
      </c>
      <c r="AM289" t="s">
        <v>32581</v>
      </c>
      <c r="AN289" t="s">
        <v>37057</v>
      </c>
      <c r="AQ289" t="s">
        <v>37057</v>
      </c>
      <c r="AR289" t="s">
        <v>34333</v>
      </c>
      <c r="AY289" t="s">
        <v>37058</v>
      </c>
      <c r="BA289" t="s">
        <v>37059</v>
      </c>
      <c r="BB289">
        <v>48</v>
      </c>
      <c r="BC289" t="s">
        <v>37060</v>
      </c>
      <c r="BD289" t="s">
        <v>34261</v>
      </c>
      <c r="BE289" t="s">
        <v>36993</v>
      </c>
      <c r="BF289" s="6">
        <v>0.2</v>
      </c>
      <c r="BG289" t="s">
        <v>37490</v>
      </c>
      <c r="BH289" t="s">
        <v>37491</v>
      </c>
      <c r="BI289" t="s">
        <v>37492</v>
      </c>
      <c r="BJ289">
        <v>44912</v>
      </c>
      <c r="BK289" cm="1">
        <f t="array" ref="BK289">IF(LEN(TRIM(BG289))=0,"",SUMPRODUCT(--(LEN(TRIM($BG$5:BG289))&gt;0)))</f>
        <v>278</v>
      </c>
      <c r="BL289" t="str">
        <f t="shared" si="55"/>
        <v>000000007Q</v>
      </c>
      <c r="BM289" t="str">
        <f t="shared" si="56"/>
        <v>*000000007Q*</v>
      </c>
      <c r="BN289" t="s">
        <v>37491</v>
      </c>
      <c r="BO289" t="s">
        <v>37395</v>
      </c>
      <c r="BS289" t="s">
        <v>37057</v>
      </c>
      <c r="CP289" t="s">
        <v>37477</v>
      </c>
      <c r="CU289">
        <v>14.99</v>
      </c>
      <c r="DT289" t="s">
        <v>37026</v>
      </c>
      <c r="EC289" s="7">
        <f t="shared" si="57"/>
        <v>18.737500000000001</v>
      </c>
      <c r="EN289" t="s">
        <v>36995</v>
      </c>
      <c r="EO289">
        <v>1731138031</v>
      </c>
      <c r="EP289" t="s">
        <v>36968</v>
      </c>
      <c r="EQ289" t="s">
        <v>36996</v>
      </c>
      <c r="ER289" t="s">
        <v>36997</v>
      </c>
      <c r="ES289" t="s">
        <v>36967</v>
      </c>
      <c r="ET289" t="s">
        <v>36998</v>
      </c>
      <c r="EU289" t="s">
        <v>36999</v>
      </c>
      <c r="FB289" t="s">
        <v>35377</v>
      </c>
      <c r="FC289" t="s">
        <v>37027</v>
      </c>
      <c r="FD289">
        <v>26</v>
      </c>
      <c r="FE289">
        <v>28</v>
      </c>
      <c r="FF289" t="s">
        <v>36990</v>
      </c>
      <c r="FG289" t="s">
        <v>36990</v>
      </c>
      <c r="FH289" t="s">
        <v>37400</v>
      </c>
      <c r="FI289" t="s">
        <v>37000</v>
      </c>
      <c r="FJ289" t="s">
        <v>37397</v>
      </c>
      <c r="FK289" t="s">
        <v>37398</v>
      </c>
      <c r="FL289" t="s">
        <v>37399</v>
      </c>
      <c r="FM289" t="s">
        <v>37400</v>
      </c>
      <c r="FN289" t="s">
        <v>37401</v>
      </c>
      <c r="FQ289" t="s">
        <v>37028</v>
      </c>
      <c r="FR289" t="s">
        <v>37008</v>
      </c>
      <c r="FS289" t="s">
        <v>37009</v>
      </c>
      <c r="FT289" t="s">
        <v>33513</v>
      </c>
      <c r="FU289" t="s">
        <v>33513</v>
      </c>
      <c r="FV289" t="s">
        <v>37063</v>
      </c>
      <c r="FW289" t="s">
        <v>37030</v>
      </c>
      <c r="FX289" t="s">
        <v>37031</v>
      </c>
      <c r="FY289" t="s">
        <v>36971</v>
      </c>
      <c r="FZ289" t="s">
        <v>36980</v>
      </c>
      <c r="GA289" t="s">
        <v>36974</v>
      </c>
      <c r="GB289" t="s">
        <v>36968</v>
      </c>
      <c r="GC289" t="s">
        <v>37032</v>
      </c>
      <c r="GD289" t="s">
        <v>37033</v>
      </c>
      <c r="GJ289" t="s">
        <v>37034</v>
      </c>
      <c r="GK289" t="s">
        <v>37035</v>
      </c>
      <c r="GL289" t="s">
        <v>37036</v>
      </c>
      <c r="GM289" t="s">
        <v>37037</v>
      </c>
      <c r="GN289" t="s">
        <v>37038</v>
      </c>
      <c r="GO289" t="s">
        <v>36973</v>
      </c>
      <c r="GP289" t="s">
        <v>37063</v>
      </c>
      <c r="GQ289" t="s">
        <v>37010</v>
      </c>
      <c r="GR289" t="s">
        <v>36969</v>
      </c>
      <c r="GT289" t="s">
        <v>37011</v>
      </c>
      <c r="GU289">
        <f t="shared" si="58"/>
        <v>18.999999999999996</v>
      </c>
      <c r="GV289">
        <f t="shared" si="59"/>
        <v>18.999999999999996</v>
      </c>
      <c r="GX289">
        <v>15.2</v>
      </c>
      <c r="GY289" t="s">
        <v>37012</v>
      </c>
      <c r="HA289" t="s">
        <v>37013</v>
      </c>
      <c r="HD289" t="s">
        <v>37057</v>
      </c>
      <c r="HE289">
        <v>14.99</v>
      </c>
    </row>
    <row r="290" spans="1:224">
      <c r="A290" t="s">
        <v>29123</v>
      </c>
      <c r="B290" t="s">
        <v>36962</v>
      </c>
      <c r="C290" t="s">
        <v>36963</v>
      </c>
      <c r="D290" t="s">
        <v>21300</v>
      </c>
      <c r="E290">
        <v>1</v>
      </c>
      <c r="F290" t="s">
        <v>36964</v>
      </c>
      <c r="G290" t="s">
        <v>38</v>
      </c>
      <c r="H290" t="s">
        <v>36965</v>
      </c>
      <c r="I290" t="s">
        <v>23336</v>
      </c>
      <c r="J290" t="s">
        <v>33297</v>
      </c>
      <c r="K290" t="s">
        <v>33298</v>
      </c>
      <c r="M290" t="s">
        <v>33304</v>
      </c>
      <c r="N290" t="s">
        <v>21286</v>
      </c>
      <c r="O290" t="s">
        <v>33305</v>
      </c>
      <c r="P290" t="s">
        <v>21282</v>
      </c>
      <c r="Q290" t="s">
        <v>33300</v>
      </c>
      <c r="T290" t="s">
        <v>33306</v>
      </c>
      <c r="U290" t="s">
        <v>37394</v>
      </c>
      <c r="V290" t="s">
        <v>24</v>
      </c>
      <c r="W290" t="s">
        <v>36967</v>
      </c>
      <c r="X290" t="s">
        <v>36968</v>
      </c>
      <c r="Y290" t="s">
        <v>36969</v>
      </c>
      <c r="Z290">
        <v>200</v>
      </c>
      <c r="AB290" t="s">
        <v>37018</v>
      </c>
      <c r="AC290" t="s">
        <v>36970</v>
      </c>
      <c r="AD290" t="s">
        <v>36971</v>
      </c>
      <c r="AE290" t="s">
        <v>36972</v>
      </c>
      <c r="AF290" t="s">
        <v>36973</v>
      </c>
      <c r="AH290" t="s">
        <v>36974</v>
      </c>
      <c r="AJ290" t="s">
        <v>36967</v>
      </c>
      <c r="AK290" t="s">
        <v>29158</v>
      </c>
      <c r="AL290" t="s">
        <v>37493</v>
      </c>
      <c r="AM290" t="s">
        <v>32581</v>
      </c>
      <c r="AN290" t="s">
        <v>37020</v>
      </c>
      <c r="AQ290" t="s">
        <v>37020</v>
      </c>
      <c r="AR290" t="s">
        <v>34324</v>
      </c>
      <c r="AY290" t="s">
        <v>37021</v>
      </c>
      <c r="BA290" t="s">
        <v>353</v>
      </c>
      <c r="BB290">
        <v>48</v>
      </c>
      <c r="BC290" t="s">
        <v>37022</v>
      </c>
      <c r="BD290" t="s">
        <v>28739</v>
      </c>
      <c r="BE290" t="s">
        <v>36993</v>
      </c>
      <c r="BF290" s="6">
        <v>0.2</v>
      </c>
      <c r="BG290" t="s">
        <v>37494</v>
      </c>
      <c r="BH290" t="s">
        <v>37495</v>
      </c>
      <c r="BJ290" t="s">
        <v>37496</v>
      </c>
      <c r="BK290" cm="1">
        <f t="array" ref="BK290">IF(LEN(TRIM(BG290))=0,"",SUMPRODUCT(--(LEN(TRIM($BG$5:BG290))&gt;0)))</f>
        <v>279</v>
      </c>
      <c r="BL290" t="str">
        <f>IF(BK290&lt;&gt;"",_xlfn.BASE(BK290,36,10),"")</f>
        <v>000000007R</v>
      </c>
      <c r="BM290" t="str">
        <f>IF(BL290&lt;&gt;"","*"&amp;BL290&amp;"*","")</f>
        <v>*000000007R*</v>
      </c>
      <c r="BN290" t="s">
        <v>37495</v>
      </c>
      <c r="BO290" t="s">
        <v>37395</v>
      </c>
      <c r="BS290" t="s">
        <v>37020</v>
      </c>
      <c r="CP290" t="s">
        <v>37497</v>
      </c>
      <c r="CU290">
        <v>11.99</v>
      </c>
      <c r="DT290" t="s">
        <v>37026</v>
      </c>
      <c r="EC290" s="7">
        <f>CU290/(1-0.2)</f>
        <v>14.987499999999999</v>
      </c>
      <c r="EN290" t="s">
        <v>36995</v>
      </c>
      <c r="EO290">
        <v>1731138031</v>
      </c>
      <c r="EP290" t="s">
        <v>36968</v>
      </c>
      <c r="EQ290" t="s">
        <v>36996</v>
      </c>
      <c r="ER290" t="s">
        <v>36997</v>
      </c>
      <c r="ES290" t="s">
        <v>36967</v>
      </c>
      <c r="ET290" t="s">
        <v>36998</v>
      </c>
      <c r="EU290" t="s">
        <v>36999</v>
      </c>
      <c r="FB290" t="s">
        <v>35377</v>
      </c>
      <c r="FC290" t="s">
        <v>37027</v>
      </c>
      <c r="FD290">
        <v>8</v>
      </c>
      <c r="FE290">
        <v>10</v>
      </c>
      <c r="FF290" t="s">
        <v>36990</v>
      </c>
      <c r="FG290" t="s">
        <v>36990</v>
      </c>
      <c r="FH290" t="s">
        <v>37401</v>
      </c>
      <c r="FI290" t="s">
        <v>37000</v>
      </c>
      <c r="FJ290" t="s">
        <v>37397</v>
      </c>
      <c r="FK290" t="s">
        <v>37398</v>
      </c>
      <c r="FL290" t="s">
        <v>37399</v>
      </c>
      <c r="FM290" t="s">
        <v>37400</v>
      </c>
      <c r="FN290" t="s">
        <v>37401</v>
      </c>
      <c r="FQ290" t="s">
        <v>37028</v>
      </c>
      <c r="FR290" t="s">
        <v>37008</v>
      </c>
      <c r="FS290" t="s">
        <v>37009</v>
      </c>
      <c r="FT290" t="s">
        <v>29158</v>
      </c>
      <c r="FU290" t="s">
        <v>29158</v>
      </c>
      <c r="FV290" t="s">
        <v>37029</v>
      </c>
      <c r="FW290" t="s">
        <v>37030</v>
      </c>
      <c r="FX290" t="s">
        <v>37031</v>
      </c>
      <c r="FY290" t="s">
        <v>36971</v>
      </c>
      <c r="FZ290" t="s">
        <v>36980</v>
      </c>
      <c r="GA290" t="s">
        <v>36974</v>
      </c>
      <c r="GB290" t="s">
        <v>36968</v>
      </c>
      <c r="GC290" t="s">
        <v>37032</v>
      </c>
      <c r="GD290" t="s">
        <v>37033</v>
      </c>
      <c r="GJ290" t="s">
        <v>37034</v>
      </c>
      <c r="GK290" t="s">
        <v>37035</v>
      </c>
      <c r="GL290" t="s">
        <v>37036</v>
      </c>
      <c r="GM290" t="s">
        <v>37037</v>
      </c>
      <c r="GN290" t="s">
        <v>37038</v>
      </c>
      <c r="GO290" t="s">
        <v>36973</v>
      </c>
      <c r="GP290" t="s">
        <v>37029</v>
      </c>
      <c r="GQ290" t="s">
        <v>37010</v>
      </c>
      <c r="GR290" t="s">
        <v>36969</v>
      </c>
      <c r="GT290" t="s">
        <v>37011</v>
      </c>
      <c r="GU290">
        <f>GX290/(1-0.2)</f>
        <v>15</v>
      </c>
      <c r="GV290">
        <f>GX290/(1-0.2)</f>
        <v>15</v>
      </c>
      <c r="GX290">
        <v>12</v>
      </c>
      <c r="GY290" t="s">
        <v>37012</v>
      </c>
      <c r="HA290" t="s">
        <v>37013</v>
      </c>
      <c r="HD290" t="s">
        <v>37020</v>
      </c>
      <c r="HE290">
        <v>11.99</v>
      </c>
    </row>
    <row r="291" spans="1:224">
      <c r="A291" t="s">
        <v>29123</v>
      </c>
      <c r="B291" t="s">
        <v>36962</v>
      </c>
      <c r="C291" t="s">
        <v>36963</v>
      </c>
      <c r="D291" t="s">
        <v>21300</v>
      </c>
      <c r="E291">
        <v>1</v>
      </c>
      <c r="F291" t="s">
        <v>36964</v>
      </c>
      <c r="G291" t="s">
        <v>38</v>
      </c>
      <c r="H291" t="s">
        <v>36965</v>
      </c>
      <c r="I291" t="s">
        <v>23336</v>
      </c>
      <c r="J291" t="s">
        <v>33297</v>
      </c>
      <c r="K291" t="s">
        <v>33298</v>
      </c>
      <c r="M291" t="s">
        <v>33304</v>
      </c>
      <c r="N291" t="s">
        <v>21286</v>
      </c>
      <c r="O291" t="s">
        <v>33305</v>
      </c>
      <c r="P291" t="s">
        <v>21282</v>
      </c>
      <c r="Q291" t="s">
        <v>33300</v>
      </c>
      <c r="T291" t="s">
        <v>33306</v>
      </c>
      <c r="U291" t="s">
        <v>37394</v>
      </c>
      <c r="V291" t="s">
        <v>24</v>
      </c>
      <c r="W291" t="s">
        <v>36967</v>
      </c>
      <c r="X291" t="s">
        <v>36968</v>
      </c>
      <c r="Y291" t="s">
        <v>36969</v>
      </c>
      <c r="Z291">
        <v>200</v>
      </c>
      <c r="AB291" t="s">
        <v>37018</v>
      </c>
      <c r="AC291" t="s">
        <v>36970</v>
      </c>
      <c r="AD291" t="s">
        <v>36971</v>
      </c>
      <c r="AE291" t="s">
        <v>36972</v>
      </c>
      <c r="AF291" t="s">
        <v>36973</v>
      </c>
      <c r="AH291" t="s">
        <v>36974</v>
      </c>
      <c r="AJ291" t="s">
        <v>36967</v>
      </c>
      <c r="AK291" t="s">
        <v>29158</v>
      </c>
      <c r="AL291" t="s">
        <v>37493</v>
      </c>
      <c r="AM291" t="s">
        <v>32581</v>
      </c>
      <c r="AN291" t="s">
        <v>37039</v>
      </c>
      <c r="AQ291" t="s">
        <v>37039</v>
      </c>
      <c r="AR291" t="s">
        <v>34326</v>
      </c>
      <c r="AY291" t="s">
        <v>37021</v>
      </c>
      <c r="BA291" t="s">
        <v>353</v>
      </c>
      <c r="BB291">
        <v>48</v>
      </c>
      <c r="BC291" t="s">
        <v>37022</v>
      </c>
      <c r="BD291" t="s">
        <v>28739</v>
      </c>
      <c r="BE291" t="s">
        <v>36993</v>
      </c>
      <c r="BF291" s="6">
        <v>0.2</v>
      </c>
      <c r="BG291" t="s">
        <v>37498</v>
      </c>
      <c r="BH291" t="s">
        <v>37499</v>
      </c>
      <c r="BJ291" t="s">
        <v>37500</v>
      </c>
      <c r="BK291" cm="1">
        <f t="array" ref="BK291">IF(LEN(TRIM(BG291))=0,"",SUMPRODUCT(--(LEN(TRIM($BG$5:BG291))&gt;0)))</f>
        <v>280</v>
      </c>
      <c r="BL291" t="str">
        <f t="shared" ref="BL291:BL297" si="60">IF(BK291&lt;&gt;"",_xlfn.BASE(BK291,36,10),"")</f>
        <v>000000007S</v>
      </c>
      <c r="BM291" t="str">
        <f t="shared" ref="BM291:BM297" si="61">IF(BL291&lt;&gt;"","*"&amp;BL291&amp;"*","")</f>
        <v>*000000007S*</v>
      </c>
      <c r="BN291" t="s">
        <v>37499</v>
      </c>
      <c r="BO291" t="s">
        <v>37395</v>
      </c>
      <c r="BS291" t="s">
        <v>37039</v>
      </c>
      <c r="CP291" t="s">
        <v>37497</v>
      </c>
      <c r="CU291">
        <v>11.99</v>
      </c>
      <c r="DT291" t="s">
        <v>37026</v>
      </c>
      <c r="EC291" s="7">
        <f t="shared" ref="EC291:EC297" si="62">CU291/(1-0.2)</f>
        <v>14.987499999999999</v>
      </c>
      <c r="EN291" t="s">
        <v>36995</v>
      </c>
      <c r="EO291">
        <v>1731138031</v>
      </c>
      <c r="EP291" t="s">
        <v>36968</v>
      </c>
      <c r="EQ291" t="s">
        <v>36996</v>
      </c>
      <c r="ER291" t="s">
        <v>36997</v>
      </c>
      <c r="ES291" t="s">
        <v>36967</v>
      </c>
      <c r="ET291" t="s">
        <v>36998</v>
      </c>
      <c r="EU291" t="s">
        <v>36999</v>
      </c>
      <c r="FB291" t="s">
        <v>35377</v>
      </c>
      <c r="FC291" t="s">
        <v>37027</v>
      </c>
      <c r="FD291">
        <v>12</v>
      </c>
      <c r="FE291">
        <v>14</v>
      </c>
      <c r="FF291" t="s">
        <v>36990</v>
      </c>
      <c r="FG291" t="s">
        <v>36990</v>
      </c>
      <c r="FH291" t="s">
        <v>37401</v>
      </c>
      <c r="FI291" t="s">
        <v>37000</v>
      </c>
      <c r="FJ291" t="s">
        <v>37397</v>
      </c>
      <c r="FK291" t="s">
        <v>37398</v>
      </c>
      <c r="FL291" t="s">
        <v>37399</v>
      </c>
      <c r="FM291" t="s">
        <v>37400</v>
      </c>
      <c r="FN291" t="s">
        <v>37401</v>
      </c>
      <c r="FQ291" t="s">
        <v>37028</v>
      </c>
      <c r="FR291" t="s">
        <v>37008</v>
      </c>
      <c r="FS291" t="s">
        <v>37009</v>
      </c>
      <c r="FT291" t="s">
        <v>29158</v>
      </c>
      <c r="FU291" t="s">
        <v>29158</v>
      </c>
      <c r="FV291" t="s">
        <v>37042</v>
      </c>
      <c r="FW291" t="s">
        <v>37030</v>
      </c>
      <c r="FX291" t="s">
        <v>37031</v>
      </c>
      <c r="FY291" t="s">
        <v>36971</v>
      </c>
      <c r="FZ291" t="s">
        <v>36980</v>
      </c>
      <c r="GA291" t="s">
        <v>36974</v>
      </c>
      <c r="GB291" t="s">
        <v>36968</v>
      </c>
      <c r="GC291" t="s">
        <v>37032</v>
      </c>
      <c r="GD291" t="s">
        <v>37033</v>
      </c>
      <c r="GJ291" t="s">
        <v>37034</v>
      </c>
      <c r="GK291" t="s">
        <v>37035</v>
      </c>
      <c r="GL291" t="s">
        <v>37036</v>
      </c>
      <c r="GM291" t="s">
        <v>37037</v>
      </c>
      <c r="GN291" t="s">
        <v>37038</v>
      </c>
      <c r="GO291" t="s">
        <v>36973</v>
      </c>
      <c r="GP291" t="s">
        <v>37042</v>
      </c>
      <c r="GQ291" t="s">
        <v>37010</v>
      </c>
      <c r="GR291" t="s">
        <v>36969</v>
      </c>
      <c r="GT291" t="s">
        <v>37011</v>
      </c>
      <c r="GU291">
        <f t="shared" ref="GU291:GU297" si="63">GX291/(1-0.2)</f>
        <v>15</v>
      </c>
      <c r="GV291">
        <f t="shared" ref="GV291:GV297" si="64">GX291/(1-0.2)</f>
        <v>15</v>
      </c>
      <c r="GX291">
        <v>12</v>
      </c>
      <c r="GY291" t="s">
        <v>37012</v>
      </c>
      <c r="HA291" t="s">
        <v>37013</v>
      </c>
      <c r="HD291" t="s">
        <v>37039</v>
      </c>
      <c r="HE291">
        <v>11.99</v>
      </c>
    </row>
    <row r="292" spans="1:224">
      <c r="A292" t="s">
        <v>29123</v>
      </c>
      <c r="B292" t="s">
        <v>36962</v>
      </c>
      <c r="C292" t="s">
        <v>36963</v>
      </c>
      <c r="D292" t="s">
        <v>21300</v>
      </c>
      <c r="E292">
        <v>1</v>
      </c>
      <c r="F292" t="s">
        <v>36964</v>
      </c>
      <c r="G292" t="s">
        <v>38</v>
      </c>
      <c r="H292" t="s">
        <v>36965</v>
      </c>
      <c r="I292" t="s">
        <v>23336</v>
      </c>
      <c r="J292" t="s">
        <v>33297</v>
      </c>
      <c r="K292" t="s">
        <v>33298</v>
      </c>
      <c r="M292" t="s">
        <v>33304</v>
      </c>
      <c r="N292" t="s">
        <v>21286</v>
      </c>
      <c r="O292" t="s">
        <v>33305</v>
      </c>
      <c r="P292" t="s">
        <v>21282</v>
      </c>
      <c r="Q292" t="s">
        <v>33300</v>
      </c>
      <c r="T292" t="s">
        <v>33306</v>
      </c>
      <c r="U292" t="s">
        <v>37394</v>
      </c>
      <c r="V292" t="s">
        <v>24</v>
      </c>
      <c r="W292" t="s">
        <v>36967</v>
      </c>
      <c r="X292" t="s">
        <v>36968</v>
      </c>
      <c r="Y292" t="s">
        <v>36969</v>
      </c>
      <c r="Z292">
        <v>200</v>
      </c>
      <c r="AB292" t="s">
        <v>37018</v>
      </c>
      <c r="AC292" t="s">
        <v>36970</v>
      </c>
      <c r="AD292" t="s">
        <v>36971</v>
      </c>
      <c r="AE292" t="s">
        <v>36972</v>
      </c>
      <c r="AF292" t="s">
        <v>36973</v>
      </c>
      <c r="AH292" t="s">
        <v>36974</v>
      </c>
      <c r="AJ292" t="s">
        <v>36967</v>
      </c>
      <c r="AK292" t="s">
        <v>29158</v>
      </c>
      <c r="AL292" t="s">
        <v>37493</v>
      </c>
      <c r="AM292" t="s">
        <v>32581</v>
      </c>
      <c r="AN292" t="s">
        <v>37043</v>
      </c>
      <c r="AQ292" t="s">
        <v>37043</v>
      </c>
      <c r="AR292" t="s">
        <v>28746</v>
      </c>
      <c r="AY292" t="s">
        <v>37021</v>
      </c>
      <c r="BA292" t="s">
        <v>353</v>
      </c>
      <c r="BB292">
        <v>48</v>
      </c>
      <c r="BC292" t="s">
        <v>37022</v>
      </c>
      <c r="BD292" t="s">
        <v>28739</v>
      </c>
      <c r="BE292" t="s">
        <v>36993</v>
      </c>
      <c r="BF292" s="6">
        <v>0.2</v>
      </c>
      <c r="BG292" t="s">
        <v>37501</v>
      </c>
      <c r="BH292" t="s">
        <v>37502</v>
      </c>
      <c r="BJ292" t="s">
        <v>37503</v>
      </c>
      <c r="BK292" cm="1">
        <f t="array" ref="BK292">IF(LEN(TRIM(BG292))=0,"",SUMPRODUCT(--(LEN(TRIM($BG$5:BG292))&gt;0)))</f>
        <v>281</v>
      </c>
      <c r="BL292" t="str">
        <f t="shared" si="60"/>
        <v>000000007T</v>
      </c>
      <c r="BM292" t="str">
        <f t="shared" si="61"/>
        <v>*000000007T*</v>
      </c>
      <c r="BN292" t="s">
        <v>37502</v>
      </c>
      <c r="BO292" t="s">
        <v>37395</v>
      </c>
      <c r="BS292" t="s">
        <v>37043</v>
      </c>
      <c r="CP292" t="s">
        <v>37497</v>
      </c>
      <c r="CU292">
        <v>11.99</v>
      </c>
      <c r="DT292" t="s">
        <v>37026</v>
      </c>
      <c r="EC292" s="7">
        <f t="shared" si="62"/>
        <v>14.987499999999999</v>
      </c>
      <c r="EN292" t="s">
        <v>36995</v>
      </c>
      <c r="EO292">
        <v>1731138031</v>
      </c>
      <c r="EP292" t="s">
        <v>36968</v>
      </c>
      <c r="EQ292" t="s">
        <v>36996</v>
      </c>
      <c r="ER292" t="s">
        <v>36997</v>
      </c>
      <c r="ES292" t="s">
        <v>36967</v>
      </c>
      <c r="ET292" t="s">
        <v>36998</v>
      </c>
      <c r="EU292" t="s">
        <v>36999</v>
      </c>
      <c r="FB292" t="s">
        <v>35377</v>
      </c>
      <c r="FC292" t="s">
        <v>37027</v>
      </c>
      <c r="FD292">
        <v>16</v>
      </c>
      <c r="FE292">
        <v>18</v>
      </c>
      <c r="FF292" t="s">
        <v>36990</v>
      </c>
      <c r="FG292" t="s">
        <v>36990</v>
      </c>
      <c r="FH292" t="s">
        <v>37401</v>
      </c>
      <c r="FI292" t="s">
        <v>37000</v>
      </c>
      <c r="FJ292" t="s">
        <v>37397</v>
      </c>
      <c r="FK292" t="s">
        <v>37398</v>
      </c>
      <c r="FL292" t="s">
        <v>37399</v>
      </c>
      <c r="FM292" t="s">
        <v>37400</v>
      </c>
      <c r="FN292" t="s">
        <v>37401</v>
      </c>
      <c r="FQ292" t="s">
        <v>37028</v>
      </c>
      <c r="FR292" t="s">
        <v>37008</v>
      </c>
      <c r="FS292" t="s">
        <v>37009</v>
      </c>
      <c r="FT292" t="s">
        <v>29158</v>
      </c>
      <c r="FU292" t="s">
        <v>29158</v>
      </c>
      <c r="FV292" t="s">
        <v>37046</v>
      </c>
      <c r="FW292" t="s">
        <v>37030</v>
      </c>
      <c r="FX292" t="s">
        <v>37031</v>
      </c>
      <c r="FY292" t="s">
        <v>36971</v>
      </c>
      <c r="FZ292" t="s">
        <v>36980</v>
      </c>
      <c r="GA292" t="s">
        <v>36974</v>
      </c>
      <c r="GB292" t="s">
        <v>36968</v>
      </c>
      <c r="GC292" t="s">
        <v>37032</v>
      </c>
      <c r="GD292" t="s">
        <v>37033</v>
      </c>
      <c r="GJ292" t="s">
        <v>37034</v>
      </c>
      <c r="GK292" t="s">
        <v>37035</v>
      </c>
      <c r="GL292" t="s">
        <v>37036</v>
      </c>
      <c r="GM292" t="s">
        <v>37037</v>
      </c>
      <c r="GN292" t="s">
        <v>37038</v>
      </c>
      <c r="GO292" t="s">
        <v>36973</v>
      </c>
      <c r="GP292" t="s">
        <v>37046</v>
      </c>
      <c r="GQ292" t="s">
        <v>37010</v>
      </c>
      <c r="GR292" t="s">
        <v>36969</v>
      </c>
      <c r="GT292" t="s">
        <v>37011</v>
      </c>
      <c r="GU292">
        <f t="shared" si="63"/>
        <v>15</v>
      </c>
      <c r="GV292">
        <f t="shared" si="64"/>
        <v>15</v>
      </c>
      <c r="GX292">
        <v>12</v>
      </c>
      <c r="GY292" t="s">
        <v>37012</v>
      </c>
      <c r="HA292" t="s">
        <v>37013</v>
      </c>
      <c r="HD292" t="s">
        <v>37043</v>
      </c>
      <c r="HE292">
        <v>11.99</v>
      </c>
    </row>
    <row r="293" spans="1:224">
      <c r="A293" t="s">
        <v>29123</v>
      </c>
      <c r="B293" t="s">
        <v>36962</v>
      </c>
      <c r="C293" t="s">
        <v>36963</v>
      </c>
      <c r="D293" t="s">
        <v>21300</v>
      </c>
      <c r="E293">
        <v>1</v>
      </c>
      <c r="F293" t="s">
        <v>36964</v>
      </c>
      <c r="G293" t="s">
        <v>38</v>
      </c>
      <c r="H293" t="s">
        <v>36965</v>
      </c>
      <c r="I293" t="s">
        <v>23336</v>
      </c>
      <c r="J293" t="s">
        <v>33297</v>
      </c>
      <c r="K293" t="s">
        <v>33298</v>
      </c>
      <c r="M293" t="s">
        <v>33304</v>
      </c>
      <c r="N293" t="s">
        <v>21286</v>
      </c>
      <c r="O293" t="s">
        <v>33305</v>
      </c>
      <c r="P293" t="s">
        <v>21282</v>
      </c>
      <c r="Q293" t="s">
        <v>33300</v>
      </c>
      <c r="T293" t="s">
        <v>33306</v>
      </c>
      <c r="U293" t="s">
        <v>37394</v>
      </c>
      <c r="V293" t="s">
        <v>24</v>
      </c>
      <c r="W293" t="s">
        <v>36967</v>
      </c>
      <c r="X293" t="s">
        <v>36968</v>
      </c>
      <c r="Y293" t="s">
        <v>36969</v>
      </c>
      <c r="Z293">
        <v>300</v>
      </c>
      <c r="AB293" t="s">
        <v>37018</v>
      </c>
      <c r="AC293" t="s">
        <v>36970</v>
      </c>
      <c r="AD293" t="s">
        <v>36971</v>
      </c>
      <c r="AE293" t="s">
        <v>36972</v>
      </c>
      <c r="AF293" t="s">
        <v>36973</v>
      </c>
      <c r="AH293" t="s">
        <v>36974</v>
      </c>
      <c r="AJ293" t="s">
        <v>36967</v>
      </c>
      <c r="AK293" t="s">
        <v>29158</v>
      </c>
      <c r="AL293" t="s">
        <v>37493</v>
      </c>
      <c r="AM293" t="s">
        <v>32581</v>
      </c>
      <c r="AN293" t="s">
        <v>37047</v>
      </c>
      <c r="AQ293" t="s">
        <v>37047</v>
      </c>
      <c r="AR293" t="s">
        <v>34329</v>
      </c>
      <c r="AY293" t="s">
        <v>37021</v>
      </c>
      <c r="BA293" t="s">
        <v>353</v>
      </c>
      <c r="BB293">
        <v>48</v>
      </c>
      <c r="BC293" t="s">
        <v>37048</v>
      </c>
      <c r="BD293" t="s">
        <v>34259</v>
      </c>
      <c r="BE293" t="s">
        <v>36993</v>
      </c>
      <c r="BF293" s="6">
        <v>0.2</v>
      </c>
      <c r="BG293" t="s">
        <v>37504</v>
      </c>
      <c r="BH293" t="s">
        <v>37505</v>
      </c>
      <c r="BJ293" t="s">
        <v>37506</v>
      </c>
      <c r="BK293" cm="1">
        <f t="array" ref="BK293">IF(LEN(TRIM(BG293))=0,"",SUMPRODUCT(--(LEN(TRIM($BG$5:BG293))&gt;0)))</f>
        <v>282</v>
      </c>
      <c r="BL293" t="str">
        <f t="shared" si="60"/>
        <v>000000007U</v>
      </c>
      <c r="BM293" t="str">
        <f t="shared" si="61"/>
        <v>*000000007U*</v>
      </c>
      <c r="BN293" t="s">
        <v>37505</v>
      </c>
      <c r="BO293" t="s">
        <v>37395</v>
      </c>
      <c r="BS293" t="s">
        <v>37047</v>
      </c>
      <c r="CP293" t="s">
        <v>37497</v>
      </c>
      <c r="CU293">
        <v>11.99</v>
      </c>
      <c r="DT293" t="s">
        <v>37026</v>
      </c>
      <c r="EC293" s="7">
        <f t="shared" si="62"/>
        <v>14.987499999999999</v>
      </c>
      <c r="EN293" t="s">
        <v>36995</v>
      </c>
      <c r="EO293">
        <v>1731138031</v>
      </c>
      <c r="EP293" t="s">
        <v>36968</v>
      </c>
      <c r="EQ293" t="s">
        <v>36996</v>
      </c>
      <c r="ER293" t="s">
        <v>36997</v>
      </c>
      <c r="ES293" t="s">
        <v>36967</v>
      </c>
      <c r="ET293" t="s">
        <v>36998</v>
      </c>
      <c r="EU293" t="s">
        <v>36999</v>
      </c>
      <c r="FB293" t="s">
        <v>35377</v>
      </c>
      <c r="FC293" t="s">
        <v>37027</v>
      </c>
      <c r="FD293">
        <v>18</v>
      </c>
      <c r="FE293">
        <v>20</v>
      </c>
      <c r="FF293" t="s">
        <v>36990</v>
      </c>
      <c r="FG293" t="s">
        <v>36990</v>
      </c>
      <c r="FH293" t="s">
        <v>37401</v>
      </c>
      <c r="FI293" t="s">
        <v>37000</v>
      </c>
      <c r="FJ293" t="s">
        <v>37397</v>
      </c>
      <c r="FK293" t="s">
        <v>37398</v>
      </c>
      <c r="FL293" t="s">
        <v>37399</v>
      </c>
      <c r="FM293" t="s">
        <v>37400</v>
      </c>
      <c r="FN293" t="s">
        <v>37401</v>
      </c>
      <c r="FQ293" t="s">
        <v>37028</v>
      </c>
      <c r="FR293" t="s">
        <v>37008</v>
      </c>
      <c r="FS293" t="s">
        <v>37009</v>
      </c>
      <c r="FT293" t="s">
        <v>29158</v>
      </c>
      <c r="FU293" t="s">
        <v>29158</v>
      </c>
      <c r="FV293" t="s">
        <v>37051</v>
      </c>
      <c r="FW293" t="s">
        <v>37030</v>
      </c>
      <c r="FX293" t="s">
        <v>37031</v>
      </c>
      <c r="FY293" t="s">
        <v>36971</v>
      </c>
      <c r="FZ293" t="s">
        <v>36980</v>
      </c>
      <c r="GA293" t="s">
        <v>36974</v>
      </c>
      <c r="GB293" t="s">
        <v>36968</v>
      </c>
      <c r="GC293" t="s">
        <v>37032</v>
      </c>
      <c r="GD293" t="s">
        <v>37033</v>
      </c>
      <c r="GJ293" t="s">
        <v>37034</v>
      </c>
      <c r="GK293" t="s">
        <v>37035</v>
      </c>
      <c r="GL293" t="s">
        <v>37036</v>
      </c>
      <c r="GM293" t="s">
        <v>37037</v>
      </c>
      <c r="GN293" t="s">
        <v>37038</v>
      </c>
      <c r="GO293" t="s">
        <v>36973</v>
      </c>
      <c r="GP293" t="s">
        <v>37051</v>
      </c>
      <c r="GQ293" t="s">
        <v>37010</v>
      </c>
      <c r="GR293" t="s">
        <v>36969</v>
      </c>
      <c r="GT293" t="s">
        <v>37011</v>
      </c>
      <c r="GU293">
        <f t="shared" si="63"/>
        <v>15</v>
      </c>
      <c r="GV293">
        <f t="shared" si="64"/>
        <v>15</v>
      </c>
      <c r="GX293">
        <v>12</v>
      </c>
      <c r="GY293" t="s">
        <v>37012</v>
      </c>
      <c r="HA293" t="s">
        <v>37013</v>
      </c>
      <c r="HD293" t="s">
        <v>37047</v>
      </c>
      <c r="HE293">
        <v>11.99</v>
      </c>
    </row>
    <row r="294" spans="1:224">
      <c r="A294" t="s">
        <v>29123</v>
      </c>
      <c r="B294" t="s">
        <v>36962</v>
      </c>
      <c r="C294" t="s">
        <v>36963</v>
      </c>
      <c r="D294" t="s">
        <v>21300</v>
      </c>
      <c r="E294">
        <v>1</v>
      </c>
      <c r="F294" t="s">
        <v>36964</v>
      </c>
      <c r="G294" t="s">
        <v>38</v>
      </c>
      <c r="H294" t="s">
        <v>36965</v>
      </c>
      <c r="I294" t="s">
        <v>23336</v>
      </c>
      <c r="J294" t="s">
        <v>33297</v>
      </c>
      <c r="K294" t="s">
        <v>33298</v>
      </c>
      <c r="M294" t="s">
        <v>33304</v>
      </c>
      <c r="N294" t="s">
        <v>21286</v>
      </c>
      <c r="O294" t="s">
        <v>33305</v>
      </c>
      <c r="P294" t="s">
        <v>21282</v>
      </c>
      <c r="Q294" t="s">
        <v>33300</v>
      </c>
      <c r="T294" t="s">
        <v>33306</v>
      </c>
      <c r="U294" t="s">
        <v>37394</v>
      </c>
      <c r="V294" t="s">
        <v>24</v>
      </c>
      <c r="W294" t="s">
        <v>36967</v>
      </c>
      <c r="X294" t="s">
        <v>36968</v>
      </c>
      <c r="Y294" t="s">
        <v>36969</v>
      </c>
      <c r="Z294">
        <v>300</v>
      </c>
      <c r="AB294" t="s">
        <v>37018</v>
      </c>
      <c r="AC294" t="s">
        <v>36970</v>
      </c>
      <c r="AD294" t="s">
        <v>36971</v>
      </c>
      <c r="AE294" t="s">
        <v>36972</v>
      </c>
      <c r="AF294" t="s">
        <v>36973</v>
      </c>
      <c r="AH294" t="s">
        <v>36974</v>
      </c>
      <c r="AJ294" t="s">
        <v>36967</v>
      </c>
      <c r="AK294" t="s">
        <v>29158</v>
      </c>
      <c r="AL294" t="s">
        <v>37493</v>
      </c>
      <c r="AM294" t="s">
        <v>32581</v>
      </c>
      <c r="AN294" t="s">
        <v>37052</v>
      </c>
      <c r="AQ294" t="s">
        <v>37052</v>
      </c>
      <c r="AR294" t="s">
        <v>34331</v>
      </c>
      <c r="AY294" t="s">
        <v>37021</v>
      </c>
      <c r="BA294" t="s">
        <v>353</v>
      </c>
      <c r="BB294">
        <v>48</v>
      </c>
      <c r="BC294" t="s">
        <v>37048</v>
      </c>
      <c r="BD294" t="s">
        <v>34259</v>
      </c>
      <c r="BE294" t="s">
        <v>36993</v>
      </c>
      <c r="BF294" s="6">
        <v>0.2</v>
      </c>
      <c r="BG294" t="s">
        <v>37507</v>
      </c>
      <c r="BH294" t="s">
        <v>37508</v>
      </c>
      <c r="BJ294" t="s">
        <v>37509</v>
      </c>
      <c r="BK294" cm="1">
        <f t="array" ref="BK294">IF(LEN(TRIM(BG294))=0,"",SUMPRODUCT(--(LEN(TRIM($BG$5:BG294))&gt;0)))</f>
        <v>283</v>
      </c>
      <c r="BL294" t="str">
        <f t="shared" si="60"/>
        <v>000000007V</v>
      </c>
      <c r="BM294" t="str">
        <f t="shared" si="61"/>
        <v>*000000007V*</v>
      </c>
      <c r="BN294" t="s">
        <v>37508</v>
      </c>
      <c r="BO294" t="s">
        <v>37395</v>
      </c>
      <c r="BS294" t="s">
        <v>37052</v>
      </c>
      <c r="CP294" t="s">
        <v>37497</v>
      </c>
      <c r="CU294">
        <v>11.99</v>
      </c>
      <c r="DT294" t="s">
        <v>37026</v>
      </c>
      <c r="EC294" s="7">
        <f t="shared" si="62"/>
        <v>14.987499999999999</v>
      </c>
      <c r="EN294" t="s">
        <v>36995</v>
      </c>
      <c r="EO294">
        <v>1731138031</v>
      </c>
      <c r="EP294" t="s">
        <v>36968</v>
      </c>
      <c r="EQ294" t="s">
        <v>36996</v>
      </c>
      <c r="ER294" t="s">
        <v>36997</v>
      </c>
      <c r="ES294" t="s">
        <v>36967</v>
      </c>
      <c r="ET294" t="s">
        <v>36998</v>
      </c>
      <c r="EU294" t="s">
        <v>36999</v>
      </c>
      <c r="FB294" t="s">
        <v>35377</v>
      </c>
      <c r="FC294" t="s">
        <v>37027</v>
      </c>
      <c r="FD294">
        <v>22</v>
      </c>
      <c r="FE294">
        <v>24</v>
      </c>
      <c r="FF294" t="s">
        <v>36990</v>
      </c>
      <c r="FG294" t="s">
        <v>36990</v>
      </c>
      <c r="FH294" t="s">
        <v>37401</v>
      </c>
      <c r="FI294" t="s">
        <v>37000</v>
      </c>
      <c r="FJ294" t="s">
        <v>37397</v>
      </c>
      <c r="FK294" t="s">
        <v>37398</v>
      </c>
      <c r="FL294" t="s">
        <v>37399</v>
      </c>
      <c r="FM294" t="s">
        <v>37400</v>
      </c>
      <c r="FN294" t="s">
        <v>37401</v>
      </c>
      <c r="FQ294" t="s">
        <v>37028</v>
      </c>
      <c r="FR294" t="s">
        <v>37008</v>
      </c>
      <c r="FS294" t="s">
        <v>37009</v>
      </c>
      <c r="FT294" t="s">
        <v>29158</v>
      </c>
      <c r="FU294" t="s">
        <v>29158</v>
      </c>
      <c r="FV294" t="s">
        <v>37055</v>
      </c>
      <c r="FW294" t="s">
        <v>37030</v>
      </c>
      <c r="FX294" t="s">
        <v>37031</v>
      </c>
      <c r="FY294" t="s">
        <v>36971</v>
      </c>
      <c r="FZ294" t="s">
        <v>36980</v>
      </c>
      <c r="GA294" t="s">
        <v>36974</v>
      </c>
      <c r="GB294" t="s">
        <v>36968</v>
      </c>
      <c r="GC294" t="s">
        <v>37032</v>
      </c>
      <c r="GD294" t="s">
        <v>37033</v>
      </c>
      <c r="GJ294" t="s">
        <v>37034</v>
      </c>
      <c r="GK294" t="s">
        <v>37035</v>
      </c>
      <c r="GL294" t="s">
        <v>37036</v>
      </c>
      <c r="GM294" t="s">
        <v>37037</v>
      </c>
      <c r="GN294" t="s">
        <v>37038</v>
      </c>
      <c r="GO294" t="s">
        <v>36973</v>
      </c>
      <c r="GP294" t="s">
        <v>37055</v>
      </c>
      <c r="GQ294" t="s">
        <v>37010</v>
      </c>
      <c r="GR294" t="s">
        <v>36969</v>
      </c>
      <c r="GT294" t="s">
        <v>37011</v>
      </c>
      <c r="GU294">
        <f t="shared" si="63"/>
        <v>15</v>
      </c>
      <c r="GV294">
        <f t="shared" si="64"/>
        <v>15</v>
      </c>
      <c r="GX294">
        <v>12</v>
      </c>
      <c r="GY294" t="s">
        <v>37012</v>
      </c>
      <c r="HA294" t="s">
        <v>37013</v>
      </c>
      <c r="HD294" t="s">
        <v>37052</v>
      </c>
      <c r="HE294">
        <v>11.99</v>
      </c>
    </row>
    <row r="295" spans="1:224">
      <c r="A295" t="s">
        <v>29123</v>
      </c>
      <c r="B295" t="s">
        <v>36962</v>
      </c>
      <c r="C295" t="s">
        <v>36963</v>
      </c>
      <c r="D295" t="s">
        <v>21300</v>
      </c>
      <c r="E295">
        <v>1</v>
      </c>
      <c r="F295" t="s">
        <v>36964</v>
      </c>
      <c r="G295" t="s">
        <v>38</v>
      </c>
      <c r="H295" t="s">
        <v>36965</v>
      </c>
      <c r="I295" t="s">
        <v>23336</v>
      </c>
      <c r="J295" t="s">
        <v>33297</v>
      </c>
      <c r="K295" t="s">
        <v>33298</v>
      </c>
      <c r="M295" t="s">
        <v>33304</v>
      </c>
      <c r="N295" t="s">
        <v>21286</v>
      </c>
      <c r="O295" t="s">
        <v>33305</v>
      </c>
      <c r="P295" t="s">
        <v>21282</v>
      </c>
      <c r="Q295" t="s">
        <v>33300</v>
      </c>
      <c r="T295" t="s">
        <v>33306</v>
      </c>
      <c r="U295" t="s">
        <v>37394</v>
      </c>
      <c r="V295" t="s">
        <v>24</v>
      </c>
      <c r="W295" t="s">
        <v>36967</v>
      </c>
      <c r="X295" t="s">
        <v>36968</v>
      </c>
      <c r="Y295" t="s">
        <v>36969</v>
      </c>
      <c r="Z295">
        <v>300</v>
      </c>
      <c r="AB295" t="s">
        <v>37056</v>
      </c>
      <c r="AC295" t="s">
        <v>36970</v>
      </c>
      <c r="AD295" t="s">
        <v>36971</v>
      </c>
      <c r="AE295" t="s">
        <v>36972</v>
      </c>
      <c r="AF295" t="s">
        <v>36973</v>
      </c>
      <c r="AH295" t="s">
        <v>36974</v>
      </c>
      <c r="AJ295" t="s">
        <v>36967</v>
      </c>
      <c r="AK295" t="s">
        <v>29158</v>
      </c>
      <c r="AL295" t="s">
        <v>37493</v>
      </c>
      <c r="AM295" t="s">
        <v>32581</v>
      </c>
      <c r="AN295" t="s">
        <v>37057</v>
      </c>
      <c r="AQ295" t="s">
        <v>37057</v>
      </c>
      <c r="AR295" t="s">
        <v>34333</v>
      </c>
      <c r="AY295" t="s">
        <v>37058</v>
      </c>
      <c r="BA295" t="s">
        <v>37059</v>
      </c>
      <c r="BB295">
        <v>48</v>
      </c>
      <c r="BC295" t="s">
        <v>37060</v>
      </c>
      <c r="BD295" t="s">
        <v>34261</v>
      </c>
      <c r="BE295" t="s">
        <v>36993</v>
      </c>
      <c r="BF295" s="6">
        <v>0.2</v>
      </c>
      <c r="BG295" t="s">
        <v>37510</v>
      </c>
      <c r="BH295" t="s">
        <v>37511</v>
      </c>
      <c r="BJ295" t="s">
        <v>37512</v>
      </c>
      <c r="BK295" cm="1">
        <f t="array" ref="BK295">IF(LEN(TRIM(BG295))=0,"",SUMPRODUCT(--(LEN(TRIM($BG$5:BG295))&gt;0)))</f>
        <v>284</v>
      </c>
      <c r="BL295" t="str">
        <f t="shared" si="60"/>
        <v>000000007W</v>
      </c>
      <c r="BM295" t="str">
        <f t="shared" si="61"/>
        <v>*000000007W*</v>
      </c>
      <c r="BN295" t="s">
        <v>37511</v>
      </c>
      <c r="BO295" t="s">
        <v>37395</v>
      </c>
      <c r="BS295" t="s">
        <v>37057</v>
      </c>
      <c r="CP295" t="s">
        <v>37497</v>
      </c>
      <c r="CU295">
        <v>14.99</v>
      </c>
      <c r="DT295" t="s">
        <v>37026</v>
      </c>
      <c r="EC295" s="7">
        <f t="shared" si="62"/>
        <v>18.737500000000001</v>
      </c>
      <c r="EN295" t="s">
        <v>36995</v>
      </c>
      <c r="EO295">
        <v>1731138031</v>
      </c>
      <c r="EP295" t="s">
        <v>36968</v>
      </c>
      <c r="EQ295" t="s">
        <v>36996</v>
      </c>
      <c r="ER295" t="s">
        <v>36997</v>
      </c>
      <c r="ES295" t="s">
        <v>36967</v>
      </c>
      <c r="ET295" t="s">
        <v>36998</v>
      </c>
      <c r="EU295" t="s">
        <v>36999</v>
      </c>
      <c r="FB295" t="s">
        <v>35377</v>
      </c>
      <c r="FC295" t="s">
        <v>37027</v>
      </c>
      <c r="FD295">
        <v>26</v>
      </c>
      <c r="FE295">
        <v>28</v>
      </c>
      <c r="FF295" t="s">
        <v>36990</v>
      </c>
      <c r="FG295" t="s">
        <v>36990</v>
      </c>
      <c r="FH295" t="s">
        <v>37401</v>
      </c>
      <c r="FI295" t="s">
        <v>37000</v>
      </c>
      <c r="FJ295" t="s">
        <v>37397</v>
      </c>
      <c r="FK295" t="s">
        <v>37398</v>
      </c>
      <c r="FL295" t="s">
        <v>37399</v>
      </c>
      <c r="FM295" t="s">
        <v>37400</v>
      </c>
      <c r="FN295" t="s">
        <v>37401</v>
      </c>
      <c r="FQ295" t="s">
        <v>37028</v>
      </c>
      <c r="FR295" t="s">
        <v>37008</v>
      </c>
      <c r="FS295" t="s">
        <v>37009</v>
      </c>
      <c r="FT295" t="s">
        <v>29158</v>
      </c>
      <c r="FU295" t="s">
        <v>29158</v>
      </c>
      <c r="FV295" t="s">
        <v>37063</v>
      </c>
      <c r="FW295" t="s">
        <v>37030</v>
      </c>
      <c r="FX295" t="s">
        <v>37031</v>
      </c>
      <c r="FY295" t="s">
        <v>36971</v>
      </c>
      <c r="FZ295" t="s">
        <v>36980</v>
      </c>
      <c r="GA295" t="s">
        <v>36974</v>
      </c>
      <c r="GB295" t="s">
        <v>36968</v>
      </c>
      <c r="GC295" t="s">
        <v>37032</v>
      </c>
      <c r="GD295" t="s">
        <v>37033</v>
      </c>
      <c r="GJ295" t="s">
        <v>37034</v>
      </c>
      <c r="GK295" t="s">
        <v>37035</v>
      </c>
      <c r="GL295" t="s">
        <v>37036</v>
      </c>
      <c r="GM295" t="s">
        <v>37037</v>
      </c>
      <c r="GN295" t="s">
        <v>37038</v>
      </c>
      <c r="GO295" t="s">
        <v>36973</v>
      </c>
      <c r="GP295" t="s">
        <v>37063</v>
      </c>
      <c r="GQ295" t="s">
        <v>37010</v>
      </c>
      <c r="GR295" t="s">
        <v>36969</v>
      </c>
      <c r="GT295" t="s">
        <v>37011</v>
      </c>
      <c r="GU295">
        <f t="shared" si="63"/>
        <v>18.999999999999996</v>
      </c>
      <c r="GV295">
        <f t="shared" si="64"/>
        <v>18.999999999999996</v>
      </c>
      <c r="GX295">
        <v>15.2</v>
      </c>
      <c r="GY295" t="s">
        <v>37012</v>
      </c>
      <c r="HA295" t="s">
        <v>37013</v>
      </c>
      <c r="HD295" t="s">
        <v>37057</v>
      </c>
      <c r="HE295">
        <v>14.99</v>
      </c>
    </row>
    <row r="296" spans="1:224">
      <c r="A296" t="s">
        <v>29123</v>
      </c>
      <c r="B296" t="s">
        <v>36962</v>
      </c>
      <c r="C296" t="s">
        <v>36963</v>
      </c>
      <c r="D296" t="s">
        <v>21300</v>
      </c>
      <c r="E296">
        <v>1</v>
      </c>
      <c r="F296" t="s">
        <v>36964</v>
      </c>
      <c r="G296" t="s">
        <v>38</v>
      </c>
      <c r="H296" t="s">
        <v>36965</v>
      </c>
      <c r="I296" t="s">
        <v>23336</v>
      </c>
      <c r="J296" t="s">
        <v>33297</v>
      </c>
      <c r="K296" t="s">
        <v>33298</v>
      </c>
      <c r="M296" t="s">
        <v>33304</v>
      </c>
      <c r="N296" t="s">
        <v>21286</v>
      </c>
      <c r="O296" t="s">
        <v>33305</v>
      </c>
      <c r="P296" t="s">
        <v>21282</v>
      </c>
      <c r="Q296" t="s">
        <v>33300</v>
      </c>
      <c r="T296" t="s">
        <v>33306</v>
      </c>
      <c r="U296" t="s">
        <v>37394</v>
      </c>
      <c r="V296" t="s">
        <v>24</v>
      </c>
      <c r="W296" t="s">
        <v>36967</v>
      </c>
      <c r="X296" t="s">
        <v>36968</v>
      </c>
      <c r="Y296" t="s">
        <v>36969</v>
      </c>
      <c r="Z296">
        <v>300</v>
      </c>
      <c r="AB296" t="s">
        <v>37056</v>
      </c>
      <c r="AC296" t="s">
        <v>36970</v>
      </c>
      <c r="AD296" t="s">
        <v>36971</v>
      </c>
      <c r="AE296" t="s">
        <v>36972</v>
      </c>
      <c r="AF296" t="s">
        <v>36973</v>
      </c>
      <c r="AH296" t="s">
        <v>36974</v>
      </c>
      <c r="AJ296" t="s">
        <v>36967</v>
      </c>
      <c r="AK296" t="s">
        <v>29158</v>
      </c>
      <c r="AL296" t="s">
        <v>37493</v>
      </c>
      <c r="AM296" t="s">
        <v>32581</v>
      </c>
      <c r="AN296" t="s">
        <v>37430</v>
      </c>
      <c r="AQ296" t="s">
        <v>37430</v>
      </c>
      <c r="AR296" t="s">
        <v>34335</v>
      </c>
      <c r="AY296" t="s">
        <v>37058</v>
      </c>
      <c r="BA296" t="s">
        <v>37059</v>
      </c>
      <c r="BB296">
        <v>48</v>
      </c>
      <c r="BC296" t="s">
        <v>37060</v>
      </c>
      <c r="BD296" t="s">
        <v>34261</v>
      </c>
      <c r="BE296" t="s">
        <v>36993</v>
      </c>
      <c r="BF296" s="6">
        <v>0.2</v>
      </c>
      <c r="BG296" t="s">
        <v>37513</v>
      </c>
      <c r="BH296" t="s">
        <v>37514</v>
      </c>
      <c r="BJ296" t="s">
        <v>37515</v>
      </c>
      <c r="BK296" cm="1">
        <f t="array" ref="BK296">IF(LEN(TRIM(BG296))=0,"",SUMPRODUCT(--(LEN(TRIM($BG$5:BG296))&gt;0)))</f>
        <v>285</v>
      </c>
      <c r="BL296" t="str">
        <f t="shared" si="60"/>
        <v>000000007X</v>
      </c>
      <c r="BM296" t="str">
        <f t="shared" si="61"/>
        <v>*000000007X*</v>
      </c>
      <c r="BN296" t="s">
        <v>37514</v>
      </c>
      <c r="BO296" t="s">
        <v>37395</v>
      </c>
      <c r="BS296" t="s">
        <v>37430</v>
      </c>
      <c r="CP296" t="s">
        <v>37497</v>
      </c>
      <c r="CU296">
        <v>14.99</v>
      </c>
      <c r="DT296" t="s">
        <v>37026</v>
      </c>
      <c r="EC296" s="7">
        <f t="shared" si="62"/>
        <v>18.737500000000001</v>
      </c>
      <c r="EN296" t="s">
        <v>36995</v>
      </c>
      <c r="EO296">
        <v>1731138031</v>
      </c>
      <c r="EP296" t="s">
        <v>36968</v>
      </c>
      <c r="EQ296" t="s">
        <v>36996</v>
      </c>
      <c r="ER296" t="s">
        <v>36997</v>
      </c>
      <c r="ES296" t="s">
        <v>36967</v>
      </c>
      <c r="ET296" t="s">
        <v>36998</v>
      </c>
      <c r="EU296" t="s">
        <v>36999</v>
      </c>
      <c r="FB296" t="s">
        <v>35377</v>
      </c>
      <c r="FC296" t="s">
        <v>37027</v>
      </c>
      <c r="FD296">
        <v>30</v>
      </c>
      <c r="FE296">
        <v>32</v>
      </c>
      <c r="FF296" t="s">
        <v>36990</v>
      </c>
      <c r="FG296" t="s">
        <v>36990</v>
      </c>
      <c r="FH296" t="s">
        <v>37401</v>
      </c>
      <c r="FI296" t="s">
        <v>37000</v>
      </c>
      <c r="FJ296" t="s">
        <v>37397</v>
      </c>
      <c r="FK296" t="s">
        <v>37398</v>
      </c>
      <c r="FL296" t="s">
        <v>37399</v>
      </c>
      <c r="FM296" t="s">
        <v>37400</v>
      </c>
      <c r="FN296" t="s">
        <v>37401</v>
      </c>
      <c r="FQ296" t="s">
        <v>37028</v>
      </c>
      <c r="FR296" t="s">
        <v>37008</v>
      </c>
      <c r="FS296" t="s">
        <v>37009</v>
      </c>
      <c r="FT296" t="s">
        <v>29158</v>
      </c>
      <c r="FU296" t="s">
        <v>29158</v>
      </c>
      <c r="FV296" t="s">
        <v>21685</v>
      </c>
      <c r="FW296" t="s">
        <v>37030</v>
      </c>
      <c r="FX296" t="s">
        <v>37031</v>
      </c>
      <c r="FY296" t="s">
        <v>36971</v>
      </c>
      <c r="FZ296" t="s">
        <v>36980</v>
      </c>
      <c r="GA296" t="s">
        <v>36974</v>
      </c>
      <c r="GB296" t="s">
        <v>36968</v>
      </c>
      <c r="GC296" t="s">
        <v>37032</v>
      </c>
      <c r="GD296" t="s">
        <v>37033</v>
      </c>
      <c r="GJ296" t="s">
        <v>37034</v>
      </c>
      <c r="GK296" t="s">
        <v>37035</v>
      </c>
      <c r="GL296" t="s">
        <v>37036</v>
      </c>
      <c r="GM296" t="s">
        <v>37037</v>
      </c>
      <c r="GN296" t="s">
        <v>37038</v>
      </c>
      <c r="GO296" t="s">
        <v>36973</v>
      </c>
      <c r="GP296" t="s">
        <v>21685</v>
      </c>
      <c r="GQ296" t="s">
        <v>37010</v>
      </c>
      <c r="GR296" t="s">
        <v>36969</v>
      </c>
      <c r="GT296" t="s">
        <v>37011</v>
      </c>
      <c r="GU296">
        <f t="shared" si="63"/>
        <v>18.999999999999996</v>
      </c>
      <c r="GV296">
        <f t="shared" si="64"/>
        <v>18.999999999999996</v>
      </c>
      <c r="GX296">
        <v>15.2</v>
      </c>
      <c r="GY296" t="s">
        <v>37012</v>
      </c>
      <c r="HA296" t="s">
        <v>37013</v>
      </c>
      <c r="HD296" t="s">
        <v>37430</v>
      </c>
      <c r="HE296">
        <v>14.99</v>
      </c>
    </row>
    <row r="297" spans="1:224">
      <c r="A297" t="s">
        <v>29123</v>
      </c>
      <c r="B297" t="s">
        <v>36962</v>
      </c>
      <c r="C297" t="s">
        <v>36963</v>
      </c>
      <c r="D297" t="s">
        <v>21300</v>
      </c>
      <c r="E297">
        <v>1</v>
      </c>
      <c r="F297" t="s">
        <v>36964</v>
      </c>
      <c r="G297" t="s">
        <v>38</v>
      </c>
      <c r="H297" t="s">
        <v>36965</v>
      </c>
      <c r="I297" t="s">
        <v>23336</v>
      </c>
      <c r="J297" t="s">
        <v>33297</v>
      </c>
      <c r="K297" t="s">
        <v>33298</v>
      </c>
      <c r="M297" t="s">
        <v>33304</v>
      </c>
      <c r="N297" t="s">
        <v>21286</v>
      </c>
      <c r="O297" t="s">
        <v>33305</v>
      </c>
      <c r="P297" t="s">
        <v>21282</v>
      </c>
      <c r="Q297" t="s">
        <v>33300</v>
      </c>
      <c r="T297" t="s">
        <v>33306</v>
      </c>
      <c r="U297" t="s">
        <v>37394</v>
      </c>
      <c r="V297" t="s">
        <v>24</v>
      </c>
      <c r="W297" t="s">
        <v>36967</v>
      </c>
      <c r="X297" t="s">
        <v>36968</v>
      </c>
      <c r="Y297" t="s">
        <v>36969</v>
      </c>
      <c r="Z297">
        <v>300</v>
      </c>
      <c r="AB297" t="s">
        <v>37056</v>
      </c>
      <c r="AC297" t="s">
        <v>36970</v>
      </c>
      <c r="AD297" t="s">
        <v>36971</v>
      </c>
      <c r="AE297" t="s">
        <v>36972</v>
      </c>
      <c r="AF297" t="s">
        <v>36973</v>
      </c>
      <c r="AH297" t="s">
        <v>36974</v>
      </c>
      <c r="AJ297" t="s">
        <v>36967</v>
      </c>
      <c r="AK297" t="s">
        <v>29158</v>
      </c>
      <c r="AL297" t="s">
        <v>37493</v>
      </c>
      <c r="AM297" t="s">
        <v>32581</v>
      </c>
      <c r="AN297" t="s">
        <v>37435</v>
      </c>
      <c r="AQ297" t="s">
        <v>37435</v>
      </c>
      <c r="AR297" t="s">
        <v>34337</v>
      </c>
      <c r="AY297" t="s">
        <v>37058</v>
      </c>
      <c r="BA297" t="s">
        <v>37059</v>
      </c>
      <c r="BB297">
        <v>48</v>
      </c>
      <c r="BC297" t="s">
        <v>37060</v>
      </c>
      <c r="BD297" t="s">
        <v>34261</v>
      </c>
      <c r="BE297" t="s">
        <v>36993</v>
      </c>
      <c r="BF297" s="6">
        <v>0.2</v>
      </c>
      <c r="BG297" t="s">
        <v>37516</v>
      </c>
      <c r="BH297" t="s">
        <v>37517</v>
      </c>
      <c r="BJ297" t="s">
        <v>37518</v>
      </c>
      <c r="BK297" cm="1">
        <f t="array" ref="BK297">IF(LEN(TRIM(BG297))=0,"",SUMPRODUCT(--(LEN(TRIM($BG$5:BG297))&gt;0)))</f>
        <v>286</v>
      </c>
      <c r="BL297" t="str">
        <f t="shared" si="60"/>
        <v>000000007Y</v>
      </c>
      <c r="BM297" t="str">
        <f t="shared" si="61"/>
        <v>*000000007Y*</v>
      </c>
      <c r="BN297" t="s">
        <v>37517</v>
      </c>
      <c r="BO297" t="s">
        <v>37395</v>
      </c>
      <c r="BS297" t="s">
        <v>37435</v>
      </c>
      <c r="CP297" t="s">
        <v>37497</v>
      </c>
      <c r="CU297">
        <v>14.99</v>
      </c>
      <c r="DT297" t="s">
        <v>37026</v>
      </c>
      <c r="EC297" s="7">
        <f t="shared" si="62"/>
        <v>18.737500000000001</v>
      </c>
      <c r="EN297" t="s">
        <v>36995</v>
      </c>
      <c r="EO297">
        <v>1731138031</v>
      </c>
      <c r="EP297" t="s">
        <v>36968</v>
      </c>
      <c r="EQ297" t="s">
        <v>36996</v>
      </c>
      <c r="ER297" t="s">
        <v>36997</v>
      </c>
      <c r="ES297" t="s">
        <v>36967</v>
      </c>
      <c r="ET297" t="s">
        <v>36998</v>
      </c>
      <c r="EU297" t="s">
        <v>36999</v>
      </c>
      <c r="FB297" t="s">
        <v>35377</v>
      </c>
      <c r="FC297" t="s">
        <v>37027</v>
      </c>
      <c r="FD297">
        <v>34</v>
      </c>
      <c r="FE297">
        <v>36</v>
      </c>
      <c r="FF297" t="s">
        <v>36990</v>
      </c>
      <c r="FG297" t="s">
        <v>36990</v>
      </c>
      <c r="FH297" t="s">
        <v>37401</v>
      </c>
      <c r="FI297" t="s">
        <v>37000</v>
      </c>
      <c r="FJ297" t="s">
        <v>37397</v>
      </c>
      <c r="FK297" t="s">
        <v>37398</v>
      </c>
      <c r="FL297" t="s">
        <v>37399</v>
      </c>
      <c r="FM297" t="s">
        <v>37400</v>
      </c>
      <c r="FN297" t="s">
        <v>37401</v>
      </c>
      <c r="FQ297" t="s">
        <v>37028</v>
      </c>
      <c r="FR297" t="s">
        <v>37008</v>
      </c>
      <c r="FS297" t="s">
        <v>37009</v>
      </c>
      <c r="FT297" t="s">
        <v>29158</v>
      </c>
      <c r="FU297" t="s">
        <v>29158</v>
      </c>
      <c r="FV297" t="s">
        <v>21698</v>
      </c>
      <c r="FW297" t="s">
        <v>37030</v>
      </c>
      <c r="FX297" t="s">
        <v>37031</v>
      </c>
      <c r="FY297" t="s">
        <v>36971</v>
      </c>
      <c r="FZ297" t="s">
        <v>36980</v>
      </c>
      <c r="GA297" t="s">
        <v>36974</v>
      </c>
      <c r="GB297" t="s">
        <v>36968</v>
      </c>
      <c r="GC297" t="s">
        <v>37032</v>
      </c>
      <c r="GD297" t="s">
        <v>37033</v>
      </c>
      <c r="GJ297" t="s">
        <v>37034</v>
      </c>
      <c r="GK297" t="s">
        <v>37035</v>
      </c>
      <c r="GL297" t="s">
        <v>37036</v>
      </c>
      <c r="GM297" t="s">
        <v>37037</v>
      </c>
      <c r="GN297" t="s">
        <v>37038</v>
      </c>
      <c r="GO297" t="s">
        <v>36973</v>
      </c>
      <c r="GP297" t="s">
        <v>21698</v>
      </c>
      <c r="GQ297" t="s">
        <v>37010</v>
      </c>
      <c r="GR297" t="s">
        <v>36969</v>
      </c>
      <c r="GT297" t="s">
        <v>37011</v>
      </c>
      <c r="GU297">
        <f t="shared" si="63"/>
        <v>18.999999999999996</v>
      </c>
      <c r="GV297">
        <f t="shared" si="64"/>
        <v>18.999999999999996</v>
      </c>
      <c r="GX297">
        <v>15.2</v>
      </c>
      <c r="GY297" t="s">
        <v>37012</v>
      </c>
      <c r="HA297" t="s">
        <v>37013</v>
      </c>
      <c r="HD297" t="s">
        <v>37435</v>
      </c>
      <c r="HE297">
        <v>14.99</v>
      </c>
    </row>
    <row r="298" spans="1:224">
      <c r="A298" t="s">
        <v>29123</v>
      </c>
      <c r="B298" t="s">
        <v>36962</v>
      </c>
      <c r="C298" t="s">
        <v>36963</v>
      </c>
      <c r="D298" t="s">
        <v>21327</v>
      </c>
      <c r="E298">
        <v>1</v>
      </c>
      <c r="F298" t="s">
        <v>36964</v>
      </c>
      <c r="G298" t="s">
        <v>38</v>
      </c>
      <c r="H298" t="s">
        <v>37133</v>
      </c>
      <c r="I298" t="s">
        <v>28729</v>
      </c>
      <c r="J298" t="s">
        <v>33297</v>
      </c>
      <c r="K298" t="s">
        <v>33298</v>
      </c>
      <c r="M298" t="s">
        <v>33304</v>
      </c>
      <c r="N298" t="s">
        <v>21286</v>
      </c>
      <c r="O298" t="s">
        <v>33305</v>
      </c>
      <c r="P298" t="s">
        <v>21282</v>
      </c>
      <c r="Q298" t="s">
        <v>33300</v>
      </c>
      <c r="T298" t="s">
        <v>33306</v>
      </c>
      <c r="U298" t="s">
        <v>37394</v>
      </c>
      <c r="V298" t="s">
        <v>24</v>
      </c>
      <c r="W298" t="s">
        <v>36967</v>
      </c>
      <c r="X298" t="s">
        <v>36968</v>
      </c>
      <c r="Y298" t="s">
        <v>36969</v>
      </c>
      <c r="AC298" t="s">
        <v>36970</v>
      </c>
      <c r="AD298" t="s">
        <v>36971</v>
      </c>
      <c r="AE298" t="s">
        <v>36972</v>
      </c>
      <c r="AF298" t="s">
        <v>36973</v>
      </c>
      <c r="AH298" t="s">
        <v>36974</v>
      </c>
      <c r="AJ298" t="s">
        <v>36967</v>
      </c>
      <c r="BH298" t="s">
        <v>37134</v>
      </c>
      <c r="BK298" t="str" cm="1">
        <f t="array" ref="BK298">IF(LEN(TRIM(BG298))=0,"",SUMPRODUCT(--(LEN(TRIM($BG$5:BG298))&gt;0)))</f>
        <v/>
      </c>
      <c r="BO298" t="s">
        <v>37395</v>
      </c>
      <c r="BP298" t="s">
        <v>36976</v>
      </c>
      <c r="BQ298" t="s">
        <v>36977</v>
      </c>
      <c r="BR298" t="s">
        <v>36978</v>
      </c>
      <c r="BT298" t="s">
        <v>36979</v>
      </c>
      <c r="BU298">
        <v>53159</v>
      </c>
      <c r="BY298">
        <v>1000</v>
      </c>
      <c r="CE298" t="s">
        <v>36968</v>
      </c>
      <c r="CH298" t="s">
        <v>36980</v>
      </c>
      <c r="CI298" t="s">
        <v>36971</v>
      </c>
      <c r="CJ298" t="s">
        <v>36973</v>
      </c>
      <c r="CK298" t="s">
        <v>36973</v>
      </c>
      <c r="CN298" t="s">
        <v>36981</v>
      </c>
      <c r="CO298" t="s">
        <v>36982</v>
      </c>
      <c r="CP298" t="s">
        <v>37396</v>
      </c>
      <c r="CQ298" t="s">
        <v>36984</v>
      </c>
      <c r="CS298" t="s">
        <v>36985</v>
      </c>
      <c r="CT298" t="s">
        <v>36986</v>
      </c>
      <c r="CZ298">
        <v>1</v>
      </c>
      <c r="DB298" t="s">
        <v>36987</v>
      </c>
      <c r="DH298">
        <v>0</v>
      </c>
      <c r="DR298" t="s">
        <v>36988</v>
      </c>
      <c r="DS298" t="s">
        <v>36989</v>
      </c>
      <c r="DU298" t="s">
        <v>36974</v>
      </c>
      <c r="DV298" t="s">
        <v>36967</v>
      </c>
      <c r="DW298" t="s">
        <v>36990</v>
      </c>
      <c r="DX298" t="s">
        <v>36991</v>
      </c>
      <c r="EA298" t="s">
        <v>37135</v>
      </c>
      <c r="EB298" t="s">
        <v>37136</v>
      </c>
      <c r="EG298" t="s">
        <v>36982</v>
      </c>
      <c r="EH298" t="s">
        <v>36992</v>
      </c>
      <c r="EI298" t="s">
        <v>36993</v>
      </c>
      <c r="EJ298" t="s">
        <v>36994</v>
      </c>
      <c r="EL298" t="s">
        <v>36977</v>
      </c>
      <c r="EM298" t="s">
        <v>36978</v>
      </c>
      <c r="EN298" t="s">
        <v>36995</v>
      </c>
      <c r="EO298">
        <v>1731138031</v>
      </c>
      <c r="EP298" t="s">
        <v>36968</v>
      </c>
      <c r="EQ298" t="s">
        <v>36996</v>
      </c>
      <c r="ER298" t="s">
        <v>36997</v>
      </c>
      <c r="ES298" t="s">
        <v>36967</v>
      </c>
      <c r="ET298" t="s">
        <v>36998</v>
      </c>
      <c r="EU298" t="s">
        <v>36999</v>
      </c>
      <c r="FI298" t="s">
        <v>37000</v>
      </c>
      <c r="FJ298" t="s">
        <v>37397</v>
      </c>
      <c r="FK298" t="s">
        <v>37398</v>
      </c>
      <c r="FL298" t="s">
        <v>37399</v>
      </c>
      <c r="FM298" t="s">
        <v>37400</v>
      </c>
      <c r="FN298" t="s">
        <v>37401</v>
      </c>
      <c r="FQ298" t="s">
        <v>37007</v>
      </c>
      <c r="FR298" t="s">
        <v>37008</v>
      </c>
      <c r="FS298" t="s">
        <v>37009</v>
      </c>
      <c r="GQ298" t="s">
        <v>37010</v>
      </c>
      <c r="GR298" t="s">
        <v>36969</v>
      </c>
      <c r="GT298" t="s">
        <v>37011</v>
      </c>
      <c r="GY298" t="s">
        <v>37012</v>
      </c>
      <c r="HA298" t="s">
        <v>37013</v>
      </c>
      <c r="HB298" t="s">
        <v>36977</v>
      </c>
      <c r="HC298" t="s">
        <v>36978</v>
      </c>
      <c r="HE298">
        <v>12.99</v>
      </c>
      <c r="HF298">
        <v>0</v>
      </c>
      <c r="HG298" t="s">
        <v>37014</v>
      </c>
      <c r="HI298" t="s">
        <v>37015</v>
      </c>
      <c r="HJ298">
        <v>1</v>
      </c>
      <c r="HK298">
        <v>3</v>
      </c>
      <c r="HM298" t="s">
        <v>37402</v>
      </c>
      <c r="HN298" t="s">
        <v>37017</v>
      </c>
      <c r="HO298" t="s">
        <v>36968</v>
      </c>
      <c r="HP298">
        <v>482</v>
      </c>
    </row>
    <row r="299" spans="1:224">
      <c r="A299" t="s">
        <v>29123</v>
      </c>
      <c r="B299" t="s">
        <v>36962</v>
      </c>
      <c r="C299" t="s">
        <v>36963</v>
      </c>
      <c r="D299" t="s">
        <v>21327</v>
      </c>
      <c r="E299">
        <v>1</v>
      </c>
      <c r="F299" t="s">
        <v>36964</v>
      </c>
      <c r="G299" t="s">
        <v>38</v>
      </c>
      <c r="H299" t="s">
        <v>37133</v>
      </c>
      <c r="I299" t="s">
        <v>28729</v>
      </c>
      <c r="J299" t="s">
        <v>33297</v>
      </c>
      <c r="K299" t="s">
        <v>33298</v>
      </c>
      <c r="M299" t="s">
        <v>33304</v>
      </c>
      <c r="N299" t="s">
        <v>21286</v>
      </c>
      <c r="O299" t="s">
        <v>33305</v>
      </c>
      <c r="P299" t="s">
        <v>21282</v>
      </c>
      <c r="Q299" t="s">
        <v>33300</v>
      </c>
      <c r="T299" t="s">
        <v>33306</v>
      </c>
      <c r="U299" t="s">
        <v>37394</v>
      </c>
      <c r="V299" t="s">
        <v>24</v>
      </c>
      <c r="W299" t="s">
        <v>36967</v>
      </c>
      <c r="X299" t="s">
        <v>37403</v>
      </c>
      <c r="Y299" t="s">
        <v>37404</v>
      </c>
      <c r="Z299">
        <v>200</v>
      </c>
      <c r="AB299" t="s">
        <v>37018</v>
      </c>
      <c r="AC299" t="s">
        <v>36970</v>
      </c>
      <c r="AD299" t="s">
        <v>36971</v>
      </c>
      <c r="AE299" t="s">
        <v>36972</v>
      </c>
      <c r="AF299" t="s">
        <v>36973</v>
      </c>
      <c r="AH299" t="s">
        <v>36974</v>
      </c>
      <c r="AJ299" t="s">
        <v>36967</v>
      </c>
      <c r="AK299" t="s">
        <v>33383</v>
      </c>
      <c r="AL299" t="s">
        <v>34192</v>
      </c>
      <c r="AM299" t="s">
        <v>32581</v>
      </c>
      <c r="AN299" t="s">
        <v>37020</v>
      </c>
      <c r="AQ299" t="s">
        <v>37020</v>
      </c>
      <c r="AR299" t="s">
        <v>34324</v>
      </c>
      <c r="AY299" t="s">
        <v>37021</v>
      </c>
      <c r="BA299" t="s">
        <v>353</v>
      </c>
      <c r="BB299">
        <v>48</v>
      </c>
      <c r="BC299" t="s">
        <v>37022</v>
      </c>
      <c r="BD299" t="s">
        <v>28739</v>
      </c>
      <c r="BE299" t="s">
        <v>36993</v>
      </c>
      <c r="BF299" s="6">
        <v>0.2</v>
      </c>
      <c r="BG299" t="s">
        <v>37519</v>
      </c>
      <c r="BH299" t="s">
        <v>37520</v>
      </c>
      <c r="BI299" t="s">
        <v>37407</v>
      </c>
      <c r="BJ299" t="s">
        <v>37408</v>
      </c>
      <c r="BK299" cm="1">
        <f t="array" ref="BK299">IF(LEN(TRIM(BG299))=0,"",SUMPRODUCT(--(LEN(TRIM($BG$5:BG299))&gt;0)))</f>
        <v>287</v>
      </c>
      <c r="BL299" t="str">
        <f>IF(BK299&lt;&gt;"",_xlfn.BASE(BK299,36,10),"")</f>
        <v>000000007Z</v>
      </c>
      <c r="BM299" t="str">
        <f>IF(BL299&lt;&gt;"","*"&amp;BL299&amp;"*","")</f>
        <v>*000000007Z*</v>
      </c>
      <c r="BN299" t="s">
        <v>37406</v>
      </c>
      <c r="BO299" t="s">
        <v>37395</v>
      </c>
      <c r="BS299" t="s">
        <v>37020</v>
      </c>
      <c r="CP299" t="s">
        <v>37409</v>
      </c>
      <c r="CU299">
        <v>12.99</v>
      </c>
      <c r="DT299" t="s">
        <v>37026</v>
      </c>
      <c r="EC299" s="7">
        <f>CU299/(1-0.2)</f>
        <v>16.237500000000001</v>
      </c>
      <c r="EN299" t="s">
        <v>36995</v>
      </c>
      <c r="EO299">
        <v>1731138031</v>
      </c>
      <c r="EP299" t="s">
        <v>37403</v>
      </c>
      <c r="EQ299" t="s">
        <v>36996</v>
      </c>
      <c r="ER299" t="s">
        <v>36997</v>
      </c>
      <c r="ES299" t="s">
        <v>36967</v>
      </c>
      <c r="ET299" t="s">
        <v>36998</v>
      </c>
      <c r="EU299" t="s">
        <v>36999</v>
      </c>
      <c r="FB299" t="s">
        <v>35377</v>
      </c>
      <c r="FC299" t="s">
        <v>37027</v>
      </c>
      <c r="FD299">
        <v>8</v>
      </c>
      <c r="FE299">
        <v>10</v>
      </c>
      <c r="FF299" t="s">
        <v>36990</v>
      </c>
      <c r="FG299" t="s">
        <v>36990</v>
      </c>
      <c r="FH299" t="s">
        <v>37397</v>
      </c>
      <c r="FI299" t="s">
        <v>37000</v>
      </c>
      <c r="FJ299" t="s">
        <v>37397</v>
      </c>
      <c r="FK299" t="s">
        <v>37398</v>
      </c>
      <c r="FL299" t="s">
        <v>37399</v>
      </c>
      <c r="FM299" t="s">
        <v>37400</v>
      </c>
      <c r="FN299" t="s">
        <v>37401</v>
      </c>
      <c r="FQ299" t="s">
        <v>37028</v>
      </c>
      <c r="FR299" t="s">
        <v>37008</v>
      </c>
      <c r="FS299" t="s">
        <v>37009</v>
      </c>
      <c r="FT299" t="s">
        <v>33383</v>
      </c>
      <c r="FU299" t="s">
        <v>33383</v>
      </c>
      <c r="FV299" t="s">
        <v>37029</v>
      </c>
      <c r="FW299" t="s">
        <v>37030</v>
      </c>
      <c r="FX299" t="s">
        <v>37031</v>
      </c>
      <c r="FY299" t="s">
        <v>36971</v>
      </c>
      <c r="FZ299" t="s">
        <v>36980</v>
      </c>
      <c r="GA299" t="s">
        <v>36974</v>
      </c>
      <c r="GB299" t="s">
        <v>37403</v>
      </c>
      <c r="GC299" t="s">
        <v>37032</v>
      </c>
      <c r="GD299" t="s">
        <v>37033</v>
      </c>
      <c r="GJ299" t="s">
        <v>37034</v>
      </c>
      <c r="GK299" t="s">
        <v>37035</v>
      </c>
      <c r="GL299" t="s">
        <v>37036</v>
      </c>
      <c r="GM299" t="s">
        <v>37037</v>
      </c>
      <c r="GN299" t="s">
        <v>37038</v>
      </c>
      <c r="GO299" t="s">
        <v>36973</v>
      </c>
      <c r="GP299" t="s">
        <v>37029</v>
      </c>
      <c r="GQ299" t="s">
        <v>37010</v>
      </c>
      <c r="GR299" t="s">
        <v>37404</v>
      </c>
      <c r="GT299" t="s">
        <v>37011</v>
      </c>
      <c r="GU299">
        <f>GX299/(1-0.2)</f>
        <v>16.25</v>
      </c>
      <c r="GV299">
        <f>GX299/(1-0.2)</f>
        <v>16.25</v>
      </c>
      <c r="GX299">
        <v>13</v>
      </c>
      <c r="GY299" t="s">
        <v>37012</v>
      </c>
      <c r="HA299" t="s">
        <v>37013</v>
      </c>
      <c r="HD299" t="s">
        <v>37020</v>
      </c>
      <c r="HE299">
        <v>12.99</v>
      </c>
    </row>
    <row r="300" spans="1:224">
      <c r="A300" t="s">
        <v>29123</v>
      </c>
      <c r="B300" t="s">
        <v>36962</v>
      </c>
      <c r="C300" t="s">
        <v>36963</v>
      </c>
      <c r="D300" t="s">
        <v>21327</v>
      </c>
      <c r="E300">
        <v>1</v>
      </c>
      <c r="F300" t="s">
        <v>36964</v>
      </c>
      <c r="G300" t="s">
        <v>38</v>
      </c>
      <c r="H300" t="s">
        <v>37133</v>
      </c>
      <c r="I300" t="s">
        <v>28729</v>
      </c>
      <c r="J300" t="s">
        <v>33297</v>
      </c>
      <c r="K300" t="s">
        <v>33298</v>
      </c>
      <c r="M300" t="s">
        <v>33304</v>
      </c>
      <c r="N300" t="s">
        <v>21286</v>
      </c>
      <c r="O300" t="s">
        <v>33305</v>
      </c>
      <c r="P300" t="s">
        <v>21282</v>
      </c>
      <c r="Q300" t="s">
        <v>33300</v>
      </c>
      <c r="T300" t="s">
        <v>33306</v>
      </c>
      <c r="U300" t="s">
        <v>37394</v>
      </c>
      <c r="V300" t="s">
        <v>24</v>
      </c>
      <c r="W300" t="s">
        <v>36967</v>
      </c>
      <c r="X300" t="s">
        <v>37403</v>
      </c>
      <c r="Y300" t="s">
        <v>37404</v>
      </c>
      <c r="Z300">
        <v>200</v>
      </c>
      <c r="AB300" t="s">
        <v>37018</v>
      </c>
      <c r="AC300" t="s">
        <v>36970</v>
      </c>
      <c r="AD300" t="s">
        <v>36971</v>
      </c>
      <c r="AE300" t="s">
        <v>36972</v>
      </c>
      <c r="AF300" t="s">
        <v>36973</v>
      </c>
      <c r="AH300" t="s">
        <v>36974</v>
      </c>
      <c r="AJ300" t="s">
        <v>36967</v>
      </c>
      <c r="AK300" t="s">
        <v>33383</v>
      </c>
      <c r="AL300" t="s">
        <v>34192</v>
      </c>
      <c r="AM300" t="s">
        <v>32581</v>
      </c>
      <c r="AN300" t="s">
        <v>37039</v>
      </c>
      <c r="AQ300" t="s">
        <v>37039</v>
      </c>
      <c r="AR300" t="s">
        <v>34326</v>
      </c>
      <c r="AY300" t="s">
        <v>37021</v>
      </c>
      <c r="BA300" t="s">
        <v>353</v>
      </c>
      <c r="BB300">
        <v>48</v>
      </c>
      <c r="BC300" t="s">
        <v>37022</v>
      </c>
      <c r="BD300" t="s">
        <v>28739</v>
      </c>
      <c r="BE300" t="s">
        <v>36993</v>
      </c>
      <c r="BF300" s="6">
        <v>0.2</v>
      </c>
      <c r="BG300" t="s">
        <v>37521</v>
      </c>
      <c r="BH300" t="s">
        <v>37522</v>
      </c>
      <c r="BI300" t="s">
        <v>37412</v>
      </c>
      <c r="BJ300" t="s">
        <v>37413</v>
      </c>
      <c r="BK300" cm="1">
        <f t="array" ref="BK300">IF(LEN(TRIM(BG300))=0,"",SUMPRODUCT(--(LEN(TRIM($BG$5:BG300))&gt;0)))</f>
        <v>288</v>
      </c>
      <c r="BL300" t="str">
        <f t="shared" ref="BL300:BL306" si="65">IF(BK300&lt;&gt;"",_xlfn.BASE(BK300,36,10),"")</f>
        <v>0000000080</v>
      </c>
      <c r="BM300" t="str">
        <f t="shared" ref="BM300:BM306" si="66">IF(BL300&lt;&gt;"","*"&amp;BL300&amp;"*","")</f>
        <v>*0000000080*</v>
      </c>
      <c r="BN300" t="s">
        <v>37411</v>
      </c>
      <c r="BO300" t="s">
        <v>37395</v>
      </c>
      <c r="BS300" t="s">
        <v>37039</v>
      </c>
      <c r="CP300" t="s">
        <v>37409</v>
      </c>
      <c r="CU300">
        <v>12.99</v>
      </c>
      <c r="DT300" t="s">
        <v>37026</v>
      </c>
      <c r="EC300" s="7">
        <f t="shared" ref="EC300:EC306" si="67">CU300/(1-0.2)</f>
        <v>16.237500000000001</v>
      </c>
      <c r="EN300" t="s">
        <v>36995</v>
      </c>
      <c r="EO300">
        <v>1731138031</v>
      </c>
      <c r="EP300" t="s">
        <v>37403</v>
      </c>
      <c r="EQ300" t="s">
        <v>36996</v>
      </c>
      <c r="ER300" t="s">
        <v>36997</v>
      </c>
      <c r="ES300" t="s">
        <v>36967</v>
      </c>
      <c r="ET300" t="s">
        <v>36998</v>
      </c>
      <c r="EU300" t="s">
        <v>36999</v>
      </c>
      <c r="FB300" t="s">
        <v>35377</v>
      </c>
      <c r="FC300" t="s">
        <v>37027</v>
      </c>
      <c r="FD300">
        <v>12</v>
      </c>
      <c r="FE300">
        <v>14</v>
      </c>
      <c r="FF300" t="s">
        <v>36990</v>
      </c>
      <c r="FG300" t="s">
        <v>36990</v>
      </c>
      <c r="FH300" t="s">
        <v>37397</v>
      </c>
      <c r="FI300" t="s">
        <v>37000</v>
      </c>
      <c r="FJ300" t="s">
        <v>37397</v>
      </c>
      <c r="FK300" t="s">
        <v>37398</v>
      </c>
      <c r="FL300" t="s">
        <v>37399</v>
      </c>
      <c r="FM300" t="s">
        <v>37400</v>
      </c>
      <c r="FN300" t="s">
        <v>37401</v>
      </c>
      <c r="FQ300" t="s">
        <v>37028</v>
      </c>
      <c r="FR300" t="s">
        <v>37008</v>
      </c>
      <c r="FS300" t="s">
        <v>37009</v>
      </c>
      <c r="FT300" t="s">
        <v>33383</v>
      </c>
      <c r="FU300" t="s">
        <v>33383</v>
      </c>
      <c r="FV300" t="s">
        <v>37042</v>
      </c>
      <c r="FW300" t="s">
        <v>37030</v>
      </c>
      <c r="FX300" t="s">
        <v>37031</v>
      </c>
      <c r="FY300" t="s">
        <v>36971</v>
      </c>
      <c r="FZ300" t="s">
        <v>36980</v>
      </c>
      <c r="GA300" t="s">
        <v>36974</v>
      </c>
      <c r="GB300" t="s">
        <v>37403</v>
      </c>
      <c r="GC300" t="s">
        <v>37032</v>
      </c>
      <c r="GD300" t="s">
        <v>37033</v>
      </c>
      <c r="GJ300" t="s">
        <v>37034</v>
      </c>
      <c r="GK300" t="s">
        <v>37035</v>
      </c>
      <c r="GL300" t="s">
        <v>37036</v>
      </c>
      <c r="GM300" t="s">
        <v>37037</v>
      </c>
      <c r="GN300" t="s">
        <v>37038</v>
      </c>
      <c r="GO300" t="s">
        <v>36973</v>
      </c>
      <c r="GP300" t="s">
        <v>37042</v>
      </c>
      <c r="GQ300" t="s">
        <v>37010</v>
      </c>
      <c r="GR300" t="s">
        <v>37404</v>
      </c>
      <c r="GT300" t="s">
        <v>37011</v>
      </c>
      <c r="GU300">
        <f t="shared" ref="GU300:GU306" si="68">GX300/(1-0.2)</f>
        <v>16.25</v>
      </c>
      <c r="GV300">
        <f t="shared" ref="GV300:GV306" si="69">GX300/(1-0.2)</f>
        <v>16.25</v>
      </c>
      <c r="GX300">
        <v>13</v>
      </c>
      <c r="GY300" t="s">
        <v>37012</v>
      </c>
      <c r="HA300" t="s">
        <v>37013</v>
      </c>
      <c r="HD300" t="s">
        <v>37039</v>
      </c>
      <c r="HE300">
        <v>12.99</v>
      </c>
    </row>
    <row r="301" spans="1:224">
      <c r="A301" t="s">
        <v>29123</v>
      </c>
      <c r="B301" t="s">
        <v>36962</v>
      </c>
      <c r="C301" t="s">
        <v>36963</v>
      </c>
      <c r="D301" t="s">
        <v>21327</v>
      </c>
      <c r="E301">
        <v>1</v>
      </c>
      <c r="F301" t="s">
        <v>36964</v>
      </c>
      <c r="G301" t="s">
        <v>38</v>
      </c>
      <c r="H301" t="s">
        <v>37133</v>
      </c>
      <c r="I301" t="s">
        <v>28729</v>
      </c>
      <c r="J301" t="s">
        <v>33297</v>
      </c>
      <c r="K301" t="s">
        <v>33298</v>
      </c>
      <c r="M301" t="s">
        <v>33304</v>
      </c>
      <c r="N301" t="s">
        <v>21286</v>
      </c>
      <c r="O301" t="s">
        <v>33305</v>
      </c>
      <c r="P301" t="s">
        <v>21282</v>
      </c>
      <c r="Q301" t="s">
        <v>33300</v>
      </c>
      <c r="T301" t="s">
        <v>33306</v>
      </c>
      <c r="U301" t="s">
        <v>37394</v>
      </c>
      <c r="V301" t="s">
        <v>24</v>
      </c>
      <c r="W301" t="s">
        <v>36967</v>
      </c>
      <c r="X301" t="s">
        <v>37403</v>
      </c>
      <c r="Y301" t="s">
        <v>37404</v>
      </c>
      <c r="Z301">
        <v>200</v>
      </c>
      <c r="AB301" t="s">
        <v>37018</v>
      </c>
      <c r="AC301" t="s">
        <v>36970</v>
      </c>
      <c r="AD301" t="s">
        <v>36971</v>
      </c>
      <c r="AE301" t="s">
        <v>36972</v>
      </c>
      <c r="AF301" t="s">
        <v>36973</v>
      </c>
      <c r="AH301" t="s">
        <v>36974</v>
      </c>
      <c r="AJ301" t="s">
        <v>36967</v>
      </c>
      <c r="AK301" t="s">
        <v>33383</v>
      </c>
      <c r="AL301" t="s">
        <v>34192</v>
      </c>
      <c r="AM301" t="s">
        <v>32581</v>
      </c>
      <c r="AN301" t="s">
        <v>37043</v>
      </c>
      <c r="AQ301" t="s">
        <v>37043</v>
      </c>
      <c r="AR301" t="s">
        <v>28746</v>
      </c>
      <c r="AY301" t="s">
        <v>37021</v>
      </c>
      <c r="BA301" t="s">
        <v>353</v>
      </c>
      <c r="BB301">
        <v>48</v>
      </c>
      <c r="BC301" t="s">
        <v>37022</v>
      </c>
      <c r="BD301" t="s">
        <v>28739</v>
      </c>
      <c r="BE301" t="s">
        <v>36993</v>
      </c>
      <c r="BF301" s="6">
        <v>0.2</v>
      </c>
      <c r="BG301" t="s">
        <v>37523</v>
      </c>
      <c r="BH301" t="s">
        <v>37524</v>
      </c>
      <c r="BI301" t="s">
        <v>37416</v>
      </c>
      <c r="BJ301" t="s">
        <v>37417</v>
      </c>
      <c r="BK301" cm="1">
        <f t="array" ref="BK301">IF(LEN(TRIM(BG301))=0,"",SUMPRODUCT(--(LEN(TRIM($BG$5:BG301))&gt;0)))</f>
        <v>289</v>
      </c>
      <c r="BL301" t="str">
        <f t="shared" si="65"/>
        <v>0000000081</v>
      </c>
      <c r="BM301" t="str">
        <f t="shared" si="66"/>
        <v>*0000000081*</v>
      </c>
      <c r="BN301" t="s">
        <v>37415</v>
      </c>
      <c r="BO301" t="s">
        <v>37395</v>
      </c>
      <c r="BS301" t="s">
        <v>37043</v>
      </c>
      <c r="CP301" t="s">
        <v>37409</v>
      </c>
      <c r="CU301">
        <v>12.99</v>
      </c>
      <c r="DT301" t="s">
        <v>37026</v>
      </c>
      <c r="EC301" s="7">
        <f t="shared" si="67"/>
        <v>16.237500000000001</v>
      </c>
      <c r="EN301" t="s">
        <v>36995</v>
      </c>
      <c r="EO301">
        <v>1731138031</v>
      </c>
      <c r="EP301" t="s">
        <v>37403</v>
      </c>
      <c r="EQ301" t="s">
        <v>36996</v>
      </c>
      <c r="ER301" t="s">
        <v>36997</v>
      </c>
      <c r="ES301" t="s">
        <v>36967</v>
      </c>
      <c r="ET301" t="s">
        <v>36998</v>
      </c>
      <c r="EU301" t="s">
        <v>36999</v>
      </c>
      <c r="FB301" t="s">
        <v>35377</v>
      </c>
      <c r="FC301" t="s">
        <v>37027</v>
      </c>
      <c r="FD301">
        <v>16</v>
      </c>
      <c r="FE301">
        <v>18</v>
      </c>
      <c r="FF301" t="s">
        <v>36990</v>
      </c>
      <c r="FG301" t="s">
        <v>36990</v>
      </c>
      <c r="FH301" t="s">
        <v>37397</v>
      </c>
      <c r="FI301" t="s">
        <v>37000</v>
      </c>
      <c r="FJ301" t="s">
        <v>37397</v>
      </c>
      <c r="FK301" t="s">
        <v>37398</v>
      </c>
      <c r="FL301" t="s">
        <v>37399</v>
      </c>
      <c r="FM301" t="s">
        <v>37400</v>
      </c>
      <c r="FN301" t="s">
        <v>37401</v>
      </c>
      <c r="FQ301" t="s">
        <v>37028</v>
      </c>
      <c r="FR301" t="s">
        <v>37008</v>
      </c>
      <c r="FS301" t="s">
        <v>37009</v>
      </c>
      <c r="FT301" t="s">
        <v>33383</v>
      </c>
      <c r="FU301" t="s">
        <v>33383</v>
      </c>
      <c r="FV301" t="s">
        <v>37046</v>
      </c>
      <c r="FW301" t="s">
        <v>37030</v>
      </c>
      <c r="FX301" t="s">
        <v>37031</v>
      </c>
      <c r="FY301" t="s">
        <v>36971</v>
      </c>
      <c r="FZ301" t="s">
        <v>36980</v>
      </c>
      <c r="GA301" t="s">
        <v>36974</v>
      </c>
      <c r="GB301" t="s">
        <v>37403</v>
      </c>
      <c r="GC301" t="s">
        <v>37032</v>
      </c>
      <c r="GD301" t="s">
        <v>37033</v>
      </c>
      <c r="GJ301" t="s">
        <v>37034</v>
      </c>
      <c r="GK301" t="s">
        <v>37035</v>
      </c>
      <c r="GL301" t="s">
        <v>37036</v>
      </c>
      <c r="GM301" t="s">
        <v>37037</v>
      </c>
      <c r="GN301" t="s">
        <v>37038</v>
      </c>
      <c r="GO301" t="s">
        <v>36973</v>
      </c>
      <c r="GP301" t="s">
        <v>37046</v>
      </c>
      <c r="GQ301" t="s">
        <v>37010</v>
      </c>
      <c r="GR301" t="s">
        <v>37404</v>
      </c>
      <c r="GT301" t="s">
        <v>37011</v>
      </c>
      <c r="GU301">
        <f t="shared" si="68"/>
        <v>16.25</v>
      </c>
      <c r="GV301">
        <f t="shared" si="69"/>
        <v>16.25</v>
      </c>
      <c r="GX301">
        <v>13</v>
      </c>
      <c r="GY301" t="s">
        <v>37012</v>
      </c>
      <c r="HA301" t="s">
        <v>37013</v>
      </c>
      <c r="HD301" t="s">
        <v>37043</v>
      </c>
      <c r="HE301">
        <v>12.99</v>
      </c>
    </row>
    <row r="302" spans="1:224">
      <c r="A302" t="s">
        <v>29123</v>
      </c>
      <c r="B302" t="s">
        <v>36962</v>
      </c>
      <c r="C302" t="s">
        <v>36963</v>
      </c>
      <c r="D302" t="s">
        <v>21327</v>
      </c>
      <c r="E302">
        <v>1</v>
      </c>
      <c r="F302" t="s">
        <v>36964</v>
      </c>
      <c r="G302" t="s">
        <v>38</v>
      </c>
      <c r="H302" t="s">
        <v>37133</v>
      </c>
      <c r="I302" t="s">
        <v>28729</v>
      </c>
      <c r="J302" t="s">
        <v>33297</v>
      </c>
      <c r="K302" t="s">
        <v>33298</v>
      </c>
      <c r="M302" t="s">
        <v>33304</v>
      </c>
      <c r="N302" t="s">
        <v>21286</v>
      </c>
      <c r="O302" t="s">
        <v>33305</v>
      </c>
      <c r="P302" t="s">
        <v>21282</v>
      </c>
      <c r="Q302" t="s">
        <v>33300</v>
      </c>
      <c r="T302" t="s">
        <v>33306</v>
      </c>
      <c r="U302" t="s">
        <v>37394</v>
      </c>
      <c r="V302" t="s">
        <v>24</v>
      </c>
      <c r="W302" t="s">
        <v>36967</v>
      </c>
      <c r="X302" t="s">
        <v>37403</v>
      </c>
      <c r="Y302" t="s">
        <v>37404</v>
      </c>
      <c r="Z302">
        <v>300</v>
      </c>
      <c r="AB302" t="s">
        <v>37018</v>
      </c>
      <c r="AC302" t="s">
        <v>36970</v>
      </c>
      <c r="AD302" t="s">
        <v>36971</v>
      </c>
      <c r="AE302" t="s">
        <v>36972</v>
      </c>
      <c r="AF302" t="s">
        <v>36973</v>
      </c>
      <c r="AH302" t="s">
        <v>36974</v>
      </c>
      <c r="AJ302" t="s">
        <v>36967</v>
      </c>
      <c r="AK302" t="s">
        <v>33383</v>
      </c>
      <c r="AL302" t="s">
        <v>34192</v>
      </c>
      <c r="AM302" t="s">
        <v>32581</v>
      </c>
      <c r="AN302" t="s">
        <v>37047</v>
      </c>
      <c r="AQ302" t="s">
        <v>37047</v>
      </c>
      <c r="AR302" t="s">
        <v>34329</v>
      </c>
      <c r="AY302" t="s">
        <v>37021</v>
      </c>
      <c r="BA302" t="s">
        <v>353</v>
      </c>
      <c r="BB302">
        <v>48</v>
      </c>
      <c r="BC302" t="s">
        <v>37048</v>
      </c>
      <c r="BD302" t="s">
        <v>34259</v>
      </c>
      <c r="BE302" t="s">
        <v>36993</v>
      </c>
      <c r="BF302" s="6">
        <v>0.2</v>
      </c>
      <c r="BG302" t="s">
        <v>37525</v>
      </c>
      <c r="BH302" t="s">
        <v>37526</v>
      </c>
      <c r="BI302" t="s">
        <v>37420</v>
      </c>
      <c r="BJ302" t="s">
        <v>37421</v>
      </c>
      <c r="BK302" cm="1">
        <f t="array" ref="BK302">IF(LEN(TRIM(BG302))=0,"",SUMPRODUCT(--(LEN(TRIM($BG$5:BG302))&gt;0)))</f>
        <v>290</v>
      </c>
      <c r="BL302" t="str">
        <f t="shared" si="65"/>
        <v>0000000082</v>
      </c>
      <c r="BM302" t="str">
        <f t="shared" si="66"/>
        <v>*0000000082*</v>
      </c>
      <c r="BN302" t="s">
        <v>37419</v>
      </c>
      <c r="BO302" t="s">
        <v>37395</v>
      </c>
      <c r="BS302" t="s">
        <v>37047</v>
      </c>
      <c r="CP302" t="s">
        <v>37409</v>
      </c>
      <c r="CU302">
        <v>12.99</v>
      </c>
      <c r="DT302" t="s">
        <v>37026</v>
      </c>
      <c r="EC302" s="7">
        <f t="shared" si="67"/>
        <v>16.237500000000001</v>
      </c>
      <c r="EN302" t="s">
        <v>36995</v>
      </c>
      <c r="EO302">
        <v>1731138031</v>
      </c>
      <c r="EP302" t="s">
        <v>37403</v>
      </c>
      <c r="EQ302" t="s">
        <v>36996</v>
      </c>
      <c r="ER302" t="s">
        <v>36997</v>
      </c>
      <c r="ES302" t="s">
        <v>36967</v>
      </c>
      <c r="ET302" t="s">
        <v>36998</v>
      </c>
      <c r="EU302" t="s">
        <v>36999</v>
      </c>
      <c r="FB302" t="s">
        <v>35377</v>
      </c>
      <c r="FC302" t="s">
        <v>37027</v>
      </c>
      <c r="FD302">
        <v>18</v>
      </c>
      <c r="FE302">
        <v>20</v>
      </c>
      <c r="FF302" t="s">
        <v>36990</v>
      </c>
      <c r="FG302" t="s">
        <v>36990</v>
      </c>
      <c r="FH302" t="s">
        <v>37397</v>
      </c>
      <c r="FI302" t="s">
        <v>37000</v>
      </c>
      <c r="FJ302" t="s">
        <v>37397</v>
      </c>
      <c r="FK302" t="s">
        <v>37398</v>
      </c>
      <c r="FL302" t="s">
        <v>37399</v>
      </c>
      <c r="FM302" t="s">
        <v>37400</v>
      </c>
      <c r="FN302" t="s">
        <v>37401</v>
      </c>
      <c r="FQ302" t="s">
        <v>37028</v>
      </c>
      <c r="FR302" t="s">
        <v>37008</v>
      </c>
      <c r="FS302" t="s">
        <v>37009</v>
      </c>
      <c r="FT302" t="s">
        <v>33383</v>
      </c>
      <c r="FU302" t="s">
        <v>33383</v>
      </c>
      <c r="FV302" t="s">
        <v>37051</v>
      </c>
      <c r="FW302" t="s">
        <v>37030</v>
      </c>
      <c r="FX302" t="s">
        <v>37031</v>
      </c>
      <c r="FY302" t="s">
        <v>36971</v>
      </c>
      <c r="FZ302" t="s">
        <v>36980</v>
      </c>
      <c r="GA302" t="s">
        <v>36974</v>
      </c>
      <c r="GB302" t="s">
        <v>37403</v>
      </c>
      <c r="GC302" t="s">
        <v>37032</v>
      </c>
      <c r="GD302" t="s">
        <v>37033</v>
      </c>
      <c r="GJ302" t="s">
        <v>37034</v>
      </c>
      <c r="GK302" t="s">
        <v>37035</v>
      </c>
      <c r="GL302" t="s">
        <v>37036</v>
      </c>
      <c r="GM302" t="s">
        <v>37037</v>
      </c>
      <c r="GN302" t="s">
        <v>37038</v>
      </c>
      <c r="GO302" t="s">
        <v>36973</v>
      </c>
      <c r="GP302" t="s">
        <v>37051</v>
      </c>
      <c r="GQ302" t="s">
        <v>37010</v>
      </c>
      <c r="GR302" t="s">
        <v>37404</v>
      </c>
      <c r="GT302" t="s">
        <v>37011</v>
      </c>
      <c r="GU302">
        <f t="shared" si="68"/>
        <v>16.25</v>
      </c>
      <c r="GV302">
        <f t="shared" si="69"/>
        <v>16.25</v>
      </c>
      <c r="GX302">
        <v>13</v>
      </c>
      <c r="GY302" t="s">
        <v>37012</v>
      </c>
      <c r="HA302" t="s">
        <v>37013</v>
      </c>
      <c r="HD302" t="s">
        <v>37047</v>
      </c>
      <c r="HE302">
        <v>12.99</v>
      </c>
    </row>
    <row r="303" spans="1:224">
      <c r="A303" t="s">
        <v>29123</v>
      </c>
      <c r="B303" t="s">
        <v>36962</v>
      </c>
      <c r="C303" t="s">
        <v>36963</v>
      </c>
      <c r="D303" t="s">
        <v>21327</v>
      </c>
      <c r="E303">
        <v>1</v>
      </c>
      <c r="F303" t="s">
        <v>36964</v>
      </c>
      <c r="G303" t="s">
        <v>38</v>
      </c>
      <c r="H303" t="s">
        <v>37133</v>
      </c>
      <c r="I303" t="s">
        <v>28729</v>
      </c>
      <c r="J303" t="s">
        <v>33297</v>
      </c>
      <c r="K303" t="s">
        <v>33298</v>
      </c>
      <c r="M303" t="s">
        <v>33304</v>
      </c>
      <c r="N303" t="s">
        <v>21286</v>
      </c>
      <c r="O303" t="s">
        <v>33305</v>
      </c>
      <c r="P303" t="s">
        <v>21282</v>
      </c>
      <c r="Q303" t="s">
        <v>33300</v>
      </c>
      <c r="T303" t="s">
        <v>33306</v>
      </c>
      <c r="U303" t="s">
        <v>37394</v>
      </c>
      <c r="V303" t="s">
        <v>24</v>
      </c>
      <c r="W303" t="s">
        <v>36967</v>
      </c>
      <c r="X303" t="s">
        <v>37403</v>
      </c>
      <c r="Y303" t="s">
        <v>37404</v>
      </c>
      <c r="Z303">
        <v>300</v>
      </c>
      <c r="AB303" t="s">
        <v>37018</v>
      </c>
      <c r="AC303" t="s">
        <v>36970</v>
      </c>
      <c r="AD303" t="s">
        <v>36971</v>
      </c>
      <c r="AE303" t="s">
        <v>36972</v>
      </c>
      <c r="AF303" t="s">
        <v>36973</v>
      </c>
      <c r="AH303" t="s">
        <v>36974</v>
      </c>
      <c r="AJ303" t="s">
        <v>36967</v>
      </c>
      <c r="AK303" t="s">
        <v>33383</v>
      </c>
      <c r="AL303" t="s">
        <v>34192</v>
      </c>
      <c r="AM303" t="s">
        <v>32581</v>
      </c>
      <c r="AN303" t="s">
        <v>37052</v>
      </c>
      <c r="AQ303" t="s">
        <v>37052</v>
      </c>
      <c r="AR303" t="s">
        <v>34331</v>
      </c>
      <c r="AY303" t="s">
        <v>37021</v>
      </c>
      <c r="BA303" t="s">
        <v>353</v>
      </c>
      <c r="BB303">
        <v>48</v>
      </c>
      <c r="BC303" t="s">
        <v>37048</v>
      </c>
      <c r="BD303" t="s">
        <v>34259</v>
      </c>
      <c r="BE303" t="s">
        <v>36993</v>
      </c>
      <c r="BF303" s="6">
        <v>0.2</v>
      </c>
      <c r="BG303" t="s">
        <v>37527</v>
      </c>
      <c r="BH303" t="s">
        <v>37528</v>
      </c>
      <c r="BI303" t="s">
        <v>37424</v>
      </c>
      <c r="BJ303" t="s">
        <v>37425</v>
      </c>
      <c r="BK303" cm="1">
        <f t="array" ref="BK303">IF(LEN(TRIM(BG303))=0,"",SUMPRODUCT(--(LEN(TRIM($BG$5:BG303))&gt;0)))</f>
        <v>291</v>
      </c>
      <c r="BL303" t="str">
        <f t="shared" si="65"/>
        <v>0000000083</v>
      </c>
      <c r="BM303" t="str">
        <f t="shared" si="66"/>
        <v>*0000000083*</v>
      </c>
      <c r="BN303" t="s">
        <v>37423</v>
      </c>
      <c r="BO303" t="s">
        <v>37395</v>
      </c>
      <c r="BS303" t="s">
        <v>37052</v>
      </c>
      <c r="CP303" t="s">
        <v>37409</v>
      </c>
      <c r="CU303">
        <v>12.99</v>
      </c>
      <c r="DT303" t="s">
        <v>37026</v>
      </c>
      <c r="EC303" s="7">
        <f t="shared" si="67"/>
        <v>16.237500000000001</v>
      </c>
      <c r="EN303" t="s">
        <v>36995</v>
      </c>
      <c r="EO303">
        <v>1731138031</v>
      </c>
      <c r="EP303" t="s">
        <v>37403</v>
      </c>
      <c r="EQ303" t="s">
        <v>36996</v>
      </c>
      <c r="ER303" t="s">
        <v>36997</v>
      </c>
      <c r="ES303" t="s">
        <v>36967</v>
      </c>
      <c r="ET303" t="s">
        <v>36998</v>
      </c>
      <c r="EU303" t="s">
        <v>36999</v>
      </c>
      <c r="FB303" t="s">
        <v>35377</v>
      </c>
      <c r="FC303" t="s">
        <v>37027</v>
      </c>
      <c r="FD303">
        <v>22</v>
      </c>
      <c r="FE303">
        <v>24</v>
      </c>
      <c r="FF303" t="s">
        <v>36990</v>
      </c>
      <c r="FG303" t="s">
        <v>36990</v>
      </c>
      <c r="FH303" t="s">
        <v>37397</v>
      </c>
      <c r="FI303" t="s">
        <v>37000</v>
      </c>
      <c r="FJ303" t="s">
        <v>37397</v>
      </c>
      <c r="FK303" t="s">
        <v>37398</v>
      </c>
      <c r="FL303" t="s">
        <v>37399</v>
      </c>
      <c r="FM303" t="s">
        <v>37400</v>
      </c>
      <c r="FN303" t="s">
        <v>37401</v>
      </c>
      <c r="FQ303" t="s">
        <v>37028</v>
      </c>
      <c r="FR303" t="s">
        <v>37008</v>
      </c>
      <c r="FS303" t="s">
        <v>37009</v>
      </c>
      <c r="FT303" t="s">
        <v>33383</v>
      </c>
      <c r="FU303" t="s">
        <v>33383</v>
      </c>
      <c r="FV303" t="s">
        <v>37055</v>
      </c>
      <c r="FW303" t="s">
        <v>37030</v>
      </c>
      <c r="FX303" t="s">
        <v>37031</v>
      </c>
      <c r="FY303" t="s">
        <v>36971</v>
      </c>
      <c r="FZ303" t="s">
        <v>36980</v>
      </c>
      <c r="GA303" t="s">
        <v>36974</v>
      </c>
      <c r="GB303" t="s">
        <v>37403</v>
      </c>
      <c r="GC303" t="s">
        <v>37032</v>
      </c>
      <c r="GD303" t="s">
        <v>37033</v>
      </c>
      <c r="GJ303" t="s">
        <v>37034</v>
      </c>
      <c r="GK303" t="s">
        <v>37035</v>
      </c>
      <c r="GL303" t="s">
        <v>37036</v>
      </c>
      <c r="GM303" t="s">
        <v>37037</v>
      </c>
      <c r="GN303" t="s">
        <v>37038</v>
      </c>
      <c r="GO303" t="s">
        <v>36973</v>
      </c>
      <c r="GP303" t="s">
        <v>37055</v>
      </c>
      <c r="GQ303" t="s">
        <v>37010</v>
      </c>
      <c r="GR303" t="s">
        <v>37404</v>
      </c>
      <c r="GT303" t="s">
        <v>37011</v>
      </c>
      <c r="GU303">
        <f t="shared" si="68"/>
        <v>16.25</v>
      </c>
      <c r="GV303">
        <f t="shared" si="69"/>
        <v>16.25</v>
      </c>
      <c r="GX303">
        <v>13</v>
      </c>
      <c r="GY303" t="s">
        <v>37012</v>
      </c>
      <c r="HA303" t="s">
        <v>37013</v>
      </c>
      <c r="HD303" t="s">
        <v>37052</v>
      </c>
      <c r="HE303">
        <v>12.99</v>
      </c>
    </row>
    <row r="304" spans="1:224">
      <c r="A304" t="s">
        <v>29123</v>
      </c>
      <c r="B304" t="s">
        <v>36962</v>
      </c>
      <c r="C304" t="s">
        <v>36963</v>
      </c>
      <c r="D304" t="s">
        <v>21327</v>
      </c>
      <c r="E304">
        <v>1</v>
      </c>
      <c r="F304" t="s">
        <v>36964</v>
      </c>
      <c r="G304" t="s">
        <v>38</v>
      </c>
      <c r="H304" t="s">
        <v>37133</v>
      </c>
      <c r="I304" t="s">
        <v>28729</v>
      </c>
      <c r="J304" t="s">
        <v>33297</v>
      </c>
      <c r="K304" t="s">
        <v>33298</v>
      </c>
      <c r="M304" t="s">
        <v>33304</v>
      </c>
      <c r="N304" t="s">
        <v>21286</v>
      </c>
      <c r="O304" t="s">
        <v>33305</v>
      </c>
      <c r="P304" t="s">
        <v>21282</v>
      </c>
      <c r="Q304" t="s">
        <v>33300</v>
      </c>
      <c r="T304" t="s">
        <v>33306</v>
      </c>
      <c r="U304" t="s">
        <v>37394</v>
      </c>
      <c r="V304" t="s">
        <v>24</v>
      </c>
      <c r="W304" t="s">
        <v>36967</v>
      </c>
      <c r="X304" t="s">
        <v>37403</v>
      </c>
      <c r="Y304" t="s">
        <v>37404</v>
      </c>
      <c r="Z304">
        <v>300</v>
      </c>
      <c r="AB304" t="s">
        <v>37056</v>
      </c>
      <c r="AC304" t="s">
        <v>36970</v>
      </c>
      <c r="AD304" t="s">
        <v>36971</v>
      </c>
      <c r="AE304" t="s">
        <v>36972</v>
      </c>
      <c r="AF304" t="s">
        <v>36973</v>
      </c>
      <c r="AH304" t="s">
        <v>36974</v>
      </c>
      <c r="AJ304" t="s">
        <v>36967</v>
      </c>
      <c r="AK304" t="s">
        <v>33383</v>
      </c>
      <c r="AL304" t="s">
        <v>34192</v>
      </c>
      <c r="AM304" t="s">
        <v>32581</v>
      </c>
      <c r="AN304" t="s">
        <v>37057</v>
      </c>
      <c r="AQ304" t="s">
        <v>37057</v>
      </c>
      <c r="AR304" t="s">
        <v>34333</v>
      </c>
      <c r="AY304" t="s">
        <v>37058</v>
      </c>
      <c r="BA304" t="s">
        <v>37059</v>
      </c>
      <c r="BB304">
        <v>48</v>
      </c>
      <c r="BC304" t="s">
        <v>37060</v>
      </c>
      <c r="BD304" t="s">
        <v>34261</v>
      </c>
      <c r="BE304" t="s">
        <v>36993</v>
      </c>
      <c r="BF304" s="6">
        <v>0.2</v>
      </c>
      <c r="BG304" t="s">
        <v>37529</v>
      </c>
      <c r="BH304" t="s">
        <v>37530</v>
      </c>
      <c r="BI304" t="s">
        <v>37428</v>
      </c>
      <c r="BJ304" t="s">
        <v>37429</v>
      </c>
      <c r="BK304" cm="1">
        <f t="array" ref="BK304">IF(LEN(TRIM(BG304))=0,"",SUMPRODUCT(--(LEN(TRIM($BG$5:BG304))&gt;0)))</f>
        <v>292</v>
      </c>
      <c r="BL304" t="str">
        <f t="shared" si="65"/>
        <v>0000000084</v>
      </c>
      <c r="BM304" t="str">
        <f t="shared" si="66"/>
        <v>*0000000084*</v>
      </c>
      <c r="BN304" t="s">
        <v>37427</v>
      </c>
      <c r="BO304" t="s">
        <v>37395</v>
      </c>
      <c r="BS304" t="s">
        <v>37057</v>
      </c>
      <c r="CP304" t="s">
        <v>37409</v>
      </c>
      <c r="CU304">
        <v>15.99</v>
      </c>
      <c r="DT304" t="s">
        <v>37026</v>
      </c>
      <c r="EC304" s="7">
        <f t="shared" si="67"/>
        <v>19.987500000000001</v>
      </c>
      <c r="EN304" t="s">
        <v>36995</v>
      </c>
      <c r="EO304">
        <v>1731138031</v>
      </c>
      <c r="EP304" t="s">
        <v>37403</v>
      </c>
      <c r="EQ304" t="s">
        <v>36996</v>
      </c>
      <c r="ER304" t="s">
        <v>36997</v>
      </c>
      <c r="ES304" t="s">
        <v>36967</v>
      </c>
      <c r="ET304" t="s">
        <v>36998</v>
      </c>
      <c r="EU304" t="s">
        <v>36999</v>
      </c>
      <c r="FB304" t="s">
        <v>35377</v>
      </c>
      <c r="FC304" t="s">
        <v>37027</v>
      </c>
      <c r="FD304">
        <v>26</v>
      </c>
      <c r="FE304">
        <v>28</v>
      </c>
      <c r="FF304" t="s">
        <v>36990</v>
      </c>
      <c r="FG304" t="s">
        <v>36990</v>
      </c>
      <c r="FH304" t="s">
        <v>37397</v>
      </c>
      <c r="FI304" t="s">
        <v>37000</v>
      </c>
      <c r="FJ304" t="s">
        <v>37397</v>
      </c>
      <c r="FK304" t="s">
        <v>37398</v>
      </c>
      <c r="FL304" t="s">
        <v>37399</v>
      </c>
      <c r="FM304" t="s">
        <v>37400</v>
      </c>
      <c r="FN304" t="s">
        <v>37401</v>
      </c>
      <c r="FQ304" t="s">
        <v>37028</v>
      </c>
      <c r="FR304" t="s">
        <v>37008</v>
      </c>
      <c r="FS304" t="s">
        <v>37009</v>
      </c>
      <c r="FT304" t="s">
        <v>33383</v>
      </c>
      <c r="FU304" t="s">
        <v>33383</v>
      </c>
      <c r="FV304" t="s">
        <v>37063</v>
      </c>
      <c r="FW304" t="s">
        <v>37030</v>
      </c>
      <c r="FX304" t="s">
        <v>37031</v>
      </c>
      <c r="FY304" t="s">
        <v>36971</v>
      </c>
      <c r="FZ304" t="s">
        <v>36980</v>
      </c>
      <c r="GA304" t="s">
        <v>36974</v>
      </c>
      <c r="GB304" t="s">
        <v>37403</v>
      </c>
      <c r="GC304" t="s">
        <v>37032</v>
      </c>
      <c r="GD304" t="s">
        <v>37033</v>
      </c>
      <c r="GJ304" t="s">
        <v>37034</v>
      </c>
      <c r="GK304" t="s">
        <v>37035</v>
      </c>
      <c r="GL304" t="s">
        <v>37036</v>
      </c>
      <c r="GM304" t="s">
        <v>37037</v>
      </c>
      <c r="GN304" t="s">
        <v>37038</v>
      </c>
      <c r="GO304" t="s">
        <v>36973</v>
      </c>
      <c r="GP304" t="s">
        <v>37063</v>
      </c>
      <c r="GQ304" t="s">
        <v>37010</v>
      </c>
      <c r="GR304" t="s">
        <v>37404</v>
      </c>
      <c r="GT304" t="s">
        <v>37011</v>
      </c>
      <c r="GU304">
        <f t="shared" si="68"/>
        <v>20.249999999999996</v>
      </c>
      <c r="GV304">
        <f t="shared" si="69"/>
        <v>20.249999999999996</v>
      </c>
      <c r="GX304">
        <v>16.2</v>
      </c>
      <c r="GY304" t="s">
        <v>37012</v>
      </c>
      <c r="HA304" t="s">
        <v>37013</v>
      </c>
      <c r="HD304" t="s">
        <v>37057</v>
      </c>
      <c r="HE304">
        <v>15.99</v>
      </c>
    </row>
    <row r="305" spans="1:213">
      <c r="A305" t="s">
        <v>29123</v>
      </c>
      <c r="B305" t="s">
        <v>36962</v>
      </c>
      <c r="C305" t="s">
        <v>36963</v>
      </c>
      <c r="D305" t="s">
        <v>21327</v>
      </c>
      <c r="E305">
        <v>1</v>
      </c>
      <c r="F305" t="s">
        <v>36964</v>
      </c>
      <c r="G305" t="s">
        <v>38</v>
      </c>
      <c r="H305" t="s">
        <v>37133</v>
      </c>
      <c r="I305" t="s">
        <v>28729</v>
      </c>
      <c r="J305" t="s">
        <v>33297</v>
      </c>
      <c r="K305" t="s">
        <v>33298</v>
      </c>
      <c r="M305" t="s">
        <v>33304</v>
      </c>
      <c r="N305" t="s">
        <v>21286</v>
      </c>
      <c r="O305" t="s">
        <v>33305</v>
      </c>
      <c r="P305" t="s">
        <v>21282</v>
      </c>
      <c r="Q305" t="s">
        <v>33300</v>
      </c>
      <c r="T305" t="s">
        <v>33306</v>
      </c>
      <c r="U305" t="s">
        <v>37394</v>
      </c>
      <c r="V305" t="s">
        <v>24</v>
      </c>
      <c r="W305" t="s">
        <v>36967</v>
      </c>
      <c r="X305" t="s">
        <v>37403</v>
      </c>
      <c r="Y305" t="s">
        <v>37404</v>
      </c>
      <c r="Z305">
        <v>300</v>
      </c>
      <c r="AB305" t="s">
        <v>37056</v>
      </c>
      <c r="AC305" t="s">
        <v>36970</v>
      </c>
      <c r="AD305" t="s">
        <v>36971</v>
      </c>
      <c r="AE305" t="s">
        <v>36972</v>
      </c>
      <c r="AF305" t="s">
        <v>36973</v>
      </c>
      <c r="AH305" t="s">
        <v>36974</v>
      </c>
      <c r="AJ305" t="s">
        <v>36967</v>
      </c>
      <c r="AK305" t="s">
        <v>33383</v>
      </c>
      <c r="AL305" t="s">
        <v>34192</v>
      </c>
      <c r="AM305" t="s">
        <v>32581</v>
      </c>
      <c r="AN305" t="s">
        <v>37430</v>
      </c>
      <c r="AQ305" t="s">
        <v>37430</v>
      </c>
      <c r="AR305" t="s">
        <v>34335</v>
      </c>
      <c r="AY305" t="s">
        <v>37058</v>
      </c>
      <c r="BA305" t="s">
        <v>37059</v>
      </c>
      <c r="BB305">
        <v>48</v>
      </c>
      <c r="BC305" t="s">
        <v>37060</v>
      </c>
      <c r="BD305" t="s">
        <v>34261</v>
      </c>
      <c r="BE305" t="s">
        <v>36993</v>
      </c>
      <c r="BF305" s="6">
        <v>0.2</v>
      </c>
      <c r="BG305" t="s">
        <v>37531</v>
      </c>
      <c r="BH305" t="s">
        <v>37532</v>
      </c>
      <c r="BI305" t="s">
        <v>37433</v>
      </c>
      <c r="BJ305" t="s">
        <v>37434</v>
      </c>
      <c r="BK305" cm="1">
        <f t="array" ref="BK305">IF(LEN(TRIM(BG305))=0,"",SUMPRODUCT(--(LEN(TRIM($BG$5:BG305))&gt;0)))</f>
        <v>293</v>
      </c>
      <c r="BL305" t="str">
        <f t="shared" si="65"/>
        <v>0000000085</v>
      </c>
      <c r="BM305" t="str">
        <f t="shared" si="66"/>
        <v>*0000000085*</v>
      </c>
      <c r="BN305" t="s">
        <v>37432</v>
      </c>
      <c r="BO305" t="s">
        <v>37395</v>
      </c>
      <c r="BS305" t="s">
        <v>37430</v>
      </c>
      <c r="CP305" t="s">
        <v>37409</v>
      </c>
      <c r="CU305">
        <v>15.99</v>
      </c>
      <c r="DT305" t="s">
        <v>37026</v>
      </c>
      <c r="EC305" s="7">
        <f t="shared" si="67"/>
        <v>19.987500000000001</v>
      </c>
      <c r="EN305" t="s">
        <v>36995</v>
      </c>
      <c r="EO305">
        <v>1731138031</v>
      </c>
      <c r="EP305" t="s">
        <v>37403</v>
      </c>
      <c r="EQ305" t="s">
        <v>36996</v>
      </c>
      <c r="ER305" t="s">
        <v>36997</v>
      </c>
      <c r="ES305" t="s">
        <v>36967</v>
      </c>
      <c r="ET305" t="s">
        <v>36998</v>
      </c>
      <c r="EU305" t="s">
        <v>36999</v>
      </c>
      <c r="FB305" t="s">
        <v>35377</v>
      </c>
      <c r="FC305" t="s">
        <v>37027</v>
      </c>
      <c r="FD305">
        <v>30</v>
      </c>
      <c r="FE305">
        <v>32</v>
      </c>
      <c r="FF305" t="s">
        <v>36990</v>
      </c>
      <c r="FG305" t="s">
        <v>36990</v>
      </c>
      <c r="FH305" t="s">
        <v>37397</v>
      </c>
      <c r="FI305" t="s">
        <v>37000</v>
      </c>
      <c r="FJ305" t="s">
        <v>37397</v>
      </c>
      <c r="FK305" t="s">
        <v>37398</v>
      </c>
      <c r="FL305" t="s">
        <v>37399</v>
      </c>
      <c r="FM305" t="s">
        <v>37400</v>
      </c>
      <c r="FN305" t="s">
        <v>37401</v>
      </c>
      <c r="FQ305" t="s">
        <v>37028</v>
      </c>
      <c r="FR305" t="s">
        <v>37008</v>
      </c>
      <c r="FS305" t="s">
        <v>37009</v>
      </c>
      <c r="FT305" t="s">
        <v>33383</v>
      </c>
      <c r="FU305" t="s">
        <v>33383</v>
      </c>
      <c r="FV305" t="s">
        <v>21685</v>
      </c>
      <c r="FW305" t="s">
        <v>37030</v>
      </c>
      <c r="FX305" t="s">
        <v>37031</v>
      </c>
      <c r="FY305" t="s">
        <v>36971</v>
      </c>
      <c r="FZ305" t="s">
        <v>36980</v>
      </c>
      <c r="GA305" t="s">
        <v>36974</v>
      </c>
      <c r="GB305" t="s">
        <v>37403</v>
      </c>
      <c r="GC305" t="s">
        <v>37032</v>
      </c>
      <c r="GD305" t="s">
        <v>37033</v>
      </c>
      <c r="GJ305" t="s">
        <v>37034</v>
      </c>
      <c r="GK305" t="s">
        <v>37035</v>
      </c>
      <c r="GL305" t="s">
        <v>37036</v>
      </c>
      <c r="GM305" t="s">
        <v>37037</v>
      </c>
      <c r="GN305" t="s">
        <v>37038</v>
      </c>
      <c r="GO305" t="s">
        <v>36973</v>
      </c>
      <c r="GP305" t="s">
        <v>21685</v>
      </c>
      <c r="GQ305" t="s">
        <v>37010</v>
      </c>
      <c r="GR305" t="s">
        <v>37404</v>
      </c>
      <c r="GT305" t="s">
        <v>37011</v>
      </c>
      <c r="GU305">
        <f t="shared" si="68"/>
        <v>20.249999999999996</v>
      </c>
      <c r="GV305">
        <f t="shared" si="69"/>
        <v>20.249999999999996</v>
      </c>
      <c r="GX305">
        <v>16.2</v>
      </c>
      <c r="GY305" t="s">
        <v>37012</v>
      </c>
      <c r="HA305" t="s">
        <v>37013</v>
      </c>
      <c r="HD305" t="s">
        <v>37430</v>
      </c>
      <c r="HE305">
        <v>15.99</v>
      </c>
    </row>
    <row r="306" spans="1:213">
      <c r="A306" t="s">
        <v>29123</v>
      </c>
      <c r="B306" t="s">
        <v>36962</v>
      </c>
      <c r="C306" t="s">
        <v>36963</v>
      </c>
      <c r="D306" t="s">
        <v>21327</v>
      </c>
      <c r="E306">
        <v>1</v>
      </c>
      <c r="F306" t="s">
        <v>36964</v>
      </c>
      <c r="G306" t="s">
        <v>38</v>
      </c>
      <c r="H306" t="s">
        <v>37133</v>
      </c>
      <c r="I306" t="s">
        <v>28729</v>
      </c>
      <c r="J306" t="s">
        <v>33297</v>
      </c>
      <c r="K306" t="s">
        <v>33298</v>
      </c>
      <c r="M306" t="s">
        <v>33304</v>
      </c>
      <c r="N306" t="s">
        <v>21286</v>
      </c>
      <c r="O306" t="s">
        <v>33305</v>
      </c>
      <c r="P306" t="s">
        <v>21282</v>
      </c>
      <c r="Q306" t="s">
        <v>33300</v>
      </c>
      <c r="T306" t="s">
        <v>33306</v>
      </c>
      <c r="U306" t="s">
        <v>37394</v>
      </c>
      <c r="V306" t="s">
        <v>24</v>
      </c>
      <c r="W306" t="s">
        <v>36967</v>
      </c>
      <c r="X306" t="s">
        <v>37403</v>
      </c>
      <c r="Y306" t="s">
        <v>37404</v>
      </c>
      <c r="Z306">
        <v>300</v>
      </c>
      <c r="AB306" t="s">
        <v>37056</v>
      </c>
      <c r="AC306" t="s">
        <v>36970</v>
      </c>
      <c r="AD306" t="s">
        <v>36971</v>
      </c>
      <c r="AE306" t="s">
        <v>36972</v>
      </c>
      <c r="AF306" t="s">
        <v>36973</v>
      </c>
      <c r="AH306" t="s">
        <v>36974</v>
      </c>
      <c r="AJ306" t="s">
        <v>36967</v>
      </c>
      <c r="AK306" t="s">
        <v>33383</v>
      </c>
      <c r="AL306" t="s">
        <v>34192</v>
      </c>
      <c r="AM306" t="s">
        <v>32581</v>
      </c>
      <c r="AN306" t="s">
        <v>37435</v>
      </c>
      <c r="AQ306" t="s">
        <v>37435</v>
      </c>
      <c r="AR306" t="s">
        <v>34337</v>
      </c>
      <c r="AY306" t="s">
        <v>37058</v>
      </c>
      <c r="BA306" t="s">
        <v>37059</v>
      </c>
      <c r="BB306">
        <v>48</v>
      </c>
      <c r="BC306" t="s">
        <v>37060</v>
      </c>
      <c r="BD306" t="s">
        <v>34261</v>
      </c>
      <c r="BE306" t="s">
        <v>36993</v>
      </c>
      <c r="BF306" s="6">
        <v>0.2</v>
      </c>
      <c r="BG306" t="s">
        <v>37533</v>
      </c>
      <c r="BH306" t="s">
        <v>37534</v>
      </c>
      <c r="BI306" t="s">
        <v>37438</v>
      </c>
      <c r="BJ306" t="s">
        <v>37439</v>
      </c>
      <c r="BK306" cm="1">
        <f t="array" ref="BK306">IF(LEN(TRIM(BG306))=0,"",SUMPRODUCT(--(LEN(TRIM($BG$5:BG306))&gt;0)))</f>
        <v>294</v>
      </c>
      <c r="BL306" t="str">
        <f t="shared" si="65"/>
        <v>0000000086</v>
      </c>
      <c r="BM306" t="str">
        <f t="shared" si="66"/>
        <v>*0000000086*</v>
      </c>
      <c r="BN306" t="s">
        <v>37437</v>
      </c>
      <c r="BO306" t="s">
        <v>37395</v>
      </c>
      <c r="BS306" t="s">
        <v>37435</v>
      </c>
      <c r="CP306" t="s">
        <v>37409</v>
      </c>
      <c r="CU306">
        <v>15.99</v>
      </c>
      <c r="DT306" t="s">
        <v>37026</v>
      </c>
      <c r="EC306" s="7">
        <f t="shared" si="67"/>
        <v>19.987500000000001</v>
      </c>
      <c r="EN306" t="s">
        <v>36995</v>
      </c>
      <c r="EO306">
        <v>1731138031</v>
      </c>
      <c r="EP306" t="s">
        <v>37403</v>
      </c>
      <c r="EQ306" t="s">
        <v>36996</v>
      </c>
      <c r="ER306" t="s">
        <v>36997</v>
      </c>
      <c r="ES306" t="s">
        <v>36967</v>
      </c>
      <c r="ET306" t="s">
        <v>36998</v>
      </c>
      <c r="EU306" t="s">
        <v>36999</v>
      </c>
      <c r="FB306" t="s">
        <v>35377</v>
      </c>
      <c r="FC306" t="s">
        <v>37027</v>
      </c>
      <c r="FD306">
        <v>34</v>
      </c>
      <c r="FE306">
        <v>36</v>
      </c>
      <c r="FF306" t="s">
        <v>36990</v>
      </c>
      <c r="FG306" t="s">
        <v>36990</v>
      </c>
      <c r="FH306" t="s">
        <v>37397</v>
      </c>
      <c r="FI306" t="s">
        <v>37000</v>
      </c>
      <c r="FJ306" t="s">
        <v>37397</v>
      </c>
      <c r="FK306" t="s">
        <v>37398</v>
      </c>
      <c r="FL306" t="s">
        <v>37399</v>
      </c>
      <c r="FM306" t="s">
        <v>37400</v>
      </c>
      <c r="FN306" t="s">
        <v>37401</v>
      </c>
      <c r="FQ306" t="s">
        <v>37028</v>
      </c>
      <c r="FR306" t="s">
        <v>37008</v>
      </c>
      <c r="FS306" t="s">
        <v>37009</v>
      </c>
      <c r="FT306" t="s">
        <v>33383</v>
      </c>
      <c r="FU306" t="s">
        <v>33383</v>
      </c>
      <c r="FV306" t="s">
        <v>21698</v>
      </c>
      <c r="FW306" t="s">
        <v>37030</v>
      </c>
      <c r="FX306" t="s">
        <v>37031</v>
      </c>
      <c r="FY306" t="s">
        <v>36971</v>
      </c>
      <c r="FZ306" t="s">
        <v>36980</v>
      </c>
      <c r="GA306" t="s">
        <v>36974</v>
      </c>
      <c r="GB306" t="s">
        <v>37403</v>
      </c>
      <c r="GC306" t="s">
        <v>37032</v>
      </c>
      <c r="GD306" t="s">
        <v>37033</v>
      </c>
      <c r="GJ306" t="s">
        <v>37034</v>
      </c>
      <c r="GK306" t="s">
        <v>37035</v>
      </c>
      <c r="GL306" t="s">
        <v>37036</v>
      </c>
      <c r="GM306" t="s">
        <v>37037</v>
      </c>
      <c r="GN306" t="s">
        <v>37038</v>
      </c>
      <c r="GO306" t="s">
        <v>36973</v>
      </c>
      <c r="GP306" t="s">
        <v>21698</v>
      </c>
      <c r="GQ306" t="s">
        <v>37010</v>
      </c>
      <c r="GR306" t="s">
        <v>37404</v>
      </c>
      <c r="GT306" t="s">
        <v>37011</v>
      </c>
      <c r="GU306">
        <f t="shared" si="68"/>
        <v>20.249999999999996</v>
      </c>
      <c r="GV306">
        <f t="shared" si="69"/>
        <v>20.249999999999996</v>
      </c>
      <c r="GX306">
        <v>16.2</v>
      </c>
      <c r="GY306" t="s">
        <v>37012</v>
      </c>
      <c r="HA306" t="s">
        <v>37013</v>
      </c>
      <c r="HD306" t="s">
        <v>37435</v>
      </c>
      <c r="HE306">
        <v>15.99</v>
      </c>
    </row>
    <row r="307" spans="1:213">
      <c r="A307" t="s">
        <v>29123</v>
      </c>
      <c r="B307" t="s">
        <v>36962</v>
      </c>
      <c r="C307" t="s">
        <v>36963</v>
      </c>
      <c r="D307" t="s">
        <v>21327</v>
      </c>
      <c r="E307">
        <v>1</v>
      </c>
      <c r="F307" t="s">
        <v>36964</v>
      </c>
      <c r="G307" t="s">
        <v>38</v>
      </c>
      <c r="H307" t="s">
        <v>37133</v>
      </c>
      <c r="I307" t="s">
        <v>28729</v>
      </c>
      <c r="J307" t="s">
        <v>33297</v>
      </c>
      <c r="K307" t="s">
        <v>33298</v>
      </c>
      <c r="M307" t="s">
        <v>33304</v>
      </c>
      <c r="N307" t="s">
        <v>21286</v>
      </c>
      <c r="O307" t="s">
        <v>33305</v>
      </c>
      <c r="P307" t="s">
        <v>21282</v>
      </c>
      <c r="Q307" t="s">
        <v>33300</v>
      </c>
      <c r="T307" t="s">
        <v>33306</v>
      </c>
      <c r="U307" t="s">
        <v>37394</v>
      </c>
      <c r="V307" t="s">
        <v>24</v>
      </c>
      <c r="W307" t="s">
        <v>36967</v>
      </c>
      <c r="X307" t="s">
        <v>36968</v>
      </c>
      <c r="Y307" t="s">
        <v>36969</v>
      </c>
      <c r="Z307">
        <v>200</v>
      </c>
      <c r="AB307" t="s">
        <v>37018</v>
      </c>
      <c r="AC307" t="s">
        <v>36970</v>
      </c>
      <c r="AD307" t="s">
        <v>36971</v>
      </c>
      <c r="AE307" t="s">
        <v>36972</v>
      </c>
      <c r="AF307" t="s">
        <v>36973</v>
      </c>
      <c r="AH307" t="s">
        <v>36974</v>
      </c>
      <c r="AJ307" t="s">
        <v>36967</v>
      </c>
      <c r="AK307" t="s">
        <v>33437</v>
      </c>
      <c r="AL307" t="s">
        <v>37440</v>
      </c>
      <c r="AM307" t="s">
        <v>32581</v>
      </c>
      <c r="AN307" t="s">
        <v>37020</v>
      </c>
      <c r="AQ307" t="s">
        <v>37020</v>
      </c>
      <c r="AR307" t="s">
        <v>34324</v>
      </c>
      <c r="AY307" t="s">
        <v>37021</v>
      </c>
      <c r="BA307" t="s">
        <v>353</v>
      </c>
      <c r="BB307">
        <v>48</v>
      </c>
      <c r="BC307" t="s">
        <v>37022</v>
      </c>
      <c r="BD307" t="s">
        <v>28739</v>
      </c>
      <c r="BE307" t="s">
        <v>36993</v>
      </c>
      <c r="BF307" s="6">
        <v>0.2</v>
      </c>
      <c r="BG307" t="s">
        <v>37535</v>
      </c>
      <c r="BH307" t="s">
        <v>37536</v>
      </c>
      <c r="BJ307">
        <v>36488</v>
      </c>
      <c r="BK307" cm="1">
        <f t="array" ref="BK307">IF(LEN(TRIM(BG307))=0,"",SUMPRODUCT(--(LEN(TRIM($BG$5:BG307))&gt;0)))</f>
        <v>295</v>
      </c>
      <c r="BL307" t="str">
        <f>IF(BK307&lt;&gt;"",_xlfn.BASE(BK307,36,10),"")</f>
        <v>0000000087</v>
      </c>
      <c r="BM307" t="str">
        <f>IF(BL307&lt;&gt;"","*"&amp;BL307&amp;"*","")</f>
        <v>*0000000087*</v>
      </c>
      <c r="BN307" t="s">
        <v>37442</v>
      </c>
      <c r="BO307" t="s">
        <v>37395</v>
      </c>
      <c r="BS307" t="s">
        <v>37020</v>
      </c>
      <c r="CP307" t="s">
        <v>37443</v>
      </c>
      <c r="CU307">
        <v>12.99</v>
      </c>
      <c r="DT307" t="s">
        <v>37026</v>
      </c>
      <c r="EC307" s="7">
        <f>CU307/(1-0.2)</f>
        <v>16.237500000000001</v>
      </c>
      <c r="EN307" t="s">
        <v>36995</v>
      </c>
      <c r="EO307">
        <v>1731138031</v>
      </c>
      <c r="EP307" t="s">
        <v>36968</v>
      </c>
      <c r="EQ307" t="s">
        <v>36996</v>
      </c>
      <c r="ER307" t="s">
        <v>36997</v>
      </c>
      <c r="ES307" t="s">
        <v>36967</v>
      </c>
      <c r="ET307" t="s">
        <v>36998</v>
      </c>
      <c r="EU307" t="s">
        <v>36999</v>
      </c>
      <c r="FB307" t="s">
        <v>35377</v>
      </c>
      <c r="FC307" t="s">
        <v>37027</v>
      </c>
      <c r="FD307">
        <v>8</v>
      </c>
      <c r="FE307">
        <v>10</v>
      </c>
      <c r="FF307" t="s">
        <v>36990</v>
      </c>
      <c r="FG307" t="s">
        <v>36990</v>
      </c>
      <c r="FH307" t="s">
        <v>37398</v>
      </c>
      <c r="FI307" t="s">
        <v>37000</v>
      </c>
      <c r="FJ307" t="s">
        <v>37397</v>
      </c>
      <c r="FK307" t="s">
        <v>37398</v>
      </c>
      <c r="FL307" t="s">
        <v>37399</v>
      </c>
      <c r="FM307" t="s">
        <v>37400</v>
      </c>
      <c r="FN307" t="s">
        <v>37401</v>
      </c>
      <c r="FQ307" t="s">
        <v>37028</v>
      </c>
      <c r="FR307" t="s">
        <v>37008</v>
      </c>
      <c r="FS307" t="s">
        <v>37009</v>
      </c>
      <c r="FT307" t="s">
        <v>33437</v>
      </c>
      <c r="FU307" t="s">
        <v>33437</v>
      </c>
      <c r="FV307" t="s">
        <v>37029</v>
      </c>
      <c r="FW307" t="s">
        <v>37030</v>
      </c>
      <c r="FX307" t="s">
        <v>37031</v>
      </c>
      <c r="FY307" t="s">
        <v>36971</v>
      </c>
      <c r="FZ307" t="s">
        <v>36980</v>
      </c>
      <c r="GA307" t="s">
        <v>36974</v>
      </c>
      <c r="GB307" t="s">
        <v>36968</v>
      </c>
      <c r="GC307" t="s">
        <v>37032</v>
      </c>
      <c r="GD307" t="s">
        <v>37033</v>
      </c>
      <c r="GJ307" t="s">
        <v>37034</v>
      </c>
      <c r="GK307" t="s">
        <v>37035</v>
      </c>
      <c r="GL307" t="s">
        <v>37036</v>
      </c>
      <c r="GM307" t="s">
        <v>37037</v>
      </c>
      <c r="GN307" t="s">
        <v>37038</v>
      </c>
      <c r="GO307" t="s">
        <v>36973</v>
      </c>
      <c r="GP307" t="s">
        <v>37029</v>
      </c>
      <c r="GQ307" t="s">
        <v>37010</v>
      </c>
      <c r="GR307" t="s">
        <v>36969</v>
      </c>
      <c r="GT307" t="s">
        <v>37011</v>
      </c>
      <c r="GU307">
        <f>GX307/(1-0.2)</f>
        <v>16.25</v>
      </c>
      <c r="GV307">
        <f>GX307/(1-0.2)</f>
        <v>16.25</v>
      </c>
      <c r="GX307">
        <v>13</v>
      </c>
      <c r="GY307" t="s">
        <v>37012</v>
      </c>
      <c r="HA307" t="s">
        <v>37013</v>
      </c>
      <c r="HD307" t="s">
        <v>37020</v>
      </c>
      <c r="HE307">
        <v>12.99</v>
      </c>
    </row>
    <row r="308" spans="1:213">
      <c r="A308" t="s">
        <v>29123</v>
      </c>
      <c r="B308" t="s">
        <v>36962</v>
      </c>
      <c r="C308" t="s">
        <v>36963</v>
      </c>
      <c r="D308" t="s">
        <v>21327</v>
      </c>
      <c r="E308">
        <v>1</v>
      </c>
      <c r="F308" t="s">
        <v>36964</v>
      </c>
      <c r="G308" t="s">
        <v>38</v>
      </c>
      <c r="H308" t="s">
        <v>37133</v>
      </c>
      <c r="I308" t="s">
        <v>28729</v>
      </c>
      <c r="J308" t="s">
        <v>33297</v>
      </c>
      <c r="K308" t="s">
        <v>33298</v>
      </c>
      <c r="M308" t="s">
        <v>33304</v>
      </c>
      <c r="N308" t="s">
        <v>21286</v>
      </c>
      <c r="O308" t="s">
        <v>33305</v>
      </c>
      <c r="P308" t="s">
        <v>21282</v>
      </c>
      <c r="Q308" t="s">
        <v>33300</v>
      </c>
      <c r="T308" t="s">
        <v>33306</v>
      </c>
      <c r="U308" t="s">
        <v>37394</v>
      </c>
      <c r="V308" t="s">
        <v>24</v>
      </c>
      <c r="W308" t="s">
        <v>36967</v>
      </c>
      <c r="X308" t="s">
        <v>36968</v>
      </c>
      <c r="Y308" t="s">
        <v>36969</v>
      </c>
      <c r="Z308">
        <v>200</v>
      </c>
      <c r="AB308" t="s">
        <v>37018</v>
      </c>
      <c r="AC308" t="s">
        <v>36970</v>
      </c>
      <c r="AD308" t="s">
        <v>36971</v>
      </c>
      <c r="AE308" t="s">
        <v>36972</v>
      </c>
      <c r="AF308" t="s">
        <v>36973</v>
      </c>
      <c r="AH308" t="s">
        <v>36974</v>
      </c>
      <c r="AJ308" t="s">
        <v>36967</v>
      </c>
      <c r="AK308" t="s">
        <v>33437</v>
      </c>
      <c r="AL308" t="s">
        <v>37440</v>
      </c>
      <c r="AM308" t="s">
        <v>32581</v>
      </c>
      <c r="AN308" t="s">
        <v>37039</v>
      </c>
      <c r="AQ308" t="s">
        <v>37039</v>
      </c>
      <c r="AR308" t="s">
        <v>34326</v>
      </c>
      <c r="AY308" t="s">
        <v>37021</v>
      </c>
      <c r="BA308" t="s">
        <v>353</v>
      </c>
      <c r="BB308">
        <v>48</v>
      </c>
      <c r="BC308" t="s">
        <v>37022</v>
      </c>
      <c r="BD308" t="s">
        <v>28739</v>
      </c>
      <c r="BE308" t="s">
        <v>36993</v>
      </c>
      <c r="BF308" s="6">
        <v>0.2</v>
      </c>
      <c r="BG308" t="s">
        <v>37537</v>
      </c>
      <c r="BH308" t="s">
        <v>37538</v>
      </c>
      <c r="BJ308">
        <v>36489</v>
      </c>
      <c r="BK308" cm="1">
        <f t="array" ref="BK308">IF(LEN(TRIM(BG308))=0,"",SUMPRODUCT(--(LEN(TRIM($BG$5:BG308))&gt;0)))</f>
        <v>296</v>
      </c>
      <c r="BL308" t="str">
        <f t="shared" ref="BL308:BL312" si="70">IF(BK308&lt;&gt;"",_xlfn.BASE(BK308,36,10),"")</f>
        <v>0000000088</v>
      </c>
      <c r="BM308" t="str">
        <f t="shared" ref="BM308:BM312" si="71">IF(BL308&lt;&gt;"","*"&amp;BL308&amp;"*","")</f>
        <v>*0000000088*</v>
      </c>
      <c r="BN308" t="s">
        <v>37445</v>
      </c>
      <c r="BO308" t="s">
        <v>37395</v>
      </c>
      <c r="BS308" t="s">
        <v>37039</v>
      </c>
      <c r="CP308" t="s">
        <v>37443</v>
      </c>
      <c r="CU308">
        <v>12.99</v>
      </c>
      <c r="DT308" t="s">
        <v>37026</v>
      </c>
      <c r="EC308" s="7">
        <f t="shared" ref="EC308:EC312" si="72">CU308/(1-0.2)</f>
        <v>16.237500000000001</v>
      </c>
      <c r="EN308" t="s">
        <v>36995</v>
      </c>
      <c r="EO308">
        <v>1731138031</v>
      </c>
      <c r="EP308" t="s">
        <v>36968</v>
      </c>
      <c r="EQ308" t="s">
        <v>36996</v>
      </c>
      <c r="ER308" t="s">
        <v>36997</v>
      </c>
      <c r="ES308" t="s">
        <v>36967</v>
      </c>
      <c r="ET308" t="s">
        <v>36998</v>
      </c>
      <c r="EU308" t="s">
        <v>36999</v>
      </c>
      <c r="FB308" t="s">
        <v>35377</v>
      </c>
      <c r="FC308" t="s">
        <v>37027</v>
      </c>
      <c r="FD308">
        <v>12</v>
      </c>
      <c r="FE308">
        <v>14</v>
      </c>
      <c r="FF308" t="s">
        <v>36990</v>
      </c>
      <c r="FG308" t="s">
        <v>36990</v>
      </c>
      <c r="FH308" t="s">
        <v>37398</v>
      </c>
      <c r="FI308" t="s">
        <v>37000</v>
      </c>
      <c r="FJ308" t="s">
        <v>37397</v>
      </c>
      <c r="FK308" t="s">
        <v>37398</v>
      </c>
      <c r="FL308" t="s">
        <v>37399</v>
      </c>
      <c r="FM308" t="s">
        <v>37400</v>
      </c>
      <c r="FN308" t="s">
        <v>37401</v>
      </c>
      <c r="FQ308" t="s">
        <v>37028</v>
      </c>
      <c r="FR308" t="s">
        <v>37008</v>
      </c>
      <c r="FS308" t="s">
        <v>37009</v>
      </c>
      <c r="FT308" t="s">
        <v>33437</v>
      </c>
      <c r="FU308" t="s">
        <v>33437</v>
      </c>
      <c r="FV308" t="s">
        <v>37042</v>
      </c>
      <c r="FW308" t="s">
        <v>37030</v>
      </c>
      <c r="FX308" t="s">
        <v>37031</v>
      </c>
      <c r="FY308" t="s">
        <v>36971</v>
      </c>
      <c r="FZ308" t="s">
        <v>36980</v>
      </c>
      <c r="GA308" t="s">
        <v>36974</v>
      </c>
      <c r="GB308" t="s">
        <v>36968</v>
      </c>
      <c r="GC308" t="s">
        <v>37032</v>
      </c>
      <c r="GD308" t="s">
        <v>37033</v>
      </c>
      <c r="GJ308" t="s">
        <v>37034</v>
      </c>
      <c r="GK308" t="s">
        <v>37035</v>
      </c>
      <c r="GL308" t="s">
        <v>37036</v>
      </c>
      <c r="GM308" t="s">
        <v>37037</v>
      </c>
      <c r="GN308" t="s">
        <v>37038</v>
      </c>
      <c r="GO308" t="s">
        <v>36973</v>
      </c>
      <c r="GP308" t="s">
        <v>37042</v>
      </c>
      <c r="GQ308" t="s">
        <v>37010</v>
      </c>
      <c r="GR308" t="s">
        <v>36969</v>
      </c>
      <c r="GT308" t="s">
        <v>37011</v>
      </c>
      <c r="GU308">
        <f t="shared" ref="GU308:GU312" si="73">GX308/(1-0.2)</f>
        <v>16.25</v>
      </c>
      <c r="GV308">
        <f t="shared" ref="GV308:GV312" si="74">GX308/(1-0.2)</f>
        <v>16.25</v>
      </c>
      <c r="GX308">
        <v>13</v>
      </c>
      <c r="GY308" t="s">
        <v>37012</v>
      </c>
      <c r="HA308" t="s">
        <v>37013</v>
      </c>
      <c r="HD308" t="s">
        <v>37039</v>
      </c>
      <c r="HE308">
        <v>12.99</v>
      </c>
    </row>
    <row r="309" spans="1:213">
      <c r="A309" t="s">
        <v>29123</v>
      </c>
      <c r="B309" t="s">
        <v>36962</v>
      </c>
      <c r="C309" t="s">
        <v>36963</v>
      </c>
      <c r="D309" t="s">
        <v>21327</v>
      </c>
      <c r="E309">
        <v>1</v>
      </c>
      <c r="F309" t="s">
        <v>36964</v>
      </c>
      <c r="G309" t="s">
        <v>38</v>
      </c>
      <c r="H309" t="s">
        <v>37133</v>
      </c>
      <c r="I309" t="s">
        <v>28729</v>
      </c>
      <c r="J309" t="s">
        <v>33297</v>
      </c>
      <c r="K309" t="s">
        <v>33298</v>
      </c>
      <c r="M309" t="s">
        <v>33304</v>
      </c>
      <c r="N309" t="s">
        <v>21286</v>
      </c>
      <c r="O309" t="s">
        <v>33305</v>
      </c>
      <c r="P309" t="s">
        <v>21282</v>
      </c>
      <c r="Q309" t="s">
        <v>33300</v>
      </c>
      <c r="T309" t="s">
        <v>33306</v>
      </c>
      <c r="U309" t="s">
        <v>37394</v>
      </c>
      <c r="V309" t="s">
        <v>24</v>
      </c>
      <c r="W309" t="s">
        <v>36967</v>
      </c>
      <c r="X309" t="s">
        <v>36968</v>
      </c>
      <c r="Y309" t="s">
        <v>36969</v>
      </c>
      <c r="Z309">
        <v>200</v>
      </c>
      <c r="AB309" t="s">
        <v>37018</v>
      </c>
      <c r="AC309" t="s">
        <v>36970</v>
      </c>
      <c r="AD309" t="s">
        <v>36971</v>
      </c>
      <c r="AE309" t="s">
        <v>36972</v>
      </c>
      <c r="AF309" t="s">
        <v>36973</v>
      </c>
      <c r="AH309" t="s">
        <v>36974</v>
      </c>
      <c r="AJ309" t="s">
        <v>36967</v>
      </c>
      <c r="AK309" t="s">
        <v>33437</v>
      </c>
      <c r="AL309" t="s">
        <v>37440</v>
      </c>
      <c r="AM309" t="s">
        <v>32581</v>
      </c>
      <c r="AN309" t="s">
        <v>37043</v>
      </c>
      <c r="AQ309" t="s">
        <v>37043</v>
      </c>
      <c r="AR309" t="s">
        <v>28746</v>
      </c>
      <c r="AY309" t="s">
        <v>37021</v>
      </c>
      <c r="BA309" t="s">
        <v>353</v>
      </c>
      <c r="BB309">
        <v>48</v>
      </c>
      <c r="BC309" t="s">
        <v>37022</v>
      </c>
      <c r="BD309" t="s">
        <v>28739</v>
      </c>
      <c r="BE309" t="s">
        <v>36993</v>
      </c>
      <c r="BF309" s="6">
        <v>0.2</v>
      </c>
      <c r="BG309" t="s">
        <v>37539</v>
      </c>
      <c r="BH309" t="s">
        <v>37540</v>
      </c>
      <c r="BJ309">
        <v>36490</v>
      </c>
      <c r="BK309" cm="1">
        <f t="array" ref="BK309">IF(LEN(TRIM(BG309))=0,"",SUMPRODUCT(--(LEN(TRIM($BG$5:BG309))&gt;0)))</f>
        <v>297</v>
      </c>
      <c r="BL309" t="str">
        <f t="shared" si="70"/>
        <v>0000000089</v>
      </c>
      <c r="BM309" t="str">
        <f t="shared" si="71"/>
        <v>*0000000089*</v>
      </c>
      <c r="BN309" t="s">
        <v>37447</v>
      </c>
      <c r="BO309" t="s">
        <v>37395</v>
      </c>
      <c r="BS309" t="s">
        <v>37043</v>
      </c>
      <c r="CP309" t="s">
        <v>37443</v>
      </c>
      <c r="CU309">
        <v>12.99</v>
      </c>
      <c r="DT309" t="s">
        <v>37026</v>
      </c>
      <c r="EC309" s="7">
        <f t="shared" si="72"/>
        <v>16.237500000000001</v>
      </c>
      <c r="EN309" t="s">
        <v>36995</v>
      </c>
      <c r="EO309">
        <v>1731138031</v>
      </c>
      <c r="EP309" t="s">
        <v>36968</v>
      </c>
      <c r="EQ309" t="s">
        <v>36996</v>
      </c>
      <c r="ER309" t="s">
        <v>36997</v>
      </c>
      <c r="ES309" t="s">
        <v>36967</v>
      </c>
      <c r="ET309" t="s">
        <v>36998</v>
      </c>
      <c r="EU309" t="s">
        <v>36999</v>
      </c>
      <c r="FB309" t="s">
        <v>35377</v>
      </c>
      <c r="FC309" t="s">
        <v>37027</v>
      </c>
      <c r="FD309">
        <v>16</v>
      </c>
      <c r="FE309">
        <v>18</v>
      </c>
      <c r="FF309" t="s">
        <v>36990</v>
      </c>
      <c r="FG309" t="s">
        <v>36990</v>
      </c>
      <c r="FH309" t="s">
        <v>37398</v>
      </c>
      <c r="FI309" t="s">
        <v>37000</v>
      </c>
      <c r="FJ309" t="s">
        <v>37397</v>
      </c>
      <c r="FK309" t="s">
        <v>37398</v>
      </c>
      <c r="FL309" t="s">
        <v>37399</v>
      </c>
      <c r="FM309" t="s">
        <v>37400</v>
      </c>
      <c r="FN309" t="s">
        <v>37401</v>
      </c>
      <c r="FQ309" t="s">
        <v>37028</v>
      </c>
      <c r="FR309" t="s">
        <v>37008</v>
      </c>
      <c r="FS309" t="s">
        <v>37009</v>
      </c>
      <c r="FT309" t="s">
        <v>33437</v>
      </c>
      <c r="FU309" t="s">
        <v>33437</v>
      </c>
      <c r="FV309" t="s">
        <v>37046</v>
      </c>
      <c r="FW309" t="s">
        <v>37030</v>
      </c>
      <c r="FX309" t="s">
        <v>37031</v>
      </c>
      <c r="FY309" t="s">
        <v>36971</v>
      </c>
      <c r="FZ309" t="s">
        <v>36980</v>
      </c>
      <c r="GA309" t="s">
        <v>36974</v>
      </c>
      <c r="GB309" t="s">
        <v>36968</v>
      </c>
      <c r="GC309" t="s">
        <v>37032</v>
      </c>
      <c r="GD309" t="s">
        <v>37033</v>
      </c>
      <c r="GJ309" t="s">
        <v>37034</v>
      </c>
      <c r="GK309" t="s">
        <v>37035</v>
      </c>
      <c r="GL309" t="s">
        <v>37036</v>
      </c>
      <c r="GM309" t="s">
        <v>37037</v>
      </c>
      <c r="GN309" t="s">
        <v>37038</v>
      </c>
      <c r="GO309" t="s">
        <v>36973</v>
      </c>
      <c r="GP309" t="s">
        <v>37046</v>
      </c>
      <c r="GQ309" t="s">
        <v>37010</v>
      </c>
      <c r="GR309" t="s">
        <v>36969</v>
      </c>
      <c r="GT309" t="s">
        <v>37011</v>
      </c>
      <c r="GU309">
        <f t="shared" si="73"/>
        <v>16.25</v>
      </c>
      <c r="GV309">
        <f t="shared" si="74"/>
        <v>16.25</v>
      </c>
      <c r="GX309">
        <v>13</v>
      </c>
      <c r="GY309" t="s">
        <v>37012</v>
      </c>
      <c r="HA309" t="s">
        <v>37013</v>
      </c>
      <c r="HD309" t="s">
        <v>37043</v>
      </c>
      <c r="HE309">
        <v>12.99</v>
      </c>
    </row>
    <row r="310" spans="1:213">
      <c r="A310" t="s">
        <v>29123</v>
      </c>
      <c r="B310" t="s">
        <v>36962</v>
      </c>
      <c r="C310" t="s">
        <v>36963</v>
      </c>
      <c r="D310" t="s">
        <v>21327</v>
      </c>
      <c r="E310">
        <v>1</v>
      </c>
      <c r="F310" t="s">
        <v>36964</v>
      </c>
      <c r="G310" t="s">
        <v>38</v>
      </c>
      <c r="H310" t="s">
        <v>37133</v>
      </c>
      <c r="I310" t="s">
        <v>28729</v>
      </c>
      <c r="J310" t="s">
        <v>33297</v>
      </c>
      <c r="K310" t="s">
        <v>33298</v>
      </c>
      <c r="M310" t="s">
        <v>33304</v>
      </c>
      <c r="N310" t="s">
        <v>21286</v>
      </c>
      <c r="O310" t="s">
        <v>33305</v>
      </c>
      <c r="P310" t="s">
        <v>21282</v>
      </c>
      <c r="Q310" t="s">
        <v>33300</v>
      </c>
      <c r="T310" t="s">
        <v>33306</v>
      </c>
      <c r="U310" t="s">
        <v>37394</v>
      </c>
      <c r="V310" t="s">
        <v>24</v>
      </c>
      <c r="W310" t="s">
        <v>36967</v>
      </c>
      <c r="X310" t="s">
        <v>36968</v>
      </c>
      <c r="Y310" t="s">
        <v>36969</v>
      </c>
      <c r="Z310">
        <v>300</v>
      </c>
      <c r="AB310" t="s">
        <v>37018</v>
      </c>
      <c r="AC310" t="s">
        <v>36970</v>
      </c>
      <c r="AD310" t="s">
        <v>36971</v>
      </c>
      <c r="AE310" t="s">
        <v>36972</v>
      </c>
      <c r="AF310" t="s">
        <v>36973</v>
      </c>
      <c r="AH310" t="s">
        <v>36974</v>
      </c>
      <c r="AJ310" t="s">
        <v>36967</v>
      </c>
      <c r="AK310" t="s">
        <v>33437</v>
      </c>
      <c r="AL310" t="s">
        <v>37440</v>
      </c>
      <c r="AM310" t="s">
        <v>32581</v>
      </c>
      <c r="AN310" t="s">
        <v>37047</v>
      </c>
      <c r="AQ310" t="s">
        <v>37047</v>
      </c>
      <c r="AR310" t="s">
        <v>34329</v>
      </c>
      <c r="AY310" t="s">
        <v>37021</v>
      </c>
      <c r="BA310" t="s">
        <v>353</v>
      </c>
      <c r="BB310">
        <v>48</v>
      </c>
      <c r="BC310" t="s">
        <v>37048</v>
      </c>
      <c r="BD310" t="s">
        <v>34259</v>
      </c>
      <c r="BE310" t="s">
        <v>36993</v>
      </c>
      <c r="BF310" s="6">
        <v>0.2</v>
      </c>
      <c r="BG310" t="s">
        <v>37541</v>
      </c>
      <c r="BH310" t="s">
        <v>37542</v>
      </c>
      <c r="BJ310">
        <v>36491</v>
      </c>
      <c r="BK310" cm="1">
        <f t="array" ref="BK310">IF(LEN(TRIM(BG310))=0,"",SUMPRODUCT(--(LEN(TRIM($BG$5:BG310))&gt;0)))</f>
        <v>298</v>
      </c>
      <c r="BL310" t="str">
        <f t="shared" si="70"/>
        <v>000000008A</v>
      </c>
      <c r="BM310" t="str">
        <f t="shared" si="71"/>
        <v>*000000008A*</v>
      </c>
      <c r="BN310" t="s">
        <v>37449</v>
      </c>
      <c r="BO310" t="s">
        <v>37395</v>
      </c>
      <c r="BS310" t="s">
        <v>37047</v>
      </c>
      <c r="CP310" t="s">
        <v>37443</v>
      </c>
      <c r="CU310">
        <v>12.99</v>
      </c>
      <c r="DT310" t="s">
        <v>37026</v>
      </c>
      <c r="EC310" s="7">
        <f t="shared" si="72"/>
        <v>16.237500000000001</v>
      </c>
      <c r="EN310" t="s">
        <v>36995</v>
      </c>
      <c r="EO310">
        <v>1731138031</v>
      </c>
      <c r="EP310" t="s">
        <v>36968</v>
      </c>
      <c r="EQ310" t="s">
        <v>36996</v>
      </c>
      <c r="ER310" t="s">
        <v>36997</v>
      </c>
      <c r="ES310" t="s">
        <v>36967</v>
      </c>
      <c r="ET310" t="s">
        <v>36998</v>
      </c>
      <c r="EU310" t="s">
        <v>36999</v>
      </c>
      <c r="FB310" t="s">
        <v>35377</v>
      </c>
      <c r="FC310" t="s">
        <v>37027</v>
      </c>
      <c r="FD310">
        <v>18</v>
      </c>
      <c r="FE310">
        <v>20</v>
      </c>
      <c r="FF310" t="s">
        <v>36990</v>
      </c>
      <c r="FG310" t="s">
        <v>36990</v>
      </c>
      <c r="FH310" t="s">
        <v>37398</v>
      </c>
      <c r="FI310" t="s">
        <v>37000</v>
      </c>
      <c r="FJ310" t="s">
        <v>37397</v>
      </c>
      <c r="FK310" t="s">
        <v>37398</v>
      </c>
      <c r="FL310" t="s">
        <v>37399</v>
      </c>
      <c r="FM310" t="s">
        <v>37400</v>
      </c>
      <c r="FN310" t="s">
        <v>37401</v>
      </c>
      <c r="FQ310" t="s">
        <v>37028</v>
      </c>
      <c r="FR310" t="s">
        <v>37008</v>
      </c>
      <c r="FS310" t="s">
        <v>37009</v>
      </c>
      <c r="FT310" t="s">
        <v>33437</v>
      </c>
      <c r="FU310" t="s">
        <v>33437</v>
      </c>
      <c r="FV310" t="s">
        <v>37051</v>
      </c>
      <c r="FW310" t="s">
        <v>37030</v>
      </c>
      <c r="FX310" t="s">
        <v>37031</v>
      </c>
      <c r="FY310" t="s">
        <v>36971</v>
      </c>
      <c r="FZ310" t="s">
        <v>36980</v>
      </c>
      <c r="GA310" t="s">
        <v>36974</v>
      </c>
      <c r="GB310" t="s">
        <v>36968</v>
      </c>
      <c r="GC310" t="s">
        <v>37032</v>
      </c>
      <c r="GD310" t="s">
        <v>37033</v>
      </c>
      <c r="GJ310" t="s">
        <v>37034</v>
      </c>
      <c r="GK310" t="s">
        <v>37035</v>
      </c>
      <c r="GL310" t="s">
        <v>37036</v>
      </c>
      <c r="GM310" t="s">
        <v>37037</v>
      </c>
      <c r="GN310" t="s">
        <v>37038</v>
      </c>
      <c r="GO310" t="s">
        <v>36973</v>
      </c>
      <c r="GP310" t="s">
        <v>37051</v>
      </c>
      <c r="GQ310" t="s">
        <v>37010</v>
      </c>
      <c r="GR310" t="s">
        <v>36969</v>
      </c>
      <c r="GT310" t="s">
        <v>37011</v>
      </c>
      <c r="GU310">
        <f t="shared" si="73"/>
        <v>16.25</v>
      </c>
      <c r="GV310">
        <f t="shared" si="74"/>
        <v>16.25</v>
      </c>
      <c r="GX310">
        <v>13</v>
      </c>
      <c r="GY310" t="s">
        <v>37012</v>
      </c>
      <c r="HA310" t="s">
        <v>37013</v>
      </c>
      <c r="HD310" t="s">
        <v>37047</v>
      </c>
      <c r="HE310">
        <v>12.99</v>
      </c>
    </row>
    <row r="311" spans="1:213">
      <c r="A311" t="s">
        <v>29123</v>
      </c>
      <c r="B311" t="s">
        <v>36962</v>
      </c>
      <c r="C311" t="s">
        <v>36963</v>
      </c>
      <c r="D311" t="s">
        <v>21327</v>
      </c>
      <c r="E311">
        <v>1</v>
      </c>
      <c r="F311" t="s">
        <v>36964</v>
      </c>
      <c r="G311" t="s">
        <v>38</v>
      </c>
      <c r="H311" t="s">
        <v>37133</v>
      </c>
      <c r="I311" t="s">
        <v>28729</v>
      </c>
      <c r="J311" t="s">
        <v>33297</v>
      </c>
      <c r="K311" t="s">
        <v>33298</v>
      </c>
      <c r="M311" t="s">
        <v>33304</v>
      </c>
      <c r="N311" t="s">
        <v>21286</v>
      </c>
      <c r="O311" t="s">
        <v>33305</v>
      </c>
      <c r="P311" t="s">
        <v>21282</v>
      </c>
      <c r="Q311" t="s">
        <v>33300</v>
      </c>
      <c r="T311" t="s">
        <v>33306</v>
      </c>
      <c r="U311" t="s">
        <v>37394</v>
      </c>
      <c r="V311" t="s">
        <v>24</v>
      </c>
      <c r="W311" t="s">
        <v>36967</v>
      </c>
      <c r="X311" t="s">
        <v>36968</v>
      </c>
      <c r="Y311" t="s">
        <v>36969</v>
      </c>
      <c r="Z311">
        <v>300</v>
      </c>
      <c r="AB311" t="s">
        <v>37018</v>
      </c>
      <c r="AC311" t="s">
        <v>36970</v>
      </c>
      <c r="AD311" t="s">
        <v>36971</v>
      </c>
      <c r="AE311" t="s">
        <v>36972</v>
      </c>
      <c r="AF311" t="s">
        <v>36973</v>
      </c>
      <c r="AH311" t="s">
        <v>36974</v>
      </c>
      <c r="AJ311" t="s">
        <v>36967</v>
      </c>
      <c r="AK311" t="s">
        <v>33437</v>
      </c>
      <c r="AL311" t="s">
        <v>37440</v>
      </c>
      <c r="AM311" t="s">
        <v>32581</v>
      </c>
      <c r="AN311" t="s">
        <v>37052</v>
      </c>
      <c r="AQ311" t="s">
        <v>37052</v>
      </c>
      <c r="AR311" t="s">
        <v>34331</v>
      </c>
      <c r="AY311" t="s">
        <v>37021</v>
      </c>
      <c r="BA311" t="s">
        <v>353</v>
      </c>
      <c r="BB311">
        <v>48</v>
      </c>
      <c r="BC311" t="s">
        <v>37048</v>
      </c>
      <c r="BD311" t="s">
        <v>34259</v>
      </c>
      <c r="BE311" t="s">
        <v>36993</v>
      </c>
      <c r="BF311" s="6">
        <v>0.2</v>
      </c>
      <c r="BG311" t="s">
        <v>37543</v>
      </c>
      <c r="BH311" t="s">
        <v>37544</v>
      </c>
      <c r="BJ311">
        <v>36492</v>
      </c>
      <c r="BK311" cm="1">
        <f t="array" ref="BK311">IF(LEN(TRIM(BG311))=0,"",SUMPRODUCT(--(LEN(TRIM($BG$5:BG311))&gt;0)))</f>
        <v>299</v>
      </c>
      <c r="BL311" t="str">
        <f t="shared" si="70"/>
        <v>000000008B</v>
      </c>
      <c r="BM311" t="str">
        <f t="shared" si="71"/>
        <v>*000000008B*</v>
      </c>
      <c r="BN311" t="s">
        <v>37451</v>
      </c>
      <c r="BO311" t="s">
        <v>37395</v>
      </c>
      <c r="BS311" t="s">
        <v>37052</v>
      </c>
      <c r="CP311" t="s">
        <v>37443</v>
      </c>
      <c r="CU311">
        <v>12.99</v>
      </c>
      <c r="DT311" t="s">
        <v>37026</v>
      </c>
      <c r="EC311" s="7">
        <f t="shared" si="72"/>
        <v>16.237500000000001</v>
      </c>
      <c r="EN311" t="s">
        <v>36995</v>
      </c>
      <c r="EO311">
        <v>1731138031</v>
      </c>
      <c r="EP311" t="s">
        <v>36968</v>
      </c>
      <c r="EQ311" t="s">
        <v>36996</v>
      </c>
      <c r="ER311" t="s">
        <v>36997</v>
      </c>
      <c r="ES311" t="s">
        <v>36967</v>
      </c>
      <c r="ET311" t="s">
        <v>36998</v>
      </c>
      <c r="EU311" t="s">
        <v>36999</v>
      </c>
      <c r="FB311" t="s">
        <v>35377</v>
      </c>
      <c r="FC311" t="s">
        <v>37027</v>
      </c>
      <c r="FD311">
        <v>22</v>
      </c>
      <c r="FE311">
        <v>24</v>
      </c>
      <c r="FF311" t="s">
        <v>36990</v>
      </c>
      <c r="FG311" t="s">
        <v>36990</v>
      </c>
      <c r="FH311" t="s">
        <v>37398</v>
      </c>
      <c r="FI311" t="s">
        <v>37000</v>
      </c>
      <c r="FJ311" t="s">
        <v>37397</v>
      </c>
      <c r="FK311" t="s">
        <v>37398</v>
      </c>
      <c r="FL311" t="s">
        <v>37399</v>
      </c>
      <c r="FM311" t="s">
        <v>37400</v>
      </c>
      <c r="FN311" t="s">
        <v>37401</v>
      </c>
      <c r="FQ311" t="s">
        <v>37028</v>
      </c>
      <c r="FR311" t="s">
        <v>37008</v>
      </c>
      <c r="FS311" t="s">
        <v>37009</v>
      </c>
      <c r="FT311" t="s">
        <v>33437</v>
      </c>
      <c r="FU311" t="s">
        <v>33437</v>
      </c>
      <c r="FV311" t="s">
        <v>37055</v>
      </c>
      <c r="FW311" t="s">
        <v>37030</v>
      </c>
      <c r="FX311" t="s">
        <v>37031</v>
      </c>
      <c r="FY311" t="s">
        <v>36971</v>
      </c>
      <c r="FZ311" t="s">
        <v>36980</v>
      </c>
      <c r="GA311" t="s">
        <v>36974</v>
      </c>
      <c r="GB311" t="s">
        <v>36968</v>
      </c>
      <c r="GC311" t="s">
        <v>37032</v>
      </c>
      <c r="GD311" t="s">
        <v>37033</v>
      </c>
      <c r="GJ311" t="s">
        <v>37034</v>
      </c>
      <c r="GK311" t="s">
        <v>37035</v>
      </c>
      <c r="GL311" t="s">
        <v>37036</v>
      </c>
      <c r="GM311" t="s">
        <v>37037</v>
      </c>
      <c r="GN311" t="s">
        <v>37038</v>
      </c>
      <c r="GO311" t="s">
        <v>36973</v>
      </c>
      <c r="GP311" t="s">
        <v>37055</v>
      </c>
      <c r="GQ311" t="s">
        <v>37010</v>
      </c>
      <c r="GR311" t="s">
        <v>36969</v>
      </c>
      <c r="GT311" t="s">
        <v>37011</v>
      </c>
      <c r="GU311">
        <f t="shared" si="73"/>
        <v>16.25</v>
      </c>
      <c r="GV311">
        <f t="shared" si="74"/>
        <v>16.25</v>
      </c>
      <c r="GX311">
        <v>13</v>
      </c>
      <c r="GY311" t="s">
        <v>37012</v>
      </c>
      <c r="HA311" t="s">
        <v>37013</v>
      </c>
      <c r="HD311" t="s">
        <v>37052</v>
      </c>
      <c r="HE311">
        <v>12.99</v>
      </c>
    </row>
    <row r="312" spans="1:213">
      <c r="A312" t="s">
        <v>29123</v>
      </c>
      <c r="B312" t="s">
        <v>36962</v>
      </c>
      <c r="C312" t="s">
        <v>36963</v>
      </c>
      <c r="D312" t="s">
        <v>21327</v>
      </c>
      <c r="E312">
        <v>1</v>
      </c>
      <c r="F312" t="s">
        <v>36964</v>
      </c>
      <c r="G312" t="s">
        <v>38</v>
      </c>
      <c r="H312" t="s">
        <v>37133</v>
      </c>
      <c r="I312" t="s">
        <v>28729</v>
      </c>
      <c r="J312" t="s">
        <v>33297</v>
      </c>
      <c r="K312" t="s">
        <v>33298</v>
      </c>
      <c r="M312" t="s">
        <v>33304</v>
      </c>
      <c r="N312" t="s">
        <v>21286</v>
      </c>
      <c r="O312" t="s">
        <v>33305</v>
      </c>
      <c r="P312" t="s">
        <v>21282</v>
      </c>
      <c r="Q312" t="s">
        <v>33300</v>
      </c>
      <c r="T312" t="s">
        <v>33306</v>
      </c>
      <c r="U312" t="s">
        <v>37394</v>
      </c>
      <c r="V312" t="s">
        <v>24</v>
      </c>
      <c r="W312" t="s">
        <v>36967</v>
      </c>
      <c r="X312" t="s">
        <v>36968</v>
      </c>
      <c r="Y312" t="s">
        <v>36969</v>
      </c>
      <c r="Z312">
        <v>300</v>
      </c>
      <c r="AB312" t="s">
        <v>37056</v>
      </c>
      <c r="AC312" t="s">
        <v>36970</v>
      </c>
      <c r="AD312" t="s">
        <v>36971</v>
      </c>
      <c r="AE312" t="s">
        <v>36972</v>
      </c>
      <c r="AF312" t="s">
        <v>36973</v>
      </c>
      <c r="AH312" t="s">
        <v>36974</v>
      </c>
      <c r="AJ312" t="s">
        <v>36967</v>
      </c>
      <c r="AK312" t="s">
        <v>33437</v>
      </c>
      <c r="AL312" t="s">
        <v>37440</v>
      </c>
      <c r="AM312" t="s">
        <v>32581</v>
      </c>
      <c r="AN312" t="s">
        <v>37057</v>
      </c>
      <c r="AQ312" t="s">
        <v>37057</v>
      </c>
      <c r="AR312" t="s">
        <v>34333</v>
      </c>
      <c r="AY312" t="s">
        <v>37058</v>
      </c>
      <c r="BA312" t="s">
        <v>37059</v>
      </c>
      <c r="BB312">
        <v>48</v>
      </c>
      <c r="BC312" t="s">
        <v>37060</v>
      </c>
      <c r="BD312" t="s">
        <v>34261</v>
      </c>
      <c r="BE312" t="s">
        <v>36993</v>
      </c>
      <c r="BF312" s="6">
        <v>0.2</v>
      </c>
      <c r="BG312" t="s">
        <v>37545</v>
      </c>
      <c r="BH312" t="s">
        <v>37546</v>
      </c>
      <c r="BJ312">
        <v>179738</v>
      </c>
      <c r="BK312" cm="1">
        <f t="array" ref="BK312">IF(LEN(TRIM(BG312))=0,"",SUMPRODUCT(--(LEN(TRIM($BG$5:BG312))&gt;0)))</f>
        <v>300</v>
      </c>
      <c r="BL312" t="str">
        <f t="shared" si="70"/>
        <v>000000008C</v>
      </c>
      <c r="BM312" t="str">
        <f t="shared" si="71"/>
        <v>*000000008C*</v>
      </c>
      <c r="BN312" t="s">
        <v>37453</v>
      </c>
      <c r="BO312" t="s">
        <v>37395</v>
      </c>
      <c r="BS312" t="s">
        <v>37057</v>
      </c>
      <c r="CP312" t="s">
        <v>37443</v>
      </c>
      <c r="CU312">
        <v>15.99</v>
      </c>
      <c r="DT312" t="s">
        <v>37026</v>
      </c>
      <c r="EC312" s="7">
        <f t="shared" si="72"/>
        <v>19.987500000000001</v>
      </c>
      <c r="EN312" t="s">
        <v>36995</v>
      </c>
      <c r="EO312">
        <v>1731138031</v>
      </c>
      <c r="EP312" t="s">
        <v>36968</v>
      </c>
      <c r="EQ312" t="s">
        <v>36996</v>
      </c>
      <c r="ER312" t="s">
        <v>36997</v>
      </c>
      <c r="ES312" t="s">
        <v>36967</v>
      </c>
      <c r="ET312" t="s">
        <v>36998</v>
      </c>
      <c r="EU312" t="s">
        <v>36999</v>
      </c>
      <c r="FB312" t="s">
        <v>35377</v>
      </c>
      <c r="FC312" t="s">
        <v>37027</v>
      </c>
      <c r="FD312">
        <v>26</v>
      </c>
      <c r="FE312">
        <v>28</v>
      </c>
      <c r="FF312" t="s">
        <v>36990</v>
      </c>
      <c r="FG312" t="s">
        <v>36990</v>
      </c>
      <c r="FH312" t="s">
        <v>37398</v>
      </c>
      <c r="FI312" t="s">
        <v>37000</v>
      </c>
      <c r="FJ312" t="s">
        <v>37397</v>
      </c>
      <c r="FK312" t="s">
        <v>37398</v>
      </c>
      <c r="FL312" t="s">
        <v>37399</v>
      </c>
      <c r="FM312" t="s">
        <v>37400</v>
      </c>
      <c r="FN312" t="s">
        <v>37401</v>
      </c>
      <c r="FQ312" t="s">
        <v>37028</v>
      </c>
      <c r="FR312" t="s">
        <v>37008</v>
      </c>
      <c r="FS312" t="s">
        <v>37009</v>
      </c>
      <c r="FT312" t="s">
        <v>33437</v>
      </c>
      <c r="FU312" t="s">
        <v>33437</v>
      </c>
      <c r="FV312" t="s">
        <v>37063</v>
      </c>
      <c r="FW312" t="s">
        <v>37030</v>
      </c>
      <c r="FX312" t="s">
        <v>37031</v>
      </c>
      <c r="FY312" t="s">
        <v>36971</v>
      </c>
      <c r="FZ312" t="s">
        <v>36980</v>
      </c>
      <c r="GA312" t="s">
        <v>36974</v>
      </c>
      <c r="GB312" t="s">
        <v>36968</v>
      </c>
      <c r="GC312" t="s">
        <v>37032</v>
      </c>
      <c r="GD312" t="s">
        <v>37033</v>
      </c>
      <c r="GJ312" t="s">
        <v>37034</v>
      </c>
      <c r="GK312" t="s">
        <v>37035</v>
      </c>
      <c r="GL312" t="s">
        <v>37036</v>
      </c>
      <c r="GM312" t="s">
        <v>37037</v>
      </c>
      <c r="GN312" t="s">
        <v>37038</v>
      </c>
      <c r="GO312" t="s">
        <v>36973</v>
      </c>
      <c r="GP312" t="s">
        <v>37063</v>
      </c>
      <c r="GQ312" t="s">
        <v>37010</v>
      </c>
      <c r="GR312" t="s">
        <v>36969</v>
      </c>
      <c r="GT312" t="s">
        <v>37011</v>
      </c>
      <c r="GU312">
        <f t="shared" si="73"/>
        <v>20.249999999999996</v>
      </c>
      <c r="GV312">
        <f t="shared" si="74"/>
        <v>20.249999999999996</v>
      </c>
      <c r="GX312">
        <v>16.2</v>
      </c>
      <c r="GY312" t="s">
        <v>37012</v>
      </c>
      <c r="HA312" t="s">
        <v>37013</v>
      </c>
      <c r="HD312" t="s">
        <v>37057</v>
      </c>
      <c r="HE312">
        <v>15.99</v>
      </c>
    </row>
    <row r="313" spans="1:213">
      <c r="A313" t="s">
        <v>29123</v>
      </c>
      <c r="B313" t="s">
        <v>36962</v>
      </c>
      <c r="C313" t="s">
        <v>36963</v>
      </c>
      <c r="D313" t="s">
        <v>21327</v>
      </c>
      <c r="E313">
        <v>1</v>
      </c>
      <c r="F313" t="s">
        <v>36964</v>
      </c>
      <c r="G313" t="s">
        <v>38</v>
      </c>
      <c r="H313" t="s">
        <v>37133</v>
      </c>
      <c r="I313" t="s">
        <v>28729</v>
      </c>
      <c r="J313" t="s">
        <v>33297</v>
      </c>
      <c r="K313" t="s">
        <v>33298</v>
      </c>
      <c r="M313" t="s">
        <v>33304</v>
      </c>
      <c r="N313" t="s">
        <v>21286</v>
      </c>
      <c r="O313" t="s">
        <v>33305</v>
      </c>
      <c r="P313" t="s">
        <v>21282</v>
      </c>
      <c r="Q313" t="s">
        <v>33300</v>
      </c>
      <c r="T313" t="s">
        <v>33306</v>
      </c>
      <c r="U313" t="s">
        <v>37394</v>
      </c>
      <c r="V313" t="s">
        <v>24</v>
      </c>
      <c r="W313" t="s">
        <v>36967</v>
      </c>
      <c r="X313" t="s">
        <v>36968</v>
      </c>
      <c r="Y313" t="s">
        <v>36969</v>
      </c>
      <c r="Z313">
        <v>200</v>
      </c>
      <c r="AB313" t="s">
        <v>37018</v>
      </c>
      <c r="AC313" t="s">
        <v>36970</v>
      </c>
      <c r="AD313" t="s">
        <v>36971</v>
      </c>
      <c r="AE313" t="s">
        <v>36972</v>
      </c>
      <c r="AF313" t="s">
        <v>36973</v>
      </c>
      <c r="AH313" t="s">
        <v>36974</v>
      </c>
      <c r="AJ313" t="s">
        <v>36967</v>
      </c>
      <c r="AK313" t="s">
        <v>32641</v>
      </c>
      <c r="AL313" t="s">
        <v>37454</v>
      </c>
      <c r="AM313" t="s">
        <v>32581</v>
      </c>
      <c r="AN313" t="s">
        <v>37020</v>
      </c>
      <c r="AQ313" t="s">
        <v>37020</v>
      </c>
      <c r="AR313" t="s">
        <v>34324</v>
      </c>
      <c r="AY313" t="s">
        <v>37021</v>
      </c>
      <c r="BA313" t="s">
        <v>353</v>
      </c>
      <c r="BB313">
        <v>48</v>
      </c>
      <c r="BC313" t="s">
        <v>37022</v>
      </c>
      <c r="BD313" t="s">
        <v>28739</v>
      </c>
      <c r="BE313" t="s">
        <v>36993</v>
      </c>
      <c r="BF313" s="6">
        <v>0.2</v>
      </c>
      <c r="BG313" t="s">
        <v>37547</v>
      </c>
      <c r="BH313" t="s">
        <v>37548</v>
      </c>
      <c r="BJ313" t="s">
        <v>37457</v>
      </c>
      <c r="BK313" cm="1">
        <f t="array" ref="BK313">IF(LEN(TRIM(BG313))=0,"",SUMPRODUCT(--(LEN(TRIM($BG$5:BG313))&gt;0)))</f>
        <v>301</v>
      </c>
      <c r="BL313" t="str">
        <f>IF(BK313&lt;&gt;"",_xlfn.BASE(BK313,36,10),"")</f>
        <v>000000008D</v>
      </c>
      <c r="BM313" t="str">
        <f>IF(BL313&lt;&gt;"","*"&amp;BL313&amp;"*","")</f>
        <v>*000000008D*</v>
      </c>
      <c r="BN313" t="s">
        <v>37456</v>
      </c>
      <c r="BO313" t="s">
        <v>37395</v>
      </c>
      <c r="BS313" t="s">
        <v>37020</v>
      </c>
      <c r="CP313" t="s">
        <v>37458</v>
      </c>
      <c r="CU313">
        <v>12.99</v>
      </c>
      <c r="DT313" t="s">
        <v>37026</v>
      </c>
      <c r="EC313" s="7">
        <f>CU313/(1-0.2)</f>
        <v>16.237500000000001</v>
      </c>
      <c r="EN313" t="s">
        <v>36995</v>
      </c>
      <c r="EO313">
        <v>1731138031</v>
      </c>
      <c r="EP313" t="s">
        <v>36968</v>
      </c>
      <c r="EQ313" t="s">
        <v>36996</v>
      </c>
      <c r="ER313" t="s">
        <v>36997</v>
      </c>
      <c r="ES313" t="s">
        <v>36967</v>
      </c>
      <c r="ET313" t="s">
        <v>36998</v>
      </c>
      <c r="EU313" t="s">
        <v>36999</v>
      </c>
      <c r="FB313" t="s">
        <v>35377</v>
      </c>
      <c r="FC313" t="s">
        <v>37027</v>
      </c>
      <c r="FD313">
        <v>8</v>
      </c>
      <c r="FE313">
        <v>10</v>
      </c>
      <c r="FF313" t="s">
        <v>36990</v>
      </c>
      <c r="FG313" t="s">
        <v>36990</v>
      </c>
      <c r="FH313" t="s">
        <v>37399</v>
      </c>
      <c r="FI313" t="s">
        <v>37000</v>
      </c>
      <c r="FJ313" t="s">
        <v>37397</v>
      </c>
      <c r="FK313" t="s">
        <v>37398</v>
      </c>
      <c r="FL313" t="s">
        <v>37399</v>
      </c>
      <c r="FM313" t="s">
        <v>37400</v>
      </c>
      <c r="FN313" t="s">
        <v>37401</v>
      </c>
      <c r="FQ313" t="s">
        <v>37028</v>
      </c>
      <c r="FR313" t="s">
        <v>37008</v>
      </c>
      <c r="FS313" t="s">
        <v>37009</v>
      </c>
      <c r="FT313" t="s">
        <v>32641</v>
      </c>
      <c r="FU313" t="s">
        <v>32641</v>
      </c>
      <c r="FV313" t="s">
        <v>37029</v>
      </c>
      <c r="FW313" t="s">
        <v>37030</v>
      </c>
      <c r="FX313" t="s">
        <v>37031</v>
      </c>
      <c r="FY313" t="s">
        <v>36971</v>
      </c>
      <c r="FZ313" t="s">
        <v>36980</v>
      </c>
      <c r="GA313" t="s">
        <v>36974</v>
      </c>
      <c r="GB313" t="s">
        <v>36968</v>
      </c>
      <c r="GC313" t="s">
        <v>37032</v>
      </c>
      <c r="GD313" t="s">
        <v>37033</v>
      </c>
      <c r="GJ313" t="s">
        <v>37034</v>
      </c>
      <c r="GK313" t="s">
        <v>37035</v>
      </c>
      <c r="GL313" t="s">
        <v>37036</v>
      </c>
      <c r="GM313" t="s">
        <v>37037</v>
      </c>
      <c r="GN313" t="s">
        <v>37038</v>
      </c>
      <c r="GO313" t="s">
        <v>36973</v>
      </c>
      <c r="GP313" t="s">
        <v>37029</v>
      </c>
      <c r="GQ313" t="s">
        <v>37010</v>
      </c>
      <c r="GR313" t="s">
        <v>36969</v>
      </c>
      <c r="GT313" t="s">
        <v>37011</v>
      </c>
      <c r="GU313">
        <f>GX313/(1-0.2)</f>
        <v>16.25</v>
      </c>
      <c r="GV313">
        <f>GX313/(1-0.2)</f>
        <v>16.25</v>
      </c>
      <c r="GX313">
        <v>13</v>
      </c>
      <c r="GY313" t="s">
        <v>37012</v>
      </c>
      <c r="HA313" t="s">
        <v>37013</v>
      </c>
      <c r="HD313" t="s">
        <v>37020</v>
      </c>
      <c r="HE313">
        <v>12.99</v>
      </c>
    </row>
    <row r="314" spans="1:213">
      <c r="A314" t="s">
        <v>29123</v>
      </c>
      <c r="B314" t="s">
        <v>36962</v>
      </c>
      <c r="C314" t="s">
        <v>36963</v>
      </c>
      <c r="D314" t="s">
        <v>21327</v>
      </c>
      <c r="E314">
        <v>1</v>
      </c>
      <c r="F314" t="s">
        <v>36964</v>
      </c>
      <c r="G314" t="s">
        <v>38</v>
      </c>
      <c r="H314" t="s">
        <v>37133</v>
      </c>
      <c r="I314" t="s">
        <v>28729</v>
      </c>
      <c r="J314" t="s">
        <v>33297</v>
      </c>
      <c r="K314" t="s">
        <v>33298</v>
      </c>
      <c r="M314" t="s">
        <v>33304</v>
      </c>
      <c r="N314" t="s">
        <v>21286</v>
      </c>
      <c r="O314" t="s">
        <v>33305</v>
      </c>
      <c r="P314" t="s">
        <v>21282</v>
      </c>
      <c r="Q314" t="s">
        <v>33300</v>
      </c>
      <c r="T314" t="s">
        <v>33306</v>
      </c>
      <c r="U314" t="s">
        <v>37394</v>
      </c>
      <c r="V314" t="s">
        <v>24</v>
      </c>
      <c r="W314" t="s">
        <v>36967</v>
      </c>
      <c r="X314" t="s">
        <v>36968</v>
      </c>
      <c r="Y314" t="s">
        <v>36969</v>
      </c>
      <c r="Z314">
        <v>200</v>
      </c>
      <c r="AB314" t="s">
        <v>37018</v>
      </c>
      <c r="AC314" t="s">
        <v>36970</v>
      </c>
      <c r="AD314" t="s">
        <v>36971</v>
      </c>
      <c r="AE314" t="s">
        <v>36972</v>
      </c>
      <c r="AF314" t="s">
        <v>36973</v>
      </c>
      <c r="AH314" t="s">
        <v>36974</v>
      </c>
      <c r="AJ314" t="s">
        <v>36967</v>
      </c>
      <c r="AK314" t="s">
        <v>32641</v>
      </c>
      <c r="AL314" t="s">
        <v>37454</v>
      </c>
      <c r="AM314" t="s">
        <v>32581</v>
      </c>
      <c r="AN314" t="s">
        <v>37039</v>
      </c>
      <c r="AQ314" t="s">
        <v>37039</v>
      </c>
      <c r="AR314" t="s">
        <v>34326</v>
      </c>
      <c r="AY314" t="s">
        <v>37021</v>
      </c>
      <c r="BA314" t="s">
        <v>353</v>
      </c>
      <c r="BB314">
        <v>48</v>
      </c>
      <c r="BC314" t="s">
        <v>37022</v>
      </c>
      <c r="BD314" t="s">
        <v>28739</v>
      </c>
      <c r="BE314" t="s">
        <v>36993</v>
      </c>
      <c r="BF314" s="6">
        <v>0.2</v>
      </c>
      <c r="BG314" t="s">
        <v>37549</v>
      </c>
      <c r="BH314" t="s">
        <v>37550</v>
      </c>
      <c r="BJ314" t="s">
        <v>37461</v>
      </c>
      <c r="BK314" cm="1">
        <f t="array" ref="BK314">IF(LEN(TRIM(BG314))=0,"",SUMPRODUCT(--(LEN(TRIM($BG$5:BG314))&gt;0)))</f>
        <v>302</v>
      </c>
      <c r="BL314" t="str">
        <f t="shared" ref="BL314:BL318" si="75">IF(BK314&lt;&gt;"",_xlfn.BASE(BK314,36,10),"")</f>
        <v>000000008E</v>
      </c>
      <c r="BM314" t="str">
        <f t="shared" ref="BM314:BM318" si="76">IF(BL314&lt;&gt;"","*"&amp;BL314&amp;"*","")</f>
        <v>*000000008E*</v>
      </c>
      <c r="BN314" t="s">
        <v>37460</v>
      </c>
      <c r="BO314" t="s">
        <v>37395</v>
      </c>
      <c r="BS314" t="s">
        <v>37039</v>
      </c>
      <c r="CP314" t="s">
        <v>37458</v>
      </c>
      <c r="CU314">
        <v>12.99</v>
      </c>
      <c r="DT314" t="s">
        <v>37026</v>
      </c>
      <c r="EC314" s="7">
        <f t="shared" ref="EC314:EC318" si="77">CU314/(1-0.2)</f>
        <v>16.237500000000001</v>
      </c>
      <c r="EN314" t="s">
        <v>36995</v>
      </c>
      <c r="EO314">
        <v>1731138031</v>
      </c>
      <c r="EP314" t="s">
        <v>36968</v>
      </c>
      <c r="EQ314" t="s">
        <v>36996</v>
      </c>
      <c r="ER314" t="s">
        <v>36997</v>
      </c>
      <c r="ES314" t="s">
        <v>36967</v>
      </c>
      <c r="ET314" t="s">
        <v>36998</v>
      </c>
      <c r="EU314" t="s">
        <v>36999</v>
      </c>
      <c r="FB314" t="s">
        <v>35377</v>
      </c>
      <c r="FC314" t="s">
        <v>37027</v>
      </c>
      <c r="FD314">
        <v>12</v>
      </c>
      <c r="FE314">
        <v>14</v>
      </c>
      <c r="FF314" t="s">
        <v>36990</v>
      </c>
      <c r="FG314" t="s">
        <v>36990</v>
      </c>
      <c r="FH314" t="s">
        <v>37399</v>
      </c>
      <c r="FI314" t="s">
        <v>37000</v>
      </c>
      <c r="FJ314" t="s">
        <v>37397</v>
      </c>
      <c r="FK314" t="s">
        <v>37398</v>
      </c>
      <c r="FL314" t="s">
        <v>37399</v>
      </c>
      <c r="FM314" t="s">
        <v>37400</v>
      </c>
      <c r="FN314" t="s">
        <v>37401</v>
      </c>
      <c r="FQ314" t="s">
        <v>37028</v>
      </c>
      <c r="FR314" t="s">
        <v>37008</v>
      </c>
      <c r="FS314" t="s">
        <v>37009</v>
      </c>
      <c r="FT314" t="s">
        <v>32641</v>
      </c>
      <c r="FU314" t="s">
        <v>32641</v>
      </c>
      <c r="FV314" t="s">
        <v>37042</v>
      </c>
      <c r="FW314" t="s">
        <v>37030</v>
      </c>
      <c r="FX314" t="s">
        <v>37031</v>
      </c>
      <c r="FY314" t="s">
        <v>36971</v>
      </c>
      <c r="FZ314" t="s">
        <v>36980</v>
      </c>
      <c r="GA314" t="s">
        <v>36974</v>
      </c>
      <c r="GB314" t="s">
        <v>36968</v>
      </c>
      <c r="GC314" t="s">
        <v>37032</v>
      </c>
      <c r="GD314" t="s">
        <v>37033</v>
      </c>
      <c r="GJ314" t="s">
        <v>37034</v>
      </c>
      <c r="GK314" t="s">
        <v>37035</v>
      </c>
      <c r="GL314" t="s">
        <v>37036</v>
      </c>
      <c r="GM314" t="s">
        <v>37037</v>
      </c>
      <c r="GN314" t="s">
        <v>37038</v>
      </c>
      <c r="GO314" t="s">
        <v>36973</v>
      </c>
      <c r="GP314" t="s">
        <v>37042</v>
      </c>
      <c r="GQ314" t="s">
        <v>37010</v>
      </c>
      <c r="GR314" t="s">
        <v>36969</v>
      </c>
      <c r="GT314" t="s">
        <v>37011</v>
      </c>
      <c r="GU314">
        <f t="shared" ref="GU314:GU318" si="78">GX314/(1-0.2)</f>
        <v>16.25</v>
      </c>
      <c r="GV314">
        <f t="shared" ref="GV314:GV318" si="79">GX314/(1-0.2)</f>
        <v>16.25</v>
      </c>
      <c r="GX314">
        <v>13</v>
      </c>
      <c r="GY314" t="s">
        <v>37012</v>
      </c>
      <c r="HA314" t="s">
        <v>37013</v>
      </c>
      <c r="HD314" t="s">
        <v>37039</v>
      </c>
      <c r="HE314">
        <v>12.99</v>
      </c>
    </row>
    <row r="315" spans="1:213">
      <c r="A315" t="s">
        <v>29123</v>
      </c>
      <c r="B315" t="s">
        <v>36962</v>
      </c>
      <c r="C315" t="s">
        <v>36963</v>
      </c>
      <c r="D315" t="s">
        <v>21327</v>
      </c>
      <c r="E315">
        <v>1</v>
      </c>
      <c r="F315" t="s">
        <v>36964</v>
      </c>
      <c r="G315" t="s">
        <v>38</v>
      </c>
      <c r="H315" t="s">
        <v>37133</v>
      </c>
      <c r="I315" t="s">
        <v>28729</v>
      </c>
      <c r="J315" t="s">
        <v>33297</v>
      </c>
      <c r="K315" t="s">
        <v>33298</v>
      </c>
      <c r="M315" t="s">
        <v>33304</v>
      </c>
      <c r="N315" t="s">
        <v>21286</v>
      </c>
      <c r="O315" t="s">
        <v>33305</v>
      </c>
      <c r="P315" t="s">
        <v>21282</v>
      </c>
      <c r="Q315" t="s">
        <v>33300</v>
      </c>
      <c r="T315" t="s">
        <v>33306</v>
      </c>
      <c r="U315" t="s">
        <v>37394</v>
      </c>
      <c r="V315" t="s">
        <v>24</v>
      </c>
      <c r="W315" t="s">
        <v>36967</v>
      </c>
      <c r="X315" t="s">
        <v>36968</v>
      </c>
      <c r="Y315" t="s">
        <v>36969</v>
      </c>
      <c r="Z315">
        <v>200</v>
      </c>
      <c r="AB315" t="s">
        <v>37018</v>
      </c>
      <c r="AC315" t="s">
        <v>36970</v>
      </c>
      <c r="AD315" t="s">
        <v>36971</v>
      </c>
      <c r="AE315" t="s">
        <v>36972</v>
      </c>
      <c r="AF315" t="s">
        <v>36973</v>
      </c>
      <c r="AH315" t="s">
        <v>36974</v>
      </c>
      <c r="AJ315" t="s">
        <v>36967</v>
      </c>
      <c r="AK315" t="s">
        <v>32641</v>
      </c>
      <c r="AL315" t="s">
        <v>37454</v>
      </c>
      <c r="AM315" t="s">
        <v>32581</v>
      </c>
      <c r="AN315" t="s">
        <v>37043</v>
      </c>
      <c r="AQ315" t="s">
        <v>37043</v>
      </c>
      <c r="AR315" t="s">
        <v>28746</v>
      </c>
      <c r="AY315" t="s">
        <v>37021</v>
      </c>
      <c r="BA315" t="s">
        <v>353</v>
      </c>
      <c r="BB315">
        <v>48</v>
      </c>
      <c r="BC315" t="s">
        <v>37022</v>
      </c>
      <c r="BD315" t="s">
        <v>28739</v>
      </c>
      <c r="BE315" t="s">
        <v>36993</v>
      </c>
      <c r="BF315" s="6">
        <v>0.2</v>
      </c>
      <c r="BG315" t="s">
        <v>37551</v>
      </c>
      <c r="BH315" t="s">
        <v>37552</v>
      </c>
      <c r="BJ315" t="s">
        <v>37464</v>
      </c>
      <c r="BK315" cm="1">
        <f t="array" ref="BK315">IF(LEN(TRIM(BG315))=0,"",SUMPRODUCT(--(LEN(TRIM($BG$5:BG315))&gt;0)))</f>
        <v>303</v>
      </c>
      <c r="BL315" t="str">
        <f t="shared" si="75"/>
        <v>000000008F</v>
      </c>
      <c r="BM315" t="str">
        <f t="shared" si="76"/>
        <v>*000000008F*</v>
      </c>
      <c r="BN315" t="s">
        <v>37463</v>
      </c>
      <c r="BO315" t="s">
        <v>37395</v>
      </c>
      <c r="BS315" t="s">
        <v>37043</v>
      </c>
      <c r="CP315" t="s">
        <v>37458</v>
      </c>
      <c r="CU315">
        <v>12.99</v>
      </c>
      <c r="DT315" t="s">
        <v>37026</v>
      </c>
      <c r="EC315" s="7">
        <f t="shared" si="77"/>
        <v>16.237500000000001</v>
      </c>
      <c r="EN315" t="s">
        <v>36995</v>
      </c>
      <c r="EO315">
        <v>1731138031</v>
      </c>
      <c r="EP315" t="s">
        <v>36968</v>
      </c>
      <c r="EQ315" t="s">
        <v>36996</v>
      </c>
      <c r="ER315" t="s">
        <v>36997</v>
      </c>
      <c r="ES315" t="s">
        <v>36967</v>
      </c>
      <c r="ET315" t="s">
        <v>36998</v>
      </c>
      <c r="EU315" t="s">
        <v>36999</v>
      </c>
      <c r="FB315" t="s">
        <v>35377</v>
      </c>
      <c r="FC315" t="s">
        <v>37027</v>
      </c>
      <c r="FD315">
        <v>16</v>
      </c>
      <c r="FE315">
        <v>18</v>
      </c>
      <c r="FF315" t="s">
        <v>36990</v>
      </c>
      <c r="FG315" t="s">
        <v>36990</v>
      </c>
      <c r="FH315" t="s">
        <v>37399</v>
      </c>
      <c r="FI315" t="s">
        <v>37000</v>
      </c>
      <c r="FJ315" t="s">
        <v>37397</v>
      </c>
      <c r="FK315" t="s">
        <v>37398</v>
      </c>
      <c r="FL315" t="s">
        <v>37399</v>
      </c>
      <c r="FM315" t="s">
        <v>37400</v>
      </c>
      <c r="FN315" t="s">
        <v>37401</v>
      </c>
      <c r="FQ315" t="s">
        <v>37028</v>
      </c>
      <c r="FR315" t="s">
        <v>37008</v>
      </c>
      <c r="FS315" t="s">
        <v>37009</v>
      </c>
      <c r="FT315" t="s">
        <v>32641</v>
      </c>
      <c r="FU315" t="s">
        <v>32641</v>
      </c>
      <c r="FV315" t="s">
        <v>37046</v>
      </c>
      <c r="FW315" t="s">
        <v>37030</v>
      </c>
      <c r="FX315" t="s">
        <v>37031</v>
      </c>
      <c r="FY315" t="s">
        <v>36971</v>
      </c>
      <c r="FZ315" t="s">
        <v>36980</v>
      </c>
      <c r="GA315" t="s">
        <v>36974</v>
      </c>
      <c r="GB315" t="s">
        <v>36968</v>
      </c>
      <c r="GC315" t="s">
        <v>37032</v>
      </c>
      <c r="GD315" t="s">
        <v>37033</v>
      </c>
      <c r="GJ315" t="s">
        <v>37034</v>
      </c>
      <c r="GK315" t="s">
        <v>37035</v>
      </c>
      <c r="GL315" t="s">
        <v>37036</v>
      </c>
      <c r="GM315" t="s">
        <v>37037</v>
      </c>
      <c r="GN315" t="s">
        <v>37038</v>
      </c>
      <c r="GO315" t="s">
        <v>36973</v>
      </c>
      <c r="GP315" t="s">
        <v>37046</v>
      </c>
      <c r="GQ315" t="s">
        <v>37010</v>
      </c>
      <c r="GR315" t="s">
        <v>36969</v>
      </c>
      <c r="GT315" t="s">
        <v>37011</v>
      </c>
      <c r="GU315">
        <f t="shared" si="78"/>
        <v>16.25</v>
      </c>
      <c r="GV315">
        <f t="shared" si="79"/>
        <v>16.25</v>
      </c>
      <c r="GX315">
        <v>13</v>
      </c>
      <c r="GY315" t="s">
        <v>37012</v>
      </c>
      <c r="HA315" t="s">
        <v>37013</v>
      </c>
      <c r="HD315" t="s">
        <v>37043</v>
      </c>
      <c r="HE315">
        <v>12.99</v>
      </c>
    </row>
    <row r="316" spans="1:213">
      <c r="A316" t="s">
        <v>29123</v>
      </c>
      <c r="B316" t="s">
        <v>36962</v>
      </c>
      <c r="C316" t="s">
        <v>36963</v>
      </c>
      <c r="D316" t="s">
        <v>21327</v>
      </c>
      <c r="E316">
        <v>1</v>
      </c>
      <c r="F316" t="s">
        <v>36964</v>
      </c>
      <c r="G316" t="s">
        <v>38</v>
      </c>
      <c r="H316" t="s">
        <v>37133</v>
      </c>
      <c r="I316" t="s">
        <v>28729</v>
      </c>
      <c r="J316" t="s">
        <v>33297</v>
      </c>
      <c r="K316" t="s">
        <v>33298</v>
      </c>
      <c r="M316" t="s">
        <v>33304</v>
      </c>
      <c r="N316" t="s">
        <v>21286</v>
      </c>
      <c r="O316" t="s">
        <v>33305</v>
      </c>
      <c r="P316" t="s">
        <v>21282</v>
      </c>
      <c r="Q316" t="s">
        <v>33300</v>
      </c>
      <c r="T316" t="s">
        <v>33306</v>
      </c>
      <c r="U316" t="s">
        <v>37394</v>
      </c>
      <c r="V316" t="s">
        <v>24</v>
      </c>
      <c r="W316" t="s">
        <v>36967</v>
      </c>
      <c r="X316" t="s">
        <v>36968</v>
      </c>
      <c r="Y316" t="s">
        <v>36969</v>
      </c>
      <c r="Z316">
        <v>300</v>
      </c>
      <c r="AB316" t="s">
        <v>37018</v>
      </c>
      <c r="AC316" t="s">
        <v>36970</v>
      </c>
      <c r="AD316" t="s">
        <v>36971</v>
      </c>
      <c r="AE316" t="s">
        <v>36972</v>
      </c>
      <c r="AF316" t="s">
        <v>36973</v>
      </c>
      <c r="AH316" t="s">
        <v>36974</v>
      </c>
      <c r="AJ316" t="s">
        <v>36967</v>
      </c>
      <c r="AK316" t="s">
        <v>32641</v>
      </c>
      <c r="AL316" t="s">
        <v>37454</v>
      </c>
      <c r="AM316" t="s">
        <v>32581</v>
      </c>
      <c r="AN316" t="s">
        <v>37047</v>
      </c>
      <c r="AQ316" t="s">
        <v>37047</v>
      </c>
      <c r="AR316" t="s">
        <v>34329</v>
      </c>
      <c r="AY316" t="s">
        <v>37021</v>
      </c>
      <c r="BA316" t="s">
        <v>353</v>
      </c>
      <c r="BB316">
        <v>48</v>
      </c>
      <c r="BC316" t="s">
        <v>37048</v>
      </c>
      <c r="BD316" t="s">
        <v>34259</v>
      </c>
      <c r="BE316" t="s">
        <v>36993</v>
      </c>
      <c r="BF316" s="6">
        <v>0.2</v>
      </c>
      <c r="BG316" t="s">
        <v>37553</v>
      </c>
      <c r="BH316" t="s">
        <v>37554</v>
      </c>
      <c r="BJ316" t="s">
        <v>37467</v>
      </c>
      <c r="BK316" cm="1">
        <f t="array" ref="BK316">IF(LEN(TRIM(BG316))=0,"",SUMPRODUCT(--(LEN(TRIM($BG$5:BG316))&gt;0)))</f>
        <v>304</v>
      </c>
      <c r="BL316" t="str">
        <f t="shared" si="75"/>
        <v>000000008G</v>
      </c>
      <c r="BM316" t="str">
        <f t="shared" si="76"/>
        <v>*000000008G*</v>
      </c>
      <c r="BN316" t="s">
        <v>37466</v>
      </c>
      <c r="BO316" t="s">
        <v>37395</v>
      </c>
      <c r="BS316" t="s">
        <v>37047</v>
      </c>
      <c r="CP316" t="s">
        <v>37458</v>
      </c>
      <c r="CU316">
        <v>12.99</v>
      </c>
      <c r="DT316" t="s">
        <v>37026</v>
      </c>
      <c r="EC316" s="7">
        <f t="shared" si="77"/>
        <v>16.237500000000001</v>
      </c>
      <c r="EN316" t="s">
        <v>36995</v>
      </c>
      <c r="EO316">
        <v>1731138031</v>
      </c>
      <c r="EP316" t="s">
        <v>36968</v>
      </c>
      <c r="EQ316" t="s">
        <v>36996</v>
      </c>
      <c r="ER316" t="s">
        <v>36997</v>
      </c>
      <c r="ES316" t="s">
        <v>36967</v>
      </c>
      <c r="ET316" t="s">
        <v>36998</v>
      </c>
      <c r="EU316" t="s">
        <v>36999</v>
      </c>
      <c r="FB316" t="s">
        <v>35377</v>
      </c>
      <c r="FC316" t="s">
        <v>37027</v>
      </c>
      <c r="FD316">
        <v>18</v>
      </c>
      <c r="FE316">
        <v>20</v>
      </c>
      <c r="FF316" t="s">
        <v>36990</v>
      </c>
      <c r="FG316" t="s">
        <v>36990</v>
      </c>
      <c r="FH316" t="s">
        <v>37399</v>
      </c>
      <c r="FI316" t="s">
        <v>37000</v>
      </c>
      <c r="FJ316" t="s">
        <v>37397</v>
      </c>
      <c r="FK316" t="s">
        <v>37398</v>
      </c>
      <c r="FL316" t="s">
        <v>37399</v>
      </c>
      <c r="FM316" t="s">
        <v>37400</v>
      </c>
      <c r="FN316" t="s">
        <v>37401</v>
      </c>
      <c r="FQ316" t="s">
        <v>37028</v>
      </c>
      <c r="FR316" t="s">
        <v>37008</v>
      </c>
      <c r="FS316" t="s">
        <v>37009</v>
      </c>
      <c r="FT316" t="s">
        <v>32641</v>
      </c>
      <c r="FU316" t="s">
        <v>32641</v>
      </c>
      <c r="FV316" t="s">
        <v>37051</v>
      </c>
      <c r="FW316" t="s">
        <v>37030</v>
      </c>
      <c r="FX316" t="s">
        <v>37031</v>
      </c>
      <c r="FY316" t="s">
        <v>36971</v>
      </c>
      <c r="FZ316" t="s">
        <v>36980</v>
      </c>
      <c r="GA316" t="s">
        <v>36974</v>
      </c>
      <c r="GB316" t="s">
        <v>36968</v>
      </c>
      <c r="GC316" t="s">
        <v>37032</v>
      </c>
      <c r="GD316" t="s">
        <v>37033</v>
      </c>
      <c r="GJ316" t="s">
        <v>37034</v>
      </c>
      <c r="GK316" t="s">
        <v>37035</v>
      </c>
      <c r="GL316" t="s">
        <v>37036</v>
      </c>
      <c r="GM316" t="s">
        <v>37037</v>
      </c>
      <c r="GN316" t="s">
        <v>37038</v>
      </c>
      <c r="GO316" t="s">
        <v>36973</v>
      </c>
      <c r="GP316" t="s">
        <v>37051</v>
      </c>
      <c r="GQ316" t="s">
        <v>37010</v>
      </c>
      <c r="GR316" t="s">
        <v>36969</v>
      </c>
      <c r="GT316" t="s">
        <v>37011</v>
      </c>
      <c r="GU316">
        <f t="shared" si="78"/>
        <v>16.25</v>
      </c>
      <c r="GV316">
        <f t="shared" si="79"/>
        <v>16.25</v>
      </c>
      <c r="GX316">
        <v>13</v>
      </c>
      <c r="GY316" t="s">
        <v>37012</v>
      </c>
      <c r="HA316" t="s">
        <v>37013</v>
      </c>
      <c r="HD316" t="s">
        <v>37047</v>
      </c>
      <c r="HE316">
        <v>12.99</v>
      </c>
    </row>
    <row r="317" spans="1:213">
      <c r="A317" t="s">
        <v>29123</v>
      </c>
      <c r="B317" t="s">
        <v>36962</v>
      </c>
      <c r="C317" t="s">
        <v>36963</v>
      </c>
      <c r="D317" t="s">
        <v>21327</v>
      </c>
      <c r="E317">
        <v>1</v>
      </c>
      <c r="F317" t="s">
        <v>36964</v>
      </c>
      <c r="G317" t="s">
        <v>38</v>
      </c>
      <c r="H317" t="s">
        <v>37133</v>
      </c>
      <c r="I317" t="s">
        <v>28729</v>
      </c>
      <c r="J317" t="s">
        <v>33297</v>
      </c>
      <c r="K317" t="s">
        <v>33298</v>
      </c>
      <c r="M317" t="s">
        <v>33304</v>
      </c>
      <c r="N317" t="s">
        <v>21286</v>
      </c>
      <c r="O317" t="s">
        <v>33305</v>
      </c>
      <c r="P317" t="s">
        <v>21282</v>
      </c>
      <c r="Q317" t="s">
        <v>33300</v>
      </c>
      <c r="T317" t="s">
        <v>33306</v>
      </c>
      <c r="U317" t="s">
        <v>37394</v>
      </c>
      <c r="V317" t="s">
        <v>24</v>
      </c>
      <c r="W317" t="s">
        <v>36967</v>
      </c>
      <c r="X317" t="s">
        <v>36968</v>
      </c>
      <c r="Y317" t="s">
        <v>36969</v>
      </c>
      <c r="Z317">
        <v>300</v>
      </c>
      <c r="AB317" t="s">
        <v>37018</v>
      </c>
      <c r="AC317" t="s">
        <v>36970</v>
      </c>
      <c r="AD317" t="s">
        <v>36971</v>
      </c>
      <c r="AE317" t="s">
        <v>36972</v>
      </c>
      <c r="AF317" t="s">
        <v>36973</v>
      </c>
      <c r="AH317" t="s">
        <v>36974</v>
      </c>
      <c r="AJ317" t="s">
        <v>36967</v>
      </c>
      <c r="AK317" t="s">
        <v>32641</v>
      </c>
      <c r="AL317" t="s">
        <v>37454</v>
      </c>
      <c r="AM317" t="s">
        <v>32581</v>
      </c>
      <c r="AN317" t="s">
        <v>37052</v>
      </c>
      <c r="AQ317" t="s">
        <v>37052</v>
      </c>
      <c r="AR317" t="s">
        <v>34331</v>
      </c>
      <c r="AY317" t="s">
        <v>37021</v>
      </c>
      <c r="BA317" t="s">
        <v>353</v>
      </c>
      <c r="BB317">
        <v>48</v>
      </c>
      <c r="BC317" t="s">
        <v>37048</v>
      </c>
      <c r="BD317" t="s">
        <v>34259</v>
      </c>
      <c r="BE317" t="s">
        <v>36993</v>
      </c>
      <c r="BF317" s="6">
        <v>0.2</v>
      </c>
      <c r="BG317" t="s">
        <v>37555</v>
      </c>
      <c r="BH317" t="s">
        <v>37556</v>
      </c>
      <c r="BJ317" t="s">
        <v>37470</v>
      </c>
      <c r="BK317" cm="1">
        <f t="array" ref="BK317">IF(LEN(TRIM(BG317))=0,"",SUMPRODUCT(--(LEN(TRIM($BG$5:BG317))&gt;0)))</f>
        <v>305</v>
      </c>
      <c r="BL317" t="str">
        <f t="shared" si="75"/>
        <v>000000008H</v>
      </c>
      <c r="BM317" t="str">
        <f t="shared" si="76"/>
        <v>*000000008H*</v>
      </c>
      <c r="BN317" t="s">
        <v>37469</v>
      </c>
      <c r="BO317" t="s">
        <v>37395</v>
      </c>
      <c r="BS317" t="s">
        <v>37052</v>
      </c>
      <c r="CP317" t="s">
        <v>37458</v>
      </c>
      <c r="CU317">
        <v>12.99</v>
      </c>
      <c r="DT317" t="s">
        <v>37026</v>
      </c>
      <c r="EC317" s="7">
        <f t="shared" si="77"/>
        <v>16.237500000000001</v>
      </c>
      <c r="EN317" t="s">
        <v>36995</v>
      </c>
      <c r="EO317">
        <v>1731138031</v>
      </c>
      <c r="EP317" t="s">
        <v>36968</v>
      </c>
      <c r="EQ317" t="s">
        <v>36996</v>
      </c>
      <c r="ER317" t="s">
        <v>36997</v>
      </c>
      <c r="ES317" t="s">
        <v>36967</v>
      </c>
      <c r="ET317" t="s">
        <v>36998</v>
      </c>
      <c r="EU317" t="s">
        <v>36999</v>
      </c>
      <c r="FB317" t="s">
        <v>35377</v>
      </c>
      <c r="FC317" t="s">
        <v>37027</v>
      </c>
      <c r="FD317">
        <v>22</v>
      </c>
      <c r="FE317">
        <v>24</v>
      </c>
      <c r="FF317" t="s">
        <v>36990</v>
      </c>
      <c r="FG317" t="s">
        <v>36990</v>
      </c>
      <c r="FH317" t="s">
        <v>37399</v>
      </c>
      <c r="FI317" t="s">
        <v>37000</v>
      </c>
      <c r="FJ317" t="s">
        <v>37397</v>
      </c>
      <c r="FK317" t="s">
        <v>37398</v>
      </c>
      <c r="FL317" t="s">
        <v>37399</v>
      </c>
      <c r="FM317" t="s">
        <v>37400</v>
      </c>
      <c r="FN317" t="s">
        <v>37401</v>
      </c>
      <c r="FQ317" t="s">
        <v>37028</v>
      </c>
      <c r="FR317" t="s">
        <v>37008</v>
      </c>
      <c r="FS317" t="s">
        <v>37009</v>
      </c>
      <c r="FT317" t="s">
        <v>32641</v>
      </c>
      <c r="FU317" t="s">
        <v>32641</v>
      </c>
      <c r="FV317" t="s">
        <v>37055</v>
      </c>
      <c r="FW317" t="s">
        <v>37030</v>
      </c>
      <c r="FX317" t="s">
        <v>37031</v>
      </c>
      <c r="FY317" t="s">
        <v>36971</v>
      </c>
      <c r="FZ317" t="s">
        <v>36980</v>
      </c>
      <c r="GA317" t="s">
        <v>36974</v>
      </c>
      <c r="GB317" t="s">
        <v>36968</v>
      </c>
      <c r="GC317" t="s">
        <v>37032</v>
      </c>
      <c r="GD317" t="s">
        <v>37033</v>
      </c>
      <c r="GJ317" t="s">
        <v>37034</v>
      </c>
      <c r="GK317" t="s">
        <v>37035</v>
      </c>
      <c r="GL317" t="s">
        <v>37036</v>
      </c>
      <c r="GM317" t="s">
        <v>37037</v>
      </c>
      <c r="GN317" t="s">
        <v>37038</v>
      </c>
      <c r="GO317" t="s">
        <v>36973</v>
      </c>
      <c r="GP317" t="s">
        <v>37055</v>
      </c>
      <c r="GQ317" t="s">
        <v>37010</v>
      </c>
      <c r="GR317" t="s">
        <v>36969</v>
      </c>
      <c r="GT317" t="s">
        <v>37011</v>
      </c>
      <c r="GU317">
        <f t="shared" si="78"/>
        <v>16.25</v>
      </c>
      <c r="GV317">
        <f t="shared" si="79"/>
        <v>16.25</v>
      </c>
      <c r="GX317">
        <v>13</v>
      </c>
      <c r="GY317" t="s">
        <v>37012</v>
      </c>
      <c r="HA317" t="s">
        <v>37013</v>
      </c>
      <c r="HD317" t="s">
        <v>37052</v>
      </c>
      <c r="HE317">
        <v>12.99</v>
      </c>
    </row>
    <row r="318" spans="1:213">
      <c r="A318" t="s">
        <v>29123</v>
      </c>
      <c r="B318" t="s">
        <v>36962</v>
      </c>
      <c r="C318" t="s">
        <v>36963</v>
      </c>
      <c r="D318" t="s">
        <v>21327</v>
      </c>
      <c r="E318">
        <v>1</v>
      </c>
      <c r="F318" t="s">
        <v>36964</v>
      </c>
      <c r="G318" t="s">
        <v>38</v>
      </c>
      <c r="H318" t="s">
        <v>37133</v>
      </c>
      <c r="I318" t="s">
        <v>28729</v>
      </c>
      <c r="J318" t="s">
        <v>33297</v>
      </c>
      <c r="K318" t="s">
        <v>33298</v>
      </c>
      <c r="M318" t="s">
        <v>33304</v>
      </c>
      <c r="N318" t="s">
        <v>21286</v>
      </c>
      <c r="O318" t="s">
        <v>33305</v>
      </c>
      <c r="P318" t="s">
        <v>21282</v>
      </c>
      <c r="Q318" t="s">
        <v>33300</v>
      </c>
      <c r="T318" t="s">
        <v>33306</v>
      </c>
      <c r="U318" t="s">
        <v>37394</v>
      </c>
      <c r="V318" t="s">
        <v>24</v>
      </c>
      <c r="W318" t="s">
        <v>36967</v>
      </c>
      <c r="X318" t="s">
        <v>36968</v>
      </c>
      <c r="Y318" t="s">
        <v>36969</v>
      </c>
      <c r="Z318">
        <v>300</v>
      </c>
      <c r="AB318" t="s">
        <v>37056</v>
      </c>
      <c r="AC318" t="s">
        <v>36970</v>
      </c>
      <c r="AD318" t="s">
        <v>36971</v>
      </c>
      <c r="AE318" t="s">
        <v>36972</v>
      </c>
      <c r="AF318" t="s">
        <v>36973</v>
      </c>
      <c r="AH318" t="s">
        <v>36974</v>
      </c>
      <c r="AJ318" t="s">
        <v>36967</v>
      </c>
      <c r="AK318" t="s">
        <v>32641</v>
      </c>
      <c r="AL318" t="s">
        <v>37454</v>
      </c>
      <c r="AM318" t="s">
        <v>32581</v>
      </c>
      <c r="AN318" t="s">
        <v>37057</v>
      </c>
      <c r="AQ318" t="s">
        <v>37057</v>
      </c>
      <c r="AR318" t="s">
        <v>34333</v>
      </c>
      <c r="AY318" t="s">
        <v>37058</v>
      </c>
      <c r="BA318" t="s">
        <v>37059</v>
      </c>
      <c r="BB318">
        <v>48</v>
      </c>
      <c r="BC318" t="s">
        <v>37060</v>
      </c>
      <c r="BD318" t="s">
        <v>34261</v>
      </c>
      <c r="BE318" t="s">
        <v>36993</v>
      </c>
      <c r="BF318" s="6">
        <v>0.2</v>
      </c>
      <c r="BG318" t="s">
        <v>37557</v>
      </c>
      <c r="BH318" t="s">
        <v>37558</v>
      </c>
      <c r="BJ318" t="s">
        <v>37473</v>
      </c>
      <c r="BK318" cm="1">
        <f t="array" ref="BK318">IF(LEN(TRIM(BG318))=0,"",SUMPRODUCT(--(LEN(TRIM($BG$5:BG318))&gt;0)))</f>
        <v>306</v>
      </c>
      <c r="BL318" t="str">
        <f t="shared" si="75"/>
        <v>000000008I</v>
      </c>
      <c r="BM318" t="str">
        <f t="shared" si="76"/>
        <v>*000000008I*</v>
      </c>
      <c r="BN318" t="s">
        <v>37472</v>
      </c>
      <c r="BO318" t="s">
        <v>37395</v>
      </c>
      <c r="BS318" t="s">
        <v>37057</v>
      </c>
      <c r="CP318" t="s">
        <v>37458</v>
      </c>
      <c r="CU318">
        <v>15.99</v>
      </c>
      <c r="DT318" t="s">
        <v>37026</v>
      </c>
      <c r="EC318" s="7">
        <f t="shared" si="77"/>
        <v>19.987500000000001</v>
      </c>
      <c r="EN318" t="s">
        <v>36995</v>
      </c>
      <c r="EO318">
        <v>1731138031</v>
      </c>
      <c r="EP318" t="s">
        <v>36968</v>
      </c>
      <c r="EQ318" t="s">
        <v>36996</v>
      </c>
      <c r="ER318" t="s">
        <v>36997</v>
      </c>
      <c r="ES318" t="s">
        <v>36967</v>
      </c>
      <c r="ET318" t="s">
        <v>36998</v>
      </c>
      <c r="EU318" t="s">
        <v>36999</v>
      </c>
      <c r="FB318" t="s">
        <v>35377</v>
      </c>
      <c r="FC318" t="s">
        <v>37027</v>
      </c>
      <c r="FD318">
        <v>26</v>
      </c>
      <c r="FE318">
        <v>28</v>
      </c>
      <c r="FF318" t="s">
        <v>36990</v>
      </c>
      <c r="FG318" t="s">
        <v>36990</v>
      </c>
      <c r="FH318" t="s">
        <v>37399</v>
      </c>
      <c r="FI318" t="s">
        <v>37000</v>
      </c>
      <c r="FJ318" t="s">
        <v>37397</v>
      </c>
      <c r="FK318" t="s">
        <v>37398</v>
      </c>
      <c r="FL318" t="s">
        <v>37399</v>
      </c>
      <c r="FM318" t="s">
        <v>37400</v>
      </c>
      <c r="FN318" t="s">
        <v>37401</v>
      </c>
      <c r="FQ318" t="s">
        <v>37028</v>
      </c>
      <c r="FR318" t="s">
        <v>37008</v>
      </c>
      <c r="FS318" t="s">
        <v>37009</v>
      </c>
      <c r="FT318" t="s">
        <v>32641</v>
      </c>
      <c r="FU318" t="s">
        <v>32641</v>
      </c>
      <c r="FV318" t="s">
        <v>37063</v>
      </c>
      <c r="FW318" t="s">
        <v>37030</v>
      </c>
      <c r="FX318" t="s">
        <v>37031</v>
      </c>
      <c r="FY318" t="s">
        <v>36971</v>
      </c>
      <c r="FZ318" t="s">
        <v>36980</v>
      </c>
      <c r="GA318" t="s">
        <v>36974</v>
      </c>
      <c r="GB318" t="s">
        <v>36968</v>
      </c>
      <c r="GC318" t="s">
        <v>37032</v>
      </c>
      <c r="GD318" t="s">
        <v>37033</v>
      </c>
      <c r="GJ318" t="s">
        <v>37034</v>
      </c>
      <c r="GK318" t="s">
        <v>37035</v>
      </c>
      <c r="GL318" t="s">
        <v>37036</v>
      </c>
      <c r="GM318" t="s">
        <v>37037</v>
      </c>
      <c r="GN318" t="s">
        <v>37038</v>
      </c>
      <c r="GO318" t="s">
        <v>36973</v>
      </c>
      <c r="GP318" t="s">
        <v>37063</v>
      </c>
      <c r="GQ318" t="s">
        <v>37010</v>
      </c>
      <c r="GR318" t="s">
        <v>36969</v>
      </c>
      <c r="GT318" t="s">
        <v>37011</v>
      </c>
      <c r="GU318">
        <f t="shared" si="78"/>
        <v>20.249999999999996</v>
      </c>
      <c r="GV318">
        <f t="shared" si="79"/>
        <v>20.249999999999996</v>
      </c>
      <c r="GX318">
        <v>16.2</v>
      </c>
      <c r="GY318" t="s">
        <v>37012</v>
      </c>
      <c r="HA318" t="s">
        <v>37013</v>
      </c>
      <c r="HD318" t="s">
        <v>37057</v>
      </c>
      <c r="HE318">
        <v>15.99</v>
      </c>
    </row>
    <row r="319" spans="1:213">
      <c r="A319" t="s">
        <v>29123</v>
      </c>
      <c r="B319" t="s">
        <v>36962</v>
      </c>
      <c r="C319" t="s">
        <v>36963</v>
      </c>
      <c r="D319" t="s">
        <v>21327</v>
      </c>
      <c r="E319">
        <v>1</v>
      </c>
      <c r="F319" t="s">
        <v>36964</v>
      </c>
      <c r="G319" t="s">
        <v>38</v>
      </c>
      <c r="H319" t="s">
        <v>37133</v>
      </c>
      <c r="I319" t="s">
        <v>28729</v>
      </c>
      <c r="J319" t="s">
        <v>33297</v>
      </c>
      <c r="K319" t="s">
        <v>33298</v>
      </c>
      <c r="M319" t="s">
        <v>33304</v>
      </c>
      <c r="N319" t="s">
        <v>21286</v>
      </c>
      <c r="O319" t="s">
        <v>33305</v>
      </c>
      <c r="P319" t="s">
        <v>21282</v>
      </c>
      <c r="Q319" t="s">
        <v>33300</v>
      </c>
      <c r="T319" t="s">
        <v>33306</v>
      </c>
      <c r="U319" t="s">
        <v>37394</v>
      </c>
      <c r="V319" t="s">
        <v>24</v>
      </c>
      <c r="W319" t="s">
        <v>36967</v>
      </c>
      <c r="X319" t="s">
        <v>36968</v>
      </c>
      <c r="Y319" t="s">
        <v>36969</v>
      </c>
      <c r="Z319">
        <v>200</v>
      </c>
      <c r="AB319" t="s">
        <v>37018</v>
      </c>
      <c r="AC319" t="s">
        <v>36970</v>
      </c>
      <c r="AD319" t="s">
        <v>36971</v>
      </c>
      <c r="AE319" t="s">
        <v>36972</v>
      </c>
      <c r="AF319" t="s">
        <v>36973</v>
      </c>
      <c r="AH319" t="s">
        <v>36974</v>
      </c>
      <c r="AJ319" t="s">
        <v>36967</v>
      </c>
      <c r="AK319" t="s">
        <v>33513</v>
      </c>
      <c r="AL319" t="s">
        <v>235</v>
      </c>
      <c r="AM319" t="s">
        <v>32581</v>
      </c>
      <c r="AN319" t="s">
        <v>37020</v>
      </c>
      <c r="AQ319" t="s">
        <v>37020</v>
      </c>
      <c r="AR319" t="s">
        <v>34324</v>
      </c>
      <c r="AY319" t="s">
        <v>37021</v>
      </c>
      <c r="BA319" t="s">
        <v>353</v>
      </c>
      <c r="BB319">
        <v>48</v>
      </c>
      <c r="BC319" t="s">
        <v>37022</v>
      </c>
      <c r="BD319" t="s">
        <v>28739</v>
      </c>
      <c r="BE319" t="s">
        <v>36993</v>
      </c>
      <c r="BF319" s="6">
        <v>0.2</v>
      </c>
      <c r="BG319" t="s">
        <v>37559</v>
      </c>
      <c r="BH319" t="s">
        <v>37560</v>
      </c>
      <c r="BI319" t="s">
        <v>37476</v>
      </c>
      <c r="BJ319">
        <v>3056</v>
      </c>
      <c r="BK319" cm="1">
        <f t="array" ref="BK319">IF(LEN(TRIM(BG319))=0,"",SUMPRODUCT(--(LEN(TRIM($BG$5:BG319))&gt;0)))</f>
        <v>307</v>
      </c>
      <c r="BL319" t="str">
        <f>IF(BK319&lt;&gt;"",_xlfn.BASE(BK319,36,10),"")</f>
        <v>000000008J</v>
      </c>
      <c r="BM319" t="str">
        <f>IF(BL319&lt;&gt;"","*"&amp;BL319&amp;"*","")</f>
        <v>*000000008J*</v>
      </c>
      <c r="BN319" t="s">
        <v>37475</v>
      </c>
      <c r="BO319" t="s">
        <v>37395</v>
      </c>
      <c r="BS319" t="s">
        <v>37020</v>
      </c>
      <c r="CP319" t="s">
        <v>37477</v>
      </c>
      <c r="CU319">
        <v>12.99</v>
      </c>
      <c r="DT319" t="s">
        <v>37026</v>
      </c>
      <c r="EC319" s="7">
        <f>CU319/(1-0.2)</f>
        <v>16.237500000000001</v>
      </c>
      <c r="EN319" t="s">
        <v>36995</v>
      </c>
      <c r="EO319">
        <v>1731138031</v>
      </c>
      <c r="EP319" t="s">
        <v>36968</v>
      </c>
      <c r="EQ319" t="s">
        <v>36996</v>
      </c>
      <c r="ER319" t="s">
        <v>36997</v>
      </c>
      <c r="ES319" t="s">
        <v>36967</v>
      </c>
      <c r="ET319" t="s">
        <v>36998</v>
      </c>
      <c r="EU319" t="s">
        <v>36999</v>
      </c>
      <c r="FB319" t="s">
        <v>35377</v>
      </c>
      <c r="FC319" t="s">
        <v>37027</v>
      </c>
      <c r="FD319">
        <v>8</v>
      </c>
      <c r="FE319">
        <v>10</v>
      </c>
      <c r="FF319" t="s">
        <v>36990</v>
      </c>
      <c r="FG319" t="s">
        <v>36990</v>
      </c>
      <c r="FH319" t="s">
        <v>37400</v>
      </c>
      <c r="FI319" t="s">
        <v>37000</v>
      </c>
      <c r="FJ319" t="s">
        <v>37397</v>
      </c>
      <c r="FK319" t="s">
        <v>37398</v>
      </c>
      <c r="FL319" t="s">
        <v>37399</v>
      </c>
      <c r="FM319" t="s">
        <v>37400</v>
      </c>
      <c r="FN319" t="s">
        <v>37401</v>
      </c>
      <c r="FQ319" t="s">
        <v>37028</v>
      </c>
      <c r="FR319" t="s">
        <v>37008</v>
      </c>
      <c r="FS319" t="s">
        <v>37009</v>
      </c>
      <c r="FT319" t="s">
        <v>33513</v>
      </c>
      <c r="FU319" t="s">
        <v>33513</v>
      </c>
      <c r="FV319" t="s">
        <v>37029</v>
      </c>
      <c r="FW319" t="s">
        <v>37030</v>
      </c>
      <c r="FX319" t="s">
        <v>37031</v>
      </c>
      <c r="FY319" t="s">
        <v>36971</v>
      </c>
      <c r="FZ319" t="s">
        <v>36980</v>
      </c>
      <c r="GA319" t="s">
        <v>36974</v>
      </c>
      <c r="GB319" t="s">
        <v>36968</v>
      </c>
      <c r="GC319" t="s">
        <v>37032</v>
      </c>
      <c r="GD319" t="s">
        <v>37033</v>
      </c>
      <c r="GJ319" t="s">
        <v>37034</v>
      </c>
      <c r="GK319" t="s">
        <v>37035</v>
      </c>
      <c r="GL319" t="s">
        <v>37036</v>
      </c>
      <c r="GM319" t="s">
        <v>37037</v>
      </c>
      <c r="GN319" t="s">
        <v>37038</v>
      </c>
      <c r="GO319" t="s">
        <v>36973</v>
      </c>
      <c r="GP319" t="s">
        <v>37029</v>
      </c>
      <c r="GQ319" t="s">
        <v>37010</v>
      </c>
      <c r="GR319" t="s">
        <v>36969</v>
      </c>
      <c r="GT319" t="s">
        <v>37011</v>
      </c>
      <c r="GU319">
        <f>GX319/(1-0.2)</f>
        <v>16.25</v>
      </c>
      <c r="GV319">
        <f>GX319/(1-0.2)</f>
        <v>16.25</v>
      </c>
      <c r="GX319">
        <v>13</v>
      </c>
      <c r="GY319" t="s">
        <v>37012</v>
      </c>
      <c r="HA319" t="s">
        <v>37013</v>
      </c>
      <c r="HD319" t="s">
        <v>37020</v>
      </c>
      <c r="HE319">
        <v>12.99</v>
      </c>
    </row>
    <row r="320" spans="1:213">
      <c r="A320" t="s">
        <v>29123</v>
      </c>
      <c r="B320" t="s">
        <v>36962</v>
      </c>
      <c r="C320" t="s">
        <v>36963</v>
      </c>
      <c r="D320" t="s">
        <v>21327</v>
      </c>
      <c r="E320">
        <v>1</v>
      </c>
      <c r="F320" t="s">
        <v>36964</v>
      </c>
      <c r="G320" t="s">
        <v>38</v>
      </c>
      <c r="H320" t="s">
        <v>37133</v>
      </c>
      <c r="I320" t="s">
        <v>28729</v>
      </c>
      <c r="J320" t="s">
        <v>33297</v>
      </c>
      <c r="K320" t="s">
        <v>33298</v>
      </c>
      <c r="M320" t="s">
        <v>33304</v>
      </c>
      <c r="N320" t="s">
        <v>21286</v>
      </c>
      <c r="O320" t="s">
        <v>33305</v>
      </c>
      <c r="P320" t="s">
        <v>21282</v>
      </c>
      <c r="Q320" t="s">
        <v>33300</v>
      </c>
      <c r="T320" t="s">
        <v>33306</v>
      </c>
      <c r="U320" t="s">
        <v>37394</v>
      </c>
      <c r="V320" t="s">
        <v>24</v>
      </c>
      <c r="W320" t="s">
        <v>36967</v>
      </c>
      <c r="X320" t="s">
        <v>36968</v>
      </c>
      <c r="Y320" t="s">
        <v>36969</v>
      </c>
      <c r="Z320">
        <v>200</v>
      </c>
      <c r="AB320" t="s">
        <v>37018</v>
      </c>
      <c r="AC320" t="s">
        <v>36970</v>
      </c>
      <c r="AD320" t="s">
        <v>36971</v>
      </c>
      <c r="AE320" t="s">
        <v>36972</v>
      </c>
      <c r="AF320" t="s">
        <v>36973</v>
      </c>
      <c r="AH320" t="s">
        <v>36974</v>
      </c>
      <c r="AJ320" t="s">
        <v>36967</v>
      </c>
      <c r="AK320" t="s">
        <v>33513</v>
      </c>
      <c r="AL320" t="s">
        <v>235</v>
      </c>
      <c r="AM320" t="s">
        <v>32581</v>
      </c>
      <c r="AN320" t="s">
        <v>37039</v>
      </c>
      <c r="AQ320" t="s">
        <v>37039</v>
      </c>
      <c r="AR320" t="s">
        <v>34326</v>
      </c>
      <c r="AY320" t="s">
        <v>37021</v>
      </c>
      <c r="BA320" t="s">
        <v>353</v>
      </c>
      <c r="BB320">
        <v>48</v>
      </c>
      <c r="BC320" t="s">
        <v>37022</v>
      </c>
      <c r="BD320" t="s">
        <v>28739</v>
      </c>
      <c r="BE320" t="s">
        <v>36993</v>
      </c>
      <c r="BF320" s="6">
        <v>0.2</v>
      </c>
      <c r="BG320" t="s">
        <v>37561</v>
      </c>
      <c r="BH320" t="s">
        <v>37562</v>
      </c>
      <c r="BI320" t="s">
        <v>37480</v>
      </c>
      <c r="BJ320">
        <v>3057</v>
      </c>
      <c r="BK320" cm="1">
        <f t="array" ref="BK320">IF(LEN(TRIM(BG320))=0,"",SUMPRODUCT(--(LEN(TRIM($BG$5:BG320))&gt;0)))</f>
        <v>308</v>
      </c>
      <c r="BL320" t="str">
        <f t="shared" ref="BL320:BL324" si="80">IF(BK320&lt;&gt;"",_xlfn.BASE(BK320,36,10),"")</f>
        <v>000000008K</v>
      </c>
      <c r="BM320" t="str">
        <f t="shared" ref="BM320:BM324" si="81">IF(BL320&lt;&gt;"","*"&amp;BL320&amp;"*","")</f>
        <v>*000000008K*</v>
      </c>
      <c r="BN320" t="s">
        <v>37479</v>
      </c>
      <c r="BO320" t="s">
        <v>37395</v>
      </c>
      <c r="BS320" t="s">
        <v>37039</v>
      </c>
      <c r="CP320" t="s">
        <v>37477</v>
      </c>
      <c r="CU320">
        <v>12.99</v>
      </c>
      <c r="DT320" t="s">
        <v>37026</v>
      </c>
      <c r="EC320" s="7">
        <f t="shared" ref="EC320:EC324" si="82">CU320/(1-0.2)</f>
        <v>16.237500000000001</v>
      </c>
      <c r="EN320" t="s">
        <v>36995</v>
      </c>
      <c r="EO320">
        <v>1731138031</v>
      </c>
      <c r="EP320" t="s">
        <v>36968</v>
      </c>
      <c r="EQ320" t="s">
        <v>36996</v>
      </c>
      <c r="ER320" t="s">
        <v>36997</v>
      </c>
      <c r="ES320" t="s">
        <v>36967</v>
      </c>
      <c r="ET320" t="s">
        <v>36998</v>
      </c>
      <c r="EU320" t="s">
        <v>36999</v>
      </c>
      <c r="FB320" t="s">
        <v>35377</v>
      </c>
      <c r="FC320" t="s">
        <v>37027</v>
      </c>
      <c r="FD320">
        <v>12</v>
      </c>
      <c r="FE320">
        <v>14</v>
      </c>
      <c r="FF320" t="s">
        <v>36990</v>
      </c>
      <c r="FG320" t="s">
        <v>36990</v>
      </c>
      <c r="FH320" t="s">
        <v>37400</v>
      </c>
      <c r="FI320" t="s">
        <v>37000</v>
      </c>
      <c r="FJ320" t="s">
        <v>37397</v>
      </c>
      <c r="FK320" t="s">
        <v>37398</v>
      </c>
      <c r="FL320" t="s">
        <v>37399</v>
      </c>
      <c r="FM320" t="s">
        <v>37400</v>
      </c>
      <c r="FN320" t="s">
        <v>37401</v>
      </c>
      <c r="FQ320" t="s">
        <v>37028</v>
      </c>
      <c r="FR320" t="s">
        <v>37008</v>
      </c>
      <c r="FS320" t="s">
        <v>37009</v>
      </c>
      <c r="FT320" t="s">
        <v>33513</v>
      </c>
      <c r="FU320" t="s">
        <v>33513</v>
      </c>
      <c r="FV320" t="s">
        <v>37042</v>
      </c>
      <c r="FW320" t="s">
        <v>37030</v>
      </c>
      <c r="FX320" t="s">
        <v>37031</v>
      </c>
      <c r="FY320" t="s">
        <v>36971</v>
      </c>
      <c r="FZ320" t="s">
        <v>36980</v>
      </c>
      <c r="GA320" t="s">
        <v>36974</v>
      </c>
      <c r="GB320" t="s">
        <v>36968</v>
      </c>
      <c r="GC320" t="s">
        <v>37032</v>
      </c>
      <c r="GD320" t="s">
        <v>37033</v>
      </c>
      <c r="GJ320" t="s">
        <v>37034</v>
      </c>
      <c r="GK320" t="s">
        <v>37035</v>
      </c>
      <c r="GL320" t="s">
        <v>37036</v>
      </c>
      <c r="GM320" t="s">
        <v>37037</v>
      </c>
      <c r="GN320" t="s">
        <v>37038</v>
      </c>
      <c r="GO320" t="s">
        <v>36973</v>
      </c>
      <c r="GP320" t="s">
        <v>37042</v>
      </c>
      <c r="GQ320" t="s">
        <v>37010</v>
      </c>
      <c r="GR320" t="s">
        <v>36969</v>
      </c>
      <c r="GT320" t="s">
        <v>37011</v>
      </c>
      <c r="GU320">
        <f t="shared" ref="GU320:GU324" si="83">GX320/(1-0.2)</f>
        <v>16.25</v>
      </c>
      <c r="GV320">
        <f t="shared" ref="GV320:GV324" si="84">GX320/(1-0.2)</f>
        <v>16.25</v>
      </c>
      <c r="GX320">
        <v>13</v>
      </c>
      <c r="GY320" t="s">
        <v>37012</v>
      </c>
      <c r="HA320" t="s">
        <v>37013</v>
      </c>
      <c r="HD320" t="s">
        <v>37039</v>
      </c>
      <c r="HE320">
        <v>12.99</v>
      </c>
    </row>
    <row r="321" spans="1:224">
      <c r="A321" t="s">
        <v>29123</v>
      </c>
      <c r="B321" t="s">
        <v>36962</v>
      </c>
      <c r="C321" t="s">
        <v>36963</v>
      </c>
      <c r="D321" t="s">
        <v>21327</v>
      </c>
      <c r="E321">
        <v>1</v>
      </c>
      <c r="F321" t="s">
        <v>36964</v>
      </c>
      <c r="G321" t="s">
        <v>38</v>
      </c>
      <c r="H321" t="s">
        <v>37133</v>
      </c>
      <c r="I321" t="s">
        <v>28729</v>
      </c>
      <c r="J321" t="s">
        <v>33297</v>
      </c>
      <c r="K321" t="s">
        <v>33298</v>
      </c>
      <c r="M321" t="s">
        <v>33304</v>
      </c>
      <c r="N321" t="s">
        <v>21286</v>
      </c>
      <c r="O321" t="s">
        <v>33305</v>
      </c>
      <c r="P321" t="s">
        <v>21282</v>
      </c>
      <c r="Q321" t="s">
        <v>33300</v>
      </c>
      <c r="T321" t="s">
        <v>33306</v>
      </c>
      <c r="U321" t="s">
        <v>37394</v>
      </c>
      <c r="V321" t="s">
        <v>24</v>
      </c>
      <c r="W321" t="s">
        <v>36967</v>
      </c>
      <c r="X321" t="s">
        <v>36968</v>
      </c>
      <c r="Y321" t="s">
        <v>36969</v>
      </c>
      <c r="Z321">
        <v>200</v>
      </c>
      <c r="AB321" t="s">
        <v>37018</v>
      </c>
      <c r="AC321" t="s">
        <v>36970</v>
      </c>
      <c r="AD321" t="s">
        <v>36971</v>
      </c>
      <c r="AE321" t="s">
        <v>36972</v>
      </c>
      <c r="AF321" t="s">
        <v>36973</v>
      </c>
      <c r="AH321" t="s">
        <v>36974</v>
      </c>
      <c r="AJ321" t="s">
        <v>36967</v>
      </c>
      <c r="AK321" t="s">
        <v>33513</v>
      </c>
      <c r="AL321" t="s">
        <v>235</v>
      </c>
      <c r="AM321" t="s">
        <v>32581</v>
      </c>
      <c r="AN321" t="s">
        <v>37043</v>
      </c>
      <c r="AQ321" t="s">
        <v>37043</v>
      </c>
      <c r="AR321" t="s">
        <v>28746</v>
      </c>
      <c r="AY321" t="s">
        <v>37021</v>
      </c>
      <c r="BA321" t="s">
        <v>353</v>
      </c>
      <c r="BB321">
        <v>48</v>
      </c>
      <c r="BC321" t="s">
        <v>37022</v>
      </c>
      <c r="BD321" t="s">
        <v>28739</v>
      </c>
      <c r="BE321" t="s">
        <v>36993</v>
      </c>
      <c r="BF321" s="6">
        <v>0.2</v>
      </c>
      <c r="BG321" t="s">
        <v>37563</v>
      </c>
      <c r="BH321" t="s">
        <v>37564</v>
      </c>
      <c r="BI321" t="s">
        <v>37483</v>
      </c>
      <c r="BJ321">
        <v>3058</v>
      </c>
      <c r="BK321" cm="1">
        <f t="array" ref="BK321">IF(LEN(TRIM(BG321))=0,"",SUMPRODUCT(--(LEN(TRIM($BG$5:BG321))&gt;0)))</f>
        <v>309</v>
      </c>
      <c r="BL321" t="str">
        <f t="shared" si="80"/>
        <v>000000008L</v>
      </c>
      <c r="BM321" t="str">
        <f t="shared" si="81"/>
        <v>*000000008L*</v>
      </c>
      <c r="BN321" t="s">
        <v>37482</v>
      </c>
      <c r="BO321" t="s">
        <v>37395</v>
      </c>
      <c r="BS321" t="s">
        <v>37043</v>
      </c>
      <c r="CP321" t="s">
        <v>37477</v>
      </c>
      <c r="CU321">
        <v>12.99</v>
      </c>
      <c r="DT321" t="s">
        <v>37026</v>
      </c>
      <c r="EC321" s="7">
        <f t="shared" si="82"/>
        <v>16.237500000000001</v>
      </c>
      <c r="EN321" t="s">
        <v>36995</v>
      </c>
      <c r="EO321">
        <v>1731138031</v>
      </c>
      <c r="EP321" t="s">
        <v>36968</v>
      </c>
      <c r="EQ321" t="s">
        <v>36996</v>
      </c>
      <c r="ER321" t="s">
        <v>36997</v>
      </c>
      <c r="ES321" t="s">
        <v>36967</v>
      </c>
      <c r="ET321" t="s">
        <v>36998</v>
      </c>
      <c r="EU321" t="s">
        <v>36999</v>
      </c>
      <c r="FB321" t="s">
        <v>35377</v>
      </c>
      <c r="FC321" t="s">
        <v>37027</v>
      </c>
      <c r="FD321">
        <v>16</v>
      </c>
      <c r="FE321">
        <v>18</v>
      </c>
      <c r="FF321" t="s">
        <v>36990</v>
      </c>
      <c r="FG321" t="s">
        <v>36990</v>
      </c>
      <c r="FH321" t="s">
        <v>37400</v>
      </c>
      <c r="FI321" t="s">
        <v>37000</v>
      </c>
      <c r="FJ321" t="s">
        <v>37397</v>
      </c>
      <c r="FK321" t="s">
        <v>37398</v>
      </c>
      <c r="FL321" t="s">
        <v>37399</v>
      </c>
      <c r="FM321" t="s">
        <v>37400</v>
      </c>
      <c r="FN321" t="s">
        <v>37401</v>
      </c>
      <c r="FQ321" t="s">
        <v>37028</v>
      </c>
      <c r="FR321" t="s">
        <v>37008</v>
      </c>
      <c r="FS321" t="s">
        <v>37009</v>
      </c>
      <c r="FT321" t="s">
        <v>33513</v>
      </c>
      <c r="FU321" t="s">
        <v>33513</v>
      </c>
      <c r="FV321" t="s">
        <v>37046</v>
      </c>
      <c r="FW321" t="s">
        <v>37030</v>
      </c>
      <c r="FX321" t="s">
        <v>37031</v>
      </c>
      <c r="FY321" t="s">
        <v>36971</v>
      </c>
      <c r="FZ321" t="s">
        <v>36980</v>
      </c>
      <c r="GA321" t="s">
        <v>36974</v>
      </c>
      <c r="GB321" t="s">
        <v>36968</v>
      </c>
      <c r="GC321" t="s">
        <v>37032</v>
      </c>
      <c r="GD321" t="s">
        <v>37033</v>
      </c>
      <c r="GJ321" t="s">
        <v>37034</v>
      </c>
      <c r="GK321" t="s">
        <v>37035</v>
      </c>
      <c r="GL321" t="s">
        <v>37036</v>
      </c>
      <c r="GM321" t="s">
        <v>37037</v>
      </c>
      <c r="GN321" t="s">
        <v>37038</v>
      </c>
      <c r="GO321" t="s">
        <v>36973</v>
      </c>
      <c r="GP321" t="s">
        <v>37046</v>
      </c>
      <c r="GQ321" t="s">
        <v>37010</v>
      </c>
      <c r="GR321" t="s">
        <v>36969</v>
      </c>
      <c r="GT321" t="s">
        <v>37011</v>
      </c>
      <c r="GU321">
        <f t="shared" si="83"/>
        <v>16.25</v>
      </c>
      <c r="GV321">
        <f t="shared" si="84"/>
        <v>16.25</v>
      </c>
      <c r="GX321">
        <v>13</v>
      </c>
      <c r="GY321" t="s">
        <v>37012</v>
      </c>
      <c r="HA321" t="s">
        <v>37013</v>
      </c>
      <c r="HD321" t="s">
        <v>37043</v>
      </c>
      <c r="HE321">
        <v>12.99</v>
      </c>
    </row>
    <row r="322" spans="1:224">
      <c r="A322" t="s">
        <v>29123</v>
      </c>
      <c r="B322" t="s">
        <v>36962</v>
      </c>
      <c r="C322" t="s">
        <v>36963</v>
      </c>
      <c r="D322" t="s">
        <v>21327</v>
      </c>
      <c r="E322">
        <v>1</v>
      </c>
      <c r="F322" t="s">
        <v>36964</v>
      </c>
      <c r="G322" t="s">
        <v>38</v>
      </c>
      <c r="H322" t="s">
        <v>37133</v>
      </c>
      <c r="I322" t="s">
        <v>28729</v>
      </c>
      <c r="J322" t="s">
        <v>33297</v>
      </c>
      <c r="K322" t="s">
        <v>33298</v>
      </c>
      <c r="M322" t="s">
        <v>33304</v>
      </c>
      <c r="N322" t="s">
        <v>21286</v>
      </c>
      <c r="O322" t="s">
        <v>33305</v>
      </c>
      <c r="P322" t="s">
        <v>21282</v>
      </c>
      <c r="Q322" t="s">
        <v>33300</v>
      </c>
      <c r="T322" t="s">
        <v>33306</v>
      </c>
      <c r="U322" t="s">
        <v>37394</v>
      </c>
      <c r="V322" t="s">
        <v>24</v>
      </c>
      <c r="W322" t="s">
        <v>36967</v>
      </c>
      <c r="X322" t="s">
        <v>36968</v>
      </c>
      <c r="Y322" t="s">
        <v>36969</v>
      </c>
      <c r="Z322">
        <v>300</v>
      </c>
      <c r="AB322" t="s">
        <v>37018</v>
      </c>
      <c r="AC322" t="s">
        <v>36970</v>
      </c>
      <c r="AD322" t="s">
        <v>36971</v>
      </c>
      <c r="AE322" t="s">
        <v>36972</v>
      </c>
      <c r="AF322" t="s">
        <v>36973</v>
      </c>
      <c r="AH322" t="s">
        <v>36974</v>
      </c>
      <c r="AJ322" t="s">
        <v>36967</v>
      </c>
      <c r="AK322" t="s">
        <v>33513</v>
      </c>
      <c r="AL322" t="s">
        <v>235</v>
      </c>
      <c r="AM322" t="s">
        <v>32581</v>
      </c>
      <c r="AN322" t="s">
        <v>37047</v>
      </c>
      <c r="AQ322" t="s">
        <v>37047</v>
      </c>
      <c r="AR322" t="s">
        <v>34329</v>
      </c>
      <c r="AY322" t="s">
        <v>37021</v>
      </c>
      <c r="BA322" t="s">
        <v>353</v>
      </c>
      <c r="BB322">
        <v>48</v>
      </c>
      <c r="BC322" t="s">
        <v>37048</v>
      </c>
      <c r="BD322" t="s">
        <v>34259</v>
      </c>
      <c r="BE322" t="s">
        <v>36993</v>
      </c>
      <c r="BF322" s="6">
        <v>0.2</v>
      </c>
      <c r="BG322" t="s">
        <v>37565</v>
      </c>
      <c r="BH322" t="s">
        <v>37566</v>
      </c>
      <c r="BI322" t="s">
        <v>37486</v>
      </c>
      <c r="BJ322">
        <v>3059</v>
      </c>
      <c r="BK322" cm="1">
        <f t="array" ref="BK322">IF(LEN(TRIM(BG322))=0,"",SUMPRODUCT(--(LEN(TRIM($BG$5:BG322))&gt;0)))</f>
        <v>310</v>
      </c>
      <c r="BL322" t="str">
        <f t="shared" si="80"/>
        <v>000000008M</v>
      </c>
      <c r="BM322" t="str">
        <f t="shared" si="81"/>
        <v>*000000008M*</v>
      </c>
      <c r="BN322" t="s">
        <v>37485</v>
      </c>
      <c r="BO322" t="s">
        <v>37395</v>
      </c>
      <c r="BS322" t="s">
        <v>37047</v>
      </c>
      <c r="CP322" t="s">
        <v>37477</v>
      </c>
      <c r="CU322">
        <v>12.99</v>
      </c>
      <c r="DT322" t="s">
        <v>37026</v>
      </c>
      <c r="EC322" s="7">
        <f t="shared" si="82"/>
        <v>16.237500000000001</v>
      </c>
      <c r="EN322" t="s">
        <v>36995</v>
      </c>
      <c r="EO322">
        <v>1731138031</v>
      </c>
      <c r="EP322" t="s">
        <v>36968</v>
      </c>
      <c r="EQ322" t="s">
        <v>36996</v>
      </c>
      <c r="ER322" t="s">
        <v>36997</v>
      </c>
      <c r="ES322" t="s">
        <v>36967</v>
      </c>
      <c r="ET322" t="s">
        <v>36998</v>
      </c>
      <c r="EU322" t="s">
        <v>36999</v>
      </c>
      <c r="FB322" t="s">
        <v>35377</v>
      </c>
      <c r="FC322" t="s">
        <v>37027</v>
      </c>
      <c r="FD322">
        <v>18</v>
      </c>
      <c r="FE322">
        <v>20</v>
      </c>
      <c r="FF322" t="s">
        <v>36990</v>
      </c>
      <c r="FG322" t="s">
        <v>36990</v>
      </c>
      <c r="FH322" t="s">
        <v>37400</v>
      </c>
      <c r="FI322" t="s">
        <v>37000</v>
      </c>
      <c r="FJ322" t="s">
        <v>37397</v>
      </c>
      <c r="FK322" t="s">
        <v>37398</v>
      </c>
      <c r="FL322" t="s">
        <v>37399</v>
      </c>
      <c r="FM322" t="s">
        <v>37400</v>
      </c>
      <c r="FN322" t="s">
        <v>37401</v>
      </c>
      <c r="FQ322" t="s">
        <v>37028</v>
      </c>
      <c r="FR322" t="s">
        <v>37008</v>
      </c>
      <c r="FS322" t="s">
        <v>37009</v>
      </c>
      <c r="FT322" t="s">
        <v>33513</v>
      </c>
      <c r="FU322" t="s">
        <v>33513</v>
      </c>
      <c r="FV322" t="s">
        <v>37051</v>
      </c>
      <c r="FW322" t="s">
        <v>37030</v>
      </c>
      <c r="FX322" t="s">
        <v>37031</v>
      </c>
      <c r="FY322" t="s">
        <v>36971</v>
      </c>
      <c r="FZ322" t="s">
        <v>36980</v>
      </c>
      <c r="GA322" t="s">
        <v>36974</v>
      </c>
      <c r="GB322" t="s">
        <v>36968</v>
      </c>
      <c r="GC322" t="s">
        <v>37032</v>
      </c>
      <c r="GD322" t="s">
        <v>37033</v>
      </c>
      <c r="GJ322" t="s">
        <v>37034</v>
      </c>
      <c r="GK322" t="s">
        <v>37035</v>
      </c>
      <c r="GL322" t="s">
        <v>37036</v>
      </c>
      <c r="GM322" t="s">
        <v>37037</v>
      </c>
      <c r="GN322" t="s">
        <v>37038</v>
      </c>
      <c r="GO322" t="s">
        <v>36973</v>
      </c>
      <c r="GP322" t="s">
        <v>37051</v>
      </c>
      <c r="GQ322" t="s">
        <v>37010</v>
      </c>
      <c r="GR322" t="s">
        <v>36969</v>
      </c>
      <c r="GT322" t="s">
        <v>37011</v>
      </c>
      <c r="GU322">
        <f t="shared" si="83"/>
        <v>16.25</v>
      </c>
      <c r="GV322">
        <f t="shared" si="84"/>
        <v>16.25</v>
      </c>
      <c r="GX322">
        <v>13</v>
      </c>
      <c r="GY322" t="s">
        <v>37012</v>
      </c>
      <c r="HA322" t="s">
        <v>37013</v>
      </c>
      <c r="HD322" t="s">
        <v>37047</v>
      </c>
      <c r="HE322">
        <v>12.99</v>
      </c>
    </row>
    <row r="323" spans="1:224">
      <c r="A323" t="s">
        <v>29123</v>
      </c>
      <c r="B323" t="s">
        <v>36962</v>
      </c>
      <c r="C323" t="s">
        <v>36963</v>
      </c>
      <c r="D323" t="s">
        <v>21327</v>
      </c>
      <c r="E323">
        <v>1</v>
      </c>
      <c r="F323" t="s">
        <v>36964</v>
      </c>
      <c r="G323" t="s">
        <v>38</v>
      </c>
      <c r="H323" t="s">
        <v>37133</v>
      </c>
      <c r="I323" t="s">
        <v>28729</v>
      </c>
      <c r="J323" t="s">
        <v>33297</v>
      </c>
      <c r="K323" t="s">
        <v>33298</v>
      </c>
      <c r="M323" t="s">
        <v>33304</v>
      </c>
      <c r="N323" t="s">
        <v>21286</v>
      </c>
      <c r="O323" t="s">
        <v>33305</v>
      </c>
      <c r="P323" t="s">
        <v>21282</v>
      </c>
      <c r="Q323" t="s">
        <v>33300</v>
      </c>
      <c r="T323" t="s">
        <v>33306</v>
      </c>
      <c r="U323" t="s">
        <v>37394</v>
      </c>
      <c r="V323" t="s">
        <v>24</v>
      </c>
      <c r="W323" t="s">
        <v>36967</v>
      </c>
      <c r="X323" t="s">
        <v>36968</v>
      </c>
      <c r="Y323" t="s">
        <v>36969</v>
      </c>
      <c r="Z323">
        <v>300</v>
      </c>
      <c r="AB323" t="s">
        <v>37018</v>
      </c>
      <c r="AC323" t="s">
        <v>36970</v>
      </c>
      <c r="AD323" t="s">
        <v>36971</v>
      </c>
      <c r="AE323" t="s">
        <v>36972</v>
      </c>
      <c r="AF323" t="s">
        <v>36973</v>
      </c>
      <c r="AH323" t="s">
        <v>36974</v>
      </c>
      <c r="AJ323" t="s">
        <v>36967</v>
      </c>
      <c r="AK323" t="s">
        <v>33513</v>
      </c>
      <c r="AL323" t="s">
        <v>235</v>
      </c>
      <c r="AM323" t="s">
        <v>32581</v>
      </c>
      <c r="AN323" t="s">
        <v>37052</v>
      </c>
      <c r="AQ323" t="s">
        <v>37052</v>
      </c>
      <c r="AR323" t="s">
        <v>34331</v>
      </c>
      <c r="AY323" t="s">
        <v>37021</v>
      </c>
      <c r="BA323" t="s">
        <v>353</v>
      </c>
      <c r="BB323">
        <v>48</v>
      </c>
      <c r="BC323" t="s">
        <v>37048</v>
      </c>
      <c r="BD323" t="s">
        <v>34259</v>
      </c>
      <c r="BE323" t="s">
        <v>36993</v>
      </c>
      <c r="BF323" s="6">
        <v>0.2</v>
      </c>
      <c r="BG323" t="s">
        <v>37567</v>
      </c>
      <c r="BH323" t="s">
        <v>37568</v>
      </c>
      <c r="BI323" t="s">
        <v>37489</v>
      </c>
      <c r="BJ323">
        <v>3060</v>
      </c>
      <c r="BK323" cm="1">
        <f t="array" ref="BK323">IF(LEN(TRIM(BG323))=0,"",SUMPRODUCT(--(LEN(TRIM($BG$5:BG323))&gt;0)))</f>
        <v>311</v>
      </c>
      <c r="BL323" t="str">
        <f t="shared" si="80"/>
        <v>000000008N</v>
      </c>
      <c r="BM323" t="str">
        <f t="shared" si="81"/>
        <v>*000000008N*</v>
      </c>
      <c r="BN323" t="s">
        <v>37488</v>
      </c>
      <c r="BO323" t="s">
        <v>37395</v>
      </c>
      <c r="BS323" t="s">
        <v>37052</v>
      </c>
      <c r="CP323" t="s">
        <v>37477</v>
      </c>
      <c r="CU323">
        <v>12.99</v>
      </c>
      <c r="DT323" t="s">
        <v>37026</v>
      </c>
      <c r="EC323" s="7">
        <f t="shared" si="82"/>
        <v>16.237500000000001</v>
      </c>
      <c r="EN323" t="s">
        <v>36995</v>
      </c>
      <c r="EO323">
        <v>1731138031</v>
      </c>
      <c r="EP323" t="s">
        <v>36968</v>
      </c>
      <c r="EQ323" t="s">
        <v>36996</v>
      </c>
      <c r="ER323" t="s">
        <v>36997</v>
      </c>
      <c r="ES323" t="s">
        <v>36967</v>
      </c>
      <c r="ET323" t="s">
        <v>36998</v>
      </c>
      <c r="EU323" t="s">
        <v>36999</v>
      </c>
      <c r="FB323" t="s">
        <v>35377</v>
      </c>
      <c r="FC323" t="s">
        <v>37027</v>
      </c>
      <c r="FD323">
        <v>22</v>
      </c>
      <c r="FE323">
        <v>24</v>
      </c>
      <c r="FF323" t="s">
        <v>36990</v>
      </c>
      <c r="FG323" t="s">
        <v>36990</v>
      </c>
      <c r="FH323" t="s">
        <v>37400</v>
      </c>
      <c r="FI323" t="s">
        <v>37000</v>
      </c>
      <c r="FJ323" t="s">
        <v>37397</v>
      </c>
      <c r="FK323" t="s">
        <v>37398</v>
      </c>
      <c r="FL323" t="s">
        <v>37399</v>
      </c>
      <c r="FM323" t="s">
        <v>37400</v>
      </c>
      <c r="FN323" t="s">
        <v>37401</v>
      </c>
      <c r="FQ323" t="s">
        <v>37028</v>
      </c>
      <c r="FR323" t="s">
        <v>37008</v>
      </c>
      <c r="FS323" t="s">
        <v>37009</v>
      </c>
      <c r="FT323" t="s">
        <v>33513</v>
      </c>
      <c r="FU323" t="s">
        <v>33513</v>
      </c>
      <c r="FV323" t="s">
        <v>37055</v>
      </c>
      <c r="FW323" t="s">
        <v>37030</v>
      </c>
      <c r="FX323" t="s">
        <v>37031</v>
      </c>
      <c r="FY323" t="s">
        <v>36971</v>
      </c>
      <c r="FZ323" t="s">
        <v>36980</v>
      </c>
      <c r="GA323" t="s">
        <v>36974</v>
      </c>
      <c r="GB323" t="s">
        <v>36968</v>
      </c>
      <c r="GC323" t="s">
        <v>37032</v>
      </c>
      <c r="GD323" t="s">
        <v>37033</v>
      </c>
      <c r="GJ323" t="s">
        <v>37034</v>
      </c>
      <c r="GK323" t="s">
        <v>37035</v>
      </c>
      <c r="GL323" t="s">
        <v>37036</v>
      </c>
      <c r="GM323" t="s">
        <v>37037</v>
      </c>
      <c r="GN323" t="s">
        <v>37038</v>
      </c>
      <c r="GO323" t="s">
        <v>36973</v>
      </c>
      <c r="GP323" t="s">
        <v>37055</v>
      </c>
      <c r="GQ323" t="s">
        <v>37010</v>
      </c>
      <c r="GR323" t="s">
        <v>36969</v>
      </c>
      <c r="GT323" t="s">
        <v>37011</v>
      </c>
      <c r="GU323">
        <f t="shared" si="83"/>
        <v>16.25</v>
      </c>
      <c r="GV323">
        <f t="shared" si="84"/>
        <v>16.25</v>
      </c>
      <c r="GX323">
        <v>13</v>
      </c>
      <c r="GY323" t="s">
        <v>37012</v>
      </c>
      <c r="HA323" t="s">
        <v>37013</v>
      </c>
      <c r="HD323" t="s">
        <v>37052</v>
      </c>
      <c r="HE323">
        <v>12.99</v>
      </c>
    </row>
    <row r="324" spans="1:224">
      <c r="A324" t="s">
        <v>29123</v>
      </c>
      <c r="B324" t="s">
        <v>36962</v>
      </c>
      <c r="C324" t="s">
        <v>36963</v>
      </c>
      <c r="D324" t="s">
        <v>21327</v>
      </c>
      <c r="E324">
        <v>1</v>
      </c>
      <c r="F324" t="s">
        <v>36964</v>
      </c>
      <c r="G324" t="s">
        <v>38</v>
      </c>
      <c r="H324" t="s">
        <v>37133</v>
      </c>
      <c r="I324" t="s">
        <v>28729</v>
      </c>
      <c r="J324" t="s">
        <v>33297</v>
      </c>
      <c r="K324" t="s">
        <v>33298</v>
      </c>
      <c r="M324" t="s">
        <v>33304</v>
      </c>
      <c r="N324" t="s">
        <v>21286</v>
      </c>
      <c r="O324" t="s">
        <v>33305</v>
      </c>
      <c r="P324" t="s">
        <v>21282</v>
      </c>
      <c r="Q324" t="s">
        <v>33300</v>
      </c>
      <c r="T324" t="s">
        <v>33306</v>
      </c>
      <c r="U324" t="s">
        <v>37394</v>
      </c>
      <c r="V324" t="s">
        <v>24</v>
      </c>
      <c r="W324" t="s">
        <v>36967</v>
      </c>
      <c r="X324" t="s">
        <v>36968</v>
      </c>
      <c r="Y324" t="s">
        <v>36969</v>
      </c>
      <c r="Z324">
        <v>300</v>
      </c>
      <c r="AB324" t="s">
        <v>37056</v>
      </c>
      <c r="AC324" t="s">
        <v>36970</v>
      </c>
      <c r="AD324" t="s">
        <v>36971</v>
      </c>
      <c r="AE324" t="s">
        <v>36972</v>
      </c>
      <c r="AF324" t="s">
        <v>36973</v>
      </c>
      <c r="AH324" t="s">
        <v>36974</v>
      </c>
      <c r="AJ324" t="s">
        <v>36967</v>
      </c>
      <c r="AK324" t="s">
        <v>33513</v>
      </c>
      <c r="AL324" t="s">
        <v>235</v>
      </c>
      <c r="AM324" t="s">
        <v>32581</v>
      </c>
      <c r="AN324" t="s">
        <v>37057</v>
      </c>
      <c r="AQ324" t="s">
        <v>37057</v>
      </c>
      <c r="AR324" t="s">
        <v>34333</v>
      </c>
      <c r="AY324" t="s">
        <v>37058</v>
      </c>
      <c r="BA324" t="s">
        <v>37059</v>
      </c>
      <c r="BB324">
        <v>48</v>
      </c>
      <c r="BC324" t="s">
        <v>37060</v>
      </c>
      <c r="BD324" t="s">
        <v>34261</v>
      </c>
      <c r="BE324" t="s">
        <v>36993</v>
      </c>
      <c r="BF324" s="6">
        <v>0.2</v>
      </c>
      <c r="BG324" t="s">
        <v>37569</v>
      </c>
      <c r="BH324" t="s">
        <v>37570</v>
      </c>
      <c r="BI324" t="s">
        <v>37492</v>
      </c>
      <c r="BJ324">
        <v>44912</v>
      </c>
      <c r="BK324" cm="1">
        <f t="array" ref="BK324">IF(LEN(TRIM(BG324))=0,"",SUMPRODUCT(--(LEN(TRIM($BG$5:BG324))&gt;0)))</f>
        <v>312</v>
      </c>
      <c r="BL324" t="str">
        <f t="shared" si="80"/>
        <v>000000008O</v>
      </c>
      <c r="BM324" t="str">
        <f t="shared" si="81"/>
        <v>*000000008O*</v>
      </c>
      <c r="BN324" t="s">
        <v>37491</v>
      </c>
      <c r="BO324" t="s">
        <v>37395</v>
      </c>
      <c r="BS324" t="s">
        <v>37057</v>
      </c>
      <c r="CP324" t="s">
        <v>37477</v>
      </c>
      <c r="CU324">
        <v>15.99</v>
      </c>
      <c r="DT324" t="s">
        <v>37026</v>
      </c>
      <c r="EC324" s="7">
        <f t="shared" si="82"/>
        <v>19.987500000000001</v>
      </c>
      <c r="EN324" t="s">
        <v>36995</v>
      </c>
      <c r="EO324">
        <v>1731138031</v>
      </c>
      <c r="EP324" t="s">
        <v>36968</v>
      </c>
      <c r="EQ324" t="s">
        <v>36996</v>
      </c>
      <c r="ER324" t="s">
        <v>36997</v>
      </c>
      <c r="ES324" t="s">
        <v>36967</v>
      </c>
      <c r="ET324" t="s">
        <v>36998</v>
      </c>
      <c r="EU324" t="s">
        <v>36999</v>
      </c>
      <c r="FB324" t="s">
        <v>35377</v>
      </c>
      <c r="FC324" t="s">
        <v>37027</v>
      </c>
      <c r="FD324">
        <v>26</v>
      </c>
      <c r="FE324">
        <v>28</v>
      </c>
      <c r="FF324" t="s">
        <v>36990</v>
      </c>
      <c r="FG324" t="s">
        <v>36990</v>
      </c>
      <c r="FH324" t="s">
        <v>37400</v>
      </c>
      <c r="FI324" t="s">
        <v>37000</v>
      </c>
      <c r="FJ324" t="s">
        <v>37397</v>
      </c>
      <c r="FK324" t="s">
        <v>37398</v>
      </c>
      <c r="FL324" t="s">
        <v>37399</v>
      </c>
      <c r="FM324" t="s">
        <v>37400</v>
      </c>
      <c r="FN324" t="s">
        <v>37401</v>
      </c>
      <c r="FQ324" t="s">
        <v>37028</v>
      </c>
      <c r="FR324" t="s">
        <v>37008</v>
      </c>
      <c r="FS324" t="s">
        <v>37009</v>
      </c>
      <c r="FT324" t="s">
        <v>33513</v>
      </c>
      <c r="FU324" t="s">
        <v>33513</v>
      </c>
      <c r="FV324" t="s">
        <v>37063</v>
      </c>
      <c r="FW324" t="s">
        <v>37030</v>
      </c>
      <c r="FX324" t="s">
        <v>37031</v>
      </c>
      <c r="FY324" t="s">
        <v>36971</v>
      </c>
      <c r="FZ324" t="s">
        <v>36980</v>
      </c>
      <c r="GA324" t="s">
        <v>36974</v>
      </c>
      <c r="GB324" t="s">
        <v>36968</v>
      </c>
      <c r="GC324" t="s">
        <v>37032</v>
      </c>
      <c r="GD324" t="s">
        <v>37033</v>
      </c>
      <c r="GJ324" t="s">
        <v>37034</v>
      </c>
      <c r="GK324" t="s">
        <v>37035</v>
      </c>
      <c r="GL324" t="s">
        <v>37036</v>
      </c>
      <c r="GM324" t="s">
        <v>37037</v>
      </c>
      <c r="GN324" t="s">
        <v>37038</v>
      </c>
      <c r="GO324" t="s">
        <v>36973</v>
      </c>
      <c r="GP324" t="s">
        <v>37063</v>
      </c>
      <c r="GQ324" t="s">
        <v>37010</v>
      </c>
      <c r="GR324" t="s">
        <v>36969</v>
      </c>
      <c r="GT324" t="s">
        <v>37011</v>
      </c>
      <c r="GU324">
        <f t="shared" si="83"/>
        <v>20.249999999999996</v>
      </c>
      <c r="GV324">
        <f t="shared" si="84"/>
        <v>20.249999999999996</v>
      </c>
      <c r="GX324">
        <v>16.2</v>
      </c>
      <c r="GY324" t="s">
        <v>37012</v>
      </c>
      <c r="HA324" t="s">
        <v>37013</v>
      </c>
      <c r="HD324" t="s">
        <v>37057</v>
      </c>
      <c r="HE324">
        <v>15.99</v>
      </c>
    </row>
    <row r="325" spans="1:224">
      <c r="A325" t="s">
        <v>29123</v>
      </c>
      <c r="B325" t="s">
        <v>36962</v>
      </c>
      <c r="C325" t="s">
        <v>36963</v>
      </c>
      <c r="D325" t="s">
        <v>21327</v>
      </c>
      <c r="E325">
        <v>1</v>
      </c>
      <c r="F325" t="s">
        <v>36964</v>
      </c>
      <c r="G325" t="s">
        <v>38</v>
      </c>
      <c r="H325" t="s">
        <v>37133</v>
      </c>
      <c r="I325" t="s">
        <v>28729</v>
      </c>
      <c r="J325" t="s">
        <v>33297</v>
      </c>
      <c r="K325" t="s">
        <v>33298</v>
      </c>
      <c r="M325" t="s">
        <v>33304</v>
      </c>
      <c r="N325" t="s">
        <v>21286</v>
      </c>
      <c r="O325" t="s">
        <v>33305</v>
      </c>
      <c r="P325" t="s">
        <v>21282</v>
      </c>
      <c r="Q325" t="s">
        <v>33300</v>
      </c>
      <c r="T325" t="s">
        <v>33306</v>
      </c>
      <c r="U325" t="s">
        <v>37394</v>
      </c>
      <c r="V325" t="s">
        <v>24</v>
      </c>
      <c r="W325" t="s">
        <v>36967</v>
      </c>
      <c r="X325" t="s">
        <v>36968</v>
      </c>
      <c r="Y325" t="s">
        <v>36969</v>
      </c>
      <c r="Z325">
        <v>200</v>
      </c>
      <c r="AB325" t="s">
        <v>37018</v>
      </c>
      <c r="AC325" t="s">
        <v>36970</v>
      </c>
      <c r="AD325" t="s">
        <v>36971</v>
      </c>
      <c r="AE325" t="s">
        <v>36972</v>
      </c>
      <c r="AF325" t="s">
        <v>36973</v>
      </c>
      <c r="AH325" t="s">
        <v>36974</v>
      </c>
      <c r="AJ325" t="s">
        <v>36967</v>
      </c>
      <c r="AK325" t="s">
        <v>29158</v>
      </c>
      <c r="AL325" t="s">
        <v>37493</v>
      </c>
      <c r="AM325" t="s">
        <v>32581</v>
      </c>
      <c r="AN325" t="s">
        <v>37020</v>
      </c>
      <c r="AQ325" t="s">
        <v>37020</v>
      </c>
      <c r="AR325" t="s">
        <v>34324</v>
      </c>
      <c r="AY325" t="s">
        <v>37021</v>
      </c>
      <c r="BA325" t="s">
        <v>353</v>
      </c>
      <c r="BB325">
        <v>48</v>
      </c>
      <c r="BC325" t="s">
        <v>37022</v>
      </c>
      <c r="BD325" t="s">
        <v>28739</v>
      </c>
      <c r="BE325" t="s">
        <v>36993</v>
      </c>
      <c r="BF325" s="6">
        <v>0.2</v>
      </c>
      <c r="BG325" t="s">
        <v>37571</v>
      </c>
      <c r="BH325" t="s">
        <v>37572</v>
      </c>
      <c r="BJ325" t="s">
        <v>37496</v>
      </c>
      <c r="BK325" cm="1">
        <f t="array" ref="BK325">IF(LEN(TRIM(BG325))=0,"",SUMPRODUCT(--(LEN(TRIM($BG$5:BG325))&gt;0)))</f>
        <v>313</v>
      </c>
      <c r="BL325" t="str">
        <f>IF(BK325&lt;&gt;"",_xlfn.BASE(BK325,36,10),"")</f>
        <v>000000008P</v>
      </c>
      <c r="BM325" t="str">
        <f>IF(BL325&lt;&gt;"","*"&amp;BL325&amp;"*","")</f>
        <v>*000000008P*</v>
      </c>
      <c r="BN325" t="s">
        <v>37495</v>
      </c>
      <c r="BO325" t="s">
        <v>37395</v>
      </c>
      <c r="BS325" t="s">
        <v>37020</v>
      </c>
      <c r="CP325" t="s">
        <v>37497</v>
      </c>
      <c r="CU325">
        <v>12.99</v>
      </c>
      <c r="DT325" t="s">
        <v>37026</v>
      </c>
      <c r="EC325" s="7">
        <f>CU325/(1-0.2)</f>
        <v>16.237500000000001</v>
      </c>
      <c r="EN325" t="s">
        <v>36995</v>
      </c>
      <c r="EO325">
        <v>1731138031</v>
      </c>
      <c r="EP325" t="s">
        <v>36968</v>
      </c>
      <c r="EQ325" t="s">
        <v>36996</v>
      </c>
      <c r="ER325" t="s">
        <v>36997</v>
      </c>
      <c r="ES325" t="s">
        <v>36967</v>
      </c>
      <c r="ET325" t="s">
        <v>36998</v>
      </c>
      <c r="EU325" t="s">
        <v>36999</v>
      </c>
      <c r="FB325" t="s">
        <v>35377</v>
      </c>
      <c r="FC325" t="s">
        <v>37027</v>
      </c>
      <c r="FD325">
        <v>8</v>
      </c>
      <c r="FE325">
        <v>10</v>
      </c>
      <c r="FF325" t="s">
        <v>36990</v>
      </c>
      <c r="FG325" t="s">
        <v>36990</v>
      </c>
      <c r="FH325" t="s">
        <v>37401</v>
      </c>
      <c r="FI325" t="s">
        <v>37000</v>
      </c>
      <c r="FJ325" t="s">
        <v>37397</v>
      </c>
      <c r="FK325" t="s">
        <v>37398</v>
      </c>
      <c r="FL325" t="s">
        <v>37399</v>
      </c>
      <c r="FM325" t="s">
        <v>37400</v>
      </c>
      <c r="FN325" t="s">
        <v>37401</v>
      </c>
      <c r="FQ325" t="s">
        <v>37028</v>
      </c>
      <c r="FR325" t="s">
        <v>37008</v>
      </c>
      <c r="FS325" t="s">
        <v>37009</v>
      </c>
      <c r="FT325" t="s">
        <v>29158</v>
      </c>
      <c r="FU325" t="s">
        <v>29158</v>
      </c>
      <c r="FV325" t="s">
        <v>37029</v>
      </c>
      <c r="FW325" t="s">
        <v>37030</v>
      </c>
      <c r="FX325" t="s">
        <v>37031</v>
      </c>
      <c r="FY325" t="s">
        <v>36971</v>
      </c>
      <c r="FZ325" t="s">
        <v>36980</v>
      </c>
      <c r="GA325" t="s">
        <v>36974</v>
      </c>
      <c r="GB325" t="s">
        <v>36968</v>
      </c>
      <c r="GC325" t="s">
        <v>37032</v>
      </c>
      <c r="GD325" t="s">
        <v>37033</v>
      </c>
      <c r="GJ325" t="s">
        <v>37034</v>
      </c>
      <c r="GK325" t="s">
        <v>37035</v>
      </c>
      <c r="GL325" t="s">
        <v>37036</v>
      </c>
      <c r="GM325" t="s">
        <v>37037</v>
      </c>
      <c r="GN325" t="s">
        <v>37038</v>
      </c>
      <c r="GO325" t="s">
        <v>36973</v>
      </c>
      <c r="GP325" t="s">
        <v>37029</v>
      </c>
      <c r="GQ325" t="s">
        <v>37010</v>
      </c>
      <c r="GR325" t="s">
        <v>36969</v>
      </c>
      <c r="GT325" t="s">
        <v>37011</v>
      </c>
      <c r="GU325">
        <f>GX325/(1-0.2)</f>
        <v>16.25</v>
      </c>
      <c r="GV325">
        <f>GX325/(1-0.2)</f>
        <v>16.25</v>
      </c>
      <c r="GX325">
        <v>13</v>
      </c>
      <c r="GY325" t="s">
        <v>37012</v>
      </c>
      <c r="HA325" t="s">
        <v>37013</v>
      </c>
      <c r="HD325" t="s">
        <v>37020</v>
      </c>
      <c r="HE325">
        <v>12.99</v>
      </c>
    </row>
    <row r="326" spans="1:224">
      <c r="A326" t="s">
        <v>29123</v>
      </c>
      <c r="B326" t="s">
        <v>36962</v>
      </c>
      <c r="C326" t="s">
        <v>36963</v>
      </c>
      <c r="D326" t="s">
        <v>21327</v>
      </c>
      <c r="E326">
        <v>1</v>
      </c>
      <c r="F326" t="s">
        <v>36964</v>
      </c>
      <c r="G326" t="s">
        <v>38</v>
      </c>
      <c r="H326" t="s">
        <v>37133</v>
      </c>
      <c r="I326" t="s">
        <v>28729</v>
      </c>
      <c r="J326" t="s">
        <v>33297</v>
      </c>
      <c r="K326" t="s">
        <v>33298</v>
      </c>
      <c r="M326" t="s">
        <v>33304</v>
      </c>
      <c r="N326" t="s">
        <v>21286</v>
      </c>
      <c r="O326" t="s">
        <v>33305</v>
      </c>
      <c r="P326" t="s">
        <v>21282</v>
      </c>
      <c r="Q326" t="s">
        <v>33300</v>
      </c>
      <c r="T326" t="s">
        <v>33306</v>
      </c>
      <c r="U326" t="s">
        <v>37394</v>
      </c>
      <c r="V326" t="s">
        <v>24</v>
      </c>
      <c r="W326" t="s">
        <v>36967</v>
      </c>
      <c r="X326" t="s">
        <v>36968</v>
      </c>
      <c r="Y326" t="s">
        <v>36969</v>
      </c>
      <c r="Z326">
        <v>200</v>
      </c>
      <c r="AB326" t="s">
        <v>37018</v>
      </c>
      <c r="AC326" t="s">
        <v>36970</v>
      </c>
      <c r="AD326" t="s">
        <v>36971</v>
      </c>
      <c r="AE326" t="s">
        <v>36972</v>
      </c>
      <c r="AF326" t="s">
        <v>36973</v>
      </c>
      <c r="AH326" t="s">
        <v>36974</v>
      </c>
      <c r="AJ326" t="s">
        <v>36967</v>
      </c>
      <c r="AK326" t="s">
        <v>29158</v>
      </c>
      <c r="AL326" t="s">
        <v>37493</v>
      </c>
      <c r="AM326" t="s">
        <v>32581</v>
      </c>
      <c r="AN326" t="s">
        <v>37039</v>
      </c>
      <c r="AQ326" t="s">
        <v>37039</v>
      </c>
      <c r="AR326" t="s">
        <v>34326</v>
      </c>
      <c r="AY326" t="s">
        <v>37021</v>
      </c>
      <c r="BA326" t="s">
        <v>353</v>
      </c>
      <c r="BB326">
        <v>48</v>
      </c>
      <c r="BC326" t="s">
        <v>37022</v>
      </c>
      <c r="BD326" t="s">
        <v>28739</v>
      </c>
      <c r="BE326" t="s">
        <v>36993</v>
      </c>
      <c r="BF326" s="6">
        <v>0.2</v>
      </c>
      <c r="BG326" t="s">
        <v>37573</v>
      </c>
      <c r="BH326" t="s">
        <v>37574</v>
      </c>
      <c r="BJ326" t="s">
        <v>37500</v>
      </c>
      <c r="BK326" cm="1">
        <f t="array" ref="BK326">IF(LEN(TRIM(BG326))=0,"",SUMPRODUCT(--(LEN(TRIM($BG$5:BG326))&gt;0)))</f>
        <v>314</v>
      </c>
      <c r="BL326" t="str">
        <f t="shared" ref="BL326:BL389" si="85">IF(BK326&lt;&gt;"",_xlfn.BASE(BK326,36,10),"")</f>
        <v>000000008Q</v>
      </c>
      <c r="BM326" t="str">
        <f t="shared" ref="BM326:BM389" si="86">IF(BL326&lt;&gt;"","*"&amp;BL326&amp;"*","")</f>
        <v>*000000008Q*</v>
      </c>
      <c r="BN326" t="s">
        <v>37499</v>
      </c>
      <c r="BO326" t="s">
        <v>37395</v>
      </c>
      <c r="BS326" t="s">
        <v>37039</v>
      </c>
      <c r="CP326" t="s">
        <v>37497</v>
      </c>
      <c r="CU326">
        <v>12.99</v>
      </c>
      <c r="DT326" t="s">
        <v>37026</v>
      </c>
      <c r="EC326" s="7">
        <f t="shared" ref="EC326:EC332" si="87">CU326/(1-0.2)</f>
        <v>16.237500000000001</v>
      </c>
      <c r="EN326" t="s">
        <v>36995</v>
      </c>
      <c r="EO326">
        <v>1731138031</v>
      </c>
      <c r="EP326" t="s">
        <v>36968</v>
      </c>
      <c r="EQ326" t="s">
        <v>36996</v>
      </c>
      <c r="ER326" t="s">
        <v>36997</v>
      </c>
      <c r="ES326" t="s">
        <v>36967</v>
      </c>
      <c r="ET326" t="s">
        <v>36998</v>
      </c>
      <c r="EU326" t="s">
        <v>36999</v>
      </c>
      <c r="FB326" t="s">
        <v>35377</v>
      </c>
      <c r="FC326" t="s">
        <v>37027</v>
      </c>
      <c r="FD326">
        <v>12</v>
      </c>
      <c r="FE326">
        <v>14</v>
      </c>
      <c r="FF326" t="s">
        <v>36990</v>
      </c>
      <c r="FG326" t="s">
        <v>36990</v>
      </c>
      <c r="FH326" t="s">
        <v>37401</v>
      </c>
      <c r="FI326" t="s">
        <v>37000</v>
      </c>
      <c r="FJ326" t="s">
        <v>37397</v>
      </c>
      <c r="FK326" t="s">
        <v>37398</v>
      </c>
      <c r="FL326" t="s">
        <v>37399</v>
      </c>
      <c r="FM326" t="s">
        <v>37400</v>
      </c>
      <c r="FN326" t="s">
        <v>37401</v>
      </c>
      <c r="FQ326" t="s">
        <v>37028</v>
      </c>
      <c r="FR326" t="s">
        <v>37008</v>
      </c>
      <c r="FS326" t="s">
        <v>37009</v>
      </c>
      <c r="FT326" t="s">
        <v>29158</v>
      </c>
      <c r="FU326" t="s">
        <v>29158</v>
      </c>
      <c r="FV326" t="s">
        <v>37042</v>
      </c>
      <c r="FW326" t="s">
        <v>37030</v>
      </c>
      <c r="FX326" t="s">
        <v>37031</v>
      </c>
      <c r="FY326" t="s">
        <v>36971</v>
      </c>
      <c r="FZ326" t="s">
        <v>36980</v>
      </c>
      <c r="GA326" t="s">
        <v>36974</v>
      </c>
      <c r="GB326" t="s">
        <v>36968</v>
      </c>
      <c r="GC326" t="s">
        <v>37032</v>
      </c>
      <c r="GD326" t="s">
        <v>37033</v>
      </c>
      <c r="GJ326" t="s">
        <v>37034</v>
      </c>
      <c r="GK326" t="s">
        <v>37035</v>
      </c>
      <c r="GL326" t="s">
        <v>37036</v>
      </c>
      <c r="GM326" t="s">
        <v>37037</v>
      </c>
      <c r="GN326" t="s">
        <v>37038</v>
      </c>
      <c r="GO326" t="s">
        <v>36973</v>
      </c>
      <c r="GP326" t="s">
        <v>37042</v>
      </c>
      <c r="GQ326" t="s">
        <v>37010</v>
      </c>
      <c r="GR326" t="s">
        <v>36969</v>
      </c>
      <c r="GT326" t="s">
        <v>37011</v>
      </c>
      <c r="GU326">
        <f t="shared" ref="GU326:GU332" si="88">GX326/(1-0.2)</f>
        <v>16.25</v>
      </c>
      <c r="GV326">
        <f t="shared" ref="GV326:GV332" si="89">GX326/(1-0.2)</f>
        <v>16.25</v>
      </c>
      <c r="GX326">
        <v>13</v>
      </c>
      <c r="GY326" t="s">
        <v>37012</v>
      </c>
      <c r="HA326" t="s">
        <v>37013</v>
      </c>
      <c r="HD326" t="s">
        <v>37039</v>
      </c>
      <c r="HE326">
        <v>12.99</v>
      </c>
    </row>
    <row r="327" spans="1:224">
      <c r="A327" t="s">
        <v>29123</v>
      </c>
      <c r="B327" t="s">
        <v>36962</v>
      </c>
      <c r="C327" t="s">
        <v>36963</v>
      </c>
      <c r="D327" t="s">
        <v>21327</v>
      </c>
      <c r="E327">
        <v>1</v>
      </c>
      <c r="F327" t="s">
        <v>36964</v>
      </c>
      <c r="G327" t="s">
        <v>38</v>
      </c>
      <c r="H327" t="s">
        <v>37133</v>
      </c>
      <c r="I327" t="s">
        <v>28729</v>
      </c>
      <c r="J327" t="s">
        <v>33297</v>
      </c>
      <c r="K327" t="s">
        <v>33298</v>
      </c>
      <c r="M327" t="s">
        <v>33304</v>
      </c>
      <c r="N327" t="s">
        <v>21286</v>
      </c>
      <c r="O327" t="s">
        <v>33305</v>
      </c>
      <c r="P327" t="s">
        <v>21282</v>
      </c>
      <c r="Q327" t="s">
        <v>33300</v>
      </c>
      <c r="T327" t="s">
        <v>33306</v>
      </c>
      <c r="U327" t="s">
        <v>37394</v>
      </c>
      <c r="V327" t="s">
        <v>24</v>
      </c>
      <c r="W327" t="s">
        <v>36967</v>
      </c>
      <c r="X327" t="s">
        <v>36968</v>
      </c>
      <c r="Y327" t="s">
        <v>36969</v>
      </c>
      <c r="Z327">
        <v>200</v>
      </c>
      <c r="AB327" t="s">
        <v>37018</v>
      </c>
      <c r="AC327" t="s">
        <v>36970</v>
      </c>
      <c r="AD327" t="s">
        <v>36971</v>
      </c>
      <c r="AE327" t="s">
        <v>36972</v>
      </c>
      <c r="AF327" t="s">
        <v>36973</v>
      </c>
      <c r="AH327" t="s">
        <v>36974</v>
      </c>
      <c r="AJ327" t="s">
        <v>36967</v>
      </c>
      <c r="AK327" t="s">
        <v>29158</v>
      </c>
      <c r="AL327" t="s">
        <v>37493</v>
      </c>
      <c r="AM327" t="s">
        <v>32581</v>
      </c>
      <c r="AN327" t="s">
        <v>37043</v>
      </c>
      <c r="AQ327" t="s">
        <v>37043</v>
      </c>
      <c r="AR327" t="s">
        <v>28746</v>
      </c>
      <c r="AY327" t="s">
        <v>37021</v>
      </c>
      <c r="BA327" t="s">
        <v>353</v>
      </c>
      <c r="BB327">
        <v>48</v>
      </c>
      <c r="BC327" t="s">
        <v>37022</v>
      </c>
      <c r="BD327" t="s">
        <v>28739</v>
      </c>
      <c r="BE327" t="s">
        <v>36993</v>
      </c>
      <c r="BF327" s="6">
        <v>0.2</v>
      </c>
      <c r="BG327" t="s">
        <v>37575</v>
      </c>
      <c r="BH327" t="s">
        <v>37576</v>
      </c>
      <c r="BJ327" t="s">
        <v>37503</v>
      </c>
      <c r="BK327" cm="1">
        <f t="array" ref="BK327">IF(LEN(TRIM(BG327))=0,"",SUMPRODUCT(--(LEN(TRIM($BG$5:BG327))&gt;0)))</f>
        <v>315</v>
      </c>
      <c r="BL327" t="str">
        <f t="shared" si="85"/>
        <v>000000008R</v>
      </c>
      <c r="BM327" t="str">
        <f t="shared" si="86"/>
        <v>*000000008R*</v>
      </c>
      <c r="BN327" t="s">
        <v>37502</v>
      </c>
      <c r="BO327" t="s">
        <v>37395</v>
      </c>
      <c r="BS327" t="s">
        <v>37043</v>
      </c>
      <c r="CP327" t="s">
        <v>37497</v>
      </c>
      <c r="CU327">
        <v>12.99</v>
      </c>
      <c r="DT327" t="s">
        <v>37026</v>
      </c>
      <c r="EC327" s="7">
        <f t="shared" si="87"/>
        <v>16.237500000000001</v>
      </c>
      <c r="EN327" t="s">
        <v>36995</v>
      </c>
      <c r="EO327">
        <v>1731138031</v>
      </c>
      <c r="EP327" t="s">
        <v>36968</v>
      </c>
      <c r="EQ327" t="s">
        <v>36996</v>
      </c>
      <c r="ER327" t="s">
        <v>36997</v>
      </c>
      <c r="ES327" t="s">
        <v>36967</v>
      </c>
      <c r="ET327" t="s">
        <v>36998</v>
      </c>
      <c r="EU327" t="s">
        <v>36999</v>
      </c>
      <c r="FB327" t="s">
        <v>35377</v>
      </c>
      <c r="FC327" t="s">
        <v>37027</v>
      </c>
      <c r="FD327">
        <v>16</v>
      </c>
      <c r="FE327">
        <v>18</v>
      </c>
      <c r="FF327" t="s">
        <v>36990</v>
      </c>
      <c r="FG327" t="s">
        <v>36990</v>
      </c>
      <c r="FH327" t="s">
        <v>37401</v>
      </c>
      <c r="FI327" t="s">
        <v>37000</v>
      </c>
      <c r="FJ327" t="s">
        <v>37397</v>
      </c>
      <c r="FK327" t="s">
        <v>37398</v>
      </c>
      <c r="FL327" t="s">
        <v>37399</v>
      </c>
      <c r="FM327" t="s">
        <v>37400</v>
      </c>
      <c r="FN327" t="s">
        <v>37401</v>
      </c>
      <c r="FQ327" t="s">
        <v>37028</v>
      </c>
      <c r="FR327" t="s">
        <v>37008</v>
      </c>
      <c r="FS327" t="s">
        <v>37009</v>
      </c>
      <c r="FT327" t="s">
        <v>29158</v>
      </c>
      <c r="FU327" t="s">
        <v>29158</v>
      </c>
      <c r="FV327" t="s">
        <v>37046</v>
      </c>
      <c r="FW327" t="s">
        <v>37030</v>
      </c>
      <c r="FX327" t="s">
        <v>37031</v>
      </c>
      <c r="FY327" t="s">
        <v>36971</v>
      </c>
      <c r="FZ327" t="s">
        <v>36980</v>
      </c>
      <c r="GA327" t="s">
        <v>36974</v>
      </c>
      <c r="GB327" t="s">
        <v>36968</v>
      </c>
      <c r="GC327" t="s">
        <v>37032</v>
      </c>
      <c r="GD327" t="s">
        <v>37033</v>
      </c>
      <c r="GJ327" t="s">
        <v>37034</v>
      </c>
      <c r="GK327" t="s">
        <v>37035</v>
      </c>
      <c r="GL327" t="s">
        <v>37036</v>
      </c>
      <c r="GM327" t="s">
        <v>37037</v>
      </c>
      <c r="GN327" t="s">
        <v>37038</v>
      </c>
      <c r="GO327" t="s">
        <v>36973</v>
      </c>
      <c r="GP327" t="s">
        <v>37046</v>
      </c>
      <c r="GQ327" t="s">
        <v>37010</v>
      </c>
      <c r="GR327" t="s">
        <v>36969</v>
      </c>
      <c r="GT327" t="s">
        <v>37011</v>
      </c>
      <c r="GU327">
        <f t="shared" si="88"/>
        <v>16.25</v>
      </c>
      <c r="GV327">
        <f t="shared" si="89"/>
        <v>16.25</v>
      </c>
      <c r="GX327">
        <v>13</v>
      </c>
      <c r="GY327" t="s">
        <v>37012</v>
      </c>
      <c r="HA327" t="s">
        <v>37013</v>
      </c>
      <c r="HD327" t="s">
        <v>37043</v>
      </c>
      <c r="HE327">
        <v>12.99</v>
      </c>
    </row>
    <row r="328" spans="1:224">
      <c r="A328" t="s">
        <v>29123</v>
      </c>
      <c r="B328" t="s">
        <v>36962</v>
      </c>
      <c r="C328" t="s">
        <v>36963</v>
      </c>
      <c r="D328" t="s">
        <v>21327</v>
      </c>
      <c r="E328">
        <v>1</v>
      </c>
      <c r="F328" t="s">
        <v>36964</v>
      </c>
      <c r="G328" t="s">
        <v>38</v>
      </c>
      <c r="H328" t="s">
        <v>37133</v>
      </c>
      <c r="I328" t="s">
        <v>28729</v>
      </c>
      <c r="J328" t="s">
        <v>33297</v>
      </c>
      <c r="K328" t="s">
        <v>33298</v>
      </c>
      <c r="M328" t="s">
        <v>33304</v>
      </c>
      <c r="N328" t="s">
        <v>21286</v>
      </c>
      <c r="O328" t="s">
        <v>33305</v>
      </c>
      <c r="P328" t="s">
        <v>21282</v>
      </c>
      <c r="Q328" t="s">
        <v>33300</v>
      </c>
      <c r="T328" t="s">
        <v>33306</v>
      </c>
      <c r="U328" t="s">
        <v>37394</v>
      </c>
      <c r="V328" t="s">
        <v>24</v>
      </c>
      <c r="W328" t="s">
        <v>36967</v>
      </c>
      <c r="X328" t="s">
        <v>36968</v>
      </c>
      <c r="Y328" t="s">
        <v>36969</v>
      </c>
      <c r="Z328">
        <v>300</v>
      </c>
      <c r="AB328" t="s">
        <v>37018</v>
      </c>
      <c r="AC328" t="s">
        <v>36970</v>
      </c>
      <c r="AD328" t="s">
        <v>36971</v>
      </c>
      <c r="AE328" t="s">
        <v>36972</v>
      </c>
      <c r="AF328" t="s">
        <v>36973</v>
      </c>
      <c r="AH328" t="s">
        <v>36974</v>
      </c>
      <c r="AJ328" t="s">
        <v>36967</v>
      </c>
      <c r="AK328" t="s">
        <v>29158</v>
      </c>
      <c r="AL328" t="s">
        <v>37493</v>
      </c>
      <c r="AM328" t="s">
        <v>32581</v>
      </c>
      <c r="AN328" t="s">
        <v>37047</v>
      </c>
      <c r="AQ328" t="s">
        <v>37047</v>
      </c>
      <c r="AR328" t="s">
        <v>34329</v>
      </c>
      <c r="AY328" t="s">
        <v>37021</v>
      </c>
      <c r="BA328" t="s">
        <v>353</v>
      </c>
      <c r="BB328">
        <v>48</v>
      </c>
      <c r="BC328" t="s">
        <v>37048</v>
      </c>
      <c r="BD328" t="s">
        <v>34259</v>
      </c>
      <c r="BE328" t="s">
        <v>36993</v>
      </c>
      <c r="BF328" s="6">
        <v>0.2</v>
      </c>
      <c r="BG328" t="s">
        <v>37577</v>
      </c>
      <c r="BH328" t="s">
        <v>37578</v>
      </c>
      <c r="BJ328" t="s">
        <v>37506</v>
      </c>
      <c r="BK328" cm="1">
        <f t="array" ref="BK328">IF(LEN(TRIM(BG328))=0,"",SUMPRODUCT(--(LEN(TRIM($BG$5:BG328))&gt;0)))</f>
        <v>316</v>
      </c>
      <c r="BL328" t="str">
        <f t="shared" si="85"/>
        <v>000000008S</v>
      </c>
      <c r="BM328" t="str">
        <f t="shared" si="86"/>
        <v>*000000008S*</v>
      </c>
      <c r="BN328" t="s">
        <v>37505</v>
      </c>
      <c r="BO328" t="s">
        <v>37395</v>
      </c>
      <c r="BS328" t="s">
        <v>37047</v>
      </c>
      <c r="CP328" t="s">
        <v>37497</v>
      </c>
      <c r="CU328">
        <v>12.99</v>
      </c>
      <c r="DT328" t="s">
        <v>37026</v>
      </c>
      <c r="EC328" s="7">
        <f t="shared" si="87"/>
        <v>16.237500000000001</v>
      </c>
      <c r="EN328" t="s">
        <v>36995</v>
      </c>
      <c r="EO328">
        <v>1731138031</v>
      </c>
      <c r="EP328" t="s">
        <v>36968</v>
      </c>
      <c r="EQ328" t="s">
        <v>36996</v>
      </c>
      <c r="ER328" t="s">
        <v>36997</v>
      </c>
      <c r="ES328" t="s">
        <v>36967</v>
      </c>
      <c r="ET328" t="s">
        <v>36998</v>
      </c>
      <c r="EU328" t="s">
        <v>36999</v>
      </c>
      <c r="FB328" t="s">
        <v>35377</v>
      </c>
      <c r="FC328" t="s">
        <v>37027</v>
      </c>
      <c r="FD328">
        <v>18</v>
      </c>
      <c r="FE328">
        <v>20</v>
      </c>
      <c r="FF328" t="s">
        <v>36990</v>
      </c>
      <c r="FG328" t="s">
        <v>36990</v>
      </c>
      <c r="FH328" t="s">
        <v>37401</v>
      </c>
      <c r="FI328" t="s">
        <v>37000</v>
      </c>
      <c r="FJ328" t="s">
        <v>37397</v>
      </c>
      <c r="FK328" t="s">
        <v>37398</v>
      </c>
      <c r="FL328" t="s">
        <v>37399</v>
      </c>
      <c r="FM328" t="s">
        <v>37400</v>
      </c>
      <c r="FN328" t="s">
        <v>37401</v>
      </c>
      <c r="FQ328" t="s">
        <v>37028</v>
      </c>
      <c r="FR328" t="s">
        <v>37008</v>
      </c>
      <c r="FS328" t="s">
        <v>37009</v>
      </c>
      <c r="FT328" t="s">
        <v>29158</v>
      </c>
      <c r="FU328" t="s">
        <v>29158</v>
      </c>
      <c r="FV328" t="s">
        <v>37051</v>
      </c>
      <c r="FW328" t="s">
        <v>37030</v>
      </c>
      <c r="FX328" t="s">
        <v>37031</v>
      </c>
      <c r="FY328" t="s">
        <v>36971</v>
      </c>
      <c r="FZ328" t="s">
        <v>36980</v>
      </c>
      <c r="GA328" t="s">
        <v>36974</v>
      </c>
      <c r="GB328" t="s">
        <v>36968</v>
      </c>
      <c r="GC328" t="s">
        <v>37032</v>
      </c>
      <c r="GD328" t="s">
        <v>37033</v>
      </c>
      <c r="GJ328" t="s">
        <v>37034</v>
      </c>
      <c r="GK328" t="s">
        <v>37035</v>
      </c>
      <c r="GL328" t="s">
        <v>37036</v>
      </c>
      <c r="GM328" t="s">
        <v>37037</v>
      </c>
      <c r="GN328" t="s">
        <v>37038</v>
      </c>
      <c r="GO328" t="s">
        <v>36973</v>
      </c>
      <c r="GP328" t="s">
        <v>37051</v>
      </c>
      <c r="GQ328" t="s">
        <v>37010</v>
      </c>
      <c r="GR328" t="s">
        <v>36969</v>
      </c>
      <c r="GT328" t="s">
        <v>37011</v>
      </c>
      <c r="GU328">
        <f t="shared" si="88"/>
        <v>16.25</v>
      </c>
      <c r="GV328">
        <f t="shared" si="89"/>
        <v>16.25</v>
      </c>
      <c r="GX328">
        <v>13</v>
      </c>
      <c r="GY328" t="s">
        <v>37012</v>
      </c>
      <c r="HA328" t="s">
        <v>37013</v>
      </c>
      <c r="HD328" t="s">
        <v>37047</v>
      </c>
      <c r="HE328">
        <v>12.99</v>
      </c>
    </row>
    <row r="329" spans="1:224">
      <c r="A329" t="s">
        <v>29123</v>
      </c>
      <c r="B329" t="s">
        <v>36962</v>
      </c>
      <c r="C329" t="s">
        <v>36963</v>
      </c>
      <c r="D329" t="s">
        <v>21327</v>
      </c>
      <c r="E329">
        <v>1</v>
      </c>
      <c r="F329" t="s">
        <v>36964</v>
      </c>
      <c r="G329" t="s">
        <v>38</v>
      </c>
      <c r="H329" t="s">
        <v>37133</v>
      </c>
      <c r="I329" t="s">
        <v>28729</v>
      </c>
      <c r="J329" t="s">
        <v>33297</v>
      </c>
      <c r="K329" t="s">
        <v>33298</v>
      </c>
      <c r="M329" t="s">
        <v>33304</v>
      </c>
      <c r="N329" t="s">
        <v>21286</v>
      </c>
      <c r="O329" t="s">
        <v>33305</v>
      </c>
      <c r="P329" t="s">
        <v>21282</v>
      </c>
      <c r="Q329" t="s">
        <v>33300</v>
      </c>
      <c r="T329" t="s">
        <v>33306</v>
      </c>
      <c r="U329" t="s">
        <v>37394</v>
      </c>
      <c r="V329" t="s">
        <v>24</v>
      </c>
      <c r="W329" t="s">
        <v>36967</v>
      </c>
      <c r="X329" t="s">
        <v>36968</v>
      </c>
      <c r="Y329" t="s">
        <v>36969</v>
      </c>
      <c r="Z329">
        <v>300</v>
      </c>
      <c r="AB329" t="s">
        <v>37018</v>
      </c>
      <c r="AC329" t="s">
        <v>36970</v>
      </c>
      <c r="AD329" t="s">
        <v>36971</v>
      </c>
      <c r="AE329" t="s">
        <v>36972</v>
      </c>
      <c r="AF329" t="s">
        <v>36973</v>
      </c>
      <c r="AH329" t="s">
        <v>36974</v>
      </c>
      <c r="AJ329" t="s">
        <v>36967</v>
      </c>
      <c r="AK329" t="s">
        <v>29158</v>
      </c>
      <c r="AL329" t="s">
        <v>37493</v>
      </c>
      <c r="AM329" t="s">
        <v>32581</v>
      </c>
      <c r="AN329" t="s">
        <v>37052</v>
      </c>
      <c r="AQ329" t="s">
        <v>37052</v>
      </c>
      <c r="AR329" t="s">
        <v>34331</v>
      </c>
      <c r="AY329" t="s">
        <v>37021</v>
      </c>
      <c r="BA329" t="s">
        <v>353</v>
      </c>
      <c r="BB329">
        <v>48</v>
      </c>
      <c r="BC329" t="s">
        <v>37048</v>
      </c>
      <c r="BD329" t="s">
        <v>34259</v>
      </c>
      <c r="BE329" t="s">
        <v>36993</v>
      </c>
      <c r="BF329" s="6">
        <v>0.2</v>
      </c>
      <c r="BG329" t="s">
        <v>37579</v>
      </c>
      <c r="BH329" t="s">
        <v>37580</v>
      </c>
      <c r="BJ329" t="s">
        <v>37509</v>
      </c>
      <c r="BK329" cm="1">
        <f t="array" ref="BK329">IF(LEN(TRIM(BG329))=0,"",SUMPRODUCT(--(LEN(TRIM($BG$5:BG329))&gt;0)))</f>
        <v>317</v>
      </c>
      <c r="BL329" t="str">
        <f t="shared" si="85"/>
        <v>000000008T</v>
      </c>
      <c r="BM329" t="str">
        <f t="shared" si="86"/>
        <v>*000000008T*</v>
      </c>
      <c r="BN329" t="s">
        <v>37508</v>
      </c>
      <c r="BO329" t="s">
        <v>37395</v>
      </c>
      <c r="BS329" t="s">
        <v>37052</v>
      </c>
      <c r="CP329" t="s">
        <v>37497</v>
      </c>
      <c r="CU329">
        <v>12.99</v>
      </c>
      <c r="DT329" t="s">
        <v>37026</v>
      </c>
      <c r="EC329" s="7">
        <f t="shared" si="87"/>
        <v>16.237500000000001</v>
      </c>
      <c r="EN329" t="s">
        <v>36995</v>
      </c>
      <c r="EO329">
        <v>1731138031</v>
      </c>
      <c r="EP329" t="s">
        <v>36968</v>
      </c>
      <c r="EQ329" t="s">
        <v>36996</v>
      </c>
      <c r="ER329" t="s">
        <v>36997</v>
      </c>
      <c r="ES329" t="s">
        <v>36967</v>
      </c>
      <c r="ET329" t="s">
        <v>36998</v>
      </c>
      <c r="EU329" t="s">
        <v>36999</v>
      </c>
      <c r="FB329" t="s">
        <v>35377</v>
      </c>
      <c r="FC329" t="s">
        <v>37027</v>
      </c>
      <c r="FD329">
        <v>22</v>
      </c>
      <c r="FE329">
        <v>24</v>
      </c>
      <c r="FF329" t="s">
        <v>36990</v>
      </c>
      <c r="FG329" t="s">
        <v>36990</v>
      </c>
      <c r="FH329" t="s">
        <v>37401</v>
      </c>
      <c r="FI329" t="s">
        <v>37000</v>
      </c>
      <c r="FJ329" t="s">
        <v>37397</v>
      </c>
      <c r="FK329" t="s">
        <v>37398</v>
      </c>
      <c r="FL329" t="s">
        <v>37399</v>
      </c>
      <c r="FM329" t="s">
        <v>37400</v>
      </c>
      <c r="FN329" t="s">
        <v>37401</v>
      </c>
      <c r="FQ329" t="s">
        <v>37028</v>
      </c>
      <c r="FR329" t="s">
        <v>37008</v>
      </c>
      <c r="FS329" t="s">
        <v>37009</v>
      </c>
      <c r="FT329" t="s">
        <v>29158</v>
      </c>
      <c r="FU329" t="s">
        <v>29158</v>
      </c>
      <c r="FV329" t="s">
        <v>37055</v>
      </c>
      <c r="FW329" t="s">
        <v>37030</v>
      </c>
      <c r="FX329" t="s">
        <v>37031</v>
      </c>
      <c r="FY329" t="s">
        <v>36971</v>
      </c>
      <c r="FZ329" t="s">
        <v>36980</v>
      </c>
      <c r="GA329" t="s">
        <v>36974</v>
      </c>
      <c r="GB329" t="s">
        <v>36968</v>
      </c>
      <c r="GC329" t="s">
        <v>37032</v>
      </c>
      <c r="GD329" t="s">
        <v>37033</v>
      </c>
      <c r="GJ329" t="s">
        <v>37034</v>
      </c>
      <c r="GK329" t="s">
        <v>37035</v>
      </c>
      <c r="GL329" t="s">
        <v>37036</v>
      </c>
      <c r="GM329" t="s">
        <v>37037</v>
      </c>
      <c r="GN329" t="s">
        <v>37038</v>
      </c>
      <c r="GO329" t="s">
        <v>36973</v>
      </c>
      <c r="GP329" t="s">
        <v>37055</v>
      </c>
      <c r="GQ329" t="s">
        <v>37010</v>
      </c>
      <c r="GR329" t="s">
        <v>36969</v>
      </c>
      <c r="GT329" t="s">
        <v>37011</v>
      </c>
      <c r="GU329">
        <f t="shared" si="88"/>
        <v>16.25</v>
      </c>
      <c r="GV329">
        <f t="shared" si="89"/>
        <v>16.25</v>
      </c>
      <c r="GX329">
        <v>13</v>
      </c>
      <c r="GY329" t="s">
        <v>37012</v>
      </c>
      <c r="HA329" t="s">
        <v>37013</v>
      </c>
      <c r="HD329" t="s">
        <v>37052</v>
      </c>
      <c r="HE329">
        <v>12.99</v>
      </c>
    </row>
    <row r="330" spans="1:224">
      <c r="A330" t="s">
        <v>29123</v>
      </c>
      <c r="B330" t="s">
        <v>36962</v>
      </c>
      <c r="C330" t="s">
        <v>36963</v>
      </c>
      <c r="D330" t="s">
        <v>21327</v>
      </c>
      <c r="E330">
        <v>1</v>
      </c>
      <c r="F330" t="s">
        <v>36964</v>
      </c>
      <c r="G330" t="s">
        <v>38</v>
      </c>
      <c r="H330" t="s">
        <v>37133</v>
      </c>
      <c r="I330" t="s">
        <v>28729</v>
      </c>
      <c r="J330" t="s">
        <v>33297</v>
      </c>
      <c r="K330" t="s">
        <v>33298</v>
      </c>
      <c r="M330" t="s">
        <v>33304</v>
      </c>
      <c r="N330" t="s">
        <v>21286</v>
      </c>
      <c r="O330" t="s">
        <v>33305</v>
      </c>
      <c r="P330" t="s">
        <v>21282</v>
      </c>
      <c r="Q330" t="s">
        <v>33300</v>
      </c>
      <c r="T330" t="s">
        <v>33306</v>
      </c>
      <c r="U330" t="s">
        <v>37394</v>
      </c>
      <c r="V330" t="s">
        <v>24</v>
      </c>
      <c r="W330" t="s">
        <v>36967</v>
      </c>
      <c r="X330" t="s">
        <v>36968</v>
      </c>
      <c r="Y330" t="s">
        <v>36969</v>
      </c>
      <c r="Z330">
        <v>300</v>
      </c>
      <c r="AB330" t="s">
        <v>37056</v>
      </c>
      <c r="AC330" t="s">
        <v>36970</v>
      </c>
      <c r="AD330" t="s">
        <v>36971</v>
      </c>
      <c r="AE330" t="s">
        <v>36972</v>
      </c>
      <c r="AF330" t="s">
        <v>36973</v>
      </c>
      <c r="AH330" t="s">
        <v>36974</v>
      </c>
      <c r="AJ330" t="s">
        <v>36967</v>
      </c>
      <c r="AK330" t="s">
        <v>29158</v>
      </c>
      <c r="AL330" t="s">
        <v>37493</v>
      </c>
      <c r="AM330" t="s">
        <v>32581</v>
      </c>
      <c r="AN330" t="s">
        <v>37057</v>
      </c>
      <c r="AQ330" t="s">
        <v>37057</v>
      </c>
      <c r="AR330" t="s">
        <v>34333</v>
      </c>
      <c r="AY330" t="s">
        <v>37058</v>
      </c>
      <c r="BA330" t="s">
        <v>37059</v>
      </c>
      <c r="BB330">
        <v>48</v>
      </c>
      <c r="BC330" t="s">
        <v>37060</v>
      </c>
      <c r="BD330" t="s">
        <v>34261</v>
      </c>
      <c r="BE330" t="s">
        <v>36993</v>
      </c>
      <c r="BF330" s="6">
        <v>0.2</v>
      </c>
      <c r="BG330" t="s">
        <v>37581</v>
      </c>
      <c r="BH330" t="s">
        <v>37582</v>
      </c>
      <c r="BJ330" t="s">
        <v>37512</v>
      </c>
      <c r="BK330" cm="1">
        <f t="array" ref="BK330">IF(LEN(TRIM(BG330))=0,"",SUMPRODUCT(--(LEN(TRIM($BG$5:BG330))&gt;0)))</f>
        <v>318</v>
      </c>
      <c r="BL330" t="str">
        <f t="shared" si="85"/>
        <v>000000008U</v>
      </c>
      <c r="BM330" t="str">
        <f t="shared" si="86"/>
        <v>*000000008U*</v>
      </c>
      <c r="BN330" t="s">
        <v>37511</v>
      </c>
      <c r="BO330" t="s">
        <v>37395</v>
      </c>
      <c r="BS330" t="s">
        <v>37057</v>
      </c>
      <c r="CP330" t="s">
        <v>37497</v>
      </c>
      <c r="CU330">
        <v>15.99</v>
      </c>
      <c r="DT330" t="s">
        <v>37026</v>
      </c>
      <c r="EC330" s="7">
        <f t="shared" si="87"/>
        <v>19.987500000000001</v>
      </c>
      <c r="EN330" t="s">
        <v>36995</v>
      </c>
      <c r="EO330">
        <v>1731138031</v>
      </c>
      <c r="EP330" t="s">
        <v>36968</v>
      </c>
      <c r="EQ330" t="s">
        <v>36996</v>
      </c>
      <c r="ER330" t="s">
        <v>36997</v>
      </c>
      <c r="ES330" t="s">
        <v>36967</v>
      </c>
      <c r="ET330" t="s">
        <v>36998</v>
      </c>
      <c r="EU330" t="s">
        <v>36999</v>
      </c>
      <c r="FB330" t="s">
        <v>35377</v>
      </c>
      <c r="FC330" t="s">
        <v>37027</v>
      </c>
      <c r="FD330">
        <v>26</v>
      </c>
      <c r="FE330">
        <v>28</v>
      </c>
      <c r="FF330" t="s">
        <v>36990</v>
      </c>
      <c r="FG330" t="s">
        <v>36990</v>
      </c>
      <c r="FH330" t="s">
        <v>37401</v>
      </c>
      <c r="FI330" t="s">
        <v>37000</v>
      </c>
      <c r="FJ330" t="s">
        <v>37397</v>
      </c>
      <c r="FK330" t="s">
        <v>37398</v>
      </c>
      <c r="FL330" t="s">
        <v>37399</v>
      </c>
      <c r="FM330" t="s">
        <v>37400</v>
      </c>
      <c r="FN330" t="s">
        <v>37401</v>
      </c>
      <c r="FQ330" t="s">
        <v>37028</v>
      </c>
      <c r="FR330" t="s">
        <v>37008</v>
      </c>
      <c r="FS330" t="s">
        <v>37009</v>
      </c>
      <c r="FT330" t="s">
        <v>29158</v>
      </c>
      <c r="FU330" t="s">
        <v>29158</v>
      </c>
      <c r="FV330" t="s">
        <v>37063</v>
      </c>
      <c r="FW330" t="s">
        <v>37030</v>
      </c>
      <c r="FX330" t="s">
        <v>37031</v>
      </c>
      <c r="FY330" t="s">
        <v>36971</v>
      </c>
      <c r="FZ330" t="s">
        <v>36980</v>
      </c>
      <c r="GA330" t="s">
        <v>36974</v>
      </c>
      <c r="GB330" t="s">
        <v>36968</v>
      </c>
      <c r="GC330" t="s">
        <v>37032</v>
      </c>
      <c r="GD330" t="s">
        <v>37033</v>
      </c>
      <c r="GJ330" t="s">
        <v>37034</v>
      </c>
      <c r="GK330" t="s">
        <v>37035</v>
      </c>
      <c r="GL330" t="s">
        <v>37036</v>
      </c>
      <c r="GM330" t="s">
        <v>37037</v>
      </c>
      <c r="GN330" t="s">
        <v>37038</v>
      </c>
      <c r="GO330" t="s">
        <v>36973</v>
      </c>
      <c r="GP330" t="s">
        <v>37063</v>
      </c>
      <c r="GQ330" t="s">
        <v>37010</v>
      </c>
      <c r="GR330" t="s">
        <v>36969</v>
      </c>
      <c r="GT330" t="s">
        <v>37011</v>
      </c>
      <c r="GU330">
        <f t="shared" si="88"/>
        <v>20.249999999999996</v>
      </c>
      <c r="GV330">
        <f t="shared" si="89"/>
        <v>20.249999999999996</v>
      </c>
      <c r="GX330">
        <v>16.2</v>
      </c>
      <c r="GY330" t="s">
        <v>37012</v>
      </c>
      <c r="HA330" t="s">
        <v>37013</v>
      </c>
      <c r="HD330" t="s">
        <v>37057</v>
      </c>
      <c r="HE330">
        <v>15.99</v>
      </c>
    </row>
    <row r="331" spans="1:224">
      <c r="A331" t="s">
        <v>29123</v>
      </c>
      <c r="B331" t="s">
        <v>36962</v>
      </c>
      <c r="C331" t="s">
        <v>36963</v>
      </c>
      <c r="D331" t="s">
        <v>21327</v>
      </c>
      <c r="E331">
        <v>1</v>
      </c>
      <c r="F331" t="s">
        <v>36964</v>
      </c>
      <c r="G331" t="s">
        <v>38</v>
      </c>
      <c r="H331" t="s">
        <v>37133</v>
      </c>
      <c r="I331" t="s">
        <v>28729</v>
      </c>
      <c r="J331" t="s">
        <v>33297</v>
      </c>
      <c r="K331" t="s">
        <v>33298</v>
      </c>
      <c r="M331" t="s">
        <v>33304</v>
      </c>
      <c r="N331" t="s">
        <v>21286</v>
      </c>
      <c r="O331" t="s">
        <v>33305</v>
      </c>
      <c r="P331" t="s">
        <v>21282</v>
      </c>
      <c r="Q331" t="s">
        <v>33300</v>
      </c>
      <c r="T331" t="s">
        <v>33306</v>
      </c>
      <c r="U331" t="s">
        <v>37394</v>
      </c>
      <c r="V331" t="s">
        <v>24</v>
      </c>
      <c r="W331" t="s">
        <v>36967</v>
      </c>
      <c r="X331" t="s">
        <v>36968</v>
      </c>
      <c r="Y331" t="s">
        <v>36969</v>
      </c>
      <c r="Z331">
        <v>300</v>
      </c>
      <c r="AB331" t="s">
        <v>37056</v>
      </c>
      <c r="AC331" t="s">
        <v>36970</v>
      </c>
      <c r="AD331" t="s">
        <v>36971</v>
      </c>
      <c r="AE331" t="s">
        <v>36972</v>
      </c>
      <c r="AF331" t="s">
        <v>36973</v>
      </c>
      <c r="AH331" t="s">
        <v>36974</v>
      </c>
      <c r="AJ331" t="s">
        <v>36967</v>
      </c>
      <c r="AK331" t="s">
        <v>29158</v>
      </c>
      <c r="AL331" t="s">
        <v>37493</v>
      </c>
      <c r="AM331" t="s">
        <v>32581</v>
      </c>
      <c r="AN331" t="s">
        <v>37430</v>
      </c>
      <c r="AQ331" t="s">
        <v>37430</v>
      </c>
      <c r="AR331" t="s">
        <v>34335</v>
      </c>
      <c r="AY331" t="s">
        <v>37058</v>
      </c>
      <c r="BA331" t="s">
        <v>37059</v>
      </c>
      <c r="BB331">
        <v>48</v>
      </c>
      <c r="BC331" t="s">
        <v>37060</v>
      </c>
      <c r="BD331" t="s">
        <v>34261</v>
      </c>
      <c r="BE331" t="s">
        <v>36993</v>
      </c>
      <c r="BF331" s="6">
        <v>0.2</v>
      </c>
      <c r="BG331" t="s">
        <v>37583</v>
      </c>
      <c r="BH331" t="s">
        <v>37584</v>
      </c>
      <c r="BJ331" t="s">
        <v>37515</v>
      </c>
      <c r="BK331" cm="1">
        <f t="array" ref="BK331">IF(LEN(TRIM(BG331))=0,"",SUMPRODUCT(--(LEN(TRIM($BG$5:BG331))&gt;0)))</f>
        <v>319</v>
      </c>
      <c r="BL331" t="str">
        <f t="shared" si="85"/>
        <v>000000008V</v>
      </c>
      <c r="BM331" t="str">
        <f t="shared" si="86"/>
        <v>*000000008V*</v>
      </c>
      <c r="BN331" t="s">
        <v>37514</v>
      </c>
      <c r="BO331" t="s">
        <v>37395</v>
      </c>
      <c r="BS331" t="s">
        <v>37430</v>
      </c>
      <c r="CP331" t="s">
        <v>37497</v>
      </c>
      <c r="CU331">
        <v>15.99</v>
      </c>
      <c r="DT331" t="s">
        <v>37026</v>
      </c>
      <c r="EC331" s="7">
        <f t="shared" si="87"/>
        <v>19.987500000000001</v>
      </c>
      <c r="EN331" t="s">
        <v>36995</v>
      </c>
      <c r="EO331">
        <v>1731138031</v>
      </c>
      <c r="EP331" t="s">
        <v>36968</v>
      </c>
      <c r="EQ331" t="s">
        <v>36996</v>
      </c>
      <c r="ER331" t="s">
        <v>36997</v>
      </c>
      <c r="ES331" t="s">
        <v>36967</v>
      </c>
      <c r="ET331" t="s">
        <v>36998</v>
      </c>
      <c r="EU331" t="s">
        <v>36999</v>
      </c>
      <c r="FB331" t="s">
        <v>35377</v>
      </c>
      <c r="FC331" t="s">
        <v>37027</v>
      </c>
      <c r="FD331">
        <v>30</v>
      </c>
      <c r="FE331">
        <v>32</v>
      </c>
      <c r="FF331" t="s">
        <v>36990</v>
      </c>
      <c r="FG331" t="s">
        <v>36990</v>
      </c>
      <c r="FH331" t="s">
        <v>37401</v>
      </c>
      <c r="FI331" t="s">
        <v>37000</v>
      </c>
      <c r="FJ331" t="s">
        <v>37397</v>
      </c>
      <c r="FK331" t="s">
        <v>37398</v>
      </c>
      <c r="FL331" t="s">
        <v>37399</v>
      </c>
      <c r="FM331" t="s">
        <v>37400</v>
      </c>
      <c r="FN331" t="s">
        <v>37401</v>
      </c>
      <c r="FQ331" t="s">
        <v>37028</v>
      </c>
      <c r="FR331" t="s">
        <v>37008</v>
      </c>
      <c r="FS331" t="s">
        <v>37009</v>
      </c>
      <c r="FT331" t="s">
        <v>29158</v>
      </c>
      <c r="FU331" t="s">
        <v>29158</v>
      </c>
      <c r="FV331" t="s">
        <v>21685</v>
      </c>
      <c r="FW331" t="s">
        <v>37030</v>
      </c>
      <c r="FX331" t="s">
        <v>37031</v>
      </c>
      <c r="FY331" t="s">
        <v>36971</v>
      </c>
      <c r="FZ331" t="s">
        <v>36980</v>
      </c>
      <c r="GA331" t="s">
        <v>36974</v>
      </c>
      <c r="GB331" t="s">
        <v>36968</v>
      </c>
      <c r="GC331" t="s">
        <v>37032</v>
      </c>
      <c r="GD331" t="s">
        <v>37033</v>
      </c>
      <c r="GJ331" t="s">
        <v>37034</v>
      </c>
      <c r="GK331" t="s">
        <v>37035</v>
      </c>
      <c r="GL331" t="s">
        <v>37036</v>
      </c>
      <c r="GM331" t="s">
        <v>37037</v>
      </c>
      <c r="GN331" t="s">
        <v>37038</v>
      </c>
      <c r="GO331" t="s">
        <v>36973</v>
      </c>
      <c r="GP331" t="s">
        <v>21685</v>
      </c>
      <c r="GQ331" t="s">
        <v>37010</v>
      </c>
      <c r="GR331" t="s">
        <v>36969</v>
      </c>
      <c r="GT331" t="s">
        <v>37011</v>
      </c>
      <c r="GU331">
        <f t="shared" si="88"/>
        <v>20.249999999999996</v>
      </c>
      <c r="GV331">
        <f t="shared" si="89"/>
        <v>20.249999999999996</v>
      </c>
      <c r="GX331">
        <v>16.2</v>
      </c>
      <c r="GY331" t="s">
        <v>37012</v>
      </c>
      <c r="HA331" t="s">
        <v>37013</v>
      </c>
      <c r="HD331" t="s">
        <v>37430</v>
      </c>
      <c r="HE331">
        <v>15.99</v>
      </c>
    </row>
    <row r="332" spans="1:224">
      <c r="A332" t="s">
        <v>29123</v>
      </c>
      <c r="B332" t="s">
        <v>36962</v>
      </c>
      <c r="C332" t="s">
        <v>36963</v>
      </c>
      <c r="D332" t="s">
        <v>21327</v>
      </c>
      <c r="E332">
        <v>1</v>
      </c>
      <c r="F332" t="s">
        <v>36964</v>
      </c>
      <c r="G332" t="s">
        <v>38</v>
      </c>
      <c r="H332" t="s">
        <v>37133</v>
      </c>
      <c r="I332" t="s">
        <v>28729</v>
      </c>
      <c r="J332" t="s">
        <v>33297</v>
      </c>
      <c r="K332" t="s">
        <v>33298</v>
      </c>
      <c r="M332" t="s">
        <v>33304</v>
      </c>
      <c r="N332" t="s">
        <v>21286</v>
      </c>
      <c r="O332" t="s">
        <v>33305</v>
      </c>
      <c r="P332" t="s">
        <v>21282</v>
      </c>
      <c r="Q332" t="s">
        <v>33300</v>
      </c>
      <c r="T332" t="s">
        <v>33306</v>
      </c>
      <c r="U332" t="s">
        <v>37394</v>
      </c>
      <c r="V332" t="s">
        <v>24</v>
      </c>
      <c r="W332" t="s">
        <v>36967</v>
      </c>
      <c r="X332" t="s">
        <v>36968</v>
      </c>
      <c r="Y332" t="s">
        <v>36969</v>
      </c>
      <c r="Z332">
        <v>300</v>
      </c>
      <c r="AB332" t="s">
        <v>37056</v>
      </c>
      <c r="AC332" t="s">
        <v>36970</v>
      </c>
      <c r="AD332" t="s">
        <v>36971</v>
      </c>
      <c r="AE332" t="s">
        <v>36972</v>
      </c>
      <c r="AF332" t="s">
        <v>36973</v>
      </c>
      <c r="AH332" t="s">
        <v>36974</v>
      </c>
      <c r="AJ332" t="s">
        <v>36967</v>
      </c>
      <c r="AK332" t="s">
        <v>29158</v>
      </c>
      <c r="AL332" t="s">
        <v>37493</v>
      </c>
      <c r="AM332" t="s">
        <v>32581</v>
      </c>
      <c r="AN332" t="s">
        <v>37435</v>
      </c>
      <c r="AQ332" t="s">
        <v>37435</v>
      </c>
      <c r="AR332" t="s">
        <v>34337</v>
      </c>
      <c r="AY332" t="s">
        <v>37058</v>
      </c>
      <c r="BA332" t="s">
        <v>37059</v>
      </c>
      <c r="BB332">
        <v>48</v>
      </c>
      <c r="BC332" t="s">
        <v>37060</v>
      </c>
      <c r="BD332" t="s">
        <v>34261</v>
      </c>
      <c r="BE332" t="s">
        <v>36993</v>
      </c>
      <c r="BF332" s="6">
        <v>0.2</v>
      </c>
      <c r="BG332" t="s">
        <v>37585</v>
      </c>
      <c r="BH332" t="s">
        <v>37586</v>
      </c>
      <c r="BJ332" t="s">
        <v>37518</v>
      </c>
      <c r="BK332" cm="1">
        <f t="array" ref="BK332">IF(LEN(TRIM(BG332))=0,"",SUMPRODUCT(--(LEN(TRIM($BG$5:BG332))&gt;0)))</f>
        <v>320</v>
      </c>
      <c r="BL332" t="str">
        <f t="shared" si="85"/>
        <v>000000008W</v>
      </c>
      <c r="BM332" t="str">
        <f t="shared" si="86"/>
        <v>*000000008W*</v>
      </c>
      <c r="BN332" t="s">
        <v>37517</v>
      </c>
      <c r="BO332" t="s">
        <v>37395</v>
      </c>
      <c r="BS332" t="s">
        <v>37435</v>
      </c>
      <c r="CP332" t="s">
        <v>37497</v>
      </c>
      <c r="CU332">
        <v>15.99</v>
      </c>
      <c r="DT332" t="s">
        <v>37026</v>
      </c>
      <c r="EC332" s="7">
        <f t="shared" si="87"/>
        <v>19.987500000000001</v>
      </c>
      <c r="EN332" t="s">
        <v>36995</v>
      </c>
      <c r="EO332">
        <v>1731138031</v>
      </c>
      <c r="EP332" t="s">
        <v>36968</v>
      </c>
      <c r="EQ332" t="s">
        <v>36996</v>
      </c>
      <c r="ER332" t="s">
        <v>36997</v>
      </c>
      <c r="ES332" t="s">
        <v>36967</v>
      </c>
      <c r="ET332" t="s">
        <v>36998</v>
      </c>
      <c r="EU332" t="s">
        <v>36999</v>
      </c>
      <c r="FB332" t="s">
        <v>35377</v>
      </c>
      <c r="FC332" t="s">
        <v>37027</v>
      </c>
      <c r="FD332">
        <v>34</v>
      </c>
      <c r="FE332">
        <v>36</v>
      </c>
      <c r="FF332" t="s">
        <v>36990</v>
      </c>
      <c r="FG332" t="s">
        <v>36990</v>
      </c>
      <c r="FH332" t="s">
        <v>37401</v>
      </c>
      <c r="FI332" t="s">
        <v>37000</v>
      </c>
      <c r="FJ332" t="s">
        <v>37397</v>
      </c>
      <c r="FK332" t="s">
        <v>37398</v>
      </c>
      <c r="FL332" t="s">
        <v>37399</v>
      </c>
      <c r="FM332" t="s">
        <v>37400</v>
      </c>
      <c r="FN332" t="s">
        <v>37401</v>
      </c>
      <c r="FQ332" t="s">
        <v>37028</v>
      </c>
      <c r="FR332" t="s">
        <v>37008</v>
      </c>
      <c r="FS332" t="s">
        <v>37009</v>
      </c>
      <c r="FT332" t="s">
        <v>29158</v>
      </c>
      <c r="FU332" t="s">
        <v>29158</v>
      </c>
      <c r="FV332" t="s">
        <v>21698</v>
      </c>
      <c r="FW332" t="s">
        <v>37030</v>
      </c>
      <c r="FX332" t="s">
        <v>37031</v>
      </c>
      <c r="FY332" t="s">
        <v>36971</v>
      </c>
      <c r="FZ332" t="s">
        <v>36980</v>
      </c>
      <c r="GA332" t="s">
        <v>36974</v>
      </c>
      <c r="GB332" t="s">
        <v>36968</v>
      </c>
      <c r="GC332" t="s">
        <v>37032</v>
      </c>
      <c r="GD332" t="s">
        <v>37033</v>
      </c>
      <c r="GJ332" t="s">
        <v>37034</v>
      </c>
      <c r="GK332" t="s">
        <v>37035</v>
      </c>
      <c r="GL332" t="s">
        <v>37036</v>
      </c>
      <c r="GM332" t="s">
        <v>37037</v>
      </c>
      <c r="GN332" t="s">
        <v>37038</v>
      </c>
      <c r="GO332" t="s">
        <v>36973</v>
      </c>
      <c r="GP332" t="s">
        <v>21698</v>
      </c>
      <c r="GQ332" t="s">
        <v>37010</v>
      </c>
      <c r="GR332" t="s">
        <v>36969</v>
      </c>
      <c r="GT332" t="s">
        <v>37011</v>
      </c>
      <c r="GU332">
        <f t="shared" si="88"/>
        <v>20.249999999999996</v>
      </c>
      <c r="GV332">
        <f t="shared" si="89"/>
        <v>20.249999999999996</v>
      </c>
      <c r="GX332">
        <v>16.2</v>
      </c>
      <c r="GY332" t="s">
        <v>37012</v>
      </c>
      <c r="HA332" t="s">
        <v>37013</v>
      </c>
      <c r="HD332" t="s">
        <v>37435</v>
      </c>
      <c r="HE332">
        <v>15.99</v>
      </c>
    </row>
    <row r="333" spans="1:224">
      <c r="A333" t="s">
        <v>29123</v>
      </c>
      <c r="B333" t="s">
        <v>36962</v>
      </c>
      <c r="C333" t="s">
        <v>36963</v>
      </c>
      <c r="D333" t="s">
        <v>21351</v>
      </c>
      <c r="E333">
        <v>1</v>
      </c>
      <c r="F333" t="s">
        <v>36964</v>
      </c>
      <c r="G333" t="s">
        <v>38</v>
      </c>
      <c r="H333" t="s">
        <v>37209</v>
      </c>
      <c r="I333" t="s">
        <v>28730</v>
      </c>
      <c r="J333" t="s">
        <v>33297</v>
      </c>
      <c r="K333" t="s">
        <v>33298</v>
      </c>
      <c r="M333" t="s">
        <v>33304</v>
      </c>
      <c r="N333" t="s">
        <v>21286</v>
      </c>
      <c r="O333" t="s">
        <v>33305</v>
      </c>
      <c r="P333" t="s">
        <v>21282</v>
      </c>
      <c r="Q333" t="s">
        <v>33300</v>
      </c>
      <c r="T333" t="s">
        <v>33306</v>
      </c>
      <c r="U333" t="s">
        <v>37394</v>
      </c>
      <c r="V333" t="s">
        <v>24</v>
      </c>
      <c r="W333" t="s">
        <v>36967</v>
      </c>
      <c r="X333" t="s">
        <v>36968</v>
      </c>
      <c r="Y333" t="s">
        <v>36969</v>
      </c>
      <c r="AC333" t="s">
        <v>36970</v>
      </c>
      <c r="AD333" t="s">
        <v>36971</v>
      </c>
      <c r="AE333" t="s">
        <v>36972</v>
      </c>
      <c r="AF333" t="s">
        <v>36973</v>
      </c>
      <c r="AH333" t="s">
        <v>36974</v>
      </c>
      <c r="AJ333" t="s">
        <v>36967</v>
      </c>
      <c r="BH333" t="s">
        <v>37134</v>
      </c>
      <c r="BK333" t="str" cm="1">
        <f t="array" ref="BK333">IF(LEN(TRIM(BG333))=0,"",SUMPRODUCT(--(LEN(TRIM($BG$5:BG333))&gt;0)))</f>
        <v/>
      </c>
      <c r="BL333" t="str">
        <f t="shared" si="85"/>
        <v/>
      </c>
      <c r="BM333" t="str">
        <f t="shared" si="86"/>
        <v/>
      </c>
      <c r="BO333" t="s">
        <v>37395</v>
      </c>
      <c r="BP333" t="s">
        <v>36976</v>
      </c>
      <c r="BQ333" t="s">
        <v>36977</v>
      </c>
      <c r="BR333" t="s">
        <v>36978</v>
      </c>
      <c r="BT333" t="s">
        <v>36979</v>
      </c>
      <c r="BU333">
        <v>53159</v>
      </c>
      <c r="BY333">
        <v>1000</v>
      </c>
      <c r="CE333" t="s">
        <v>36968</v>
      </c>
      <c r="CH333" t="s">
        <v>36980</v>
      </c>
      <c r="CI333" t="s">
        <v>36971</v>
      </c>
      <c r="CJ333" t="s">
        <v>36973</v>
      </c>
      <c r="CK333" t="s">
        <v>36973</v>
      </c>
      <c r="CN333" t="s">
        <v>36981</v>
      </c>
      <c r="CO333" t="s">
        <v>36982</v>
      </c>
      <c r="CP333" t="s">
        <v>37396</v>
      </c>
      <c r="CQ333" t="s">
        <v>36984</v>
      </c>
      <c r="CS333" t="s">
        <v>36985</v>
      </c>
      <c r="CT333" t="s">
        <v>36986</v>
      </c>
      <c r="CZ333">
        <v>1</v>
      </c>
      <c r="DB333" t="s">
        <v>36987</v>
      </c>
      <c r="DH333">
        <v>0</v>
      </c>
      <c r="DR333" t="s">
        <v>36988</v>
      </c>
      <c r="DS333" t="s">
        <v>36989</v>
      </c>
      <c r="DU333" t="s">
        <v>36974</v>
      </c>
      <c r="DV333" t="s">
        <v>36967</v>
      </c>
      <c r="DW333" t="s">
        <v>36990</v>
      </c>
      <c r="DX333" t="s">
        <v>36991</v>
      </c>
      <c r="EA333" t="s">
        <v>37135</v>
      </c>
      <c r="EB333" t="s">
        <v>37136</v>
      </c>
      <c r="EG333" t="s">
        <v>36982</v>
      </c>
      <c r="EH333" t="s">
        <v>36992</v>
      </c>
      <c r="EI333" t="s">
        <v>36993</v>
      </c>
      <c r="EJ333" t="s">
        <v>36994</v>
      </c>
      <c r="EL333" t="s">
        <v>36977</v>
      </c>
      <c r="EM333" t="s">
        <v>36978</v>
      </c>
      <c r="EN333" t="s">
        <v>36995</v>
      </c>
      <c r="EO333">
        <v>1731138031</v>
      </c>
      <c r="EP333" t="s">
        <v>36968</v>
      </c>
      <c r="EQ333" t="s">
        <v>36996</v>
      </c>
      <c r="ER333" t="s">
        <v>36997</v>
      </c>
      <c r="ES333" t="s">
        <v>36967</v>
      </c>
      <c r="ET333" t="s">
        <v>36998</v>
      </c>
      <c r="EU333" t="s">
        <v>36999</v>
      </c>
      <c r="FI333" t="s">
        <v>37000</v>
      </c>
      <c r="FJ333" t="s">
        <v>37397</v>
      </c>
      <c r="FK333" t="s">
        <v>37398</v>
      </c>
      <c r="FL333" t="s">
        <v>37399</v>
      </c>
      <c r="FM333" t="s">
        <v>37400</v>
      </c>
      <c r="FN333" t="s">
        <v>37401</v>
      </c>
      <c r="FQ333" t="s">
        <v>37007</v>
      </c>
      <c r="FR333" t="s">
        <v>37008</v>
      </c>
      <c r="FS333" t="s">
        <v>37009</v>
      </c>
      <c r="GQ333" t="s">
        <v>37010</v>
      </c>
      <c r="GR333" t="s">
        <v>36969</v>
      </c>
      <c r="GT333" t="s">
        <v>37011</v>
      </c>
      <c r="GY333" t="s">
        <v>37012</v>
      </c>
      <c r="HA333" t="s">
        <v>37013</v>
      </c>
      <c r="HB333" t="s">
        <v>36977</v>
      </c>
      <c r="HC333" t="s">
        <v>36978</v>
      </c>
      <c r="HE333">
        <v>12.99</v>
      </c>
      <c r="HF333">
        <v>0</v>
      </c>
      <c r="HG333" t="s">
        <v>37014</v>
      </c>
      <c r="HI333" t="s">
        <v>37015</v>
      </c>
      <c r="HJ333">
        <v>1</v>
      </c>
      <c r="HK333">
        <v>3</v>
      </c>
      <c r="HM333" t="s">
        <v>37402</v>
      </c>
      <c r="HN333" t="s">
        <v>37017</v>
      </c>
      <c r="HO333" t="s">
        <v>36968</v>
      </c>
      <c r="HP333">
        <v>482</v>
      </c>
    </row>
    <row r="334" spans="1:224">
      <c r="A334" t="s">
        <v>29123</v>
      </c>
      <c r="B334" t="s">
        <v>36962</v>
      </c>
      <c r="C334" t="s">
        <v>36963</v>
      </c>
      <c r="D334" t="s">
        <v>21351</v>
      </c>
      <c r="E334">
        <v>1</v>
      </c>
      <c r="F334" t="s">
        <v>36964</v>
      </c>
      <c r="G334" t="s">
        <v>38</v>
      </c>
      <c r="H334" t="s">
        <v>37209</v>
      </c>
      <c r="I334" t="s">
        <v>28730</v>
      </c>
      <c r="J334" t="s">
        <v>33297</v>
      </c>
      <c r="K334" t="s">
        <v>33298</v>
      </c>
      <c r="M334" t="s">
        <v>33304</v>
      </c>
      <c r="N334" t="s">
        <v>21286</v>
      </c>
      <c r="O334" t="s">
        <v>33305</v>
      </c>
      <c r="P334" t="s">
        <v>21282</v>
      </c>
      <c r="Q334" t="s">
        <v>33300</v>
      </c>
      <c r="T334" t="s">
        <v>33306</v>
      </c>
      <c r="U334" t="s">
        <v>37394</v>
      </c>
      <c r="V334" t="s">
        <v>24</v>
      </c>
      <c r="W334" t="s">
        <v>36967</v>
      </c>
      <c r="X334" t="s">
        <v>37403</v>
      </c>
      <c r="Y334" t="s">
        <v>37404</v>
      </c>
      <c r="Z334">
        <v>200</v>
      </c>
      <c r="AB334" t="s">
        <v>37018</v>
      </c>
      <c r="AC334" t="s">
        <v>36970</v>
      </c>
      <c r="AD334" t="s">
        <v>36971</v>
      </c>
      <c r="AE334" t="s">
        <v>36972</v>
      </c>
      <c r="AF334" t="s">
        <v>36973</v>
      </c>
      <c r="AH334" t="s">
        <v>36974</v>
      </c>
      <c r="AJ334" t="s">
        <v>36967</v>
      </c>
      <c r="AK334" t="s">
        <v>33383</v>
      </c>
      <c r="AL334" t="s">
        <v>34192</v>
      </c>
      <c r="AM334" t="s">
        <v>32581</v>
      </c>
      <c r="AN334" t="s">
        <v>37020</v>
      </c>
      <c r="AQ334" t="s">
        <v>37020</v>
      </c>
      <c r="AR334" t="s">
        <v>34324</v>
      </c>
      <c r="AY334" t="s">
        <v>37021</v>
      </c>
      <c r="BA334" t="s">
        <v>353</v>
      </c>
      <c r="BB334">
        <v>48</v>
      </c>
      <c r="BC334" t="s">
        <v>37022</v>
      </c>
      <c r="BD334" t="s">
        <v>28739</v>
      </c>
      <c r="BE334" t="s">
        <v>36993</v>
      </c>
      <c r="BF334">
        <v>0.2</v>
      </c>
      <c r="BG334" t="s">
        <v>37587</v>
      </c>
      <c r="BH334" t="s">
        <v>37520</v>
      </c>
      <c r="BI334" t="s">
        <v>37407</v>
      </c>
      <c r="BJ334" t="s">
        <v>37408</v>
      </c>
      <c r="BK334" cm="1">
        <f t="array" ref="BK334">IF(LEN(TRIM(BG334))=0,"",SUMPRODUCT(--(LEN(TRIM($BG$5:BG334))&gt;0)))</f>
        <v>321</v>
      </c>
      <c r="BL334" t="str">
        <f t="shared" si="85"/>
        <v>000000008X</v>
      </c>
      <c r="BM334" t="str">
        <f t="shared" si="86"/>
        <v>*000000008X*</v>
      </c>
      <c r="BN334" t="s">
        <v>37406</v>
      </c>
      <c r="BO334" t="s">
        <v>37395</v>
      </c>
      <c r="BS334" t="s">
        <v>37020</v>
      </c>
      <c r="CP334" t="s">
        <v>37409</v>
      </c>
      <c r="CU334">
        <v>12.99</v>
      </c>
      <c r="DT334" t="s">
        <v>37026</v>
      </c>
      <c r="EC334" s="7">
        <v>16.237500000000001</v>
      </c>
      <c r="EN334" t="s">
        <v>36995</v>
      </c>
      <c r="EO334">
        <v>1731138031</v>
      </c>
      <c r="EP334" t="s">
        <v>37403</v>
      </c>
      <c r="EQ334" t="s">
        <v>36996</v>
      </c>
      <c r="ER334" t="s">
        <v>36997</v>
      </c>
      <c r="ES334" t="s">
        <v>36967</v>
      </c>
      <c r="ET334" t="s">
        <v>36998</v>
      </c>
      <c r="EU334" t="s">
        <v>36999</v>
      </c>
      <c r="FB334" t="s">
        <v>35377</v>
      </c>
      <c r="FC334" t="s">
        <v>37027</v>
      </c>
      <c r="FD334">
        <v>8</v>
      </c>
      <c r="FE334">
        <v>10</v>
      </c>
      <c r="FF334" t="s">
        <v>36990</v>
      </c>
      <c r="FG334" t="s">
        <v>36990</v>
      </c>
      <c r="FH334" t="s">
        <v>37397</v>
      </c>
      <c r="FI334" t="s">
        <v>37000</v>
      </c>
      <c r="FJ334" t="s">
        <v>37397</v>
      </c>
      <c r="FK334" t="s">
        <v>37398</v>
      </c>
      <c r="FL334" t="s">
        <v>37399</v>
      </c>
      <c r="FM334" t="s">
        <v>37400</v>
      </c>
      <c r="FN334" t="s">
        <v>37401</v>
      </c>
      <c r="FQ334" t="s">
        <v>37028</v>
      </c>
      <c r="FR334" t="s">
        <v>37008</v>
      </c>
      <c r="FS334" t="s">
        <v>37009</v>
      </c>
      <c r="FT334" t="s">
        <v>33383</v>
      </c>
      <c r="FU334" t="s">
        <v>33383</v>
      </c>
      <c r="FV334" t="s">
        <v>37029</v>
      </c>
      <c r="FW334" t="s">
        <v>37030</v>
      </c>
      <c r="FX334" t="s">
        <v>37031</v>
      </c>
      <c r="FY334" t="s">
        <v>36971</v>
      </c>
      <c r="FZ334" t="s">
        <v>36980</v>
      </c>
      <c r="GA334" t="s">
        <v>36974</v>
      </c>
      <c r="GB334" t="s">
        <v>37403</v>
      </c>
      <c r="GC334" t="s">
        <v>37032</v>
      </c>
      <c r="GD334" t="s">
        <v>37033</v>
      </c>
      <c r="GJ334" t="s">
        <v>37034</v>
      </c>
      <c r="GK334" t="s">
        <v>37035</v>
      </c>
      <c r="GL334" t="s">
        <v>37036</v>
      </c>
      <c r="GM334" t="s">
        <v>37037</v>
      </c>
      <c r="GN334" t="s">
        <v>37038</v>
      </c>
      <c r="GO334" t="s">
        <v>36973</v>
      </c>
      <c r="GP334" t="s">
        <v>37029</v>
      </c>
      <c r="GQ334" t="s">
        <v>37010</v>
      </c>
      <c r="GR334" t="s">
        <v>37404</v>
      </c>
      <c r="GT334" t="s">
        <v>37011</v>
      </c>
      <c r="GU334">
        <v>16.25</v>
      </c>
      <c r="GV334">
        <v>16.25</v>
      </c>
      <c r="GX334">
        <v>13</v>
      </c>
      <c r="GY334" t="s">
        <v>37012</v>
      </c>
      <c r="HA334" t="s">
        <v>37013</v>
      </c>
      <c r="HD334" t="s">
        <v>37020</v>
      </c>
      <c r="HE334">
        <v>12.99</v>
      </c>
    </row>
    <row r="335" spans="1:224">
      <c r="A335" t="s">
        <v>29123</v>
      </c>
      <c r="B335" t="s">
        <v>36962</v>
      </c>
      <c r="C335" t="s">
        <v>36963</v>
      </c>
      <c r="D335" t="s">
        <v>21351</v>
      </c>
      <c r="E335">
        <v>1</v>
      </c>
      <c r="F335" t="s">
        <v>36964</v>
      </c>
      <c r="G335" t="s">
        <v>38</v>
      </c>
      <c r="H335" t="s">
        <v>37209</v>
      </c>
      <c r="I335" t="s">
        <v>28730</v>
      </c>
      <c r="J335" t="s">
        <v>33297</v>
      </c>
      <c r="K335" t="s">
        <v>33298</v>
      </c>
      <c r="M335" t="s">
        <v>33304</v>
      </c>
      <c r="N335" t="s">
        <v>21286</v>
      </c>
      <c r="O335" t="s">
        <v>33305</v>
      </c>
      <c r="P335" t="s">
        <v>21282</v>
      </c>
      <c r="Q335" t="s">
        <v>33300</v>
      </c>
      <c r="T335" t="s">
        <v>33306</v>
      </c>
      <c r="U335" t="s">
        <v>37394</v>
      </c>
      <c r="V335" t="s">
        <v>24</v>
      </c>
      <c r="W335" t="s">
        <v>36967</v>
      </c>
      <c r="X335" t="s">
        <v>37403</v>
      </c>
      <c r="Y335" t="s">
        <v>37404</v>
      </c>
      <c r="Z335">
        <v>200</v>
      </c>
      <c r="AB335" t="s">
        <v>37018</v>
      </c>
      <c r="AC335" t="s">
        <v>36970</v>
      </c>
      <c r="AD335" t="s">
        <v>36971</v>
      </c>
      <c r="AE335" t="s">
        <v>36972</v>
      </c>
      <c r="AF335" t="s">
        <v>36973</v>
      </c>
      <c r="AH335" t="s">
        <v>36974</v>
      </c>
      <c r="AJ335" t="s">
        <v>36967</v>
      </c>
      <c r="AK335" t="s">
        <v>33383</v>
      </c>
      <c r="AL335" t="s">
        <v>34192</v>
      </c>
      <c r="AM335" t="s">
        <v>32581</v>
      </c>
      <c r="AN335" t="s">
        <v>37039</v>
      </c>
      <c r="AQ335" t="s">
        <v>37039</v>
      </c>
      <c r="AR335" t="s">
        <v>34326</v>
      </c>
      <c r="AY335" t="s">
        <v>37021</v>
      </c>
      <c r="BA335" t="s">
        <v>353</v>
      </c>
      <c r="BB335">
        <v>48</v>
      </c>
      <c r="BC335" t="s">
        <v>37022</v>
      </c>
      <c r="BD335" t="s">
        <v>28739</v>
      </c>
      <c r="BE335" t="s">
        <v>36993</v>
      </c>
      <c r="BF335">
        <v>0.2</v>
      </c>
      <c r="BG335" t="s">
        <v>37588</v>
      </c>
      <c r="BH335" t="s">
        <v>37522</v>
      </c>
      <c r="BI335" t="s">
        <v>37412</v>
      </c>
      <c r="BJ335" t="s">
        <v>37413</v>
      </c>
      <c r="BK335" cm="1">
        <f t="array" ref="BK335">IF(LEN(TRIM(BG335))=0,"",SUMPRODUCT(--(LEN(TRIM($BG$5:BG335))&gt;0)))</f>
        <v>322</v>
      </c>
      <c r="BL335" t="str">
        <f t="shared" si="85"/>
        <v>000000008Y</v>
      </c>
      <c r="BM335" t="str">
        <f t="shared" si="86"/>
        <v>*000000008Y*</v>
      </c>
      <c r="BN335" t="s">
        <v>37411</v>
      </c>
      <c r="BO335" t="s">
        <v>37395</v>
      </c>
      <c r="BS335" t="s">
        <v>37039</v>
      </c>
      <c r="CP335" t="s">
        <v>37409</v>
      </c>
      <c r="CU335">
        <v>12.99</v>
      </c>
      <c r="DT335" t="s">
        <v>37026</v>
      </c>
      <c r="EC335" s="7">
        <v>16.237500000000001</v>
      </c>
      <c r="EN335" t="s">
        <v>36995</v>
      </c>
      <c r="EO335">
        <v>1731138031</v>
      </c>
      <c r="EP335" t="s">
        <v>37403</v>
      </c>
      <c r="EQ335" t="s">
        <v>36996</v>
      </c>
      <c r="ER335" t="s">
        <v>36997</v>
      </c>
      <c r="ES335" t="s">
        <v>36967</v>
      </c>
      <c r="ET335" t="s">
        <v>36998</v>
      </c>
      <c r="EU335" t="s">
        <v>36999</v>
      </c>
      <c r="FB335" t="s">
        <v>35377</v>
      </c>
      <c r="FC335" t="s">
        <v>37027</v>
      </c>
      <c r="FD335">
        <v>12</v>
      </c>
      <c r="FE335">
        <v>14</v>
      </c>
      <c r="FF335" t="s">
        <v>36990</v>
      </c>
      <c r="FG335" t="s">
        <v>36990</v>
      </c>
      <c r="FH335" t="s">
        <v>37397</v>
      </c>
      <c r="FI335" t="s">
        <v>37000</v>
      </c>
      <c r="FJ335" t="s">
        <v>37397</v>
      </c>
      <c r="FK335" t="s">
        <v>37398</v>
      </c>
      <c r="FL335" t="s">
        <v>37399</v>
      </c>
      <c r="FM335" t="s">
        <v>37400</v>
      </c>
      <c r="FN335" t="s">
        <v>37401</v>
      </c>
      <c r="FQ335" t="s">
        <v>37028</v>
      </c>
      <c r="FR335" t="s">
        <v>37008</v>
      </c>
      <c r="FS335" t="s">
        <v>37009</v>
      </c>
      <c r="FT335" t="s">
        <v>33383</v>
      </c>
      <c r="FU335" t="s">
        <v>33383</v>
      </c>
      <c r="FV335" t="s">
        <v>37042</v>
      </c>
      <c r="FW335" t="s">
        <v>37030</v>
      </c>
      <c r="FX335" t="s">
        <v>37031</v>
      </c>
      <c r="FY335" t="s">
        <v>36971</v>
      </c>
      <c r="FZ335" t="s">
        <v>36980</v>
      </c>
      <c r="GA335" t="s">
        <v>36974</v>
      </c>
      <c r="GB335" t="s">
        <v>37403</v>
      </c>
      <c r="GC335" t="s">
        <v>37032</v>
      </c>
      <c r="GD335" t="s">
        <v>37033</v>
      </c>
      <c r="GJ335" t="s">
        <v>37034</v>
      </c>
      <c r="GK335" t="s">
        <v>37035</v>
      </c>
      <c r="GL335" t="s">
        <v>37036</v>
      </c>
      <c r="GM335" t="s">
        <v>37037</v>
      </c>
      <c r="GN335" t="s">
        <v>37038</v>
      </c>
      <c r="GO335" t="s">
        <v>36973</v>
      </c>
      <c r="GP335" t="s">
        <v>37042</v>
      </c>
      <c r="GQ335" t="s">
        <v>37010</v>
      </c>
      <c r="GR335" t="s">
        <v>37404</v>
      </c>
      <c r="GT335" t="s">
        <v>37011</v>
      </c>
      <c r="GU335">
        <v>16.25</v>
      </c>
      <c r="GV335">
        <v>16.25</v>
      </c>
      <c r="GX335">
        <v>13</v>
      </c>
      <c r="GY335" t="s">
        <v>37012</v>
      </c>
      <c r="HA335" t="s">
        <v>37013</v>
      </c>
      <c r="HD335" t="s">
        <v>37039</v>
      </c>
      <c r="HE335">
        <v>12.99</v>
      </c>
    </row>
    <row r="336" spans="1:224">
      <c r="A336" t="s">
        <v>29123</v>
      </c>
      <c r="B336" t="s">
        <v>36962</v>
      </c>
      <c r="C336" t="s">
        <v>36963</v>
      </c>
      <c r="D336" t="s">
        <v>21351</v>
      </c>
      <c r="E336">
        <v>1</v>
      </c>
      <c r="F336" t="s">
        <v>36964</v>
      </c>
      <c r="G336" t="s">
        <v>38</v>
      </c>
      <c r="H336" t="s">
        <v>37209</v>
      </c>
      <c r="I336" t="s">
        <v>28730</v>
      </c>
      <c r="J336" t="s">
        <v>33297</v>
      </c>
      <c r="K336" t="s">
        <v>33298</v>
      </c>
      <c r="M336" t="s">
        <v>33304</v>
      </c>
      <c r="N336" t="s">
        <v>21286</v>
      </c>
      <c r="O336" t="s">
        <v>33305</v>
      </c>
      <c r="P336" t="s">
        <v>21282</v>
      </c>
      <c r="Q336" t="s">
        <v>33300</v>
      </c>
      <c r="T336" t="s">
        <v>33306</v>
      </c>
      <c r="U336" t="s">
        <v>37394</v>
      </c>
      <c r="V336" t="s">
        <v>24</v>
      </c>
      <c r="W336" t="s">
        <v>36967</v>
      </c>
      <c r="X336" t="s">
        <v>37403</v>
      </c>
      <c r="Y336" t="s">
        <v>37404</v>
      </c>
      <c r="Z336">
        <v>200</v>
      </c>
      <c r="AB336" t="s">
        <v>37018</v>
      </c>
      <c r="AC336" t="s">
        <v>36970</v>
      </c>
      <c r="AD336" t="s">
        <v>36971</v>
      </c>
      <c r="AE336" t="s">
        <v>36972</v>
      </c>
      <c r="AF336" t="s">
        <v>36973</v>
      </c>
      <c r="AH336" t="s">
        <v>36974</v>
      </c>
      <c r="AJ336" t="s">
        <v>36967</v>
      </c>
      <c r="AK336" t="s">
        <v>33383</v>
      </c>
      <c r="AL336" t="s">
        <v>34192</v>
      </c>
      <c r="AM336" t="s">
        <v>32581</v>
      </c>
      <c r="AN336" t="s">
        <v>37043</v>
      </c>
      <c r="AQ336" t="s">
        <v>37043</v>
      </c>
      <c r="AR336" t="s">
        <v>28746</v>
      </c>
      <c r="AY336" t="s">
        <v>37021</v>
      </c>
      <c r="BA336" t="s">
        <v>353</v>
      </c>
      <c r="BB336">
        <v>48</v>
      </c>
      <c r="BC336" t="s">
        <v>37022</v>
      </c>
      <c r="BD336" t="s">
        <v>28739</v>
      </c>
      <c r="BE336" t="s">
        <v>36993</v>
      </c>
      <c r="BF336">
        <v>0.2</v>
      </c>
      <c r="BG336" t="s">
        <v>37589</v>
      </c>
      <c r="BH336" t="s">
        <v>37524</v>
      </c>
      <c r="BI336" t="s">
        <v>37416</v>
      </c>
      <c r="BJ336" t="s">
        <v>37417</v>
      </c>
      <c r="BK336" cm="1">
        <f t="array" ref="BK336">IF(LEN(TRIM(BG336))=0,"",SUMPRODUCT(--(LEN(TRIM($BG$5:BG336))&gt;0)))</f>
        <v>323</v>
      </c>
      <c r="BL336" t="str">
        <f t="shared" si="85"/>
        <v>000000008Z</v>
      </c>
      <c r="BM336" t="str">
        <f t="shared" si="86"/>
        <v>*000000008Z*</v>
      </c>
      <c r="BN336" t="s">
        <v>37415</v>
      </c>
      <c r="BO336" t="s">
        <v>37395</v>
      </c>
      <c r="BS336" t="s">
        <v>37043</v>
      </c>
      <c r="CP336" t="s">
        <v>37409</v>
      </c>
      <c r="CU336">
        <v>12.99</v>
      </c>
      <c r="DT336" t="s">
        <v>37026</v>
      </c>
      <c r="EC336" s="7">
        <v>16.237500000000001</v>
      </c>
      <c r="EN336" t="s">
        <v>36995</v>
      </c>
      <c r="EO336">
        <v>1731138031</v>
      </c>
      <c r="EP336" t="s">
        <v>37403</v>
      </c>
      <c r="EQ336" t="s">
        <v>36996</v>
      </c>
      <c r="ER336" t="s">
        <v>36997</v>
      </c>
      <c r="ES336" t="s">
        <v>36967</v>
      </c>
      <c r="ET336" t="s">
        <v>36998</v>
      </c>
      <c r="EU336" t="s">
        <v>36999</v>
      </c>
      <c r="FB336" t="s">
        <v>35377</v>
      </c>
      <c r="FC336" t="s">
        <v>37027</v>
      </c>
      <c r="FD336">
        <v>16</v>
      </c>
      <c r="FE336">
        <v>18</v>
      </c>
      <c r="FF336" t="s">
        <v>36990</v>
      </c>
      <c r="FG336" t="s">
        <v>36990</v>
      </c>
      <c r="FH336" t="s">
        <v>37397</v>
      </c>
      <c r="FI336" t="s">
        <v>37000</v>
      </c>
      <c r="FJ336" t="s">
        <v>37397</v>
      </c>
      <c r="FK336" t="s">
        <v>37398</v>
      </c>
      <c r="FL336" t="s">
        <v>37399</v>
      </c>
      <c r="FM336" t="s">
        <v>37400</v>
      </c>
      <c r="FN336" t="s">
        <v>37401</v>
      </c>
      <c r="FQ336" t="s">
        <v>37028</v>
      </c>
      <c r="FR336" t="s">
        <v>37008</v>
      </c>
      <c r="FS336" t="s">
        <v>37009</v>
      </c>
      <c r="FT336" t="s">
        <v>33383</v>
      </c>
      <c r="FU336" t="s">
        <v>33383</v>
      </c>
      <c r="FV336" t="s">
        <v>37046</v>
      </c>
      <c r="FW336" t="s">
        <v>37030</v>
      </c>
      <c r="FX336" t="s">
        <v>37031</v>
      </c>
      <c r="FY336" t="s">
        <v>36971</v>
      </c>
      <c r="FZ336" t="s">
        <v>36980</v>
      </c>
      <c r="GA336" t="s">
        <v>36974</v>
      </c>
      <c r="GB336" t="s">
        <v>37403</v>
      </c>
      <c r="GC336" t="s">
        <v>37032</v>
      </c>
      <c r="GD336" t="s">
        <v>37033</v>
      </c>
      <c r="GJ336" t="s">
        <v>37034</v>
      </c>
      <c r="GK336" t="s">
        <v>37035</v>
      </c>
      <c r="GL336" t="s">
        <v>37036</v>
      </c>
      <c r="GM336" t="s">
        <v>37037</v>
      </c>
      <c r="GN336" t="s">
        <v>37038</v>
      </c>
      <c r="GO336" t="s">
        <v>36973</v>
      </c>
      <c r="GP336" t="s">
        <v>37046</v>
      </c>
      <c r="GQ336" t="s">
        <v>37010</v>
      </c>
      <c r="GR336" t="s">
        <v>37404</v>
      </c>
      <c r="GT336" t="s">
        <v>37011</v>
      </c>
      <c r="GU336">
        <v>16.25</v>
      </c>
      <c r="GV336">
        <v>16.25</v>
      </c>
      <c r="GX336">
        <v>13</v>
      </c>
      <c r="GY336" t="s">
        <v>37012</v>
      </c>
      <c r="HA336" t="s">
        <v>37013</v>
      </c>
      <c r="HD336" t="s">
        <v>37043</v>
      </c>
      <c r="HE336">
        <v>12.99</v>
      </c>
    </row>
    <row r="337" spans="1:213">
      <c r="A337" t="s">
        <v>29123</v>
      </c>
      <c r="B337" t="s">
        <v>36962</v>
      </c>
      <c r="C337" t="s">
        <v>36963</v>
      </c>
      <c r="D337" t="s">
        <v>21351</v>
      </c>
      <c r="E337">
        <v>1</v>
      </c>
      <c r="F337" t="s">
        <v>36964</v>
      </c>
      <c r="G337" t="s">
        <v>38</v>
      </c>
      <c r="H337" t="s">
        <v>37209</v>
      </c>
      <c r="I337" t="s">
        <v>28730</v>
      </c>
      <c r="J337" t="s">
        <v>33297</v>
      </c>
      <c r="K337" t="s">
        <v>33298</v>
      </c>
      <c r="M337" t="s">
        <v>33304</v>
      </c>
      <c r="N337" t="s">
        <v>21286</v>
      </c>
      <c r="O337" t="s">
        <v>33305</v>
      </c>
      <c r="P337" t="s">
        <v>21282</v>
      </c>
      <c r="Q337" t="s">
        <v>33300</v>
      </c>
      <c r="T337" t="s">
        <v>33306</v>
      </c>
      <c r="U337" t="s">
        <v>37394</v>
      </c>
      <c r="V337" t="s">
        <v>24</v>
      </c>
      <c r="W337" t="s">
        <v>36967</v>
      </c>
      <c r="X337" t="s">
        <v>37403</v>
      </c>
      <c r="Y337" t="s">
        <v>37404</v>
      </c>
      <c r="Z337">
        <v>300</v>
      </c>
      <c r="AB337" t="s">
        <v>37018</v>
      </c>
      <c r="AC337" t="s">
        <v>36970</v>
      </c>
      <c r="AD337" t="s">
        <v>36971</v>
      </c>
      <c r="AE337" t="s">
        <v>36972</v>
      </c>
      <c r="AF337" t="s">
        <v>36973</v>
      </c>
      <c r="AH337" t="s">
        <v>36974</v>
      </c>
      <c r="AJ337" t="s">
        <v>36967</v>
      </c>
      <c r="AK337" t="s">
        <v>33383</v>
      </c>
      <c r="AL337" t="s">
        <v>34192</v>
      </c>
      <c r="AM337" t="s">
        <v>32581</v>
      </c>
      <c r="AN337" t="s">
        <v>37047</v>
      </c>
      <c r="AQ337" t="s">
        <v>37047</v>
      </c>
      <c r="AR337" t="s">
        <v>34329</v>
      </c>
      <c r="AY337" t="s">
        <v>37021</v>
      </c>
      <c r="BA337" t="s">
        <v>353</v>
      </c>
      <c r="BB337">
        <v>48</v>
      </c>
      <c r="BC337" t="s">
        <v>37048</v>
      </c>
      <c r="BD337" t="s">
        <v>34259</v>
      </c>
      <c r="BE337" t="s">
        <v>36993</v>
      </c>
      <c r="BF337">
        <v>0.2</v>
      </c>
      <c r="BG337" t="s">
        <v>37590</v>
      </c>
      <c r="BH337" t="s">
        <v>37526</v>
      </c>
      <c r="BI337" t="s">
        <v>37420</v>
      </c>
      <c r="BJ337" t="s">
        <v>37421</v>
      </c>
      <c r="BK337" cm="1">
        <f t="array" ref="BK337">IF(LEN(TRIM(BG337))=0,"",SUMPRODUCT(--(LEN(TRIM($BG$5:BG337))&gt;0)))</f>
        <v>324</v>
      </c>
      <c r="BL337" t="str">
        <f t="shared" si="85"/>
        <v>0000000090</v>
      </c>
      <c r="BM337" t="str">
        <f t="shared" si="86"/>
        <v>*0000000090*</v>
      </c>
      <c r="BN337" t="s">
        <v>37419</v>
      </c>
      <c r="BO337" t="s">
        <v>37395</v>
      </c>
      <c r="BS337" t="s">
        <v>37047</v>
      </c>
      <c r="CP337" t="s">
        <v>37409</v>
      </c>
      <c r="CU337">
        <v>12.99</v>
      </c>
      <c r="DT337" t="s">
        <v>37026</v>
      </c>
      <c r="EC337" s="7">
        <v>16.237500000000001</v>
      </c>
      <c r="EN337" t="s">
        <v>36995</v>
      </c>
      <c r="EO337">
        <v>1731138031</v>
      </c>
      <c r="EP337" t="s">
        <v>37403</v>
      </c>
      <c r="EQ337" t="s">
        <v>36996</v>
      </c>
      <c r="ER337" t="s">
        <v>36997</v>
      </c>
      <c r="ES337" t="s">
        <v>36967</v>
      </c>
      <c r="ET337" t="s">
        <v>36998</v>
      </c>
      <c r="EU337" t="s">
        <v>36999</v>
      </c>
      <c r="FB337" t="s">
        <v>35377</v>
      </c>
      <c r="FC337" t="s">
        <v>37027</v>
      </c>
      <c r="FD337">
        <v>18</v>
      </c>
      <c r="FE337">
        <v>20</v>
      </c>
      <c r="FF337" t="s">
        <v>36990</v>
      </c>
      <c r="FG337" t="s">
        <v>36990</v>
      </c>
      <c r="FH337" t="s">
        <v>37397</v>
      </c>
      <c r="FI337" t="s">
        <v>37000</v>
      </c>
      <c r="FJ337" t="s">
        <v>37397</v>
      </c>
      <c r="FK337" t="s">
        <v>37398</v>
      </c>
      <c r="FL337" t="s">
        <v>37399</v>
      </c>
      <c r="FM337" t="s">
        <v>37400</v>
      </c>
      <c r="FN337" t="s">
        <v>37401</v>
      </c>
      <c r="FQ337" t="s">
        <v>37028</v>
      </c>
      <c r="FR337" t="s">
        <v>37008</v>
      </c>
      <c r="FS337" t="s">
        <v>37009</v>
      </c>
      <c r="FT337" t="s">
        <v>33383</v>
      </c>
      <c r="FU337" t="s">
        <v>33383</v>
      </c>
      <c r="FV337" t="s">
        <v>37051</v>
      </c>
      <c r="FW337" t="s">
        <v>37030</v>
      </c>
      <c r="FX337" t="s">
        <v>37031</v>
      </c>
      <c r="FY337" t="s">
        <v>36971</v>
      </c>
      <c r="FZ337" t="s">
        <v>36980</v>
      </c>
      <c r="GA337" t="s">
        <v>36974</v>
      </c>
      <c r="GB337" t="s">
        <v>37403</v>
      </c>
      <c r="GC337" t="s">
        <v>37032</v>
      </c>
      <c r="GD337" t="s">
        <v>37033</v>
      </c>
      <c r="GJ337" t="s">
        <v>37034</v>
      </c>
      <c r="GK337" t="s">
        <v>37035</v>
      </c>
      <c r="GL337" t="s">
        <v>37036</v>
      </c>
      <c r="GM337" t="s">
        <v>37037</v>
      </c>
      <c r="GN337" t="s">
        <v>37038</v>
      </c>
      <c r="GO337" t="s">
        <v>36973</v>
      </c>
      <c r="GP337" t="s">
        <v>37051</v>
      </c>
      <c r="GQ337" t="s">
        <v>37010</v>
      </c>
      <c r="GR337" t="s">
        <v>37404</v>
      </c>
      <c r="GT337" t="s">
        <v>37011</v>
      </c>
      <c r="GU337">
        <v>16.25</v>
      </c>
      <c r="GV337">
        <v>16.25</v>
      </c>
      <c r="GX337">
        <v>13</v>
      </c>
      <c r="GY337" t="s">
        <v>37012</v>
      </c>
      <c r="HA337" t="s">
        <v>37013</v>
      </c>
      <c r="HD337" t="s">
        <v>37047</v>
      </c>
      <c r="HE337">
        <v>12.99</v>
      </c>
    </row>
    <row r="338" spans="1:213">
      <c r="A338" t="s">
        <v>29123</v>
      </c>
      <c r="B338" t="s">
        <v>36962</v>
      </c>
      <c r="C338" t="s">
        <v>36963</v>
      </c>
      <c r="D338" t="s">
        <v>21351</v>
      </c>
      <c r="E338">
        <v>1</v>
      </c>
      <c r="F338" t="s">
        <v>36964</v>
      </c>
      <c r="G338" t="s">
        <v>38</v>
      </c>
      <c r="H338" t="s">
        <v>37209</v>
      </c>
      <c r="I338" t="s">
        <v>28730</v>
      </c>
      <c r="J338" t="s">
        <v>33297</v>
      </c>
      <c r="K338" t="s">
        <v>33298</v>
      </c>
      <c r="M338" t="s">
        <v>33304</v>
      </c>
      <c r="N338" t="s">
        <v>21286</v>
      </c>
      <c r="O338" t="s">
        <v>33305</v>
      </c>
      <c r="P338" t="s">
        <v>21282</v>
      </c>
      <c r="Q338" t="s">
        <v>33300</v>
      </c>
      <c r="T338" t="s">
        <v>33306</v>
      </c>
      <c r="U338" t="s">
        <v>37394</v>
      </c>
      <c r="V338" t="s">
        <v>24</v>
      </c>
      <c r="W338" t="s">
        <v>36967</v>
      </c>
      <c r="X338" t="s">
        <v>37403</v>
      </c>
      <c r="Y338" t="s">
        <v>37404</v>
      </c>
      <c r="Z338">
        <v>300</v>
      </c>
      <c r="AB338" t="s">
        <v>37018</v>
      </c>
      <c r="AC338" t="s">
        <v>36970</v>
      </c>
      <c r="AD338" t="s">
        <v>36971</v>
      </c>
      <c r="AE338" t="s">
        <v>36972</v>
      </c>
      <c r="AF338" t="s">
        <v>36973</v>
      </c>
      <c r="AH338" t="s">
        <v>36974</v>
      </c>
      <c r="AJ338" t="s">
        <v>36967</v>
      </c>
      <c r="AK338" t="s">
        <v>33383</v>
      </c>
      <c r="AL338" t="s">
        <v>34192</v>
      </c>
      <c r="AM338" t="s">
        <v>32581</v>
      </c>
      <c r="AN338" t="s">
        <v>37052</v>
      </c>
      <c r="AQ338" t="s">
        <v>37052</v>
      </c>
      <c r="AR338" t="s">
        <v>34331</v>
      </c>
      <c r="AY338" t="s">
        <v>37021</v>
      </c>
      <c r="BA338" t="s">
        <v>353</v>
      </c>
      <c r="BB338">
        <v>48</v>
      </c>
      <c r="BC338" t="s">
        <v>37048</v>
      </c>
      <c r="BD338" t="s">
        <v>34259</v>
      </c>
      <c r="BE338" t="s">
        <v>36993</v>
      </c>
      <c r="BF338">
        <v>0.2</v>
      </c>
      <c r="BG338" t="s">
        <v>37591</v>
      </c>
      <c r="BH338" t="s">
        <v>37528</v>
      </c>
      <c r="BI338" t="s">
        <v>37424</v>
      </c>
      <c r="BJ338" t="s">
        <v>37425</v>
      </c>
      <c r="BK338" cm="1">
        <f t="array" ref="BK338">IF(LEN(TRIM(BG338))=0,"",SUMPRODUCT(--(LEN(TRIM($BG$5:BG338))&gt;0)))</f>
        <v>325</v>
      </c>
      <c r="BL338" t="str">
        <f t="shared" si="85"/>
        <v>0000000091</v>
      </c>
      <c r="BM338" t="str">
        <f t="shared" si="86"/>
        <v>*0000000091*</v>
      </c>
      <c r="BN338" t="s">
        <v>37423</v>
      </c>
      <c r="BO338" t="s">
        <v>37395</v>
      </c>
      <c r="BS338" t="s">
        <v>37052</v>
      </c>
      <c r="CP338" t="s">
        <v>37409</v>
      </c>
      <c r="CU338">
        <v>12.99</v>
      </c>
      <c r="DT338" t="s">
        <v>37026</v>
      </c>
      <c r="EC338" s="7">
        <v>16.237500000000001</v>
      </c>
      <c r="EN338" t="s">
        <v>36995</v>
      </c>
      <c r="EO338">
        <v>1731138031</v>
      </c>
      <c r="EP338" t="s">
        <v>37403</v>
      </c>
      <c r="EQ338" t="s">
        <v>36996</v>
      </c>
      <c r="ER338" t="s">
        <v>36997</v>
      </c>
      <c r="ES338" t="s">
        <v>36967</v>
      </c>
      <c r="ET338" t="s">
        <v>36998</v>
      </c>
      <c r="EU338" t="s">
        <v>36999</v>
      </c>
      <c r="FB338" t="s">
        <v>35377</v>
      </c>
      <c r="FC338" t="s">
        <v>37027</v>
      </c>
      <c r="FD338">
        <v>22</v>
      </c>
      <c r="FE338">
        <v>24</v>
      </c>
      <c r="FF338" t="s">
        <v>36990</v>
      </c>
      <c r="FG338" t="s">
        <v>36990</v>
      </c>
      <c r="FH338" t="s">
        <v>37397</v>
      </c>
      <c r="FI338" t="s">
        <v>37000</v>
      </c>
      <c r="FJ338" t="s">
        <v>37397</v>
      </c>
      <c r="FK338" t="s">
        <v>37398</v>
      </c>
      <c r="FL338" t="s">
        <v>37399</v>
      </c>
      <c r="FM338" t="s">
        <v>37400</v>
      </c>
      <c r="FN338" t="s">
        <v>37401</v>
      </c>
      <c r="FQ338" t="s">
        <v>37028</v>
      </c>
      <c r="FR338" t="s">
        <v>37008</v>
      </c>
      <c r="FS338" t="s">
        <v>37009</v>
      </c>
      <c r="FT338" t="s">
        <v>33383</v>
      </c>
      <c r="FU338" t="s">
        <v>33383</v>
      </c>
      <c r="FV338" t="s">
        <v>37055</v>
      </c>
      <c r="FW338" t="s">
        <v>37030</v>
      </c>
      <c r="FX338" t="s">
        <v>37031</v>
      </c>
      <c r="FY338" t="s">
        <v>36971</v>
      </c>
      <c r="FZ338" t="s">
        <v>36980</v>
      </c>
      <c r="GA338" t="s">
        <v>36974</v>
      </c>
      <c r="GB338" t="s">
        <v>37403</v>
      </c>
      <c r="GC338" t="s">
        <v>37032</v>
      </c>
      <c r="GD338" t="s">
        <v>37033</v>
      </c>
      <c r="GJ338" t="s">
        <v>37034</v>
      </c>
      <c r="GK338" t="s">
        <v>37035</v>
      </c>
      <c r="GL338" t="s">
        <v>37036</v>
      </c>
      <c r="GM338" t="s">
        <v>37037</v>
      </c>
      <c r="GN338" t="s">
        <v>37038</v>
      </c>
      <c r="GO338" t="s">
        <v>36973</v>
      </c>
      <c r="GP338" t="s">
        <v>37055</v>
      </c>
      <c r="GQ338" t="s">
        <v>37010</v>
      </c>
      <c r="GR338" t="s">
        <v>37404</v>
      </c>
      <c r="GT338" t="s">
        <v>37011</v>
      </c>
      <c r="GU338">
        <v>16.25</v>
      </c>
      <c r="GV338">
        <v>16.25</v>
      </c>
      <c r="GX338">
        <v>13</v>
      </c>
      <c r="GY338" t="s">
        <v>37012</v>
      </c>
      <c r="HA338" t="s">
        <v>37013</v>
      </c>
      <c r="HD338" t="s">
        <v>37052</v>
      </c>
      <c r="HE338">
        <v>12.99</v>
      </c>
    </row>
    <row r="339" spans="1:213">
      <c r="A339" t="s">
        <v>29123</v>
      </c>
      <c r="B339" t="s">
        <v>36962</v>
      </c>
      <c r="C339" t="s">
        <v>36963</v>
      </c>
      <c r="D339" t="s">
        <v>21351</v>
      </c>
      <c r="E339">
        <v>1</v>
      </c>
      <c r="F339" t="s">
        <v>36964</v>
      </c>
      <c r="G339" t="s">
        <v>38</v>
      </c>
      <c r="H339" t="s">
        <v>37209</v>
      </c>
      <c r="I339" t="s">
        <v>28730</v>
      </c>
      <c r="J339" t="s">
        <v>33297</v>
      </c>
      <c r="K339" t="s">
        <v>33298</v>
      </c>
      <c r="M339" t="s">
        <v>33304</v>
      </c>
      <c r="N339" t="s">
        <v>21286</v>
      </c>
      <c r="O339" t="s">
        <v>33305</v>
      </c>
      <c r="P339" t="s">
        <v>21282</v>
      </c>
      <c r="Q339" t="s">
        <v>33300</v>
      </c>
      <c r="T339" t="s">
        <v>33306</v>
      </c>
      <c r="U339" t="s">
        <v>37394</v>
      </c>
      <c r="V339" t="s">
        <v>24</v>
      </c>
      <c r="W339" t="s">
        <v>36967</v>
      </c>
      <c r="X339" t="s">
        <v>37403</v>
      </c>
      <c r="Y339" t="s">
        <v>37404</v>
      </c>
      <c r="Z339">
        <v>300</v>
      </c>
      <c r="AB339" t="s">
        <v>37056</v>
      </c>
      <c r="AC339" t="s">
        <v>36970</v>
      </c>
      <c r="AD339" t="s">
        <v>36971</v>
      </c>
      <c r="AE339" t="s">
        <v>36972</v>
      </c>
      <c r="AF339" t="s">
        <v>36973</v>
      </c>
      <c r="AH339" t="s">
        <v>36974</v>
      </c>
      <c r="AJ339" t="s">
        <v>36967</v>
      </c>
      <c r="AK339" t="s">
        <v>33383</v>
      </c>
      <c r="AL339" t="s">
        <v>34192</v>
      </c>
      <c r="AM339" t="s">
        <v>32581</v>
      </c>
      <c r="AN339" t="s">
        <v>37057</v>
      </c>
      <c r="AQ339" t="s">
        <v>37057</v>
      </c>
      <c r="AR339" t="s">
        <v>34333</v>
      </c>
      <c r="AY339" t="s">
        <v>37058</v>
      </c>
      <c r="BA339" t="s">
        <v>37059</v>
      </c>
      <c r="BB339">
        <v>48</v>
      </c>
      <c r="BC339" t="s">
        <v>37060</v>
      </c>
      <c r="BD339" t="s">
        <v>34261</v>
      </c>
      <c r="BE339" t="s">
        <v>36993</v>
      </c>
      <c r="BF339">
        <v>0.2</v>
      </c>
      <c r="BG339" t="s">
        <v>37592</v>
      </c>
      <c r="BH339" t="s">
        <v>37530</v>
      </c>
      <c r="BI339" t="s">
        <v>37428</v>
      </c>
      <c r="BJ339" t="s">
        <v>37429</v>
      </c>
      <c r="BK339" cm="1">
        <f t="array" ref="BK339">IF(LEN(TRIM(BG339))=0,"",SUMPRODUCT(--(LEN(TRIM($BG$5:BG339))&gt;0)))</f>
        <v>326</v>
      </c>
      <c r="BL339" t="str">
        <f t="shared" si="85"/>
        <v>0000000092</v>
      </c>
      <c r="BM339" t="str">
        <f t="shared" si="86"/>
        <v>*0000000092*</v>
      </c>
      <c r="BN339" t="s">
        <v>37427</v>
      </c>
      <c r="BO339" t="s">
        <v>37395</v>
      </c>
      <c r="BS339" t="s">
        <v>37057</v>
      </c>
      <c r="CP339" t="s">
        <v>37409</v>
      </c>
      <c r="CU339">
        <v>15.99</v>
      </c>
      <c r="DT339" t="s">
        <v>37026</v>
      </c>
      <c r="EC339" s="7">
        <v>19.987500000000001</v>
      </c>
      <c r="EN339" t="s">
        <v>36995</v>
      </c>
      <c r="EO339">
        <v>1731138031</v>
      </c>
      <c r="EP339" t="s">
        <v>37403</v>
      </c>
      <c r="EQ339" t="s">
        <v>36996</v>
      </c>
      <c r="ER339" t="s">
        <v>36997</v>
      </c>
      <c r="ES339" t="s">
        <v>36967</v>
      </c>
      <c r="ET339" t="s">
        <v>36998</v>
      </c>
      <c r="EU339" t="s">
        <v>36999</v>
      </c>
      <c r="FB339" t="s">
        <v>35377</v>
      </c>
      <c r="FC339" t="s">
        <v>37027</v>
      </c>
      <c r="FD339">
        <v>26</v>
      </c>
      <c r="FE339">
        <v>28</v>
      </c>
      <c r="FF339" t="s">
        <v>36990</v>
      </c>
      <c r="FG339" t="s">
        <v>36990</v>
      </c>
      <c r="FH339" t="s">
        <v>37397</v>
      </c>
      <c r="FI339" t="s">
        <v>37000</v>
      </c>
      <c r="FJ339" t="s">
        <v>37397</v>
      </c>
      <c r="FK339" t="s">
        <v>37398</v>
      </c>
      <c r="FL339" t="s">
        <v>37399</v>
      </c>
      <c r="FM339" t="s">
        <v>37400</v>
      </c>
      <c r="FN339" t="s">
        <v>37401</v>
      </c>
      <c r="FQ339" t="s">
        <v>37028</v>
      </c>
      <c r="FR339" t="s">
        <v>37008</v>
      </c>
      <c r="FS339" t="s">
        <v>37009</v>
      </c>
      <c r="FT339" t="s">
        <v>33383</v>
      </c>
      <c r="FU339" t="s">
        <v>33383</v>
      </c>
      <c r="FV339" t="s">
        <v>37063</v>
      </c>
      <c r="FW339" t="s">
        <v>37030</v>
      </c>
      <c r="FX339" t="s">
        <v>37031</v>
      </c>
      <c r="FY339" t="s">
        <v>36971</v>
      </c>
      <c r="FZ339" t="s">
        <v>36980</v>
      </c>
      <c r="GA339" t="s">
        <v>36974</v>
      </c>
      <c r="GB339" t="s">
        <v>37403</v>
      </c>
      <c r="GC339" t="s">
        <v>37032</v>
      </c>
      <c r="GD339" t="s">
        <v>37033</v>
      </c>
      <c r="GJ339" t="s">
        <v>37034</v>
      </c>
      <c r="GK339" t="s">
        <v>37035</v>
      </c>
      <c r="GL339" t="s">
        <v>37036</v>
      </c>
      <c r="GM339" t="s">
        <v>37037</v>
      </c>
      <c r="GN339" t="s">
        <v>37038</v>
      </c>
      <c r="GO339" t="s">
        <v>36973</v>
      </c>
      <c r="GP339" t="s">
        <v>37063</v>
      </c>
      <c r="GQ339" t="s">
        <v>37010</v>
      </c>
      <c r="GR339" t="s">
        <v>37404</v>
      </c>
      <c r="GT339" t="s">
        <v>37011</v>
      </c>
      <c r="GU339">
        <v>20.249999999999996</v>
      </c>
      <c r="GV339">
        <v>20.249999999999996</v>
      </c>
      <c r="GX339">
        <v>16.2</v>
      </c>
      <c r="GY339" t="s">
        <v>37012</v>
      </c>
      <c r="HA339" t="s">
        <v>37013</v>
      </c>
      <c r="HD339" t="s">
        <v>37057</v>
      </c>
      <c r="HE339">
        <v>15.99</v>
      </c>
    </row>
    <row r="340" spans="1:213">
      <c r="A340" t="s">
        <v>29123</v>
      </c>
      <c r="B340" t="s">
        <v>36962</v>
      </c>
      <c r="C340" t="s">
        <v>36963</v>
      </c>
      <c r="D340" t="s">
        <v>21351</v>
      </c>
      <c r="E340">
        <v>1</v>
      </c>
      <c r="F340" t="s">
        <v>36964</v>
      </c>
      <c r="G340" t="s">
        <v>38</v>
      </c>
      <c r="H340" t="s">
        <v>37209</v>
      </c>
      <c r="I340" t="s">
        <v>28730</v>
      </c>
      <c r="J340" t="s">
        <v>33297</v>
      </c>
      <c r="K340" t="s">
        <v>33298</v>
      </c>
      <c r="M340" t="s">
        <v>33304</v>
      </c>
      <c r="N340" t="s">
        <v>21286</v>
      </c>
      <c r="O340" t="s">
        <v>33305</v>
      </c>
      <c r="P340" t="s">
        <v>21282</v>
      </c>
      <c r="Q340" t="s">
        <v>33300</v>
      </c>
      <c r="T340" t="s">
        <v>33306</v>
      </c>
      <c r="U340" t="s">
        <v>37394</v>
      </c>
      <c r="V340" t="s">
        <v>24</v>
      </c>
      <c r="W340" t="s">
        <v>36967</v>
      </c>
      <c r="X340" t="s">
        <v>37403</v>
      </c>
      <c r="Y340" t="s">
        <v>37404</v>
      </c>
      <c r="Z340">
        <v>300</v>
      </c>
      <c r="AB340" t="s">
        <v>37056</v>
      </c>
      <c r="AC340" t="s">
        <v>36970</v>
      </c>
      <c r="AD340" t="s">
        <v>36971</v>
      </c>
      <c r="AE340" t="s">
        <v>36972</v>
      </c>
      <c r="AF340" t="s">
        <v>36973</v>
      </c>
      <c r="AH340" t="s">
        <v>36974</v>
      </c>
      <c r="AJ340" t="s">
        <v>36967</v>
      </c>
      <c r="AK340" t="s">
        <v>33383</v>
      </c>
      <c r="AL340" t="s">
        <v>34192</v>
      </c>
      <c r="AM340" t="s">
        <v>32581</v>
      </c>
      <c r="AN340" t="s">
        <v>37430</v>
      </c>
      <c r="AQ340" t="s">
        <v>37430</v>
      </c>
      <c r="AR340" t="s">
        <v>34335</v>
      </c>
      <c r="AY340" t="s">
        <v>37058</v>
      </c>
      <c r="BA340" t="s">
        <v>37059</v>
      </c>
      <c r="BB340">
        <v>48</v>
      </c>
      <c r="BC340" t="s">
        <v>37060</v>
      </c>
      <c r="BD340" t="s">
        <v>34261</v>
      </c>
      <c r="BE340" t="s">
        <v>36993</v>
      </c>
      <c r="BF340">
        <v>0.2</v>
      </c>
      <c r="BG340" t="s">
        <v>37593</v>
      </c>
      <c r="BH340" t="s">
        <v>37532</v>
      </c>
      <c r="BI340" t="s">
        <v>37433</v>
      </c>
      <c r="BJ340" t="s">
        <v>37434</v>
      </c>
      <c r="BK340" cm="1">
        <f t="array" ref="BK340">IF(LEN(TRIM(BG340))=0,"",SUMPRODUCT(--(LEN(TRIM($BG$5:BG340))&gt;0)))</f>
        <v>327</v>
      </c>
      <c r="BL340" t="str">
        <f t="shared" si="85"/>
        <v>0000000093</v>
      </c>
      <c r="BM340" t="str">
        <f t="shared" si="86"/>
        <v>*0000000093*</v>
      </c>
      <c r="BN340" t="s">
        <v>37432</v>
      </c>
      <c r="BO340" t="s">
        <v>37395</v>
      </c>
      <c r="BS340" t="s">
        <v>37430</v>
      </c>
      <c r="CP340" t="s">
        <v>37409</v>
      </c>
      <c r="CU340">
        <v>15.99</v>
      </c>
      <c r="DT340" t="s">
        <v>37026</v>
      </c>
      <c r="EC340" s="7">
        <v>19.987500000000001</v>
      </c>
      <c r="EN340" t="s">
        <v>36995</v>
      </c>
      <c r="EO340">
        <v>1731138031</v>
      </c>
      <c r="EP340" t="s">
        <v>37403</v>
      </c>
      <c r="EQ340" t="s">
        <v>36996</v>
      </c>
      <c r="ER340" t="s">
        <v>36997</v>
      </c>
      <c r="ES340" t="s">
        <v>36967</v>
      </c>
      <c r="ET340" t="s">
        <v>36998</v>
      </c>
      <c r="EU340" t="s">
        <v>36999</v>
      </c>
      <c r="FB340" t="s">
        <v>35377</v>
      </c>
      <c r="FC340" t="s">
        <v>37027</v>
      </c>
      <c r="FD340">
        <v>30</v>
      </c>
      <c r="FE340">
        <v>32</v>
      </c>
      <c r="FF340" t="s">
        <v>36990</v>
      </c>
      <c r="FG340" t="s">
        <v>36990</v>
      </c>
      <c r="FH340" t="s">
        <v>37397</v>
      </c>
      <c r="FI340" t="s">
        <v>37000</v>
      </c>
      <c r="FJ340" t="s">
        <v>37397</v>
      </c>
      <c r="FK340" t="s">
        <v>37398</v>
      </c>
      <c r="FL340" t="s">
        <v>37399</v>
      </c>
      <c r="FM340" t="s">
        <v>37400</v>
      </c>
      <c r="FN340" t="s">
        <v>37401</v>
      </c>
      <c r="FQ340" t="s">
        <v>37028</v>
      </c>
      <c r="FR340" t="s">
        <v>37008</v>
      </c>
      <c r="FS340" t="s">
        <v>37009</v>
      </c>
      <c r="FT340" t="s">
        <v>33383</v>
      </c>
      <c r="FU340" t="s">
        <v>33383</v>
      </c>
      <c r="FV340" t="s">
        <v>21685</v>
      </c>
      <c r="FW340" t="s">
        <v>37030</v>
      </c>
      <c r="FX340" t="s">
        <v>37031</v>
      </c>
      <c r="FY340" t="s">
        <v>36971</v>
      </c>
      <c r="FZ340" t="s">
        <v>36980</v>
      </c>
      <c r="GA340" t="s">
        <v>36974</v>
      </c>
      <c r="GB340" t="s">
        <v>37403</v>
      </c>
      <c r="GC340" t="s">
        <v>37032</v>
      </c>
      <c r="GD340" t="s">
        <v>37033</v>
      </c>
      <c r="GJ340" t="s">
        <v>37034</v>
      </c>
      <c r="GK340" t="s">
        <v>37035</v>
      </c>
      <c r="GL340" t="s">
        <v>37036</v>
      </c>
      <c r="GM340" t="s">
        <v>37037</v>
      </c>
      <c r="GN340" t="s">
        <v>37038</v>
      </c>
      <c r="GO340" t="s">
        <v>36973</v>
      </c>
      <c r="GP340" t="s">
        <v>21685</v>
      </c>
      <c r="GQ340" t="s">
        <v>37010</v>
      </c>
      <c r="GR340" t="s">
        <v>37404</v>
      </c>
      <c r="GT340" t="s">
        <v>37011</v>
      </c>
      <c r="GU340">
        <v>20.249999999999996</v>
      </c>
      <c r="GV340">
        <v>20.249999999999996</v>
      </c>
      <c r="GX340">
        <v>16.2</v>
      </c>
      <c r="GY340" t="s">
        <v>37012</v>
      </c>
      <c r="HA340" t="s">
        <v>37013</v>
      </c>
      <c r="HD340" t="s">
        <v>37430</v>
      </c>
      <c r="HE340">
        <v>15.99</v>
      </c>
    </row>
    <row r="341" spans="1:213">
      <c r="A341" t="s">
        <v>29123</v>
      </c>
      <c r="B341" t="s">
        <v>36962</v>
      </c>
      <c r="C341" t="s">
        <v>36963</v>
      </c>
      <c r="D341" t="s">
        <v>21351</v>
      </c>
      <c r="E341">
        <v>1</v>
      </c>
      <c r="F341" t="s">
        <v>36964</v>
      </c>
      <c r="G341" t="s">
        <v>38</v>
      </c>
      <c r="H341" t="s">
        <v>37209</v>
      </c>
      <c r="I341" t="s">
        <v>28730</v>
      </c>
      <c r="J341" t="s">
        <v>33297</v>
      </c>
      <c r="K341" t="s">
        <v>33298</v>
      </c>
      <c r="M341" t="s">
        <v>33304</v>
      </c>
      <c r="N341" t="s">
        <v>21286</v>
      </c>
      <c r="O341" t="s">
        <v>33305</v>
      </c>
      <c r="P341" t="s">
        <v>21282</v>
      </c>
      <c r="Q341" t="s">
        <v>33300</v>
      </c>
      <c r="T341" t="s">
        <v>33306</v>
      </c>
      <c r="U341" t="s">
        <v>37394</v>
      </c>
      <c r="V341" t="s">
        <v>24</v>
      </c>
      <c r="W341" t="s">
        <v>36967</v>
      </c>
      <c r="X341" t="s">
        <v>37403</v>
      </c>
      <c r="Y341" t="s">
        <v>37404</v>
      </c>
      <c r="Z341">
        <v>300</v>
      </c>
      <c r="AB341" t="s">
        <v>37056</v>
      </c>
      <c r="AC341" t="s">
        <v>36970</v>
      </c>
      <c r="AD341" t="s">
        <v>36971</v>
      </c>
      <c r="AE341" t="s">
        <v>36972</v>
      </c>
      <c r="AF341" t="s">
        <v>36973</v>
      </c>
      <c r="AH341" t="s">
        <v>36974</v>
      </c>
      <c r="AJ341" t="s">
        <v>36967</v>
      </c>
      <c r="AK341" t="s">
        <v>33383</v>
      </c>
      <c r="AL341" t="s">
        <v>34192</v>
      </c>
      <c r="AM341" t="s">
        <v>32581</v>
      </c>
      <c r="AN341" t="s">
        <v>37435</v>
      </c>
      <c r="AQ341" t="s">
        <v>37435</v>
      </c>
      <c r="AR341" t="s">
        <v>34337</v>
      </c>
      <c r="AY341" t="s">
        <v>37058</v>
      </c>
      <c r="BA341" t="s">
        <v>37059</v>
      </c>
      <c r="BB341">
        <v>48</v>
      </c>
      <c r="BC341" t="s">
        <v>37060</v>
      </c>
      <c r="BD341" t="s">
        <v>34261</v>
      </c>
      <c r="BE341" t="s">
        <v>36993</v>
      </c>
      <c r="BF341">
        <v>0.2</v>
      </c>
      <c r="BG341" t="s">
        <v>37594</v>
      </c>
      <c r="BH341" t="s">
        <v>37534</v>
      </c>
      <c r="BI341" t="s">
        <v>37438</v>
      </c>
      <c r="BJ341" t="s">
        <v>37439</v>
      </c>
      <c r="BK341" cm="1">
        <f t="array" ref="BK341">IF(LEN(TRIM(BG341))=0,"",SUMPRODUCT(--(LEN(TRIM($BG$5:BG341))&gt;0)))</f>
        <v>328</v>
      </c>
      <c r="BL341" t="str">
        <f t="shared" si="85"/>
        <v>0000000094</v>
      </c>
      <c r="BM341" t="str">
        <f t="shared" si="86"/>
        <v>*0000000094*</v>
      </c>
      <c r="BN341" t="s">
        <v>37437</v>
      </c>
      <c r="BO341" t="s">
        <v>37395</v>
      </c>
      <c r="BS341" t="s">
        <v>37435</v>
      </c>
      <c r="CP341" t="s">
        <v>37409</v>
      </c>
      <c r="CU341">
        <v>15.99</v>
      </c>
      <c r="DT341" t="s">
        <v>37026</v>
      </c>
      <c r="EC341" s="7">
        <v>19.987500000000001</v>
      </c>
      <c r="EN341" t="s">
        <v>36995</v>
      </c>
      <c r="EO341">
        <v>1731138031</v>
      </c>
      <c r="EP341" t="s">
        <v>37403</v>
      </c>
      <c r="EQ341" t="s">
        <v>36996</v>
      </c>
      <c r="ER341" t="s">
        <v>36997</v>
      </c>
      <c r="ES341" t="s">
        <v>36967</v>
      </c>
      <c r="ET341" t="s">
        <v>36998</v>
      </c>
      <c r="EU341" t="s">
        <v>36999</v>
      </c>
      <c r="FB341" t="s">
        <v>35377</v>
      </c>
      <c r="FC341" t="s">
        <v>37027</v>
      </c>
      <c r="FD341">
        <v>34</v>
      </c>
      <c r="FE341">
        <v>36</v>
      </c>
      <c r="FF341" t="s">
        <v>36990</v>
      </c>
      <c r="FG341" t="s">
        <v>36990</v>
      </c>
      <c r="FH341" t="s">
        <v>37397</v>
      </c>
      <c r="FI341" t="s">
        <v>37000</v>
      </c>
      <c r="FJ341" t="s">
        <v>37397</v>
      </c>
      <c r="FK341" t="s">
        <v>37398</v>
      </c>
      <c r="FL341" t="s">
        <v>37399</v>
      </c>
      <c r="FM341" t="s">
        <v>37400</v>
      </c>
      <c r="FN341" t="s">
        <v>37401</v>
      </c>
      <c r="FQ341" t="s">
        <v>37028</v>
      </c>
      <c r="FR341" t="s">
        <v>37008</v>
      </c>
      <c r="FS341" t="s">
        <v>37009</v>
      </c>
      <c r="FT341" t="s">
        <v>33383</v>
      </c>
      <c r="FU341" t="s">
        <v>33383</v>
      </c>
      <c r="FV341" t="s">
        <v>21698</v>
      </c>
      <c r="FW341" t="s">
        <v>37030</v>
      </c>
      <c r="FX341" t="s">
        <v>37031</v>
      </c>
      <c r="FY341" t="s">
        <v>36971</v>
      </c>
      <c r="FZ341" t="s">
        <v>36980</v>
      </c>
      <c r="GA341" t="s">
        <v>36974</v>
      </c>
      <c r="GB341" t="s">
        <v>37403</v>
      </c>
      <c r="GC341" t="s">
        <v>37032</v>
      </c>
      <c r="GD341" t="s">
        <v>37033</v>
      </c>
      <c r="GJ341" t="s">
        <v>37034</v>
      </c>
      <c r="GK341" t="s">
        <v>37035</v>
      </c>
      <c r="GL341" t="s">
        <v>37036</v>
      </c>
      <c r="GM341" t="s">
        <v>37037</v>
      </c>
      <c r="GN341" t="s">
        <v>37038</v>
      </c>
      <c r="GO341" t="s">
        <v>36973</v>
      </c>
      <c r="GP341" t="s">
        <v>21698</v>
      </c>
      <c r="GQ341" t="s">
        <v>37010</v>
      </c>
      <c r="GR341" t="s">
        <v>37404</v>
      </c>
      <c r="GT341" t="s">
        <v>37011</v>
      </c>
      <c r="GU341">
        <v>20.249999999999996</v>
      </c>
      <c r="GV341">
        <v>20.249999999999996</v>
      </c>
      <c r="GX341">
        <v>16.2</v>
      </c>
      <c r="GY341" t="s">
        <v>37012</v>
      </c>
      <c r="HA341" t="s">
        <v>37013</v>
      </c>
      <c r="HD341" t="s">
        <v>37435</v>
      </c>
      <c r="HE341">
        <v>15.99</v>
      </c>
    </row>
    <row r="342" spans="1:213">
      <c r="A342" t="s">
        <v>29123</v>
      </c>
      <c r="B342" t="s">
        <v>36962</v>
      </c>
      <c r="C342" t="s">
        <v>36963</v>
      </c>
      <c r="D342" t="s">
        <v>21351</v>
      </c>
      <c r="E342">
        <v>1</v>
      </c>
      <c r="F342" t="s">
        <v>36964</v>
      </c>
      <c r="G342" t="s">
        <v>38</v>
      </c>
      <c r="H342" t="s">
        <v>37209</v>
      </c>
      <c r="I342" t="s">
        <v>28730</v>
      </c>
      <c r="J342" t="s">
        <v>33297</v>
      </c>
      <c r="K342" t="s">
        <v>33298</v>
      </c>
      <c r="M342" t="s">
        <v>33304</v>
      </c>
      <c r="N342" t="s">
        <v>21286</v>
      </c>
      <c r="O342" t="s">
        <v>33305</v>
      </c>
      <c r="P342" t="s">
        <v>21282</v>
      </c>
      <c r="Q342" t="s">
        <v>33300</v>
      </c>
      <c r="T342" t="s">
        <v>33306</v>
      </c>
      <c r="U342" t="s">
        <v>37394</v>
      </c>
      <c r="V342" t="s">
        <v>24</v>
      </c>
      <c r="W342" t="s">
        <v>36967</v>
      </c>
      <c r="X342" t="s">
        <v>36968</v>
      </c>
      <c r="Y342" t="s">
        <v>36969</v>
      </c>
      <c r="Z342">
        <v>200</v>
      </c>
      <c r="AB342" t="s">
        <v>37018</v>
      </c>
      <c r="AC342" t="s">
        <v>36970</v>
      </c>
      <c r="AD342" t="s">
        <v>36971</v>
      </c>
      <c r="AE342" t="s">
        <v>36972</v>
      </c>
      <c r="AF342" t="s">
        <v>36973</v>
      </c>
      <c r="AH342" t="s">
        <v>36974</v>
      </c>
      <c r="AJ342" t="s">
        <v>36967</v>
      </c>
      <c r="AK342" t="s">
        <v>33437</v>
      </c>
      <c r="AL342" t="s">
        <v>37440</v>
      </c>
      <c r="AM342" t="s">
        <v>32581</v>
      </c>
      <c r="AN342" t="s">
        <v>37020</v>
      </c>
      <c r="AQ342" t="s">
        <v>37020</v>
      </c>
      <c r="AR342" t="s">
        <v>34324</v>
      </c>
      <c r="AY342" t="s">
        <v>37021</v>
      </c>
      <c r="BA342" t="s">
        <v>353</v>
      </c>
      <c r="BB342">
        <v>48</v>
      </c>
      <c r="BC342" t="s">
        <v>37022</v>
      </c>
      <c r="BD342" t="s">
        <v>28739</v>
      </c>
      <c r="BE342" t="s">
        <v>36993</v>
      </c>
      <c r="BF342">
        <v>0.2</v>
      </c>
      <c r="BG342" t="s">
        <v>37595</v>
      </c>
      <c r="BH342" t="s">
        <v>37536</v>
      </c>
      <c r="BJ342">
        <v>36488</v>
      </c>
      <c r="BK342" cm="1">
        <f t="array" ref="BK342">IF(LEN(TRIM(BG342))=0,"",SUMPRODUCT(--(LEN(TRIM($BG$5:BG342))&gt;0)))</f>
        <v>329</v>
      </c>
      <c r="BL342" t="str">
        <f t="shared" si="85"/>
        <v>0000000095</v>
      </c>
      <c r="BM342" t="str">
        <f t="shared" si="86"/>
        <v>*0000000095*</v>
      </c>
      <c r="BN342" t="s">
        <v>37442</v>
      </c>
      <c r="BO342" t="s">
        <v>37395</v>
      </c>
      <c r="BS342" t="s">
        <v>37020</v>
      </c>
      <c r="CP342" t="s">
        <v>37443</v>
      </c>
      <c r="CU342">
        <v>12.99</v>
      </c>
      <c r="DT342" t="s">
        <v>37026</v>
      </c>
      <c r="EC342" s="7">
        <v>16.237500000000001</v>
      </c>
      <c r="EN342" t="s">
        <v>36995</v>
      </c>
      <c r="EO342">
        <v>1731138031</v>
      </c>
      <c r="EP342" t="s">
        <v>36968</v>
      </c>
      <c r="EQ342" t="s">
        <v>36996</v>
      </c>
      <c r="ER342" t="s">
        <v>36997</v>
      </c>
      <c r="ES342" t="s">
        <v>36967</v>
      </c>
      <c r="ET342" t="s">
        <v>36998</v>
      </c>
      <c r="EU342" t="s">
        <v>36999</v>
      </c>
      <c r="FB342" t="s">
        <v>35377</v>
      </c>
      <c r="FC342" t="s">
        <v>37027</v>
      </c>
      <c r="FD342">
        <v>8</v>
      </c>
      <c r="FE342">
        <v>10</v>
      </c>
      <c r="FF342" t="s">
        <v>36990</v>
      </c>
      <c r="FG342" t="s">
        <v>36990</v>
      </c>
      <c r="FH342" t="s">
        <v>37398</v>
      </c>
      <c r="FI342" t="s">
        <v>37000</v>
      </c>
      <c r="FJ342" t="s">
        <v>37397</v>
      </c>
      <c r="FK342" t="s">
        <v>37398</v>
      </c>
      <c r="FL342" t="s">
        <v>37399</v>
      </c>
      <c r="FM342" t="s">
        <v>37400</v>
      </c>
      <c r="FN342" t="s">
        <v>37401</v>
      </c>
      <c r="FQ342" t="s">
        <v>37028</v>
      </c>
      <c r="FR342" t="s">
        <v>37008</v>
      </c>
      <c r="FS342" t="s">
        <v>37009</v>
      </c>
      <c r="FT342" t="s">
        <v>33437</v>
      </c>
      <c r="FU342" t="s">
        <v>33437</v>
      </c>
      <c r="FV342" t="s">
        <v>37029</v>
      </c>
      <c r="FW342" t="s">
        <v>37030</v>
      </c>
      <c r="FX342" t="s">
        <v>37031</v>
      </c>
      <c r="FY342" t="s">
        <v>36971</v>
      </c>
      <c r="FZ342" t="s">
        <v>36980</v>
      </c>
      <c r="GA342" t="s">
        <v>36974</v>
      </c>
      <c r="GB342" t="s">
        <v>36968</v>
      </c>
      <c r="GC342" t="s">
        <v>37032</v>
      </c>
      <c r="GD342" t="s">
        <v>37033</v>
      </c>
      <c r="GJ342" t="s">
        <v>37034</v>
      </c>
      <c r="GK342" t="s">
        <v>37035</v>
      </c>
      <c r="GL342" t="s">
        <v>37036</v>
      </c>
      <c r="GM342" t="s">
        <v>37037</v>
      </c>
      <c r="GN342" t="s">
        <v>37038</v>
      </c>
      <c r="GO342" t="s">
        <v>36973</v>
      </c>
      <c r="GP342" t="s">
        <v>37029</v>
      </c>
      <c r="GQ342" t="s">
        <v>37010</v>
      </c>
      <c r="GR342" t="s">
        <v>36969</v>
      </c>
      <c r="GT342" t="s">
        <v>37011</v>
      </c>
      <c r="GU342">
        <v>16.25</v>
      </c>
      <c r="GV342">
        <v>16.25</v>
      </c>
      <c r="GX342">
        <v>13</v>
      </c>
      <c r="GY342" t="s">
        <v>37012</v>
      </c>
      <c r="HA342" t="s">
        <v>37013</v>
      </c>
      <c r="HD342" t="s">
        <v>37020</v>
      </c>
      <c r="HE342">
        <v>12.99</v>
      </c>
    </row>
    <row r="343" spans="1:213">
      <c r="A343" t="s">
        <v>29123</v>
      </c>
      <c r="B343" t="s">
        <v>36962</v>
      </c>
      <c r="C343" t="s">
        <v>36963</v>
      </c>
      <c r="D343" t="s">
        <v>21351</v>
      </c>
      <c r="E343">
        <v>1</v>
      </c>
      <c r="F343" t="s">
        <v>36964</v>
      </c>
      <c r="G343" t="s">
        <v>38</v>
      </c>
      <c r="H343" t="s">
        <v>37209</v>
      </c>
      <c r="I343" t="s">
        <v>28730</v>
      </c>
      <c r="J343" t="s">
        <v>33297</v>
      </c>
      <c r="K343" t="s">
        <v>33298</v>
      </c>
      <c r="M343" t="s">
        <v>33304</v>
      </c>
      <c r="N343" t="s">
        <v>21286</v>
      </c>
      <c r="O343" t="s">
        <v>33305</v>
      </c>
      <c r="P343" t="s">
        <v>21282</v>
      </c>
      <c r="Q343" t="s">
        <v>33300</v>
      </c>
      <c r="T343" t="s">
        <v>33306</v>
      </c>
      <c r="U343" t="s">
        <v>37394</v>
      </c>
      <c r="V343" t="s">
        <v>24</v>
      </c>
      <c r="W343" t="s">
        <v>36967</v>
      </c>
      <c r="X343" t="s">
        <v>36968</v>
      </c>
      <c r="Y343" t="s">
        <v>36969</v>
      </c>
      <c r="Z343">
        <v>200</v>
      </c>
      <c r="AB343" t="s">
        <v>37018</v>
      </c>
      <c r="AC343" t="s">
        <v>36970</v>
      </c>
      <c r="AD343" t="s">
        <v>36971</v>
      </c>
      <c r="AE343" t="s">
        <v>36972</v>
      </c>
      <c r="AF343" t="s">
        <v>36973</v>
      </c>
      <c r="AH343" t="s">
        <v>36974</v>
      </c>
      <c r="AJ343" t="s">
        <v>36967</v>
      </c>
      <c r="AK343" t="s">
        <v>33437</v>
      </c>
      <c r="AL343" t="s">
        <v>37440</v>
      </c>
      <c r="AM343" t="s">
        <v>32581</v>
      </c>
      <c r="AN343" t="s">
        <v>37039</v>
      </c>
      <c r="AQ343" t="s">
        <v>37039</v>
      </c>
      <c r="AR343" t="s">
        <v>34326</v>
      </c>
      <c r="AY343" t="s">
        <v>37021</v>
      </c>
      <c r="BA343" t="s">
        <v>353</v>
      </c>
      <c r="BB343">
        <v>48</v>
      </c>
      <c r="BC343" t="s">
        <v>37022</v>
      </c>
      <c r="BD343" t="s">
        <v>28739</v>
      </c>
      <c r="BE343" t="s">
        <v>36993</v>
      </c>
      <c r="BF343">
        <v>0.2</v>
      </c>
      <c r="BG343" t="s">
        <v>37596</v>
      </c>
      <c r="BH343" t="s">
        <v>37538</v>
      </c>
      <c r="BJ343">
        <v>36489</v>
      </c>
      <c r="BK343" cm="1">
        <f t="array" ref="BK343">IF(LEN(TRIM(BG343))=0,"",SUMPRODUCT(--(LEN(TRIM($BG$5:BG343))&gt;0)))</f>
        <v>330</v>
      </c>
      <c r="BL343" t="str">
        <f t="shared" si="85"/>
        <v>0000000096</v>
      </c>
      <c r="BM343" t="str">
        <f t="shared" si="86"/>
        <v>*0000000096*</v>
      </c>
      <c r="BN343" t="s">
        <v>37445</v>
      </c>
      <c r="BO343" t="s">
        <v>37395</v>
      </c>
      <c r="BS343" t="s">
        <v>37039</v>
      </c>
      <c r="CP343" t="s">
        <v>37443</v>
      </c>
      <c r="CU343">
        <v>12.99</v>
      </c>
      <c r="DT343" t="s">
        <v>37026</v>
      </c>
      <c r="EC343" s="7">
        <v>16.237500000000001</v>
      </c>
      <c r="EN343" t="s">
        <v>36995</v>
      </c>
      <c r="EO343">
        <v>1731138031</v>
      </c>
      <c r="EP343" t="s">
        <v>36968</v>
      </c>
      <c r="EQ343" t="s">
        <v>36996</v>
      </c>
      <c r="ER343" t="s">
        <v>36997</v>
      </c>
      <c r="ES343" t="s">
        <v>36967</v>
      </c>
      <c r="ET343" t="s">
        <v>36998</v>
      </c>
      <c r="EU343" t="s">
        <v>36999</v>
      </c>
      <c r="FB343" t="s">
        <v>35377</v>
      </c>
      <c r="FC343" t="s">
        <v>37027</v>
      </c>
      <c r="FD343">
        <v>12</v>
      </c>
      <c r="FE343">
        <v>14</v>
      </c>
      <c r="FF343" t="s">
        <v>36990</v>
      </c>
      <c r="FG343" t="s">
        <v>36990</v>
      </c>
      <c r="FH343" t="s">
        <v>37398</v>
      </c>
      <c r="FI343" t="s">
        <v>37000</v>
      </c>
      <c r="FJ343" t="s">
        <v>37397</v>
      </c>
      <c r="FK343" t="s">
        <v>37398</v>
      </c>
      <c r="FL343" t="s">
        <v>37399</v>
      </c>
      <c r="FM343" t="s">
        <v>37400</v>
      </c>
      <c r="FN343" t="s">
        <v>37401</v>
      </c>
      <c r="FQ343" t="s">
        <v>37028</v>
      </c>
      <c r="FR343" t="s">
        <v>37008</v>
      </c>
      <c r="FS343" t="s">
        <v>37009</v>
      </c>
      <c r="FT343" t="s">
        <v>33437</v>
      </c>
      <c r="FU343" t="s">
        <v>33437</v>
      </c>
      <c r="FV343" t="s">
        <v>37042</v>
      </c>
      <c r="FW343" t="s">
        <v>37030</v>
      </c>
      <c r="FX343" t="s">
        <v>37031</v>
      </c>
      <c r="FY343" t="s">
        <v>36971</v>
      </c>
      <c r="FZ343" t="s">
        <v>36980</v>
      </c>
      <c r="GA343" t="s">
        <v>36974</v>
      </c>
      <c r="GB343" t="s">
        <v>36968</v>
      </c>
      <c r="GC343" t="s">
        <v>37032</v>
      </c>
      <c r="GD343" t="s">
        <v>37033</v>
      </c>
      <c r="GJ343" t="s">
        <v>37034</v>
      </c>
      <c r="GK343" t="s">
        <v>37035</v>
      </c>
      <c r="GL343" t="s">
        <v>37036</v>
      </c>
      <c r="GM343" t="s">
        <v>37037</v>
      </c>
      <c r="GN343" t="s">
        <v>37038</v>
      </c>
      <c r="GO343" t="s">
        <v>36973</v>
      </c>
      <c r="GP343" t="s">
        <v>37042</v>
      </c>
      <c r="GQ343" t="s">
        <v>37010</v>
      </c>
      <c r="GR343" t="s">
        <v>36969</v>
      </c>
      <c r="GT343" t="s">
        <v>37011</v>
      </c>
      <c r="GU343">
        <v>16.25</v>
      </c>
      <c r="GV343">
        <v>16.25</v>
      </c>
      <c r="GX343">
        <v>13</v>
      </c>
      <c r="GY343" t="s">
        <v>37012</v>
      </c>
      <c r="HA343" t="s">
        <v>37013</v>
      </c>
      <c r="HD343" t="s">
        <v>37039</v>
      </c>
      <c r="HE343">
        <v>12.99</v>
      </c>
    </row>
    <row r="344" spans="1:213">
      <c r="A344" t="s">
        <v>29123</v>
      </c>
      <c r="B344" t="s">
        <v>36962</v>
      </c>
      <c r="C344" t="s">
        <v>36963</v>
      </c>
      <c r="D344" t="s">
        <v>21351</v>
      </c>
      <c r="E344">
        <v>1</v>
      </c>
      <c r="F344" t="s">
        <v>36964</v>
      </c>
      <c r="G344" t="s">
        <v>38</v>
      </c>
      <c r="H344" t="s">
        <v>37209</v>
      </c>
      <c r="I344" t="s">
        <v>28730</v>
      </c>
      <c r="J344" t="s">
        <v>33297</v>
      </c>
      <c r="K344" t="s">
        <v>33298</v>
      </c>
      <c r="M344" t="s">
        <v>33304</v>
      </c>
      <c r="N344" t="s">
        <v>21286</v>
      </c>
      <c r="O344" t="s">
        <v>33305</v>
      </c>
      <c r="P344" t="s">
        <v>21282</v>
      </c>
      <c r="Q344" t="s">
        <v>33300</v>
      </c>
      <c r="T344" t="s">
        <v>33306</v>
      </c>
      <c r="U344" t="s">
        <v>37394</v>
      </c>
      <c r="V344" t="s">
        <v>24</v>
      </c>
      <c r="W344" t="s">
        <v>36967</v>
      </c>
      <c r="X344" t="s">
        <v>36968</v>
      </c>
      <c r="Y344" t="s">
        <v>36969</v>
      </c>
      <c r="Z344">
        <v>200</v>
      </c>
      <c r="AB344" t="s">
        <v>37018</v>
      </c>
      <c r="AC344" t="s">
        <v>36970</v>
      </c>
      <c r="AD344" t="s">
        <v>36971</v>
      </c>
      <c r="AE344" t="s">
        <v>36972</v>
      </c>
      <c r="AF344" t="s">
        <v>36973</v>
      </c>
      <c r="AH344" t="s">
        <v>36974</v>
      </c>
      <c r="AJ344" t="s">
        <v>36967</v>
      </c>
      <c r="AK344" t="s">
        <v>33437</v>
      </c>
      <c r="AL344" t="s">
        <v>37440</v>
      </c>
      <c r="AM344" t="s">
        <v>32581</v>
      </c>
      <c r="AN344" t="s">
        <v>37043</v>
      </c>
      <c r="AQ344" t="s">
        <v>37043</v>
      </c>
      <c r="AR344" t="s">
        <v>28746</v>
      </c>
      <c r="AY344" t="s">
        <v>37021</v>
      </c>
      <c r="BA344" t="s">
        <v>353</v>
      </c>
      <c r="BB344">
        <v>48</v>
      </c>
      <c r="BC344" t="s">
        <v>37022</v>
      </c>
      <c r="BD344" t="s">
        <v>28739</v>
      </c>
      <c r="BE344" t="s">
        <v>36993</v>
      </c>
      <c r="BF344">
        <v>0.2</v>
      </c>
      <c r="BG344" t="s">
        <v>37597</v>
      </c>
      <c r="BH344" t="s">
        <v>37540</v>
      </c>
      <c r="BJ344">
        <v>36490</v>
      </c>
      <c r="BK344" cm="1">
        <f t="array" ref="BK344">IF(LEN(TRIM(BG344))=0,"",SUMPRODUCT(--(LEN(TRIM($BG$5:BG344))&gt;0)))</f>
        <v>331</v>
      </c>
      <c r="BL344" t="str">
        <f t="shared" si="85"/>
        <v>0000000097</v>
      </c>
      <c r="BM344" t="str">
        <f t="shared" si="86"/>
        <v>*0000000097*</v>
      </c>
      <c r="BN344" t="s">
        <v>37447</v>
      </c>
      <c r="BO344" t="s">
        <v>37395</v>
      </c>
      <c r="BS344" t="s">
        <v>37043</v>
      </c>
      <c r="CP344" t="s">
        <v>37443</v>
      </c>
      <c r="CU344">
        <v>12.99</v>
      </c>
      <c r="DT344" t="s">
        <v>37026</v>
      </c>
      <c r="EC344" s="7">
        <v>16.237500000000001</v>
      </c>
      <c r="EN344" t="s">
        <v>36995</v>
      </c>
      <c r="EO344">
        <v>1731138031</v>
      </c>
      <c r="EP344" t="s">
        <v>36968</v>
      </c>
      <c r="EQ344" t="s">
        <v>36996</v>
      </c>
      <c r="ER344" t="s">
        <v>36997</v>
      </c>
      <c r="ES344" t="s">
        <v>36967</v>
      </c>
      <c r="ET344" t="s">
        <v>36998</v>
      </c>
      <c r="EU344" t="s">
        <v>36999</v>
      </c>
      <c r="FB344" t="s">
        <v>35377</v>
      </c>
      <c r="FC344" t="s">
        <v>37027</v>
      </c>
      <c r="FD344">
        <v>16</v>
      </c>
      <c r="FE344">
        <v>18</v>
      </c>
      <c r="FF344" t="s">
        <v>36990</v>
      </c>
      <c r="FG344" t="s">
        <v>36990</v>
      </c>
      <c r="FH344" t="s">
        <v>37398</v>
      </c>
      <c r="FI344" t="s">
        <v>37000</v>
      </c>
      <c r="FJ344" t="s">
        <v>37397</v>
      </c>
      <c r="FK344" t="s">
        <v>37398</v>
      </c>
      <c r="FL344" t="s">
        <v>37399</v>
      </c>
      <c r="FM344" t="s">
        <v>37400</v>
      </c>
      <c r="FN344" t="s">
        <v>37401</v>
      </c>
      <c r="FQ344" t="s">
        <v>37028</v>
      </c>
      <c r="FR344" t="s">
        <v>37008</v>
      </c>
      <c r="FS344" t="s">
        <v>37009</v>
      </c>
      <c r="FT344" t="s">
        <v>33437</v>
      </c>
      <c r="FU344" t="s">
        <v>33437</v>
      </c>
      <c r="FV344" t="s">
        <v>37046</v>
      </c>
      <c r="FW344" t="s">
        <v>37030</v>
      </c>
      <c r="FX344" t="s">
        <v>37031</v>
      </c>
      <c r="FY344" t="s">
        <v>36971</v>
      </c>
      <c r="FZ344" t="s">
        <v>36980</v>
      </c>
      <c r="GA344" t="s">
        <v>36974</v>
      </c>
      <c r="GB344" t="s">
        <v>36968</v>
      </c>
      <c r="GC344" t="s">
        <v>37032</v>
      </c>
      <c r="GD344" t="s">
        <v>37033</v>
      </c>
      <c r="GJ344" t="s">
        <v>37034</v>
      </c>
      <c r="GK344" t="s">
        <v>37035</v>
      </c>
      <c r="GL344" t="s">
        <v>37036</v>
      </c>
      <c r="GM344" t="s">
        <v>37037</v>
      </c>
      <c r="GN344" t="s">
        <v>37038</v>
      </c>
      <c r="GO344" t="s">
        <v>36973</v>
      </c>
      <c r="GP344" t="s">
        <v>37046</v>
      </c>
      <c r="GQ344" t="s">
        <v>37010</v>
      </c>
      <c r="GR344" t="s">
        <v>36969</v>
      </c>
      <c r="GT344" t="s">
        <v>37011</v>
      </c>
      <c r="GU344">
        <v>16.25</v>
      </c>
      <c r="GV344">
        <v>16.25</v>
      </c>
      <c r="GX344">
        <v>13</v>
      </c>
      <c r="GY344" t="s">
        <v>37012</v>
      </c>
      <c r="HA344" t="s">
        <v>37013</v>
      </c>
      <c r="HD344" t="s">
        <v>37043</v>
      </c>
      <c r="HE344">
        <v>12.99</v>
      </c>
    </row>
    <row r="345" spans="1:213">
      <c r="A345" t="s">
        <v>29123</v>
      </c>
      <c r="B345" t="s">
        <v>36962</v>
      </c>
      <c r="C345" t="s">
        <v>36963</v>
      </c>
      <c r="D345" t="s">
        <v>21351</v>
      </c>
      <c r="E345">
        <v>1</v>
      </c>
      <c r="F345" t="s">
        <v>36964</v>
      </c>
      <c r="G345" t="s">
        <v>38</v>
      </c>
      <c r="H345" t="s">
        <v>37209</v>
      </c>
      <c r="I345" t="s">
        <v>28730</v>
      </c>
      <c r="J345" t="s">
        <v>33297</v>
      </c>
      <c r="K345" t="s">
        <v>33298</v>
      </c>
      <c r="M345" t="s">
        <v>33304</v>
      </c>
      <c r="N345" t="s">
        <v>21286</v>
      </c>
      <c r="O345" t="s">
        <v>33305</v>
      </c>
      <c r="P345" t="s">
        <v>21282</v>
      </c>
      <c r="Q345" t="s">
        <v>33300</v>
      </c>
      <c r="T345" t="s">
        <v>33306</v>
      </c>
      <c r="U345" t="s">
        <v>37394</v>
      </c>
      <c r="V345" t="s">
        <v>24</v>
      </c>
      <c r="W345" t="s">
        <v>36967</v>
      </c>
      <c r="X345" t="s">
        <v>36968</v>
      </c>
      <c r="Y345" t="s">
        <v>36969</v>
      </c>
      <c r="Z345">
        <v>300</v>
      </c>
      <c r="AB345" t="s">
        <v>37018</v>
      </c>
      <c r="AC345" t="s">
        <v>36970</v>
      </c>
      <c r="AD345" t="s">
        <v>36971</v>
      </c>
      <c r="AE345" t="s">
        <v>36972</v>
      </c>
      <c r="AF345" t="s">
        <v>36973</v>
      </c>
      <c r="AH345" t="s">
        <v>36974</v>
      </c>
      <c r="AJ345" t="s">
        <v>36967</v>
      </c>
      <c r="AK345" t="s">
        <v>33437</v>
      </c>
      <c r="AL345" t="s">
        <v>37440</v>
      </c>
      <c r="AM345" t="s">
        <v>32581</v>
      </c>
      <c r="AN345" t="s">
        <v>37047</v>
      </c>
      <c r="AQ345" t="s">
        <v>37047</v>
      </c>
      <c r="AR345" t="s">
        <v>34329</v>
      </c>
      <c r="AY345" t="s">
        <v>37021</v>
      </c>
      <c r="BA345" t="s">
        <v>353</v>
      </c>
      <c r="BB345">
        <v>48</v>
      </c>
      <c r="BC345" t="s">
        <v>37048</v>
      </c>
      <c r="BD345" t="s">
        <v>34259</v>
      </c>
      <c r="BE345" t="s">
        <v>36993</v>
      </c>
      <c r="BF345">
        <v>0.2</v>
      </c>
      <c r="BG345" t="s">
        <v>37598</v>
      </c>
      <c r="BH345" t="s">
        <v>37542</v>
      </c>
      <c r="BJ345">
        <v>36491</v>
      </c>
      <c r="BK345" cm="1">
        <f t="array" ref="BK345">IF(LEN(TRIM(BG345))=0,"",SUMPRODUCT(--(LEN(TRIM($BG$5:BG345))&gt;0)))</f>
        <v>332</v>
      </c>
      <c r="BL345" t="str">
        <f t="shared" si="85"/>
        <v>0000000098</v>
      </c>
      <c r="BM345" t="str">
        <f t="shared" si="86"/>
        <v>*0000000098*</v>
      </c>
      <c r="BN345" t="s">
        <v>37449</v>
      </c>
      <c r="BO345" t="s">
        <v>37395</v>
      </c>
      <c r="BS345" t="s">
        <v>37047</v>
      </c>
      <c r="CP345" t="s">
        <v>37443</v>
      </c>
      <c r="CU345">
        <v>12.99</v>
      </c>
      <c r="DT345" t="s">
        <v>37026</v>
      </c>
      <c r="EC345" s="7">
        <v>16.237500000000001</v>
      </c>
      <c r="EN345" t="s">
        <v>36995</v>
      </c>
      <c r="EO345">
        <v>1731138031</v>
      </c>
      <c r="EP345" t="s">
        <v>36968</v>
      </c>
      <c r="EQ345" t="s">
        <v>36996</v>
      </c>
      <c r="ER345" t="s">
        <v>36997</v>
      </c>
      <c r="ES345" t="s">
        <v>36967</v>
      </c>
      <c r="ET345" t="s">
        <v>36998</v>
      </c>
      <c r="EU345" t="s">
        <v>36999</v>
      </c>
      <c r="FB345" t="s">
        <v>35377</v>
      </c>
      <c r="FC345" t="s">
        <v>37027</v>
      </c>
      <c r="FD345">
        <v>18</v>
      </c>
      <c r="FE345">
        <v>20</v>
      </c>
      <c r="FF345" t="s">
        <v>36990</v>
      </c>
      <c r="FG345" t="s">
        <v>36990</v>
      </c>
      <c r="FH345" t="s">
        <v>37398</v>
      </c>
      <c r="FI345" t="s">
        <v>37000</v>
      </c>
      <c r="FJ345" t="s">
        <v>37397</v>
      </c>
      <c r="FK345" t="s">
        <v>37398</v>
      </c>
      <c r="FL345" t="s">
        <v>37399</v>
      </c>
      <c r="FM345" t="s">
        <v>37400</v>
      </c>
      <c r="FN345" t="s">
        <v>37401</v>
      </c>
      <c r="FQ345" t="s">
        <v>37028</v>
      </c>
      <c r="FR345" t="s">
        <v>37008</v>
      </c>
      <c r="FS345" t="s">
        <v>37009</v>
      </c>
      <c r="FT345" t="s">
        <v>33437</v>
      </c>
      <c r="FU345" t="s">
        <v>33437</v>
      </c>
      <c r="FV345" t="s">
        <v>37051</v>
      </c>
      <c r="FW345" t="s">
        <v>37030</v>
      </c>
      <c r="FX345" t="s">
        <v>37031</v>
      </c>
      <c r="FY345" t="s">
        <v>36971</v>
      </c>
      <c r="FZ345" t="s">
        <v>36980</v>
      </c>
      <c r="GA345" t="s">
        <v>36974</v>
      </c>
      <c r="GB345" t="s">
        <v>36968</v>
      </c>
      <c r="GC345" t="s">
        <v>37032</v>
      </c>
      <c r="GD345" t="s">
        <v>37033</v>
      </c>
      <c r="GJ345" t="s">
        <v>37034</v>
      </c>
      <c r="GK345" t="s">
        <v>37035</v>
      </c>
      <c r="GL345" t="s">
        <v>37036</v>
      </c>
      <c r="GM345" t="s">
        <v>37037</v>
      </c>
      <c r="GN345" t="s">
        <v>37038</v>
      </c>
      <c r="GO345" t="s">
        <v>36973</v>
      </c>
      <c r="GP345" t="s">
        <v>37051</v>
      </c>
      <c r="GQ345" t="s">
        <v>37010</v>
      </c>
      <c r="GR345" t="s">
        <v>36969</v>
      </c>
      <c r="GT345" t="s">
        <v>37011</v>
      </c>
      <c r="GU345">
        <v>16.25</v>
      </c>
      <c r="GV345">
        <v>16.25</v>
      </c>
      <c r="GX345">
        <v>13</v>
      </c>
      <c r="GY345" t="s">
        <v>37012</v>
      </c>
      <c r="HA345" t="s">
        <v>37013</v>
      </c>
      <c r="HD345" t="s">
        <v>37047</v>
      </c>
      <c r="HE345">
        <v>12.99</v>
      </c>
    </row>
    <row r="346" spans="1:213">
      <c r="A346" t="s">
        <v>29123</v>
      </c>
      <c r="B346" t="s">
        <v>36962</v>
      </c>
      <c r="C346" t="s">
        <v>36963</v>
      </c>
      <c r="D346" t="s">
        <v>21351</v>
      </c>
      <c r="E346">
        <v>1</v>
      </c>
      <c r="F346" t="s">
        <v>36964</v>
      </c>
      <c r="G346" t="s">
        <v>38</v>
      </c>
      <c r="H346" t="s">
        <v>37209</v>
      </c>
      <c r="I346" t="s">
        <v>28730</v>
      </c>
      <c r="J346" t="s">
        <v>33297</v>
      </c>
      <c r="K346" t="s">
        <v>33298</v>
      </c>
      <c r="M346" t="s">
        <v>33304</v>
      </c>
      <c r="N346" t="s">
        <v>21286</v>
      </c>
      <c r="O346" t="s">
        <v>33305</v>
      </c>
      <c r="P346" t="s">
        <v>21282</v>
      </c>
      <c r="Q346" t="s">
        <v>33300</v>
      </c>
      <c r="T346" t="s">
        <v>33306</v>
      </c>
      <c r="U346" t="s">
        <v>37394</v>
      </c>
      <c r="V346" t="s">
        <v>24</v>
      </c>
      <c r="W346" t="s">
        <v>36967</v>
      </c>
      <c r="X346" t="s">
        <v>36968</v>
      </c>
      <c r="Y346" t="s">
        <v>36969</v>
      </c>
      <c r="Z346">
        <v>300</v>
      </c>
      <c r="AB346" t="s">
        <v>37018</v>
      </c>
      <c r="AC346" t="s">
        <v>36970</v>
      </c>
      <c r="AD346" t="s">
        <v>36971</v>
      </c>
      <c r="AE346" t="s">
        <v>36972</v>
      </c>
      <c r="AF346" t="s">
        <v>36973</v>
      </c>
      <c r="AH346" t="s">
        <v>36974</v>
      </c>
      <c r="AJ346" t="s">
        <v>36967</v>
      </c>
      <c r="AK346" t="s">
        <v>33437</v>
      </c>
      <c r="AL346" t="s">
        <v>37440</v>
      </c>
      <c r="AM346" t="s">
        <v>32581</v>
      </c>
      <c r="AN346" t="s">
        <v>37052</v>
      </c>
      <c r="AQ346" t="s">
        <v>37052</v>
      </c>
      <c r="AR346" t="s">
        <v>34331</v>
      </c>
      <c r="AY346" t="s">
        <v>37021</v>
      </c>
      <c r="BA346" t="s">
        <v>353</v>
      </c>
      <c r="BB346">
        <v>48</v>
      </c>
      <c r="BC346" t="s">
        <v>37048</v>
      </c>
      <c r="BD346" t="s">
        <v>34259</v>
      </c>
      <c r="BE346" t="s">
        <v>36993</v>
      </c>
      <c r="BF346">
        <v>0.2</v>
      </c>
      <c r="BG346" t="s">
        <v>37599</v>
      </c>
      <c r="BH346" t="s">
        <v>37544</v>
      </c>
      <c r="BJ346">
        <v>36492</v>
      </c>
      <c r="BK346" cm="1">
        <f t="array" ref="BK346">IF(LEN(TRIM(BG346))=0,"",SUMPRODUCT(--(LEN(TRIM($BG$5:BG346))&gt;0)))</f>
        <v>333</v>
      </c>
      <c r="BL346" t="str">
        <f t="shared" si="85"/>
        <v>0000000099</v>
      </c>
      <c r="BM346" t="str">
        <f t="shared" si="86"/>
        <v>*0000000099*</v>
      </c>
      <c r="BN346" t="s">
        <v>37451</v>
      </c>
      <c r="BO346" t="s">
        <v>37395</v>
      </c>
      <c r="BS346" t="s">
        <v>37052</v>
      </c>
      <c r="CP346" t="s">
        <v>37443</v>
      </c>
      <c r="CU346">
        <v>12.99</v>
      </c>
      <c r="DT346" t="s">
        <v>37026</v>
      </c>
      <c r="EC346" s="7">
        <v>16.237500000000001</v>
      </c>
      <c r="EN346" t="s">
        <v>36995</v>
      </c>
      <c r="EO346">
        <v>1731138031</v>
      </c>
      <c r="EP346" t="s">
        <v>36968</v>
      </c>
      <c r="EQ346" t="s">
        <v>36996</v>
      </c>
      <c r="ER346" t="s">
        <v>36997</v>
      </c>
      <c r="ES346" t="s">
        <v>36967</v>
      </c>
      <c r="ET346" t="s">
        <v>36998</v>
      </c>
      <c r="EU346" t="s">
        <v>36999</v>
      </c>
      <c r="FB346" t="s">
        <v>35377</v>
      </c>
      <c r="FC346" t="s">
        <v>37027</v>
      </c>
      <c r="FD346">
        <v>22</v>
      </c>
      <c r="FE346">
        <v>24</v>
      </c>
      <c r="FF346" t="s">
        <v>36990</v>
      </c>
      <c r="FG346" t="s">
        <v>36990</v>
      </c>
      <c r="FH346" t="s">
        <v>37398</v>
      </c>
      <c r="FI346" t="s">
        <v>37000</v>
      </c>
      <c r="FJ346" t="s">
        <v>37397</v>
      </c>
      <c r="FK346" t="s">
        <v>37398</v>
      </c>
      <c r="FL346" t="s">
        <v>37399</v>
      </c>
      <c r="FM346" t="s">
        <v>37400</v>
      </c>
      <c r="FN346" t="s">
        <v>37401</v>
      </c>
      <c r="FQ346" t="s">
        <v>37028</v>
      </c>
      <c r="FR346" t="s">
        <v>37008</v>
      </c>
      <c r="FS346" t="s">
        <v>37009</v>
      </c>
      <c r="FT346" t="s">
        <v>33437</v>
      </c>
      <c r="FU346" t="s">
        <v>33437</v>
      </c>
      <c r="FV346" t="s">
        <v>37055</v>
      </c>
      <c r="FW346" t="s">
        <v>37030</v>
      </c>
      <c r="FX346" t="s">
        <v>37031</v>
      </c>
      <c r="FY346" t="s">
        <v>36971</v>
      </c>
      <c r="FZ346" t="s">
        <v>36980</v>
      </c>
      <c r="GA346" t="s">
        <v>36974</v>
      </c>
      <c r="GB346" t="s">
        <v>36968</v>
      </c>
      <c r="GC346" t="s">
        <v>37032</v>
      </c>
      <c r="GD346" t="s">
        <v>37033</v>
      </c>
      <c r="GJ346" t="s">
        <v>37034</v>
      </c>
      <c r="GK346" t="s">
        <v>37035</v>
      </c>
      <c r="GL346" t="s">
        <v>37036</v>
      </c>
      <c r="GM346" t="s">
        <v>37037</v>
      </c>
      <c r="GN346" t="s">
        <v>37038</v>
      </c>
      <c r="GO346" t="s">
        <v>36973</v>
      </c>
      <c r="GP346" t="s">
        <v>37055</v>
      </c>
      <c r="GQ346" t="s">
        <v>37010</v>
      </c>
      <c r="GR346" t="s">
        <v>36969</v>
      </c>
      <c r="GT346" t="s">
        <v>37011</v>
      </c>
      <c r="GU346">
        <v>16.25</v>
      </c>
      <c r="GV346">
        <v>16.25</v>
      </c>
      <c r="GX346">
        <v>13</v>
      </c>
      <c r="GY346" t="s">
        <v>37012</v>
      </c>
      <c r="HA346" t="s">
        <v>37013</v>
      </c>
      <c r="HD346" t="s">
        <v>37052</v>
      </c>
      <c r="HE346">
        <v>12.99</v>
      </c>
    </row>
    <row r="347" spans="1:213">
      <c r="A347" t="s">
        <v>29123</v>
      </c>
      <c r="B347" t="s">
        <v>36962</v>
      </c>
      <c r="C347" t="s">
        <v>36963</v>
      </c>
      <c r="D347" t="s">
        <v>21351</v>
      </c>
      <c r="E347">
        <v>1</v>
      </c>
      <c r="F347" t="s">
        <v>36964</v>
      </c>
      <c r="G347" t="s">
        <v>38</v>
      </c>
      <c r="H347" t="s">
        <v>37209</v>
      </c>
      <c r="I347" t="s">
        <v>28730</v>
      </c>
      <c r="J347" t="s">
        <v>33297</v>
      </c>
      <c r="K347" t="s">
        <v>33298</v>
      </c>
      <c r="M347" t="s">
        <v>33304</v>
      </c>
      <c r="N347" t="s">
        <v>21286</v>
      </c>
      <c r="O347" t="s">
        <v>33305</v>
      </c>
      <c r="P347" t="s">
        <v>21282</v>
      </c>
      <c r="Q347" t="s">
        <v>33300</v>
      </c>
      <c r="T347" t="s">
        <v>33306</v>
      </c>
      <c r="U347" t="s">
        <v>37394</v>
      </c>
      <c r="V347" t="s">
        <v>24</v>
      </c>
      <c r="W347" t="s">
        <v>36967</v>
      </c>
      <c r="X347" t="s">
        <v>36968</v>
      </c>
      <c r="Y347" t="s">
        <v>36969</v>
      </c>
      <c r="Z347">
        <v>300</v>
      </c>
      <c r="AB347" t="s">
        <v>37056</v>
      </c>
      <c r="AC347" t="s">
        <v>36970</v>
      </c>
      <c r="AD347" t="s">
        <v>36971</v>
      </c>
      <c r="AE347" t="s">
        <v>36972</v>
      </c>
      <c r="AF347" t="s">
        <v>36973</v>
      </c>
      <c r="AH347" t="s">
        <v>36974</v>
      </c>
      <c r="AJ347" t="s">
        <v>36967</v>
      </c>
      <c r="AK347" t="s">
        <v>33437</v>
      </c>
      <c r="AL347" t="s">
        <v>37440</v>
      </c>
      <c r="AM347" t="s">
        <v>32581</v>
      </c>
      <c r="AN347" t="s">
        <v>37057</v>
      </c>
      <c r="AQ347" t="s">
        <v>37057</v>
      </c>
      <c r="AR347" t="s">
        <v>34333</v>
      </c>
      <c r="AY347" t="s">
        <v>37058</v>
      </c>
      <c r="BA347" t="s">
        <v>37059</v>
      </c>
      <c r="BB347">
        <v>48</v>
      </c>
      <c r="BC347" t="s">
        <v>37060</v>
      </c>
      <c r="BD347" t="s">
        <v>34261</v>
      </c>
      <c r="BE347" t="s">
        <v>36993</v>
      </c>
      <c r="BF347">
        <v>0.2</v>
      </c>
      <c r="BG347" t="s">
        <v>37600</v>
      </c>
      <c r="BH347" t="s">
        <v>37546</v>
      </c>
      <c r="BJ347">
        <v>179738</v>
      </c>
      <c r="BK347" cm="1">
        <f t="array" ref="BK347">IF(LEN(TRIM(BG347))=0,"",SUMPRODUCT(--(LEN(TRIM($BG$5:BG347))&gt;0)))</f>
        <v>334</v>
      </c>
      <c r="BL347" t="str">
        <f t="shared" si="85"/>
        <v>000000009A</v>
      </c>
      <c r="BM347" t="str">
        <f t="shared" si="86"/>
        <v>*000000009A*</v>
      </c>
      <c r="BN347" t="s">
        <v>37453</v>
      </c>
      <c r="BO347" t="s">
        <v>37395</v>
      </c>
      <c r="BS347" t="s">
        <v>37057</v>
      </c>
      <c r="CP347" t="s">
        <v>37443</v>
      </c>
      <c r="CU347">
        <v>15.99</v>
      </c>
      <c r="DT347" t="s">
        <v>37026</v>
      </c>
      <c r="EC347" s="7">
        <v>19.987500000000001</v>
      </c>
      <c r="EN347" t="s">
        <v>36995</v>
      </c>
      <c r="EO347">
        <v>1731138031</v>
      </c>
      <c r="EP347" t="s">
        <v>36968</v>
      </c>
      <c r="EQ347" t="s">
        <v>36996</v>
      </c>
      <c r="ER347" t="s">
        <v>36997</v>
      </c>
      <c r="ES347" t="s">
        <v>36967</v>
      </c>
      <c r="ET347" t="s">
        <v>36998</v>
      </c>
      <c r="EU347" t="s">
        <v>36999</v>
      </c>
      <c r="FB347" t="s">
        <v>35377</v>
      </c>
      <c r="FC347" t="s">
        <v>37027</v>
      </c>
      <c r="FD347">
        <v>26</v>
      </c>
      <c r="FE347">
        <v>28</v>
      </c>
      <c r="FF347" t="s">
        <v>36990</v>
      </c>
      <c r="FG347" t="s">
        <v>36990</v>
      </c>
      <c r="FH347" t="s">
        <v>37398</v>
      </c>
      <c r="FI347" t="s">
        <v>37000</v>
      </c>
      <c r="FJ347" t="s">
        <v>37397</v>
      </c>
      <c r="FK347" t="s">
        <v>37398</v>
      </c>
      <c r="FL347" t="s">
        <v>37399</v>
      </c>
      <c r="FM347" t="s">
        <v>37400</v>
      </c>
      <c r="FN347" t="s">
        <v>37401</v>
      </c>
      <c r="FQ347" t="s">
        <v>37028</v>
      </c>
      <c r="FR347" t="s">
        <v>37008</v>
      </c>
      <c r="FS347" t="s">
        <v>37009</v>
      </c>
      <c r="FT347" t="s">
        <v>33437</v>
      </c>
      <c r="FU347" t="s">
        <v>33437</v>
      </c>
      <c r="FV347" t="s">
        <v>37063</v>
      </c>
      <c r="FW347" t="s">
        <v>37030</v>
      </c>
      <c r="FX347" t="s">
        <v>37031</v>
      </c>
      <c r="FY347" t="s">
        <v>36971</v>
      </c>
      <c r="FZ347" t="s">
        <v>36980</v>
      </c>
      <c r="GA347" t="s">
        <v>36974</v>
      </c>
      <c r="GB347" t="s">
        <v>36968</v>
      </c>
      <c r="GC347" t="s">
        <v>37032</v>
      </c>
      <c r="GD347" t="s">
        <v>37033</v>
      </c>
      <c r="GJ347" t="s">
        <v>37034</v>
      </c>
      <c r="GK347" t="s">
        <v>37035</v>
      </c>
      <c r="GL347" t="s">
        <v>37036</v>
      </c>
      <c r="GM347" t="s">
        <v>37037</v>
      </c>
      <c r="GN347" t="s">
        <v>37038</v>
      </c>
      <c r="GO347" t="s">
        <v>36973</v>
      </c>
      <c r="GP347" t="s">
        <v>37063</v>
      </c>
      <c r="GQ347" t="s">
        <v>37010</v>
      </c>
      <c r="GR347" t="s">
        <v>36969</v>
      </c>
      <c r="GT347" t="s">
        <v>37011</v>
      </c>
      <c r="GU347">
        <v>20.249999999999996</v>
      </c>
      <c r="GV347">
        <v>20.249999999999996</v>
      </c>
      <c r="GX347">
        <v>16.2</v>
      </c>
      <c r="GY347" t="s">
        <v>37012</v>
      </c>
      <c r="HA347" t="s">
        <v>37013</v>
      </c>
      <c r="HD347" t="s">
        <v>37057</v>
      </c>
      <c r="HE347">
        <v>15.99</v>
      </c>
    </row>
    <row r="348" spans="1:213">
      <c r="A348" t="s">
        <v>29123</v>
      </c>
      <c r="B348" t="s">
        <v>36962</v>
      </c>
      <c r="C348" t="s">
        <v>36963</v>
      </c>
      <c r="D348" t="s">
        <v>21351</v>
      </c>
      <c r="E348">
        <v>1</v>
      </c>
      <c r="F348" t="s">
        <v>36964</v>
      </c>
      <c r="G348" t="s">
        <v>38</v>
      </c>
      <c r="H348" t="s">
        <v>37209</v>
      </c>
      <c r="I348" t="s">
        <v>28730</v>
      </c>
      <c r="J348" t="s">
        <v>33297</v>
      </c>
      <c r="K348" t="s">
        <v>33298</v>
      </c>
      <c r="M348" t="s">
        <v>33304</v>
      </c>
      <c r="N348" t="s">
        <v>21286</v>
      </c>
      <c r="O348" t="s">
        <v>33305</v>
      </c>
      <c r="P348" t="s">
        <v>21282</v>
      </c>
      <c r="Q348" t="s">
        <v>33300</v>
      </c>
      <c r="T348" t="s">
        <v>33306</v>
      </c>
      <c r="U348" t="s">
        <v>37394</v>
      </c>
      <c r="V348" t="s">
        <v>24</v>
      </c>
      <c r="W348" t="s">
        <v>36967</v>
      </c>
      <c r="X348" t="s">
        <v>36968</v>
      </c>
      <c r="Y348" t="s">
        <v>36969</v>
      </c>
      <c r="Z348">
        <v>200</v>
      </c>
      <c r="AB348" t="s">
        <v>37018</v>
      </c>
      <c r="AC348" t="s">
        <v>36970</v>
      </c>
      <c r="AD348" t="s">
        <v>36971</v>
      </c>
      <c r="AE348" t="s">
        <v>36972</v>
      </c>
      <c r="AF348" t="s">
        <v>36973</v>
      </c>
      <c r="AH348" t="s">
        <v>36974</v>
      </c>
      <c r="AJ348" t="s">
        <v>36967</v>
      </c>
      <c r="AK348" t="s">
        <v>32641</v>
      </c>
      <c r="AL348" t="s">
        <v>37454</v>
      </c>
      <c r="AM348" t="s">
        <v>32581</v>
      </c>
      <c r="AN348" t="s">
        <v>37020</v>
      </c>
      <c r="AQ348" t="s">
        <v>37020</v>
      </c>
      <c r="AR348" t="s">
        <v>34324</v>
      </c>
      <c r="AY348" t="s">
        <v>37021</v>
      </c>
      <c r="BA348" t="s">
        <v>353</v>
      </c>
      <c r="BB348">
        <v>48</v>
      </c>
      <c r="BC348" t="s">
        <v>37022</v>
      </c>
      <c r="BD348" t="s">
        <v>28739</v>
      </c>
      <c r="BE348" t="s">
        <v>36993</v>
      </c>
      <c r="BF348">
        <v>0.2</v>
      </c>
      <c r="BG348" t="s">
        <v>37601</v>
      </c>
      <c r="BH348" t="s">
        <v>37548</v>
      </c>
      <c r="BJ348" t="s">
        <v>37457</v>
      </c>
      <c r="BK348" cm="1">
        <f t="array" ref="BK348">IF(LEN(TRIM(BG348))=0,"",SUMPRODUCT(--(LEN(TRIM($BG$5:BG348))&gt;0)))</f>
        <v>335</v>
      </c>
      <c r="BL348" t="str">
        <f t="shared" si="85"/>
        <v>000000009B</v>
      </c>
      <c r="BM348" t="str">
        <f t="shared" si="86"/>
        <v>*000000009B*</v>
      </c>
      <c r="BN348" t="s">
        <v>37456</v>
      </c>
      <c r="BO348" t="s">
        <v>37395</v>
      </c>
      <c r="BS348" t="s">
        <v>37020</v>
      </c>
      <c r="CP348" t="s">
        <v>37458</v>
      </c>
      <c r="CU348">
        <v>12.99</v>
      </c>
      <c r="DT348" t="s">
        <v>37026</v>
      </c>
      <c r="EC348" s="7">
        <v>16.237500000000001</v>
      </c>
      <c r="EN348" t="s">
        <v>36995</v>
      </c>
      <c r="EO348">
        <v>1731138031</v>
      </c>
      <c r="EP348" t="s">
        <v>36968</v>
      </c>
      <c r="EQ348" t="s">
        <v>36996</v>
      </c>
      <c r="ER348" t="s">
        <v>36997</v>
      </c>
      <c r="ES348" t="s">
        <v>36967</v>
      </c>
      <c r="ET348" t="s">
        <v>36998</v>
      </c>
      <c r="EU348" t="s">
        <v>36999</v>
      </c>
      <c r="FB348" t="s">
        <v>35377</v>
      </c>
      <c r="FC348" t="s">
        <v>37027</v>
      </c>
      <c r="FD348">
        <v>8</v>
      </c>
      <c r="FE348">
        <v>10</v>
      </c>
      <c r="FF348" t="s">
        <v>36990</v>
      </c>
      <c r="FG348" t="s">
        <v>36990</v>
      </c>
      <c r="FH348" t="s">
        <v>37399</v>
      </c>
      <c r="FI348" t="s">
        <v>37000</v>
      </c>
      <c r="FJ348" t="s">
        <v>37397</v>
      </c>
      <c r="FK348" t="s">
        <v>37398</v>
      </c>
      <c r="FL348" t="s">
        <v>37399</v>
      </c>
      <c r="FM348" t="s">
        <v>37400</v>
      </c>
      <c r="FN348" t="s">
        <v>37401</v>
      </c>
      <c r="FQ348" t="s">
        <v>37028</v>
      </c>
      <c r="FR348" t="s">
        <v>37008</v>
      </c>
      <c r="FS348" t="s">
        <v>37009</v>
      </c>
      <c r="FT348" t="s">
        <v>32641</v>
      </c>
      <c r="FU348" t="s">
        <v>32641</v>
      </c>
      <c r="FV348" t="s">
        <v>37029</v>
      </c>
      <c r="FW348" t="s">
        <v>37030</v>
      </c>
      <c r="FX348" t="s">
        <v>37031</v>
      </c>
      <c r="FY348" t="s">
        <v>36971</v>
      </c>
      <c r="FZ348" t="s">
        <v>36980</v>
      </c>
      <c r="GA348" t="s">
        <v>36974</v>
      </c>
      <c r="GB348" t="s">
        <v>36968</v>
      </c>
      <c r="GC348" t="s">
        <v>37032</v>
      </c>
      <c r="GD348" t="s">
        <v>37033</v>
      </c>
      <c r="GJ348" t="s">
        <v>37034</v>
      </c>
      <c r="GK348" t="s">
        <v>37035</v>
      </c>
      <c r="GL348" t="s">
        <v>37036</v>
      </c>
      <c r="GM348" t="s">
        <v>37037</v>
      </c>
      <c r="GN348" t="s">
        <v>37038</v>
      </c>
      <c r="GO348" t="s">
        <v>36973</v>
      </c>
      <c r="GP348" t="s">
        <v>37029</v>
      </c>
      <c r="GQ348" t="s">
        <v>37010</v>
      </c>
      <c r="GR348" t="s">
        <v>36969</v>
      </c>
      <c r="GT348" t="s">
        <v>37011</v>
      </c>
      <c r="GU348">
        <v>16.25</v>
      </c>
      <c r="GV348">
        <v>16.25</v>
      </c>
      <c r="GX348">
        <v>13</v>
      </c>
      <c r="GY348" t="s">
        <v>37012</v>
      </c>
      <c r="HA348" t="s">
        <v>37013</v>
      </c>
      <c r="HD348" t="s">
        <v>37020</v>
      </c>
      <c r="HE348">
        <v>12.99</v>
      </c>
    </row>
    <row r="349" spans="1:213">
      <c r="A349" t="s">
        <v>29123</v>
      </c>
      <c r="B349" t="s">
        <v>36962</v>
      </c>
      <c r="C349" t="s">
        <v>36963</v>
      </c>
      <c r="D349" t="s">
        <v>21351</v>
      </c>
      <c r="E349">
        <v>1</v>
      </c>
      <c r="F349" t="s">
        <v>36964</v>
      </c>
      <c r="G349" t="s">
        <v>38</v>
      </c>
      <c r="H349" t="s">
        <v>37209</v>
      </c>
      <c r="I349" t="s">
        <v>28730</v>
      </c>
      <c r="J349" t="s">
        <v>33297</v>
      </c>
      <c r="K349" t="s">
        <v>33298</v>
      </c>
      <c r="M349" t="s">
        <v>33304</v>
      </c>
      <c r="N349" t="s">
        <v>21286</v>
      </c>
      <c r="O349" t="s">
        <v>33305</v>
      </c>
      <c r="P349" t="s">
        <v>21282</v>
      </c>
      <c r="Q349" t="s">
        <v>33300</v>
      </c>
      <c r="T349" t="s">
        <v>33306</v>
      </c>
      <c r="U349" t="s">
        <v>37394</v>
      </c>
      <c r="V349" t="s">
        <v>24</v>
      </c>
      <c r="W349" t="s">
        <v>36967</v>
      </c>
      <c r="X349" t="s">
        <v>36968</v>
      </c>
      <c r="Y349" t="s">
        <v>36969</v>
      </c>
      <c r="Z349">
        <v>200</v>
      </c>
      <c r="AB349" t="s">
        <v>37018</v>
      </c>
      <c r="AC349" t="s">
        <v>36970</v>
      </c>
      <c r="AD349" t="s">
        <v>36971</v>
      </c>
      <c r="AE349" t="s">
        <v>36972</v>
      </c>
      <c r="AF349" t="s">
        <v>36973</v>
      </c>
      <c r="AH349" t="s">
        <v>36974</v>
      </c>
      <c r="AJ349" t="s">
        <v>36967</v>
      </c>
      <c r="AK349" t="s">
        <v>32641</v>
      </c>
      <c r="AL349" t="s">
        <v>37454</v>
      </c>
      <c r="AM349" t="s">
        <v>32581</v>
      </c>
      <c r="AN349" t="s">
        <v>37039</v>
      </c>
      <c r="AQ349" t="s">
        <v>37039</v>
      </c>
      <c r="AR349" t="s">
        <v>34326</v>
      </c>
      <c r="AY349" t="s">
        <v>37021</v>
      </c>
      <c r="BA349" t="s">
        <v>353</v>
      </c>
      <c r="BB349">
        <v>48</v>
      </c>
      <c r="BC349" t="s">
        <v>37022</v>
      </c>
      <c r="BD349" t="s">
        <v>28739</v>
      </c>
      <c r="BE349" t="s">
        <v>36993</v>
      </c>
      <c r="BF349">
        <v>0.2</v>
      </c>
      <c r="BG349" t="s">
        <v>37602</v>
      </c>
      <c r="BH349" t="s">
        <v>37550</v>
      </c>
      <c r="BJ349" t="s">
        <v>37461</v>
      </c>
      <c r="BK349" cm="1">
        <f t="array" ref="BK349">IF(LEN(TRIM(BG349))=0,"",SUMPRODUCT(--(LEN(TRIM($BG$5:BG349))&gt;0)))</f>
        <v>336</v>
      </c>
      <c r="BL349" t="str">
        <f t="shared" si="85"/>
        <v>000000009C</v>
      </c>
      <c r="BM349" t="str">
        <f t="shared" si="86"/>
        <v>*000000009C*</v>
      </c>
      <c r="BN349" t="s">
        <v>37460</v>
      </c>
      <c r="BO349" t="s">
        <v>37395</v>
      </c>
      <c r="BS349" t="s">
        <v>37039</v>
      </c>
      <c r="CP349" t="s">
        <v>37458</v>
      </c>
      <c r="CU349">
        <v>12.99</v>
      </c>
      <c r="DT349" t="s">
        <v>37026</v>
      </c>
      <c r="EC349" s="7">
        <v>16.237500000000001</v>
      </c>
      <c r="EN349" t="s">
        <v>36995</v>
      </c>
      <c r="EO349">
        <v>1731138031</v>
      </c>
      <c r="EP349" t="s">
        <v>36968</v>
      </c>
      <c r="EQ349" t="s">
        <v>36996</v>
      </c>
      <c r="ER349" t="s">
        <v>36997</v>
      </c>
      <c r="ES349" t="s">
        <v>36967</v>
      </c>
      <c r="ET349" t="s">
        <v>36998</v>
      </c>
      <c r="EU349" t="s">
        <v>36999</v>
      </c>
      <c r="FB349" t="s">
        <v>35377</v>
      </c>
      <c r="FC349" t="s">
        <v>37027</v>
      </c>
      <c r="FD349">
        <v>12</v>
      </c>
      <c r="FE349">
        <v>14</v>
      </c>
      <c r="FF349" t="s">
        <v>36990</v>
      </c>
      <c r="FG349" t="s">
        <v>36990</v>
      </c>
      <c r="FH349" t="s">
        <v>37399</v>
      </c>
      <c r="FI349" t="s">
        <v>37000</v>
      </c>
      <c r="FJ349" t="s">
        <v>37397</v>
      </c>
      <c r="FK349" t="s">
        <v>37398</v>
      </c>
      <c r="FL349" t="s">
        <v>37399</v>
      </c>
      <c r="FM349" t="s">
        <v>37400</v>
      </c>
      <c r="FN349" t="s">
        <v>37401</v>
      </c>
      <c r="FQ349" t="s">
        <v>37028</v>
      </c>
      <c r="FR349" t="s">
        <v>37008</v>
      </c>
      <c r="FS349" t="s">
        <v>37009</v>
      </c>
      <c r="FT349" t="s">
        <v>32641</v>
      </c>
      <c r="FU349" t="s">
        <v>32641</v>
      </c>
      <c r="FV349" t="s">
        <v>37042</v>
      </c>
      <c r="FW349" t="s">
        <v>37030</v>
      </c>
      <c r="FX349" t="s">
        <v>37031</v>
      </c>
      <c r="FY349" t="s">
        <v>36971</v>
      </c>
      <c r="FZ349" t="s">
        <v>36980</v>
      </c>
      <c r="GA349" t="s">
        <v>36974</v>
      </c>
      <c r="GB349" t="s">
        <v>36968</v>
      </c>
      <c r="GC349" t="s">
        <v>37032</v>
      </c>
      <c r="GD349" t="s">
        <v>37033</v>
      </c>
      <c r="GJ349" t="s">
        <v>37034</v>
      </c>
      <c r="GK349" t="s">
        <v>37035</v>
      </c>
      <c r="GL349" t="s">
        <v>37036</v>
      </c>
      <c r="GM349" t="s">
        <v>37037</v>
      </c>
      <c r="GN349" t="s">
        <v>37038</v>
      </c>
      <c r="GO349" t="s">
        <v>36973</v>
      </c>
      <c r="GP349" t="s">
        <v>37042</v>
      </c>
      <c r="GQ349" t="s">
        <v>37010</v>
      </c>
      <c r="GR349" t="s">
        <v>36969</v>
      </c>
      <c r="GT349" t="s">
        <v>37011</v>
      </c>
      <c r="GU349">
        <v>16.25</v>
      </c>
      <c r="GV349">
        <v>16.25</v>
      </c>
      <c r="GX349">
        <v>13</v>
      </c>
      <c r="GY349" t="s">
        <v>37012</v>
      </c>
      <c r="HA349" t="s">
        <v>37013</v>
      </c>
      <c r="HD349" t="s">
        <v>37039</v>
      </c>
      <c r="HE349">
        <v>12.99</v>
      </c>
    </row>
    <row r="350" spans="1:213">
      <c r="A350" t="s">
        <v>29123</v>
      </c>
      <c r="B350" t="s">
        <v>36962</v>
      </c>
      <c r="C350" t="s">
        <v>36963</v>
      </c>
      <c r="D350" t="s">
        <v>21351</v>
      </c>
      <c r="E350">
        <v>1</v>
      </c>
      <c r="F350" t="s">
        <v>36964</v>
      </c>
      <c r="G350" t="s">
        <v>38</v>
      </c>
      <c r="H350" t="s">
        <v>37209</v>
      </c>
      <c r="I350" t="s">
        <v>28730</v>
      </c>
      <c r="J350" t="s">
        <v>33297</v>
      </c>
      <c r="K350" t="s">
        <v>33298</v>
      </c>
      <c r="M350" t="s">
        <v>33304</v>
      </c>
      <c r="N350" t="s">
        <v>21286</v>
      </c>
      <c r="O350" t="s">
        <v>33305</v>
      </c>
      <c r="P350" t="s">
        <v>21282</v>
      </c>
      <c r="Q350" t="s">
        <v>33300</v>
      </c>
      <c r="T350" t="s">
        <v>33306</v>
      </c>
      <c r="U350" t="s">
        <v>37394</v>
      </c>
      <c r="V350" t="s">
        <v>24</v>
      </c>
      <c r="W350" t="s">
        <v>36967</v>
      </c>
      <c r="X350" t="s">
        <v>36968</v>
      </c>
      <c r="Y350" t="s">
        <v>36969</v>
      </c>
      <c r="Z350">
        <v>200</v>
      </c>
      <c r="AB350" t="s">
        <v>37018</v>
      </c>
      <c r="AC350" t="s">
        <v>36970</v>
      </c>
      <c r="AD350" t="s">
        <v>36971</v>
      </c>
      <c r="AE350" t="s">
        <v>36972</v>
      </c>
      <c r="AF350" t="s">
        <v>36973</v>
      </c>
      <c r="AH350" t="s">
        <v>36974</v>
      </c>
      <c r="AJ350" t="s">
        <v>36967</v>
      </c>
      <c r="AK350" t="s">
        <v>32641</v>
      </c>
      <c r="AL350" t="s">
        <v>37454</v>
      </c>
      <c r="AM350" t="s">
        <v>32581</v>
      </c>
      <c r="AN350" t="s">
        <v>37043</v>
      </c>
      <c r="AQ350" t="s">
        <v>37043</v>
      </c>
      <c r="AR350" t="s">
        <v>28746</v>
      </c>
      <c r="AY350" t="s">
        <v>37021</v>
      </c>
      <c r="BA350" t="s">
        <v>353</v>
      </c>
      <c r="BB350">
        <v>48</v>
      </c>
      <c r="BC350" t="s">
        <v>37022</v>
      </c>
      <c r="BD350" t="s">
        <v>28739</v>
      </c>
      <c r="BE350" t="s">
        <v>36993</v>
      </c>
      <c r="BF350">
        <v>0.2</v>
      </c>
      <c r="BG350" t="s">
        <v>37603</v>
      </c>
      <c r="BH350" t="s">
        <v>37552</v>
      </c>
      <c r="BJ350" t="s">
        <v>37464</v>
      </c>
      <c r="BK350" cm="1">
        <f t="array" ref="BK350">IF(LEN(TRIM(BG350))=0,"",SUMPRODUCT(--(LEN(TRIM($BG$5:BG350))&gt;0)))</f>
        <v>337</v>
      </c>
      <c r="BL350" t="str">
        <f t="shared" si="85"/>
        <v>000000009D</v>
      </c>
      <c r="BM350" t="str">
        <f t="shared" si="86"/>
        <v>*000000009D*</v>
      </c>
      <c r="BN350" t="s">
        <v>37463</v>
      </c>
      <c r="BO350" t="s">
        <v>37395</v>
      </c>
      <c r="BS350" t="s">
        <v>37043</v>
      </c>
      <c r="CP350" t="s">
        <v>37458</v>
      </c>
      <c r="CU350">
        <v>12.99</v>
      </c>
      <c r="DT350" t="s">
        <v>37026</v>
      </c>
      <c r="EC350" s="7">
        <v>16.237500000000001</v>
      </c>
      <c r="EN350" t="s">
        <v>36995</v>
      </c>
      <c r="EO350">
        <v>1731138031</v>
      </c>
      <c r="EP350" t="s">
        <v>36968</v>
      </c>
      <c r="EQ350" t="s">
        <v>36996</v>
      </c>
      <c r="ER350" t="s">
        <v>36997</v>
      </c>
      <c r="ES350" t="s">
        <v>36967</v>
      </c>
      <c r="ET350" t="s">
        <v>36998</v>
      </c>
      <c r="EU350" t="s">
        <v>36999</v>
      </c>
      <c r="FB350" t="s">
        <v>35377</v>
      </c>
      <c r="FC350" t="s">
        <v>37027</v>
      </c>
      <c r="FD350">
        <v>16</v>
      </c>
      <c r="FE350">
        <v>18</v>
      </c>
      <c r="FF350" t="s">
        <v>36990</v>
      </c>
      <c r="FG350" t="s">
        <v>36990</v>
      </c>
      <c r="FH350" t="s">
        <v>37399</v>
      </c>
      <c r="FI350" t="s">
        <v>37000</v>
      </c>
      <c r="FJ350" t="s">
        <v>37397</v>
      </c>
      <c r="FK350" t="s">
        <v>37398</v>
      </c>
      <c r="FL350" t="s">
        <v>37399</v>
      </c>
      <c r="FM350" t="s">
        <v>37400</v>
      </c>
      <c r="FN350" t="s">
        <v>37401</v>
      </c>
      <c r="FQ350" t="s">
        <v>37028</v>
      </c>
      <c r="FR350" t="s">
        <v>37008</v>
      </c>
      <c r="FS350" t="s">
        <v>37009</v>
      </c>
      <c r="FT350" t="s">
        <v>32641</v>
      </c>
      <c r="FU350" t="s">
        <v>32641</v>
      </c>
      <c r="FV350" t="s">
        <v>37046</v>
      </c>
      <c r="FW350" t="s">
        <v>37030</v>
      </c>
      <c r="FX350" t="s">
        <v>37031</v>
      </c>
      <c r="FY350" t="s">
        <v>36971</v>
      </c>
      <c r="FZ350" t="s">
        <v>36980</v>
      </c>
      <c r="GA350" t="s">
        <v>36974</v>
      </c>
      <c r="GB350" t="s">
        <v>36968</v>
      </c>
      <c r="GC350" t="s">
        <v>37032</v>
      </c>
      <c r="GD350" t="s">
        <v>37033</v>
      </c>
      <c r="GJ350" t="s">
        <v>37034</v>
      </c>
      <c r="GK350" t="s">
        <v>37035</v>
      </c>
      <c r="GL350" t="s">
        <v>37036</v>
      </c>
      <c r="GM350" t="s">
        <v>37037</v>
      </c>
      <c r="GN350" t="s">
        <v>37038</v>
      </c>
      <c r="GO350" t="s">
        <v>36973</v>
      </c>
      <c r="GP350" t="s">
        <v>37046</v>
      </c>
      <c r="GQ350" t="s">
        <v>37010</v>
      </c>
      <c r="GR350" t="s">
        <v>36969</v>
      </c>
      <c r="GT350" t="s">
        <v>37011</v>
      </c>
      <c r="GU350">
        <v>16.25</v>
      </c>
      <c r="GV350">
        <v>16.25</v>
      </c>
      <c r="GX350">
        <v>13</v>
      </c>
      <c r="GY350" t="s">
        <v>37012</v>
      </c>
      <c r="HA350" t="s">
        <v>37013</v>
      </c>
      <c r="HD350" t="s">
        <v>37043</v>
      </c>
      <c r="HE350">
        <v>12.99</v>
      </c>
    </row>
    <row r="351" spans="1:213">
      <c r="A351" t="s">
        <v>29123</v>
      </c>
      <c r="B351" t="s">
        <v>36962</v>
      </c>
      <c r="C351" t="s">
        <v>36963</v>
      </c>
      <c r="D351" t="s">
        <v>21351</v>
      </c>
      <c r="E351">
        <v>1</v>
      </c>
      <c r="F351" t="s">
        <v>36964</v>
      </c>
      <c r="G351" t="s">
        <v>38</v>
      </c>
      <c r="H351" t="s">
        <v>37209</v>
      </c>
      <c r="I351" t="s">
        <v>28730</v>
      </c>
      <c r="J351" t="s">
        <v>33297</v>
      </c>
      <c r="K351" t="s">
        <v>33298</v>
      </c>
      <c r="M351" t="s">
        <v>33304</v>
      </c>
      <c r="N351" t="s">
        <v>21286</v>
      </c>
      <c r="O351" t="s">
        <v>33305</v>
      </c>
      <c r="P351" t="s">
        <v>21282</v>
      </c>
      <c r="Q351" t="s">
        <v>33300</v>
      </c>
      <c r="T351" t="s">
        <v>33306</v>
      </c>
      <c r="U351" t="s">
        <v>37394</v>
      </c>
      <c r="V351" t="s">
        <v>24</v>
      </c>
      <c r="W351" t="s">
        <v>36967</v>
      </c>
      <c r="X351" t="s">
        <v>36968</v>
      </c>
      <c r="Y351" t="s">
        <v>36969</v>
      </c>
      <c r="Z351">
        <v>300</v>
      </c>
      <c r="AB351" t="s">
        <v>37018</v>
      </c>
      <c r="AC351" t="s">
        <v>36970</v>
      </c>
      <c r="AD351" t="s">
        <v>36971</v>
      </c>
      <c r="AE351" t="s">
        <v>36972</v>
      </c>
      <c r="AF351" t="s">
        <v>36973</v>
      </c>
      <c r="AH351" t="s">
        <v>36974</v>
      </c>
      <c r="AJ351" t="s">
        <v>36967</v>
      </c>
      <c r="AK351" t="s">
        <v>32641</v>
      </c>
      <c r="AL351" t="s">
        <v>37454</v>
      </c>
      <c r="AM351" t="s">
        <v>32581</v>
      </c>
      <c r="AN351" t="s">
        <v>37047</v>
      </c>
      <c r="AQ351" t="s">
        <v>37047</v>
      </c>
      <c r="AR351" t="s">
        <v>34329</v>
      </c>
      <c r="AY351" t="s">
        <v>37021</v>
      </c>
      <c r="BA351" t="s">
        <v>353</v>
      </c>
      <c r="BB351">
        <v>48</v>
      </c>
      <c r="BC351" t="s">
        <v>37048</v>
      </c>
      <c r="BD351" t="s">
        <v>34259</v>
      </c>
      <c r="BE351" t="s">
        <v>36993</v>
      </c>
      <c r="BF351">
        <v>0.2</v>
      </c>
      <c r="BG351" t="s">
        <v>37604</v>
      </c>
      <c r="BH351" t="s">
        <v>37554</v>
      </c>
      <c r="BJ351" t="s">
        <v>37467</v>
      </c>
      <c r="BK351" cm="1">
        <f t="array" ref="BK351">IF(LEN(TRIM(BG351))=0,"",SUMPRODUCT(--(LEN(TRIM($BG$5:BG351))&gt;0)))</f>
        <v>338</v>
      </c>
      <c r="BL351" t="str">
        <f t="shared" si="85"/>
        <v>000000009E</v>
      </c>
      <c r="BM351" t="str">
        <f t="shared" si="86"/>
        <v>*000000009E*</v>
      </c>
      <c r="BN351" t="s">
        <v>37466</v>
      </c>
      <c r="BO351" t="s">
        <v>37395</v>
      </c>
      <c r="BS351" t="s">
        <v>37047</v>
      </c>
      <c r="CP351" t="s">
        <v>37458</v>
      </c>
      <c r="CU351">
        <v>12.99</v>
      </c>
      <c r="DT351" t="s">
        <v>37026</v>
      </c>
      <c r="EC351" s="7">
        <v>16.237500000000001</v>
      </c>
      <c r="EN351" t="s">
        <v>36995</v>
      </c>
      <c r="EO351">
        <v>1731138031</v>
      </c>
      <c r="EP351" t="s">
        <v>36968</v>
      </c>
      <c r="EQ351" t="s">
        <v>36996</v>
      </c>
      <c r="ER351" t="s">
        <v>36997</v>
      </c>
      <c r="ES351" t="s">
        <v>36967</v>
      </c>
      <c r="ET351" t="s">
        <v>36998</v>
      </c>
      <c r="EU351" t="s">
        <v>36999</v>
      </c>
      <c r="FB351" t="s">
        <v>35377</v>
      </c>
      <c r="FC351" t="s">
        <v>37027</v>
      </c>
      <c r="FD351">
        <v>18</v>
      </c>
      <c r="FE351">
        <v>20</v>
      </c>
      <c r="FF351" t="s">
        <v>36990</v>
      </c>
      <c r="FG351" t="s">
        <v>36990</v>
      </c>
      <c r="FH351" t="s">
        <v>37399</v>
      </c>
      <c r="FI351" t="s">
        <v>37000</v>
      </c>
      <c r="FJ351" t="s">
        <v>37397</v>
      </c>
      <c r="FK351" t="s">
        <v>37398</v>
      </c>
      <c r="FL351" t="s">
        <v>37399</v>
      </c>
      <c r="FM351" t="s">
        <v>37400</v>
      </c>
      <c r="FN351" t="s">
        <v>37401</v>
      </c>
      <c r="FQ351" t="s">
        <v>37028</v>
      </c>
      <c r="FR351" t="s">
        <v>37008</v>
      </c>
      <c r="FS351" t="s">
        <v>37009</v>
      </c>
      <c r="FT351" t="s">
        <v>32641</v>
      </c>
      <c r="FU351" t="s">
        <v>32641</v>
      </c>
      <c r="FV351" t="s">
        <v>37051</v>
      </c>
      <c r="FW351" t="s">
        <v>37030</v>
      </c>
      <c r="FX351" t="s">
        <v>37031</v>
      </c>
      <c r="FY351" t="s">
        <v>36971</v>
      </c>
      <c r="FZ351" t="s">
        <v>36980</v>
      </c>
      <c r="GA351" t="s">
        <v>36974</v>
      </c>
      <c r="GB351" t="s">
        <v>36968</v>
      </c>
      <c r="GC351" t="s">
        <v>37032</v>
      </c>
      <c r="GD351" t="s">
        <v>37033</v>
      </c>
      <c r="GJ351" t="s">
        <v>37034</v>
      </c>
      <c r="GK351" t="s">
        <v>37035</v>
      </c>
      <c r="GL351" t="s">
        <v>37036</v>
      </c>
      <c r="GM351" t="s">
        <v>37037</v>
      </c>
      <c r="GN351" t="s">
        <v>37038</v>
      </c>
      <c r="GO351" t="s">
        <v>36973</v>
      </c>
      <c r="GP351" t="s">
        <v>37051</v>
      </c>
      <c r="GQ351" t="s">
        <v>37010</v>
      </c>
      <c r="GR351" t="s">
        <v>36969</v>
      </c>
      <c r="GT351" t="s">
        <v>37011</v>
      </c>
      <c r="GU351">
        <v>16.25</v>
      </c>
      <c r="GV351">
        <v>16.25</v>
      </c>
      <c r="GX351">
        <v>13</v>
      </c>
      <c r="GY351" t="s">
        <v>37012</v>
      </c>
      <c r="HA351" t="s">
        <v>37013</v>
      </c>
      <c r="HD351" t="s">
        <v>37047</v>
      </c>
      <c r="HE351">
        <v>12.99</v>
      </c>
    </row>
    <row r="352" spans="1:213">
      <c r="A352" t="s">
        <v>29123</v>
      </c>
      <c r="B352" t="s">
        <v>36962</v>
      </c>
      <c r="C352" t="s">
        <v>36963</v>
      </c>
      <c r="D352" t="s">
        <v>21351</v>
      </c>
      <c r="E352">
        <v>1</v>
      </c>
      <c r="F352" t="s">
        <v>36964</v>
      </c>
      <c r="G352" t="s">
        <v>38</v>
      </c>
      <c r="H352" t="s">
        <v>37209</v>
      </c>
      <c r="I352" t="s">
        <v>28730</v>
      </c>
      <c r="J352" t="s">
        <v>33297</v>
      </c>
      <c r="K352" t="s">
        <v>33298</v>
      </c>
      <c r="M352" t="s">
        <v>33304</v>
      </c>
      <c r="N352" t="s">
        <v>21286</v>
      </c>
      <c r="O352" t="s">
        <v>33305</v>
      </c>
      <c r="P352" t="s">
        <v>21282</v>
      </c>
      <c r="Q352" t="s">
        <v>33300</v>
      </c>
      <c r="T352" t="s">
        <v>33306</v>
      </c>
      <c r="U352" t="s">
        <v>37394</v>
      </c>
      <c r="V352" t="s">
        <v>24</v>
      </c>
      <c r="W352" t="s">
        <v>36967</v>
      </c>
      <c r="X352" t="s">
        <v>36968</v>
      </c>
      <c r="Y352" t="s">
        <v>36969</v>
      </c>
      <c r="Z352">
        <v>300</v>
      </c>
      <c r="AB352" t="s">
        <v>37018</v>
      </c>
      <c r="AC352" t="s">
        <v>36970</v>
      </c>
      <c r="AD352" t="s">
        <v>36971</v>
      </c>
      <c r="AE352" t="s">
        <v>36972</v>
      </c>
      <c r="AF352" t="s">
        <v>36973</v>
      </c>
      <c r="AH352" t="s">
        <v>36974</v>
      </c>
      <c r="AJ352" t="s">
        <v>36967</v>
      </c>
      <c r="AK352" t="s">
        <v>32641</v>
      </c>
      <c r="AL352" t="s">
        <v>37454</v>
      </c>
      <c r="AM352" t="s">
        <v>32581</v>
      </c>
      <c r="AN352" t="s">
        <v>37052</v>
      </c>
      <c r="AQ352" t="s">
        <v>37052</v>
      </c>
      <c r="AR352" t="s">
        <v>34331</v>
      </c>
      <c r="AY352" t="s">
        <v>37021</v>
      </c>
      <c r="BA352" t="s">
        <v>353</v>
      </c>
      <c r="BB352">
        <v>48</v>
      </c>
      <c r="BC352" t="s">
        <v>37048</v>
      </c>
      <c r="BD352" t="s">
        <v>34259</v>
      </c>
      <c r="BE352" t="s">
        <v>36993</v>
      </c>
      <c r="BF352">
        <v>0.2</v>
      </c>
      <c r="BG352" t="s">
        <v>37605</v>
      </c>
      <c r="BH352" t="s">
        <v>37556</v>
      </c>
      <c r="BJ352" t="s">
        <v>37470</v>
      </c>
      <c r="BK352" cm="1">
        <f t="array" ref="BK352">IF(LEN(TRIM(BG352))=0,"",SUMPRODUCT(--(LEN(TRIM($BG$5:BG352))&gt;0)))</f>
        <v>339</v>
      </c>
      <c r="BL352" t="str">
        <f t="shared" si="85"/>
        <v>000000009F</v>
      </c>
      <c r="BM352" t="str">
        <f t="shared" si="86"/>
        <v>*000000009F*</v>
      </c>
      <c r="BN352" t="s">
        <v>37469</v>
      </c>
      <c r="BO352" t="s">
        <v>37395</v>
      </c>
      <c r="BS352" t="s">
        <v>37052</v>
      </c>
      <c r="CP352" t="s">
        <v>37458</v>
      </c>
      <c r="CU352">
        <v>12.99</v>
      </c>
      <c r="DT352" t="s">
        <v>37026</v>
      </c>
      <c r="EC352" s="7">
        <v>16.237500000000001</v>
      </c>
      <c r="EN352" t="s">
        <v>36995</v>
      </c>
      <c r="EO352">
        <v>1731138031</v>
      </c>
      <c r="EP352" t="s">
        <v>36968</v>
      </c>
      <c r="EQ352" t="s">
        <v>36996</v>
      </c>
      <c r="ER352" t="s">
        <v>36997</v>
      </c>
      <c r="ES352" t="s">
        <v>36967</v>
      </c>
      <c r="ET352" t="s">
        <v>36998</v>
      </c>
      <c r="EU352" t="s">
        <v>36999</v>
      </c>
      <c r="FB352" t="s">
        <v>35377</v>
      </c>
      <c r="FC352" t="s">
        <v>37027</v>
      </c>
      <c r="FD352">
        <v>22</v>
      </c>
      <c r="FE352">
        <v>24</v>
      </c>
      <c r="FF352" t="s">
        <v>36990</v>
      </c>
      <c r="FG352" t="s">
        <v>36990</v>
      </c>
      <c r="FH352" t="s">
        <v>37399</v>
      </c>
      <c r="FI352" t="s">
        <v>37000</v>
      </c>
      <c r="FJ352" t="s">
        <v>37397</v>
      </c>
      <c r="FK352" t="s">
        <v>37398</v>
      </c>
      <c r="FL352" t="s">
        <v>37399</v>
      </c>
      <c r="FM352" t="s">
        <v>37400</v>
      </c>
      <c r="FN352" t="s">
        <v>37401</v>
      </c>
      <c r="FQ352" t="s">
        <v>37028</v>
      </c>
      <c r="FR352" t="s">
        <v>37008</v>
      </c>
      <c r="FS352" t="s">
        <v>37009</v>
      </c>
      <c r="FT352" t="s">
        <v>32641</v>
      </c>
      <c r="FU352" t="s">
        <v>32641</v>
      </c>
      <c r="FV352" t="s">
        <v>37055</v>
      </c>
      <c r="FW352" t="s">
        <v>37030</v>
      </c>
      <c r="FX352" t="s">
        <v>37031</v>
      </c>
      <c r="FY352" t="s">
        <v>36971</v>
      </c>
      <c r="FZ352" t="s">
        <v>36980</v>
      </c>
      <c r="GA352" t="s">
        <v>36974</v>
      </c>
      <c r="GB352" t="s">
        <v>36968</v>
      </c>
      <c r="GC352" t="s">
        <v>37032</v>
      </c>
      <c r="GD352" t="s">
        <v>37033</v>
      </c>
      <c r="GJ352" t="s">
        <v>37034</v>
      </c>
      <c r="GK352" t="s">
        <v>37035</v>
      </c>
      <c r="GL352" t="s">
        <v>37036</v>
      </c>
      <c r="GM352" t="s">
        <v>37037</v>
      </c>
      <c r="GN352" t="s">
        <v>37038</v>
      </c>
      <c r="GO352" t="s">
        <v>36973</v>
      </c>
      <c r="GP352" t="s">
        <v>37055</v>
      </c>
      <c r="GQ352" t="s">
        <v>37010</v>
      </c>
      <c r="GR352" t="s">
        <v>36969</v>
      </c>
      <c r="GT352" t="s">
        <v>37011</v>
      </c>
      <c r="GU352">
        <v>16.25</v>
      </c>
      <c r="GV352">
        <v>16.25</v>
      </c>
      <c r="GX352">
        <v>13</v>
      </c>
      <c r="GY352" t="s">
        <v>37012</v>
      </c>
      <c r="HA352" t="s">
        <v>37013</v>
      </c>
      <c r="HD352" t="s">
        <v>37052</v>
      </c>
      <c r="HE352">
        <v>12.99</v>
      </c>
    </row>
    <row r="353" spans="1:224">
      <c r="A353" t="s">
        <v>29123</v>
      </c>
      <c r="B353" t="s">
        <v>36962</v>
      </c>
      <c r="C353" t="s">
        <v>36963</v>
      </c>
      <c r="D353" t="s">
        <v>21351</v>
      </c>
      <c r="E353">
        <v>1</v>
      </c>
      <c r="F353" t="s">
        <v>36964</v>
      </c>
      <c r="G353" t="s">
        <v>38</v>
      </c>
      <c r="H353" t="s">
        <v>37209</v>
      </c>
      <c r="I353" t="s">
        <v>28730</v>
      </c>
      <c r="J353" t="s">
        <v>33297</v>
      </c>
      <c r="K353" t="s">
        <v>33298</v>
      </c>
      <c r="M353" t="s">
        <v>33304</v>
      </c>
      <c r="N353" t="s">
        <v>21286</v>
      </c>
      <c r="O353" t="s">
        <v>33305</v>
      </c>
      <c r="P353" t="s">
        <v>21282</v>
      </c>
      <c r="Q353" t="s">
        <v>33300</v>
      </c>
      <c r="T353" t="s">
        <v>33306</v>
      </c>
      <c r="U353" t="s">
        <v>37394</v>
      </c>
      <c r="V353" t="s">
        <v>24</v>
      </c>
      <c r="W353" t="s">
        <v>36967</v>
      </c>
      <c r="X353" t="s">
        <v>36968</v>
      </c>
      <c r="Y353" t="s">
        <v>36969</v>
      </c>
      <c r="Z353">
        <v>300</v>
      </c>
      <c r="AB353" t="s">
        <v>37056</v>
      </c>
      <c r="AC353" t="s">
        <v>36970</v>
      </c>
      <c r="AD353" t="s">
        <v>36971</v>
      </c>
      <c r="AE353" t="s">
        <v>36972</v>
      </c>
      <c r="AF353" t="s">
        <v>36973</v>
      </c>
      <c r="AH353" t="s">
        <v>36974</v>
      </c>
      <c r="AJ353" t="s">
        <v>36967</v>
      </c>
      <c r="AK353" t="s">
        <v>32641</v>
      </c>
      <c r="AL353" t="s">
        <v>37454</v>
      </c>
      <c r="AM353" t="s">
        <v>32581</v>
      </c>
      <c r="AN353" t="s">
        <v>37057</v>
      </c>
      <c r="AQ353" t="s">
        <v>37057</v>
      </c>
      <c r="AR353" t="s">
        <v>34333</v>
      </c>
      <c r="AY353" t="s">
        <v>37058</v>
      </c>
      <c r="BA353" t="s">
        <v>37059</v>
      </c>
      <c r="BB353">
        <v>48</v>
      </c>
      <c r="BC353" t="s">
        <v>37060</v>
      </c>
      <c r="BD353" t="s">
        <v>34261</v>
      </c>
      <c r="BE353" t="s">
        <v>36993</v>
      </c>
      <c r="BF353">
        <v>0.2</v>
      </c>
      <c r="BG353" t="s">
        <v>37606</v>
      </c>
      <c r="BH353" t="s">
        <v>37558</v>
      </c>
      <c r="BJ353" t="s">
        <v>37473</v>
      </c>
      <c r="BK353" cm="1">
        <f t="array" ref="BK353">IF(LEN(TRIM(BG353))=0,"",SUMPRODUCT(--(LEN(TRIM($BG$5:BG353))&gt;0)))</f>
        <v>340</v>
      </c>
      <c r="BL353" t="str">
        <f t="shared" si="85"/>
        <v>000000009G</v>
      </c>
      <c r="BM353" t="str">
        <f t="shared" si="86"/>
        <v>*000000009G*</v>
      </c>
      <c r="BN353" t="s">
        <v>37472</v>
      </c>
      <c r="BO353" t="s">
        <v>37395</v>
      </c>
      <c r="BS353" t="s">
        <v>37057</v>
      </c>
      <c r="CP353" t="s">
        <v>37458</v>
      </c>
      <c r="CU353">
        <v>15.99</v>
      </c>
      <c r="DT353" t="s">
        <v>37026</v>
      </c>
      <c r="EC353" s="7">
        <v>19.987500000000001</v>
      </c>
      <c r="EN353" t="s">
        <v>36995</v>
      </c>
      <c r="EO353">
        <v>1731138031</v>
      </c>
      <c r="EP353" t="s">
        <v>36968</v>
      </c>
      <c r="EQ353" t="s">
        <v>36996</v>
      </c>
      <c r="ER353" t="s">
        <v>36997</v>
      </c>
      <c r="ES353" t="s">
        <v>36967</v>
      </c>
      <c r="ET353" t="s">
        <v>36998</v>
      </c>
      <c r="EU353" t="s">
        <v>36999</v>
      </c>
      <c r="FB353" t="s">
        <v>35377</v>
      </c>
      <c r="FC353" t="s">
        <v>37027</v>
      </c>
      <c r="FD353">
        <v>26</v>
      </c>
      <c r="FE353">
        <v>28</v>
      </c>
      <c r="FF353" t="s">
        <v>36990</v>
      </c>
      <c r="FG353" t="s">
        <v>36990</v>
      </c>
      <c r="FH353" t="s">
        <v>37399</v>
      </c>
      <c r="FI353" t="s">
        <v>37000</v>
      </c>
      <c r="FJ353" t="s">
        <v>37397</v>
      </c>
      <c r="FK353" t="s">
        <v>37398</v>
      </c>
      <c r="FL353" t="s">
        <v>37399</v>
      </c>
      <c r="FM353" t="s">
        <v>37400</v>
      </c>
      <c r="FN353" t="s">
        <v>37401</v>
      </c>
      <c r="FQ353" t="s">
        <v>37028</v>
      </c>
      <c r="FR353" t="s">
        <v>37008</v>
      </c>
      <c r="FS353" t="s">
        <v>37009</v>
      </c>
      <c r="FT353" t="s">
        <v>32641</v>
      </c>
      <c r="FU353" t="s">
        <v>32641</v>
      </c>
      <c r="FV353" t="s">
        <v>37063</v>
      </c>
      <c r="FW353" t="s">
        <v>37030</v>
      </c>
      <c r="FX353" t="s">
        <v>37031</v>
      </c>
      <c r="FY353" t="s">
        <v>36971</v>
      </c>
      <c r="FZ353" t="s">
        <v>36980</v>
      </c>
      <c r="GA353" t="s">
        <v>36974</v>
      </c>
      <c r="GB353" t="s">
        <v>36968</v>
      </c>
      <c r="GC353" t="s">
        <v>37032</v>
      </c>
      <c r="GD353" t="s">
        <v>37033</v>
      </c>
      <c r="GJ353" t="s">
        <v>37034</v>
      </c>
      <c r="GK353" t="s">
        <v>37035</v>
      </c>
      <c r="GL353" t="s">
        <v>37036</v>
      </c>
      <c r="GM353" t="s">
        <v>37037</v>
      </c>
      <c r="GN353" t="s">
        <v>37038</v>
      </c>
      <c r="GO353" t="s">
        <v>36973</v>
      </c>
      <c r="GP353" t="s">
        <v>37063</v>
      </c>
      <c r="GQ353" t="s">
        <v>37010</v>
      </c>
      <c r="GR353" t="s">
        <v>36969</v>
      </c>
      <c r="GT353" t="s">
        <v>37011</v>
      </c>
      <c r="GU353">
        <v>20.249999999999996</v>
      </c>
      <c r="GV353">
        <v>20.249999999999996</v>
      </c>
      <c r="GX353">
        <v>16.2</v>
      </c>
      <c r="GY353" t="s">
        <v>37012</v>
      </c>
      <c r="HA353" t="s">
        <v>37013</v>
      </c>
      <c r="HD353" t="s">
        <v>37057</v>
      </c>
      <c r="HE353">
        <v>15.99</v>
      </c>
    </row>
    <row r="354" spans="1:224">
      <c r="A354" t="s">
        <v>29123</v>
      </c>
      <c r="B354" t="s">
        <v>36962</v>
      </c>
      <c r="C354" t="s">
        <v>36963</v>
      </c>
      <c r="D354" t="s">
        <v>21351</v>
      </c>
      <c r="E354">
        <v>1</v>
      </c>
      <c r="F354" t="s">
        <v>36964</v>
      </c>
      <c r="G354" t="s">
        <v>38</v>
      </c>
      <c r="H354" t="s">
        <v>37209</v>
      </c>
      <c r="I354" t="s">
        <v>28730</v>
      </c>
      <c r="J354" t="s">
        <v>33297</v>
      </c>
      <c r="K354" t="s">
        <v>33298</v>
      </c>
      <c r="M354" t="s">
        <v>33304</v>
      </c>
      <c r="N354" t="s">
        <v>21286</v>
      </c>
      <c r="O354" t="s">
        <v>33305</v>
      </c>
      <c r="P354" t="s">
        <v>21282</v>
      </c>
      <c r="Q354" t="s">
        <v>33300</v>
      </c>
      <c r="T354" t="s">
        <v>33306</v>
      </c>
      <c r="U354" t="s">
        <v>37394</v>
      </c>
      <c r="V354" t="s">
        <v>24</v>
      </c>
      <c r="W354" t="s">
        <v>36967</v>
      </c>
      <c r="X354" t="s">
        <v>36968</v>
      </c>
      <c r="Y354" t="s">
        <v>36969</v>
      </c>
      <c r="Z354">
        <v>200</v>
      </c>
      <c r="AB354" t="s">
        <v>37018</v>
      </c>
      <c r="AC354" t="s">
        <v>36970</v>
      </c>
      <c r="AD354" t="s">
        <v>36971</v>
      </c>
      <c r="AE354" t="s">
        <v>36972</v>
      </c>
      <c r="AF354" t="s">
        <v>36973</v>
      </c>
      <c r="AH354" t="s">
        <v>36974</v>
      </c>
      <c r="AJ354" t="s">
        <v>36967</v>
      </c>
      <c r="AK354" t="s">
        <v>33513</v>
      </c>
      <c r="AL354" t="s">
        <v>235</v>
      </c>
      <c r="AM354" t="s">
        <v>32581</v>
      </c>
      <c r="AN354" t="s">
        <v>37020</v>
      </c>
      <c r="AQ354" t="s">
        <v>37020</v>
      </c>
      <c r="AR354" t="s">
        <v>34324</v>
      </c>
      <c r="AY354" t="s">
        <v>37021</v>
      </c>
      <c r="BA354" t="s">
        <v>353</v>
      </c>
      <c r="BB354">
        <v>48</v>
      </c>
      <c r="BC354" t="s">
        <v>37022</v>
      </c>
      <c r="BD354" t="s">
        <v>28739</v>
      </c>
      <c r="BE354" t="s">
        <v>36993</v>
      </c>
      <c r="BF354">
        <v>0.2</v>
      </c>
      <c r="BG354" t="s">
        <v>37607</v>
      </c>
      <c r="BH354" t="s">
        <v>37560</v>
      </c>
      <c r="BI354" t="s">
        <v>37476</v>
      </c>
      <c r="BJ354">
        <v>3056</v>
      </c>
      <c r="BK354" cm="1">
        <f t="array" ref="BK354">IF(LEN(TRIM(BG354))=0,"",SUMPRODUCT(--(LEN(TRIM($BG$5:BG354))&gt;0)))</f>
        <v>341</v>
      </c>
      <c r="BL354" t="str">
        <f t="shared" si="85"/>
        <v>000000009H</v>
      </c>
      <c r="BM354" t="str">
        <f t="shared" si="86"/>
        <v>*000000009H*</v>
      </c>
      <c r="BN354" t="s">
        <v>37475</v>
      </c>
      <c r="BO354" t="s">
        <v>37395</v>
      </c>
      <c r="BS354" t="s">
        <v>37020</v>
      </c>
      <c r="CP354" t="s">
        <v>37477</v>
      </c>
      <c r="CU354">
        <v>12.99</v>
      </c>
      <c r="DT354" t="s">
        <v>37026</v>
      </c>
      <c r="EC354" s="7">
        <v>16.237500000000001</v>
      </c>
      <c r="EN354" t="s">
        <v>36995</v>
      </c>
      <c r="EO354">
        <v>1731138031</v>
      </c>
      <c r="EP354" t="s">
        <v>36968</v>
      </c>
      <c r="EQ354" t="s">
        <v>36996</v>
      </c>
      <c r="ER354" t="s">
        <v>36997</v>
      </c>
      <c r="ES354" t="s">
        <v>36967</v>
      </c>
      <c r="ET354" t="s">
        <v>36998</v>
      </c>
      <c r="EU354" t="s">
        <v>36999</v>
      </c>
      <c r="FB354" t="s">
        <v>35377</v>
      </c>
      <c r="FC354" t="s">
        <v>37027</v>
      </c>
      <c r="FD354">
        <v>8</v>
      </c>
      <c r="FE354">
        <v>10</v>
      </c>
      <c r="FF354" t="s">
        <v>36990</v>
      </c>
      <c r="FG354" t="s">
        <v>36990</v>
      </c>
      <c r="FH354" t="s">
        <v>37400</v>
      </c>
      <c r="FI354" t="s">
        <v>37000</v>
      </c>
      <c r="FJ354" t="s">
        <v>37397</v>
      </c>
      <c r="FK354" t="s">
        <v>37398</v>
      </c>
      <c r="FL354" t="s">
        <v>37399</v>
      </c>
      <c r="FM354" t="s">
        <v>37400</v>
      </c>
      <c r="FN354" t="s">
        <v>37401</v>
      </c>
      <c r="FQ354" t="s">
        <v>37028</v>
      </c>
      <c r="FR354" t="s">
        <v>37008</v>
      </c>
      <c r="FS354" t="s">
        <v>37009</v>
      </c>
      <c r="FT354" t="s">
        <v>33513</v>
      </c>
      <c r="FU354" t="s">
        <v>33513</v>
      </c>
      <c r="FV354" t="s">
        <v>37029</v>
      </c>
      <c r="FW354" t="s">
        <v>37030</v>
      </c>
      <c r="FX354" t="s">
        <v>37031</v>
      </c>
      <c r="FY354" t="s">
        <v>36971</v>
      </c>
      <c r="FZ354" t="s">
        <v>36980</v>
      </c>
      <c r="GA354" t="s">
        <v>36974</v>
      </c>
      <c r="GB354" t="s">
        <v>36968</v>
      </c>
      <c r="GC354" t="s">
        <v>37032</v>
      </c>
      <c r="GD354" t="s">
        <v>37033</v>
      </c>
      <c r="GJ354" t="s">
        <v>37034</v>
      </c>
      <c r="GK354" t="s">
        <v>37035</v>
      </c>
      <c r="GL354" t="s">
        <v>37036</v>
      </c>
      <c r="GM354" t="s">
        <v>37037</v>
      </c>
      <c r="GN354" t="s">
        <v>37038</v>
      </c>
      <c r="GO354" t="s">
        <v>36973</v>
      </c>
      <c r="GP354" t="s">
        <v>37029</v>
      </c>
      <c r="GQ354" t="s">
        <v>37010</v>
      </c>
      <c r="GR354" t="s">
        <v>36969</v>
      </c>
      <c r="GT354" t="s">
        <v>37011</v>
      </c>
      <c r="GU354">
        <v>16.25</v>
      </c>
      <c r="GV354">
        <v>16.25</v>
      </c>
      <c r="GX354">
        <v>13</v>
      </c>
      <c r="GY354" t="s">
        <v>37012</v>
      </c>
      <c r="HA354" t="s">
        <v>37013</v>
      </c>
      <c r="HD354" t="s">
        <v>37020</v>
      </c>
      <c r="HE354">
        <v>12.99</v>
      </c>
    </row>
    <row r="355" spans="1:224">
      <c r="A355" t="s">
        <v>29123</v>
      </c>
      <c r="B355" t="s">
        <v>36962</v>
      </c>
      <c r="C355" t="s">
        <v>36963</v>
      </c>
      <c r="D355" t="s">
        <v>21351</v>
      </c>
      <c r="E355">
        <v>1</v>
      </c>
      <c r="F355" t="s">
        <v>36964</v>
      </c>
      <c r="G355" t="s">
        <v>38</v>
      </c>
      <c r="H355" t="s">
        <v>37209</v>
      </c>
      <c r="I355" t="s">
        <v>28730</v>
      </c>
      <c r="J355" t="s">
        <v>33297</v>
      </c>
      <c r="K355" t="s">
        <v>33298</v>
      </c>
      <c r="M355" t="s">
        <v>33304</v>
      </c>
      <c r="N355" t="s">
        <v>21286</v>
      </c>
      <c r="O355" t="s">
        <v>33305</v>
      </c>
      <c r="P355" t="s">
        <v>21282</v>
      </c>
      <c r="Q355" t="s">
        <v>33300</v>
      </c>
      <c r="T355" t="s">
        <v>33306</v>
      </c>
      <c r="U355" t="s">
        <v>37394</v>
      </c>
      <c r="V355" t="s">
        <v>24</v>
      </c>
      <c r="W355" t="s">
        <v>36967</v>
      </c>
      <c r="X355" t="s">
        <v>36968</v>
      </c>
      <c r="Y355" t="s">
        <v>36969</v>
      </c>
      <c r="Z355">
        <v>200</v>
      </c>
      <c r="AB355" t="s">
        <v>37018</v>
      </c>
      <c r="AC355" t="s">
        <v>36970</v>
      </c>
      <c r="AD355" t="s">
        <v>36971</v>
      </c>
      <c r="AE355" t="s">
        <v>36972</v>
      </c>
      <c r="AF355" t="s">
        <v>36973</v>
      </c>
      <c r="AH355" t="s">
        <v>36974</v>
      </c>
      <c r="AJ355" t="s">
        <v>36967</v>
      </c>
      <c r="AK355" t="s">
        <v>33513</v>
      </c>
      <c r="AL355" t="s">
        <v>235</v>
      </c>
      <c r="AM355" t="s">
        <v>32581</v>
      </c>
      <c r="AN355" t="s">
        <v>37039</v>
      </c>
      <c r="AQ355" t="s">
        <v>37039</v>
      </c>
      <c r="AR355" t="s">
        <v>34326</v>
      </c>
      <c r="AY355" t="s">
        <v>37021</v>
      </c>
      <c r="BA355" t="s">
        <v>353</v>
      </c>
      <c r="BB355">
        <v>48</v>
      </c>
      <c r="BC355" t="s">
        <v>37022</v>
      </c>
      <c r="BD355" t="s">
        <v>28739</v>
      </c>
      <c r="BE355" t="s">
        <v>36993</v>
      </c>
      <c r="BF355">
        <v>0.2</v>
      </c>
      <c r="BG355" t="s">
        <v>37608</v>
      </c>
      <c r="BH355" t="s">
        <v>37562</v>
      </c>
      <c r="BI355" t="s">
        <v>37480</v>
      </c>
      <c r="BJ355">
        <v>3057</v>
      </c>
      <c r="BK355" cm="1">
        <f t="array" ref="BK355">IF(LEN(TRIM(BG355))=0,"",SUMPRODUCT(--(LEN(TRIM($BG$5:BG355))&gt;0)))</f>
        <v>342</v>
      </c>
      <c r="BL355" t="str">
        <f t="shared" si="85"/>
        <v>000000009I</v>
      </c>
      <c r="BM355" t="str">
        <f t="shared" si="86"/>
        <v>*000000009I*</v>
      </c>
      <c r="BN355" t="s">
        <v>37479</v>
      </c>
      <c r="BO355" t="s">
        <v>37395</v>
      </c>
      <c r="BS355" t="s">
        <v>37039</v>
      </c>
      <c r="CP355" t="s">
        <v>37477</v>
      </c>
      <c r="CU355">
        <v>12.99</v>
      </c>
      <c r="DT355" t="s">
        <v>37026</v>
      </c>
      <c r="EC355" s="7">
        <v>16.237500000000001</v>
      </c>
      <c r="EN355" t="s">
        <v>36995</v>
      </c>
      <c r="EO355">
        <v>1731138031</v>
      </c>
      <c r="EP355" t="s">
        <v>36968</v>
      </c>
      <c r="EQ355" t="s">
        <v>36996</v>
      </c>
      <c r="ER355" t="s">
        <v>36997</v>
      </c>
      <c r="ES355" t="s">
        <v>36967</v>
      </c>
      <c r="ET355" t="s">
        <v>36998</v>
      </c>
      <c r="EU355" t="s">
        <v>36999</v>
      </c>
      <c r="FB355" t="s">
        <v>35377</v>
      </c>
      <c r="FC355" t="s">
        <v>37027</v>
      </c>
      <c r="FD355">
        <v>12</v>
      </c>
      <c r="FE355">
        <v>14</v>
      </c>
      <c r="FF355" t="s">
        <v>36990</v>
      </c>
      <c r="FG355" t="s">
        <v>36990</v>
      </c>
      <c r="FH355" t="s">
        <v>37400</v>
      </c>
      <c r="FI355" t="s">
        <v>37000</v>
      </c>
      <c r="FJ355" t="s">
        <v>37397</v>
      </c>
      <c r="FK355" t="s">
        <v>37398</v>
      </c>
      <c r="FL355" t="s">
        <v>37399</v>
      </c>
      <c r="FM355" t="s">
        <v>37400</v>
      </c>
      <c r="FN355" t="s">
        <v>37401</v>
      </c>
      <c r="FQ355" t="s">
        <v>37028</v>
      </c>
      <c r="FR355" t="s">
        <v>37008</v>
      </c>
      <c r="FS355" t="s">
        <v>37009</v>
      </c>
      <c r="FT355" t="s">
        <v>33513</v>
      </c>
      <c r="FU355" t="s">
        <v>33513</v>
      </c>
      <c r="FV355" t="s">
        <v>37042</v>
      </c>
      <c r="FW355" t="s">
        <v>37030</v>
      </c>
      <c r="FX355" t="s">
        <v>37031</v>
      </c>
      <c r="FY355" t="s">
        <v>36971</v>
      </c>
      <c r="FZ355" t="s">
        <v>36980</v>
      </c>
      <c r="GA355" t="s">
        <v>36974</v>
      </c>
      <c r="GB355" t="s">
        <v>36968</v>
      </c>
      <c r="GC355" t="s">
        <v>37032</v>
      </c>
      <c r="GD355" t="s">
        <v>37033</v>
      </c>
      <c r="GJ355" t="s">
        <v>37034</v>
      </c>
      <c r="GK355" t="s">
        <v>37035</v>
      </c>
      <c r="GL355" t="s">
        <v>37036</v>
      </c>
      <c r="GM355" t="s">
        <v>37037</v>
      </c>
      <c r="GN355" t="s">
        <v>37038</v>
      </c>
      <c r="GO355" t="s">
        <v>36973</v>
      </c>
      <c r="GP355" t="s">
        <v>37042</v>
      </c>
      <c r="GQ355" t="s">
        <v>37010</v>
      </c>
      <c r="GR355" t="s">
        <v>36969</v>
      </c>
      <c r="GT355" t="s">
        <v>37011</v>
      </c>
      <c r="GU355">
        <v>16.25</v>
      </c>
      <c r="GV355">
        <v>16.25</v>
      </c>
      <c r="GX355">
        <v>13</v>
      </c>
      <c r="GY355" t="s">
        <v>37012</v>
      </c>
      <c r="HA355" t="s">
        <v>37013</v>
      </c>
      <c r="HD355" t="s">
        <v>37039</v>
      </c>
      <c r="HE355">
        <v>12.99</v>
      </c>
    </row>
    <row r="356" spans="1:224">
      <c r="A356" t="s">
        <v>29123</v>
      </c>
      <c r="B356" t="s">
        <v>36962</v>
      </c>
      <c r="C356" t="s">
        <v>36963</v>
      </c>
      <c r="D356" t="s">
        <v>21351</v>
      </c>
      <c r="E356">
        <v>1</v>
      </c>
      <c r="F356" t="s">
        <v>36964</v>
      </c>
      <c r="G356" t="s">
        <v>38</v>
      </c>
      <c r="H356" t="s">
        <v>37209</v>
      </c>
      <c r="I356" t="s">
        <v>28730</v>
      </c>
      <c r="J356" t="s">
        <v>33297</v>
      </c>
      <c r="K356" t="s">
        <v>33298</v>
      </c>
      <c r="M356" t="s">
        <v>33304</v>
      </c>
      <c r="N356" t="s">
        <v>21286</v>
      </c>
      <c r="O356" t="s">
        <v>33305</v>
      </c>
      <c r="P356" t="s">
        <v>21282</v>
      </c>
      <c r="Q356" t="s">
        <v>33300</v>
      </c>
      <c r="T356" t="s">
        <v>33306</v>
      </c>
      <c r="U356" t="s">
        <v>37394</v>
      </c>
      <c r="V356" t="s">
        <v>24</v>
      </c>
      <c r="W356" t="s">
        <v>36967</v>
      </c>
      <c r="X356" t="s">
        <v>36968</v>
      </c>
      <c r="Y356" t="s">
        <v>36969</v>
      </c>
      <c r="Z356">
        <v>200</v>
      </c>
      <c r="AB356" t="s">
        <v>37018</v>
      </c>
      <c r="AC356" t="s">
        <v>36970</v>
      </c>
      <c r="AD356" t="s">
        <v>36971</v>
      </c>
      <c r="AE356" t="s">
        <v>36972</v>
      </c>
      <c r="AF356" t="s">
        <v>36973</v>
      </c>
      <c r="AH356" t="s">
        <v>36974</v>
      </c>
      <c r="AJ356" t="s">
        <v>36967</v>
      </c>
      <c r="AK356" t="s">
        <v>33513</v>
      </c>
      <c r="AL356" t="s">
        <v>235</v>
      </c>
      <c r="AM356" t="s">
        <v>32581</v>
      </c>
      <c r="AN356" t="s">
        <v>37043</v>
      </c>
      <c r="AQ356" t="s">
        <v>37043</v>
      </c>
      <c r="AR356" t="s">
        <v>28746</v>
      </c>
      <c r="AY356" t="s">
        <v>37021</v>
      </c>
      <c r="BA356" t="s">
        <v>353</v>
      </c>
      <c r="BB356">
        <v>48</v>
      </c>
      <c r="BC356" t="s">
        <v>37022</v>
      </c>
      <c r="BD356" t="s">
        <v>28739</v>
      </c>
      <c r="BE356" t="s">
        <v>36993</v>
      </c>
      <c r="BF356">
        <v>0.2</v>
      </c>
      <c r="BG356" t="s">
        <v>37609</v>
      </c>
      <c r="BH356" t="s">
        <v>37564</v>
      </c>
      <c r="BI356" t="s">
        <v>37483</v>
      </c>
      <c r="BJ356">
        <v>3058</v>
      </c>
      <c r="BK356" cm="1">
        <f t="array" ref="BK356">IF(LEN(TRIM(BG356))=0,"",SUMPRODUCT(--(LEN(TRIM($BG$5:BG356))&gt;0)))</f>
        <v>343</v>
      </c>
      <c r="BL356" t="str">
        <f t="shared" si="85"/>
        <v>000000009J</v>
      </c>
      <c r="BM356" t="str">
        <f t="shared" si="86"/>
        <v>*000000009J*</v>
      </c>
      <c r="BN356" t="s">
        <v>37482</v>
      </c>
      <c r="BO356" t="s">
        <v>37395</v>
      </c>
      <c r="BS356" t="s">
        <v>37043</v>
      </c>
      <c r="CP356" t="s">
        <v>37477</v>
      </c>
      <c r="CU356">
        <v>12.99</v>
      </c>
      <c r="DT356" t="s">
        <v>37026</v>
      </c>
      <c r="EC356" s="7">
        <v>16.237500000000001</v>
      </c>
      <c r="EN356" t="s">
        <v>36995</v>
      </c>
      <c r="EO356">
        <v>1731138031</v>
      </c>
      <c r="EP356" t="s">
        <v>36968</v>
      </c>
      <c r="EQ356" t="s">
        <v>36996</v>
      </c>
      <c r="ER356" t="s">
        <v>36997</v>
      </c>
      <c r="ES356" t="s">
        <v>36967</v>
      </c>
      <c r="ET356" t="s">
        <v>36998</v>
      </c>
      <c r="EU356" t="s">
        <v>36999</v>
      </c>
      <c r="FB356" t="s">
        <v>35377</v>
      </c>
      <c r="FC356" t="s">
        <v>37027</v>
      </c>
      <c r="FD356">
        <v>16</v>
      </c>
      <c r="FE356">
        <v>18</v>
      </c>
      <c r="FF356" t="s">
        <v>36990</v>
      </c>
      <c r="FG356" t="s">
        <v>36990</v>
      </c>
      <c r="FH356" t="s">
        <v>37400</v>
      </c>
      <c r="FI356" t="s">
        <v>37000</v>
      </c>
      <c r="FJ356" t="s">
        <v>37397</v>
      </c>
      <c r="FK356" t="s">
        <v>37398</v>
      </c>
      <c r="FL356" t="s">
        <v>37399</v>
      </c>
      <c r="FM356" t="s">
        <v>37400</v>
      </c>
      <c r="FN356" t="s">
        <v>37401</v>
      </c>
      <c r="FQ356" t="s">
        <v>37028</v>
      </c>
      <c r="FR356" t="s">
        <v>37008</v>
      </c>
      <c r="FS356" t="s">
        <v>37009</v>
      </c>
      <c r="FT356" t="s">
        <v>33513</v>
      </c>
      <c r="FU356" t="s">
        <v>33513</v>
      </c>
      <c r="FV356" t="s">
        <v>37046</v>
      </c>
      <c r="FW356" t="s">
        <v>37030</v>
      </c>
      <c r="FX356" t="s">
        <v>37031</v>
      </c>
      <c r="FY356" t="s">
        <v>36971</v>
      </c>
      <c r="FZ356" t="s">
        <v>36980</v>
      </c>
      <c r="GA356" t="s">
        <v>36974</v>
      </c>
      <c r="GB356" t="s">
        <v>36968</v>
      </c>
      <c r="GC356" t="s">
        <v>37032</v>
      </c>
      <c r="GD356" t="s">
        <v>37033</v>
      </c>
      <c r="GJ356" t="s">
        <v>37034</v>
      </c>
      <c r="GK356" t="s">
        <v>37035</v>
      </c>
      <c r="GL356" t="s">
        <v>37036</v>
      </c>
      <c r="GM356" t="s">
        <v>37037</v>
      </c>
      <c r="GN356" t="s">
        <v>37038</v>
      </c>
      <c r="GO356" t="s">
        <v>36973</v>
      </c>
      <c r="GP356" t="s">
        <v>37046</v>
      </c>
      <c r="GQ356" t="s">
        <v>37010</v>
      </c>
      <c r="GR356" t="s">
        <v>36969</v>
      </c>
      <c r="GT356" t="s">
        <v>37011</v>
      </c>
      <c r="GU356">
        <v>16.25</v>
      </c>
      <c r="GV356">
        <v>16.25</v>
      </c>
      <c r="GX356">
        <v>13</v>
      </c>
      <c r="GY356" t="s">
        <v>37012</v>
      </c>
      <c r="HA356" t="s">
        <v>37013</v>
      </c>
      <c r="HD356" t="s">
        <v>37043</v>
      </c>
      <c r="HE356">
        <v>12.99</v>
      </c>
    </row>
    <row r="357" spans="1:224">
      <c r="A357" t="s">
        <v>29123</v>
      </c>
      <c r="B357" t="s">
        <v>36962</v>
      </c>
      <c r="C357" t="s">
        <v>36963</v>
      </c>
      <c r="D357" t="s">
        <v>21351</v>
      </c>
      <c r="E357">
        <v>1</v>
      </c>
      <c r="F357" t="s">
        <v>36964</v>
      </c>
      <c r="G357" t="s">
        <v>38</v>
      </c>
      <c r="H357" t="s">
        <v>37209</v>
      </c>
      <c r="I357" t="s">
        <v>28730</v>
      </c>
      <c r="J357" t="s">
        <v>33297</v>
      </c>
      <c r="K357" t="s">
        <v>33298</v>
      </c>
      <c r="M357" t="s">
        <v>33304</v>
      </c>
      <c r="N357" t="s">
        <v>21286</v>
      </c>
      <c r="O357" t="s">
        <v>33305</v>
      </c>
      <c r="P357" t="s">
        <v>21282</v>
      </c>
      <c r="Q357" t="s">
        <v>33300</v>
      </c>
      <c r="T357" t="s">
        <v>33306</v>
      </c>
      <c r="U357" t="s">
        <v>37394</v>
      </c>
      <c r="V357" t="s">
        <v>24</v>
      </c>
      <c r="W357" t="s">
        <v>36967</v>
      </c>
      <c r="X357" t="s">
        <v>36968</v>
      </c>
      <c r="Y357" t="s">
        <v>36969</v>
      </c>
      <c r="Z357">
        <v>300</v>
      </c>
      <c r="AB357" t="s">
        <v>37018</v>
      </c>
      <c r="AC357" t="s">
        <v>36970</v>
      </c>
      <c r="AD357" t="s">
        <v>36971</v>
      </c>
      <c r="AE357" t="s">
        <v>36972</v>
      </c>
      <c r="AF357" t="s">
        <v>36973</v>
      </c>
      <c r="AH357" t="s">
        <v>36974</v>
      </c>
      <c r="AJ357" t="s">
        <v>36967</v>
      </c>
      <c r="AK357" t="s">
        <v>33513</v>
      </c>
      <c r="AL357" t="s">
        <v>235</v>
      </c>
      <c r="AM357" t="s">
        <v>32581</v>
      </c>
      <c r="AN357" t="s">
        <v>37047</v>
      </c>
      <c r="AQ357" t="s">
        <v>37047</v>
      </c>
      <c r="AR357" t="s">
        <v>34329</v>
      </c>
      <c r="AY357" t="s">
        <v>37021</v>
      </c>
      <c r="BA357" t="s">
        <v>353</v>
      </c>
      <c r="BB357">
        <v>48</v>
      </c>
      <c r="BC357" t="s">
        <v>37048</v>
      </c>
      <c r="BD357" t="s">
        <v>34259</v>
      </c>
      <c r="BE357" t="s">
        <v>36993</v>
      </c>
      <c r="BF357">
        <v>0.2</v>
      </c>
      <c r="BG357" t="s">
        <v>37610</v>
      </c>
      <c r="BH357" t="s">
        <v>37566</v>
      </c>
      <c r="BI357" t="s">
        <v>37486</v>
      </c>
      <c r="BJ357">
        <v>3059</v>
      </c>
      <c r="BK357" cm="1">
        <f t="array" ref="BK357">IF(LEN(TRIM(BG357))=0,"",SUMPRODUCT(--(LEN(TRIM($BG$5:BG357))&gt;0)))</f>
        <v>344</v>
      </c>
      <c r="BL357" t="str">
        <f t="shared" si="85"/>
        <v>000000009K</v>
      </c>
      <c r="BM357" t="str">
        <f t="shared" si="86"/>
        <v>*000000009K*</v>
      </c>
      <c r="BN357" t="s">
        <v>37485</v>
      </c>
      <c r="BO357" t="s">
        <v>37395</v>
      </c>
      <c r="BS357" t="s">
        <v>37047</v>
      </c>
      <c r="CP357" t="s">
        <v>37477</v>
      </c>
      <c r="CU357">
        <v>12.99</v>
      </c>
      <c r="DT357" t="s">
        <v>37026</v>
      </c>
      <c r="EC357" s="7">
        <v>16.237500000000001</v>
      </c>
      <c r="EN357" t="s">
        <v>36995</v>
      </c>
      <c r="EO357">
        <v>1731138031</v>
      </c>
      <c r="EP357" t="s">
        <v>36968</v>
      </c>
      <c r="EQ357" t="s">
        <v>36996</v>
      </c>
      <c r="ER357" t="s">
        <v>36997</v>
      </c>
      <c r="ES357" t="s">
        <v>36967</v>
      </c>
      <c r="ET357" t="s">
        <v>36998</v>
      </c>
      <c r="EU357" t="s">
        <v>36999</v>
      </c>
      <c r="FB357" t="s">
        <v>35377</v>
      </c>
      <c r="FC357" t="s">
        <v>37027</v>
      </c>
      <c r="FD357">
        <v>18</v>
      </c>
      <c r="FE357">
        <v>20</v>
      </c>
      <c r="FF357" t="s">
        <v>36990</v>
      </c>
      <c r="FG357" t="s">
        <v>36990</v>
      </c>
      <c r="FH357" t="s">
        <v>37400</v>
      </c>
      <c r="FI357" t="s">
        <v>37000</v>
      </c>
      <c r="FJ357" t="s">
        <v>37397</v>
      </c>
      <c r="FK357" t="s">
        <v>37398</v>
      </c>
      <c r="FL357" t="s">
        <v>37399</v>
      </c>
      <c r="FM357" t="s">
        <v>37400</v>
      </c>
      <c r="FN357" t="s">
        <v>37401</v>
      </c>
      <c r="FQ357" t="s">
        <v>37028</v>
      </c>
      <c r="FR357" t="s">
        <v>37008</v>
      </c>
      <c r="FS357" t="s">
        <v>37009</v>
      </c>
      <c r="FT357" t="s">
        <v>33513</v>
      </c>
      <c r="FU357" t="s">
        <v>33513</v>
      </c>
      <c r="FV357" t="s">
        <v>37051</v>
      </c>
      <c r="FW357" t="s">
        <v>37030</v>
      </c>
      <c r="FX357" t="s">
        <v>37031</v>
      </c>
      <c r="FY357" t="s">
        <v>36971</v>
      </c>
      <c r="FZ357" t="s">
        <v>36980</v>
      </c>
      <c r="GA357" t="s">
        <v>36974</v>
      </c>
      <c r="GB357" t="s">
        <v>36968</v>
      </c>
      <c r="GC357" t="s">
        <v>37032</v>
      </c>
      <c r="GD357" t="s">
        <v>37033</v>
      </c>
      <c r="GJ357" t="s">
        <v>37034</v>
      </c>
      <c r="GK357" t="s">
        <v>37035</v>
      </c>
      <c r="GL357" t="s">
        <v>37036</v>
      </c>
      <c r="GM357" t="s">
        <v>37037</v>
      </c>
      <c r="GN357" t="s">
        <v>37038</v>
      </c>
      <c r="GO357" t="s">
        <v>36973</v>
      </c>
      <c r="GP357" t="s">
        <v>37051</v>
      </c>
      <c r="GQ357" t="s">
        <v>37010</v>
      </c>
      <c r="GR357" t="s">
        <v>36969</v>
      </c>
      <c r="GT357" t="s">
        <v>37011</v>
      </c>
      <c r="GU357">
        <v>16.25</v>
      </c>
      <c r="GV357">
        <v>16.25</v>
      </c>
      <c r="GX357">
        <v>13</v>
      </c>
      <c r="GY357" t="s">
        <v>37012</v>
      </c>
      <c r="HA357" t="s">
        <v>37013</v>
      </c>
      <c r="HD357" t="s">
        <v>37047</v>
      </c>
      <c r="HE357">
        <v>12.99</v>
      </c>
    </row>
    <row r="358" spans="1:224">
      <c r="A358" t="s">
        <v>29123</v>
      </c>
      <c r="B358" t="s">
        <v>36962</v>
      </c>
      <c r="C358" t="s">
        <v>36963</v>
      </c>
      <c r="D358" t="s">
        <v>21351</v>
      </c>
      <c r="E358">
        <v>1</v>
      </c>
      <c r="F358" t="s">
        <v>36964</v>
      </c>
      <c r="G358" t="s">
        <v>38</v>
      </c>
      <c r="H358" t="s">
        <v>37209</v>
      </c>
      <c r="I358" t="s">
        <v>28730</v>
      </c>
      <c r="J358" t="s">
        <v>33297</v>
      </c>
      <c r="K358" t="s">
        <v>33298</v>
      </c>
      <c r="M358" t="s">
        <v>33304</v>
      </c>
      <c r="N358" t="s">
        <v>21286</v>
      </c>
      <c r="O358" t="s">
        <v>33305</v>
      </c>
      <c r="P358" t="s">
        <v>21282</v>
      </c>
      <c r="Q358" t="s">
        <v>33300</v>
      </c>
      <c r="T358" t="s">
        <v>33306</v>
      </c>
      <c r="U358" t="s">
        <v>37394</v>
      </c>
      <c r="V358" t="s">
        <v>24</v>
      </c>
      <c r="W358" t="s">
        <v>36967</v>
      </c>
      <c r="X358" t="s">
        <v>36968</v>
      </c>
      <c r="Y358" t="s">
        <v>36969</v>
      </c>
      <c r="Z358">
        <v>300</v>
      </c>
      <c r="AB358" t="s">
        <v>37018</v>
      </c>
      <c r="AC358" t="s">
        <v>36970</v>
      </c>
      <c r="AD358" t="s">
        <v>36971</v>
      </c>
      <c r="AE358" t="s">
        <v>36972</v>
      </c>
      <c r="AF358" t="s">
        <v>36973</v>
      </c>
      <c r="AH358" t="s">
        <v>36974</v>
      </c>
      <c r="AJ358" t="s">
        <v>36967</v>
      </c>
      <c r="AK358" t="s">
        <v>33513</v>
      </c>
      <c r="AL358" t="s">
        <v>235</v>
      </c>
      <c r="AM358" t="s">
        <v>32581</v>
      </c>
      <c r="AN358" t="s">
        <v>37052</v>
      </c>
      <c r="AQ358" t="s">
        <v>37052</v>
      </c>
      <c r="AR358" t="s">
        <v>34331</v>
      </c>
      <c r="AY358" t="s">
        <v>37021</v>
      </c>
      <c r="BA358" t="s">
        <v>353</v>
      </c>
      <c r="BB358">
        <v>48</v>
      </c>
      <c r="BC358" t="s">
        <v>37048</v>
      </c>
      <c r="BD358" t="s">
        <v>34259</v>
      </c>
      <c r="BE358" t="s">
        <v>36993</v>
      </c>
      <c r="BF358">
        <v>0.2</v>
      </c>
      <c r="BG358" t="s">
        <v>37611</v>
      </c>
      <c r="BH358" t="s">
        <v>37568</v>
      </c>
      <c r="BI358" t="s">
        <v>37489</v>
      </c>
      <c r="BJ358">
        <v>3060</v>
      </c>
      <c r="BK358" cm="1">
        <f t="array" ref="BK358">IF(LEN(TRIM(BG358))=0,"",SUMPRODUCT(--(LEN(TRIM($BG$5:BG358))&gt;0)))</f>
        <v>345</v>
      </c>
      <c r="BL358" t="str">
        <f t="shared" si="85"/>
        <v>000000009L</v>
      </c>
      <c r="BM358" t="str">
        <f t="shared" si="86"/>
        <v>*000000009L*</v>
      </c>
      <c r="BN358" t="s">
        <v>37488</v>
      </c>
      <c r="BO358" t="s">
        <v>37395</v>
      </c>
      <c r="BS358" t="s">
        <v>37052</v>
      </c>
      <c r="CP358" t="s">
        <v>37477</v>
      </c>
      <c r="CU358">
        <v>12.99</v>
      </c>
      <c r="DT358" t="s">
        <v>37026</v>
      </c>
      <c r="EC358" s="7">
        <v>16.237500000000001</v>
      </c>
      <c r="EN358" t="s">
        <v>36995</v>
      </c>
      <c r="EO358">
        <v>1731138031</v>
      </c>
      <c r="EP358" t="s">
        <v>36968</v>
      </c>
      <c r="EQ358" t="s">
        <v>36996</v>
      </c>
      <c r="ER358" t="s">
        <v>36997</v>
      </c>
      <c r="ES358" t="s">
        <v>36967</v>
      </c>
      <c r="ET358" t="s">
        <v>36998</v>
      </c>
      <c r="EU358" t="s">
        <v>36999</v>
      </c>
      <c r="FB358" t="s">
        <v>35377</v>
      </c>
      <c r="FC358" t="s">
        <v>37027</v>
      </c>
      <c r="FD358">
        <v>22</v>
      </c>
      <c r="FE358">
        <v>24</v>
      </c>
      <c r="FF358" t="s">
        <v>36990</v>
      </c>
      <c r="FG358" t="s">
        <v>36990</v>
      </c>
      <c r="FH358" t="s">
        <v>37400</v>
      </c>
      <c r="FI358" t="s">
        <v>37000</v>
      </c>
      <c r="FJ358" t="s">
        <v>37397</v>
      </c>
      <c r="FK358" t="s">
        <v>37398</v>
      </c>
      <c r="FL358" t="s">
        <v>37399</v>
      </c>
      <c r="FM358" t="s">
        <v>37400</v>
      </c>
      <c r="FN358" t="s">
        <v>37401</v>
      </c>
      <c r="FQ358" t="s">
        <v>37028</v>
      </c>
      <c r="FR358" t="s">
        <v>37008</v>
      </c>
      <c r="FS358" t="s">
        <v>37009</v>
      </c>
      <c r="FT358" t="s">
        <v>33513</v>
      </c>
      <c r="FU358" t="s">
        <v>33513</v>
      </c>
      <c r="FV358" t="s">
        <v>37055</v>
      </c>
      <c r="FW358" t="s">
        <v>37030</v>
      </c>
      <c r="FX358" t="s">
        <v>37031</v>
      </c>
      <c r="FY358" t="s">
        <v>36971</v>
      </c>
      <c r="FZ358" t="s">
        <v>36980</v>
      </c>
      <c r="GA358" t="s">
        <v>36974</v>
      </c>
      <c r="GB358" t="s">
        <v>36968</v>
      </c>
      <c r="GC358" t="s">
        <v>37032</v>
      </c>
      <c r="GD358" t="s">
        <v>37033</v>
      </c>
      <c r="GJ358" t="s">
        <v>37034</v>
      </c>
      <c r="GK358" t="s">
        <v>37035</v>
      </c>
      <c r="GL358" t="s">
        <v>37036</v>
      </c>
      <c r="GM358" t="s">
        <v>37037</v>
      </c>
      <c r="GN358" t="s">
        <v>37038</v>
      </c>
      <c r="GO358" t="s">
        <v>36973</v>
      </c>
      <c r="GP358" t="s">
        <v>37055</v>
      </c>
      <c r="GQ358" t="s">
        <v>37010</v>
      </c>
      <c r="GR358" t="s">
        <v>36969</v>
      </c>
      <c r="GT358" t="s">
        <v>37011</v>
      </c>
      <c r="GU358">
        <v>16.25</v>
      </c>
      <c r="GV358">
        <v>16.25</v>
      </c>
      <c r="GX358">
        <v>13</v>
      </c>
      <c r="GY358" t="s">
        <v>37012</v>
      </c>
      <c r="HA358" t="s">
        <v>37013</v>
      </c>
      <c r="HD358" t="s">
        <v>37052</v>
      </c>
      <c r="HE358">
        <v>12.99</v>
      </c>
    </row>
    <row r="359" spans="1:224">
      <c r="A359" t="s">
        <v>29123</v>
      </c>
      <c r="B359" t="s">
        <v>36962</v>
      </c>
      <c r="C359" t="s">
        <v>36963</v>
      </c>
      <c r="D359" t="s">
        <v>21351</v>
      </c>
      <c r="E359">
        <v>1</v>
      </c>
      <c r="F359" t="s">
        <v>36964</v>
      </c>
      <c r="G359" t="s">
        <v>38</v>
      </c>
      <c r="H359" t="s">
        <v>37209</v>
      </c>
      <c r="I359" t="s">
        <v>28730</v>
      </c>
      <c r="J359" t="s">
        <v>33297</v>
      </c>
      <c r="K359" t="s">
        <v>33298</v>
      </c>
      <c r="M359" t="s">
        <v>33304</v>
      </c>
      <c r="N359" t="s">
        <v>21286</v>
      </c>
      <c r="O359" t="s">
        <v>33305</v>
      </c>
      <c r="P359" t="s">
        <v>21282</v>
      </c>
      <c r="Q359" t="s">
        <v>33300</v>
      </c>
      <c r="T359" t="s">
        <v>33306</v>
      </c>
      <c r="U359" t="s">
        <v>37394</v>
      </c>
      <c r="V359" t="s">
        <v>24</v>
      </c>
      <c r="W359" t="s">
        <v>36967</v>
      </c>
      <c r="X359" t="s">
        <v>36968</v>
      </c>
      <c r="Y359" t="s">
        <v>36969</v>
      </c>
      <c r="Z359">
        <v>300</v>
      </c>
      <c r="AB359" t="s">
        <v>37056</v>
      </c>
      <c r="AC359" t="s">
        <v>36970</v>
      </c>
      <c r="AD359" t="s">
        <v>36971</v>
      </c>
      <c r="AE359" t="s">
        <v>36972</v>
      </c>
      <c r="AF359" t="s">
        <v>36973</v>
      </c>
      <c r="AH359" t="s">
        <v>36974</v>
      </c>
      <c r="AJ359" t="s">
        <v>36967</v>
      </c>
      <c r="AK359" t="s">
        <v>33513</v>
      </c>
      <c r="AL359" t="s">
        <v>235</v>
      </c>
      <c r="AM359" t="s">
        <v>32581</v>
      </c>
      <c r="AN359" t="s">
        <v>37057</v>
      </c>
      <c r="AQ359" t="s">
        <v>37057</v>
      </c>
      <c r="AR359" t="s">
        <v>34333</v>
      </c>
      <c r="AY359" t="s">
        <v>37058</v>
      </c>
      <c r="BA359" t="s">
        <v>37059</v>
      </c>
      <c r="BB359">
        <v>48</v>
      </c>
      <c r="BC359" t="s">
        <v>37060</v>
      </c>
      <c r="BD359" t="s">
        <v>34261</v>
      </c>
      <c r="BE359" t="s">
        <v>36993</v>
      </c>
      <c r="BF359">
        <v>0.2</v>
      </c>
      <c r="BG359" t="s">
        <v>37612</v>
      </c>
      <c r="BH359" t="s">
        <v>37570</v>
      </c>
      <c r="BI359" t="s">
        <v>37492</v>
      </c>
      <c r="BJ359">
        <v>44912</v>
      </c>
      <c r="BK359" cm="1">
        <f t="array" ref="BK359">IF(LEN(TRIM(BG359))=0,"",SUMPRODUCT(--(LEN(TRIM($BG$5:BG359))&gt;0)))</f>
        <v>346</v>
      </c>
      <c r="BL359" t="str">
        <f t="shared" si="85"/>
        <v>000000009M</v>
      </c>
      <c r="BM359" t="str">
        <f t="shared" si="86"/>
        <v>*000000009M*</v>
      </c>
      <c r="BN359" t="s">
        <v>37491</v>
      </c>
      <c r="BO359" t="s">
        <v>37395</v>
      </c>
      <c r="BS359" t="s">
        <v>37057</v>
      </c>
      <c r="CP359" t="s">
        <v>37477</v>
      </c>
      <c r="CU359">
        <v>15.99</v>
      </c>
      <c r="DT359" t="s">
        <v>37026</v>
      </c>
      <c r="EC359" s="7">
        <v>19.987500000000001</v>
      </c>
      <c r="EN359" t="s">
        <v>36995</v>
      </c>
      <c r="EO359">
        <v>1731138031</v>
      </c>
      <c r="EP359" t="s">
        <v>36968</v>
      </c>
      <c r="EQ359" t="s">
        <v>36996</v>
      </c>
      <c r="ER359" t="s">
        <v>36997</v>
      </c>
      <c r="ES359" t="s">
        <v>36967</v>
      </c>
      <c r="ET359" t="s">
        <v>36998</v>
      </c>
      <c r="EU359" t="s">
        <v>36999</v>
      </c>
      <c r="FB359" t="s">
        <v>35377</v>
      </c>
      <c r="FC359" t="s">
        <v>37027</v>
      </c>
      <c r="FD359">
        <v>26</v>
      </c>
      <c r="FE359">
        <v>28</v>
      </c>
      <c r="FF359" t="s">
        <v>36990</v>
      </c>
      <c r="FG359" t="s">
        <v>36990</v>
      </c>
      <c r="FH359" t="s">
        <v>37400</v>
      </c>
      <c r="FI359" t="s">
        <v>37000</v>
      </c>
      <c r="FJ359" t="s">
        <v>37397</v>
      </c>
      <c r="FK359" t="s">
        <v>37398</v>
      </c>
      <c r="FL359" t="s">
        <v>37399</v>
      </c>
      <c r="FM359" t="s">
        <v>37400</v>
      </c>
      <c r="FN359" t="s">
        <v>37401</v>
      </c>
      <c r="FQ359" t="s">
        <v>37028</v>
      </c>
      <c r="FR359" t="s">
        <v>37008</v>
      </c>
      <c r="FS359" t="s">
        <v>37009</v>
      </c>
      <c r="FT359" t="s">
        <v>33513</v>
      </c>
      <c r="FU359" t="s">
        <v>33513</v>
      </c>
      <c r="FV359" t="s">
        <v>37063</v>
      </c>
      <c r="FW359" t="s">
        <v>37030</v>
      </c>
      <c r="FX359" t="s">
        <v>37031</v>
      </c>
      <c r="FY359" t="s">
        <v>36971</v>
      </c>
      <c r="FZ359" t="s">
        <v>36980</v>
      </c>
      <c r="GA359" t="s">
        <v>36974</v>
      </c>
      <c r="GB359" t="s">
        <v>36968</v>
      </c>
      <c r="GC359" t="s">
        <v>37032</v>
      </c>
      <c r="GD359" t="s">
        <v>37033</v>
      </c>
      <c r="GJ359" t="s">
        <v>37034</v>
      </c>
      <c r="GK359" t="s">
        <v>37035</v>
      </c>
      <c r="GL359" t="s">
        <v>37036</v>
      </c>
      <c r="GM359" t="s">
        <v>37037</v>
      </c>
      <c r="GN359" t="s">
        <v>37038</v>
      </c>
      <c r="GO359" t="s">
        <v>36973</v>
      </c>
      <c r="GP359" t="s">
        <v>37063</v>
      </c>
      <c r="GQ359" t="s">
        <v>37010</v>
      </c>
      <c r="GR359" t="s">
        <v>36969</v>
      </c>
      <c r="GT359" t="s">
        <v>37011</v>
      </c>
      <c r="GU359">
        <v>20.249999999999996</v>
      </c>
      <c r="GV359">
        <v>20.249999999999996</v>
      </c>
      <c r="GX359">
        <v>16.2</v>
      </c>
      <c r="GY359" t="s">
        <v>37012</v>
      </c>
      <c r="HA359" t="s">
        <v>37013</v>
      </c>
      <c r="HD359" t="s">
        <v>37057</v>
      </c>
      <c r="HE359">
        <v>15.99</v>
      </c>
    </row>
    <row r="360" spans="1:224">
      <c r="A360" t="s">
        <v>29123</v>
      </c>
      <c r="B360" t="s">
        <v>36962</v>
      </c>
      <c r="C360" t="s">
        <v>36963</v>
      </c>
      <c r="D360" t="s">
        <v>21351</v>
      </c>
      <c r="E360">
        <v>1</v>
      </c>
      <c r="F360" t="s">
        <v>36964</v>
      </c>
      <c r="G360" t="s">
        <v>38</v>
      </c>
      <c r="H360" t="s">
        <v>37209</v>
      </c>
      <c r="I360" t="s">
        <v>28730</v>
      </c>
      <c r="J360" t="s">
        <v>33297</v>
      </c>
      <c r="K360" t="s">
        <v>33298</v>
      </c>
      <c r="M360" t="s">
        <v>33304</v>
      </c>
      <c r="N360" t="s">
        <v>21286</v>
      </c>
      <c r="O360" t="s">
        <v>33305</v>
      </c>
      <c r="P360" t="s">
        <v>21282</v>
      </c>
      <c r="Q360" t="s">
        <v>33300</v>
      </c>
      <c r="T360" t="s">
        <v>33306</v>
      </c>
      <c r="U360" t="s">
        <v>37394</v>
      </c>
      <c r="V360" t="s">
        <v>24</v>
      </c>
      <c r="W360" t="s">
        <v>36967</v>
      </c>
      <c r="X360" t="s">
        <v>36968</v>
      </c>
      <c r="Y360" t="s">
        <v>36969</v>
      </c>
      <c r="Z360">
        <v>200</v>
      </c>
      <c r="AB360" t="s">
        <v>37018</v>
      </c>
      <c r="AC360" t="s">
        <v>36970</v>
      </c>
      <c r="AD360" t="s">
        <v>36971</v>
      </c>
      <c r="AE360" t="s">
        <v>36972</v>
      </c>
      <c r="AF360" t="s">
        <v>36973</v>
      </c>
      <c r="AH360" t="s">
        <v>36974</v>
      </c>
      <c r="AJ360" t="s">
        <v>36967</v>
      </c>
      <c r="AK360" t="s">
        <v>29158</v>
      </c>
      <c r="AL360" t="s">
        <v>37493</v>
      </c>
      <c r="AM360" t="s">
        <v>32581</v>
      </c>
      <c r="AN360" t="s">
        <v>37020</v>
      </c>
      <c r="AQ360" t="s">
        <v>37020</v>
      </c>
      <c r="AR360" t="s">
        <v>34324</v>
      </c>
      <c r="AY360" t="s">
        <v>37021</v>
      </c>
      <c r="BA360" t="s">
        <v>353</v>
      </c>
      <c r="BB360">
        <v>48</v>
      </c>
      <c r="BC360" t="s">
        <v>37022</v>
      </c>
      <c r="BD360" t="s">
        <v>28739</v>
      </c>
      <c r="BE360" t="s">
        <v>36993</v>
      </c>
      <c r="BF360">
        <v>0.2</v>
      </c>
      <c r="BG360" t="s">
        <v>37613</v>
      </c>
      <c r="BH360" t="s">
        <v>37572</v>
      </c>
      <c r="BJ360" t="s">
        <v>37496</v>
      </c>
      <c r="BK360" cm="1">
        <f t="array" ref="BK360">IF(LEN(TRIM(BG360))=0,"",SUMPRODUCT(--(LEN(TRIM($BG$5:BG360))&gt;0)))</f>
        <v>347</v>
      </c>
      <c r="BL360" t="str">
        <f t="shared" si="85"/>
        <v>000000009N</v>
      </c>
      <c r="BM360" t="str">
        <f t="shared" si="86"/>
        <v>*000000009N*</v>
      </c>
      <c r="BN360" t="s">
        <v>37495</v>
      </c>
      <c r="BO360" t="s">
        <v>37395</v>
      </c>
      <c r="BS360" t="s">
        <v>37020</v>
      </c>
      <c r="CP360" t="s">
        <v>37497</v>
      </c>
      <c r="CU360">
        <v>12.99</v>
      </c>
      <c r="DT360" t="s">
        <v>37026</v>
      </c>
      <c r="EC360" s="7">
        <v>16.237500000000001</v>
      </c>
      <c r="EN360" t="s">
        <v>36995</v>
      </c>
      <c r="EO360">
        <v>1731138031</v>
      </c>
      <c r="EP360" t="s">
        <v>36968</v>
      </c>
      <c r="EQ360" t="s">
        <v>36996</v>
      </c>
      <c r="ER360" t="s">
        <v>36997</v>
      </c>
      <c r="ES360" t="s">
        <v>36967</v>
      </c>
      <c r="ET360" t="s">
        <v>36998</v>
      </c>
      <c r="EU360" t="s">
        <v>36999</v>
      </c>
      <c r="FB360" t="s">
        <v>35377</v>
      </c>
      <c r="FC360" t="s">
        <v>37027</v>
      </c>
      <c r="FD360">
        <v>8</v>
      </c>
      <c r="FE360">
        <v>10</v>
      </c>
      <c r="FF360" t="s">
        <v>36990</v>
      </c>
      <c r="FG360" t="s">
        <v>36990</v>
      </c>
      <c r="FH360" t="s">
        <v>37401</v>
      </c>
      <c r="FI360" t="s">
        <v>37000</v>
      </c>
      <c r="FJ360" t="s">
        <v>37397</v>
      </c>
      <c r="FK360" t="s">
        <v>37398</v>
      </c>
      <c r="FL360" t="s">
        <v>37399</v>
      </c>
      <c r="FM360" t="s">
        <v>37400</v>
      </c>
      <c r="FN360" t="s">
        <v>37401</v>
      </c>
      <c r="FQ360" t="s">
        <v>37028</v>
      </c>
      <c r="FR360" t="s">
        <v>37008</v>
      </c>
      <c r="FS360" t="s">
        <v>37009</v>
      </c>
      <c r="FT360" t="s">
        <v>29158</v>
      </c>
      <c r="FU360" t="s">
        <v>29158</v>
      </c>
      <c r="FV360" t="s">
        <v>37029</v>
      </c>
      <c r="FW360" t="s">
        <v>37030</v>
      </c>
      <c r="FX360" t="s">
        <v>37031</v>
      </c>
      <c r="FY360" t="s">
        <v>36971</v>
      </c>
      <c r="FZ360" t="s">
        <v>36980</v>
      </c>
      <c r="GA360" t="s">
        <v>36974</v>
      </c>
      <c r="GB360" t="s">
        <v>36968</v>
      </c>
      <c r="GC360" t="s">
        <v>37032</v>
      </c>
      <c r="GD360" t="s">
        <v>37033</v>
      </c>
      <c r="GJ360" t="s">
        <v>37034</v>
      </c>
      <c r="GK360" t="s">
        <v>37035</v>
      </c>
      <c r="GL360" t="s">
        <v>37036</v>
      </c>
      <c r="GM360" t="s">
        <v>37037</v>
      </c>
      <c r="GN360" t="s">
        <v>37038</v>
      </c>
      <c r="GO360" t="s">
        <v>36973</v>
      </c>
      <c r="GP360" t="s">
        <v>37029</v>
      </c>
      <c r="GQ360" t="s">
        <v>37010</v>
      </c>
      <c r="GR360" t="s">
        <v>36969</v>
      </c>
      <c r="GT360" t="s">
        <v>37011</v>
      </c>
      <c r="GU360">
        <v>16.25</v>
      </c>
      <c r="GV360">
        <v>16.25</v>
      </c>
      <c r="GX360">
        <v>13</v>
      </c>
      <c r="GY360" t="s">
        <v>37012</v>
      </c>
      <c r="HA360" t="s">
        <v>37013</v>
      </c>
      <c r="HD360" t="s">
        <v>37020</v>
      </c>
      <c r="HE360">
        <v>12.99</v>
      </c>
    </row>
    <row r="361" spans="1:224">
      <c r="A361" t="s">
        <v>29123</v>
      </c>
      <c r="B361" t="s">
        <v>36962</v>
      </c>
      <c r="C361" t="s">
        <v>36963</v>
      </c>
      <c r="D361" t="s">
        <v>21351</v>
      </c>
      <c r="E361">
        <v>1</v>
      </c>
      <c r="F361" t="s">
        <v>36964</v>
      </c>
      <c r="G361" t="s">
        <v>38</v>
      </c>
      <c r="H361" t="s">
        <v>37209</v>
      </c>
      <c r="I361" t="s">
        <v>28730</v>
      </c>
      <c r="J361" t="s">
        <v>33297</v>
      </c>
      <c r="K361" t="s">
        <v>33298</v>
      </c>
      <c r="M361" t="s">
        <v>33304</v>
      </c>
      <c r="N361" t="s">
        <v>21286</v>
      </c>
      <c r="O361" t="s">
        <v>33305</v>
      </c>
      <c r="P361" t="s">
        <v>21282</v>
      </c>
      <c r="Q361" t="s">
        <v>33300</v>
      </c>
      <c r="T361" t="s">
        <v>33306</v>
      </c>
      <c r="U361" t="s">
        <v>37394</v>
      </c>
      <c r="V361" t="s">
        <v>24</v>
      </c>
      <c r="W361" t="s">
        <v>36967</v>
      </c>
      <c r="X361" t="s">
        <v>36968</v>
      </c>
      <c r="Y361" t="s">
        <v>36969</v>
      </c>
      <c r="Z361">
        <v>200</v>
      </c>
      <c r="AB361" t="s">
        <v>37018</v>
      </c>
      <c r="AC361" t="s">
        <v>36970</v>
      </c>
      <c r="AD361" t="s">
        <v>36971</v>
      </c>
      <c r="AE361" t="s">
        <v>36972</v>
      </c>
      <c r="AF361" t="s">
        <v>36973</v>
      </c>
      <c r="AH361" t="s">
        <v>36974</v>
      </c>
      <c r="AJ361" t="s">
        <v>36967</v>
      </c>
      <c r="AK361" t="s">
        <v>29158</v>
      </c>
      <c r="AL361" t="s">
        <v>37493</v>
      </c>
      <c r="AM361" t="s">
        <v>32581</v>
      </c>
      <c r="AN361" t="s">
        <v>37039</v>
      </c>
      <c r="AQ361" t="s">
        <v>37039</v>
      </c>
      <c r="AR361" t="s">
        <v>34326</v>
      </c>
      <c r="AY361" t="s">
        <v>37021</v>
      </c>
      <c r="BA361" t="s">
        <v>353</v>
      </c>
      <c r="BB361">
        <v>48</v>
      </c>
      <c r="BC361" t="s">
        <v>37022</v>
      </c>
      <c r="BD361" t="s">
        <v>28739</v>
      </c>
      <c r="BE361" t="s">
        <v>36993</v>
      </c>
      <c r="BF361">
        <v>0.2</v>
      </c>
      <c r="BG361" t="s">
        <v>37614</v>
      </c>
      <c r="BH361" t="s">
        <v>37574</v>
      </c>
      <c r="BJ361" t="s">
        <v>37500</v>
      </c>
      <c r="BK361" cm="1">
        <f t="array" ref="BK361">IF(LEN(TRIM(BG361))=0,"",SUMPRODUCT(--(LEN(TRIM($BG$5:BG361))&gt;0)))</f>
        <v>348</v>
      </c>
      <c r="BL361" t="str">
        <f t="shared" si="85"/>
        <v>000000009O</v>
      </c>
      <c r="BM361" t="str">
        <f t="shared" si="86"/>
        <v>*000000009O*</v>
      </c>
      <c r="BN361" t="s">
        <v>37499</v>
      </c>
      <c r="BO361" t="s">
        <v>37395</v>
      </c>
      <c r="BS361" t="s">
        <v>37039</v>
      </c>
      <c r="CP361" t="s">
        <v>37497</v>
      </c>
      <c r="CU361">
        <v>12.99</v>
      </c>
      <c r="DT361" t="s">
        <v>37026</v>
      </c>
      <c r="EC361" s="7">
        <v>16.237500000000001</v>
      </c>
      <c r="EN361" t="s">
        <v>36995</v>
      </c>
      <c r="EO361">
        <v>1731138031</v>
      </c>
      <c r="EP361" t="s">
        <v>36968</v>
      </c>
      <c r="EQ361" t="s">
        <v>36996</v>
      </c>
      <c r="ER361" t="s">
        <v>36997</v>
      </c>
      <c r="ES361" t="s">
        <v>36967</v>
      </c>
      <c r="ET361" t="s">
        <v>36998</v>
      </c>
      <c r="EU361" t="s">
        <v>36999</v>
      </c>
      <c r="FB361" t="s">
        <v>35377</v>
      </c>
      <c r="FC361" t="s">
        <v>37027</v>
      </c>
      <c r="FD361">
        <v>12</v>
      </c>
      <c r="FE361">
        <v>14</v>
      </c>
      <c r="FF361" t="s">
        <v>36990</v>
      </c>
      <c r="FG361" t="s">
        <v>36990</v>
      </c>
      <c r="FH361" t="s">
        <v>37401</v>
      </c>
      <c r="FI361" t="s">
        <v>37000</v>
      </c>
      <c r="FJ361" t="s">
        <v>37397</v>
      </c>
      <c r="FK361" t="s">
        <v>37398</v>
      </c>
      <c r="FL361" t="s">
        <v>37399</v>
      </c>
      <c r="FM361" t="s">
        <v>37400</v>
      </c>
      <c r="FN361" t="s">
        <v>37401</v>
      </c>
      <c r="FQ361" t="s">
        <v>37028</v>
      </c>
      <c r="FR361" t="s">
        <v>37008</v>
      </c>
      <c r="FS361" t="s">
        <v>37009</v>
      </c>
      <c r="FT361" t="s">
        <v>29158</v>
      </c>
      <c r="FU361" t="s">
        <v>29158</v>
      </c>
      <c r="FV361" t="s">
        <v>37042</v>
      </c>
      <c r="FW361" t="s">
        <v>37030</v>
      </c>
      <c r="FX361" t="s">
        <v>37031</v>
      </c>
      <c r="FY361" t="s">
        <v>36971</v>
      </c>
      <c r="FZ361" t="s">
        <v>36980</v>
      </c>
      <c r="GA361" t="s">
        <v>36974</v>
      </c>
      <c r="GB361" t="s">
        <v>36968</v>
      </c>
      <c r="GC361" t="s">
        <v>37032</v>
      </c>
      <c r="GD361" t="s">
        <v>37033</v>
      </c>
      <c r="GJ361" t="s">
        <v>37034</v>
      </c>
      <c r="GK361" t="s">
        <v>37035</v>
      </c>
      <c r="GL361" t="s">
        <v>37036</v>
      </c>
      <c r="GM361" t="s">
        <v>37037</v>
      </c>
      <c r="GN361" t="s">
        <v>37038</v>
      </c>
      <c r="GO361" t="s">
        <v>36973</v>
      </c>
      <c r="GP361" t="s">
        <v>37042</v>
      </c>
      <c r="GQ361" t="s">
        <v>37010</v>
      </c>
      <c r="GR361" t="s">
        <v>36969</v>
      </c>
      <c r="GT361" t="s">
        <v>37011</v>
      </c>
      <c r="GU361">
        <v>16.25</v>
      </c>
      <c r="GV361">
        <v>16.25</v>
      </c>
      <c r="GX361">
        <v>13</v>
      </c>
      <c r="GY361" t="s">
        <v>37012</v>
      </c>
      <c r="HA361" t="s">
        <v>37013</v>
      </c>
      <c r="HD361" t="s">
        <v>37039</v>
      </c>
      <c r="HE361">
        <v>12.99</v>
      </c>
    </row>
    <row r="362" spans="1:224">
      <c r="A362" t="s">
        <v>29123</v>
      </c>
      <c r="B362" t="s">
        <v>36962</v>
      </c>
      <c r="C362" t="s">
        <v>36963</v>
      </c>
      <c r="D362" t="s">
        <v>21351</v>
      </c>
      <c r="E362">
        <v>1</v>
      </c>
      <c r="F362" t="s">
        <v>36964</v>
      </c>
      <c r="G362" t="s">
        <v>38</v>
      </c>
      <c r="H362" t="s">
        <v>37209</v>
      </c>
      <c r="I362" t="s">
        <v>28730</v>
      </c>
      <c r="J362" t="s">
        <v>33297</v>
      </c>
      <c r="K362" t="s">
        <v>33298</v>
      </c>
      <c r="M362" t="s">
        <v>33304</v>
      </c>
      <c r="N362" t="s">
        <v>21286</v>
      </c>
      <c r="O362" t="s">
        <v>33305</v>
      </c>
      <c r="P362" t="s">
        <v>21282</v>
      </c>
      <c r="Q362" t="s">
        <v>33300</v>
      </c>
      <c r="T362" t="s">
        <v>33306</v>
      </c>
      <c r="U362" t="s">
        <v>37394</v>
      </c>
      <c r="V362" t="s">
        <v>24</v>
      </c>
      <c r="W362" t="s">
        <v>36967</v>
      </c>
      <c r="X362" t="s">
        <v>36968</v>
      </c>
      <c r="Y362" t="s">
        <v>36969</v>
      </c>
      <c r="Z362">
        <v>200</v>
      </c>
      <c r="AB362" t="s">
        <v>37018</v>
      </c>
      <c r="AC362" t="s">
        <v>36970</v>
      </c>
      <c r="AD362" t="s">
        <v>36971</v>
      </c>
      <c r="AE362" t="s">
        <v>36972</v>
      </c>
      <c r="AF362" t="s">
        <v>36973</v>
      </c>
      <c r="AH362" t="s">
        <v>36974</v>
      </c>
      <c r="AJ362" t="s">
        <v>36967</v>
      </c>
      <c r="AK362" t="s">
        <v>29158</v>
      </c>
      <c r="AL362" t="s">
        <v>37493</v>
      </c>
      <c r="AM362" t="s">
        <v>32581</v>
      </c>
      <c r="AN362" t="s">
        <v>37043</v>
      </c>
      <c r="AQ362" t="s">
        <v>37043</v>
      </c>
      <c r="AR362" t="s">
        <v>28746</v>
      </c>
      <c r="AY362" t="s">
        <v>37021</v>
      </c>
      <c r="BA362" t="s">
        <v>353</v>
      </c>
      <c r="BB362">
        <v>48</v>
      </c>
      <c r="BC362" t="s">
        <v>37022</v>
      </c>
      <c r="BD362" t="s">
        <v>28739</v>
      </c>
      <c r="BE362" t="s">
        <v>36993</v>
      </c>
      <c r="BF362">
        <v>0.2</v>
      </c>
      <c r="BG362" t="s">
        <v>37615</v>
      </c>
      <c r="BH362" t="s">
        <v>37576</v>
      </c>
      <c r="BJ362" t="s">
        <v>37503</v>
      </c>
      <c r="BK362" cm="1">
        <f t="array" ref="BK362">IF(LEN(TRIM(BG362))=0,"",SUMPRODUCT(--(LEN(TRIM($BG$5:BG362))&gt;0)))</f>
        <v>349</v>
      </c>
      <c r="BL362" t="str">
        <f t="shared" si="85"/>
        <v>000000009P</v>
      </c>
      <c r="BM362" t="str">
        <f t="shared" si="86"/>
        <v>*000000009P*</v>
      </c>
      <c r="BN362" t="s">
        <v>37502</v>
      </c>
      <c r="BO362" t="s">
        <v>37395</v>
      </c>
      <c r="BS362" t="s">
        <v>37043</v>
      </c>
      <c r="CP362" t="s">
        <v>37497</v>
      </c>
      <c r="CU362">
        <v>12.99</v>
      </c>
      <c r="DT362" t="s">
        <v>37026</v>
      </c>
      <c r="EC362" s="7">
        <v>16.237500000000001</v>
      </c>
      <c r="EN362" t="s">
        <v>36995</v>
      </c>
      <c r="EO362">
        <v>1731138031</v>
      </c>
      <c r="EP362" t="s">
        <v>36968</v>
      </c>
      <c r="EQ362" t="s">
        <v>36996</v>
      </c>
      <c r="ER362" t="s">
        <v>36997</v>
      </c>
      <c r="ES362" t="s">
        <v>36967</v>
      </c>
      <c r="ET362" t="s">
        <v>36998</v>
      </c>
      <c r="EU362" t="s">
        <v>36999</v>
      </c>
      <c r="FB362" t="s">
        <v>35377</v>
      </c>
      <c r="FC362" t="s">
        <v>37027</v>
      </c>
      <c r="FD362">
        <v>16</v>
      </c>
      <c r="FE362">
        <v>18</v>
      </c>
      <c r="FF362" t="s">
        <v>36990</v>
      </c>
      <c r="FG362" t="s">
        <v>36990</v>
      </c>
      <c r="FH362" t="s">
        <v>37401</v>
      </c>
      <c r="FI362" t="s">
        <v>37000</v>
      </c>
      <c r="FJ362" t="s">
        <v>37397</v>
      </c>
      <c r="FK362" t="s">
        <v>37398</v>
      </c>
      <c r="FL362" t="s">
        <v>37399</v>
      </c>
      <c r="FM362" t="s">
        <v>37400</v>
      </c>
      <c r="FN362" t="s">
        <v>37401</v>
      </c>
      <c r="FQ362" t="s">
        <v>37028</v>
      </c>
      <c r="FR362" t="s">
        <v>37008</v>
      </c>
      <c r="FS362" t="s">
        <v>37009</v>
      </c>
      <c r="FT362" t="s">
        <v>29158</v>
      </c>
      <c r="FU362" t="s">
        <v>29158</v>
      </c>
      <c r="FV362" t="s">
        <v>37046</v>
      </c>
      <c r="FW362" t="s">
        <v>37030</v>
      </c>
      <c r="FX362" t="s">
        <v>37031</v>
      </c>
      <c r="FY362" t="s">
        <v>36971</v>
      </c>
      <c r="FZ362" t="s">
        <v>36980</v>
      </c>
      <c r="GA362" t="s">
        <v>36974</v>
      </c>
      <c r="GB362" t="s">
        <v>36968</v>
      </c>
      <c r="GC362" t="s">
        <v>37032</v>
      </c>
      <c r="GD362" t="s">
        <v>37033</v>
      </c>
      <c r="GJ362" t="s">
        <v>37034</v>
      </c>
      <c r="GK362" t="s">
        <v>37035</v>
      </c>
      <c r="GL362" t="s">
        <v>37036</v>
      </c>
      <c r="GM362" t="s">
        <v>37037</v>
      </c>
      <c r="GN362" t="s">
        <v>37038</v>
      </c>
      <c r="GO362" t="s">
        <v>36973</v>
      </c>
      <c r="GP362" t="s">
        <v>37046</v>
      </c>
      <c r="GQ362" t="s">
        <v>37010</v>
      </c>
      <c r="GR362" t="s">
        <v>36969</v>
      </c>
      <c r="GT362" t="s">
        <v>37011</v>
      </c>
      <c r="GU362">
        <v>16.25</v>
      </c>
      <c r="GV362">
        <v>16.25</v>
      </c>
      <c r="GX362">
        <v>13</v>
      </c>
      <c r="GY362" t="s">
        <v>37012</v>
      </c>
      <c r="HA362" t="s">
        <v>37013</v>
      </c>
      <c r="HD362" t="s">
        <v>37043</v>
      </c>
      <c r="HE362">
        <v>12.99</v>
      </c>
    </row>
    <row r="363" spans="1:224">
      <c r="A363" t="s">
        <v>29123</v>
      </c>
      <c r="B363" t="s">
        <v>36962</v>
      </c>
      <c r="C363" t="s">
        <v>36963</v>
      </c>
      <c r="D363" t="s">
        <v>21351</v>
      </c>
      <c r="E363">
        <v>1</v>
      </c>
      <c r="F363" t="s">
        <v>36964</v>
      </c>
      <c r="G363" t="s">
        <v>38</v>
      </c>
      <c r="H363" t="s">
        <v>37209</v>
      </c>
      <c r="I363" t="s">
        <v>28730</v>
      </c>
      <c r="J363" t="s">
        <v>33297</v>
      </c>
      <c r="K363" t="s">
        <v>33298</v>
      </c>
      <c r="M363" t="s">
        <v>33304</v>
      </c>
      <c r="N363" t="s">
        <v>21286</v>
      </c>
      <c r="O363" t="s">
        <v>33305</v>
      </c>
      <c r="P363" t="s">
        <v>21282</v>
      </c>
      <c r="Q363" t="s">
        <v>33300</v>
      </c>
      <c r="T363" t="s">
        <v>33306</v>
      </c>
      <c r="U363" t="s">
        <v>37394</v>
      </c>
      <c r="V363" t="s">
        <v>24</v>
      </c>
      <c r="W363" t="s">
        <v>36967</v>
      </c>
      <c r="X363" t="s">
        <v>36968</v>
      </c>
      <c r="Y363" t="s">
        <v>36969</v>
      </c>
      <c r="Z363">
        <v>300</v>
      </c>
      <c r="AB363" t="s">
        <v>37018</v>
      </c>
      <c r="AC363" t="s">
        <v>36970</v>
      </c>
      <c r="AD363" t="s">
        <v>36971</v>
      </c>
      <c r="AE363" t="s">
        <v>36972</v>
      </c>
      <c r="AF363" t="s">
        <v>36973</v>
      </c>
      <c r="AH363" t="s">
        <v>36974</v>
      </c>
      <c r="AJ363" t="s">
        <v>36967</v>
      </c>
      <c r="AK363" t="s">
        <v>29158</v>
      </c>
      <c r="AL363" t="s">
        <v>37493</v>
      </c>
      <c r="AM363" t="s">
        <v>32581</v>
      </c>
      <c r="AN363" t="s">
        <v>37047</v>
      </c>
      <c r="AQ363" t="s">
        <v>37047</v>
      </c>
      <c r="AR363" t="s">
        <v>34329</v>
      </c>
      <c r="AY363" t="s">
        <v>37021</v>
      </c>
      <c r="BA363" t="s">
        <v>353</v>
      </c>
      <c r="BB363">
        <v>48</v>
      </c>
      <c r="BC363" t="s">
        <v>37048</v>
      </c>
      <c r="BD363" t="s">
        <v>34259</v>
      </c>
      <c r="BE363" t="s">
        <v>36993</v>
      </c>
      <c r="BF363">
        <v>0.2</v>
      </c>
      <c r="BG363" t="s">
        <v>37616</v>
      </c>
      <c r="BH363" t="s">
        <v>37578</v>
      </c>
      <c r="BJ363" t="s">
        <v>37506</v>
      </c>
      <c r="BK363" cm="1">
        <f t="array" ref="BK363">IF(LEN(TRIM(BG363))=0,"",SUMPRODUCT(--(LEN(TRIM($BG$5:BG363))&gt;0)))</f>
        <v>350</v>
      </c>
      <c r="BL363" t="str">
        <f t="shared" si="85"/>
        <v>000000009Q</v>
      </c>
      <c r="BM363" t="str">
        <f t="shared" si="86"/>
        <v>*000000009Q*</v>
      </c>
      <c r="BN363" t="s">
        <v>37505</v>
      </c>
      <c r="BO363" t="s">
        <v>37395</v>
      </c>
      <c r="BS363" t="s">
        <v>37047</v>
      </c>
      <c r="CP363" t="s">
        <v>37497</v>
      </c>
      <c r="CU363">
        <v>12.99</v>
      </c>
      <c r="DT363" t="s">
        <v>37026</v>
      </c>
      <c r="EC363" s="7">
        <v>16.237500000000001</v>
      </c>
      <c r="EN363" t="s">
        <v>36995</v>
      </c>
      <c r="EO363">
        <v>1731138031</v>
      </c>
      <c r="EP363" t="s">
        <v>36968</v>
      </c>
      <c r="EQ363" t="s">
        <v>36996</v>
      </c>
      <c r="ER363" t="s">
        <v>36997</v>
      </c>
      <c r="ES363" t="s">
        <v>36967</v>
      </c>
      <c r="ET363" t="s">
        <v>36998</v>
      </c>
      <c r="EU363" t="s">
        <v>36999</v>
      </c>
      <c r="FB363" t="s">
        <v>35377</v>
      </c>
      <c r="FC363" t="s">
        <v>37027</v>
      </c>
      <c r="FD363">
        <v>18</v>
      </c>
      <c r="FE363">
        <v>20</v>
      </c>
      <c r="FF363" t="s">
        <v>36990</v>
      </c>
      <c r="FG363" t="s">
        <v>36990</v>
      </c>
      <c r="FH363" t="s">
        <v>37401</v>
      </c>
      <c r="FI363" t="s">
        <v>37000</v>
      </c>
      <c r="FJ363" t="s">
        <v>37397</v>
      </c>
      <c r="FK363" t="s">
        <v>37398</v>
      </c>
      <c r="FL363" t="s">
        <v>37399</v>
      </c>
      <c r="FM363" t="s">
        <v>37400</v>
      </c>
      <c r="FN363" t="s">
        <v>37401</v>
      </c>
      <c r="FQ363" t="s">
        <v>37028</v>
      </c>
      <c r="FR363" t="s">
        <v>37008</v>
      </c>
      <c r="FS363" t="s">
        <v>37009</v>
      </c>
      <c r="FT363" t="s">
        <v>29158</v>
      </c>
      <c r="FU363" t="s">
        <v>29158</v>
      </c>
      <c r="FV363" t="s">
        <v>37051</v>
      </c>
      <c r="FW363" t="s">
        <v>37030</v>
      </c>
      <c r="FX363" t="s">
        <v>37031</v>
      </c>
      <c r="FY363" t="s">
        <v>36971</v>
      </c>
      <c r="FZ363" t="s">
        <v>36980</v>
      </c>
      <c r="GA363" t="s">
        <v>36974</v>
      </c>
      <c r="GB363" t="s">
        <v>36968</v>
      </c>
      <c r="GC363" t="s">
        <v>37032</v>
      </c>
      <c r="GD363" t="s">
        <v>37033</v>
      </c>
      <c r="GJ363" t="s">
        <v>37034</v>
      </c>
      <c r="GK363" t="s">
        <v>37035</v>
      </c>
      <c r="GL363" t="s">
        <v>37036</v>
      </c>
      <c r="GM363" t="s">
        <v>37037</v>
      </c>
      <c r="GN363" t="s">
        <v>37038</v>
      </c>
      <c r="GO363" t="s">
        <v>36973</v>
      </c>
      <c r="GP363" t="s">
        <v>37051</v>
      </c>
      <c r="GQ363" t="s">
        <v>37010</v>
      </c>
      <c r="GR363" t="s">
        <v>36969</v>
      </c>
      <c r="GT363" t="s">
        <v>37011</v>
      </c>
      <c r="GU363">
        <v>16.25</v>
      </c>
      <c r="GV363">
        <v>16.25</v>
      </c>
      <c r="GX363">
        <v>13</v>
      </c>
      <c r="GY363" t="s">
        <v>37012</v>
      </c>
      <c r="HA363" t="s">
        <v>37013</v>
      </c>
      <c r="HD363" t="s">
        <v>37047</v>
      </c>
      <c r="HE363">
        <v>12.99</v>
      </c>
    </row>
    <row r="364" spans="1:224">
      <c r="A364" t="s">
        <v>29123</v>
      </c>
      <c r="B364" t="s">
        <v>36962</v>
      </c>
      <c r="C364" t="s">
        <v>36963</v>
      </c>
      <c r="D364" t="s">
        <v>21351</v>
      </c>
      <c r="E364">
        <v>1</v>
      </c>
      <c r="F364" t="s">
        <v>36964</v>
      </c>
      <c r="G364" t="s">
        <v>38</v>
      </c>
      <c r="H364" t="s">
        <v>37209</v>
      </c>
      <c r="I364" t="s">
        <v>28730</v>
      </c>
      <c r="J364" t="s">
        <v>33297</v>
      </c>
      <c r="K364" t="s">
        <v>33298</v>
      </c>
      <c r="M364" t="s">
        <v>33304</v>
      </c>
      <c r="N364" t="s">
        <v>21286</v>
      </c>
      <c r="O364" t="s">
        <v>33305</v>
      </c>
      <c r="P364" t="s">
        <v>21282</v>
      </c>
      <c r="Q364" t="s">
        <v>33300</v>
      </c>
      <c r="T364" t="s">
        <v>33306</v>
      </c>
      <c r="U364" t="s">
        <v>37394</v>
      </c>
      <c r="V364" t="s">
        <v>24</v>
      </c>
      <c r="W364" t="s">
        <v>36967</v>
      </c>
      <c r="X364" t="s">
        <v>36968</v>
      </c>
      <c r="Y364" t="s">
        <v>36969</v>
      </c>
      <c r="Z364">
        <v>300</v>
      </c>
      <c r="AB364" t="s">
        <v>37018</v>
      </c>
      <c r="AC364" t="s">
        <v>36970</v>
      </c>
      <c r="AD364" t="s">
        <v>36971</v>
      </c>
      <c r="AE364" t="s">
        <v>36972</v>
      </c>
      <c r="AF364" t="s">
        <v>36973</v>
      </c>
      <c r="AH364" t="s">
        <v>36974</v>
      </c>
      <c r="AJ364" t="s">
        <v>36967</v>
      </c>
      <c r="AK364" t="s">
        <v>29158</v>
      </c>
      <c r="AL364" t="s">
        <v>37493</v>
      </c>
      <c r="AM364" t="s">
        <v>32581</v>
      </c>
      <c r="AN364" t="s">
        <v>37052</v>
      </c>
      <c r="AQ364" t="s">
        <v>37052</v>
      </c>
      <c r="AR364" t="s">
        <v>34331</v>
      </c>
      <c r="AY364" t="s">
        <v>37021</v>
      </c>
      <c r="BA364" t="s">
        <v>353</v>
      </c>
      <c r="BB364">
        <v>48</v>
      </c>
      <c r="BC364" t="s">
        <v>37048</v>
      </c>
      <c r="BD364" t="s">
        <v>34259</v>
      </c>
      <c r="BE364" t="s">
        <v>36993</v>
      </c>
      <c r="BF364">
        <v>0.2</v>
      </c>
      <c r="BG364" t="s">
        <v>37617</v>
      </c>
      <c r="BH364" t="s">
        <v>37580</v>
      </c>
      <c r="BJ364" t="s">
        <v>37509</v>
      </c>
      <c r="BK364" cm="1">
        <f t="array" ref="BK364">IF(LEN(TRIM(BG364))=0,"",SUMPRODUCT(--(LEN(TRIM($BG$5:BG364))&gt;0)))</f>
        <v>351</v>
      </c>
      <c r="BL364" t="str">
        <f t="shared" si="85"/>
        <v>000000009R</v>
      </c>
      <c r="BM364" t="str">
        <f t="shared" si="86"/>
        <v>*000000009R*</v>
      </c>
      <c r="BN364" t="s">
        <v>37508</v>
      </c>
      <c r="BO364" t="s">
        <v>37395</v>
      </c>
      <c r="BS364" t="s">
        <v>37052</v>
      </c>
      <c r="CP364" t="s">
        <v>37497</v>
      </c>
      <c r="CU364">
        <v>12.99</v>
      </c>
      <c r="DT364" t="s">
        <v>37026</v>
      </c>
      <c r="EC364" s="7">
        <v>16.237500000000001</v>
      </c>
      <c r="EN364" t="s">
        <v>36995</v>
      </c>
      <c r="EO364">
        <v>1731138031</v>
      </c>
      <c r="EP364" t="s">
        <v>36968</v>
      </c>
      <c r="EQ364" t="s">
        <v>36996</v>
      </c>
      <c r="ER364" t="s">
        <v>36997</v>
      </c>
      <c r="ES364" t="s">
        <v>36967</v>
      </c>
      <c r="ET364" t="s">
        <v>36998</v>
      </c>
      <c r="EU364" t="s">
        <v>36999</v>
      </c>
      <c r="FB364" t="s">
        <v>35377</v>
      </c>
      <c r="FC364" t="s">
        <v>37027</v>
      </c>
      <c r="FD364">
        <v>22</v>
      </c>
      <c r="FE364">
        <v>24</v>
      </c>
      <c r="FF364" t="s">
        <v>36990</v>
      </c>
      <c r="FG364" t="s">
        <v>36990</v>
      </c>
      <c r="FH364" t="s">
        <v>37401</v>
      </c>
      <c r="FI364" t="s">
        <v>37000</v>
      </c>
      <c r="FJ364" t="s">
        <v>37397</v>
      </c>
      <c r="FK364" t="s">
        <v>37398</v>
      </c>
      <c r="FL364" t="s">
        <v>37399</v>
      </c>
      <c r="FM364" t="s">
        <v>37400</v>
      </c>
      <c r="FN364" t="s">
        <v>37401</v>
      </c>
      <c r="FQ364" t="s">
        <v>37028</v>
      </c>
      <c r="FR364" t="s">
        <v>37008</v>
      </c>
      <c r="FS364" t="s">
        <v>37009</v>
      </c>
      <c r="FT364" t="s">
        <v>29158</v>
      </c>
      <c r="FU364" t="s">
        <v>29158</v>
      </c>
      <c r="FV364" t="s">
        <v>37055</v>
      </c>
      <c r="FW364" t="s">
        <v>37030</v>
      </c>
      <c r="FX364" t="s">
        <v>37031</v>
      </c>
      <c r="FY364" t="s">
        <v>36971</v>
      </c>
      <c r="FZ364" t="s">
        <v>36980</v>
      </c>
      <c r="GA364" t="s">
        <v>36974</v>
      </c>
      <c r="GB364" t="s">
        <v>36968</v>
      </c>
      <c r="GC364" t="s">
        <v>37032</v>
      </c>
      <c r="GD364" t="s">
        <v>37033</v>
      </c>
      <c r="GJ364" t="s">
        <v>37034</v>
      </c>
      <c r="GK364" t="s">
        <v>37035</v>
      </c>
      <c r="GL364" t="s">
        <v>37036</v>
      </c>
      <c r="GM364" t="s">
        <v>37037</v>
      </c>
      <c r="GN364" t="s">
        <v>37038</v>
      </c>
      <c r="GO364" t="s">
        <v>36973</v>
      </c>
      <c r="GP364" t="s">
        <v>37055</v>
      </c>
      <c r="GQ364" t="s">
        <v>37010</v>
      </c>
      <c r="GR364" t="s">
        <v>36969</v>
      </c>
      <c r="GT364" t="s">
        <v>37011</v>
      </c>
      <c r="GU364">
        <v>16.25</v>
      </c>
      <c r="GV364">
        <v>16.25</v>
      </c>
      <c r="GX364">
        <v>13</v>
      </c>
      <c r="GY364" t="s">
        <v>37012</v>
      </c>
      <c r="HA364" t="s">
        <v>37013</v>
      </c>
      <c r="HD364" t="s">
        <v>37052</v>
      </c>
      <c r="HE364">
        <v>12.99</v>
      </c>
    </row>
    <row r="365" spans="1:224">
      <c r="A365" t="s">
        <v>29123</v>
      </c>
      <c r="B365" t="s">
        <v>36962</v>
      </c>
      <c r="C365" t="s">
        <v>36963</v>
      </c>
      <c r="D365" t="s">
        <v>21351</v>
      </c>
      <c r="E365">
        <v>1</v>
      </c>
      <c r="F365" t="s">
        <v>36964</v>
      </c>
      <c r="G365" t="s">
        <v>38</v>
      </c>
      <c r="H365" t="s">
        <v>37209</v>
      </c>
      <c r="I365" t="s">
        <v>28730</v>
      </c>
      <c r="J365" t="s">
        <v>33297</v>
      </c>
      <c r="K365" t="s">
        <v>33298</v>
      </c>
      <c r="M365" t="s">
        <v>33304</v>
      </c>
      <c r="N365" t="s">
        <v>21286</v>
      </c>
      <c r="O365" t="s">
        <v>33305</v>
      </c>
      <c r="P365" t="s">
        <v>21282</v>
      </c>
      <c r="Q365" t="s">
        <v>33300</v>
      </c>
      <c r="T365" t="s">
        <v>33306</v>
      </c>
      <c r="U365" t="s">
        <v>37394</v>
      </c>
      <c r="V365" t="s">
        <v>24</v>
      </c>
      <c r="W365" t="s">
        <v>36967</v>
      </c>
      <c r="X365" t="s">
        <v>36968</v>
      </c>
      <c r="Y365" t="s">
        <v>36969</v>
      </c>
      <c r="Z365">
        <v>300</v>
      </c>
      <c r="AB365" t="s">
        <v>37056</v>
      </c>
      <c r="AC365" t="s">
        <v>36970</v>
      </c>
      <c r="AD365" t="s">
        <v>36971</v>
      </c>
      <c r="AE365" t="s">
        <v>36972</v>
      </c>
      <c r="AF365" t="s">
        <v>36973</v>
      </c>
      <c r="AH365" t="s">
        <v>36974</v>
      </c>
      <c r="AJ365" t="s">
        <v>36967</v>
      </c>
      <c r="AK365" t="s">
        <v>29158</v>
      </c>
      <c r="AL365" t="s">
        <v>37493</v>
      </c>
      <c r="AM365" t="s">
        <v>32581</v>
      </c>
      <c r="AN365" t="s">
        <v>37057</v>
      </c>
      <c r="AQ365" t="s">
        <v>37057</v>
      </c>
      <c r="AR365" t="s">
        <v>34333</v>
      </c>
      <c r="AY365" t="s">
        <v>37058</v>
      </c>
      <c r="BA365" t="s">
        <v>37059</v>
      </c>
      <c r="BB365">
        <v>48</v>
      </c>
      <c r="BC365" t="s">
        <v>37060</v>
      </c>
      <c r="BD365" t="s">
        <v>34261</v>
      </c>
      <c r="BE365" t="s">
        <v>36993</v>
      </c>
      <c r="BF365">
        <v>0.2</v>
      </c>
      <c r="BG365" t="s">
        <v>37618</v>
      </c>
      <c r="BH365" t="s">
        <v>37582</v>
      </c>
      <c r="BJ365" t="s">
        <v>37512</v>
      </c>
      <c r="BK365" cm="1">
        <f t="array" ref="BK365">IF(LEN(TRIM(BG365))=0,"",SUMPRODUCT(--(LEN(TRIM($BG$5:BG365))&gt;0)))</f>
        <v>352</v>
      </c>
      <c r="BL365" t="str">
        <f t="shared" si="85"/>
        <v>000000009S</v>
      </c>
      <c r="BM365" t="str">
        <f t="shared" si="86"/>
        <v>*000000009S*</v>
      </c>
      <c r="BN365" t="s">
        <v>37511</v>
      </c>
      <c r="BO365" t="s">
        <v>37395</v>
      </c>
      <c r="BS365" t="s">
        <v>37057</v>
      </c>
      <c r="CP365" t="s">
        <v>37497</v>
      </c>
      <c r="CU365">
        <v>15.99</v>
      </c>
      <c r="DT365" t="s">
        <v>37026</v>
      </c>
      <c r="EC365" s="7">
        <v>19.987500000000001</v>
      </c>
      <c r="EN365" t="s">
        <v>36995</v>
      </c>
      <c r="EO365">
        <v>1731138031</v>
      </c>
      <c r="EP365" t="s">
        <v>36968</v>
      </c>
      <c r="EQ365" t="s">
        <v>36996</v>
      </c>
      <c r="ER365" t="s">
        <v>36997</v>
      </c>
      <c r="ES365" t="s">
        <v>36967</v>
      </c>
      <c r="ET365" t="s">
        <v>36998</v>
      </c>
      <c r="EU365" t="s">
        <v>36999</v>
      </c>
      <c r="FB365" t="s">
        <v>35377</v>
      </c>
      <c r="FC365" t="s">
        <v>37027</v>
      </c>
      <c r="FD365">
        <v>26</v>
      </c>
      <c r="FE365">
        <v>28</v>
      </c>
      <c r="FF365" t="s">
        <v>36990</v>
      </c>
      <c r="FG365" t="s">
        <v>36990</v>
      </c>
      <c r="FH365" t="s">
        <v>37401</v>
      </c>
      <c r="FI365" t="s">
        <v>37000</v>
      </c>
      <c r="FJ365" t="s">
        <v>37397</v>
      </c>
      <c r="FK365" t="s">
        <v>37398</v>
      </c>
      <c r="FL365" t="s">
        <v>37399</v>
      </c>
      <c r="FM365" t="s">
        <v>37400</v>
      </c>
      <c r="FN365" t="s">
        <v>37401</v>
      </c>
      <c r="FQ365" t="s">
        <v>37028</v>
      </c>
      <c r="FR365" t="s">
        <v>37008</v>
      </c>
      <c r="FS365" t="s">
        <v>37009</v>
      </c>
      <c r="FT365" t="s">
        <v>29158</v>
      </c>
      <c r="FU365" t="s">
        <v>29158</v>
      </c>
      <c r="FV365" t="s">
        <v>37063</v>
      </c>
      <c r="FW365" t="s">
        <v>37030</v>
      </c>
      <c r="FX365" t="s">
        <v>37031</v>
      </c>
      <c r="FY365" t="s">
        <v>36971</v>
      </c>
      <c r="FZ365" t="s">
        <v>36980</v>
      </c>
      <c r="GA365" t="s">
        <v>36974</v>
      </c>
      <c r="GB365" t="s">
        <v>36968</v>
      </c>
      <c r="GC365" t="s">
        <v>37032</v>
      </c>
      <c r="GD365" t="s">
        <v>37033</v>
      </c>
      <c r="GJ365" t="s">
        <v>37034</v>
      </c>
      <c r="GK365" t="s">
        <v>37035</v>
      </c>
      <c r="GL365" t="s">
        <v>37036</v>
      </c>
      <c r="GM365" t="s">
        <v>37037</v>
      </c>
      <c r="GN365" t="s">
        <v>37038</v>
      </c>
      <c r="GO365" t="s">
        <v>36973</v>
      </c>
      <c r="GP365" t="s">
        <v>37063</v>
      </c>
      <c r="GQ365" t="s">
        <v>37010</v>
      </c>
      <c r="GR365" t="s">
        <v>36969</v>
      </c>
      <c r="GT365" t="s">
        <v>37011</v>
      </c>
      <c r="GU365">
        <v>20.249999999999996</v>
      </c>
      <c r="GV365">
        <v>20.249999999999996</v>
      </c>
      <c r="GX365">
        <v>16.2</v>
      </c>
      <c r="GY365" t="s">
        <v>37012</v>
      </c>
      <c r="HA365" t="s">
        <v>37013</v>
      </c>
      <c r="HD365" t="s">
        <v>37057</v>
      </c>
      <c r="HE365">
        <v>15.99</v>
      </c>
    </row>
    <row r="366" spans="1:224">
      <c r="A366" t="s">
        <v>29123</v>
      </c>
      <c r="B366" t="s">
        <v>36962</v>
      </c>
      <c r="C366" t="s">
        <v>36963</v>
      </c>
      <c r="D366" t="s">
        <v>21351</v>
      </c>
      <c r="E366">
        <v>1</v>
      </c>
      <c r="F366" t="s">
        <v>36964</v>
      </c>
      <c r="G366" t="s">
        <v>38</v>
      </c>
      <c r="H366" t="s">
        <v>37209</v>
      </c>
      <c r="I366" t="s">
        <v>28730</v>
      </c>
      <c r="J366" t="s">
        <v>33297</v>
      </c>
      <c r="K366" t="s">
        <v>33298</v>
      </c>
      <c r="M366" t="s">
        <v>33304</v>
      </c>
      <c r="N366" t="s">
        <v>21286</v>
      </c>
      <c r="O366" t="s">
        <v>33305</v>
      </c>
      <c r="P366" t="s">
        <v>21282</v>
      </c>
      <c r="Q366" t="s">
        <v>33300</v>
      </c>
      <c r="T366" t="s">
        <v>33306</v>
      </c>
      <c r="U366" t="s">
        <v>37394</v>
      </c>
      <c r="V366" t="s">
        <v>24</v>
      </c>
      <c r="W366" t="s">
        <v>36967</v>
      </c>
      <c r="X366" t="s">
        <v>36968</v>
      </c>
      <c r="Y366" t="s">
        <v>36969</v>
      </c>
      <c r="Z366">
        <v>300</v>
      </c>
      <c r="AB366" t="s">
        <v>37056</v>
      </c>
      <c r="AC366" t="s">
        <v>36970</v>
      </c>
      <c r="AD366" t="s">
        <v>36971</v>
      </c>
      <c r="AE366" t="s">
        <v>36972</v>
      </c>
      <c r="AF366" t="s">
        <v>36973</v>
      </c>
      <c r="AH366" t="s">
        <v>36974</v>
      </c>
      <c r="AJ366" t="s">
        <v>36967</v>
      </c>
      <c r="AK366" t="s">
        <v>29158</v>
      </c>
      <c r="AL366" t="s">
        <v>37493</v>
      </c>
      <c r="AM366" t="s">
        <v>32581</v>
      </c>
      <c r="AN366" t="s">
        <v>37430</v>
      </c>
      <c r="AQ366" t="s">
        <v>37430</v>
      </c>
      <c r="AR366" t="s">
        <v>34335</v>
      </c>
      <c r="AY366" t="s">
        <v>37058</v>
      </c>
      <c r="BA366" t="s">
        <v>37059</v>
      </c>
      <c r="BB366">
        <v>48</v>
      </c>
      <c r="BC366" t="s">
        <v>37060</v>
      </c>
      <c r="BD366" t="s">
        <v>34261</v>
      </c>
      <c r="BE366" t="s">
        <v>36993</v>
      </c>
      <c r="BF366">
        <v>0.2</v>
      </c>
      <c r="BG366" t="s">
        <v>37619</v>
      </c>
      <c r="BH366" t="s">
        <v>37584</v>
      </c>
      <c r="BJ366" t="s">
        <v>37515</v>
      </c>
      <c r="BK366" cm="1">
        <f t="array" ref="BK366">IF(LEN(TRIM(BG366))=0,"",SUMPRODUCT(--(LEN(TRIM($BG$5:BG366))&gt;0)))</f>
        <v>353</v>
      </c>
      <c r="BL366" t="str">
        <f t="shared" si="85"/>
        <v>000000009T</v>
      </c>
      <c r="BM366" t="str">
        <f t="shared" si="86"/>
        <v>*000000009T*</v>
      </c>
      <c r="BN366" t="s">
        <v>37514</v>
      </c>
      <c r="BO366" t="s">
        <v>37395</v>
      </c>
      <c r="BS366" t="s">
        <v>37430</v>
      </c>
      <c r="CP366" t="s">
        <v>37497</v>
      </c>
      <c r="CU366">
        <v>15.99</v>
      </c>
      <c r="DT366" t="s">
        <v>37026</v>
      </c>
      <c r="EC366" s="7">
        <v>19.987500000000001</v>
      </c>
      <c r="EN366" t="s">
        <v>36995</v>
      </c>
      <c r="EO366">
        <v>1731138031</v>
      </c>
      <c r="EP366" t="s">
        <v>36968</v>
      </c>
      <c r="EQ366" t="s">
        <v>36996</v>
      </c>
      <c r="ER366" t="s">
        <v>36997</v>
      </c>
      <c r="ES366" t="s">
        <v>36967</v>
      </c>
      <c r="ET366" t="s">
        <v>36998</v>
      </c>
      <c r="EU366" t="s">
        <v>36999</v>
      </c>
      <c r="FB366" t="s">
        <v>35377</v>
      </c>
      <c r="FC366" t="s">
        <v>37027</v>
      </c>
      <c r="FD366">
        <v>30</v>
      </c>
      <c r="FE366">
        <v>32</v>
      </c>
      <c r="FF366" t="s">
        <v>36990</v>
      </c>
      <c r="FG366" t="s">
        <v>36990</v>
      </c>
      <c r="FH366" t="s">
        <v>37401</v>
      </c>
      <c r="FI366" t="s">
        <v>37000</v>
      </c>
      <c r="FJ366" t="s">
        <v>37397</v>
      </c>
      <c r="FK366" t="s">
        <v>37398</v>
      </c>
      <c r="FL366" t="s">
        <v>37399</v>
      </c>
      <c r="FM366" t="s">
        <v>37400</v>
      </c>
      <c r="FN366" t="s">
        <v>37401</v>
      </c>
      <c r="FQ366" t="s">
        <v>37028</v>
      </c>
      <c r="FR366" t="s">
        <v>37008</v>
      </c>
      <c r="FS366" t="s">
        <v>37009</v>
      </c>
      <c r="FT366" t="s">
        <v>29158</v>
      </c>
      <c r="FU366" t="s">
        <v>29158</v>
      </c>
      <c r="FV366" t="s">
        <v>21685</v>
      </c>
      <c r="FW366" t="s">
        <v>37030</v>
      </c>
      <c r="FX366" t="s">
        <v>37031</v>
      </c>
      <c r="FY366" t="s">
        <v>36971</v>
      </c>
      <c r="FZ366" t="s">
        <v>36980</v>
      </c>
      <c r="GA366" t="s">
        <v>36974</v>
      </c>
      <c r="GB366" t="s">
        <v>36968</v>
      </c>
      <c r="GC366" t="s">
        <v>37032</v>
      </c>
      <c r="GD366" t="s">
        <v>37033</v>
      </c>
      <c r="GJ366" t="s">
        <v>37034</v>
      </c>
      <c r="GK366" t="s">
        <v>37035</v>
      </c>
      <c r="GL366" t="s">
        <v>37036</v>
      </c>
      <c r="GM366" t="s">
        <v>37037</v>
      </c>
      <c r="GN366" t="s">
        <v>37038</v>
      </c>
      <c r="GO366" t="s">
        <v>36973</v>
      </c>
      <c r="GP366" t="s">
        <v>21685</v>
      </c>
      <c r="GQ366" t="s">
        <v>37010</v>
      </c>
      <c r="GR366" t="s">
        <v>36969</v>
      </c>
      <c r="GT366" t="s">
        <v>37011</v>
      </c>
      <c r="GU366">
        <v>20.249999999999996</v>
      </c>
      <c r="GV366">
        <v>20.249999999999996</v>
      </c>
      <c r="GX366">
        <v>16.2</v>
      </c>
      <c r="GY366" t="s">
        <v>37012</v>
      </c>
      <c r="HA366" t="s">
        <v>37013</v>
      </c>
      <c r="HD366" t="s">
        <v>37430</v>
      </c>
      <c r="HE366">
        <v>15.99</v>
      </c>
    </row>
    <row r="367" spans="1:224">
      <c r="A367" t="s">
        <v>29123</v>
      </c>
      <c r="B367" t="s">
        <v>36962</v>
      </c>
      <c r="C367" t="s">
        <v>36963</v>
      </c>
      <c r="D367" t="s">
        <v>21351</v>
      </c>
      <c r="E367">
        <v>1</v>
      </c>
      <c r="F367" t="s">
        <v>36964</v>
      </c>
      <c r="G367" t="s">
        <v>38</v>
      </c>
      <c r="H367" t="s">
        <v>37209</v>
      </c>
      <c r="I367" t="s">
        <v>28730</v>
      </c>
      <c r="J367" t="s">
        <v>33297</v>
      </c>
      <c r="K367" t="s">
        <v>33298</v>
      </c>
      <c r="M367" t="s">
        <v>33304</v>
      </c>
      <c r="N367" t="s">
        <v>21286</v>
      </c>
      <c r="O367" t="s">
        <v>33305</v>
      </c>
      <c r="P367" t="s">
        <v>21282</v>
      </c>
      <c r="Q367" t="s">
        <v>33300</v>
      </c>
      <c r="T367" t="s">
        <v>33306</v>
      </c>
      <c r="U367" t="s">
        <v>37394</v>
      </c>
      <c r="V367" t="s">
        <v>24</v>
      </c>
      <c r="W367" t="s">
        <v>36967</v>
      </c>
      <c r="X367" t="s">
        <v>36968</v>
      </c>
      <c r="Y367" t="s">
        <v>36969</v>
      </c>
      <c r="Z367">
        <v>300</v>
      </c>
      <c r="AB367" t="s">
        <v>37056</v>
      </c>
      <c r="AC367" t="s">
        <v>36970</v>
      </c>
      <c r="AD367" t="s">
        <v>36971</v>
      </c>
      <c r="AE367" t="s">
        <v>36972</v>
      </c>
      <c r="AF367" t="s">
        <v>36973</v>
      </c>
      <c r="AH367" t="s">
        <v>36974</v>
      </c>
      <c r="AJ367" t="s">
        <v>36967</v>
      </c>
      <c r="AK367" t="s">
        <v>29158</v>
      </c>
      <c r="AL367" t="s">
        <v>37493</v>
      </c>
      <c r="AM367" t="s">
        <v>32581</v>
      </c>
      <c r="AN367" t="s">
        <v>37435</v>
      </c>
      <c r="AQ367" t="s">
        <v>37435</v>
      </c>
      <c r="AR367" t="s">
        <v>34337</v>
      </c>
      <c r="AY367" t="s">
        <v>37058</v>
      </c>
      <c r="BA367" t="s">
        <v>37059</v>
      </c>
      <c r="BB367">
        <v>48</v>
      </c>
      <c r="BC367" t="s">
        <v>37060</v>
      </c>
      <c r="BD367" t="s">
        <v>34261</v>
      </c>
      <c r="BE367" t="s">
        <v>36993</v>
      </c>
      <c r="BF367">
        <v>0.2</v>
      </c>
      <c r="BG367" t="s">
        <v>37620</v>
      </c>
      <c r="BH367" t="s">
        <v>37586</v>
      </c>
      <c r="BJ367" t="s">
        <v>37518</v>
      </c>
      <c r="BK367" cm="1">
        <f t="array" ref="BK367">IF(LEN(TRIM(BG367))=0,"",SUMPRODUCT(--(LEN(TRIM($BG$5:BG367))&gt;0)))</f>
        <v>354</v>
      </c>
      <c r="BL367" t="str">
        <f t="shared" si="85"/>
        <v>000000009U</v>
      </c>
      <c r="BM367" t="str">
        <f t="shared" si="86"/>
        <v>*000000009U*</v>
      </c>
      <c r="BN367" t="s">
        <v>37517</v>
      </c>
      <c r="BO367" t="s">
        <v>37395</v>
      </c>
      <c r="BS367" t="s">
        <v>37435</v>
      </c>
      <c r="CP367" t="s">
        <v>37497</v>
      </c>
      <c r="CU367">
        <v>15.99</v>
      </c>
      <c r="DT367" t="s">
        <v>37026</v>
      </c>
      <c r="EC367" s="7">
        <v>19.987500000000001</v>
      </c>
      <c r="EN367" t="s">
        <v>36995</v>
      </c>
      <c r="EO367">
        <v>1731138031</v>
      </c>
      <c r="EP367" t="s">
        <v>36968</v>
      </c>
      <c r="EQ367" t="s">
        <v>36996</v>
      </c>
      <c r="ER367" t="s">
        <v>36997</v>
      </c>
      <c r="ES367" t="s">
        <v>36967</v>
      </c>
      <c r="ET367" t="s">
        <v>36998</v>
      </c>
      <c r="EU367" t="s">
        <v>36999</v>
      </c>
      <c r="FB367" t="s">
        <v>35377</v>
      </c>
      <c r="FC367" t="s">
        <v>37027</v>
      </c>
      <c r="FD367">
        <v>34</v>
      </c>
      <c r="FE367">
        <v>36</v>
      </c>
      <c r="FF367" t="s">
        <v>36990</v>
      </c>
      <c r="FG367" t="s">
        <v>36990</v>
      </c>
      <c r="FH367" t="s">
        <v>37401</v>
      </c>
      <c r="FI367" t="s">
        <v>37000</v>
      </c>
      <c r="FJ367" t="s">
        <v>37397</v>
      </c>
      <c r="FK367" t="s">
        <v>37398</v>
      </c>
      <c r="FL367" t="s">
        <v>37399</v>
      </c>
      <c r="FM367" t="s">
        <v>37400</v>
      </c>
      <c r="FN367" t="s">
        <v>37401</v>
      </c>
      <c r="FQ367" t="s">
        <v>37028</v>
      </c>
      <c r="FR367" t="s">
        <v>37008</v>
      </c>
      <c r="FS367" t="s">
        <v>37009</v>
      </c>
      <c r="FT367" t="s">
        <v>29158</v>
      </c>
      <c r="FU367" t="s">
        <v>29158</v>
      </c>
      <c r="FV367" t="s">
        <v>21698</v>
      </c>
      <c r="FW367" t="s">
        <v>37030</v>
      </c>
      <c r="FX367" t="s">
        <v>37031</v>
      </c>
      <c r="FY367" t="s">
        <v>36971</v>
      </c>
      <c r="FZ367" t="s">
        <v>36980</v>
      </c>
      <c r="GA367" t="s">
        <v>36974</v>
      </c>
      <c r="GB367" t="s">
        <v>36968</v>
      </c>
      <c r="GC367" t="s">
        <v>37032</v>
      </c>
      <c r="GD367" t="s">
        <v>37033</v>
      </c>
      <c r="GJ367" t="s">
        <v>37034</v>
      </c>
      <c r="GK367" t="s">
        <v>37035</v>
      </c>
      <c r="GL367" t="s">
        <v>37036</v>
      </c>
      <c r="GM367" t="s">
        <v>37037</v>
      </c>
      <c r="GN367" t="s">
        <v>37038</v>
      </c>
      <c r="GO367" t="s">
        <v>36973</v>
      </c>
      <c r="GP367" t="s">
        <v>21698</v>
      </c>
      <c r="GQ367" t="s">
        <v>37010</v>
      </c>
      <c r="GR367" t="s">
        <v>36969</v>
      </c>
      <c r="GT367" t="s">
        <v>37011</v>
      </c>
      <c r="GU367">
        <v>20.249999999999996</v>
      </c>
      <c r="GV367">
        <v>20.249999999999996</v>
      </c>
      <c r="GX367">
        <v>16.2</v>
      </c>
      <c r="GY367" t="s">
        <v>37012</v>
      </c>
      <c r="HA367" t="s">
        <v>37013</v>
      </c>
      <c r="HD367" t="s">
        <v>37435</v>
      </c>
      <c r="HE367">
        <v>15.99</v>
      </c>
    </row>
    <row r="368" spans="1:224">
      <c r="A368" t="s">
        <v>29123</v>
      </c>
      <c r="B368" t="s">
        <v>36962</v>
      </c>
      <c r="C368" t="s">
        <v>36963</v>
      </c>
      <c r="D368" t="s">
        <v>21372</v>
      </c>
      <c r="E368">
        <v>1</v>
      </c>
      <c r="F368" t="s">
        <v>36964</v>
      </c>
      <c r="G368" t="s">
        <v>38</v>
      </c>
      <c r="H368" t="s">
        <v>37246</v>
      </c>
      <c r="I368" t="s">
        <v>34208</v>
      </c>
      <c r="J368" t="s">
        <v>33297</v>
      </c>
      <c r="K368" t="s">
        <v>33298</v>
      </c>
      <c r="M368" t="s">
        <v>33304</v>
      </c>
      <c r="N368" t="s">
        <v>21286</v>
      </c>
      <c r="O368" t="s">
        <v>33305</v>
      </c>
      <c r="P368" t="s">
        <v>21282</v>
      </c>
      <c r="Q368" t="s">
        <v>33300</v>
      </c>
      <c r="T368" t="s">
        <v>33306</v>
      </c>
      <c r="U368" t="s">
        <v>37394</v>
      </c>
      <c r="V368" t="s">
        <v>24</v>
      </c>
      <c r="W368" t="s">
        <v>36967</v>
      </c>
      <c r="X368" t="s">
        <v>36968</v>
      </c>
      <c r="Y368" t="s">
        <v>36969</v>
      </c>
      <c r="AC368" t="s">
        <v>36970</v>
      </c>
      <c r="AD368" t="s">
        <v>36971</v>
      </c>
      <c r="AE368" t="s">
        <v>36972</v>
      </c>
      <c r="AF368" t="s">
        <v>36973</v>
      </c>
      <c r="AH368" t="s">
        <v>36974</v>
      </c>
      <c r="AJ368" t="s">
        <v>36967</v>
      </c>
      <c r="BH368" t="s">
        <v>37134</v>
      </c>
      <c r="BK368" t="str" cm="1">
        <f t="array" ref="BK368">IF(LEN(TRIM(BG368))=0,"",SUMPRODUCT(--(LEN(TRIM($BG$5:BG368))&gt;0)))</f>
        <v/>
      </c>
      <c r="BL368" t="str">
        <f t="shared" si="85"/>
        <v/>
      </c>
      <c r="BM368" t="str">
        <f t="shared" si="86"/>
        <v/>
      </c>
      <c r="BO368" t="s">
        <v>37395</v>
      </c>
      <c r="BP368" t="s">
        <v>36976</v>
      </c>
      <c r="BQ368" t="s">
        <v>36977</v>
      </c>
      <c r="BR368" t="s">
        <v>36978</v>
      </c>
      <c r="BT368" t="s">
        <v>36979</v>
      </c>
      <c r="BU368">
        <v>53159</v>
      </c>
      <c r="BY368">
        <v>1000</v>
      </c>
      <c r="CE368" t="s">
        <v>36968</v>
      </c>
      <c r="CH368" t="s">
        <v>36980</v>
      </c>
      <c r="CI368" t="s">
        <v>36971</v>
      </c>
      <c r="CJ368" t="s">
        <v>36973</v>
      </c>
      <c r="CK368" t="s">
        <v>36973</v>
      </c>
      <c r="CN368" t="s">
        <v>36981</v>
      </c>
      <c r="CO368" t="s">
        <v>36982</v>
      </c>
      <c r="CP368" t="s">
        <v>37396</v>
      </c>
      <c r="CQ368" t="s">
        <v>36984</v>
      </c>
      <c r="CS368" t="s">
        <v>36985</v>
      </c>
      <c r="CT368" t="s">
        <v>36986</v>
      </c>
      <c r="CZ368">
        <v>1</v>
      </c>
      <c r="DB368" t="s">
        <v>36987</v>
      </c>
      <c r="DH368">
        <v>0</v>
      </c>
      <c r="DR368" t="s">
        <v>36988</v>
      </c>
      <c r="DS368" t="s">
        <v>36989</v>
      </c>
      <c r="DU368" t="s">
        <v>36974</v>
      </c>
      <c r="DV368" t="s">
        <v>36967</v>
      </c>
      <c r="DW368" t="s">
        <v>36990</v>
      </c>
      <c r="DX368" t="s">
        <v>36991</v>
      </c>
      <c r="EA368" t="s">
        <v>37135</v>
      </c>
      <c r="EB368" t="s">
        <v>37136</v>
      </c>
      <c r="EC368" s="7"/>
      <c r="EG368" t="s">
        <v>36982</v>
      </c>
      <c r="EH368" t="s">
        <v>36992</v>
      </c>
      <c r="EI368" t="s">
        <v>36993</v>
      </c>
      <c r="EJ368" t="s">
        <v>36994</v>
      </c>
      <c r="EL368" t="s">
        <v>36977</v>
      </c>
      <c r="EM368" t="s">
        <v>36978</v>
      </c>
      <c r="EN368" t="s">
        <v>36995</v>
      </c>
      <c r="EO368">
        <v>1731138031</v>
      </c>
      <c r="EP368" t="s">
        <v>36968</v>
      </c>
      <c r="EQ368" t="s">
        <v>36996</v>
      </c>
      <c r="ER368" t="s">
        <v>36997</v>
      </c>
      <c r="ES368" t="s">
        <v>36967</v>
      </c>
      <c r="ET368" t="s">
        <v>36998</v>
      </c>
      <c r="EU368" t="s">
        <v>36999</v>
      </c>
      <c r="FI368" t="s">
        <v>37000</v>
      </c>
      <c r="FJ368" t="s">
        <v>37397</v>
      </c>
      <c r="FK368" t="s">
        <v>37398</v>
      </c>
      <c r="FL368" t="s">
        <v>37399</v>
      </c>
      <c r="FM368" t="s">
        <v>37400</v>
      </c>
      <c r="FN368" t="s">
        <v>37401</v>
      </c>
      <c r="FQ368" t="s">
        <v>37007</v>
      </c>
      <c r="FR368" t="s">
        <v>37008</v>
      </c>
      <c r="FS368" t="s">
        <v>37009</v>
      </c>
      <c r="GQ368" t="s">
        <v>37010</v>
      </c>
      <c r="GR368" t="s">
        <v>36969</v>
      </c>
      <c r="GT368" t="s">
        <v>37011</v>
      </c>
      <c r="GY368" t="s">
        <v>37012</v>
      </c>
      <c r="HA368" t="s">
        <v>37013</v>
      </c>
      <c r="HB368" t="s">
        <v>36977</v>
      </c>
      <c r="HC368" t="s">
        <v>36978</v>
      </c>
      <c r="HE368">
        <v>12.99</v>
      </c>
      <c r="HF368">
        <v>0</v>
      </c>
      <c r="HG368" t="s">
        <v>37014</v>
      </c>
      <c r="HI368" t="s">
        <v>37015</v>
      </c>
      <c r="HJ368">
        <v>1</v>
      </c>
      <c r="HK368">
        <v>3</v>
      </c>
      <c r="HM368" t="s">
        <v>37402</v>
      </c>
      <c r="HN368" t="s">
        <v>37017</v>
      </c>
      <c r="HO368" t="s">
        <v>36968</v>
      </c>
      <c r="HP368">
        <v>482</v>
      </c>
    </row>
    <row r="369" spans="1:213">
      <c r="A369" t="s">
        <v>29123</v>
      </c>
      <c r="B369" t="s">
        <v>36962</v>
      </c>
      <c r="C369" t="s">
        <v>36963</v>
      </c>
      <c r="D369" t="s">
        <v>21372</v>
      </c>
      <c r="E369">
        <v>1</v>
      </c>
      <c r="F369" t="s">
        <v>36964</v>
      </c>
      <c r="G369" t="s">
        <v>38</v>
      </c>
      <c r="H369" t="s">
        <v>37246</v>
      </c>
      <c r="I369" t="s">
        <v>34208</v>
      </c>
      <c r="J369" t="s">
        <v>33297</v>
      </c>
      <c r="K369" t="s">
        <v>33298</v>
      </c>
      <c r="M369" t="s">
        <v>33304</v>
      </c>
      <c r="N369" t="s">
        <v>21286</v>
      </c>
      <c r="O369" t="s">
        <v>33305</v>
      </c>
      <c r="P369" t="s">
        <v>21282</v>
      </c>
      <c r="Q369" t="s">
        <v>33300</v>
      </c>
      <c r="T369" t="s">
        <v>33306</v>
      </c>
      <c r="U369" t="s">
        <v>37394</v>
      </c>
      <c r="V369" t="s">
        <v>24</v>
      </c>
      <c r="W369" t="s">
        <v>36967</v>
      </c>
      <c r="X369" t="s">
        <v>37403</v>
      </c>
      <c r="Y369" t="s">
        <v>37404</v>
      </c>
      <c r="Z369">
        <v>200</v>
      </c>
      <c r="AB369" t="s">
        <v>37018</v>
      </c>
      <c r="AC369" t="s">
        <v>36970</v>
      </c>
      <c r="AD369" t="s">
        <v>36971</v>
      </c>
      <c r="AE369" t="s">
        <v>36972</v>
      </c>
      <c r="AF369" t="s">
        <v>36973</v>
      </c>
      <c r="AH369" t="s">
        <v>36974</v>
      </c>
      <c r="AJ369" t="s">
        <v>36967</v>
      </c>
      <c r="AK369" t="s">
        <v>33383</v>
      </c>
      <c r="AL369" t="s">
        <v>34192</v>
      </c>
      <c r="AM369" t="s">
        <v>32581</v>
      </c>
      <c r="AN369" t="s">
        <v>37020</v>
      </c>
      <c r="AQ369" t="s">
        <v>37020</v>
      </c>
      <c r="AR369" t="s">
        <v>34324</v>
      </c>
      <c r="AY369" t="s">
        <v>37021</v>
      </c>
      <c r="BA369" t="s">
        <v>353</v>
      </c>
      <c r="BB369">
        <v>48</v>
      </c>
      <c r="BC369" t="s">
        <v>37022</v>
      </c>
      <c r="BD369" t="s">
        <v>28739</v>
      </c>
      <c r="BE369" t="s">
        <v>36993</v>
      </c>
      <c r="BF369">
        <v>0.2</v>
      </c>
      <c r="BG369" t="s">
        <v>37621</v>
      </c>
      <c r="BH369" t="s">
        <v>37520</v>
      </c>
      <c r="BI369" t="s">
        <v>37407</v>
      </c>
      <c r="BJ369" t="s">
        <v>37408</v>
      </c>
      <c r="BK369" cm="1">
        <f t="array" ref="BK369">IF(LEN(TRIM(BG369))=0,"",SUMPRODUCT(--(LEN(TRIM($BG$5:BG369))&gt;0)))</f>
        <v>355</v>
      </c>
      <c r="BL369" t="str">
        <f t="shared" si="85"/>
        <v>000000009V</v>
      </c>
      <c r="BM369" t="str">
        <f t="shared" si="86"/>
        <v>*000000009V*</v>
      </c>
      <c r="BN369" t="s">
        <v>37406</v>
      </c>
      <c r="BO369" t="s">
        <v>37395</v>
      </c>
      <c r="BS369" t="s">
        <v>37020</v>
      </c>
      <c r="CP369" t="s">
        <v>37409</v>
      </c>
      <c r="CU369">
        <v>12.99</v>
      </c>
      <c r="DT369" t="s">
        <v>37026</v>
      </c>
      <c r="EC369" s="7">
        <v>16.237500000000001</v>
      </c>
      <c r="EN369" t="s">
        <v>36995</v>
      </c>
      <c r="EO369">
        <v>1731138031</v>
      </c>
      <c r="EP369" t="s">
        <v>37403</v>
      </c>
      <c r="EQ369" t="s">
        <v>36996</v>
      </c>
      <c r="ER369" t="s">
        <v>36997</v>
      </c>
      <c r="ES369" t="s">
        <v>36967</v>
      </c>
      <c r="ET369" t="s">
        <v>36998</v>
      </c>
      <c r="EU369" t="s">
        <v>36999</v>
      </c>
      <c r="FB369" t="s">
        <v>35377</v>
      </c>
      <c r="FC369" t="s">
        <v>37027</v>
      </c>
      <c r="FD369">
        <v>8</v>
      </c>
      <c r="FE369">
        <v>10</v>
      </c>
      <c r="FF369" t="s">
        <v>36990</v>
      </c>
      <c r="FG369" t="s">
        <v>36990</v>
      </c>
      <c r="FH369" t="s">
        <v>37397</v>
      </c>
      <c r="FI369" t="s">
        <v>37000</v>
      </c>
      <c r="FJ369" t="s">
        <v>37397</v>
      </c>
      <c r="FK369" t="s">
        <v>37398</v>
      </c>
      <c r="FL369" t="s">
        <v>37399</v>
      </c>
      <c r="FM369" t="s">
        <v>37400</v>
      </c>
      <c r="FN369" t="s">
        <v>37401</v>
      </c>
      <c r="FQ369" t="s">
        <v>37028</v>
      </c>
      <c r="FR369" t="s">
        <v>37008</v>
      </c>
      <c r="FS369" t="s">
        <v>37009</v>
      </c>
      <c r="FT369" t="s">
        <v>33383</v>
      </c>
      <c r="FU369" t="s">
        <v>33383</v>
      </c>
      <c r="FV369" t="s">
        <v>37029</v>
      </c>
      <c r="FW369" t="s">
        <v>37030</v>
      </c>
      <c r="FX369" t="s">
        <v>37031</v>
      </c>
      <c r="FY369" t="s">
        <v>36971</v>
      </c>
      <c r="FZ369" t="s">
        <v>36980</v>
      </c>
      <c r="GA369" t="s">
        <v>36974</v>
      </c>
      <c r="GB369" t="s">
        <v>37403</v>
      </c>
      <c r="GC369" t="s">
        <v>37032</v>
      </c>
      <c r="GD369" t="s">
        <v>37033</v>
      </c>
      <c r="GJ369" t="s">
        <v>37034</v>
      </c>
      <c r="GK369" t="s">
        <v>37035</v>
      </c>
      <c r="GL369" t="s">
        <v>37036</v>
      </c>
      <c r="GM369" t="s">
        <v>37037</v>
      </c>
      <c r="GN369" t="s">
        <v>37038</v>
      </c>
      <c r="GO369" t="s">
        <v>36973</v>
      </c>
      <c r="GP369" t="s">
        <v>37029</v>
      </c>
      <c r="GQ369" t="s">
        <v>37010</v>
      </c>
      <c r="GR369" t="s">
        <v>37404</v>
      </c>
      <c r="GT369" t="s">
        <v>37011</v>
      </c>
      <c r="GU369">
        <v>16.25</v>
      </c>
      <c r="GV369">
        <v>16.25</v>
      </c>
      <c r="GX369">
        <v>13</v>
      </c>
      <c r="GY369" t="s">
        <v>37012</v>
      </c>
      <c r="HA369" t="s">
        <v>37013</v>
      </c>
      <c r="HD369" t="s">
        <v>37020</v>
      </c>
      <c r="HE369">
        <v>12.99</v>
      </c>
    </row>
    <row r="370" spans="1:213">
      <c r="A370" t="s">
        <v>29123</v>
      </c>
      <c r="B370" t="s">
        <v>36962</v>
      </c>
      <c r="C370" t="s">
        <v>36963</v>
      </c>
      <c r="D370" t="s">
        <v>21372</v>
      </c>
      <c r="E370">
        <v>1</v>
      </c>
      <c r="F370" t="s">
        <v>36964</v>
      </c>
      <c r="G370" t="s">
        <v>38</v>
      </c>
      <c r="H370" t="s">
        <v>37246</v>
      </c>
      <c r="I370" t="s">
        <v>34208</v>
      </c>
      <c r="J370" t="s">
        <v>33297</v>
      </c>
      <c r="K370" t="s">
        <v>33298</v>
      </c>
      <c r="M370" t="s">
        <v>33304</v>
      </c>
      <c r="N370" t="s">
        <v>21286</v>
      </c>
      <c r="O370" t="s">
        <v>33305</v>
      </c>
      <c r="P370" t="s">
        <v>21282</v>
      </c>
      <c r="Q370" t="s">
        <v>33300</v>
      </c>
      <c r="T370" t="s">
        <v>33306</v>
      </c>
      <c r="U370" t="s">
        <v>37394</v>
      </c>
      <c r="V370" t="s">
        <v>24</v>
      </c>
      <c r="W370" t="s">
        <v>36967</v>
      </c>
      <c r="X370" t="s">
        <v>37403</v>
      </c>
      <c r="Y370" t="s">
        <v>37404</v>
      </c>
      <c r="Z370">
        <v>200</v>
      </c>
      <c r="AB370" t="s">
        <v>37018</v>
      </c>
      <c r="AC370" t="s">
        <v>36970</v>
      </c>
      <c r="AD370" t="s">
        <v>36971</v>
      </c>
      <c r="AE370" t="s">
        <v>36972</v>
      </c>
      <c r="AF370" t="s">
        <v>36973</v>
      </c>
      <c r="AH370" t="s">
        <v>36974</v>
      </c>
      <c r="AJ370" t="s">
        <v>36967</v>
      </c>
      <c r="AK370" t="s">
        <v>33383</v>
      </c>
      <c r="AL370" t="s">
        <v>34192</v>
      </c>
      <c r="AM370" t="s">
        <v>32581</v>
      </c>
      <c r="AN370" t="s">
        <v>37039</v>
      </c>
      <c r="AQ370" t="s">
        <v>37039</v>
      </c>
      <c r="AR370" t="s">
        <v>34326</v>
      </c>
      <c r="AY370" t="s">
        <v>37021</v>
      </c>
      <c r="BA370" t="s">
        <v>353</v>
      </c>
      <c r="BB370">
        <v>48</v>
      </c>
      <c r="BC370" t="s">
        <v>37022</v>
      </c>
      <c r="BD370" t="s">
        <v>28739</v>
      </c>
      <c r="BE370" t="s">
        <v>36993</v>
      </c>
      <c r="BF370">
        <v>0.2</v>
      </c>
      <c r="BG370" t="s">
        <v>37622</v>
      </c>
      <c r="BH370" t="s">
        <v>37522</v>
      </c>
      <c r="BI370" t="s">
        <v>37412</v>
      </c>
      <c r="BJ370" t="s">
        <v>37413</v>
      </c>
      <c r="BK370" cm="1">
        <f t="array" ref="BK370">IF(LEN(TRIM(BG370))=0,"",SUMPRODUCT(--(LEN(TRIM($BG$5:BG370))&gt;0)))</f>
        <v>356</v>
      </c>
      <c r="BL370" t="str">
        <f t="shared" si="85"/>
        <v>000000009W</v>
      </c>
      <c r="BM370" t="str">
        <f t="shared" si="86"/>
        <v>*000000009W*</v>
      </c>
      <c r="BN370" t="s">
        <v>37411</v>
      </c>
      <c r="BO370" t="s">
        <v>37395</v>
      </c>
      <c r="BS370" t="s">
        <v>37039</v>
      </c>
      <c r="CP370" t="s">
        <v>37409</v>
      </c>
      <c r="CU370">
        <v>12.99</v>
      </c>
      <c r="DT370" t="s">
        <v>37026</v>
      </c>
      <c r="EC370" s="7">
        <v>16.237500000000001</v>
      </c>
      <c r="EN370" t="s">
        <v>36995</v>
      </c>
      <c r="EO370">
        <v>1731138031</v>
      </c>
      <c r="EP370" t="s">
        <v>37403</v>
      </c>
      <c r="EQ370" t="s">
        <v>36996</v>
      </c>
      <c r="ER370" t="s">
        <v>36997</v>
      </c>
      <c r="ES370" t="s">
        <v>36967</v>
      </c>
      <c r="ET370" t="s">
        <v>36998</v>
      </c>
      <c r="EU370" t="s">
        <v>36999</v>
      </c>
      <c r="FB370" t="s">
        <v>35377</v>
      </c>
      <c r="FC370" t="s">
        <v>37027</v>
      </c>
      <c r="FD370">
        <v>12</v>
      </c>
      <c r="FE370">
        <v>14</v>
      </c>
      <c r="FF370" t="s">
        <v>36990</v>
      </c>
      <c r="FG370" t="s">
        <v>36990</v>
      </c>
      <c r="FH370" t="s">
        <v>37397</v>
      </c>
      <c r="FI370" t="s">
        <v>37000</v>
      </c>
      <c r="FJ370" t="s">
        <v>37397</v>
      </c>
      <c r="FK370" t="s">
        <v>37398</v>
      </c>
      <c r="FL370" t="s">
        <v>37399</v>
      </c>
      <c r="FM370" t="s">
        <v>37400</v>
      </c>
      <c r="FN370" t="s">
        <v>37401</v>
      </c>
      <c r="FQ370" t="s">
        <v>37028</v>
      </c>
      <c r="FR370" t="s">
        <v>37008</v>
      </c>
      <c r="FS370" t="s">
        <v>37009</v>
      </c>
      <c r="FT370" t="s">
        <v>33383</v>
      </c>
      <c r="FU370" t="s">
        <v>33383</v>
      </c>
      <c r="FV370" t="s">
        <v>37042</v>
      </c>
      <c r="FW370" t="s">
        <v>37030</v>
      </c>
      <c r="FX370" t="s">
        <v>37031</v>
      </c>
      <c r="FY370" t="s">
        <v>36971</v>
      </c>
      <c r="FZ370" t="s">
        <v>36980</v>
      </c>
      <c r="GA370" t="s">
        <v>36974</v>
      </c>
      <c r="GB370" t="s">
        <v>37403</v>
      </c>
      <c r="GC370" t="s">
        <v>37032</v>
      </c>
      <c r="GD370" t="s">
        <v>37033</v>
      </c>
      <c r="GJ370" t="s">
        <v>37034</v>
      </c>
      <c r="GK370" t="s">
        <v>37035</v>
      </c>
      <c r="GL370" t="s">
        <v>37036</v>
      </c>
      <c r="GM370" t="s">
        <v>37037</v>
      </c>
      <c r="GN370" t="s">
        <v>37038</v>
      </c>
      <c r="GO370" t="s">
        <v>36973</v>
      </c>
      <c r="GP370" t="s">
        <v>37042</v>
      </c>
      <c r="GQ370" t="s">
        <v>37010</v>
      </c>
      <c r="GR370" t="s">
        <v>37404</v>
      </c>
      <c r="GT370" t="s">
        <v>37011</v>
      </c>
      <c r="GU370">
        <v>16.25</v>
      </c>
      <c r="GV370">
        <v>16.25</v>
      </c>
      <c r="GX370">
        <v>13</v>
      </c>
      <c r="GY370" t="s">
        <v>37012</v>
      </c>
      <c r="HA370" t="s">
        <v>37013</v>
      </c>
      <c r="HD370" t="s">
        <v>37039</v>
      </c>
      <c r="HE370">
        <v>12.99</v>
      </c>
    </row>
    <row r="371" spans="1:213">
      <c r="A371" t="s">
        <v>29123</v>
      </c>
      <c r="B371" t="s">
        <v>36962</v>
      </c>
      <c r="C371" t="s">
        <v>36963</v>
      </c>
      <c r="D371" t="s">
        <v>21372</v>
      </c>
      <c r="E371">
        <v>1</v>
      </c>
      <c r="F371" t="s">
        <v>36964</v>
      </c>
      <c r="G371" t="s">
        <v>38</v>
      </c>
      <c r="H371" t="s">
        <v>37246</v>
      </c>
      <c r="I371" t="s">
        <v>34208</v>
      </c>
      <c r="J371" t="s">
        <v>33297</v>
      </c>
      <c r="K371" t="s">
        <v>33298</v>
      </c>
      <c r="M371" t="s">
        <v>33304</v>
      </c>
      <c r="N371" t="s">
        <v>21286</v>
      </c>
      <c r="O371" t="s">
        <v>33305</v>
      </c>
      <c r="P371" t="s">
        <v>21282</v>
      </c>
      <c r="Q371" t="s">
        <v>33300</v>
      </c>
      <c r="T371" t="s">
        <v>33306</v>
      </c>
      <c r="U371" t="s">
        <v>37394</v>
      </c>
      <c r="V371" t="s">
        <v>24</v>
      </c>
      <c r="W371" t="s">
        <v>36967</v>
      </c>
      <c r="X371" t="s">
        <v>37403</v>
      </c>
      <c r="Y371" t="s">
        <v>37404</v>
      </c>
      <c r="Z371">
        <v>200</v>
      </c>
      <c r="AB371" t="s">
        <v>37018</v>
      </c>
      <c r="AC371" t="s">
        <v>36970</v>
      </c>
      <c r="AD371" t="s">
        <v>36971</v>
      </c>
      <c r="AE371" t="s">
        <v>36972</v>
      </c>
      <c r="AF371" t="s">
        <v>36973</v>
      </c>
      <c r="AH371" t="s">
        <v>36974</v>
      </c>
      <c r="AJ371" t="s">
        <v>36967</v>
      </c>
      <c r="AK371" t="s">
        <v>33383</v>
      </c>
      <c r="AL371" t="s">
        <v>34192</v>
      </c>
      <c r="AM371" t="s">
        <v>32581</v>
      </c>
      <c r="AN371" t="s">
        <v>37043</v>
      </c>
      <c r="AQ371" t="s">
        <v>37043</v>
      </c>
      <c r="AR371" t="s">
        <v>28746</v>
      </c>
      <c r="AY371" t="s">
        <v>37021</v>
      </c>
      <c r="BA371" t="s">
        <v>353</v>
      </c>
      <c r="BB371">
        <v>48</v>
      </c>
      <c r="BC371" t="s">
        <v>37022</v>
      </c>
      <c r="BD371" t="s">
        <v>28739</v>
      </c>
      <c r="BE371" t="s">
        <v>36993</v>
      </c>
      <c r="BF371">
        <v>0.2</v>
      </c>
      <c r="BG371" t="s">
        <v>37623</v>
      </c>
      <c r="BH371" t="s">
        <v>37524</v>
      </c>
      <c r="BI371" t="s">
        <v>37416</v>
      </c>
      <c r="BJ371" t="s">
        <v>37417</v>
      </c>
      <c r="BK371" cm="1">
        <f t="array" ref="BK371">IF(LEN(TRIM(BG371))=0,"",SUMPRODUCT(--(LEN(TRIM($BG$5:BG371))&gt;0)))</f>
        <v>357</v>
      </c>
      <c r="BL371" t="str">
        <f t="shared" si="85"/>
        <v>000000009X</v>
      </c>
      <c r="BM371" t="str">
        <f t="shared" si="86"/>
        <v>*000000009X*</v>
      </c>
      <c r="BN371" t="s">
        <v>37415</v>
      </c>
      <c r="BO371" t="s">
        <v>37395</v>
      </c>
      <c r="BS371" t="s">
        <v>37043</v>
      </c>
      <c r="CP371" t="s">
        <v>37409</v>
      </c>
      <c r="CU371">
        <v>12.99</v>
      </c>
      <c r="DT371" t="s">
        <v>37026</v>
      </c>
      <c r="EC371" s="7">
        <v>16.237500000000001</v>
      </c>
      <c r="EN371" t="s">
        <v>36995</v>
      </c>
      <c r="EO371">
        <v>1731138031</v>
      </c>
      <c r="EP371" t="s">
        <v>37403</v>
      </c>
      <c r="EQ371" t="s">
        <v>36996</v>
      </c>
      <c r="ER371" t="s">
        <v>36997</v>
      </c>
      <c r="ES371" t="s">
        <v>36967</v>
      </c>
      <c r="ET371" t="s">
        <v>36998</v>
      </c>
      <c r="EU371" t="s">
        <v>36999</v>
      </c>
      <c r="FB371" t="s">
        <v>35377</v>
      </c>
      <c r="FC371" t="s">
        <v>37027</v>
      </c>
      <c r="FD371">
        <v>16</v>
      </c>
      <c r="FE371">
        <v>18</v>
      </c>
      <c r="FF371" t="s">
        <v>36990</v>
      </c>
      <c r="FG371" t="s">
        <v>36990</v>
      </c>
      <c r="FH371" t="s">
        <v>37397</v>
      </c>
      <c r="FI371" t="s">
        <v>37000</v>
      </c>
      <c r="FJ371" t="s">
        <v>37397</v>
      </c>
      <c r="FK371" t="s">
        <v>37398</v>
      </c>
      <c r="FL371" t="s">
        <v>37399</v>
      </c>
      <c r="FM371" t="s">
        <v>37400</v>
      </c>
      <c r="FN371" t="s">
        <v>37401</v>
      </c>
      <c r="FQ371" t="s">
        <v>37028</v>
      </c>
      <c r="FR371" t="s">
        <v>37008</v>
      </c>
      <c r="FS371" t="s">
        <v>37009</v>
      </c>
      <c r="FT371" t="s">
        <v>33383</v>
      </c>
      <c r="FU371" t="s">
        <v>33383</v>
      </c>
      <c r="FV371" t="s">
        <v>37046</v>
      </c>
      <c r="FW371" t="s">
        <v>37030</v>
      </c>
      <c r="FX371" t="s">
        <v>37031</v>
      </c>
      <c r="FY371" t="s">
        <v>36971</v>
      </c>
      <c r="FZ371" t="s">
        <v>36980</v>
      </c>
      <c r="GA371" t="s">
        <v>36974</v>
      </c>
      <c r="GB371" t="s">
        <v>37403</v>
      </c>
      <c r="GC371" t="s">
        <v>37032</v>
      </c>
      <c r="GD371" t="s">
        <v>37033</v>
      </c>
      <c r="GJ371" t="s">
        <v>37034</v>
      </c>
      <c r="GK371" t="s">
        <v>37035</v>
      </c>
      <c r="GL371" t="s">
        <v>37036</v>
      </c>
      <c r="GM371" t="s">
        <v>37037</v>
      </c>
      <c r="GN371" t="s">
        <v>37038</v>
      </c>
      <c r="GO371" t="s">
        <v>36973</v>
      </c>
      <c r="GP371" t="s">
        <v>37046</v>
      </c>
      <c r="GQ371" t="s">
        <v>37010</v>
      </c>
      <c r="GR371" t="s">
        <v>37404</v>
      </c>
      <c r="GT371" t="s">
        <v>37011</v>
      </c>
      <c r="GU371">
        <v>16.25</v>
      </c>
      <c r="GV371">
        <v>16.25</v>
      </c>
      <c r="GX371">
        <v>13</v>
      </c>
      <c r="GY371" t="s">
        <v>37012</v>
      </c>
      <c r="HA371" t="s">
        <v>37013</v>
      </c>
      <c r="HD371" t="s">
        <v>37043</v>
      </c>
      <c r="HE371">
        <v>12.99</v>
      </c>
    </row>
    <row r="372" spans="1:213">
      <c r="A372" t="s">
        <v>29123</v>
      </c>
      <c r="B372" t="s">
        <v>36962</v>
      </c>
      <c r="C372" t="s">
        <v>36963</v>
      </c>
      <c r="D372" t="s">
        <v>21372</v>
      </c>
      <c r="E372">
        <v>1</v>
      </c>
      <c r="F372" t="s">
        <v>36964</v>
      </c>
      <c r="G372" t="s">
        <v>38</v>
      </c>
      <c r="H372" t="s">
        <v>37246</v>
      </c>
      <c r="I372" t="s">
        <v>34208</v>
      </c>
      <c r="J372" t="s">
        <v>33297</v>
      </c>
      <c r="K372" t="s">
        <v>33298</v>
      </c>
      <c r="M372" t="s">
        <v>33304</v>
      </c>
      <c r="N372" t="s">
        <v>21286</v>
      </c>
      <c r="O372" t="s">
        <v>33305</v>
      </c>
      <c r="P372" t="s">
        <v>21282</v>
      </c>
      <c r="Q372" t="s">
        <v>33300</v>
      </c>
      <c r="T372" t="s">
        <v>33306</v>
      </c>
      <c r="U372" t="s">
        <v>37394</v>
      </c>
      <c r="V372" t="s">
        <v>24</v>
      </c>
      <c r="W372" t="s">
        <v>36967</v>
      </c>
      <c r="X372" t="s">
        <v>37403</v>
      </c>
      <c r="Y372" t="s">
        <v>37404</v>
      </c>
      <c r="Z372">
        <v>300</v>
      </c>
      <c r="AB372" t="s">
        <v>37018</v>
      </c>
      <c r="AC372" t="s">
        <v>36970</v>
      </c>
      <c r="AD372" t="s">
        <v>36971</v>
      </c>
      <c r="AE372" t="s">
        <v>36972</v>
      </c>
      <c r="AF372" t="s">
        <v>36973</v>
      </c>
      <c r="AH372" t="s">
        <v>36974</v>
      </c>
      <c r="AJ372" t="s">
        <v>36967</v>
      </c>
      <c r="AK372" t="s">
        <v>33383</v>
      </c>
      <c r="AL372" t="s">
        <v>34192</v>
      </c>
      <c r="AM372" t="s">
        <v>32581</v>
      </c>
      <c r="AN372" t="s">
        <v>37047</v>
      </c>
      <c r="AQ372" t="s">
        <v>37047</v>
      </c>
      <c r="AR372" t="s">
        <v>34329</v>
      </c>
      <c r="AY372" t="s">
        <v>37021</v>
      </c>
      <c r="BA372" t="s">
        <v>353</v>
      </c>
      <c r="BB372">
        <v>48</v>
      </c>
      <c r="BC372" t="s">
        <v>37048</v>
      </c>
      <c r="BD372" t="s">
        <v>34259</v>
      </c>
      <c r="BE372" t="s">
        <v>36993</v>
      </c>
      <c r="BF372">
        <v>0.2</v>
      </c>
      <c r="BG372" t="s">
        <v>37624</v>
      </c>
      <c r="BH372" t="s">
        <v>37526</v>
      </c>
      <c r="BI372" t="s">
        <v>37420</v>
      </c>
      <c r="BJ372" t="s">
        <v>37421</v>
      </c>
      <c r="BK372" cm="1">
        <f t="array" ref="BK372">IF(LEN(TRIM(BG372))=0,"",SUMPRODUCT(--(LEN(TRIM($BG$5:BG372))&gt;0)))</f>
        <v>358</v>
      </c>
      <c r="BL372" t="str">
        <f t="shared" si="85"/>
        <v>000000009Y</v>
      </c>
      <c r="BM372" t="str">
        <f t="shared" si="86"/>
        <v>*000000009Y*</v>
      </c>
      <c r="BN372" t="s">
        <v>37419</v>
      </c>
      <c r="BO372" t="s">
        <v>37395</v>
      </c>
      <c r="BS372" t="s">
        <v>37047</v>
      </c>
      <c r="CP372" t="s">
        <v>37409</v>
      </c>
      <c r="CU372">
        <v>12.99</v>
      </c>
      <c r="DT372" t="s">
        <v>37026</v>
      </c>
      <c r="EC372" s="7">
        <v>16.237500000000001</v>
      </c>
      <c r="EN372" t="s">
        <v>36995</v>
      </c>
      <c r="EO372">
        <v>1731138031</v>
      </c>
      <c r="EP372" t="s">
        <v>37403</v>
      </c>
      <c r="EQ372" t="s">
        <v>36996</v>
      </c>
      <c r="ER372" t="s">
        <v>36997</v>
      </c>
      <c r="ES372" t="s">
        <v>36967</v>
      </c>
      <c r="ET372" t="s">
        <v>36998</v>
      </c>
      <c r="EU372" t="s">
        <v>36999</v>
      </c>
      <c r="FB372" t="s">
        <v>35377</v>
      </c>
      <c r="FC372" t="s">
        <v>37027</v>
      </c>
      <c r="FD372">
        <v>18</v>
      </c>
      <c r="FE372">
        <v>20</v>
      </c>
      <c r="FF372" t="s">
        <v>36990</v>
      </c>
      <c r="FG372" t="s">
        <v>36990</v>
      </c>
      <c r="FH372" t="s">
        <v>37397</v>
      </c>
      <c r="FI372" t="s">
        <v>37000</v>
      </c>
      <c r="FJ372" t="s">
        <v>37397</v>
      </c>
      <c r="FK372" t="s">
        <v>37398</v>
      </c>
      <c r="FL372" t="s">
        <v>37399</v>
      </c>
      <c r="FM372" t="s">
        <v>37400</v>
      </c>
      <c r="FN372" t="s">
        <v>37401</v>
      </c>
      <c r="FQ372" t="s">
        <v>37028</v>
      </c>
      <c r="FR372" t="s">
        <v>37008</v>
      </c>
      <c r="FS372" t="s">
        <v>37009</v>
      </c>
      <c r="FT372" t="s">
        <v>33383</v>
      </c>
      <c r="FU372" t="s">
        <v>33383</v>
      </c>
      <c r="FV372" t="s">
        <v>37051</v>
      </c>
      <c r="FW372" t="s">
        <v>37030</v>
      </c>
      <c r="FX372" t="s">
        <v>37031</v>
      </c>
      <c r="FY372" t="s">
        <v>36971</v>
      </c>
      <c r="FZ372" t="s">
        <v>36980</v>
      </c>
      <c r="GA372" t="s">
        <v>36974</v>
      </c>
      <c r="GB372" t="s">
        <v>37403</v>
      </c>
      <c r="GC372" t="s">
        <v>37032</v>
      </c>
      <c r="GD372" t="s">
        <v>37033</v>
      </c>
      <c r="GJ372" t="s">
        <v>37034</v>
      </c>
      <c r="GK372" t="s">
        <v>37035</v>
      </c>
      <c r="GL372" t="s">
        <v>37036</v>
      </c>
      <c r="GM372" t="s">
        <v>37037</v>
      </c>
      <c r="GN372" t="s">
        <v>37038</v>
      </c>
      <c r="GO372" t="s">
        <v>36973</v>
      </c>
      <c r="GP372" t="s">
        <v>37051</v>
      </c>
      <c r="GQ372" t="s">
        <v>37010</v>
      </c>
      <c r="GR372" t="s">
        <v>37404</v>
      </c>
      <c r="GT372" t="s">
        <v>37011</v>
      </c>
      <c r="GU372">
        <v>16.25</v>
      </c>
      <c r="GV372">
        <v>16.25</v>
      </c>
      <c r="GX372">
        <v>13</v>
      </c>
      <c r="GY372" t="s">
        <v>37012</v>
      </c>
      <c r="HA372" t="s">
        <v>37013</v>
      </c>
      <c r="HD372" t="s">
        <v>37047</v>
      </c>
      <c r="HE372">
        <v>12.99</v>
      </c>
    </row>
    <row r="373" spans="1:213">
      <c r="A373" t="s">
        <v>29123</v>
      </c>
      <c r="B373" t="s">
        <v>36962</v>
      </c>
      <c r="C373" t="s">
        <v>36963</v>
      </c>
      <c r="D373" t="s">
        <v>21372</v>
      </c>
      <c r="E373">
        <v>1</v>
      </c>
      <c r="F373" t="s">
        <v>36964</v>
      </c>
      <c r="G373" t="s">
        <v>38</v>
      </c>
      <c r="H373" t="s">
        <v>37246</v>
      </c>
      <c r="I373" t="s">
        <v>34208</v>
      </c>
      <c r="J373" t="s">
        <v>33297</v>
      </c>
      <c r="K373" t="s">
        <v>33298</v>
      </c>
      <c r="M373" t="s">
        <v>33304</v>
      </c>
      <c r="N373" t="s">
        <v>21286</v>
      </c>
      <c r="O373" t="s">
        <v>33305</v>
      </c>
      <c r="P373" t="s">
        <v>21282</v>
      </c>
      <c r="Q373" t="s">
        <v>33300</v>
      </c>
      <c r="T373" t="s">
        <v>33306</v>
      </c>
      <c r="U373" t="s">
        <v>37394</v>
      </c>
      <c r="V373" t="s">
        <v>24</v>
      </c>
      <c r="W373" t="s">
        <v>36967</v>
      </c>
      <c r="X373" t="s">
        <v>37403</v>
      </c>
      <c r="Y373" t="s">
        <v>37404</v>
      </c>
      <c r="Z373">
        <v>300</v>
      </c>
      <c r="AB373" t="s">
        <v>37018</v>
      </c>
      <c r="AC373" t="s">
        <v>36970</v>
      </c>
      <c r="AD373" t="s">
        <v>36971</v>
      </c>
      <c r="AE373" t="s">
        <v>36972</v>
      </c>
      <c r="AF373" t="s">
        <v>36973</v>
      </c>
      <c r="AH373" t="s">
        <v>36974</v>
      </c>
      <c r="AJ373" t="s">
        <v>36967</v>
      </c>
      <c r="AK373" t="s">
        <v>33383</v>
      </c>
      <c r="AL373" t="s">
        <v>34192</v>
      </c>
      <c r="AM373" t="s">
        <v>32581</v>
      </c>
      <c r="AN373" t="s">
        <v>37052</v>
      </c>
      <c r="AQ373" t="s">
        <v>37052</v>
      </c>
      <c r="AR373" t="s">
        <v>34331</v>
      </c>
      <c r="AY373" t="s">
        <v>37021</v>
      </c>
      <c r="BA373" t="s">
        <v>353</v>
      </c>
      <c r="BB373">
        <v>48</v>
      </c>
      <c r="BC373" t="s">
        <v>37048</v>
      </c>
      <c r="BD373" t="s">
        <v>34259</v>
      </c>
      <c r="BE373" t="s">
        <v>36993</v>
      </c>
      <c r="BF373">
        <v>0.2</v>
      </c>
      <c r="BG373" t="s">
        <v>37625</v>
      </c>
      <c r="BH373" t="s">
        <v>37528</v>
      </c>
      <c r="BI373" t="s">
        <v>37424</v>
      </c>
      <c r="BJ373" t="s">
        <v>37425</v>
      </c>
      <c r="BK373" cm="1">
        <f t="array" ref="BK373">IF(LEN(TRIM(BG373))=0,"",SUMPRODUCT(--(LEN(TRIM($BG$5:BG373))&gt;0)))</f>
        <v>359</v>
      </c>
      <c r="BL373" t="str">
        <f t="shared" si="85"/>
        <v>000000009Z</v>
      </c>
      <c r="BM373" t="str">
        <f t="shared" si="86"/>
        <v>*000000009Z*</v>
      </c>
      <c r="BN373" t="s">
        <v>37423</v>
      </c>
      <c r="BO373" t="s">
        <v>37395</v>
      </c>
      <c r="BS373" t="s">
        <v>37052</v>
      </c>
      <c r="CP373" t="s">
        <v>37409</v>
      </c>
      <c r="CU373">
        <v>12.99</v>
      </c>
      <c r="DT373" t="s">
        <v>37026</v>
      </c>
      <c r="EC373" s="7">
        <v>16.237500000000001</v>
      </c>
      <c r="EN373" t="s">
        <v>36995</v>
      </c>
      <c r="EO373">
        <v>1731138031</v>
      </c>
      <c r="EP373" t="s">
        <v>37403</v>
      </c>
      <c r="EQ373" t="s">
        <v>36996</v>
      </c>
      <c r="ER373" t="s">
        <v>36997</v>
      </c>
      <c r="ES373" t="s">
        <v>36967</v>
      </c>
      <c r="ET373" t="s">
        <v>36998</v>
      </c>
      <c r="EU373" t="s">
        <v>36999</v>
      </c>
      <c r="FB373" t="s">
        <v>35377</v>
      </c>
      <c r="FC373" t="s">
        <v>37027</v>
      </c>
      <c r="FD373">
        <v>22</v>
      </c>
      <c r="FE373">
        <v>24</v>
      </c>
      <c r="FF373" t="s">
        <v>36990</v>
      </c>
      <c r="FG373" t="s">
        <v>36990</v>
      </c>
      <c r="FH373" t="s">
        <v>37397</v>
      </c>
      <c r="FI373" t="s">
        <v>37000</v>
      </c>
      <c r="FJ373" t="s">
        <v>37397</v>
      </c>
      <c r="FK373" t="s">
        <v>37398</v>
      </c>
      <c r="FL373" t="s">
        <v>37399</v>
      </c>
      <c r="FM373" t="s">
        <v>37400</v>
      </c>
      <c r="FN373" t="s">
        <v>37401</v>
      </c>
      <c r="FQ373" t="s">
        <v>37028</v>
      </c>
      <c r="FR373" t="s">
        <v>37008</v>
      </c>
      <c r="FS373" t="s">
        <v>37009</v>
      </c>
      <c r="FT373" t="s">
        <v>33383</v>
      </c>
      <c r="FU373" t="s">
        <v>33383</v>
      </c>
      <c r="FV373" t="s">
        <v>37055</v>
      </c>
      <c r="FW373" t="s">
        <v>37030</v>
      </c>
      <c r="FX373" t="s">
        <v>37031</v>
      </c>
      <c r="FY373" t="s">
        <v>36971</v>
      </c>
      <c r="FZ373" t="s">
        <v>36980</v>
      </c>
      <c r="GA373" t="s">
        <v>36974</v>
      </c>
      <c r="GB373" t="s">
        <v>37403</v>
      </c>
      <c r="GC373" t="s">
        <v>37032</v>
      </c>
      <c r="GD373" t="s">
        <v>37033</v>
      </c>
      <c r="GJ373" t="s">
        <v>37034</v>
      </c>
      <c r="GK373" t="s">
        <v>37035</v>
      </c>
      <c r="GL373" t="s">
        <v>37036</v>
      </c>
      <c r="GM373" t="s">
        <v>37037</v>
      </c>
      <c r="GN373" t="s">
        <v>37038</v>
      </c>
      <c r="GO373" t="s">
        <v>36973</v>
      </c>
      <c r="GP373" t="s">
        <v>37055</v>
      </c>
      <c r="GQ373" t="s">
        <v>37010</v>
      </c>
      <c r="GR373" t="s">
        <v>37404</v>
      </c>
      <c r="GT373" t="s">
        <v>37011</v>
      </c>
      <c r="GU373">
        <v>16.25</v>
      </c>
      <c r="GV373">
        <v>16.25</v>
      </c>
      <c r="GX373">
        <v>13</v>
      </c>
      <c r="GY373" t="s">
        <v>37012</v>
      </c>
      <c r="HA373" t="s">
        <v>37013</v>
      </c>
      <c r="HD373" t="s">
        <v>37052</v>
      </c>
      <c r="HE373">
        <v>12.99</v>
      </c>
    </row>
    <row r="374" spans="1:213">
      <c r="A374" t="s">
        <v>29123</v>
      </c>
      <c r="B374" t="s">
        <v>36962</v>
      </c>
      <c r="C374" t="s">
        <v>36963</v>
      </c>
      <c r="D374" t="s">
        <v>21372</v>
      </c>
      <c r="E374">
        <v>1</v>
      </c>
      <c r="F374" t="s">
        <v>36964</v>
      </c>
      <c r="G374" t="s">
        <v>38</v>
      </c>
      <c r="H374" t="s">
        <v>37246</v>
      </c>
      <c r="I374" t="s">
        <v>34208</v>
      </c>
      <c r="J374" t="s">
        <v>33297</v>
      </c>
      <c r="K374" t="s">
        <v>33298</v>
      </c>
      <c r="M374" t="s">
        <v>33304</v>
      </c>
      <c r="N374" t="s">
        <v>21286</v>
      </c>
      <c r="O374" t="s">
        <v>33305</v>
      </c>
      <c r="P374" t="s">
        <v>21282</v>
      </c>
      <c r="Q374" t="s">
        <v>33300</v>
      </c>
      <c r="T374" t="s">
        <v>33306</v>
      </c>
      <c r="U374" t="s">
        <v>37394</v>
      </c>
      <c r="V374" t="s">
        <v>24</v>
      </c>
      <c r="W374" t="s">
        <v>36967</v>
      </c>
      <c r="X374" t="s">
        <v>37403</v>
      </c>
      <c r="Y374" t="s">
        <v>37404</v>
      </c>
      <c r="Z374">
        <v>300</v>
      </c>
      <c r="AB374" t="s">
        <v>37056</v>
      </c>
      <c r="AC374" t="s">
        <v>36970</v>
      </c>
      <c r="AD374" t="s">
        <v>36971</v>
      </c>
      <c r="AE374" t="s">
        <v>36972</v>
      </c>
      <c r="AF374" t="s">
        <v>36973</v>
      </c>
      <c r="AH374" t="s">
        <v>36974</v>
      </c>
      <c r="AJ374" t="s">
        <v>36967</v>
      </c>
      <c r="AK374" t="s">
        <v>33383</v>
      </c>
      <c r="AL374" t="s">
        <v>34192</v>
      </c>
      <c r="AM374" t="s">
        <v>32581</v>
      </c>
      <c r="AN374" t="s">
        <v>37057</v>
      </c>
      <c r="AQ374" t="s">
        <v>37057</v>
      </c>
      <c r="AR374" t="s">
        <v>34333</v>
      </c>
      <c r="AY374" t="s">
        <v>37058</v>
      </c>
      <c r="BA374" t="s">
        <v>37059</v>
      </c>
      <c r="BB374">
        <v>48</v>
      </c>
      <c r="BC374" t="s">
        <v>37060</v>
      </c>
      <c r="BD374" t="s">
        <v>34261</v>
      </c>
      <c r="BE374" t="s">
        <v>36993</v>
      </c>
      <c r="BF374">
        <v>0.2</v>
      </c>
      <c r="BG374" t="s">
        <v>37626</v>
      </c>
      <c r="BH374" t="s">
        <v>37530</v>
      </c>
      <c r="BI374" t="s">
        <v>37428</v>
      </c>
      <c r="BJ374" t="s">
        <v>37429</v>
      </c>
      <c r="BK374" cm="1">
        <f t="array" ref="BK374">IF(LEN(TRIM(BG374))=0,"",SUMPRODUCT(--(LEN(TRIM($BG$5:BG374))&gt;0)))</f>
        <v>360</v>
      </c>
      <c r="BL374" t="str">
        <f t="shared" si="85"/>
        <v>00000000A0</v>
      </c>
      <c r="BM374" t="str">
        <f t="shared" si="86"/>
        <v>*00000000A0*</v>
      </c>
      <c r="BN374" t="s">
        <v>37427</v>
      </c>
      <c r="BO374" t="s">
        <v>37395</v>
      </c>
      <c r="BS374" t="s">
        <v>37057</v>
      </c>
      <c r="CP374" t="s">
        <v>37409</v>
      </c>
      <c r="CU374">
        <v>15.99</v>
      </c>
      <c r="DT374" t="s">
        <v>37026</v>
      </c>
      <c r="EC374" s="7">
        <v>19.987500000000001</v>
      </c>
      <c r="EN374" t="s">
        <v>36995</v>
      </c>
      <c r="EO374">
        <v>1731138031</v>
      </c>
      <c r="EP374" t="s">
        <v>37403</v>
      </c>
      <c r="EQ374" t="s">
        <v>36996</v>
      </c>
      <c r="ER374" t="s">
        <v>36997</v>
      </c>
      <c r="ES374" t="s">
        <v>36967</v>
      </c>
      <c r="ET374" t="s">
        <v>36998</v>
      </c>
      <c r="EU374" t="s">
        <v>36999</v>
      </c>
      <c r="FB374" t="s">
        <v>35377</v>
      </c>
      <c r="FC374" t="s">
        <v>37027</v>
      </c>
      <c r="FD374">
        <v>26</v>
      </c>
      <c r="FE374">
        <v>28</v>
      </c>
      <c r="FF374" t="s">
        <v>36990</v>
      </c>
      <c r="FG374" t="s">
        <v>36990</v>
      </c>
      <c r="FH374" t="s">
        <v>37397</v>
      </c>
      <c r="FI374" t="s">
        <v>37000</v>
      </c>
      <c r="FJ374" t="s">
        <v>37397</v>
      </c>
      <c r="FK374" t="s">
        <v>37398</v>
      </c>
      <c r="FL374" t="s">
        <v>37399</v>
      </c>
      <c r="FM374" t="s">
        <v>37400</v>
      </c>
      <c r="FN374" t="s">
        <v>37401</v>
      </c>
      <c r="FQ374" t="s">
        <v>37028</v>
      </c>
      <c r="FR374" t="s">
        <v>37008</v>
      </c>
      <c r="FS374" t="s">
        <v>37009</v>
      </c>
      <c r="FT374" t="s">
        <v>33383</v>
      </c>
      <c r="FU374" t="s">
        <v>33383</v>
      </c>
      <c r="FV374" t="s">
        <v>37063</v>
      </c>
      <c r="FW374" t="s">
        <v>37030</v>
      </c>
      <c r="FX374" t="s">
        <v>37031</v>
      </c>
      <c r="FY374" t="s">
        <v>36971</v>
      </c>
      <c r="FZ374" t="s">
        <v>36980</v>
      </c>
      <c r="GA374" t="s">
        <v>36974</v>
      </c>
      <c r="GB374" t="s">
        <v>37403</v>
      </c>
      <c r="GC374" t="s">
        <v>37032</v>
      </c>
      <c r="GD374" t="s">
        <v>37033</v>
      </c>
      <c r="GJ374" t="s">
        <v>37034</v>
      </c>
      <c r="GK374" t="s">
        <v>37035</v>
      </c>
      <c r="GL374" t="s">
        <v>37036</v>
      </c>
      <c r="GM374" t="s">
        <v>37037</v>
      </c>
      <c r="GN374" t="s">
        <v>37038</v>
      </c>
      <c r="GO374" t="s">
        <v>36973</v>
      </c>
      <c r="GP374" t="s">
        <v>37063</v>
      </c>
      <c r="GQ374" t="s">
        <v>37010</v>
      </c>
      <c r="GR374" t="s">
        <v>37404</v>
      </c>
      <c r="GT374" t="s">
        <v>37011</v>
      </c>
      <c r="GU374">
        <v>20.249999999999996</v>
      </c>
      <c r="GV374">
        <v>20.249999999999996</v>
      </c>
      <c r="GX374">
        <v>16.2</v>
      </c>
      <c r="GY374" t="s">
        <v>37012</v>
      </c>
      <c r="HA374" t="s">
        <v>37013</v>
      </c>
      <c r="HD374" t="s">
        <v>37057</v>
      </c>
      <c r="HE374">
        <v>15.99</v>
      </c>
    </row>
    <row r="375" spans="1:213">
      <c r="A375" t="s">
        <v>29123</v>
      </c>
      <c r="B375" t="s">
        <v>36962</v>
      </c>
      <c r="C375" t="s">
        <v>36963</v>
      </c>
      <c r="D375" t="s">
        <v>21372</v>
      </c>
      <c r="E375">
        <v>1</v>
      </c>
      <c r="F375" t="s">
        <v>36964</v>
      </c>
      <c r="G375" t="s">
        <v>38</v>
      </c>
      <c r="H375" t="s">
        <v>37246</v>
      </c>
      <c r="I375" t="s">
        <v>34208</v>
      </c>
      <c r="J375" t="s">
        <v>33297</v>
      </c>
      <c r="K375" t="s">
        <v>33298</v>
      </c>
      <c r="M375" t="s">
        <v>33304</v>
      </c>
      <c r="N375" t="s">
        <v>21286</v>
      </c>
      <c r="O375" t="s">
        <v>33305</v>
      </c>
      <c r="P375" t="s">
        <v>21282</v>
      </c>
      <c r="Q375" t="s">
        <v>33300</v>
      </c>
      <c r="T375" t="s">
        <v>33306</v>
      </c>
      <c r="U375" t="s">
        <v>37394</v>
      </c>
      <c r="V375" t="s">
        <v>24</v>
      </c>
      <c r="W375" t="s">
        <v>36967</v>
      </c>
      <c r="X375" t="s">
        <v>37403</v>
      </c>
      <c r="Y375" t="s">
        <v>37404</v>
      </c>
      <c r="Z375">
        <v>300</v>
      </c>
      <c r="AB375" t="s">
        <v>37056</v>
      </c>
      <c r="AC375" t="s">
        <v>36970</v>
      </c>
      <c r="AD375" t="s">
        <v>36971</v>
      </c>
      <c r="AE375" t="s">
        <v>36972</v>
      </c>
      <c r="AF375" t="s">
        <v>36973</v>
      </c>
      <c r="AH375" t="s">
        <v>36974</v>
      </c>
      <c r="AJ375" t="s">
        <v>36967</v>
      </c>
      <c r="AK375" t="s">
        <v>33383</v>
      </c>
      <c r="AL375" t="s">
        <v>34192</v>
      </c>
      <c r="AM375" t="s">
        <v>32581</v>
      </c>
      <c r="AN375" t="s">
        <v>37430</v>
      </c>
      <c r="AQ375" t="s">
        <v>37430</v>
      </c>
      <c r="AR375" t="s">
        <v>34335</v>
      </c>
      <c r="AY375" t="s">
        <v>37058</v>
      </c>
      <c r="BA375" t="s">
        <v>37059</v>
      </c>
      <c r="BB375">
        <v>48</v>
      </c>
      <c r="BC375" t="s">
        <v>37060</v>
      </c>
      <c r="BD375" t="s">
        <v>34261</v>
      </c>
      <c r="BE375" t="s">
        <v>36993</v>
      </c>
      <c r="BF375">
        <v>0.2</v>
      </c>
      <c r="BG375" t="s">
        <v>37627</v>
      </c>
      <c r="BH375" t="s">
        <v>37532</v>
      </c>
      <c r="BI375" t="s">
        <v>37433</v>
      </c>
      <c r="BJ375" t="s">
        <v>37434</v>
      </c>
      <c r="BK375" cm="1">
        <f t="array" ref="BK375">IF(LEN(TRIM(BG375))=0,"",SUMPRODUCT(--(LEN(TRIM($BG$5:BG375))&gt;0)))</f>
        <v>361</v>
      </c>
      <c r="BL375" t="str">
        <f t="shared" si="85"/>
        <v>00000000A1</v>
      </c>
      <c r="BM375" t="str">
        <f t="shared" si="86"/>
        <v>*00000000A1*</v>
      </c>
      <c r="BN375" t="s">
        <v>37432</v>
      </c>
      <c r="BO375" t="s">
        <v>37395</v>
      </c>
      <c r="BS375" t="s">
        <v>37430</v>
      </c>
      <c r="CP375" t="s">
        <v>37409</v>
      </c>
      <c r="CU375">
        <v>15.99</v>
      </c>
      <c r="DT375" t="s">
        <v>37026</v>
      </c>
      <c r="EC375" s="7">
        <v>19.987500000000001</v>
      </c>
      <c r="EN375" t="s">
        <v>36995</v>
      </c>
      <c r="EO375">
        <v>1731138031</v>
      </c>
      <c r="EP375" t="s">
        <v>37403</v>
      </c>
      <c r="EQ375" t="s">
        <v>36996</v>
      </c>
      <c r="ER375" t="s">
        <v>36997</v>
      </c>
      <c r="ES375" t="s">
        <v>36967</v>
      </c>
      <c r="ET375" t="s">
        <v>36998</v>
      </c>
      <c r="EU375" t="s">
        <v>36999</v>
      </c>
      <c r="FB375" t="s">
        <v>35377</v>
      </c>
      <c r="FC375" t="s">
        <v>37027</v>
      </c>
      <c r="FD375">
        <v>30</v>
      </c>
      <c r="FE375">
        <v>32</v>
      </c>
      <c r="FF375" t="s">
        <v>36990</v>
      </c>
      <c r="FG375" t="s">
        <v>36990</v>
      </c>
      <c r="FH375" t="s">
        <v>37397</v>
      </c>
      <c r="FI375" t="s">
        <v>37000</v>
      </c>
      <c r="FJ375" t="s">
        <v>37397</v>
      </c>
      <c r="FK375" t="s">
        <v>37398</v>
      </c>
      <c r="FL375" t="s">
        <v>37399</v>
      </c>
      <c r="FM375" t="s">
        <v>37400</v>
      </c>
      <c r="FN375" t="s">
        <v>37401</v>
      </c>
      <c r="FQ375" t="s">
        <v>37028</v>
      </c>
      <c r="FR375" t="s">
        <v>37008</v>
      </c>
      <c r="FS375" t="s">
        <v>37009</v>
      </c>
      <c r="FT375" t="s">
        <v>33383</v>
      </c>
      <c r="FU375" t="s">
        <v>33383</v>
      </c>
      <c r="FV375" t="s">
        <v>21685</v>
      </c>
      <c r="FW375" t="s">
        <v>37030</v>
      </c>
      <c r="FX375" t="s">
        <v>37031</v>
      </c>
      <c r="FY375" t="s">
        <v>36971</v>
      </c>
      <c r="FZ375" t="s">
        <v>36980</v>
      </c>
      <c r="GA375" t="s">
        <v>36974</v>
      </c>
      <c r="GB375" t="s">
        <v>37403</v>
      </c>
      <c r="GC375" t="s">
        <v>37032</v>
      </c>
      <c r="GD375" t="s">
        <v>37033</v>
      </c>
      <c r="GJ375" t="s">
        <v>37034</v>
      </c>
      <c r="GK375" t="s">
        <v>37035</v>
      </c>
      <c r="GL375" t="s">
        <v>37036</v>
      </c>
      <c r="GM375" t="s">
        <v>37037</v>
      </c>
      <c r="GN375" t="s">
        <v>37038</v>
      </c>
      <c r="GO375" t="s">
        <v>36973</v>
      </c>
      <c r="GP375" t="s">
        <v>21685</v>
      </c>
      <c r="GQ375" t="s">
        <v>37010</v>
      </c>
      <c r="GR375" t="s">
        <v>37404</v>
      </c>
      <c r="GT375" t="s">
        <v>37011</v>
      </c>
      <c r="GU375">
        <v>20.249999999999996</v>
      </c>
      <c r="GV375">
        <v>20.249999999999996</v>
      </c>
      <c r="GX375">
        <v>16.2</v>
      </c>
      <c r="GY375" t="s">
        <v>37012</v>
      </c>
      <c r="HA375" t="s">
        <v>37013</v>
      </c>
      <c r="HD375" t="s">
        <v>37430</v>
      </c>
      <c r="HE375">
        <v>15.99</v>
      </c>
    </row>
    <row r="376" spans="1:213">
      <c r="A376" t="s">
        <v>29123</v>
      </c>
      <c r="B376" t="s">
        <v>36962</v>
      </c>
      <c r="C376" t="s">
        <v>36963</v>
      </c>
      <c r="D376" t="s">
        <v>21372</v>
      </c>
      <c r="E376">
        <v>1</v>
      </c>
      <c r="F376" t="s">
        <v>36964</v>
      </c>
      <c r="G376" t="s">
        <v>38</v>
      </c>
      <c r="H376" t="s">
        <v>37246</v>
      </c>
      <c r="I376" t="s">
        <v>34208</v>
      </c>
      <c r="J376" t="s">
        <v>33297</v>
      </c>
      <c r="K376" t="s">
        <v>33298</v>
      </c>
      <c r="M376" t="s">
        <v>33304</v>
      </c>
      <c r="N376" t="s">
        <v>21286</v>
      </c>
      <c r="O376" t="s">
        <v>33305</v>
      </c>
      <c r="P376" t="s">
        <v>21282</v>
      </c>
      <c r="Q376" t="s">
        <v>33300</v>
      </c>
      <c r="T376" t="s">
        <v>33306</v>
      </c>
      <c r="U376" t="s">
        <v>37394</v>
      </c>
      <c r="V376" t="s">
        <v>24</v>
      </c>
      <c r="W376" t="s">
        <v>36967</v>
      </c>
      <c r="X376" t="s">
        <v>37403</v>
      </c>
      <c r="Y376" t="s">
        <v>37404</v>
      </c>
      <c r="Z376">
        <v>300</v>
      </c>
      <c r="AB376" t="s">
        <v>37056</v>
      </c>
      <c r="AC376" t="s">
        <v>36970</v>
      </c>
      <c r="AD376" t="s">
        <v>36971</v>
      </c>
      <c r="AE376" t="s">
        <v>36972</v>
      </c>
      <c r="AF376" t="s">
        <v>36973</v>
      </c>
      <c r="AH376" t="s">
        <v>36974</v>
      </c>
      <c r="AJ376" t="s">
        <v>36967</v>
      </c>
      <c r="AK376" t="s">
        <v>33383</v>
      </c>
      <c r="AL376" t="s">
        <v>34192</v>
      </c>
      <c r="AM376" t="s">
        <v>32581</v>
      </c>
      <c r="AN376" t="s">
        <v>37435</v>
      </c>
      <c r="AQ376" t="s">
        <v>37435</v>
      </c>
      <c r="AR376" t="s">
        <v>34337</v>
      </c>
      <c r="AY376" t="s">
        <v>37058</v>
      </c>
      <c r="BA376" t="s">
        <v>37059</v>
      </c>
      <c r="BB376">
        <v>48</v>
      </c>
      <c r="BC376" t="s">
        <v>37060</v>
      </c>
      <c r="BD376" t="s">
        <v>34261</v>
      </c>
      <c r="BE376" t="s">
        <v>36993</v>
      </c>
      <c r="BF376">
        <v>0.2</v>
      </c>
      <c r="BG376" t="s">
        <v>37628</v>
      </c>
      <c r="BH376" t="s">
        <v>37534</v>
      </c>
      <c r="BI376" t="s">
        <v>37438</v>
      </c>
      <c r="BJ376" t="s">
        <v>37439</v>
      </c>
      <c r="BK376" cm="1">
        <f t="array" ref="BK376">IF(LEN(TRIM(BG376))=0,"",SUMPRODUCT(--(LEN(TRIM($BG$5:BG376))&gt;0)))</f>
        <v>362</v>
      </c>
      <c r="BL376" t="str">
        <f t="shared" si="85"/>
        <v>00000000A2</v>
      </c>
      <c r="BM376" t="str">
        <f t="shared" si="86"/>
        <v>*00000000A2*</v>
      </c>
      <c r="BN376" t="s">
        <v>37437</v>
      </c>
      <c r="BO376" t="s">
        <v>37395</v>
      </c>
      <c r="BS376" t="s">
        <v>37435</v>
      </c>
      <c r="CP376" t="s">
        <v>37409</v>
      </c>
      <c r="CU376">
        <v>15.99</v>
      </c>
      <c r="DT376" t="s">
        <v>37026</v>
      </c>
      <c r="EC376" s="7">
        <v>19.987500000000001</v>
      </c>
      <c r="EN376" t="s">
        <v>36995</v>
      </c>
      <c r="EO376">
        <v>1731138031</v>
      </c>
      <c r="EP376" t="s">
        <v>37403</v>
      </c>
      <c r="EQ376" t="s">
        <v>36996</v>
      </c>
      <c r="ER376" t="s">
        <v>36997</v>
      </c>
      <c r="ES376" t="s">
        <v>36967</v>
      </c>
      <c r="ET376" t="s">
        <v>36998</v>
      </c>
      <c r="EU376" t="s">
        <v>36999</v>
      </c>
      <c r="FB376" t="s">
        <v>35377</v>
      </c>
      <c r="FC376" t="s">
        <v>37027</v>
      </c>
      <c r="FD376">
        <v>34</v>
      </c>
      <c r="FE376">
        <v>36</v>
      </c>
      <c r="FF376" t="s">
        <v>36990</v>
      </c>
      <c r="FG376" t="s">
        <v>36990</v>
      </c>
      <c r="FH376" t="s">
        <v>37397</v>
      </c>
      <c r="FI376" t="s">
        <v>37000</v>
      </c>
      <c r="FJ376" t="s">
        <v>37397</v>
      </c>
      <c r="FK376" t="s">
        <v>37398</v>
      </c>
      <c r="FL376" t="s">
        <v>37399</v>
      </c>
      <c r="FM376" t="s">
        <v>37400</v>
      </c>
      <c r="FN376" t="s">
        <v>37401</v>
      </c>
      <c r="FQ376" t="s">
        <v>37028</v>
      </c>
      <c r="FR376" t="s">
        <v>37008</v>
      </c>
      <c r="FS376" t="s">
        <v>37009</v>
      </c>
      <c r="FT376" t="s">
        <v>33383</v>
      </c>
      <c r="FU376" t="s">
        <v>33383</v>
      </c>
      <c r="FV376" t="s">
        <v>21698</v>
      </c>
      <c r="FW376" t="s">
        <v>37030</v>
      </c>
      <c r="FX376" t="s">
        <v>37031</v>
      </c>
      <c r="FY376" t="s">
        <v>36971</v>
      </c>
      <c r="FZ376" t="s">
        <v>36980</v>
      </c>
      <c r="GA376" t="s">
        <v>36974</v>
      </c>
      <c r="GB376" t="s">
        <v>37403</v>
      </c>
      <c r="GC376" t="s">
        <v>37032</v>
      </c>
      <c r="GD376" t="s">
        <v>37033</v>
      </c>
      <c r="GJ376" t="s">
        <v>37034</v>
      </c>
      <c r="GK376" t="s">
        <v>37035</v>
      </c>
      <c r="GL376" t="s">
        <v>37036</v>
      </c>
      <c r="GM376" t="s">
        <v>37037</v>
      </c>
      <c r="GN376" t="s">
        <v>37038</v>
      </c>
      <c r="GO376" t="s">
        <v>36973</v>
      </c>
      <c r="GP376" t="s">
        <v>21698</v>
      </c>
      <c r="GQ376" t="s">
        <v>37010</v>
      </c>
      <c r="GR376" t="s">
        <v>37404</v>
      </c>
      <c r="GT376" t="s">
        <v>37011</v>
      </c>
      <c r="GU376">
        <v>20.249999999999996</v>
      </c>
      <c r="GV376">
        <v>20.249999999999996</v>
      </c>
      <c r="GX376">
        <v>16.2</v>
      </c>
      <c r="GY376" t="s">
        <v>37012</v>
      </c>
      <c r="HA376" t="s">
        <v>37013</v>
      </c>
      <c r="HD376" t="s">
        <v>37435</v>
      </c>
      <c r="HE376">
        <v>15.99</v>
      </c>
    </row>
    <row r="377" spans="1:213">
      <c r="A377" t="s">
        <v>29123</v>
      </c>
      <c r="B377" t="s">
        <v>36962</v>
      </c>
      <c r="C377" t="s">
        <v>36963</v>
      </c>
      <c r="D377" t="s">
        <v>21372</v>
      </c>
      <c r="E377">
        <v>1</v>
      </c>
      <c r="F377" t="s">
        <v>36964</v>
      </c>
      <c r="G377" t="s">
        <v>38</v>
      </c>
      <c r="H377" t="s">
        <v>37246</v>
      </c>
      <c r="I377" t="s">
        <v>34208</v>
      </c>
      <c r="J377" t="s">
        <v>33297</v>
      </c>
      <c r="K377" t="s">
        <v>33298</v>
      </c>
      <c r="M377" t="s">
        <v>33304</v>
      </c>
      <c r="N377" t="s">
        <v>21286</v>
      </c>
      <c r="O377" t="s">
        <v>33305</v>
      </c>
      <c r="P377" t="s">
        <v>21282</v>
      </c>
      <c r="Q377" t="s">
        <v>33300</v>
      </c>
      <c r="T377" t="s">
        <v>33306</v>
      </c>
      <c r="U377" t="s">
        <v>37394</v>
      </c>
      <c r="V377" t="s">
        <v>24</v>
      </c>
      <c r="W377" t="s">
        <v>36967</v>
      </c>
      <c r="X377" t="s">
        <v>36968</v>
      </c>
      <c r="Y377" t="s">
        <v>36969</v>
      </c>
      <c r="Z377">
        <v>200</v>
      </c>
      <c r="AB377" t="s">
        <v>37018</v>
      </c>
      <c r="AC377" t="s">
        <v>36970</v>
      </c>
      <c r="AD377" t="s">
        <v>36971</v>
      </c>
      <c r="AE377" t="s">
        <v>36972</v>
      </c>
      <c r="AF377" t="s">
        <v>36973</v>
      </c>
      <c r="AH377" t="s">
        <v>36974</v>
      </c>
      <c r="AJ377" t="s">
        <v>36967</v>
      </c>
      <c r="AK377" t="s">
        <v>33437</v>
      </c>
      <c r="AL377" t="s">
        <v>37440</v>
      </c>
      <c r="AM377" t="s">
        <v>32581</v>
      </c>
      <c r="AN377" t="s">
        <v>37020</v>
      </c>
      <c r="AQ377" t="s">
        <v>37020</v>
      </c>
      <c r="AR377" t="s">
        <v>34324</v>
      </c>
      <c r="AY377" t="s">
        <v>37021</v>
      </c>
      <c r="BA377" t="s">
        <v>353</v>
      </c>
      <c r="BB377">
        <v>48</v>
      </c>
      <c r="BC377" t="s">
        <v>37022</v>
      </c>
      <c r="BD377" t="s">
        <v>28739</v>
      </c>
      <c r="BE377" t="s">
        <v>36993</v>
      </c>
      <c r="BF377">
        <v>0.2</v>
      </c>
      <c r="BG377" t="s">
        <v>37629</v>
      </c>
      <c r="BH377" t="s">
        <v>37536</v>
      </c>
      <c r="BJ377">
        <v>36488</v>
      </c>
      <c r="BK377" cm="1">
        <f t="array" ref="BK377">IF(LEN(TRIM(BG377))=0,"",SUMPRODUCT(--(LEN(TRIM($BG$5:BG377))&gt;0)))</f>
        <v>363</v>
      </c>
      <c r="BL377" t="str">
        <f t="shared" si="85"/>
        <v>00000000A3</v>
      </c>
      <c r="BM377" t="str">
        <f t="shared" si="86"/>
        <v>*00000000A3*</v>
      </c>
      <c r="BN377" t="s">
        <v>37442</v>
      </c>
      <c r="BO377" t="s">
        <v>37395</v>
      </c>
      <c r="BS377" t="s">
        <v>37020</v>
      </c>
      <c r="CP377" t="s">
        <v>37443</v>
      </c>
      <c r="CU377">
        <v>12.99</v>
      </c>
      <c r="DT377" t="s">
        <v>37026</v>
      </c>
      <c r="EC377" s="7">
        <v>16.237500000000001</v>
      </c>
      <c r="EN377" t="s">
        <v>36995</v>
      </c>
      <c r="EO377">
        <v>1731138031</v>
      </c>
      <c r="EP377" t="s">
        <v>36968</v>
      </c>
      <c r="EQ377" t="s">
        <v>36996</v>
      </c>
      <c r="ER377" t="s">
        <v>36997</v>
      </c>
      <c r="ES377" t="s">
        <v>36967</v>
      </c>
      <c r="ET377" t="s">
        <v>36998</v>
      </c>
      <c r="EU377" t="s">
        <v>36999</v>
      </c>
      <c r="FB377" t="s">
        <v>35377</v>
      </c>
      <c r="FC377" t="s">
        <v>37027</v>
      </c>
      <c r="FD377">
        <v>8</v>
      </c>
      <c r="FE377">
        <v>10</v>
      </c>
      <c r="FF377" t="s">
        <v>36990</v>
      </c>
      <c r="FG377" t="s">
        <v>36990</v>
      </c>
      <c r="FH377" t="s">
        <v>37398</v>
      </c>
      <c r="FI377" t="s">
        <v>37000</v>
      </c>
      <c r="FJ377" t="s">
        <v>37397</v>
      </c>
      <c r="FK377" t="s">
        <v>37398</v>
      </c>
      <c r="FL377" t="s">
        <v>37399</v>
      </c>
      <c r="FM377" t="s">
        <v>37400</v>
      </c>
      <c r="FN377" t="s">
        <v>37401</v>
      </c>
      <c r="FQ377" t="s">
        <v>37028</v>
      </c>
      <c r="FR377" t="s">
        <v>37008</v>
      </c>
      <c r="FS377" t="s">
        <v>37009</v>
      </c>
      <c r="FT377" t="s">
        <v>33437</v>
      </c>
      <c r="FU377" t="s">
        <v>33437</v>
      </c>
      <c r="FV377" t="s">
        <v>37029</v>
      </c>
      <c r="FW377" t="s">
        <v>37030</v>
      </c>
      <c r="FX377" t="s">
        <v>37031</v>
      </c>
      <c r="FY377" t="s">
        <v>36971</v>
      </c>
      <c r="FZ377" t="s">
        <v>36980</v>
      </c>
      <c r="GA377" t="s">
        <v>36974</v>
      </c>
      <c r="GB377" t="s">
        <v>36968</v>
      </c>
      <c r="GC377" t="s">
        <v>37032</v>
      </c>
      <c r="GD377" t="s">
        <v>37033</v>
      </c>
      <c r="GJ377" t="s">
        <v>37034</v>
      </c>
      <c r="GK377" t="s">
        <v>37035</v>
      </c>
      <c r="GL377" t="s">
        <v>37036</v>
      </c>
      <c r="GM377" t="s">
        <v>37037</v>
      </c>
      <c r="GN377" t="s">
        <v>37038</v>
      </c>
      <c r="GO377" t="s">
        <v>36973</v>
      </c>
      <c r="GP377" t="s">
        <v>37029</v>
      </c>
      <c r="GQ377" t="s">
        <v>37010</v>
      </c>
      <c r="GR377" t="s">
        <v>36969</v>
      </c>
      <c r="GT377" t="s">
        <v>37011</v>
      </c>
      <c r="GU377">
        <v>16.25</v>
      </c>
      <c r="GV377">
        <v>16.25</v>
      </c>
      <c r="GX377">
        <v>13</v>
      </c>
      <c r="GY377" t="s">
        <v>37012</v>
      </c>
      <c r="HA377" t="s">
        <v>37013</v>
      </c>
      <c r="HD377" t="s">
        <v>37020</v>
      </c>
      <c r="HE377">
        <v>12.99</v>
      </c>
    </row>
    <row r="378" spans="1:213">
      <c r="A378" t="s">
        <v>29123</v>
      </c>
      <c r="B378" t="s">
        <v>36962</v>
      </c>
      <c r="C378" t="s">
        <v>36963</v>
      </c>
      <c r="D378" t="s">
        <v>21372</v>
      </c>
      <c r="E378">
        <v>1</v>
      </c>
      <c r="F378" t="s">
        <v>36964</v>
      </c>
      <c r="G378" t="s">
        <v>38</v>
      </c>
      <c r="H378" t="s">
        <v>37246</v>
      </c>
      <c r="I378" t="s">
        <v>34208</v>
      </c>
      <c r="J378" t="s">
        <v>33297</v>
      </c>
      <c r="K378" t="s">
        <v>33298</v>
      </c>
      <c r="M378" t="s">
        <v>33304</v>
      </c>
      <c r="N378" t="s">
        <v>21286</v>
      </c>
      <c r="O378" t="s">
        <v>33305</v>
      </c>
      <c r="P378" t="s">
        <v>21282</v>
      </c>
      <c r="Q378" t="s">
        <v>33300</v>
      </c>
      <c r="T378" t="s">
        <v>33306</v>
      </c>
      <c r="U378" t="s">
        <v>37394</v>
      </c>
      <c r="V378" t="s">
        <v>24</v>
      </c>
      <c r="W378" t="s">
        <v>36967</v>
      </c>
      <c r="X378" t="s">
        <v>36968</v>
      </c>
      <c r="Y378" t="s">
        <v>36969</v>
      </c>
      <c r="Z378">
        <v>200</v>
      </c>
      <c r="AB378" t="s">
        <v>37018</v>
      </c>
      <c r="AC378" t="s">
        <v>36970</v>
      </c>
      <c r="AD378" t="s">
        <v>36971</v>
      </c>
      <c r="AE378" t="s">
        <v>36972</v>
      </c>
      <c r="AF378" t="s">
        <v>36973</v>
      </c>
      <c r="AH378" t="s">
        <v>36974</v>
      </c>
      <c r="AJ378" t="s">
        <v>36967</v>
      </c>
      <c r="AK378" t="s">
        <v>33437</v>
      </c>
      <c r="AL378" t="s">
        <v>37440</v>
      </c>
      <c r="AM378" t="s">
        <v>32581</v>
      </c>
      <c r="AN378" t="s">
        <v>37039</v>
      </c>
      <c r="AQ378" t="s">
        <v>37039</v>
      </c>
      <c r="AR378" t="s">
        <v>34326</v>
      </c>
      <c r="AY378" t="s">
        <v>37021</v>
      </c>
      <c r="BA378" t="s">
        <v>353</v>
      </c>
      <c r="BB378">
        <v>48</v>
      </c>
      <c r="BC378" t="s">
        <v>37022</v>
      </c>
      <c r="BD378" t="s">
        <v>28739</v>
      </c>
      <c r="BE378" t="s">
        <v>36993</v>
      </c>
      <c r="BF378">
        <v>0.2</v>
      </c>
      <c r="BG378" t="s">
        <v>37630</v>
      </c>
      <c r="BH378" t="s">
        <v>37538</v>
      </c>
      <c r="BJ378">
        <v>36489</v>
      </c>
      <c r="BK378" cm="1">
        <f t="array" ref="BK378">IF(LEN(TRIM(BG378))=0,"",SUMPRODUCT(--(LEN(TRIM($BG$5:BG378))&gt;0)))</f>
        <v>364</v>
      </c>
      <c r="BL378" t="str">
        <f t="shared" si="85"/>
        <v>00000000A4</v>
      </c>
      <c r="BM378" t="str">
        <f t="shared" si="86"/>
        <v>*00000000A4*</v>
      </c>
      <c r="BN378" t="s">
        <v>37445</v>
      </c>
      <c r="BO378" t="s">
        <v>37395</v>
      </c>
      <c r="BS378" t="s">
        <v>37039</v>
      </c>
      <c r="CP378" t="s">
        <v>37443</v>
      </c>
      <c r="CU378">
        <v>12.99</v>
      </c>
      <c r="DT378" t="s">
        <v>37026</v>
      </c>
      <c r="EC378" s="7">
        <v>16.237500000000001</v>
      </c>
      <c r="EN378" t="s">
        <v>36995</v>
      </c>
      <c r="EO378">
        <v>1731138031</v>
      </c>
      <c r="EP378" t="s">
        <v>36968</v>
      </c>
      <c r="EQ378" t="s">
        <v>36996</v>
      </c>
      <c r="ER378" t="s">
        <v>36997</v>
      </c>
      <c r="ES378" t="s">
        <v>36967</v>
      </c>
      <c r="ET378" t="s">
        <v>36998</v>
      </c>
      <c r="EU378" t="s">
        <v>36999</v>
      </c>
      <c r="FB378" t="s">
        <v>35377</v>
      </c>
      <c r="FC378" t="s">
        <v>37027</v>
      </c>
      <c r="FD378">
        <v>12</v>
      </c>
      <c r="FE378">
        <v>14</v>
      </c>
      <c r="FF378" t="s">
        <v>36990</v>
      </c>
      <c r="FG378" t="s">
        <v>36990</v>
      </c>
      <c r="FH378" t="s">
        <v>37398</v>
      </c>
      <c r="FI378" t="s">
        <v>37000</v>
      </c>
      <c r="FJ378" t="s">
        <v>37397</v>
      </c>
      <c r="FK378" t="s">
        <v>37398</v>
      </c>
      <c r="FL378" t="s">
        <v>37399</v>
      </c>
      <c r="FM378" t="s">
        <v>37400</v>
      </c>
      <c r="FN378" t="s">
        <v>37401</v>
      </c>
      <c r="FQ378" t="s">
        <v>37028</v>
      </c>
      <c r="FR378" t="s">
        <v>37008</v>
      </c>
      <c r="FS378" t="s">
        <v>37009</v>
      </c>
      <c r="FT378" t="s">
        <v>33437</v>
      </c>
      <c r="FU378" t="s">
        <v>33437</v>
      </c>
      <c r="FV378" t="s">
        <v>37042</v>
      </c>
      <c r="FW378" t="s">
        <v>37030</v>
      </c>
      <c r="FX378" t="s">
        <v>37031</v>
      </c>
      <c r="FY378" t="s">
        <v>36971</v>
      </c>
      <c r="FZ378" t="s">
        <v>36980</v>
      </c>
      <c r="GA378" t="s">
        <v>36974</v>
      </c>
      <c r="GB378" t="s">
        <v>36968</v>
      </c>
      <c r="GC378" t="s">
        <v>37032</v>
      </c>
      <c r="GD378" t="s">
        <v>37033</v>
      </c>
      <c r="GJ378" t="s">
        <v>37034</v>
      </c>
      <c r="GK378" t="s">
        <v>37035</v>
      </c>
      <c r="GL378" t="s">
        <v>37036</v>
      </c>
      <c r="GM378" t="s">
        <v>37037</v>
      </c>
      <c r="GN378" t="s">
        <v>37038</v>
      </c>
      <c r="GO378" t="s">
        <v>36973</v>
      </c>
      <c r="GP378" t="s">
        <v>37042</v>
      </c>
      <c r="GQ378" t="s">
        <v>37010</v>
      </c>
      <c r="GR378" t="s">
        <v>36969</v>
      </c>
      <c r="GT378" t="s">
        <v>37011</v>
      </c>
      <c r="GU378">
        <v>16.25</v>
      </c>
      <c r="GV378">
        <v>16.25</v>
      </c>
      <c r="GX378">
        <v>13</v>
      </c>
      <c r="GY378" t="s">
        <v>37012</v>
      </c>
      <c r="HA378" t="s">
        <v>37013</v>
      </c>
      <c r="HD378" t="s">
        <v>37039</v>
      </c>
      <c r="HE378">
        <v>12.99</v>
      </c>
    </row>
    <row r="379" spans="1:213">
      <c r="A379" t="s">
        <v>29123</v>
      </c>
      <c r="B379" t="s">
        <v>36962</v>
      </c>
      <c r="C379" t="s">
        <v>36963</v>
      </c>
      <c r="D379" t="s">
        <v>21372</v>
      </c>
      <c r="E379">
        <v>1</v>
      </c>
      <c r="F379" t="s">
        <v>36964</v>
      </c>
      <c r="G379" t="s">
        <v>38</v>
      </c>
      <c r="H379" t="s">
        <v>37246</v>
      </c>
      <c r="I379" t="s">
        <v>34208</v>
      </c>
      <c r="J379" t="s">
        <v>33297</v>
      </c>
      <c r="K379" t="s">
        <v>33298</v>
      </c>
      <c r="M379" t="s">
        <v>33304</v>
      </c>
      <c r="N379" t="s">
        <v>21286</v>
      </c>
      <c r="O379" t="s">
        <v>33305</v>
      </c>
      <c r="P379" t="s">
        <v>21282</v>
      </c>
      <c r="Q379" t="s">
        <v>33300</v>
      </c>
      <c r="T379" t="s">
        <v>33306</v>
      </c>
      <c r="U379" t="s">
        <v>37394</v>
      </c>
      <c r="V379" t="s">
        <v>24</v>
      </c>
      <c r="W379" t="s">
        <v>36967</v>
      </c>
      <c r="X379" t="s">
        <v>36968</v>
      </c>
      <c r="Y379" t="s">
        <v>36969</v>
      </c>
      <c r="Z379">
        <v>200</v>
      </c>
      <c r="AB379" t="s">
        <v>37018</v>
      </c>
      <c r="AC379" t="s">
        <v>36970</v>
      </c>
      <c r="AD379" t="s">
        <v>36971</v>
      </c>
      <c r="AE379" t="s">
        <v>36972</v>
      </c>
      <c r="AF379" t="s">
        <v>36973</v>
      </c>
      <c r="AH379" t="s">
        <v>36974</v>
      </c>
      <c r="AJ379" t="s">
        <v>36967</v>
      </c>
      <c r="AK379" t="s">
        <v>33437</v>
      </c>
      <c r="AL379" t="s">
        <v>37440</v>
      </c>
      <c r="AM379" t="s">
        <v>32581</v>
      </c>
      <c r="AN379" t="s">
        <v>37043</v>
      </c>
      <c r="AQ379" t="s">
        <v>37043</v>
      </c>
      <c r="AR379" t="s">
        <v>28746</v>
      </c>
      <c r="AY379" t="s">
        <v>37021</v>
      </c>
      <c r="BA379" t="s">
        <v>353</v>
      </c>
      <c r="BB379">
        <v>48</v>
      </c>
      <c r="BC379" t="s">
        <v>37022</v>
      </c>
      <c r="BD379" t="s">
        <v>28739</v>
      </c>
      <c r="BE379" t="s">
        <v>36993</v>
      </c>
      <c r="BF379">
        <v>0.2</v>
      </c>
      <c r="BG379" t="s">
        <v>37631</v>
      </c>
      <c r="BH379" t="s">
        <v>37540</v>
      </c>
      <c r="BJ379">
        <v>36490</v>
      </c>
      <c r="BK379" cm="1">
        <f t="array" ref="BK379">IF(LEN(TRIM(BG379))=0,"",SUMPRODUCT(--(LEN(TRIM($BG$5:BG379))&gt;0)))</f>
        <v>365</v>
      </c>
      <c r="BL379" t="str">
        <f t="shared" si="85"/>
        <v>00000000A5</v>
      </c>
      <c r="BM379" t="str">
        <f t="shared" si="86"/>
        <v>*00000000A5*</v>
      </c>
      <c r="BN379" t="s">
        <v>37447</v>
      </c>
      <c r="BO379" t="s">
        <v>37395</v>
      </c>
      <c r="BS379" t="s">
        <v>37043</v>
      </c>
      <c r="CP379" t="s">
        <v>37443</v>
      </c>
      <c r="CU379">
        <v>12.99</v>
      </c>
      <c r="DT379" t="s">
        <v>37026</v>
      </c>
      <c r="EC379" s="7">
        <v>16.237500000000001</v>
      </c>
      <c r="EN379" t="s">
        <v>36995</v>
      </c>
      <c r="EO379">
        <v>1731138031</v>
      </c>
      <c r="EP379" t="s">
        <v>36968</v>
      </c>
      <c r="EQ379" t="s">
        <v>36996</v>
      </c>
      <c r="ER379" t="s">
        <v>36997</v>
      </c>
      <c r="ES379" t="s">
        <v>36967</v>
      </c>
      <c r="ET379" t="s">
        <v>36998</v>
      </c>
      <c r="EU379" t="s">
        <v>36999</v>
      </c>
      <c r="FB379" t="s">
        <v>35377</v>
      </c>
      <c r="FC379" t="s">
        <v>37027</v>
      </c>
      <c r="FD379">
        <v>16</v>
      </c>
      <c r="FE379">
        <v>18</v>
      </c>
      <c r="FF379" t="s">
        <v>36990</v>
      </c>
      <c r="FG379" t="s">
        <v>36990</v>
      </c>
      <c r="FH379" t="s">
        <v>37398</v>
      </c>
      <c r="FI379" t="s">
        <v>37000</v>
      </c>
      <c r="FJ379" t="s">
        <v>37397</v>
      </c>
      <c r="FK379" t="s">
        <v>37398</v>
      </c>
      <c r="FL379" t="s">
        <v>37399</v>
      </c>
      <c r="FM379" t="s">
        <v>37400</v>
      </c>
      <c r="FN379" t="s">
        <v>37401</v>
      </c>
      <c r="FQ379" t="s">
        <v>37028</v>
      </c>
      <c r="FR379" t="s">
        <v>37008</v>
      </c>
      <c r="FS379" t="s">
        <v>37009</v>
      </c>
      <c r="FT379" t="s">
        <v>33437</v>
      </c>
      <c r="FU379" t="s">
        <v>33437</v>
      </c>
      <c r="FV379" t="s">
        <v>37046</v>
      </c>
      <c r="FW379" t="s">
        <v>37030</v>
      </c>
      <c r="FX379" t="s">
        <v>37031</v>
      </c>
      <c r="FY379" t="s">
        <v>36971</v>
      </c>
      <c r="FZ379" t="s">
        <v>36980</v>
      </c>
      <c r="GA379" t="s">
        <v>36974</v>
      </c>
      <c r="GB379" t="s">
        <v>36968</v>
      </c>
      <c r="GC379" t="s">
        <v>37032</v>
      </c>
      <c r="GD379" t="s">
        <v>37033</v>
      </c>
      <c r="GJ379" t="s">
        <v>37034</v>
      </c>
      <c r="GK379" t="s">
        <v>37035</v>
      </c>
      <c r="GL379" t="s">
        <v>37036</v>
      </c>
      <c r="GM379" t="s">
        <v>37037</v>
      </c>
      <c r="GN379" t="s">
        <v>37038</v>
      </c>
      <c r="GO379" t="s">
        <v>36973</v>
      </c>
      <c r="GP379" t="s">
        <v>37046</v>
      </c>
      <c r="GQ379" t="s">
        <v>37010</v>
      </c>
      <c r="GR379" t="s">
        <v>36969</v>
      </c>
      <c r="GT379" t="s">
        <v>37011</v>
      </c>
      <c r="GU379">
        <v>16.25</v>
      </c>
      <c r="GV379">
        <v>16.25</v>
      </c>
      <c r="GX379">
        <v>13</v>
      </c>
      <c r="GY379" t="s">
        <v>37012</v>
      </c>
      <c r="HA379" t="s">
        <v>37013</v>
      </c>
      <c r="HD379" t="s">
        <v>37043</v>
      </c>
      <c r="HE379">
        <v>12.99</v>
      </c>
    </row>
    <row r="380" spans="1:213">
      <c r="A380" t="s">
        <v>29123</v>
      </c>
      <c r="B380" t="s">
        <v>36962</v>
      </c>
      <c r="C380" t="s">
        <v>36963</v>
      </c>
      <c r="D380" t="s">
        <v>21372</v>
      </c>
      <c r="E380">
        <v>1</v>
      </c>
      <c r="F380" t="s">
        <v>36964</v>
      </c>
      <c r="G380" t="s">
        <v>38</v>
      </c>
      <c r="H380" t="s">
        <v>37246</v>
      </c>
      <c r="I380" t="s">
        <v>34208</v>
      </c>
      <c r="J380" t="s">
        <v>33297</v>
      </c>
      <c r="K380" t="s">
        <v>33298</v>
      </c>
      <c r="M380" t="s">
        <v>33304</v>
      </c>
      <c r="N380" t="s">
        <v>21286</v>
      </c>
      <c r="O380" t="s">
        <v>33305</v>
      </c>
      <c r="P380" t="s">
        <v>21282</v>
      </c>
      <c r="Q380" t="s">
        <v>33300</v>
      </c>
      <c r="T380" t="s">
        <v>33306</v>
      </c>
      <c r="U380" t="s">
        <v>37394</v>
      </c>
      <c r="V380" t="s">
        <v>24</v>
      </c>
      <c r="W380" t="s">
        <v>36967</v>
      </c>
      <c r="X380" t="s">
        <v>36968</v>
      </c>
      <c r="Y380" t="s">
        <v>36969</v>
      </c>
      <c r="Z380">
        <v>300</v>
      </c>
      <c r="AB380" t="s">
        <v>37018</v>
      </c>
      <c r="AC380" t="s">
        <v>36970</v>
      </c>
      <c r="AD380" t="s">
        <v>36971</v>
      </c>
      <c r="AE380" t="s">
        <v>36972</v>
      </c>
      <c r="AF380" t="s">
        <v>36973</v>
      </c>
      <c r="AH380" t="s">
        <v>36974</v>
      </c>
      <c r="AJ380" t="s">
        <v>36967</v>
      </c>
      <c r="AK380" t="s">
        <v>33437</v>
      </c>
      <c r="AL380" t="s">
        <v>37440</v>
      </c>
      <c r="AM380" t="s">
        <v>32581</v>
      </c>
      <c r="AN380" t="s">
        <v>37047</v>
      </c>
      <c r="AQ380" t="s">
        <v>37047</v>
      </c>
      <c r="AR380" t="s">
        <v>34329</v>
      </c>
      <c r="AY380" t="s">
        <v>37021</v>
      </c>
      <c r="BA380" t="s">
        <v>353</v>
      </c>
      <c r="BB380">
        <v>48</v>
      </c>
      <c r="BC380" t="s">
        <v>37048</v>
      </c>
      <c r="BD380" t="s">
        <v>34259</v>
      </c>
      <c r="BE380" t="s">
        <v>36993</v>
      </c>
      <c r="BF380">
        <v>0.2</v>
      </c>
      <c r="BG380" t="s">
        <v>37632</v>
      </c>
      <c r="BH380" t="s">
        <v>37542</v>
      </c>
      <c r="BJ380">
        <v>36491</v>
      </c>
      <c r="BK380" cm="1">
        <f t="array" ref="BK380">IF(LEN(TRIM(BG380))=0,"",SUMPRODUCT(--(LEN(TRIM($BG$5:BG380))&gt;0)))</f>
        <v>366</v>
      </c>
      <c r="BL380" t="str">
        <f t="shared" si="85"/>
        <v>00000000A6</v>
      </c>
      <c r="BM380" t="str">
        <f t="shared" si="86"/>
        <v>*00000000A6*</v>
      </c>
      <c r="BN380" t="s">
        <v>37449</v>
      </c>
      <c r="BO380" t="s">
        <v>37395</v>
      </c>
      <c r="BS380" t="s">
        <v>37047</v>
      </c>
      <c r="CP380" t="s">
        <v>37443</v>
      </c>
      <c r="CU380">
        <v>12.99</v>
      </c>
      <c r="DT380" t="s">
        <v>37026</v>
      </c>
      <c r="EC380" s="7">
        <v>16.237500000000001</v>
      </c>
      <c r="EN380" t="s">
        <v>36995</v>
      </c>
      <c r="EO380">
        <v>1731138031</v>
      </c>
      <c r="EP380" t="s">
        <v>36968</v>
      </c>
      <c r="EQ380" t="s">
        <v>36996</v>
      </c>
      <c r="ER380" t="s">
        <v>36997</v>
      </c>
      <c r="ES380" t="s">
        <v>36967</v>
      </c>
      <c r="ET380" t="s">
        <v>36998</v>
      </c>
      <c r="EU380" t="s">
        <v>36999</v>
      </c>
      <c r="FB380" t="s">
        <v>35377</v>
      </c>
      <c r="FC380" t="s">
        <v>37027</v>
      </c>
      <c r="FD380">
        <v>18</v>
      </c>
      <c r="FE380">
        <v>20</v>
      </c>
      <c r="FF380" t="s">
        <v>36990</v>
      </c>
      <c r="FG380" t="s">
        <v>36990</v>
      </c>
      <c r="FH380" t="s">
        <v>37398</v>
      </c>
      <c r="FI380" t="s">
        <v>37000</v>
      </c>
      <c r="FJ380" t="s">
        <v>37397</v>
      </c>
      <c r="FK380" t="s">
        <v>37398</v>
      </c>
      <c r="FL380" t="s">
        <v>37399</v>
      </c>
      <c r="FM380" t="s">
        <v>37400</v>
      </c>
      <c r="FN380" t="s">
        <v>37401</v>
      </c>
      <c r="FQ380" t="s">
        <v>37028</v>
      </c>
      <c r="FR380" t="s">
        <v>37008</v>
      </c>
      <c r="FS380" t="s">
        <v>37009</v>
      </c>
      <c r="FT380" t="s">
        <v>33437</v>
      </c>
      <c r="FU380" t="s">
        <v>33437</v>
      </c>
      <c r="FV380" t="s">
        <v>37051</v>
      </c>
      <c r="FW380" t="s">
        <v>37030</v>
      </c>
      <c r="FX380" t="s">
        <v>37031</v>
      </c>
      <c r="FY380" t="s">
        <v>36971</v>
      </c>
      <c r="FZ380" t="s">
        <v>36980</v>
      </c>
      <c r="GA380" t="s">
        <v>36974</v>
      </c>
      <c r="GB380" t="s">
        <v>36968</v>
      </c>
      <c r="GC380" t="s">
        <v>37032</v>
      </c>
      <c r="GD380" t="s">
        <v>37033</v>
      </c>
      <c r="GJ380" t="s">
        <v>37034</v>
      </c>
      <c r="GK380" t="s">
        <v>37035</v>
      </c>
      <c r="GL380" t="s">
        <v>37036</v>
      </c>
      <c r="GM380" t="s">
        <v>37037</v>
      </c>
      <c r="GN380" t="s">
        <v>37038</v>
      </c>
      <c r="GO380" t="s">
        <v>36973</v>
      </c>
      <c r="GP380" t="s">
        <v>37051</v>
      </c>
      <c r="GQ380" t="s">
        <v>37010</v>
      </c>
      <c r="GR380" t="s">
        <v>36969</v>
      </c>
      <c r="GT380" t="s">
        <v>37011</v>
      </c>
      <c r="GU380">
        <v>16.25</v>
      </c>
      <c r="GV380">
        <v>16.25</v>
      </c>
      <c r="GX380">
        <v>13</v>
      </c>
      <c r="GY380" t="s">
        <v>37012</v>
      </c>
      <c r="HA380" t="s">
        <v>37013</v>
      </c>
      <c r="HD380" t="s">
        <v>37047</v>
      </c>
      <c r="HE380">
        <v>12.99</v>
      </c>
    </row>
    <row r="381" spans="1:213">
      <c r="A381" t="s">
        <v>29123</v>
      </c>
      <c r="B381" t="s">
        <v>36962</v>
      </c>
      <c r="C381" t="s">
        <v>36963</v>
      </c>
      <c r="D381" t="s">
        <v>21372</v>
      </c>
      <c r="E381">
        <v>1</v>
      </c>
      <c r="F381" t="s">
        <v>36964</v>
      </c>
      <c r="G381" t="s">
        <v>38</v>
      </c>
      <c r="H381" t="s">
        <v>37246</v>
      </c>
      <c r="I381" t="s">
        <v>34208</v>
      </c>
      <c r="J381" t="s">
        <v>33297</v>
      </c>
      <c r="K381" t="s">
        <v>33298</v>
      </c>
      <c r="M381" t="s">
        <v>33304</v>
      </c>
      <c r="N381" t="s">
        <v>21286</v>
      </c>
      <c r="O381" t="s">
        <v>33305</v>
      </c>
      <c r="P381" t="s">
        <v>21282</v>
      </c>
      <c r="Q381" t="s">
        <v>33300</v>
      </c>
      <c r="T381" t="s">
        <v>33306</v>
      </c>
      <c r="U381" t="s">
        <v>37394</v>
      </c>
      <c r="V381" t="s">
        <v>24</v>
      </c>
      <c r="W381" t="s">
        <v>36967</v>
      </c>
      <c r="X381" t="s">
        <v>36968</v>
      </c>
      <c r="Y381" t="s">
        <v>36969</v>
      </c>
      <c r="Z381">
        <v>300</v>
      </c>
      <c r="AB381" t="s">
        <v>37018</v>
      </c>
      <c r="AC381" t="s">
        <v>36970</v>
      </c>
      <c r="AD381" t="s">
        <v>36971</v>
      </c>
      <c r="AE381" t="s">
        <v>36972</v>
      </c>
      <c r="AF381" t="s">
        <v>36973</v>
      </c>
      <c r="AH381" t="s">
        <v>36974</v>
      </c>
      <c r="AJ381" t="s">
        <v>36967</v>
      </c>
      <c r="AK381" t="s">
        <v>33437</v>
      </c>
      <c r="AL381" t="s">
        <v>37440</v>
      </c>
      <c r="AM381" t="s">
        <v>32581</v>
      </c>
      <c r="AN381" t="s">
        <v>37052</v>
      </c>
      <c r="AQ381" t="s">
        <v>37052</v>
      </c>
      <c r="AR381" t="s">
        <v>34331</v>
      </c>
      <c r="AY381" t="s">
        <v>37021</v>
      </c>
      <c r="BA381" t="s">
        <v>353</v>
      </c>
      <c r="BB381">
        <v>48</v>
      </c>
      <c r="BC381" t="s">
        <v>37048</v>
      </c>
      <c r="BD381" t="s">
        <v>34259</v>
      </c>
      <c r="BE381" t="s">
        <v>36993</v>
      </c>
      <c r="BF381">
        <v>0.2</v>
      </c>
      <c r="BG381" t="s">
        <v>37633</v>
      </c>
      <c r="BH381" t="s">
        <v>37544</v>
      </c>
      <c r="BJ381">
        <v>36492</v>
      </c>
      <c r="BK381" cm="1">
        <f t="array" ref="BK381">IF(LEN(TRIM(BG381))=0,"",SUMPRODUCT(--(LEN(TRIM($BG$5:BG381))&gt;0)))</f>
        <v>367</v>
      </c>
      <c r="BL381" t="str">
        <f t="shared" si="85"/>
        <v>00000000A7</v>
      </c>
      <c r="BM381" t="str">
        <f t="shared" si="86"/>
        <v>*00000000A7*</v>
      </c>
      <c r="BN381" t="s">
        <v>37451</v>
      </c>
      <c r="BO381" t="s">
        <v>37395</v>
      </c>
      <c r="BS381" t="s">
        <v>37052</v>
      </c>
      <c r="CP381" t="s">
        <v>37443</v>
      </c>
      <c r="CU381">
        <v>12.99</v>
      </c>
      <c r="DT381" t="s">
        <v>37026</v>
      </c>
      <c r="EC381" s="7">
        <v>16.237500000000001</v>
      </c>
      <c r="EN381" t="s">
        <v>36995</v>
      </c>
      <c r="EO381">
        <v>1731138031</v>
      </c>
      <c r="EP381" t="s">
        <v>36968</v>
      </c>
      <c r="EQ381" t="s">
        <v>36996</v>
      </c>
      <c r="ER381" t="s">
        <v>36997</v>
      </c>
      <c r="ES381" t="s">
        <v>36967</v>
      </c>
      <c r="ET381" t="s">
        <v>36998</v>
      </c>
      <c r="EU381" t="s">
        <v>36999</v>
      </c>
      <c r="FB381" t="s">
        <v>35377</v>
      </c>
      <c r="FC381" t="s">
        <v>37027</v>
      </c>
      <c r="FD381">
        <v>22</v>
      </c>
      <c r="FE381">
        <v>24</v>
      </c>
      <c r="FF381" t="s">
        <v>36990</v>
      </c>
      <c r="FG381" t="s">
        <v>36990</v>
      </c>
      <c r="FH381" t="s">
        <v>37398</v>
      </c>
      <c r="FI381" t="s">
        <v>37000</v>
      </c>
      <c r="FJ381" t="s">
        <v>37397</v>
      </c>
      <c r="FK381" t="s">
        <v>37398</v>
      </c>
      <c r="FL381" t="s">
        <v>37399</v>
      </c>
      <c r="FM381" t="s">
        <v>37400</v>
      </c>
      <c r="FN381" t="s">
        <v>37401</v>
      </c>
      <c r="FQ381" t="s">
        <v>37028</v>
      </c>
      <c r="FR381" t="s">
        <v>37008</v>
      </c>
      <c r="FS381" t="s">
        <v>37009</v>
      </c>
      <c r="FT381" t="s">
        <v>33437</v>
      </c>
      <c r="FU381" t="s">
        <v>33437</v>
      </c>
      <c r="FV381" t="s">
        <v>37055</v>
      </c>
      <c r="FW381" t="s">
        <v>37030</v>
      </c>
      <c r="FX381" t="s">
        <v>37031</v>
      </c>
      <c r="FY381" t="s">
        <v>36971</v>
      </c>
      <c r="FZ381" t="s">
        <v>36980</v>
      </c>
      <c r="GA381" t="s">
        <v>36974</v>
      </c>
      <c r="GB381" t="s">
        <v>36968</v>
      </c>
      <c r="GC381" t="s">
        <v>37032</v>
      </c>
      <c r="GD381" t="s">
        <v>37033</v>
      </c>
      <c r="GJ381" t="s">
        <v>37034</v>
      </c>
      <c r="GK381" t="s">
        <v>37035</v>
      </c>
      <c r="GL381" t="s">
        <v>37036</v>
      </c>
      <c r="GM381" t="s">
        <v>37037</v>
      </c>
      <c r="GN381" t="s">
        <v>37038</v>
      </c>
      <c r="GO381" t="s">
        <v>36973</v>
      </c>
      <c r="GP381" t="s">
        <v>37055</v>
      </c>
      <c r="GQ381" t="s">
        <v>37010</v>
      </c>
      <c r="GR381" t="s">
        <v>36969</v>
      </c>
      <c r="GT381" t="s">
        <v>37011</v>
      </c>
      <c r="GU381">
        <v>16.25</v>
      </c>
      <c r="GV381">
        <v>16.25</v>
      </c>
      <c r="GX381">
        <v>13</v>
      </c>
      <c r="GY381" t="s">
        <v>37012</v>
      </c>
      <c r="HA381" t="s">
        <v>37013</v>
      </c>
      <c r="HD381" t="s">
        <v>37052</v>
      </c>
      <c r="HE381">
        <v>12.99</v>
      </c>
    </row>
    <row r="382" spans="1:213">
      <c r="A382" t="s">
        <v>29123</v>
      </c>
      <c r="B382" t="s">
        <v>36962</v>
      </c>
      <c r="C382" t="s">
        <v>36963</v>
      </c>
      <c r="D382" t="s">
        <v>21372</v>
      </c>
      <c r="E382">
        <v>1</v>
      </c>
      <c r="F382" t="s">
        <v>36964</v>
      </c>
      <c r="G382" t="s">
        <v>38</v>
      </c>
      <c r="H382" t="s">
        <v>37246</v>
      </c>
      <c r="I382" t="s">
        <v>34208</v>
      </c>
      <c r="J382" t="s">
        <v>33297</v>
      </c>
      <c r="K382" t="s">
        <v>33298</v>
      </c>
      <c r="M382" t="s">
        <v>33304</v>
      </c>
      <c r="N382" t="s">
        <v>21286</v>
      </c>
      <c r="O382" t="s">
        <v>33305</v>
      </c>
      <c r="P382" t="s">
        <v>21282</v>
      </c>
      <c r="Q382" t="s">
        <v>33300</v>
      </c>
      <c r="T382" t="s">
        <v>33306</v>
      </c>
      <c r="U382" t="s">
        <v>37394</v>
      </c>
      <c r="V382" t="s">
        <v>24</v>
      </c>
      <c r="W382" t="s">
        <v>36967</v>
      </c>
      <c r="X382" t="s">
        <v>36968</v>
      </c>
      <c r="Y382" t="s">
        <v>36969</v>
      </c>
      <c r="Z382">
        <v>300</v>
      </c>
      <c r="AB382" t="s">
        <v>37056</v>
      </c>
      <c r="AC382" t="s">
        <v>36970</v>
      </c>
      <c r="AD382" t="s">
        <v>36971</v>
      </c>
      <c r="AE382" t="s">
        <v>36972</v>
      </c>
      <c r="AF382" t="s">
        <v>36973</v>
      </c>
      <c r="AH382" t="s">
        <v>36974</v>
      </c>
      <c r="AJ382" t="s">
        <v>36967</v>
      </c>
      <c r="AK382" t="s">
        <v>33437</v>
      </c>
      <c r="AL382" t="s">
        <v>37440</v>
      </c>
      <c r="AM382" t="s">
        <v>32581</v>
      </c>
      <c r="AN382" t="s">
        <v>37057</v>
      </c>
      <c r="AQ382" t="s">
        <v>37057</v>
      </c>
      <c r="AR382" t="s">
        <v>34333</v>
      </c>
      <c r="AY382" t="s">
        <v>37058</v>
      </c>
      <c r="BA382" t="s">
        <v>37059</v>
      </c>
      <c r="BB382">
        <v>48</v>
      </c>
      <c r="BC382" t="s">
        <v>37060</v>
      </c>
      <c r="BD382" t="s">
        <v>34261</v>
      </c>
      <c r="BE382" t="s">
        <v>36993</v>
      </c>
      <c r="BF382">
        <v>0.2</v>
      </c>
      <c r="BG382" t="s">
        <v>37634</v>
      </c>
      <c r="BH382" t="s">
        <v>37546</v>
      </c>
      <c r="BJ382">
        <v>179738</v>
      </c>
      <c r="BK382" cm="1">
        <f t="array" ref="BK382">IF(LEN(TRIM(BG382))=0,"",SUMPRODUCT(--(LEN(TRIM($BG$5:BG382))&gt;0)))</f>
        <v>368</v>
      </c>
      <c r="BL382" t="str">
        <f t="shared" si="85"/>
        <v>00000000A8</v>
      </c>
      <c r="BM382" t="str">
        <f t="shared" si="86"/>
        <v>*00000000A8*</v>
      </c>
      <c r="BN382" t="s">
        <v>37453</v>
      </c>
      <c r="BO382" t="s">
        <v>37395</v>
      </c>
      <c r="BS382" t="s">
        <v>37057</v>
      </c>
      <c r="CP382" t="s">
        <v>37443</v>
      </c>
      <c r="CU382">
        <v>15.99</v>
      </c>
      <c r="DT382" t="s">
        <v>37026</v>
      </c>
      <c r="EC382" s="7">
        <v>19.987500000000001</v>
      </c>
      <c r="EN382" t="s">
        <v>36995</v>
      </c>
      <c r="EO382">
        <v>1731138031</v>
      </c>
      <c r="EP382" t="s">
        <v>36968</v>
      </c>
      <c r="EQ382" t="s">
        <v>36996</v>
      </c>
      <c r="ER382" t="s">
        <v>36997</v>
      </c>
      <c r="ES382" t="s">
        <v>36967</v>
      </c>
      <c r="ET382" t="s">
        <v>36998</v>
      </c>
      <c r="EU382" t="s">
        <v>36999</v>
      </c>
      <c r="FB382" t="s">
        <v>35377</v>
      </c>
      <c r="FC382" t="s">
        <v>37027</v>
      </c>
      <c r="FD382">
        <v>26</v>
      </c>
      <c r="FE382">
        <v>28</v>
      </c>
      <c r="FF382" t="s">
        <v>36990</v>
      </c>
      <c r="FG382" t="s">
        <v>36990</v>
      </c>
      <c r="FH382" t="s">
        <v>37398</v>
      </c>
      <c r="FI382" t="s">
        <v>37000</v>
      </c>
      <c r="FJ382" t="s">
        <v>37397</v>
      </c>
      <c r="FK382" t="s">
        <v>37398</v>
      </c>
      <c r="FL382" t="s">
        <v>37399</v>
      </c>
      <c r="FM382" t="s">
        <v>37400</v>
      </c>
      <c r="FN382" t="s">
        <v>37401</v>
      </c>
      <c r="FQ382" t="s">
        <v>37028</v>
      </c>
      <c r="FR382" t="s">
        <v>37008</v>
      </c>
      <c r="FS382" t="s">
        <v>37009</v>
      </c>
      <c r="FT382" t="s">
        <v>33437</v>
      </c>
      <c r="FU382" t="s">
        <v>33437</v>
      </c>
      <c r="FV382" t="s">
        <v>37063</v>
      </c>
      <c r="FW382" t="s">
        <v>37030</v>
      </c>
      <c r="FX382" t="s">
        <v>37031</v>
      </c>
      <c r="FY382" t="s">
        <v>36971</v>
      </c>
      <c r="FZ382" t="s">
        <v>36980</v>
      </c>
      <c r="GA382" t="s">
        <v>36974</v>
      </c>
      <c r="GB382" t="s">
        <v>36968</v>
      </c>
      <c r="GC382" t="s">
        <v>37032</v>
      </c>
      <c r="GD382" t="s">
        <v>37033</v>
      </c>
      <c r="GJ382" t="s">
        <v>37034</v>
      </c>
      <c r="GK382" t="s">
        <v>37035</v>
      </c>
      <c r="GL382" t="s">
        <v>37036</v>
      </c>
      <c r="GM382" t="s">
        <v>37037</v>
      </c>
      <c r="GN382" t="s">
        <v>37038</v>
      </c>
      <c r="GO382" t="s">
        <v>36973</v>
      </c>
      <c r="GP382" t="s">
        <v>37063</v>
      </c>
      <c r="GQ382" t="s">
        <v>37010</v>
      </c>
      <c r="GR382" t="s">
        <v>36969</v>
      </c>
      <c r="GT382" t="s">
        <v>37011</v>
      </c>
      <c r="GU382">
        <v>20.249999999999996</v>
      </c>
      <c r="GV382">
        <v>20.249999999999996</v>
      </c>
      <c r="GX382">
        <v>16.2</v>
      </c>
      <c r="GY382" t="s">
        <v>37012</v>
      </c>
      <c r="HA382" t="s">
        <v>37013</v>
      </c>
      <c r="HD382" t="s">
        <v>37057</v>
      </c>
      <c r="HE382">
        <v>15.99</v>
      </c>
    </row>
    <row r="383" spans="1:213">
      <c r="A383" t="s">
        <v>29123</v>
      </c>
      <c r="B383" t="s">
        <v>36962</v>
      </c>
      <c r="C383" t="s">
        <v>36963</v>
      </c>
      <c r="D383" t="s">
        <v>21372</v>
      </c>
      <c r="E383">
        <v>1</v>
      </c>
      <c r="F383" t="s">
        <v>36964</v>
      </c>
      <c r="G383" t="s">
        <v>38</v>
      </c>
      <c r="H383" t="s">
        <v>37246</v>
      </c>
      <c r="I383" t="s">
        <v>34208</v>
      </c>
      <c r="J383" t="s">
        <v>33297</v>
      </c>
      <c r="K383" t="s">
        <v>33298</v>
      </c>
      <c r="M383" t="s">
        <v>33304</v>
      </c>
      <c r="N383" t="s">
        <v>21286</v>
      </c>
      <c r="O383" t="s">
        <v>33305</v>
      </c>
      <c r="P383" t="s">
        <v>21282</v>
      </c>
      <c r="Q383" t="s">
        <v>33300</v>
      </c>
      <c r="T383" t="s">
        <v>33306</v>
      </c>
      <c r="U383" t="s">
        <v>37394</v>
      </c>
      <c r="V383" t="s">
        <v>24</v>
      </c>
      <c r="W383" t="s">
        <v>36967</v>
      </c>
      <c r="X383" t="s">
        <v>36968</v>
      </c>
      <c r="Y383" t="s">
        <v>36969</v>
      </c>
      <c r="Z383">
        <v>200</v>
      </c>
      <c r="AB383" t="s">
        <v>37018</v>
      </c>
      <c r="AC383" t="s">
        <v>36970</v>
      </c>
      <c r="AD383" t="s">
        <v>36971</v>
      </c>
      <c r="AE383" t="s">
        <v>36972</v>
      </c>
      <c r="AF383" t="s">
        <v>36973</v>
      </c>
      <c r="AH383" t="s">
        <v>36974</v>
      </c>
      <c r="AJ383" t="s">
        <v>36967</v>
      </c>
      <c r="AK383" t="s">
        <v>32641</v>
      </c>
      <c r="AL383" t="s">
        <v>37454</v>
      </c>
      <c r="AM383" t="s">
        <v>32581</v>
      </c>
      <c r="AN383" t="s">
        <v>37020</v>
      </c>
      <c r="AQ383" t="s">
        <v>37020</v>
      </c>
      <c r="AR383" t="s">
        <v>34324</v>
      </c>
      <c r="AY383" t="s">
        <v>37021</v>
      </c>
      <c r="BA383" t="s">
        <v>353</v>
      </c>
      <c r="BB383">
        <v>48</v>
      </c>
      <c r="BC383" t="s">
        <v>37022</v>
      </c>
      <c r="BD383" t="s">
        <v>28739</v>
      </c>
      <c r="BE383" t="s">
        <v>36993</v>
      </c>
      <c r="BF383">
        <v>0.2</v>
      </c>
      <c r="BG383" t="s">
        <v>37635</v>
      </c>
      <c r="BH383" t="s">
        <v>37548</v>
      </c>
      <c r="BJ383" t="s">
        <v>37457</v>
      </c>
      <c r="BK383" cm="1">
        <f t="array" ref="BK383">IF(LEN(TRIM(BG383))=0,"",SUMPRODUCT(--(LEN(TRIM($BG$5:BG383))&gt;0)))</f>
        <v>369</v>
      </c>
      <c r="BL383" t="str">
        <f t="shared" si="85"/>
        <v>00000000A9</v>
      </c>
      <c r="BM383" t="str">
        <f t="shared" si="86"/>
        <v>*00000000A9*</v>
      </c>
      <c r="BN383" t="s">
        <v>37456</v>
      </c>
      <c r="BO383" t="s">
        <v>37395</v>
      </c>
      <c r="BS383" t="s">
        <v>37020</v>
      </c>
      <c r="CP383" t="s">
        <v>37458</v>
      </c>
      <c r="CU383">
        <v>12.99</v>
      </c>
      <c r="DT383" t="s">
        <v>37026</v>
      </c>
      <c r="EC383" s="7">
        <v>16.237500000000001</v>
      </c>
      <c r="EN383" t="s">
        <v>36995</v>
      </c>
      <c r="EO383">
        <v>1731138031</v>
      </c>
      <c r="EP383" t="s">
        <v>36968</v>
      </c>
      <c r="EQ383" t="s">
        <v>36996</v>
      </c>
      <c r="ER383" t="s">
        <v>36997</v>
      </c>
      <c r="ES383" t="s">
        <v>36967</v>
      </c>
      <c r="ET383" t="s">
        <v>36998</v>
      </c>
      <c r="EU383" t="s">
        <v>36999</v>
      </c>
      <c r="FB383" t="s">
        <v>35377</v>
      </c>
      <c r="FC383" t="s">
        <v>37027</v>
      </c>
      <c r="FD383">
        <v>8</v>
      </c>
      <c r="FE383">
        <v>10</v>
      </c>
      <c r="FF383" t="s">
        <v>36990</v>
      </c>
      <c r="FG383" t="s">
        <v>36990</v>
      </c>
      <c r="FH383" t="s">
        <v>37399</v>
      </c>
      <c r="FI383" t="s">
        <v>37000</v>
      </c>
      <c r="FJ383" t="s">
        <v>37397</v>
      </c>
      <c r="FK383" t="s">
        <v>37398</v>
      </c>
      <c r="FL383" t="s">
        <v>37399</v>
      </c>
      <c r="FM383" t="s">
        <v>37400</v>
      </c>
      <c r="FN383" t="s">
        <v>37401</v>
      </c>
      <c r="FQ383" t="s">
        <v>37028</v>
      </c>
      <c r="FR383" t="s">
        <v>37008</v>
      </c>
      <c r="FS383" t="s">
        <v>37009</v>
      </c>
      <c r="FT383" t="s">
        <v>32641</v>
      </c>
      <c r="FU383" t="s">
        <v>32641</v>
      </c>
      <c r="FV383" t="s">
        <v>37029</v>
      </c>
      <c r="FW383" t="s">
        <v>37030</v>
      </c>
      <c r="FX383" t="s">
        <v>37031</v>
      </c>
      <c r="FY383" t="s">
        <v>36971</v>
      </c>
      <c r="FZ383" t="s">
        <v>36980</v>
      </c>
      <c r="GA383" t="s">
        <v>36974</v>
      </c>
      <c r="GB383" t="s">
        <v>36968</v>
      </c>
      <c r="GC383" t="s">
        <v>37032</v>
      </c>
      <c r="GD383" t="s">
        <v>37033</v>
      </c>
      <c r="GJ383" t="s">
        <v>37034</v>
      </c>
      <c r="GK383" t="s">
        <v>37035</v>
      </c>
      <c r="GL383" t="s">
        <v>37036</v>
      </c>
      <c r="GM383" t="s">
        <v>37037</v>
      </c>
      <c r="GN383" t="s">
        <v>37038</v>
      </c>
      <c r="GO383" t="s">
        <v>36973</v>
      </c>
      <c r="GP383" t="s">
        <v>37029</v>
      </c>
      <c r="GQ383" t="s">
        <v>37010</v>
      </c>
      <c r="GR383" t="s">
        <v>36969</v>
      </c>
      <c r="GT383" t="s">
        <v>37011</v>
      </c>
      <c r="GU383">
        <v>16.25</v>
      </c>
      <c r="GV383">
        <v>16.25</v>
      </c>
      <c r="GX383">
        <v>13</v>
      </c>
      <c r="GY383" t="s">
        <v>37012</v>
      </c>
      <c r="HA383" t="s">
        <v>37013</v>
      </c>
      <c r="HD383" t="s">
        <v>37020</v>
      </c>
      <c r="HE383">
        <v>12.99</v>
      </c>
    </row>
    <row r="384" spans="1:213">
      <c r="A384" t="s">
        <v>29123</v>
      </c>
      <c r="B384" t="s">
        <v>36962</v>
      </c>
      <c r="C384" t="s">
        <v>36963</v>
      </c>
      <c r="D384" t="s">
        <v>21372</v>
      </c>
      <c r="E384">
        <v>1</v>
      </c>
      <c r="F384" t="s">
        <v>36964</v>
      </c>
      <c r="G384" t="s">
        <v>38</v>
      </c>
      <c r="H384" t="s">
        <v>37246</v>
      </c>
      <c r="I384" t="s">
        <v>34208</v>
      </c>
      <c r="J384" t="s">
        <v>33297</v>
      </c>
      <c r="K384" t="s">
        <v>33298</v>
      </c>
      <c r="M384" t="s">
        <v>33304</v>
      </c>
      <c r="N384" t="s">
        <v>21286</v>
      </c>
      <c r="O384" t="s">
        <v>33305</v>
      </c>
      <c r="P384" t="s">
        <v>21282</v>
      </c>
      <c r="Q384" t="s">
        <v>33300</v>
      </c>
      <c r="T384" t="s">
        <v>33306</v>
      </c>
      <c r="U384" t="s">
        <v>37394</v>
      </c>
      <c r="V384" t="s">
        <v>24</v>
      </c>
      <c r="W384" t="s">
        <v>36967</v>
      </c>
      <c r="X384" t="s">
        <v>36968</v>
      </c>
      <c r="Y384" t="s">
        <v>36969</v>
      </c>
      <c r="Z384">
        <v>200</v>
      </c>
      <c r="AB384" t="s">
        <v>37018</v>
      </c>
      <c r="AC384" t="s">
        <v>36970</v>
      </c>
      <c r="AD384" t="s">
        <v>36971</v>
      </c>
      <c r="AE384" t="s">
        <v>36972</v>
      </c>
      <c r="AF384" t="s">
        <v>36973</v>
      </c>
      <c r="AH384" t="s">
        <v>36974</v>
      </c>
      <c r="AJ384" t="s">
        <v>36967</v>
      </c>
      <c r="AK384" t="s">
        <v>32641</v>
      </c>
      <c r="AL384" t="s">
        <v>37454</v>
      </c>
      <c r="AM384" t="s">
        <v>32581</v>
      </c>
      <c r="AN384" t="s">
        <v>37039</v>
      </c>
      <c r="AQ384" t="s">
        <v>37039</v>
      </c>
      <c r="AR384" t="s">
        <v>34326</v>
      </c>
      <c r="AY384" t="s">
        <v>37021</v>
      </c>
      <c r="BA384" t="s">
        <v>353</v>
      </c>
      <c r="BB384">
        <v>48</v>
      </c>
      <c r="BC384" t="s">
        <v>37022</v>
      </c>
      <c r="BD384" t="s">
        <v>28739</v>
      </c>
      <c r="BE384" t="s">
        <v>36993</v>
      </c>
      <c r="BF384">
        <v>0.2</v>
      </c>
      <c r="BG384" t="s">
        <v>37636</v>
      </c>
      <c r="BH384" t="s">
        <v>37550</v>
      </c>
      <c r="BJ384" t="s">
        <v>37461</v>
      </c>
      <c r="BK384" cm="1">
        <f t="array" ref="BK384">IF(LEN(TRIM(BG384))=0,"",SUMPRODUCT(--(LEN(TRIM($BG$5:BG384))&gt;0)))</f>
        <v>370</v>
      </c>
      <c r="BL384" t="str">
        <f t="shared" si="85"/>
        <v>00000000AA</v>
      </c>
      <c r="BM384" t="str">
        <f t="shared" si="86"/>
        <v>*00000000AA*</v>
      </c>
      <c r="BN384" t="s">
        <v>37460</v>
      </c>
      <c r="BO384" t="s">
        <v>37395</v>
      </c>
      <c r="BS384" t="s">
        <v>37039</v>
      </c>
      <c r="CP384" t="s">
        <v>37458</v>
      </c>
      <c r="CU384">
        <v>12.99</v>
      </c>
      <c r="DT384" t="s">
        <v>37026</v>
      </c>
      <c r="EC384" s="7">
        <v>16.237500000000001</v>
      </c>
      <c r="EN384" t="s">
        <v>36995</v>
      </c>
      <c r="EO384">
        <v>1731138031</v>
      </c>
      <c r="EP384" t="s">
        <v>36968</v>
      </c>
      <c r="EQ384" t="s">
        <v>36996</v>
      </c>
      <c r="ER384" t="s">
        <v>36997</v>
      </c>
      <c r="ES384" t="s">
        <v>36967</v>
      </c>
      <c r="ET384" t="s">
        <v>36998</v>
      </c>
      <c r="EU384" t="s">
        <v>36999</v>
      </c>
      <c r="FB384" t="s">
        <v>35377</v>
      </c>
      <c r="FC384" t="s">
        <v>37027</v>
      </c>
      <c r="FD384">
        <v>12</v>
      </c>
      <c r="FE384">
        <v>14</v>
      </c>
      <c r="FF384" t="s">
        <v>36990</v>
      </c>
      <c r="FG384" t="s">
        <v>36990</v>
      </c>
      <c r="FH384" t="s">
        <v>37399</v>
      </c>
      <c r="FI384" t="s">
        <v>37000</v>
      </c>
      <c r="FJ384" t="s">
        <v>37397</v>
      </c>
      <c r="FK384" t="s">
        <v>37398</v>
      </c>
      <c r="FL384" t="s">
        <v>37399</v>
      </c>
      <c r="FM384" t="s">
        <v>37400</v>
      </c>
      <c r="FN384" t="s">
        <v>37401</v>
      </c>
      <c r="FQ384" t="s">
        <v>37028</v>
      </c>
      <c r="FR384" t="s">
        <v>37008</v>
      </c>
      <c r="FS384" t="s">
        <v>37009</v>
      </c>
      <c r="FT384" t="s">
        <v>32641</v>
      </c>
      <c r="FU384" t="s">
        <v>32641</v>
      </c>
      <c r="FV384" t="s">
        <v>37042</v>
      </c>
      <c r="FW384" t="s">
        <v>37030</v>
      </c>
      <c r="FX384" t="s">
        <v>37031</v>
      </c>
      <c r="FY384" t="s">
        <v>36971</v>
      </c>
      <c r="FZ384" t="s">
        <v>36980</v>
      </c>
      <c r="GA384" t="s">
        <v>36974</v>
      </c>
      <c r="GB384" t="s">
        <v>36968</v>
      </c>
      <c r="GC384" t="s">
        <v>37032</v>
      </c>
      <c r="GD384" t="s">
        <v>37033</v>
      </c>
      <c r="GJ384" t="s">
        <v>37034</v>
      </c>
      <c r="GK384" t="s">
        <v>37035</v>
      </c>
      <c r="GL384" t="s">
        <v>37036</v>
      </c>
      <c r="GM384" t="s">
        <v>37037</v>
      </c>
      <c r="GN384" t="s">
        <v>37038</v>
      </c>
      <c r="GO384" t="s">
        <v>36973</v>
      </c>
      <c r="GP384" t="s">
        <v>37042</v>
      </c>
      <c r="GQ384" t="s">
        <v>37010</v>
      </c>
      <c r="GR384" t="s">
        <v>36969</v>
      </c>
      <c r="GT384" t="s">
        <v>37011</v>
      </c>
      <c r="GU384">
        <v>16.25</v>
      </c>
      <c r="GV384">
        <v>16.25</v>
      </c>
      <c r="GX384">
        <v>13</v>
      </c>
      <c r="GY384" t="s">
        <v>37012</v>
      </c>
      <c r="HA384" t="s">
        <v>37013</v>
      </c>
      <c r="HD384" t="s">
        <v>37039</v>
      </c>
      <c r="HE384">
        <v>12.99</v>
      </c>
    </row>
    <row r="385" spans="1:213">
      <c r="A385" t="s">
        <v>29123</v>
      </c>
      <c r="B385" t="s">
        <v>36962</v>
      </c>
      <c r="C385" t="s">
        <v>36963</v>
      </c>
      <c r="D385" t="s">
        <v>21372</v>
      </c>
      <c r="E385">
        <v>1</v>
      </c>
      <c r="F385" t="s">
        <v>36964</v>
      </c>
      <c r="G385" t="s">
        <v>38</v>
      </c>
      <c r="H385" t="s">
        <v>37246</v>
      </c>
      <c r="I385" t="s">
        <v>34208</v>
      </c>
      <c r="J385" t="s">
        <v>33297</v>
      </c>
      <c r="K385" t="s">
        <v>33298</v>
      </c>
      <c r="M385" t="s">
        <v>33304</v>
      </c>
      <c r="N385" t="s">
        <v>21286</v>
      </c>
      <c r="O385" t="s">
        <v>33305</v>
      </c>
      <c r="P385" t="s">
        <v>21282</v>
      </c>
      <c r="Q385" t="s">
        <v>33300</v>
      </c>
      <c r="T385" t="s">
        <v>33306</v>
      </c>
      <c r="U385" t="s">
        <v>37394</v>
      </c>
      <c r="V385" t="s">
        <v>24</v>
      </c>
      <c r="W385" t="s">
        <v>36967</v>
      </c>
      <c r="X385" t="s">
        <v>36968</v>
      </c>
      <c r="Y385" t="s">
        <v>36969</v>
      </c>
      <c r="Z385">
        <v>200</v>
      </c>
      <c r="AB385" t="s">
        <v>37018</v>
      </c>
      <c r="AC385" t="s">
        <v>36970</v>
      </c>
      <c r="AD385" t="s">
        <v>36971</v>
      </c>
      <c r="AE385" t="s">
        <v>36972</v>
      </c>
      <c r="AF385" t="s">
        <v>36973</v>
      </c>
      <c r="AH385" t="s">
        <v>36974</v>
      </c>
      <c r="AJ385" t="s">
        <v>36967</v>
      </c>
      <c r="AK385" t="s">
        <v>32641</v>
      </c>
      <c r="AL385" t="s">
        <v>37454</v>
      </c>
      <c r="AM385" t="s">
        <v>32581</v>
      </c>
      <c r="AN385" t="s">
        <v>37043</v>
      </c>
      <c r="AQ385" t="s">
        <v>37043</v>
      </c>
      <c r="AR385" t="s">
        <v>28746</v>
      </c>
      <c r="AY385" t="s">
        <v>37021</v>
      </c>
      <c r="BA385" t="s">
        <v>353</v>
      </c>
      <c r="BB385">
        <v>48</v>
      </c>
      <c r="BC385" t="s">
        <v>37022</v>
      </c>
      <c r="BD385" t="s">
        <v>28739</v>
      </c>
      <c r="BE385" t="s">
        <v>36993</v>
      </c>
      <c r="BF385">
        <v>0.2</v>
      </c>
      <c r="BG385" t="s">
        <v>37637</v>
      </c>
      <c r="BH385" t="s">
        <v>37552</v>
      </c>
      <c r="BJ385" t="s">
        <v>37464</v>
      </c>
      <c r="BK385" cm="1">
        <f t="array" ref="BK385">IF(LEN(TRIM(BG385))=0,"",SUMPRODUCT(--(LEN(TRIM($BG$5:BG385))&gt;0)))</f>
        <v>371</v>
      </c>
      <c r="BL385" t="str">
        <f t="shared" si="85"/>
        <v>00000000AB</v>
      </c>
      <c r="BM385" t="str">
        <f t="shared" si="86"/>
        <v>*00000000AB*</v>
      </c>
      <c r="BN385" t="s">
        <v>37463</v>
      </c>
      <c r="BO385" t="s">
        <v>37395</v>
      </c>
      <c r="BS385" t="s">
        <v>37043</v>
      </c>
      <c r="CP385" t="s">
        <v>37458</v>
      </c>
      <c r="CU385">
        <v>12.99</v>
      </c>
      <c r="DT385" t="s">
        <v>37026</v>
      </c>
      <c r="EC385" s="7">
        <v>16.237500000000001</v>
      </c>
      <c r="EN385" t="s">
        <v>36995</v>
      </c>
      <c r="EO385">
        <v>1731138031</v>
      </c>
      <c r="EP385" t="s">
        <v>36968</v>
      </c>
      <c r="EQ385" t="s">
        <v>36996</v>
      </c>
      <c r="ER385" t="s">
        <v>36997</v>
      </c>
      <c r="ES385" t="s">
        <v>36967</v>
      </c>
      <c r="ET385" t="s">
        <v>36998</v>
      </c>
      <c r="EU385" t="s">
        <v>36999</v>
      </c>
      <c r="FB385" t="s">
        <v>35377</v>
      </c>
      <c r="FC385" t="s">
        <v>37027</v>
      </c>
      <c r="FD385">
        <v>16</v>
      </c>
      <c r="FE385">
        <v>18</v>
      </c>
      <c r="FF385" t="s">
        <v>36990</v>
      </c>
      <c r="FG385" t="s">
        <v>36990</v>
      </c>
      <c r="FH385" t="s">
        <v>37399</v>
      </c>
      <c r="FI385" t="s">
        <v>37000</v>
      </c>
      <c r="FJ385" t="s">
        <v>37397</v>
      </c>
      <c r="FK385" t="s">
        <v>37398</v>
      </c>
      <c r="FL385" t="s">
        <v>37399</v>
      </c>
      <c r="FM385" t="s">
        <v>37400</v>
      </c>
      <c r="FN385" t="s">
        <v>37401</v>
      </c>
      <c r="FQ385" t="s">
        <v>37028</v>
      </c>
      <c r="FR385" t="s">
        <v>37008</v>
      </c>
      <c r="FS385" t="s">
        <v>37009</v>
      </c>
      <c r="FT385" t="s">
        <v>32641</v>
      </c>
      <c r="FU385" t="s">
        <v>32641</v>
      </c>
      <c r="FV385" t="s">
        <v>37046</v>
      </c>
      <c r="FW385" t="s">
        <v>37030</v>
      </c>
      <c r="FX385" t="s">
        <v>37031</v>
      </c>
      <c r="FY385" t="s">
        <v>36971</v>
      </c>
      <c r="FZ385" t="s">
        <v>36980</v>
      </c>
      <c r="GA385" t="s">
        <v>36974</v>
      </c>
      <c r="GB385" t="s">
        <v>36968</v>
      </c>
      <c r="GC385" t="s">
        <v>37032</v>
      </c>
      <c r="GD385" t="s">
        <v>37033</v>
      </c>
      <c r="GJ385" t="s">
        <v>37034</v>
      </c>
      <c r="GK385" t="s">
        <v>37035</v>
      </c>
      <c r="GL385" t="s">
        <v>37036</v>
      </c>
      <c r="GM385" t="s">
        <v>37037</v>
      </c>
      <c r="GN385" t="s">
        <v>37038</v>
      </c>
      <c r="GO385" t="s">
        <v>36973</v>
      </c>
      <c r="GP385" t="s">
        <v>37046</v>
      </c>
      <c r="GQ385" t="s">
        <v>37010</v>
      </c>
      <c r="GR385" t="s">
        <v>36969</v>
      </c>
      <c r="GT385" t="s">
        <v>37011</v>
      </c>
      <c r="GU385">
        <v>16.25</v>
      </c>
      <c r="GV385">
        <v>16.25</v>
      </c>
      <c r="GX385">
        <v>13</v>
      </c>
      <c r="GY385" t="s">
        <v>37012</v>
      </c>
      <c r="HA385" t="s">
        <v>37013</v>
      </c>
      <c r="HD385" t="s">
        <v>37043</v>
      </c>
      <c r="HE385">
        <v>12.99</v>
      </c>
    </row>
    <row r="386" spans="1:213">
      <c r="A386" t="s">
        <v>29123</v>
      </c>
      <c r="B386" t="s">
        <v>36962</v>
      </c>
      <c r="C386" t="s">
        <v>36963</v>
      </c>
      <c r="D386" t="s">
        <v>21372</v>
      </c>
      <c r="E386">
        <v>1</v>
      </c>
      <c r="F386" t="s">
        <v>36964</v>
      </c>
      <c r="G386" t="s">
        <v>38</v>
      </c>
      <c r="H386" t="s">
        <v>37246</v>
      </c>
      <c r="I386" t="s">
        <v>34208</v>
      </c>
      <c r="J386" t="s">
        <v>33297</v>
      </c>
      <c r="K386" t="s">
        <v>33298</v>
      </c>
      <c r="M386" t="s">
        <v>33304</v>
      </c>
      <c r="N386" t="s">
        <v>21286</v>
      </c>
      <c r="O386" t="s">
        <v>33305</v>
      </c>
      <c r="P386" t="s">
        <v>21282</v>
      </c>
      <c r="Q386" t="s">
        <v>33300</v>
      </c>
      <c r="T386" t="s">
        <v>33306</v>
      </c>
      <c r="U386" t="s">
        <v>37394</v>
      </c>
      <c r="V386" t="s">
        <v>24</v>
      </c>
      <c r="W386" t="s">
        <v>36967</v>
      </c>
      <c r="X386" t="s">
        <v>36968</v>
      </c>
      <c r="Y386" t="s">
        <v>36969</v>
      </c>
      <c r="Z386">
        <v>300</v>
      </c>
      <c r="AB386" t="s">
        <v>37018</v>
      </c>
      <c r="AC386" t="s">
        <v>36970</v>
      </c>
      <c r="AD386" t="s">
        <v>36971</v>
      </c>
      <c r="AE386" t="s">
        <v>36972</v>
      </c>
      <c r="AF386" t="s">
        <v>36973</v>
      </c>
      <c r="AH386" t="s">
        <v>36974</v>
      </c>
      <c r="AJ386" t="s">
        <v>36967</v>
      </c>
      <c r="AK386" t="s">
        <v>32641</v>
      </c>
      <c r="AL386" t="s">
        <v>37454</v>
      </c>
      <c r="AM386" t="s">
        <v>32581</v>
      </c>
      <c r="AN386" t="s">
        <v>37047</v>
      </c>
      <c r="AQ386" t="s">
        <v>37047</v>
      </c>
      <c r="AR386" t="s">
        <v>34329</v>
      </c>
      <c r="AY386" t="s">
        <v>37021</v>
      </c>
      <c r="BA386" t="s">
        <v>353</v>
      </c>
      <c r="BB386">
        <v>48</v>
      </c>
      <c r="BC386" t="s">
        <v>37048</v>
      </c>
      <c r="BD386" t="s">
        <v>34259</v>
      </c>
      <c r="BE386" t="s">
        <v>36993</v>
      </c>
      <c r="BF386">
        <v>0.2</v>
      </c>
      <c r="BG386" t="s">
        <v>37638</v>
      </c>
      <c r="BH386" t="s">
        <v>37554</v>
      </c>
      <c r="BJ386" t="s">
        <v>37467</v>
      </c>
      <c r="BK386" cm="1">
        <f t="array" ref="BK386">IF(LEN(TRIM(BG386))=0,"",SUMPRODUCT(--(LEN(TRIM($BG$5:BG386))&gt;0)))</f>
        <v>372</v>
      </c>
      <c r="BL386" t="str">
        <f t="shared" si="85"/>
        <v>00000000AC</v>
      </c>
      <c r="BM386" t="str">
        <f t="shared" si="86"/>
        <v>*00000000AC*</v>
      </c>
      <c r="BN386" t="s">
        <v>37466</v>
      </c>
      <c r="BO386" t="s">
        <v>37395</v>
      </c>
      <c r="BS386" t="s">
        <v>37047</v>
      </c>
      <c r="CP386" t="s">
        <v>37458</v>
      </c>
      <c r="CU386">
        <v>12.99</v>
      </c>
      <c r="DT386" t="s">
        <v>37026</v>
      </c>
      <c r="EC386" s="7">
        <v>16.237500000000001</v>
      </c>
      <c r="EN386" t="s">
        <v>36995</v>
      </c>
      <c r="EO386">
        <v>1731138031</v>
      </c>
      <c r="EP386" t="s">
        <v>36968</v>
      </c>
      <c r="EQ386" t="s">
        <v>36996</v>
      </c>
      <c r="ER386" t="s">
        <v>36997</v>
      </c>
      <c r="ES386" t="s">
        <v>36967</v>
      </c>
      <c r="ET386" t="s">
        <v>36998</v>
      </c>
      <c r="EU386" t="s">
        <v>36999</v>
      </c>
      <c r="FB386" t="s">
        <v>35377</v>
      </c>
      <c r="FC386" t="s">
        <v>37027</v>
      </c>
      <c r="FD386">
        <v>18</v>
      </c>
      <c r="FE386">
        <v>20</v>
      </c>
      <c r="FF386" t="s">
        <v>36990</v>
      </c>
      <c r="FG386" t="s">
        <v>36990</v>
      </c>
      <c r="FH386" t="s">
        <v>37399</v>
      </c>
      <c r="FI386" t="s">
        <v>37000</v>
      </c>
      <c r="FJ386" t="s">
        <v>37397</v>
      </c>
      <c r="FK386" t="s">
        <v>37398</v>
      </c>
      <c r="FL386" t="s">
        <v>37399</v>
      </c>
      <c r="FM386" t="s">
        <v>37400</v>
      </c>
      <c r="FN386" t="s">
        <v>37401</v>
      </c>
      <c r="FQ386" t="s">
        <v>37028</v>
      </c>
      <c r="FR386" t="s">
        <v>37008</v>
      </c>
      <c r="FS386" t="s">
        <v>37009</v>
      </c>
      <c r="FT386" t="s">
        <v>32641</v>
      </c>
      <c r="FU386" t="s">
        <v>32641</v>
      </c>
      <c r="FV386" t="s">
        <v>37051</v>
      </c>
      <c r="FW386" t="s">
        <v>37030</v>
      </c>
      <c r="FX386" t="s">
        <v>37031</v>
      </c>
      <c r="FY386" t="s">
        <v>36971</v>
      </c>
      <c r="FZ386" t="s">
        <v>36980</v>
      </c>
      <c r="GA386" t="s">
        <v>36974</v>
      </c>
      <c r="GB386" t="s">
        <v>36968</v>
      </c>
      <c r="GC386" t="s">
        <v>37032</v>
      </c>
      <c r="GD386" t="s">
        <v>37033</v>
      </c>
      <c r="GJ386" t="s">
        <v>37034</v>
      </c>
      <c r="GK386" t="s">
        <v>37035</v>
      </c>
      <c r="GL386" t="s">
        <v>37036</v>
      </c>
      <c r="GM386" t="s">
        <v>37037</v>
      </c>
      <c r="GN386" t="s">
        <v>37038</v>
      </c>
      <c r="GO386" t="s">
        <v>36973</v>
      </c>
      <c r="GP386" t="s">
        <v>37051</v>
      </c>
      <c r="GQ386" t="s">
        <v>37010</v>
      </c>
      <c r="GR386" t="s">
        <v>36969</v>
      </c>
      <c r="GT386" t="s">
        <v>37011</v>
      </c>
      <c r="GU386">
        <v>16.25</v>
      </c>
      <c r="GV386">
        <v>16.25</v>
      </c>
      <c r="GX386">
        <v>13</v>
      </c>
      <c r="GY386" t="s">
        <v>37012</v>
      </c>
      <c r="HA386" t="s">
        <v>37013</v>
      </c>
      <c r="HD386" t="s">
        <v>37047</v>
      </c>
      <c r="HE386">
        <v>12.99</v>
      </c>
    </row>
    <row r="387" spans="1:213">
      <c r="A387" t="s">
        <v>29123</v>
      </c>
      <c r="B387" t="s">
        <v>36962</v>
      </c>
      <c r="C387" t="s">
        <v>36963</v>
      </c>
      <c r="D387" t="s">
        <v>21372</v>
      </c>
      <c r="E387">
        <v>1</v>
      </c>
      <c r="F387" t="s">
        <v>36964</v>
      </c>
      <c r="G387" t="s">
        <v>38</v>
      </c>
      <c r="H387" t="s">
        <v>37246</v>
      </c>
      <c r="I387" t="s">
        <v>34208</v>
      </c>
      <c r="J387" t="s">
        <v>33297</v>
      </c>
      <c r="K387" t="s">
        <v>33298</v>
      </c>
      <c r="M387" t="s">
        <v>33304</v>
      </c>
      <c r="N387" t="s">
        <v>21286</v>
      </c>
      <c r="O387" t="s">
        <v>33305</v>
      </c>
      <c r="P387" t="s">
        <v>21282</v>
      </c>
      <c r="Q387" t="s">
        <v>33300</v>
      </c>
      <c r="T387" t="s">
        <v>33306</v>
      </c>
      <c r="U387" t="s">
        <v>37394</v>
      </c>
      <c r="V387" t="s">
        <v>24</v>
      </c>
      <c r="W387" t="s">
        <v>36967</v>
      </c>
      <c r="X387" t="s">
        <v>36968</v>
      </c>
      <c r="Y387" t="s">
        <v>36969</v>
      </c>
      <c r="Z387">
        <v>300</v>
      </c>
      <c r="AB387" t="s">
        <v>37018</v>
      </c>
      <c r="AC387" t="s">
        <v>36970</v>
      </c>
      <c r="AD387" t="s">
        <v>36971</v>
      </c>
      <c r="AE387" t="s">
        <v>36972</v>
      </c>
      <c r="AF387" t="s">
        <v>36973</v>
      </c>
      <c r="AH387" t="s">
        <v>36974</v>
      </c>
      <c r="AJ387" t="s">
        <v>36967</v>
      </c>
      <c r="AK387" t="s">
        <v>32641</v>
      </c>
      <c r="AL387" t="s">
        <v>37454</v>
      </c>
      <c r="AM387" t="s">
        <v>32581</v>
      </c>
      <c r="AN387" t="s">
        <v>37052</v>
      </c>
      <c r="AQ387" t="s">
        <v>37052</v>
      </c>
      <c r="AR387" t="s">
        <v>34331</v>
      </c>
      <c r="AY387" t="s">
        <v>37021</v>
      </c>
      <c r="BA387" t="s">
        <v>353</v>
      </c>
      <c r="BB387">
        <v>48</v>
      </c>
      <c r="BC387" t="s">
        <v>37048</v>
      </c>
      <c r="BD387" t="s">
        <v>34259</v>
      </c>
      <c r="BE387" t="s">
        <v>36993</v>
      </c>
      <c r="BF387">
        <v>0.2</v>
      </c>
      <c r="BG387" t="s">
        <v>37639</v>
      </c>
      <c r="BH387" t="s">
        <v>37556</v>
      </c>
      <c r="BJ387" t="s">
        <v>37470</v>
      </c>
      <c r="BK387" cm="1">
        <f t="array" ref="BK387">IF(LEN(TRIM(BG387))=0,"",SUMPRODUCT(--(LEN(TRIM($BG$5:BG387))&gt;0)))</f>
        <v>373</v>
      </c>
      <c r="BL387" t="str">
        <f t="shared" si="85"/>
        <v>00000000AD</v>
      </c>
      <c r="BM387" t="str">
        <f t="shared" si="86"/>
        <v>*00000000AD*</v>
      </c>
      <c r="BN387" t="s">
        <v>37469</v>
      </c>
      <c r="BO387" t="s">
        <v>37395</v>
      </c>
      <c r="BS387" t="s">
        <v>37052</v>
      </c>
      <c r="CP387" t="s">
        <v>37458</v>
      </c>
      <c r="CU387">
        <v>12.99</v>
      </c>
      <c r="DT387" t="s">
        <v>37026</v>
      </c>
      <c r="EC387" s="7">
        <v>16.237500000000001</v>
      </c>
      <c r="EN387" t="s">
        <v>36995</v>
      </c>
      <c r="EO387">
        <v>1731138031</v>
      </c>
      <c r="EP387" t="s">
        <v>36968</v>
      </c>
      <c r="EQ387" t="s">
        <v>36996</v>
      </c>
      <c r="ER387" t="s">
        <v>36997</v>
      </c>
      <c r="ES387" t="s">
        <v>36967</v>
      </c>
      <c r="ET387" t="s">
        <v>36998</v>
      </c>
      <c r="EU387" t="s">
        <v>36999</v>
      </c>
      <c r="FB387" t="s">
        <v>35377</v>
      </c>
      <c r="FC387" t="s">
        <v>37027</v>
      </c>
      <c r="FD387">
        <v>22</v>
      </c>
      <c r="FE387">
        <v>24</v>
      </c>
      <c r="FF387" t="s">
        <v>36990</v>
      </c>
      <c r="FG387" t="s">
        <v>36990</v>
      </c>
      <c r="FH387" t="s">
        <v>37399</v>
      </c>
      <c r="FI387" t="s">
        <v>37000</v>
      </c>
      <c r="FJ387" t="s">
        <v>37397</v>
      </c>
      <c r="FK387" t="s">
        <v>37398</v>
      </c>
      <c r="FL387" t="s">
        <v>37399</v>
      </c>
      <c r="FM387" t="s">
        <v>37400</v>
      </c>
      <c r="FN387" t="s">
        <v>37401</v>
      </c>
      <c r="FQ387" t="s">
        <v>37028</v>
      </c>
      <c r="FR387" t="s">
        <v>37008</v>
      </c>
      <c r="FS387" t="s">
        <v>37009</v>
      </c>
      <c r="FT387" t="s">
        <v>32641</v>
      </c>
      <c r="FU387" t="s">
        <v>32641</v>
      </c>
      <c r="FV387" t="s">
        <v>37055</v>
      </c>
      <c r="FW387" t="s">
        <v>37030</v>
      </c>
      <c r="FX387" t="s">
        <v>37031</v>
      </c>
      <c r="FY387" t="s">
        <v>36971</v>
      </c>
      <c r="FZ387" t="s">
        <v>36980</v>
      </c>
      <c r="GA387" t="s">
        <v>36974</v>
      </c>
      <c r="GB387" t="s">
        <v>36968</v>
      </c>
      <c r="GC387" t="s">
        <v>37032</v>
      </c>
      <c r="GD387" t="s">
        <v>37033</v>
      </c>
      <c r="GJ387" t="s">
        <v>37034</v>
      </c>
      <c r="GK387" t="s">
        <v>37035</v>
      </c>
      <c r="GL387" t="s">
        <v>37036</v>
      </c>
      <c r="GM387" t="s">
        <v>37037</v>
      </c>
      <c r="GN387" t="s">
        <v>37038</v>
      </c>
      <c r="GO387" t="s">
        <v>36973</v>
      </c>
      <c r="GP387" t="s">
        <v>37055</v>
      </c>
      <c r="GQ387" t="s">
        <v>37010</v>
      </c>
      <c r="GR387" t="s">
        <v>36969</v>
      </c>
      <c r="GT387" t="s">
        <v>37011</v>
      </c>
      <c r="GU387">
        <v>16.25</v>
      </c>
      <c r="GV387">
        <v>16.25</v>
      </c>
      <c r="GX387">
        <v>13</v>
      </c>
      <c r="GY387" t="s">
        <v>37012</v>
      </c>
      <c r="HA387" t="s">
        <v>37013</v>
      </c>
      <c r="HD387" t="s">
        <v>37052</v>
      </c>
      <c r="HE387">
        <v>12.99</v>
      </c>
    </row>
    <row r="388" spans="1:213">
      <c r="A388" t="s">
        <v>29123</v>
      </c>
      <c r="B388" t="s">
        <v>36962</v>
      </c>
      <c r="C388" t="s">
        <v>36963</v>
      </c>
      <c r="D388" t="s">
        <v>21372</v>
      </c>
      <c r="E388">
        <v>1</v>
      </c>
      <c r="F388" t="s">
        <v>36964</v>
      </c>
      <c r="G388" t="s">
        <v>38</v>
      </c>
      <c r="H388" t="s">
        <v>37246</v>
      </c>
      <c r="I388" t="s">
        <v>34208</v>
      </c>
      <c r="J388" t="s">
        <v>33297</v>
      </c>
      <c r="K388" t="s">
        <v>33298</v>
      </c>
      <c r="M388" t="s">
        <v>33304</v>
      </c>
      <c r="N388" t="s">
        <v>21286</v>
      </c>
      <c r="O388" t="s">
        <v>33305</v>
      </c>
      <c r="P388" t="s">
        <v>21282</v>
      </c>
      <c r="Q388" t="s">
        <v>33300</v>
      </c>
      <c r="T388" t="s">
        <v>33306</v>
      </c>
      <c r="U388" t="s">
        <v>37394</v>
      </c>
      <c r="V388" t="s">
        <v>24</v>
      </c>
      <c r="W388" t="s">
        <v>36967</v>
      </c>
      <c r="X388" t="s">
        <v>36968</v>
      </c>
      <c r="Y388" t="s">
        <v>36969</v>
      </c>
      <c r="Z388">
        <v>300</v>
      </c>
      <c r="AB388" t="s">
        <v>37056</v>
      </c>
      <c r="AC388" t="s">
        <v>36970</v>
      </c>
      <c r="AD388" t="s">
        <v>36971</v>
      </c>
      <c r="AE388" t="s">
        <v>36972</v>
      </c>
      <c r="AF388" t="s">
        <v>36973</v>
      </c>
      <c r="AH388" t="s">
        <v>36974</v>
      </c>
      <c r="AJ388" t="s">
        <v>36967</v>
      </c>
      <c r="AK388" t="s">
        <v>32641</v>
      </c>
      <c r="AL388" t="s">
        <v>37454</v>
      </c>
      <c r="AM388" t="s">
        <v>32581</v>
      </c>
      <c r="AN388" t="s">
        <v>37057</v>
      </c>
      <c r="AQ388" t="s">
        <v>37057</v>
      </c>
      <c r="AR388" t="s">
        <v>34333</v>
      </c>
      <c r="AY388" t="s">
        <v>37058</v>
      </c>
      <c r="BA388" t="s">
        <v>37059</v>
      </c>
      <c r="BB388">
        <v>48</v>
      </c>
      <c r="BC388" t="s">
        <v>37060</v>
      </c>
      <c r="BD388" t="s">
        <v>34261</v>
      </c>
      <c r="BE388" t="s">
        <v>36993</v>
      </c>
      <c r="BF388">
        <v>0.2</v>
      </c>
      <c r="BG388" t="s">
        <v>37640</v>
      </c>
      <c r="BH388" t="s">
        <v>37558</v>
      </c>
      <c r="BJ388" t="s">
        <v>37473</v>
      </c>
      <c r="BK388" cm="1">
        <f t="array" ref="BK388">IF(LEN(TRIM(BG388))=0,"",SUMPRODUCT(--(LEN(TRIM($BG$5:BG388))&gt;0)))</f>
        <v>374</v>
      </c>
      <c r="BL388" t="str">
        <f t="shared" si="85"/>
        <v>00000000AE</v>
      </c>
      <c r="BM388" t="str">
        <f t="shared" si="86"/>
        <v>*00000000AE*</v>
      </c>
      <c r="BN388" t="s">
        <v>37472</v>
      </c>
      <c r="BO388" t="s">
        <v>37395</v>
      </c>
      <c r="BS388" t="s">
        <v>37057</v>
      </c>
      <c r="CP388" t="s">
        <v>37458</v>
      </c>
      <c r="CU388">
        <v>15.99</v>
      </c>
      <c r="DT388" t="s">
        <v>37026</v>
      </c>
      <c r="EC388" s="7">
        <v>19.987500000000001</v>
      </c>
      <c r="EN388" t="s">
        <v>36995</v>
      </c>
      <c r="EO388">
        <v>1731138031</v>
      </c>
      <c r="EP388" t="s">
        <v>36968</v>
      </c>
      <c r="EQ388" t="s">
        <v>36996</v>
      </c>
      <c r="ER388" t="s">
        <v>36997</v>
      </c>
      <c r="ES388" t="s">
        <v>36967</v>
      </c>
      <c r="ET388" t="s">
        <v>36998</v>
      </c>
      <c r="EU388" t="s">
        <v>36999</v>
      </c>
      <c r="FB388" t="s">
        <v>35377</v>
      </c>
      <c r="FC388" t="s">
        <v>37027</v>
      </c>
      <c r="FD388">
        <v>26</v>
      </c>
      <c r="FE388">
        <v>28</v>
      </c>
      <c r="FF388" t="s">
        <v>36990</v>
      </c>
      <c r="FG388" t="s">
        <v>36990</v>
      </c>
      <c r="FH388" t="s">
        <v>37399</v>
      </c>
      <c r="FI388" t="s">
        <v>37000</v>
      </c>
      <c r="FJ388" t="s">
        <v>37397</v>
      </c>
      <c r="FK388" t="s">
        <v>37398</v>
      </c>
      <c r="FL388" t="s">
        <v>37399</v>
      </c>
      <c r="FM388" t="s">
        <v>37400</v>
      </c>
      <c r="FN388" t="s">
        <v>37401</v>
      </c>
      <c r="FQ388" t="s">
        <v>37028</v>
      </c>
      <c r="FR388" t="s">
        <v>37008</v>
      </c>
      <c r="FS388" t="s">
        <v>37009</v>
      </c>
      <c r="FT388" t="s">
        <v>32641</v>
      </c>
      <c r="FU388" t="s">
        <v>32641</v>
      </c>
      <c r="FV388" t="s">
        <v>37063</v>
      </c>
      <c r="FW388" t="s">
        <v>37030</v>
      </c>
      <c r="FX388" t="s">
        <v>37031</v>
      </c>
      <c r="FY388" t="s">
        <v>36971</v>
      </c>
      <c r="FZ388" t="s">
        <v>36980</v>
      </c>
      <c r="GA388" t="s">
        <v>36974</v>
      </c>
      <c r="GB388" t="s">
        <v>36968</v>
      </c>
      <c r="GC388" t="s">
        <v>37032</v>
      </c>
      <c r="GD388" t="s">
        <v>37033</v>
      </c>
      <c r="GJ388" t="s">
        <v>37034</v>
      </c>
      <c r="GK388" t="s">
        <v>37035</v>
      </c>
      <c r="GL388" t="s">
        <v>37036</v>
      </c>
      <c r="GM388" t="s">
        <v>37037</v>
      </c>
      <c r="GN388" t="s">
        <v>37038</v>
      </c>
      <c r="GO388" t="s">
        <v>36973</v>
      </c>
      <c r="GP388" t="s">
        <v>37063</v>
      </c>
      <c r="GQ388" t="s">
        <v>37010</v>
      </c>
      <c r="GR388" t="s">
        <v>36969</v>
      </c>
      <c r="GT388" t="s">
        <v>37011</v>
      </c>
      <c r="GU388">
        <v>20.249999999999996</v>
      </c>
      <c r="GV388">
        <v>20.249999999999996</v>
      </c>
      <c r="GX388">
        <v>16.2</v>
      </c>
      <c r="GY388" t="s">
        <v>37012</v>
      </c>
      <c r="HA388" t="s">
        <v>37013</v>
      </c>
      <c r="HD388" t="s">
        <v>37057</v>
      </c>
      <c r="HE388">
        <v>15.99</v>
      </c>
    </row>
    <row r="389" spans="1:213">
      <c r="A389" t="s">
        <v>29123</v>
      </c>
      <c r="B389" t="s">
        <v>36962</v>
      </c>
      <c r="C389" t="s">
        <v>36963</v>
      </c>
      <c r="D389" t="s">
        <v>21372</v>
      </c>
      <c r="E389">
        <v>1</v>
      </c>
      <c r="F389" t="s">
        <v>36964</v>
      </c>
      <c r="G389" t="s">
        <v>38</v>
      </c>
      <c r="H389" t="s">
        <v>37246</v>
      </c>
      <c r="I389" t="s">
        <v>34208</v>
      </c>
      <c r="J389" t="s">
        <v>33297</v>
      </c>
      <c r="K389" t="s">
        <v>33298</v>
      </c>
      <c r="M389" t="s">
        <v>33304</v>
      </c>
      <c r="N389" t="s">
        <v>21286</v>
      </c>
      <c r="O389" t="s">
        <v>33305</v>
      </c>
      <c r="P389" t="s">
        <v>21282</v>
      </c>
      <c r="Q389" t="s">
        <v>33300</v>
      </c>
      <c r="T389" t="s">
        <v>33306</v>
      </c>
      <c r="U389" t="s">
        <v>37394</v>
      </c>
      <c r="V389" t="s">
        <v>24</v>
      </c>
      <c r="W389" t="s">
        <v>36967</v>
      </c>
      <c r="X389" t="s">
        <v>36968</v>
      </c>
      <c r="Y389" t="s">
        <v>36969</v>
      </c>
      <c r="Z389">
        <v>200</v>
      </c>
      <c r="AB389" t="s">
        <v>37018</v>
      </c>
      <c r="AC389" t="s">
        <v>36970</v>
      </c>
      <c r="AD389" t="s">
        <v>36971</v>
      </c>
      <c r="AE389" t="s">
        <v>36972</v>
      </c>
      <c r="AF389" t="s">
        <v>36973</v>
      </c>
      <c r="AH389" t="s">
        <v>36974</v>
      </c>
      <c r="AJ389" t="s">
        <v>36967</v>
      </c>
      <c r="AK389" t="s">
        <v>33513</v>
      </c>
      <c r="AL389" t="s">
        <v>235</v>
      </c>
      <c r="AM389" t="s">
        <v>32581</v>
      </c>
      <c r="AN389" t="s">
        <v>37020</v>
      </c>
      <c r="AQ389" t="s">
        <v>37020</v>
      </c>
      <c r="AR389" t="s">
        <v>34324</v>
      </c>
      <c r="AY389" t="s">
        <v>37021</v>
      </c>
      <c r="BA389" t="s">
        <v>353</v>
      </c>
      <c r="BB389">
        <v>48</v>
      </c>
      <c r="BC389" t="s">
        <v>37022</v>
      </c>
      <c r="BD389" t="s">
        <v>28739</v>
      </c>
      <c r="BE389" t="s">
        <v>36993</v>
      </c>
      <c r="BF389">
        <v>0.2</v>
      </c>
      <c r="BG389" t="s">
        <v>37641</v>
      </c>
      <c r="BH389" t="s">
        <v>37560</v>
      </c>
      <c r="BI389" t="s">
        <v>37476</v>
      </c>
      <c r="BJ389">
        <v>3056</v>
      </c>
      <c r="BK389" cm="1">
        <f t="array" ref="BK389">IF(LEN(TRIM(BG389))=0,"",SUMPRODUCT(--(LEN(TRIM($BG$5:BG389))&gt;0)))</f>
        <v>375</v>
      </c>
      <c r="BL389" t="str">
        <f t="shared" si="85"/>
        <v>00000000AF</v>
      </c>
      <c r="BM389" t="str">
        <f t="shared" si="86"/>
        <v>*00000000AF*</v>
      </c>
      <c r="BN389" t="s">
        <v>37475</v>
      </c>
      <c r="BO389" t="s">
        <v>37395</v>
      </c>
      <c r="BS389" t="s">
        <v>37020</v>
      </c>
      <c r="CP389" t="s">
        <v>37477</v>
      </c>
      <c r="CU389">
        <v>12.99</v>
      </c>
      <c r="DT389" t="s">
        <v>37026</v>
      </c>
      <c r="EC389" s="7">
        <v>16.237500000000001</v>
      </c>
      <c r="EN389" t="s">
        <v>36995</v>
      </c>
      <c r="EO389">
        <v>1731138031</v>
      </c>
      <c r="EP389" t="s">
        <v>36968</v>
      </c>
      <c r="EQ389" t="s">
        <v>36996</v>
      </c>
      <c r="ER389" t="s">
        <v>36997</v>
      </c>
      <c r="ES389" t="s">
        <v>36967</v>
      </c>
      <c r="ET389" t="s">
        <v>36998</v>
      </c>
      <c r="EU389" t="s">
        <v>36999</v>
      </c>
      <c r="FB389" t="s">
        <v>35377</v>
      </c>
      <c r="FC389" t="s">
        <v>37027</v>
      </c>
      <c r="FD389">
        <v>8</v>
      </c>
      <c r="FE389">
        <v>10</v>
      </c>
      <c r="FF389" t="s">
        <v>36990</v>
      </c>
      <c r="FG389" t="s">
        <v>36990</v>
      </c>
      <c r="FH389" t="s">
        <v>37400</v>
      </c>
      <c r="FI389" t="s">
        <v>37000</v>
      </c>
      <c r="FJ389" t="s">
        <v>37397</v>
      </c>
      <c r="FK389" t="s">
        <v>37398</v>
      </c>
      <c r="FL389" t="s">
        <v>37399</v>
      </c>
      <c r="FM389" t="s">
        <v>37400</v>
      </c>
      <c r="FN389" t="s">
        <v>37401</v>
      </c>
      <c r="FQ389" t="s">
        <v>37028</v>
      </c>
      <c r="FR389" t="s">
        <v>37008</v>
      </c>
      <c r="FS389" t="s">
        <v>37009</v>
      </c>
      <c r="FT389" t="s">
        <v>33513</v>
      </c>
      <c r="FU389" t="s">
        <v>33513</v>
      </c>
      <c r="FV389" t="s">
        <v>37029</v>
      </c>
      <c r="FW389" t="s">
        <v>37030</v>
      </c>
      <c r="FX389" t="s">
        <v>37031</v>
      </c>
      <c r="FY389" t="s">
        <v>36971</v>
      </c>
      <c r="FZ389" t="s">
        <v>36980</v>
      </c>
      <c r="GA389" t="s">
        <v>36974</v>
      </c>
      <c r="GB389" t="s">
        <v>36968</v>
      </c>
      <c r="GC389" t="s">
        <v>37032</v>
      </c>
      <c r="GD389" t="s">
        <v>37033</v>
      </c>
      <c r="GJ389" t="s">
        <v>37034</v>
      </c>
      <c r="GK389" t="s">
        <v>37035</v>
      </c>
      <c r="GL389" t="s">
        <v>37036</v>
      </c>
      <c r="GM389" t="s">
        <v>37037</v>
      </c>
      <c r="GN389" t="s">
        <v>37038</v>
      </c>
      <c r="GO389" t="s">
        <v>36973</v>
      </c>
      <c r="GP389" t="s">
        <v>37029</v>
      </c>
      <c r="GQ389" t="s">
        <v>37010</v>
      </c>
      <c r="GR389" t="s">
        <v>36969</v>
      </c>
      <c r="GT389" t="s">
        <v>37011</v>
      </c>
      <c r="GU389">
        <v>16.25</v>
      </c>
      <c r="GV389">
        <v>16.25</v>
      </c>
      <c r="GX389">
        <v>13</v>
      </c>
      <c r="GY389" t="s">
        <v>37012</v>
      </c>
      <c r="HA389" t="s">
        <v>37013</v>
      </c>
      <c r="HD389" t="s">
        <v>37020</v>
      </c>
      <c r="HE389">
        <v>12.99</v>
      </c>
    </row>
    <row r="390" spans="1:213">
      <c r="A390" t="s">
        <v>29123</v>
      </c>
      <c r="B390" t="s">
        <v>36962</v>
      </c>
      <c r="C390" t="s">
        <v>36963</v>
      </c>
      <c r="D390" t="s">
        <v>21372</v>
      </c>
      <c r="E390">
        <v>1</v>
      </c>
      <c r="F390" t="s">
        <v>36964</v>
      </c>
      <c r="G390" t="s">
        <v>38</v>
      </c>
      <c r="H390" t="s">
        <v>37246</v>
      </c>
      <c r="I390" t="s">
        <v>34208</v>
      </c>
      <c r="J390" t="s">
        <v>33297</v>
      </c>
      <c r="K390" t="s">
        <v>33298</v>
      </c>
      <c r="M390" t="s">
        <v>33304</v>
      </c>
      <c r="N390" t="s">
        <v>21286</v>
      </c>
      <c r="O390" t="s">
        <v>33305</v>
      </c>
      <c r="P390" t="s">
        <v>21282</v>
      </c>
      <c r="Q390" t="s">
        <v>33300</v>
      </c>
      <c r="T390" t="s">
        <v>33306</v>
      </c>
      <c r="U390" t="s">
        <v>37394</v>
      </c>
      <c r="V390" t="s">
        <v>24</v>
      </c>
      <c r="W390" t="s">
        <v>36967</v>
      </c>
      <c r="X390" t="s">
        <v>36968</v>
      </c>
      <c r="Y390" t="s">
        <v>36969</v>
      </c>
      <c r="Z390">
        <v>200</v>
      </c>
      <c r="AB390" t="s">
        <v>37018</v>
      </c>
      <c r="AC390" t="s">
        <v>36970</v>
      </c>
      <c r="AD390" t="s">
        <v>36971</v>
      </c>
      <c r="AE390" t="s">
        <v>36972</v>
      </c>
      <c r="AF390" t="s">
        <v>36973</v>
      </c>
      <c r="AH390" t="s">
        <v>36974</v>
      </c>
      <c r="AJ390" t="s">
        <v>36967</v>
      </c>
      <c r="AK390" t="s">
        <v>33513</v>
      </c>
      <c r="AL390" t="s">
        <v>235</v>
      </c>
      <c r="AM390" t="s">
        <v>32581</v>
      </c>
      <c r="AN390" t="s">
        <v>37039</v>
      </c>
      <c r="AQ390" t="s">
        <v>37039</v>
      </c>
      <c r="AR390" t="s">
        <v>34326</v>
      </c>
      <c r="AY390" t="s">
        <v>37021</v>
      </c>
      <c r="BA390" t="s">
        <v>353</v>
      </c>
      <c r="BB390">
        <v>48</v>
      </c>
      <c r="BC390" t="s">
        <v>37022</v>
      </c>
      <c r="BD390" t="s">
        <v>28739</v>
      </c>
      <c r="BE390" t="s">
        <v>36993</v>
      </c>
      <c r="BF390">
        <v>0.2</v>
      </c>
      <c r="BG390" t="s">
        <v>37642</v>
      </c>
      <c r="BH390" t="s">
        <v>37562</v>
      </c>
      <c r="BI390" t="s">
        <v>37480</v>
      </c>
      <c r="BJ390">
        <v>3057</v>
      </c>
      <c r="BK390" cm="1">
        <f t="array" ref="BK390">IF(LEN(TRIM(BG390))=0,"",SUMPRODUCT(--(LEN(TRIM($BG$5:BG390))&gt;0)))</f>
        <v>376</v>
      </c>
      <c r="BL390" t="str">
        <f t="shared" ref="BL390:BL453" si="90">IF(BK390&lt;&gt;"",_xlfn.BASE(BK390,36,10),"")</f>
        <v>00000000AG</v>
      </c>
      <c r="BM390" t="str">
        <f t="shared" ref="BM390:BM453" si="91">IF(BL390&lt;&gt;"","*"&amp;BL390&amp;"*","")</f>
        <v>*00000000AG*</v>
      </c>
      <c r="BN390" t="s">
        <v>37479</v>
      </c>
      <c r="BO390" t="s">
        <v>37395</v>
      </c>
      <c r="BS390" t="s">
        <v>37039</v>
      </c>
      <c r="CP390" t="s">
        <v>37477</v>
      </c>
      <c r="CU390">
        <v>12.99</v>
      </c>
      <c r="DT390" t="s">
        <v>37026</v>
      </c>
      <c r="EC390" s="7">
        <v>16.237500000000001</v>
      </c>
      <c r="EN390" t="s">
        <v>36995</v>
      </c>
      <c r="EO390">
        <v>1731138031</v>
      </c>
      <c r="EP390" t="s">
        <v>36968</v>
      </c>
      <c r="EQ390" t="s">
        <v>36996</v>
      </c>
      <c r="ER390" t="s">
        <v>36997</v>
      </c>
      <c r="ES390" t="s">
        <v>36967</v>
      </c>
      <c r="ET390" t="s">
        <v>36998</v>
      </c>
      <c r="EU390" t="s">
        <v>36999</v>
      </c>
      <c r="FB390" t="s">
        <v>35377</v>
      </c>
      <c r="FC390" t="s">
        <v>37027</v>
      </c>
      <c r="FD390">
        <v>12</v>
      </c>
      <c r="FE390">
        <v>14</v>
      </c>
      <c r="FF390" t="s">
        <v>36990</v>
      </c>
      <c r="FG390" t="s">
        <v>36990</v>
      </c>
      <c r="FH390" t="s">
        <v>37400</v>
      </c>
      <c r="FI390" t="s">
        <v>37000</v>
      </c>
      <c r="FJ390" t="s">
        <v>37397</v>
      </c>
      <c r="FK390" t="s">
        <v>37398</v>
      </c>
      <c r="FL390" t="s">
        <v>37399</v>
      </c>
      <c r="FM390" t="s">
        <v>37400</v>
      </c>
      <c r="FN390" t="s">
        <v>37401</v>
      </c>
      <c r="FQ390" t="s">
        <v>37028</v>
      </c>
      <c r="FR390" t="s">
        <v>37008</v>
      </c>
      <c r="FS390" t="s">
        <v>37009</v>
      </c>
      <c r="FT390" t="s">
        <v>33513</v>
      </c>
      <c r="FU390" t="s">
        <v>33513</v>
      </c>
      <c r="FV390" t="s">
        <v>37042</v>
      </c>
      <c r="FW390" t="s">
        <v>37030</v>
      </c>
      <c r="FX390" t="s">
        <v>37031</v>
      </c>
      <c r="FY390" t="s">
        <v>36971</v>
      </c>
      <c r="FZ390" t="s">
        <v>36980</v>
      </c>
      <c r="GA390" t="s">
        <v>36974</v>
      </c>
      <c r="GB390" t="s">
        <v>36968</v>
      </c>
      <c r="GC390" t="s">
        <v>37032</v>
      </c>
      <c r="GD390" t="s">
        <v>37033</v>
      </c>
      <c r="GJ390" t="s">
        <v>37034</v>
      </c>
      <c r="GK390" t="s">
        <v>37035</v>
      </c>
      <c r="GL390" t="s">
        <v>37036</v>
      </c>
      <c r="GM390" t="s">
        <v>37037</v>
      </c>
      <c r="GN390" t="s">
        <v>37038</v>
      </c>
      <c r="GO390" t="s">
        <v>36973</v>
      </c>
      <c r="GP390" t="s">
        <v>37042</v>
      </c>
      <c r="GQ390" t="s">
        <v>37010</v>
      </c>
      <c r="GR390" t="s">
        <v>36969</v>
      </c>
      <c r="GT390" t="s">
        <v>37011</v>
      </c>
      <c r="GU390">
        <v>16.25</v>
      </c>
      <c r="GV390">
        <v>16.25</v>
      </c>
      <c r="GX390">
        <v>13</v>
      </c>
      <c r="GY390" t="s">
        <v>37012</v>
      </c>
      <c r="HA390" t="s">
        <v>37013</v>
      </c>
      <c r="HD390" t="s">
        <v>37039</v>
      </c>
      <c r="HE390">
        <v>12.99</v>
      </c>
    </row>
    <row r="391" spans="1:213">
      <c r="A391" t="s">
        <v>29123</v>
      </c>
      <c r="B391" t="s">
        <v>36962</v>
      </c>
      <c r="C391" t="s">
        <v>36963</v>
      </c>
      <c r="D391" t="s">
        <v>21372</v>
      </c>
      <c r="E391">
        <v>1</v>
      </c>
      <c r="F391" t="s">
        <v>36964</v>
      </c>
      <c r="G391" t="s">
        <v>38</v>
      </c>
      <c r="H391" t="s">
        <v>37246</v>
      </c>
      <c r="I391" t="s">
        <v>34208</v>
      </c>
      <c r="J391" t="s">
        <v>33297</v>
      </c>
      <c r="K391" t="s">
        <v>33298</v>
      </c>
      <c r="M391" t="s">
        <v>33304</v>
      </c>
      <c r="N391" t="s">
        <v>21286</v>
      </c>
      <c r="O391" t="s">
        <v>33305</v>
      </c>
      <c r="P391" t="s">
        <v>21282</v>
      </c>
      <c r="Q391" t="s">
        <v>33300</v>
      </c>
      <c r="T391" t="s">
        <v>33306</v>
      </c>
      <c r="U391" t="s">
        <v>37394</v>
      </c>
      <c r="V391" t="s">
        <v>24</v>
      </c>
      <c r="W391" t="s">
        <v>36967</v>
      </c>
      <c r="X391" t="s">
        <v>36968</v>
      </c>
      <c r="Y391" t="s">
        <v>36969</v>
      </c>
      <c r="Z391">
        <v>200</v>
      </c>
      <c r="AB391" t="s">
        <v>37018</v>
      </c>
      <c r="AC391" t="s">
        <v>36970</v>
      </c>
      <c r="AD391" t="s">
        <v>36971</v>
      </c>
      <c r="AE391" t="s">
        <v>36972</v>
      </c>
      <c r="AF391" t="s">
        <v>36973</v>
      </c>
      <c r="AH391" t="s">
        <v>36974</v>
      </c>
      <c r="AJ391" t="s">
        <v>36967</v>
      </c>
      <c r="AK391" t="s">
        <v>33513</v>
      </c>
      <c r="AL391" t="s">
        <v>235</v>
      </c>
      <c r="AM391" t="s">
        <v>32581</v>
      </c>
      <c r="AN391" t="s">
        <v>37043</v>
      </c>
      <c r="AQ391" t="s">
        <v>37043</v>
      </c>
      <c r="AR391" t="s">
        <v>28746</v>
      </c>
      <c r="AY391" t="s">
        <v>37021</v>
      </c>
      <c r="BA391" t="s">
        <v>353</v>
      </c>
      <c r="BB391">
        <v>48</v>
      </c>
      <c r="BC391" t="s">
        <v>37022</v>
      </c>
      <c r="BD391" t="s">
        <v>28739</v>
      </c>
      <c r="BE391" t="s">
        <v>36993</v>
      </c>
      <c r="BF391">
        <v>0.2</v>
      </c>
      <c r="BG391" t="s">
        <v>37643</v>
      </c>
      <c r="BH391" t="s">
        <v>37564</v>
      </c>
      <c r="BI391" t="s">
        <v>37483</v>
      </c>
      <c r="BJ391">
        <v>3058</v>
      </c>
      <c r="BK391" cm="1">
        <f t="array" ref="BK391">IF(LEN(TRIM(BG391))=0,"",SUMPRODUCT(--(LEN(TRIM($BG$5:BG391))&gt;0)))</f>
        <v>377</v>
      </c>
      <c r="BL391" t="str">
        <f t="shared" si="90"/>
        <v>00000000AH</v>
      </c>
      <c r="BM391" t="str">
        <f t="shared" si="91"/>
        <v>*00000000AH*</v>
      </c>
      <c r="BN391" t="s">
        <v>37482</v>
      </c>
      <c r="BO391" t="s">
        <v>37395</v>
      </c>
      <c r="BS391" t="s">
        <v>37043</v>
      </c>
      <c r="CP391" t="s">
        <v>37477</v>
      </c>
      <c r="CU391">
        <v>12.99</v>
      </c>
      <c r="DT391" t="s">
        <v>37026</v>
      </c>
      <c r="EC391" s="7">
        <v>16.237500000000001</v>
      </c>
      <c r="EN391" t="s">
        <v>36995</v>
      </c>
      <c r="EO391">
        <v>1731138031</v>
      </c>
      <c r="EP391" t="s">
        <v>36968</v>
      </c>
      <c r="EQ391" t="s">
        <v>36996</v>
      </c>
      <c r="ER391" t="s">
        <v>36997</v>
      </c>
      <c r="ES391" t="s">
        <v>36967</v>
      </c>
      <c r="ET391" t="s">
        <v>36998</v>
      </c>
      <c r="EU391" t="s">
        <v>36999</v>
      </c>
      <c r="FB391" t="s">
        <v>35377</v>
      </c>
      <c r="FC391" t="s">
        <v>37027</v>
      </c>
      <c r="FD391">
        <v>16</v>
      </c>
      <c r="FE391">
        <v>18</v>
      </c>
      <c r="FF391" t="s">
        <v>36990</v>
      </c>
      <c r="FG391" t="s">
        <v>36990</v>
      </c>
      <c r="FH391" t="s">
        <v>37400</v>
      </c>
      <c r="FI391" t="s">
        <v>37000</v>
      </c>
      <c r="FJ391" t="s">
        <v>37397</v>
      </c>
      <c r="FK391" t="s">
        <v>37398</v>
      </c>
      <c r="FL391" t="s">
        <v>37399</v>
      </c>
      <c r="FM391" t="s">
        <v>37400</v>
      </c>
      <c r="FN391" t="s">
        <v>37401</v>
      </c>
      <c r="FQ391" t="s">
        <v>37028</v>
      </c>
      <c r="FR391" t="s">
        <v>37008</v>
      </c>
      <c r="FS391" t="s">
        <v>37009</v>
      </c>
      <c r="FT391" t="s">
        <v>33513</v>
      </c>
      <c r="FU391" t="s">
        <v>33513</v>
      </c>
      <c r="FV391" t="s">
        <v>37046</v>
      </c>
      <c r="FW391" t="s">
        <v>37030</v>
      </c>
      <c r="FX391" t="s">
        <v>37031</v>
      </c>
      <c r="FY391" t="s">
        <v>36971</v>
      </c>
      <c r="FZ391" t="s">
        <v>36980</v>
      </c>
      <c r="GA391" t="s">
        <v>36974</v>
      </c>
      <c r="GB391" t="s">
        <v>36968</v>
      </c>
      <c r="GC391" t="s">
        <v>37032</v>
      </c>
      <c r="GD391" t="s">
        <v>37033</v>
      </c>
      <c r="GJ391" t="s">
        <v>37034</v>
      </c>
      <c r="GK391" t="s">
        <v>37035</v>
      </c>
      <c r="GL391" t="s">
        <v>37036</v>
      </c>
      <c r="GM391" t="s">
        <v>37037</v>
      </c>
      <c r="GN391" t="s">
        <v>37038</v>
      </c>
      <c r="GO391" t="s">
        <v>36973</v>
      </c>
      <c r="GP391" t="s">
        <v>37046</v>
      </c>
      <c r="GQ391" t="s">
        <v>37010</v>
      </c>
      <c r="GR391" t="s">
        <v>36969</v>
      </c>
      <c r="GT391" t="s">
        <v>37011</v>
      </c>
      <c r="GU391">
        <v>16.25</v>
      </c>
      <c r="GV391">
        <v>16.25</v>
      </c>
      <c r="GX391">
        <v>13</v>
      </c>
      <c r="GY391" t="s">
        <v>37012</v>
      </c>
      <c r="HA391" t="s">
        <v>37013</v>
      </c>
      <c r="HD391" t="s">
        <v>37043</v>
      </c>
      <c r="HE391">
        <v>12.99</v>
      </c>
    </row>
    <row r="392" spans="1:213">
      <c r="A392" t="s">
        <v>29123</v>
      </c>
      <c r="B392" t="s">
        <v>36962</v>
      </c>
      <c r="C392" t="s">
        <v>36963</v>
      </c>
      <c r="D392" t="s">
        <v>21372</v>
      </c>
      <c r="E392">
        <v>1</v>
      </c>
      <c r="F392" t="s">
        <v>36964</v>
      </c>
      <c r="G392" t="s">
        <v>38</v>
      </c>
      <c r="H392" t="s">
        <v>37246</v>
      </c>
      <c r="I392" t="s">
        <v>34208</v>
      </c>
      <c r="J392" t="s">
        <v>33297</v>
      </c>
      <c r="K392" t="s">
        <v>33298</v>
      </c>
      <c r="M392" t="s">
        <v>33304</v>
      </c>
      <c r="N392" t="s">
        <v>21286</v>
      </c>
      <c r="O392" t="s">
        <v>33305</v>
      </c>
      <c r="P392" t="s">
        <v>21282</v>
      </c>
      <c r="Q392" t="s">
        <v>33300</v>
      </c>
      <c r="T392" t="s">
        <v>33306</v>
      </c>
      <c r="U392" t="s">
        <v>37394</v>
      </c>
      <c r="V392" t="s">
        <v>24</v>
      </c>
      <c r="W392" t="s">
        <v>36967</v>
      </c>
      <c r="X392" t="s">
        <v>36968</v>
      </c>
      <c r="Y392" t="s">
        <v>36969</v>
      </c>
      <c r="Z392">
        <v>300</v>
      </c>
      <c r="AB392" t="s">
        <v>37018</v>
      </c>
      <c r="AC392" t="s">
        <v>36970</v>
      </c>
      <c r="AD392" t="s">
        <v>36971</v>
      </c>
      <c r="AE392" t="s">
        <v>36972</v>
      </c>
      <c r="AF392" t="s">
        <v>36973</v>
      </c>
      <c r="AH392" t="s">
        <v>36974</v>
      </c>
      <c r="AJ392" t="s">
        <v>36967</v>
      </c>
      <c r="AK392" t="s">
        <v>33513</v>
      </c>
      <c r="AL392" t="s">
        <v>235</v>
      </c>
      <c r="AM392" t="s">
        <v>32581</v>
      </c>
      <c r="AN392" t="s">
        <v>37047</v>
      </c>
      <c r="AQ392" t="s">
        <v>37047</v>
      </c>
      <c r="AR392" t="s">
        <v>34329</v>
      </c>
      <c r="AY392" t="s">
        <v>37021</v>
      </c>
      <c r="BA392" t="s">
        <v>353</v>
      </c>
      <c r="BB392">
        <v>48</v>
      </c>
      <c r="BC392" t="s">
        <v>37048</v>
      </c>
      <c r="BD392" t="s">
        <v>34259</v>
      </c>
      <c r="BE392" t="s">
        <v>36993</v>
      </c>
      <c r="BF392">
        <v>0.2</v>
      </c>
      <c r="BG392" t="s">
        <v>37644</v>
      </c>
      <c r="BH392" t="s">
        <v>37566</v>
      </c>
      <c r="BI392" t="s">
        <v>37486</v>
      </c>
      <c r="BJ392">
        <v>3059</v>
      </c>
      <c r="BK392" cm="1">
        <f t="array" ref="BK392">IF(LEN(TRIM(BG392))=0,"",SUMPRODUCT(--(LEN(TRIM($BG$5:BG392))&gt;0)))</f>
        <v>378</v>
      </c>
      <c r="BL392" t="str">
        <f t="shared" si="90"/>
        <v>00000000AI</v>
      </c>
      <c r="BM392" t="str">
        <f t="shared" si="91"/>
        <v>*00000000AI*</v>
      </c>
      <c r="BN392" t="s">
        <v>37485</v>
      </c>
      <c r="BO392" t="s">
        <v>37395</v>
      </c>
      <c r="BS392" t="s">
        <v>37047</v>
      </c>
      <c r="CP392" t="s">
        <v>37477</v>
      </c>
      <c r="CU392">
        <v>12.99</v>
      </c>
      <c r="DT392" t="s">
        <v>37026</v>
      </c>
      <c r="EC392" s="7">
        <v>16.237500000000001</v>
      </c>
      <c r="EN392" t="s">
        <v>36995</v>
      </c>
      <c r="EO392">
        <v>1731138031</v>
      </c>
      <c r="EP392" t="s">
        <v>36968</v>
      </c>
      <c r="EQ392" t="s">
        <v>36996</v>
      </c>
      <c r="ER392" t="s">
        <v>36997</v>
      </c>
      <c r="ES392" t="s">
        <v>36967</v>
      </c>
      <c r="ET392" t="s">
        <v>36998</v>
      </c>
      <c r="EU392" t="s">
        <v>36999</v>
      </c>
      <c r="FB392" t="s">
        <v>35377</v>
      </c>
      <c r="FC392" t="s">
        <v>37027</v>
      </c>
      <c r="FD392">
        <v>18</v>
      </c>
      <c r="FE392">
        <v>20</v>
      </c>
      <c r="FF392" t="s">
        <v>36990</v>
      </c>
      <c r="FG392" t="s">
        <v>36990</v>
      </c>
      <c r="FH392" t="s">
        <v>37400</v>
      </c>
      <c r="FI392" t="s">
        <v>37000</v>
      </c>
      <c r="FJ392" t="s">
        <v>37397</v>
      </c>
      <c r="FK392" t="s">
        <v>37398</v>
      </c>
      <c r="FL392" t="s">
        <v>37399</v>
      </c>
      <c r="FM392" t="s">
        <v>37400</v>
      </c>
      <c r="FN392" t="s">
        <v>37401</v>
      </c>
      <c r="FQ392" t="s">
        <v>37028</v>
      </c>
      <c r="FR392" t="s">
        <v>37008</v>
      </c>
      <c r="FS392" t="s">
        <v>37009</v>
      </c>
      <c r="FT392" t="s">
        <v>33513</v>
      </c>
      <c r="FU392" t="s">
        <v>33513</v>
      </c>
      <c r="FV392" t="s">
        <v>37051</v>
      </c>
      <c r="FW392" t="s">
        <v>37030</v>
      </c>
      <c r="FX392" t="s">
        <v>37031</v>
      </c>
      <c r="FY392" t="s">
        <v>36971</v>
      </c>
      <c r="FZ392" t="s">
        <v>36980</v>
      </c>
      <c r="GA392" t="s">
        <v>36974</v>
      </c>
      <c r="GB392" t="s">
        <v>36968</v>
      </c>
      <c r="GC392" t="s">
        <v>37032</v>
      </c>
      <c r="GD392" t="s">
        <v>37033</v>
      </c>
      <c r="GJ392" t="s">
        <v>37034</v>
      </c>
      <c r="GK392" t="s">
        <v>37035</v>
      </c>
      <c r="GL392" t="s">
        <v>37036</v>
      </c>
      <c r="GM392" t="s">
        <v>37037</v>
      </c>
      <c r="GN392" t="s">
        <v>37038</v>
      </c>
      <c r="GO392" t="s">
        <v>36973</v>
      </c>
      <c r="GP392" t="s">
        <v>37051</v>
      </c>
      <c r="GQ392" t="s">
        <v>37010</v>
      </c>
      <c r="GR392" t="s">
        <v>36969</v>
      </c>
      <c r="GT392" t="s">
        <v>37011</v>
      </c>
      <c r="GU392">
        <v>16.25</v>
      </c>
      <c r="GV392">
        <v>16.25</v>
      </c>
      <c r="GX392">
        <v>13</v>
      </c>
      <c r="GY392" t="s">
        <v>37012</v>
      </c>
      <c r="HA392" t="s">
        <v>37013</v>
      </c>
      <c r="HD392" t="s">
        <v>37047</v>
      </c>
      <c r="HE392">
        <v>12.99</v>
      </c>
    </row>
    <row r="393" spans="1:213">
      <c r="A393" t="s">
        <v>29123</v>
      </c>
      <c r="B393" t="s">
        <v>36962</v>
      </c>
      <c r="C393" t="s">
        <v>36963</v>
      </c>
      <c r="D393" t="s">
        <v>21372</v>
      </c>
      <c r="E393">
        <v>1</v>
      </c>
      <c r="F393" t="s">
        <v>36964</v>
      </c>
      <c r="G393" t="s">
        <v>38</v>
      </c>
      <c r="H393" t="s">
        <v>37246</v>
      </c>
      <c r="I393" t="s">
        <v>34208</v>
      </c>
      <c r="J393" t="s">
        <v>33297</v>
      </c>
      <c r="K393" t="s">
        <v>33298</v>
      </c>
      <c r="M393" t="s">
        <v>33304</v>
      </c>
      <c r="N393" t="s">
        <v>21286</v>
      </c>
      <c r="O393" t="s">
        <v>33305</v>
      </c>
      <c r="P393" t="s">
        <v>21282</v>
      </c>
      <c r="Q393" t="s">
        <v>33300</v>
      </c>
      <c r="T393" t="s">
        <v>33306</v>
      </c>
      <c r="U393" t="s">
        <v>37394</v>
      </c>
      <c r="V393" t="s">
        <v>24</v>
      </c>
      <c r="W393" t="s">
        <v>36967</v>
      </c>
      <c r="X393" t="s">
        <v>36968</v>
      </c>
      <c r="Y393" t="s">
        <v>36969</v>
      </c>
      <c r="Z393">
        <v>300</v>
      </c>
      <c r="AB393" t="s">
        <v>37018</v>
      </c>
      <c r="AC393" t="s">
        <v>36970</v>
      </c>
      <c r="AD393" t="s">
        <v>36971</v>
      </c>
      <c r="AE393" t="s">
        <v>36972</v>
      </c>
      <c r="AF393" t="s">
        <v>36973</v>
      </c>
      <c r="AH393" t="s">
        <v>36974</v>
      </c>
      <c r="AJ393" t="s">
        <v>36967</v>
      </c>
      <c r="AK393" t="s">
        <v>33513</v>
      </c>
      <c r="AL393" t="s">
        <v>235</v>
      </c>
      <c r="AM393" t="s">
        <v>32581</v>
      </c>
      <c r="AN393" t="s">
        <v>37052</v>
      </c>
      <c r="AQ393" t="s">
        <v>37052</v>
      </c>
      <c r="AR393" t="s">
        <v>34331</v>
      </c>
      <c r="AY393" t="s">
        <v>37021</v>
      </c>
      <c r="BA393" t="s">
        <v>353</v>
      </c>
      <c r="BB393">
        <v>48</v>
      </c>
      <c r="BC393" t="s">
        <v>37048</v>
      </c>
      <c r="BD393" t="s">
        <v>34259</v>
      </c>
      <c r="BE393" t="s">
        <v>36993</v>
      </c>
      <c r="BF393">
        <v>0.2</v>
      </c>
      <c r="BG393" t="s">
        <v>37645</v>
      </c>
      <c r="BH393" t="s">
        <v>37568</v>
      </c>
      <c r="BI393" t="s">
        <v>37489</v>
      </c>
      <c r="BJ393">
        <v>3060</v>
      </c>
      <c r="BK393" cm="1">
        <f t="array" ref="BK393">IF(LEN(TRIM(BG393))=0,"",SUMPRODUCT(--(LEN(TRIM($BG$5:BG393))&gt;0)))</f>
        <v>379</v>
      </c>
      <c r="BL393" t="str">
        <f t="shared" si="90"/>
        <v>00000000AJ</v>
      </c>
      <c r="BM393" t="str">
        <f t="shared" si="91"/>
        <v>*00000000AJ*</v>
      </c>
      <c r="BN393" t="s">
        <v>37488</v>
      </c>
      <c r="BO393" t="s">
        <v>37395</v>
      </c>
      <c r="BS393" t="s">
        <v>37052</v>
      </c>
      <c r="CP393" t="s">
        <v>37477</v>
      </c>
      <c r="CU393">
        <v>12.99</v>
      </c>
      <c r="DT393" t="s">
        <v>37026</v>
      </c>
      <c r="EC393" s="7">
        <v>16.237500000000001</v>
      </c>
      <c r="EN393" t="s">
        <v>36995</v>
      </c>
      <c r="EO393">
        <v>1731138031</v>
      </c>
      <c r="EP393" t="s">
        <v>36968</v>
      </c>
      <c r="EQ393" t="s">
        <v>36996</v>
      </c>
      <c r="ER393" t="s">
        <v>36997</v>
      </c>
      <c r="ES393" t="s">
        <v>36967</v>
      </c>
      <c r="ET393" t="s">
        <v>36998</v>
      </c>
      <c r="EU393" t="s">
        <v>36999</v>
      </c>
      <c r="FB393" t="s">
        <v>35377</v>
      </c>
      <c r="FC393" t="s">
        <v>37027</v>
      </c>
      <c r="FD393">
        <v>22</v>
      </c>
      <c r="FE393">
        <v>24</v>
      </c>
      <c r="FF393" t="s">
        <v>36990</v>
      </c>
      <c r="FG393" t="s">
        <v>36990</v>
      </c>
      <c r="FH393" t="s">
        <v>37400</v>
      </c>
      <c r="FI393" t="s">
        <v>37000</v>
      </c>
      <c r="FJ393" t="s">
        <v>37397</v>
      </c>
      <c r="FK393" t="s">
        <v>37398</v>
      </c>
      <c r="FL393" t="s">
        <v>37399</v>
      </c>
      <c r="FM393" t="s">
        <v>37400</v>
      </c>
      <c r="FN393" t="s">
        <v>37401</v>
      </c>
      <c r="FQ393" t="s">
        <v>37028</v>
      </c>
      <c r="FR393" t="s">
        <v>37008</v>
      </c>
      <c r="FS393" t="s">
        <v>37009</v>
      </c>
      <c r="FT393" t="s">
        <v>33513</v>
      </c>
      <c r="FU393" t="s">
        <v>33513</v>
      </c>
      <c r="FV393" t="s">
        <v>37055</v>
      </c>
      <c r="FW393" t="s">
        <v>37030</v>
      </c>
      <c r="FX393" t="s">
        <v>37031</v>
      </c>
      <c r="FY393" t="s">
        <v>36971</v>
      </c>
      <c r="FZ393" t="s">
        <v>36980</v>
      </c>
      <c r="GA393" t="s">
        <v>36974</v>
      </c>
      <c r="GB393" t="s">
        <v>36968</v>
      </c>
      <c r="GC393" t="s">
        <v>37032</v>
      </c>
      <c r="GD393" t="s">
        <v>37033</v>
      </c>
      <c r="GJ393" t="s">
        <v>37034</v>
      </c>
      <c r="GK393" t="s">
        <v>37035</v>
      </c>
      <c r="GL393" t="s">
        <v>37036</v>
      </c>
      <c r="GM393" t="s">
        <v>37037</v>
      </c>
      <c r="GN393" t="s">
        <v>37038</v>
      </c>
      <c r="GO393" t="s">
        <v>36973</v>
      </c>
      <c r="GP393" t="s">
        <v>37055</v>
      </c>
      <c r="GQ393" t="s">
        <v>37010</v>
      </c>
      <c r="GR393" t="s">
        <v>36969</v>
      </c>
      <c r="GT393" t="s">
        <v>37011</v>
      </c>
      <c r="GU393">
        <v>16.25</v>
      </c>
      <c r="GV393">
        <v>16.25</v>
      </c>
      <c r="GX393">
        <v>13</v>
      </c>
      <c r="GY393" t="s">
        <v>37012</v>
      </c>
      <c r="HA393" t="s">
        <v>37013</v>
      </c>
      <c r="HD393" t="s">
        <v>37052</v>
      </c>
      <c r="HE393">
        <v>12.99</v>
      </c>
    </row>
    <row r="394" spans="1:213">
      <c r="A394" t="s">
        <v>29123</v>
      </c>
      <c r="B394" t="s">
        <v>36962</v>
      </c>
      <c r="C394" t="s">
        <v>36963</v>
      </c>
      <c r="D394" t="s">
        <v>21372</v>
      </c>
      <c r="E394">
        <v>1</v>
      </c>
      <c r="F394" t="s">
        <v>36964</v>
      </c>
      <c r="G394" t="s">
        <v>38</v>
      </c>
      <c r="H394" t="s">
        <v>37246</v>
      </c>
      <c r="I394" t="s">
        <v>34208</v>
      </c>
      <c r="J394" t="s">
        <v>33297</v>
      </c>
      <c r="K394" t="s">
        <v>33298</v>
      </c>
      <c r="M394" t="s">
        <v>33304</v>
      </c>
      <c r="N394" t="s">
        <v>21286</v>
      </c>
      <c r="O394" t="s">
        <v>33305</v>
      </c>
      <c r="P394" t="s">
        <v>21282</v>
      </c>
      <c r="Q394" t="s">
        <v>33300</v>
      </c>
      <c r="T394" t="s">
        <v>33306</v>
      </c>
      <c r="U394" t="s">
        <v>37394</v>
      </c>
      <c r="V394" t="s">
        <v>24</v>
      </c>
      <c r="W394" t="s">
        <v>36967</v>
      </c>
      <c r="X394" t="s">
        <v>36968</v>
      </c>
      <c r="Y394" t="s">
        <v>36969</v>
      </c>
      <c r="Z394">
        <v>300</v>
      </c>
      <c r="AB394" t="s">
        <v>37056</v>
      </c>
      <c r="AC394" t="s">
        <v>36970</v>
      </c>
      <c r="AD394" t="s">
        <v>36971</v>
      </c>
      <c r="AE394" t="s">
        <v>36972</v>
      </c>
      <c r="AF394" t="s">
        <v>36973</v>
      </c>
      <c r="AH394" t="s">
        <v>36974</v>
      </c>
      <c r="AJ394" t="s">
        <v>36967</v>
      </c>
      <c r="AK394" t="s">
        <v>33513</v>
      </c>
      <c r="AL394" t="s">
        <v>235</v>
      </c>
      <c r="AM394" t="s">
        <v>32581</v>
      </c>
      <c r="AN394" t="s">
        <v>37057</v>
      </c>
      <c r="AQ394" t="s">
        <v>37057</v>
      </c>
      <c r="AR394" t="s">
        <v>34333</v>
      </c>
      <c r="AY394" t="s">
        <v>37058</v>
      </c>
      <c r="BA394" t="s">
        <v>37059</v>
      </c>
      <c r="BB394">
        <v>48</v>
      </c>
      <c r="BC394" t="s">
        <v>37060</v>
      </c>
      <c r="BD394" t="s">
        <v>34261</v>
      </c>
      <c r="BE394" t="s">
        <v>36993</v>
      </c>
      <c r="BF394">
        <v>0.2</v>
      </c>
      <c r="BG394" t="s">
        <v>37646</v>
      </c>
      <c r="BH394" t="s">
        <v>37570</v>
      </c>
      <c r="BI394" t="s">
        <v>37492</v>
      </c>
      <c r="BJ394">
        <v>44912</v>
      </c>
      <c r="BK394" cm="1">
        <f t="array" ref="BK394">IF(LEN(TRIM(BG394))=0,"",SUMPRODUCT(--(LEN(TRIM($BG$5:BG394))&gt;0)))</f>
        <v>380</v>
      </c>
      <c r="BL394" t="str">
        <f t="shared" si="90"/>
        <v>00000000AK</v>
      </c>
      <c r="BM394" t="str">
        <f t="shared" si="91"/>
        <v>*00000000AK*</v>
      </c>
      <c r="BN394" t="s">
        <v>37491</v>
      </c>
      <c r="BO394" t="s">
        <v>37395</v>
      </c>
      <c r="BS394" t="s">
        <v>37057</v>
      </c>
      <c r="CP394" t="s">
        <v>37477</v>
      </c>
      <c r="CU394">
        <v>15.99</v>
      </c>
      <c r="DT394" t="s">
        <v>37026</v>
      </c>
      <c r="EC394" s="7">
        <v>19.987500000000001</v>
      </c>
      <c r="EN394" t="s">
        <v>36995</v>
      </c>
      <c r="EO394">
        <v>1731138031</v>
      </c>
      <c r="EP394" t="s">
        <v>36968</v>
      </c>
      <c r="EQ394" t="s">
        <v>36996</v>
      </c>
      <c r="ER394" t="s">
        <v>36997</v>
      </c>
      <c r="ES394" t="s">
        <v>36967</v>
      </c>
      <c r="ET394" t="s">
        <v>36998</v>
      </c>
      <c r="EU394" t="s">
        <v>36999</v>
      </c>
      <c r="FB394" t="s">
        <v>35377</v>
      </c>
      <c r="FC394" t="s">
        <v>37027</v>
      </c>
      <c r="FD394">
        <v>26</v>
      </c>
      <c r="FE394">
        <v>28</v>
      </c>
      <c r="FF394" t="s">
        <v>36990</v>
      </c>
      <c r="FG394" t="s">
        <v>36990</v>
      </c>
      <c r="FH394" t="s">
        <v>37400</v>
      </c>
      <c r="FI394" t="s">
        <v>37000</v>
      </c>
      <c r="FJ394" t="s">
        <v>37397</v>
      </c>
      <c r="FK394" t="s">
        <v>37398</v>
      </c>
      <c r="FL394" t="s">
        <v>37399</v>
      </c>
      <c r="FM394" t="s">
        <v>37400</v>
      </c>
      <c r="FN394" t="s">
        <v>37401</v>
      </c>
      <c r="FQ394" t="s">
        <v>37028</v>
      </c>
      <c r="FR394" t="s">
        <v>37008</v>
      </c>
      <c r="FS394" t="s">
        <v>37009</v>
      </c>
      <c r="FT394" t="s">
        <v>33513</v>
      </c>
      <c r="FU394" t="s">
        <v>33513</v>
      </c>
      <c r="FV394" t="s">
        <v>37063</v>
      </c>
      <c r="FW394" t="s">
        <v>37030</v>
      </c>
      <c r="FX394" t="s">
        <v>37031</v>
      </c>
      <c r="FY394" t="s">
        <v>36971</v>
      </c>
      <c r="FZ394" t="s">
        <v>36980</v>
      </c>
      <c r="GA394" t="s">
        <v>36974</v>
      </c>
      <c r="GB394" t="s">
        <v>36968</v>
      </c>
      <c r="GC394" t="s">
        <v>37032</v>
      </c>
      <c r="GD394" t="s">
        <v>37033</v>
      </c>
      <c r="GJ394" t="s">
        <v>37034</v>
      </c>
      <c r="GK394" t="s">
        <v>37035</v>
      </c>
      <c r="GL394" t="s">
        <v>37036</v>
      </c>
      <c r="GM394" t="s">
        <v>37037</v>
      </c>
      <c r="GN394" t="s">
        <v>37038</v>
      </c>
      <c r="GO394" t="s">
        <v>36973</v>
      </c>
      <c r="GP394" t="s">
        <v>37063</v>
      </c>
      <c r="GQ394" t="s">
        <v>37010</v>
      </c>
      <c r="GR394" t="s">
        <v>36969</v>
      </c>
      <c r="GT394" t="s">
        <v>37011</v>
      </c>
      <c r="GU394">
        <v>20.249999999999996</v>
      </c>
      <c r="GV394">
        <v>20.249999999999996</v>
      </c>
      <c r="GX394">
        <v>16.2</v>
      </c>
      <c r="GY394" t="s">
        <v>37012</v>
      </c>
      <c r="HA394" t="s">
        <v>37013</v>
      </c>
      <c r="HD394" t="s">
        <v>37057</v>
      </c>
      <c r="HE394">
        <v>15.99</v>
      </c>
    </row>
    <row r="395" spans="1:213">
      <c r="A395" t="s">
        <v>29123</v>
      </c>
      <c r="B395" t="s">
        <v>36962</v>
      </c>
      <c r="C395" t="s">
        <v>36963</v>
      </c>
      <c r="D395" t="s">
        <v>21372</v>
      </c>
      <c r="E395">
        <v>1</v>
      </c>
      <c r="F395" t="s">
        <v>36964</v>
      </c>
      <c r="G395" t="s">
        <v>38</v>
      </c>
      <c r="H395" t="s">
        <v>37246</v>
      </c>
      <c r="I395" t="s">
        <v>34208</v>
      </c>
      <c r="J395" t="s">
        <v>33297</v>
      </c>
      <c r="K395" t="s">
        <v>33298</v>
      </c>
      <c r="M395" t="s">
        <v>33304</v>
      </c>
      <c r="N395" t="s">
        <v>21286</v>
      </c>
      <c r="O395" t="s">
        <v>33305</v>
      </c>
      <c r="P395" t="s">
        <v>21282</v>
      </c>
      <c r="Q395" t="s">
        <v>33300</v>
      </c>
      <c r="T395" t="s">
        <v>33306</v>
      </c>
      <c r="U395" t="s">
        <v>37394</v>
      </c>
      <c r="V395" t="s">
        <v>24</v>
      </c>
      <c r="W395" t="s">
        <v>36967</v>
      </c>
      <c r="X395" t="s">
        <v>36968</v>
      </c>
      <c r="Y395" t="s">
        <v>36969</v>
      </c>
      <c r="Z395">
        <v>200</v>
      </c>
      <c r="AB395" t="s">
        <v>37018</v>
      </c>
      <c r="AC395" t="s">
        <v>36970</v>
      </c>
      <c r="AD395" t="s">
        <v>36971</v>
      </c>
      <c r="AE395" t="s">
        <v>36972</v>
      </c>
      <c r="AF395" t="s">
        <v>36973</v>
      </c>
      <c r="AH395" t="s">
        <v>36974</v>
      </c>
      <c r="AJ395" t="s">
        <v>36967</v>
      </c>
      <c r="AK395" t="s">
        <v>29158</v>
      </c>
      <c r="AL395" t="s">
        <v>37493</v>
      </c>
      <c r="AM395" t="s">
        <v>32581</v>
      </c>
      <c r="AN395" t="s">
        <v>37020</v>
      </c>
      <c r="AQ395" t="s">
        <v>37020</v>
      </c>
      <c r="AR395" t="s">
        <v>34324</v>
      </c>
      <c r="AY395" t="s">
        <v>37021</v>
      </c>
      <c r="BA395" t="s">
        <v>353</v>
      </c>
      <c r="BB395">
        <v>48</v>
      </c>
      <c r="BC395" t="s">
        <v>37022</v>
      </c>
      <c r="BD395" t="s">
        <v>28739</v>
      </c>
      <c r="BE395" t="s">
        <v>36993</v>
      </c>
      <c r="BF395">
        <v>0.2</v>
      </c>
      <c r="BG395" t="s">
        <v>37647</v>
      </c>
      <c r="BH395" t="s">
        <v>37572</v>
      </c>
      <c r="BJ395" t="s">
        <v>37496</v>
      </c>
      <c r="BK395" cm="1">
        <f t="array" ref="BK395">IF(LEN(TRIM(BG395))=0,"",SUMPRODUCT(--(LEN(TRIM($BG$5:BG395))&gt;0)))</f>
        <v>381</v>
      </c>
      <c r="BL395" t="str">
        <f t="shared" si="90"/>
        <v>00000000AL</v>
      </c>
      <c r="BM395" t="str">
        <f t="shared" si="91"/>
        <v>*00000000AL*</v>
      </c>
      <c r="BN395" t="s">
        <v>37495</v>
      </c>
      <c r="BO395" t="s">
        <v>37395</v>
      </c>
      <c r="BS395" t="s">
        <v>37020</v>
      </c>
      <c r="CP395" t="s">
        <v>37497</v>
      </c>
      <c r="CU395">
        <v>12.99</v>
      </c>
      <c r="DT395" t="s">
        <v>37026</v>
      </c>
      <c r="EC395" s="7">
        <v>16.237500000000001</v>
      </c>
      <c r="EN395" t="s">
        <v>36995</v>
      </c>
      <c r="EO395">
        <v>1731138031</v>
      </c>
      <c r="EP395" t="s">
        <v>36968</v>
      </c>
      <c r="EQ395" t="s">
        <v>36996</v>
      </c>
      <c r="ER395" t="s">
        <v>36997</v>
      </c>
      <c r="ES395" t="s">
        <v>36967</v>
      </c>
      <c r="ET395" t="s">
        <v>36998</v>
      </c>
      <c r="EU395" t="s">
        <v>36999</v>
      </c>
      <c r="FB395" t="s">
        <v>35377</v>
      </c>
      <c r="FC395" t="s">
        <v>37027</v>
      </c>
      <c r="FD395">
        <v>8</v>
      </c>
      <c r="FE395">
        <v>10</v>
      </c>
      <c r="FF395" t="s">
        <v>36990</v>
      </c>
      <c r="FG395" t="s">
        <v>36990</v>
      </c>
      <c r="FH395" t="s">
        <v>37401</v>
      </c>
      <c r="FI395" t="s">
        <v>37000</v>
      </c>
      <c r="FJ395" t="s">
        <v>37397</v>
      </c>
      <c r="FK395" t="s">
        <v>37398</v>
      </c>
      <c r="FL395" t="s">
        <v>37399</v>
      </c>
      <c r="FM395" t="s">
        <v>37400</v>
      </c>
      <c r="FN395" t="s">
        <v>37401</v>
      </c>
      <c r="FQ395" t="s">
        <v>37028</v>
      </c>
      <c r="FR395" t="s">
        <v>37008</v>
      </c>
      <c r="FS395" t="s">
        <v>37009</v>
      </c>
      <c r="FT395" t="s">
        <v>29158</v>
      </c>
      <c r="FU395" t="s">
        <v>29158</v>
      </c>
      <c r="FV395" t="s">
        <v>37029</v>
      </c>
      <c r="FW395" t="s">
        <v>37030</v>
      </c>
      <c r="FX395" t="s">
        <v>37031</v>
      </c>
      <c r="FY395" t="s">
        <v>36971</v>
      </c>
      <c r="FZ395" t="s">
        <v>36980</v>
      </c>
      <c r="GA395" t="s">
        <v>36974</v>
      </c>
      <c r="GB395" t="s">
        <v>36968</v>
      </c>
      <c r="GC395" t="s">
        <v>37032</v>
      </c>
      <c r="GD395" t="s">
        <v>37033</v>
      </c>
      <c r="GJ395" t="s">
        <v>37034</v>
      </c>
      <c r="GK395" t="s">
        <v>37035</v>
      </c>
      <c r="GL395" t="s">
        <v>37036</v>
      </c>
      <c r="GM395" t="s">
        <v>37037</v>
      </c>
      <c r="GN395" t="s">
        <v>37038</v>
      </c>
      <c r="GO395" t="s">
        <v>36973</v>
      </c>
      <c r="GP395" t="s">
        <v>37029</v>
      </c>
      <c r="GQ395" t="s">
        <v>37010</v>
      </c>
      <c r="GR395" t="s">
        <v>36969</v>
      </c>
      <c r="GT395" t="s">
        <v>37011</v>
      </c>
      <c r="GU395">
        <v>16.25</v>
      </c>
      <c r="GV395">
        <v>16.25</v>
      </c>
      <c r="GX395">
        <v>13</v>
      </c>
      <c r="GY395" t="s">
        <v>37012</v>
      </c>
      <c r="HA395" t="s">
        <v>37013</v>
      </c>
      <c r="HD395" t="s">
        <v>37020</v>
      </c>
      <c r="HE395">
        <v>12.99</v>
      </c>
    </row>
    <row r="396" spans="1:213">
      <c r="A396" t="s">
        <v>29123</v>
      </c>
      <c r="B396" t="s">
        <v>36962</v>
      </c>
      <c r="C396" t="s">
        <v>36963</v>
      </c>
      <c r="D396" t="s">
        <v>21372</v>
      </c>
      <c r="E396">
        <v>1</v>
      </c>
      <c r="F396" t="s">
        <v>36964</v>
      </c>
      <c r="G396" t="s">
        <v>38</v>
      </c>
      <c r="H396" t="s">
        <v>37246</v>
      </c>
      <c r="I396" t="s">
        <v>34208</v>
      </c>
      <c r="J396" t="s">
        <v>33297</v>
      </c>
      <c r="K396" t="s">
        <v>33298</v>
      </c>
      <c r="M396" t="s">
        <v>33304</v>
      </c>
      <c r="N396" t="s">
        <v>21286</v>
      </c>
      <c r="O396" t="s">
        <v>33305</v>
      </c>
      <c r="P396" t="s">
        <v>21282</v>
      </c>
      <c r="Q396" t="s">
        <v>33300</v>
      </c>
      <c r="T396" t="s">
        <v>33306</v>
      </c>
      <c r="U396" t="s">
        <v>37394</v>
      </c>
      <c r="V396" t="s">
        <v>24</v>
      </c>
      <c r="W396" t="s">
        <v>36967</v>
      </c>
      <c r="X396" t="s">
        <v>36968</v>
      </c>
      <c r="Y396" t="s">
        <v>36969</v>
      </c>
      <c r="Z396">
        <v>200</v>
      </c>
      <c r="AB396" t="s">
        <v>37018</v>
      </c>
      <c r="AC396" t="s">
        <v>36970</v>
      </c>
      <c r="AD396" t="s">
        <v>36971</v>
      </c>
      <c r="AE396" t="s">
        <v>36972</v>
      </c>
      <c r="AF396" t="s">
        <v>36973</v>
      </c>
      <c r="AH396" t="s">
        <v>36974</v>
      </c>
      <c r="AJ396" t="s">
        <v>36967</v>
      </c>
      <c r="AK396" t="s">
        <v>29158</v>
      </c>
      <c r="AL396" t="s">
        <v>37493</v>
      </c>
      <c r="AM396" t="s">
        <v>32581</v>
      </c>
      <c r="AN396" t="s">
        <v>37039</v>
      </c>
      <c r="AQ396" t="s">
        <v>37039</v>
      </c>
      <c r="AR396" t="s">
        <v>34326</v>
      </c>
      <c r="AY396" t="s">
        <v>37021</v>
      </c>
      <c r="BA396" t="s">
        <v>353</v>
      </c>
      <c r="BB396">
        <v>48</v>
      </c>
      <c r="BC396" t="s">
        <v>37022</v>
      </c>
      <c r="BD396" t="s">
        <v>28739</v>
      </c>
      <c r="BE396" t="s">
        <v>36993</v>
      </c>
      <c r="BF396">
        <v>0.2</v>
      </c>
      <c r="BG396" t="s">
        <v>37648</v>
      </c>
      <c r="BH396" t="s">
        <v>37574</v>
      </c>
      <c r="BJ396" t="s">
        <v>37500</v>
      </c>
      <c r="BK396" cm="1">
        <f t="array" ref="BK396">IF(LEN(TRIM(BG396))=0,"",SUMPRODUCT(--(LEN(TRIM($BG$5:BG396))&gt;0)))</f>
        <v>382</v>
      </c>
      <c r="BL396" t="str">
        <f t="shared" si="90"/>
        <v>00000000AM</v>
      </c>
      <c r="BM396" t="str">
        <f t="shared" si="91"/>
        <v>*00000000AM*</v>
      </c>
      <c r="BN396" t="s">
        <v>37499</v>
      </c>
      <c r="BO396" t="s">
        <v>37395</v>
      </c>
      <c r="BS396" t="s">
        <v>37039</v>
      </c>
      <c r="CP396" t="s">
        <v>37497</v>
      </c>
      <c r="CU396">
        <v>12.99</v>
      </c>
      <c r="DT396" t="s">
        <v>37026</v>
      </c>
      <c r="EC396" s="7">
        <v>16.237500000000001</v>
      </c>
      <c r="EN396" t="s">
        <v>36995</v>
      </c>
      <c r="EO396">
        <v>1731138031</v>
      </c>
      <c r="EP396" t="s">
        <v>36968</v>
      </c>
      <c r="EQ396" t="s">
        <v>36996</v>
      </c>
      <c r="ER396" t="s">
        <v>36997</v>
      </c>
      <c r="ES396" t="s">
        <v>36967</v>
      </c>
      <c r="ET396" t="s">
        <v>36998</v>
      </c>
      <c r="EU396" t="s">
        <v>36999</v>
      </c>
      <c r="FB396" t="s">
        <v>35377</v>
      </c>
      <c r="FC396" t="s">
        <v>37027</v>
      </c>
      <c r="FD396">
        <v>12</v>
      </c>
      <c r="FE396">
        <v>14</v>
      </c>
      <c r="FF396" t="s">
        <v>36990</v>
      </c>
      <c r="FG396" t="s">
        <v>36990</v>
      </c>
      <c r="FH396" t="s">
        <v>37401</v>
      </c>
      <c r="FI396" t="s">
        <v>37000</v>
      </c>
      <c r="FJ396" t="s">
        <v>37397</v>
      </c>
      <c r="FK396" t="s">
        <v>37398</v>
      </c>
      <c r="FL396" t="s">
        <v>37399</v>
      </c>
      <c r="FM396" t="s">
        <v>37400</v>
      </c>
      <c r="FN396" t="s">
        <v>37401</v>
      </c>
      <c r="FQ396" t="s">
        <v>37028</v>
      </c>
      <c r="FR396" t="s">
        <v>37008</v>
      </c>
      <c r="FS396" t="s">
        <v>37009</v>
      </c>
      <c r="FT396" t="s">
        <v>29158</v>
      </c>
      <c r="FU396" t="s">
        <v>29158</v>
      </c>
      <c r="FV396" t="s">
        <v>37042</v>
      </c>
      <c r="FW396" t="s">
        <v>37030</v>
      </c>
      <c r="FX396" t="s">
        <v>37031</v>
      </c>
      <c r="FY396" t="s">
        <v>36971</v>
      </c>
      <c r="FZ396" t="s">
        <v>36980</v>
      </c>
      <c r="GA396" t="s">
        <v>36974</v>
      </c>
      <c r="GB396" t="s">
        <v>36968</v>
      </c>
      <c r="GC396" t="s">
        <v>37032</v>
      </c>
      <c r="GD396" t="s">
        <v>37033</v>
      </c>
      <c r="GJ396" t="s">
        <v>37034</v>
      </c>
      <c r="GK396" t="s">
        <v>37035</v>
      </c>
      <c r="GL396" t="s">
        <v>37036</v>
      </c>
      <c r="GM396" t="s">
        <v>37037</v>
      </c>
      <c r="GN396" t="s">
        <v>37038</v>
      </c>
      <c r="GO396" t="s">
        <v>36973</v>
      </c>
      <c r="GP396" t="s">
        <v>37042</v>
      </c>
      <c r="GQ396" t="s">
        <v>37010</v>
      </c>
      <c r="GR396" t="s">
        <v>36969</v>
      </c>
      <c r="GT396" t="s">
        <v>37011</v>
      </c>
      <c r="GU396">
        <v>16.25</v>
      </c>
      <c r="GV396">
        <v>16.25</v>
      </c>
      <c r="GX396">
        <v>13</v>
      </c>
      <c r="GY396" t="s">
        <v>37012</v>
      </c>
      <c r="HA396" t="s">
        <v>37013</v>
      </c>
      <c r="HD396" t="s">
        <v>37039</v>
      </c>
      <c r="HE396">
        <v>12.99</v>
      </c>
    </row>
    <row r="397" spans="1:213">
      <c r="A397" t="s">
        <v>29123</v>
      </c>
      <c r="B397" t="s">
        <v>36962</v>
      </c>
      <c r="C397" t="s">
        <v>36963</v>
      </c>
      <c r="D397" t="s">
        <v>21372</v>
      </c>
      <c r="E397">
        <v>1</v>
      </c>
      <c r="F397" t="s">
        <v>36964</v>
      </c>
      <c r="G397" t="s">
        <v>38</v>
      </c>
      <c r="H397" t="s">
        <v>37246</v>
      </c>
      <c r="I397" t="s">
        <v>34208</v>
      </c>
      <c r="J397" t="s">
        <v>33297</v>
      </c>
      <c r="K397" t="s">
        <v>33298</v>
      </c>
      <c r="M397" t="s">
        <v>33304</v>
      </c>
      <c r="N397" t="s">
        <v>21286</v>
      </c>
      <c r="O397" t="s">
        <v>33305</v>
      </c>
      <c r="P397" t="s">
        <v>21282</v>
      </c>
      <c r="Q397" t="s">
        <v>33300</v>
      </c>
      <c r="T397" t="s">
        <v>33306</v>
      </c>
      <c r="U397" t="s">
        <v>37394</v>
      </c>
      <c r="V397" t="s">
        <v>24</v>
      </c>
      <c r="W397" t="s">
        <v>36967</v>
      </c>
      <c r="X397" t="s">
        <v>36968</v>
      </c>
      <c r="Y397" t="s">
        <v>36969</v>
      </c>
      <c r="Z397">
        <v>200</v>
      </c>
      <c r="AB397" t="s">
        <v>37018</v>
      </c>
      <c r="AC397" t="s">
        <v>36970</v>
      </c>
      <c r="AD397" t="s">
        <v>36971</v>
      </c>
      <c r="AE397" t="s">
        <v>36972</v>
      </c>
      <c r="AF397" t="s">
        <v>36973</v>
      </c>
      <c r="AH397" t="s">
        <v>36974</v>
      </c>
      <c r="AJ397" t="s">
        <v>36967</v>
      </c>
      <c r="AK397" t="s">
        <v>29158</v>
      </c>
      <c r="AL397" t="s">
        <v>37493</v>
      </c>
      <c r="AM397" t="s">
        <v>32581</v>
      </c>
      <c r="AN397" t="s">
        <v>37043</v>
      </c>
      <c r="AQ397" t="s">
        <v>37043</v>
      </c>
      <c r="AR397" t="s">
        <v>28746</v>
      </c>
      <c r="AY397" t="s">
        <v>37021</v>
      </c>
      <c r="BA397" t="s">
        <v>353</v>
      </c>
      <c r="BB397">
        <v>48</v>
      </c>
      <c r="BC397" t="s">
        <v>37022</v>
      </c>
      <c r="BD397" t="s">
        <v>28739</v>
      </c>
      <c r="BE397" t="s">
        <v>36993</v>
      </c>
      <c r="BF397">
        <v>0.2</v>
      </c>
      <c r="BG397" t="s">
        <v>37649</v>
      </c>
      <c r="BH397" t="s">
        <v>37576</v>
      </c>
      <c r="BJ397" t="s">
        <v>37503</v>
      </c>
      <c r="BK397" cm="1">
        <f t="array" ref="BK397">IF(LEN(TRIM(BG397))=0,"",SUMPRODUCT(--(LEN(TRIM($BG$5:BG397))&gt;0)))</f>
        <v>383</v>
      </c>
      <c r="BL397" t="str">
        <f t="shared" si="90"/>
        <v>00000000AN</v>
      </c>
      <c r="BM397" t="str">
        <f t="shared" si="91"/>
        <v>*00000000AN*</v>
      </c>
      <c r="BN397" t="s">
        <v>37502</v>
      </c>
      <c r="BO397" t="s">
        <v>37395</v>
      </c>
      <c r="BS397" t="s">
        <v>37043</v>
      </c>
      <c r="CP397" t="s">
        <v>37497</v>
      </c>
      <c r="CU397">
        <v>12.99</v>
      </c>
      <c r="DT397" t="s">
        <v>37026</v>
      </c>
      <c r="EC397" s="7">
        <v>16.237500000000001</v>
      </c>
      <c r="EN397" t="s">
        <v>36995</v>
      </c>
      <c r="EO397">
        <v>1731138031</v>
      </c>
      <c r="EP397" t="s">
        <v>36968</v>
      </c>
      <c r="EQ397" t="s">
        <v>36996</v>
      </c>
      <c r="ER397" t="s">
        <v>36997</v>
      </c>
      <c r="ES397" t="s">
        <v>36967</v>
      </c>
      <c r="ET397" t="s">
        <v>36998</v>
      </c>
      <c r="EU397" t="s">
        <v>36999</v>
      </c>
      <c r="FB397" t="s">
        <v>35377</v>
      </c>
      <c r="FC397" t="s">
        <v>37027</v>
      </c>
      <c r="FD397">
        <v>16</v>
      </c>
      <c r="FE397">
        <v>18</v>
      </c>
      <c r="FF397" t="s">
        <v>36990</v>
      </c>
      <c r="FG397" t="s">
        <v>36990</v>
      </c>
      <c r="FH397" t="s">
        <v>37401</v>
      </c>
      <c r="FI397" t="s">
        <v>37000</v>
      </c>
      <c r="FJ397" t="s">
        <v>37397</v>
      </c>
      <c r="FK397" t="s">
        <v>37398</v>
      </c>
      <c r="FL397" t="s">
        <v>37399</v>
      </c>
      <c r="FM397" t="s">
        <v>37400</v>
      </c>
      <c r="FN397" t="s">
        <v>37401</v>
      </c>
      <c r="FQ397" t="s">
        <v>37028</v>
      </c>
      <c r="FR397" t="s">
        <v>37008</v>
      </c>
      <c r="FS397" t="s">
        <v>37009</v>
      </c>
      <c r="FT397" t="s">
        <v>29158</v>
      </c>
      <c r="FU397" t="s">
        <v>29158</v>
      </c>
      <c r="FV397" t="s">
        <v>37046</v>
      </c>
      <c r="FW397" t="s">
        <v>37030</v>
      </c>
      <c r="FX397" t="s">
        <v>37031</v>
      </c>
      <c r="FY397" t="s">
        <v>36971</v>
      </c>
      <c r="FZ397" t="s">
        <v>36980</v>
      </c>
      <c r="GA397" t="s">
        <v>36974</v>
      </c>
      <c r="GB397" t="s">
        <v>36968</v>
      </c>
      <c r="GC397" t="s">
        <v>37032</v>
      </c>
      <c r="GD397" t="s">
        <v>37033</v>
      </c>
      <c r="GJ397" t="s">
        <v>37034</v>
      </c>
      <c r="GK397" t="s">
        <v>37035</v>
      </c>
      <c r="GL397" t="s">
        <v>37036</v>
      </c>
      <c r="GM397" t="s">
        <v>37037</v>
      </c>
      <c r="GN397" t="s">
        <v>37038</v>
      </c>
      <c r="GO397" t="s">
        <v>36973</v>
      </c>
      <c r="GP397" t="s">
        <v>37046</v>
      </c>
      <c r="GQ397" t="s">
        <v>37010</v>
      </c>
      <c r="GR397" t="s">
        <v>36969</v>
      </c>
      <c r="GT397" t="s">
        <v>37011</v>
      </c>
      <c r="GU397">
        <v>16.25</v>
      </c>
      <c r="GV397">
        <v>16.25</v>
      </c>
      <c r="GX397">
        <v>13</v>
      </c>
      <c r="GY397" t="s">
        <v>37012</v>
      </c>
      <c r="HA397" t="s">
        <v>37013</v>
      </c>
      <c r="HD397" t="s">
        <v>37043</v>
      </c>
      <c r="HE397">
        <v>12.99</v>
      </c>
    </row>
    <row r="398" spans="1:213">
      <c r="A398" t="s">
        <v>29123</v>
      </c>
      <c r="B398" t="s">
        <v>36962</v>
      </c>
      <c r="C398" t="s">
        <v>36963</v>
      </c>
      <c r="D398" t="s">
        <v>21372</v>
      </c>
      <c r="E398">
        <v>1</v>
      </c>
      <c r="F398" t="s">
        <v>36964</v>
      </c>
      <c r="G398" t="s">
        <v>38</v>
      </c>
      <c r="H398" t="s">
        <v>37246</v>
      </c>
      <c r="I398" t="s">
        <v>34208</v>
      </c>
      <c r="J398" t="s">
        <v>33297</v>
      </c>
      <c r="K398" t="s">
        <v>33298</v>
      </c>
      <c r="M398" t="s">
        <v>33304</v>
      </c>
      <c r="N398" t="s">
        <v>21286</v>
      </c>
      <c r="O398" t="s">
        <v>33305</v>
      </c>
      <c r="P398" t="s">
        <v>21282</v>
      </c>
      <c r="Q398" t="s">
        <v>33300</v>
      </c>
      <c r="T398" t="s">
        <v>33306</v>
      </c>
      <c r="U398" t="s">
        <v>37394</v>
      </c>
      <c r="V398" t="s">
        <v>24</v>
      </c>
      <c r="W398" t="s">
        <v>36967</v>
      </c>
      <c r="X398" t="s">
        <v>36968</v>
      </c>
      <c r="Y398" t="s">
        <v>36969</v>
      </c>
      <c r="Z398">
        <v>300</v>
      </c>
      <c r="AB398" t="s">
        <v>37018</v>
      </c>
      <c r="AC398" t="s">
        <v>36970</v>
      </c>
      <c r="AD398" t="s">
        <v>36971</v>
      </c>
      <c r="AE398" t="s">
        <v>36972</v>
      </c>
      <c r="AF398" t="s">
        <v>36973</v>
      </c>
      <c r="AH398" t="s">
        <v>36974</v>
      </c>
      <c r="AJ398" t="s">
        <v>36967</v>
      </c>
      <c r="AK398" t="s">
        <v>29158</v>
      </c>
      <c r="AL398" t="s">
        <v>37493</v>
      </c>
      <c r="AM398" t="s">
        <v>32581</v>
      </c>
      <c r="AN398" t="s">
        <v>37047</v>
      </c>
      <c r="AQ398" t="s">
        <v>37047</v>
      </c>
      <c r="AR398" t="s">
        <v>34329</v>
      </c>
      <c r="AY398" t="s">
        <v>37021</v>
      </c>
      <c r="BA398" t="s">
        <v>353</v>
      </c>
      <c r="BB398">
        <v>48</v>
      </c>
      <c r="BC398" t="s">
        <v>37048</v>
      </c>
      <c r="BD398" t="s">
        <v>34259</v>
      </c>
      <c r="BE398" t="s">
        <v>36993</v>
      </c>
      <c r="BF398">
        <v>0.2</v>
      </c>
      <c r="BG398" t="s">
        <v>37650</v>
      </c>
      <c r="BH398" t="s">
        <v>37578</v>
      </c>
      <c r="BJ398" t="s">
        <v>37506</v>
      </c>
      <c r="BK398" cm="1">
        <f t="array" ref="BK398">IF(LEN(TRIM(BG398))=0,"",SUMPRODUCT(--(LEN(TRIM($BG$5:BG398))&gt;0)))</f>
        <v>384</v>
      </c>
      <c r="BL398" t="str">
        <f t="shared" si="90"/>
        <v>00000000AO</v>
      </c>
      <c r="BM398" t="str">
        <f t="shared" si="91"/>
        <v>*00000000AO*</v>
      </c>
      <c r="BN398" t="s">
        <v>37505</v>
      </c>
      <c r="BO398" t="s">
        <v>37395</v>
      </c>
      <c r="BS398" t="s">
        <v>37047</v>
      </c>
      <c r="CP398" t="s">
        <v>37497</v>
      </c>
      <c r="CU398">
        <v>12.99</v>
      </c>
      <c r="DT398" t="s">
        <v>37026</v>
      </c>
      <c r="EC398" s="7">
        <v>16.237500000000001</v>
      </c>
      <c r="EN398" t="s">
        <v>36995</v>
      </c>
      <c r="EO398">
        <v>1731138031</v>
      </c>
      <c r="EP398" t="s">
        <v>36968</v>
      </c>
      <c r="EQ398" t="s">
        <v>36996</v>
      </c>
      <c r="ER398" t="s">
        <v>36997</v>
      </c>
      <c r="ES398" t="s">
        <v>36967</v>
      </c>
      <c r="ET398" t="s">
        <v>36998</v>
      </c>
      <c r="EU398" t="s">
        <v>36999</v>
      </c>
      <c r="FB398" t="s">
        <v>35377</v>
      </c>
      <c r="FC398" t="s">
        <v>37027</v>
      </c>
      <c r="FD398">
        <v>18</v>
      </c>
      <c r="FE398">
        <v>20</v>
      </c>
      <c r="FF398" t="s">
        <v>36990</v>
      </c>
      <c r="FG398" t="s">
        <v>36990</v>
      </c>
      <c r="FH398" t="s">
        <v>37401</v>
      </c>
      <c r="FI398" t="s">
        <v>37000</v>
      </c>
      <c r="FJ398" t="s">
        <v>37397</v>
      </c>
      <c r="FK398" t="s">
        <v>37398</v>
      </c>
      <c r="FL398" t="s">
        <v>37399</v>
      </c>
      <c r="FM398" t="s">
        <v>37400</v>
      </c>
      <c r="FN398" t="s">
        <v>37401</v>
      </c>
      <c r="FQ398" t="s">
        <v>37028</v>
      </c>
      <c r="FR398" t="s">
        <v>37008</v>
      </c>
      <c r="FS398" t="s">
        <v>37009</v>
      </c>
      <c r="FT398" t="s">
        <v>29158</v>
      </c>
      <c r="FU398" t="s">
        <v>29158</v>
      </c>
      <c r="FV398" t="s">
        <v>37051</v>
      </c>
      <c r="FW398" t="s">
        <v>37030</v>
      </c>
      <c r="FX398" t="s">
        <v>37031</v>
      </c>
      <c r="FY398" t="s">
        <v>36971</v>
      </c>
      <c r="FZ398" t="s">
        <v>36980</v>
      </c>
      <c r="GA398" t="s">
        <v>36974</v>
      </c>
      <c r="GB398" t="s">
        <v>36968</v>
      </c>
      <c r="GC398" t="s">
        <v>37032</v>
      </c>
      <c r="GD398" t="s">
        <v>37033</v>
      </c>
      <c r="GJ398" t="s">
        <v>37034</v>
      </c>
      <c r="GK398" t="s">
        <v>37035</v>
      </c>
      <c r="GL398" t="s">
        <v>37036</v>
      </c>
      <c r="GM398" t="s">
        <v>37037</v>
      </c>
      <c r="GN398" t="s">
        <v>37038</v>
      </c>
      <c r="GO398" t="s">
        <v>36973</v>
      </c>
      <c r="GP398" t="s">
        <v>37051</v>
      </c>
      <c r="GQ398" t="s">
        <v>37010</v>
      </c>
      <c r="GR398" t="s">
        <v>36969</v>
      </c>
      <c r="GT398" t="s">
        <v>37011</v>
      </c>
      <c r="GU398">
        <v>16.25</v>
      </c>
      <c r="GV398">
        <v>16.25</v>
      </c>
      <c r="GX398">
        <v>13</v>
      </c>
      <c r="GY398" t="s">
        <v>37012</v>
      </c>
      <c r="HA398" t="s">
        <v>37013</v>
      </c>
      <c r="HD398" t="s">
        <v>37047</v>
      </c>
      <c r="HE398">
        <v>12.99</v>
      </c>
    </row>
    <row r="399" spans="1:213">
      <c r="A399" t="s">
        <v>29123</v>
      </c>
      <c r="B399" t="s">
        <v>36962</v>
      </c>
      <c r="C399" t="s">
        <v>36963</v>
      </c>
      <c r="D399" t="s">
        <v>21372</v>
      </c>
      <c r="E399">
        <v>1</v>
      </c>
      <c r="F399" t="s">
        <v>36964</v>
      </c>
      <c r="G399" t="s">
        <v>38</v>
      </c>
      <c r="H399" t="s">
        <v>37246</v>
      </c>
      <c r="I399" t="s">
        <v>34208</v>
      </c>
      <c r="J399" t="s">
        <v>33297</v>
      </c>
      <c r="K399" t="s">
        <v>33298</v>
      </c>
      <c r="M399" t="s">
        <v>33304</v>
      </c>
      <c r="N399" t="s">
        <v>21286</v>
      </c>
      <c r="O399" t="s">
        <v>33305</v>
      </c>
      <c r="P399" t="s">
        <v>21282</v>
      </c>
      <c r="Q399" t="s">
        <v>33300</v>
      </c>
      <c r="T399" t="s">
        <v>33306</v>
      </c>
      <c r="U399" t="s">
        <v>37394</v>
      </c>
      <c r="V399" t="s">
        <v>24</v>
      </c>
      <c r="W399" t="s">
        <v>36967</v>
      </c>
      <c r="X399" t="s">
        <v>36968</v>
      </c>
      <c r="Y399" t="s">
        <v>36969</v>
      </c>
      <c r="Z399">
        <v>300</v>
      </c>
      <c r="AB399" t="s">
        <v>37018</v>
      </c>
      <c r="AC399" t="s">
        <v>36970</v>
      </c>
      <c r="AD399" t="s">
        <v>36971</v>
      </c>
      <c r="AE399" t="s">
        <v>36972</v>
      </c>
      <c r="AF399" t="s">
        <v>36973</v>
      </c>
      <c r="AH399" t="s">
        <v>36974</v>
      </c>
      <c r="AJ399" t="s">
        <v>36967</v>
      </c>
      <c r="AK399" t="s">
        <v>29158</v>
      </c>
      <c r="AL399" t="s">
        <v>37493</v>
      </c>
      <c r="AM399" t="s">
        <v>32581</v>
      </c>
      <c r="AN399" t="s">
        <v>37052</v>
      </c>
      <c r="AQ399" t="s">
        <v>37052</v>
      </c>
      <c r="AR399" t="s">
        <v>34331</v>
      </c>
      <c r="AY399" t="s">
        <v>37021</v>
      </c>
      <c r="BA399" t="s">
        <v>353</v>
      </c>
      <c r="BB399">
        <v>48</v>
      </c>
      <c r="BC399" t="s">
        <v>37048</v>
      </c>
      <c r="BD399" t="s">
        <v>34259</v>
      </c>
      <c r="BE399" t="s">
        <v>36993</v>
      </c>
      <c r="BF399">
        <v>0.2</v>
      </c>
      <c r="BG399" t="s">
        <v>37651</v>
      </c>
      <c r="BH399" t="s">
        <v>37580</v>
      </c>
      <c r="BJ399" t="s">
        <v>37509</v>
      </c>
      <c r="BK399" cm="1">
        <f t="array" ref="BK399">IF(LEN(TRIM(BG399))=0,"",SUMPRODUCT(--(LEN(TRIM($BG$5:BG399))&gt;0)))</f>
        <v>385</v>
      </c>
      <c r="BL399" t="str">
        <f t="shared" si="90"/>
        <v>00000000AP</v>
      </c>
      <c r="BM399" t="str">
        <f t="shared" si="91"/>
        <v>*00000000AP*</v>
      </c>
      <c r="BN399" t="s">
        <v>37508</v>
      </c>
      <c r="BO399" t="s">
        <v>37395</v>
      </c>
      <c r="BS399" t="s">
        <v>37052</v>
      </c>
      <c r="CP399" t="s">
        <v>37497</v>
      </c>
      <c r="CU399">
        <v>12.99</v>
      </c>
      <c r="DT399" t="s">
        <v>37026</v>
      </c>
      <c r="EC399" s="7">
        <v>16.237500000000001</v>
      </c>
      <c r="EN399" t="s">
        <v>36995</v>
      </c>
      <c r="EO399">
        <v>1731138031</v>
      </c>
      <c r="EP399" t="s">
        <v>36968</v>
      </c>
      <c r="EQ399" t="s">
        <v>36996</v>
      </c>
      <c r="ER399" t="s">
        <v>36997</v>
      </c>
      <c r="ES399" t="s">
        <v>36967</v>
      </c>
      <c r="ET399" t="s">
        <v>36998</v>
      </c>
      <c r="EU399" t="s">
        <v>36999</v>
      </c>
      <c r="FB399" t="s">
        <v>35377</v>
      </c>
      <c r="FC399" t="s">
        <v>37027</v>
      </c>
      <c r="FD399">
        <v>22</v>
      </c>
      <c r="FE399">
        <v>24</v>
      </c>
      <c r="FF399" t="s">
        <v>36990</v>
      </c>
      <c r="FG399" t="s">
        <v>36990</v>
      </c>
      <c r="FH399" t="s">
        <v>37401</v>
      </c>
      <c r="FI399" t="s">
        <v>37000</v>
      </c>
      <c r="FJ399" t="s">
        <v>37397</v>
      </c>
      <c r="FK399" t="s">
        <v>37398</v>
      </c>
      <c r="FL399" t="s">
        <v>37399</v>
      </c>
      <c r="FM399" t="s">
        <v>37400</v>
      </c>
      <c r="FN399" t="s">
        <v>37401</v>
      </c>
      <c r="FQ399" t="s">
        <v>37028</v>
      </c>
      <c r="FR399" t="s">
        <v>37008</v>
      </c>
      <c r="FS399" t="s">
        <v>37009</v>
      </c>
      <c r="FT399" t="s">
        <v>29158</v>
      </c>
      <c r="FU399" t="s">
        <v>29158</v>
      </c>
      <c r="FV399" t="s">
        <v>37055</v>
      </c>
      <c r="FW399" t="s">
        <v>37030</v>
      </c>
      <c r="FX399" t="s">
        <v>37031</v>
      </c>
      <c r="FY399" t="s">
        <v>36971</v>
      </c>
      <c r="FZ399" t="s">
        <v>36980</v>
      </c>
      <c r="GA399" t="s">
        <v>36974</v>
      </c>
      <c r="GB399" t="s">
        <v>36968</v>
      </c>
      <c r="GC399" t="s">
        <v>37032</v>
      </c>
      <c r="GD399" t="s">
        <v>37033</v>
      </c>
      <c r="GJ399" t="s">
        <v>37034</v>
      </c>
      <c r="GK399" t="s">
        <v>37035</v>
      </c>
      <c r="GL399" t="s">
        <v>37036</v>
      </c>
      <c r="GM399" t="s">
        <v>37037</v>
      </c>
      <c r="GN399" t="s">
        <v>37038</v>
      </c>
      <c r="GO399" t="s">
        <v>36973</v>
      </c>
      <c r="GP399" t="s">
        <v>37055</v>
      </c>
      <c r="GQ399" t="s">
        <v>37010</v>
      </c>
      <c r="GR399" t="s">
        <v>36969</v>
      </c>
      <c r="GT399" t="s">
        <v>37011</v>
      </c>
      <c r="GU399">
        <v>16.25</v>
      </c>
      <c r="GV399">
        <v>16.25</v>
      </c>
      <c r="GX399">
        <v>13</v>
      </c>
      <c r="GY399" t="s">
        <v>37012</v>
      </c>
      <c r="HA399" t="s">
        <v>37013</v>
      </c>
      <c r="HD399" t="s">
        <v>37052</v>
      </c>
      <c r="HE399">
        <v>12.99</v>
      </c>
    </row>
    <row r="400" spans="1:213">
      <c r="A400" t="s">
        <v>29123</v>
      </c>
      <c r="B400" t="s">
        <v>36962</v>
      </c>
      <c r="C400" t="s">
        <v>36963</v>
      </c>
      <c r="D400" t="s">
        <v>21372</v>
      </c>
      <c r="E400">
        <v>1</v>
      </c>
      <c r="F400" t="s">
        <v>36964</v>
      </c>
      <c r="G400" t="s">
        <v>38</v>
      </c>
      <c r="H400" t="s">
        <v>37246</v>
      </c>
      <c r="I400" t="s">
        <v>34208</v>
      </c>
      <c r="J400" t="s">
        <v>33297</v>
      </c>
      <c r="K400" t="s">
        <v>33298</v>
      </c>
      <c r="M400" t="s">
        <v>33304</v>
      </c>
      <c r="N400" t="s">
        <v>21286</v>
      </c>
      <c r="O400" t="s">
        <v>33305</v>
      </c>
      <c r="P400" t="s">
        <v>21282</v>
      </c>
      <c r="Q400" t="s">
        <v>33300</v>
      </c>
      <c r="T400" t="s">
        <v>33306</v>
      </c>
      <c r="U400" t="s">
        <v>37394</v>
      </c>
      <c r="V400" t="s">
        <v>24</v>
      </c>
      <c r="W400" t="s">
        <v>36967</v>
      </c>
      <c r="X400" t="s">
        <v>36968</v>
      </c>
      <c r="Y400" t="s">
        <v>36969</v>
      </c>
      <c r="Z400">
        <v>300</v>
      </c>
      <c r="AB400" t="s">
        <v>37056</v>
      </c>
      <c r="AC400" t="s">
        <v>36970</v>
      </c>
      <c r="AD400" t="s">
        <v>36971</v>
      </c>
      <c r="AE400" t="s">
        <v>36972</v>
      </c>
      <c r="AF400" t="s">
        <v>36973</v>
      </c>
      <c r="AH400" t="s">
        <v>36974</v>
      </c>
      <c r="AJ400" t="s">
        <v>36967</v>
      </c>
      <c r="AK400" t="s">
        <v>29158</v>
      </c>
      <c r="AL400" t="s">
        <v>37493</v>
      </c>
      <c r="AM400" t="s">
        <v>32581</v>
      </c>
      <c r="AN400" t="s">
        <v>37057</v>
      </c>
      <c r="AQ400" t="s">
        <v>37057</v>
      </c>
      <c r="AR400" t="s">
        <v>34333</v>
      </c>
      <c r="AY400" t="s">
        <v>37058</v>
      </c>
      <c r="BA400" t="s">
        <v>37059</v>
      </c>
      <c r="BB400">
        <v>48</v>
      </c>
      <c r="BC400" t="s">
        <v>37060</v>
      </c>
      <c r="BD400" t="s">
        <v>34261</v>
      </c>
      <c r="BE400" t="s">
        <v>36993</v>
      </c>
      <c r="BF400">
        <v>0.2</v>
      </c>
      <c r="BG400" t="s">
        <v>37652</v>
      </c>
      <c r="BH400" t="s">
        <v>37582</v>
      </c>
      <c r="BJ400" t="s">
        <v>37512</v>
      </c>
      <c r="BK400" cm="1">
        <f t="array" ref="BK400">IF(LEN(TRIM(BG400))=0,"",SUMPRODUCT(--(LEN(TRIM($BG$5:BG400))&gt;0)))</f>
        <v>386</v>
      </c>
      <c r="BL400" t="str">
        <f t="shared" si="90"/>
        <v>00000000AQ</v>
      </c>
      <c r="BM400" t="str">
        <f t="shared" si="91"/>
        <v>*00000000AQ*</v>
      </c>
      <c r="BN400" t="s">
        <v>37511</v>
      </c>
      <c r="BO400" t="s">
        <v>37395</v>
      </c>
      <c r="BS400" t="s">
        <v>37057</v>
      </c>
      <c r="CP400" t="s">
        <v>37497</v>
      </c>
      <c r="CU400">
        <v>15.99</v>
      </c>
      <c r="DT400" t="s">
        <v>37026</v>
      </c>
      <c r="EC400" s="7">
        <v>19.987500000000001</v>
      </c>
      <c r="EN400" t="s">
        <v>36995</v>
      </c>
      <c r="EO400">
        <v>1731138031</v>
      </c>
      <c r="EP400" t="s">
        <v>36968</v>
      </c>
      <c r="EQ400" t="s">
        <v>36996</v>
      </c>
      <c r="ER400" t="s">
        <v>36997</v>
      </c>
      <c r="ES400" t="s">
        <v>36967</v>
      </c>
      <c r="ET400" t="s">
        <v>36998</v>
      </c>
      <c r="EU400" t="s">
        <v>36999</v>
      </c>
      <c r="FB400" t="s">
        <v>35377</v>
      </c>
      <c r="FC400" t="s">
        <v>37027</v>
      </c>
      <c r="FD400">
        <v>26</v>
      </c>
      <c r="FE400">
        <v>28</v>
      </c>
      <c r="FF400" t="s">
        <v>36990</v>
      </c>
      <c r="FG400" t="s">
        <v>36990</v>
      </c>
      <c r="FH400" t="s">
        <v>37401</v>
      </c>
      <c r="FI400" t="s">
        <v>37000</v>
      </c>
      <c r="FJ400" t="s">
        <v>37397</v>
      </c>
      <c r="FK400" t="s">
        <v>37398</v>
      </c>
      <c r="FL400" t="s">
        <v>37399</v>
      </c>
      <c r="FM400" t="s">
        <v>37400</v>
      </c>
      <c r="FN400" t="s">
        <v>37401</v>
      </c>
      <c r="FQ400" t="s">
        <v>37028</v>
      </c>
      <c r="FR400" t="s">
        <v>37008</v>
      </c>
      <c r="FS400" t="s">
        <v>37009</v>
      </c>
      <c r="FT400" t="s">
        <v>29158</v>
      </c>
      <c r="FU400" t="s">
        <v>29158</v>
      </c>
      <c r="FV400" t="s">
        <v>37063</v>
      </c>
      <c r="FW400" t="s">
        <v>37030</v>
      </c>
      <c r="FX400" t="s">
        <v>37031</v>
      </c>
      <c r="FY400" t="s">
        <v>36971</v>
      </c>
      <c r="FZ400" t="s">
        <v>36980</v>
      </c>
      <c r="GA400" t="s">
        <v>36974</v>
      </c>
      <c r="GB400" t="s">
        <v>36968</v>
      </c>
      <c r="GC400" t="s">
        <v>37032</v>
      </c>
      <c r="GD400" t="s">
        <v>37033</v>
      </c>
      <c r="GJ400" t="s">
        <v>37034</v>
      </c>
      <c r="GK400" t="s">
        <v>37035</v>
      </c>
      <c r="GL400" t="s">
        <v>37036</v>
      </c>
      <c r="GM400" t="s">
        <v>37037</v>
      </c>
      <c r="GN400" t="s">
        <v>37038</v>
      </c>
      <c r="GO400" t="s">
        <v>36973</v>
      </c>
      <c r="GP400" t="s">
        <v>37063</v>
      </c>
      <c r="GQ400" t="s">
        <v>37010</v>
      </c>
      <c r="GR400" t="s">
        <v>36969</v>
      </c>
      <c r="GT400" t="s">
        <v>37011</v>
      </c>
      <c r="GU400">
        <v>20.249999999999996</v>
      </c>
      <c r="GV400">
        <v>20.249999999999996</v>
      </c>
      <c r="GX400">
        <v>16.2</v>
      </c>
      <c r="GY400" t="s">
        <v>37012</v>
      </c>
      <c r="HA400" t="s">
        <v>37013</v>
      </c>
      <c r="HD400" t="s">
        <v>37057</v>
      </c>
      <c r="HE400">
        <v>15.99</v>
      </c>
    </row>
    <row r="401" spans="1:224">
      <c r="A401" t="s">
        <v>29123</v>
      </c>
      <c r="B401" t="s">
        <v>36962</v>
      </c>
      <c r="C401" t="s">
        <v>36963</v>
      </c>
      <c r="D401" t="s">
        <v>21372</v>
      </c>
      <c r="E401">
        <v>1</v>
      </c>
      <c r="F401" t="s">
        <v>36964</v>
      </c>
      <c r="G401" t="s">
        <v>38</v>
      </c>
      <c r="H401" t="s">
        <v>37246</v>
      </c>
      <c r="I401" t="s">
        <v>34208</v>
      </c>
      <c r="J401" t="s">
        <v>33297</v>
      </c>
      <c r="K401" t="s">
        <v>33298</v>
      </c>
      <c r="M401" t="s">
        <v>33304</v>
      </c>
      <c r="N401" t="s">
        <v>21286</v>
      </c>
      <c r="O401" t="s">
        <v>33305</v>
      </c>
      <c r="P401" t="s">
        <v>21282</v>
      </c>
      <c r="Q401" t="s">
        <v>33300</v>
      </c>
      <c r="T401" t="s">
        <v>33306</v>
      </c>
      <c r="U401" t="s">
        <v>37394</v>
      </c>
      <c r="V401" t="s">
        <v>24</v>
      </c>
      <c r="W401" t="s">
        <v>36967</v>
      </c>
      <c r="X401" t="s">
        <v>36968</v>
      </c>
      <c r="Y401" t="s">
        <v>36969</v>
      </c>
      <c r="Z401">
        <v>300</v>
      </c>
      <c r="AB401" t="s">
        <v>37056</v>
      </c>
      <c r="AC401" t="s">
        <v>36970</v>
      </c>
      <c r="AD401" t="s">
        <v>36971</v>
      </c>
      <c r="AE401" t="s">
        <v>36972</v>
      </c>
      <c r="AF401" t="s">
        <v>36973</v>
      </c>
      <c r="AH401" t="s">
        <v>36974</v>
      </c>
      <c r="AJ401" t="s">
        <v>36967</v>
      </c>
      <c r="AK401" t="s">
        <v>29158</v>
      </c>
      <c r="AL401" t="s">
        <v>37493</v>
      </c>
      <c r="AM401" t="s">
        <v>32581</v>
      </c>
      <c r="AN401" t="s">
        <v>37430</v>
      </c>
      <c r="AQ401" t="s">
        <v>37430</v>
      </c>
      <c r="AR401" t="s">
        <v>34335</v>
      </c>
      <c r="AY401" t="s">
        <v>37058</v>
      </c>
      <c r="BA401" t="s">
        <v>37059</v>
      </c>
      <c r="BB401">
        <v>48</v>
      </c>
      <c r="BC401" t="s">
        <v>37060</v>
      </c>
      <c r="BD401" t="s">
        <v>34261</v>
      </c>
      <c r="BE401" t="s">
        <v>36993</v>
      </c>
      <c r="BF401">
        <v>0.2</v>
      </c>
      <c r="BG401" t="s">
        <v>37653</v>
      </c>
      <c r="BH401" t="s">
        <v>37584</v>
      </c>
      <c r="BJ401" t="s">
        <v>37515</v>
      </c>
      <c r="BK401" cm="1">
        <f t="array" ref="BK401">IF(LEN(TRIM(BG401))=0,"",SUMPRODUCT(--(LEN(TRIM($BG$5:BG401))&gt;0)))</f>
        <v>387</v>
      </c>
      <c r="BL401" t="str">
        <f t="shared" si="90"/>
        <v>00000000AR</v>
      </c>
      <c r="BM401" t="str">
        <f t="shared" si="91"/>
        <v>*00000000AR*</v>
      </c>
      <c r="BN401" t="s">
        <v>37514</v>
      </c>
      <c r="BO401" t="s">
        <v>37395</v>
      </c>
      <c r="BS401" t="s">
        <v>37430</v>
      </c>
      <c r="CP401" t="s">
        <v>37497</v>
      </c>
      <c r="CU401">
        <v>15.99</v>
      </c>
      <c r="DT401" t="s">
        <v>37026</v>
      </c>
      <c r="EC401" s="7">
        <v>19.987500000000001</v>
      </c>
      <c r="EN401" t="s">
        <v>36995</v>
      </c>
      <c r="EO401">
        <v>1731138031</v>
      </c>
      <c r="EP401" t="s">
        <v>36968</v>
      </c>
      <c r="EQ401" t="s">
        <v>36996</v>
      </c>
      <c r="ER401" t="s">
        <v>36997</v>
      </c>
      <c r="ES401" t="s">
        <v>36967</v>
      </c>
      <c r="ET401" t="s">
        <v>36998</v>
      </c>
      <c r="EU401" t="s">
        <v>36999</v>
      </c>
      <c r="FB401" t="s">
        <v>35377</v>
      </c>
      <c r="FC401" t="s">
        <v>37027</v>
      </c>
      <c r="FD401">
        <v>30</v>
      </c>
      <c r="FE401">
        <v>32</v>
      </c>
      <c r="FF401" t="s">
        <v>36990</v>
      </c>
      <c r="FG401" t="s">
        <v>36990</v>
      </c>
      <c r="FH401" t="s">
        <v>37401</v>
      </c>
      <c r="FI401" t="s">
        <v>37000</v>
      </c>
      <c r="FJ401" t="s">
        <v>37397</v>
      </c>
      <c r="FK401" t="s">
        <v>37398</v>
      </c>
      <c r="FL401" t="s">
        <v>37399</v>
      </c>
      <c r="FM401" t="s">
        <v>37400</v>
      </c>
      <c r="FN401" t="s">
        <v>37401</v>
      </c>
      <c r="FQ401" t="s">
        <v>37028</v>
      </c>
      <c r="FR401" t="s">
        <v>37008</v>
      </c>
      <c r="FS401" t="s">
        <v>37009</v>
      </c>
      <c r="FT401" t="s">
        <v>29158</v>
      </c>
      <c r="FU401" t="s">
        <v>29158</v>
      </c>
      <c r="FV401" t="s">
        <v>21685</v>
      </c>
      <c r="FW401" t="s">
        <v>37030</v>
      </c>
      <c r="FX401" t="s">
        <v>37031</v>
      </c>
      <c r="FY401" t="s">
        <v>36971</v>
      </c>
      <c r="FZ401" t="s">
        <v>36980</v>
      </c>
      <c r="GA401" t="s">
        <v>36974</v>
      </c>
      <c r="GB401" t="s">
        <v>36968</v>
      </c>
      <c r="GC401" t="s">
        <v>37032</v>
      </c>
      <c r="GD401" t="s">
        <v>37033</v>
      </c>
      <c r="GJ401" t="s">
        <v>37034</v>
      </c>
      <c r="GK401" t="s">
        <v>37035</v>
      </c>
      <c r="GL401" t="s">
        <v>37036</v>
      </c>
      <c r="GM401" t="s">
        <v>37037</v>
      </c>
      <c r="GN401" t="s">
        <v>37038</v>
      </c>
      <c r="GO401" t="s">
        <v>36973</v>
      </c>
      <c r="GP401" t="s">
        <v>21685</v>
      </c>
      <c r="GQ401" t="s">
        <v>37010</v>
      </c>
      <c r="GR401" t="s">
        <v>36969</v>
      </c>
      <c r="GT401" t="s">
        <v>37011</v>
      </c>
      <c r="GU401">
        <v>20.249999999999996</v>
      </c>
      <c r="GV401">
        <v>20.249999999999996</v>
      </c>
      <c r="GX401">
        <v>16.2</v>
      </c>
      <c r="GY401" t="s">
        <v>37012</v>
      </c>
      <c r="HA401" t="s">
        <v>37013</v>
      </c>
      <c r="HD401" t="s">
        <v>37430</v>
      </c>
      <c r="HE401">
        <v>15.99</v>
      </c>
    </row>
    <row r="402" spans="1:224">
      <c r="A402" t="s">
        <v>29123</v>
      </c>
      <c r="B402" t="s">
        <v>36962</v>
      </c>
      <c r="C402" t="s">
        <v>36963</v>
      </c>
      <c r="D402" t="s">
        <v>21372</v>
      </c>
      <c r="E402">
        <v>1</v>
      </c>
      <c r="F402" t="s">
        <v>36964</v>
      </c>
      <c r="G402" t="s">
        <v>38</v>
      </c>
      <c r="H402" t="s">
        <v>37246</v>
      </c>
      <c r="I402" t="s">
        <v>34208</v>
      </c>
      <c r="J402" t="s">
        <v>33297</v>
      </c>
      <c r="K402" t="s">
        <v>33298</v>
      </c>
      <c r="M402" t="s">
        <v>33304</v>
      </c>
      <c r="N402" t="s">
        <v>21286</v>
      </c>
      <c r="O402" t="s">
        <v>33305</v>
      </c>
      <c r="P402" t="s">
        <v>21282</v>
      </c>
      <c r="Q402" t="s">
        <v>33300</v>
      </c>
      <c r="T402" t="s">
        <v>33306</v>
      </c>
      <c r="U402" t="s">
        <v>37394</v>
      </c>
      <c r="V402" t="s">
        <v>24</v>
      </c>
      <c r="W402" t="s">
        <v>36967</v>
      </c>
      <c r="X402" t="s">
        <v>36968</v>
      </c>
      <c r="Y402" t="s">
        <v>36969</v>
      </c>
      <c r="Z402">
        <v>300</v>
      </c>
      <c r="AB402" t="s">
        <v>37056</v>
      </c>
      <c r="AC402" t="s">
        <v>36970</v>
      </c>
      <c r="AD402" t="s">
        <v>36971</v>
      </c>
      <c r="AE402" t="s">
        <v>36972</v>
      </c>
      <c r="AF402" t="s">
        <v>36973</v>
      </c>
      <c r="AH402" t="s">
        <v>36974</v>
      </c>
      <c r="AJ402" t="s">
        <v>36967</v>
      </c>
      <c r="AK402" t="s">
        <v>29158</v>
      </c>
      <c r="AL402" t="s">
        <v>37493</v>
      </c>
      <c r="AM402" t="s">
        <v>32581</v>
      </c>
      <c r="AN402" t="s">
        <v>37435</v>
      </c>
      <c r="AQ402" t="s">
        <v>37435</v>
      </c>
      <c r="AR402" t="s">
        <v>34337</v>
      </c>
      <c r="AY402" t="s">
        <v>37058</v>
      </c>
      <c r="BA402" t="s">
        <v>37059</v>
      </c>
      <c r="BB402">
        <v>48</v>
      </c>
      <c r="BC402" t="s">
        <v>37060</v>
      </c>
      <c r="BD402" t="s">
        <v>34261</v>
      </c>
      <c r="BE402" t="s">
        <v>36993</v>
      </c>
      <c r="BF402">
        <v>0.2</v>
      </c>
      <c r="BG402" t="s">
        <v>37654</v>
      </c>
      <c r="BH402" t="s">
        <v>37586</v>
      </c>
      <c r="BJ402" t="s">
        <v>37518</v>
      </c>
      <c r="BK402" cm="1">
        <f t="array" ref="BK402">IF(LEN(TRIM(BG402))=0,"",SUMPRODUCT(--(LEN(TRIM($BG$5:BG402))&gt;0)))</f>
        <v>388</v>
      </c>
      <c r="BL402" t="str">
        <f t="shared" si="90"/>
        <v>00000000AS</v>
      </c>
      <c r="BM402" t="str">
        <f t="shared" si="91"/>
        <v>*00000000AS*</v>
      </c>
      <c r="BN402" t="s">
        <v>37517</v>
      </c>
      <c r="BO402" t="s">
        <v>37395</v>
      </c>
      <c r="BS402" t="s">
        <v>37435</v>
      </c>
      <c r="CP402" t="s">
        <v>37497</v>
      </c>
      <c r="CU402">
        <v>15.99</v>
      </c>
      <c r="DT402" t="s">
        <v>37026</v>
      </c>
      <c r="EC402" s="7">
        <v>19.987500000000001</v>
      </c>
      <c r="EN402" t="s">
        <v>36995</v>
      </c>
      <c r="EO402">
        <v>1731138031</v>
      </c>
      <c r="EP402" t="s">
        <v>36968</v>
      </c>
      <c r="EQ402" t="s">
        <v>36996</v>
      </c>
      <c r="ER402" t="s">
        <v>36997</v>
      </c>
      <c r="ES402" t="s">
        <v>36967</v>
      </c>
      <c r="ET402" t="s">
        <v>36998</v>
      </c>
      <c r="EU402" t="s">
        <v>36999</v>
      </c>
      <c r="FB402" t="s">
        <v>35377</v>
      </c>
      <c r="FC402" t="s">
        <v>37027</v>
      </c>
      <c r="FD402">
        <v>34</v>
      </c>
      <c r="FE402">
        <v>36</v>
      </c>
      <c r="FF402" t="s">
        <v>36990</v>
      </c>
      <c r="FG402" t="s">
        <v>36990</v>
      </c>
      <c r="FH402" t="s">
        <v>37401</v>
      </c>
      <c r="FI402" t="s">
        <v>37000</v>
      </c>
      <c r="FJ402" t="s">
        <v>37397</v>
      </c>
      <c r="FK402" t="s">
        <v>37398</v>
      </c>
      <c r="FL402" t="s">
        <v>37399</v>
      </c>
      <c r="FM402" t="s">
        <v>37400</v>
      </c>
      <c r="FN402" t="s">
        <v>37401</v>
      </c>
      <c r="FQ402" t="s">
        <v>37028</v>
      </c>
      <c r="FR402" t="s">
        <v>37008</v>
      </c>
      <c r="FS402" t="s">
        <v>37009</v>
      </c>
      <c r="FT402" t="s">
        <v>29158</v>
      </c>
      <c r="FU402" t="s">
        <v>29158</v>
      </c>
      <c r="FV402" t="s">
        <v>21698</v>
      </c>
      <c r="FW402" t="s">
        <v>37030</v>
      </c>
      <c r="FX402" t="s">
        <v>37031</v>
      </c>
      <c r="FY402" t="s">
        <v>36971</v>
      </c>
      <c r="FZ402" t="s">
        <v>36980</v>
      </c>
      <c r="GA402" t="s">
        <v>36974</v>
      </c>
      <c r="GB402" t="s">
        <v>36968</v>
      </c>
      <c r="GC402" t="s">
        <v>37032</v>
      </c>
      <c r="GD402" t="s">
        <v>37033</v>
      </c>
      <c r="GJ402" t="s">
        <v>37034</v>
      </c>
      <c r="GK402" t="s">
        <v>37035</v>
      </c>
      <c r="GL402" t="s">
        <v>37036</v>
      </c>
      <c r="GM402" t="s">
        <v>37037</v>
      </c>
      <c r="GN402" t="s">
        <v>37038</v>
      </c>
      <c r="GO402" t="s">
        <v>36973</v>
      </c>
      <c r="GP402" t="s">
        <v>21698</v>
      </c>
      <c r="GQ402" t="s">
        <v>37010</v>
      </c>
      <c r="GR402" t="s">
        <v>36969</v>
      </c>
      <c r="GT402" t="s">
        <v>37011</v>
      </c>
      <c r="GU402">
        <v>20.249999999999996</v>
      </c>
      <c r="GV402">
        <v>20.249999999999996</v>
      </c>
      <c r="GX402">
        <v>16.2</v>
      </c>
      <c r="GY402" t="s">
        <v>37012</v>
      </c>
      <c r="HA402" t="s">
        <v>37013</v>
      </c>
      <c r="HD402" t="s">
        <v>37435</v>
      </c>
      <c r="HE402">
        <v>15.99</v>
      </c>
    </row>
    <row r="403" spans="1:224">
      <c r="A403" t="s">
        <v>29123</v>
      </c>
      <c r="B403" t="s">
        <v>36962</v>
      </c>
      <c r="C403" t="s">
        <v>36963</v>
      </c>
      <c r="D403" t="s">
        <v>21391</v>
      </c>
      <c r="E403">
        <v>1</v>
      </c>
      <c r="F403" t="s">
        <v>36964</v>
      </c>
      <c r="G403" t="s">
        <v>38</v>
      </c>
      <c r="H403" t="str">
        <f>_xlfn.TEXTJOIN("-",TRUE,D403,G403,F403)</f>
        <v>Your Photo/Image with Design Text-A4-Front Print</v>
      </c>
      <c r="I403" t="s">
        <v>34210</v>
      </c>
      <c r="J403" t="s">
        <v>33297</v>
      </c>
      <c r="K403" t="s">
        <v>33298</v>
      </c>
      <c r="M403" t="s">
        <v>33304</v>
      </c>
      <c r="N403" t="s">
        <v>21286</v>
      </c>
      <c r="O403" t="s">
        <v>33305</v>
      </c>
      <c r="P403" t="s">
        <v>21282</v>
      </c>
      <c r="Q403" t="s">
        <v>33300</v>
      </c>
      <c r="T403" t="s">
        <v>33306</v>
      </c>
      <c r="U403" t="s">
        <v>37394</v>
      </c>
      <c r="V403" t="s">
        <v>24</v>
      </c>
      <c r="W403" t="s">
        <v>36967</v>
      </c>
      <c r="X403" t="s">
        <v>36968</v>
      </c>
      <c r="Y403" t="s">
        <v>36969</v>
      </c>
      <c r="AC403" t="s">
        <v>36970</v>
      </c>
      <c r="AD403" t="s">
        <v>36971</v>
      </c>
      <c r="AE403" t="s">
        <v>36972</v>
      </c>
      <c r="AF403" t="s">
        <v>36973</v>
      </c>
      <c r="AH403" t="s">
        <v>36974</v>
      </c>
      <c r="AJ403" t="s">
        <v>36967</v>
      </c>
      <c r="BH403" t="s">
        <v>37134</v>
      </c>
      <c r="BK403" t="str" cm="1">
        <f t="array" ref="BK403">IF(LEN(TRIM(BG403))=0,"",SUMPRODUCT(--(LEN(TRIM($BG$5:BG403))&gt;0)))</f>
        <v/>
      </c>
      <c r="BL403" t="str">
        <f t="shared" si="90"/>
        <v/>
      </c>
      <c r="BM403" t="str">
        <f t="shared" si="91"/>
        <v/>
      </c>
      <c r="BO403" t="s">
        <v>37395</v>
      </c>
      <c r="BP403" t="s">
        <v>36976</v>
      </c>
      <c r="BQ403" t="s">
        <v>36977</v>
      </c>
      <c r="BR403" t="s">
        <v>36978</v>
      </c>
      <c r="BT403" t="s">
        <v>36979</v>
      </c>
      <c r="BU403">
        <v>53159</v>
      </c>
      <c r="BY403">
        <v>1000</v>
      </c>
      <c r="CE403" t="s">
        <v>36968</v>
      </c>
      <c r="CH403" t="s">
        <v>36980</v>
      </c>
      <c r="CI403" t="s">
        <v>36971</v>
      </c>
      <c r="CJ403" t="s">
        <v>36973</v>
      </c>
      <c r="CK403" t="s">
        <v>36973</v>
      </c>
      <c r="CN403" t="s">
        <v>36981</v>
      </c>
      <c r="CO403" t="s">
        <v>36982</v>
      </c>
      <c r="CP403" t="s">
        <v>37396</v>
      </c>
      <c r="CQ403" t="s">
        <v>36984</v>
      </c>
      <c r="CS403" t="s">
        <v>36985</v>
      </c>
      <c r="CT403" t="s">
        <v>36986</v>
      </c>
      <c r="CZ403">
        <v>1</v>
      </c>
      <c r="DB403" t="s">
        <v>36987</v>
      </c>
      <c r="DH403">
        <v>0</v>
      </c>
      <c r="DR403" t="s">
        <v>36988</v>
      </c>
      <c r="DS403" t="s">
        <v>36989</v>
      </c>
      <c r="DU403" t="s">
        <v>36974</v>
      </c>
      <c r="DV403" t="s">
        <v>36967</v>
      </c>
      <c r="DW403" t="s">
        <v>36990</v>
      </c>
      <c r="DX403" t="s">
        <v>36991</v>
      </c>
      <c r="EA403" t="s">
        <v>37135</v>
      </c>
      <c r="EB403" t="s">
        <v>37136</v>
      </c>
      <c r="EC403" s="7"/>
      <c r="EG403" t="s">
        <v>36982</v>
      </c>
      <c r="EH403" t="s">
        <v>36992</v>
      </c>
      <c r="EI403" t="s">
        <v>36993</v>
      </c>
      <c r="EJ403" t="s">
        <v>36994</v>
      </c>
      <c r="EL403" t="s">
        <v>36977</v>
      </c>
      <c r="EM403" t="s">
        <v>36978</v>
      </c>
      <c r="EN403" t="s">
        <v>36995</v>
      </c>
      <c r="EO403">
        <v>1731138031</v>
      </c>
      <c r="EP403" t="s">
        <v>36968</v>
      </c>
      <c r="EQ403" t="s">
        <v>36996</v>
      </c>
      <c r="ER403" t="s">
        <v>36997</v>
      </c>
      <c r="ES403" t="s">
        <v>36967</v>
      </c>
      <c r="ET403" t="s">
        <v>36998</v>
      </c>
      <c r="EU403" t="s">
        <v>36999</v>
      </c>
      <c r="FI403" t="s">
        <v>37000</v>
      </c>
      <c r="FJ403" t="s">
        <v>37397</v>
      </c>
      <c r="FK403" t="s">
        <v>37398</v>
      </c>
      <c r="FL403" t="s">
        <v>37399</v>
      </c>
      <c r="FM403" t="s">
        <v>37400</v>
      </c>
      <c r="FN403" t="s">
        <v>37401</v>
      </c>
      <c r="FQ403" t="s">
        <v>37007</v>
      </c>
      <c r="FR403" t="s">
        <v>37008</v>
      </c>
      <c r="FS403" t="s">
        <v>37009</v>
      </c>
      <c r="GQ403" t="s">
        <v>37010</v>
      </c>
      <c r="GR403" t="s">
        <v>36969</v>
      </c>
      <c r="GT403" t="s">
        <v>37011</v>
      </c>
      <c r="GY403" t="s">
        <v>37012</v>
      </c>
      <c r="HA403" t="s">
        <v>37013</v>
      </c>
      <c r="HB403" t="s">
        <v>36977</v>
      </c>
      <c r="HC403" t="s">
        <v>36978</v>
      </c>
      <c r="HE403">
        <v>12.99</v>
      </c>
      <c r="HF403">
        <v>0</v>
      </c>
      <c r="HG403" t="s">
        <v>37014</v>
      </c>
      <c r="HI403" t="s">
        <v>37015</v>
      </c>
      <c r="HJ403">
        <v>1</v>
      </c>
      <c r="HK403">
        <v>3</v>
      </c>
      <c r="HM403" t="s">
        <v>37402</v>
      </c>
      <c r="HN403" t="s">
        <v>37017</v>
      </c>
      <c r="HO403" t="s">
        <v>36968</v>
      </c>
      <c r="HP403">
        <v>482</v>
      </c>
    </row>
    <row r="404" spans="1:224">
      <c r="A404" t="s">
        <v>29123</v>
      </c>
      <c r="B404" t="s">
        <v>36962</v>
      </c>
      <c r="C404" t="s">
        <v>36963</v>
      </c>
      <c r="D404" t="s">
        <v>21391</v>
      </c>
      <c r="E404">
        <v>1</v>
      </c>
      <c r="F404" t="s">
        <v>36964</v>
      </c>
      <c r="G404" t="s">
        <v>38</v>
      </c>
      <c r="H404" t="s">
        <v>37283</v>
      </c>
      <c r="I404" t="s">
        <v>34210</v>
      </c>
      <c r="J404" t="s">
        <v>33297</v>
      </c>
      <c r="K404" t="s">
        <v>33298</v>
      </c>
      <c r="M404" t="s">
        <v>33304</v>
      </c>
      <c r="N404" t="s">
        <v>21286</v>
      </c>
      <c r="O404" t="s">
        <v>33305</v>
      </c>
      <c r="P404" t="s">
        <v>21282</v>
      </c>
      <c r="Q404" t="s">
        <v>33300</v>
      </c>
      <c r="T404" t="s">
        <v>33306</v>
      </c>
      <c r="U404" t="s">
        <v>37394</v>
      </c>
      <c r="V404" t="s">
        <v>24</v>
      </c>
      <c r="W404" t="s">
        <v>36967</v>
      </c>
      <c r="X404" t="s">
        <v>37403</v>
      </c>
      <c r="Y404" t="s">
        <v>37404</v>
      </c>
      <c r="Z404">
        <v>200</v>
      </c>
      <c r="AB404" t="s">
        <v>37018</v>
      </c>
      <c r="AC404" t="s">
        <v>36970</v>
      </c>
      <c r="AD404" t="s">
        <v>36971</v>
      </c>
      <c r="AE404" t="s">
        <v>36972</v>
      </c>
      <c r="AF404" t="s">
        <v>36973</v>
      </c>
      <c r="AH404" t="s">
        <v>36974</v>
      </c>
      <c r="AJ404" t="s">
        <v>36967</v>
      </c>
      <c r="AK404" t="s">
        <v>33383</v>
      </c>
      <c r="AL404" t="s">
        <v>34192</v>
      </c>
      <c r="AM404" t="s">
        <v>32581</v>
      </c>
      <c r="AN404" t="s">
        <v>37020</v>
      </c>
      <c r="AQ404" t="s">
        <v>37020</v>
      </c>
      <c r="AR404" t="s">
        <v>34324</v>
      </c>
      <c r="AY404" t="s">
        <v>37021</v>
      </c>
      <c r="BA404" t="s">
        <v>353</v>
      </c>
      <c r="BB404">
        <v>48</v>
      </c>
      <c r="BC404" t="s">
        <v>37022</v>
      </c>
      <c r="BD404" t="s">
        <v>28739</v>
      </c>
      <c r="BE404" t="s">
        <v>36993</v>
      </c>
      <c r="BF404">
        <v>0.2</v>
      </c>
      <c r="BG404" t="s">
        <v>37655</v>
      </c>
      <c r="BH404" t="s">
        <v>37520</v>
      </c>
      <c r="BI404" t="s">
        <v>37407</v>
      </c>
      <c r="BJ404" t="s">
        <v>37408</v>
      </c>
      <c r="BK404" cm="1">
        <f t="array" ref="BK404">IF(LEN(TRIM(BG404))=0,"",SUMPRODUCT(--(LEN(TRIM($BG$5:BG404))&gt;0)))</f>
        <v>389</v>
      </c>
      <c r="BL404" t="str">
        <f t="shared" si="90"/>
        <v>00000000AT</v>
      </c>
      <c r="BM404" t="str">
        <f t="shared" si="91"/>
        <v>*00000000AT*</v>
      </c>
      <c r="BN404" t="s">
        <v>37406</v>
      </c>
      <c r="BO404" t="s">
        <v>37395</v>
      </c>
      <c r="BS404" t="s">
        <v>37020</v>
      </c>
      <c r="CP404" t="s">
        <v>37409</v>
      </c>
      <c r="CU404">
        <v>12.99</v>
      </c>
      <c r="DT404" t="s">
        <v>37026</v>
      </c>
      <c r="EC404" s="7">
        <v>16.237500000000001</v>
      </c>
      <c r="EN404" t="s">
        <v>36995</v>
      </c>
      <c r="EO404">
        <v>1731138031</v>
      </c>
      <c r="EP404" t="s">
        <v>37403</v>
      </c>
      <c r="EQ404" t="s">
        <v>36996</v>
      </c>
      <c r="ER404" t="s">
        <v>36997</v>
      </c>
      <c r="ES404" t="s">
        <v>36967</v>
      </c>
      <c r="ET404" t="s">
        <v>36998</v>
      </c>
      <c r="EU404" t="s">
        <v>36999</v>
      </c>
      <c r="FB404" t="s">
        <v>35377</v>
      </c>
      <c r="FC404" t="s">
        <v>37027</v>
      </c>
      <c r="FD404">
        <v>8</v>
      </c>
      <c r="FE404">
        <v>10</v>
      </c>
      <c r="FF404" t="s">
        <v>36990</v>
      </c>
      <c r="FG404" t="s">
        <v>36990</v>
      </c>
      <c r="FH404" t="s">
        <v>37397</v>
      </c>
      <c r="FI404" t="s">
        <v>37000</v>
      </c>
      <c r="FJ404" t="s">
        <v>37397</v>
      </c>
      <c r="FK404" t="s">
        <v>37398</v>
      </c>
      <c r="FL404" t="s">
        <v>37399</v>
      </c>
      <c r="FM404" t="s">
        <v>37400</v>
      </c>
      <c r="FN404" t="s">
        <v>37401</v>
      </c>
      <c r="FQ404" t="s">
        <v>37028</v>
      </c>
      <c r="FR404" t="s">
        <v>37008</v>
      </c>
      <c r="FS404" t="s">
        <v>37009</v>
      </c>
      <c r="FT404" t="s">
        <v>33383</v>
      </c>
      <c r="FU404" t="s">
        <v>33383</v>
      </c>
      <c r="FV404" t="s">
        <v>37029</v>
      </c>
      <c r="FW404" t="s">
        <v>37030</v>
      </c>
      <c r="FX404" t="s">
        <v>37031</v>
      </c>
      <c r="FY404" t="s">
        <v>36971</v>
      </c>
      <c r="FZ404" t="s">
        <v>36980</v>
      </c>
      <c r="GA404" t="s">
        <v>36974</v>
      </c>
      <c r="GB404" t="s">
        <v>37403</v>
      </c>
      <c r="GC404" t="s">
        <v>37032</v>
      </c>
      <c r="GD404" t="s">
        <v>37033</v>
      </c>
      <c r="GJ404" t="s">
        <v>37034</v>
      </c>
      <c r="GK404" t="s">
        <v>37035</v>
      </c>
      <c r="GL404" t="s">
        <v>37036</v>
      </c>
      <c r="GM404" t="s">
        <v>37037</v>
      </c>
      <c r="GN404" t="s">
        <v>37038</v>
      </c>
      <c r="GO404" t="s">
        <v>36973</v>
      </c>
      <c r="GP404" t="s">
        <v>37029</v>
      </c>
      <c r="GQ404" t="s">
        <v>37010</v>
      </c>
      <c r="GR404" t="s">
        <v>37404</v>
      </c>
      <c r="GT404" t="s">
        <v>37011</v>
      </c>
      <c r="GU404">
        <v>16.25</v>
      </c>
      <c r="GV404">
        <v>16.25</v>
      </c>
      <c r="GX404">
        <v>13</v>
      </c>
      <c r="GY404" t="s">
        <v>37012</v>
      </c>
      <c r="HA404" t="s">
        <v>37013</v>
      </c>
      <c r="HD404" t="s">
        <v>37020</v>
      </c>
      <c r="HE404">
        <v>12.99</v>
      </c>
    </row>
    <row r="405" spans="1:224">
      <c r="A405" t="s">
        <v>29123</v>
      </c>
      <c r="B405" t="s">
        <v>36962</v>
      </c>
      <c r="C405" t="s">
        <v>36963</v>
      </c>
      <c r="D405" t="s">
        <v>21391</v>
      </c>
      <c r="E405">
        <v>1</v>
      </c>
      <c r="F405" t="s">
        <v>36964</v>
      </c>
      <c r="G405" t="s">
        <v>38</v>
      </c>
      <c r="H405" t="s">
        <v>37283</v>
      </c>
      <c r="I405" t="s">
        <v>34210</v>
      </c>
      <c r="J405" t="s">
        <v>33297</v>
      </c>
      <c r="K405" t="s">
        <v>33298</v>
      </c>
      <c r="M405" t="s">
        <v>33304</v>
      </c>
      <c r="N405" t="s">
        <v>21286</v>
      </c>
      <c r="O405" t="s">
        <v>33305</v>
      </c>
      <c r="P405" t="s">
        <v>21282</v>
      </c>
      <c r="Q405" t="s">
        <v>33300</v>
      </c>
      <c r="T405" t="s">
        <v>33306</v>
      </c>
      <c r="U405" t="s">
        <v>37394</v>
      </c>
      <c r="V405" t="s">
        <v>24</v>
      </c>
      <c r="W405" t="s">
        <v>36967</v>
      </c>
      <c r="X405" t="s">
        <v>37403</v>
      </c>
      <c r="Y405" t="s">
        <v>37404</v>
      </c>
      <c r="Z405">
        <v>200</v>
      </c>
      <c r="AB405" t="s">
        <v>37018</v>
      </c>
      <c r="AC405" t="s">
        <v>36970</v>
      </c>
      <c r="AD405" t="s">
        <v>36971</v>
      </c>
      <c r="AE405" t="s">
        <v>36972</v>
      </c>
      <c r="AF405" t="s">
        <v>36973</v>
      </c>
      <c r="AH405" t="s">
        <v>36974</v>
      </c>
      <c r="AJ405" t="s">
        <v>36967</v>
      </c>
      <c r="AK405" t="s">
        <v>33383</v>
      </c>
      <c r="AL405" t="s">
        <v>34192</v>
      </c>
      <c r="AM405" t="s">
        <v>32581</v>
      </c>
      <c r="AN405" t="s">
        <v>37039</v>
      </c>
      <c r="AQ405" t="s">
        <v>37039</v>
      </c>
      <c r="AR405" t="s">
        <v>34326</v>
      </c>
      <c r="AY405" t="s">
        <v>37021</v>
      </c>
      <c r="BA405" t="s">
        <v>353</v>
      </c>
      <c r="BB405">
        <v>48</v>
      </c>
      <c r="BC405" t="s">
        <v>37022</v>
      </c>
      <c r="BD405" t="s">
        <v>28739</v>
      </c>
      <c r="BE405" t="s">
        <v>36993</v>
      </c>
      <c r="BF405">
        <v>0.2</v>
      </c>
      <c r="BG405" t="s">
        <v>37656</v>
      </c>
      <c r="BH405" t="s">
        <v>37522</v>
      </c>
      <c r="BI405" t="s">
        <v>37412</v>
      </c>
      <c r="BJ405" t="s">
        <v>37413</v>
      </c>
      <c r="BK405" cm="1">
        <f t="array" ref="BK405">IF(LEN(TRIM(BG405))=0,"",SUMPRODUCT(--(LEN(TRIM($BG$5:BG405))&gt;0)))</f>
        <v>390</v>
      </c>
      <c r="BL405" t="str">
        <f t="shared" si="90"/>
        <v>00000000AU</v>
      </c>
      <c r="BM405" t="str">
        <f t="shared" si="91"/>
        <v>*00000000AU*</v>
      </c>
      <c r="BN405" t="s">
        <v>37411</v>
      </c>
      <c r="BO405" t="s">
        <v>37395</v>
      </c>
      <c r="BS405" t="s">
        <v>37039</v>
      </c>
      <c r="CP405" t="s">
        <v>37409</v>
      </c>
      <c r="CU405">
        <v>12.99</v>
      </c>
      <c r="DT405" t="s">
        <v>37026</v>
      </c>
      <c r="EC405" s="7">
        <v>16.237500000000001</v>
      </c>
      <c r="EN405" t="s">
        <v>36995</v>
      </c>
      <c r="EO405">
        <v>1731138031</v>
      </c>
      <c r="EP405" t="s">
        <v>37403</v>
      </c>
      <c r="EQ405" t="s">
        <v>36996</v>
      </c>
      <c r="ER405" t="s">
        <v>36997</v>
      </c>
      <c r="ES405" t="s">
        <v>36967</v>
      </c>
      <c r="ET405" t="s">
        <v>36998</v>
      </c>
      <c r="EU405" t="s">
        <v>36999</v>
      </c>
      <c r="FB405" t="s">
        <v>35377</v>
      </c>
      <c r="FC405" t="s">
        <v>37027</v>
      </c>
      <c r="FD405">
        <v>12</v>
      </c>
      <c r="FE405">
        <v>14</v>
      </c>
      <c r="FF405" t="s">
        <v>36990</v>
      </c>
      <c r="FG405" t="s">
        <v>36990</v>
      </c>
      <c r="FH405" t="s">
        <v>37397</v>
      </c>
      <c r="FI405" t="s">
        <v>37000</v>
      </c>
      <c r="FJ405" t="s">
        <v>37397</v>
      </c>
      <c r="FK405" t="s">
        <v>37398</v>
      </c>
      <c r="FL405" t="s">
        <v>37399</v>
      </c>
      <c r="FM405" t="s">
        <v>37400</v>
      </c>
      <c r="FN405" t="s">
        <v>37401</v>
      </c>
      <c r="FQ405" t="s">
        <v>37028</v>
      </c>
      <c r="FR405" t="s">
        <v>37008</v>
      </c>
      <c r="FS405" t="s">
        <v>37009</v>
      </c>
      <c r="FT405" t="s">
        <v>33383</v>
      </c>
      <c r="FU405" t="s">
        <v>33383</v>
      </c>
      <c r="FV405" t="s">
        <v>37042</v>
      </c>
      <c r="FW405" t="s">
        <v>37030</v>
      </c>
      <c r="FX405" t="s">
        <v>37031</v>
      </c>
      <c r="FY405" t="s">
        <v>36971</v>
      </c>
      <c r="FZ405" t="s">
        <v>36980</v>
      </c>
      <c r="GA405" t="s">
        <v>36974</v>
      </c>
      <c r="GB405" t="s">
        <v>37403</v>
      </c>
      <c r="GC405" t="s">
        <v>37032</v>
      </c>
      <c r="GD405" t="s">
        <v>37033</v>
      </c>
      <c r="GJ405" t="s">
        <v>37034</v>
      </c>
      <c r="GK405" t="s">
        <v>37035</v>
      </c>
      <c r="GL405" t="s">
        <v>37036</v>
      </c>
      <c r="GM405" t="s">
        <v>37037</v>
      </c>
      <c r="GN405" t="s">
        <v>37038</v>
      </c>
      <c r="GO405" t="s">
        <v>36973</v>
      </c>
      <c r="GP405" t="s">
        <v>37042</v>
      </c>
      <c r="GQ405" t="s">
        <v>37010</v>
      </c>
      <c r="GR405" t="s">
        <v>37404</v>
      </c>
      <c r="GT405" t="s">
        <v>37011</v>
      </c>
      <c r="GU405">
        <v>16.25</v>
      </c>
      <c r="GV405">
        <v>16.25</v>
      </c>
      <c r="GX405">
        <v>13</v>
      </c>
      <c r="GY405" t="s">
        <v>37012</v>
      </c>
      <c r="HA405" t="s">
        <v>37013</v>
      </c>
      <c r="HD405" t="s">
        <v>37039</v>
      </c>
      <c r="HE405">
        <v>12.99</v>
      </c>
    </row>
    <row r="406" spans="1:224">
      <c r="A406" t="s">
        <v>29123</v>
      </c>
      <c r="B406" t="s">
        <v>36962</v>
      </c>
      <c r="C406" t="s">
        <v>36963</v>
      </c>
      <c r="D406" t="s">
        <v>21391</v>
      </c>
      <c r="E406">
        <v>1</v>
      </c>
      <c r="F406" t="s">
        <v>36964</v>
      </c>
      <c r="G406" t="s">
        <v>38</v>
      </c>
      <c r="H406" t="s">
        <v>37283</v>
      </c>
      <c r="I406" t="s">
        <v>34210</v>
      </c>
      <c r="J406" t="s">
        <v>33297</v>
      </c>
      <c r="K406" t="s">
        <v>33298</v>
      </c>
      <c r="M406" t="s">
        <v>33304</v>
      </c>
      <c r="N406" t="s">
        <v>21286</v>
      </c>
      <c r="O406" t="s">
        <v>33305</v>
      </c>
      <c r="P406" t="s">
        <v>21282</v>
      </c>
      <c r="Q406" t="s">
        <v>33300</v>
      </c>
      <c r="T406" t="s">
        <v>33306</v>
      </c>
      <c r="U406" t="s">
        <v>37394</v>
      </c>
      <c r="V406" t="s">
        <v>24</v>
      </c>
      <c r="W406" t="s">
        <v>36967</v>
      </c>
      <c r="X406" t="s">
        <v>37403</v>
      </c>
      <c r="Y406" t="s">
        <v>37404</v>
      </c>
      <c r="Z406">
        <v>200</v>
      </c>
      <c r="AB406" t="s">
        <v>37018</v>
      </c>
      <c r="AC406" t="s">
        <v>36970</v>
      </c>
      <c r="AD406" t="s">
        <v>36971</v>
      </c>
      <c r="AE406" t="s">
        <v>36972</v>
      </c>
      <c r="AF406" t="s">
        <v>36973</v>
      </c>
      <c r="AH406" t="s">
        <v>36974</v>
      </c>
      <c r="AJ406" t="s">
        <v>36967</v>
      </c>
      <c r="AK406" t="s">
        <v>33383</v>
      </c>
      <c r="AL406" t="s">
        <v>34192</v>
      </c>
      <c r="AM406" t="s">
        <v>32581</v>
      </c>
      <c r="AN406" t="s">
        <v>37043</v>
      </c>
      <c r="AQ406" t="s">
        <v>37043</v>
      </c>
      <c r="AR406" t="s">
        <v>28746</v>
      </c>
      <c r="AY406" t="s">
        <v>37021</v>
      </c>
      <c r="BA406" t="s">
        <v>353</v>
      </c>
      <c r="BB406">
        <v>48</v>
      </c>
      <c r="BC406" t="s">
        <v>37022</v>
      </c>
      <c r="BD406" t="s">
        <v>28739</v>
      </c>
      <c r="BE406" t="s">
        <v>36993</v>
      </c>
      <c r="BF406">
        <v>0.2</v>
      </c>
      <c r="BG406" t="s">
        <v>37657</v>
      </c>
      <c r="BH406" t="s">
        <v>37524</v>
      </c>
      <c r="BI406" t="s">
        <v>37416</v>
      </c>
      <c r="BJ406" t="s">
        <v>37417</v>
      </c>
      <c r="BK406" cm="1">
        <f t="array" ref="BK406">IF(LEN(TRIM(BG406))=0,"",SUMPRODUCT(--(LEN(TRIM($BG$5:BG406))&gt;0)))</f>
        <v>391</v>
      </c>
      <c r="BL406" t="str">
        <f t="shared" si="90"/>
        <v>00000000AV</v>
      </c>
      <c r="BM406" t="str">
        <f t="shared" si="91"/>
        <v>*00000000AV*</v>
      </c>
      <c r="BN406" t="s">
        <v>37415</v>
      </c>
      <c r="BO406" t="s">
        <v>37395</v>
      </c>
      <c r="BS406" t="s">
        <v>37043</v>
      </c>
      <c r="CP406" t="s">
        <v>37409</v>
      </c>
      <c r="CU406">
        <v>12.99</v>
      </c>
      <c r="DT406" t="s">
        <v>37026</v>
      </c>
      <c r="EC406" s="7">
        <v>16.237500000000001</v>
      </c>
      <c r="EN406" t="s">
        <v>36995</v>
      </c>
      <c r="EO406">
        <v>1731138031</v>
      </c>
      <c r="EP406" t="s">
        <v>37403</v>
      </c>
      <c r="EQ406" t="s">
        <v>36996</v>
      </c>
      <c r="ER406" t="s">
        <v>36997</v>
      </c>
      <c r="ES406" t="s">
        <v>36967</v>
      </c>
      <c r="ET406" t="s">
        <v>36998</v>
      </c>
      <c r="EU406" t="s">
        <v>36999</v>
      </c>
      <c r="FB406" t="s">
        <v>35377</v>
      </c>
      <c r="FC406" t="s">
        <v>37027</v>
      </c>
      <c r="FD406">
        <v>16</v>
      </c>
      <c r="FE406">
        <v>18</v>
      </c>
      <c r="FF406" t="s">
        <v>36990</v>
      </c>
      <c r="FG406" t="s">
        <v>36990</v>
      </c>
      <c r="FH406" t="s">
        <v>37397</v>
      </c>
      <c r="FI406" t="s">
        <v>37000</v>
      </c>
      <c r="FJ406" t="s">
        <v>37397</v>
      </c>
      <c r="FK406" t="s">
        <v>37398</v>
      </c>
      <c r="FL406" t="s">
        <v>37399</v>
      </c>
      <c r="FM406" t="s">
        <v>37400</v>
      </c>
      <c r="FN406" t="s">
        <v>37401</v>
      </c>
      <c r="FQ406" t="s">
        <v>37028</v>
      </c>
      <c r="FR406" t="s">
        <v>37008</v>
      </c>
      <c r="FS406" t="s">
        <v>37009</v>
      </c>
      <c r="FT406" t="s">
        <v>33383</v>
      </c>
      <c r="FU406" t="s">
        <v>33383</v>
      </c>
      <c r="FV406" t="s">
        <v>37046</v>
      </c>
      <c r="FW406" t="s">
        <v>37030</v>
      </c>
      <c r="FX406" t="s">
        <v>37031</v>
      </c>
      <c r="FY406" t="s">
        <v>36971</v>
      </c>
      <c r="FZ406" t="s">
        <v>36980</v>
      </c>
      <c r="GA406" t="s">
        <v>36974</v>
      </c>
      <c r="GB406" t="s">
        <v>37403</v>
      </c>
      <c r="GC406" t="s">
        <v>37032</v>
      </c>
      <c r="GD406" t="s">
        <v>37033</v>
      </c>
      <c r="GJ406" t="s">
        <v>37034</v>
      </c>
      <c r="GK406" t="s">
        <v>37035</v>
      </c>
      <c r="GL406" t="s">
        <v>37036</v>
      </c>
      <c r="GM406" t="s">
        <v>37037</v>
      </c>
      <c r="GN406" t="s">
        <v>37038</v>
      </c>
      <c r="GO406" t="s">
        <v>36973</v>
      </c>
      <c r="GP406" t="s">
        <v>37046</v>
      </c>
      <c r="GQ406" t="s">
        <v>37010</v>
      </c>
      <c r="GR406" t="s">
        <v>37404</v>
      </c>
      <c r="GT406" t="s">
        <v>37011</v>
      </c>
      <c r="GU406">
        <v>16.25</v>
      </c>
      <c r="GV406">
        <v>16.25</v>
      </c>
      <c r="GX406">
        <v>13</v>
      </c>
      <c r="GY406" t="s">
        <v>37012</v>
      </c>
      <c r="HA406" t="s">
        <v>37013</v>
      </c>
      <c r="HD406" t="s">
        <v>37043</v>
      </c>
      <c r="HE406">
        <v>12.99</v>
      </c>
    </row>
    <row r="407" spans="1:224">
      <c r="A407" t="s">
        <v>29123</v>
      </c>
      <c r="B407" t="s">
        <v>36962</v>
      </c>
      <c r="C407" t="s">
        <v>36963</v>
      </c>
      <c r="D407" t="s">
        <v>21391</v>
      </c>
      <c r="E407">
        <v>1</v>
      </c>
      <c r="F407" t="s">
        <v>36964</v>
      </c>
      <c r="G407" t="s">
        <v>38</v>
      </c>
      <c r="H407" t="s">
        <v>37283</v>
      </c>
      <c r="I407" t="s">
        <v>34210</v>
      </c>
      <c r="J407" t="s">
        <v>33297</v>
      </c>
      <c r="K407" t="s">
        <v>33298</v>
      </c>
      <c r="M407" t="s">
        <v>33304</v>
      </c>
      <c r="N407" t="s">
        <v>21286</v>
      </c>
      <c r="O407" t="s">
        <v>33305</v>
      </c>
      <c r="P407" t="s">
        <v>21282</v>
      </c>
      <c r="Q407" t="s">
        <v>33300</v>
      </c>
      <c r="T407" t="s">
        <v>33306</v>
      </c>
      <c r="U407" t="s">
        <v>37394</v>
      </c>
      <c r="V407" t="s">
        <v>24</v>
      </c>
      <c r="W407" t="s">
        <v>36967</v>
      </c>
      <c r="X407" t="s">
        <v>37403</v>
      </c>
      <c r="Y407" t="s">
        <v>37404</v>
      </c>
      <c r="Z407">
        <v>300</v>
      </c>
      <c r="AB407" t="s">
        <v>37018</v>
      </c>
      <c r="AC407" t="s">
        <v>36970</v>
      </c>
      <c r="AD407" t="s">
        <v>36971</v>
      </c>
      <c r="AE407" t="s">
        <v>36972</v>
      </c>
      <c r="AF407" t="s">
        <v>36973</v>
      </c>
      <c r="AH407" t="s">
        <v>36974</v>
      </c>
      <c r="AJ407" t="s">
        <v>36967</v>
      </c>
      <c r="AK407" t="s">
        <v>33383</v>
      </c>
      <c r="AL407" t="s">
        <v>34192</v>
      </c>
      <c r="AM407" t="s">
        <v>32581</v>
      </c>
      <c r="AN407" t="s">
        <v>37047</v>
      </c>
      <c r="AQ407" t="s">
        <v>37047</v>
      </c>
      <c r="AR407" t="s">
        <v>34329</v>
      </c>
      <c r="AY407" t="s">
        <v>37021</v>
      </c>
      <c r="BA407" t="s">
        <v>353</v>
      </c>
      <c r="BB407">
        <v>48</v>
      </c>
      <c r="BC407" t="s">
        <v>37048</v>
      </c>
      <c r="BD407" t="s">
        <v>34259</v>
      </c>
      <c r="BE407" t="s">
        <v>36993</v>
      </c>
      <c r="BF407">
        <v>0.2</v>
      </c>
      <c r="BG407" t="s">
        <v>37658</v>
      </c>
      <c r="BH407" t="s">
        <v>37526</v>
      </c>
      <c r="BI407" t="s">
        <v>37420</v>
      </c>
      <c r="BJ407" t="s">
        <v>37421</v>
      </c>
      <c r="BK407" cm="1">
        <f t="array" ref="BK407">IF(LEN(TRIM(BG407))=0,"",SUMPRODUCT(--(LEN(TRIM($BG$5:BG407))&gt;0)))</f>
        <v>392</v>
      </c>
      <c r="BL407" t="str">
        <f t="shared" si="90"/>
        <v>00000000AW</v>
      </c>
      <c r="BM407" t="str">
        <f t="shared" si="91"/>
        <v>*00000000AW*</v>
      </c>
      <c r="BN407" t="s">
        <v>37419</v>
      </c>
      <c r="BO407" t="s">
        <v>37395</v>
      </c>
      <c r="BS407" t="s">
        <v>37047</v>
      </c>
      <c r="CP407" t="s">
        <v>37409</v>
      </c>
      <c r="CU407">
        <v>12.99</v>
      </c>
      <c r="DT407" t="s">
        <v>37026</v>
      </c>
      <c r="EC407" s="7">
        <v>16.237500000000001</v>
      </c>
      <c r="EN407" t="s">
        <v>36995</v>
      </c>
      <c r="EO407">
        <v>1731138031</v>
      </c>
      <c r="EP407" t="s">
        <v>37403</v>
      </c>
      <c r="EQ407" t="s">
        <v>36996</v>
      </c>
      <c r="ER407" t="s">
        <v>36997</v>
      </c>
      <c r="ES407" t="s">
        <v>36967</v>
      </c>
      <c r="ET407" t="s">
        <v>36998</v>
      </c>
      <c r="EU407" t="s">
        <v>36999</v>
      </c>
      <c r="FB407" t="s">
        <v>35377</v>
      </c>
      <c r="FC407" t="s">
        <v>37027</v>
      </c>
      <c r="FD407">
        <v>18</v>
      </c>
      <c r="FE407">
        <v>20</v>
      </c>
      <c r="FF407" t="s">
        <v>36990</v>
      </c>
      <c r="FG407" t="s">
        <v>36990</v>
      </c>
      <c r="FH407" t="s">
        <v>37397</v>
      </c>
      <c r="FI407" t="s">
        <v>37000</v>
      </c>
      <c r="FJ407" t="s">
        <v>37397</v>
      </c>
      <c r="FK407" t="s">
        <v>37398</v>
      </c>
      <c r="FL407" t="s">
        <v>37399</v>
      </c>
      <c r="FM407" t="s">
        <v>37400</v>
      </c>
      <c r="FN407" t="s">
        <v>37401</v>
      </c>
      <c r="FQ407" t="s">
        <v>37028</v>
      </c>
      <c r="FR407" t="s">
        <v>37008</v>
      </c>
      <c r="FS407" t="s">
        <v>37009</v>
      </c>
      <c r="FT407" t="s">
        <v>33383</v>
      </c>
      <c r="FU407" t="s">
        <v>33383</v>
      </c>
      <c r="FV407" t="s">
        <v>37051</v>
      </c>
      <c r="FW407" t="s">
        <v>37030</v>
      </c>
      <c r="FX407" t="s">
        <v>37031</v>
      </c>
      <c r="FY407" t="s">
        <v>36971</v>
      </c>
      <c r="FZ407" t="s">
        <v>36980</v>
      </c>
      <c r="GA407" t="s">
        <v>36974</v>
      </c>
      <c r="GB407" t="s">
        <v>37403</v>
      </c>
      <c r="GC407" t="s">
        <v>37032</v>
      </c>
      <c r="GD407" t="s">
        <v>37033</v>
      </c>
      <c r="GJ407" t="s">
        <v>37034</v>
      </c>
      <c r="GK407" t="s">
        <v>37035</v>
      </c>
      <c r="GL407" t="s">
        <v>37036</v>
      </c>
      <c r="GM407" t="s">
        <v>37037</v>
      </c>
      <c r="GN407" t="s">
        <v>37038</v>
      </c>
      <c r="GO407" t="s">
        <v>36973</v>
      </c>
      <c r="GP407" t="s">
        <v>37051</v>
      </c>
      <c r="GQ407" t="s">
        <v>37010</v>
      </c>
      <c r="GR407" t="s">
        <v>37404</v>
      </c>
      <c r="GT407" t="s">
        <v>37011</v>
      </c>
      <c r="GU407">
        <v>16.25</v>
      </c>
      <c r="GV407">
        <v>16.25</v>
      </c>
      <c r="GX407">
        <v>13</v>
      </c>
      <c r="GY407" t="s">
        <v>37012</v>
      </c>
      <c r="HA407" t="s">
        <v>37013</v>
      </c>
      <c r="HD407" t="s">
        <v>37047</v>
      </c>
      <c r="HE407">
        <v>12.99</v>
      </c>
    </row>
    <row r="408" spans="1:224">
      <c r="A408" t="s">
        <v>29123</v>
      </c>
      <c r="B408" t="s">
        <v>36962</v>
      </c>
      <c r="C408" t="s">
        <v>36963</v>
      </c>
      <c r="D408" t="s">
        <v>21391</v>
      </c>
      <c r="E408">
        <v>1</v>
      </c>
      <c r="F408" t="s">
        <v>36964</v>
      </c>
      <c r="G408" t="s">
        <v>38</v>
      </c>
      <c r="H408" t="s">
        <v>37283</v>
      </c>
      <c r="I408" t="s">
        <v>34210</v>
      </c>
      <c r="J408" t="s">
        <v>33297</v>
      </c>
      <c r="K408" t="s">
        <v>33298</v>
      </c>
      <c r="M408" t="s">
        <v>33304</v>
      </c>
      <c r="N408" t="s">
        <v>21286</v>
      </c>
      <c r="O408" t="s">
        <v>33305</v>
      </c>
      <c r="P408" t="s">
        <v>21282</v>
      </c>
      <c r="Q408" t="s">
        <v>33300</v>
      </c>
      <c r="T408" t="s">
        <v>33306</v>
      </c>
      <c r="U408" t="s">
        <v>37394</v>
      </c>
      <c r="V408" t="s">
        <v>24</v>
      </c>
      <c r="W408" t="s">
        <v>36967</v>
      </c>
      <c r="X408" t="s">
        <v>37403</v>
      </c>
      <c r="Y408" t="s">
        <v>37404</v>
      </c>
      <c r="Z408">
        <v>300</v>
      </c>
      <c r="AB408" t="s">
        <v>37018</v>
      </c>
      <c r="AC408" t="s">
        <v>36970</v>
      </c>
      <c r="AD408" t="s">
        <v>36971</v>
      </c>
      <c r="AE408" t="s">
        <v>36972</v>
      </c>
      <c r="AF408" t="s">
        <v>36973</v>
      </c>
      <c r="AH408" t="s">
        <v>36974</v>
      </c>
      <c r="AJ408" t="s">
        <v>36967</v>
      </c>
      <c r="AK408" t="s">
        <v>33383</v>
      </c>
      <c r="AL408" t="s">
        <v>34192</v>
      </c>
      <c r="AM408" t="s">
        <v>32581</v>
      </c>
      <c r="AN408" t="s">
        <v>37052</v>
      </c>
      <c r="AQ408" t="s">
        <v>37052</v>
      </c>
      <c r="AR408" t="s">
        <v>34331</v>
      </c>
      <c r="AY408" t="s">
        <v>37021</v>
      </c>
      <c r="BA408" t="s">
        <v>353</v>
      </c>
      <c r="BB408">
        <v>48</v>
      </c>
      <c r="BC408" t="s">
        <v>37048</v>
      </c>
      <c r="BD408" t="s">
        <v>34259</v>
      </c>
      <c r="BE408" t="s">
        <v>36993</v>
      </c>
      <c r="BF408">
        <v>0.2</v>
      </c>
      <c r="BG408" t="s">
        <v>37659</v>
      </c>
      <c r="BH408" t="s">
        <v>37528</v>
      </c>
      <c r="BI408" t="s">
        <v>37424</v>
      </c>
      <c r="BJ408" t="s">
        <v>37425</v>
      </c>
      <c r="BK408" cm="1">
        <f t="array" ref="BK408">IF(LEN(TRIM(BG408))=0,"",SUMPRODUCT(--(LEN(TRIM($BG$5:BG408))&gt;0)))</f>
        <v>393</v>
      </c>
      <c r="BL408" t="str">
        <f t="shared" si="90"/>
        <v>00000000AX</v>
      </c>
      <c r="BM408" t="str">
        <f t="shared" si="91"/>
        <v>*00000000AX*</v>
      </c>
      <c r="BN408" t="s">
        <v>37423</v>
      </c>
      <c r="BO408" t="s">
        <v>37395</v>
      </c>
      <c r="BS408" t="s">
        <v>37052</v>
      </c>
      <c r="CP408" t="s">
        <v>37409</v>
      </c>
      <c r="CU408">
        <v>12.99</v>
      </c>
      <c r="DT408" t="s">
        <v>37026</v>
      </c>
      <c r="EC408" s="7">
        <v>16.237500000000001</v>
      </c>
      <c r="EN408" t="s">
        <v>36995</v>
      </c>
      <c r="EO408">
        <v>1731138031</v>
      </c>
      <c r="EP408" t="s">
        <v>37403</v>
      </c>
      <c r="EQ408" t="s">
        <v>36996</v>
      </c>
      <c r="ER408" t="s">
        <v>36997</v>
      </c>
      <c r="ES408" t="s">
        <v>36967</v>
      </c>
      <c r="ET408" t="s">
        <v>36998</v>
      </c>
      <c r="EU408" t="s">
        <v>36999</v>
      </c>
      <c r="FB408" t="s">
        <v>35377</v>
      </c>
      <c r="FC408" t="s">
        <v>37027</v>
      </c>
      <c r="FD408">
        <v>22</v>
      </c>
      <c r="FE408">
        <v>24</v>
      </c>
      <c r="FF408" t="s">
        <v>36990</v>
      </c>
      <c r="FG408" t="s">
        <v>36990</v>
      </c>
      <c r="FH408" t="s">
        <v>37397</v>
      </c>
      <c r="FI408" t="s">
        <v>37000</v>
      </c>
      <c r="FJ408" t="s">
        <v>37397</v>
      </c>
      <c r="FK408" t="s">
        <v>37398</v>
      </c>
      <c r="FL408" t="s">
        <v>37399</v>
      </c>
      <c r="FM408" t="s">
        <v>37400</v>
      </c>
      <c r="FN408" t="s">
        <v>37401</v>
      </c>
      <c r="FQ408" t="s">
        <v>37028</v>
      </c>
      <c r="FR408" t="s">
        <v>37008</v>
      </c>
      <c r="FS408" t="s">
        <v>37009</v>
      </c>
      <c r="FT408" t="s">
        <v>33383</v>
      </c>
      <c r="FU408" t="s">
        <v>33383</v>
      </c>
      <c r="FV408" t="s">
        <v>37055</v>
      </c>
      <c r="FW408" t="s">
        <v>37030</v>
      </c>
      <c r="FX408" t="s">
        <v>37031</v>
      </c>
      <c r="FY408" t="s">
        <v>36971</v>
      </c>
      <c r="FZ408" t="s">
        <v>36980</v>
      </c>
      <c r="GA408" t="s">
        <v>36974</v>
      </c>
      <c r="GB408" t="s">
        <v>37403</v>
      </c>
      <c r="GC408" t="s">
        <v>37032</v>
      </c>
      <c r="GD408" t="s">
        <v>37033</v>
      </c>
      <c r="GJ408" t="s">
        <v>37034</v>
      </c>
      <c r="GK408" t="s">
        <v>37035</v>
      </c>
      <c r="GL408" t="s">
        <v>37036</v>
      </c>
      <c r="GM408" t="s">
        <v>37037</v>
      </c>
      <c r="GN408" t="s">
        <v>37038</v>
      </c>
      <c r="GO408" t="s">
        <v>36973</v>
      </c>
      <c r="GP408" t="s">
        <v>37055</v>
      </c>
      <c r="GQ408" t="s">
        <v>37010</v>
      </c>
      <c r="GR408" t="s">
        <v>37404</v>
      </c>
      <c r="GT408" t="s">
        <v>37011</v>
      </c>
      <c r="GU408">
        <v>16.25</v>
      </c>
      <c r="GV408">
        <v>16.25</v>
      </c>
      <c r="GX408">
        <v>13</v>
      </c>
      <c r="GY408" t="s">
        <v>37012</v>
      </c>
      <c r="HA408" t="s">
        <v>37013</v>
      </c>
      <c r="HD408" t="s">
        <v>37052</v>
      </c>
      <c r="HE408">
        <v>12.99</v>
      </c>
    </row>
    <row r="409" spans="1:224">
      <c r="A409" t="s">
        <v>29123</v>
      </c>
      <c r="B409" t="s">
        <v>36962</v>
      </c>
      <c r="C409" t="s">
        <v>36963</v>
      </c>
      <c r="D409" t="s">
        <v>21391</v>
      </c>
      <c r="E409">
        <v>1</v>
      </c>
      <c r="F409" t="s">
        <v>36964</v>
      </c>
      <c r="G409" t="s">
        <v>38</v>
      </c>
      <c r="H409" t="s">
        <v>37283</v>
      </c>
      <c r="I409" t="s">
        <v>34210</v>
      </c>
      <c r="J409" t="s">
        <v>33297</v>
      </c>
      <c r="K409" t="s">
        <v>33298</v>
      </c>
      <c r="M409" t="s">
        <v>33304</v>
      </c>
      <c r="N409" t="s">
        <v>21286</v>
      </c>
      <c r="O409" t="s">
        <v>33305</v>
      </c>
      <c r="P409" t="s">
        <v>21282</v>
      </c>
      <c r="Q409" t="s">
        <v>33300</v>
      </c>
      <c r="T409" t="s">
        <v>33306</v>
      </c>
      <c r="U409" t="s">
        <v>37394</v>
      </c>
      <c r="V409" t="s">
        <v>24</v>
      </c>
      <c r="W409" t="s">
        <v>36967</v>
      </c>
      <c r="X409" t="s">
        <v>37403</v>
      </c>
      <c r="Y409" t="s">
        <v>37404</v>
      </c>
      <c r="Z409">
        <v>300</v>
      </c>
      <c r="AB409" t="s">
        <v>37056</v>
      </c>
      <c r="AC409" t="s">
        <v>36970</v>
      </c>
      <c r="AD409" t="s">
        <v>36971</v>
      </c>
      <c r="AE409" t="s">
        <v>36972</v>
      </c>
      <c r="AF409" t="s">
        <v>36973</v>
      </c>
      <c r="AH409" t="s">
        <v>36974</v>
      </c>
      <c r="AJ409" t="s">
        <v>36967</v>
      </c>
      <c r="AK409" t="s">
        <v>33383</v>
      </c>
      <c r="AL409" t="s">
        <v>34192</v>
      </c>
      <c r="AM409" t="s">
        <v>32581</v>
      </c>
      <c r="AN409" t="s">
        <v>37057</v>
      </c>
      <c r="AQ409" t="s">
        <v>37057</v>
      </c>
      <c r="AR409" t="s">
        <v>34333</v>
      </c>
      <c r="AY409" t="s">
        <v>37058</v>
      </c>
      <c r="BA409" t="s">
        <v>37059</v>
      </c>
      <c r="BB409">
        <v>48</v>
      </c>
      <c r="BC409" t="s">
        <v>37060</v>
      </c>
      <c r="BD409" t="s">
        <v>34261</v>
      </c>
      <c r="BE409" t="s">
        <v>36993</v>
      </c>
      <c r="BF409">
        <v>0.2</v>
      </c>
      <c r="BG409" t="s">
        <v>37660</v>
      </c>
      <c r="BH409" t="s">
        <v>37530</v>
      </c>
      <c r="BI409" t="s">
        <v>37428</v>
      </c>
      <c r="BJ409" t="s">
        <v>37429</v>
      </c>
      <c r="BK409" cm="1">
        <f t="array" ref="BK409">IF(LEN(TRIM(BG409))=0,"",SUMPRODUCT(--(LEN(TRIM($BG$5:BG409))&gt;0)))</f>
        <v>394</v>
      </c>
      <c r="BL409" t="str">
        <f t="shared" si="90"/>
        <v>00000000AY</v>
      </c>
      <c r="BM409" t="str">
        <f t="shared" si="91"/>
        <v>*00000000AY*</v>
      </c>
      <c r="BN409" t="s">
        <v>37427</v>
      </c>
      <c r="BO409" t="s">
        <v>37395</v>
      </c>
      <c r="BS409" t="s">
        <v>37057</v>
      </c>
      <c r="CP409" t="s">
        <v>37409</v>
      </c>
      <c r="CU409">
        <v>15.99</v>
      </c>
      <c r="DT409" t="s">
        <v>37026</v>
      </c>
      <c r="EC409" s="7">
        <v>19.987500000000001</v>
      </c>
      <c r="EN409" t="s">
        <v>36995</v>
      </c>
      <c r="EO409">
        <v>1731138031</v>
      </c>
      <c r="EP409" t="s">
        <v>37403</v>
      </c>
      <c r="EQ409" t="s">
        <v>36996</v>
      </c>
      <c r="ER409" t="s">
        <v>36997</v>
      </c>
      <c r="ES409" t="s">
        <v>36967</v>
      </c>
      <c r="ET409" t="s">
        <v>36998</v>
      </c>
      <c r="EU409" t="s">
        <v>36999</v>
      </c>
      <c r="FB409" t="s">
        <v>35377</v>
      </c>
      <c r="FC409" t="s">
        <v>37027</v>
      </c>
      <c r="FD409">
        <v>26</v>
      </c>
      <c r="FE409">
        <v>28</v>
      </c>
      <c r="FF409" t="s">
        <v>36990</v>
      </c>
      <c r="FG409" t="s">
        <v>36990</v>
      </c>
      <c r="FH409" t="s">
        <v>37397</v>
      </c>
      <c r="FI409" t="s">
        <v>37000</v>
      </c>
      <c r="FJ409" t="s">
        <v>37397</v>
      </c>
      <c r="FK409" t="s">
        <v>37398</v>
      </c>
      <c r="FL409" t="s">
        <v>37399</v>
      </c>
      <c r="FM409" t="s">
        <v>37400</v>
      </c>
      <c r="FN409" t="s">
        <v>37401</v>
      </c>
      <c r="FQ409" t="s">
        <v>37028</v>
      </c>
      <c r="FR409" t="s">
        <v>37008</v>
      </c>
      <c r="FS409" t="s">
        <v>37009</v>
      </c>
      <c r="FT409" t="s">
        <v>33383</v>
      </c>
      <c r="FU409" t="s">
        <v>33383</v>
      </c>
      <c r="FV409" t="s">
        <v>37063</v>
      </c>
      <c r="FW409" t="s">
        <v>37030</v>
      </c>
      <c r="FX409" t="s">
        <v>37031</v>
      </c>
      <c r="FY409" t="s">
        <v>36971</v>
      </c>
      <c r="FZ409" t="s">
        <v>36980</v>
      </c>
      <c r="GA409" t="s">
        <v>36974</v>
      </c>
      <c r="GB409" t="s">
        <v>37403</v>
      </c>
      <c r="GC409" t="s">
        <v>37032</v>
      </c>
      <c r="GD409" t="s">
        <v>37033</v>
      </c>
      <c r="GJ409" t="s">
        <v>37034</v>
      </c>
      <c r="GK409" t="s">
        <v>37035</v>
      </c>
      <c r="GL409" t="s">
        <v>37036</v>
      </c>
      <c r="GM409" t="s">
        <v>37037</v>
      </c>
      <c r="GN409" t="s">
        <v>37038</v>
      </c>
      <c r="GO409" t="s">
        <v>36973</v>
      </c>
      <c r="GP409" t="s">
        <v>37063</v>
      </c>
      <c r="GQ409" t="s">
        <v>37010</v>
      </c>
      <c r="GR409" t="s">
        <v>37404</v>
      </c>
      <c r="GT409" t="s">
        <v>37011</v>
      </c>
      <c r="GU409">
        <v>20.249999999999996</v>
      </c>
      <c r="GV409">
        <v>20.249999999999996</v>
      </c>
      <c r="GX409">
        <v>16.2</v>
      </c>
      <c r="GY409" t="s">
        <v>37012</v>
      </c>
      <c r="HA409" t="s">
        <v>37013</v>
      </c>
      <c r="HD409" t="s">
        <v>37057</v>
      </c>
      <c r="HE409">
        <v>15.99</v>
      </c>
    </row>
    <row r="410" spans="1:224">
      <c r="A410" t="s">
        <v>29123</v>
      </c>
      <c r="B410" t="s">
        <v>36962</v>
      </c>
      <c r="C410" t="s">
        <v>36963</v>
      </c>
      <c r="D410" t="s">
        <v>21391</v>
      </c>
      <c r="E410">
        <v>1</v>
      </c>
      <c r="F410" t="s">
        <v>36964</v>
      </c>
      <c r="G410" t="s">
        <v>38</v>
      </c>
      <c r="H410" t="s">
        <v>37283</v>
      </c>
      <c r="I410" t="s">
        <v>34210</v>
      </c>
      <c r="J410" t="s">
        <v>33297</v>
      </c>
      <c r="K410" t="s">
        <v>33298</v>
      </c>
      <c r="M410" t="s">
        <v>33304</v>
      </c>
      <c r="N410" t="s">
        <v>21286</v>
      </c>
      <c r="O410" t="s">
        <v>33305</v>
      </c>
      <c r="P410" t="s">
        <v>21282</v>
      </c>
      <c r="Q410" t="s">
        <v>33300</v>
      </c>
      <c r="T410" t="s">
        <v>33306</v>
      </c>
      <c r="U410" t="s">
        <v>37394</v>
      </c>
      <c r="V410" t="s">
        <v>24</v>
      </c>
      <c r="W410" t="s">
        <v>36967</v>
      </c>
      <c r="X410" t="s">
        <v>37403</v>
      </c>
      <c r="Y410" t="s">
        <v>37404</v>
      </c>
      <c r="Z410">
        <v>300</v>
      </c>
      <c r="AB410" t="s">
        <v>37056</v>
      </c>
      <c r="AC410" t="s">
        <v>36970</v>
      </c>
      <c r="AD410" t="s">
        <v>36971</v>
      </c>
      <c r="AE410" t="s">
        <v>36972</v>
      </c>
      <c r="AF410" t="s">
        <v>36973</v>
      </c>
      <c r="AH410" t="s">
        <v>36974</v>
      </c>
      <c r="AJ410" t="s">
        <v>36967</v>
      </c>
      <c r="AK410" t="s">
        <v>33383</v>
      </c>
      <c r="AL410" t="s">
        <v>34192</v>
      </c>
      <c r="AM410" t="s">
        <v>32581</v>
      </c>
      <c r="AN410" t="s">
        <v>37430</v>
      </c>
      <c r="AQ410" t="s">
        <v>37430</v>
      </c>
      <c r="AR410" t="s">
        <v>34335</v>
      </c>
      <c r="AY410" t="s">
        <v>37058</v>
      </c>
      <c r="BA410" t="s">
        <v>37059</v>
      </c>
      <c r="BB410">
        <v>48</v>
      </c>
      <c r="BC410" t="s">
        <v>37060</v>
      </c>
      <c r="BD410" t="s">
        <v>34261</v>
      </c>
      <c r="BE410" t="s">
        <v>36993</v>
      </c>
      <c r="BF410">
        <v>0.2</v>
      </c>
      <c r="BG410" t="s">
        <v>37661</v>
      </c>
      <c r="BH410" t="s">
        <v>37532</v>
      </c>
      <c r="BI410" t="s">
        <v>37433</v>
      </c>
      <c r="BJ410" t="s">
        <v>37434</v>
      </c>
      <c r="BK410" cm="1">
        <f t="array" ref="BK410">IF(LEN(TRIM(BG410))=0,"",SUMPRODUCT(--(LEN(TRIM($BG$5:BG410))&gt;0)))</f>
        <v>395</v>
      </c>
      <c r="BL410" t="str">
        <f t="shared" si="90"/>
        <v>00000000AZ</v>
      </c>
      <c r="BM410" t="str">
        <f t="shared" si="91"/>
        <v>*00000000AZ*</v>
      </c>
      <c r="BN410" t="s">
        <v>37432</v>
      </c>
      <c r="BO410" t="s">
        <v>37395</v>
      </c>
      <c r="BS410" t="s">
        <v>37430</v>
      </c>
      <c r="CP410" t="s">
        <v>37409</v>
      </c>
      <c r="CU410">
        <v>15.99</v>
      </c>
      <c r="DT410" t="s">
        <v>37026</v>
      </c>
      <c r="EC410" s="7">
        <v>19.987500000000001</v>
      </c>
      <c r="EN410" t="s">
        <v>36995</v>
      </c>
      <c r="EO410">
        <v>1731138031</v>
      </c>
      <c r="EP410" t="s">
        <v>37403</v>
      </c>
      <c r="EQ410" t="s">
        <v>36996</v>
      </c>
      <c r="ER410" t="s">
        <v>36997</v>
      </c>
      <c r="ES410" t="s">
        <v>36967</v>
      </c>
      <c r="ET410" t="s">
        <v>36998</v>
      </c>
      <c r="EU410" t="s">
        <v>36999</v>
      </c>
      <c r="FB410" t="s">
        <v>35377</v>
      </c>
      <c r="FC410" t="s">
        <v>37027</v>
      </c>
      <c r="FD410">
        <v>30</v>
      </c>
      <c r="FE410">
        <v>32</v>
      </c>
      <c r="FF410" t="s">
        <v>36990</v>
      </c>
      <c r="FG410" t="s">
        <v>36990</v>
      </c>
      <c r="FH410" t="s">
        <v>37397</v>
      </c>
      <c r="FI410" t="s">
        <v>37000</v>
      </c>
      <c r="FJ410" t="s">
        <v>37397</v>
      </c>
      <c r="FK410" t="s">
        <v>37398</v>
      </c>
      <c r="FL410" t="s">
        <v>37399</v>
      </c>
      <c r="FM410" t="s">
        <v>37400</v>
      </c>
      <c r="FN410" t="s">
        <v>37401</v>
      </c>
      <c r="FQ410" t="s">
        <v>37028</v>
      </c>
      <c r="FR410" t="s">
        <v>37008</v>
      </c>
      <c r="FS410" t="s">
        <v>37009</v>
      </c>
      <c r="FT410" t="s">
        <v>33383</v>
      </c>
      <c r="FU410" t="s">
        <v>33383</v>
      </c>
      <c r="FV410" t="s">
        <v>21685</v>
      </c>
      <c r="FW410" t="s">
        <v>37030</v>
      </c>
      <c r="FX410" t="s">
        <v>37031</v>
      </c>
      <c r="FY410" t="s">
        <v>36971</v>
      </c>
      <c r="FZ410" t="s">
        <v>36980</v>
      </c>
      <c r="GA410" t="s">
        <v>36974</v>
      </c>
      <c r="GB410" t="s">
        <v>37403</v>
      </c>
      <c r="GC410" t="s">
        <v>37032</v>
      </c>
      <c r="GD410" t="s">
        <v>37033</v>
      </c>
      <c r="GJ410" t="s">
        <v>37034</v>
      </c>
      <c r="GK410" t="s">
        <v>37035</v>
      </c>
      <c r="GL410" t="s">
        <v>37036</v>
      </c>
      <c r="GM410" t="s">
        <v>37037</v>
      </c>
      <c r="GN410" t="s">
        <v>37038</v>
      </c>
      <c r="GO410" t="s">
        <v>36973</v>
      </c>
      <c r="GP410" t="s">
        <v>21685</v>
      </c>
      <c r="GQ410" t="s">
        <v>37010</v>
      </c>
      <c r="GR410" t="s">
        <v>37404</v>
      </c>
      <c r="GT410" t="s">
        <v>37011</v>
      </c>
      <c r="GU410">
        <v>20.249999999999996</v>
      </c>
      <c r="GV410">
        <v>20.249999999999996</v>
      </c>
      <c r="GX410">
        <v>16.2</v>
      </c>
      <c r="GY410" t="s">
        <v>37012</v>
      </c>
      <c r="HA410" t="s">
        <v>37013</v>
      </c>
      <c r="HD410" t="s">
        <v>37430</v>
      </c>
      <c r="HE410">
        <v>15.99</v>
      </c>
    </row>
    <row r="411" spans="1:224">
      <c r="A411" t="s">
        <v>29123</v>
      </c>
      <c r="B411" t="s">
        <v>36962</v>
      </c>
      <c r="C411" t="s">
        <v>36963</v>
      </c>
      <c r="D411" t="s">
        <v>21391</v>
      </c>
      <c r="E411">
        <v>1</v>
      </c>
      <c r="F411" t="s">
        <v>36964</v>
      </c>
      <c r="G411" t="s">
        <v>38</v>
      </c>
      <c r="H411" t="s">
        <v>37283</v>
      </c>
      <c r="I411" t="s">
        <v>34210</v>
      </c>
      <c r="J411" t="s">
        <v>33297</v>
      </c>
      <c r="K411" t="s">
        <v>33298</v>
      </c>
      <c r="M411" t="s">
        <v>33304</v>
      </c>
      <c r="N411" t="s">
        <v>21286</v>
      </c>
      <c r="O411" t="s">
        <v>33305</v>
      </c>
      <c r="P411" t="s">
        <v>21282</v>
      </c>
      <c r="Q411" t="s">
        <v>33300</v>
      </c>
      <c r="T411" t="s">
        <v>33306</v>
      </c>
      <c r="U411" t="s">
        <v>37394</v>
      </c>
      <c r="V411" t="s">
        <v>24</v>
      </c>
      <c r="W411" t="s">
        <v>36967</v>
      </c>
      <c r="X411" t="s">
        <v>37403</v>
      </c>
      <c r="Y411" t="s">
        <v>37404</v>
      </c>
      <c r="Z411">
        <v>300</v>
      </c>
      <c r="AB411" t="s">
        <v>37056</v>
      </c>
      <c r="AC411" t="s">
        <v>36970</v>
      </c>
      <c r="AD411" t="s">
        <v>36971</v>
      </c>
      <c r="AE411" t="s">
        <v>36972</v>
      </c>
      <c r="AF411" t="s">
        <v>36973</v>
      </c>
      <c r="AH411" t="s">
        <v>36974</v>
      </c>
      <c r="AJ411" t="s">
        <v>36967</v>
      </c>
      <c r="AK411" t="s">
        <v>33383</v>
      </c>
      <c r="AL411" t="s">
        <v>34192</v>
      </c>
      <c r="AM411" t="s">
        <v>32581</v>
      </c>
      <c r="AN411" t="s">
        <v>37435</v>
      </c>
      <c r="AQ411" t="s">
        <v>37435</v>
      </c>
      <c r="AR411" t="s">
        <v>34337</v>
      </c>
      <c r="AY411" t="s">
        <v>37058</v>
      </c>
      <c r="BA411" t="s">
        <v>37059</v>
      </c>
      <c r="BB411">
        <v>48</v>
      </c>
      <c r="BC411" t="s">
        <v>37060</v>
      </c>
      <c r="BD411" t="s">
        <v>34261</v>
      </c>
      <c r="BE411" t="s">
        <v>36993</v>
      </c>
      <c r="BF411">
        <v>0.2</v>
      </c>
      <c r="BG411" t="s">
        <v>37662</v>
      </c>
      <c r="BH411" t="s">
        <v>37534</v>
      </c>
      <c r="BI411" t="s">
        <v>37438</v>
      </c>
      <c r="BJ411" t="s">
        <v>37439</v>
      </c>
      <c r="BK411" cm="1">
        <f t="array" ref="BK411">IF(LEN(TRIM(BG411))=0,"",SUMPRODUCT(--(LEN(TRIM($BG$5:BG411))&gt;0)))</f>
        <v>396</v>
      </c>
      <c r="BL411" t="str">
        <f t="shared" si="90"/>
        <v>00000000B0</v>
      </c>
      <c r="BM411" t="str">
        <f t="shared" si="91"/>
        <v>*00000000B0*</v>
      </c>
      <c r="BN411" t="s">
        <v>37437</v>
      </c>
      <c r="BO411" t="s">
        <v>37395</v>
      </c>
      <c r="BS411" t="s">
        <v>37435</v>
      </c>
      <c r="CP411" t="s">
        <v>37409</v>
      </c>
      <c r="CU411">
        <v>15.99</v>
      </c>
      <c r="DT411" t="s">
        <v>37026</v>
      </c>
      <c r="EC411" s="7">
        <v>19.987500000000001</v>
      </c>
      <c r="EN411" t="s">
        <v>36995</v>
      </c>
      <c r="EO411">
        <v>1731138031</v>
      </c>
      <c r="EP411" t="s">
        <v>37403</v>
      </c>
      <c r="EQ411" t="s">
        <v>36996</v>
      </c>
      <c r="ER411" t="s">
        <v>36997</v>
      </c>
      <c r="ES411" t="s">
        <v>36967</v>
      </c>
      <c r="ET411" t="s">
        <v>36998</v>
      </c>
      <c r="EU411" t="s">
        <v>36999</v>
      </c>
      <c r="FB411" t="s">
        <v>35377</v>
      </c>
      <c r="FC411" t="s">
        <v>37027</v>
      </c>
      <c r="FD411">
        <v>34</v>
      </c>
      <c r="FE411">
        <v>36</v>
      </c>
      <c r="FF411" t="s">
        <v>36990</v>
      </c>
      <c r="FG411" t="s">
        <v>36990</v>
      </c>
      <c r="FH411" t="s">
        <v>37397</v>
      </c>
      <c r="FI411" t="s">
        <v>37000</v>
      </c>
      <c r="FJ411" t="s">
        <v>37397</v>
      </c>
      <c r="FK411" t="s">
        <v>37398</v>
      </c>
      <c r="FL411" t="s">
        <v>37399</v>
      </c>
      <c r="FM411" t="s">
        <v>37400</v>
      </c>
      <c r="FN411" t="s">
        <v>37401</v>
      </c>
      <c r="FQ411" t="s">
        <v>37028</v>
      </c>
      <c r="FR411" t="s">
        <v>37008</v>
      </c>
      <c r="FS411" t="s">
        <v>37009</v>
      </c>
      <c r="FT411" t="s">
        <v>33383</v>
      </c>
      <c r="FU411" t="s">
        <v>33383</v>
      </c>
      <c r="FV411" t="s">
        <v>21698</v>
      </c>
      <c r="FW411" t="s">
        <v>37030</v>
      </c>
      <c r="FX411" t="s">
        <v>37031</v>
      </c>
      <c r="FY411" t="s">
        <v>36971</v>
      </c>
      <c r="FZ411" t="s">
        <v>36980</v>
      </c>
      <c r="GA411" t="s">
        <v>36974</v>
      </c>
      <c r="GB411" t="s">
        <v>37403</v>
      </c>
      <c r="GC411" t="s">
        <v>37032</v>
      </c>
      <c r="GD411" t="s">
        <v>37033</v>
      </c>
      <c r="GJ411" t="s">
        <v>37034</v>
      </c>
      <c r="GK411" t="s">
        <v>37035</v>
      </c>
      <c r="GL411" t="s">
        <v>37036</v>
      </c>
      <c r="GM411" t="s">
        <v>37037</v>
      </c>
      <c r="GN411" t="s">
        <v>37038</v>
      </c>
      <c r="GO411" t="s">
        <v>36973</v>
      </c>
      <c r="GP411" t="s">
        <v>21698</v>
      </c>
      <c r="GQ411" t="s">
        <v>37010</v>
      </c>
      <c r="GR411" t="s">
        <v>37404</v>
      </c>
      <c r="GT411" t="s">
        <v>37011</v>
      </c>
      <c r="GU411">
        <v>20.249999999999996</v>
      </c>
      <c r="GV411">
        <v>20.249999999999996</v>
      </c>
      <c r="GX411">
        <v>16.2</v>
      </c>
      <c r="GY411" t="s">
        <v>37012</v>
      </c>
      <c r="HA411" t="s">
        <v>37013</v>
      </c>
      <c r="HD411" t="s">
        <v>37435</v>
      </c>
      <c r="HE411">
        <v>15.99</v>
      </c>
    </row>
    <row r="412" spans="1:224">
      <c r="A412" t="s">
        <v>29123</v>
      </c>
      <c r="B412" t="s">
        <v>36962</v>
      </c>
      <c r="C412" t="s">
        <v>36963</v>
      </c>
      <c r="D412" t="s">
        <v>21391</v>
      </c>
      <c r="E412">
        <v>1</v>
      </c>
      <c r="F412" t="s">
        <v>36964</v>
      </c>
      <c r="G412" t="s">
        <v>38</v>
      </c>
      <c r="H412" t="s">
        <v>37283</v>
      </c>
      <c r="I412" t="s">
        <v>34210</v>
      </c>
      <c r="J412" t="s">
        <v>33297</v>
      </c>
      <c r="K412" t="s">
        <v>33298</v>
      </c>
      <c r="M412" t="s">
        <v>33304</v>
      </c>
      <c r="N412" t="s">
        <v>21286</v>
      </c>
      <c r="O412" t="s">
        <v>33305</v>
      </c>
      <c r="P412" t="s">
        <v>21282</v>
      </c>
      <c r="Q412" t="s">
        <v>33300</v>
      </c>
      <c r="T412" t="s">
        <v>33306</v>
      </c>
      <c r="U412" t="s">
        <v>37394</v>
      </c>
      <c r="V412" t="s">
        <v>24</v>
      </c>
      <c r="W412" t="s">
        <v>36967</v>
      </c>
      <c r="X412" t="s">
        <v>36968</v>
      </c>
      <c r="Y412" t="s">
        <v>36969</v>
      </c>
      <c r="Z412">
        <v>200</v>
      </c>
      <c r="AB412" t="s">
        <v>37018</v>
      </c>
      <c r="AC412" t="s">
        <v>36970</v>
      </c>
      <c r="AD412" t="s">
        <v>36971</v>
      </c>
      <c r="AE412" t="s">
        <v>36972</v>
      </c>
      <c r="AF412" t="s">
        <v>36973</v>
      </c>
      <c r="AH412" t="s">
        <v>36974</v>
      </c>
      <c r="AJ412" t="s">
        <v>36967</v>
      </c>
      <c r="AK412" t="s">
        <v>33437</v>
      </c>
      <c r="AL412" t="s">
        <v>37440</v>
      </c>
      <c r="AM412" t="s">
        <v>32581</v>
      </c>
      <c r="AN412" t="s">
        <v>37020</v>
      </c>
      <c r="AQ412" t="s">
        <v>37020</v>
      </c>
      <c r="AR412" t="s">
        <v>34324</v>
      </c>
      <c r="AY412" t="s">
        <v>37021</v>
      </c>
      <c r="BA412" t="s">
        <v>353</v>
      </c>
      <c r="BB412">
        <v>48</v>
      </c>
      <c r="BC412" t="s">
        <v>37022</v>
      </c>
      <c r="BD412" t="s">
        <v>28739</v>
      </c>
      <c r="BE412" t="s">
        <v>36993</v>
      </c>
      <c r="BF412">
        <v>0.2</v>
      </c>
      <c r="BG412" t="s">
        <v>37663</v>
      </c>
      <c r="BH412" t="s">
        <v>37536</v>
      </c>
      <c r="BJ412">
        <v>36488</v>
      </c>
      <c r="BK412" cm="1">
        <f t="array" ref="BK412">IF(LEN(TRIM(BG412))=0,"",SUMPRODUCT(--(LEN(TRIM($BG$5:BG412))&gt;0)))</f>
        <v>397</v>
      </c>
      <c r="BL412" t="str">
        <f t="shared" si="90"/>
        <v>00000000B1</v>
      </c>
      <c r="BM412" t="str">
        <f t="shared" si="91"/>
        <v>*00000000B1*</v>
      </c>
      <c r="BN412" t="s">
        <v>37442</v>
      </c>
      <c r="BO412" t="s">
        <v>37395</v>
      </c>
      <c r="BS412" t="s">
        <v>37020</v>
      </c>
      <c r="CP412" t="s">
        <v>37443</v>
      </c>
      <c r="CU412">
        <v>12.99</v>
      </c>
      <c r="DT412" t="s">
        <v>37026</v>
      </c>
      <c r="EC412" s="7">
        <v>16.237500000000001</v>
      </c>
      <c r="EN412" t="s">
        <v>36995</v>
      </c>
      <c r="EO412">
        <v>1731138031</v>
      </c>
      <c r="EP412" t="s">
        <v>36968</v>
      </c>
      <c r="EQ412" t="s">
        <v>36996</v>
      </c>
      <c r="ER412" t="s">
        <v>36997</v>
      </c>
      <c r="ES412" t="s">
        <v>36967</v>
      </c>
      <c r="ET412" t="s">
        <v>36998</v>
      </c>
      <c r="EU412" t="s">
        <v>36999</v>
      </c>
      <c r="FB412" t="s">
        <v>35377</v>
      </c>
      <c r="FC412" t="s">
        <v>37027</v>
      </c>
      <c r="FD412">
        <v>8</v>
      </c>
      <c r="FE412">
        <v>10</v>
      </c>
      <c r="FF412" t="s">
        <v>36990</v>
      </c>
      <c r="FG412" t="s">
        <v>36990</v>
      </c>
      <c r="FH412" t="s">
        <v>37398</v>
      </c>
      <c r="FI412" t="s">
        <v>37000</v>
      </c>
      <c r="FJ412" t="s">
        <v>37397</v>
      </c>
      <c r="FK412" t="s">
        <v>37398</v>
      </c>
      <c r="FL412" t="s">
        <v>37399</v>
      </c>
      <c r="FM412" t="s">
        <v>37400</v>
      </c>
      <c r="FN412" t="s">
        <v>37401</v>
      </c>
      <c r="FQ412" t="s">
        <v>37028</v>
      </c>
      <c r="FR412" t="s">
        <v>37008</v>
      </c>
      <c r="FS412" t="s">
        <v>37009</v>
      </c>
      <c r="FT412" t="s">
        <v>33437</v>
      </c>
      <c r="FU412" t="s">
        <v>33437</v>
      </c>
      <c r="FV412" t="s">
        <v>37029</v>
      </c>
      <c r="FW412" t="s">
        <v>37030</v>
      </c>
      <c r="FX412" t="s">
        <v>37031</v>
      </c>
      <c r="FY412" t="s">
        <v>36971</v>
      </c>
      <c r="FZ412" t="s">
        <v>36980</v>
      </c>
      <c r="GA412" t="s">
        <v>36974</v>
      </c>
      <c r="GB412" t="s">
        <v>36968</v>
      </c>
      <c r="GC412" t="s">
        <v>37032</v>
      </c>
      <c r="GD412" t="s">
        <v>37033</v>
      </c>
      <c r="GJ412" t="s">
        <v>37034</v>
      </c>
      <c r="GK412" t="s">
        <v>37035</v>
      </c>
      <c r="GL412" t="s">
        <v>37036</v>
      </c>
      <c r="GM412" t="s">
        <v>37037</v>
      </c>
      <c r="GN412" t="s">
        <v>37038</v>
      </c>
      <c r="GO412" t="s">
        <v>36973</v>
      </c>
      <c r="GP412" t="s">
        <v>37029</v>
      </c>
      <c r="GQ412" t="s">
        <v>37010</v>
      </c>
      <c r="GR412" t="s">
        <v>36969</v>
      </c>
      <c r="GT412" t="s">
        <v>37011</v>
      </c>
      <c r="GU412">
        <v>16.25</v>
      </c>
      <c r="GV412">
        <v>16.25</v>
      </c>
      <c r="GX412">
        <v>13</v>
      </c>
      <c r="GY412" t="s">
        <v>37012</v>
      </c>
      <c r="HA412" t="s">
        <v>37013</v>
      </c>
      <c r="HD412" t="s">
        <v>37020</v>
      </c>
      <c r="HE412">
        <v>12.99</v>
      </c>
    </row>
    <row r="413" spans="1:224">
      <c r="A413" t="s">
        <v>29123</v>
      </c>
      <c r="B413" t="s">
        <v>36962</v>
      </c>
      <c r="C413" t="s">
        <v>36963</v>
      </c>
      <c r="D413" t="s">
        <v>21391</v>
      </c>
      <c r="E413">
        <v>1</v>
      </c>
      <c r="F413" t="s">
        <v>36964</v>
      </c>
      <c r="G413" t="s">
        <v>38</v>
      </c>
      <c r="H413" t="s">
        <v>37283</v>
      </c>
      <c r="I413" t="s">
        <v>34210</v>
      </c>
      <c r="J413" t="s">
        <v>33297</v>
      </c>
      <c r="K413" t="s">
        <v>33298</v>
      </c>
      <c r="M413" t="s">
        <v>33304</v>
      </c>
      <c r="N413" t="s">
        <v>21286</v>
      </c>
      <c r="O413" t="s">
        <v>33305</v>
      </c>
      <c r="P413" t="s">
        <v>21282</v>
      </c>
      <c r="Q413" t="s">
        <v>33300</v>
      </c>
      <c r="T413" t="s">
        <v>33306</v>
      </c>
      <c r="U413" t="s">
        <v>37394</v>
      </c>
      <c r="V413" t="s">
        <v>24</v>
      </c>
      <c r="W413" t="s">
        <v>36967</v>
      </c>
      <c r="X413" t="s">
        <v>36968</v>
      </c>
      <c r="Y413" t="s">
        <v>36969</v>
      </c>
      <c r="Z413">
        <v>200</v>
      </c>
      <c r="AB413" t="s">
        <v>37018</v>
      </c>
      <c r="AC413" t="s">
        <v>36970</v>
      </c>
      <c r="AD413" t="s">
        <v>36971</v>
      </c>
      <c r="AE413" t="s">
        <v>36972</v>
      </c>
      <c r="AF413" t="s">
        <v>36973</v>
      </c>
      <c r="AH413" t="s">
        <v>36974</v>
      </c>
      <c r="AJ413" t="s">
        <v>36967</v>
      </c>
      <c r="AK413" t="s">
        <v>33437</v>
      </c>
      <c r="AL413" t="s">
        <v>37440</v>
      </c>
      <c r="AM413" t="s">
        <v>32581</v>
      </c>
      <c r="AN413" t="s">
        <v>37039</v>
      </c>
      <c r="AQ413" t="s">
        <v>37039</v>
      </c>
      <c r="AR413" t="s">
        <v>34326</v>
      </c>
      <c r="AY413" t="s">
        <v>37021</v>
      </c>
      <c r="BA413" t="s">
        <v>353</v>
      </c>
      <c r="BB413">
        <v>48</v>
      </c>
      <c r="BC413" t="s">
        <v>37022</v>
      </c>
      <c r="BD413" t="s">
        <v>28739</v>
      </c>
      <c r="BE413" t="s">
        <v>36993</v>
      </c>
      <c r="BF413">
        <v>0.2</v>
      </c>
      <c r="BG413" t="s">
        <v>37664</v>
      </c>
      <c r="BH413" t="s">
        <v>37538</v>
      </c>
      <c r="BJ413">
        <v>36489</v>
      </c>
      <c r="BK413" cm="1">
        <f t="array" ref="BK413">IF(LEN(TRIM(BG413))=0,"",SUMPRODUCT(--(LEN(TRIM($BG$5:BG413))&gt;0)))</f>
        <v>398</v>
      </c>
      <c r="BL413" t="str">
        <f t="shared" si="90"/>
        <v>00000000B2</v>
      </c>
      <c r="BM413" t="str">
        <f t="shared" si="91"/>
        <v>*00000000B2*</v>
      </c>
      <c r="BN413" t="s">
        <v>37445</v>
      </c>
      <c r="BO413" t="s">
        <v>37395</v>
      </c>
      <c r="BS413" t="s">
        <v>37039</v>
      </c>
      <c r="CP413" t="s">
        <v>37443</v>
      </c>
      <c r="CU413">
        <v>12.99</v>
      </c>
      <c r="DT413" t="s">
        <v>37026</v>
      </c>
      <c r="EC413" s="7">
        <v>16.237500000000001</v>
      </c>
      <c r="EN413" t="s">
        <v>36995</v>
      </c>
      <c r="EO413">
        <v>1731138031</v>
      </c>
      <c r="EP413" t="s">
        <v>36968</v>
      </c>
      <c r="EQ413" t="s">
        <v>36996</v>
      </c>
      <c r="ER413" t="s">
        <v>36997</v>
      </c>
      <c r="ES413" t="s">
        <v>36967</v>
      </c>
      <c r="ET413" t="s">
        <v>36998</v>
      </c>
      <c r="EU413" t="s">
        <v>36999</v>
      </c>
      <c r="FB413" t="s">
        <v>35377</v>
      </c>
      <c r="FC413" t="s">
        <v>37027</v>
      </c>
      <c r="FD413">
        <v>12</v>
      </c>
      <c r="FE413">
        <v>14</v>
      </c>
      <c r="FF413" t="s">
        <v>36990</v>
      </c>
      <c r="FG413" t="s">
        <v>36990</v>
      </c>
      <c r="FH413" t="s">
        <v>37398</v>
      </c>
      <c r="FI413" t="s">
        <v>37000</v>
      </c>
      <c r="FJ413" t="s">
        <v>37397</v>
      </c>
      <c r="FK413" t="s">
        <v>37398</v>
      </c>
      <c r="FL413" t="s">
        <v>37399</v>
      </c>
      <c r="FM413" t="s">
        <v>37400</v>
      </c>
      <c r="FN413" t="s">
        <v>37401</v>
      </c>
      <c r="FQ413" t="s">
        <v>37028</v>
      </c>
      <c r="FR413" t="s">
        <v>37008</v>
      </c>
      <c r="FS413" t="s">
        <v>37009</v>
      </c>
      <c r="FT413" t="s">
        <v>33437</v>
      </c>
      <c r="FU413" t="s">
        <v>33437</v>
      </c>
      <c r="FV413" t="s">
        <v>37042</v>
      </c>
      <c r="FW413" t="s">
        <v>37030</v>
      </c>
      <c r="FX413" t="s">
        <v>37031</v>
      </c>
      <c r="FY413" t="s">
        <v>36971</v>
      </c>
      <c r="FZ413" t="s">
        <v>36980</v>
      </c>
      <c r="GA413" t="s">
        <v>36974</v>
      </c>
      <c r="GB413" t="s">
        <v>36968</v>
      </c>
      <c r="GC413" t="s">
        <v>37032</v>
      </c>
      <c r="GD413" t="s">
        <v>37033</v>
      </c>
      <c r="GJ413" t="s">
        <v>37034</v>
      </c>
      <c r="GK413" t="s">
        <v>37035</v>
      </c>
      <c r="GL413" t="s">
        <v>37036</v>
      </c>
      <c r="GM413" t="s">
        <v>37037</v>
      </c>
      <c r="GN413" t="s">
        <v>37038</v>
      </c>
      <c r="GO413" t="s">
        <v>36973</v>
      </c>
      <c r="GP413" t="s">
        <v>37042</v>
      </c>
      <c r="GQ413" t="s">
        <v>37010</v>
      </c>
      <c r="GR413" t="s">
        <v>36969</v>
      </c>
      <c r="GT413" t="s">
        <v>37011</v>
      </c>
      <c r="GU413">
        <v>16.25</v>
      </c>
      <c r="GV413">
        <v>16.25</v>
      </c>
      <c r="GX413">
        <v>13</v>
      </c>
      <c r="GY413" t="s">
        <v>37012</v>
      </c>
      <c r="HA413" t="s">
        <v>37013</v>
      </c>
      <c r="HD413" t="s">
        <v>37039</v>
      </c>
      <c r="HE413">
        <v>12.99</v>
      </c>
    </row>
    <row r="414" spans="1:224">
      <c r="A414" t="s">
        <v>29123</v>
      </c>
      <c r="B414" t="s">
        <v>36962</v>
      </c>
      <c r="C414" t="s">
        <v>36963</v>
      </c>
      <c r="D414" t="s">
        <v>21391</v>
      </c>
      <c r="E414">
        <v>1</v>
      </c>
      <c r="F414" t="s">
        <v>36964</v>
      </c>
      <c r="G414" t="s">
        <v>38</v>
      </c>
      <c r="H414" t="s">
        <v>37283</v>
      </c>
      <c r="I414" t="s">
        <v>34210</v>
      </c>
      <c r="J414" t="s">
        <v>33297</v>
      </c>
      <c r="K414" t="s">
        <v>33298</v>
      </c>
      <c r="M414" t="s">
        <v>33304</v>
      </c>
      <c r="N414" t="s">
        <v>21286</v>
      </c>
      <c r="O414" t="s">
        <v>33305</v>
      </c>
      <c r="P414" t="s">
        <v>21282</v>
      </c>
      <c r="Q414" t="s">
        <v>33300</v>
      </c>
      <c r="T414" t="s">
        <v>33306</v>
      </c>
      <c r="U414" t="s">
        <v>37394</v>
      </c>
      <c r="V414" t="s">
        <v>24</v>
      </c>
      <c r="W414" t="s">
        <v>36967</v>
      </c>
      <c r="X414" t="s">
        <v>36968</v>
      </c>
      <c r="Y414" t="s">
        <v>36969</v>
      </c>
      <c r="Z414">
        <v>200</v>
      </c>
      <c r="AB414" t="s">
        <v>37018</v>
      </c>
      <c r="AC414" t="s">
        <v>36970</v>
      </c>
      <c r="AD414" t="s">
        <v>36971</v>
      </c>
      <c r="AE414" t="s">
        <v>36972</v>
      </c>
      <c r="AF414" t="s">
        <v>36973</v>
      </c>
      <c r="AH414" t="s">
        <v>36974</v>
      </c>
      <c r="AJ414" t="s">
        <v>36967</v>
      </c>
      <c r="AK414" t="s">
        <v>33437</v>
      </c>
      <c r="AL414" t="s">
        <v>37440</v>
      </c>
      <c r="AM414" t="s">
        <v>32581</v>
      </c>
      <c r="AN414" t="s">
        <v>37043</v>
      </c>
      <c r="AQ414" t="s">
        <v>37043</v>
      </c>
      <c r="AR414" t="s">
        <v>28746</v>
      </c>
      <c r="AY414" t="s">
        <v>37021</v>
      </c>
      <c r="BA414" t="s">
        <v>353</v>
      </c>
      <c r="BB414">
        <v>48</v>
      </c>
      <c r="BC414" t="s">
        <v>37022</v>
      </c>
      <c r="BD414" t="s">
        <v>28739</v>
      </c>
      <c r="BE414" t="s">
        <v>36993</v>
      </c>
      <c r="BF414">
        <v>0.2</v>
      </c>
      <c r="BG414" t="s">
        <v>37665</v>
      </c>
      <c r="BH414" t="s">
        <v>37540</v>
      </c>
      <c r="BJ414">
        <v>36490</v>
      </c>
      <c r="BK414" cm="1">
        <f t="array" ref="BK414">IF(LEN(TRIM(BG414))=0,"",SUMPRODUCT(--(LEN(TRIM($BG$5:BG414))&gt;0)))</f>
        <v>399</v>
      </c>
      <c r="BL414" t="str">
        <f t="shared" si="90"/>
        <v>00000000B3</v>
      </c>
      <c r="BM414" t="str">
        <f t="shared" si="91"/>
        <v>*00000000B3*</v>
      </c>
      <c r="BN414" t="s">
        <v>37447</v>
      </c>
      <c r="BO414" t="s">
        <v>37395</v>
      </c>
      <c r="BS414" t="s">
        <v>37043</v>
      </c>
      <c r="CP414" t="s">
        <v>37443</v>
      </c>
      <c r="CU414">
        <v>12.99</v>
      </c>
      <c r="DT414" t="s">
        <v>37026</v>
      </c>
      <c r="EC414" s="7">
        <v>16.237500000000001</v>
      </c>
      <c r="EN414" t="s">
        <v>36995</v>
      </c>
      <c r="EO414">
        <v>1731138031</v>
      </c>
      <c r="EP414" t="s">
        <v>36968</v>
      </c>
      <c r="EQ414" t="s">
        <v>36996</v>
      </c>
      <c r="ER414" t="s">
        <v>36997</v>
      </c>
      <c r="ES414" t="s">
        <v>36967</v>
      </c>
      <c r="ET414" t="s">
        <v>36998</v>
      </c>
      <c r="EU414" t="s">
        <v>36999</v>
      </c>
      <c r="FB414" t="s">
        <v>35377</v>
      </c>
      <c r="FC414" t="s">
        <v>37027</v>
      </c>
      <c r="FD414">
        <v>16</v>
      </c>
      <c r="FE414">
        <v>18</v>
      </c>
      <c r="FF414" t="s">
        <v>36990</v>
      </c>
      <c r="FG414" t="s">
        <v>36990</v>
      </c>
      <c r="FH414" t="s">
        <v>37398</v>
      </c>
      <c r="FI414" t="s">
        <v>37000</v>
      </c>
      <c r="FJ414" t="s">
        <v>37397</v>
      </c>
      <c r="FK414" t="s">
        <v>37398</v>
      </c>
      <c r="FL414" t="s">
        <v>37399</v>
      </c>
      <c r="FM414" t="s">
        <v>37400</v>
      </c>
      <c r="FN414" t="s">
        <v>37401</v>
      </c>
      <c r="FQ414" t="s">
        <v>37028</v>
      </c>
      <c r="FR414" t="s">
        <v>37008</v>
      </c>
      <c r="FS414" t="s">
        <v>37009</v>
      </c>
      <c r="FT414" t="s">
        <v>33437</v>
      </c>
      <c r="FU414" t="s">
        <v>33437</v>
      </c>
      <c r="FV414" t="s">
        <v>37046</v>
      </c>
      <c r="FW414" t="s">
        <v>37030</v>
      </c>
      <c r="FX414" t="s">
        <v>37031</v>
      </c>
      <c r="FY414" t="s">
        <v>36971</v>
      </c>
      <c r="FZ414" t="s">
        <v>36980</v>
      </c>
      <c r="GA414" t="s">
        <v>36974</v>
      </c>
      <c r="GB414" t="s">
        <v>36968</v>
      </c>
      <c r="GC414" t="s">
        <v>37032</v>
      </c>
      <c r="GD414" t="s">
        <v>37033</v>
      </c>
      <c r="GJ414" t="s">
        <v>37034</v>
      </c>
      <c r="GK414" t="s">
        <v>37035</v>
      </c>
      <c r="GL414" t="s">
        <v>37036</v>
      </c>
      <c r="GM414" t="s">
        <v>37037</v>
      </c>
      <c r="GN414" t="s">
        <v>37038</v>
      </c>
      <c r="GO414" t="s">
        <v>36973</v>
      </c>
      <c r="GP414" t="s">
        <v>37046</v>
      </c>
      <c r="GQ414" t="s">
        <v>37010</v>
      </c>
      <c r="GR414" t="s">
        <v>36969</v>
      </c>
      <c r="GT414" t="s">
        <v>37011</v>
      </c>
      <c r="GU414">
        <v>16.25</v>
      </c>
      <c r="GV414">
        <v>16.25</v>
      </c>
      <c r="GX414">
        <v>13</v>
      </c>
      <c r="GY414" t="s">
        <v>37012</v>
      </c>
      <c r="HA414" t="s">
        <v>37013</v>
      </c>
      <c r="HD414" t="s">
        <v>37043</v>
      </c>
      <c r="HE414">
        <v>12.99</v>
      </c>
    </row>
    <row r="415" spans="1:224">
      <c r="A415" t="s">
        <v>29123</v>
      </c>
      <c r="B415" t="s">
        <v>36962</v>
      </c>
      <c r="C415" t="s">
        <v>36963</v>
      </c>
      <c r="D415" t="s">
        <v>21391</v>
      </c>
      <c r="E415">
        <v>1</v>
      </c>
      <c r="F415" t="s">
        <v>36964</v>
      </c>
      <c r="G415" t="s">
        <v>38</v>
      </c>
      <c r="H415" t="s">
        <v>37283</v>
      </c>
      <c r="I415" t="s">
        <v>34210</v>
      </c>
      <c r="J415" t="s">
        <v>33297</v>
      </c>
      <c r="K415" t="s">
        <v>33298</v>
      </c>
      <c r="M415" t="s">
        <v>33304</v>
      </c>
      <c r="N415" t="s">
        <v>21286</v>
      </c>
      <c r="O415" t="s">
        <v>33305</v>
      </c>
      <c r="P415" t="s">
        <v>21282</v>
      </c>
      <c r="Q415" t="s">
        <v>33300</v>
      </c>
      <c r="T415" t="s">
        <v>33306</v>
      </c>
      <c r="U415" t="s">
        <v>37394</v>
      </c>
      <c r="V415" t="s">
        <v>24</v>
      </c>
      <c r="W415" t="s">
        <v>36967</v>
      </c>
      <c r="X415" t="s">
        <v>36968</v>
      </c>
      <c r="Y415" t="s">
        <v>36969</v>
      </c>
      <c r="Z415">
        <v>300</v>
      </c>
      <c r="AB415" t="s">
        <v>37018</v>
      </c>
      <c r="AC415" t="s">
        <v>36970</v>
      </c>
      <c r="AD415" t="s">
        <v>36971</v>
      </c>
      <c r="AE415" t="s">
        <v>36972</v>
      </c>
      <c r="AF415" t="s">
        <v>36973</v>
      </c>
      <c r="AH415" t="s">
        <v>36974</v>
      </c>
      <c r="AJ415" t="s">
        <v>36967</v>
      </c>
      <c r="AK415" t="s">
        <v>33437</v>
      </c>
      <c r="AL415" t="s">
        <v>37440</v>
      </c>
      <c r="AM415" t="s">
        <v>32581</v>
      </c>
      <c r="AN415" t="s">
        <v>37047</v>
      </c>
      <c r="AQ415" t="s">
        <v>37047</v>
      </c>
      <c r="AR415" t="s">
        <v>34329</v>
      </c>
      <c r="AY415" t="s">
        <v>37021</v>
      </c>
      <c r="BA415" t="s">
        <v>353</v>
      </c>
      <c r="BB415">
        <v>48</v>
      </c>
      <c r="BC415" t="s">
        <v>37048</v>
      </c>
      <c r="BD415" t="s">
        <v>34259</v>
      </c>
      <c r="BE415" t="s">
        <v>36993</v>
      </c>
      <c r="BF415">
        <v>0.2</v>
      </c>
      <c r="BG415" t="s">
        <v>37666</v>
      </c>
      <c r="BH415" t="s">
        <v>37542</v>
      </c>
      <c r="BJ415">
        <v>36491</v>
      </c>
      <c r="BK415" cm="1">
        <f t="array" ref="BK415">IF(LEN(TRIM(BG415))=0,"",SUMPRODUCT(--(LEN(TRIM($BG$5:BG415))&gt;0)))</f>
        <v>400</v>
      </c>
      <c r="BL415" t="str">
        <f t="shared" si="90"/>
        <v>00000000B4</v>
      </c>
      <c r="BM415" t="str">
        <f t="shared" si="91"/>
        <v>*00000000B4*</v>
      </c>
      <c r="BN415" t="s">
        <v>37449</v>
      </c>
      <c r="BO415" t="s">
        <v>37395</v>
      </c>
      <c r="BS415" t="s">
        <v>37047</v>
      </c>
      <c r="CP415" t="s">
        <v>37443</v>
      </c>
      <c r="CU415">
        <v>12.99</v>
      </c>
      <c r="DT415" t="s">
        <v>37026</v>
      </c>
      <c r="EC415" s="7">
        <v>16.237500000000001</v>
      </c>
      <c r="EN415" t="s">
        <v>36995</v>
      </c>
      <c r="EO415">
        <v>1731138031</v>
      </c>
      <c r="EP415" t="s">
        <v>36968</v>
      </c>
      <c r="EQ415" t="s">
        <v>36996</v>
      </c>
      <c r="ER415" t="s">
        <v>36997</v>
      </c>
      <c r="ES415" t="s">
        <v>36967</v>
      </c>
      <c r="ET415" t="s">
        <v>36998</v>
      </c>
      <c r="EU415" t="s">
        <v>36999</v>
      </c>
      <c r="FB415" t="s">
        <v>35377</v>
      </c>
      <c r="FC415" t="s">
        <v>37027</v>
      </c>
      <c r="FD415">
        <v>18</v>
      </c>
      <c r="FE415">
        <v>20</v>
      </c>
      <c r="FF415" t="s">
        <v>36990</v>
      </c>
      <c r="FG415" t="s">
        <v>36990</v>
      </c>
      <c r="FH415" t="s">
        <v>37398</v>
      </c>
      <c r="FI415" t="s">
        <v>37000</v>
      </c>
      <c r="FJ415" t="s">
        <v>37397</v>
      </c>
      <c r="FK415" t="s">
        <v>37398</v>
      </c>
      <c r="FL415" t="s">
        <v>37399</v>
      </c>
      <c r="FM415" t="s">
        <v>37400</v>
      </c>
      <c r="FN415" t="s">
        <v>37401</v>
      </c>
      <c r="FQ415" t="s">
        <v>37028</v>
      </c>
      <c r="FR415" t="s">
        <v>37008</v>
      </c>
      <c r="FS415" t="s">
        <v>37009</v>
      </c>
      <c r="FT415" t="s">
        <v>33437</v>
      </c>
      <c r="FU415" t="s">
        <v>33437</v>
      </c>
      <c r="FV415" t="s">
        <v>37051</v>
      </c>
      <c r="FW415" t="s">
        <v>37030</v>
      </c>
      <c r="FX415" t="s">
        <v>37031</v>
      </c>
      <c r="FY415" t="s">
        <v>36971</v>
      </c>
      <c r="FZ415" t="s">
        <v>36980</v>
      </c>
      <c r="GA415" t="s">
        <v>36974</v>
      </c>
      <c r="GB415" t="s">
        <v>36968</v>
      </c>
      <c r="GC415" t="s">
        <v>37032</v>
      </c>
      <c r="GD415" t="s">
        <v>37033</v>
      </c>
      <c r="GJ415" t="s">
        <v>37034</v>
      </c>
      <c r="GK415" t="s">
        <v>37035</v>
      </c>
      <c r="GL415" t="s">
        <v>37036</v>
      </c>
      <c r="GM415" t="s">
        <v>37037</v>
      </c>
      <c r="GN415" t="s">
        <v>37038</v>
      </c>
      <c r="GO415" t="s">
        <v>36973</v>
      </c>
      <c r="GP415" t="s">
        <v>37051</v>
      </c>
      <c r="GQ415" t="s">
        <v>37010</v>
      </c>
      <c r="GR415" t="s">
        <v>36969</v>
      </c>
      <c r="GT415" t="s">
        <v>37011</v>
      </c>
      <c r="GU415">
        <v>16.25</v>
      </c>
      <c r="GV415">
        <v>16.25</v>
      </c>
      <c r="GX415">
        <v>13</v>
      </c>
      <c r="GY415" t="s">
        <v>37012</v>
      </c>
      <c r="HA415" t="s">
        <v>37013</v>
      </c>
      <c r="HD415" t="s">
        <v>37047</v>
      </c>
      <c r="HE415">
        <v>12.99</v>
      </c>
    </row>
    <row r="416" spans="1:224">
      <c r="A416" t="s">
        <v>29123</v>
      </c>
      <c r="B416" t="s">
        <v>36962</v>
      </c>
      <c r="C416" t="s">
        <v>36963</v>
      </c>
      <c r="D416" t="s">
        <v>21391</v>
      </c>
      <c r="E416">
        <v>1</v>
      </c>
      <c r="F416" t="s">
        <v>36964</v>
      </c>
      <c r="G416" t="s">
        <v>38</v>
      </c>
      <c r="H416" t="s">
        <v>37283</v>
      </c>
      <c r="I416" t="s">
        <v>34210</v>
      </c>
      <c r="J416" t="s">
        <v>33297</v>
      </c>
      <c r="K416" t="s">
        <v>33298</v>
      </c>
      <c r="M416" t="s">
        <v>33304</v>
      </c>
      <c r="N416" t="s">
        <v>21286</v>
      </c>
      <c r="O416" t="s">
        <v>33305</v>
      </c>
      <c r="P416" t="s">
        <v>21282</v>
      </c>
      <c r="Q416" t="s">
        <v>33300</v>
      </c>
      <c r="T416" t="s">
        <v>33306</v>
      </c>
      <c r="U416" t="s">
        <v>37394</v>
      </c>
      <c r="V416" t="s">
        <v>24</v>
      </c>
      <c r="W416" t="s">
        <v>36967</v>
      </c>
      <c r="X416" t="s">
        <v>36968</v>
      </c>
      <c r="Y416" t="s">
        <v>36969</v>
      </c>
      <c r="Z416">
        <v>300</v>
      </c>
      <c r="AB416" t="s">
        <v>37018</v>
      </c>
      <c r="AC416" t="s">
        <v>36970</v>
      </c>
      <c r="AD416" t="s">
        <v>36971</v>
      </c>
      <c r="AE416" t="s">
        <v>36972</v>
      </c>
      <c r="AF416" t="s">
        <v>36973</v>
      </c>
      <c r="AH416" t="s">
        <v>36974</v>
      </c>
      <c r="AJ416" t="s">
        <v>36967</v>
      </c>
      <c r="AK416" t="s">
        <v>33437</v>
      </c>
      <c r="AL416" t="s">
        <v>37440</v>
      </c>
      <c r="AM416" t="s">
        <v>32581</v>
      </c>
      <c r="AN416" t="s">
        <v>37052</v>
      </c>
      <c r="AQ416" t="s">
        <v>37052</v>
      </c>
      <c r="AR416" t="s">
        <v>34331</v>
      </c>
      <c r="AY416" t="s">
        <v>37021</v>
      </c>
      <c r="BA416" t="s">
        <v>353</v>
      </c>
      <c r="BB416">
        <v>48</v>
      </c>
      <c r="BC416" t="s">
        <v>37048</v>
      </c>
      <c r="BD416" t="s">
        <v>34259</v>
      </c>
      <c r="BE416" t="s">
        <v>36993</v>
      </c>
      <c r="BF416">
        <v>0.2</v>
      </c>
      <c r="BG416" t="s">
        <v>37667</v>
      </c>
      <c r="BH416" t="s">
        <v>37544</v>
      </c>
      <c r="BJ416">
        <v>36492</v>
      </c>
      <c r="BK416" cm="1">
        <f t="array" ref="BK416">IF(LEN(TRIM(BG416))=0,"",SUMPRODUCT(--(LEN(TRIM($BG$5:BG416))&gt;0)))</f>
        <v>401</v>
      </c>
      <c r="BL416" t="str">
        <f t="shared" si="90"/>
        <v>00000000B5</v>
      </c>
      <c r="BM416" t="str">
        <f t="shared" si="91"/>
        <v>*00000000B5*</v>
      </c>
      <c r="BN416" t="s">
        <v>37451</v>
      </c>
      <c r="BO416" t="s">
        <v>37395</v>
      </c>
      <c r="BS416" t="s">
        <v>37052</v>
      </c>
      <c r="CP416" t="s">
        <v>37443</v>
      </c>
      <c r="CU416">
        <v>12.99</v>
      </c>
      <c r="DT416" t="s">
        <v>37026</v>
      </c>
      <c r="EC416" s="7">
        <v>16.237500000000001</v>
      </c>
      <c r="EN416" t="s">
        <v>36995</v>
      </c>
      <c r="EO416">
        <v>1731138031</v>
      </c>
      <c r="EP416" t="s">
        <v>36968</v>
      </c>
      <c r="EQ416" t="s">
        <v>36996</v>
      </c>
      <c r="ER416" t="s">
        <v>36997</v>
      </c>
      <c r="ES416" t="s">
        <v>36967</v>
      </c>
      <c r="ET416" t="s">
        <v>36998</v>
      </c>
      <c r="EU416" t="s">
        <v>36999</v>
      </c>
      <c r="FB416" t="s">
        <v>35377</v>
      </c>
      <c r="FC416" t="s">
        <v>37027</v>
      </c>
      <c r="FD416">
        <v>22</v>
      </c>
      <c r="FE416">
        <v>24</v>
      </c>
      <c r="FF416" t="s">
        <v>36990</v>
      </c>
      <c r="FG416" t="s">
        <v>36990</v>
      </c>
      <c r="FH416" t="s">
        <v>37398</v>
      </c>
      <c r="FI416" t="s">
        <v>37000</v>
      </c>
      <c r="FJ416" t="s">
        <v>37397</v>
      </c>
      <c r="FK416" t="s">
        <v>37398</v>
      </c>
      <c r="FL416" t="s">
        <v>37399</v>
      </c>
      <c r="FM416" t="s">
        <v>37400</v>
      </c>
      <c r="FN416" t="s">
        <v>37401</v>
      </c>
      <c r="FQ416" t="s">
        <v>37028</v>
      </c>
      <c r="FR416" t="s">
        <v>37008</v>
      </c>
      <c r="FS416" t="s">
        <v>37009</v>
      </c>
      <c r="FT416" t="s">
        <v>33437</v>
      </c>
      <c r="FU416" t="s">
        <v>33437</v>
      </c>
      <c r="FV416" t="s">
        <v>37055</v>
      </c>
      <c r="FW416" t="s">
        <v>37030</v>
      </c>
      <c r="FX416" t="s">
        <v>37031</v>
      </c>
      <c r="FY416" t="s">
        <v>36971</v>
      </c>
      <c r="FZ416" t="s">
        <v>36980</v>
      </c>
      <c r="GA416" t="s">
        <v>36974</v>
      </c>
      <c r="GB416" t="s">
        <v>36968</v>
      </c>
      <c r="GC416" t="s">
        <v>37032</v>
      </c>
      <c r="GD416" t="s">
        <v>37033</v>
      </c>
      <c r="GJ416" t="s">
        <v>37034</v>
      </c>
      <c r="GK416" t="s">
        <v>37035</v>
      </c>
      <c r="GL416" t="s">
        <v>37036</v>
      </c>
      <c r="GM416" t="s">
        <v>37037</v>
      </c>
      <c r="GN416" t="s">
        <v>37038</v>
      </c>
      <c r="GO416" t="s">
        <v>36973</v>
      </c>
      <c r="GP416" t="s">
        <v>37055</v>
      </c>
      <c r="GQ416" t="s">
        <v>37010</v>
      </c>
      <c r="GR416" t="s">
        <v>36969</v>
      </c>
      <c r="GT416" t="s">
        <v>37011</v>
      </c>
      <c r="GU416">
        <v>16.25</v>
      </c>
      <c r="GV416">
        <v>16.25</v>
      </c>
      <c r="GX416">
        <v>13</v>
      </c>
      <c r="GY416" t="s">
        <v>37012</v>
      </c>
      <c r="HA416" t="s">
        <v>37013</v>
      </c>
      <c r="HD416" t="s">
        <v>37052</v>
      </c>
      <c r="HE416">
        <v>12.99</v>
      </c>
    </row>
    <row r="417" spans="1:213">
      <c r="A417" t="s">
        <v>29123</v>
      </c>
      <c r="B417" t="s">
        <v>36962</v>
      </c>
      <c r="C417" t="s">
        <v>36963</v>
      </c>
      <c r="D417" t="s">
        <v>21391</v>
      </c>
      <c r="E417">
        <v>1</v>
      </c>
      <c r="F417" t="s">
        <v>36964</v>
      </c>
      <c r="G417" t="s">
        <v>38</v>
      </c>
      <c r="H417" t="s">
        <v>37283</v>
      </c>
      <c r="I417" t="s">
        <v>34210</v>
      </c>
      <c r="J417" t="s">
        <v>33297</v>
      </c>
      <c r="K417" t="s">
        <v>33298</v>
      </c>
      <c r="M417" t="s">
        <v>33304</v>
      </c>
      <c r="N417" t="s">
        <v>21286</v>
      </c>
      <c r="O417" t="s">
        <v>33305</v>
      </c>
      <c r="P417" t="s">
        <v>21282</v>
      </c>
      <c r="Q417" t="s">
        <v>33300</v>
      </c>
      <c r="T417" t="s">
        <v>33306</v>
      </c>
      <c r="U417" t="s">
        <v>37394</v>
      </c>
      <c r="V417" t="s">
        <v>24</v>
      </c>
      <c r="W417" t="s">
        <v>36967</v>
      </c>
      <c r="X417" t="s">
        <v>36968</v>
      </c>
      <c r="Y417" t="s">
        <v>36969</v>
      </c>
      <c r="Z417">
        <v>300</v>
      </c>
      <c r="AB417" t="s">
        <v>37056</v>
      </c>
      <c r="AC417" t="s">
        <v>36970</v>
      </c>
      <c r="AD417" t="s">
        <v>36971</v>
      </c>
      <c r="AE417" t="s">
        <v>36972</v>
      </c>
      <c r="AF417" t="s">
        <v>36973</v>
      </c>
      <c r="AH417" t="s">
        <v>36974</v>
      </c>
      <c r="AJ417" t="s">
        <v>36967</v>
      </c>
      <c r="AK417" t="s">
        <v>33437</v>
      </c>
      <c r="AL417" t="s">
        <v>37440</v>
      </c>
      <c r="AM417" t="s">
        <v>32581</v>
      </c>
      <c r="AN417" t="s">
        <v>37057</v>
      </c>
      <c r="AQ417" t="s">
        <v>37057</v>
      </c>
      <c r="AR417" t="s">
        <v>34333</v>
      </c>
      <c r="AY417" t="s">
        <v>37058</v>
      </c>
      <c r="BA417" t="s">
        <v>37059</v>
      </c>
      <c r="BB417">
        <v>48</v>
      </c>
      <c r="BC417" t="s">
        <v>37060</v>
      </c>
      <c r="BD417" t="s">
        <v>34261</v>
      </c>
      <c r="BE417" t="s">
        <v>36993</v>
      </c>
      <c r="BF417">
        <v>0.2</v>
      </c>
      <c r="BG417" t="s">
        <v>37668</v>
      </c>
      <c r="BH417" t="s">
        <v>37546</v>
      </c>
      <c r="BJ417">
        <v>179738</v>
      </c>
      <c r="BK417" cm="1">
        <f t="array" ref="BK417">IF(LEN(TRIM(BG417))=0,"",SUMPRODUCT(--(LEN(TRIM($BG$5:BG417))&gt;0)))</f>
        <v>402</v>
      </c>
      <c r="BL417" t="str">
        <f t="shared" si="90"/>
        <v>00000000B6</v>
      </c>
      <c r="BM417" t="str">
        <f t="shared" si="91"/>
        <v>*00000000B6*</v>
      </c>
      <c r="BN417" t="s">
        <v>37453</v>
      </c>
      <c r="BO417" t="s">
        <v>37395</v>
      </c>
      <c r="BS417" t="s">
        <v>37057</v>
      </c>
      <c r="CP417" t="s">
        <v>37443</v>
      </c>
      <c r="CU417">
        <v>15.99</v>
      </c>
      <c r="DT417" t="s">
        <v>37026</v>
      </c>
      <c r="EC417" s="7">
        <v>19.987500000000001</v>
      </c>
      <c r="EN417" t="s">
        <v>36995</v>
      </c>
      <c r="EO417">
        <v>1731138031</v>
      </c>
      <c r="EP417" t="s">
        <v>36968</v>
      </c>
      <c r="EQ417" t="s">
        <v>36996</v>
      </c>
      <c r="ER417" t="s">
        <v>36997</v>
      </c>
      <c r="ES417" t="s">
        <v>36967</v>
      </c>
      <c r="ET417" t="s">
        <v>36998</v>
      </c>
      <c r="EU417" t="s">
        <v>36999</v>
      </c>
      <c r="FB417" t="s">
        <v>35377</v>
      </c>
      <c r="FC417" t="s">
        <v>37027</v>
      </c>
      <c r="FD417">
        <v>26</v>
      </c>
      <c r="FE417">
        <v>28</v>
      </c>
      <c r="FF417" t="s">
        <v>36990</v>
      </c>
      <c r="FG417" t="s">
        <v>36990</v>
      </c>
      <c r="FH417" t="s">
        <v>37398</v>
      </c>
      <c r="FI417" t="s">
        <v>37000</v>
      </c>
      <c r="FJ417" t="s">
        <v>37397</v>
      </c>
      <c r="FK417" t="s">
        <v>37398</v>
      </c>
      <c r="FL417" t="s">
        <v>37399</v>
      </c>
      <c r="FM417" t="s">
        <v>37400</v>
      </c>
      <c r="FN417" t="s">
        <v>37401</v>
      </c>
      <c r="FQ417" t="s">
        <v>37028</v>
      </c>
      <c r="FR417" t="s">
        <v>37008</v>
      </c>
      <c r="FS417" t="s">
        <v>37009</v>
      </c>
      <c r="FT417" t="s">
        <v>33437</v>
      </c>
      <c r="FU417" t="s">
        <v>33437</v>
      </c>
      <c r="FV417" t="s">
        <v>37063</v>
      </c>
      <c r="FW417" t="s">
        <v>37030</v>
      </c>
      <c r="FX417" t="s">
        <v>37031</v>
      </c>
      <c r="FY417" t="s">
        <v>36971</v>
      </c>
      <c r="FZ417" t="s">
        <v>36980</v>
      </c>
      <c r="GA417" t="s">
        <v>36974</v>
      </c>
      <c r="GB417" t="s">
        <v>36968</v>
      </c>
      <c r="GC417" t="s">
        <v>37032</v>
      </c>
      <c r="GD417" t="s">
        <v>37033</v>
      </c>
      <c r="GJ417" t="s">
        <v>37034</v>
      </c>
      <c r="GK417" t="s">
        <v>37035</v>
      </c>
      <c r="GL417" t="s">
        <v>37036</v>
      </c>
      <c r="GM417" t="s">
        <v>37037</v>
      </c>
      <c r="GN417" t="s">
        <v>37038</v>
      </c>
      <c r="GO417" t="s">
        <v>36973</v>
      </c>
      <c r="GP417" t="s">
        <v>37063</v>
      </c>
      <c r="GQ417" t="s">
        <v>37010</v>
      </c>
      <c r="GR417" t="s">
        <v>36969</v>
      </c>
      <c r="GT417" t="s">
        <v>37011</v>
      </c>
      <c r="GU417">
        <v>20.249999999999996</v>
      </c>
      <c r="GV417">
        <v>20.249999999999996</v>
      </c>
      <c r="GX417">
        <v>16.2</v>
      </c>
      <c r="GY417" t="s">
        <v>37012</v>
      </c>
      <c r="HA417" t="s">
        <v>37013</v>
      </c>
      <c r="HD417" t="s">
        <v>37057</v>
      </c>
      <c r="HE417">
        <v>15.99</v>
      </c>
    </row>
    <row r="418" spans="1:213">
      <c r="A418" t="s">
        <v>29123</v>
      </c>
      <c r="B418" t="s">
        <v>36962</v>
      </c>
      <c r="C418" t="s">
        <v>36963</v>
      </c>
      <c r="D418" t="s">
        <v>21391</v>
      </c>
      <c r="E418">
        <v>1</v>
      </c>
      <c r="F418" t="s">
        <v>36964</v>
      </c>
      <c r="G418" t="s">
        <v>38</v>
      </c>
      <c r="H418" t="s">
        <v>37283</v>
      </c>
      <c r="I418" t="s">
        <v>34210</v>
      </c>
      <c r="J418" t="s">
        <v>33297</v>
      </c>
      <c r="K418" t="s">
        <v>33298</v>
      </c>
      <c r="M418" t="s">
        <v>33304</v>
      </c>
      <c r="N418" t="s">
        <v>21286</v>
      </c>
      <c r="O418" t="s">
        <v>33305</v>
      </c>
      <c r="P418" t="s">
        <v>21282</v>
      </c>
      <c r="Q418" t="s">
        <v>33300</v>
      </c>
      <c r="T418" t="s">
        <v>33306</v>
      </c>
      <c r="U418" t="s">
        <v>37394</v>
      </c>
      <c r="V418" t="s">
        <v>24</v>
      </c>
      <c r="W418" t="s">
        <v>36967</v>
      </c>
      <c r="X418" t="s">
        <v>36968</v>
      </c>
      <c r="Y418" t="s">
        <v>36969</v>
      </c>
      <c r="Z418">
        <v>200</v>
      </c>
      <c r="AB418" t="s">
        <v>37018</v>
      </c>
      <c r="AC418" t="s">
        <v>36970</v>
      </c>
      <c r="AD418" t="s">
        <v>36971</v>
      </c>
      <c r="AE418" t="s">
        <v>36972</v>
      </c>
      <c r="AF418" t="s">
        <v>36973</v>
      </c>
      <c r="AH418" t="s">
        <v>36974</v>
      </c>
      <c r="AJ418" t="s">
        <v>36967</v>
      </c>
      <c r="AK418" t="s">
        <v>32641</v>
      </c>
      <c r="AL418" t="s">
        <v>37454</v>
      </c>
      <c r="AM418" t="s">
        <v>32581</v>
      </c>
      <c r="AN418" t="s">
        <v>37020</v>
      </c>
      <c r="AQ418" t="s">
        <v>37020</v>
      </c>
      <c r="AR418" t="s">
        <v>34324</v>
      </c>
      <c r="AY418" t="s">
        <v>37021</v>
      </c>
      <c r="BA418" t="s">
        <v>353</v>
      </c>
      <c r="BB418">
        <v>48</v>
      </c>
      <c r="BC418" t="s">
        <v>37022</v>
      </c>
      <c r="BD418" t="s">
        <v>28739</v>
      </c>
      <c r="BE418" t="s">
        <v>36993</v>
      </c>
      <c r="BF418">
        <v>0.2</v>
      </c>
      <c r="BG418" t="s">
        <v>37669</v>
      </c>
      <c r="BH418" t="s">
        <v>37548</v>
      </c>
      <c r="BJ418" t="s">
        <v>37457</v>
      </c>
      <c r="BK418" cm="1">
        <f t="array" ref="BK418">IF(LEN(TRIM(BG418))=0,"",SUMPRODUCT(--(LEN(TRIM($BG$5:BG418))&gt;0)))</f>
        <v>403</v>
      </c>
      <c r="BL418" t="str">
        <f t="shared" si="90"/>
        <v>00000000B7</v>
      </c>
      <c r="BM418" t="str">
        <f t="shared" si="91"/>
        <v>*00000000B7*</v>
      </c>
      <c r="BN418" t="s">
        <v>37456</v>
      </c>
      <c r="BO418" t="s">
        <v>37395</v>
      </c>
      <c r="BS418" t="s">
        <v>37020</v>
      </c>
      <c r="CP418" t="s">
        <v>37458</v>
      </c>
      <c r="CU418">
        <v>12.99</v>
      </c>
      <c r="DT418" t="s">
        <v>37026</v>
      </c>
      <c r="EC418" s="7">
        <v>16.237500000000001</v>
      </c>
      <c r="EN418" t="s">
        <v>36995</v>
      </c>
      <c r="EO418">
        <v>1731138031</v>
      </c>
      <c r="EP418" t="s">
        <v>36968</v>
      </c>
      <c r="EQ418" t="s">
        <v>36996</v>
      </c>
      <c r="ER418" t="s">
        <v>36997</v>
      </c>
      <c r="ES418" t="s">
        <v>36967</v>
      </c>
      <c r="ET418" t="s">
        <v>36998</v>
      </c>
      <c r="EU418" t="s">
        <v>36999</v>
      </c>
      <c r="FB418" t="s">
        <v>35377</v>
      </c>
      <c r="FC418" t="s">
        <v>37027</v>
      </c>
      <c r="FD418">
        <v>8</v>
      </c>
      <c r="FE418">
        <v>10</v>
      </c>
      <c r="FF418" t="s">
        <v>36990</v>
      </c>
      <c r="FG418" t="s">
        <v>36990</v>
      </c>
      <c r="FH418" t="s">
        <v>37399</v>
      </c>
      <c r="FI418" t="s">
        <v>37000</v>
      </c>
      <c r="FJ418" t="s">
        <v>37397</v>
      </c>
      <c r="FK418" t="s">
        <v>37398</v>
      </c>
      <c r="FL418" t="s">
        <v>37399</v>
      </c>
      <c r="FM418" t="s">
        <v>37400</v>
      </c>
      <c r="FN418" t="s">
        <v>37401</v>
      </c>
      <c r="FQ418" t="s">
        <v>37028</v>
      </c>
      <c r="FR418" t="s">
        <v>37008</v>
      </c>
      <c r="FS418" t="s">
        <v>37009</v>
      </c>
      <c r="FT418" t="s">
        <v>32641</v>
      </c>
      <c r="FU418" t="s">
        <v>32641</v>
      </c>
      <c r="FV418" t="s">
        <v>37029</v>
      </c>
      <c r="FW418" t="s">
        <v>37030</v>
      </c>
      <c r="FX418" t="s">
        <v>37031</v>
      </c>
      <c r="FY418" t="s">
        <v>36971</v>
      </c>
      <c r="FZ418" t="s">
        <v>36980</v>
      </c>
      <c r="GA418" t="s">
        <v>36974</v>
      </c>
      <c r="GB418" t="s">
        <v>36968</v>
      </c>
      <c r="GC418" t="s">
        <v>37032</v>
      </c>
      <c r="GD418" t="s">
        <v>37033</v>
      </c>
      <c r="GJ418" t="s">
        <v>37034</v>
      </c>
      <c r="GK418" t="s">
        <v>37035</v>
      </c>
      <c r="GL418" t="s">
        <v>37036</v>
      </c>
      <c r="GM418" t="s">
        <v>37037</v>
      </c>
      <c r="GN418" t="s">
        <v>37038</v>
      </c>
      <c r="GO418" t="s">
        <v>36973</v>
      </c>
      <c r="GP418" t="s">
        <v>37029</v>
      </c>
      <c r="GQ418" t="s">
        <v>37010</v>
      </c>
      <c r="GR418" t="s">
        <v>36969</v>
      </c>
      <c r="GT418" t="s">
        <v>37011</v>
      </c>
      <c r="GU418">
        <v>16.25</v>
      </c>
      <c r="GV418">
        <v>16.25</v>
      </c>
      <c r="GX418">
        <v>13</v>
      </c>
      <c r="GY418" t="s">
        <v>37012</v>
      </c>
      <c r="HA418" t="s">
        <v>37013</v>
      </c>
      <c r="HD418" t="s">
        <v>37020</v>
      </c>
      <c r="HE418">
        <v>12.99</v>
      </c>
    </row>
    <row r="419" spans="1:213">
      <c r="A419" t="s">
        <v>29123</v>
      </c>
      <c r="B419" t="s">
        <v>36962</v>
      </c>
      <c r="C419" t="s">
        <v>36963</v>
      </c>
      <c r="D419" t="s">
        <v>21391</v>
      </c>
      <c r="E419">
        <v>1</v>
      </c>
      <c r="F419" t="s">
        <v>36964</v>
      </c>
      <c r="G419" t="s">
        <v>38</v>
      </c>
      <c r="H419" t="s">
        <v>37283</v>
      </c>
      <c r="I419" t="s">
        <v>34210</v>
      </c>
      <c r="J419" t="s">
        <v>33297</v>
      </c>
      <c r="K419" t="s">
        <v>33298</v>
      </c>
      <c r="M419" t="s">
        <v>33304</v>
      </c>
      <c r="N419" t="s">
        <v>21286</v>
      </c>
      <c r="O419" t="s">
        <v>33305</v>
      </c>
      <c r="P419" t="s">
        <v>21282</v>
      </c>
      <c r="Q419" t="s">
        <v>33300</v>
      </c>
      <c r="T419" t="s">
        <v>33306</v>
      </c>
      <c r="U419" t="s">
        <v>37394</v>
      </c>
      <c r="V419" t="s">
        <v>24</v>
      </c>
      <c r="W419" t="s">
        <v>36967</v>
      </c>
      <c r="X419" t="s">
        <v>36968</v>
      </c>
      <c r="Y419" t="s">
        <v>36969</v>
      </c>
      <c r="Z419">
        <v>200</v>
      </c>
      <c r="AB419" t="s">
        <v>37018</v>
      </c>
      <c r="AC419" t="s">
        <v>36970</v>
      </c>
      <c r="AD419" t="s">
        <v>36971</v>
      </c>
      <c r="AE419" t="s">
        <v>36972</v>
      </c>
      <c r="AF419" t="s">
        <v>36973</v>
      </c>
      <c r="AH419" t="s">
        <v>36974</v>
      </c>
      <c r="AJ419" t="s">
        <v>36967</v>
      </c>
      <c r="AK419" t="s">
        <v>32641</v>
      </c>
      <c r="AL419" t="s">
        <v>37454</v>
      </c>
      <c r="AM419" t="s">
        <v>32581</v>
      </c>
      <c r="AN419" t="s">
        <v>37039</v>
      </c>
      <c r="AQ419" t="s">
        <v>37039</v>
      </c>
      <c r="AR419" t="s">
        <v>34326</v>
      </c>
      <c r="AY419" t="s">
        <v>37021</v>
      </c>
      <c r="BA419" t="s">
        <v>353</v>
      </c>
      <c r="BB419">
        <v>48</v>
      </c>
      <c r="BC419" t="s">
        <v>37022</v>
      </c>
      <c r="BD419" t="s">
        <v>28739</v>
      </c>
      <c r="BE419" t="s">
        <v>36993</v>
      </c>
      <c r="BF419">
        <v>0.2</v>
      </c>
      <c r="BG419" t="s">
        <v>37670</v>
      </c>
      <c r="BH419" t="s">
        <v>37550</v>
      </c>
      <c r="BJ419" t="s">
        <v>37461</v>
      </c>
      <c r="BK419" cm="1">
        <f t="array" ref="BK419">IF(LEN(TRIM(BG419))=0,"",SUMPRODUCT(--(LEN(TRIM($BG$5:BG419))&gt;0)))</f>
        <v>404</v>
      </c>
      <c r="BL419" t="str">
        <f t="shared" si="90"/>
        <v>00000000B8</v>
      </c>
      <c r="BM419" t="str">
        <f t="shared" si="91"/>
        <v>*00000000B8*</v>
      </c>
      <c r="BN419" t="s">
        <v>37460</v>
      </c>
      <c r="BO419" t="s">
        <v>37395</v>
      </c>
      <c r="BS419" t="s">
        <v>37039</v>
      </c>
      <c r="CP419" t="s">
        <v>37458</v>
      </c>
      <c r="CU419">
        <v>12.99</v>
      </c>
      <c r="DT419" t="s">
        <v>37026</v>
      </c>
      <c r="EC419" s="7">
        <v>16.237500000000001</v>
      </c>
      <c r="EN419" t="s">
        <v>36995</v>
      </c>
      <c r="EO419">
        <v>1731138031</v>
      </c>
      <c r="EP419" t="s">
        <v>36968</v>
      </c>
      <c r="EQ419" t="s">
        <v>36996</v>
      </c>
      <c r="ER419" t="s">
        <v>36997</v>
      </c>
      <c r="ES419" t="s">
        <v>36967</v>
      </c>
      <c r="ET419" t="s">
        <v>36998</v>
      </c>
      <c r="EU419" t="s">
        <v>36999</v>
      </c>
      <c r="FB419" t="s">
        <v>35377</v>
      </c>
      <c r="FC419" t="s">
        <v>37027</v>
      </c>
      <c r="FD419">
        <v>12</v>
      </c>
      <c r="FE419">
        <v>14</v>
      </c>
      <c r="FF419" t="s">
        <v>36990</v>
      </c>
      <c r="FG419" t="s">
        <v>36990</v>
      </c>
      <c r="FH419" t="s">
        <v>37399</v>
      </c>
      <c r="FI419" t="s">
        <v>37000</v>
      </c>
      <c r="FJ419" t="s">
        <v>37397</v>
      </c>
      <c r="FK419" t="s">
        <v>37398</v>
      </c>
      <c r="FL419" t="s">
        <v>37399</v>
      </c>
      <c r="FM419" t="s">
        <v>37400</v>
      </c>
      <c r="FN419" t="s">
        <v>37401</v>
      </c>
      <c r="FQ419" t="s">
        <v>37028</v>
      </c>
      <c r="FR419" t="s">
        <v>37008</v>
      </c>
      <c r="FS419" t="s">
        <v>37009</v>
      </c>
      <c r="FT419" t="s">
        <v>32641</v>
      </c>
      <c r="FU419" t="s">
        <v>32641</v>
      </c>
      <c r="FV419" t="s">
        <v>37042</v>
      </c>
      <c r="FW419" t="s">
        <v>37030</v>
      </c>
      <c r="FX419" t="s">
        <v>37031</v>
      </c>
      <c r="FY419" t="s">
        <v>36971</v>
      </c>
      <c r="FZ419" t="s">
        <v>36980</v>
      </c>
      <c r="GA419" t="s">
        <v>36974</v>
      </c>
      <c r="GB419" t="s">
        <v>36968</v>
      </c>
      <c r="GC419" t="s">
        <v>37032</v>
      </c>
      <c r="GD419" t="s">
        <v>37033</v>
      </c>
      <c r="GJ419" t="s">
        <v>37034</v>
      </c>
      <c r="GK419" t="s">
        <v>37035</v>
      </c>
      <c r="GL419" t="s">
        <v>37036</v>
      </c>
      <c r="GM419" t="s">
        <v>37037</v>
      </c>
      <c r="GN419" t="s">
        <v>37038</v>
      </c>
      <c r="GO419" t="s">
        <v>36973</v>
      </c>
      <c r="GP419" t="s">
        <v>37042</v>
      </c>
      <c r="GQ419" t="s">
        <v>37010</v>
      </c>
      <c r="GR419" t="s">
        <v>36969</v>
      </c>
      <c r="GT419" t="s">
        <v>37011</v>
      </c>
      <c r="GU419">
        <v>16.25</v>
      </c>
      <c r="GV419">
        <v>16.25</v>
      </c>
      <c r="GX419">
        <v>13</v>
      </c>
      <c r="GY419" t="s">
        <v>37012</v>
      </c>
      <c r="HA419" t="s">
        <v>37013</v>
      </c>
      <c r="HD419" t="s">
        <v>37039</v>
      </c>
      <c r="HE419">
        <v>12.99</v>
      </c>
    </row>
    <row r="420" spans="1:213">
      <c r="A420" t="s">
        <v>29123</v>
      </c>
      <c r="B420" t="s">
        <v>36962</v>
      </c>
      <c r="C420" t="s">
        <v>36963</v>
      </c>
      <c r="D420" t="s">
        <v>21391</v>
      </c>
      <c r="E420">
        <v>1</v>
      </c>
      <c r="F420" t="s">
        <v>36964</v>
      </c>
      <c r="G420" t="s">
        <v>38</v>
      </c>
      <c r="H420" t="s">
        <v>37283</v>
      </c>
      <c r="I420" t="s">
        <v>34210</v>
      </c>
      <c r="J420" t="s">
        <v>33297</v>
      </c>
      <c r="K420" t="s">
        <v>33298</v>
      </c>
      <c r="M420" t="s">
        <v>33304</v>
      </c>
      <c r="N420" t="s">
        <v>21286</v>
      </c>
      <c r="O420" t="s">
        <v>33305</v>
      </c>
      <c r="P420" t="s">
        <v>21282</v>
      </c>
      <c r="Q420" t="s">
        <v>33300</v>
      </c>
      <c r="T420" t="s">
        <v>33306</v>
      </c>
      <c r="U420" t="s">
        <v>37394</v>
      </c>
      <c r="V420" t="s">
        <v>24</v>
      </c>
      <c r="W420" t="s">
        <v>36967</v>
      </c>
      <c r="X420" t="s">
        <v>36968</v>
      </c>
      <c r="Y420" t="s">
        <v>36969</v>
      </c>
      <c r="Z420">
        <v>200</v>
      </c>
      <c r="AB420" t="s">
        <v>37018</v>
      </c>
      <c r="AC420" t="s">
        <v>36970</v>
      </c>
      <c r="AD420" t="s">
        <v>36971</v>
      </c>
      <c r="AE420" t="s">
        <v>36972</v>
      </c>
      <c r="AF420" t="s">
        <v>36973</v>
      </c>
      <c r="AH420" t="s">
        <v>36974</v>
      </c>
      <c r="AJ420" t="s">
        <v>36967</v>
      </c>
      <c r="AK420" t="s">
        <v>32641</v>
      </c>
      <c r="AL420" t="s">
        <v>37454</v>
      </c>
      <c r="AM420" t="s">
        <v>32581</v>
      </c>
      <c r="AN420" t="s">
        <v>37043</v>
      </c>
      <c r="AQ420" t="s">
        <v>37043</v>
      </c>
      <c r="AR420" t="s">
        <v>28746</v>
      </c>
      <c r="AY420" t="s">
        <v>37021</v>
      </c>
      <c r="BA420" t="s">
        <v>353</v>
      </c>
      <c r="BB420">
        <v>48</v>
      </c>
      <c r="BC420" t="s">
        <v>37022</v>
      </c>
      <c r="BD420" t="s">
        <v>28739</v>
      </c>
      <c r="BE420" t="s">
        <v>36993</v>
      </c>
      <c r="BF420">
        <v>0.2</v>
      </c>
      <c r="BG420" t="s">
        <v>37671</v>
      </c>
      <c r="BH420" t="s">
        <v>37552</v>
      </c>
      <c r="BJ420" t="s">
        <v>37464</v>
      </c>
      <c r="BK420" cm="1">
        <f t="array" ref="BK420">IF(LEN(TRIM(BG420))=0,"",SUMPRODUCT(--(LEN(TRIM($BG$5:BG420))&gt;0)))</f>
        <v>405</v>
      </c>
      <c r="BL420" t="str">
        <f t="shared" si="90"/>
        <v>00000000B9</v>
      </c>
      <c r="BM420" t="str">
        <f t="shared" si="91"/>
        <v>*00000000B9*</v>
      </c>
      <c r="BN420" t="s">
        <v>37463</v>
      </c>
      <c r="BO420" t="s">
        <v>37395</v>
      </c>
      <c r="BS420" t="s">
        <v>37043</v>
      </c>
      <c r="CP420" t="s">
        <v>37458</v>
      </c>
      <c r="CU420">
        <v>12.99</v>
      </c>
      <c r="DT420" t="s">
        <v>37026</v>
      </c>
      <c r="EC420" s="7">
        <v>16.237500000000001</v>
      </c>
      <c r="EN420" t="s">
        <v>36995</v>
      </c>
      <c r="EO420">
        <v>1731138031</v>
      </c>
      <c r="EP420" t="s">
        <v>36968</v>
      </c>
      <c r="EQ420" t="s">
        <v>36996</v>
      </c>
      <c r="ER420" t="s">
        <v>36997</v>
      </c>
      <c r="ES420" t="s">
        <v>36967</v>
      </c>
      <c r="ET420" t="s">
        <v>36998</v>
      </c>
      <c r="EU420" t="s">
        <v>36999</v>
      </c>
      <c r="FB420" t="s">
        <v>35377</v>
      </c>
      <c r="FC420" t="s">
        <v>37027</v>
      </c>
      <c r="FD420">
        <v>16</v>
      </c>
      <c r="FE420">
        <v>18</v>
      </c>
      <c r="FF420" t="s">
        <v>36990</v>
      </c>
      <c r="FG420" t="s">
        <v>36990</v>
      </c>
      <c r="FH420" t="s">
        <v>37399</v>
      </c>
      <c r="FI420" t="s">
        <v>37000</v>
      </c>
      <c r="FJ420" t="s">
        <v>37397</v>
      </c>
      <c r="FK420" t="s">
        <v>37398</v>
      </c>
      <c r="FL420" t="s">
        <v>37399</v>
      </c>
      <c r="FM420" t="s">
        <v>37400</v>
      </c>
      <c r="FN420" t="s">
        <v>37401</v>
      </c>
      <c r="FQ420" t="s">
        <v>37028</v>
      </c>
      <c r="FR420" t="s">
        <v>37008</v>
      </c>
      <c r="FS420" t="s">
        <v>37009</v>
      </c>
      <c r="FT420" t="s">
        <v>32641</v>
      </c>
      <c r="FU420" t="s">
        <v>32641</v>
      </c>
      <c r="FV420" t="s">
        <v>37046</v>
      </c>
      <c r="FW420" t="s">
        <v>37030</v>
      </c>
      <c r="FX420" t="s">
        <v>37031</v>
      </c>
      <c r="FY420" t="s">
        <v>36971</v>
      </c>
      <c r="FZ420" t="s">
        <v>36980</v>
      </c>
      <c r="GA420" t="s">
        <v>36974</v>
      </c>
      <c r="GB420" t="s">
        <v>36968</v>
      </c>
      <c r="GC420" t="s">
        <v>37032</v>
      </c>
      <c r="GD420" t="s">
        <v>37033</v>
      </c>
      <c r="GJ420" t="s">
        <v>37034</v>
      </c>
      <c r="GK420" t="s">
        <v>37035</v>
      </c>
      <c r="GL420" t="s">
        <v>37036</v>
      </c>
      <c r="GM420" t="s">
        <v>37037</v>
      </c>
      <c r="GN420" t="s">
        <v>37038</v>
      </c>
      <c r="GO420" t="s">
        <v>36973</v>
      </c>
      <c r="GP420" t="s">
        <v>37046</v>
      </c>
      <c r="GQ420" t="s">
        <v>37010</v>
      </c>
      <c r="GR420" t="s">
        <v>36969</v>
      </c>
      <c r="GT420" t="s">
        <v>37011</v>
      </c>
      <c r="GU420">
        <v>16.25</v>
      </c>
      <c r="GV420">
        <v>16.25</v>
      </c>
      <c r="GX420">
        <v>13</v>
      </c>
      <c r="GY420" t="s">
        <v>37012</v>
      </c>
      <c r="HA420" t="s">
        <v>37013</v>
      </c>
      <c r="HD420" t="s">
        <v>37043</v>
      </c>
      <c r="HE420">
        <v>12.99</v>
      </c>
    </row>
    <row r="421" spans="1:213">
      <c r="A421" t="s">
        <v>29123</v>
      </c>
      <c r="B421" t="s">
        <v>36962</v>
      </c>
      <c r="C421" t="s">
        <v>36963</v>
      </c>
      <c r="D421" t="s">
        <v>21391</v>
      </c>
      <c r="E421">
        <v>1</v>
      </c>
      <c r="F421" t="s">
        <v>36964</v>
      </c>
      <c r="G421" t="s">
        <v>38</v>
      </c>
      <c r="H421" t="s">
        <v>37283</v>
      </c>
      <c r="I421" t="s">
        <v>34210</v>
      </c>
      <c r="J421" t="s">
        <v>33297</v>
      </c>
      <c r="K421" t="s">
        <v>33298</v>
      </c>
      <c r="M421" t="s">
        <v>33304</v>
      </c>
      <c r="N421" t="s">
        <v>21286</v>
      </c>
      <c r="O421" t="s">
        <v>33305</v>
      </c>
      <c r="P421" t="s">
        <v>21282</v>
      </c>
      <c r="Q421" t="s">
        <v>33300</v>
      </c>
      <c r="T421" t="s">
        <v>33306</v>
      </c>
      <c r="U421" t="s">
        <v>37394</v>
      </c>
      <c r="V421" t="s">
        <v>24</v>
      </c>
      <c r="W421" t="s">
        <v>36967</v>
      </c>
      <c r="X421" t="s">
        <v>36968</v>
      </c>
      <c r="Y421" t="s">
        <v>36969</v>
      </c>
      <c r="Z421">
        <v>300</v>
      </c>
      <c r="AB421" t="s">
        <v>37018</v>
      </c>
      <c r="AC421" t="s">
        <v>36970</v>
      </c>
      <c r="AD421" t="s">
        <v>36971</v>
      </c>
      <c r="AE421" t="s">
        <v>36972</v>
      </c>
      <c r="AF421" t="s">
        <v>36973</v>
      </c>
      <c r="AH421" t="s">
        <v>36974</v>
      </c>
      <c r="AJ421" t="s">
        <v>36967</v>
      </c>
      <c r="AK421" t="s">
        <v>32641</v>
      </c>
      <c r="AL421" t="s">
        <v>37454</v>
      </c>
      <c r="AM421" t="s">
        <v>32581</v>
      </c>
      <c r="AN421" t="s">
        <v>37047</v>
      </c>
      <c r="AQ421" t="s">
        <v>37047</v>
      </c>
      <c r="AR421" t="s">
        <v>34329</v>
      </c>
      <c r="AY421" t="s">
        <v>37021</v>
      </c>
      <c r="BA421" t="s">
        <v>353</v>
      </c>
      <c r="BB421">
        <v>48</v>
      </c>
      <c r="BC421" t="s">
        <v>37048</v>
      </c>
      <c r="BD421" t="s">
        <v>34259</v>
      </c>
      <c r="BE421" t="s">
        <v>36993</v>
      </c>
      <c r="BF421">
        <v>0.2</v>
      </c>
      <c r="BG421" t="s">
        <v>37672</v>
      </c>
      <c r="BH421" t="s">
        <v>37554</v>
      </c>
      <c r="BJ421" t="s">
        <v>37467</v>
      </c>
      <c r="BK421" cm="1">
        <f t="array" ref="BK421">IF(LEN(TRIM(BG421))=0,"",SUMPRODUCT(--(LEN(TRIM($BG$5:BG421))&gt;0)))</f>
        <v>406</v>
      </c>
      <c r="BL421" t="str">
        <f t="shared" si="90"/>
        <v>00000000BA</v>
      </c>
      <c r="BM421" t="str">
        <f t="shared" si="91"/>
        <v>*00000000BA*</v>
      </c>
      <c r="BN421" t="s">
        <v>37466</v>
      </c>
      <c r="BO421" t="s">
        <v>37395</v>
      </c>
      <c r="BS421" t="s">
        <v>37047</v>
      </c>
      <c r="CP421" t="s">
        <v>37458</v>
      </c>
      <c r="CU421">
        <v>12.99</v>
      </c>
      <c r="DT421" t="s">
        <v>37026</v>
      </c>
      <c r="EC421" s="7">
        <v>16.237500000000001</v>
      </c>
      <c r="EN421" t="s">
        <v>36995</v>
      </c>
      <c r="EO421">
        <v>1731138031</v>
      </c>
      <c r="EP421" t="s">
        <v>36968</v>
      </c>
      <c r="EQ421" t="s">
        <v>36996</v>
      </c>
      <c r="ER421" t="s">
        <v>36997</v>
      </c>
      <c r="ES421" t="s">
        <v>36967</v>
      </c>
      <c r="ET421" t="s">
        <v>36998</v>
      </c>
      <c r="EU421" t="s">
        <v>36999</v>
      </c>
      <c r="FB421" t="s">
        <v>35377</v>
      </c>
      <c r="FC421" t="s">
        <v>37027</v>
      </c>
      <c r="FD421">
        <v>18</v>
      </c>
      <c r="FE421">
        <v>20</v>
      </c>
      <c r="FF421" t="s">
        <v>36990</v>
      </c>
      <c r="FG421" t="s">
        <v>36990</v>
      </c>
      <c r="FH421" t="s">
        <v>37399</v>
      </c>
      <c r="FI421" t="s">
        <v>37000</v>
      </c>
      <c r="FJ421" t="s">
        <v>37397</v>
      </c>
      <c r="FK421" t="s">
        <v>37398</v>
      </c>
      <c r="FL421" t="s">
        <v>37399</v>
      </c>
      <c r="FM421" t="s">
        <v>37400</v>
      </c>
      <c r="FN421" t="s">
        <v>37401</v>
      </c>
      <c r="FQ421" t="s">
        <v>37028</v>
      </c>
      <c r="FR421" t="s">
        <v>37008</v>
      </c>
      <c r="FS421" t="s">
        <v>37009</v>
      </c>
      <c r="FT421" t="s">
        <v>32641</v>
      </c>
      <c r="FU421" t="s">
        <v>32641</v>
      </c>
      <c r="FV421" t="s">
        <v>37051</v>
      </c>
      <c r="FW421" t="s">
        <v>37030</v>
      </c>
      <c r="FX421" t="s">
        <v>37031</v>
      </c>
      <c r="FY421" t="s">
        <v>36971</v>
      </c>
      <c r="FZ421" t="s">
        <v>36980</v>
      </c>
      <c r="GA421" t="s">
        <v>36974</v>
      </c>
      <c r="GB421" t="s">
        <v>36968</v>
      </c>
      <c r="GC421" t="s">
        <v>37032</v>
      </c>
      <c r="GD421" t="s">
        <v>37033</v>
      </c>
      <c r="GJ421" t="s">
        <v>37034</v>
      </c>
      <c r="GK421" t="s">
        <v>37035</v>
      </c>
      <c r="GL421" t="s">
        <v>37036</v>
      </c>
      <c r="GM421" t="s">
        <v>37037</v>
      </c>
      <c r="GN421" t="s">
        <v>37038</v>
      </c>
      <c r="GO421" t="s">
        <v>36973</v>
      </c>
      <c r="GP421" t="s">
        <v>37051</v>
      </c>
      <c r="GQ421" t="s">
        <v>37010</v>
      </c>
      <c r="GR421" t="s">
        <v>36969</v>
      </c>
      <c r="GT421" t="s">
        <v>37011</v>
      </c>
      <c r="GU421">
        <v>16.25</v>
      </c>
      <c r="GV421">
        <v>16.25</v>
      </c>
      <c r="GX421">
        <v>13</v>
      </c>
      <c r="GY421" t="s">
        <v>37012</v>
      </c>
      <c r="HA421" t="s">
        <v>37013</v>
      </c>
      <c r="HD421" t="s">
        <v>37047</v>
      </c>
      <c r="HE421">
        <v>12.99</v>
      </c>
    </row>
    <row r="422" spans="1:213">
      <c r="A422" t="s">
        <v>29123</v>
      </c>
      <c r="B422" t="s">
        <v>36962</v>
      </c>
      <c r="C422" t="s">
        <v>36963</v>
      </c>
      <c r="D422" t="s">
        <v>21391</v>
      </c>
      <c r="E422">
        <v>1</v>
      </c>
      <c r="F422" t="s">
        <v>36964</v>
      </c>
      <c r="G422" t="s">
        <v>38</v>
      </c>
      <c r="H422" t="s">
        <v>37283</v>
      </c>
      <c r="I422" t="s">
        <v>34210</v>
      </c>
      <c r="J422" t="s">
        <v>33297</v>
      </c>
      <c r="K422" t="s">
        <v>33298</v>
      </c>
      <c r="M422" t="s">
        <v>33304</v>
      </c>
      <c r="N422" t="s">
        <v>21286</v>
      </c>
      <c r="O422" t="s">
        <v>33305</v>
      </c>
      <c r="P422" t="s">
        <v>21282</v>
      </c>
      <c r="Q422" t="s">
        <v>33300</v>
      </c>
      <c r="T422" t="s">
        <v>33306</v>
      </c>
      <c r="U422" t="s">
        <v>37394</v>
      </c>
      <c r="V422" t="s">
        <v>24</v>
      </c>
      <c r="W422" t="s">
        <v>36967</v>
      </c>
      <c r="X422" t="s">
        <v>36968</v>
      </c>
      <c r="Y422" t="s">
        <v>36969</v>
      </c>
      <c r="Z422">
        <v>300</v>
      </c>
      <c r="AB422" t="s">
        <v>37018</v>
      </c>
      <c r="AC422" t="s">
        <v>36970</v>
      </c>
      <c r="AD422" t="s">
        <v>36971</v>
      </c>
      <c r="AE422" t="s">
        <v>36972</v>
      </c>
      <c r="AF422" t="s">
        <v>36973</v>
      </c>
      <c r="AH422" t="s">
        <v>36974</v>
      </c>
      <c r="AJ422" t="s">
        <v>36967</v>
      </c>
      <c r="AK422" t="s">
        <v>32641</v>
      </c>
      <c r="AL422" t="s">
        <v>37454</v>
      </c>
      <c r="AM422" t="s">
        <v>32581</v>
      </c>
      <c r="AN422" t="s">
        <v>37052</v>
      </c>
      <c r="AQ422" t="s">
        <v>37052</v>
      </c>
      <c r="AR422" t="s">
        <v>34331</v>
      </c>
      <c r="AY422" t="s">
        <v>37021</v>
      </c>
      <c r="BA422" t="s">
        <v>353</v>
      </c>
      <c r="BB422">
        <v>48</v>
      </c>
      <c r="BC422" t="s">
        <v>37048</v>
      </c>
      <c r="BD422" t="s">
        <v>34259</v>
      </c>
      <c r="BE422" t="s">
        <v>36993</v>
      </c>
      <c r="BF422">
        <v>0.2</v>
      </c>
      <c r="BG422" t="s">
        <v>37673</v>
      </c>
      <c r="BH422" t="s">
        <v>37556</v>
      </c>
      <c r="BJ422" t="s">
        <v>37470</v>
      </c>
      <c r="BK422" cm="1">
        <f t="array" ref="BK422">IF(LEN(TRIM(BG422))=0,"",SUMPRODUCT(--(LEN(TRIM($BG$5:BG422))&gt;0)))</f>
        <v>407</v>
      </c>
      <c r="BL422" t="str">
        <f t="shared" si="90"/>
        <v>00000000BB</v>
      </c>
      <c r="BM422" t="str">
        <f t="shared" si="91"/>
        <v>*00000000BB*</v>
      </c>
      <c r="BN422" t="s">
        <v>37469</v>
      </c>
      <c r="BO422" t="s">
        <v>37395</v>
      </c>
      <c r="BS422" t="s">
        <v>37052</v>
      </c>
      <c r="CP422" t="s">
        <v>37458</v>
      </c>
      <c r="CU422">
        <v>12.99</v>
      </c>
      <c r="DT422" t="s">
        <v>37026</v>
      </c>
      <c r="EC422" s="7">
        <v>16.237500000000001</v>
      </c>
      <c r="EN422" t="s">
        <v>36995</v>
      </c>
      <c r="EO422">
        <v>1731138031</v>
      </c>
      <c r="EP422" t="s">
        <v>36968</v>
      </c>
      <c r="EQ422" t="s">
        <v>36996</v>
      </c>
      <c r="ER422" t="s">
        <v>36997</v>
      </c>
      <c r="ES422" t="s">
        <v>36967</v>
      </c>
      <c r="ET422" t="s">
        <v>36998</v>
      </c>
      <c r="EU422" t="s">
        <v>36999</v>
      </c>
      <c r="FB422" t="s">
        <v>35377</v>
      </c>
      <c r="FC422" t="s">
        <v>37027</v>
      </c>
      <c r="FD422">
        <v>22</v>
      </c>
      <c r="FE422">
        <v>24</v>
      </c>
      <c r="FF422" t="s">
        <v>36990</v>
      </c>
      <c r="FG422" t="s">
        <v>36990</v>
      </c>
      <c r="FH422" t="s">
        <v>37399</v>
      </c>
      <c r="FI422" t="s">
        <v>37000</v>
      </c>
      <c r="FJ422" t="s">
        <v>37397</v>
      </c>
      <c r="FK422" t="s">
        <v>37398</v>
      </c>
      <c r="FL422" t="s">
        <v>37399</v>
      </c>
      <c r="FM422" t="s">
        <v>37400</v>
      </c>
      <c r="FN422" t="s">
        <v>37401</v>
      </c>
      <c r="FQ422" t="s">
        <v>37028</v>
      </c>
      <c r="FR422" t="s">
        <v>37008</v>
      </c>
      <c r="FS422" t="s">
        <v>37009</v>
      </c>
      <c r="FT422" t="s">
        <v>32641</v>
      </c>
      <c r="FU422" t="s">
        <v>32641</v>
      </c>
      <c r="FV422" t="s">
        <v>37055</v>
      </c>
      <c r="FW422" t="s">
        <v>37030</v>
      </c>
      <c r="FX422" t="s">
        <v>37031</v>
      </c>
      <c r="FY422" t="s">
        <v>36971</v>
      </c>
      <c r="FZ422" t="s">
        <v>36980</v>
      </c>
      <c r="GA422" t="s">
        <v>36974</v>
      </c>
      <c r="GB422" t="s">
        <v>36968</v>
      </c>
      <c r="GC422" t="s">
        <v>37032</v>
      </c>
      <c r="GD422" t="s">
        <v>37033</v>
      </c>
      <c r="GJ422" t="s">
        <v>37034</v>
      </c>
      <c r="GK422" t="s">
        <v>37035</v>
      </c>
      <c r="GL422" t="s">
        <v>37036</v>
      </c>
      <c r="GM422" t="s">
        <v>37037</v>
      </c>
      <c r="GN422" t="s">
        <v>37038</v>
      </c>
      <c r="GO422" t="s">
        <v>36973</v>
      </c>
      <c r="GP422" t="s">
        <v>37055</v>
      </c>
      <c r="GQ422" t="s">
        <v>37010</v>
      </c>
      <c r="GR422" t="s">
        <v>36969</v>
      </c>
      <c r="GT422" t="s">
        <v>37011</v>
      </c>
      <c r="GU422">
        <v>16.25</v>
      </c>
      <c r="GV422">
        <v>16.25</v>
      </c>
      <c r="GX422">
        <v>13</v>
      </c>
      <c r="GY422" t="s">
        <v>37012</v>
      </c>
      <c r="HA422" t="s">
        <v>37013</v>
      </c>
      <c r="HD422" t="s">
        <v>37052</v>
      </c>
      <c r="HE422">
        <v>12.99</v>
      </c>
    </row>
    <row r="423" spans="1:213">
      <c r="A423" t="s">
        <v>29123</v>
      </c>
      <c r="B423" t="s">
        <v>36962</v>
      </c>
      <c r="C423" t="s">
        <v>36963</v>
      </c>
      <c r="D423" t="s">
        <v>21391</v>
      </c>
      <c r="E423">
        <v>1</v>
      </c>
      <c r="F423" t="s">
        <v>36964</v>
      </c>
      <c r="G423" t="s">
        <v>38</v>
      </c>
      <c r="H423" t="s">
        <v>37283</v>
      </c>
      <c r="I423" t="s">
        <v>34210</v>
      </c>
      <c r="J423" t="s">
        <v>33297</v>
      </c>
      <c r="K423" t="s">
        <v>33298</v>
      </c>
      <c r="M423" t="s">
        <v>33304</v>
      </c>
      <c r="N423" t="s">
        <v>21286</v>
      </c>
      <c r="O423" t="s">
        <v>33305</v>
      </c>
      <c r="P423" t="s">
        <v>21282</v>
      </c>
      <c r="Q423" t="s">
        <v>33300</v>
      </c>
      <c r="T423" t="s">
        <v>33306</v>
      </c>
      <c r="U423" t="s">
        <v>37394</v>
      </c>
      <c r="V423" t="s">
        <v>24</v>
      </c>
      <c r="W423" t="s">
        <v>36967</v>
      </c>
      <c r="X423" t="s">
        <v>36968</v>
      </c>
      <c r="Y423" t="s">
        <v>36969</v>
      </c>
      <c r="Z423">
        <v>300</v>
      </c>
      <c r="AB423" t="s">
        <v>37056</v>
      </c>
      <c r="AC423" t="s">
        <v>36970</v>
      </c>
      <c r="AD423" t="s">
        <v>36971</v>
      </c>
      <c r="AE423" t="s">
        <v>36972</v>
      </c>
      <c r="AF423" t="s">
        <v>36973</v>
      </c>
      <c r="AH423" t="s">
        <v>36974</v>
      </c>
      <c r="AJ423" t="s">
        <v>36967</v>
      </c>
      <c r="AK423" t="s">
        <v>32641</v>
      </c>
      <c r="AL423" t="s">
        <v>37454</v>
      </c>
      <c r="AM423" t="s">
        <v>32581</v>
      </c>
      <c r="AN423" t="s">
        <v>37057</v>
      </c>
      <c r="AQ423" t="s">
        <v>37057</v>
      </c>
      <c r="AR423" t="s">
        <v>34333</v>
      </c>
      <c r="AY423" t="s">
        <v>37058</v>
      </c>
      <c r="BA423" t="s">
        <v>37059</v>
      </c>
      <c r="BB423">
        <v>48</v>
      </c>
      <c r="BC423" t="s">
        <v>37060</v>
      </c>
      <c r="BD423" t="s">
        <v>34261</v>
      </c>
      <c r="BE423" t="s">
        <v>36993</v>
      </c>
      <c r="BF423">
        <v>0.2</v>
      </c>
      <c r="BG423" t="s">
        <v>37674</v>
      </c>
      <c r="BH423" t="s">
        <v>37558</v>
      </c>
      <c r="BJ423" t="s">
        <v>37473</v>
      </c>
      <c r="BK423" cm="1">
        <f t="array" ref="BK423">IF(LEN(TRIM(BG423))=0,"",SUMPRODUCT(--(LEN(TRIM($BG$5:BG423))&gt;0)))</f>
        <v>408</v>
      </c>
      <c r="BL423" t="str">
        <f t="shared" si="90"/>
        <v>00000000BC</v>
      </c>
      <c r="BM423" t="str">
        <f t="shared" si="91"/>
        <v>*00000000BC*</v>
      </c>
      <c r="BN423" t="s">
        <v>37472</v>
      </c>
      <c r="BO423" t="s">
        <v>37395</v>
      </c>
      <c r="BS423" t="s">
        <v>37057</v>
      </c>
      <c r="CP423" t="s">
        <v>37458</v>
      </c>
      <c r="CU423">
        <v>15.99</v>
      </c>
      <c r="DT423" t="s">
        <v>37026</v>
      </c>
      <c r="EC423" s="7">
        <v>19.987500000000001</v>
      </c>
      <c r="EN423" t="s">
        <v>36995</v>
      </c>
      <c r="EO423">
        <v>1731138031</v>
      </c>
      <c r="EP423" t="s">
        <v>36968</v>
      </c>
      <c r="EQ423" t="s">
        <v>36996</v>
      </c>
      <c r="ER423" t="s">
        <v>36997</v>
      </c>
      <c r="ES423" t="s">
        <v>36967</v>
      </c>
      <c r="ET423" t="s">
        <v>36998</v>
      </c>
      <c r="EU423" t="s">
        <v>36999</v>
      </c>
      <c r="FB423" t="s">
        <v>35377</v>
      </c>
      <c r="FC423" t="s">
        <v>37027</v>
      </c>
      <c r="FD423">
        <v>26</v>
      </c>
      <c r="FE423">
        <v>28</v>
      </c>
      <c r="FF423" t="s">
        <v>36990</v>
      </c>
      <c r="FG423" t="s">
        <v>36990</v>
      </c>
      <c r="FH423" t="s">
        <v>37399</v>
      </c>
      <c r="FI423" t="s">
        <v>37000</v>
      </c>
      <c r="FJ423" t="s">
        <v>37397</v>
      </c>
      <c r="FK423" t="s">
        <v>37398</v>
      </c>
      <c r="FL423" t="s">
        <v>37399</v>
      </c>
      <c r="FM423" t="s">
        <v>37400</v>
      </c>
      <c r="FN423" t="s">
        <v>37401</v>
      </c>
      <c r="FQ423" t="s">
        <v>37028</v>
      </c>
      <c r="FR423" t="s">
        <v>37008</v>
      </c>
      <c r="FS423" t="s">
        <v>37009</v>
      </c>
      <c r="FT423" t="s">
        <v>32641</v>
      </c>
      <c r="FU423" t="s">
        <v>32641</v>
      </c>
      <c r="FV423" t="s">
        <v>37063</v>
      </c>
      <c r="FW423" t="s">
        <v>37030</v>
      </c>
      <c r="FX423" t="s">
        <v>37031</v>
      </c>
      <c r="FY423" t="s">
        <v>36971</v>
      </c>
      <c r="FZ423" t="s">
        <v>36980</v>
      </c>
      <c r="GA423" t="s">
        <v>36974</v>
      </c>
      <c r="GB423" t="s">
        <v>36968</v>
      </c>
      <c r="GC423" t="s">
        <v>37032</v>
      </c>
      <c r="GD423" t="s">
        <v>37033</v>
      </c>
      <c r="GJ423" t="s">
        <v>37034</v>
      </c>
      <c r="GK423" t="s">
        <v>37035</v>
      </c>
      <c r="GL423" t="s">
        <v>37036</v>
      </c>
      <c r="GM423" t="s">
        <v>37037</v>
      </c>
      <c r="GN423" t="s">
        <v>37038</v>
      </c>
      <c r="GO423" t="s">
        <v>36973</v>
      </c>
      <c r="GP423" t="s">
        <v>37063</v>
      </c>
      <c r="GQ423" t="s">
        <v>37010</v>
      </c>
      <c r="GR423" t="s">
        <v>36969</v>
      </c>
      <c r="GT423" t="s">
        <v>37011</v>
      </c>
      <c r="GU423">
        <v>20.249999999999996</v>
      </c>
      <c r="GV423">
        <v>20.249999999999996</v>
      </c>
      <c r="GX423">
        <v>16.2</v>
      </c>
      <c r="GY423" t="s">
        <v>37012</v>
      </c>
      <c r="HA423" t="s">
        <v>37013</v>
      </c>
      <c r="HD423" t="s">
        <v>37057</v>
      </c>
      <c r="HE423">
        <v>15.99</v>
      </c>
    </row>
    <row r="424" spans="1:213">
      <c r="A424" t="s">
        <v>29123</v>
      </c>
      <c r="B424" t="s">
        <v>36962</v>
      </c>
      <c r="C424" t="s">
        <v>36963</v>
      </c>
      <c r="D424" t="s">
        <v>21391</v>
      </c>
      <c r="E424">
        <v>1</v>
      </c>
      <c r="F424" t="s">
        <v>36964</v>
      </c>
      <c r="G424" t="s">
        <v>38</v>
      </c>
      <c r="H424" t="s">
        <v>37283</v>
      </c>
      <c r="I424" t="s">
        <v>34210</v>
      </c>
      <c r="J424" t="s">
        <v>33297</v>
      </c>
      <c r="K424" t="s">
        <v>33298</v>
      </c>
      <c r="M424" t="s">
        <v>33304</v>
      </c>
      <c r="N424" t="s">
        <v>21286</v>
      </c>
      <c r="O424" t="s">
        <v>33305</v>
      </c>
      <c r="P424" t="s">
        <v>21282</v>
      </c>
      <c r="Q424" t="s">
        <v>33300</v>
      </c>
      <c r="T424" t="s">
        <v>33306</v>
      </c>
      <c r="U424" t="s">
        <v>37394</v>
      </c>
      <c r="V424" t="s">
        <v>24</v>
      </c>
      <c r="W424" t="s">
        <v>36967</v>
      </c>
      <c r="X424" t="s">
        <v>36968</v>
      </c>
      <c r="Y424" t="s">
        <v>36969</v>
      </c>
      <c r="Z424">
        <v>200</v>
      </c>
      <c r="AB424" t="s">
        <v>37018</v>
      </c>
      <c r="AC424" t="s">
        <v>36970</v>
      </c>
      <c r="AD424" t="s">
        <v>36971</v>
      </c>
      <c r="AE424" t="s">
        <v>36972</v>
      </c>
      <c r="AF424" t="s">
        <v>36973</v>
      </c>
      <c r="AH424" t="s">
        <v>36974</v>
      </c>
      <c r="AJ424" t="s">
        <v>36967</v>
      </c>
      <c r="AK424" t="s">
        <v>33513</v>
      </c>
      <c r="AL424" t="s">
        <v>235</v>
      </c>
      <c r="AM424" t="s">
        <v>32581</v>
      </c>
      <c r="AN424" t="s">
        <v>37020</v>
      </c>
      <c r="AQ424" t="s">
        <v>37020</v>
      </c>
      <c r="AR424" t="s">
        <v>34324</v>
      </c>
      <c r="AY424" t="s">
        <v>37021</v>
      </c>
      <c r="BA424" t="s">
        <v>353</v>
      </c>
      <c r="BB424">
        <v>48</v>
      </c>
      <c r="BC424" t="s">
        <v>37022</v>
      </c>
      <c r="BD424" t="s">
        <v>28739</v>
      </c>
      <c r="BE424" t="s">
        <v>36993</v>
      </c>
      <c r="BF424">
        <v>0.2</v>
      </c>
      <c r="BG424" t="s">
        <v>37675</v>
      </c>
      <c r="BH424" t="s">
        <v>37560</v>
      </c>
      <c r="BI424" t="s">
        <v>37476</v>
      </c>
      <c r="BJ424">
        <v>3056</v>
      </c>
      <c r="BK424" cm="1">
        <f t="array" ref="BK424">IF(LEN(TRIM(BG424))=0,"",SUMPRODUCT(--(LEN(TRIM($BG$5:BG424))&gt;0)))</f>
        <v>409</v>
      </c>
      <c r="BL424" t="str">
        <f t="shared" si="90"/>
        <v>00000000BD</v>
      </c>
      <c r="BM424" t="str">
        <f t="shared" si="91"/>
        <v>*00000000BD*</v>
      </c>
      <c r="BN424" t="s">
        <v>37475</v>
      </c>
      <c r="BO424" t="s">
        <v>37395</v>
      </c>
      <c r="BS424" t="s">
        <v>37020</v>
      </c>
      <c r="CP424" t="s">
        <v>37477</v>
      </c>
      <c r="CU424">
        <v>12.99</v>
      </c>
      <c r="DT424" t="s">
        <v>37026</v>
      </c>
      <c r="EC424" s="7">
        <v>16.237500000000001</v>
      </c>
      <c r="EN424" t="s">
        <v>36995</v>
      </c>
      <c r="EO424">
        <v>1731138031</v>
      </c>
      <c r="EP424" t="s">
        <v>36968</v>
      </c>
      <c r="EQ424" t="s">
        <v>36996</v>
      </c>
      <c r="ER424" t="s">
        <v>36997</v>
      </c>
      <c r="ES424" t="s">
        <v>36967</v>
      </c>
      <c r="ET424" t="s">
        <v>36998</v>
      </c>
      <c r="EU424" t="s">
        <v>36999</v>
      </c>
      <c r="FB424" t="s">
        <v>35377</v>
      </c>
      <c r="FC424" t="s">
        <v>37027</v>
      </c>
      <c r="FD424">
        <v>8</v>
      </c>
      <c r="FE424">
        <v>10</v>
      </c>
      <c r="FF424" t="s">
        <v>36990</v>
      </c>
      <c r="FG424" t="s">
        <v>36990</v>
      </c>
      <c r="FH424" t="s">
        <v>37400</v>
      </c>
      <c r="FI424" t="s">
        <v>37000</v>
      </c>
      <c r="FJ424" t="s">
        <v>37397</v>
      </c>
      <c r="FK424" t="s">
        <v>37398</v>
      </c>
      <c r="FL424" t="s">
        <v>37399</v>
      </c>
      <c r="FM424" t="s">
        <v>37400</v>
      </c>
      <c r="FN424" t="s">
        <v>37401</v>
      </c>
      <c r="FQ424" t="s">
        <v>37028</v>
      </c>
      <c r="FR424" t="s">
        <v>37008</v>
      </c>
      <c r="FS424" t="s">
        <v>37009</v>
      </c>
      <c r="FT424" t="s">
        <v>33513</v>
      </c>
      <c r="FU424" t="s">
        <v>33513</v>
      </c>
      <c r="FV424" t="s">
        <v>37029</v>
      </c>
      <c r="FW424" t="s">
        <v>37030</v>
      </c>
      <c r="FX424" t="s">
        <v>37031</v>
      </c>
      <c r="FY424" t="s">
        <v>36971</v>
      </c>
      <c r="FZ424" t="s">
        <v>36980</v>
      </c>
      <c r="GA424" t="s">
        <v>36974</v>
      </c>
      <c r="GB424" t="s">
        <v>36968</v>
      </c>
      <c r="GC424" t="s">
        <v>37032</v>
      </c>
      <c r="GD424" t="s">
        <v>37033</v>
      </c>
      <c r="GJ424" t="s">
        <v>37034</v>
      </c>
      <c r="GK424" t="s">
        <v>37035</v>
      </c>
      <c r="GL424" t="s">
        <v>37036</v>
      </c>
      <c r="GM424" t="s">
        <v>37037</v>
      </c>
      <c r="GN424" t="s">
        <v>37038</v>
      </c>
      <c r="GO424" t="s">
        <v>36973</v>
      </c>
      <c r="GP424" t="s">
        <v>37029</v>
      </c>
      <c r="GQ424" t="s">
        <v>37010</v>
      </c>
      <c r="GR424" t="s">
        <v>36969</v>
      </c>
      <c r="GT424" t="s">
        <v>37011</v>
      </c>
      <c r="GU424">
        <v>16.25</v>
      </c>
      <c r="GV424">
        <v>16.25</v>
      </c>
      <c r="GX424">
        <v>13</v>
      </c>
      <c r="GY424" t="s">
        <v>37012</v>
      </c>
      <c r="HA424" t="s">
        <v>37013</v>
      </c>
      <c r="HD424" t="s">
        <v>37020</v>
      </c>
      <c r="HE424">
        <v>12.99</v>
      </c>
    </row>
    <row r="425" spans="1:213">
      <c r="A425" t="s">
        <v>29123</v>
      </c>
      <c r="B425" t="s">
        <v>36962</v>
      </c>
      <c r="C425" t="s">
        <v>36963</v>
      </c>
      <c r="D425" t="s">
        <v>21391</v>
      </c>
      <c r="E425">
        <v>1</v>
      </c>
      <c r="F425" t="s">
        <v>36964</v>
      </c>
      <c r="G425" t="s">
        <v>38</v>
      </c>
      <c r="H425" t="s">
        <v>37283</v>
      </c>
      <c r="I425" t="s">
        <v>34210</v>
      </c>
      <c r="J425" t="s">
        <v>33297</v>
      </c>
      <c r="K425" t="s">
        <v>33298</v>
      </c>
      <c r="M425" t="s">
        <v>33304</v>
      </c>
      <c r="N425" t="s">
        <v>21286</v>
      </c>
      <c r="O425" t="s">
        <v>33305</v>
      </c>
      <c r="P425" t="s">
        <v>21282</v>
      </c>
      <c r="Q425" t="s">
        <v>33300</v>
      </c>
      <c r="T425" t="s">
        <v>33306</v>
      </c>
      <c r="U425" t="s">
        <v>37394</v>
      </c>
      <c r="V425" t="s">
        <v>24</v>
      </c>
      <c r="W425" t="s">
        <v>36967</v>
      </c>
      <c r="X425" t="s">
        <v>36968</v>
      </c>
      <c r="Y425" t="s">
        <v>36969</v>
      </c>
      <c r="Z425">
        <v>200</v>
      </c>
      <c r="AB425" t="s">
        <v>37018</v>
      </c>
      <c r="AC425" t="s">
        <v>36970</v>
      </c>
      <c r="AD425" t="s">
        <v>36971</v>
      </c>
      <c r="AE425" t="s">
        <v>36972</v>
      </c>
      <c r="AF425" t="s">
        <v>36973</v>
      </c>
      <c r="AH425" t="s">
        <v>36974</v>
      </c>
      <c r="AJ425" t="s">
        <v>36967</v>
      </c>
      <c r="AK425" t="s">
        <v>33513</v>
      </c>
      <c r="AL425" t="s">
        <v>235</v>
      </c>
      <c r="AM425" t="s">
        <v>32581</v>
      </c>
      <c r="AN425" t="s">
        <v>37039</v>
      </c>
      <c r="AQ425" t="s">
        <v>37039</v>
      </c>
      <c r="AR425" t="s">
        <v>34326</v>
      </c>
      <c r="AY425" t="s">
        <v>37021</v>
      </c>
      <c r="BA425" t="s">
        <v>353</v>
      </c>
      <c r="BB425">
        <v>48</v>
      </c>
      <c r="BC425" t="s">
        <v>37022</v>
      </c>
      <c r="BD425" t="s">
        <v>28739</v>
      </c>
      <c r="BE425" t="s">
        <v>36993</v>
      </c>
      <c r="BF425">
        <v>0.2</v>
      </c>
      <c r="BG425" t="s">
        <v>37676</v>
      </c>
      <c r="BH425" t="s">
        <v>37562</v>
      </c>
      <c r="BI425" t="s">
        <v>37480</v>
      </c>
      <c r="BJ425">
        <v>3057</v>
      </c>
      <c r="BK425" cm="1">
        <f t="array" ref="BK425">IF(LEN(TRIM(BG425))=0,"",SUMPRODUCT(--(LEN(TRIM($BG$5:BG425))&gt;0)))</f>
        <v>410</v>
      </c>
      <c r="BL425" t="str">
        <f t="shared" si="90"/>
        <v>00000000BE</v>
      </c>
      <c r="BM425" t="str">
        <f t="shared" si="91"/>
        <v>*00000000BE*</v>
      </c>
      <c r="BN425" t="s">
        <v>37479</v>
      </c>
      <c r="BO425" t="s">
        <v>37395</v>
      </c>
      <c r="BS425" t="s">
        <v>37039</v>
      </c>
      <c r="CP425" t="s">
        <v>37477</v>
      </c>
      <c r="CU425">
        <v>12.99</v>
      </c>
      <c r="DT425" t="s">
        <v>37026</v>
      </c>
      <c r="EC425" s="7">
        <v>16.237500000000001</v>
      </c>
      <c r="EN425" t="s">
        <v>36995</v>
      </c>
      <c r="EO425">
        <v>1731138031</v>
      </c>
      <c r="EP425" t="s">
        <v>36968</v>
      </c>
      <c r="EQ425" t="s">
        <v>36996</v>
      </c>
      <c r="ER425" t="s">
        <v>36997</v>
      </c>
      <c r="ES425" t="s">
        <v>36967</v>
      </c>
      <c r="ET425" t="s">
        <v>36998</v>
      </c>
      <c r="EU425" t="s">
        <v>36999</v>
      </c>
      <c r="FB425" t="s">
        <v>35377</v>
      </c>
      <c r="FC425" t="s">
        <v>37027</v>
      </c>
      <c r="FD425">
        <v>12</v>
      </c>
      <c r="FE425">
        <v>14</v>
      </c>
      <c r="FF425" t="s">
        <v>36990</v>
      </c>
      <c r="FG425" t="s">
        <v>36990</v>
      </c>
      <c r="FH425" t="s">
        <v>37400</v>
      </c>
      <c r="FI425" t="s">
        <v>37000</v>
      </c>
      <c r="FJ425" t="s">
        <v>37397</v>
      </c>
      <c r="FK425" t="s">
        <v>37398</v>
      </c>
      <c r="FL425" t="s">
        <v>37399</v>
      </c>
      <c r="FM425" t="s">
        <v>37400</v>
      </c>
      <c r="FN425" t="s">
        <v>37401</v>
      </c>
      <c r="FQ425" t="s">
        <v>37028</v>
      </c>
      <c r="FR425" t="s">
        <v>37008</v>
      </c>
      <c r="FS425" t="s">
        <v>37009</v>
      </c>
      <c r="FT425" t="s">
        <v>33513</v>
      </c>
      <c r="FU425" t="s">
        <v>33513</v>
      </c>
      <c r="FV425" t="s">
        <v>37042</v>
      </c>
      <c r="FW425" t="s">
        <v>37030</v>
      </c>
      <c r="FX425" t="s">
        <v>37031</v>
      </c>
      <c r="FY425" t="s">
        <v>36971</v>
      </c>
      <c r="FZ425" t="s">
        <v>36980</v>
      </c>
      <c r="GA425" t="s">
        <v>36974</v>
      </c>
      <c r="GB425" t="s">
        <v>36968</v>
      </c>
      <c r="GC425" t="s">
        <v>37032</v>
      </c>
      <c r="GD425" t="s">
        <v>37033</v>
      </c>
      <c r="GJ425" t="s">
        <v>37034</v>
      </c>
      <c r="GK425" t="s">
        <v>37035</v>
      </c>
      <c r="GL425" t="s">
        <v>37036</v>
      </c>
      <c r="GM425" t="s">
        <v>37037</v>
      </c>
      <c r="GN425" t="s">
        <v>37038</v>
      </c>
      <c r="GO425" t="s">
        <v>36973</v>
      </c>
      <c r="GP425" t="s">
        <v>37042</v>
      </c>
      <c r="GQ425" t="s">
        <v>37010</v>
      </c>
      <c r="GR425" t="s">
        <v>36969</v>
      </c>
      <c r="GT425" t="s">
        <v>37011</v>
      </c>
      <c r="GU425">
        <v>16.25</v>
      </c>
      <c r="GV425">
        <v>16.25</v>
      </c>
      <c r="GX425">
        <v>13</v>
      </c>
      <c r="GY425" t="s">
        <v>37012</v>
      </c>
      <c r="HA425" t="s">
        <v>37013</v>
      </c>
      <c r="HD425" t="s">
        <v>37039</v>
      </c>
      <c r="HE425">
        <v>12.99</v>
      </c>
    </row>
    <row r="426" spans="1:213">
      <c r="A426" t="s">
        <v>29123</v>
      </c>
      <c r="B426" t="s">
        <v>36962</v>
      </c>
      <c r="C426" t="s">
        <v>36963</v>
      </c>
      <c r="D426" t="s">
        <v>21391</v>
      </c>
      <c r="E426">
        <v>1</v>
      </c>
      <c r="F426" t="s">
        <v>36964</v>
      </c>
      <c r="G426" t="s">
        <v>38</v>
      </c>
      <c r="H426" t="s">
        <v>37283</v>
      </c>
      <c r="I426" t="s">
        <v>34210</v>
      </c>
      <c r="J426" t="s">
        <v>33297</v>
      </c>
      <c r="K426" t="s">
        <v>33298</v>
      </c>
      <c r="M426" t="s">
        <v>33304</v>
      </c>
      <c r="N426" t="s">
        <v>21286</v>
      </c>
      <c r="O426" t="s">
        <v>33305</v>
      </c>
      <c r="P426" t="s">
        <v>21282</v>
      </c>
      <c r="Q426" t="s">
        <v>33300</v>
      </c>
      <c r="T426" t="s">
        <v>33306</v>
      </c>
      <c r="U426" t="s">
        <v>37394</v>
      </c>
      <c r="V426" t="s">
        <v>24</v>
      </c>
      <c r="W426" t="s">
        <v>36967</v>
      </c>
      <c r="X426" t="s">
        <v>36968</v>
      </c>
      <c r="Y426" t="s">
        <v>36969</v>
      </c>
      <c r="Z426">
        <v>200</v>
      </c>
      <c r="AB426" t="s">
        <v>37018</v>
      </c>
      <c r="AC426" t="s">
        <v>36970</v>
      </c>
      <c r="AD426" t="s">
        <v>36971</v>
      </c>
      <c r="AE426" t="s">
        <v>36972</v>
      </c>
      <c r="AF426" t="s">
        <v>36973</v>
      </c>
      <c r="AH426" t="s">
        <v>36974</v>
      </c>
      <c r="AJ426" t="s">
        <v>36967</v>
      </c>
      <c r="AK426" t="s">
        <v>33513</v>
      </c>
      <c r="AL426" t="s">
        <v>235</v>
      </c>
      <c r="AM426" t="s">
        <v>32581</v>
      </c>
      <c r="AN426" t="s">
        <v>37043</v>
      </c>
      <c r="AQ426" t="s">
        <v>37043</v>
      </c>
      <c r="AR426" t="s">
        <v>28746</v>
      </c>
      <c r="AY426" t="s">
        <v>37021</v>
      </c>
      <c r="BA426" t="s">
        <v>353</v>
      </c>
      <c r="BB426">
        <v>48</v>
      </c>
      <c r="BC426" t="s">
        <v>37022</v>
      </c>
      <c r="BD426" t="s">
        <v>28739</v>
      </c>
      <c r="BE426" t="s">
        <v>36993</v>
      </c>
      <c r="BF426">
        <v>0.2</v>
      </c>
      <c r="BG426" t="s">
        <v>37677</v>
      </c>
      <c r="BH426" t="s">
        <v>37564</v>
      </c>
      <c r="BI426" t="s">
        <v>37483</v>
      </c>
      <c r="BJ426">
        <v>3058</v>
      </c>
      <c r="BK426" cm="1">
        <f t="array" ref="BK426">IF(LEN(TRIM(BG426))=0,"",SUMPRODUCT(--(LEN(TRIM($BG$5:BG426))&gt;0)))</f>
        <v>411</v>
      </c>
      <c r="BL426" t="str">
        <f t="shared" si="90"/>
        <v>00000000BF</v>
      </c>
      <c r="BM426" t="str">
        <f t="shared" si="91"/>
        <v>*00000000BF*</v>
      </c>
      <c r="BN426" t="s">
        <v>37482</v>
      </c>
      <c r="BO426" t="s">
        <v>37395</v>
      </c>
      <c r="BS426" t="s">
        <v>37043</v>
      </c>
      <c r="CP426" t="s">
        <v>37477</v>
      </c>
      <c r="CU426">
        <v>12.99</v>
      </c>
      <c r="DT426" t="s">
        <v>37026</v>
      </c>
      <c r="EC426" s="7">
        <v>16.237500000000001</v>
      </c>
      <c r="EN426" t="s">
        <v>36995</v>
      </c>
      <c r="EO426">
        <v>1731138031</v>
      </c>
      <c r="EP426" t="s">
        <v>36968</v>
      </c>
      <c r="EQ426" t="s">
        <v>36996</v>
      </c>
      <c r="ER426" t="s">
        <v>36997</v>
      </c>
      <c r="ES426" t="s">
        <v>36967</v>
      </c>
      <c r="ET426" t="s">
        <v>36998</v>
      </c>
      <c r="EU426" t="s">
        <v>36999</v>
      </c>
      <c r="FB426" t="s">
        <v>35377</v>
      </c>
      <c r="FC426" t="s">
        <v>37027</v>
      </c>
      <c r="FD426">
        <v>16</v>
      </c>
      <c r="FE426">
        <v>18</v>
      </c>
      <c r="FF426" t="s">
        <v>36990</v>
      </c>
      <c r="FG426" t="s">
        <v>36990</v>
      </c>
      <c r="FH426" t="s">
        <v>37400</v>
      </c>
      <c r="FI426" t="s">
        <v>37000</v>
      </c>
      <c r="FJ426" t="s">
        <v>37397</v>
      </c>
      <c r="FK426" t="s">
        <v>37398</v>
      </c>
      <c r="FL426" t="s">
        <v>37399</v>
      </c>
      <c r="FM426" t="s">
        <v>37400</v>
      </c>
      <c r="FN426" t="s">
        <v>37401</v>
      </c>
      <c r="FQ426" t="s">
        <v>37028</v>
      </c>
      <c r="FR426" t="s">
        <v>37008</v>
      </c>
      <c r="FS426" t="s">
        <v>37009</v>
      </c>
      <c r="FT426" t="s">
        <v>33513</v>
      </c>
      <c r="FU426" t="s">
        <v>33513</v>
      </c>
      <c r="FV426" t="s">
        <v>37046</v>
      </c>
      <c r="FW426" t="s">
        <v>37030</v>
      </c>
      <c r="FX426" t="s">
        <v>37031</v>
      </c>
      <c r="FY426" t="s">
        <v>36971</v>
      </c>
      <c r="FZ426" t="s">
        <v>36980</v>
      </c>
      <c r="GA426" t="s">
        <v>36974</v>
      </c>
      <c r="GB426" t="s">
        <v>36968</v>
      </c>
      <c r="GC426" t="s">
        <v>37032</v>
      </c>
      <c r="GD426" t="s">
        <v>37033</v>
      </c>
      <c r="GJ426" t="s">
        <v>37034</v>
      </c>
      <c r="GK426" t="s">
        <v>37035</v>
      </c>
      <c r="GL426" t="s">
        <v>37036</v>
      </c>
      <c r="GM426" t="s">
        <v>37037</v>
      </c>
      <c r="GN426" t="s">
        <v>37038</v>
      </c>
      <c r="GO426" t="s">
        <v>36973</v>
      </c>
      <c r="GP426" t="s">
        <v>37046</v>
      </c>
      <c r="GQ426" t="s">
        <v>37010</v>
      </c>
      <c r="GR426" t="s">
        <v>36969</v>
      </c>
      <c r="GT426" t="s">
        <v>37011</v>
      </c>
      <c r="GU426">
        <v>16.25</v>
      </c>
      <c r="GV426">
        <v>16.25</v>
      </c>
      <c r="GX426">
        <v>13</v>
      </c>
      <c r="GY426" t="s">
        <v>37012</v>
      </c>
      <c r="HA426" t="s">
        <v>37013</v>
      </c>
      <c r="HD426" t="s">
        <v>37043</v>
      </c>
      <c r="HE426">
        <v>12.99</v>
      </c>
    </row>
    <row r="427" spans="1:213">
      <c r="A427" t="s">
        <v>29123</v>
      </c>
      <c r="B427" t="s">
        <v>36962</v>
      </c>
      <c r="C427" t="s">
        <v>36963</v>
      </c>
      <c r="D427" t="s">
        <v>21391</v>
      </c>
      <c r="E427">
        <v>1</v>
      </c>
      <c r="F427" t="s">
        <v>36964</v>
      </c>
      <c r="G427" t="s">
        <v>38</v>
      </c>
      <c r="H427" t="s">
        <v>37283</v>
      </c>
      <c r="I427" t="s">
        <v>34210</v>
      </c>
      <c r="J427" t="s">
        <v>33297</v>
      </c>
      <c r="K427" t="s">
        <v>33298</v>
      </c>
      <c r="M427" t="s">
        <v>33304</v>
      </c>
      <c r="N427" t="s">
        <v>21286</v>
      </c>
      <c r="O427" t="s">
        <v>33305</v>
      </c>
      <c r="P427" t="s">
        <v>21282</v>
      </c>
      <c r="Q427" t="s">
        <v>33300</v>
      </c>
      <c r="T427" t="s">
        <v>33306</v>
      </c>
      <c r="U427" t="s">
        <v>37394</v>
      </c>
      <c r="V427" t="s">
        <v>24</v>
      </c>
      <c r="W427" t="s">
        <v>36967</v>
      </c>
      <c r="X427" t="s">
        <v>36968</v>
      </c>
      <c r="Y427" t="s">
        <v>36969</v>
      </c>
      <c r="Z427">
        <v>300</v>
      </c>
      <c r="AB427" t="s">
        <v>37018</v>
      </c>
      <c r="AC427" t="s">
        <v>36970</v>
      </c>
      <c r="AD427" t="s">
        <v>36971</v>
      </c>
      <c r="AE427" t="s">
        <v>36972</v>
      </c>
      <c r="AF427" t="s">
        <v>36973</v>
      </c>
      <c r="AH427" t="s">
        <v>36974</v>
      </c>
      <c r="AJ427" t="s">
        <v>36967</v>
      </c>
      <c r="AK427" t="s">
        <v>33513</v>
      </c>
      <c r="AL427" t="s">
        <v>235</v>
      </c>
      <c r="AM427" t="s">
        <v>32581</v>
      </c>
      <c r="AN427" t="s">
        <v>37047</v>
      </c>
      <c r="AQ427" t="s">
        <v>37047</v>
      </c>
      <c r="AR427" t="s">
        <v>34329</v>
      </c>
      <c r="AY427" t="s">
        <v>37021</v>
      </c>
      <c r="BA427" t="s">
        <v>353</v>
      </c>
      <c r="BB427">
        <v>48</v>
      </c>
      <c r="BC427" t="s">
        <v>37048</v>
      </c>
      <c r="BD427" t="s">
        <v>34259</v>
      </c>
      <c r="BE427" t="s">
        <v>36993</v>
      </c>
      <c r="BF427">
        <v>0.2</v>
      </c>
      <c r="BG427" t="s">
        <v>37678</v>
      </c>
      <c r="BH427" t="s">
        <v>37566</v>
      </c>
      <c r="BI427" t="s">
        <v>37486</v>
      </c>
      <c r="BJ427">
        <v>3059</v>
      </c>
      <c r="BK427" cm="1">
        <f t="array" ref="BK427">IF(LEN(TRIM(BG427))=0,"",SUMPRODUCT(--(LEN(TRIM($BG$5:BG427))&gt;0)))</f>
        <v>412</v>
      </c>
      <c r="BL427" t="str">
        <f t="shared" si="90"/>
        <v>00000000BG</v>
      </c>
      <c r="BM427" t="str">
        <f t="shared" si="91"/>
        <v>*00000000BG*</v>
      </c>
      <c r="BN427" t="s">
        <v>37485</v>
      </c>
      <c r="BO427" t="s">
        <v>37395</v>
      </c>
      <c r="BS427" t="s">
        <v>37047</v>
      </c>
      <c r="CP427" t="s">
        <v>37477</v>
      </c>
      <c r="CU427">
        <v>12.99</v>
      </c>
      <c r="DT427" t="s">
        <v>37026</v>
      </c>
      <c r="EC427" s="7">
        <v>16.237500000000001</v>
      </c>
      <c r="EN427" t="s">
        <v>36995</v>
      </c>
      <c r="EO427">
        <v>1731138031</v>
      </c>
      <c r="EP427" t="s">
        <v>36968</v>
      </c>
      <c r="EQ427" t="s">
        <v>36996</v>
      </c>
      <c r="ER427" t="s">
        <v>36997</v>
      </c>
      <c r="ES427" t="s">
        <v>36967</v>
      </c>
      <c r="ET427" t="s">
        <v>36998</v>
      </c>
      <c r="EU427" t="s">
        <v>36999</v>
      </c>
      <c r="FB427" t="s">
        <v>35377</v>
      </c>
      <c r="FC427" t="s">
        <v>37027</v>
      </c>
      <c r="FD427">
        <v>18</v>
      </c>
      <c r="FE427">
        <v>20</v>
      </c>
      <c r="FF427" t="s">
        <v>36990</v>
      </c>
      <c r="FG427" t="s">
        <v>36990</v>
      </c>
      <c r="FH427" t="s">
        <v>37400</v>
      </c>
      <c r="FI427" t="s">
        <v>37000</v>
      </c>
      <c r="FJ427" t="s">
        <v>37397</v>
      </c>
      <c r="FK427" t="s">
        <v>37398</v>
      </c>
      <c r="FL427" t="s">
        <v>37399</v>
      </c>
      <c r="FM427" t="s">
        <v>37400</v>
      </c>
      <c r="FN427" t="s">
        <v>37401</v>
      </c>
      <c r="FQ427" t="s">
        <v>37028</v>
      </c>
      <c r="FR427" t="s">
        <v>37008</v>
      </c>
      <c r="FS427" t="s">
        <v>37009</v>
      </c>
      <c r="FT427" t="s">
        <v>33513</v>
      </c>
      <c r="FU427" t="s">
        <v>33513</v>
      </c>
      <c r="FV427" t="s">
        <v>37051</v>
      </c>
      <c r="FW427" t="s">
        <v>37030</v>
      </c>
      <c r="FX427" t="s">
        <v>37031</v>
      </c>
      <c r="FY427" t="s">
        <v>36971</v>
      </c>
      <c r="FZ427" t="s">
        <v>36980</v>
      </c>
      <c r="GA427" t="s">
        <v>36974</v>
      </c>
      <c r="GB427" t="s">
        <v>36968</v>
      </c>
      <c r="GC427" t="s">
        <v>37032</v>
      </c>
      <c r="GD427" t="s">
        <v>37033</v>
      </c>
      <c r="GJ427" t="s">
        <v>37034</v>
      </c>
      <c r="GK427" t="s">
        <v>37035</v>
      </c>
      <c r="GL427" t="s">
        <v>37036</v>
      </c>
      <c r="GM427" t="s">
        <v>37037</v>
      </c>
      <c r="GN427" t="s">
        <v>37038</v>
      </c>
      <c r="GO427" t="s">
        <v>36973</v>
      </c>
      <c r="GP427" t="s">
        <v>37051</v>
      </c>
      <c r="GQ427" t="s">
        <v>37010</v>
      </c>
      <c r="GR427" t="s">
        <v>36969</v>
      </c>
      <c r="GT427" t="s">
        <v>37011</v>
      </c>
      <c r="GU427">
        <v>16.25</v>
      </c>
      <c r="GV427">
        <v>16.25</v>
      </c>
      <c r="GX427">
        <v>13</v>
      </c>
      <c r="GY427" t="s">
        <v>37012</v>
      </c>
      <c r="HA427" t="s">
        <v>37013</v>
      </c>
      <c r="HD427" t="s">
        <v>37047</v>
      </c>
      <c r="HE427">
        <v>12.99</v>
      </c>
    </row>
    <row r="428" spans="1:213">
      <c r="A428" t="s">
        <v>29123</v>
      </c>
      <c r="B428" t="s">
        <v>36962</v>
      </c>
      <c r="C428" t="s">
        <v>36963</v>
      </c>
      <c r="D428" t="s">
        <v>21391</v>
      </c>
      <c r="E428">
        <v>1</v>
      </c>
      <c r="F428" t="s">
        <v>36964</v>
      </c>
      <c r="G428" t="s">
        <v>38</v>
      </c>
      <c r="H428" t="s">
        <v>37283</v>
      </c>
      <c r="I428" t="s">
        <v>34210</v>
      </c>
      <c r="J428" t="s">
        <v>33297</v>
      </c>
      <c r="K428" t="s">
        <v>33298</v>
      </c>
      <c r="M428" t="s">
        <v>33304</v>
      </c>
      <c r="N428" t="s">
        <v>21286</v>
      </c>
      <c r="O428" t="s">
        <v>33305</v>
      </c>
      <c r="P428" t="s">
        <v>21282</v>
      </c>
      <c r="Q428" t="s">
        <v>33300</v>
      </c>
      <c r="T428" t="s">
        <v>33306</v>
      </c>
      <c r="U428" t="s">
        <v>37394</v>
      </c>
      <c r="V428" t="s">
        <v>24</v>
      </c>
      <c r="W428" t="s">
        <v>36967</v>
      </c>
      <c r="X428" t="s">
        <v>36968</v>
      </c>
      <c r="Y428" t="s">
        <v>36969</v>
      </c>
      <c r="Z428">
        <v>300</v>
      </c>
      <c r="AB428" t="s">
        <v>37018</v>
      </c>
      <c r="AC428" t="s">
        <v>36970</v>
      </c>
      <c r="AD428" t="s">
        <v>36971</v>
      </c>
      <c r="AE428" t="s">
        <v>36972</v>
      </c>
      <c r="AF428" t="s">
        <v>36973</v>
      </c>
      <c r="AH428" t="s">
        <v>36974</v>
      </c>
      <c r="AJ428" t="s">
        <v>36967</v>
      </c>
      <c r="AK428" t="s">
        <v>33513</v>
      </c>
      <c r="AL428" t="s">
        <v>235</v>
      </c>
      <c r="AM428" t="s">
        <v>32581</v>
      </c>
      <c r="AN428" t="s">
        <v>37052</v>
      </c>
      <c r="AQ428" t="s">
        <v>37052</v>
      </c>
      <c r="AR428" t="s">
        <v>34331</v>
      </c>
      <c r="AY428" t="s">
        <v>37021</v>
      </c>
      <c r="BA428" t="s">
        <v>353</v>
      </c>
      <c r="BB428">
        <v>48</v>
      </c>
      <c r="BC428" t="s">
        <v>37048</v>
      </c>
      <c r="BD428" t="s">
        <v>34259</v>
      </c>
      <c r="BE428" t="s">
        <v>36993</v>
      </c>
      <c r="BF428">
        <v>0.2</v>
      </c>
      <c r="BG428" t="s">
        <v>37679</v>
      </c>
      <c r="BH428" t="s">
        <v>37568</v>
      </c>
      <c r="BI428" t="s">
        <v>37489</v>
      </c>
      <c r="BJ428">
        <v>3060</v>
      </c>
      <c r="BK428" cm="1">
        <f t="array" ref="BK428">IF(LEN(TRIM(BG428))=0,"",SUMPRODUCT(--(LEN(TRIM($BG$5:BG428))&gt;0)))</f>
        <v>413</v>
      </c>
      <c r="BL428" t="str">
        <f t="shared" si="90"/>
        <v>00000000BH</v>
      </c>
      <c r="BM428" t="str">
        <f t="shared" si="91"/>
        <v>*00000000BH*</v>
      </c>
      <c r="BN428" t="s">
        <v>37488</v>
      </c>
      <c r="BO428" t="s">
        <v>37395</v>
      </c>
      <c r="BS428" t="s">
        <v>37052</v>
      </c>
      <c r="CP428" t="s">
        <v>37477</v>
      </c>
      <c r="CU428">
        <v>12.99</v>
      </c>
      <c r="DT428" t="s">
        <v>37026</v>
      </c>
      <c r="EC428" s="7">
        <v>16.237500000000001</v>
      </c>
      <c r="EN428" t="s">
        <v>36995</v>
      </c>
      <c r="EO428">
        <v>1731138031</v>
      </c>
      <c r="EP428" t="s">
        <v>36968</v>
      </c>
      <c r="EQ428" t="s">
        <v>36996</v>
      </c>
      <c r="ER428" t="s">
        <v>36997</v>
      </c>
      <c r="ES428" t="s">
        <v>36967</v>
      </c>
      <c r="ET428" t="s">
        <v>36998</v>
      </c>
      <c r="EU428" t="s">
        <v>36999</v>
      </c>
      <c r="FB428" t="s">
        <v>35377</v>
      </c>
      <c r="FC428" t="s">
        <v>37027</v>
      </c>
      <c r="FD428">
        <v>22</v>
      </c>
      <c r="FE428">
        <v>24</v>
      </c>
      <c r="FF428" t="s">
        <v>36990</v>
      </c>
      <c r="FG428" t="s">
        <v>36990</v>
      </c>
      <c r="FH428" t="s">
        <v>37400</v>
      </c>
      <c r="FI428" t="s">
        <v>37000</v>
      </c>
      <c r="FJ428" t="s">
        <v>37397</v>
      </c>
      <c r="FK428" t="s">
        <v>37398</v>
      </c>
      <c r="FL428" t="s">
        <v>37399</v>
      </c>
      <c r="FM428" t="s">
        <v>37400</v>
      </c>
      <c r="FN428" t="s">
        <v>37401</v>
      </c>
      <c r="FQ428" t="s">
        <v>37028</v>
      </c>
      <c r="FR428" t="s">
        <v>37008</v>
      </c>
      <c r="FS428" t="s">
        <v>37009</v>
      </c>
      <c r="FT428" t="s">
        <v>33513</v>
      </c>
      <c r="FU428" t="s">
        <v>33513</v>
      </c>
      <c r="FV428" t="s">
        <v>37055</v>
      </c>
      <c r="FW428" t="s">
        <v>37030</v>
      </c>
      <c r="FX428" t="s">
        <v>37031</v>
      </c>
      <c r="FY428" t="s">
        <v>36971</v>
      </c>
      <c r="FZ428" t="s">
        <v>36980</v>
      </c>
      <c r="GA428" t="s">
        <v>36974</v>
      </c>
      <c r="GB428" t="s">
        <v>36968</v>
      </c>
      <c r="GC428" t="s">
        <v>37032</v>
      </c>
      <c r="GD428" t="s">
        <v>37033</v>
      </c>
      <c r="GJ428" t="s">
        <v>37034</v>
      </c>
      <c r="GK428" t="s">
        <v>37035</v>
      </c>
      <c r="GL428" t="s">
        <v>37036</v>
      </c>
      <c r="GM428" t="s">
        <v>37037</v>
      </c>
      <c r="GN428" t="s">
        <v>37038</v>
      </c>
      <c r="GO428" t="s">
        <v>36973</v>
      </c>
      <c r="GP428" t="s">
        <v>37055</v>
      </c>
      <c r="GQ428" t="s">
        <v>37010</v>
      </c>
      <c r="GR428" t="s">
        <v>36969</v>
      </c>
      <c r="GT428" t="s">
        <v>37011</v>
      </c>
      <c r="GU428">
        <v>16.25</v>
      </c>
      <c r="GV428">
        <v>16.25</v>
      </c>
      <c r="GX428">
        <v>13</v>
      </c>
      <c r="GY428" t="s">
        <v>37012</v>
      </c>
      <c r="HA428" t="s">
        <v>37013</v>
      </c>
      <c r="HD428" t="s">
        <v>37052</v>
      </c>
      <c r="HE428">
        <v>12.99</v>
      </c>
    </row>
    <row r="429" spans="1:213">
      <c r="A429" t="s">
        <v>29123</v>
      </c>
      <c r="B429" t="s">
        <v>36962</v>
      </c>
      <c r="C429" t="s">
        <v>36963</v>
      </c>
      <c r="D429" t="s">
        <v>21391</v>
      </c>
      <c r="E429">
        <v>1</v>
      </c>
      <c r="F429" t="s">
        <v>36964</v>
      </c>
      <c r="G429" t="s">
        <v>38</v>
      </c>
      <c r="H429" t="s">
        <v>37283</v>
      </c>
      <c r="I429" t="s">
        <v>34210</v>
      </c>
      <c r="J429" t="s">
        <v>33297</v>
      </c>
      <c r="K429" t="s">
        <v>33298</v>
      </c>
      <c r="M429" t="s">
        <v>33304</v>
      </c>
      <c r="N429" t="s">
        <v>21286</v>
      </c>
      <c r="O429" t="s">
        <v>33305</v>
      </c>
      <c r="P429" t="s">
        <v>21282</v>
      </c>
      <c r="Q429" t="s">
        <v>33300</v>
      </c>
      <c r="T429" t="s">
        <v>33306</v>
      </c>
      <c r="U429" t="s">
        <v>37394</v>
      </c>
      <c r="V429" t="s">
        <v>24</v>
      </c>
      <c r="W429" t="s">
        <v>36967</v>
      </c>
      <c r="X429" t="s">
        <v>36968</v>
      </c>
      <c r="Y429" t="s">
        <v>36969</v>
      </c>
      <c r="Z429">
        <v>300</v>
      </c>
      <c r="AB429" t="s">
        <v>37056</v>
      </c>
      <c r="AC429" t="s">
        <v>36970</v>
      </c>
      <c r="AD429" t="s">
        <v>36971</v>
      </c>
      <c r="AE429" t="s">
        <v>36972</v>
      </c>
      <c r="AF429" t="s">
        <v>36973</v>
      </c>
      <c r="AH429" t="s">
        <v>36974</v>
      </c>
      <c r="AJ429" t="s">
        <v>36967</v>
      </c>
      <c r="AK429" t="s">
        <v>33513</v>
      </c>
      <c r="AL429" t="s">
        <v>235</v>
      </c>
      <c r="AM429" t="s">
        <v>32581</v>
      </c>
      <c r="AN429" t="s">
        <v>37057</v>
      </c>
      <c r="AQ429" t="s">
        <v>37057</v>
      </c>
      <c r="AR429" t="s">
        <v>34333</v>
      </c>
      <c r="AY429" t="s">
        <v>37058</v>
      </c>
      <c r="BA429" t="s">
        <v>37059</v>
      </c>
      <c r="BB429">
        <v>48</v>
      </c>
      <c r="BC429" t="s">
        <v>37060</v>
      </c>
      <c r="BD429" t="s">
        <v>34261</v>
      </c>
      <c r="BE429" t="s">
        <v>36993</v>
      </c>
      <c r="BF429">
        <v>0.2</v>
      </c>
      <c r="BG429" t="s">
        <v>37680</v>
      </c>
      <c r="BH429" t="s">
        <v>37570</v>
      </c>
      <c r="BI429" t="s">
        <v>37492</v>
      </c>
      <c r="BJ429">
        <v>44912</v>
      </c>
      <c r="BK429" cm="1">
        <f t="array" ref="BK429">IF(LEN(TRIM(BG429))=0,"",SUMPRODUCT(--(LEN(TRIM($BG$5:BG429))&gt;0)))</f>
        <v>414</v>
      </c>
      <c r="BL429" t="str">
        <f t="shared" si="90"/>
        <v>00000000BI</v>
      </c>
      <c r="BM429" t="str">
        <f t="shared" si="91"/>
        <v>*00000000BI*</v>
      </c>
      <c r="BN429" t="s">
        <v>37491</v>
      </c>
      <c r="BO429" t="s">
        <v>37395</v>
      </c>
      <c r="BS429" t="s">
        <v>37057</v>
      </c>
      <c r="CP429" t="s">
        <v>37477</v>
      </c>
      <c r="CU429">
        <v>15.99</v>
      </c>
      <c r="DT429" t="s">
        <v>37026</v>
      </c>
      <c r="EC429" s="7">
        <v>19.987500000000001</v>
      </c>
      <c r="EN429" t="s">
        <v>36995</v>
      </c>
      <c r="EO429">
        <v>1731138031</v>
      </c>
      <c r="EP429" t="s">
        <v>36968</v>
      </c>
      <c r="EQ429" t="s">
        <v>36996</v>
      </c>
      <c r="ER429" t="s">
        <v>36997</v>
      </c>
      <c r="ES429" t="s">
        <v>36967</v>
      </c>
      <c r="ET429" t="s">
        <v>36998</v>
      </c>
      <c r="EU429" t="s">
        <v>36999</v>
      </c>
      <c r="FB429" t="s">
        <v>35377</v>
      </c>
      <c r="FC429" t="s">
        <v>37027</v>
      </c>
      <c r="FD429">
        <v>26</v>
      </c>
      <c r="FE429">
        <v>28</v>
      </c>
      <c r="FF429" t="s">
        <v>36990</v>
      </c>
      <c r="FG429" t="s">
        <v>36990</v>
      </c>
      <c r="FH429" t="s">
        <v>37400</v>
      </c>
      <c r="FI429" t="s">
        <v>37000</v>
      </c>
      <c r="FJ429" t="s">
        <v>37397</v>
      </c>
      <c r="FK429" t="s">
        <v>37398</v>
      </c>
      <c r="FL429" t="s">
        <v>37399</v>
      </c>
      <c r="FM429" t="s">
        <v>37400</v>
      </c>
      <c r="FN429" t="s">
        <v>37401</v>
      </c>
      <c r="FQ429" t="s">
        <v>37028</v>
      </c>
      <c r="FR429" t="s">
        <v>37008</v>
      </c>
      <c r="FS429" t="s">
        <v>37009</v>
      </c>
      <c r="FT429" t="s">
        <v>33513</v>
      </c>
      <c r="FU429" t="s">
        <v>33513</v>
      </c>
      <c r="FV429" t="s">
        <v>37063</v>
      </c>
      <c r="FW429" t="s">
        <v>37030</v>
      </c>
      <c r="FX429" t="s">
        <v>37031</v>
      </c>
      <c r="FY429" t="s">
        <v>36971</v>
      </c>
      <c r="FZ429" t="s">
        <v>36980</v>
      </c>
      <c r="GA429" t="s">
        <v>36974</v>
      </c>
      <c r="GB429" t="s">
        <v>36968</v>
      </c>
      <c r="GC429" t="s">
        <v>37032</v>
      </c>
      <c r="GD429" t="s">
        <v>37033</v>
      </c>
      <c r="GJ429" t="s">
        <v>37034</v>
      </c>
      <c r="GK429" t="s">
        <v>37035</v>
      </c>
      <c r="GL429" t="s">
        <v>37036</v>
      </c>
      <c r="GM429" t="s">
        <v>37037</v>
      </c>
      <c r="GN429" t="s">
        <v>37038</v>
      </c>
      <c r="GO429" t="s">
        <v>36973</v>
      </c>
      <c r="GP429" t="s">
        <v>37063</v>
      </c>
      <c r="GQ429" t="s">
        <v>37010</v>
      </c>
      <c r="GR429" t="s">
        <v>36969</v>
      </c>
      <c r="GT429" t="s">
        <v>37011</v>
      </c>
      <c r="GU429">
        <v>20.249999999999996</v>
      </c>
      <c r="GV429">
        <v>20.249999999999996</v>
      </c>
      <c r="GX429">
        <v>16.2</v>
      </c>
      <c r="GY429" t="s">
        <v>37012</v>
      </c>
      <c r="HA429" t="s">
        <v>37013</v>
      </c>
      <c r="HD429" t="s">
        <v>37057</v>
      </c>
      <c r="HE429">
        <v>15.99</v>
      </c>
    </row>
    <row r="430" spans="1:213">
      <c r="A430" t="s">
        <v>29123</v>
      </c>
      <c r="B430" t="s">
        <v>36962</v>
      </c>
      <c r="C430" t="s">
        <v>36963</v>
      </c>
      <c r="D430" t="s">
        <v>21391</v>
      </c>
      <c r="E430">
        <v>1</v>
      </c>
      <c r="F430" t="s">
        <v>36964</v>
      </c>
      <c r="G430" t="s">
        <v>38</v>
      </c>
      <c r="H430" t="s">
        <v>37283</v>
      </c>
      <c r="I430" t="s">
        <v>34210</v>
      </c>
      <c r="J430" t="s">
        <v>33297</v>
      </c>
      <c r="K430" t="s">
        <v>33298</v>
      </c>
      <c r="M430" t="s">
        <v>33304</v>
      </c>
      <c r="N430" t="s">
        <v>21286</v>
      </c>
      <c r="O430" t="s">
        <v>33305</v>
      </c>
      <c r="P430" t="s">
        <v>21282</v>
      </c>
      <c r="Q430" t="s">
        <v>33300</v>
      </c>
      <c r="T430" t="s">
        <v>33306</v>
      </c>
      <c r="U430" t="s">
        <v>37394</v>
      </c>
      <c r="V430" t="s">
        <v>24</v>
      </c>
      <c r="W430" t="s">
        <v>36967</v>
      </c>
      <c r="X430" t="s">
        <v>36968</v>
      </c>
      <c r="Y430" t="s">
        <v>36969</v>
      </c>
      <c r="Z430">
        <v>200</v>
      </c>
      <c r="AB430" t="s">
        <v>37018</v>
      </c>
      <c r="AC430" t="s">
        <v>36970</v>
      </c>
      <c r="AD430" t="s">
        <v>36971</v>
      </c>
      <c r="AE430" t="s">
        <v>36972</v>
      </c>
      <c r="AF430" t="s">
        <v>36973</v>
      </c>
      <c r="AH430" t="s">
        <v>36974</v>
      </c>
      <c r="AJ430" t="s">
        <v>36967</v>
      </c>
      <c r="AK430" t="s">
        <v>29158</v>
      </c>
      <c r="AL430" t="s">
        <v>37493</v>
      </c>
      <c r="AM430" t="s">
        <v>32581</v>
      </c>
      <c r="AN430" t="s">
        <v>37020</v>
      </c>
      <c r="AQ430" t="s">
        <v>37020</v>
      </c>
      <c r="AR430" t="s">
        <v>34324</v>
      </c>
      <c r="AY430" t="s">
        <v>37021</v>
      </c>
      <c r="BA430" t="s">
        <v>353</v>
      </c>
      <c r="BB430">
        <v>48</v>
      </c>
      <c r="BC430" t="s">
        <v>37022</v>
      </c>
      <c r="BD430" t="s">
        <v>28739</v>
      </c>
      <c r="BE430" t="s">
        <v>36993</v>
      </c>
      <c r="BF430">
        <v>0.2</v>
      </c>
      <c r="BG430" t="s">
        <v>37681</v>
      </c>
      <c r="BH430" t="s">
        <v>37572</v>
      </c>
      <c r="BJ430" t="s">
        <v>37496</v>
      </c>
      <c r="BK430" cm="1">
        <f t="array" ref="BK430">IF(LEN(TRIM(BG430))=0,"",SUMPRODUCT(--(LEN(TRIM($BG$5:BG430))&gt;0)))</f>
        <v>415</v>
      </c>
      <c r="BL430" t="str">
        <f t="shared" si="90"/>
        <v>00000000BJ</v>
      </c>
      <c r="BM430" t="str">
        <f t="shared" si="91"/>
        <v>*00000000BJ*</v>
      </c>
      <c r="BN430" t="s">
        <v>37495</v>
      </c>
      <c r="BO430" t="s">
        <v>37395</v>
      </c>
      <c r="BS430" t="s">
        <v>37020</v>
      </c>
      <c r="CP430" t="s">
        <v>37497</v>
      </c>
      <c r="CU430">
        <v>12.99</v>
      </c>
      <c r="DT430" t="s">
        <v>37026</v>
      </c>
      <c r="EC430" s="7">
        <v>16.237500000000001</v>
      </c>
      <c r="EN430" t="s">
        <v>36995</v>
      </c>
      <c r="EO430">
        <v>1731138031</v>
      </c>
      <c r="EP430" t="s">
        <v>36968</v>
      </c>
      <c r="EQ430" t="s">
        <v>36996</v>
      </c>
      <c r="ER430" t="s">
        <v>36997</v>
      </c>
      <c r="ES430" t="s">
        <v>36967</v>
      </c>
      <c r="ET430" t="s">
        <v>36998</v>
      </c>
      <c r="EU430" t="s">
        <v>36999</v>
      </c>
      <c r="FB430" t="s">
        <v>35377</v>
      </c>
      <c r="FC430" t="s">
        <v>37027</v>
      </c>
      <c r="FD430">
        <v>8</v>
      </c>
      <c r="FE430">
        <v>10</v>
      </c>
      <c r="FF430" t="s">
        <v>36990</v>
      </c>
      <c r="FG430" t="s">
        <v>36990</v>
      </c>
      <c r="FH430" t="s">
        <v>37401</v>
      </c>
      <c r="FI430" t="s">
        <v>37000</v>
      </c>
      <c r="FJ430" t="s">
        <v>37397</v>
      </c>
      <c r="FK430" t="s">
        <v>37398</v>
      </c>
      <c r="FL430" t="s">
        <v>37399</v>
      </c>
      <c r="FM430" t="s">
        <v>37400</v>
      </c>
      <c r="FN430" t="s">
        <v>37401</v>
      </c>
      <c r="FQ430" t="s">
        <v>37028</v>
      </c>
      <c r="FR430" t="s">
        <v>37008</v>
      </c>
      <c r="FS430" t="s">
        <v>37009</v>
      </c>
      <c r="FT430" t="s">
        <v>29158</v>
      </c>
      <c r="FU430" t="s">
        <v>29158</v>
      </c>
      <c r="FV430" t="s">
        <v>37029</v>
      </c>
      <c r="FW430" t="s">
        <v>37030</v>
      </c>
      <c r="FX430" t="s">
        <v>37031</v>
      </c>
      <c r="FY430" t="s">
        <v>36971</v>
      </c>
      <c r="FZ430" t="s">
        <v>36980</v>
      </c>
      <c r="GA430" t="s">
        <v>36974</v>
      </c>
      <c r="GB430" t="s">
        <v>36968</v>
      </c>
      <c r="GC430" t="s">
        <v>37032</v>
      </c>
      <c r="GD430" t="s">
        <v>37033</v>
      </c>
      <c r="GJ430" t="s">
        <v>37034</v>
      </c>
      <c r="GK430" t="s">
        <v>37035</v>
      </c>
      <c r="GL430" t="s">
        <v>37036</v>
      </c>
      <c r="GM430" t="s">
        <v>37037</v>
      </c>
      <c r="GN430" t="s">
        <v>37038</v>
      </c>
      <c r="GO430" t="s">
        <v>36973</v>
      </c>
      <c r="GP430" t="s">
        <v>37029</v>
      </c>
      <c r="GQ430" t="s">
        <v>37010</v>
      </c>
      <c r="GR430" t="s">
        <v>36969</v>
      </c>
      <c r="GT430" t="s">
        <v>37011</v>
      </c>
      <c r="GU430">
        <v>16.25</v>
      </c>
      <c r="GV430">
        <v>16.25</v>
      </c>
      <c r="GX430">
        <v>13</v>
      </c>
      <c r="GY430" t="s">
        <v>37012</v>
      </c>
      <c r="HA430" t="s">
        <v>37013</v>
      </c>
      <c r="HD430" t="s">
        <v>37020</v>
      </c>
      <c r="HE430">
        <v>12.99</v>
      </c>
    </row>
    <row r="431" spans="1:213">
      <c r="A431" t="s">
        <v>29123</v>
      </c>
      <c r="B431" t="s">
        <v>36962</v>
      </c>
      <c r="C431" t="s">
        <v>36963</v>
      </c>
      <c r="D431" t="s">
        <v>21391</v>
      </c>
      <c r="E431">
        <v>1</v>
      </c>
      <c r="F431" t="s">
        <v>36964</v>
      </c>
      <c r="G431" t="s">
        <v>38</v>
      </c>
      <c r="H431" t="s">
        <v>37283</v>
      </c>
      <c r="I431" t="s">
        <v>34210</v>
      </c>
      <c r="J431" t="s">
        <v>33297</v>
      </c>
      <c r="K431" t="s">
        <v>33298</v>
      </c>
      <c r="M431" t="s">
        <v>33304</v>
      </c>
      <c r="N431" t="s">
        <v>21286</v>
      </c>
      <c r="O431" t="s">
        <v>33305</v>
      </c>
      <c r="P431" t="s">
        <v>21282</v>
      </c>
      <c r="Q431" t="s">
        <v>33300</v>
      </c>
      <c r="T431" t="s">
        <v>33306</v>
      </c>
      <c r="U431" t="s">
        <v>37394</v>
      </c>
      <c r="V431" t="s">
        <v>24</v>
      </c>
      <c r="W431" t="s">
        <v>36967</v>
      </c>
      <c r="X431" t="s">
        <v>36968</v>
      </c>
      <c r="Y431" t="s">
        <v>36969</v>
      </c>
      <c r="Z431">
        <v>200</v>
      </c>
      <c r="AB431" t="s">
        <v>37018</v>
      </c>
      <c r="AC431" t="s">
        <v>36970</v>
      </c>
      <c r="AD431" t="s">
        <v>36971</v>
      </c>
      <c r="AE431" t="s">
        <v>36972</v>
      </c>
      <c r="AF431" t="s">
        <v>36973</v>
      </c>
      <c r="AH431" t="s">
        <v>36974</v>
      </c>
      <c r="AJ431" t="s">
        <v>36967</v>
      </c>
      <c r="AK431" t="s">
        <v>29158</v>
      </c>
      <c r="AL431" t="s">
        <v>37493</v>
      </c>
      <c r="AM431" t="s">
        <v>32581</v>
      </c>
      <c r="AN431" t="s">
        <v>37039</v>
      </c>
      <c r="AQ431" t="s">
        <v>37039</v>
      </c>
      <c r="AR431" t="s">
        <v>34326</v>
      </c>
      <c r="AY431" t="s">
        <v>37021</v>
      </c>
      <c r="BA431" t="s">
        <v>353</v>
      </c>
      <c r="BB431">
        <v>48</v>
      </c>
      <c r="BC431" t="s">
        <v>37022</v>
      </c>
      <c r="BD431" t="s">
        <v>28739</v>
      </c>
      <c r="BE431" t="s">
        <v>36993</v>
      </c>
      <c r="BF431">
        <v>0.2</v>
      </c>
      <c r="BG431" t="s">
        <v>37682</v>
      </c>
      <c r="BH431" t="s">
        <v>37574</v>
      </c>
      <c r="BJ431" t="s">
        <v>37500</v>
      </c>
      <c r="BK431" cm="1">
        <f t="array" ref="BK431">IF(LEN(TRIM(BG431))=0,"",SUMPRODUCT(--(LEN(TRIM($BG$5:BG431))&gt;0)))</f>
        <v>416</v>
      </c>
      <c r="BL431" t="str">
        <f t="shared" si="90"/>
        <v>00000000BK</v>
      </c>
      <c r="BM431" t="str">
        <f t="shared" si="91"/>
        <v>*00000000BK*</v>
      </c>
      <c r="BN431" t="s">
        <v>37499</v>
      </c>
      <c r="BO431" t="s">
        <v>37395</v>
      </c>
      <c r="BS431" t="s">
        <v>37039</v>
      </c>
      <c r="CP431" t="s">
        <v>37497</v>
      </c>
      <c r="CU431">
        <v>12.99</v>
      </c>
      <c r="DT431" t="s">
        <v>37026</v>
      </c>
      <c r="EC431" s="7">
        <v>16.237500000000001</v>
      </c>
      <c r="EN431" t="s">
        <v>36995</v>
      </c>
      <c r="EO431">
        <v>1731138031</v>
      </c>
      <c r="EP431" t="s">
        <v>36968</v>
      </c>
      <c r="EQ431" t="s">
        <v>36996</v>
      </c>
      <c r="ER431" t="s">
        <v>36997</v>
      </c>
      <c r="ES431" t="s">
        <v>36967</v>
      </c>
      <c r="ET431" t="s">
        <v>36998</v>
      </c>
      <c r="EU431" t="s">
        <v>36999</v>
      </c>
      <c r="FB431" t="s">
        <v>35377</v>
      </c>
      <c r="FC431" t="s">
        <v>37027</v>
      </c>
      <c r="FD431">
        <v>12</v>
      </c>
      <c r="FE431">
        <v>14</v>
      </c>
      <c r="FF431" t="s">
        <v>36990</v>
      </c>
      <c r="FG431" t="s">
        <v>36990</v>
      </c>
      <c r="FH431" t="s">
        <v>37401</v>
      </c>
      <c r="FI431" t="s">
        <v>37000</v>
      </c>
      <c r="FJ431" t="s">
        <v>37397</v>
      </c>
      <c r="FK431" t="s">
        <v>37398</v>
      </c>
      <c r="FL431" t="s">
        <v>37399</v>
      </c>
      <c r="FM431" t="s">
        <v>37400</v>
      </c>
      <c r="FN431" t="s">
        <v>37401</v>
      </c>
      <c r="FQ431" t="s">
        <v>37028</v>
      </c>
      <c r="FR431" t="s">
        <v>37008</v>
      </c>
      <c r="FS431" t="s">
        <v>37009</v>
      </c>
      <c r="FT431" t="s">
        <v>29158</v>
      </c>
      <c r="FU431" t="s">
        <v>29158</v>
      </c>
      <c r="FV431" t="s">
        <v>37042</v>
      </c>
      <c r="FW431" t="s">
        <v>37030</v>
      </c>
      <c r="FX431" t="s">
        <v>37031</v>
      </c>
      <c r="FY431" t="s">
        <v>36971</v>
      </c>
      <c r="FZ431" t="s">
        <v>36980</v>
      </c>
      <c r="GA431" t="s">
        <v>36974</v>
      </c>
      <c r="GB431" t="s">
        <v>36968</v>
      </c>
      <c r="GC431" t="s">
        <v>37032</v>
      </c>
      <c r="GD431" t="s">
        <v>37033</v>
      </c>
      <c r="GJ431" t="s">
        <v>37034</v>
      </c>
      <c r="GK431" t="s">
        <v>37035</v>
      </c>
      <c r="GL431" t="s">
        <v>37036</v>
      </c>
      <c r="GM431" t="s">
        <v>37037</v>
      </c>
      <c r="GN431" t="s">
        <v>37038</v>
      </c>
      <c r="GO431" t="s">
        <v>36973</v>
      </c>
      <c r="GP431" t="s">
        <v>37042</v>
      </c>
      <c r="GQ431" t="s">
        <v>37010</v>
      </c>
      <c r="GR431" t="s">
        <v>36969</v>
      </c>
      <c r="GT431" t="s">
        <v>37011</v>
      </c>
      <c r="GU431">
        <v>16.25</v>
      </c>
      <c r="GV431">
        <v>16.25</v>
      </c>
      <c r="GX431">
        <v>13</v>
      </c>
      <c r="GY431" t="s">
        <v>37012</v>
      </c>
      <c r="HA431" t="s">
        <v>37013</v>
      </c>
      <c r="HD431" t="s">
        <v>37039</v>
      </c>
      <c r="HE431">
        <v>12.99</v>
      </c>
    </row>
    <row r="432" spans="1:213">
      <c r="A432" t="s">
        <v>29123</v>
      </c>
      <c r="B432" t="s">
        <v>36962</v>
      </c>
      <c r="C432" t="s">
        <v>36963</v>
      </c>
      <c r="D432" t="s">
        <v>21391</v>
      </c>
      <c r="E432">
        <v>1</v>
      </c>
      <c r="F432" t="s">
        <v>36964</v>
      </c>
      <c r="G432" t="s">
        <v>38</v>
      </c>
      <c r="H432" t="s">
        <v>37283</v>
      </c>
      <c r="I432" t="s">
        <v>34210</v>
      </c>
      <c r="J432" t="s">
        <v>33297</v>
      </c>
      <c r="K432" t="s">
        <v>33298</v>
      </c>
      <c r="M432" t="s">
        <v>33304</v>
      </c>
      <c r="N432" t="s">
        <v>21286</v>
      </c>
      <c r="O432" t="s">
        <v>33305</v>
      </c>
      <c r="P432" t="s">
        <v>21282</v>
      </c>
      <c r="Q432" t="s">
        <v>33300</v>
      </c>
      <c r="T432" t="s">
        <v>33306</v>
      </c>
      <c r="U432" t="s">
        <v>37394</v>
      </c>
      <c r="V432" t="s">
        <v>24</v>
      </c>
      <c r="W432" t="s">
        <v>36967</v>
      </c>
      <c r="X432" t="s">
        <v>36968</v>
      </c>
      <c r="Y432" t="s">
        <v>36969</v>
      </c>
      <c r="Z432">
        <v>200</v>
      </c>
      <c r="AB432" t="s">
        <v>37018</v>
      </c>
      <c r="AC432" t="s">
        <v>36970</v>
      </c>
      <c r="AD432" t="s">
        <v>36971</v>
      </c>
      <c r="AE432" t="s">
        <v>36972</v>
      </c>
      <c r="AF432" t="s">
        <v>36973</v>
      </c>
      <c r="AH432" t="s">
        <v>36974</v>
      </c>
      <c r="AJ432" t="s">
        <v>36967</v>
      </c>
      <c r="AK432" t="s">
        <v>29158</v>
      </c>
      <c r="AL432" t="s">
        <v>37493</v>
      </c>
      <c r="AM432" t="s">
        <v>32581</v>
      </c>
      <c r="AN432" t="s">
        <v>37043</v>
      </c>
      <c r="AQ432" t="s">
        <v>37043</v>
      </c>
      <c r="AR432" t="s">
        <v>28746</v>
      </c>
      <c r="AY432" t="s">
        <v>37021</v>
      </c>
      <c r="BA432" t="s">
        <v>353</v>
      </c>
      <c r="BB432">
        <v>48</v>
      </c>
      <c r="BC432" t="s">
        <v>37022</v>
      </c>
      <c r="BD432" t="s">
        <v>28739</v>
      </c>
      <c r="BE432" t="s">
        <v>36993</v>
      </c>
      <c r="BF432">
        <v>0.2</v>
      </c>
      <c r="BG432" t="s">
        <v>37683</v>
      </c>
      <c r="BH432" t="s">
        <v>37576</v>
      </c>
      <c r="BJ432" t="s">
        <v>37503</v>
      </c>
      <c r="BK432" cm="1">
        <f t="array" ref="BK432">IF(LEN(TRIM(BG432))=0,"",SUMPRODUCT(--(LEN(TRIM($BG$5:BG432))&gt;0)))</f>
        <v>417</v>
      </c>
      <c r="BL432" t="str">
        <f t="shared" si="90"/>
        <v>00000000BL</v>
      </c>
      <c r="BM432" t="str">
        <f t="shared" si="91"/>
        <v>*00000000BL*</v>
      </c>
      <c r="BN432" t="s">
        <v>37502</v>
      </c>
      <c r="BO432" t="s">
        <v>37395</v>
      </c>
      <c r="BS432" t="s">
        <v>37043</v>
      </c>
      <c r="CP432" t="s">
        <v>37497</v>
      </c>
      <c r="CU432">
        <v>12.99</v>
      </c>
      <c r="DT432" t="s">
        <v>37026</v>
      </c>
      <c r="EC432" s="7">
        <v>16.237500000000001</v>
      </c>
      <c r="EN432" t="s">
        <v>36995</v>
      </c>
      <c r="EO432">
        <v>1731138031</v>
      </c>
      <c r="EP432" t="s">
        <v>36968</v>
      </c>
      <c r="EQ432" t="s">
        <v>36996</v>
      </c>
      <c r="ER432" t="s">
        <v>36997</v>
      </c>
      <c r="ES432" t="s">
        <v>36967</v>
      </c>
      <c r="ET432" t="s">
        <v>36998</v>
      </c>
      <c r="EU432" t="s">
        <v>36999</v>
      </c>
      <c r="FB432" t="s">
        <v>35377</v>
      </c>
      <c r="FC432" t="s">
        <v>37027</v>
      </c>
      <c r="FD432">
        <v>16</v>
      </c>
      <c r="FE432">
        <v>18</v>
      </c>
      <c r="FF432" t="s">
        <v>36990</v>
      </c>
      <c r="FG432" t="s">
        <v>36990</v>
      </c>
      <c r="FH432" t="s">
        <v>37401</v>
      </c>
      <c r="FI432" t="s">
        <v>37000</v>
      </c>
      <c r="FJ432" t="s">
        <v>37397</v>
      </c>
      <c r="FK432" t="s">
        <v>37398</v>
      </c>
      <c r="FL432" t="s">
        <v>37399</v>
      </c>
      <c r="FM432" t="s">
        <v>37400</v>
      </c>
      <c r="FN432" t="s">
        <v>37401</v>
      </c>
      <c r="FQ432" t="s">
        <v>37028</v>
      </c>
      <c r="FR432" t="s">
        <v>37008</v>
      </c>
      <c r="FS432" t="s">
        <v>37009</v>
      </c>
      <c r="FT432" t="s">
        <v>29158</v>
      </c>
      <c r="FU432" t="s">
        <v>29158</v>
      </c>
      <c r="FV432" t="s">
        <v>37046</v>
      </c>
      <c r="FW432" t="s">
        <v>37030</v>
      </c>
      <c r="FX432" t="s">
        <v>37031</v>
      </c>
      <c r="FY432" t="s">
        <v>36971</v>
      </c>
      <c r="FZ432" t="s">
        <v>36980</v>
      </c>
      <c r="GA432" t="s">
        <v>36974</v>
      </c>
      <c r="GB432" t="s">
        <v>36968</v>
      </c>
      <c r="GC432" t="s">
        <v>37032</v>
      </c>
      <c r="GD432" t="s">
        <v>37033</v>
      </c>
      <c r="GJ432" t="s">
        <v>37034</v>
      </c>
      <c r="GK432" t="s">
        <v>37035</v>
      </c>
      <c r="GL432" t="s">
        <v>37036</v>
      </c>
      <c r="GM432" t="s">
        <v>37037</v>
      </c>
      <c r="GN432" t="s">
        <v>37038</v>
      </c>
      <c r="GO432" t="s">
        <v>36973</v>
      </c>
      <c r="GP432" t="s">
        <v>37046</v>
      </c>
      <c r="GQ432" t="s">
        <v>37010</v>
      </c>
      <c r="GR432" t="s">
        <v>36969</v>
      </c>
      <c r="GT432" t="s">
        <v>37011</v>
      </c>
      <c r="GU432">
        <v>16.25</v>
      </c>
      <c r="GV432">
        <v>16.25</v>
      </c>
      <c r="GX432">
        <v>13</v>
      </c>
      <c r="GY432" t="s">
        <v>37012</v>
      </c>
      <c r="HA432" t="s">
        <v>37013</v>
      </c>
      <c r="HD432" t="s">
        <v>37043</v>
      </c>
      <c r="HE432">
        <v>12.99</v>
      </c>
    </row>
    <row r="433" spans="1:224">
      <c r="A433" t="s">
        <v>29123</v>
      </c>
      <c r="B433" t="s">
        <v>36962</v>
      </c>
      <c r="C433" t="s">
        <v>36963</v>
      </c>
      <c r="D433" t="s">
        <v>21391</v>
      </c>
      <c r="E433">
        <v>1</v>
      </c>
      <c r="F433" t="s">
        <v>36964</v>
      </c>
      <c r="G433" t="s">
        <v>38</v>
      </c>
      <c r="H433" t="s">
        <v>37283</v>
      </c>
      <c r="I433" t="s">
        <v>34210</v>
      </c>
      <c r="J433" t="s">
        <v>33297</v>
      </c>
      <c r="K433" t="s">
        <v>33298</v>
      </c>
      <c r="M433" t="s">
        <v>33304</v>
      </c>
      <c r="N433" t="s">
        <v>21286</v>
      </c>
      <c r="O433" t="s">
        <v>33305</v>
      </c>
      <c r="P433" t="s">
        <v>21282</v>
      </c>
      <c r="Q433" t="s">
        <v>33300</v>
      </c>
      <c r="T433" t="s">
        <v>33306</v>
      </c>
      <c r="U433" t="s">
        <v>37394</v>
      </c>
      <c r="V433" t="s">
        <v>24</v>
      </c>
      <c r="W433" t="s">
        <v>36967</v>
      </c>
      <c r="X433" t="s">
        <v>36968</v>
      </c>
      <c r="Y433" t="s">
        <v>36969</v>
      </c>
      <c r="Z433">
        <v>300</v>
      </c>
      <c r="AB433" t="s">
        <v>37018</v>
      </c>
      <c r="AC433" t="s">
        <v>36970</v>
      </c>
      <c r="AD433" t="s">
        <v>36971</v>
      </c>
      <c r="AE433" t="s">
        <v>36972</v>
      </c>
      <c r="AF433" t="s">
        <v>36973</v>
      </c>
      <c r="AH433" t="s">
        <v>36974</v>
      </c>
      <c r="AJ433" t="s">
        <v>36967</v>
      </c>
      <c r="AK433" t="s">
        <v>29158</v>
      </c>
      <c r="AL433" t="s">
        <v>37493</v>
      </c>
      <c r="AM433" t="s">
        <v>32581</v>
      </c>
      <c r="AN433" t="s">
        <v>37047</v>
      </c>
      <c r="AQ433" t="s">
        <v>37047</v>
      </c>
      <c r="AR433" t="s">
        <v>34329</v>
      </c>
      <c r="AY433" t="s">
        <v>37021</v>
      </c>
      <c r="BA433" t="s">
        <v>353</v>
      </c>
      <c r="BB433">
        <v>48</v>
      </c>
      <c r="BC433" t="s">
        <v>37048</v>
      </c>
      <c r="BD433" t="s">
        <v>34259</v>
      </c>
      <c r="BE433" t="s">
        <v>36993</v>
      </c>
      <c r="BF433">
        <v>0.2</v>
      </c>
      <c r="BG433" t="s">
        <v>37684</v>
      </c>
      <c r="BH433" t="s">
        <v>37578</v>
      </c>
      <c r="BJ433" t="s">
        <v>37506</v>
      </c>
      <c r="BK433" cm="1">
        <f t="array" ref="BK433">IF(LEN(TRIM(BG433))=0,"",SUMPRODUCT(--(LEN(TRIM($BG$5:BG433))&gt;0)))</f>
        <v>418</v>
      </c>
      <c r="BL433" t="str">
        <f t="shared" si="90"/>
        <v>00000000BM</v>
      </c>
      <c r="BM433" t="str">
        <f t="shared" si="91"/>
        <v>*00000000BM*</v>
      </c>
      <c r="BN433" t="s">
        <v>37505</v>
      </c>
      <c r="BO433" t="s">
        <v>37395</v>
      </c>
      <c r="BS433" t="s">
        <v>37047</v>
      </c>
      <c r="CP433" t="s">
        <v>37497</v>
      </c>
      <c r="CU433">
        <v>12.99</v>
      </c>
      <c r="DT433" t="s">
        <v>37026</v>
      </c>
      <c r="EC433" s="7">
        <v>16.237500000000001</v>
      </c>
      <c r="EN433" t="s">
        <v>36995</v>
      </c>
      <c r="EO433">
        <v>1731138031</v>
      </c>
      <c r="EP433" t="s">
        <v>36968</v>
      </c>
      <c r="EQ433" t="s">
        <v>36996</v>
      </c>
      <c r="ER433" t="s">
        <v>36997</v>
      </c>
      <c r="ES433" t="s">
        <v>36967</v>
      </c>
      <c r="ET433" t="s">
        <v>36998</v>
      </c>
      <c r="EU433" t="s">
        <v>36999</v>
      </c>
      <c r="FB433" t="s">
        <v>35377</v>
      </c>
      <c r="FC433" t="s">
        <v>37027</v>
      </c>
      <c r="FD433">
        <v>18</v>
      </c>
      <c r="FE433">
        <v>20</v>
      </c>
      <c r="FF433" t="s">
        <v>36990</v>
      </c>
      <c r="FG433" t="s">
        <v>36990</v>
      </c>
      <c r="FH433" t="s">
        <v>37401</v>
      </c>
      <c r="FI433" t="s">
        <v>37000</v>
      </c>
      <c r="FJ433" t="s">
        <v>37397</v>
      </c>
      <c r="FK433" t="s">
        <v>37398</v>
      </c>
      <c r="FL433" t="s">
        <v>37399</v>
      </c>
      <c r="FM433" t="s">
        <v>37400</v>
      </c>
      <c r="FN433" t="s">
        <v>37401</v>
      </c>
      <c r="FQ433" t="s">
        <v>37028</v>
      </c>
      <c r="FR433" t="s">
        <v>37008</v>
      </c>
      <c r="FS433" t="s">
        <v>37009</v>
      </c>
      <c r="FT433" t="s">
        <v>29158</v>
      </c>
      <c r="FU433" t="s">
        <v>29158</v>
      </c>
      <c r="FV433" t="s">
        <v>37051</v>
      </c>
      <c r="FW433" t="s">
        <v>37030</v>
      </c>
      <c r="FX433" t="s">
        <v>37031</v>
      </c>
      <c r="FY433" t="s">
        <v>36971</v>
      </c>
      <c r="FZ433" t="s">
        <v>36980</v>
      </c>
      <c r="GA433" t="s">
        <v>36974</v>
      </c>
      <c r="GB433" t="s">
        <v>36968</v>
      </c>
      <c r="GC433" t="s">
        <v>37032</v>
      </c>
      <c r="GD433" t="s">
        <v>37033</v>
      </c>
      <c r="GJ433" t="s">
        <v>37034</v>
      </c>
      <c r="GK433" t="s">
        <v>37035</v>
      </c>
      <c r="GL433" t="s">
        <v>37036</v>
      </c>
      <c r="GM433" t="s">
        <v>37037</v>
      </c>
      <c r="GN433" t="s">
        <v>37038</v>
      </c>
      <c r="GO433" t="s">
        <v>36973</v>
      </c>
      <c r="GP433" t="s">
        <v>37051</v>
      </c>
      <c r="GQ433" t="s">
        <v>37010</v>
      </c>
      <c r="GR433" t="s">
        <v>36969</v>
      </c>
      <c r="GT433" t="s">
        <v>37011</v>
      </c>
      <c r="GU433">
        <v>16.25</v>
      </c>
      <c r="GV433">
        <v>16.25</v>
      </c>
      <c r="GX433">
        <v>13</v>
      </c>
      <c r="GY433" t="s">
        <v>37012</v>
      </c>
      <c r="HA433" t="s">
        <v>37013</v>
      </c>
      <c r="HD433" t="s">
        <v>37047</v>
      </c>
      <c r="HE433">
        <v>12.99</v>
      </c>
    </row>
    <row r="434" spans="1:224">
      <c r="A434" t="s">
        <v>29123</v>
      </c>
      <c r="B434" t="s">
        <v>36962</v>
      </c>
      <c r="C434" t="s">
        <v>36963</v>
      </c>
      <c r="D434" t="s">
        <v>21391</v>
      </c>
      <c r="E434">
        <v>1</v>
      </c>
      <c r="F434" t="s">
        <v>36964</v>
      </c>
      <c r="G434" t="s">
        <v>38</v>
      </c>
      <c r="H434" t="s">
        <v>37283</v>
      </c>
      <c r="I434" t="s">
        <v>34210</v>
      </c>
      <c r="J434" t="s">
        <v>33297</v>
      </c>
      <c r="K434" t="s">
        <v>33298</v>
      </c>
      <c r="M434" t="s">
        <v>33304</v>
      </c>
      <c r="N434" t="s">
        <v>21286</v>
      </c>
      <c r="O434" t="s">
        <v>33305</v>
      </c>
      <c r="P434" t="s">
        <v>21282</v>
      </c>
      <c r="Q434" t="s">
        <v>33300</v>
      </c>
      <c r="T434" t="s">
        <v>33306</v>
      </c>
      <c r="U434" t="s">
        <v>37394</v>
      </c>
      <c r="V434" t="s">
        <v>24</v>
      </c>
      <c r="W434" t="s">
        <v>36967</v>
      </c>
      <c r="X434" t="s">
        <v>36968</v>
      </c>
      <c r="Y434" t="s">
        <v>36969</v>
      </c>
      <c r="Z434">
        <v>300</v>
      </c>
      <c r="AB434" t="s">
        <v>37018</v>
      </c>
      <c r="AC434" t="s">
        <v>36970</v>
      </c>
      <c r="AD434" t="s">
        <v>36971</v>
      </c>
      <c r="AE434" t="s">
        <v>36972</v>
      </c>
      <c r="AF434" t="s">
        <v>36973</v>
      </c>
      <c r="AH434" t="s">
        <v>36974</v>
      </c>
      <c r="AJ434" t="s">
        <v>36967</v>
      </c>
      <c r="AK434" t="s">
        <v>29158</v>
      </c>
      <c r="AL434" t="s">
        <v>37493</v>
      </c>
      <c r="AM434" t="s">
        <v>32581</v>
      </c>
      <c r="AN434" t="s">
        <v>37052</v>
      </c>
      <c r="AQ434" t="s">
        <v>37052</v>
      </c>
      <c r="AR434" t="s">
        <v>34331</v>
      </c>
      <c r="AY434" t="s">
        <v>37021</v>
      </c>
      <c r="BA434" t="s">
        <v>353</v>
      </c>
      <c r="BB434">
        <v>48</v>
      </c>
      <c r="BC434" t="s">
        <v>37048</v>
      </c>
      <c r="BD434" t="s">
        <v>34259</v>
      </c>
      <c r="BE434" t="s">
        <v>36993</v>
      </c>
      <c r="BF434">
        <v>0.2</v>
      </c>
      <c r="BG434" t="s">
        <v>37685</v>
      </c>
      <c r="BH434" t="s">
        <v>37580</v>
      </c>
      <c r="BJ434" t="s">
        <v>37509</v>
      </c>
      <c r="BK434" cm="1">
        <f t="array" ref="BK434">IF(LEN(TRIM(BG434))=0,"",SUMPRODUCT(--(LEN(TRIM($BG$5:BG434))&gt;0)))</f>
        <v>419</v>
      </c>
      <c r="BL434" t="str">
        <f t="shared" si="90"/>
        <v>00000000BN</v>
      </c>
      <c r="BM434" t="str">
        <f t="shared" si="91"/>
        <v>*00000000BN*</v>
      </c>
      <c r="BN434" t="s">
        <v>37508</v>
      </c>
      <c r="BO434" t="s">
        <v>37395</v>
      </c>
      <c r="BS434" t="s">
        <v>37052</v>
      </c>
      <c r="CP434" t="s">
        <v>37497</v>
      </c>
      <c r="CU434">
        <v>12.99</v>
      </c>
      <c r="DT434" t="s">
        <v>37026</v>
      </c>
      <c r="EC434" s="7">
        <v>16.237500000000001</v>
      </c>
      <c r="EN434" t="s">
        <v>36995</v>
      </c>
      <c r="EO434">
        <v>1731138031</v>
      </c>
      <c r="EP434" t="s">
        <v>36968</v>
      </c>
      <c r="EQ434" t="s">
        <v>36996</v>
      </c>
      <c r="ER434" t="s">
        <v>36997</v>
      </c>
      <c r="ES434" t="s">
        <v>36967</v>
      </c>
      <c r="ET434" t="s">
        <v>36998</v>
      </c>
      <c r="EU434" t="s">
        <v>36999</v>
      </c>
      <c r="FB434" t="s">
        <v>35377</v>
      </c>
      <c r="FC434" t="s">
        <v>37027</v>
      </c>
      <c r="FD434">
        <v>22</v>
      </c>
      <c r="FE434">
        <v>24</v>
      </c>
      <c r="FF434" t="s">
        <v>36990</v>
      </c>
      <c r="FG434" t="s">
        <v>36990</v>
      </c>
      <c r="FH434" t="s">
        <v>37401</v>
      </c>
      <c r="FI434" t="s">
        <v>37000</v>
      </c>
      <c r="FJ434" t="s">
        <v>37397</v>
      </c>
      <c r="FK434" t="s">
        <v>37398</v>
      </c>
      <c r="FL434" t="s">
        <v>37399</v>
      </c>
      <c r="FM434" t="s">
        <v>37400</v>
      </c>
      <c r="FN434" t="s">
        <v>37401</v>
      </c>
      <c r="FQ434" t="s">
        <v>37028</v>
      </c>
      <c r="FR434" t="s">
        <v>37008</v>
      </c>
      <c r="FS434" t="s">
        <v>37009</v>
      </c>
      <c r="FT434" t="s">
        <v>29158</v>
      </c>
      <c r="FU434" t="s">
        <v>29158</v>
      </c>
      <c r="FV434" t="s">
        <v>37055</v>
      </c>
      <c r="FW434" t="s">
        <v>37030</v>
      </c>
      <c r="FX434" t="s">
        <v>37031</v>
      </c>
      <c r="FY434" t="s">
        <v>36971</v>
      </c>
      <c r="FZ434" t="s">
        <v>36980</v>
      </c>
      <c r="GA434" t="s">
        <v>36974</v>
      </c>
      <c r="GB434" t="s">
        <v>36968</v>
      </c>
      <c r="GC434" t="s">
        <v>37032</v>
      </c>
      <c r="GD434" t="s">
        <v>37033</v>
      </c>
      <c r="GJ434" t="s">
        <v>37034</v>
      </c>
      <c r="GK434" t="s">
        <v>37035</v>
      </c>
      <c r="GL434" t="s">
        <v>37036</v>
      </c>
      <c r="GM434" t="s">
        <v>37037</v>
      </c>
      <c r="GN434" t="s">
        <v>37038</v>
      </c>
      <c r="GO434" t="s">
        <v>36973</v>
      </c>
      <c r="GP434" t="s">
        <v>37055</v>
      </c>
      <c r="GQ434" t="s">
        <v>37010</v>
      </c>
      <c r="GR434" t="s">
        <v>36969</v>
      </c>
      <c r="GT434" t="s">
        <v>37011</v>
      </c>
      <c r="GU434">
        <v>16.25</v>
      </c>
      <c r="GV434">
        <v>16.25</v>
      </c>
      <c r="GX434">
        <v>13</v>
      </c>
      <c r="GY434" t="s">
        <v>37012</v>
      </c>
      <c r="HA434" t="s">
        <v>37013</v>
      </c>
      <c r="HD434" t="s">
        <v>37052</v>
      </c>
      <c r="HE434">
        <v>12.99</v>
      </c>
    </row>
    <row r="435" spans="1:224">
      <c r="A435" t="s">
        <v>29123</v>
      </c>
      <c r="B435" t="s">
        <v>36962</v>
      </c>
      <c r="C435" t="s">
        <v>36963</v>
      </c>
      <c r="D435" t="s">
        <v>21391</v>
      </c>
      <c r="E435">
        <v>1</v>
      </c>
      <c r="F435" t="s">
        <v>36964</v>
      </c>
      <c r="G435" t="s">
        <v>38</v>
      </c>
      <c r="H435" t="s">
        <v>37283</v>
      </c>
      <c r="I435" t="s">
        <v>34210</v>
      </c>
      <c r="J435" t="s">
        <v>33297</v>
      </c>
      <c r="K435" t="s">
        <v>33298</v>
      </c>
      <c r="M435" t="s">
        <v>33304</v>
      </c>
      <c r="N435" t="s">
        <v>21286</v>
      </c>
      <c r="O435" t="s">
        <v>33305</v>
      </c>
      <c r="P435" t="s">
        <v>21282</v>
      </c>
      <c r="Q435" t="s">
        <v>33300</v>
      </c>
      <c r="T435" t="s">
        <v>33306</v>
      </c>
      <c r="U435" t="s">
        <v>37394</v>
      </c>
      <c r="V435" t="s">
        <v>24</v>
      </c>
      <c r="W435" t="s">
        <v>36967</v>
      </c>
      <c r="X435" t="s">
        <v>36968</v>
      </c>
      <c r="Y435" t="s">
        <v>36969</v>
      </c>
      <c r="Z435">
        <v>300</v>
      </c>
      <c r="AB435" t="s">
        <v>37056</v>
      </c>
      <c r="AC435" t="s">
        <v>36970</v>
      </c>
      <c r="AD435" t="s">
        <v>36971</v>
      </c>
      <c r="AE435" t="s">
        <v>36972</v>
      </c>
      <c r="AF435" t="s">
        <v>36973</v>
      </c>
      <c r="AH435" t="s">
        <v>36974</v>
      </c>
      <c r="AJ435" t="s">
        <v>36967</v>
      </c>
      <c r="AK435" t="s">
        <v>29158</v>
      </c>
      <c r="AL435" t="s">
        <v>37493</v>
      </c>
      <c r="AM435" t="s">
        <v>32581</v>
      </c>
      <c r="AN435" t="s">
        <v>37057</v>
      </c>
      <c r="AQ435" t="s">
        <v>37057</v>
      </c>
      <c r="AR435" t="s">
        <v>34333</v>
      </c>
      <c r="AY435" t="s">
        <v>37058</v>
      </c>
      <c r="BA435" t="s">
        <v>37059</v>
      </c>
      <c r="BB435">
        <v>48</v>
      </c>
      <c r="BC435" t="s">
        <v>37060</v>
      </c>
      <c r="BD435" t="s">
        <v>34261</v>
      </c>
      <c r="BE435" t="s">
        <v>36993</v>
      </c>
      <c r="BF435">
        <v>0.2</v>
      </c>
      <c r="BG435" t="s">
        <v>37686</v>
      </c>
      <c r="BH435" t="s">
        <v>37582</v>
      </c>
      <c r="BJ435" t="s">
        <v>37512</v>
      </c>
      <c r="BK435" cm="1">
        <f t="array" ref="BK435">IF(LEN(TRIM(BG435))=0,"",SUMPRODUCT(--(LEN(TRIM($BG$5:BG435))&gt;0)))</f>
        <v>420</v>
      </c>
      <c r="BL435" t="str">
        <f t="shared" si="90"/>
        <v>00000000BO</v>
      </c>
      <c r="BM435" t="str">
        <f t="shared" si="91"/>
        <v>*00000000BO*</v>
      </c>
      <c r="BN435" t="s">
        <v>37511</v>
      </c>
      <c r="BO435" t="s">
        <v>37395</v>
      </c>
      <c r="BS435" t="s">
        <v>37057</v>
      </c>
      <c r="CP435" t="s">
        <v>37497</v>
      </c>
      <c r="CU435">
        <v>15.99</v>
      </c>
      <c r="DT435" t="s">
        <v>37026</v>
      </c>
      <c r="EC435" s="7">
        <v>19.987500000000001</v>
      </c>
      <c r="EN435" t="s">
        <v>36995</v>
      </c>
      <c r="EO435">
        <v>1731138031</v>
      </c>
      <c r="EP435" t="s">
        <v>36968</v>
      </c>
      <c r="EQ435" t="s">
        <v>36996</v>
      </c>
      <c r="ER435" t="s">
        <v>36997</v>
      </c>
      <c r="ES435" t="s">
        <v>36967</v>
      </c>
      <c r="ET435" t="s">
        <v>36998</v>
      </c>
      <c r="EU435" t="s">
        <v>36999</v>
      </c>
      <c r="FB435" t="s">
        <v>35377</v>
      </c>
      <c r="FC435" t="s">
        <v>37027</v>
      </c>
      <c r="FD435">
        <v>26</v>
      </c>
      <c r="FE435">
        <v>28</v>
      </c>
      <c r="FF435" t="s">
        <v>36990</v>
      </c>
      <c r="FG435" t="s">
        <v>36990</v>
      </c>
      <c r="FH435" t="s">
        <v>37401</v>
      </c>
      <c r="FI435" t="s">
        <v>37000</v>
      </c>
      <c r="FJ435" t="s">
        <v>37397</v>
      </c>
      <c r="FK435" t="s">
        <v>37398</v>
      </c>
      <c r="FL435" t="s">
        <v>37399</v>
      </c>
      <c r="FM435" t="s">
        <v>37400</v>
      </c>
      <c r="FN435" t="s">
        <v>37401</v>
      </c>
      <c r="FQ435" t="s">
        <v>37028</v>
      </c>
      <c r="FR435" t="s">
        <v>37008</v>
      </c>
      <c r="FS435" t="s">
        <v>37009</v>
      </c>
      <c r="FT435" t="s">
        <v>29158</v>
      </c>
      <c r="FU435" t="s">
        <v>29158</v>
      </c>
      <c r="FV435" t="s">
        <v>37063</v>
      </c>
      <c r="FW435" t="s">
        <v>37030</v>
      </c>
      <c r="FX435" t="s">
        <v>37031</v>
      </c>
      <c r="FY435" t="s">
        <v>36971</v>
      </c>
      <c r="FZ435" t="s">
        <v>36980</v>
      </c>
      <c r="GA435" t="s">
        <v>36974</v>
      </c>
      <c r="GB435" t="s">
        <v>36968</v>
      </c>
      <c r="GC435" t="s">
        <v>37032</v>
      </c>
      <c r="GD435" t="s">
        <v>37033</v>
      </c>
      <c r="GJ435" t="s">
        <v>37034</v>
      </c>
      <c r="GK435" t="s">
        <v>37035</v>
      </c>
      <c r="GL435" t="s">
        <v>37036</v>
      </c>
      <c r="GM435" t="s">
        <v>37037</v>
      </c>
      <c r="GN435" t="s">
        <v>37038</v>
      </c>
      <c r="GO435" t="s">
        <v>36973</v>
      </c>
      <c r="GP435" t="s">
        <v>37063</v>
      </c>
      <c r="GQ435" t="s">
        <v>37010</v>
      </c>
      <c r="GR435" t="s">
        <v>36969</v>
      </c>
      <c r="GT435" t="s">
        <v>37011</v>
      </c>
      <c r="GU435">
        <v>20.249999999999996</v>
      </c>
      <c r="GV435">
        <v>20.249999999999996</v>
      </c>
      <c r="GX435">
        <v>16.2</v>
      </c>
      <c r="GY435" t="s">
        <v>37012</v>
      </c>
      <c r="HA435" t="s">
        <v>37013</v>
      </c>
      <c r="HD435" t="s">
        <v>37057</v>
      </c>
      <c r="HE435">
        <v>15.99</v>
      </c>
    </row>
    <row r="436" spans="1:224">
      <c r="A436" t="s">
        <v>29123</v>
      </c>
      <c r="B436" t="s">
        <v>36962</v>
      </c>
      <c r="C436" t="s">
        <v>36963</v>
      </c>
      <c r="D436" t="s">
        <v>21391</v>
      </c>
      <c r="E436">
        <v>1</v>
      </c>
      <c r="F436" t="s">
        <v>36964</v>
      </c>
      <c r="G436" t="s">
        <v>38</v>
      </c>
      <c r="H436" t="s">
        <v>37283</v>
      </c>
      <c r="I436" t="s">
        <v>34210</v>
      </c>
      <c r="J436" t="s">
        <v>33297</v>
      </c>
      <c r="K436" t="s">
        <v>33298</v>
      </c>
      <c r="M436" t="s">
        <v>33304</v>
      </c>
      <c r="N436" t="s">
        <v>21286</v>
      </c>
      <c r="O436" t="s">
        <v>33305</v>
      </c>
      <c r="P436" t="s">
        <v>21282</v>
      </c>
      <c r="Q436" t="s">
        <v>33300</v>
      </c>
      <c r="T436" t="s">
        <v>33306</v>
      </c>
      <c r="U436" t="s">
        <v>37394</v>
      </c>
      <c r="V436" t="s">
        <v>24</v>
      </c>
      <c r="W436" t="s">
        <v>36967</v>
      </c>
      <c r="X436" t="s">
        <v>36968</v>
      </c>
      <c r="Y436" t="s">
        <v>36969</v>
      </c>
      <c r="Z436">
        <v>300</v>
      </c>
      <c r="AB436" t="s">
        <v>37056</v>
      </c>
      <c r="AC436" t="s">
        <v>36970</v>
      </c>
      <c r="AD436" t="s">
        <v>36971</v>
      </c>
      <c r="AE436" t="s">
        <v>36972</v>
      </c>
      <c r="AF436" t="s">
        <v>36973</v>
      </c>
      <c r="AH436" t="s">
        <v>36974</v>
      </c>
      <c r="AJ436" t="s">
        <v>36967</v>
      </c>
      <c r="AK436" t="s">
        <v>29158</v>
      </c>
      <c r="AL436" t="s">
        <v>37493</v>
      </c>
      <c r="AM436" t="s">
        <v>32581</v>
      </c>
      <c r="AN436" t="s">
        <v>37430</v>
      </c>
      <c r="AQ436" t="s">
        <v>37430</v>
      </c>
      <c r="AR436" t="s">
        <v>34335</v>
      </c>
      <c r="AY436" t="s">
        <v>37058</v>
      </c>
      <c r="BA436" t="s">
        <v>37059</v>
      </c>
      <c r="BB436">
        <v>48</v>
      </c>
      <c r="BC436" t="s">
        <v>37060</v>
      </c>
      <c r="BD436" t="s">
        <v>34261</v>
      </c>
      <c r="BE436" t="s">
        <v>36993</v>
      </c>
      <c r="BF436">
        <v>0.2</v>
      </c>
      <c r="BG436" t="s">
        <v>37687</v>
      </c>
      <c r="BH436" t="s">
        <v>37584</v>
      </c>
      <c r="BJ436" t="s">
        <v>37515</v>
      </c>
      <c r="BK436" cm="1">
        <f t="array" ref="BK436">IF(LEN(TRIM(BG436))=0,"",SUMPRODUCT(--(LEN(TRIM($BG$5:BG436))&gt;0)))</f>
        <v>421</v>
      </c>
      <c r="BL436" t="str">
        <f t="shared" si="90"/>
        <v>00000000BP</v>
      </c>
      <c r="BM436" t="str">
        <f t="shared" si="91"/>
        <v>*00000000BP*</v>
      </c>
      <c r="BN436" t="s">
        <v>37514</v>
      </c>
      <c r="BO436" t="s">
        <v>37395</v>
      </c>
      <c r="BS436" t="s">
        <v>37430</v>
      </c>
      <c r="CP436" t="s">
        <v>37497</v>
      </c>
      <c r="CU436">
        <v>15.99</v>
      </c>
      <c r="DT436" t="s">
        <v>37026</v>
      </c>
      <c r="EC436" s="7">
        <v>19.987500000000001</v>
      </c>
      <c r="EN436" t="s">
        <v>36995</v>
      </c>
      <c r="EO436">
        <v>1731138031</v>
      </c>
      <c r="EP436" t="s">
        <v>36968</v>
      </c>
      <c r="EQ436" t="s">
        <v>36996</v>
      </c>
      <c r="ER436" t="s">
        <v>36997</v>
      </c>
      <c r="ES436" t="s">
        <v>36967</v>
      </c>
      <c r="ET436" t="s">
        <v>36998</v>
      </c>
      <c r="EU436" t="s">
        <v>36999</v>
      </c>
      <c r="FB436" t="s">
        <v>35377</v>
      </c>
      <c r="FC436" t="s">
        <v>37027</v>
      </c>
      <c r="FD436">
        <v>30</v>
      </c>
      <c r="FE436">
        <v>32</v>
      </c>
      <c r="FF436" t="s">
        <v>36990</v>
      </c>
      <c r="FG436" t="s">
        <v>36990</v>
      </c>
      <c r="FH436" t="s">
        <v>37401</v>
      </c>
      <c r="FI436" t="s">
        <v>37000</v>
      </c>
      <c r="FJ436" t="s">
        <v>37397</v>
      </c>
      <c r="FK436" t="s">
        <v>37398</v>
      </c>
      <c r="FL436" t="s">
        <v>37399</v>
      </c>
      <c r="FM436" t="s">
        <v>37400</v>
      </c>
      <c r="FN436" t="s">
        <v>37401</v>
      </c>
      <c r="FQ436" t="s">
        <v>37028</v>
      </c>
      <c r="FR436" t="s">
        <v>37008</v>
      </c>
      <c r="FS436" t="s">
        <v>37009</v>
      </c>
      <c r="FT436" t="s">
        <v>29158</v>
      </c>
      <c r="FU436" t="s">
        <v>29158</v>
      </c>
      <c r="FV436" t="s">
        <v>21685</v>
      </c>
      <c r="FW436" t="s">
        <v>37030</v>
      </c>
      <c r="FX436" t="s">
        <v>37031</v>
      </c>
      <c r="FY436" t="s">
        <v>36971</v>
      </c>
      <c r="FZ436" t="s">
        <v>36980</v>
      </c>
      <c r="GA436" t="s">
        <v>36974</v>
      </c>
      <c r="GB436" t="s">
        <v>36968</v>
      </c>
      <c r="GC436" t="s">
        <v>37032</v>
      </c>
      <c r="GD436" t="s">
        <v>37033</v>
      </c>
      <c r="GJ436" t="s">
        <v>37034</v>
      </c>
      <c r="GK436" t="s">
        <v>37035</v>
      </c>
      <c r="GL436" t="s">
        <v>37036</v>
      </c>
      <c r="GM436" t="s">
        <v>37037</v>
      </c>
      <c r="GN436" t="s">
        <v>37038</v>
      </c>
      <c r="GO436" t="s">
        <v>36973</v>
      </c>
      <c r="GP436" t="s">
        <v>21685</v>
      </c>
      <c r="GQ436" t="s">
        <v>37010</v>
      </c>
      <c r="GR436" t="s">
        <v>36969</v>
      </c>
      <c r="GT436" t="s">
        <v>37011</v>
      </c>
      <c r="GU436">
        <v>20.249999999999996</v>
      </c>
      <c r="GV436">
        <v>20.249999999999996</v>
      </c>
      <c r="GX436">
        <v>16.2</v>
      </c>
      <c r="GY436" t="s">
        <v>37012</v>
      </c>
      <c r="HA436" t="s">
        <v>37013</v>
      </c>
      <c r="HD436" t="s">
        <v>37430</v>
      </c>
      <c r="HE436">
        <v>15.99</v>
      </c>
    </row>
    <row r="437" spans="1:224">
      <c r="A437" t="s">
        <v>29123</v>
      </c>
      <c r="B437" t="s">
        <v>36962</v>
      </c>
      <c r="C437" t="s">
        <v>36963</v>
      </c>
      <c r="D437" t="s">
        <v>21391</v>
      </c>
      <c r="E437">
        <v>1</v>
      </c>
      <c r="F437" t="s">
        <v>36964</v>
      </c>
      <c r="G437" t="s">
        <v>38</v>
      </c>
      <c r="H437" t="s">
        <v>37283</v>
      </c>
      <c r="I437" t="s">
        <v>34210</v>
      </c>
      <c r="J437" t="s">
        <v>33297</v>
      </c>
      <c r="K437" t="s">
        <v>33298</v>
      </c>
      <c r="M437" t="s">
        <v>33304</v>
      </c>
      <c r="N437" t="s">
        <v>21286</v>
      </c>
      <c r="O437" t="s">
        <v>33305</v>
      </c>
      <c r="P437" t="s">
        <v>21282</v>
      </c>
      <c r="Q437" t="s">
        <v>33300</v>
      </c>
      <c r="T437" t="s">
        <v>33306</v>
      </c>
      <c r="U437" t="s">
        <v>37394</v>
      </c>
      <c r="V437" t="s">
        <v>24</v>
      </c>
      <c r="W437" t="s">
        <v>36967</v>
      </c>
      <c r="X437" t="s">
        <v>36968</v>
      </c>
      <c r="Y437" t="s">
        <v>36969</v>
      </c>
      <c r="Z437">
        <v>300</v>
      </c>
      <c r="AB437" t="s">
        <v>37056</v>
      </c>
      <c r="AC437" t="s">
        <v>36970</v>
      </c>
      <c r="AD437" t="s">
        <v>36971</v>
      </c>
      <c r="AE437" t="s">
        <v>36972</v>
      </c>
      <c r="AF437" t="s">
        <v>36973</v>
      </c>
      <c r="AH437" t="s">
        <v>36974</v>
      </c>
      <c r="AJ437" t="s">
        <v>36967</v>
      </c>
      <c r="AK437" t="s">
        <v>29158</v>
      </c>
      <c r="AL437" t="s">
        <v>37493</v>
      </c>
      <c r="AM437" t="s">
        <v>32581</v>
      </c>
      <c r="AN437" t="s">
        <v>37435</v>
      </c>
      <c r="AQ437" t="s">
        <v>37435</v>
      </c>
      <c r="AR437" t="s">
        <v>34337</v>
      </c>
      <c r="AY437" t="s">
        <v>37058</v>
      </c>
      <c r="BA437" t="s">
        <v>37059</v>
      </c>
      <c r="BB437">
        <v>48</v>
      </c>
      <c r="BC437" t="s">
        <v>37060</v>
      </c>
      <c r="BD437" t="s">
        <v>34261</v>
      </c>
      <c r="BE437" t="s">
        <v>36993</v>
      </c>
      <c r="BF437">
        <v>0.2</v>
      </c>
      <c r="BG437" t="s">
        <v>37688</v>
      </c>
      <c r="BH437" t="s">
        <v>37586</v>
      </c>
      <c r="BJ437" t="s">
        <v>37518</v>
      </c>
      <c r="BK437" cm="1">
        <f t="array" ref="BK437">IF(LEN(TRIM(BG437))=0,"",SUMPRODUCT(--(LEN(TRIM($BG$5:BG437))&gt;0)))</f>
        <v>422</v>
      </c>
      <c r="BL437" t="str">
        <f t="shared" si="90"/>
        <v>00000000BQ</v>
      </c>
      <c r="BM437" t="str">
        <f t="shared" si="91"/>
        <v>*00000000BQ*</v>
      </c>
      <c r="BN437" t="s">
        <v>37517</v>
      </c>
      <c r="BO437" t="s">
        <v>37395</v>
      </c>
      <c r="BS437" t="s">
        <v>37435</v>
      </c>
      <c r="CP437" t="s">
        <v>37497</v>
      </c>
      <c r="CU437">
        <v>15.99</v>
      </c>
      <c r="DT437" t="s">
        <v>37026</v>
      </c>
      <c r="EC437" s="7">
        <v>19.987500000000001</v>
      </c>
      <c r="EN437" t="s">
        <v>36995</v>
      </c>
      <c r="EO437">
        <v>1731138031</v>
      </c>
      <c r="EP437" t="s">
        <v>36968</v>
      </c>
      <c r="EQ437" t="s">
        <v>36996</v>
      </c>
      <c r="ER437" t="s">
        <v>36997</v>
      </c>
      <c r="ES437" t="s">
        <v>36967</v>
      </c>
      <c r="ET437" t="s">
        <v>36998</v>
      </c>
      <c r="EU437" t="s">
        <v>36999</v>
      </c>
      <c r="FB437" t="s">
        <v>35377</v>
      </c>
      <c r="FC437" t="s">
        <v>37027</v>
      </c>
      <c r="FD437">
        <v>34</v>
      </c>
      <c r="FE437">
        <v>36</v>
      </c>
      <c r="FF437" t="s">
        <v>36990</v>
      </c>
      <c r="FG437" t="s">
        <v>36990</v>
      </c>
      <c r="FH437" t="s">
        <v>37401</v>
      </c>
      <c r="FI437" t="s">
        <v>37000</v>
      </c>
      <c r="FJ437" t="s">
        <v>37397</v>
      </c>
      <c r="FK437" t="s">
        <v>37398</v>
      </c>
      <c r="FL437" t="s">
        <v>37399</v>
      </c>
      <c r="FM437" t="s">
        <v>37400</v>
      </c>
      <c r="FN437" t="s">
        <v>37401</v>
      </c>
      <c r="FQ437" t="s">
        <v>37028</v>
      </c>
      <c r="FR437" t="s">
        <v>37008</v>
      </c>
      <c r="FS437" t="s">
        <v>37009</v>
      </c>
      <c r="FT437" t="s">
        <v>29158</v>
      </c>
      <c r="FU437" t="s">
        <v>29158</v>
      </c>
      <c r="FV437" t="s">
        <v>21698</v>
      </c>
      <c r="FW437" t="s">
        <v>37030</v>
      </c>
      <c r="FX437" t="s">
        <v>37031</v>
      </c>
      <c r="FY437" t="s">
        <v>36971</v>
      </c>
      <c r="FZ437" t="s">
        <v>36980</v>
      </c>
      <c r="GA437" t="s">
        <v>36974</v>
      </c>
      <c r="GB437" t="s">
        <v>36968</v>
      </c>
      <c r="GC437" t="s">
        <v>37032</v>
      </c>
      <c r="GD437" t="s">
        <v>37033</v>
      </c>
      <c r="GJ437" t="s">
        <v>37034</v>
      </c>
      <c r="GK437" t="s">
        <v>37035</v>
      </c>
      <c r="GL437" t="s">
        <v>37036</v>
      </c>
      <c r="GM437" t="s">
        <v>37037</v>
      </c>
      <c r="GN437" t="s">
        <v>37038</v>
      </c>
      <c r="GO437" t="s">
        <v>36973</v>
      </c>
      <c r="GP437" t="s">
        <v>21698</v>
      </c>
      <c r="GQ437" t="s">
        <v>37010</v>
      </c>
      <c r="GR437" t="s">
        <v>36969</v>
      </c>
      <c r="GT437" t="s">
        <v>37011</v>
      </c>
      <c r="GU437">
        <v>20.249999999999996</v>
      </c>
      <c r="GV437">
        <v>20.249999999999996</v>
      </c>
      <c r="GX437">
        <v>16.2</v>
      </c>
      <c r="GY437" t="s">
        <v>37012</v>
      </c>
      <c r="HA437" t="s">
        <v>37013</v>
      </c>
      <c r="HD437" t="s">
        <v>37435</v>
      </c>
      <c r="HE437">
        <v>15.99</v>
      </c>
    </row>
    <row r="438" spans="1:224">
      <c r="A438" t="s">
        <v>29123</v>
      </c>
      <c r="B438" t="s">
        <v>36962</v>
      </c>
      <c r="C438" t="s">
        <v>36963</v>
      </c>
      <c r="D438" t="s">
        <v>21412</v>
      </c>
      <c r="E438">
        <v>1</v>
      </c>
      <c r="F438" t="s">
        <v>36964</v>
      </c>
      <c r="G438" t="s">
        <v>38</v>
      </c>
      <c r="H438" t="s">
        <v>37320</v>
      </c>
      <c r="I438" t="s">
        <v>34212</v>
      </c>
      <c r="J438" t="s">
        <v>33297</v>
      </c>
      <c r="K438" t="s">
        <v>33298</v>
      </c>
      <c r="M438" t="s">
        <v>33304</v>
      </c>
      <c r="N438" t="s">
        <v>21286</v>
      </c>
      <c r="O438" t="s">
        <v>33305</v>
      </c>
      <c r="P438" t="s">
        <v>21282</v>
      </c>
      <c r="Q438" t="s">
        <v>33300</v>
      </c>
      <c r="T438" t="s">
        <v>33306</v>
      </c>
      <c r="U438" t="s">
        <v>37394</v>
      </c>
      <c r="V438" t="s">
        <v>24</v>
      </c>
      <c r="W438" t="s">
        <v>36967</v>
      </c>
      <c r="X438" t="s">
        <v>36968</v>
      </c>
      <c r="Y438" t="s">
        <v>36969</v>
      </c>
      <c r="AC438" t="s">
        <v>36970</v>
      </c>
      <c r="AD438" t="s">
        <v>36971</v>
      </c>
      <c r="AE438" t="s">
        <v>36972</v>
      </c>
      <c r="AF438" t="s">
        <v>36973</v>
      </c>
      <c r="AH438" t="s">
        <v>36974</v>
      </c>
      <c r="AJ438" t="s">
        <v>36967</v>
      </c>
      <c r="BH438" t="s">
        <v>37134</v>
      </c>
      <c r="BK438" t="str" cm="1">
        <f t="array" ref="BK438">IF(LEN(TRIM(BG438))=0,"",SUMPRODUCT(--(LEN(TRIM($BG$5:BG438))&gt;0)))</f>
        <v/>
      </c>
      <c r="BL438" t="str">
        <f t="shared" si="90"/>
        <v/>
      </c>
      <c r="BM438" t="str">
        <f t="shared" si="91"/>
        <v/>
      </c>
      <c r="BO438" t="s">
        <v>37395</v>
      </c>
      <c r="BP438" t="s">
        <v>36976</v>
      </c>
      <c r="BQ438" t="s">
        <v>36977</v>
      </c>
      <c r="BR438" t="s">
        <v>36978</v>
      </c>
      <c r="BT438" t="s">
        <v>36979</v>
      </c>
      <c r="BU438">
        <v>53159</v>
      </c>
      <c r="BY438">
        <v>1000</v>
      </c>
      <c r="CE438" t="s">
        <v>36968</v>
      </c>
      <c r="CH438" t="s">
        <v>36980</v>
      </c>
      <c r="CI438" t="s">
        <v>36971</v>
      </c>
      <c r="CJ438" t="s">
        <v>36973</v>
      </c>
      <c r="CK438" t="s">
        <v>36973</v>
      </c>
      <c r="CN438" t="s">
        <v>36981</v>
      </c>
      <c r="CO438" t="s">
        <v>36982</v>
      </c>
      <c r="CP438" t="s">
        <v>37396</v>
      </c>
      <c r="CQ438" t="s">
        <v>36984</v>
      </c>
      <c r="CS438" t="s">
        <v>36985</v>
      </c>
      <c r="CT438" t="s">
        <v>36986</v>
      </c>
      <c r="CZ438">
        <v>1</v>
      </c>
      <c r="DB438" t="s">
        <v>36987</v>
      </c>
      <c r="DH438">
        <v>0</v>
      </c>
      <c r="DR438" t="s">
        <v>36988</v>
      </c>
      <c r="DS438" t="s">
        <v>36989</v>
      </c>
      <c r="DU438" t="s">
        <v>36974</v>
      </c>
      <c r="DV438" t="s">
        <v>36967</v>
      </c>
      <c r="DW438" t="s">
        <v>36990</v>
      </c>
      <c r="DX438" t="s">
        <v>36991</v>
      </c>
      <c r="EA438" t="s">
        <v>37135</v>
      </c>
      <c r="EB438" t="s">
        <v>37136</v>
      </c>
      <c r="EC438" s="7"/>
      <c r="EG438" t="s">
        <v>36982</v>
      </c>
      <c r="EH438" t="s">
        <v>36992</v>
      </c>
      <c r="EI438" t="s">
        <v>36993</v>
      </c>
      <c r="EJ438" t="s">
        <v>36994</v>
      </c>
      <c r="EL438" t="s">
        <v>36977</v>
      </c>
      <c r="EM438" t="s">
        <v>36978</v>
      </c>
      <c r="EN438" t="s">
        <v>36995</v>
      </c>
      <c r="EO438">
        <v>1731138031</v>
      </c>
      <c r="EP438" t="s">
        <v>36968</v>
      </c>
      <c r="EQ438" t="s">
        <v>36996</v>
      </c>
      <c r="ER438" t="s">
        <v>36997</v>
      </c>
      <c r="ES438" t="s">
        <v>36967</v>
      </c>
      <c r="ET438" t="s">
        <v>36998</v>
      </c>
      <c r="EU438" t="s">
        <v>36999</v>
      </c>
      <c r="FI438" t="s">
        <v>37000</v>
      </c>
      <c r="FJ438" t="s">
        <v>37397</v>
      </c>
      <c r="FK438" t="s">
        <v>37398</v>
      </c>
      <c r="FL438" t="s">
        <v>37399</v>
      </c>
      <c r="FM438" t="s">
        <v>37400</v>
      </c>
      <c r="FN438" t="s">
        <v>37401</v>
      </c>
      <c r="FQ438" t="s">
        <v>37007</v>
      </c>
      <c r="FR438" t="s">
        <v>37008</v>
      </c>
      <c r="FS438" t="s">
        <v>37009</v>
      </c>
      <c r="GQ438" t="s">
        <v>37010</v>
      </c>
      <c r="GR438" t="s">
        <v>36969</v>
      </c>
      <c r="GT438" t="s">
        <v>37011</v>
      </c>
      <c r="GY438" t="s">
        <v>37012</v>
      </c>
      <c r="HA438" t="s">
        <v>37013</v>
      </c>
      <c r="HB438" t="s">
        <v>36977</v>
      </c>
      <c r="HC438" t="s">
        <v>36978</v>
      </c>
      <c r="HE438">
        <v>12.99</v>
      </c>
      <c r="HF438">
        <v>0</v>
      </c>
      <c r="HG438" t="s">
        <v>37014</v>
      </c>
      <c r="HI438" t="s">
        <v>37015</v>
      </c>
      <c r="HJ438">
        <v>1</v>
      </c>
      <c r="HK438">
        <v>3</v>
      </c>
      <c r="HM438" t="s">
        <v>37402</v>
      </c>
      <c r="HN438" t="s">
        <v>37017</v>
      </c>
      <c r="HO438" t="s">
        <v>36968</v>
      </c>
      <c r="HP438">
        <v>482</v>
      </c>
    </row>
    <row r="439" spans="1:224">
      <c r="A439" t="s">
        <v>29123</v>
      </c>
      <c r="B439" t="s">
        <v>36962</v>
      </c>
      <c r="C439" t="s">
        <v>36963</v>
      </c>
      <c r="D439" t="s">
        <v>21412</v>
      </c>
      <c r="E439">
        <v>1</v>
      </c>
      <c r="F439" t="s">
        <v>36964</v>
      </c>
      <c r="G439" t="s">
        <v>38</v>
      </c>
      <c r="H439" t="s">
        <v>37320</v>
      </c>
      <c r="I439" t="s">
        <v>34212</v>
      </c>
      <c r="J439" t="s">
        <v>33297</v>
      </c>
      <c r="K439" t="s">
        <v>33298</v>
      </c>
      <c r="M439" t="s">
        <v>33304</v>
      </c>
      <c r="N439" t="s">
        <v>21286</v>
      </c>
      <c r="O439" t="s">
        <v>33305</v>
      </c>
      <c r="P439" t="s">
        <v>21282</v>
      </c>
      <c r="Q439" t="s">
        <v>33300</v>
      </c>
      <c r="T439" t="s">
        <v>33306</v>
      </c>
      <c r="U439" t="s">
        <v>37394</v>
      </c>
      <c r="V439" t="s">
        <v>24</v>
      </c>
      <c r="W439" t="s">
        <v>36967</v>
      </c>
      <c r="X439" t="s">
        <v>37403</v>
      </c>
      <c r="Y439" t="s">
        <v>37404</v>
      </c>
      <c r="Z439">
        <v>200</v>
      </c>
      <c r="AB439" t="s">
        <v>37018</v>
      </c>
      <c r="AC439" t="s">
        <v>36970</v>
      </c>
      <c r="AD439" t="s">
        <v>36971</v>
      </c>
      <c r="AE439" t="s">
        <v>36972</v>
      </c>
      <c r="AF439" t="s">
        <v>36973</v>
      </c>
      <c r="AH439" t="s">
        <v>36974</v>
      </c>
      <c r="AJ439" t="s">
        <v>36967</v>
      </c>
      <c r="AK439" t="s">
        <v>33383</v>
      </c>
      <c r="AL439" t="s">
        <v>34192</v>
      </c>
      <c r="AM439" t="s">
        <v>32581</v>
      </c>
      <c r="AN439" t="s">
        <v>37020</v>
      </c>
      <c r="AQ439" t="s">
        <v>37020</v>
      </c>
      <c r="AR439" t="s">
        <v>34324</v>
      </c>
      <c r="AY439" t="s">
        <v>37021</v>
      </c>
      <c r="BA439" t="s">
        <v>353</v>
      </c>
      <c r="BB439">
        <v>48</v>
      </c>
      <c r="BC439" t="s">
        <v>37022</v>
      </c>
      <c r="BD439" t="s">
        <v>28739</v>
      </c>
      <c r="BE439" t="s">
        <v>36993</v>
      </c>
      <c r="BF439">
        <v>0.2</v>
      </c>
      <c r="BG439" t="s">
        <v>37689</v>
      </c>
      <c r="BH439" t="s">
        <v>37520</v>
      </c>
      <c r="BI439" t="s">
        <v>37407</v>
      </c>
      <c r="BJ439" t="s">
        <v>37408</v>
      </c>
      <c r="BK439" cm="1">
        <f t="array" ref="BK439">IF(LEN(TRIM(BG439))=0,"",SUMPRODUCT(--(LEN(TRIM($BG$5:BG439))&gt;0)))</f>
        <v>423</v>
      </c>
      <c r="BL439" t="str">
        <f t="shared" si="90"/>
        <v>00000000BR</v>
      </c>
      <c r="BM439" t="str">
        <f t="shared" si="91"/>
        <v>*00000000BR*</v>
      </c>
      <c r="BN439" t="s">
        <v>37406</v>
      </c>
      <c r="BO439" t="s">
        <v>37395</v>
      </c>
      <c r="BS439" t="s">
        <v>37020</v>
      </c>
      <c r="CP439" t="s">
        <v>37409</v>
      </c>
      <c r="CU439">
        <v>12.99</v>
      </c>
      <c r="DT439" t="s">
        <v>37026</v>
      </c>
      <c r="EC439" s="7">
        <v>16.237500000000001</v>
      </c>
      <c r="EN439" t="s">
        <v>36995</v>
      </c>
      <c r="EO439">
        <v>1731138031</v>
      </c>
      <c r="EP439" t="s">
        <v>37403</v>
      </c>
      <c r="EQ439" t="s">
        <v>36996</v>
      </c>
      <c r="ER439" t="s">
        <v>36997</v>
      </c>
      <c r="ES439" t="s">
        <v>36967</v>
      </c>
      <c r="ET439" t="s">
        <v>36998</v>
      </c>
      <c r="EU439" t="s">
        <v>36999</v>
      </c>
      <c r="FB439" t="s">
        <v>35377</v>
      </c>
      <c r="FC439" t="s">
        <v>37027</v>
      </c>
      <c r="FD439">
        <v>8</v>
      </c>
      <c r="FE439">
        <v>10</v>
      </c>
      <c r="FF439" t="s">
        <v>36990</v>
      </c>
      <c r="FG439" t="s">
        <v>36990</v>
      </c>
      <c r="FH439" t="s">
        <v>37397</v>
      </c>
      <c r="FI439" t="s">
        <v>37000</v>
      </c>
      <c r="FJ439" t="s">
        <v>37397</v>
      </c>
      <c r="FK439" t="s">
        <v>37398</v>
      </c>
      <c r="FL439" t="s">
        <v>37399</v>
      </c>
      <c r="FM439" t="s">
        <v>37400</v>
      </c>
      <c r="FN439" t="s">
        <v>37401</v>
      </c>
      <c r="FQ439" t="s">
        <v>37028</v>
      </c>
      <c r="FR439" t="s">
        <v>37008</v>
      </c>
      <c r="FS439" t="s">
        <v>37009</v>
      </c>
      <c r="FT439" t="s">
        <v>33383</v>
      </c>
      <c r="FU439" t="s">
        <v>33383</v>
      </c>
      <c r="FV439" t="s">
        <v>37029</v>
      </c>
      <c r="FW439" t="s">
        <v>37030</v>
      </c>
      <c r="FX439" t="s">
        <v>37031</v>
      </c>
      <c r="FY439" t="s">
        <v>36971</v>
      </c>
      <c r="FZ439" t="s">
        <v>36980</v>
      </c>
      <c r="GA439" t="s">
        <v>36974</v>
      </c>
      <c r="GB439" t="s">
        <v>37403</v>
      </c>
      <c r="GC439" t="s">
        <v>37032</v>
      </c>
      <c r="GD439" t="s">
        <v>37033</v>
      </c>
      <c r="GJ439" t="s">
        <v>37034</v>
      </c>
      <c r="GK439" t="s">
        <v>37035</v>
      </c>
      <c r="GL439" t="s">
        <v>37036</v>
      </c>
      <c r="GM439" t="s">
        <v>37037</v>
      </c>
      <c r="GN439" t="s">
        <v>37038</v>
      </c>
      <c r="GO439" t="s">
        <v>36973</v>
      </c>
      <c r="GP439" t="s">
        <v>37029</v>
      </c>
      <c r="GQ439" t="s">
        <v>37010</v>
      </c>
      <c r="GR439" t="s">
        <v>37404</v>
      </c>
      <c r="GT439" t="s">
        <v>37011</v>
      </c>
      <c r="GU439">
        <v>16.25</v>
      </c>
      <c r="GV439">
        <v>16.25</v>
      </c>
      <c r="GX439">
        <v>13</v>
      </c>
      <c r="GY439" t="s">
        <v>37012</v>
      </c>
      <c r="HA439" t="s">
        <v>37013</v>
      </c>
      <c r="HD439" t="s">
        <v>37020</v>
      </c>
      <c r="HE439">
        <v>12.99</v>
      </c>
    </row>
    <row r="440" spans="1:224">
      <c r="A440" t="s">
        <v>29123</v>
      </c>
      <c r="B440" t="s">
        <v>36962</v>
      </c>
      <c r="C440" t="s">
        <v>36963</v>
      </c>
      <c r="D440" t="s">
        <v>21412</v>
      </c>
      <c r="E440">
        <v>1</v>
      </c>
      <c r="F440" t="s">
        <v>36964</v>
      </c>
      <c r="G440" t="s">
        <v>38</v>
      </c>
      <c r="H440" t="s">
        <v>37320</v>
      </c>
      <c r="I440" t="s">
        <v>34212</v>
      </c>
      <c r="J440" t="s">
        <v>33297</v>
      </c>
      <c r="K440" t="s">
        <v>33298</v>
      </c>
      <c r="M440" t="s">
        <v>33304</v>
      </c>
      <c r="N440" t="s">
        <v>21286</v>
      </c>
      <c r="O440" t="s">
        <v>33305</v>
      </c>
      <c r="P440" t="s">
        <v>21282</v>
      </c>
      <c r="Q440" t="s">
        <v>33300</v>
      </c>
      <c r="T440" t="s">
        <v>33306</v>
      </c>
      <c r="U440" t="s">
        <v>37394</v>
      </c>
      <c r="V440" t="s">
        <v>24</v>
      </c>
      <c r="W440" t="s">
        <v>36967</v>
      </c>
      <c r="X440" t="s">
        <v>37403</v>
      </c>
      <c r="Y440" t="s">
        <v>37404</v>
      </c>
      <c r="Z440">
        <v>200</v>
      </c>
      <c r="AB440" t="s">
        <v>37018</v>
      </c>
      <c r="AC440" t="s">
        <v>36970</v>
      </c>
      <c r="AD440" t="s">
        <v>36971</v>
      </c>
      <c r="AE440" t="s">
        <v>36972</v>
      </c>
      <c r="AF440" t="s">
        <v>36973</v>
      </c>
      <c r="AH440" t="s">
        <v>36974</v>
      </c>
      <c r="AJ440" t="s">
        <v>36967</v>
      </c>
      <c r="AK440" t="s">
        <v>33383</v>
      </c>
      <c r="AL440" t="s">
        <v>34192</v>
      </c>
      <c r="AM440" t="s">
        <v>32581</v>
      </c>
      <c r="AN440" t="s">
        <v>37039</v>
      </c>
      <c r="AQ440" t="s">
        <v>37039</v>
      </c>
      <c r="AR440" t="s">
        <v>34326</v>
      </c>
      <c r="AY440" t="s">
        <v>37021</v>
      </c>
      <c r="BA440" t="s">
        <v>353</v>
      </c>
      <c r="BB440">
        <v>48</v>
      </c>
      <c r="BC440" t="s">
        <v>37022</v>
      </c>
      <c r="BD440" t="s">
        <v>28739</v>
      </c>
      <c r="BE440" t="s">
        <v>36993</v>
      </c>
      <c r="BF440">
        <v>0.2</v>
      </c>
      <c r="BG440" t="s">
        <v>37690</v>
      </c>
      <c r="BH440" t="s">
        <v>37522</v>
      </c>
      <c r="BI440" t="s">
        <v>37412</v>
      </c>
      <c r="BJ440" t="s">
        <v>37413</v>
      </c>
      <c r="BK440" cm="1">
        <f t="array" ref="BK440">IF(LEN(TRIM(BG440))=0,"",SUMPRODUCT(--(LEN(TRIM($BG$5:BG440))&gt;0)))</f>
        <v>424</v>
      </c>
      <c r="BL440" t="str">
        <f t="shared" si="90"/>
        <v>00000000BS</v>
      </c>
      <c r="BM440" t="str">
        <f t="shared" si="91"/>
        <v>*00000000BS*</v>
      </c>
      <c r="BN440" t="s">
        <v>37411</v>
      </c>
      <c r="BO440" t="s">
        <v>37395</v>
      </c>
      <c r="BS440" t="s">
        <v>37039</v>
      </c>
      <c r="CP440" t="s">
        <v>37409</v>
      </c>
      <c r="CU440">
        <v>12.99</v>
      </c>
      <c r="DT440" t="s">
        <v>37026</v>
      </c>
      <c r="EC440" s="7">
        <v>16.237500000000001</v>
      </c>
      <c r="EN440" t="s">
        <v>36995</v>
      </c>
      <c r="EO440">
        <v>1731138031</v>
      </c>
      <c r="EP440" t="s">
        <v>37403</v>
      </c>
      <c r="EQ440" t="s">
        <v>36996</v>
      </c>
      <c r="ER440" t="s">
        <v>36997</v>
      </c>
      <c r="ES440" t="s">
        <v>36967</v>
      </c>
      <c r="ET440" t="s">
        <v>36998</v>
      </c>
      <c r="EU440" t="s">
        <v>36999</v>
      </c>
      <c r="FB440" t="s">
        <v>35377</v>
      </c>
      <c r="FC440" t="s">
        <v>37027</v>
      </c>
      <c r="FD440">
        <v>12</v>
      </c>
      <c r="FE440">
        <v>14</v>
      </c>
      <c r="FF440" t="s">
        <v>36990</v>
      </c>
      <c r="FG440" t="s">
        <v>36990</v>
      </c>
      <c r="FH440" t="s">
        <v>37397</v>
      </c>
      <c r="FI440" t="s">
        <v>37000</v>
      </c>
      <c r="FJ440" t="s">
        <v>37397</v>
      </c>
      <c r="FK440" t="s">
        <v>37398</v>
      </c>
      <c r="FL440" t="s">
        <v>37399</v>
      </c>
      <c r="FM440" t="s">
        <v>37400</v>
      </c>
      <c r="FN440" t="s">
        <v>37401</v>
      </c>
      <c r="FQ440" t="s">
        <v>37028</v>
      </c>
      <c r="FR440" t="s">
        <v>37008</v>
      </c>
      <c r="FS440" t="s">
        <v>37009</v>
      </c>
      <c r="FT440" t="s">
        <v>33383</v>
      </c>
      <c r="FU440" t="s">
        <v>33383</v>
      </c>
      <c r="FV440" t="s">
        <v>37042</v>
      </c>
      <c r="FW440" t="s">
        <v>37030</v>
      </c>
      <c r="FX440" t="s">
        <v>37031</v>
      </c>
      <c r="FY440" t="s">
        <v>36971</v>
      </c>
      <c r="FZ440" t="s">
        <v>36980</v>
      </c>
      <c r="GA440" t="s">
        <v>36974</v>
      </c>
      <c r="GB440" t="s">
        <v>37403</v>
      </c>
      <c r="GC440" t="s">
        <v>37032</v>
      </c>
      <c r="GD440" t="s">
        <v>37033</v>
      </c>
      <c r="GJ440" t="s">
        <v>37034</v>
      </c>
      <c r="GK440" t="s">
        <v>37035</v>
      </c>
      <c r="GL440" t="s">
        <v>37036</v>
      </c>
      <c r="GM440" t="s">
        <v>37037</v>
      </c>
      <c r="GN440" t="s">
        <v>37038</v>
      </c>
      <c r="GO440" t="s">
        <v>36973</v>
      </c>
      <c r="GP440" t="s">
        <v>37042</v>
      </c>
      <c r="GQ440" t="s">
        <v>37010</v>
      </c>
      <c r="GR440" t="s">
        <v>37404</v>
      </c>
      <c r="GT440" t="s">
        <v>37011</v>
      </c>
      <c r="GU440">
        <v>16.25</v>
      </c>
      <c r="GV440">
        <v>16.25</v>
      </c>
      <c r="GX440">
        <v>13</v>
      </c>
      <c r="GY440" t="s">
        <v>37012</v>
      </c>
      <c r="HA440" t="s">
        <v>37013</v>
      </c>
      <c r="HD440" t="s">
        <v>37039</v>
      </c>
      <c r="HE440">
        <v>12.99</v>
      </c>
    </row>
    <row r="441" spans="1:224">
      <c r="A441" t="s">
        <v>29123</v>
      </c>
      <c r="B441" t="s">
        <v>36962</v>
      </c>
      <c r="C441" t="s">
        <v>36963</v>
      </c>
      <c r="D441" t="s">
        <v>21412</v>
      </c>
      <c r="E441">
        <v>1</v>
      </c>
      <c r="F441" t="s">
        <v>36964</v>
      </c>
      <c r="G441" t="s">
        <v>38</v>
      </c>
      <c r="H441" t="s">
        <v>37320</v>
      </c>
      <c r="I441" t="s">
        <v>34212</v>
      </c>
      <c r="J441" t="s">
        <v>33297</v>
      </c>
      <c r="K441" t="s">
        <v>33298</v>
      </c>
      <c r="M441" t="s">
        <v>33304</v>
      </c>
      <c r="N441" t="s">
        <v>21286</v>
      </c>
      <c r="O441" t="s">
        <v>33305</v>
      </c>
      <c r="P441" t="s">
        <v>21282</v>
      </c>
      <c r="Q441" t="s">
        <v>33300</v>
      </c>
      <c r="T441" t="s">
        <v>33306</v>
      </c>
      <c r="U441" t="s">
        <v>37394</v>
      </c>
      <c r="V441" t="s">
        <v>24</v>
      </c>
      <c r="W441" t="s">
        <v>36967</v>
      </c>
      <c r="X441" t="s">
        <v>37403</v>
      </c>
      <c r="Y441" t="s">
        <v>37404</v>
      </c>
      <c r="Z441">
        <v>200</v>
      </c>
      <c r="AB441" t="s">
        <v>37018</v>
      </c>
      <c r="AC441" t="s">
        <v>36970</v>
      </c>
      <c r="AD441" t="s">
        <v>36971</v>
      </c>
      <c r="AE441" t="s">
        <v>36972</v>
      </c>
      <c r="AF441" t="s">
        <v>36973</v>
      </c>
      <c r="AH441" t="s">
        <v>36974</v>
      </c>
      <c r="AJ441" t="s">
        <v>36967</v>
      </c>
      <c r="AK441" t="s">
        <v>33383</v>
      </c>
      <c r="AL441" t="s">
        <v>34192</v>
      </c>
      <c r="AM441" t="s">
        <v>32581</v>
      </c>
      <c r="AN441" t="s">
        <v>37043</v>
      </c>
      <c r="AQ441" t="s">
        <v>37043</v>
      </c>
      <c r="AR441" t="s">
        <v>28746</v>
      </c>
      <c r="AY441" t="s">
        <v>37021</v>
      </c>
      <c r="BA441" t="s">
        <v>353</v>
      </c>
      <c r="BB441">
        <v>48</v>
      </c>
      <c r="BC441" t="s">
        <v>37022</v>
      </c>
      <c r="BD441" t="s">
        <v>28739</v>
      </c>
      <c r="BE441" t="s">
        <v>36993</v>
      </c>
      <c r="BF441">
        <v>0.2</v>
      </c>
      <c r="BG441" t="s">
        <v>37691</v>
      </c>
      <c r="BH441" t="s">
        <v>37524</v>
      </c>
      <c r="BI441" t="s">
        <v>37416</v>
      </c>
      <c r="BJ441" t="s">
        <v>37417</v>
      </c>
      <c r="BK441" cm="1">
        <f t="array" ref="BK441">IF(LEN(TRIM(BG441))=0,"",SUMPRODUCT(--(LEN(TRIM($BG$5:BG441))&gt;0)))</f>
        <v>425</v>
      </c>
      <c r="BL441" t="str">
        <f t="shared" si="90"/>
        <v>00000000BT</v>
      </c>
      <c r="BM441" t="str">
        <f t="shared" si="91"/>
        <v>*00000000BT*</v>
      </c>
      <c r="BN441" t="s">
        <v>37415</v>
      </c>
      <c r="BO441" t="s">
        <v>37395</v>
      </c>
      <c r="BS441" t="s">
        <v>37043</v>
      </c>
      <c r="CP441" t="s">
        <v>37409</v>
      </c>
      <c r="CU441">
        <v>12.99</v>
      </c>
      <c r="DT441" t="s">
        <v>37026</v>
      </c>
      <c r="EC441" s="7">
        <v>16.237500000000001</v>
      </c>
      <c r="EN441" t="s">
        <v>36995</v>
      </c>
      <c r="EO441">
        <v>1731138031</v>
      </c>
      <c r="EP441" t="s">
        <v>37403</v>
      </c>
      <c r="EQ441" t="s">
        <v>36996</v>
      </c>
      <c r="ER441" t="s">
        <v>36997</v>
      </c>
      <c r="ES441" t="s">
        <v>36967</v>
      </c>
      <c r="ET441" t="s">
        <v>36998</v>
      </c>
      <c r="EU441" t="s">
        <v>36999</v>
      </c>
      <c r="FB441" t="s">
        <v>35377</v>
      </c>
      <c r="FC441" t="s">
        <v>37027</v>
      </c>
      <c r="FD441">
        <v>16</v>
      </c>
      <c r="FE441">
        <v>18</v>
      </c>
      <c r="FF441" t="s">
        <v>36990</v>
      </c>
      <c r="FG441" t="s">
        <v>36990</v>
      </c>
      <c r="FH441" t="s">
        <v>37397</v>
      </c>
      <c r="FI441" t="s">
        <v>37000</v>
      </c>
      <c r="FJ441" t="s">
        <v>37397</v>
      </c>
      <c r="FK441" t="s">
        <v>37398</v>
      </c>
      <c r="FL441" t="s">
        <v>37399</v>
      </c>
      <c r="FM441" t="s">
        <v>37400</v>
      </c>
      <c r="FN441" t="s">
        <v>37401</v>
      </c>
      <c r="FQ441" t="s">
        <v>37028</v>
      </c>
      <c r="FR441" t="s">
        <v>37008</v>
      </c>
      <c r="FS441" t="s">
        <v>37009</v>
      </c>
      <c r="FT441" t="s">
        <v>33383</v>
      </c>
      <c r="FU441" t="s">
        <v>33383</v>
      </c>
      <c r="FV441" t="s">
        <v>37046</v>
      </c>
      <c r="FW441" t="s">
        <v>37030</v>
      </c>
      <c r="FX441" t="s">
        <v>37031</v>
      </c>
      <c r="FY441" t="s">
        <v>36971</v>
      </c>
      <c r="FZ441" t="s">
        <v>36980</v>
      </c>
      <c r="GA441" t="s">
        <v>36974</v>
      </c>
      <c r="GB441" t="s">
        <v>37403</v>
      </c>
      <c r="GC441" t="s">
        <v>37032</v>
      </c>
      <c r="GD441" t="s">
        <v>37033</v>
      </c>
      <c r="GJ441" t="s">
        <v>37034</v>
      </c>
      <c r="GK441" t="s">
        <v>37035</v>
      </c>
      <c r="GL441" t="s">
        <v>37036</v>
      </c>
      <c r="GM441" t="s">
        <v>37037</v>
      </c>
      <c r="GN441" t="s">
        <v>37038</v>
      </c>
      <c r="GO441" t="s">
        <v>36973</v>
      </c>
      <c r="GP441" t="s">
        <v>37046</v>
      </c>
      <c r="GQ441" t="s">
        <v>37010</v>
      </c>
      <c r="GR441" t="s">
        <v>37404</v>
      </c>
      <c r="GT441" t="s">
        <v>37011</v>
      </c>
      <c r="GU441">
        <v>16.25</v>
      </c>
      <c r="GV441">
        <v>16.25</v>
      </c>
      <c r="GX441">
        <v>13</v>
      </c>
      <c r="GY441" t="s">
        <v>37012</v>
      </c>
      <c r="HA441" t="s">
        <v>37013</v>
      </c>
      <c r="HD441" t="s">
        <v>37043</v>
      </c>
      <c r="HE441">
        <v>12.99</v>
      </c>
    </row>
    <row r="442" spans="1:224">
      <c r="A442" t="s">
        <v>29123</v>
      </c>
      <c r="B442" t="s">
        <v>36962</v>
      </c>
      <c r="C442" t="s">
        <v>36963</v>
      </c>
      <c r="D442" t="s">
        <v>21412</v>
      </c>
      <c r="E442">
        <v>1</v>
      </c>
      <c r="F442" t="s">
        <v>36964</v>
      </c>
      <c r="G442" t="s">
        <v>38</v>
      </c>
      <c r="H442" t="s">
        <v>37320</v>
      </c>
      <c r="I442" t="s">
        <v>34212</v>
      </c>
      <c r="J442" t="s">
        <v>33297</v>
      </c>
      <c r="K442" t="s">
        <v>33298</v>
      </c>
      <c r="M442" t="s">
        <v>33304</v>
      </c>
      <c r="N442" t="s">
        <v>21286</v>
      </c>
      <c r="O442" t="s">
        <v>33305</v>
      </c>
      <c r="P442" t="s">
        <v>21282</v>
      </c>
      <c r="Q442" t="s">
        <v>33300</v>
      </c>
      <c r="T442" t="s">
        <v>33306</v>
      </c>
      <c r="U442" t="s">
        <v>37394</v>
      </c>
      <c r="V442" t="s">
        <v>24</v>
      </c>
      <c r="W442" t="s">
        <v>36967</v>
      </c>
      <c r="X442" t="s">
        <v>37403</v>
      </c>
      <c r="Y442" t="s">
        <v>37404</v>
      </c>
      <c r="Z442">
        <v>300</v>
      </c>
      <c r="AB442" t="s">
        <v>37018</v>
      </c>
      <c r="AC442" t="s">
        <v>36970</v>
      </c>
      <c r="AD442" t="s">
        <v>36971</v>
      </c>
      <c r="AE442" t="s">
        <v>36972</v>
      </c>
      <c r="AF442" t="s">
        <v>36973</v>
      </c>
      <c r="AH442" t="s">
        <v>36974</v>
      </c>
      <c r="AJ442" t="s">
        <v>36967</v>
      </c>
      <c r="AK442" t="s">
        <v>33383</v>
      </c>
      <c r="AL442" t="s">
        <v>34192</v>
      </c>
      <c r="AM442" t="s">
        <v>32581</v>
      </c>
      <c r="AN442" t="s">
        <v>37047</v>
      </c>
      <c r="AQ442" t="s">
        <v>37047</v>
      </c>
      <c r="AR442" t="s">
        <v>34329</v>
      </c>
      <c r="AY442" t="s">
        <v>37021</v>
      </c>
      <c r="BA442" t="s">
        <v>353</v>
      </c>
      <c r="BB442">
        <v>48</v>
      </c>
      <c r="BC442" t="s">
        <v>37048</v>
      </c>
      <c r="BD442" t="s">
        <v>34259</v>
      </c>
      <c r="BE442" t="s">
        <v>36993</v>
      </c>
      <c r="BF442">
        <v>0.2</v>
      </c>
      <c r="BG442" t="s">
        <v>37692</v>
      </c>
      <c r="BH442" t="s">
        <v>37526</v>
      </c>
      <c r="BI442" t="s">
        <v>37420</v>
      </c>
      <c r="BJ442" t="s">
        <v>37421</v>
      </c>
      <c r="BK442" cm="1">
        <f t="array" ref="BK442">IF(LEN(TRIM(BG442))=0,"",SUMPRODUCT(--(LEN(TRIM($BG$5:BG442))&gt;0)))</f>
        <v>426</v>
      </c>
      <c r="BL442" t="str">
        <f t="shared" si="90"/>
        <v>00000000BU</v>
      </c>
      <c r="BM442" t="str">
        <f t="shared" si="91"/>
        <v>*00000000BU*</v>
      </c>
      <c r="BN442" t="s">
        <v>37419</v>
      </c>
      <c r="BO442" t="s">
        <v>37395</v>
      </c>
      <c r="BS442" t="s">
        <v>37047</v>
      </c>
      <c r="CP442" t="s">
        <v>37409</v>
      </c>
      <c r="CU442">
        <v>12.99</v>
      </c>
      <c r="DT442" t="s">
        <v>37026</v>
      </c>
      <c r="EC442" s="7">
        <v>16.237500000000001</v>
      </c>
      <c r="EN442" t="s">
        <v>36995</v>
      </c>
      <c r="EO442">
        <v>1731138031</v>
      </c>
      <c r="EP442" t="s">
        <v>37403</v>
      </c>
      <c r="EQ442" t="s">
        <v>36996</v>
      </c>
      <c r="ER442" t="s">
        <v>36997</v>
      </c>
      <c r="ES442" t="s">
        <v>36967</v>
      </c>
      <c r="ET442" t="s">
        <v>36998</v>
      </c>
      <c r="EU442" t="s">
        <v>36999</v>
      </c>
      <c r="FB442" t="s">
        <v>35377</v>
      </c>
      <c r="FC442" t="s">
        <v>37027</v>
      </c>
      <c r="FD442">
        <v>18</v>
      </c>
      <c r="FE442">
        <v>20</v>
      </c>
      <c r="FF442" t="s">
        <v>36990</v>
      </c>
      <c r="FG442" t="s">
        <v>36990</v>
      </c>
      <c r="FH442" t="s">
        <v>37397</v>
      </c>
      <c r="FI442" t="s">
        <v>37000</v>
      </c>
      <c r="FJ442" t="s">
        <v>37397</v>
      </c>
      <c r="FK442" t="s">
        <v>37398</v>
      </c>
      <c r="FL442" t="s">
        <v>37399</v>
      </c>
      <c r="FM442" t="s">
        <v>37400</v>
      </c>
      <c r="FN442" t="s">
        <v>37401</v>
      </c>
      <c r="FQ442" t="s">
        <v>37028</v>
      </c>
      <c r="FR442" t="s">
        <v>37008</v>
      </c>
      <c r="FS442" t="s">
        <v>37009</v>
      </c>
      <c r="FT442" t="s">
        <v>33383</v>
      </c>
      <c r="FU442" t="s">
        <v>33383</v>
      </c>
      <c r="FV442" t="s">
        <v>37051</v>
      </c>
      <c r="FW442" t="s">
        <v>37030</v>
      </c>
      <c r="FX442" t="s">
        <v>37031</v>
      </c>
      <c r="FY442" t="s">
        <v>36971</v>
      </c>
      <c r="FZ442" t="s">
        <v>36980</v>
      </c>
      <c r="GA442" t="s">
        <v>36974</v>
      </c>
      <c r="GB442" t="s">
        <v>37403</v>
      </c>
      <c r="GC442" t="s">
        <v>37032</v>
      </c>
      <c r="GD442" t="s">
        <v>37033</v>
      </c>
      <c r="GJ442" t="s">
        <v>37034</v>
      </c>
      <c r="GK442" t="s">
        <v>37035</v>
      </c>
      <c r="GL442" t="s">
        <v>37036</v>
      </c>
      <c r="GM442" t="s">
        <v>37037</v>
      </c>
      <c r="GN442" t="s">
        <v>37038</v>
      </c>
      <c r="GO442" t="s">
        <v>36973</v>
      </c>
      <c r="GP442" t="s">
        <v>37051</v>
      </c>
      <c r="GQ442" t="s">
        <v>37010</v>
      </c>
      <c r="GR442" t="s">
        <v>37404</v>
      </c>
      <c r="GT442" t="s">
        <v>37011</v>
      </c>
      <c r="GU442">
        <v>16.25</v>
      </c>
      <c r="GV442">
        <v>16.25</v>
      </c>
      <c r="GX442">
        <v>13</v>
      </c>
      <c r="GY442" t="s">
        <v>37012</v>
      </c>
      <c r="HA442" t="s">
        <v>37013</v>
      </c>
      <c r="HD442" t="s">
        <v>37047</v>
      </c>
      <c r="HE442">
        <v>12.99</v>
      </c>
    </row>
    <row r="443" spans="1:224">
      <c r="A443" t="s">
        <v>29123</v>
      </c>
      <c r="B443" t="s">
        <v>36962</v>
      </c>
      <c r="C443" t="s">
        <v>36963</v>
      </c>
      <c r="D443" t="s">
        <v>21412</v>
      </c>
      <c r="E443">
        <v>1</v>
      </c>
      <c r="F443" t="s">
        <v>36964</v>
      </c>
      <c r="G443" t="s">
        <v>38</v>
      </c>
      <c r="H443" t="s">
        <v>37320</v>
      </c>
      <c r="I443" t="s">
        <v>34212</v>
      </c>
      <c r="J443" t="s">
        <v>33297</v>
      </c>
      <c r="K443" t="s">
        <v>33298</v>
      </c>
      <c r="M443" t="s">
        <v>33304</v>
      </c>
      <c r="N443" t="s">
        <v>21286</v>
      </c>
      <c r="O443" t="s">
        <v>33305</v>
      </c>
      <c r="P443" t="s">
        <v>21282</v>
      </c>
      <c r="Q443" t="s">
        <v>33300</v>
      </c>
      <c r="T443" t="s">
        <v>33306</v>
      </c>
      <c r="U443" t="s">
        <v>37394</v>
      </c>
      <c r="V443" t="s">
        <v>24</v>
      </c>
      <c r="W443" t="s">
        <v>36967</v>
      </c>
      <c r="X443" t="s">
        <v>37403</v>
      </c>
      <c r="Y443" t="s">
        <v>37404</v>
      </c>
      <c r="Z443">
        <v>300</v>
      </c>
      <c r="AB443" t="s">
        <v>37018</v>
      </c>
      <c r="AC443" t="s">
        <v>36970</v>
      </c>
      <c r="AD443" t="s">
        <v>36971</v>
      </c>
      <c r="AE443" t="s">
        <v>36972</v>
      </c>
      <c r="AF443" t="s">
        <v>36973</v>
      </c>
      <c r="AH443" t="s">
        <v>36974</v>
      </c>
      <c r="AJ443" t="s">
        <v>36967</v>
      </c>
      <c r="AK443" t="s">
        <v>33383</v>
      </c>
      <c r="AL443" t="s">
        <v>34192</v>
      </c>
      <c r="AM443" t="s">
        <v>32581</v>
      </c>
      <c r="AN443" t="s">
        <v>37052</v>
      </c>
      <c r="AQ443" t="s">
        <v>37052</v>
      </c>
      <c r="AR443" t="s">
        <v>34331</v>
      </c>
      <c r="AY443" t="s">
        <v>37021</v>
      </c>
      <c r="BA443" t="s">
        <v>353</v>
      </c>
      <c r="BB443">
        <v>48</v>
      </c>
      <c r="BC443" t="s">
        <v>37048</v>
      </c>
      <c r="BD443" t="s">
        <v>34259</v>
      </c>
      <c r="BE443" t="s">
        <v>36993</v>
      </c>
      <c r="BF443">
        <v>0.2</v>
      </c>
      <c r="BG443" t="s">
        <v>37693</v>
      </c>
      <c r="BH443" t="s">
        <v>37528</v>
      </c>
      <c r="BI443" t="s">
        <v>37424</v>
      </c>
      <c r="BJ443" t="s">
        <v>37425</v>
      </c>
      <c r="BK443" cm="1">
        <f t="array" ref="BK443">IF(LEN(TRIM(BG443))=0,"",SUMPRODUCT(--(LEN(TRIM($BG$5:BG443))&gt;0)))</f>
        <v>427</v>
      </c>
      <c r="BL443" t="str">
        <f t="shared" si="90"/>
        <v>00000000BV</v>
      </c>
      <c r="BM443" t="str">
        <f t="shared" si="91"/>
        <v>*00000000BV*</v>
      </c>
      <c r="BN443" t="s">
        <v>37423</v>
      </c>
      <c r="BO443" t="s">
        <v>37395</v>
      </c>
      <c r="BS443" t="s">
        <v>37052</v>
      </c>
      <c r="CP443" t="s">
        <v>37409</v>
      </c>
      <c r="CU443">
        <v>12.99</v>
      </c>
      <c r="DT443" t="s">
        <v>37026</v>
      </c>
      <c r="EC443" s="7">
        <v>16.237500000000001</v>
      </c>
      <c r="EN443" t="s">
        <v>36995</v>
      </c>
      <c r="EO443">
        <v>1731138031</v>
      </c>
      <c r="EP443" t="s">
        <v>37403</v>
      </c>
      <c r="EQ443" t="s">
        <v>36996</v>
      </c>
      <c r="ER443" t="s">
        <v>36997</v>
      </c>
      <c r="ES443" t="s">
        <v>36967</v>
      </c>
      <c r="ET443" t="s">
        <v>36998</v>
      </c>
      <c r="EU443" t="s">
        <v>36999</v>
      </c>
      <c r="FB443" t="s">
        <v>35377</v>
      </c>
      <c r="FC443" t="s">
        <v>37027</v>
      </c>
      <c r="FD443">
        <v>22</v>
      </c>
      <c r="FE443">
        <v>24</v>
      </c>
      <c r="FF443" t="s">
        <v>36990</v>
      </c>
      <c r="FG443" t="s">
        <v>36990</v>
      </c>
      <c r="FH443" t="s">
        <v>37397</v>
      </c>
      <c r="FI443" t="s">
        <v>37000</v>
      </c>
      <c r="FJ443" t="s">
        <v>37397</v>
      </c>
      <c r="FK443" t="s">
        <v>37398</v>
      </c>
      <c r="FL443" t="s">
        <v>37399</v>
      </c>
      <c r="FM443" t="s">
        <v>37400</v>
      </c>
      <c r="FN443" t="s">
        <v>37401</v>
      </c>
      <c r="FQ443" t="s">
        <v>37028</v>
      </c>
      <c r="FR443" t="s">
        <v>37008</v>
      </c>
      <c r="FS443" t="s">
        <v>37009</v>
      </c>
      <c r="FT443" t="s">
        <v>33383</v>
      </c>
      <c r="FU443" t="s">
        <v>33383</v>
      </c>
      <c r="FV443" t="s">
        <v>37055</v>
      </c>
      <c r="FW443" t="s">
        <v>37030</v>
      </c>
      <c r="FX443" t="s">
        <v>37031</v>
      </c>
      <c r="FY443" t="s">
        <v>36971</v>
      </c>
      <c r="FZ443" t="s">
        <v>36980</v>
      </c>
      <c r="GA443" t="s">
        <v>36974</v>
      </c>
      <c r="GB443" t="s">
        <v>37403</v>
      </c>
      <c r="GC443" t="s">
        <v>37032</v>
      </c>
      <c r="GD443" t="s">
        <v>37033</v>
      </c>
      <c r="GJ443" t="s">
        <v>37034</v>
      </c>
      <c r="GK443" t="s">
        <v>37035</v>
      </c>
      <c r="GL443" t="s">
        <v>37036</v>
      </c>
      <c r="GM443" t="s">
        <v>37037</v>
      </c>
      <c r="GN443" t="s">
        <v>37038</v>
      </c>
      <c r="GO443" t="s">
        <v>36973</v>
      </c>
      <c r="GP443" t="s">
        <v>37055</v>
      </c>
      <c r="GQ443" t="s">
        <v>37010</v>
      </c>
      <c r="GR443" t="s">
        <v>37404</v>
      </c>
      <c r="GT443" t="s">
        <v>37011</v>
      </c>
      <c r="GU443">
        <v>16.25</v>
      </c>
      <c r="GV443">
        <v>16.25</v>
      </c>
      <c r="GX443">
        <v>13</v>
      </c>
      <c r="GY443" t="s">
        <v>37012</v>
      </c>
      <c r="HA443" t="s">
        <v>37013</v>
      </c>
      <c r="HD443" t="s">
        <v>37052</v>
      </c>
      <c r="HE443">
        <v>12.99</v>
      </c>
    </row>
    <row r="444" spans="1:224">
      <c r="A444" t="s">
        <v>29123</v>
      </c>
      <c r="B444" t="s">
        <v>36962</v>
      </c>
      <c r="C444" t="s">
        <v>36963</v>
      </c>
      <c r="D444" t="s">
        <v>21412</v>
      </c>
      <c r="E444">
        <v>1</v>
      </c>
      <c r="F444" t="s">
        <v>36964</v>
      </c>
      <c r="G444" t="s">
        <v>38</v>
      </c>
      <c r="H444" t="s">
        <v>37320</v>
      </c>
      <c r="I444" t="s">
        <v>34212</v>
      </c>
      <c r="J444" t="s">
        <v>33297</v>
      </c>
      <c r="K444" t="s">
        <v>33298</v>
      </c>
      <c r="M444" t="s">
        <v>33304</v>
      </c>
      <c r="N444" t="s">
        <v>21286</v>
      </c>
      <c r="O444" t="s">
        <v>33305</v>
      </c>
      <c r="P444" t="s">
        <v>21282</v>
      </c>
      <c r="Q444" t="s">
        <v>33300</v>
      </c>
      <c r="T444" t="s">
        <v>33306</v>
      </c>
      <c r="U444" t="s">
        <v>37394</v>
      </c>
      <c r="V444" t="s">
        <v>24</v>
      </c>
      <c r="W444" t="s">
        <v>36967</v>
      </c>
      <c r="X444" t="s">
        <v>37403</v>
      </c>
      <c r="Y444" t="s">
        <v>37404</v>
      </c>
      <c r="Z444">
        <v>300</v>
      </c>
      <c r="AB444" t="s">
        <v>37056</v>
      </c>
      <c r="AC444" t="s">
        <v>36970</v>
      </c>
      <c r="AD444" t="s">
        <v>36971</v>
      </c>
      <c r="AE444" t="s">
        <v>36972</v>
      </c>
      <c r="AF444" t="s">
        <v>36973</v>
      </c>
      <c r="AH444" t="s">
        <v>36974</v>
      </c>
      <c r="AJ444" t="s">
        <v>36967</v>
      </c>
      <c r="AK444" t="s">
        <v>33383</v>
      </c>
      <c r="AL444" t="s">
        <v>34192</v>
      </c>
      <c r="AM444" t="s">
        <v>32581</v>
      </c>
      <c r="AN444" t="s">
        <v>37057</v>
      </c>
      <c r="AQ444" t="s">
        <v>37057</v>
      </c>
      <c r="AR444" t="s">
        <v>34333</v>
      </c>
      <c r="AY444" t="s">
        <v>37058</v>
      </c>
      <c r="BA444" t="s">
        <v>37059</v>
      </c>
      <c r="BB444">
        <v>48</v>
      </c>
      <c r="BC444" t="s">
        <v>37060</v>
      </c>
      <c r="BD444" t="s">
        <v>34261</v>
      </c>
      <c r="BE444" t="s">
        <v>36993</v>
      </c>
      <c r="BF444">
        <v>0.2</v>
      </c>
      <c r="BG444" t="s">
        <v>37694</v>
      </c>
      <c r="BH444" t="s">
        <v>37530</v>
      </c>
      <c r="BI444" t="s">
        <v>37428</v>
      </c>
      <c r="BJ444" t="s">
        <v>37429</v>
      </c>
      <c r="BK444" cm="1">
        <f t="array" ref="BK444">IF(LEN(TRIM(BG444))=0,"",SUMPRODUCT(--(LEN(TRIM($BG$5:BG444))&gt;0)))</f>
        <v>428</v>
      </c>
      <c r="BL444" t="str">
        <f t="shared" si="90"/>
        <v>00000000BW</v>
      </c>
      <c r="BM444" t="str">
        <f t="shared" si="91"/>
        <v>*00000000BW*</v>
      </c>
      <c r="BN444" t="s">
        <v>37427</v>
      </c>
      <c r="BO444" t="s">
        <v>37395</v>
      </c>
      <c r="BS444" t="s">
        <v>37057</v>
      </c>
      <c r="CP444" t="s">
        <v>37409</v>
      </c>
      <c r="CU444">
        <v>15.99</v>
      </c>
      <c r="DT444" t="s">
        <v>37026</v>
      </c>
      <c r="EC444" s="7">
        <v>19.987500000000001</v>
      </c>
      <c r="EN444" t="s">
        <v>36995</v>
      </c>
      <c r="EO444">
        <v>1731138031</v>
      </c>
      <c r="EP444" t="s">
        <v>37403</v>
      </c>
      <c r="EQ444" t="s">
        <v>36996</v>
      </c>
      <c r="ER444" t="s">
        <v>36997</v>
      </c>
      <c r="ES444" t="s">
        <v>36967</v>
      </c>
      <c r="ET444" t="s">
        <v>36998</v>
      </c>
      <c r="EU444" t="s">
        <v>36999</v>
      </c>
      <c r="FB444" t="s">
        <v>35377</v>
      </c>
      <c r="FC444" t="s">
        <v>37027</v>
      </c>
      <c r="FD444">
        <v>26</v>
      </c>
      <c r="FE444">
        <v>28</v>
      </c>
      <c r="FF444" t="s">
        <v>36990</v>
      </c>
      <c r="FG444" t="s">
        <v>36990</v>
      </c>
      <c r="FH444" t="s">
        <v>37397</v>
      </c>
      <c r="FI444" t="s">
        <v>37000</v>
      </c>
      <c r="FJ444" t="s">
        <v>37397</v>
      </c>
      <c r="FK444" t="s">
        <v>37398</v>
      </c>
      <c r="FL444" t="s">
        <v>37399</v>
      </c>
      <c r="FM444" t="s">
        <v>37400</v>
      </c>
      <c r="FN444" t="s">
        <v>37401</v>
      </c>
      <c r="FQ444" t="s">
        <v>37028</v>
      </c>
      <c r="FR444" t="s">
        <v>37008</v>
      </c>
      <c r="FS444" t="s">
        <v>37009</v>
      </c>
      <c r="FT444" t="s">
        <v>33383</v>
      </c>
      <c r="FU444" t="s">
        <v>33383</v>
      </c>
      <c r="FV444" t="s">
        <v>37063</v>
      </c>
      <c r="FW444" t="s">
        <v>37030</v>
      </c>
      <c r="FX444" t="s">
        <v>37031</v>
      </c>
      <c r="FY444" t="s">
        <v>36971</v>
      </c>
      <c r="FZ444" t="s">
        <v>36980</v>
      </c>
      <c r="GA444" t="s">
        <v>36974</v>
      </c>
      <c r="GB444" t="s">
        <v>37403</v>
      </c>
      <c r="GC444" t="s">
        <v>37032</v>
      </c>
      <c r="GD444" t="s">
        <v>37033</v>
      </c>
      <c r="GJ444" t="s">
        <v>37034</v>
      </c>
      <c r="GK444" t="s">
        <v>37035</v>
      </c>
      <c r="GL444" t="s">
        <v>37036</v>
      </c>
      <c r="GM444" t="s">
        <v>37037</v>
      </c>
      <c r="GN444" t="s">
        <v>37038</v>
      </c>
      <c r="GO444" t="s">
        <v>36973</v>
      </c>
      <c r="GP444" t="s">
        <v>37063</v>
      </c>
      <c r="GQ444" t="s">
        <v>37010</v>
      </c>
      <c r="GR444" t="s">
        <v>37404</v>
      </c>
      <c r="GT444" t="s">
        <v>37011</v>
      </c>
      <c r="GU444">
        <v>20.249999999999996</v>
      </c>
      <c r="GV444">
        <v>20.249999999999996</v>
      </c>
      <c r="GX444">
        <v>16.2</v>
      </c>
      <c r="GY444" t="s">
        <v>37012</v>
      </c>
      <c r="HA444" t="s">
        <v>37013</v>
      </c>
      <c r="HD444" t="s">
        <v>37057</v>
      </c>
      <c r="HE444">
        <v>15.99</v>
      </c>
    </row>
    <row r="445" spans="1:224">
      <c r="A445" t="s">
        <v>29123</v>
      </c>
      <c r="B445" t="s">
        <v>36962</v>
      </c>
      <c r="C445" t="s">
        <v>36963</v>
      </c>
      <c r="D445" t="s">
        <v>21412</v>
      </c>
      <c r="E445">
        <v>1</v>
      </c>
      <c r="F445" t="s">
        <v>36964</v>
      </c>
      <c r="G445" t="s">
        <v>38</v>
      </c>
      <c r="H445" t="s">
        <v>37320</v>
      </c>
      <c r="I445" t="s">
        <v>34212</v>
      </c>
      <c r="J445" t="s">
        <v>33297</v>
      </c>
      <c r="K445" t="s">
        <v>33298</v>
      </c>
      <c r="M445" t="s">
        <v>33304</v>
      </c>
      <c r="N445" t="s">
        <v>21286</v>
      </c>
      <c r="O445" t="s">
        <v>33305</v>
      </c>
      <c r="P445" t="s">
        <v>21282</v>
      </c>
      <c r="Q445" t="s">
        <v>33300</v>
      </c>
      <c r="T445" t="s">
        <v>33306</v>
      </c>
      <c r="U445" t="s">
        <v>37394</v>
      </c>
      <c r="V445" t="s">
        <v>24</v>
      </c>
      <c r="W445" t="s">
        <v>36967</v>
      </c>
      <c r="X445" t="s">
        <v>37403</v>
      </c>
      <c r="Y445" t="s">
        <v>37404</v>
      </c>
      <c r="Z445">
        <v>300</v>
      </c>
      <c r="AB445" t="s">
        <v>37056</v>
      </c>
      <c r="AC445" t="s">
        <v>36970</v>
      </c>
      <c r="AD445" t="s">
        <v>36971</v>
      </c>
      <c r="AE445" t="s">
        <v>36972</v>
      </c>
      <c r="AF445" t="s">
        <v>36973</v>
      </c>
      <c r="AH445" t="s">
        <v>36974</v>
      </c>
      <c r="AJ445" t="s">
        <v>36967</v>
      </c>
      <c r="AK445" t="s">
        <v>33383</v>
      </c>
      <c r="AL445" t="s">
        <v>34192</v>
      </c>
      <c r="AM445" t="s">
        <v>32581</v>
      </c>
      <c r="AN445" t="s">
        <v>37430</v>
      </c>
      <c r="AQ445" t="s">
        <v>37430</v>
      </c>
      <c r="AR445" t="s">
        <v>34335</v>
      </c>
      <c r="AY445" t="s">
        <v>37058</v>
      </c>
      <c r="BA445" t="s">
        <v>37059</v>
      </c>
      <c r="BB445">
        <v>48</v>
      </c>
      <c r="BC445" t="s">
        <v>37060</v>
      </c>
      <c r="BD445" t="s">
        <v>34261</v>
      </c>
      <c r="BE445" t="s">
        <v>36993</v>
      </c>
      <c r="BF445">
        <v>0.2</v>
      </c>
      <c r="BG445" t="s">
        <v>37695</v>
      </c>
      <c r="BH445" t="s">
        <v>37532</v>
      </c>
      <c r="BI445" t="s">
        <v>37433</v>
      </c>
      <c r="BJ445" t="s">
        <v>37434</v>
      </c>
      <c r="BK445" cm="1">
        <f t="array" ref="BK445">IF(LEN(TRIM(BG445))=0,"",SUMPRODUCT(--(LEN(TRIM($BG$5:BG445))&gt;0)))</f>
        <v>429</v>
      </c>
      <c r="BL445" t="str">
        <f t="shared" si="90"/>
        <v>00000000BX</v>
      </c>
      <c r="BM445" t="str">
        <f t="shared" si="91"/>
        <v>*00000000BX*</v>
      </c>
      <c r="BN445" t="s">
        <v>37432</v>
      </c>
      <c r="BO445" t="s">
        <v>37395</v>
      </c>
      <c r="BS445" t="s">
        <v>37430</v>
      </c>
      <c r="CP445" t="s">
        <v>37409</v>
      </c>
      <c r="CU445">
        <v>15.99</v>
      </c>
      <c r="DT445" t="s">
        <v>37026</v>
      </c>
      <c r="EC445" s="7">
        <v>19.987500000000001</v>
      </c>
      <c r="EN445" t="s">
        <v>36995</v>
      </c>
      <c r="EO445">
        <v>1731138031</v>
      </c>
      <c r="EP445" t="s">
        <v>37403</v>
      </c>
      <c r="EQ445" t="s">
        <v>36996</v>
      </c>
      <c r="ER445" t="s">
        <v>36997</v>
      </c>
      <c r="ES445" t="s">
        <v>36967</v>
      </c>
      <c r="ET445" t="s">
        <v>36998</v>
      </c>
      <c r="EU445" t="s">
        <v>36999</v>
      </c>
      <c r="FB445" t="s">
        <v>35377</v>
      </c>
      <c r="FC445" t="s">
        <v>37027</v>
      </c>
      <c r="FD445">
        <v>30</v>
      </c>
      <c r="FE445">
        <v>32</v>
      </c>
      <c r="FF445" t="s">
        <v>36990</v>
      </c>
      <c r="FG445" t="s">
        <v>36990</v>
      </c>
      <c r="FH445" t="s">
        <v>37397</v>
      </c>
      <c r="FI445" t="s">
        <v>37000</v>
      </c>
      <c r="FJ445" t="s">
        <v>37397</v>
      </c>
      <c r="FK445" t="s">
        <v>37398</v>
      </c>
      <c r="FL445" t="s">
        <v>37399</v>
      </c>
      <c r="FM445" t="s">
        <v>37400</v>
      </c>
      <c r="FN445" t="s">
        <v>37401</v>
      </c>
      <c r="FQ445" t="s">
        <v>37028</v>
      </c>
      <c r="FR445" t="s">
        <v>37008</v>
      </c>
      <c r="FS445" t="s">
        <v>37009</v>
      </c>
      <c r="FT445" t="s">
        <v>33383</v>
      </c>
      <c r="FU445" t="s">
        <v>33383</v>
      </c>
      <c r="FV445" t="s">
        <v>21685</v>
      </c>
      <c r="FW445" t="s">
        <v>37030</v>
      </c>
      <c r="FX445" t="s">
        <v>37031</v>
      </c>
      <c r="FY445" t="s">
        <v>36971</v>
      </c>
      <c r="FZ445" t="s">
        <v>36980</v>
      </c>
      <c r="GA445" t="s">
        <v>36974</v>
      </c>
      <c r="GB445" t="s">
        <v>37403</v>
      </c>
      <c r="GC445" t="s">
        <v>37032</v>
      </c>
      <c r="GD445" t="s">
        <v>37033</v>
      </c>
      <c r="GJ445" t="s">
        <v>37034</v>
      </c>
      <c r="GK445" t="s">
        <v>37035</v>
      </c>
      <c r="GL445" t="s">
        <v>37036</v>
      </c>
      <c r="GM445" t="s">
        <v>37037</v>
      </c>
      <c r="GN445" t="s">
        <v>37038</v>
      </c>
      <c r="GO445" t="s">
        <v>36973</v>
      </c>
      <c r="GP445" t="s">
        <v>21685</v>
      </c>
      <c r="GQ445" t="s">
        <v>37010</v>
      </c>
      <c r="GR445" t="s">
        <v>37404</v>
      </c>
      <c r="GT445" t="s">
        <v>37011</v>
      </c>
      <c r="GU445">
        <v>20.249999999999996</v>
      </c>
      <c r="GV445">
        <v>20.249999999999996</v>
      </c>
      <c r="GX445">
        <v>16.2</v>
      </c>
      <c r="GY445" t="s">
        <v>37012</v>
      </c>
      <c r="HA445" t="s">
        <v>37013</v>
      </c>
      <c r="HD445" t="s">
        <v>37430</v>
      </c>
      <c r="HE445">
        <v>15.99</v>
      </c>
    </row>
    <row r="446" spans="1:224">
      <c r="A446" t="s">
        <v>29123</v>
      </c>
      <c r="B446" t="s">
        <v>36962</v>
      </c>
      <c r="C446" t="s">
        <v>36963</v>
      </c>
      <c r="D446" t="s">
        <v>21412</v>
      </c>
      <c r="E446">
        <v>1</v>
      </c>
      <c r="F446" t="s">
        <v>36964</v>
      </c>
      <c r="G446" t="s">
        <v>38</v>
      </c>
      <c r="H446" t="s">
        <v>37320</v>
      </c>
      <c r="I446" t="s">
        <v>34212</v>
      </c>
      <c r="J446" t="s">
        <v>33297</v>
      </c>
      <c r="K446" t="s">
        <v>33298</v>
      </c>
      <c r="M446" t="s">
        <v>33304</v>
      </c>
      <c r="N446" t="s">
        <v>21286</v>
      </c>
      <c r="O446" t="s">
        <v>33305</v>
      </c>
      <c r="P446" t="s">
        <v>21282</v>
      </c>
      <c r="Q446" t="s">
        <v>33300</v>
      </c>
      <c r="T446" t="s">
        <v>33306</v>
      </c>
      <c r="U446" t="s">
        <v>37394</v>
      </c>
      <c r="V446" t="s">
        <v>24</v>
      </c>
      <c r="W446" t="s">
        <v>36967</v>
      </c>
      <c r="X446" t="s">
        <v>37403</v>
      </c>
      <c r="Y446" t="s">
        <v>37404</v>
      </c>
      <c r="Z446">
        <v>300</v>
      </c>
      <c r="AB446" t="s">
        <v>37056</v>
      </c>
      <c r="AC446" t="s">
        <v>36970</v>
      </c>
      <c r="AD446" t="s">
        <v>36971</v>
      </c>
      <c r="AE446" t="s">
        <v>36972</v>
      </c>
      <c r="AF446" t="s">
        <v>36973</v>
      </c>
      <c r="AH446" t="s">
        <v>36974</v>
      </c>
      <c r="AJ446" t="s">
        <v>36967</v>
      </c>
      <c r="AK446" t="s">
        <v>33383</v>
      </c>
      <c r="AL446" t="s">
        <v>34192</v>
      </c>
      <c r="AM446" t="s">
        <v>32581</v>
      </c>
      <c r="AN446" t="s">
        <v>37435</v>
      </c>
      <c r="AQ446" t="s">
        <v>37435</v>
      </c>
      <c r="AR446" t="s">
        <v>34337</v>
      </c>
      <c r="AY446" t="s">
        <v>37058</v>
      </c>
      <c r="BA446" t="s">
        <v>37059</v>
      </c>
      <c r="BB446">
        <v>48</v>
      </c>
      <c r="BC446" t="s">
        <v>37060</v>
      </c>
      <c r="BD446" t="s">
        <v>34261</v>
      </c>
      <c r="BE446" t="s">
        <v>36993</v>
      </c>
      <c r="BF446">
        <v>0.2</v>
      </c>
      <c r="BG446" t="s">
        <v>37696</v>
      </c>
      <c r="BH446" t="s">
        <v>37534</v>
      </c>
      <c r="BI446" t="s">
        <v>37438</v>
      </c>
      <c r="BJ446" t="s">
        <v>37439</v>
      </c>
      <c r="BK446" cm="1">
        <f t="array" ref="BK446">IF(LEN(TRIM(BG446))=0,"",SUMPRODUCT(--(LEN(TRIM($BG$5:BG446))&gt;0)))</f>
        <v>430</v>
      </c>
      <c r="BL446" t="str">
        <f t="shared" si="90"/>
        <v>00000000BY</v>
      </c>
      <c r="BM446" t="str">
        <f t="shared" si="91"/>
        <v>*00000000BY*</v>
      </c>
      <c r="BN446" t="s">
        <v>37437</v>
      </c>
      <c r="BO446" t="s">
        <v>37395</v>
      </c>
      <c r="BS446" t="s">
        <v>37435</v>
      </c>
      <c r="CP446" t="s">
        <v>37409</v>
      </c>
      <c r="CU446">
        <v>15.99</v>
      </c>
      <c r="DT446" t="s">
        <v>37026</v>
      </c>
      <c r="EC446" s="7">
        <v>19.987500000000001</v>
      </c>
      <c r="EN446" t="s">
        <v>36995</v>
      </c>
      <c r="EO446">
        <v>1731138031</v>
      </c>
      <c r="EP446" t="s">
        <v>37403</v>
      </c>
      <c r="EQ446" t="s">
        <v>36996</v>
      </c>
      <c r="ER446" t="s">
        <v>36997</v>
      </c>
      <c r="ES446" t="s">
        <v>36967</v>
      </c>
      <c r="ET446" t="s">
        <v>36998</v>
      </c>
      <c r="EU446" t="s">
        <v>36999</v>
      </c>
      <c r="FB446" t="s">
        <v>35377</v>
      </c>
      <c r="FC446" t="s">
        <v>37027</v>
      </c>
      <c r="FD446">
        <v>34</v>
      </c>
      <c r="FE446">
        <v>36</v>
      </c>
      <c r="FF446" t="s">
        <v>36990</v>
      </c>
      <c r="FG446" t="s">
        <v>36990</v>
      </c>
      <c r="FH446" t="s">
        <v>37397</v>
      </c>
      <c r="FI446" t="s">
        <v>37000</v>
      </c>
      <c r="FJ446" t="s">
        <v>37397</v>
      </c>
      <c r="FK446" t="s">
        <v>37398</v>
      </c>
      <c r="FL446" t="s">
        <v>37399</v>
      </c>
      <c r="FM446" t="s">
        <v>37400</v>
      </c>
      <c r="FN446" t="s">
        <v>37401</v>
      </c>
      <c r="FQ446" t="s">
        <v>37028</v>
      </c>
      <c r="FR446" t="s">
        <v>37008</v>
      </c>
      <c r="FS446" t="s">
        <v>37009</v>
      </c>
      <c r="FT446" t="s">
        <v>33383</v>
      </c>
      <c r="FU446" t="s">
        <v>33383</v>
      </c>
      <c r="FV446" t="s">
        <v>21698</v>
      </c>
      <c r="FW446" t="s">
        <v>37030</v>
      </c>
      <c r="FX446" t="s">
        <v>37031</v>
      </c>
      <c r="FY446" t="s">
        <v>36971</v>
      </c>
      <c r="FZ446" t="s">
        <v>36980</v>
      </c>
      <c r="GA446" t="s">
        <v>36974</v>
      </c>
      <c r="GB446" t="s">
        <v>37403</v>
      </c>
      <c r="GC446" t="s">
        <v>37032</v>
      </c>
      <c r="GD446" t="s">
        <v>37033</v>
      </c>
      <c r="GJ446" t="s">
        <v>37034</v>
      </c>
      <c r="GK446" t="s">
        <v>37035</v>
      </c>
      <c r="GL446" t="s">
        <v>37036</v>
      </c>
      <c r="GM446" t="s">
        <v>37037</v>
      </c>
      <c r="GN446" t="s">
        <v>37038</v>
      </c>
      <c r="GO446" t="s">
        <v>36973</v>
      </c>
      <c r="GP446" t="s">
        <v>21698</v>
      </c>
      <c r="GQ446" t="s">
        <v>37010</v>
      </c>
      <c r="GR446" t="s">
        <v>37404</v>
      </c>
      <c r="GT446" t="s">
        <v>37011</v>
      </c>
      <c r="GU446">
        <v>20.249999999999996</v>
      </c>
      <c r="GV446">
        <v>20.249999999999996</v>
      </c>
      <c r="GX446">
        <v>16.2</v>
      </c>
      <c r="GY446" t="s">
        <v>37012</v>
      </c>
      <c r="HA446" t="s">
        <v>37013</v>
      </c>
      <c r="HD446" t="s">
        <v>37435</v>
      </c>
      <c r="HE446">
        <v>15.99</v>
      </c>
    </row>
    <row r="447" spans="1:224">
      <c r="A447" t="s">
        <v>29123</v>
      </c>
      <c r="B447" t="s">
        <v>36962</v>
      </c>
      <c r="C447" t="s">
        <v>36963</v>
      </c>
      <c r="D447" t="s">
        <v>21412</v>
      </c>
      <c r="E447">
        <v>1</v>
      </c>
      <c r="F447" t="s">
        <v>36964</v>
      </c>
      <c r="G447" t="s">
        <v>38</v>
      </c>
      <c r="H447" t="s">
        <v>37320</v>
      </c>
      <c r="I447" t="s">
        <v>34212</v>
      </c>
      <c r="J447" t="s">
        <v>33297</v>
      </c>
      <c r="K447" t="s">
        <v>33298</v>
      </c>
      <c r="M447" t="s">
        <v>33304</v>
      </c>
      <c r="N447" t="s">
        <v>21286</v>
      </c>
      <c r="O447" t="s">
        <v>33305</v>
      </c>
      <c r="P447" t="s">
        <v>21282</v>
      </c>
      <c r="Q447" t="s">
        <v>33300</v>
      </c>
      <c r="T447" t="s">
        <v>33306</v>
      </c>
      <c r="U447" t="s">
        <v>37394</v>
      </c>
      <c r="V447" t="s">
        <v>24</v>
      </c>
      <c r="W447" t="s">
        <v>36967</v>
      </c>
      <c r="X447" t="s">
        <v>36968</v>
      </c>
      <c r="Y447" t="s">
        <v>36969</v>
      </c>
      <c r="Z447">
        <v>200</v>
      </c>
      <c r="AB447" t="s">
        <v>37018</v>
      </c>
      <c r="AC447" t="s">
        <v>36970</v>
      </c>
      <c r="AD447" t="s">
        <v>36971</v>
      </c>
      <c r="AE447" t="s">
        <v>36972</v>
      </c>
      <c r="AF447" t="s">
        <v>36973</v>
      </c>
      <c r="AH447" t="s">
        <v>36974</v>
      </c>
      <c r="AJ447" t="s">
        <v>36967</v>
      </c>
      <c r="AK447" t="s">
        <v>33437</v>
      </c>
      <c r="AL447" t="s">
        <v>37440</v>
      </c>
      <c r="AM447" t="s">
        <v>32581</v>
      </c>
      <c r="AN447" t="s">
        <v>37020</v>
      </c>
      <c r="AQ447" t="s">
        <v>37020</v>
      </c>
      <c r="AR447" t="s">
        <v>34324</v>
      </c>
      <c r="AY447" t="s">
        <v>37021</v>
      </c>
      <c r="BA447" t="s">
        <v>353</v>
      </c>
      <c r="BB447">
        <v>48</v>
      </c>
      <c r="BC447" t="s">
        <v>37022</v>
      </c>
      <c r="BD447" t="s">
        <v>28739</v>
      </c>
      <c r="BE447" t="s">
        <v>36993</v>
      </c>
      <c r="BF447">
        <v>0.2</v>
      </c>
      <c r="BG447" t="s">
        <v>37697</v>
      </c>
      <c r="BH447" t="s">
        <v>37536</v>
      </c>
      <c r="BJ447">
        <v>36488</v>
      </c>
      <c r="BK447" cm="1">
        <f t="array" ref="BK447">IF(LEN(TRIM(BG447))=0,"",SUMPRODUCT(--(LEN(TRIM($BG$5:BG447))&gt;0)))</f>
        <v>431</v>
      </c>
      <c r="BL447" t="str">
        <f t="shared" si="90"/>
        <v>00000000BZ</v>
      </c>
      <c r="BM447" t="str">
        <f t="shared" si="91"/>
        <v>*00000000BZ*</v>
      </c>
      <c r="BN447" t="s">
        <v>37442</v>
      </c>
      <c r="BO447" t="s">
        <v>37395</v>
      </c>
      <c r="BS447" t="s">
        <v>37020</v>
      </c>
      <c r="CP447" t="s">
        <v>37443</v>
      </c>
      <c r="CU447">
        <v>12.99</v>
      </c>
      <c r="DT447" t="s">
        <v>37026</v>
      </c>
      <c r="EC447" s="7">
        <v>16.237500000000001</v>
      </c>
      <c r="EN447" t="s">
        <v>36995</v>
      </c>
      <c r="EO447">
        <v>1731138031</v>
      </c>
      <c r="EP447" t="s">
        <v>36968</v>
      </c>
      <c r="EQ447" t="s">
        <v>36996</v>
      </c>
      <c r="ER447" t="s">
        <v>36997</v>
      </c>
      <c r="ES447" t="s">
        <v>36967</v>
      </c>
      <c r="ET447" t="s">
        <v>36998</v>
      </c>
      <c r="EU447" t="s">
        <v>36999</v>
      </c>
      <c r="FB447" t="s">
        <v>35377</v>
      </c>
      <c r="FC447" t="s">
        <v>37027</v>
      </c>
      <c r="FD447">
        <v>8</v>
      </c>
      <c r="FE447">
        <v>10</v>
      </c>
      <c r="FF447" t="s">
        <v>36990</v>
      </c>
      <c r="FG447" t="s">
        <v>36990</v>
      </c>
      <c r="FH447" t="s">
        <v>37398</v>
      </c>
      <c r="FI447" t="s">
        <v>37000</v>
      </c>
      <c r="FJ447" t="s">
        <v>37397</v>
      </c>
      <c r="FK447" t="s">
        <v>37398</v>
      </c>
      <c r="FL447" t="s">
        <v>37399</v>
      </c>
      <c r="FM447" t="s">
        <v>37400</v>
      </c>
      <c r="FN447" t="s">
        <v>37401</v>
      </c>
      <c r="FQ447" t="s">
        <v>37028</v>
      </c>
      <c r="FR447" t="s">
        <v>37008</v>
      </c>
      <c r="FS447" t="s">
        <v>37009</v>
      </c>
      <c r="FT447" t="s">
        <v>33437</v>
      </c>
      <c r="FU447" t="s">
        <v>33437</v>
      </c>
      <c r="FV447" t="s">
        <v>37029</v>
      </c>
      <c r="FW447" t="s">
        <v>37030</v>
      </c>
      <c r="FX447" t="s">
        <v>37031</v>
      </c>
      <c r="FY447" t="s">
        <v>36971</v>
      </c>
      <c r="FZ447" t="s">
        <v>36980</v>
      </c>
      <c r="GA447" t="s">
        <v>36974</v>
      </c>
      <c r="GB447" t="s">
        <v>36968</v>
      </c>
      <c r="GC447" t="s">
        <v>37032</v>
      </c>
      <c r="GD447" t="s">
        <v>37033</v>
      </c>
      <c r="GJ447" t="s">
        <v>37034</v>
      </c>
      <c r="GK447" t="s">
        <v>37035</v>
      </c>
      <c r="GL447" t="s">
        <v>37036</v>
      </c>
      <c r="GM447" t="s">
        <v>37037</v>
      </c>
      <c r="GN447" t="s">
        <v>37038</v>
      </c>
      <c r="GO447" t="s">
        <v>36973</v>
      </c>
      <c r="GP447" t="s">
        <v>37029</v>
      </c>
      <c r="GQ447" t="s">
        <v>37010</v>
      </c>
      <c r="GR447" t="s">
        <v>36969</v>
      </c>
      <c r="GT447" t="s">
        <v>37011</v>
      </c>
      <c r="GU447">
        <v>16.25</v>
      </c>
      <c r="GV447">
        <v>16.25</v>
      </c>
      <c r="GX447">
        <v>13</v>
      </c>
      <c r="GY447" t="s">
        <v>37012</v>
      </c>
      <c r="HA447" t="s">
        <v>37013</v>
      </c>
      <c r="HD447" t="s">
        <v>37020</v>
      </c>
      <c r="HE447">
        <v>12.99</v>
      </c>
    </row>
    <row r="448" spans="1:224">
      <c r="A448" t="s">
        <v>29123</v>
      </c>
      <c r="B448" t="s">
        <v>36962</v>
      </c>
      <c r="C448" t="s">
        <v>36963</v>
      </c>
      <c r="D448" t="s">
        <v>21412</v>
      </c>
      <c r="E448">
        <v>1</v>
      </c>
      <c r="F448" t="s">
        <v>36964</v>
      </c>
      <c r="G448" t="s">
        <v>38</v>
      </c>
      <c r="H448" t="s">
        <v>37320</v>
      </c>
      <c r="I448" t="s">
        <v>34212</v>
      </c>
      <c r="J448" t="s">
        <v>33297</v>
      </c>
      <c r="K448" t="s">
        <v>33298</v>
      </c>
      <c r="M448" t="s">
        <v>33304</v>
      </c>
      <c r="N448" t="s">
        <v>21286</v>
      </c>
      <c r="O448" t="s">
        <v>33305</v>
      </c>
      <c r="P448" t="s">
        <v>21282</v>
      </c>
      <c r="Q448" t="s">
        <v>33300</v>
      </c>
      <c r="T448" t="s">
        <v>33306</v>
      </c>
      <c r="U448" t="s">
        <v>37394</v>
      </c>
      <c r="V448" t="s">
        <v>24</v>
      </c>
      <c r="W448" t="s">
        <v>36967</v>
      </c>
      <c r="X448" t="s">
        <v>36968</v>
      </c>
      <c r="Y448" t="s">
        <v>36969</v>
      </c>
      <c r="Z448">
        <v>200</v>
      </c>
      <c r="AB448" t="s">
        <v>37018</v>
      </c>
      <c r="AC448" t="s">
        <v>36970</v>
      </c>
      <c r="AD448" t="s">
        <v>36971</v>
      </c>
      <c r="AE448" t="s">
        <v>36972</v>
      </c>
      <c r="AF448" t="s">
        <v>36973</v>
      </c>
      <c r="AH448" t="s">
        <v>36974</v>
      </c>
      <c r="AJ448" t="s">
        <v>36967</v>
      </c>
      <c r="AK448" t="s">
        <v>33437</v>
      </c>
      <c r="AL448" t="s">
        <v>37440</v>
      </c>
      <c r="AM448" t="s">
        <v>32581</v>
      </c>
      <c r="AN448" t="s">
        <v>37039</v>
      </c>
      <c r="AQ448" t="s">
        <v>37039</v>
      </c>
      <c r="AR448" t="s">
        <v>34326</v>
      </c>
      <c r="AY448" t="s">
        <v>37021</v>
      </c>
      <c r="BA448" t="s">
        <v>353</v>
      </c>
      <c r="BB448">
        <v>48</v>
      </c>
      <c r="BC448" t="s">
        <v>37022</v>
      </c>
      <c r="BD448" t="s">
        <v>28739</v>
      </c>
      <c r="BE448" t="s">
        <v>36993</v>
      </c>
      <c r="BF448">
        <v>0.2</v>
      </c>
      <c r="BG448" t="s">
        <v>37698</v>
      </c>
      <c r="BH448" t="s">
        <v>37538</v>
      </c>
      <c r="BJ448">
        <v>36489</v>
      </c>
      <c r="BK448" cm="1">
        <f t="array" ref="BK448">IF(LEN(TRIM(BG448))=0,"",SUMPRODUCT(--(LEN(TRIM($BG$5:BG448))&gt;0)))</f>
        <v>432</v>
      </c>
      <c r="BL448" t="str">
        <f t="shared" si="90"/>
        <v>00000000C0</v>
      </c>
      <c r="BM448" t="str">
        <f t="shared" si="91"/>
        <v>*00000000C0*</v>
      </c>
      <c r="BN448" t="s">
        <v>37445</v>
      </c>
      <c r="BO448" t="s">
        <v>37395</v>
      </c>
      <c r="BS448" t="s">
        <v>37039</v>
      </c>
      <c r="CP448" t="s">
        <v>37443</v>
      </c>
      <c r="CU448">
        <v>12.99</v>
      </c>
      <c r="DT448" t="s">
        <v>37026</v>
      </c>
      <c r="EC448" s="7">
        <v>16.237500000000001</v>
      </c>
      <c r="EN448" t="s">
        <v>36995</v>
      </c>
      <c r="EO448">
        <v>1731138031</v>
      </c>
      <c r="EP448" t="s">
        <v>36968</v>
      </c>
      <c r="EQ448" t="s">
        <v>36996</v>
      </c>
      <c r="ER448" t="s">
        <v>36997</v>
      </c>
      <c r="ES448" t="s">
        <v>36967</v>
      </c>
      <c r="ET448" t="s">
        <v>36998</v>
      </c>
      <c r="EU448" t="s">
        <v>36999</v>
      </c>
      <c r="FB448" t="s">
        <v>35377</v>
      </c>
      <c r="FC448" t="s">
        <v>37027</v>
      </c>
      <c r="FD448">
        <v>12</v>
      </c>
      <c r="FE448">
        <v>14</v>
      </c>
      <c r="FF448" t="s">
        <v>36990</v>
      </c>
      <c r="FG448" t="s">
        <v>36990</v>
      </c>
      <c r="FH448" t="s">
        <v>37398</v>
      </c>
      <c r="FI448" t="s">
        <v>37000</v>
      </c>
      <c r="FJ448" t="s">
        <v>37397</v>
      </c>
      <c r="FK448" t="s">
        <v>37398</v>
      </c>
      <c r="FL448" t="s">
        <v>37399</v>
      </c>
      <c r="FM448" t="s">
        <v>37400</v>
      </c>
      <c r="FN448" t="s">
        <v>37401</v>
      </c>
      <c r="FQ448" t="s">
        <v>37028</v>
      </c>
      <c r="FR448" t="s">
        <v>37008</v>
      </c>
      <c r="FS448" t="s">
        <v>37009</v>
      </c>
      <c r="FT448" t="s">
        <v>33437</v>
      </c>
      <c r="FU448" t="s">
        <v>33437</v>
      </c>
      <c r="FV448" t="s">
        <v>37042</v>
      </c>
      <c r="FW448" t="s">
        <v>37030</v>
      </c>
      <c r="FX448" t="s">
        <v>37031</v>
      </c>
      <c r="FY448" t="s">
        <v>36971</v>
      </c>
      <c r="FZ448" t="s">
        <v>36980</v>
      </c>
      <c r="GA448" t="s">
        <v>36974</v>
      </c>
      <c r="GB448" t="s">
        <v>36968</v>
      </c>
      <c r="GC448" t="s">
        <v>37032</v>
      </c>
      <c r="GD448" t="s">
        <v>37033</v>
      </c>
      <c r="GJ448" t="s">
        <v>37034</v>
      </c>
      <c r="GK448" t="s">
        <v>37035</v>
      </c>
      <c r="GL448" t="s">
        <v>37036</v>
      </c>
      <c r="GM448" t="s">
        <v>37037</v>
      </c>
      <c r="GN448" t="s">
        <v>37038</v>
      </c>
      <c r="GO448" t="s">
        <v>36973</v>
      </c>
      <c r="GP448" t="s">
        <v>37042</v>
      </c>
      <c r="GQ448" t="s">
        <v>37010</v>
      </c>
      <c r="GR448" t="s">
        <v>36969</v>
      </c>
      <c r="GT448" t="s">
        <v>37011</v>
      </c>
      <c r="GU448">
        <v>16.25</v>
      </c>
      <c r="GV448">
        <v>16.25</v>
      </c>
      <c r="GX448">
        <v>13</v>
      </c>
      <c r="GY448" t="s">
        <v>37012</v>
      </c>
      <c r="HA448" t="s">
        <v>37013</v>
      </c>
      <c r="HD448" t="s">
        <v>37039</v>
      </c>
      <c r="HE448">
        <v>12.99</v>
      </c>
    </row>
    <row r="449" spans="1:213">
      <c r="A449" t="s">
        <v>29123</v>
      </c>
      <c r="B449" t="s">
        <v>36962</v>
      </c>
      <c r="C449" t="s">
        <v>36963</v>
      </c>
      <c r="D449" t="s">
        <v>21412</v>
      </c>
      <c r="E449">
        <v>1</v>
      </c>
      <c r="F449" t="s">
        <v>36964</v>
      </c>
      <c r="G449" t="s">
        <v>38</v>
      </c>
      <c r="H449" t="s">
        <v>37320</v>
      </c>
      <c r="I449" t="s">
        <v>34212</v>
      </c>
      <c r="J449" t="s">
        <v>33297</v>
      </c>
      <c r="K449" t="s">
        <v>33298</v>
      </c>
      <c r="M449" t="s">
        <v>33304</v>
      </c>
      <c r="N449" t="s">
        <v>21286</v>
      </c>
      <c r="O449" t="s">
        <v>33305</v>
      </c>
      <c r="P449" t="s">
        <v>21282</v>
      </c>
      <c r="Q449" t="s">
        <v>33300</v>
      </c>
      <c r="T449" t="s">
        <v>33306</v>
      </c>
      <c r="U449" t="s">
        <v>37394</v>
      </c>
      <c r="V449" t="s">
        <v>24</v>
      </c>
      <c r="W449" t="s">
        <v>36967</v>
      </c>
      <c r="X449" t="s">
        <v>36968</v>
      </c>
      <c r="Y449" t="s">
        <v>36969</v>
      </c>
      <c r="Z449">
        <v>200</v>
      </c>
      <c r="AB449" t="s">
        <v>37018</v>
      </c>
      <c r="AC449" t="s">
        <v>36970</v>
      </c>
      <c r="AD449" t="s">
        <v>36971</v>
      </c>
      <c r="AE449" t="s">
        <v>36972</v>
      </c>
      <c r="AF449" t="s">
        <v>36973</v>
      </c>
      <c r="AH449" t="s">
        <v>36974</v>
      </c>
      <c r="AJ449" t="s">
        <v>36967</v>
      </c>
      <c r="AK449" t="s">
        <v>33437</v>
      </c>
      <c r="AL449" t="s">
        <v>37440</v>
      </c>
      <c r="AM449" t="s">
        <v>32581</v>
      </c>
      <c r="AN449" t="s">
        <v>37043</v>
      </c>
      <c r="AQ449" t="s">
        <v>37043</v>
      </c>
      <c r="AR449" t="s">
        <v>28746</v>
      </c>
      <c r="AY449" t="s">
        <v>37021</v>
      </c>
      <c r="BA449" t="s">
        <v>353</v>
      </c>
      <c r="BB449">
        <v>48</v>
      </c>
      <c r="BC449" t="s">
        <v>37022</v>
      </c>
      <c r="BD449" t="s">
        <v>28739</v>
      </c>
      <c r="BE449" t="s">
        <v>36993</v>
      </c>
      <c r="BF449">
        <v>0.2</v>
      </c>
      <c r="BG449" t="s">
        <v>37699</v>
      </c>
      <c r="BH449" t="s">
        <v>37540</v>
      </c>
      <c r="BJ449">
        <v>36490</v>
      </c>
      <c r="BK449" cm="1">
        <f t="array" ref="BK449">IF(LEN(TRIM(BG449))=0,"",SUMPRODUCT(--(LEN(TRIM($BG$5:BG449))&gt;0)))</f>
        <v>433</v>
      </c>
      <c r="BL449" t="str">
        <f t="shared" si="90"/>
        <v>00000000C1</v>
      </c>
      <c r="BM449" t="str">
        <f t="shared" si="91"/>
        <v>*00000000C1*</v>
      </c>
      <c r="BN449" t="s">
        <v>37447</v>
      </c>
      <c r="BO449" t="s">
        <v>37395</v>
      </c>
      <c r="BS449" t="s">
        <v>37043</v>
      </c>
      <c r="CP449" t="s">
        <v>37443</v>
      </c>
      <c r="CU449">
        <v>12.99</v>
      </c>
      <c r="DT449" t="s">
        <v>37026</v>
      </c>
      <c r="EC449" s="7">
        <v>16.237500000000001</v>
      </c>
      <c r="EN449" t="s">
        <v>36995</v>
      </c>
      <c r="EO449">
        <v>1731138031</v>
      </c>
      <c r="EP449" t="s">
        <v>36968</v>
      </c>
      <c r="EQ449" t="s">
        <v>36996</v>
      </c>
      <c r="ER449" t="s">
        <v>36997</v>
      </c>
      <c r="ES449" t="s">
        <v>36967</v>
      </c>
      <c r="ET449" t="s">
        <v>36998</v>
      </c>
      <c r="EU449" t="s">
        <v>36999</v>
      </c>
      <c r="FB449" t="s">
        <v>35377</v>
      </c>
      <c r="FC449" t="s">
        <v>37027</v>
      </c>
      <c r="FD449">
        <v>16</v>
      </c>
      <c r="FE449">
        <v>18</v>
      </c>
      <c r="FF449" t="s">
        <v>36990</v>
      </c>
      <c r="FG449" t="s">
        <v>36990</v>
      </c>
      <c r="FH449" t="s">
        <v>37398</v>
      </c>
      <c r="FI449" t="s">
        <v>37000</v>
      </c>
      <c r="FJ449" t="s">
        <v>37397</v>
      </c>
      <c r="FK449" t="s">
        <v>37398</v>
      </c>
      <c r="FL449" t="s">
        <v>37399</v>
      </c>
      <c r="FM449" t="s">
        <v>37400</v>
      </c>
      <c r="FN449" t="s">
        <v>37401</v>
      </c>
      <c r="FQ449" t="s">
        <v>37028</v>
      </c>
      <c r="FR449" t="s">
        <v>37008</v>
      </c>
      <c r="FS449" t="s">
        <v>37009</v>
      </c>
      <c r="FT449" t="s">
        <v>33437</v>
      </c>
      <c r="FU449" t="s">
        <v>33437</v>
      </c>
      <c r="FV449" t="s">
        <v>37046</v>
      </c>
      <c r="FW449" t="s">
        <v>37030</v>
      </c>
      <c r="FX449" t="s">
        <v>37031</v>
      </c>
      <c r="FY449" t="s">
        <v>36971</v>
      </c>
      <c r="FZ449" t="s">
        <v>36980</v>
      </c>
      <c r="GA449" t="s">
        <v>36974</v>
      </c>
      <c r="GB449" t="s">
        <v>36968</v>
      </c>
      <c r="GC449" t="s">
        <v>37032</v>
      </c>
      <c r="GD449" t="s">
        <v>37033</v>
      </c>
      <c r="GJ449" t="s">
        <v>37034</v>
      </c>
      <c r="GK449" t="s">
        <v>37035</v>
      </c>
      <c r="GL449" t="s">
        <v>37036</v>
      </c>
      <c r="GM449" t="s">
        <v>37037</v>
      </c>
      <c r="GN449" t="s">
        <v>37038</v>
      </c>
      <c r="GO449" t="s">
        <v>36973</v>
      </c>
      <c r="GP449" t="s">
        <v>37046</v>
      </c>
      <c r="GQ449" t="s">
        <v>37010</v>
      </c>
      <c r="GR449" t="s">
        <v>36969</v>
      </c>
      <c r="GT449" t="s">
        <v>37011</v>
      </c>
      <c r="GU449">
        <v>16.25</v>
      </c>
      <c r="GV449">
        <v>16.25</v>
      </c>
      <c r="GX449">
        <v>13</v>
      </c>
      <c r="GY449" t="s">
        <v>37012</v>
      </c>
      <c r="HA449" t="s">
        <v>37013</v>
      </c>
      <c r="HD449" t="s">
        <v>37043</v>
      </c>
      <c r="HE449">
        <v>12.99</v>
      </c>
    </row>
    <row r="450" spans="1:213">
      <c r="A450" t="s">
        <v>29123</v>
      </c>
      <c r="B450" t="s">
        <v>36962</v>
      </c>
      <c r="C450" t="s">
        <v>36963</v>
      </c>
      <c r="D450" t="s">
        <v>21412</v>
      </c>
      <c r="E450">
        <v>1</v>
      </c>
      <c r="F450" t="s">
        <v>36964</v>
      </c>
      <c r="G450" t="s">
        <v>38</v>
      </c>
      <c r="H450" t="s">
        <v>37320</v>
      </c>
      <c r="I450" t="s">
        <v>34212</v>
      </c>
      <c r="J450" t="s">
        <v>33297</v>
      </c>
      <c r="K450" t="s">
        <v>33298</v>
      </c>
      <c r="M450" t="s">
        <v>33304</v>
      </c>
      <c r="N450" t="s">
        <v>21286</v>
      </c>
      <c r="O450" t="s">
        <v>33305</v>
      </c>
      <c r="P450" t="s">
        <v>21282</v>
      </c>
      <c r="Q450" t="s">
        <v>33300</v>
      </c>
      <c r="T450" t="s">
        <v>33306</v>
      </c>
      <c r="U450" t="s">
        <v>37394</v>
      </c>
      <c r="V450" t="s">
        <v>24</v>
      </c>
      <c r="W450" t="s">
        <v>36967</v>
      </c>
      <c r="X450" t="s">
        <v>36968</v>
      </c>
      <c r="Y450" t="s">
        <v>36969</v>
      </c>
      <c r="Z450">
        <v>300</v>
      </c>
      <c r="AB450" t="s">
        <v>37018</v>
      </c>
      <c r="AC450" t="s">
        <v>36970</v>
      </c>
      <c r="AD450" t="s">
        <v>36971</v>
      </c>
      <c r="AE450" t="s">
        <v>36972</v>
      </c>
      <c r="AF450" t="s">
        <v>36973</v>
      </c>
      <c r="AH450" t="s">
        <v>36974</v>
      </c>
      <c r="AJ450" t="s">
        <v>36967</v>
      </c>
      <c r="AK450" t="s">
        <v>33437</v>
      </c>
      <c r="AL450" t="s">
        <v>37440</v>
      </c>
      <c r="AM450" t="s">
        <v>32581</v>
      </c>
      <c r="AN450" t="s">
        <v>37047</v>
      </c>
      <c r="AQ450" t="s">
        <v>37047</v>
      </c>
      <c r="AR450" t="s">
        <v>34329</v>
      </c>
      <c r="AY450" t="s">
        <v>37021</v>
      </c>
      <c r="BA450" t="s">
        <v>353</v>
      </c>
      <c r="BB450">
        <v>48</v>
      </c>
      <c r="BC450" t="s">
        <v>37048</v>
      </c>
      <c r="BD450" t="s">
        <v>34259</v>
      </c>
      <c r="BE450" t="s">
        <v>36993</v>
      </c>
      <c r="BF450">
        <v>0.2</v>
      </c>
      <c r="BG450" t="s">
        <v>37700</v>
      </c>
      <c r="BH450" t="s">
        <v>37542</v>
      </c>
      <c r="BJ450">
        <v>36491</v>
      </c>
      <c r="BK450" cm="1">
        <f t="array" ref="BK450">IF(LEN(TRIM(BG450))=0,"",SUMPRODUCT(--(LEN(TRIM($BG$5:BG450))&gt;0)))</f>
        <v>434</v>
      </c>
      <c r="BL450" t="str">
        <f t="shared" si="90"/>
        <v>00000000C2</v>
      </c>
      <c r="BM450" t="str">
        <f t="shared" si="91"/>
        <v>*00000000C2*</v>
      </c>
      <c r="BN450" t="s">
        <v>37449</v>
      </c>
      <c r="BO450" t="s">
        <v>37395</v>
      </c>
      <c r="BS450" t="s">
        <v>37047</v>
      </c>
      <c r="CP450" t="s">
        <v>37443</v>
      </c>
      <c r="CU450">
        <v>12.99</v>
      </c>
      <c r="DT450" t="s">
        <v>37026</v>
      </c>
      <c r="EC450" s="7">
        <v>16.237500000000001</v>
      </c>
      <c r="EN450" t="s">
        <v>36995</v>
      </c>
      <c r="EO450">
        <v>1731138031</v>
      </c>
      <c r="EP450" t="s">
        <v>36968</v>
      </c>
      <c r="EQ450" t="s">
        <v>36996</v>
      </c>
      <c r="ER450" t="s">
        <v>36997</v>
      </c>
      <c r="ES450" t="s">
        <v>36967</v>
      </c>
      <c r="ET450" t="s">
        <v>36998</v>
      </c>
      <c r="EU450" t="s">
        <v>36999</v>
      </c>
      <c r="FB450" t="s">
        <v>35377</v>
      </c>
      <c r="FC450" t="s">
        <v>37027</v>
      </c>
      <c r="FD450">
        <v>18</v>
      </c>
      <c r="FE450">
        <v>20</v>
      </c>
      <c r="FF450" t="s">
        <v>36990</v>
      </c>
      <c r="FG450" t="s">
        <v>36990</v>
      </c>
      <c r="FH450" t="s">
        <v>37398</v>
      </c>
      <c r="FI450" t="s">
        <v>37000</v>
      </c>
      <c r="FJ450" t="s">
        <v>37397</v>
      </c>
      <c r="FK450" t="s">
        <v>37398</v>
      </c>
      <c r="FL450" t="s">
        <v>37399</v>
      </c>
      <c r="FM450" t="s">
        <v>37400</v>
      </c>
      <c r="FN450" t="s">
        <v>37401</v>
      </c>
      <c r="FQ450" t="s">
        <v>37028</v>
      </c>
      <c r="FR450" t="s">
        <v>37008</v>
      </c>
      <c r="FS450" t="s">
        <v>37009</v>
      </c>
      <c r="FT450" t="s">
        <v>33437</v>
      </c>
      <c r="FU450" t="s">
        <v>33437</v>
      </c>
      <c r="FV450" t="s">
        <v>37051</v>
      </c>
      <c r="FW450" t="s">
        <v>37030</v>
      </c>
      <c r="FX450" t="s">
        <v>37031</v>
      </c>
      <c r="FY450" t="s">
        <v>36971</v>
      </c>
      <c r="FZ450" t="s">
        <v>36980</v>
      </c>
      <c r="GA450" t="s">
        <v>36974</v>
      </c>
      <c r="GB450" t="s">
        <v>36968</v>
      </c>
      <c r="GC450" t="s">
        <v>37032</v>
      </c>
      <c r="GD450" t="s">
        <v>37033</v>
      </c>
      <c r="GJ450" t="s">
        <v>37034</v>
      </c>
      <c r="GK450" t="s">
        <v>37035</v>
      </c>
      <c r="GL450" t="s">
        <v>37036</v>
      </c>
      <c r="GM450" t="s">
        <v>37037</v>
      </c>
      <c r="GN450" t="s">
        <v>37038</v>
      </c>
      <c r="GO450" t="s">
        <v>36973</v>
      </c>
      <c r="GP450" t="s">
        <v>37051</v>
      </c>
      <c r="GQ450" t="s">
        <v>37010</v>
      </c>
      <c r="GR450" t="s">
        <v>36969</v>
      </c>
      <c r="GT450" t="s">
        <v>37011</v>
      </c>
      <c r="GU450">
        <v>16.25</v>
      </c>
      <c r="GV450">
        <v>16.25</v>
      </c>
      <c r="GX450">
        <v>13</v>
      </c>
      <c r="GY450" t="s">
        <v>37012</v>
      </c>
      <c r="HA450" t="s">
        <v>37013</v>
      </c>
      <c r="HD450" t="s">
        <v>37047</v>
      </c>
      <c r="HE450">
        <v>12.99</v>
      </c>
    </row>
    <row r="451" spans="1:213">
      <c r="A451" t="s">
        <v>29123</v>
      </c>
      <c r="B451" t="s">
        <v>36962</v>
      </c>
      <c r="C451" t="s">
        <v>36963</v>
      </c>
      <c r="D451" t="s">
        <v>21412</v>
      </c>
      <c r="E451">
        <v>1</v>
      </c>
      <c r="F451" t="s">
        <v>36964</v>
      </c>
      <c r="G451" t="s">
        <v>38</v>
      </c>
      <c r="H451" t="s">
        <v>37320</v>
      </c>
      <c r="I451" t="s">
        <v>34212</v>
      </c>
      <c r="J451" t="s">
        <v>33297</v>
      </c>
      <c r="K451" t="s">
        <v>33298</v>
      </c>
      <c r="M451" t="s">
        <v>33304</v>
      </c>
      <c r="N451" t="s">
        <v>21286</v>
      </c>
      <c r="O451" t="s">
        <v>33305</v>
      </c>
      <c r="P451" t="s">
        <v>21282</v>
      </c>
      <c r="Q451" t="s">
        <v>33300</v>
      </c>
      <c r="T451" t="s">
        <v>33306</v>
      </c>
      <c r="U451" t="s">
        <v>37394</v>
      </c>
      <c r="V451" t="s">
        <v>24</v>
      </c>
      <c r="W451" t="s">
        <v>36967</v>
      </c>
      <c r="X451" t="s">
        <v>36968</v>
      </c>
      <c r="Y451" t="s">
        <v>36969</v>
      </c>
      <c r="Z451">
        <v>300</v>
      </c>
      <c r="AB451" t="s">
        <v>37018</v>
      </c>
      <c r="AC451" t="s">
        <v>36970</v>
      </c>
      <c r="AD451" t="s">
        <v>36971</v>
      </c>
      <c r="AE451" t="s">
        <v>36972</v>
      </c>
      <c r="AF451" t="s">
        <v>36973</v>
      </c>
      <c r="AH451" t="s">
        <v>36974</v>
      </c>
      <c r="AJ451" t="s">
        <v>36967</v>
      </c>
      <c r="AK451" t="s">
        <v>33437</v>
      </c>
      <c r="AL451" t="s">
        <v>37440</v>
      </c>
      <c r="AM451" t="s">
        <v>32581</v>
      </c>
      <c r="AN451" t="s">
        <v>37052</v>
      </c>
      <c r="AQ451" t="s">
        <v>37052</v>
      </c>
      <c r="AR451" t="s">
        <v>34331</v>
      </c>
      <c r="AY451" t="s">
        <v>37021</v>
      </c>
      <c r="BA451" t="s">
        <v>353</v>
      </c>
      <c r="BB451">
        <v>48</v>
      </c>
      <c r="BC451" t="s">
        <v>37048</v>
      </c>
      <c r="BD451" t="s">
        <v>34259</v>
      </c>
      <c r="BE451" t="s">
        <v>36993</v>
      </c>
      <c r="BF451">
        <v>0.2</v>
      </c>
      <c r="BG451" t="s">
        <v>37701</v>
      </c>
      <c r="BH451" t="s">
        <v>37544</v>
      </c>
      <c r="BJ451">
        <v>36492</v>
      </c>
      <c r="BK451" cm="1">
        <f t="array" ref="BK451">IF(LEN(TRIM(BG451))=0,"",SUMPRODUCT(--(LEN(TRIM($BG$5:BG451))&gt;0)))</f>
        <v>435</v>
      </c>
      <c r="BL451" t="str">
        <f t="shared" si="90"/>
        <v>00000000C3</v>
      </c>
      <c r="BM451" t="str">
        <f t="shared" si="91"/>
        <v>*00000000C3*</v>
      </c>
      <c r="BN451" t="s">
        <v>37451</v>
      </c>
      <c r="BO451" t="s">
        <v>37395</v>
      </c>
      <c r="BS451" t="s">
        <v>37052</v>
      </c>
      <c r="CP451" t="s">
        <v>37443</v>
      </c>
      <c r="CU451">
        <v>12.99</v>
      </c>
      <c r="DT451" t="s">
        <v>37026</v>
      </c>
      <c r="EC451" s="7">
        <v>16.237500000000001</v>
      </c>
      <c r="EN451" t="s">
        <v>36995</v>
      </c>
      <c r="EO451">
        <v>1731138031</v>
      </c>
      <c r="EP451" t="s">
        <v>36968</v>
      </c>
      <c r="EQ451" t="s">
        <v>36996</v>
      </c>
      <c r="ER451" t="s">
        <v>36997</v>
      </c>
      <c r="ES451" t="s">
        <v>36967</v>
      </c>
      <c r="ET451" t="s">
        <v>36998</v>
      </c>
      <c r="EU451" t="s">
        <v>36999</v>
      </c>
      <c r="FB451" t="s">
        <v>35377</v>
      </c>
      <c r="FC451" t="s">
        <v>37027</v>
      </c>
      <c r="FD451">
        <v>22</v>
      </c>
      <c r="FE451">
        <v>24</v>
      </c>
      <c r="FF451" t="s">
        <v>36990</v>
      </c>
      <c r="FG451" t="s">
        <v>36990</v>
      </c>
      <c r="FH451" t="s">
        <v>37398</v>
      </c>
      <c r="FI451" t="s">
        <v>37000</v>
      </c>
      <c r="FJ451" t="s">
        <v>37397</v>
      </c>
      <c r="FK451" t="s">
        <v>37398</v>
      </c>
      <c r="FL451" t="s">
        <v>37399</v>
      </c>
      <c r="FM451" t="s">
        <v>37400</v>
      </c>
      <c r="FN451" t="s">
        <v>37401</v>
      </c>
      <c r="FQ451" t="s">
        <v>37028</v>
      </c>
      <c r="FR451" t="s">
        <v>37008</v>
      </c>
      <c r="FS451" t="s">
        <v>37009</v>
      </c>
      <c r="FT451" t="s">
        <v>33437</v>
      </c>
      <c r="FU451" t="s">
        <v>33437</v>
      </c>
      <c r="FV451" t="s">
        <v>37055</v>
      </c>
      <c r="FW451" t="s">
        <v>37030</v>
      </c>
      <c r="FX451" t="s">
        <v>37031</v>
      </c>
      <c r="FY451" t="s">
        <v>36971</v>
      </c>
      <c r="FZ451" t="s">
        <v>36980</v>
      </c>
      <c r="GA451" t="s">
        <v>36974</v>
      </c>
      <c r="GB451" t="s">
        <v>36968</v>
      </c>
      <c r="GC451" t="s">
        <v>37032</v>
      </c>
      <c r="GD451" t="s">
        <v>37033</v>
      </c>
      <c r="GJ451" t="s">
        <v>37034</v>
      </c>
      <c r="GK451" t="s">
        <v>37035</v>
      </c>
      <c r="GL451" t="s">
        <v>37036</v>
      </c>
      <c r="GM451" t="s">
        <v>37037</v>
      </c>
      <c r="GN451" t="s">
        <v>37038</v>
      </c>
      <c r="GO451" t="s">
        <v>36973</v>
      </c>
      <c r="GP451" t="s">
        <v>37055</v>
      </c>
      <c r="GQ451" t="s">
        <v>37010</v>
      </c>
      <c r="GR451" t="s">
        <v>36969</v>
      </c>
      <c r="GT451" t="s">
        <v>37011</v>
      </c>
      <c r="GU451">
        <v>16.25</v>
      </c>
      <c r="GV451">
        <v>16.25</v>
      </c>
      <c r="GX451">
        <v>13</v>
      </c>
      <c r="GY451" t="s">
        <v>37012</v>
      </c>
      <c r="HA451" t="s">
        <v>37013</v>
      </c>
      <c r="HD451" t="s">
        <v>37052</v>
      </c>
      <c r="HE451">
        <v>12.99</v>
      </c>
    </row>
    <row r="452" spans="1:213">
      <c r="A452" t="s">
        <v>29123</v>
      </c>
      <c r="B452" t="s">
        <v>36962</v>
      </c>
      <c r="C452" t="s">
        <v>36963</v>
      </c>
      <c r="D452" t="s">
        <v>21412</v>
      </c>
      <c r="E452">
        <v>1</v>
      </c>
      <c r="F452" t="s">
        <v>36964</v>
      </c>
      <c r="G452" t="s">
        <v>38</v>
      </c>
      <c r="H452" t="s">
        <v>37320</v>
      </c>
      <c r="I452" t="s">
        <v>34212</v>
      </c>
      <c r="J452" t="s">
        <v>33297</v>
      </c>
      <c r="K452" t="s">
        <v>33298</v>
      </c>
      <c r="M452" t="s">
        <v>33304</v>
      </c>
      <c r="N452" t="s">
        <v>21286</v>
      </c>
      <c r="O452" t="s">
        <v>33305</v>
      </c>
      <c r="P452" t="s">
        <v>21282</v>
      </c>
      <c r="Q452" t="s">
        <v>33300</v>
      </c>
      <c r="T452" t="s">
        <v>33306</v>
      </c>
      <c r="U452" t="s">
        <v>37394</v>
      </c>
      <c r="V452" t="s">
        <v>24</v>
      </c>
      <c r="W452" t="s">
        <v>36967</v>
      </c>
      <c r="X452" t="s">
        <v>36968</v>
      </c>
      <c r="Y452" t="s">
        <v>36969</v>
      </c>
      <c r="Z452">
        <v>300</v>
      </c>
      <c r="AB452" t="s">
        <v>37056</v>
      </c>
      <c r="AC452" t="s">
        <v>36970</v>
      </c>
      <c r="AD452" t="s">
        <v>36971</v>
      </c>
      <c r="AE452" t="s">
        <v>36972</v>
      </c>
      <c r="AF452" t="s">
        <v>36973</v>
      </c>
      <c r="AH452" t="s">
        <v>36974</v>
      </c>
      <c r="AJ452" t="s">
        <v>36967</v>
      </c>
      <c r="AK452" t="s">
        <v>33437</v>
      </c>
      <c r="AL452" t="s">
        <v>37440</v>
      </c>
      <c r="AM452" t="s">
        <v>32581</v>
      </c>
      <c r="AN452" t="s">
        <v>37057</v>
      </c>
      <c r="AQ452" t="s">
        <v>37057</v>
      </c>
      <c r="AR452" t="s">
        <v>34333</v>
      </c>
      <c r="AY452" t="s">
        <v>37058</v>
      </c>
      <c r="BA452" t="s">
        <v>37059</v>
      </c>
      <c r="BB452">
        <v>48</v>
      </c>
      <c r="BC452" t="s">
        <v>37060</v>
      </c>
      <c r="BD452" t="s">
        <v>34261</v>
      </c>
      <c r="BE452" t="s">
        <v>36993</v>
      </c>
      <c r="BF452">
        <v>0.2</v>
      </c>
      <c r="BG452" t="s">
        <v>37702</v>
      </c>
      <c r="BH452" t="s">
        <v>37546</v>
      </c>
      <c r="BJ452">
        <v>179738</v>
      </c>
      <c r="BK452" cm="1">
        <f t="array" ref="BK452">IF(LEN(TRIM(BG452))=0,"",SUMPRODUCT(--(LEN(TRIM($BG$5:BG452))&gt;0)))</f>
        <v>436</v>
      </c>
      <c r="BL452" t="str">
        <f t="shared" si="90"/>
        <v>00000000C4</v>
      </c>
      <c r="BM452" t="str">
        <f t="shared" si="91"/>
        <v>*00000000C4*</v>
      </c>
      <c r="BN452" t="s">
        <v>37453</v>
      </c>
      <c r="BO452" t="s">
        <v>37395</v>
      </c>
      <c r="BS452" t="s">
        <v>37057</v>
      </c>
      <c r="CP452" t="s">
        <v>37443</v>
      </c>
      <c r="CU452">
        <v>15.99</v>
      </c>
      <c r="DT452" t="s">
        <v>37026</v>
      </c>
      <c r="EC452" s="7">
        <v>19.987500000000001</v>
      </c>
      <c r="EN452" t="s">
        <v>36995</v>
      </c>
      <c r="EO452">
        <v>1731138031</v>
      </c>
      <c r="EP452" t="s">
        <v>36968</v>
      </c>
      <c r="EQ452" t="s">
        <v>36996</v>
      </c>
      <c r="ER452" t="s">
        <v>36997</v>
      </c>
      <c r="ES452" t="s">
        <v>36967</v>
      </c>
      <c r="ET452" t="s">
        <v>36998</v>
      </c>
      <c r="EU452" t="s">
        <v>36999</v>
      </c>
      <c r="FB452" t="s">
        <v>35377</v>
      </c>
      <c r="FC452" t="s">
        <v>37027</v>
      </c>
      <c r="FD452">
        <v>26</v>
      </c>
      <c r="FE452">
        <v>28</v>
      </c>
      <c r="FF452" t="s">
        <v>36990</v>
      </c>
      <c r="FG452" t="s">
        <v>36990</v>
      </c>
      <c r="FH452" t="s">
        <v>37398</v>
      </c>
      <c r="FI452" t="s">
        <v>37000</v>
      </c>
      <c r="FJ452" t="s">
        <v>37397</v>
      </c>
      <c r="FK452" t="s">
        <v>37398</v>
      </c>
      <c r="FL452" t="s">
        <v>37399</v>
      </c>
      <c r="FM452" t="s">
        <v>37400</v>
      </c>
      <c r="FN452" t="s">
        <v>37401</v>
      </c>
      <c r="FQ452" t="s">
        <v>37028</v>
      </c>
      <c r="FR452" t="s">
        <v>37008</v>
      </c>
      <c r="FS452" t="s">
        <v>37009</v>
      </c>
      <c r="FT452" t="s">
        <v>33437</v>
      </c>
      <c r="FU452" t="s">
        <v>33437</v>
      </c>
      <c r="FV452" t="s">
        <v>37063</v>
      </c>
      <c r="FW452" t="s">
        <v>37030</v>
      </c>
      <c r="FX452" t="s">
        <v>37031</v>
      </c>
      <c r="FY452" t="s">
        <v>36971</v>
      </c>
      <c r="FZ452" t="s">
        <v>36980</v>
      </c>
      <c r="GA452" t="s">
        <v>36974</v>
      </c>
      <c r="GB452" t="s">
        <v>36968</v>
      </c>
      <c r="GC452" t="s">
        <v>37032</v>
      </c>
      <c r="GD452" t="s">
        <v>37033</v>
      </c>
      <c r="GJ452" t="s">
        <v>37034</v>
      </c>
      <c r="GK452" t="s">
        <v>37035</v>
      </c>
      <c r="GL452" t="s">
        <v>37036</v>
      </c>
      <c r="GM452" t="s">
        <v>37037</v>
      </c>
      <c r="GN452" t="s">
        <v>37038</v>
      </c>
      <c r="GO452" t="s">
        <v>36973</v>
      </c>
      <c r="GP452" t="s">
        <v>37063</v>
      </c>
      <c r="GQ452" t="s">
        <v>37010</v>
      </c>
      <c r="GR452" t="s">
        <v>36969</v>
      </c>
      <c r="GT452" t="s">
        <v>37011</v>
      </c>
      <c r="GU452">
        <v>20.249999999999996</v>
      </c>
      <c r="GV452">
        <v>20.249999999999996</v>
      </c>
      <c r="GX452">
        <v>16.2</v>
      </c>
      <c r="GY452" t="s">
        <v>37012</v>
      </c>
      <c r="HA452" t="s">
        <v>37013</v>
      </c>
      <c r="HD452" t="s">
        <v>37057</v>
      </c>
      <c r="HE452">
        <v>15.99</v>
      </c>
    </row>
    <row r="453" spans="1:213">
      <c r="A453" t="s">
        <v>29123</v>
      </c>
      <c r="B453" t="s">
        <v>36962</v>
      </c>
      <c r="C453" t="s">
        <v>36963</v>
      </c>
      <c r="D453" t="s">
        <v>21412</v>
      </c>
      <c r="E453">
        <v>1</v>
      </c>
      <c r="F453" t="s">
        <v>36964</v>
      </c>
      <c r="G453" t="s">
        <v>38</v>
      </c>
      <c r="H453" t="s">
        <v>37320</v>
      </c>
      <c r="I453" t="s">
        <v>34212</v>
      </c>
      <c r="J453" t="s">
        <v>33297</v>
      </c>
      <c r="K453" t="s">
        <v>33298</v>
      </c>
      <c r="M453" t="s">
        <v>33304</v>
      </c>
      <c r="N453" t="s">
        <v>21286</v>
      </c>
      <c r="O453" t="s">
        <v>33305</v>
      </c>
      <c r="P453" t="s">
        <v>21282</v>
      </c>
      <c r="Q453" t="s">
        <v>33300</v>
      </c>
      <c r="T453" t="s">
        <v>33306</v>
      </c>
      <c r="U453" t="s">
        <v>37394</v>
      </c>
      <c r="V453" t="s">
        <v>24</v>
      </c>
      <c r="W453" t="s">
        <v>36967</v>
      </c>
      <c r="X453" t="s">
        <v>36968</v>
      </c>
      <c r="Y453" t="s">
        <v>36969</v>
      </c>
      <c r="Z453">
        <v>200</v>
      </c>
      <c r="AB453" t="s">
        <v>37018</v>
      </c>
      <c r="AC453" t="s">
        <v>36970</v>
      </c>
      <c r="AD453" t="s">
        <v>36971</v>
      </c>
      <c r="AE453" t="s">
        <v>36972</v>
      </c>
      <c r="AF453" t="s">
        <v>36973</v>
      </c>
      <c r="AH453" t="s">
        <v>36974</v>
      </c>
      <c r="AJ453" t="s">
        <v>36967</v>
      </c>
      <c r="AK453" t="s">
        <v>32641</v>
      </c>
      <c r="AL453" t="s">
        <v>37454</v>
      </c>
      <c r="AM453" t="s">
        <v>32581</v>
      </c>
      <c r="AN453" t="s">
        <v>37020</v>
      </c>
      <c r="AQ453" t="s">
        <v>37020</v>
      </c>
      <c r="AR453" t="s">
        <v>34324</v>
      </c>
      <c r="AY453" t="s">
        <v>37021</v>
      </c>
      <c r="BA453" t="s">
        <v>353</v>
      </c>
      <c r="BB453">
        <v>48</v>
      </c>
      <c r="BC453" t="s">
        <v>37022</v>
      </c>
      <c r="BD453" t="s">
        <v>28739</v>
      </c>
      <c r="BE453" t="s">
        <v>36993</v>
      </c>
      <c r="BF453">
        <v>0.2</v>
      </c>
      <c r="BG453" t="s">
        <v>37703</v>
      </c>
      <c r="BH453" t="s">
        <v>37548</v>
      </c>
      <c r="BJ453" t="s">
        <v>37457</v>
      </c>
      <c r="BK453" cm="1">
        <f t="array" ref="BK453">IF(LEN(TRIM(BG453))=0,"",SUMPRODUCT(--(LEN(TRIM($BG$5:BG453))&gt;0)))</f>
        <v>437</v>
      </c>
      <c r="BL453" t="str">
        <f t="shared" si="90"/>
        <v>00000000C5</v>
      </c>
      <c r="BM453" t="str">
        <f t="shared" si="91"/>
        <v>*00000000C5*</v>
      </c>
      <c r="BN453" t="s">
        <v>37456</v>
      </c>
      <c r="BO453" t="s">
        <v>37395</v>
      </c>
      <c r="BS453" t="s">
        <v>37020</v>
      </c>
      <c r="CP453" t="s">
        <v>37458</v>
      </c>
      <c r="CU453">
        <v>12.99</v>
      </c>
      <c r="DT453" t="s">
        <v>37026</v>
      </c>
      <c r="EC453" s="7">
        <v>16.237500000000001</v>
      </c>
      <c r="EN453" t="s">
        <v>36995</v>
      </c>
      <c r="EO453">
        <v>1731138031</v>
      </c>
      <c r="EP453" t="s">
        <v>36968</v>
      </c>
      <c r="EQ453" t="s">
        <v>36996</v>
      </c>
      <c r="ER453" t="s">
        <v>36997</v>
      </c>
      <c r="ES453" t="s">
        <v>36967</v>
      </c>
      <c r="ET453" t="s">
        <v>36998</v>
      </c>
      <c r="EU453" t="s">
        <v>36999</v>
      </c>
      <c r="FB453" t="s">
        <v>35377</v>
      </c>
      <c r="FC453" t="s">
        <v>37027</v>
      </c>
      <c r="FD453">
        <v>8</v>
      </c>
      <c r="FE453">
        <v>10</v>
      </c>
      <c r="FF453" t="s">
        <v>36990</v>
      </c>
      <c r="FG453" t="s">
        <v>36990</v>
      </c>
      <c r="FH453" t="s">
        <v>37399</v>
      </c>
      <c r="FI453" t="s">
        <v>37000</v>
      </c>
      <c r="FJ453" t="s">
        <v>37397</v>
      </c>
      <c r="FK453" t="s">
        <v>37398</v>
      </c>
      <c r="FL453" t="s">
        <v>37399</v>
      </c>
      <c r="FM453" t="s">
        <v>37400</v>
      </c>
      <c r="FN453" t="s">
        <v>37401</v>
      </c>
      <c r="FQ453" t="s">
        <v>37028</v>
      </c>
      <c r="FR453" t="s">
        <v>37008</v>
      </c>
      <c r="FS453" t="s">
        <v>37009</v>
      </c>
      <c r="FT453" t="s">
        <v>32641</v>
      </c>
      <c r="FU453" t="s">
        <v>32641</v>
      </c>
      <c r="FV453" t="s">
        <v>37029</v>
      </c>
      <c r="FW453" t="s">
        <v>37030</v>
      </c>
      <c r="FX453" t="s">
        <v>37031</v>
      </c>
      <c r="FY453" t="s">
        <v>36971</v>
      </c>
      <c r="FZ453" t="s">
        <v>36980</v>
      </c>
      <c r="GA453" t="s">
        <v>36974</v>
      </c>
      <c r="GB453" t="s">
        <v>36968</v>
      </c>
      <c r="GC453" t="s">
        <v>37032</v>
      </c>
      <c r="GD453" t="s">
        <v>37033</v>
      </c>
      <c r="GJ453" t="s">
        <v>37034</v>
      </c>
      <c r="GK453" t="s">
        <v>37035</v>
      </c>
      <c r="GL453" t="s">
        <v>37036</v>
      </c>
      <c r="GM453" t="s">
        <v>37037</v>
      </c>
      <c r="GN453" t="s">
        <v>37038</v>
      </c>
      <c r="GO453" t="s">
        <v>36973</v>
      </c>
      <c r="GP453" t="s">
        <v>37029</v>
      </c>
      <c r="GQ453" t="s">
        <v>37010</v>
      </c>
      <c r="GR453" t="s">
        <v>36969</v>
      </c>
      <c r="GT453" t="s">
        <v>37011</v>
      </c>
      <c r="GU453">
        <v>16.25</v>
      </c>
      <c r="GV453">
        <v>16.25</v>
      </c>
      <c r="GX453">
        <v>13</v>
      </c>
      <c r="GY453" t="s">
        <v>37012</v>
      </c>
      <c r="HA453" t="s">
        <v>37013</v>
      </c>
      <c r="HD453" t="s">
        <v>37020</v>
      </c>
      <c r="HE453">
        <v>12.99</v>
      </c>
    </row>
    <row r="454" spans="1:213">
      <c r="A454" t="s">
        <v>29123</v>
      </c>
      <c r="B454" t="s">
        <v>36962</v>
      </c>
      <c r="C454" t="s">
        <v>36963</v>
      </c>
      <c r="D454" t="s">
        <v>21412</v>
      </c>
      <c r="E454">
        <v>1</v>
      </c>
      <c r="F454" t="s">
        <v>36964</v>
      </c>
      <c r="G454" t="s">
        <v>38</v>
      </c>
      <c r="H454" t="s">
        <v>37320</v>
      </c>
      <c r="I454" t="s">
        <v>34212</v>
      </c>
      <c r="J454" t="s">
        <v>33297</v>
      </c>
      <c r="K454" t="s">
        <v>33298</v>
      </c>
      <c r="M454" t="s">
        <v>33304</v>
      </c>
      <c r="N454" t="s">
        <v>21286</v>
      </c>
      <c r="O454" t="s">
        <v>33305</v>
      </c>
      <c r="P454" t="s">
        <v>21282</v>
      </c>
      <c r="Q454" t="s">
        <v>33300</v>
      </c>
      <c r="T454" t="s">
        <v>33306</v>
      </c>
      <c r="U454" t="s">
        <v>37394</v>
      </c>
      <c r="V454" t="s">
        <v>24</v>
      </c>
      <c r="W454" t="s">
        <v>36967</v>
      </c>
      <c r="X454" t="s">
        <v>36968</v>
      </c>
      <c r="Y454" t="s">
        <v>36969</v>
      </c>
      <c r="Z454">
        <v>200</v>
      </c>
      <c r="AB454" t="s">
        <v>37018</v>
      </c>
      <c r="AC454" t="s">
        <v>36970</v>
      </c>
      <c r="AD454" t="s">
        <v>36971</v>
      </c>
      <c r="AE454" t="s">
        <v>36972</v>
      </c>
      <c r="AF454" t="s">
        <v>36973</v>
      </c>
      <c r="AH454" t="s">
        <v>36974</v>
      </c>
      <c r="AJ454" t="s">
        <v>36967</v>
      </c>
      <c r="AK454" t="s">
        <v>32641</v>
      </c>
      <c r="AL454" t="s">
        <v>37454</v>
      </c>
      <c r="AM454" t="s">
        <v>32581</v>
      </c>
      <c r="AN454" t="s">
        <v>37039</v>
      </c>
      <c r="AQ454" t="s">
        <v>37039</v>
      </c>
      <c r="AR454" t="s">
        <v>34326</v>
      </c>
      <c r="AY454" t="s">
        <v>37021</v>
      </c>
      <c r="BA454" t="s">
        <v>353</v>
      </c>
      <c r="BB454">
        <v>48</v>
      </c>
      <c r="BC454" t="s">
        <v>37022</v>
      </c>
      <c r="BD454" t="s">
        <v>28739</v>
      </c>
      <c r="BE454" t="s">
        <v>36993</v>
      </c>
      <c r="BF454">
        <v>0.2</v>
      </c>
      <c r="BG454" t="s">
        <v>37704</v>
      </c>
      <c r="BH454" t="s">
        <v>37550</v>
      </c>
      <c r="BJ454" t="s">
        <v>37461</v>
      </c>
      <c r="BK454" cm="1">
        <f t="array" ref="BK454">IF(LEN(TRIM(BG454))=0,"",SUMPRODUCT(--(LEN(TRIM($BG$5:BG454))&gt;0)))</f>
        <v>438</v>
      </c>
      <c r="BL454" t="str">
        <f t="shared" ref="BL454:BL517" si="92">IF(BK454&lt;&gt;"",_xlfn.BASE(BK454,36,10),"")</f>
        <v>00000000C6</v>
      </c>
      <c r="BM454" t="str">
        <f t="shared" ref="BM454:BM509" si="93">IF(BL454&lt;&gt;"","*"&amp;BL454&amp;"*","")</f>
        <v>*00000000C6*</v>
      </c>
      <c r="BN454" t="s">
        <v>37460</v>
      </c>
      <c r="BO454" t="s">
        <v>37395</v>
      </c>
      <c r="BS454" t="s">
        <v>37039</v>
      </c>
      <c r="CP454" t="s">
        <v>37458</v>
      </c>
      <c r="CU454">
        <v>12.99</v>
      </c>
      <c r="DT454" t="s">
        <v>37026</v>
      </c>
      <c r="EC454" s="7">
        <v>16.237500000000001</v>
      </c>
      <c r="EN454" t="s">
        <v>36995</v>
      </c>
      <c r="EO454">
        <v>1731138031</v>
      </c>
      <c r="EP454" t="s">
        <v>36968</v>
      </c>
      <c r="EQ454" t="s">
        <v>36996</v>
      </c>
      <c r="ER454" t="s">
        <v>36997</v>
      </c>
      <c r="ES454" t="s">
        <v>36967</v>
      </c>
      <c r="ET454" t="s">
        <v>36998</v>
      </c>
      <c r="EU454" t="s">
        <v>36999</v>
      </c>
      <c r="FB454" t="s">
        <v>35377</v>
      </c>
      <c r="FC454" t="s">
        <v>37027</v>
      </c>
      <c r="FD454">
        <v>12</v>
      </c>
      <c r="FE454">
        <v>14</v>
      </c>
      <c r="FF454" t="s">
        <v>36990</v>
      </c>
      <c r="FG454" t="s">
        <v>36990</v>
      </c>
      <c r="FH454" t="s">
        <v>37399</v>
      </c>
      <c r="FI454" t="s">
        <v>37000</v>
      </c>
      <c r="FJ454" t="s">
        <v>37397</v>
      </c>
      <c r="FK454" t="s">
        <v>37398</v>
      </c>
      <c r="FL454" t="s">
        <v>37399</v>
      </c>
      <c r="FM454" t="s">
        <v>37400</v>
      </c>
      <c r="FN454" t="s">
        <v>37401</v>
      </c>
      <c r="FQ454" t="s">
        <v>37028</v>
      </c>
      <c r="FR454" t="s">
        <v>37008</v>
      </c>
      <c r="FS454" t="s">
        <v>37009</v>
      </c>
      <c r="FT454" t="s">
        <v>32641</v>
      </c>
      <c r="FU454" t="s">
        <v>32641</v>
      </c>
      <c r="FV454" t="s">
        <v>37042</v>
      </c>
      <c r="FW454" t="s">
        <v>37030</v>
      </c>
      <c r="FX454" t="s">
        <v>37031</v>
      </c>
      <c r="FY454" t="s">
        <v>36971</v>
      </c>
      <c r="FZ454" t="s">
        <v>36980</v>
      </c>
      <c r="GA454" t="s">
        <v>36974</v>
      </c>
      <c r="GB454" t="s">
        <v>36968</v>
      </c>
      <c r="GC454" t="s">
        <v>37032</v>
      </c>
      <c r="GD454" t="s">
        <v>37033</v>
      </c>
      <c r="GJ454" t="s">
        <v>37034</v>
      </c>
      <c r="GK454" t="s">
        <v>37035</v>
      </c>
      <c r="GL454" t="s">
        <v>37036</v>
      </c>
      <c r="GM454" t="s">
        <v>37037</v>
      </c>
      <c r="GN454" t="s">
        <v>37038</v>
      </c>
      <c r="GO454" t="s">
        <v>36973</v>
      </c>
      <c r="GP454" t="s">
        <v>37042</v>
      </c>
      <c r="GQ454" t="s">
        <v>37010</v>
      </c>
      <c r="GR454" t="s">
        <v>36969</v>
      </c>
      <c r="GT454" t="s">
        <v>37011</v>
      </c>
      <c r="GU454">
        <v>16.25</v>
      </c>
      <c r="GV454">
        <v>16.25</v>
      </c>
      <c r="GX454">
        <v>13</v>
      </c>
      <c r="GY454" t="s">
        <v>37012</v>
      </c>
      <c r="HA454" t="s">
        <v>37013</v>
      </c>
      <c r="HD454" t="s">
        <v>37039</v>
      </c>
      <c r="HE454">
        <v>12.99</v>
      </c>
    </row>
    <row r="455" spans="1:213">
      <c r="A455" t="s">
        <v>29123</v>
      </c>
      <c r="B455" t="s">
        <v>36962</v>
      </c>
      <c r="C455" t="s">
        <v>36963</v>
      </c>
      <c r="D455" t="s">
        <v>21412</v>
      </c>
      <c r="E455">
        <v>1</v>
      </c>
      <c r="F455" t="s">
        <v>36964</v>
      </c>
      <c r="G455" t="s">
        <v>38</v>
      </c>
      <c r="H455" t="s">
        <v>37320</v>
      </c>
      <c r="I455" t="s">
        <v>34212</v>
      </c>
      <c r="J455" t="s">
        <v>33297</v>
      </c>
      <c r="K455" t="s">
        <v>33298</v>
      </c>
      <c r="M455" t="s">
        <v>33304</v>
      </c>
      <c r="N455" t="s">
        <v>21286</v>
      </c>
      <c r="O455" t="s">
        <v>33305</v>
      </c>
      <c r="P455" t="s">
        <v>21282</v>
      </c>
      <c r="Q455" t="s">
        <v>33300</v>
      </c>
      <c r="T455" t="s">
        <v>33306</v>
      </c>
      <c r="U455" t="s">
        <v>37394</v>
      </c>
      <c r="V455" t="s">
        <v>24</v>
      </c>
      <c r="W455" t="s">
        <v>36967</v>
      </c>
      <c r="X455" t="s">
        <v>36968</v>
      </c>
      <c r="Y455" t="s">
        <v>36969</v>
      </c>
      <c r="Z455">
        <v>200</v>
      </c>
      <c r="AB455" t="s">
        <v>37018</v>
      </c>
      <c r="AC455" t="s">
        <v>36970</v>
      </c>
      <c r="AD455" t="s">
        <v>36971</v>
      </c>
      <c r="AE455" t="s">
        <v>36972</v>
      </c>
      <c r="AF455" t="s">
        <v>36973</v>
      </c>
      <c r="AH455" t="s">
        <v>36974</v>
      </c>
      <c r="AJ455" t="s">
        <v>36967</v>
      </c>
      <c r="AK455" t="s">
        <v>32641</v>
      </c>
      <c r="AL455" t="s">
        <v>37454</v>
      </c>
      <c r="AM455" t="s">
        <v>32581</v>
      </c>
      <c r="AN455" t="s">
        <v>37043</v>
      </c>
      <c r="AQ455" t="s">
        <v>37043</v>
      </c>
      <c r="AR455" t="s">
        <v>28746</v>
      </c>
      <c r="AY455" t="s">
        <v>37021</v>
      </c>
      <c r="BA455" t="s">
        <v>353</v>
      </c>
      <c r="BB455">
        <v>48</v>
      </c>
      <c r="BC455" t="s">
        <v>37022</v>
      </c>
      <c r="BD455" t="s">
        <v>28739</v>
      </c>
      <c r="BE455" t="s">
        <v>36993</v>
      </c>
      <c r="BF455">
        <v>0.2</v>
      </c>
      <c r="BG455" t="s">
        <v>37705</v>
      </c>
      <c r="BH455" t="s">
        <v>37552</v>
      </c>
      <c r="BJ455" t="s">
        <v>37464</v>
      </c>
      <c r="BK455" cm="1">
        <f t="array" ref="BK455">IF(LEN(TRIM(BG455))=0,"",SUMPRODUCT(--(LEN(TRIM($BG$5:BG455))&gt;0)))</f>
        <v>439</v>
      </c>
      <c r="BL455" t="str">
        <f t="shared" si="92"/>
        <v>00000000C7</v>
      </c>
      <c r="BM455" t="str">
        <f t="shared" si="93"/>
        <v>*00000000C7*</v>
      </c>
      <c r="BN455" t="s">
        <v>37463</v>
      </c>
      <c r="BO455" t="s">
        <v>37395</v>
      </c>
      <c r="BS455" t="s">
        <v>37043</v>
      </c>
      <c r="CP455" t="s">
        <v>37458</v>
      </c>
      <c r="CU455">
        <v>12.99</v>
      </c>
      <c r="DT455" t="s">
        <v>37026</v>
      </c>
      <c r="EC455" s="7">
        <v>16.237500000000001</v>
      </c>
      <c r="EN455" t="s">
        <v>36995</v>
      </c>
      <c r="EO455">
        <v>1731138031</v>
      </c>
      <c r="EP455" t="s">
        <v>36968</v>
      </c>
      <c r="EQ455" t="s">
        <v>36996</v>
      </c>
      <c r="ER455" t="s">
        <v>36997</v>
      </c>
      <c r="ES455" t="s">
        <v>36967</v>
      </c>
      <c r="ET455" t="s">
        <v>36998</v>
      </c>
      <c r="EU455" t="s">
        <v>36999</v>
      </c>
      <c r="FB455" t="s">
        <v>35377</v>
      </c>
      <c r="FC455" t="s">
        <v>37027</v>
      </c>
      <c r="FD455">
        <v>16</v>
      </c>
      <c r="FE455">
        <v>18</v>
      </c>
      <c r="FF455" t="s">
        <v>36990</v>
      </c>
      <c r="FG455" t="s">
        <v>36990</v>
      </c>
      <c r="FH455" t="s">
        <v>37399</v>
      </c>
      <c r="FI455" t="s">
        <v>37000</v>
      </c>
      <c r="FJ455" t="s">
        <v>37397</v>
      </c>
      <c r="FK455" t="s">
        <v>37398</v>
      </c>
      <c r="FL455" t="s">
        <v>37399</v>
      </c>
      <c r="FM455" t="s">
        <v>37400</v>
      </c>
      <c r="FN455" t="s">
        <v>37401</v>
      </c>
      <c r="FQ455" t="s">
        <v>37028</v>
      </c>
      <c r="FR455" t="s">
        <v>37008</v>
      </c>
      <c r="FS455" t="s">
        <v>37009</v>
      </c>
      <c r="FT455" t="s">
        <v>32641</v>
      </c>
      <c r="FU455" t="s">
        <v>32641</v>
      </c>
      <c r="FV455" t="s">
        <v>37046</v>
      </c>
      <c r="FW455" t="s">
        <v>37030</v>
      </c>
      <c r="FX455" t="s">
        <v>37031</v>
      </c>
      <c r="FY455" t="s">
        <v>36971</v>
      </c>
      <c r="FZ455" t="s">
        <v>36980</v>
      </c>
      <c r="GA455" t="s">
        <v>36974</v>
      </c>
      <c r="GB455" t="s">
        <v>36968</v>
      </c>
      <c r="GC455" t="s">
        <v>37032</v>
      </c>
      <c r="GD455" t="s">
        <v>37033</v>
      </c>
      <c r="GJ455" t="s">
        <v>37034</v>
      </c>
      <c r="GK455" t="s">
        <v>37035</v>
      </c>
      <c r="GL455" t="s">
        <v>37036</v>
      </c>
      <c r="GM455" t="s">
        <v>37037</v>
      </c>
      <c r="GN455" t="s">
        <v>37038</v>
      </c>
      <c r="GO455" t="s">
        <v>36973</v>
      </c>
      <c r="GP455" t="s">
        <v>37046</v>
      </c>
      <c r="GQ455" t="s">
        <v>37010</v>
      </c>
      <c r="GR455" t="s">
        <v>36969</v>
      </c>
      <c r="GT455" t="s">
        <v>37011</v>
      </c>
      <c r="GU455">
        <v>16.25</v>
      </c>
      <c r="GV455">
        <v>16.25</v>
      </c>
      <c r="GX455">
        <v>13</v>
      </c>
      <c r="GY455" t="s">
        <v>37012</v>
      </c>
      <c r="HA455" t="s">
        <v>37013</v>
      </c>
      <c r="HD455" t="s">
        <v>37043</v>
      </c>
      <c r="HE455">
        <v>12.99</v>
      </c>
    </row>
    <row r="456" spans="1:213">
      <c r="A456" t="s">
        <v>29123</v>
      </c>
      <c r="B456" t="s">
        <v>36962</v>
      </c>
      <c r="C456" t="s">
        <v>36963</v>
      </c>
      <c r="D456" t="s">
        <v>21412</v>
      </c>
      <c r="E456">
        <v>1</v>
      </c>
      <c r="F456" t="s">
        <v>36964</v>
      </c>
      <c r="G456" t="s">
        <v>38</v>
      </c>
      <c r="H456" t="s">
        <v>37320</v>
      </c>
      <c r="I456" t="s">
        <v>34212</v>
      </c>
      <c r="J456" t="s">
        <v>33297</v>
      </c>
      <c r="K456" t="s">
        <v>33298</v>
      </c>
      <c r="M456" t="s">
        <v>33304</v>
      </c>
      <c r="N456" t="s">
        <v>21286</v>
      </c>
      <c r="O456" t="s">
        <v>33305</v>
      </c>
      <c r="P456" t="s">
        <v>21282</v>
      </c>
      <c r="Q456" t="s">
        <v>33300</v>
      </c>
      <c r="T456" t="s">
        <v>33306</v>
      </c>
      <c r="U456" t="s">
        <v>37394</v>
      </c>
      <c r="V456" t="s">
        <v>24</v>
      </c>
      <c r="W456" t="s">
        <v>36967</v>
      </c>
      <c r="X456" t="s">
        <v>36968</v>
      </c>
      <c r="Y456" t="s">
        <v>36969</v>
      </c>
      <c r="Z456">
        <v>300</v>
      </c>
      <c r="AB456" t="s">
        <v>37018</v>
      </c>
      <c r="AC456" t="s">
        <v>36970</v>
      </c>
      <c r="AD456" t="s">
        <v>36971</v>
      </c>
      <c r="AE456" t="s">
        <v>36972</v>
      </c>
      <c r="AF456" t="s">
        <v>36973</v>
      </c>
      <c r="AH456" t="s">
        <v>36974</v>
      </c>
      <c r="AJ456" t="s">
        <v>36967</v>
      </c>
      <c r="AK456" t="s">
        <v>32641</v>
      </c>
      <c r="AL456" t="s">
        <v>37454</v>
      </c>
      <c r="AM456" t="s">
        <v>32581</v>
      </c>
      <c r="AN456" t="s">
        <v>37047</v>
      </c>
      <c r="AQ456" t="s">
        <v>37047</v>
      </c>
      <c r="AR456" t="s">
        <v>34329</v>
      </c>
      <c r="AY456" t="s">
        <v>37021</v>
      </c>
      <c r="BA456" t="s">
        <v>353</v>
      </c>
      <c r="BB456">
        <v>48</v>
      </c>
      <c r="BC456" t="s">
        <v>37048</v>
      </c>
      <c r="BD456" t="s">
        <v>34259</v>
      </c>
      <c r="BE456" t="s">
        <v>36993</v>
      </c>
      <c r="BF456">
        <v>0.2</v>
      </c>
      <c r="BG456" t="s">
        <v>37706</v>
      </c>
      <c r="BH456" t="s">
        <v>37554</v>
      </c>
      <c r="BJ456" t="s">
        <v>37467</v>
      </c>
      <c r="BK456" cm="1">
        <f t="array" ref="BK456">IF(LEN(TRIM(BG456))=0,"",SUMPRODUCT(--(LEN(TRIM($BG$5:BG456))&gt;0)))</f>
        <v>440</v>
      </c>
      <c r="BL456" t="str">
        <f t="shared" si="92"/>
        <v>00000000C8</v>
      </c>
      <c r="BM456" t="str">
        <f t="shared" si="93"/>
        <v>*00000000C8*</v>
      </c>
      <c r="BN456" t="s">
        <v>37466</v>
      </c>
      <c r="BO456" t="s">
        <v>37395</v>
      </c>
      <c r="BS456" t="s">
        <v>37047</v>
      </c>
      <c r="CP456" t="s">
        <v>37458</v>
      </c>
      <c r="CU456">
        <v>12.99</v>
      </c>
      <c r="DT456" t="s">
        <v>37026</v>
      </c>
      <c r="EC456" s="7">
        <v>16.237500000000001</v>
      </c>
      <c r="EN456" t="s">
        <v>36995</v>
      </c>
      <c r="EO456">
        <v>1731138031</v>
      </c>
      <c r="EP456" t="s">
        <v>36968</v>
      </c>
      <c r="EQ456" t="s">
        <v>36996</v>
      </c>
      <c r="ER456" t="s">
        <v>36997</v>
      </c>
      <c r="ES456" t="s">
        <v>36967</v>
      </c>
      <c r="ET456" t="s">
        <v>36998</v>
      </c>
      <c r="EU456" t="s">
        <v>36999</v>
      </c>
      <c r="FB456" t="s">
        <v>35377</v>
      </c>
      <c r="FC456" t="s">
        <v>37027</v>
      </c>
      <c r="FD456">
        <v>18</v>
      </c>
      <c r="FE456">
        <v>20</v>
      </c>
      <c r="FF456" t="s">
        <v>36990</v>
      </c>
      <c r="FG456" t="s">
        <v>36990</v>
      </c>
      <c r="FH456" t="s">
        <v>37399</v>
      </c>
      <c r="FI456" t="s">
        <v>37000</v>
      </c>
      <c r="FJ456" t="s">
        <v>37397</v>
      </c>
      <c r="FK456" t="s">
        <v>37398</v>
      </c>
      <c r="FL456" t="s">
        <v>37399</v>
      </c>
      <c r="FM456" t="s">
        <v>37400</v>
      </c>
      <c r="FN456" t="s">
        <v>37401</v>
      </c>
      <c r="FQ456" t="s">
        <v>37028</v>
      </c>
      <c r="FR456" t="s">
        <v>37008</v>
      </c>
      <c r="FS456" t="s">
        <v>37009</v>
      </c>
      <c r="FT456" t="s">
        <v>32641</v>
      </c>
      <c r="FU456" t="s">
        <v>32641</v>
      </c>
      <c r="FV456" t="s">
        <v>37051</v>
      </c>
      <c r="FW456" t="s">
        <v>37030</v>
      </c>
      <c r="FX456" t="s">
        <v>37031</v>
      </c>
      <c r="FY456" t="s">
        <v>36971</v>
      </c>
      <c r="FZ456" t="s">
        <v>36980</v>
      </c>
      <c r="GA456" t="s">
        <v>36974</v>
      </c>
      <c r="GB456" t="s">
        <v>36968</v>
      </c>
      <c r="GC456" t="s">
        <v>37032</v>
      </c>
      <c r="GD456" t="s">
        <v>37033</v>
      </c>
      <c r="GJ456" t="s">
        <v>37034</v>
      </c>
      <c r="GK456" t="s">
        <v>37035</v>
      </c>
      <c r="GL456" t="s">
        <v>37036</v>
      </c>
      <c r="GM456" t="s">
        <v>37037</v>
      </c>
      <c r="GN456" t="s">
        <v>37038</v>
      </c>
      <c r="GO456" t="s">
        <v>36973</v>
      </c>
      <c r="GP456" t="s">
        <v>37051</v>
      </c>
      <c r="GQ456" t="s">
        <v>37010</v>
      </c>
      <c r="GR456" t="s">
        <v>36969</v>
      </c>
      <c r="GT456" t="s">
        <v>37011</v>
      </c>
      <c r="GU456">
        <v>16.25</v>
      </c>
      <c r="GV456">
        <v>16.25</v>
      </c>
      <c r="GX456">
        <v>13</v>
      </c>
      <c r="GY456" t="s">
        <v>37012</v>
      </c>
      <c r="HA456" t="s">
        <v>37013</v>
      </c>
      <c r="HD456" t="s">
        <v>37047</v>
      </c>
      <c r="HE456">
        <v>12.99</v>
      </c>
    </row>
    <row r="457" spans="1:213">
      <c r="A457" t="s">
        <v>29123</v>
      </c>
      <c r="B457" t="s">
        <v>36962</v>
      </c>
      <c r="C457" t="s">
        <v>36963</v>
      </c>
      <c r="D457" t="s">
        <v>21412</v>
      </c>
      <c r="E457">
        <v>1</v>
      </c>
      <c r="F457" t="s">
        <v>36964</v>
      </c>
      <c r="G457" t="s">
        <v>38</v>
      </c>
      <c r="H457" t="s">
        <v>37320</v>
      </c>
      <c r="I457" t="s">
        <v>34212</v>
      </c>
      <c r="J457" t="s">
        <v>33297</v>
      </c>
      <c r="K457" t="s">
        <v>33298</v>
      </c>
      <c r="M457" t="s">
        <v>33304</v>
      </c>
      <c r="N457" t="s">
        <v>21286</v>
      </c>
      <c r="O457" t="s">
        <v>33305</v>
      </c>
      <c r="P457" t="s">
        <v>21282</v>
      </c>
      <c r="Q457" t="s">
        <v>33300</v>
      </c>
      <c r="T457" t="s">
        <v>33306</v>
      </c>
      <c r="U457" t="s">
        <v>37394</v>
      </c>
      <c r="V457" t="s">
        <v>24</v>
      </c>
      <c r="W457" t="s">
        <v>36967</v>
      </c>
      <c r="X457" t="s">
        <v>36968</v>
      </c>
      <c r="Y457" t="s">
        <v>36969</v>
      </c>
      <c r="Z457">
        <v>300</v>
      </c>
      <c r="AB457" t="s">
        <v>37018</v>
      </c>
      <c r="AC457" t="s">
        <v>36970</v>
      </c>
      <c r="AD457" t="s">
        <v>36971</v>
      </c>
      <c r="AE457" t="s">
        <v>36972</v>
      </c>
      <c r="AF457" t="s">
        <v>36973</v>
      </c>
      <c r="AH457" t="s">
        <v>36974</v>
      </c>
      <c r="AJ457" t="s">
        <v>36967</v>
      </c>
      <c r="AK457" t="s">
        <v>32641</v>
      </c>
      <c r="AL457" t="s">
        <v>37454</v>
      </c>
      <c r="AM457" t="s">
        <v>32581</v>
      </c>
      <c r="AN457" t="s">
        <v>37052</v>
      </c>
      <c r="AQ457" t="s">
        <v>37052</v>
      </c>
      <c r="AR457" t="s">
        <v>34331</v>
      </c>
      <c r="AY457" t="s">
        <v>37021</v>
      </c>
      <c r="BA457" t="s">
        <v>353</v>
      </c>
      <c r="BB457">
        <v>48</v>
      </c>
      <c r="BC457" t="s">
        <v>37048</v>
      </c>
      <c r="BD457" t="s">
        <v>34259</v>
      </c>
      <c r="BE457" t="s">
        <v>36993</v>
      </c>
      <c r="BF457">
        <v>0.2</v>
      </c>
      <c r="BG457" t="s">
        <v>37707</v>
      </c>
      <c r="BH457" t="s">
        <v>37556</v>
      </c>
      <c r="BJ457" t="s">
        <v>37470</v>
      </c>
      <c r="BK457" cm="1">
        <f t="array" ref="BK457">IF(LEN(TRIM(BG457))=0,"",SUMPRODUCT(--(LEN(TRIM($BG$5:BG457))&gt;0)))</f>
        <v>441</v>
      </c>
      <c r="BL457" t="str">
        <f t="shared" si="92"/>
        <v>00000000C9</v>
      </c>
      <c r="BM457" t="str">
        <f t="shared" si="93"/>
        <v>*00000000C9*</v>
      </c>
      <c r="BN457" t="s">
        <v>37469</v>
      </c>
      <c r="BO457" t="s">
        <v>37395</v>
      </c>
      <c r="BS457" t="s">
        <v>37052</v>
      </c>
      <c r="CP457" t="s">
        <v>37458</v>
      </c>
      <c r="CU457">
        <v>12.99</v>
      </c>
      <c r="DT457" t="s">
        <v>37026</v>
      </c>
      <c r="EC457" s="7">
        <v>16.237500000000001</v>
      </c>
      <c r="EN457" t="s">
        <v>36995</v>
      </c>
      <c r="EO457">
        <v>1731138031</v>
      </c>
      <c r="EP457" t="s">
        <v>36968</v>
      </c>
      <c r="EQ457" t="s">
        <v>36996</v>
      </c>
      <c r="ER457" t="s">
        <v>36997</v>
      </c>
      <c r="ES457" t="s">
        <v>36967</v>
      </c>
      <c r="ET457" t="s">
        <v>36998</v>
      </c>
      <c r="EU457" t="s">
        <v>36999</v>
      </c>
      <c r="FB457" t="s">
        <v>35377</v>
      </c>
      <c r="FC457" t="s">
        <v>37027</v>
      </c>
      <c r="FD457">
        <v>22</v>
      </c>
      <c r="FE457">
        <v>24</v>
      </c>
      <c r="FF457" t="s">
        <v>36990</v>
      </c>
      <c r="FG457" t="s">
        <v>36990</v>
      </c>
      <c r="FH457" t="s">
        <v>37399</v>
      </c>
      <c r="FI457" t="s">
        <v>37000</v>
      </c>
      <c r="FJ457" t="s">
        <v>37397</v>
      </c>
      <c r="FK457" t="s">
        <v>37398</v>
      </c>
      <c r="FL457" t="s">
        <v>37399</v>
      </c>
      <c r="FM457" t="s">
        <v>37400</v>
      </c>
      <c r="FN457" t="s">
        <v>37401</v>
      </c>
      <c r="FQ457" t="s">
        <v>37028</v>
      </c>
      <c r="FR457" t="s">
        <v>37008</v>
      </c>
      <c r="FS457" t="s">
        <v>37009</v>
      </c>
      <c r="FT457" t="s">
        <v>32641</v>
      </c>
      <c r="FU457" t="s">
        <v>32641</v>
      </c>
      <c r="FV457" t="s">
        <v>37055</v>
      </c>
      <c r="FW457" t="s">
        <v>37030</v>
      </c>
      <c r="FX457" t="s">
        <v>37031</v>
      </c>
      <c r="FY457" t="s">
        <v>36971</v>
      </c>
      <c r="FZ457" t="s">
        <v>36980</v>
      </c>
      <c r="GA457" t="s">
        <v>36974</v>
      </c>
      <c r="GB457" t="s">
        <v>36968</v>
      </c>
      <c r="GC457" t="s">
        <v>37032</v>
      </c>
      <c r="GD457" t="s">
        <v>37033</v>
      </c>
      <c r="GJ457" t="s">
        <v>37034</v>
      </c>
      <c r="GK457" t="s">
        <v>37035</v>
      </c>
      <c r="GL457" t="s">
        <v>37036</v>
      </c>
      <c r="GM457" t="s">
        <v>37037</v>
      </c>
      <c r="GN457" t="s">
        <v>37038</v>
      </c>
      <c r="GO457" t="s">
        <v>36973</v>
      </c>
      <c r="GP457" t="s">
        <v>37055</v>
      </c>
      <c r="GQ457" t="s">
        <v>37010</v>
      </c>
      <c r="GR457" t="s">
        <v>36969</v>
      </c>
      <c r="GT457" t="s">
        <v>37011</v>
      </c>
      <c r="GU457">
        <v>16.25</v>
      </c>
      <c r="GV457">
        <v>16.25</v>
      </c>
      <c r="GX457">
        <v>13</v>
      </c>
      <c r="GY457" t="s">
        <v>37012</v>
      </c>
      <c r="HA457" t="s">
        <v>37013</v>
      </c>
      <c r="HD457" t="s">
        <v>37052</v>
      </c>
      <c r="HE457">
        <v>12.99</v>
      </c>
    </row>
    <row r="458" spans="1:213">
      <c r="A458" t="s">
        <v>29123</v>
      </c>
      <c r="B458" t="s">
        <v>36962</v>
      </c>
      <c r="C458" t="s">
        <v>36963</v>
      </c>
      <c r="D458" t="s">
        <v>21412</v>
      </c>
      <c r="E458">
        <v>1</v>
      </c>
      <c r="F458" t="s">
        <v>36964</v>
      </c>
      <c r="G458" t="s">
        <v>38</v>
      </c>
      <c r="H458" t="s">
        <v>37320</v>
      </c>
      <c r="I458" t="s">
        <v>34212</v>
      </c>
      <c r="J458" t="s">
        <v>33297</v>
      </c>
      <c r="K458" t="s">
        <v>33298</v>
      </c>
      <c r="M458" t="s">
        <v>33304</v>
      </c>
      <c r="N458" t="s">
        <v>21286</v>
      </c>
      <c r="O458" t="s">
        <v>33305</v>
      </c>
      <c r="P458" t="s">
        <v>21282</v>
      </c>
      <c r="Q458" t="s">
        <v>33300</v>
      </c>
      <c r="T458" t="s">
        <v>33306</v>
      </c>
      <c r="U458" t="s">
        <v>37394</v>
      </c>
      <c r="V458" t="s">
        <v>24</v>
      </c>
      <c r="W458" t="s">
        <v>36967</v>
      </c>
      <c r="X458" t="s">
        <v>36968</v>
      </c>
      <c r="Y458" t="s">
        <v>36969</v>
      </c>
      <c r="Z458">
        <v>300</v>
      </c>
      <c r="AB458" t="s">
        <v>37056</v>
      </c>
      <c r="AC458" t="s">
        <v>36970</v>
      </c>
      <c r="AD458" t="s">
        <v>36971</v>
      </c>
      <c r="AE458" t="s">
        <v>36972</v>
      </c>
      <c r="AF458" t="s">
        <v>36973</v>
      </c>
      <c r="AH458" t="s">
        <v>36974</v>
      </c>
      <c r="AJ458" t="s">
        <v>36967</v>
      </c>
      <c r="AK458" t="s">
        <v>32641</v>
      </c>
      <c r="AL458" t="s">
        <v>37454</v>
      </c>
      <c r="AM458" t="s">
        <v>32581</v>
      </c>
      <c r="AN458" t="s">
        <v>37057</v>
      </c>
      <c r="AQ458" t="s">
        <v>37057</v>
      </c>
      <c r="AR458" t="s">
        <v>34333</v>
      </c>
      <c r="AY458" t="s">
        <v>37058</v>
      </c>
      <c r="BA458" t="s">
        <v>37059</v>
      </c>
      <c r="BB458">
        <v>48</v>
      </c>
      <c r="BC458" t="s">
        <v>37060</v>
      </c>
      <c r="BD458" t="s">
        <v>34261</v>
      </c>
      <c r="BE458" t="s">
        <v>36993</v>
      </c>
      <c r="BF458">
        <v>0.2</v>
      </c>
      <c r="BG458" t="s">
        <v>37708</v>
      </c>
      <c r="BH458" t="s">
        <v>37558</v>
      </c>
      <c r="BJ458" t="s">
        <v>37473</v>
      </c>
      <c r="BK458" cm="1">
        <f t="array" ref="BK458">IF(LEN(TRIM(BG458))=0,"",SUMPRODUCT(--(LEN(TRIM($BG$5:BG458))&gt;0)))</f>
        <v>442</v>
      </c>
      <c r="BL458" t="str">
        <f t="shared" si="92"/>
        <v>00000000CA</v>
      </c>
      <c r="BM458" t="str">
        <f t="shared" si="93"/>
        <v>*00000000CA*</v>
      </c>
      <c r="BN458" t="s">
        <v>37472</v>
      </c>
      <c r="BO458" t="s">
        <v>37395</v>
      </c>
      <c r="BS458" t="s">
        <v>37057</v>
      </c>
      <c r="CP458" t="s">
        <v>37458</v>
      </c>
      <c r="CU458">
        <v>15.99</v>
      </c>
      <c r="DT458" t="s">
        <v>37026</v>
      </c>
      <c r="EC458" s="7">
        <v>19.987500000000001</v>
      </c>
      <c r="EN458" t="s">
        <v>36995</v>
      </c>
      <c r="EO458">
        <v>1731138031</v>
      </c>
      <c r="EP458" t="s">
        <v>36968</v>
      </c>
      <c r="EQ458" t="s">
        <v>36996</v>
      </c>
      <c r="ER458" t="s">
        <v>36997</v>
      </c>
      <c r="ES458" t="s">
        <v>36967</v>
      </c>
      <c r="ET458" t="s">
        <v>36998</v>
      </c>
      <c r="EU458" t="s">
        <v>36999</v>
      </c>
      <c r="FB458" t="s">
        <v>35377</v>
      </c>
      <c r="FC458" t="s">
        <v>37027</v>
      </c>
      <c r="FD458">
        <v>26</v>
      </c>
      <c r="FE458">
        <v>28</v>
      </c>
      <c r="FF458" t="s">
        <v>36990</v>
      </c>
      <c r="FG458" t="s">
        <v>36990</v>
      </c>
      <c r="FH458" t="s">
        <v>37399</v>
      </c>
      <c r="FI458" t="s">
        <v>37000</v>
      </c>
      <c r="FJ458" t="s">
        <v>37397</v>
      </c>
      <c r="FK458" t="s">
        <v>37398</v>
      </c>
      <c r="FL458" t="s">
        <v>37399</v>
      </c>
      <c r="FM458" t="s">
        <v>37400</v>
      </c>
      <c r="FN458" t="s">
        <v>37401</v>
      </c>
      <c r="FQ458" t="s">
        <v>37028</v>
      </c>
      <c r="FR458" t="s">
        <v>37008</v>
      </c>
      <c r="FS458" t="s">
        <v>37009</v>
      </c>
      <c r="FT458" t="s">
        <v>32641</v>
      </c>
      <c r="FU458" t="s">
        <v>32641</v>
      </c>
      <c r="FV458" t="s">
        <v>37063</v>
      </c>
      <c r="FW458" t="s">
        <v>37030</v>
      </c>
      <c r="FX458" t="s">
        <v>37031</v>
      </c>
      <c r="FY458" t="s">
        <v>36971</v>
      </c>
      <c r="FZ458" t="s">
        <v>36980</v>
      </c>
      <c r="GA458" t="s">
        <v>36974</v>
      </c>
      <c r="GB458" t="s">
        <v>36968</v>
      </c>
      <c r="GC458" t="s">
        <v>37032</v>
      </c>
      <c r="GD458" t="s">
        <v>37033</v>
      </c>
      <c r="GJ458" t="s">
        <v>37034</v>
      </c>
      <c r="GK458" t="s">
        <v>37035</v>
      </c>
      <c r="GL458" t="s">
        <v>37036</v>
      </c>
      <c r="GM458" t="s">
        <v>37037</v>
      </c>
      <c r="GN458" t="s">
        <v>37038</v>
      </c>
      <c r="GO458" t="s">
        <v>36973</v>
      </c>
      <c r="GP458" t="s">
        <v>37063</v>
      </c>
      <c r="GQ458" t="s">
        <v>37010</v>
      </c>
      <c r="GR458" t="s">
        <v>36969</v>
      </c>
      <c r="GT458" t="s">
        <v>37011</v>
      </c>
      <c r="GU458">
        <v>20.249999999999996</v>
      </c>
      <c r="GV458">
        <v>20.249999999999996</v>
      </c>
      <c r="GX458">
        <v>16.2</v>
      </c>
      <c r="GY458" t="s">
        <v>37012</v>
      </c>
      <c r="HA458" t="s">
        <v>37013</v>
      </c>
      <c r="HD458" t="s">
        <v>37057</v>
      </c>
      <c r="HE458">
        <v>15.99</v>
      </c>
    </row>
    <row r="459" spans="1:213">
      <c r="A459" t="s">
        <v>29123</v>
      </c>
      <c r="B459" t="s">
        <v>36962</v>
      </c>
      <c r="C459" t="s">
        <v>36963</v>
      </c>
      <c r="D459" t="s">
        <v>21412</v>
      </c>
      <c r="E459">
        <v>1</v>
      </c>
      <c r="F459" t="s">
        <v>36964</v>
      </c>
      <c r="G459" t="s">
        <v>38</v>
      </c>
      <c r="H459" t="s">
        <v>37320</v>
      </c>
      <c r="I459" t="s">
        <v>34212</v>
      </c>
      <c r="J459" t="s">
        <v>33297</v>
      </c>
      <c r="K459" t="s">
        <v>33298</v>
      </c>
      <c r="M459" t="s">
        <v>33304</v>
      </c>
      <c r="N459" t="s">
        <v>21286</v>
      </c>
      <c r="O459" t="s">
        <v>33305</v>
      </c>
      <c r="P459" t="s">
        <v>21282</v>
      </c>
      <c r="Q459" t="s">
        <v>33300</v>
      </c>
      <c r="T459" t="s">
        <v>33306</v>
      </c>
      <c r="U459" t="s">
        <v>37394</v>
      </c>
      <c r="V459" t="s">
        <v>24</v>
      </c>
      <c r="W459" t="s">
        <v>36967</v>
      </c>
      <c r="X459" t="s">
        <v>36968</v>
      </c>
      <c r="Y459" t="s">
        <v>36969</v>
      </c>
      <c r="Z459">
        <v>200</v>
      </c>
      <c r="AB459" t="s">
        <v>37018</v>
      </c>
      <c r="AC459" t="s">
        <v>36970</v>
      </c>
      <c r="AD459" t="s">
        <v>36971</v>
      </c>
      <c r="AE459" t="s">
        <v>36972</v>
      </c>
      <c r="AF459" t="s">
        <v>36973</v>
      </c>
      <c r="AH459" t="s">
        <v>36974</v>
      </c>
      <c r="AJ459" t="s">
        <v>36967</v>
      </c>
      <c r="AK459" t="s">
        <v>33513</v>
      </c>
      <c r="AL459" t="s">
        <v>235</v>
      </c>
      <c r="AM459" t="s">
        <v>32581</v>
      </c>
      <c r="AN459" t="s">
        <v>37020</v>
      </c>
      <c r="AQ459" t="s">
        <v>37020</v>
      </c>
      <c r="AR459" t="s">
        <v>34324</v>
      </c>
      <c r="AY459" t="s">
        <v>37021</v>
      </c>
      <c r="BA459" t="s">
        <v>353</v>
      </c>
      <c r="BB459">
        <v>48</v>
      </c>
      <c r="BC459" t="s">
        <v>37022</v>
      </c>
      <c r="BD459" t="s">
        <v>28739</v>
      </c>
      <c r="BE459" t="s">
        <v>36993</v>
      </c>
      <c r="BF459">
        <v>0.2</v>
      </c>
      <c r="BG459" t="s">
        <v>37709</v>
      </c>
      <c r="BH459" t="s">
        <v>37560</v>
      </c>
      <c r="BI459" t="s">
        <v>37476</v>
      </c>
      <c r="BJ459">
        <v>3056</v>
      </c>
      <c r="BK459" cm="1">
        <f t="array" ref="BK459">IF(LEN(TRIM(BG459))=0,"",SUMPRODUCT(--(LEN(TRIM($BG$5:BG459))&gt;0)))</f>
        <v>443</v>
      </c>
      <c r="BL459" t="str">
        <f t="shared" si="92"/>
        <v>00000000CB</v>
      </c>
      <c r="BM459" t="str">
        <f t="shared" si="93"/>
        <v>*00000000CB*</v>
      </c>
      <c r="BN459" t="s">
        <v>37475</v>
      </c>
      <c r="BO459" t="s">
        <v>37395</v>
      </c>
      <c r="BS459" t="s">
        <v>37020</v>
      </c>
      <c r="CP459" t="s">
        <v>37477</v>
      </c>
      <c r="CU459">
        <v>12.99</v>
      </c>
      <c r="DT459" t="s">
        <v>37026</v>
      </c>
      <c r="EC459" s="7">
        <v>16.237500000000001</v>
      </c>
      <c r="EN459" t="s">
        <v>36995</v>
      </c>
      <c r="EO459">
        <v>1731138031</v>
      </c>
      <c r="EP459" t="s">
        <v>36968</v>
      </c>
      <c r="EQ459" t="s">
        <v>36996</v>
      </c>
      <c r="ER459" t="s">
        <v>36997</v>
      </c>
      <c r="ES459" t="s">
        <v>36967</v>
      </c>
      <c r="ET459" t="s">
        <v>36998</v>
      </c>
      <c r="EU459" t="s">
        <v>36999</v>
      </c>
      <c r="FB459" t="s">
        <v>35377</v>
      </c>
      <c r="FC459" t="s">
        <v>37027</v>
      </c>
      <c r="FD459">
        <v>8</v>
      </c>
      <c r="FE459">
        <v>10</v>
      </c>
      <c r="FF459" t="s">
        <v>36990</v>
      </c>
      <c r="FG459" t="s">
        <v>36990</v>
      </c>
      <c r="FH459" t="s">
        <v>37400</v>
      </c>
      <c r="FI459" t="s">
        <v>37000</v>
      </c>
      <c r="FJ459" t="s">
        <v>37397</v>
      </c>
      <c r="FK459" t="s">
        <v>37398</v>
      </c>
      <c r="FL459" t="s">
        <v>37399</v>
      </c>
      <c r="FM459" t="s">
        <v>37400</v>
      </c>
      <c r="FN459" t="s">
        <v>37401</v>
      </c>
      <c r="FQ459" t="s">
        <v>37028</v>
      </c>
      <c r="FR459" t="s">
        <v>37008</v>
      </c>
      <c r="FS459" t="s">
        <v>37009</v>
      </c>
      <c r="FT459" t="s">
        <v>33513</v>
      </c>
      <c r="FU459" t="s">
        <v>33513</v>
      </c>
      <c r="FV459" t="s">
        <v>37029</v>
      </c>
      <c r="FW459" t="s">
        <v>37030</v>
      </c>
      <c r="FX459" t="s">
        <v>37031</v>
      </c>
      <c r="FY459" t="s">
        <v>36971</v>
      </c>
      <c r="FZ459" t="s">
        <v>36980</v>
      </c>
      <c r="GA459" t="s">
        <v>36974</v>
      </c>
      <c r="GB459" t="s">
        <v>36968</v>
      </c>
      <c r="GC459" t="s">
        <v>37032</v>
      </c>
      <c r="GD459" t="s">
        <v>37033</v>
      </c>
      <c r="GJ459" t="s">
        <v>37034</v>
      </c>
      <c r="GK459" t="s">
        <v>37035</v>
      </c>
      <c r="GL459" t="s">
        <v>37036</v>
      </c>
      <c r="GM459" t="s">
        <v>37037</v>
      </c>
      <c r="GN459" t="s">
        <v>37038</v>
      </c>
      <c r="GO459" t="s">
        <v>36973</v>
      </c>
      <c r="GP459" t="s">
        <v>37029</v>
      </c>
      <c r="GQ459" t="s">
        <v>37010</v>
      </c>
      <c r="GR459" t="s">
        <v>36969</v>
      </c>
      <c r="GT459" t="s">
        <v>37011</v>
      </c>
      <c r="GU459">
        <v>16.25</v>
      </c>
      <c r="GV459">
        <v>16.25</v>
      </c>
      <c r="GX459">
        <v>13</v>
      </c>
      <c r="GY459" t="s">
        <v>37012</v>
      </c>
      <c r="HA459" t="s">
        <v>37013</v>
      </c>
      <c r="HD459" t="s">
        <v>37020</v>
      </c>
      <c r="HE459">
        <v>12.99</v>
      </c>
    </row>
    <row r="460" spans="1:213">
      <c r="A460" t="s">
        <v>29123</v>
      </c>
      <c r="B460" t="s">
        <v>36962</v>
      </c>
      <c r="C460" t="s">
        <v>36963</v>
      </c>
      <c r="D460" t="s">
        <v>21412</v>
      </c>
      <c r="E460">
        <v>1</v>
      </c>
      <c r="F460" t="s">
        <v>36964</v>
      </c>
      <c r="G460" t="s">
        <v>38</v>
      </c>
      <c r="H460" t="s">
        <v>37320</v>
      </c>
      <c r="I460" t="s">
        <v>34212</v>
      </c>
      <c r="J460" t="s">
        <v>33297</v>
      </c>
      <c r="K460" t="s">
        <v>33298</v>
      </c>
      <c r="M460" t="s">
        <v>33304</v>
      </c>
      <c r="N460" t="s">
        <v>21286</v>
      </c>
      <c r="O460" t="s">
        <v>33305</v>
      </c>
      <c r="P460" t="s">
        <v>21282</v>
      </c>
      <c r="Q460" t="s">
        <v>33300</v>
      </c>
      <c r="T460" t="s">
        <v>33306</v>
      </c>
      <c r="U460" t="s">
        <v>37394</v>
      </c>
      <c r="V460" t="s">
        <v>24</v>
      </c>
      <c r="W460" t="s">
        <v>36967</v>
      </c>
      <c r="X460" t="s">
        <v>36968</v>
      </c>
      <c r="Y460" t="s">
        <v>36969</v>
      </c>
      <c r="Z460">
        <v>200</v>
      </c>
      <c r="AB460" t="s">
        <v>37018</v>
      </c>
      <c r="AC460" t="s">
        <v>36970</v>
      </c>
      <c r="AD460" t="s">
        <v>36971</v>
      </c>
      <c r="AE460" t="s">
        <v>36972</v>
      </c>
      <c r="AF460" t="s">
        <v>36973</v>
      </c>
      <c r="AH460" t="s">
        <v>36974</v>
      </c>
      <c r="AJ460" t="s">
        <v>36967</v>
      </c>
      <c r="AK460" t="s">
        <v>33513</v>
      </c>
      <c r="AL460" t="s">
        <v>235</v>
      </c>
      <c r="AM460" t="s">
        <v>32581</v>
      </c>
      <c r="AN460" t="s">
        <v>37039</v>
      </c>
      <c r="AQ460" t="s">
        <v>37039</v>
      </c>
      <c r="AR460" t="s">
        <v>34326</v>
      </c>
      <c r="AY460" t="s">
        <v>37021</v>
      </c>
      <c r="BA460" t="s">
        <v>353</v>
      </c>
      <c r="BB460">
        <v>48</v>
      </c>
      <c r="BC460" t="s">
        <v>37022</v>
      </c>
      <c r="BD460" t="s">
        <v>28739</v>
      </c>
      <c r="BE460" t="s">
        <v>36993</v>
      </c>
      <c r="BF460">
        <v>0.2</v>
      </c>
      <c r="BG460" t="s">
        <v>37710</v>
      </c>
      <c r="BH460" t="s">
        <v>37562</v>
      </c>
      <c r="BI460" t="s">
        <v>37480</v>
      </c>
      <c r="BJ460">
        <v>3057</v>
      </c>
      <c r="BK460" cm="1">
        <f t="array" ref="BK460">IF(LEN(TRIM(BG460))=0,"",SUMPRODUCT(--(LEN(TRIM($BG$5:BG460))&gt;0)))</f>
        <v>444</v>
      </c>
      <c r="BL460" t="str">
        <f t="shared" si="92"/>
        <v>00000000CC</v>
      </c>
      <c r="BM460" t="str">
        <f t="shared" si="93"/>
        <v>*00000000CC*</v>
      </c>
      <c r="BN460" t="s">
        <v>37479</v>
      </c>
      <c r="BO460" t="s">
        <v>37395</v>
      </c>
      <c r="BS460" t="s">
        <v>37039</v>
      </c>
      <c r="CP460" t="s">
        <v>37477</v>
      </c>
      <c r="CU460">
        <v>12.99</v>
      </c>
      <c r="DT460" t="s">
        <v>37026</v>
      </c>
      <c r="EC460" s="7">
        <v>16.237500000000001</v>
      </c>
      <c r="EN460" t="s">
        <v>36995</v>
      </c>
      <c r="EO460">
        <v>1731138031</v>
      </c>
      <c r="EP460" t="s">
        <v>36968</v>
      </c>
      <c r="EQ460" t="s">
        <v>36996</v>
      </c>
      <c r="ER460" t="s">
        <v>36997</v>
      </c>
      <c r="ES460" t="s">
        <v>36967</v>
      </c>
      <c r="ET460" t="s">
        <v>36998</v>
      </c>
      <c r="EU460" t="s">
        <v>36999</v>
      </c>
      <c r="FB460" t="s">
        <v>35377</v>
      </c>
      <c r="FC460" t="s">
        <v>37027</v>
      </c>
      <c r="FD460">
        <v>12</v>
      </c>
      <c r="FE460">
        <v>14</v>
      </c>
      <c r="FF460" t="s">
        <v>36990</v>
      </c>
      <c r="FG460" t="s">
        <v>36990</v>
      </c>
      <c r="FH460" t="s">
        <v>37400</v>
      </c>
      <c r="FI460" t="s">
        <v>37000</v>
      </c>
      <c r="FJ460" t="s">
        <v>37397</v>
      </c>
      <c r="FK460" t="s">
        <v>37398</v>
      </c>
      <c r="FL460" t="s">
        <v>37399</v>
      </c>
      <c r="FM460" t="s">
        <v>37400</v>
      </c>
      <c r="FN460" t="s">
        <v>37401</v>
      </c>
      <c r="FQ460" t="s">
        <v>37028</v>
      </c>
      <c r="FR460" t="s">
        <v>37008</v>
      </c>
      <c r="FS460" t="s">
        <v>37009</v>
      </c>
      <c r="FT460" t="s">
        <v>33513</v>
      </c>
      <c r="FU460" t="s">
        <v>33513</v>
      </c>
      <c r="FV460" t="s">
        <v>37042</v>
      </c>
      <c r="FW460" t="s">
        <v>37030</v>
      </c>
      <c r="FX460" t="s">
        <v>37031</v>
      </c>
      <c r="FY460" t="s">
        <v>36971</v>
      </c>
      <c r="FZ460" t="s">
        <v>36980</v>
      </c>
      <c r="GA460" t="s">
        <v>36974</v>
      </c>
      <c r="GB460" t="s">
        <v>36968</v>
      </c>
      <c r="GC460" t="s">
        <v>37032</v>
      </c>
      <c r="GD460" t="s">
        <v>37033</v>
      </c>
      <c r="GJ460" t="s">
        <v>37034</v>
      </c>
      <c r="GK460" t="s">
        <v>37035</v>
      </c>
      <c r="GL460" t="s">
        <v>37036</v>
      </c>
      <c r="GM460" t="s">
        <v>37037</v>
      </c>
      <c r="GN460" t="s">
        <v>37038</v>
      </c>
      <c r="GO460" t="s">
        <v>36973</v>
      </c>
      <c r="GP460" t="s">
        <v>37042</v>
      </c>
      <c r="GQ460" t="s">
        <v>37010</v>
      </c>
      <c r="GR460" t="s">
        <v>36969</v>
      </c>
      <c r="GT460" t="s">
        <v>37011</v>
      </c>
      <c r="GU460">
        <v>16.25</v>
      </c>
      <c r="GV460">
        <v>16.25</v>
      </c>
      <c r="GX460">
        <v>13</v>
      </c>
      <c r="GY460" t="s">
        <v>37012</v>
      </c>
      <c r="HA460" t="s">
        <v>37013</v>
      </c>
      <c r="HD460" t="s">
        <v>37039</v>
      </c>
      <c r="HE460">
        <v>12.99</v>
      </c>
    </row>
    <row r="461" spans="1:213">
      <c r="A461" t="s">
        <v>29123</v>
      </c>
      <c r="B461" t="s">
        <v>36962</v>
      </c>
      <c r="C461" t="s">
        <v>36963</v>
      </c>
      <c r="D461" t="s">
        <v>21412</v>
      </c>
      <c r="E461">
        <v>1</v>
      </c>
      <c r="F461" t="s">
        <v>36964</v>
      </c>
      <c r="G461" t="s">
        <v>38</v>
      </c>
      <c r="H461" t="s">
        <v>37320</v>
      </c>
      <c r="I461" t="s">
        <v>34212</v>
      </c>
      <c r="J461" t="s">
        <v>33297</v>
      </c>
      <c r="K461" t="s">
        <v>33298</v>
      </c>
      <c r="M461" t="s">
        <v>33304</v>
      </c>
      <c r="N461" t="s">
        <v>21286</v>
      </c>
      <c r="O461" t="s">
        <v>33305</v>
      </c>
      <c r="P461" t="s">
        <v>21282</v>
      </c>
      <c r="Q461" t="s">
        <v>33300</v>
      </c>
      <c r="T461" t="s">
        <v>33306</v>
      </c>
      <c r="U461" t="s">
        <v>37394</v>
      </c>
      <c r="V461" t="s">
        <v>24</v>
      </c>
      <c r="W461" t="s">
        <v>36967</v>
      </c>
      <c r="X461" t="s">
        <v>36968</v>
      </c>
      <c r="Y461" t="s">
        <v>36969</v>
      </c>
      <c r="Z461">
        <v>200</v>
      </c>
      <c r="AB461" t="s">
        <v>37018</v>
      </c>
      <c r="AC461" t="s">
        <v>36970</v>
      </c>
      <c r="AD461" t="s">
        <v>36971</v>
      </c>
      <c r="AE461" t="s">
        <v>36972</v>
      </c>
      <c r="AF461" t="s">
        <v>36973</v>
      </c>
      <c r="AH461" t="s">
        <v>36974</v>
      </c>
      <c r="AJ461" t="s">
        <v>36967</v>
      </c>
      <c r="AK461" t="s">
        <v>33513</v>
      </c>
      <c r="AL461" t="s">
        <v>235</v>
      </c>
      <c r="AM461" t="s">
        <v>32581</v>
      </c>
      <c r="AN461" t="s">
        <v>37043</v>
      </c>
      <c r="AQ461" t="s">
        <v>37043</v>
      </c>
      <c r="AR461" t="s">
        <v>28746</v>
      </c>
      <c r="AY461" t="s">
        <v>37021</v>
      </c>
      <c r="BA461" t="s">
        <v>353</v>
      </c>
      <c r="BB461">
        <v>48</v>
      </c>
      <c r="BC461" t="s">
        <v>37022</v>
      </c>
      <c r="BD461" t="s">
        <v>28739</v>
      </c>
      <c r="BE461" t="s">
        <v>36993</v>
      </c>
      <c r="BF461">
        <v>0.2</v>
      </c>
      <c r="BG461" t="s">
        <v>37711</v>
      </c>
      <c r="BH461" t="s">
        <v>37564</v>
      </c>
      <c r="BI461" t="s">
        <v>37483</v>
      </c>
      <c r="BJ461">
        <v>3058</v>
      </c>
      <c r="BK461" cm="1">
        <f t="array" ref="BK461">IF(LEN(TRIM(BG461))=0,"",SUMPRODUCT(--(LEN(TRIM($BG$5:BG461))&gt;0)))</f>
        <v>445</v>
      </c>
      <c r="BL461" t="str">
        <f t="shared" si="92"/>
        <v>00000000CD</v>
      </c>
      <c r="BM461" t="str">
        <f t="shared" si="93"/>
        <v>*00000000CD*</v>
      </c>
      <c r="BN461" t="s">
        <v>37482</v>
      </c>
      <c r="BO461" t="s">
        <v>37395</v>
      </c>
      <c r="BS461" t="s">
        <v>37043</v>
      </c>
      <c r="CP461" t="s">
        <v>37477</v>
      </c>
      <c r="CU461">
        <v>12.99</v>
      </c>
      <c r="DT461" t="s">
        <v>37026</v>
      </c>
      <c r="EC461" s="7">
        <v>16.237500000000001</v>
      </c>
      <c r="EN461" t="s">
        <v>36995</v>
      </c>
      <c r="EO461">
        <v>1731138031</v>
      </c>
      <c r="EP461" t="s">
        <v>36968</v>
      </c>
      <c r="EQ461" t="s">
        <v>36996</v>
      </c>
      <c r="ER461" t="s">
        <v>36997</v>
      </c>
      <c r="ES461" t="s">
        <v>36967</v>
      </c>
      <c r="ET461" t="s">
        <v>36998</v>
      </c>
      <c r="EU461" t="s">
        <v>36999</v>
      </c>
      <c r="FB461" t="s">
        <v>35377</v>
      </c>
      <c r="FC461" t="s">
        <v>37027</v>
      </c>
      <c r="FD461">
        <v>16</v>
      </c>
      <c r="FE461">
        <v>18</v>
      </c>
      <c r="FF461" t="s">
        <v>36990</v>
      </c>
      <c r="FG461" t="s">
        <v>36990</v>
      </c>
      <c r="FH461" t="s">
        <v>37400</v>
      </c>
      <c r="FI461" t="s">
        <v>37000</v>
      </c>
      <c r="FJ461" t="s">
        <v>37397</v>
      </c>
      <c r="FK461" t="s">
        <v>37398</v>
      </c>
      <c r="FL461" t="s">
        <v>37399</v>
      </c>
      <c r="FM461" t="s">
        <v>37400</v>
      </c>
      <c r="FN461" t="s">
        <v>37401</v>
      </c>
      <c r="FQ461" t="s">
        <v>37028</v>
      </c>
      <c r="FR461" t="s">
        <v>37008</v>
      </c>
      <c r="FS461" t="s">
        <v>37009</v>
      </c>
      <c r="FT461" t="s">
        <v>33513</v>
      </c>
      <c r="FU461" t="s">
        <v>33513</v>
      </c>
      <c r="FV461" t="s">
        <v>37046</v>
      </c>
      <c r="FW461" t="s">
        <v>37030</v>
      </c>
      <c r="FX461" t="s">
        <v>37031</v>
      </c>
      <c r="FY461" t="s">
        <v>36971</v>
      </c>
      <c r="FZ461" t="s">
        <v>36980</v>
      </c>
      <c r="GA461" t="s">
        <v>36974</v>
      </c>
      <c r="GB461" t="s">
        <v>36968</v>
      </c>
      <c r="GC461" t="s">
        <v>37032</v>
      </c>
      <c r="GD461" t="s">
        <v>37033</v>
      </c>
      <c r="GJ461" t="s">
        <v>37034</v>
      </c>
      <c r="GK461" t="s">
        <v>37035</v>
      </c>
      <c r="GL461" t="s">
        <v>37036</v>
      </c>
      <c r="GM461" t="s">
        <v>37037</v>
      </c>
      <c r="GN461" t="s">
        <v>37038</v>
      </c>
      <c r="GO461" t="s">
        <v>36973</v>
      </c>
      <c r="GP461" t="s">
        <v>37046</v>
      </c>
      <c r="GQ461" t="s">
        <v>37010</v>
      </c>
      <c r="GR461" t="s">
        <v>36969</v>
      </c>
      <c r="GT461" t="s">
        <v>37011</v>
      </c>
      <c r="GU461">
        <v>16.25</v>
      </c>
      <c r="GV461">
        <v>16.25</v>
      </c>
      <c r="GX461">
        <v>13</v>
      </c>
      <c r="GY461" t="s">
        <v>37012</v>
      </c>
      <c r="HA461" t="s">
        <v>37013</v>
      </c>
      <c r="HD461" t="s">
        <v>37043</v>
      </c>
      <c r="HE461">
        <v>12.99</v>
      </c>
    </row>
    <row r="462" spans="1:213">
      <c r="A462" t="s">
        <v>29123</v>
      </c>
      <c r="B462" t="s">
        <v>36962</v>
      </c>
      <c r="C462" t="s">
        <v>36963</v>
      </c>
      <c r="D462" t="s">
        <v>21412</v>
      </c>
      <c r="E462">
        <v>1</v>
      </c>
      <c r="F462" t="s">
        <v>36964</v>
      </c>
      <c r="G462" t="s">
        <v>38</v>
      </c>
      <c r="H462" t="s">
        <v>37320</v>
      </c>
      <c r="I462" t="s">
        <v>34212</v>
      </c>
      <c r="J462" t="s">
        <v>33297</v>
      </c>
      <c r="K462" t="s">
        <v>33298</v>
      </c>
      <c r="M462" t="s">
        <v>33304</v>
      </c>
      <c r="N462" t="s">
        <v>21286</v>
      </c>
      <c r="O462" t="s">
        <v>33305</v>
      </c>
      <c r="P462" t="s">
        <v>21282</v>
      </c>
      <c r="Q462" t="s">
        <v>33300</v>
      </c>
      <c r="T462" t="s">
        <v>33306</v>
      </c>
      <c r="U462" t="s">
        <v>37394</v>
      </c>
      <c r="V462" t="s">
        <v>24</v>
      </c>
      <c r="W462" t="s">
        <v>36967</v>
      </c>
      <c r="X462" t="s">
        <v>36968</v>
      </c>
      <c r="Y462" t="s">
        <v>36969</v>
      </c>
      <c r="Z462">
        <v>300</v>
      </c>
      <c r="AB462" t="s">
        <v>37018</v>
      </c>
      <c r="AC462" t="s">
        <v>36970</v>
      </c>
      <c r="AD462" t="s">
        <v>36971</v>
      </c>
      <c r="AE462" t="s">
        <v>36972</v>
      </c>
      <c r="AF462" t="s">
        <v>36973</v>
      </c>
      <c r="AH462" t="s">
        <v>36974</v>
      </c>
      <c r="AJ462" t="s">
        <v>36967</v>
      </c>
      <c r="AK462" t="s">
        <v>33513</v>
      </c>
      <c r="AL462" t="s">
        <v>235</v>
      </c>
      <c r="AM462" t="s">
        <v>32581</v>
      </c>
      <c r="AN462" t="s">
        <v>37047</v>
      </c>
      <c r="AQ462" t="s">
        <v>37047</v>
      </c>
      <c r="AR462" t="s">
        <v>34329</v>
      </c>
      <c r="AY462" t="s">
        <v>37021</v>
      </c>
      <c r="BA462" t="s">
        <v>353</v>
      </c>
      <c r="BB462">
        <v>48</v>
      </c>
      <c r="BC462" t="s">
        <v>37048</v>
      </c>
      <c r="BD462" t="s">
        <v>34259</v>
      </c>
      <c r="BE462" t="s">
        <v>36993</v>
      </c>
      <c r="BF462">
        <v>0.2</v>
      </c>
      <c r="BG462" t="s">
        <v>37712</v>
      </c>
      <c r="BH462" t="s">
        <v>37566</v>
      </c>
      <c r="BI462" t="s">
        <v>37486</v>
      </c>
      <c r="BJ462">
        <v>3059</v>
      </c>
      <c r="BK462" cm="1">
        <f t="array" ref="BK462">IF(LEN(TRIM(BG462))=0,"",SUMPRODUCT(--(LEN(TRIM($BG$5:BG462))&gt;0)))</f>
        <v>446</v>
      </c>
      <c r="BL462" t="str">
        <f t="shared" si="92"/>
        <v>00000000CE</v>
      </c>
      <c r="BM462" t="str">
        <f t="shared" si="93"/>
        <v>*00000000CE*</v>
      </c>
      <c r="BN462" t="s">
        <v>37485</v>
      </c>
      <c r="BO462" t="s">
        <v>37395</v>
      </c>
      <c r="BS462" t="s">
        <v>37047</v>
      </c>
      <c r="CP462" t="s">
        <v>37477</v>
      </c>
      <c r="CU462">
        <v>12.99</v>
      </c>
      <c r="DT462" t="s">
        <v>37026</v>
      </c>
      <c r="EC462" s="7">
        <v>16.237500000000001</v>
      </c>
      <c r="EN462" t="s">
        <v>36995</v>
      </c>
      <c r="EO462">
        <v>1731138031</v>
      </c>
      <c r="EP462" t="s">
        <v>36968</v>
      </c>
      <c r="EQ462" t="s">
        <v>36996</v>
      </c>
      <c r="ER462" t="s">
        <v>36997</v>
      </c>
      <c r="ES462" t="s">
        <v>36967</v>
      </c>
      <c r="ET462" t="s">
        <v>36998</v>
      </c>
      <c r="EU462" t="s">
        <v>36999</v>
      </c>
      <c r="FB462" t="s">
        <v>35377</v>
      </c>
      <c r="FC462" t="s">
        <v>37027</v>
      </c>
      <c r="FD462">
        <v>18</v>
      </c>
      <c r="FE462">
        <v>20</v>
      </c>
      <c r="FF462" t="s">
        <v>36990</v>
      </c>
      <c r="FG462" t="s">
        <v>36990</v>
      </c>
      <c r="FH462" t="s">
        <v>37400</v>
      </c>
      <c r="FI462" t="s">
        <v>37000</v>
      </c>
      <c r="FJ462" t="s">
        <v>37397</v>
      </c>
      <c r="FK462" t="s">
        <v>37398</v>
      </c>
      <c r="FL462" t="s">
        <v>37399</v>
      </c>
      <c r="FM462" t="s">
        <v>37400</v>
      </c>
      <c r="FN462" t="s">
        <v>37401</v>
      </c>
      <c r="FQ462" t="s">
        <v>37028</v>
      </c>
      <c r="FR462" t="s">
        <v>37008</v>
      </c>
      <c r="FS462" t="s">
        <v>37009</v>
      </c>
      <c r="FT462" t="s">
        <v>33513</v>
      </c>
      <c r="FU462" t="s">
        <v>33513</v>
      </c>
      <c r="FV462" t="s">
        <v>37051</v>
      </c>
      <c r="FW462" t="s">
        <v>37030</v>
      </c>
      <c r="FX462" t="s">
        <v>37031</v>
      </c>
      <c r="FY462" t="s">
        <v>36971</v>
      </c>
      <c r="FZ462" t="s">
        <v>36980</v>
      </c>
      <c r="GA462" t="s">
        <v>36974</v>
      </c>
      <c r="GB462" t="s">
        <v>36968</v>
      </c>
      <c r="GC462" t="s">
        <v>37032</v>
      </c>
      <c r="GD462" t="s">
        <v>37033</v>
      </c>
      <c r="GJ462" t="s">
        <v>37034</v>
      </c>
      <c r="GK462" t="s">
        <v>37035</v>
      </c>
      <c r="GL462" t="s">
        <v>37036</v>
      </c>
      <c r="GM462" t="s">
        <v>37037</v>
      </c>
      <c r="GN462" t="s">
        <v>37038</v>
      </c>
      <c r="GO462" t="s">
        <v>36973</v>
      </c>
      <c r="GP462" t="s">
        <v>37051</v>
      </c>
      <c r="GQ462" t="s">
        <v>37010</v>
      </c>
      <c r="GR462" t="s">
        <v>36969</v>
      </c>
      <c r="GT462" t="s">
        <v>37011</v>
      </c>
      <c r="GU462">
        <v>16.25</v>
      </c>
      <c r="GV462">
        <v>16.25</v>
      </c>
      <c r="GX462">
        <v>13</v>
      </c>
      <c r="GY462" t="s">
        <v>37012</v>
      </c>
      <c r="HA462" t="s">
        <v>37013</v>
      </c>
      <c r="HD462" t="s">
        <v>37047</v>
      </c>
      <c r="HE462">
        <v>12.99</v>
      </c>
    </row>
    <row r="463" spans="1:213">
      <c r="A463" t="s">
        <v>29123</v>
      </c>
      <c r="B463" t="s">
        <v>36962</v>
      </c>
      <c r="C463" t="s">
        <v>36963</v>
      </c>
      <c r="D463" t="s">
        <v>21412</v>
      </c>
      <c r="E463">
        <v>1</v>
      </c>
      <c r="F463" t="s">
        <v>36964</v>
      </c>
      <c r="G463" t="s">
        <v>38</v>
      </c>
      <c r="H463" t="s">
        <v>37320</v>
      </c>
      <c r="I463" t="s">
        <v>34212</v>
      </c>
      <c r="J463" t="s">
        <v>33297</v>
      </c>
      <c r="K463" t="s">
        <v>33298</v>
      </c>
      <c r="M463" t="s">
        <v>33304</v>
      </c>
      <c r="N463" t="s">
        <v>21286</v>
      </c>
      <c r="O463" t="s">
        <v>33305</v>
      </c>
      <c r="P463" t="s">
        <v>21282</v>
      </c>
      <c r="Q463" t="s">
        <v>33300</v>
      </c>
      <c r="T463" t="s">
        <v>33306</v>
      </c>
      <c r="U463" t="s">
        <v>37394</v>
      </c>
      <c r="V463" t="s">
        <v>24</v>
      </c>
      <c r="W463" t="s">
        <v>36967</v>
      </c>
      <c r="X463" t="s">
        <v>36968</v>
      </c>
      <c r="Y463" t="s">
        <v>36969</v>
      </c>
      <c r="Z463">
        <v>300</v>
      </c>
      <c r="AB463" t="s">
        <v>37018</v>
      </c>
      <c r="AC463" t="s">
        <v>36970</v>
      </c>
      <c r="AD463" t="s">
        <v>36971</v>
      </c>
      <c r="AE463" t="s">
        <v>36972</v>
      </c>
      <c r="AF463" t="s">
        <v>36973</v>
      </c>
      <c r="AH463" t="s">
        <v>36974</v>
      </c>
      <c r="AJ463" t="s">
        <v>36967</v>
      </c>
      <c r="AK463" t="s">
        <v>33513</v>
      </c>
      <c r="AL463" t="s">
        <v>235</v>
      </c>
      <c r="AM463" t="s">
        <v>32581</v>
      </c>
      <c r="AN463" t="s">
        <v>37052</v>
      </c>
      <c r="AQ463" t="s">
        <v>37052</v>
      </c>
      <c r="AR463" t="s">
        <v>34331</v>
      </c>
      <c r="AY463" t="s">
        <v>37021</v>
      </c>
      <c r="BA463" t="s">
        <v>353</v>
      </c>
      <c r="BB463">
        <v>48</v>
      </c>
      <c r="BC463" t="s">
        <v>37048</v>
      </c>
      <c r="BD463" t="s">
        <v>34259</v>
      </c>
      <c r="BE463" t="s">
        <v>36993</v>
      </c>
      <c r="BF463">
        <v>0.2</v>
      </c>
      <c r="BG463" t="s">
        <v>37713</v>
      </c>
      <c r="BH463" t="s">
        <v>37568</v>
      </c>
      <c r="BI463" t="s">
        <v>37489</v>
      </c>
      <c r="BJ463">
        <v>3060</v>
      </c>
      <c r="BK463" cm="1">
        <f t="array" ref="BK463">IF(LEN(TRIM(BG463))=0,"",SUMPRODUCT(--(LEN(TRIM($BG$5:BG463))&gt;0)))</f>
        <v>447</v>
      </c>
      <c r="BL463" t="str">
        <f t="shared" si="92"/>
        <v>00000000CF</v>
      </c>
      <c r="BM463" t="str">
        <f t="shared" si="93"/>
        <v>*00000000CF*</v>
      </c>
      <c r="BN463" t="s">
        <v>37488</v>
      </c>
      <c r="BO463" t="s">
        <v>37395</v>
      </c>
      <c r="BS463" t="s">
        <v>37052</v>
      </c>
      <c r="CP463" t="s">
        <v>37477</v>
      </c>
      <c r="CU463">
        <v>12.99</v>
      </c>
      <c r="DT463" t="s">
        <v>37026</v>
      </c>
      <c r="EC463" s="7">
        <v>16.237500000000001</v>
      </c>
      <c r="EN463" t="s">
        <v>36995</v>
      </c>
      <c r="EO463">
        <v>1731138031</v>
      </c>
      <c r="EP463" t="s">
        <v>36968</v>
      </c>
      <c r="EQ463" t="s">
        <v>36996</v>
      </c>
      <c r="ER463" t="s">
        <v>36997</v>
      </c>
      <c r="ES463" t="s">
        <v>36967</v>
      </c>
      <c r="ET463" t="s">
        <v>36998</v>
      </c>
      <c r="EU463" t="s">
        <v>36999</v>
      </c>
      <c r="FB463" t="s">
        <v>35377</v>
      </c>
      <c r="FC463" t="s">
        <v>37027</v>
      </c>
      <c r="FD463">
        <v>22</v>
      </c>
      <c r="FE463">
        <v>24</v>
      </c>
      <c r="FF463" t="s">
        <v>36990</v>
      </c>
      <c r="FG463" t="s">
        <v>36990</v>
      </c>
      <c r="FH463" t="s">
        <v>37400</v>
      </c>
      <c r="FI463" t="s">
        <v>37000</v>
      </c>
      <c r="FJ463" t="s">
        <v>37397</v>
      </c>
      <c r="FK463" t="s">
        <v>37398</v>
      </c>
      <c r="FL463" t="s">
        <v>37399</v>
      </c>
      <c r="FM463" t="s">
        <v>37400</v>
      </c>
      <c r="FN463" t="s">
        <v>37401</v>
      </c>
      <c r="FQ463" t="s">
        <v>37028</v>
      </c>
      <c r="FR463" t="s">
        <v>37008</v>
      </c>
      <c r="FS463" t="s">
        <v>37009</v>
      </c>
      <c r="FT463" t="s">
        <v>33513</v>
      </c>
      <c r="FU463" t="s">
        <v>33513</v>
      </c>
      <c r="FV463" t="s">
        <v>37055</v>
      </c>
      <c r="FW463" t="s">
        <v>37030</v>
      </c>
      <c r="FX463" t="s">
        <v>37031</v>
      </c>
      <c r="FY463" t="s">
        <v>36971</v>
      </c>
      <c r="FZ463" t="s">
        <v>36980</v>
      </c>
      <c r="GA463" t="s">
        <v>36974</v>
      </c>
      <c r="GB463" t="s">
        <v>36968</v>
      </c>
      <c r="GC463" t="s">
        <v>37032</v>
      </c>
      <c r="GD463" t="s">
        <v>37033</v>
      </c>
      <c r="GJ463" t="s">
        <v>37034</v>
      </c>
      <c r="GK463" t="s">
        <v>37035</v>
      </c>
      <c r="GL463" t="s">
        <v>37036</v>
      </c>
      <c r="GM463" t="s">
        <v>37037</v>
      </c>
      <c r="GN463" t="s">
        <v>37038</v>
      </c>
      <c r="GO463" t="s">
        <v>36973</v>
      </c>
      <c r="GP463" t="s">
        <v>37055</v>
      </c>
      <c r="GQ463" t="s">
        <v>37010</v>
      </c>
      <c r="GR463" t="s">
        <v>36969</v>
      </c>
      <c r="GT463" t="s">
        <v>37011</v>
      </c>
      <c r="GU463">
        <v>16.25</v>
      </c>
      <c r="GV463">
        <v>16.25</v>
      </c>
      <c r="GX463">
        <v>13</v>
      </c>
      <c r="GY463" t="s">
        <v>37012</v>
      </c>
      <c r="HA463" t="s">
        <v>37013</v>
      </c>
      <c r="HD463" t="s">
        <v>37052</v>
      </c>
      <c r="HE463">
        <v>12.99</v>
      </c>
    </row>
    <row r="464" spans="1:213">
      <c r="A464" t="s">
        <v>29123</v>
      </c>
      <c r="B464" t="s">
        <v>36962</v>
      </c>
      <c r="C464" t="s">
        <v>36963</v>
      </c>
      <c r="D464" t="s">
        <v>21412</v>
      </c>
      <c r="E464">
        <v>1</v>
      </c>
      <c r="F464" t="s">
        <v>36964</v>
      </c>
      <c r="G464" t="s">
        <v>38</v>
      </c>
      <c r="H464" t="s">
        <v>37320</v>
      </c>
      <c r="I464" t="s">
        <v>34212</v>
      </c>
      <c r="J464" t="s">
        <v>33297</v>
      </c>
      <c r="K464" t="s">
        <v>33298</v>
      </c>
      <c r="M464" t="s">
        <v>33304</v>
      </c>
      <c r="N464" t="s">
        <v>21286</v>
      </c>
      <c r="O464" t="s">
        <v>33305</v>
      </c>
      <c r="P464" t="s">
        <v>21282</v>
      </c>
      <c r="Q464" t="s">
        <v>33300</v>
      </c>
      <c r="T464" t="s">
        <v>33306</v>
      </c>
      <c r="U464" t="s">
        <v>37394</v>
      </c>
      <c r="V464" t="s">
        <v>24</v>
      </c>
      <c r="W464" t="s">
        <v>36967</v>
      </c>
      <c r="X464" t="s">
        <v>36968</v>
      </c>
      <c r="Y464" t="s">
        <v>36969</v>
      </c>
      <c r="Z464">
        <v>300</v>
      </c>
      <c r="AB464" t="s">
        <v>37056</v>
      </c>
      <c r="AC464" t="s">
        <v>36970</v>
      </c>
      <c r="AD464" t="s">
        <v>36971</v>
      </c>
      <c r="AE464" t="s">
        <v>36972</v>
      </c>
      <c r="AF464" t="s">
        <v>36973</v>
      </c>
      <c r="AH464" t="s">
        <v>36974</v>
      </c>
      <c r="AJ464" t="s">
        <v>36967</v>
      </c>
      <c r="AK464" t="s">
        <v>33513</v>
      </c>
      <c r="AL464" t="s">
        <v>235</v>
      </c>
      <c r="AM464" t="s">
        <v>32581</v>
      </c>
      <c r="AN464" t="s">
        <v>37057</v>
      </c>
      <c r="AQ464" t="s">
        <v>37057</v>
      </c>
      <c r="AR464" t="s">
        <v>34333</v>
      </c>
      <c r="AY464" t="s">
        <v>37058</v>
      </c>
      <c r="BA464" t="s">
        <v>37059</v>
      </c>
      <c r="BB464">
        <v>48</v>
      </c>
      <c r="BC464" t="s">
        <v>37060</v>
      </c>
      <c r="BD464" t="s">
        <v>34261</v>
      </c>
      <c r="BE464" t="s">
        <v>36993</v>
      </c>
      <c r="BF464">
        <v>0.2</v>
      </c>
      <c r="BG464" t="s">
        <v>37714</v>
      </c>
      <c r="BH464" t="s">
        <v>37570</v>
      </c>
      <c r="BI464" t="s">
        <v>37492</v>
      </c>
      <c r="BJ464">
        <v>44912</v>
      </c>
      <c r="BK464" cm="1">
        <f t="array" ref="BK464">IF(LEN(TRIM(BG464))=0,"",SUMPRODUCT(--(LEN(TRIM($BG$5:BG464))&gt;0)))</f>
        <v>448</v>
      </c>
      <c r="BL464" t="str">
        <f t="shared" si="92"/>
        <v>00000000CG</v>
      </c>
      <c r="BM464" t="str">
        <f t="shared" si="93"/>
        <v>*00000000CG*</v>
      </c>
      <c r="BN464" t="s">
        <v>37491</v>
      </c>
      <c r="BO464" t="s">
        <v>37395</v>
      </c>
      <c r="BS464" t="s">
        <v>37057</v>
      </c>
      <c r="CP464" t="s">
        <v>37477</v>
      </c>
      <c r="CU464">
        <v>15.99</v>
      </c>
      <c r="DT464" t="s">
        <v>37026</v>
      </c>
      <c r="EC464" s="7">
        <v>19.987500000000001</v>
      </c>
      <c r="EN464" t="s">
        <v>36995</v>
      </c>
      <c r="EO464">
        <v>1731138031</v>
      </c>
      <c r="EP464" t="s">
        <v>36968</v>
      </c>
      <c r="EQ464" t="s">
        <v>36996</v>
      </c>
      <c r="ER464" t="s">
        <v>36997</v>
      </c>
      <c r="ES464" t="s">
        <v>36967</v>
      </c>
      <c r="ET464" t="s">
        <v>36998</v>
      </c>
      <c r="EU464" t="s">
        <v>36999</v>
      </c>
      <c r="FB464" t="s">
        <v>35377</v>
      </c>
      <c r="FC464" t="s">
        <v>37027</v>
      </c>
      <c r="FD464">
        <v>26</v>
      </c>
      <c r="FE464">
        <v>28</v>
      </c>
      <c r="FF464" t="s">
        <v>36990</v>
      </c>
      <c r="FG464" t="s">
        <v>36990</v>
      </c>
      <c r="FH464" t="s">
        <v>37400</v>
      </c>
      <c r="FI464" t="s">
        <v>37000</v>
      </c>
      <c r="FJ464" t="s">
        <v>37397</v>
      </c>
      <c r="FK464" t="s">
        <v>37398</v>
      </c>
      <c r="FL464" t="s">
        <v>37399</v>
      </c>
      <c r="FM464" t="s">
        <v>37400</v>
      </c>
      <c r="FN464" t="s">
        <v>37401</v>
      </c>
      <c r="FQ464" t="s">
        <v>37028</v>
      </c>
      <c r="FR464" t="s">
        <v>37008</v>
      </c>
      <c r="FS464" t="s">
        <v>37009</v>
      </c>
      <c r="FT464" t="s">
        <v>33513</v>
      </c>
      <c r="FU464" t="s">
        <v>33513</v>
      </c>
      <c r="FV464" t="s">
        <v>37063</v>
      </c>
      <c r="FW464" t="s">
        <v>37030</v>
      </c>
      <c r="FX464" t="s">
        <v>37031</v>
      </c>
      <c r="FY464" t="s">
        <v>36971</v>
      </c>
      <c r="FZ464" t="s">
        <v>36980</v>
      </c>
      <c r="GA464" t="s">
        <v>36974</v>
      </c>
      <c r="GB464" t="s">
        <v>36968</v>
      </c>
      <c r="GC464" t="s">
        <v>37032</v>
      </c>
      <c r="GD464" t="s">
        <v>37033</v>
      </c>
      <c r="GJ464" t="s">
        <v>37034</v>
      </c>
      <c r="GK464" t="s">
        <v>37035</v>
      </c>
      <c r="GL464" t="s">
        <v>37036</v>
      </c>
      <c r="GM464" t="s">
        <v>37037</v>
      </c>
      <c r="GN464" t="s">
        <v>37038</v>
      </c>
      <c r="GO464" t="s">
        <v>36973</v>
      </c>
      <c r="GP464" t="s">
        <v>37063</v>
      </c>
      <c r="GQ464" t="s">
        <v>37010</v>
      </c>
      <c r="GR464" t="s">
        <v>36969</v>
      </c>
      <c r="GT464" t="s">
        <v>37011</v>
      </c>
      <c r="GU464">
        <v>20.249999999999996</v>
      </c>
      <c r="GV464">
        <v>20.249999999999996</v>
      </c>
      <c r="GX464">
        <v>16.2</v>
      </c>
      <c r="GY464" t="s">
        <v>37012</v>
      </c>
      <c r="HA464" t="s">
        <v>37013</v>
      </c>
      <c r="HD464" t="s">
        <v>37057</v>
      </c>
      <c r="HE464">
        <v>15.99</v>
      </c>
    </row>
    <row r="465" spans="1:224">
      <c r="A465" t="s">
        <v>29123</v>
      </c>
      <c r="B465" t="s">
        <v>36962</v>
      </c>
      <c r="C465" t="s">
        <v>36963</v>
      </c>
      <c r="D465" t="s">
        <v>21412</v>
      </c>
      <c r="E465">
        <v>1</v>
      </c>
      <c r="F465" t="s">
        <v>36964</v>
      </c>
      <c r="G465" t="s">
        <v>38</v>
      </c>
      <c r="H465" t="s">
        <v>37320</v>
      </c>
      <c r="I465" t="s">
        <v>34212</v>
      </c>
      <c r="J465" t="s">
        <v>33297</v>
      </c>
      <c r="K465" t="s">
        <v>33298</v>
      </c>
      <c r="M465" t="s">
        <v>33304</v>
      </c>
      <c r="N465" t="s">
        <v>21286</v>
      </c>
      <c r="O465" t="s">
        <v>33305</v>
      </c>
      <c r="P465" t="s">
        <v>21282</v>
      </c>
      <c r="Q465" t="s">
        <v>33300</v>
      </c>
      <c r="T465" t="s">
        <v>33306</v>
      </c>
      <c r="U465" t="s">
        <v>37394</v>
      </c>
      <c r="V465" t="s">
        <v>24</v>
      </c>
      <c r="W465" t="s">
        <v>36967</v>
      </c>
      <c r="X465" t="s">
        <v>36968</v>
      </c>
      <c r="Y465" t="s">
        <v>36969</v>
      </c>
      <c r="Z465">
        <v>200</v>
      </c>
      <c r="AB465" t="s">
        <v>37018</v>
      </c>
      <c r="AC465" t="s">
        <v>36970</v>
      </c>
      <c r="AD465" t="s">
        <v>36971</v>
      </c>
      <c r="AE465" t="s">
        <v>36972</v>
      </c>
      <c r="AF465" t="s">
        <v>36973</v>
      </c>
      <c r="AH465" t="s">
        <v>36974</v>
      </c>
      <c r="AJ465" t="s">
        <v>36967</v>
      </c>
      <c r="AK465" t="s">
        <v>29158</v>
      </c>
      <c r="AL465" t="s">
        <v>37493</v>
      </c>
      <c r="AM465" t="s">
        <v>32581</v>
      </c>
      <c r="AN465" t="s">
        <v>37020</v>
      </c>
      <c r="AQ465" t="s">
        <v>37020</v>
      </c>
      <c r="AR465" t="s">
        <v>34324</v>
      </c>
      <c r="AY465" t="s">
        <v>37021</v>
      </c>
      <c r="BA465" t="s">
        <v>353</v>
      </c>
      <c r="BB465">
        <v>48</v>
      </c>
      <c r="BC465" t="s">
        <v>37022</v>
      </c>
      <c r="BD465" t="s">
        <v>28739</v>
      </c>
      <c r="BE465" t="s">
        <v>36993</v>
      </c>
      <c r="BF465">
        <v>0.2</v>
      </c>
      <c r="BG465" t="s">
        <v>37715</v>
      </c>
      <c r="BH465" t="s">
        <v>37572</v>
      </c>
      <c r="BJ465" t="s">
        <v>37496</v>
      </c>
      <c r="BK465" cm="1">
        <f t="array" ref="BK465">IF(LEN(TRIM(BG465))=0,"",SUMPRODUCT(--(LEN(TRIM($BG$5:BG465))&gt;0)))</f>
        <v>449</v>
      </c>
      <c r="BL465" t="str">
        <f t="shared" si="92"/>
        <v>00000000CH</v>
      </c>
      <c r="BM465" t="str">
        <f t="shared" si="93"/>
        <v>*00000000CH*</v>
      </c>
      <c r="BN465" t="s">
        <v>37495</v>
      </c>
      <c r="BO465" t="s">
        <v>37395</v>
      </c>
      <c r="BS465" t="s">
        <v>37020</v>
      </c>
      <c r="CP465" t="s">
        <v>37497</v>
      </c>
      <c r="CU465">
        <v>12.99</v>
      </c>
      <c r="DT465" t="s">
        <v>37026</v>
      </c>
      <c r="EC465" s="7">
        <v>16.237500000000001</v>
      </c>
      <c r="EN465" t="s">
        <v>36995</v>
      </c>
      <c r="EO465">
        <v>1731138031</v>
      </c>
      <c r="EP465" t="s">
        <v>36968</v>
      </c>
      <c r="EQ465" t="s">
        <v>36996</v>
      </c>
      <c r="ER465" t="s">
        <v>36997</v>
      </c>
      <c r="ES465" t="s">
        <v>36967</v>
      </c>
      <c r="ET465" t="s">
        <v>36998</v>
      </c>
      <c r="EU465" t="s">
        <v>36999</v>
      </c>
      <c r="FB465" t="s">
        <v>35377</v>
      </c>
      <c r="FC465" t="s">
        <v>37027</v>
      </c>
      <c r="FD465">
        <v>8</v>
      </c>
      <c r="FE465">
        <v>10</v>
      </c>
      <c r="FF465" t="s">
        <v>36990</v>
      </c>
      <c r="FG465" t="s">
        <v>36990</v>
      </c>
      <c r="FH465" t="s">
        <v>37401</v>
      </c>
      <c r="FI465" t="s">
        <v>37000</v>
      </c>
      <c r="FJ465" t="s">
        <v>37397</v>
      </c>
      <c r="FK465" t="s">
        <v>37398</v>
      </c>
      <c r="FL465" t="s">
        <v>37399</v>
      </c>
      <c r="FM465" t="s">
        <v>37400</v>
      </c>
      <c r="FN465" t="s">
        <v>37401</v>
      </c>
      <c r="FQ465" t="s">
        <v>37028</v>
      </c>
      <c r="FR465" t="s">
        <v>37008</v>
      </c>
      <c r="FS465" t="s">
        <v>37009</v>
      </c>
      <c r="FT465" t="s">
        <v>29158</v>
      </c>
      <c r="FU465" t="s">
        <v>29158</v>
      </c>
      <c r="FV465" t="s">
        <v>37029</v>
      </c>
      <c r="FW465" t="s">
        <v>37030</v>
      </c>
      <c r="FX465" t="s">
        <v>37031</v>
      </c>
      <c r="FY465" t="s">
        <v>36971</v>
      </c>
      <c r="FZ465" t="s">
        <v>36980</v>
      </c>
      <c r="GA465" t="s">
        <v>36974</v>
      </c>
      <c r="GB465" t="s">
        <v>36968</v>
      </c>
      <c r="GC465" t="s">
        <v>37032</v>
      </c>
      <c r="GD465" t="s">
        <v>37033</v>
      </c>
      <c r="GJ465" t="s">
        <v>37034</v>
      </c>
      <c r="GK465" t="s">
        <v>37035</v>
      </c>
      <c r="GL465" t="s">
        <v>37036</v>
      </c>
      <c r="GM465" t="s">
        <v>37037</v>
      </c>
      <c r="GN465" t="s">
        <v>37038</v>
      </c>
      <c r="GO465" t="s">
        <v>36973</v>
      </c>
      <c r="GP465" t="s">
        <v>37029</v>
      </c>
      <c r="GQ465" t="s">
        <v>37010</v>
      </c>
      <c r="GR465" t="s">
        <v>36969</v>
      </c>
      <c r="GT465" t="s">
        <v>37011</v>
      </c>
      <c r="GU465">
        <v>16.25</v>
      </c>
      <c r="GV465">
        <v>16.25</v>
      </c>
      <c r="GX465">
        <v>13</v>
      </c>
      <c r="GY465" t="s">
        <v>37012</v>
      </c>
      <c r="HA465" t="s">
        <v>37013</v>
      </c>
      <c r="HD465" t="s">
        <v>37020</v>
      </c>
      <c r="HE465">
        <v>12.99</v>
      </c>
    </row>
    <row r="466" spans="1:224">
      <c r="A466" t="s">
        <v>29123</v>
      </c>
      <c r="B466" t="s">
        <v>36962</v>
      </c>
      <c r="C466" t="s">
        <v>36963</v>
      </c>
      <c r="D466" t="s">
        <v>21412</v>
      </c>
      <c r="E466">
        <v>1</v>
      </c>
      <c r="F466" t="s">
        <v>36964</v>
      </c>
      <c r="G466" t="s">
        <v>38</v>
      </c>
      <c r="H466" t="s">
        <v>37320</v>
      </c>
      <c r="I466" t="s">
        <v>34212</v>
      </c>
      <c r="J466" t="s">
        <v>33297</v>
      </c>
      <c r="K466" t="s">
        <v>33298</v>
      </c>
      <c r="M466" t="s">
        <v>33304</v>
      </c>
      <c r="N466" t="s">
        <v>21286</v>
      </c>
      <c r="O466" t="s">
        <v>33305</v>
      </c>
      <c r="P466" t="s">
        <v>21282</v>
      </c>
      <c r="Q466" t="s">
        <v>33300</v>
      </c>
      <c r="T466" t="s">
        <v>33306</v>
      </c>
      <c r="U466" t="s">
        <v>37394</v>
      </c>
      <c r="V466" t="s">
        <v>24</v>
      </c>
      <c r="W466" t="s">
        <v>36967</v>
      </c>
      <c r="X466" t="s">
        <v>36968</v>
      </c>
      <c r="Y466" t="s">
        <v>36969</v>
      </c>
      <c r="Z466">
        <v>200</v>
      </c>
      <c r="AB466" t="s">
        <v>37018</v>
      </c>
      <c r="AC466" t="s">
        <v>36970</v>
      </c>
      <c r="AD466" t="s">
        <v>36971</v>
      </c>
      <c r="AE466" t="s">
        <v>36972</v>
      </c>
      <c r="AF466" t="s">
        <v>36973</v>
      </c>
      <c r="AH466" t="s">
        <v>36974</v>
      </c>
      <c r="AJ466" t="s">
        <v>36967</v>
      </c>
      <c r="AK466" t="s">
        <v>29158</v>
      </c>
      <c r="AL466" t="s">
        <v>37493</v>
      </c>
      <c r="AM466" t="s">
        <v>32581</v>
      </c>
      <c r="AN466" t="s">
        <v>37039</v>
      </c>
      <c r="AQ466" t="s">
        <v>37039</v>
      </c>
      <c r="AR466" t="s">
        <v>34326</v>
      </c>
      <c r="AY466" t="s">
        <v>37021</v>
      </c>
      <c r="BA466" t="s">
        <v>353</v>
      </c>
      <c r="BB466">
        <v>48</v>
      </c>
      <c r="BC466" t="s">
        <v>37022</v>
      </c>
      <c r="BD466" t="s">
        <v>28739</v>
      </c>
      <c r="BE466" t="s">
        <v>36993</v>
      </c>
      <c r="BF466">
        <v>0.2</v>
      </c>
      <c r="BG466" t="s">
        <v>37716</v>
      </c>
      <c r="BH466" t="s">
        <v>37574</v>
      </c>
      <c r="BJ466" t="s">
        <v>37500</v>
      </c>
      <c r="BK466" cm="1">
        <f t="array" ref="BK466">IF(LEN(TRIM(BG466))=0,"",SUMPRODUCT(--(LEN(TRIM($BG$5:BG466))&gt;0)))</f>
        <v>450</v>
      </c>
      <c r="BL466" t="str">
        <f t="shared" si="92"/>
        <v>00000000CI</v>
      </c>
      <c r="BM466" t="str">
        <f t="shared" si="93"/>
        <v>*00000000CI*</v>
      </c>
      <c r="BN466" t="s">
        <v>37499</v>
      </c>
      <c r="BO466" t="s">
        <v>37395</v>
      </c>
      <c r="BS466" t="s">
        <v>37039</v>
      </c>
      <c r="CP466" t="s">
        <v>37497</v>
      </c>
      <c r="CU466">
        <v>12.99</v>
      </c>
      <c r="DT466" t="s">
        <v>37026</v>
      </c>
      <c r="EC466" s="7">
        <v>16.237500000000001</v>
      </c>
      <c r="EN466" t="s">
        <v>36995</v>
      </c>
      <c r="EO466">
        <v>1731138031</v>
      </c>
      <c r="EP466" t="s">
        <v>36968</v>
      </c>
      <c r="EQ466" t="s">
        <v>36996</v>
      </c>
      <c r="ER466" t="s">
        <v>36997</v>
      </c>
      <c r="ES466" t="s">
        <v>36967</v>
      </c>
      <c r="ET466" t="s">
        <v>36998</v>
      </c>
      <c r="EU466" t="s">
        <v>36999</v>
      </c>
      <c r="FB466" t="s">
        <v>35377</v>
      </c>
      <c r="FC466" t="s">
        <v>37027</v>
      </c>
      <c r="FD466">
        <v>12</v>
      </c>
      <c r="FE466">
        <v>14</v>
      </c>
      <c r="FF466" t="s">
        <v>36990</v>
      </c>
      <c r="FG466" t="s">
        <v>36990</v>
      </c>
      <c r="FH466" t="s">
        <v>37401</v>
      </c>
      <c r="FI466" t="s">
        <v>37000</v>
      </c>
      <c r="FJ466" t="s">
        <v>37397</v>
      </c>
      <c r="FK466" t="s">
        <v>37398</v>
      </c>
      <c r="FL466" t="s">
        <v>37399</v>
      </c>
      <c r="FM466" t="s">
        <v>37400</v>
      </c>
      <c r="FN466" t="s">
        <v>37401</v>
      </c>
      <c r="FQ466" t="s">
        <v>37028</v>
      </c>
      <c r="FR466" t="s">
        <v>37008</v>
      </c>
      <c r="FS466" t="s">
        <v>37009</v>
      </c>
      <c r="FT466" t="s">
        <v>29158</v>
      </c>
      <c r="FU466" t="s">
        <v>29158</v>
      </c>
      <c r="FV466" t="s">
        <v>37042</v>
      </c>
      <c r="FW466" t="s">
        <v>37030</v>
      </c>
      <c r="FX466" t="s">
        <v>37031</v>
      </c>
      <c r="FY466" t="s">
        <v>36971</v>
      </c>
      <c r="FZ466" t="s">
        <v>36980</v>
      </c>
      <c r="GA466" t="s">
        <v>36974</v>
      </c>
      <c r="GB466" t="s">
        <v>36968</v>
      </c>
      <c r="GC466" t="s">
        <v>37032</v>
      </c>
      <c r="GD466" t="s">
        <v>37033</v>
      </c>
      <c r="GJ466" t="s">
        <v>37034</v>
      </c>
      <c r="GK466" t="s">
        <v>37035</v>
      </c>
      <c r="GL466" t="s">
        <v>37036</v>
      </c>
      <c r="GM466" t="s">
        <v>37037</v>
      </c>
      <c r="GN466" t="s">
        <v>37038</v>
      </c>
      <c r="GO466" t="s">
        <v>36973</v>
      </c>
      <c r="GP466" t="s">
        <v>37042</v>
      </c>
      <c r="GQ466" t="s">
        <v>37010</v>
      </c>
      <c r="GR466" t="s">
        <v>36969</v>
      </c>
      <c r="GT466" t="s">
        <v>37011</v>
      </c>
      <c r="GU466">
        <v>16.25</v>
      </c>
      <c r="GV466">
        <v>16.25</v>
      </c>
      <c r="GX466">
        <v>13</v>
      </c>
      <c r="GY466" t="s">
        <v>37012</v>
      </c>
      <c r="HA466" t="s">
        <v>37013</v>
      </c>
      <c r="HD466" t="s">
        <v>37039</v>
      </c>
      <c r="HE466">
        <v>12.99</v>
      </c>
    </row>
    <row r="467" spans="1:224">
      <c r="A467" t="s">
        <v>29123</v>
      </c>
      <c r="B467" t="s">
        <v>36962</v>
      </c>
      <c r="C467" t="s">
        <v>36963</v>
      </c>
      <c r="D467" t="s">
        <v>21412</v>
      </c>
      <c r="E467">
        <v>1</v>
      </c>
      <c r="F467" t="s">
        <v>36964</v>
      </c>
      <c r="G467" t="s">
        <v>38</v>
      </c>
      <c r="H467" t="s">
        <v>37320</v>
      </c>
      <c r="I467" t="s">
        <v>34212</v>
      </c>
      <c r="J467" t="s">
        <v>33297</v>
      </c>
      <c r="K467" t="s">
        <v>33298</v>
      </c>
      <c r="M467" t="s">
        <v>33304</v>
      </c>
      <c r="N467" t="s">
        <v>21286</v>
      </c>
      <c r="O467" t="s">
        <v>33305</v>
      </c>
      <c r="P467" t="s">
        <v>21282</v>
      </c>
      <c r="Q467" t="s">
        <v>33300</v>
      </c>
      <c r="T467" t="s">
        <v>33306</v>
      </c>
      <c r="U467" t="s">
        <v>37394</v>
      </c>
      <c r="V467" t="s">
        <v>24</v>
      </c>
      <c r="W467" t="s">
        <v>36967</v>
      </c>
      <c r="X467" t="s">
        <v>36968</v>
      </c>
      <c r="Y467" t="s">
        <v>36969</v>
      </c>
      <c r="Z467">
        <v>200</v>
      </c>
      <c r="AB467" t="s">
        <v>37018</v>
      </c>
      <c r="AC467" t="s">
        <v>36970</v>
      </c>
      <c r="AD467" t="s">
        <v>36971</v>
      </c>
      <c r="AE467" t="s">
        <v>36972</v>
      </c>
      <c r="AF467" t="s">
        <v>36973</v>
      </c>
      <c r="AH467" t="s">
        <v>36974</v>
      </c>
      <c r="AJ467" t="s">
        <v>36967</v>
      </c>
      <c r="AK467" t="s">
        <v>29158</v>
      </c>
      <c r="AL467" t="s">
        <v>37493</v>
      </c>
      <c r="AM467" t="s">
        <v>32581</v>
      </c>
      <c r="AN467" t="s">
        <v>37043</v>
      </c>
      <c r="AQ467" t="s">
        <v>37043</v>
      </c>
      <c r="AR467" t="s">
        <v>28746</v>
      </c>
      <c r="AY467" t="s">
        <v>37021</v>
      </c>
      <c r="BA467" t="s">
        <v>353</v>
      </c>
      <c r="BB467">
        <v>48</v>
      </c>
      <c r="BC467" t="s">
        <v>37022</v>
      </c>
      <c r="BD467" t="s">
        <v>28739</v>
      </c>
      <c r="BE467" t="s">
        <v>36993</v>
      </c>
      <c r="BF467">
        <v>0.2</v>
      </c>
      <c r="BG467" t="s">
        <v>37717</v>
      </c>
      <c r="BH467" t="s">
        <v>37576</v>
      </c>
      <c r="BJ467" t="s">
        <v>37503</v>
      </c>
      <c r="BK467" cm="1">
        <f t="array" ref="BK467">IF(LEN(TRIM(BG467))=0,"",SUMPRODUCT(--(LEN(TRIM($BG$5:BG467))&gt;0)))</f>
        <v>451</v>
      </c>
      <c r="BL467" t="str">
        <f t="shared" si="92"/>
        <v>00000000CJ</v>
      </c>
      <c r="BM467" t="str">
        <f t="shared" si="93"/>
        <v>*00000000CJ*</v>
      </c>
      <c r="BN467" t="s">
        <v>37502</v>
      </c>
      <c r="BO467" t="s">
        <v>37395</v>
      </c>
      <c r="BS467" t="s">
        <v>37043</v>
      </c>
      <c r="CP467" t="s">
        <v>37497</v>
      </c>
      <c r="CU467">
        <v>12.99</v>
      </c>
      <c r="DT467" t="s">
        <v>37026</v>
      </c>
      <c r="EC467" s="7">
        <v>16.237500000000001</v>
      </c>
      <c r="EN467" t="s">
        <v>36995</v>
      </c>
      <c r="EO467">
        <v>1731138031</v>
      </c>
      <c r="EP467" t="s">
        <v>36968</v>
      </c>
      <c r="EQ467" t="s">
        <v>36996</v>
      </c>
      <c r="ER467" t="s">
        <v>36997</v>
      </c>
      <c r="ES467" t="s">
        <v>36967</v>
      </c>
      <c r="ET467" t="s">
        <v>36998</v>
      </c>
      <c r="EU467" t="s">
        <v>36999</v>
      </c>
      <c r="FB467" t="s">
        <v>35377</v>
      </c>
      <c r="FC467" t="s">
        <v>37027</v>
      </c>
      <c r="FD467">
        <v>16</v>
      </c>
      <c r="FE467">
        <v>18</v>
      </c>
      <c r="FF467" t="s">
        <v>36990</v>
      </c>
      <c r="FG467" t="s">
        <v>36990</v>
      </c>
      <c r="FH467" t="s">
        <v>37401</v>
      </c>
      <c r="FI467" t="s">
        <v>37000</v>
      </c>
      <c r="FJ467" t="s">
        <v>37397</v>
      </c>
      <c r="FK467" t="s">
        <v>37398</v>
      </c>
      <c r="FL467" t="s">
        <v>37399</v>
      </c>
      <c r="FM467" t="s">
        <v>37400</v>
      </c>
      <c r="FN467" t="s">
        <v>37401</v>
      </c>
      <c r="FQ467" t="s">
        <v>37028</v>
      </c>
      <c r="FR467" t="s">
        <v>37008</v>
      </c>
      <c r="FS467" t="s">
        <v>37009</v>
      </c>
      <c r="FT467" t="s">
        <v>29158</v>
      </c>
      <c r="FU467" t="s">
        <v>29158</v>
      </c>
      <c r="FV467" t="s">
        <v>37046</v>
      </c>
      <c r="FW467" t="s">
        <v>37030</v>
      </c>
      <c r="FX467" t="s">
        <v>37031</v>
      </c>
      <c r="FY467" t="s">
        <v>36971</v>
      </c>
      <c r="FZ467" t="s">
        <v>36980</v>
      </c>
      <c r="GA467" t="s">
        <v>36974</v>
      </c>
      <c r="GB467" t="s">
        <v>36968</v>
      </c>
      <c r="GC467" t="s">
        <v>37032</v>
      </c>
      <c r="GD467" t="s">
        <v>37033</v>
      </c>
      <c r="GJ467" t="s">
        <v>37034</v>
      </c>
      <c r="GK467" t="s">
        <v>37035</v>
      </c>
      <c r="GL467" t="s">
        <v>37036</v>
      </c>
      <c r="GM467" t="s">
        <v>37037</v>
      </c>
      <c r="GN467" t="s">
        <v>37038</v>
      </c>
      <c r="GO467" t="s">
        <v>36973</v>
      </c>
      <c r="GP467" t="s">
        <v>37046</v>
      </c>
      <c r="GQ467" t="s">
        <v>37010</v>
      </c>
      <c r="GR467" t="s">
        <v>36969</v>
      </c>
      <c r="GT467" t="s">
        <v>37011</v>
      </c>
      <c r="GU467">
        <v>16.25</v>
      </c>
      <c r="GV467">
        <v>16.25</v>
      </c>
      <c r="GX467">
        <v>13</v>
      </c>
      <c r="GY467" t="s">
        <v>37012</v>
      </c>
      <c r="HA467" t="s">
        <v>37013</v>
      </c>
      <c r="HD467" t="s">
        <v>37043</v>
      </c>
      <c r="HE467">
        <v>12.99</v>
      </c>
    </row>
    <row r="468" spans="1:224">
      <c r="A468" t="s">
        <v>29123</v>
      </c>
      <c r="B468" t="s">
        <v>36962</v>
      </c>
      <c r="C468" t="s">
        <v>36963</v>
      </c>
      <c r="D468" t="s">
        <v>21412</v>
      </c>
      <c r="E468">
        <v>1</v>
      </c>
      <c r="F468" t="s">
        <v>36964</v>
      </c>
      <c r="G468" t="s">
        <v>38</v>
      </c>
      <c r="H468" t="s">
        <v>37320</v>
      </c>
      <c r="I468" t="s">
        <v>34212</v>
      </c>
      <c r="J468" t="s">
        <v>33297</v>
      </c>
      <c r="K468" t="s">
        <v>33298</v>
      </c>
      <c r="M468" t="s">
        <v>33304</v>
      </c>
      <c r="N468" t="s">
        <v>21286</v>
      </c>
      <c r="O468" t="s">
        <v>33305</v>
      </c>
      <c r="P468" t="s">
        <v>21282</v>
      </c>
      <c r="Q468" t="s">
        <v>33300</v>
      </c>
      <c r="T468" t="s">
        <v>33306</v>
      </c>
      <c r="U468" t="s">
        <v>37394</v>
      </c>
      <c r="V468" t="s">
        <v>24</v>
      </c>
      <c r="W468" t="s">
        <v>36967</v>
      </c>
      <c r="X468" t="s">
        <v>36968</v>
      </c>
      <c r="Y468" t="s">
        <v>36969</v>
      </c>
      <c r="Z468">
        <v>300</v>
      </c>
      <c r="AB468" t="s">
        <v>37018</v>
      </c>
      <c r="AC468" t="s">
        <v>36970</v>
      </c>
      <c r="AD468" t="s">
        <v>36971</v>
      </c>
      <c r="AE468" t="s">
        <v>36972</v>
      </c>
      <c r="AF468" t="s">
        <v>36973</v>
      </c>
      <c r="AH468" t="s">
        <v>36974</v>
      </c>
      <c r="AJ468" t="s">
        <v>36967</v>
      </c>
      <c r="AK468" t="s">
        <v>29158</v>
      </c>
      <c r="AL468" t="s">
        <v>37493</v>
      </c>
      <c r="AM468" t="s">
        <v>32581</v>
      </c>
      <c r="AN468" t="s">
        <v>37047</v>
      </c>
      <c r="AQ468" t="s">
        <v>37047</v>
      </c>
      <c r="AR468" t="s">
        <v>34329</v>
      </c>
      <c r="AY468" t="s">
        <v>37021</v>
      </c>
      <c r="BA468" t="s">
        <v>353</v>
      </c>
      <c r="BB468">
        <v>48</v>
      </c>
      <c r="BC468" t="s">
        <v>37048</v>
      </c>
      <c r="BD468" t="s">
        <v>34259</v>
      </c>
      <c r="BE468" t="s">
        <v>36993</v>
      </c>
      <c r="BF468">
        <v>0.2</v>
      </c>
      <c r="BG468" t="s">
        <v>37718</v>
      </c>
      <c r="BH468" t="s">
        <v>37578</v>
      </c>
      <c r="BJ468" t="s">
        <v>37506</v>
      </c>
      <c r="BK468" cm="1">
        <f t="array" ref="BK468">IF(LEN(TRIM(BG468))=0,"",SUMPRODUCT(--(LEN(TRIM($BG$5:BG468))&gt;0)))</f>
        <v>452</v>
      </c>
      <c r="BL468" t="str">
        <f t="shared" si="92"/>
        <v>00000000CK</v>
      </c>
      <c r="BM468" t="str">
        <f t="shared" si="93"/>
        <v>*00000000CK*</v>
      </c>
      <c r="BN468" t="s">
        <v>37505</v>
      </c>
      <c r="BO468" t="s">
        <v>37395</v>
      </c>
      <c r="BS468" t="s">
        <v>37047</v>
      </c>
      <c r="CP468" t="s">
        <v>37497</v>
      </c>
      <c r="CU468">
        <v>12.99</v>
      </c>
      <c r="DT468" t="s">
        <v>37026</v>
      </c>
      <c r="EC468" s="7">
        <v>16.237500000000001</v>
      </c>
      <c r="EN468" t="s">
        <v>36995</v>
      </c>
      <c r="EO468">
        <v>1731138031</v>
      </c>
      <c r="EP468" t="s">
        <v>36968</v>
      </c>
      <c r="EQ468" t="s">
        <v>36996</v>
      </c>
      <c r="ER468" t="s">
        <v>36997</v>
      </c>
      <c r="ES468" t="s">
        <v>36967</v>
      </c>
      <c r="ET468" t="s">
        <v>36998</v>
      </c>
      <c r="EU468" t="s">
        <v>36999</v>
      </c>
      <c r="FB468" t="s">
        <v>35377</v>
      </c>
      <c r="FC468" t="s">
        <v>37027</v>
      </c>
      <c r="FD468">
        <v>18</v>
      </c>
      <c r="FE468">
        <v>20</v>
      </c>
      <c r="FF468" t="s">
        <v>36990</v>
      </c>
      <c r="FG468" t="s">
        <v>36990</v>
      </c>
      <c r="FH468" t="s">
        <v>37401</v>
      </c>
      <c r="FI468" t="s">
        <v>37000</v>
      </c>
      <c r="FJ468" t="s">
        <v>37397</v>
      </c>
      <c r="FK468" t="s">
        <v>37398</v>
      </c>
      <c r="FL468" t="s">
        <v>37399</v>
      </c>
      <c r="FM468" t="s">
        <v>37400</v>
      </c>
      <c r="FN468" t="s">
        <v>37401</v>
      </c>
      <c r="FQ468" t="s">
        <v>37028</v>
      </c>
      <c r="FR468" t="s">
        <v>37008</v>
      </c>
      <c r="FS468" t="s">
        <v>37009</v>
      </c>
      <c r="FT468" t="s">
        <v>29158</v>
      </c>
      <c r="FU468" t="s">
        <v>29158</v>
      </c>
      <c r="FV468" t="s">
        <v>37051</v>
      </c>
      <c r="FW468" t="s">
        <v>37030</v>
      </c>
      <c r="FX468" t="s">
        <v>37031</v>
      </c>
      <c r="FY468" t="s">
        <v>36971</v>
      </c>
      <c r="FZ468" t="s">
        <v>36980</v>
      </c>
      <c r="GA468" t="s">
        <v>36974</v>
      </c>
      <c r="GB468" t="s">
        <v>36968</v>
      </c>
      <c r="GC468" t="s">
        <v>37032</v>
      </c>
      <c r="GD468" t="s">
        <v>37033</v>
      </c>
      <c r="GJ468" t="s">
        <v>37034</v>
      </c>
      <c r="GK468" t="s">
        <v>37035</v>
      </c>
      <c r="GL468" t="s">
        <v>37036</v>
      </c>
      <c r="GM468" t="s">
        <v>37037</v>
      </c>
      <c r="GN468" t="s">
        <v>37038</v>
      </c>
      <c r="GO468" t="s">
        <v>36973</v>
      </c>
      <c r="GP468" t="s">
        <v>37051</v>
      </c>
      <c r="GQ468" t="s">
        <v>37010</v>
      </c>
      <c r="GR468" t="s">
        <v>36969</v>
      </c>
      <c r="GT468" t="s">
        <v>37011</v>
      </c>
      <c r="GU468">
        <v>16.25</v>
      </c>
      <c r="GV468">
        <v>16.25</v>
      </c>
      <c r="GX468">
        <v>13</v>
      </c>
      <c r="GY468" t="s">
        <v>37012</v>
      </c>
      <c r="HA468" t="s">
        <v>37013</v>
      </c>
      <c r="HD468" t="s">
        <v>37047</v>
      </c>
      <c r="HE468">
        <v>12.99</v>
      </c>
    </row>
    <row r="469" spans="1:224">
      <c r="A469" t="s">
        <v>29123</v>
      </c>
      <c r="B469" t="s">
        <v>36962</v>
      </c>
      <c r="C469" t="s">
        <v>36963</v>
      </c>
      <c r="D469" t="s">
        <v>21412</v>
      </c>
      <c r="E469">
        <v>1</v>
      </c>
      <c r="F469" t="s">
        <v>36964</v>
      </c>
      <c r="G469" t="s">
        <v>38</v>
      </c>
      <c r="H469" t="s">
        <v>37320</v>
      </c>
      <c r="I469" t="s">
        <v>34212</v>
      </c>
      <c r="J469" t="s">
        <v>33297</v>
      </c>
      <c r="K469" t="s">
        <v>33298</v>
      </c>
      <c r="M469" t="s">
        <v>33304</v>
      </c>
      <c r="N469" t="s">
        <v>21286</v>
      </c>
      <c r="O469" t="s">
        <v>33305</v>
      </c>
      <c r="P469" t="s">
        <v>21282</v>
      </c>
      <c r="Q469" t="s">
        <v>33300</v>
      </c>
      <c r="T469" t="s">
        <v>33306</v>
      </c>
      <c r="U469" t="s">
        <v>37394</v>
      </c>
      <c r="V469" t="s">
        <v>24</v>
      </c>
      <c r="W469" t="s">
        <v>36967</v>
      </c>
      <c r="X469" t="s">
        <v>36968</v>
      </c>
      <c r="Y469" t="s">
        <v>36969</v>
      </c>
      <c r="Z469">
        <v>300</v>
      </c>
      <c r="AB469" t="s">
        <v>37018</v>
      </c>
      <c r="AC469" t="s">
        <v>36970</v>
      </c>
      <c r="AD469" t="s">
        <v>36971</v>
      </c>
      <c r="AE469" t="s">
        <v>36972</v>
      </c>
      <c r="AF469" t="s">
        <v>36973</v>
      </c>
      <c r="AH469" t="s">
        <v>36974</v>
      </c>
      <c r="AJ469" t="s">
        <v>36967</v>
      </c>
      <c r="AK469" t="s">
        <v>29158</v>
      </c>
      <c r="AL469" t="s">
        <v>37493</v>
      </c>
      <c r="AM469" t="s">
        <v>32581</v>
      </c>
      <c r="AN469" t="s">
        <v>37052</v>
      </c>
      <c r="AQ469" t="s">
        <v>37052</v>
      </c>
      <c r="AR469" t="s">
        <v>34331</v>
      </c>
      <c r="AY469" t="s">
        <v>37021</v>
      </c>
      <c r="BA469" t="s">
        <v>353</v>
      </c>
      <c r="BB469">
        <v>48</v>
      </c>
      <c r="BC469" t="s">
        <v>37048</v>
      </c>
      <c r="BD469" t="s">
        <v>34259</v>
      </c>
      <c r="BE469" t="s">
        <v>36993</v>
      </c>
      <c r="BF469">
        <v>0.2</v>
      </c>
      <c r="BG469" t="s">
        <v>37719</v>
      </c>
      <c r="BH469" t="s">
        <v>37580</v>
      </c>
      <c r="BJ469" t="s">
        <v>37509</v>
      </c>
      <c r="BK469" cm="1">
        <f t="array" ref="BK469">IF(LEN(TRIM(BG469))=0,"",SUMPRODUCT(--(LEN(TRIM($BG$5:BG469))&gt;0)))</f>
        <v>453</v>
      </c>
      <c r="BL469" t="str">
        <f t="shared" si="92"/>
        <v>00000000CL</v>
      </c>
      <c r="BM469" t="str">
        <f t="shared" si="93"/>
        <v>*00000000CL*</v>
      </c>
      <c r="BN469" t="s">
        <v>37508</v>
      </c>
      <c r="BO469" t="s">
        <v>37395</v>
      </c>
      <c r="BS469" t="s">
        <v>37052</v>
      </c>
      <c r="CP469" t="s">
        <v>37497</v>
      </c>
      <c r="CU469">
        <v>12.99</v>
      </c>
      <c r="DT469" t="s">
        <v>37026</v>
      </c>
      <c r="EC469" s="7">
        <v>16.237500000000001</v>
      </c>
      <c r="EN469" t="s">
        <v>36995</v>
      </c>
      <c r="EO469">
        <v>1731138031</v>
      </c>
      <c r="EP469" t="s">
        <v>36968</v>
      </c>
      <c r="EQ469" t="s">
        <v>36996</v>
      </c>
      <c r="ER469" t="s">
        <v>36997</v>
      </c>
      <c r="ES469" t="s">
        <v>36967</v>
      </c>
      <c r="ET469" t="s">
        <v>36998</v>
      </c>
      <c r="EU469" t="s">
        <v>36999</v>
      </c>
      <c r="FB469" t="s">
        <v>35377</v>
      </c>
      <c r="FC469" t="s">
        <v>37027</v>
      </c>
      <c r="FD469">
        <v>22</v>
      </c>
      <c r="FE469">
        <v>24</v>
      </c>
      <c r="FF469" t="s">
        <v>36990</v>
      </c>
      <c r="FG469" t="s">
        <v>36990</v>
      </c>
      <c r="FH469" t="s">
        <v>37401</v>
      </c>
      <c r="FI469" t="s">
        <v>37000</v>
      </c>
      <c r="FJ469" t="s">
        <v>37397</v>
      </c>
      <c r="FK469" t="s">
        <v>37398</v>
      </c>
      <c r="FL469" t="s">
        <v>37399</v>
      </c>
      <c r="FM469" t="s">
        <v>37400</v>
      </c>
      <c r="FN469" t="s">
        <v>37401</v>
      </c>
      <c r="FQ469" t="s">
        <v>37028</v>
      </c>
      <c r="FR469" t="s">
        <v>37008</v>
      </c>
      <c r="FS469" t="s">
        <v>37009</v>
      </c>
      <c r="FT469" t="s">
        <v>29158</v>
      </c>
      <c r="FU469" t="s">
        <v>29158</v>
      </c>
      <c r="FV469" t="s">
        <v>37055</v>
      </c>
      <c r="FW469" t="s">
        <v>37030</v>
      </c>
      <c r="FX469" t="s">
        <v>37031</v>
      </c>
      <c r="FY469" t="s">
        <v>36971</v>
      </c>
      <c r="FZ469" t="s">
        <v>36980</v>
      </c>
      <c r="GA469" t="s">
        <v>36974</v>
      </c>
      <c r="GB469" t="s">
        <v>36968</v>
      </c>
      <c r="GC469" t="s">
        <v>37032</v>
      </c>
      <c r="GD469" t="s">
        <v>37033</v>
      </c>
      <c r="GJ469" t="s">
        <v>37034</v>
      </c>
      <c r="GK469" t="s">
        <v>37035</v>
      </c>
      <c r="GL469" t="s">
        <v>37036</v>
      </c>
      <c r="GM469" t="s">
        <v>37037</v>
      </c>
      <c r="GN469" t="s">
        <v>37038</v>
      </c>
      <c r="GO469" t="s">
        <v>36973</v>
      </c>
      <c r="GP469" t="s">
        <v>37055</v>
      </c>
      <c r="GQ469" t="s">
        <v>37010</v>
      </c>
      <c r="GR469" t="s">
        <v>36969</v>
      </c>
      <c r="GT469" t="s">
        <v>37011</v>
      </c>
      <c r="GU469">
        <v>16.25</v>
      </c>
      <c r="GV469">
        <v>16.25</v>
      </c>
      <c r="GX469">
        <v>13</v>
      </c>
      <c r="GY469" t="s">
        <v>37012</v>
      </c>
      <c r="HA469" t="s">
        <v>37013</v>
      </c>
      <c r="HD469" t="s">
        <v>37052</v>
      </c>
      <c r="HE469">
        <v>12.99</v>
      </c>
    </row>
    <row r="470" spans="1:224">
      <c r="A470" t="s">
        <v>29123</v>
      </c>
      <c r="B470" t="s">
        <v>36962</v>
      </c>
      <c r="C470" t="s">
        <v>36963</v>
      </c>
      <c r="D470" t="s">
        <v>21412</v>
      </c>
      <c r="E470">
        <v>1</v>
      </c>
      <c r="F470" t="s">
        <v>36964</v>
      </c>
      <c r="G470" t="s">
        <v>38</v>
      </c>
      <c r="H470" t="s">
        <v>37320</v>
      </c>
      <c r="I470" t="s">
        <v>34212</v>
      </c>
      <c r="J470" t="s">
        <v>33297</v>
      </c>
      <c r="K470" t="s">
        <v>33298</v>
      </c>
      <c r="M470" t="s">
        <v>33304</v>
      </c>
      <c r="N470" t="s">
        <v>21286</v>
      </c>
      <c r="O470" t="s">
        <v>33305</v>
      </c>
      <c r="P470" t="s">
        <v>21282</v>
      </c>
      <c r="Q470" t="s">
        <v>33300</v>
      </c>
      <c r="T470" t="s">
        <v>33306</v>
      </c>
      <c r="U470" t="s">
        <v>37394</v>
      </c>
      <c r="V470" t="s">
        <v>24</v>
      </c>
      <c r="W470" t="s">
        <v>36967</v>
      </c>
      <c r="X470" t="s">
        <v>36968</v>
      </c>
      <c r="Y470" t="s">
        <v>36969</v>
      </c>
      <c r="Z470">
        <v>300</v>
      </c>
      <c r="AB470" t="s">
        <v>37056</v>
      </c>
      <c r="AC470" t="s">
        <v>36970</v>
      </c>
      <c r="AD470" t="s">
        <v>36971</v>
      </c>
      <c r="AE470" t="s">
        <v>36972</v>
      </c>
      <c r="AF470" t="s">
        <v>36973</v>
      </c>
      <c r="AH470" t="s">
        <v>36974</v>
      </c>
      <c r="AJ470" t="s">
        <v>36967</v>
      </c>
      <c r="AK470" t="s">
        <v>29158</v>
      </c>
      <c r="AL470" t="s">
        <v>37493</v>
      </c>
      <c r="AM470" t="s">
        <v>32581</v>
      </c>
      <c r="AN470" t="s">
        <v>37057</v>
      </c>
      <c r="AQ470" t="s">
        <v>37057</v>
      </c>
      <c r="AR470" t="s">
        <v>34333</v>
      </c>
      <c r="AY470" t="s">
        <v>37058</v>
      </c>
      <c r="BA470" t="s">
        <v>37059</v>
      </c>
      <c r="BB470">
        <v>48</v>
      </c>
      <c r="BC470" t="s">
        <v>37060</v>
      </c>
      <c r="BD470" t="s">
        <v>34261</v>
      </c>
      <c r="BE470" t="s">
        <v>36993</v>
      </c>
      <c r="BF470">
        <v>0.2</v>
      </c>
      <c r="BG470" t="s">
        <v>37720</v>
      </c>
      <c r="BH470" t="s">
        <v>37582</v>
      </c>
      <c r="BJ470" t="s">
        <v>37512</v>
      </c>
      <c r="BK470" cm="1">
        <f t="array" ref="BK470">IF(LEN(TRIM(BG470))=0,"",SUMPRODUCT(--(LEN(TRIM($BG$5:BG470))&gt;0)))</f>
        <v>454</v>
      </c>
      <c r="BL470" t="str">
        <f t="shared" si="92"/>
        <v>00000000CM</v>
      </c>
      <c r="BM470" t="str">
        <f t="shared" si="93"/>
        <v>*00000000CM*</v>
      </c>
      <c r="BN470" t="s">
        <v>37511</v>
      </c>
      <c r="BO470" t="s">
        <v>37395</v>
      </c>
      <c r="BS470" t="s">
        <v>37057</v>
      </c>
      <c r="CP470" t="s">
        <v>37497</v>
      </c>
      <c r="CU470">
        <v>15.99</v>
      </c>
      <c r="DT470" t="s">
        <v>37026</v>
      </c>
      <c r="EC470" s="7">
        <v>19.987500000000001</v>
      </c>
      <c r="EN470" t="s">
        <v>36995</v>
      </c>
      <c r="EO470">
        <v>1731138031</v>
      </c>
      <c r="EP470" t="s">
        <v>36968</v>
      </c>
      <c r="EQ470" t="s">
        <v>36996</v>
      </c>
      <c r="ER470" t="s">
        <v>36997</v>
      </c>
      <c r="ES470" t="s">
        <v>36967</v>
      </c>
      <c r="ET470" t="s">
        <v>36998</v>
      </c>
      <c r="EU470" t="s">
        <v>36999</v>
      </c>
      <c r="FB470" t="s">
        <v>35377</v>
      </c>
      <c r="FC470" t="s">
        <v>37027</v>
      </c>
      <c r="FD470">
        <v>26</v>
      </c>
      <c r="FE470">
        <v>28</v>
      </c>
      <c r="FF470" t="s">
        <v>36990</v>
      </c>
      <c r="FG470" t="s">
        <v>36990</v>
      </c>
      <c r="FH470" t="s">
        <v>37401</v>
      </c>
      <c r="FI470" t="s">
        <v>37000</v>
      </c>
      <c r="FJ470" t="s">
        <v>37397</v>
      </c>
      <c r="FK470" t="s">
        <v>37398</v>
      </c>
      <c r="FL470" t="s">
        <v>37399</v>
      </c>
      <c r="FM470" t="s">
        <v>37400</v>
      </c>
      <c r="FN470" t="s">
        <v>37401</v>
      </c>
      <c r="FQ470" t="s">
        <v>37028</v>
      </c>
      <c r="FR470" t="s">
        <v>37008</v>
      </c>
      <c r="FS470" t="s">
        <v>37009</v>
      </c>
      <c r="FT470" t="s">
        <v>29158</v>
      </c>
      <c r="FU470" t="s">
        <v>29158</v>
      </c>
      <c r="FV470" t="s">
        <v>37063</v>
      </c>
      <c r="FW470" t="s">
        <v>37030</v>
      </c>
      <c r="FX470" t="s">
        <v>37031</v>
      </c>
      <c r="FY470" t="s">
        <v>36971</v>
      </c>
      <c r="FZ470" t="s">
        <v>36980</v>
      </c>
      <c r="GA470" t="s">
        <v>36974</v>
      </c>
      <c r="GB470" t="s">
        <v>36968</v>
      </c>
      <c r="GC470" t="s">
        <v>37032</v>
      </c>
      <c r="GD470" t="s">
        <v>37033</v>
      </c>
      <c r="GJ470" t="s">
        <v>37034</v>
      </c>
      <c r="GK470" t="s">
        <v>37035</v>
      </c>
      <c r="GL470" t="s">
        <v>37036</v>
      </c>
      <c r="GM470" t="s">
        <v>37037</v>
      </c>
      <c r="GN470" t="s">
        <v>37038</v>
      </c>
      <c r="GO470" t="s">
        <v>36973</v>
      </c>
      <c r="GP470" t="s">
        <v>37063</v>
      </c>
      <c r="GQ470" t="s">
        <v>37010</v>
      </c>
      <c r="GR470" t="s">
        <v>36969</v>
      </c>
      <c r="GT470" t="s">
        <v>37011</v>
      </c>
      <c r="GU470">
        <v>20.249999999999996</v>
      </c>
      <c r="GV470">
        <v>20.249999999999996</v>
      </c>
      <c r="GX470">
        <v>16.2</v>
      </c>
      <c r="GY470" t="s">
        <v>37012</v>
      </c>
      <c r="HA470" t="s">
        <v>37013</v>
      </c>
      <c r="HD470" t="s">
        <v>37057</v>
      </c>
      <c r="HE470">
        <v>15.99</v>
      </c>
    </row>
    <row r="471" spans="1:224">
      <c r="A471" t="s">
        <v>29123</v>
      </c>
      <c r="B471" t="s">
        <v>36962</v>
      </c>
      <c r="C471" t="s">
        <v>36963</v>
      </c>
      <c r="D471" t="s">
        <v>21412</v>
      </c>
      <c r="E471">
        <v>1</v>
      </c>
      <c r="F471" t="s">
        <v>36964</v>
      </c>
      <c r="G471" t="s">
        <v>38</v>
      </c>
      <c r="H471" t="s">
        <v>37320</v>
      </c>
      <c r="I471" t="s">
        <v>34212</v>
      </c>
      <c r="J471" t="s">
        <v>33297</v>
      </c>
      <c r="K471" t="s">
        <v>33298</v>
      </c>
      <c r="M471" t="s">
        <v>33304</v>
      </c>
      <c r="N471" t="s">
        <v>21286</v>
      </c>
      <c r="O471" t="s">
        <v>33305</v>
      </c>
      <c r="P471" t="s">
        <v>21282</v>
      </c>
      <c r="Q471" t="s">
        <v>33300</v>
      </c>
      <c r="T471" t="s">
        <v>33306</v>
      </c>
      <c r="U471" t="s">
        <v>37394</v>
      </c>
      <c r="V471" t="s">
        <v>24</v>
      </c>
      <c r="W471" t="s">
        <v>36967</v>
      </c>
      <c r="X471" t="s">
        <v>36968</v>
      </c>
      <c r="Y471" t="s">
        <v>36969</v>
      </c>
      <c r="Z471">
        <v>300</v>
      </c>
      <c r="AB471" t="s">
        <v>37056</v>
      </c>
      <c r="AC471" t="s">
        <v>36970</v>
      </c>
      <c r="AD471" t="s">
        <v>36971</v>
      </c>
      <c r="AE471" t="s">
        <v>36972</v>
      </c>
      <c r="AF471" t="s">
        <v>36973</v>
      </c>
      <c r="AH471" t="s">
        <v>36974</v>
      </c>
      <c r="AJ471" t="s">
        <v>36967</v>
      </c>
      <c r="AK471" t="s">
        <v>29158</v>
      </c>
      <c r="AL471" t="s">
        <v>37493</v>
      </c>
      <c r="AM471" t="s">
        <v>32581</v>
      </c>
      <c r="AN471" t="s">
        <v>37430</v>
      </c>
      <c r="AQ471" t="s">
        <v>37430</v>
      </c>
      <c r="AR471" t="s">
        <v>34335</v>
      </c>
      <c r="AY471" t="s">
        <v>37058</v>
      </c>
      <c r="BA471" t="s">
        <v>37059</v>
      </c>
      <c r="BB471">
        <v>48</v>
      </c>
      <c r="BC471" t="s">
        <v>37060</v>
      </c>
      <c r="BD471" t="s">
        <v>34261</v>
      </c>
      <c r="BE471" t="s">
        <v>36993</v>
      </c>
      <c r="BF471">
        <v>0.2</v>
      </c>
      <c r="BG471" t="s">
        <v>37721</v>
      </c>
      <c r="BH471" t="s">
        <v>37584</v>
      </c>
      <c r="BJ471" t="s">
        <v>37515</v>
      </c>
      <c r="BK471" cm="1">
        <f t="array" ref="BK471">IF(LEN(TRIM(BG471))=0,"",SUMPRODUCT(--(LEN(TRIM($BG$5:BG471))&gt;0)))</f>
        <v>455</v>
      </c>
      <c r="BL471" t="str">
        <f t="shared" si="92"/>
        <v>00000000CN</v>
      </c>
      <c r="BM471" t="str">
        <f t="shared" si="93"/>
        <v>*00000000CN*</v>
      </c>
      <c r="BN471" t="s">
        <v>37514</v>
      </c>
      <c r="BO471" t="s">
        <v>37395</v>
      </c>
      <c r="BS471" t="s">
        <v>37430</v>
      </c>
      <c r="CP471" t="s">
        <v>37497</v>
      </c>
      <c r="CU471">
        <v>15.99</v>
      </c>
      <c r="DT471" t="s">
        <v>37026</v>
      </c>
      <c r="EC471" s="7">
        <v>19.987500000000001</v>
      </c>
      <c r="EN471" t="s">
        <v>36995</v>
      </c>
      <c r="EO471">
        <v>1731138031</v>
      </c>
      <c r="EP471" t="s">
        <v>36968</v>
      </c>
      <c r="EQ471" t="s">
        <v>36996</v>
      </c>
      <c r="ER471" t="s">
        <v>36997</v>
      </c>
      <c r="ES471" t="s">
        <v>36967</v>
      </c>
      <c r="ET471" t="s">
        <v>36998</v>
      </c>
      <c r="EU471" t="s">
        <v>36999</v>
      </c>
      <c r="FB471" t="s">
        <v>35377</v>
      </c>
      <c r="FC471" t="s">
        <v>37027</v>
      </c>
      <c r="FD471">
        <v>30</v>
      </c>
      <c r="FE471">
        <v>32</v>
      </c>
      <c r="FF471" t="s">
        <v>36990</v>
      </c>
      <c r="FG471" t="s">
        <v>36990</v>
      </c>
      <c r="FH471" t="s">
        <v>37401</v>
      </c>
      <c r="FI471" t="s">
        <v>37000</v>
      </c>
      <c r="FJ471" t="s">
        <v>37397</v>
      </c>
      <c r="FK471" t="s">
        <v>37398</v>
      </c>
      <c r="FL471" t="s">
        <v>37399</v>
      </c>
      <c r="FM471" t="s">
        <v>37400</v>
      </c>
      <c r="FN471" t="s">
        <v>37401</v>
      </c>
      <c r="FQ471" t="s">
        <v>37028</v>
      </c>
      <c r="FR471" t="s">
        <v>37008</v>
      </c>
      <c r="FS471" t="s">
        <v>37009</v>
      </c>
      <c r="FT471" t="s">
        <v>29158</v>
      </c>
      <c r="FU471" t="s">
        <v>29158</v>
      </c>
      <c r="FV471" t="s">
        <v>21685</v>
      </c>
      <c r="FW471" t="s">
        <v>37030</v>
      </c>
      <c r="FX471" t="s">
        <v>37031</v>
      </c>
      <c r="FY471" t="s">
        <v>36971</v>
      </c>
      <c r="FZ471" t="s">
        <v>36980</v>
      </c>
      <c r="GA471" t="s">
        <v>36974</v>
      </c>
      <c r="GB471" t="s">
        <v>36968</v>
      </c>
      <c r="GC471" t="s">
        <v>37032</v>
      </c>
      <c r="GD471" t="s">
        <v>37033</v>
      </c>
      <c r="GJ471" t="s">
        <v>37034</v>
      </c>
      <c r="GK471" t="s">
        <v>37035</v>
      </c>
      <c r="GL471" t="s">
        <v>37036</v>
      </c>
      <c r="GM471" t="s">
        <v>37037</v>
      </c>
      <c r="GN471" t="s">
        <v>37038</v>
      </c>
      <c r="GO471" t="s">
        <v>36973</v>
      </c>
      <c r="GP471" t="s">
        <v>21685</v>
      </c>
      <c r="GQ471" t="s">
        <v>37010</v>
      </c>
      <c r="GR471" t="s">
        <v>36969</v>
      </c>
      <c r="GT471" t="s">
        <v>37011</v>
      </c>
      <c r="GU471">
        <v>20.249999999999996</v>
      </c>
      <c r="GV471">
        <v>20.249999999999996</v>
      </c>
      <c r="GX471">
        <v>16.2</v>
      </c>
      <c r="GY471" t="s">
        <v>37012</v>
      </c>
      <c r="HA471" t="s">
        <v>37013</v>
      </c>
      <c r="HD471" t="s">
        <v>37430</v>
      </c>
      <c r="HE471">
        <v>15.99</v>
      </c>
    </row>
    <row r="472" spans="1:224">
      <c r="A472" t="s">
        <v>29123</v>
      </c>
      <c r="B472" t="s">
        <v>36962</v>
      </c>
      <c r="C472" t="s">
        <v>36963</v>
      </c>
      <c r="D472" t="s">
        <v>21412</v>
      </c>
      <c r="E472">
        <v>1</v>
      </c>
      <c r="F472" t="s">
        <v>36964</v>
      </c>
      <c r="G472" t="s">
        <v>38</v>
      </c>
      <c r="H472" t="s">
        <v>37320</v>
      </c>
      <c r="I472" t="s">
        <v>34212</v>
      </c>
      <c r="J472" t="s">
        <v>33297</v>
      </c>
      <c r="K472" t="s">
        <v>33298</v>
      </c>
      <c r="M472" t="s">
        <v>33304</v>
      </c>
      <c r="N472" t="s">
        <v>21286</v>
      </c>
      <c r="O472" t="s">
        <v>33305</v>
      </c>
      <c r="P472" t="s">
        <v>21282</v>
      </c>
      <c r="Q472" t="s">
        <v>33300</v>
      </c>
      <c r="T472" t="s">
        <v>33306</v>
      </c>
      <c r="U472" t="s">
        <v>37394</v>
      </c>
      <c r="V472" t="s">
        <v>24</v>
      </c>
      <c r="W472" t="s">
        <v>36967</v>
      </c>
      <c r="X472" t="s">
        <v>36968</v>
      </c>
      <c r="Y472" t="s">
        <v>36969</v>
      </c>
      <c r="Z472">
        <v>300</v>
      </c>
      <c r="AB472" t="s">
        <v>37056</v>
      </c>
      <c r="AC472" t="s">
        <v>36970</v>
      </c>
      <c r="AD472" t="s">
        <v>36971</v>
      </c>
      <c r="AE472" t="s">
        <v>36972</v>
      </c>
      <c r="AF472" t="s">
        <v>36973</v>
      </c>
      <c r="AH472" t="s">
        <v>36974</v>
      </c>
      <c r="AJ472" t="s">
        <v>36967</v>
      </c>
      <c r="AK472" t="s">
        <v>29158</v>
      </c>
      <c r="AL472" t="s">
        <v>37493</v>
      </c>
      <c r="AM472" t="s">
        <v>32581</v>
      </c>
      <c r="AN472" t="s">
        <v>37435</v>
      </c>
      <c r="AQ472" t="s">
        <v>37435</v>
      </c>
      <c r="AR472" t="s">
        <v>34337</v>
      </c>
      <c r="AY472" t="s">
        <v>37058</v>
      </c>
      <c r="BA472" t="s">
        <v>37059</v>
      </c>
      <c r="BB472">
        <v>48</v>
      </c>
      <c r="BC472" t="s">
        <v>37060</v>
      </c>
      <c r="BD472" t="s">
        <v>34261</v>
      </c>
      <c r="BE472" t="s">
        <v>36993</v>
      </c>
      <c r="BF472">
        <v>0.2</v>
      </c>
      <c r="BG472" t="s">
        <v>37722</v>
      </c>
      <c r="BH472" t="s">
        <v>37586</v>
      </c>
      <c r="BJ472" t="s">
        <v>37518</v>
      </c>
      <c r="BK472" cm="1">
        <f t="array" ref="BK472">IF(LEN(TRIM(BG472))=0,"",SUMPRODUCT(--(LEN(TRIM($BG$5:BG472))&gt;0)))</f>
        <v>456</v>
      </c>
      <c r="BL472" t="str">
        <f t="shared" si="92"/>
        <v>00000000CO</v>
      </c>
      <c r="BM472" t="str">
        <f t="shared" si="93"/>
        <v>*00000000CO*</v>
      </c>
      <c r="BN472" t="s">
        <v>37517</v>
      </c>
      <c r="BO472" t="s">
        <v>37395</v>
      </c>
      <c r="BS472" t="s">
        <v>37435</v>
      </c>
      <c r="CP472" t="s">
        <v>37497</v>
      </c>
      <c r="CU472">
        <v>15.99</v>
      </c>
      <c r="DT472" t="s">
        <v>37026</v>
      </c>
      <c r="EC472" s="7">
        <v>19.987500000000001</v>
      </c>
      <c r="EN472" t="s">
        <v>36995</v>
      </c>
      <c r="EO472">
        <v>1731138031</v>
      </c>
      <c r="EP472" t="s">
        <v>36968</v>
      </c>
      <c r="EQ472" t="s">
        <v>36996</v>
      </c>
      <c r="ER472" t="s">
        <v>36997</v>
      </c>
      <c r="ES472" t="s">
        <v>36967</v>
      </c>
      <c r="ET472" t="s">
        <v>36998</v>
      </c>
      <c r="EU472" t="s">
        <v>36999</v>
      </c>
      <c r="FB472" t="s">
        <v>35377</v>
      </c>
      <c r="FC472" t="s">
        <v>37027</v>
      </c>
      <c r="FD472">
        <v>34</v>
      </c>
      <c r="FE472">
        <v>36</v>
      </c>
      <c r="FF472" t="s">
        <v>36990</v>
      </c>
      <c r="FG472" t="s">
        <v>36990</v>
      </c>
      <c r="FH472" t="s">
        <v>37401</v>
      </c>
      <c r="FI472" t="s">
        <v>37000</v>
      </c>
      <c r="FJ472" t="s">
        <v>37397</v>
      </c>
      <c r="FK472" t="s">
        <v>37398</v>
      </c>
      <c r="FL472" t="s">
        <v>37399</v>
      </c>
      <c r="FM472" t="s">
        <v>37400</v>
      </c>
      <c r="FN472" t="s">
        <v>37401</v>
      </c>
      <c r="FQ472" t="s">
        <v>37028</v>
      </c>
      <c r="FR472" t="s">
        <v>37008</v>
      </c>
      <c r="FS472" t="s">
        <v>37009</v>
      </c>
      <c r="FT472" t="s">
        <v>29158</v>
      </c>
      <c r="FU472" t="s">
        <v>29158</v>
      </c>
      <c r="FV472" t="s">
        <v>21698</v>
      </c>
      <c r="FW472" t="s">
        <v>37030</v>
      </c>
      <c r="FX472" t="s">
        <v>37031</v>
      </c>
      <c r="FY472" t="s">
        <v>36971</v>
      </c>
      <c r="FZ472" t="s">
        <v>36980</v>
      </c>
      <c r="GA472" t="s">
        <v>36974</v>
      </c>
      <c r="GB472" t="s">
        <v>36968</v>
      </c>
      <c r="GC472" t="s">
        <v>37032</v>
      </c>
      <c r="GD472" t="s">
        <v>37033</v>
      </c>
      <c r="GJ472" t="s">
        <v>37034</v>
      </c>
      <c r="GK472" t="s">
        <v>37035</v>
      </c>
      <c r="GL472" t="s">
        <v>37036</v>
      </c>
      <c r="GM472" t="s">
        <v>37037</v>
      </c>
      <c r="GN472" t="s">
        <v>37038</v>
      </c>
      <c r="GO472" t="s">
        <v>36973</v>
      </c>
      <c r="GP472" t="s">
        <v>21698</v>
      </c>
      <c r="GQ472" t="s">
        <v>37010</v>
      </c>
      <c r="GR472" t="s">
        <v>36969</v>
      </c>
      <c r="GT472" t="s">
        <v>37011</v>
      </c>
      <c r="GU472">
        <v>20.249999999999996</v>
      </c>
      <c r="GV472">
        <v>20.249999999999996</v>
      </c>
      <c r="GX472">
        <v>16.2</v>
      </c>
      <c r="GY472" t="s">
        <v>37012</v>
      </c>
      <c r="HA472" t="s">
        <v>37013</v>
      </c>
      <c r="HD472" t="s">
        <v>37435</v>
      </c>
      <c r="HE472">
        <v>15.99</v>
      </c>
    </row>
    <row r="473" spans="1:224">
      <c r="A473" t="s">
        <v>29123</v>
      </c>
      <c r="B473" t="s">
        <v>36962</v>
      </c>
      <c r="C473" t="s">
        <v>36963</v>
      </c>
      <c r="D473" t="s">
        <v>21434</v>
      </c>
      <c r="E473">
        <v>1</v>
      </c>
      <c r="F473" t="s">
        <v>36964</v>
      </c>
      <c r="G473" t="s">
        <v>38</v>
      </c>
      <c r="H473" t="s">
        <v>37357</v>
      </c>
      <c r="I473" t="s">
        <v>34214</v>
      </c>
      <c r="J473" t="s">
        <v>33297</v>
      </c>
      <c r="K473" t="s">
        <v>33298</v>
      </c>
      <c r="M473" t="s">
        <v>33304</v>
      </c>
      <c r="N473" t="s">
        <v>21286</v>
      </c>
      <c r="O473" t="s">
        <v>33305</v>
      </c>
      <c r="P473" t="s">
        <v>21282</v>
      </c>
      <c r="Q473" t="s">
        <v>33300</v>
      </c>
      <c r="T473" t="s">
        <v>33306</v>
      </c>
      <c r="U473" t="s">
        <v>37394</v>
      </c>
      <c r="V473" t="s">
        <v>24</v>
      </c>
      <c r="W473" t="s">
        <v>36967</v>
      </c>
      <c r="X473" t="s">
        <v>36968</v>
      </c>
      <c r="Y473" t="s">
        <v>36969</v>
      </c>
      <c r="AC473" t="s">
        <v>36970</v>
      </c>
      <c r="AD473" t="s">
        <v>36971</v>
      </c>
      <c r="AE473" t="s">
        <v>36972</v>
      </c>
      <c r="AF473" t="s">
        <v>36973</v>
      </c>
      <c r="AH473" t="s">
        <v>36974</v>
      </c>
      <c r="AJ473" t="s">
        <v>36967</v>
      </c>
      <c r="BH473" t="s">
        <v>37134</v>
      </c>
      <c r="BK473" t="str" cm="1">
        <f t="array" ref="BK473">IF(LEN(TRIM(BG473))=0,"",SUMPRODUCT(--(LEN(TRIM($BG$5:BG473))&gt;0)))</f>
        <v/>
      </c>
      <c r="BL473" t="str">
        <f t="shared" si="92"/>
        <v/>
      </c>
      <c r="BM473" t="str">
        <f t="shared" si="93"/>
        <v/>
      </c>
      <c r="BO473" t="s">
        <v>37395</v>
      </c>
      <c r="BP473" t="s">
        <v>36976</v>
      </c>
      <c r="BQ473" t="s">
        <v>36977</v>
      </c>
      <c r="BR473" t="s">
        <v>36978</v>
      </c>
      <c r="BT473" t="s">
        <v>36979</v>
      </c>
      <c r="BU473">
        <v>53159</v>
      </c>
      <c r="BY473">
        <v>1000</v>
      </c>
      <c r="CE473" t="s">
        <v>36968</v>
      </c>
      <c r="CH473" t="s">
        <v>36980</v>
      </c>
      <c r="CI473" t="s">
        <v>36971</v>
      </c>
      <c r="CJ473" t="s">
        <v>36973</v>
      </c>
      <c r="CK473" t="s">
        <v>36973</v>
      </c>
      <c r="CN473" t="s">
        <v>36981</v>
      </c>
      <c r="CO473" t="s">
        <v>36982</v>
      </c>
      <c r="CP473" t="s">
        <v>37396</v>
      </c>
      <c r="CQ473" t="s">
        <v>36984</v>
      </c>
      <c r="CS473" t="s">
        <v>36985</v>
      </c>
      <c r="CT473" t="s">
        <v>36986</v>
      </c>
      <c r="CZ473">
        <v>1</v>
      </c>
      <c r="DB473" t="s">
        <v>36987</v>
      </c>
      <c r="DH473">
        <v>0</v>
      </c>
      <c r="DR473" t="s">
        <v>36988</v>
      </c>
      <c r="DS473" t="s">
        <v>36989</v>
      </c>
      <c r="DU473" t="s">
        <v>36974</v>
      </c>
      <c r="DV473" t="s">
        <v>36967</v>
      </c>
      <c r="DW473" t="s">
        <v>36990</v>
      </c>
      <c r="DX473" t="s">
        <v>36991</v>
      </c>
      <c r="EA473" t="s">
        <v>37135</v>
      </c>
      <c r="EB473" t="s">
        <v>37136</v>
      </c>
      <c r="EC473" s="7"/>
      <c r="EG473" t="s">
        <v>36982</v>
      </c>
      <c r="EH473" t="s">
        <v>36992</v>
      </c>
      <c r="EI473" t="s">
        <v>36993</v>
      </c>
      <c r="EJ473" t="s">
        <v>36994</v>
      </c>
      <c r="EL473" t="s">
        <v>36977</v>
      </c>
      <c r="EM473" t="s">
        <v>36978</v>
      </c>
      <c r="EN473" t="s">
        <v>36995</v>
      </c>
      <c r="EO473">
        <v>1731138031</v>
      </c>
      <c r="EP473" t="s">
        <v>36968</v>
      </c>
      <c r="EQ473" t="s">
        <v>36996</v>
      </c>
      <c r="ER473" t="s">
        <v>36997</v>
      </c>
      <c r="ES473" t="s">
        <v>36967</v>
      </c>
      <c r="ET473" t="s">
        <v>36998</v>
      </c>
      <c r="EU473" t="s">
        <v>36999</v>
      </c>
      <c r="FI473" t="s">
        <v>37000</v>
      </c>
      <c r="FJ473" t="s">
        <v>37397</v>
      </c>
      <c r="FK473" t="s">
        <v>37398</v>
      </c>
      <c r="FL473" t="s">
        <v>37399</v>
      </c>
      <c r="FM473" t="s">
        <v>37400</v>
      </c>
      <c r="FN473" t="s">
        <v>37401</v>
      </c>
      <c r="FQ473" t="s">
        <v>37007</v>
      </c>
      <c r="FR473" t="s">
        <v>37008</v>
      </c>
      <c r="FS473" t="s">
        <v>37009</v>
      </c>
      <c r="GQ473" t="s">
        <v>37010</v>
      </c>
      <c r="GR473" t="s">
        <v>36969</v>
      </c>
      <c r="GT473" t="s">
        <v>37011</v>
      </c>
      <c r="GY473" t="s">
        <v>37012</v>
      </c>
      <c r="HA473" t="s">
        <v>37013</v>
      </c>
      <c r="HB473" t="s">
        <v>36977</v>
      </c>
      <c r="HC473" t="s">
        <v>36978</v>
      </c>
      <c r="HE473">
        <v>12.99</v>
      </c>
      <c r="HF473">
        <v>0</v>
      </c>
      <c r="HG473" t="s">
        <v>37014</v>
      </c>
      <c r="HI473" t="s">
        <v>37015</v>
      </c>
      <c r="HJ473">
        <v>1</v>
      </c>
      <c r="HK473">
        <v>3</v>
      </c>
      <c r="HM473" t="s">
        <v>37402</v>
      </c>
      <c r="HN473" t="s">
        <v>37017</v>
      </c>
      <c r="HO473" t="s">
        <v>36968</v>
      </c>
      <c r="HP473">
        <v>482</v>
      </c>
    </row>
    <row r="474" spans="1:224">
      <c r="A474" t="s">
        <v>29123</v>
      </c>
      <c r="B474" t="s">
        <v>36962</v>
      </c>
      <c r="C474" t="s">
        <v>36963</v>
      </c>
      <c r="D474" t="s">
        <v>21434</v>
      </c>
      <c r="E474">
        <v>1</v>
      </c>
      <c r="F474" t="s">
        <v>36964</v>
      </c>
      <c r="G474" t="s">
        <v>38</v>
      </c>
      <c r="H474" t="s">
        <v>37357</v>
      </c>
      <c r="I474" t="s">
        <v>34214</v>
      </c>
      <c r="J474" t="s">
        <v>33297</v>
      </c>
      <c r="K474" t="s">
        <v>33298</v>
      </c>
      <c r="M474" t="s">
        <v>33304</v>
      </c>
      <c r="N474" t="s">
        <v>21286</v>
      </c>
      <c r="O474" t="s">
        <v>33305</v>
      </c>
      <c r="P474" t="s">
        <v>21282</v>
      </c>
      <c r="Q474" t="s">
        <v>33300</v>
      </c>
      <c r="T474" t="s">
        <v>33306</v>
      </c>
      <c r="U474" t="s">
        <v>37394</v>
      </c>
      <c r="V474" t="s">
        <v>24</v>
      </c>
      <c r="W474" t="s">
        <v>36967</v>
      </c>
      <c r="X474" t="s">
        <v>37403</v>
      </c>
      <c r="Y474" t="s">
        <v>37404</v>
      </c>
      <c r="Z474">
        <v>200</v>
      </c>
      <c r="AB474" t="s">
        <v>37018</v>
      </c>
      <c r="AC474" t="s">
        <v>36970</v>
      </c>
      <c r="AD474" t="s">
        <v>36971</v>
      </c>
      <c r="AE474" t="s">
        <v>36972</v>
      </c>
      <c r="AF474" t="s">
        <v>36973</v>
      </c>
      <c r="AH474" t="s">
        <v>36974</v>
      </c>
      <c r="AJ474" t="s">
        <v>36967</v>
      </c>
      <c r="AK474" t="s">
        <v>33383</v>
      </c>
      <c r="AL474" t="s">
        <v>34192</v>
      </c>
      <c r="AM474" t="s">
        <v>32581</v>
      </c>
      <c r="AN474" t="s">
        <v>37020</v>
      </c>
      <c r="AQ474" t="s">
        <v>37020</v>
      </c>
      <c r="AR474" t="s">
        <v>34324</v>
      </c>
      <c r="AY474" t="s">
        <v>37021</v>
      </c>
      <c r="BA474" t="s">
        <v>353</v>
      </c>
      <c r="BB474">
        <v>48</v>
      </c>
      <c r="BC474" t="s">
        <v>37022</v>
      </c>
      <c r="BD474" t="s">
        <v>28739</v>
      </c>
      <c r="BE474" t="s">
        <v>36993</v>
      </c>
      <c r="BF474">
        <v>0.2</v>
      </c>
      <c r="BG474" t="s">
        <v>37723</v>
      </c>
      <c r="BH474" t="s">
        <v>37520</v>
      </c>
      <c r="BI474" t="s">
        <v>37407</v>
      </c>
      <c r="BJ474" t="s">
        <v>37408</v>
      </c>
      <c r="BK474" cm="1">
        <f t="array" ref="BK474">IF(LEN(TRIM(BG474))=0,"",SUMPRODUCT(--(LEN(TRIM($BG$5:BG474))&gt;0)))</f>
        <v>457</v>
      </c>
      <c r="BL474" t="str">
        <f t="shared" si="92"/>
        <v>00000000CP</v>
      </c>
      <c r="BM474" t="str">
        <f t="shared" si="93"/>
        <v>*00000000CP*</v>
      </c>
      <c r="BN474" t="s">
        <v>37406</v>
      </c>
      <c r="BO474" t="s">
        <v>37395</v>
      </c>
      <c r="BS474" t="s">
        <v>37020</v>
      </c>
      <c r="CP474" t="s">
        <v>37409</v>
      </c>
      <c r="CU474">
        <v>12.99</v>
      </c>
      <c r="DT474" t="s">
        <v>37026</v>
      </c>
      <c r="EC474" s="7">
        <v>16.237500000000001</v>
      </c>
      <c r="EN474" t="s">
        <v>36995</v>
      </c>
      <c r="EO474">
        <v>1731138031</v>
      </c>
      <c r="EP474" t="s">
        <v>37403</v>
      </c>
      <c r="EQ474" t="s">
        <v>36996</v>
      </c>
      <c r="ER474" t="s">
        <v>36997</v>
      </c>
      <c r="ES474" t="s">
        <v>36967</v>
      </c>
      <c r="ET474" t="s">
        <v>36998</v>
      </c>
      <c r="EU474" t="s">
        <v>36999</v>
      </c>
      <c r="FB474" t="s">
        <v>35377</v>
      </c>
      <c r="FC474" t="s">
        <v>37027</v>
      </c>
      <c r="FD474">
        <v>8</v>
      </c>
      <c r="FE474">
        <v>10</v>
      </c>
      <c r="FF474" t="s">
        <v>36990</v>
      </c>
      <c r="FG474" t="s">
        <v>36990</v>
      </c>
      <c r="FH474" t="s">
        <v>37397</v>
      </c>
      <c r="FI474" t="s">
        <v>37000</v>
      </c>
      <c r="FJ474" t="s">
        <v>37397</v>
      </c>
      <c r="FK474" t="s">
        <v>37398</v>
      </c>
      <c r="FL474" t="s">
        <v>37399</v>
      </c>
      <c r="FM474" t="s">
        <v>37400</v>
      </c>
      <c r="FN474" t="s">
        <v>37401</v>
      </c>
      <c r="FQ474" t="s">
        <v>37028</v>
      </c>
      <c r="FR474" t="s">
        <v>37008</v>
      </c>
      <c r="FS474" t="s">
        <v>37009</v>
      </c>
      <c r="FT474" t="s">
        <v>33383</v>
      </c>
      <c r="FU474" t="s">
        <v>33383</v>
      </c>
      <c r="FV474" t="s">
        <v>37029</v>
      </c>
      <c r="FW474" t="s">
        <v>37030</v>
      </c>
      <c r="FX474" t="s">
        <v>37031</v>
      </c>
      <c r="FY474" t="s">
        <v>36971</v>
      </c>
      <c r="FZ474" t="s">
        <v>36980</v>
      </c>
      <c r="GA474" t="s">
        <v>36974</v>
      </c>
      <c r="GB474" t="s">
        <v>37403</v>
      </c>
      <c r="GC474" t="s">
        <v>37032</v>
      </c>
      <c r="GD474" t="s">
        <v>37033</v>
      </c>
      <c r="GJ474" t="s">
        <v>37034</v>
      </c>
      <c r="GK474" t="s">
        <v>37035</v>
      </c>
      <c r="GL474" t="s">
        <v>37036</v>
      </c>
      <c r="GM474" t="s">
        <v>37037</v>
      </c>
      <c r="GN474" t="s">
        <v>37038</v>
      </c>
      <c r="GO474" t="s">
        <v>36973</v>
      </c>
      <c r="GP474" t="s">
        <v>37029</v>
      </c>
      <c r="GQ474" t="s">
        <v>37010</v>
      </c>
      <c r="GR474" t="s">
        <v>37404</v>
      </c>
      <c r="GT474" t="s">
        <v>37011</v>
      </c>
      <c r="GU474">
        <v>16.25</v>
      </c>
      <c r="GV474">
        <v>16.25</v>
      </c>
      <c r="GX474">
        <v>13</v>
      </c>
      <c r="GY474" t="s">
        <v>37012</v>
      </c>
      <c r="HA474" t="s">
        <v>37013</v>
      </c>
      <c r="HD474" t="s">
        <v>37020</v>
      </c>
      <c r="HE474">
        <v>12.99</v>
      </c>
    </row>
    <row r="475" spans="1:224">
      <c r="A475" t="s">
        <v>29123</v>
      </c>
      <c r="B475" t="s">
        <v>36962</v>
      </c>
      <c r="C475" t="s">
        <v>36963</v>
      </c>
      <c r="D475" t="s">
        <v>21434</v>
      </c>
      <c r="E475">
        <v>1</v>
      </c>
      <c r="F475" t="s">
        <v>36964</v>
      </c>
      <c r="G475" t="s">
        <v>38</v>
      </c>
      <c r="H475" t="s">
        <v>37357</v>
      </c>
      <c r="I475" t="s">
        <v>34214</v>
      </c>
      <c r="J475" t="s">
        <v>33297</v>
      </c>
      <c r="K475" t="s">
        <v>33298</v>
      </c>
      <c r="M475" t="s">
        <v>33304</v>
      </c>
      <c r="N475" t="s">
        <v>21286</v>
      </c>
      <c r="O475" t="s">
        <v>33305</v>
      </c>
      <c r="P475" t="s">
        <v>21282</v>
      </c>
      <c r="Q475" t="s">
        <v>33300</v>
      </c>
      <c r="T475" t="s">
        <v>33306</v>
      </c>
      <c r="U475" t="s">
        <v>37394</v>
      </c>
      <c r="V475" t="s">
        <v>24</v>
      </c>
      <c r="W475" t="s">
        <v>36967</v>
      </c>
      <c r="X475" t="s">
        <v>37403</v>
      </c>
      <c r="Y475" t="s">
        <v>37404</v>
      </c>
      <c r="Z475">
        <v>200</v>
      </c>
      <c r="AB475" t="s">
        <v>37018</v>
      </c>
      <c r="AC475" t="s">
        <v>36970</v>
      </c>
      <c r="AD475" t="s">
        <v>36971</v>
      </c>
      <c r="AE475" t="s">
        <v>36972</v>
      </c>
      <c r="AF475" t="s">
        <v>36973</v>
      </c>
      <c r="AH475" t="s">
        <v>36974</v>
      </c>
      <c r="AJ475" t="s">
        <v>36967</v>
      </c>
      <c r="AK475" t="s">
        <v>33383</v>
      </c>
      <c r="AL475" t="s">
        <v>34192</v>
      </c>
      <c r="AM475" t="s">
        <v>32581</v>
      </c>
      <c r="AN475" t="s">
        <v>37039</v>
      </c>
      <c r="AQ475" t="s">
        <v>37039</v>
      </c>
      <c r="AR475" t="s">
        <v>34326</v>
      </c>
      <c r="AY475" t="s">
        <v>37021</v>
      </c>
      <c r="BA475" t="s">
        <v>353</v>
      </c>
      <c r="BB475">
        <v>48</v>
      </c>
      <c r="BC475" t="s">
        <v>37022</v>
      </c>
      <c r="BD475" t="s">
        <v>28739</v>
      </c>
      <c r="BE475" t="s">
        <v>36993</v>
      </c>
      <c r="BF475">
        <v>0.2</v>
      </c>
      <c r="BG475" t="s">
        <v>37724</v>
      </c>
      <c r="BH475" t="s">
        <v>37522</v>
      </c>
      <c r="BI475" t="s">
        <v>37412</v>
      </c>
      <c r="BJ475" t="s">
        <v>37413</v>
      </c>
      <c r="BK475" cm="1">
        <f t="array" ref="BK475">IF(LEN(TRIM(BG475))=0,"",SUMPRODUCT(--(LEN(TRIM($BG$5:BG475))&gt;0)))</f>
        <v>458</v>
      </c>
      <c r="BL475" t="str">
        <f t="shared" si="92"/>
        <v>00000000CQ</v>
      </c>
      <c r="BM475" t="str">
        <f t="shared" si="93"/>
        <v>*00000000CQ*</v>
      </c>
      <c r="BN475" t="s">
        <v>37411</v>
      </c>
      <c r="BO475" t="s">
        <v>37395</v>
      </c>
      <c r="BS475" t="s">
        <v>37039</v>
      </c>
      <c r="CP475" t="s">
        <v>37409</v>
      </c>
      <c r="CU475">
        <v>12.99</v>
      </c>
      <c r="DT475" t="s">
        <v>37026</v>
      </c>
      <c r="EC475" s="7">
        <v>16.237500000000001</v>
      </c>
      <c r="EN475" t="s">
        <v>36995</v>
      </c>
      <c r="EO475">
        <v>1731138031</v>
      </c>
      <c r="EP475" t="s">
        <v>37403</v>
      </c>
      <c r="EQ475" t="s">
        <v>36996</v>
      </c>
      <c r="ER475" t="s">
        <v>36997</v>
      </c>
      <c r="ES475" t="s">
        <v>36967</v>
      </c>
      <c r="ET475" t="s">
        <v>36998</v>
      </c>
      <c r="EU475" t="s">
        <v>36999</v>
      </c>
      <c r="FB475" t="s">
        <v>35377</v>
      </c>
      <c r="FC475" t="s">
        <v>37027</v>
      </c>
      <c r="FD475">
        <v>12</v>
      </c>
      <c r="FE475">
        <v>14</v>
      </c>
      <c r="FF475" t="s">
        <v>36990</v>
      </c>
      <c r="FG475" t="s">
        <v>36990</v>
      </c>
      <c r="FH475" t="s">
        <v>37397</v>
      </c>
      <c r="FI475" t="s">
        <v>37000</v>
      </c>
      <c r="FJ475" t="s">
        <v>37397</v>
      </c>
      <c r="FK475" t="s">
        <v>37398</v>
      </c>
      <c r="FL475" t="s">
        <v>37399</v>
      </c>
      <c r="FM475" t="s">
        <v>37400</v>
      </c>
      <c r="FN475" t="s">
        <v>37401</v>
      </c>
      <c r="FQ475" t="s">
        <v>37028</v>
      </c>
      <c r="FR475" t="s">
        <v>37008</v>
      </c>
      <c r="FS475" t="s">
        <v>37009</v>
      </c>
      <c r="FT475" t="s">
        <v>33383</v>
      </c>
      <c r="FU475" t="s">
        <v>33383</v>
      </c>
      <c r="FV475" t="s">
        <v>37042</v>
      </c>
      <c r="FW475" t="s">
        <v>37030</v>
      </c>
      <c r="FX475" t="s">
        <v>37031</v>
      </c>
      <c r="FY475" t="s">
        <v>36971</v>
      </c>
      <c r="FZ475" t="s">
        <v>36980</v>
      </c>
      <c r="GA475" t="s">
        <v>36974</v>
      </c>
      <c r="GB475" t="s">
        <v>37403</v>
      </c>
      <c r="GC475" t="s">
        <v>37032</v>
      </c>
      <c r="GD475" t="s">
        <v>37033</v>
      </c>
      <c r="GJ475" t="s">
        <v>37034</v>
      </c>
      <c r="GK475" t="s">
        <v>37035</v>
      </c>
      <c r="GL475" t="s">
        <v>37036</v>
      </c>
      <c r="GM475" t="s">
        <v>37037</v>
      </c>
      <c r="GN475" t="s">
        <v>37038</v>
      </c>
      <c r="GO475" t="s">
        <v>36973</v>
      </c>
      <c r="GP475" t="s">
        <v>37042</v>
      </c>
      <c r="GQ475" t="s">
        <v>37010</v>
      </c>
      <c r="GR475" t="s">
        <v>37404</v>
      </c>
      <c r="GT475" t="s">
        <v>37011</v>
      </c>
      <c r="GU475">
        <v>16.25</v>
      </c>
      <c r="GV475">
        <v>16.25</v>
      </c>
      <c r="GX475">
        <v>13</v>
      </c>
      <c r="GY475" t="s">
        <v>37012</v>
      </c>
      <c r="HA475" t="s">
        <v>37013</v>
      </c>
      <c r="HD475" t="s">
        <v>37039</v>
      </c>
      <c r="HE475">
        <v>12.99</v>
      </c>
    </row>
    <row r="476" spans="1:224">
      <c r="A476" t="s">
        <v>29123</v>
      </c>
      <c r="B476" t="s">
        <v>36962</v>
      </c>
      <c r="C476" t="s">
        <v>36963</v>
      </c>
      <c r="D476" t="s">
        <v>21434</v>
      </c>
      <c r="E476">
        <v>1</v>
      </c>
      <c r="F476" t="s">
        <v>36964</v>
      </c>
      <c r="G476" t="s">
        <v>38</v>
      </c>
      <c r="H476" t="s">
        <v>37357</v>
      </c>
      <c r="I476" t="s">
        <v>34214</v>
      </c>
      <c r="J476" t="s">
        <v>33297</v>
      </c>
      <c r="K476" t="s">
        <v>33298</v>
      </c>
      <c r="M476" t="s">
        <v>33304</v>
      </c>
      <c r="N476" t="s">
        <v>21286</v>
      </c>
      <c r="O476" t="s">
        <v>33305</v>
      </c>
      <c r="P476" t="s">
        <v>21282</v>
      </c>
      <c r="Q476" t="s">
        <v>33300</v>
      </c>
      <c r="T476" t="s">
        <v>33306</v>
      </c>
      <c r="U476" t="s">
        <v>37394</v>
      </c>
      <c r="V476" t="s">
        <v>24</v>
      </c>
      <c r="W476" t="s">
        <v>36967</v>
      </c>
      <c r="X476" t="s">
        <v>37403</v>
      </c>
      <c r="Y476" t="s">
        <v>37404</v>
      </c>
      <c r="Z476">
        <v>200</v>
      </c>
      <c r="AB476" t="s">
        <v>37018</v>
      </c>
      <c r="AC476" t="s">
        <v>36970</v>
      </c>
      <c r="AD476" t="s">
        <v>36971</v>
      </c>
      <c r="AE476" t="s">
        <v>36972</v>
      </c>
      <c r="AF476" t="s">
        <v>36973</v>
      </c>
      <c r="AH476" t="s">
        <v>36974</v>
      </c>
      <c r="AJ476" t="s">
        <v>36967</v>
      </c>
      <c r="AK476" t="s">
        <v>33383</v>
      </c>
      <c r="AL476" t="s">
        <v>34192</v>
      </c>
      <c r="AM476" t="s">
        <v>32581</v>
      </c>
      <c r="AN476" t="s">
        <v>37043</v>
      </c>
      <c r="AQ476" t="s">
        <v>37043</v>
      </c>
      <c r="AR476" t="s">
        <v>28746</v>
      </c>
      <c r="AY476" t="s">
        <v>37021</v>
      </c>
      <c r="BA476" t="s">
        <v>353</v>
      </c>
      <c r="BB476">
        <v>48</v>
      </c>
      <c r="BC476" t="s">
        <v>37022</v>
      </c>
      <c r="BD476" t="s">
        <v>28739</v>
      </c>
      <c r="BE476" t="s">
        <v>36993</v>
      </c>
      <c r="BF476">
        <v>0.2</v>
      </c>
      <c r="BG476" t="s">
        <v>37725</v>
      </c>
      <c r="BH476" t="s">
        <v>37524</v>
      </c>
      <c r="BI476" t="s">
        <v>37416</v>
      </c>
      <c r="BJ476" t="s">
        <v>37417</v>
      </c>
      <c r="BK476" cm="1">
        <f t="array" ref="BK476">IF(LEN(TRIM(BG476))=0,"",SUMPRODUCT(--(LEN(TRIM($BG$5:BG476))&gt;0)))</f>
        <v>459</v>
      </c>
      <c r="BL476" t="str">
        <f t="shared" si="92"/>
        <v>00000000CR</v>
      </c>
      <c r="BM476" t="str">
        <f t="shared" si="93"/>
        <v>*00000000CR*</v>
      </c>
      <c r="BN476" t="s">
        <v>37415</v>
      </c>
      <c r="BO476" t="s">
        <v>37395</v>
      </c>
      <c r="BS476" t="s">
        <v>37043</v>
      </c>
      <c r="CP476" t="s">
        <v>37409</v>
      </c>
      <c r="CU476">
        <v>12.99</v>
      </c>
      <c r="DT476" t="s">
        <v>37026</v>
      </c>
      <c r="EC476" s="7">
        <v>16.237500000000001</v>
      </c>
      <c r="EN476" t="s">
        <v>36995</v>
      </c>
      <c r="EO476">
        <v>1731138031</v>
      </c>
      <c r="EP476" t="s">
        <v>37403</v>
      </c>
      <c r="EQ476" t="s">
        <v>36996</v>
      </c>
      <c r="ER476" t="s">
        <v>36997</v>
      </c>
      <c r="ES476" t="s">
        <v>36967</v>
      </c>
      <c r="ET476" t="s">
        <v>36998</v>
      </c>
      <c r="EU476" t="s">
        <v>36999</v>
      </c>
      <c r="FB476" t="s">
        <v>35377</v>
      </c>
      <c r="FC476" t="s">
        <v>37027</v>
      </c>
      <c r="FD476">
        <v>16</v>
      </c>
      <c r="FE476">
        <v>18</v>
      </c>
      <c r="FF476" t="s">
        <v>36990</v>
      </c>
      <c r="FG476" t="s">
        <v>36990</v>
      </c>
      <c r="FH476" t="s">
        <v>37397</v>
      </c>
      <c r="FI476" t="s">
        <v>37000</v>
      </c>
      <c r="FJ476" t="s">
        <v>37397</v>
      </c>
      <c r="FK476" t="s">
        <v>37398</v>
      </c>
      <c r="FL476" t="s">
        <v>37399</v>
      </c>
      <c r="FM476" t="s">
        <v>37400</v>
      </c>
      <c r="FN476" t="s">
        <v>37401</v>
      </c>
      <c r="FQ476" t="s">
        <v>37028</v>
      </c>
      <c r="FR476" t="s">
        <v>37008</v>
      </c>
      <c r="FS476" t="s">
        <v>37009</v>
      </c>
      <c r="FT476" t="s">
        <v>33383</v>
      </c>
      <c r="FU476" t="s">
        <v>33383</v>
      </c>
      <c r="FV476" t="s">
        <v>37046</v>
      </c>
      <c r="FW476" t="s">
        <v>37030</v>
      </c>
      <c r="FX476" t="s">
        <v>37031</v>
      </c>
      <c r="FY476" t="s">
        <v>36971</v>
      </c>
      <c r="FZ476" t="s">
        <v>36980</v>
      </c>
      <c r="GA476" t="s">
        <v>36974</v>
      </c>
      <c r="GB476" t="s">
        <v>37403</v>
      </c>
      <c r="GC476" t="s">
        <v>37032</v>
      </c>
      <c r="GD476" t="s">
        <v>37033</v>
      </c>
      <c r="GJ476" t="s">
        <v>37034</v>
      </c>
      <c r="GK476" t="s">
        <v>37035</v>
      </c>
      <c r="GL476" t="s">
        <v>37036</v>
      </c>
      <c r="GM476" t="s">
        <v>37037</v>
      </c>
      <c r="GN476" t="s">
        <v>37038</v>
      </c>
      <c r="GO476" t="s">
        <v>36973</v>
      </c>
      <c r="GP476" t="s">
        <v>37046</v>
      </c>
      <c r="GQ476" t="s">
        <v>37010</v>
      </c>
      <c r="GR476" t="s">
        <v>37404</v>
      </c>
      <c r="GT476" t="s">
        <v>37011</v>
      </c>
      <c r="GU476">
        <v>16.25</v>
      </c>
      <c r="GV476">
        <v>16.25</v>
      </c>
      <c r="GX476">
        <v>13</v>
      </c>
      <c r="GY476" t="s">
        <v>37012</v>
      </c>
      <c r="HA476" t="s">
        <v>37013</v>
      </c>
      <c r="HD476" t="s">
        <v>37043</v>
      </c>
      <c r="HE476">
        <v>12.99</v>
      </c>
    </row>
    <row r="477" spans="1:224">
      <c r="A477" t="s">
        <v>29123</v>
      </c>
      <c r="B477" t="s">
        <v>36962</v>
      </c>
      <c r="C477" t="s">
        <v>36963</v>
      </c>
      <c r="D477" t="s">
        <v>21434</v>
      </c>
      <c r="E477">
        <v>1</v>
      </c>
      <c r="F477" t="s">
        <v>36964</v>
      </c>
      <c r="G477" t="s">
        <v>38</v>
      </c>
      <c r="H477" t="s">
        <v>37357</v>
      </c>
      <c r="I477" t="s">
        <v>34214</v>
      </c>
      <c r="J477" t="s">
        <v>33297</v>
      </c>
      <c r="K477" t="s">
        <v>33298</v>
      </c>
      <c r="M477" t="s">
        <v>33304</v>
      </c>
      <c r="N477" t="s">
        <v>21286</v>
      </c>
      <c r="O477" t="s">
        <v>33305</v>
      </c>
      <c r="P477" t="s">
        <v>21282</v>
      </c>
      <c r="Q477" t="s">
        <v>33300</v>
      </c>
      <c r="T477" t="s">
        <v>33306</v>
      </c>
      <c r="U477" t="s">
        <v>37394</v>
      </c>
      <c r="V477" t="s">
        <v>24</v>
      </c>
      <c r="W477" t="s">
        <v>36967</v>
      </c>
      <c r="X477" t="s">
        <v>37403</v>
      </c>
      <c r="Y477" t="s">
        <v>37404</v>
      </c>
      <c r="Z477">
        <v>300</v>
      </c>
      <c r="AB477" t="s">
        <v>37018</v>
      </c>
      <c r="AC477" t="s">
        <v>36970</v>
      </c>
      <c r="AD477" t="s">
        <v>36971</v>
      </c>
      <c r="AE477" t="s">
        <v>36972</v>
      </c>
      <c r="AF477" t="s">
        <v>36973</v>
      </c>
      <c r="AH477" t="s">
        <v>36974</v>
      </c>
      <c r="AJ477" t="s">
        <v>36967</v>
      </c>
      <c r="AK477" t="s">
        <v>33383</v>
      </c>
      <c r="AL477" t="s">
        <v>34192</v>
      </c>
      <c r="AM477" t="s">
        <v>32581</v>
      </c>
      <c r="AN477" t="s">
        <v>37047</v>
      </c>
      <c r="AQ477" t="s">
        <v>37047</v>
      </c>
      <c r="AR477" t="s">
        <v>34329</v>
      </c>
      <c r="AY477" t="s">
        <v>37021</v>
      </c>
      <c r="BA477" t="s">
        <v>353</v>
      </c>
      <c r="BB477">
        <v>48</v>
      </c>
      <c r="BC477" t="s">
        <v>37048</v>
      </c>
      <c r="BD477" t="s">
        <v>34259</v>
      </c>
      <c r="BE477" t="s">
        <v>36993</v>
      </c>
      <c r="BF477">
        <v>0.2</v>
      </c>
      <c r="BG477" t="s">
        <v>37726</v>
      </c>
      <c r="BH477" t="s">
        <v>37526</v>
      </c>
      <c r="BI477" t="s">
        <v>37420</v>
      </c>
      <c r="BJ477" t="s">
        <v>37421</v>
      </c>
      <c r="BK477" cm="1">
        <f t="array" ref="BK477">IF(LEN(TRIM(BG477))=0,"",SUMPRODUCT(--(LEN(TRIM($BG$5:BG477))&gt;0)))</f>
        <v>460</v>
      </c>
      <c r="BL477" t="str">
        <f t="shared" si="92"/>
        <v>00000000CS</v>
      </c>
      <c r="BM477" t="str">
        <f t="shared" si="93"/>
        <v>*00000000CS*</v>
      </c>
      <c r="BN477" t="s">
        <v>37419</v>
      </c>
      <c r="BO477" t="s">
        <v>37395</v>
      </c>
      <c r="BS477" t="s">
        <v>37047</v>
      </c>
      <c r="CP477" t="s">
        <v>37409</v>
      </c>
      <c r="CU477">
        <v>12.99</v>
      </c>
      <c r="DT477" t="s">
        <v>37026</v>
      </c>
      <c r="EC477" s="7">
        <v>16.237500000000001</v>
      </c>
      <c r="EN477" t="s">
        <v>36995</v>
      </c>
      <c r="EO477">
        <v>1731138031</v>
      </c>
      <c r="EP477" t="s">
        <v>37403</v>
      </c>
      <c r="EQ477" t="s">
        <v>36996</v>
      </c>
      <c r="ER477" t="s">
        <v>36997</v>
      </c>
      <c r="ES477" t="s">
        <v>36967</v>
      </c>
      <c r="ET477" t="s">
        <v>36998</v>
      </c>
      <c r="EU477" t="s">
        <v>36999</v>
      </c>
      <c r="FB477" t="s">
        <v>35377</v>
      </c>
      <c r="FC477" t="s">
        <v>37027</v>
      </c>
      <c r="FD477">
        <v>18</v>
      </c>
      <c r="FE477">
        <v>20</v>
      </c>
      <c r="FF477" t="s">
        <v>36990</v>
      </c>
      <c r="FG477" t="s">
        <v>36990</v>
      </c>
      <c r="FH477" t="s">
        <v>37397</v>
      </c>
      <c r="FI477" t="s">
        <v>37000</v>
      </c>
      <c r="FJ477" t="s">
        <v>37397</v>
      </c>
      <c r="FK477" t="s">
        <v>37398</v>
      </c>
      <c r="FL477" t="s">
        <v>37399</v>
      </c>
      <c r="FM477" t="s">
        <v>37400</v>
      </c>
      <c r="FN477" t="s">
        <v>37401</v>
      </c>
      <c r="FQ477" t="s">
        <v>37028</v>
      </c>
      <c r="FR477" t="s">
        <v>37008</v>
      </c>
      <c r="FS477" t="s">
        <v>37009</v>
      </c>
      <c r="FT477" t="s">
        <v>33383</v>
      </c>
      <c r="FU477" t="s">
        <v>33383</v>
      </c>
      <c r="FV477" t="s">
        <v>37051</v>
      </c>
      <c r="FW477" t="s">
        <v>37030</v>
      </c>
      <c r="FX477" t="s">
        <v>37031</v>
      </c>
      <c r="FY477" t="s">
        <v>36971</v>
      </c>
      <c r="FZ477" t="s">
        <v>36980</v>
      </c>
      <c r="GA477" t="s">
        <v>36974</v>
      </c>
      <c r="GB477" t="s">
        <v>37403</v>
      </c>
      <c r="GC477" t="s">
        <v>37032</v>
      </c>
      <c r="GD477" t="s">
        <v>37033</v>
      </c>
      <c r="GJ477" t="s">
        <v>37034</v>
      </c>
      <c r="GK477" t="s">
        <v>37035</v>
      </c>
      <c r="GL477" t="s">
        <v>37036</v>
      </c>
      <c r="GM477" t="s">
        <v>37037</v>
      </c>
      <c r="GN477" t="s">
        <v>37038</v>
      </c>
      <c r="GO477" t="s">
        <v>36973</v>
      </c>
      <c r="GP477" t="s">
        <v>37051</v>
      </c>
      <c r="GQ477" t="s">
        <v>37010</v>
      </c>
      <c r="GR477" t="s">
        <v>37404</v>
      </c>
      <c r="GT477" t="s">
        <v>37011</v>
      </c>
      <c r="GU477">
        <v>16.25</v>
      </c>
      <c r="GV477">
        <v>16.25</v>
      </c>
      <c r="GX477">
        <v>13</v>
      </c>
      <c r="GY477" t="s">
        <v>37012</v>
      </c>
      <c r="HA477" t="s">
        <v>37013</v>
      </c>
      <c r="HD477" t="s">
        <v>37047</v>
      </c>
      <c r="HE477">
        <v>12.99</v>
      </c>
    </row>
    <row r="478" spans="1:224">
      <c r="A478" t="s">
        <v>29123</v>
      </c>
      <c r="B478" t="s">
        <v>36962</v>
      </c>
      <c r="C478" t="s">
        <v>36963</v>
      </c>
      <c r="D478" t="s">
        <v>21434</v>
      </c>
      <c r="E478">
        <v>1</v>
      </c>
      <c r="F478" t="s">
        <v>36964</v>
      </c>
      <c r="G478" t="s">
        <v>38</v>
      </c>
      <c r="H478" t="s">
        <v>37357</v>
      </c>
      <c r="I478" t="s">
        <v>34214</v>
      </c>
      <c r="J478" t="s">
        <v>33297</v>
      </c>
      <c r="K478" t="s">
        <v>33298</v>
      </c>
      <c r="M478" t="s">
        <v>33304</v>
      </c>
      <c r="N478" t="s">
        <v>21286</v>
      </c>
      <c r="O478" t="s">
        <v>33305</v>
      </c>
      <c r="P478" t="s">
        <v>21282</v>
      </c>
      <c r="Q478" t="s">
        <v>33300</v>
      </c>
      <c r="T478" t="s">
        <v>33306</v>
      </c>
      <c r="U478" t="s">
        <v>37394</v>
      </c>
      <c r="V478" t="s">
        <v>24</v>
      </c>
      <c r="W478" t="s">
        <v>36967</v>
      </c>
      <c r="X478" t="s">
        <v>37403</v>
      </c>
      <c r="Y478" t="s">
        <v>37404</v>
      </c>
      <c r="Z478">
        <v>300</v>
      </c>
      <c r="AB478" t="s">
        <v>37018</v>
      </c>
      <c r="AC478" t="s">
        <v>36970</v>
      </c>
      <c r="AD478" t="s">
        <v>36971</v>
      </c>
      <c r="AE478" t="s">
        <v>36972</v>
      </c>
      <c r="AF478" t="s">
        <v>36973</v>
      </c>
      <c r="AH478" t="s">
        <v>36974</v>
      </c>
      <c r="AJ478" t="s">
        <v>36967</v>
      </c>
      <c r="AK478" t="s">
        <v>33383</v>
      </c>
      <c r="AL478" t="s">
        <v>34192</v>
      </c>
      <c r="AM478" t="s">
        <v>32581</v>
      </c>
      <c r="AN478" t="s">
        <v>37052</v>
      </c>
      <c r="AQ478" t="s">
        <v>37052</v>
      </c>
      <c r="AR478" t="s">
        <v>34331</v>
      </c>
      <c r="AY478" t="s">
        <v>37021</v>
      </c>
      <c r="BA478" t="s">
        <v>353</v>
      </c>
      <c r="BB478">
        <v>48</v>
      </c>
      <c r="BC478" t="s">
        <v>37048</v>
      </c>
      <c r="BD478" t="s">
        <v>34259</v>
      </c>
      <c r="BE478" t="s">
        <v>36993</v>
      </c>
      <c r="BF478">
        <v>0.2</v>
      </c>
      <c r="BG478" t="s">
        <v>37727</v>
      </c>
      <c r="BH478" t="s">
        <v>37528</v>
      </c>
      <c r="BI478" t="s">
        <v>37424</v>
      </c>
      <c r="BJ478" t="s">
        <v>37425</v>
      </c>
      <c r="BK478" cm="1">
        <f t="array" ref="BK478">IF(LEN(TRIM(BG478))=0,"",SUMPRODUCT(--(LEN(TRIM($BG$5:BG478))&gt;0)))</f>
        <v>461</v>
      </c>
      <c r="BL478" t="str">
        <f t="shared" si="92"/>
        <v>00000000CT</v>
      </c>
      <c r="BM478" t="str">
        <f t="shared" si="93"/>
        <v>*00000000CT*</v>
      </c>
      <c r="BN478" t="s">
        <v>37423</v>
      </c>
      <c r="BO478" t="s">
        <v>37395</v>
      </c>
      <c r="BS478" t="s">
        <v>37052</v>
      </c>
      <c r="CP478" t="s">
        <v>37409</v>
      </c>
      <c r="CU478">
        <v>12.99</v>
      </c>
      <c r="DT478" t="s">
        <v>37026</v>
      </c>
      <c r="EC478" s="7">
        <v>16.237500000000001</v>
      </c>
      <c r="EN478" t="s">
        <v>36995</v>
      </c>
      <c r="EO478">
        <v>1731138031</v>
      </c>
      <c r="EP478" t="s">
        <v>37403</v>
      </c>
      <c r="EQ478" t="s">
        <v>36996</v>
      </c>
      <c r="ER478" t="s">
        <v>36997</v>
      </c>
      <c r="ES478" t="s">
        <v>36967</v>
      </c>
      <c r="ET478" t="s">
        <v>36998</v>
      </c>
      <c r="EU478" t="s">
        <v>36999</v>
      </c>
      <c r="FB478" t="s">
        <v>35377</v>
      </c>
      <c r="FC478" t="s">
        <v>37027</v>
      </c>
      <c r="FD478">
        <v>22</v>
      </c>
      <c r="FE478">
        <v>24</v>
      </c>
      <c r="FF478" t="s">
        <v>36990</v>
      </c>
      <c r="FG478" t="s">
        <v>36990</v>
      </c>
      <c r="FH478" t="s">
        <v>37397</v>
      </c>
      <c r="FI478" t="s">
        <v>37000</v>
      </c>
      <c r="FJ478" t="s">
        <v>37397</v>
      </c>
      <c r="FK478" t="s">
        <v>37398</v>
      </c>
      <c r="FL478" t="s">
        <v>37399</v>
      </c>
      <c r="FM478" t="s">
        <v>37400</v>
      </c>
      <c r="FN478" t="s">
        <v>37401</v>
      </c>
      <c r="FQ478" t="s">
        <v>37028</v>
      </c>
      <c r="FR478" t="s">
        <v>37008</v>
      </c>
      <c r="FS478" t="s">
        <v>37009</v>
      </c>
      <c r="FT478" t="s">
        <v>33383</v>
      </c>
      <c r="FU478" t="s">
        <v>33383</v>
      </c>
      <c r="FV478" t="s">
        <v>37055</v>
      </c>
      <c r="FW478" t="s">
        <v>37030</v>
      </c>
      <c r="FX478" t="s">
        <v>37031</v>
      </c>
      <c r="FY478" t="s">
        <v>36971</v>
      </c>
      <c r="FZ478" t="s">
        <v>36980</v>
      </c>
      <c r="GA478" t="s">
        <v>36974</v>
      </c>
      <c r="GB478" t="s">
        <v>37403</v>
      </c>
      <c r="GC478" t="s">
        <v>37032</v>
      </c>
      <c r="GD478" t="s">
        <v>37033</v>
      </c>
      <c r="GJ478" t="s">
        <v>37034</v>
      </c>
      <c r="GK478" t="s">
        <v>37035</v>
      </c>
      <c r="GL478" t="s">
        <v>37036</v>
      </c>
      <c r="GM478" t="s">
        <v>37037</v>
      </c>
      <c r="GN478" t="s">
        <v>37038</v>
      </c>
      <c r="GO478" t="s">
        <v>36973</v>
      </c>
      <c r="GP478" t="s">
        <v>37055</v>
      </c>
      <c r="GQ478" t="s">
        <v>37010</v>
      </c>
      <c r="GR478" t="s">
        <v>37404</v>
      </c>
      <c r="GT478" t="s">
        <v>37011</v>
      </c>
      <c r="GU478">
        <v>16.25</v>
      </c>
      <c r="GV478">
        <v>16.25</v>
      </c>
      <c r="GX478">
        <v>13</v>
      </c>
      <c r="GY478" t="s">
        <v>37012</v>
      </c>
      <c r="HA478" t="s">
        <v>37013</v>
      </c>
      <c r="HD478" t="s">
        <v>37052</v>
      </c>
      <c r="HE478">
        <v>12.99</v>
      </c>
    </row>
    <row r="479" spans="1:224">
      <c r="A479" t="s">
        <v>29123</v>
      </c>
      <c r="B479" t="s">
        <v>36962</v>
      </c>
      <c r="C479" t="s">
        <v>36963</v>
      </c>
      <c r="D479" t="s">
        <v>21434</v>
      </c>
      <c r="E479">
        <v>1</v>
      </c>
      <c r="F479" t="s">
        <v>36964</v>
      </c>
      <c r="G479" t="s">
        <v>38</v>
      </c>
      <c r="H479" t="s">
        <v>37357</v>
      </c>
      <c r="I479" t="s">
        <v>34214</v>
      </c>
      <c r="J479" t="s">
        <v>33297</v>
      </c>
      <c r="K479" t="s">
        <v>33298</v>
      </c>
      <c r="M479" t="s">
        <v>33304</v>
      </c>
      <c r="N479" t="s">
        <v>21286</v>
      </c>
      <c r="O479" t="s">
        <v>33305</v>
      </c>
      <c r="P479" t="s">
        <v>21282</v>
      </c>
      <c r="Q479" t="s">
        <v>33300</v>
      </c>
      <c r="T479" t="s">
        <v>33306</v>
      </c>
      <c r="U479" t="s">
        <v>37394</v>
      </c>
      <c r="V479" t="s">
        <v>24</v>
      </c>
      <c r="W479" t="s">
        <v>36967</v>
      </c>
      <c r="X479" t="s">
        <v>37403</v>
      </c>
      <c r="Y479" t="s">
        <v>37404</v>
      </c>
      <c r="Z479">
        <v>300</v>
      </c>
      <c r="AB479" t="s">
        <v>37056</v>
      </c>
      <c r="AC479" t="s">
        <v>36970</v>
      </c>
      <c r="AD479" t="s">
        <v>36971</v>
      </c>
      <c r="AE479" t="s">
        <v>36972</v>
      </c>
      <c r="AF479" t="s">
        <v>36973</v>
      </c>
      <c r="AH479" t="s">
        <v>36974</v>
      </c>
      <c r="AJ479" t="s">
        <v>36967</v>
      </c>
      <c r="AK479" t="s">
        <v>33383</v>
      </c>
      <c r="AL479" t="s">
        <v>34192</v>
      </c>
      <c r="AM479" t="s">
        <v>32581</v>
      </c>
      <c r="AN479" t="s">
        <v>37057</v>
      </c>
      <c r="AQ479" t="s">
        <v>37057</v>
      </c>
      <c r="AR479" t="s">
        <v>34333</v>
      </c>
      <c r="AY479" t="s">
        <v>37058</v>
      </c>
      <c r="BA479" t="s">
        <v>37059</v>
      </c>
      <c r="BB479">
        <v>48</v>
      </c>
      <c r="BC479" t="s">
        <v>37060</v>
      </c>
      <c r="BD479" t="s">
        <v>34261</v>
      </c>
      <c r="BE479" t="s">
        <v>36993</v>
      </c>
      <c r="BF479">
        <v>0.2</v>
      </c>
      <c r="BG479" t="s">
        <v>37728</v>
      </c>
      <c r="BH479" t="s">
        <v>37530</v>
      </c>
      <c r="BI479" t="s">
        <v>37428</v>
      </c>
      <c r="BJ479" t="s">
        <v>37429</v>
      </c>
      <c r="BK479" cm="1">
        <f t="array" ref="BK479">IF(LEN(TRIM(BG479))=0,"",SUMPRODUCT(--(LEN(TRIM($BG$5:BG479))&gt;0)))</f>
        <v>462</v>
      </c>
      <c r="BL479" t="str">
        <f t="shared" si="92"/>
        <v>00000000CU</v>
      </c>
      <c r="BM479" t="str">
        <f t="shared" si="93"/>
        <v>*00000000CU*</v>
      </c>
      <c r="BN479" t="s">
        <v>37427</v>
      </c>
      <c r="BO479" t="s">
        <v>37395</v>
      </c>
      <c r="BS479" t="s">
        <v>37057</v>
      </c>
      <c r="CP479" t="s">
        <v>37409</v>
      </c>
      <c r="CU479">
        <v>15.99</v>
      </c>
      <c r="DT479" t="s">
        <v>37026</v>
      </c>
      <c r="EC479" s="7">
        <v>19.987500000000001</v>
      </c>
      <c r="EN479" t="s">
        <v>36995</v>
      </c>
      <c r="EO479">
        <v>1731138031</v>
      </c>
      <c r="EP479" t="s">
        <v>37403</v>
      </c>
      <c r="EQ479" t="s">
        <v>36996</v>
      </c>
      <c r="ER479" t="s">
        <v>36997</v>
      </c>
      <c r="ES479" t="s">
        <v>36967</v>
      </c>
      <c r="ET479" t="s">
        <v>36998</v>
      </c>
      <c r="EU479" t="s">
        <v>36999</v>
      </c>
      <c r="FB479" t="s">
        <v>35377</v>
      </c>
      <c r="FC479" t="s">
        <v>37027</v>
      </c>
      <c r="FD479">
        <v>26</v>
      </c>
      <c r="FE479">
        <v>28</v>
      </c>
      <c r="FF479" t="s">
        <v>36990</v>
      </c>
      <c r="FG479" t="s">
        <v>36990</v>
      </c>
      <c r="FH479" t="s">
        <v>37397</v>
      </c>
      <c r="FI479" t="s">
        <v>37000</v>
      </c>
      <c r="FJ479" t="s">
        <v>37397</v>
      </c>
      <c r="FK479" t="s">
        <v>37398</v>
      </c>
      <c r="FL479" t="s">
        <v>37399</v>
      </c>
      <c r="FM479" t="s">
        <v>37400</v>
      </c>
      <c r="FN479" t="s">
        <v>37401</v>
      </c>
      <c r="FQ479" t="s">
        <v>37028</v>
      </c>
      <c r="FR479" t="s">
        <v>37008</v>
      </c>
      <c r="FS479" t="s">
        <v>37009</v>
      </c>
      <c r="FT479" t="s">
        <v>33383</v>
      </c>
      <c r="FU479" t="s">
        <v>33383</v>
      </c>
      <c r="FV479" t="s">
        <v>37063</v>
      </c>
      <c r="FW479" t="s">
        <v>37030</v>
      </c>
      <c r="FX479" t="s">
        <v>37031</v>
      </c>
      <c r="FY479" t="s">
        <v>36971</v>
      </c>
      <c r="FZ479" t="s">
        <v>36980</v>
      </c>
      <c r="GA479" t="s">
        <v>36974</v>
      </c>
      <c r="GB479" t="s">
        <v>37403</v>
      </c>
      <c r="GC479" t="s">
        <v>37032</v>
      </c>
      <c r="GD479" t="s">
        <v>37033</v>
      </c>
      <c r="GJ479" t="s">
        <v>37034</v>
      </c>
      <c r="GK479" t="s">
        <v>37035</v>
      </c>
      <c r="GL479" t="s">
        <v>37036</v>
      </c>
      <c r="GM479" t="s">
        <v>37037</v>
      </c>
      <c r="GN479" t="s">
        <v>37038</v>
      </c>
      <c r="GO479" t="s">
        <v>36973</v>
      </c>
      <c r="GP479" t="s">
        <v>37063</v>
      </c>
      <c r="GQ479" t="s">
        <v>37010</v>
      </c>
      <c r="GR479" t="s">
        <v>37404</v>
      </c>
      <c r="GT479" t="s">
        <v>37011</v>
      </c>
      <c r="GU479">
        <v>20.249999999999996</v>
      </c>
      <c r="GV479">
        <v>20.249999999999996</v>
      </c>
      <c r="GX479">
        <v>16.2</v>
      </c>
      <c r="GY479" t="s">
        <v>37012</v>
      </c>
      <c r="HA479" t="s">
        <v>37013</v>
      </c>
      <c r="HD479" t="s">
        <v>37057</v>
      </c>
      <c r="HE479">
        <v>15.99</v>
      </c>
    </row>
    <row r="480" spans="1:224">
      <c r="A480" t="s">
        <v>29123</v>
      </c>
      <c r="B480" t="s">
        <v>36962</v>
      </c>
      <c r="C480" t="s">
        <v>36963</v>
      </c>
      <c r="D480" t="s">
        <v>21434</v>
      </c>
      <c r="E480">
        <v>1</v>
      </c>
      <c r="F480" t="s">
        <v>36964</v>
      </c>
      <c r="G480" t="s">
        <v>38</v>
      </c>
      <c r="H480" t="s">
        <v>37357</v>
      </c>
      <c r="I480" t="s">
        <v>34214</v>
      </c>
      <c r="J480" t="s">
        <v>33297</v>
      </c>
      <c r="K480" t="s">
        <v>33298</v>
      </c>
      <c r="M480" t="s">
        <v>33304</v>
      </c>
      <c r="N480" t="s">
        <v>21286</v>
      </c>
      <c r="O480" t="s">
        <v>33305</v>
      </c>
      <c r="P480" t="s">
        <v>21282</v>
      </c>
      <c r="Q480" t="s">
        <v>33300</v>
      </c>
      <c r="T480" t="s">
        <v>33306</v>
      </c>
      <c r="U480" t="s">
        <v>37394</v>
      </c>
      <c r="V480" t="s">
        <v>24</v>
      </c>
      <c r="W480" t="s">
        <v>36967</v>
      </c>
      <c r="X480" t="s">
        <v>37403</v>
      </c>
      <c r="Y480" t="s">
        <v>37404</v>
      </c>
      <c r="Z480">
        <v>300</v>
      </c>
      <c r="AB480" t="s">
        <v>37056</v>
      </c>
      <c r="AC480" t="s">
        <v>36970</v>
      </c>
      <c r="AD480" t="s">
        <v>36971</v>
      </c>
      <c r="AE480" t="s">
        <v>36972</v>
      </c>
      <c r="AF480" t="s">
        <v>36973</v>
      </c>
      <c r="AH480" t="s">
        <v>36974</v>
      </c>
      <c r="AJ480" t="s">
        <v>36967</v>
      </c>
      <c r="AK480" t="s">
        <v>33383</v>
      </c>
      <c r="AL480" t="s">
        <v>34192</v>
      </c>
      <c r="AM480" t="s">
        <v>32581</v>
      </c>
      <c r="AN480" t="s">
        <v>37430</v>
      </c>
      <c r="AQ480" t="s">
        <v>37430</v>
      </c>
      <c r="AR480" t="s">
        <v>34335</v>
      </c>
      <c r="AY480" t="s">
        <v>37058</v>
      </c>
      <c r="BA480" t="s">
        <v>37059</v>
      </c>
      <c r="BB480">
        <v>48</v>
      </c>
      <c r="BC480" t="s">
        <v>37060</v>
      </c>
      <c r="BD480" t="s">
        <v>34261</v>
      </c>
      <c r="BE480" t="s">
        <v>36993</v>
      </c>
      <c r="BF480">
        <v>0.2</v>
      </c>
      <c r="BG480" t="s">
        <v>37729</v>
      </c>
      <c r="BH480" t="s">
        <v>37532</v>
      </c>
      <c r="BI480" t="s">
        <v>37433</v>
      </c>
      <c r="BJ480" t="s">
        <v>37434</v>
      </c>
      <c r="BK480" cm="1">
        <f t="array" ref="BK480">IF(LEN(TRIM(BG480))=0,"",SUMPRODUCT(--(LEN(TRIM($BG$5:BG480))&gt;0)))</f>
        <v>463</v>
      </c>
      <c r="BL480" t="str">
        <f t="shared" si="92"/>
        <v>00000000CV</v>
      </c>
      <c r="BM480" t="str">
        <f t="shared" si="93"/>
        <v>*00000000CV*</v>
      </c>
      <c r="BN480" t="s">
        <v>37432</v>
      </c>
      <c r="BO480" t="s">
        <v>37395</v>
      </c>
      <c r="BS480" t="s">
        <v>37430</v>
      </c>
      <c r="CP480" t="s">
        <v>37409</v>
      </c>
      <c r="CU480">
        <v>15.99</v>
      </c>
      <c r="DT480" t="s">
        <v>37026</v>
      </c>
      <c r="EC480" s="7">
        <v>19.987500000000001</v>
      </c>
      <c r="EN480" t="s">
        <v>36995</v>
      </c>
      <c r="EO480">
        <v>1731138031</v>
      </c>
      <c r="EP480" t="s">
        <v>37403</v>
      </c>
      <c r="EQ480" t="s">
        <v>36996</v>
      </c>
      <c r="ER480" t="s">
        <v>36997</v>
      </c>
      <c r="ES480" t="s">
        <v>36967</v>
      </c>
      <c r="ET480" t="s">
        <v>36998</v>
      </c>
      <c r="EU480" t="s">
        <v>36999</v>
      </c>
      <c r="FB480" t="s">
        <v>35377</v>
      </c>
      <c r="FC480" t="s">
        <v>37027</v>
      </c>
      <c r="FD480">
        <v>30</v>
      </c>
      <c r="FE480">
        <v>32</v>
      </c>
      <c r="FF480" t="s">
        <v>36990</v>
      </c>
      <c r="FG480" t="s">
        <v>36990</v>
      </c>
      <c r="FH480" t="s">
        <v>37397</v>
      </c>
      <c r="FI480" t="s">
        <v>37000</v>
      </c>
      <c r="FJ480" t="s">
        <v>37397</v>
      </c>
      <c r="FK480" t="s">
        <v>37398</v>
      </c>
      <c r="FL480" t="s">
        <v>37399</v>
      </c>
      <c r="FM480" t="s">
        <v>37400</v>
      </c>
      <c r="FN480" t="s">
        <v>37401</v>
      </c>
      <c r="FQ480" t="s">
        <v>37028</v>
      </c>
      <c r="FR480" t="s">
        <v>37008</v>
      </c>
      <c r="FS480" t="s">
        <v>37009</v>
      </c>
      <c r="FT480" t="s">
        <v>33383</v>
      </c>
      <c r="FU480" t="s">
        <v>33383</v>
      </c>
      <c r="FV480" t="s">
        <v>21685</v>
      </c>
      <c r="FW480" t="s">
        <v>37030</v>
      </c>
      <c r="FX480" t="s">
        <v>37031</v>
      </c>
      <c r="FY480" t="s">
        <v>36971</v>
      </c>
      <c r="FZ480" t="s">
        <v>36980</v>
      </c>
      <c r="GA480" t="s">
        <v>36974</v>
      </c>
      <c r="GB480" t="s">
        <v>37403</v>
      </c>
      <c r="GC480" t="s">
        <v>37032</v>
      </c>
      <c r="GD480" t="s">
        <v>37033</v>
      </c>
      <c r="GJ480" t="s">
        <v>37034</v>
      </c>
      <c r="GK480" t="s">
        <v>37035</v>
      </c>
      <c r="GL480" t="s">
        <v>37036</v>
      </c>
      <c r="GM480" t="s">
        <v>37037</v>
      </c>
      <c r="GN480" t="s">
        <v>37038</v>
      </c>
      <c r="GO480" t="s">
        <v>36973</v>
      </c>
      <c r="GP480" t="s">
        <v>21685</v>
      </c>
      <c r="GQ480" t="s">
        <v>37010</v>
      </c>
      <c r="GR480" t="s">
        <v>37404</v>
      </c>
      <c r="GT480" t="s">
        <v>37011</v>
      </c>
      <c r="GU480">
        <v>20.249999999999996</v>
      </c>
      <c r="GV480">
        <v>20.249999999999996</v>
      </c>
      <c r="GX480">
        <v>16.2</v>
      </c>
      <c r="GY480" t="s">
        <v>37012</v>
      </c>
      <c r="HA480" t="s">
        <v>37013</v>
      </c>
      <c r="HD480" t="s">
        <v>37430</v>
      </c>
      <c r="HE480">
        <v>15.99</v>
      </c>
    </row>
    <row r="481" spans="1:213">
      <c r="A481" t="s">
        <v>29123</v>
      </c>
      <c r="B481" t="s">
        <v>36962</v>
      </c>
      <c r="C481" t="s">
        <v>36963</v>
      </c>
      <c r="D481" t="s">
        <v>21434</v>
      </c>
      <c r="E481">
        <v>1</v>
      </c>
      <c r="F481" t="s">
        <v>36964</v>
      </c>
      <c r="G481" t="s">
        <v>38</v>
      </c>
      <c r="H481" t="s">
        <v>37357</v>
      </c>
      <c r="I481" t="s">
        <v>34214</v>
      </c>
      <c r="J481" t="s">
        <v>33297</v>
      </c>
      <c r="K481" t="s">
        <v>33298</v>
      </c>
      <c r="M481" t="s">
        <v>33304</v>
      </c>
      <c r="N481" t="s">
        <v>21286</v>
      </c>
      <c r="O481" t="s">
        <v>33305</v>
      </c>
      <c r="P481" t="s">
        <v>21282</v>
      </c>
      <c r="Q481" t="s">
        <v>33300</v>
      </c>
      <c r="T481" t="s">
        <v>33306</v>
      </c>
      <c r="U481" t="s">
        <v>37394</v>
      </c>
      <c r="V481" t="s">
        <v>24</v>
      </c>
      <c r="W481" t="s">
        <v>36967</v>
      </c>
      <c r="X481" t="s">
        <v>37403</v>
      </c>
      <c r="Y481" t="s">
        <v>37404</v>
      </c>
      <c r="Z481">
        <v>300</v>
      </c>
      <c r="AB481" t="s">
        <v>37056</v>
      </c>
      <c r="AC481" t="s">
        <v>36970</v>
      </c>
      <c r="AD481" t="s">
        <v>36971</v>
      </c>
      <c r="AE481" t="s">
        <v>36972</v>
      </c>
      <c r="AF481" t="s">
        <v>36973</v>
      </c>
      <c r="AH481" t="s">
        <v>36974</v>
      </c>
      <c r="AJ481" t="s">
        <v>36967</v>
      </c>
      <c r="AK481" t="s">
        <v>33383</v>
      </c>
      <c r="AL481" t="s">
        <v>34192</v>
      </c>
      <c r="AM481" t="s">
        <v>32581</v>
      </c>
      <c r="AN481" t="s">
        <v>37435</v>
      </c>
      <c r="AQ481" t="s">
        <v>37435</v>
      </c>
      <c r="AR481" t="s">
        <v>34337</v>
      </c>
      <c r="AY481" t="s">
        <v>37058</v>
      </c>
      <c r="BA481" t="s">
        <v>37059</v>
      </c>
      <c r="BB481">
        <v>48</v>
      </c>
      <c r="BC481" t="s">
        <v>37060</v>
      </c>
      <c r="BD481" t="s">
        <v>34261</v>
      </c>
      <c r="BE481" t="s">
        <v>36993</v>
      </c>
      <c r="BF481">
        <v>0.2</v>
      </c>
      <c r="BG481" t="s">
        <v>37730</v>
      </c>
      <c r="BH481" t="s">
        <v>37534</v>
      </c>
      <c r="BI481" t="s">
        <v>37438</v>
      </c>
      <c r="BJ481" t="s">
        <v>37439</v>
      </c>
      <c r="BK481" cm="1">
        <f t="array" ref="BK481">IF(LEN(TRIM(BG481))=0,"",SUMPRODUCT(--(LEN(TRIM($BG$5:BG481))&gt;0)))</f>
        <v>464</v>
      </c>
      <c r="BL481" t="str">
        <f t="shared" si="92"/>
        <v>00000000CW</v>
      </c>
      <c r="BM481" t="str">
        <f t="shared" si="93"/>
        <v>*00000000CW*</v>
      </c>
      <c r="BN481" t="s">
        <v>37437</v>
      </c>
      <c r="BO481" t="s">
        <v>37395</v>
      </c>
      <c r="BS481" t="s">
        <v>37435</v>
      </c>
      <c r="CP481" t="s">
        <v>37409</v>
      </c>
      <c r="CU481">
        <v>15.99</v>
      </c>
      <c r="DT481" t="s">
        <v>37026</v>
      </c>
      <c r="EC481" s="7">
        <v>19.987500000000001</v>
      </c>
      <c r="EN481" t="s">
        <v>36995</v>
      </c>
      <c r="EO481">
        <v>1731138031</v>
      </c>
      <c r="EP481" t="s">
        <v>37403</v>
      </c>
      <c r="EQ481" t="s">
        <v>36996</v>
      </c>
      <c r="ER481" t="s">
        <v>36997</v>
      </c>
      <c r="ES481" t="s">
        <v>36967</v>
      </c>
      <c r="ET481" t="s">
        <v>36998</v>
      </c>
      <c r="EU481" t="s">
        <v>36999</v>
      </c>
      <c r="FB481" t="s">
        <v>35377</v>
      </c>
      <c r="FC481" t="s">
        <v>37027</v>
      </c>
      <c r="FD481">
        <v>34</v>
      </c>
      <c r="FE481">
        <v>36</v>
      </c>
      <c r="FF481" t="s">
        <v>36990</v>
      </c>
      <c r="FG481" t="s">
        <v>36990</v>
      </c>
      <c r="FH481" t="s">
        <v>37397</v>
      </c>
      <c r="FI481" t="s">
        <v>37000</v>
      </c>
      <c r="FJ481" t="s">
        <v>37397</v>
      </c>
      <c r="FK481" t="s">
        <v>37398</v>
      </c>
      <c r="FL481" t="s">
        <v>37399</v>
      </c>
      <c r="FM481" t="s">
        <v>37400</v>
      </c>
      <c r="FN481" t="s">
        <v>37401</v>
      </c>
      <c r="FQ481" t="s">
        <v>37028</v>
      </c>
      <c r="FR481" t="s">
        <v>37008</v>
      </c>
      <c r="FS481" t="s">
        <v>37009</v>
      </c>
      <c r="FT481" t="s">
        <v>33383</v>
      </c>
      <c r="FU481" t="s">
        <v>33383</v>
      </c>
      <c r="FV481" t="s">
        <v>21698</v>
      </c>
      <c r="FW481" t="s">
        <v>37030</v>
      </c>
      <c r="FX481" t="s">
        <v>37031</v>
      </c>
      <c r="FY481" t="s">
        <v>36971</v>
      </c>
      <c r="FZ481" t="s">
        <v>36980</v>
      </c>
      <c r="GA481" t="s">
        <v>36974</v>
      </c>
      <c r="GB481" t="s">
        <v>37403</v>
      </c>
      <c r="GC481" t="s">
        <v>37032</v>
      </c>
      <c r="GD481" t="s">
        <v>37033</v>
      </c>
      <c r="GJ481" t="s">
        <v>37034</v>
      </c>
      <c r="GK481" t="s">
        <v>37035</v>
      </c>
      <c r="GL481" t="s">
        <v>37036</v>
      </c>
      <c r="GM481" t="s">
        <v>37037</v>
      </c>
      <c r="GN481" t="s">
        <v>37038</v>
      </c>
      <c r="GO481" t="s">
        <v>36973</v>
      </c>
      <c r="GP481" t="s">
        <v>21698</v>
      </c>
      <c r="GQ481" t="s">
        <v>37010</v>
      </c>
      <c r="GR481" t="s">
        <v>37404</v>
      </c>
      <c r="GT481" t="s">
        <v>37011</v>
      </c>
      <c r="GU481">
        <v>20.249999999999996</v>
      </c>
      <c r="GV481">
        <v>20.249999999999996</v>
      </c>
      <c r="GX481">
        <v>16.2</v>
      </c>
      <c r="GY481" t="s">
        <v>37012</v>
      </c>
      <c r="HA481" t="s">
        <v>37013</v>
      </c>
      <c r="HD481" t="s">
        <v>37435</v>
      </c>
      <c r="HE481">
        <v>15.99</v>
      </c>
    </row>
    <row r="482" spans="1:213">
      <c r="A482" t="s">
        <v>29123</v>
      </c>
      <c r="B482" t="s">
        <v>36962</v>
      </c>
      <c r="C482" t="s">
        <v>36963</v>
      </c>
      <c r="D482" t="s">
        <v>21434</v>
      </c>
      <c r="E482">
        <v>1</v>
      </c>
      <c r="F482" t="s">
        <v>36964</v>
      </c>
      <c r="G482" t="s">
        <v>38</v>
      </c>
      <c r="H482" t="s">
        <v>37357</v>
      </c>
      <c r="I482" t="s">
        <v>34214</v>
      </c>
      <c r="J482" t="s">
        <v>33297</v>
      </c>
      <c r="K482" t="s">
        <v>33298</v>
      </c>
      <c r="M482" t="s">
        <v>33304</v>
      </c>
      <c r="N482" t="s">
        <v>21286</v>
      </c>
      <c r="O482" t="s">
        <v>33305</v>
      </c>
      <c r="P482" t="s">
        <v>21282</v>
      </c>
      <c r="Q482" t="s">
        <v>33300</v>
      </c>
      <c r="T482" t="s">
        <v>33306</v>
      </c>
      <c r="U482" t="s">
        <v>37394</v>
      </c>
      <c r="V482" t="s">
        <v>24</v>
      </c>
      <c r="W482" t="s">
        <v>36967</v>
      </c>
      <c r="X482" t="s">
        <v>36968</v>
      </c>
      <c r="Y482" t="s">
        <v>36969</v>
      </c>
      <c r="Z482">
        <v>200</v>
      </c>
      <c r="AB482" t="s">
        <v>37018</v>
      </c>
      <c r="AC482" t="s">
        <v>36970</v>
      </c>
      <c r="AD482" t="s">
        <v>36971</v>
      </c>
      <c r="AE482" t="s">
        <v>36972</v>
      </c>
      <c r="AF482" t="s">
        <v>36973</v>
      </c>
      <c r="AH482" t="s">
        <v>36974</v>
      </c>
      <c r="AJ482" t="s">
        <v>36967</v>
      </c>
      <c r="AK482" t="s">
        <v>33437</v>
      </c>
      <c r="AL482" t="s">
        <v>37440</v>
      </c>
      <c r="AM482" t="s">
        <v>32581</v>
      </c>
      <c r="AN482" t="s">
        <v>37020</v>
      </c>
      <c r="AQ482" t="s">
        <v>37020</v>
      </c>
      <c r="AR482" t="s">
        <v>34324</v>
      </c>
      <c r="AY482" t="s">
        <v>37021</v>
      </c>
      <c r="BA482" t="s">
        <v>353</v>
      </c>
      <c r="BB482">
        <v>48</v>
      </c>
      <c r="BC482" t="s">
        <v>37022</v>
      </c>
      <c r="BD482" t="s">
        <v>28739</v>
      </c>
      <c r="BE482" t="s">
        <v>36993</v>
      </c>
      <c r="BF482">
        <v>0.2</v>
      </c>
      <c r="BG482" t="s">
        <v>37731</v>
      </c>
      <c r="BH482" t="s">
        <v>37536</v>
      </c>
      <c r="BJ482">
        <v>36488</v>
      </c>
      <c r="BK482" cm="1">
        <f t="array" ref="BK482">IF(LEN(TRIM(BG482))=0,"",SUMPRODUCT(--(LEN(TRIM($BG$5:BG482))&gt;0)))</f>
        <v>465</v>
      </c>
      <c r="BL482" t="str">
        <f t="shared" si="92"/>
        <v>00000000CX</v>
      </c>
      <c r="BM482" t="str">
        <f t="shared" si="93"/>
        <v>*00000000CX*</v>
      </c>
      <c r="BN482" t="s">
        <v>37442</v>
      </c>
      <c r="BO482" t="s">
        <v>37395</v>
      </c>
      <c r="BS482" t="s">
        <v>37020</v>
      </c>
      <c r="CP482" t="s">
        <v>37443</v>
      </c>
      <c r="CU482">
        <v>12.99</v>
      </c>
      <c r="DT482" t="s">
        <v>37026</v>
      </c>
      <c r="EC482" s="7">
        <v>16.237500000000001</v>
      </c>
      <c r="EN482" t="s">
        <v>36995</v>
      </c>
      <c r="EO482">
        <v>1731138031</v>
      </c>
      <c r="EP482" t="s">
        <v>36968</v>
      </c>
      <c r="EQ482" t="s">
        <v>36996</v>
      </c>
      <c r="ER482" t="s">
        <v>36997</v>
      </c>
      <c r="ES482" t="s">
        <v>36967</v>
      </c>
      <c r="ET482" t="s">
        <v>36998</v>
      </c>
      <c r="EU482" t="s">
        <v>36999</v>
      </c>
      <c r="FB482" t="s">
        <v>35377</v>
      </c>
      <c r="FC482" t="s">
        <v>37027</v>
      </c>
      <c r="FD482">
        <v>8</v>
      </c>
      <c r="FE482">
        <v>10</v>
      </c>
      <c r="FF482" t="s">
        <v>36990</v>
      </c>
      <c r="FG482" t="s">
        <v>36990</v>
      </c>
      <c r="FH482" t="s">
        <v>37398</v>
      </c>
      <c r="FI482" t="s">
        <v>37000</v>
      </c>
      <c r="FJ482" t="s">
        <v>37397</v>
      </c>
      <c r="FK482" t="s">
        <v>37398</v>
      </c>
      <c r="FL482" t="s">
        <v>37399</v>
      </c>
      <c r="FM482" t="s">
        <v>37400</v>
      </c>
      <c r="FN482" t="s">
        <v>37401</v>
      </c>
      <c r="FQ482" t="s">
        <v>37028</v>
      </c>
      <c r="FR482" t="s">
        <v>37008</v>
      </c>
      <c r="FS482" t="s">
        <v>37009</v>
      </c>
      <c r="FT482" t="s">
        <v>33437</v>
      </c>
      <c r="FU482" t="s">
        <v>33437</v>
      </c>
      <c r="FV482" t="s">
        <v>37029</v>
      </c>
      <c r="FW482" t="s">
        <v>37030</v>
      </c>
      <c r="FX482" t="s">
        <v>37031</v>
      </c>
      <c r="FY482" t="s">
        <v>36971</v>
      </c>
      <c r="FZ482" t="s">
        <v>36980</v>
      </c>
      <c r="GA482" t="s">
        <v>36974</v>
      </c>
      <c r="GB482" t="s">
        <v>36968</v>
      </c>
      <c r="GC482" t="s">
        <v>37032</v>
      </c>
      <c r="GD482" t="s">
        <v>37033</v>
      </c>
      <c r="GJ482" t="s">
        <v>37034</v>
      </c>
      <c r="GK482" t="s">
        <v>37035</v>
      </c>
      <c r="GL482" t="s">
        <v>37036</v>
      </c>
      <c r="GM482" t="s">
        <v>37037</v>
      </c>
      <c r="GN482" t="s">
        <v>37038</v>
      </c>
      <c r="GO482" t="s">
        <v>36973</v>
      </c>
      <c r="GP482" t="s">
        <v>37029</v>
      </c>
      <c r="GQ482" t="s">
        <v>37010</v>
      </c>
      <c r="GR482" t="s">
        <v>36969</v>
      </c>
      <c r="GT482" t="s">
        <v>37011</v>
      </c>
      <c r="GU482">
        <v>16.25</v>
      </c>
      <c r="GV482">
        <v>16.25</v>
      </c>
      <c r="GX482">
        <v>13</v>
      </c>
      <c r="GY482" t="s">
        <v>37012</v>
      </c>
      <c r="HA482" t="s">
        <v>37013</v>
      </c>
      <c r="HD482" t="s">
        <v>37020</v>
      </c>
      <c r="HE482">
        <v>12.99</v>
      </c>
    </row>
    <row r="483" spans="1:213">
      <c r="A483" t="s">
        <v>29123</v>
      </c>
      <c r="B483" t="s">
        <v>36962</v>
      </c>
      <c r="C483" t="s">
        <v>36963</v>
      </c>
      <c r="D483" t="s">
        <v>21434</v>
      </c>
      <c r="E483">
        <v>1</v>
      </c>
      <c r="F483" t="s">
        <v>36964</v>
      </c>
      <c r="G483" t="s">
        <v>38</v>
      </c>
      <c r="H483" t="s">
        <v>37357</v>
      </c>
      <c r="I483" t="s">
        <v>34214</v>
      </c>
      <c r="J483" t="s">
        <v>33297</v>
      </c>
      <c r="K483" t="s">
        <v>33298</v>
      </c>
      <c r="M483" t="s">
        <v>33304</v>
      </c>
      <c r="N483" t="s">
        <v>21286</v>
      </c>
      <c r="O483" t="s">
        <v>33305</v>
      </c>
      <c r="P483" t="s">
        <v>21282</v>
      </c>
      <c r="Q483" t="s">
        <v>33300</v>
      </c>
      <c r="T483" t="s">
        <v>33306</v>
      </c>
      <c r="U483" t="s">
        <v>37394</v>
      </c>
      <c r="V483" t="s">
        <v>24</v>
      </c>
      <c r="W483" t="s">
        <v>36967</v>
      </c>
      <c r="X483" t="s">
        <v>36968</v>
      </c>
      <c r="Y483" t="s">
        <v>36969</v>
      </c>
      <c r="Z483">
        <v>200</v>
      </c>
      <c r="AB483" t="s">
        <v>37018</v>
      </c>
      <c r="AC483" t="s">
        <v>36970</v>
      </c>
      <c r="AD483" t="s">
        <v>36971</v>
      </c>
      <c r="AE483" t="s">
        <v>36972</v>
      </c>
      <c r="AF483" t="s">
        <v>36973</v>
      </c>
      <c r="AH483" t="s">
        <v>36974</v>
      </c>
      <c r="AJ483" t="s">
        <v>36967</v>
      </c>
      <c r="AK483" t="s">
        <v>33437</v>
      </c>
      <c r="AL483" t="s">
        <v>37440</v>
      </c>
      <c r="AM483" t="s">
        <v>32581</v>
      </c>
      <c r="AN483" t="s">
        <v>37039</v>
      </c>
      <c r="AQ483" t="s">
        <v>37039</v>
      </c>
      <c r="AR483" t="s">
        <v>34326</v>
      </c>
      <c r="AY483" t="s">
        <v>37021</v>
      </c>
      <c r="BA483" t="s">
        <v>353</v>
      </c>
      <c r="BB483">
        <v>48</v>
      </c>
      <c r="BC483" t="s">
        <v>37022</v>
      </c>
      <c r="BD483" t="s">
        <v>28739</v>
      </c>
      <c r="BE483" t="s">
        <v>36993</v>
      </c>
      <c r="BF483">
        <v>0.2</v>
      </c>
      <c r="BG483" t="s">
        <v>37732</v>
      </c>
      <c r="BH483" t="s">
        <v>37538</v>
      </c>
      <c r="BJ483">
        <v>36489</v>
      </c>
      <c r="BK483" cm="1">
        <f t="array" ref="BK483">IF(LEN(TRIM(BG483))=0,"",SUMPRODUCT(--(LEN(TRIM($BG$5:BG483))&gt;0)))</f>
        <v>466</v>
      </c>
      <c r="BL483" t="str">
        <f t="shared" si="92"/>
        <v>00000000CY</v>
      </c>
      <c r="BM483" t="str">
        <f t="shared" si="93"/>
        <v>*00000000CY*</v>
      </c>
      <c r="BN483" t="s">
        <v>37445</v>
      </c>
      <c r="BO483" t="s">
        <v>37395</v>
      </c>
      <c r="BS483" t="s">
        <v>37039</v>
      </c>
      <c r="CP483" t="s">
        <v>37443</v>
      </c>
      <c r="CU483">
        <v>12.99</v>
      </c>
      <c r="DT483" t="s">
        <v>37026</v>
      </c>
      <c r="EC483" s="7">
        <v>16.237500000000001</v>
      </c>
      <c r="EN483" t="s">
        <v>36995</v>
      </c>
      <c r="EO483">
        <v>1731138031</v>
      </c>
      <c r="EP483" t="s">
        <v>36968</v>
      </c>
      <c r="EQ483" t="s">
        <v>36996</v>
      </c>
      <c r="ER483" t="s">
        <v>36997</v>
      </c>
      <c r="ES483" t="s">
        <v>36967</v>
      </c>
      <c r="ET483" t="s">
        <v>36998</v>
      </c>
      <c r="EU483" t="s">
        <v>36999</v>
      </c>
      <c r="FB483" t="s">
        <v>35377</v>
      </c>
      <c r="FC483" t="s">
        <v>37027</v>
      </c>
      <c r="FD483">
        <v>12</v>
      </c>
      <c r="FE483">
        <v>14</v>
      </c>
      <c r="FF483" t="s">
        <v>36990</v>
      </c>
      <c r="FG483" t="s">
        <v>36990</v>
      </c>
      <c r="FH483" t="s">
        <v>37398</v>
      </c>
      <c r="FI483" t="s">
        <v>37000</v>
      </c>
      <c r="FJ483" t="s">
        <v>37397</v>
      </c>
      <c r="FK483" t="s">
        <v>37398</v>
      </c>
      <c r="FL483" t="s">
        <v>37399</v>
      </c>
      <c r="FM483" t="s">
        <v>37400</v>
      </c>
      <c r="FN483" t="s">
        <v>37401</v>
      </c>
      <c r="FQ483" t="s">
        <v>37028</v>
      </c>
      <c r="FR483" t="s">
        <v>37008</v>
      </c>
      <c r="FS483" t="s">
        <v>37009</v>
      </c>
      <c r="FT483" t="s">
        <v>33437</v>
      </c>
      <c r="FU483" t="s">
        <v>33437</v>
      </c>
      <c r="FV483" t="s">
        <v>37042</v>
      </c>
      <c r="FW483" t="s">
        <v>37030</v>
      </c>
      <c r="FX483" t="s">
        <v>37031</v>
      </c>
      <c r="FY483" t="s">
        <v>36971</v>
      </c>
      <c r="FZ483" t="s">
        <v>36980</v>
      </c>
      <c r="GA483" t="s">
        <v>36974</v>
      </c>
      <c r="GB483" t="s">
        <v>36968</v>
      </c>
      <c r="GC483" t="s">
        <v>37032</v>
      </c>
      <c r="GD483" t="s">
        <v>37033</v>
      </c>
      <c r="GJ483" t="s">
        <v>37034</v>
      </c>
      <c r="GK483" t="s">
        <v>37035</v>
      </c>
      <c r="GL483" t="s">
        <v>37036</v>
      </c>
      <c r="GM483" t="s">
        <v>37037</v>
      </c>
      <c r="GN483" t="s">
        <v>37038</v>
      </c>
      <c r="GO483" t="s">
        <v>36973</v>
      </c>
      <c r="GP483" t="s">
        <v>37042</v>
      </c>
      <c r="GQ483" t="s">
        <v>37010</v>
      </c>
      <c r="GR483" t="s">
        <v>36969</v>
      </c>
      <c r="GT483" t="s">
        <v>37011</v>
      </c>
      <c r="GU483">
        <v>16.25</v>
      </c>
      <c r="GV483">
        <v>16.25</v>
      </c>
      <c r="GX483">
        <v>13</v>
      </c>
      <c r="GY483" t="s">
        <v>37012</v>
      </c>
      <c r="HA483" t="s">
        <v>37013</v>
      </c>
      <c r="HD483" t="s">
        <v>37039</v>
      </c>
      <c r="HE483">
        <v>12.99</v>
      </c>
    </row>
    <row r="484" spans="1:213">
      <c r="A484" t="s">
        <v>29123</v>
      </c>
      <c r="B484" t="s">
        <v>36962</v>
      </c>
      <c r="C484" t="s">
        <v>36963</v>
      </c>
      <c r="D484" t="s">
        <v>21434</v>
      </c>
      <c r="E484">
        <v>1</v>
      </c>
      <c r="F484" t="s">
        <v>36964</v>
      </c>
      <c r="G484" t="s">
        <v>38</v>
      </c>
      <c r="H484" t="s">
        <v>37357</v>
      </c>
      <c r="I484" t="s">
        <v>34214</v>
      </c>
      <c r="J484" t="s">
        <v>33297</v>
      </c>
      <c r="K484" t="s">
        <v>33298</v>
      </c>
      <c r="M484" t="s">
        <v>33304</v>
      </c>
      <c r="N484" t="s">
        <v>21286</v>
      </c>
      <c r="O484" t="s">
        <v>33305</v>
      </c>
      <c r="P484" t="s">
        <v>21282</v>
      </c>
      <c r="Q484" t="s">
        <v>33300</v>
      </c>
      <c r="T484" t="s">
        <v>33306</v>
      </c>
      <c r="U484" t="s">
        <v>37394</v>
      </c>
      <c r="V484" t="s">
        <v>24</v>
      </c>
      <c r="W484" t="s">
        <v>36967</v>
      </c>
      <c r="X484" t="s">
        <v>36968</v>
      </c>
      <c r="Y484" t="s">
        <v>36969</v>
      </c>
      <c r="Z484">
        <v>200</v>
      </c>
      <c r="AB484" t="s">
        <v>37018</v>
      </c>
      <c r="AC484" t="s">
        <v>36970</v>
      </c>
      <c r="AD484" t="s">
        <v>36971</v>
      </c>
      <c r="AE484" t="s">
        <v>36972</v>
      </c>
      <c r="AF484" t="s">
        <v>36973</v>
      </c>
      <c r="AH484" t="s">
        <v>36974</v>
      </c>
      <c r="AJ484" t="s">
        <v>36967</v>
      </c>
      <c r="AK484" t="s">
        <v>33437</v>
      </c>
      <c r="AL484" t="s">
        <v>37440</v>
      </c>
      <c r="AM484" t="s">
        <v>32581</v>
      </c>
      <c r="AN484" t="s">
        <v>37043</v>
      </c>
      <c r="AQ484" t="s">
        <v>37043</v>
      </c>
      <c r="AR484" t="s">
        <v>28746</v>
      </c>
      <c r="AY484" t="s">
        <v>37021</v>
      </c>
      <c r="BA484" t="s">
        <v>353</v>
      </c>
      <c r="BB484">
        <v>48</v>
      </c>
      <c r="BC484" t="s">
        <v>37022</v>
      </c>
      <c r="BD484" t="s">
        <v>28739</v>
      </c>
      <c r="BE484" t="s">
        <v>36993</v>
      </c>
      <c r="BF484">
        <v>0.2</v>
      </c>
      <c r="BG484" t="s">
        <v>37733</v>
      </c>
      <c r="BH484" t="s">
        <v>37540</v>
      </c>
      <c r="BJ484">
        <v>36490</v>
      </c>
      <c r="BK484" cm="1">
        <f t="array" ref="BK484">IF(LEN(TRIM(BG484))=0,"",SUMPRODUCT(--(LEN(TRIM($BG$5:BG484))&gt;0)))</f>
        <v>467</v>
      </c>
      <c r="BL484" t="str">
        <f t="shared" si="92"/>
        <v>00000000CZ</v>
      </c>
      <c r="BM484" t="str">
        <f t="shared" si="93"/>
        <v>*00000000CZ*</v>
      </c>
      <c r="BN484" t="s">
        <v>37447</v>
      </c>
      <c r="BO484" t="s">
        <v>37395</v>
      </c>
      <c r="BS484" t="s">
        <v>37043</v>
      </c>
      <c r="CP484" t="s">
        <v>37443</v>
      </c>
      <c r="CU484">
        <v>12.99</v>
      </c>
      <c r="DT484" t="s">
        <v>37026</v>
      </c>
      <c r="EC484" s="7">
        <v>16.237500000000001</v>
      </c>
      <c r="EN484" t="s">
        <v>36995</v>
      </c>
      <c r="EO484">
        <v>1731138031</v>
      </c>
      <c r="EP484" t="s">
        <v>36968</v>
      </c>
      <c r="EQ484" t="s">
        <v>36996</v>
      </c>
      <c r="ER484" t="s">
        <v>36997</v>
      </c>
      <c r="ES484" t="s">
        <v>36967</v>
      </c>
      <c r="ET484" t="s">
        <v>36998</v>
      </c>
      <c r="EU484" t="s">
        <v>36999</v>
      </c>
      <c r="FB484" t="s">
        <v>35377</v>
      </c>
      <c r="FC484" t="s">
        <v>37027</v>
      </c>
      <c r="FD484">
        <v>16</v>
      </c>
      <c r="FE484">
        <v>18</v>
      </c>
      <c r="FF484" t="s">
        <v>36990</v>
      </c>
      <c r="FG484" t="s">
        <v>36990</v>
      </c>
      <c r="FH484" t="s">
        <v>37398</v>
      </c>
      <c r="FI484" t="s">
        <v>37000</v>
      </c>
      <c r="FJ484" t="s">
        <v>37397</v>
      </c>
      <c r="FK484" t="s">
        <v>37398</v>
      </c>
      <c r="FL484" t="s">
        <v>37399</v>
      </c>
      <c r="FM484" t="s">
        <v>37400</v>
      </c>
      <c r="FN484" t="s">
        <v>37401</v>
      </c>
      <c r="FQ484" t="s">
        <v>37028</v>
      </c>
      <c r="FR484" t="s">
        <v>37008</v>
      </c>
      <c r="FS484" t="s">
        <v>37009</v>
      </c>
      <c r="FT484" t="s">
        <v>33437</v>
      </c>
      <c r="FU484" t="s">
        <v>33437</v>
      </c>
      <c r="FV484" t="s">
        <v>37046</v>
      </c>
      <c r="FW484" t="s">
        <v>37030</v>
      </c>
      <c r="FX484" t="s">
        <v>37031</v>
      </c>
      <c r="FY484" t="s">
        <v>36971</v>
      </c>
      <c r="FZ484" t="s">
        <v>36980</v>
      </c>
      <c r="GA484" t="s">
        <v>36974</v>
      </c>
      <c r="GB484" t="s">
        <v>36968</v>
      </c>
      <c r="GC484" t="s">
        <v>37032</v>
      </c>
      <c r="GD484" t="s">
        <v>37033</v>
      </c>
      <c r="GJ484" t="s">
        <v>37034</v>
      </c>
      <c r="GK484" t="s">
        <v>37035</v>
      </c>
      <c r="GL484" t="s">
        <v>37036</v>
      </c>
      <c r="GM484" t="s">
        <v>37037</v>
      </c>
      <c r="GN484" t="s">
        <v>37038</v>
      </c>
      <c r="GO484" t="s">
        <v>36973</v>
      </c>
      <c r="GP484" t="s">
        <v>37046</v>
      </c>
      <c r="GQ484" t="s">
        <v>37010</v>
      </c>
      <c r="GR484" t="s">
        <v>36969</v>
      </c>
      <c r="GT484" t="s">
        <v>37011</v>
      </c>
      <c r="GU484">
        <v>16.25</v>
      </c>
      <c r="GV484">
        <v>16.25</v>
      </c>
      <c r="GX484">
        <v>13</v>
      </c>
      <c r="GY484" t="s">
        <v>37012</v>
      </c>
      <c r="HA484" t="s">
        <v>37013</v>
      </c>
      <c r="HD484" t="s">
        <v>37043</v>
      </c>
      <c r="HE484">
        <v>12.99</v>
      </c>
    </row>
    <row r="485" spans="1:213">
      <c r="A485" t="s">
        <v>29123</v>
      </c>
      <c r="B485" t="s">
        <v>36962</v>
      </c>
      <c r="C485" t="s">
        <v>36963</v>
      </c>
      <c r="D485" t="s">
        <v>21434</v>
      </c>
      <c r="E485">
        <v>1</v>
      </c>
      <c r="F485" t="s">
        <v>36964</v>
      </c>
      <c r="G485" t="s">
        <v>38</v>
      </c>
      <c r="H485" t="s">
        <v>37357</v>
      </c>
      <c r="I485" t="s">
        <v>34214</v>
      </c>
      <c r="J485" t="s">
        <v>33297</v>
      </c>
      <c r="K485" t="s">
        <v>33298</v>
      </c>
      <c r="M485" t="s">
        <v>33304</v>
      </c>
      <c r="N485" t="s">
        <v>21286</v>
      </c>
      <c r="O485" t="s">
        <v>33305</v>
      </c>
      <c r="P485" t="s">
        <v>21282</v>
      </c>
      <c r="Q485" t="s">
        <v>33300</v>
      </c>
      <c r="T485" t="s">
        <v>33306</v>
      </c>
      <c r="U485" t="s">
        <v>37394</v>
      </c>
      <c r="V485" t="s">
        <v>24</v>
      </c>
      <c r="W485" t="s">
        <v>36967</v>
      </c>
      <c r="X485" t="s">
        <v>36968</v>
      </c>
      <c r="Y485" t="s">
        <v>36969</v>
      </c>
      <c r="Z485">
        <v>300</v>
      </c>
      <c r="AB485" t="s">
        <v>37018</v>
      </c>
      <c r="AC485" t="s">
        <v>36970</v>
      </c>
      <c r="AD485" t="s">
        <v>36971</v>
      </c>
      <c r="AE485" t="s">
        <v>36972</v>
      </c>
      <c r="AF485" t="s">
        <v>36973</v>
      </c>
      <c r="AH485" t="s">
        <v>36974</v>
      </c>
      <c r="AJ485" t="s">
        <v>36967</v>
      </c>
      <c r="AK485" t="s">
        <v>33437</v>
      </c>
      <c r="AL485" t="s">
        <v>37440</v>
      </c>
      <c r="AM485" t="s">
        <v>32581</v>
      </c>
      <c r="AN485" t="s">
        <v>37047</v>
      </c>
      <c r="AQ485" t="s">
        <v>37047</v>
      </c>
      <c r="AR485" t="s">
        <v>34329</v>
      </c>
      <c r="AY485" t="s">
        <v>37021</v>
      </c>
      <c r="BA485" t="s">
        <v>353</v>
      </c>
      <c r="BB485">
        <v>48</v>
      </c>
      <c r="BC485" t="s">
        <v>37048</v>
      </c>
      <c r="BD485" t="s">
        <v>34259</v>
      </c>
      <c r="BE485" t="s">
        <v>36993</v>
      </c>
      <c r="BF485">
        <v>0.2</v>
      </c>
      <c r="BG485" t="s">
        <v>37734</v>
      </c>
      <c r="BH485" t="s">
        <v>37542</v>
      </c>
      <c r="BJ485">
        <v>36491</v>
      </c>
      <c r="BK485" cm="1">
        <f t="array" ref="BK485">IF(LEN(TRIM(BG485))=0,"",SUMPRODUCT(--(LEN(TRIM($BG$5:BG485))&gt;0)))</f>
        <v>468</v>
      </c>
      <c r="BL485" t="str">
        <f t="shared" si="92"/>
        <v>00000000D0</v>
      </c>
      <c r="BM485" t="str">
        <f t="shared" si="93"/>
        <v>*00000000D0*</v>
      </c>
      <c r="BN485" t="s">
        <v>37449</v>
      </c>
      <c r="BO485" t="s">
        <v>37395</v>
      </c>
      <c r="BS485" t="s">
        <v>37047</v>
      </c>
      <c r="CP485" t="s">
        <v>37443</v>
      </c>
      <c r="CU485">
        <v>12.99</v>
      </c>
      <c r="DT485" t="s">
        <v>37026</v>
      </c>
      <c r="EC485" s="7">
        <v>16.237500000000001</v>
      </c>
      <c r="EN485" t="s">
        <v>36995</v>
      </c>
      <c r="EO485">
        <v>1731138031</v>
      </c>
      <c r="EP485" t="s">
        <v>36968</v>
      </c>
      <c r="EQ485" t="s">
        <v>36996</v>
      </c>
      <c r="ER485" t="s">
        <v>36997</v>
      </c>
      <c r="ES485" t="s">
        <v>36967</v>
      </c>
      <c r="ET485" t="s">
        <v>36998</v>
      </c>
      <c r="EU485" t="s">
        <v>36999</v>
      </c>
      <c r="FB485" t="s">
        <v>35377</v>
      </c>
      <c r="FC485" t="s">
        <v>37027</v>
      </c>
      <c r="FD485">
        <v>18</v>
      </c>
      <c r="FE485">
        <v>20</v>
      </c>
      <c r="FF485" t="s">
        <v>36990</v>
      </c>
      <c r="FG485" t="s">
        <v>36990</v>
      </c>
      <c r="FH485" t="s">
        <v>37398</v>
      </c>
      <c r="FI485" t="s">
        <v>37000</v>
      </c>
      <c r="FJ485" t="s">
        <v>37397</v>
      </c>
      <c r="FK485" t="s">
        <v>37398</v>
      </c>
      <c r="FL485" t="s">
        <v>37399</v>
      </c>
      <c r="FM485" t="s">
        <v>37400</v>
      </c>
      <c r="FN485" t="s">
        <v>37401</v>
      </c>
      <c r="FQ485" t="s">
        <v>37028</v>
      </c>
      <c r="FR485" t="s">
        <v>37008</v>
      </c>
      <c r="FS485" t="s">
        <v>37009</v>
      </c>
      <c r="FT485" t="s">
        <v>33437</v>
      </c>
      <c r="FU485" t="s">
        <v>33437</v>
      </c>
      <c r="FV485" t="s">
        <v>37051</v>
      </c>
      <c r="FW485" t="s">
        <v>37030</v>
      </c>
      <c r="FX485" t="s">
        <v>37031</v>
      </c>
      <c r="FY485" t="s">
        <v>36971</v>
      </c>
      <c r="FZ485" t="s">
        <v>36980</v>
      </c>
      <c r="GA485" t="s">
        <v>36974</v>
      </c>
      <c r="GB485" t="s">
        <v>36968</v>
      </c>
      <c r="GC485" t="s">
        <v>37032</v>
      </c>
      <c r="GD485" t="s">
        <v>37033</v>
      </c>
      <c r="GJ485" t="s">
        <v>37034</v>
      </c>
      <c r="GK485" t="s">
        <v>37035</v>
      </c>
      <c r="GL485" t="s">
        <v>37036</v>
      </c>
      <c r="GM485" t="s">
        <v>37037</v>
      </c>
      <c r="GN485" t="s">
        <v>37038</v>
      </c>
      <c r="GO485" t="s">
        <v>36973</v>
      </c>
      <c r="GP485" t="s">
        <v>37051</v>
      </c>
      <c r="GQ485" t="s">
        <v>37010</v>
      </c>
      <c r="GR485" t="s">
        <v>36969</v>
      </c>
      <c r="GT485" t="s">
        <v>37011</v>
      </c>
      <c r="GU485">
        <v>16.25</v>
      </c>
      <c r="GV485">
        <v>16.25</v>
      </c>
      <c r="GX485">
        <v>13</v>
      </c>
      <c r="GY485" t="s">
        <v>37012</v>
      </c>
      <c r="HA485" t="s">
        <v>37013</v>
      </c>
      <c r="HD485" t="s">
        <v>37047</v>
      </c>
      <c r="HE485">
        <v>12.99</v>
      </c>
    </row>
    <row r="486" spans="1:213">
      <c r="A486" t="s">
        <v>29123</v>
      </c>
      <c r="B486" t="s">
        <v>36962</v>
      </c>
      <c r="C486" t="s">
        <v>36963</v>
      </c>
      <c r="D486" t="s">
        <v>21434</v>
      </c>
      <c r="E486">
        <v>1</v>
      </c>
      <c r="F486" t="s">
        <v>36964</v>
      </c>
      <c r="G486" t="s">
        <v>38</v>
      </c>
      <c r="H486" t="s">
        <v>37357</v>
      </c>
      <c r="I486" t="s">
        <v>34214</v>
      </c>
      <c r="J486" t="s">
        <v>33297</v>
      </c>
      <c r="K486" t="s">
        <v>33298</v>
      </c>
      <c r="M486" t="s">
        <v>33304</v>
      </c>
      <c r="N486" t="s">
        <v>21286</v>
      </c>
      <c r="O486" t="s">
        <v>33305</v>
      </c>
      <c r="P486" t="s">
        <v>21282</v>
      </c>
      <c r="Q486" t="s">
        <v>33300</v>
      </c>
      <c r="T486" t="s">
        <v>33306</v>
      </c>
      <c r="U486" t="s">
        <v>37394</v>
      </c>
      <c r="V486" t="s">
        <v>24</v>
      </c>
      <c r="W486" t="s">
        <v>36967</v>
      </c>
      <c r="X486" t="s">
        <v>36968</v>
      </c>
      <c r="Y486" t="s">
        <v>36969</v>
      </c>
      <c r="Z486">
        <v>300</v>
      </c>
      <c r="AB486" t="s">
        <v>37018</v>
      </c>
      <c r="AC486" t="s">
        <v>36970</v>
      </c>
      <c r="AD486" t="s">
        <v>36971</v>
      </c>
      <c r="AE486" t="s">
        <v>36972</v>
      </c>
      <c r="AF486" t="s">
        <v>36973</v>
      </c>
      <c r="AH486" t="s">
        <v>36974</v>
      </c>
      <c r="AJ486" t="s">
        <v>36967</v>
      </c>
      <c r="AK486" t="s">
        <v>33437</v>
      </c>
      <c r="AL486" t="s">
        <v>37440</v>
      </c>
      <c r="AM486" t="s">
        <v>32581</v>
      </c>
      <c r="AN486" t="s">
        <v>37052</v>
      </c>
      <c r="AQ486" t="s">
        <v>37052</v>
      </c>
      <c r="AR486" t="s">
        <v>34331</v>
      </c>
      <c r="AY486" t="s">
        <v>37021</v>
      </c>
      <c r="BA486" t="s">
        <v>353</v>
      </c>
      <c r="BB486">
        <v>48</v>
      </c>
      <c r="BC486" t="s">
        <v>37048</v>
      </c>
      <c r="BD486" t="s">
        <v>34259</v>
      </c>
      <c r="BE486" t="s">
        <v>36993</v>
      </c>
      <c r="BF486">
        <v>0.2</v>
      </c>
      <c r="BG486" t="s">
        <v>37735</v>
      </c>
      <c r="BH486" t="s">
        <v>37544</v>
      </c>
      <c r="BJ486">
        <v>36492</v>
      </c>
      <c r="BK486" cm="1">
        <f t="array" ref="BK486">IF(LEN(TRIM(BG486))=0,"",SUMPRODUCT(--(LEN(TRIM($BG$5:BG486))&gt;0)))</f>
        <v>469</v>
      </c>
      <c r="BL486" t="str">
        <f t="shared" si="92"/>
        <v>00000000D1</v>
      </c>
      <c r="BM486" t="str">
        <f t="shared" si="93"/>
        <v>*00000000D1*</v>
      </c>
      <c r="BN486" t="s">
        <v>37451</v>
      </c>
      <c r="BO486" t="s">
        <v>37395</v>
      </c>
      <c r="BS486" t="s">
        <v>37052</v>
      </c>
      <c r="CP486" t="s">
        <v>37443</v>
      </c>
      <c r="CU486">
        <v>12.99</v>
      </c>
      <c r="DT486" t="s">
        <v>37026</v>
      </c>
      <c r="EC486" s="7">
        <v>16.237500000000001</v>
      </c>
      <c r="EN486" t="s">
        <v>36995</v>
      </c>
      <c r="EO486">
        <v>1731138031</v>
      </c>
      <c r="EP486" t="s">
        <v>36968</v>
      </c>
      <c r="EQ486" t="s">
        <v>36996</v>
      </c>
      <c r="ER486" t="s">
        <v>36997</v>
      </c>
      <c r="ES486" t="s">
        <v>36967</v>
      </c>
      <c r="ET486" t="s">
        <v>36998</v>
      </c>
      <c r="EU486" t="s">
        <v>36999</v>
      </c>
      <c r="FB486" t="s">
        <v>35377</v>
      </c>
      <c r="FC486" t="s">
        <v>37027</v>
      </c>
      <c r="FD486">
        <v>22</v>
      </c>
      <c r="FE486">
        <v>24</v>
      </c>
      <c r="FF486" t="s">
        <v>36990</v>
      </c>
      <c r="FG486" t="s">
        <v>36990</v>
      </c>
      <c r="FH486" t="s">
        <v>37398</v>
      </c>
      <c r="FI486" t="s">
        <v>37000</v>
      </c>
      <c r="FJ486" t="s">
        <v>37397</v>
      </c>
      <c r="FK486" t="s">
        <v>37398</v>
      </c>
      <c r="FL486" t="s">
        <v>37399</v>
      </c>
      <c r="FM486" t="s">
        <v>37400</v>
      </c>
      <c r="FN486" t="s">
        <v>37401</v>
      </c>
      <c r="FQ486" t="s">
        <v>37028</v>
      </c>
      <c r="FR486" t="s">
        <v>37008</v>
      </c>
      <c r="FS486" t="s">
        <v>37009</v>
      </c>
      <c r="FT486" t="s">
        <v>33437</v>
      </c>
      <c r="FU486" t="s">
        <v>33437</v>
      </c>
      <c r="FV486" t="s">
        <v>37055</v>
      </c>
      <c r="FW486" t="s">
        <v>37030</v>
      </c>
      <c r="FX486" t="s">
        <v>37031</v>
      </c>
      <c r="FY486" t="s">
        <v>36971</v>
      </c>
      <c r="FZ486" t="s">
        <v>36980</v>
      </c>
      <c r="GA486" t="s">
        <v>36974</v>
      </c>
      <c r="GB486" t="s">
        <v>36968</v>
      </c>
      <c r="GC486" t="s">
        <v>37032</v>
      </c>
      <c r="GD486" t="s">
        <v>37033</v>
      </c>
      <c r="GJ486" t="s">
        <v>37034</v>
      </c>
      <c r="GK486" t="s">
        <v>37035</v>
      </c>
      <c r="GL486" t="s">
        <v>37036</v>
      </c>
      <c r="GM486" t="s">
        <v>37037</v>
      </c>
      <c r="GN486" t="s">
        <v>37038</v>
      </c>
      <c r="GO486" t="s">
        <v>36973</v>
      </c>
      <c r="GP486" t="s">
        <v>37055</v>
      </c>
      <c r="GQ486" t="s">
        <v>37010</v>
      </c>
      <c r="GR486" t="s">
        <v>36969</v>
      </c>
      <c r="GT486" t="s">
        <v>37011</v>
      </c>
      <c r="GU486">
        <v>16.25</v>
      </c>
      <c r="GV486">
        <v>16.25</v>
      </c>
      <c r="GX486">
        <v>13</v>
      </c>
      <c r="GY486" t="s">
        <v>37012</v>
      </c>
      <c r="HA486" t="s">
        <v>37013</v>
      </c>
      <c r="HD486" t="s">
        <v>37052</v>
      </c>
      <c r="HE486">
        <v>12.99</v>
      </c>
    </row>
    <row r="487" spans="1:213">
      <c r="A487" t="s">
        <v>29123</v>
      </c>
      <c r="B487" t="s">
        <v>36962</v>
      </c>
      <c r="C487" t="s">
        <v>36963</v>
      </c>
      <c r="D487" t="s">
        <v>21434</v>
      </c>
      <c r="E487">
        <v>1</v>
      </c>
      <c r="F487" t="s">
        <v>36964</v>
      </c>
      <c r="G487" t="s">
        <v>38</v>
      </c>
      <c r="H487" t="s">
        <v>37357</v>
      </c>
      <c r="I487" t="s">
        <v>34214</v>
      </c>
      <c r="J487" t="s">
        <v>33297</v>
      </c>
      <c r="K487" t="s">
        <v>33298</v>
      </c>
      <c r="M487" t="s">
        <v>33304</v>
      </c>
      <c r="N487" t="s">
        <v>21286</v>
      </c>
      <c r="O487" t="s">
        <v>33305</v>
      </c>
      <c r="P487" t="s">
        <v>21282</v>
      </c>
      <c r="Q487" t="s">
        <v>33300</v>
      </c>
      <c r="T487" t="s">
        <v>33306</v>
      </c>
      <c r="U487" t="s">
        <v>37394</v>
      </c>
      <c r="V487" t="s">
        <v>24</v>
      </c>
      <c r="W487" t="s">
        <v>36967</v>
      </c>
      <c r="X487" t="s">
        <v>36968</v>
      </c>
      <c r="Y487" t="s">
        <v>36969</v>
      </c>
      <c r="Z487">
        <v>300</v>
      </c>
      <c r="AB487" t="s">
        <v>37056</v>
      </c>
      <c r="AC487" t="s">
        <v>36970</v>
      </c>
      <c r="AD487" t="s">
        <v>36971</v>
      </c>
      <c r="AE487" t="s">
        <v>36972</v>
      </c>
      <c r="AF487" t="s">
        <v>36973</v>
      </c>
      <c r="AH487" t="s">
        <v>36974</v>
      </c>
      <c r="AJ487" t="s">
        <v>36967</v>
      </c>
      <c r="AK487" t="s">
        <v>33437</v>
      </c>
      <c r="AL487" t="s">
        <v>37440</v>
      </c>
      <c r="AM487" t="s">
        <v>32581</v>
      </c>
      <c r="AN487" t="s">
        <v>37057</v>
      </c>
      <c r="AQ487" t="s">
        <v>37057</v>
      </c>
      <c r="AR487" t="s">
        <v>34333</v>
      </c>
      <c r="AY487" t="s">
        <v>37058</v>
      </c>
      <c r="BA487" t="s">
        <v>37059</v>
      </c>
      <c r="BB487">
        <v>48</v>
      </c>
      <c r="BC487" t="s">
        <v>37060</v>
      </c>
      <c r="BD487" t="s">
        <v>34261</v>
      </c>
      <c r="BE487" t="s">
        <v>36993</v>
      </c>
      <c r="BF487">
        <v>0.2</v>
      </c>
      <c r="BG487" t="s">
        <v>37736</v>
      </c>
      <c r="BH487" t="s">
        <v>37546</v>
      </c>
      <c r="BJ487">
        <v>179738</v>
      </c>
      <c r="BK487" cm="1">
        <f t="array" ref="BK487">IF(LEN(TRIM(BG487))=0,"",SUMPRODUCT(--(LEN(TRIM($BG$5:BG487))&gt;0)))</f>
        <v>470</v>
      </c>
      <c r="BL487" t="str">
        <f t="shared" si="92"/>
        <v>00000000D2</v>
      </c>
      <c r="BM487" t="str">
        <f t="shared" si="93"/>
        <v>*00000000D2*</v>
      </c>
      <c r="BN487" t="s">
        <v>37453</v>
      </c>
      <c r="BO487" t="s">
        <v>37395</v>
      </c>
      <c r="BS487" t="s">
        <v>37057</v>
      </c>
      <c r="CP487" t="s">
        <v>37443</v>
      </c>
      <c r="CU487">
        <v>15.99</v>
      </c>
      <c r="DT487" t="s">
        <v>37026</v>
      </c>
      <c r="EC487" s="7">
        <v>19.987500000000001</v>
      </c>
      <c r="EN487" t="s">
        <v>36995</v>
      </c>
      <c r="EO487">
        <v>1731138031</v>
      </c>
      <c r="EP487" t="s">
        <v>36968</v>
      </c>
      <c r="EQ487" t="s">
        <v>36996</v>
      </c>
      <c r="ER487" t="s">
        <v>36997</v>
      </c>
      <c r="ES487" t="s">
        <v>36967</v>
      </c>
      <c r="ET487" t="s">
        <v>36998</v>
      </c>
      <c r="EU487" t="s">
        <v>36999</v>
      </c>
      <c r="FB487" t="s">
        <v>35377</v>
      </c>
      <c r="FC487" t="s">
        <v>37027</v>
      </c>
      <c r="FD487">
        <v>26</v>
      </c>
      <c r="FE487">
        <v>28</v>
      </c>
      <c r="FF487" t="s">
        <v>36990</v>
      </c>
      <c r="FG487" t="s">
        <v>36990</v>
      </c>
      <c r="FH487" t="s">
        <v>37398</v>
      </c>
      <c r="FI487" t="s">
        <v>37000</v>
      </c>
      <c r="FJ487" t="s">
        <v>37397</v>
      </c>
      <c r="FK487" t="s">
        <v>37398</v>
      </c>
      <c r="FL487" t="s">
        <v>37399</v>
      </c>
      <c r="FM487" t="s">
        <v>37400</v>
      </c>
      <c r="FN487" t="s">
        <v>37401</v>
      </c>
      <c r="FQ487" t="s">
        <v>37028</v>
      </c>
      <c r="FR487" t="s">
        <v>37008</v>
      </c>
      <c r="FS487" t="s">
        <v>37009</v>
      </c>
      <c r="FT487" t="s">
        <v>33437</v>
      </c>
      <c r="FU487" t="s">
        <v>33437</v>
      </c>
      <c r="FV487" t="s">
        <v>37063</v>
      </c>
      <c r="FW487" t="s">
        <v>37030</v>
      </c>
      <c r="FX487" t="s">
        <v>37031</v>
      </c>
      <c r="FY487" t="s">
        <v>36971</v>
      </c>
      <c r="FZ487" t="s">
        <v>36980</v>
      </c>
      <c r="GA487" t="s">
        <v>36974</v>
      </c>
      <c r="GB487" t="s">
        <v>36968</v>
      </c>
      <c r="GC487" t="s">
        <v>37032</v>
      </c>
      <c r="GD487" t="s">
        <v>37033</v>
      </c>
      <c r="GJ487" t="s">
        <v>37034</v>
      </c>
      <c r="GK487" t="s">
        <v>37035</v>
      </c>
      <c r="GL487" t="s">
        <v>37036</v>
      </c>
      <c r="GM487" t="s">
        <v>37037</v>
      </c>
      <c r="GN487" t="s">
        <v>37038</v>
      </c>
      <c r="GO487" t="s">
        <v>36973</v>
      </c>
      <c r="GP487" t="s">
        <v>37063</v>
      </c>
      <c r="GQ487" t="s">
        <v>37010</v>
      </c>
      <c r="GR487" t="s">
        <v>36969</v>
      </c>
      <c r="GT487" t="s">
        <v>37011</v>
      </c>
      <c r="GU487">
        <v>20.249999999999996</v>
      </c>
      <c r="GV487">
        <v>20.249999999999996</v>
      </c>
      <c r="GX487">
        <v>16.2</v>
      </c>
      <c r="GY487" t="s">
        <v>37012</v>
      </c>
      <c r="HA487" t="s">
        <v>37013</v>
      </c>
      <c r="HD487" t="s">
        <v>37057</v>
      </c>
      <c r="HE487">
        <v>15.99</v>
      </c>
    </row>
    <row r="488" spans="1:213">
      <c r="A488" t="s">
        <v>29123</v>
      </c>
      <c r="B488" t="s">
        <v>36962</v>
      </c>
      <c r="C488" t="s">
        <v>36963</v>
      </c>
      <c r="D488" t="s">
        <v>21434</v>
      </c>
      <c r="E488">
        <v>1</v>
      </c>
      <c r="F488" t="s">
        <v>36964</v>
      </c>
      <c r="G488" t="s">
        <v>38</v>
      </c>
      <c r="H488" t="s">
        <v>37357</v>
      </c>
      <c r="I488" t="s">
        <v>34214</v>
      </c>
      <c r="J488" t="s">
        <v>33297</v>
      </c>
      <c r="K488" t="s">
        <v>33298</v>
      </c>
      <c r="M488" t="s">
        <v>33304</v>
      </c>
      <c r="N488" t="s">
        <v>21286</v>
      </c>
      <c r="O488" t="s">
        <v>33305</v>
      </c>
      <c r="P488" t="s">
        <v>21282</v>
      </c>
      <c r="Q488" t="s">
        <v>33300</v>
      </c>
      <c r="T488" t="s">
        <v>33306</v>
      </c>
      <c r="U488" t="s">
        <v>37394</v>
      </c>
      <c r="V488" t="s">
        <v>24</v>
      </c>
      <c r="W488" t="s">
        <v>36967</v>
      </c>
      <c r="X488" t="s">
        <v>36968</v>
      </c>
      <c r="Y488" t="s">
        <v>36969</v>
      </c>
      <c r="Z488">
        <v>200</v>
      </c>
      <c r="AB488" t="s">
        <v>37018</v>
      </c>
      <c r="AC488" t="s">
        <v>36970</v>
      </c>
      <c r="AD488" t="s">
        <v>36971</v>
      </c>
      <c r="AE488" t="s">
        <v>36972</v>
      </c>
      <c r="AF488" t="s">
        <v>36973</v>
      </c>
      <c r="AH488" t="s">
        <v>36974</v>
      </c>
      <c r="AJ488" t="s">
        <v>36967</v>
      </c>
      <c r="AK488" t="s">
        <v>32641</v>
      </c>
      <c r="AL488" t="s">
        <v>37454</v>
      </c>
      <c r="AM488" t="s">
        <v>32581</v>
      </c>
      <c r="AN488" t="s">
        <v>37020</v>
      </c>
      <c r="AQ488" t="s">
        <v>37020</v>
      </c>
      <c r="AR488" t="s">
        <v>34324</v>
      </c>
      <c r="AY488" t="s">
        <v>37021</v>
      </c>
      <c r="BA488" t="s">
        <v>353</v>
      </c>
      <c r="BB488">
        <v>48</v>
      </c>
      <c r="BC488" t="s">
        <v>37022</v>
      </c>
      <c r="BD488" t="s">
        <v>28739</v>
      </c>
      <c r="BE488" t="s">
        <v>36993</v>
      </c>
      <c r="BF488">
        <v>0.2</v>
      </c>
      <c r="BG488" t="s">
        <v>37737</v>
      </c>
      <c r="BH488" t="s">
        <v>37548</v>
      </c>
      <c r="BJ488" t="s">
        <v>37457</v>
      </c>
      <c r="BK488" cm="1">
        <f t="array" ref="BK488">IF(LEN(TRIM(BG488))=0,"",SUMPRODUCT(--(LEN(TRIM($BG$5:BG488))&gt;0)))</f>
        <v>471</v>
      </c>
      <c r="BL488" t="str">
        <f t="shared" si="92"/>
        <v>00000000D3</v>
      </c>
      <c r="BM488" t="str">
        <f t="shared" si="93"/>
        <v>*00000000D3*</v>
      </c>
      <c r="BN488" t="s">
        <v>37456</v>
      </c>
      <c r="BO488" t="s">
        <v>37395</v>
      </c>
      <c r="BS488" t="s">
        <v>37020</v>
      </c>
      <c r="CP488" t="s">
        <v>37458</v>
      </c>
      <c r="CU488">
        <v>12.99</v>
      </c>
      <c r="DT488" t="s">
        <v>37026</v>
      </c>
      <c r="EC488" s="7">
        <v>16.237500000000001</v>
      </c>
      <c r="EN488" t="s">
        <v>36995</v>
      </c>
      <c r="EO488">
        <v>1731138031</v>
      </c>
      <c r="EP488" t="s">
        <v>36968</v>
      </c>
      <c r="EQ488" t="s">
        <v>36996</v>
      </c>
      <c r="ER488" t="s">
        <v>36997</v>
      </c>
      <c r="ES488" t="s">
        <v>36967</v>
      </c>
      <c r="ET488" t="s">
        <v>36998</v>
      </c>
      <c r="EU488" t="s">
        <v>36999</v>
      </c>
      <c r="FB488" t="s">
        <v>35377</v>
      </c>
      <c r="FC488" t="s">
        <v>37027</v>
      </c>
      <c r="FD488">
        <v>8</v>
      </c>
      <c r="FE488">
        <v>10</v>
      </c>
      <c r="FF488" t="s">
        <v>36990</v>
      </c>
      <c r="FG488" t="s">
        <v>36990</v>
      </c>
      <c r="FH488" t="s">
        <v>37399</v>
      </c>
      <c r="FI488" t="s">
        <v>37000</v>
      </c>
      <c r="FJ488" t="s">
        <v>37397</v>
      </c>
      <c r="FK488" t="s">
        <v>37398</v>
      </c>
      <c r="FL488" t="s">
        <v>37399</v>
      </c>
      <c r="FM488" t="s">
        <v>37400</v>
      </c>
      <c r="FN488" t="s">
        <v>37401</v>
      </c>
      <c r="FQ488" t="s">
        <v>37028</v>
      </c>
      <c r="FR488" t="s">
        <v>37008</v>
      </c>
      <c r="FS488" t="s">
        <v>37009</v>
      </c>
      <c r="FT488" t="s">
        <v>32641</v>
      </c>
      <c r="FU488" t="s">
        <v>32641</v>
      </c>
      <c r="FV488" t="s">
        <v>37029</v>
      </c>
      <c r="FW488" t="s">
        <v>37030</v>
      </c>
      <c r="FX488" t="s">
        <v>37031</v>
      </c>
      <c r="FY488" t="s">
        <v>36971</v>
      </c>
      <c r="FZ488" t="s">
        <v>36980</v>
      </c>
      <c r="GA488" t="s">
        <v>36974</v>
      </c>
      <c r="GB488" t="s">
        <v>36968</v>
      </c>
      <c r="GC488" t="s">
        <v>37032</v>
      </c>
      <c r="GD488" t="s">
        <v>37033</v>
      </c>
      <c r="GJ488" t="s">
        <v>37034</v>
      </c>
      <c r="GK488" t="s">
        <v>37035</v>
      </c>
      <c r="GL488" t="s">
        <v>37036</v>
      </c>
      <c r="GM488" t="s">
        <v>37037</v>
      </c>
      <c r="GN488" t="s">
        <v>37038</v>
      </c>
      <c r="GO488" t="s">
        <v>36973</v>
      </c>
      <c r="GP488" t="s">
        <v>37029</v>
      </c>
      <c r="GQ488" t="s">
        <v>37010</v>
      </c>
      <c r="GR488" t="s">
        <v>36969</v>
      </c>
      <c r="GT488" t="s">
        <v>37011</v>
      </c>
      <c r="GU488">
        <v>16.25</v>
      </c>
      <c r="GV488">
        <v>16.25</v>
      </c>
      <c r="GX488">
        <v>13</v>
      </c>
      <c r="GY488" t="s">
        <v>37012</v>
      </c>
      <c r="HA488" t="s">
        <v>37013</v>
      </c>
      <c r="HD488" t="s">
        <v>37020</v>
      </c>
      <c r="HE488">
        <v>12.99</v>
      </c>
    </row>
    <row r="489" spans="1:213">
      <c r="A489" t="s">
        <v>29123</v>
      </c>
      <c r="B489" t="s">
        <v>36962</v>
      </c>
      <c r="C489" t="s">
        <v>36963</v>
      </c>
      <c r="D489" t="s">
        <v>21434</v>
      </c>
      <c r="E489">
        <v>1</v>
      </c>
      <c r="F489" t="s">
        <v>36964</v>
      </c>
      <c r="G489" t="s">
        <v>38</v>
      </c>
      <c r="H489" t="s">
        <v>37357</v>
      </c>
      <c r="I489" t="s">
        <v>34214</v>
      </c>
      <c r="J489" t="s">
        <v>33297</v>
      </c>
      <c r="K489" t="s">
        <v>33298</v>
      </c>
      <c r="M489" t="s">
        <v>33304</v>
      </c>
      <c r="N489" t="s">
        <v>21286</v>
      </c>
      <c r="O489" t="s">
        <v>33305</v>
      </c>
      <c r="P489" t="s">
        <v>21282</v>
      </c>
      <c r="Q489" t="s">
        <v>33300</v>
      </c>
      <c r="T489" t="s">
        <v>33306</v>
      </c>
      <c r="U489" t="s">
        <v>37394</v>
      </c>
      <c r="V489" t="s">
        <v>24</v>
      </c>
      <c r="W489" t="s">
        <v>36967</v>
      </c>
      <c r="X489" t="s">
        <v>36968</v>
      </c>
      <c r="Y489" t="s">
        <v>36969</v>
      </c>
      <c r="Z489">
        <v>200</v>
      </c>
      <c r="AB489" t="s">
        <v>37018</v>
      </c>
      <c r="AC489" t="s">
        <v>36970</v>
      </c>
      <c r="AD489" t="s">
        <v>36971</v>
      </c>
      <c r="AE489" t="s">
        <v>36972</v>
      </c>
      <c r="AF489" t="s">
        <v>36973</v>
      </c>
      <c r="AH489" t="s">
        <v>36974</v>
      </c>
      <c r="AJ489" t="s">
        <v>36967</v>
      </c>
      <c r="AK489" t="s">
        <v>32641</v>
      </c>
      <c r="AL489" t="s">
        <v>37454</v>
      </c>
      <c r="AM489" t="s">
        <v>32581</v>
      </c>
      <c r="AN489" t="s">
        <v>37039</v>
      </c>
      <c r="AQ489" t="s">
        <v>37039</v>
      </c>
      <c r="AR489" t="s">
        <v>34326</v>
      </c>
      <c r="AY489" t="s">
        <v>37021</v>
      </c>
      <c r="BA489" t="s">
        <v>353</v>
      </c>
      <c r="BB489">
        <v>48</v>
      </c>
      <c r="BC489" t="s">
        <v>37022</v>
      </c>
      <c r="BD489" t="s">
        <v>28739</v>
      </c>
      <c r="BE489" t="s">
        <v>36993</v>
      </c>
      <c r="BF489">
        <v>0.2</v>
      </c>
      <c r="BG489" t="s">
        <v>37738</v>
      </c>
      <c r="BH489" t="s">
        <v>37550</v>
      </c>
      <c r="BJ489" t="s">
        <v>37461</v>
      </c>
      <c r="BK489" cm="1">
        <f t="array" ref="BK489">IF(LEN(TRIM(BG489))=0,"",SUMPRODUCT(--(LEN(TRIM($BG$5:BG489))&gt;0)))</f>
        <v>472</v>
      </c>
      <c r="BL489" t="str">
        <f t="shared" si="92"/>
        <v>00000000D4</v>
      </c>
      <c r="BM489" t="str">
        <f t="shared" si="93"/>
        <v>*00000000D4*</v>
      </c>
      <c r="BN489" t="s">
        <v>37460</v>
      </c>
      <c r="BO489" t="s">
        <v>37395</v>
      </c>
      <c r="BS489" t="s">
        <v>37039</v>
      </c>
      <c r="CP489" t="s">
        <v>37458</v>
      </c>
      <c r="CU489">
        <v>12.99</v>
      </c>
      <c r="DT489" t="s">
        <v>37026</v>
      </c>
      <c r="EC489" s="7">
        <v>16.237500000000001</v>
      </c>
      <c r="EN489" t="s">
        <v>36995</v>
      </c>
      <c r="EO489">
        <v>1731138031</v>
      </c>
      <c r="EP489" t="s">
        <v>36968</v>
      </c>
      <c r="EQ489" t="s">
        <v>36996</v>
      </c>
      <c r="ER489" t="s">
        <v>36997</v>
      </c>
      <c r="ES489" t="s">
        <v>36967</v>
      </c>
      <c r="ET489" t="s">
        <v>36998</v>
      </c>
      <c r="EU489" t="s">
        <v>36999</v>
      </c>
      <c r="FB489" t="s">
        <v>35377</v>
      </c>
      <c r="FC489" t="s">
        <v>37027</v>
      </c>
      <c r="FD489">
        <v>12</v>
      </c>
      <c r="FE489">
        <v>14</v>
      </c>
      <c r="FF489" t="s">
        <v>36990</v>
      </c>
      <c r="FG489" t="s">
        <v>36990</v>
      </c>
      <c r="FH489" t="s">
        <v>37399</v>
      </c>
      <c r="FI489" t="s">
        <v>37000</v>
      </c>
      <c r="FJ489" t="s">
        <v>37397</v>
      </c>
      <c r="FK489" t="s">
        <v>37398</v>
      </c>
      <c r="FL489" t="s">
        <v>37399</v>
      </c>
      <c r="FM489" t="s">
        <v>37400</v>
      </c>
      <c r="FN489" t="s">
        <v>37401</v>
      </c>
      <c r="FQ489" t="s">
        <v>37028</v>
      </c>
      <c r="FR489" t="s">
        <v>37008</v>
      </c>
      <c r="FS489" t="s">
        <v>37009</v>
      </c>
      <c r="FT489" t="s">
        <v>32641</v>
      </c>
      <c r="FU489" t="s">
        <v>32641</v>
      </c>
      <c r="FV489" t="s">
        <v>37042</v>
      </c>
      <c r="FW489" t="s">
        <v>37030</v>
      </c>
      <c r="FX489" t="s">
        <v>37031</v>
      </c>
      <c r="FY489" t="s">
        <v>36971</v>
      </c>
      <c r="FZ489" t="s">
        <v>36980</v>
      </c>
      <c r="GA489" t="s">
        <v>36974</v>
      </c>
      <c r="GB489" t="s">
        <v>36968</v>
      </c>
      <c r="GC489" t="s">
        <v>37032</v>
      </c>
      <c r="GD489" t="s">
        <v>37033</v>
      </c>
      <c r="GJ489" t="s">
        <v>37034</v>
      </c>
      <c r="GK489" t="s">
        <v>37035</v>
      </c>
      <c r="GL489" t="s">
        <v>37036</v>
      </c>
      <c r="GM489" t="s">
        <v>37037</v>
      </c>
      <c r="GN489" t="s">
        <v>37038</v>
      </c>
      <c r="GO489" t="s">
        <v>36973</v>
      </c>
      <c r="GP489" t="s">
        <v>37042</v>
      </c>
      <c r="GQ489" t="s">
        <v>37010</v>
      </c>
      <c r="GR489" t="s">
        <v>36969</v>
      </c>
      <c r="GT489" t="s">
        <v>37011</v>
      </c>
      <c r="GU489">
        <v>16.25</v>
      </c>
      <c r="GV489">
        <v>16.25</v>
      </c>
      <c r="GX489">
        <v>13</v>
      </c>
      <c r="GY489" t="s">
        <v>37012</v>
      </c>
      <c r="HA489" t="s">
        <v>37013</v>
      </c>
      <c r="HD489" t="s">
        <v>37039</v>
      </c>
      <c r="HE489">
        <v>12.99</v>
      </c>
    </row>
    <row r="490" spans="1:213">
      <c r="A490" t="s">
        <v>29123</v>
      </c>
      <c r="B490" t="s">
        <v>36962</v>
      </c>
      <c r="C490" t="s">
        <v>36963</v>
      </c>
      <c r="D490" t="s">
        <v>21434</v>
      </c>
      <c r="E490">
        <v>1</v>
      </c>
      <c r="F490" t="s">
        <v>36964</v>
      </c>
      <c r="G490" t="s">
        <v>38</v>
      </c>
      <c r="H490" t="s">
        <v>37357</v>
      </c>
      <c r="I490" t="s">
        <v>34214</v>
      </c>
      <c r="J490" t="s">
        <v>33297</v>
      </c>
      <c r="K490" t="s">
        <v>33298</v>
      </c>
      <c r="M490" t="s">
        <v>33304</v>
      </c>
      <c r="N490" t="s">
        <v>21286</v>
      </c>
      <c r="O490" t="s">
        <v>33305</v>
      </c>
      <c r="P490" t="s">
        <v>21282</v>
      </c>
      <c r="Q490" t="s">
        <v>33300</v>
      </c>
      <c r="T490" t="s">
        <v>33306</v>
      </c>
      <c r="U490" t="s">
        <v>37394</v>
      </c>
      <c r="V490" t="s">
        <v>24</v>
      </c>
      <c r="W490" t="s">
        <v>36967</v>
      </c>
      <c r="X490" t="s">
        <v>36968</v>
      </c>
      <c r="Y490" t="s">
        <v>36969</v>
      </c>
      <c r="Z490">
        <v>200</v>
      </c>
      <c r="AB490" t="s">
        <v>37018</v>
      </c>
      <c r="AC490" t="s">
        <v>36970</v>
      </c>
      <c r="AD490" t="s">
        <v>36971</v>
      </c>
      <c r="AE490" t="s">
        <v>36972</v>
      </c>
      <c r="AF490" t="s">
        <v>36973</v>
      </c>
      <c r="AH490" t="s">
        <v>36974</v>
      </c>
      <c r="AJ490" t="s">
        <v>36967</v>
      </c>
      <c r="AK490" t="s">
        <v>32641</v>
      </c>
      <c r="AL490" t="s">
        <v>37454</v>
      </c>
      <c r="AM490" t="s">
        <v>32581</v>
      </c>
      <c r="AN490" t="s">
        <v>37043</v>
      </c>
      <c r="AQ490" t="s">
        <v>37043</v>
      </c>
      <c r="AR490" t="s">
        <v>28746</v>
      </c>
      <c r="AY490" t="s">
        <v>37021</v>
      </c>
      <c r="BA490" t="s">
        <v>353</v>
      </c>
      <c r="BB490">
        <v>48</v>
      </c>
      <c r="BC490" t="s">
        <v>37022</v>
      </c>
      <c r="BD490" t="s">
        <v>28739</v>
      </c>
      <c r="BE490" t="s">
        <v>36993</v>
      </c>
      <c r="BF490">
        <v>0.2</v>
      </c>
      <c r="BG490" t="s">
        <v>37739</v>
      </c>
      <c r="BH490" t="s">
        <v>37552</v>
      </c>
      <c r="BJ490" t="s">
        <v>37464</v>
      </c>
      <c r="BK490" cm="1">
        <f t="array" ref="BK490">IF(LEN(TRIM(BG490))=0,"",SUMPRODUCT(--(LEN(TRIM($BG$5:BG490))&gt;0)))</f>
        <v>473</v>
      </c>
      <c r="BL490" t="str">
        <f t="shared" si="92"/>
        <v>00000000D5</v>
      </c>
      <c r="BM490" t="str">
        <f t="shared" si="93"/>
        <v>*00000000D5*</v>
      </c>
      <c r="BN490" t="s">
        <v>37463</v>
      </c>
      <c r="BO490" t="s">
        <v>37395</v>
      </c>
      <c r="BS490" t="s">
        <v>37043</v>
      </c>
      <c r="CP490" t="s">
        <v>37458</v>
      </c>
      <c r="CU490">
        <v>12.99</v>
      </c>
      <c r="DT490" t="s">
        <v>37026</v>
      </c>
      <c r="EC490" s="7">
        <v>16.237500000000001</v>
      </c>
      <c r="EN490" t="s">
        <v>36995</v>
      </c>
      <c r="EO490">
        <v>1731138031</v>
      </c>
      <c r="EP490" t="s">
        <v>36968</v>
      </c>
      <c r="EQ490" t="s">
        <v>36996</v>
      </c>
      <c r="ER490" t="s">
        <v>36997</v>
      </c>
      <c r="ES490" t="s">
        <v>36967</v>
      </c>
      <c r="ET490" t="s">
        <v>36998</v>
      </c>
      <c r="EU490" t="s">
        <v>36999</v>
      </c>
      <c r="FB490" t="s">
        <v>35377</v>
      </c>
      <c r="FC490" t="s">
        <v>37027</v>
      </c>
      <c r="FD490">
        <v>16</v>
      </c>
      <c r="FE490">
        <v>18</v>
      </c>
      <c r="FF490" t="s">
        <v>36990</v>
      </c>
      <c r="FG490" t="s">
        <v>36990</v>
      </c>
      <c r="FH490" t="s">
        <v>37399</v>
      </c>
      <c r="FI490" t="s">
        <v>37000</v>
      </c>
      <c r="FJ490" t="s">
        <v>37397</v>
      </c>
      <c r="FK490" t="s">
        <v>37398</v>
      </c>
      <c r="FL490" t="s">
        <v>37399</v>
      </c>
      <c r="FM490" t="s">
        <v>37400</v>
      </c>
      <c r="FN490" t="s">
        <v>37401</v>
      </c>
      <c r="FQ490" t="s">
        <v>37028</v>
      </c>
      <c r="FR490" t="s">
        <v>37008</v>
      </c>
      <c r="FS490" t="s">
        <v>37009</v>
      </c>
      <c r="FT490" t="s">
        <v>32641</v>
      </c>
      <c r="FU490" t="s">
        <v>32641</v>
      </c>
      <c r="FV490" t="s">
        <v>37046</v>
      </c>
      <c r="FW490" t="s">
        <v>37030</v>
      </c>
      <c r="FX490" t="s">
        <v>37031</v>
      </c>
      <c r="FY490" t="s">
        <v>36971</v>
      </c>
      <c r="FZ490" t="s">
        <v>36980</v>
      </c>
      <c r="GA490" t="s">
        <v>36974</v>
      </c>
      <c r="GB490" t="s">
        <v>36968</v>
      </c>
      <c r="GC490" t="s">
        <v>37032</v>
      </c>
      <c r="GD490" t="s">
        <v>37033</v>
      </c>
      <c r="GJ490" t="s">
        <v>37034</v>
      </c>
      <c r="GK490" t="s">
        <v>37035</v>
      </c>
      <c r="GL490" t="s">
        <v>37036</v>
      </c>
      <c r="GM490" t="s">
        <v>37037</v>
      </c>
      <c r="GN490" t="s">
        <v>37038</v>
      </c>
      <c r="GO490" t="s">
        <v>36973</v>
      </c>
      <c r="GP490" t="s">
        <v>37046</v>
      </c>
      <c r="GQ490" t="s">
        <v>37010</v>
      </c>
      <c r="GR490" t="s">
        <v>36969</v>
      </c>
      <c r="GT490" t="s">
        <v>37011</v>
      </c>
      <c r="GU490">
        <v>16.25</v>
      </c>
      <c r="GV490">
        <v>16.25</v>
      </c>
      <c r="GX490">
        <v>13</v>
      </c>
      <c r="GY490" t="s">
        <v>37012</v>
      </c>
      <c r="HA490" t="s">
        <v>37013</v>
      </c>
      <c r="HD490" t="s">
        <v>37043</v>
      </c>
      <c r="HE490">
        <v>12.99</v>
      </c>
    </row>
    <row r="491" spans="1:213">
      <c r="A491" t="s">
        <v>29123</v>
      </c>
      <c r="B491" t="s">
        <v>36962</v>
      </c>
      <c r="C491" t="s">
        <v>36963</v>
      </c>
      <c r="D491" t="s">
        <v>21434</v>
      </c>
      <c r="E491">
        <v>1</v>
      </c>
      <c r="F491" t="s">
        <v>36964</v>
      </c>
      <c r="G491" t="s">
        <v>38</v>
      </c>
      <c r="H491" t="s">
        <v>37357</v>
      </c>
      <c r="I491" t="s">
        <v>34214</v>
      </c>
      <c r="J491" t="s">
        <v>33297</v>
      </c>
      <c r="K491" t="s">
        <v>33298</v>
      </c>
      <c r="M491" t="s">
        <v>33304</v>
      </c>
      <c r="N491" t="s">
        <v>21286</v>
      </c>
      <c r="O491" t="s">
        <v>33305</v>
      </c>
      <c r="P491" t="s">
        <v>21282</v>
      </c>
      <c r="Q491" t="s">
        <v>33300</v>
      </c>
      <c r="T491" t="s">
        <v>33306</v>
      </c>
      <c r="U491" t="s">
        <v>37394</v>
      </c>
      <c r="V491" t="s">
        <v>24</v>
      </c>
      <c r="W491" t="s">
        <v>36967</v>
      </c>
      <c r="X491" t="s">
        <v>36968</v>
      </c>
      <c r="Y491" t="s">
        <v>36969</v>
      </c>
      <c r="Z491">
        <v>300</v>
      </c>
      <c r="AB491" t="s">
        <v>37018</v>
      </c>
      <c r="AC491" t="s">
        <v>36970</v>
      </c>
      <c r="AD491" t="s">
        <v>36971</v>
      </c>
      <c r="AE491" t="s">
        <v>36972</v>
      </c>
      <c r="AF491" t="s">
        <v>36973</v>
      </c>
      <c r="AH491" t="s">
        <v>36974</v>
      </c>
      <c r="AJ491" t="s">
        <v>36967</v>
      </c>
      <c r="AK491" t="s">
        <v>32641</v>
      </c>
      <c r="AL491" t="s">
        <v>37454</v>
      </c>
      <c r="AM491" t="s">
        <v>32581</v>
      </c>
      <c r="AN491" t="s">
        <v>37047</v>
      </c>
      <c r="AQ491" t="s">
        <v>37047</v>
      </c>
      <c r="AR491" t="s">
        <v>34329</v>
      </c>
      <c r="AY491" t="s">
        <v>37021</v>
      </c>
      <c r="BA491" t="s">
        <v>353</v>
      </c>
      <c r="BB491">
        <v>48</v>
      </c>
      <c r="BC491" t="s">
        <v>37048</v>
      </c>
      <c r="BD491" t="s">
        <v>34259</v>
      </c>
      <c r="BE491" t="s">
        <v>36993</v>
      </c>
      <c r="BF491">
        <v>0.2</v>
      </c>
      <c r="BG491" t="s">
        <v>37740</v>
      </c>
      <c r="BH491" t="s">
        <v>37554</v>
      </c>
      <c r="BJ491" t="s">
        <v>37467</v>
      </c>
      <c r="BK491" cm="1">
        <f t="array" ref="BK491">IF(LEN(TRIM(BG491))=0,"",SUMPRODUCT(--(LEN(TRIM($BG$5:BG491))&gt;0)))</f>
        <v>474</v>
      </c>
      <c r="BL491" t="str">
        <f t="shared" si="92"/>
        <v>00000000D6</v>
      </c>
      <c r="BM491" t="str">
        <f t="shared" si="93"/>
        <v>*00000000D6*</v>
      </c>
      <c r="BN491" t="s">
        <v>37466</v>
      </c>
      <c r="BO491" t="s">
        <v>37395</v>
      </c>
      <c r="BS491" t="s">
        <v>37047</v>
      </c>
      <c r="CP491" t="s">
        <v>37458</v>
      </c>
      <c r="CU491">
        <v>12.99</v>
      </c>
      <c r="DT491" t="s">
        <v>37026</v>
      </c>
      <c r="EC491" s="7">
        <v>16.237500000000001</v>
      </c>
      <c r="EN491" t="s">
        <v>36995</v>
      </c>
      <c r="EO491">
        <v>1731138031</v>
      </c>
      <c r="EP491" t="s">
        <v>36968</v>
      </c>
      <c r="EQ491" t="s">
        <v>36996</v>
      </c>
      <c r="ER491" t="s">
        <v>36997</v>
      </c>
      <c r="ES491" t="s">
        <v>36967</v>
      </c>
      <c r="ET491" t="s">
        <v>36998</v>
      </c>
      <c r="EU491" t="s">
        <v>36999</v>
      </c>
      <c r="FB491" t="s">
        <v>35377</v>
      </c>
      <c r="FC491" t="s">
        <v>37027</v>
      </c>
      <c r="FD491">
        <v>18</v>
      </c>
      <c r="FE491">
        <v>20</v>
      </c>
      <c r="FF491" t="s">
        <v>36990</v>
      </c>
      <c r="FG491" t="s">
        <v>36990</v>
      </c>
      <c r="FH491" t="s">
        <v>37399</v>
      </c>
      <c r="FI491" t="s">
        <v>37000</v>
      </c>
      <c r="FJ491" t="s">
        <v>37397</v>
      </c>
      <c r="FK491" t="s">
        <v>37398</v>
      </c>
      <c r="FL491" t="s">
        <v>37399</v>
      </c>
      <c r="FM491" t="s">
        <v>37400</v>
      </c>
      <c r="FN491" t="s">
        <v>37401</v>
      </c>
      <c r="FQ491" t="s">
        <v>37028</v>
      </c>
      <c r="FR491" t="s">
        <v>37008</v>
      </c>
      <c r="FS491" t="s">
        <v>37009</v>
      </c>
      <c r="FT491" t="s">
        <v>32641</v>
      </c>
      <c r="FU491" t="s">
        <v>32641</v>
      </c>
      <c r="FV491" t="s">
        <v>37051</v>
      </c>
      <c r="FW491" t="s">
        <v>37030</v>
      </c>
      <c r="FX491" t="s">
        <v>37031</v>
      </c>
      <c r="FY491" t="s">
        <v>36971</v>
      </c>
      <c r="FZ491" t="s">
        <v>36980</v>
      </c>
      <c r="GA491" t="s">
        <v>36974</v>
      </c>
      <c r="GB491" t="s">
        <v>36968</v>
      </c>
      <c r="GC491" t="s">
        <v>37032</v>
      </c>
      <c r="GD491" t="s">
        <v>37033</v>
      </c>
      <c r="GJ491" t="s">
        <v>37034</v>
      </c>
      <c r="GK491" t="s">
        <v>37035</v>
      </c>
      <c r="GL491" t="s">
        <v>37036</v>
      </c>
      <c r="GM491" t="s">
        <v>37037</v>
      </c>
      <c r="GN491" t="s">
        <v>37038</v>
      </c>
      <c r="GO491" t="s">
        <v>36973</v>
      </c>
      <c r="GP491" t="s">
        <v>37051</v>
      </c>
      <c r="GQ491" t="s">
        <v>37010</v>
      </c>
      <c r="GR491" t="s">
        <v>36969</v>
      </c>
      <c r="GT491" t="s">
        <v>37011</v>
      </c>
      <c r="GU491">
        <v>16.25</v>
      </c>
      <c r="GV491">
        <v>16.25</v>
      </c>
      <c r="GX491">
        <v>13</v>
      </c>
      <c r="GY491" t="s">
        <v>37012</v>
      </c>
      <c r="HA491" t="s">
        <v>37013</v>
      </c>
      <c r="HD491" t="s">
        <v>37047</v>
      </c>
      <c r="HE491">
        <v>12.99</v>
      </c>
    </row>
    <row r="492" spans="1:213">
      <c r="A492" t="s">
        <v>29123</v>
      </c>
      <c r="B492" t="s">
        <v>36962</v>
      </c>
      <c r="C492" t="s">
        <v>36963</v>
      </c>
      <c r="D492" t="s">
        <v>21434</v>
      </c>
      <c r="E492">
        <v>1</v>
      </c>
      <c r="F492" t="s">
        <v>36964</v>
      </c>
      <c r="G492" t="s">
        <v>38</v>
      </c>
      <c r="H492" t="s">
        <v>37357</v>
      </c>
      <c r="I492" t="s">
        <v>34214</v>
      </c>
      <c r="J492" t="s">
        <v>33297</v>
      </c>
      <c r="K492" t="s">
        <v>33298</v>
      </c>
      <c r="M492" t="s">
        <v>33304</v>
      </c>
      <c r="N492" t="s">
        <v>21286</v>
      </c>
      <c r="O492" t="s">
        <v>33305</v>
      </c>
      <c r="P492" t="s">
        <v>21282</v>
      </c>
      <c r="Q492" t="s">
        <v>33300</v>
      </c>
      <c r="T492" t="s">
        <v>33306</v>
      </c>
      <c r="U492" t="s">
        <v>37394</v>
      </c>
      <c r="V492" t="s">
        <v>24</v>
      </c>
      <c r="W492" t="s">
        <v>36967</v>
      </c>
      <c r="X492" t="s">
        <v>36968</v>
      </c>
      <c r="Y492" t="s">
        <v>36969</v>
      </c>
      <c r="Z492">
        <v>300</v>
      </c>
      <c r="AB492" t="s">
        <v>37018</v>
      </c>
      <c r="AC492" t="s">
        <v>36970</v>
      </c>
      <c r="AD492" t="s">
        <v>36971</v>
      </c>
      <c r="AE492" t="s">
        <v>36972</v>
      </c>
      <c r="AF492" t="s">
        <v>36973</v>
      </c>
      <c r="AH492" t="s">
        <v>36974</v>
      </c>
      <c r="AJ492" t="s">
        <v>36967</v>
      </c>
      <c r="AK492" t="s">
        <v>32641</v>
      </c>
      <c r="AL492" t="s">
        <v>37454</v>
      </c>
      <c r="AM492" t="s">
        <v>32581</v>
      </c>
      <c r="AN492" t="s">
        <v>37052</v>
      </c>
      <c r="AQ492" t="s">
        <v>37052</v>
      </c>
      <c r="AR492" t="s">
        <v>34331</v>
      </c>
      <c r="AY492" t="s">
        <v>37021</v>
      </c>
      <c r="BA492" t="s">
        <v>353</v>
      </c>
      <c r="BB492">
        <v>48</v>
      </c>
      <c r="BC492" t="s">
        <v>37048</v>
      </c>
      <c r="BD492" t="s">
        <v>34259</v>
      </c>
      <c r="BE492" t="s">
        <v>36993</v>
      </c>
      <c r="BF492">
        <v>0.2</v>
      </c>
      <c r="BG492" t="s">
        <v>37741</v>
      </c>
      <c r="BH492" t="s">
        <v>37556</v>
      </c>
      <c r="BJ492" t="s">
        <v>37470</v>
      </c>
      <c r="BK492" cm="1">
        <f t="array" ref="BK492">IF(LEN(TRIM(BG492))=0,"",SUMPRODUCT(--(LEN(TRIM($BG$5:BG492))&gt;0)))</f>
        <v>475</v>
      </c>
      <c r="BL492" t="str">
        <f t="shared" si="92"/>
        <v>00000000D7</v>
      </c>
      <c r="BM492" t="str">
        <f t="shared" si="93"/>
        <v>*00000000D7*</v>
      </c>
      <c r="BN492" t="s">
        <v>37469</v>
      </c>
      <c r="BO492" t="s">
        <v>37395</v>
      </c>
      <c r="BS492" t="s">
        <v>37052</v>
      </c>
      <c r="CP492" t="s">
        <v>37458</v>
      </c>
      <c r="CU492">
        <v>12.99</v>
      </c>
      <c r="DT492" t="s">
        <v>37026</v>
      </c>
      <c r="EC492" s="7">
        <v>16.237500000000001</v>
      </c>
      <c r="EN492" t="s">
        <v>36995</v>
      </c>
      <c r="EO492">
        <v>1731138031</v>
      </c>
      <c r="EP492" t="s">
        <v>36968</v>
      </c>
      <c r="EQ492" t="s">
        <v>36996</v>
      </c>
      <c r="ER492" t="s">
        <v>36997</v>
      </c>
      <c r="ES492" t="s">
        <v>36967</v>
      </c>
      <c r="ET492" t="s">
        <v>36998</v>
      </c>
      <c r="EU492" t="s">
        <v>36999</v>
      </c>
      <c r="FB492" t="s">
        <v>35377</v>
      </c>
      <c r="FC492" t="s">
        <v>37027</v>
      </c>
      <c r="FD492">
        <v>22</v>
      </c>
      <c r="FE492">
        <v>24</v>
      </c>
      <c r="FF492" t="s">
        <v>36990</v>
      </c>
      <c r="FG492" t="s">
        <v>36990</v>
      </c>
      <c r="FH492" t="s">
        <v>37399</v>
      </c>
      <c r="FI492" t="s">
        <v>37000</v>
      </c>
      <c r="FJ492" t="s">
        <v>37397</v>
      </c>
      <c r="FK492" t="s">
        <v>37398</v>
      </c>
      <c r="FL492" t="s">
        <v>37399</v>
      </c>
      <c r="FM492" t="s">
        <v>37400</v>
      </c>
      <c r="FN492" t="s">
        <v>37401</v>
      </c>
      <c r="FQ492" t="s">
        <v>37028</v>
      </c>
      <c r="FR492" t="s">
        <v>37008</v>
      </c>
      <c r="FS492" t="s">
        <v>37009</v>
      </c>
      <c r="FT492" t="s">
        <v>32641</v>
      </c>
      <c r="FU492" t="s">
        <v>32641</v>
      </c>
      <c r="FV492" t="s">
        <v>37055</v>
      </c>
      <c r="FW492" t="s">
        <v>37030</v>
      </c>
      <c r="FX492" t="s">
        <v>37031</v>
      </c>
      <c r="FY492" t="s">
        <v>36971</v>
      </c>
      <c r="FZ492" t="s">
        <v>36980</v>
      </c>
      <c r="GA492" t="s">
        <v>36974</v>
      </c>
      <c r="GB492" t="s">
        <v>36968</v>
      </c>
      <c r="GC492" t="s">
        <v>37032</v>
      </c>
      <c r="GD492" t="s">
        <v>37033</v>
      </c>
      <c r="GJ492" t="s">
        <v>37034</v>
      </c>
      <c r="GK492" t="s">
        <v>37035</v>
      </c>
      <c r="GL492" t="s">
        <v>37036</v>
      </c>
      <c r="GM492" t="s">
        <v>37037</v>
      </c>
      <c r="GN492" t="s">
        <v>37038</v>
      </c>
      <c r="GO492" t="s">
        <v>36973</v>
      </c>
      <c r="GP492" t="s">
        <v>37055</v>
      </c>
      <c r="GQ492" t="s">
        <v>37010</v>
      </c>
      <c r="GR492" t="s">
        <v>36969</v>
      </c>
      <c r="GT492" t="s">
        <v>37011</v>
      </c>
      <c r="GU492">
        <v>16.25</v>
      </c>
      <c r="GV492">
        <v>16.25</v>
      </c>
      <c r="GX492">
        <v>13</v>
      </c>
      <c r="GY492" t="s">
        <v>37012</v>
      </c>
      <c r="HA492" t="s">
        <v>37013</v>
      </c>
      <c r="HD492" t="s">
        <v>37052</v>
      </c>
      <c r="HE492">
        <v>12.99</v>
      </c>
    </row>
    <row r="493" spans="1:213">
      <c r="A493" t="s">
        <v>29123</v>
      </c>
      <c r="B493" t="s">
        <v>36962</v>
      </c>
      <c r="C493" t="s">
        <v>36963</v>
      </c>
      <c r="D493" t="s">
        <v>21434</v>
      </c>
      <c r="E493">
        <v>1</v>
      </c>
      <c r="F493" t="s">
        <v>36964</v>
      </c>
      <c r="G493" t="s">
        <v>38</v>
      </c>
      <c r="H493" t="s">
        <v>37357</v>
      </c>
      <c r="I493" t="s">
        <v>34214</v>
      </c>
      <c r="J493" t="s">
        <v>33297</v>
      </c>
      <c r="K493" t="s">
        <v>33298</v>
      </c>
      <c r="M493" t="s">
        <v>33304</v>
      </c>
      <c r="N493" t="s">
        <v>21286</v>
      </c>
      <c r="O493" t="s">
        <v>33305</v>
      </c>
      <c r="P493" t="s">
        <v>21282</v>
      </c>
      <c r="Q493" t="s">
        <v>33300</v>
      </c>
      <c r="T493" t="s">
        <v>33306</v>
      </c>
      <c r="U493" t="s">
        <v>37394</v>
      </c>
      <c r="V493" t="s">
        <v>24</v>
      </c>
      <c r="W493" t="s">
        <v>36967</v>
      </c>
      <c r="X493" t="s">
        <v>36968</v>
      </c>
      <c r="Y493" t="s">
        <v>36969</v>
      </c>
      <c r="Z493">
        <v>300</v>
      </c>
      <c r="AB493" t="s">
        <v>37056</v>
      </c>
      <c r="AC493" t="s">
        <v>36970</v>
      </c>
      <c r="AD493" t="s">
        <v>36971</v>
      </c>
      <c r="AE493" t="s">
        <v>36972</v>
      </c>
      <c r="AF493" t="s">
        <v>36973</v>
      </c>
      <c r="AH493" t="s">
        <v>36974</v>
      </c>
      <c r="AJ493" t="s">
        <v>36967</v>
      </c>
      <c r="AK493" t="s">
        <v>32641</v>
      </c>
      <c r="AL493" t="s">
        <v>37454</v>
      </c>
      <c r="AM493" t="s">
        <v>32581</v>
      </c>
      <c r="AN493" t="s">
        <v>37057</v>
      </c>
      <c r="AQ493" t="s">
        <v>37057</v>
      </c>
      <c r="AR493" t="s">
        <v>34333</v>
      </c>
      <c r="AY493" t="s">
        <v>37058</v>
      </c>
      <c r="BA493" t="s">
        <v>37059</v>
      </c>
      <c r="BB493">
        <v>48</v>
      </c>
      <c r="BC493" t="s">
        <v>37060</v>
      </c>
      <c r="BD493" t="s">
        <v>34261</v>
      </c>
      <c r="BE493" t="s">
        <v>36993</v>
      </c>
      <c r="BF493">
        <v>0.2</v>
      </c>
      <c r="BG493" t="s">
        <v>37742</v>
      </c>
      <c r="BH493" t="s">
        <v>37558</v>
      </c>
      <c r="BJ493" t="s">
        <v>37473</v>
      </c>
      <c r="BK493" cm="1">
        <f t="array" ref="BK493">IF(LEN(TRIM(BG493))=0,"",SUMPRODUCT(--(LEN(TRIM($BG$5:BG493))&gt;0)))</f>
        <v>476</v>
      </c>
      <c r="BL493" t="str">
        <f t="shared" si="92"/>
        <v>00000000D8</v>
      </c>
      <c r="BM493" t="str">
        <f t="shared" si="93"/>
        <v>*00000000D8*</v>
      </c>
      <c r="BN493" t="s">
        <v>37472</v>
      </c>
      <c r="BO493" t="s">
        <v>37395</v>
      </c>
      <c r="BS493" t="s">
        <v>37057</v>
      </c>
      <c r="CP493" t="s">
        <v>37458</v>
      </c>
      <c r="CU493">
        <v>15.99</v>
      </c>
      <c r="DT493" t="s">
        <v>37026</v>
      </c>
      <c r="EC493" s="7">
        <v>19.987500000000001</v>
      </c>
      <c r="EN493" t="s">
        <v>36995</v>
      </c>
      <c r="EO493">
        <v>1731138031</v>
      </c>
      <c r="EP493" t="s">
        <v>36968</v>
      </c>
      <c r="EQ493" t="s">
        <v>36996</v>
      </c>
      <c r="ER493" t="s">
        <v>36997</v>
      </c>
      <c r="ES493" t="s">
        <v>36967</v>
      </c>
      <c r="ET493" t="s">
        <v>36998</v>
      </c>
      <c r="EU493" t="s">
        <v>36999</v>
      </c>
      <c r="FB493" t="s">
        <v>35377</v>
      </c>
      <c r="FC493" t="s">
        <v>37027</v>
      </c>
      <c r="FD493">
        <v>26</v>
      </c>
      <c r="FE493">
        <v>28</v>
      </c>
      <c r="FF493" t="s">
        <v>36990</v>
      </c>
      <c r="FG493" t="s">
        <v>36990</v>
      </c>
      <c r="FH493" t="s">
        <v>37399</v>
      </c>
      <c r="FI493" t="s">
        <v>37000</v>
      </c>
      <c r="FJ493" t="s">
        <v>37397</v>
      </c>
      <c r="FK493" t="s">
        <v>37398</v>
      </c>
      <c r="FL493" t="s">
        <v>37399</v>
      </c>
      <c r="FM493" t="s">
        <v>37400</v>
      </c>
      <c r="FN493" t="s">
        <v>37401</v>
      </c>
      <c r="FQ493" t="s">
        <v>37028</v>
      </c>
      <c r="FR493" t="s">
        <v>37008</v>
      </c>
      <c r="FS493" t="s">
        <v>37009</v>
      </c>
      <c r="FT493" t="s">
        <v>32641</v>
      </c>
      <c r="FU493" t="s">
        <v>32641</v>
      </c>
      <c r="FV493" t="s">
        <v>37063</v>
      </c>
      <c r="FW493" t="s">
        <v>37030</v>
      </c>
      <c r="FX493" t="s">
        <v>37031</v>
      </c>
      <c r="FY493" t="s">
        <v>36971</v>
      </c>
      <c r="FZ493" t="s">
        <v>36980</v>
      </c>
      <c r="GA493" t="s">
        <v>36974</v>
      </c>
      <c r="GB493" t="s">
        <v>36968</v>
      </c>
      <c r="GC493" t="s">
        <v>37032</v>
      </c>
      <c r="GD493" t="s">
        <v>37033</v>
      </c>
      <c r="GJ493" t="s">
        <v>37034</v>
      </c>
      <c r="GK493" t="s">
        <v>37035</v>
      </c>
      <c r="GL493" t="s">
        <v>37036</v>
      </c>
      <c r="GM493" t="s">
        <v>37037</v>
      </c>
      <c r="GN493" t="s">
        <v>37038</v>
      </c>
      <c r="GO493" t="s">
        <v>36973</v>
      </c>
      <c r="GP493" t="s">
        <v>37063</v>
      </c>
      <c r="GQ493" t="s">
        <v>37010</v>
      </c>
      <c r="GR493" t="s">
        <v>36969</v>
      </c>
      <c r="GT493" t="s">
        <v>37011</v>
      </c>
      <c r="GU493">
        <v>20.249999999999996</v>
      </c>
      <c r="GV493">
        <v>20.249999999999996</v>
      </c>
      <c r="GX493">
        <v>16.2</v>
      </c>
      <c r="GY493" t="s">
        <v>37012</v>
      </c>
      <c r="HA493" t="s">
        <v>37013</v>
      </c>
      <c r="HD493" t="s">
        <v>37057</v>
      </c>
      <c r="HE493">
        <v>15.99</v>
      </c>
    </row>
    <row r="494" spans="1:213">
      <c r="A494" t="s">
        <v>29123</v>
      </c>
      <c r="B494" t="s">
        <v>36962</v>
      </c>
      <c r="C494" t="s">
        <v>36963</v>
      </c>
      <c r="D494" t="s">
        <v>21434</v>
      </c>
      <c r="E494">
        <v>1</v>
      </c>
      <c r="F494" t="s">
        <v>36964</v>
      </c>
      <c r="G494" t="s">
        <v>38</v>
      </c>
      <c r="H494" t="s">
        <v>37357</v>
      </c>
      <c r="I494" t="s">
        <v>34214</v>
      </c>
      <c r="J494" t="s">
        <v>33297</v>
      </c>
      <c r="K494" t="s">
        <v>33298</v>
      </c>
      <c r="M494" t="s">
        <v>33304</v>
      </c>
      <c r="N494" t="s">
        <v>21286</v>
      </c>
      <c r="O494" t="s">
        <v>33305</v>
      </c>
      <c r="P494" t="s">
        <v>21282</v>
      </c>
      <c r="Q494" t="s">
        <v>33300</v>
      </c>
      <c r="T494" t="s">
        <v>33306</v>
      </c>
      <c r="U494" t="s">
        <v>37394</v>
      </c>
      <c r="V494" t="s">
        <v>24</v>
      </c>
      <c r="W494" t="s">
        <v>36967</v>
      </c>
      <c r="X494" t="s">
        <v>36968</v>
      </c>
      <c r="Y494" t="s">
        <v>36969</v>
      </c>
      <c r="Z494">
        <v>200</v>
      </c>
      <c r="AB494" t="s">
        <v>37018</v>
      </c>
      <c r="AC494" t="s">
        <v>36970</v>
      </c>
      <c r="AD494" t="s">
        <v>36971</v>
      </c>
      <c r="AE494" t="s">
        <v>36972</v>
      </c>
      <c r="AF494" t="s">
        <v>36973</v>
      </c>
      <c r="AH494" t="s">
        <v>36974</v>
      </c>
      <c r="AJ494" t="s">
        <v>36967</v>
      </c>
      <c r="AK494" t="s">
        <v>33513</v>
      </c>
      <c r="AL494" t="s">
        <v>235</v>
      </c>
      <c r="AM494" t="s">
        <v>32581</v>
      </c>
      <c r="AN494" t="s">
        <v>37020</v>
      </c>
      <c r="AQ494" t="s">
        <v>37020</v>
      </c>
      <c r="AR494" t="s">
        <v>34324</v>
      </c>
      <c r="AY494" t="s">
        <v>37021</v>
      </c>
      <c r="BA494" t="s">
        <v>353</v>
      </c>
      <c r="BB494">
        <v>48</v>
      </c>
      <c r="BC494" t="s">
        <v>37022</v>
      </c>
      <c r="BD494" t="s">
        <v>28739</v>
      </c>
      <c r="BE494" t="s">
        <v>36993</v>
      </c>
      <c r="BF494">
        <v>0.2</v>
      </c>
      <c r="BG494" t="s">
        <v>37743</v>
      </c>
      <c r="BH494" t="s">
        <v>37560</v>
      </c>
      <c r="BI494" t="s">
        <v>37476</v>
      </c>
      <c r="BJ494">
        <v>3056</v>
      </c>
      <c r="BK494" cm="1">
        <f t="array" ref="BK494">IF(LEN(TRIM(BG494))=0,"",SUMPRODUCT(--(LEN(TRIM($BG$5:BG494))&gt;0)))</f>
        <v>477</v>
      </c>
      <c r="BL494" t="str">
        <f t="shared" si="92"/>
        <v>00000000D9</v>
      </c>
      <c r="BM494" t="str">
        <f t="shared" si="93"/>
        <v>*00000000D9*</v>
      </c>
      <c r="BN494" t="s">
        <v>37475</v>
      </c>
      <c r="BO494" t="s">
        <v>37395</v>
      </c>
      <c r="BS494" t="s">
        <v>37020</v>
      </c>
      <c r="CP494" t="s">
        <v>37477</v>
      </c>
      <c r="CU494">
        <v>12.99</v>
      </c>
      <c r="DT494" t="s">
        <v>37026</v>
      </c>
      <c r="EC494" s="7">
        <v>16.237500000000001</v>
      </c>
      <c r="EN494" t="s">
        <v>36995</v>
      </c>
      <c r="EO494">
        <v>1731138031</v>
      </c>
      <c r="EP494" t="s">
        <v>36968</v>
      </c>
      <c r="EQ494" t="s">
        <v>36996</v>
      </c>
      <c r="ER494" t="s">
        <v>36997</v>
      </c>
      <c r="ES494" t="s">
        <v>36967</v>
      </c>
      <c r="ET494" t="s">
        <v>36998</v>
      </c>
      <c r="EU494" t="s">
        <v>36999</v>
      </c>
      <c r="FB494" t="s">
        <v>35377</v>
      </c>
      <c r="FC494" t="s">
        <v>37027</v>
      </c>
      <c r="FD494">
        <v>8</v>
      </c>
      <c r="FE494">
        <v>10</v>
      </c>
      <c r="FF494" t="s">
        <v>36990</v>
      </c>
      <c r="FG494" t="s">
        <v>36990</v>
      </c>
      <c r="FH494" t="s">
        <v>37400</v>
      </c>
      <c r="FI494" t="s">
        <v>37000</v>
      </c>
      <c r="FJ494" t="s">
        <v>37397</v>
      </c>
      <c r="FK494" t="s">
        <v>37398</v>
      </c>
      <c r="FL494" t="s">
        <v>37399</v>
      </c>
      <c r="FM494" t="s">
        <v>37400</v>
      </c>
      <c r="FN494" t="s">
        <v>37401</v>
      </c>
      <c r="FQ494" t="s">
        <v>37028</v>
      </c>
      <c r="FR494" t="s">
        <v>37008</v>
      </c>
      <c r="FS494" t="s">
        <v>37009</v>
      </c>
      <c r="FT494" t="s">
        <v>33513</v>
      </c>
      <c r="FU494" t="s">
        <v>33513</v>
      </c>
      <c r="FV494" t="s">
        <v>37029</v>
      </c>
      <c r="FW494" t="s">
        <v>37030</v>
      </c>
      <c r="FX494" t="s">
        <v>37031</v>
      </c>
      <c r="FY494" t="s">
        <v>36971</v>
      </c>
      <c r="FZ494" t="s">
        <v>36980</v>
      </c>
      <c r="GA494" t="s">
        <v>36974</v>
      </c>
      <c r="GB494" t="s">
        <v>36968</v>
      </c>
      <c r="GC494" t="s">
        <v>37032</v>
      </c>
      <c r="GD494" t="s">
        <v>37033</v>
      </c>
      <c r="GJ494" t="s">
        <v>37034</v>
      </c>
      <c r="GK494" t="s">
        <v>37035</v>
      </c>
      <c r="GL494" t="s">
        <v>37036</v>
      </c>
      <c r="GM494" t="s">
        <v>37037</v>
      </c>
      <c r="GN494" t="s">
        <v>37038</v>
      </c>
      <c r="GO494" t="s">
        <v>36973</v>
      </c>
      <c r="GP494" t="s">
        <v>37029</v>
      </c>
      <c r="GQ494" t="s">
        <v>37010</v>
      </c>
      <c r="GR494" t="s">
        <v>36969</v>
      </c>
      <c r="GT494" t="s">
        <v>37011</v>
      </c>
      <c r="GU494">
        <v>16.25</v>
      </c>
      <c r="GV494">
        <v>16.25</v>
      </c>
      <c r="GX494">
        <v>13</v>
      </c>
      <c r="GY494" t="s">
        <v>37012</v>
      </c>
      <c r="HA494" t="s">
        <v>37013</v>
      </c>
      <c r="HD494" t="s">
        <v>37020</v>
      </c>
      <c r="HE494">
        <v>12.99</v>
      </c>
    </row>
    <row r="495" spans="1:213">
      <c r="A495" t="s">
        <v>29123</v>
      </c>
      <c r="B495" t="s">
        <v>36962</v>
      </c>
      <c r="C495" t="s">
        <v>36963</v>
      </c>
      <c r="D495" t="s">
        <v>21434</v>
      </c>
      <c r="E495">
        <v>1</v>
      </c>
      <c r="F495" t="s">
        <v>36964</v>
      </c>
      <c r="G495" t="s">
        <v>38</v>
      </c>
      <c r="H495" t="s">
        <v>37357</v>
      </c>
      <c r="I495" t="s">
        <v>34214</v>
      </c>
      <c r="J495" t="s">
        <v>33297</v>
      </c>
      <c r="K495" t="s">
        <v>33298</v>
      </c>
      <c r="M495" t="s">
        <v>33304</v>
      </c>
      <c r="N495" t="s">
        <v>21286</v>
      </c>
      <c r="O495" t="s">
        <v>33305</v>
      </c>
      <c r="P495" t="s">
        <v>21282</v>
      </c>
      <c r="Q495" t="s">
        <v>33300</v>
      </c>
      <c r="T495" t="s">
        <v>33306</v>
      </c>
      <c r="U495" t="s">
        <v>37394</v>
      </c>
      <c r="V495" t="s">
        <v>24</v>
      </c>
      <c r="W495" t="s">
        <v>36967</v>
      </c>
      <c r="X495" t="s">
        <v>36968</v>
      </c>
      <c r="Y495" t="s">
        <v>36969</v>
      </c>
      <c r="Z495">
        <v>200</v>
      </c>
      <c r="AB495" t="s">
        <v>37018</v>
      </c>
      <c r="AC495" t="s">
        <v>36970</v>
      </c>
      <c r="AD495" t="s">
        <v>36971</v>
      </c>
      <c r="AE495" t="s">
        <v>36972</v>
      </c>
      <c r="AF495" t="s">
        <v>36973</v>
      </c>
      <c r="AH495" t="s">
        <v>36974</v>
      </c>
      <c r="AJ495" t="s">
        <v>36967</v>
      </c>
      <c r="AK495" t="s">
        <v>33513</v>
      </c>
      <c r="AL495" t="s">
        <v>235</v>
      </c>
      <c r="AM495" t="s">
        <v>32581</v>
      </c>
      <c r="AN495" t="s">
        <v>37039</v>
      </c>
      <c r="AQ495" t="s">
        <v>37039</v>
      </c>
      <c r="AR495" t="s">
        <v>34326</v>
      </c>
      <c r="AY495" t="s">
        <v>37021</v>
      </c>
      <c r="BA495" t="s">
        <v>353</v>
      </c>
      <c r="BB495">
        <v>48</v>
      </c>
      <c r="BC495" t="s">
        <v>37022</v>
      </c>
      <c r="BD495" t="s">
        <v>28739</v>
      </c>
      <c r="BE495" t="s">
        <v>36993</v>
      </c>
      <c r="BF495">
        <v>0.2</v>
      </c>
      <c r="BG495" t="s">
        <v>37744</v>
      </c>
      <c r="BH495" t="s">
        <v>37562</v>
      </c>
      <c r="BI495" t="s">
        <v>37480</v>
      </c>
      <c r="BJ495">
        <v>3057</v>
      </c>
      <c r="BK495" cm="1">
        <f t="array" ref="BK495">IF(LEN(TRIM(BG495))=0,"",SUMPRODUCT(--(LEN(TRIM($BG$5:BG495))&gt;0)))</f>
        <v>478</v>
      </c>
      <c r="BL495" t="str">
        <f t="shared" si="92"/>
        <v>00000000DA</v>
      </c>
      <c r="BM495" t="str">
        <f t="shared" si="93"/>
        <v>*00000000DA*</v>
      </c>
      <c r="BN495" t="s">
        <v>37479</v>
      </c>
      <c r="BO495" t="s">
        <v>37395</v>
      </c>
      <c r="BS495" t="s">
        <v>37039</v>
      </c>
      <c r="CP495" t="s">
        <v>37477</v>
      </c>
      <c r="CU495">
        <v>12.99</v>
      </c>
      <c r="DT495" t="s">
        <v>37026</v>
      </c>
      <c r="EC495" s="7">
        <v>16.237500000000001</v>
      </c>
      <c r="EN495" t="s">
        <v>36995</v>
      </c>
      <c r="EO495">
        <v>1731138031</v>
      </c>
      <c r="EP495" t="s">
        <v>36968</v>
      </c>
      <c r="EQ495" t="s">
        <v>36996</v>
      </c>
      <c r="ER495" t="s">
        <v>36997</v>
      </c>
      <c r="ES495" t="s">
        <v>36967</v>
      </c>
      <c r="ET495" t="s">
        <v>36998</v>
      </c>
      <c r="EU495" t="s">
        <v>36999</v>
      </c>
      <c r="FB495" t="s">
        <v>35377</v>
      </c>
      <c r="FC495" t="s">
        <v>37027</v>
      </c>
      <c r="FD495">
        <v>12</v>
      </c>
      <c r="FE495">
        <v>14</v>
      </c>
      <c r="FF495" t="s">
        <v>36990</v>
      </c>
      <c r="FG495" t="s">
        <v>36990</v>
      </c>
      <c r="FH495" t="s">
        <v>37400</v>
      </c>
      <c r="FI495" t="s">
        <v>37000</v>
      </c>
      <c r="FJ495" t="s">
        <v>37397</v>
      </c>
      <c r="FK495" t="s">
        <v>37398</v>
      </c>
      <c r="FL495" t="s">
        <v>37399</v>
      </c>
      <c r="FM495" t="s">
        <v>37400</v>
      </c>
      <c r="FN495" t="s">
        <v>37401</v>
      </c>
      <c r="FQ495" t="s">
        <v>37028</v>
      </c>
      <c r="FR495" t="s">
        <v>37008</v>
      </c>
      <c r="FS495" t="s">
        <v>37009</v>
      </c>
      <c r="FT495" t="s">
        <v>33513</v>
      </c>
      <c r="FU495" t="s">
        <v>33513</v>
      </c>
      <c r="FV495" t="s">
        <v>37042</v>
      </c>
      <c r="FW495" t="s">
        <v>37030</v>
      </c>
      <c r="FX495" t="s">
        <v>37031</v>
      </c>
      <c r="FY495" t="s">
        <v>36971</v>
      </c>
      <c r="FZ495" t="s">
        <v>36980</v>
      </c>
      <c r="GA495" t="s">
        <v>36974</v>
      </c>
      <c r="GB495" t="s">
        <v>36968</v>
      </c>
      <c r="GC495" t="s">
        <v>37032</v>
      </c>
      <c r="GD495" t="s">
        <v>37033</v>
      </c>
      <c r="GJ495" t="s">
        <v>37034</v>
      </c>
      <c r="GK495" t="s">
        <v>37035</v>
      </c>
      <c r="GL495" t="s">
        <v>37036</v>
      </c>
      <c r="GM495" t="s">
        <v>37037</v>
      </c>
      <c r="GN495" t="s">
        <v>37038</v>
      </c>
      <c r="GO495" t="s">
        <v>36973</v>
      </c>
      <c r="GP495" t="s">
        <v>37042</v>
      </c>
      <c r="GQ495" t="s">
        <v>37010</v>
      </c>
      <c r="GR495" t="s">
        <v>36969</v>
      </c>
      <c r="GT495" t="s">
        <v>37011</v>
      </c>
      <c r="GU495">
        <v>16.25</v>
      </c>
      <c r="GV495">
        <v>16.25</v>
      </c>
      <c r="GX495">
        <v>13</v>
      </c>
      <c r="GY495" t="s">
        <v>37012</v>
      </c>
      <c r="HA495" t="s">
        <v>37013</v>
      </c>
      <c r="HD495" t="s">
        <v>37039</v>
      </c>
      <c r="HE495">
        <v>12.99</v>
      </c>
    </row>
    <row r="496" spans="1:213">
      <c r="A496" t="s">
        <v>29123</v>
      </c>
      <c r="B496" t="s">
        <v>36962</v>
      </c>
      <c r="C496" t="s">
        <v>36963</v>
      </c>
      <c r="D496" t="s">
        <v>21434</v>
      </c>
      <c r="E496">
        <v>1</v>
      </c>
      <c r="F496" t="s">
        <v>36964</v>
      </c>
      <c r="G496" t="s">
        <v>38</v>
      </c>
      <c r="H496" t="s">
        <v>37357</v>
      </c>
      <c r="I496" t="s">
        <v>34214</v>
      </c>
      <c r="J496" t="s">
        <v>33297</v>
      </c>
      <c r="K496" t="s">
        <v>33298</v>
      </c>
      <c r="M496" t="s">
        <v>33304</v>
      </c>
      <c r="N496" t="s">
        <v>21286</v>
      </c>
      <c r="O496" t="s">
        <v>33305</v>
      </c>
      <c r="P496" t="s">
        <v>21282</v>
      </c>
      <c r="Q496" t="s">
        <v>33300</v>
      </c>
      <c r="T496" t="s">
        <v>33306</v>
      </c>
      <c r="U496" t="s">
        <v>37394</v>
      </c>
      <c r="V496" t="s">
        <v>24</v>
      </c>
      <c r="W496" t="s">
        <v>36967</v>
      </c>
      <c r="X496" t="s">
        <v>36968</v>
      </c>
      <c r="Y496" t="s">
        <v>36969</v>
      </c>
      <c r="Z496">
        <v>200</v>
      </c>
      <c r="AB496" t="s">
        <v>37018</v>
      </c>
      <c r="AC496" t="s">
        <v>36970</v>
      </c>
      <c r="AD496" t="s">
        <v>36971</v>
      </c>
      <c r="AE496" t="s">
        <v>36972</v>
      </c>
      <c r="AF496" t="s">
        <v>36973</v>
      </c>
      <c r="AH496" t="s">
        <v>36974</v>
      </c>
      <c r="AJ496" t="s">
        <v>36967</v>
      </c>
      <c r="AK496" t="s">
        <v>33513</v>
      </c>
      <c r="AL496" t="s">
        <v>235</v>
      </c>
      <c r="AM496" t="s">
        <v>32581</v>
      </c>
      <c r="AN496" t="s">
        <v>37043</v>
      </c>
      <c r="AQ496" t="s">
        <v>37043</v>
      </c>
      <c r="AR496" t="s">
        <v>28746</v>
      </c>
      <c r="AY496" t="s">
        <v>37021</v>
      </c>
      <c r="BA496" t="s">
        <v>353</v>
      </c>
      <c r="BB496">
        <v>48</v>
      </c>
      <c r="BC496" t="s">
        <v>37022</v>
      </c>
      <c r="BD496" t="s">
        <v>28739</v>
      </c>
      <c r="BE496" t="s">
        <v>36993</v>
      </c>
      <c r="BF496">
        <v>0.2</v>
      </c>
      <c r="BG496" t="s">
        <v>37745</v>
      </c>
      <c r="BH496" t="s">
        <v>37564</v>
      </c>
      <c r="BI496" t="s">
        <v>37483</v>
      </c>
      <c r="BJ496">
        <v>3058</v>
      </c>
      <c r="BK496" cm="1">
        <f t="array" ref="BK496">IF(LEN(TRIM(BG496))=0,"",SUMPRODUCT(--(LEN(TRIM($BG$5:BG496))&gt;0)))</f>
        <v>479</v>
      </c>
      <c r="BL496" t="str">
        <f t="shared" si="92"/>
        <v>00000000DB</v>
      </c>
      <c r="BM496" t="str">
        <f t="shared" si="93"/>
        <v>*00000000DB*</v>
      </c>
      <c r="BN496" t="s">
        <v>37482</v>
      </c>
      <c r="BO496" t="s">
        <v>37395</v>
      </c>
      <c r="BS496" t="s">
        <v>37043</v>
      </c>
      <c r="CP496" t="s">
        <v>37477</v>
      </c>
      <c r="CU496">
        <v>12.99</v>
      </c>
      <c r="DT496" t="s">
        <v>37026</v>
      </c>
      <c r="EC496" s="7">
        <v>16.237500000000001</v>
      </c>
      <c r="EN496" t="s">
        <v>36995</v>
      </c>
      <c r="EO496">
        <v>1731138031</v>
      </c>
      <c r="EP496" t="s">
        <v>36968</v>
      </c>
      <c r="EQ496" t="s">
        <v>36996</v>
      </c>
      <c r="ER496" t="s">
        <v>36997</v>
      </c>
      <c r="ES496" t="s">
        <v>36967</v>
      </c>
      <c r="ET496" t="s">
        <v>36998</v>
      </c>
      <c r="EU496" t="s">
        <v>36999</v>
      </c>
      <c r="FB496" t="s">
        <v>35377</v>
      </c>
      <c r="FC496" t="s">
        <v>37027</v>
      </c>
      <c r="FD496">
        <v>16</v>
      </c>
      <c r="FE496">
        <v>18</v>
      </c>
      <c r="FF496" t="s">
        <v>36990</v>
      </c>
      <c r="FG496" t="s">
        <v>36990</v>
      </c>
      <c r="FH496" t="s">
        <v>37400</v>
      </c>
      <c r="FI496" t="s">
        <v>37000</v>
      </c>
      <c r="FJ496" t="s">
        <v>37397</v>
      </c>
      <c r="FK496" t="s">
        <v>37398</v>
      </c>
      <c r="FL496" t="s">
        <v>37399</v>
      </c>
      <c r="FM496" t="s">
        <v>37400</v>
      </c>
      <c r="FN496" t="s">
        <v>37401</v>
      </c>
      <c r="FQ496" t="s">
        <v>37028</v>
      </c>
      <c r="FR496" t="s">
        <v>37008</v>
      </c>
      <c r="FS496" t="s">
        <v>37009</v>
      </c>
      <c r="FT496" t="s">
        <v>33513</v>
      </c>
      <c r="FU496" t="s">
        <v>33513</v>
      </c>
      <c r="FV496" t="s">
        <v>37046</v>
      </c>
      <c r="FW496" t="s">
        <v>37030</v>
      </c>
      <c r="FX496" t="s">
        <v>37031</v>
      </c>
      <c r="FY496" t="s">
        <v>36971</v>
      </c>
      <c r="FZ496" t="s">
        <v>36980</v>
      </c>
      <c r="GA496" t="s">
        <v>36974</v>
      </c>
      <c r="GB496" t="s">
        <v>36968</v>
      </c>
      <c r="GC496" t="s">
        <v>37032</v>
      </c>
      <c r="GD496" t="s">
        <v>37033</v>
      </c>
      <c r="GJ496" t="s">
        <v>37034</v>
      </c>
      <c r="GK496" t="s">
        <v>37035</v>
      </c>
      <c r="GL496" t="s">
        <v>37036</v>
      </c>
      <c r="GM496" t="s">
        <v>37037</v>
      </c>
      <c r="GN496" t="s">
        <v>37038</v>
      </c>
      <c r="GO496" t="s">
        <v>36973</v>
      </c>
      <c r="GP496" t="s">
        <v>37046</v>
      </c>
      <c r="GQ496" t="s">
        <v>37010</v>
      </c>
      <c r="GR496" t="s">
        <v>36969</v>
      </c>
      <c r="GT496" t="s">
        <v>37011</v>
      </c>
      <c r="GU496">
        <v>16.25</v>
      </c>
      <c r="GV496">
        <v>16.25</v>
      </c>
      <c r="GX496">
        <v>13</v>
      </c>
      <c r="GY496" t="s">
        <v>37012</v>
      </c>
      <c r="HA496" t="s">
        <v>37013</v>
      </c>
      <c r="HD496" t="s">
        <v>37043</v>
      </c>
      <c r="HE496">
        <v>12.99</v>
      </c>
    </row>
    <row r="497" spans="1:224">
      <c r="A497" t="s">
        <v>29123</v>
      </c>
      <c r="B497" t="s">
        <v>36962</v>
      </c>
      <c r="C497" t="s">
        <v>36963</v>
      </c>
      <c r="D497" t="s">
        <v>21434</v>
      </c>
      <c r="E497">
        <v>1</v>
      </c>
      <c r="F497" t="s">
        <v>36964</v>
      </c>
      <c r="G497" t="s">
        <v>38</v>
      </c>
      <c r="H497" t="s">
        <v>37357</v>
      </c>
      <c r="I497" t="s">
        <v>34214</v>
      </c>
      <c r="J497" t="s">
        <v>33297</v>
      </c>
      <c r="K497" t="s">
        <v>33298</v>
      </c>
      <c r="M497" t="s">
        <v>33304</v>
      </c>
      <c r="N497" t="s">
        <v>21286</v>
      </c>
      <c r="O497" t="s">
        <v>33305</v>
      </c>
      <c r="P497" t="s">
        <v>21282</v>
      </c>
      <c r="Q497" t="s">
        <v>33300</v>
      </c>
      <c r="T497" t="s">
        <v>33306</v>
      </c>
      <c r="U497" t="s">
        <v>37394</v>
      </c>
      <c r="V497" t="s">
        <v>24</v>
      </c>
      <c r="W497" t="s">
        <v>36967</v>
      </c>
      <c r="X497" t="s">
        <v>36968</v>
      </c>
      <c r="Y497" t="s">
        <v>36969</v>
      </c>
      <c r="Z497">
        <v>300</v>
      </c>
      <c r="AB497" t="s">
        <v>37018</v>
      </c>
      <c r="AC497" t="s">
        <v>36970</v>
      </c>
      <c r="AD497" t="s">
        <v>36971</v>
      </c>
      <c r="AE497" t="s">
        <v>36972</v>
      </c>
      <c r="AF497" t="s">
        <v>36973</v>
      </c>
      <c r="AH497" t="s">
        <v>36974</v>
      </c>
      <c r="AJ497" t="s">
        <v>36967</v>
      </c>
      <c r="AK497" t="s">
        <v>33513</v>
      </c>
      <c r="AL497" t="s">
        <v>235</v>
      </c>
      <c r="AM497" t="s">
        <v>32581</v>
      </c>
      <c r="AN497" t="s">
        <v>37047</v>
      </c>
      <c r="AQ497" t="s">
        <v>37047</v>
      </c>
      <c r="AR497" t="s">
        <v>34329</v>
      </c>
      <c r="AY497" t="s">
        <v>37021</v>
      </c>
      <c r="BA497" t="s">
        <v>353</v>
      </c>
      <c r="BB497">
        <v>48</v>
      </c>
      <c r="BC497" t="s">
        <v>37048</v>
      </c>
      <c r="BD497" t="s">
        <v>34259</v>
      </c>
      <c r="BE497" t="s">
        <v>36993</v>
      </c>
      <c r="BF497">
        <v>0.2</v>
      </c>
      <c r="BG497" t="s">
        <v>37746</v>
      </c>
      <c r="BH497" t="s">
        <v>37566</v>
      </c>
      <c r="BI497" t="s">
        <v>37486</v>
      </c>
      <c r="BJ497">
        <v>3059</v>
      </c>
      <c r="BK497" cm="1">
        <f t="array" ref="BK497">IF(LEN(TRIM(BG497))=0,"",SUMPRODUCT(--(LEN(TRIM($BG$5:BG497))&gt;0)))</f>
        <v>480</v>
      </c>
      <c r="BL497" t="str">
        <f t="shared" si="92"/>
        <v>00000000DC</v>
      </c>
      <c r="BM497" t="str">
        <f t="shared" si="93"/>
        <v>*00000000DC*</v>
      </c>
      <c r="BN497" t="s">
        <v>37485</v>
      </c>
      <c r="BO497" t="s">
        <v>37395</v>
      </c>
      <c r="BS497" t="s">
        <v>37047</v>
      </c>
      <c r="CP497" t="s">
        <v>37477</v>
      </c>
      <c r="CU497">
        <v>12.99</v>
      </c>
      <c r="DT497" t="s">
        <v>37026</v>
      </c>
      <c r="EC497" s="7">
        <v>16.237500000000001</v>
      </c>
      <c r="EN497" t="s">
        <v>36995</v>
      </c>
      <c r="EO497">
        <v>1731138031</v>
      </c>
      <c r="EP497" t="s">
        <v>36968</v>
      </c>
      <c r="EQ497" t="s">
        <v>36996</v>
      </c>
      <c r="ER497" t="s">
        <v>36997</v>
      </c>
      <c r="ES497" t="s">
        <v>36967</v>
      </c>
      <c r="ET497" t="s">
        <v>36998</v>
      </c>
      <c r="EU497" t="s">
        <v>36999</v>
      </c>
      <c r="FB497" t="s">
        <v>35377</v>
      </c>
      <c r="FC497" t="s">
        <v>37027</v>
      </c>
      <c r="FD497">
        <v>18</v>
      </c>
      <c r="FE497">
        <v>20</v>
      </c>
      <c r="FF497" t="s">
        <v>36990</v>
      </c>
      <c r="FG497" t="s">
        <v>36990</v>
      </c>
      <c r="FH497" t="s">
        <v>37400</v>
      </c>
      <c r="FI497" t="s">
        <v>37000</v>
      </c>
      <c r="FJ497" t="s">
        <v>37397</v>
      </c>
      <c r="FK497" t="s">
        <v>37398</v>
      </c>
      <c r="FL497" t="s">
        <v>37399</v>
      </c>
      <c r="FM497" t="s">
        <v>37400</v>
      </c>
      <c r="FN497" t="s">
        <v>37401</v>
      </c>
      <c r="FQ497" t="s">
        <v>37028</v>
      </c>
      <c r="FR497" t="s">
        <v>37008</v>
      </c>
      <c r="FS497" t="s">
        <v>37009</v>
      </c>
      <c r="FT497" t="s">
        <v>33513</v>
      </c>
      <c r="FU497" t="s">
        <v>33513</v>
      </c>
      <c r="FV497" t="s">
        <v>37051</v>
      </c>
      <c r="FW497" t="s">
        <v>37030</v>
      </c>
      <c r="FX497" t="s">
        <v>37031</v>
      </c>
      <c r="FY497" t="s">
        <v>36971</v>
      </c>
      <c r="FZ497" t="s">
        <v>36980</v>
      </c>
      <c r="GA497" t="s">
        <v>36974</v>
      </c>
      <c r="GB497" t="s">
        <v>36968</v>
      </c>
      <c r="GC497" t="s">
        <v>37032</v>
      </c>
      <c r="GD497" t="s">
        <v>37033</v>
      </c>
      <c r="GJ497" t="s">
        <v>37034</v>
      </c>
      <c r="GK497" t="s">
        <v>37035</v>
      </c>
      <c r="GL497" t="s">
        <v>37036</v>
      </c>
      <c r="GM497" t="s">
        <v>37037</v>
      </c>
      <c r="GN497" t="s">
        <v>37038</v>
      </c>
      <c r="GO497" t="s">
        <v>36973</v>
      </c>
      <c r="GP497" t="s">
        <v>37051</v>
      </c>
      <c r="GQ497" t="s">
        <v>37010</v>
      </c>
      <c r="GR497" t="s">
        <v>36969</v>
      </c>
      <c r="GT497" t="s">
        <v>37011</v>
      </c>
      <c r="GU497">
        <v>16.25</v>
      </c>
      <c r="GV497">
        <v>16.25</v>
      </c>
      <c r="GX497">
        <v>13</v>
      </c>
      <c r="GY497" t="s">
        <v>37012</v>
      </c>
      <c r="HA497" t="s">
        <v>37013</v>
      </c>
      <c r="HD497" t="s">
        <v>37047</v>
      </c>
      <c r="HE497">
        <v>12.99</v>
      </c>
    </row>
    <row r="498" spans="1:224">
      <c r="A498" t="s">
        <v>29123</v>
      </c>
      <c r="B498" t="s">
        <v>36962</v>
      </c>
      <c r="C498" t="s">
        <v>36963</v>
      </c>
      <c r="D498" t="s">
        <v>21434</v>
      </c>
      <c r="E498">
        <v>1</v>
      </c>
      <c r="F498" t="s">
        <v>36964</v>
      </c>
      <c r="G498" t="s">
        <v>38</v>
      </c>
      <c r="H498" t="s">
        <v>37357</v>
      </c>
      <c r="I498" t="s">
        <v>34214</v>
      </c>
      <c r="J498" t="s">
        <v>33297</v>
      </c>
      <c r="K498" t="s">
        <v>33298</v>
      </c>
      <c r="M498" t="s">
        <v>33304</v>
      </c>
      <c r="N498" t="s">
        <v>21286</v>
      </c>
      <c r="O498" t="s">
        <v>33305</v>
      </c>
      <c r="P498" t="s">
        <v>21282</v>
      </c>
      <c r="Q498" t="s">
        <v>33300</v>
      </c>
      <c r="T498" t="s">
        <v>33306</v>
      </c>
      <c r="U498" t="s">
        <v>37394</v>
      </c>
      <c r="V498" t="s">
        <v>24</v>
      </c>
      <c r="W498" t="s">
        <v>36967</v>
      </c>
      <c r="X498" t="s">
        <v>36968</v>
      </c>
      <c r="Y498" t="s">
        <v>36969</v>
      </c>
      <c r="Z498">
        <v>300</v>
      </c>
      <c r="AB498" t="s">
        <v>37018</v>
      </c>
      <c r="AC498" t="s">
        <v>36970</v>
      </c>
      <c r="AD498" t="s">
        <v>36971</v>
      </c>
      <c r="AE498" t="s">
        <v>36972</v>
      </c>
      <c r="AF498" t="s">
        <v>36973</v>
      </c>
      <c r="AH498" t="s">
        <v>36974</v>
      </c>
      <c r="AJ498" t="s">
        <v>36967</v>
      </c>
      <c r="AK498" t="s">
        <v>33513</v>
      </c>
      <c r="AL498" t="s">
        <v>235</v>
      </c>
      <c r="AM498" t="s">
        <v>32581</v>
      </c>
      <c r="AN498" t="s">
        <v>37052</v>
      </c>
      <c r="AQ498" t="s">
        <v>37052</v>
      </c>
      <c r="AR498" t="s">
        <v>34331</v>
      </c>
      <c r="AY498" t="s">
        <v>37021</v>
      </c>
      <c r="BA498" t="s">
        <v>353</v>
      </c>
      <c r="BB498">
        <v>48</v>
      </c>
      <c r="BC498" t="s">
        <v>37048</v>
      </c>
      <c r="BD498" t="s">
        <v>34259</v>
      </c>
      <c r="BE498" t="s">
        <v>36993</v>
      </c>
      <c r="BF498">
        <v>0.2</v>
      </c>
      <c r="BG498" t="s">
        <v>37747</v>
      </c>
      <c r="BH498" t="s">
        <v>37568</v>
      </c>
      <c r="BI498" t="s">
        <v>37489</v>
      </c>
      <c r="BJ498">
        <v>3060</v>
      </c>
      <c r="BK498" cm="1">
        <f t="array" ref="BK498">IF(LEN(TRIM(BG498))=0,"",SUMPRODUCT(--(LEN(TRIM($BG$5:BG498))&gt;0)))</f>
        <v>481</v>
      </c>
      <c r="BL498" t="str">
        <f t="shared" si="92"/>
        <v>00000000DD</v>
      </c>
      <c r="BM498" t="str">
        <f t="shared" si="93"/>
        <v>*00000000DD*</v>
      </c>
      <c r="BN498" t="s">
        <v>37488</v>
      </c>
      <c r="BO498" t="s">
        <v>37395</v>
      </c>
      <c r="BS498" t="s">
        <v>37052</v>
      </c>
      <c r="CP498" t="s">
        <v>37477</v>
      </c>
      <c r="CU498">
        <v>12.99</v>
      </c>
      <c r="DT498" t="s">
        <v>37026</v>
      </c>
      <c r="EC498" s="7">
        <v>16.237500000000001</v>
      </c>
      <c r="EN498" t="s">
        <v>36995</v>
      </c>
      <c r="EO498">
        <v>1731138031</v>
      </c>
      <c r="EP498" t="s">
        <v>36968</v>
      </c>
      <c r="EQ498" t="s">
        <v>36996</v>
      </c>
      <c r="ER498" t="s">
        <v>36997</v>
      </c>
      <c r="ES498" t="s">
        <v>36967</v>
      </c>
      <c r="ET498" t="s">
        <v>36998</v>
      </c>
      <c r="EU498" t="s">
        <v>36999</v>
      </c>
      <c r="FB498" t="s">
        <v>35377</v>
      </c>
      <c r="FC498" t="s">
        <v>37027</v>
      </c>
      <c r="FD498">
        <v>22</v>
      </c>
      <c r="FE498">
        <v>24</v>
      </c>
      <c r="FF498" t="s">
        <v>36990</v>
      </c>
      <c r="FG498" t="s">
        <v>36990</v>
      </c>
      <c r="FH498" t="s">
        <v>37400</v>
      </c>
      <c r="FI498" t="s">
        <v>37000</v>
      </c>
      <c r="FJ498" t="s">
        <v>37397</v>
      </c>
      <c r="FK498" t="s">
        <v>37398</v>
      </c>
      <c r="FL498" t="s">
        <v>37399</v>
      </c>
      <c r="FM498" t="s">
        <v>37400</v>
      </c>
      <c r="FN498" t="s">
        <v>37401</v>
      </c>
      <c r="FQ498" t="s">
        <v>37028</v>
      </c>
      <c r="FR498" t="s">
        <v>37008</v>
      </c>
      <c r="FS498" t="s">
        <v>37009</v>
      </c>
      <c r="FT498" t="s">
        <v>33513</v>
      </c>
      <c r="FU498" t="s">
        <v>33513</v>
      </c>
      <c r="FV498" t="s">
        <v>37055</v>
      </c>
      <c r="FW498" t="s">
        <v>37030</v>
      </c>
      <c r="FX498" t="s">
        <v>37031</v>
      </c>
      <c r="FY498" t="s">
        <v>36971</v>
      </c>
      <c r="FZ498" t="s">
        <v>36980</v>
      </c>
      <c r="GA498" t="s">
        <v>36974</v>
      </c>
      <c r="GB498" t="s">
        <v>36968</v>
      </c>
      <c r="GC498" t="s">
        <v>37032</v>
      </c>
      <c r="GD498" t="s">
        <v>37033</v>
      </c>
      <c r="GJ498" t="s">
        <v>37034</v>
      </c>
      <c r="GK498" t="s">
        <v>37035</v>
      </c>
      <c r="GL498" t="s">
        <v>37036</v>
      </c>
      <c r="GM498" t="s">
        <v>37037</v>
      </c>
      <c r="GN498" t="s">
        <v>37038</v>
      </c>
      <c r="GO498" t="s">
        <v>36973</v>
      </c>
      <c r="GP498" t="s">
        <v>37055</v>
      </c>
      <c r="GQ498" t="s">
        <v>37010</v>
      </c>
      <c r="GR498" t="s">
        <v>36969</v>
      </c>
      <c r="GT498" t="s">
        <v>37011</v>
      </c>
      <c r="GU498">
        <v>16.25</v>
      </c>
      <c r="GV498">
        <v>16.25</v>
      </c>
      <c r="GX498">
        <v>13</v>
      </c>
      <c r="GY498" t="s">
        <v>37012</v>
      </c>
      <c r="HA498" t="s">
        <v>37013</v>
      </c>
      <c r="HD498" t="s">
        <v>37052</v>
      </c>
      <c r="HE498">
        <v>12.99</v>
      </c>
    </row>
    <row r="499" spans="1:224">
      <c r="A499" t="s">
        <v>29123</v>
      </c>
      <c r="B499" t="s">
        <v>36962</v>
      </c>
      <c r="C499" t="s">
        <v>36963</v>
      </c>
      <c r="D499" t="s">
        <v>21434</v>
      </c>
      <c r="E499">
        <v>1</v>
      </c>
      <c r="F499" t="s">
        <v>36964</v>
      </c>
      <c r="G499" t="s">
        <v>38</v>
      </c>
      <c r="H499" t="s">
        <v>37357</v>
      </c>
      <c r="I499" t="s">
        <v>34214</v>
      </c>
      <c r="J499" t="s">
        <v>33297</v>
      </c>
      <c r="K499" t="s">
        <v>33298</v>
      </c>
      <c r="M499" t="s">
        <v>33304</v>
      </c>
      <c r="N499" t="s">
        <v>21286</v>
      </c>
      <c r="O499" t="s">
        <v>33305</v>
      </c>
      <c r="P499" t="s">
        <v>21282</v>
      </c>
      <c r="Q499" t="s">
        <v>33300</v>
      </c>
      <c r="T499" t="s">
        <v>33306</v>
      </c>
      <c r="U499" t="s">
        <v>37394</v>
      </c>
      <c r="V499" t="s">
        <v>24</v>
      </c>
      <c r="W499" t="s">
        <v>36967</v>
      </c>
      <c r="X499" t="s">
        <v>36968</v>
      </c>
      <c r="Y499" t="s">
        <v>36969</v>
      </c>
      <c r="Z499">
        <v>300</v>
      </c>
      <c r="AB499" t="s">
        <v>37056</v>
      </c>
      <c r="AC499" t="s">
        <v>36970</v>
      </c>
      <c r="AD499" t="s">
        <v>36971</v>
      </c>
      <c r="AE499" t="s">
        <v>36972</v>
      </c>
      <c r="AF499" t="s">
        <v>36973</v>
      </c>
      <c r="AH499" t="s">
        <v>36974</v>
      </c>
      <c r="AJ499" t="s">
        <v>36967</v>
      </c>
      <c r="AK499" t="s">
        <v>33513</v>
      </c>
      <c r="AL499" t="s">
        <v>235</v>
      </c>
      <c r="AM499" t="s">
        <v>32581</v>
      </c>
      <c r="AN499" t="s">
        <v>37057</v>
      </c>
      <c r="AQ499" t="s">
        <v>37057</v>
      </c>
      <c r="AR499" t="s">
        <v>34333</v>
      </c>
      <c r="AY499" t="s">
        <v>37058</v>
      </c>
      <c r="BA499" t="s">
        <v>37059</v>
      </c>
      <c r="BB499">
        <v>48</v>
      </c>
      <c r="BC499" t="s">
        <v>37060</v>
      </c>
      <c r="BD499" t="s">
        <v>34261</v>
      </c>
      <c r="BE499" t="s">
        <v>36993</v>
      </c>
      <c r="BF499">
        <v>0.2</v>
      </c>
      <c r="BG499" t="s">
        <v>37748</v>
      </c>
      <c r="BH499" t="s">
        <v>37570</v>
      </c>
      <c r="BI499" t="s">
        <v>37492</v>
      </c>
      <c r="BJ499">
        <v>44912</v>
      </c>
      <c r="BK499" cm="1">
        <f t="array" ref="BK499">IF(LEN(TRIM(BG499))=0,"",SUMPRODUCT(--(LEN(TRIM($BG$5:BG499))&gt;0)))</f>
        <v>482</v>
      </c>
      <c r="BL499" t="str">
        <f t="shared" si="92"/>
        <v>00000000DE</v>
      </c>
      <c r="BM499" t="str">
        <f t="shared" si="93"/>
        <v>*00000000DE*</v>
      </c>
      <c r="BN499" t="s">
        <v>37491</v>
      </c>
      <c r="BO499" t="s">
        <v>37395</v>
      </c>
      <c r="BS499" t="s">
        <v>37057</v>
      </c>
      <c r="CP499" t="s">
        <v>37477</v>
      </c>
      <c r="CU499">
        <v>15.99</v>
      </c>
      <c r="DT499" t="s">
        <v>37026</v>
      </c>
      <c r="EC499" s="7">
        <v>19.987500000000001</v>
      </c>
      <c r="EN499" t="s">
        <v>36995</v>
      </c>
      <c r="EO499">
        <v>1731138031</v>
      </c>
      <c r="EP499" t="s">
        <v>36968</v>
      </c>
      <c r="EQ499" t="s">
        <v>36996</v>
      </c>
      <c r="ER499" t="s">
        <v>36997</v>
      </c>
      <c r="ES499" t="s">
        <v>36967</v>
      </c>
      <c r="ET499" t="s">
        <v>36998</v>
      </c>
      <c r="EU499" t="s">
        <v>36999</v>
      </c>
      <c r="FB499" t="s">
        <v>35377</v>
      </c>
      <c r="FC499" t="s">
        <v>37027</v>
      </c>
      <c r="FD499">
        <v>26</v>
      </c>
      <c r="FE499">
        <v>28</v>
      </c>
      <c r="FF499" t="s">
        <v>36990</v>
      </c>
      <c r="FG499" t="s">
        <v>36990</v>
      </c>
      <c r="FH499" t="s">
        <v>37400</v>
      </c>
      <c r="FI499" t="s">
        <v>37000</v>
      </c>
      <c r="FJ499" t="s">
        <v>37397</v>
      </c>
      <c r="FK499" t="s">
        <v>37398</v>
      </c>
      <c r="FL499" t="s">
        <v>37399</v>
      </c>
      <c r="FM499" t="s">
        <v>37400</v>
      </c>
      <c r="FN499" t="s">
        <v>37401</v>
      </c>
      <c r="FQ499" t="s">
        <v>37028</v>
      </c>
      <c r="FR499" t="s">
        <v>37008</v>
      </c>
      <c r="FS499" t="s">
        <v>37009</v>
      </c>
      <c r="FT499" t="s">
        <v>33513</v>
      </c>
      <c r="FU499" t="s">
        <v>33513</v>
      </c>
      <c r="FV499" t="s">
        <v>37063</v>
      </c>
      <c r="FW499" t="s">
        <v>37030</v>
      </c>
      <c r="FX499" t="s">
        <v>37031</v>
      </c>
      <c r="FY499" t="s">
        <v>36971</v>
      </c>
      <c r="FZ499" t="s">
        <v>36980</v>
      </c>
      <c r="GA499" t="s">
        <v>36974</v>
      </c>
      <c r="GB499" t="s">
        <v>36968</v>
      </c>
      <c r="GC499" t="s">
        <v>37032</v>
      </c>
      <c r="GD499" t="s">
        <v>37033</v>
      </c>
      <c r="GJ499" t="s">
        <v>37034</v>
      </c>
      <c r="GK499" t="s">
        <v>37035</v>
      </c>
      <c r="GL499" t="s">
        <v>37036</v>
      </c>
      <c r="GM499" t="s">
        <v>37037</v>
      </c>
      <c r="GN499" t="s">
        <v>37038</v>
      </c>
      <c r="GO499" t="s">
        <v>36973</v>
      </c>
      <c r="GP499" t="s">
        <v>37063</v>
      </c>
      <c r="GQ499" t="s">
        <v>37010</v>
      </c>
      <c r="GR499" t="s">
        <v>36969</v>
      </c>
      <c r="GT499" t="s">
        <v>37011</v>
      </c>
      <c r="GU499">
        <v>20.249999999999996</v>
      </c>
      <c r="GV499">
        <v>20.249999999999996</v>
      </c>
      <c r="GX499">
        <v>16.2</v>
      </c>
      <c r="GY499" t="s">
        <v>37012</v>
      </c>
      <c r="HA499" t="s">
        <v>37013</v>
      </c>
      <c r="HD499" t="s">
        <v>37057</v>
      </c>
      <c r="HE499">
        <v>15.99</v>
      </c>
    </row>
    <row r="500" spans="1:224">
      <c r="A500" t="s">
        <v>29123</v>
      </c>
      <c r="B500" t="s">
        <v>36962</v>
      </c>
      <c r="C500" t="s">
        <v>36963</v>
      </c>
      <c r="D500" t="s">
        <v>21434</v>
      </c>
      <c r="E500">
        <v>1</v>
      </c>
      <c r="F500" t="s">
        <v>36964</v>
      </c>
      <c r="G500" t="s">
        <v>38</v>
      </c>
      <c r="H500" t="s">
        <v>37357</v>
      </c>
      <c r="I500" t="s">
        <v>34214</v>
      </c>
      <c r="J500" t="s">
        <v>33297</v>
      </c>
      <c r="K500" t="s">
        <v>33298</v>
      </c>
      <c r="M500" t="s">
        <v>33304</v>
      </c>
      <c r="N500" t="s">
        <v>21286</v>
      </c>
      <c r="O500" t="s">
        <v>33305</v>
      </c>
      <c r="P500" t="s">
        <v>21282</v>
      </c>
      <c r="Q500" t="s">
        <v>33300</v>
      </c>
      <c r="T500" t="s">
        <v>33306</v>
      </c>
      <c r="U500" t="s">
        <v>37394</v>
      </c>
      <c r="V500" t="s">
        <v>24</v>
      </c>
      <c r="W500" t="s">
        <v>36967</v>
      </c>
      <c r="X500" t="s">
        <v>36968</v>
      </c>
      <c r="Y500" t="s">
        <v>36969</v>
      </c>
      <c r="Z500">
        <v>200</v>
      </c>
      <c r="AB500" t="s">
        <v>37018</v>
      </c>
      <c r="AC500" t="s">
        <v>36970</v>
      </c>
      <c r="AD500" t="s">
        <v>36971</v>
      </c>
      <c r="AE500" t="s">
        <v>36972</v>
      </c>
      <c r="AF500" t="s">
        <v>36973</v>
      </c>
      <c r="AH500" t="s">
        <v>36974</v>
      </c>
      <c r="AJ500" t="s">
        <v>36967</v>
      </c>
      <c r="AK500" t="s">
        <v>29158</v>
      </c>
      <c r="AL500" t="s">
        <v>37493</v>
      </c>
      <c r="AM500" t="s">
        <v>32581</v>
      </c>
      <c r="AN500" t="s">
        <v>37020</v>
      </c>
      <c r="AQ500" t="s">
        <v>37020</v>
      </c>
      <c r="AR500" t="s">
        <v>34324</v>
      </c>
      <c r="AY500" t="s">
        <v>37021</v>
      </c>
      <c r="BA500" t="s">
        <v>353</v>
      </c>
      <c r="BB500">
        <v>48</v>
      </c>
      <c r="BC500" t="s">
        <v>37022</v>
      </c>
      <c r="BD500" t="s">
        <v>28739</v>
      </c>
      <c r="BE500" t="s">
        <v>36993</v>
      </c>
      <c r="BF500">
        <v>0.2</v>
      </c>
      <c r="BG500" t="s">
        <v>37749</v>
      </c>
      <c r="BH500" t="s">
        <v>37572</v>
      </c>
      <c r="BJ500" t="s">
        <v>37496</v>
      </c>
      <c r="BK500" cm="1">
        <f t="array" ref="BK500">IF(LEN(TRIM(BG500))=0,"",SUMPRODUCT(--(LEN(TRIM($BG$5:BG500))&gt;0)))</f>
        <v>483</v>
      </c>
      <c r="BL500" t="str">
        <f t="shared" si="92"/>
        <v>00000000DF</v>
      </c>
      <c r="BM500" t="str">
        <f t="shared" si="93"/>
        <v>*00000000DF*</v>
      </c>
      <c r="BN500" t="s">
        <v>37495</v>
      </c>
      <c r="BO500" t="s">
        <v>37395</v>
      </c>
      <c r="BS500" t="s">
        <v>37020</v>
      </c>
      <c r="CP500" t="s">
        <v>37497</v>
      </c>
      <c r="CU500">
        <v>12.99</v>
      </c>
      <c r="DT500" t="s">
        <v>37026</v>
      </c>
      <c r="EC500" s="7">
        <v>16.237500000000001</v>
      </c>
      <c r="EN500" t="s">
        <v>36995</v>
      </c>
      <c r="EO500">
        <v>1731138031</v>
      </c>
      <c r="EP500" t="s">
        <v>36968</v>
      </c>
      <c r="EQ500" t="s">
        <v>36996</v>
      </c>
      <c r="ER500" t="s">
        <v>36997</v>
      </c>
      <c r="ES500" t="s">
        <v>36967</v>
      </c>
      <c r="ET500" t="s">
        <v>36998</v>
      </c>
      <c r="EU500" t="s">
        <v>36999</v>
      </c>
      <c r="FB500" t="s">
        <v>35377</v>
      </c>
      <c r="FC500" t="s">
        <v>37027</v>
      </c>
      <c r="FD500">
        <v>8</v>
      </c>
      <c r="FE500">
        <v>10</v>
      </c>
      <c r="FF500" t="s">
        <v>36990</v>
      </c>
      <c r="FG500" t="s">
        <v>36990</v>
      </c>
      <c r="FH500" t="s">
        <v>37401</v>
      </c>
      <c r="FI500" t="s">
        <v>37000</v>
      </c>
      <c r="FJ500" t="s">
        <v>37397</v>
      </c>
      <c r="FK500" t="s">
        <v>37398</v>
      </c>
      <c r="FL500" t="s">
        <v>37399</v>
      </c>
      <c r="FM500" t="s">
        <v>37400</v>
      </c>
      <c r="FN500" t="s">
        <v>37401</v>
      </c>
      <c r="FQ500" t="s">
        <v>37028</v>
      </c>
      <c r="FR500" t="s">
        <v>37008</v>
      </c>
      <c r="FS500" t="s">
        <v>37009</v>
      </c>
      <c r="FT500" t="s">
        <v>29158</v>
      </c>
      <c r="FU500" t="s">
        <v>29158</v>
      </c>
      <c r="FV500" t="s">
        <v>37029</v>
      </c>
      <c r="FW500" t="s">
        <v>37030</v>
      </c>
      <c r="FX500" t="s">
        <v>37031</v>
      </c>
      <c r="FY500" t="s">
        <v>36971</v>
      </c>
      <c r="FZ500" t="s">
        <v>36980</v>
      </c>
      <c r="GA500" t="s">
        <v>36974</v>
      </c>
      <c r="GB500" t="s">
        <v>36968</v>
      </c>
      <c r="GC500" t="s">
        <v>37032</v>
      </c>
      <c r="GD500" t="s">
        <v>37033</v>
      </c>
      <c r="GJ500" t="s">
        <v>37034</v>
      </c>
      <c r="GK500" t="s">
        <v>37035</v>
      </c>
      <c r="GL500" t="s">
        <v>37036</v>
      </c>
      <c r="GM500" t="s">
        <v>37037</v>
      </c>
      <c r="GN500" t="s">
        <v>37038</v>
      </c>
      <c r="GO500" t="s">
        <v>36973</v>
      </c>
      <c r="GP500" t="s">
        <v>37029</v>
      </c>
      <c r="GQ500" t="s">
        <v>37010</v>
      </c>
      <c r="GR500" t="s">
        <v>36969</v>
      </c>
      <c r="GT500" t="s">
        <v>37011</v>
      </c>
      <c r="GU500">
        <v>16.25</v>
      </c>
      <c r="GV500">
        <v>16.25</v>
      </c>
      <c r="GX500">
        <v>13</v>
      </c>
      <c r="GY500" t="s">
        <v>37012</v>
      </c>
      <c r="HA500" t="s">
        <v>37013</v>
      </c>
      <c r="HD500" t="s">
        <v>37020</v>
      </c>
      <c r="HE500">
        <v>12.99</v>
      </c>
    </row>
    <row r="501" spans="1:224">
      <c r="A501" t="s">
        <v>29123</v>
      </c>
      <c r="B501" t="s">
        <v>36962</v>
      </c>
      <c r="C501" t="s">
        <v>36963</v>
      </c>
      <c r="D501" t="s">
        <v>21434</v>
      </c>
      <c r="E501">
        <v>1</v>
      </c>
      <c r="F501" t="s">
        <v>36964</v>
      </c>
      <c r="G501" t="s">
        <v>38</v>
      </c>
      <c r="H501" t="s">
        <v>37357</v>
      </c>
      <c r="I501" t="s">
        <v>34214</v>
      </c>
      <c r="J501" t="s">
        <v>33297</v>
      </c>
      <c r="K501" t="s">
        <v>33298</v>
      </c>
      <c r="M501" t="s">
        <v>33304</v>
      </c>
      <c r="N501" t="s">
        <v>21286</v>
      </c>
      <c r="O501" t="s">
        <v>33305</v>
      </c>
      <c r="P501" t="s">
        <v>21282</v>
      </c>
      <c r="Q501" t="s">
        <v>33300</v>
      </c>
      <c r="T501" t="s">
        <v>33306</v>
      </c>
      <c r="U501" t="s">
        <v>37394</v>
      </c>
      <c r="V501" t="s">
        <v>24</v>
      </c>
      <c r="W501" t="s">
        <v>36967</v>
      </c>
      <c r="X501" t="s">
        <v>36968</v>
      </c>
      <c r="Y501" t="s">
        <v>36969</v>
      </c>
      <c r="Z501">
        <v>200</v>
      </c>
      <c r="AB501" t="s">
        <v>37018</v>
      </c>
      <c r="AC501" t="s">
        <v>36970</v>
      </c>
      <c r="AD501" t="s">
        <v>36971</v>
      </c>
      <c r="AE501" t="s">
        <v>36972</v>
      </c>
      <c r="AF501" t="s">
        <v>36973</v>
      </c>
      <c r="AH501" t="s">
        <v>36974</v>
      </c>
      <c r="AJ501" t="s">
        <v>36967</v>
      </c>
      <c r="AK501" t="s">
        <v>29158</v>
      </c>
      <c r="AL501" t="s">
        <v>37493</v>
      </c>
      <c r="AM501" t="s">
        <v>32581</v>
      </c>
      <c r="AN501" t="s">
        <v>37039</v>
      </c>
      <c r="AQ501" t="s">
        <v>37039</v>
      </c>
      <c r="AR501" t="s">
        <v>34326</v>
      </c>
      <c r="AY501" t="s">
        <v>37021</v>
      </c>
      <c r="BA501" t="s">
        <v>353</v>
      </c>
      <c r="BB501">
        <v>48</v>
      </c>
      <c r="BC501" t="s">
        <v>37022</v>
      </c>
      <c r="BD501" t="s">
        <v>28739</v>
      </c>
      <c r="BE501" t="s">
        <v>36993</v>
      </c>
      <c r="BF501">
        <v>0.2</v>
      </c>
      <c r="BG501" t="s">
        <v>37750</v>
      </c>
      <c r="BH501" t="s">
        <v>37574</v>
      </c>
      <c r="BJ501" t="s">
        <v>37500</v>
      </c>
      <c r="BK501" cm="1">
        <f t="array" ref="BK501">IF(LEN(TRIM(BG501))=0,"",SUMPRODUCT(--(LEN(TRIM($BG$5:BG501))&gt;0)))</f>
        <v>484</v>
      </c>
      <c r="BL501" t="str">
        <f t="shared" si="92"/>
        <v>00000000DG</v>
      </c>
      <c r="BM501" t="str">
        <f t="shared" si="93"/>
        <v>*00000000DG*</v>
      </c>
      <c r="BN501" t="s">
        <v>37499</v>
      </c>
      <c r="BO501" t="s">
        <v>37395</v>
      </c>
      <c r="BS501" t="s">
        <v>37039</v>
      </c>
      <c r="CP501" t="s">
        <v>37497</v>
      </c>
      <c r="CU501">
        <v>12.99</v>
      </c>
      <c r="DT501" t="s">
        <v>37026</v>
      </c>
      <c r="EC501" s="7">
        <v>16.237500000000001</v>
      </c>
      <c r="EN501" t="s">
        <v>36995</v>
      </c>
      <c r="EO501">
        <v>1731138031</v>
      </c>
      <c r="EP501" t="s">
        <v>36968</v>
      </c>
      <c r="EQ501" t="s">
        <v>36996</v>
      </c>
      <c r="ER501" t="s">
        <v>36997</v>
      </c>
      <c r="ES501" t="s">
        <v>36967</v>
      </c>
      <c r="ET501" t="s">
        <v>36998</v>
      </c>
      <c r="EU501" t="s">
        <v>36999</v>
      </c>
      <c r="FB501" t="s">
        <v>35377</v>
      </c>
      <c r="FC501" t="s">
        <v>37027</v>
      </c>
      <c r="FD501">
        <v>12</v>
      </c>
      <c r="FE501">
        <v>14</v>
      </c>
      <c r="FF501" t="s">
        <v>36990</v>
      </c>
      <c r="FG501" t="s">
        <v>36990</v>
      </c>
      <c r="FH501" t="s">
        <v>37401</v>
      </c>
      <c r="FI501" t="s">
        <v>37000</v>
      </c>
      <c r="FJ501" t="s">
        <v>37397</v>
      </c>
      <c r="FK501" t="s">
        <v>37398</v>
      </c>
      <c r="FL501" t="s">
        <v>37399</v>
      </c>
      <c r="FM501" t="s">
        <v>37400</v>
      </c>
      <c r="FN501" t="s">
        <v>37401</v>
      </c>
      <c r="FQ501" t="s">
        <v>37028</v>
      </c>
      <c r="FR501" t="s">
        <v>37008</v>
      </c>
      <c r="FS501" t="s">
        <v>37009</v>
      </c>
      <c r="FT501" t="s">
        <v>29158</v>
      </c>
      <c r="FU501" t="s">
        <v>29158</v>
      </c>
      <c r="FV501" t="s">
        <v>37042</v>
      </c>
      <c r="FW501" t="s">
        <v>37030</v>
      </c>
      <c r="FX501" t="s">
        <v>37031</v>
      </c>
      <c r="FY501" t="s">
        <v>36971</v>
      </c>
      <c r="FZ501" t="s">
        <v>36980</v>
      </c>
      <c r="GA501" t="s">
        <v>36974</v>
      </c>
      <c r="GB501" t="s">
        <v>36968</v>
      </c>
      <c r="GC501" t="s">
        <v>37032</v>
      </c>
      <c r="GD501" t="s">
        <v>37033</v>
      </c>
      <c r="GJ501" t="s">
        <v>37034</v>
      </c>
      <c r="GK501" t="s">
        <v>37035</v>
      </c>
      <c r="GL501" t="s">
        <v>37036</v>
      </c>
      <c r="GM501" t="s">
        <v>37037</v>
      </c>
      <c r="GN501" t="s">
        <v>37038</v>
      </c>
      <c r="GO501" t="s">
        <v>36973</v>
      </c>
      <c r="GP501" t="s">
        <v>37042</v>
      </c>
      <c r="GQ501" t="s">
        <v>37010</v>
      </c>
      <c r="GR501" t="s">
        <v>36969</v>
      </c>
      <c r="GT501" t="s">
        <v>37011</v>
      </c>
      <c r="GU501">
        <v>16.25</v>
      </c>
      <c r="GV501">
        <v>16.25</v>
      </c>
      <c r="GX501">
        <v>13</v>
      </c>
      <c r="GY501" t="s">
        <v>37012</v>
      </c>
      <c r="HA501" t="s">
        <v>37013</v>
      </c>
      <c r="HD501" t="s">
        <v>37039</v>
      </c>
      <c r="HE501">
        <v>12.99</v>
      </c>
    </row>
    <row r="502" spans="1:224">
      <c r="A502" t="s">
        <v>29123</v>
      </c>
      <c r="B502" t="s">
        <v>36962</v>
      </c>
      <c r="C502" t="s">
        <v>36963</v>
      </c>
      <c r="D502" t="s">
        <v>21434</v>
      </c>
      <c r="E502">
        <v>1</v>
      </c>
      <c r="F502" t="s">
        <v>36964</v>
      </c>
      <c r="G502" t="s">
        <v>38</v>
      </c>
      <c r="H502" t="s">
        <v>37357</v>
      </c>
      <c r="I502" t="s">
        <v>34214</v>
      </c>
      <c r="J502" t="s">
        <v>33297</v>
      </c>
      <c r="K502" t="s">
        <v>33298</v>
      </c>
      <c r="M502" t="s">
        <v>33304</v>
      </c>
      <c r="N502" t="s">
        <v>21286</v>
      </c>
      <c r="O502" t="s">
        <v>33305</v>
      </c>
      <c r="P502" t="s">
        <v>21282</v>
      </c>
      <c r="Q502" t="s">
        <v>33300</v>
      </c>
      <c r="T502" t="s">
        <v>33306</v>
      </c>
      <c r="U502" t="s">
        <v>37394</v>
      </c>
      <c r="V502" t="s">
        <v>24</v>
      </c>
      <c r="W502" t="s">
        <v>36967</v>
      </c>
      <c r="X502" t="s">
        <v>36968</v>
      </c>
      <c r="Y502" t="s">
        <v>36969</v>
      </c>
      <c r="Z502">
        <v>200</v>
      </c>
      <c r="AB502" t="s">
        <v>37018</v>
      </c>
      <c r="AC502" t="s">
        <v>36970</v>
      </c>
      <c r="AD502" t="s">
        <v>36971</v>
      </c>
      <c r="AE502" t="s">
        <v>36972</v>
      </c>
      <c r="AF502" t="s">
        <v>36973</v>
      </c>
      <c r="AH502" t="s">
        <v>36974</v>
      </c>
      <c r="AJ502" t="s">
        <v>36967</v>
      </c>
      <c r="AK502" t="s">
        <v>29158</v>
      </c>
      <c r="AL502" t="s">
        <v>37493</v>
      </c>
      <c r="AM502" t="s">
        <v>32581</v>
      </c>
      <c r="AN502" t="s">
        <v>37043</v>
      </c>
      <c r="AQ502" t="s">
        <v>37043</v>
      </c>
      <c r="AR502" t="s">
        <v>28746</v>
      </c>
      <c r="AY502" t="s">
        <v>37021</v>
      </c>
      <c r="BA502" t="s">
        <v>353</v>
      </c>
      <c r="BB502">
        <v>48</v>
      </c>
      <c r="BC502" t="s">
        <v>37022</v>
      </c>
      <c r="BD502" t="s">
        <v>28739</v>
      </c>
      <c r="BE502" t="s">
        <v>36993</v>
      </c>
      <c r="BF502">
        <v>0.2</v>
      </c>
      <c r="BG502" t="s">
        <v>37751</v>
      </c>
      <c r="BH502" t="s">
        <v>37576</v>
      </c>
      <c r="BJ502" t="s">
        <v>37503</v>
      </c>
      <c r="BK502" cm="1">
        <f t="array" ref="BK502">IF(LEN(TRIM(BG502))=0,"",SUMPRODUCT(--(LEN(TRIM($BG$5:BG502))&gt;0)))</f>
        <v>485</v>
      </c>
      <c r="BL502" t="str">
        <f t="shared" si="92"/>
        <v>00000000DH</v>
      </c>
      <c r="BM502" t="str">
        <f t="shared" si="93"/>
        <v>*00000000DH*</v>
      </c>
      <c r="BN502" t="s">
        <v>37502</v>
      </c>
      <c r="BO502" t="s">
        <v>37395</v>
      </c>
      <c r="BS502" t="s">
        <v>37043</v>
      </c>
      <c r="CP502" t="s">
        <v>37497</v>
      </c>
      <c r="CU502">
        <v>12.99</v>
      </c>
      <c r="DT502" t="s">
        <v>37026</v>
      </c>
      <c r="EC502" s="7">
        <v>16.237500000000001</v>
      </c>
      <c r="EN502" t="s">
        <v>36995</v>
      </c>
      <c r="EO502">
        <v>1731138031</v>
      </c>
      <c r="EP502" t="s">
        <v>36968</v>
      </c>
      <c r="EQ502" t="s">
        <v>36996</v>
      </c>
      <c r="ER502" t="s">
        <v>36997</v>
      </c>
      <c r="ES502" t="s">
        <v>36967</v>
      </c>
      <c r="ET502" t="s">
        <v>36998</v>
      </c>
      <c r="EU502" t="s">
        <v>36999</v>
      </c>
      <c r="FB502" t="s">
        <v>35377</v>
      </c>
      <c r="FC502" t="s">
        <v>37027</v>
      </c>
      <c r="FD502">
        <v>16</v>
      </c>
      <c r="FE502">
        <v>18</v>
      </c>
      <c r="FF502" t="s">
        <v>36990</v>
      </c>
      <c r="FG502" t="s">
        <v>36990</v>
      </c>
      <c r="FH502" t="s">
        <v>37401</v>
      </c>
      <c r="FI502" t="s">
        <v>37000</v>
      </c>
      <c r="FJ502" t="s">
        <v>37397</v>
      </c>
      <c r="FK502" t="s">
        <v>37398</v>
      </c>
      <c r="FL502" t="s">
        <v>37399</v>
      </c>
      <c r="FM502" t="s">
        <v>37400</v>
      </c>
      <c r="FN502" t="s">
        <v>37401</v>
      </c>
      <c r="FQ502" t="s">
        <v>37028</v>
      </c>
      <c r="FR502" t="s">
        <v>37008</v>
      </c>
      <c r="FS502" t="s">
        <v>37009</v>
      </c>
      <c r="FT502" t="s">
        <v>29158</v>
      </c>
      <c r="FU502" t="s">
        <v>29158</v>
      </c>
      <c r="FV502" t="s">
        <v>37046</v>
      </c>
      <c r="FW502" t="s">
        <v>37030</v>
      </c>
      <c r="FX502" t="s">
        <v>37031</v>
      </c>
      <c r="FY502" t="s">
        <v>36971</v>
      </c>
      <c r="FZ502" t="s">
        <v>36980</v>
      </c>
      <c r="GA502" t="s">
        <v>36974</v>
      </c>
      <c r="GB502" t="s">
        <v>36968</v>
      </c>
      <c r="GC502" t="s">
        <v>37032</v>
      </c>
      <c r="GD502" t="s">
        <v>37033</v>
      </c>
      <c r="GJ502" t="s">
        <v>37034</v>
      </c>
      <c r="GK502" t="s">
        <v>37035</v>
      </c>
      <c r="GL502" t="s">
        <v>37036</v>
      </c>
      <c r="GM502" t="s">
        <v>37037</v>
      </c>
      <c r="GN502" t="s">
        <v>37038</v>
      </c>
      <c r="GO502" t="s">
        <v>36973</v>
      </c>
      <c r="GP502" t="s">
        <v>37046</v>
      </c>
      <c r="GQ502" t="s">
        <v>37010</v>
      </c>
      <c r="GR502" t="s">
        <v>36969</v>
      </c>
      <c r="GT502" t="s">
        <v>37011</v>
      </c>
      <c r="GU502">
        <v>16.25</v>
      </c>
      <c r="GV502">
        <v>16.25</v>
      </c>
      <c r="GX502">
        <v>13</v>
      </c>
      <c r="GY502" t="s">
        <v>37012</v>
      </c>
      <c r="HA502" t="s">
        <v>37013</v>
      </c>
      <c r="HD502" t="s">
        <v>37043</v>
      </c>
      <c r="HE502">
        <v>12.99</v>
      </c>
    </row>
    <row r="503" spans="1:224">
      <c r="A503" t="s">
        <v>29123</v>
      </c>
      <c r="B503" t="s">
        <v>36962</v>
      </c>
      <c r="C503" t="s">
        <v>36963</v>
      </c>
      <c r="D503" t="s">
        <v>21434</v>
      </c>
      <c r="E503">
        <v>1</v>
      </c>
      <c r="F503" t="s">
        <v>36964</v>
      </c>
      <c r="G503" t="s">
        <v>38</v>
      </c>
      <c r="H503" t="s">
        <v>37357</v>
      </c>
      <c r="I503" t="s">
        <v>34214</v>
      </c>
      <c r="J503" t="s">
        <v>33297</v>
      </c>
      <c r="K503" t="s">
        <v>33298</v>
      </c>
      <c r="M503" t="s">
        <v>33304</v>
      </c>
      <c r="N503" t="s">
        <v>21286</v>
      </c>
      <c r="O503" t="s">
        <v>33305</v>
      </c>
      <c r="P503" t="s">
        <v>21282</v>
      </c>
      <c r="Q503" t="s">
        <v>33300</v>
      </c>
      <c r="T503" t="s">
        <v>33306</v>
      </c>
      <c r="U503" t="s">
        <v>37394</v>
      </c>
      <c r="V503" t="s">
        <v>24</v>
      </c>
      <c r="W503" t="s">
        <v>36967</v>
      </c>
      <c r="X503" t="s">
        <v>36968</v>
      </c>
      <c r="Y503" t="s">
        <v>36969</v>
      </c>
      <c r="Z503">
        <v>300</v>
      </c>
      <c r="AB503" t="s">
        <v>37018</v>
      </c>
      <c r="AC503" t="s">
        <v>36970</v>
      </c>
      <c r="AD503" t="s">
        <v>36971</v>
      </c>
      <c r="AE503" t="s">
        <v>36972</v>
      </c>
      <c r="AF503" t="s">
        <v>36973</v>
      </c>
      <c r="AH503" t="s">
        <v>36974</v>
      </c>
      <c r="AJ503" t="s">
        <v>36967</v>
      </c>
      <c r="AK503" t="s">
        <v>29158</v>
      </c>
      <c r="AL503" t="s">
        <v>37493</v>
      </c>
      <c r="AM503" t="s">
        <v>32581</v>
      </c>
      <c r="AN503" t="s">
        <v>37047</v>
      </c>
      <c r="AQ503" t="s">
        <v>37047</v>
      </c>
      <c r="AR503" t="s">
        <v>34329</v>
      </c>
      <c r="AY503" t="s">
        <v>37021</v>
      </c>
      <c r="BA503" t="s">
        <v>353</v>
      </c>
      <c r="BB503">
        <v>48</v>
      </c>
      <c r="BC503" t="s">
        <v>37048</v>
      </c>
      <c r="BD503" t="s">
        <v>34259</v>
      </c>
      <c r="BE503" t="s">
        <v>36993</v>
      </c>
      <c r="BF503">
        <v>0.2</v>
      </c>
      <c r="BG503" t="s">
        <v>37752</v>
      </c>
      <c r="BH503" t="s">
        <v>37578</v>
      </c>
      <c r="BJ503" t="s">
        <v>37506</v>
      </c>
      <c r="BK503" cm="1">
        <f t="array" ref="BK503">IF(LEN(TRIM(BG503))=0,"",SUMPRODUCT(--(LEN(TRIM($BG$5:BG503))&gt;0)))</f>
        <v>486</v>
      </c>
      <c r="BL503" t="str">
        <f t="shared" si="92"/>
        <v>00000000DI</v>
      </c>
      <c r="BM503" t="str">
        <f t="shared" si="93"/>
        <v>*00000000DI*</v>
      </c>
      <c r="BN503" t="s">
        <v>37505</v>
      </c>
      <c r="BO503" t="s">
        <v>37395</v>
      </c>
      <c r="BS503" t="s">
        <v>37047</v>
      </c>
      <c r="CP503" t="s">
        <v>37497</v>
      </c>
      <c r="CU503">
        <v>12.99</v>
      </c>
      <c r="DT503" t="s">
        <v>37026</v>
      </c>
      <c r="EC503" s="7">
        <v>16.237500000000001</v>
      </c>
      <c r="EN503" t="s">
        <v>36995</v>
      </c>
      <c r="EO503">
        <v>1731138031</v>
      </c>
      <c r="EP503" t="s">
        <v>36968</v>
      </c>
      <c r="EQ503" t="s">
        <v>36996</v>
      </c>
      <c r="ER503" t="s">
        <v>36997</v>
      </c>
      <c r="ES503" t="s">
        <v>36967</v>
      </c>
      <c r="ET503" t="s">
        <v>36998</v>
      </c>
      <c r="EU503" t="s">
        <v>36999</v>
      </c>
      <c r="FB503" t="s">
        <v>35377</v>
      </c>
      <c r="FC503" t="s">
        <v>37027</v>
      </c>
      <c r="FD503">
        <v>18</v>
      </c>
      <c r="FE503">
        <v>20</v>
      </c>
      <c r="FF503" t="s">
        <v>36990</v>
      </c>
      <c r="FG503" t="s">
        <v>36990</v>
      </c>
      <c r="FH503" t="s">
        <v>37401</v>
      </c>
      <c r="FI503" t="s">
        <v>37000</v>
      </c>
      <c r="FJ503" t="s">
        <v>37397</v>
      </c>
      <c r="FK503" t="s">
        <v>37398</v>
      </c>
      <c r="FL503" t="s">
        <v>37399</v>
      </c>
      <c r="FM503" t="s">
        <v>37400</v>
      </c>
      <c r="FN503" t="s">
        <v>37401</v>
      </c>
      <c r="FQ503" t="s">
        <v>37028</v>
      </c>
      <c r="FR503" t="s">
        <v>37008</v>
      </c>
      <c r="FS503" t="s">
        <v>37009</v>
      </c>
      <c r="FT503" t="s">
        <v>29158</v>
      </c>
      <c r="FU503" t="s">
        <v>29158</v>
      </c>
      <c r="FV503" t="s">
        <v>37051</v>
      </c>
      <c r="FW503" t="s">
        <v>37030</v>
      </c>
      <c r="FX503" t="s">
        <v>37031</v>
      </c>
      <c r="FY503" t="s">
        <v>36971</v>
      </c>
      <c r="FZ503" t="s">
        <v>36980</v>
      </c>
      <c r="GA503" t="s">
        <v>36974</v>
      </c>
      <c r="GB503" t="s">
        <v>36968</v>
      </c>
      <c r="GC503" t="s">
        <v>37032</v>
      </c>
      <c r="GD503" t="s">
        <v>37033</v>
      </c>
      <c r="GJ503" t="s">
        <v>37034</v>
      </c>
      <c r="GK503" t="s">
        <v>37035</v>
      </c>
      <c r="GL503" t="s">
        <v>37036</v>
      </c>
      <c r="GM503" t="s">
        <v>37037</v>
      </c>
      <c r="GN503" t="s">
        <v>37038</v>
      </c>
      <c r="GO503" t="s">
        <v>36973</v>
      </c>
      <c r="GP503" t="s">
        <v>37051</v>
      </c>
      <c r="GQ503" t="s">
        <v>37010</v>
      </c>
      <c r="GR503" t="s">
        <v>36969</v>
      </c>
      <c r="GT503" t="s">
        <v>37011</v>
      </c>
      <c r="GU503">
        <v>16.25</v>
      </c>
      <c r="GV503">
        <v>16.25</v>
      </c>
      <c r="GX503">
        <v>13</v>
      </c>
      <c r="GY503" t="s">
        <v>37012</v>
      </c>
      <c r="HA503" t="s">
        <v>37013</v>
      </c>
      <c r="HD503" t="s">
        <v>37047</v>
      </c>
      <c r="HE503">
        <v>12.99</v>
      </c>
    </row>
    <row r="504" spans="1:224">
      <c r="A504" t="s">
        <v>29123</v>
      </c>
      <c r="B504" t="s">
        <v>36962</v>
      </c>
      <c r="C504" t="s">
        <v>36963</v>
      </c>
      <c r="D504" t="s">
        <v>21434</v>
      </c>
      <c r="E504">
        <v>1</v>
      </c>
      <c r="F504" t="s">
        <v>36964</v>
      </c>
      <c r="G504" t="s">
        <v>38</v>
      </c>
      <c r="H504" t="s">
        <v>37357</v>
      </c>
      <c r="I504" t="s">
        <v>34214</v>
      </c>
      <c r="J504" t="s">
        <v>33297</v>
      </c>
      <c r="K504" t="s">
        <v>33298</v>
      </c>
      <c r="M504" t="s">
        <v>33304</v>
      </c>
      <c r="N504" t="s">
        <v>21286</v>
      </c>
      <c r="O504" t="s">
        <v>33305</v>
      </c>
      <c r="P504" t="s">
        <v>21282</v>
      </c>
      <c r="Q504" t="s">
        <v>33300</v>
      </c>
      <c r="T504" t="s">
        <v>33306</v>
      </c>
      <c r="U504" t="s">
        <v>37394</v>
      </c>
      <c r="V504" t="s">
        <v>24</v>
      </c>
      <c r="W504" t="s">
        <v>36967</v>
      </c>
      <c r="X504" t="s">
        <v>36968</v>
      </c>
      <c r="Y504" t="s">
        <v>36969</v>
      </c>
      <c r="Z504">
        <v>300</v>
      </c>
      <c r="AB504" t="s">
        <v>37018</v>
      </c>
      <c r="AC504" t="s">
        <v>36970</v>
      </c>
      <c r="AD504" t="s">
        <v>36971</v>
      </c>
      <c r="AE504" t="s">
        <v>36972</v>
      </c>
      <c r="AF504" t="s">
        <v>36973</v>
      </c>
      <c r="AH504" t="s">
        <v>36974</v>
      </c>
      <c r="AJ504" t="s">
        <v>36967</v>
      </c>
      <c r="AK504" t="s">
        <v>29158</v>
      </c>
      <c r="AL504" t="s">
        <v>37493</v>
      </c>
      <c r="AM504" t="s">
        <v>32581</v>
      </c>
      <c r="AN504" t="s">
        <v>37052</v>
      </c>
      <c r="AQ504" t="s">
        <v>37052</v>
      </c>
      <c r="AR504" t="s">
        <v>34331</v>
      </c>
      <c r="AY504" t="s">
        <v>37021</v>
      </c>
      <c r="BA504" t="s">
        <v>353</v>
      </c>
      <c r="BB504">
        <v>48</v>
      </c>
      <c r="BC504" t="s">
        <v>37048</v>
      </c>
      <c r="BD504" t="s">
        <v>34259</v>
      </c>
      <c r="BE504" t="s">
        <v>36993</v>
      </c>
      <c r="BF504">
        <v>0.2</v>
      </c>
      <c r="BG504" t="s">
        <v>37753</v>
      </c>
      <c r="BH504" t="s">
        <v>37580</v>
      </c>
      <c r="BJ504" t="s">
        <v>37509</v>
      </c>
      <c r="BK504" cm="1">
        <f t="array" ref="BK504">IF(LEN(TRIM(BG504))=0,"",SUMPRODUCT(--(LEN(TRIM($BG$5:BG504))&gt;0)))</f>
        <v>487</v>
      </c>
      <c r="BL504" t="str">
        <f t="shared" si="92"/>
        <v>00000000DJ</v>
      </c>
      <c r="BM504" t="str">
        <f t="shared" si="93"/>
        <v>*00000000DJ*</v>
      </c>
      <c r="BN504" t="s">
        <v>37508</v>
      </c>
      <c r="BO504" t="s">
        <v>37395</v>
      </c>
      <c r="BS504" t="s">
        <v>37052</v>
      </c>
      <c r="CP504" t="s">
        <v>37497</v>
      </c>
      <c r="CU504">
        <v>12.99</v>
      </c>
      <c r="DT504" t="s">
        <v>37026</v>
      </c>
      <c r="EC504" s="7">
        <v>16.237500000000001</v>
      </c>
      <c r="EN504" t="s">
        <v>36995</v>
      </c>
      <c r="EO504">
        <v>1731138031</v>
      </c>
      <c r="EP504" t="s">
        <v>36968</v>
      </c>
      <c r="EQ504" t="s">
        <v>36996</v>
      </c>
      <c r="ER504" t="s">
        <v>36997</v>
      </c>
      <c r="ES504" t="s">
        <v>36967</v>
      </c>
      <c r="ET504" t="s">
        <v>36998</v>
      </c>
      <c r="EU504" t="s">
        <v>36999</v>
      </c>
      <c r="FB504" t="s">
        <v>35377</v>
      </c>
      <c r="FC504" t="s">
        <v>37027</v>
      </c>
      <c r="FD504">
        <v>22</v>
      </c>
      <c r="FE504">
        <v>24</v>
      </c>
      <c r="FF504" t="s">
        <v>36990</v>
      </c>
      <c r="FG504" t="s">
        <v>36990</v>
      </c>
      <c r="FH504" t="s">
        <v>37401</v>
      </c>
      <c r="FI504" t="s">
        <v>37000</v>
      </c>
      <c r="FJ504" t="s">
        <v>37397</v>
      </c>
      <c r="FK504" t="s">
        <v>37398</v>
      </c>
      <c r="FL504" t="s">
        <v>37399</v>
      </c>
      <c r="FM504" t="s">
        <v>37400</v>
      </c>
      <c r="FN504" t="s">
        <v>37401</v>
      </c>
      <c r="FQ504" t="s">
        <v>37028</v>
      </c>
      <c r="FR504" t="s">
        <v>37008</v>
      </c>
      <c r="FS504" t="s">
        <v>37009</v>
      </c>
      <c r="FT504" t="s">
        <v>29158</v>
      </c>
      <c r="FU504" t="s">
        <v>29158</v>
      </c>
      <c r="FV504" t="s">
        <v>37055</v>
      </c>
      <c r="FW504" t="s">
        <v>37030</v>
      </c>
      <c r="FX504" t="s">
        <v>37031</v>
      </c>
      <c r="FY504" t="s">
        <v>36971</v>
      </c>
      <c r="FZ504" t="s">
        <v>36980</v>
      </c>
      <c r="GA504" t="s">
        <v>36974</v>
      </c>
      <c r="GB504" t="s">
        <v>36968</v>
      </c>
      <c r="GC504" t="s">
        <v>37032</v>
      </c>
      <c r="GD504" t="s">
        <v>37033</v>
      </c>
      <c r="GJ504" t="s">
        <v>37034</v>
      </c>
      <c r="GK504" t="s">
        <v>37035</v>
      </c>
      <c r="GL504" t="s">
        <v>37036</v>
      </c>
      <c r="GM504" t="s">
        <v>37037</v>
      </c>
      <c r="GN504" t="s">
        <v>37038</v>
      </c>
      <c r="GO504" t="s">
        <v>36973</v>
      </c>
      <c r="GP504" t="s">
        <v>37055</v>
      </c>
      <c r="GQ504" t="s">
        <v>37010</v>
      </c>
      <c r="GR504" t="s">
        <v>36969</v>
      </c>
      <c r="GT504" t="s">
        <v>37011</v>
      </c>
      <c r="GU504">
        <v>16.25</v>
      </c>
      <c r="GV504">
        <v>16.25</v>
      </c>
      <c r="GX504">
        <v>13</v>
      </c>
      <c r="GY504" t="s">
        <v>37012</v>
      </c>
      <c r="HA504" t="s">
        <v>37013</v>
      </c>
      <c r="HD504" t="s">
        <v>37052</v>
      </c>
      <c r="HE504">
        <v>12.99</v>
      </c>
    </row>
    <row r="505" spans="1:224">
      <c r="A505" t="s">
        <v>29123</v>
      </c>
      <c r="B505" t="s">
        <v>36962</v>
      </c>
      <c r="C505" t="s">
        <v>36963</v>
      </c>
      <c r="D505" t="s">
        <v>21434</v>
      </c>
      <c r="E505">
        <v>1</v>
      </c>
      <c r="F505" t="s">
        <v>36964</v>
      </c>
      <c r="G505" t="s">
        <v>38</v>
      </c>
      <c r="H505" t="s">
        <v>37357</v>
      </c>
      <c r="I505" t="s">
        <v>34214</v>
      </c>
      <c r="J505" t="s">
        <v>33297</v>
      </c>
      <c r="K505" t="s">
        <v>33298</v>
      </c>
      <c r="M505" t="s">
        <v>33304</v>
      </c>
      <c r="N505" t="s">
        <v>21286</v>
      </c>
      <c r="O505" t="s">
        <v>33305</v>
      </c>
      <c r="P505" t="s">
        <v>21282</v>
      </c>
      <c r="Q505" t="s">
        <v>33300</v>
      </c>
      <c r="T505" t="s">
        <v>33306</v>
      </c>
      <c r="U505" t="s">
        <v>37394</v>
      </c>
      <c r="V505" t="s">
        <v>24</v>
      </c>
      <c r="W505" t="s">
        <v>36967</v>
      </c>
      <c r="X505" t="s">
        <v>36968</v>
      </c>
      <c r="Y505" t="s">
        <v>36969</v>
      </c>
      <c r="Z505">
        <v>300</v>
      </c>
      <c r="AB505" t="s">
        <v>37056</v>
      </c>
      <c r="AC505" t="s">
        <v>36970</v>
      </c>
      <c r="AD505" t="s">
        <v>36971</v>
      </c>
      <c r="AE505" t="s">
        <v>36972</v>
      </c>
      <c r="AF505" t="s">
        <v>36973</v>
      </c>
      <c r="AH505" t="s">
        <v>36974</v>
      </c>
      <c r="AJ505" t="s">
        <v>36967</v>
      </c>
      <c r="AK505" t="s">
        <v>29158</v>
      </c>
      <c r="AL505" t="s">
        <v>37493</v>
      </c>
      <c r="AM505" t="s">
        <v>32581</v>
      </c>
      <c r="AN505" t="s">
        <v>37057</v>
      </c>
      <c r="AQ505" t="s">
        <v>37057</v>
      </c>
      <c r="AR505" t="s">
        <v>34333</v>
      </c>
      <c r="AY505" t="s">
        <v>37058</v>
      </c>
      <c r="BA505" t="s">
        <v>37059</v>
      </c>
      <c r="BB505">
        <v>48</v>
      </c>
      <c r="BC505" t="s">
        <v>37060</v>
      </c>
      <c r="BD505" t="s">
        <v>34261</v>
      </c>
      <c r="BE505" t="s">
        <v>36993</v>
      </c>
      <c r="BF505">
        <v>0.2</v>
      </c>
      <c r="BG505" t="s">
        <v>37754</v>
      </c>
      <c r="BH505" t="s">
        <v>37582</v>
      </c>
      <c r="BJ505" t="s">
        <v>37512</v>
      </c>
      <c r="BK505" cm="1">
        <f t="array" ref="BK505">IF(LEN(TRIM(BG505))=0,"",SUMPRODUCT(--(LEN(TRIM($BG$5:BG505))&gt;0)))</f>
        <v>488</v>
      </c>
      <c r="BL505" t="str">
        <f t="shared" si="92"/>
        <v>00000000DK</v>
      </c>
      <c r="BM505" t="str">
        <f t="shared" si="93"/>
        <v>*00000000DK*</v>
      </c>
      <c r="BN505" t="s">
        <v>37511</v>
      </c>
      <c r="BO505" t="s">
        <v>37395</v>
      </c>
      <c r="BS505" t="s">
        <v>37057</v>
      </c>
      <c r="CP505" t="s">
        <v>37497</v>
      </c>
      <c r="CU505">
        <v>15.99</v>
      </c>
      <c r="DT505" t="s">
        <v>37026</v>
      </c>
      <c r="EC505" s="7">
        <v>19.987500000000001</v>
      </c>
      <c r="EN505" t="s">
        <v>36995</v>
      </c>
      <c r="EO505">
        <v>1731138031</v>
      </c>
      <c r="EP505" t="s">
        <v>36968</v>
      </c>
      <c r="EQ505" t="s">
        <v>36996</v>
      </c>
      <c r="ER505" t="s">
        <v>36997</v>
      </c>
      <c r="ES505" t="s">
        <v>36967</v>
      </c>
      <c r="ET505" t="s">
        <v>36998</v>
      </c>
      <c r="EU505" t="s">
        <v>36999</v>
      </c>
      <c r="FB505" t="s">
        <v>35377</v>
      </c>
      <c r="FC505" t="s">
        <v>37027</v>
      </c>
      <c r="FD505">
        <v>26</v>
      </c>
      <c r="FE505">
        <v>28</v>
      </c>
      <c r="FF505" t="s">
        <v>36990</v>
      </c>
      <c r="FG505" t="s">
        <v>36990</v>
      </c>
      <c r="FH505" t="s">
        <v>37401</v>
      </c>
      <c r="FI505" t="s">
        <v>37000</v>
      </c>
      <c r="FJ505" t="s">
        <v>37397</v>
      </c>
      <c r="FK505" t="s">
        <v>37398</v>
      </c>
      <c r="FL505" t="s">
        <v>37399</v>
      </c>
      <c r="FM505" t="s">
        <v>37400</v>
      </c>
      <c r="FN505" t="s">
        <v>37401</v>
      </c>
      <c r="FQ505" t="s">
        <v>37028</v>
      </c>
      <c r="FR505" t="s">
        <v>37008</v>
      </c>
      <c r="FS505" t="s">
        <v>37009</v>
      </c>
      <c r="FT505" t="s">
        <v>29158</v>
      </c>
      <c r="FU505" t="s">
        <v>29158</v>
      </c>
      <c r="FV505" t="s">
        <v>37063</v>
      </c>
      <c r="FW505" t="s">
        <v>37030</v>
      </c>
      <c r="FX505" t="s">
        <v>37031</v>
      </c>
      <c r="FY505" t="s">
        <v>36971</v>
      </c>
      <c r="FZ505" t="s">
        <v>36980</v>
      </c>
      <c r="GA505" t="s">
        <v>36974</v>
      </c>
      <c r="GB505" t="s">
        <v>36968</v>
      </c>
      <c r="GC505" t="s">
        <v>37032</v>
      </c>
      <c r="GD505" t="s">
        <v>37033</v>
      </c>
      <c r="GJ505" t="s">
        <v>37034</v>
      </c>
      <c r="GK505" t="s">
        <v>37035</v>
      </c>
      <c r="GL505" t="s">
        <v>37036</v>
      </c>
      <c r="GM505" t="s">
        <v>37037</v>
      </c>
      <c r="GN505" t="s">
        <v>37038</v>
      </c>
      <c r="GO505" t="s">
        <v>36973</v>
      </c>
      <c r="GP505" t="s">
        <v>37063</v>
      </c>
      <c r="GQ505" t="s">
        <v>37010</v>
      </c>
      <c r="GR505" t="s">
        <v>36969</v>
      </c>
      <c r="GT505" t="s">
        <v>37011</v>
      </c>
      <c r="GU505">
        <v>20.249999999999996</v>
      </c>
      <c r="GV505">
        <v>20.249999999999996</v>
      </c>
      <c r="GX505">
        <v>16.2</v>
      </c>
      <c r="GY505" t="s">
        <v>37012</v>
      </c>
      <c r="HA505" t="s">
        <v>37013</v>
      </c>
      <c r="HD505" t="s">
        <v>37057</v>
      </c>
      <c r="HE505">
        <v>15.99</v>
      </c>
    </row>
    <row r="506" spans="1:224">
      <c r="A506" t="s">
        <v>29123</v>
      </c>
      <c r="B506" t="s">
        <v>36962</v>
      </c>
      <c r="C506" t="s">
        <v>36963</v>
      </c>
      <c r="D506" t="s">
        <v>21434</v>
      </c>
      <c r="E506">
        <v>1</v>
      </c>
      <c r="F506" t="s">
        <v>36964</v>
      </c>
      <c r="G506" t="s">
        <v>38</v>
      </c>
      <c r="H506" t="s">
        <v>37357</v>
      </c>
      <c r="I506" t="s">
        <v>34214</v>
      </c>
      <c r="J506" t="s">
        <v>33297</v>
      </c>
      <c r="K506" t="s">
        <v>33298</v>
      </c>
      <c r="M506" t="s">
        <v>33304</v>
      </c>
      <c r="N506" t="s">
        <v>21286</v>
      </c>
      <c r="O506" t="s">
        <v>33305</v>
      </c>
      <c r="P506" t="s">
        <v>21282</v>
      </c>
      <c r="Q506" t="s">
        <v>33300</v>
      </c>
      <c r="T506" t="s">
        <v>33306</v>
      </c>
      <c r="U506" t="s">
        <v>37394</v>
      </c>
      <c r="V506" t="s">
        <v>24</v>
      </c>
      <c r="W506" t="s">
        <v>36967</v>
      </c>
      <c r="X506" t="s">
        <v>36968</v>
      </c>
      <c r="Y506" t="s">
        <v>36969</v>
      </c>
      <c r="Z506">
        <v>300</v>
      </c>
      <c r="AB506" t="s">
        <v>37056</v>
      </c>
      <c r="AC506" t="s">
        <v>36970</v>
      </c>
      <c r="AD506" t="s">
        <v>36971</v>
      </c>
      <c r="AE506" t="s">
        <v>36972</v>
      </c>
      <c r="AF506" t="s">
        <v>36973</v>
      </c>
      <c r="AH506" t="s">
        <v>36974</v>
      </c>
      <c r="AJ506" t="s">
        <v>36967</v>
      </c>
      <c r="AK506" t="s">
        <v>29158</v>
      </c>
      <c r="AL506" t="s">
        <v>37493</v>
      </c>
      <c r="AM506" t="s">
        <v>32581</v>
      </c>
      <c r="AN506" t="s">
        <v>37430</v>
      </c>
      <c r="AQ506" t="s">
        <v>37430</v>
      </c>
      <c r="AR506" t="s">
        <v>34335</v>
      </c>
      <c r="AY506" t="s">
        <v>37058</v>
      </c>
      <c r="BA506" t="s">
        <v>37059</v>
      </c>
      <c r="BB506">
        <v>48</v>
      </c>
      <c r="BC506" t="s">
        <v>37060</v>
      </c>
      <c r="BD506" t="s">
        <v>34261</v>
      </c>
      <c r="BE506" t="s">
        <v>36993</v>
      </c>
      <c r="BF506">
        <v>0.2</v>
      </c>
      <c r="BG506" t="s">
        <v>37755</v>
      </c>
      <c r="BH506" t="s">
        <v>37584</v>
      </c>
      <c r="BJ506" t="s">
        <v>37515</v>
      </c>
      <c r="BK506" cm="1">
        <f t="array" ref="BK506">IF(LEN(TRIM(BG506))=0,"",SUMPRODUCT(--(LEN(TRIM($BG$5:BG506))&gt;0)))</f>
        <v>489</v>
      </c>
      <c r="BL506" t="str">
        <f t="shared" si="92"/>
        <v>00000000DL</v>
      </c>
      <c r="BM506" t="str">
        <f t="shared" si="93"/>
        <v>*00000000DL*</v>
      </c>
      <c r="BN506" t="s">
        <v>37514</v>
      </c>
      <c r="BO506" t="s">
        <v>37395</v>
      </c>
      <c r="BS506" t="s">
        <v>37430</v>
      </c>
      <c r="CP506" t="s">
        <v>37497</v>
      </c>
      <c r="CU506">
        <v>15.99</v>
      </c>
      <c r="DT506" t="s">
        <v>37026</v>
      </c>
      <c r="EC506" s="7">
        <v>19.987500000000001</v>
      </c>
      <c r="EN506" t="s">
        <v>36995</v>
      </c>
      <c r="EO506">
        <v>1731138031</v>
      </c>
      <c r="EP506" t="s">
        <v>36968</v>
      </c>
      <c r="EQ506" t="s">
        <v>36996</v>
      </c>
      <c r="ER506" t="s">
        <v>36997</v>
      </c>
      <c r="ES506" t="s">
        <v>36967</v>
      </c>
      <c r="ET506" t="s">
        <v>36998</v>
      </c>
      <c r="EU506" t="s">
        <v>36999</v>
      </c>
      <c r="FB506" t="s">
        <v>35377</v>
      </c>
      <c r="FC506" t="s">
        <v>37027</v>
      </c>
      <c r="FD506">
        <v>30</v>
      </c>
      <c r="FE506">
        <v>32</v>
      </c>
      <c r="FF506" t="s">
        <v>36990</v>
      </c>
      <c r="FG506" t="s">
        <v>36990</v>
      </c>
      <c r="FH506" t="s">
        <v>37401</v>
      </c>
      <c r="FI506" t="s">
        <v>37000</v>
      </c>
      <c r="FJ506" t="s">
        <v>37397</v>
      </c>
      <c r="FK506" t="s">
        <v>37398</v>
      </c>
      <c r="FL506" t="s">
        <v>37399</v>
      </c>
      <c r="FM506" t="s">
        <v>37400</v>
      </c>
      <c r="FN506" t="s">
        <v>37401</v>
      </c>
      <c r="FQ506" t="s">
        <v>37028</v>
      </c>
      <c r="FR506" t="s">
        <v>37008</v>
      </c>
      <c r="FS506" t="s">
        <v>37009</v>
      </c>
      <c r="FT506" t="s">
        <v>29158</v>
      </c>
      <c r="FU506" t="s">
        <v>29158</v>
      </c>
      <c r="FV506" t="s">
        <v>21685</v>
      </c>
      <c r="FW506" t="s">
        <v>37030</v>
      </c>
      <c r="FX506" t="s">
        <v>37031</v>
      </c>
      <c r="FY506" t="s">
        <v>36971</v>
      </c>
      <c r="FZ506" t="s">
        <v>36980</v>
      </c>
      <c r="GA506" t="s">
        <v>36974</v>
      </c>
      <c r="GB506" t="s">
        <v>36968</v>
      </c>
      <c r="GC506" t="s">
        <v>37032</v>
      </c>
      <c r="GD506" t="s">
        <v>37033</v>
      </c>
      <c r="GJ506" t="s">
        <v>37034</v>
      </c>
      <c r="GK506" t="s">
        <v>37035</v>
      </c>
      <c r="GL506" t="s">
        <v>37036</v>
      </c>
      <c r="GM506" t="s">
        <v>37037</v>
      </c>
      <c r="GN506" t="s">
        <v>37038</v>
      </c>
      <c r="GO506" t="s">
        <v>36973</v>
      </c>
      <c r="GP506" t="s">
        <v>21685</v>
      </c>
      <c r="GQ506" t="s">
        <v>37010</v>
      </c>
      <c r="GR506" t="s">
        <v>36969</v>
      </c>
      <c r="GT506" t="s">
        <v>37011</v>
      </c>
      <c r="GU506">
        <v>20.249999999999996</v>
      </c>
      <c r="GV506">
        <v>20.249999999999996</v>
      </c>
      <c r="GX506">
        <v>16.2</v>
      </c>
      <c r="GY506" t="s">
        <v>37012</v>
      </c>
      <c r="HA506" t="s">
        <v>37013</v>
      </c>
      <c r="HD506" t="s">
        <v>37430</v>
      </c>
      <c r="HE506">
        <v>15.99</v>
      </c>
    </row>
    <row r="507" spans="1:224">
      <c r="A507" t="s">
        <v>29123</v>
      </c>
      <c r="B507" t="s">
        <v>36962</v>
      </c>
      <c r="C507" t="s">
        <v>36963</v>
      </c>
      <c r="D507" t="s">
        <v>21434</v>
      </c>
      <c r="E507">
        <v>1</v>
      </c>
      <c r="F507" t="s">
        <v>36964</v>
      </c>
      <c r="G507" t="s">
        <v>38</v>
      </c>
      <c r="H507" t="s">
        <v>37357</v>
      </c>
      <c r="I507" t="s">
        <v>34214</v>
      </c>
      <c r="J507" t="s">
        <v>33297</v>
      </c>
      <c r="K507" t="s">
        <v>33298</v>
      </c>
      <c r="M507" t="s">
        <v>33304</v>
      </c>
      <c r="N507" t="s">
        <v>21286</v>
      </c>
      <c r="O507" t="s">
        <v>33305</v>
      </c>
      <c r="P507" t="s">
        <v>21282</v>
      </c>
      <c r="Q507" t="s">
        <v>33300</v>
      </c>
      <c r="T507" t="s">
        <v>33306</v>
      </c>
      <c r="U507" t="s">
        <v>37394</v>
      </c>
      <c r="V507" t="s">
        <v>24</v>
      </c>
      <c r="W507" t="s">
        <v>36967</v>
      </c>
      <c r="X507" t="s">
        <v>36968</v>
      </c>
      <c r="Y507" t="s">
        <v>36969</v>
      </c>
      <c r="Z507">
        <v>300</v>
      </c>
      <c r="AB507" t="s">
        <v>37056</v>
      </c>
      <c r="AC507" t="s">
        <v>36970</v>
      </c>
      <c r="AD507" t="s">
        <v>36971</v>
      </c>
      <c r="AE507" t="s">
        <v>36972</v>
      </c>
      <c r="AF507" t="s">
        <v>36973</v>
      </c>
      <c r="AH507" t="s">
        <v>36974</v>
      </c>
      <c r="AJ507" t="s">
        <v>36967</v>
      </c>
      <c r="AK507" t="s">
        <v>29158</v>
      </c>
      <c r="AL507" t="s">
        <v>37493</v>
      </c>
      <c r="AM507" t="s">
        <v>32581</v>
      </c>
      <c r="AN507" t="s">
        <v>37435</v>
      </c>
      <c r="AQ507" t="s">
        <v>37435</v>
      </c>
      <c r="AR507" t="s">
        <v>34337</v>
      </c>
      <c r="AY507" t="s">
        <v>37058</v>
      </c>
      <c r="BA507" t="s">
        <v>37059</v>
      </c>
      <c r="BB507">
        <v>48</v>
      </c>
      <c r="BC507" t="s">
        <v>37060</v>
      </c>
      <c r="BD507" t="s">
        <v>34261</v>
      </c>
      <c r="BE507" t="s">
        <v>36993</v>
      </c>
      <c r="BF507">
        <v>0.2</v>
      </c>
      <c r="BG507" t="s">
        <v>37756</v>
      </c>
      <c r="BH507" t="s">
        <v>37586</v>
      </c>
      <c r="BJ507" t="s">
        <v>37518</v>
      </c>
      <c r="BK507" cm="1">
        <f t="array" ref="BK507">IF(LEN(TRIM(BG507))=0,"",SUMPRODUCT(--(LEN(TRIM($BG$5:BG507))&gt;0)))</f>
        <v>490</v>
      </c>
      <c r="BL507" t="str">
        <f t="shared" si="92"/>
        <v>00000000DM</v>
      </c>
      <c r="BM507" t="str">
        <f t="shared" si="93"/>
        <v>*00000000DM*</v>
      </c>
      <c r="BN507" t="s">
        <v>37517</v>
      </c>
      <c r="BO507" t="s">
        <v>37395</v>
      </c>
      <c r="BS507" t="s">
        <v>37435</v>
      </c>
      <c r="CP507" t="s">
        <v>37497</v>
      </c>
      <c r="CU507">
        <v>15.99</v>
      </c>
      <c r="DT507" t="s">
        <v>37026</v>
      </c>
      <c r="EC507" s="7">
        <v>19.987500000000001</v>
      </c>
      <c r="EN507" t="s">
        <v>36995</v>
      </c>
      <c r="EO507">
        <v>1731138031</v>
      </c>
      <c r="EP507" t="s">
        <v>36968</v>
      </c>
      <c r="EQ507" t="s">
        <v>36996</v>
      </c>
      <c r="ER507" t="s">
        <v>36997</v>
      </c>
      <c r="ES507" t="s">
        <v>36967</v>
      </c>
      <c r="ET507" t="s">
        <v>36998</v>
      </c>
      <c r="EU507" t="s">
        <v>36999</v>
      </c>
      <c r="FB507" t="s">
        <v>35377</v>
      </c>
      <c r="FC507" t="s">
        <v>37027</v>
      </c>
      <c r="FD507">
        <v>34</v>
      </c>
      <c r="FE507">
        <v>36</v>
      </c>
      <c r="FF507" t="s">
        <v>36990</v>
      </c>
      <c r="FG507" t="s">
        <v>36990</v>
      </c>
      <c r="FH507" t="s">
        <v>37401</v>
      </c>
      <c r="FI507" t="s">
        <v>37000</v>
      </c>
      <c r="FJ507" t="s">
        <v>37397</v>
      </c>
      <c r="FK507" t="s">
        <v>37398</v>
      </c>
      <c r="FL507" t="s">
        <v>37399</v>
      </c>
      <c r="FM507" t="s">
        <v>37400</v>
      </c>
      <c r="FN507" t="s">
        <v>37401</v>
      </c>
      <c r="FQ507" t="s">
        <v>37028</v>
      </c>
      <c r="FR507" t="s">
        <v>37008</v>
      </c>
      <c r="FS507" t="s">
        <v>37009</v>
      </c>
      <c r="FT507" t="s">
        <v>29158</v>
      </c>
      <c r="FU507" t="s">
        <v>29158</v>
      </c>
      <c r="FV507" t="s">
        <v>21698</v>
      </c>
      <c r="FW507" t="s">
        <v>37030</v>
      </c>
      <c r="FX507" t="s">
        <v>37031</v>
      </c>
      <c r="FY507" t="s">
        <v>36971</v>
      </c>
      <c r="FZ507" t="s">
        <v>36980</v>
      </c>
      <c r="GA507" t="s">
        <v>36974</v>
      </c>
      <c r="GB507" t="s">
        <v>36968</v>
      </c>
      <c r="GC507" t="s">
        <v>37032</v>
      </c>
      <c r="GD507" t="s">
        <v>37033</v>
      </c>
      <c r="GJ507" t="s">
        <v>37034</v>
      </c>
      <c r="GK507" t="s">
        <v>37035</v>
      </c>
      <c r="GL507" t="s">
        <v>37036</v>
      </c>
      <c r="GM507" t="s">
        <v>37037</v>
      </c>
      <c r="GN507" t="s">
        <v>37038</v>
      </c>
      <c r="GO507" t="s">
        <v>36973</v>
      </c>
      <c r="GP507" t="s">
        <v>21698</v>
      </c>
      <c r="GQ507" t="s">
        <v>37010</v>
      </c>
      <c r="GR507" t="s">
        <v>36969</v>
      </c>
      <c r="GT507" t="s">
        <v>37011</v>
      </c>
      <c r="GU507">
        <v>20.249999999999996</v>
      </c>
      <c r="GV507">
        <v>20.249999999999996</v>
      </c>
      <c r="GX507">
        <v>16.2</v>
      </c>
      <c r="GY507" t="s">
        <v>37012</v>
      </c>
      <c r="HA507" t="s">
        <v>37013</v>
      </c>
      <c r="HD507" t="s">
        <v>37435</v>
      </c>
      <c r="HE507">
        <v>15.99</v>
      </c>
    </row>
    <row r="508" spans="1:224">
      <c r="A508" t="s">
        <v>29123</v>
      </c>
      <c r="B508" t="s">
        <v>36962</v>
      </c>
      <c r="C508" t="s">
        <v>36963</v>
      </c>
      <c r="D508" t="s">
        <v>21300</v>
      </c>
      <c r="E508">
        <v>1</v>
      </c>
      <c r="F508" t="s">
        <v>36964</v>
      </c>
      <c r="G508" t="s">
        <v>38</v>
      </c>
      <c r="H508" t="s">
        <v>36965</v>
      </c>
      <c r="I508" t="s">
        <v>23336</v>
      </c>
      <c r="J508" t="s">
        <v>33297</v>
      </c>
      <c r="K508" t="s">
        <v>21308</v>
      </c>
      <c r="L508" t="s">
        <v>33298</v>
      </c>
      <c r="M508" t="s">
        <v>33343</v>
      </c>
      <c r="N508" t="s">
        <v>21360</v>
      </c>
      <c r="O508" t="s">
        <v>33344</v>
      </c>
      <c r="P508" t="s">
        <v>21282</v>
      </c>
      <c r="Q508" t="s">
        <v>33300</v>
      </c>
      <c r="T508" t="s">
        <v>33349</v>
      </c>
      <c r="U508" t="str">
        <f>_xlfn.TEXTJOIN("-",TRUE,J508:T508)</f>
        <v>BTC activewear-Daataa Direct-Fruit Of The Loom-Men T-Shirt-DAT004-61082-61430-61036-T-Shirts-Mens Short Sleeve T-Shirt-M16</v>
      </c>
      <c r="V508" t="str">
        <f>_xlfn.XLOOKUP(U508,Table3[Final-Name],Table3[Final-Code],"Not Found")</f>
        <v>AG</v>
      </c>
      <c r="W508" t="s">
        <v>36967</v>
      </c>
      <c r="X508" t="s">
        <v>36968</v>
      </c>
      <c r="Y508" t="s">
        <v>36969</v>
      </c>
      <c r="AC508" t="s">
        <v>36990</v>
      </c>
      <c r="AD508" t="s">
        <v>36971</v>
      </c>
      <c r="AE508" t="s">
        <v>36972</v>
      </c>
      <c r="AF508" t="s">
        <v>36973</v>
      </c>
      <c r="AH508" t="s">
        <v>37757</v>
      </c>
      <c r="AJ508" t="s">
        <v>36967</v>
      </c>
      <c r="BH508" t="s">
        <v>28841</v>
      </c>
      <c r="BK508" t="str" cm="1">
        <f t="array" ref="BK508">IF(LEN(TRIM(BG508))=0,"",SUMPRODUCT(--(LEN(TRIM($BG$5:BG508))&gt;0)))</f>
        <v/>
      </c>
      <c r="BL508" t="str">
        <f t="shared" si="92"/>
        <v/>
      </c>
      <c r="BM508" t="str">
        <f t="shared" si="93"/>
        <v/>
      </c>
      <c r="BO508" t="str">
        <f>_xlfn.TEXTJOIN("-",TRUE,N508,T508)</f>
        <v>DAT004-M16</v>
      </c>
      <c r="BP508" t="s">
        <v>36976</v>
      </c>
      <c r="BQ508" t="s">
        <v>37758</v>
      </c>
      <c r="BR508" t="s">
        <v>36978</v>
      </c>
      <c r="BT508" t="s">
        <v>36979</v>
      </c>
      <c r="BU508">
        <v>15687</v>
      </c>
      <c r="BY508">
        <v>1000</v>
      </c>
      <c r="CD508" t="s">
        <v>37759</v>
      </c>
      <c r="CE508" t="s">
        <v>36968</v>
      </c>
      <c r="CH508" t="s">
        <v>36990</v>
      </c>
      <c r="CI508" t="s">
        <v>36971</v>
      </c>
      <c r="CJ508" t="s">
        <v>36973</v>
      </c>
      <c r="CK508" t="s">
        <v>36973</v>
      </c>
      <c r="CN508" t="s">
        <v>36981</v>
      </c>
      <c r="CO508" t="s">
        <v>36982</v>
      </c>
      <c r="CP508" t="s">
        <v>37760</v>
      </c>
      <c r="CQ508" t="s">
        <v>36984</v>
      </c>
      <c r="CS508" t="s">
        <v>36985</v>
      </c>
      <c r="CT508" t="s">
        <v>36986</v>
      </c>
      <c r="CZ508">
        <v>1</v>
      </c>
      <c r="DB508" t="s">
        <v>36987</v>
      </c>
      <c r="DH508">
        <v>0</v>
      </c>
      <c r="DR508" t="s">
        <v>36988</v>
      </c>
      <c r="DS508" t="s">
        <v>36989</v>
      </c>
      <c r="DU508" t="s">
        <v>37757</v>
      </c>
      <c r="DV508" t="s">
        <v>36967</v>
      </c>
      <c r="DW508" t="s">
        <v>36990</v>
      </c>
      <c r="DX508" t="s">
        <v>36991</v>
      </c>
      <c r="EG508" t="s">
        <v>36982</v>
      </c>
      <c r="EH508" t="s">
        <v>36992</v>
      </c>
      <c r="EI508" t="s">
        <v>36993</v>
      </c>
      <c r="EJ508" t="s">
        <v>36994</v>
      </c>
      <c r="EL508" t="s">
        <v>37758</v>
      </c>
      <c r="EM508" t="s">
        <v>36978</v>
      </c>
      <c r="EN508" t="s">
        <v>36995</v>
      </c>
      <c r="EO508">
        <v>1731138031</v>
      </c>
      <c r="EP508" t="s">
        <v>36968</v>
      </c>
      <c r="EQ508" t="s">
        <v>36996</v>
      </c>
      <c r="ER508" t="s">
        <v>36997</v>
      </c>
      <c r="ES508" t="s">
        <v>36967</v>
      </c>
      <c r="ET508" t="s">
        <v>37761</v>
      </c>
      <c r="EU508" t="s">
        <v>36999</v>
      </c>
      <c r="FI508" t="s">
        <v>37762</v>
      </c>
      <c r="FJ508" t="s">
        <v>37763</v>
      </c>
      <c r="FK508" t="s">
        <v>37764</v>
      </c>
      <c r="FL508" t="s">
        <v>37765</v>
      </c>
      <c r="FM508" t="s">
        <v>37766</v>
      </c>
      <c r="FN508" t="s">
        <v>37767</v>
      </c>
      <c r="FO508" t="s">
        <v>37768</v>
      </c>
      <c r="FP508" t="s">
        <v>37769</v>
      </c>
      <c r="FQ508" t="s">
        <v>37007</v>
      </c>
      <c r="FR508" t="s">
        <v>37008</v>
      </c>
      <c r="FS508" t="s">
        <v>37009</v>
      </c>
      <c r="GE508" t="s">
        <v>37770</v>
      </c>
      <c r="GF508" t="s">
        <v>37771</v>
      </c>
      <c r="GG508" t="s">
        <v>37772</v>
      </c>
      <c r="GH508" t="s">
        <v>37773</v>
      </c>
      <c r="GI508" t="s">
        <v>37774</v>
      </c>
      <c r="GQ508" t="s">
        <v>37010</v>
      </c>
      <c r="GR508" t="s">
        <v>36969</v>
      </c>
      <c r="GT508" t="s">
        <v>37011</v>
      </c>
      <c r="GY508" t="s">
        <v>37012</v>
      </c>
      <c r="HA508" t="s">
        <v>37013</v>
      </c>
      <c r="HB508" t="s">
        <v>37758</v>
      </c>
      <c r="HC508" t="s">
        <v>36978</v>
      </c>
      <c r="HE508">
        <v>11.99</v>
      </c>
      <c r="HF508">
        <v>0</v>
      </c>
      <c r="HG508" t="s">
        <v>37014</v>
      </c>
      <c r="HI508" t="s">
        <v>37015</v>
      </c>
      <c r="HJ508">
        <v>1</v>
      </c>
      <c r="HK508">
        <v>3</v>
      </c>
      <c r="HM508" t="s">
        <v>37775</v>
      </c>
      <c r="HN508" t="s">
        <v>37017</v>
      </c>
      <c r="HO508" t="s">
        <v>36968</v>
      </c>
      <c r="HP508">
        <v>449</v>
      </c>
    </row>
    <row r="509" spans="1:224">
      <c r="A509" t="s">
        <v>29123</v>
      </c>
      <c r="B509" t="s">
        <v>36962</v>
      </c>
      <c r="C509" t="s">
        <v>36963</v>
      </c>
      <c r="D509" t="s">
        <v>21300</v>
      </c>
      <c r="E509">
        <v>1</v>
      </c>
      <c r="F509" t="s">
        <v>36964</v>
      </c>
      <c r="G509" t="s">
        <v>38</v>
      </c>
      <c r="H509" t="s">
        <v>36965</v>
      </c>
      <c r="I509" t="s">
        <v>23336</v>
      </c>
      <c r="J509" t="s">
        <v>33297</v>
      </c>
      <c r="K509" t="s">
        <v>21308</v>
      </c>
      <c r="L509" t="s">
        <v>33298</v>
      </c>
      <c r="M509" t="s">
        <v>33343</v>
      </c>
      <c r="N509" t="s">
        <v>21360</v>
      </c>
      <c r="O509" t="s">
        <v>33344</v>
      </c>
      <c r="P509" t="s">
        <v>21282</v>
      </c>
      <c r="Q509" t="s">
        <v>33300</v>
      </c>
      <c r="T509" t="s">
        <v>33349</v>
      </c>
      <c r="U509" t="s">
        <v>37776</v>
      </c>
      <c r="V509" t="s">
        <v>34104</v>
      </c>
      <c r="W509" t="s">
        <v>36967</v>
      </c>
      <c r="X509" t="s">
        <v>36968</v>
      </c>
      <c r="Y509" t="s">
        <v>36969</v>
      </c>
      <c r="Z509">
        <v>200</v>
      </c>
      <c r="AA509">
        <v>171</v>
      </c>
      <c r="AB509" t="s">
        <v>37018</v>
      </c>
      <c r="AC509" t="s">
        <v>36990</v>
      </c>
      <c r="AD509" t="s">
        <v>36971</v>
      </c>
      <c r="AE509" t="s">
        <v>36972</v>
      </c>
      <c r="AF509" t="s">
        <v>36973</v>
      </c>
      <c r="AH509" t="s">
        <v>37757</v>
      </c>
      <c r="AJ509" t="s">
        <v>36967</v>
      </c>
      <c r="AK509" t="s">
        <v>33320</v>
      </c>
      <c r="AL509" t="s">
        <v>186</v>
      </c>
      <c r="AM509" t="s">
        <v>37777</v>
      </c>
      <c r="AN509" t="s">
        <v>28824</v>
      </c>
      <c r="AQ509" t="s">
        <v>28824</v>
      </c>
      <c r="AR509" t="s">
        <v>34343</v>
      </c>
      <c r="AW509" t="s">
        <v>37135</v>
      </c>
      <c r="AX509" t="s">
        <v>37135</v>
      </c>
      <c r="AY509" t="s">
        <v>37021</v>
      </c>
      <c r="BA509" t="s">
        <v>353</v>
      </c>
      <c r="BB509">
        <v>48</v>
      </c>
      <c r="BC509" t="s">
        <v>37022</v>
      </c>
      <c r="BD509" t="s">
        <v>28739</v>
      </c>
      <c r="BE509" t="s">
        <v>36993</v>
      </c>
      <c r="BF509">
        <v>0.2</v>
      </c>
      <c r="BG509" t="str">
        <f>_xlfn.TEXTJOIN("-",TRUE,V509,AL509,I509,BD509,AR509)</f>
        <v>AG-B6-C1-D3-ED</v>
      </c>
      <c r="BH509" t="s">
        <v>37778</v>
      </c>
      <c r="BI509" t="s">
        <v>37779</v>
      </c>
      <c r="BJ509" t="s">
        <v>37780</v>
      </c>
      <c r="BK509" cm="1">
        <f t="array" ref="BK509">IF(LEN(TRIM(BG509))=0,"",SUMPRODUCT(--(LEN(TRIM($BG$5:BG509))&gt;0)))</f>
        <v>491</v>
      </c>
      <c r="BL509" t="str">
        <f t="shared" si="92"/>
        <v>00000000DN</v>
      </c>
      <c r="BM509" t="str">
        <f t="shared" si="93"/>
        <v>*00000000DN*</v>
      </c>
      <c r="BN509" t="s">
        <v>37778</v>
      </c>
      <c r="BO509" t="str">
        <f>_xlfn.TEXTJOIN("-",TRUE,N509,T509)</f>
        <v>DAT004-M16</v>
      </c>
      <c r="BS509" t="s">
        <v>28824</v>
      </c>
      <c r="CP509" t="s">
        <v>37781</v>
      </c>
      <c r="CU509">
        <v>11.99</v>
      </c>
      <c r="DT509" t="s">
        <v>37026</v>
      </c>
      <c r="EC509" s="7">
        <f>CU509/(1-0.2)</f>
        <v>14.987499999999999</v>
      </c>
      <c r="EN509" t="s">
        <v>36995</v>
      </c>
      <c r="EO509">
        <v>1731138031</v>
      </c>
      <c r="EP509" t="s">
        <v>36968</v>
      </c>
      <c r="EQ509" t="s">
        <v>36996</v>
      </c>
      <c r="ER509" t="s">
        <v>36997</v>
      </c>
      <c r="ES509" t="s">
        <v>36967</v>
      </c>
      <c r="ET509" t="s">
        <v>37761</v>
      </c>
      <c r="EU509" t="s">
        <v>36999</v>
      </c>
      <c r="FB509" t="s">
        <v>35377</v>
      </c>
      <c r="FC509" t="s">
        <v>37782</v>
      </c>
      <c r="FD509" t="s">
        <v>28824</v>
      </c>
      <c r="FF509" t="s">
        <v>36990</v>
      </c>
      <c r="FG509" t="s">
        <v>36990</v>
      </c>
      <c r="FH509" t="s">
        <v>37781</v>
      </c>
      <c r="FI509" t="s">
        <v>37762</v>
      </c>
      <c r="FJ509" t="s">
        <v>37763</v>
      </c>
      <c r="FK509" t="s">
        <v>37764</v>
      </c>
      <c r="FL509" t="s">
        <v>37765</v>
      </c>
      <c r="FM509" t="s">
        <v>37766</v>
      </c>
      <c r="FN509" t="s">
        <v>37767</v>
      </c>
      <c r="FO509" t="s">
        <v>37768</v>
      </c>
      <c r="FP509" t="s">
        <v>37769</v>
      </c>
      <c r="FQ509" t="s">
        <v>37028</v>
      </c>
      <c r="FR509" t="s">
        <v>37008</v>
      </c>
      <c r="FS509" t="s">
        <v>37009</v>
      </c>
      <c r="FT509" t="s">
        <v>33320</v>
      </c>
      <c r="FU509" t="s">
        <v>33320</v>
      </c>
      <c r="FV509" t="s">
        <v>28824</v>
      </c>
      <c r="FW509" t="s">
        <v>37030</v>
      </c>
      <c r="FX509" t="s">
        <v>37031</v>
      </c>
      <c r="FY509" t="s">
        <v>36971</v>
      </c>
      <c r="FZ509" t="s">
        <v>36990</v>
      </c>
      <c r="GA509" t="s">
        <v>37783</v>
      </c>
      <c r="GB509" t="s">
        <v>36968</v>
      </c>
      <c r="GC509" t="s">
        <v>37032</v>
      </c>
      <c r="GD509" t="s">
        <v>37033</v>
      </c>
      <c r="GE509" t="s">
        <v>37770</v>
      </c>
      <c r="GF509" t="s">
        <v>37771</v>
      </c>
      <c r="GG509" t="s">
        <v>37772</v>
      </c>
      <c r="GH509" t="s">
        <v>37773</v>
      </c>
      <c r="GI509" t="s">
        <v>37774</v>
      </c>
      <c r="GJ509" t="s">
        <v>37034</v>
      </c>
      <c r="GK509" t="s">
        <v>37035</v>
      </c>
      <c r="GL509" t="s">
        <v>37784</v>
      </c>
      <c r="GM509" t="s">
        <v>37785</v>
      </c>
      <c r="GN509" t="s">
        <v>37786</v>
      </c>
      <c r="GO509" t="s">
        <v>36973</v>
      </c>
      <c r="GP509" t="s">
        <v>28824</v>
      </c>
      <c r="GQ509" t="s">
        <v>37010</v>
      </c>
      <c r="GR509" t="s">
        <v>36969</v>
      </c>
      <c r="GT509" t="s">
        <v>37011</v>
      </c>
      <c r="GU509">
        <f>GX509/(1-0.2)</f>
        <v>15</v>
      </c>
      <c r="GV509">
        <f>GX509/(1-0.2)</f>
        <v>15</v>
      </c>
      <c r="GX509">
        <v>12</v>
      </c>
      <c r="GY509" t="s">
        <v>37012</v>
      </c>
      <c r="HA509" t="s">
        <v>37013</v>
      </c>
      <c r="HD509" t="s">
        <v>28824</v>
      </c>
      <c r="HE509">
        <v>11.99</v>
      </c>
    </row>
    <row r="510" spans="1:224">
      <c r="A510" t="s">
        <v>29123</v>
      </c>
      <c r="B510" t="s">
        <v>36962</v>
      </c>
      <c r="C510" t="s">
        <v>36963</v>
      </c>
      <c r="D510" t="s">
        <v>21300</v>
      </c>
      <c r="E510">
        <v>1</v>
      </c>
      <c r="F510" t="s">
        <v>36964</v>
      </c>
      <c r="G510" t="s">
        <v>38</v>
      </c>
      <c r="H510" t="s">
        <v>36965</v>
      </c>
      <c r="I510" t="s">
        <v>23336</v>
      </c>
      <c r="J510" t="s">
        <v>33297</v>
      </c>
      <c r="K510" t="s">
        <v>21308</v>
      </c>
      <c r="L510" t="s">
        <v>33298</v>
      </c>
      <c r="M510" t="s">
        <v>33343</v>
      </c>
      <c r="N510" t="s">
        <v>21360</v>
      </c>
      <c r="O510" t="s">
        <v>33344</v>
      </c>
      <c r="P510" t="s">
        <v>21282</v>
      </c>
      <c r="Q510" t="s">
        <v>33300</v>
      </c>
      <c r="T510" t="s">
        <v>33349</v>
      </c>
      <c r="U510" t="s">
        <v>37776</v>
      </c>
      <c r="V510" t="s">
        <v>34104</v>
      </c>
      <c r="W510" t="s">
        <v>36967</v>
      </c>
      <c r="X510" t="s">
        <v>36968</v>
      </c>
      <c r="Y510" t="s">
        <v>36969</v>
      </c>
      <c r="Z510">
        <v>200</v>
      </c>
      <c r="AA510">
        <v>186</v>
      </c>
      <c r="AB510" t="s">
        <v>37018</v>
      </c>
      <c r="AC510" t="s">
        <v>36990</v>
      </c>
      <c r="AD510" t="s">
        <v>36971</v>
      </c>
      <c r="AE510" t="s">
        <v>36972</v>
      </c>
      <c r="AF510" t="s">
        <v>36973</v>
      </c>
      <c r="AH510" t="s">
        <v>37757</v>
      </c>
      <c r="AJ510" t="s">
        <v>36967</v>
      </c>
      <c r="AK510" t="s">
        <v>33320</v>
      </c>
      <c r="AL510" t="s">
        <v>186</v>
      </c>
      <c r="AM510" t="s">
        <v>37777</v>
      </c>
      <c r="AN510" t="s">
        <v>28795</v>
      </c>
      <c r="AQ510" t="s">
        <v>28795</v>
      </c>
      <c r="AR510" t="s">
        <v>34345</v>
      </c>
      <c r="AW510" t="s">
        <v>37135</v>
      </c>
      <c r="AX510" t="s">
        <v>37135</v>
      </c>
      <c r="AY510" t="s">
        <v>37021</v>
      </c>
      <c r="BA510" t="s">
        <v>353</v>
      </c>
      <c r="BB510">
        <v>48</v>
      </c>
      <c r="BC510" t="s">
        <v>37022</v>
      </c>
      <c r="BD510" t="s">
        <v>28739</v>
      </c>
      <c r="BE510" t="s">
        <v>36993</v>
      </c>
      <c r="BF510">
        <v>0.2</v>
      </c>
      <c r="BG510" t="str">
        <f>_xlfn.TEXTJOIN("-",TRUE,V510,AL510,I510,BD510,AR510)</f>
        <v>AG-B6-C1-D3-EE</v>
      </c>
      <c r="BH510" t="s">
        <v>37787</v>
      </c>
      <c r="BI510" t="s">
        <v>37788</v>
      </c>
      <c r="BJ510" t="s">
        <v>37789</v>
      </c>
      <c r="BK510" cm="1">
        <f t="array" ref="BK510">IF(LEN(TRIM(BG510))=0,"",SUMPRODUCT(--(LEN(TRIM($BG$5:BG510))&gt;0)))</f>
        <v>492</v>
      </c>
      <c r="BL510" t="str">
        <f>IF(BK510&lt;&gt;"",_xlfn.BASE(BK510,36,10),"")</f>
        <v>00000000DO</v>
      </c>
      <c r="BM510" t="str">
        <f>IF(BL510&lt;&gt;"","*"&amp;BL510&amp;"*","")</f>
        <v>*00000000DO*</v>
      </c>
      <c r="BN510" t="s">
        <v>37787</v>
      </c>
      <c r="BO510" t="str">
        <f>_xlfn.TEXTJOIN("-",TRUE,N510,T510)</f>
        <v>DAT004-M16</v>
      </c>
      <c r="BS510" t="s">
        <v>28795</v>
      </c>
      <c r="CP510" t="s">
        <v>37781</v>
      </c>
      <c r="CU510">
        <v>11.99</v>
      </c>
      <c r="DT510" t="s">
        <v>37026</v>
      </c>
      <c r="EC510" s="7">
        <f t="shared" ref="EC510:EC573" si="94">CU510/(1-0.2)</f>
        <v>14.987499999999999</v>
      </c>
      <c r="EN510" t="s">
        <v>36995</v>
      </c>
      <c r="EO510">
        <v>1731138031</v>
      </c>
      <c r="EP510" t="s">
        <v>36968</v>
      </c>
      <c r="EQ510" t="s">
        <v>36996</v>
      </c>
      <c r="ER510" t="s">
        <v>36997</v>
      </c>
      <c r="ES510" t="s">
        <v>36967</v>
      </c>
      <c r="ET510" t="s">
        <v>37761</v>
      </c>
      <c r="EU510" t="s">
        <v>36999</v>
      </c>
      <c r="FB510" t="s">
        <v>35377</v>
      </c>
      <c r="FC510" t="s">
        <v>37782</v>
      </c>
      <c r="FD510" t="s">
        <v>28795</v>
      </c>
      <c r="FF510" t="s">
        <v>36990</v>
      </c>
      <c r="FG510" t="s">
        <v>36990</v>
      </c>
      <c r="FH510" t="s">
        <v>37781</v>
      </c>
      <c r="FI510" t="s">
        <v>37762</v>
      </c>
      <c r="FJ510" t="s">
        <v>37763</v>
      </c>
      <c r="FK510" t="s">
        <v>37764</v>
      </c>
      <c r="FL510" t="s">
        <v>37765</v>
      </c>
      <c r="FM510" t="s">
        <v>37766</v>
      </c>
      <c r="FN510" t="s">
        <v>37767</v>
      </c>
      <c r="FO510" t="s">
        <v>37768</v>
      </c>
      <c r="FP510" t="s">
        <v>37769</v>
      </c>
      <c r="FQ510" t="s">
        <v>37028</v>
      </c>
      <c r="FR510" t="s">
        <v>37008</v>
      </c>
      <c r="FS510" t="s">
        <v>37009</v>
      </c>
      <c r="FT510" t="s">
        <v>33320</v>
      </c>
      <c r="FU510" t="s">
        <v>33320</v>
      </c>
      <c r="FV510" t="s">
        <v>28795</v>
      </c>
      <c r="FW510" t="s">
        <v>37030</v>
      </c>
      <c r="FX510" t="s">
        <v>37031</v>
      </c>
      <c r="FY510" t="s">
        <v>36971</v>
      </c>
      <c r="FZ510" t="s">
        <v>36990</v>
      </c>
      <c r="GA510" t="s">
        <v>37783</v>
      </c>
      <c r="GB510" t="s">
        <v>36968</v>
      </c>
      <c r="GC510" t="s">
        <v>37032</v>
      </c>
      <c r="GD510" t="s">
        <v>37033</v>
      </c>
      <c r="GE510" t="s">
        <v>37770</v>
      </c>
      <c r="GF510" t="s">
        <v>37771</v>
      </c>
      <c r="GG510" t="s">
        <v>37772</v>
      </c>
      <c r="GH510" t="s">
        <v>37773</v>
      </c>
      <c r="GI510" t="s">
        <v>37774</v>
      </c>
      <c r="GJ510" t="s">
        <v>37034</v>
      </c>
      <c r="GK510" t="s">
        <v>37035</v>
      </c>
      <c r="GL510" t="s">
        <v>37784</v>
      </c>
      <c r="GM510" t="s">
        <v>37785</v>
      </c>
      <c r="GN510" t="s">
        <v>37786</v>
      </c>
      <c r="GO510" t="s">
        <v>36973</v>
      </c>
      <c r="GP510" t="s">
        <v>28795</v>
      </c>
      <c r="GQ510" t="s">
        <v>37010</v>
      </c>
      <c r="GR510" t="s">
        <v>36969</v>
      </c>
      <c r="GT510" t="s">
        <v>37011</v>
      </c>
      <c r="GU510">
        <f t="shared" ref="GU510:GU573" si="95">GX510/(1-0.2)</f>
        <v>15</v>
      </c>
      <c r="GV510">
        <f t="shared" ref="GV510:GV573" si="96">GX510/(1-0.2)</f>
        <v>15</v>
      </c>
      <c r="GX510">
        <v>12</v>
      </c>
      <c r="GY510" t="s">
        <v>37012</v>
      </c>
      <c r="HA510" t="s">
        <v>37013</v>
      </c>
      <c r="HD510" t="s">
        <v>28795</v>
      </c>
      <c r="HE510">
        <v>11.99</v>
      </c>
    </row>
    <row r="511" spans="1:224">
      <c r="A511" t="s">
        <v>29123</v>
      </c>
      <c r="B511" t="s">
        <v>36962</v>
      </c>
      <c r="C511" t="s">
        <v>36963</v>
      </c>
      <c r="D511" t="s">
        <v>21300</v>
      </c>
      <c r="E511">
        <v>1</v>
      </c>
      <c r="F511" t="s">
        <v>36964</v>
      </c>
      <c r="G511" t="s">
        <v>38</v>
      </c>
      <c r="H511" t="s">
        <v>36965</v>
      </c>
      <c r="I511" t="s">
        <v>23336</v>
      </c>
      <c r="J511" t="s">
        <v>33297</v>
      </c>
      <c r="K511" t="s">
        <v>21308</v>
      </c>
      <c r="L511" t="s">
        <v>33298</v>
      </c>
      <c r="M511" t="s">
        <v>33343</v>
      </c>
      <c r="N511" t="s">
        <v>21360</v>
      </c>
      <c r="O511" t="s">
        <v>33344</v>
      </c>
      <c r="P511" t="s">
        <v>21282</v>
      </c>
      <c r="Q511" t="s">
        <v>33300</v>
      </c>
      <c r="T511" t="s">
        <v>33349</v>
      </c>
      <c r="U511" t="s">
        <v>37776</v>
      </c>
      <c r="V511" t="s">
        <v>34104</v>
      </c>
      <c r="W511" t="s">
        <v>36967</v>
      </c>
      <c r="X511" t="s">
        <v>36968</v>
      </c>
      <c r="Y511" t="s">
        <v>36969</v>
      </c>
      <c r="Z511">
        <v>200</v>
      </c>
      <c r="AA511">
        <v>195</v>
      </c>
      <c r="AB511" t="s">
        <v>37018</v>
      </c>
      <c r="AC511" t="s">
        <v>36990</v>
      </c>
      <c r="AD511" t="s">
        <v>36971</v>
      </c>
      <c r="AE511" t="s">
        <v>36972</v>
      </c>
      <c r="AF511" t="s">
        <v>36973</v>
      </c>
      <c r="AH511" t="s">
        <v>37757</v>
      </c>
      <c r="AJ511" t="s">
        <v>36967</v>
      </c>
      <c r="AK511" t="s">
        <v>33320</v>
      </c>
      <c r="AL511" t="s">
        <v>186</v>
      </c>
      <c r="AM511" t="s">
        <v>37777</v>
      </c>
      <c r="AN511" t="s">
        <v>28789</v>
      </c>
      <c r="AQ511" t="s">
        <v>28789</v>
      </c>
      <c r="AR511" t="s">
        <v>34347</v>
      </c>
      <c r="AW511" t="s">
        <v>37135</v>
      </c>
      <c r="AX511" t="s">
        <v>37135</v>
      </c>
      <c r="AY511" t="s">
        <v>37021</v>
      </c>
      <c r="BA511" t="s">
        <v>353</v>
      </c>
      <c r="BB511">
        <v>48</v>
      </c>
      <c r="BC511" t="s">
        <v>37022</v>
      </c>
      <c r="BD511" t="s">
        <v>28739</v>
      </c>
      <c r="BE511" t="s">
        <v>36993</v>
      </c>
      <c r="BF511">
        <v>0.2</v>
      </c>
      <c r="BG511" t="str">
        <f>_xlfn.TEXTJOIN("-",TRUE,V511,AL511,I511,BD511,AR511)</f>
        <v>AG-B6-C1-D3-EF</v>
      </c>
      <c r="BH511" t="s">
        <v>37790</v>
      </c>
      <c r="BI511" t="s">
        <v>37791</v>
      </c>
      <c r="BJ511" t="s">
        <v>37792</v>
      </c>
      <c r="BK511" cm="1">
        <f t="array" ref="BK511">IF(LEN(TRIM(BG511))=0,"",SUMPRODUCT(--(LEN(TRIM($BG$5:BG511))&gt;0)))</f>
        <v>493</v>
      </c>
      <c r="BL511" t="str">
        <f>IF(BK511&lt;&gt;"",_xlfn.BASE(BK511,36,10),"")</f>
        <v>00000000DP</v>
      </c>
      <c r="BM511" t="str">
        <f>IF(BL511&lt;&gt;"","*"&amp;BL511&amp;"*","")</f>
        <v>*00000000DP*</v>
      </c>
      <c r="BN511" t="s">
        <v>37790</v>
      </c>
      <c r="BO511" t="str">
        <f>_xlfn.TEXTJOIN("-",TRUE,N511,T511)</f>
        <v>DAT004-M16</v>
      </c>
      <c r="BS511" t="s">
        <v>28789</v>
      </c>
      <c r="CP511" t="s">
        <v>37781</v>
      </c>
      <c r="CU511">
        <v>11.99</v>
      </c>
      <c r="DT511" t="s">
        <v>37026</v>
      </c>
      <c r="EC511" s="7">
        <f t="shared" si="94"/>
        <v>14.987499999999999</v>
      </c>
      <c r="EN511" t="s">
        <v>36995</v>
      </c>
      <c r="EO511">
        <v>1731138031</v>
      </c>
      <c r="EP511" t="s">
        <v>36968</v>
      </c>
      <c r="EQ511" t="s">
        <v>36996</v>
      </c>
      <c r="ER511" t="s">
        <v>36997</v>
      </c>
      <c r="ES511" t="s">
        <v>36967</v>
      </c>
      <c r="ET511" t="s">
        <v>37761</v>
      </c>
      <c r="EU511" t="s">
        <v>36999</v>
      </c>
      <c r="FB511" t="s">
        <v>35377</v>
      </c>
      <c r="FC511" t="s">
        <v>37782</v>
      </c>
      <c r="FD511" t="s">
        <v>28789</v>
      </c>
      <c r="FF511" t="s">
        <v>36990</v>
      </c>
      <c r="FG511" t="s">
        <v>36990</v>
      </c>
      <c r="FH511" t="s">
        <v>37781</v>
      </c>
      <c r="FI511" t="s">
        <v>37762</v>
      </c>
      <c r="FJ511" t="s">
        <v>37763</v>
      </c>
      <c r="FK511" t="s">
        <v>37764</v>
      </c>
      <c r="FL511" t="s">
        <v>37765</v>
      </c>
      <c r="FM511" t="s">
        <v>37766</v>
      </c>
      <c r="FN511" t="s">
        <v>37767</v>
      </c>
      <c r="FO511" t="s">
        <v>37768</v>
      </c>
      <c r="FP511" t="s">
        <v>37769</v>
      </c>
      <c r="FQ511" t="s">
        <v>37028</v>
      </c>
      <c r="FR511" t="s">
        <v>37008</v>
      </c>
      <c r="FS511" t="s">
        <v>37009</v>
      </c>
      <c r="FT511" t="s">
        <v>33320</v>
      </c>
      <c r="FU511" t="s">
        <v>33320</v>
      </c>
      <c r="FV511" t="s">
        <v>28789</v>
      </c>
      <c r="FW511" t="s">
        <v>37030</v>
      </c>
      <c r="FX511" t="s">
        <v>37031</v>
      </c>
      <c r="FY511" t="s">
        <v>36971</v>
      </c>
      <c r="FZ511" t="s">
        <v>36990</v>
      </c>
      <c r="GA511" t="s">
        <v>37783</v>
      </c>
      <c r="GB511" t="s">
        <v>36968</v>
      </c>
      <c r="GC511" t="s">
        <v>37032</v>
      </c>
      <c r="GD511" t="s">
        <v>37033</v>
      </c>
      <c r="GE511" t="s">
        <v>37770</v>
      </c>
      <c r="GF511" t="s">
        <v>37771</v>
      </c>
      <c r="GG511" t="s">
        <v>37772</v>
      </c>
      <c r="GH511" t="s">
        <v>37773</v>
      </c>
      <c r="GI511" t="s">
        <v>37774</v>
      </c>
      <c r="GJ511" t="s">
        <v>37034</v>
      </c>
      <c r="GK511" t="s">
        <v>37035</v>
      </c>
      <c r="GL511" t="s">
        <v>37784</v>
      </c>
      <c r="GM511" t="s">
        <v>37785</v>
      </c>
      <c r="GN511" t="s">
        <v>37786</v>
      </c>
      <c r="GO511" t="s">
        <v>36973</v>
      </c>
      <c r="GP511" t="s">
        <v>28789</v>
      </c>
      <c r="GQ511" t="s">
        <v>37010</v>
      </c>
      <c r="GR511" t="s">
        <v>36969</v>
      </c>
      <c r="GT511" t="s">
        <v>37011</v>
      </c>
      <c r="GU511">
        <f t="shared" si="95"/>
        <v>15</v>
      </c>
      <c r="GV511">
        <f t="shared" si="96"/>
        <v>15</v>
      </c>
      <c r="GX511">
        <v>12</v>
      </c>
      <c r="GY511" t="s">
        <v>37012</v>
      </c>
      <c r="HA511" t="s">
        <v>37013</v>
      </c>
      <c r="HD511" t="s">
        <v>28789</v>
      </c>
      <c r="HE511">
        <v>11.99</v>
      </c>
    </row>
    <row r="512" spans="1:224">
      <c r="A512" t="s">
        <v>29123</v>
      </c>
      <c r="B512" t="s">
        <v>36962</v>
      </c>
      <c r="C512" t="s">
        <v>36963</v>
      </c>
      <c r="D512" t="s">
        <v>21300</v>
      </c>
      <c r="E512">
        <v>1</v>
      </c>
      <c r="F512" t="s">
        <v>36964</v>
      </c>
      <c r="G512" t="s">
        <v>38</v>
      </c>
      <c r="H512" t="s">
        <v>36965</v>
      </c>
      <c r="I512" t="s">
        <v>23336</v>
      </c>
      <c r="J512" t="s">
        <v>33297</v>
      </c>
      <c r="K512" t="s">
        <v>21308</v>
      </c>
      <c r="L512" t="s">
        <v>33298</v>
      </c>
      <c r="M512" t="s">
        <v>33343</v>
      </c>
      <c r="N512" t="s">
        <v>21360</v>
      </c>
      <c r="O512" t="s">
        <v>33344</v>
      </c>
      <c r="P512" t="s">
        <v>21282</v>
      </c>
      <c r="Q512" t="s">
        <v>33300</v>
      </c>
      <c r="T512" t="s">
        <v>33349</v>
      </c>
      <c r="U512" t="s">
        <v>37776</v>
      </c>
      <c r="V512" t="s">
        <v>34104</v>
      </c>
      <c r="W512" t="s">
        <v>36967</v>
      </c>
      <c r="X512" t="s">
        <v>36968</v>
      </c>
      <c r="Y512" t="s">
        <v>36969</v>
      </c>
      <c r="Z512">
        <v>300</v>
      </c>
      <c r="AA512">
        <v>221</v>
      </c>
      <c r="AB512" t="s">
        <v>37018</v>
      </c>
      <c r="AC512" t="s">
        <v>36990</v>
      </c>
      <c r="AD512" t="s">
        <v>36971</v>
      </c>
      <c r="AE512" t="s">
        <v>36972</v>
      </c>
      <c r="AF512" t="s">
        <v>36973</v>
      </c>
      <c r="AH512" t="s">
        <v>37757</v>
      </c>
      <c r="AJ512" t="s">
        <v>36967</v>
      </c>
      <c r="AK512" t="s">
        <v>33320</v>
      </c>
      <c r="AL512" t="s">
        <v>186</v>
      </c>
      <c r="AM512" t="s">
        <v>37777</v>
      </c>
      <c r="AN512" t="s">
        <v>29088</v>
      </c>
      <c r="AQ512" t="s">
        <v>29088</v>
      </c>
      <c r="AR512" t="s">
        <v>34349</v>
      </c>
      <c r="AW512" t="s">
        <v>37135</v>
      </c>
      <c r="AX512" t="s">
        <v>37135</v>
      </c>
      <c r="AY512" t="s">
        <v>37021</v>
      </c>
      <c r="BA512" t="s">
        <v>353</v>
      </c>
      <c r="BB512">
        <v>48</v>
      </c>
      <c r="BC512" t="s">
        <v>37048</v>
      </c>
      <c r="BD512" t="s">
        <v>34259</v>
      </c>
      <c r="BE512" t="s">
        <v>36993</v>
      </c>
      <c r="BF512">
        <v>0.2</v>
      </c>
      <c r="BG512" t="str">
        <f>_xlfn.TEXTJOIN("-",TRUE,V512,AL512,I512,BD512,AR512)</f>
        <v>AG-B6-C1-D4-EG</v>
      </c>
      <c r="BH512" t="s">
        <v>37793</v>
      </c>
      <c r="BI512" t="s">
        <v>37794</v>
      </c>
      <c r="BJ512" t="s">
        <v>37795</v>
      </c>
      <c r="BK512" cm="1">
        <f t="array" ref="BK512">IF(LEN(TRIM(BG512))=0,"",SUMPRODUCT(--(LEN(TRIM($BG$5:BG512))&gt;0)))</f>
        <v>494</v>
      </c>
      <c r="BL512" t="str">
        <f>IF(BK512&lt;&gt;"",_xlfn.BASE(BK512,36,10),"")</f>
        <v>00000000DQ</v>
      </c>
      <c r="BM512" t="str">
        <f>IF(BL512&lt;&gt;"","*"&amp;BL512&amp;"*","")</f>
        <v>*00000000DQ*</v>
      </c>
      <c r="BN512" t="s">
        <v>37793</v>
      </c>
      <c r="BO512" t="str">
        <f>_xlfn.TEXTJOIN("-",TRUE,N512,T512)</f>
        <v>DAT004-M16</v>
      </c>
      <c r="BS512" t="s">
        <v>29088</v>
      </c>
      <c r="CP512" t="s">
        <v>37781</v>
      </c>
      <c r="CU512">
        <v>11.99</v>
      </c>
      <c r="DT512" t="s">
        <v>37026</v>
      </c>
      <c r="EC512" s="7">
        <f t="shared" si="94"/>
        <v>14.987499999999999</v>
      </c>
      <c r="EN512" t="s">
        <v>36995</v>
      </c>
      <c r="EO512">
        <v>1731138031</v>
      </c>
      <c r="EP512" t="s">
        <v>36968</v>
      </c>
      <c r="EQ512" t="s">
        <v>36996</v>
      </c>
      <c r="ER512" t="s">
        <v>36997</v>
      </c>
      <c r="ES512" t="s">
        <v>36967</v>
      </c>
      <c r="ET512" t="s">
        <v>37761</v>
      </c>
      <c r="EU512" t="s">
        <v>36999</v>
      </c>
      <c r="FB512" t="s">
        <v>35377</v>
      </c>
      <c r="FC512" t="s">
        <v>37782</v>
      </c>
      <c r="FD512" t="s">
        <v>29088</v>
      </c>
      <c r="FF512" t="s">
        <v>36990</v>
      </c>
      <c r="FG512" t="s">
        <v>36990</v>
      </c>
      <c r="FH512" t="s">
        <v>37781</v>
      </c>
      <c r="FI512" t="s">
        <v>37762</v>
      </c>
      <c r="FJ512" t="s">
        <v>37763</v>
      </c>
      <c r="FK512" t="s">
        <v>37764</v>
      </c>
      <c r="FL512" t="s">
        <v>37765</v>
      </c>
      <c r="FM512" t="s">
        <v>37766</v>
      </c>
      <c r="FN512" t="s">
        <v>37767</v>
      </c>
      <c r="FO512" t="s">
        <v>37768</v>
      </c>
      <c r="FP512" t="s">
        <v>37769</v>
      </c>
      <c r="FQ512" t="s">
        <v>37028</v>
      </c>
      <c r="FR512" t="s">
        <v>37008</v>
      </c>
      <c r="FS512" t="s">
        <v>37009</v>
      </c>
      <c r="FT512" t="s">
        <v>33320</v>
      </c>
      <c r="FU512" t="s">
        <v>33320</v>
      </c>
      <c r="FV512" t="s">
        <v>29088</v>
      </c>
      <c r="FW512" t="s">
        <v>37030</v>
      </c>
      <c r="FX512" t="s">
        <v>37031</v>
      </c>
      <c r="FY512" t="s">
        <v>36971</v>
      </c>
      <c r="FZ512" t="s">
        <v>36990</v>
      </c>
      <c r="GA512" t="s">
        <v>37783</v>
      </c>
      <c r="GB512" t="s">
        <v>36968</v>
      </c>
      <c r="GC512" t="s">
        <v>37032</v>
      </c>
      <c r="GD512" t="s">
        <v>37033</v>
      </c>
      <c r="GE512" t="s">
        <v>37770</v>
      </c>
      <c r="GF512" t="s">
        <v>37771</v>
      </c>
      <c r="GG512" t="s">
        <v>37772</v>
      </c>
      <c r="GH512" t="s">
        <v>37773</v>
      </c>
      <c r="GI512" t="s">
        <v>37774</v>
      </c>
      <c r="GJ512" t="s">
        <v>37034</v>
      </c>
      <c r="GK512" t="s">
        <v>37035</v>
      </c>
      <c r="GL512" t="s">
        <v>37784</v>
      </c>
      <c r="GM512" t="s">
        <v>37785</v>
      </c>
      <c r="GN512" t="s">
        <v>37786</v>
      </c>
      <c r="GO512" t="s">
        <v>36973</v>
      </c>
      <c r="GP512" t="s">
        <v>29088</v>
      </c>
      <c r="GQ512" t="s">
        <v>37010</v>
      </c>
      <c r="GR512" t="s">
        <v>36969</v>
      </c>
      <c r="GT512" t="s">
        <v>37011</v>
      </c>
      <c r="GU512">
        <f t="shared" si="95"/>
        <v>15</v>
      </c>
      <c r="GV512">
        <f t="shared" si="96"/>
        <v>15</v>
      </c>
      <c r="GX512">
        <v>12</v>
      </c>
      <c r="GY512" t="s">
        <v>37012</v>
      </c>
      <c r="HA512" t="s">
        <v>37013</v>
      </c>
      <c r="HD512" t="s">
        <v>29088</v>
      </c>
      <c r="HE512">
        <v>11.99</v>
      </c>
    </row>
    <row r="513" spans="1:213">
      <c r="A513" t="s">
        <v>29123</v>
      </c>
      <c r="B513" t="s">
        <v>36962</v>
      </c>
      <c r="C513" t="s">
        <v>36963</v>
      </c>
      <c r="D513" t="s">
        <v>21300</v>
      </c>
      <c r="E513">
        <v>1</v>
      </c>
      <c r="F513" t="s">
        <v>36964</v>
      </c>
      <c r="G513" t="s">
        <v>38</v>
      </c>
      <c r="H513" t="s">
        <v>36965</v>
      </c>
      <c r="I513" t="s">
        <v>23336</v>
      </c>
      <c r="J513" t="s">
        <v>33297</v>
      </c>
      <c r="K513" t="s">
        <v>21308</v>
      </c>
      <c r="L513" t="s">
        <v>33298</v>
      </c>
      <c r="M513" t="s">
        <v>33343</v>
      </c>
      <c r="N513" t="s">
        <v>21360</v>
      </c>
      <c r="O513" t="s">
        <v>33344</v>
      </c>
      <c r="P513" t="s">
        <v>21282</v>
      </c>
      <c r="Q513" t="s">
        <v>33300</v>
      </c>
      <c r="T513" t="s">
        <v>33349</v>
      </c>
      <c r="U513" t="s">
        <v>37776</v>
      </c>
      <c r="V513" t="s">
        <v>34104</v>
      </c>
      <c r="W513" t="s">
        <v>36967</v>
      </c>
      <c r="X513" t="s">
        <v>36968</v>
      </c>
      <c r="Y513" t="s">
        <v>36969</v>
      </c>
      <c r="Z513">
        <v>300</v>
      </c>
      <c r="AA513">
        <v>236</v>
      </c>
      <c r="AB513" t="s">
        <v>37018</v>
      </c>
      <c r="AC513" t="s">
        <v>36990</v>
      </c>
      <c r="AD513" t="s">
        <v>36971</v>
      </c>
      <c r="AE513" t="s">
        <v>36972</v>
      </c>
      <c r="AF513" t="s">
        <v>36973</v>
      </c>
      <c r="AH513" t="s">
        <v>37757</v>
      </c>
      <c r="AJ513" t="s">
        <v>36967</v>
      </c>
      <c r="AK513" t="s">
        <v>33320</v>
      </c>
      <c r="AL513" t="s">
        <v>186</v>
      </c>
      <c r="AM513" t="s">
        <v>37777</v>
      </c>
      <c r="AN513" t="s">
        <v>29128</v>
      </c>
      <c r="AQ513" t="s">
        <v>29128</v>
      </c>
      <c r="AR513" t="s">
        <v>34351</v>
      </c>
      <c r="AW513" t="s">
        <v>37135</v>
      </c>
      <c r="AX513" t="s">
        <v>37135</v>
      </c>
      <c r="AY513" t="s">
        <v>37021</v>
      </c>
      <c r="BA513" t="s">
        <v>353</v>
      </c>
      <c r="BB513">
        <v>48</v>
      </c>
      <c r="BC513" t="s">
        <v>37048</v>
      </c>
      <c r="BD513" t="s">
        <v>34259</v>
      </c>
      <c r="BE513" t="s">
        <v>36993</v>
      </c>
      <c r="BF513">
        <v>0.2</v>
      </c>
      <c r="BG513" t="str">
        <f>_xlfn.TEXTJOIN("-",TRUE,V513,AL513,I513,BD513,AR513)</f>
        <v>AG-B6-C1-D4-EH</v>
      </c>
      <c r="BH513" t="s">
        <v>37796</v>
      </c>
      <c r="BI513" t="s">
        <v>37797</v>
      </c>
      <c r="BJ513" t="s">
        <v>37798</v>
      </c>
      <c r="BK513" cm="1">
        <f t="array" ref="BK513">IF(LEN(TRIM(BG513))=0,"",SUMPRODUCT(--(LEN(TRIM($BG$5:BG513))&gt;0)))</f>
        <v>495</v>
      </c>
      <c r="BL513" t="str">
        <f>IF(BK513&lt;&gt;"",_xlfn.BASE(BK513,36,10),"")</f>
        <v>00000000DR</v>
      </c>
      <c r="BM513" t="str">
        <f>IF(BL513&lt;&gt;"","*"&amp;BL513&amp;"*","")</f>
        <v>*00000000DR*</v>
      </c>
      <c r="BN513" t="s">
        <v>37796</v>
      </c>
      <c r="BO513" t="str">
        <f>_xlfn.TEXTJOIN("-",TRUE,N513,T513)</f>
        <v>DAT004-M16</v>
      </c>
      <c r="BS513" t="s">
        <v>29128</v>
      </c>
      <c r="CP513" t="s">
        <v>37781</v>
      </c>
      <c r="CU513">
        <v>11.99</v>
      </c>
      <c r="DT513" t="s">
        <v>37026</v>
      </c>
      <c r="EC513" s="7">
        <f t="shared" si="94"/>
        <v>14.987499999999999</v>
      </c>
      <c r="EN513" t="s">
        <v>36995</v>
      </c>
      <c r="EO513">
        <v>1731138031</v>
      </c>
      <c r="EP513" t="s">
        <v>36968</v>
      </c>
      <c r="EQ513" t="s">
        <v>36996</v>
      </c>
      <c r="ER513" t="s">
        <v>36997</v>
      </c>
      <c r="ES513" t="s">
        <v>36967</v>
      </c>
      <c r="ET513" t="s">
        <v>37761</v>
      </c>
      <c r="EU513" t="s">
        <v>36999</v>
      </c>
      <c r="FB513" t="s">
        <v>35377</v>
      </c>
      <c r="FC513" t="s">
        <v>37782</v>
      </c>
      <c r="FD513" t="s">
        <v>37799</v>
      </c>
      <c r="FF513" t="s">
        <v>36990</v>
      </c>
      <c r="FG513" t="s">
        <v>36990</v>
      </c>
      <c r="FH513" t="s">
        <v>37781</v>
      </c>
      <c r="FI513" t="s">
        <v>37762</v>
      </c>
      <c r="FJ513" t="s">
        <v>37763</v>
      </c>
      <c r="FK513" t="s">
        <v>37764</v>
      </c>
      <c r="FL513" t="s">
        <v>37765</v>
      </c>
      <c r="FM513" t="s">
        <v>37766</v>
      </c>
      <c r="FN513" t="s">
        <v>37767</v>
      </c>
      <c r="FO513" t="s">
        <v>37768</v>
      </c>
      <c r="FP513" t="s">
        <v>37769</v>
      </c>
      <c r="FQ513" t="s">
        <v>37028</v>
      </c>
      <c r="FR513" t="s">
        <v>37008</v>
      </c>
      <c r="FS513" t="s">
        <v>37009</v>
      </c>
      <c r="FT513" t="s">
        <v>33320</v>
      </c>
      <c r="FU513" t="s">
        <v>33320</v>
      </c>
      <c r="FV513" t="s">
        <v>37799</v>
      </c>
      <c r="FW513" t="s">
        <v>37030</v>
      </c>
      <c r="FX513" t="s">
        <v>37031</v>
      </c>
      <c r="FY513" t="s">
        <v>36971</v>
      </c>
      <c r="FZ513" t="s">
        <v>36990</v>
      </c>
      <c r="GA513" t="s">
        <v>37783</v>
      </c>
      <c r="GB513" t="s">
        <v>36968</v>
      </c>
      <c r="GC513" t="s">
        <v>37032</v>
      </c>
      <c r="GD513" t="s">
        <v>37033</v>
      </c>
      <c r="GE513" t="s">
        <v>37770</v>
      </c>
      <c r="GF513" t="s">
        <v>37771</v>
      </c>
      <c r="GG513" t="s">
        <v>37772</v>
      </c>
      <c r="GH513" t="s">
        <v>37773</v>
      </c>
      <c r="GI513" t="s">
        <v>37774</v>
      </c>
      <c r="GJ513" t="s">
        <v>37034</v>
      </c>
      <c r="GK513" t="s">
        <v>37035</v>
      </c>
      <c r="GL513" t="s">
        <v>37784</v>
      </c>
      <c r="GM513" t="s">
        <v>37785</v>
      </c>
      <c r="GN513" t="s">
        <v>37786</v>
      </c>
      <c r="GO513" t="s">
        <v>36973</v>
      </c>
      <c r="GP513" t="s">
        <v>37799</v>
      </c>
      <c r="GQ513" t="s">
        <v>37010</v>
      </c>
      <c r="GR513" t="s">
        <v>36969</v>
      </c>
      <c r="GT513" t="s">
        <v>37011</v>
      </c>
      <c r="GU513">
        <f t="shared" si="95"/>
        <v>15</v>
      </c>
      <c r="GV513">
        <f t="shared" si="96"/>
        <v>15</v>
      </c>
      <c r="GX513">
        <v>12</v>
      </c>
      <c r="GY513" t="s">
        <v>37012</v>
      </c>
      <c r="HA513" t="s">
        <v>37013</v>
      </c>
      <c r="HD513" t="s">
        <v>29128</v>
      </c>
      <c r="HE513">
        <v>11.99</v>
      </c>
    </row>
    <row r="514" spans="1:213">
      <c r="A514" t="s">
        <v>29123</v>
      </c>
      <c r="B514" t="s">
        <v>36962</v>
      </c>
      <c r="C514" t="s">
        <v>36963</v>
      </c>
      <c r="D514" t="s">
        <v>21300</v>
      </c>
      <c r="E514">
        <v>1</v>
      </c>
      <c r="F514" t="s">
        <v>36964</v>
      </c>
      <c r="G514" t="s">
        <v>38</v>
      </c>
      <c r="H514" t="s">
        <v>36965</v>
      </c>
      <c r="I514" t="s">
        <v>23336</v>
      </c>
      <c r="J514" t="s">
        <v>33297</v>
      </c>
      <c r="K514" t="s">
        <v>21308</v>
      </c>
      <c r="L514" t="s">
        <v>33298</v>
      </c>
      <c r="M514" t="s">
        <v>33343</v>
      </c>
      <c r="N514" t="s">
        <v>21360</v>
      </c>
      <c r="O514" t="s">
        <v>33344</v>
      </c>
      <c r="P514" t="s">
        <v>21282</v>
      </c>
      <c r="Q514" t="s">
        <v>33300</v>
      </c>
      <c r="T514" t="s">
        <v>33349</v>
      </c>
      <c r="U514" t="s">
        <v>37776</v>
      </c>
      <c r="V514" t="s">
        <v>34104</v>
      </c>
      <c r="W514" t="s">
        <v>36967</v>
      </c>
      <c r="X514" t="s">
        <v>36968</v>
      </c>
      <c r="Y514" t="s">
        <v>36969</v>
      </c>
      <c r="Z514">
        <v>300</v>
      </c>
      <c r="AA514">
        <v>271</v>
      </c>
      <c r="AB514" t="s">
        <v>37056</v>
      </c>
      <c r="AC514" t="s">
        <v>36990</v>
      </c>
      <c r="AD514" t="s">
        <v>36971</v>
      </c>
      <c r="AE514" t="s">
        <v>36972</v>
      </c>
      <c r="AF514" t="s">
        <v>36973</v>
      </c>
      <c r="AH514" t="s">
        <v>37757</v>
      </c>
      <c r="AJ514" t="s">
        <v>36967</v>
      </c>
      <c r="AK514" t="s">
        <v>33320</v>
      </c>
      <c r="AL514" t="s">
        <v>186</v>
      </c>
      <c r="AM514" t="s">
        <v>37777</v>
      </c>
      <c r="AN514" t="s">
        <v>37800</v>
      </c>
      <c r="AQ514" t="s">
        <v>37800</v>
      </c>
      <c r="AR514" t="s">
        <v>34353</v>
      </c>
      <c r="AW514" t="s">
        <v>37135</v>
      </c>
      <c r="AX514" t="s">
        <v>37135</v>
      </c>
      <c r="AY514" t="s">
        <v>37058</v>
      </c>
      <c r="BA514" t="s">
        <v>37059</v>
      </c>
      <c r="BB514">
        <v>48</v>
      </c>
      <c r="BC514" t="s">
        <v>37060</v>
      </c>
      <c r="BD514" t="s">
        <v>34261</v>
      </c>
      <c r="BE514" t="s">
        <v>36993</v>
      </c>
      <c r="BF514">
        <v>0.2</v>
      </c>
      <c r="BG514" t="str">
        <f>_xlfn.TEXTJOIN("-",TRUE,V514,AL514,I514,BD514,AR514)</f>
        <v>AG-B6-C1-D5-EI</v>
      </c>
      <c r="BH514" t="s">
        <v>37801</v>
      </c>
      <c r="BI514" t="s">
        <v>37802</v>
      </c>
      <c r="BJ514" t="s">
        <v>37803</v>
      </c>
      <c r="BK514" cm="1">
        <f t="array" ref="BK514">IF(LEN(TRIM(BG514))=0,"",SUMPRODUCT(--(LEN(TRIM($BG$5:BG514))&gt;0)))</f>
        <v>496</v>
      </c>
      <c r="BL514" t="str">
        <f>IF(BK514&lt;&gt;"",_xlfn.BASE(BK514,36,10),"")</f>
        <v>00000000DS</v>
      </c>
      <c r="BM514" t="str">
        <f>IF(BL514&lt;&gt;"","*"&amp;BL514&amp;"*","")</f>
        <v>*00000000DS*</v>
      </c>
      <c r="BN514" t="s">
        <v>37801</v>
      </c>
      <c r="BO514" t="str">
        <f>_xlfn.TEXTJOIN("-",TRUE,N514,T514)</f>
        <v>DAT004-M16</v>
      </c>
      <c r="BS514" t="s">
        <v>37800</v>
      </c>
      <c r="CP514" t="s">
        <v>37781</v>
      </c>
      <c r="CU514">
        <v>14.99</v>
      </c>
      <c r="DT514" t="s">
        <v>37026</v>
      </c>
      <c r="EC514" s="7">
        <f t="shared" si="94"/>
        <v>18.737500000000001</v>
      </c>
      <c r="EN514" t="s">
        <v>36995</v>
      </c>
      <c r="EO514">
        <v>1731138031</v>
      </c>
      <c r="EP514" t="s">
        <v>36968</v>
      </c>
      <c r="EQ514" t="s">
        <v>36996</v>
      </c>
      <c r="ER514" t="s">
        <v>36997</v>
      </c>
      <c r="ES514" t="s">
        <v>36967</v>
      </c>
      <c r="ET514" t="s">
        <v>37761</v>
      </c>
      <c r="EU514" t="s">
        <v>36999</v>
      </c>
      <c r="FB514" t="s">
        <v>35377</v>
      </c>
      <c r="FC514" t="s">
        <v>37782</v>
      </c>
      <c r="FD514" t="s">
        <v>37800</v>
      </c>
      <c r="FF514" t="s">
        <v>36990</v>
      </c>
      <c r="FG514" t="s">
        <v>36990</v>
      </c>
      <c r="FH514" t="s">
        <v>37781</v>
      </c>
      <c r="FI514" t="s">
        <v>37762</v>
      </c>
      <c r="FJ514" t="s">
        <v>37763</v>
      </c>
      <c r="FK514" t="s">
        <v>37764</v>
      </c>
      <c r="FL514" t="s">
        <v>37765</v>
      </c>
      <c r="FM514" t="s">
        <v>37766</v>
      </c>
      <c r="FN514" t="s">
        <v>37767</v>
      </c>
      <c r="FO514" t="s">
        <v>37768</v>
      </c>
      <c r="FP514" t="s">
        <v>37769</v>
      </c>
      <c r="FQ514" t="s">
        <v>37028</v>
      </c>
      <c r="FR514" t="s">
        <v>37008</v>
      </c>
      <c r="FS514" t="s">
        <v>37009</v>
      </c>
      <c r="FT514" t="s">
        <v>33320</v>
      </c>
      <c r="FU514" t="s">
        <v>33320</v>
      </c>
      <c r="FV514" t="s">
        <v>37800</v>
      </c>
      <c r="FW514" t="s">
        <v>37030</v>
      </c>
      <c r="FX514" t="s">
        <v>37031</v>
      </c>
      <c r="FY514" t="s">
        <v>36971</v>
      </c>
      <c r="FZ514" t="s">
        <v>36990</v>
      </c>
      <c r="GA514" t="s">
        <v>37783</v>
      </c>
      <c r="GB514" t="s">
        <v>36968</v>
      </c>
      <c r="GC514" t="s">
        <v>37032</v>
      </c>
      <c r="GD514" t="s">
        <v>37033</v>
      </c>
      <c r="GE514" t="s">
        <v>37770</v>
      </c>
      <c r="GF514" t="s">
        <v>37771</v>
      </c>
      <c r="GG514" t="s">
        <v>37772</v>
      </c>
      <c r="GH514" t="s">
        <v>37773</v>
      </c>
      <c r="GI514" t="s">
        <v>37774</v>
      </c>
      <c r="GJ514" t="s">
        <v>37034</v>
      </c>
      <c r="GK514" t="s">
        <v>37035</v>
      </c>
      <c r="GL514" t="s">
        <v>37784</v>
      </c>
      <c r="GM514" t="s">
        <v>37785</v>
      </c>
      <c r="GN514" t="s">
        <v>37786</v>
      </c>
      <c r="GO514" t="s">
        <v>36973</v>
      </c>
      <c r="GP514" t="s">
        <v>37800</v>
      </c>
      <c r="GQ514" t="s">
        <v>37010</v>
      </c>
      <c r="GR514" t="s">
        <v>36969</v>
      </c>
      <c r="GT514" t="s">
        <v>37011</v>
      </c>
      <c r="GU514">
        <f t="shared" si="95"/>
        <v>18.75</v>
      </c>
      <c r="GV514">
        <f t="shared" si="96"/>
        <v>18.75</v>
      </c>
      <c r="GX514">
        <v>15</v>
      </c>
      <c r="GY514" t="s">
        <v>37012</v>
      </c>
      <c r="HA514" t="s">
        <v>37013</v>
      </c>
      <c r="HD514" t="s">
        <v>37800</v>
      </c>
      <c r="HE514">
        <v>14.99</v>
      </c>
    </row>
    <row r="515" spans="1:213">
      <c r="A515" t="s">
        <v>29123</v>
      </c>
      <c r="B515" t="s">
        <v>36962</v>
      </c>
      <c r="C515" t="s">
        <v>36963</v>
      </c>
      <c r="D515" t="s">
        <v>21300</v>
      </c>
      <c r="E515">
        <v>1</v>
      </c>
      <c r="F515" t="s">
        <v>36964</v>
      </c>
      <c r="G515" t="s">
        <v>38</v>
      </c>
      <c r="H515" t="s">
        <v>36965</v>
      </c>
      <c r="I515" t="s">
        <v>23336</v>
      </c>
      <c r="J515" t="s">
        <v>33297</v>
      </c>
      <c r="K515" t="s">
        <v>21308</v>
      </c>
      <c r="L515" t="s">
        <v>33298</v>
      </c>
      <c r="M515" t="s">
        <v>33343</v>
      </c>
      <c r="N515" t="s">
        <v>21360</v>
      </c>
      <c r="O515" t="s">
        <v>33344</v>
      </c>
      <c r="P515" t="s">
        <v>21282</v>
      </c>
      <c r="Q515" t="s">
        <v>33300</v>
      </c>
      <c r="T515" t="s">
        <v>33349</v>
      </c>
      <c r="U515" t="s">
        <v>37776</v>
      </c>
      <c r="V515" t="s">
        <v>34104</v>
      </c>
      <c r="W515" t="s">
        <v>36967</v>
      </c>
      <c r="X515" t="s">
        <v>36968</v>
      </c>
      <c r="Y515" t="s">
        <v>36969</v>
      </c>
      <c r="Z515">
        <v>200</v>
      </c>
      <c r="AA515">
        <v>171</v>
      </c>
      <c r="AB515" t="s">
        <v>37018</v>
      </c>
      <c r="AC515" t="s">
        <v>36990</v>
      </c>
      <c r="AD515" t="s">
        <v>36971</v>
      </c>
      <c r="AE515" t="s">
        <v>36972</v>
      </c>
      <c r="AF515" t="s">
        <v>36973</v>
      </c>
      <c r="AH515" t="s">
        <v>37757</v>
      </c>
      <c r="AJ515" t="s">
        <v>36967</v>
      </c>
      <c r="AK515" t="s">
        <v>33323</v>
      </c>
      <c r="AL515" t="s">
        <v>189</v>
      </c>
      <c r="AM515" t="s">
        <v>37777</v>
      </c>
      <c r="AN515" t="s">
        <v>28824</v>
      </c>
      <c r="AQ515" t="s">
        <v>28824</v>
      </c>
      <c r="AR515" t="s">
        <v>34343</v>
      </c>
      <c r="AW515" t="s">
        <v>37135</v>
      </c>
      <c r="AX515" t="s">
        <v>37135</v>
      </c>
      <c r="AY515" t="s">
        <v>37021</v>
      </c>
      <c r="BA515" t="s">
        <v>353</v>
      </c>
      <c r="BB515">
        <v>48</v>
      </c>
      <c r="BC515" t="s">
        <v>37022</v>
      </c>
      <c r="BD515" t="s">
        <v>28739</v>
      </c>
      <c r="BE515" t="s">
        <v>36993</v>
      </c>
      <c r="BF515">
        <v>0.2</v>
      </c>
      <c r="BG515" t="str">
        <f>_xlfn.TEXTJOIN("-",TRUE,V515,AL515,I515,BD515,AR515)</f>
        <v>AG-B7-C1-D3-ED</v>
      </c>
      <c r="BH515" t="s">
        <v>37804</v>
      </c>
      <c r="BJ515" t="s">
        <v>37805</v>
      </c>
      <c r="BK515" cm="1">
        <f t="array" ref="BK515">IF(LEN(TRIM(BG515))=0,"",SUMPRODUCT(--(LEN(TRIM($BG$5:BG515))&gt;0)))</f>
        <v>497</v>
      </c>
      <c r="BL515" t="str">
        <f>IF(BK515&lt;&gt;"",_xlfn.BASE(BK515,36,10),"")</f>
        <v>00000000DT</v>
      </c>
      <c r="BM515" t="str">
        <f>IF(BL515&lt;&gt;"","*"&amp;BL515&amp;"*","")</f>
        <v>*00000000DT*</v>
      </c>
      <c r="BN515" t="s">
        <v>37804</v>
      </c>
      <c r="BO515" t="str">
        <f>_xlfn.TEXTJOIN("-",TRUE,N515,T515)</f>
        <v>DAT004-M16</v>
      </c>
      <c r="BS515" t="s">
        <v>28824</v>
      </c>
      <c r="CP515" t="s">
        <v>37806</v>
      </c>
      <c r="CU515">
        <v>11.99</v>
      </c>
      <c r="DT515" t="s">
        <v>37026</v>
      </c>
      <c r="EC515" s="7">
        <f t="shared" si="94"/>
        <v>14.987499999999999</v>
      </c>
      <c r="EN515" t="s">
        <v>36995</v>
      </c>
      <c r="EO515">
        <v>1731138031</v>
      </c>
      <c r="EP515" t="s">
        <v>36968</v>
      </c>
      <c r="EQ515" t="s">
        <v>36996</v>
      </c>
      <c r="ER515" t="s">
        <v>36997</v>
      </c>
      <c r="ES515" t="s">
        <v>36967</v>
      </c>
      <c r="ET515" t="s">
        <v>37761</v>
      </c>
      <c r="EU515" t="s">
        <v>36999</v>
      </c>
      <c r="FB515" t="s">
        <v>35377</v>
      </c>
      <c r="FC515" t="s">
        <v>37782</v>
      </c>
      <c r="FD515" t="s">
        <v>28824</v>
      </c>
      <c r="FF515" t="s">
        <v>36990</v>
      </c>
      <c r="FG515" t="s">
        <v>36990</v>
      </c>
      <c r="FH515" t="s">
        <v>37806</v>
      </c>
      <c r="FI515" t="s">
        <v>37762</v>
      </c>
      <c r="FJ515" t="s">
        <v>37763</v>
      </c>
      <c r="FK515" t="s">
        <v>37764</v>
      </c>
      <c r="FL515" t="s">
        <v>37765</v>
      </c>
      <c r="FM515" t="s">
        <v>37766</v>
      </c>
      <c r="FN515" t="s">
        <v>37767</v>
      </c>
      <c r="FO515" t="s">
        <v>37768</v>
      </c>
      <c r="FP515" t="s">
        <v>37769</v>
      </c>
      <c r="FQ515" t="s">
        <v>37028</v>
      </c>
      <c r="FR515" t="s">
        <v>37008</v>
      </c>
      <c r="FS515" t="s">
        <v>37009</v>
      </c>
      <c r="FT515" t="s">
        <v>33323</v>
      </c>
      <c r="FU515" t="s">
        <v>33323</v>
      </c>
      <c r="FV515" t="s">
        <v>28824</v>
      </c>
      <c r="FW515" t="s">
        <v>37030</v>
      </c>
      <c r="FX515" t="s">
        <v>37031</v>
      </c>
      <c r="FY515" t="s">
        <v>36971</v>
      </c>
      <c r="FZ515" t="s">
        <v>36990</v>
      </c>
      <c r="GA515" t="s">
        <v>37783</v>
      </c>
      <c r="GB515" t="s">
        <v>36968</v>
      </c>
      <c r="GC515" t="s">
        <v>37032</v>
      </c>
      <c r="GD515" t="s">
        <v>37033</v>
      </c>
      <c r="GE515" t="s">
        <v>37770</v>
      </c>
      <c r="GF515" t="s">
        <v>37771</v>
      </c>
      <c r="GG515" t="s">
        <v>37772</v>
      </c>
      <c r="GH515" t="s">
        <v>37773</v>
      </c>
      <c r="GI515" t="s">
        <v>37774</v>
      </c>
      <c r="GJ515" t="s">
        <v>37034</v>
      </c>
      <c r="GK515" t="s">
        <v>37035</v>
      </c>
      <c r="GL515" t="s">
        <v>37784</v>
      </c>
      <c r="GM515" t="s">
        <v>37785</v>
      </c>
      <c r="GN515" t="s">
        <v>37786</v>
      </c>
      <c r="GO515" t="s">
        <v>36973</v>
      </c>
      <c r="GP515" t="s">
        <v>28824</v>
      </c>
      <c r="GQ515" t="s">
        <v>37010</v>
      </c>
      <c r="GR515" t="s">
        <v>36969</v>
      </c>
      <c r="GT515" t="s">
        <v>37011</v>
      </c>
      <c r="GU515">
        <f t="shared" si="95"/>
        <v>15</v>
      </c>
      <c r="GV515">
        <f t="shared" si="96"/>
        <v>15</v>
      </c>
      <c r="GX515">
        <v>12</v>
      </c>
      <c r="GY515" t="s">
        <v>37012</v>
      </c>
      <c r="HA515" t="s">
        <v>37013</v>
      </c>
      <c r="HD515" t="s">
        <v>28824</v>
      </c>
      <c r="HE515">
        <v>11.99</v>
      </c>
    </row>
    <row r="516" spans="1:213">
      <c r="A516" t="s">
        <v>29123</v>
      </c>
      <c r="B516" t="s">
        <v>36962</v>
      </c>
      <c r="C516" t="s">
        <v>36963</v>
      </c>
      <c r="D516" t="s">
        <v>21300</v>
      </c>
      <c r="E516">
        <v>1</v>
      </c>
      <c r="F516" t="s">
        <v>36964</v>
      </c>
      <c r="G516" t="s">
        <v>38</v>
      </c>
      <c r="H516" t="s">
        <v>36965</v>
      </c>
      <c r="I516" t="s">
        <v>23336</v>
      </c>
      <c r="J516" t="s">
        <v>33297</v>
      </c>
      <c r="K516" t="s">
        <v>21308</v>
      </c>
      <c r="L516" t="s">
        <v>33298</v>
      </c>
      <c r="M516" t="s">
        <v>33343</v>
      </c>
      <c r="N516" t="s">
        <v>21360</v>
      </c>
      <c r="O516" t="s">
        <v>33344</v>
      </c>
      <c r="P516" t="s">
        <v>21282</v>
      </c>
      <c r="Q516" t="s">
        <v>33300</v>
      </c>
      <c r="T516" t="s">
        <v>33349</v>
      </c>
      <c r="U516" t="s">
        <v>37776</v>
      </c>
      <c r="V516" t="s">
        <v>34104</v>
      </c>
      <c r="W516" t="s">
        <v>36967</v>
      </c>
      <c r="X516" t="s">
        <v>36968</v>
      </c>
      <c r="Y516" t="s">
        <v>36969</v>
      </c>
      <c r="Z516">
        <v>200</v>
      </c>
      <c r="AA516">
        <v>186</v>
      </c>
      <c r="AB516" t="s">
        <v>37018</v>
      </c>
      <c r="AC516" t="s">
        <v>36990</v>
      </c>
      <c r="AD516" t="s">
        <v>36971</v>
      </c>
      <c r="AE516" t="s">
        <v>36972</v>
      </c>
      <c r="AF516" t="s">
        <v>36973</v>
      </c>
      <c r="AH516" t="s">
        <v>37757</v>
      </c>
      <c r="AJ516" t="s">
        <v>36967</v>
      </c>
      <c r="AK516" t="s">
        <v>33323</v>
      </c>
      <c r="AL516" t="s">
        <v>189</v>
      </c>
      <c r="AM516" t="s">
        <v>37777</v>
      </c>
      <c r="AN516" t="s">
        <v>28795</v>
      </c>
      <c r="AQ516" t="s">
        <v>28795</v>
      </c>
      <c r="AR516" t="s">
        <v>34345</v>
      </c>
      <c r="AW516" t="s">
        <v>37135</v>
      </c>
      <c r="AX516" t="s">
        <v>37135</v>
      </c>
      <c r="AY516" t="s">
        <v>37021</v>
      </c>
      <c r="BA516" t="s">
        <v>353</v>
      </c>
      <c r="BB516">
        <v>48</v>
      </c>
      <c r="BC516" t="s">
        <v>37022</v>
      </c>
      <c r="BD516" t="s">
        <v>28739</v>
      </c>
      <c r="BE516" t="s">
        <v>36993</v>
      </c>
      <c r="BF516">
        <v>0.2</v>
      </c>
      <c r="BG516" t="str">
        <f>_xlfn.TEXTJOIN("-",TRUE,V516,AL516,I516,BD516,AR516)</f>
        <v>AG-B7-C1-D3-EE</v>
      </c>
      <c r="BH516" t="s">
        <v>37807</v>
      </c>
      <c r="BJ516" t="s">
        <v>37808</v>
      </c>
      <c r="BK516" cm="1">
        <f t="array" ref="BK516">IF(LEN(TRIM(BG516))=0,"",SUMPRODUCT(--(LEN(TRIM($BG$5:BG516))&gt;0)))</f>
        <v>498</v>
      </c>
      <c r="BL516" t="str">
        <f>IF(BK516&lt;&gt;"",_xlfn.BASE(BK516,36,10),"")</f>
        <v>00000000DU</v>
      </c>
      <c r="BM516" t="str">
        <f>IF(BL516&lt;&gt;"","*"&amp;BL516&amp;"*","")</f>
        <v>*00000000DU*</v>
      </c>
      <c r="BN516" t="s">
        <v>37807</v>
      </c>
      <c r="BO516" t="str">
        <f>_xlfn.TEXTJOIN("-",TRUE,N516,T516)</f>
        <v>DAT004-M16</v>
      </c>
      <c r="BS516" t="s">
        <v>28795</v>
      </c>
      <c r="CP516" t="s">
        <v>37806</v>
      </c>
      <c r="CU516">
        <v>11.99</v>
      </c>
      <c r="DT516" t="s">
        <v>37026</v>
      </c>
      <c r="EC516" s="7">
        <f t="shared" si="94"/>
        <v>14.987499999999999</v>
      </c>
      <c r="EN516" t="s">
        <v>36995</v>
      </c>
      <c r="EO516">
        <v>1731138031</v>
      </c>
      <c r="EP516" t="s">
        <v>36968</v>
      </c>
      <c r="EQ516" t="s">
        <v>36996</v>
      </c>
      <c r="ER516" t="s">
        <v>36997</v>
      </c>
      <c r="ES516" t="s">
        <v>36967</v>
      </c>
      <c r="ET516" t="s">
        <v>37761</v>
      </c>
      <c r="EU516" t="s">
        <v>36999</v>
      </c>
      <c r="FB516" t="s">
        <v>35377</v>
      </c>
      <c r="FC516" t="s">
        <v>37782</v>
      </c>
      <c r="FD516" t="s">
        <v>28795</v>
      </c>
      <c r="FF516" t="s">
        <v>36990</v>
      </c>
      <c r="FG516" t="s">
        <v>36990</v>
      </c>
      <c r="FH516" t="s">
        <v>37806</v>
      </c>
      <c r="FI516" t="s">
        <v>37762</v>
      </c>
      <c r="FJ516" t="s">
        <v>37763</v>
      </c>
      <c r="FK516" t="s">
        <v>37764</v>
      </c>
      <c r="FL516" t="s">
        <v>37765</v>
      </c>
      <c r="FM516" t="s">
        <v>37766</v>
      </c>
      <c r="FN516" t="s">
        <v>37767</v>
      </c>
      <c r="FO516" t="s">
        <v>37768</v>
      </c>
      <c r="FP516" t="s">
        <v>37769</v>
      </c>
      <c r="FQ516" t="s">
        <v>37028</v>
      </c>
      <c r="FR516" t="s">
        <v>37008</v>
      </c>
      <c r="FS516" t="s">
        <v>37009</v>
      </c>
      <c r="FT516" t="s">
        <v>33323</v>
      </c>
      <c r="FU516" t="s">
        <v>33323</v>
      </c>
      <c r="FV516" t="s">
        <v>28795</v>
      </c>
      <c r="FW516" t="s">
        <v>37030</v>
      </c>
      <c r="FX516" t="s">
        <v>37031</v>
      </c>
      <c r="FY516" t="s">
        <v>36971</v>
      </c>
      <c r="FZ516" t="s">
        <v>36990</v>
      </c>
      <c r="GA516" t="s">
        <v>37783</v>
      </c>
      <c r="GB516" t="s">
        <v>36968</v>
      </c>
      <c r="GC516" t="s">
        <v>37032</v>
      </c>
      <c r="GD516" t="s">
        <v>37033</v>
      </c>
      <c r="GE516" t="s">
        <v>37770</v>
      </c>
      <c r="GF516" t="s">
        <v>37771</v>
      </c>
      <c r="GG516" t="s">
        <v>37772</v>
      </c>
      <c r="GH516" t="s">
        <v>37773</v>
      </c>
      <c r="GI516" t="s">
        <v>37774</v>
      </c>
      <c r="GJ516" t="s">
        <v>37034</v>
      </c>
      <c r="GK516" t="s">
        <v>37035</v>
      </c>
      <c r="GL516" t="s">
        <v>37784</v>
      </c>
      <c r="GM516" t="s">
        <v>37785</v>
      </c>
      <c r="GN516" t="s">
        <v>37786</v>
      </c>
      <c r="GO516" t="s">
        <v>36973</v>
      </c>
      <c r="GP516" t="s">
        <v>28795</v>
      </c>
      <c r="GQ516" t="s">
        <v>37010</v>
      </c>
      <c r="GR516" t="s">
        <v>36969</v>
      </c>
      <c r="GT516" t="s">
        <v>37011</v>
      </c>
      <c r="GU516">
        <f t="shared" si="95"/>
        <v>15</v>
      </c>
      <c r="GV516">
        <f t="shared" si="96"/>
        <v>15</v>
      </c>
      <c r="GX516">
        <v>12</v>
      </c>
      <c r="GY516" t="s">
        <v>37012</v>
      </c>
      <c r="HA516" t="s">
        <v>37013</v>
      </c>
      <c r="HD516" t="s">
        <v>28795</v>
      </c>
      <c r="HE516">
        <v>11.99</v>
      </c>
    </row>
    <row r="517" spans="1:213">
      <c r="A517" t="s">
        <v>29123</v>
      </c>
      <c r="B517" t="s">
        <v>36962</v>
      </c>
      <c r="C517" t="s">
        <v>36963</v>
      </c>
      <c r="D517" t="s">
        <v>21300</v>
      </c>
      <c r="E517">
        <v>1</v>
      </c>
      <c r="F517" t="s">
        <v>36964</v>
      </c>
      <c r="G517" t="s">
        <v>38</v>
      </c>
      <c r="H517" t="s">
        <v>36965</v>
      </c>
      <c r="I517" t="s">
        <v>23336</v>
      </c>
      <c r="J517" t="s">
        <v>33297</v>
      </c>
      <c r="K517" t="s">
        <v>21308</v>
      </c>
      <c r="L517" t="s">
        <v>33298</v>
      </c>
      <c r="M517" t="s">
        <v>33343</v>
      </c>
      <c r="N517" t="s">
        <v>21360</v>
      </c>
      <c r="O517" t="s">
        <v>33344</v>
      </c>
      <c r="P517" t="s">
        <v>21282</v>
      </c>
      <c r="Q517" t="s">
        <v>33300</v>
      </c>
      <c r="T517" t="s">
        <v>33349</v>
      </c>
      <c r="U517" t="s">
        <v>37776</v>
      </c>
      <c r="V517" t="s">
        <v>34104</v>
      </c>
      <c r="W517" t="s">
        <v>36967</v>
      </c>
      <c r="X517" t="s">
        <v>36968</v>
      </c>
      <c r="Y517" t="s">
        <v>36969</v>
      </c>
      <c r="Z517">
        <v>200</v>
      </c>
      <c r="AA517">
        <v>195</v>
      </c>
      <c r="AB517" t="s">
        <v>37018</v>
      </c>
      <c r="AC517" t="s">
        <v>36990</v>
      </c>
      <c r="AD517" t="s">
        <v>36971</v>
      </c>
      <c r="AE517" t="s">
        <v>36972</v>
      </c>
      <c r="AF517" t="s">
        <v>36973</v>
      </c>
      <c r="AH517" t="s">
        <v>37757</v>
      </c>
      <c r="AJ517" t="s">
        <v>36967</v>
      </c>
      <c r="AK517" t="s">
        <v>33323</v>
      </c>
      <c r="AL517" t="s">
        <v>189</v>
      </c>
      <c r="AM517" t="s">
        <v>37777</v>
      </c>
      <c r="AN517" t="s">
        <v>28789</v>
      </c>
      <c r="AQ517" t="s">
        <v>28789</v>
      </c>
      <c r="AR517" t="s">
        <v>34347</v>
      </c>
      <c r="AW517" t="s">
        <v>37135</v>
      </c>
      <c r="AX517" t="s">
        <v>37135</v>
      </c>
      <c r="AY517" t="s">
        <v>37021</v>
      </c>
      <c r="BA517" t="s">
        <v>353</v>
      </c>
      <c r="BB517">
        <v>48</v>
      </c>
      <c r="BC517" t="s">
        <v>37022</v>
      </c>
      <c r="BD517" t="s">
        <v>28739</v>
      </c>
      <c r="BE517" t="s">
        <v>36993</v>
      </c>
      <c r="BF517">
        <v>0.2</v>
      </c>
      <c r="BG517" t="str">
        <f>_xlfn.TEXTJOIN("-",TRUE,V517,AL517,I517,BD517,AR517)</f>
        <v>AG-B7-C1-D3-EF</v>
      </c>
      <c r="BH517" t="s">
        <v>37809</v>
      </c>
      <c r="BJ517" t="s">
        <v>37810</v>
      </c>
      <c r="BK517" cm="1">
        <f t="array" ref="BK517">IF(LEN(TRIM(BG517))=0,"",SUMPRODUCT(--(LEN(TRIM($BG$5:BG517))&gt;0)))</f>
        <v>499</v>
      </c>
      <c r="BL517" t="str">
        <f>IF(BK517&lt;&gt;"",_xlfn.BASE(BK517,36,10),"")</f>
        <v>00000000DV</v>
      </c>
      <c r="BM517" t="str">
        <f>IF(BL517&lt;&gt;"","*"&amp;BL517&amp;"*","")</f>
        <v>*00000000DV*</v>
      </c>
      <c r="BN517" t="s">
        <v>37809</v>
      </c>
      <c r="BO517" t="str">
        <f>_xlfn.TEXTJOIN("-",TRUE,N517,T517)</f>
        <v>DAT004-M16</v>
      </c>
      <c r="BS517" t="s">
        <v>28789</v>
      </c>
      <c r="CP517" t="s">
        <v>37806</v>
      </c>
      <c r="CU517">
        <v>11.99</v>
      </c>
      <c r="DT517" t="s">
        <v>37026</v>
      </c>
      <c r="EC517" s="7">
        <f t="shared" si="94"/>
        <v>14.987499999999999</v>
      </c>
      <c r="EN517" t="s">
        <v>36995</v>
      </c>
      <c r="EO517">
        <v>1731138031</v>
      </c>
      <c r="EP517" t="s">
        <v>36968</v>
      </c>
      <c r="EQ517" t="s">
        <v>36996</v>
      </c>
      <c r="ER517" t="s">
        <v>36997</v>
      </c>
      <c r="ES517" t="s">
        <v>36967</v>
      </c>
      <c r="ET517" t="s">
        <v>37761</v>
      </c>
      <c r="EU517" t="s">
        <v>36999</v>
      </c>
      <c r="FB517" t="s">
        <v>35377</v>
      </c>
      <c r="FC517" t="s">
        <v>37782</v>
      </c>
      <c r="FD517" t="s">
        <v>28789</v>
      </c>
      <c r="FF517" t="s">
        <v>36990</v>
      </c>
      <c r="FG517" t="s">
        <v>36990</v>
      </c>
      <c r="FH517" t="s">
        <v>37806</v>
      </c>
      <c r="FI517" t="s">
        <v>37762</v>
      </c>
      <c r="FJ517" t="s">
        <v>37763</v>
      </c>
      <c r="FK517" t="s">
        <v>37764</v>
      </c>
      <c r="FL517" t="s">
        <v>37765</v>
      </c>
      <c r="FM517" t="s">
        <v>37766</v>
      </c>
      <c r="FN517" t="s">
        <v>37767</v>
      </c>
      <c r="FO517" t="s">
        <v>37768</v>
      </c>
      <c r="FP517" t="s">
        <v>37769</v>
      </c>
      <c r="FQ517" t="s">
        <v>37028</v>
      </c>
      <c r="FR517" t="s">
        <v>37008</v>
      </c>
      <c r="FS517" t="s">
        <v>37009</v>
      </c>
      <c r="FT517" t="s">
        <v>33323</v>
      </c>
      <c r="FU517" t="s">
        <v>33323</v>
      </c>
      <c r="FV517" t="s">
        <v>28789</v>
      </c>
      <c r="FW517" t="s">
        <v>37030</v>
      </c>
      <c r="FX517" t="s">
        <v>37031</v>
      </c>
      <c r="FY517" t="s">
        <v>36971</v>
      </c>
      <c r="FZ517" t="s">
        <v>36990</v>
      </c>
      <c r="GA517" t="s">
        <v>37783</v>
      </c>
      <c r="GB517" t="s">
        <v>36968</v>
      </c>
      <c r="GC517" t="s">
        <v>37032</v>
      </c>
      <c r="GD517" t="s">
        <v>37033</v>
      </c>
      <c r="GE517" t="s">
        <v>37770</v>
      </c>
      <c r="GF517" t="s">
        <v>37771</v>
      </c>
      <c r="GG517" t="s">
        <v>37772</v>
      </c>
      <c r="GH517" t="s">
        <v>37773</v>
      </c>
      <c r="GI517" t="s">
        <v>37774</v>
      </c>
      <c r="GJ517" t="s">
        <v>37034</v>
      </c>
      <c r="GK517" t="s">
        <v>37035</v>
      </c>
      <c r="GL517" t="s">
        <v>37784</v>
      </c>
      <c r="GM517" t="s">
        <v>37785</v>
      </c>
      <c r="GN517" t="s">
        <v>37786</v>
      </c>
      <c r="GO517" t="s">
        <v>36973</v>
      </c>
      <c r="GP517" t="s">
        <v>28789</v>
      </c>
      <c r="GQ517" t="s">
        <v>37010</v>
      </c>
      <c r="GR517" t="s">
        <v>36969</v>
      </c>
      <c r="GT517" t="s">
        <v>37011</v>
      </c>
      <c r="GU517">
        <f t="shared" si="95"/>
        <v>15</v>
      </c>
      <c r="GV517">
        <f t="shared" si="96"/>
        <v>15</v>
      </c>
      <c r="GX517">
        <v>12</v>
      </c>
      <c r="GY517" t="s">
        <v>37012</v>
      </c>
      <c r="HA517" t="s">
        <v>37013</v>
      </c>
      <c r="HD517" t="s">
        <v>28789</v>
      </c>
      <c r="HE517">
        <v>11.99</v>
      </c>
    </row>
    <row r="518" spans="1:213">
      <c r="A518" t="s">
        <v>29123</v>
      </c>
      <c r="B518" t="s">
        <v>36962</v>
      </c>
      <c r="C518" t="s">
        <v>36963</v>
      </c>
      <c r="D518" t="s">
        <v>21300</v>
      </c>
      <c r="E518">
        <v>1</v>
      </c>
      <c r="F518" t="s">
        <v>36964</v>
      </c>
      <c r="G518" t="s">
        <v>38</v>
      </c>
      <c r="H518" t="s">
        <v>36965</v>
      </c>
      <c r="I518" t="s">
        <v>23336</v>
      </c>
      <c r="J518" t="s">
        <v>33297</v>
      </c>
      <c r="K518" t="s">
        <v>21308</v>
      </c>
      <c r="L518" t="s">
        <v>33298</v>
      </c>
      <c r="M518" t="s">
        <v>33343</v>
      </c>
      <c r="N518" t="s">
        <v>21360</v>
      </c>
      <c r="O518" t="s">
        <v>33344</v>
      </c>
      <c r="P518" t="s">
        <v>21282</v>
      </c>
      <c r="Q518" t="s">
        <v>33300</v>
      </c>
      <c r="T518" t="s">
        <v>33349</v>
      </c>
      <c r="U518" t="s">
        <v>37776</v>
      </c>
      <c r="V518" t="s">
        <v>34104</v>
      </c>
      <c r="W518" t="s">
        <v>36967</v>
      </c>
      <c r="X518" t="s">
        <v>36968</v>
      </c>
      <c r="Y518" t="s">
        <v>36969</v>
      </c>
      <c r="Z518">
        <v>300</v>
      </c>
      <c r="AA518">
        <v>221</v>
      </c>
      <c r="AB518" t="s">
        <v>37018</v>
      </c>
      <c r="AC518" t="s">
        <v>36990</v>
      </c>
      <c r="AD518" t="s">
        <v>36971</v>
      </c>
      <c r="AE518" t="s">
        <v>36972</v>
      </c>
      <c r="AF518" t="s">
        <v>36973</v>
      </c>
      <c r="AH518" t="s">
        <v>37757</v>
      </c>
      <c r="AJ518" t="s">
        <v>36967</v>
      </c>
      <c r="AK518" t="s">
        <v>33323</v>
      </c>
      <c r="AL518" t="s">
        <v>189</v>
      </c>
      <c r="AM518" t="s">
        <v>37777</v>
      </c>
      <c r="AN518" t="s">
        <v>29088</v>
      </c>
      <c r="AQ518" t="s">
        <v>29088</v>
      </c>
      <c r="AR518" t="s">
        <v>34349</v>
      </c>
      <c r="AW518" t="s">
        <v>37135</v>
      </c>
      <c r="AX518" t="s">
        <v>37135</v>
      </c>
      <c r="AY518" t="s">
        <v>37021</v>
      </c>
      <c r="BA518" t="s">
        <v>353</v>
      </c>
      <c r="BB518">
        <v>48</v>
      </c>
      <c r="BC518" t="s">
        <v>37048</v>
      </c>
      <c r="BD518" t="s">
        <v>34259</v>
      </c>
      <c r="BE518" t="s">
        <v>36993</v>
      </c>
      <c r="BF518">
        <v>0.2</v>
      </c>
      <c r="BG518" t="str">
        <f>_xlfn.TEXTJOIN("-",TRUE,V518,AL518,I518,BD518,AR518)</f>
        <v>AG-B7-C1-D4-EG</v>
      </c>
      <c r="BH518" t="s">
        <v>37811</v>
      </c>
      <c r="BJ518" t="s">
        <v>37812</v>
      </c>
      <c r="BK518" cm="1">
        <f t="array" ref="BK518">IF(LEN(TRIM(BG518))=0,"",SUMPRODUCT(--(LEN(TRIM($BG$5:BG518))&gt;0)))</f>
        <v>500</v>
      </c>
      <c r="BL518" t="str">
        <f>IF(BK518&lt;&gt;"",_xlfn.BASE(BK518,36,10),"")</f>
        <v>00000000DW</v>
      </c>
      <c r="BM518" t="str">
        <f>IF(BL518&lt;&gt;"","*"&amp;BL518&amp;"*","")</f>
        <v>*00000000DW*</v>
      </c>
      <c r="BN518" t="s">
        <v>37811</v>
      </c>
      <c r="BO518" t="str">
        <f>_xlfn.TEXTJOIN("-",TRUE,N518,T518)</f>
        <v>DAT004-M16</v>
      </c>
      <c r="BS518" t="s">
        <v>29088</v>
      </c>
      <c r="CP518" t="s">
        <v>37806</v>
      </c>
      <c r="CU518">
        <v>11.99</v>
      </c>
      <c r="DT518" t="s">
        <v>37026</v>
      </c>
      <c r="EC518" s="7">
        <f t="shared" si="94"/>
        <v>14.987499999999999</v>
      </c>
      <c r="EN518" t="s">
        <v>36995</v>
      </c>
      <c r="EO518">
        <v>1731138031</v>
      </c>
      <c r="EP518" t="s">
        <v>36968</v>
      </c>
      <c r="EQ518" t="s">
        <v>36996</v>
      </c>
      <c r="ER518" t="s">
        <v>36997</v>
      </c>
      <c r="ES518" t="s">
        <v>36967</v>
      </c>
      <c r="ET518" t="s">
        <v>37761</v>
      </c>
      <c r="EU518" t="s">
        <v>36999</v>
      </c>
      <c r="FB518" t="s">
        <v>35377</v>
      </c>
      <c r="FC518" t="s">
        <v>37782</v>
      </c>
      <c r="FD518" t="s">
        <v>29088</v>
      </c>
      <c r="FF518" t="s">
        <v>36990</v>
      </c>
      <c r="FG518" t="s">
        <v>36990</v>
      </c>
      <c r="FH518" t="s">
        <v>37806</v>
      </c>
      <c r="FI518" t="s">
        <v>37762</v>
      </c>
      <c r="FJ518" t="s">
        <v>37763</v>
      </c>
      <c r="FK518" t="s">
        <v>37764</v>
      </c>
      <c r="FL518" t="s">
        <v>37765</v>
      </c>
      <c r="FM518" t="s">
        <v>37766</v>
      </c>
      <c r="FN518" t="s">
        <v>37767</v>
      </c>
      <c r="FO518" t="s">
        <v>37768</v>
      </c>
      <c r="FP518" t="s">
        <v>37769</v>
      </c>
      <c r="FQ518" t="s">
        <v>37028</v>
      </c>
      <c r="FR518" t="s">
        <v>37008</v>
      </c>
      <c r="FS518" t="s">
        <v>37009</v>
      </c>
      <c r="FT518" t="s">
        <v>33323</v>
      </c>
      <c r="FU518" t="s">
        <v>33323</v>
      </c>
      <c r="FV518" t="s">
        <v>29088</v>
      </c>
      <c r="FW518" t="s">
        <v>37030</v>
      </c>
      <c r="FX518" t="s">
        <v>37031</v>
      </c>
      <c r="FY518" t="s">
        <v>36971</v>
      </c>
      <c r="FZ518" t="s">
        <v>36990</v>
      </c>
      <c r="GA518" t="s">
        <v>37783</v>
      </c>
      <c r="GB518" t="s">
        <v>36968</v>
      </c>
      <c r="GC518" t="s">
        <v>37032</v>
      </c>
      <c r="GD518" t="s">
        <v>37033</v>
      </c>
      <c r="GE518" t="s">
        <v>37770</v>
      </c>
      <c r="GF518" t="s">
        <v>37771</v>
      </c>
      <c r="GG518" t="s">
        <v>37772</v>
      </c>
      <c r="GH518" t="s">
        <v>37773</v>
      </c>
      <c r="GI518" t="s">
        <v>37774</v>
      </c>
      <c r="GJ518" t="s">
        <v>37034</v>
      </c>
      <c r="GK518" t="s">
        <v>37035</v>
      </c>
      <c r="GL518" t="s">
        <v>37784</v>
      </c>
      <c r="GM518" t="s">
        <v>37785</v>
      </c>
      <c r="GN518" t="s">
        <v>37786</v>
      </c>
      <c r="GO518" t="s">
        <v>36973</v>
      </c>
      <c r="GP518" t="s">
        <v>29088</v>
      </c>
      <c r="GQ518" t="s">
        <v>37010</v>
      </c>
      <c r="GR518" t="s">
        <v>36969</v>
      </c>
      <c r="GT518" t="s">
        <v>37011</v>
      </c>
      <c r="GU518">
        <f t="shared" si="95"/>
        <v>15</v>
      </c>
      <c r="GV518">
        <f t="shared" si="96"/>
        <v>15</v>
      </c>
      <c r="GX518">
        <v>12</v>
      </c>
      <c r="GY518" t="s">
        <v>37012</v>
      </c>
      <c r="HA518" t="s">
        <v>37013</v>
      </c>
      <c r="HD518" t="s">
        <v>29088</v>
      </c>
      <c r="HE518">
        <v>11.99</v>
      </c>
    </row>
    <row r="519" spans="1:213">
      <c r="A519" t="s">
        <v>29123</v>
      </c>
      <c r="B519" t="s">
        <v>36962</v>
      </c>
      <c r="C519" t="s">
        <v>36963</v>
      </c>
      <c r="D519" t="s">
        <v>21300</v>
      </c>
      <c r="E519">
        <v>1</v>
      </c>
      <c r="F519" t="s">
        <v>36964</v>
      </c>
      <c r="G519" t="s">
        <v>38</v>
      </c>
      <c r="H519" t="s">
        <v>36965</v>
      </c>
      <c r="I519" t="s">
        <v>23336</v>
      </c>
      <c r="J519" t="s">
        <v>33297</v>
      </c>
      <c r="K519" t="s">
        <v>21308</v>
      </c>
      <c r="L519" t="s">
        <v>33298</v>
      </c>
      <c r="M519" t="s">
        <v>33343</v>
      </c>
      <c r="N519" t="s">
        <v>21360</v>
      </c>
      <c r="O519" t="s">
        <v>33344</v>
      </c>
      <c r="P519" t="s">
        <v>21282</v>
      </c>
      <c r="Q519" t="s">
        <v>33300</v>
      </c>
      <c r="T519" t="s">
        <v>33349</v>
      </c>
      <c r="U519" t="s">
        <v>37776</v>
      </c>
      <c r="V519" t="s">
        <v>34104</v>
      </c>
      <c r="W519" t="s">
        <v>36967</v>
      </c>
      <c r="X519" t="s">
        <v>36968</v>
      </c>
      <c r="Y519" t="s">
        <v>36969</v>
      </c>
      <c r="Z519">
        <v>300</v>
      </c>
      <c r="AA519">
        <v>236</v>
      </c>
      <c r="AB519" t="s">
        <v>37018</v>
      </c>
      <c r="AC519" t="s">
        <v>36990</v>
      </c>
      <c r="AD519" t="s">
        <v>36971</v>
      </c>
      <c r="AE519" t="s">
        <v>36972</v>
      </c>
      <c r="AF519" t="s">
        <v>36973</v>
      </c>
      <c r="AH519" t="s">
        <v>37757</v>
      </c>
      <c r="AJ519" t="s">
        <v>36967</v>
      </c>
      <c r="AK519" t="s">
        <v>33323</v>
      </c>
      <c r="AL519" t="s">
        <v>189</v>
      </c>
      <c r="AM519" t="s">
        <v>37777</v>
      </c>
      <c r="AN519" t="s">
        <v>29128</v>
      </c>
      <c r="AQ519" t="s">
        <v>29128</v>
      </c>
      <c r="AR519" t="s">
        <v>34351</v>
      </c>
      <c r="AW519" t="s">
        <v>37135</v>
      </c>
      <c r="AX519" t="s">
        <v>37135</v>
      </c>
      <c r="AY519" t="s">
        <v>37021</v>
      </c>
      <c r="BA519" t="s">
        <v>353</v>
      </c>
      <c r="BB519">
        <v>48</v>
      </c>
      <c r="BC519" t="s">
        <v>37048</v>
      </c>
      <c r="BD519" t="s">
        <v>34259</v>
      </c>
      <c r="BE519" t="s">
        <v>36993</v>
      </c>
      <c r="BF519">
        <v>0.2</v>
      </c>
      <c r="BG519" t="str">
        <f>_xlfn.TEXTJOIN("-",TRUE,V519,AL519,I519,BD519,AR519)</f>
        <v>AG-B7-C1-D4-EH</v>
      </c>
      <c r="BH519" t="s">
        <v>37813</v>
      </c>
      <c r="BJ519" t="s">
        <v>37814</v>
      </c>
      <c r="BK519" cm="1">
        <f t="array" ref="BK519">IF(LEN(TRIM(BG519))=0,"",SUMPRODUCT(--(LEN(TRIM($BG$5:BG519))&gt;0)))</f>
        <v>501</v>
      </c>
      <c r="BL519" t="str">
        <f>IF(BK519&lt;&gt;"",_xlfn.BASE(BK519,36,10),"")</f>
        <v>00000000DX</v>
      </c>
      <c r="BM519" t="str">
        <f>IF(BL519&lt;&gt;"","*"&amp;BL519&amp;"*","")</f>
        <v>*00000000DX*</v>
      </c>
      <c r="BN519" t="s">
        <v>37813</v>
      </c>
      <c r="BO519" t="str">
        <f>_xlfn.TEXTJOIN("-",TRUE,N519,T519)</f>
        <v>DAT004-M16</v>
      </c>
      <c r="BS519" t="s">
        <v>29128</v>
      </c>
      <c r="CP519" t="s">
        <v>37806</v>
      </c>
      <c r="CU519">
        <v>11.99</v>
      </c>
      <c r="DT519" t="s">
        <v>37026</v>
      </c>
      <c r="EC519" s="7">
        <f t="shared" si="94"/>
        <v>14.987499999999999</v>
      </c>
      <c r="EN519" t="s">
        <v>36995</v>
      </c>
      <c r="EO519">
        <v>1731138031</v>
      </c>
      <c r="EP519" t="s">
        <v>36968</v>
      </c>
      <c r="EQ519" t="s">
        <v>36996</v>
      </c>
      <c r="ER519" t="s">
        <v>36997</v>
      </c>
      <c r="ES519" t="s">
        <v>36967</v>
      </c>
      <c r="ET519" t="s">
        <v>37761</v>
      </c>
      <c r="EU519" t="s">
        <v>36999</v>
      </c>
      <c r="FB519" t="s">
        <v>35377</v>
      </c>
      <c r="FC519" t="s">
        <v>37782</v>
      </c>
      <c r="FD519" t="s">
        <v>37799</v>
      </c>
      <c r="FF519" t="s">
        <v>36990</v>
      </c>
      <c r="FG519" t="s">
        <v>36990</v>
      </c>
      <c r="FH519" t="s">
        <v>37806</v>
      </c>
      <c r="FI519" t="s">
        <v>37762</v>
      </c>
      <c r="FJ519" t="s">
        <v>37763</v>
      </c>
      <c r="FK519" t="s">
        <v>37764</v>
      </c>
      <c r="FL519" t="s">
        <v>37765</v>
      </c>
      <c r="FM519" t="s">
        <v>37766</v>
      </c>
      <c r="FN519" t="s">
        <v>37767</v>
      </c>
      <c r="FO519" t="s">
        <v>37768</v>
      </c>
      <c r="FP519" t="s">
        <v>37769</v>
      </c>
      <c r="FQ519" t="s">
        <v>37028</v>
      </c>
      <c r="FR519" t="s">
        <v>37008</v>
      </c>
      <c r="FS519" t="s">
        <v>37009</v>
      </c>
      <c r="FT519" t="s">
        <v>33323</v>
      </c>
      <c r="FU519" t="s">
        <v>33323</v>
      </c>
      <c r="FV519" t="s">
        <v>37799</v>
      </c>
      <c r="FW519" t="s">
        <v>37030</v>
      </c>
      <c r="FX519" t="s">
        <v>37031</v>
      </c>
      <c r="FY519" t="s">
        <v>36971</v>
      </c>
      <c r="FZ519" t="s">
        <v>36990</v>
      </c>
      <c r="GA519" t="s">
        <v>37783</v>
      </c>
      <c r="GB519" t="s">
        <v>36968</v>
      </c>
      <c r="GC519" t="s">
        <v>37032</v>
      </c>
      <c r="GD519" t="s">
        <v>37033</v>
      </c>
      <c r="GE519" t="s">
        <v>37770</v>
      </c>
      <c r="GF519" t="s">
        <v>37771</v>
      </c>
      <c r="GG519" t="s">
        <v>37772</v>
      </c>
      <c r="GH519" t="s">
        <v>37773</v>
      </c>
      <c r="GI519" t="s">
        <v>37774</v>
      </c>
      <c r="GJ519" t="s">
        <v>37034</v>
      </c>
      <c r="GK519" t="s">
        <v>37035</v>
      </c>
      <c r="GL519" t="s">
        <v>37784</v>
      </c>
      <c r="GM519" t="s">
        <v>37785</v>
      </c>
      <c r="GN519" t="s">
        <v>37786</v>
      </c>
      <c r="GO519" t="s">
        <v>36973</v>
      </c>
      <c r="GP519" t="s">
        <v>37799</v>
      </c>
      <c r="GQ519" t="s">
        <v>37010</v>
      </c>
      <c r="GR519" t="s">
        <v>36969</v>
      </c>
      <c r="GT519" t="s">
        <v>37011</v>
      </c>
      <c r="GU519">
        <f t="shared" si="95"/>
        <v>15</v>
      </c>
      <c r="GV519">
        <f t="shared" si="96"/>
        <v>15</v>
      </c>
      <c r="GX519">
        <v>12</v>
      </c>
      <c r="GY519" t="s">
        <v>37012</v>
      </c>
      <c r="HA519" t="s">
        <v>37013</v>
      </c>
      <c r="HD519" t="s">
        <v>29128</v>
      </c>
      <c r="HE519">
        <v>11.99</v>
      </c>
    </row>
    <row r="520" spans="1:213">
      <c r="A520" t="s">
        <v>29123</v>
      </c>
      <c r="B520" t="s">
        <v>36962</v>
      </c>
      <c r="C520" t="s">
        <v>36963</v>
      </c>
      <c r="D520" t="s">
        <v>21300</v>
      </c>
      <c r="E520">
        <v>1</v>
      </c>
      <c r="F520" t="s">
        <v>36964</v>
      </c>
      <c r="G520" t="s">
        <v>38</v>
      </c>
      <c r="H520" t="s">
        <v>36965</v>
      </c>
      <c r="I520" t="s">
        <v>23336</v>
      </c>
      <c r="J520" t="s">
        <v>33297</v>
      </c>
      <c r="K520" t="s">
        <v>21308</v>
      </c>
      <c r="L520" t="s">
        <v>33298</v>
      </c>
      <c r="M520" t="s">
        <v>33343</v>
      </c>
      <c r="N520" t="s">
        <v>21360</v>
      </c>
      <c r="O520" t="s">
        <v>33344</v>
      </c>
      <c r="P520" t="s">
        <v>21282</v>
      </c>
      <c r="Q520" t="s">
        <v>33300</v>
      </c>
      <c r="T520" t="s">
        <v>33349</v>
      </c>
      <c r="U520" t="s">
        <v>37776</v>
      </c>
      <c r="V520" t="s">
        <v>34104</v>
      </c>
      <c r="W520" t="s">
        <v>36967</v>
      </c>
      <c r="X520" t="s">
        <v>36968</v>
      </c>
      <c r="Y520" t="s">
        <v>36969</v>
      </c>
      <c r="Z520">
        <v>300</v>
      </c>
      <c r="AA520">
        <v>271</v>
      </c>
      <c r="AB520" t="s">
        <v>37056</v>
      </c>
      <c r="AC520" t="s">
        <v>36990</v>
      </c>
      <c r="AD520" t="s">
        <v>36971</v>
      </c>
      <c r="AE520" t="s">
        <v>36972</v>
      </c>
      <c r="AF520" t="s">
        <v>36973</v>
      </c>
      <c r="AH520" t="s">
        <v>37757</v>
      </c>
      <c r="AJ520" t="s">
        <v>36967</v>
      </c>
      <c r="AK520" t="s">
        <v>33323</v>
      </c>
      <c r="AL520" t="s">
        <v>189</v>
      </c>
      <c r="AM520" t="s">
        <v>37777</v>
      </c>
      <c r="AN520" t="s">
        <v>37800</v>
      </c>
      <c r="AQ520" t="s">
        <v>37800</v>
      </c>
      <c r="AR520" t="s">
        <v>34353</v>
      </c>
      <c r="AW520" t="s">
        <v>37135</v>
      </c>
      <c r="AX520" t="s">
        <v>37135</v>
      </c>
      <c r="AY520" t="s">
        <v>37058</v>
      </c>
      <c r="BA520" t="s">
        <v>37059</v>
      </c>
      <c r="BB520">
        <v>48</v>
      </c>
      <c r="BC520" t="s">
        <v>37060</v>
      </c>
      <c r="BD520" t="s">
        <v>34261</v>
      </c>
      <c r="BE520" t="s">
        <v>36993</v>
      </c>
      <c r="BF520">
        <v>0.2</v>
      </c>
      <c r="BG520" t="str">
        <f>_xlfn.TEXTJOIN("-",TRUE,V520,AL520,I520,BD520,AR520)</f>
        <v>AG-B7-C1-D5-EI</v>
      </c>
      <c r="BH520" t="s">
        <v>37815</v>
      </c>
      <c r="BJ520" t="s">
        <v>37816</v>
      </c>
      <c r="BK520" cm="1">
        <f t="array" ref="BK520">IF(LEN(TRIM(BG520))=0,"",SUMPRODUCT(--(LEN(TRIM($BG$5:BG520))&gt;0)))</f>
        <v>502</v>
      </c>
      <c r="BL520" t="str">
        <f>IF(BK520&lt;&gt;"",_xlfn.BASE(BK520,36,10),"")</f>
        <v>00000000DY</v>
      </c>
      <c r="BM520" t="str">
        <f>IF(BL520&lt;&gt;"","*"&amp;BL520&amp;"*","")</f>
        <v>*00000000DY*</v>
      </c>
      <c r="BN520" t="s">
        <v>37815</v>
      </c>
      <c r="BO520" t="str">
        <f>_xlfn.TEXTJOIN("-",TRUE,N520,T520)</f>
        <v>DAT004-M16</v>
      </c>
      <c r="BS520" t="s">
        <v>37800</v>
      </c>
      <c r="CP520" t="s">
        <v>37806</v>
      </c>
      <c r="CU520">
        <v>14.99</v>
      </c>
      <c r="DT520" t="s">
        <v>37026</v>
      </c>
      <c r="EC520" s="7">
        <f t="shared" si="94"/>
        <v>18.737500000000001</v>
      </c>
      <c r="EN520" t="s">
        <v>36995</v>
      </c>
      <c r="EO520">
        <v>1731138031</v>
      </c>
      <c r="EP520" t="s">
        <v>36968</v>
      </c>
      <c r="EQ520" t="s">
        <v>36996</v>
      </c>
      <c r="ER520" t="s">
        <v>36997</v>
      </c>
      <c r="ES520" t="s">
        <v>36967</v>
      </c>
      <c r="ET520" t="s">
        <v>37761</v>
      </c>
      <c r="EU520" t="s">
        <v>36999</v>
      </c>
      <c r="FB520" t="s">
        <v>35377</v>
      </c>
      <c r="FC520" t="s">
        <v>37782</v>
      </c>
      <c r="FD520" t="s">
        <v>37800</v>
      </c>
      <c r="FF520" t="s">
        <v>36990</v>
      </c>
      <c r="FG520" t="s">
        <v>36990</v>
      </c>
      <c r="FH520" t="s">
        <v>37806</v>
      </c>
      <c r="FI520" t="s">
        <v>37762</v>
      </c>
      <c r="FJ520" t="s">
        <v>37763</v>
      </c>
      <c r="FK520" t="s">
        <v>37764</v>
      </c>
      <c r="FL520" t="s">
        <v>37765</v>
      </c>
      <c r="FM520" t="s">
        <v>37766</v>
      </c>
      <c r="FN520" t="s">
        <v>37767</v>
      </c>
      <c r="FO520" t="s">
        <v>37768</v>
      </c>
      <c r="FP520" t="s">
        <v>37769</v>
      </c>
      <c r="FQ520" t="s">
        <v>37028</v>
      </c>
      <c r="FR520" t="s">
        <v>37008</v>
      </c>
      <c r="FS520" t="s">
        <v>37009</v>
      </c>
      <c r="FT520" t="s">
        <v>33323</v>
      </c>
      <c r="FU520" t="s">
        <v>33323</v>
      </c>
      <c r="FV520" t="s">
        <v>37800</v>
      </c>
      <c r="FW520" t="s">
        <v>37030</v>
      </c>
      <c r="FX520" t="s">
        <v>37031</v>
      </c>
      <c r="FY520" t="s">
        <v>36971</v>
      </c>
      <c r="FZ520" t="s">
        <v>36990</v>
      </c>
      <c r="GA520" t="s">
        <v>37783</v>
      </c>
      <c r="GB520" t="s">
        <v>36968</v>
      </c>
      <c r="GC520" t="s">
        <v>37032</v>
      </c>
      <c r="GD520" t="s">
        <v>37033</v>
      </c>
      <c r="GE520" t="s">
        <v>37770</v>
      </c>
      <c r="GF520" t="s">
        <v>37771</v>
      </c>
      <c r="GG520" t="s">
        <v>37772</v>
      </c>
      <c r="GH520" t="s">
        <v>37773</v>
      </c>
      <c r="GI520" t="s">
        <v>37774</v>
      </c>
      <c r="GJ520" t="s">
        <v>37034</v>
      </c>
      <c r="GK520" t="s">
        <v>37035</v>
      </c>
      <c r="GL520" t="s">
        <v>37784</v>
      </c>
      <c r="GM520" t="s">
        <v>37785</v>
      </c>
      <c r="GN520" t="s">
        <v>37786</v>
      </c>
      <c r="GO520" t="s">
        <v>36973</v>
      </c>
      <c r="GP520" t="s">
        <v>37800</v>
      </c>
      <c r="GQ520" t="s">
        <v>37010</v>
      </c>
      <c r="GR520" t="s">
        <v>36969</v>
      </c>
      <c r="GT520" t="s">
        <v>37011</v>
      </c>
      <c r="GU520">
        <f t="shared" si="95"/>
        <v>18.75</v>
      </c>
      <c r="GV520">
        <f t="shared" si="96"/>
        <v>18.75</v>
      </c>
      <c r="GX520">
        <v>15</v>
      </c>
      <c r="GY520" t="s">
        <v>37012</v>
      </c>
      <c r="HA520" t="s">
        <v>37013</v>
      </c>
      <c r="HD520" t="s">
        <v>37800</v>
      </c>
      <c r="HE520">
        <v>14.99</v>
      </c>
    </row>
    <row r="521" spans="1:213">
      <c r="A521" t="s">
        <v>29123</v>
      </c>
      <c r="B521" t="s">
        <v>36962</v>
      </c>
      <c r="C521" t="s">
        <v>36963</v>
      </c>
      <c r="D521" t="s">
        <v>21300</v>
      </c>
      <c r="E521">
        <v>1</v>
      </c>
      <c r="F521" t="s">
        <v>36964</v>
      </c>
      <c r="G521" t="s">
        <v>38</v>
      </c>
      <c r="H521" t="s">
        <v>36965</v>
      </c>
      <c r="I521" t="s">
        <v>23336</v>
      </c>
      <c r="J521" t="s">
        <v>33297</v>
      </c>
      <c r="K521" t="s">
        <v>21308</v>
      </c>
      <c r="L521" t="s">
        <v>33298</v>
      </c>
      <c r="M521" t="s">
        <v>33343</v>
      </c>
      <c r="N521" t="s">
        <v>21360</v>
      </c>
      <c r="O521" t="s">
        <v>33344</v>
      </c>
      <c r="P521" t="s">
        <v>21282</v>
      </c>
      <c r="Q521" t="s">
        <v>33300</v>
      </c>
      <c r="T521" t="s">
        <v>33349</v>
      </c>
      <c r="U521" t="s">
        <v>37776</v>
      </c>
      <c r="V521" t="s">
        <v>34104</v>
      </c>
      <c r="W521" t="s">
        <v>36967</v>
      </c>
      <c r="X521" t="s">
        <v>36968</v>
      </c>
      <c r="Y521" t="s">
        <v>36969</v>
      </c>
      <c r="Z521">
        <v>300</v>
      </c>
      <c r="AA521">
        <v>279</v>
      </c>
      <c r="AB521" t="s">
        <v>37056</v>
      </c>
      <c r="AC521" t="s">
        <v>36990</v>
      </c>
      <c r="AD521" t="s">
        <v>36971</v>
      </c>
      <c r="AE521" t="s">
        <v>36972</v>
      </c>
      <c r="AF521" t="s">
        <v>36973</v>
      </c>
      <c r="AH521" t="s">
        <v>37757</v>
      </c>
      <c r="AJ521" t="s">
        <v>36967</v>
      </c>
      <c r="AK521" t="s">
        <v>33323</v>
      </c>
      <c r="AL521" t="s">
        <v>189</v>
      </c>
      <c r="AM521" t="s">
        <v>37777</v>
      </c>
      <c r="AN521" t="s">
        <v>21762</v>
      </c>
      <c r="AQ521" t="s">
        <v>21762</v>
      </c>
      <c r="AR521" t="s">
        <v>34355</v>
      </c>
      <c r="AW521" t="s">
        <v>37135</v>
      </c>
      <c r="AX521" t="s">
        <v>37135</v>
      </c>
      <c r="AY521" t="s">
        <v>37058</v>
      </c>
      <c r="BA521" t="s">
        <v>37059</v>
      </c>
      <c r="BB521">
        <v>48</v>
      </c>
      <c r="BC521" t="s">
        <v>37060</v>
      </c>
      <c r="BD521" t="s">
        <v>34261</v>
      </c>
      <c r="BE521" t="s">
        <v>36993</v>
      </c>
      <c r="BF521">
        <v>0.2</v>
      </c>
      <c r="BG521" t="str">
        <f>_xlfn.TEXTJOIN("-",TRUE,V521,AL521,I521,BD521,AR521)</f>
        <v>AG-B7-C1-D5-EJ</v>
      </c>
      <c r="BH521" t="s">
        <v>37817</v>
      </c>
      <c r="BJ521" t="s">
        <v>37818</v>
      </c>
      <c r="BK521" cm="1">
        <f t="array" ref="BK521">IF(LEN(TRIM(BG521))=0,"",SUMPRODUCT(--(LEN(TRIM($BG$5:BG521))&gt;0)))</f>
        <v>503</v>
      </c>
      <c r="BL521" t="str">
        <f>IF(BK521&lt;&gt;"",_xlfn.BASE(BK521,36,10),"")</f>
        <v>00000000DZ</v>
      </c>
      <c r="BM521" t="str">
        <f>IF(BL521&lt;&gt;"","*"&amp;BL521&amp;"*","")</f>
        <v>*00000000DZ*</v>
      </c>
      <c r="BN521" t="s">
        <v>37817</v>
      </c>
      <c r="BO521" t="str">
        <f>_xlfn.TEXTJOIN("-",TRUE,N521,T521)</f>
        <v>DAT004-M16</v>
      </c>
      <c r="BS521" t="s">
        <v>21762</v>
      </c>
      <c r="CP521" t="s">
        <v>37806</v>
      </c>
      <c r="CU521">
        <v>14.99</v>
      </c>
      <c r="DT521" t="s">
        <v>37026</v>
      </c>
      <c r="EC521" s="7">
        <f t="shared" si="94"/>
        <v>18.737500000000001</v>
      </c>
      <c r="EN521" t="s">
        <v>36995</v>
      </c>
      <c r="EO521">
        <v>1731138031</v>
      </c>
      <c r="EP521" t="s">
        <v>36968</v>
      </c>
      <c r="EQ521" t="s">
        <v>36996</v>
      </c>
      <c r="ER521" t="s">
        <v>36997</v>
      </c>
      <c r="ES521" t="s">
        <v>36967</v>
      </c>
      <c r="ET521" t="s">
        <v>37761</v>
      </c>
      <c r="EU521" t="s">
        <v>36999</v>
      </c>
      <c r="FB521" t="s">
        <v>35377</v>
      </c>
      <c r="FC521" t="s">
        <v>37782</v>
      </c>
      <c r="FD521" t="s">
        <v>21762</v>
      </c>
      <c r="FF521" t="s">
        <v>36990</v>
      </c>
      <c r="FG521" t="s">
        <v>36990</v>
      </c>
      <c r="FH521" t="s">
        <v>37806</v>
      </c>
      <c r="FI521" t="s">
        <v>37762</v>
      </c>
      <c r="FJ521" t="s">
        <v>37763</v>
      </c>
      <c r="FK521" t="s">
        <v>37764</v>
      </c>
      <c r="FL521" t="s">
        <v>37765</v>
      </c>
      <c r="FM521" t="s">
        <v>37766</v>
      </c>
      <c r="FN521" t="s">
        <v>37767</v>
      </c>
      <c r="FO521" t="s">
        <v>37768</v>
      </c>
      <c r="FP521" t="s">
        <v>37769</v>
      </c>
      <c r="FQ521" t="s">
        <v>37028</v>
      </c>
      <c r="FR521" t="s">
        <v>37008</v>
      </c>
      <c r="FS521" t="s">
        <v>37009</v>
      </c>
      <c r="FT521" t="s">
        <v>33323</v>
      </c>
      <c r="FU521" t="s">
        <v>33323</v>
      </c>
      <c r="FV521" t="s">
        <v>21762</v>
      </c>
      <c r="FW521" t="s">
        <v>37030</v>
      </c>
      <c r="FX521" t="s">
        <v>37031</v>
      </c>
      <c r="FY521" t="s">
        <v>36971</v>
      </c>
      <c r="FZ521" t="s">
        <v>36990</v>
      </c>
      <c r="GA521" t="s">
        <v>37783</v>
      </c>
      <c r="GB521" t="s">
        <v>36968</v>
      </c>
      <c r="GC521" t="s">
        <v>37032</v>
      </c>
      <c r="GD521" t="s">
        <v>37033</v>
      </c>
      <c r="GE521" t="s">
        <v>37770</v>
      </c>
      <c r="GF521" t="s">
        <v>37771</v>
      </c>
      <c r="GG521" t="s">
        <v>37772</v>
      </c>
      <c r="GH521" t="s">
        <v>37773</v>
      </c>
      <c r="GI521" t="s">
        <v>37774</v>
      </c>
      <c r="GJ521" t="s">
        <v>37034</v>
      </c>
      <c r="GK521" t="s">
        <v>37035</v>
      </c>
      <c r="GL521" t="s">
        <v>37784</v>
      </c>
      <c r="GM521" t="s">
        <v>37785</v>
      </c>
      <c r="GN521" t="s">
        <v>37786</v>
      </c>
      <c r="GO521" t="s">
        <v>36973</v>
      </c>
      <c r="GP521" t="s">
        <v>21762</v>
      </c>
      <c r="GQ521" t="s">
        <v>37010</v>
      </c>
      <c r="GR521" t="s">
        <v>36969</v>
      </c>
      <c r="GT521" t="s">
        <v>37011</v>
      </c>
      <c r="GU521">
        <f t="shared" si="95"/>
        <v>18.75</v>
      </c>
      <c r="GV521">
        <f t="shared" si="96"/>
        <v>18.75</v>
      </c>
      <c r="GX521">
        <v>15</v>
      </c>
      <c r="GY521" t="s">
        <v>37012</v>
      </c>
      <c r="HA521" t="s">
        <v>37013</v>
      </c>
      <c r="HD521" t="s">
        <v>21762</v>
      </c>
      <c r="HE521">
        <v>14.99</v>
      </c>
    </row>
    <row r="522" spans="1:213">
      <c r="A522" t="s">
        <v>29123</v>
      </c>
      <c r="B522" t="s">
        <v>36962</v>
      </c>
      <c r="C522" t="s">
        <v>36963</v>
      </c>
      <c r="D522" t="s">
        <v>21300</v>
      </c>
      <c r="E522">
        <v>1</v>
      </c>
      <c r="F522" t="s">
        <v>36964</v>
      </c>
      <c r="G522" t="s">
        <v>38</v>
      </c>
      <c r="H522" t="s">
        <v>36965</v>
      </c>
      <c r="I522" t="s">
        <v>23336</v>
      </c>
      <c r="J522" t="s">
        <v>33297</v>
      </c>
      <c r="K522" t="s">
        <v>21308</v>
      </c>
      <c r="L522" t="s">
        <v>33298</v>
      </c>
      <c r="M522" t="s">
        <v>33343</v>
      </c>
      <c r="N522" t="s">
        <v>21360</v>
      </c>
      <c r="O522" t="s">
        <v>33344</v>
      </c>
      <c r="P522" t="s">
        <v>21282</v>
      </c>
      <c r="Q522" t="s">
        <v>33300</v>
      </c>
      <c r="T522" t="s">
        <v>33349</v>
      </c>
      <c r="U522" t="s">
        <v>37776</v>
      </c>
      <c r="V522" t="s">
        <v>34104</v>
      </c>
      <c r="W522" t="s">
        <v>36967</v>
      </c>
      <c r="X522" t="s">
        <v>36968</v>
      </c>
      <c r="Y522" t="s">
        <v>36969</v>
      </c>
      <c r="Z522">
        <v>400</v>
      </c>
      <c r="AA522">
        <v>359</v>
      </c>
      <c r="AB522" t="s">
        <v>37056</v>
      </c>
      <c r="AC522" t="s">
        <v>36990</v>
      </c>
      <c r="AD522" t="s">
        <v>36971</v>
      </c>
      <c r="AE522" t="s">
        <v>36972</v>
      </c>
      <c r="AF522" t="s">
        <v>36973</v>
      </c>
      <c r="AH522" t="s">
        <v>37757</v>
      </c>
      <c r="AJ522" t="s">
        <v>36967</v>
      </c>
      <c r="AK522" t="s">
        <v>33323</v>
      </c>
      <c r="AL522" t="s">
        <v>189</v>
      </c>
      <c r="AM522" t="s">
        <v>37777</v>
      </c>
      <c r="AN522" t="s">
        <v>21772</v>
      </c>
      <c r="AQ522" t="s">
        <v>21772</v>
      </c>
      <c r="AR522" t="s">
        <v>34357</v>
      </c>
      <c r="AW522" t="s">
        <v>37135</v>
      </c>
      <c r="AX522" t="s">
        <v>37135</v>
      </c>
      <c r="AY522" t="s">
        <v>37058</v>
      </c>
      <c r="BA522" t="s">
        <v>37059</v>
      </c>
      <c r="BB522">
        <v>48</v>
      </c>
      <c r="BC522" t="s">
        <v>37819</v>
      </c>
      <c r="BD522" t="s">
        <v>34263</v>
      </c>
      <c r="BE522" t="s">
        <v>36993</v>
      </c>
      <c r="BF522">
        <v>0.2</v>
      </c>
      <c r="BG522" t="str">
        <f>_xlfn.TEXTJOIN("-",TRUE,V522,AL522,I522,BD522,AR522)</f>
        <v>AG-B7-C1-D6-EK</v>
      </c>
      <c r="BH522" t="s">
        <v>37820</v>
      </c>
      <c r="BJ522" t="s">
        <v>37821</v>
      </c>
      <c r="BK522" cm="1">
        <f t="array" ref="BK522">IF(LEN(TRIM(BG522))=0,"",SUMPRODUCT(--(LEN(TRIM($BG$5:BG522))&gt;0)))</f>
        <v>504</v>
      </c>
      <c r="BL522" t="str">
        <f>IF(BK522&lt;&gt;"",_xlfn.BASE(BK522,36,10),"")</f>
        <v>00000000E0</v>
      </c>
      <c r="BM522" t="str">
        <f>IF(BL522&lt;&gt;"","*"&amp;BL522&amp;"*","")</f>
        <v>*00000000E0*</v>
      </c>
      <c r="BN522" t="s">
        <v>37820</v>
      </c>
      <c r="BO522" t="str">
        <f>_xlfn.TEXTJOIN("-",TRUE,N522,T522)</f>
        <v>DAT004-M16</v>
      </c>
      <c r="BS522" t="s">
        <v>21772</v>
      </c>
      <c r="CP522" t="s">
        <v>37806</v>
      </c>
      <c r="CU522">
        <v>14.99</v>
      </c>
      <c r="DT522" t="s">
        <v>37026</v>
      </c>
      <c r="EC522" s="7">
        <f t="shared" si="94"/>
        <v>18.737500000000001</v>
      </c>
      <c r="EN522" t="s">
        <v>36995</v>
      </c>
      <c r="EO522">
        <v>1731138031</v>
      </c>
      <c r="EP522" t="s">
        <v>36968</v>
      </c>
      <c r="EQ522" t="s">
        <v>36996</v>
      </c>
      <c r="ER522" t="s">
        <v>36997</v>
      </c>
      <c r="ES522" t="s">
        <v>36967</v>
      </c>
      <c r="ET522" t="s">
        <v>37761</v>
      </c>
      <c r="EU522" t="s">
        <v>36999</v>
      </c>
      <c r="FB522" t="s">
        <v>35377</v>
      </c>
      <c r="FC522" t="s">
        <v>37782</v>
      </c>
      <c r="FD522" t="s">
        <v>21772</v>
      </c>
      <c r="FF522" t="s">
        <v>36990</v>
      </c>
      <c r="FG522" t="s">
        <v>36990</v>
      </c>
      <c r="FH522" t="s">
        <v>37806</v>
      </c>
      <c r="FI522" t="s">
        <v>37762</v>
      </c>
      <c r="FJ522" t="s">
        <v>37763</v>
      </c>
      <c r="FK522" t="s">
        <v>37764</v>
      </c>
      <c r="FL522" t="s">
        <v>37765</v>
      </c>
      <c r="FM522" t="s">
        <v>37766</v>
      </c>
      <c r="FN522" t="s">
        <v>37767</v>
      </c>
      <c r="FO522" t="s">
        <v>37768</v>
      </c>
      <c r="FP522" t="s">
        <v>37769</v>
      </c>
      <c r="FQ522" t="s">
        <v>37028</v>
      </c>
      <c r="FR522" t="s">
        <v>37008</v>
      </c>
      <c r="FS522" t="s">
        <v>37009</v>
      </c>
      <c r="FT522" t="s">
        <v>33323</v>
      </c>
      <c r="FU522" t="s">
        <v>33323</v>
      </c>
      <c r="FV522" t="s">
        <v>21772</v>
      </c>
      <c r="FW522" t="s">
        <v>37030</v>
      </c>
      <c r="FX522" t="s">
        <v>37031</v>
      </c>
      <c r="FY522" t="s">
        <v>36971</v>
      </c>
      <c r="FZ522" t="s">
        <v>36990</v>
      </c>
      <c r="GA522" t="s">
        <v>37783</v>
      </c>
      <c r="GB522" t="s">
        <v>36968</v>
      </c>
      <c r="GC522" t="s">
        <v>37032</v>
      </c>
      <c r="GD522" t="s">
        <v>37033</v>
      </c>
      <c r="GE522" t="s">
        <v>37770</v>
      </c>
      <c r="GF522" t="s">
        <v>37771</v>
      </c>
      <c r="GG522" t="s">
        <v>37772</v>
      </c>
      <c r="GH522" t="s">
        <v>37773</v>
      </c>
      <c r="GI522" t="s">
        <v>37774</v>
      </c>
      <c r="GJ522" t="s">
        <v>37034</v>
      </c>
      <c r="GK522" t="s">
        <v>37035</v>
      </c>
      <c r="GL522" t="s">
        <v>37784</v>
      </c>
      <c r="GM522" t="s">
        <v>37785</v>
      </c>
      <c r="GN522" t="s">
        <v>37786</v>
      </c>
      <c r="GO522" t="s">
        <v>36973</v>
      </c>
      <c r="GP522" t="s">
        <v>21772</v>
      </c>
      <c r="GQ522" t="s">
        <v>37010</v>
      </c>
      <c r="GR522" t="s">
        <v>36969</v>
      </c>
      <c r="GT522" t="s">
        <v>37011</v>
      </c>
      <c r="GU522">
        <f t="shared" si="95"/>
        <v>18.75</v>
      </c>
      <c r="GV522">
        <f t="shared" si="96"/>
        <v>18.75</v>
      </c>
      <c r="GX522">
        <v>15</v>
      </c>
      <c r="GY522" t="s">
        <v>37012</v>
      </c>
      <c r="HA522" t="s">
        <v>37013</v>
      </c>
      <c r="HD522" t="s">
        <v>21772</v>
      </c>
      <c r="HE522">
        <v>14.99</v>
      </c>
    </row>
    <row r="523" spans="1:213">
      <c r="A523" t="s">
        <v>29123</v>
      </c>
      <c r="B523" t="s">
        <v>36962</v>
      </c>
      <c r="C523" t="s">
        <v>36963</v>
      </c>
      <c r="D523" t="s">
        <v>21300</v>
      </c>
      <c r="E523">
        <v>1</v>
      </c>
      <c r="F523" t="s">
        <v>36964</v>
      </c>
      <c r="G523" t="s">
        <v>38</v>
      </c>
      <c r="H523" t="s">
        <v>36965</v>
      </c>
      <c r="I523" t="s">
        <v>23336</v>
      </c>
      <c r="J523" t="s">
        <v>33297</v>
      </c>
      <c r="K523" t="s">
        <v>21308</v>
      </c>
      <c r="L523" t="s">
        <v>33298</v>
      </c>
      <c r="M523" t="s">
        <v>33343</v>
      </c>
      <c r="N523" t="s">
        <v>21360</v>
      </c>
      <c r="O523" t="s">
        <v>33344</v>
      </c>
      <c r="P523" t="s">
        <v>21282</v>
      </c>
      <c r="Q523" t="s">
        <v>33300</v>
      </c>
      <c r="T523" t="s">
        <v>33349</v>
      </c>
      <c r="U523" t="s">
        <v>37776</v>
      </c>
      <c r="V523" t="s">
        <v>34104</v>
      </c>
      <c r="W523" t="s">
        <v>36967</v>
      </c>
      <c r="X523" t="s">
        <v>36968</v>
      </c>
      <c r="Y523" t="s">
        <v>36969</v>
      </c>
      <c r="Z523">
        <v>200</v>
      </c>
      <c r="AA523">
        <v>171</v>
      </c>
      <c r="AB523" t="s">
        <v>37018</v>
      </c>
      <c r="AC523" t="s">
        <v>36990</v>
      </c>
      <c r="AD523" t="s">
        <v>36971</v>
      </c>
      <c r="AE523" t="s">
        <v>36972</v>
      </c>
      <c r="AF523" t="s">
        <v>36973</v>
      </c>
      <c r="AH523" t="s">
        <v>37757</v>
      </c>
      <c r="AJ523" t="s">
        <v>36967</v>
      </c>
      <c r="AK523" t="s">
        <v>33329</v>
      </c>
      <c r="AL523" t="s">
        <v>195</v>
      </c>
      <c r="AM523" t="s">
        <v>37777</v>
      </c>
      <c r="AN523" t="s">
        <v>28824</v>
      </c>
      <c r="AQ523" t="s">
        <v>28824</v>
      </c>
      <c r="AR523" t="s">
        <v>34343</v>
      </c>
      <c r="AW523" t="s">
        <v>37135</v>
      </c>
      <c r="AX523" t="s">
        <v>37135</v>
      </c>
      <c r="AY523" t="s">
        <v>37021</v>
      </c>
      <c r="BA523" t="s">
        <v>353</v>
      </c>
      <c r="BB523">
        <v>48</v>
      </c>
      <c r="BC523" t="s">
        <v>37022</v>
      </c>
      <c r="BD523" t="s">
        <v>28739</v>
      </c>
      <c r="BE523" t="s">
        <v>36993</v>
      </c>
      <c r="BF523">
        <v>0.2</v>
      </c>
      <c r="BG523" t="str">
        <f>_xlfn.TEXTJOIN("-",TRUE,V523,AL523,I523,BD523,AR523)</f>
        <v>AG-B9-C1-D3-ED</v>
      </c>
      <c r="BH523" t="s">
        <v>37822</v>
      </c>
      <c r="BI523" t="s">
        <v>37823</v>
      </c>
      <c r="BJ523" t="s">
        <v>37824</v>
      </c>
      <c r="BK523" cm="1">
        <f t="array" ref="BK523">IF(LEN(TRIM(BG523))=0,"",SUMPRODUCT(--(LEN(TRIM($BG$5:BG523))&gt;0)))</f>
        <v>505</v>
      </c>
      <c r="BL523" t="str">
        <f>IF(BK523&lt;&gt;"",_xlfn.BASE(BK523,36,10),"")</f>
        <v>00000000E1</v>
      </c>
      <c r="BM523" t="str">
        <f>IF(BL523&lt;&gt;"","*"&amp;BL523&amp;"*","")</f>
        <v>*00000000E1*</v>
      </c>
      <c r="BN523" t="s">
        <v>37822</v>
      </c>
      <c r="BO523" t="str">
        <f>_xlfn.TEXTJOIN("-",TRUE,N523,T523)</f>
        <v>DAT004-M16</v>
      </c>
      <c r="BS523" t="s">
        <v>28824</v>
      </c>
      <c r="CP523" t="s">
        <v>37825</v>
      </c>
      <c r="CU523">
        <v>11.99</v>
      </c>
      <c r="DT523" t="s">
        <v>37026</v>
      </c>
      <c r="EC523" s="7">
        <f t="shared" si="94"/>
        <v>14.987499999999999</v>
      </c>
      <c r="EN523" t="s">
        <v>36995</v>
      </c>
      <c r="EO523">
        <v>1731138031</v>
      </c>
      <c r="EP523" t="s">
        <v>36968</v>
      </c>
      <c r="EQ523" t="s">
        <v>36996</v>
      </c>
      <c r="ER523" t="s">
        <v>36997</v>
      </c>
      <c r="ES523" t="s">
        <v>36967</v>
      </c>
      <c r="ET523" t="s">
        <v>37761</v>
      </c>
      <c r="EU523" t="s">
        <v>36999</v>
      </c>
      <c r="FB523" t="s">
        <v>35377</v>
      </c>
      <c r="FC523" t="s">
        <v>37782</v>
      </c>
      <c r="FD523" t="s">
        <v>28824</v>
      </c>
      <c r="FF523" t="s">
        <v>36990</v>
      </c>
      <c r="FG523" t="s">
        <v>36990</v>
      </c>
      <c r="FH523" t="s">
        <v>37825</v>
      </c>
      <c r="FI523" t="s">
        <v>37762</v>
      </c>
      <c r="FJ523" t="s">
        <v>37763</v>
      </c>
      <c r="FK523" t="s">
        <v>37764</v>
      </c>
      <c r="FL523" t="s">
        <v>37765</v>
      </c>
      <c r="FM523" t="s">
        <v>37766</v>
      </c>
      <c r="FN523" t="s">
        <v>37767</v>
      </c>
      <c r="FO523" t="s">
        <v>37768</v>
      </c>
      <c r="FP523" t="s">
        <v>37769</v>
      </c>
      <c r="FQ523" t="s">
        <v>37028</v>
      </c>
      <c r="FR523" t="s">
        <v>37008</v>
      </c>
      <c r="FS523" t="s">
        <v>37009</v>
      </c>
      <c r="FT523" t="s">
        <v>33329</v>
      </c>
      <c r="FU523" t="s">
        <v>33329</v>
      </c>
      <c r="FV523" t="s">
        <v>28824</v>
      </c>
      <c r="FW523" t="s">
        <v>37030</v>
      </c>
      <c r="FX523" t="s">
        <v>37031</v>
      </c>
      <c r="FY523" t="s">
        <v>36971</v>
      </c>
      <c r="FZ523" t="s">
        <v>36990</v>
      </c>
      <c r="GA523" t="s">
        <v>37783</v>
      </c>
      <c r="GB523" t="s">
        <v>36968</v>
      </c>
      <c r="GC523" t="s">
        <v>37032</v>
      </c>
      <c r="GD523" t="s">
        <v>37033</v>
      </c>
      <c r="GE523" t="s">
        <v>37770</v>
      </c>
      <c r="GF523" t="s">
        <v>37771</v>
      </c>
      <c r="GG523" t="s">
        <v>37772</v>
      </c>
      <c r="GH523" t="s">
        <v>37773</v>
      </c>
      <c r="GI523" t="s">
        <v>37774</v>
      </c>
      <c r="GJ523" t="s">
        <v>37034</v>
      </c>
      <c r="GK523" t="s">
        <v>37035</v>
      </c>
      <c r="GL523" t="s">
        <v>37784</v>
      </c>
      <c r="GM523" t="s">
        <v>37785</v>
      </c>
      <c r="GN523" t="s">
        <v>37786</v>
      </c>
      <c r="GO523" t="s">
        <v>36973</v>
      </c>
      <c r="GP523" t="s">
        <v>28824</v>
      </c>
      <c r="GQ523" t="s">
        <v>37010</v>
      </c>
      <c r="GR523" t="s">
        <v>36969</v>
      </c>
      <c r="GT523" t="s">
        <v>37011</v>
      </c>
      <c r="GU523">
        <f t="shared" si="95"/>
        <v>15</v>
      </c>
      <c r="GV523">
        <f t="shared" si="96"/>
        <v>15</v>
      </c>
      <c r="GX523">
        <v>12</v>
      </c>
      <c r="GY523" t="s">
        <v>37012</v>
      </c>
      <c r="HA523" t="s">
        <v>37013</v>
      </c>
      <c r="HD523" t="s">
        <v>28824</v>
      </c>
      <c r="HE523">
        <v>11.99</v>
      </c>
    </row>
    <row r="524" spans="1:213">
      <c r="A524" t="s">
        <v>29123</v>
      </c>
      <c r="B524" t="s">
        <v>36962</v>
      </c>
      <c r="C524" t="s">
        <v>36963</v>
      </c>
      <c r="D524" t="s">
        <v>21300</v>
      </c>
      <c r="E524">
        <v>1</v>
      </c>
      <c r="F524" t="s">
        <v>36964</v>
      </c>
      <c r="G524" t="s">
        <v>38</v>
      </c>
      <c r="H524" t="s">
        <v>36965</v>
      </c>
      <c r="I524" t="s">
        <v>23336</v>
      </c>
      <c r="J524" t="s">
        <v>33297</v>
      </c>
      <c r="K524" t="s">
        <v>21308</v>
      </c>
      <c r="L524" t="s">
        <v>33298</v>
      </c>
      <c r="M524" t="s">
        <v>33343</v>
      </c>
      <c r="N524" t="s">
        <v>21360</v>
      </c>
      <c r="O524" t="s">
        <v>33344</v>
      </c>
      <c r="P524" t="s">
        <v>21282</v>
      </c>
      <c r="Q524" t="s">
        <v>33300</v>
      </c>
      <c r="T524" t="s">
        <v>33349</v>
      </c>
      <c r="U524" t="s">
        <v>37776</v>
      </c>
      <c r="V524" t="s">
        <v>34104</v>
      </c>
      <c r="W524" t="s">
        <v>36967</v>
      </c>
      <c r="X524" t="s">
        <v>36968</v>
      </c>
      <c r="Y524" t="s">
        <v>36969</v>
      </c>
      <c r="Z524">
        <v>200</v>
      </c>
      <c r="AA524">
        <v>186</v>
      </c>
      <c r="AB524" t="s">
        <v>37018</v>
      </c>
      <c r="AC524" t="s">
        <v>36990</v>
      </c>
      <c r="AD524" t="s">
        <v>36971</v>
      </c>
      <c r="AE524" t="s">
        <v>36972</v>
      </c>
      <c r="AF524" t="s">
        <v>36973</v>
      </c>
      <c r="AH524" t="s">
        <v>37757</v>
      </c>
      <c r="AJ524" t="s">
        <v>36967</v>
      </c>
      <c r="AK524" t="s">
        <v>33329</v>
      </c>
      <c r="AL524" t="s">
        <v>195</v>
      </c>
      <c r="AM524" t="s">
        <v>37777</v>
      </c>
      <c r="AN524" t="s">
        <v>28795</v>
      </c>
      <c r="AQ524" t="s">
        <v>28795</v>
      </c>
      <c r="AR524" t="s">
        <v>34345</v>
      </c>
      <c r="AW524" t="s">
        <v>37135</v>
      </c>
      <c r="AX524" t="s">
        <v>37135</v>
      </c>
      <c r="AY524" t="s">
        <v>37021</v>
      </c>
      <c r="BA524" t="s">
        <v>353</v>
      </c>
      <c r="BB524">
        <v>48</v>
      </c>
      <c r="BC524" t="s">
        <v>37022</v>
      </c>
      <c r="BD524" t="s">
        <v>28739</v>
      </c>
      <c r="BE524" t="s">
        <v>36993</v>
      </c>
      <c r="BF524">
        <v>0.2</v>
      </c>
      <c r="BG524" t="str">
        <f>_xlfn.TEXTJOIN("-",TRUE,V524,AL524,I524,BD524,AR524)</f>
        <v>AG-B9-C1-D3-EE</v>
      </c>
      <c r="BH524" t="s">
        <v>37826</v>
      </c>
      <c r="BI524" t="s">
        <v>37827</v>
      </c>
      <c r="BJ524" t="s">
        <v>37828</v>
      </c>
      <c r="BK524" cm="1">
        <f t="array" ref="BK524">IF(LEN(TRIM(BG524))=0,"",SUMPRODUCT(--(LEN(TRIM($BG$5:BG524))&gt;0)))</f>
        <v>506</v>
      </c>
      <c r="BL524" t="str">
        <f>IF(BK524&lt;&gt;"",_xlfn.BASE(BK524,36,10),"")</f>
        <v>00000000E2</v>
      </c>
      <c r="BM524" t="str">
        <f>IF(BL524&lt;&gt;"","*"&amp;BL524&amp;"*","")</f>
        <v>*00000000E2*</v>
      </c>
      <c r="BN524" t="s">
        <v>37826</v>
      </c>
      <c r="BO524" t="str">
        <f>_xlfn.TEXTJOIN("-",TRUE,N524,T524)</f>
        <v>DAT004-M16</v>
      </c>
      <c r="BS524" t="s">
        <v>28795</v>
      </c>
      <c r="CP524" t="s">
        <v>37825</v>
      </c>
      <c r="CU524">
        <v>11.99</v>
      </c>
      <c r="DT524" t="s">
        <v>37026</v>
      </c>
      <c r="EC524" s="7">
        <f t="shared" si="94"/>
        <v>14.987499999999999</v>
      </c>
      <c r="EN524" t="s">
        <v>36995</v>
      </c>
      <c r="EO524">
        <v>1731138031</v>
      </c>
      <c r="EP524" t="s">
        <v>36968</v>
      </c>
      <c r="EQ524" t="s">
        <v>36996</v>
      </c>
      <c r="ER524" t="s">
        <v>36997</v>
      </c>
      <c r="ES524" t="s">
        <v>36967</v>
      </c>
      <c r="ET524" t="s">
        <v>37761</v>
      </c>
      <c r="EU524" t="s">
        <v>36999</v>
      </c>
      <c r="FB524" t="s">
        <v>35377</v>
      </c>
      <c r="FC524" t="s">
        <v>37782</v>
      </c>
      <c r="FD524" t="s">
        <v>28795</v>
      </c>
      <c r="FF524" t="s">
        <v>36990</v>
      </c>
      <c r="FG524" t="s">
        <v>36990</v>
      </c>
      <c r="FH524" t="s">
        <v>37825</v>
      </c>
      <c r="FI524" t="s">
        <v>37762</v>
      </c>
      <c r="FJ524" t="s">
        <v>37763</v>
      </c>
      <c r="FK524" t="s">
        <v>37764</v>
      </c>
      <c r="FL524" t="s">
        <v>37765</v>
      </c>
      <c r="FM524" t="s">
        <v>37766</v>
      </c>
      <c r="FN524" t="s">
        <v>37767</v>
      </c>
      <c r="FO524" t="s">
        <v>37768</v>
      </c>
      <c r="FP524" t="s">
        <v>37769</v>
      </c>
      <c r="FQ524" t="s">
        <v>37028</v>
      </c>
      <c r="FR524" t="s">
        <v>37008</v>
      </c>
      <c r="FS524" t="s">
        <v>37009</v>
      </c>
      <c r="FT524" t="s">
        <v>33329</v>
      </c>
      <c r="FU524" t="s">
        <v>33329</v>
      </c>
      <c r="FV524" t="s">
        <v>28795</v>
      </c>
      <c r="FW524" t="s">
        <v>37030</v>
      </c>
      <c r="FX524" t="s">
        <v>37031</v>
      </c>
      <c r="FY524" t="s">
        <v>36971</v>
      </c>
      <c r="FZ524" t="s">
        <v>36990</v>
      </c>
      <c r="GA524" t="s">
        <v>37783</v>
      </c>
      <c r="GB524" t="s">
        <v>36968</v>
      </c>
      <c r="GC524" t="s">
        <v>37032</v>
      </c>
      <c r="GD524" t="s">
        <v>37033</v>
      </c>
      <c r="GE524" t="s">
        <v>37770</v>
      </c>
      <c r="GF524" t="s">
        <v>37771</v>
      </c>
      <c r="GG524" t="s">
        <v>37772</v>
      </c>
      <c r="GH524" t="s">
        <v>37773</v>
      </c>
      <c r="GI524" t="s">
        <v>37774</v>
      </c>
      <c r="GJ524" t="s">
        <v>37034</v>
      </c>
      <c r="GK524" t="s">
        <v>37035</v>
      </c>
      <c r="GL524" t="s">
        <v>37784</v>
      </c>
      <c r="GM524" t="s">
        <v>37785</v>
      </c>
      <c r="GN524" t="s">
        <v>37786</v>
      </c>
      <c r="GO524" t="s">
        <v>36973</v>
      </c>
      <c r="GP524" t="s">
        <v>28795</v>
      </c>
      <c r="GQ524" t="s">
        <v>37010</v>
      </c>
      <c r="GR524" t="s">
        <v>36969</v>
      </c>
      <c r="GT524" t="s">
        <v>37011</v>
      </c>
      <c r="GU524">
        <f t="shared" si="95"/>
        <v>15</v>
      </c>
      <c r="GV524">
        <f t="shared" si="96"/>
        <v>15</v>
      </c>
      <c r="GX524">
        <v>12</v>
      </c>
      <c r="GY524" t="s">
        <v>37012</v>
      </c>
      <c r="HA524" t="s">
        <v>37013</v>
      </c>
      <c r="HD524" t="s">
        <v>28795</v>
      </c>
      <c r="HE524">
        <v>11.99</v>
      </c>
    </row>
    <row r="525" spans="1:213">
      <c r="A525" t="s">
        <v>29123</v>
      </c>
      <c r="B525" t="s">
        <v>36962</v>
      </c>
      <c r="C525" t="s">
        <v>36963</v>
      </c>
      <c r="D525" t="s">
        <v>21300</v>
      </c>
      <c r="E525">
        <v>1</v>
      </c>
      <c r="F525" t="s">
        <v>36964</v>
      </c>
      <c r="G525" t="s">
        <v>38</v>
      </c>
      <c r="H525" t="s">
        <v>36965</v>
      </c>
      <c r="I525" t="s">
        <v>23336</v>
      </c>
      <c r="J525" t="s">
        <v>33297</v>
      </c>
      <c r="K525" t="s">
        <v>21308</v>
      </c>
      <c r="L525" t="s">
        <v>33298</v>
      </c>
      <c r="M525" t="s">
        <v>33343</v>
      </c>
      <c r="N525" t="s">
        <v>21360</v>
      </c>
      <c r="O525" t="s">
        <v>33344</v>
      </c>
      <c r="P525" t="s">
        <v>21282</v>
      </c>
      <c r="Q525" t="s">
        <v>33300</v>
      </c>
      <c r="T525" t="s">
        <v>33349</v>
      </c>
      <c r="U525" t="s">
        <v>37776</v>
      </c>
      <c r="V525" t="s">
        <v>34104</v>
      </c>
      <c r="W525" t="s">
        <v>36967</v>
      </c>
      <c r="X525" t="s">
        <v>36968</v>
      </c>
      <c r="Y525" t="s">
        <v>36969</v>
      </c>
      <c r="Z525">
        <v>200</v>
      </c>
      <c r="AA525">
        <v>195</v>
      </c>
      <c r="AB525" t="s">
        <v>37018</v>
      </c>
      <c r="AC525" t="s">
        <v>36990</v>
      </c>
      <c r="AD525" t="s">
        <v>36971</v>
      </c>
      <c r="AE525" t="s">
        <v>36972</v>
      </c>
      <c r="AF525" t="s">
        <v>36973</v>
      </c>
      <c r="AH525" t="s">
        <v>37757</v>
      </c>
      <c r="AJ525" t="s">
        <v>36967</v>
      </c>
      <c r="AK525" t="s">
        <v>33329</v>
      </c>
      <c r="AL525" t="s">
        <v>195</v>
      </c>
      <c r="AM525" t="s">
        <v>37777</v>
      </c>
      <c r="AN525" t="s">
        <v>28789</v>
      </c>
      <c r="AQ525" t="s">
        <v>28789</v>
      </c>
      <c r="AR525" t="s">
        <v>34347</v>
      </c>
      <c r="AW525" t="s">
        <v>37135</v>
      </c>
      <c r="AX525" t="s">
        <v>37135</v>
      </c>
      <c r="AY525" t="s">
        <v>37021</v>
      </c>
      <c r="BA525" t="s">
        <v>353</v>
      </c>
      <c r="BB525">
        <v>48</v>
      </c>
      <c r="BC525" t="s">
        <v>37022</v>
      </c>
      <c r="BD525" t="s">
        <v>28739</v>
      </c>
      <c r="BE525" t="s">
        <v>36993</v>
      </c>
      <c r="BF525">
        <v>0.2</v>
      </c>
      <c r="BG525" t="str">
        <f>_xlfn.TEXTJOIN("-",TRUE,V525,AL525,I525,BD525,AR525)</f>
        <v>AG-B9-C1-D3-EF</v>
      </c>
      <c r="BH525" t="s">
        <v>37829</v>
      </c>
      <c r="BI525" t="s">
        <v>37830</v>
      </c>
      <c r="BJ525" t="s">
        <v>37831</v>
      </c>
      <c r="BK525" cm="1">
        <f t="array" ref="BK525">IF(LEN(TRIM(BG525))=0,"",SUMPRODUCT(--(LEN(TRIM($BG$5:BG525))&gt;0)))</f>
        <v>507</v>
      </c>
      <c r="BL525" t="str">
        <f>IF(BK525&lt;&gt;"",_xlfn.BASE(BK525,36,10),"")</f>
        <v>00000000E3</v>
      </c>
      <c r="BM525" t="str">
        <f>IF(BL525&lt;&gt;"","*"&amp;BL525&amp;"*","")</f>
        <v>*00000000E3*</v>
      </c>
      <c r="BN525" t="s">
        <v>37829</v>
      </c>
      <c r="BO525" t="str">
        <f>_xlfn.TEXTJOIN("-",TRUE,N525,T525)</f>
        <v>DAT004-M16</v>
      </c>
      <c r="BS525" t="s">
        <v>28789</v>
      </c>
      <c r="CP525" t="s">
        <v>37825</v>
      </c>
      <c r="CU525">
        <v>11.99</v>
      </c>
      <c r="DT525" t="s">
        <v>37026</v>
      </c>
      <c r="EC525" s="7">
        <f t="shared" si="94"/>
        <v>14.987499999999999</v>
      </c>
      <c r="EN525" t="s">
        <v>36995</v>
      </c>
      <c r="EO525">
        <v>1731138031</v>
      </c>
      <c r="EP525" t="s">
        <v>36968</v>
      </c>
      <c r="EQ525" t="s">
        <v>36996</v>
      </c>
      <c r="ER525" t="s">
        <v>36997</v>
      </c>
      <c r="ES525" t="s">
        <v>36967</v>
      </c>
      <c r="ET525" t="s">
        <v>37761</v>
      </c>
      <c r="EU525" t="s">
        <v>36999</v>
      </c>
      <c r="FB525" t="s">
        <v>35377</v>
      </c>
      <c r="FC525" t="s">
        <v>37782</v>
      </c>
      <c r="FD525" t="s">
        <v>28789</v>
      </c>
      <c r="FF525" t="s">
        <v>36990</v>
      </c>
      <c r="FG525" t="s">
        <v>36990</v>
      </c>
      <c r="FH525" t="s">
        <v>37825</v>
      </c>
      <c r="FI525" t="s">
        <v>37762</v>
      </c>
      <c r="FJ525" t="s">
        <v>37763</v>
      </c>
      <c r="FK525" t="s">
        <v>37764</v>
      </c>
      <c r="FL525" t="s">
        <v>37765</v>
      </c>
      <c r="FM525" t="s">
        <v>37766</v>
      </c>
      <c r="FN525" t="s">
        <v>37767</v>
      </c>
      <c r="FO525" t="s">
        <v>37768</v>
      </c>
      <c r="FP525" t="s">
        <v>37769</v>
      </c>
      <c r="FQ525" t="s">
        <v>37028</v>
      </c>
      <c r="FR525" t="s">
        <v>37008</v>
      </c>
      <c r="FS525" t="s">
        <v>37009</v>
      </c>
      <c r="FT525" t="s">
        <v>33329</v>
      </c>
      <c r="FU525" t="s">
        <v>33329</v>
      </c>
      <c r="FV525" t="s">
        <v>28789</v>
      </c>
      <c r="FW525" t="s">
        <v>37030</v>
      </c>
      <c r="FX525" t="s">
        <v>37031</v>
      </c>
      <c r="FY525" t="s">
        <v>36971</v>
      </c>
      <c r="FZ525" t="s">
        <v>36990</v>
      </c>
      <c r="GA525" t="s">
        <v>37783</v>
      </c>
      <c r="GB525" t="s">
        <v>36968</v>
      </c>
      <c r="GC525" t="s">
        <v>37032</v>
      </c>
      <c r="GD525" t="s">
        <v>37033</v>
      </c>
      <c r="GE525" t="s">
        <v>37770</v>
      </c>
      <c r="GF525" t="s">
        <v>37771</v>
      </c>
      <c r="GG525" t="s">
        <v>37772</v>
      </c>
      <c r="GH525" t="s">
        <v>37773</v>
      </c>
      <c r="GI525" t="s">
        <v>37774</v>
      </c>
      <c r="GJ525" t="s">
        <v>37034</v>
      </c>
      <c r="GK525" t="s">
        <v>37035</v>
      </c>
      <c r="GL525" t="s">
        <v>37784</v>
      </c>
      <c r="GM525" t="s">
        <v>37785</v>
      </c>
      <c r="GN525" t="s">
        <v>37786</v>
      </c>
      <c r="GO525" t="s">
        <v>36973</v>
      </c>
      <c r="GP525" t="s">
        <v>28789</v>
      </c>
      <c r="GQ525" t="s">
        <v>37010</v>
      </c>
      <c r="GR525" t="s">
        <v>36969</v>
      </c>
      <c r="GT525" t="s">
        <v>37011</v>
      </c>
      <c r="GU525">
        <f t="shared" si="95"/>
        <v>15</v>
      </c>
      <c r="GV525">
        <f t="shared" si="96"/>
        <v>15</v>
      </c>
      <c r="GX525">
        <v>12</v>
      </c>
      <c r="GY525" t="s">
        <v>37012</v>
      </c>
      <c r="HA525" t="s">
        <v>37013</v>
      </c>
      <c r="HD525" t="s">
        <v>28789</v>
      </c>
      <c r="HE525">
        <v>11.99</v>
      </c>
    </row>
    <row r="526" spans="1:213">
      <c r="A526" t="s">
        <v>29123</v>
      </c>
      <c r="B526" t="s">
        <v>36962</v>
      </c>
      <c r="C526" t="s">
        <v>36963</v>
      </c>
      <c r="D526" t="s">
        <v>21300</v>
      </c>
      <c r="E526">
        <v>1</v>
      </c>
      <c r="F526" t="s">
        <v>36964</v>
      </c>
      <c r="G526" t="s">
        <v>38</v>
      </c>
      <c r="H526" t="s">
        <v>36965</v>
      </c>
      <c r="I526" t="s">
        <v>23336</v>
      </c>
      <c r="J526" t="s">
        <v>33297</v>
      </c>
      <c r="K526" t="s">
        <v>21308</v>
      </c>
      <c r="L526" t="s">
        <v>33298</v>
      </c>
      <c r="M526" t="s">
        <v>33343</v>
      </c>
      <c r="N526" t="s">
        <v>21360</v>
      </c>
      <c r="O526" t="s">
        <v>33344</v>
      </c>
      <c r="P526" t="s">
        <v>21282</v>
      </c>
      <c r="Q526" t="s">
        <v>33300</v>
      </c>
      <c r="T526" t="s">
        <v>33349</v>
      </c>
      <c r="U526" t="s">
        <v>37776</v>
      </c>
      <c r="V526" t="s">
        <v>34104</v>
      </c>
      <c r="W526" t="s">
        <v>36967</v>
      </c>
      <c r="X526" t="s">
        <v>36968</v>
      </c>
      <c r="Y526" t="s">
        <v>36969</v>
      </c>
      <c r="Z526">
        <v>300</v>
      </c>
      <c r="AA526">
        <v>221</v>
      </c>
      <c r="AB526" t="s">
        <v>37018</v>
      </c>
      <c r="AC526" t="s">
        <v>36990</v>
      </c>
      <c r="AD526" t="s">
        <v>36971</v>
      </c>
      <c r="AE526" t="s">
        <v>36972</v>
      </c>
      <c r="AF526" t="s">
        <v>36973</v>
      </c>
      <c r="AH526" t="s">
        <v>37757</v>
      </c>
      <c r="AJ526" t="s">
        <v>36967</v>
      </c>
      <c r="AK526" t="s">
        <v>33329</v>
      </c>
      <c r="AL526" t="s">
        <v>195</v>
      </c>
      <c r="AM526" t="s">
        <v>37777</v>
      </c>
      <c r="AN526" t="s">
        <v>29088</v>
      </c>
      <c r="AQ526" t="s">
        <v>29088</v>
      </c>
      <c r="AR526" t="s">
        <v>34349</v>
      </c>
      <c r="AW526" t="s">
        <v>37135</v>
      </c>
      <c r="AX526" t="s">
        <v>37135</v>
      </c>
      <c r="AY526" t="s">
        <v>37021</v>
      </c>
      <c r="BA526" t="s">
        <v>353</v>
      </c>
      <c r="BB526">
        <v>48</v>
      </c>
      <c r="BC526" t="s">
        <v>37048</v>
      </c>
      <c r="BD526" t="s">
        <v>34259</v>
      </c>
      <c r="BE526" t="s">
        <v>36993</v>
      </c>
      <c r="BF526">
        <v>0.2</v>
      </c>
      <c r="BG526" t="str">
        <f>_xlfn.TEXTJOIN("-",TRUE,V526,AL526,I526,BD526,AR526)</f>
        <v>AG-B9-C1-D4-EG</v>
      </c>
      <c r="BH526" t="s">
        <v>37832</v>
      </c>
      <c r="BI526" t="s">
        <v>37833</v>
      </c>
      <c r="BJ526" t="s">
        <v>37834</v>
      </c>
      <c r="BK526" cm="1">
        <f t="array" ref="BK526">IF(LEN(TRIM(BG526))=0,"",SUMPRODUCT(--(LEN(TRIM($BG$5:BG526))&gt;0)))</f>
        <v>508</v>
      </c>
      <c r="BL526" t="str">
        <f>IF(BK526&lt;&gt;"",_xlfn.BASE(BK526,36,10),"")</f>
        <v>00000000E4</v>
      </c>
      <c r="BM526" t="str">
        <f>IF(BL526&lt;&gt;"","*"&amp;BL526&amp;"*","")</f>
        <v>*00000000E4*</v>
      </c>
      <c r="BN526" t="s">
        <v>37832</v>
      </c>
      <c r="BO526" t="str">
        <f>_xlfn.TEXTJOIN("-",TRUE,N526,T526)</f>
        <v>DAT004-M16</v>
      </c>
      <c r="BS526" t="s">
        <v>29088</v>
      </c>
      <c r="CP526" t="s">
        <v>37825</v>
      </c>
      <c r="CU526">
        <v>11.99</v>
      </c>
      <c r="DT526" t="s">
        <v>37026</v>
      </c>
      <c r="EC526" s="7">
        <f t="shared" si="94"/>
        <v>14.987499999999999</v>
      </c>
      <c r="EN526" t="s">
        <v>36995</v>
      </c>
      <c r="EO526">
        <v>1731138031</v>
      </c>
      <c r="EP526" t="s">
        <v>36968</v>
      </c>
      <c r="EQ526" t="s">
        <v>36996</v>
      </c>
      <c r="ER526" t="s">
        <v>36997</v>
      </c>
      <c r="ES526" t="s">
        <v>36967</v>
      </c>
      <c r="ET526" t="s">
        <v>37761</v>
      </c>
      <c r="EU526" t="s">
        <v>36999</v>
      </c>
      <c r="FB526" t="s">
        <v>35377</v>
      </c>
      <c r="FC526" t="s">
        <v>37782</v>
      </c>
      <c r="FD526" t="s">
        <v>29088</v>
      </c>
      <c r="FF526" t="s">
        <v>36990</v>
      </c>
      <c r="FG526" t="s">
        <v>36990</v>
      </c>
      <c r="FH526" t="s">
        <v>37825</v>
      </c>
      <c r="FI526" t="s">
        <v>37762</v>
      </c>
      <c r="FJ526" t="s">
        <v>37763</v>
      </c>
      <c r="FK526" t="s">
        <v>37764</v>
      </c>
      <c r="FL526" t="s">
        <v>37765</v>
      </c>
      <c r="FM526" t="s">
        <v>37766</v>
      </c>
      <c r="FN526" t="s">
        <v>37767</v>
      </c>
      <c r="FO526" t="s">
        <v>37768</v>
      </c>
      <c r="FP526" t="s">
        <v>37769</v>
      </c>
      <c r="FQ526" t="s">
        <v>37028</v>
      </c>
      <c r="FR526" t="s">
        <v>37008</v>
      </c>
      <c r="FS526" t="s">
        <v>37009</v>
      </c>
      <c r="FT526" t="s">
        <v>33329</v>
      </c>
      <c r="FU526" t="s">
        <v>33329</v>
      </c>
      <c r="FV526" t="s">
        <v>29088</v>
      </c>
      <c r="FW526" t="s">
        <v>37030</v>
      </c>
      <c r="FX526" t="s">
        <v>37031</v>
      </c>
      <c r="FY526" t="s">
        <v>36971</v>
      </c>
      <c r="FZ526" t="s">
        <v>36990</v>
      </c>
      <c r="GA526" t="s">
        <v>37783</v>
      </c>
      <c r="GB526" t="s">
        <v>36968</v>
      </c>
      <c r="GC526" t="s">
        <v>37032</v>
      </c>
      <c r="GD526" t="s">
        <v>37033</v>
      </c>
      <c r="GE526" t="s">
        <v>37770</v>
      </c>
      <c r="GF526" t="s">
        <v>37771</v>
      </c>
      <c r="GG526" t="s">
        <v>37772</v>
      </c>
      <c r="GH526" t="s">
        <v>37773</v>
      </c>
      <c r="GI526" t="s">
        <v>37774</v>
      </c>
      <c r="GJ526" t="s">
        <v>37034</v>
      </c>
      <c r="GK526" t="s">
        <v>37035</v>
      </c>
      <c r="GL526" t="s">
        <v>37784</v>
      </c>
      <c r="GM526" t="s">
        <v>37785</v>
      </c>
      <c r="GN526" t="s">
        <v>37786</v>
      </c>
      <c r="GO526" t="s">
        <v>36973</v>
      </c>
      <c r="GP526" t="s">
        <v>29088</v>
      </c>
      <c r="GQ526" t="s">
        <v>37010</v>
      </c>
      <c r="GR526" t="s">
        <v>36969</v>
      </c>
      <c r="GT526" t="s">
        <v>37011</v>
      </c>
      <c r="GU526">
        <f t="shared" si="95"/>
        <v>15</v>
      </c>
      <c r="GV526">
        <f t="shared" si="96"/>
        <v>15</v>
      </c>
      <c r="GX526">
        <v>12</v>
      </c>
      <c r="GY526" t="s">
        <v>37012</v>
      </c>
      <c r="HA526" t="s">
        <v>37013</v>
      </c>
      <c r="HD526" t="s">
        <v>29088</v>
      </c>
      <c r="HE526">
        <v>11.99</v>
      </c>
    </row>
    <row r="527" spans="1:213">
      <c r="A527" t="s">
        <v>29123</v>
      </c>
      <c r="B527" t="s">
        <v>36962</v>
      </c>
      <c r="C527" t="s">
        <v>36963</v>
      </c>
      <c r="D527" t="s">
        <v>21300</v>
      </c>
      <c r="E527">
        <v>1</v>
      </c>
      <c r="F527" t="s">
        <v>36964</v>
      </c>
      <c r="G527" t="s">
        <v>38</v>
      </c>
      <c r="H527" t="s">
        <v>36965</v>
      </c>
      <c r="I527" t="s">
        <v>23336</v>
      </c>
      <c r="J527" t="s">
        <v>33297</v>
      </c>
      <c r="K527" t="s">
        <v>21308</v>
      </c>
      <c r="L527" t="s">
        <v>33298</v>
      </c>
      <c r="M527" t="s">
        <v>33343</v>
      </c>
      <c r="N527" t="s">
        <v>21360</v>
      </c>
      <c r="O527" t="s">
        <v>33344</v>
      </c>
      <c r="P527" t="s">
        <v>21282</v>
      </c>
      <c r="Q527" t="s">
        <v>33300</v>
      </c>
      <c r="T527" t="s">
        <v>33349</v>
      </c>
      <c r="U527" t="s">
        <v>37776</v>
      </c>
      <c r="V527" t="s">
        <v>34104</v>
      </c>
      <c r="W527" t="s">
        <v>36967</v>
      </c>
      <c r="X527" t="s">
        <v>36968</v>
      </c>
      <c r="Y527" t="s">
        <v>36969</v>
      </c>
      <c r="Z527">
        <v>300</v>
      </c>
      <c r="AA527">
        <v>236</v>
      </c>
      <c r="AB527" t="s">
        <v>37018</v>
      </c>
      <c r="AC527" t="s">
        <v>36990</v>
      </c>
      <c r="AD527" t="s">
        <v>36971</v>
      </c>
      <c r="AE527" t="s">
        <v>36972</v>
      </c>
      <c r="AF527" t="s">
        <v>36973</v>
      </c>
      <c r="AH527" t="s">
        <v>37757</v>
      </c>
      <c r="AJ527" t="s">
        <v>36967</v>
      </c>
      <c r="AK527" t="s">
        <v>33329</v>
      </c>
      <c r="AL527" t="s">
        <v>195</v>
      </c>
      <c r="AM527" t="s">
        <v>37777</v>
      </c>
      <c r="AN527" t="s">
        <v>29128</v>
      </c>
      <c r="AQ527" t="s">
        <v>29128</v>
      </c>
      <c r="AR527" t="s">
        <v>34351</v>
      </c>
      <c r="AW527" t="s">
        <v>37135</v>
      </c>
      <c r="AX527" t="s">
        <v>37135</v>
      </c>
      <c r="AY527" t="s">
        <v>37021</v>
      </c>
      <c r="BA527" t="s">
        <v>353</v>
      </c>
      <c r="BB527">
        <v>48</v>
      </c>
      <c r="BC527" t="s">
        <v>37048</v>
      </c>
      <c r="BD527" t="s">
        <v>34259</v>
      </c>
      <c r="BE527" t="s">
        <v>36993</v>
      </c>
      <c r="BF527">
        <v>0.2</v>
      </c>
      <c r="BG527" t="str">
        <f>_xlfn.TEXTJOIN("-",TRUE,V527,AL527,I527,BD527,AR527)</f>
        <v>AG-B9-C1-D4-EH</v>
      </c>
      <c r="BH527" t="s">
        <v>37835</v>
      </c>
      <c r="BI527" t="s">
        <v>37836</v>
      </c>
      <c r="BJ527" t="s">
        <v>37837</v>
      </c>
      <c r="BK527" cm="1">
        <f t="array" ref="BK527">IF(LEN(TRIM(BG527))=0,"",SUMPRODUCT(--(LEN(TRIM($BG$5:BG527))&gt;0)))</f>
        <v>509</v>
      </c>
      <c r="BL527" t="str">
        <f>IF(BK527&lt;&gt;"",_xlfn.BASE(BK527,36,10),"")</f>
        <v>00000000E5</v>
      </c>
      <c r="BM527" t="str">
        <f>IF(BL527&lt;&gt;"","*"&amp;BL527&amp;"*","")</f>
        <v>*00000000E5*</v>
      </c>
      <c r="BN527" t="s">
        <v>37835</v>
      </c>
      <c r="BO527" t="str">
        <f>_xlfn.TEXTJOIN("-",TRUE,N527,T527)</f>
        <v>DAT004-M16</v>
      </c>
      <c r="BS527" t="s">
        <v>29128</v>
      </c>
      <c r="CP527" t="s">
        <v>37825</v>
      </c>
      <c r="CU527">
        <v>11.99</v>
      </c>
      <c r="DT527" t="s">
        <v>37026</v>
      </c>
      <c r="EC527" s="7">
        <f t="shared" si="94"/>
        <v>14.987499999999999</v>
      </c>
      <c r="EN527" t="s">
        <v>36995</v>
      </c>
      <c r="EO527">
        <v>1731138031</v>
      </c>
      <c r="EP527" t="s">
        <v>36968</v>
      </c>
      <c r="EQ527" t="s">
        <v>36996</v>
      </c>
      <c r="ER527" t="s">
        <v>36997</v>
      </c>
      <c r="ES527" t="s">
        <v>36967</v>
      </c>
      <c r="ET527" t="s">
        <v>37761</v>
      </c>
      <c r="EU527" t="s">
        <v>36999</v>
      </c>
      <c r="FB527" t="s">
        <v>35377</v>
      </c>
      <c r="FC527" t="s">
        <v>37782</v>
      </c>
      <c r="FD527" t="s">
        <v>37799</v>
      </c>
      <c r="FF527" t="s">
        <v>36990</v>
      </c>
      <c r="FG527" t="s">
        <v>36990</v>
      </c>
      <c r="FH527" t="s">
        <v>37825</v>
      </c>
      <c r="FI527" t="s">
        <v>37762</v>
      </c>
      <c r="FJ527" t="s">
        <v>37763</v>
      </c>
      <c r="FK527" t="s">
        <v>37764</v>
      </c>
      <c r="FL527" t="s">
        <v>37765</v>
      </c>
      <c r="FM527" t="s">
        <v>37766</v>
      </c>
      <c r="FN527" t="s">
        <v>37767</v>
      </c>
      <c r="FO527" t="s">
        <v>37768</v>
      </c>
      <c r="FP527" t="s">
        <v>37769</v>
      </c>
      <c r="FQ527" t="s">
        <v>37028</v>
      </c>
      <c r="FR527" t="s">
        <v>37008</v>
      </c>
      <c r="FS527" t="s">
        <v>37009</v>
      </c>
      <c r="FT527" t="s">
        <v>33329</v>
      </c>
      <c r="FU527" t="s">
        <v>33329</v>
      </c>
      <c r="FV527" t="s">
        <v>37799</v>
      </c>
      <c r="FW527" t="s">
        <v>37030</v>
      </c>
      <c r="FX527" t="s">
        <v>37031</v>
      </c>
      <c r="FY527" t="s">
        <v>36971</v>
      </c>
      <c r="FZ527" t="s">
        <v>36990</v>
      </c>
      <c r="GA527" t="s">
        <v>37783</v>
      </c>
      <c r="GB527" t="s">
        <v>36968</v>
      </c>
      <c r="GC527" t="s">
        <v>37032</v>
      </c>
      <c r="GD527" t="s">
        <v>37033</v>
      </c>
      <c r="GE527" t="s">
        <v>37770</v>
      </c>
      <c r="GF527" t="s">
        <v>37771</v>
      </c>
      <c r="GG527" t="s">
        <v>37772</v>
      </c>
      <c r="GH527" t="s">
        <v>37773</v>
      </c>
      <c r="GI527" t="s">
        <v>37774</v>
      </c>
      <c r="GJ527" t="s">
        <v>37034</v>
      </c>
      <c r="GK527" t="s">
        <v>37035</v>
      </c>
      <c r="GL527" t="s">
        <v>37784</v>
      </c>
      <c r="GM527" t="s">
        <v>37785</v>
      </c>
      <c r="GN527" t="s">
        <v>37786</v>
      </c>
      <c r="GO527" t="s">
        <v>36973</v>
      </c>
      <c r="GP527" t="s">
        <v>37799</v>
      </c>
      <c r="GQ527" t="s">
        <v>37010</v>
      </c>
      <c r="GR527" t="s">
        <v>36969</v>
      </c>
      <c r="GT527" t="s">
        <v>37011</v>
      </c>
      <c r="GU527">
        <f t="shared" si="95"/>
        <v>15</v>
      </c>
      <c r="GV527">
        <f t="shared" si="96"/>
        <v>15</v>
      </c>
      <c r="GX527">
        <v>12</v>
      </c>
      <c r="GY527" t="s">
        <v>37012</v>
      </c>
      <c r="HA527" t="s">
        <v>37013</v>
      </c>
      <c r="HD527" t="s">
        <v>29128</v>
      </c>
      <c r="HE527">
        <v>11.99</v>
      </c>
    </row>
    <row r="528" spans="1:213">
      <c r="A528" t="s">
        <v>29123</v>
      </c>
      <c r="B528" t="s">
        <v>36962</v>
      </c>
      <c r="C528" t="s">
        <v>36963</v>
      </c>
      <c r="D528" t="s">
        <v>21300</v>
      </c>
      <c r="E528">
        <v>1</v>
      </c>
      <c r="F528" t="s">
        <v>36964</v>
      </c>
      <c r="G528" t="s">
        <v>38</v>
      </c>
      <c r="H528" t="s">
        <v>36965</v>
      </c>
      <c r="I528" t="s">
        <v>23336</v>
      </c>
      <c r="J528" t="s">
        <v>33297</v>
      </c>
      <c r="K528" t="s">
        <v>21308</v>
      </c>
      <c r="L528" t="s">
        <v>33298</v>
      </c>
      <c r="M528" t="s">
        <v>33343</v>
      </c>
      <c r="N528" t="s">
        <v>21360</v>
      </c>
      <c r="O528" t="s">
        <v>33344</v>
      </c>
      <c r="P528" t="s">
        <v>21282</v>
      </c>
      <c r="Q528" t="s">
        <v>33300</v>
      </c>
      <c r="T528" t="s">
        <v>33349</v>
      </c>
      <c r="U528" t="s">
        <v>37776</v>
      </c>
      <c r="V528" t="s">
        <v>34104</v>
      </c>
      <c r="W528" t="s">
        <v>36967</v>
      </c>
      <c r="X528" t="s">
        <v>36968</v>
      </c>
      <c r="Y528" t="s">
        <v>36969</v>
      </c>
      <c r="Z528">
        <v>300</v>
      </c>
      <c r="AA528">
        <v>271</v>
      </c>
      <c r="AB528" t="s">
        <v>37056</v>
      </c>
      <c r="AC528" t="s">
        <v>36990</v>
      </c>
      <c r="AD528" t="s">
        <v>36971</v>
      </c>
      <c r="AE528" t="s">
        <v>36972</v>
      </c>
      <c r="AF528" t="s">
        <v>36973</v>
      </c>
      <c r="AH528" t="s">
        <v>37757</v>
      </c>
      <c r="AJ528" t="s">
        <v>36967</v>
      </c>
      <c r="AK528" t="s">
        <v>33329</v>
      </c>
      <c r="AL528" t="s">
        <v>195</v>
      </c>
      <c r="AM528" t="s">
        <v>37777</v>
      </c>
      <c r="AN528" t="s">
        <v>37800</v>
      </c>
      <c r="AQ528" t="s">
        <v>37800</v>
      </c>
      <c r="AR528" t="s">
        <v>34353</v>
      </c>
      <c r="AW528" t="s">
        <v>37135</v>
      </c>
      <c r="AX528" t="s">
        <v>37135</v>
      </c>
      <c r="AY528" t="s">
        <v>37058</v>
      </c>
      <c r="BA528" t="s">
        <v>37059</v>
      </c>
      <c r="BB528">
        <v>48</v>
      </c>
      <c r="BC528" t="s">
        <v>37060</v>
      </c>
      <c r="BD528" t="s">
        <v>34261</v>
      </c>
      <c r="BE528" t="s">
        <v>36993</v>
      </c>
      <c r="BF528">
        <v>0.2</v>
      </c>
      <c r="BG528" t="str">
        <f>_xlfn.TEXTJOIN("-",TRUE,V528,AL528,I528,BD528,AR528)</f>
        <v>AG-B9-C1-D5-EI</v>
      </c>
      <c r="BH528" t="s">
        <v>37838</v>
      </c>
      <c r="BI528" t="s">
        <v>37839</v>
      </c>
      <c r="BJ528" t="s">
        <v>37840</v>
      </c>
      <c r="BK528" cm="1">
        <f t="array" ref="BK528">IF(LEN(TRIM(BG528))=0,"",SUMPRODUCT(--(LEN(TRIM($BG$5:BG528))&gt;0)))</f>
        <v>510</v>
      </c>
      <c r="BL528" t="str">
        <f>IF(BK528&lt;&gt;"",_xlfn.BASE(BK528,36,10),"")</f>
        <v>00000000E6</v>
      </c>
      <c r="BM528" t="str">
        <f>IF(BL528&lt;&gt;"","*"&amp;BL528&amp;"*","")</f>
        <v>*00000000E6*</v>
      </c>
      <c r="BN528" t="s">
        <v>37838</v>
      </c>
      <c r="BO528" t="str">
        <f>_xlfn.TEXTJOIN("-",TRUE,N528,T528)</f>
        <v>DAT004-M16</v>
      </c>
      <c r="BS528" t="s">
        <v>37800</v>
      </c>
      <c r="CP528" t="s">
        <v>37825</v>
      </c>
      <c r="CU528">
        <v>14.99</v>
      </c>
      <c r="DT528" t="s">
        <v>37026</v>
      </c>
      <c r="EC528" s="7">
        <f t="shared" si="94"/>
        <v>18.737500000000001</v>
      </c>
      <c r="EN528" t="s">
        <v>36995</v>
      </c>
      <c r="EO528">
        <v>1731138031</v>
      </c>
      <c r="EP528" t="s">
        <v>36968</v>
      </c>
      <c r="EQ528" t="s">
        <v>36996</v>
      </c>
      <c r="ER528" t="s">
        <v>36997</v>
      </c>
      <c r="ES528" t="s">
        <v>36967</v>
      </c>
      <c r="ET528" t="s">
        <v>37761</v>
      </c>
      <c r="EU528" t="s">
        <v>36999</v>
      </c>
      <c r="FB528" t="s">
        <v>35377</v>
      </c>
      <c r="FC528" t="s">
        <v>37782</v>
      </c>
      <c r="FD528" t="s">
        <v>37800</v>
      </c>
      <c r="FF528" t="s">
        <v>36990</v>
      </c>
      <c r="FG528" t="s">
        <v>36990</v>
      </c>
      <c r="FH528" t="s">
        <v>37825</v>
      </c>
      <c r="FI528" t="s">
        <v>37762</v>
      </c>
      <c r="FJ528" t="s">
        <v>37763</v>
      </c>
      <c r="FK528" t="s">
        <v>37764</v>
      </c>
      <c r="FL528" t="s">
        <v>37765</v>
      </c>
      <c r="FM528" t="s">
        <v>37766</v>
      </c>
      <c r="FN528" t="s">
        <v>37767</v>
      </c>
      <c r="FO528" t="s">
        <v>37768</v>
      </c>
      <c r="FP528" t="s">
        <v>37769</v>
      </c>
      <c r="FQ528" t="s">
        <v>37028</v>
      </c>
      <c r="FR528" t="s">
        <v>37008</v>
      </c>
      <c r="FS528" t="s">
        <v>37009</v>
      </c>
      <c r="FT528" t="s">
        <v>33329</v>
      </c>
      <c r="FU528" t="s">
        <v>33329</v>
      </c>
      <c r="FV528" t="s">
        <v>37800</v>
      </c>
      <c r="FW528" t="s">
        <v>37030</v>
      </c>
      <c r="FX528" t="s">
        <v>37031</v>
      </c>
      <c r="FY528" t="s">
        <v>36971</v>
      </c>
      <c r="FZ528" t="s">
        <v>36990</v>
      </c>
      <c r="GA528" t="s">
        <v>37783</v>
      </c>
      <c r="GB528" t="s">
        <v>36968</v>
      </c>
      <c r="GC528" t="s">
        <v>37032</v>
      </c>
      <c r="GD528" t="s">
        <v>37033</v>
      </c>
      <c r="GE528" t="s">
        <v>37770</v>
      </c>
      <c r="GF528" t="s">
        <v>37771</v>
      </c>
      <c r="GG528" t="s">
        <v>37772</v>
      </c>
      <c r="GH528" t="s">
        <v>37773</v>
      </c>
      <c r="GI528" t="s">
        <v>37774</v>
      </c>
      <c r="GJ528" t="s">
        <v>37034</v>
      </c>
      <c r="GK528" t="s">
        <v>37035</v>
      </c>
      <c r="GL528" t="s">
        <v>37784</v>
      </c>
      <c r="GM528" t="s">
        <v>37785</v>
      </c>
      <c r="GN528" t="s">
        <v>37786</v>
      </c>
      <c r="GO528" t="s">
        <v>36973</v>
      </c>
      <c r="GP528" t="s">
        <v>37800</v>
      </c>
      <c r="GQ528" t="s">
        <v>37010</v>
      </c>
      <c r="GR528" t="s">
        <v>36969</v>
      </c>
      <c r="GT528" t="s">
        <v>37011</v>
      </c>
      <c r="GU528">
        <f t="shared" si="95"/>
        <v>18.75</v>
      </c>
      <c r="GV528">
        <f t="shared" si="96"/>
        <v>18.75</v>
      </c>
      <c r="GX528">
        <v>15</v>
      </c>
      <c r="GY528" t="s">
        <v>37012</v>
      </c>
      <c r="HA528" t="s">
        <v>37013</v>
      </c>
      <c r="HD528" t="s">
        <v>37800</v>
      </c>
      <c r="HE528">
        <v>14.99</v>
      </c>
    </row>
    <row r="529" spans="1:213">
      <c r="A529" t="s">
        <v>29123</v>
      </c>
      <c r="B529" t="s">
        <v>36962</v>
      </c>
      <c r="C529" t="s">
        <v>36963</v>
      </c>
      <c r="D529" t="s">
        <v>21300</v>
      </c>
      <c r="E529">
        <v>1</v>
      </c>
      <c r="F529" t="s">
        <v>36964</v>
      </c>
      <c r="G529" t="s">
        <v>38</v>
      </c>
      <c r="H529" t="s">
        <v>36965</v>
      </c>
      <c r="I529" t="s">
        <v>23336</v>
      </c>
      <c r="J529" t="s">
        <v>33297</v>
      </c>
      <c r="K529" t="s">
        <v>21308</v>
      </c>
      <c r="L529" t="s">
        <v>33298</v>
      </c>
      <c r="M529" t="s">
        <v>33343</v>
      </c>
      <c r="N529" t="s">
        <v>21360</v>
      </c>
      <c r="O529" t="s">
        <v>33344</v>
      </c>
      <c r="P529" t="s">
        <v>21282</v>
      </c>
      <c r="Q529" t="s">
        <v>33300</v>
      </c>
      <c r="T529" t="s">
        <v>33349</v>
      </c>
      <c r="U529" t="s">
        <v>37776</v>
      </c>
      <c r="V529" t="s">
        <v>34104</v>
      </c>
      <c r="W529" t="s">
        <v>36967</v>
      </c>
      <c r="X529" t="s">
        <v>36968</v>
      </c>
      <c r="Y529" t="s">
        <v>36969</v>
      </c>
      <c r="Z529">
        <v>200</v>
      </c>
      <c r="AA529">
        <v>171</v>
      </c>
      <c r="AB529" t="s">
        <v>37018</v>
      </c>
      <c r="AC529" t="s">
        <v>36990</v>
      </c>
      <c r="AD529" t="s">
        <v>36971</v>
      </c>
      <c r="AE529" t="s">
        <v>36972</v>
      </c>
      <c r="AF529" t="s">
        <v>36973</v>
      </c>
      <c r="AH529" t="s">
        <v>37757</v>
      </c>
      <c r="AJ529" t="s">
        <v>36967</v>
      </c>
      <c r="AK529" t="s">
        <v>29051</v>
      </c>
      <c r="AL529" t="s">
        <v>28724</v>
      </c>
      <c r="AM529" t="s">
        <v>37777</v>
      </c>
      <c r="AN529" t="s">
        <v>28824</v>
      </c>
      <c r="AQ529" t="s">
        <v>28824</v>
      </c>
      <c r="AR529" t="s">
        <v>34343</v>
      </c>
      <c r="AW529" t="s">
        <v>37135</v>
      </c>
      <c r="AX529" t="s">
        <v>37135</v>
      </c>
      <c r="AY529" t="s">
        <v>37021</v>
      </c>
      <c r="BA529" t="s">
        <v>353</v>
      </c>
      <c r="BB529">
        <v>48</v>
      </c>
      <c r="BC529" t="s">
        <v>37022</v>
      </c>
      <c r="BD529" t="s">
        <v>28739</v>
      </c>
      <c r="BE529" t="s">
        <v>36993</v>
      </c>
      <c r="BF529">
        <v>0.2</v>
      </c>
      <c r="BG529" t="str">
        <f>_xlfn.TEXTJOIN("-",TRUE,V529,AL529,I529,BD529,AR529)</f>
        <v>AG-BB-C1-D3-ED</v>
      </c>
      <c r="BH529" t="s">
        <v>37841</v>
      </c>
      <c r="BI529" t="s">
        <v>37842</v>
      </c>
      <c r="BJ529" t="s">
        <v>37843</v>
      </c>
      <c r="BK529" cm="1">
        <f t="array" ref="BK529">IF(LEN(TRIM(BG529))=0,"",SUMPRODUCT(--(LEN(TRIM($BG$5:BG529))&gt;0)))</f>
        <v>511</v>
      </c>
      <c r="BL529" t="str">
        <f>IF(BK529&lt;&gt;"",_xlfn.BASE(BK529,36,10),"")</f>
        <v>00000000E7</v>
      </c>
      <c r="BM529" t="str">
        <f>IF(BL529&lt;&gt;"","*"&amp;BL529&amp;"*","")</f>
        <v>*00000000E7*</v>
      </c>
      <c r="BN529" t="s">
        <v>37841</v>
      </c>
      <c r="BO529" t="str">
        <f>_xlfn.TEXTJOIN("-",TRUE,N529,T529)</f>
        <v>DAT004-M16</v>
      </c>
      <c r="BS529" t="s">
        <v>28824</v>
      </c>
      <c r="CP529" t="s">
        <v>37844</v>
      </c>
      <c r="CU529">
        <v>11.99</v>
      </c>
      <c r="DT529" t="s">
        <v>37026</v>
      </c>
      <c r="EC529" s="7">
        <f t="shared" si="94"/>
        <v>14.987499999999999</v>
      </c>
      <c r="EN529" t="s">
        <v>36995</v>
      </c>
      <c r="EO529">
        <v>1731138031</v>
      </c>
      <c r="EP529" t="s">
        <v>36968</v>
      </c>
      <c r="EQ529" t="s">
        <v>36996</v>
      </c>
      <c r="ER529" t="s">
        <v>36997</v>
      </c>
      <c r="ES529" t="s">
        <v>36967</v>
      </c>
      <c r="ET529" t="s">
        <v>37761</v>
      </c>
      <c r="EU529" t="s">
        <v>36999</v>
      </c>
      <c r="FB529" t="s">
        <v>35377</v>
      </c>
      <c r="FC529" t="s">
        <v>37782</v>
      </c>
      <c r="FD529" t="s">
        <v>28824</v>
      </c>
      <c r="FF529" t="s">
        <v>36990</v>
      </c>
      <c r="FG529" t="s">
        <v>36990</v>
      </c>
      <c r="FH529" t="s">
        <v>37844</v>
      </c>
      <c r="FI529" t="s">
        <v>37762</v>
      </c>
      <c r="FJ529" t="s">
        <v>37763</v>
      </c>
      <c r="FK529" t="s">
        <v>37764</v>
      </c>
      <c r="FL529" t="s">
        <v>37765</v>
      </c>
      <c r="FM529" t="s">
        <v>37766</v>
      </c>
      <c r="FN529" t="s">
        <v>37767</v>
      </c>
      <c r="FO529" t="s">
        <v>37768</v>
      </c>
      <c r="FP529" t="s">
        <v>37769</v>
      </c>
      <c r="FQ529" t="s">
        <v>37028</v>
      </c>
      <c r="FR529" t="s">
        <v>37008</v>
      </c>
      <c r="FS529" t="s">
        <v>37009</v>
      </c>
      <c r="FT529" t="s">
        <v>29051</v>
      </c>
      <c r="FU529" t="s">
        <v>29051</v>
      </c>
      <c r="FV529" t="s">
        <v>28824</v>
      </c>
      <c r="FW529" t="s">
        <v>37030</v>
      </c>
      <c r="FX529" t="s">
        <v>37031</v>
      </c>
      <c r="FY529" t="s">
        <v>36971</v>
      </c>
      <c r="FZ529" t="s">
        <v>36990</v>
      </c>
      <c r="GA529" t="s">
        <v>37783</v>
      </c>
      <c r="GB529" t="s">
        <v>36968</v>
      </c>
      <c r="GC529" t="s">
        <v>37032</v>
      </c>
      <c r="GD529" t="s">
        <v>37033</v>
      </c>
      <c r="GE529" t="s">
        <v>37770</v>
      </c>
      <c r="GF529" t="s">
        <v>37771</v>
      </c>
      <c r="GG529" t="s">
        <v>37772</v>
      </c>
      <c r="GH529" t="s">
        <v>37773</v>
      </c>
      <c r="GI529" t="s">
        <v>37774</v>
      </c>
      <c r="GJ529" t="s">
        <v>37034</v>
      </c>
      <c r="GK529" t="s">
        <v>37035</v>
      </c>
      <c r="GL529" t="s">
        <v>37784</v>
      </c>
      <c r="GM529" t="s">
        <v>37785</v>
      </c>
      <c r="GN529" t="s">
        <v>37786</v>
      </c>
      <c r="GO529" t="s">
        <v>36973</v>
      </c>
      <c r="GP529" t="s">
        <v>28824</v>
      </c>
      <c r="GQ529" t="s">
        <v>37010</v>
      </c>
      <c r="GR529" t="s">
        <v>36969</v>
      </c>
      <c r="GT529" t="s">
        <v>37011</v>
      </c>
      <c r="GU529">
        <f t="shared" si="95"/>
        <v>15</v>
      </c>
      <c r="GV529">
        <f t="shared" si="96"/>
        <v>15</v>
      </c>
      <c r="GX529">
        <v>12</v>
      </c>
      <c r="GY529" t="s">
        <v>37012</v>
      </c>
      <c r="HA529" t="s">
        <v>37013</v>
      </c>
      <c r="HD529" t="s">
        <v>28824</v>
      </c>
      <c r="HE529">
        <v>11.99</v>
      </c>
    </row>
    <row r="530" spans="1:213">
      <c r="A530" t="s">
        <v>29123</v>
      </c>
      <c r="B530" t="s">
        <v>36962</v>
      </c>
      <c r="C530" t="s">
        <v>36963</v>
      </c>
      <c r="D530" t="s">
        <v>21300</v>
      </c>
      <c r="E530">
        <v>1</v>
      </c>
      <c r="F530" t="s">
        <v>36964</v>
      </c>
      <c r="G530" t="s">
        <v>38</v>
      </c>
      <c r="H530" t="s">
        <v>36965</v>
      </c>
      <c r="I530" t="s">
        <v>23336</v>
      </c>
      <c r="J530" t="s">
        <v>33297</v>
      </c>
      <c r="K530" t="s">
        <v>21308</v>
      </c>
      <c r="L530" t="s">
        <v>33298</v>
      </c>
      <c r="M530" t="s">
        <v>33343</v>
      </c>
      <c r="N530" t="s">
        <v>21360</v>
      </c>
      <c r="O530" t="s">
        <v>33344</v>
      </c>
      <c r="P530" t="s">
        <v>21282</v>
      </c>
      <c r="Q530" t="s">
        <v>33300</v>
      </c>
      <c r="T530" t="s">
        <v>33349</v>
      </c>
      <c r="U530" t="s">
        <v>37776</v>
      </c>
      <c r="V530" t="s">
        <v>34104</v>
      </c>
      <c r="W530" t="s">
        <v>36967</v>
      </c>
      <c r="X530" t="s">
        <v>36968</v>
      </c>
      <c r="Y530" t="s">
        <v>36969</v>
      </c>
      <c r="Z530">
        <v>200</v>
      </c>
      <c r="AA530">
        <v>186</v>
      </c>
      <c r="AB530" t="s">
        <v>37018</v>
      </c>
      <c r="AC530" t="s">
        <v>36990</v>
      </c>
      <c r="AD530" t="s">
        <v>36971</v>
      </c>
      <c r="AE530" t="s">
        <v>36972</v>
      </c>
      <c r="AF530" t="s">
        <v>36973</v>
      </c>
      <c r="AH530" t="s">
        <v>37757</v>
      </c>
      <c r="AJ530" t="s">
        <v>36967</v>
      </c>
      <c r="AK530" t="s">
        <v>29051</v>
      </c>
      <c r="AL530" t="s">
        <v>28724</v>
      </c>
      <c r="AM530" t="s">
        <v>37777</v>
      </c>
      <c r="AN530" t="s">
        <v>28795</v>
      </c>
      <c r="AQ530" t="s">
        <v>28795</v>
      </c>
      <c r="AR530" t="s">
        <v>34345</v>
      </c>
      <c r="AW530" t="s">
        <v>37135</v>
      </c>
      <c r="AX530" t="s">
        <v>37135</v>
      </c>
      <c r="AY530" t="s">
        <v>37021</v>
      </c>
      <c r="BA530" t="s">
        <v>353</v>
      </c>
      <c r="BB530">
        <v>48</v>
      </c>
      <c r="BC530" t="s">
        <v>37022</v>
      </c>
      <c r="BD530" t="s">
        <v>28739</v>
      </c>
      <c r="BE530" t="s">
        <v>36993</v>
      </c>
      <c r="BF530">
        <v>0.2</v>
      </c>
      <c r="BG530" t="str">
        <f>_xlfn.TEXTJOIN("-",TRUE,V530,AL530,I530,BD530,AR530)</f>
        <v>AG-BB-C1-D3-EE</v>
      </c>
      <c r="BH530" t="s">
        <v>37845</v>
      </c>
      <c r="BI530" t="s">
        <v>37846</v>
      </c>
      <c r="BJ530" t="s">
        <v>37847</v>
      </c>
      <c r="BK530" cm="1">
        <f t="array" ref="BK530">IF(LEN(TRIM(BG530))=0,"",SUMPRODUCT(--(LEN(TRIM($BG$5:BG530))&gt;0)))</f>
        <v>512</v>
      </c>
      <c r="BL530" t="str">
        <f>IF(BK530&lt;&gt;"",_xlfn.BASE(BK530,36,10),"")</f>
        <v>00000000E8</v>
      </c>
      <c r="BM530" t="str">
        <f>IF(BL530&lt;&gt;"","*"&amp;BL530&amp;"*","")</f>
        <v>*00000000E8*</v>
      </c>
      <c r="BN530" t="s">
        <v>37845</v>
      </c>
      <c r="BO530" t="str">
        <f>_xlfn.TEXTJOIN("-",TRUE,N530,T530)</f>
        <v>DAT004-M16</v>
      </c>
      <c r="BS530" t="s">
        <v>28795</v>
      </c>
      <c r="CP530" t="s">
        <v>37844</v>
      </c>
      <c r="CU530">
        <v>11.99</v>
      </c>
      <c r="DT530" t="s">
        <v>37026</v>
      </c>
      <c r="EC530" s="7">
        <f t="shared" si="94"/>
        <v>14.987499999999999</v>
      </c>
      <c r="EN530" t="s">
        <v>36995</v>
      </c>
      <c r="EO530">
        <v>1731138031</v>
      </c>
      <c r="EP530" t="s">
        <v>36968</v>
      </c>
      <c r="EQ530" t="s">
        <v>36996</v>
      </c>
      <c r="ER530" t="s">
        <v>36997</v>
      </c>
      <c r="ES530" t="s">
        <v>36967</v>
      </c>
      <c r="ET530" t="s">
        <v>37761</v>
      </c>
      <c r="EU530" t="s">
        <v>36999</v>
      </c>
      <c r="FB530" t="s">
        <v>35377</v>
      </c>
      <c r="FC530" t="s">
        <v>37782</v>
      </c>
      <c r="FD530" t="s">
        <v>28795</v>
      </c>
      <c r="FF530" t="s">
        <v>36990</v>
      </c>
      <c r="FG530" t="s">
        <v>36990</v>
      </c>
      <c r="FH530" t="s">
        <v>37844</v>
      </c>
      <c r="FI530" t="s">
        <v>37762</v>
      </c>
      <c r="FJ530" t="s">
        <v>37763</v>
      </c>
      <c r="FK530" t="s">
        <v>37764</v>
      </c>
      <c r="FL530" t="s">
        <v>37765</v>
      </c>
      <c r="FM530" t="s">
        <v>37766</v>
      </c>
      <c r="FN530" t="s">
        <v>37767</v>
      </c>
      <c r="FO530" t="s">
        <v>37768</v>
      </c>
      <c r="FP530" t="s">
        <v>37769</v>
      </c>
      <c r="FQ530" t="s">
        <v>37028</v>
      </c>
      <c r="FR530" t="s">
        <v>37008</v>
      </c>
      <c r="FS530" t="s">
        <v>37009</v>
      </c>
      <c r="FT530" t="s">
        <v>29051</v>
      </c>
      <c r="FU530" t="s">
        <v>29051</v>
      </c>
      <c r="FV530" t="s">
        <v>28795</v>
      </c>
      <c r="FW530" t="s">
        <v>37030</v>
      </c>
      <c r="FX530" t="s">
        <v>37031</v>
      </c>
      <c r="FY530" t="s">
        <v>36971</v>
      </c>
      <c r="FZ530" t="s">
        <v>36990</v>
      </c>
      <c r="GA530" t="s">
        <v>37783</v>
      </c>
      <c r="GB530" t="s">
        <v>36968</v>
      </c>
      <c r="GC530" t="s">
        <v>37032</v>
      </c>
      <c r="GD530" t="s">
        <v>37033</v>
      </c>
      <c r="GE530" t="s">
        <v>37770</v>
      </c>
      <c r="GF530" t="s">
        <v>37771</v>
      </c>
      <c r="GG530" t="s">
        <v>37772</v>
      </c>
      <c r="GH530" t="s">
        <v>37773</v>
      </c>
      <c r="GI530" t="s">
        <v>37774</v>
      </c>
      <c r="GJ530" t="s">
        <v>37034</v>
      </c>
      <c r="GK530" t="s">
        <v>37035</v>
      </c>
      <c r="GL530" t="s">
        <v>37784</v>
      </c>
      <c r="GM530" t="s">
        <v>37785</v>
      </c>
      <c r="GN530" t="s">
        <v>37786</v>
      </c>
      <c r="GO530" t="s">
        <v>36973</v>
      </c>
      <c r="GP530" t="s">
        <v>28795</v>
      </c>
      <c r="GQ530" t="s">
        <v>37010</v>
      </c>
      <c r="GR530" t="s">
        <v>36969</v>
      </c>
      <c r="GT530" t="s">
        <v>37011</v>
      </c>
      <c r="GU530">
        <f t="shared" si="95"/>
        <v>15</v>
      </c>
      <c r="GV530">
        <f t="shared" si="96"/>
        <v>15</v>
      </c>
      <c r="GX530">
        <v>12</v>
      </c>
      <c r="GY530" t="s">
        <v>37012</v>
      </c>
      <c r="HA530" t="s">
        <v>37013</v>
      </c>
      <c r="HD530" t="s">
        <v>28795</v>
      </c>
      <c r="HE530">
        <v>11.99</v>
      </c>
    </row>
    <row r="531" spans="1:213">
      <c r="A531" t="s">
        <v>29123</v>
      </c>
      <c r="B531" t="s">
        <v>36962</v>
      </c>
      <c r="C531" t="s">
        <v>36963</v>
      </c>
      <c r="D531" t="s">
        <v>21300</v>
      </c>
      <c r="E531">
        <v>1</v>
      </c>
      <c r="F531" t="s">
        <v>36964</v>
      </c>
      <c r="G531" t="s">
        <v>38</v>
      </c>
      <c r="H531" t="s">
        <v>36965</v>
      </c>
      <c r="I531" t="s">
        <v>23336</v>
      </c>
      <c r="J531" t="s">
        <v>33297</v>
      </c>
      <c r="K531" t="s">
        <v>21308</v>
      </c>
      <c r="L531" t="s">
        <v>33298</v>
      </c>
      <c r="M531" t="s">
        <v>33343</v>
      </c>
      <c r="N531" t="s">
        <v>21360</v>
      </c>
      <c r="O531" t="s">
        <v>33344</v>
      </c>
      <c r="P531" t="s">
        <v>21282</v>
      </c>
      <c r="Q531" t="s">
        <v>33300</v>
      </c>
      <c r="T531" t="s">
        <v>33349</v>
      </c>
      <c r="U531" t="s">
        <v>37776</v>
      </c>
      <c r="V531" t="s">
        <v>34104</v>
      </c>
      <c r="W531" t="s">
        <v>36967</v>
      </c>
      <c r="X531" t="s">
        <v>36968</v>
      </c>
      <c r="Y531" t="s">
        <v>36969</v>
      </c>
      <c r="Z531">
        <v>200</v>
      </c>
      <c r="AA531">
        <v>195</v>
      </c>
      <c r="AB531" t="s">
        <v>37018</v>
      </c>
      <c r="AC531" t="s">
        <v>36990</v>
      </c>
      <c r="AD531" t="s">
        <v>36971</v>
      </c>
      <c r="AE531" t="s">
        <v>36972</v>
      </c>
      <c r="AF531" t="s">
        <v>36973</v>
      </c>
      <c r="AH531" t="s">
        <v>37757</v>
      </c>
      <c r="AJ531" t="s">
        <v>36967</v>
      </c>
      <c r="AK531" t="s">
        <v>29051</v>
      </c>
      <c r="AL531" t="s">
        <v>28724</v>
      </c>
      <c r="AM531" t="s">
        <v>37777</v>
      </c>
      <c r="AN531" t="s">
        <v>28789</v>
      </c>
      <c r="AQ531" t="s">
        <v>28789</v>
      </c>
      <c r="AR531" t="s">
        <v>34347</v>
      </c>
      <c r="AW531" t="s">
        <v>37135</v>
      </c>
      <c r="AX531" t="s">
        <v>37135</v>
      </c>
      <c r="AY531" t="s">
        <v>37021</v>
      </c>
      <c r="BA531" t="s">
        <v>353</v>
      </c>
      <c r="BB531">
        <v>48</v>
      </c>
      <c r="BC531" t="s">
        <v>37022</v>
      </c>
      <c r="BD531" t="s">
        <v>28739</v>
      </c>
      <c r="BE531" t="s">
        <v>36993</v>
      </c>
      <c r="BF531">
        <v>0.2</v>
      </c>
      <c r="BG531" t="str">
        <f>_xlfn.TEXTJOIN("-",TRUE,V531,AL531,I531,BD531,AR531)</f>
        <v>AG-BB-C1-D3-EF</v>
      </c>
      <c r="BH531" t="s">
        <v>37848</v>
      </c>
      <c r="BI531" t="s">
        <v>37849</v>
      </c>
      <c r="BJ531" t="s">
        <v>37850</v>
      </c>
      <c r="BK531" cm="1">
        <f t="array" ref="BK531">IF(LEN(TRIM(BG531))=0,"",SUMPRODUCT(--(LEN(TRIM($BG$5:BG531))&gt;0)))</f>
        <v>513</v>
      </c>
      <c r="BL531" t="str">
        <f>IF(BK531&lt;&gt;"",_xlfn.BASE(BK531,36,10),"")</f>
        <v>00000000E9</v>
      </c>
      <c r="BM531" t="str">
        <f>IF(BL531&lt;&gt;"","*"&amp;BL531&amp;"*","")</f>
        <v>*00000000E9*</v>
      </c>
      <c r="BN531" t="s">
        <v>37848</v>
      </c>
      <c r="BO531" t="str">
        <f>_xlfn.TEXTJOIN("-",TRUE,N531,T531)</f>
        <v>DAT004-M16</v>
      </c>
      <c r="BS531" t="s">
        <v>28789</v>
      </c>
      <c r="CP531" t="s">
        <v>37844</v>
      </c>
      <c r="CU531">
        <v>11.99</v>
      </c>
      <c r="DT531" t="s">
        <v>37026</v>
      </c>
      <c r="EC531" s="7">
        <f t="shared" si="94"/>
        <v>14.987499999999999</v>
      </c>
      <c r="EN531" t="s">
        <v>36995</v>
      </c>
      <c r="EO531">
        <v>1731138031</v>
      </c>
      <c r="EP531" t="s">
        <v>36968</v>
      </c>
      <c r="EQ531" t="s">
        <v>36996</v>
      </c>
      <c r="ER531" t="s">
        <v>36997</v>
      </c>
      <c r="ES531" t="s">
        <v>36967</v>
      </c>
      <c r="ET531" t="s">
        <v>37761</v>
      </c>
      <c r="EU531" t="s">
        <v>36999</v>
      </c>
      <c r="FB531" t="s">
        <v>35377</v>
      </c>
      <c r="FC531" t="s">
        <v>37782</v>
      </c>
      <c r="FD531" t="s">
        <v>28789</v>
      </c>
      <c r="FF531" t="s">
        <v>36990</v>
      </c>
      <c r="FG531" t="s">
        <v>36990</v>
      </c>
      <c r="FH531" t="s">
        <v>37844</v>
      </c>
      <c r="FI531" t="s">
        <v>37762</v>
      </c>
      <c r="FJ531" t="s">
        <v>37763</v>
      </c>
      <c r="FK531" t="s">
        <v>37764</v>
      </c>
      <c r="FL531" t="s">
        <v>37765</v>
      </c>
      <c r="FM531" t="s">
        <v>37766</v>
      </c>
      <c r="FN531" t="s">
        <v>37767</v>
      </c>
      <c r="FO531" t="s">
        <v>37768</v>
      </c>
      <c r="FP531" t="s">
        <v>37769</v>
      </c>
      <c r="FQ531" t="s">
        <v>37028</v>
      </c>
      <c r="FR531" t="s">
        <v>37008</v>
      </c>
      <c r="FS531" t="s">
        <v>37009</v>
      </c>
      <c r="FT531" t="s">
        <v>29051</v>
      </c>
      <c r="FU531" t="s">
        <v>29051</v>
      </c>
      <c r="FV531" t="s">
        <v>28789</v>
      </c>
      <c r="FW531" t="s">
        <v>37030</v>
      </c>
      <c r="FX531" t="s">
        <v>37031</v>
      </c>
      <c r="FY531" t="s">
        <v>36971</v>
      </c>
      <c r="FZ531" t="s">
        <v>36990</v>
      </c>
      <c r="GA531" t="s">
        <v>37783</v>
      </c>
      <c r="GB531" t="s">
        <v>36968</v>
      </c>
      <c r="GC531" t="s">
        <v>37032</v>
      </c>
      <c r="GD531" t="s">
        <v>37033</v>
      </c>
      <c r="GE531" t="s">
        <v>37770</v>
      </c>
      <c r="GF531" t="s">
        <v>37771</v>
      </c>
      <c r="GG531" t="s">
        <v>37772</v>
      </c>
      <c r="GH531" t="s">
        <v>37773</v>
      </c>
      <c r="GI531" t="s">
        <v>37774</v>
      </c>
      <c r="GJ531" t="s">
        <v>37034</v>
      </c>
      <c r="GK531" t="s">
        <v>37035</v>
      </c>
      <c r="GL531" t="s">
        <v>37784</v>
      </c>
      <c r="GM531" t="s">
        <v>37785</v>
      </c>
      <c r="GN531" t="s">
        <v>37786</v>
      </c>
      <c r="GO531" t="s">
        <v>36973</v>
      </c>
      <c r="GP531" t="s">
        <v>28789</v>
      </c>
      <c r="GQ531" t="s">
        <v>37010</v>
      </c>
      <c r="GR531" t="s">
        <v>36969</v>
      </c>
      <c r="GT531" t="s">
        <v>37011</v>
      </c>
      <c r="GU531">
        <f t="shared" si="95"/>
        <v>15</v>
      </c>
      <c r="GV531">
        <f t="shared" si="96"/>
        <v>15</v>
      </c>
      <c r="GX531">
        <v>12</v>
      </c>
      <c r="GY531" t="s">
        <v>37012</v>
      </c>
      <c r="HA531" t="s">
        <v>37013</v>
      </c>
      <c r="HD531" t="s">
        <v>28789</v>
      </c>
      <c r="HE531">
        <v>11.99</v>
      </c>
    </row>
    <row r="532" spans="1:213">
      <c r="A532" t="s">
        <v>29123</v>
      </c>
      <c r="B532" t="s">
        <v>36962</v>
      </c>
      <c r="C532" t="s">
        <v>36963</v>
      </c>
      <c r="D532" t="s">
        <v>21300</v>
      </c>
      <c r="E532">
        <v>1</v>
      </c>
      <c r="F532" t="s">
        <v>36964</v>
      </c>
      <c r="G532" t="s">
        <v>38</v>
      </c>
      <c r="H532" t="s">
        <v>36965</v>
      </c>
      <c r="I532" t="s">
        <v>23336</v>
      </c>
      <c r="J532" t="s">
        <v>33297</v>
      </c>
      <c r="K532" t="s">
        <v>21308</v>
      </c>
      <c r="L532" t="s">
        <v>33298</v>
      </c>
      <c r="M532" t="s">
        <v>33343</v>
      </c>
      <c r="N532" t="s">
        <v>21360</v>
      </c>
      <c r="O532" t="s">
        <v>33344</v>
      </c>
      <c r="P532" t="s">
        <v>21282</v>
      </c>
      <c r="Q532" t="s">
        <v>33300</v>
      </c>
      <c r="T532" t="s">
        <v>33349</v>
      </c>
      <c r="U532" t="s">
        <v>37776</v>
      </c>
      <c r="V532" t="s">
        <v>34104</v>
      </c>
      <c r="W532" t="s">
        <v>36967</v>
      </c>
      <c r="X532" t="s">
        <v>36968</v>
      </c>
      <c r="Y532" t="s">
        <v>36969</v>
      </c>
      <c r="Z532">
        <v>300</v>
      </c>
      <c r="AA532">
        <v>221</v>
      </c>
      <c r="AB532" t="s">
        <v>37018</v>
      </c>
      <c r="AC532" t="s">
        <v>36990</v>
      </c>
      <c r="AD532" t="s">
        <v>36971</v>
      </c>
      <c r="AE532" t="s">
        <v>36972</v>
      </c>
      <c r="AF532" t="s">
        <v>36973</v>
      </c>
      <c r="AH532" t="s">
        <v>37757</v>
      </c>
      <c r="AJ532" t="s">
        <v>36967</v>
      </c>
      <c r="AK532" t="s">
        <v>29051</v>
      </c>
      <c r="AL532" t="s">
        <v>28724</v>
      </c>
      <c r="AM532" t="s">
        <v>37777</v>
      </c>
      <c r="AN532" t="s">
        <v>29088</v>
      </c>
      <c r="AQ532" t="s">
        <v>29088</v>
      </c>
      <c r="AR532" t="s">
        <v>34349</v>
      </c>
      <c r="AW532" t="s">
        <v>37135</v>
      </c>
      <c r="AX532" t="s">
        <v>37135</v>
      </c>
      <c r="AY532" t="s">
        <v>37021</v>
      </c>
      <c r="BA532" t="s">
        <v>353</v>
      </c>
      <c r="BB532">
        <v>48</v>
      </c>
      <c r="BC532" t="s">
        <v>37048</v>
      </c>
      <c r="BD532" t="s">
        <v>34259</v>
      </c>
      <c r="BE532" t="s">
        <v>36993</v>
      </c>
      <c r="BF532">
        <v>0.2</v>
      </c>
      <c r="BG532" t="str">
        <f>_xlfn.TEXTJOIN("-",TRUE,V532,AL532,I532,BD532,AR532)</f>
        <v>AG-BB-C1-D4-EG</v>
      </c>
      <c r="BH532" t="s">
        <v>37851</v>
      </c>
      <c r="BI532" t="s">
        <v>37852</v>
      </c>
      <c r="BJ532" t="s">
        <v>37853</v>
      </c>
      <c r="BK532" cm="1">
        <f t="array" ref="BK532">IF(LEN(TRIM(BG532))=0,"",SUMPRODUCT(--(LEN(TRIM($BG$5:BG532))&gt;0)))</f>
        <v>514</v>
      </c>
      <c r="BL532" t="str">
        <f>IF(BK532&lt;&gt;"",_xlfn.BASE(BK532,36,10),"")</f>
        <v>00000000EA</v>
      </c>
      <c r="BM532" t="str">
        <f>IF(BL532&lt;&gt;"","*"&amp;BL532&amp;"*","")</f>
        <v>*00000000EA*</v>
      </c>
      <c r="BN532" t="s">
        <v>37851</v>
      </c>
      <c r="BO532" t="str">
        <f>_xlfn.TEXTJOIN("-",TRUE,N532,T532)</f>
        <v>DAT004-M16</v>
      </c>
      <c r="BS532" t="s">
        <v>29088</v>
      </c>
      <c r="CP532" t="s">
        <v>37844</v>
      </c>
      <c r="CU532">
        <v>11.99</v>
      </c>
      <c r="DT532" t="s">
        <v>37026</v>
      </c>
      <c r="EC532" s="7">
        <f t="shared" si="94"/>
        <v>14.987499999999999</v>
      </c>
      <c r="EN532" t="s">
        <v>36995</v>
      </c>
      <c r="EO532">
        <v>1731138031</v>
      </c>
      <c r="EP532" t="s">
        <v>36968</v>
      </c>
      <c r="EQ532" t="s">
        <v>36996</v>
      </c>
      <c r="ER532" t="s">
        <v>36997</v>
      </c>
      <c r="ES532" t="s">
        <v>36967</v>
      </c>
      <c r="ET532" t="s">
        <v>37761</v>
      </c>
      <c r="EU532" t="s">
        <v>36999</v>
      </c>
      <c r="FB532" t="s">
        <v>35377</v>
      </c>
      <c r="FC532" t="s">
        <v>37782</v>
      </c>
      <c r="FD532" t="s">
        <v>29088</v>
      </c>
      <c r="FF532" t="s">
        <v>36990</v>
      </c>
      <c r="FG532" t="s">
        <v>36990</v>
      </c>
      <c r="FH532" t="s">
        <v>37844</v>
      </c>
      <c r="FI532" t="s">
        <v>37762</v>
      </c>
      <c r="FJ532" t="s">
        <v>37763</v>
      </c>
      <c r="FK532" t="s">
        <v>37764</v>
      </c>
      <c r="FL532" t="s">
        <v>37765</v>
      </c>
      <c r="FM532" t="s">
        <v>37766</v>
      </c>
      <c r="FN532" t="s">
        <v>37767</v>
      </c>
      <c r="FO532" t="s">
        <v>37768</v>
      </c>
      <c r="FP532" t="s">
        <v>37769</v>
      </c>
      <c r="FQ532" t="s">
        <v>37028</v>
      </c>
      <c r="FR532" t="s">
        <v>37008</v>
      </c>
      <c r="FS532" t="s">
        <v>37009</v>
      </c>
      <c r="FT532" t="s">
        <v>29051</v>
      </c>
      <c r="FU532" t="s">
        <v>29051</v>
      </c>
      <c r="FV532" t="s">
        <v>29088</v>
      </c>
      <c r="FW532" t="s">
        <v>37030</v>
      </c>
      <c r="FX532" t="s">
        <v>37031</v>
      </c>
      <c r="FY532" t="s">
        <v>36971</v>
      </c>
      <c r="FZ532" t="s">
        <v>36990</v>
      </c>
      <c r="GA532" t="s">
        <v>37783</v>
      </c>
      <c r="GB532" t="s">
        <v>36968</v>
      </c>
      <c r="GC532" t="s">
        <v>37032</v>
      </c>
      <c r="GD532" t="s">
        <v>37033</v>
      </c>
      <c r="GE532" t="s">
        <v>37770</v>
      </c>
      <c r="GF532" t="s">
        <v>37771</v>
      </c>
      <c r="GG532" t="s">
        <v>37772</v>
      </c>
      <c r="GH532" t="s">
        <v>37773</v>
      </c>
      <c r="GI532" t="s">
        <v>37774</v>
      </c>
      <c r="GJ532" t="s">
        <v>37034</v>
      </c>
      <c r="GK532" t="s">
        <v>37035</v>
      </c>
      <c r="GL532" t="s">
        <v>37784</v>
      </c>
      <c r="GM532" t="s">
        <v>37785</v>
      </c>
      <c r="GN532" t="s">
        <v>37786</v>
      </c>
      <c r="GO532" t="s">
        <v>36973</v>
      </c>
      <c r="GP532" t="s">
        <v>29088</v>
      </c>
      <c r="GQ532" t="s">
        <v>37010</v>
      </c>
      <c r="GR532" t="s">
        <v>36969</v>
      </c>
      <c r="GT532" t="s">
        <v>37011</v>
      </c>
      <c r="GU532">
        <f t="shared" si="95"/>
        <v>15</v>
      </c>
      <c r="GV532">
        <f t="shared" si="96"/>
        <v>15</v>
      </c>
      <c r="GX532">
        <v>12</v>
      </c>
      <c r="GY532" t="s">
        <v>37012</v>
      </c>
      <c r="HA532" t="s">
        <v>37013</v>
      </c>
      <c r="HD532" t="s">
        <v>29088</v>
      </c>
      <c r="HE532">
        <v>11.99</v>
      </c>
    </row>
    <row r="533" spans="1:213">
      <c r="A533" t="s">
        <v>29123</v>
      </c>
      <c r="B533" t="s">
        <v>36962</v>
      </c>
      <c r="C533" t="s">
        <v>36963</v>
      </c>
      <c r="D533" t="s">
        <v>21300</v>
      </c>
      <c r="E533">
        <v>1</v>
      </c>
      <c r="F533" t="s">
        <v>36964</v>
      </c>
      <c r="G533" t="s">
        <v>38</v>
      </c>
      <c r="H533" t="s">
        <v>36965</v>
      </c>
      <c r="I533" t="s">
        <v>23336</v>
      </c>
      <c r="J533" t="s">
        <v>33297</v>
      </c>
      <c r="K533" t="s">
        <v>21308</v>
      </c>
      <c r="L533" t="s">
        <v>33298</v>
      </c>
      <c r="M533" t="s">
        <v>33343</v>
      </c>
      <c r="N533" t="s">
        <v>21360</v>
      </c>
      <c r="O533" t="s">
        <v>33344</v>
      </c>
      <c r="P533" t="s">
        <v>21282</v>
      </c>
      <c r="Q533" t="s">
        <v>33300</v>
      </c>
      <c r="T533" t="s">
        <v>33349</v>
      </c>
      <c r="U533" t="s">
        <v>37776</v>
      </c>
      <c r="V533" t="s">
        <v>34104</v>
      </c>
      <c r="W533" t="s">
        <v>36967</v>
      </c>
      <c r="X533" t="s">
        <v>36968</v>
      </c>
      <c r="Y533" t="s">
        <v>36969</v>
      </c>
      <c r="Z533">
        <v>300</v>
      </c>
      <c r="AA533">
        <v>236</v>
      </c>
      <c r="AB533" t="s">
        <v>37018</v>
      </c>
      <c r="AC533" t="s">
        <v>36990</v>
      </c>
      <c r="AD533" t="s">
        <v>36971</v>
      </c>
      <c r="AE533" t="s">
        <v>36972</v>
      </c>
      <c r="AF533" t="s">
        <v>36973</v>
      </c>
      <c r="AH533" t="s">
        <v>37757</v>
      </c>
      <c r="AJ533" t="s">
        <v>36967</v>
      </c>
      <c r="AK533" t="s">
        <v>29051</v>
      </c>
      <c r="AL533" t="s">
        <v>28724</v>
      </c>
      <c r="AM533" t="s">
        <v>37777</v>
      </c>
      <c r="AN533" t="s">
        <v>29128</v>
      </c>
      <c r="AQ533" t="s">
        <v>29128</v>
      </c>
      <c r="AR533" t="s">
        <v>34351</v>
      </c>
      <c r="AW533" t="s">
        <v>37135</v>
      </c>
      <c r="AX533" t="s">
        <v>37135</v>
      </c>
      <c r="AY533" t="s">
        <v>37021</v>
      </c>
      <c r="BA533" t="s">
        <v>353</v>
      </c>
      <c r="BB533">
        <v>48</v>
      </c>
      <c r="BC533" t="s">
        <v>37048</v>
      </c>
      <c r="BD533" t="s">
        <v>34259</v>
      </c>
      <c r="BE533" t="s">
        <v>36993</v>
      </c>
      <c r="BF533">
        <v>0.2</v>
      </c>
      <c r="BG533" t="str">
        <f>_xlfn.TEXTJOIN("-",TRUE,V533,AL533,I533,BD533,AR533)</f>
        <v>AG-BB-C1-D4-EH</v>
      </c>
      <c r="BH533" t="s">
        <v>37854</v>
      </c>
      <c r="BI533" t="s">
        <v>37855</v>
      </c>
      <c r="BJ533" t="s">
        <v>37856</v>
      </c>
      <c r="BK533" cm="1">
        <f t="array" ref="BK533">IF(LEN(TRIM(BG533))=0,"",SUMPRODUCT(--(LEN(TRIM($BG$5:BG533))&gt;0)))</f>
        <v>515</v>
      </c>
      <c r="BL533" t="str">
        <f>IF(BK533&lt;&gt;"",_xlfn.BASE(BK533,36,10),"")</f>
        <v>00000000EB</v>
      </c>
      <c r="BM533" t="str">
        <f>IF(BL533&lt;&gt;"","*"&amp;BL533&amp;"*","")</f>
        <v>*00000000EB*</v>
      </c>
      <c r="BN533" t="s">
        <v>37854</v>
      </c>
      <c r="BO533" t="str">
        <f>_xlfn.TEXTJOIN("-",TRUE,N533,T533)</f>
        <v>DAT004-M16</v>
      </c>
      <c r="BS533" t="s">
        <v>29128</v>
      </c>
      <c r="CP533" t="s">
        <v>37844</v>
      </c>
      <c r="CU533">
        <v>11.99</v>
      </c>
      <c r="DT533" t="s">
        <v>37026</v>
      </c>
      <c r="EC533" s="7">
        <f t="shared" si="94"/>
        <v>14.987499999999999</v>
      </c>
      <c r="EN533" t="s">
        <v>36995</v>
      </c>
      <c r="EO533">
        <v>1731138031</v>
      </c>
      <c r="EP533" t="s">
        <v>36968</v>
      </c>
      <c r="EQ533" t="s">
        <v>36996</v>
      </c>
      <c r="ER533" t="s">
        <v>36997</v>
      </c>
      <c r="ES533" t="s">
        <v>36967</v>
      </c>
      <c r="ET533" t="s">
        <v>37761</v>
      </c>
      <c r="EU533" t="s">
        <v>36999</v>
      </c>
      <c r="FB533" t="s">
        <v>35377</v>
      </c>
      <c r="FC533" t="s">
        <v>37782</v>
      </c>
      <c r="FD533" t="s">
        <v>37799</v>
      </c>
      <c r="FF533" t="s">
        <v>36990</v>
      </c>
      <c r="FG533" t="s">
        <v>36990</v>
      </c>
      <c r="FH533" t="s">
        <v>37844</v>
      </c>
      <c r="FI533" t="s">
        <v>37762</v>
      </c>
      <c r="FJ533" t="s">
        <v>37763</v>
      </c>
      <c r="FK533" t="s">
        <v>37764</v>
      </c>
      <c r="FL533" t="s">
        <v>37765</v>
      </c>
      <c r="FM533" t="s">
        <v>37766</v>
      </c>
      <c r="FN533" t="s">
        <v>37767</v>
      </c>
      <c r="FO533" t="s">
        <v>37768</v>
      </c>
      <c r="FP533" t="s">
        <v>37769</v>
      </c>
      <c r="FQ533" t="s">
        <v>37028</v>
      </c>
      <c r="FR533" t="s">
        <v>37008</v>
      </c>
      <c r="FS533" t="s">
        <v>37009</v>
      </c>
      <c r="FT533" t="s">
        <v>29051</v>
      </c>
      <c r="FU533" t="s">
        <v>29051</v>
      </c>
      <c r="FV533" t="s">
        <v>37799</v>
      </c>
      <c r="FW533" t="s">
        <v>37030</v>
      </c>
      <c r="FX533" t="s">
        <v>37031</v>
      </c>
      <c r="FY533" t="s">
        <v>36971</v>
      </c>
      <c r="FZ533" t="s">
        <v>36990</v>
      </c>
      <c r="GA533" t="s">
        <v>37783</v>
      </c>
      <c r="GB533" t="s">
        <v>36968</v>
      </c>
      <c r="GC533" t="s">
        <v>37032</v>
      </c>
      <c r="GD533" t="s">
        <v>37033</v>
      </c>
      <c r="GE533" t="s">
        <v>37770</v>
      </c>
      <c r="GF533" t="s">
        <v>37771</v>
      </c>
      <c r="GG533" t="s">
        <v>37772</v>
      </c>
      <c r="GH533" t="s">
        <v>37773</v>
      </c>
      <c r="GI533" t="s">
        <v>37774</v>
      </c>
      <c r="GJ533" t="s">
        <v>37034</v>
      </c>
      <c r="GK533" t="s">
        <v>37035</v>
      </c>
      <c r="GL533" t="s">
        <v>37784</v>
      </c>
      <c r="GM533" t="s">
        <v>37785</v>
      </c>
      <c r="GN533" t="s">
        <v>37786</v>
      </c>
      <c r="GO533" t="s">
        <v>36973</v>
      </c>
      <c r="GP533" t="s">
        <v>37799</v>
      </c>
      <c r="GQ533" t="s">
        <v>37010</v>
      </c>
      <c r="GR533" t="s">
        <v>36969</v>
      </c>
      <c r="GT533" t="s">
        <v>37011</v>
      </c>
      <c r="GU533">
        <f t="shared" si="95"/>
        <v>15</v>
      </c>
      <c r="GV533">
        <f t="shared" si="96"/>
        <v>15</v>
      </c>
      <c r="GX533">
        <v>12</v>
      </c>
      <c r="GY533" t="s">
        <v>37012</v>
      </c>
      <c r="HA533" t="s">
        <v>37013</v>
      </c>
      <c r="HD533" t="s">
        <v>29128</v>
      </c>
      <c r="HE533">
        <v>11.99</v>
      </c>
    </row>
    <row r="534" spans="1:213">
      <c r="A534" t="s">
        <v>29123</v>
      </c>
      <c r="B534" t="s">
        <v>36962</v>
      </c>
      <c r="C534" t="s">
        <v>36963</v>
      </c>
      <c r="D534" t="s">
        <v>21300</v>
      </c>
      <c r="E534">
        <v>1</v>
      </c>
      <c r="F534" t="s">
        <v>36964</v>
      </c>
      <c r="G534" t="s">
        <v>38</v>
      </c>
      <c r="H534" t="s">
        <v>36965</v>
      </c>
      <c r="I534" t="s">
        <v>23336</v>
      </c>
      <c r="J534" t="s">
        <v>33297</v>
      </c>
      <c r="K534" t="s">
        <v>21308</v>
      </c>
      <c r="L534" t="s">
        <v>33298</v>
      </c>
      <c r="M534" t="s">
        <v>33343</v>
      </c>
      <c r="N534" t="s">
        <v>21360</v>
      </c>
      <c r="O534" t="s">
        <v>33344</v>
      </c>
      <c r="P534" t="s">
        <v>21282</v>
      </c>
      <c r="Q534" t="s">
        <v>33300</v>
      </c>
      <c r="T534" t="s">
        <v>33349</v>
      </c>
      <c r="U534" t="s">
        <v>37776</v>
      </c>
      <c r="V534" t="s">
        <v>34104</v>
      </c>
      <c r="W534" t="s">
        <v>36967</v>
      </c>
      <c r="X534" t="s">
        <v>36968</v>
      </c>
      <c r="Y534" t="s">
        <v>36969</v>
      </c>
      <c r="Z534">
        <v>300</v>
      </c>
      <c r="AA534">
        <v>271</v>
      </c>
      <c r="AB534" t="s">
        <v>37056</v>
      </c>
      <c r="AC534" t="s">
        <v>36990</v>
      </c>
      <c r="AD534" t="s">
        <v>36971</v>
      </c>
      <c r="AE534" t="s">
        <v>36972</v>
      </c>
      <c r="AF534" t="s">
        <v>36973</v>
      </c>
      <c r="AH534" t="s">
        <v>37757</v>
      </c>
      <c r="AJ534" t="s">
        <v>36967</v>
      </c>
      <c r="AK534" t="s">
        <v>29051</v>
      </c>
      <c r="AL534" t="s">
        <v>28724</v>
      </c>
      <c r="AM534" t="s">
        <v>37777</v>
      </c>
      <c r="AN534" t="s">
        <v>37800</v>
      </c>
      <c r="AQ534" t="s">
        <v>37800</v>
      </c>
      <c r="AR534" t="s">
        <v>34353</v>
      </c>
      <c r="AW534" t="s">
        <v>37135</v>
      </c>
      <c r="AX534" t="s">
        <v>37135</v>
      </c>
      <c r="AY534" t="s">
        <v>37058</v>
      </c>
      <c r="BA534" t="s">
        <v>37059</v>
      </c>
      <c r="BB534">
        <v>48</v>
      </c>
      <c r="BC534" t="s">
        <v>37060</v>
      </c>
      <c r="BD534" t="s">
        <v>34261</v>
      </c>
      <c r="BE534" t="s">
        <v>36993</v>
      </c>
      <c r="BF534">
        <v>0.2</v>
      </c>
      <c r="BG534" t="str">
        <f>_xlfn.TEXTJOIN("-",TRUE,V534,AL534,I534,BD534,AR534)</f>
        <v>AG-BB-C1-D5-EI</v>
      </c>
      <c r="BH534" t="s">
        <v>37857</v>
      </c>
      <c r="BI534" t="s">
        <v>37858</v>
      </c>
      <c r="BJ534" t="s">
        <v>37859</v>
      </c>
      <c r="BK534" cm="1">
        <f t="array" ref="BK534">IF(LEN(TRIM(BG534))=0,"",SUMPRODUCT(--(LEN(TRIM($BG$5:BG534))&gt;0)))</f>
        <v>516</v>
      </c>
      <c r="BL534" t="str">
        <f>IF(BK534&lt;&gt;"",_xlfn.BASE(BK534,36,10),"")</f>
        <v>00000000EC</v>
      </c>
      <c r="BM534" t="str">
        <f>IF(BL534&lt;&gt;"","*"&amp;BL534&amp;"*","")</f>
        <v>*00000000EC*</v>
      </c>
      <c r="BN534" t="s">
        <v>37857</v>
      </c>
      <c r="BO534" t="str">
        <f>_xlfn.TEXTJOIN("-",TRUE,N534,T534)</f>
        <v>DAT004-M16</v>
      </c>
      <c r="BS534" t="s">
        <v>37800</v>
      </c>
      <c r="CP534" t="s">
        <v>37844</v>
      </c>
      <c r="CU534">
        <v>14.99</v>
      </c>
      <c r="DT534" t="s">
        <v>37026</v>
      </c>
      <c r="EC534" s="7">
        <f t="shared" si="94"/>
        <v>18.737500000000001</v>
      </c>
      <c r="EN534" t="s">
        <v>36995</v>
      </c>
      <c r="EO534">
        <v>1731138031</v>
      </c>
      <c r="EP534" t="s">
        <v>36968</v>
      </c>
      <c r="EQ534" t="s">
        <v>36996</v>
      </c>
      <c r="ER534" t="s">
        <v>36997</v>
      </c>
      <c r="ES534" t="s">
        <v>36967</v>
      </c>
      <c r="ET534" t="s">
        <v>37761</v>
      </c>
      <c r="EU534" t="s">
        <v>36999</v>
      </c>
      <c r="FB534" t="s">
        <v>35377</v>
      </c>
      <c r="FC534" t="s">
        <v>37782</v>
      </c>
      <c r="FD534" t="s">
        <v>37800</v>
      </c>
      <c r="FF534" t="s">
        <v>36990</v>
      </c>
      <c r="FG534" t="s">
        <v>36990</v>
      </c>
      <c r="FH534" t="s">
        <v>37844</v>
      </c>
      <c r="FI534" t="s">
        <v>37762</v>
      </c>
      <c r="FJ534" t="s">
        <v>37763</v>
      </c>
      <c r="FK534" t="s">
        <v>37764</v>
      </c>
      <c r="FL534" t="s">
        <v>37765</v>
      </c>
      <c r="FM534" t="s">
        <v>37766</v>
      </c>
      <c r="FN534" t="s">
        <v>37767</v>
      </c>
      <c r="FO534" t="s">
        <v>37768</v>
      </c>
      <c r="FP534" t="s">
        <v>37769</v>
      </c>
      <c r="FQ534" t="s">
        <v>37028</v>
      </c>
      <c r="FR534" t="s">
        <v>37008</v>
      </c>
      <c r="FS534" t="s">
        <v>37009</v>
      </c>
      <c r="FT534" t="s">
        <v>29051</v>
      </c>
      <c r="FU534" t="s">
        <v>29051</v>
      </c>
      <c r="FV534" t="s">
        <v>37800</v>
      </c>
      <c r="FW534" t="s">
        <v>37030</v>
      </c>
      <c r="FX534" t="s">
        <v>37031</v>
      </c>
      <c r="FY534" t="s">
        <v>36971</v>
      </c>
      <c r="FZ534" t="s">
        <v>36990</v>
      </c>
      <c r="GA534" t="s">
        <v>37783</v>
      </c>
      <c r="GB534" t="s">
        <v>36968</v>
      </c>
      <c r="GC534" t="s">
        <v>37032</v>
      </c>
      <c r="GD534" t="s">
        <v>37033</v>
      </c>
      <c r="GE534" t="s">
        <v>37770</v>
      </c>
      <c r="GF534" t="s">
        <v>37771</v>
      </c>
      <c r="GG534" t="s">
        <v>37772</v>
      </c>
      <c r="GH534" t="s">
        <v>37773</v>
      </c>
      <c r="GI534" t="s">
        <v>37774</v>
      </c>
      <c r="GJ534" t="s">
        <v>37034</v>
      </c>
      <c r="GK534" t="s">
        <v>37035</v>
      </c>
      <c r="GL534" t="s">
        <v>37784</v>
      </c>
      <c r="GM534" t="s">
        <v>37785</v>
      </c>
      <c r="GN534" t="s">
        <v>37786</v>
      </c>
      <c r="GO534" t="s">
        <v>36973</v>
      </c>
      <c r="GP534" t="s">
        <v>37800</v>
      </c>
      <c r="GQ534" t="s">
        <v>37010</v>
      </c>
      <c r="GR534" t="s">
        <v>36969</v>
      </c>
      <c r="GT534" t="s">
        <v>37011</v>
      </c>
      <c r="GU534">
        <f t="shared" si="95"/>
        <v>18.75</v>
      </c>
      <c r="GV534">
        <f t="shared" si="96"/>
        <v>18.75</v>
      </c>
      <c r="GX534">
        <v>15</v>
      </c>
      <c r="GY534" t="s">
        <v>37012</v>
      </c>
      <c r="HA534" t="s">
        <v>37013</v>
      </c>
      <c r="HD534" t="s">
        <v>37800</v>
      </c>
      <c r="HE534">
        <v>14.99</v>
      </c>
    </row>
    <row r="535" spans="1:213">
      <c r="A535" t="s">
        <v>29123</v>
      </c>
      <c r="B535" t="s">
        <v>36962</v>
      </c>
      <c r="C535" t="s">
        <v>36963</v>
      </c>
      <c r="D535" t="s">
        <v>21300</v>
      </c>
      <c r="E535">
        <v>1</v>
      </c>
      <c r="F535" t="s">
        <v>36964</v>
      </c>
      <c r="G535" t="s">
        <v>38</v>
      </c>
      <c r="H535" t="s">
        <v>36965</v>
      </c>
      <c r="I535" t="s">
        <v>23336</v>
      </c>
      <c r="J535" t="s">
        <v>33297</v>
      </c>
      <c r="K535" t="s">
        <v>21308</v>
      </c>
      <c r="L535" t="s">
        <v>33298</v>
      </c>
      <c r="M535" t="s">
        <v>33343</v>
      </c>
      <c r="N535" t="s">
        <v>21360</v>
      </c>
      <c r="O535" t="s">
        <v>33344</v>
      </c>
      <c r="P535" t="s">
        <v>21282</v>
      </c>
      <c r="Q535" t="s">
        <v>33300</v>
      </c>
      <c r="T535" t="s">
        <v>33349</v>
      </c>
      <c r="U535" t="s">
        <v>37776</v>
      </c>
      <c r="V535" t="s">
        <v>34104</v>
      </c>
      <c r="W535" t="s">
        <v>36967</v>
      </c>
      <c r="X535" t="s">
        <v>36968</v>
      </c>
      <c r="Y535" t="s">
        <v>36969</v>
      </c>
      <c r="Z535">
        <v>200</v>
      </c>
      <c r="AA535">
        <v>171</v>
      </c>
      <c r="AB535" t="s">
        <v>37018</v>
      </c>
      <c r="AC535" t="s">
        <v>36990</v>
      </c>
      <c r="AD535" t="s">
        <v>36971</v>
      </c>
      <c r="AE535" t="s">
        <v>36972</v>
      </c>
      <c r="AF535" t="s">
        <v>36973</v>
      </c>
      <c r="AH535" t="s">
        <v>37757</v>
      </c>
      <c r="AJ535" t="s">
        <v>36967</v>
      </c>
      <c r="AK535" t="s">
        <v>33352</v>
      </c>
      <c r="AL535" t="s">
        <v>34162</v>
      </c>
      <c r="AM535" t="s">
        <v>37777</v>
      </c>
      <c r="AN535" t="s">
        <v>28824</v>
      </c>
      <c r="AQ535" t="s">
        <v>28824</v>
      </c>
      <c r="AR535" t="s">
        <v>34343</v>
      </c>
      <c r="AW535" t="s">
        <v>37135</v>
      </c>
      <c r="AX535" t="s">
        <v>37135</v>
      </c>
      <c r="AY535" t="s">
        <v>37021</v>
      </c>
      <c r="BA535" t="s">
        <v>353</v>
      </c>
      <c r="BB535">
        <v>48</v>
      </c>
      <c r="BC535" t="s">
        <v>37022</v>
      </c>
      <c r="BD535" t="s">
        <v>28739</v>
      </c>
      <c r="BE535" t="s">
        <v>36993</v>
      </c>
      <c r="BF535">
        <v>0.2</v>
      </c>
      <c r="BG535" t="str">
        <f>_xlfn.TEXTJOIN("-",TRUE,V535,AL535,I535,BD535,AR535)</f>
        <v>AG-BH-C1-D3-ED</v>
      </c>
      <c r="BH535" t="s">
        <v>37860</v>
      </c>
      <c r="BI535" t="s">
        <v>37861</v>
      </c>
      <c r="BJ535" t="s">
        <v>37862</v>
      </c>
      <c r="BK535" cm="1">
        <f t="array" ref="BK535">IF(LEN(TRIM(BG535))=0,"",SUMPRODUCT(--(LEN(TRIM($BG$5:BG535))&gt;0)))</f>
        <v>517</v>
      </c>
      <c r="BL535" t="str">
        <f>IF(BK535&lt;&gt;"",_xlfn.BASE(BK535,36,10),"")</f>
        <v>00000000ED</v>
      </c>
      <c r="BM535" t="str">
        <f>IF(BL535&lt;&gt;"","*"&amp;BL535&amp;"*","")</f>
        <v>*00000000ED*</v>
      </c>
      <c r="BN535" t="s">
        <v>37860</v>
      </c>
      <c r="BO535" t="str">
        <f>_xlfn.TEXTJOIN("-",TRUE,N535,T535)</f>
        <v>DAT004-M16</v>
      </c>
      <c r="BS535" t="s">
        <v>28824</v>
      </c>
      <c r="CP535" t="s">
        <v>37863</v>
      </c>
      <c r="CU535">
        <v>11.99</v>
      </c>
      <c r="DT535" t="s">
        <v>37026</v>
      </c>
      <c r="EC535" s="7">
        <f t="shared" si="94"/>
        <v>14.987499999999999</v>
      </c>
      <c r="EN535" t="s">
        <v>36995</v>
      </c>
      <c r="EO535">
        <v>1731138031</v>
      </c>
      <c r="EP535" t="s">
        <v>36968</v>
      </c>
      <c r="EQ535" t="s">
        <v>36996</v>
      </c>
      <c r="ER535" t="s">
        <v>36997</v>
      </c>
      <c r="ES535" t="s">
        <v>36967</v>
      </c>
      <c r="ET535" t="s">
        <v>37761</v>
      </c>
      <c r="EU535" t="s">
        <v>36999</v>
      </c>
      <c r="FB535" t="s">
        <v>35377</v>
      </c>
      <c r="FC535" t="s">
        <v>37782</v>
      </c>
      <c r="FD535" t="s">
        <v>28824</v>
      </c>
      <c r="FF535" t="s">
        <v>36990</v>
      </c>
      <c r="FG535" t="s">
        <v>36990</v>
      </c>
      <c r="FH535" t="s">
        <v>37863</v>
      </c>
      <c r="FI535" t="s">
        <v>37762</v>
      </c>
      <c r="FJ535" t="s">
        <v>37763</v>
      </c>
      <c r="FK535" t="s">
        <v>37764</v>
      </c>
      <c r="FL535" t="s">
        <v>37765</v>
      </c>
      <c r="FM535" t="s">
        <v>37766</v>
      </c>
      <c r="FN535" t="s">
        <v>37767</v>
      </c>
      <c r="FO535" t="s">
        <v>37768</v>
      </c>
      <c r="FP535" t="s">
        <v>37769</v>
      </c>
      <c r="FQ535" t="s">
        <v>37028</v>
      </c>
      <c r="FR535" t="s">
        <v>37008</v>
      </c>
      <c r="FS535" t="s">
        <v>37009</v>
      </c>
      <c r="FT535" t="s">
        <v>33352</v>
      </c>
      <c r="FU535" t="s">
        <v>33352</v>
      </c>
      <c r="FV535" t="s">
        <v>28824</v>
      </c>
      <c r="FW535" t="s">
        <v>37030</v>
      </c>
      <c r="FX535" t="s">
        <v>37031</v>
      </c>
      <c r="FY535" t="s">
        <v>36971</v>
      </c>
      <c r="FZ535" t="s">
        <v>36990</v>
      </c>
      <c r="GA535" t="s">
        <v>37783</v>
      </c>
      <c r="GB535" t="s">
        <v>36968</v>
      </c>
      <c r="GC535" t="s">
        <v>37032</v>
      </c>
      <c r="GD535" t="s">
        <v>37033</v>
      </c>
      <c r="GE535" t="s">
        <v>37770</v>
      </c>
      <c r="GF535" t="s">
        <v>37771</v>
      </c>
      <c r="GG535" t="s">
        <v>37772</v>
      </c>
      <c r="GH535" t="s">
        <v>37773</v>
      </c>
      <c r="GI535" t="s">
        <v>37774</v>
      </c>
      <c r="GJ535" t="s">
        <v>37034</v>
      </c>
      <c r="GK535" t="s">
        <v>37035</v>
      </c>
      <c r="GL535" t="s">
        <v>37784</v>
      </c>
      <c r="GM535" t="s">
        <v>37785</v>
      </c>
      <c r="GN535" t="s">
        <v>37786</v>
      </c>
      <c r="GO535" t="s">
        <v>36973</v>
      </c>
      <c r="GP535" t="s">
        <v>28824</v>
      </c>
      <c r="GQ535" t="s">
        <v>37010</v>
      </c>
      <c r="GR535" t="s">
        <v>36969</v>
      </c>
      <c r="GT535" t="s">
        <v>37011</v>
      </c>
      <c r="GU535">
        <f t="shared" si="95"/>
        <v>15</v>
      </c>
      <c r="GV535">
        <f t="shared" si="96"/>
        <v>15</v>
      </c>
      <c r="GX535">
        <v>12</v>
      </c>
      <c r="GY535" t="s">
        <v>37012</v>
      </c>
      <c r="HA535" t="s">
        <v>37013</v>
      </c>
      <c r="HD535" t="s">
        <v>28824</v>
      </c>
      <c r="HE535">
        <v>11.99</v>
      </c>
    </row>
    <row r="536" spans="1:213">
      <c r="A536" t="s">
        <v>29123</v>
      </c>
      <c r="B536" t="s">
        <v>36962</v>
      </c>
      <c r="C536" t="s">
        <v>36963</v>
      </c>
      <c r="D536" t="s">
        <v>21300</v>
      </c>
      <c r="E536">
        <v>1</v>
      </c>
      <c r="F536" t="s">
        <v>36964</v>
      </c>
      <c r="G536" t="s">
        <v>38</v>
      </c>
      <c r="H536" t="s">
        <v>36965</v>
      </c>
      <c r="I536" t="s">
        <v>23336</v>
      </c>
      <c r="J536" t="s">
        <v>33297</v>
      </c>
      <c r="K536" t="s">
        <v>21308</v>
      </c>
      <c r="L536" t="s">
        <v>33298</v>
      </c>
      <c r="M536" t="s">
        <v>33343</v>
      </c>
      <c r="N536" t="s">
        <v>21360</v>
      </c>
      <c r="O536" t="s">
        <v>33344</v>
      </c>
      <c r="P536" t="s">
        <v>21282</v>
      </c>
      <c r="Q536" t="s">
        <v>33300</v>
      </c>
      <c r="T536" t="s">
        <v>33349</v>
      </c>
      <c r="U536" t="s">
        <v>37776</v>
      </c>
      <c r="V536" t="s">
        <v>34104</v>
      </c>
      <c r="W536" t="s">
        <v>36967</v>
      </c>
      <c r="X536" t="s">
        <v>36968</v>
      </c>
      <c r="Y536" t="s">
        <v>36969</v>
      </c>
      <c r="Z536">
        <v>200</v>
      </c>
      <c r="AA536">
        <v>186</v>
      </c>
      <c r="AB536" t="s">
        <v>37018</v>
      </c>
      <c r="AC536" t="s">
        <v>36990</v>
      </c>
      <c r="AD536" t="s">
        <v>36971</v>
      </c>
      <c r="AE536" t="s">
        <v>36972</v>
      </c>
      <c r="AF536" t="s">
        <v>36973</v>
      </c>
      <c r="AH536" t="s">
        <v>37757</v>
      </c>
      <c r="AJ536" t="s">
        <v>36967</v>
      </c>
      <c r="AK536" t="s">
        <v>33352</v>
      </c>
      <c r="AL536" t="s">
        <v>34162</v>
      </c>
      <c r="AM536" t="s">
        <v>37777</v>
      </c>
      <c r="AN536" t="s">
        <v>28795</v>
      </c>
      <c r="AQ536" t="s">
        <v>28795</v>
      </c>
      <c r="AR536" t="s">
        <v>34345</v>
      </c>
      <c r="AW536" t="s">
        <v>37135</v>
      </c>
      <c r="AX536" t="s">
        <v>37135</v>
      </c>
      <c r="AY536" t="s">
        <v>37021</v>
      </c>
      <c r="BA536" t="s">
        <v>353</v>
      </c>
      <c r="BB536">
        <v>48</v>
      </c>
      <c r="BC536" t="s">
        <v>37022</v>
      </c>
      <c r="BD536" t="s">
        <v>28739</v>
      </c>
      <c r="BE536" t="s">
        <v>36993</v>
      </c>
      <c r="BF536">
        <v>0.2</v>
      </c>
      <c r="BG536" t="str">
        <f>_xlfn.TEXTJOIN("-",TRUE,V536,AL536,I536,BD536,AR536)</f>
        <v>AG-BH-C1-D3-EE</v>
      </c>
      <c r="BH536" t="s">
        <v>37864</v>
      </c>
      <c r="BI536" t="s">
        <v>37865</v>
      </c>
      <c r="BJ536" t="s">
        <v>37866</v>
      </c>
      <c r="BK536" cm="1">
        <f t="array" ref="BK536">IF(LEN(TRIM(BG536))=0,"",SUMPRODUCT(--(LEN(TRIM($BG$5:BG536))&gt;0)))</f>
        <v>518</v>
      </c>
      <c r="BL536" t="str">
        <f>IF(BK536&lt;&gt;"",_xlfn.BASE(BK536,36,10),"")</f>
        <v>00000000EE</v>
      </c>
      <c r="BM536" t="str">
        <f>IF(BL536&lt;&gt;"","*"&amp;BL536&amp;"*","")</f>
        <v>*00000000EE*</v>
      </c>
      <c r="BN536" t="s">
        <v>37864</v>
      </c>
      <c r="BO536" t="str">
        <f>_xlfn.TEXTJOIN("-",TRUE,N536,T536)</f>
        <v>DAT004-M16</v>
      </c>
      <c r="BS536" t="s">
        <v>28795</v>
      </c>
      <c r="CP536" t="s">
        <v>37863</v>
      </c>
      <c r="CU536">
        <v>11.99</v>
      </c>
      <c r="DT536" t="s">
        <v>37026</v>
      </c>
      <c r="EC536" s="7">
        <f t="shared" si="94"/>
        <v>14.987499999999999</v>
      </c>
      <c r="EN536" t="s">
        <v>36995</v>
      </c>
      <c r="EO536">
        <v>1731138031</v>
      </c>
      <c r="EP536" t="s">
        <v>36968</v>
      </c>
      <c r="EQ536" t="s">
        <v>36996</v>
      </c>
      <c r="ER536" t="s">
        <v>36997</v>
      </c>
      <c r="ES536" t="s">
        <v>36967</v>
      </c>
      <c r="ET536" t="s">
        <v>37761</v>
      </c>
      <c r="EU536" t="s">
        <v>36999</v>
      </c>
      <c r="FB536" t="s">
        <v>35377</v>
      </c>
      <c r="FC536" t="s">
        <v>37782</v>
      </c>
      <c r="FD536" t="s">
        <v>28795</v>
      </c>
      <c r="FF536" t="s">
        <v>36990</v>
      </c>
      <c r="FG536" t="s">
        <v>36990</v>
      </c>
      <c r="FH536" t="s">
        <v>37863</v>
      </c>
      <c r="FI536" t="s">
        <v>37762</v>
      </c>
      <c r="FJ536" t="s">
        <v>37763</v>
      </c>
      <c r="FK536" t="s">
        <v>37764</v>
      </c>
      <c r="FL536" t="s">
        <v>37765</v>
      </c>
      <c r="FM536" t="s">
        <v>37766</v>
      </c>
      <c r="FN536" t="s">
        <v>37767</v>
      </c>
      <c r="FO536" t="s">
        <v>37768</v>
      </c>
      <c r="FP536" t="s">
        <v>37769</v>
      </c>
      <c r="FQ536" t="s">
        <v>37028</v>
      </c>
      <c r="FR536" t="s">
        <v>37008</v>
      </c>
      <c r="FS536" t="s">
        <v>37009</v>
      </c>
      <c r="FT536" t="s">
        <v>33352</v>
      </c>
      <c r="FU536" t="s">
        <v>33352</v>
      </c>
      <c r="FV536" t="s">
        <v>28795</v>
      </c>
      <c r="FW536" t="s">
        <v>37030</v>
      </c>
      <c r="FX536" t="s">
        <v>37031</v>
      </c>
      <c r="FY536" t="s">
        <v>36971</v>
      </c>
      <c r="FZ536" t="s">
        <v>36990</v>
      </c>
      <c r="GA536" t="s">
        <v>37783</v>
      </c>
      <c r="GB536" t="s">
        <v>36968</v>
      </c>
      <c r="GC536" t="s">
        <v>37032</v>
      </c>
      <c r="GD536" t="s">
        <v>37033</v>
      </c>
      <c r="GE536" t="s">
        <v>37770</v>
      </c>
      <c r="GF536" t="s">
        <v>37771</v>
      </c>
      <c r="GG536" t="s">
        <v>37772</v>
      </c>
      <c r="GH536" t="s">
        <v>37773</v>
      </c>
      <c r="GI536" t="s">
        <v>37774</v>
      </c>
      <c r="GJ536" t="s">
        <v>37034</v>
      </c>
      <c r="GK536" t="s">
        <v>37035</v>
      </c>
      <c r="GL536" t="s">
        <v>37784</v>
      </c>
      <c r="GM536" t="s">
        <v>37785</v>
      </c>
      <c r="GN536" t="s">
        <v>37786</v>
      </c>
      <c r="GO536" t="s">
        <v>36973</v>
      </c>
      <c r="GP536" t="s">
        <v>28795</v>
      </c>
      <c r="GQ536" t="s">
        <v>37010</v>
      </c>
      <c r="GR536" t="s">
        <v>36969</v>
      </c>
      <c r="GT536" t="s">
        <v>37011</v>
      </c>
      <c r="GU536">
        <f t="shared" si="95"/>
        <v>15</v>
      </c>
      <c r="GV536">
        <f t="shared" si="96"/>
        <v>15</v>
      </c>
      <c r="GX536">
        <v>12</v>
      </c>
      <c r="GY536" t="s">
        <v>37012</v>
      </c>
      <c r="HA536" t="s">
        <v>37013</v>
      </c>
      <c r="HD536" t="s">
        <v>28795</v>
      </c>
      <c r="HE536">
        <v>11.99</v>
      </c>
    </row>
    <row r="537" spans="1:213">
      <c r="A537" t="s">
        <v>29123</v>
      </c>
      <c r="B537" t="s">
        <v>36962</v>
      </c>
      <c r="C537" t="s">
        <v>36963</v>
      </c>
      <c r="D537" t="s">
        <v>21300</v>
      </c>
      <c r="E537">
        <v>1</v>
      </c>
      <c r="F537" t="s">
        <v>36964</v>
      </c>
      <c r="G537" t="s">
        <v>38</v>
      </c>
      <c r="H537" t="s">
        <v>36965</v>
      </c>
      <c r="I537" t="s">
        <v>23336</v>
      </c>
      <c r="J537" t="s">
        <v>33297</v>
      </c>
      <c r="K537" t="s">
        <v>21308</v>
      </c>
      <c r="L537" t="s">
        <v>33298</v>
      </c>
      <c r="M537" t="s">
        <v>33343</v>
      </c>
      <c r="N537" t="s">
        <v>21360</v>
      </c>
      <c r="O537" t="s">
        <v>33344</v>
      </c>
      <c r="P537" t="s">
        <v>21282</v>
      </c>
      <c r="Q537" t="s">
        <v>33300</v>
      </c>
      <c r="T537" t="s">
        <v>33349</v>
      </c>
      <c r="U537" t="s">
        <v>37776</v>
      </c>
      <c r="V537" t="s">
        <v>34104</v>
      </c>
      <c r="W537" t="s">
        <v>36967</v>
      </c>
      <c r="X537" t="s">
        <v>36968</v>
      </c>
      <c r="Y537" t="s">
        <v>36969</v>
      </c>
      <c r="Z537">
        <v>200</v>
      </c>
      <c r="AA537">
        <v>195</v>
      </c>
      <c r="AB537" t="s">
        <v>37018</v>
      </c>
      <c r="AC537" t="s">
        <v>36990</v>
      </c>
      <c r="AD537" t="s">
        <v>36971</v>
      </c>
      <c r="AE537" t="s">
        <v>36972</v>
      </c>
      <c r="AF537" t="s">
        <v>36973</v>
      </c>
      <c r="AH537" t="s">
        <v>37757</v>
      </c>
      <c r="AJ537" t="s">
        <v>36967</v>
      </c>
      <c r="AK537" t="s">
        <v>33352</v>
      </c>
      <c r="AL537" t="s">
        <v>34162</v>
      </c>
      <c r="AM537" t="s">
        <v>37777</v>
      </c>
      <c r="AN537" t="s">
        <v>28789</v>
      </c>
      <c r="AQ537" t="s">
        <v>28789</v>
      </c>
      <c r="AR537" t="s">
        <v>34347</v>
      </c>
      <c r="AW537" t="s">
        <v>37135</v>
      </c>
      <c r="AX537" t="s">
        <v>37135</v>
      </c>
      <c r="AY537" t="s">
        <v>37021</v>
      </c>
      <c r="BA537" t="s">
        <v>353</v>
      </c>
      <c r="BB537">
        <v>48</v>
      </c>
      <c r="BC537" t="s">
        <v>37022</v>
      </c>
      <c r="BD537" t="s">
        <v>28739</v>
      </c>
      <c r="BE537" t="s">
        <v>36993</v>
      </c>
      <c r="BF537">
        <v>0.2</v>
      </c>
      <c r="BG537" t="str">
        <f>_xlfn.TEXTJOIN("-",TRUE,V537,AL537,I537,BD537,AR537)</f>
        <v>AG-BH-C1-D3-EF</v>
      </c>
      <c r="BH537" t="s">
        <v>37867</v>
      </c>
      <c r="BI537" t="s">
        <v>37868</v>
      </c>
      <c r="BJ537" t="s">
        <v>37869</v>
      </c>
      <c r="BK537" cm="1">
        <f t="array" ref="BK537">IF(LEN(TRIM(BG537))=0,"",SUMPRODUCT(--(LEN(TRIM($BG$5:BG537))&gt;0)))</f>
        <v>519</v>
      </c>
      <c r="BL537" t="str">
        <f>IF(BK537&lt;&gt;"",_xlfn.BASE(BK537,36,10),"")</f>
        <v>00000000EF</v>
      </c>
      <c r="BM537" t="str">
        <f>IF(BL537&lt;&gt;"","*"&amp;BL537&amp;"*","")</f>
        <v>*00000000EF*</v>
      </c>
      <c r="BN537" t="s">
        <v>37867</v>
      </c>
      <c r="BO537" t="str">
        <f>_xlfn.TEXTJOIN("-",TRUE,N537,T537)</f>
        <v>DAT004-M16</v>
      </c>
      <c r="BS537" t="s">
        <v>28789</v>
      </c>
      <c r="CP537" t="s">
        <v>37863</v>
      </c>
      <c r="CU537">
        <v>11.99</v>
      </c>
      <c r="DT537" t="s">
        <v>37026</v>
      </c>
      <c r="EC537" s="7">
        <f t="shared" si="94"/>
        <v>14.987499999999999</v>
      </c>
      <c r="EN537" t="s">
        <v>36995</v>
      </c>
      <c r="EO537">
        <v>1731138031</v>
      </c>
      <c r="EP537" t="s">
        <v>36968</v>
      </c>
      <c r="EQ537" t="s">
        <v>36996</v>
      </c>
      <c r="ER537" t="s">
        <v>36997</v>
      </c>
      <c r="ES537" t="s">
        <v>36967</v>
      </c>
      <c r="ET537" t="s">
        <v>37761</v>
      </c>
      <c r="EU537" t="s">
        <v>36999</v>
      </c>
      <c r="FB537" t="s">
        <v>35377</v>
      </c>
      <c r="FC537" t="s">
        <v>37782</v>
      </c>
      <c r="FD537" t="s">
        <v>28789</v>
      </c>
      <c r="FF537" t="s">
        <v>36990</v>
      </c>
      <c r="FG537" t="s">
        <v>36990</v>
      </c>
      <c r="FH537" t="s">
        <v>37863</v>
      </c>
      <c r="FI537" t="s">
        <v>37762</v>
      </c>
      <c r="FJ537" t="s">
        <v>37763</v>
      </c>
      <c r="FK537" t="s">
        <v>37764</v>
      </c>
      <c r="FL537" t="s">
        <v>37765</v>
      </c>
      <c r="FM537" t="s">
        <v>37766</v>
      </c>
      <c r="FN537" t="s">
        <v>37767</v>
      </c>
      <c r="FO537" t="s">
        <v>37768</v>
      </c>
      <c r="FP537" t="s">
        <v>37769</v>
      </c>
      <c r="FQ537" t="s">
        <v>37028</v>
      </c>
      <c r="FR537" t="s">
        <v>37008</v>
      </c>
      <c r="FS537" t="s">
        <v>37009</v>
      </c>
      <c r="FT537" t="s">
        <v>33352</v>
      </c>
      <c r="FU537" t="s">
        <v>33352</v>
      </c>
      <c r="FV537" t="s">
        <v>28789</v>
      </c>
      <c r="FW537" t="s">
        <v>37030</v>
      </c>
      <c r="FX537" t="s">
        <v>37031</v>
      </c>
      <c r="FY537" t="s">
        <v>36971</v>
      </c>
      <c r="FZ537" t="s">
        <v>36990</v>
      </c>
      <c r="GA537" t="s">
        <v>37783</v>
      </c>
      <c r="GB537" t="s">
        <v>36968</v>
      </c>
      <c r="GC537" t="s">
        <v>37032</v>
      </c>
      <c r="GD537" t="s">
        <v>37033</v>
      </c>
      <c r="GE537" t="s">
        <v>37770</v>
      </c>
      <c r="GF537" t="s">
        <v>37771</v>
      </c>
      <c r="GG537" t="s">
        <v>37772</v>
      </c>
      <c r="GH537" t="s">
        <v>37773</v>
      </c>
      <c r="GI537" t="s">
        <v>37774</v>
      </c>
      <c r="GJ537" t="s">
        <v>37034</v>
      </c>
      <c r="GK537" t="s">
        <v>37035</v>
      </c>
      <c r="GL537" t="s">
        <v>37784</v>
      </c>
      <c r="GM537" t="s">
        <v>37785</v>
      </c>
      <c r="GN537" t="s">
        <v>37786</v>
      </c>
      <c r="GO537" t="s">
        <v>36973</v>
      </c>
      <c r="GP537" t="s">
        <v>28789</v>
      </c>
      <c r="GQ537" t="s">
        <v>37010</v>
      </c>
      <c r="GR537" t="s">
        <v>36969</v>
      </c>
      <c r="GT537" t="s">
        <v>37011</v>
      </c>
      <c r="GU537">
        <f t="shared" si="95"/>
        <v>15</v>
      </c>
      <c r="GV537">
        <f t="shared" si="96"/>
        <v>15</v>
      </c>
      <c r="GX537">
        <v>12</v>
      </c>
      <c r="GY537" t="s">
        <v>37012</v>
      </c>
      <c r="HA537" t="s">
        <v>37013</v>
      </c>
      <c r="HD537" t="s">
        <v>28789</v>
      </c>
      <c r="HE537">
        <v>11.99</v>
      </c>
    </row>
    <row r="538" spans="1:213">
      <c r="A538" t="s">
        <v>29123</v>
      </c>
      <c r="B538" t="s">
        <v>36962</v>
      </c>
      <c r="C538" t="s">
        <v>36963</v>
      </c>
      <c r="D538" t="s">
        <v>21300</v>
      </c>
      <c r="E538">
        <v>1</v>
      </c>
      <c r="F538" t="s">
        <v>36964</v>
      </c>
      <c r="G538" t="s">
        <v>38</v>
      </c>
      <c r="H538" t="s">
        <v>36965</v>
      </c>
      <c r="I538" t="s">
        <v>23336</v>
      </c>
      <c r="J538" t="s">
        <v>33297</v>
      </c>
      <c r="K538" t="s">
        <v>21308</v>
      </c>
      <c r="L538" t="s">
        <v>33298</v>
      </c>
      <c r="M538" t="s">
        <v>33343</v>
      </c>
      <c r="N538" t="s">
        <v>21360</v>
      </c>
      <c r="O538" t="s">
        <v>33344</v>
      </c>
      <c r="P538" t="s">
        <v>21282</v>
      </c>
      <c r="Q538" t="s">
        <v>33300</v>
      </c>
      <c r="T538" t="s">
        <v>33349</v>
      </c>
      <c r="U538" t="s">
        <v>37776</v>
      </c>
      <c r="V538" t="s">
        <v>34104</v>
      </c>
      <c r="W538" t="s">
        <v>36967</v>
      </c>
      <c r="X538" t="s">
        <v>36968</v>
      </c>
      <c r="Y538" t="s">
        <v>36969</v>
      </c>
      <c r="Z538">
        <v>300</v>
      </c>
      <c r="AA538">
        <v>221</v>
      </c>
      <c r="AB538" t="s">
        <v>37018</v>
      </c>
      <c r="AC538" t="s">
        <v>36990</v>
      </c>
      <c r="AD538" t="s">
        <v>36971</v>
      </c>
      <c r="AE538" t="s">
        <v>36972</v>
      </c>
      <c r="AF538" t="s">
        <v>36973</v>
      </c>
      <c r="AH538" t="s">
        <v>37757</v>
      </c>
      <c r="AJ538" t="s">
        <v>36967</v>
      </c>
      <c r="AK538" t="s">
        <v>33352</v>
      </c>
      <c r="AL538" t="s">
        <v>34162</v>
      </c>
      <c r="AM538" t="s">
        <v>37777</v>
      </c>
      <c r="AN538" t="s">
        <v>29088</v>
      </c>
      <c r="AQ538" t="s">
        <v>29088</v>
      </c>
      <c r="AR538" t="s">
        <v>34349</v>
      </c>
      <c r="AW538" t="s">
        <v>37135</v>
      </c>
      <c r="AX538" t="s">
        <v>37135</v>
      </c>
      <c r="AY538" t="s">
        <v>37021</v>
      </c>
      <c r="BA538" t="s">
        <v>353</v>
      </c>
      <c r="BB538">
        <v>48</v>
      </c>
      <c r="BC538" t="s">
        <v>37048</v>
      </c>
      <c r="BD538" t="s">
        <v>34259</v>
      </c>
      <c r="BE538" t="s">
        <v>36993</v>
      </c>
      <c r="BF538">
        <v>0.2</v>
      </c>
      <c r="BG538" t="str">
        <f>_xlfn.TEXTJOIN("-",TRUE,V538,AL538,I538,BD538,AR538)</f>
        <v>AG-BH-C1-D4-EG</v>
      </c>
      <c r="BH538" t="s">
        <v>37870</v>
      </c>
      <c r="BI538" t="s">
        <v>37871</v>
      </c>
      <c r="BJ538" t="s">
        <v>37872</v>
      </c>
      <c r="BK538" cm="1">
        <f t="array" ref="BK538">IF(LEN(TRIM(BG538))=0,"",SUMPRODUCT(--(LEN(TRIM($BG$5:BG538))&gt;0)))</f>
        <v>520</v>
      </c>
      <c r="BL538" t="str">
        <f>IF(BK538&lt;&gt;"",_xlfn.BASE(BK538,36,10),"")</f>
        <v>00000000EG</v>
      </c>
      <c r="BM538" t="str">
        <f>IF(BL538&lt;&gt;"","*"&amp;BL538&amp;"*","")</f>
        <v>*00000000EG*</v>
      </c>
      <c r="BN538" t="s">
        <v>37870</v>
      </c>
      <c r="BO538" t="str">
        <f>_xlfn.TEXTJOIN("-",TRUE,N538,T538)</f>
        <v>DAT004-M16</v>
      </c>
      <c r="BS538" t="s">
        <v>29088</v>
      </c>
      <c r="CP538" t="s">
        <v>37863</v>
      </c>
      <c r="CU538">
        <v>11.99</v>
      </c>
      <c r="DT538" t="s">
        <v>37026</v>
      </c>
      <c r="EC538" s="7">
        <f t="shared" si="94"/>
        <v>14.987499999999999</v>
      </c>
      <c r="EN538" t="s">
        <v>36995</v>
      </c>
      <c r="EO538">
        <v>1731138031</v>
      </c>
      <c r="EP538" t="s">
        <v>36968</v>
      </c>
      <c r="EQ538" t="s">
        <v>36996</v>
      </c>
      <c r="ER538" t="s">
        <v>36997</v>
      </c>
      <c r="ES538" t="s">
        <v>36967</v>
      </c>
      <c r="ET538" t="s">
        <v>37761</v>
      </c>
      <c r="EU538" t="s">
        <v>36999</v>
      </c>
      <c r="FB538" t="s">
        <v>35377</v>
      </c>
      <c r="FC538" t="s">
        <v>37782</v>
      </c>
      <c r="FD538" t="s">
        <v>29088</v>
      </c>
      <c r="FF538" t="s">
        <v>36990</v>
      </c>
      <c r="FG538" t="s">
        <v>36990</v>
      </c>
      <c r="FH538" t="s">
        <v>37863</v>
      </c>
      <c r="FI538" t="s">
        <v>37762</v>
      </c>
      <c r="FJ538" t="s">
        <v>37763</v>
      </c>
      <c r="FK538" t="s">
        <v>37764</v>
      </c>
      <c r="FL538" t="s">
        <v>37765</v>
      </c>
      <c r="FM538" t="s">
        <v>37766</v>
      </c>
      <c r="FN538" t="s">
        <v>37767</v>
      </c>
      <c r="FO538" t="s">
        <v>37768</v>
      </c>
      <c r="FP538" t="s">
        <v>37769</v>
      </c>
      <c r="FQ538" t="s">
        <v>37028</v>
      </c>
      <c r="FR538" t="s">
        <v>37008</v>
      </c>
      <c r="FS538" t="s">
        <v>37009</v>
      </c>
      <c r="FT538" t="s">
        <v>33352</v>
      </c>
      <c r="FU538" t="s">
        <v>33352</v>
      </c>
      <c r="FV538" t="s">
        <v>29088</v>
      </c>
      <c r="FW538" t="s">
        <v>37030</v>
      </c>
      <c r="FX538" t="s">
        <v>37031</v>
      </c>
      <c r="FY538" t="s">
        <v>36971</v>
      </c>
      <c r="FZ538" t="s">
        <v>36990</v>
      </c>
      <c r="GA538" t="s">
        <v>37783</v>
      </c>
      <c r="GB538" t="s">
        <v>36968</v>
      </c>
      <c r="GC538" t="s">
        <v>37032</v>
      </c>
      <c r="GD538" t="s">
        <v>37033</v>
      </c>
      <c r="GE538" t="s">
        <v>37770</v>
      </c>
      <c r="GF538" t="s">
        <v>37771</v>
      </c>
      <c r="GG538" t="s">
        <v>37772</v>
      </c>
      <c r="GH538" t="s">
        <v>37773</v>
      </c>
      <c r="GI538" t="s">
        <v>37774</v>
      </c>
      <c r="GJ538" t="s">
        <v>37034</v>
      </c>
      <c r="GK538" t="s">
        <v>37035</v>
      </c>
      <c r="GL538" t="s">
        <v>37784</v>
      </c>
      <c r="GM538" t="s">
        <v>37785</v>
      </c>
      <c r="GN538" t="s">
        <v>37786</v>
      </c>
      <c r="GO538" t="s">
        <v>36973</v>
      </c>
      <c r="GP538" t="s">
        <v>29088</v>
      </c>
      <c r="GQ538" t="s">
        <v>37010</v>
      </c>
      <c r="GR538" t="s">
        <v>36969</v>
      </c>
      <c r="GT538" t="s">
        <v>37011</v>
      </c>
      <c r="GU538">
        <f t="shared" si="95"/>
        <v>15</v>
      </c>
      <c r="GV538">
        <f t="shared" si="96"/>
        <v>15</v>
      </c>
      <c r="GX538">
        <v>12</v>
      </c>
      <c r="GY538" t="s">
        <v>37012</v>
      </c>
      <c r="HA538" t="s">
        <v>37013</v>
      </c>
      <c r="HD538" t="s">
        <v>29088</v>
      </c>
      <c r="HE538">
        <v>11.99</v>
      </c>
    </row>
    <row r="539" spans="1:213">
      <c r="A539" t="s">
        <v>29123</v>
      </c>
      <c r="B539" t="s">
        <v>36962</v>
      </c>
      <c r="C539" t="s">
        <v>36963</v>
      </c>
      <c r="D539" t="s">
        <v>21300</v>
      </c>
      <c r="E539">
        <v>1</v>
      </c>
      <c r="F539" t="s">
        <v>36964</v>
      </c>
      <c r="G539" t="s">
        <v>38</v>
      </c>
      <c r="H539" t="s">
        <v>36965</v>
      </c>
      <c r="I539" t="s">
        <v>23336</v>
      </c>
      <c r="J539" t="s">
        <v>33297</v>
      </c>
      <c r="K539" t="s">
        <v>21308</v>
      </c>
      <c r="L539" t="s">
        <v>33298</v>
      </c>
      <c r="M539" t="s">
        <v>33343</v>
      </c>
      <c r="N539" t="s">
        <v>21360</v>
      </c>
      <c r="O539" t="s">
        <v>33344</v>
      </c>
      <c r="P539" t="s">
        <v>21282</v>
      </c>
      <c r="Q539" t="s">
        <v>33300</v>
      </c>
      <c r="T539" t="s">
        <v>33349</v>
      </c>
      <c r="U539" t="s">
        <v>37776</v>
      </c>
      <c r="V539" t="s">
        <v>34104</v>
      </c>
      <c r="W539" t="s">
        <v>36967</v>
      </c>
      <c r="X539" t="s">
        <v>36968</v>
      </c>
      <c r="Y539" t="s">
        <v>36969</v>
      </c>
      <c r="Z539">
        <v>300</v>
      </c>
      <c r="AA539">
        <v>236</v>
      </c>
      <c r="AB539" t="s">
        <v>37018</v>
      </c>
      <c r="AC539" t="s">
        <v>36990</v>
      </c>
      <c r="AD539" t="s">
        <v>36971</v>
      </c>
      <c r="AE539" t="s">
        <v>36972</v>
      </c>
      <c r="AF539" t="s">
        <v>36973</v>
      </c>
      <c r="AH539" t="s">
        <v>37757</v>
      </c>
      <c r="AJ539" t="s">
        <v>36967</v>
      </c>
      <c r="AK539" t="s">
        <v>33352</v>
      </c>
      <c r="AL539" t="s">
        <v>34162</v>
      </c>
      <c r="AM539" t="s">
        <v>37777</v>
      </c>
      <c r="AN539" t="s">
        <v>29128</v>
      </c>
      <c r="AQ539" t="s">
        <v>29128</v>
      </c>
      <c r="AR539" t="s">
        <v>34351</v>
      </c>
      <c r="AW539" t="s">
        <v>37135</v>
      </c>
      <c r="AX539" t="s">
        <v>37135</v>
      </c>
      <c r="AY539" t="s">
        <v>37021</v>
      </c>
      <c r="BA539" t="s">
        <v>353</v>
      </c>
      <c r="BB539">
        <v>48</v>
      </c>
      <c r="BC539" t="s">
        <v>37048</v>
      </c>
      <c r="BD539" t="s">
        <v>34259</v>
      </c>
      <c r="BE539" t="s">
        <v>36993</v>
      </c>
      <c r="BF539">
        <v>0.2</v>
      </c>
      <c r="BG539" t="str">
        <f>_xlfn.TEXTJOIN("-",TRUE,V539,AL539,I539,BD539,AR539)</f>
        <v>AG-BH-C1-D4-EH</v>
      </c>
      <c r="BH539" t="s">
        <v>37873</v>
      </c>
      <c r="BI539" t="s">
        <v>37874</v>
      </c>
      <c r="BJ539" t="s">
        <v>37875</v>
      </c>
      <c r="BK539" cm="1">
        <f t="array" ref="BK539">IF(LEN(TRIM(BG539))=0,"",SUMPRODUCT(--(LEN(TRIM($BG$5:BG539))&gt;0)))</f>
        <v>521</v>
      </c>
      <c r="BL539" t="str">
        <f>IF(BK539&lt;&gt;"",_xlfn.BASE(BK539,36,10),"")</f>
        <v>00000000EH</v>
      </c>
      <c r="BM539" t="str">
        <f>IF(BL539&lt;&gt;"","*"&amp;BL539&amp;"*","")</f>
        <v>*00000000EH*</v>
      </c>
      <c r="BN539" t="s">
        <v>37873</v>
      </c>
      <c r="BO539" t="str">
        <f>_xlfn.TEXTJOIN("-",TRUE,N539,T539)</f>
        <v>DAT004-M16</v>
      </c>
      <c r="BS539" t="s">
        <v>29128</v>
      </c>
      <c r="CP539" t="s">
        <v>37863</v>
      </c>
      <c r="CU539">
        <v>11.99</v>
      </c>
      <c r="DT539" t="s">
        <v>37026</v>
      </c>
      <c r="EC539" s="7">
        <f t="shared" si="94"/>
        <v>14.987499999999999</v>
      </c>
      <c r="EN539" t="s">
        <v>36995</v>
      </c>
      <c r="EO539">
        <v>1731138031</v>
      </c>
      <c r="EP539" t="s">
        <v>36968</v>
      </c>
      <c r="EQ539" t="s">
        <v>36996</v>
      </c>
      <c r="ER539" t="s">
        <v>36997</v>
      </c>
      <c r="ES539" t="s">
        <v>36967</v>
      </c>
      <c r="ET539" t="s">
        <v>37761</v>
      </c>
      <c r="EU539" t="s">
        <v>36999</v>
      </c>
      <c r="FB539" t="s">
        <v>35377</v>
      </c>
      <c r="FC539" t="s">
        <v>37782</v>
      </c>
      <c r="FD539" t="s">
        <v>37799</v>
      </c>
      <c r="FF539" t="s">
        <v>36990</v>
      </c>
      <c r="FG539" t="s">
        <v>36990</v>
      </c>
      <c r="FH539" t="s">
        <v>37863</v>
      </c>
      <c r="FI539" t="s">
        <v>37762</v>
      </c>
      <c r="FJ539" t="s">
        <v>37763</v>
      </c>
      <c r="FK539" t="s">
        <v>37764</v>
      </c>
      <c r="FL539" t="s">
        <v>37765</v>
      </c>
      <c r="FM539" t="s">
        <v>37766</v>
      </c>
      <c r="FN539" t="s">
        <v>37767</v>
      </c>
      <c r="FO539" t="s">
        <v>37768</v>
      </c>
      <c r="FP539" t="s">
        <v>37769</v>
      </c>
      <c r="FQ539" t="s">
        <v>37028</v>
      </c>
      <c r="FR539" t="s">
        <v>37008</v>
      </c>
      <c r="FS539" t="s">
        <v>37009</v>
      </c>
      <c r="FT539" t="s">
        <v>33352</v>
      </c>
      <c r="FU539" t="s">
        <v>33352</v>
      </c>
      <c r="FV539" t="s">
        <v>37799</v>
      </c>
      <c r="FW539" t="s">
        <v>37030</v>
      </c>
      <c r="FX539" t="s">
        <v>37031</v>
      </c>
      <c r="FY539" t="s">
        <v>36971</v>
      </c>
      <c r="FZ539" t="s">
        <v>36990</v>
      </c>
      <c r="GA539" t="s">
        <v>37783</v>
      </c>
      <c r="GB539" t="s">
        <v>36968</v>
      </c>
      <c r="GC539" t="s">
        <v>37032</v>
      </c>
      <c r="GD539" t="s">
        <v>37033</v>
      </c>
      <c r="GE539" t="s">
        <v>37770</v>
      </c>
      <c r="GF539" t="s">
        <v>37771</v>
      </c>
      <c r="GG539" t="s">
        <v>37772</v>
      </c>
      <c r="GH539" t="s">
        <v>37773</v>
      </c>
      <c r="GI539" t="s">
        <v>37774</v>
      </c>
      <c r="GJ539" t="s">
        <v>37034</v>
      </c>
      <c r="GK539" t="s">
        <v>37035</v>
      </c>
      <c r="GL539" t="s">
        <v>37784</v>
      </c>
      <c r="GM539" t="s">
        <v>37785</v>
      </c>
      <c r="GN539" t="s">
        <v>37786</v>
      </c>
      <c r="GO539" t="s">
        <v>36973</v>
      </c>
      <c r="GP539" t="s">
        <v>37799</v>
      </c>
      <c r="GQ539" t="s">
        <v>37010</v>
      </c>
      <c r="GR539" t="s">
        <v>36969</v>
      </c>
      <c r="GT539" t="s">
        <v>37011</v>
      </c>
      <c r="GU539">
        <f t="shared" si="95"/>
        <v>15</v>
      </c>
      <c r="GV539">
        <f t="shared" si="96"/>
        <v>15</v>
      </c>
      <c r="GX539">
        <v>12</v>
      </c>
      <c r="GY539" t="s">
        <v>37012</v>
      </c>
      <c r="HA539" t="s">
        <v>37013</v>
      </c>
      <c r="HD539" t="s">
        <v>29128</v>
      </c>
      <c r="HE539">
        <v>11.99</v>
      </c>
    </row>
    <row r="540" spans="1:213">
      <c r="A540" t="s">
        <v>29123</v>
      </c>
      <c r="B540" t="s">
        <v>36962</v>
      </c>
      <c r="C540" t="s">
        <v>36963</v>
      </c>
      <c r="D540" t="s">
        <v>21300</v>
      </c>
      <c r="E540">
        <v>1</v>
      </c>
      <c r="F540" t="s">
        <v>36964</v>
      </c>
      <c r="G540" t="s">
        <v>38</v>
      </c>
      <c r="H540" t="s">
        <v>36965</v>
      </c>
      <c r="I540" t="s">
        <v>23336</v>
      </c>
      <c r="J540" t="s">
        <v>33297</v>
      </c>
      <c r="K540" t="s">
        <v>21308</v>
      </c>
      <c r="L540" t="s">
        <v>33298</v>
      </c>
      <c r="M540" t="s">
        <v>33343</v>
      </c>
      <c r="N540" t="s">
        <v>21360</v>
      </c>
      <c r="O540" t="s">
        <v>33344</v>
      </c>
      <c r="P540" t="s">
        <v>21282</v>
      </c>
      <c r="Q540" t="s">
        <v>33300</v>
      </c>
      <c r="T540" t="s">
        <v>33349</v>
      </c>
      <c r="U540" t="s">
        <v>37776</v>
      </c>
      <c r="V540" t="s">
        <v>34104</v>
      </c>
      <c r="W540" t="s">
        <v>36967</v>
      </c>
      <c r="X540" t="s">
        <v>36968</v>
      </c>
      <c r="Y540" t="s">
        <v>36969</v>
      </c>
      <c r="Z540">
        <v>300</v>
      </c>
      <c r="AA540">
        <v>271</v>
      </c>
      <c r="AB540" t="s">
        <v>37056</v>
      </c>
      <c r="AC540" t="s">
        <v>36990</v>
      </c>
      <c r="AD540" t="s">
        <v>36971</v>
      </c>
      <c r="AE540" t="s">
        <v>36972</v>
      </c>
      <c r="AF540" t="s">
        <v>36973</v>
      </c>
      <c r="AH540" t="s">
        <v>37757</v>
      </c>
      <c r="AJ540" t="s">
        <v>36967</v>
      </c>
      <c r="AK540" t="s">
        <v>33352</v>
      </c>
      <c r="AL540" t="s">
        <v>34162</v>
      </c>
      <c r="AM540" t="s">
        <v>37777</v>
      </c>
      <c r="AN540" t="s">
        <v>37800</v>
      </c>
      <c r="AQ540" t="s">
        <v>37800</v>
      </c>
      <c r="AR540" t="s">
        <v>34353</v>
      </c>
      <c r="AW540" t="s">
        <v>37135</v>
      </c>
      <c r="AX540" t="s">
        <v>37135</v>
      </c>
      <c r="AY540" t="s">
        <v>37058</v>
      </c>
      <c r="BA540" t="s">
        <v>37059</v>
      </c>
      <c r="BB540">
        <v>48</v>
      </c>
      <c r="BC540" t="s">
        <v>37060</v>
      </c>
      <c r="BD540" t="s">
        <v>34261</v>
      </c>
      <c r="BE540" t="s">
        <v>36993</v>
      </c>
      <c r="BF540">
        <v>0.2</v>
      </c>
      <c r="BG540" t="str">
        <f>_xlfn.TEXTJOIN("-",TRUE,V540,AL540,I540,BD540,AR540)</f>
        <v>AG-BH-C1-D5-EI</v>
      </c>
      <c r="BH540" t="s">
        <v>37876</v>
      </c>
      <c r="BI540" t="s">
        <v>37877</v>
      </c>
      <c r="BJ540" t="s">
        <v>37878</v>
      </c>
      <c r="BK540" cm="1">
        <f t="array" ref="BK540">IF(LEN(TRIM(BG540))=0,"",SUMPRODUCT(--(LEN(TRIM($BG$5:BG540))&gt;0)))</f>
        <v>522</v>
      </c>
      <c r="BL540" t="str">
        <f>IF(BK540&lt;&gt;"",_xlfn.BASE(BK540,36,10),"")</f>
        <v>00000000EI</v>
      </c>
      <c r="BM540" t="str">
        <f>IF(BL540&lt;&gt;"","*"&amp;BL540&amp;"*","")</f>
        <v>*00000000EI*</v>
      </c>
      <c r="BN540" t="s">
        <v>37876</v>
      </c>
      <c r="BO540" t="str">
        <f>_xlfn.TEXTJOIN("-",TRUE,N540,T540)</f>
        <v>DAT004-M16</v>
      </c>
      <c r="BS540" t="s">
        <v>37800</v>
      </c>
      <c r="CP540" t="s">
        <v>37863</v>
      </c>
      <c r="CU540">
        <v>14.99</v>
      </c>
      <c r="DT540" t="s">
        <v>37026</v>
      </c>
      <c r="EC540" s="7">
        <f t="shared" si="94"/>
        <v>18.737500000000001</v>
      </c>
      <c r="EN540" t="s">
        <v>36995</v>
      </c>
      <c r="EO540">
        <v>1731138031</v>
      </c>
      <c r="EP540" t="s">
        <v>36968</v>
      </c>
      <c r="EQ540" t="s">
        <v>36996</v>
      </c>
      <c r="ER540" t="s">
        <v>36997</v>
      </c>
      <c r="ES540" t="s">
        <v>36967</v>
      </c>
      <c r="ET540" t="s">
        <v>37761</v>
      </c>
      <c r="EU540" t="s">
        <v>36999</v>
      </c>
      <c r="FB540" t="s">
        <v>35377</v>
      </c>
      <c r="FC540" t="s">
        <v>37782</v>
      </c>
      <c r="FD540" t="s">
        <v>37800</v>
      </c>
      <c r="FF540" t="s">
        <v>36990</v>
      </c>
      <c r="FG540" t="s">
        <v>36990</v>
      </c>
      <c r="FH540" t="s">
        <v>37863</v>
      </c>
      <c r="FI540" t="s">
        <v>37762</v>
      </c>
      <c r="FJ540" t="s">
        <v>37763</v>
      </c>
      <c r="FK540" t="s">
        <v>37764</v>
      </c>
      <c r="FL540" t="s">
        <v>37765</v>
      </c>
      <c r="FM540" t="s">
        <v>37766</v>
      </c>
      <c r="FN540" t="s">
        <v>37767</v>
      </c>
      <c r="FO540" t="s">
        <v>37768</v>
      </c>
      <c r="FP540" t="s">
        <v>37769</v>
      </c>
      <c r="FQ540" t="s">
        <v>37028</v>
      </c>
      <c r="FR540" t="s">
        <v>37008</v>
      </c>
      <c r="FS540" t="s">
        <v>37009</v>
      </c>
      <c r="FT540" t="s">
        <v>33352</v>
      </c>
      <c r="FU540" t="s">
        <v>33352</v>
      </c>
      <c r="FV540" t="s">
        <v>37800</v>
      </c>
      <c r="FW540" t="s">
        <v>37030</v>
      </c>
      <c r="FX540" t="s">
        <v>37031</v>
      </c>
      <c r="FY540" t="s">
        <v>36971</v>
      </c>
      <c r="FZ540" t="s">
        <v>36990</v>
      </c>
      <c r="GA540" t="s">
        <v>37783</v>
      </c>
      <c r="GB540" t="s">
        <v>36968</v>
      </c>
      <c r="GC540" t="s">
        <v>37032</v>
      </c>
      <c r="GD540" t="s">
        <v>37033</v>
      </c>
      <c r="GE540" t="s">
        <v>37770</v>
      </c>
      <c r="GF540" t="s">
        <v>37771</v>
      </c>
      <c r="GG540" t="s">
        <v>37772</v>
      </c>
      <c r="GH540" t="s">
        <v>37773</v>
      </c>
      <c r="GI540" t="s">
        <v>37774</v>
      </c>
      <c r="GJ540" t="s">
        <v>37034</v>
      </c>
      <c r="GK540" t="s">
        <v>37035</v>
      </c>
      <c r="GL540" t="s">
        <v>37784</v>
      </c>
      <c r="GM540" t="s">
        <v>37785</v>
      </c>
      <c r="GN540" t="s">
        <v>37786</v>
      </c>
      <c r="GO540" t="s">
        <v>36973</v>
      </c>
      <c r="GP540" t="s">
        <v>37800</v>
      </c>
      <c r="GQ540" t="s">
        <v>37010</v>
      </c>
      <c r="GR540" t="s">
        <v>36969</v>
      </c>
      <c r="GT540" t="s">
        <v>37011</v>
      </c>
      <c r="GU540">
        <f t="shared" si="95"/>
        <v>18.75</v>
      </c>
      <c r="GV540">
        <f t="shared" si="96"/>
        <v>18.75</v>
      </c>
      <c r="GX540">
        <v>15</v>
      </c>
      <c r="GY540" t="s">
        <v>37012</v>
      </c>
      <c r="HA540" t="s">
        <v>37013</v>
      </c>
      <c r="HD540" t="s">
        <v>37800</v>
      </c>
      <c r="HE540">
        <v>14.99</v>
      </c>
    </row>
    <row r="541" spans="1:213">
      <c r="A541" t="s">
        <v>29123</v>
      </c>
      <c r="B541" t="s">
        <v>36962</v>
      </c>
      <c r="C541" t="s">
        <v>36963</v>
      </c>
      <c r="D541" t="s">
        <v>21300</v>
      </c>
      <c r="E541">
        <v>1</v>
      </c>
      <c r="F541" t="s">
        <v>36964</v>
      </c>
      <c r="G541" t="s">
        <v>38</v>
      </c>
      <c r="H541" t="s">
        <v>36965</v>
      </c>
      <c r="I541" t="s">
        <v>23336</v>
      </c>
      <c r="J541" t="s">
        <v>33297</v>
      </c>
      <c r="K541" t="s">
        <v>21308</v>
      </c>
      <c r="L541" t="s">
        <v>33298</v>
      </c>
      <c r="M541" t="s">
        <v>33343</v>
      </c>
      <c r="N541" t="s">
        <v>21360</v>
      </c>
      <c r="O541" t="s">
        <v>33344</v>
      </c>
      <c r="P541" t="s">
        <v>21282</v>
      </c>
      <c r="Q541" t="s">
        <v>33300</v>
      </c>
      <c r="T541" t="s">
        <v>33349</v>
      </c>
      <c r="U541" t="s">
        <v>37776</v>
      </c>
      <c r="V541" t="s">
        <v>34104</v>
      </c>
      <c r="W541" t="s">
        <v>36967</v>
      </c>
      <c r="X541" t="s">
        <v>36968</v>
      </c>
      <c r="Y541" t="s">
        <v>36969</v>
      </c>
      <c r="Z541">
        <v>200</v>
      </c>
      <c r="AA541">
        <v>171</v>
      </c>
      <c r="AB541" t="s">
        <v>37018</v>
      </c>
      <c r="AC541" t="s">
        <v>36990</v>
      </c>
      <c r="AD541" t="s">
        <v>36971</v>
      </c>
      <c r="AE541" t="s">
        <v>36972</v>
      </c>
      <c r="AF541" t="s">
        <v>36973</v>
      </c>
      <c r="AH541" t="s">
        <v>37757</v>
      </c>
      <c r="AJ541" t="s">
        <v>36967</v>
      </c>
      <c r="AK541" t="s">
        <v>33372</v>
      </c>
      <c r="AL541" t="s">
        <v>34179</v>
      </c>
      <c r="AM541" t="s">
        <v>37777</v>
      </c>
      <c r="AN541" t="s">
        <v>28824</v>
      </c>
      <c r="AQ541" t="s">
        <v>28824</v>
      </c>
      <c r="AR541" t="s">
        <v>34343</v>
      </c>
      <c r="AW541" t="s">
        <v>37135</v>
      </c>
      <c r="AX541" t="s">
        <v>37135</v>
      </c>
      <c r="AY541" t="s">
        <v>37021</v>
      </c>
      <c r="BA541" t="s">
        <v>353</v>
      </c>
      <c r="BB541">
        <v>48</v>
      </c>
      <c r="BC541" t="s">
        <v>37022</v>
      </c>
      <c r="BD541" t="s">
        <v>28739</v>
      </c>
      <c r="BE541" t="s">
        <v>36993</v>
      </c>
      <c r="BF541">
        <v>0.2</v>
      </c>
      <c r="BG541" t="str">
        <f>_xlfn.TEXTJOIN("-",TRUE,V541,AL541,I541,BD541,AR541)</f>
        <v>AG-BQ-C1-D3-ED</v>
      </c>
      <c r="BH541" t="s">
        <v>37879</v>
      </c>
      <c r="BI541" t="s">
        <v>37880</v>
      </c>
      <c r="BJ541" t="s">
        <v>37881</v>
      </c>
      <c r="BK541" cm="1">
        <f t="array" ref="BK541">IF(LEN(TRIM(BG541))=0,"",SUMPRODUCT(--(LEN(TRIM($BG$5:BG541))&gt;0)))</f>
        <v>523</v>
      </c>
      <c r="BL541" t="str">
        <f>IF(BK541&lt;&gt;"",_xlfn.BASE(BK541,36,10),"")</f>
        <v>00000000EJ</v>
      </c>
      <c r="BM541" t="str">
        <f>IF(BL541&lt;&gt;"","*"&amp;BL541&amp;"*","")</f>
        <v>*00000000EJ*</v>
      </c>
      <c r="BN541" t="s">
        <v>37879</v>
      </c>
      <c r="BO541" t="str">
        <f>_xlfn.TEXTJOIN("-",TRUE,N541,T541)</f>
        <v>DAT004-M16</v>
      </c>
      <c r="BS541" t="s">
        <v>28824</v>
      </c>
      <c r="CP541" t="s">
        <v>37882</v>
      </c>
      <c r="CU541">
        <v>11.99</v>
      </c>
      <c r="DT541" t="s">
        <v>37026</v>
      </c>
      <c r="EC541" s="7">
        <f t="shared" si="94"/>
        <v>14.987499999999999</v>
      </c>
      <c r="EN541" t="s">
        <v>36995</v>
      </c>
      <c r="EO541">
        <v>1731138031</v>
      </c>
      <c r="EP541" t="s">
        <v>36968</v>
      </c>
      <c r="EQ541" t="s">
        <v>36996</v>
      </c>
      <c r="ER541" t="s">
        <v>36997</v>
      </c>
      <c r="ES541" t="s">
        <v>36967</v>
      </c>
      <c r="ET541" t="s">
        <v>37761</v>
      </c>
      <c r="EU541" t="s">
        <v>36999</v>
      </c>
      <c r="FB541" t="s">
        <v>35377</v>
      </c>
      <c r="FC541" t="s">
        <v>37782</v>
      </c>
      <c r="FD541" t="s">
        <v>28824</v>
      </c>
      <c r="FF541" t="s">
        <v>36990</v>
      </c>
      <c r="FG541" t="s">
        <v>36990</v>
      </c>
      <c r="FH541" t="s">
        <v>37882</v>
      </c>
      <c r="FI541" t="s">
        <v>37762</v>
      </c>
      <c r="FJ541" t="s">
        <v>37763</v>
      </c>
      <c r="FK541" t="s">
        <v>37764</v>
      </c>
      <c r="FL541" t="s">
        <v>37765</v>
      </c>
      <c r="FM541" t="s">
        <v>37766</v>
      </c>
      <c r="FN541" t="s">
        <v>37767</v>
      </c>
      <c r="FO541" t="s">
        <v>37768</v>
      </c>
      <c r="FP541" t="s">
        <v>37769</v>
      </c>
      <c r="FQ541" t="s">
        <v>37028</v>
      </c>
      <c r="FR541" t="s">
        <v>37008</v>
      </c>
      <c r="FS541" t="s">
        <v>37009</v>
      </c>
      <c r="FT541" t="s">
        <v>33372</v>
      </c>
      <c r="FU541" t="s">
        <v>33372</v>
      </c>
      <c r="FV541" t="s">
        <v>28824</v>
      </c>
      <c r="FW541" t="s">
        <v>37030</v>
      </c>
      <c r="FX541" t="s">
        <v>37031</v>
      </c>
      <c r="FY541" t="s">
        <v>36971</v>
      </c>
      <c r="FZ541" t="s">
        <v>36990</v>
      </c>
      <c r="GA541" t="s">
        <v>37783</v>
      </c>
      <c r="GB541" t="s">
        <v>36968</v>
      </c>
      <c r="GC541" t="s">
        <v>37032</v>
      </c>
      <c r="GD541" t="s">
        <v>37033</v>
      </c>
      <c r="GE541" t="s">
        <v>37770</v>
      </c>
      <c r="GF541" t="s">
        <v>37771</v>
      </c>
      <c r="GG541" t="s">
        <v>37772</v>
      </c>
      <c r="GH541" t="s">
        <v>37773</v>
      </c>
      <c r="GI541" t="s">
        <v>37774</v>
      </c>
      <c r="GJ541" t="s">
        <v>37034</v>
      </c>
      <c r="GK541" t="s">
        <v>37035</v>
      </c>
      <c r="GL541" t="s">
        <v>37784</v>
      </c>
      <c r="GM541" t="s">
        <v>37785</v>
      </c>
      <c r="GN541" t="s">
        <v>37786</v>
      </c>
      <c r="GO541" t="s">
        <v>36973</v>
      </c>
      <c r="GP541" t="s">
        <v>28824</v>
      </c>
      <c r="GQ541" t="s">
        <v>37010</v>
      </c>
      <c r="GR541" t="s">
        <v>36969</v>
      </c>
      <c r="GT541" t="s">
        <v>37011</v>
      </c>
      <c r="GU541">
        <f t="shared" si="95"/>
        <v>15</v>
      </c>
      <c r="GV541">
        <f t="shared" si="96"/>
        <v>15</v>
      </c>
      <c r="GX541">
        <v>12</v>
      </c>
      <c r="GY541" t="s">
        <v>37012</v>
      </c>
      <c r="HA541" t="s">
        <v>37013</v>
      </c>
      <c r="HD541" t="s">
        <v>28824</v>
      </c>
      <c r="HE541">
        <v>11.99</v>
      </c>
    </row>
    <row r="542" spans="1:213">
      <c r="A542" t="s">
        <v>29123</v>
      </c>
      <c r="B542" t="s">
        <v>36962</v>
      </c>
      <c r="C542" t="s">
        <v>36963</v>
      </c>
      <c r="D542" t="s">
        <v>21300</v>
      </c>
      <c r="E542">
        <v>1</v>
      </c>
      <c r="F542" t="s">
        <v>36964</v>
      </c>
      <c r="G542" t="s">
        <v>38</v>
      </c>
      <c r="H542" t="s">
        <v>36965</v>
      </c>
      <c r="I542" t="s">
        <v>23336</v>
      </c>
      <c r="J542" t="s">
        <v>33297</v>
      </c>
      <c r="K542" t="s">
        <v>21308</v>
      </c>
      <c r="L542" t="s">
        <v>33298</v>
      </c>
      <c r="M542" t="s">
        <v>33343</v>
      </c>
      <c r="N542" t="s">
        <v>21360</v>
      </c>
      <c r="O542" t="s">
        <v>33344</v>
      </c>
      <c r="P542" t="s">
        <v>21282</v>
      </c>
      <c r="Q542" t="s">
        <v>33300</v>
      </c>
      <c r="T542" t="s">
        <v>33349</v>
      </c>
      <c r="U542" t="s">
        <v>37776</v>
      </c>
      <c r="V542" t="s">
        <v>34104</v>
      </c>
      <c r="W542" t="s">
        <v>36967</v>
      </c>
      <c r="X542" t="s">
        <v>36968</v>
      </c>
      <c r="Y542" t="s">
        <v>36969</v>
      </c>
      <c r="Z542">
        <v>200</v>
      </c>
      <c r="AA542">
        <v>186</v>
      </c>
      <c r="AB542" t="s">
        <v>37018</v>
      </c>
      <c r="AC542" t="s">
        <v>36990</v>
      </c>
      <c r="AD542" t="s">
        <v>36971</v>
      </c>
      <c r="AE542" t="s">
        <v>36972</v>
      </c>
      <c r="AF542" t="s">
        <v>36973</v>
      </c>
      <c r="AH542" t="s">
        <v>37757</v>
      </c>
      <c r="AJ542" t="s">
        <v>36967</v>
      </c>
      <c r="AK542" t="s">
        <v>33372</v>
      </c>
      <c r="AL542" t="s">
        <v>34179</v>
      </c>
      <c r="AM542" t="s">
        <v>37777</v>
      </c>
      <c r="AN542" t="s">
        <v>28795</v>
      </c>
      <c r="AQ542" t="s">
        <v>28795</v>
      </c>
      <c r="AR542" t="s">
        <v>34345</v>
      </c>
      <c r="AW542" t="s">
        <v>37135</v>
      </c>
      <c r="AX542" t="s">
        <v>37135</v>
      </c>
      <c r="AY542" t="s">
        <v>37021</v>
      </c>
      <c r="BA542" t="s">
        <v>353</v>
      </c>
      <c r="BB542">
        <v>48</v>
      </c>
      <c r="BC542" t="s">
        <v>37022</v>
      </c>
      <c r="BD542" t="s">
        <v>28739</v>
      </c>
      <c r="BE542" t="s">
        <v>36993</v>
      </c>
      <c r="BF542">
        <v>0.2</v>
      </c>
      <c r="BG542" t="str">
        <f>_xlfn.TEXTJOIN("-",TRUE,V542,AL542,I542,BD542,AR542)</f>
        <v>AG-BQ-C1-D3-EE</v>
      </c>
      <c r="BH542" t="s">
        <v>37883</v>
      </c>
      <c r="BI542" t="s">
        <v>37884</v>
      </c>
      <c r="BJ542" t="s">
        <v>37885</v>
      </c>
      <c r="BK542" cm="1">
        <f t="array" ref="BK542">IF(LEN(TRIM(BG542))=0,"",SUMPRODUCT(--(LEN(TRIM($BG$5:BG542))&gt;0)))</f>
        <v>524</v>
      </c>
      <c r="BL542" t="str">
        <f>IF(BK542&lt;&gt;"",_xlfn.BASE(BK542,36,10),"")</f>
        <v>00000000EK</v>
      </c>
      <c r="BM542" t="str">
        <f>IF(BL542&lt;&gt;"","*"&amp;BL542&amp;"*","")</f>
        <v>*00000000EK*</v>
      </c>
      <c r="BN542" t="s">
        <v>37883</v>
      </c>
      <c r="BO542" t="str">
        <f>_xlfn.TEXTJOIN("-",TRUE,N542,T542)</f>
        <v>DAT004-M16</v>
      </c>
      <c r="BS542" t="s">
        <v>28795</v>
      </c>
      <c r="CP542" t="s">
        <v>37882</v>
      </c>
      <c r="CU542">
        <v>11.99</v>
      </c>
      <c r="DT542" t="s">
        <v>37026</v>
      </c>
      <c r="EC542" s="7">
        <f t="shared" si="94"/>
        <v>14.987499999999999</v>
      </c>
      <c r="EN542" t="s">
        <v>36995</v>
      </c>
      <c r="EO542">
        <v>1731138031</v>
      </c>
      <c r="EP542" t="s">
        <v>36968</v>
      </c>
      <c r="EQ542" t="s">
        <v>36996</v>
      </c>
      <c r="ER542" t="s">
        <v>36997</v>
      </c>
      <c r="ES542" t="s">
        <v>36967</v>
      </c>
      <c r="ET542" t="s">
        <v>37761</v>
      </c>
      <c r="EU542" t="s">
        <v>36999</v>
      </c>
      <c r="FB542" t="s">
        <v>35377</v>
      </c>
      <c r="FC542" t="s">
        <v>37782</v>
      </c>
      <c r="FD542" t="s">
        <v>28795</v>
      </c>
      <c r="FF542" t="s">
        <v>36990</v>
      </c>
      <c r="FG542" t="s">
        <v>36990</v>
      </c>
      <c r="FH542" t="s">
        <v>37882</v>
      </c>
      <c r="FI542" t="s">
        <v>37762</v>
      </c>
      <c r="FJ542" t="s">
        <v>37763</v>
      </c>
      <c r="FK542" t="s">
        <v>37764</v>
      </c>
      <c r="FL542" t="s">
        <v>37765</v>
      </c>
      <c r="FM542" t="s">
        <v>37766</v>
      </c>
      <c r="FN542" t="s">
        <v>37767</v>
      </c>
      <c r="FO542" t="s">
        <v>37768</v>
      </c>
      <c r="FP542" t="s">
        <v>37769</v>
      </c>
      <c r="FQ542" t="s">
        <v>37028</v>
      </c>
      <c r="FR542" t="s">
        <v>37008</v>
      </c>
      <c r="FS542" t="s">
        <v>37009</v>
      </c>
      <c r="FT542" t="s">
        <v>33372</v>
      </c>
      <c r="FU542" t="s">
        <v>33372</v>
      </c>
      <c r="FV542" t="s">
        <v>28795</v>
      </c>
      <c r="FW542" t="s">
        <v>37030</v>
      </c>
      <c r="FX542" t="s">
        <v>37031</v>
      </c>
      <c r="FY542" t="s">
        <v>36971</v>
      </c>
      <c r="FZ542" t="s">
        <v>36990</v>
      </c>
      <c r="GA542" t="s">
        <v>37783</v>
      </c>
      <c r="GB542" t="s">
        <v>36968</v>
      </c>
      <c r="GC542" t="s">
        <v>37032</v>
      </c>
      <c r="GD542" t="s">
        <v>37033</v>
      </c>
      <c r="GE542" t="s">
        <v>37770</v>
      </c>
      <c r="GF542" t="s">
        <v>37771</v>
      </c>
      <c r="GG542" t="s">
        <v>37772</v>
      </c>
      <c r="GH542" t="s">
        <v>37773</v>
      </c>
      <c r="GI542" t="s">
        <v>37774</v>
      </c>
      <c r="GJ542" t="s">
        <v>37034</v>
      </c>
      <c r="GK542" t="s">
        <v>37035</v>
      </c>
      <c r="GL542" t="s">
        <v>37784</v>
      </c>
      <c r="GM542" t="s">
        <v>37785</v>
      </c>
      <c r="GN542" t="s">
        <v>37786</v>
      </c>
      <c r="GO542" t="s">
        <v>36973</v>
      </c>
      <c r="GP542" t="s">
        <v>28795</v>
      </c>
      <c r="GQ542" t="s">
        <v>37010</v>
      </c>
      <c r="GR542" t="s">
        <v>36969</v>
      </c>
      <c r="GT542" t="s">
        <v>37011</v>
      </c>
      <c r="GU542">
        <f t="shared" si="95"/>
        <v>15</v>
      </c>
      <c r="GV542">
        <f t="shared" si="96"/>
        <v>15</v>
      </c>
      <c r="GX542">
        <v>12</v>
      </c>
      <c r="GY542" t="s">
        <v>37012</v>
      </c>
      <c r="HA542" t="s">
        <v>37013</v>
      </c>
      <c r="HD542" t="s">
        <v>28795</v>
      </c>
      <c r="HE542">
        <v>11.99</v>
      </c>
    </row>
    <row r="543" spans="1:213">
      <c r="A543" t="s">
        <v>29123</v>
      </c>
      <c r="B543" t="s">
        <v>36962</v>
      </c>
      <c r="C543" t="s">
        <v>36963</v>
      </c>
      <c r="D543" t="s">
        <v>21300</v>
      </c>
      <c r="E543">
        <v>1</v>
      </c>
      <c r="F543" t="s">
        <v>36964</v>
      </c>
      <c r="G543" t="s">
        <v>38</v>
      </c>
      <c r="H543" t="s">
        <v>36965</v>
      </c>
      <c r="I543" t="s">
        <v>23336</v>
      </c>
      <c r="J543" t="s">
        <v>33297</v>
      </c>
      <c r="K543" t="s">
        <v>21308</v>
      </c>
      <c r="L543" t="s">
        <v>33298</v>
      </c>
      <c r="M543" t="s">
        <v>33343</v>
      </c>
      <c r="N543" t="s">
        <v>21360</v>
      </c>
      <c r="O543" t="s">
        <v>33344</v>
      </c>
      <c r="P543" t="s">
        <v>21282</v>
      </c>
      <c r="Q543" t="s">
        <v>33300</v>
      </c>
      <c r="T543" t="s">
        <v>33349</v>
      </c>
      <c r="U543" t="s">
        <v>37776</v>
      </c>
      <c r="V543" t="s">
        <v>34104</v>
      </c>
      <c r="W543" t="s">
        <v>36967</v>
      </c>
      <c r="X543" t="s">
        <v>36968</v>
      </c>
      <c r="Y543" t="s">
        <v>36969</v>
      </c>
      <c r="Z543">
        <v>200</v>
      </c>
      <c r="AA543">
        <v>195</v>
      </c>
      <c r="AB543" t="s">
        <v>37018</v>
      </c>
      <c r="AC543" t="s">
        <v>36990</v>
      </c>
      <c r="AD543" t="s">
        <v>36971</v>
      </c>
      <c r="AE543" t="s">
        <v>36972</v>
      </c>
      <c r="AF543" t="s">
        <v>36973</v>
      </c>
      <c r="AH543" t="s">
        <v>37757</v>
      </c>
      <c r="AJ543" t="s">
        <v>36967</v>
      </c>
      <c r="AK543" t="s">
        <v>33372</v>
      </c>
      <c r="AL543" t="s">
        <v>34179</v>
      </c>
      <c r="AM543" t="s">
        <v>37777</v>
      </c>
      <c r="AN543" t="s">
        <v>28789</v>
      </c>
      <c r="AQ543" t="s">
        <v>28789</v>
      </c>
      <c r="AR543" t="s">
        <v>34347</v>
      </c>
      <c r="AW543" t="s">
        <v>37135</v>
      </c>
      <c r="AX543" t="s">
        <v>37135</v>
      </c>
      <c r="AY543" t="s">
        <v>37021</v>
      </c>
      <c r="BA543" t="s">
        <v>353</v>
      </c>
      <c r="BB543">
        <v>48</v>
      </c>
      <c r="BC543" t="s">
        <v>37022</v>
      </c>
      <c r="BD543" t="s">
        <v>28739</v>
      </c>
      <c r="BE543" t="s">
        <v>36993</v>
      </c>
      <c r="BF543">
        <v>0.2</v>
      </c>
      <c r="BG543" t="str">
        <f>_xlfn.TEXTJOIN("-",TRUE,V543,AL543,I543,BD543,AR543)</f>
        <v>AG-BQ-C1-D3-EF</v>
      </c>
      <c r="BH543" t="s">
        <v>37886</v>
      </c>
      <c r="BI543" t="s">
        <v>37887</v>
      </c>
      <c r="BJ543" t="s">
        <v>37888</v>
      </c>
      <c r="BK543" cm="1">
        <f t="array" ref="BK543">IF(LEN(TRIM(BG543))=0,"",SUMPRODUCT(--(LEN(TRIM($BG$5:BG543))&gt;0)))</f>
        <v>525</v>
      </c>
      <c r="BL543" t="str">
        <f>IF(BK543&lt;&gt;"",_xlfn.BASE(BK543,36,10),"")</f>
        <v>00000000EL</v>
      </c>
      <c r="BM543" t="str">
        <f>IF(BL543&lt;&gt;"","*"&amp;BL543&amp;"*","")</f>
        <v>*00000000EL*</v>
      </c>
      <c r="BN543" t="s">
        <v>37886</v>
      </c>
      <c r="BO543" t="str">
        <f>_xlfn.TEXTJOIN("-",TRUE,N543,T543)</f>
        <v>DAT004-M16</v>
      </c>
      <c r="BS543" t="s">
        <v>28789</v>
      </c>
      <c r="CP543" t="s">
        <v>37882</v>
      </c>
      <c r="CU543">
        <v>11.99</v>
      </c>
      <c r="DT543" t="s">
        <v>37026</v>
      </c>
      <c r="EC543" s="7">
        <f t="shared" si="94"/>
        <v>14.987499999999999</v>
      </c>
      <c r="EN543" t="s">
        <v>36995</v>
      </c>
      <c r="EO543">
        <v>1731138031</v>
      </c>
      <c r="EP543" t="s">
        <v>36968</v>
      </c>
      <c r="EQ543" t="s">
        <v>36996</v>
      </c>
      <c r="ER543" t="s">
        <v>36997</v>
      </c>
      <c r="ES543" t="s">
        <v>36967</v>
      </c>
      <c r="ET543" t="s">
        <v>37761</v>
      </c>
      <c r="EU543" t="s">
        <v>36999</v>
      </c>
      <c r="FB543" t="s">
        <v>35377</v>
      </c>
      <c r="FC543" t="s">
        <v>37782</v>
      </c>
      <c r="FD543" t="s">
        <v>28789</v>
      </c>
      <c r="FF543" t="s">
        <v>36990</v>
      </c>
      <c r="FG543" t="s">
        <v>36990</v>
      </c>
      <c r="FH543" t="s">
        <v>37882</v>
      </c>
      <c r="FI543" t="s">
        <v>37762</v>
      </c>
      <c r="FJ543" t="s">
        <v>37763</v>
      </c>
      <c r="FK543" t="s">
        <v>37764</v>
      </c>
      <c r="FL543" t="s">
        <v>37765</v>
      </c>
      <c r="FM543" t="s">
        <v>37766</v>
      </c>
      <c r="FN543" t="s">
        <v>37767</v>
      </c>
      <c r="FO543" t="s">
        <v>37768</v>
      </c>
      <c r="FP543" t="s">
        <v>37769</v>
      </c>
      <c r="FQ543" t="s">
        <v>37028</v>
      </c>
      <c r="FR543" t="s">
        <v>37008</v>
      </c>
      <c r="FS543" t="s">
        <v>37009</v>
      </c>
      <c r="FT543" t="s">
        <v>33372</v>
      </c>
      <c r="FU543" t="s">
        <v>33372</v>
      </c>
      <c r="FV543" t="s">
        <v>28789</v>
      </c>
      <c r="FW543" t="s">
        <v>37030</v>
      </c>
      <c r="FX543" t="s">
        <v>37031</v>
      </c>
      <c r="FY543" t="s">
        <v>36971</v>
      </c>
      <c r="FZ543" t="s">
        <v>36990</v>
      </c>
      <c r="GA543" t="s">
        <v>37783</v>
      </c>
      <c r="GB543" t="s">
        <v>36968</v>
      </c>
      <c r="GC543" t="s">
        <v>37032</v>
      </c>
      <c r="GD543" t="s">
        <v>37033</v>
      </c>
      <c r="GE543" t="s">
        <v>37770</v>
      </c>
      <c r="GF543" t="s">
        <v>37771</v>
      </c>
      <c r="GG543" t="s">
        <v>37772</v>
      </c>
      <c r="GH543" t="s">
        <v>37773</v>
      </c>
      <c r="GI543" t="s">
        <v>37774</v>
      </c>
      <c r="GJ543" t="s">
        <v>37034</v>
      </c>
      <c r="GK543" t="s">
        <v>37035</v>
      </c>
      <c r="GL543" t="s">
        <v>37784</v>
      </c>
      <c r="GM543" t="s">
        <v>37785</v>
      </c>
      <c r="GN543" t="s">
        <v>37786</v>
      </c>
      <c r="GO543" t="s">
        <v>36973</v>
      </c>
      <c r="GP543" t="s">
        <v>28789</v>
      </c>
      <c r="GQ543" t="s">
        <v>37010</v>
      </c>
      <c r="GR543" t="s">
        <v>36969</v>
      </c>
      <c r="GT543" t="s">
        <v>37011</v>
      </c>
      <c r="GU543">
        <f t="shared" si="95"/>
        <v>15</v>
      </c>
      <c r="GV543">
        <f t="shared" si="96"/>
        <v>15</v>
      </c>
      <c r="GX543">
        <v>12</v>
      </c>
      <c r="GY543" t="s">
        <v>37012</v>
      </c>
      <c r="HA543" t="s">
        <v>37013</v>
      </c>
      <c r="HD543" t="s">
        <v>28789</v>
      </c>
      <c r="HE543">
        <v>11.99</v>
      </c>
    </row>
    <row r="544" spans="1:213">
      <c r="A544" t="s">
        <v>29123</v>
      </c>
      <c r="B544" t="s">
        <v>36962</v>
      </c>
      <c r="C544" t="s">
        <v>36963</v>
      </c>
      <c r="D544" t="s">
        <v>21300</v>
      </c>
      <c r="E544">
        <v>1</v>
      </c>
      <c r="F544" t="s">
        <v>36964</v>
      </c>
      <c r="G544" t="s">
        <v>38</v>
      </c>
      <c r="H544" t="s">
        <v>36965</v>
      </c>
      <c r="I544" t="s">
        <v>23336</v>
      </c>
      <c r="J544" t="s">
        <v>33297</v>
      </c>
      <c r="K544" t="s">
        <v>21308</v>
      </c>
      <c r="L544" t="s">
        <v>33298</v>
      </c>
      <c r="M544" t="s">
        <v>33343</v>
      </c>
      <c r="N544" t="s">
        <v>21360</v>
      </c>
      <c r="O544" t="s">
        <v>33344</v>
      </c>
      <c r="P544" t="s">
        <v>21282</v>
      </c>
      <c r="Q544" t="s">
        <v>33300</v>
      </c>
      <c r="T544" t="s">
        <v>33349</v>
      </c>
      <c r="U544" t="s">
        <v>37776</v>
      </c>
      <c r="V544" t="s">
        <v>34104</v>
      </c>
      <c r="W544" t="s">
        <v>36967</v>
      </c>
      <c r="X544" t="s">
        <v>36968</v>
      </c>
      <c r="Y544" t="s">
        <v>36969</v>
      </c>
      <c r="Z544">
        <v>300</v>
      </c>
      <c r="AA544">
        <v>221</v>
      </c>
      <c r="AB544" t="s">
        <v>37018</v>
      </c>
      <c r="AC544" t="s">
        <v>36990</v>
      </c>
      <c r="AD544" t="s">
        <v>36971</v>
      </c>
      <c r="AE544" t="s">
        <v>36972</v>
      </c>
      <c r="AF544" t="s">
        <v>36973</v>
      </c>
      <c r="AH544" t="s">
        <v>37757</v>
      </c>
      <c r="AJ544" t="s">
        <v>36967</v>
      </c>
      <c r="AK544" t="s">
        <v>33372</v>
      </c>
      <c r="AL544" t="s">
        <v>34179</v>
      </c>
      <c r="AM544" t="s">
        <v>37777</v>
      </c>
      <c r="AN544" t="s">
        <v>29088</v>
      </c>
      <c r="AQ544" t="s">
        <v>29088</v>
      </c>
      <c r="AR544" t="s">
        <v>34349</v>
      </c>
      <c r="AW544" t="s">
        <v>37135</v>
      </c>
      <c r="AX544" t="s">
        <v>37135</v>
      </c>
      <c r="AY544" t="s">
        <v>37021</v>
      </c>
      <c r="BA544" t="s">
        <v>353</v>
      </c>
      <c r="BB544">
        <v>48</v>
      </c>
      <c r="BC544" t="s">
        <v>37048</v>
      </c>
      <c r="BD544" t="s">
        <v>34259</v>
      </c>
      <c r="BE544" t="s">
        <v>36993</v>
      </c>
      <c r="BF544">
        <v>0.2</v>
      </c>
      <c r="BG544" t="str">
        <f>_xlfn.TEXTJOIN("-",TRUE,V544,AL544,I544,BD544,AR544)</f>
        <v>AG-BQ-C1-D4-EG</v>
      </c>
      <c r="BH544" t="s">
        <v>37889</v>
      </c>
      <c r="BI544" t="s">
        <v>37890</v>
      </c>
      <c r="BJ544" t="s">
        <v>37891</v>
      </c>
      <c r="BK544" cm="1">
        <f t="array" ref="BK544">IF(LEN(TRIM(BG544))=0,"",SUMPRODUCT(--(LEN(TRIM($BG$5:BG544))&gt;0)))</f>
        <v>526</v>
      </c>
      <c r="BL544" t="str">
        <f>IF(BK544&lt;&gt;"",_xlfn.BASE(BK544,36,10),"")</f>
        <v>00000000EM</v>
      </c>
      <c r="BM544" t="str">
        <f>IF(BL544&lt;&gt;"","*"&amp;BL544&amp;"*","")</f>
        <v>*00000000EM*</v>
      </c>
      <c r="BN544" t="s">
        <v>37889</v>
      </c>
      <c r="BO544" t="str">
        <f>_xlfn.TEXTJOIN("-",TRUE,N544,T544)</f>
        <v>DAT004-M16</v>
      </c>
      <c r="BS544" t="s">
        <v>29088</v>
      </c>
      <c r="CP544" t="s">
        <v>37882</v>
      </c>
      <c r="CU544">
        <v>11.99</v>
      </c>
      <c r="DT544" t="s">
        <v>37026</v>
      </c>
      <c r="EC544" s="7">
        <f t="shared" si="94"/>
        <v>14.987499999999999</v>
      </c>
      <c r="EN544" t="s">
        <v>36995</v>
      </c>
      <c r="EO544">
        <v>1731138031</v>
      </c>
      <c r="EP544" t="s">
        <v>36968</v>
      </c>
      <c r="EQ544" t="s">
        <v>36996</v>
      </c>
      <c r="ER544" t="s">
        <v>36997</v>
      </c>
      <c r="ES544" t="s">
        <v>36967</v>
      </c>
      <c r="ET544" t="s">
        <v>37761</v>
      </c>
      <c r="EU544" t="s">
        <v>36999</v>
      </c>
      <c r="FB544" t="s">
        <v>35377</v>
      </c>
      <c r="FC544" t="s">
        <v>37782</v>
      </c>
      <c r="FD544" t="s">
        <v>29088</v>
      </c>
      <c r="FF544" t="s">
        <v>36990</v>
      </c>
      <c r="FG544" t="s">
        <v>36990</v>
      </c>
      <c r="FH544" t="s">
        <v>37882</v>
      </c>
      <c r="FI544" t="s">
        <v>37762</v>
      </c>
      <c r="FJ544" t="s">
        <v>37763</v>
      </c>
      <c r="FK544" t="s">
        <v>37764</v>
      </c>
      <c r="FL544" t="s">
        <v>37765</v>
      </c>
      <c r="FM544" t="s">
        <v>37766</v>
      </c>
      <c r="FN544" t="s">
        <v>37767</v>
      </c>
      <c r="FO544" t="s">
        <v>37768</v>
      </c>
      <c r="FP544" t="s">
        <v>37769</v>
      </c>
      <c r="FQ544" t="s">
        <v>37028</v>
      </c>
      <c r="FR544" t="s">
        <v>37008</v>
      </c>
      <c r="FS544" t="s">
        <v>37009</v>
      </c>
      <c r="FT544" t="s">
        <v>33372</v>
      </c>
      <c r="FU544" t="s">
        <v>33372</v>
      </c>
      <c r="FV544" t="s">
        <v>29088</v>
      </c>
      <c r="FW544" t="s">
        <v>37030</v>
      </c>
      <c r="FX544" t="s">
        <v>37031</v>
      </c>
      <c r="FY544" t="s">
        <v>36971</v>
      </c>
      <c r="FZ544" t="s">
        <v>36990</v>
      </c>
      <c r="GA544" t="s">
        <v>37783</v>
      </c>
      <c r="GB544" t="s">
        <v>36968</v>
      </c>
      <c r="GC544" t="s">
        <v>37032</v>
      </c>
      <c r="GD544" t="s">
        <v>37033</v>
      </c>
      <c r="GE544" t="s">
        <v>37770</v>
      </c>
      <c r="GF544" t="s">
        <v>37771</v>
      </c>
      <c r="GG544" t="s">
        <v>37772</v>
      </c>
      <c r="GH544" t="s">
        <v>37773</v>
      </c>
      <c r="GI544" t="s">
        <v>37774</v>
      </c>
      <c r="GJ544" t="s">
        <v>37034</v>
      </c>
      <c r="GK544" t="s">
        <v>37035</v>
      </c>
      <c r="GL544" t="s">
        <v>37784</v>
      </c>
      <c r="GM544" t="s">
        <v>37785</v>
      </c>
      <c r="GN544" t="s">
        <v>37786</v>
      </c>
      <c r="GO544" t="s">
        <v>36973</v>
      </c>
      <c r="GP544" t="s">
        <v>29088</v>
      </c>
      <c r="GQ544" t="s">
        <v>37010</v>
      </c>
      <c r="GR544" t="s">
        <v>36969</v>
      </c>
      <c r="GT544" t="s">
        <v>37011</v>
      </c>
      <c r="GU544">
        <f t="shared" si="95"/>
        <v>15</v>
      </c>
      <c r="GV544">
        <f t="shared" si="96"/>
        <v>15</v>
      </c>
      <c r="GX544">
        <v>12</v>
      </c>
      <c r="GY544" t="s">
        <v>37012</v>
      </c>
      <c r="HA544" t="s">
        <v>37013</v>
      </c>
      <c r="HD544" t="s">
        <v>29088</v>
      </c>
      <c r="HE544">
        <v>11.99</v>
      </c>
    </row>
    <row r="545" spans="1:213">
      <c r="A545" t="s">
        <v>29123</v>
      </c>
      <c r="B545" t="s">
        <v>36962</v>
      </c>
      <c r="C545" t="s">
        <v>36963</v>
      </c>
      <c r="D545" t="s">
        <v>21300</v>
      </c>
      <c r="E545">
        <v>1</v>
      </c>
      <c r="F545" t="s">
        <v>36964</v>
      </c>
      <c r="G545" t="s">
        <v>38</v>
      </c>
      <c r="H545" t="s">
        <v>36965</v>
      </c>
      <c r="I545" t="s">
        <v>23336</v>
      </c>
      <c r="J545" t="s">
        <v>33297</v>
      </c>
      <c r="K545" t="s">
        <v>21308</v>
      </c>
      <c r="L545" t="s">
        <v>33298</v>
      </c>
      <c r="M545" t="s">
        <v>33343</v>
      </c>
      <c r="N545" t="s">
        <v>21360</v>
      </c>
      <c r="O545" t="s">
        <v>33344</v>
      </c>
      <c r="P545" t="s">
        <v>21282</v>
      </c>
      <c r="Q545" t="s">
        <v>33300</v>
      </c>
      <c r="T545" t="s">
        <v>33349</v>
      </c>
      <c r="U545" t="s">
        <v>37776</v>
      </c>
      <c r="V545" t="s">
        <v>34104</v>
      </c>
      <c r="W545" t="s">
        <v>36967</v>
      </c>
      <c r="X545" t="s">
        <v>36968</v>
      </c>
      <c r="Y545" t="s">
        <v>36969</v>
      </c>
      <c r="Z545">
        <v>300</v>
      </c>
      <c r="AA545">
        <v>236</v>
      </c>
      <c r="AB545" t="s">
        <v>37018</v>
      </c>
      <c r="AC545" t="s">
        <v>36990</v>
      </c>
      <c r="AD545" t="s">
        <v>36971</v>
      </c>
      <c r="AE545" t="s">
        <v>36972</v>
      </c>
      <c r="AF545" t="s">
        <v>36973</v>
      </c>
      <c r="AH545" t="s">
        <v>37757</v>
      </c>
      <c r="AJ545" t="s">
        <v>36967</v>
      </c>
      <c r="AK545" t="s">
        <v>33372</v>
      </c>
      <c r="AL545" t="s">
        <v>34179</v>
      </c>
      <c r="AM545" t="s">
        <v>37777</v>
      </c>
      <c r="AN545" t="s">
        <v>29128</v>
      </c>
      <c r="AQ545" t="s">
        <v>29128</v>
      </c>
      <c r="AR545" t="s">
        <v>34351</v>
      </c>
      <c r="AW545" t="s">
        <v>37135</v>
      </c>
      <c r="AX545" t="s">
        <v>37135</v>
      </c>
      <c r="AY545" t="s">
        <v>37021</v>
      </c>
      <c r="BA545" t="s">
        <v>353</v>
      </c>
      <c r="BB545">
        <v>48</v>
      </c>
      <c r="BC545" t="s">
        <v>37048</v>
      </c>
      <c r="BD545" t="s">
        <v>34259</v>
      </c>
      <c r="BE545" t="s">
        <v>36993</v>
      </c>
      <c r="BF545">
        <v>0.2</v>
      </c>
      <c r="BG545" t="str">
        <f>_xlfn.TEXTJOIN("-",TRUE,V545,AL545,I545,BD545,AR545)</f>
        <v>AG-BQ-C1-D4-EH</v>
      </c>
      <c r="BH545" t="s">
        <v>37892</v>
      </c>
      <c r="BI545" t="s">
        <v>37893</v>
      </c>
      <c r="BJ545" t="s">
        <v>37894</v>
      </c>
      <c r="BK545" cm="1">
        <f t="array" ref="BK545">IF(LEN(TRIM(BG545))=0,"",SUMPRODUCT(--(LEN(TRIM($BG$5:BG545))&gt;0)))</f>
        <v>527</v>
      </c>
      <c r="BL545" t="str">
        <f>IF(BK545&lt;&gt;"",_xlfn.BASE(BK545,36,10),"")</f>
        <v>00000000EN</v>
      </c>
      <c r="BM545" t="str">
        <f>IF(BL545&lt;&gt;"","*"&amp;BL545&amp;"*","")</f>
        <v>*00000000EN*</v>
      </c>
      <c r="BN545" t="s">
        <v>37892</v>
      </c>
      <c r="BO545" t="str">
        <f>_xlfn.TEXTJOIN("-",TRUE,N545,T545)</f>
        <v>DAT004-M16</v>
      </c>
      <c r="BS545" t="s">
        <v>29128</v>
      </c>
      <c r="CP545" t="s">
        <v>37882</v>
      </c>
      <c r="CU545">
        <v>11.99</v>
      </c>
      <c r="DT545" t="s">
        <v>37026</v>
      </c>
      <c r="EC545" s="7">
        <f t="shared" si="94"/>
        <v>14.987499999999999</v>
      </c>
      <c r="EN545" t="s">
        <v>36995</v>
      </c>
      <c r="EO545">
        <v>1731138031</v>
      </c>
      <c r="EP545" t="s">
        <v>36968</v>
      </c>
      <c r="EQ545" t="s">
        <v>36996</v>
      </c>
      <c r="ER545" t="s">
        <v>36997</v>
      </c>
      <c r="ES545" t="s">
        <v>36967</v>
      </c>
      <c r="ET545" t="s">
        <v>37761</v>
      </c>
      <c r="EU545" t="s">
        <v>36999</v>
      </c>
      <c r="FB545" t="s">
        <v>35377</v>
      </c>
      <c r="FC545" t="s">
        <v>37782</v>
      </c>
      <c r="FD545" t="s">
        <v>37799</v>
      </c>
      <c r="FF545" t="s">
        <v>36990</v>
      </c>
      <c r="FG545" t="s">
        <v>36990</v>
      </c>
      <c r="FH545" t="s">
        <v>37882</v>
      </c>
      <c r="FI545" t="s">
        <v>37762</v>
      </c>
      <c r="FJ545" t="s">
        <v>37763</v>
      </c>
      <c r="FK545" t="s">
        <v>37764</v>
      </c>
      <c r="FL545" t="s">
        <v>37765</v>
      </c>
      <c r="FM545" t="s">
        <v>37766</v>
      </c>
      <c r="FN545" t="s">
        <v>37767</v>
      </c>
      <c r="FO545" t="s">
        <v>37768</v>
      </c>
      <c r="FP545" t="s">
        <v>37769</v>
      </c>
      <c r="FQ545" t="s">
        <v>37028</v>
      </c>
      <c r="FR545" t="s">
        <v>37008</v>
      </c>
      <c r="FS545" t="s">
        <v>37009</v>
      </c>
      <c r="FT545" t="s">
        <v>33372</v>
      </c>
      <c r="FU545" t="s">
        <v>33372</v>
      </c>
      <c r="FV545" t="s">
        <v>37799</v>
      </c>
      <c r="FW545" t="s">
        <v>37030</v>
      </c>
      <c r="FX545" t="s">
        <v>37031</v>
      </c>
      <c r="FY545" t="s">
        <v>36971</v>
      </c>
      <c r="FZ545" t="s">
        <v>36990</v>
      </c>
      <c r="GA545" t="s">
        <v>37783</v>
      </c>
      <c r="GB545" t="s">
        <v>36968</v>
      </c>
      <c r="GC545" t="s">
        <v>37032</v>
      </c>
      <c r="GD545" t="s">
        <v>37033</v>
      </c>
      <c r="GE545" t="s">
        <v>37770</v>
      </c>
      <c r="GF545" t="s">
        <v>37771</v>
      </c>
      <c r="GG545" t="s">
        <v>37772</v>
      </c>
      <c r="GH545" t="s">
        <v>37773</v>
      </c>
      <c r="GI545" t="s">
        <v>37774</v>
      </c>
      <c r="GJ545" t="s">
        <v>37034</v>
      </c>
      <c r="GK545" t="s">
        <v>37035</v>
      </c>
      <c r="GL545" t="s">
        <v>37784</v>
      </c>
      <c r="GM545" t="s">
        <v>37785</v>
      </c>
      <c r="GN545" t="s">
        <v>37786</v>
      </c>
      <c r="GO545" t="s">
        <v>36973</v>
      </c>
      <c r="GP545" t="s">
        <v>37799</v>
      </c>
      <c r="GQ545" t="s">
        <v>37010</v>
      </c>
      <c r="GR545" t="s">
        <v>36969</v>
      </c>
      <c r="GT545" t="s">
        <v>37011</v>
      </c>
      <c r="GU545">
        <f t="shared" si="95"/>
        <v>15</v>
      </c>
      <c r="GV545">
        <f t="shared" si="96"/>
        <v>15</v>
      </c>
      <c r="GX545">
        <v>12</v>
      </c>
      <c r="GY545" t="s">
        <v>37012</v>
      </c>
      <c r="HA545" t="s">
        <v>37013</v>
      </c>
      <c r="HD545" t="s">
        <v>29128</v>
      </c>
      <c r="HE545">
        <v>11.99</v>
      </c>
    </row>
    <row r="546" spans="1:213">
      <c r="A546" t="s">
        <v>29123</v>
      </c>
      <c r="B546" t="s">
        <v>36962</v>
      </c>
      <c r="C546" t="s">
        <v>36963</v>
      </c>
      <c r="D546" t="s">
        <v>21300</v>
      </c>
      <c r="E546">
        <v>1</v>
      </c>
      <c r="F546" t="s">
        <v>36964</v>
      </c>
      <c r="G546" t="s">
        <v>38</v>
      </c>
      <c r="H546" t="s">
        <v>36965</v>
      </c>
      <c r="I546" t="s">
        <v>23336</v>
      </c>
      <c r="J546" t="s">
        <v>33297</v>
      </c>
      <c r="K546" t="s">
        <v>21308</v>
      </c>
      <c r="L546" t="s">
        <v>33298</v>
      </c>
      <c r="M546" t="s">
        <v>33343</v>
      </c>
      <c r="N546" t="s">
        <v>21360</v>
      </c>
      <c r="O546" t="s">
        <v>33344</v>
      </c>
      <c r="P546" t="s">
        <v>21282</v>
      </c>
      <c r="Q546" t="s">
        <v>33300</v>
      </c>
      <c r="T546" t="s">
        <v>33349</v>
      </c>
      <c r="U546" t="s">
        <v>37776</v>
      </c>
      <c r="V546" t="s">
        <v>34104</v>
      </c>
      <c r="W546" t="s">
        <v>36967</v>
      </c>
      <c r="X546" t="s">
        <v>36968</v>
      </c>
      <c r="Y546" t="s">
        <v>36969</v>
      </c>
      <c r="Z546">
        <v>300</v>
      </c>
      <c r="AA546">
        <v>271</v>
      </c>
      <c r="AB546" t="s">
        <v>37056</v>
      </c>
      <c r="AC546" t="s">
        <v>36990</v>
      </c>
      <c r="AD546" t="s">
        <v>36971</v>
      </c>
      <c r="AE546" t="s">
        <v>36972</v>
      </c>
      <c r="AF546" t="s">
        <v>36973</v>
      </c>
      <c r="AH546" t="s">
        <v>37757</v>
      </c>
      <c r="AJ546" t="s">
        <v>36967</v>
      </c>
      <c r="AK546" t="s">
        <v>33372</v>
      </c>
      <c r="AL546" t="s">
        <v>34179</v>
      </c>
      <c r="AM546" t="s">
        <v>37777</v>
      </c>
      <c r="AN546" t="s">
        <v>37800</v>
      </c>
      <c r="AQ546" t="s">
        <v>37800</v>
      </c>
      <c r="AR546" t="s">
        <v>34353</v>
      </c>
      <c r="AW546" t="s">
        <v>37135</v>
      </c>
      <c r="AX546" t="s">
        <v>37135</v>
      </c>
      <c r="AY546" t="s">
        <v>37058</v>
      </c>
      <c r="BA546" t="s">
        <v>37059</v>
      </c>
      <c r="BB546">
        <v>48</v>
      </c>
      <c r="BC546" t="s">
        <v>37060</v>
      </c>
      <c r="BD546" t="s">
        <v>34261</v>
      </c>
      <c r="BE546" t="s">
        <v>36993</v>
      </c>
      <c r="BF546">
        <v>0.2</v>
      </c>
      <c r="BG546" t="str">
        <f>_xlfn.TEXTJOIN("-",TRUE,V546,AL546,I546,BD546,AR546)</f>
        <v>AG-BQ-C1-D5-EI</v>
      </c>
      <c r="BH546" t="s">
        <v>37895</v>
      </c>
      <c r="BI546" t="s">
        <v>37896</v>
      </c>
      <c r="BJ546" t="s">
        <v>37897</v>
      </c>
      <c r="BK546" cm="1">
        <f t="array" ref="BK546">IF(LEN(TRIM(BG546))=0,"",SUMPRODUCT(--(LEN(TRIM($BG$5:BG546))&gt;0)))</f>
        <v>528</v>
      </c>
      <c r="BL546" t="str">
        <f>IF(BK546&lt;&gt;"",_xlfn.BASE(BK546,36,10),"")</f>
        <v>00000000EO</v>
      </c>
      <c r="BM546" t="str">
        <f>IF(BL546&lt;&gt;"","*"&amp;BL546&amp;"*","")</f>
        <v>*00000000EO*</v>
      </c>
      <c r="BN546" t="s">
        <v>37895</v>
      </c>
      <c r="BO546" t="str">
        <f>_xlfn.TEXTJOIN("-",TRUE,N546,T546)</f>
        <v>DAT004-M16</v>
      </c>
      <c r="BS546" t="s">
        <v>37800</v>
      </c>
      <c r="CP546" t="s">
        <v>37882</v>
      </c>
      <c r="CU546">
        <v>14.99</v>
      </c>
      <c r="DT546" t="s">
        <v>37026</v>
      </c>
      <c r="EC546" s="7">
        <f t="shared" si="94"/>
        <v>18.737500000000001</v>
      </c>
      <c r="EN546" t="s">
        <v>36995</v>
      </c>
      <c r="EO546">
        <v>1731138031</v>
      </c>
      <c r="EP546" t="s">
        <v>36968</v>
      </c>
      <c r="EQ546" t="s">
        <v>36996</v>
      </c>
      <c r="ER546" t="s">
        <v>36997</v>
      </c>
      <c r="ES546" t="s">
        <v>36967</v>
      </c>
      <c r="ET546" t="s">
        <v>37761</v>
      </c>
      <c r="EU546" t="s">
        <v>36999</v>
      </c>
      <c r="FB546" t="s">
        <v>35377</v>
      </c>
      <c r="FC546" t="s">
        <v>37782</v>
      </c>
      <c r="FD546" t="s">
        <v>37800</v>
      </c>
      <c r="FF546" t="s">
        <v>36990</v>
      </c>
      <c r="FG546" t="s">
        <v>36990</v>
      </c>
      <c r="FH546" t="s">
        <v>37882</v>
      </c>
      <c r="FI546" t="s">
        <v>37762</v>
      </c>
      <c r="FJ546" t="s">
        <v>37763</v>
      </c>
      <c r="FK546" t="s">
        <v>37764</v>
      </c>
      <c r="FL546" t="s">
        <v>37765</v>
      </c>
      <c r="FM546" t="s">
        <v>37766</v>
      </c>
      <c r="FN546" t="s">
        <v>37767</v>
      </c>
      <c r="FO546" t="s">
        <v>37768</v>
      </c>
      <c r="FP546" t="s">
        <v>37769</v>
      </c>
      <c r="FQ546" t="s">
        <v>37028</v>
      </c>
      <c r="FR546" t="s">
        <v>37008</v>
      </c>
      <c r="FS546" t="s">
        <v>37009</v>
      </c>
      <c r="FT546" t="s">
        <v>33372</v>
      </c>
      <c r="FU546" t="s">
        <v>33372</v>
      </c>
      <c r="FV546" t="s">
        <v>37800</v>
      </c>
      <c r="FW546" t="s">
        <v>37030</v>
      </c>
      <c r="FX546" t="s">
        <v>37031</v>
      </c>
      <c r="FY546" t="s">
        <v>36971</v>
      </c>
      <c r="FZ546" t="s">
        <v>36990</v>
      </c>
      <c r="GA546" t="s">
        <v>37783</v>
      </c>
      <c r="GB546" t="s">
        <v>36968</v>
      </c>
      <c r="GC546" t="s">
        <v>37032</v>
      </c>
      <c r="GD546" t="s">
        <v>37033</v>
      </c>
      <c r="GE546" t="s">
        <v>37770</v>
      </c>
      <c r="GF546" t="s">
        <v>37771</v>
      </c>
      <c r="GG546" t="s">
        <v>37772</v>
      </c>
      <c r="GH546" t="s">
        <v>37773</v>
      </c>
      <c r="GI546" t="s">
        <v>37774</v>
      </c>
      <c r="GJ546" t="s">
        <v>37034</v>
      </c>
      <c r="GK546" t="s">
        <v>37035</v>
      </c>
      <c r="GL546" t="s">
        <v>37784</v>
      </c>
      <c r="GM546" t="s">
        <v>37785</v>
      </c>
      <c r="GN546" t="s">
        <v>37786</v>
      </c>
      <c r="GO546" t="s">
        <v>36973</v>
      </c>
      <c r="GP546" t="s">
        <v>37800</v>
      </c>
      <c r="GQ546" t="s">
        <v>37010</v>
      </c>
      <c r="GR546" t="s">
        <v>36969</v>
      </c>
      <c r="GT546" t="s">
        <v>37011</v>
      </c>
      <c r="GU546">
        <f t="shared" si="95"/>
        <v>18.75</v>
      </c>
      <c r="GV546">
        <f t="shared" si="96"/>
        <v>18.75</v>
      </c>
      <c r="GX546">
        <v>15</v>
      </c>
      <c r="GY546" t="s">
        <v>37012</v>
      </c>
      <c r="HA546" t="s">
        <v>37013</v>
      </c>
      <c r="HD546" t="s">
        <v>37800</v>
      </c>
      <c r="HE546">
        <v>14.99</v>
      </c>
    </row>
    <row r="547" spans="1:213">
      <c r="A547" t="s">
        <v>29123</v>
      </c>
      <c r="B547" t="s">
        <v>36962</v>
      </c>
      <c r="C547" t="s">
        <v>36963</v>
      </c>
      <c r="D547" t="s">
        <v>21300</v>
      </c>
      <c r="E547">
        <v>1</v>
      </c>
      <c r="F547" t="s">
        <v>36964</v>
      </c>
      <c r="G547" t="s">
        <v>38</v>
      </c>
      <c r="H547" t="s">
        <v>36965</v>
      </c>
      <c r="I547" t="s">
        <v>23336</v>
      </c>
      <c r="J547" t="s">
        <v>33297</v>
      </c>
      <c r="K547" t="s">
        <v>21308</v>
      </c>
      <c r="L547" t="s">
        <v>33298</v>
      </c>
      <c r="M547" t="s">
        <v>33343</v>
      </c>
      <c r="N547" t="s">
        <v>21360</v>
      </c>
      <c r="O547" t="s">
        <v>33344</v>
      </c>
      <c r="P547" t="s">
        <v>21282</v>
      </c>
      <c r="Q547" t="s">
        <v>33300</v>
      </c>
      <c r="T547" t="s">
        <v>33349</v>
      </c>
      <c r="U547" t="s">
        <v>37776</v>
      </c>
      <c r="V547" t="s">
        <v>34104</v>
      </c>
      <c r="W547" t="s">
        <v>36967</v>
      </c>
      <c r="X547" t="s">
        <v>37403</v>
      </c>
      <c r="Y547" t="s">
        <v>37404</v>
      </c>
      <c r="Z547">
        <v>200</v>
      </c>
      <c r="AA547">
        <v>171</v>
      </c>
      <c r="AB547" t="s">
        <v>37018</v>
      </c>
      <c r="AC547" t="s">
        <v>36990</v>
      </c>
      <c r="AD547" t="s">
        <v>36971</v>
      </c>
      <c r="AE547" t="s">
        <v>36972</v>
      </c>
      <c r="AF547" t="s">
        <v>36973</v>
      </c>
      <c r="AH547" t="s">
        <v>37757</v>
      </c>
      <c r="AJ547" t="s">
        <v>36967</v>
      </c>
      <c r="AK547" t="s">
        <v>33383</v>
      </c>
      <c r="AL547" t="s">
        <v>34192</v>
      </c>
      <c r="AM547" t="s">
        <v>37898</v>
      </c>
      <c r="AN547" t="s">
        <v>28824</v>
      </c>
      <c r="AQ547" t="s">
        <v>28824</v>
      </c>
      <c r="AR547" t="s">
        <v>34343</v>
      </c>
      <c r="AV547" t="s">
        <v>37135</v>
      </c>
      <c r="AX547" t="s">
        <v>37135</v>
      </c>
      <c r="AY547" t="s">
        <v>37021</v>
      </c>
      <c r="BA547" t="s">
        <v>353</v>
      </c>
      <c r="BB547">
        <v>48</v>
      </c>
      <c r="BC547" t="s">
        <v>37022</v>
      </c>
      <c r="BD547" t="s">
        <v>28739</v>
      </c>
      <c r="BE547" t="s">
        <v>36993</v>
      </c>
      <c r="BF547">
        <v>0.2</v>
      </c>
      <c r="BG547" t="str">
        <f>_xlfn.TEXTJOIN("-",TRUE,V547,AL547,I547,BD547,AR547)</f>
        <v>AG-BX-C1-D3-ED</v>
      </c>
      <c r="BH547" t="s">
        <v>37406</v>
      </c>
      <c r="BI547" t="s">
        <v>37407</v>
      </c>
      <c r="BJ547" t="s">
        <v>37899</v>
      </c>
      <c r="BK547" cm="1">
        <f t="array" ref="BK547">IF(LEN(TRIM(BG547))=0,"",SUMPRODUCT(--(LEN(TRIM($BG$5:BG547))&gt;0)))</f>
        <v>529</v>
      </c>
      <c r="BL547" t="str">
        <f>IF(BK547&lt;&gt;"",_xlfn.BASE(BK547,36,10),"")</f>
        <v>00000000EP</v>
      </c>
      <c r="BM547" t="str">
        <f>IF(BL547&lt;&gt;"","*"&amp;BL547&amp;"*","")</f>
        <v>*00000000EP*</v>
      </c>
      <c r="BN547" t="s">
        <v>37406</v>
      </c>
      <c r="BO547" t="str">
        <f>_xlfn.TEXTJOIN("-",TRUE,N547,T547)</f>
        <v>DAT004-M16</v>
      </c>
      <c r="BS547" t="s">
        <v>28824</v>
      </c>
      <c r="CP547" t="s">
        <v>37900</v>
      </c>
      <c r="CU547">
        <v>11.99</v>
      </c>
      <c r="DT547" t="s">
        <v>37026</v>
      </c>
      <c r="EC547" s="7">
        <f t="shared" si="94"/>
        <v>14.987499999999999</v>
      </c>
      <c r="EN547" t="s">
        <v>36995</v>
      </c>
      <c r="EO547">
        <v>1731138031</v>
      </c>
      <c r="EP547" t="s">
        <v>37403</v>
      </c>
      <c r="EQ547" t="s">
        <v>36996</v>
      </c>
      <c r="ER547" t="s">
        <v>36997</v>
      </c>
      <c r="ES547" t="s">
        <v>36967</v>
      </c>
      <c r="ET547" t="s">
        <v>37761</v>
      </c>
      <c r="EU547" t="s">
        <v>36999</v>
      </c>
      <c r="FB547" t="s">
        <v>35377</v>
      </c>
      <c r="FC547" t="s">
        <v>37782</v>
      </c>
      <c r="FD547" t="s">
        <v>28824</v>
      </c>
      <c r="FF547" t="s">
        <v>36990</v>
      </c>
      <c r="FG547" t="s">
        <v>36990</v>
      </c>
      <c r="FH547" t="s">
        <v>37900</v>
      </c>
      <c r="FI547" t="s">
        <v>37762</v>
      </c>
      <c r="FJ547" t="s">
        <v>37763</v>
      </c>
      <c r="FK547" t="s">
        <v>37764</v>
      </c>
      <c r="FL547" t="s">
        <v>37765</v>
      </c>
      <c r="FM547" t="s">
        <v>37766</v>
      </c>
      <c r="FN547" t="s">
        <v>37767</v>
      </c>
      <c r="FO547" t="s">
        <v>37768</v>
      </c>
      <c r="FP547" t="s">
        <v>37769</v>
      </c>
      <c r="FQ547" t="s">
        <v>37028</v>
      </c>
      <c r="FR547" t="s">
        <v>37008</v>
      </c>
      <c r="FS547" t="s">
        <v>37009</v>
      </c>
      <c r="FT547" t="s">
        <v>33383</v>
      </c>
      <c r="FU547" t="s">
        <v>33383</v>
      </c>
      <c r="FV547" t="s">
        <v>28824</v>
      </c>
      <c r="FW547" t="s">
        <v>37030</v>
      </c>
      <c r="FX547" t="s">
        <v>37031</v>
      </c>
      <c r="FY547" t="s">
        <v>36971</v>
      </c>
      <c r="FZ547" t="s">
        <v>36990</v>
      </c>
      <c r="GA547" t="s">
        <v>37783</v>
      </c>
      <c r="GB547" t="s">
        <v>37403</v>
      </c>
      <c r="GC547" t="s">
        <v>37032</v>
      </c>
      <c r="GD547" t="s">
        <v>37033</v>
      </c>
      <c r="GE547" t="s">
        <v>37770</v>
      </c>
      <c r="GF547" t="s">
        <v>37771</v>
      </c>
      <c r="GG547" t="s">
        <v>37772</v>
      </c>
      <c r="GH547" t="s">
        <v>37773</v>
      </c>
      <c r="GI547" t="s">
        <v>37774</v>
      </c>
      <c r="GJ547" t="s">
        <v>37034</v>
      </c>
      <c r="GK547" t="s">
        <v>37035</v>
      </c>
      <c r="GL547" t="s">
        <v>37784</v>
      </c>
      <c r="GM547" t="s">
        <v>37785</v>
      </c>
      <c r="GN547" t="s">
        <v>37786</v>
      </c>
      <c r="GO547" t="s">
        <v>36973</v>
      </c>
      <c r="GP547" t="s">
        <v>28824</v>
      </c>
      <c r="GQ547" t="s">
        <v>37010</v>
      </c>
      <c r="GR547" t="s">
        <v>37404</v>
      </c>
      <c r="GT547" t="s">
        <v>37011</v>
      </c>
      <c r="GU547">
        <f t="shared" si="95"/>
        <v>15</v>
      </c>
      <c r="GV547">
        <f t="shared" si="96"/>
        <v>15</v>
      </c>
      <c r="GX547">
        <v>12</v>
      </c>
      <c r="GY547" t="s">
        <v>37012</v>
      </c>
      <c r="HA547" t="s">
        <v>37013</v>
      </c>
      <c r="HD547" t="s">
        <v>28824</v>
      </c>
      <c r="HE547">
        <v>11.99</v>
      </c>
    </row>
    <row r="548" spans="1:213">
      <c r="A548" t="s">
        <v>29123</v>
      </c>
      <c r="B548" t="s">
        <v>36962</v>
      </c>
      <c r="C548" t="s">
        <v>36963</v>
      </c>
      <c r="D548" t="s">
        <v>21300</v>
      </c>
      <c r="E548">
        <v>1</v>
      </c>
      <c r="F548" t="s">
        <v>36964</v>
      </c>
      <c r="G548" t="s">
        <v>38</v>
      </c>
      <c r="H548" t="s">
        <v>36965</v>
      </c>
      <c r="I548" t="s">
        <v>23336</v>
      </c>
      <c r="J548" t="s">
        <v>33297</v>
      </c>
      <c r="K548" t="s">
        <v>21308</v>
      </c>
      <c r="L548" t="s">
        <v>33298</v>
      </c>
      <c r="M548" t="s">
        <v>33343</v>
      </c>
      <c r="N548" t="s">
        <v>21360</v>
      </c>
      <c r="O548" t="s">
        <v>33344</v>
      </c>
      <c r="P548" t="s">
        <v>21282</v>
      </c>
      <c r="Q548" t="s">
        <v>33300</v>
      </c>
      <c r="T548" t="s">
        <v>33349</v>
      </c>
      <c r="U548" t="s">
        <v>37776</v>
      </c>
      <c r="V548" t="s">
        <v>34104</v>
      </c>
      <c r="W548" t="s">
        <v>36967</v>
      </c>
      <c r="X548" t="s">
        <v>37403</v>
      </c>
      <c r="Y548" t="s">
        <v>37404</v>
      </c>
      <c r="Z548">
        <v>200</v>
      </c>
      <c r="AA548">
        <v>186</v>
      </c>
      <c r="AB548" t="s">
        <v>37018</v>
      </c>
      <c r="AC548" t="s">
        <v>36990</v>
      </c>
      <c r="AD548" t="s">
        <v>36971</v>
      </c>
      <c r="AE548" t="s">
        <v>36972</v>
      </c>
      <c r="AF548" t="s">
        <v>36973</v>
      </c>
      <c r="AH548" t="s">
        <v>37757</v>
      </c>
      <c r="AJ548" t="s">
        <v>36967</v>
      </c>
      <c r="AK548" t="s">
        <v>33383</v>
      </c>
      <c r="AL548" t="s">
        <v>34192</v>
      </c>
      <c r="AM548" t="s">
        <v>37898</v>
      </c>
      <c r="AN548" t="s">
        <v>28795</v>
      </c>
      <c r="AQ548" t="s">
        <v>28795</v>
      </c>
      <c r="AR548" t="s">
        <v>34345</v>
      </c>
      <c r="AV548" t="s">
        <v>37135</v>
      </c>
      <c r="AX548" t="s">
        <v>37135</v>
      </c>
      <c r="AY548" t="s">
        <v>37021</v>
      </c>
      <c r="BA548" t="s">
        <v>353</v>
      </c>
      <c r="BB548">
        <v>48</v>
      </c>
      <c r="BC548" t="s">
        <v>37022</v>
      </c>
      <c r="BD548" t="s">
        <v>28739</v>
      </c>
      <c r="BE548" t="s">
        <v>36993</v>
      </c>
      <c r="BF548">
        <v>0.2</v>
      </c>
      <c r="BG548" t="str">
        <f>_xlfn.TEXTJOIN("-",TRUE,V548,AL548,I548,BD548,AR548)</f>
        <v>AG-BX-C1-D3-EE</v>
      </c>
      <c r="BH548" t="s">
        <v>37411</v>
      </c>
      <c r="BI548" t="s">
        <v>37412</v>
      </c>
      <c r="BJ548" t="s">
        <v>37901</v>
      </c>
      <c r="BK548" cm="1">
        <f t="array" ref="BK548">IF(LEN(TRIM(BG548))=0,"",SUMPRODUCT(--(LEN(TRIM($BG$5:BG548))&gt;0)))</f>
        <v>530</v>
      </c>
      <c r="BL548" t="str">
        <f>IF(BK548&lt;&gt;"",_xlfn.BASE(BK548,36,10),"")</f>
        <v>00000000EQ</v>
      </c>
      <c r="BM548" t="str">
        <f>IF(BL548&lt;&gt;"","*"&amp;BL548&amp;"*","")</f>
        <v>*00000000EQ*</v>
      </c>
      <c r="BN548" t="s">
        <v>37411</v>
      </c>
      <c r="BO548" t="str">
        <f>_xlfn.TEXTJOIN("-",TRUE,N548,T548)</f>
        <v>DAT004-M16</v>
      </c>
      <c r="BS548" t="s">
        <v>28795</v>
      </c>
      <c r="CP548" t="s">
        <v>37900</v>
      </c>
      <c r="CU548">
        <v>11.99</v>
      </c>
      <c r="DT548" t="s">
        <v>37026</v>
      </c>
      <c r="EC548" s="7">
        <f t="shared" si="94"/>
        <v>14.987499999999999</v>
      </c>
      <c r="EN548" t="s">
        <v>36995</v>
      </c>
      <c r="EO548">
        <v>1731138031</v>
      </c>
      <c r="EP548" t="s">
        <v>37403</v>
      </c>
      <c r="EQ548" t="s">
        <v>36996</v>
      </c>
      <c r="ER548" t="s">
        <v>36997</v>
      </c>
      <c r="ES548" t="s">
        <v>36967</v>
      </c>
      <c r="ET548" t="s">
        <v>37761</v>
      </c>
      <c r="EU548" t="s">
        <v>36999</v>
      </c>
      <c r="FB548" t="s">
        <v>35377</v>
      </c>
      <c r="FC548" t="s">
        <v>37782</v>
      </c>
      <c r="FD548" t="s">
        <v>28795</v>
      </c>
      <c r="FF548" t="s">
        <v>36990</v>
      </c>
      <c r="FG548" t="s">
        <v>36990</v>
      </c>
      <c r="FH548" t="s">
        <v>37900</v>
      </c>
      <c r="FI548" t="s">
        <v>37762</v>
      </c>
      <c r="FJ548" t="s">
        <v>37763</v>
      </c>
      <c r="FK548" t="s">
        <v>37764</v>
      </c>
      <c r="FL548" t="s">
        <v>37765</v>
      </c>
      <c r="FM548" t="s">
        <v>37766</v>
      </c>
      <c r="FN548" t="s">
        <v>37767</v>
      </c>
      <c r="FO548" t="s">
        <v>37768</v>
      </c>
      <c r="FP548" t="s">
        <v>37769</v>
      </c>
      <c r="FQ548" t="s">
        <v>37028</v>
      </c>
      <c r="FR548" t="s">
        <v>37008</v>
      </c>
      <c r="FS548" t="s">
        <v>37009</v>
      </c>
      <c r="FT548" t="s">
        <v>33383</v>
      </c>
      <c r="FU548" t="s">
        <v>33383</v>
      </c>
      <c r="FV548" t="s">
        <v>28795</v>
      </c>
      <c r="FW548" t="s">
        <v>37030</v>
      </c>
      <c r="FX548" t="s">
        <v>37031</v>
      </c>
      <c r="FY548" t="s">
        <v>36971</v>
      </c>
      <c r="FZ548" t="s">
        <v>36990</v>
      </c>
      <c r="GA548" t="s">
        <v>37783</v>
      </c>
      <c r="GB548" t="s">
        <v>37403</v>
      </c>
      <c r="GC548" t="s">
        <v>37032</v>
      </c>
      <c r="GD548" t="s">
        <v>37033</v>
      </c>
      <c r="GE548" t="s">
        <v>37770</v>
      </c>
      <c r="GF548" t="s">
        <v>37771</v>
      </c>
      <c r="GG548" t="s">
        <v>37772</v>
      </c>
      <c r="GH548" t="s">
        <v>37773</v>
      </c>
      <c r="GI548" t="s">
        <v>37774</v>
      </c>
      <c r="GJ548" t="s">
        <v>37034</v>
      </c>
      <c r="GK548" t="s">
        <v>37035</v>
      </c>
      <c r="GL548" t="s">
        <v>37784</v>
      </c>
      <c r="GM548" t="s">
        <v>37785</v>
      </c>
      <c r="GN548" t="s">
        <v>37786</v>
      </c>
      <c r="GO548" t="s">
        <v>36973</v>
      </c>
      <c r="GP548" t="s">
        <v>28795</v>
      </c>
      <c r="GQ548" t="s">
        <v>37010</v>
      </c>
      <c r="GR548" t="s">
        <v>37404</v>
      </c>
      <c r="GT548" t="s">
        <v>37011</v>
      </c>
      <c r="GU548">
        <f t="shared" si="95"/>
        <v>15</v>
      </c>
      <c r="GV548">
        <f t="shared" si="96"/>
        <v>15</v>
      </c>
      <c r="GX548">
        <v>12</v>
      </c>
      <c r="GY548" t="s">
        <v>37012</v>
      </c>
      <c r="HA548" t="s">
        <v>37013</v>
      </c>
      <c r="HD548" t="s">
        <v>28795</v>
      </c>
      <c r="HE548">
        <v>11.99</v>
      </c>
    </row>
    <row r="549" spans="1:213">
      <c r="A549" t="s">
        <v>29123</v>
      </c>
      <c r="B549" t="s">
        <v>36962</v>
      </c>
      <c r="C549" t="s">
        <v>36963</v>
      </c>
      <c r="D549" t="s">
        <v>21300</v>
      </c>
      <c r="E549">
        <v>1</v>
      </c>
      <c r="F549" t="s">
        <v>36964</v>
      </c>
      <c r="G549" t="s">
        <v>38</v>
      </c>
      <c r="H549" t="s">
        <v>36965</v>
      </c>
      <c r="I549" t="s">
        <v>23336</v>
      </c>
      <c r="J549" t="s">
        <v>33297</v>
      </c>
      <c r="K549" t="s">
        <v>21308</v>
      </c>
      <c r="L549" t="s">
        <v>33298</v>
      </c>
      <c r="M549" t="s">
        <v>33343</v>
      </c>
      <c r="N549" t="s">
        <v>21360</v>
      </c>
      <c r="O549" t="s">
        <v>33344</v>
      </c>
      <c r="P549" t="s">
        <v>21282</v>
      </c>
      <c r="Q549" t="s">
        <v>33300</v>
      </c>
      <c r="T549" t="s">
        <v>33349</v>
      </c>
      <c r="U549" t="s">
        <v>37776</v>
      </c>
      <c r="V549" t="s">
        <v>34104</v>
      </c>
      <c r="W549" t="s">
        <v>36967</v>
      </c>
      <c r="X549" t="s">
        <v>37403</v>
      </c>
      <c r="Y549" t="s">
        <v>37404</v>
      </c>
      <c r="Z549">
        <v>200</v>
      </c>
      <c r="AA549">
        <v>195</v>
      </c>
      <c r="AB549" t="s">
        <v>37018</v>
      </c>
      <c r="AC549" t="s">
        <v>36990</v>
      </c>
      <c r="AD549" t="s">
        <v>36971</v>
      </c>
      <c r="AE549" t="s">
        <v>36972</v>
      </c>
      <c r="AF549" t="s">
        <v>36973</v>
      </c>
      <c r="AH549" t="s">
        <v>37757</v>
      </c>
      <c r="AJ549" t="s">
        <v>36967</v>
      </c>
      <c r="AK549" t="s">
        <v>33383</v>
      </c>
      <c r="AL549" t="s">
        <v>34192</v>
      </c>
      <c r="AM549" t="s">
        <v>37898</v>
      </c>
      <c r="AN549" t="s">
        <v>28789</v>
      </c>
      <c r="AQ549" t="s">
        <v>28789</v>
      </c>
      <c r="AR549" t="s">
        <v>34347</v>
      </c>
      <c r="AV549" t="s">
        <v>37135</v>
      </c>
      <c r="AX549" t="s">
        <v>37135</v>
      </c>
      <c r="AY549" t="s">
        <v>37021</v>
      </c>
      <c r="BA549" t="s">
        <v>353</v>
      </c>
      <c r="BB549">
        <v>48</v>
      </c>
      <c r="BC549" t="s">
        <v>37022</v>
      </c>
      <c r="BD549" t="s">
        <v>28739</v>
      </c>
      <c r="BE549" t="s">
        <v>36993</v>
      </c>
      <c r="BF549">
        <v>0.2</v>
      </c>
      <c r="BG549" t="str">
        <f>_xlfn.TEXTJOIN("-",TRUE,V549,AL549,I549,BD549,AR549)</f>
        <v>AG-BX-C1-D3-EF</v>
      </c>
      <c r="BH549" t="s">
        <v>37415</v>
      </c>
      <c r="BI549" t="s">
        <v>37416</v>
      </c>
      <c r="BJ549" t="s">
        <v>37902</v>
      </c>
      <c r="BK549" cm="1">
        <f t="array" ref="BK549">IF(LEN(TRIM(BG549))=0,"",SUMPRODUCT(--(LEN(TRIM($BG$5:BG549))&gt;0)))</f>
        <v>531</v>
      </c>
      <c r="BL549" t="str">
        <f>IF(BK549&lt;&gt;"",_xlfn.BASE(BK549,36,10),"")</f>
        <v>00000000ER</v>
      </c>
      <c r="BM549" t="str">
        <f>IF(BL549&lt;&gt;"","*"&amp;BL549&amp;"*","")</f>
        <v>*00000000ER*</v>
      </c>
      <c r="BN549" t="s">
        <v>37415</v>
      </c>
      <c r="BO549" t="str">
        <f>_xlfn.TEXTJOIN("-",TRUE,N549,T549)</f>
        <v>DAT004-M16</v>
      </c>
      <c r="BS549" t="s">
        <v>28789</v>
      </c>
      <c r="CP549" t="s">
        <v>37900</v>
      </c>
      <c r="CU549">
        <v>11.99</v>
      </c>
      <c r="DT549" t="s">
        <v>37026</v>
      </c>
      <c r="EC549" s="7">
        <f t="shared" si="94"/>
        <v>14.987499999999999</v>
      </c>
      <c r="EN549" t="s">
        <v>36995</v>
      </c>
      <c r="EO549">
        <v>1731138031</v>
      </c>
      <c r="EP549" t="s">
        <v>37403</v>
      </c>
      <c r="EQ549" t="s">
        <v>36996</v>
      </c>
      <c r="ER549" t="s">
        <v>36997</v>
      </c>
      <c r="ES549" t="s">
        <v>36967</v>
      </c>
      <c r="ET549" t="s">
        <v>37761</v>
      </c>
      <c r="EU549" t="s">
        <v>36999</v>
      </c>
      <c r="FB549" t="s">
        <v>35377</v>
      </c>
      <c r="FC549" t="s">
        <v>37782</v>
      </c>
      <c r="FD549" t="s">
        <v>28789</v>
      </c>
      <c r="FF549" t="s">
        <v>36990</v>
      </c>
      <c r="FG549" t="s">
        <v>36990</v>
      </c>
      <c r="FH549" t="s">
        <v>37900</v>
      </c>
      <c r="FI549" t="s">
        <v>37762</v>
      </c>
      <c r="FJ549" t="s">
        <v>37763</v>
      </c>
      <c r="FK549" t="s">
        <v>37764</v>
      </c>
      <c r="FL549" t="s">
        <v>37765</v>
      </c>
      <c r="FM549" t="s">
        <v>37766</v>
      </c>
      <c r="FN549" t="s">
        <v>37767</v>
      </c>
      <c r="FO549" t="s">
        <v>37768</v>
      </c>
      <c r="FP549" t="s">
        <v>37769</v>
      </c>
      <c r="FQ549" t="s">
        <v>37028</v>
      </c>
      <c r="FR549" t="s">
        <v>37008</v>
      </c>
      <c r="FS549" t="s">
        <v>37009</v>
      </c>
      <c r="FT549" t="s">
        <v>33383</v>
      </c>
      <c r="FU549" t="s">
        <v>33383</v>
      </c>
      <c r="FV549" t="s">
        <v>28789</v>
      </c>
      <c r="FW549" t="s">
        <v>37030</v>
      </c>
      <c r="FX549" t="s">
        <v>37031</v>
      </c>
      <c r="FY549" t="s">
        <v>36971</v>
      </c>
      <c r="FZ549" t="s">
        <v>36990</v>
      </c>
      <c r="GA549" t="s">
        <v>37783</v>
      </c>
      <c r="GB549" t="s">
        <v>37403</v>
      </c>
      <c r="GC549" t="s">
        <v>37032</v>
      </c>
      <c r="GD549" t="s">
        <v>37033</v>
      </c>
      <c r="GE549" t="s">
        <v>37770</v>
      </c>
      <c r="GF549" t="s">
        <v>37771</v>
      </c>
      <c r="GG549" t="s">
        <v>37772</v>
      </c>
      <c r="GH549" t="s">
        <v>37773</v>
      </c>
      <c r="GI549" t="s">
        <v>37774</v>
      </c>
      <c r="GJ549" t="s">
        <v>37034</v>
      </c>
      <c r="GK549" t="s">
        <v>37035</v>
      </c>
      <c r="GL549" t="s">
        <v>37784</v>
      </c>
      <c r="GM549" t="s">
        <v>37785</v>
      </c>
      <c r="GN549" t="s">
        <v>37786</v>
      </c>
      <c r="GO549" t="s">
        <v>36973</v>
      </c>
      <c r="GP549" t="s">
        <v>28789</v>
      </c>
      <c r="GQ549" t="s">
        <v>37010</v>
      </c>
      <c r="GR549" t="s">
        <v>37404</v>
      </c>
      <c r="GT549" t="s">
        <v>37011</v>
      </c>
      <c r="GU549">
        <f t="shared" si="95"/>
        <v>15</v>
      </c>
      <c r="GV549">
        <f t="shared" si="96"/>
        <v>15</v>
      </c>
      <c r="GX549">
        <v>12</v>
      </c>
      <c r="GY549" t="s">
        <v>37012</v>
      </c>
      <c r="HA549" t="s">
        <v>37013</v>
      </c>
      <c r="HD549" t="s">
        <v>28789</v>
      </c>
      <c r="HE549">
        <v>11.99</v>
      </c>
    </row>
    <row r="550" spans="1:213">
      <c r="A550" t="s">
        <v>29123</v>
      </c>
      <c r="B550" t="s">
        <v>36962</v>
      </c>
      <c r="C550" t="s">
        <v>36963</v>
      </c>
      <c r="D550" t="s">
        <v>21300</v>
      </c>
      <c r="E550">
        <v>1</v>
      </c>
      <c r="F550" t="s">
        <v>36964</v>
      </c>
      <c r="G550" t="s">
        <v>38</v>
      </c>
      <c r="H550" t="s">
        <v>36965</v>
      </c>
      <c r="I550" t="s">
        <v>23336</v>
      </c>
      <c r="J550" t="s">
        <v>33297</v>
      </c>
      <c r="K550" t="s">
        <v>21308</v>
      </c>
      <c r="L550" t="s">
        <v>33298</v>
      </c>
      <c r="M550" t="s">
        <v>33343</v>
      </c>
      <c r="N550" t="s">
        <v>21360</v>
      </c>
      <c r="O550" t="s">
        <v>33344</v>
      </c>
      <c r="P550" t="s">
        <v>21282</v>
      </c>
      <c r="Q550" t="s">
        <v>33300</v>
      </c>
      <c r="T550" t="s">
        <v>33349</v>
      </c>
      <c r="U550" t="s">
        <v>37776</v>
      </c>
      <c r="V550" t="s">
        <v>34104</v>
      </c>
      <c r="W550" t="s">
        <v>36967</v>
      </c>
      <c r="X550" t="s">
        <v>37403</v>
      </c>
      <c r="Y550" t="s">
        <v>37404</v>
      </c>
      <c r="Z550">
        <v>300</v>
      </c>
      <c r="AA550">
        <v>221</v>
      </c>
      <c r="AB550" t="s">
        <v>37018</v>
      </c>
      <c r="AC550" t="s">
        <v>36990</v>
      </c>
      <c r="AD550" t="s">
        <v>36971</v>
      </c>
      <c r="AE550" t="s">
        <v>36972</v>
      </c>
      <c r="AF550" t="s">
        <v>36973</v>
      </c>
      <c r="AH550" t="s">
        <v>37757</v>
      </c>
      <c r="AJ550" t="s">
        <v>36967</v>
      </c>
      <c r="AK550" t="s">
        <v>33383</v>
      </c>
      <c r="AL550" t="s">
        <v>34192</v>
      </c>
      <c r="AM550" t="s">
        <v>37898</v>
      </c>
      <c r="AN550" t="s">
        <v>29088</v>
      </c>
      <c r="AQ550" t="s">
        <v>29088</v>
      </c>
      <c r="AR550" t="s">
        <v>34349</v>
      </c>
      <c r="AV550" t="s">
        <v>37135</v>
      </c>
      <c r="AX550" t="s">
        <v>37135</v>
      </c>
      <c r="AY550" t="s">
        <v>37021</v>
      </c>
      <c r="BA550" t="s">
        <v>353</v>
      </c>
      <c r="BB550">
        <v>48</v>
      </c>
      <c r="BC550" t="s">
        <v>37048</v>
      </c>
      <c r="BD550" t="s">
        <v>34259</v>
      </c>
      <c r="BE550" t="s">
        <v>36993</v>
      </c>
      <c r="BF550">
        <v>0.2</v>
      </c>
      <c r="BG550" t="str">
        <f>_xlfn.TEXTJOIN("-",TRUE,V550,AL550,I550,BD550,AR550)</f>
        <v>AG-BX-C1-D4-EG</v>
      </c>
      <c r="BH550" t="s">
        <v>37419</v>
      </c>
      <c r="BI550" t="s">
        <v>37420</v>
      </c>
      <c r="BJ550" t="s">
        <v>37903</v>
      </c>
      <c r="BK550" cm="1">
        <f t="array" ref="BK550">IF(LEN(TRIM(BG550))=0,"",SUMPRODUCT(--(LEN(TRIM($BG$5:BG550))&gt;0)))</f>
        <v>532</v>
      </c>
      <c r="BL550" t="str">
        <f>IF(BK550&lt;&gt;"",_xlfn.BASE(BK550,36,10),"")</f>
        <v>00000000ES</v>
      </c>
      <c r="BM550" t="str">
        <f>IF(BL550&lt;&gt;"","*"&amp;BL550&amp;"*","")</f>
        <v>*00000000ES*</v>
      </c>
      <c r="BN550" t="s">
        <v>37419</v>
      </c>
      <c r="BO550" t="str">
        <f>_xlfn.TEXTJOIN("-",TRUE,N550,T550)</f>
        <v>DAT004-M16</v>
      </c>
      <c r="BS550" t="s">
        <v>29088</v>
      </c>
      <c r="CP550" t="s">
        <v>37900</v>
      </c>
      <c r="CU550">
        <v>11.99</v>
      </c>
      <c r="DT550" t="s">
        <v>37026</v>
      </c>
      <c r="EC550" s="7">
        <f t="shared" si="94"/>
        <v>14.987499999999999</v>
      </c>
      <c r="EN550" t="s">
        <v>36995</v>
      </c>
      <c r="EO550">
        <v>1731138031</v>
      </c>
      <c r="EP550" t="s">
        <v>37403</v>
      </c>
      <c r="EQ550" t="s">
        <v>36996</v>
      </c>
      <c r="ER550" t="s">
        <v>36997</v>
      </c>
      <c r="ES550" t="s">
        <v>36967</v>
      </c>
      <c r="ET550" t="s">
        <v>37761</v>
      </c>
      <c r="EU550" t="s">
        <v>36999</v>
      </c>
      <c r="FB550" t="s">
        <v>35377</v>
      </c>
      <c r="FC550" t="s">
        <v>37782</v>
      </c>
      <c r="FD550" t="s">
        <v>29088</v>
      </c>
      <c r="FF550" t="s">
        <v>36990</v>
      </c>
      <c r="FG550" t="s">
        <v>36990</v>
      </c>
      <c r="FH550" t="s">
        <v>37900</v>
      </c>
      <c r="FI550" t="s">
        <v>37762</v>
      </c>
      <c r="FJ550" t="s">
        <v>37763</v>
      </c>
      <c r="FK550" t="s">
        <v>37764</v>
      </c>
      <c r="FL550" t="s">
        <v>37765</v>
      </c>
      <c r="FM550" t="s">
        <v>37766</v>
      </c>
      <c r="FN550" t="s">
        <v>37767</v>
      </c>
      <c r="FO550" t="s">
        <v>37768</v>
      </c>
      <c r="FP550" t="s">
        <v>37769</v>
      </c>
      <c r="FQ550" t="s">
        <v>37028</v>
      </c>
      <c r="FR550" t="s">
        <v>37008</v>
      </c>
      <c r="FS550" t="s">
        <v>37009</v>
      </c>
      <c r="FT550" t="s">
        <v>33383</v>
      </c>
      <c r="FU550" t="s">
        <v>33383</v>
      </c>
      <c r="FV550" t="s">
        <v>29088</v>
      </c>
      <c r="FW550" t="s">
        <v>37030</v>
      </c>
      <c r="FX550" t="s">
        <v>37031</v>
      </c>
      <c r="FY550" t="s">
        <v>36971</v>
      </c>
      <c r="FZ550" t="s">
        <v>36990</v>
      </c>
      <c r="GA550" t="s">
        <v>37783</v>
      </c>
      <c r="GB550" t="s">
        <v>37403</v>
      </c>
      <c r="GC550" t="s">
        <v>37032</v>
      </c>
      <c r="GD550" t="s">
        <v>37033</v>
      </c>
      <c r="GE550" t="s">
        <v>37770</v>
      </c>
      <c r="GF550" t="s">
        <v>37771</v>
      </c>
      <c r="GG550" t="s">
        <v>37772</v>
      </c>
      <c r="GH550" t="s">
        <v>37773</v>
      </c>
      <c r="GI550" t="s">
        <v>37774</v>
      </c>
      <c r="GJ550" t="s">
        <v>37034</v>
      </c>
      <c r="GK550" t="s">
        <v>37035</v>
      </c>
      <c r="GL550" t="s">
        <v>37784</v>
      </c>
      <c r="GM550" t="s">
        <v>37785</v>
      </c>
      <c r="GN550" t="s">
        <v>37786</v>
      </c>
      <c r="GO550" t="s">
        <v>36973</v>
      </c>
      <c r="GP550" t="s">
        <v>29088</v>
      </c>
      <c r="GQ550" t="s">
        <v>37010</v>
      </c>
      <c r="GR550" t="s">
        <v>37404</v>
      </c>
      <c r="GT550" t="s">
        <v>37011</v>
      </c>
      <c r="GU550">
        <f t="shared" si="95"/>
        <v>15</v>
      </c>
      <c r="GV550">
        <f t="shared" si="96"/>
        <v>15</v>
      </c>
      <c r="GX550">
        <v>12</v>
      </c>
      <c r="GY550" t="s">
        <v>37012</v>
      </c>
      <c r="HA550" t="s">
        <v>37013</v>
      </c>
      <c r="HD550" t="s">
        <v>29088</v>
      </c>
      <c r="HE550">
        <v>11.99</v>
      </c>
    </row>
    <row r="551" spans="1:213">
      <c r="A551" t="s">
        <v>29123</v>
      </c>
      <c r="B551" t="s">
        <v>36962</v>
      </c>
      <c r="C551" t="s">
        <v>36963</v>
      </c>
      <c r="D551" t="s">
        <v>21300</v>
      </c>
      <c r="E551">
        <v>1</v>
      </c>
      <c r="F551" t="s">
        <v>36964</v>
      </c>
      <c r="G551" t="s">
        <v>38</v>
      </c>
      <c r="H551" t="s">
        <v>36965</v>
      </c>
      <c r="I551" t="s">
        <v>23336</v>
      </c>
      <c r="J551" t="s">
        <v>33297</v>
      </c>
      <c r="K551" t="s">
        <v>21308</v>
      </c>
      <c r="L551" t="s">
        <v>33298</v>
      </c>
      <c r="M551" t="s">
        <v>33343</v>
      </c>
      <c r="N551" t="s">
        <v>21360</v>
      </c>
      <c r="O551" t="s">
        <v>33344</v>
      </c>
      <c r="P551" t="s">
        <v>21282</v>
      </c>
      <c r="Q551" t="s">
        <v>33300</v>
      </c>
      <c r="T551" t="s">
        <v>33349</v>
      </c>
      <c r="U551" t="s">
        <v>37776</v>
      </c>
      <c r="V551" t="s">
        <v>34104</v>
      </c>
      <c r="W551" t="s">
        <v>36967</v>
      </c>
      <c r="X551" t="s">
        <v>37403</v>
      </c>
      <c r="Y551" t="s">
        <v>37404</v>
      </c>
      <c r="Z551">
        <v>300</v>
      </c>
      <c r="AA551">
        <v>236</v>
      </c>
      <c r="AB551" t="s">
        <v>37018</v>
      </c>
      <c r="AC551" t="s">
        <v>36990</v>
      </c>
      <c r="AD551" t="s">
        <v>36971</v>
      </c>
      <c r="AE551" t="s">
        <v>36972</v>
      </c>
      <c r="AF551" t="s">
        <v>36973</v>
      </c>
      <c r="AH551" t="s">
        <v>37757</v>
      </c>
      <c r="AJ551" t="s">
        <v>36967</v>
      </c>
      <c r="AK551" t="s">
        <v>33383</v>
      </c>
      <c r="AL551" t="s">
        <v>34192</v>
      </c>
      <c r="AM551" t="s">
        <v>37898</v>
      </c>
      <c r="AN551" t="s">
        <v>29128</v>
      </c>
      <c r="AQ551" t="s">
        <v>29128</v>
      </c>
      <c r="AR551" t="s">
        <v>34351</v>
      </c>
      <c r="AV551" t="s">
        <v>37135</v>
      </c>
      <c r="AX551" t="s">
        <v>37135</v>
      </c>
      <c r="AY551" t="s">
        <v>37021</v>
      </c>
      <c r="BA551" t="s">
        <v>353</v>
      </c>
      <c r="BB551">
        <v>48</v>
      </c>
      <c r="BC551" t="s">
        <v>37048</v>
      </c>
      <c r="BD551" t="s">
        <v>34259</v>
      </c>
      <c r="BE551" t="s">
        <v>36993</v>
      </c>
      <c r="BF551">
        <v>0.2</v>
      </c>
      <c r="BG551" t="str">
        <f>_xlfn.TEXTJOIN("-",TRUE,V551,AL551,I551,BD551,AR551)</f>
        <v>AG-BX-C1-D4-EH</v>
      </c>
      <c r="BH551" t="s">
        <v>37423</v>
      </c>
      <c r="BI551" t="s">
        <v>37424</v>
      </c>
      <c r="BJ551" t="s">
        <v>37904</v>
      </c>
      <c r="BK551" cm="1">
        <f t="array" ref="BK551">IF(LEN(TRIM(BG551))=0,"",SUMPRODUCT(--(LEN(TRIM($BG$5:BG551))&gt;0)))</f>
        <v>533</v>
      </c>
      <c r="BL551" t="str">
        <f>IF(BK551&lt;&gt;"",_xlfn.BASE(BK551,36,10),"")</f>
        <v>00000000ET</v>
      </c>
      <c r="BM551" t="str">
        <f>IF(BL551&lt;&gt;"","*"&amp;BL551&amp;"*","")</f>
        <v>*00000000ET*</v>
      </c>
      <c r="BN551" t="s">
        <v>37423</v>
      </c>
      <c r="BO551" t="str">
        <f>_xlfn.TEXTJOIN("-",TRUE,N551,T551)</f>
        <v>DAT004-M16</v>
      </c>
      <c r="BS551" t="s">
        <v>29128</v>
      </c>
      <c r="CP551" t="s">
        <v>37900</v>
      </c>
      <c r="CU551">
        <v>11.99</v>
      </c>
      <c r="DT551" t="s">
        <v>37026</v>
      </c>
      <c r="EC551" s="7">
        <f t="shared" si="94"/>
        <v>14.987499999999999</v>
      </c>
      <c r="EN551" t="s">
        <v>36995</v>
      </c>
      <c r="EO551">
        <v>1731138031</v>
      </c>
      <c r="EP551" t="s">
        <v>37403</v>
      </c>
      <c r="EQ551" t="s">
        <v>36996</v>
      </c>
      <c r="ER551" t="s">
        <v>36997</v>
      </c>
      <c r="ES551" t="s">
        <v>36967</v>
      </c>
      <c r="ET551" t="s">
        <v>37761</v>
      </c>
      <c r="EU551" t="s">
        <v>36999</v>
      </c>
      <c r="FB551" t="s">
        <v>35377</v>
      </c>
      <c r="FC551" t="s">
        <v>37782</v>
      </c>
      <c r="FD551" t="s">
        <v>37799</v>
      </c>
      <c r="FF551" t="s">
        <v>36990</v>
      </c>
      <c r="FG551" t="s">
        <v>36990</v>
      </c>
      <c r="FH551" t="s">
        <v>37900</v>
      </c>
      <c r="FI551" t="s">
        <v>37762</v>
      </c>
      <c r="FJ551" t="s">
        <v>37763</v>
      </c>
      <c r="FK551" t="s">
        <v>37764</v>
      </c>
      <c r="FL551" t="s">
        <v>37765</v>
      </c>
      <c r="FM551" t="s">
        <v>37766</v>
      </c>
      <c r="FN551" t="s">
        <v>37767</v>
      </c>
      <c r="FO551" t="s">
        <v>37768</v>
      </c>
      <c r="FP551" t="s">
        <v>37769</v>
      </c>
      <c r="FQ551" t="s">
        <v>37028</v>
      </c>
      <c r="FR551" t="s">
        <v>37008</v>
      </c>
      <c r="FS551" t="s">
        <v>37009</v>
      </c>
      <c r="FT551" t="s">
        <v>33383</v>
      </c>
      <c r="FU551" t="s">
        <v>33383</v>
      </c>
      <c r="FV551" t="s">
        <v>37799</v>
      </c>
      <c r="FW551" t="s">
        <v>37030</v>
      </c>
      <c r="FX551" t="s">
        <v>37031</v>
      </c>
      <c r="FY551" t="s">
        <v>36971</v>
      </c>
      <c r="FZ551" t="s">
        <v>36990</v>
      </c>
      <c r="GA551" t="s">
        <v>37783</v>
      </c>
      <c r="GB551" t="s">
        <v>37403</v>
      </c>
      <c r="GC551" t="s">
        <v>37032</v>
      </c>
      <c r="GD551" t="s">
        <v>37033</v>
      </c>
      <c r="GE551" t="s">
        <v>37770</v>
      </c>
      <c r="GF551" t="s">
        <v>37771</v>
      </c>
      <c r="GG551" t="s">
        <v>37772</v>
      </c>
      <c r="GH551" t="s">
        <v>37773</v>
      </c>
      <c r="GI551" t="s">
        <v>37774</v>
      </c>
      <c r="GJ551" t="s">
        <v>37034</v>
      </c>
      <c r="GK551" t="s">
        <v>37035</v>
      </c>
      <c r="GL551" t="s">
        <v>37784</v>
      </c>
      <c r="GM551" t="s">
        <v>37785</v>
      </c>
      <c r="GN551" t="s">
        <v>37786</v>
      </c>
      <c r="GO551" t="s">
        <v>36973</v>
      </c>
      <c r="GP551" t="s">
        <v>37799</v>
      </c>
      <c r="GQ551" t="s">
        <v>37010</v>
      </c>
      <c r="GR551" t="s">
        <v>37404</v>
      </c>
      <c r="GT551" t="s">
        <v>37011</v>
      </c>
      <c r="GU551">
        <f t="shared" si="95"/>
        <v>15</v>
      </c>
      <c r="GV551">
        <f t="shared" si="96"/>
        <v>15</v>
      </c>
      <c r="GX551">
        <v>12</v>
      </c>
      <c r="GY551" t="s">
        <v>37012</v>
      </c>
      <c r="HA551" t="s">
        <v>37013</v>
      </c>
      <c r="HD551" t="s">
        <v>29128</v>
      </c>
      <c r="HE551">
        <v>11.99</v>
      </c>
    </row>
    <row r="552" spans="1:213">
      <c r="A552" t="s">
        <v>29123</v>
      </c>
      <c r="B552" t="s">
        <v>36962</v>
      </c>
      <c r="C552" t="s">
        <v>36963</v>
      </c>
      <c r="D552" t="s">
        <v>21300</v>
      </c>
      <c r="E552">
        <v>1</v>
      </c>
      <c r="F552" t="s">
        <v>36964</v>
      </c>
      <c r="G552" t="s">
        <v>38</v>
      </c>
      <c r="H552" t="s">
        <v>36965</v>
      </c>
      <c r="I552" t="s">
        <v>23336</v>
      </c>
      <c r="J552" t="s">
        <v>33297</v>
      </c>
      <c r="K552" t="s">
        <v>21308</v>
      </c>
      <c r="L552" t="s">
        <v>33298</v>
      </c>
      <c r="M552" t="s">
        <v>33343</v>
      </c>
      <c r="N552" t="s">
        <v>21360</v>
      </c>
      <c r="O552" t="s">
        <v>33344</v>
      </c>
      <c r="P552" t="s">
        <v>21282</v>
      </c>
      <c r="Q552" t="s">
        <v>33300</v>
      </c>
      <c r="T552" t="s">
        <v>33349</v>
      </c>
      <c r="U552" t="s">
        <v>37776</v>
      </c>
      <c r="V552" t="s">
        <v>34104</v>
      </c>
      <c r="W552" t="s">
        <v>36967</v>
      </c>
      <c r="X552" t="s">
        <v>37403</v>
      </c>
      <c r="Y552" t="s">
        <v>37404</v>
      </c>
      <c r="Z552">
        <v>300</v>
      </c>
      <c r="AA552">
        <v>271</v>
      </c>
      <c r="AB552" t="s">
        <v>37056</v>
      </c>
      <c r="AC552" t="s">
        <v>36990</v>
      </c>
      <c r="AD552" t="s">
        <v>36971</v>
      </c>
      <c r="AE552" t="s">
        <v>36972</v>
      </c>
      <c r="AF552" t="s">
        <v>36973</v>
      </c>
      <c r="AH552" t="s">
        <v>37757</v>
      </c>
      <c r="AJ552" t="s">
        <v>36967</v>
      </c>
      <c r="AK552" t="s">
        <v>33383</v>
      </c>
      <c r="AL552" t="s">
        <v>34192</v>
      </c>
      <c r="AM552" t="s">
        <v>37898</v>
      </c>
      <c r="AN552" t="s">
        <v>37800</v>
      </c>
      <c r="AQ552" t="s">
        <v>37800</v>
      </c>
      <c r="AR552" t="s">
        <v>34353</v>
      </c>
      <c r="AV552" t="s">
        <v>37135</v>
      </c>
      <c r="AX552" t="s">
        <v>37135</v>
      </c>
      <c r="AY552" t="s">
        <v>37058</v>
      </c>
      <c r="BA552" t="s">
        <v>37059</v>
      </c>
      <c r="BB552">
        <v>48</v>
      </c>
      <c r="BC552" t="s">
        <v>37060</v>
      </c>
      <c r="BD552" t="s">
        <v>34261</v>
      </c>
      <c r="BE552" t="s">
        <v>36993</v>
      </c>
      <c r="BF552">
        <v>0.2</v>
      </c>
      <c r="BG552" t="str">
        <f>_xlfn.TEXTJOIN("-",TRUE,V552,AL552,I552,BD552,AR552)</f>
        <v>AG-BX-C1-D5-EI</v>
      </c>
      <c r="BH552" t="s">
        <v>37427</v>
      </c>
      <c r="BI552" t="s">
        <v>37428</v>
      </c>
      <c r="BJ552" t="s">
        <v>37905</v>
      </c>
      <c r="BK552" cm="1">
        <f t="array" ref="BK552">IF(LEN(TRIM(BG552))=0,"",SUMPRODUCT(--(LEN(TRIM($BG$5:BG552))&gt;0)))</f>
        <v>534</v>
      </c>
      <c r="BL552" t="str">
        <f>IF(BK552&lt;&gt;"",_xlfn.BASE(BK552,36,10),"")</f>
        <v>00000000EU</v>
      </c>
      <c r="BM552" t="str">
        <f>IF(BL552&lt;&gt;"","*"&amp;BL552&amp;"*","")</f>
        <v>*00000000EU*</v>
      </c>
      <c r="BN552" t="s">
        <v>37427</v>
      </c>
      <c r="BO552" t="str">
        <f>_xlfn.TEXTJOIN("-",TRUE,N552,T552)</f>
        <v>DAT004-M16</v>
      </c>
      <c r="BS552" t="s">
        <v>37800</v>
      </c>
      <c r="CP552" t="s">
        <v>37900</v>
      </c>
      <c r="CU552">
        <v>14.99</v>
      </c>
      <c r="DT552" t="s">
        <v>37026</v>
      </c>
      <c r="EC552" s="7">
        <f t="shared" si="94"/>
        <v>18.737500000000001</v>
      </c>
      <c r="EN552" t="s">
        <v>36995</v>
      </c>
      <c r="EO552">
        <v>1731138031</v>
      </c>
      <c r="EP552" t="s">
        <v>37403</v>
      </c>
      <c r="EQ552" t="s">
        <v>36996</v>
      </c>
      <c r="ER552" t="s">
        <v>36997</v>
      </c>
      <c r="ES552" t="s">
        <v>36967</v>
      </c>
      <c r="ET552" t="s">
        <v>37761</v>
      </c>
      <c r="EU552" t="s">
        <v>36999</v>
      </c>
      <c r="FB552" t="s">
        <v>35377</v>
      </c>
      <c r="FC552" t="s">
        <v>37782</v>
      </c>
      <c r="FD552" t="s">
        <v>37800</v>
      </c>
      <c r="FF552" t="s">
        <v>36990</v>
      </c>
      <c r="FG552" t="s">
        <v>36990</v>
      </c>
      <c r="FH552" t="s">
        <v>37900</v>
      </c>
      <c r="FI552" t="s">
        <v>37762</v>
      </c>
      <c r="FJ552" t="s">
        <v>37763</v>
      </c>
      <c r="FK552" t="s">
        <v>37764</v>
      </c>
      <c r="FL552" t="s">
        <v>37765</v>
      </c>
      <c r="FM552" t="s">
        <v>37766</v>
      </c>
      <c r="FN552" t="s">
        <v>37767</v>
      </c>
      <c r="FO552" t="s">
        <v>37768</v>
      </c>
      <c r="FP552" t="s">
        <v>37769</v>
      </c>
      <c r="FQ552" t="s">
        <v>37028</v>
      </c>
      <c r="FR552" t="s">
        <v>37008</v>
      </c>
      <c r="FS552" t="s">
        <v>37009</v>
      </c>
      <c r="FT552" t="s">
        <v>33383</v>
      </c>
      <c r="FU552" t="s">
        <v>33383</v>
      </c>
      <c r="FV552" t="s">
        <v>37800</v>
      </c>
      <c r="FW552" t="s">
        <v>37030</v>
      </c>
      <c r="FX552" t="s">
        <v>37031</v>
      </c>
      <c r="FY552" t="s">
        <v>36971</v>
      </c>
      <c r="FZ552" t="s">
        <v>36990</v>
      </c>
      <c r="GA552" t="s">
        <v>37783</v>
      </c>
      <c r="GB552" t="s">
        <v>37403</v>
      </c>
      <c r="GC552" t="s">
        <v>37032</v>
      </c>
      <c r="GD552" t="s">
        <v>37033</v>
      </c>
      <c r="GE552" t="s">
        <v>37770</v>
      </c>
      <c r="GF552" t="s">
        <v>37771</v>
      </c>
      <c r="GG552" t="s">
        <v>37772</v>
      </c>
      <c r="GH552" t="s">
        <v>37773</v>
      </c>
      <c r="GI552" t="s">
        <v>37774</v>
      </c>
      <c r="GJ552" t="s">
        <v>37034</v>
      </c>
      <c r="GK552" t="s">
        <v>37035</v>
      </c>
      <c r="GL552" t="s">
        <v>37784</v>
      </c>
      <c r="GM552" t="s">
        <v>37785</v>
      </c>
      <c r="GN552" t="s">
        <v>37786</v>
      </c>
      <c r="GO552" t="s">
        <v>36973</v>
      </c>
      <c r="GP552" t="s">
        <v>37800</v>
      </c>
      <c r="GQ552" t="s">
        <v>37010</v>
      </c>
      <c r="GR552" t="s">
        <v>37404</v>
      </c>
      <c r="GT552" t="s">
        <v>37011</v>
      </c>
      <c r="GU552">
        <f t="shared" si="95"/>
        <v>18.75</v>
      </c>
      <c r="GV552">
        <f t="shared" si="96"/>
        <v>18.75</v>
      </c>
      <c r="GX552">
        <v>15</v>
      </c>
      <c r="GY552" t="s">
        <v>37012</v>
      </c>
      <c r="HA552" t="s">
        <v>37013</v>
      </c>
      <c r="HD552" t="s">
        <v>37800</v>
      </c>
      <c r="HE552">
        <v>14.99</v>
      </c>
    </row>
    <row r="553" spans="1:213">
      <c r="A553" t="s">
        <v>29123</v>
      </c>
      <c r="B553" t="s">
        <v>36962</v>
      </c>
      <c r="C553" t="s">
        <v>36963</v>
      </c>
      <c r="D553" t="s">
        <v>21300</v>
      </c>
      <c r="E553">
        <v>1</v>
      </c>
      <c r="F553" t="s">
        <v>36964</v>
      </c>
      <c r="G553" t="s">
        <v>38</v>
      </c>
      <c r="H553" t="s">
        <v>36965</v>
      </c>
      <c r="I553" t="s">
        <v>23336</v>
      </c>
      <c r="J553" t="s">
        <v>33297</v>
      </c>
      <c r="K553" t="s">
        <v>21308</v>
      </c>
      <c r="L553" t="s">
        <v>33298</v>
      </c>
      <c r="M553" t="s">
        <v>33343</v>
      </c>
      <c r="N553" t="s">
        <v>21360</v>
      </c>
      <c r="O553" t="s">
        <v>33344</v>
      </c>
      <c r="P553" t="s">
        <v>21282</v>
      </c>
      <c r="Q553" t="s">
        <v>33300</v>
      </c>
      <c r="T553" t="s">
        <v>33349</v>
      </c>
      <c r="U553" t="s">
        <v>37776</v>
      </c>
      <c r="V553" t="s">
        <v>34104</v>
      </c>
      <c r="W553" t="s">
        <v>36967</v>
      </c>
      <c r="X553" t="s">
        <v>37403</v>
      </c>
      <c r="Y553" t="s">
        <v>37404</v>
      </c>
      <c r="Z553">
        <v>300</v>
      </c>
      <c r="AA553">
        <v>279</v>
      </c>
      <c r="AB553" t="s">
        <v>37056</v>
      </c>
      <c r="AC553" t="s">
        <v>36990</v>
      </c>
      <c r="AD553" t="s">
        <v>36971</v>
      </c>
      <c r="AE553" t="s">
        <v>36972</v>
      </c>
      <c r="AF553" t="s">
        <v>36973</v>
      </c>
      <c r="AH553" t="s">
        <v>37757</v>
      </c>
      <c r="AJ553" t="s">
        <v>36967</v>
      </c>
      <c r="AK553" t="s">
        <v>33383</v>
      </c>
      <c r="AL553" t="s">
        <v>34192</v>
      </c>
      <c r="AM553" t="s">
        <v>37898</v>
      </c>
      <c r="AN553" t="s">
        <v>21762</v>
      </c>
      <c r="AQ553" t="s">
        <v>21762</v>
      </c>
      <c r="AR553" t="s">
        <v>34355</v>
      </c>
      <c r="AV553" t="s">
        <v>37135</v>
      </c>
      <c r="AX553" t="s">
        <v>37135</v>
      </c>
      <c r="AY553" t="s">
        <v>37058</v>
      </c>
      <c r="BA553" t="s">
        <v>37059</v>
      </c>
      <c r="BB553">
        <v>48</v>
      </c>
      <c r="BC553" t="s">
        <v>37060</v>
      </c>
      <c r="BD553" t="s">
        <v>34261</v>
      </c>
      <c r="BE553" t="s">
        <v>36993</v>
      </c>
      <c r="BF553">
        <v>0.2</v>
      </c>
      <c r="BG553" t="str">
        <f>_xlfn.TEXTJOIN("-",TRUE,V553,AL553,I553,BD553,AR553)</f>
        <v>AG-BX-C1-D5-EJ</v>
      </c>
      <c r="BH553" t="s">
        <v>37432</v>
      </c>
      <c r="BI553" t="s">
        <v>37433</v>
      </c>
      <c r="BJ553" t="s">
        <v>37906</v>
      </c>
      <c r="BK553" cm="1">
        <f t="array" ref="BK553">IF(LEN(TRIM(BG553))=0,"",SUMPRODUCT(--(LEN(TRIM($BG$5:BG553))&gt;0)))</f>
        <v>535</v>
      </c>
      <c r="BL553" t="str">
        <f>IF(BK553&lt;&gt;"",_xlfn.BASE(BK553,36,10),"")</f>
        <v>00000000EV</v>
      </c>
      <c r="BM553" t="str">
        <f>IF(BL553&lt;&gt;"","*"&amp;BL553&amp;"*","")</f>
        <v>*00000000EV*</v>
      </c>
      <c r="BN553" t="s">
        <v>37432</v>
      </c>
      <c r="BO553" t="str">
        <f>_xlfn.TEXTJOIN("-",TRUE,N553,T553)</f>
        <v>DAT004-M16</v>
      </c>
      <c r="BS553" t="s">
        <v>21762</v>
      </c>
      <c r="CP553" t="s">
        <v>37900</v>
      </c>
      <c r="CU553">
        <v>14.99</v>
      </c>
      <c r="DT553" t="s">
        <v>37026</v>
      </c>
      <c r="EC553" s="7">
        <f t="shared" si="94"/>
        <v>18.737500000000001</v>
      </c>
      <c r="EN553" t="s">
        <v>36995</v>
      </c>
      <c r="EO553">
        <v>1731138031</v>
      </c>
      <c r="EP553" t="s">
        <v>37403</v>
      </c>
      <c r="EQ553" t="s">
        <v>36996</v>
      </c>
      <c r="ER553" t="s">
        <v>36997</v>
      </c>
      <c r="ES553" t="s">
        <v>36967</v>
      </c>
      <c r="ET553" t="s">
        <v>37761</v>
      </c>
      <c r="EU553" t="s">
        <v>36999</v>
      </c>
      <c r="FB553" t="s">
        <v>35377</v>
      </c>
      <c r="FC553" t="s">
        <v>37782</v>
      </c>
      <c r="FD553" t="s">
        <v>21762</v>
      </c>
      <c r="FF553" t="s">
        <v>36990</v>
      </c>
      <c r="FG553" t="s">
        <v>36990</v>
      </c>
      <c r="FH553" t="s">
        <v>37900</v>
      </c>
      <c r="FI553" t="s">
        <v>37762</v>
      </c>
      <c r="FJ553" t="s">
        <v>37763</v>
      </c>
      <c r="FK553" t="s">
        <v>37764</v>
      </c>
      <c r="FL553" t="s">
        <v>37765</v>
      </c>
      <c r="FM553" t="s">
        <v>37766</v>
      </c>
      <c r="FN553" t="s">
        <v>37767</v>
      </c>
      <c r="FO553" t="s">
        <v>37768</v>
      </c>
      <c r="FP553" t="s">
        <v>37769</v>
      </c>
      <c r="FQ553" t="s">
        <v>37028</v>
      </c>
      <c r="FR553" t="s">
        <v>37008</v>
      </c>
      <c r="FS553" t="s">
        <v>37009</v>
      </c>
      <c r="FT553" t="s">
        <v>33383</v>
      </c>
      <c r="FU553" t="s">
        <v>33383</v>
      </c>
      <c r="FV553" t="s">
        <v>21762</v>
      </c>
      <c r="FW553" t="s">
        <v>37030</v>
      </c>
      <c r="FX553" t="s">
        <v>37031</v>
      </c>
      <c r="FY553" t="s">
        <v>36971</v>
      </c>
      <c r="FZ553" t="s">
        <v>36990</v>
      </c>
      <c r="GA553" t="s">
        <v>37783</v>
      </c>
      <c r="GB553" t="s">
        <v>37403</v>
      </c>
      <c r="GC553" t="s">
        <v>37032</v>
      </c>
      <c r="GD553" t="s">
        <v>37033</v>
      </c>
      <c r="GE553" t="s">
        <v>37770</v>
      </c>
      <c r="GF553" t="s">
        <v>37771</v>
      </c>
      <c r="GG553" t="s">
        <v>37772</v>
      </c>
      <c r="GH553" t="s">
        <v>37773</v>
      </c>
      <c r="GI553" t="s">
        <v>37774</v>
      </c>
      <c r="GJ553" t="s">
        <v>37034</v>
      </c>
      <c r="GK553" t="s">
        <v>37035</v>
      </c>
      <c r="GL553" t="s">
        <v>37784</v>
      </c>
      <c r="GM553" t="s">
        <v>37785</v>
      </c>
      <c r="GN553" t="s">
        <v>37786</v>
      </c>
      <c r="GO553" t="s">
        <v>36973</v>
      </c>
      <c r="GP553" t="s">
        <v>21762</v>
      </c>
      <c r="GQ553" t="s">
        <v>37010</v>
      </c>
      <c r="GR553" t="s">
        <v>37404</v>
      </c>
      <c r="GT553" t="s">
        <v>37011</v>
      </c>
      <c r="GU553">
        <f t="shared" si="95"/>
        <v>18.75</v>
      </c>
      <c r="GV553">
        <f t="shared" si="96"/>
        <v>18.75</v>
      </c>
      <c r="GX553">
        <v>15</v>
      </c>
      <c r="GY553" t="s">
        <v>37012</v>
      </c>
      <c r="HA553" t="s">
        <v>37013</v>
      </c>
      <c r="HD553" t="s">
        <v>21762</v>
      </c>
      <c r="HE553">
        <v>14.99</v>
      </c>
    </row>
    <row r="554" spans="1:213">
      <c r="A554" t="s">
        <v>29123</v>
      </c>
      <c r="B554" t="s">
        <v>36962</v>
      </c>
      <c r="C554" t="s">
        <v>36963</v>
      </c>
      <c r="D554" t="s">
        <v>21300</v>
      </c>
      <c r="E554">
        <v>1</v>
      </c>
      <c r="F554" t="s">
        <v>36964</v>
      </c>
      <c r="G554" t="s">
        <v>38</v>
      </c>
      <c r="H554" t="s">
        <v>36965</v>
      </c>
      <c r="I554" t="s">
        <v>23336</v>
      </c>
      <c r="J554" t="s">
        <v>33297</v>
      </c>
      <c r="K554" t="s">
        <v>21308</v>
      </c>
      <c r="L554" t="s">
        <v>33298</v>
      </c>
      <c r="M554" t="s">
        <v>33343</v>
      </c>
      <c r="N554" t="s">
        <v>21360</v>
      </c>
      <c r="O554" t="s">
        <v>33344</v>
      </c>
      <c r="P554" t="s">
        <v>21282</v>
      </c>
      <c r="Q554" t="s">
        <v>33300</v>
      </c>
      <c r="T554" t="s">
        <v>33349</v>
      </c>
      <c r="U554" t="s">
        <v>37776</v>
      </c>
      <c r="V554" t="s">
        <v>34104</v>
      </c>
      <c r="W554" t="s">
        <v>36967</v>
      </c>
      <c r="X554" t="s">
        <v>37403</v>
      </c>
      <c r="Y554" t="s">
        <v>37404</v>
      </c>
      <c r="Z554">
        <v>400</v>
      </c>
      <c r="AA554">
        <v>359</v>
      </c>
      <c r="AB554" t="s">
        <v>37056</v>
      </c>
      <c r="AC554" t="s">
        <v>36990</v>
      </c>
      <c r="AD554" t="s">
        <v>36971</v>
      </c>
      <c r="AE554" t="s">
        <v>36972</v>
      </c>
      <c r="AF554" t="s">
        <v>36973</v>
      </c>
      <c r="AH554" t="s">
        <v>37757</v>
      </c>
      <c r="AJ554" t="s">
        <v>36967</v>
      </c>
      <c r="AK554" t="s">
        <v>33383</v>
      </c>
      <c r="AL554" t="s">
        <v>34192</v>
      </c>
      <c r="AM554" t="s">
        <v>37898</v>
      </c>
      <c r="AN554" t="s">
        <v>21772</v>
      </c>
      <c r="AQ554" t="s">
        <v>21772</v>
      </c>
      <c r="AR554" t="s">
        <v>34357</v>
      </c>
      <c r="AV554" t="s">
        <v>37135</v>
      </c>
      <c r="AX554" t="s">
        <v>37135</v>
      </c>
      <c r="AY554" t="s">
        <v>37058</v>
      </c>
      <c r="BA554" t="s">
        <v>37059</v>
      </c>
      <c r="BB554">
        <v>48</v>
      </c>
      <c r="BC554" t="s">
        <v>37819</v>
      </c>
      <c r="BD554" t="s">
        <v>34263</v>
      </c>
      <c r="BE554" t="s">
        <v>36993</v>
      </c>
      <c r="BF554">
        <v>0.2</v>
      </c>
      <c r="BG554" t="str">
        <f>_xlfn.TEXTJOIN("-",TRUE,V554,AL554,I554,BD554,AR554)</f>
        <v>AG-BX-C1-D6-EK</v>
      </c>
      <c r="BH554" t="s">
        <v>37437</v>
      </c>
      <c r="BI554" t="s">
        <v>37438</v>
      </c>
      <c r="BJ554" t="s">
        <v>37907</v>
      </c>
      <c r="BK554" cm="1">
        <f t="array" ref="BK554">IF(LEN(TRIM(BG554))=0,"",SUMPRODUCT(--(LEN(TRIM($BG$5:BG554))&gt;0)))</f>
        <v>536</v>
      </c>
      <c r="BL554" t="str">
        <f>IF(BK554&lt;&gt;"",_xlfn.BASE(BK554,36,10),"")</f>
        <v>00000000EW</v>
      </c>
      <c r="BM554" t="str">
        <f>IF(BL554&lt;&gt;"","*"&amp;BL554&amp;"*","")</f>
        <v>*00000000EW*</v>
      </c>
      <c r="BN554" t="s">
        <v>37437</v>
      </c>
      <c r="BO554" t="str">
        <f>_xlfn.TEXTJOIN("-",TRUE,N554,T554)</f>
        <v>DAT004-M16</v>
      </c>
      <c r="BS554" t="s">
        <v>21772</v>
      </c>
      <c r="CP554" t="s">
        <v>37900</v>
      </c>
      <c r="CU554">
        <v>14.99</v>
      </c>
      <c r="DT554" t="s">
        <v>37026</v>
      </c>
      <c r="EC554" s="7">
        <f t="shared" si="94"/>
        <v>18.737500000000001</v>
      </c>
      <c r="EN554" t="s">
        <v>36995</v>
      </c>
      <c r="EO554">
        <v>1731138031</v>
      </c>
      <c r="EP554" t="s">
        <v>37403</v>
      </c>
      <c r="EQ554" t="s">
        <v>36996</v>
      </c>
      <c r="ER554" t="s">
        <v>36997</v>
      </c>
      <c r="ES554" t="s">
        <v>36967</v>
      </c>
      <c r="ET554" t="s">
        <v>37761</v>
      </c>
      <c r="EU554" t="s">
        <v>36999</v>
      </c>
      <c r="FB554" t="s">
        <v>35377</v>
      </c>
      <c r="FC554" t="s">
        <v>37782</v>
      </c>
      <c r="FD554" t="s">
        <v>21772</v>
      </c>
      <c r="FF554" t="s">
        <v>36990</v>
      </c>
      <c r="FG554" t="s">
        <v>36990</v>
      </c>
      <c r="FH554" t="s">
        <v>37900</v>
      </c>
      <c r="FI554" t="s">
        <v>37762</v>
      </c>
      <c r="FJ554" t="s">
        <v>37763</v>
      </c>
      <c r="FK554" t="s">
        <v>37764</v>
      </c>
      <c r="FL554" t="s">
        <v>37765</v>
      </c>
      <c r="FM554" t="s">
        <v>37766</v>
      </c>
      <c r="FN554" t="s">
        <v>37767</v>
      </c>
      <c r="FO554" t="s">
        <v>37768</v>
      </c>
      <c r="FP554" t="s">
        <v>37769</v>
      </c>
      <c r="FQ554" t="s">
        <v>37028</v>
      </c>
      <c r="FR554" t="s">
        <v>37008</v>
      </c>
      <c r="FS554" t="s">
        <v>37009</v>
      </c>
      <c r="FT554" t="s">
        <v>33383</v>
      </c>
      <c r="FU554" t="s">
        <v>33383</v>
      </c>
      <c r="FV554" t="s">
        <v>21772</v>
      </c>
      <c r="FW554" t="s">
        <v>37030</v>
      </c>
      <c r="FX554" t="s">
        <v>37031</v>
      </c>
      <c r="FY554" t="s">
        <v>36971</v>
      </c>
      <c r="FZ554" t="s">
        <v>36990</v>
      </c>
      <c r="GA554" t="s">
        <v>37783</v>
      </c>
      <c r="GB554" t="s">
        <v>37403</v>
      </c>
      <c r="GC554" t="s">
        <v>37032</v>
      </c>
      <c r="GD554" t="s">
        <v>37033</v>
      </c>
      <c r="GE554" t="s">
        <v>37770</v>
      </c>
      <c r="GF554" t="s">
        <v>37771</v>
      </c>
      <c r="GG554" t="s">
        <v>37772</v>
      </c>
      <c r="GH554" t="s">
        <v>37773</v>
      </c>
      <c r="GI554" t="s">
        <v>37774</v>
      </c>
      <c r="GJ554" t="s">
        <v>37034</v>
      </c>
      <c r="GK554" t="s">
        <v>37035</v>
      </c>
      <c r="GL554" t="s">
        <v>37784</v>
      </c>
      <c r="GM554" t="s">
        <v>37785</v>
      </c>
      <c r="GN554" t="s">
        <v>37786</v>
      </c>
      <c r="GO554" t="s">
        <v>36973</v>
      </c>
      <c r="GP554" t="s">
        <v>21772</v>
      </c>
      <c r="GQ554" t="s">
        <v>37010</v>
      </c>
      <c r="GR554" t="s">
        <v>37404</v>
      </c>
      <c r="GT554" t="s">
        <v>37011</v>
      </c>
      <c r="GU554">
        <f t="shared" si="95"/>
        <v>18.75</v>
      </c>
      <c r="GV554">
        <f t="shared" si="96"/>
        <v>18.75</v>
      </c>
      <c r="GX554">
        <v>15</v>
      </c>
      <c r="GY554" t="s">
        <v>37012</v>
      </c>
      <c r="HA554" t="s">
        <v>37013</v>
      </c>
      <c r="HD554" t="s">
        <v>21772</v>
      </c>
      <c r="HE554">
        <v>14.99</v>
      </c>
    </row>
    <row r="555" spans="1:213">
      <c r="A555" t="s">
        <v>29123</v>
      </c>
      <c r="B555" t="s">
        <v>36962</v>
      </c>
      <c r="C555" t="s">
        <v>36963</v>
      </c>
      <c r="D555" t="s">
        <v>21300</v>
      </c>
      <c r="E555">
        <v>1</v>
      </c>
      <c r="F555" t="s">
        <v>36964</v>
      </c>
      <c r="G555" t="s">
        <v>38</v>
      </c>
      <c r="H555" t="s">
        <v>36965</v>
      </c>
      <c r="I555" t="s">
        <v>23336</v>
      </c>
      <c r="J555" t="s">
        <v>33297</v>
      </c>
      <c r="K555" t="s">
        <v>21308</v>
      </c>
      <c r="L555" t="s">
        <v>33298</v>
      </c>
      <c r="M555" t="s">
        <v>33343</v>
      </c>
      <c r="N555" t="s">
        <v>21360</v>
      </c>
      <c r="O555" t="s">
        <v>33344</v>
      </c>
      <c r="P555" t="s">
        <v>21282</v>
      </c>
      <c r="Q555" t="s">
        <v>33300</v>
      </c>
      <c r="T555" t="s">
        <v>33349</v>
      </c>
      <c r="U555" t="s">
        <v>37776</v>
      </c>
      <c r="V555" t="s">
        <v>34104</v>
      </c>
      <c r="W555" t="s">
        <v>36967</v>
      </c>
      <c r="X555" t="s">
        <v>36968</v>
      </c>
      <c r="Y555" t="s">
        <v>36969</v>
      </c>
      <c r="Z555">
        <v>200</v>
      </c>
      <c r="AA555">
        <v>171</v>
      </c>
      <c r="AB555" t="s">
        <v>37018</v>
      </c>
      <c r="AC555" t="s">
        <v>36990</v>
      </c>
      <c r="AD555" t="s">
        <v>36971</v>
      </c>
      <c r="AE555" t="s">
        <v>36972</v>
      </c>
      <c r="AF555" t="s">
        <v>36973</v>
      </c>
      <c r="AH555" t="s">
        <v>37757</v>
      </c>
      <c r="AJ555" t="s">
        <v>36967</v>
      </c>
      <c r="AK555" t="s">
        <v>33410</v>
      </c>
      <c r="AL555" t="s">
        <v>217</v>
      </c>
      <c r="AM555" t="s">
        <v>37777</v>
      </c>
      <c r="AN555" t="s">
        <v>28824</v>
      </c>
      <c r="AQ555" t="s">
        <v>28824</v>
      </c>
      <c r="AR555" t="s">
        <v>34343</v>
      </c>
      <c r="AW555" t="s">
        <v>37135</v>
      </c>
      <c r="AX555" t="s">
        <v>37135</v>
      </c>
      <c r="AY555" t="s">
        <v>37021</v>
      </c>
      <c r="BA555" t="s">
        <v>353</v>
      </c>
      <c r="BB555">
        <v>48</v>
      </c>
      <c r="BC555" t="s">
        <v>37022</v>
      </c>
      <c r="BD555" t="s">
        <v>28739</v>
      </c>
      <c r="BE555" t="s">
        <v>36993</v>
      </c>
      <c r="BF555">
        <v>0.2</v>
      </c>
      <c r="BG555" t="str">
        <f>_xlfn.TEXTJOIN("-",TRUE,V555,AL555,I555,BD555,AR555)</f>
        <v>AG-B16-C1-D3-ED</v>
      </c>
      <c r="BH555" t="s">
        <v>37908</v>
      </c>
      <c r="BI555" t="s">
        <v>37909</v>
      </c>
      <c r="BJ555" t="s">
        <v>37910</v>
      </c>
      <c r="BK555" cm="1">
        <f t="array" ref="BK555">IF(LEN(TRIM(BG555))=0,"",SUMPRODUCT(--(LEN(TRIM($BG$5:BG555))&gt;0)))</f>
        <v>537</v>
      </c>
      <c r="BL555" t="str">
        <f>IF(BK555&lt;&gt;"",_xlfn.BASE(BK555,36,10),"")</f>
        <v>00000000EX</v>
      </c>
      <c r="BM555" t="str">
        <f>IF(BL555&lt;&gt;"","*"&amp;BL555&amp;"*","")</f>
        <v>*00000000EX*</v>
      </c>
      <c r="BN555" t="s">
        <v>37908</v>
      </c>
      <c r="BO555" t="str">
        <f>_xlfn.TEXTJOIN("-",TRUE,N555,T555)</f>
        <v>DAT004-M16</v>
      </c>
      <c r="BS555" t="s">
        <v>28824</v>
      </c>
      <c r="CP555" t="s">
        <v>37911</v>
      </c>
      <c r="CU555">
        <v>11.99</v>
      </c>
      <c r="DT555" t="s">
        <v>37026</v>
      </c>
      <c r="EC555" s="7">
        <f t="shared" si="94"/>
        <v>14.987499999999999</v>
      </c>
      <c r="EN555" t="s">
        <v>36995</v>
      </c>
      <c r="EO555">
        <v>1731138031</v>
      </c>
      <c r="EP555" t="s">
        <v>36968</v>
      </c>
      <c r="EQ555" t="s">
        <v>36996</v>
      </c>
      <c r="ER555" t="s">
        <v>36997</v>
      </c>
      <c r="ES555" t="s">
        <v>36967</v>
      </c>
      <c r="ET555" t="s">
        <v>37761</v>
      </c>
      <c r="EU555" t="s">
        <v>36999</v>
      </c>
      <c r="FB555" t="s">
        <v>35377</v>
      </c>
      <c r="FC555" t="s">
        <v>37782</v>
      </c>
      <c r="FD555" t="s">
        <v>28824</v>
      </c>
      <c r="FF555" t="s">
        <v>36990</v>
      </c>
      <c r="FG555" t="s">
        <v>36990</v>
      </c>
      <c r="FH555" t="s">
        <v>37911</v>
      </c>
      <c r="FI555" t="s">
        <v>37762</v>
      </c>
      <c r="FJ555" t="s">
        <v>37763</v>
      </c>
      <c r="FK555" t="s">
        <v>37764</v>
      </c>
      <c r="FL555" t="s">
        <v>37765</v>
      </c>
      <c r="FM555" t="s">
        <v>37766</v>
      </c>
      <c r="FN555" t="s">
        <v>37767</v>
      </c>
      <c r="FO555" t="s">
        <v>37768</v>
      </c>
      <c r="FP555" t="s">
        <v>37769</v>
      </c>
      <c r="FQ555" t="s">
        <v>37028</v>
      </c>
      <c r="FR555" t="s">
        <v>37008</v>
      </c>
      <c r="FS555" t="s">
        <v>37009</v>
      </c>
      <c r="FT555" t="s">
        <v>33410</v>
      </c>
      <c r="FU555" t="s">
        <v>33410</v>
      </c>
      <c r="FV555" t="s">
        <v>28824</v>
      </c>
      <c r="FW555" t="s">
        <v>37030</v>
      </c>
      <c r="FX555" t="s">
        <v>37031</v>
      </c>
      <c r="FY555" t="s">
        <v>36971</v>
      </c>
      <c r="FZ555" t="s">
        <v>36990</v>
      </c>
      <c r="GA555" t="s">
        <v>37783</v>
      </c>
      <c r="GB555" t="s">
        <v>36968</v>
      </c>
      <c r="GC555" t="s">
        <v>37032</v>
      </c>
      <c r="GD555" t="s">
        <v>37033</v>
      </c>
      <c r="GE555" t="s">
        <v>37770</v>
      </c>
      <c r="GF555" t="s">
        <v>37771</v>
      </c>
      <c r="GG555" t="s">
        <v>37772</v>
      </c>
      <c r="GH555" t="s">
        <v>37773</v>
      </c>
      <c r="GI555" t="s">
        <v>37774</v>
      </c>
      <c r="GJ555" t="s">
        <v>37034</v>
      </c>
      <c r="GK555" t="s">
        <v>37035</v>
      </c>
      <c r="GL555" t="s">
        <v>37784</v>
      </c>
      <c r="GM555" t="s">
        <v>37785</v>
      </c>
      <c r="GN555" t="s">
        <v>37786</v>
      </c>
      <c r="GO555" t="s">
        <v>36973</v>
      </c>
      <c r="GP555" t="s">
        <v>28824</v>
      </c>
      <c r="GQ555" t="s">
        <v>37010</v>
      </c>
      <c r="GR555" t="s">
        <v>36969</v>
      </c>
      <c r="GT555" t="s">
        <v>37011</v>
      </c>
      <c r="GU555">
        <f t="shared" si="95"/>
        <v>15</v>
      </c>
      <c r="GV555">
        <f t="shared" si="96"/>
        <v>15</v>
      </c>
      <c r="GX555">
        <v>12</v>
      </c>
      <c r="GY555" t="s">
        <v>37012</v>
      </c>
      <c r="HA555" t="s">
        <v>37013</v>
      </c>
      <c r="HD555" t="s">
        <v>28824</v>
      </c>
      <c r="HE555">
        <v>11.99</v>
      </c>
    </row>
    <row r="556" spans="1:213">
      <c r="A556" t="s">
        <v>29123</v>
      </c>
      <c r="B556" t="s">
        <v>36962</v>
      </c>
      <c r="C556" t="s">
        <v>36963</v>
      </c>
      <c r="D556" t="s">
        <v>21300</v>
      </c>
      <c r="E556">
        <v>1</v>
      </c>
      <c r="F556" t="s">
        <v>36964</v>
      </c>
      <c r="G556" t="s">
        <v>38</v>
      </c>
      <c r="H556" t="s">
        <v>36965</v>
      </c>
      <c r="I556" t="s">
        <v>23336</v>
      </c>
      <c r="J556" t="s">
        <v>33297</v>
      </c>
      <c r="K556" t="s">
        <v>21308</v>
      </c>
      <c r="L556" t="s">
        <v>33298</v>
      </c>
      <c r="M556" t="s">
        <v>33343</v>
      </c>
      <c r="N556" t="s">
        <v>21360</v>
      </c>
      <c r="O556" t="s">
        <v>33344</v>
      </c>
      <c r="P556" t="s">
        <v>21282</v>
      </c>
      <c r="Q556" t="s">
        <v>33300</v>
      </c>
      <c r="T556" t="s">
        <v>33349</v>
      </c>
      <c r="U556" t="s">
        <v>37776</v>
      </c>
      <c r="V556" t="s">
        <v>34104</v>
      </c>
      <c r="W556" t="s">
        <v>36967</v>
      </c>
      <c r="X556" t="s">
        <v>36968</v>
      </c>
      <c r="Y556" t="s">
        <v>36969</v>
      </c>
      <c r="Z556">
        <v>200</v>
      </c>
      <c r="AA556">
        <v>186</v>
      </c>
      <c r="AB556" t="s">
        <v>37018</v>
      </c>
      <c r="AC556" t="s">
        <v>36990</v>
      </c>
      <c r="AD556" t="s">
        <v>36971</v>
      </c>
      <c r="AE556" t="s">
        <v>36972</v>
      </c>
      <c r="AF556" t="s">
        <v>36973</v>
      </c>
      <c r="AH556" t="s">
        <v>37757</v>
      </c>
      <c r="AJ556" t="s">
        <v>36967</v>
      </c>
      <c r="AK556" t="s">
        <v>33410</v>
      </c>
      <c r="AL556" t="s">
        <v>217</v>
      </c>
      <c r="AM556" t="s">
        <v>37777</v>
      </c>
      <c r="AN556" t="s">
        <v>28795</v>
      </c>
      <c r="AQ556" t="s">
        <v>28795</v>
      </c>
      <c r="AR556" t="s">
        <v>34345</v>
      </c>
      <c r="AW556" t="s">
        <v>37135</v>
      </c>
      <c r="AX556" t="s">
        <v>37135</v>
      </c>
      <c r="AY556" t="s">
        <v>37021</v>
      </c>
      <c r="BA556" t="s">
        <v>353</v>
      </c>
      <c r="BB556">
        <v>48</v>
      </c>
      <c r="BC556" t="s">
        <v>37022</v>
      </c>
      <c r="BD556" t="s">
        <v>28739</v>
      </c>
      <c r="BE556" t="s">
        <v>36993</v>
      </c>
      <c r="BF556">
        <v>0.2</v>
      </c>
      <c r="BG556" t="str">
        <f>_xlfn.TEXTJOIN("-",TRUE,V556,AL556,I556,BD556,AR556)</f>
        <v>AG-B16-C1-D3-EE</v>
      </c>
      <c r="BH556" t="s">
        <v>37912</v>
      </c>
      <c r="BI556" t="s">
        <v>37913</v>
      </c>
      <c r="BJ556" t="s">
        <v>37914</v>
      </c>
      <c r="BK556" cm="1">
        <f t="array" ref="BK556">IF(LEN(TRIM(BG556))=0,"",SUMPRODUCT(--(LEN(TRIM($BG$5:BG556))&gt;0)))</f>
        <v>538</v>
      </c>
      <c r="BL556" t="str">
        <f>IF(BK556&lt;&gt;"",_xlfn.BASE(BK556,36,10),"")</f>
        <v>00000000EY</v>
      </c>
      <c r="BM556" t="str">
        <f>IF(BL556&lt;&gt;"","*"&amp;BL556&amp;"*","")</f>
        <v>*00000000EY*</v>
      </c>
      <c r="BN556" t="s">
        <v>37912</v>
      </c>
      <c r="BO556" t="str">
        <f>_xlfn.TEXTJOIN("-",TRUE,N556,T556)</f>
        <v>DAT004-M16</v>
      </c>
      <c r="BS556" t="s">
        <v>28795</v>
      </c>
      <c r="CP556" t="s">
        <v>37911</v>
      </c>
      <c r="CU556">
        <v>11.99</v>
      </c>
      <c r="DT556" t="s">
        <v>37026</v>
      </c>
      <c r="EC556" s="7">
        <f t="shared" si="94"/>
        <v>14.987499999999999</v>
      </c>
      <c r="EN556" t="s">
        <v>36995</v>
      </c>
      <c r="EO556">
        <v>1731138031</v>
      </c>
      <c r="EP556" t="s">
        <v>36968</v>
      </c>
      <c r="EQ556" t="s">
        <v>36996</v>
      </c>
      <c r="ER556" t="s">
        <v>36997</v>
      </c>
      <c r="ES556" t="s">
        <v>36967</v>
      </c>
      <c r="ET556" t="s">
        <v>37761</v>
      </c>
      <c r="EU556" t="s">
        <v>36999</v>
      </c>
      <c r="FB556" t="s">
        <v>35377</v>
      </c>
      <c r="FC556" t="s">
        <v>37782</v>
      </c>
      <c r="FD556" t="s">
        <v>28795</v>
      </c>
      <c r="FF556" t="s">
        <v>36990</v>
      </c>
      <c r="FG556" t="s">
        <v>36990</v>
      </c>
      <c r="FH556" t="s">
        <v>37911</v>
      </c>
      <c r="FI556" t="s">
        <v>37762</v>
      </c>
      <c r="FJ556" t="s">
        <v>37763</v>
      </c>
      <c r="FK556" t="s">
        <v>37764</v>
      </c>
      <c r="FL556" t="s">
        <v>37765</v>
      </c>
      <c r="FM556" t="s">
        <v>37766</v>
      </c>
      <c r="FN556" t="s">
        <v>37767</v>
      </c>
      <c r="FO556" t="s">
        <v>37768</v>
      </c>
      <c r="FP556" t="s">
        <v>37769</v>
      </c>
      <c r="FQ556" t="s">
        <v>37028</v>
      </c>
      <c r="FR556" t="s">
        <v>37008</v>
      </c>
      <c r="FS556" t="s">
        <v>37009</v>
      </c>
      <c r="FT556" t="s">
        <v>33410</v>
      </c>
      <c r="FU556" t="s">
        <v>33410</v>
      </c>
      <c r="FV556" t="s">
        <v>28795</v>
      </c>
      <c r="FW556" t="s">
        <v>37030</v>
      </c>
      <c r="FX556" t="s">
        <v>37031</v>
      </c>
      <c r="FY556" t="s">
        <v>36971</v>
      </c>
      <c r="FZ556" t="s">
        <v>36990</v>
      </c>
      <c r="GA556" t="s">
        <v>37783</v>
      </c>
      <c r="GB556" t="s">
        <v>36968</v>
      </c>
      <c r="GC556" t="s">
        <v>37032</v>
      </c>
      <c r="GD556" t="s">
        <v>37033</v>
      </c>
      <c r="GE556" t="s">
        <v>37770</v>
      </c>
      <c r="GF556" t="s">
        <v>37771</v>
      </c>
      <c r="GG556" t="s">
        <v>37772</v>
      </c>
      <c r="GH556" t="s">
        <v>37773</v>
      </c>
      <c r="GI556" t="s">
        <v>37774</v>
      </c>
      <c r="GJ556" t="s">
        <v>37034</v>
      </c>
      <c r="GK556" t="s">
        <v>37035</v>
      </c>
      <c r="GL556" t="s">
        <v>37784</v>
      </c>
      <c r="GM556" t="s">
        <v>37785</v>
      </c>
      <c r="GN556" t="s">
        <v>37786</v>
      </c>
      <c r="GO556" t="s">
        <v>36973</v>
      </c>
      <c r="GP556" t="s">
        <v>28795</v>
      </c>
      <c r="GQ556" t="s">
        <v>37010</v>
      </c>
      <c r="GR556" t="s">
        <v>36969</v>
      </c>
      <c r="GT556" t="s">
        <v>37011</v>
      </c>
      <c r="GU556">
        <f t="shared" si="95"/>
        <v>15</v>
      </c>
      <c r="GV556">
        <f t="shared" si="96"/>
        <v>15</v>
      </c>
      <c r="GX556">
        <v>12</v>
      </c>
      <c r="GY556" t="s">
        <v>37012</v>
      </c>
      <c r="HA556" t="s">
        <v>37013</v>
      </c>
      <c r="HD556" t="s">
        <v>28795</v>
      </c>
      <c r="HE556">
        <v>11.99</v>
      </c>
    </row>
    <row r="557" spans="1:213">
      <c r="A557" t="s">
        <v>29123</v>
      </c>
      <c r="B557" t="s">
        <v>36962</v>
      </c>
      <c r="C557" t="s">
        <v>36963</v>
      </c>
      <c r="D557" t="s">
        <v>21300</v>
      </c>
      <c r="E557">
        <v>1</v>
      </c>
      <c r="F557" t="s">
        <v>36964</v>
      </c>
      <c r="G557" t="s">
        <v>38</v>
      </c>
      <c r="H557" t="s">
        <v>36965</v>
      </c>
      <c r="I557" t="s">
        <v>23336</v>
      </c>
      <c r="J557" t="s">
        <v>33297</v>
      </c>
      <c r="K557" t="s">
        <v>21308</v>
      </c>
      <c r="L557" t="s">
        <v>33298</v>
      </c>
      <c r="M557" t="s">
        <v>33343</v>
      </c>
      <c r="N557" t="s">
        <v>21360</v>
      </c>
      <c r="O557" t="s">
        <v>33344</v>
      </c>
      <c r="P557" t="s">
        <v>21282</v>
      </c>
      <c r="Q557" t="s">
        <v>33300</v>
      </c>
      <c r="T557" t="s">
        <v>33349</v>
      </c>
      <c r="U557" t="s">
        <v>37776</v>
      </c>
      <c r="V557" t="s">
        <v>34104</v>
      </c>
      <c r="W557" t="s">
        <v>36967</v>
      </c>
      <c r="X557" t="s">
        <v>36968</v>
      </c>
      <c r="Y557" t="s">
        <v>36969</v>
      </c>
      <c r="Z557">
        <v>200</v>
      </c>
      <c r="AA557">
        <v>195</v>
      </c>
      <c r="AB557" t="s">
        <v>37018</v>
      </c>
      <c r="AC557" t="s">
        <v>36990</v>
      </c>
      <c r="AD557" t="s">
        <v>36971</v>
      </c>
      <c r="AE557" t="s">
        <v>36972</v>
      </c>
      <c r="AF557" t="s">
        <v>36973</v>
      </c>
      <c r="AH557" t="s">
        <v>37757</v>
      </c>
      <c r="AJ557" t="s">
        <v>36967</v>
      </c>
      <c r="AK557" t="s">
        <v>33410</v>
      </c>
      <c r="AL557" t="s">
        <v>217</v>
      </c>
      <c r="AM557" t="s">
        <v>37777</v>
      </c>
      <c r="AN557" t="s">
        <v>28789</v>
      </c>
      <c r="AQ557" t="s">
        <v>28789</v>
      </c>
      <c r="AR557" t="s">
        <v>34347</v>
      </c>
      <c r="AW557" t="s">
        <v>37135</v>
      </c>
      <c r="AX557" t="s">
        <v>37135</v>
      </c>
      <c r="AY557" t="s">
        <v>37021</v>
      </c>
      <c r="BA557" t="s">
        <v>353</v>
      </c>
      <c r="BB557">
        <v>48</v>
      </c>
      <c r="BC557" t="s">
        <v>37022</v>
      </c>
      <c r="BD557" t="s">
        <v>28739</v>
      </c>
      <c r="BE557" t="s">
        <v>36993</v>
      </c>
      <c r="BF557">
        <v>0.2</v>
      </c>
      <c r="BG557" t="str">
        <f>_xlfn.TEXTJOIN("-",TRUE,V557,AL557,I557,BD557,AR557)</f>
        <v>AG-B16-C1-D3-EF</v>
      </c>
      <c r="BH557" t="s">
        <v>37915</v>
      </c>
      <c r="BI557" t="s">
        <v>37916</v>
      </c>
      <c r="BJ557" t="s">
        <v>37917</v>
      </c>
      <c r="BK557" cm="1">
        <f t="array" ref="BK557">IF(LEN(TRIM(BG557))=0,"",SUMPRODUCT(--(LEN(TRIM($BG$5:BG557))&gt;0)))</f>
        <v>539</v>
      </c>
      <c r="BL557" t="str">
        <f>IF(BK557&lt;&gt;"",_xlfn.BASE(BK557,36,10),"")</f>
        <v>00000000EZ</v>
      </c>
      <c r="BM557" t="str">
        <f>IF(BL557&lt;&gt;"","*"&amp;BL557&amp;"*","")</f>
        <v>*00000000EZ*</v>
      </c>
      <c r="BN557" t="s">
        <v>37915</v>
      </c>
      <c r="BO557" t="str">
        <f>_xlfn.TEXTJOIN("-",TRUE,N557,T557)</f>
        <v>DAT004-M16</v>
      </c>
      <c r="BS557" t="s">
        <v>28789</v>
      </c>
      <c r="CP557" t="s">
        <v>37911</v>
      </c>
      <c r="CU557">
        <v>11.99</v>
      </c>
      <c r="DT557" t="s">
        <v>37026</v>
      </c>
      <c r="EC557" s="7">
        <f t="shared" si="94"/>
        <v>14.987499999999999</v>
      </c>
      <c r="EN557" t="s">
        <v>36995</v>
      </c>
      <c r="EO557">
        <v>1731138031</v>
      </c>
      <c r="EP557" t="s">
        <v>36968</v>
      </c>
      <c r="EQ557" t="s">
        <v>36996</v>
      </c>
      <c r="ER557" t="s">
        <v>36997</v>
      </c>
      <c r="ES557" t="s">
        <v>36967</v>
      </c>
      <c r="ET557" t="s">
        <v>37761</v>
      </c>
      <c r="EU557" t="s">
        <v>36999</v>
      </c>
      <c r="FB557" t="s">
        <v>35377</v>
      </c>
      <c r="FC557" t="s">
        <v>37782</v>
      </c>
      <c r="FD557" t="s">
        <v>28789</v>
      </c>
      <c r="FF557" t="s">
        <v>36990</v>
      </c>
      <c r="FG557" t="s">
        <v>36990</v>
      </c>
      <c r="FH557" t="s">
        <v>37911</v>
      </c>
      <c r="FI557" t="s">
        <v>37762</v>
      </c>
      <c r="FJ557" t="s">
        <v>37763</v>
      </c>
      <c r="FK557" t="s">
        <v>37764</v>
      </c>
      <c r="FL557" t="s">
        <v>37765</v>
      </c>
      <c r="FM557" t="s">
        <v>37766</v>
      </c>
      <c r="FN557" t="s">
        <v>37767</v>
      </c>
      <c r="FO557" t="s">
        <v>37768</v>
      </c>
      <c r="FP557" t="s">
        <v>37769</v>
      </c>
      <c r="FQ557" t="s">
        <v>37028</v>
      </c>
      <c r="FR557" t="s">
        <v>37008</v>
      </c>
      <c r="FS557" t="s">
        <v>37009</v>
      </c>
      <c r="FT557" t="s">
        <v>33410</v>
      </c>
      <c r="FU557" t="s">
        <v>33410</v>
      </c>
      <c r="FV557" t="s">
        <v>28789</v>
      </c>
      <c r="FW557" t="s">
        <v>37030</v>
      </c>
      <c r="FX557" t="s">
        <v>37031</v>
      </c>
      <c r="FY557" t="s">
        <v>36971</v>
      </c>
      <c r="FZ557" t="s">
        <v>36990</v>
      </c>
      <c r="GA557" t="s">
        <v>37783</v>
      </c>
      <c r="GB557" t="s">
        <v>36968</v>
      </c>
      <c r="GC557" t="s">
        <v>37032</v>
      </c>
      <c r="GD557" t="s">
        <v>37033</v>
      </c>
      <c r="GE557" t="s">
        <v>37770</v>
      </c>
      <c r="GF557" t="s">
        <v>37771</v>
      </c>
      <c r="GG557" t="s">
        <v>37772</v>
      </c>
      <c r="GH557" t="s">
        <v>37773</v>
      </c>
      <c r="GI557" t="s">
        <v>37774</v>
      </c>
      <c r="GJ557" t="s">
        <v>37034</v>
      </c>
      <c r="GK557" t="s">
        <v>37035</v>
      </c>
      <c r="GL557" t="s">
        <v>37784</v>
      </c>
      <c r="GM557" t="s">
        <v>37785</v>
      </c>
      <c r="GN557" t="s">
        <v>37786</v>
      </c>
      <c r="GO557" t="s">
        <v>36973</v>
      </c>
      <c r="GP557" t="s">
        <v>28789</v>
      </c>
      <c r="GQ557" t="s">
        <v>37010</v>
      </c>
      <c r="GR557" t="s">
        <v>36969</v>
      </c>
      <c r="GT557" t="s">
        <v>37011</v>
      </c>
      <c r="GU557">
        <f t="shared" si="95"/>
        <v>15</v>
      </c>
      <c r="GV557">
        <f t="shared" si="96"/>
        <v>15</v>
      </c>
      <c r="GX557">
        <v>12</v>
      </c>
      <c r="GY557" t="s">
        <v>37012</v>
      </c>
      <c r="HA557" t="s">
        <v>37013</v>
      </c>
      <c r="HD557" t="s">
        <v>28789</v>
      </c>
      <c r="HE557">
        <v>11.99</v>
      </c>
    </row>
    <row r="558" spans="1:213">
      <c r="A558" t="s">
        <v>29123</v>
      </c>
      <c r="B558" t="s">
        <v>36962</v>
      </c>
      <c r="C558" t="s">
        <v>36963</v>
      </c>
      <c r="D558" t="s">
        <v>21300</v>
      </c>
      <c r="E558">
        <v>1</v>
      </c>
      <c r="F558" t="s">
        <v>36964</v>
      </c>
      <c r="G558" t="s">
        <v>38</v>
      </c>
      <c r="H558" t="s">
        <v>36965</v>
      </c>
      <c r="I558" t="s">
        <v>23336</v>
      </c>
      <c r="J558" t="s">
        <v>33297</v>
      </c>
      <c r="K558" t="s">
        <v>21308</v>
      </c>
      <c r="L558" t="s">
        <v>33298</v>
      </c>
      <c r="M558" t="s">
        <v>33343</v>
      </c>
      <c r="N558" t="s">
        <v>21360</v>
      </c>
      <c r="O558" t="s">
        <v>33344</v>
      </c>
      <c r="P558" t="s">
        <v>21282</v>
      </c>
      <c r="Q558" t="s">
        <v>33300</v>
      </c>
      <c r="T558" t="s">
        <v>33349</v>
      </c>
      <c r="U558" t="s">
        <v>37776</v>
      </c>
      <c r="V558" t="s">
        <v>34104</v>
      </c>
      <c r="W558" t="s">
        <v>36967</v>
      </c>
      <c r="X558" t="s">
        <v>36968</v>
      </c>
      <c r="Y558" t="s">
        <v>36969</v>
      </c>
      <c r="Z558">
        <v>300</v>
      </c>
      <c r="AA558">
        <v>221</v>
      </c>
      <c r="AB558" t="s">
        <v>37018</v>
      </c>
      <c r="AC558" t="s">
        <v>36990</v>
      </c>
      <c r="AD558" t="s">
        <v>36971</v>
      </c>
      <c r="AE558" t="s">
        <v>36972</v>
      </c>
      <c r="AF558" t="s">
        <v>36973</v>
      </c>
      <c r="AH558" t="s">
        <v>37757</v>
      </c>
      <c r="AJ558" t="s">
        <v>36967</v>
      </c>
      <c r="AK558" t="s">
        <v>33410</v>
      </c>
      <c r="AL558" t="s">
        <v>217</v>
      </c>
      <c r="AM558" t="s">
        <v>37777</v>
      </c>
      <c r="AN558" t="s">
        <v>29088</v>
      </c>
      <c r="AQ558" t="s">
        <v>29088</v>
      </c>
      <c r="AR558" t="s">
        <v>34349</v>
      </c>
      <c r="AW558" t="s">
        <v>37135</v>
      </c>
      <c r="AX558" t="s">
        <v>37135</v>
      </c>
      <c r="AY558" t="s">
        <v>37021</v>
      </c>
      <c r="BA558" t="s">
        <v>353</v>
      </c>
      <c r="BB558">
        <v>48</v>
      </c>
      <c r="BC558" t="s">
        <v>37048</v>
      </c>
      <c r="BD558" t="s">
        <v>34259</v>
      </c>
      <c r="BE558" t="s">
        <v>36993</v>
      </c>
      <c r="BF558">
        <v>0.2</v>
      </c>
      <c r="BG558" t="str">
        <f>_xlfn.TEXTJOIN("-",TRUE,V558,AL558,I558,BD558,AR558)</f>
        <v>AG-B16-C1-D4-EG</v>
      </c>
      <c r="BH558" t="s">
        <v>37918</v>
      </c>
      <c r="BI558" t="s">
        <v>37919</v>
      </c>
      <c r="BJ558" t="s">
        <v>37920</v>
      </c>
      <c r="BK558" cm="1">
        <f t="array" ref="BK558">IF(LEN(TRIM(BG558))=0,"",SUMPRODUCT(--(LEN(TRIM($BG$5:BG558))&gt;0)))</f>
        <v>540</v>
      </c>
      <c r="BL558" t="str">
        <f>IF(BK558&lt;&gt;"",_xlfn.BASE(BK558,36,10),"")</f>
        <v>00000000F0</v>
      </c>
      <c r="BM558" t="str">
        <f>IF(BL558&lt;&gt;"","*"&amp;BL558&amp;"*","")</f>
        <v>*00000000F0*</v>
      </c>
      <c r="BN558" t="s">
        <v>37918</v>
      </c>
      <c r="BO558" t="str">
        <f>_xlfn.TEXTJOIN("-",TRUE,N558,T558)</f>
        <v>DAT004-M16</v>
      </c>
      <c r="BS558" t="s">
        <v>29088</v>
      </c>
      <c r="CP558" t="s">
        <v>37911</v>
      </c>
      <c r="CU558">
        <v>11.99</v>
      </c>
      <c r="DT558" t="s">
        <v>37026</v>
      </c>
      <c r="EC558" s="7">
        <f t="shared" si="94"/>
        <v>14.987499999999999</v>
      </c>
      <c r="EN558" t="s">
        <v>36995</v>
      </c>
      <c r="EO558">
        <v>1731138031</v>
      </c>
      <c r="EP558" t="s">
        <v>36968</v>
      </c>
      <c r="EQ558" t="s">
        <v>36996</v>
      </c>
      <c r="ER558" t="s">
        <v>36997</v>
      </c>
      <c r="ES558" t="s">
        <v>36967</v>
      </c>
      <c r="ET558" t="s">
        <v>37761</v>
      </c>
      <c r="EU558" t="s">
        <v>36999</v>
      </c>
      <c r="FB558" t="s">
        <v>35377</v>
      </c>
      <c r="FC558" t="s">
        <v>37782</v>
      </c>
      <c r="FD558" t="s">
        <v>29088</v>
      </c>
      <c r="FF558" t="s">
        <v>36990</v>
      </c>
      <c r="FG558" t="s">
        <v>36990</v>
      </c>
      <c r="FH558" t="s">
        <v>37911</v>
      </c>
      <c r="FI558" t="s">
        <v>37762</v>
      </c>
      <c r="FJ558" t="s">
        <v>37763</v>
      </c>
      <c r="FK558" t="s">
        <v>37764</v>
      </c>
      <c r="FL558" t="s">
        <v>37765</v>
      </c>
      <c r="FM558" t="s">
        <v>37766</v>
      </c>
      <c r="FN558" t="s">
        <v>37767</v>
      </c>
      <c r="FO558" t="s">
        <v>37768</v>
      </c>
      <c r="FP558" t="s">
        <v>37769</v>
      </c>
      <c r="FQ558" t="s">
        <v>37028</v>
      </c>
      <c r="FR558" t="s">
        <v>37008</v>
      </c>
      <c r="FS558" t="s">
        <v>37009</v>
      </c>
      <c r="FT558" t="s">
        <v>33410</v>
      </c>
      <c r="FU558" t="s">
        <v>33410</v>
      </c>
      <c r="FV558" t="s">
        <v>29088</v>
      </c>
      <c r="FW558" t="s">
        <v>37030</v>
      </c>
      <c r="FX558" t="s">
        <v>37031</v>
      </c>
      <c r="FY558" t="s">
        <v>36971</v>
      </c>
      <c r="FZ558" t="s">
        <v>36990</v>
      </c>
      <c r="GA558" t="s">
        <v>37783</v>
      </c>
      <c r="GB558" t="s">
        <v>36968</v>
      </c>
      <c r="GC558" t="s">
        <v>37032</v>
      </c>
      <c r="GD558" t="s">
        <v>37033</v>
      </c>
      <c r="GE558" t="s">
        <v>37770</v>
      </c>
      <c r="GF558" t="s">
        <v>37771</v>
      </c>
      <c r="GG558" t="s">
        <v>37772</v>
      </c>
      <c r="GH558" t="s">
        <v>37773</v>
      </c>
      <c r="GI558" t="s">
        <v>37774</v>
      </c>
      <c r="GJ558" t="s">
        <v>37034</v>
      </c>
      <c r="GK558" t="s">
        <v>37035</v>
      </c>
      <c r="GL558" t="s">
        <v>37784</v>
      </c>
      <c r="GM558" t="s">
        <v>37785</v>
      </c>
      <c r="GN558" t="s">
        <v>37786</v>
      </c>
      <c r="GO558" t="s">
        <v>36973</v>
      </c>
      <c r="GP558" t="s">
        <v>29088</v>
      </c>
      <c r="GQ558" t="s">
        <v>37010</v>
      </c>
      <c r="GR558" t="s">
        <v>36969</v>
      </c>
      <c r="GT558" t="s">
        <v>37011</v>
      </c>
      <c r="GU558">
        <f t="shared" si="95"/>
        <v>15</v>
      </c>
      <c r="GV558">
        <f t="shared" si="96"/>
        <v>15</v>
      </c>
      <c r="GX558">
        <v>12</v>
      </c>
      <c r="GY558" t="s">
        <v>37012</v>
      </c>
      <c r="HA558" t="s">
        <v>37013</v>
      </c>
      <c r="HD558" t="s">
        <v>29088</v>
      </c>
      <c r="HE558">
        <v>11.99</v>
      </c>
    </row>
    <row r="559" spans="1:213">
      <c r="A559" t="s">
        <v>29123</v>
      </c>
      <c r="B559" t="s">
        <v>36962</v>
      </c>
      <c r="C559" t="s">
        <v>36963</v>
      </c>
      <c r="D559" t="s">
        <v>21300</v>
      </c>
      <c r="E559">
        <v>1</v>
      </c>
      <c r="F559" t="s">
        <v>36964</v>
      </c>
      <c r="G559" t="s">
        <v>38</v>
      </c>
      <c r="H559" t="s">
        <v>36965</v>
      </c>
      <c r="I559" t="s">
        <v>23336</v>
      </c>
      <c r="J559" t="s">
        <v>33297</v>
      </c>
      <c r="K559" t="s">
        <v>21308</v>
      </c>
      <c r="L559" t="s">
        <v>33298</v>
      </c>
      <c r="M559" t="s">
        <v>33343</v>
      </c>
      <c r="N559" t="s">
        <v>21360</v>
      </c>
      <c r="O559" t="s">
        <v>33344</v>
      </c>
      <c r="P559" t="s">
        <v>21282</v>
      </c>
      <c r="Q559" t="s">
        <v>33300</v>
      </c>
      <c r="T559" t="s">
        <v>33349</v>
      </c>
      <c r="U559" t="s">
        <v>37776</v>
      </c>
      <c r="V559" t="s">
        <v>34104</v>
      </c>
      <c r="W559" t="s">
        <v>36967</v>
      </c>
      <c r="X559" t="s">
        <v>36968</v>
      </c>
      <c r="Y559" t="s">
        <v>36969</v>
      </c>
      <c r="Z559">
        <v>300</v>
      </c>
      <c r="AA559">
        <v>236</v>
      </c>
      <c r="AB559" t="s">
        <v>37018</v>
      </c>
      <c r="AC559" t="s">
        <v>36990</v>
      </c>
      <c r="AD559" t="s">
        <v>36971</v>
      </c>
      <c r="AE559" t="s">
        <v>36972</v>
      </c>
      <c r="AF559" t="s">
        <v>36973</v>
      </c>
      <c r="AH559" t="s">
        <v>37757</v>
      </c>
      <c r="AJ559" t="s">
        <v>36967</v>
      </c>
      <c r="AK559" t="s">
        <v>33410</v>
      </c>
      <c r="AL559" t="s">
        <v>217</v>
      </c>
      <c r="AM559" t="s">
        <v>37777</v>
      </c>
      <c r="AN559" t="s">
        <v>29128</v>
      </c>
      <c r="AQ559" t="s">
        <v>29128</v>
      </c>
      <c r="AR559" t="s">
        <v>34351</v>
      </c>
      <c r="AW559" t="s">
        <v>37135</v>
      </c>
      <c r="AX559" t="s">
        <v>37135</v>
      </c>
      <c r="AY559" t="s">
        <v>37021</v>
      </c>
      <c r="BA559" t="s">
        <v>353</v>
      </c>
      <c r="BB559">
        <v>48</v>
      </c>
      <c r="BC559" t="s">
        <v>37048</v>
      </c>
      <c r="BD559" t="s">
        <v>34259</v>
      </c>
      <c r="BE559" t="s">
        <v>36993</v>
      </c>
      <c r="BF559">
        <v>0.2</v>
      </c>
      <c r="BG559" t="str">
        <f>_xlfn.TEXTJOIN("-",TRUE,V559,AL559,I559,BD559,AR559)</f>
        <v>AG-B16-C1-D4-EH</v>
      </c>
      <c r="BH559" t="s">
        <v>37921</v>
      </c>
      <c r="BI559" t="s">
        <v>37922</v>
      </c>
      <c r="BJ559" t="s">
        <v>37923</v>
      </c>
      <c r="BK559" cm="1">
        <f t="array" ref="BK559">IF(LEN(TRIM(BG559))=0,"",SUMPRODUCT(--(LEN(TRIM($BG$5:BG559))&gt;0)))</f>
        <v>541</v>
      </c>
      <c r="BL559" t="str">
        <f>IF(BK559&lt;&gt;"",_xlfn.BASE(BK559,36,10),"")</f>
        <v>00000000F1</v>
      </c>
      <c r="BM559" t="str">
        <f>IF(BL559&lt;&gt;"","*"&amp;BL559&amp;"*","")</f>
        <v>*00000000F1*</v>
      </c>
      <c r="BN559" t="s">
        <v>37921</v>
      </c>
      <c r="BO559" t="str">
        <f>_xlfn.TEXTJOIN("-",TRUE,N559,T559)</f>
        <v>DAT004-M16</v>
      </c>
      <c r="BS559" t="s">
        <v>29128</v>
      </c>
      <c r="CP559" t="s">
        <v>37911</v>
      </c>
      <c r="CU559">
        <v>11.99</v>
      </c>
      <c r="DT559" t="s">
        <v>37026</v>
      </c>
      <c r="EC559" s="7">
        <f t="shared" si="94"/>
        <v>14.987499999999999</v>
      </c>
      <c r="EN559" t="s">
        <v>36995</v>
      </c>
      <c r="EO559">
        <v>1731138031</v>
      </c>
      <c r="EP559" t="s">
        <v>36968</v>
      </c>
      <c r="EQ559" t="s">
        <v>36996</v>
      </c>
      <c r="ER559" t="s">
        <v>36997</v>
      </c>
      <c r="ES559" t="s">
        <v>36967</v>
      </c>
      <c r="ET559" t="s">
        <v>37761</v>
      </c>
      <c r="EU559" t="s">
        <v>36999</v>
      </c>
      <c r="FB559" t="s">
        <v>35377</v>
      </c>
      <c r="FC559" t="s">
        <v>37782</v>
      </c>
      <c r="FD559" t="s">
        <v>37799</v>
      </c>
      <c r="FF559" t="s">
        <v>36990</v>
      </c>
      <c r="FG559" t="s">
        <v>36990</v>
      </c>
      <c r="FH559" t="s">
        <v>37911</v>
      </c>
      <c r="FI559" t="s">
        <v>37762</v>
      </c>
      <c r="FJ559" t="s">
        <v>37763</v>
      </c>
      <c r="FK559" t="s">
        <v>37764</v>
      </c>
      <c r="FL559" t="s">
        <v>37765</v>
      </c>
      <c r="FM559" t="s">
        <v>37766</v>
      </c>
      <c r="FN559" t="s">
        <v>37767</v>
      </c>
      <c r="FO559" t="s">
        <v>37768</v>
      </c>
      <c r="FP559" t="s">
        <v>37769</v>
      </c>
      <c r="FQ559" t="s">
        <v>37028</v>
      </c>
      <c r="FR559" t="s">
        <v>37008</v>
      </c>
      <c r="FS559" t="s">
        <v>37009</v>
      </c>
      <c r="FT559" t="s">
        <v>33410</v>
      </c>
      <c r="FU559" t="s">
        <v>33410</v>
      </c>
      <c r="FV559" t="s">
        <v>37799</v>
      </c>
      <c r="FW559" t="s">
        <v>37030</v>
      </c>
      <c r="FX559" t="s">
        <v>37031</v>
      </c>
      <c r="FY559" t="s">
        <v>36971</v>
      </c>
      <c r="FZ559" t="s">
        <v>36990</v>
      </c>
      <c r="GA559" t="s">
        <v>37783</v>
      </c>
      <c r="GB559" t="s">
        <v>36968</v>
      </c>
      <c r="GC559" t="s">
        <v>37032</v>
      </c>
      <c r="GD559" t="s">
        <v>37033</v>
      </c>
      <c r="GE559" t="s">
        <v>37770</v>
      </c>
      <c r="GF559" t="s">
        <v>37771</v>
      </c>
      <c r="GG559" t="s">
        <v>37772</v>
      </c>
      <c r="GH559" t="s">
        <v>37773</v>
      </c>
      <c r="GI559" t="s">
        <v>37774</v>
      </c>
      <c r="GJ559" t="s">
        <v>37034</v>
      </c>
      <c r="GK559" t="s">
        <v>37035</v>
      </c>
      <c r="GL559" t="s">
        <v>37784</v>
      </c>
      <c r="GM559" t="s">
        <v>37785</v>
      </c>
      <c r="GN559" t="s">
        <v>37786</v>
      </c>
      <c r="GO559" t="s">
        <v>36973</v>
      </c>
      <c r="GP559" t="s">
        <v>37799</v>
      </c>
      <c r="GQ559" t="s">
        <v>37010</v>
      </c>
      <c r="GR559" t="s">
        <v>36969</v>
      </c>
      <c r="GT559" t="s">
        <v>37011</v>
      </c>
      <c r="GU559">
        <f t="shared" si="95"/>
        <v>15</v>
      </c>
      <c r="GV559">
        <f t="shared" si="96"/>
        <v>15</v>
      </c>
      <c r="GX559">
        <v>12</v>
      </c>
      <c r="GY559" t="s">
        <v>37012</v>
      </c>
      <c r="HA559" t="s">
        <v>37013</v>
      </c>
      <c r="HD559" t="s">
        <v>29128</v>
      </c>
      <c r="HE559">
        <v>11.99</v>
      </c>
    </row>
    <row r="560" spans="1:213">
      <c r="A560" t="s">
        <v>29123</v>
      </c>
      <c r="B560" t="s">
        <v>36962</v>
      </c>
      <c r="C560" t="s">
        <v>36963</v>
      </c>
      <c r="D560" t="s">
        <v>21300</v>
      </c>
      <c r="E560">
        <v>1</v>
      </c>
      <c r="F560" t="s">
        <v>36964</v>
      </c>
      <c r="G560" t="s">
        <v>38</v>
      </c>
      <c r="H560" t="s">
        <v>36965</v>
      </c>
      <c r="I560" t="s">
        <v>23336</v>
      </c>
      <c r="J560" t="s">
        <v>33297</v>
      </c>
      <c r="K560" t="s">
        <v>21308</v>
      </c>
      <c r="L560" t="s">
        <v>33298</v>
      </c>
      <c r="M560" t="s">
        <v>33343</v>
      </c>
      <c r="N560" t="s">
        <v>21360</v>
      </c>
      <c r="O560" t="s">
        <v>33344</v>
      </c>
      <c r="P560" t="s">
        <v>21282</v>
      </c>
      <c r="Q560" t="s">
        <v>33300</v>
      </c>
      <c r="T560" t="s">
        <v>33349</v>
      </c>
      <c r="U560" t="s">
        <v>37776</v>
      </c>
      <c r="V560" t="s">
        <v>34104</v>
      </c>
      <c r="W560" t="s">
        <v>36967</v>
      </c>
      <c r="X560" t="s">
        <v>36968</v>
      </c>
      <c r="Y560" t="s">
        <v>36969</v>
      </c>
      <c r="Z560">
        <v>300</v>
      </c>
      <c r="AA560">
        <v>271</v>
      </c>
      <c r="AB560" t="s">
        <v>37056</v>
      </c>
      <c r="AC560" t="s">
        <v>36990</v>
      </c>
      <c r="AD560" t="s">
        <v>36971</v>
      </c>
      <c r="AE560" t="s">
        <v>36972</v>
      </c>
      <c r="AF560" t="s">
        <v>36973</v>
      </c>
      <c r="AH560" t="s">
        <v>37757</v>
      </c>
      <c r="AJ560" t="s">
        <v>36967</v>
      </c>
      <c r="AK560" t="s">
        <v>33410</v>
      </c>
      <c r="AL560" t="s">
        <v>217</v>
      </c>
      <c r="AM560" t="s">
        <v>37777</v>
      </c>
      <c r="AN560" t="s">
        <v>37800</v>
      </c>
      <c r="AQ560" t="s">
        <v>37800</v>
      </c>
      <c r="AR560" t="s">
        <v>34353</v>
      </c>
      <c r="AW560" t="s">
        <v>37135</v>
      </c>
      <c r="AX560" t="s">
        <v>37135</v>
      </c>
      <c r="AY560" t="s">
        <v>37058</v>
      </c>
      <c r="BA560" t="s">
        <v>37059</v>
      </c>
      <c r="BB560">
        <v>48</v>
      </c>
      <c r="BC560" t="s">
        <v>37060</v>
      </c>
      <c r="BD560" t="s">
        <v>34261</v>
      </c>
      <c r="BE560" t="s">
        <v>36993</v>
      </c>
      <c r="BF560">
        <v>0.2</v>
      </c>
      <c r="BG560" t="str">
        <f>_xlfn.TEXTJOIN("-",TRUE,V560,AL560,I560,BD560,AR560)</f>
        <v>AG-B16-C1-D5-EI</v>
      </c>
      <c r="BH560" t="s">
        <v>37924</v>
      </c>
      <c r="BI560" t="s">
        <v>37925</v>
      </c>
      <c r="BJ560" t="s">
        <v>37926</v>
      </c>
      <c r="BK560" cm="1">
        <f t="array" ref="BK560">IF(LEN(TRIM(BG560))=0,"",SUMPRODUCT(--(LEN(TRIM($BG$5:BG560))&gt;0)))</f>
        <v>542</v>
      </c>
      <c r="BL560" t="str">
        <f>IF(BK560&lt;&gt;"",_xlfn.BASE(BK560,36,10),"")</f>
        <v>00000000F2</v>
      </c>
      <c r="BM560" t="str">
        <f>IF(BL560&lt;&gt;"","*"&amp;BL560&amp;"*","")</f>
        <v>*00000000F2*</v>
      </c>
      <c r="BN560" t="s">
        <v>37924</v>
      </c>
      <c r="BO560" t="str">
        <f>_xlfn.TEXTJOIN("-",TRUE,N560,T560)</f>
        <v>DAT004-M16</v>
      </c>
      <c r="BS560" t="s">
        <v>37800</v>
      </c>
      <c r="CP560" t="s">
        <v>37911</v>
      </c>
      <c r="CU560">
        <v>14.99</v>
      </c>
      <c r="DT560" t="s">
        <v>37026</v>
      </c>
      <c r="EC560" s="7">
        <f t="shared" si="94"/>
        <v>18.737500000000001</v>
      </c>
      <c r="EN560" t="s">
        <v>36995</v>
      </c>
      <c r="EO560">
        <v>1731138031</v>
      </c>
      <c r="EP560" t="s">
        <v>36968</v>
      </c>
      <c r="EQ560" t="s">
        <v>36996</v>
      </c>
      <c r="ER560" t="s">
        <v>36997</v>
      </c>
      <c r="ES560" t="s">
        <v>36967</v>
      </c>
      <c r="ET560" t="s">
        <v>37761</v>
      </c>
      <c r="EU560" t="s">
        <v>36999</v>
      </c>
      <c r="FB560" t="s">
        <v>35377</v>
      </c>
      <c r="FC560" t="s">
        <v>37782</v>
      </c>
      <c r="FD560" t="s">
        <v>37800</v>
      </c>
      <c r="FF560" t="s">
        <v>36990</v>
      </c>
      <c r="FG560" t="s">
        <v>36990</v>
      </c>
      <c r="FH560" t="s">
        <v>37911</v>
      </c>
      <c r="FI560" t="s">
        <v>37762</v>
      </c>
      <c r="FJ560" t="s">
        <v>37763</v>
      </c>
      <c r="FK560" t="s">
        <v>37764</v>
      </c>
      <c r="FL560" t="s">
        <v>37765</v>
      </c>
      <c r="FM560" t="s">
        <v>37766</v>
      </c>
      <c r="FN560" t="s">
        <v>37767</v>
      </c>
      <c r="FO560" t="s">
        <v>37768</v>
      </c>
      <c r="FP560" t="s">
        <v>37769</v>
      </c>
      <c r="FQ560" t="s">
        <v>37028</v>
      </c>
      <c r="FR560" t="s">
        <v>37008</v>
      </c>
      <c r="FS560" t="s">
        <v>37009</v>
      </c>
      <c r="FT560" t="s">
        <v>33410</v>
      </c>
      <c r="FU560" t="s">
        <v>33410</v>
      </c>
      <c r="FV560" t="s">
        <v>37800</v>
      </c>
      <c r="FW560" t="s">
        <v>37030</v>
      </c>
      <c r="FX560" t="s">
        <v>37031</v>
      </c>
      <c r="FY560" t="s">
        <v>36971</v>
      </c>
      <c r="FZ560" t="s">
        <v>36990</v>
      </c>
      <c r="GA560" t="s">
        <v>37783</v>
      </c>
      <c r="GB560" t="s">
        <v>36968</v>
      </c>
      <c r="GC560" t="s">
        <v>37032</v>
      </c>
      <c r="GD560" t="s">
        <v>37033</v>
      </c>
      <c r="GE560" t="s">
        <v>37770</v>
      </c>
      <c r="GF560" t="s">
        <v>37771</v>
      </c>
      <c r="GG560" t="s">
        <v>37772</v>
      </c>
      <c r="GH560" t="s">
        <v>37773</v>
      </c>
      <c r="GI560" t="s">
        <v>37774</v>
      </c>
      <c r="GJ560" t="s">
        <v>37034</v>
      </c>
      <c r="GK560" t="s">
        <v>37035</v>
      </c>
      <c r="GL560" t="s">
        <v>37784</v>
      </c>
      <c r="GM560" t="s">
        <v>37785</v>
      </c>
      <c r="GN560" t="s">
        <v>37786</v>
      </c>
      <c r="GO560" t="s">
        <v>36973</v>
      </c>
      <c r="GP560" t="s">
        <v>37800</v>
      </c>
      <c r="GQ560" t="s">
        <v>37010</v>
      </c>
      <c r="GR560" t="s">
        <v>36969</v>
      </c>
      <c r="GT560" t="s">
        <v>37011</v>
      </c>
      <c r="GU560">
        <f t="shared" si="95"/>
        <v>18.75</v>
      </c>
      <c r="GV560">
        <f t="shared" si="96"/>
        <v>18.75</v>
      </c>
      <c r="GX560">
        <v>15</v>
      </c>
      <c r="GY560" t="s">
        <v>37012</v>
      </c>
      <c r="HA560" t="s">
        <v>37013</v>
      </c>
      <c r="HD560" t="s">
        <v>37800</v>
      </c>
      <c r="HE560">
        <v>14.99</v>
      </c>
    </row>
    <row r="561" spans="1:213">
      <c r="A561" t="s">
        <v>29123</v>
      </c>
      <c r="B561" t="s">
        <v>36962</v>
      </c>
      <c r="C561" t="s">
        <v>36963</v>
      </c>
      <c r="D561" t="s">
        <v>21300</v>
      </c>
      <c r="E561">
        <v>1</v>
      </c>
      <c r="F561" t="s">
        <v>36964</v>
      </c>
      <c r="G561" t="s">
        <v>38</v>
      </c>
      <c r="H561" t="s">
        <v>36965</v>
      </c>
      <c r="I561" t="s">
        <v>23336</v>
      </c>
      <c r="J561" t="s">
        <v>33297</v>
      </c>
      <c r="K561" t="s">
        <v>21308</v>
      </c>
      <c r="L561" t="s">
        <v>33298</v>
      </c>
      <c r="M561" t="s">
        <v>33343</v>
      </c>
      <c r="N561" t="s">
        <v>21360</v>
      </c>
      <c r="O561" t="s">
        <v>33344</v>
      </c>
      <c r="P561" t="s">
        <v>21282</v>
      </c>
      <c r="Q561" t="s">
        <v>33300</v>
      </c>
      <c r="T561" t="s">
        <v>33349</v>
      </c>
      <c r="U561" t="s">
        <v>37776</v>
      </c>
      <c r="V561" t="s">
        <v>34104</v>
      </c>
      <c r="W561" t="s">
        <v>36967</v>
      </c>
      <c r="X561" t="s">
        <v>36968</v>
      </c>
      <c r="Y561" t="s">
        <v>36969</v>
      </c>
      <c r="Z561">
        <v>200</v>
      </c>
      <c r="AA561">
        <v>171</v>
      </c>
      <c r="AB561" t="s">
        <v>37018</v>
      </c>
      <c r="AC561" t="s">
        <v>36990</v>
      </c>
      <c r="AD561" t="s">
        <v>36971</v>
      </c>
      <c r="AE561" t="s">
        <v>36972</v>
      </c>
      <c r="AF561" t="s">
        <v>36973</v>
      </c>
      <c r="AH561" t="s">
        <v>37757</v>
      </c>
      <c r="AJ561" t="s">
        <v>36967</v>
      </c>
      <c r="AK561" t="s">
        <v>33434</v>
      </c>
      <c r="AL561" t="s">
        <v>37927</v>
      </c>
      <c r="AM561" t="s">
        <v>37777</v>
      </c>
      <c r="AN561" t="s">
        <v>28824</v>
      </c>
      <c r="AQ561" t="s">
        <v>28824</v>
      </c>
      <c r="AR561" t="s">
        <v>34343</v>
      </c>
      <c r="AW561" t="s">
        <v>37135</v>
      </c>
      <c r="AX561" t="s">
        <v>37135</v>
      </c>
      <c r="AY561" t="s">
        <v>37021</v>
      </c>
      <c r="BA561" t="s">
        <v>353</v>
      </c>
      <c r="BB561">
        <v>48</v>
      </c>
      <c r="BC561" t="s">
        <v>37022</v>
      </c>
      <c r="BD561" t="s">
        <v>28739</v>
      </c>
      <c r="BE561" t="s">
        <v>36993</v>
      </c>
      <c r="BF561">
        <v>0.2</v>
      </c>
      <c r="BG561" t="str">
        <f>_xlfn.TEXTJOIN("-",TRUE,V561,AL561,I561,BD561,AR561)</f>
        <v>AG-B1B-C1-D3-ED</v>
      </c>
      <c r="BH561" t="s">
        <v>37928</v>
      </c>
      <c r="BI561" t="s">
        <v>37929</v>
      </c>
      <c r="BJ561" t="s">
        <v>37930</v>
      </c>
      <c r="BK561" cm="1">
        <f t="array" ref="BK561">IF(LEN(TRIM(BG561))=0,"",SUMPRODUCT(--(LEN(TRIM($BG$5:BG561))&gt;0)))</f>
        <v>543</v>
      </c>
      <c r="BL561" t="str">
        <f>IF(BK561&lt;&gt;"",_xlfn.BASE(BK561,36,10),"")</f>
        <v>00000000F3</v>
      </c>
      <c r="BM561" t="str">
        <f>IF(BL561&lt;&gt;"","*"&amp;BL561&amp;"*","")</f>
        <v>*00000000F3*</v>
      </c>
      <c r="BN561" t="s">
        <v>37928</v>
      </c>
      <c r="BO561" t="str">
        <f>_xlfn.TEXTJOIN("-",TRUE,N561,T561)</f>
        <v>DAT004-M16</v>
      </c>
      <c r="BS561" t="s">
        <v>28824</v>
      </c>
      <c r="CP561" t="s">
        <v>37931</v>
      </c>
      <c r="CU561">
        <v>11.99</v>
      </c>
      <c r="DT561" t="s">
        <v>37026</v>
      </c>
      <c r="EC561" s="7">
        <f t="shared" si="94"/>
        <v>14.987499999999999</v>
      </c>
      <c r="EN561" t="s">
        <v>36995</v>
      </c>
      <c r="EO561">
        <v>1731138031</v>
      </c>
      <c r="EP561" t="s">
        <v>36968</v>
      </c>
      <c r="EQ561" t="s">
        <v>36996</v>
      </c>
      <c r="ER561" t="s">
        <v>36997</v>
      </c>
      <c r="ES561" t="s">
        <v>36967</v>
      </c>
      <c r="ET561" t="s">
        <v>37761</v>
      </c>
      <c r="EU561" t="s">
        <v>36999</v>
      </c>
      <c r="FB561" t="s">
        <v>35377</v>
      </c>
      <c r="FC561" t="s">
        <v>37782</v>
      </c>
      <c r="FD561" t="s">
        <v>28824</v>
      </c>
      <c r="FF561" t="s">
        <v>36990</v>
      </c>
      <c r="FG561" t="s">
        <v>36990</v>
      </c>
      <c r="FH561" t="s">
        <v>37931</v>
      </c>
      <c r="FI561" t="s">
        <v>37762</v>
      </c>
      <c r="FJ561" t="s">
        <v>37763</v>
      </c>
      <c r="FK561" t="s">
        <v>37764</v>
      </c>
      <c r="FL561" t="s">
        <v>37765</v>
      </c>
      <c r="FM561" t="s">
        <v>37766</v>
      </c>
      <c r="FN561" t="s">
        <v>37767</v>
      </c>
      <c r="FO561" t="s">
        <v>37768</v>
      </c>
      <c r="FP561" t="s">
        <v>37769</v>
      </c>
      <c r="FQ561" t="s">
        <v>37028</v>
      </c>
      <c r="FR561" t="s">
        <v>37008</v>
      </c>
      <c r="FS561" t="s">
        <v>37009</v>
      </c>
      <c r="FT561" t="s">
        <v>33434</v>
      </c>
      <c r="FU561" t="s">
        <v>33434</v>
      </c>
      <c r="FV561" t="s">
        <v>28824</v>
      </c>
      <c r="FW561" t="s">
        <v>37030</v>
      </c>
      <c r="FX561" t="s">
        <v>37031</v>
      </c>
      <c r="FY561" t="s">
        <v>36971</v>
      </c>
      <c r="FZ561" t="s">
        <v>36990</v>
      </c>
      <c r="GA561" t="s">
        <v>37783</v>
      </c>
      <c r="GB561" t="s">
        <v>36968</v>
      </c>
      <c r="GC561" t="s">
        <v>37032</v>
      </c>
      <c r="GD561" t="s">
        <v>37033</v>
      </c>
      <c r="GE561" t="s">
        <v>37770</v>
      </c>
      <c r="GF561" t="s">
        <v>37771</v>
      </c>
      <c r="GG561" t="s">
        <v>37772</v>
      </c>
      <c r="GH561" t="s">
        <v>37773</v>
      </c>
      <c r="GI561" t="s">
        <v>37774</v>
      </c>
      <c r="GJ561" t="s">
        <v>37034</v>
      </c>
      <c r="GK561" t="s">
        <v>37035</v>
      </c>
      <c r="GL561" t="s">
        <v>37784</v>
      </c>
      <c r="GM561" t="s">
        <v>37785</v>
      </c>
      <c r="GN561" t="s">
        <v>37786</v>
      </c>
      <c r="GO561" t="s">
        <v>36973</v>
      </c>
      <c r="GP561" t="s">
        <v>28824</v>
      </c>
      <c r="GQ561" t="s">
        <v>37010</v>
      </c>
      <c r="GR561" t="s">
        <v>36969</v>
      </c>
      <c r="GT561" t="s">
        <v>37011</v>
      </c>
      <c r="GU561">
        <f t="shared" si="95"/>
        <v>15</v>
      </c>
      <c r="GV561">
        <f t="shared" si="96"/>
        <v>15</v>
      </c>
      <c r="GX561">
        <v>12</v>
      </c>
      <c r="GY561" t="s">
        <v>37012</v>
      </c>
      <c r="HA561" t="s">
        <v>37013</v>
      </c>
      <c r="HD561" t="s">
        <v>28824</v>
      </c>
      <c r="HE561">
        <v>11.99</v>
      </c>
    </row>
    <row r="562" spans="1:213">
      <c r="A562" t="s">
        <v>29123</v>
      </c>
      <c r="B562" t="s">
        <v>36962</v>
      </c>
      <c r="C562" t="s">
        <v>36963</v>
      </c>
      <c r="D562" t="s">
        <v>21300</v>
      </c>
      <c r="E562">
        <v>1</v>
      </c>
      <c r="F562" t="s">
        <v>36964</v>
      </c>
      <c r="G562" t="s">
        <v>38</v>
      </c>
      <c r="H562" t="s">
        <v>36965</v>
      </c>
      <c r="I562" t="s">
        <v>23336</v>
      </c>
      <c r="J562" t="s">
        <v>33297</v>
      </c>
      <c r="K562" t="s">
        <v>21308</v>
      </c>
      <c r="L562" t="s">
        <v>33298</v>
      </c>
      <c r="M562" t="s">
        <v>33343</v>
      </c>
      <c r="N562" t="s">
        <v>21360</v>
      </c>
      <c r="O562" t="s">
        <v>33344</v>
      </c>
      <c r="P562" t="s">
        <v>21282</v>
      </c>
      <c r="Q562" t="s">
        <v>33300</v>
      </c>
      <c r="T562" t="s">
        <v>33349</v>
      </c>
      <c r="U562" t="s">
        <v>37776</v>
      </c>
      <c r="V562" t="s">
        <v>34104</v>
      </c>
      <c r="W562" t="s">
        <v>36967</v>
      </c>
      <c r="X562" t="s">
        <v>36968</v>
      </c>
      <c r="Y562" t="s">
        <v>36969</v>
      </c>
      <c r="Z562">
        <v>200</v>
      </c>
      <c r="AA562">
        <v>186</v>
      </c>
      <c r="AB562" t="s">
        <v>37018</v>
      </c>
      <c r="AC562" t="s">
        <v>36990</v>
      </c>
      <c r="AD562" t="s">
        <v>36971</v>
      </c>
      <c r="AE562" t="s">
        <v>36972</v>
      </c>
      <c r="AF562" t="s">
        <v>36973</v>
      </c>
      <c r="AH562" t="s">
        <v>37757</v>
      </c>
      <c r="AJ562" t="s">
        <v>36967</v>
      </c>
      <c r="AK562" t="s">
        <v>33434</v>
      </c>
      <c r="AL562" t="s">
        <v>37927</v>
      </c>
      <c r="AM562" t="s">
        <v>37777</v>
      </c>
      <c r="AN562" t="s">
        <v>28795</v>
      </c>
      <c r="AQ562" t="s">
        <v>28795</v>
      </c>
      <c r="AR562" t="s">
        <v>34345</v>
      </c>
      <c r="AW562" t="s">
        <v>37135</v>
      </c>
      <c r="AX562" t="s">
        <v>37135</v>
      </c>
      <c r="AY562" t="s">
        <v>37021</v>
      </c>
      <c r="BA562" t="s">
        <v>353</v>
      </c>
      <c r="BB562">
        <v>48</v>
      </c>
      <c r="BC562" t="s">
        <v>37022</v>
      </c>
      <c r="BD562" t="s">
        <v>28739</v>
      </c>
      <c r="BE562" t="s">
        <v>36993</v>
      </c>
      <c r="BF562">
        <v>0.2</v>
      </c>
      <c r="BG562" t="str">
        <f>_xlfn.TEXTJOIN("-",TRUE,V562,AL562,I562,BD562,AR562)</f>
        <v>AG-B1B-C1-D3-EE</v>
      </c>
      <c r="BH562" t="s">
        <v>37932</v>
      </c>
      <c r="BI562" t="s">
        <v>37933</v>
      </c>
      <c r="BJ562" t="s">
        <v>37934</v>
      </c>
      <c r="BK562" cm="1">
        <f t="array" ref="BK562">IF(LEN(TRIM(BG562))=0,"",SUMPRODUCT(--(LEN(TRIM($BG$5:BG562))&gt;0)))</f>
        <v>544</v>
      </c>
      <c r="BL562" t="str">
        <f>IF(BK562&lt;&gt;"",_xlfn.BASE(BK562,36,10),"")</f>
        <v>00000000F4</v>
      </c>
      <c r="BM562" t="str">
        <f>IF(BL562&lt;&gt;"","*"&amp;BL562&amp;"*","")</f>
        <v>*00000000F4*</v>
      </c>
      <c r="BN562" t="s">
        <v>37932</v>
      </c>
      <c r="BO562" t="str">
        <f>_xlfn.TEXTJOIN("-",TRUE,N562,T562)</f>
        <v>DAT004-M16</v>
      </c>
      <c r="BS562" t="s">
        <v>28795</v>
      </c>
      <c r="CP562" t="s">
        <v>37931</v>
      </c>
      <c r="CU562">
        <v>11.99</v>
      </c>
      <c r="DT562" t="s">
        <v>37026</v>
      </c>
      <c r="EC562" s="7">
        <f t="shared" si="94"/>
        <v>14.987499999999999</v>
      </c>
      <c r="EN562" t="s">
        <v>36995</v>
      </c>
      <c r="EO562">
        <v>1731138031</v>
      </c>
      <c r="EP562" t="s">
        <v>36968</v>
      </c>
      <c r="EQ562" t="s">
        <v>36996</v>
      </c>
      <c r="ER562" t="s">
        <v>36997</v>
      </c>
      <c r="ES562" t="s">
        <v>36967</v>
      </c>
      <c r="ET562" t="s">
        <v>37761</v>
      </c>
      <c r="EU562" t="s">
        <v>36999</v>
      </c>
      <c r="FB562" t="s">
        <v>35377</v>
      </c>
      <c r="FC562" t="s">
        <v>37782</v>
      </c>
      <c r="FD562" t="s">
        <v>28795</v>
      </c>
      <c r="FF562" t="s">
        <v>36990</v>
      </c>
      <c r="FG562" t="s">
        <v>36990</v>
      </c>
      <c r="FH562" t="s">
        <v>37931</v>
      </c>
      <c r="FI562" t="s">
        <v>37762</v>
      </c>
      <c r="FJ562" t="s">
        <v>37763</v>
      </c>
      <c r="FK562" t="s">
        <v>37764</v>
      </c>
      <c r="FL562" t="s">
        <v>37765</v>
      </c>
      <c r="FM562" t="s">
        <v>37766</v>
      </c>
      <c r="FN562" t="s">
        <v>37767</v>
      </c>
      <c r="FO562" t="s">
        <v>37768</v>
      </c>
      <c r="FP562" t="s">
        <v>37769</v>
      </c>
      <c r="FQ562" t="s">
        <v>37028</v>
      </c>
      <c r="FR562" t="s">
        <v>37008</v>
      </c>
      <c r="FS562" t="s">
        <v>37009</v>
      </c>
      <c r="FT562" t="s">
        <v>33434</v>
      </c>
      <c r="FU562" t="s">
        <v>33434</v>
      </c>
      <c r="FV562" t="s">
        <v>28795</v>
      </c>
      <c r="FW562" t="s">
        <v>37030</v>
      </c>
      <c r="FX562" t="s">
        <v>37031</v>
      </c>
      <c r="FY562" t="s">
        <v>36971</v>
      </c>
      <c r="FZ562" t="s">
        <v>36990</v>
      </c>
      <c r="GA562" t="s">
        <v>37783</v>
      </c>
      <c r="GB562" t="s">
        <v>36968</v>
      </c>
      <c r="GC562" t="s">
        <v>37032</v>
      </c>
      <c r="GD562" t="s">
        <v>37033</v>
      </c>
      <c r="GE562" t="s">
        <v>37770</v>
      </c>
      <c r="GF562" t="s">
        <v>37771</v>
      </c>
      <c r="GG562" t="s">
        <v>37772</v>
      </c>
      <c r="GH562" t="s">
        <v>37773</v>
      </c>
      <c r="GI562" t="s">
        <v>37774</v>
      </c>
      <c r="GJ562" t="s">
        <v>37034</v>
      </c>
      <c r="GK562" t="s">
        <v>37035</v>
      </c>
      <c r="GL562" t="s">
        <v>37784</v>
      </c>
      <c r="GM562" t="s">
        <v>37785</v>
      </c>
      <c r="GN562" t="s">
        <v>37786</v>
      </c>
      <c r="GO562" t="s">
        <v>36973</v>
      </c>
      <c r="GP562" t="s">
        <v>28795</v>
      </c>
      <c r="GQ562" t="s">
        <v>37010</v>
      </c>
      <c r="GR562" t="s">
        <v>36969</v>
      </c>
      <c r="GT562" t="s">
        <v>37011</v>
      </c>
      <c r="GU562">
        <f t="shared" si="95"/>
        <v>15</v>
      </c>
      <c r="GV562">
        <f t="shared" si="96"/>
        <v>15</v>
      </c>
      <c r="GX562">
        <v>12</v>
      </c>
      <c r="GY562" t="s">
        <v>37012</v>
      </c>
      <c r="HA562" t="s">
        <v>37013</v>
      </c>
      <c r="HD562" t="s">
        <v>28795</v>
      </c>
      <c r="HE562">
        <v>11.99</v>
      </c>
    </row>
    <row r="563" spans="1:213">
      <c r="A563" t="s">
        <v>29123</v>
      </c>
      <c r="B563" t="s">
        <v>36962</v>
      </c>
      <c r="C563" t="s">
        <v>36963</v>
      </c>
      <c r="D563" t="s">
        <v>21300</v>
      </c>
      <c r="E563">
        <v>1</v>
      </c>
      <c r="F563" t="s">
        <v>36964</v>
      </c>
      <c r="G563" t="s">
        <v>38</v>
      </c>
      <c r="H563" t="s">
        <v>36965</v>
      </c>
      <c r="I563" t="s">
        <v>23336</v>
      </c>
      <c r="J563" t="s">
        <v>33297</v>
      </c>
      <c r="K563" t="s">
        <v>21308</v>
      </c>
      <c r="L563" t="s">
        <v>33298</v>
      </c>
      <c r="M563" t="s">
        <v>33343</v>
      </c>
      <c r="N563" t="s">
        <v>21360</v>
      </c>
      <c r="O563" t="s">
        <v>33344</v>
      </c>
      <c r="P563" t="s">
        <v>21282</v>
      </c>
      <c r="Q563" t="s">
        <v>33300</v>
      </c>
      <c r="T563" t="s">
        <v>33349</v>
      </c>
      <c r="U563" t="s">
        <v>37776</v>
      </c>
      <c r="V563" t="s">
        <v>34104</v>
      </c>
      <c r="W563" t="s">
        <v>36967</v>
      </c>
      <c r="X563" t="s">
        <v>36968</v>
      </c>
      <c r="Y563" t="s">
        <v>36969</v>
      </c>
      <c r="Z563">
        <v>200</v>
      </c>
      <c r="AA563">
        <v>195</v>
      </c>
      <c r="AB563" t="s">
        <v>37018</v>
      </c>
      <c r="AC563" t="s">
        <v>36990</v>
      </c>
      <c r="AD563" t="s">
        <v>36971</v>
      </c>
      <c r="AE563" t="s">
        <v>36972</v>
      </c>
      <c r="AF563" t="s">
        <v>36973</v>
      </c>
      <c r="AH563" t="s">
        <v>37757</v>
      </c>
      <c r="AJ563" t="s">
        <v>36967</v>
      </c>
      <c r="AK563" t="s">
        <v>33434</v>
      </c>
      <c r="AL563" t="s">
        <v>37927</v>
      </c>
      <c r="AM563" t="s">
        <v>37777</v>
      </c>
      <c r="AN563" t="s">
        <v>28789</v>
      </c>
      <c r="AQ563" t="s">
        <v>28789</v>
      </c>
      <c r="AR563" t="s">
        <v>34347</v>
      </c>
      <c r="AW563" t="s">
        <v>37135</v>
      </c>
      <c r="AX563" t="s">
        <v>37135</v>
      </c>
      <c r="AY563" t="s">
        <v>37021</v>
      </c>
      <c r="BA563" t="s">
        <v>353</v>
      </c>
      <c r="BB563">
        <v>48</v>
      </c>
      <c r="BC563" t="s">
        <v>37022</v>
      </c>
      <c r="BD563" t="s">
        <v>28739</v>
      </c>
      <c r="BE563" t="s">
        <v>36993</v>
      </c>
      <c r="BF563">
        <v>0.2</v>
      </c>
      <c r="BG563" t="str">
        <f>_xlfn.TEXTJOIN("-",TRUE,V563,AL563,I563,BD563,AR563)</f>
        <v>AG-B1B-C1-D3-EF</v>
      </c>
      <c r="BH563" t="s">
        <v>37935</v>
      </c>
      <c r="BI563" t="s">
        <v>37936</v>
      </c>
      <c r="BJ563" t="s">
        <v>37937</v>
      </c>
      <c r="BK563" cm="1">
        <f t="array" ref="BK563">IF(LEN(TRIM(BG563))=0,"",SUMPRODUCT(--(LEN(TRIM($BG$5:BG563))&gt;0)))</f>
        <v>545</v>
      </c>
      <c r="BL563" t="str">
        <f>IF(BK563&lt;&gt;"",_xlfn.BASE(BK563,36,10),"")</f>
        <v>00000000F5</v>
      </c>
      <c r="BM563" t="str">
        <f>IF(BL563&lt;&gt;"","*"&amp;BL563&amp;"*","")</f>
        <v>*00000000F5*</v>
      </c>
      <c r="BN563" t="s">
        <v>37935</v>
      </c>
      <c r="BO563" t="str">
        <f>_xlfn.TEXTJOIN("-",TRUE,N563,T563)</f>
        <v>DAT004-M16</v>
      </c>
      <c r="BS563" t="s">
        <v>28789</v>
      </c>
      <c r="CP563" t="s">
        <v>37931</v>
      </c>
      <c r="CU563">
        <v>11.99</v>
      </c>
      <c r="DT563" t="s">
        <v>37026</v>
      </c>
      <c r="EC563" s="7">
        <f t="shared" si="94"/>
        <v>14.987499999999999</v>
      </c>
      <c r="EN563" t="s">
        <v>36995</v>
      </c>
      <c r="EO563">
        <v>1731138031</v>
      </c>
      <c r="EP563" t="s">
        <v>36968</v>
      </c>
      <c r="EQ563" t="s">
        <v>36996</v>
      </c>
      <c r="ER563" t="s">
        <v>36997</v>
      </c>
      <c r="ES563" t="s">
        <v>36967</v>
      </c>
      <c r="ET563" t="s">
        <v>37761</v>
      </c>
      <c r="EU563" t="s">
        <v>36999</v>
      </c>
      <c r="FB563" t="s">
        <v>35377</v>
      </c>
      <c r="FC563" t="s">
        <v>37782</v>
      </c>
      <c r="FD563" t="s">
        <v>28789</v>
      </c>
      <c r="FF563" t="s">
        <v>36990</v>
      </c>
      <c r="FG563" t="s">
        <v>36990</v>
      </c>
      <c r="FH563" t="s">
        <v>37931</v>
      </c>
      <c r="FI563" t="s">
        <v>37762</v>
      </c>
      <c r="FJ563" t="s">
        <v>37763</v>
      </c>
      <c r="FK563" t="s">
        <v>37764</v>
      </c>
      <c r="FL563" t="s">
        <v>37765</v>
      </c>
      <c r="FM563" t="s">
        <v>37766</v>
      </c>
      <c r="FN563" t="s">
        <v>37767</v>
      </c>
      <c r="FO563" t="s">
        <v>37768</v>
      </c>
      <c r="FP563" t="s">
        <v>37769</v>
      </c>
      <c r="FQ563" t="s">
        <v>37028</v>
      </c>
      <c r="FR563" t="s">
        <v>37008</v>
      </c>
      <c r="FS563" t="s">
        <v>37009</v>
      </c>
      <c r="FT563" t="s">
        <v>33434</v>
      </c>
      <c r="FU563" t="s">
        <v>33434</v>
      </c>
      <c r="FV563" t="s">
        <v>28789</v>
      </c>
      <c r="FW563" t="s">
        <v>37030</v>
      </c>
      <c r="FX563" t="s">
        <v>37031</v>
      </c>
      <c r="FY563" t="s">
        <v>36971</v>
      </c>
      <c r="FZ563" t="s">
        <v>36990</v>
      </c>
      <c r="GA563" t="s">
        <v>37783</v>
      </c>
      <c r="GB563" t="s">
        <v>36968</v>
      </c>
      <c r="GC563" t="s">
        <v>37032</v>
      </c>
      <c r="GD563" t="s">
        <v>37033</v>
      </c>
      <c r="GE563" t="s">
        <v>37770</v>
      </c>
      <c r="GF563" t="s">
        <v>37771</v>
      </c>
      <c r="GG563" t="s">
        <v>37772</v>
      </c>
      <c r="GH563" t="s">
        <v>37773</v>
      </c>
      <c r="GI563" t="s">
        <v>37774</v>
      </c>
      <c r="GJ563" t="s">
        <v>37034</v>
      </c>
      <c r="GK563" t="s">
        <v>37035</v>
      </c>
      <c r="GL563" t="s">
        <v>37784</v>
      </c>
      <c r="GM563" t="s">
        <v>37785</v>
      </c>
      <c r="GN563" t="s">
        <v>37786</v>
      </c>
      <c r="GO563" t="s">
        <v>36973</v>
      </c>
      <c r="GP563" t="s">
        <v>28789</v>
      </c>
      <c r="GQ563" t="s">
        <v>37010</v>
      </c>
      <c r="GR563" t="s">
        <v>36969</v>
      </c>
      <c r="GT563" t="s">
        <v>37011</v>
      </c>
      <c r="GU563">
        <f t="shared" si="95"/>
        <v>15</v>
      </c>
      <c r="GV563">
        <f t="shared" si="96"/>
        <v>15</v>
      </c>
      <c r="GX563">
        <v>12</v>
      </c>
      <c r="GY563" t="s">
        <v>37012</v>
      </c>
      <c r="HA563" t="s">
        <v>37013</v>
      </c>
      <c r="HD563" t="s">
        <v>28789</v>
      </c>
      <c r="HE563">
        <v>11.99</v>
      </c>
    </row>
    <row r="564" spans="1:213">
      <c r="A564" t="s">
        <v>29123</v>
      </c>
      <c r="B564" t="s">
        <v>36962</v>
      </c>
      <c r="C564" t="s">
        <v>36963</v>
      </c>
      <c r="D564" t="s">
        <v>21300</v>
      </c>
      <c r="E564">
        <v>1</v>
      </c>
      <c r="F564" t="s">
        <v>36964</v>
      </c>
      <c r="G564" t="s">
        <v>38</v>
      </c>
      <c r="H564" t="s">
        <v>36965</v>
      </c>
      <c r="I564" t="s">
        <v>23336</v>
      </c>
      <c r="J564" t="s">
        <v>33297</v>
      </c>
      <c r="K564" t="s">
        <v>21308</v>
      </c>
      <c r="L564" t="s">
        <v>33298</v>
      </c>
      <c r="M564" t="s">
        <v>33343</v>
      </c>
      <c r="N564" t="s">
        <v>21360</v>
      </c>
      <c r="O564" t="s">
        <v>33344</v>
      </c>
      <c r="P564" t="s">
        <v>21282</v>
      </c>
      <c r="Q564" t="s">
        <v>33300</v>
      </c>
      <c r="T564" t="s">
        <v>33349</v>
      </c>
      <c r="U564" t="s">
        <v>37776</v>
      </c>
      <c r="V564" t="s">
        <v>34104</v>
      </c>
      <c r="W564" t="s">
        <v>36967</v>
      </c>
      <c r="X564" t="s">
        <v>36968</v>
      </c>
      <c r="Y564" t="s">
        <v>36969</v>
      </c>
      <c r="Z564">
        <v>300</v>
      </c>
      <c r="AA564">
        <v>221</v>
      </c>
      <c r="AB564" t="s">
        <v>37018</v>
      </c>
      <c r="AC564" t="s">
        <v>36990</v>
      </c>
      <c r="AD564" t="s">
        <v>36971</v>
      </c>
      <c r="AE564" t="s">
        <v>36972</v>
      </c>
      <c r="AF564" t="s">
        <v>36973</v>
      </c>
      <c r="AH564" t="s">
        <v>37757</v>
      </c>
      <c r="AJ564" t="s">
        <v>36967</v>
      </c>
      <c r="AK564" t="s">
        <v>33434</v>
      </c>
      <c r="AL564" t="s">
        <v>37927</v>
      </c>
      <c r="AM564" t="s">
        <v>37777</v>
      </c>
      <c r="AN564" t="s">
        <v>29088</v>
      </c>
      <c r="AQ564" t="s">
        <v>29088</v>
      </c>
      <c r="AR564" t="s">
        <v>34349</v>
      </c>
      <c r="AW564" t="s">
        <v>37135</v>
      </c>
      <c r="AX564" t="s">
        <v>37135</v>
      </c>
      <c r="AY564" t="s">
        <v>37021</v>
      </c>
      <c r="BA564" t="s">
        <v>353</v>
      </c>
      <c r="BB564">
        <v>48</v>
      </c>
      <c r="BC564" t="s">
        <v>37048</v>
      </c>
      <c r="BD564" t="s">
        <v>34259</v>
      </c>
      <c r="BE564" t="s">
        <v>36993</v>
      </c>
      <c r="BF564">
        <v>0.2</v>
      </c>
      <c r="BG564" t="str">
        <f>_xlfn.TEXTJOIN("-",TRUE,V564,AL564,I564,BD564,AR564)</f>
        <v>AG-B1B-C1-D4-EG</v>
      </c>
      <c r="BH564" t="s">
        <v>37938</v>
      </c>
      <c r="BI564" t="s">
        <v>37939</v>
      </c>
      <c r="BJ564" t="s">
        <v>37940</v>
      </c>
      <c r="BK564" cm="1">
        <f t="array" ref="BK564">IF(LEN(TRIM(BG564))=0,"",SUMPRODUCT(--(LEN(TRIM($BG$5:BG564))&gt;0)))</f>
        <v>546</v>
      </c>
      <c r="BL564" t="str">
        <f>IF(BK564&lt;&gt;"",_xlfn.BASE(BK564,36,10),"")</f>
        <v>00000000F6</v>
      </c>
      <c r="BM564" t="str">
        <f>IF(BL564&lt;&gt;"","*"&amp;BL564&amp;"*","")</f>
        <v>*00000000F6*</v>
      </c>
      <c r="BN564" t="s">
        <v>37938</v>
      </c>
      <c r="BO564" t="str">
        <f>_xlfn.TEXTJOIN("-",TRUE,N564,T564)</f>
        <v>DAT004-M16</v>
      </c>
      <c r="BS564" t="s">
        <v>29088</v>
      </c>
      <c r="CP564" t="s">
        <v>37931</v>
      </c>
      <c r="CU564">
        <v>11.99</v>
      </c>
      <c r="DT564" t="s">
        <v>37026</v>
      </c>
      <c r="EC564" s="7">
        <f t="shared" si="94"/>
        <v>14.987499999999999</v>
      </c>
      <c r="EN564" t="s">
        <v>36995</v>
      </c>
      <c r="EO564">
        <v>1731138031</v>
      </c>
      <c r="EP564" t="s">
        <v>36968</v>
      </c>
      <c r="EQ564" t="s">
        <v>36996</v>
      </c>
      <c r="ER564" t="s">
        <v>36997</v>
      </c>
      <c r="ES564" t="s">
        <v>36967</v>
      </c>
      <c r="ET564" t="s">
        <v>37761</v>
      </c>
      <c r="EU564" t="s">
        <v>36999</v>
      </c>
      <c r="FB564" t="s">
        <v>35377</v>
      </c>
      <c r="FC564" t="s">
        <v>37782</v>
      </c>
      <c r="FD564" t="s">
        <v>29088</v>
      </c>
      <c r="FF564" t="s">
        <v>36990</v>
      </c>
      <c r="FG564" t="s">
        <v>36990</v>
      </c>
      <c r="FH564" t="s">
        <v>37931</v>
      </c>
      <c r="FI564" t="s">
        <v>37762</v>
      </c>
      <c r="FJ564" t="s">
        <v>37763</v>
      </c>
      <c r="FK564" t="s">
        <v>37764</v>
      </c>
      <c r="FL564" t="s">
        <v>37765</v>
      </c>
      <c r="FM564" t="s">
        <v>37766</v>
      </c>
      <c r="FN564" t="s">
        <v>37767</v>
      </c>
      <c r="FO564" t="s">
        <v>37768</v>
      </c>
      <c r="FP564" t="s">
        <v>37769</v>
      </c>
      <c r="FQ564" t="s">
        <v>37028</v>
      </c>
      <c r="FR564" t="s">
        <v>37008</v>
      </c>
      <c r="FS564" t="s">
        <v>37009</v>
      </c>
      <c r="FT564" t="s">
        <v>33434</v>
      </c>
      <c r="FU564" t="s">
        <v>33434</v>
      </c>
      <c r="FV564" t="s">
        <v>29088</v>
      </c>
      <c r="FW564" t="s">
        <v>37030</v>
      </c>
      <c r="FX564" t="s">
        <v>37031</v>
      </c>
      <c r="FY564" t="s">
        <v>36971</v>
      </c>
      <c r="FZ564" t="s">
        <v>36990</v>
      </c>
      <c r="GA564" t="s">
        <v>37783</v>
      </c>
      <c r="GB564" t="s">
        <v>36968</v>
      </c>
      <c r="GC564" t="s">
        <v>37032</v>
      </c>
      <c r="GD564" t="s">
        <v>37033</v>
      </c>
      <c r="GE564" t="s">
        <v>37770</v>
      </c>
      <c r="GF564" t="s">
        <v>37771</v>
      </c>
      <c r="GG564" t="s">
        <v>37772</v>
      </c>
      <c r="GH564" t="s">
        <v>37773</v>
      </c>
      <c r="GI564" t="s">
        <v>37774</v>
      </c>
      <c r="GJ564" t="s">
        <v>37034</v>
      </c>
      <c r="GK564" t="s">
        <v>37035</v>
      </c>
      <c r="GL564" t="s">
        <v>37784</v>
      </c>
      <c r="GM564" t="s">
        <v>37785</v>
      </c>
      <c r="GN564" t="s">
        <v>37786</v>
      </c>
      <c r="GO564" t="s">
        <v>36973</v>
      </c>
      <c r="GP564" t="s">
        <v>29088</v>
      </c>
      <c r="GQ564" t="s">
        <v>37010</v>
      </c>
      <c r="GR564" t="s">
        <v>36969</v>
      </c>
      <c r="GT564" t="s">
        <v>37011</v>
      </c>
      <c r="GU564">
        <f t="shared" si="95"/>
        <v>15</v>
      </c>
      <c r="GV564">
        <f t="shared" si="96"/>
        <v>15</v>
      </c>
      <c r="GX564">
        <v>12</v>
      </c>
      <c r="GY564" t="s">
        <v>37012</v>
      </c>
      <c r="HA564" t="s">
        <v>37013</v>
      </c>
      <c r="HD564" t="s">
        <v>29088</v>
      </c>
      <c r="HE564">
        <v>11.99</v>
      </c>
    </row>
    <row r="565" spans="1:213">
      <c r="A565" t="s">
        <v>29123</v>
      </c>
      <c r="B565" t="s">
        <v>36962</v>
      </c>
      <c r="C565" t="s">
        <v>36963</v>
      </c>
      <c r="D565" t="s">
        <v>21300</v>
      </c>
      <c r="E565">
        <v>1</v>
      </c>
      <c r="F565" t="s">
        <v>36964</v>
      </c>
      <c r="G565" t="s">
        <v>38</v>
      </c>
      <c r="H565" t="s">
        <v>36965</v>
      </c>
      <c r="I565" t="s">
        <v>23336</v>
      </c>
      <c r="J565" t="s">
        <v>33297</v>
      </c>
      <c r="K565" t="s">
        <v>21308</v>
      </c>
      <c r="L565" t="s">
        <v>33298</v>
      </c>
      <c r="M565" t="s">
        <v>33343</v>
      </c>
      <c r="N565" t="s">
        <v>21360</v>
      </c>
      <c r="O565" t="s">
        <v>33344</v>
      </c>
      <c r="P565" t="s">
        <v>21282</v>
      </c>
      <c r="Q565" t="s">
        <v>33300</v>
      </c>
      <c r="T565" t="s">
        <v>33349</v>
      </c>
      <c r="U565" t="s">
        <v>37776</v>
      </c>
      <c r="V565" t="s">
        <v>34104</v>
      </c>
      <c r="W565" t="s">
        <v>36967</v>
      </c>
      <c r="X565" t="s">
        <v>36968</v>
      </c>
      <c r="Y565" t="s">
        <v>36969</v>
      </c>
      <c r="Z565">
        <v>300</v>
      </c>
      <c r="AA565">
        <v>236</v>
      </c>
      <c r="AB565" t="s">
        <v>37018</v>
      </c>
      <c r="AC565" t="s">
        <v>36990</v>
      </c>
      <c r="AD565" t="s">
        <v>36971</v>
      </c>
      <c r="AE565" t="s">
        <v>36972</v>
      </c>
      <c r="AF565" t="s">
        <v>36973</v>
      </c>
      <c r="AH565" t="s">
        <v>37757</v>
      </c>
      <c r="AJ565" t="s">
        <v>36967</v>
      </c>
      <c r="AK565" t="s">
        <v>33434</v>
      </c>
      <c r="AL565" t="s">
        <v>37927</v>
      </c>
      <c r="AM565" t="s">
        <v>37777</v>
      </c>
      <c r="AN565" t="s">
        <v>29128</v>
      </c>
      <c r="AQ565" t="s">
        <v>29128</v>
      </c>
      <c r="AR565" t="s">
        <v>34351</v>
      </c>
      <c r="AW565" t="s">
        <v>37135</v>
      </c>
      <c r="AX565" t="s">
        <v>37135</v>
      </c>
      <c r="AY565" t="s">
        <v>37021</v>
      </c>
      <c r="BA565" t="s">
        <v>353</v>
      </c>
      <c r="BB565">
        <v>48</v>
      </c>
      <c r="BC565" t="s">
        <v>37048</v>
      </c>
      <c r="BD565" t="s">
        <v>34259</v>
      </c>
      <c r="BE565" t="s">
        <v>36993</v>
      </c>
      <c r="BF565">
        <v>0.2</v>
      </c>
      <c r="BG565" t="str">
        <f>_xlfn.TEXTJOIN("-",TRUE,V565,AL565,I565,BD565,AR565)</f>
        <v>AG-B1B-C1-D4-EH</v>
      </c>
      <c r="BH565" t="s">
        <v>37941</v>
      </c>
      <c r="BI565" t="s">
        <v>37942</v>
      </c>
      <c r="BJ565" t="s">
        <v>37943</v>
      </c>
      <c r="BK565" cm="1">
        <f t="array" ref="BK565">IF(LEN(TRIM(BG565))=0,"",SUMPRODUCT(--(LEN(TRIM($BG$5:BG565))&gt;0)))</f>
        <v>547</v>
      </c>
      <c r="BL565" t="str">
        <f>IF(BK565&lt;&gt;"",_xlfn.BASE(BK565,36,10),"")</f>
        <v>00000000F7</v>
      </c>
      <c r="BM565" t="str">
        <f>IF(BL565&lt;&gt;"","*"&amp;BL565&amp;"*","")</f>
        <v>*00000000F7*</v>
      </c>
      <c r="BN565" t="s">
        <v>37941</v>
      </c>
      <c r="BO565" t="str">
        <f>_xlfn.TEXTJOIN("-",TRUE,N565,T565)</f>
        <v>DAT004-M16</v>
      </c>
      <c r="BS565" t="s">
        <v>29128</v>
      </c>
      <c r="CP565" t="s">
        <v>37931</v>
      </c>
      <c r="CU565">
        <v>11.99</v>
      </c>
      <c r="DT565" t="s">
        <v>37026</v>
      </c>
      <c r="EC565" s="7">
        <f t="shared" si="94"/>
        <v>14.987499999999999</v>
      </c>
      <c r="EN565" t="s">
        <v>36995</v>
      </c>
      <c r="EO565">
        <v>1731138031</v>
      </c>
      <c r="EP565" t="s">
        <v>36968</v>
      </c>
      <c r="EQ565" t="s">
        <v>36996</v>
      </c>
      <c r="ER565" t="s">
        <v>36997</v>
      </c>
      <c r="ES565" t="s">
        <v>36967</v>
      </c>
      <c r="ET565" t="s">
        <v>37761</v>
      </c>
      <c r="EU565" t="s">
        <v>36999</v>
      </c>
      <c r="FB565" t="s">
        <v>35377</v>
      </c>
      <c r="FC565" t="s">
        <v>37782</v>
      </c>
      <c r="FD565" t="s">
        <v>37799</v>
      </c>
      <c r="FF565" t="s">
        <v>36990</v>
      </c>
      <c r="FG565" t="s">
        <v>36990</v>
      </c>
      <c r="FH565" t="s">
        <v>37931</v>
      </c>
      <c r="FI565" t="s">
        <v>37762</v>
      </c>
      <c r="FJ565" t="s">
        <v>37763</v>
      </c>
      <c r="FK565" t="s">
        <v>37764</v>
      </c>
      <c r="FL565" t="s">
        <v>37765</v>
      </c>
      <c r="FM565" t="s">
        <v>37766</v>
      </c>
      <c r="FN565" t="s">
        <v>37767</v>
      </c>
      <c r="FO565" t="s">
        <v>37768</v>
      </c>
      <c r="FP565" t="s">
        <v>37769</v>
      </c>
      <c r="FQ565" t="s">
        <v>37028</v>
      </c>
      <c r="FR565" t="s">
        <v>37008</v>
      </c>
      <c r="FS565" t="s">
        <v>37009</v>
      </c>
      <c r="FT565" t="s">
        <v>33434</v>
      </c>
      <c r="FU565" t="s">
        <v>33434</v>
      </c>
      <c r="FV565" t="s">
        <v>37799</v>
      </c>
      <c r="FW565" t="s">
        <v>37030</v>
      </c>
      <c r="FX565" t="s">
        <v>37031</v>
      </c>
      <c r="FY565" t="s">
        <v>36971</v>
      </c>
      <c r="FZ565" t="s">
        <v>36990</v>
      </c>
      <c r="GA565" t="s">
        <v>37783</v>
      </c>
      <c r="GB565" t="s">
        <v>36968</v>
      </c>
      <c r="GC565" t="s">
        <v>37032</v>
      </c>
      <c r="GD565" t="s">
        <v>37033</v>
      </c>
      <c r="GE565" t="s">
        <v>37770</v>
      </c>
      <c r="GF565" t="s">
        <v>37771</v>
      </c>
      <c r="GG565" t="s">
        <v>37772</v>
      </c>
      <c r="GH565" t="s">
        <v>37773</v>
      </c>
      <c r="GI565" t="s">
        <v>37774</v>
      </c>
      <c r="GJ565" t="s">
        <v>37034</v>
      </c>
      <c r="GK565" t="s">
        <v>37035</v>
      </c>
      <c r="GL565" t="s">
        <v>37784</v>
      </c>
      <c r="GM565" t="s">
        <v>37785</v>
      </c>
      <c r="GN565" t="s">
        <v>37786</v>
      </c>
      <c r="GO565" t="s">
        <v>36973</v>
      </c>
      <c r="GP565" t="s">
        <v>37799</v>
      </c>
      <c r="GQ565" t="s">
        <v>37010</v>
      </c>
      <c r="GR565" t="s">
        <v>36969</v>
      </c>
      <c r="GT565" t="s">
        <v>37011</v>
      </c>
      <c r="GU565">
        <f t="shared" si="95"/>
        <v>15</v>
      </c>
      <c r="GV565">
        <f t="shared" si="96"/>
        <v>15</v>
      </c>
      <c r="GX565">
        <v>12</v>
      </c>
      <c r="GY565" t="s">
        <v>37012</v>
      </c>
      <c r="HA565" t="s">
        <v>37013</v>
      </c>
      <c r="HD565" t="s">
        <v>29128</v>
      </c>
      <c r="HE565">
        <v>11.99</v>
      </c>
    </row>
    <row r="566" spans="1:213">
      <c r="A566" t="s">
        <v>29123</v>
      </c>
      <c r="B566" t="s">
        <v>36962</v>
      </c>
      <c r="C566" t="s">
        <v>36963</v>
      </c>
      <c r="D566" t="s">
        <v>21300</v>
      </c>
      <c r="E566">
        <v>1</v>
      </c>
      <c r="F566" t="s">
        <v>36964</v>
      </c>
      <c r="G566" t="s">
        <v>38</v>
      </c>
      <c r="H566" t="s">
        <v>36965</v>
      </c>
      <c r="I566" t="s">
        <v>23336</v>
      </c>
      <c r="J566" t="s">
        <v>33297</v>
      </c>
      <c r="K566" t="s">
        <v>21308</v>
      </c>
      <c r="L566" t="s">
        <v>33298</v>
      </c>
      <c r="M566" t="s">
        <v>33343</v>
      </c>
      <c r="N566" t="s">
        <v>21360</v>
      </c>
      <c r="O566" t="s">
        <v>33344</v>
      </c>
      <c r="P566" t="s">
        <v>21282</v>
      </c>
      <c r="Q566" t="s">
        <v>33300</v>
      </c>
      <c r="T566" t="s">
        <v>33349</v>
      </c>
      <c r="U566" t="s">
        <v>37776</v>
      </c>
      <c r="V566" t="s">
        <v>34104</v>
      </c>
      <c r="W566" t="s">
        <v>36967</v>
      </c>
      <c r="X566" t="s">
        <v>36968</v>
      </c>
      <c r="Y566" t="s">
        <v>36969</v>
      </c>
      <c r="Z566">
        <v>300</v>
      </c>
      <c r="AA566">
        <v>271</v>
      </c>
      <c r="AB566" t="s">
        <v>37056</v>
      </c>
      <c r="AC566" t="s">
        <v>36990</v>
      </c>
      <c r="AD566" t="s">
        <v>36971</v>
      </c>
      <c r="AE566" t="s">
        <v>36972</v>
      </c>
      <c r="AF566" t="s">
        <v>36973</v>
      </c>
      <c r="AH566" t="s">
        <v>37757</v>
      </c>
      <c r="AJ566" t="s">
        <v>36967</v>
      </c>
      <c r="AK566" t="s">
        <v>33434</v>
      </c>
      <c r="AL566" t="s">
        <v>37927</v>
      </c>
      <c r="AM566" t="s">
        <v>37777</v>
      </c>
      <c r="AN566" t="s">
        <v>37800</v>
      </c>
      <c r="AQ566" t="s">
        <v>37800</v>
      </c>
      <c r="AR566" t="s">
        <v>34353</v>
      </c>
      <c r="AW566" t="s">
        <v>37135</v>
      </c>
      <c r="AX566" t="s">
        <v>37135</v>
      </c>
      <c r="AY566" t="s">
        <v>37058</v>
      </c>
      <c r="BA566" t="s">
        <v>37059</v>
      </c>
      <c r="BB566">
        <v>48</v>
      </c>
      <c r="BC566" t="s">
        <v>37060</v>
      </c>
      <c r="BD566" t="s">
        <v>34261</v>
      </c>
      <c r="BE566" t="s">
        <v>36993</v>
      </c>
      <c r="BF566">
        <v>0.2</v>
      </c>
      <c r="BG566" t="str">
        <f>_xlfn.TEXTJOIN("-",TRUE,V566,AL566,I566,BD566,AR566)</f>
        <v>AG-B1B-C1-D5-EI</v>
      </c>
      <c r="BH566" t="s">
        <v>37944</v>
      </c>
      <c r="BI566" t="s">
        <v>37945</v>
      </c>
      <c r="BJ566" t="s">
        <v>37946</v>
      </c>
      <c r="BK566" cm="1">
        <f t="array" ref="BK566">IF(LEN(TRIM(BG566))=0,"",SUMPRODUCT(--(LEN(TRIM($BG$5:BG566))&gt;0)))</f>
        <v>548</v>
      </c>
      <c r="BL566" t="str">
        <f>IF(BK566&lt;&gt;"",_xlfn.BASE(BK566,36,10),"")</f>
        <v>00000000F8</v>
      </c>
      <c r="BM566" t="str">
        <f>IF(BL566&lt;&gt;"","*"&amp;BL566&amp;"*","")</f>
        <v>*00000000F8*</v>
      </c>
      <c r="BN566" t="s">
        <v>37944</v>
      </c>
      <c r="BO566" t="str">
        <f>_xlfn.TEXTJOIN("-",TRUE,N566,T566)</f>
        <v>DAT004-M16</v>
      </c>
      <c r="BS566" t="s">
        <v>37800</v>
      </c>
      <c r="CP566" t="s">
        <v>37931</v>
      </c>
      <c r="CU566">
        <v>14.99</v>
      </c>
      <c r="DT566" t="s">
        <v>37026</v>
      </c>
      <c r="EC566" s="7">
        <f t="shared" si="94"/>
        <v>18.737500000000001</v>
      </c>
      <c r="EN566" t="s">
        <v>36995</v>
      </c>
      <c r="EO566">
        <v>1731138031</v>
      </c>
      <c r="EP566" t="s">
        <v>36968</v>
      </c>
      <c r="EQ566" t="s">
        <v>36996</v>
      </c>
      <c r="ER566" t="s">
        <v>36997</v>
      </c>
      <c r="ES566" t="s">
        <v>36967</v>
      </c>
      <c r="ET566" t="s">
        <v>37761</v>
      </c>
      <c r="EU566" t="s">
        <v>36999</v>
      </c>
      <c r="FB566" t="s">
        <v>35377</v>
      </c>
      <c r="FC566" t="s">
        <v>37782</v>
      </c>
      <c r="FD566" t="s">
        <v>37800</v>
      </c>
      <c r="FF566" t="s">
        <v>36990</v>
      </c>
      <c r="FG566" t="s">
        <v>36990</v>
      </c>
      <c r="FH566" t="s">
        <v>37931</v>
      </c>
      <c r="FI566" t="s">
        <v>37762</v>
      </c>
      <c r="FJ566" t="s">
        <v>37763</v>
      </c>
      <c r="FK566" t="s">
        <v>37764</v>
      </c>
      <c r="FL566" t="s">
        <v>37765</v>
      </c>
      <c r="FM566" t="s">
        <v>37766</v>
      </c>
      <c r="FN566" t="s">
        <v>37767</v>
      </c>
      <c r="FO566" t="s">
        <v>37768</v>
      </c>
      <c r="FP566" t="s">
        <v>37769</v>
      </c>
      <c r="FQ566" t="s">
        <v>37028</v>
      </c>
      <c r="FR566" t="s">
        <v>37008</v>
      </c>
      <c r="FS566" t="s">
        <v>37009</v>
      </c>
      <c r="FT566" t="s">
        <v>33434</v>
      </c>
      <c r="FU566" t="s">
        <v>33434</v>
      </c>
      <c r="FV566" t="s">
        <v>37800</v>
      </c>
      <c r="FW566" t="s">
        <v>37030</v>
      </c>
      <c r="FX566" t="s">
        <v>37031</v>
      </c>
      <c r="FY566" t="s">
        <v>36971</v>
      </c>
      <c r="FZ566" t="s">
        <v>36990</v>
      </c>
      <c r="GA566" t="s">
        <v>37783</v>
      </c>
      <c r="GB566" t="s">
        <v>36968</v>
      </c>
      <c r="GC566" t="s">
        <v>37032</v>
      </c>
      <c r="GD566" t="s">
        <v>37033</v>
      </c>
      <c r="GE566" t="s">
        <v>37770</v>
      </c>
      <c r="GF566" t="s">
        <v>37771</v>
      </c>
      <c r="GG566" t="s">
        <v>37772</v>
      </c>
      <c r="GH566" t="s">
        <v>37773</v>
      </c>
      <c r="GI566" t="s">
        <v>37774</v>
      </c>
      <c r="GJ566" t="s">
        <v>37034</v>
      </c>
      <c r="GK566" t="s">
        <v>37035</v>
      </c>
      <c r="GL566" t="s">
        <v>37784</v>
      </c>
      <c r="GM566" t="s">
        <v>37785</v>
      </c>
      <c r="GN566" t="s">
        <v>37786</v>
      </c>
      <c r="GO566" t="s">
        <v>36973</v>
      </c>
      <c r="GP566" t="s">
        <v>37800</v>
      </c>
      <c r="GQ566" t="s">
        <v>37010</v>
      </c>
      <c r="GR566" t="s">
        <v>36969</v>
      </c>
      <c r="GT566" t="s">
        <v>37011</v>
      </c>
      <c r="GU566">
        <f t="shared" si="95"/>
        <v>18.75</v>
      </c>
      <c r="GV566">
        <f t="shared" si="96"/>
        <v>18.75</v>
      </c>
      <c r="GX566">
        <v>15</v>
      </c>
      <c r="GY566" t="s">
        <v>37012</v>
      </c>
      <c r="HA566" t="s">
        <v>37013</v>
      </c>
      <c r="HD566" t="s">
        <v>37800</v>
      </c>
      <c r="HE566">
        <v>14.99</v>
      </c>
    </row>
    <row r="567" spans="1:213">
      <c r="A567" t="s">
        <v>29123</v>
      </c>
      <c r="B567" t="s">
        <v>36962</v>
      </c>
      <c r="C567" t="s">
        <v>36963</v>
      </c>
      <c r="D567" t="s">
        <v>21300</v>
      </c>
      <c r="E567">
        <v>1</v>
      </c>
      <c r="F567" t="s">
        <v>36964</v>
      </c>
      <c r="G567" t="s">
        <v>38</v>
      </c>
      <c r="H567" t="s">
        <v>36965</v>
      </c>
      <c r="I567" t="s">
        <v>23336</v>
      </c>
      <c r="J567" t="s">
        <v>33297</v>
      </c>
      <c r="K567" t="s">
        <v>21308</v>
      </c>
      <c r="L567" t="s">
        <v>33298</v>
      </c>
      <c r="M567" t="s">
        <v>33343</v>
      </c>
      <c r="N567" t="s">
        <v>21360</v>
      </c>
      <c r="O567" t="s">
        <v>33344</v>
      </c>
      <c r="P567" t="s">
        <v>21282</v>
      </c>
      <c r="Q567" t="s">
        <v>33300</v>
      </c>
      <c r="T567" t="s">
        <v>33349</v>
      </c>
      <c r="U567" t="s">
        <v>37776</v>
      </c>
      <c r="V567" t="s">
        <v>34104</v>
      </c>
      <c r="W567" t="s">
        <v>36967</v>
      </c>
      <c r="X567" t="s">
        <v>36968</v>
      </c>
      <c r="Y567" t="s">
        <v>36969</v>
      </c>
      <c r="Z567">
        <v>200</v>
      </c>
      <c r="AA567">
        <v>171</v>
      </c>
      <c r="AB567" t="s">
        <v>37018</v>
      </c>
      <c r="AC567" t="s">
        <v>36990</v>
      </c>
      <c r="AD567" t="s">
        <v>36971</v>
      </c>
      <c r="AE567" t="s">
        <v>36972</v>
      </c>
      <c r="AF567" t="s">
        <v>36973</v>
      </c>
      <c r="AH567" t="s">
        <v>37757</v>
      </c>
      <c r="AJ567" t="s">
        <v>36967</v>
      </c>
      <c r="AK567" t="s">
        <v>33437</v>
      </c>
      <c r="AL567" t="s">
        <v>37440</v>
      </c>
      <c r="AM567" t="s">
        <v>37898</v>
      </c>
      <c r="AN567" t="s">
        <v>28824</v>
      </c>
      <c r="AQ567" t="s">
        <v>28824</v>
      </c>
      <c r="AR567" t="s">
        <v>34343</v>
      </c>
      <c r="AV567" t="s">
        <v>37135</v>
      </c>
      <c r="AX567" t="s">
        <v>37135</v>
      </c>
      <c r="AY567" t="s">
        <v>37021</v>
      </c>
      <c r="BA567" t="s">
        <v>353</v>
      </c>
      <c r="BB567">
        <v>48</v>
      </c>
      <c r="BC567" t="s">
        <v>37022</v>
      </c>
      <c r="BD567" t="s">
        <v>28739</v>
      </c>
      <c r="BE567" t="s">
        <v>36993</v>
      </c>
      <c r="BF567">
        <v>0.2</v>
      </c>
      <c r="BG567" t="str">
        <f>_xlfn.TEXTJOIN("-",TRUE,V567,AL567,I567,BD567,AR567)</f>
        <v>AG-B1C-C1-D3-ED</v>
      </c>
      <c r="BH567" t="s">
        <v>37442</v>
      </c>
      <c r="BJ567">
        <v>36488</v>
      </c>
      <c r="BK567" cm="1">
        <f t="array" ref="BK567">IF(LEN(TRIM(BG567))=0,"",SUMPRODUCT(--(LEN(TRIM($BG$5:BG567))&gt;0)))</f>
        <v>549</v>
      </c>
      <c r="BL567" t="str">
        <f>IF(BK567&lt;&gt;"",_xlfn.BASE(BK567,36,10),"")</f>
        <v>00000000F9</v>
      </c>
      <c r="BM567" t="str">
        <f>IF(BL567&lt;&gt;"","*"&amp;BL567&amp;"*","")</f>
        <v>*00000000F9*</v>
      </c>
      <c r="BN567" t="s">
        <v>37442</v>
      </c>
      <c r="BO567" t="str">
        <f>_xlfn.TEXTJOIN("-",TRUE,N567,T567)</f>
        <v>DAT004-M16</v>
      </c>
      <c r="BS567" t="s">
        <v>28824</v>
      </c>
      <c r="CP567" t="s">
        <v>37947</v>
      </c>
      <c r="CU567">
        <v>11.99</v>
      </c>
      <c r="DT567" t="s">
        <v>37026</v>
      </c>
      <c r="EC567" s="7">
        <f t="shared" si="94"/>
        <v>14.987499999999999</v>
      </c>
      <c r="EN567" t="s">
        <v>36995</v>
      </c>
      <c r="EO567">
        <v>1731138031</v>
      </c>
      <c r="EP567" t="s">
        <v>36968</v>
      </c>
      <c r="EQ567" t="s">
        <v>36996</v>
      </c>
      <c r="ER567" t="s">
        <v>36997</v>
      </c>
      <c r="ES567" t="s">
        <v>36967</v>
      </c>
      <c r="ET567" t="s">
        <v>37761</v>
      </c>
      <c r="EU567" t="s">
        <v>36999</v>
      </c>
      <c r="FB567" t="s">
        <v>35377</v>
      </c>
      <c r="FC567" t="s">
        <v>37782</v>
      </c>
      <c r="FD567" t="s">
        <v>28824</v>
      </c>
      <c r="FF567" t="s">
        <v>36990</v>
      </c>
      <c r="FG567" t="s">
        <v>36990</v>
      </c>
      <c r="FH567" t="s">
        <v>37947</v>
      </c>
      <c r="FI567" t="s">
        <v>37762</v>
      </c>
      <c r="FJ567" t="s">
        <v>37763</v>
      </c>
      <c r="FK567" t="s">
        <v>37764</v>
      </c>
      <c r="FL567" t="s">
        <v>37765</v>
      </c>
      <c r="FM567" t="s">
        <v>37766</v>
      </c>
      <c r="FN567" t="s">
        <v>37767</v>
      </c>
      <c r="FO567" t="s">
        <v>37768</v>
      </c>
      <c r="FP567" t="s">
        <v>37769</v>
      </c>
      <c r="FQ567" t="s">
        <v>37028</v>
      </c>
      <c r="FR567" t="s">
        <v>37008</v>
      </c>
      <c r="FS567" t="s">
        <v>37009</v>
      </c>
      <c r="FT567" t="s">
        <v>33437</v>
      </c>
      <c r="FU567" t="s">
        <v>33437</v>
      </c>
      <c r="FV567" t="s">
        <v>28824</v>
      </c>
      <c r="FW567" t="s">
        <v>37030</v>
      </c>
      <c r="FX567" t="s">
        <v>37031</v>
      </c>
      <c r="FY567" t="s">
        <v>36971</v>
      </c>
      <c r="FZ567" t="s">
        <v>36990</v>
      </c>
      <c r="GA567" t="s">
        <v>37783</v>
      </c>
      <c r="GB567" t="s">
        <v>36968</v>
      </c>
      <c r="GC567" t="s">
        <v>37032</v>
      </c>
      <c r="GD567" t="s">
        <v>37033</v>
      </c>
      <c r="GE567" t="s">
        <v>37770</v>
      </c>
      <c r="GF567" t="s">
        <v>37771</v>
      </c>
      <c r="GG567" t="s">
        <v>37772</v>
      </c>
      <c r="GH567" t="s">
        <v>37773</v>
      </c>
      <c r="GI567" t="s">
        <v>37774</v>
      </c>
      <c r="GJ567" t="s">
        <v>37034</v>
      </c>
      <c r="GK567" t="s">
        <v>37035</v>
      </c>
      <c r="GL567" t="s">
        <v>37784</v>
      </c>
      <c r="GM567" t="s">
        <v>37785</v>
      </c>
      <c r="GN567" t="s">
        <v>37786</v>
      </c>
      <c r="GO567" t="s">
        <v>36973</v>
      </c>
      <c r="GP567" t="s">
        <v>28824</v>
      </c>
      <c r="GQ567" t="s">
        <v>37010</v>
      </c>
      <c r="GR567" t="s">
        <v>36969</v>
      </c>
      <c r="GT567" t="s">
        <v>37011</v>
      </c>
      <c r="GU567">
        <f t="shared" si="95"/>
        <v>15</v>
      </c>
      <c r="GV567">
        <f t="shared" si="96"/>
        <v>15</v>
      </c>
      <c r="GX567">
        <v>12</v>
      </c>
      <c r="GY567" t="s">
        <v>37012</v>
      </c>
      <c r="HA567" t="s">
        <v>37013</v>
      </c>
      <c r="HD567" t="s">
        <v>28824</v>
      </c>
      <c r="HE567">
        <v>11.99</v>
      </c>
    </row>
    <row r="568" spans="1:213">
      <c r="A568" t="s">
        <v>29123</v>
      </c>
      <c r="B568" t="s">
        <v>36962</v>
      </c>
      <c r="C568" t="s">
        <v>36963</v>
      </c>
      <c r="D568" t="s">
        <v>21300</v>
      </c>
      <c r="E568">
        <v>1</v>
      </c>
      <c r="F568" t="s">
        <v>36964</v>
      </c>
      <c r="G568" t="s">
        <v>38</v>
      </c>
      <c r="H568" t="s">
        <v>36965</v>
      </c>
      <c r="I568" t="s">
        <v>23336</v>
      </c>
      <c r="J568" t="s">
        <v>33297</v>
      </c>
      <c r="K568" t="s">
        <v>21308</v>
      </c>
      <c r="L568" t="s">
        <v>33298</v>
      </c>
      <c r="M568" t="s">
        <v>33343</v>
      </c>
      <c r="N568" t="s">
        <v>21360</v>
      </c>
      <c r="O568" t="s">
        <v>33344</v>
      </c>
      <c r="P568" t="s">
        <v>21282</v>
      </c>
      <c r="Q568" t="s">
        <v>33300</v>
      </c>
      <c r="T568" t="s">
        <v>33349</v>
      </c>
      <c r="U568" t="s">
        <v>37776</v>
      </c>
      <c r="V568" t="s">
        <v>34104</v>
      </c>
      <c r="W568" t="s">
        <v>36967</v>
      </c>
      <c r="X568" t="s">
        <v>36968</v>
      </c>
      <c r="Y568" t="s">
        <v>36969</v>
      </c>
      <c r="Z568">
        <v>200</v>
      </c>
      <c r="AA568">
        <v>186</v>
      </c>
      <c r="AB568" t="s">
        <v>37018</v>
      </c>
      <c r="AC568" t="s">
        <v>36990</v>
      </c>
      <c r="AD568" t="s">
        <v>36971</v>
      </c>
      <c r="AE568" t="s">
        <v>36972</v>
      </c>
      <c r="AF568" t="s">
        <v>36973</v>
      </c>
      <c r="AH568" t="s">
        <v>37757</v>
      </c>
      <c r="AJ568" t="s">
        <v>36967</v>
      </c>
      <c r="AK568" t="s">
        <v>33437</v>
      </c>
      <c r="AL568" t="s">
        <v>37440</v>
      </c>
      <c r="AM568" t="s">
        <v>37898</v>
      </c>
      <c r="AN568" t="s">
        <v>28795</v>
      </c>
      <c r="AQ568" t="s">
        <v>28795</v>
      </c>
      <c r="AR568" t="s">
        <v>34345</v>
      </c>
      <c r="AV568" t="s">
        <v>37135</v>
      </c>
      <c r="AX568" t="s">
        <v>37135</v>
      </c>
      <c r="AY568" t="s">
        <v>37021</v>
      </c>
      <c r="BA568" t="s">
        <v>353</v>
      </c>
      <c r="BB568">
        <v>48</v>
      </c>
      <c r="BC568" t="s">
        <v>37022</v>
      </c>
      <c r="BD568" t="s">
        <v>28739</v>
      </c>
      <c r="BE568" t="s">
        <v>36993</v>
      </c>
      <c r="BF568">
        <v>0.2</v>
      </c>
      <c r="BG568" t="str">
        <f>_xlfn.TEXTJOIN("-",TRUE,V568,AL568,I568,BD568,AR568)</f>
        <v>AG-B1C-C1-D3-EE</v>
      </c>
      <c r="BH568" t="s">
        <v>37445</v>
      </c>
      <c r="BJ568">
        <v>36489</v>
      </c>
      <c r="BK568" cm="1">
        <f t="array" ref="BK568">IF(LEN(TRIM(BG568))=0,"",SUMPRODUCT(--(LEN(TRIM($BG$5:BG568))&gt;0)))</f>
        <v>550</v>
      </c>
      <c r="BL568" t="str">
        <f>IF(BK568&lt;&gt;"",_xlfn.BASE(BK568,36,10),"")</f>
        <v>00000000FA</v>
      </c>
      <c r="BM568" t="str">
        <f>IF(BL568&lt;&gt;"","*"&amp;BL568&amp;"*","")</f>
        <v>*00000000FA*</v>
      </c>
      <c r="BN568" t="s">
        <v>37445</v>
      </c>
      <c r="BO568" t="str">
        <f>_xlfn.TEXTJOIN("-",TRUE,N568,T568)</f>
        <v>DAT004-M16</v>
      </c>
      <c r="BS568" t="s">
        <v>28795</v>
      </c>
      <c r="CP568" t="s">
        <v>37947</v>
      </c>
      <c r="CU568">
        <v>11.99</v>
      </c>
      <c r="DT568" t="s">
        <v>37026</v>
      </c>
      <c r="EC568" s="7">
        <f t="shared" si="94"/>
        <v>14.987499999999999</v>
      </c>
      <c r="EN568" t="s">
        <v>36995</v>
      </c>
      <c r="EO568">
        <v>1731138031</v>
      </c>
      <c r="EP568" t="s">
        <v>36968</v>
      </c>
      <c r="EQ568" t="s">
        <v>36996</v>
      </c>
      <c r="ER568" t="s">
        <v>36997</v>
      </c>
      <c r="ES568" t="s">
        <v>36967</v>
      </c>
      <c r="ET568" t="s">
        <v>37761</v>
      </c>
      <c r="EU568" t="s">
        <v>36999</v>
      </c>
      <c r="FB568" t="s">
        <v>35377</v>
      </c>
      <c r="FC568" t="s">
        <v>37782</v>
      </c>
      <c r="FD568" t="s">
        <v>28795</v>
      </c>
      <c r="FF568" t="s">
        <v>36990</v>
      </c>
      <c r="FG568" t="s">
        <v>36990</v>
      </c>
      <c r="FH568" t="s">
        <v>37947</v>
      </c>
      <c r="FI568" t="s">
        <v>37762</v>
      </c>
      <c r="FJ568" t="s">
        <v>37763</v>
      </c>
      <c r="FK568" t="s">
        <v>37764</v>
      </c>
      <c r="FL568" t="s">
        <v>37765</v>
      </c>
      <c r="FM568" t="s">
        <v>37766</v>
      </c>
      <c r="FN568" t="s">
        <v>37767</v>
      </c>
      <c r="FO568" t="s">
        <v>37768</v>
      </c>
      <c r="FP568" t="s">
        <v>37769</v>
      </c>
      <c r="FQ568" t="s">
        <v>37028</v>
      </c>
      <c r="FR568" t="s">
        <v>37008</v>
      </c>
      <c r="FS568" t="s">
        <v>37009</v>
      </c>
      <c r="FT568" t="s">
        <v>33437</v>
      </c>
      <c r="FU568" t="s">
        <v>33437</v>
      </c>
      <c r="FV568" t="s">
        <v>28795</v>
      </c>
      <c r="FW568" t="s">
        <v>37030</v>
      </c>
      <c r="FX568" t="s">
        <v>37031</v>
      </c>
      <c r="FY568" t="s">
        <v>36971</v>
      </c>
      <c r="FZ568" t="s">
        <v>36990</v>
      </c>
      <c r="GA568" t="s">
        <v>37783</v>
      </c>
      <c r="GB568" t="s">
        <v>36968</v>
      </c>
      <c r="GC568" t="s">
        <v>37032</v>
      </c>
      <c r="GD568" t="s">
        <v>37033</v>
      </c>
      <c r="GE568" t="s">
        <v>37770</v>
      </c>
      <c r="GF568" t="s">
        <v>37771</v>
      </c>
      <c r="GG568" t="s">
        <v>37772</v>
      </c>
      <c r="GH568" t="s">
        <v>37773</v>
      </c>
      <c r="GI568" t="s">
        <v>37774</v>
      </c>
      <c r="GJ568" t="s">
        <v>37034</v>
      </c>
      <c r="GK568" t="s">
        <v>37035</v>
      </c>
      <c r="GL568" t="s">
        <v>37784</v>
      </c>
      <c r="GM568" t="s">
        <v>37785</v>
      </c>
      <c r="GN568" t="s">
        <v>37786</v>
      </c>
      <c r="GO568" t="s">
        <v>36973</v>
      </c>
      <c r="GP568" t="s">
        <v>28795</v>
      </c>
      <c r="GQ568" t="s">
        <v>37010</v>
      </c>
      <c r="GR568" t="s">
        <v>36969</v>
      </c>
      <c r="GT568" t="s">
        <v>37011</v>
      </c>
      <c r="GU568">
        <f t="shared" si="95"/>
        <v>15</v>
      </c>
      <c r="GV568">
        <f t="shared" si="96"/>
        <v>15</v>
      </c>
      <c r="GX568">
        <v>12</v>
      </c>
      <c r="GY568" t="s">
        <v>37012</v>
      </c>
      <c r="HA568" t="s">
        <v>37013</v>
      </c>
      <c r="HD568" t="s">
        <v>28795</v>
      </c>
      <c r="HE568">
        <v>11.99</v>
      </c>
    </row>
    <row r="569" spans="1:213">
      <c r="A569" t="s">
        <v>29123</v>
      </c>
      <c r="B569" t="s">
        <v>36962</v>
      </c>
      <c r="C569" t="s">
        <v>36963</v>
      </c>
      <c r="D569" t="s">
        <v>21300</v>
      </c>
      <c r="E569">
        <v>1</v>
      </c>
      <c r="F569" t="s">
        <v>36964</v>
      </c>
      <c r="G569" t="s">
        <v>38</v>
      </c>
      <c r="H569" t="s">
        <v>36965</v>
      </c>
      <c r="I569" t="s">
        <v>23336</v>
      </c>
      <c r="J569" t="s">
        <v>33297</v>
      </c>
      <c r="K569" t="s">
        <v>21308</v>
      </c>
      <c r="L569" t="s">
        <v>33298</v>
      </c>
      <c r="M569" t="s">
        <v>33343</v>
      </c>
      <c r="N569" t="s">
        <v>21360</v>
      </c>
      <c r="O569" t="s">
        <v>33344</v>
      </c>
      <c r="P569" t="s">
        <v>21282</v>
      </c>
      <c r="Q569" t="s">
        <v>33300</v>
      </c>
      <c r="T569" t="s">
        <v>33349</v>
      </c>
      <c r="U569" t="s">
        <v>37776</v>
      </c>
      <c r="V569" t="s">
        <v>34104</v>
      </c>
      <c r="W569" t="s">
        <v>36967</v>
      </c>
      <c r="X569" t="s">
        <v>36968</v>
      </c>
      <c r="Y569" t="s">
        <v>36969</v>
      </c>
      <c r="Z569">
        <v>200</v>
      </c>
      <c r="AA569">
        <v>195</v>
      </c>
      <c r="AB569" t="s">
        <v>37018</v>
      </c>
      <c r="AC569" t="s">
        <v>36990</v>
      </c>
      <c r="AD569" t="s">
        <v>36971</v>
      </c>
      <c r="AE569" t="s">
        <v>36972</v>
      </c>
      <c r="AF569" t="s">
        <v>36973</v>
      </c>
      <c r="AH569" t="s">
        <v>37757</v>
      </c>
      <c r="AJ569" t="s">
        <v>36967</v>
      </c>
      <c r="AK569" t="s">
        <v>33437</v>
      </c>
      <c r="AL569" t="s">
        <v>37440</v>
      </c>
      <c r="AM569" t="s">
        <v>37898</v>
      </c>
      <c r="AN569" t="s">
        <v>28789</v>
      </c>
      <c r="AQ569" t="s">
        <v>28789</v>
      </c>
      <c r="AR569" t="s">
        <v>34347</v>
      </c>
      <c r="AV569" t="s">
        <v>37135</v>
      </c>
      <c r="AX569" t="s">
        <v>37135</v>
      </c>
      <c r="AY569" t="s">
        <v>37021</v>
      </c>
      <c r="BA569" t="s">
        <v>353</v>
      </c>
      <c r="BB569">
        <v>48</v>
      </c>
      <c r="BC569" t="s">
        <v>37022</v>
      </c>
      <c r="BD569" t="s">
        <v>28739</v>
      </c>
      <c r="BE569" t="s">
        <v>36993</v>
      </c>
      <c r="BF569">
        <v>0.2</v>
      </c>
      <c r="BG569" t="str">
        <f>_xlfn.TEXTJOIN("-",TRUE,V569,AL569,I569,BD569,AR569)</f>
        <v>AG-B1C-C1-D3-EF</v>
      </c>
      <c r="BH569" t="s">
        <v>37447</v>
      </c>
      <c r="BJ569">
        <v>36490</v>
      </c>
      <c r="BK569" cm="1">
        <f t="array" ref="BK569">IF(LEN(TRIM(BG569))=0,"",SUMPRODUCT(--(LEN(TRIM($BG$5:BG569))&gt;0)))</f>
        <v>551</v>
      </c>
      <c r="BL569" t="str">
        <f>IF(BK569&lt;&gt;"",_xlfn.BASE(BK569,36,10),"")</f>
        <v>00000000FB</v>
      </c>
      <c r="BM569" t="str">
        <f>IF(BL569&lt;&gt;"","*"&amp;BL569&amp;"*","")</f>
        <v>*00000000FB*</v>
      </c>
      <c r="BN569" t="s">
        <v>37447</v>
      </c>
      <c r="BO569" t="str">
        <f>_xlfn.TEXTJOIN("-",TRUE,N569,T569)</f>
        <v>DAT004-M16</v>
      </c>
      <c r="BS569" t="s">
        <v>28789</v>
      </c>
      <c r="CP569" t="s">
        <v>37947</v>
      </c>
      <c r="CU569">
        <v>11.99</v>
      </c>
      <c r="DT569" t="s">
        <v>37026</v>
      </c>
      <c r="EC569" s="7">
        <f t="shared" si="94"/>
        <v>14.987499999999999</v>
      </c>
      <c r="EN569" t="s">
        <v>36995</v>
      </c>
      <c r="EO569">
        <v>1731138031</v>
      </c>
      <c r="EP569" t="s">
        <v>36968</v>
      </c>
      <c r="EQ569" t="s">
        <v>36996</v>
      </c>
      <c r="ER569" t="s">
        <v>36997</v>
      </c>
      <c r="ES569" t="s">
        <v>36967</v>
      </c>
      <c r="ET569" t="s">
        <v>37761</v>
      </c>
      <c r="EU569" t="s">
        <v>36999</v>
      </c>
      <c r="FB569" t="s">
        <v>35377</v>
      </c>
      <c r="FC569" t="s">
        <v>37782</v>
      </c>
      <c r="FD569" t="s">
        <v>28789</v>
      </c>
      <c r="FF569" t="s">
        <v>36990</v>
      </c>
      <c r="FG569" t="s">
        <v>36990</v>
      </c>
      <c r="FH569" t="s">
        <v>37947</v>
      </c>
      <c r="FI569" t="s">
        <v>37762</v>
      </c>
      <c r="FJ569" t="s">
        <v>37763</v>
      </c>
      <c r="FK569" t="s">
        <v>37764</v>
      </c>
      <c r="FL569" t="s">
        <v>37765</v>
      </c>
      <c r="FM569" t="s">
        <v>37766</v>
      </c>
      <c r="FN569" t="s">
        <v>37767</v>
      </c>
      <c r="FO569" t="s">
        <v>37768</v>
      </c>
      <c r="FP569" t="s">
        <v>37769</v>
      </c>
      <c r="FQ569" t="s">
        <v>37028</v>
      </c>
      <c r="FR569" t="s">
        <v>37008</v>
      </c>
      <c r="FS569" t="s">
        <v>37009</v>
      </c>
      <c r="FT569" t="s">
        <v>33437</v>
      </c>
      <c r="FU569" t="s">
        <v>33437</v>
      </c>
      <c r="FV569" t="s">
        <v>28789</v>
      </c>
      <c r="FW569" t="s">
        <v>37030</v>
      </c>
      <c r="FX569" t="s">
        <v>37031</v>
      </c>
      <c r="FY569" t="s">
        <v>36971</v>
      </c>
      <c r="FZ569" t="s">
        <v>36990</v>
      </c>
      <c r="GA569" t="s">
        <v>37783</v>
      </c>
      <c r="GB569" t="s">
        <v>36968</v>
      </c>
      <c r="GC569" t="s">
        <v>37032</v>
      </c>
      <c r="GD569" t="s">
        <v>37033</v>
      </c>
      <c r="GE569" t="s">
        <v>37770</v>
      </c>
      <c r="GF569" t="s">
        <v>37771</v>
      </c>
      <c r="GG569" t="s">
        <v>37772</v>
      </c>
      <c r="GH569" t="s">
        <v>37773</v>
      </c>
      <c r="GI569" t="s">
        <v>37774</v>
      </c>
      <c r="GJ569" t="s">
        <v>37034</v>
      </c>
      <c r="GK569" t="s">
        <v>37035</v>
      </c>
      <c r="GL569" t="s">
        <v>37784</v>
      </c>
      <c r="GM569" t="s">
        <v>37785</v>
      </c>
      <c r="GN569" t="s">
        <v>37786</v>
      </c>
      <c r="GO569" t="s">
        <v>36973</v>
      </c>
      <c r="GP569" t="s">
        <v>28789</v>
      </c>
      <c r="GQ569" t="s">
        <v>37010</v>
      </c>
      <c r="GR569" t="s">
        <v>36969</v>
      </c>
      <c r="GT569" t="s">
        <v>37011</v>
      </c>
      <c r="GU569">
        <f t="shared" si="95"/>
        <v>15</v>
      </c>
      <c r="GV569">
        <f t="shared" si="96"/>
        <v>15</v>
      </c>
      <c r="GX569">
        <v>12</v>
      </c>
      <c r="GY569" t="s">
        <v>37012</v>
      </c>
      <c r="HA569" t="s">
        <v>37013</v>
      </c>
      <c r="HD569" t="s">
        <v>28789</v>
      </c>
      <c r="HE569">
        <v>11.99</v>
      </c>
    </row>
    <row r="570" spans="1:213">
      <c r="A570" t="s">
        <v>29123</v>
      </c>
      <c r="B570" t="s">
        <v>36962</v>
      </c>
      <c r="C570" t="s">
        <v>36963</v>
      </c>
      <c r="D570" t="s">
        <v>21300</v>
      </c>
      <c r="E570">
        <v>1</v>
      </c>
      <c r="F570" t="s">
        <v>36964</v>
      </c>
      <c r="G570" t="s">
        <v>38</v>
      </c>
      <c r="H570" t="s">
        <v>36965</v>
      </c>
      <c r="I570" t="s">
        <v>23336</v>
      </c>
      <c r="J570" t="s">
        <v>33297</v>
      </c>
      <c r="K570" t="s">
        <v>21308</v>
      </c>
      <c r="L570" t="s">
        <v>33298</v>
      </c>
      <c r="M570" t="s">
        <v>33343</v>
      </c>
      <c r="N570" t="s">
        <v>21360</v>
      </c>
      <c r="O570" t="s">
        <v>33344</v>
      </c>
      <c r="P570" t="s">
        <v>21282</v>
      </c>
      <c r="Q570" t="s">
        <v>33300</v>
      </c>
      <c r="T570" t="s">
        <v>33349</v>
      </c>
      <c r="U570" t="s">
        <v>37776</v>
      </c>
      <c r="V570" t="s">
        <v>34104</v>
      </c>
      <c r="W570" t="s">
        <v>36967</v>
      </c>
      <c r="X570" t="s">
        <v>36968</v>
      </c>
      <c r="Y570" t="s">
        <v>36969</v>
      </c>
      <c r="Z570">
        <v>300</v>
      </c>
      <c r="AA570">
        <v>221</v>
      </c>
      <c r="AB570" t="s">
        <v>37018</v>
      </c>
      <c r="AC570" t="s">
        <v>36990</v>
      </c>
      <c r="AD570" t="s">
        <v>36971</v>
      </c>
      <c r="AE570" t="s">
        <v>36972</v>
      </c>
      <c r="AF570" t="s">
        <v>36973</v>
      </c>
      <c r="AH570" t="s">
        <v>37757</v>
      </c>
      <c r="AJ570" t="s">
        <v>36967</v>
      </c>
      <c r="AK570" t="s">
        <v>33437</v>
      </c>
      <c r="AL570" t="s">
        <v>37440</v>
      </c>
      <c r="AM570" t="s">
        <v>37898</v>
      </c>
      <c r="AN570" t="s">
        <v>29088</v>
      </c>
      <c r="AQ570" t="s">
        <v>29088</v>
      </c>
      <c r="AR570" t="s">
        <v>34349</v>
      </c>
      <c r="AV570" t="s">
        <v>37135</v>
      </c>
      <c r="AX570" t="s">
        <v>37135</v>
      </c>
      <c r="AY570" t="s">
        <v>37021</v>
      </c>
      <c r="BA570" t="s">
        <v>353</v>
      </c>
      <c r="BB570">
        <v>48</v>
      </c>
      <c r="BC570" t="s">
        <v>37048</v>
      </c>
      <c r="BD570" t="s">
        <v>34259</v>
      </c>
      <c r="BE570" t="s">
        <v>36993</v>
      </c>
      <c r="BF570">
        <v>0.2</v>
      </c>
      <c r="BG570" t="str">
        <f>_xlfn.TEXTJOIN("-",TRUE,V570,AL570,I570,BD570,AR570)</f>
        <v>AG-B1C-C1-D4-EG</v>
      </c>
      <c r="BH570" t="s">
        <v>37449</v>
      </c>
      <c r="BJ570">
        <v>36491</v>
      </c>
      <c r="BK570" cm="1">
        <f t="array" ref="BK570">IF(LEN(TRIM(BG570))=0,"",SUMPRODUCT(--(LEN(TRIM($BG$5:BG570))&gt;0)))</f>
        <v>552</v>
      </c>
      <c r="BL570" t="str">
        <f>IF(BK570&lt;&gt;"",_xlfn.BASE(BK570,36,10),"")</f>
        <v>00000000FC</v>
      </c>
      <c r="BM570" t="str">
        <f>IF(BL570&lt;&gt;"","*"&amp;BL570&amp;"*","")</f>
        <v>*00000000FC*</v>
      </c>
      <c r="BN570" t="s">
        <v>37449</v>
      </c>
      <c r="BO570" t="str">
        <f>_xlfn.TEXTJOIN("-",TRUE,N570,T570)</f>
        <v>DAT004-M16</v>
      </c>
      <c r="BS570" t="s">
        <v>29088</v>
      </c>
      <c r="CP570" t="s">
        <v>37947</v>
      </c>
      <c r="CU570">
        <v>11.99</v>
      </c>
      <c r="DT570" t="s">
        <v>37026</v>
      </c>
      <c r="EC570" s="7">
        <f t="shared" si="94"/>
        <v>14.987499999999999</v>
      </c>
      <c r="EN570" t="s">
        <v>36995</v>
      </c>
      <c r="EO570">
        <v>1731138031</v>
      </c>
      <c r="EP570" t="s">
        <v>36968</v>
      </c>
      <c r="EQ570" t="s">
        <v>36996</v>
      </c>
      <c r="ER570" t="s">
        <v>36997</v>
      </c>
      <c r="ES570" t="s">
        <v>36967</v>
      </c>
      <c r="ET570" t="s">
        <v>37761</v>
      </c>
      <c r="EU570" t="s">
        <v>36999</v>
      </c>
      <c r="FB570" t="s">
        <v>35377</v>
      </c>
      <c r="FC570" t="s">
        <v>37782</v>
      </c>
      <c r="FD570" t="s">
        <v>29088</v>
      </c>
      <c r="FF570" t="s">
        <v>36990</v>
      </c>
      <c r="FG570" t="s">
        <v>36990</v>
      </c>
      <c r="FH570" t="s">
        <v>37947</v>
      </c>
      <c r="FI570" t="s">
        <v>37762</v>
      </c>
      <c r="FJ570" t="s">
        <v>37763</v>
      </c>
      <c r="FK570" t="s">
        <v>37764</v>
      </c>
      <c r="FL570" t="s">
        <v>37765</v>
      </c>
      <c r="FM570" t="s">
        <v>37766</v>
      </c>
      <c r="FN570" t="s">
        <v>37767</v>
      </c>
      <c r="FO570" t="s">
        <v>37768</v>
      </c>
      <c r="FP570" t="s">
        <v>37769</v>
      </c>
      <c r="FQ570" t="s">
        <v>37028</v>
      </c>
      <c r="FR570" t="s">
        <v>37008</v>
      </c>
      <c r="FS570" t="s">
        <v>37009</v>
      </c>
      <c r="FT570" t="s">
        <v>33437</v>
      </c>
      <c r="FU570" t="s">
        <v>33437</v>
      </c>
      <c r="FV570" t="s">
        <v>29088</v>
      </c>
      <c r="FW570" t="s">
        <v>37030</v>
      </c>
      <c r="FX570" t="s">
        <v>37031</v>
      </c>
      <c r="FY570" t="s">
        <v>36971</v>
      </c>
      <c r="FZ570" t="s">
        <v>36990</v>
      </c>
      <c r="GA570" t="s">
        <v>37783</v>
      </c>
      <c r="GB570" t="s">
        <v>36968</v>
      </c>
      <c r="GC570" t="s">
        <v>37032</v>
      </c>
      <c r="GD570" t="s">
        <v>37033</v>
      </c>
      <c r="GE570" t="s">
        <v>37770</v>
      </c>
      <c r="GF570" t="s">
        <v>37771</v>
      </c>
      <c r="GG570" t="s">
        <v>37772</v>
      </c>
      <c r="GH570" t="s">
        <v>37773</v>
      </c>
      <c r="GI570" t="s">
        <v>37774</v>
      </c>
      <c r="GJ570" t="s">
        <v>37034</v>
      </c>
      <c r="GK570" t="s">
        <v>37035</v>
      </c>
      <c r="GL570" t="s">
        <v>37784</v>
      </c>
      <c r="GM570" t="s">
        <v>37785</v>
      </c>
      <c r="GN570" t="s">
        <v>37786</v>
      </c>
      <c r="GO570" t="s">
        <v>36973</v>
      </c>
      <c r="GP570" t="s">
        <v>29088</v>
      </c>
      <c r="GQ570" t="s">
        <v>37010</v>
      </c>
      <c r="GR570" t="s">
        <v>36969</v>
      </c>
      <c r="GT570" t="s">
        <v>37011</v>
      </c>
      <c r="GU570">
        <f t="shared" si="95"/>
        <v>15</v>
      </c>
      <c r="GV570">
        <f t="shared" si="96"/>
        <v>15</v>
      </c>
      <c r="GX570">
        <v>12</v>
      </c>
      <c r="GY570" t="s">
        <v>37012</v>
      </c>
      <c r="HA570" t="s">
        <v>37013</v>
      </c>
      <c r="HD570" t="s">
        <v>29088</v>
      </c>
      <c r="HE570">
        <v>11.99</v>
      </c>
    </row>
    <row r="571" spans="1:213">
      <c r="A571" t="s">
        <v>29123</v>
      </c>
      <c r="B571" t="s">
        <v>36962</v>
      </c>
      <c r="C571" t="s">
        <v>36963</v>
      </c>
      <c r="D571" t="s">
        <v>21300</v>
      </c>
      <c r="E571">
        <v>1</v>
      </c>
      <c r="F571" t="s">
        <v>36964</v>
      </c>
      <c r="G571" t="s">
        <v>38</v>
      </c>
      <c r="H571" t="s">
        <v>36965</v>
      </c>
      <c r="I571" t="s">
        <v>23336</v>
      </c>
      <c r="J571" t="s">
        <v>33297</v>
      </c>
      <c r="K571" t="s">
        <v>21308</v>
      </c>
      <c r="L571" t="s">
        <v>33298</v>
      </c>
      <c r="M571" t="s">
        <v>33343</v>
      </c>
      <c r="N571" t="s">
        <v>21360</v>
      </c>
      <c r="O571" t="s">
        <v>33344</v>
      </c>
      <c r="P571" t="s">
        <v>21282</v>
      </c>
      <c r="Q571" t="s">
        <v>33300</v>
      </c>
      <c r="T571" t="s">
        <v>33349</v>
      </c>
      <c r="U571" t="s">
        <v>37776</v>
      </c>
      <c r="V571" t="s">
        <v>34104</v>
      </c>
      <c r="W571" t="s">
        <v>36967</v>
      </c>
      <c r="X571" t="s">
        <v>36968</v>
      </c>
      <c r="Y571" t="s">
        <v>36969</v>
      </c>
      <c r="Z571">
        <v>300</v>
      </c>
      <c r="AA571">
        <v>236</v>
      </c>
      <c r="AB571" t="s">
        <v>37018</v>
      </c>
      <c r="AC571" t="s">
        <v>36990</v>
      </c>
      <c r="AD571" t="s">
        <v>36971</v>
      </c>
      <c r="AE571" t="s">
        <v>36972</v>
      </c>
      <c r="AF571" t="s">
        <v>36973</v>
      </c>
      <c r="AH571" t="s">
        <v>37757</v>
      </c>
      <c r="AJ571" t="s">
        <v>36967</v>
      </c>
      <c r="AK571" t="s">
        <v>33437</v>
      </c>
      <c r="AL571" t="s">
        <v>37440</v>
      </c>
      <c r="AM571" t="s">
        <v>37898</v>
      </c>
      <c r="AN571" t="s">
        <v>29128</v>
      </c>
      <c r="AQ571" t="s">
        <v>29128</v>
      </c>
      <c r="AR571" t="s">
        <v>34351</v>
      </c>
      <c r="AV571" t="s">
        <v>37135</v>
      </c>
      <c r="AX571" t="s">
        <v>37135</v>
      </c>
      <c r="AY571" t="s">
        <v>37021</v>
      </c>
      <c r="BA571" t="s">
        <v>353</v>
      </c>
      <c r="BB571">
        <v>48</v>
      </c>
      <c r="BC571" t="s">
        <v>37048</v>
      </c>
      <c r="BD571" t="s">
        <v>34259</v>
      </c>
      <c r="BE571" t="s">
        <v>36993</v>
      </c>
      <c r="BF571">
        <v>0.2</v>
      </c>
      <c r="BG571" t="str">
        <f>_xlfn.TEXTJOIN("-",TRUE,V571,AL571,I571,BD571,AR571)</f>
        <v>AG-B1C-C1-D4-EH</v>
      </c>
      <c r="BH571" t="s">
        <v>37451</v>
      </c>
      <c r="BJ571">
        <v>36492</v>
      </c>
      <c r="BK571" cm="1">
        <f t="array" ref="BK571">IF(LEN(TRIM(BG571))=0,"",SUMPRODUCT(--(LEN(TRIM($BG$5:BG571))&gt;0)))</f>
        <v>553</v>
      </c>
      <c r="BL571" t="str">
        <f>IF(BK571&lt;&gt;"",_xlfn.BASE(BK571,36,10),"")</f>
        <v>00000000FD</v>
      </c>
      <c r="BM571" t="str">
        <f>IF(BL571&lt;&gt;"","*"&amp;BL571&amp;"*","")</f>
        <v>*00000000FD*</v>
      </c>
      <c r="BN571" t="s">
        <v>37451</v>
      </c>
      <c r="BO571" t="str">
        <f>_xlfn.TEXTJOIN("-",TRUE,N571,T571)</f>
        <v>DAT004-M16</v>
      </c>
      <c r="BS571" t="s">
        <v>29128</v>
      </c>
      <c r="CP571" t="s">
        <v>37947</v>
      </c>
      <c r="CU571">
        <v>11.99</v>
      </c>
      <c r="DT571" t="s">
        <v>37026</v>
      </c>
      <c r="EC571" s="7">
        <f t="shared" si="94"/>
        <v>14.987499999999999</v>
      </c>
      <c r="EN571" t="s">
        <v>36995</v>
      </c>
      <c r="EO571">
        <v>1731138031</v>
      </c>
      <c r="EP571" t="s">
        <v>36968</v>
      </c>
      <c r="EQ571" t="s">
        <v>36996</v>
      </c>
      <c r="ER571" t="s">
        <v>36997</v>
      </c>
      <c r="ES571" t="s">
        <v>36967</v>
      </c>
      <c r="ET571" t="s">
        <v>37761</v>
      </c>
      <c r="EU571" t="s">
        <v>36999</v>
      </c>
      <c r="FB571" t="s">
        <v>35377</v>
      </c>
      <c r="FC571" t="s">
        <v>37782</v>
      </c>
      <c r="FD571" t="s">
        <v>37799</v>
      </c>
      <c r="FF571" t="s">
        <v>36990</v>
      </c>
      <c r="FG571" t="s">
        <v>36990</v>
      </c>
      <c r="FH571" t="s">
        <v>37947</v>
      </c>
      <c r="FI571" t="s">
        <v>37762</v>
      </c>
      <c r="FJ571" t="s">
        <v>37763</v>
      </c>
      <c r="FK571" t="s">
        <v>37764</v>
      </c>
      <c r="FL571" t="s">
        <v>37765</v>
      </c>
      <c r="FM571" t="s">
        <v>37766</v>
      </c>
      <c r="FN571" t="s">
        <v>37767</v>
      </c>
      <c r="FO571" t="s">
        <v>37768</v>
      </c>
      <c r="FP571" t="s">
        <v>37769</v>
      </c>
      <c r="FQ571" t="s">
        <v>37028</v>
      </c>
      <c r="FR571" t="s">
        <v>37008</v>
      </c>
      <c r="FS571" t="s">
        <v>37009</v>
      </c>
      <c r="FT571" t="s">
        <v>33437</v>
      </c>
      <c r="FU571" t="s">
        <v>33437</v>
      </c>
      <c r="FV571" t="s">
        <v>37799</v>
      </c>
      <c r="FW571" t="s">
        <v>37030</v>
      </c>
      <c r="FX571" t="s">
        <v>37031</v>
      </c>
      <c r="FY571" t="s">
        <v>36971</v>
      </c>
      <c r="FZ571" t="s">
        <v>36990</v>
      </c>
      <c r="GA571" t="s">
        <v>37783</v>
      </c>
      <c r="GB571" t="s">
        <v>36968</v>
      </c>
      <c r="GC571" t="s">
        <v>37032</v>
      </c>
      <c r="GD571" t="s">
        <v>37033</v>
      </c>
      <c r="GE571" t="s">
        <v>37770</v>
      </c>
      <c r="GF571" t="s">
        <v>37771</v>
      </c>
      <c r="GG571" t="s">
        <v>37772</v>
      </c>
      <c r="GH571" t="s">
        <v>37773</v>
      </c>
      <c r="GI571" t="s">
        <v>37774</v>
      </c>
      <c r="GJ571" t="s">
        <v>37034</v>
      </c>
      <c r="GK571" t="s">
        <v>37035</v>
      </c>
      <c r="GL571" t="s">
        <v>37784</v>
      </c>
      <c r="GM571" t="s">
        <v>37785</v>
      </c>
      <c r="GN571" t="s">
        <v>37786</v>
      </c>
      <c r="GO571" t="s">
        <v>36973</v>
      </c>
      <c r="GP571" t="s">
        <v>37799</v>
      </c>
      <c r="GQ571" t="s">
        <v>37010</v>
      </c>
      <c r="GR571" t="s">
        <v>36969</v>
      </c>
      <c r="GT571" t="s">
        <v>37011</v>
      </c>
      <c r="GU571">
        <f t="shared" si="95"/>
        <v>15</v>
      </c>
      <c r="GV571">
        <f t="shared" si="96"/>
        <v>15</v>
      </c>
      <c r="GX571">
        <v>12</v>
      </c>
      <c r="GY571" t="s">
        <v>37012</v>
      </c>
      <c r="HA571" t="s">
        <v>37013</v>
      </c>
      <c r="HD571" t="s">
        <v>29128</v>
      </c>
      <c r="HE571">
        <v>11.99</v>
      </c>
    </row>
    <row r="572" spans="1:213">
      <c r="A572" t="s">
        <v>29123</v>
      </c>
      <c r="B572" t="s">
        <v>36962</v>
      </c>
      <c r="C572" t="s">
        <v>36963</v>
      </c>
      <c r="D572" t="s">
        <v>21300</v>
      </c>
      <c r="E572">
        <v>1</v>
      </c>
      <c r="F572" t="s">
        <v>36964</v>
      </c>
      <c r="G572" t="s">
        <v>38</v>
      </c>
      <c r="H572" t="s">
        <v>36965</v>
      </c>
      <c r="I572" t="s">
        <v>23336</v>
      </c>
      <c r="J572" t="s">
        <v>33297</v>
      </c>
      <c r="K572" t="s">
        <v>21308</v>
      </c>
      <c r="L572" t="s">
        <v>33298</v>
      </c>
      <c r="M572" t="s">
        <v>33343</v>
      </c>
      <c r="N572" t="s">
        <v>21360</v>
      </c>
      <c r="O572" t="s">
        <v>33344</v>
      </c>
      <c r="P572" t="s">
        <v>21282</v>
      </c>
      <c r="Q572" t="s">
        <v>33300</v>
      </c>
      <c r="T572" t="s">
        <v>33349</v>
      </c>
      <c r="U572" t="s">
        <v>37776</v>
      </c>
      <c r="V572" t="s">
        <v>34104</v>
      </c>
      <c r="W572" t="s">
        <v>36967</v>
      </c>
      <c r="X572" t="s">
        <v>36968</v>
      </c>
      <c r="Y572" t="s">
        <v>36969</v>
      </c>
      <c r="Z572">
        <v>300</v>
      </c>
      <c r="AA572">
        <v>271</v>
      </c>
      <c r="AB572" t="s">
        <v>37056</v>
      </c>
      <c r="AC572" t="s">
        <v>36990</v>
      </c>
      <c r="AD572" t="s">
        <v>36971</v>
      </c>
      <c r="AE572" t="s">
        <v>36972</v>
      </c>
      <c r="AF572" t="s">
        <v>36973</v>
      </c>
      <c r="AH572" t="s">
        <v>37757</v>
      </c>
      <c r="AJ572" t="s">
        <v>36967</v>
      </c>
      <c r="AK572" t="s">
        <v>33437</v>
      </c>
      <c r="AL572" t="s">
        <v>37440</v>
      </c>
      <c r="AM572" t="s">
        <v>37898</v>
      </c>
      <c r="AN572" t="s">
        <v>37800</v>
      </c>
      <c r="AQ572" t="s">
        <v>37800</v>
      </c>
      <c r="AR572" t="s">
        <v>34353</v>
      </c>
      <c r="AV572" t="s">
        <v>37135</v>
      </c>
      <c r="AX572" t="s">
        <v>37135</v>
      </c>
      <c r="AY572" t="s">
        <v>37058</v>
      </c>
      <c r="BA572" t="s">
        <v>37059</v>
      </c>
      <c r="BB572">
        <v>48</v>
      </c>
      <c r="BC572" t="s">
        <v>37060</v>
      </c>
      <c r="BD572" t="s">
        <v>34261</v>
      </c>
      <c r="BE572" t="s">
        <v>36993</v>
      </c>
      <c r="BF572">
        <v>0.2</v>
      </c>
      <c r="BG572" t="str">
        <f>_xlfn.TEXTJOIN("-",TRUE,V572,AL572,I572,BD572,AR572)</f>
        <v>AG-B1C-C1-D5-EI</v>
      </c>
      <c r="BH572" t="s">
        <v>37453</v>
      </c>
      <c r="BJ572">
        <v>179738</v>
      </c>
      <c r="BK572" cm="1">
        <f t="array" ref="BK572">IF(LEN(TRIM(BG572))=0,"",SUMPRODUCT(--(LEN(TRIM($BG$5:BG572))&gt;0)))</f>
        <v>554</v>
      </c>
      <c r="BL572" t="str">
        <f>IF(BK572&lt;&gt;"",_xlfn.BASE(BK572,36,10),"")</f>
        <v>00000000FE</v>
      </c>
      <c r="BM572" t="str">
        <f>IF(BL572&lt;&gt;"","*"&amp;BL572&amp;"*","")</f>
        <v>*00000000FE*</v>
      </c>
      <c r="BN572" t="s">
        <v>37453</v>
      </c>
      <c r="BO572" t="str">
        <f>_xlfn.TEXTJOIN("-",TRUE,N572,T572)</f>
        <v>DAT004-M16</v>
      </c>
      <c r="BS572" t="s">
        <v>37800</v>
      </c>
      <c r="CP572" t="s">
        <v>37947</v>
      </c>
      <c r="CU572">
        <v>14.99</v>
      </c>
      <c r="DT572" t="s">
        <v>37026</v>
      </c>
      <c r="EC572" s="7">
        <f t="shared" si="94"/>
        <v>18.737500000000001</v>
      </c>
      <c r="EN572" t="s">
        <v>36995</v>
      </c>
      <c r="EO572">
        <v>1731138031</v>
      </c>
      <c r="EP572" t="s">
        <v>36968</v>
      </c>
      <c r="EQ572" t="s">
        <v>36996</v>
      </c>
      <c r="ER572" t="s">
        <v>36997</v>
      </c>
      <c r="ES572" t="s">
        <v>36967</v>
      </c>
      <c r="ET572" t="s">
        <v>37761</v>
      </c>
      <c r="EU572" t="s">
        <v>36999</v>
      </c>
      <c r="FB572" t="s">
        <v>35377</v>
      </c>
      <c r="FC572" t="s">
        <v>37782</v>
      </c>
      <c r="FD572" t="s">
        <v>37800</v>
      </c>
      <c r="FF572" t="s">
        <v>36990</v>
      </c>
      <c r="FG572" t="s">
        <v>36990</v>
      </c>
      <c r="FH572" t="s">
        <v>37947</v>
      </c>
      <c r="FI572" t="s">
        <v>37762</v>
      </c>
      <c r="FJ572" t="s">
        <v>37763</v>
      </c>
      <c r="FK572" t="s">
        <v>37764</v>
      </c>
      <c r="FL572" t="s">
        <v>37765</v>
      </c>
      <c r="FM572" t="s">
        <v>37766</v>
      </c>
      <c r="FN572" t="s">
        <v>37767</v>
      </c>
      <c r="FO572" t="s">
        <v>37768</v>
      </c>
      <c r="FP572" t="s">
        <v>37769</v>
      </c>
      <c r="FQ572" t="s">
        <v>37028</v>
      </c>
      <c r="FR572" t="s">
        <v>37008</v>
      </c>
      <c r="FS572" t="s">
        <v>37009</v>
      </c>
      <c r="FT572" t="s">
        <v>33437</v>
      </c>
      <c r="FU572" t="s">
        <v>33437</v>
      </c>
      <c r="FV572" t="s">
        <v>37800</v>
      </c>
      <c r="FW572" t="s">
        <v>37030</v>
      </c>
      <c r="FX572" t="s">
        <v>37031</v>
      </c>
      <c r="FY572" t="s">
        <v>36971</v>
      </c>
      <c r="FZ572" t="s">
        <v>36990</v>
      </c>
      <c r="GA572" t="s">
        <v>37783</v>
      </c>
      <c r="GB572" t="s">
        <v>36968</v>
      </c>
      <c r="GC572" t="s">
        <v>37032</v>
      </c>
      <c r="GD572" t="s">
        <v>37033</v>
      </c>
      <c r="GE572" t="s">
        <v>37770</v>
      </c>
      <c r="GF572" t="s">
        <v>37771</v>
      </c>
      <c r="GG572" t="s">
        <v>37772</v>
      </c>
      <c r="GH572" t="s">
        <v>37773</v>
      </c>
      <c r="GI572" t="s">
        <v>37774</v>
      </c>
      <c r="GJ572" t="s">
        <v>37034</v>
      </c>
      <c r="GK572" t="s">
        <v>37035</v>
      </c>
      <c r="GL572" t="s">
        <v>37784</v>
      </c>
      <c r="GM572" t="s">
        <v>37785</v>
      </c>
      <c r="GN572" t="s">
        <v>37786</v>
      </c>
      <c r="GO572" t="s">
        <v>36973</v>
      </c>
      <c r="GP572" t="s">
        <v>37800</v>
      </c>
      <c r="GQ572" t="s">
        <v>37010</v>
      </c>
      <c r="GR572" t="s">
        <v>36969</v>
      </c>
      <c r="GT572" t="s">
        <v>37011</v>
      </c>
      <c r="GU572">
        <f t="shared" si="95"/>
        <v>18.75</v>
      </c>
      <c r="GV572">
        <f t="shared" si="96"/>
        <v>18.75</v>
      </c>
      <c r="GX572">
        <v>15</v>
      </c>
      <c r="GY572" t="s">
        <v>37012</v>
      </c>
      <c r="HA572" t="s">
        <v>37013</v>
      </c>
      <c r="HD572" t="s">
        <v>37800</v>
      </c>
      <c r="HE572">
        <v>14.99</v>
      </c>
    </row>
    <row r="573" spans="1:213">
      <c r="A573" t="s">
        <v>29123</v>
      </c>
      <c r="B573" t="s">
        <v>36962</v>
      </c>
      <c r="C573" t="s">
        <v>36963</v>
      </c>
      <c r="D573" t="s">
        <v>21300</v>
      </c>
      <c r="E573">
        <v>1</v>
      </c>
      <c r="F573" t="s">
        <v>36964</v>
      </c>
      <c r="G573" t="s">
        <v>38</v>
      </c>
      <c r="H573" t="s">
        <v>36965</v>
      </c>
      <c r="I573" t="s">
        <v>23336</v>
      </c>
      <c r="J573" t="s">
        <v>33297</v>
      </c>
      <c r="K573" t="s">
        <v>21308</v>
      </c>
      <c r="L573" t="s">
        <v>33298</v>
      </c>
      <c r="M573" t="s">
        <v>33343</v>
      </c>
      <c r="N573" t="s">
        <v>21360</v>
      </c>
      <c r="O573" t="s">
        <v>33344</v>
      </c>
      <c r="P573" t="s">
        <v>21282</v>
      </c>
      <c r="Q573" t="s">
        <v>33300</v>
      </c>
      <c r="T573" t="s">
        <v>33349</v>
      </c>
      <c r="U573" t="s">
        <v>37776</v>
      </c>
      <c r="V573" t="s">
        <v>34104</v>
      </c>
      <c r="W573" t="s">
        <v>36967</v>
      </c>
      <c r="X573" t="s">
        <v>36968</v>
      </c>
      <c r="Y573" t="s">
        <v>36969</v>
      </c>
      <c r="Z573">
        <v>200</v>
      </c>
      <c r="AA573">
        <v>171</v>
      </c>
      <c r="AB573" t="s">
        <v>37018</v>
      </c>
      <c r="AC573" t="s">
        <v>36990</v>
      </c>
      <c r="AD573" t="s">
        <v>36971</v>
      </c>
      <c r="AE573" t="s">
        <v>36972</v>
      </c>
      <c r="AF573" t="s">
        <v>36973</v>
      </c>
      <c r="AH573" t="s">
        <v>37757</v>
      </c>
      <c r="AJ573" t="s">
        <v>36967</v>
      </c>
      <c r="AK573" t="s">
        <v>32641</v>
      </c>
      <c r="AL573" t="s">
        <v>37454</v>
      </c>
      <c r="AM573" t="s">
        <v>37898</v>
      </c>
      <c r="AN573" t="s">
        <v>28824</v>
      </c>
      <c r="AQ573" t="s">
        <v>28824</v>
      </c>
      <c r="AR573" t="s">
        <v>34343</v>
      </c>
      <c r="AV573" t="s">
        <v>37135</v>
      </c>
      <c r="AX573" t="s">
        <v>37135</v>
      </c>
      <c r="AY573" t="s">
        <v>37021</v>
      </c>
      <c r="BA573" t="s">
        <v>353</v>
      </c>
      <c r="BB573">
        <v>48</v>
      </c>
      <c r="BC573" t="s">
        <v>37022</v>
      </c>
      <c r="BD573" t="s">
        <v>28739</v>
      </c>
      <c r="BE573" t="s">
        <v>36993</v>
      </c>
      <c r="BF573">
        <v>0.2</v>
      </c>
      <c r="BG573" t="str">
        <f>_xlfn.TEXTJOIN("-",TRUE,V573,AL573,I573,BD573,AR573)</f>
        <v>AG-B1I-C1-D3-ED</v>
      </c>
      <c r="BH573" t="s">
        <v>37456</v>
      </c>
      <c r="BJ573" t="s">
        <v>37457</v>
      </c>
      <c r="BK573" cm="1">
        <f t="array" ref="BK573">IF(LEN(TRIM(BG573))=0,"",SUMPRODUCT(--(LEN(TRIM($BG$5:BG573))&gt;0)))</f>
        <v>555</v>
      </c>
      <c r="BL573" t="str">
        <f>IF(BK573&lt;&gt;"",_xlfn.BASE(BK573,36,10),"")</f>
        <v>00000000FF</v>
      </c>
      <c r="BM573" t="str">
        <f>IF(BL573&lt;&gt;"","*"&amp;BL573&amp;"*","")</f>
        <v>*00000000FF*</v>
      </c>
      <c r="BN573" t="s">
        <v>37456</v>
      </c>
      <c r="BO573" t="str">
        <f>_xlfn.TEXTJOIN("-",TRUE,N573,T573)</f>
        <v>DAT004-M16</v>
      </c>
      <c r="BS573" t="s">
        <v>28824</v>
      </c>
      <c r="CP573" t="s">
        <v>37948</v>
      </c>
      <c r="CU573">
        <v>11.99</v>
      </c>
      <c r="DT573" t="s">
        <v>37026</v>
      </c>
      <c r="EC573" s="7">
        <f t="shared" si="94"/>
        <v>14.987499999999999</v>
      </c>
      <c r="EN573" t="s">
        <v>36995</v>
      </c>
      <c r="EO573">
        <v>1731138031</v>
      </c>
      <c r="EP573" t="s">
        <v>36968</v>
      </c>
      <c r="EQ573" t="s">
        <v>36996</v>
      </c>
      <c r="ER573" t="s">
        <v>36997</v>
      </c>
      <c r="ES573" t="s">
        <v>36967</v>
      </c>
      <c r="ET573" t="s">
        <v>37761</v>
      </c>
      <c r="EU573" t="s">
        <v>36999</v>
      </c>
      <c r="FB573" t="s">
        <v>35377</v>
      </c>
      <c r="FC573" t="s">
        <v>37782</v>
      </c>
      <c r="FD573" t="s">
        <v>28824</v>
      </c>
      <c r="FF573" t="s">
        <v>36990</v>
      </c>
      <c r="FG573" t="s">
        <v>36990</v>
      </c>
      <c r="FH573" t="s">
        <v>37948</v>
      </c>
      <c r="FI573" t="s">
        <v>37762</v>
      </c>
      <c r="FJ573" t="s">
        <v>37763</v>
      </c>
      <c r="FK573" t="s">
        <v>37764</v>
      </c>
      <c r="FL573" t="s">
        <v>37765</v>
      </c>
      <c r="FM573" t="s">
        <v>37766</v>
      </c>
      <c r="FN573" t="s">
        <v>37767</v>
      </c>
      <c r="FO573" t="s">
        <v>37768</v>
      </c>
      <c r="FP573" t="s">
        <v>37769</v>
      </c>
      <c r="FQ573" t="s">
        <v>37028</v>
      </c>
      <c r="FR573" t="s">
        <v>37008</v>
      </c>
      <c r="FS573" t="s">
        <v>37009</v>
      </c>
      <c r="FT573" t="s">
        <v>32641</v>
      </c>
      <c r="FU573" t="s">
        <v>32641</v>
      </c>
      <c r="FV573" t="s">
        <v>28824</v>
      </c>
      <c r="FW573" t="s">
        <v>37030</v>
      </c>
      <c r="FX573" t="s">
        <v>37031</v>
      </c>
      <c r="FY573" t="s">
        <v>36971</v>
      </c>
      <c r="FZ573" t="s">
        <v>36990</v>
      </c>
      <c r="GA573" t="s">
        <v>37783</v>
      </c>
      <c r="GB573" t="s">
        <v>36968</v>
      </c>
      <c r="GC573" t="s">
        <v>37032</v>
      </c>
      <c r="GD573" t="s">
        <v>37033</v>
      </c>
      <c r="GE573" t="s">
        <v>37770</v>
      </c>
      <c r="GF573" t="s">
        <v>37771</v>
      </c>
      <c r="GG573" t="s">
        <v>37772</v>
      </c>
      <c r="GH573" t="s">
        <v>37773</v>
      </c>
      <c r="GI573" t="s">
        <v>37774</v>
      </c>
      <c r="GJ573" t="s">
        <v>37034</v>
      </c>
      <c r="GK573" t="s">
        <v>37035</v>
      </c>
      <c r="GL573" t="s">
        <v>37784</v>
      </c>
      <c r="GM573" t="s">
        <v>37785</v>
      </c>
      <c r="GN573" t="s">
        <v>37786</v>
      </c>
      <c r="GO573" t="s">
        <v>36973</v>
      </c>
      <c r="GP573" t="s">
        <v>28824</v>
      </c>
      <c r="GQ573" t="s">
        <v>37010</v>
      </c>
      <c r="GR573" t="s">
        <v>36969</v>
      </c>
      <c r="GT573" t="s">
        <v>37011</v>
      </c>
      <c r="GU573">
        <f t="shared" si="95"/>
        <v>15</v>
      </c>
      <c r="GV573">
        <f t="shared" si="96"/>
        <v>15</v>
      </c>
      <c r="GX573">
        <v>12</v>
      </c>
      <c r="GY573" t="s">
        <v>37012</v>
      </c>
      <c r="HA573" t="s">
        <v>37013</v>
      </c>
      <c r="HD573" t="s">
        <v>28824</v>
      </c>
      <c r="HE573">
        <v>11.99</v>
      </c>
    </row>
    <row r="574" spans="1:213">
      <c r="A574" t="s">
        <v>29123</v>
      </c>
      <c r="B574" t="s">
        <v>36962</v>
      </c>
      <c r="C574" t="s">
        <v>36963</v>
      </c>
      <c r="D574" t="s">
        <v>21300</v>
      </c>
      <c r="E574">
        <v>1</v>
      </c>
      <c r="F574" t="s">
        <v>36964</v>
      </c>
      <c r="G574" t="s">
        <v>38</v>
      </c>
      <c r="H574" t="s">
        <v>36965</v>
      </c>
      <c r="I574" t="s">
        <v>23336</v>
      </c>
      <c r="J574" t="s">
        <v>33297</v>
      </c>
      <c r="K574" t="s">
        <v>21308</v>
      </c>
      <c r="L574" t="s">
        <v>33298</v>
      </c>
      <c r="M574" t="s">
        <v>33343</v>
      </c>
      <c r="N574" t="s">
        <v>21360</v>
      </c>
      <c r="O574" t="s">
        <v>33344</v>
      </c>
      <c r="P574" t="s">
        <v>21282</v>
      </c>
      <c r="Q574" t="s">
        <v>33300</v>
      </c>
      <c r="T574" t="s">
        <v>33349</v>
      </c>
      <c r="U574" t="s">
        <v>37776</v>
      </c>
      <c r="V574" t="s">
        <v>34104</v>
      </c>
      <c r="W574" t="s">
        <v>36967</v>
      </c>
      <c r="X574" t="s">
        <v>36968</v>
      </c>
      <c r="Y574" t="s">
        <v>36969</v>
      </c>
      <c r="Z574">
        <v>200</v>
      </c>
      <c r="AA574">
        <v>186</v>
      </c>
      <c r="AB574" t="s">
        <v>37018</v>
      </c>
      <c r="AC574" t="s">
        <v>36990</v>
      </c>
      <c r="AD574" t="s">
        <v>36971</v>
      </c>
      <c r="AE574" t="s">
        <v>36972</v>
      </c>
      <c r="AF574" t="s">
        <v>36973</v>
      </c>
      <c r="AH574" t="s">
        <v>37757</v>
      </c>
      <c r="AJ574" t="s">
        <v>36967</v>
      </c>
      <c r="AK574" t="s">
        <v>32641</v>
      </c>
      <c r="AL574" t="s">
        <v>37454</v>
      </c>
      <c r="AM574" t="s">
        <v>37898</v>
      </c>
      <c r="AN574" t="s">
        <v>28795</v>
      </c>
      <c r="AQ574" t="s">
        <v>28795</v>
      </c>
      <c r="AR574" t="s">
        <v>34345</v>
      </c>
      <c r="AV574" t="s">
        <v>37135</v>
      </c>
      <c r="AX574" t="s">
        <v>37135</v>
      </c>
      <c r="AY574" t="s">
        <v>37021</v>
      </c>
      <c r="BA574" t="s">
        <v>353</v>
      </c>
      <c r="BB574">
        <v>48</v>
      </c>
      <c r="BC574" t="s">
        <v>37022</v>
      </c>
      <c r="BD574" t="s">
        <v>28739</v>
      </c>
      <c r="BE574" t="s">
        <v>36993</v>
      </c>
      <c r="BF574">
        <v>0.2</v>
      </c>
      <c r="BG574" t="str">
        <f>_xlfn.TEXTJOIN("-",TRUE,V574,AL574,I574,BD574,AR574)</f>
        <v>AG-B1I-C1-D3-EE</v>
      </c>
      <c r="BH574" t="s">
        <v>37460</v>
      </c>
      <c r="BJ574" t="s">
        <v>37461</v>
      </c>
      <c r="BK574" cm="1">
        <f t="array" ref="BK574">IF(LEN(TRIM(BG574))=0,"",SUMPRODUCT(--(LEN(TRIM($BG$5:BG574))&gt;0)))</f>
        <v>556</v>
      </c>
      <c r="BL574" t="str">
        <f>IF(BK574&lt;&gt;"",_xlfn.BASE(BK574,36,10),"")</f>
        <v>00000000FG</v>
      </c>
      <c r="BM574" t="str">
        <f>IF(BL574&lt;&gt;"","*"&amp;BL574&amp;"*","")</f>
        <v>*00000000FG*</v>
      </c>
      <c r="BN574" t="s">
        <v>37460</v>
      </c>
      <c r="BO574" t="str">
        <f>_xlfn.TEXTJOIN("-",TRUE,N574,T574)</f>
        <v>DAT004-M16</v>
      </c>
      <c r="BS574" t="s">
        <v>28795</v>
      </c>
      <c r="CP574" t="s">
        <v>37948</v>
      </c>
      <c r="CU574">
        <v>11.99</v>
      </c>
      <c r="DT574" t="s">
        <v>37026</v>
      </c>
      <c r="EC574" s="7">
        <f t="shared" ref="EC574:EC631" si="97">CU574/(1-0.2)</f>
        <v>14.987499999999999</v>
      </c>
      <c r="EN574" t="s">
        <v>36995</v>
      </c>
      <c r="EO574">
        <v>1731138031</v>
      </c>
      <c r="EP574" t="s">
        <v>36968</v>
      </c>
      <c r="EQ574" t="s">
        <v>36996</v>
      </c>
      <c r="ER574" t="s">
        <v>36997</v>
      </c>
      <c r="ES574" t="s">
        <v>36967</v>
      </c>
      <c r="ET574" t="s">
        <v>37761</v>
      </c>
      <c r="EU574" t="s">
        <v>36999</v>
      </c>
      <c r="FB574" t="s">
        <v>35377</v>
      </c>
      <c r="FC574" t="s">
        <v>37782</v>
      </c>
      <c r="FD574" t="s">
        <v>28795</v>
      </c>
      <c r="FF574" t="s">
        <v>36990</v>
      </c>
      <c r="FG574" t="s">
        <v>36990</v>
      </c>
      <c r="FH574" t="s">
        <v>37948</v>
      </c>
      <c r="FI574" t="s">
        <v>37762</v>
      </c>
      <c r="FJ574" t="s">
        <v>37763</v>
      </c>
      <c r="FK574" t="s">
        <v>37764</v>
      </c>
      <c r="FL574" t="s">
        <v>37765</v>
      </c>
      <c r="FM574" t="s">
        <v>37766</v>
      </c>
      <c r="FN574" t="s">
        <v>37767</v>
      </c>
      <c r="FO574" t="s">
        <v>37768</v>
      </c>
      <c r="FP574" t="s">
        <v>37769</v>
      </c>
      <c r="FQ574" t="s">
        <v>37028</v>
      </c>
      <c r="FR574" t="s">
        <v>37008</v>
      </c>
      <c r="FS574" t="s">
        <v>37009</v>
      </c>
      <c r="FT574" t="s">
        <v>32641</v>
      </c>
      <c r="FU574" t="s">
        <v>32641</v>
      </c>
      <c r="FV574" t="s">
        <v>28795</v>
      </c>
      <c r="FW574" t="s">
        <v>37030</v>
      </c>
      <c r="FX574" t="s">
        <v>37031</v>
      </c>
      <c r="FY574" t="s">
        <v>36971</v>
      </c>
      <c r="FZ574" t="s">
        <v>36990</v>
      </c>
      <c r="GA574" t="s">
        <v>37783</v>
      </c>
      <c r="GB574" t="s">
        <v>36968</v>
      </c>
      <c r="GC574" t="s">
        <v>37032</v>
      </c>
      <c r="GD574" t="s">
        <v>37033</v>
      </c>
      <c r="GE574" t="s">
        <v>37770</v>
      </c>
      <c r="GF574" t="s">
        <v>37771</v>
      </c>
      <c r="GG574" t="s">
        <v>37772</v>
      </c>
      <c r="GH574" t="s">
        <v>37773</v>
      </c>
      <c r="GI574" t="s">
        <v>37774</v>
      </c>
      <c r="GJ574" t="s">
        <v>37034</v>
      </c>
      <c r="GK574" t="s">
        <v>37035</v>
      </c>
      <c r="GL574" t="s">
        <v>37784</v>
      </c>
      <c r="GM574" t="s">
        <v>37785</v>
      </c>
      <c r="GN574" t="s">
        <v>37786</v>
      </c>
      <c r="GO574" t="s">
        <v>36973</v>
      </c>
      <c r="GP574" t="s">
        <v>28795</v>
      </c>
      <c r="GQ574" t="s">
        <v>37010</v>
      </c>
      <c r="GR574" t="s">
        <v>36969</v>
      </c>
      <c r="GT574" t="s">
        <v>37011</v>
      </c>
      <c r="GU574">
        <f t="shared" ref="GU574:GU631" si="98">GX574/(1-0.2)</f>
        <v>15</v>
      </c>
      <c r="GV574">
        <f t="shared" ref="GV574:GV631" si="99">GX574/(1-0.2)</f>
        <v>15</v>
      </c>
      <c r="GX574">
        <v>12</v>
      </c>
      <c r="GY574" t="s">
        <v>37012</v>
      </c>
      <c r="HA574" t="s">
        <v>37013</v>
      </c>
      <c r="HD574" t="s">
        <v>28795</v>
      </c>
      <c r="HE574">
        <v>11.99</v>
      </c>
    </row>
    <row r="575" spans="1:213">
      <c r="A575" t="s">
        <v>29123</v>
      </c>
      <c r="B575" t="s">
        <v>36962</v>
      </c>
      <c r="C575" t="s">
        <v>36963</v>
      </c>
      <c r="D575" t="s">
        <v>21300</v>
      </c>
      <c r="E575">
        <v>1</v>
      </c>
      <c r="F575" t="s">
        <v>36964</v>
      </c>
      <c r="G575" t="s">
        <v>38</v>
      </c>
      <c r="H575" t="s">
        <v>36965</v>
      </c>
      <c r="I575" t="s">
        <v>23336</v>
      </c>
      <c r="J575" t="s">
        <v>33297</v>
      </c>
      <c r="K575" t="s">
        <v>21308</v>
      </c>
      <c r="L575" t="s">
        <v>33298</v>
      </c>
      <c r="M575" t="s">
        <v>33343</v>
      </c>
      <c r="N575" t="s">
        <v>21360</v>
      </c>
      <c r="O575" t="s">
        <v>33344</v>
      </c>
      <c r="P575" t="s">
        <v>21282</v>
      </c>
      <c r="Q575" t="s">
        <v>33300</v>
      </c>
      <c r="T575" t="s">
        <v>33349</v>
      </c>
      <c r="U575" t="s">
        <v>37776</v>
      </c>
      <c r="V575" t="s">
        <v>34104</v>
      </c>
      <c r="W575" t="s">
        <v>36967</v>
      </c>
      <c r="X575" t="s">
        <v>36968</v>
      </c>
      <c r="Y575" t="s">
        <v>36969</v>
      </c>
      <c r="Z575">
        <v>200</v>
      </c>
      <c r="AA575">
        <v>195</v>
      </c>
      <c r="AB575" t="s">
        <v>37018</v>
      </c>
      <c r="AC575" t="s">
        <v>36990</v>
      </c>
      <c r="AD575" t="s">
        <v>36971</v>
      </c>
      <c r="AE575" t="s">
        <v>36972</v>
      </c>
      <c r="AF575" t="s">
        <v>36973</v>
      </c>
      <c r="AH575" t="s">
        <v>37757</v>
      </c>
      <c r="AJ575" t="s">
        <v>36967</v>
      </c>
      <c r="AK575" t="s">
        <v>32641</v>
      </c>
      <c r="AL575" t="s">
        <v>37454</v>
      </c>
      <c r="AM575" t="s">
        <v>37898</v>
      </c>
      <c r="AN575" t="s">
        <v>28789</v>
      </c>
      <c r="AQ575" t="s">
        <v>28789</v>
      </c>
      <c r="AR575" t="s">
        <v>34347</v>
      </c>
      <c r="AV575" t="s">
        <v>37135</v>
      </c>
      <c r="AX575" t="s">
        <v>37135</v>
      </c>
      <c r="AY575" t="s">
        <v>37021</v>
      </c>
      <c r="BA575" t="s">
        <v>353</v>
      </c>
      <c r="BB575">
        <v>48</v>
      </c>
      <c r="BC575" t="s">
        <v>37022</v>
      </c>
      <c r="BD575" t="s">
        <v>28739</v>
      </c>
      <c r="BE575" t="s">
        <v>36993</v>
      </c>
      <c r="BF575">
        <v>0.2</v>
      </c>
      <c r="BG575" t="str">
        <f>_xlfn.TEXTJOIN("-",TRUE,V575,AL575,I575,BD575,AR575)</f>
        <v>AG-B1I-C1-D3-EF</v>
      </c>
      <c r="BH575" t="s">
        <v>37463</v>
      </c>
      <c r="BJ575" t="s">
        <v>37464</v>
      </c>
      <c r="BK575" cm="1">
        <f t="array" ref="BK575">IF(LEN(TRIM(BG575))=0,"",SUMPRODUCT(--(LEN(TRIM($BG$5:BG575))&gt;0)))</f>
        <v>557</v>
      </c>
      <c r="BL575" t="str">
        <f>IF(BK575&lt;&gt;"",_xlfn.BASE(BK575,36,10),"")</f>
        <v>00000000FH</v>
      </c>
      <c r="BM575" t="str">
        <f>IF(BL575&lt;&gt;"","*"&amp;BL575&amp;"*","")</f>
        <v>*00000000FH*</v>
      </c>
      <c r="BN575" t="s">
        <v>37463</v>
      </c>
      <c r="BO575" t="str">
        <f>_xlfn.TEXTJOIN("-",TRUE,N575,T575)</f>
        <v>DAT004-M16</v>
      </c>
      <c r="BS575" t="s">
        <v>28789</v>
      </c>
      <c r="CP575" t="s">
        <v>37948</v>
      </c>
      <c r="CU575">
        <v>11.99</v>
      </c>
      <c r="DT575" t="s">
        <v>37026</v>
      </c>
      <c r="EC575" s="7">
        <f t="shared" si="97"/>
        <v>14.987499999999999</v>
      </c>
      <c r="EN575" t="s">
        <v>36995</v>
      </c>
      <c r="EO575">
        <v>1731138031</v>
      </c>
      <c r="EP575" t="s">
        <v>36968</v>
      </c>
      <c r="EQ575" t="s">
        <v>36996</v>
      </c>
      <c r="ER575" t="s">
        <v>36997</v>
      </c>
      <c r="ES575" t="s">
        <v>36967</v>
      </c>
      <c r="ET575" t="s">
        <v>37761</v>
      </c>
      <c r="EU575" t="s">
        <v>36999</v>
      </c>
      <c r="FB575" t="s">
        <v>35377</v>
      </c>
      <c r="FC575" t="s">
        <v>37782</v>
      </c>
      <c r="FD575" t="s">
        <v>28789</v>
      </c>
      <c r="FF575" t="s">
        <v>36990</v>
      </c>
      <c r="FG575" t="s">
        <v>36990</v>
      </c>
      <c r="FH575" t="s">
        <v>37948</v>
      </c>
      <c r="FI575" t="s">
        <v>37762</v>
      </c>
      <c r="FJ575" t="s">
        <v>37763</v>
      </c>
      <c r="FK575" t="s">
        <v>37764</v>
      </c>
      <c r="FL575" t="s">
        <v>37765</v>
      </c>
      <c r="FM575" t="s">
        <v>37766</v>
      </c>
      <c r="FN575" t="s">
        <v>37767</v>
      </c>
      <c r="FO575" t="s">
        <v>37768</v>
      </c>
      <c r="FP575" t="s">
        <v>37769</v>
      </c>
      <c r="FQ575" t="s">
        <v>37028</v>
      </c>
      <c r="FR575" t="s">
        <v>37008</v>
      </c>
      <c r="FS575" t="s">
        <v>37009</v>
      </c>
      <c r="FT575" t="s">
        <v>32641</v>
      </c>
      <c r="FU575" t="s">
        <v>32641</v>
      </c>
      <c r="FV575" t="s">
        <v>28789</v>
      </c>
      <c r="FW575" t="s">
        <v>37030</v>
      </c>
      <c r="FX575" t="s">
        <v>37031</v>
      </c>
      <c r="FY575" t="s">
        <v>36971</v>
      </c>
      <c r="FZ575" t="s">
        <v>36990</v>
      </c>
      <c r="GA575" t="s">
        <v>37783</v>
      </c>
      <c r="GB575" t="s">
        <v>36968</v>
      </c>
      <c r="GC575" t="s">
        <v>37032</v>
      </c>
      <c r="GD575" t="s">
        <v>37033</v>
      </c>
      <c r="GE575" t="s">
        <v>37770</v>
      </c>
      <c r="GF575" t="s">
        <v>37771</v>
      </c>
      <c r="GG575" t="s">
        <v>37772</v>
      </c>
      <c r="GH575" t="s">
        <v>37773</v>
      </c>
      <c r="GI575" t="s">
        <v>37774</v>
      </c>
      <c r="GJ575" t="s">
        <v>37034</v>
      </c>
      <c r="GK575" t="s">
        <v>37035</v>
      </c>
      <c r="GL575" t="s">
        <v>37784</v>
      </c>
      <c r="GM575" t="s">
        <v>37785</v>
      </c>
      <c r="GN575" t="s">
        <v>37786</v>
      </c>
      <c r="GO575" t="s">
        <v>36973</v>
      </c>
      <c r="GP575" t="s">
        <v>28789</v>
      </c>
      <c r="GQ575" t="s">
        <v>37010</v>
      </c>
      <c r="GR575" t="s">
        <v>36969</v>
      </c>
      <c r="GT575" t="s">
        <v>37011</v>
      </c>
      <c r="GU575">
        <f t="shared" si="98"/>
        <v>15</v>
      </c>
      <c r="GV575">
        <f t="shared" si="99"/>
        <v>15</v>
      </c>
      <c r="GX575">
        <v>12</v>
      </c>
      <c r="GY575" t="s">
        <v>37012</v>
      </c>
      <c r="HA575" t="s">
        <v>37013</v>
      </c>
      <c r="HD575" t="s">
        <v>28789</v>
      </c>
      <c r="HE575">
        <v>11.99</v>
      </c>
    </row>
    <row r="576" spans="1:213">
      <c r="A576" t="s">
        <v>29123</v>
      </c>
      <c r="B576" t="s">
        <v>36962</v>
      </c>
      <c r="C576" t="s">
        <v>36963</v>
      </c>
      <c r="D576" t="s">
        <v>21300</v>
      </c>
      <c r="E576">
        <v>1</v>
      </c>
      <c r="F576" t="s">
        <v>36964</v>
      </c>
      <c r="G576" t="s">
        <v>38</v>
      </c>
      <c r="H576" t="s">
        <v>36965</v>
      </c>
      <c r="I576" t="s">
        <v>23336</v>
      </c>
      <c r="J576" t="s">
        <v>33297</v>
      </c>
      <c r="K576" t="s">
        <v>21308</v>
      </c>
      <c r="L576" t="s">
        <v>33298</v>
      </c>
      <c r="M576" t="s">
        <v>33343</v>
      </c>
      <c r="N576" t="s">
        <v>21360</v>
      </c>
      <c r="O576" t="s">
        <v>33344</v>
      </c>
      <c r="P576" t="s">
        <v>21282</v>
      </c>
      <c r="Q576" t="s">
        <v>33300</v>
      </c>
      <c r="T576" t="s">
        <v>33349</v>
      </c>
      <c r="U576" t="s">
        <v>37776</v>
      </c>
      <c r="V576" t="s">
        <v>34104</v>
      </c>
      <c r="W576" t="s">
        <v>36967</v>
      </c>
      <c r="X576" t="s">
        <v>36968</v>
      </c>
      <c r="Y576" t="s">
        <v>36969</v>
      </c>
      <c r="Z576">
        <v>300</v>
      </c>
      <c r="AA576">
        <v>221</v>
      </c>
      <c r="AB576" t="s">
        <v>37018</v>
      </c>
      <c r="AC576" t="s">
        <v>36990</v>
      </c>
      <c r="AD576" t="s">
        <v>36971</v>
      </c>
      <c r="AE576" t="s">
        <v>36972</v>
      </c>
      <c r="AF576" t="s">
        <v>36973</v>
      </c>
      <c r="AH576" t="s">
        <v>37757</v>
      </c>
      <c r="AJ576" t="s">
        <v>36967</v>
      </c>
      <c r="AK576" t="s">
        <v>32641</v>
      </c>
      <c r="AL576" t="s">
        <v>37454</v>
      </c>
      <c r="AM576" t="s">
        <v>37898</v>
      </c>
      <c r="AN576" t="s">
        <v>29088</v>
      </c>
      <c r="AQ576" t="s">
        <v>29088</v>
      </c>
      <c r="AR576" t="s">
        <v>34349</v>
      </c>
      <c r="AV576" t="s">
        <v>37135</v>
      </c>
      <c r="AX576" t="s">
        <v>37135</v>
      </c>
      <c r="AY576" t="s">
        <v>37021</v>
      </c>
      <c r="BA576" t="s">
        <v>353</v>
      </c>
      <c r="BB576">
        <v>48</v>
      </c>
      <c r="BC576" t="s">
        <v>37048</v>
      </c>
      <c r="BD576" t="s">
        <v>34259</v>
      </c>
      <c r="BE576" t="s">
        <v>36993</v>
      </c>
      <c r="BF576">
        <v>0.2</v>
      </c>
      <c r="BG576" t="str">
        <f>_xlfn.TEXTJOIN("-",TRUE,V576,AL576,I576,BD576,AR576)</f>
        <v>AG-B1I-C1-D4-EG</v>
      </c>
      <c r="BH576" t="s">
        <v>37466</v>
      </c>
      <c r="BJ576" t="s">
        <v>37467</v>
      </c>
      <c r="BK576" cm="1">
        <f t="array" ref="BK576">IF(LEN(TRIM(BG576))=0,"",SUMPRODUCT(--(LEN(TRIM($BG$5:BG576))&gt;0)))</f>
        <v>558</v>
      </c>
      <c r="BL576" t="str">
        <f>IF(BK576&lt;&gt;"",_xlfn.BASE(BK576,36,10),"")</f>
        <v>00000000FI</v>
      </c>
      <c r="BM576" t="str">
        <f>IF(BL576&lt;&gt;"","*"&amp;BL576&amp;"*","")</f>
        <v>*00000000FI*</v>
      </c>
      <c r="BN576" t="s">
        <v>37466</v>
      </c>
      <c r="BO576" t="str">
        <f>_xlfn.TEXTJOIN("-",TRUE,N576,T576)</f>
        <v>DAT004-M16</v>
      </c>
      <c r="BS576" t="s">
        <v>29088</v>
      </c>
      <c r="CP576" t="s">
        <v>37948</v>
      </c>
      <c r="CU576">
        <v>11.99</v>
      </c>
      <c r="DT576" t="s">
        <v>37026</v>
      </c>
      <c r="EC576" s="7">
        <f t="shared" si="97"/>
        <v>14.987499999999999</v>
      </c>
      <c r="EN576" t="s">
        <v>36995</v>
      </c>
      <c r="EO576">
        <v>1731138031</v>
      </c>
      <c r="EP576" t="s">
        <v>36968</v>
      </c>
      <c r="EQ576" t="s">
        <v>36996</v>
      </c>
      <c r="ER576" t="s">
        <v>36997</v>
      </c>
      <c r="ES576" t="s">
        <v>36967</v>
      </c>
      <c r="ET576" t="s">
        <v>37761</v>
      </c>
      <c r="EU576" t="s">
        <v>36999</v>
      </c>
      <c r="FB576" t="s">
        <v>35377</v>
      </c>
      <c r="FC576" t="s">
        <v>37782</v>
      </c>
      <c r="FD576" t="s">
        <v>29088</v>
      </c>
      <c r="FF576" t="s">
        <v>36990</v>
      </c>
      <c r="FG576" t="s">
        <v>36990</v>
      </c>
      <c r="FH576" t="s">
        <v>37948</v>
      </c>
      <c r="FI576" t="s">
        <v>37762</v>
      </c>
      <c r="FJ576" t="s">
        <v>37763</v>
      </c>
      <c r="FK576" t="s">
        <v>37764</v>
      </c>
      <c r="FL576" t="s">
        <v>37765</v>
      </c>
      <c r="FM576" t="s">
        <v>37766</v>
      </c>
      <c r="FN576" t="s">
        <v>37767</v>
      </c>
      <c r="FO576" t="s">
        <v>37768</v>
      </c>
      <c r="FP576" t="s">
        <v>37769</v>
      </c>
      <c r="FQ576" t="s">
        <v>37028</v>
      </c>
      <c r="FR576" t="s">
        <v>37008</v>
      </c>
      <c r="FS576" t="s">
        <v>37009</v>
      </c>
      <c r="FT576" t="s">
        <v>32641</v>
      </c>
      <c r="FU576" t="s">
        <v>32641</v>
      </c>
      <c r="FV576" t="s">
        <v>29088</v>
      </c>
      <c r="FW576" t="s">
        <v>37030</v>
      </c>
      <c r="FX576" t="s">
        <v>37031</v>
      </c>
      <c r="FY576" t="s">
        <v>36971</v>
      </c>
      <c r="FZ576" t="s">
        <v>36990</v>
      </c>
      <c r="GA576" t="s">
        <v>37783</v>
      </c>
      <c r="GB576" t="s">
        <v>36968</v>
      </c>
      <c r="GC576" t="s">
        <v>37032</v>
      </c>
      <c r="GD576" t="s">
        <v>37033</v>
      </c>
      <c r="GE576" t="s">
        <v>37770</v>
      </c>
      <c r="GF576" t="s">
        <v>37771</v>
      </c>
      <c r="GG576" t="s">
        <v>37772</v>
      </c>
      <c r="GH576" t="s">
        <v>37773</v>
      </c>
      <c r="GI576" t="s">
        <v>37774</v>
      </c>
      <c r="GJ576" t="s">
        <v>37034</v>
      </c>
      <c r="GK576" t="s">
        <v>37035</v>
      </c>
      <c r="GL576" t="s">
        <v>37784</v>
      </c>
      <c r="GM576" t="s">
        <v>37785</v>
      </c>
      <c r="GN576" t="s">
        <v>37786</v>
      </c>
      <c r="GO576" t="s">
        <v>36973</v>
      </c>
      <c r="GP576" t="s">
        <v>29088</v>
      </c>
      <c r="GQ576" t="s">
        <v>37010</v>
      </c>
      <c r="GR576" t="s">
        <v>36969</v>
      </c>
      <c r="GT576" t="s">
        <v>37011</v>
      </c>
      <c r="GU576">
        <f t="shared" si="98"/>
        <v>15</v>
      </c>
      <c r="GV576">
        <f t="shared" si="99"/>
        <v>15</v>
      </c>
      <c r="GX576">
        <v>12</v>
      </c>
      <c r="GY576" t="s">
        <v>37012</v>
      </c>
      <c r="HA576" t="s">
        <v>37013</v>
      </c>
      <c r="HD576" t="s">
        <v>29088</v>
      </c>
      <c r="HE576">
        <v>11.99</v>
      </c>
    </row>
    <row r="577" spans="1:213">
      <c r="A577" t="s">
        <v>29123</v>
      </c>
      <c r="B577" t="s">
        <v>36962</v>
      </c>
      <c r="C577" t="s">
        <v>36963</v>
      </c>
      <c r="D577" t="s">
        <v>21300</v>
      </c>
      <c r="E577">
        <v>1</v>
      </c>
      <c r="F577" t="s">
        <v>36964</v>
      </c>
      <c r="G577" t="s">
        <v>38</v>
      </c>
      <c r="H577" t="s">
        <v>36965</v>
      </c>
      <c r="I577" t="s">
        <v>23336</v>
      </c>
      <c r="J577" t="s">
        <v>33297</v>
      </c>
      <c r="K577" t="s">
        <v>21308</v>
      </c>
      <c r="L577" t="s">
        <v>33298</v>
      </c>
      <c r="M577" t="s">
        <v>33343</v>
      </c>
      <c r="N577" t="s">
        <v>21360</v>
      </c>
      <c r="O577" t="s">
        <v>33344</v>
      </c>
      <c r="P577" t="s">
        <v>21282</v>
      </c>
      <c r="Q577" t="s">
        <v>33300</v>
      </c>
      <c r="T577" t="s">
        <v>33349</v>
      </c>
      <c r="U577" t="s">
        <v>37776</v>
      </c>
      <c r="V577" t="s">
        <v>34104</v>
      </c>
      <c r="W577" t="s">
        <v>36967</v>
      </c>
      <c r="X577" t="s">
        <v>36968</v>
      </c>
      <c r="Y577" t="s">
        <v>36969</v>
      </c>
      <c r="Z577">
        <v>300</v>
      </c>
      <c r="AA577">
        <v>236</v>
      </c>
      <c r="AB577" t="s">
        <v>37018</v>
      </c>
      <c r="AC577" t="s">
        <v>36990</v>
      </c>
      <c r="AD577" t="s">
        <v>36971</v>
      </c>
      <c r="AE577" t="s">
        <v>36972</v>
      </c>
      <c r="AF577" t="s">
        <v>36973</v>
      </c>
      <c r="AH577" t="s">
        <v>37757</v>
      </c>
      <c r="AJ577" t="s">
        <v>36967</v>
      </c>
      <c r="AK577" t="s">
        <v>32641</v>
      </c>
      <c r="AL577" t="s">
        <v>37454</v>
      </c>
      <c r="AM577" t="s">
        <v>37898</v>
      </c>
      <c r="AN577" t="s">
        <v>29128</v>
      </c>
      <c r="AQ577" t="s">
        <v>29128</v>
      </c>
      <c r="AR577" t="s">
        <v>34351</v>
      </c>
      <c r="AV577" t="s">
        <v>37135</v>
      </c>
      <c r="AX577" t="s">
        <v>37135</v>
      </c>
      <c r="AY577" t="s">
        <v>37021</v>
      </c>
      <c r="BA577" t="s">
        <v>353</v>
      </c>
      <c r="BB577">
        <v>48</v>
      </c>
      <c r="BC577" t="s">
        <v>37048</v>
      </c>
      <c r="BD577" t="s">
        <v>34259</v>
      </c>
      <c r="BE577" t="s">
        <v>36993</v>
      </c>
      <c r="BF577">
        <v>0.2</v>
      </c>
      <c r="BG577" t="str">
        <f>_xlfn.TEXTJOIN("-",TRUE,V577,AL577,I577,BD577,AR577)</f>
        <v>AG-B1I-C1-D4-EH</v>
      </c>
      <c r="BH577" t="s">
        <v>37469</v>
      </c>
      <c r="BJ577" t="s">
        <v>37470</v>
      </c>
      <c r="BK577" cm="1">
        <f t="array" ref="BK577">IF(LEN(TRIM(BG577))=0,"",SUMPRODUCT(--(LEN(TRIM($BG$5:BG577))&gt;0)))</f>
        <v>559</v>
      </c>
      <c r="BL577" t="str">
        <f>IF(BK577&lt;&gt;"",_xlfn.BASE(BK577,36,10),"")</f>
        <v>00000000FJ</v>
      </c>
      <c r="BM577" t="str">
        <f>IF(BL577&lt;&gt;"","*"&amp;BL577&amp;"*","")</f>
        <v>*00000000FJ*</v>
      </c>
      <c r="BN577" t="s">
        <v>37469</v>
      </c>
      <c r="BO577" t="str">
        <f>_xlfn.TEXTJOIN("-",TRUE,N577,T577)</f>
        <v>DAT004-M16</v>
      </c>
      <c r="BS577" t="s">
        <v>29128</v>
      </c>
      <c r="CP577" t="s">
        <v>37948</v>
      </c>
      <c r="CU577">
        <v>11.99</v>
      </c>
      <c r="DT577" t="s">
        <v>37026</v>
      </c>
      <c r="EC577" s="7">
        <f t="shared" si="97"/>
        <v>14.987499999999999</v>
      </c>
      <c r="EN577" t="s">
        <v>36995</v>
      </c>
      <c r="EO577">
        <v>1731138031</v>
      </c>
      <c r="EP577" t="s">
        <v>36968</v>
      </c>
      <c r="EQ577" t="s">
        <v>36996</v>
      </c>
      <c r="ER577" t="s">
        <v>36997</v>
      </c>
      <c r="ES577" t="s">
        <v>36967</v>
      </c>
      <c r="ET577" t="s">
        <v>37761</v>
      </c>
      <c r="EU577" t="s">
        <v>36999</v>
      </c>
      <c r="FB577" t="s">
        <v>35377</v>
      </c>
      <c r="FC577" t="s">
        <v>37782</v>
      </c>
      <c r="FD577" t="s">
        <v>37799</v>
      </c>
      <c r="FF577" t="s">
        <v>36990</v>
      </c>
      <c r="FG577" t="s">
        <v>36990</v>
      </c>
      <c r="FH577" t="s">
        <v>37948</v>
      </c>
      <c r="FI577" t="s">
        <v>37762</v>
      </c>
      <c r="FJ577" t="s">
        <v>37763</v>
      </c>
      <c r="FK577" t="s">
        <v>37764</v>
      </c>
      <c r="FL577" t="s">
        <v>37765</v>
      </c>
      <c r="FM577" t="s">
        <v>37766</v>
      </c>
      <c r="FN577" t="s">
        <v>37767</v>
      </c>
      <c r="FO577" t="s">
        <v>37768</v>
      </c>
      <c r="FP577" t="s">
        <v>37769</v>
      </c>
      <c r="FQ577" t="s">
        <v>37028</v>
      </c>
      <c r="FR577" t="s">
        <v>37008</v>
      </c>
      <c r="FS577" t="s">
        <v>37009</v>
      </c>
      <c r="FT577" t="s">
        <v>32641</v>
      </c>
      <c r="FU577" t="s">
        <v>32641</v>
      </c>
      <c r="FV577" t="s">
        <v>37799</v>
      </c>
      <c r="FW577" t="s">
        <v>37030</v>
      </c>
      <c r="FX577" t="s">
        <v>37031</v>
      </c>
      <c r="FY577" t="s">
        <v>36971</v>
      </c>
      <c r="FZ577" t="s">
        <v>36990</v>
      </c>
      <c r="GA577" t="s">
        <v>37783</v>
      </c>
      <c r="GB577" t="s">
        <v>36968</v>
      </c>
      <c r="GC577" t="s">
        <v>37032</v>
      </c>
      <c r="GD577" t="s">
        <v>37033</v>
      </c>
      <c r="GE577" t="s">
        <v>37770</v>
      </c>
      <c r="GF577" t="s">
        <v>37771</v>
      </c>
      <c r="GG577" t="s">
        <v>37772</v>
      </c>
      <c r="GH577" t="s">
        <v>37773</v>
      </c>
      <c r="GI577" t="s">
        <v>37774</v>
      </c>
      <c r="GJ577" t="s">
        <v>37034</v>
      </c>
      <c r="GK577" t="s">
        <v>37035</v>
      </c>
      <c r="GL577" t="s">
        <v>37784</v>
      </c>
      <c r="GM577" t="s">
        <v>37785</v>
      </c>
      <c r="GN577" t="s">
        <v>37786</v>
      </c>
      <c r="GO577" t="s">
        <v>36973</v>
      </c>
      <c r="GP577" t="s">
        <v>37799</v>
      </c>
      <c r="GQ577" t="s">
        <v>37010</v>
      </c>
      <c r="GR577" t="s">
        <v>36969</v>
      </c>
      <c r="GT577" t="s">
        <v>37011</v>
      </c>
      <c r="GU577">
        <f t="shared" si="98"/>
        <v>15</v>
      </c>
      <c r="GV577">
        <f t="shared" si="99"/>
        <v>15</v>
      </c>
      <c r="GX577">
        <v>12</v>
      </c>
      <c r="GY577" t="s">
        <v>37012</v>
      </c>
      <c r="HA577" t="s">
        <v>37013</v>
      </c>
      <c r="HD577" t="s">
        <v>29128</v>
      </c>
      <c r="HE577">
        <v>11.99</v>
      </c>
    </row>
    <row r="578" spans="1:213">
      <c r="A578" t="s">
        <v>29123</v>
      </c>
      <c r="B578" t="s">
        <v>36962</v>
      </c>
      <c r="C578" t="s">
        <v>36963</v>
      </c>
      <c r="D578" t="s">
        <v>21300</v>
      </c>
      <c r="E578">
        <v>1</v>
      </c>
      <c r="F578" t="s">
        <v>36964</v>
      </c>
      <c r="G578" t="s">
        <v>38</v>
      </c>
      <c r="H578" t="s">
        <v>36965</v>
      </c>
      <c r="I578" t="s">
        <v>23336</v>
      </c>
      <c r="J578" t="s">
        <v>33297</v>
      </c>
      <c r="K578" t="s">
        <v>21308</v>
      </c>
      <c r="L578" t="s">
        <v>33298</v>
      </c>
      <c r="M578" t="s">
        <v>33343</v>
      </c>
      <c r="N578" t="s">
        <v>21360</v>
      </c>
      <c r="O578" t="s">
        <v>33344</v>
      </c>
      <c r="P578" t="s">
        <v>21282</v>
      </c>
      <c r="Q578" t="s">
        <v>33300</v>
      </c>
      <c r="T578" t="s">
        <v>33349</v>
      </c>
      <c r="U578" t="s">
        <v>37776</v>
      </c>
      <c r="V578" t="s">
        <v>34104</v>
      </c>
      <c r="W578" t="s">
        <v>36967</v>
      </c>
      <c r="X578" t="s">
        <v>36968</v>
      </c>
      <c r="Y578" t="s">
        <v>36969</v>
      </c>
      <c r="Z578">
        <v>300</v>
      </c>
      <c r="AA578">
        <v>271</v>
      </c>
      <c r="AB578" t="s">
        <v>37056</v>
      </c>
      <c r="AC578" t="s">
        <v>36990</v>
      </c>
      <c r="AD578" t="s">
        <v>36971</v>
      </c>
      <c r="AE578" t="s">
        <v>36972</v>
      </c>
      <c r="AF578" t="s">
        <v>36973</v>
      </c>
      <c r="AH578" t="s">
        <v>37757</v>
      </c>
      <c r="AJ578" t="s">
        <v>36967</v>
      </c>
      <c r="AK578" t="s">
        <v>32641</v>
      </c>
      <c r="AL578" t="s">
        <v>37454</v>
      </c>
      <c r="AM578" t="s">
        <v>37898</v>
      </c>
      <c r="AN578" t="s">
        <v>37800</v>
      </c>
      <c r="AQ578" t="s">
        <v>37800</v>
      </c>
      <c r="AR578" t="s">
        <v>34353</v>
      </c>
      <c r="AV578" t="s">
        <v>37135</v>
      </c>
      <c r="AX578" t="s">
        <v>37135</v>
      </c>
      <c r="AY578" t="s">
        <v>37058</v>
      </c>
      <c r="BA578" t="s">
        <v>37059</v>
      </c>
      <c r="BB578">
        <v>48</v>
      </c>
      <c r="BC578" t="s">
        <v>37060</v>
      </c>
      <c r="BD578" t="s">
        <v>34261</v>
      </c>
      <c r="BE578" t="s">
        <v>36993</v>
      </c>
      <c r="BF578">
        <v>0.2</v>
      </c>
      <c r="BG578" t="str">
        <f>_xlfn.TEXTJOIN("-",TRUE,V578,AL578,I578,BD578,AR578)</f>
        <v>AG-B1I-C1-D5-EI</v>
      </c>
      <c r="BH578" t="s">
        <v>37472</v>
      </c>
      <c r="BJ578" t="s">
        <v>37473</v>
      </c>
      <c r="BK578" cm="1">
        <f t="array" ref="BK578">IF(LEN(TRIM(BG578))=0,"",SUMPRODUCT(--(LEN(TRIM($BG$5:BG578))&gt;0)))</f>
        <v>560</v>
      </c>
      <c r="BL578" t="str">
        <f>IF(BK578&lt;&gt;"",_xlfn.BASE(BK578,36,10),"")</f>
        <v>00000000FK</v>
      </c>
      <c r="BM578" t="str">
        <f>IF(BL578&lt;&gt;"","*"&amp;BL578&amp;"*","")</f>
        <v>*00000000FK*</v>
      </c>
      <c r="BN578" t="s">
        <v>37472</v>
      </c>
      <c r="BO578" t="str">
        <f>_xlfn.TEXTJOIN("-",TRUE,N578,T578)</f>
        <v>DAT004-M16</v>
      </c>
      <c r="BS578" t="s">
        <v>37800</v>
      </c>
      <c r="CP578" t="s">
        <v>37948</v>
      </c>
      <c r="CU578">
        <v>14.99</v>
      </c>
      <c r="DT578" t="s">
        <v>37026</v>
      </c>
      <c r="EC578" s="7">
        <f t="shared" si="97"/>
        <v>18.737500000000001</v>
      </c>
      <c r="EN578" t="s">
        <v>36995</v>
      </c>
      <c r="EO578">
        <v>1731138031</v>
      </c>
      <c r="EP578" t="s">
        <v>36968</v>
      </c>
      <c r="EQ578" t="s">
        <v>36996</v>
      </c>
      <c r="ER578" t="s">
        <v>36997</v>
      </c>
      <c r="ES578" t="s">
        <v>36967</v>
      </c>
      <c r="ET578" t="s">
        <v>37761</v>
      </c>
      <c r="EU578" t="s">
        <v>36999</v>
      </c>
      <c r="FB578" t="s">
        <v>35377</v>
      </c>
      <c r="FC578" t="s">
        <v>37782</v>
      </c>
      <c r="FD578" t="s">
        <v>37800</v>
      </c>
      <c r="FF578" t="s">
        <v>36990</v>
      </c>
      <c r="FG578" t="s">
        <v>36990</v>
      </c>
      <c r="FH578" t="s">
        <v>37948</v>
      </c>
      <c r="FI578" t="s">
        <v>37762</v>
      </c>
      <c r="FJ578" t="s">
        <v>37763</v>
      </c>
      <c r="FK578" t="s">
        <v>37764</v>
      </c>
      <c r="FL578" t="s">
        <v>37765</v>
      </c>
      <c r="FM578" t="s">
        <v>37766</v>
      </c>
      <c r="FN578" t="s">
        <v>37767</v>
      </c>
      <c r="FO578" t="s">
        <v>37768</v>
      </c>
      <c r="FP578" t="s">
        <v>37769</v>
      </c>
      <c r="FQ578" t="s">
        <v>37028</v>
      </c>
      <c r="FR578" t="s">
        <v>37008</v>
      </c>
      <c r="FS578" t="s">
        <v>37009</v>
      </c>
      <c r="FT578" t="s">
        <v>32641</v>
      </c>
      <c r="FU578" t="s">
        <v>32641</v>
      </c>
      <c r="FV578" t="s">
        <v>37800</v>
      </c>
      <c r="FW578" t="s">
        <v>37030</v>
      </c>
      <c r="FX578" t="s">
        <v>37031</v>
      </c>
      <c r="FY578" t="s">
        <v>36971</v>
      </c>
      <c r="FZ578" t="s">
        <v>36990</v>
      </c>
      <c r="GA578" t="s">
        <v>37783</v>
      </c>
      <c r="GB578" t="s">
        <v>36968</v>
      </c>
      <c r="GC578" t="s">
        <v>37032</v>
      </c>
      <c r="GD578" t="s">
        <v>37033</v>
      </c>
      <c r="GE578" t="s">
        <v>37770</v>
      </c>
      <c r="GF578" t="s">
        <v>37771</v>
      </c>
      <c r="GG578" t="s">
        <v>37772</v>
      </c>
      <c r="GH578" t="s">
        <v>37773</v>
      </c>
      <c r="GI578" t="s">
        <v>37774</v>
      </c>
      <c r="GJ578" t="s">
        <v>37034</v>
      </c>
      <c r="GK578" t="s">
        <v>37035</v>
      </c>
      <c r="GL578" t="s">
        <v>37784</v>
      </c>
      <c r="GM578" t="s">
        <v>37785</v>
      </c>
      <c r="GN578" t="s">
        <v>37786</v>
      </c>
      <c r="GO578" t="s">
        <v>36973</v>
      </c>
      <c r="GP578" t="s">
        <v>37800</v>
      </c>
      <c r="GQ578" t="s">
        <v>37010</v>
      </c>
      <c r="GR578" t="s">
        <v>36969</v>
      </c>
      <c r="GT578" t="s">
        <v>37011</v>
      </c>
      <c r="GU578">
        <f t="shared" si="98"/>
        <v>18.75</v>
      </c>
      <c r="GV578">
        <f t="shared" si="99"/>
        <v>18.75</v>
      </c>
      <c r="GX578">
        <v>15</v>
      </c>
      <c r="GY578" t="s">
        <v>37012</v>
      </c>
      <c r="HA578" t="s">
        <v>37013</v>
      </c>
      <c r="HD578" t="s">
        <v>37800</v>
      </c>
      <c r="HE578">
        <v>14.99</v>
      </c>
    </row>
    <row r="579" spans="1:213">
      <c r="A579" t="s">
        <v>29123</v>
      </c>
      <c r="B579" t="s">
        <v>36962</v>
      </c>
      <c r="C579" t="s">
        <v>36963</v>
      </c>
      <c r="D579" t="s">
        <v>21300</v>
      </c>
      <c r="E579">
        <v>1</v>
      </c>
      <c r="F579" t="s">
        <v>36964</v>
      </c>
      <c r="G579" t="s">
        <v>38</v>
      </c>
      <c r="H579" t="s">
        <v>36965</v>
      </c>
      <c r="I579" t="s">
        <v>23336</v>
      </c>
      <c r="J579" t="s">
        <v>33297</v>
      </c>
      <c r="K579" t="s">
        <v>21308</v>
      </c>
      <c r="L579" t="s">
        <v>33298</v>
      </c>
      <c r="M579" t="s">
        <v>33343</v>
      </c>
      <c r="N579" t="s">
        <v>21360</v>
      </c>
      <c r="O579" t="s">
        <v>33344</v>
      </c>
      <c r="P579" t="s">
        <v>21282</v>
      </c>
      <c r="Q579" t="s">
        <v>33300</v>
      </c>
      <c r="T579" t="s">
        <v>33349</v>
      </c>
      <c r="U579" t="s">
        <v>37776</v>
      </c>
      <c r="V579" t="s">
        <v>34104</v>
      </c>
      <c r="W579" t="s">
        <v>36967</v>
      </c>
      <c r="X579" t="s">
        <v>36968</v>
      </c>
      <c r="Y579" t="s">
        <v>36969</v>
      </c>
      <c r="Z579">
        <v>200</v>
      </c>
      <c r="AA579">
        <v>171</v>
      </c>
      <c r="AB579" t="s">
        <v>37018</v>
      </c>
      <c r="AC579" t="s">
        <v>36990</v>
      </c>
      <c r="AD579" t="s">
        <v>36971</v>
      </c>
      <c r="AE579" t="s">
        <v>36972</v>
      </c>
      <c r="AF579" t="s">
        <v>36973</v>
      </c>
      <c r="AH579" t="s">
        <v>37757</v>
      </c>
      <c r="AJ579" t="s">
        <v>36967</v>
      </c>
      <c r="AK579" t="s">
        <v>33461</v>
      </c>
      <c r="AL579" t="s">
        <v>37949</v>
      </c>
      <c r="AM579" t="s">
        <v>37777</v>
      </c>
      <c r="AN579" t="s">
        <v>28824</v>
      </c>
      <c r="AQ579" t="s">
        <v>28824</v>
      </c>
      <c r="AR579" t="s">
        <v>34343</v>
      </c>
      <c r="AW579" t="s">
        <v>37135</v>
      </c>
      <c r="AX579" t="s">
        <v>37135</v>
      </c>
      <c r="AY579" t="s">
        <v>37021</v>
      </c>
      <c r="BA579" t="s">
        <v>353</v>
      </c>
      <c r="BB579">
        <v>48</v>
      </c>
      <c r="BC579" t="s">
        <v>37022</v>
      </c>
      <c r="BD579" t="s">
        <v>28739</v>
      </c>
      <c r="BE579" t="s">
        <v>36993</v>
      </c>
      <c r="BF579">
        <v>0.2</v>
      </c>
      <c r="BG579" t="str">
        <f>_xlfn.TEXTJOIN("-",TRUE,V579,AL579,I579,BD579,AR579)</f>
        <v>AG-B1J-C1-D3-ED</v>
      </c>
      <c r="BH579" t="s">
        <v>37950</v>
      </c>
      <c r="BJ579" t="s">
        <v>37951</v>
      </c>
      <c r="BK579" cm="1">
        <f t="array" ref="BK579">IF(LEN(TRIM(BG579))=0,"",SUMPRODUCT(--(LEN(TRIM($BG$5:BG579))&gt;0)))</f>
        <v>561</v>
      </c>
      <c r="BL579" t="str">
        <f>IF(BK579&lt;&gt;"",_xlfn.BASE(BK579,36,10),"")</f>
        <v>00000000FL</v>
      </c>
      <c r="BM579" t="str">
        <f>IF(BL579&lt;&gt;"","*"&amp;BL579&amp;"*","")</f>
        <v>*00000000FL*</v>
      </c>
      <c r="BN579" t="s">
        <v>37950</v>
      </c>
      <c r="BO579" t="str">
        <f>_xlfn.TEXTJOIN("-",TRUE,N579,T579)</f>
        <v>DAT004-M16</v>
      </c>
      <c r="BS579" t="s">
        <v>28824</v>
      </c>
      <c r="CP579" t="s">
        <v>37952</v>
      </c>
      <c r="CU579">
        <v>11.99</v>
      </c>
      <c r="DT579" t="s">
        <v>37026</v>
      </c>
      <c r="EC579" s="7">
        <f t="shared" si="97"/>
        <v>14.987499999999999</v>
      </c>
      <c r="EN579" t="s">
        <v>36995</v>
      </c>
      <c r="EO579">
        <v>1731138031</v>
      </c>
      <c r="EP579" t="s">
        <v>36968</v>
      </c>
      <c r="EQ579" t="s">
        <v>36996</v>
      </c>
      <c r="ER579" t="s">
        <v>36997</v>
      </c>
      <c r="ES579" t="s">
        <v>36967</v>
      </c>
      <c r="ET579" t="s">
        <v>37761</v>
      </c>
      <c r="EU579" t="s">
        <v>36999</v>
      </c>
      <c r="FB579" t="s">
        <v>35377</v>
      </c>
      <c r="FC579" t="s">
        <v>37782</v>
      </c>
      <c r="FD579" t="s">
        <v>28824</v>
      </c>
      <c r="FF579" t="s">
        <v>36990</v>
      </c>
      <c r="FG579" t="s">
        <v>36990</v>
      </c>
      <c r="FH579" t="s">
        <v>37952</v>
      </c>
      <c r="FI579" t="s">
        <v>37762</v>
      </c>
      <c r="FJ579" t="s">
        <v>37763</v>
      </c>
      <c r="FK579" t="s">
        <v>37764</v>
      </c>
      <c r="FL579" t="s">
        <v>37765</v>
      </c>
      <c r="FM579" t="s">
        <v>37766</v>
      </c>
      <c r="FN579" t="s">
        <v>37767</v>
      </c>
      <c r="FO579" t="s">
        <v>37768</v>
      </c>
      <c r="FP579" t="s">
        <v>37769</v>
      </c>
      <c r="FQ579" t="s">
        <v>37028</v>
      </c>
      <c r="FR579" t="s">
        <v>37008</v>
      </c>
      <c r="FS579" t="s">
        <v>37009</v>
      </c>
      <c r="FT579" t="s">
        <v>33461</v>
      </c>
      <c r="FU579" t="s">
        <v>33461</v>
      </c>
      <c r="FV579" t="s">
        <v>28824</v>
      </c>
      <c r="FW579" t="s">
        <v>37030</v>
      </c>
      <c r="FX579" t="s">
        <v>37031</v>
      </c>
      <c r="FY579" t="s">
        <v>36971</v>
      </c>
      <c r="FZ579" t="s">
        <v>36990</v>
      </c>
      <c r="GA579" t="s">
        <v>37783</v>
      </c>
      <c r="GB579" t="s">
        <v>36968</v>
      </c>
      <c r="GC579" t="s">
        <v>37032</v>
      </c>
      <c r="GD579" t="s">
        <v>37033</v>
      </c>
      <c r="GE579" t="s">
        <v>37770</v>
      </c>
      <c r="GF579" t="s">
        <v>37771</v>
      </c>
      <c r="GG579" t="s">
        <v>37772</v>
      </c>
      <c r="GH579" t="s">
        <v>37773</v>
      </c>
      <c r="GI579" t="s">
        <v>37774</v>
      </c>
      <c r="GJ579" t="s">
        <v>37034</v>
      </c>
      <c r="GK579" t="s">
        <v>37035</v>
      </c>
      <c r="GL579" t="s">
        <v>37784</v>
      </c>
      <c r="GM579" t="s">
        <v>37785</v>
      </c>
      <c r="GN579" t="s">
        <v>37786</v>
      </c>
      <c r="GO579" t="s">
        <v>36973</v>
      </c>
      <c r="GP579" t="s">
        <v>28824</v>
      </c>
      <c r="GQ579" t="s">
        <v>37010</v>
      </c>
      <c r="GR579" t="s">
        <v>36969</v>
      </c>
      <c r="GT579" t="s">
        <v>37011</v>
      </c>
      <c r="GU579">
        <f t="shared" si="98"/>
        <v>15</v>
      </c>
      <c r="GV579">
        <f t="shared" si="99"/>
        <v>15</v>
      </c>
      <c r="GX579">
        <v>12</v>
      </c>
      <c r="GY579" t="s">
        <v>37012</v>
      </c>
      <c r="HA579" t="s">
        <v>37013</v>
      </c>
      <c r="HD579" t="s">
        <v>28824</v>
      </c>
      <c r="HE579">
        <v>11.99</v>
      </c>
    </row>
    <row r="580" spans="1:213">
      <c r="A580" t="s">
        <v>29123</v>
      </c>
      <c r="B580" t="s">
        <v>36962</v>
      </c>
      <c r="C580" t="s">
        <v>36963</v>
      </c>
      <c r="D580" t="s">
        <v>21300</v>
      </c>
      <c r="E580">
        <v>1</v>
      </c>
      <c r="F580" t="s">
        <v>36964</v>
      </c>
      <c r="G580" t="s">
        <v>38</v>
      </c>
      <c r="H580" t="s">
        <v>36965</v>
      </c>
      <c r="I580" t="s">
        <v>23336</v>
      </c>
      <c r="J580" t="s">
        <v>33297</v>
      </c>
      <c r="K580" t="s">
        <v>21308</v>
      </c>
      <c r="L580" t="s">
        <v>33298</v>
      </c>
      <c r="M580" t="s">
        <v>33343</v>
      </c>
      <c r="N580" t="s">
        <v>21360</v>
      </c>
      <c r="O580" t="s">
        <v>33344</v>
      </c>
      <c r="P580" t="s">
        <v>21282</v>
      </c>
      <c r="Q580" t="s">
        <v>33300</v>
      </c>
      <c r="T580" t="s">
        <v>33349</v>
      </c>
      <c r="U580" t="s">
        <v>37776</v>
      </c>
      <c r="V580" t="s">
        <v>34104</v>
      </c>
      <c r="W580" t="s">
        <v>36967</v>
      </c>
      <c r="X580" t="s">
        <v>36968</v>
      </c>
      <c r="Y580" t="s">
        <v>36969</v>
      </c>
      <c r="Z580">
        <v>200</v>
      </c>
      <c r="AA580">
        <v>186</v>
      </c>
      <c r="AB580" t="s">
        <v>37018</v>
      </c>
      <c r="AC580" t="s">
        <v>36990</v>
      </c>
      <c r="AD580" t="s">
        <v>36971</v>
      </c>
      <c r="AE580" t="s">
        <v>36972</v>
      </c>
      <c r="AF580" t="s">
        <v>36973</v>
      </c>
      <c r="AH580" t="s">
        <v>37757</v>
      </c>
      <c r="AJ580" t="s">
        <v>36967</v>
      </c>
      <c r="AK580" t="s">
        <v>33461</v>
      </c>
      <c r="AL580" t="s">
        <v>37949</v>
      </c>
      <c r="AM580" t="s">
        <v>37777</v>
      </c>
      <c r="AN580" t="s">
        <v>28795</v>
      </c>
      <c r="AQ580" t="s">
        <v>28795</v>
      </c>
      <c r="AR580" t="s">
        <v>34345</v>
      </c>
      <c r="AW580" t="s">
        <v>37135</v>
      </c>
      <c r="AX580" t="s">
        <v>37135</v>
      </c>
      <c r="AY580" t="s">
        <v>37021</v>
      </c>
      <c r="BA580" t="s">
        <v>353</v>
      </c>
      <c r="BB580">
        <v>48</v>
      </c>
      <c r="BC580" t="s">
        <v>37022</v>
      </c>
      <c r="BD580" t="s">
        <v>28739</v>
      </c>
      <c r="BE580" t="s">
        <v>36993</v>
      </c>
      <c r="BF580">
        <v>0.2</v>
      </c>
      <c r="BG580" t="str">
        <f>_xlfn.TEXTJOIN("-",TRUE,V580,AL580,I580,BD580,AR580)</f>
        <v>AG-B1J-C1-D3-EE</v>
      </c>
      <c r="BH580" t="s">
        <v>37953</v>
      </c>
      <c r="BJ580" t="s">
        <v>37954</v>
      </c>
      <c r="BK580" cm="1">
        <f t="array" ref="BK580">IF(LEN(TRIM(BG580))=0,"",SUMPRODUCT(--(LEN(TRIM($BG$5:BG580))&gt;0)))</f>
        <v>562</v>
      </c>
      <c r="BL580" t="str">
        <f>IF(BK580&lt;&gt;"",_xlfn.BASE(BK580,36,10),"")</f>
        <v>00000000FM</v>
      </c>
      <c r="BM580" t="str">
        <f>IF(BL580&lt;&gt;"","*"&amp;BL580&amp;"*","")</f>
        <v>*00000000FM*</v>
      </c>
      <c r="BN580" t="s">
        <v>37953</v>
      </c>
      <c r="BO580" t="str">
        <f>_xlfn.TEXTJOIN("-",TRUE,N580,T580)</f>
        <v>DAT004-M16</v>
      </c>
      <c r="BS580" t="s">
        <v>28795</v>
      </c>
      <c r="CP580" t="s">
        <v>37952</v>
      </c>
      <c r="CU580">
        <v>11.99</v>
      </c>
      <c r="DT580" t="s">
        <v>37026</v>
      </c>
      <c r="EC580" s="7">
        <f t="shared" si="97"/>
        <v>14.987499999999999</v>
      </c>
      <c r="EN580" t="s">
        <v>36995</v>
      </c>
      <c r="EO580">
        <v>1731138031</v>
      </c>
      <c r="EP580" t="s">
        <v>36968</v>
      </c>
      <c r="EQ580" t="s">
        <v>36996</v>
      </c>
      <c r="ER580" t="s">
        <v>36997</v>
      </c>
      <c r="ES580" t="s">
        <v>36967</v>
      </c>
      <c r="ET580" t="s">
        <v>37761</v>
      </c>
      <c r="EU580" t="s">
        <v>36999</v>
      </c>
      <c r="FB580" t="s">
        <v>35377</v>
      </c>
      <c r="FC580" t="s">
        <v>37782</v>
      </c>
      <c r="FD580" t="s">
        <v>28795</v>
      </c>
      <c r="FF580" t="s">
        <v>36990</v>
      </c>
      <c r="FG580" t="s">
        <v>36990</v>
      </c>
      <c r="FH580" t="s">
        <v>37952</v>
      </c>
      <c r="FI580" t="s">
        <v>37762</v>
      </c>
      <c r="FJ580" t="s">
        <v>37763</v>
      </c>
      <c r="FK580" t="s">
        <v>37764</v>
      </c>
      <c r="FL580" t="s">
        <v>37765</v>
      </c>
      <c r="FM580" t="s">
        <v>37766</v>
      </c>
      <c r="FN580" t="s">
        <v>37767</v>
      </c>
      <c r="FO580" t="s">
        <v>37768</v>
      </c>
      <c r="FP580" t="s">
        <v>37769</v>
      </c>
      <c r="FQ580" t="s">
        <v>37028</v>
      </c>
      <c r="FR580" t="s">
        <v>37008</v>
      </c>
      <c r="FS580" t="s">
        <v>37009</v>
      </c>
      <c r="FT580" t="s">
        <v>33461</v>
      </c>
      <c r="FU580" t="s">
        <v>33461</v>
      </c>
      <c r="FV580" t="s">
        <v>28795</v>
      </c>
      <c r="FW580" t="s">
        <v>37030</v>
      </c>
      <c r="FX580" t="s">
        <v>37031</v>
      </c>
      <c r="FY580" t="s">
        <v>36971</v>
      </c>
      <c r="FZ580" t="s">
        <v>36990</v>
      </c>
      <c r="GA580" t="s">
        <v>37783</v>
      </c>
      <c r="GB580" t="s">
        <v>36968</v>
      </c>
      <c r="GC580" t="s">
        <v>37032</v>
      </c>
      <c r="GD580" t="s">
        <v>37033</v>
      </c>
      <c r="GE580" t="s">
        <v>37770</v>
      </c>
      <c r="GF580" t="s">
        <v>37771</v>
      </c>
      <c r="GG580" t="s">
        <v>37772</v>
      </c>
      <c r="GH580" t="s">
        <v>37773</v>
      </c>
      <c r="GI580" t="s">
        <v>37774</v>
      </c>
      <c r="GJ580" t="s">
        <v>37034</v>
      </c>
      <c r="GK580" t="s">
        <v>37035</v>
      </c>
      <c r="GL580" t="s">
        <v>37784</v>
      </c>
      <c r="GM580" t="s">
        <v>37785</v>
      </c>
      <c r="GN580" t="s">
        <v>37786</v>
      </c>
      <c r="GO580" t="s">
        <v>36973</v>
      </c>
      <c r="GP580" t="s">
        <v>28795</v>
      </c>
      <c r="GQ580" t="s">
        <v>37010</v>
      </c>
      <c r="GR580" t="s">
        <v>36969</v>
      </c>
      <c r="GT580" t="s">
        <v>37011</v>
      </c>
      <c r="GU580">
        <f t="shared" si="98"/>
        <v>15</v>
      </c>
      <c r="GV580">
        <f t="shared" si="99"/>
        <v>15</v>
      </c>
      <c r="GX580">
        <v>12</v>
      </c>
      <c r="GY580" t="s">
        <v>37012</v>
      </c>
      <c r="HA580" t="s">
        <v>37013</v>
      </c>
      <c r="HD580" t="s">
        <v>28795</v>
      </c>
      <c r="HE580">
        <v>11.99</v>
      </c>
    </row>
    <row r="581" spans="1:213">
      <c r="A581" t="s">
        <v>29123</v>
      </c>
      <c r="B581" t="s">
        <v>36962</v>
      </c>
      <c r="C581" t="s">
        <v>36963</v>
      </c>
      <c r="D581" t="s">
        <v>21300</v>
      </c>
      <c r="E581">
        <v>1</v>
      </c>
      <c r="F581" t="s">
        <v>36964</v>
      </c>
      <c r="G581" t="s">
        <v>38</v>
      </c>
      <c r="H581" t="s">
        <v>36965</v>
      </c>
      <c r="I581" t="s">
        <v>23336</v>
      </c>
      <c r="J581" t="s">
        <v>33297</v>
      </c>
      <c r="K581" t="s">
        <v>21308</v>
      </c>
      <c r="L581" t="s">
        <v>33298</v>
      </c>
      <c r="M581" t="s">
        <v>33343</v>
      </c>
      <c r="N581" t="s">
        <v>21360</v>
      </c>
      <c r="O581" t="s">
        <v>33344</v>
      </c>
      <c r="P581" t="s">
        <v>21282</v>
      </c>
      <c r="Q581" t="s">
        <v>33300</v>
      </c>
      <c r="T581" t="s">
        <v>33349</v>
      </c>
      <c r="U581" t="s">
        <v>37776</v>
      </c>
      <c r="V581" t="s">
        <v>34104</v>
      </c>
      <c r="W581" t="s">
        <v>36967</v>
      </c>
      <c r="X581" t="s">
        <v>36968</v>
      </c>
      <c r="Y581" t="s">
        <v>36969</v>
      </c>
      <c r="Z581">
        <v>200</v>
      </c>
      <c r="AA581">
        <v>195</v>
      </c>
      <c r="AB581" t="s">
        <v>37018</v>
      </c>
      <c r="AC581" t="s">
        <v>36990</v>
      </c>
      <c r="AD581" t="s">
        <v>36971</v>
      </c>
      <c r="AE581" t="s">
        <v>36972</v>
      </c>
      <c r="AF581" t="s">
        <v>36973</v>
      </c>
      <c r="AH581" t="s">
        <v>37757</v>
      </c>
      <c r="AJ581" t="s">
        <v>36967</v>
      </c>
      <c r="AK581" t="s">
        <v>33461</v>
      </c>
      <c r="AL581" t="s">
        <v>37949</v>
      </c>
      <c r="AM581" t="s">
        <v>37777</v>
      </c>
      <c r="AN581" t="s">
        <v>28789</v>
      </c>
      <c r="AQ581" t="s">
        <v>28789</v>
      </c>
      <c r="AR581" t="s">
        <v>34347</v>
      </c>
      <c r="AW581" t="s">
        <v>37135</v>
      </c>
      <c r="AX581" t="s">
        <v>37135</v>
      </c>
      <c r="AY581" t="s">
        <v>37021</v>
      </c>
      <c r="BA581" t="s">
        <v>353</v>
      </c>
      <c r="BB581">
        <v>48</v>
      </c>
      <c r="BC581" t="s">
        <v>37022</v>
      </c>
      <c r="BD581" t="s">
        <v>28739</v>
      </c>
      <c r="BE581" t="s">
        <v>36993</v>
      </c>
      <c r="BF581">
        <v>0.2</v>
      </c>
      <c r="BG581" t="str">
        <f>_xlfn.TEXTJOIN("-",TRUE,V581,AL581,I581,BD581,AR581)</f>
        <v>AG-B1J-C1-D3-EF</v>
      </c>
      <c r="BH581" t="s">
        <v>37955</v>
      </c>
      <c r="BJ581" t="s">
        <v>37956</v>
      </c>
      <c r="BK581" cm="1">
        <f t="array" ref="BK581">IF(LEN(TRIM(BG581))=0,"",SUMPRODUCT(--(LEN(TRIM($BG$5:BG581))&gt;0)))</f>
        <v>563</v>
      </c>
      <c r="BL581" t="str">
        <f>IF(BK581&lt;&gt;"",_xlfn.BASE(BK581,36,10),"")</f>
        <v>00000000FN</v>
      </c>
      <c r="BM581" t="str">
        <f>IF(BL581&lt;&gt;"","*"&amp;BL581&amp;"*","")</f>
        <v>*00000000FN*</v>
      </c>
      <c r="BN581" t="s">
        <v>37955</v>
      </c>
      <c r="BO581" t="str">
        <f>_xlfn.TEXTJOIN("-",TRUE,N581,T581)</f>
        <v>DAT004-M16</v>
      </c>
      <c r="BS581" t="s">
        <v>28789</v>
      </c>
      <c r="CP581" t="s">
        <v>37952</v>
      </c>
      <c r="CU581">
        <v>11.99</v>
      </c>
      <c r="DT581" t="s">
        <v>37026</v>
      </c>
      <c r="EC581" s="7">
        <f t="shared" si="97"/>
        <v>14.987499999999999</v>
      </c>
      <c r="EN581" t="s">
        <v>36995</v>
      </c>
      <c r="EO581">
        <v>1731138031</v>
      </c>
      <c r="EP581" t="s">
        <v>36968</v>
      </c>
      <c r="EQ581" t="s">
        <v>36996</v>
      </c>
      <c r="ER581" t="s">
        <v>36997</v>
      </c>
      <c r="ES581" t="s">
        <v>36967</v>
      </c>
      <c r="ET581" t="s">
        <v>37761</v>
      </c>
      <c r="EU581" t="s">
        <v>36999</v>
      </c>
      <c r="FB581" t="s">
        <v>35377</v>
      </c>
      <c r="FC581" t="s">
        <v>37782</v>
      </c>
      <c r="FD581" t="s">
        <v>28789</v>
      </c>
      <c r="FF581" t="s">
        <v>36990</v>
      </c>
      <c r="FG581" t="s">
        <v>36990</v>
      </c>
      <c r="FH581" t="s">
        <v>37952</v>
      </c>
      <c r="FI581" t="s">
        <v>37762</v>
      </c>
      <c r="FJ581" t="s">
        <v>37763</v>
      </c>
      <c r="FK581" t="s">
        <v>37764</v>
      </c>
      <c r="FL581" t="s">
        <v>37765</v>
      </c>
      <c r="FM581" t="s">
        <v>37766</v>
      </c>
      <c r="FN581" t="s">
        <v>37767</v>
      </c>
      <c r="FO581" t="s">
        <v>37768</v>
      </c>
      <c r="FP581" t="s">
        <v>37769</v>
      </c>
      <c r="FQ581" t="s">
        <v>37028</v>
      </c>
      <c r="FR581" t="s">
        <v>37008</v>
      </c>
      <c r="FS581" t="s">
        <v>37009</v>
      </c>
      <c r="FT581" t="s">
        <v>33461</v>
      </c>
      <c r="FU581" t="s">
        <v>33461</v>
      </c>
      <c r="FV581" t="s">
        <v>28789</v>
      </c>
      <c r="FW581" t="s">
        <v>37030</v>
      </c>
      <c r="FX581" t="s">
        <v>37031</v>
      </c>
      <c r="FY581" t="s">
        <v>36971</v>
      </c>
      <c r="FZ581" t="s">
        <v>36990</v>
      </c>
      <c r="GA581" t="s">
        <v>37783</v>
      </c>
      <c r="GB581" t="s">
        <v>36968</v>
      </c>
      <c r="GC581" t="s">
        <v>37032</v>
      </c>
      <c r="GD581" t="s">
        <v>37033</v>
      </c>
      <c r="GE581" t="s">
        <v>37770</v>
      </c>
      <c r="GF581" t="s">
        <v>37771</v>
      </c>
      <c r="GG581" t="s">
        <v>37772</v>
      </c>
      <c r="GH581" t="s">
        <v>37773</v>
      </c>
      <c r="GI581" t="s">
        <v>37774</v>
      </c>
      <c r="GJ581" t="s">
        <v>37034</v>
      </c>
      <c r="GK581" t="s">
        <v>37035</v>
      </c>
      <c r="GL581" t="s">
        <v>37784</v>
      </c>
      <c r="GM581" t="s">
        <v>37785</v>
      </c>
      <c r="GN581" t="s">
        <v>37786</v>
      </c>
      <c r="GO581" t="s">
        <v>36973</v>
      </c>
      <c r="GP581" t="s">
        <v>28789</v>
      </c>
      <c r="GQ581" t="s">
        <v>37010</v>
      </c>
      <c r="GR581" t="s">
        <v>36969</v>
      </c>
      <c r="GT581" t="s">
        <v>37011</v>
      </c>
      <c r="GU581">
        <f t="shared" si="98"/>
        <v>15</v>
      </c>
      <c r="GV581">
        <f t="shared" si="99"/>
        <v>15</v>
      </c>
      <c r="GX581">
        <v>12</v>
      </c>
      <c r="GY581" t="s">
        <v>37012</v>
      </c>
      <c r="HA581" t="s">
        <v>37013</v>
      </c>
      <c r="HD581" t="s">
        <v>28789</v>
      </c>
      <c r="HE581">
        <v>11.99</v>
      </c>
    </row>
    <row r="582" spans="1:213">
      <c r="A582" t="s">
        <v>29123</v>
      </c>
      <c r="B582" t="s">
        <v>36962</v>
      </c>
      <c r="C582" t="s">
        <v>36963</v>
      </c>
      <c r="D582" t="s">
        <v>21300</v>
      </c>
      <c r="E582">
        <v>1</v>
      </c>
      <c r="F582" t="s">
        <v>36964</v>
      </c>
      <c r="G582" t="s">
        <v>38</v>
      </c>
      <c r="H582" t="s">
        <v>36965</v>
      </c>
      <c r="I582" t="s">
        <v>23336</v>
      </c>
      <c r="J582" t="s">
        <v>33297</v>
      </c>
      <c r="K582" t="s">
        <v>21308</v>
      </c>
      <c r="L582" t="s">
        <v>33298</v>
      </c>
      <c r="M582" t="s">
        <v>33343</v>
      </c>
      <c r="N582" t="s">
        <v>21360</v>
      </c>
      <c r="O582" t="s">
        <v>33344</v>
      </c>
      <c r="P582" t="s">
        <v>21282</v>
      </c>
      <c r="Q582" t="s">
        <v>33300</v>
      </c>
      <c r="T582" t="s">
        <v>33349</v>
      </c>
      <c r="U582" t="s">
        <v>37776</v>
      </c>
      <c r="V582" t="s">
        <v>34104</v>
      </c>
      <c r="W582" t="s">
        <v>36967</v>
      </c>
      <c r="X582" t="s">
        <v>36968</v>
      </c>
      <c r="Y582" t="s">
        <v>36969</v>
      </c>
      <c r="Z582">
        <v>300</v>
      </c>
      <c r="AA582">
        <v>221</v>
      </c>
      <c r="AB582" t="s">
        <v>37018</v>
      </c>
      <c r="AC582" t="s">
        <v>36990</v>
      </c>
      <c r="AD582" t="s">
        <v>36971</v>
      </c>
      <c r="AE582" t="s">
        <v>36972</v>
      </c>
      <c r="AF582" t="s">
        <v>36973</v>
      </c>
      <c r="AH582" t="s">
        <v>37757</v>
      </c>
      <c r="AJ582" t="s">
        <v>36967</v>
      </c>
      <c r="AK582" t="s">
        <v>33461</v>
      </c>
      <c r="AL582" t="s">
        <v>37949</v>
      </c>
      <c r="AM582" t="s">
        <v>37777</v>
      </c>
      <c r="AN582" t="s">
        <v>29088</v>
      </c>
      <c r="AQ582" t="s">
        <v>29088</v>
      </c>
      <c r="AR582" t="s">
        <v>34349</v>
      </c>
      <c r="AW582" t="s">
        <v>37135</v>
      </c>
      <c r="AX582" t="s">
        <v>37135</v>
      </c>
      <c r="AY582" t="s">
        <v>37021</v>
      </c>
      <c r="BA582" t="s">
        <v>353</v>
      </c>
      <c r="BB582">
        <v>48</v>
      </c>
      <c r="BC582" t="s">
        <v>37048</v>
      </c>
      <c r="BD582" t="s">
        <v>34259</v>
      </c>
      <c r="BE582" t="s">
        <v>36993</v>
      </c>
      <c r="BF582">
        <v>0.2</v>
      </c>
      <c r="BG582" t="str">
        <f>_xlfn.TEXTJOIN("-",TRUE,V582,AL582,I582,BD582,AR582)</f>
        <v>AG-B1J-C1-D4-EG</v>
      </c>
      <c r="BH582" t="s">
        <v>37957</v>
      </c>
      <c r="BJ582" t="s">
        <v>37958</v>
      </c>
      <c r="BK582" cm="1">
        <f t="array" ref="BK582">IF(LEN(TRIM(BG582))=0,"",SUMPRODUCT(--(LEN(TRIM($BG$5:BG582))&gt;0)))</f>
        <v>564</v>
      </c>
      <c r="BL582" t="str">
        <f>IF(BK582&lt;&gt;"",_xlfn.BASE(BK582,36,10),"")</f>
        <v>00000000FO</v>
      </c>
      <c r="BM582" t="str">
        <f>IF(BL582&lt;&gt;"","*"&amp;BL582&amp;"*","")</f>
        <v>*00000000FO*</v>
      </c>
      <c r="BN582" t="s">
        <v>37957</v>
      </c>
      <c r="BO582" t="str">
        <f>_xlfn.TEXTJOIN("-",TRUE,N582,T582)</f>
        <v>DAT004-M16</v>
      </c>
      <c r="BS582" t="s">
        <v>29088</v>
      </c>
      <c r="CP582" t="s">
        <v>37952</v>
      </c>
      <c r="CU582">
        <v>11.99</v>
      </c>
      <c r="DT582" t="s">
        <v>37026</v>
      </c>
      <c r="EC582" s="7">
        <f t="shared" si="97"/>
        <v>14.987499999999999</v>
      </c>
      <c r="EN582" t="s">
        <v>36995</v>
      </c>
      <c r="EO582">
        <v>1731138031</v>
      </c>
      <c r="EP582" t="s">
        <v>36968</v>
      </c>
      <c r="EQ582" t="s">
        <v>36996</v>
      </c>
      <c r="ER582" t="s">
        <v>36997</v>
      </c>
      <c r="ES582" t="s">
        <v>36967</v>
      </c>
      <c r="ET582" t="s">
        <v>37761</v>
      </c>
      <c r="EU582" t="s">
        <v>36999</v>
      </c>
      <c r="FB582" t="s">
        <v>35377</v>
      </c>
      <c r="FC582" t="s">
        <v>37782</v>
      </c>
      <c r="FD582" t="s">
        <v>29088</v>
      </c>
      <c r="FF582" t="s">
        <v>36990</v>
      </c>
      <c r="FG582" t="s">
        <v>36990</v>
      </c>
      <c r="FH582" t="s">
        <v>37952</v>
      </c>
      <c r="FI582" t="s">
        <v>37762</v>
      </c>
      <c r="FJ582" t="s">
        <v>37763</v>
      </c>
      <c r="FK582" t="s">
        <v>37764</v>
      </c>
      <c r="FL582" t="s">
        <v>37765</v>
      </c>
      <c r="FM582" t="s">
        <v>37766</v>
      </c>
      <c r="FN582" t="s">
        <v>37767</v>
      </c>
      <c r="FO582" t="s">
        <v>37768</v>
      </c>
      <c r="FP582" t="s">
        <v>37769</v>
      </c>
      <c r="FQ582" t="s">
        <v>37028</v>
      </c>
      <c r="FR582" t="s">
        <v>37008</v>
      </c>
      <c r="FS582" t="s">
        <v>37009</v>
      </c>
      <c r="FT582" t="s">
        <v>33461</v>
      </c>
      <c r="FU582" t="s">
        <v>33461</v>
      </c>
      <c r="FV582" t="s">
        <v>29088</v>
      </c>
      <c r="FW582" t="s">
        <v>37030</v>
      </c>
      <c r="FX582" t="s">
        <v>37031</v>
      </c>
      <c r="FY582" t="s">
        <v>36971</v>
      </c>
      <c r="FZ582" t="s">
        <v>36990</v>
      </c>
      <c r="GA582" t="s">
        <v>37783</v>
      </c>
      <c r="GB582" t="s">
        <v>36968</v>
      </c>
      <c r="GC582" t="s">
        <v>37032</v>
      </c>
      <c r="GD582" t="s">
        <v>37033</v>
      </c>
      <c r="GE582" t="s">
        <v>37770</v>
      </c>
      <c r="GF582" t="s">
        <v>37771</v>
      </c>
      <c r="GG582" t="s">
        <v>37772</v>
      </c>
      <c r="GH582" t="s">
        <v>37773</v>
      </c>
      <c r="GI582" t="s">
        <v>37774</v>
      </c>
      <c r="GJ582" t="s">
        <v>37034</v>
      </c>
      <c r="GK582" t="s">
        <v>37035</v>
      </c>
      <c r="GL582" t="s">
        <v>37784</v>
      </c>
      <c r="GM582" t="s">
        <v>37785</v>
      </c>
      <c r="GN582" t="s">
        <v>37786</v>
      </c>
      <c r="GO582" t="s">
        <v>36973</v>
      </c>
      <c r="GP582" t="s">
        <v>29088</v>
      </c>
      <c r="GQ582" t="s">
        <v>37010</v>
      </c>
      <c r="GR582" t="s">
        <v>36969</v>
      </c>
      <c r="GT582" t="s">
        <v>37011</v>
      </c>
      <c r="GU582">
        <f t="shared" si="98"/>
        <v>15</v>
      </c>
      <c r="GV582">
        <f t="shared" si="99"/>
        <v>15</v>
      </c>
      <c r="GX582">
        <v>12</v>
      </c>
      <c r="GY582" t="s">
        <v>37012</v>
      </c>
      <c r="HA582" t="s">
        <v>37013</v>
      </c>
      <c r="HD582" t="s">
        <v>29088</v>
      </c>
      <c r="HE582">
        <v>11.99</v>
      </c>
    </row>
    <row r="583" spans="1:213">
      <c r="A583" t="s">
        <v>29123</v>
      </c>
      <c r="B583" t="s">
        <v>36962</v>
      </c>
      <c r="C583" t="s">
        <v>36963</v>
      </c>
      <c r="D583" t="s">
        <v>21300</v>
      </c>
      <c r="E583">
        <v>1</v>
      </c>
      <c r="F583" t="s">
        <v>36964</v>
      </c>
      <c r="G583" t="s">
        <v>38</v>
      </c>
      <c r="H583" t="s">
        <v>36965</v>
      </c>
      <c r="I583" t="s">
        <v>23336</v>
      </c>
      <c r="J583" t="s">
        <v>33297</v>
      </c>
      <c r="K583" t="s">
        <v>21308</v>
      </c>
      <c r="L583" t="s">
        <v>33298</v>
      </c>
      <c r="M583" t="s">
        <v>33343</v>
      </c>
      <c r="N583" t="s">
        <v>21360</v>
      </c>
      <c r="O583" t="s">
        <v>33344</v>
      </c>
      <c r="P583" t="s">
        <v>21282</v>
      </c>
      <c r="Q583" t="s">
        <v>33300</v>
      </c>
      <c r="T583" t="s">
        <v>33349</v>
      </c>
      <c r="U583" t="s">
        <v>37776</v>
      </c>
      <c r="V583" t="s">
        <v>34104</v>
      </c>
      <c r="W583" t="s">
        <v>36967</v>
      </c>
      <c r="X583" t="s">
        <v>36968</v>
      </c>
      <c r="Y583" t="s">
        <v>36969</v>
      </c>
      <c r="Z583">
        <v>300</v>
      </c>
      <c r="AA583">
        <v>236</v>
      </c>
      <c r="AB583" t="s">
        <v>37018</v>
      </c>
      <c r="AC583" t="s">
        <v>36990</v>
      </c>
      <c r="AD583" t="s">
        <v>36971</v>
      </c>
      <c r="AE583" t="s">
        <v>36972</v>
      </c>
      <c r="AF583" t="s">
        <v>36973</v>
      </c>
      <c r="AH583" t="s">
        <v>37757</v>
      </c>
      <c r="AJ583" t="s">
        <v>36967</v>
      </c>
      <c r="AK583" t="s">
        <v>33461</v>
      </c>
      <c r="AL583" t="s">
        <v>37949</v>
      </c>
      <c r="AM583" t="s">
        <v>37777</v>
      </c>
      <c r="AN583" t="s">
        <v>29128</v>
      </c>
      <c r="AQ583" t="s">
        <v>29128</v>
      </c>
      <c r="AR583" t="s">
        <v>34351</v>
      </c>
      <c r="AW583" t="s">
        <v>37135</v>
      </c>
      <c r="AX583" t="s">
        <v>37135</v>
      </c>
      <c r="AY583" t="s">
        <v>37021</v>
      </c>
      <c r="BA583" t="s">
        <v>353</v>
      </c>
      <c r="BB583">
        <v>48</v>
      </c>
      <c r="BC583" t="s">
        <v>37048</v>
      </c>
      <c r="BD583" t="s">
        <v>34259</v>
      </c>
      <c r="BE583" t="s">
        <v>36993</v>
      </c>
      <c r="BF583">
        <v>0.2</v>
      </c>
      <c r="BG583" t="str">
        <f>_xlfn.TEXTJOIN("-",TRUE,V583,AL583,I583,BD583,AR583)</f>
        <v>AG-B1J-C1-D4-EH</v>
      </c>
      <c r="BH583" t="s">
        <v>37959</v>
      </c>
      <c r="BJ583" t="s">
        <v>37960</v>
      </c>
      <c r="BK583" cm="1">
        <f t="array" ref="BK583">IF(LEN(TRIM(BG583))=0,"",SUMPRODUCT(--(LEN(TRIM($BG$5:BG583))&gt;0)))</f>
        <v>565</v>
      </c>
      <c r="BL583" t="str">
        <f>IF(BK583&lt;&gt;"",_xlfn.BASE(BK583,36,10),"")</f>
        <v>00000000FP</v>
      </c>
      <c r="BM583" t="str">
        <f>IF(BL583&lt;&gt;"","*"&amp;BL583&amp;"*","")</f>
        <v>*00000000FP*</v>
      </c>
      <c r="BN583" t="s">
        <v>37959</v>
      </c>
      <c r="BO583" t="str">
        <f>_xlfn.TEXTJOIN("-",TRUE,N583,T583)</f>
        <v>DAT004-M16</v>
      </c>
      <c r="BS583" t="s">
        <v>29128</v>
      </c>
      <c r="CP583" t="s">
        <v>37952</v>
      </c>
      <c r="CU583">
        <v>11.99</v>
      </c>
      <c r="DT583" t="s">
        <v>37026</v>
      </c>
      <c r="EC583" s="7">
        <f t="shared" si="97"/>
        <v>14.987499999999999</v>
      </c>
      <c r="EN583" t="s">
        <v>36995</v>
      </c>
      <c r="EO583">
        <v>1731138031</v>
      </c>
      <c r="EP583" t="s">
        <v>36968</v>
      </c>
      <c r="EQ583" t="s">
        <v>36996</v>
      </c>
      <c r="ER583" t="s">
        <v>36997</v>
      </c>
      <c r="ES583" t="s">
        <v>36967</v>
      </c>
      <c r="ET583" t="s">
        <v>37761</v>
      </c>
      <c r="EU583" t="s">
        <v>36999</v>
      </c>
      <c r="FB583" t="s">
        <v>35377</v>
      </c>
      <c r="FC583" t="s">
        <v>37782</v>
      </c>
      <c r="FD583" t="s">
        <v>37799</v>
      </c>
      <c r="FF583" t="s">
        <v>36990</v>
      </c>
      <c r="FG583" t="s">
        <v>36990</v>
      </c>
      <c r="FH583" t="s">
        <v>37952</v>
      </c>
      <c r="FI583" t="s">
        <v>37762</v>
      </c>
      <c r="FJ583" t="s">
        <v>37763</v>
      </c>
      <c r="FK583" t="s">
        <v>37764</v>
      </c>
      <c r="FL583" t="s">
        <v>37765</v>
      </c>
      <c r="FM583" t="s">
        <v>37766</v>
      </c>
      <c r="FN583" t="s">
        <v>37767</v>
      </c>
      <c r="FO583" t="s">
        <v>37768</v>
      </c>
      <c r="FP583" t="s">
        <v>37769</v>
      </c>
      <c r="FQ583" t="s">
        <v>37028</v>
      </c>
      <c r="FR583" t="s">
        <v>37008</v>
      </c>
      <c r="FS583" t="s">
        <v>37009</v>
      </c>
      <c r="FT583" t="s">
        <v>33461</v>
      </c>
      <c r="FU583" t="s">
        <v>33461</v>
      </c>
      <c r="FV583" t="s">
        <v>37799</v>
      </c>
      <c r="FW583" t="s">
        <v>37030</v>
      </c>
      <c r="FX583" t="s">
        <v>37031</v>
      </c>
      <c r="FY583" t="s">
        <v>36971</v>
      </c>
      <c r="FZ583" t="s">
        <v>36990</v>
      </c>
      <c r="GA583" t="s">
        <v>37783</v>
      </c>
      <c r="GB583" t="s">
        <v>36968</v>
      </c>
      <c r="GC583" t="s">
        <v>37032</v>
      </c>
      <c r="GD583" t="s">
        <v>37033</v>
      </c>
      <c r="GE583" t="s">
        <v>37770</v>
      </c>
      <c r="GF583" t="s">
        <v>37771</v>
      </c>
      <c r="GG583" t="s">
        <v>37772</v>
      </c>
      <c r="GH583" t="s">
        <v>37773</v>
      </c>
      <c r="GI583" t="s">
        <v>37774</v>
      </c>
      <c r="GJ583" t="s">
        <v>37034</v>
      </c>
      <c r="GK583" t="s">
        <v>37035</v>
      </c>
      <c r="GL583" t="s">
        <v>37784</v>
      </c>
      <c r="GM583" t="s">
        <v>37785</v>
      </c>
      <c r="GN583" t="s">
        <v>37786</v>
      </c>
      <c r="GO583" t="s">
        <v>36973</v>
      </c>
      <c r="GP583" t="s">
        <v>37799</v>
      </c>
      <c r="GQ583" t="s">
        <v>37010</v>
      </c>
      <c r="GR583" t="s">
        <v>36969</v>
      </c>
      <c r="GT583" t="s">
        <v>37011</v>
      </c>
      <c r="GU583">
        <f t="shared" si="98"/>
        <v>15</v>
      </c>
      <c r="GV583">
        <f t="shared" si="99"/>
        <v>15</v>
      </c>
      <c r="GX583">
        <v>12</v>
      </c>
      <c r="GY583" t="s">
        <v>37012</v>
      </c>
      <c r="HA583" t="s">
        <v>37013</v>
      </c>
      <c r="HD583" t="s">
        <v>29128</v>
      </c>
      <c r="HE583">
        <v>11.99</v>
      </c>
    </row>
    <row r="584" spans="1:213">
      <c r="A584" t="s">
        <v>29123</v>
      </c>
      <c r="B584" t="s">
        <v>36962</v>
      </c>
      <c r="C584" t="s">
        <v>36963</v>
      </c>
      <c r="D584" t="s">
        <v>21300</v>
      </c>
      <c r="E584">
        <v>1</v>
      </c>
      <c r="F584" t="s">
        <v>36964</v>
      </c>
      <c r="G584" t="s">
        <v>38</v>
      </c>
      <c r="H584" t="s">
        <v>36965</v>
      </c>
      <c r="I584" t="s">
        <v>23336</v>
      </c>
      <c r="J584" t="s">
        <v>33297</v>
      </c>
      <c r="K584" t="s">
        <v>21308</v>
      </c>
      <c r="L584" t="s">
        <v>33298</v>
      </c>
      <c r="M584" t="s">
        <v>33343</v>
      </c>
      <c r="N584" t="s">
        <v>21360</v>
      </c>
      <c r="O584" t="s">
        <v>33344</v>
      </c>
      <c r="P584" t="s">
        <v>21282</v>
      </c>
      <c r="Q584" t="s">
        <v>33300</v>
      </c>
      <c r="T584" t="s">
        <v>33349</v>
      </c>
      <c r="U584" t="s">
        <v>37776</v>
      </c>
      <c r="V584" t="s">
        <v>34104</v>
      </c>
      <c r="W584" t="s">
        <v>36967</v>
      </c>
      <c r="X584" t="s">
        <v>36968</v>
      </c>
      <c r="Y584" t="s">
        <v>36969</v>
      </c>
      <c r="Z584">
        <v>300</v>
      </c>
      <c r="AA584">
        <v>271</v>
      </c>
      <c r="AB584" t="s">
        <v>37056</v>
      </c>
      <c r="AC584" t="s">
        <v>36990</v>
      </c>
      <c r="AD584" t="s">
        <v>36971</v>
      </c>
      <c r="AE584" t="s">
        <v>36972</v>
      </c>
      <c r="AF584" t="s">
        <v>36973</v>
      </c>
      <c r="AH584" t="s">
        <v>37757</v>
      </c>
      <c r="AJ584" t="s">
        <v>36967</v>
      </c>
      <c r="AK584" t="s">
        <v>33461</v>
      </c>
      <c r="AL584" t="s">
        <v>37949</v>
      </c>
      <c r="AM584" t="s">
        <v>37777</v>
      </c>
      <c r="AN584" t="s">
        <v>37800</v>
      </c>
      <c r="AQ584" t="s">
        <v>37800</v>
      </c>
      <c r="AR584" t="s">
        <v>34353</v>
      </c>
      <c r="AW584" t="s">
        <v>37135</v>
      </c>
      <c r="AX584" t="s">
        <v>37135</v>
      </c>
      <c r="AY584" t="s">
        <v>37058</v>
      </c>
      <c r="BA584" t="s">
        <v>37059</v>
      </c>
      <c r="BB584">
        <v>48</v>
      </c>
      <c r="BC584" t="s">
        <v>37060</v>
      </c>
      <c r="BD584" t="s">
        <v>34261</v>
      </c>
      <c r="BE584" t="s">
        <v>36993</v>
      </c>
      <c r="BF584">
        <v>0.2</v>
      </c>
      <c r="BG584" t="str">
        <f>_xlfn.TEXTJOIN("-",TRUE,V584,AL584,I584,BD584,AR584)</f>
        <v>AG-B1J-C1-D5-EI</v>
      </c>
      <c r="BH584" t="s">
        <v>37961</v>
      </c>
      <c r="BJ584" t="s">
        <v>37962</v>
      </c>
      <c r="BK584" cm="1">
        <f t="array" ref="BK584">IF(LEN(TRIM(BG584))=0,"",SUMPRODUCT(--(LEN(TRIM($BG$5:BG584))&gt;0)))</f>
        <v>566</v>
      </c>
      <c r="BL584" t="str">
        <f>IF(BK584&lt;&gt;"",_xlfn.BASE(BK584,36,10),"")</f>
        <v>00000000FQ</v>
      </c>
      <c r="BM584" t="str">
        <f>IF(BL584&lt;&gt;"","*"&amp;BL584&amp;"*","")</f>
        <v>*00000000FQ*</v>
      </c>
      <c r="BN584" t="s">
        <v>37961</v>
      </c>
      <c r="BO584" t="str">
        <f>_xlfn.TEXTJOIN("-",TRUE,N584,T584)</f>
        <v>DAT004-M16</v>
      </c>
      <c r="BS584" t="s">
        <v>37800</v>
      </c>
      <c r="CP584" t="s">
        <v>37952</v>
      </c>
      <c r="CU584">
        <v>14.99</v>
      </c>
      <c r="DT584" t="s">
        <v>37026</v>
      </c>
      <c r="EC584" s="7">
        <f t="shared" si="97"/>
        <v>18.737500000000001</v>
      </c>
      <c r="EN584" t="s">
        <v>36995</v>
      </c>
      <c r="EO584">
        <v>1731138031</v>
      </c>
      <c r="EP584" t="s">
        <v>36968</v>
      </c>
      <c r="EQ584" t="s">
        <v>36996</v>
      </c>
      <c r="ER584" t="s">
        <v>36997</v>
      </c>
      <c r="ES584" t="s">
        <v>36967</v>
      </c>
      <c r="ET584" t="s">
        <v>37761</v>
      </c>
      <c r="EU584" t="s">
        <v>36999</v>
      </c>
      <c r="FB584" t="s">
        <v>35377</v>
      </c>
      <c r="FC584" t="s">
        <v>37782</v>
      </c>
      <c r="FD584" t="s">
        <v>37800</v>
      </c>
      <c r="FF584" t="s">
        <v>36990</v>
      </c>
      <c r="FG584" t="s">
        <v>36990</v>
      </c>
      <c r="FH584" t="s">
        <v>37952</v>
      </c>
      <c r="FI584" t="s">
        <v>37762</v>
      </c>
      <c r="FJ584" t="s">
        <v>37763</v>
      </c>
      <c r="FK584" t="s">
        <v>37764</v>
      </c>
      <c r="FL584" t="s">
        <v>37765</v>
      </c>
      <c r="FM584" t="s">
        <v>37766</v>
      </c>
      <c r="FN584" t="s">
        <v>37767</v>
      </c>
      <c r="FO584" t="s">
        <v>37768</v>
      </c>
      <c r="FP584" t="s">
        <v>37769</v>
      </c>
      <c r="FQ584" t="s">
        <v>37028</v>
      </c>
      <c r="FR584" t="s">
        <v>37008</v>
      </c>
      <c r="FS584" t="s">
        <v>37009</v>
      </c>
      <c r="FT584" t="s">
        <v>33461</v>
      </c>
      <c r="FU584" t="s">
        <v>33461</v>
      </c>
      <c r="FV584" t="s">
        <v>37800</v>
      </c>
      <c r="FW584" t="s">
        <v>37030</v>
      </c>
      <c r="FX584" t="s">
        <v>37031</v>
      </c>
      <c r="FY584" t="s">
        <v>36971</v>
      </c>
      <c r="FZ584" t="s">
        <v>36990</v>
      </c>
      <c r="GA584" t="s">
        <v>37783</v>
      </c>
      <c r="GB584" t="s">
        <v>36968</v>
      </c>
      <c r="GC584" t="s">
        <v>37032</v>
      </c>
      <c r="GD584" t="s">
        <v>37033</v>
      </c>
      <c r="GE584" t="s">
        <v>37770</v>
      </c>
      <c r="GF584" t="s">
        <v>37771</v>
      </c>
      <c r="GG584" t="s">
        <v>37772</v>
      </c>
      <c r="GH584" t="s">
        <v>37773</v>
      </c>
      <c r="GI584" t="s">
        <v>37774</v>
      </c>
      <c r="GJ584" t="s">
        <v>37034</v>
      </c>
      <c r="GK584" t="s">
        <v>37035</v>
      </c>
      <c r="GL584" t="s">
        <v>37784</v>
      </c>
      <c r="GM584" t="s">
        <v>37785</v>
      </c>
      <c r="GN584" t="s">
        <v>37786</v>
      </c>
      <c r="GO584" t="s">
        <v>36973</v>
      </c>
      <c r="GP584" t="s">
        <v>37800</v>
      </c>
      <c r="GQ584" t="s">
        <v>37010</v>
      </c>
      <c r="GR584" t="s">
        <v>36969</v>
      </c>
      <c r="GT584" t="s">
        <v>37011</v>
      </c>
      <c r="GU584">
        <f t="shared" si="98"/>
        <v>18.75</v>
      </c>
      <c r="GV584">
        <f t="shared" si="99"/>
        <v>18.75</v>
      </c>
      <c r="GX584">
        <v>15</v>
      </c>
      <c r="GY584" t="s">
        <v>37012</v>
      </c>
      <c r="HA584" t="s">
        <v>37013</v>
      </c>
      <c r="HD584" t="s">
        <v>37800</v>
      </c>
      <c r="HE584">
        <v>14.99</v>
      </c>
    </row>
    <row r="585" spans="1:213">
      <c r="A585" t="s">
        <v>29123</v>
      </c>
      <c r="B585" t="s">
        <v>36962</v>
      </c>
      <c r="C585" t="s">
        <v>36963</v>
      </c>
      <c r="D585" t="s">
        <v>21300</v>
      </c>
      <c r="E585">
        <v>1</v>
      </c>
      <c r="F585" t="s">
        <v>36964</v>
      </c>
      <c r="G585" t="s">
        <v>38</v>
      </c>
      <c r="H585" t="s">
        <v>36965</v>
      </c>
      <c r="I585" t="s">
        <v>23336</v>
      </c>
      <c r="J585" t="s">
        <v>33297</v>
      </c>
      <c r="K585" t="s">
        <v>21308</v>
      </c>
      <c r="L585" t="s">
        <v>33298</v>
      </c>
      <c r="M585" t="s">
        <v>33343</v>
      </c>
      <c r="N585" t="s">
        <v>21360</v>
      </c>
      <c r="O585" t="s">
        <v>33344</v>
      </c>
      <c r="P585" t="s">
        <v>21282</v>
      </c>
      <c r="Q585" t="s">
        <v>33300</v>
      </c>
      <c r="T585" t="s">
        <v>33349</v>
      </c>
      <c r="U585" t="s">
        <v>37776</v>
      </c>
      <c r="V585" t="s">
        <v>34104</v>
      </c>
      <c r="W585" t="s">
        <v>36967</v>
      </c>
      <c r="X585" t="s">
        <v>36968</v>
      </c>
      <c r="Y585" t="s">
        <v>36969</v>
      </c>
      <c r="Z585">
        <v>300</v>
      </c>
      <c r="AA585">
        <v>279</v>
      </c>
      <c r="AB585" t="s">
        <v>37056</v>
      </c>
      <c r="AC585" t="s">
        <v>36990</v>
      </c>
      <c r="AD585" t="s">
        <v>36971</v>
      </c>
      <c r="AE585" t="s">
        <v>36972</v>
      </c>
      <c r="AF585" t="s">
        <v>36973</v>
      </c>
      <c r="AH585" t="s">
        <v>37757</v>
      </c>
      <c r="AJ585" t="s">
        <v>36967</v>
      </c>
      <c r="AK585" t="s">
        <v>33461</v>
      </c>
      <c r="AL585" t="s">
        <v>37949</v>
      </c>
      <c r="AM585" t="s">
        <v>37777</v>
      </c>
      <c r="AN585" t="s">
        <v>21762</v>
      </c>
      <c r="AQ585" t="s">
        <v>21762</v>
      </c>
      <c r="AR585" t="s">
        <v>34355</v>
      </c>
      <c r="AW585" t="s">
        <v>37135</v>
      </c>
      <c r="AX585" t="s">
        <v>37135</v>
      </c>
      <c r="AY585" t="s">
        <v>37058</v>
      </c>
      <c r="BA585" t="s">
        <v>37059</v>
      </c>
      <c r="BB585">
        <v>48</v>
      </c>
      <c r="BC585" t="s">
        <v>37060</v>
      </c>
      <c r="BD585" t="s">
        <v>34261</v>
      </c>
      <c r="BE585" t="s">
        <v>36993</v>
      </c>
      <c r="BF585">
        <v>0.2</v>
      </c>
      <c r="BG585" t="str">
        <f>_xlfn.TEXTJOIN("-",TRUE,V585,AL585,I585,BD585,AR585)</f>
        <v>AG-B1J-C1-D5-EJ</v>
      </c>
      <c r="BH585" t="s">
        <v>37963</v>
      </c>
      <c r="BJ585" t="s">
        <v>37964</v>
      </c>
      <c r="BK585" cm="1">
        <f t="array" ref="BK585">IF(LEN(TRIM(BG585))=0,"",SUMPRODUCT(--(LEN(TRIM($BG$5:BG585))&gt;0)))</f>
        <v>567</v>
      </c>
      <c r="BL585" t="str">
        <f>IF(BK585&lt;&gt;"",_xlfn.BASE(BK585,36,10),"")</f>
        <v>00000000FR</v>
      </c>
      <c r="BM585" t="str">
        <f>IF(BL585&lt;&gt;"","*"&amp;BL585&amp;"*","")</f>
        <v>*00000000FR*</v>
      </c>
      <c r="BN585" t="s">
        <v>37963</v>
      </c>
      <c r="BO585" t="str">
        <f>_xlfn.TEXTJOIN("-",TRUE,N585,T585)</f>
        <v>DAT004-M16</v>
      </c>
      <c r="BS585" t="s">
        <v>21762</v>
      </c>
      <c r="CP585" t="s">
        <v>37952</v>
      </c>
      <c r="CU585">
        <v>14.99</v>
      </c>
      <c r="DT585" t="s">
        <v>37026</v>
      </c>
      <c r="EC585" s="7">
        <f t="shared" si="97"/>
        <v>18.737500000000001</v>
      </c>
      <c r="EN585" t="s">
        <v>36995</v>
      </c>
      <c r="EO585">
        <v>1731138031</v>
      </c>
      <c r="EP585" t="s">
        <v>36968</v>
      </c>
      <c r="EQ585" t="s">
        <v>36996</v>
      </c>
      <c r="ER585" t="s">
        <v>36997</v>
      </c>
      <c r="ES585" t="s">
        <v>36967</v>
      </c>
      <c r="ET585" t="s">
        <v>37761</v>
      </c>
      <c r="EU585" t="s">
        <v>36999</v>
      </c>
      <c r="FB585" t="s">
        <v>35377</v>
      </c>
      <c r="FC585" t="s">
        <v>37782</v>
      </c>
      <c r="FD585" t="s">
        <v>21762</v>
      </c>
      <c r="FF585" t="s">
        <v>36990</v>
      </c>
      <c r="FG585" t="s">
        <v>36990</v>
      </c>
      <c r="FH585" t="s">
        <v>37952</v>
      </c>
      <c r="FI585" t="s">
        <v>37762</v>
      </c>
      <c r="FJ585" t="s">
        <v>37763</v>
      </c>
      <c r="FK585" t="s">
        <v>37764</v>
      </c>
      <c r="FL585" t="s">
        <v>37765</v>
      </c>
      <c r="FM585" t="s">
        <v>37766</v>
      </c>
      <c r="FN585" t="s">
        <v>37767</v>
      </c>
      <c r="FO585" t="s">
        <v>37768</v>
      </c>
      <c r="FP585" t="s">
        <v>37769</v>
      </c>
      <c r="FQ585" t="s">
        <v>37028</v>
      </c>
      <c r="FR585" t="s">
        <v>37008</v>
      </c>
      <c r="FS585" t="s">
        <v>37009</v>
      </c>
      <c r="FT585" t="s">
        <v>33461</v>
      </c>
      <c r="FU585" t="s">
        <v>33461</v>
      </c>
      <c r="FV585" t="s">
        <v>21762</v>
      </c>
      <c r="FW585" t="s">
        <v>37030</v>
      </c>
      <c r="FX585" t="s">
        <v>37031</v>
      </c>
      <c r="FY585" t="s">
        <v>36971</v>
      </c>
      <c r="FZ585" t="s">
        <v>36990</v>
      </c>
      <c r="GA585" t="s">
        <v>37783</v>
      </c>
      <c r="GB585" t="s">
        <v>36968</v>
      </c>
      <c r="GC585" t="s">
        <v>37032</v>
      </c>
      <c r="GD585" t="s">
        <v>37033</v>
      </c>
      <c r="GE585" t="s">
        <v>37770</v>
      </c>
      <c r="GF585" t="s">
        <v>37771</v>
      </c>
      <c r="GG585" t="s">
        <v>37772</v>
      </c>
      <c r="GH585" t="s">
        <v>37773</v>
      </c>
      <c r="GI585" t="s">
        <v>37774</v>
      </c>
      <c r="GJ585" t="s">
        <v>37034</v>
      </c>
      <c r="GK585" t="s">
        <v>37035</v>
      </c>
      <c r="GL585" t="s">
        <v>37784</v>
      </c>
      <c r="GM585" t="s">
        <v>37785</v>
      </c>
      <c r="GN585" t="s">
        <v>37786</v>
      </c>
      <c r="GO585" t="s">
        <v>36973</v>
      </c>
      <c r="GP585" t="s">
        <v>21762</v>
      </c>
      <c r="GQ585" t="s">
        <v>37010</v>
      </c>
      <c r="GR585" t="s">
        <v>36969</v>
      </c>
      <c r="GT585" t="s">
        <v>37011</v>
      </c>
      <c r="GU585">
        <f t="shared" si="98"/>
        <v>18.75</v>
      </c>
      <c r="GV585">
        <f t="shared" si="99"/>
        <v>18.75</v>
      </c>
      <c r="GX585">
        <v>15</v>
      </c>
      <c r="GY585" t="s">
        <v>37012</v>
      </c>
      <c r="HA585" t="s">
        <v>37013</v>
      </c>
      <c r="HD585" t="s">
        <v>21762</v>
      </c>
      <c r="HE585">
        <v>14.99</v>
      </c>
    </row>
    <row r="586" spans="1:213">
      <c r="A586" t="s">
        <v>29123</v>
      </c>
      <c r="B586" t="s">
        <v>36962</v>
      </c>
      <c r="C586" t="s">
        <v>36963</v>
      </c>
      <c r="D586" t="s">
        <v>21300</v>
      </c>
      <c r="E586">
        <v>1</v>
      </c>
      <c r="F586" t="s">
        <v>36964</v>
      </c>
      <c r="G586" t="s">
        <v>38</v>
      </c>
      <c r="H586" t="s">
        <v>36965</v>
      </c>
      <c r="I586" t="s">
        <v>23336</v>
      </c>
      <c r="J586" t="s">
        <v>33297</v>
      </c>
      <c r="K586" t="s">
        <v>21308</v>
      </c>
      <c r="L586" t="s">
        <v>33298</v>
      </c>
      <c r="M586" t="s">
        <v>33343</v>
      </c>
      <c r="N586" t="s">
        <v>21360</v>
      </c>
      <c r="O586" t="s">
        <v>33344</v>
      </c>
      <c r="P586" t="s">
        <v>21282</v>
      </c>
      <c r="Q586" t="s">
        <v>33300</v>
      </c>
      <c r="T586" t="s">
        <v>33349</v>
      </c>
      <c r="U586" t="s">
        <v>37776</v>
      </c>
      <c r="V586" t="s">
        <v>34104</v>
      </c>
      <c r="W586" t="s">
        <v>36967</v>
      </c>
      <c r="X586" t="s">
        <v>36968</v>
      </c>
      <c r="Y586" t="s">
        <v>36969</v>
      </c>
      <c r="Z586">
        <v>400</v>
      </c>
      <c r="AA586">
        <v>359</v>
      </c>
      <c r="AB586" t="s">
        <v>37056</v>
      </c>
      <c r="AC586" t="s">
        <v>36990</v>
      </c>
      <c r="AD586" t="s">
        <v>36971</v>
      </c>
      <c r="AE586" t="s">
        <v>36972</v>
      </c>
      <c r="AF586" t="s">
        <v>36973</v>
      </c>
      <c r="AH586" t="s">
        <v>37757</v>
      </c>
      <c r="AJ586" t="s">
        <v>36967</v>
      </c>
      <c r="AK586" t="s">
        <v>33461</v>
      </c>
      <c r="AL586" t="s">
        <v>37949</v>
      </c>
      <c r="AM586" t="s">
        <v>37777</v>
      </c>
      <c r="AN586" t="s">
        <v>21772</v>
      </c>
      <c r="AQ586" t="s">
        <v>21772</v>
      </c>
      <c r="AR586" t="s">
        <v>34357</v>
      </c>
      <c r="AW586" t="s">
        <v>37135</v>
      </c>
      <c r="AX586" t="s">
        <v>37135</v>
      </c>
      <c r="AY586" t="s">
        <v>37058</v>
      </c>
      <c r="BA586" t="s">
        <v>37059</v>
      </c>
      <c r="BB586">
        <v>48</v>
      </c>
      <c r="BC586" t="s">
        <v>37819</v>
      </c>
      <c r="BD586" t="s">
        <v>34263</v>
      </c>
      <c r="BE586" t="s">
        <v>36993</v>
      </c>
      <c r="BF586">
        <v>0.2</v>
      </c>
      <c r="BG586" t="str">
        <f>_xlfn.TEXTJOIN("-",TRUE,V586,AL586,I586,BD586,AR586)</f>
        <v>AG-B1J-C1-D6-EK</v>
      </c>
      <c r="BH586" t="s">
        <v>37965</v>
      </c>
      <c r="BJ586" t="s">
        <v>37966</v>
      </c>
      <c r="BK586" cm="1">
        <f t="array" ref="BK586">IF(LEN(TRIM(BG586))=0,"",SUMPRODUCT(--(LEN(TRIM($BG$5:BG586))&gt;0)))</f>
        <v>568</v>
      </c>
      <c r="BL586" t="str">
        <f>IF(BK586&lt;&gt;"",_xlfn.BASE(BK586,36,10),"")</f>
        <v>00000000FS</v>
      </c>
      <c r="BM586" t="str">
        <f>IF(BL586&lt;&gt;"","*"&amp;BL586&amp;"*","")</f>
        <v>*00000000FS*</v>
      </c>
      <c r="BN586" t="s">
        <v>37965</v>
      </c>
      <c r="BO586" t="str">
        <f>_xlfn.TEXTJOIN("-",TRUE,N586,T586)</f>
        <v>DAT004-M16</v>
      </c>
      <c r="BS586" t="s">
        <v>21772</v>
      </c>
      <c r="CP586" t="s">
        <v>37952</v>
      </c>
      <c r="CU586">
        <v>14.99</v>
      </c>
      <c r="DT586" t="s">
        <v>37026</v>
      </c>
      <c r="EC586" s="7">
        <f t="shared" si="97"/>
        <v>18.737500000000001</v>
      </c>
      <c r="EN586" t="s">
        <v>36995</v>
      </c>
      <c r="EO586">
        <v>1731138031</v>
      </c>
      <c r="EP586" t="s">
        <v>36968</v>
      </c>
      <c r="EQ586" t="s">
        <v>36996</v>
      </c>
      <c r="ER586" t="s">
        <v>36997</v>
      </c>
      <c r="ES586" t="s">
        <v>36967</v>
      </c>
      <c r="ET586" t="s">
        <v>37761</v>
      </c>
      <c r="EU586" t="s">
        <v>36999</v>
      </c>
      <c r="FB586" t="s">
        <v>35377</v>
      </c>
      <c r="FC586" t="s">
        <v>37782</v>
      </c>
      <c r="FD586" t="s">
        <v>21772</v>
      </c>
      <c r="FF586" t="s">
        <v>36990</v>
      </c>
      <c r="FG586" t="s">
        <v>36990</v>
      </c>
      <c r="FH586" t="s">
        <v>37952</v>
      </c>
      <c r="FI586" t="s">
        <v>37762</v>
      </c>
      <c r="FJ586" t="s">
        <v>37763</v>
      </c>
      <c r="FK586" t="s">
        <v>37764</v>
      </c>
      <c r="FL586" t="s">
        <v>37765</v>
      </c>
      <c r="FM586" t="s">
        <v>37766</v>
      </c>
      <c r="FN586" t="s">
        <v>37767</v>
      </c>
      <c r="FO586" t="s">
        <v>37768</v>
      </c>
      <c r="FP586" t="s">
        <v>37769</v>
      </c>
      <c r="FQ586" t="s">
        <v>37028</v>
      </c>
      <c r="FR586" t="s">
        <v>37008</v>
      </c>
      <c r="FS586" t="s">
        <v>37009</v>
      </c>
      <c r="FT586" t="s">
        <v>33461</v>
      </c>
      <c r="FU586" t="s">
        <v>33461</v>
      </c>
      <c r="FV586" t="s">
        <v>21772</v>
      </c>
      <c r="FW586" t="s">
        <v>37030</v>
      </c>
      <c r="FX586" t="s">
        <v>37031</v>
      </c>
      <c r="FY586" t="s">
        <v>36971</v>
      </c>
      <c r="FZ586" t="s">
        <v>36990</v>
      </c>
      <c r="GA586" t="s">
        <v>37783</v>
      </c>
      <c r="GB586" t="s">
        <v>36968</v>
      </c>
      <c r="GC586" t="s">
        <v>37032</v>
      </c>
      <c r="GD586" t="s">
        <v>37033</v>
      </c>
      <c r="GE586" t="s">
        <v>37770</v>
      </c>
      <c r="GF586" t="s">
        <v>37771</v>
      </c>
      <c r="GG586" t="s">
        <v>37772</v>
      </c>
      <c r="GH586" t="s">
        <v>37773</v>
      </c>
      <c r="GI586" t="s">
        <v>37774</v>
      </c>
      <c r="GJ586" t="s">
        <v>37034</v>
      </c>
      <c r="GK586" t="s">
        <v>37035</v>
      </c>
      <c r="GL586" t="s">
        <v>37784</v>
      </c>
      <c r="GM586" t="s">
        <v>37785</v>
      </c>
      <c r="GN586" t="s">
        <v>37786</v>
      </c>
      <c r="GO586" t="s">
        <v>36973</v>
      </c>
      <c r="GP586" t="s">
        <v>21772</v>
      </c>
      <c r="GQ586" t="s">
        <v>37010</v>
      </c>
      <c r="GR586" t="s">
        <v>36969</v>
      </c>
      <c r="GT586" t="s">
        <v>37011</v>
      </c>
      <c r="GU586">
        <f t="shared" si="98"/>
        <v>18.75</v>
      </c>
      <c r="GV586">
        <f t="shared" si="99"/>
        <v>18.75</v>
      </c>
      <c r="GX586">
        <v>15</v>
      </c>
      <c r="GY586" t="s">
        <v>37012</v>
      </c>
      <c r="HA586" t="s">
        <v>37013</v>
      </c>
      <c r="HD586" t="s">
        <v>21772</v>
      </c>
      <c r="HE586">
        <v>14.99</v>
      </c>
    </row>
    <row r="587" spans="1:213">
      <c r="A587" t="s">
        <v>29123</v>
      </c>
      <c r="B587" t="s">
        <v>36962</v>
      </c>
      <c r="C587" t="s">
        <v>36963</v>
      </c>
      <c r="D587" t="s">
        <v>21300</v>
      </c>
      <c r="E587">
        <v>1</v>
      </c>
      <c r="F587" t="s">
        <v>36964</v>
      </c>
      <c r="G587" t="s">
        <v>38</v>
      </c>
      <c r="H587" t="s">
        <v>36965</v>
      </c>
      <c r="I587" t="s">
        <v>23336</v>
      </c>
      <c r="J587" t="s">
        <v>33297</v>
      </c>
      <c r="K587" t="s">
        <v>21308</v>
      </c>
      <c r="L587" t="s">
        <v>33298</v>
      </c>
      <c r="M587" t="s">
        <v>33343</v>
      </c>
      <c r="N587" t="s">
        <v>21360</v>
      </c>
      <c r="O587" t="s">
        <v>33344</v>
      </c>
      <c r="P587" t="s">
        <v>21282</v>
      </c>
      <c r="Q587" t="s">
        <v>33300</v>
      </c>
      <c r="T587" t="s">
        <v>33349</v>
      </c>
      <c r="U587" t="s">
        <v>37776</v>
      </c>
      <c r="V587" t="s">
        <v>34104</v>
      </c>
      <c r="W587" t="s">
        <v>36967</v>
      </c>
      <c r="X587" t="s">
        <v>36968</v>
      </c>
      <c r="Y587" t="s">
        <v>36969</v>
      </c>
      <c r="Z587">
        <v>200</v>
      </c>
      <c r="AA587">
        <v>171</v>
      </c>
      <c r="AB587" t="s">
        <v>37018</v>
      </c>
      <c r="AC587" t="s">
        <v>36990</v>
      </c>
      <c r="AD587" t="s">
        <v>36971</v>
      </c>
      <c r="AE587" t="s">
        <v>36972</v>
      </c>
      <c r="AF587" t="s">
        <v>36973</v>
      </c>
      <c r="AH587" t="s">
        <v>37757</v>
      </c>
      <c r="AJ587" t="s">
        <v>36967</v>
      </c>
      <c r="AK587" t="s">
        <v>29023</v>
      </c>
      <c r="AL587" t="s">
        <v>37967</v>
      </c>
      <c r="AM587" t="s">
        <v>37777</v>
      </c>
      <c r="AN587" t="s">
        <v>28824</v>
      </c>
      <c r="AQ587" t="s">
        <v>28824</v>
      </c>
      <c r="AR587" t="s">
        <v>34343</v>
      </c>
      <c r="AW587" t="s">
        <v>37135</v>
      </c>
      <c r="AX587" t="s">
        <v>37135</v>
      </c>
      <c r="AY587" t="s">
        <v>37021</v>
      </c>
      <c r="BA587" t="s">
        <v>353</v>
      </c>
      <c r="BB587">
        <v>48</v>
      </c>
      <c r="BC587" t="s">
        <v>37022</v>
      </c>
      <c r="BD587" t="s">
        <v>28739</v>
      </c>
      <c r="BE587" t="s">
        <v>36993</v>
      </c>
      <c r="BF587">
        <v>0.2</v>
      </c>
      <c r="BG587" t="str">
        <f>_xlfn.TEXTJOIN("-",TRUE,V587,AL587,I587,BD587,AR587)</f>
        <v>AG-B1M-C1-D3-ED</v>
      </c>
      <c r="BH587" t="s">
        <v>37968</v>
      </c>
      <c r="BJ587" t="s">
        <v>37969</v>
      </c>
      <c r="BK587" cm="1">
        <f t="array" ref="BK587">IF(LEN(TRIM(BG587))=0,"",SUMPRODUCT(--(LEN(TRIM($BG$5:BG587))&gt;0)))</f>
        <v>569</v>
      </c>
      <c r="BL587" t="str">
        <f>IF(BK587&lt;&gt;"",_xlfn.BASE(BK587,36,10),"")</f>
        <v>00000000FT</v>
      </c>
      <c r="BM587" t="str">
        <f>IF(BL587&lt;&gt;"","*"&amp;BL587&amp;"*","")</f>
        <v>*00000000FT*</v>
      </c>
      <c r="BN587" t="s">
        <v>37968</v>
      </c>
      <c r="BO587" t="str">
        <f>_xlfn.TEXTJOIN("-",TRUE,N587,T587)</f>
        <v>DAT004-M16</v>
      </c>
      <c r="BS587" t="s">
        <v>28824</v>
      </c>
      <c r="CP587" t="s">
        <v>37970</v>
      </c>
      <c r="CU587">
        <v>11.99</v>
      </c>
      <c r="DT587" t="s">
        <v>37026</v>
      </c>
      <c r="EC587" s="7">
        <f t="shared" si="97"/>
        <v>14.987499999999999</v>
      </c>
      <c r="EN587" t="s">
        <v>36995</v>
      </c>
      <c r="EO587">
        <v>1731138031</v>
      </c>
      <c r="EP587" t="s">
        <v>36968</v>
      </c>
      <c r="EQ587" t="s">
        <v>36996</v>
      </c>
      <c r="ER587" t="s">
        <v>36997</v>
      </c>
      <c r="ES587" t="s">
        <v>36967</v>
      </c>
      <c r="ET587" t="s">
        <v>37761</v>
      </c>
      <c r="EU587" t="s">
        <v>36999</v>
      </c>
      <c r="FB587" t="s">
        <v>35377</v>
      </c>
      <c r="FC587" t="s">
        <v>37782</v>
      </c>
      <c r="FD587" t="s">
        <v>28824</v>
      </c>
      <c r="FF587" t="s">
        <v>36990</v>
      </c>
      <c r="FG587" t="s">
        <v>36990</v>
      </c>
      <c r="FH587" t="s">
        <v>37970</v>
      </c>
      <c r="FI587" t="s">
        <v>37762</v>
      </c>
      <c r="FJ587" t="s">
        <v>37763</v>
      </c>
      <c r="FK587" t="s">
        <v>37764</v>
      </c>
      <c r="FL587" t="s">
        <v>37765</v>
      </c>
      <c r="FM587" t="s">
        <v>37766</v>
      </c>
      <c r="FN587" t="s">
        <v>37767</v>
      </c>
      <c r="FO587" t="s">
        <v>37768</v>
      </c>
      <c r="FP587" t="s">
        <v>37769</v>
      </c>
      <c r="FQ587" t="s">
        <v>37028</v>
      </c>
      <c r="FR587" t="s">
        <v>37008</v>
      </c>
      <c r="FS587" t="s">
        <v>37009</v>
      </c>
      <c r="FT587" t="s">
        <v>29023</v>
      </c>
      <c r="FU587" t="s">
        <v>29023</v>
      </c>
      <c r="FV587" t="s">
        <v>28824</v>
      </c>
      <c r="FW587" t="s">
        <v>37030</v>
      </c>
      <c r="FX587" t="s">
        <v>37031</v>
      </c>
      <c r="FY587" t="s">
        <v>36971</v>
      </c>
      <c r="FZ587" t="s">
        <v>36990</v>
      </c>
      <c r="GA587" t="s">
        <v>37783</v>
      </c>
      <c r="GB587" t="s">
        <v>36968</v>
      </c>
      <c r="GC587" t="s">
        <v>37032</v>
      </c>
      <c r="GD587" t="s">
        <v>37033</v>
      </c>
      <c r="GE587" t="s">
        <v>37770</v>
      </c>
      <c r="GF587" t="s">
        <v>37771</v>
      </c>
      <c r="GG587" t="s">
        <v>37772</v>
      </c>
      <c r="GH587" t="s">
        <v>37773</v>
      </c>
      <c r="GI587" t="s">
        <v>37774</v>
      </c>
      <c r="GJ587" t="s">
        <v>37034</v>
      </c>
      <c r="GK587" t="s">
        <v>37035</v>
      </c>
      <c r="GL587" t="s">
        <v>37784</v>
      </c>
      <c r="GM587" t="s">
        <v>37785</v>
      </c>
      <c r="GN587" t="s">
        <v>37786</v>
      </c>
      <c r="GO587" t="s">
        <v>36973</v>
      </c>
      <c r="GP587" t="s">
        <v>28824</v>
      </c>
      <c r="GQ587" t="s">
        <v>37010</v>
      </c>
      <c r="GR587" t="s">
        <v>36969</v>
      </c>
      <c r="GT587" t="s">
        <v>37011</v>
      </c>
      <c r="GU587">
        <f t="shared" si="98"/>
        <v>15</v>
      </c>
      <c r="GV587">
        <f t="shared" si="99"/>
        <v>15</v>
      </c>
      <c r="GX587">
        <v>12</v>
      </c>
      <c r="GY587" t="s">
        <v>37012</v>
      </c>
      <c r="HA587" t="s">
        <v>37013</v>
      </c>
      <c r="HD587" t="s">
        <v>28824</v>
      </c>
      <c r="HE587">
        <v>11.99</v>
      </c>
    </row>
    <row r="588" spans="1:213">
      <c r="A588" t="s">
        <v>29123</v>
      </c>
      <c r="B588" t="s">
        <v>36962</v>
      </c>
      <c r="C588" t="s">
        <v>36963</v>
      </c>
      <c r="D588" t="s">
        <v>21300</v>
      </c>
      <c r="E588">
        <v>1</v>
      </c>
      <c r="F588" t="s">
        <v>36964</v>
      </c>
      <c r="G588" t="s">
        <v>38</v>
      </c>
      <c r="H588" t="s">
        <v>36965</v>
      </c>
      <c r="I588" t="s">
        <v>23336</v>
      </c>
      <c r="J588" t="s">
        <v>33297</v>
      </c>
      <c r="K588" t="s">
        <v>21308</v>
      </c>
      <c r="L588" t="s">
        <v>33298</v>
      </c>
      <c r="M588" t="s">
        <v>33343</v>
      </c>
      <c r="N588" t="s">
        <v>21360</v>
      </c>
      <c r="O588" t="s">
        <v>33344</v>
      </c>
      <c r="P588" t="s">
        <v>21282</v>
      </c>
      <c r="Q588" t="s">
        <v>33300</v>
      </c>
      <c r="T588" t="s">
        <v>33349</v>
      </c>
      <c r="U588" t="s">
        <v>37776</v>
      </c>
      <c r="V588" t="s">
        <v>34104</v>
      </c>
      <c r="W588" t="s">
        <v>36967</v>
      </c>
      <c r="X588" t="s">
        <v>36968</v>
      </c>
      <c r="Y588" t="s">
        <v>36969</v>
      </c>
      <c r="Z588">
        <v>200</v>
      </c>
      <c r="AA588">
        <v>186</v>
      </c>
      <c r="AB588" t="s">
        <v>37018</v>
      </c>
      <c r="AC588" t="s">
        <v>36990</v>
      </c>
      <c r="AD588" t="s">
        <v>36971</v>
      </c>
      <c r="AE588" t="s">
        <v>36972</v>
      </c>
      <c r="AF588" t="s">
        <v>36973</v>
      </c>
      <c r="AH588" t="s">
        <v>37757</v>
      </c>
      <c r="AJ588" t="s">
        <v>36967</v>
      </c>
      <c r="AK588" t="s">
        <v>29023</v>
      </c>
      <c r="AL588" t="s">
        <v>37967</v>
      </c>
      <c r="AM588" t="s">
        <v>37777</v>
      </c>
      <c r="AN588" t="s">
        <v>28795</v>
      </c>
      <c r="AQ588" t="s">
        <v>28795</v>
      </c>
      <c r="AR588" t="s">
        <v>34345</v>
      </c>
      <c r="AW588" t="s">
        <v>37135</v>
      </c>
      <c r="AX588" t="s">
        <v>37135</v>
      </c>
      <c r="AY588" t="s">
        <v>37021</v>
      </c>
      <c r="BA588" t="s">
        <v>353</v>
      </c>
      <c r="BB588">
        <v>48</v>
      </c>
      <c r="BC588" t="s">
        <v>37022</v>
      </c>
      <c r="BD588" t="s">
        <v>28739</v>
      </c>
      <c r="BE588" t="s">
        <v>36993</v>
      </c>
      <c r="BF588">
        <v>0.2</v>
      </c>
      <c r="BG588" t="str">
        <f>_xlfn.TEXTJOIN("-",TRUE,V588,AL588,I588,BD588,AR588)</f>
        <v>AG-B1M-C1-D3-EE</v>
      </c>
      <c r="BH588" t="s">
        <v>37971</v>
      </c>
      <c r="BJ588" t="s">
        <v>37972</v>
      </c>
      <c r="BK588" cm="1">
        <f t="array" ref="BK588">IF(LEN(TRIM(BG588))=0,"",SUMPRODUCT(--(LEN(TRIM($BG$5:BG588))&gt;0)))</f>
        <v>570</v>
      </c>
      <c r="BL588" t="str">
        <f>IF(BK588&lt;&gt;"",_xlfn.BASE(BK588,36,10),"")</f>
        <v>00000000FU</v>
      </c>
      <c r="BM588" t="str">
        <f>IF(BL588&lt;&gt;"","*"&amp;BL588&amp;"*","")</f>
        <v>*00000000FU*</v>
      </c>
      <c r="BN588" t="s">
        <v>37971</v>
      </c>
      <c r="BO588" t="str">
        <f>_xlfn.TEXTJOIN("-",TRUE,N588,T588)</f>
        <v>DAT004-M16</v>
      </c>
      <c r="BS588" t="s">
        <v>28795</v>
      </c>
      <c r="CP588" t="s">
        <v>37970</v>
      </c>
      <c r="CU588">
        <v>11.99</v>
      </c>
      <c r="DT588" t="s">
        <v>37026</v>
      </c>
      <c r="EC588" s="7">
        <f t="shared" si="97"/>
        <v>14.987499999999999</v>
      </c>
      <c r="EN588" t="s">
        <v>36995</v>
      </c>
      <c r="EO588">
        <v>1731138031</v>
      </c>
      <c r="EP588" t="s">
        <v>36968</v>
      </c>
      <c r="EQ588" t="s">
        <v>36996</v>
      </c>
      <c r="ER588" t="s">
        <v>36997</v>
      </c>
      <c r="ES588" t="s">
        <v>36967</v>
      </c>
      <c r="ET588" t="s">
        <v>37761</v>
      </c>
      <c r="EU588" t="s">
        <v>36999</v>
      </c>
      <c r="FB588" t="s">
        <v>35377</v>
      </c>
      <c r="FC588" t="s">
        <v>37782</v>
      </c>
      <c r="FD588" t="s">
        <v>28795</v>
      </c>
      <c r="FF588" t="s">
        <v>36990</v>
      </c>
      <c r="FG588" t="s">
        <v>36990</v>
      </c>
      <c r="FH588" t="s">
        <v>37970</v>
      </c>
      <c r="FI588" t="s">
        <v>37762</v>
      </c>
      <c r="FJ588" t="s">
        <v>37763</v>
      </c>
      <c r="FK588" t="s">
        <v>37764</v>
      </c>
      <c r="FL588" t="s">
        <v>37765</v>
      </c>
      <c r="FM588" t="s">
        <v>37766</v>
      </c>
      <c r="FN588" t="s">
        <v>37767</v>
      </c>
      <c r="FO588" t="s">
        <v>37768</v>
      </c>
      <c r="FP588" t="s">
        <v>37769</v>
      </c>
      <c r="FQ588" t="s">
        <v>37028</v>
      </c>
      <c r="FR588" t="s">
        <v>37008</v>
      </c>
      <c r="FS588" t="s">
        <v>37009</v>
      </c>
      <c r="FT588" t="s">
        <v>29023</v>
      </c>
      <c r="FU588" t="s">
        <v>29023</v>
      </c>
      <c r="FV588" t="s">
        <v>28795</v>
      </c>
      <c r="FW588" t="s">
        <v>37030</v>
      </c>
      <c r="FX588" t="s">
        <v>37031</v>
      </c>
      <c r="FY588" t="s">
        <v>36971</v>
      </c>
      <c r="FZ588" t="s">
        <v>36990</v>
      </c>
      <c r="GA588" t="s">
        <v>37783</v>
      </c>
      <c r="GB588" t="s">
        <v>36968</v>
      </c>
      <c r="GC588" t="s">
        <v>37032</v>
      </c>
      <c r="GD588" t="s">
        <v>37033</v>
      </c>
      <c r="GE588" t="s">
        <v>37770</v>
      </c>
      <c r="GF588" t="s">
        <v>37771</v>
      </c>
      <c r="GG588" t="s">
        <v>37772</v>
      </c>
      <c r="GH588" t="s">
        <v>37773</v>
      </c>
      <c r="GI588" t="s">
        <v>37774</v>
      </c>
      <c r="GJ588" t="s">
        <v>37034</v>
      </c>
      <c r="GK588" t="s">
        <v>37035</v>
      </c>
      <c r="GL588" t="s">
        <v>37784</v>
      </c>
      <c r="GM588" t="s">
        <v>37785</v>
      </c>
      <c r="GN588" t="s">
        <v>37786</v>
      </c>
      <c r="GO588" t="s">
        <v>36973</v>
      </c>
      <c r="GP588" t="s">
        <v>28795</v>
      </c>
      <c r="GQ588" t="s">
        <v>37010</v>
      </c>
      <c r="GR588" t="s">
        <v>36969</v>
      </c>
      <c r="GT588" t="s">
        <v>37011</v>
      </c>
      <c r="GU588">
        <f t="shared" si="98"/>
        <v>15</v>
      </c>
      <c r="GV588">
        <f t="shared" si="99"/>
        <v>15</v>
      </c>
      <c r="GX588">
        <v>12</v>
      </c>
      <c r="GY588" t="s">
        <v>37012</v>
      </c>
      <c r="HA588" t="s">
        <v>37013</v>
      </c>
      <c r="HD588" t="s">
        <v>28795</v>
      </c>
      <c r="HE588">
        <v>11.99</v>
      </c>
    </row>
    <row r="589" spans="1:213">
      <c r="A589" t="s">
        <v>29123</v>
      </c>
      <c r="B589" t="s">
        <v>36962</v>
      </c>
      <c r="C589" t="s">
        <v>36963</v>
      </c>
      <c r="D589" t="s">
        <v>21300</v>
      </c>
      <c r="E589">
        <v>1</v>
      </c>
      <c r="F589" t="s">
        <v>36964</v>
      </c>
      <c r="G589" t="s">
        <v>38</v>
      </c>
      <c r="H589" t="s">
        <v>36965</v>
      </c>
      <c r="I589" t="s">
        <v>23336</v>
      </c>
      <c r="J589" t="s">
        <v>33297</v>
      </c>
      <c r="K589" t="s">
        <v>21308</v>
      </c>
      <c r="L589" t="s">
        <v>33298</v>
      </c>
      <c r="M589" t="s">
        <v>33343</v>
      </c>
      <c r="N589" t="s">
        <v>21360</v>
      </c>
      <c r="O589" t="s">
        <v>33344</v>
      </c>
      <c r="P589" t="s">
        <v>21282</v>
      </c>
      <c r="Q589" t="s">
        <v>33300</v>
      </c>
      <c r="T589" t="s">
        <v>33349</v>
      </c>
      <c r="U589" t="s">
        <v>37776</v>
      </c>
      <c r="V589" t="s">
        <v>34104</v>
      </c>
      <c r="W589" t="s">
        <v>36967</v>
      </c>
      <c r="X589" t="s">
        <v>36968</v>
      </c>
      <c r="Y589" t="s">
        <v>36969</v>
      </c>
      <c r="Z589">
        <v>200</v>
      </c>
      <c r="AA589">
        <v>195</v>
      </c>
      <c r="AB589" t="s">
        <v>37018</v>
      </c>
      <c r="AC589" t="s">
        <v>36990</v>
      </c>
      <c r="AD589" t="s">
        <v>36971</v>
      </c>
      <c r="AE589" t="s">
        <v>36972</v>
      </c>
      <c r="AF589" t="s">
        <v>36973</v>
      </c>
      <c r="AH589" t="s">
        <v>37757</v>
      </c>
      <c r="AJ589" t="s">
        <v>36967</v>
      </c>
      <c r="AK589" t="s">
        <v>29023</v>
      </c>
      <c r="AL589" t="s">
        <v>37967</v>
      </c>
      <c r="AM589" t="s">
        <v>37777</v>
      </c>
      <c r="AN589" t="s">
        <v>28789</v>
      </c>
      <c r="AQ589" t="s">
        <v>28789</v>
      </c>
      <c r="AR589" t="s">
        <v>34347</v>
      </c>
      <c r="AW589" t="s">
        <v>37135</v>
      </c>
      <c r="AX589" t="s">
        <v>37135</v>
      </c>
      <c r="AY589" t="s">
        <v>37021</v>
      </c>
      <c r="BA589" t="s">
        <v>353</v>
      </c>
      <c r="BB589">
        <v>48</v>
      </c>
      <c r="BC589" t="s">
        <v>37022</v>
      </c>
      <c r="BD589" t="s">
        <v>28739</v>
      </c>
      <c r="BE589" t="s">
        <v>36993</v>
      </c>
      <c r="BF589">
        <v>0.2</v>
      </c>
      <c r="BG589" t="str">
        <f>_xlfn.TEXTJOIN("-",TRUE,V589,AL589,I589,BD589,AR589)</f>
        <v>AG-B1M-C1-D3-EF</v>
      </c>
      <c r="BH589" t="s">
        <v>37973</v>
      </c>
      <c r="BJ589" t="s">
        <v>37974</v>
      </c>
      <c r="BK589" cm="1">
        <f t="array" ref="BK589">IF(LEN(TRIM(BG589))=0,"",SUMPRODUCT(--(LEN(TRIM($BG$5:BG589))&gt;0)))</f>
        <v>571</v>
      </c>
      <c r="BL589" t="str">
        <f>IF(BK589&lt;&gt;"",_xlfn.BASE(BK589,36,10),"")</f>
        <v>00000000FV</v>
      </c>
      <c r="BM589" t="str">
        <f>IF(BL589&lt;&gt;"","*"&amp;BL589&amp;"*","")</f>
        <v>*00000000FV*</v>
      </c>
      <c r="BN589" t="s">
        <v>37973</v>
      </c>
      <c r="BO589" t="str">
        <f>_xlfn.TEXTJOIN("-",TRUE,N589,T589)</f>
        <v>DAT004-M16</v>
      </c>
      <c r="BS589" t="s">
        <v>28789</v>
      </c>
      <c r="CP589" t="s">
        <v>37970</v>
      </c>
      <c r="CU589">
        <v>11.99</v>
      </c>
      <c r="DT589" t="s">
        <v>37026</v>
      </c>
      <c r="EC589" s="7">
        <f t="shared" si="97"/>
        <v>14.987499999999999</v>
      </c>
      <c r="EN589" t="s">
        <v>36995</v>
      </c>
      <c r="EO589">
        <v>1731138031</v>
      </c>
      <c r="EP589" t="s">
        <v>36968</v>
      </c>
      <c r="EQ589" t="s">
        <v>36996</v>
      </c>
      <c r="ER589" t="s">
        <v>36997</v>
      </c>
      <c r="ES589" t="s">
        <v>36967</v>
      </c>
      <c r="ET589" t="s">
        <v>37761</v>
      </c>
      <c r="EU589" t="s">
        <v>36999</v>
      </c>
      <c r="FB589" t="s">
        <v>35377</v>
      </c>
      <c r="FC589" t="s">
        <v>37782</v>
      </c>
      <c r="FD589" t="s">
        <v>28789</v>
      </c>
      <c r="FF589" t="s">
        <v>36990</v>
      </c>
      <c r="FG589" t="s">
        <v>36990</v>
      </c>
      <c r="FH589" t="s">
        <v>37970</v>
      </c>
      <c r="FI589" t="s">
        <v>37762</v>
      </c>
      <c r="FJ589" t="s">
        <v>37763</v>
      </c>
      <c r="FK589" t="s">
        <v>37764</v>
      </c>
      <c r="FL589" t="s">
        <v>37765</v>
      </c>
      <c r="FM589" t="s">
        <v>37766</v>
      </c>
      <c r="FN589" t="s">
        <v>37767</v>
      </c>
      <c r="FO589" t="s">
        <v>37768</v>
      </c>
      <c r="FP589" t="s">
        <v>37769</v>
      </c>
      <c r="FQ589" t="s">
        <v>37028</v>
      </c>
      <c r="FR589" t="s">
        <v>37008</v>
      </c>
      <c r="FS589" t="s">
        <v>37009</v>
      </c>
      <c r="FT589" t="s">
        <v>29023</v>
      </c>
      <c r="FU589" t="s">
        <v>29023</v>
      </c>
      <c r="FV589" t="s">
        <v>28789</v>
      </c>
      <c r="FW589" t="s">
        <v>37030</v>
      </c>
      <c r="FX589" t="s">
        <v>37031</v>
      </c>
      <c r="FY589" t="s">
        <v>36971</v>
      </c>
      <c r="FZ589" t="s">
        <v>36990</v>
      </c>
      <c r="GA589" t="s">
        <v>37783</v>
      </c>
      <c r="GB589" t="s">
        <v>36968</v>
      </c>
      <c r="GC589" t="s">
        <v>37032</v>
      </c>
      <c r="GD589" t="s">
        <v>37033</v>
      </c>
      <c r="GE589" t="s">
        <v>37770</v>
      </c>
      <c r="GF589" t="s">
        <v>37771</v>
      </c>
      <c r="GG589" t="s">
        <v>37772</v>
      </c>
      <c r="GH589" t="s">
        <v>37773</v>
      </c>
      <c r="GI589" t="s">
        <v>37774</v>
      </c>
      <c r="GJ589" t="s">
        <v>37034</v>
      </c>
      <c r="GK589" t="s">
        <v>37035</v>
      </c>
      <c r="GL589" t="s">
        <v>37784</v>
      </c>
      <c r="GM589" t="s">
        <v>37785</v>
      </c>
      <c r="GN589" t="s">
        <v>37786</v>
      </c>
      <c r="GO589" t="s">
        <v>36973</v>
      </c>
      <c r="GP589" t="s">
        <v>28789</v>
      </c>
      <c r="GQ589" t="s">
        <v>37010</v>
      </c>
      <c r="GR589" t="s">
        <v>36969</v>
      </c>
      <c r="GT589" t="s">
        <v>37011</v>
      </c>
      <c r="GU589">
        <f t="shared" si="98"/>
        <v>15</v>
      </c>
      <c r="GV589">
        <f t="shared" si="99"/>
        <v>15</v>
      </c>
      <c r="GX589">
        <v>12</v>
      </c>
      <c r="GY589" t="s">
        <v>37012</v>
      </c>
      <c r="HA589" t="s">
        <v>37013</v>
      </c>
      <c r="HD589" t="s">
        <v>28789</v>
      </c>
      <c r="HE589">
        <v>11.99</v>
      </c>
    </row>
    <row r="590" spans="1:213">
      <c r="A590" t="s">
        <v>29123</v>
      </c>
      <c r="B590" t="s">
        <v>36962</v>
      </c>
      <c r="C590" t="s">
        <v>36963</v>
      </c>
      <c r="D590" t="s">
        <v>21300</v>
      </c>
      <c r="E590">
        <v>1</v>
      </c>
      <c r="F590" t="s">
        <v>36964</v>
      </c>
      <c r="G590" t="s">
        <v>38</v>
      </c>
      <c r="H590" t="s">
        <v>36965</v>
      </c>
      <c r="I590" t="s">
        <v>23336</v>
      </c>
      <c r="J590" t="s">
        <v>33297</v>
      </c>
      <c r="K590" t="s">
        <v>21308</v>
      </c>
      <c r="L590" t="s">
        <v>33298</v>
      </c>
      <c r="M590" t="s">
        <v>33343</v>
      </c>
      <c r="N590" t="s">
        <v>21360</v>
      </c>
      <c r="O590" t="s">
        <v>33344</v>
      </c>
      <c r="P590" t="s">
        <v>21282</v>
      </c>
      <c r="Q590" t="s">
        <v>33300</v>
      </c>
      <c r="T590" t="s">
        <v>33349</v>
      </c>
      <c r="U590" t="s">
        <v>37776</v>
      </c>
      <c r="V590" t="s">
        <v>34104</v>
      </c>
      <c r="W590" t="s">
        <v>36967</v>
      </c>
      <c r="X590" t="s">
        <v>36968</v>
      </c>
      <c r="Y590" t="s">
        <v>36969</v>
      </c>
      <c r="Z590">
        <v>300</v>
      </c>
      <c r="AA590">
        <v>221</v>
      </c>
      <c r="AB590" t="s">
        <v>37018</v>
      </c>
      <c r="AC590" t="s">
        <v>36990</v>
      </c>
      <c r="AD590" t="s">
        <v>36971</v>
      </c>
      <c r="AE590" t="s">
        <v>36972</v>
      </c>
      <c r="AF590" t="s">
        <v>36973</v>
      </c>
      <c r="AH590" t="s">
        <v>37757</v>
      </c>
      <c r="AJ590" t="s">
        <v>36967</v>
      </c>
      <c r="AK590" t="s">
        <v>29023</v>
      </c>
      <c r="AL590" t="s">
        <v>37967</v>
      </c>
      <c r="AM590" t="s">
        <v>37777</v>
      </c>
      <c r="AN590" t="s">
        <v>29088</v>
      </c>
      <c r="AQ590" t="s">
        <v>29088</v>
      </c>
      <c r="AR590" t="s">
        <v>34349</v>
      </c>
      <c r="AW590" t="s">
        <v>37135</v>
      </c>
      <c r="AX590" t="s">
        <v>37135</v>
      </c>
      <c r="AY590" t="s">
        <v>37021</v>
      </c>
      <c r="BA590" t="s">
        <v>353</v>
      </c>
      <c r="BB590">
        <v>48</v>
      </c>
      <c r="BC590" t="s">
        <v>37048</v>
      </c>
      <c r="BD590" t="s">
        <v>34259</v>
      </c>
      <c r="BE590" t="s">
        <v>36993</v>
      </c>
      <c r="BF590">
        <v>0.2</v>
      </c>
      <c r="BG590" t="str">
        <f>_xlfn.TEXTJOIN("-",TRUE,V590,AL590,I590,BD590,AR590)</f>
        <v>AG-B1M-C1-D4-EG</v>
      </c>
      <c r="BH590" t="s">
        <v>37975</v>
      </c>
      <c r="BJ590" t="s">
        <v>37976</v>
      </c>
      <c r="BK590" cm="1">
        <f t="array" ref="BK590">IF(LEN(TRIM(BG590))=0,"",SUMPRODUCT(--(LEN(TRIM($BG$5:BG590))&gt;0)))</f>
        <v>572</v>
      </c>
      <c r="BL590" t="str">
        <f>IF(BK590&lt;&gt;"",_xlfn.BASE(BK590,36,10),"")</f>
        <v>00000000FW</v>
      </c>
      <c r="BM590" t="str">
        <f>IF(BL590&lt;&gt;"","*"&amp;BL590&amp;"*","")</f>
        <v>*00000000FW*</v>
      </c>
      <c r="BN590" t="s">
        <v>37975</v>
      </c>
      <c r="BO590" t="str">
        <f>_xlfn.TEXTJOIN("-",TRUE,N590,T590)</f>
        <v>DAT004-M16</v>
      </c>
      <c r="BS590" t="s">
        <v>29088</v>
      </c>
      <c r="CP590" t="s">
        <v>37970</v>
      </c>
      <c r="CU590">
        <v>11.99</v>
      </c>
      <c r="DT590" t="s">
        <v>37026</v>
      </c>
      <c r="EC590" s="7">
        <f t="shared" si="97"/>
        <v>14.987499999999999</v>
      </c>
      <c r="EN590" t="s">
        <v>36995</v>
      </c>
      <c r="EO590">
        <v>1731138031</v>
      </c>
      <c r="EP590" t="s">
        <v>36968</v>
      </c>
      <c r="EQ590" t="s">
        <v>36996</v>
      </c>
      <c r="ER590" t="s">
        <v>36997</v>
      </c>
      <c r="ES590" t="s">
        <v>36967</v>
      </c>
      <c r="ET590" t="s">
        <v>37761</v>
      </c>
      <c r="EU590" t="s">
        <v>36999</v>
      </c>
      <c r="FB590" t="s">
        <v>35377</v>
      </c>
      <c r="FC590" t="s">
        <v>37782</v>
      </c>
      <c r="FD590" t="s">
        <v>29088</v>
      </c>
      <c r="FF590" t="s">
        <v>36990</v>
      </c>
      <c r="FG590" t="s">
        <v>36990</v>
      </c>
      <c r="FH590" t="s">
        <v>37970</v>
      </c>
      <c r="FI590" t="s">
        <v>37762</v>
      </c>
      <c r="FJ590" t="s">
        <v>37763</v>
      </c>
      <c r="FK590" t="s">
        <v>37764</v>
      </c>
      <c r="FL590" t="s">
        <v>37765</v>
      </c>
      <c r="FM590" t="s">
        <v>37766</v>
      </c>
      <c r="FN590" t="s">
        <v>37767</v>
      </c>
      <c r="FO590" t="s">
        <v>37768</v>
      </c>
      <c r="FP590" t="s">
        <v>37769</v>
      </c>
      <c r="FQ590" t="s">
        <v>37028</v>
      </c>
      <c r="FR590" t="s">
        <v>37008</v>
      </c>
      <c r="FS590" t="s">
        <v>37009</v>
      </c>
      <c r="FT590" t="s">
        <v>29023</v>
      </c>
      <c r="FU590" t="s">
        <v>29023</v>
      </c>
      <c r="FV590" t="s">
        <v>29088</v>
      </c>
      <c r="FW590" t="s">
        <v>37030</v>
      </c>
      <c r="FX590" t="s">
        <v>37031</v>
      </c>
      <c r="FY590" t="s">
        <v>36971</v>
      </c>
      <c r="FZ590" t="s">
        <v>36990</v>
      </c>
      <c r="GA590" t="s">
        <v>37783</v>
      </c>
      <c r="GB590" t="s">
        <v>36968</v>
      </c>
      <c r="GC590" t="s">
        <v>37032</v>
      </c>
      <c r="GD590" t="s">
        <v>37033</v>
      </c>
      <c r="GE590" t="s">
        <v>37770</v>
      </c>
      <c r="GF590" t="s">
        <v>37771</v>
      </c>
      <c r="GG590" t="s">
        <v>37772</v>
      </c>
      <c r="GH590" t="s">
        <v>37773</v>
      </c>
      <c r="GI590" t="s">
        <v>37774</v>
      </c>
      <c r="GJ590" t="s">
        <v>37034</v>
      </c>
      <c r="GK590" t="s">
        <v>37035</v>
      </c>
      <c r="GL590" t="s">
        <v>37784</v>
      </c>
      <c r="GM590" t="s">
        <v>37785</v>
      </c>
      <c r="GN590" t="s">
        <v>37786</v>
      </c>
      <c r="GO590" t="s">
        <v>36973</v>
      </c>
      <c r="GP590" t="s">
        <v>29088</v>
      </c>
      <c r="GQ590" t="s">
        <v>37010</v>
      </c>
      <c r="GR590" t="s">
        <v>36969</v>
      </c>
      <c r="GT590" t="s">
        <v>37011</v>
      </c>
      <c r="GU590">
        <f t="shared" si="98"/>
        <v>15</v>
      </c>
      <c r="GV590">
        <f t="shared" si="99"/>
        <v>15</v>
      </c>
      <c r="GX590">
        <v>12</v>
      </c>
      <c r="GY590" t="s">
        <v>37012</v>
      </c>
      <c r="HA590" t="s">
        <v>37013</v>
      </c>
      <c r="HD590" t="s">
        <v>29088</v>
      </c>
      <c r="HE590">
        <v>11.99</v>
      </c>
    </row>
    <row r="591" spans="1:213">
      <c r="A591" t="s">
        <v>29123</v>
      </c>
      <c r="B591" t="s">
        <v>36962</v>
      </c>
      <c r="C591" t="s">
        <v>36963</v>
      </c>
      <c r="D591" t="s">
        <v>21300</v>
      </c>
      <c r="E591">
        <v>1</v>
      </c>
      <c r="F591" t="s">
        <v>36964</v>
      </c>
      <c r="G591" t="s">
        <v>38</v>
      </c>
      <c r="H591" t="s">
        <v>36965</v>
      </c>
      <c r="I591" t="s">
        <v>23336</v>
      </c>
      <c r="J591" t="s">
        <v>33297</v>
      </c>
      <c r="K591" t="s">
        <v>21308</v>
      </c>
      <c r="L591" t="s">
        <v>33298</v>
      </c>
      <c r="M591" t="s">
        <v>33343</v>
      </c>
      <c r="N591" t="s">
        <v>21360</v>
      </c>
      <c r="O591" t="s">
        <v>33344</v>
      </c>
      <c r="P591" t="s">
        <v>21282</v>
      </c>
      <c r="Q591" t="s">
        <v>33300</v>
      </c>
      <c r="T591" t="s">
        <v>33349</v>
      </c>
      <c r="U591" t="s">
        <v>37776</v>
      </c>
      <c r="V591" t="s">
        <v>34104</v>
      </c>
      <c r="W591" t="s">
        <v>36967</v>
      </c>
      <c r="X591" t="s">
        <v>36968</v>
      </c>
      <c r="Y591" t="s">
        <v>36969</v>
      </c>
      <c r="Z591">
        <v>300</v>
      </c>
      <c r="AA591">
        <v>236</v>
      </c>
      <c r="AB591" t="s">
        <v>37018</v>
      </c>
      <c r="AC591" t="s">
        <v>36990</v>
      </c>
      <c r="AD591" t="s">
        <v>36971</v>
      </c>
      <c r="AE591" t="s">
        <v>36972</v>
      </c>
      <c r="AF591" t="s">
        <v>36973</v>
      </c>
      <c r="AH591" t="s">
        <v>37757</v>
      </c>
      <c r="AJ591" t="s">
        <v>36967</v>
      </c>
      <c r="AK591" t="s">
        <v>29023</v>
      </c>
      <c r="AL591" t="s">
        <v>37967</v>
      </c>
      <c r="AM591" t="s">
        <v>37777</v>
      </c>
      <c r="AN591" t="s">
        <v>29128</v>
      </c>
      <c r="AQ591" t="s">
        <v>29128</v>
      </c>
      <c r="AR591" t="s">
        <v>34351</v>
      </c>
      <c r="AW591" t="s">
        <v>37135</v>
      </c>
      <c r="AX591" t="s">
        <v>37135</v>
      </c>
      <c r="AY591" t="s">
        <v>37021</v>
      </c>
      <c r="BA591" t="s">
        <v>353</v>
      </c>
      <c r="BB591">
        <v>48</v>
      </c>
      <c r="BC591" t="s">
        <v>37048</v>
      </c>
      <c r="BD591" t="s">
        <v>34259</v>
      </c>
      <c r="BE591" t="s">
        <v>36993</v>
      </c>
      <c r="BF591">
        <v>0.2</v>
      </c>
      <c r="BG591" t="str">
        <f>_xlfn.TEXTJOIN("-",TRUE,V591,AL591,I591,BD591,AR591)</f>
        <v>AG-B1M-C1-D4-EH</v>
      </c>
      <c r="BH591" t="s">
        <v>37977</v>
      </c>
      <c r="BJ591" t="s">
        <v>37978</v>
      </c>
      <c r="BK591" cm="1">
        <f t="array" ref="BK591">IF(LEN(TRIM(BG591))=0,"",SUMPRODUCT(--(LEN(TRIM($BG$5:BG591))&gt;0)))</f>
        <v>573</v>
      </c>
      <c r="BL591" t="str">
        <f>IF(BK591&lt;&gt;"",_xlfn.BASE(BK591,36,10),"")</f>
        <v>00000000FX</v>
      </c>
      <c r="BM591" t="str">
        <f>IF(BL591&lt;&gt;"","*"&amp;BL591&amp;"*","")</f>
        <v>*00000000FX*</v>
      </c>
      <c r="BN591" t="s">
        <v>37977</v>
      </c>
      <c r="BO591" t="str">
        <f>_xlfn.TEXTJOIN("-",TRUE,N591,T591)</f>
        <v>DAT004-M16</v>
      </c>
      <c r="BS591" t="s">
        <v>29128</v>
      </c>
      <c r="CP591" t="s">
        <v>37970</v>
      </c>
      <c r="CU591">
        <v>11.99</v>
      </c>
      <c r="DT591" t="s">
        <v>37026</v>
      </c>
      <c r="EC591" s="7">
        <f t="shared" si="97"/>
        <v>14.987499999999999</v>
      </c>
      <c r="EN591" t="s">
        <v>36995</v>
      </c>
      <c r="EO591">
        <v>1731138031</v>
      </c>
      <c r="EP591" t="s">
        <v>36968</v>
      </c>
      <c r="EQ591" t="s">
        <v>36996</v>
      </c>
      <c r="ER591" t="s">
        <v>36997</v>
      </c>
      <c r="ES591" t="s">
        <v>36967</v>
      </c>
      <c r="ET591" t="s">
        <v>37761</v>
      </c>
      <c r="EU591" t="s">
        <v>36999</v>
      </c>
      <c r="FB591" t="s">
        <v>35377</v>
      </c>
      <c r="FC591" t="s">
        <v>37782</v>
      </c>
      <c r="FD591" t="s">
        <v>37799</v>
      </c>
      <c r="FF591" t="s">
        <v>36990</v>
      </c>
      <c r="FG591" t="s">
        <v>36990</v>
      </c>
      <c r="FH591" t="s">
        <v>37970</v>
      </c>
      <c r="FI591" t="s">
        <v>37762</v>
      </c>
      <c r="FJ591" t="s">
        <v>37763</v>
      </c>
      <c r="FK591" t="s">
        <v>37764</v>
      </c>
      <c r="FL591" t="s">
        <v>37765</v>
      </c>
      <c r="FM591" t="s">
        <v>37766</v>
      </c>
      <c r="FN591" t="s">
        <v>37767</v>
      </c>
      <c r="FO591" t="s">
        <v>37768</v>
      </c>
      <c r="FP591" t="s">
        <v>37769</v>
      </c>
      <c r="FQ591" t="s">
        <v>37028</v>
      </c>
      <c r="FR591" t="s">
        <v>37008</v>
      </c>
      <c r="FS591" t="s">
        <v>37009</v>
      </c>
      <c r="FT591" t="s">
        <v>29023</v>
      </c>
      <c r="FU591" t="s">
        <v>29023</v>
      </c>
      <c r="FV591" t="s">
        <v>37799</v>
      </c>
      <c r="FW591" t="s">
        <v>37030</v>
      </c>
      <c r="FX591" t="s">
        <v>37031</v>
      </c>
      <c r="FY591" t="s">
        <v>36971</v>
      </c>
      <c r="FZ591" t="s">
        <v>36990</v>
      </c>
      <c r="GA591" t="s">
        <v>37783</v>
      </c>
      <c r="GB591" t="s">
        <v>36968</v>
      </c>
      <c r="GC591" t="s">
        <v>37032</v>
      </c>
      <c r="GD591" t="s">
        <v>37033</v>
      </c>
      <c r="GE591" t="s">
        <v>37770</v>
      </c>
      <c r="GF591" t="s">
        <v>37771</v>
      </c>
      <c r="GG591" t="s">
        <v>37772</v>
      </c>
      <c r="GH591" t="s">
        <v>37773</v>
      </c>
      <c r="GI591" t="s">
        <v>37774</v>
      </c>
      <c r="GJ591" t="s">
        <v>37034</v>
      </c>
      <c r="GK591" t="s">
        <v>37035</v>
      </c>
      <c r="GL591" t="s">
        <v>37784</v>
      </c>
      <c r="GM591" t="s">
        <v>37785</v>
      </c>
      <c r="GN591" t="s">
        <v>37786</v>
      </c>
      <c r="GO591" t="s">
        <v>36973</v>
      </c>
      <c r="GP591" t="s">
        <v>37799</v>
      </c>
      <c r="GQ591" t="s">
        <v>37010</v>
      </c>
      <c r="GR591" t="s">
        <v>36969</v>
      </c>
      <c r="GT591" t="s">
        <v>37011</v>
      </c>
      <c r="GU591">
        <f t="shared" si="98"/>
        <v>15</v>
      </c>
      <c r="GV591">
        <f t="shared" si="99"/>
        <v>15</v>
      </c>
      <c r="GX591">
        <v>12</v>
      </c>
      <c r="GY591" t="s">
        <v>37012</v>
      </c>
      <c r="HA591" t="s">
        <v>37013</v>
      </c>
      <c r="HD591" t="s">
        <v>29128</v>
      </c>
      <c r="HE591">
        <v>11.99</v>
      </c>
    </row>
    <row r="592" spans="1:213">
      <c r="A592" t="s">
        <v>29123</v>
      </c>
      <c r="B592" t="s">
        <v>36962</v>
      </c>
      <c r="C592" t="s">
        <v>36963</v>
      </c>
      <c r="D592" t="s">
        <v>21300</v>
      </c>
      <c r="E592">
        <v>1</v>
      </c>
      <c r="F592" t="s">
        <v>36964</v>
      </c>
      <c r="G592" t="s">
        <v>38</v>
      </c>
      <c r="H592" t="s">
        <v>36965</v>
      </c>
      <c r="I592" t="s">
        <v>23336</v>
      </c>
      <c r="J592" t="s">
        <v>33297</v>
      </c>
      <c r="K592" t="s">
        <v>21308</v>
      </c>
      <c r="L592" t="s">
        <v>33298</v>
      </c>
      <c r="M592" t="s">
        <v>33343</v>
      </c>
      <c r="N592" t="s">
        <v>21360</v>
      </c>
      <c r="O592" t="s">
        <v>33344</v>
      </c>
      <c r="P592" t="s">
        <v>21282</v>
      </c>
      <c r="Q592" t="s">
        <v>33300</v>
      </c>
      <c r="T592" t="s">
        <v>33349</v>
      </c>
      <c r="U592" t="s">
        <v>37776</v>
      </c>
      <c r="V592" t="s">
        <v>34104</v>
      </c>
      <c r="W592" t="s">
        <v>36967</v>
      </c>
      <c r="X592" t="s">
        <v>36968</v>
      </c>
      <c r="Y592" t="s">
        <v>36969</v>
      </c>
      <c r="Z592">
        <v>300</v>
      </c>
      <c r="AA592">
        <v>271</v>
      </c>
      <c r="AB592" t="s">
        <v>37056</v>
      </c>
      <c r="AC592" t="s">
        <v>36990</v>
      </c>
      <c r="AD592" t="s">
        <v>36971</v>
      </c>
      <c r="AE592" t="s">
        <v>36972</v>
      </c>
      <c r="AF592" t="s">
        <v>36973</v>
      </c>
      <c r="AH592" t="s">
        <v>37757</v>
      </c>
      <c r="AJ592" t="s">
        <v>36967</v>
      </c>
      <c r="AK592" t="s">
        <v>29023</v>
      </c>
      <c r="AL592" t="s">
        <v>37967</v>
      </c>
      <c r="AM592" t="s">
        <v>37777</v>
      </c>
      <c r="AN592" t="s">
        <v>37800</v>
      </c>
      <c r="AQ592" t="s">
        <v>37800</v>
      </c>
      <c r="AR592" t="s">
        <v>34353</v>
      </c>
      <c r="AW592" t="s">
        <v>37135</v>
      </c>
      <c r="AX592" t="s">
        <v>37135</v>
      </c>
      <c r="AY592" t="s">
        <v>37058</v>
      </c>
      <c r="BA592" t="s">
        <v>37059</v>
      </c>
      <c r="BB592">
        <v>48</v>
      </c>
      <c r="BC592" t="s">
        <v>37060</v>
      </c>
      <c r="BD592" t="s">
        <v>34261</v>
      </c>
      <c r="BE592" t="s">
        <v>36993</v>
      </c>
      <c r="BF592">
        <v>0.2</v>
      </c>
      <c r="BG592" t="str">
        <f>_xlfn.TEXTJOIN("-",TRUE,V592,AL592,I592,BD592,AR592)</f>
        <v>AG-B1M-C1-D5-EI</v>
      </c>
      <c r="BH592" t="s">
        <v>37979</v>
      </c>
      <c r="BJ592" t="s">
        <v>37980</v>
      </c>
      <c r="BK592" cm="1">
        <f t="array" ref="BK592">IF(LEN(TRIM(BG592))=0,"",SUMPRODUCT(--(LEN(TRIM($BG$5:BG592))&gt;0)))</f>
        <v>574</v>
      </c>
      <c r="BL592" t="str">
        <f>IF(BK592&lt;&gt;"",_xlfn.BASE(BK592,36,10),"")</f>
        <v>00000000FY</v>
      </c>
      <c r="BM592" t="str">
        <f>IF(BL592&lt;&gt;"","*"&amp;BL592&amp;"*","")</f>
        <v>*00000000FY*</v>
      </c>
      <c r="BN592" t="s">
        <v>37979</v>
      </c>
      <c r="BO592" t="str">
        <f>_xlfn.TEXTJOIN("-",TRUE,N592,T592)</f>
        <v>DAT004-M16</v>
      </c>
      <c r="BS592" t="s">
        <v>37800</v>
      </c>
      <c r="CP592" t="s">
        <v>37970</v>
      </c>
      <c r="CU592">
        <v>14.99</v>
      </c>
      <c r="DT592" t="s">
        <v>37026</v>
      </c>
      <c r="EC592" s="7">
        <f t="shared" si="97"/>
        <v>18.737500000000001</v>
      </c>
      <c r="EN592" t="s">
        <v>36995</v>
      </c>
      <c r="EO592">
        <v>1731138031</v>
      </c>
      <c r="EP592" t="s">
        <v>36968</v>
      </c>
      <c r="EQ592" t="s">
        <v>36996</v>
      </c>
      <c r="ER592" t="s">
        <v>36997</v>
      </c>
      <c r="ES592" t="s">
        <v>36967</v>
      </c>
      <c r="ET592" t="s">
        <v>37761</v>
      </c>
      <c r="EU592" t="s">
        <v>36999</v>
      </c>
      <c r="FB592" t="s">
        <v>35377</v>
      </c>
      <c r="FC592" t="s">
        <v>37782</v>
      </c>
      <c r="FD592" t="s">
        <v>37800</v>
      </c>
      <c r="FF592" t="s">
        <v>36990</v>
      </c>
      <c r="FG592" t="s">
        <v>36990</v>
      </c>
      <c r="FH592" t="s">
        <v>37970</v>
      </c>
      <c r="FI592" t="s">
        <v>37762</v>
      </c>
      <c r="FJ592" t="s">
        <v>37763</v>
      </c>
      <c r="FK592" t="s">
        <v>37764</v>
      </c>
      <c r="FL592" t="s">
        <v>37765</v>
      </c>
      <c r="FM592" t="s">
        <v>37766</v>
      </c>
      <c r="FN592" t="s">
        <v>37767</v>
      </c>
      <c r="FO592" t="s">
        <v>37768</v>
      </c>
      <c r="FP592" t="s">
        <v>37769</v>
      </c>
      <c r="FQ592" t="s">
        <v>37028</v>
      </c>
      <c r="FR592" t="s">
        <v>37008</v>
      </c>
      <c r="FS592" t="s">
        <v>37009</v>
      </c>
      <c r="FT592" t="s">
        <v>29023</v>
      </c>
      <c r="FU592" t="s">
        <v>29023</v>
      </c>
      <c r="FV592" t="s">
        <v>37800</v>
      </c>
      <c r="FW592" t="s">
        <v>37030</v>
      </c>
      <c r="FX592" t="s">
        <v>37031</v>
      </c>
      <c r="FY592" t="s">
        <v>36971</v>
      </c>
      <c r="FZ592" t="s">
        <v>36990</v>
      </c>
      <c r="GA592" t="s">
        <v>37783</v>
      </c>
      <c r="GB592" t="s">
        <v>36968</v>
      </c>
      <c r="GC592" t="s">
        <v>37032</v>
      </c>
      <c r="GD592" t="s">
        <v>37033</v>
      </c>
      <c r="GE592" t="s">
        <v>37770</v>
      </c>
      <c r="GF592" t="s">
        <v>37771</v>
      </c>
      <c r="GG592" t="s">
        <v>37772</v>
      </c>
      <c r="GH592" t="s">
        <v>37773</v>
      </c>
      <c r="GI592" t="s">
        <v>37774</v>
      </c>
      <c r="GJ592" t="s">
        <v>37034</v>
      </c>
      <c r="GK592" t="s">
        <v>37035</v>
      </c>
      <c r="GL592" t="s">
        <v>37784</v>
      </c>
      <c r="GM592" t="s">
        <v>37785</v>
      </c>
      <c r="GN592" t="s">
        <v>37786</v>
      </c>
      <c r="GO592" t="s">
        <v>36973</v>
      </c>
      <c r="GP592" t="s">
        <v>37800</v>
      </c>
      <c r="GQ592" t="s">
        <v>37010</v>
      </c>
      <c r="GR592" t="s">
        <v>36969</v>
      </c>
      <c r="GT592" t="s">
        <v>37011</v>
      </c>
      <c r="GU592">
        <f t="shared" si="98"/>
        <v>18.75</v>
      </c>
      <c r="GV592">
        <f t="shared" si="99"/>
        <v>18.75</v>
      </c>
      <c r="GX592">
        <v>15</v>
      </c>
      <c r="GY592" t="s">
        <v>37012</v>
      </c>
      <c r="HA592" t="s">
        <v>37013</v>
      </c>
      <c r="HD592" t="s">
        <v>37800</v>
      </c>
      <c r="HE592">
        <v>14.99</v>
      </c>
    </row>
    <row r="593" spans="1:213">
      <c r="A593" t="s">
        <v>29123</v>
      </c>
      <c r="B593" t="s">
        <v>36962</v>
      </c>
      <c r="C593" t="s">
        <v>36963</v>
      </c>
      <c r="D593" t="s">
        <v>21300</v>
      </c>
      <c r="E593">
        <v>1</v>
      </c>
      <c r="F593" t="s">
        <v>36964</v>
      </c>
      <c r="G593" t="s">
        <v>38</v>
      </c>
      <c r="H593" t="s">
        <v>36965</v>
      </c>
      <c r="I593" t="s">
        <v>23336</v>
      </c>
      <c r="J593" t="s">
        <v>33297</v>
      </c>
      <c r="K593" t="s">
        <v>21308</v>
      </c>
      <c r="L593" t="s">
        <v>33298</v>
      </c>
      <c r="M593" t="s">
        <v>33343</v>
      </c>
      <c r="N593" t="s">
        <v>21360</v>
      </c>
      <c r="O593" t="s">
        <v>33344</v>
      </c>
      <c r="P593" t="s">
        <v>21282</v>
      </c>
      <c r="Q593" t="s">
        <v>33300</v>
      </c>
      <c r="T593" t="s">
        <v>33349</v>
      </c>
      <c r="U593" t="s">
        <v>37776</v>
      </c>
      <c r="V593" t="s">
        <v>34104</v>
      </c>
      <c r="W593" t="s">
        <v>36967</v>
      </c>
      <c r="X593" t="s">
        <v>36968</v>
      </c>
      <c r="Y593" t="s">
        <v>36969</v>
      </c>
      <c r="Z593">
        <v>200</v>
      </c>
      <c r="AA593">
        <v>171</v>
      </c>
      <c r="AB593" t="s">
        <v>37018</v>
      </c>
      <c r="AC593" t="s">
        <v>36990</v>
      </c>
      <c r="AD593" t="s">
        <v>36971</v>
      </c>
      <c r="AE593" t="s">
        <v>36972</v>
      </c>
      <c r="AF593" t="s">
        <v>36973</v>
      </c>
      <c r="AH593" t="s">
        <v>37757</v>
      </c>
      <c r="AJ593" t="s">
        <v>36967</v>
      </c>
      <c r="AK593" t="s">
        <v>33485</v>
      </c>
      <c r="AL593" t="s">
        <v>37981</v>
      </c>
      <c r="AM593" t="s">
        <v>37777</v>
      </c>
      <c r="AN593" t="s">
        <v>28824</v>
      </c>
      <c r="AQ593" t="s">
        <v>28824</v>
      </c>
      <c r="AR593" t="s">
        <v>34343</v>
      </c>
      <c r="AW593" t="s">
        <v>37135</v>
      </c>
      <c r="AX593" t="s">
        <v>37135</v>
      </c>
      <c r="AY593" t="s">
        <v>37021</v>
      </c>
      <c r="BA593" t="s">
        <v>353</v>
      </c>
      <c r="BB593">
        <v>48</v>
      </c>
      <c r="BC593" t="s">
        <v>37022</v>
      </c>
      <c r="BD593" t="s">
        <v>28739</v>
      </c>
      <c r="BE593" t="s">
        <v>36993</v>
      </c>
      <c r="BF593">
        <v>0.2</v>
      </c>
      <c r="BG593" t="str">
        <f>_xlfn.TEXTJOIN("-",TRUE,V593,AL593,I593,BD593,AR593)</f>
        <v>AG-B1S-C1-D3-ED</v>
      </c>
      <c r="BH593" t="s">
        <v>37982</v>
      </c>
      <c r="BJ593" t="s">
        <v>37983</v>
      </c>
      <c r="BK593" cm="1">
        <f t="array" ref="BK593">IF(LEN(TRIM(BG593))=0,"",SUMPRODUCT(--(LEN(TRIM($BG$5:BG593))&gt;0)))</f>
        <v>575</v>
      </c>
      <c r="BL593" t="str">
        <f>IF(BK593&lt;&gt;"",_xlfn.BASE(BK593,36,10),"")</f>
        <v>00000000FZ</v>
      </c>
      <c r="BM593" t="str">
        <f>IF(BL593&lt;&gt;"","*"&amp;BL593&amp;"*","")</f>
        <v>*00000000FZ*</v>
      </c>
      <c r="BN593" t="s">
        <v>37982</v>
      </c>
      <c r="BO593" t="str">
        <f>_xlfn.TEXTJOIN("-",TRUE,N593,T593)</f>
        <v>DAT004-M16</v>
      </c>
      <c r="BS593" t="s">
        <v>28824</v>
      </c>
      <c r="CP593" t="s">
        <v>37984</v>
      </c>
      <c r="CU593">
        <v>11.99</v>
      </c>
      <c r="DT593" t="s">
        <v>37026</v>
      </c>
      <c r="EC593" s="7">
        <f t="shared" si="97"/>
        <v>14.987499999999999</v>
      </c>
      <c r="EN593" t="s">
        <v>36995</v>
      </c>
      <c r="EO593">
        <v>1731138031</v>
      </c>
      <c r="EP593" t="s">
        <v>36968</v>
      </c>
      <c r="EQ593" t="s">
        <v>36996</v>
      </c>
      <c r="ER593" t="s">
        <v>36997</v>
      </c>
      <c r="ES593" t="s">
        <v>36967</v>
      </c>
      <c r="ET593" t="s">
        <v>37761</v>
      </c>
      <c r="EU593" t="s">
        <v>36999</v>
      </c>
      <c r="FB593" t="s">
        <v>35377</v>
      </c>
      <c r="FC593" t="s">
        <v>37782</v>
      </c>
      <c r="FD593" t="s">
        <v>28824</v>
      </c>
      <c r="FF593" t="s">
        <v>36990</v>
      </c>
      <c r="FG593" t="s">
        <v>36990</v>
      </c>
      <c r="FH593" t="s">
        <v>37984</v>
      </c>
      <c r="FI593" t="s">
        <v>37762</v>
      </c>
      <c r="FJ593" t="s">
        <v>37763</v>
      </c>
      <c r="FK593" t="s">
        <v>37764</v>
      </c>
      <c r="FL593" t="s">
        <v>37765</v>
      </c>
      <c r="FM593" t="s">
        <v>37766</v>
      </c>
      <c r="FN593" t="s">
        <v>37767</v>
      </c>
      <c r="FO593" t="s">
        <v>37768</v>
      </c>
      <c r="FP593" t="s">
        <v>37769</v>
      </c>
      <c r="FQ593" t="s">
        <v>37028</v>
      </c>
      <c r="FR593" t="s">
        <v>37008</v>
      </c>
      <c r="FS593" t="s">
        <v>37009</v>
      </c>
      <c r="FT593" t="s">
        <v>33485</v>
      </c>
      <c r="FU593" t="s">
        <v>33485</v>
      </c>
      <c r="FV593" t="s">
        <v>28824</v>
      </c>
      <c r="FW593" t="s">
        <v>37030</v>
      </c>
      <c r="FX593" t="s">
        <v>37031</v>
      </c>
      <c r="FY593" t="s">
        <v>36971</v>
      </c>
      <c r="FZ593" t="s">
        <v>36990</v>
      </c>
      <c r="GA593" t="s">
        <v>37783</v>
      </c>
      <c r="GB593" t="s">
        <v>36968</v>
      </c>
      <c r="GC593" t="s">
        <v>37032</v>
      </c>
      <c r="GD593" t="s">
        <v>37033</v>
      </c>
      <c r="GE593" t="s">
        <v>37770</v>
      </c>
      <c r="GF593" t="s">
        <v>37771</v>
      </c>
      <c r="GG593" t="s">
        <v>37772</v>
      </c>
      <c r="GH593" t="s">
        <v>37773</v>
      </c>
      <c r="GI593" t="s">
        <v>37774</v>
      </c>
      <c r="GJ593" t="s">
        <v>37034</v>
      </c>
      <c r="GK593" t="s">
        <v>37035</v>
      </c>
      <c r="GL593" t="s">
        <v>37784</v>
      </c>
      <c r="GM593" t="s">
        <v>37785</v>
      </c>
      <c r="GN593" t="s">
        <v>37786</v>
      </c>
      <c r="GO593" t="s">
        <v>36973</v>
      </c>
      <c r="GP593" t="s">
        <v>28824</v>
      </c>
      <c r="GQ593" t="s">
        <v>37010</v>
      </c>
      <c r="GR593" t="s">
        <v>36969</v>
      </c>
      <c r="GT593" t="s">
        <v>37011</v>
      </c>
      <c r="GU593">
        <f t="shared" si="98"/>
        <v>15</v>
      </c>
      <c r="GV593">
        <f t="shared" si="99"/>
        <v>15</v>
      </c>
      <c r="GX593">
        <v>12</v>
      </c>
      <c r="GY593" t="s">
        <v>37012</v>
      </c>
      <c r="HA593" t="s">
        <v>37013</v>
      </c>
      <c r="HD593" t="s">
        <v>28824</v>
      </c>
      <c r="HE593">
        <v>11.99</v>
      </c>
    </row>
    <row r="594" spans="1:213">
      <c r="A594" t="s">
        <v>29123</v>
      </c>
      <c r="B594" t="s">
        <v>36962</v>
      </c>
      <c r="C594" t="s">
        <v>36963</v>
      </c>
      <c r="D594" t="s">
        <v>21300</v>
      </c>
      <c r="E594">
        <v>1</v>
      </c>
      <c r="F594" t="s">
        <v>36964</v>
      </c>
      <c r="G594" t="s">
        <v>38</v>
      </c>
      <c r="H594" t="s">
        <v>36965</v>
      </c>
      <c r="I594" t="s">
        <v>23336</v>
      </c>
      <c r="J594" t="s">
        <v>33297</v>
      </c>
      <c r="K594" t="s">
        <v>21308</v>
      </c>
      <c r="L594" t="s">
        <v>33298</v>
      </c>
      <c r="M594" t="s">
        <v>33343</v>
      </c>
      <c r="N594" t="s">
        <v>21360</v>
      </c>
      <c r="O594" t="s">
        <v>33344</v>
      </c>
      <c r="P594" t="s">
        <v>21282</v>
      </c>
      <c r="Q594" t="s">
        <v>33300</v>
      </c>
      <c r="T594" t="s">
        <v>33349</v>
      </c>
      <c r="U594" t="s">
        <v>37776</v>
      </c>
      <c r="V594" t="s">
        <v>34104</v>
      </c>
      <c r="W594" t="s">
        <v>36967</v>
      </c>
      <c r="X594" t="s">
        <v>36968</v>
      </c>
      <c r="Y594" t="s">
        <v>36969</v>
      </c>
      <c r="Z594">
        <v>200</v>
      </c>
      <c r="AA594">
        <v>186</v>
      </c>
      <c r="AB594" t="s">
        <v>37018</v>
      </c>
      <c r="AC594" t="s">
        <v>36990</v>
      </c>
      <c r="AD594" t="s">
        <v>36971</v>
      </c>
      <c r="AE594" t="s">
        <v>36972</v>
      </c>
      <c r="AF594" t="s">
        <v>36973</v>
      </c>
      <c r="AH594" t="s">
        <v>37757</v>
      </c>
      <c r="AJ594" t="s">
        <v>36967</v>
      </c>
      <c r="AK594" t="s">
        <v>33485</v>
      </c>
      <c r="AL594" t="s">
        <v>37981</v>
      </c>
      <c r="AM594" t="s">
        <v>37777</v>
      </c>
      <c r="AN594" t="s">
        <v>28795</v>
      </c>
      <c r="AQ594" t="s">
        <v>28795</v>
      </c>
      <c r="AR594" t="s">
        <v>34345</v>
      </c>
      <c r="AW594" t="s">
        <v>37135</v>
      </c>
      <c r="AX594" t="s">
        <v>37135</v>
      </c>
      <c r="AY594" t="s">
        <v>37021</v>
      </c>
      <c r="BA594" t="s">
        <v>353</v>
      </c>
      <c r="BB594">
        <v>48</v>
      </c>
      <c r="BC594" t="s">
        <v>37022</v>
      </c>
      <c r="BD594" t="s">
        <v>28739</v>
      </c>
      <c r="BE594" t="s">
        <v>36993</v>
      </c>
      <c r="BF594">
        <v>0.2</v>
      </c>
      <c r="BG594" t="str">
        <f>_xlfn.TEXTJOIN("-",TRUE,V594,AL594,I594,BD594,AR594)</f>
        <v>AG-B1S-C1-D3-EE</v>
      </c>
      <c r="BH594" t="s">
        <v>37985</v>
      </c>
      <c r="BJ594" t="s">
        <v>37986</v>
      </c>
      <c r="BK594" cm="1">
        <f t="array" ref="BK594">IF(LEN(TRIM(BG594))=0,"",SUMPRODUCT(--(LEN(TRIM($BG$5:BG594))&gt;0)))</f>
        <v>576</v>
      </c>
      <c r="BL594" t="str">
        <f>IF(BK594&lt;&gt;"",_xlfn.BASE(BK594,36,10),"")</f>
        <v>00000000G0</v>
      </c>
      <c r="BM594" t="str">
        <f>IF(BL594&lt;&gt;"","*"&amp;BL594&amp;"*","")</f>
        <v>*00000000G0*</v>
      </c>
      <c r="BN594" t="s">
        <v>37985</v>
      </c>
      <c r="BO594" t="str">
        <f>_xlfn.TEXTJOIN("-",TRUE,N594,T594)</f>
        <v>DAT004-M16</v>
      </c>
      <c r="BS594" t="s">
        <v>28795</v>
      </c>
      <c r="CP594" t="s">
        <v>37984</v>
      </c>
      <c r="CU594">
        <v>11.99</v>
      </c>
      <c r="DT594" t="s">
        <v>37026</v>
      </c>
      <c r="EC594" s="7">
        <f t="shared" si="97"/>
        <v>14.987499999999999</v>
      </c>
      <c r="EN594" t="s">
        <v>36995</v>
      </c>
      <c r="EO594">
        <v>1731138031</v>
      </c>
      <c r="EP594" t="s">
        <v>36968</v>
      </c>
      <c r="EQ594" t="s">
        <v>36996</v>
      </c>
      <c r="ER594" t="s">
        <v>36997</v>
      </c>
      <c r="ES594" t="s">
        <v>36967</v>
      </c>
      <c r="ET594" t="s">
        <v>37761</v>
      </c>
      <c r="EU594" t="s">
        <v>36999</v>
      </c>
      <c r="FB594" t="s">
        <v>35377</v>
      </c>
      <c r="FC594" t="s">
        <v>37782</v>
      </c>
      <c r="FD594" t="s">
        <v>28795</v>
      </c>
      <c r="FF594" t="s">
        <v>36990</v>
      </c>
      <c r="FG594" t="s">
        <v>36990</v>
      </c>
      <c r="FH594" t="s">
        <v>37984</v>
      </c>
      <c r="FI594" t="s">
        <v>37762</v>
      </c>
      <c r="FJ594" t="s">
        <v>37763</v>
      </c>
      <c r="FK594" t="s">
        <v>37764</v>
      </c>
      <c r="FL594" t="s">
        <v>37765</v>
      </c>
      <c r="FM594" t="s">
        <v>37766</v>
      </c>
      <c r="FN594" t="s">
        <v>37767</v>
      </c>
      <c r="FO594" t="s">
        <v>37768</v>
      </c>
      <c r="FP594" t="s">
        <v>37769</v>
      </c>
      <c r="FQ594" t="s">
        <v>37028</v>
      </c>
      <c r="FR594" t="s">
        <v>37008</v>
      </c>
      <c r="FS594" t="s">
        <v>37009</v>
      </c>
      <c r="FT594" t="s">
        <v>33485</v>
      </c>
      <c r="FU594" t="s">
        <v>33485</v>
      </c>
      <c r="FV594" t="s">
        <v>28795</v>
      </c>
      <c r="FW594" t="s">
        <v>37030</v>
      </c>
      <c r="FX594" t="s">
        <v>37031</v>
      </c>
      <c r="FY594" t="s">
        <v>36971</v>
      </c>
      <c r="FZ594" t="s">
        <v>36990</v>
      </c>
      <c r="GA594" t="s">
        <v>37783</v>
      </c>
      <c r="GB594" t="s">
        <v>36968</v>
      </c>
      <c r="GC594" t="s">
        <v>37032</v>
      </c>
      <c r="GD594" t="s">
        <v>37033</v>
      </c>
      <c r="GE594" t="s">
        <v>37770</v>
      </c>
      <c r="GF594" t="s">
        <v>37771</v>
      </c>
      <c r="GG594" t="s">
        <v>37772</v>
      </c>
      <c r="GH594" t="s">
        <v>37773</v>
      </c>
      <c r="GI594" t="s">
        <v>37774</v>
      </c>
      <c r="GJ594" t="s">
        <v>37034</v>
      </c>
      <c r="GK594" t="s">
        <v>37035</v>
      </c>
      <c r="GL594" t="s">
        <v>37784</v>
      </c>
      <c r="GM594" t="s">
        <v>37785</v>
      </c>
      <c r="GN594" t="s">
        <v>37786</v>
      </c>
      <c r="GO594" t="s">
        <v>36973</v>
      </c>
      <c r="GP594" t="s">
        <v>28795</v>
      </c>
      <c r="GQ594" t="s">
        <v>37010</v>
      </c>
      <c r="GR594" t="s">
        <v>36969</v>
      </c>
      <c r="GT594" t="s">
        <v>37011</v>
      </c>
      <c r="GU594">
        <f t="shared" si="98"/>
        <v>15</v>
      </c>
      <c r="GV594">
        <f t="shared" si="99"/>
        <v>15</v>
      </c>
      <c r="GX594">
        <v>12</v>
      </c>
      <c r="GY594" t="s">
        <v>37012</v>
      </c>
      <c r="HA594" t="s">
        <v>37013</v>
      </c>
      <c r="HD594" t="s">
        <v>28795</v>
      </c>
      <c r="HE594">
        <v>11.99</v>
      </c>
    </row>
    <row r="595" spans="1:213">
      <c r="A595" t="s">
        <v>29123</v>
      </c>
      <c r="B595" t="s">
        <v>36962</v>
      </c>
      <c r="C595" t="s">
        <v>36963</v>
      </c>
      <c r="D595" t="s">
        <v>21300</v>
      </c>
      <c r="E595">
        <v>1</v>
      </c>
      <c r="F595" t="s">
        <v>36964</v>
      </c>
      <c r="G595" t="s">
        <v>38</v>
      </c>
      <c r="H595" t="s">
        <v>36965</v>
      </c>
      <c r="I595" t="s">
        <v>23336</v>
      </c>
      <c r="J595" t="s">
        <v>33297</v>
      </c>
      <c r="K595" t="s">
        <v>21308</v>
      </c>
      <c r="L595" t="s">
        <v>33298</v>
      </c>
      <c r="M595" t="s">
        <v>33343</v>
      </c>
      <c r="N595" t="s">
        <v>21360</v>
      </c>
      <c r="O595" t="s">
        <v>33344</v>
      </c>
      <c r="P595" t="s">
        <v>21282</v>
      </c>
      <c r="Q595" t="s">
        <v>33300</v>
      </c>
      <c r="T595" t="s">
        <v>33349</v>
      </c>
      <c r="U595" t="s">
        <v>37776</v>
      </c>
      <c r="V595" t="s">
        <v>34104</v>
      </c>
      <c r="W595" t="s">
        <v>36967</v>
      </c>
      <c r="X595" t="s">
        <v>36968</v>
      </c>
      <c r="Y595" t="s">
        <v>36969</v>
      </c>
      <c r="Z595">
        <v>200</v>
      </c>
      <c r="AA595">
        <v>195</v>
      </c>
      <c r="AB595" t="s">
        <v>37018</v>
      </c>
      <c r="AC595" t="s">
        <v>36990</v>
      </c>
      <c r="AD595" t="s">
        <v>36971</v>
      </c>
      <c r="AE595" t="s">
        <v>36972</v>
      </c>
      <c r="AF595" t="s">
        <v>36973</v>
      </c>
      <c r="AH595" t="s">
        <v>37757</v>
      </c>
      <c r="AJ595" t="s">
        <v>36967</v>
      </c>
      <c r="AK595" t="s">
        <v>33485</v>
      </c>
      <c r="AL595" t="s">
        <v>37981</v>
      </c>
      <c r="AM595" t="s">
        <v>37777</v>
      </c>
      <c r="AN595" t="s">
        <v>28789</v>
      </c>
      <c r="AQ595" t="s">
        <v>28789</v>
      </c>
      <c r="AR595" t="s">
        <v>34347</v>
      </c>
      <c r="AW595" t="s">
        <v>37135</v>
      </c>
      <c r="AX595" t="s">
        <v>37135</v>
      </c>
      <c r="AY595" t="s">
        <v>37021</v>
      </c>
      <c r="BA595" t="s">
        <v>353</v>
      </c>
      <c r="BB595">
        <v>48</v>
      </c>
      <c r="BC595" t="s">
        <v>37022</v>
      </c>
      <c r="BD595" t="s">
        <v>28739</v>
      </c>
      <c r="BE595" t="s">
        <v>36993</v>
      </c>
      <c r="BF595">
        <v>0.2</v>
      </c>
      <c r="BG595" t="str">
        <f>_xlfn.TEXTJOIN("-",TRUE,V595,AL595,I595,BD595,AR595)</f>
        <v>AG-B1S-C1-D3-EF</v>
      </c>
      <c r="BH595" t="s">
        <v>37987</v>
      </c>
      <c r="BJ595" t="s">
        <v>37988</v>
      </c>
      <c r="BK595" cm="1">
        <f t="array" ref="BK595">IF(LEN(TRIM(BG595))=0,"",SUMPRODUCT(--(LEN(TRIM($BG$5:BG595))&gt;0)))</f>
        <v>577</v>
      </c>
      <c r="BL595" t="str">
        <f>IF(BK595&lt;&gt;"",_xlfn.BASE(BK595,36,10),"")</f>
        <v>00000000G1</v>
      </c>
      <c r="BM595" t="str">
        <f>IF(BL595&lt;&gt;"","*"&amp;BL595&amp;"*","")</f>
        <v>*00000000G1*</v>
      </c>
      <c r="BN595" t="s">
        <v>37987</v>
      </c>
      <c r="BO595" t="str">
        <f>_xlfn.TEXTJOIN("-",TRUE,N595,T595)</f>
        <v>DAT004-M16</v>
      </c>
      <c r="BS595" t="s">
        <v>28789</v>
      </c>
      <c r="CP595" t="s">
        <v>37984</v>
      </c>
      <c r="CU595">
        <v>11.99</v>
      </c>
      <c r="DT595" t="s">
        <v>37026</v>
      </c>
      <c r="EC595" s="7">
        <f t="shared" si="97"/>
        <v>14.987499999999999</v>
      </c>
      <c r="EN595" t="s">
        <v>36995</v>
      </c>
      <c r="EO595">
        <v>1731138031</v>
      </c>
      <c r="EP595" t="s">
        <v>36968</v>
      </c>
      <c r="EQ595" t="s">
        <v>36996</v>
      </c>
      <c r="ER595" t="s">
        <v>36997</v>
      </c>
      <c r="ES595" t="s">
        <v>36967</v>
      </c>
      <c r="ET595" t="s">
        <v>37761</v>
      </c>
      <c r="EU595" t="s">
        <v>36999</v>
      </c>
      <c r="FB595" t="s">
        <v>35377</v>
      </c>
      <c r="FC595" t="s">
        <v>37782</v>
      </c>
      <c r="FD595" t="s">
        <v>28789</v>
      </c>
      <c r="FF595" t="s">
        <v>36990</v>
      </c>
      <c r="FG595" t="s">
        <v>36990</v>
      </c>
      <c r="FH595" t="s">
        <v>37984</v>
      </c>
      <c r="FI595" t="s">
        <v>37762</v>
      </c>
      <c r="FJ595" t="s">
        <v>37763</v>
      </c>
      <c r="FK595" t="s">
        <v>37764</v>
      </c>
      <c r="FL595" t="s">
        <v>37765</v>
      </c>
      <c r="FM595" t="s">
        <v>37766</v>
      </c>
      <c r="FN595" t="s">
        <v>37767</v>
      </c>
      <c r="FO595" t="s">
        <v>37768</v>
      </c>
      <c r="FP595" t="s">
        <v>37769</v>
      </c>
      <c r="FQ595" t="s">
        <v>37028</v>
      </c>
      <c r="FR595" t="s">
        <v>37008</v>
      </c>
      <c r="FS595" t="s">
        <v>37009</v>
      </c>
      <c r="FT595" t="s">
        <v>33485</v>
      </c>
      <c r="FU595" t="s">
        <v>33485</v>
      </c>
      <c r="FV595" t="s">
        <v>28789</v>
      </c>
      <c r="FW595" t="s">
        <v>37030</v>
      </c>
      <c r="FX595" t="s">
        <v>37031</v>
      </c>
      <c r="FY595" t="s">
        <v>36971</v>
      </c>
      <c r="FZ595" t="s">
        <v>36990</v>
      </c>
      <c r="GA595" t="s">
        <v>37783</v>
      </c>
      <c r="GB595" t="s">
        <v>36968</v>
      </c>
      <c r="GC595" t="s">
        <v>37032</v>
      </c>
      <c r="GD595" t="s">
        <v>37033</v>
      </c>
      <c r="GE595" t="s">
        <v>37770</v>
      </c>
      <c r="GF595" t="s">
        <v>37771</v>
      </c>
      <c r="GG595" t="s">
        <v>37772</v>
      </c>
      <c r="GH595" t="s">
        <v>37773</v>
      </c>
      <c r="GI595" t="s">
        <v>37774</v>
      </c>
      <c r="GJ595" t="s">
        <v>37034</v>
      </c>
      <c r="GK595" t="s">
        <v>37035</v>
      </c>
      <c r="GL595" t="s">
        <v>37784</v>
      </c>
      <c r="GM595" t="s">
        <v>37785</v>
      </c>
      <c r="GN595" t="s">
        <v>37786</v>
      </c>
      <c r="GO595" t="s">
        <v>36973</v>
      </c>
      <c r="GP595" t="s">
        <v>28789</v>
      </c>
      <c r="GQ595" t="s">
        <v>37010</v>
      </c>
      <c r="GR595" t="s">
        <v>36969</v>
      </c>
      <c r="GT595" t="s">
        <v>37011</v>
      </c>
      <c r="GU595">
        <f t="shared" si="98"/>
        <v>15</v>
      </c>
      <c r="GV595">
        <f t="shared" si="99"/>
        <v>15</v>
      </c>
      <c r="GX595">
        <v>12</v>
      </c>
      <c r="GY595" t="s">
        <v>37012</v>
      </c>
      <c r="HA595" t="s">
        <v>37013</v>
      </c>
      <c r="HD595" t="s">
        <v>28789</v>
      </c>
      <c r="HE595">
        <v>11.99</v>
      </c>
    </row>
    <row r="596" spans="1:213">
      <c r="A596" t="s">
        <v>29123</v>
      </c>
      <c r="B596" t="s">
        <v>36962</v>
      </c>
      <c r="C596" t="s">
        <v>36963</v>
      </c>
      <c r="D596" t="s">
        <v>21300</v>
      </c>
      <c r="E596">
        <v>1</v>
      </c>
      <c r="F596" t="s">
        <v>36964</v>
      </c>
      <c r="G596" t="s">
        <v>38</v>
      </c>
      <c r="H596" t="s">
        <v>36965</v>
      </c>
      <c r="I596" t="s">
        <v>23336</v>
      </c>
      <c r="J596" t="s">
        <v>33297</v>
      </c>
      <c r="K596" t="s">
        <v>21308</v>
      </c>
      <c r="L596" t="s">
        <v>33298</v>
      </c>
      <c r="M596" t="s">
        <v>33343</v>
      </c>
      <c r="N596" t="s">
        <v>21360</v>
      </c>
      <c r="O596" t="s">
        <v>33344</v>
      </c>
      <c r="P596" t="s">
        <v>21282</v>
      </c>
      <c r="Q596" t="s">
        <v>33300</v>
      </c>
      <c r="T596" t="s">
        <v>33349</v>
      </c>
      <c r="U596" t="s">
        <v>37776</v>
      </c>
      <c r="V596" t="s">
        <v>34104</v>
      </c>
      <c r="W596" t="s">
        <v>36967</v>
      </c>
      <c r="X596" t="s">
        <v>36968</v>
      </c>
      <c r="Y596" t="s">
        <v>36969</v>
      </c>
      <c r="Z596">
        <v>300</v>
      </c>
      <c r="AA596">
        <v>221</v>
      </c>
      <c r="AB596" t="s">
        <v>37018</v>
      </c>
      <c r="AC596" t="s">
        <v>36990</v>
      </c>
      <c r="AD596" t="s">
        <v>36971</v>
      </c>
      <c r="AE596" t="s">
        <v>36972</v>
      </c>
      <c r="AF596" t="s">
        <v>36973</v>
      </c>
      <c r="AH596" t="s">
        <v>37757</v>
      </c>
      <c r="AJ596" t="s">
        <v>36967</v>
      </c>
      <c r="AK596" t="s">
        <v>33485</v>
      </c>
      <c r="AL596" t="s">
        <v>37981</v>
      </c>
      <c r="AM596" t="s">
        <v>37777</v>
      </c>
      <c r="AN596" t="s">
        <v>29088</v>
      </c>
      <c r="AQ596" t="s">
        <v>29088</v>
      </c>
      <c r="AR596" t="s">
        <v>34349</v>
      </c>
      <c r="AW596" t="s">
        <v>37135</v>
      </c>
      <c r="AX596" t="s">
        <v>37135</v>
      </c>
      <c r="AY596" t="s">
        <v>37021</v>
      </c>
      <c r="BA596" t="s">
        <v>353</v>
      </c>
      <c r="BB596">
        <v>48</v>
      </c>
      <c r="BC596" t="s">
        <v>37048</v>
      </c>
      <c r="BD596" t="s">
        <v>34259</v>
      </c>
      <c r="BE596" t="s">
        <v>36993</v>
      </c>
      <c r="BF596">
        <v>0.2</v>
      </c>
      <c r="BG596" t="str">
        <f>_xlfn.TEXTJOIN("-",TRUE,V596,AL596,I596,BD596,AR596)</f>
        <v>AG-B1S-C1-D4-EG</v>
      </c>
      <c r="BH596" t="s">
        <v>37989</v>
      </c>
      <c r="BJ596" t="s">
        <v>37990</v>
      </c>
      <c r="BK596" cm="1">
        <f t="array" ref="BK596">IF(LEN(TRIM(BG596))=0,"",SUMPRODUCT(--(LEN(TRIM($BG$5:BG596))&gt;0)))</f>
        <v>578</v>
      </c>
      <c r="BL596" t="str">
        <f>IF(BK596&lt;&gt;"",_xlfn.BASE(BK596,36,10),"")</f>
        <v>00000000G2</v>
      </c>
      <c r="BM596" t="str">
        <f>IF(BL596&lt;&gt;"","*"&amp;BL596&amp;"*","")</f>
        <v>*00000000G2*</v>
      </c>
      <c r="BN596" t="s">
        <v>37989</v>
      </c>
      <c r="BO596" t="str">
        <f>_xlfn.TEXTJOIN("-",TRUE,N596,T596)</f>
        <v>DAT004-M16</v>
      </c>
      <c r="BS596" t="s">
        <v>29088</v>
      </c>
      <c r="CP596" t="s">
        <v>37984</v>
      </c>
      <c r="CU596">
        <v>11.99</v>
      </c>
      <c r="DT596" t="s">
        <v>37026</v>
      </c>
      <c r="EC596" s="7">
        <f t="shared" si="97"/>
        <v>14.987499999999999</v>
      </c>
      <c r="EN596" t="s">
        <v>36995</v>
      </c>
      <c r="EO596">
        <v>1731138031</v>
      </c>
      <c r="EP596" t="s">
        <v>36968</v>
      </c>
      <c r="EQ596" t="s">
        <v>36996</v>
      </c>
      <c r="ER596" t="s">
        <v>36997</v>
      </c>
      <c r="ES596" t="s">
        <v>36967</v>
      </c>
      <c r="ET596" t="s">
        <v>37761</v>
      </c>
      <c r="EU596" t="s">
        <v>36999</v>
      </c>
      <c r="FB596" t="s">
        <v>35377</v>
      </c>
      <c r="FC596" t="s">
        <v>37782</v>
      </c>
      <c r="FD596" t="s">
        <v>29088</v>
      </c>
      <c r="FF596" t="s">
        <v>36990</v>
      </c>
      <c r="FG596" t="s">
        <v>36990</v>
      </c>
      <c r="FH596" t="s">
        <v>37984</v>
      </c>
      <c r="FI596" t="s">
        <v>37762</v>
      </c>
      <c r="FJ596" t="s">
        <v>37763</v>
      </c>
      <c r="FK596" t="s">
        <v>37764</v>
      </c>
      <c r="FL596" t="s">
        <v>37765</v>
      </c>
      <c r="FM596" t="s">
        <v>37766</v>
      </c>
      <c r="FN596" t="s">
        <v>37767</v>
      </c>
      <c r="FO596" t="s">
        <v>37768</v>
      </c>
      <c r="FP596" t="s">
        <v>37769</v>
      </c>
      <c r="FQ596" t="s">
        <v>37028</v>
      </c>
      <c r="FR596" t="s">
        <v>37008</v>
      </c>
      <c r="FS596" t="s">
        <v>37009</v>
      </c>
      <c r="FT596" t="s">
        <v>33485</v>
      </c>
      <c r="FU596" t="s">
        <v>33485</v>
      </c>
      <c r="FV596" t="s">
        <v>29088</v>
      </c>
      <c r="FW596" t="s">
        <v>37030</v>
      </c>
      <c r="FX596" t="s">
        <v>37031</v>
      </c>
      <c r="FY596" t="s">
        <v>36971</v>
      </c>
      <c r="FZ596" t="s">
        <v>36990</v>
      </c>
      <c r="GA596" t="s">
        <v>37783</v>
      </c>
      <c r="GB596" t="s">
        <v>36968</v>
      </c>
      <c r="GC596" t="s">
        <v>37032</v>
      </c>
      <c r="GD596" t="s">
        <v>37033</v>
      </c>
      <c r="GE596" t="s">
        <v>37770</v>
      </c>
      <c r="GF596" t="s">
        <v>37771</v>
      </c>
      <c r="GG596" t="s">
        <v>37772</v>
      </c>
      <c r="GH596" t="s">
        <v>37773</v>
      </c>
      <c r="GI596" t="s">
        <v>37774</v>
      </c>
      <c r="GJ596" t="s">
        <v>37034</v>
      </c>
      <c r="GK596" t="s">
        <v>37035</v>
      </c>
      <c r="GL596" t="s">
        <v>37784</v>
      </c>
      <c r="GM596" t="s">
        <v>37785</v>
      </c>
      <c r="GN596" t="s">
        <v>37786</v>
      </c>
      <c r="GO596" t="s">
        <v>36973</v>
      </c>
      <c r="GP596" t="s">
        <v>29088</v>
      </c>
      <c r="GQ596" t="s">
        <v>37010</v>
      </c>
      <c r="GR596" t="s">
        <v>36969</v>
      </c>
      <c r="GT596" t="s">
        <v>37011</v>
      </c>
      <c r="GU596">
        <f t="shared" si="98"/>
        <v>15</v>
      </c>
      <c r="GV596">
        <f t="shared" si="99"/>
        <v>15</v>
      </c>
      <c r="GX596">
        <v>12</v>
      </c>
      <c r="GY596" t="s">
        <v>37012</v>
      </c>
      <c r="HA596" t="s">
        <v>37013</v>
      </c>
      <c r="HD596" t="s">
        <v>29088</v>
      </c>
      <c r="HE596">
        <v>11.99</v>
      </c>
    </row>
    <row r="597" spans="1:213">
      <c r="A597" t="s">
        <v>29123</v>
      </c>
      <c r="B597" t="s">
        <v>36962</v>
      </c>
      <c r="C597" t="s">
        <v>36963</v>
      </c>
      <c r="D597" t="s">
        <v>21300</v>
      </c>
      <c r="E597">
        <v>1</v>
      </c>
      <c r="F597" t="s">
        <v>36964</v>
      </c>
      <c r="G597" t="s">
        <v>38</v>
      </c>
      <c r="H597" t="s">
        <v>36965</v>
      </c>
      <c r="I597" t="s">
        <v>23336</v>
      </c>
      <c r="J597" t="s">
        <v>33297</v>
      </c>
      <c r="K597" t="s">
        <v>21308</v>
      </c>
      <c r="L597" t="s">
        <v>33298</v>
      </c>
      <c r="M597" t="s">
        <v>33343</v>
      </c>
      <c r="N597" t="s">
        <v>21360</v>
      </c>
      <c r="O597" t="s">
        <v>33344</v>
      </c>
      <c r="P597" t="s">
        <v>21282</v>
      </c>
      <c r="Q597" t="s">
        <v>33300</v>
      </c>
      <c r="T597" t="s">
        <v>33349</v>
      </c>
      <c r="U597" t="s">
        <v>37776</v>
      </c>
      <c r="V597" t="s">
        <v>34104</v>
      </c>
      <c r="W597" t="s">
        <v>36967</v>
      </c>
      <c r="X597" t="s">
        <v>36968</v>
      </c>
      <c r="Y597" t="s">
        <v>36969</v>
      </c>
      <c r="Z597">
        <v>300</v>
      </c>
      <c r="AA597">
        <v>236</v>
      </c>
      <c r="AB597" t="s">
        <v>37018</v>
      </c>
      <c r="AC597" t="s">
        <v>36990</v>
      </c>
      <c r="AD597" t="s">
        <v>36971</v>
      </c>
      <c r="AE597" t="s">
        <v>36972</v>
      </c>
      <c r="AF597" t="s">
        <v>36973</v>
      </c>
      <c r="AH597" t="s">
        <v>37757</v>
      </c>
      <c r="AJ597" t="s">
        <v>36967</v>
      </c>
      <c r="AK597" t="s">
        <v>33485</v>
      </c>
      <c r="AL597" t="s">
        <v>37981</v>
      </c>
      <c r="AM597" t="s">
        <v>37777</v>
      </c>
      <c r="AN597" t="s">
        <v>29128</v>
      </c>
      <c r="AQ597" t="s">
        <v>29128</v>
      </c>
      <c r="AR597" t="s">
        <v>34351</v>
      </c>
      <c r="AW597" t="s">
        <v>37135</v>
      </c>
      <c r="AX597" t="s">
        <v>37135</v>
      </c>
      <c r="AY597" t="s">
        <v>37021</v>
      </c>
      <c r="BA597" t="s">
        <v>353</v>
      </c>
      <c r="BB597">
        <v>48</v>
      </c>
      <c r="BC597" t="s">
        <v>37048</v>
      </c>
      <c r="BD597" t="s">
        <v>34259</v>
      </c>
      <c r="BE597" t="s">
        <v>36993</v>
      </c>
      <c r="BF597">
        <v>0.2</v>
      </c>
      <c r="BG597" t="str">
        <f>_xlfn.TEXTJOIN("-",TRUE,V597,AL597,I597,BD597,AR597)</f>
        <v>AG-B1S-C1-D4-EH</v>
      </c>
      <c r="BH597" t="s">
        <v>37991</v>
      </c>
      <c r="BJ597" t="s">
        <v>37992</v>
      </c>
      <c r="BK597" cm="1">
        <f t="array" ref="BK597">IF(LEN(TRIM(BG597))=0,"",SUMPRODUCT(--(LEN(TRIM($BG$5:BG597))&gt;0)))</f>
        <v>579</v>
      </c>
      <c r="BL597" t="str">
        <f>IF(BK597&lt;&gt;"",_xlfn.BASE(BK597,36,10),"")</f>
        <v>00000000G3</v>
      </c>
      <c r="BM597" t="str">
        <f>IF(BL597&lt;&gt;"","*"&amp;BL597&amp;"*","")</f>
        <v>*00000000G3*</v>
      </c>
      <c r="BN597" t="s">
        <v>37991</v>
      </c>
      <c r="BO597" t="str">
        <f>_xlfn.TEXTJOIN("-",TRUE,N597,T597)</f>
        <v>DAT004-M16</v>
      </c>
      <c r="BS597" t="s">
        <v>29128</v>
      </c>
      <c r="CP597" t="s">
        <v>37984</v>
      </c>
      <c r="CU597">
        <v>11.99</v>
      </c>
      <c r="DT597" t="s">
        <v>37026</v>
      </c>
      <c r="EC597" s="7">
        <f t="shared" si="97"/>
        <v>14.987499999999999</v>
      </c>
      <c r="EN597" t="s">
        <v>36995</v>
      </c>
      <c r="EO597">
        <v>1731138031</v>
      </c>
      <c r="EP597" t="s">
        <v>36968</v>
      </c>
      <c r="EQ597" t="s">
        <v>36996</v>
      </c>
      <c r="ER597" t="s">
        <v>36997</v>
      </c>
      <c r="ES597" t="s">
        <v>36967</v>
      </c>
      <c r="ET597" t="s">
        <v>37761</v>
      </c>
      <c r="EU597" t="s">
        <v>36999</v>
      </c>
      <c r="FB597" t="s">
        <v>35377</v>
      </c>
      <c r="FC597" t="s">
        <v>37782</v>
      </c>
      <c r="FD597" t="s">
        <v>37799</v>
      </c>
      <c r="FF597" t="s">
        <v>36990</v>
      </c>
      <c r="FG597" t="s">
        <v>36990</v>
      </c>
      <c r="FH597" t="s">
        <v>37984</v>
      </c>
      <c r="FI597" t="s">
        <v>37762</v>
      </c>
      <c r="FJ597" t="s">
        <v>37763</v>
      </c>
      <c r="FK597" t="s">
        <v>37764</v>
      </c>
      <c r="FL597" t="s">
        <v>37765</v>
      </c>
      <c r="FM597" t="s">
        <v>37766</v>
      </c>
      <c r="FN597" t="s">
        <v>37767</v>
      </c>
      <c r="FO597" t="s">
        <v>37768</v>
      </c>
      <c r="FP597" t="s">
        <v>37769</v>
      </c>
      <c r="FQ597" t="s">
        <v>37028</v>
      </c>
      <c r="FR597" t="s">
        <v>37008</v>
      </c>
      <c r="FS597" t="s">
        <v>37009</v>
      </c>
      <c r="FT597" t="s">
        <v>33485</v>
      </c>
      <c r="FU597" t="s">
        <v>33485</v>
      </c>
      <c r="FV597" t="s">
        <v>37799</v>
      </c>
      <c r="FW597" t="s">
        <v>37030</v>
      </c>
      <c r="FX597" t="s">
        <v>37031</v>
      </c>
      <c r="FY597" t="s">
        <v>36971</v>
      </c>
      <c r="FZ597" t="s">
        <v>36990</v>
      </c>
      <c r="GA597" t="s">
        <v>37783</v>
      </c>
      <c r="GB597" t="s">
        <v>36968</v>
      </c>
      <c r="GC597" t="s">
        <v>37032</v>
      </c>
      <c r="GD597" t="s">
        <v>37033</v>
      </c>
      <c r="GE597" t="s">
        <v>37770</v>
      </c>
      <c r="GF597" t="s">
        <v>37771</v>
      </c>
      <c r="GG597" t="s">
        <v>37772</v>
      </c>
      <c r="GH597" t="s">
        <v>37773</v>
      </c>
      <c r="GI597" t="s">
        <v>37774</v>
      </c>
      <c r="GJ597" t="s">
        <v>37034</v>
      </c>
      <c r="GK597" t="s">
        <v>37035</v>
      </c>
      <c r="GL597" t="s">
        <v>37784</v>
      </c>
      <c r="GM597" t="s">
        <v>37785</v>
      </c>
      <c r="GN597" t="s">
        <v>37786</v>
      </c>
      <c r="GO597" t="s">
        <v>36973</v>
      </c>
      <c r="GP597" t="s">
        <v>37799</v>
      </c>
      <c r="GQ597" t="s">
        <v>37010</v>
      </c>
      <c r="GR597" t="s">
        <v>36969</v>
      </c>
      <c r="GT597" t="s">
        <v>37011</v>
      </c>
      <c r="GU597">
        <f t="shared" si="98"/>
        <v>15</v>
      </c>
      <c r="GV597">
        <f t="shared" si="99"/>
        <v>15</v>
      </c>
      <c r="GX597">
        <v>12</v>
      </c>
      <c r="GY597" t="s">
        <v>37012</v>
      </c>
      <c r="HA597" t="s">
        <v>37013</v>
      </c>
      <c r="HD597" t="s">
        <v>29128</v>
      </c>
      <c r="HE597">
        <v>11.99</v>
      </c>
    </row>
    <row r="598" spans="1:213">
      <c r="A598" t="s">
        <v>29123</v>
      </c>
      <c r="B598" t="s">
        <v>36962</v>
      </c>
      <c r="C598" t="s">
        <v>36963</v>
      </c>
      <c r="D598" t="s">
        <v>21300</v>
      </c>
      <c r="E598">
        <v>1</v>
      </c>
      <c r="F598" t="s">
        <v>36964</v>
      </c>
      <c r="G598" t="s">
        <v>38</v>
      </c>
      <c r="H598" t="s">
        <v>36965</v>
      </c>
      <c r="I598" t="s">
        <v>23336</v>
      </c>
      <c r="J598" t="s">
        <v>33297</v>
      </c>
      <c r="K598" t="s">
        <v>21308</v>
      </c>
      <c r="L598" t="s">
        <v>33298</v>
      </c>
      <c r="M598" t="s">
        <v>33343</v>
      </c>
      <c r="N598" t="s">
        <v>21360</v>
      </c>
      <c r="O598" t="s">
        <v>33344</v>
      </c>
      <c r="P598" t="s">
        <v>21282</v>
      </c>
      <c r="Q598" t="s">
        <v>33300</v>
      </c>
      <c r="T598" t="s">
        <v>33349</v>
      </c>
      <c r="U598" t="s">
        <v>37776</v>
      </c>
      <c r="V598" t="s">
        <v>34104</v>
      </c>
      <c r="W598" t="s">
        <v>36967</v>
      </c>
      <c r="X598" t="s">
        <v>36968</v>
      </c>
      <c r="Y598" t="s">
        <v>36969</v>
      </c>
      <c r="Z598">
        <v>300</v>
      </c>
      <c r="AA598">
        <v>271</v>
      </c>
      <c r="AB598" t="s">
        <v>37056</v>
      </c>
      <c r="AC598" t="s">
        <v>36990</v>
      </c>
      <c r="AD598" t="s">
        <v>36971</v>
      </c>
      <c r="AE598" t="s">
        <v>36972</v>
      </c>
      <c r="AF598" t="s">
        <v>36973</v>
      </c>
      <c r="AH598" t="s">
        <v>37757</v>
      </c>
      <c r="AJ598" t="s">
        <v>36967</v>
      </c>
      <c r="AK598" t="s">
        <v>33485</v>
      </c>
      <c r="AL598" t="s">
        <v>37981</v>
      </c>
      <c r="AM598" t="s">
        <v>37777</v>
      </c>
      <c r="AN598" t="s">
        <v>37800</v>
      </c>
      <c r="AQ598" t="s">
        <v>37800</v>
      </c>
      <c r="AR598" t="s">
        <v>34353</v>
      </c>
      <c r="AW598" t="s">
        <v>37135</v>
      </c>
      <c r="AX598" t="s">
        <v>37135</v>
      </c>
      <c r="AY598" t="s">
        <v>37058</v>
      </c>
      <c r="BA598" t="s">
        <v>37059</v>
      </c>
      <c r="BB598">
        <v>48</v>
      </c>
      <c r="BC598" t="s">
        <v>37060</v>
      </c>
      <c r="BD598" t="s">
        <v>34261</v>
      </c>
      <c r="BE598" t="s">
        <v>36993</v>
      </c>
      <c r="BF598">
        <v>0.2</v>
      </c>
      <c r="BG598" t="str">
        <f>_xlfn.TEXTJOIN("-",TRUE,V598,AL598,I598,BD598,AR598)</f>
        <v>AG-B1S-C1-D5-EI</v>
      </c>
      <c r="BH598" t="s">
        <v>37993</v>
      </c>
      <c r="BJ598" t="s">
        <v>37994</v>
      </c>
      <c r="BK598" cm="1">
        <f t="array" ref="BK598">IF(LEN(TRIM(BG598))=0,"",SUMPRODUCT(--(LEN(TRIM($BG$5:BG598))&gt;0)))</f>
        <v>580</v>
      </c>
      <c r="BL598" t="str">
        <f>IF(BK598&lt;&gt;"",_xlfn.BASE(BK598,36,10),"")</f>
        <v>00000000G4</v>
      </c>
      <c r="BM598" t="str">
        <f>IF(BL598&lt;&gt;"","*"&amp;BL598&amp;"*","")</f>
        <v>*00000000G4*</v>
      </c>
      <c r="BN598" t="s">
        <v>37993</v>
      </c>
      <c r="BO598" t="str">
        <f>_xlfn.TEXTJOIN("-",TRUE,N598,T598)</f>
        <v>DAT004-M16</v>
      </c>
      <c r="BS598" t="s">
        <v>37800</v>
      </c>
      <c r="CP598" t="s">
        <v>37984</v>
      </c>
      <c r="CU598">
        <v>14.99</v>
      </c>
      <c r="DT598" t="s">
        <v>37026</v>
      </c>
      <c r="EC598" s="7">
        <f t="shared" si="97"/>
        <v>18.737500000000001</v>
      </c>
      <c r="EN598" t="s">
        <v>36995</v>
      </c>
      <c r="EO598">
        <v>1731138031</v>
      </c>
      <c r="EP598" t="s">
        <v>36968</v>
      </c>
      <c r="EQ598" t="s">
        <v>36996</v>
      </c>
      <c r="ER598" t="s">
        <v>36997</v>
      </c>
      <c r="ES598" t="s">
        <v>36967</v>
      </c>
      <c r="ET598" t="s">
        <v>37761</v>
      </c>
      <c r="EU598" t="s">
        <v>36999</v>
      </c>
      <c r="FB598" t="s">
        <v>35377</v>
      </c>
      <c r="FC598" t="s">
        <v>37782</v>
      </c>
      <c r="FD598" t="s">
        <v>37800</v>
      </c>
      <c r="FF598" t="s">
        <v>36990</v>
      </c>
      <c r="FG598" t="s">
        <v>36990</v>
      </c>
      <c r="FH598" t="s">
        <v>37984</v>
      </c>
      <c r="FI598" t="s">
        <v>37762</v>
      </c>
      <c r="FJ598" t="s">
        <v>37763</v>
      </c>
      <c r="FK598" t="s">
        <v>37764</v>
      </c>
      <c r="FL598" t="s">
        <v>37765</v>
      </c>
      <c r="FM598" t="s">
        <v>37766</v>
      </c>
      <c r="FN598" t="s">
        <v>37767</v>
      </c>
      <c r="FO598" t="s">
        <v>37768</v>
      </c>
      <c r="FP598" t="s">
        <v>37769</v>
      </c>
      <c r="FQ598" t="s">
        <v>37028</v>
      </c>
      <c r="FR598" t="s">
        <v>37008</v>
      </c>
      <c r="FS598" t="s">
        <v>37009</v>
      </c>
      <c r="FT598" t="s">
        <v>33485</v>
      </c>
      <c r="FU598" t="s">
        <v>33485</v>
      </c>
      <c r="FV598" t="s">
        <v>37800</v>
      </c>
      <c r="FW598" t="s">
        <v>37030</v>
      </c>
      <c r="FX598" t="s">
        <v>37031</v>
      </c>
      <c r="FY598" t="s">
        <v>36971</v>
      </c>
      <c r="FZ598" t="s">
        <v>36990</v>
      </c>
      <c r="GA598" t="s">
        <v>37783</v>
      </c>
      <c r="GB598" t="s">
        <v>36968</v>
      </c>
      <c r="GC598" t="s">
        <v>37032</v>
      </c>
      <c r="GD598" t="s">
        <v>37033</v>
      </c>
      <c r="GE598" t="s">
        <v>37770</v>
      </c>
      <c r="GF598" t="s">
        <v>37771</v>
      </c>
      <c r="GG598" t="s">
        <v>37772</v>
      </c>
      <c r="GH598" t="s">
        <v>37773</v>
      </c>
      <c r="GI598" t="s">
        <v>37774</v>
      </c>
      <c r="GJ598" t="s">
        <v>37034</v>
      </c>
      <c r="GK598" t="s">
        <v>37035</v>
      </c>
      <c r="GL598" t="s">
        <v>37784</v>
      </c>
      <c r="GM598" t="s">
        <v>37785</v>
      </c>
      <c r="GN598" t="s">
        <v>37786</v>
      </c>
      <c r="GO598" t="s">
        <v>36973</v>
      </c>
      <c r="GP598" t="s">
        <v>37800</v>
      </c>
      <c r="GQ598" t="s">
        <v>37010</v>
      </c>
      <c r="GR598" t="s">
        <v>36969</v>
      </c>
      <c r="GT598" t="s">
        <v>37011</v>
      </c>
      <c r="GU598">
        <f t="shared" si="98"/>
        <v>18.75</v>
      </c>
      <c r="GV598">
        <f t="shared" si="99"/>
        <v>18.75</v>
      </c>
      <c r="GX598">
        <v>15</v>
      </c>
      <c r="GY598" t="s">
        <v>37012</v>
      </c>
      <c r="HA598" t="s">
        <v>37013</v>
      </c>
      <c r="HD598" t="s">
        <v>37800</v>
      </c>
      <c r="HE598">
        <v>14.99</v>
      </c>
    </row>
    <row r="599" spans="1:213">
      <c r="A599" t="s">
        <v>29123</v>
      </c>
      <c r="B599" t="s">
        <v>36962</v>
      </c>
      <c r="C599" t="s">
        <v>36963</v>
      </c>
      <c r="D599" t="s">
        <v>21300</v>
      </c>
      <c r="E599">
        <v>1</v>
      </c>
      <c r="F599" t="s">
        <v>36964</v>
      </c>
      <c r="G599" t="s">
        <v>38</v>
      </c>
      <c r="H599" t="s">
        <v>36965</v>
      </c>
      <c r="I599" t="s">
        <v>23336</v>
      </c>
      <c r="J599" t="s">
        <v>33297</v>
      </c>
      <c r="K599" t="s">
        <v>21308</v>
      </c>
      <c r="L599" t="s">
        <v>33298</v>
      </c>
      <c r="M599" t="s">
        <v>33343</v>
      </c>
      <c r="N599" t="s">
        <v>21360</v>
      </c>
      <c r="O599" t="s">
        <v>33344</v>
      </c>
      <c r="P599" t="s">
        <v>21282</v>
      </c>
      <c r="Q599" t="s">
        <v>33300</v>
      </c>
      <c r="T599" t="s">
        <v>33349</v>
      </c>
      <c r="U599" t="s">
        <v>37776</v>
      </c>
      <c r="V599" t="s">
        <v>34104</v>
      </c>
      <c r="W599" t="s">
        <v>36967</v>
      </c>
      <c r="X599" t="s">
        <v>36968</v>
      </c>
      <c r="Y599" t="s">
        <v>36969</v>
      </c>
      <c r="Z599">
        <v>200</v>
      </c>
      <c r="AA599">
        <v>171</v>
      </c>
      <c r="AB599" t="s">
        <v>37018</v>
      </c>
      <c r="AC599" t="s">
        <v>36990</v>
      </c>
      <c r="AD599" t="s">
        <v>36971</v>
      </c>
      <c r="AE599" t="s">
        <v>36972</v>
      </c>
      <c r="AF599" t="s">
        <v>36973</v>
      </c>
      <c r="AH599" t="s">
        <v>37757</v>
      </c>
      <c r="AJ599" t="s">
        <v>36967</v>
      </c>
      <c r="AK599" t="s">
        <v>29003</v>
      </c>
      <c r="AL599" t="s">
        <v>37995</v>
      </c>
      <c r="AM599" t="s">
        <v>37777</v>
      </c>
      <c r="AN599" t="s">
        <v>28824</v>
      </c>
      <c r="AQ599" t="s">
        <v>28824</v>
      </c>
      <c r="AR599" t="s">
        <v>34343</v>
      </c>
      <c r="AW599" t="s">
        <v>37135</v>
      </c>
      <c r="AX599" t="s">
        <v>37135</v>
      </c>
      <c r="AY599" t="s">
        <v>37021</v>
      </c>
      <c r="BA599" t="s">
        <v>353</v>
      </c>
      <c r="BB599">
        <v>48</v>
      </c>
      <c r="BC599" t="s">
        <v>37022</v>
      </c>
      <c r="BD599" t="s">
        <v>28739</v>
      </c>
      <c r="BE599" t="s">
        <v>36993</v>
      </c>
      <c r="BF599">
        <v>0.2</v>
      </c>
      <c r="BG599" t="str">
        <f>_xlfn.TEXTJOIN("-",TRUE,V599,AL599,I599,BD599,AR599)</f>
        <v>AG-B1T-C1-D3-ED</v>
      </c>
      <c r="BH599" t="s">
        <v>37996</v>
      </c>
      <c r="BJ599" t="s">
        <v>37997</v>
      </c>
      <c r="BK599" cm="1">
        <f t="array" ref="BK599">IF(LEN(TRIM(BG599))=0,"",SUMPRODUCT(--(LEN(TRIM($BG$5:BG599))&gt;0)))</f>
        <v>581</v>
      </c>
      <c r="BL599" t="str">
        <f>IF(BK599&lt;&gt;"",_xlfn.BASE(BK599,36,10),"")</f>
        <v>00000000G5</v>
      </c>
      <c r="BM599" t="str">
        <f>IF(BL599&lt;&gt;"","*"&amp;BL599&amp;"*","")</f>
        <v>*00000000G5*</v>
      </c>
      <c r="BN599" t="s">
        <v>37996</v>
      </c>
      <c r="BO599" t="str">
        <f>_xlfn.TEXTJOIN("-",TRUE,N599,T599)</f>
        <v>DAT004-M16</v>
      </c>
      <c r="BS599" t="s">
        <v>28824</v>
      </c>
      <c r="CP599" t="s">
        <v>37998</v>
      </c>
      <c r="CU599">
        <v>11.99</v>
      </c>
      <c r="DT599" t="s">
        <v>37026</v>
      </c>
      <c r="EC599" s="7">
        <f t="shared" si="97"/>
        <v>14.987499999999999</v>
      </c>
      <c r="EN599" t="s">
        <v>36995</v>
      </c>
      <c r="EO599">
        <v>1731138031</v>
      </c>
      <c r="EP599" t="s">
        <v>36968</v>
      </c>
      <c r="EQ599" t="s">
        <v>36996</v>
      </c>
      <c r="ER599" t="s">
        <v>36997</v>
      </c>
      <c r="ES599" t="s">
        <v>36967</v>
      </c>
      <c r="ET599" t="s">
        <v>37761</v>
      </c>
      <c r="EU599" t="s">
        <v>36999</v>
      </c>
      <c r="FB599" t="s">
        <v>35377</v>
      </c>
      <c r="FC599" t="s">
        <v>37782</v>
      </c>
      <c r="FD599" t="s">
        <v>28824</v>
      </c>
      <c r="FF599" t="s">
        <v>36990</v>
      </c>
      <c r="FG599" t="s">
        <v>36990</v>
      </c>
      <c r="FH599" t="s">
        <v>37998</v>
      </c>
      <c r="FI599" t="s">
        <v>37762</v>
      </c>
      <c r="FJ599" t="s">
        <v>37763</v>
      </c>
      <c r="FK599" t="s">
        <v>37764</v>
      </c>
      <c r="FL599" t="s">
        <v>37765</v>
      </c>
      <c r="FM599" t="s">
        <v>37766</v>
      </c>
      <c r="FN599" t="s">
        <v>37767</v>
      </c>
      <c r="FO599" t="s">
        <v>37768</v>
      </c>
      <c r="FP599" t="s">
        <v>37769</v>
      </c>
      <c r="FQ599" t="s">
        <v>37028</v>
      </c>
      <c r="FR599" t="s">
        <v>37008</v>
      </c>
      <c r="FS599" t="s">
        <v>37009</v>
      </c>
      <c r="FT599" t="s">
        <v>29003</v>
      </c>
      <c r="FU599" t="s">
        <v>29003</v>
      </c>
      <c r="FV599" t="s">
        <v>28824</v>
      </c>
      <c r="FW599" t="s">
        <v>37030</v>
      </c>
      <c r="FX599" t="s">
        <v>37031</v>
      </c>
      <c r="FY599" t="s">
        <v>36971</v>
      </c>
      <c r="FZ599" t="s">
        <v>36990</v>
      </c>
      <c r="GA599" t="s">
        <v>37783</v>
      </c>
      <c r="GB599" t="s">
        <v>36968</v>
      </c>
      <c r="GC599" t="s">
        <v>37032</v>
      </c>
      <c r="GD599" t="s">
        <v>37033</v>
      </c>
      <c r="GE599" t="s">
        <v>37770</v>
      </c>
      <c r="GF599" t="s">
        <v>37771</v>
      </c>
      <c r="GG599" t="s">
        <v>37772</v>
      </c>
      <c r="GH599" t="s">
        <v>37773</v>
      </c>
      <c r="GI599" t="s">
        <v>37774</v>
      </c>
      <c r="GJ599" t="s">
        <v>37034</v>
      </c>
      <c r="GK599" t="s">
        <v>37035</v>
      </c>
      <c r="GL599" t="s">
        <v>37784</v>
      </c>
      <c r="GM599" t="s">
        <v>37785</v>
      </c>
      <c r="GN599" t="s">
        <v>37786</v>
      </c>
      <c r="GO599" t="s">
        <v>36973</v>
      </c>
      <c r="GP599" t="s">
        <v>28824</v>
      </c>
      <c r="GQ599" t="s">
        <v>37010</v>
      </c>
      <c r="GR599" t="s">
        <v>36969</v>
      </c>
      <c r="GT599" t="s">
        <v>37011</v>
      </c>
      <c r="GU599">
        <f t="shared" si="98"/>
        <v>15</v>
      </c>
      <c r="GV599">
        <f t="shared" si="99"/>
        <v>15</v>
      </c>
      <c r="GX599">
        <v>12</v>
      </c>
      <c r="GY599" t="s">
        <v>37012</v>
      </c>
      <c r="HA599" t="s">
        <v>37013</v>
      </c>
      <c r="HD599" t="s">
        <v>28824</v>
      </c>
      <c r="HE599">
        <v>11.99</v>
      </c>
    </row>
    <row r="600" spans="1:213">
      <c r="A600" t="s">
        <v>29123</v>
      </c>
      <c r="B600" t="s">
        <v>36962</v>
      </c>
      <c r="C600" t="s">
        <v>36963</v>
      </c>
      <c r="D600" t="s">
        <v>21300</v>
      </c>
      <c r="E600">
        <v>1</v>
      </c>
      <c r="F600" t="s">
        <v>36964</v>
      </c>
      <c r="G600" t="s">
        <v>38</v>
      </c>
      <c r="H600" t="s">
        <v>36965</v>
      </c>
      <c r="I600" t="s">
        <v>23336</v>
      </c>
      <c r="J600" t="s">
        <v>33297</v>
      </c>
      <c r="K600" t="s">
        <v>21308</v>
      </c>
      <c r="L600" t="s">
        <v>33298</v>
      </c>
      <c r="M600" t="s">
        <v>33343</v>
      </c>
      <c r="N600" t="s">
        <v>21360</v>
      </c>
      <c r="O600" t="s">
        <v>33344</v>
      </c>
      <c r="P600" t="s">
        <v>21282</v>
      </c>
      <c r="Q600" t="s">
        <v>33300</v>
      </c>
      <c r="T600" t="s">
        <v>33349</v>
      </c>
      <c r="U600" t="s">
        <v>37776</v>
      </c>
      <c r="V600" t="s">
        <v>34104</v>
      </c>
      <c r="W600" t="s">
        <v>36967</v>
      </c>
      <c r="X600" t="s">
        <v>36968</v>
      </c>
      <c r="Y600" t="s">
        <v>36969</v>
      </c>
      <c r="Z600">
        <v>200</v>
      </c>
      <c r="AA600">
        <v>186</v>
      </c>
      <c r="AB600" t="s">
        <v>37018</v>
      </c>
      <c r="AC600" t="s">
        <v>36990</v>
      </c>
      <c r="AD600" t="s">
        <v>36971</v>
      </c>
      <c r="AE600" t="s">
        <v>36972</v>
      </c>
      <c r="AF600" t="s">
        <v>36973</v>
      </c>
      <c r="AH600" t="s">
        <v>37757</v>
      </c>
      <c r="AJ600" t="s">
        <v>36967</v>
      </c>
      <c r="AK600" t="s">
        <v>29003</v>
      </c>
      <c r="AL600" t="s">
        <v>37995</v>
      </c>
      <c r="AM600" t="s">
        <v>37777</v>
      </c>
      <c r="AN600" t="s">
        <v>28795</v>
      </c>
      <c r="AQ600" t="s">
        <v>28795</v>
      </c>
      <c r="AR600" t="s">
        <v>34345</v>
      </c>
      <c r="AW600" t="s">
        <v>37135</v>
      </c>
      <c r="AX600" t="s">
        <v>37135</v>
      </c>
      <c r="AY600" t="s">
        <v>37021</v>
      </c>
      <c r="BA600" t="s">
        <v>353</v>
      </c>
      <c r="BB600">
        <v>48</v>
      </c>
      <c r="BC600" t="s">
        <v>37022</v>
      </c>
      <c r="BD600" t="s">
        <v>28739</v>
      </c>
      <c r="BE600" t="s">
        <v>36993</v>
      </c>
      <c r="BF600">
        <v>0.2</v>
      </c>
      <c r="BG600" t="str">
        <f>_xlfn.TEXTJOIN("-",TRUE,V600,AL600,I600,BD600,AR600)</f>
        <v>AG-B1T-C1-D3-EE</v>
      </c>
      <c r="BH600" t="s">
        <v>37999</v>
      </c>
      <c r="BJ600" t="s">
        <v>38000</v>
      </c>
      <c r="BK600" cm="1">
        <f t="array" ref="BK600">IF(LEN(TRIM(BG600))=0,"",SUMPRODUCT(--(LEN(TRIM($BG$5:BG600))&gt;0)))</f>
        <v>582</v>
      </c>
      <c r="BL600" t="str">
        <f>IF(BK600&lt;&gt;"",_xlfn.BASE(BK600,36,10),"")</f>
        <v>00000000G6</v>
      </c>
      <c r="BM600" t="str">
        <f>IF(BL600&lt;&gt;"","*"&amp;BL600&amp;"*","")</f>
        <v>*00000000G6*</v>
      </c>
      <c r="BN600" t="s">
        <v>37999</v>
      </c>
      <c r="BO600" t="str">
        <f>_xlfn.TEXTJOIN("-",TRUE,N600,T600)</f>
        <v>DAT004-M16</v>
      </c>
      <c r="BS600" t="s">
        <v>28795</v>
      </c>
      <c r="CP600" t="s">
        <v>37998</v>
      </c>
      <c r="CU600">
        <v>11.99</v>
      </c>
      <c r="DT600" t="s">
        <v>37026</v>
      </c>
      <c r="EC600" s="7">
        <f t="shared" si="97"/>
        <v>14.987499999999999</v>
      </c>
      <c r="EN600" t="s">
        <v>36995</v>
      </c>
      <c r="EO600">
        <v>1731138031</v>
      </c>
      <c r="EP600" t="s">
        <v>36968</v>
      </c>
      <c r="EQ600" t="s">
        <v>36996</v>
      </c>
      <c r="ER600" t="s">
        <v>36997</v>
      </c>
      <c r="ES600" t="s">
        <v>36967</v>
      </c>
      <c r="ET600" t="s">
        <v>37761</v>
      </c>
      <c r="EU600" t="s">
        <v>36999</v>
      </c>
      <c r="FB600" t="s">
        <v>35377</v>
      </c>
      <c r="FC600" t="s">
        <v>37782</v>
      </c>
      <c r="FD600" t="s">
        <v>28795</v>
      </c>
      <c r="FF600" t="s">
        <v>36990</v>
      </c>
      <c r="FG600" t="s">
        <v>36990</v>
      </c>
      <c r="FH600" t="s">
        <v>37998</v>
      </c>
      <c r="FI600" t="s">
        <v>37762</v>
      </c>
      <c r="FJ600" t="s">
        <v>37763</v>
      </c>
      <c r="FK600" t="s">
        <v>37764</v>
      </c>
      <c r="FL600" t="s">
        <v>37765</v>
      </c>
      <c r="FM600" t="s">
        <v>37766</v>
      </c>
      <c r="FN600" t="s">
        <v>37767</v>
      </c>
      <c r="FO600" t="s">
        <v>37768</v>
      </c>
      <c r="FP600" t="s">
        <v>37769</v>
      </c>
      <c r="FQ600" t="s">
        <v>37028</v>
      </c>
      <c r="FR600" t="s">
        <v>37008</v>
      </c>
      <c r="FS600" t="s">
        <v>37009</v>
      </c>
      <c r="FT600" t="s">
        <v>29003</v>
      </c>
      <c r="FU600" t="s">
        <v>29003</v>
      </c>
      <c r="FV600" t="s">
        <v>28795</v>
      </c>
      <c r="FW600" t="s">
        <v>37030</v>
      </c>
      <c r="FX600" t="s">
        <v>37031</v>
      </c>
      <c r="FY600" t="s">
        <v>36971</v>
      </c>
      <c r="FZ600" t="s">
        <v>36990</v>
      </c>
      <c r="GA600" t="s">
        <v>37783</v>
      </c>
      <c r="GB600" t="s">
        <v>36968</v>
      </c>
      <c r="GC600" t="s">
        <v>37032</v>
      </c>
      <c r="GD600" t="s">
        <v>37033</v>
      </c>
      <c r="GE600" t="s">
        <v>37770</v>
      </c>
      <c r="GF600" t="s">
        <v>37771</v>
      </c>
      <c r="GG600" t="s">
        <v>37772</v>
      </c>
      <c r="GH600" t="s">
        <v>37773</v>
      </c>
      <c r="GI600" t="s">
        <v>37774</v>
      </c>
      <c r="GJ600" t="s">
        <v>37034</v>
      </c>
      <c r="GK600" t="s">
        <v>37035</v>
      </c>
      <c r="GL600" t="s">
        <v>37784</v>
      </c>
      <c r="GM600" t="s">
        <v>37785</v>
      </c>
      <c r="GN600" t="s">
        <v>37786</v>
      </c>
      <c r="GO600" t="s">
        <v>36973</v>
      </c>
      <c r="GP600" t="s">
        <v>28795</v>
      </c>
      <c r="GQ600" t="s">
        <v>37010</v>
      </c>
      <c r="GR600" t="s">
        <v>36969</v>
      </c>
      <c r="GT600" t="s">
        <v>37011</v>
      </c>
      <c r="GU600">
        <f t="shared" si="98"/>
        <v>15</v>
      </c>
      <c r="GV600">
        <f t="shared" si="99"/>
        <v>15</v>
      </c>
      <c r="GX600">
        <v>12</v>
      </c>
      <c r="GY600" t="s">
        <v>37012</v>
      </c>
      <c r="HA600" t="s">
        <v>37013</v>
      </c>
      <c r="HD600" t="s">
        <v>28795</v>
      </c>
      <c r="HE600">
        <v>11.99</v>
      </c>
    </row>
    <row r="601" spans="1:213">
      <c r="A601" t="s">
        <v>29123</v>
      </c>
      <c r="B601" t="s">
        <v>36962</v>
      </c>
      <c r="C601" t="s">
        <v>36963</v>
      </c>
      <c r="D601" t="s">
        <v>21300</v>
      </c>
      <c r="E601">
        <v>1</v>
      </c>
      <c r="F601" t="s">
        <v>36964</v>
      </c>
      <c r="G601" t="s">
        <v>38</v>
      </c>
      <c r="H601" t="s">
        <v>36965</v>
      </c>
      <c r="I601" t="s">
        <v>23336</v>
      </c>
      <c r="J601" t="s">
        <v>33297</v>
      </c>
      <c r="K601" t="s">
        <v>21308</v>
      </c>
      <c r="L601" t="s">
        <v>33298</v>
      </c>
      <c r="M601" t="s">
        <v>33343</v>
      </c>
      <c r="N601" t="s">
        <v>21360</v>
      </c>
      <c r="O601" t="s">
        <v>33344</v>
      </c>
      <c r="P601" t="s">
        <v>21282</v>
      </c>
      <c r="Q601" t="s">
        <v>33300</v>
      </c>
      <c r="T601" t="s">
        <v>33349</v>
      </c>
      <c r="U601" t="s">
        <v>37776</v>
      </c>
      <c r="V601" t="s">
        <v>34104</v>
      </c>
      <c r="W601" t="s">
        <v>36967</v>
      </c>
      <c r="X601" t="s">
        <v>36968</v>
      </c>
      <c r="Y601" t="s">
        <v>36969</v>
      </c>
      <c r="Z601">
        <v>200</v>
      </c>
      <c r="AA601">
        <v>195</v>
      </c>
      <c r="AB601" t="s">
        <v>37018</v>
      </c>
      <c r="AC601" t="s">
        <v>36990</v>
      </c>
      <c r="AD601" t="s">
        <v>36971</v>
      </c>
      <c r="AE601" t="s">
        <v>36972</v>
      </c>
      <c r="AF601" t="s">
        <v>36973</v>
      </c>
      <c r="AH601" t="s">
        <v>37757</v>
      </c>
      <c r="AJ601" t="s">
        <v>36967</v>
      </c>
      <c r="AK601" t="s">
        <v>29003</v>
      </c>
      <c r="AL601" t="s">
        <v>37995</v>
      </c>
      <c r="AM601" t="s">
        <v>37777</v>
      </c>
      <c r="AN601" t="s">
        <v>28789</v>
      </c>
      <c r="AQ601" t="s">
        <v>28789</v>
      </c>
      <c r="AR601" t="s">
        <v>34347</v>
      </c>
      <c r="AW601" t="s">
        <v>37135</v>
      </c>
      <c r="AX601" t="s">
        <v>37135</v>
      </c>
      <c r="AY601" t="s">
        <v>37021</v>
      </c>
      <c r="BA601" t="s">
        <v>353</v>
      </c>
      <c r="BB601">
        <v>48</v>
      </c>
      <c r="BC601" t="s">
        <v>37022</v>
      </c>
      <c r="BD601" t="s">
        <v>28739</v>
      </c>
      <c r="BE601" t="s">
        <v>36993</v>
      </c>
      <c r="BF601">
        <v>0.2</v>
      </c>
      <c r="BG601" t="str">
        <f>_xlfn.TEXTJOIN("-",TRUE,V601,AL601,I601,BD601,AR601)</f>
        <v>AG-B1T-C1-D3-EF</v>
      </c>
      <c r="BH601" t="s">
        <v>38001</v>
      </c>
      <c r="BJ601" t="s">
        <v>38002</v>
      </c>
      <c r="BK601" cm="1">
        <f t="array" ref="BK601">IF(LEN(TRIM(BG601))=0,"",SUMPRODUCT(--(LEN(TRIM($BG$5:BG601))&gt;0)))</f>
        <v>583</v>
      </c>
      <c r="BL601" t="str">
        <f>IF(BK601&lt;&gt;"",_xlfn.BASE(BK601,36,10),"")</f>
        <v>00000000G7</v>
      </c>
      <c r="BM601" t="str">
        <f>IF(BL601&lt;&gt;"","*"&amp;BL601&amp;"*","")</f>
        <v>*00000000G7*</v>
      </c>
      <c r="BN601" t="s">
        <v>38001</v>
      </c>
      <c r="BO601" t="str">
        <f>_xlfn.TEXTJOIN("-",TRUE,N601,T601)</f>
        <v>DAT004-M16</v>
      </c>
      <c r="BS601" t="s">
        <v>28789</v>
      </c>
      <c r="CP601" t="s">
        <v>37998</v>
      </c>
      <c r="CU601">
        <v>11.99</v>
      </c>
      <c r="DT601" t="s">
        <v>37026</v>
      </c>
      <c r="EC601" s="7">
        <f t="shared" si="97"/>
        <v>14.987499999999999</v>
      </c>
      <c r="EN601" t="s">
        <v>36995</v>
      </c>
      <c r="EO601">
        <v>1731138031</v>
      </c>
      <c r="EP601" t="s">
        <v>36968</v>
      </c>
      <c r="EQ601" t="s">
        <v>36996</v>
      </c>
      <c r="ER601" t="s">
        <v>36997</v>
      </c>
      <c r="ES601" t="s">
        <v>36967</v>
      </c>
      <c r="ET601" t="s">
        <v>37761</v>
      </c>
      <c r="EU601" t="s">
        <v>36999</v>
      </c>
      <c r="FB601" t="s">
        <v>35377</v>
      </c>
      <c r="FC601" t="s">
        <v>37782</v>
      </c>
      <c r="FD601" t="s">
        <v>28789</v>
      </c>
      <c r="FF601" t="s">
        <v>36990</v>
      </c>
      <c r="FG601" t="s">
        <v>36990</v>
      </c>
      <c r="FH601" t="s">
        <v>37998</v>
      </c>
      <c r="FI601" t="s">
        <v>37762</v>
      </c>
      <c r="FJ601" t="s">
        <v>37763</v>
      </c>
      <c r="FK601" t="s">
        <v>37764</v>
      </c>
      <c r="FL601" t="s">
        <v>37765</v>
      </c>
      <c r="FM601" t="s">
        <v>37766</v>
      </c>
      <c r="FN601" t="s">
        <v>37767</v>
      </c>
      <c r="FO601" t="s">
        <v>37768</v>
      </c>
      <c r="FP601" t="s">
        <v>37769</v>
      </c>
      <c r="FQ601" t="s">
        <v>37028</v>
      </c>
      <c r="FR601" t="s">
        <v>37008</v>
      </c>
      <c r="FS601" t="s">
        <v>37009</v>
      </c>
      <c r="FT601" t="s">
        <v>29003</v>
      </c>
      <c r="FU601" t="s">
        <v>29003</v>
      </c>
      <c r="FV601" t="s">
        <v>28789</v>
      </c>
      <c r="FW601" t="s">
        <v>37030</v>
      </c>
      <c r="FX601" t="s">
        <v>37031</v>
      </c>
      <c r="FY601" t="s">
        <v>36971</v>
      </c>
      <c r="FZ601" t="s">
        <v>36990</v>
      </c>
      <c r="GA601" t="s">
        <v>37783</v>
      </c>
      <c r="GB601" t="s">
        <v>36968</v>
      </c>
      <c r="GC601" t="s">
        <v>37032</v>
      </c>
      <c r="GD601" t="s">
        <v>37033</v>
      </c>
      <c r="GE601" t="s">
        <v>37770</v>
      </c>
      <c r="GF601" t="s">
        <v>37771</v>
      </c>
      <c r="GG601" t="s">
        <v>37772</v>
      </c>
      <c r="GH601" t="s">
        <v>37773</v>
      </c>
      <c r="GI601" t="s">
        <v>37774</v>
      </c>
      <c r="GJ601" t="s">
        <v>37034</v>
      </c>
      <c r="GK601" t="s">
        <v>37035</v>
      </c>
      <c r="GL601" t="s">
        <v>37784</v>
      </c>
      <c r="GM601" t="s">
        <v>37785</v>
      </c>
      <c r="GN601" t="s">
        <v>37786</v>
      </c>
      <c r="GO601" t="s">
        <v>36973</v>
      </c>
      <c r="GP601" t="s">
        <v>28789</v>
      </c>
      <c r="GQ601" t="s">
        <v>37010</v>
      </c>
      <c r="GR601" t="s">
        <v>36969</v>
      </c>
      <c r="GT601" t="s">
        <v>37011</v>
      </c>
      <c r="GU601">
        <f t="shared" si="98"/>
        <v>15</v>
      </c>
      <c r="GV601">
        <f t="shared" si="99"/>
        <v>15</v>
      </c>
      <c r="GX601">
        <v>12</v>
      </c>
      <c r="GY601" t="s">
        <v>37012</v>
      </c>
      <c r="HA601" t="s">
        <v>37013</v>
      </c>
      <c r="HD601" t="s">
        <v>28789</v>
      </c>
      <c r="HE601">
        <v>11.99</v>
      </c>
    </row>
    <row r="602" spans="1:213">
      <c r="A602" t="s">
        <v>29123</v>
      </c>
      <c r="B602" t="s">
        <v>36962</v>
      </c>
      <c r="C602" t="s">
        <v>36963</v>
      </c>
      <c r="D602" t="s">
        <v>21300</v>
      </c>
      <c r="E602">
        <v>1</v>
      </c>
      <c r="F602" t="s">
        <v>36964</v>
      </c>
      <c r="G602" t="s">
        <v>38</v>
      </c>
      <c r="H602" t="s">
        <v>36965</v>
      </c>
      <c r="I602" t="s">
        <v>23336</v>
      </c>
      <c r="J602" t="s">
        <v>33297</v>
      </c>
      <c r="K602" t="s">
        <v>21308</v>
      </c>
      <c r="L602" t="s">
        <v>33298</v>
      </c>
      <c r="M602" t="s">
        <v>33343</v>
      </c>
      <c r="N602" t="s">
        <v>21360</v>
      </c>
      <c r="O602" t="s">
        <v>33344</v>
      </c>
      <c r="P602" t="s">
        <v>21282</v>
      </c>
      <c r="Q602" t="s">
        <v>33300</v>
      </c>
      <c r="T602" t="s">
        <v>33349</v>
      </c>
      <c r="U602" t="s">
        <v>37776</v>
      </c>
      <c r="V602" t="s">
        <v>34104</v>
      </c>
      <c r="W602" t="s">
        <v>36967</v>
      </c>
      <c r="X602" t="s">
        <v>36968</v>
      </c>
      <c r="Y602" t="s">
        <v>36969</v>
      </c>
      <c r="Z602">
        <v>300</v>
      </c>
      <c r="AA602">
        <v>221</v>
      </c>
      <c r="AB602" t="s">
        <v>37018</v>
      </c>
      <c r="AC602" t="s">
        <v>36990</v>
      </c>
      <c r="AD602" t="s">
        <v>36971</v>
      </c>
      <c r="AE602" t="s">
        <v>36972</v>
      </c>
      <c r="AF602" t="s">
        <v>36973</v>
      </c>
      <c r="AH602" t="s">
        <v>37757</v>
      </c>
      <c r="AJ602" t="s">
        <v>36967</v>
      </c>
      <c r="AK602" t="s">
        <v>29003</v>
      </c>
      <c r="AL602" t="s">
        <v>37995</v>
      </c>
      <c r="AM602" t="s">
        <v>37777</v>
      </c>
      <c r="AN602" t="s">
        <v>29088</v>
      </c>
      <c r="AQ602" t="s">
        <v>29088</v>
      </c>
      <c r="AR602" t="s">
        <v>34349</v>
      </c>
      <c r="AW602" t="s">
        <v>37135</v>
      </c>
      <c r="AX602" t="s">
        <v>37135</v>
      </c>
      <c r="AY602" t="s">
        <v>37021</v>
      </c>
      <c r="BA602" t="s">
        <v>353</v>
      </c>
      <c r="BB602">
        <v>48</v>
      </c>
      <c r="BC602" t="s">
        <v>37048</v>
      </c>
      <c r="BD602" t="s">
        <v>34259</v>
      </c>
      <c r="BE602" t="s">
        <v>36993</v>
      </c>
      <c r="BF602">
        <v>0.2</v>
      </c>
      <c r="BG602" t="str">
        <f>_xlfn.TEXTJOIN("-",TRUE,V602,AL602,I602,BD602,AR602)</f>
        <v>AG-B1T-C1-D4-EG</v>
      </c>
      <c r="BH602" t="s">
        <v>38003</v>
      </c>
      <c r="BJ602" t="s">
        <v>38004</v>
      </c>
      <c r="BK602" cm="1">
        <f t="array" ref="BK602">IF(LEN(TRIM(BG602))=0,"",SUMPRODUCT(--(LEN(TRIM($BG$5:BG602))&gt;0)))</f>
        <v>584</v>
      </c>
      <c r="BL602" t="str">
        <f>IF(BK602&lt;&gt;"",_xlfn.BASE(BK602,36,10),"")</f>
        <v>00000000G8</v>
      </c>
      <c r="BM602" t="str">
        <f>IF(BL602&lt;&gt;"","*"&amp;BL602&amp;"*","")</f>
        <v>*00000000G8*</v>
      </c>
      <c r="BN602" t="s">
        <v>38003</v>
      </c>
      <c r="BO602" t="str">
        <f>_xlfn.TEXTJOIN("-",TRUE,N602,T602)</f>
        <v>DAT004-M16</v>
      </c>
      <c r="BS602" t="s">
        <v>29088</v>
      </c>
      <c r="CP602" t="s">
        <v>37998</v>
      </c>
      <c r="CU602">
        <v>11.99</v>
      </c>
      <c r="DT602" t="s">
        <v>37026</v>
      </c>
      <c r="EC602" s="7">
        <f t="shared" si="97"/>
        <v>14.987499999999999</v>
      </c>
      <c r="EN602" t="s">
        <v>36995</v>
      </c>
      <c r="EO602">
        <v>1731138031</v>
      </c>
      <c r="EP602" t="s">
        <v>36968</v>
      </c>
      <c r="EQ602" t="s">
        <v>36996</v>
      </c>
      <c r="ER602" t="s">
        <v>36997</v>
      </c>
      <c r="ES602" t="s">
        <v>36967</v>
      </c>
      <c r="ET602" t="s">
        <v>37761</v>
      </c>
      <c r="EU602" t="s">
        <v>36999</v>
      </c>
      <c r="FB602" t="s">
        <v>35377</v>
      </c>
      <c r="FC602" t="s">
        <v>37782</v>
      </c>
      <c r="FD602" t="s">
        <v>29088</v>
      </c>
      <c r="FF602" t="s">
        <v>36990</v>
      </c>
      <c r="FG602" t="s">
        <v>36990</v>
      </c>
      <c r="FH602" t="s">
        <v>37998</v>
      </c>
      <c r="FI602" t="s">
        <v>37762</v>
      </c>
      <c r="FJ602" t="s">
        <v>37763</v>
      </c>
      <c r="FK602" t="s">
        <v>37764</v>
      </c>
      <c r="FL602" t="s">
        <v>37765</v>
      </c>
      <c r="FM602" t="s">
        <v>37766</v>
      </c>
      <c r="FN602" t="s">
        <v>37767</v>
      </c>
      <c r="FO602" t="s">
        <v>37768</v>
      </c>
      <c r="FP602" t="s">
        <v>37769</v>
      </c>
      <c r="FQ602" t="s">
        <v>37028</v>
      </c>
      <c r="FR602" t="s">
        <v>37008</v>
      </c>
      <c r="FS602" t="s">
        <v>37009</v>
      </c>
      <c r="FT602" t="s">
        <v>29003</v>
      </c>
      <c r="FU602" t="s">
        <v>29003</v>
      </c>
      <c r="FV602" t="s">
        <v>29088</v>
      </c>
      <c r="FW602" t="s">
        <v>37030</v>
      </c>
      <c r="FX602" t="s">
        <v>37031</v>
      </c>
      <c r="FY602" t="s">
        <v>36971</v>
      </c>
      <c r="FZ602" t="s">
        <v>36990</v>
      </c>
      <c r="GA602" t="s">
        <v>37783</v>
      </c>
      <c r="GB602" t="s">
        <v>36968</v>
      </c>
      <c r="GC602" t="s">
        <v>37032</v>
      </c>
      <c r="GD602" t="s">
        <v>37033</v>
      </c>
      <c r="GE602" t="s">
        <v>37770</v>
      </c>
      <c r="GF602" t="s">
        <v>37771</v>
      </c>
      <c r="GG602" t="s">
        <v>37772</v>
      </c>
      <c r="GH602" t="s">
        <v>37773</v>
      </c>
      <c r="GI602" t="s">
        <v>37774</v>
      </c>
      <c r="GJ602" t="s">
        <v>37034</v>
      </c>
      <c r="GK602" t="s">
        <v>37035</v>
      </c>
      <c r="GL602" t="s">
        <v>37784</v>
      </c>
      <c r="GM602" t="s">
        <v>37785</v>
      </c>
      <c r="GN602" t="s">
        <v>37786</v>
      </c>
      <c r="GO602" t="s">
        <v>36973</v>
      </c>
      <c r="GP602" t="s">
        <v>29088</v>
      </c>
      <c r="GQ602" t="s">
        <v>37010</v>
      </c>
      <c r="GR602" t="s">
        <v>36969</v>
      </c>
      <c r="GT602" t="s">
        <v>37011</v>
      </c>
      <c r="GU602">
        <f t="shared" si="98"/>
        <v>15</v>
      </c>
      <c r="GV602">
        <f t="shared" si="99"/>
        <v>15</v>
      </c>
      <c r="GX602">
        <v>12</v>
      </c>
      <c r="GY602" t="s">
        <v>37012</v>
      </c>
      <c r="HA602" t="s">
        <v>37013</v>
      </c>
      <c r="HD602" t="s">
        <v>29088</v>
      </c>
      <c r="HE602">
        <v>11.99</v>
      </c>
    </row>
    <row r="603" spans="1:213">
      <c r="A603" t="s">
        <v>29123</v>
      </c>
      <c r="B603" t="s">
        <v>36962</v>
      </c>
      <c r="C603" t="s">
        <v>36963</v>
      </c>
      <c r="D603" t="s">
        <v>21300</v>
      </c>
      <c r="E603">
        <v>1</v>
      </c>
      <c r="F603" t="s">
        <v>36964</v>
      </c>
      <c r="G603" t="s">
        <v>38</v>
      </c>
      <c r="H603" t="s">
        <v>36965</v>
      </c>
      <c r="I603" t="s">
        <v>23336</v>
      </c>
      <c r="J603" t="s">
        <v>33297</v>
      </c>
      <c r="K603" t="s">
        <v>21308</v>
      </c>
      <c r="L603" t="s">
        <v>33298</v>
      </c>
      <c r="M603" t="s">
        <v>33343</v>
      </c>
      <c r="N603" t="s">
        <v>21360</v>
      </c>
      <c r="O603" t="s">
        <v>33344</v>
      </c>
      <c r="P603" t="s">
        <v>21282</v>
      </c>
      <c r="Q603" t="s">
        <v>33300</v>
      </c>
      <c r="T603" t="s">
        <v>33349</v>
      </c>
      <c r="U603" t="s">
        <v>37776</v>
      </c>
      <c r="V603" t="s">
        <v>34104</v>
      </c>
      <c r="W603" t="s">
        <v>36967</v>
      </c>
      <c r="X603" t="s">
        <v>36968</v>
      </c>
      <c r="Y603" t="s">
        <v>36969</v>
      </c>
      <c r="Z603">
        <v>300</v>
      </c>
      <c r="AA603">
        <v>236</v>
      </c>
      <c r="AB603" t="s">
        <v>37018</v>
      </c>
      <c r="AC603" t="s">
        <v>36990</v>
      </c>
      <c r="AD603" t="s">
        <v>36971</v>
      </c>
      <c r="AE603" t="s">
        <v>36972</v>
      </c>
      <c r="AF603" t="s">
        <v>36973</v>
      </c>
      <c r="AH603" t="s">
        <v>37757</v>
      </c>
      <c r="AJ603" t="s">
        <v>36967</v>
      </c>
      <c r="AK603" t="s">
        <v>29003</v>
      </c>
      <c r="AL603" t="s">
        <v>37995</v>
      </c>
      <c r="AM603" t="s">
        <v>37777</v>
      </c>
      <c r="AN603" t="s">
        <v>29128</v>
      </c>
      <c r="AQ603" t="s">
        <v>29128</v>
      </c>
      <c r="AR603" t="s">
        <v>34351</v>
      </c>
      <c r="AW603" t="s">
        <v>37135</v>
      </c>
      <c r="AX603" t="s">
        <v>37135</v>
      </c>
      <c r="AY603" t="s">
        <v>37021</v>
      </c>
      <c r="BA603" t="s">
        <v>353</v>
      </c>
      <c r="BB603">
        <v>48</v>
      </c>
      <c r="BC603" t="s">
        <v>37048</v>
      </c>
      <c r="BD603" t="s">
        <v>34259</v>
      </c>
      <c r="BE603" t="s">
        <v>36993</v>
      </c>
      <c r="BF603">
        <v>0.2</v>
      </c>
      <c r="BG603" t="str">
        <f>_xlfn.TEXTJOIN("-",TRUE,V603,AL603,I603,BD603,AR603)</f>
        <v>AG-B1T-C1-D4-EH</v>
      </c>
      <c r="BH603" t="s">
        <v>38005</v>
      </c>
      <c r="BJ603" t="s">
        <v>38006</v>
      </c>
      <c r="BK603" cm="1">
        <f t="array" ref="BK603">IF(LEN(TRIM(BG603))=0,"",SUMPRODUCT(--(LEN(TRIM($BG$5:BG603))&gt;0)))</f>
        <v>585</v>
      </c>
      <c r="BL603" t="str">
        <f>IF(BK603&lt;&gt;"",_xlfn.BASE(BK603,36,10),"")</f>
        <v>00000000G9</v>
      </c>
      <c r="BM603" t="str">
        <f>IF(BL603&lt;&gt;"","*"&amp;BL603&amp;"*","")</f>
        <v>*00000000G9*</v>
      </c>
      <c r="BN603" t="s">
        <v>38005</v>
      </c>
      <c r="BO603" t="str">
        <f>_xlfn.TEXTJOIN("-",TRUE,N603,T603)</f>
        <v>DAT004-M16</v>
      </c>
      <c r="BS603" t="s">
        <v>29128</v>
      </c>
      <c r="CP603" t="s">
        <v>37998</v>
      </c>
      <c r="CU603">
        <v>11.99</v>
      </c>
      <c r="DT603" t="s">
        <v>37026</v>
      </c>
      <c r="EC603" s="7">
        <f t="shared" si="97"/>
        <v>14.987499999999999</v>
      </c>
      <c r="EN603" t="s">
        <v>36995</v>
      </c>
      <c r="EO603">
        <v>1731138031</v>
      </c>
      <c r="EP603" t="s">
        <v>36968</v>
      </c>
      <c r="EQ603" t="s">
        <v>36996</v>
      </c>
      <c r="ER603" t="s">
        <v>36997</v>
      </c>
      <c r="ES603" t="s">
        <v>36967</v>
      </c>
      <c r="ET603" t="s">
        <v>37761</v>
      </c>
      <c r="EU603" t="s">
        <v>36999</v>
      </c>
      <c r="FB603" t="s">
        <v>35377</v>
      </c>
      <c r="FC603" t="s">
        <v>37782</v>
      </c>
      <c r="FD603" t="s">
        <v>37799</v>
      </c>
      <c r="FF603" t="s">
        <v>36990</v>
      </c>
      <c r="FG603" t="s">
        <v>36990</v>
      </c>
      <c r="FH603" t="s">
        <v>37998</v>
      </c>
      <c r="FI603" t="s">
        <v>37762</v>
      </c>
      <c r="FJ603" t="s">
        <v>37763</v>
      </c>
      <c r="FK603" t="s">
        <v>37764</v>
      </c>
      <c r="FL603" t="s">
        <v>37765</v>
      </c>
      <c r="FM603" t="s">
        <v>37766</v>
      </c>
      <c r="FN603" t="s">
        <v>37767</v>
      </c>
      <c r="FO603" t="s">
        <v>37768</v>
      </c>
      <c r="FP603" t="s">
        <v>37769</v>
      </c>
      <c r="FQ603" t="s">
        <v>37028</v>
      </c>
      <c r="FR603" t="s">
        <v>37008</v>
      </c>
      <c r="FS603" t="s">
        <v>37009</v>
      </c>
      <c r="FT603" t="s">
        <v>29003</v>
      </c>
      <c r="FU603" t="s">
        <v>29003</v>
      </c>
      <c r="FV603" t="s">
        <v>37799</v>
      </c>
      <c r="FW603" t="s">
        <v>37030</v>
      </c>
      <c r="FX603" t="s">
        <v>37031</v>
      </c>
      <c r="FY603" t="s">
        <v>36971</v>
      </c>
      <c r="FZ603" t="s">
        <v>36990</v>
      </c>
      <c r="GA603" t="s">
        <v>37783</v>
      </c>
      <c r="GB603" t="s">
        <v>36968</v>
      </c>
      <c r="GC603" t="s">
        <v>37032</v>
      </c>
      <c r="GD603" t="s">
        <v>37033</v>
      </c>
      <c r="GE603" t="s">
        <v>37770</v>
      </c>
      <c r="GF603" t="s">
        <v>37771</v>
      </c>
      <c r="GG603" t="s">
        <v>37772</v>
      </c>
      <c r="GH603" t="s">
        <v>37773</v>
      </c>
      <c r="GI603" t="s">
        <v>37774</v>
      </c>
      <c r="GJ603" t="s">
        <v>37034</v>
      </c>
      <c r="GK603" t="s">
        <v>37035</v>
      </c>
      <c r="GL603" t="s">
        <v>37784</v>
      </c>
      <c r="GM603" t="s">
        <v>37785</v>
      </c>
      <c r="GN603" t="s">
        <v>37786</v>
      </c>
      <c r="GO603" t="s">
        <v>36973</v>
      </c>
      <c r="GP603" t="s">
        <v>37799</v>
      </c>
      <c r="GQ603" t="s">
        <v>37010</v>
      </c>
      <c r="GR603" t="s">
        <v>36969</v>
      </c>
      <c r="GT603" t="s">
        <v>37011</v>
      </c>
      <c r="GU603">
        <f t="shared" si="98"/>
        <v>15</v>
      </c>
      <c r="GV603">
        <f t="shared" si="99"/>
        <v>15</v>
      </c>
      <c r="GX603">
        <v>12</v>
      </c>
      <c r="GY603" t="s">
        <v>37012</v>
      </c>
      <c r="HA603" t="s">
        <v>37013</v>
      </c>
      <c r="HD603" t="s">
        <v>29128</v>
      </c>
      <c r="HE603">
        <v>11.99</v>
      </c>
    </row>
    <row r="604" spans="1:213">
      <c r="A604" t="s">
        <v>29123</v>
      </c>
      <c r="B604" t="s">
        <v>36962</v>
      </c>
      <c r="C604" t="s">
        <v>36963</v>
      </c>
      <c r="D604" t="s">
        <v>21300</v>
      </c>
      <c r="E604">
        <v>1</v>
      </c>
      <c r="F604" t="s">
        <v>36964</v>
      </c>
      <c r="G604" t="s">
        <v>38</v>
      </c>
      <c r="H604" t="s">
        <v>36965</v>
      </c>
      <c r="I604" t="s">
        <v>23336</v>
      </c>
      <c r="J604" t="s">
        <v>33297</v>
      </c>
      <c r="K604" t="s">
        <v>21308</v>
      </c>
      <c r="L604" t="s">
        <v>33298</v>
      </c>
      <c r="M604" t="s">
        <v>33343</v>
      </c>
      <c r="N604" t="s">
        <v>21360</v>
      </c>
      <c r="O604" t="s">
        <v>33344</v>
      </c>
      <c r="P604" t="s">
        <v>21282</v>
      </c>
      <c r="Q604" t="s">
        <v>33300</v>
      </c>
      <c r="T604" t="s">
        <v>33349</v>
      </c>
      <c r="U604" t="s">
        <v>37776</v>
      </c>
      <c r="V604" t="s">
        <v>34104</v>
      </c>
      <c r="W604" t="s">
        <v>36967</v>
      </c>
      <c r="X604" t="s">
        <v>36968</v>
      </c>
      <c r="Y604" t="s">
        <v>36969</v>
      </c>
      <c r="Z604">
        <v>300</v>
      </c>
      <c r="AA604">
        <v>271</v>
      </c>
      <c r="AB604" t="s">
        <v>37056</v>
      </c>
      <c r="AC604" t="s">
        <v>36990</v>
      </c>
      <c r="AD604" t="s">
        <v>36971</v>
      </c>
      <c r="AE604" t="s">
        <v>36972</v>
      </c>
      <c r="AF604" t="s">
        <v>36973</v>
      </c>
      <c r="AH604" t="s">
        <v>37757</v>
      </c>
      <c r="AJ604" t="s">
        <v>36967</v>
      </c>
      <c r="AK604" t="s">
        <v>29003</v>
      </c>
      <c r="AL604" t="s">
        <v>37995</v>
      </c>
      <c r="AM604" t="s">
        <v>37777</v>
      </c>
      <c r="AN604" t="s">
        <v>37800</v>
      </c>
      <c r="AQ604" t="s">
        <v>37800</v>
      </c>
      <c r="AR604" t="s">
        <v>34353</v>
      </c>
      <c r="AW604" t="s">
        <v>37135</v>
      </c>
      <c r="AX604" t="s">
        <v>37135</v>
      </c>
      <c r="AY604" t="s">
        <v>37058</v>
      </c>
      <c r="BA604" t="s">
        <v>37059</v>
      </c>
      <c r="BB604">
        <v>48</v>
      </c>
      <c r="BC604" t="s">
        <v>37060</v>
      </c>
      <c r="BD604" t="s">
        <v>34261</v>
      </c>
      <c r="BE604" t="s">
        <v>36993</v>
      </c>
      <c r="BF604">
        <v>0.2</v>
      </c>
      <c r="BG604" t="str">
        <f>_xlfn.TEXTJOIN("-",TRUE,V604,AL604,I604,BD604,AR604)</f>
        <v>AG-B1T-C1-D5-EI</v>
      </c>
      <c r="BH604" t="s">
        <v>38007</v>
      </c>
      <c r="BJ604" t="s">
        <v>38008</v>
      </c>
      <c r="BK604" cm="1">
        <f t="array" ref="BK604">IF(LEN(TRIM(BG604))=0,"",SUMPRODUCT(--(LEN(TRIM($BG$5:BG604))&gt;0)))</f>
        <v>586</v>
      </c>
      <c r="BL604" t="str">
        <f>IF(BK604&lt;&gt;"",_xlfn.BASE(BK604,36,10),"")</f>
        <v>00000000GA</v>
      </c>
      <c r="BM604" t="str">
        <f>IF(BL604&lt;&gt;"","*"&amp;BL604&amp;"*","")</f>
        <v>*00000000GA*</v>
      </c>
      <c r="BN604" t="s">
        <v>38007</v>
      </c>
      <c r="BO604" t="str">
        <f>_xlfn.TEXTJOIN("-",TRUE,N604,T604)</f>
        <v>DAT004-M16</v>
      </c>
      <c r="BS604" t="s">
        <v>37800</v>
      </c>
      <c r="CP604" t="s">
        <v>37998</v>
      </c>
      <c r="CU604">
        <v>14.99</v>
      </c>
      <c r="DT604" t="s">
        <v>37026</v>
      </c>
      <c r="EC604" s="7">
        <f t="shared" si="97"/>
        <v>18.737500000000001</v>
      </c>
      <c r="EN604" t="s">
        <v>36995</v>
      </c>
      <c r="EO604">
        <v>1731138031</v>
      </c>
      <c r="EP604" t="s">
        <v>36968</v>
      </c>
      <c r="EQ604" t="s">
        <v>36996</v>
      </c>
      <c r="ER604" t="s">
        <v>36997</v>
      </c>
      <c r="ES604" t="s">
        <v>36967</v>
      </c>
      <c r="ET604" t="s">
        <v>37761</v>
      </c>
      <c r="EU604" t="s">
        <v>36999</v>
      </c>
      <c r="FB604" t="s">
        <v>35377</v>
      </c>
      <c r="FC604" t="s">
        <v>37782</v>
      </c>
      <c r="FD604" t="s">
        <v>37800</v>
      </c>
      <c r="FF604" t="s">
        <v>36990</v>
      </c>
      <c r="FG604" t="s">
        <v>36990</v>
      </c>
      <c r="FH604" t="s">
        <v>37998</v>
      </c>
      <c r="FI604" t="s">
        <v>37762</v>
      </c>
      <c r="FJ604" t="s">
        <v>37763</v>
      </c>
      <c r="FK604" t="s">
        <v>37764</v>
      </c>
      <c r="FL604" t="s">
        <v>37765</v>
      </c>
      <c r="FM604" t="s">
        <v>37766</v>
      </c>
      <c r="FN604" t="s">
        <v>37767</v>
      </c>
      <c r="FO604" t="s">
        <v>37768</v>
      </c>
      <c r="FP604" t="s">
        <v>37769</v>
      </c>
      <c r="FQ604" t="s">
        <v>37028</v>
      </c>
      <c r="FR604" t="s">
        <v>37008</v>
      </c>
      <c r="FS604" t="s">
        <v>37009</v>
      </c>
      <c r="FT604" t="s">
        <v>29003</v>
      </c>
      <c r="FU604" t="s">
        <v>29003</v>
      </c>
      <c r="FV604" t="s">
        <v>37800</v>
      </c>
      <c r="FW604" t="s">
        <v>37030</v>
      </c>
      <c r="FX604" t="s">
        <v>37031</v>
      </c>
      <c r="FY604" t="s">
        <v>36971</v>
      </c>
      <c r="FZ604" t="s">
        <v>36990</v>
      </c>
      <c r="GA604" t="s">
        <v>37783</v>
      </c>
      <c r="GB604" t="s">
        <v>36968</v>
      </c>
      <c r="GC604" t="s">
        <v>37032</v>
      </c>
      <c r="GD604" t="s">
        <v>37033</v>
      </c>
      <c r="GE604" t="s">
        <v>37770</v>
      </c>
      <c r="GF604" t="s">
        <v>37771</v>
      </c>
      <c r="GG604" t="s">
        <v>37772</v>
      </c>
      <c r="GH604" t="s">
        <v>37773</v>
      </c>
      <c r="GI604" t="s">
        <v>37774</v>
      </c>
      <c r="GJ604" t="s">
        <v>37034</v>
      </c>
      <c r="GK604" t="s">
        <v>37035</v>
      </c>
      <c r="GL604" t="s">
        <v>37784</v>
      </c>
      <c r="GM604" t="s">
        <v>37785</v>
      </c>
      <c r="GN604" t="s">
        <v>37786</v>
      </c>
      <c r="GO604" t="s">
        <v>36973</v>
      </c>
      <c r="GP604" t="s">
        <v>37800</v>
      </c>
      <c r="GQ604" t="s">
        <v>37010</v>
      </c>
      <c r="GR604" t="s">
        <v>36969</v>
      </c>
      <c r="GT604" t="s">
        <v>37011</v>
      </c>
      <c r="GU604">
        <f t="shared" si="98"/>
        <v>18.75</v>
      </c>
      <c r="GV604">
        <f t="shared" si="99"/>
        <v>18.75</v>
      </c>
      <c r="GX604">
        <v>15</v>
      </c>
      <c r="GY604" t="s">
        <v>37012</v>
      </c>
      <c r="HA604" t="s">
        <v>37013</v>
      </c>
      <c r="HD604" t="s">
        <v>37800</v>
      </c>
      <c r="HE604">
        <v>14.99</v>
      </c>
    </row>
    <row r="605" spans="1:213">
      <c r="A605" t="s">
        <v>29123</v>
      </c>
      <c r="B605" t="s">
        <v>36962</v>
      </c>
      <c r="C605" t="s">
        <v>36963</v>
      </c>
      <c r="D605" t="s">
        <v>21300</v>
      </c>
      <c r="E605">
        <v>1</v>
      </c>
      <c r="F605" t="s">
        <v>36964</v>
      </c>
      <c r="G605" t="s">
        <v>38</v>
      </c>
      <c r="H605" t="s">
        <v>36965</v>
      </c>
      <c r="I605" t="s">
        <v>23336</v>
      </c>
      <c r="J605" t="s">
        <v>33297</v>
      </c>
      <c r="K605" t="s">
        <v>21308</v>
      </c>
      <c r="L605" t="s">
        <v>33298</v>
      </c>
      <c r="M605" t="s">
        <v>33343</v>
      </c>
      <c r="N605" t="s">
        <v>21360</v>
      </c>
      <c r="O605" t="s">
        <v>33344</v>
      </c>
      <c r="P605" t="s">
        <v>21282</v>
      </c>
      <c r="Q605" t="s">
        <v>33300</v>
      </c>
      <c r="T605" t="s">
        <v>33349</v>
      </c>
      <c r="U605" t="s">
        <v>37776</v>
      </c>
      <c r="V605" t="s">
        <v>34104</v>
      </c>
      <c r="W605" t="s">
        <v>36967</v>
      </c>
      <c r="X605" t="s">
        <v>36968</v>
      </c>
      <c r="Y605" t="s">
        <v>36969</v>
      </c>
      <c r="Z605">
        <v>300</v>
      </c>
      <c r="AA605">
        <v>279</v>
      </c>
      <c r="AB605" t="s">
        <v>37056</v>
      </c>
      <c r="AC605" t="s">
        <v>36990</v>
      </c>
      <c r="AD605" t="s">
        <v>36971</v>
      </c>
      <c r="AE605" t="s">
        <v>36972</v>
      </c>
      <c r="AF605" t="s">
        <v>36973</v>
      </c>
      <c r="AH605" t="s">
        <v>37757</v>
      </c>
      <c r="AJ605" t="s">
        <v>36967</v>
      </c>
      <c r="AK605" t="s">
        <v>29003</v>
      </c>
      <c r="AL605" t="s">
        <v>37995</v>
      </c>
      <c r="AM605" t="s">
        <v>37777</v>
      </c>
      <c r="AN605" t="s">
        <v>21762</v>
      </c>
      <c r="AQ605" t="s">
        <v>21762</v>
      </c>
      <c r="AR605" t="s">
        <v>34355</v>
      </c>
      <c r="AW605" t="s">
        <v>37135</v>
      </c>
      <c r="AX605" t="s">
        <v>37135</v>
      </c>
      <c r="AY605" t="s">
        <v>37058</v>
      </c>
      <c r="BA605" t="s">
        <v>37059</v>
      </c>
      <c r="BB605">
        <v>48</v>
      </c>
      <c r="BC605" t="s">
        <v>37060</v>
      </c>
      <c r="BD605" t="s">
        <v>34261</v>
      </c>
      <c r="BE605" t="s">
        <v>36993</v>
      </c>
      <c r="BF605">
        <v>0.2</v>
      </c>
      <c r="BG605" t="str">
        <f>_xlfn.TEXTJOIN("-",TRUE,V605,AL605,I605,BD605,AR605)</f>
        <v>AG-B1T-C1-D5-EJ</v>
      </c>
      <c r="BH605" t="s">
        <v>38009</v>
      </c>
      <c r="BJ605">
        <v>171708</v>
      </c>
      <c r="BK605" cm="1">
        <f t="array" ref="BK605">IF(LEN(TRIM(BG605))=0,"",SUMPRODUCT(--(LEN(TRIM($BG$5:BG605))&gt;0)))</f>
        <v>587</v>
      </c>
      <c r="BL605" t="str">
        <f>IF(BK605&lt;&gt;"",_xlfn.BASE(BK605,36,10),"")</f>
        <v>00000000GB</v>
      </c>
      <c r="BM605" t="str">
        <f>IF(BL605&lt;&gt;"","*"&amp;BL605&amp;"*","")</f>
        <v>*00000000GB*</v>
      </c>
      <c r="BN605" t="s">
        <v>38009</v>
      </c>
      <c r="BO605" t="str">
        <f>_xlfn.TEXTJOIN("-",TRUE,N605,T605)</f>
        <v>DAT004-M16</v>
      </c>
      <c r="BS605" t="s">
        <v>21762</v>
      </c>
      <c r="CP605" t="s">
        <v>37998</v>
      </c>
      <c r="CU605">
        <v>14.99</v>
      </c>
      <c r="DT605" t="s">
        <v>37026</v>
      </c>
      <c r="EC605" s="7">
        <f t="shared" si="97"/>
        <v>18.737500000000001</v>
      </c>
      <c r="EN605" t="s">
        <v>36995</v>
      </c>
      <c r="EO605">
        <v>1731138031</v>
      </c>
      <c r="EP605" t="s">
        <v>36968</v>
      </c>
      <c r="EQ605" t="s">
        <v>36996</v>
      </c>
      <c r="ER605" t="s">
        <v>36997</v>
      </c>
      <c r="ES605" t="s">
        <v>36967</v>
      </c>
      <c r="ET605" t="s">
        <v>37761</v>
      </c>
      <c r="EU605" t="s">
        <v>36999</v>
      </c>
      <c r="FB605" t="s">
        <v>35377</v>
      </c>
      <c r="FC605" t="s">
        <v>37782</v>
      </c>
      <c r="FD605" t="s">
        <v>21762</v>
      </c>
      <c r="FF605" t="s">
        <v>36990</v>
      </c>
      <c r="FG605" t="s">
        <v>36990</v>
      </c>
      <c r="FH605" t="s">
        <v>37998</v>
      </c>
      <c r="FI605" t="s">
        <v>37762</v>
      </c>
      <c r="FJ605" t="s">
        <v>37763</v>
      </c>
      <c r="FK605" t="s">
        <v>37764</v>
      </c>
      <c r="FL605" t="s">
        <v>37765</v>
      </c>
      <c r="FM605" t="s">
        <v>37766</v>
      </c>
      <c r="FN605" t="s">
        <v>37767</v>
      </c>
      <c r="FO605" t="s">
        <v>37768</v>
      </c>
      <c r="FP605" t="s">
        <v>37769</v>
      </c>
      <c r="FQ605" t="s">
        <v>37028</v>
      </c>
      <c r="FR605" t="s">
        <v>37008</v>
      </c>
      <c r="FS605" t="s">
        <v>37009</v>
      </c>
      <c r="FT605" t="s">
        <v>29003</v>
      </c>
      <c r="FU605" t="s">
        <v>29003</v>
      </c>
      <c r="FV605" t="s">
        <v>21762</v>
      </c>
      <c r="FW605" t="s">
        <v>37030</v>
      </c>
      <c r="FX605" t="s">
        <v>37031</v>
      </c>
      <c r="FY605" t="s">
        <v>36971</v>
      </c>
      <c r="FZ605" t="s">
        <v>36990</v>
      </c>
      <c r="GA605" t="s">
        <v>37783</v>
      </c>
      <c r="GB605" t="s">
        <v>36968</v>
      </c>
      <c r="GC605" t="s">
        <v>37032</v>
      </c>
      <c r="GD605" t="s">
        <v>37033</v>
      </c>
      <c r="GE605" t="s">
        <v>37770</v>
      </c>
      <c r="GF605" t="s">
        <v>37771</v>
      </c>
      <c r="GG605" t="s">
        <v>37772</v>
      </c>
      <c r="GH605" t="s">
        <v>37773</v>
      </c>
      <c r="GI605" t="s">
        <v>37774</v>
      </c>
      <c r="GJ605" t="s">
        <v>37034</v>
      </c>
      <c r="GK605" t="s">
        <v>37035</v>
      </c>
      <c r="GL605" t="s">
        <v>37784</v>
      </c>
      <c r="GM605" t="s">
        <v>37785</v>
      </c>
      <c r="GN605" t="s">
        <v>37786</v>
      </c>
      <c r="GO605" t="s">
        <v>36973</v>
      </c>
      <c r="GP605" t="s">
        <v>21762</v>
      </c>
      <c r="GQ605" t="s">
        <v>37010</v>
      </c>
      <c r="GR605" t="s">
        <v>36969</v>
      </c>
      <c r="GT605" t="s">
        <v>37011</v>
      </c>
      <c r="GU605">
        <f t="shared" si="98"/>
        <v>18.75</v>
      </c>
      <c r="GV605">
        <f t="shared" si="99"/>
        <v>18.75</v>
      </c>
      <c r="GX605">
        <v>15</v>
      </c>
      <c r="GY605" t="s">
        <v>37012</v>
      </c>
      <c r="HA605" t="s">
        <v>37013</v>
      </c>
      <c r="HD605" t="s">
        <v>21762</v>
      </c>
      <c r="HE605">
        <v>14.99</v>
      </c>
    </row>
    <row r="606" spans="1:213">
      <c r="A606" t="s">
        <v>29123</v>
      </c>
      <c r="B606" t="s">
        <v>36962</v>
      </c>
      <c r="C606" t="s">
        <v>36963</v>
      </c>
      <c r="D606" t="s">
        <v>21300</v>
      </c>
      <c r="E606">
        <v>1</v>
      </c>
      <c r="F606" t="s">
        <v>36964</v>
      </c>
      <c r="G606" t="s">
        <v>38</v>
      </c>
      <c r="H606" t="s">
        <v>36965</v>
      </c>
      <c r="I606" t="s">
        <v>23336</v>
      </c>
      <c r="J606" t="s">
        <v>33297</v>
      </c>
      <c r="K606" t="s">
        <v>21308</v>
      </c>
      <c r="L606" t="s">
        <v>33298</v>
      </c>
      <c r="M606" t="s">
        <v>33343</v>
      </c>
      <c r="N606" t="s">
        <v>21360</v>
      </c>
      <c r="O606" t="s">
        <v>33344</v>
      </c>
      <c r="P606" t="s">
        <v>21282</v>
      </c>
      <c r="Q606" t="s">
        <v>33300</v>
      </c>
      <c r="T606" t="s">
        <v>33349</v>
      </c>
      <c r="U606" t="s">
        <v>37776</v>
      </c>
      <c r="V606" t="s">
        <v>34104</v>
      </c>
      <c r="W606" t="s">
        <v>36967</v>
      </c>
      <c r="X606" t="s">
        <v>36968</v>
      </c>
      <c r="Y606" t="s">
        <v>36969</v>
      </c>
      <c r="Z606">
        <v>200</v>
      </c>
      <c r="AA606">
        <v>171</v>
      </c>
      <c r="AB606" t="s">
        <v>37018</v>
      </c>
      <c r="AC606" t="s">
        <v>36990</v>
      </c>
      <c r="AD606" t="s">
        <v>36971</v>
      </c>
      <c r="AE606" t="s">
        <v>36972</v>
      </c>
      <c r="AF606" t="s">
        <v>36973</v>
      </c>
      <c r="AH606" t="s">
        <v>37757</v>
      </c>
      <c r="AJ606" t="s">
        <v>36967</v>
      </c>
      <c r="AK606" t="s">
        <v>35603</v>
      </c>
      <c r="AL606" t="s">
        <v>38010</v>
      </c>
      <c r="AM606" t="s">
        <v>37777</v>
      </c>
      <c r="AN606" t="s">
        <v>28824</v>
      </c>
      <c r="AQ606" t="s">
        <v>28824</v>
      </c>
      <c r="AR606" t="s">
        <v>34343</v>
      </c>
      <c r="AW606" t="s">
        <v>37135</v>
      </c>
      <c r="AX606" t="s">
        <v>37135</v>
      </c>
      <c r="AY606" t="s">
        <v>37021</v>
      </c>
      <c r="BA606" t="s">
        <v>353</v>
      </c>
      <c r="BB606">
        <v>48</v>
      </c>
      <c r="BC606" t="s">
        <v>37022</v>
      </c>
      <c r="BD606" t="s">
        <v>28739</v>
      </c>
      <c r="BE606" t="s">
        <v>36993</v>
      </c>
      <c r="BF606">
        <v>0.2</v>
      </c>
      <c r="BG606" t="str">
        <f>_xlfn.TEXTJOIN("-",TRUE,V606,AL606,I606,BD606,AR606)</f>
        <v>AG-BXX-C1-D3-ED</v>
      </c>
      <c r="BH606" t="s">
        <v>38011</v>
      </c>
      <c r="BJ606" t="s">
        <v>38012</v>
      </c>
      <c r="BK606" cm="1">
        <f t="array" ref="BK606">IF(LEN(TRIM(BG606))=0,"",SUMPRODUCT(--(LEN(TRIM($BG$5:BG606))&gt;0)))</f>
        <v>588</v>
      </c>
      <c r="BL606" t="str">
        <f>IF(BK606&lt;&gt;"",_xlfn.BASE(BK606,36,10),"")</f>
        <v>00000000GC</v>
      </c>
      <c r="BM606" t="str">
        <f>IF(BL606&lt;&gt;"","*"&amp;BL606&amp;"*","")</f>
        <v>*00000000GC*</v>
      </c>
      <c r="BN606" t="s">
        <v>38011</v>
      </c>
      <c r="BO606" t="str">
        <f>_xlfn.TEXTJOIN("-",TRUE,N606,T606)</f>
        <v>DAT004-M16</v>
      </c>
      <c r="BS606" t="s">
        <v>28824</v>
      </c>
      <c r="CP606" t="s">
        <v>38013</v>
      </c>
      <c r="CU606">
        <v>11.99</v>
      </c>
      <c r="DT606" t="s">
        <v>37026</v>
      </c>
      <c r="EC606" s="7">
        <f t="shared" si="97"/>
        <v>14.987499999999999</v>
      </c>
      <c r="EN606" t="s">
        <v>36995</v>
      </c>
      <c r="EO606">
        <v>1731138031</v>
      </c>
      <c r="EP606" t="s">
        <v>36968</v>
      </c>
      <c r="EQ606" t="s">
        <v>36996</v>
      </c>
      <c r="ER606" t="s">
        <v>36997</v>
      </c>
      <c r="ES606" t="s">
        <v>36967</v>
      </c>
      <c r="ET606" t="s">
        <v>37761</v>
      </c>
      <c r="EU606" t="s">
        <v>36999</v>
      </c>
      <c r="FB606" t="s">
        <v>35377</v>
      </c>
      <c r="FC606" t="s">
        <v>37782</v>
      </c>
      <c r="FD606" t="s">
        <v>28824</v>
      </c>
      <c r="FF606" t="s">
        <v>36990</v>
      </c>
      <c r="FG606" t="s">
        <v>36990</v>
      </c>
      <c r="FH606" t="s">
        <v>38013</v>
      </c>
      <c r="FI606" t="s">
        <v>37762</v>
      </c>
      <c r="FJ606" t="s">
        <v>37763</v>
      </c>
      <c r="FK606" t="s">
        <v>37764</v>
      </c>
      <c r="FL606" t="s">
        <v>37765</v>
      </c>
      <c r="FM606" t="s">
        <v>37766</v>
      </c>
      <c r="FN606" t="s">
        <v>37767</v>
      </c>
      <c r="FO606" t="s">
        <v>37768</v>
      </c>
      <c r="FP606" t="s">
        <v>37769</v>
      </c>
      <c r="FQ606" t="s">
        <v>37028</v>
      </c>
      <c r="FR606" t="s">
        <v>37008</v>
      </c>
      <c r="FS606" t="s">
        <v>37009</v>
      </c>
      <c r="FT606" t="s">
        <v>35603</v>
      </c>
      <c r="FU606" t="s">
        <v>35603</v>
      </c>
      <c r="FV606" t="s">
        <v>28824</v>
      </c>
      <c r="FW606" t="s">
        <v>37030</v>
      </c>
      <c r="FX606" t="s">
        <v>37031</v>
      </c>
      <c r="FY606" t="s">
        <v>36971</v>
      </c>
      <c r="FZ606" t="s">
        <v>36990</v>
      </c>
      <c r="GA606" t="s">
        <v>37783</v>
      </c>
      <c r="GB606" t="s">
        <v>36968</v>
      </c>
      <c r="GC606" t="s">
        <v>37032</v>
      </c>
      <c r="GD606" t="s">
        <v>37033</v>
      </c>
      <c r="GE606" t="s">
        <v>37770</v>
      </c>
      <c r="GF606" t="s">
        <v>37771</v>
      </c>
      <c r="GG606" t="s">
        <v>37772</v>
      </c>
      <c r="GH606" t="s">
        <v>37773</v>
      </c>
      <c r="GI606" t="s">
        <v>37774</v>
      </c>
      <c r="GJ606" t="s">
        <v>37034</v>
      </c>
      <c r="GK606" t="s">
        <v>37035</v>
      </c>
      <c r="GL606" t="s">
        <v>37784</v>
      </c>
      <c r="GM606" t="s">
        <v>37785</v>
      </c>
      <c r="GN606" t="s">
        <v>37786</v>
      </c>
      <c r="GO606" t="s">
        <v>36973</v>
      </c>
      <c r="GP606" t="s">
        <v>28824</v>
      </c>
      <c r="GQ606" t="s">
        <v>37010</v>
      </c>
      <c r="GR606" t="s">
        <v>36969</v>
      </c>
      <c r="GT606" t="s">
        <v>37011</v>
      </c>
      <c r="GU606">
        <f t="shared" si="98"/>
        <v>15</v>
      </c>
      <c r="GV606">
        <f t="shared" si="99"/>
        <v>15</v>
      </c>
      <c r="GX606">
        <v>12</v>
      </c>
      <c r="GY606" t="s">
        <v>37012</v>
      </c>
      <c r="HA606" t="s">
        <v>37013</v>
      </c>
      <c r="HD606" t="s">
        <v>28824</v>
      </c>
      <c r="HE606">
        <v>11.99</v>
      </c>
    </row>
    <row r="607" spans="1:213">
      <c r="A607" t="s">
        <v>29123</v>
      </c>
      <c r="B607" t="s">
        <v>36962</v>
      </c>
      <c r="C607" t="s">
        <v>36963</v>
      </c>
      <c r="D607" t="s">
        <v>21300</v>
      </c>
      <c r="E607">
        <v>1</v>
      </c>
      <c r="F607" t="s">
        <v>36964</v>
      </c>
      <c r="G607" t="s">
        <v>38</v>
      </c>
      <c r="H607" t="s">
        <v>36965</v>
      </c>
      <c r="I607" t="s">
        <v>23336</v>
      </c>
      <c r="J607" t="s">
        <v>33297</v>
      </c>
      <c r="K607" t="s">
        <v>21308</v>
      </c>
      <c r="L607" t="s">
        <v>33298</v>
      </c>
      <c r="M607" t="s">
        <v>33343</v>
      </c>
      <c r="N607" t="s">
        <v>21360</v>
      </c>
      <c r="O607" t="s">
        <v>33344</v>
      </c>
      <c r="P607" t="s">
        <v>21282</v>
      </c>
      <c r="Q607" t="s">
        <v>33300</v>
      </c>
      <c r="T607" t="s">
        <v>33349</v>
      </c>
      <c r="U607" t="s">
        <v>37776</v>
      </c>
      <c r="V607" t="s">
        <v>34104</v>
      </c>
      <c r="W607" t="s">
        <v>36967</v>
      </c>
      <c r="X607" t="s">
        <v>36968</v>
      </c>
      <c r="Y607" t="s">
        <v>36969</v>
      </c>
      <c r="Z607">
        <v>200</v>
      </c>
      <c r="AA607">
        <v>186</v>
      </c>
      <c r="AB607" t="s">
        <v>37018</v>
      </c>
      <c r="AC607" t="s">
        <v>36990</v>
      </c>
      <c r="AD607" t="s">
        <v>36971</v>
      </c>
      <c r="AE607" t="s">
        <v>36972</v>
      </c>
      <c r="AF607" t="s">
        <v>36973</v>
      </c>
      <c r="AH607" t="s">
        <v>37757</v>
      </c>
      <c r="AJ607" t="s">
        <v>36967</v>
      </c>
      <c r="AK607" t="s">
        <v>35603</v>
      </c>
      <c r="AL607" t="s">
        <v>38010</v>
      </c>
      <c r="AM607" t="s">
        <v>37777</v>
      </c>
      <c r="AN607" t="s">
        <v>28795</v>
      </c>
      <c r="AQ607" t="s">
        <v>28795</v>
      </c>
      <c r="AR607" t="s">
        <v>34345</v>
      </c>
      <c r="AW607" t="s">
        <v>37135</v>
      </c>
      <c r="AX607" t="s">
        <v>37135</v>
      </c>
      <c r="AY607" t="s">
        <v>37021</v>
      </c>
      <c r="BA607" t="s">
        <v>353</v>
      </c>
      <c r="BB607">
        <v>48</v>
      </c>
      <c r="BC607" t="s">
        <v>37022</v>
      </c>
      <c r="BD607" t="s">
        <v>28739</v>
      </c>
      <c r="BE607" t="s">
        <v>36993</v>
      </c>
      <c r="BF607">
        <v>0.2</v>
      </c>
      <c r="BG607" t="str">
        <f>_xlfn.TEXTJOIN("-",TRUE,V607,AL607,I607,BD607,AR607)</f>
        <v>AG-BXX-C1-D3-EE</v>
      </c>
      <c r="BH607" t="s">
        <v>38014</v>
      </c>
      <c r="BJ607" t="s">
        <v>38015</v>
      </c>
      <c r="BK607" cm="1">
        <f t="array" ref="BK607">IF(LEN(TRIM(BG607))=0,"",SUMPRODUCT(--(LEN(TRIM($BG$5:BG607))&gt;0)))</f>
        <v>589</v>
      </c>
      <c r="BL607" t="str">
        <f>IF(BK607&lt;&gt;"",_xlfn.BASE(BK607,36,10),"")</f>
        <v>00000000GD</v>
      </c>
      <c r="BM607" t="str">
        <f>IF(BL607&lt;&gt;"","*"&amp;BL607&amp;"*","")</f>
        <v>*00000000GD*</v>
      </c>
      <c r="BN607" t="s">
        <v>38014</v>
      </c>
      <c r="BO607" t="str">
        <f>_xlfn.TEXTJOIN("-",TRUE,N607,T607)</f>
        <v>DAT004-M16</v>
      </c>
      <c r="BS607" t="s">
        <v>28795</v>
      </c>
      <c r="CP607" t="s">
        <v>38013</v>
      </c>
      <c r="CU607">
        <v>11.99</v>
      </c>
      <c r="DT607" t="s">
        <v>37026</v>
      </c>
      <c r="EC607" s="7">
        <f t="shared" si="97"/>
        <v>14.987499999999999</v>
      </c>
      <c r="EN607" t="s">
        <v>36995</v>
      </c>
      <c r="EO607">
        <v>1731138031</v>
      </c>
      <c r="EP607" t="s">
        <v>36968</v>
      </c>
      <c r="EQ607" t="s">
        <v>36996</v>
      </c>
      <c r="ER607" t="s">
        <v>36997</v>
      </c>
      <c r="ES607" t="s">
        <v>36967</v>
      </c>
      <c r="ET607" t="s">
        <v>37761</v>
      </c>
      <c r="EU607" t="s">
        <v>36999</v>
      </c>
      <c r="FB607" t="s">
        <v>35377</v>
      </c>
      <c r="FC607" t="s">
        <v>37782</v>
      </c>
      <c r="FD607" t="s">
        <v>28795</v>
      </c>
      <c r="FF607" t="s">
        <v>36990</v>
      </c>
      <c r="FG607" t="s">
        <v>36990</v>
      </c>
      <c r="FH607" t="s">
        <v>38013</v>
      </c>
      <c r="FI607" t="s">
        <v>37762</v>
      </c>
      <c r="FJ607" t="s">
        <v>37763</v>
      </c>
      <c r="FK607" t="s">
        <v>37764</v>
      </c>
      <c r="FL607" t="s">
        <v>37765</v>
      </c>
      <c r="FM607" t="s">
        <v>37766</v>
      </c>
      <c r="FN607" t="s">
        <v>37767</v>
      </c>
      <c r="FO607" t="s">
        <v>37768</v>
      </c>
      <c r="FP607" t="s">
        <v>37769</v>
      </c>
      <c r="FQ607" t="s">
        <v>37028</v>
      </c>
      <c r="FR607" t="s">
        <v>37008</v>
      </c>
      <c r="FS607" t="s">
        <v>37009</v>
      </c>
      <c r="FT607" t="s">
        <v>35603</v>
      </c>
      <c r="FU607" t="s">
        <v>35603</v>
      </c>
      <c r="FV607" t="s">
        <v>28795</v>
      </c>
      <c r="FW607" t="s">
        <v>37030</v>
      </c>
      <c r="FX607" t="s">
        <v>37031</v>
      </c>
      <c r="FY607" t="s">
        <v>36971</v>
      </c>
      <c r="FZ607" t="s">
        <v>36990</v>
      </c>
      <c r="GA607" t="s">
        <v>37783</v>
      </c>
      <c r="GB607" t="s">
        <v>36968</v>
      </c>
      <c r="GC607" t="s">
        <v>37032</v>
      </c>
      <c r="GD607" t="s">
        <v>37033</v>
      </c>
      <c r="GE607" t="s">
        <v>37770</v>
      </c>
      <c r="GF607" t="s">
        <v>37771</v>
      </c>
      <c r="GG607" t="s">
        <v>37772</v>
      </c>
      <c r="GH607" t="s">
        <v>37773</v>
      </c>
      <c r="GI607" t="s">
        <v>37774</v>
      </c>
      <c r="GJ607" t="s">
        <v>37034</v>
      </c>
      <c r="GK607" t="s">
        <v>37035</v>
      </c>
      <c r="GL607" t="s">
        <v>37784</v>
      </c>
      <c r="GM607" t="s">
        <v>37785</v>
      </c>
      <c r="GN607" t="s">
        <v>37786</v>
      </c>
      <c r="GO607" t="s">
        <v>36973</v>
      </c>
      <c r="GP607" t="s">
        <v>28795</v>
      </c>
      <c r="GQ607" t="s">
        <v>37010</v>
      </c>
      <c r="GR607" t="s">
        <v>36969</v>
      </c>
      <c r="GT607" t="s">
        <v>37011</v>
      </c>
      <c r="GU607">
        <f t="shared" si="98"/>
        <v>15</v>
      </c>
      <c r="GV607">
        <f t="shared" si="99"/>
        <v>15</v>
      </c>
      <c r="GX607">
        <v>12</v>
      </c>
      <c r="GY607" t="s">
        <v>37012</v>
      </c>
      <c r="HA607" t="s">
        <v>37013</v>
      </c>
      <c r="HD607" t="s">
        <v>28795</v>
      </c>
      <c r="HE607">
        <v>11.99</v>
      </c>
    </row>
    <row r="608" spans="1:213">
      <c r="A608" t="s">
        <v>29123</v>
      </c>
      <c r="B608" t="s">
        <v>36962</v>
      </c>
      <c r="C608" t="s">
        <v>36963</v>
      </c>
      <c r="D608" t="s">
        <v>21300</v>
      </c>
      <c r="E608">
        <v>1</v>
      </c>
      <c r="F608" t="s">
        <v>36964</v>
      </c>
      <c r="G608" t="s">
        <v>38</v>
      </c>
      <c r="H608" t="s">
        <v>36965</v>
      </c>
      <c r="I608" t="s">
        <v>23336</v>
      </c>
      <c r="J608" t="s">
        <v>33297</v>
      </c>
      <c r="K608" t="s">
        <v>21308</v>
      </c>
      <c r="L608" t="s">
        <v>33298</v>
      </c>
      <c r="M608" t="s">
        <v>33343</v>
      </c>
      <c r="N608" t="s">
        <v>21360</v>
      </c>
      <c r="O608" t="s">
        <v>33344</v>
      </c>
      <c r="P608" t="s">
        <v>21282</v>
      </c>
      <c r="Q608" t="s">
        <v>33300</v>
      </c>
      <c r="T608" t="s">
        <v>33349</v>
      </c>
      <c r="U608" t="s">
        <v>37776</v>
      </c>
      <c r="V608" t="s">
        <v>34104</v>
      </c>
      <c r="W608" t="s">
        <v>36967</v>
      </c>
      <c r="X608" t="s">
        <v>36968</v>
      </c>
      <c r="Y608" t="s">
        <v>36969</v>
      </c>
      <c r="Z608">
        <v>200</v>
      </c>
      <c r="AA608">
        <v>195</v>
      </c>
      <c r="AB608" t="s">
        <v>37018</v>
      </c>
      <c r="AC608" t="s">
        <v>36990</v>
      </c>
      <c r="AD608" t="s">
        <v>36971</v>
      </c>
      <c r="AE608" t="s">
        <v>36972</v>
      </c>
      <c r="AF608" t="s">
        <v>36973</v>
      </c>
      <c r="AH608" t="s">
        <v>37757</v>
      </c>
      <c r="AJ608" t="s">
        <v>36967</v>
      </c>
      <c r="AK608" t="s">
        <v>35603</v>
      </c>
      <c r="AL608" t="s">
        <v>38010</v>
      </c>
      <c r="AM608" t="s">
        <v>37777</v>
      </c>
      <c r="AN608" t="s">
        <v>28789</v>
      </c>
      <c r="AQ608" t="s">
        <v>28789</v>
      </c>
      <c r="AR608" t="s">
        <v>34347</v>
      </c>
      <c r="AW608" t="s">
        <v>37135</v>
      </c>
      <c r="AX608" t="s">
        <v>37135</v>
      </c>
      <c r="AY608" t="s">
        <v>37021</v>
      </c>
      <c r="BA608" t="s">
        <v>353</v>
      </c>
      <c r="BB608">
        <v>48</v>
      </c>
      <c r="BC608" t="s">
        <v>37022</v>
      </c>
      <c r="BD608" t="s">
        <v>28739</v>
      </c>
      <c r="BE608" t="s">
        <v>36993</v>
      </c>
      <c r="BF608">
        <v>0.2</v>
      </c>
      <c r="BG608" t="str">
        <f>_xlfn.TEXTJOIN("-",TRUE,V608,AL608,I608,BD608,AR608)</f>
        <v>AG-BXX-C1-D3-EF</v>
      </c>
      <c r="BH608" t="s">
        <v>38016</v>
      </c>
      <c r="BJ608" t="s">
        <v>38017</v>
      </c>
      <c r="BK608" cm="1">
        <f t="array" ref="BK608">IF(LEN(TRIM(BG608))=0,"",SUMPRODUCT(--(LEN(TRIM($BG$5:BG608))&gt;0)))</f>
        <v>590</v>
      </c>
      <c r="BL608" t="str">
        <f>IF(BK608&lt;&gt;"",_xlfn.BASE(BK608,36,10),"")</f>
        <v>00000000GE</v>
      </c>
      <c r="BM608" t="str">
        <f>IF(BL608&lt;&gt;"","*"&amp;BL608&amp;"*","")</f>
        <v>*00000000GE*</v>
      </c>
      <c r="BN608" t="s">
        <v>38016</v>
      </c>
      <c r="BO608" t="str">
        <f>_xlfn.TEXTJOIN("-",TRUE,N608,T608)</f>
        <v>DAT004-M16</v>
      </c>
      <c r="BS608" t="s">
        <v>28789</v>
      </c>
      <c r="CP608" t="s">
        <v>38013</v>
      </c>
      <c r="CU608">
        <v>11.99</v>
      </c>
      <c r="DT608" t="s">
        <v>37026</v>
      </c>
      <c r="EC608" s="7">
        <f t="shared" si="97"/>
        <v>14.987499999999999</v>
      </c>
      <c r="EN608" t="s">
        <v>36995</v>
      </c>
      <c r="EO608">
        <v>1731138031</v>
      </c>
      <c r="EP608" t="s">
        <v>36968</v>
      </c>
      <c r="EQ608" t="s">
        <v>36996</v>
      </c>
      <c r="ER608" t="s">
        <v>36997</v>
      </c>
      <c r="ES608" t="s">
        <v>36967</v>
      </c>
      <c r="ET608" t="s">
        <v>37761</v>
      </c>
      <c r="EU608" t="s">
        <v>36999</v>
      </c>
      <c r="FB608" t="s">
        <v>35377</v>
      </c>
      <c r="FC608" t="s">
        <v>37782</v>
      </c>
      <c r="FD608" t="s">
        <v>28789</v>
      </c>
      <c r="FF608" t="s">
        <v>36990</v>
      </c>
      <c r="FG608" t="s">
        <v>36990</v>
      </c>
      <c r="FH608" t="s">
        <v>38013</v>
      </c>
      <c r="FI608" t="s">
        <v>37762</v>
      </c>
      <c r="FJ608" t="s">
        <v>37763</v>
      </c>
      <c r="FK608" t="s">
        <v>37764</v>
      </c>
      <c r="FL608" t="s">
        <v>37765</v>
      </c>
      <c r="FM608" t="s">
        <v>37766</v>
      </c>
      <c r="FN608" t="s">
        <v>37767</v>
      </c>
      <c r="FO608" t="s">
        <v>37768</v>
      </c>
      <c r="FP608" t="s">
        <v>37769</v>
      </c>
      <c r="FQ608" t="s">
        <v>37028</v>
      </c>
      <c r="FR608" t="s">
        <v>37008</v>
      </c>
      <c r="FS608" t="s">
        <v>37009</v>
      </c>
      <c r="FT608" t="s">
        <v>35603</v>
      </c>
      <c r="FU608" t="s">
        <v>35603</v>
      </c>
      <c r="FV608" t="s">
        <v>28789</v>
      </c>
      <c r="FW608" t="s">
        <v>37030</v>
      </c>
      <c r="FX608" t="s">
        <v>37031</v>
      </c>
      <c r="FY608" t="s">
        <v>36971</v>
      </c>
      <c r="FZ608" t="s">
        <v>36990</v>
      </c>
      <c r="GA608" t="s">
        <v>37783</v>
      </c>
      <c r="GB608" t="s">
        <v>36968</v>
      </c>
      <c r="GC608" t="s">
        <v>37032</v>
      </c>
      <c r="GD608" t="s">
        <v>37033</v>
      </c>
      <c r="GE608" t="s">
        <v>37770</v>
      </c>
      <c r="GF608" t="s">
        <v>37771</v>
      </c>
      <c r="GG608" t="s">
        <v>37772</v>
      </c>
      <c r="GH608" t="s">
        <v>37773</v>
      </c>
      <c r="GI608" t="s">
        <v>37774</v>
      </c>
      <c r="GJ608" t="s">
        <v>37034</v>
      </c>
      <c r="GK608" t="s">
        <v>37035</v>
      </c>
      <c r="GL608" t="s">
        <v>37784</v>
      </c>
      <c r="GM608" t="s">
        <v>37785</v>
      </c>
      <c r="GN608" t="s">
        <v>37786</v>
      </c>
      <c r="GO608" t="s">
        <v>36973</v>
      </c>
      <c r="GP608" t="s">
        <v>28789</v>
      </c>
      <c r="GQ608" t="s">
        <v>37010</v>
      </c>
      <c r="GR608" t="s">
        <v>36969</v>
      </c>
      <c r="GT608" t="s">
        <v>37011</v>
      </c>
      <c r="GU608">
        <f t="shared" si="98"/>
        <v>15</v>
      </c>
      <c r="GV608">
        <f t="shared" si="99"/>
        <v>15</v>
      </c>
      <c r="GX608">
        <v>12</v>
      </c>
      <c r="GY608" t="s">
        <v>37012</v>
      </c>
      <c r="HA608" t="s">
        <v>37013</v>
      </c>
      <c r="HD608" t="s">
        <v>28789</v>
      </c>
      <c r="HE608">
        <v>11.99</v>
      </c>
    </row>
    <row r="609" spans="1:213">
      <c r="A609" t="s">
        <v>29123</v>
      </c>
      <c r="B609" t="s">
        <v>36962</v>
      </c>
      <c r="C609" t="s">
        <v>36963</v>
      </c>
      <c r="D609" t="s">
        <v>21300</v>
      </c>
      <c r="E609">
        <v>1</v>
      </c>
      <c r="F609" t="s">
        <v>36964</v>
      </c>
      <c r="G609" t="s">
        <v>38</v>
      </c>
      <c r="H609" t="s">
        <v>36965</v>
      </c>
      <c r="I609" t="s">
        <v>23336</v>
      </c>
      <c r="J609" t="s">
        <v>33297</v>
      </c>
      <c r="K609" t="s">
        <v>21308</v>
      </c>
      <c r="L609" t="s">
        <v>33298</v>
      </c>
      <c r="M609" t="s">
        <v>33343</v>
      </c>
      <c r="N609" t="s">
        <v>21360</v>
      </c>
      <c r="O609" t="s">
        <v>33344</v>
      </c>
      <c r="P609" t="s">
        <v>21282</v>
      </c>
      <c r="Q609" t="s">
        <v>33300</v>
      </c>
      <c r="T609" t="s">
        <v>33349</v>
      </c>
      <c r="U609" t="s">
        <v>37776</v>
      </c>
      <c r="V609" t="s">
        <v>34104</v>
      </c>
      <c r="W609" t="s">
        <v>36967</v>
      </c>
      <c r="X609" t="s">
        <v>36968</v>
      </c>
      <c r="Y609" t="s">
        <v>36969</v>
      </c>
      <c r="Z609">
        <v>300</v>
      </c>
      <c r="AA609">
        <v>221</v>
      </c>
      <c r="AB609" t="s">
        <v>37018</v>
      </c>
      <c r="AC609" t="s">
        <v>36990</v>
      </c>
      <c r="AD609" t="s">
        <v>36971</v>
      </c>
      <c r="AE609" t="s">
        <v>36972</v>
      </c>
      <c r="AF609" t="s">
        <v>36973</v>
      </c>
      <c r="AH609" t="s">
        <v>37757</v>
      </c>
      <c r="AJ609" t="s">
        <v>36967</v>
      </c>
      <c r="AK609" t="s">
        <v>35603</v>
      </c>
      <c r="AL609" t="s">
        <v>38010</v>
      </c>
      <c r="AM609" t="s">
        <v>37777</v>
      </c>
      <c r="AN609" t="s">
        <v>29088</v>
      </c>
      <c r="AQ609" t="s">
        <v>29088</v>
      </c>
      <c r="AR609" t="s">
        <v>34349</v>
      </c>
      <c r="AW609" t="s">
        <v>37135</v>
      </c>
      <c r="AX609" t="s">
        <v>37135</v>
      </c>
      <c r="AY609" t="s">
        <v>37021</v>
      </c>
      <c r="BA609" t="s">
        <v>353</v>
      </c>
      <c r="BB609">
        <v>48</v>
      </c>
      <c r="BC609" t="s">
        <v>37048</v>
      </c>
      <c r="BD609" t="s">
        <v>34259</v>
      </c>
      <c r="BE609" t="s">
        <v>36993</v>
      </c>
      <c r="BF609">
        <v>0.2</v>
      </c>
      <c r="BG609" t="str">
        <f>_xlfn.TEXTJOIN("-",TRUE,V609,AL609,I609,BD609,AR609)</f>
        <v>AG-BXX-C1-D4-EG</v>
      </c>
      <c r="BH609" t="s">
        <v>38018</v>
      </c>
      <c r="BJ609" t="s">
        <v>38019</v>
      </c>
      <c r="BK609" cm="1">
        <f t="array" ref="BK609">IF(LEN(TRIM(BG609))=0,"",SUMPRODUCT(--(LEN(TRIM($BG$5:BG609))&gt;0)))</f>
        <v>591</v>
      </c>
      <c r="BL609" t="str">
        <f>IF(BK609&lt;&gt;"",_xlfn.BASE(BK609,36,10),"")</f>
        <v>00000000GF</v>
      </c>
      <c r="BM609" t="str">
        <f>IF(BL609&lt;&gt;"","*"&amp;BL609&amp;"*","")</f>
        <v>*00000000GF*</v>
      </c>
      <c r="BN609" t="s">
        <v>38018</v>
      </c>
      <c r="BO609" t="str">
        <f>_xlfn.TEXTJOIN("-",TRUE,N609,T609)</f>
        <v>DAT004-M16</v>
      </c>
      <c r="BS609" t="s">
        <v>29088</v>
      </c>
      <c r="CP609" t="s">
        <v>38013</v>
      </c>
      <c r="CU609">
        <v>11.99</v>
      </c>
      <c r="DT609" t="s">
        <v>37026</v>
      </c>
      <c r="EC609" s="7">
        <f t="shared" si="97"/>
        <v>14.987499999999999</v>
      </c>
      <c r="EN609" t="s">
        <v>36995</v>
      </c>
      <c r="EO609">
        <v>1731138031</v>
      </c>
      <c r="EP609" t="s">
        <v>36968</v>
      </c>
      <c r="EQ609" t="s">
        <v>36996</v>
      </c>
      <c r="ER609" t="s">
        <v>36997</v>
      </c>
      <c r="ES609" t="s">
        <v>36967</v>
      </c>
      <c r="ET609" t="s">
        <v>37761</v>
      </c>
      <c r="EU609" t="s">
        <v>36999</v>
      </c>
      <c r="FB609" t="s">
        <v>35377</v>
      </c>
      <c r="FC609" t="s">
        <v>37782</v>
      </c>
      <c r="FD609" t="s">
        <v>29088</v>
      </c>
      <c r="FF609" t="s">
        <v>36990</v>
      </c>
      <c r="FG609" t="s">
        <v>36990</v>
      </c>
      <c r="FH609" t="s">
        <v>38013</v>
      </c>
      <c r="FI609" t="s">
        <v>37762</v>
      </c>
      <c r="FJ609" t="s">
        <v>37763</v>
      </c>
      <c r="FK609" t="s">
        <v>37764</v>
      </c>
      <c r="FL609" t="s">
        <v>37765</v>
      </c>
      <c r="FM609" t="s">
        <v>37766</v>
      </c>
      <c r="FN609" t="s">
        <v>37767</v>
      </c>
      <c r="FO609" t="s">
        <v>37768</v>
      </c>
      <c r="FP609" t="s">
        <v>37769</v>
      </c>
      <c r="FQ609" t="s">
        <v>37028</v>
      </c>
      <c r="FR609" t="s">
        <v>37008</v>
      </c>
      <c r="FS609" t="s">
        <v>37009</v>
      </c>
      <c r="FT609" t="s">
        <v>35603</v>
      </c>
      <c r="FU609" t="s">
        <v>35603</v>
      </c>
      <c r="FV609" t="s">
        <v>29088</v>
      </c>
      <c r="FW609" t="s">
        <v>37030</v>
      </c>
      <c r="FX609" t="s">
        <v>37031</v>
      </c>
      <c r="FY609" t="s">
        <v>36971</v>
      </c>
      <c r="FZ609" t="s">
        <v>36990</v>
      </c>
      <c r="GA609" t="s">
        <v>37783</v>
      </c>
      <c r="GB609" t="s">
        <v>36968</v>
      </c>
      <c r="GC609" t="s">
        <v>37032</v>
      </c>
      <c r="GD609" t="s">
        <v>37033</v>
      </c>
      <c r="GE609" t="s">
        <v>37770</v>
      </c>
      <c r="GF609" t="s">
        <v>37771</v>
      </c>
      <c r="GG609" t="s">
        <v>37772</v>
      </c>
      <c r="GH609" t="s">
        <v>37773</v>
      </c>
      <c r="GI609" t="s">
        <v>37774</v>
      </c>
      <c r="GJ609" t="s">
        <v>37034</v>
      </c>
      <c r="GK609" t="s">
        <v>37035</v>
      </c>
      <c r="GL609" t="s">
        <v>37784</v>
      </c>
      <c r="GM609" t="s">
        <v>37785</v>
      </c>
      <c r="GN609" t="s">
        <v>37786</v>
      </c>
      <c r="GO609" t="s">
        <v>36973</v>
      </c>
      <c r="GP609" t="s">
        <v>29088</v>
      </c>
      <c r="GQ609" t="s">
        <v>37010</v>
      </c>
      <c r="GR609" t="s">
        <v>36969</v>
      </c>
      <c r="GT609" t="s">
        <v>37011</v>
      </c>
      <c r="GU609">
        <f t="shared" si="98"/>
        <v>15</v>
      </c>
      <c r="GV609">
        <f t="shared" si="99"/>
        <v>15</v>
      </c>
      <c r="GX609">
        <v>12</v>
      </c>
      <c r="GY609" t="s">
        <v>37012</v>
      </c>
      <c r="HA609" t="s">
        <v>37013</v>
      </c>
      <c r="HD609" t="s">
        <v>29088</v>
      </c>
      <c r="HE609">
        <v>11.99</v>
      </c>
    </row>
    <row r="610" spans="1:213">
      <c r="A610" t="s">
        <v>29123</v>
      </c>
      <c r="B610" t="s">
        <v>36962</v>
      </c>
      <c r="C610" t="s">
        <v>36963</v>
      </c>
      <c r="D610" t="s">
        <v>21300</v>
      </c>
      <c r="E610">
        <v>1</v>
      </c>
      <c r="F610" t="s">
        <v>36964</v>
      </c>
      <c r="G610" t="s">
        <v>38</v>
      </c>
      <c r="H610" t="s">
        <v>36965</v>
      </c>
      <c r="I610" t="s">
        <v>23336</v>
      </c>
      <c r="J610" t="s">
        <v>33297</v>
      </c>
      <c r="K610" t="s">
        <v>21308</v>
      </c>
      <c r="L610" t="s">
        <v>33298</v>
      </c>
      <c r="M610" t="s">
        <v>33343</v>
      </c>
      <c r="N610" t="s">
        <v>21360</v>
      </c>
      <c r="O610" t="s">
        <v>33344</v>
      </c>
      <c r="P610" t="s">
        <v>21282</v>
      </c>
      <c r="Q610" t="s">
        <v>33300</v>
      </c>
      <c r="T610" t="s">
        <v>33349</v>
      </c>
      <c r="U610" t="s">
        <v>37776</v>
      </c>
      <c r="V610" t="s">
        <v>34104</v>
      </c>
      <c r="W610" t="s">
        <v>36967</v>
      </c>
      <c r="X610" t="s">
        <v>36968</v>
      </c>
      <c r="Y610" t="s">
        <v>36969</v>
      </c>
      <c r="Z610">
        <v>300</v>
      </c>
      <c r="AA610">
        <v>236</v>
      </c>
      <c r="AB610" t="s">
        <v>37018</v>
      </c>
      <c r="AC610" t="s">
        <v>36990</v>
      </c>
      <c r="AD610" t="s">
        <v>36971</v>
      </c>
      <c r="AE610" t="s">
        <v>36972</v>
      </c>
      <c r="AF610" t="s">
        <v>36973</v>
      </c>
      <c r="AH610" t="s">
        <v>37757</v>
      </c>
      <c r="AJ610" t="s">
        <v>36967</v>
      </c>
      <c r="AK610" t="s">
        <v>35603</v>
      </c>
      <c r="AL610" t="s">
        <v>38010</v>
      </c>
      <c r="AM610" t="s">
        <v>37777</v>
      </c>
      <c r="AN610" t="s">
        <v>29128</v>
      </c>
      <c r="AQ610" t="s">
        <v>29128</v>
      </c>
      <c r="AR610" t="s">
        <v>34351</v>
      </c>
      <c r="AW610" t="s">
        <v>37135</v>
      </c>
      <c r="AX610" t="s">
        <v>37135</v>
      </c>
      <c r="AY610" t="s">
        <v>37021</v>
      </c>
      <c r="BA610" t="s">
        <v>353</v>
      </c>
      <c r="BB610">
        <v>48</v>
      </c>
      <c r="BC610" t="s">
        <v>37048</v>
      </c>
      <c r="BD610" t="s">
        <v>34259</v>
      </c>
      <c r="BE610" t="s">
        <v>36993</v>
      </c>
      <c r="BF610">
        <v>0.2</v>
      </c>
      <c r="BG610" t="str">
        <f>_xlfn.TEXTJOIN("-",TRUE,V610,AL610,I610,BD610,AR610)</f>
        <v>AG-BXX-C1-D4-EH</v>
      </c>
      <c r="BH610" t="s">
        <v>38020</v>
      </c>
      <c r="BJ610" t="s">
        <v>38021</v>
      </c>
      <c r="BK610" cm="1">
        <f t="array" ref="BK610">IF(LEN(TRIM(BG610))=0,"",SUMPRODUCT(--(LEN(TRIM($BG$5:BG610))&gt;0)))</f>
        <v>592</v>
      </c>
      <c r="BL610" t="str">
        <f>IF(BK610&lt;&gt;"",_xlfn.BASE(BK610,36,10),"")</f>
        <v>00000000GG</v>
      </c>
      <c r="BM610" t="str">
        <f>IF(BL610&lt;&gt;"","*"&amp;BL610&amp;"*","")</f>
        <v>*00000000GG*</v>
      </c>
      <c r="BN610" t="s">
        <v>38020</v>
      </c>
      <c r="BO610" t="str">
        <f>_xlfn.TEXTJOIN("-",TRUE,N610,T610)</f>
        <v>DAT004-M16</v>
      </c>
      <c r="BS610" t="s">
        <v>29128</v>
      </c>
      <c r="CP610" t="s">
        <v>38013</v>
      </c>
      <c r="CU610">
        <v>11.99</v>
      </c>
      <c r="DT610" t="s">
        <v>37026</v>
      </c>
      <c r="EC610" s="7">
        <f t="shared" si="97"/>
        <v>14.987499999999999</v>
      </c>
      <c r="EN610" t="s">
        <v>36995</v>
      </c>
      <c r="EO610">
        <v>1731138031</v>
      </c>
      <c r="EP610" t="s">
        <v>36968</v>
      </c>
      <c r="EQ610" t="s">
        <v>36996</v>
      </c>
      <c r="ER610" t="s">
        <v>36997</v>
      </c>
      <c r="ES610" t="s">
        <v>36967</v>
      </c>
      <c r="ET610" t="s">
        <v>37761</v>
      </c>
      <c r="EU610" t="s">
        <v>36999</v>
      </c>
      <c r="FB610" t="s">
        <v>35377</v>
      </c>
      <c r="FC610" t="s">
        <v>37782</v>
      </c>
      <c r="FD610" t="s">
        <v>37799</v>
      </c>
      <c r="FF610" t="s">
        <v>36990</v>
      </c>
      <c r="FG610" t="s">
        <v>36990</v>
      </c>
      <c r="FH610" t="s">
        <v>38013</v>
      </c>
      <c r="FI610" t="s">
        <v>37762</v>
      </c>
      <c r="FJ610" t="s">
        <v>37763</v>
      </c>
      <c r="FK610" t="s">
        <v>37764</v>
      </c>
      <c r="FL610" t="s">
        <v>37765</v>
      </c>
      <c r="FM610" t="s">
        <v>37766</v>
      </c>
      <c r="FN610" t="s">
        <v>37767</v>
      </c>
      <c r="FO610" t="s">
        <v>37768</v>
      </c>
      <c r="FP610" t="s">
        <v>37769</v>
      </c>
      <c r="FQ610" t="s">
        <v>37028</v>
      </c>
      <c r="FR610" t="s">
        <v>37008</v>
      </c>
      <c r="FS610" t="s">
        <v>37009</v>
      </c>
      <c r="FT610" t="s">
        <v>35603</v>
      </c>
      <c r="FU610" t="s">
        <v>35603</v>
      </c>
      <c r="FV610" t="s">
        <v>37799</v>
      </c>
      <c r="FW610" t="s">
        <v>37030</v>
      </c>
      <c r="FX610" t="s">
        <v>37031</v>
      </c>
      <c r="FY610" t="s">
        <v>36971</v>
      </c>
      <c r="FZ610" t="s">
        <v>36990</v>
      </c>
      <c r="GA610" t="s">
        <v>37783</v>
      </c>
      <c r="GB610" t="s">
        <v>36968</v>
      </c>
      <c r="GC610" t="s">
        <v>37032</v>
      </c>
      <c r="GD610" t="s">
        <v>37033</v>
      </c>
      <c r="GE610" t="s">
        <v>37770</v>
      </c>
      <c r="GF610" t="s">
        <v>37771</v>
      </c>
      <c r="GG610" t="s">
        <v>37772</v>
      </c>
      <c r="GH610" t="s">
        <v>37773</v>
      </c>
      <c r="GI610" t="s">
        <v>37774</v>
      </c>
      <c r="GJ610" t="s">
        <v>37034</v>
      </c>
      <c r="GK610" t="s">
        <v>37035</v>
      </c>
      <c r="GL610" t="s">
        <v>37784</v>
      </c>
      <c r="GM610" t="s">
        <v>37785</v>
      </c>
      <c r="GN610" t="s">
        <v>37786</v>
      </c>
      <c r="GO610" t="s">
        <v>36973</v>
      </c>
      <c r="GP610" t="s">
        <v>37799</v>
      </c>
      <c r="GQ610" t="s">
        <v>37010</v>
      </c>
      <c r="GR610" t="s">
        <v>36969</v>
      </c>
      <c r="GT610" t="s">
        <v>37011</v>
      </c>
      <c r="GU610">
        <f t="shared" si="98"/>
        <v>15</v>
      </c>
      <c r="GV610">
        <f t="shared" si="99"/>
        <v>15</v>
      </c>
      <c r="GX610">
        <v>12</v>
      </c>
      <c r="GY610" t="s">
        <v>37012</v>
      </c>
      <c r="HA610" t="s">
        <v>37013</v>
      </c>
      <c r="HD610" t="s">
        <v>29128</v>
      </c>
      <c r="HE610">
        <v>11.99</v>
      </c>
    </row>
    <row r="611" spans="1:213">
      <c r="A611" t="s">
        <v>29123</v>
      </c>
      <c r="B611" t="s">
        <v>36962</v>
      </c>
      <c r="C611" t="s">
        <v>36963</v>
      </c>
      <c r="D611" t="s">
        <v>21300</v>
      </c>
      <c r="E611">
        <v>1</v>
      </c>
      <c r="F611" t="s">
        <v>36964</v>
      </c>
      <c r="G611" t="s">
        <v>38</v>
      </c>
      <c r="H611" t="s">
        <v>36965</v>
      </c>
      <c r="I611" t="s">
        <v>23336</v>
      </c>
      <c r="J611" t="s">
        <v>33297</v>
      </c>
      <c r="K611" t="s">
        <v>21308</v>
      </c>
      <c r="L611" t="s">
        <v>33298</v>
      </c>
      <c r="M611" t="s">
        <v>33343</v>
      </c>
      <c r="N611" t="s">
        <v>21360</v>
      </c>
      <c r="O611" t="s">
        <v>33344</v>
      </c>
      <c r="P611" t="s">
        <v>21282</v>
      </c>
      <c r="Q611" t="s">
        <v>33300</v>
      </c>
      <c r="T611" t="s">
        <v>33349</v>
      </c>
      <c r="U611" t="s">
        <v>37776</v>
      </c>
      <c r="V611" t="s">
        <v>34104</v>
      </c>
      <c r="W611" t="s">
        <v>36967</v>
      </c>
      <c r="X611" t="s">
        <v>36968</v>
      </c>
      <c r="Y611" t="s">
        <v>36969</v>
      </c>
      <c r="Z611">
        <v>300</v>
      </c>
      <c r="AA611">
        <v>271</v>
      </c>
      <c r="AB611" t="s">
        <v>37056</v>
      </c>
      <c r="AC611" t="s">
        <v>36990</v>
      </c>
      <c r="AD611" t="s">
        <v>36971</v>
      </c>
      <c r="AE611" t="s">
        <v>36972</v>
      </c>
      <c r="AF611" t="s">
        <v>36973</v>
      </c>
      <c r="AH611" t="s">
        <v>37757</v>
      </c>
      <c r="AJ611" t="s">
        <v>36967</v>
      </c>
      <c r="AK611" t="s">
        <v>35603</v>
      </c>
      <c r="AL611" t="s">
        <v>38010</v>
      </c>
      <c r="AM611" t="s">
        <v>37777</v>
      </c>
      <c r="AN611" t="s">
        <v>37800</v>
      </c>
      <c r="AQ611" t="s">
        <v>37800</v>
      </c>
      <c r="AR611" t="s">
        <v>34353</v>
      </c>
      <c r="AW611" t="s">
        <v>37135</v>
      </c>
      <c r="AX611" t="s">
        <v>37135</v>
      </c>
      <c r="AY611" t="s">
        <v>37058</v>
      </c>
      <c r="BA611" t="s">
        <v>37059</v>
      </c>
      <c r="BB611">
        <v>48</v>
      </c>
      <c r="BC611" t="s">
        <v>37060</v>
      </c>
      <c r="BD611" t="s">
        <v>34261</v>
      </c>
      <c r="BE611" t="s">
        <v>36993</v>
      </c>
      <c r="BF611">
        <v>0.2</v>
      </c>
      <c r="BG611" t="str">
        <f>_xlfn.TEXTJOIN("-",TRUE,V611,AL611,I611,BD611,AR611)</f>
        <v>AG-BXX-C1-D5-EI</v>
      </c>
      <c r="BH611" t="s">
        <v>38022</v>
      </c>
      <c r="BJ611" t="s">
        <v>38023</v>
      </c>
      <c r="BK611" cm="1">
        <f t="array" ref="BK611">IF(LEN(TRIM(BG611))=0,"",SUMPRODUCT(--(LEN(TRIM($BG$5:BG611))&gt;0)))</f>
        <v>593</v>
      </c>
      <c r="BL611" t="str">
        <f>IF(BK611&lt;&gt;"",_xlfn.BASE(BK611,36,10),"")</f>
        <v>00000000GH</v>
      </c>
      <c r="BM611" t="str">
        <f>IF(BL611&lt;&gt;"","*"&amp;BL611&amp;"*","")</f>
        <v>*00000000GH*</v>
      </c>
      <c r="BN611" t="s">
        <v>38022</v>
      </c>
      <c r="BO611" t="str">
        <f>_xlfn.TEXTJOIN("-",TRUE,N611,T611)</f>
        <v>DAT004-M16</v>
      </c>
      <c r="BS611" t="s">
        <v>37800</v>
      </c>
      <c r="CP611" t="s">
        <v>38013</v>
      </c>
      <c r="CU611">
        <v>14.99</v>
      </c>
      <c r="DT611" t="s">
        <v>37026</v>
      </c>
      <c r="EC611" s="7">
        <f t="shared" si="97"/>
        <v>18.737500000000001</v>
      </c>
      <c r="EN611" t="s">
        <v>36995</v>
      </c>
      <c r="EO611">
        <v>1731138031</v>
      </c>
      <c r="EP611" t="s">
        <v>36968</v>
      </c>
      <c r="EQ611" t="s">
        <v>36996</v>
      </c>
      <c r="ER611" t="s">
        <v>36997</v>
      </c>
      <c r="ES611" t="s">
        <v>36967</v>
      </c>
      <c r="ET611" t="s">
        <v>37761</v>
      </c>
      <c r="EU611" t="s">
        <v>36999</v>
      </c>
      <c r="FB611" t="s">
        <v>35377</v>
      </c>
      <c r="FC611" t="s">
        <v>37782</v>
      </c>
      <c r="FD611" t="s">
        <v>37800</v>
      </c>
      <c r="FF611" t="s">
        <v>36990</v>
      </c>
      <c r="FG611" t="s">
        <v>36990</v>
      </c>
      <c r="FH611" t="s">
        <v>38013</v>
      </c>
      <c r="FI611" t="s">
        <v>37762</v>
      </c>
      <c r="FJ611" t="s">
        <v>37763</v>
      </c>
      <c r="FK611" t="s">
        <v>37764</v>
      </c>
      <c r="FL611" t="s">
        <v>37765</v>
      </c>
      <c r="FM611" t="s">
        <v>37766</v>
      </c>
      <c r="FN611" t="s">
        <v>37767</v>
      </c>
      <c r="FO611" t="s">
        <v>37768</v>
      </c>
      <c r="FP611" t="s">
        <v>37769</v>
      </c>
      <c r="FQ611" t="s">
        <v>37028</v>
      </c>
      <c r="FR611" t="s">
        <v>37008</v>
      </c>
      <c r="FS611" t="s">
        <v>37009</v>
      </c>
      <c r="FT611" t="s">
        <v>35603</v>
      </c>
      <c r="FU611" t="s">
        <v>35603</v>
      </c>
      <c r="FV611" t="s">
        <v>37800</v>
      </c>
      <c r="FW611" t="s">
        <v>37030</v>
      </c>
      <c r="FX611" t="s">
        <v>37031</v>
      </c>
      <c r="FY611" t="s">
        <v>36971</v>
      </c>
      <c r="FZ611" t="s">
        <v>36990</v>
      </c>
      <c r="GA611" t="s">
        <v>37783</v>
      </c>
      <c r="GB611" t="s">
        <v>36968</v>
      </c>
      <c r="GC611" t="s">
        <v>37032</v>
      </c>
      <c r="GD611" t="s">
        <v>37033</v>
      </c>
      <c r="GE611" t="s">
        <v>37770</v>
      </c>
      <c r="GF611" t="s">
        <v>37771</v>
      </c>
      <c r="GG611" t="s">
        <v>37772</v>
      </c>
      <c r="GH611" t="s">
        <v>37773</v>
      </c>
      <c r="GI611" t="s">
        <v>37774</v>
      </c>
      <c r="GJ611" t="s">
        <v>37034</v>
      </c>
      <c r="GK611" t="s">
        <v>37035</v>
      </c>
      <c r="GL611" t="s">
        <v>37784</v>
      </c>
      <c r="GM611" t="s">
        <v>37785</v>
      </c>
      <c r="GN611" t="s">
        <v>37786</v>
      </c>
      <c r="GO611" t="s">
        <v>36973</v>
      </c>
      <c r="GP611" t="s">
        <v>37800</v>
      </c>
      <c r="GQ611" t="s">
        <v>37010</v>
      </c>
      <c r="GR611" t="s">
        <v>36969</v>
      </c>
      <c r="GT611" t="s">
        <v>37011</v>
      </c>
      <c r="GU611">
        <f t="shared" si="98"/>
        <v>18.75</v>
      </c>
      <c r="GV611">
        <f t="shared" si="99"/>
        <v>18.75</v>
      </c>
      <c r="GX611">
        <v>15</v>
      </c>
      <c r="GY611" t="s">
        <v>37012</v>
      </c>
      <c r="HA611" t="s">
        <v>37013</v>
      </c>
      <c r="HD611" t="s">
        <v>37800</v>
      </c>
      <c r="HE611">
        <v>14.99</v>
      </c>
    </row>
    <row r="612" spans="1:213">
      <c r="A612" t="s">
        <v>29123</v>
      </c>
      <c r="B612" t="s">
        <v>36962</v>
      </c>
      <c r="C612" t="s">
        <v>36963</v>
      </c>
      <c r="D612" t="s">
        <v>21300</v>
      </c>
      <c r="E612">
        <v>1</v>
      </c>
      <c r="F612" t="s">
        <v>36964</v>
      </c>
      <c r="G612" t="s">
        <v>38</v>
      </c>
      <c r="H612" t="s">
        <v>36965</v>
      </c>
      <c r="I612" t="s">
        <v>23336</v>
      </c>
      <c r="J612" t="s">
        <v>33297</v>
      </c>
      <c r="K612" t="s">
        <v>21308</v>
      </c>
      <c r="L612" t="s">
        <v>33298</v>
      </c>
      <c r="M612" t="s">
        <v>33343</v>
      </c>
      <c r="N612" t="s">
        <v>21360</v>
      </c>
      <c r="O612" t="s">
        <v>33344</v>
      </c>
      <c r="P612" t="s">
        <v>21282</v>
      </c>
      <c r="Q612" t="s">
        <v>33300</v>
      </c>
      <c r="T612" t="s">
        <v>33349</v>
      </c>
      <c r="U612" t="s">
        <v>37776</v>
      </c>
      <c r="V612" t="s">
        <v>34104</v>
      </c>
      <c r="W612" t="s">
        <v>36967</v>
      </c>
      <c r="X612" t="s">
        <v>36968</v>
      </c>
      <c r="Y612" t="s">
        <v>36969</v>
      </c>
      <c r="Z612">
        <v>200</v>
      </c>
      <c r="AA612">
        <v>171</v>
      </c>
      <c r="AB612" t="s">
        <v>37018</v>
      </c>
      <c r="AC612" t="s">
        <v>36990</v>
      </c>
      <c r="AD612" t="s">
        <v>36971</v>
      </c>
      <c r="AE612" t="s">
        <v>36972</v>
      </c>
      <c r="AF612" t="s">
        <v>36973</v>
      </c>
      <c r="AH612" t="s">
        <v>37757</v>
      </c>
      <c r="AJ612" t="s">
        <v>36967</v>
      </c>
      <c r="AK612" t="s">
        <v>33513</v>
      </c>
      <c r="AL612" t="s">
        <v>235</v>
      </c>
      <c r="AM612" t="s">
        <v>37898</v>
      </c>
      <c r="AN612" t="s">
        <v>28824</v>
      </c>
      <c r="AQ612" t="s">
        <v>28824</v>
      </c>
      <c r="AR612" t="s">
        <v>34343</v>
      </c>
      <c r="AV612" t="s">
        <v>37135</v>
      </c>
      <c r="AX612" t="s">
        <v>37135</v>
      </c>
      <c r="AY612" t="s">
        <v>37021</v>
      </c>
      <c r="BA612" t="s">
        <v>353</v>
      </c>
      <c r="BB612">
        <v>48</v>
      </c>
      <c r="BC612" t="s">
        <v>37022</v>
      </c>
      <c r="BD612" t="s">
        <v>28739</v>
      </c>
      <c r="BE612" t="s">
        <v>36993</v>
      </c>
      <c r="BF612">
        <v>0.2</v>
      </c>
      <c r="BG612" t="str">
        <f>_xlfn.TEXTJOIN("-",TRUE,V612,AL612,I612,BD612,AR612)</f>
        <v>AG-B22-C1-D3-ED</v>
      </c>
      <c r="BH612" t="s">
        <v>37475</v>
      </c>
      <c r="BI612" t="s">
        <v>37476</v>
      </c>
      <c r="BJ612" t="s">
        <v>38024</v>
      </c>
      <c r="BK612" cm="1">
        <f t="array" ref="BK612">IF(LEN(TRIM(BG612))=0,"",SUMPRODUCT(--(LEN(TRIM($BG$5:BG612))&gt;0)))</f>
        <v>594</v>
      </c>
      <c r="BL612" t="str">
        <f>IF(BK612&lt;&gt;"",_xlfn.BASE(BK612,36,10),"")</f>
        <v>00000000GI</v>
      </c>
      <c r="BM612" t="str">
        <f>IF(BL612&lt;&gt;"","*"&amp;BL612&amp;"*","")</f>
        <v>*00000000GI*</v>
      </c>
      <c r="BN612" t="s">
        <v>37475</v>
      </c>
      <c r="BO612" t="str">
        <f>_xlfn.TEXTJOIN("-",TRUE,N612,T612)</f>
        <v>DAT004-M16</v>
      </c>
      <c r="BS612" t="s">
        <v>28824</v>
      </c>
      <c r="CP612" t="s">
        <v>38025</v>
      </c>
      <c r="CU612">
        <v>11.99</v>
      </c>
      <c r="DT612" t="s">
        <v>37026</v>
      </c>
      <c r="EC612" s="7">
        <f t="shared" si="97"/>
        <v>14.987499999999999</v>
      </c>
      <c r="EN612" t="s">
        <v>36995</v>
      </c>
      <c r="EO612">
        <v>1731138031</v>
      </c>
      <c r="EP612" t="s">
        <v>36968</v>
      </c>
      <c r="EQ612" t="s">
        <v>36996</v>
      </c>
      <c r="ER612" t="s">
        <v>36997</v>
      </c>
      <c r="ES612" t="s">
        <v>36967</v>
      </c>
      <c r="ET612" t="s">
        <v>37761</v>
      </c>
      <c r="EU612" t="s">
        <v>36999</v>
      </c>
      <c r="FB612" t="s">
        <v>35377</v>
      </c>
      <c r="FC612" t="s">
        <v>37782</v>
      </c>
      <c r="FD612" t="s">
        <v>28824</v>
      </c>
      <c r="FF612" t="s">
        <v>36990</v>
      </c>
      <c r="FG612" t="s">
        <v>36990</v>
      </c>
      <c r="FH612" t="s">
        <v>38025</v>
      </c>
      <c r="FI612" t="s">
        <v>37762</v>
      </c>
      <c r="FJ612" t="s">
        <v>37763</v>
      </c>
      <c r="FK612" t="s">
        <v>37764</v>
      </c>
      <c r="FL612" t="s">
        <v>37765</v>
      </c>
      <c r="FM612" t="s">
        <v>37766</v>
      </c>
      <c r="FN612" t="s">
        <v>37767</v>
      </c>
      <c r="FO612" t="s">
        <v>37768</v>
      </c>
      <c r="FP612" t="s">
        <v>37769</v>
      </c>
      <c r="FQ612" t="s">
        <v>37028</v>
      </c>
      <c r="FR612" t="s">
        <v>37008</v>
      </c>
      <c r="FS612" t="s">
        <v>37009</v>
      </c>
      <c r="FT612" t="s">
        <v>33513</v>
      </c>
      <c r="FU612" t="s">
        <v>33513</v>
      </c>
      <c r="FV612" t="s">
        <v>28824</v>
      </c>
      <c r="FW612" t="s">
        <v>37030</v>
      </c>
      <c r="FX612" t="s">
        <v>37031</v>
      </c>
      <c r="FY612" t="s">
        <v>36971</v>
      </c>
      <c r="FZ612" t="s">
        <v>36990</v>
      </c>
      <c r="GA612" t="s">
        <v>37783</v>
      </c>
      <c r="GB612" t="s">
        <v>36968</v>
      </c>
      <c r="GC612" t="s">
        <v>37032</v>
      </c>
      <c r="GD612" t="s">
        <v>37033</v>
      </c>
      <c r="GE612" t="s">
        <v>37770</v>
      </c>
      <c r="GF612" t="s">
        <v>37771</v>
      </c>
      <c r="GG612" t="s">
        <v>37772</v>
      </c>
      <c r="GH612" t="s">
        <v>37773</v>
      </c>
      <c r="GI612" t="s">
        <v>37774</v>
      </c>
      <c r="GJ612" t="s">
        <v>37034</v>
      </c>
      <c r="GK612" t="s">
        <v>37035</v>
      </c>
      <c r="GL612" t="s">
        <v>37784</v>
      </c>
      <c r="GM612" t="s">
        <v>37785</v>
      </c>
      <c r="GN612" t="s">
        <v>37786</v>
      </c>
      <c r="GO612" t="s">
        <v>36973</v>
      </c>
      <c r="GP612" t="s">
        <v>28824</v>
      </c>
      <c r="GQ612" t="s">
        <v>37010</v>
      </c>
      <c r="GR612" t="s">
        <v>36969</v>
      </c>
      <c r="GT612" t="s">
        <v>37011</v>
      </c>
      <c r="GU612">
        <f t="shared" si="98"/>
        <v>15</v>
      </c>
      <c r="GV612">
        <f t="shared" si="99"/>
        <v>15</v>
      </c>
      <c r="GX612">
        <v>12</v>
      </c>
      <c r="GY612" t="s">
        <v>37012</v>
      </c>
      <c r="HA612" t="s">
        <v>37013</v>
      </c>
      <c r="HD612" t="s">
        <v>28824</v>
      </c>
      <c r="HE612">
        <v>11.99</v>
      </c>
    </row>
    <row r="613" spans="1:213">
      <c r="A613" t="s">
        <v>29123</v>
      </c>
      <c r="B613" t="s">
        <v>36962</v>
      </c>
      <c r="C613" t="s">
        <v>36963</v>
      </c>
      <c r="D613" t="s">
        <v>21300</v>
      </c>
      <c r="E613">
        <v>1</v>
      </c>
      <c r="F613" t="s">
        <v>36964</v>
      </c>
      <c r="G613" t="s">
        <v>38</v>
      </c>
      <c r="H613" t="s">
        <v>36965</v>
      </c>
      <c r="I613" t="s">
        <v>23336</v>
      </c>
      <c r="J613" t="s">
        <v>33297</v>
      </c>
      <c r="K613" t="s">
        <v>21308</v>
      </c>
      <c r="L613" t="s">
        <v>33298</v>
      </c>
      <c r="M613" t="s">
        <v>33343</v>
      </c>
      <c r="N613" t="s">
        <v>21360</v>
      </c>
      <c r="O613" t="s">
        <v>33344</v>
      </c>
      <c r="P613" t="s">
        <v>21282</v>
      </c>
      <c r="Q613" t="s">
        <v>33300</v>
      </c>
      <c r="T613" t="s">
        <v>33349</v>
      </c>
      <c r="U613" t="s">
        <v>37776</v>
      </c>
      <c r="V613" t="s">
        <v>34104</v>
      </c>
      <c r="W613" t="s">
        <v>36967</v>
      </c>
      <c r="X613" t="s">
        <v>36968</v>
      </c>
      <c r="Y613" t="s">
        <v>36969</v>
      </c>
      <c r="Z613">
        <v>200</v>
      </c>
      <c r="AA613">
        <v>186</v>
      </c>
      <c r="AB613" t="s">
        <v>37018</v>
      </c>
      <c r="AC613" t="s">
        <v>36990</v>
      </c>
      <c r="AD613" t="s">
        <v>36971</v>
      </c>
      <c r="AE613" t="s">
        <v>36972</v>
      </c>
      <c r="AF613" t="s">
        <v>36973</v>
      </c>
      <c r="AH613" t="s">
        <v>37757</v>
      </c>
      <c r="AJ613" t="s">
        <v>36967</v>
      </c>
      <c r="AK613" t="s">
        <v>33513</v>
      </c>
      <c r="AL613" t="s">
        <v>235</v>
      </c>
      <c r="AM613" t="s">
        <v>37898</v>
      </c>
      <c r="AN613" t="s">
        <v>28795</v>
      </c>
      <c r="AQ613" t="s">
        <v>28795</v>
      </c>
      <c r="AR613" t="s">
        <v>34345</v>
      </c>
      <c r="AV613" t="s">
        <v>37135</v>
      </c>
      <c r="AX613" t="s">
        <v>37135</v>
      </c>
      <c r="AY613" t="s">
        <v>37021</v>
      </c>
      <c r="BA613" t="s">
        <v>353</v>
      </c>
      <c r="BB613">
        <v>48</v>
      </c>
      <c r="BC613" t="s">
        <v>37022</v>
      </c>
      <c r="BD613" t="s">
        <v>28739</v>
      </c>
      <c r="BE613" t="s">
        <v>36993</v>
      </c>
      <c r="BF613">
        <v>0.2</v>
      </c>
      <c r="BG613" t="str">
        <f>_xlfn.TEXTJOIN("-",TRUE,V613,AL613,I613,BD613,AR613)</f>
        <v>AG-B22-C1-D3-EE</v>
      </c>
      <c r="BH613" t="s">
        <v>37479</v>
      </c>
      <c r="BI613" t="s">
        <v>37480</v>
      </c>
      <c r="BJ613" t="s">
        <v>38026</v>
      </c>
      <c r="BK613" cm="1">
        <f t="array" ref="BK613">IF(LEN(TRIM(BG613))=0,"",SUMPRODUCT(--(LEN(TRIM($BG$5:BG613))&gt;0)))</f>
        <v>595</v>
      </c>
      <c r="BL613" t="str">
        <f>IF(BK613&lt;&gt;"",_xlfn.BASE(BK613,36,10),"")</f>
        <v>00000000GJ</v>
      </c>
      <c r="BM613" t="str">
        <f>IF(BL613&lt;&gt;"","*"&amp;BL613&amp;"*","")</f>
        <v>*00000000GJ*</v>
      </c>
      <c r="BN613" t="s">
        <v>37479</v>
      </c>
      <c r="BO613" t="str">
        <f>_xlfn.TEXTJOIN("-",TRUE,N613,T613)</f>
        <v>DAT004-M16</v>
      </c>
      <c r="BS613" t="s">
        <v>28795</v>
      </c>
      <c r="CP613" t="s">
        <v>38025</v>
      </c>
      <c r="CU613">
        <v>11.99</v>
      </c>
      <c r="DT613" t="s">
        <v>37026</v>
      </c>
      <c r="EC613" s="7">
        <f t="shared" si="97"/>
        <v>14.987499999999999</v>
      </c>
      <c r="EN613" t="s">
        <v>36995</v>
      </c>
      <c r="EO613">
        <v>1731138031</v>
      </c>
      <c r="EP613" t="s">
        <v>36968</v>
      </c>
      <c r="EQ613" t="s">
        <v>36996</v>
      </c>
      <c r="ER613" t="s">
        <v>36997</v>
      </c>
      <c r="ES613" t="s">
        <v>36967</v>
      </c>
      <c r="ET613" t="s">
        <v>37761</v>
      </c>
      <c r="EU613" t="s">
        <v>36999</v>
      </c>
      <c r="FB613" t="s">
        <v>35377</v>
      </c>
      <c r="FC613" t="s">
        <v>37782</v>
      </c>
      <c r="FD613" t="s">
        <v>28795</v>
      </c>
      <c r="FF613" t="s">
        <v>36990</v>
      </c>
      <c r="FG613" t="s">
        <v>36990</v>
      </c>
      <c r="FH613" t="s">
        <v>38025</v>
      </c>
      <c r="FI613" t="s">
        <v>37762</v>
      </c>
      <c r="FJ613" t="s">
        <v>37763</v>
      </c>
      <c r="FK613" t="s">
        <v>37764</v>
      </c>
      <c r="FL613" t="s">
        <v>37765</v>
      </c>
      <c r="FM613" t="s">
        <v>37766</v>
      </c>
      <c r="FN613" t="s">
        <v>37767</v>
      </c>
      <c r="FO613" t="s">
        <v>37768</v>
      </c>
      <c r="FP613" t="s">
        <v>37769</v>
      </c>
      <c r="FQ613" t="s">
        <v>37028</v>
      </c>
      <c r="FR613" t="s">
        <v>37008</v>
      </c>
      <c r="FS613" t="s">
        <v>37009</v>
      </c>
      <c r="FT613" t="s">
        <v>33513</v>
      </c>
      <c r="FU613" t="s">
        <v>33513</v>
      </c>
      <c r="FV613" t="s">
        <v>28795</v>
      </c>
      <c r="FW613" t="s">
        <v>37030</v>
      </c>
      <c r="FX613" t="s">
        <v>37031</v>
      </c>
      <c r="FY613" t="s">
        <v>36971</v>
      </c>
      <c r="FZ613" t="s">
        <v>36990</v>
      </c>
      <c r="GA613" t="s">
        <v>37783</v>
      </c>
      <c r="GB613" t="s">
        <v>36968</v>
      </c>
      <c r="GC613" t="s">
        <v>37032</v>
      </c>
      <c r="GD613" t="s">
        <v>37033</v>
      </c>
      <c r="GE613" t="s">
        <v>37770</v>
      </c>
      <c r="GF613" t="s">
        <v>37771</v>
      </c>
      <c r="GG613" t="s">
        <v>37772</v>
      </c>
      <c r="GH613" t="s">
        <v>37773</v>
      </c>
      <c r="GI613" t="s">
        <v>37774</v>
      </c>
      <c r="GJ613" t="s">
        <v>37034</v>
      </c>
      <c r="GK613" t="s">
        <v>37035</v>
      </c>
      <c r="GL613" t="s">
        <v>37784</v>
      </c>
      <c r="GM613" t="s">
        <v>37785</v>
      </c>
      <c r="GN613" t="s">
        <v>37786</v>
      </c>
      <c r="GO613" t="s">
        <v>36973</v>
      </c>
      <c r="GP613" t="s">
        <v>28795</v>
      </c>
      <c r="GQ613" t="s">
        <v>37010</v>
      </c>
      <c r="GR613" t="s">
        <v>36969</v>
      </c>
      <c r="GT613" t="s">
        <v>37011</v>
      </c>
      <c r="GU613">
        <f t="shared" si="98"/>
        <v>15</v>
      </c>
      <c r="GV613">
        <f t="shared" si="99"/>
        <v>15</v>
      </c>
      <c r="GX613">
        <v>12</v>
      </c>
      <c r="GY613" t="s">
        <v>37012</v>
      </c>
      <c r="HA613" t="s">
        <v>37013</v>
      </c>
      <c r="HD613" t="s">
        <v>28795</v>
      </c>
      <c r="HE613">
        <v>11.99</v>
      </c>
    </row>
    <row r="614" spans="1:213">
      <c r="A614" t="s">
        <v>29123</v>
      </c>
      <c r="B614" t="s">
        <v>36962</v>
      </c>
      <c r="C614" t="s">
        <v>36963</v>
      </c>
      <c r="D614" t="s">
        <v>21300</v>
      </c>
      <c r="E614">
        <v>1</v>
      </c>
      <c r="F614" t="s">
        <v>36964</v>
      </c>
      <c r="G614" t="s">
        <v>38</v>
      </c>
      <c r="H614" t="s">
        <v>36965</v>
      </c>
      <c r="I614" t="s">
        <v>23336</v>
      </c>
      <c r="J614" t="s">
        <v>33297</v>
      </c>
      <c r="K614" t="s">
        <v>21308</v>
      </c>
      <c r="L614" t="s">
        <v>33298</v>
      </c>
      <c r="M614" t="s">
        <v>33343</v>
      </c>
      <c r="N614" t="s">
        <v>21360</v>
      </c>
      <c r="O614" t="s">
        <v>33344</v>
      </c>
      <c r="P614" t="s">
        <v>21282</v>
      </c>
      <c r="Q614" t="s">
        <v>33300</v>
      </c>
      <c r="T614" t="s">
        <v>33349</v>
      </c>
      <c r="U614" t="s">
        <v>37776</v>
      </c>
      <c r="V614" t="s">
        <v>34104</v>
      </c>
      <c r="W614" t="s">
        <v>36967</v>
      </c>
      <c r="X614" t="s">
        <v>36968</v>
      </c>
      <c r="Y614" t="s">
        <v>36969</v>
      </c>
      <c r="Z614">
        <v>200</v>
      </c>
      <c r="AA614">
        <v>195</v>
      </c>
      <c r="AB614" t="s">
        <v>37018</v>
      </c>
      <c r="AC614" t="s">
        <v>36990</v>
      </c>
      <c r="AD614" t="s">
        <v>36971</v>
      </c>
      <c r="AE614" t="s">
        <v>36972</v>
      </c>
      <c r="AF614" t="s">
        <v>36973</v>
      </c>
      <c r="AH614" t="s">
        <v>37757</v>
      </c>
      <c r="AJ614" t="s">
        <v>36967</v>
      </c>
      <c r="AK614" t="s">
        <v>33513</v>
      </c>
      <c r="AL614" t="s">
        <v>235</v>
      </c>
      <c r="AM614" t="s">
        <v>37898</v>
      </c>
      <c r="AN614" t="s">
        <v>28789</v>
      </c>
      <c r="AQ614" t="s">
        <v>28789</v>
      </c>
      <c r="AR614" t="s">
        <v>34347</v>
      </c>
      <c r="AV614" t="s">
        <v>37135</v>
      </c>
      <c r="AX614" t="s">
        <v>37135</v>
      </c>
      <c r="AY614" t="s">
        <v>37021</v>
      </c>
      <c r="BA614" t="s">
        <v>353</v>
      </c>
      <c r="BB614">
        <v>48</v>
      </c>
      <c r="BC614" t="s">
        <v>37022</v>
      </c>
      <c r="BD614" t="s">
        <v>28739</v>
      </c>
      <c r="BE614" t="s">
        <v>36993</v>
      </c>
      <c r="BF614">
        <v>0.2</v>
      </c>
      <c r="BG614" t="str">
        <f>_xlfn.TEXTJOIN("-",TRUE,V614,AL614,I614,BD614,AR614)</f>
        <v>AG-B22-C1-D3-EF</v>
      </c>
      <c r="BH614" t="s">
        <v>37482</v>
      </c>
      <c r="BI614" t="s">
        <v>37483</v>
      </c>
      <c r="BJ614" t="s">
        <v>38027</v>
      </c>
      <c r="BK614" cm="1">
        <f t="array" ref="BK614">IF(LEN(TRIM(BG614))=0,"",SUMPRODUCT(--(LEN(TRIM($BG$5:BG614))&gt;0)))</f>
        <v>596</v>
      </c>
      <c r="BL614" t="str">
        <f>IF(BK614&lt;&gt;"",_xlfn.BASE(BK614,36,10),"")</f>
        <v>00000000GK</v>
      </c>
      <c r="BM614" t="str">
        <f>IF(BL614&lt;&gt;"","*"&amp;BL614&amp;"*","")</f>
        <v>*00000000GK*</v>
      </c>
      <c r="BN614" t="s">
        <v>37482</v>
      </c>
      <c r="BO614" t="str">
        <f>_xlfn.TEXTJOIN("-",TRUE,N614,T614)</f>
        <v>DAT004-M16</v>
      </c>
      <c r="BS614" t="s">
        <v>28789</v>
      </c>
      <c r="CP614" t="s">
        <v>38025</v>
      </c>
      <c r="CU614">
        <v>11.99</v>
      </c>
      <c r="DT614" t="s">
        <v>37026</v>
      </c>
      <c r="EC614" s="7">
        <f t="shared" si="97"/>
        <v>14.987499999999999</v>
      </c>
      <c r="EN614" t="s">
        <v>36995</v>
      </c>
      <c r="EO614">
        <v>1731138031</v>
      </c>
      <c r="EP614" t="s">
        <v>36968</v>
      </c>
      <c r="EQ614" t="s">
        <v>36996</v>
      </c>
      <c r="ER614" t="s">
        <v>36997</v>
      </c>
      <c r="ES614" t="s">
        <v>36967</v>
      </c>
      <c r="ET614" t="s">
        <v>37761</v>
      </c>
      <c r="EU614" t="s">
        <v>36999</v>
      </c>
      <c r="FB614" t="s">
        <v>35377</v>
      </c>
      <c r="FC614" t="s">
        <v>37782</v>
      </c>
      <c r="FD614" t="s">
        <v>28789</v>
      </c>
      <c r="FF614" t="s">
        <v>36990</v>
      </c>
      <c r="FG614" t="s">
        <v>36990</v>
      </c>
      <c r="FH614" t="s">
        <v>38025</v>
      </c>
      <c r="FI614" t="s">
        <v>37762</v>
      </c>
      <c r="FJ614" t="s">
        <v>37763</v>
      </c>
      <c r="FK614" t="s">
        <v>37764</v>
      </c>
      <c r="FL614" t="s">
        <v>37765</v>
      </c>
      <c r="FM614" t="s">
        <v>37766</v>
      </c>
      <c r="FN614" t="s">
        <v>37767</v>
      </c>
      <c r="FO614" t="s">
        <v>37768</v>
      </c>
      <c r="FP614" t="s">
        <v>37769</v>
      </c>
      <c r="FQ614" t="s">
        <v>37028</v>
      </c>
      <c r="FR614" t="s">
        <v>37008</v>
      </c>
      <c r="FS614" t="s">
        <v>37009</v>
      </c>
      <c r="FT614" t="s">
        <v>33513</v>
      </c>
      <c r="FU614" t="s">
        <v>33513</v>
      </c>
      <c r="FV614" t="s">
        <v>28789</v>
      </c>
      <c r="FW614" t="s">
        <v>37030</v>
      </c>
      <c r="FX614" t="s">
        <v>37031</v>
      </c>
      <c r="FY614" t="s">
        <v>36971</v>
      </c>
      <c r="FZ614" t="s">
        <v>36990</v>
      </c>
      <c r="GA614" t="s">
        <v>37783</v>
      </c>
      <c r="GB614" t="s">
        <v>36968</v>
      </c>
      <c r="GC614" t="s">
        <v>37032</v>
      </c>
      <c r="GD614" t="s">
        <v>37033</v>
      </c>
      <c r="GE614" t="s">
        <v>37770</v>
      </c>
      <c r="GF614" t="s">
        <v>37771</v>
      </c>
      <c r="GG614" t="s">
        <v>37772</v>
      </c>
      <c r="GH614" t="s">
        <v>37773</v>
      </c>
      <c r="GI614" t="s">
        <v>37774</v>
      </c>
      <c r="GJ614" t="s">
        <v>37034</v>
      </c>
      <c r="GK614" t="s">
        <v>37035</v>
      </c>
      <c r="GL614" t="s">
        <v>37784</v>
      </c>
      <c r="GM614" t="s">
        <v>37785</v>
      </c>
      <c r="GN614" t="s">
        <v>37786</v>
      </c>
      <c r="GO614" t="s">
        <v>36973</v>
      </c>
      <c r="GP614" t="s">
        <v>28789</v>
      </c>
      <c r="GQ614" t="s">
        <v>37010</v>
      </c>
      <c r="GR614" t="s">
        <v>36969</v>
      </c>
      <c r="GT614" t="s">
        <v>37011</v>
      </c>
      <c r="GU614">
        <f t="shared" si="98"/>
        <v>15</v>
      </c>
      <c r="GV614">
        <f t="shared" si="99"/>
        <v>15</v>
      </c>
      <c r="GX614">
        <v>12</v>
      </c>
      <c r="GY614" t="s">
        <v>37012</v>
      </c>
      <c r="HA614" t="s">
        <v>37013</v>
      </c>
      <c r="HD614" t="s">
        <v>28789</v>
      </c>
      <c r="HE614">
        <v>11.99</v>
      </c>
    </row>
    <row r="615" spans="1:213">
      <c r="A615" t="s">
        <v>29123</v>
      </c>
      <c r="B615" t="s">
        <v>36962</v>
      </c>
      <c r="C615" t="s">
        <v>36963</v>
      </c>
      <c r="D615" t="s">
        <v>21300</v>
      </c>
      <c r="E615">
        <v>1</v>
      </c>
      <c r="F615" t="s">
        <v>36964</v>
      </c>
      <c r="G615" t="s">
        <v>38</v>
      </c>
      <c r="H615" t="s">
        <v>36965</v>
      </c>
      <c r="I615" t="s">
        <v>23336</v>
      </c>
      <c r="J615" t="s">
        <v>33297</v>
      </c>
      <c r="K615" t="s">
        <v>21308</v>
      </c>
      <c r="L615" t="s">
        <v>33298</v>
      </c>
      <c r="M615" t="s">
        <v>33343</v>
      </c>
      <c r="N615" t="s">
        <v>21360</v>
      </c>
      <c r="O615" t="s">
        <v>33344</v>
      </c>
      <c r="P615" t="s">
        <v>21282</v>
      </c>
      <c r="Q615" t="s">
        <v>33300</v>
      </c>
      <c r="T615" t="s">
        <v>33349</v>
      </c>
      <c r="U615" t="s">
        <v>37776</v>
      </c>
      <c r="V615" t="s">
        <v>34104</v>
      </c>
      <c r="W615" t="s">
        <v>36967</v>
      </c>
      <c r="X615" t="s">
        <v>36968</v>
      </c>
      <c r="Y615" t="s">
        <v>36969</v>
      </c>
      <c r="Z615">
        <v>300</v>
      </c>
      <c r="AA615">
        <v>221</v>
      </c>
      <c r="AB615" t="s">
        <v>37018</v>
      </c>
      <c r="AC615" t="s">
        <v>36990</v>
      </c>
      <c r="AD615" t="s">
        <v>36971</v>
      </c>
      <c r="AE615" t="s">
        <v>36972</v>
      </c>
      <c r="AF615" t="s">
        <v>36973</v>
      </c>
      <c r="AH615" t="s">
        <v>37757</v>
      </c>
      <c r="AJ615" t="s">
        <v>36967</v>
      </c>
      <c r="AK615" t="s">
        <v>33513</v>
      </c>
      <c r="AL615" t="s">
        <v>235</v>
      </c>
      <c r="AM615" t="s">
        <v>37898</v>
      </c>
      <c r="AN615" t="s">
        <v>29088</v>
      </c>
      <c r="AQ615" t="s">
        <v>29088</v>
      </c>
      <c r="AR615" t="s">
        <v>34349</v>
      </c>
      <c r="AV615" t="s">
        <v>37135</v>
      </c>
      <c r="AX615" t="s">
        <v>37135</v>
      </c>
      <c r="AY615" t="s">
        <v>37021</v>
      </c>
      <c r="BA615" t="s">
        <v>353</v>
      </c>
      <c r="BB615">
        <v>48</v>
      </c>
      <c r="BC615" t="s">
        <v>37048</v>
      </c>
      <c r="BD615" t="s">
        <v>34259</v>
      </c>
      <c r="BE615" t="s">
        <v>36993</v>
      </c>
      <c r="BF615">
        <v>0.2</v>
      </c>
      <c r="BG615" t="str">
        <f>_xlfn.TEXTJOIN("-",TRUE,V615,AL615,I615,BD615,AR615)</f>
        <v>AG-B22-C1-D4-EG</v>
      </c>
      <c r="BH615" t="s">
        <v>37485</v>
      </c>
      <c r="BI615" t="s">
        <v>37486</v>
      </c>
      <c r="BJ615" t="s">
        <v>38028</v>
      </c>
      <c r="BK615" cm="1">
        <f t="array" ref="BK615">IF(LEN(TRIM(BG615))=0,"",SUMPRODUCT(--(LEN(TRIM($BG$5:BG615))&gt;0)))</f>
        <v>597</v>
      </c>
      <c r="BL615" t="str">
        <f>IF(BK615&lt;&gt;"",_xlfn.BASE(BK615,36,10),"")</f>
        <v>00000000GL</v>
      </c>
      <c r="BM615" t="str">
        <f>IF(BL615&lt;&gt;"","*"&amp;BL615&amp;"*","")</f>
        <v>*00000000GL*</v>
      </c>
      <c r="BN615" t="s">
        <v>37485</v>
      </c>
      <c r="BO615" t="str">
        <f>_xlfn.TEXTJOIN("-",TRUE,N615,T615)</f>
        <v>DAT004-M16</v>
      </c>
      <c r="BS615" t="s">
        <v>29088</v>
      </c>
      <c r="CP615" t="s">
        <v>38025</v>
      </c>
      <c r="CU615">
        <v>11.99</v>
      </c>
      <c r="DT615" t="s">
        <v>37026</v>
      </c>
      <c r="EC615" s="7">
        <f t="shared" si="97"/>
        <v>14.987499999999999</v>
      </c>
      <c r="EN615" t="s">
        <v>36995</v>
      </c>
      <c r="EO615">
        <v>1731138031</v>
      </c>
      <c r="EP615" t="s">
        <v>36968</v>
      </c>
      <c r="EQ615" t="s">
        <v>36996</v>
      </c>
      <c r="ER615" t="s">
        <v>36997</v>
      </c>
      <c r="ES615" t="s">
        <v>36967</v>
      </c>
      <c r="ET615" t="s">
        <v>37761</v>
      </c>
      <c r="EU615" t="s">
        <v>36999</v>
      </c>
      <c r="FB615" t="s">
        <v>35377</v>
      </c>
      <c r="FC615" t="s">
        <v>37782</v>
      </c>
      <c r="FD615" t="s">
        <v>29088</v>
      </c>
      <c r="FF615" t="s">
        <v>36990</v>
      </c>
      <c r="FG615" t="s">
        <v>36990</v>
      </c>
      <c r="FH615" t="s">
        <v>38025</v>
      </c>
      <c r="FI615" t="s">
        <v>37762</v>
      </c>
      <c r="FJ615" t="s">
        <v>37763</v>
      </c>
      <c r="FK615" t="s">
        <v>37764</v>
      </c>
      <c r="FL615" t="s">
        <v>37765</v>
      </c>
      <c r="FM615" t="s">
        <v>37766</v>
      </c>
      <c r="FN615" t="s">
        <v>37767</v>
      </c>
      <c r="FO615" t="s">
        <v>37768</v>
      </c>
      <c r="FP615" t="s">
        <v>37769</v>
      </c>
      <c r="FQ615" t="s">
        <v>37028</v>
      </c>
      <c r="FR615" t="s">
        <v>37008</v>
      </c>
      <c r="FS615" t="s">
        <v>37009</v>
      </c>
      <c r="FT615" t="s">
        <v>33513</v>
      </c>
      <c r="FU615" t="s">
        <v>33513</v>
      </c>
      <c r="FV615" t="s">
        <v>29088</v>
      </c>
      <c r="FW615" t="s">
        <v>37030</v>
      </c>
      <c r="FX615" t="s">
        <v>37031</v>
      </c>
      <c r="FY615" t="s">
        <v>36971</v>
      </c>
      <c r="FZ615" t="s">
        <v>36990</v>
      </c>
      <c r="GA615" t="s">
        <v>37783</v>
      </c>
      <c r="GB615" t="s">
        <v>36968</v>
      </c>
      <c r="GC615" t="s">
        <v>37032</v>
      </c>
      <c r="GD615" t="s">
        <v>37033</v>
      </c>
      <c r="GE615" t="s">
        <v>37770</v>
      </c>
      <c r="GF615" t="s">
        <v>37771</v>
      </c>
      <c r="GG615" t="s">
        <v>37772</v>
      </c>
      <c r="GH615" t="s">
        <v>37773</v>
      </c>
      <c r="GI615" t="s">
        <v>37774</v>
      </c>
      <c r="GJ615" t="s">
        <v>37034</v>
      </c>
      <c r="GK615" t="s">
        <v>37035</v>
      </c>
      <c r="GL615" t="s">
        <v>37784</v>
      </c>
      <c r="GM615" t="s">
        <v>37785</v>
      </c>
      <c r="GN615" t="s">
        <v>37786</v>
      </c>
      <c r="GO615" t="s">
        <v>36973</v>
      </c>
      <c r="GP615" t="s">
        <v>29088</v>
      </c>
      <c r="GQ615" t="s">
        <v>37010</v>
      </c>
      <c r="GR615" t="s">
        <v>36969</v>
      </c>
      <c r="GT615" t="s">
        <v>37011</v>
      </c>
      <c r="GU615">
        <f t="shared" si="98"/>
        <v>15</v>
      </c>
      <c r="GV615">
        <f t="shared" si="99"/>
        <v>15</v>
      </c>
      <c r="GX615">
        <v>12</v>
      </c>
      <c r="GY615" t="s">
        <v>37012</v>
      </c>
      <c r="HA615" t="s">
        <v>37013</v>
      </c>
      <c r="HD615" t="s">
        <v>29088</v>
      </c>
      <c r="HE615">
        <v>11.99</v>
      </c>
    </row>
    <row r="616" spans="1:213">
      <c r="A616" t="s">
        <v>29123</v>
      </c>
      <c r="B616" t="s">
        <v>36962</v>
      </c>
      <c r="C616" t="s">
        <v>36963</v>
      </c>
      <c r="D616" t="s">
        <v>21300</v>
      </c>
      <c r="E616">
        <v>1</v>
      </c>
      <c r="F616" t="s">
        <v>36964</v>
      </c>
      <c r="G616" t="s">
        <v>38</v>
      </c>
      <c r="H616" t="s">
        <v>36965</v>
      </c>
      <c r="I616" t="s">
        <v>23336</v>
      </c>
      <c r="J616" t="s">
        <v>33297</v>
      </c>
      <c r="K616" t="s">
        <v>21308</v>
      </c>
      <c r="L616" t="s">
        <v>33298</v>
      </c>
      <c r="M616" t="s">
        <v>33343</v>
      </c>
      <c r="N616" t="s">
        <v>21360</v>
      </c>
      <c r="O616" t="s">
        <v>33344</v>
      </c>
      <c r="P616" t="s">
        <v>21282</v>
      </c>
      <c r="Q616" t="s">
        <v>33300</v>
      </c>
      <c r="T616" t="s">
        <v>33349</v>
      </c>
      <c r="U616" t="s">
        <v>37776</v>
      </c>
      <c r="V616" t="s">
        <v>34104</v>
      </c>
      <c r="W616" t="s">
        <v>36967</v>
      </c>
      <c r="X616" t="s">
        <v>36968</v>
      </c>
      <c r="Y616" t="s">
        <v>36969</v>
      </c>
      <c r="Z616">
        <v>300</v>
      </c>
      <c r="AA616">
        <v>236</v>
      </c>
      <c r="AB616" t="s">
        <v>37018</v>
      </c>
      <c r="AC616" t="s">
        <v>36990</v>
      </c>
      <c r="AD616" t="s">
        <v>36971</v>
      </c>
      <c r="AE616" t="s">
        <v>36972</v>
      </c>
      <c r="AF616" t="s">
        <v>36973</v>
      </c>
      <c r="AH616" t="s">
        <v>37757</v>
      </c>
      <c r="AJ616" t="s">
        <v>36967</v>
      </c>
      <c r="AK616" t="s">
        <v>33513</v>
      </c>
      <c r="AL616" t="s">
        <v>235</v>
      </c>
      <c r="AM616" t="s">
        <v>37898</v>
      </c>
      <c r="AN616" t="s">
        <v>29128</v>
      </c>
      <c r="AQ616" t="s">
        <v>29128</v>
      </c>
      <c r="AR616" t="s">
        <v>34351</v>
      </c>
      <c r="AV616" t="s">
        <v>37135</v>
      </c>
      <c r="AX616" t="s">
        <v>37135</v>
      </c>
      <c r="AY616" t="s">
        <v>37021</v>
      </c>
      <c r="BA616" t="s">
        <v>353</v>
      </c>
      <c r="BB616">
        <v>48</v>
      </c>
      <c r="BC616" t="s">
        <v>37048</v>
      </c>
      <c r="BD616" t="s">
        <v>34259</v>
      </c>
      <c r="BE616" t="s">
        <v>36993</v>
      </c>
      <c r="BF616">
        <v>0.2</v>
      </c>
      <c r="BG616" t="str">
        <f>_xlfn.TEXTJOIN("-",TRUE,V616,AL616,I616,BD616,AR616)</f>
        <v>AG-B22-C1-D4-EH</v>
      </c>
      <c r="BH616" t="s">
        <v>37488</v>
      </c>
      <c r="BI616" t="s">
        <v>37489</v>
      </c>
      <c r="BJ616" t="s">
        <v>38029</v>
      </c>
      <c r="BK616" cm="1">
        <f t="array" ref="BK616">IF(LEN(TRIM(BG616))=0,"",SUMPRODUCT(--(LEN(TRIM($BG$5:BG616))&gt;0)))</f>
        <v>598</v>
      </c>
      <c r="BL616" t="str">
        <f>IF(BK616&lt;&gt;"",_xlfn.BASE(BK616,36,10),"")</f>
        <v>00000000GM</v>
      </c>
      <c r="BM616" t="str">
        <f>IF(BL616&lt;&gt;"","*"&amp;BL616&amp;"*","")</f>
        <v>*00000000GM*</v>
      </c>
      <c r="BN616" t="s">
        <v>37488</v>
      </c>
      <c r="BO616" t="str">
        <f>_xlfn.TEXTJOIN("-",TRUE,N616,T616)</f>
        <v>DAT004-M16</v>
      </c>
      <c r="BS616" t="s">
        <v>29128</v>
      </c>
      <c r="CP616" t="s">
        <v>38025</v>
      </c>
      <c r="CU616">
        <v>11.99</v>
      </c>
      <c r="DT616" t="s">
        <v>37026</v>
      </c>
      <c r="EC616" s="7">
        <f t="shared" si="97"/>
        <v>14.987499999999999</v>
      </c>
      <c r="EN616" t="s">
        <v>36995</v>
      </c>
      <c r="EO616">
        <v>1731138031</v>
      </c>
      <c r="EP616" t="s">
        <v>36968</v>
      </c>
      <c r="EQ616" t="s">
        <v>36996</v>
      </c>
      <c r="ER616" t="s">
        <v>36997</v>
      </c>
      <c r="ES616" t="s">
        <v>36967</v>
      </c>
      <c r="ET616" t="s">
        <v>37761</v>
      </c>
      <c r="EU616" t="s">
        <v>36999</v>
      </c>
      <c r="FB616" t="s">
        <v>35377</v>
      </c>
      <c r="FC616" t="s">
        <v>37782</v>
      </c>
      <c r="FD616" t="s">
        <v>37799</v>
      </c>
      <c r="FF616" t="s">
        <v>36990</v>
      </c>
      <c r="FG616" t="s">
        <v>36990</v>
      </c>
      <c r="FH616" t="s">
        <v>38025</v>
      </c>
      <c r="FI616" t="s">
        <v>37762</v>
      </c>
      <c r="FJ616" t="s">
        <v>37763</v>
      </c>
      <c r="FK616" t="s">
        <v>37764</v>
      </c>
      <c r="FL616" t="s">
        <v>37765</v>
      </c>
      <c r="FM616" t="s">
        <v>37766</v>
      </c>
      <c r="FN616" t="s">
        <v>37767</v>
      </c>
      <c r="FO616" t="s">
        <v>37768</v>
      </c>
      <c r="FP616" t="s">
        <v>37769</v>
      </c>
      <c r="FQ616" t="s">
        <v>37028</v>
      </c>
      <c r="FR616" t="s">
        <v>37008</v>
      </c>
      <c r="FS616" t="s">
        <v>37009</v>
      </c>
      <c r="FT616" t="s">
        <v>33513</v>
      </c>
      <c r="FU616" t="s">
        <v>33513</v>
      </c>
      <c r="FV616" t="s">
        <v>37799</v>
      </c>
      <c r="FW616" t="s">
        <v>37030</v>
      </c>
      <c r="FX616" t="s">
        <v>37031</v>
      </c>
      <c r="FY616" t="s">
        <v>36971</v>
      </c>
      <c r="FZ616" t="s">
        <v>36990</v>
      </c>
      <c r="GA616" t="s">
        <v>37783</v>
      </c>
      <c r="GB616" t="s">
        <v>36968</v>
      </c>
      <c r="GC616" t="s">
        <v>37032</v>
      </c>
      <c r="GD616" t="s">
        <v>37033</v>
      </c>
      <c r="GE616" t="s">
        <v>37770</v>
      </c>
      <c r="GF616" t="s">
        <v>37771</v>
      </c>
      <c r="GG616" t="s">
        <v>37772</v>
      </c>
      <c r="GH616" t="s">
        <v>37773</v>
      </c>
      <c r="GI616" t="s">
        <v>37774</v>
      </c>
      <c r="GJ616" t="s">
        <v>37034</v>
      </c>
      <c r="GK616" t="s">
        <v>37035</v>
      </c>
      <c r="GL616" t="s">
        <v>37784</v>
      </c>
      <c r="GM616" t="s">
        <v>37785</v>
      </c>
      <c r="GN616" t="s">
        <v>37786</v>
      </c>
      <c r="GO616" t="s">
        <v>36973</v>
      </c>
      <c r="GP616" t="s">
        <v>37799</v>
      </c>
      <c r="GQ616" t="s">
        <v>37010</v>
      </c>
      <c r="GR616" t="s">
        <v>36969</v>
      </c>
      <c r="GT616" t="s">
        <v>37011</v>
      </c>
      <c r="GU616">
        <f t="shared" si="98"/>
        <v>15</v>
      </c>
      <c r="GV616">
        <f t="shared" si="99"/>
        <v>15</v>
      </c>
      <c r="GX616">
        <v>12</v>
      </c>
      <c r="GY616" t="s">
        <v>37012</v>
      </c>
      <c r="HA616" t="s">
        <v>37013</v>
      </c>
      <c r="HD616" t="s">
        <v>29128</v>
      </c>
      <c r="HE616">
        <v>11.99</v>
      </c>
    </row>
    <row r="617" spans="1:213">
      <c r="A617" t="s">
        <v>29123</v>
      </c>
      <c r="B617" t="s">
        <v>36962</v>
      </c>
      <c r="C617" t="s">
        <v>36963</v>
      </c>
      <c r="D617" t="s">
        <v>21300</v>
      </c>
      <c r="E617">
        <v>1</v>
      </c>
      <c r="F617" t="s">
        <v>36964</v>
      </c>
      <c r="G617" t="s">
        <v>38</v>
      </c>
      <c r="H617" t="s">
        <v>36965</v>
      </c>
      <c r="I617" t="s">
        <v>23336</v>
      </c>
      <c r="J617" t="s">
        <v>33297</v>
      </c>
      <c r="K617" t="s">
        <v>21308</v>
      </c>
      <c r="L617" t="s">
        <v>33298</v>
      </c>
      <c r="M617" t="s">
        <v>33343</v>
      </c>
      <c r="N617" t="s">
        <v>21360</v>
      </c>
      <c r="O617" t="s">
        <v>33344</v>
      </c>
      <c r="P617" t="s">
        <v>21282</v>
      </c>
      <c r="Q617" t="s">
        <v>33300</v>
      </c>
      <c r="T617" t="s">
        <v>33349</v>
      </c>
      <c r="U617" t="s">
        <v>37776</v>
      </c>
      <c r="V617" t="s">
        <v>34104</v>
      </c>
      <c r="W617" t="s">
        <v>36967</v>
      </c>
      <c r="X617" t="s">
        <v>36968</v>
      </c>
      <c r="Y617" t="s">
        <v>36969</v>
      </c>
      <c r="Z617">
        <v>300</v>
      </c>
      <c r="AA617">
        <v>271</v>
      </c>
      <c r="AB617" t="s">
        <v>37056</v>
      </c>
      <c r="AC617" t="s">
        <v>36990</v>
      </c>
      <c r="AD617" t="s">
        <v>36971</v>
      </c>
      <c r="AE617" t="s">
        <v>36972</v>
      </c>
      <c r="AF617" t="s">
        <v>36973</v>
      </c>
      <c r="AH617" t="s">
        <v>37757</v>
      </c>
      <c r="AJ617" t="s">
        <v>36967</v>
      </c>
      <c r="AK617" t="s">
        <v>33513</v>
      </c>
      <c r="AL617" t="s">
        <v>235</v>
      </c>
      <c r="AM617" t="s">
        <v>37898</v>
      </c>
      <c r="AN617" t="s">
        <v>37800</v>
      </c>
      <c r="AQ617" t="s">
        <v>37800</v>
      </c>
      <c r="AR617" t="s">
        <v>34353</v>
      </c>
      <c r="AV617" t="s">
        <v>37135</v>
      </c>
      <c r="AX617" t="s">
        <v>37135</v>
      </c>
      <c r="AY617" t="s">
        <v>37058</v>
      </c>
      <c r="BA617" t="s">
        <v>37059</v>
      </c>
      <c r="BB617">
        <v>48</v>
      </c>
      <c r="BC617" t="s">
        <v>37060</v>
      </c>
      <c r="BD617" t="s">
        <v>34261</v>
      </c>
      <c r="BE617" t="s">
        <v>36993</v>
      </c>
      <c r="BF617">
        <v>0.2</v>
      </c>
      <c r="BG617" t="str">
        <f>_xlfn.TEXTJOIN("-",TRUE,V617,AL617,I617,BD617,AR617)</f>
        <v>AG-B22-C1-D5-EI</v>
      </c>
      <c r="BH617" t="s">
        <v>37491</v>
      </c>
      <c r="BI617" t="s">
        <v>37492</v>
      </c>
      <c r="BJ617" t="s">
        <v>38030</v>
      </c>
      <c r="BK617" cm="1">
        <f t="array" ref="BK617">IF(LEN(TRIM(BG617))=0,"",SUMPRODUCT(--(LEN(TRIM($BG$5:BG617))&gt;0)))</f>
        <v>599</v>
      </c>
      <c r="BL617" t="str">
        <f>IF(BK617&lt;&gt;"",_xlfn.BASE(BK617,36,10),"")</f>
        <v>00000000GN</v>
      </c>
      <c r="BM617" t="str">
        <f>IF(BL617&lt;&gt;"","*"&amp;BL617&amp;"*","")</f>
        <v>*00000000GN*</v>
      </c>
      <c r="BN617" t="s">
        <v>37491</v>
      </c>
      <c r="BO617" t="str">
        <f>_xlfn.TEXTJOIN("-",TRUE,N617,T617)</f>
        <v>DAT004-M16</v>
      </c>
      <c r="BS617" t="s">
        <v>37800</v>
      </c>
      <c r="CP617" t="s">
        <v>38025</v>
      </c>
      <c r="CU617">
        <v>14.99</v>
      </c>
      <c r="DT617" t="s">
        <v>37026</v>
      </c>
      <c r="EC617" s="7">
        <f t="shared" si="97"/>
        <v>18.737500000000001</v>
      </c>
      <c r="EN617" t="s">
        <v>36995</v>
      </c>
      <c r="EO617">
        <v>1731138031</v>
      </c>
      <c r="EP617" t="s">
        <v>36968</v>
      </c>
      <c r="EQ617" t="s">
        <v>36996</v>
      </c>
      <c r="ER617" t="s">
        <v>36997</v>
      </c>
      <c r="ES617" t="s">
        <v>36967</v>
      </c>
      <c r="ET617" t="s">
        <v>37761</v>
      </c>
      <c r="EU617" t="s">
        <v>36999</v>
      </c>
      <c r="FB617" t="s">
        <v>35377</v>
      </c>
      <c r="FC617" t="s">
        <v>37782</v>
      </c>
      <c r="FD617" t="s">
        <v>37800</v>
      </c>
      <c r="FF617" t="s">
        <v>36990</v>
      </c>
      <c r="FG617" t="s">
        <v>36990</v>
      </c>
      <c r="FH617" t="s">
        <v>38025</v>
      </c>
      <c r="FI617" t="s">
        <v>37762</v>
      </c>
      <c r="FJ617" t="s">
        <v>37763</v>
      </c>
      <c r="FK617" t="s">
        <v>37764</v>
      </c>
      <c r="FL617" t="s">
        <v>37765</v>
      </c>
      <c r="FM617" t="s">
        <v>37766</v>
      </c>
      <c r="FN617" t="s">
        <v>37767</v>
      </c>
      <c r="FO617" t="s">
        <v>37768</v>
      </c>
      <c r="FP617" t="s">
        <v>37769</v>
      </c>
      <c r="FQ617" t="s">
        <v>37028</v>
      </c>
      <c r="FR617" t="s">
        <v>37008</v>
      </c>
      <c r="FS617" t="s">
        <v>37009</v>
      </c>
      <c r="FT617" t="s">
        <v>33513</v>
      </c>
      <c r="FU617" t="s">
        <v>33513</v>
      </c>
      <c r="FV617" t="s">
        <v>37800</v>
      </c>
      <c r="FW617" t="s">
        <v>37030</v>
      </c>
      <c r="FX617" t="s">
        <v>37031</v>
      </c>
      <c r="FY617" t="s">
        <v>36971</v>
      </c>
      <c r="FZ617" t="s">
        <v>36990</v>
      </c>
      <c r="GA617" t="s">
        <v>37783</v>
      </c>
      <c r="GB617" t="s">
        <v>36968</v>
      </c>
      <c r="GC617" t="s">
        <v>37032</v>
      </c>
      <c r="GD617" t="s">
        <v>37033</v>
      </c>
      <c r="GE617" t="s">
        <v>37770</v>
      </c>
      <c r="GF617" t="s">
        <v>37771</v>
      </c>
      <c r="GG617" t="s">
        <v>37772</v>
      </c>
      <c r="GH617" t="s">
        <v>37773</v>
      </c>
      <c r="GI617" t="s">
        <v>37774</v>
      </c>
      <c r="GJ617" t="s">
        <v>37034</v>
      </c>
      <c r="GK617" t="s">
        <v>37035</v>
      </c>
      <c r="GL617" t="s">
        <v>37784</v>
      </c>
      <c r="GM617" t="s">
        <v>37785</v>
      </c>
      <c r="GN617" t="s">
        <v>37786</v>
      </c>
      <c r="GO617" t="s">
        <v>36973</v>
      </c>
      <c r="GP617" t="s">
        <v>37800</v>
      </c>
      <c r="GQ617" t="s">
        <v>37010</v>
      </c>
      <c r="GR617" t="s">
        <v>36969</v>
      </c>
      <c r="GT617" t="s">
        <v>37011</v>
      </c>
      <c r="GU617">
        <f t="shared" si="98"/>
        <v>18.75</v>
      </c>
      <c r="GV617">
        <f t="shared" si="99"/>
        <v>18.75</v>
      </c>
      <c r="GX617">
        <v>15</v>
      </c>
      <c r="GY617" t="s">
        <v>37012</v>
      </c>
      <c r="HA617" t="s">
        <v>37013</v>
      </c>
      <c r="HD617" t="s">
        <v>37800</v>
      </c>
      <c r="HE617">
        <v>14.99</v>
      </c>
    </row>
    <row r="618" spans="1:213">
      <c r="A618" t="s">
        <v>29123</v>
      </c>
      <c r="B618" t="s">
        <v>36962</v>
      </c>
      <c r="C618" t="s">
        <v>36963</v>
      </c>
      <c r="D618" t="s">
        <v>21300</v>
      </c>
      <c r="E618">
        <v>1</v>
      </c>
      <c r="F618" t="s">
        <v>36964</v>
      </c>
      <c r="G618" t="s">
        <v>38</v>
      </c>
      <c r="H618" t="s">
        <v>36965</v>
      </c>
      <c r="I618" t="s">
        <v>23336</v>
      </c>
      <c r="J618" t="s">
        <v>33297</v>
      </c>
      <c r="K618" t="s">
        <v>21308</v>
      </c>
      <c r="L618" t="s">
        <v>33298</v>
      </c>
      <c r="M618" t="s">
        <v>33343</v>
      </c>
      <c r="N618" t="s">
        <v>21360</v>
      </c>
      <c r="O618" t="s">
        <v>33344</v>
      </c>
      <c r="P618" t="s">
        <v>21282</v>
      </c>
      <c r="Q618" t="s">
        <v>33300</v>
      </c>
      <c r="T618" t="s">
        <v>33349</v>
      </c>
      <c r="U618" t="s">
        <v>37776</v>
      </c>
      <c r="V618" t="s">
        <v>34104</v>
      </c>
      <c r="W618" t="s">
        <v>36967</v>
      </c>
      <c r="X618" t="s">
        <v>36968</v>
      </c>
      <c r="Y618" t="s">
        <v>36969</v>
      </c>
      <c r="Z618">
        <v>200</v>
      </c>
      <c r="AA618">
        <v>171</v>
      </c>
      <c r="AB618" t="s">
        <v>37018</v>
      </c>
      <c r="AC618" t="s">
        <v>36990</v>
      </c>
      <c r="AD618" t="s">
        <v>36971</v>
      </c>
      <c r="AE618" t="s">
        <v>36972</v>
      </c>
      <c r="AF618" t="s">
        <v>36973</v>
      </c>
      <c r="AH618" t="s">
        <v>37757</v>
      </c>
      <c r="AJ618" t="s">
        <v>36967</v>
      </c>
      <c r="AK618" t="s">
        <v>33525</v>
      </c>
      <c r="AL618" t="s">
        <v>247</v>
      </c>
      <c r="AM618" t="s">
        <v>37898</v>
      </c>
      <c r="AN618" t="s">
        <v>28824</v>
      </c>
      <c r="AQ618" t="s">
        <v>28824</v>
      </c>
      <c r="AR618" t="s">
        <v>34343</v>
      </c>
      <c r="AV618" t="s">
        <v>37135</v>
      </c>
      <c r="AX618" t="s">
        <v>37135</v>
      </c>
      <c r="AY618" t="s">
        <v>37021</v>
      </c>
      <c r="BA618" t="s">
        <v>353</v>
      </c>
      <c r="BB618">
        <v>48</v>
      </c>
      <c r="BC618" t="s">
        <v>37022</v>
      </c>
      <c r="BD618" t="s">
        <v>28739</v>
      </c>
      <c r="BE618" t="s">
        <v>36993</v>
      </c>
      <c r="BF618">
        <v>0.2</v>
      </c>
      <c r="BG618" t="str">
        <f>_xlfn.TEXTJOIN("-",TRUE,V618,AL618,I618,BD618,AR618)</f>
        <v>AG-B26-C1-D3-ED</v>
      </c>
      <c r="BH618" t="s">
        <v>38031</v>
      </c>
      <c r="BI618" t="s">
        <v>38032</v>
      </c>
      <c r="BJ618" t="s">
        <v>38033</v>
      </c>
      <c r="BK618" cm="1">
        <f t="array" ref="BK618">IF(LEN(TRIM(BG618))=0,"",SUMPRODUCT(--(LEN(TRIM($BG$5:BG618))&gt;0)))</f>
        <v>600</v>
      </c>
      <c r="BL618" t="str">
        <f>IF(BK618&lt;&gt;"",_xlfn.BASE(BK618,36,10),"")</f>
        <v>00000000GO</v>
      </c>
      <c r="BM618" t="str">
        <f>IF(BL618&lt;&gt;"","*"&amp;BL618&amp;"*","")</f>
        <v>*00000000GO*</v>
      </c>
      <c r="BN618" t="s">
        <v>38031</v>
      </c>
      <c r="BO618" t="str">
        <f>_xlfn.TEXTJOIN("-",TRUE,N618,T618)</f>
        <v>DAT004-M16</v>
      </c>
      <c r="BS618" t="s">
        <v>28824</v>
      </c>
      <c r="CP618" t="s">
        <v>38034</v>
      </c>
      <c r="CU618">
        <v>11.99</v>
      </c>
      <c r="DT618" t="s">
        <v>37026</v>
      </c>
      <c r="EC618" s="7">
        <f t="shared" si="97"/>
        <v>14.987499999999999</v>
      </c>
      <c r="EN618" t="s">
        <v>36995</v>
      </c>
      <c r="EO618">
        <v>1731138031</v>
      </c>
      <c r="EP618" t="s">
        <v>36968</v>
      </c>
      <c r="EQ618" t="s">
        <v>36996</v>
      </c>
      <c r="ER618" t="s">
        <v>36997</v>
      </c>
      <c r="ES618" t="s">
        <v>36967</v>
      </c>
      <c r="ET618" t="s">
        <v>37761</v>
      </c>
      <c r="EU618" t="s">
        <v>36999</v>
      </c>
      <c r="FB618" t="s">
        <v>35377</v>
      </c>
      <c r="FC618" t="s">
        <v>37782</v>
      </c>
      <c r="FD618" t="s">
        <v>28824</v>
      </c>
      <c r="FF618" t="s">
        <v>36990</v>
      </c>
      <c r="FG618" t="s">
        <v>36990</v>
      </c>
      <c r="FH618" t="s">
        <v>38034</v>
      </c>
      <c r="FI618" t="s">
        <v>37762</v>
      </c>
      <c r="FJ618" t="s">
        <v>37763</v>
      </c>
      <c r="FK618" t="s">
        <v>37764</v>
      </c>
      <c r="FL618" t="s">
        <v>37765</v>
      </c>
      <c r="FM618" t="s">
        <v>37766</v>
      </c>
      <c r="FN618" t="s">
        <v>37767</v>
      </c>
      <c r="FO618" t="s">
        <v>37768</v>
      </c>
      <c r="FP618" t="s">
        <v>37769</v>
      </c>
      <c r="FQ618" t="s">
        <v>37028</v>
      </c>
      <c r="FR618" t="s">
        <v>37008</v>
      </c>
      <c r="FS618" t="s">
        <v>37009</v>
      </c>
      <c r="FT618" t="s">
        <v>33525</v>
      </c>
      <c r="FU618" t="s">
        <v>33525</v>
      </c>
      <c r="FV618" t="s">
        <v>28824</v>
      </c>
      <c r="FW618" t="s">
        <v>37030</v>
      </c>
      <c r="FX618" t="s">
        <v>37031</v>
      </c>
      <c r="FY618" t="s">
        <v>36971</v>
      </c>
      <c r="FZ618" t="s">
        <v>36990</v>
      </c>
      <c r="GA618" t="s">
        <v>37783</v>
      </c>
      <c r="GB618" t="s">
        <v>36968</v>
      </c>
      <c r="GC618" t="s">
        <v>37032</v>
      </c>
      <c r="GD618" t="s">
        <v>37033</v>
      </c>
      <c r="GE618" t="s">
        <v>37770</v>
      </c>
      <c r="GF618" t="s">
        <v>37771</v>
      </c>
      <c r="GG618" t="s">
        <v>37772</v>
      </c>
      <c r="GH618" t="s">
        <v>37773</v>
      </c>
      <c r="GI618" t="s">
        <v>37774</v>
      </c>
      <c r="GJ618" t="s">
        <v>37034</v>
      </c>
      <c r="GK618" t="s">
        <v>37035</v>
      </c>
      <c r="GL618" t="s">
        <v>37784</v>
      </c>
      <c r="GM618" t="s">
        <v>37785</v>
      </c>
      <c r="GN618" t="s">
        <v>37786</v>
      </c>
      <c r="GO618" t="s">
        <v>36973</v>
      </c>
      <c r="GP618" t="s">
        <v>28824</v>
      </c>
      <c r="GQ618" t="s">
        <v>37010</v>
      </c>
      <c r="GR618" t="s">
        <v>36969</v>
      </c>
      <c r="GT618" t="s">
        <v>37011</v>
      </c>
      <c r="GU618">
        <f t="shared" si="98"/>
        <v>15</v>
      </c>
      <c r="GV618">
        <f t="shared" si="99"/>
        <v>15</v>
      </c>
      <c r="GX618">
        <v>12</v>
      </c>
      <c r="GY618" t="s">
        <v>37012</v>
      </c>
      <c r="HA618" t="s">
        <v>37013</v>
      </c>
      <c r="HD618" t="s">
        <v>28824</v>
      </c>
      <c r="HE618">
        <v>11.99</v>
      </c>
    </row>
    <row r="619" spans="1:213">
      <c r="A619" t="s">
        <v>29123</v>
      </c>
      <c r="B619" t="s">
        <v>36962</v>
      </c>
      <c r="C619" t="s">
        <v>36963</v>
      </c>
      <c r="D619" t="s">
        <v>21300</v>
      </c>
      <c r="E619">
        <v>1</v>
      </c>
      <c r="F619" t="s">
        <v>36964</v>
      </c>
      <c r="G619" t="s">
        <v>38</v>
      </c>
      <c r="H619" t="s">
        <v>36965</v>
      </c>
      <c r="I619" t="s">
        <v>23336</v>
      </c>
      <c r="J619" t="s">
        <v>33297</v>
      </c>
      <c r="K619" t="s">
        <v>21308</v>
      </c>
      <c r="L619" t="s">
        <v>33298</v>
      </c>
      <c r="M619" t="s">
        <v>33343</v>
      </c>
      <c r="N619" t="s">
        <v>21360</v>
      </c>
      <c r="O619" t="s">
        <v>33344</v>
      </c>
      <c r="P619" t="s">
        <v>21282</v>
      </c>
      <c r="Q619" t="s">
        <v>33300</v>
      </c>
      <c r="T619" t="s">
        <v>33349</v>
      </c>
      <c r="U619" t="s">
        <v>37776</v>
      </c>
      <c r="V619" t="s">
        <v>34104</v>
      </c>
      <c r="W619" t="s">
        <v>36967</v>
      </c>
      <c r="X619" t="s">
        <v>36968</v>
      </c>
      <c r="Y619" t="s">
        <v>36969</v>
      </c>
      <c r="Z619">
        <v>200</v>
      </c>
      <c r="AA619">
        <v>186</v>
      </c>
      <c r="AB619" t="s">
        <v>37018</v>
      </c>
      <c r="AC619" t="s">
        <v>36990</v>
      </c>
      <c r="AD619" t="s">
        <v>36971</v>
      </c>
      <c r="AE619" t="s">
        <v>36972</v>
      </c>
      <c r="AF619" t="s">
        <v>36973</v>
      </c>
      <c r="AH619" t="s">
        <v>37757</v>
      </c>
      <c r="AJ619" t="s">
        <v>36967</v>
      </c>
      <c r="AK619" t="s">
        <v>33525</v>
      </c>
      <c r="AL619" t="s">
        <v>247</v>
      </c>
      <c r="AM619" t="s">
        <v>37898</v>
      </c>
      <c r="AN619" t="s">
        <v>28795</v>
      </c>
      <c r="AQ619" t="s">
        <v>28795</v>
      </c>
      <c r="AR619" t="s">
        <v>34345</v>
      </c>
      <c r="AV619" t="s">
        <v>37135</v>
      </c>
      <c r="AX619" t="s">
        <v>37135</v>
      </c>
      <c r="AY619" t="s">
        <v>37021</v>
      </c>
      <c r="BA619" t="s">
        <v>353</v>
      </c>
      <c r="BB619">
        <v>48</v>
      </c>
      <c r="BC619" t="s">
        <v>37022</v>
      </c>
      <c r="BD619" t="s">
        <v>28739</v>
      </c>
      <c r="BE619" t="s">
        <v>36993</v>
      </c>
      <c r="BF619">
        <v>0.2</v>
      </c>
      <c r="BG619" t="str">
        <f>_xlfn.TEXTJOIN("-",TRUE,V619,AL619,I619,BD619,AR619)</f>
        <v>AG-B26-C1-D3-EE</v>
      </c>
      <c r="BH619" t="s">
        <v>38035</v>
      </c>
      <c r="BI619" t="s">
        <v>38036</v>
      </c>
      <c r="BJ619" t="s">
        <v>38037</v>
      </c>
      <c r="BK619" cm="1">
        <f t="array" ref="BK619">IF(LEN(TRIM(BG619))=0,"",SUMPRODUCT(--(LEN(TRIM($BG$5:BG619))&gt;0)))</f>
        <v>601</v>
      </c>
      <c r="BL619" t="str">
        <f>IF(BK619&lt;&gt;"",_xlfn.BASE(BK619,36,10),"")</f>
        <v>00000000GP</v>
      </c>
      <c r="BM619" t="str">
        <f>IF(BL619&lt;&gt;"","*"&amp;BL619&amp;"*","")</f>
        <v>*00000000GP*</v>
      </c>
      <c r="BN619" t="s">
        <v>38035</v>
      </c>
      <c r="BO619" t="str">
        <f>_xlfn.TEXTJOIN("-",TRUE,N619,T619)</f>
        <v>DAT004-M16</v>
      </c>
      <c r="BS619" t="s">
        <v>28795</v>
      </c>
      <c r="CP619" t="s">
        <v>38034</v>
      </c>
      <c r="CU619">
        <v>11.99</v>
      </c>
      <c r="DT619" t="s">
        <v>37026</v>
      </c>
      <c r="EC619" s="7">
        <f t="shared" si="97"/>
        <v>14.987499999999999</v>
      </c>
      <c r="EN619" t="s">
        <v>36995</v>
      </c>
      <c r="EO619">
        <v>1731138031</v>
      </c>
      <c r="EP619" t="s">
        <v>36968</v>
      </c>
      <c r="EQ619" t="s">
        <v>36996</v>
      </c>
      <c r="ER619" t="s">
        <v>36997</v>
      </c>
      <c r="ES619" t="s">
        <v>36967</v>
      </c>
      <c r="ET619" t="s">
        <v>37761</v>
      </c>
      <c r="EU619" t="s">
        <v>36999</v>
      </c>
      <c r="FB619" t="s">
        <v>35377</v>
      </c>
      <c r="FC619" t="s">
        <v>37782</v>
      </c>
      <c r="FD619" t="s">
        <v>28795</v>
      </c>
      <c r="FF619" t="s">
        <v>36990</v>
      </c>
      <c r="FG619" t="s">
        <v>36990</v>
      </c>
      <c r="FH619" t="s">
        <v>38034</v>
      </c>
      <c r="FI619" t="s">
        <v>37762</v>
      </c>
      <c r="FJ619" t="s">
        <v>37763</v>
      </c>
      <c r="FK619" t="s">
        <v>37764</v>
      </c>
      <c r="FL619" t="s">
        <v>37765</v>
      </c>
      <c r="FM619" t="s">
        <v>37766</v>
      </c>
      <c r="FN619" t="s">
        <v>37767</v>
      </c>
      <c r="FO619" t="s">
        <v>37768</v>
      </c>
      <c r="FP619" t="s">
        <v>37769</v>
      </c>
      <c r="FQ619" t="s">
        <v>37028</v>
      </c>
      <c r="FR619" t="s">
        <v>37008</v>
      </c>
      <c r="FS619" t="s">
        <v>37009</v>
      </c>
      <c r="FT619" t="s">
        <v>33525</v>
      </c>
      <c r="FU619" t="s">
        <v>33525</v>
      </c>
      <c r="FV619" t="s">
        <v>28795</v>
      </c>
      <c r="FW619" t="s">
        <v>37030</v>
      </c>
      <c r="FX619" t="s">
        <v>37031</v>
      </c>
      <c r="FY619" t="s">
        <v>36971</v>
      </c>
      <c r="FZ619" t="s">
        <v>36990</v>
      </c>
      <c r="GA619" t="s">
        <v>37783</v>
      </c>
      <c r="GB619" t="s">
        <v>36968</v>
      </c>
      <c r="GC619" t="s">
        <v>37032</v>
      </c>
      <c r="GD619" t="s">
        <v>37033</v>
      </c>
      <c r="GE619" t="s">
        <v>37770</v>
      </c>
      <c r="GF619" t="s">
        <v>37771</v>
      </c>
      <c r="GG619" t="s">
        <v>37772</v>
      </c>
      <c r="GH619" t="s">
        <v>37773</v>
      </c>
      <c r="GI619" t="s">
        <v>37774</v>
      </c>
      <c r="GJ619" t="s">
        <v>37034</v>
      </c>
      <c r="GK619" t="s">
        <v>37035</v>
      </c>
      <c r="GL619" t="s">
        <v>37784</v>
      </c>
      <c r="GM619" t="s">
        <v>37785</v>
      </c>
      <c r="GN619" t="s">
        <v>37786</v>
      </c>
      <c r="GO619" t="s">
        <v>36973</v>
      </c>
      <c r="GP619" t="s">
        <v>28795</v>
      </c>
      <c r="GQ619" t="s">
        <v>37010</v>
      </c>
      <c r="GR619" t="s">
        <v>36969</v>
      </c>
      <c r="GT619" t="s">
        <v>37011</v>
      </c>
      <c r="GU619">
        <f t="shared" si="98"/>
        <v>15</v>
      </c>
      <c r="GV619">
        <f t="shared" si="99"/>
        <v>15</v>
      </c>
      <c r="GX619">
        <v>12</v>
      </c>
      <c r="GY619" t="s">
        <v>37012</v>
      </c>
      <c r="HA619" t="s">
        <v>37013</v>
      </c>
      <c r="HD619" t="s">
        <v>28795</v>
      </c>
      <c r="HE619">
        <v>11.99</v>
      </c>
    </row>
    <row r="620" spans="1:213">
      <c r="A620" t="s">
        <v>29123</v>
      </c>
      <c r="B620" t="s">
        <v>36962</v>
      </c>
      <c r="C620" t="s">
        <v>36963</v>
      </c>
      <c r="D620" t="s">
        <v>21300</v>
      </c>
      <c r="E620">
        <v>1</v>
      </c>
      <c r="F620" t="s">
        <v>36964</v>
      </c>
      <c r="G620" t="s">
        <v>38</v>
      </c>
      <c r="H620" t="s">
        <v>36965</v>
      </c>
      <c r="I620" t="s">
        <v>23336</v>
      </c>
      <c r="J620" t="s">
        <v>33297</v>
      </c>
      <c r="K620" t="s">
        <v>21308</v>
      </c>
      <c r="L620" t="s">
        <v>33298</v>
      </c>
      <c r="M620" t="s">
        <v>33343</v>
      </c>
      <c r="N620" t="s">
        <v>21360</v>
      </c>
      <c r="O620" t="s">
        <v>33344</v>
      </c>
      <c r="P620" t="s">
        <v>21282</v>
      </c>
      <c r="Q620" t="s">
        <v>33300</v>
      </c>
      <c r="T620" t="s">
        <v>33349</v>
      </c>
      <c r="U620" t="s">
        <v>37776</v>
      </c>
      <c r="V620" t="s">
        <v>34104</v>
      </c>
      <c r="W620" t="s">
        <v>36967</v>
      </c>
      <c r="X620" t="s">
        <v>36968</v>
      </c>
      <c r="Y620" t="s">
        <v>36969</v>
      </c>
      <c r="Z620">
        <v>200</v>
      </c>
      <c r="AA620">
        <v>195</v>
      </c>
      <c r="AB620" t="s">
        <v>37018</v>
      </c>
      <c r="AC620" t="s">
        <v>36990</v>
      </c>
      <c r="AD620" t="s">
        <v>36971</v>
      </c>
      <c r="AE620" t="s">
        <v>36972</v>
      </c>
      <c r="AF620" t="s">
        <v>36973</v>
      </c>
      <c r="AH620" t="s">
        <v>37757</v>
      </c>
      <c r="AJ620" t="s">
        <v>36967</v>
      </c>
      <c r="AK620" t="s">
        <v>33525</v>
      </c>
      <c r="AL620" t="s">
        <v>247</v>
      </c>
      <c r="AM620" t="s">
        <v>37898</v>
      </c>
      <c r="AN620" t="s">
        <v>28789</v>
      </c>
      <c r="AQ620" t="s">
        <v>28789</v>
      </c>
      <c r="AR620" t="s">
        <v>34347</v>
      </c>
      <c r="AV620" t="s">
        <v>37135</v>
      </c>
      <c r="AX620" t="s">
        <v>37135</v>
      </c>
      <c r="AY620" t="s">
        <v>37021</v>
      </c>
      <c r="BA620" t="s">
        <v>353</v>
      </c>
      <c r="BB620">
        <v>48</v>
      </c>
      <c r="BC620" t="s">
        <v>37022</v>
      </c>
      <c r="BD620" t="s">
        <v>28739</v>
      </c>
      <c r="BE620" t="s">
        <v>36993</v>
      </c>
      <c r="BF620">
        <v>0.2</v>
      </c>
      <c r="BG620" t="str">
        <f>_xlfn.TEXTJOIN("-",TRUE,V620,AL620,I620,BD620,AR620)</f>
        <v>AG-B26-C1-D3-EF</v>
      </c>
      <c r="BH620" t="s">
        <v>38038</v>
      </c>
      <c r="BI620" t="s">
        <v>38039</v>
      </c>
      <c r="BJ620" t="s">
        <v>38040</v>
      </c>
      <c r="BK620" cm="1">
        <f t="array" ref="BK620">IF(LEN(TRIM(BG620))=0,"",SUMPRODUCT(--(LEN(TRIM($BG$5:BG620))&gt;0)))</f>
        <v>602</v>
      </c>
      <c r="BL620" t="str">
        <f>IF(BK620&lt;&gt;"",_xlfn.BASE(BK620,36,10),"")</f>
        <v>00000000GQ</v>
      </c>
      <c r="BM620" t="str">
        <f>IF(BL620&lt;&gt;"","*"&amp;BL620&amp;"*","")</f>
        <v>*00000000GQ*</v>
      </c>
      <c r="BN620" t="s">
        <v>38038</v>
      </c>
      <c r="BO620" t="str">
        <f>_xlfn.TEXTJOIN("-",TRUE,N620,T620)</f>
        <v>DAT004-M16</v>
      </c>
      <c r="BS620" t="s">
        <v>28789</v>
      </c>
      <c r="CP620" t="s">
        <v>38034</v>
      </c>
      <c r="CU620">
        <v>11.99</v>
      </c>
      <c r="DT620" t="s">
        <v>37026</v>
      </c>
      <c r="EC620" s="7">
        <f t="shared" si="97"/>
        <v>14.987499999999999</v>
      </c>
      <c r="EN620" t="s">
        <v>36995</v>
      </c>
      <c r="EO620">
        <v>1731138031</v>
      </c>
      <c r="EP620" t="s">
        <v>36968</v>
      </c>
      <c r="EQ620" t="s">
        <v>36996</v>
      </c>
      <c r="ER620" t="s">
        <v>36997</v>
      </c>
      <c r="ES620" t="s">
        <v>36967</v>
      </c>
      <c r="ET620" t="s">
        <v>37761</v>
      </c>
      <c r="EU620" t="s">
        <v>36999</v>
      </c>
      <c r="FB620" t="s">
        <v>35377</v>
      </c>
      <c r="FC620" t="s">
        <v>37782</v>
      </c>
      <c r="FD620" t="s">
        <v>28789</v>
      </c>
      <c r="FF620" t="s">
        <v>36990</v>
      </c>
      <c r="FG620" t="s">
        <v>36990</v>
      </c>
      <c r="FH620" t="s">
        <v>38034</v>
      </c>
      <c r="FI620" t="s">
        <v>37762</v>
      </c>
      <c r="FJ620" t="s">
        <v>37763</v>
      </c>
      <c r="FK620" t="s">
        <v>37764</v>
      </c>
      <c r="FL620" t="s">
        <v>37765</v>
      </c>
      <c r="FM620" t="s">
        <v>37766</v>
      </c>
      <c r="FN620" t="s">
        <v>37767</v>
      </c>
      <c r="FO620" t="s">
        <v>37768</v>
      </c>
      <c r="FP620" t="s">
        <v>37769</v>
      </c>
      <c r="FQ620" t="s">
        <v>37028</v>
      </c>
      <c r="FR620" t="s">
        <v>37008</v>
      </c>
      <c r="FS620" t="s">
        <v>37009</v>
      </c>
      <c r="FT620" t="s">
        <v>33525</v>
      </c>
      <c r="FU620" t="s">
        <v>33525</v>
      </c>
      <c r="FV620" t="s">
        <v>28789</v>
      </c>
      <c r="FW620" t="s">
        <v>37030</v>
      </c>
      <c r="FX620" t="s">
        <v>37031</v>
      </c>
      <c r="FY620" t="s">
        <v>36971</v>
      </c>
      <c r="FZ620" t="s">
        <v>36990</v>
      </c>
      <c r="GA620" t="s">
        <v>37783</v>
      </c>
      <c r="GB620" t="s">
        <v>36968</v>
      </c>
      <c r="GC620" t="s">
        <v>37032</v>
      </c>
      <c r="GD620" t="s">
        <v>37033</v>
      </c>
      <c r="GE620" t="s">
        <v>37770</v>
      </c>
      <c r="GF620" t="s">
        <v>37771</v>
      </c>
      <c r="GG620" t="s">
        <v>37772</v>
      </c>
      <c r="GH620" t="s">
        <v>37773</v>
      </c>
      <c r="GI620" t="s">
        <v>37774</v>
      </c>
      <c r="GJ620" t="s">
        <v>37034</v>
      </c>
      <c r="GK620" t="s">
        <v>37035</v>
      </c>
      <c r="GL620" t="s">
        <v>37784</v>
      </c>
      <c r="GM620" t="s">
        <v>37785</v>
      </c>
      <c r="GN620" t="s">
        <v>37786</v>
      </c>
      <c r="GO620" t="s">
        <v>36973</v>
      </c>
      <c r="GP620" t="s">
        <v>28789</v>
      </c>
      <c r="GQ620" t="s">
        <v>37010</v>
      </c>
      <c r="GR620" t="s">
        <v>36969</v>
      </c>
      <c r="GT620" t="s">
        <v>37011</v>
      </c>
      <c r="GU620">
        <f t="shared" si="98"/>
        <v>15</v>
      </c>
      <c r="GV620">
        <f t="shared" si="99"/>
        <v>15</v>
      </c>
      <c r="GX620">
        <v>12</v>
      </c>
      <c r="GY620" t="s">
        <v>37012</v>
      </c>
      <c r="HA620" t="s">
        <v>37013</v>
      </c>
      <c r="HD620" t="s">
        <v>28789</v>
      </c>
      <c r="HE620">
        <v>11.99</v>
      </c>
    </row>
    <row r="621" spans="1:213">
      <c r="A621" t="s">
        <v>29123</v>
      </c>
      <c r="B621" t="s">
        <v>36962</v>
      </c>
      <c r="C621" t="s">
        <v>36963</v>
      </c>
      <c r="D621" t="s">
        <v>21300</v>
      </c>
      <c r="E621">
        <v>1</v>
      </c>
      <c r="F621" t="s">
        <v>36964</v>
      </c>
      <c r="G621" t="s">
        <v>38</v>
      </c>
      <c r="H621" t="s">
        <v>36965</v>
      </c>
      <c r="I621" t="s">
        <v>23336</v>
      </c>
      <c r="J621" t="s">
        <v>33297</v>
      </c>
      <c r="K621" t="s">
        <v>21308</v>
      </c>
      <c r="L621" t="s">
        <v>33298</v>
      </c>
      <c r="M621" t="s">
        <v>33343</v>
      </c>
      <c r="N621" t="s">
        <v>21360</v>
      </c>
      <c r="O621" t="s">
        <v>33344</v>
      </c>
      <c r="P621" t="s">
        <v>21282</v>
      </c>
      <c r="Q621" t="s">
        <v>33300</v>
      </c>
      <c r="T621" t="s">
        <v>33349</v>
      </c>
      <c r="U621" t="s">
        <v>37776</v>
      </c>
      <c r="V621" t="s">
        <v>34104</v>
      </c>
      <c r="W621" t="s">
        <v>36967</v>
      </c>
      <c r="X621" t="s">
        <v>36968</v>
      </c>
      <c r="Y621" t="s">
        <v>36969</v>
      </c>
      <c r="Z621">
        <v>300</v>
      </c>
      <c r="AA621">
        <v>221</v>
      </c>
      <c r="AB621" t="s">
        <v>37018</v>
      </c>
      <c r="AC621" t="s">
        <v>36990</v>
      </c>
      <c r="AD621" t="s">
        <v>36971</v>
      </c>
      <c r="AE621" t="s">
        <v>36972</v>
      </c>
      <c r="AF621" t="s">
        <v>36973</v>
      </c>
      <c r="AH621" t="s">
        <v>37757</v>
      </c>
      <c r="AJ621" t="s">
        <v>36967</v>
      </c>
      <c r="AK621" t="s">
        <v>33525</v>
      </c>
      <c r="AL621" t="s">
        <v>247</v>
      </c>
      <c r="AM621" t="s">
        <v>37898</v>
      </c>
      <c r="AN621" t="s">
        <v>29088</v>
      </c>
      <c r="AQ621" t="s">
        <v>29088</v>
      </c>
      <c r="AR621" t="s">
        <v>34349</v>
      </c>
      <c r="AV621" t="s">
        <v>37135</v>
      </c>
      <c r="AX621" t="s">
        <v>37135</v>
      </c>
      <c r="AY621" t="s">
        <v>37021</v>
      </c>
      <c r="BA621" t="s">
        <v>353</v>
      </c>
      <c r="BB621">
        <v>48</v>
      </c>
      <c r="BC621" t="s">
        <v>37048</v>
      </c>
      <c r="BD621" t="s">
        <v>34259</v>
      </c>
      <c r="BE621" t="s">
        <v>36993</v>
      </c>
      <c r="BF621">
        <v>0.2</v>
      </c>
      <c r="BG621" t="str">
        <f>_xlfn.TEXTJOIN("-",TRUE,V621,AL621,I621,BD621,AR621)</f>
        <v>AG-B26-C1-D4-EG</v>
      </c>
      <c r="BH621" t="s">
        <v>38041</v>
      </c>
      <c r="BI621" t="s">
        <v>38042</v>
      </c>
      <c r="BJ621" t="s">
        <v>38043</v>
      </c>
      <c r="BK621" cm="1">
        <f t="array" ref="BK621">IF(LEN(TRIM(BG621))=0,"",SUMPRODUCT(--(LEN(TRIM($BG$5:BG621))&gt;0)))</f>
        <v>603</v>
      </c>
      <c r="BL621" t="str">
        <f>IF(BK621&lt;&gt;"",_xlfn.BASE(BK621,36,10),"")</f>
        <v>00000000GR</v>
      </c>
      <c r="BM621" t="str">
        <f>IF(BL621&lt;&gt;"","*"&amp;BL621&amp;"*","")</f>
        <v>*00000000GR*</v>
      </c>
      <c r="BN621" t="s">
        <v>38041</v>
      </c>
      <c r="BO621" t="str">
        <f>_xlfn.TEXTJOIN("-",TRUE,N621,T621)</f>
        <v>DAT004-M16</v>
      </c>
      <c r="BS621" t="s">
        <v>29088</v>
      </c>
      <c r="CP621" t="s">
        <v>38034</v>
      </c>
      <c r="CU621">
        <v>11.99</v>
      </c>
      <c r="DT621" t="s">
        <v>37026</v>
      </c>
      <c r="EC621" s="7">
        <f t="shared" si="97"/>
        <v>14.987499999999999</v>
      </c>
      <c r="EN621" t="s">
        <v>36995</v>
      </c>
      <c r="EO621">
        <v>1731138031</v>
      </c>
      <c r="EP621" t="s">
        <v>36968</v>
      </c>
      <c r="EQ621" t="s">
        <v>36996</v>
      </c>
      <c r="ER621" t="s">
        <v>36997</v>
      </c>
      <c r="ES621" t="s">
        <v>36967</v>
      </c>
      <c r="ET621" t="s">
        <v>37761</v>
      </c>
      <c r="EU621" t="s">
        <v>36999</v>
      </c>
      <c r="FB621" t="s">
        <v>35377</v>
      </c>
      <c r="FC621" t="s">
        <v>37782</v>
      </c>
      <c r="FD621" t="s">
        <v>29088</v>
      </c>
      <c r="FF621" t="s">
        <v>36990</v>
      </c>
      <c r="FG621" t="s">
        <v>36990</v>
      </c>
      <c r="FH621" t="s">
        <v>38034</v>
      </c>
      <c r="FI621" t="s">
        <v>37762</v>
      </c>
      <c r="FJ621" t="s">
        <v>37763</v>
      </c>
      <c r="FK621" t="s">
        <v>37764</v>
      </c>
      <c r="FL621" t="s">
        <v>37765</v>
      </c>
      <c r="FM621" t="s">
        <v>37766</v>
      </c>
      <c r="FN621" t="s">
        <v>37767</v>
      </c>
      <c r="FO621" t="s">
        <v>37768</v>
      </c>
      <c r="FP621" t="s">
        <v>37769</v>
      </c>
      <c r="FQ621" t="s">
        <v>37028</v>
      </c>
      <c r="FR621" t="s">
        <v>37008</v>
      </c>
      <c r="FS621" t="s">
        <v>37009</v>
      </c>
      <c r="FT621" t="s">
        <v>33525</v>
      </c>
      <c r="FU621" t="s">
        <v>33525</v>
      </c>
      <c r="FV621" t="s">
        <v>29088</v>
      </c>
      <c r="FW621" t="s">
        <v>37030</v>
      </c>
      <c r="FX621" t="s">
        <v>37031</v>
      </c>
      <c r="FY621" t="s">
        <v>36971</v>
      </c>
      <c r="FZ621" t="s">
        <v>36990</v>
      </c>
      <c r="GA621" t="s">
        <v>37783</v>
      </c>
      <c r="GB621" t="s">
        <v>36968</v>
      </c>
      <c r="GC621" t="s">
        <v>37032</v>
      </c>
      <c r="GD621" t="s">
        <v>37033</v>
      </c>
      <c r="GE621" t="s">
        <v>37770</v>
      </c>
      <c r="GF621" t="s">
        <v>37771</v>
      </c>
      <c r="GG621" t="s">
        <v>37772</v>
      </c>
      <c r="GH621" t="s">
        <v>37773</v>
      </c>
      <c r="GI621" t="s">
        <v>37774</v>
      </c>
      <c r="GJ621" t="s">
        <v>37034</v>
      </c>
      <c r="GK621" t="s">
        <v>37035</v>
      </c>
      <c r="GL621" t="s">
        <v>37784</v>
      </c>
      <c r="GM621" t="s">
        <v>37785</v>
      </c>
      <c r="GN621" t="s">
        <v>37786</v>
      </c>
      <c r="GO621" t="s">
        <v>36973</v>
      </c>
      <c r="GP621" t="s">
        <v>29088</v>
      </c>
      <c r="GQ621" t="s">
        <v>37010</v>
      </c>
      <c r="GR621" t="s">
        <v>36969</v>
      </c>
      <c r="GT621" t="s">
        <v>37011</v>
      </c>
      <c r="GU621">
        <f t="shared" si="98"/>
        <v>15</v>
      </c>
      <c r="GV621">
        <f t="shared" si="99"/>
        <v>15</v>
      </c>
      <c r="GX621">
        <v>12</v>
      </c>
      <c r="GY621" t="s">
        <v>37012</v>
      </c>
      <c r="HA621" t="s">
        <v>37013</v>
      </c>
      <c r="HD621" t="s">
        <v>29088</v>
      </c>
      <c r="HE621">
        <v>11.99</v>
      </c>
    </row>
    <row r="622" spans="1:213">
      <c r="A622" t="s">
        <v>29123</v>
      </c>
      <c r="B622" t="s">
        <v>36962</v>
      </c>
      <c r="C622" t="s">
        <v>36963</v>
      </c>
      <c r="D622" t="s">
        <v>21300</v>
      </c>
      <c r="E622">
        <v>1</v>
      </c>
      <c r="F622" t="s">
        <v>36964</v>
      </c>
      <c r="G622" t="s">
        <v>38</v>
      </c>
      <c r="H622" t="s">
        <v>36965</v>
      </c>
      <c r="I622" t="s">
        <v>23336</v>
      </c>
      <c r="J622" t="s">
        <v>33297</v>
      </c>
      <c r="K622" t="s">
        <v>21308</v>
      </c>
      <c r="L622" t="s">
        <v>33298</v>
      </c>
      <c r="M622" t="s">
        <v>33343</v>
      </c>
      <c r="N622" t="s">
        <v>21360</v>
      </c>
      <c r="O622" t="s">
        <v>33344</v>
      </c>
      <c r="P622" t="s">
        <v>21282</v>
      </c>
      <c r="Q622" t="s">
        <v>33300</v>
      </c>
      <c r="T622" t="s">
        <v>33349</v>
      </c>
      <c r="U622" t="s">
        <v>37776</v>
      </c>
      <c r="V622" t="s">
        <v>34104</v>
      </c>
      <c r="W622" t="s">
        <v>36967</v>
      </c>
      <c r="X622" t="s">
        <v>36968</v>
      </c>
      <c r="Y622" t="s">
        <v>36969</v>
      </c>
      <c r="Z622">
        <v>300</v>
      </c>
      <c r="AA622">
        <v>236</v>
      </c>
      <c r="AB622" t="s">
        <v>37018</v>
      </c>
      <c r="AC622" t="s">
        <v>36990</v>
      </c>
      <c r="AD622" t="s">
        <v>36971</v>
      </c>
      <c r="AE622" t="s">
        <v>36972</v>
      </c>
      <c r="AF622" t="s">
        <v>36973</v>
      </c>
      <c r="AH622" t="s">
        <v>37757</v>
      </c>
      <c r="AJ622" t="s">
        <v>36967</v>
      </c>
      <c r="AK622" t="s">
        <v>33525</v>
      </c>
      <c r="AL622" t="s">
        <v>247</v>
      </c>
      <c r="AM622" t="s">
        <v>37898</v>
      </c>
      <c r="AN622" t="s">
        <v>29128</v>
      </c>
      <c r="AQ622" t="s">
        <v>29128</v>
      </c>
      <c r="AR622" t="s">
        <v>34351</v>
      </c>
      <c r="AV622" t="s">
        <v>37135</v>
      </c>
      <c r="AX622" t="s">
        <v>37135</v>
      </c>
      <c r="AY622" t="s">
        <v>37021</v>
      </c>
      <c r="BA622" t="s">
        <v>353</v>
      </c>
      <c r="BB622">
        <v>48</v>
      </c>
      <c r="BC622" t="s">
        <v>37048</v>
      </c>
      <c r="BD622" t="s">
        <v>34259</v>
      </c>
      <c r="BE622" t="s">
        <v>36993</v>
      </c>
      <c r="BF622">
        <v>0.2</v>
      </c>
      <c r="BG622" t="str">
        <f>_xlfn.TEXTJOIN("-",TRUE,V622,AL622,I622,BD622,AR622)</f>
        <v>AG-B26-C1-D4-EH</v>
      </c>
      <c r="BH622" t="s">
        <v>38044</v>
      </c>
      <c r="BI622" t="s">
        <v>38045</v>
      </c>
      <c r="BJ622" t="s">
        <v>38046</v>
      </c>
      <c r="BK622" cm="1">
        <f t="array" ref="BK622">IF(LEN(TRIM(BG622))=0,"",SUMPRODUCT(--(LEN(TRIM($BG$5:BG622))&gt;0)))</f>
        <v>604</v>
      </c>
      <c r="BL622" t="str">
        <f>IF(BK622&lt;&gt;"",_xlfn.BASE(BK622,36,10),"")</f>
        <v>00000000GS</v>
      </c>
      <c r="BM622" t="str">
        <f>IF(BL622&lt;&gt;"","*"&amp;BL622&amp;"*","")</f>
        <v>*00000000GS*</v>
      </c>
      <c r="BN622" t="s">
        <v>38044</v>
      </c>
      <c r="BO622" t="str">
        <f>_xlfn.TEXTJOIN("-",TRUE,N622,T622)</f>
        <v>DAT004-M16</v>
      </c>
      <c r="BS622" t="s">
        <v>29128</v>
      </c>
      <c r="CP622" t="s">
        <v>38034</v>
      </c>
      <c r="CU622">
        <v>11.99</v>
      </c>
      <c r="DT622" t="s">
        <v>37026</v>
      </c>
      <c r="EC622" s="7">
        <f t="shared" si="97"/>
        <v>14.987499999999999</v>
      </c>
      <c r="EN622" t="s">
        <v>36995</v>
      </c>
      <c r="EO622">
        <v>1731138031</v>
      </c>
      <c r="EP622" t="s">
        <v>36968</v>
      </c>
      <c r="EQ622" t="s">
        <v>36996</v>
      </c>
      <c r="ER622" t="s">
        <v>36997</v>
      </c>
      <c r="ES622" t="s">
        <v>36967</v>
      </c>
      <c r="ET622" t="s">
        <v>37761</v>
      </c>
      <c r="EU622" t="s">
        <v>36999</v>
      </c>
      <c r="FB622" t="s">
        <v>35377</v>
      </c>
      <c r="FC622" t="s">
        <v>37782</v>
      </c>
      <c r="FD622" t="s">
        <v>37799</v>
      </c>
      <c r="FF622" t="s">
        <v>36990</v>
      </c>
      <c r="FG622" t="s">
        <v>36990</v>
      </c>
      <c r="FH622" t="s">
        <v>38034</v>
      </c>
      <c r="FI622" t="s">
        <v>37762</v>
      </c>
      <c r="FJ622" t="s">
        <v>37763</v>
      </c>
      <c r="FK622" t="s">
        <v>37764</v>
      </c>
      <c r="FL622" t="s">
        <v>37765</v>
      </c>
      <c r="FM622" t="s">
        <v>37766</v>
      </c>
      <c r="FN622" t="s">
        <v>37767</v>
      </c>
      <c r="FO622" t="s">
        <v>37768</v>
      </c>
      <c r="FP622" t="s">
        <v>37769</v>
      </c>
      <c r="FQ622" t="s">
        <v>37028</v>
      </c>
      <c r="FR622" t="s">
        <v>37008</v>
      </c>
      <c r="FS622" t="s">
        <v>37009</v>
      </c>
      <c r="FT622" t="s">
        <v>33525</v>
      </c>
      <c r="FU622" t="s">
        <v>33525</v>
      </c>
      <c r="FV622" t="s">
        <v>37799</v>
      </c>
      <c r="FW622" t="s">
        <v>37030</v>
      </c>
      <c r="FX622" t="s">
        <v>37031</v>
      </c>
      <c r="FY622" t="s">
        <v>36971</v>
      </c>
      <c r="FZ622" t="s">
        <v>36990</v>
      </c>
      <c r="GA622" t="s">
        <v>37783</v>
      </c>
      <c r="GB622" t="s">
        <v>36968</v>
      </c>
      <c r="GC622" t="s">
        <v>37032</v>
      </c>
      <c r="GD622" t="s">
        <v>37033</v>
      </c>
      <c r="GE622" t="s">
        <v>37770</v>
      </c>
      <c r="GF622" t="s">
        <v>37771</v>
      </c>
      <c r="GG622" t="s">
        <v>37772</v>
      </c>
      <c r="GH622" t="s">
        <v>37773</v>
      </c>
      <c r="GI622" t="s">
        <v>37774</v>
      </c>
      <c r="GJ622" t="s">
        <v>37034</v>
      </c>
      <c r="GK622" t="s">
        <v>37035</v>
      </c>
      <c r="GL622" t="s">
        <v>37784</v>
      </c>
      <c r="GM622" t="s">
        <v>37785</v>
      </c>
      <c r="GN622" t="s">
        <v>37786</v>
      </c>
      <c r="GO622" t="s">
        <v>36973</v>
      </c>
      <c r="GP622" t="s">
        <v>37799</v>
      </c>
      <c r="GQ622" t="s">
        <v>37010</v>
      </c>
      <c r="GR622" t="s">
        <v>36969</v>
      </c>
      <c r="GT622" t="s">
        <v>37011</v>
      </c>
      <c r="GU622">
        <f t="shared" si="98"/>
        <v>15</v>
      </c>
      <c r="GV622">
        <f t="shared" si="99"/>
        <v>15</v>
      </c>
      <c r="GX622">
        <v>12</v>
      </c>
      <c r="GY622" t="s">
        <v>37012</v>
      </c>
      <c r="HA622" t="s">
        <v>37013</v>
      </c>
      <c r="HD622" t="s">
        <v>29128</v>
      </c>
      <c r="HE622">
        <v>11.99</v>
      </c>
    </row>
    <row r="623" spans="1:213">
      <c r="A623" t="s">
        <v>29123</v>
      </c>
      <c r="B623" t="s">
        <v>36962</v>
      </c>
      <c r="C623" t="s">
        <v>36963</v>
      </c>
      <c r="D623" t="s">
        <v>21300</v>
      </c>
      <c r="E623">
        <v>1</v>
      </c>
      <c r="F623" t="s">
        <v>36964</v>
      </c>
      <c r="G623" t="s">
        <v>38</v>
      </c>
      <c r="H623" t="s">
        <v>36965</v>
      </c>
      <c r="I623" t="s">
        <v>23336</v>
      </c>
      <c r="J623" t="s">
        <v>33297</v>
      </c>
      <c r="K623" t="s">
        <v>21308</v>
      </c>
      <c r="L623" t="s">
        <v>33298</v>
      </c>
      <c r="M623" t="s">
        <v>33343</v>
      </c>
      <c r="N623" t="s">
        <v>21360</v>
      </c>
      <c r="O623" t="s">
        <v>33344</v>
      </c>
      <c r="P623" t="s">
        <v>21282</v>
      </c>
      <c r="Q623" t="s">
        <v>33300</v>
      </c>
      <c r="T623" t="s">
        <v>33349</v>
      </c>
      <c r="U623" t="s">
        <v>37776</v>
      </c>
      <c r="V623" t="s">
        <v>34104</v>
      </c>
      <c r="W623" t="s">
        <v>36967</v>
      </c>
      <c r="X623" t="s">
        <v>36968</v>
      </c>
      <c r="Y623" t="s">
        <v>36969</v>
      </c>
      <c r="Z623">
        <v>300</v>
      </c>
      <c r="AA623">
        <v>271</v>
      </c>
      <c r="AB623" t="s">
        <v>37056</v>
      </c>
      <c r="AC623" t="s">
        <v>36990</v>
      </c>
      <c r="AD623" t="s">
        <v>36971</v>
      </c>
      <c r="AE623" t="s">
        <v>36972</v>
      </c>
      <c r="AF623" t="s">
        <v>36973</v>
      </c>
      <c r="AH623" t="s">
        <v>37757</v>
      </c>
      <c r="AJ623" t="s">
        <v>36967</v>
      </c>
      <c r="AK623" t="s">
        <v>33525</v>
      </c>
      <c r="AL623" t="s">
        <v>247</v>
      </c>
      <c r="AM623" t="s">
        <v>37898</v>
      </c>
      <c r="AN623" t="s">
        <v>37800</v>
      </c>
      <c r="AQ623" t="s">
        <v>37800</v>
      </c>
      <c r="AR623" t="s">
        <v>34353</v>
      </c>
      <c r="AV623" t="s">
        <v>37135</v>
      </c>
      <c r="AX623" t="s">
        <v>37135</v>
      </c>
      <c r="AY623" t="s">
        <v>37058</v>
      </c>
      <c r="BA623" t="s">
        <v>37059</v>
      </c>
      <c r="BB623">
        <v>48</v>
      </c>
      <c r="BC623" t="s">
        <v>37060</v>
      </c>
      <c r="BD623" t="s">
        <v>34261</v>
      </c>
      <c r="BE623" t="s">
        <v>36993</v>
      </c>
      <c r="BF623">
        <v>0.2</v>
      </c>
      <c r="BG623" t="str">
        <f>_xlfn.TEXTJOIN("-",TRUE,V623,AL623,I623,BD623,AR623)</f>
        <v>AG-B26-C1-D5-EI</v>
      </c>
      <c r="BH623" t="s">
        <v>38047</v>
      </c>
      <c r="BI623" t="s">
        <v>38048</v>
      </c>
      <c r="BJ623" t="s">
        <v>38049</v>
      </c>
      <c r="BK623" cm="1">
        <f t="array" ref="BK623">IF(LEN(TRIM(BG623))=0,"",SUMPRODUCT(--(LEN(TRIM($BG$5:BG623))&gt;0)))</f>
        <v>605</v>
      </c>
      <c r="BL623" t="str">
        <f>IF(BK623&lt;&gt;"",_xlfn.BASE(BK623,36,10),"")</f>
        <v>00000000GT</v>
      </c>
      <c r="BM623" t="str">
        <f>IF(BL623&lt;&gt;"","*"&amp;BL623&amp;"*","")</f>
        <v>*00000000GT*</v>
      </c>
      <c r="BN623" t="s">
        <v>38047</v>
      </c>
      <c r="BO623" t="str">
        <f>_xlfn.TEXTJOIN("-",TRUE,N623,T623)</f>
        <v>DAT004-M16</v>
      </c>
      <c r="BS623" t="s">
        <v>37800</v>
      </c>
      <c r="CP623" t="s">
        <v>38034</v>
      </c>
      <c r="CU623">
        <v>14.99</v>
      </c>
      <c r="DT623" t="s">
        <v>37026</v>
      </c>
      <c r="EC623" s="7">
        <f t="shared" si="97"/>
        <v>18.737500000000001</v>
      </c>
      <c r="EN623" t="s">
        <v>36995</v>
      </c>
      <c r="EO623">
        <v>1731138031</v>
      </c>
      <c r="EP623" t="s">
        <v>36968</v>
      </c>
      <c r="EQ623" t="s">
        <v>36996</v>
      </c>
      <c r="ER623" t="s">
        <v>36997</v>
      </c>
      <c r="ES623" t="s">
        <v>36967</v>
      </c>
      <c r="ET623" t="s">
        <v>37761</v>
      </c>
      <c r="EU623" t="s">
        <v>36999</v>
      </c>
      <c r="FB623" t="s">
        <v>35377</v>
      </c>
      <c r="FC623" t="s">
        <v>37782</v>
      </c>
      <c r="FD623" t="s">
        <v>37800</v>
      </c>
      <c r="FF623" t="s">
        <v>36990</v>
      </c>
      <c r="FG623" t="s">
        <v>36990</v>
      </c>
      <c r="FH623" t="s">
        <v>38034</v>
      </c>
      <c r="FI623" t="s">
        <v>37762</v>
      </c>
      <c r="FJ623" t="s">
        <v>37763</v>
      </c>
      <c r="FK623" t="s">
        <v>37764</v>
      </c>
      <c r="FL623" t="s">
        <v>37765</v>
      </c>
      <c r="FM623" t="s">
        <v>37766</v>
      </c>
      <c r="FN623" t="s">
        <v>37767</v>
      </c>
      <c r="FO623" t="s">
        <v>37768</v>
      </c>
      <c r="FP623" t="s">
        <v>37769</v>
      </c>
      <c r="FQ623" t="s">
        <v>37028</v>
      </c>
      <c r="FR623" t="s">
        <v>37008</v>
      </c>
      <c r="FS623" t="s">
        <v>37009</v>
      </c>
      <c r="FT623" t="s">
        <v>33525</v>
      </c>
      <c r="FU623" t="s">
        <v>33525</v>
      </c>
      <c r="FV623" t="s">
        <v>37800</v>
      </c>
      <c r="FW623" t="s">
        <v>37030</v>
      </c>
      <c r="FX623" t="s">
        <v>37031</v>
      </c>
      <c r="FY623" t="s">
        <v>36971</v>
      </c>
      <c r="FZ623" t="s">
        <v>36990</v>
      </c>
      <c r="GA623" t="s">
        <v>37783</v>
      </c>
      <c r="GB623" t="s">
        <v>36968</v>
      </c>
      <c r="GC623" t="s">
        <v>37032</v>
      </c>
      <c r="GD623" t="s">
        <v>37033</v>
      </c>
      <c r="GE623" t="s">
        <v>37770</v>
      </c>
      <c r="GF623" t="s">
        <v>37771</v>
      </c>
      <c r="GG623" t="s">
        <v>37772</v>
      </c>
      <c r="GH623" t="s">
        <v>37773</v>
      </c>
      <c r="GI623" t="s">
        <v>37774</v>
      </c>
      <c r="GJ623" t="s">
        <v>37034</v>
      </c>
      <c r="GK623" t="s">
        <v>37035</v>
      </c>
      <c r="GL623" t="s">
        <v>37784</v>
      </c>
      <c r="GM623" t="s">
        <v>37785</v>
      </c>
      <c r="GN623" t="s">
        <v>37786</v>
      </c>
      <c r="GO623" t="s">
        <v>36973</v>
      </c>
      <c r="GP623" t="s">
        <v>37800</v>
      </c>
      <c r="GQ623" t="s">
        <v>37010</v>
      </c>
      <c r="GR623" t="s">
        <v>36969</v>
      </c>
      <c r="GT623" t="s">
        <v>37011</v>
      </c>
      <c r="GU623">
        <f t="shared" si="98"/>
        <v>18.75</v>
      </c>
      <c r="GV623">
        <f t="shared" si="99"/>
        <v>18.75</v>
      </c>
      <c r="GX623">
        <v>15</v>
      </c>
      <c r="GY623" t="s">
        <v>37012</v>
      </c>
      <c r="HA623" t="s">
        <v>37013</v>
      </c>
      <c r="HD623" t="s">
        <v>37800</v>
      </c>
      <c r="HE623">
        <v>14.99</v>
      </c>
    </row>
    <row r="624" spans="1:213">
      <c r="A624" t="s">
        <v>29123</v>
      </c>
      <c r="B624" t="s">
        <v>36962</v>
      </c>
      <c r="C624" t="s">
        <v>36963</v>
      </c>
      <c r="D624" t="s">
        <v>21300</v>
      </c>
      <c r="E624">
        <v>1</v>
      </c>
      <c r="F624" t="s">
        <v>36964</v>
      </c>
      <c r="G624" t="s">
        <v>38</v>
      </c>
      <c r="H624" t="s">
        <v>36965</v>
      </c>
      <c r="I624" t="s">
        <v>23336</v>
      </c>
      <c r="J624" t="s">
        <v>33297</v>
      </c>
      <c r="K624" t="s">
        <v>21308</v>
      </c>
      <c r="L624" t="s">
        <v>33298</v>
      </c>
      <c r="M624" t="s">
        <v>33343</v>
      </c>
      <c r="N624" t="s">
        <v>21360</v>
      </c>
      <c r="O624" t="s">
        <v>33344</v>
      </c>
      <c r="P624" t="s">
        <v>21282</v>
      </c>
      <c r="Q624" t="s">
        <v>33300</v>
      </c>
      <c r="T624" t="s">
        <v>33349</v>
      </c>
      <c r="U624" t="s">
        <v>37776</v>
      </c>
      <c r="V624" t="s">
        <v>34104</v>
      </c>
      <c r="W624" t="s">
        <v>36967</v>
      </c>
      <c r="X624" t="s">
        <v>36968</v>
      </c>
      <c r="Y624" t="s">
        <v>36969</v>
      </c>
      <c r="Z624">
        <v>200</v>
      </c>
      <c r="AA624">
        <v>171</v>
      </c>
      <c r="AB624" t="s">
        <v>37018</v>
      </c>
      <c r="AC624" t="s">
        <v>36990</v>
      </c>
      <c r="AD624" t="s">
        <v>36971</v>
      </c>
      <c r="AE624" t="s">
        <v>36972</v>
      </c>
      <c r="AF624" t="s">
        <v>36973</v>
      </c>
      <c r="AH624" t="s">
        <v>37757</v>
      </c>
      <c r="AJ624" t="s">
        <v>36967</v>
      </c>
      <c r="AK624" t="s">
        <v>29158</v>
      </c>
      <c r="AL624" t="s">
        <v>37493</v>
      </c>
      <c r="AM624" t="s">
        <v>37898</v>
      </c>
      <c r="AN624" t="s">
        <v>28824</v>
      </c>
      <c r="AQ624" t="s">
        <v>28824</v>
      </c>
      <c r="AR624" t="s">
        <v>34343</v>
      </c>
      <c r="AV624" t="s">
        <v>37135</v>
      </c>
      <c r="AX624" t="s">
        <v>37135</v>
      </c>
      <c r="AY624" t="s">
        <v>37021</v>
      </c>
      <c r="BA624" t="s">
        <v>353</v>
      </c>
      <c r="BB624">
        <v>48</v>
      </c>
      <c r="BC624" t="s">
        <v>37022</v>
      </c>
      <c r="BD624" t="s">
        <v>28739</v>
      </c>
      <c r="BE624" t="s">
        <v>36993</v>
      </c>
      <c r="BF624">
        <v>0.2</v>
      </c>
      <c r="BG624" t="str">
        <f>_xlfn.TEXTJOIN("-",TRUE,V624,AL624,I624,BD624,AR624)</f>
        <v>AG-B2A-C1-D3-ED</v>
      </c>
      <c r="BH624" t="s">
        <v>37495</v>
      </c>
      <c r="BJ624" t="s">
        <v>38050</v>
      </c>
      <c r="BK624" cm="1">
        <f t="array" ref="BK624">IF(LEN(TRIM(BG624))=0,"",SUMPRODUCT(--(LEN(TRIM($BG$5:BG624))&gt;0)))</f>
        <v>606</v>
      </c>
      <c r="BL624" t="str">
        <f>IF(BK624&lt;&gt;"",_xlfn.BASE(BK624,36,10),"")</f>
        <v>00000000GU</v>
      </c>
      <c r="BM624" t="str">
        <f>IF(BL624&lt;&gt;"","*"&amp;BL624&amp;"*","")</f>
        <v>*00000000GU*</v>
      </c>
      <c r="BN624" t="s">
        <v>37495</v>
      </c>
      <c r="BO624" t="str">
        <f>_xlfn.TEXTJOIN("-",TRUE,N624,T624)</f>
        <v>DAT004-M16</v>
      </c>
      <c r="BS624" t="s">
        <v>28824</v>
      </c>
      <c r="CP624" t="s">
        <v>38051</v>
      </c>
      <c r="CU624">
        <v>11.99</v>
      </c>
      <c r="DT624" t="s">
        <v>37026</v>
      </c>
      <c r="EC624" s="7">
        <f t="shared" si="97"/>
        <v>14.987499999999999</v>
      </c>
      <c r="EN624" t="s">
        <v>36995</v>
      </c>
      <c r="EO624">
        <v>1731138031</v>
      </c>
      <c r="EP624" t="s">
        <v>36968</v>
      </c>
      <c r="EQ624" t="s">
        <v>36996</v>
      </c>
      <c r="ER624" t="s">
        <v>36997</v>
      </c>
      <c r="ES624" t="s">
        <v>36967</v>
      </c>
      <c r="ET624" t="s">
        <v>37761</v>
      </c>
      <c r="EU624" t="s">
        <v>36999</v>
      </c>
      <c r="FB624" t="s">
        <v>35377</v>
      </c>
      <c r="FC624" t="s">
        <v>37782</v>
      </c>
      <c r="FD624" t="s">
        <v>28824</v>
      </c>
      <c r="FF624" t="s">
        <v>36990</v>
      </c>
      <c r="FG624" t="s">
        <v>36990</v>
      </c>
      <c r="FH624" t="s">
        <v>38051</v>
      </c>
      <c r="FI624" t="s">
        <v>37762</v>
      </c>
      <c r="FJ624" t="s">
        <v>37763</v>
      </c>
      <c r="FK624" t="s">
        <v>37764</v>
      </c>
      <c r="FL624" t="s">
        <v>37765</v>
      </c>
      <c r="FM624" t="s">
        <v>37766</v>
      </c>
      <c r="FN624" t="s">
        <v>37767</v>
      </c>
      <c r="FO624" t="s">
        <v>37768</v>
      </c>
      <c r="FP624" t="s">
        <v>37769</v>
      </c>
      <c r="FQ624" t="s">
        <v>37028</v>
      </c>
      <c r="FR624" t="s">
        <v>37008</v>
      </c>
      <c r="FS624" t="s">
        <v>37009</v>
      </c>
      <c r="FT624" t="s">
        <v>29158</v>
      </c>
      <c r="FU624" t="s">
        <v>29158</v>
      </c>
      <c r="FV624" t="s">
        <v>28824</v>
      </c>
      <c r="FW624" t="s">
        <v>37030</v>
      </c>
      <c r="FX624" t="s">
        <v>37031</v>
      </c>
      <c r="FY624" t="s">
        <v>36971</v>
      </c>
      <c r="FZ624" t="s">
        <v>36990</v>
      </c>
      <c r="GA624" t="s">
        <v>37783</v>
      </c>
      <c r="GB624" t="s">
        <v>36968</v>
      </c>
      <c r="GC624" t="s">
        <v>37032</v>
      </c>
      <c r="GD624" t="s">
        <v>37033</v>
      </c>
      <c r="GE624" t="s">
        <v>37770</v>
      </c>
      <c r="GF624" t="s">
        <v>37771</v>
      </c>
      <c r="GG624" t="s">
        <v>37772</v>
      </c>
      <c r="GH624" t="s">
        <v>37773</v>
      </c>
      <c r="GI624" t="s">
        <v>37774</v>
      </c>
      <c r="GJ624" t="s">
        <v>37034</v>
      </c>
      <c r="GK624" t="s">
        <v>37035</v>
      </c>
      <c r="GL624" t="s">
        <v>37784</v>
      </c>
      <c r="GM624" t="s">
        <v>37785</v>
      </c>
      <c r="GN624" t="s">
        <v>37786</v>
      </c>
      <c r="GO624" t="s">
        <v>36973</v>
      </c>
      <c r="GP624" t="s">
        <v>28824</v>
      </c>
      <c r="GQ624" t="s">
        <v>37010</v>
      </c>
      <c r="GR624" t="s">
        <v>36969</v>
      </c>
      <c r="GT624" t="s">
        <v>37011</v>
      </c>
      <c r="GU624">
        <f t="shared" si="98"/>
        <v>15</v>
      </c>
      <c r="GV624">
        <f t="shared" si="99"/>
        <v>15</v>
      </c>
      <c r="GX624">
        <v>12</v>
      </c>
      <c r="GY624" t="s">
        <v>37012</v>
      </c>
      <c r="HA624" t="s">
        <v>37013</v>
      </c>
      <c r="HD624" t="s">
        <v>28824</v>
      </c>
      <c r="HE624">
        <v>11.99</v>
      </c>
    </row>
    <row r="625" spans="1:224">
      <c r="A625" t="s">
        <v>29123</v>
      </c>
      <c r="B625" t="s">
        <v>36962</v>
      </c>
      <c r="C625" t="s">
        <v>36963</v>
      </c>
      <c r="D625" t="s">
        <v>21300</v>
      </c>
      <c r="E625">
        <v>1</v>
      </c>
      <c r="F625" t="s">
        <v>36964</v>
      </c>
      <c r="G625" t="s">
        <v>38</v>
      </c>
      <c r="H625" t="s">
        <v>36965</v>
      </c>
      <c r="I625" t="s">
        <v>23336</v>
      </c>
      <c r="J625" t="s">
        <v>33297</v>
      </c>
      <c r="K625" t="s">
        <v>21308</v>
      </c>
      <c r="L625" t="s">
        <v>33298</v>
      </c>
      <c r="M625" t="s">
        <v>33343</v>
      </c>
      <c r="N625" t="s">
        <v>21360</v>
      </c>
      <c r="O625" t="s">
        <v>33344</v>
      </c>
      <c r="P625" t="s">
        <v>21282</v>
      </c>
      <c r="Q625" t="s">
        <v>33300</v>
      </c>
      <c r="T625" t="s">
        <v>33349</v>
      </c>
      <c r="U625" t="s">
        <v>37776</v>
      </c>
      <c r="V625" t="s">
        <v>34104</v>
      </c>
      <c r="W625" t="s">
        <v>36967</v>
      </c>
      <c r="X625" t="s">
        <v>36968</v>
      </c>
      <c r="Y625" t="s">
        <v>36969</v>
      </c>
      <c r="Z625">
        <v>200</v>
      </c>
      <c r="AA625">
        <v>186</v>
      </c>
      <c r="AB625" t="s">
        <v>37018</v>
      </c>
      <c r="AC625" t="s">
        <v>36990</v>
      </c>
      <c r="AD625" t="s">
        <v>36971</v>
      </c>
      <c r="AE625" t="s">
        <v>36972</v>
      </c>
      <c r="AF625" t="s">
        <v>36973</v>
      </c>
      <c r="AH625" t="s">
        <v>37757</v>
      </c>
      <c r="AJ625" t="s">
        <v>36967</v>
      </c>
      <c r="AK625" t="s">
        <v>29158</v>
      </c>
      <c r="AL625" t="s">
        <v>37493</v>
      </c>
      <c r="AM625" t="s">
        <v>37898</v>
      </c>
      <c r="AN625" t="s">
        <v>28795</v>
      </c>
      <c r="AQ625" t="s">
        <v>28795</v>
      </c>
      <c r="AR625" t="s">
        <v>34345</v>
      </c>
      <c r="AV625" t="s">
        <v>37135</v>
      </c>
      <c r="AX625" t="s">
        <v>37135</v>
      </c>
      <c r="AY625" t="s">
        <v>37021</v>
      </c>
      <c r="BA625" t="s">
        <v>353</v>
      </c>
      <c r="BB625">
        <v>48</v>
      </c>
      <c r="BC625" t="s">
        <v>37022</v>
      </c>
      <c r="BD625" t="s">
        <v>28739</v>
      </c>
      <c r="BE625" t="s">
        <v>36993</v>
      </c>
      <c r="BF625">
        <v>0.2</v>
      </c>
      <c r="BG625" t="str">
        <f>_xlfn.TEXTJOIN("-",TRUE,V625,AL625,I625,BD625,AR625)</f>
        <v>AG-B2A-C1-D3-EE</v>
      </c>
      <c r="BH625" t="s">
        <v>37499</v>
      </c>
      <c r="BJ625" t="s">
        <v>38052</v>
      </c>
      <c r="BK625" cm="1">
        <f t="array" ref="BK625">IF(LEN(TRIM(BG625))=0,"",SUMPRODUCT(--(LEN(TRIM($BG$5:BG625))&gt;0)))</f>
        <v>607</v>
      </c>
      <c r="BL625" t="str">
        <f>IF(BK625&lt;&gt;"",_xlfn.BASE(BK625,36,10),"")</f>
        <v>00000000GV</v>
      </c>
      <c r="BM625" t="str">
        <f>IF(BL625&lt;&gt;"","*"&amp;BL625&amp;"*","")</f>
        <v>*00000000GV*</v>
      </c>
      <c r="BN625" t="s">
        <v>37499</v>
      </c>
      <c r="BO625" t="str">
        <f>_xlfn.TEXTJOIN("-",TRUE,N625,T625)</f>
        <v>DAT004-M16</v>
      </c>
      <c r="BS625" t="s">
        <v>28795</v>
      </c>
      <c r="CP625" t="s">
        <v>38051</v>
      </c>
      <c r="CU625">
        <v>11.99</v>
      </c>
      <c r="DT625" t="s">
        <v>37026</v>
      </c>
      <c r="EC625" s="7">
        <f t="shared" si="97"/>
        <v>14.987499999999999</v>
      </c>
      <c r="EN625" t="s">
        <v>36995</v>
      </c>
      <c r="EO625">
        <v>1731138031</v>
      </c>
      <c r="EP625" t="s">
        <v>36968</v>
      </c>
      <c r="EQ625" t="s">
        <v>36996</v>
      </c>
      <c r="ER625" t="s">
        <v>36997</v>
      </c>
      <c r="ES625" t="s">
        <v>36967</v>
      </c>
      <c r="ET625" t="s">
        <v>37761</v>
      </c>
      <c r="EU625" t="s">
        <v>36999</v>
      </c>
      <c r="FB625" t="s">
        <v>35377</v>
      </c>
      <c r="FC625" t="s">
        <v>37782</v>
      </c>
      <c r="FD625" t="s">
        <v>28795</v>
      </c>
      <c r="FF625" t="s">
        <v>36990</v>
      </c>
      <c r="FG625" t="s">
        <v>36990</v>
      </c>
      <c r="FH625" t="s">
        <v>38051</v>
      </c>
      <c r="FI625" t="s">
        <v>37762</v>
      </c>
      <c r="FJ625" t="s">
        <v>37763</v>
      </c>
      <c r="FK625" t="s">
        <v>37764</v>
      </c>
      <c r="FL625" t="s">
        <v>37765</v>
      </c>
      <c r="FM625" t="s">
        <v>37766</v>
      </c>
      <c r="FN625" t="s">
        <v>37767</v>
      </c>
      <c r="FO625" t="s">
        <v>37768</v>
      </c>
      <c r="FP625" t="s">
        <v>37769</v>
      </c>
      <c r="FQ625" t="s">
        <v>37028</v>
      </c>
      <c r="FR625" t="s">
        <v>37008</v>
      </c>
      <c r="FS625" t="s">
        <v>37009</v>
      </c>
      <c r="FT625" t="s">
        <v>29158</v>
      </c>
      <c r="FU625" t="s">
        <v>29158</v>
      </c>
      <c r="FV625" t="s">
        <v>28795</v>
      </c>
      <c r="FW625" t="s">
        <v>37030</v>
      </c>
      <c r="FX625" t="s">
        <v>37031</v>
      </c>
      <c r="FY625" t="s">
        <v>36971</v>
      </c>
      <c r="FZ625" t="s">
        <v>36990</v>
      </c>
      <c r="GA625" t="s">
        <v>37783</v>
      </c>
      <c r="GB625" t="s">
        <v>36968</v>
      </c>
      <c r="GC625" t="s">
        <v>37032</v>
      </c>
      <c r="GD625" t="s">
        <v>37033</v>
      </c>
      <c r="GE625" t="s">
        <v>37770</v>
      </c>
      <c r="GF625" t="s">
        <v>37771</v>
      </c>
      <c r="GG625" t="s">
        <v>37772</v>
      </c>
      <c r="GH625" t="s">
        <v>37773</v>
      </c>
      <c r="GI625" t="s">
        <v>37774</v>
      </c>
      <c r="GJ625" t="s">
        <v>37034</v>
      </c>
      <c r="GK625" t="s">
        <v>37035</v>
      </c>
      <c r="GL625" t="s">
        <v>37784</v>
      </c>
      <c r="GM625" t="s">
        <v>37785</v>
      </c>
      <c r="GN625" t="s">
        <v>37786</v>
      </c>
      <c r="GO625" t="s">
        <v>36973</v>
      </c>
      <c r="GP625" t="s">
        <v>28795</v>
      </c>
      <c r="GQ625" t="s">
        <v>37010</v>
      </c>
      <c r="GR625" t="s">
        <v>36969</v>
      </c>
      <c r="GT625" t="s">
        <v>37011</v>
      </c>
      <c r="GU625">
        <f t="shared" si="98"/>
        <v>15</v>
      </c>
      <c r="GV625">
        <f t="shared" si="99"/>
        <v>15</v>
      </c>
      <c r="GX625">
        <v>12</v>
      </c>
      <c r="GY625" t="s">
        <v>37012</v>
      </c>
      <c r="HA625" t="s">
        <v>37013</v>
      </c>
      <c r="HD625" t="s">
        <v>28795</v>
      </c>
      <c r="HE625">
        <v>11.99</v>
      </c>
    </row>
    <row r="626" spans="1:224">
      <c r="A626" t="s">
        <v>29123</v>
      </c>
      <c r="B626" t="s">
        <v>36962</v>
      </c>
      <c r="C626" t="s">
        <v>36963</v>
      </c>
      <c r="D626" t="s">
        <v>21300</v>
      </c>
      <c r="E626">
        <v>1</v>
      </c>
      <c r="F626" t="s">
        <v>36964</v>
      </c>
      <c r="G626" t="s">
        <v>38</v>
      </c>
      <c r="H626" t="s">
        <v>36965</v>
      </c>
      <c r="I626" t="s">
        <v>23336</v>
      </c>
      <c r="J626" t="s">
        <v>33297</v>
      </c>
      <c r="K626" t="s">
        <v>21308</v>
      </c>
      <c r="L626" t="s">
        <v>33298</v>
      </c>
      <c r="M626" t="s">
        <v>33343</v>
      </c>
      <c r="N626" t="s">
        <v>21360</v>
      </c>
      <c r="O626" t="s">
        <v>33344</v>
      </c>
      <c r="P626" t="s">
        <v>21282</v>
      </c>
      <c r="Q626" t="s">
        <v>33300</v>
      </c>
      <c r="T626" t="s">
        <v>33349</v>
      </c>
      <c r="U626" t="s">
        <v>37776</v>
      </c>
      <c r="V626" t="s">
        <v>34104</v>
      </c>
      <c r="W626" t="s">
        <v>36967</v>
      </c>
      <c r="X626" t="s">
        <v>36968</v>
      </c>
      <c r="Y626" t="s">
        <v>36969</v>
      </c>
      <c r="Z626">
        <v>200</v>
      </c>
      <c r="AA626">
        <v>195</v>
      </c>
      <c r="AB626" t="s">
        <v>37018</v>
      </c>
      <c r="AC626" t="s">
        <v>36990</v>
      </c>
      <c r="AD626" t="s">
        <v>36971</v>
      </c>
      <c r="AE626" t="s">
        <v>36972</v>
      </c>
      <c r="AF626" t="s">
        <v>36973</v>
      </c>
      <c r="AH626" t="s">
        <v>37757</v>
      </c>
      <c r="AJ626" t="s">
        <v>36967</v>
      </c>
      <c r="AK626" t="s">
        <v>29158</v>
      </c>
      <c r="AL626" t="s">
        <v>37493</v>
      </c>
      <c r="AM626" t="s">
        <v>37898</v>
      </c>
      <c r="AN626" t="s">
        <v>28789</v>
      </c>
      <c r="AQ626" t="s">
        <v>28789</v>
      </c>
      <c r="AR626" t="s">
        <v>34347</v>
      </c>
      <c r="AV626" t="s">
        <v>37135</v>
      </c>
      <c r="AX626" t="s">
        <v>37135</v>
      </c>
      <c r="AY626" t="s">
        <v>37021</v>
      </c>
      <c r="BA626" t="s">
        <v>353</v>
      </c>
      <c r="BB626">
        <v>48</v>
      </c>
      <c r="BC626" t="s">
        <v>37022</v>
      </c>
      <c r="BD626" t="s">
        <v>28739</v>
      </c>
      <c r="BE626" t="s">
        <v>36993</v>
      </c>
      <c r="BF626">
        <v>0.2</v>
      </c>
      <c r="BG626" t="str">
        <f>_xlfn.TEXTJOIN("-",TRUE,V626,AL626,I626,BD626,AR626)</f>
        <v>AG-B2A-C1-D3-EF</v>
      </c>
      <c r="BH626" t="s">
        <v>37502</v>
      </c>
      <c r="BJ626" t="s">
        <v>38053</v>
      </c>
      <c r="BK626" cm="1">
        <f t="array" ref="BK626">IF(LEN(TRIM(BG626))=0,"",SUMPRODUCT(--(LEN(TRIM($BG$5:BG626))&gt;0)))</f>
        <v>608</v>
      </c>
      <c r="BL626" t="str">
        <f>IF(BK626&lt;&gt;"",_xlfn.BASE(BK626,36,10),"")</f>
        <v>00000000GW</v>
      </c>
      <c r="BM626" t="str">
        <f>IF(BL626&lt;&gt;"","*"&amp;BL626&amp;"*","")</f>
        <v>*00000000GW*</v>
      </c>
      <c r="BN626" t="s">
        <v>37502</v>
      </c>
      <c r="BO626" t="str">
        <f>_xlfn.TEXTJOIN("-",TRUE,N626,T626)</f>
        <v>DAT004-M16</v>
      </c>
      <c r="BS626" t="s">
        <v>28789</v>
      </c>
      <c r="CP626" t="s">
        <v>38051</v>
      </c>
      <c r="CU626">
        <v>11.99</v>
      </c>
      <c r="DT626" t="s">
        <v>37026</v>
      </c>
      <c r="EC626" s="7">
        <f t="shared" si="97"/>
        <v>14.987499999999999</v>
      </c>
      <c r="EN626" t="s">
        <v>36995</v>
      </c>
      <c r="EO626">
        <v>1731138031</v>
      </c>
      <c r="EP626" t="s">
        <v>36968</v>
      </c>
      <c r="EQ626" t="s">
        <v>36996</v>
      </c>
      <c r="ER626" t="s">
        <v>36997</v>
      </c>
      <c r="ES626" t="s">
        <v>36967</v>
      </c>
      <c r="ET626" t="s">
        <v>37761</v>
      </c>
      <c r="EU626" t="s">
        <v>36999</v>
      </c>
      <c r="FB626" t="s">
        <v>35377</v>
      </c>
      <c r="FC626" t="s">
        <v>37782</v>
      </c>
      <c r="FD626" t="s">
        <v>28789</v>
      </c>
      <c r="FF626" t="s">
        <v>36990</v>
      </c>
      <c r="FG626" t="s">
        <v>36990</v>
      </c>
      <c r="FH626" t="s">
        <v>38051</v>
      </c>
      <c r="FI626" t="s">
        <v>37762</v>
      </c>
      <c r="FJ626" t="s">
        <v>37763</v>
      </c>
      <c r="FK626" t="s">
        <v>37764</v>
      </c>
      <c r="FL626" t="s">
        <v>37765</v>
      </c>
      <c r="FM626" t="s">
        <v>37766</v>
      </c>
      <c r="FN626" t="s">
        <v>37767</v>
      </c>
      <c r="FO626" t="s">
        <v>37768</v>
      </c>
      <c r="FP626" t="s">
        <v>37769</v>
      </c>
      <c r="FQ626" t="s">
        <v>37028</v>
      </c>
      <c r="FR626" t="s">
        <v>37008</v>
      </c>
      <c r="FS626" t="s">
        <v>37009</v>
      </c>
      <c r="FT626" t="s">
        <v>29158</v>
      </c>
      <c r="FU626" t="s">
        <v>29158</v>
      </c>
      <c r="FV626" t="s">
        <v>28789</v>
      </c>
      <c r="FW626" t="s">
        <v>37030</v>
      </c>
      <c r="FX626" t="s">
        <v>37031</v>
      </c>
      <c r="FY626" t="s">
        <v>36971</v>
      </c>
      <c r="FZ626" t="s">
        <v>36990</v>
      </c>
      <c r="GA626" t="s">
        <v>37783</v>
      </c>
      <c r="GB626" t="s">
        <v>36968</v>
      </c>
      <c r="GC626" t="s">
        <v>37032</v>
      </c>
      <c r="GD626" t="s">
        <v>37033</v>
      </c>
      <c r="GE626" t="s">
        <v>37770</v>
      </c>
      <c r="GF626" t="s">
        <v>37771</v>
      </c>
      <c r="GG626" t="s">
        <v>37772</v>
      </c>
      <c r="GH626" t="s">
        <v>37773</v>
      </c>
      <c r="GI626" t="s">
        <v>37774</v>
      </c>
      <c r="GJ626" t="s">
        <v>37034</v>
      </c>
      <c r="GK626" t="s">
        <v>37035</v>
      </c>
      <c r="GL626" t="s">
        <v>37784</v>
      </c>
      <c r="GM626" t="s">
        <v>37785</v>
      </c>
      <c r="GN626" t="s">
        <v>37786</v>
      </c>
      <c r="GO626" t="s">
        <v>36973</v>
      </c>
      <c r="GP626" t="s">
        <v>28789</v>
      </c>
      <c r="GQ626" t="s">
        <v>37010</v>
      </c>
      <c r="GR626" t="s">
        <v>36969</v>
      </c>
      <c r="GT626" t="s">
        <v>37011</v>
      </c>
      <c r="GU626">
        <f t="shared" si="98"/>
        <v>15</v>
      </c>
      <c r="GV626">
        <f t="shared" si="99"/>
        <v>15</v>
      </c>
      <c r="GX626">
        <v>12</v>
      </c>
      <c r="GY626" t="s">
        <v>37012</v>
      </c>
      <c r="HA626" t="s">
        <v>37013</v>
      </c>
      <c r="HD626" t="s">
        <v>28789</v>
      </c>
      <c r="HE626">
        <v>11.99</v>
      </c>
    </row>
    <row r="627" spans="1:224">
      <c r="A627" t="s">
        <v>29123</v>
      </c>
      <c r="B627" t="s">
        <v>36962</v>
      </c>
      <c r="C627" t="s">
        <v>36963</v>
      </c>
      <c r="D627" t="s">
        <v>21300</v>
      </c>
      <c r="E627">
        <v>1</v>
      </c>
      <c r="F627" t="s">
        <v>36964</v>
      </c>
      <c r="G627" t="s">
        <v>38</v>
      </c>
      <c r="H627" t="s">
        <v>36965</v>
      </c>
      <c r="I627" t="s">
        <v>23336</v>
      </c>
      <c r="J627" t="s">
        <v>33297</v>
      </c>
      <c r="K627" t="s">
        <v>21308</v>
      </c>
      <c r="L627" t="s">
        <v>33298</v>
      </c>
      <c r="M627" t="s">
        <v>33343</v>
      </c>
      <c r="N627" t="s">
        <v>21360</v>
      </c>
      <c r="O627" t="s">
        <v>33344</v>
      </c>
      <c r="P627" t="s">
        <v>21282</v>
      </c>
      <c r="Q627" t="s">
        <v>33300</v>
      </c>
      <c r="T627" t="s">
        <v>33349</v>
      </c>
      <c r="U627" t="s">
        <v>37776</v>
      </c>
      <c r="V627" t="s">
        <v>34104</v>
      </c>
      <c r="W627" t="s">
        <v>36967</v>
      </c>
      <c r="X627" t="s">
        <v>36968</v>
      </c>
      <c r="Y627" t="s">
        <v>36969</v>
      </c>
      <c r="Z627">
        <v>300</v>
      </c>
      <c r="AA627">
        <v>221</v>
      </c>
      <c r="AB627" t="s">
        <v>37018</v>
      </c>
      <c r="AC627" t="s">
        <v>36990</v>
      </c>
      <c r="AD627" t="s">
        <v>36971</v>
      </c>
      <c r="AE627" t="s">
        <v>36972</v>
      </c>
      <c r="AF627" t="s">
        <v>36973</v>
      </c>
      <c r="AH627" t="s">
        <v>37757</v>
      </c>
      <c r="AJ627" t="s">
        <v>36967</v>
      </c>
      <c r="AK627" t="s">
        <v>29158</v>
      </c>
      <c r="AL627" t="s">
        <v>37493</v>
      </c>
      <c r="AM627" t="s">
        <v>37898</v>
      </c>
      <c r="AN627" t="s">
        <v>29088</v>
      </c>
      <c r="AQ627" t="s">
        <v>29088</v>
      </c>
      <c r="AR627" t="s">
        <v>34349</v>
      </c>
      <c r="AV627" t="s">
        <v>37135</v>
      </c>
      <c r="AX627" t="s">
        <v>37135</v>
      </c>
      <c r="AY627" t="s">
        <v>37021</v>
      </c>
      <c r="BA627" t="s">
        <v>353</v>
      </c>
      <c r="BB627">
        <v>48</v>
      </c>
      <c r="BC627" t="s">
        <v>37048</v>
      </c>
      <c r="BD627" t="s">
        <v>34259</v>
      </c>
      <c r="BE627" t="s">
        <v>36993</v>
      </c>
      <c r="BF627">
        <v>0.2</v>
      </c>
      <c r="BG627" t="str">
        <f>_xlfn.TEXTJOIN("-",TRUE,V627,AL627,I627,BD627,AR627)</f>
        <v>AG-B2A-C1-D4-EG</v>
      </c>
      <c r="BH627" t="s">
        <v>37505</v>
      </c>
      <c r="BJ627" t="s">
        <v>38054</v>
      </c>
      <c r="BK627" cm="1">
        <f t="array" ref="BK627">IF(LEN(TRIM(BG627))=0,"",SUMPRODUCT(--(LEN(TRIM($BG$5:BG627))&gt;0)))</f>
        <v>609</v>
      </c>
      <c r="BL627" t="str">
        <f>IF(BK627&lt;&gt;"",_xlfn.BASE(BK627,36,10),"")</f>
        <v>00000000GX</v>
      </c>
      <c r="BM627" t="str">
        <f>IF(BL627&lt;&gt;"","*"&amp;BL627&amp;"*","")</f>
        <v>*00000000GX*</v>
      </c>
      <c r="BN627" t="s">
        <v>37505</v>
      </c>
      <c r="BO627" t="str">
        <f>_xlfn.TEXTJOIN("-",TRUE,N627,T627)</f>
        <v>DAT004-M16</v>
      </c>
      <c r="BS627" t="s">
        <v>29088</v>
      </c>
      <c r="CP627" t="s">
        <v>38051</v>
      </c>
      <c r="CU627">
        <v>11.99</v>
      </c>
      <c r="DT627" t="s">
        <v>37026</v>
      </c>
      <c r="EC627" s="7">
        <f t="shared" si="97"/>
        <v>14.987499999999999</v>
      </c>
      <c r="EN627" t="s">
        <v>36995</v>
      </c>
      <c r="EO627">
        <v>1731138031</v>
      </c>
      <c r="EP627" t="s">
        <v>36968</v>
      </c>
      <c r="EQ627" t="s">
        <v>36996</v>
      </c>
      <c r="ER627" t="s">
        <v>36997</v>
      </c>
      <c r="ES627" t="s">
        <v>36967</v>
      </c>
      <c r="ET627" t="s">
        <v>37761</v>
      </c>
      <c r="EU627" t="s">
        <v>36999</v>
      </c>
      <c r="FB627" t="s">
        <v>35377</v>
      </c>
      <c r="FC627" t="s">
        <v>37782</v>
      </c>
      <c r="FD627" t="s">
        <v>29088</v>
      </c>
      <c r="FF627" t="s">
        <v>36990</v>
      </c>
      <c r="FG627" t="s">
        <v>36990</v>
      </c>
      <c r="FH627" t="s">
        <v>38051</v>
      </c>
      <c r="FI627" t="s">
        <v>37762</v>
      </c>
      <c r="FJ627" t="s">
        <v>37763</v>
      </c>
      <c r="FK627" t="s">
        <v>37764</v>
      </c>
      <c r="FL627" t="s">
        <v>37765</v>
      </c>
      <c r="FM627" t="s">
        <v>37766</v>
      </c>
      <c r="FN627" t="s">
        <v>37767</v>
      </c>
      <c r="FO627" t="s">
        <v>37768</v>
      </c>
      <c r="FP627" t="s">
        <v>37769</v>
      </c>
      <c r="FQ627" t="s">
        <v>37028</v>
      </c>
      <c r="FR627" t="s">
        <v>37008</v>
      </c>
      <c r="FS627" t="s">
        <v>37009</v>
      </c>
      <c r="FT627" t="s">
        <v>29158</v>
      </c>
      <c r="FU627" t="s">
        <v>29158</v>
      </c>
      <c r="FV627" t="s">
        <v>29088</v>
      </c>
      <c r="FW627" t="s">
        <v>37030</v>
      </c>
      <c r="FX627" t="s">
        <v>37031</v>
      </c>
      <c r="FY627" t="s">
        <v>36971</v>
      </c>
      <c r="FZ627" t="s">
        <v>36990</v>
      </c>
      <c r="GA627" t="s">
        <v>37783</v>
      </c>
      <c r="GB627" t="s">
        <v>36968</v>
      </c>
      <c r="GC627" t="s">
        <v>37032</v>
      </c>
      <c r="GD627" t="s">
        <v>37033</v>
      </c>
      <c r="GE627" t="s">
        <v>37770</v>
      </c>
      <c r="GF627" t="s">
        <v>37771</v>
      </c>
      <c r="GG627" t="s">
        <v>37772</v>
      </c>
      <c r="GH627" t="s">
        <v>37773</v>
      </c>
      <c r="GI627" t="s">
        <v>37774</v>
      </c>
      <c r="GJ627" t="s">
        <v>37034</v>
      </c>
      <c r="GK627" t="s">
        <v>37035</v>
      </c>
      <c r="GL627" t="s">
        <v>37784</v>
      </c>
      <c r="GM627" t="s">
        <v>37785</v>
      </c>
      <c r="GN627" t="s">
        <v>37786</v>
      </c>
      <c r="GO627" t="s">
        <v>36973</v>
      </c>
      <c r="GP627" t="s">
        <v>29088</v>
      </c>
      <c r="GQ627" t="s">
        <v>37010</v>
      </c>
      <c r="GR627" t="s">
        <v>36969</v>
      </c>
      <c r="GT627" t="s">
        <v>37011</v>
      </c>
      <c r="GU627">
        <f t="shared" si="98"/>
        <v>15</v>
      </c>
      <c r="GV627">
        <f t="shared" si="99"/>
        <v>15</v>
      </c>
      <c r="GX627">
        <v>12</v>
      </c>
      <c r="GY627" t="s">
        <v>37012</v>
      </c>
      <c r="HA627" t="s">
        <v>37013</v>
      </c>
      <c r="HD627" t="s">
        <v>29088</v>
      </c>
      <c r="HE627">
        <v>11.99</v>
      </c>
    </row>
    <row r="628" spans="1:224">
      <c r="A628" t="s">
        <v>29123</v>
      </c>
      <c r="B628" t="s">
        <v>36962</v>
      </c>
      <c r="C628" t="s">
        <v>36963</v>
      </c>
      <c r="D628" t="s">
        <v>21300</v>
      </c>
      <c r="E628">
        <v>1</v>
      </c>
      <c r="F628" t="s">
        <v>36964</v>
      </c>
      <c r="G628" t="s">
        <v>38</v>
      </c>
      <c r="H628" t="s">
        <v>36965</v>
      </c>
      <c r="I628" t="s">
        <v>23336</v>
      </c>
      <c r="J628" t="s">
        <v>33297</v>
      </c>
      <c r="K628" t="s">
        <v>21308</v>
      </c>
      <c r="L628" t="s">
        <v>33298</v>
      </c>
      <c r="M628" t="s">
        <v>33343</v>
      </c>
      <c r="N628" t="s">
        <v>21360</v>
      </c>
      <c r="O628" t="s">
        <v>33344</v>
      </c>
      <c r="P628" t="s">
        <v>21282</v>
      </c>
      <c r="Q628" t="s">
        <v>33300</v>
      </c>
      <c r="T628" t="s">
        <v>33349</v>
      </c>
      <c r="U628" t="s">
        <v>37776</v>
      </c>
      <c r="V628" t="s">
        <v>34104</v>
      </c>
      <c r="W628" t="s">
        <v>36967</v>
      </c>
      <c r="X628" t="s">
        <v>36968</v>
      </c>
      <c r="Y628" t="s">
        <v>36969</v>
      </c>
      <c r="Z628">
        <v>300</v>
      </c>
      <c r="AA628">
        <v>236</v>
      </c>
      <c r="AB628" t="s">
        <v>37018</v>
      </c>
      <c r="AC628" t="s">
        <v>36990</v>
      </c>
      <c r="AD628" t="s">
        <v>36971</v>
      </c>
      <c r="AE628" t="s">
        <v>36972</v>
      </c>
      <c r="AF628" t="s">
        <v>36973</v>
      </c>
      <c r="AH628" t="s">
        <v>37757</v>
      </c>
      <c r="AJ628" t="s">
        <v>36967</v>
      </c>
      <c r="AK628" t="s">
        <v>29158</v>
      </c>
      <c r="AL628" t="s">
        <v>37493</v>
      </c>
      <c r="AM628" t="s">
        <v>37898</v>
      </c>
      <c r="AN628" t="s">
        <v>29128</v>
      </c>
      <c r="AQ628" t="s">
        <v>29128</v>
      </c>
      <c r="AR628" t="s">
        <v>34351</v>
      </c>
      <c r="AV628" t="s">
        <v>37135</v>
      </c>
      <c r="AX628" t="s">
        <v>37135</v>
      </c>
      <c r="AY628" t="s">
        <v>37021</v>
      </c>
      <c r="BA628" t="s">
        <v>353</v>
      </c>
      <c r="BB628">
        <v>48</v>
      </c>
      <c r="BC628" t="s">
        <v>37048</v>
      </c>
      <c r="BD628" t="s">
        <v>34259</v>
      </c>
      <c r="BE628" t="s">
        <v>36993</v>
      </c>
      <c r="BF628">
        <v>0.2</v>
      </c>
      <c r="BG628" t="str">
        <f>_xlfn.TEXTJOIN("-",TRUE,V628,AL628,I628,BD628,AR628)</f>
        <v>AG-B2A-C1-D4-EH</v>
      </c>
      <c r="BH628" t="s">
        <v>37508</v>
      </c>
      <c r="BJ628" t="s">
        <v>38055</v>
      </c>
      <c r="BK628" cm="1">
        <f t="array" ref="BK628">IF(LEN(TRIM(BG628))=0,"",SUMPRODUCT(--(LEN(TRIM($BG$5:BG628))&gt;0)))</f>
        <v>610</v>
      </c>
      <c r="BL628" t="str">
        <f>IF(BK628&lt;&gt;"",_xlfn.BASE(BK628,36,10),"")</f>
        <v>00000000GY</v>
      </c>
      <c r="BM628" t="str">
        <f>IF(BL628&lt;&gt;"","*"&amp;BL628&amp;"*","")</f>
        <v>*00000000GY*</v>
      </c>
      <c r="BN628" t="s">
        <v>37508</v>
      </c>
      <c r="BO628" t="str">
        <f>_xlfn.TEXTJOIN("-",TRUE,N628,T628)</f>
        <v>DAT004-M16</v>
      </c>
      <c r="BS628" t="s">
        <v>29128</v>
      </c>
      <c r="CP628" t="s">
        <v>38051</v>
      </c>
      <c r="CU628">
        <v>11.99</v>
      </c>
      <c r="DT628" t="s">
        <v>37026</v>
      </c>
      <c r="EC628" s="7">
        <f t="shared" si="97"/>
        <v>14.987499999999999</v>
      </c>
      <c r="EN628" t="s">
        <v>36995</v>
      </c>
      <c r="EO628">
        <v>1731138031</v>
      </c>
      <c r="EP628" t="s">
        <v>36968</v>
      </c>
      <c r="EQ628" t="s">
        <v>36996</v>
      </c>
      <c r="ER628" t="s">
        <v>36997</v>
      </c>
      <c r="ES628" t="s">
        <v>36967</v>
      </c>
      <c r="ET628" t="s">
        <v>37761</v>
      </c>
      <c r="EU628" t="s">
        <v>36999</v>
      </c>
      <c r="FB628" t="s">
        <v>35377</v>
      </c>
      <c r="FC628" t="s">
        <v>37782</v>
      </c>
      <c r="FD628" t="s">
        <v>37799</v>
      </c>
      <c r="FF628" t="s">
        <v>36990</v>
      </c>
      <c r="FG628" t="s">
        <v>36990</v>
      </c>
      <c r="FH628" t="s">
        <v>38051</v>
      </c>
      <c r="FI628" t="s">
        <v>37762</v>
      </c>
      <c r="FJ628" t="s">
        <v>37763</v>
      </c>
      <c r="FK628" t="s">
        <v>37764</v>
      </c>
      <c r="FL628" t="s">
        <v>37765</v>
      </c>
      <c r="FM628" t="s">
        <v>37766</v>
      </c>
      <c r="FN628" t="s">
        <v>37767</v>
      </c>
      <c r="FO628" t="s">
        <v>37768</v>
      </c>
      <c r="FP628" t="s">
        <v>37769</v>
      </c>
      <c r="FQ628" t="s">
        <v>37028</v>
      </c>
      <c r="FR628" t="s">
        <v>37008</v>
      </c>
      <c r="FS628" t="s">
        <v>37009</v>
      </c>
      <c r="FT628" t="s">
        <v>29158</v>
      </c>
      <c r="FU628" t="s">
        <v>29158</v>
      </c>
      <c r="FV628" t="s">
        <v>37799</v>
      </c>
      <c r="FW628" t="s">
        <v>37030</v>
      </c>
      <c r="FX628" t="s">
        <v>37031</v>
      </c>
      <c r="FY628" t="s">
        <v>36971</v>
      </c>
      <c r="FZ628" t="s">
        <v>36990</v>
      </c>
      <c r="GA628" t="s">
        <v>37783</v>
      </c>
      <c r="GB628" t="s">
        <v>36968</v>
      </c>
      <c r="GC628" t="s">
        <v>37032</v>
      </c>
      <c r="GD628" t="s">
        <v>37033</v>
      </c>
      <c r="GE628" t="s">
        <v>37770</v>
      </c>
      <c r="GF628" t="s">
        <v>37771</v>
      </c>
      <c r="GG628" t="s">
        <v>37772</v>
      </c>
      <c r="GH628" t="s">
        <v>37773</v>
      </c>
      <c r="GI628" t="s">
        <v>37774</v>
      </c>
      <c r="GJ628" t="s">
        <v>37034</v>
      </c>
      <c r="GK628" t="s">
        <v>37035</v>
      </c>
      <c r="GL628" t="s">
        <v>37784</v>
      </c>
      <c r="GM628" t="s">
        <v>37785</v>
      </c>
      <c r="GN628" t="s">
        <v>37786</v>
      </c>
      <c r="GO628" t="s">
        <v>36973</v>
      </c>
      <c r="GP628" t="s">
        <v>37799</v>
      </c>
      <c r="GQ628" t="s">
        <v>37010</v>
      </c>
      <c r="GR628" t="s">
        <v>36969</v>
      </c>
      <c r="GT628" t="s">
        <v>37011</v>
      </c>
      <c r="GU628">
        <f t="shared" si="98"/>
        <v>15</v>
      </c>
      <c r="GV628">
        <f t="shared" si="99"/>
        <v>15</v>
      </c>
      <c r="GX628">
        <v>12</v>
      </c>
      <c r="GY628" t="s">
        <v>37012</v>
      </c>
      <c r="HA628" t="s">
        <v>37013</v>
      </c>
      <c r="HD628" t="s">
        <v>29128</v>
      </c>
      <c r="HE628">
        <v>11.99</v>
      </c>
    </row>
    <row r="629" spans="1:224">
      <c r="A629" t="s">
        <v>29123</v>
      </c>
      <c r="B629" t="s">
        <v>36962</v>
      </c>
      <c r="C629" t="s">
        <v>36963</v>
      </c>
      <c r="D629" t="s">
        <v>21300</v>
      </c>
      <c r="E629">
        <v>1</v>
      </c>
      <c r="F629" t="s">
        <v>36964</v>
      </c>
      <c r="G629" t="s">
        <v>38</v>
      </c>
      <c r="H629" t="s">
        <v>36965</v>
      </c>
      <c r="I629" t="s">
        <v>23336</v>
      </c>
      <c r="J629" t="s">
        <v>33297</v>
      </c>
      <c r="K629" t="s">
        <v>21308</v>
      </c>
      <c r="L629" t="s">
        <v>33298</v>
      </c>
      <c r="M629" t="s">
        <v>33343</v>
      </c>
      <c r="N629" t="s">
        <v>21360</v>
      </c>
      <c r="O629" t="s">
        <v>33344</v>
      </c>
      <c r="P629" t="s">
        <v>21282</v>
      </c>
      <c r="Q629" t="s">
        <v>33300</v>
      </c>
      <c r="T629" t="s">
        <v>33349</v>
      </c>
      <c r="U629" t="s">
        <v>37776</v>
      </c>
      <c r="V629" t="s">
        <v>34104</v>
      </c>
      <c r="W629" t="s">
        <v>36967</v>
      </c>
      <c r="X629" t="s">
        <v>36968</v>
      </c>
      <c r="Y629" t="s">
        <v>36969</v>
      </c>
      <c r="Z629">
        <v>300</v>
      </c>
      <c r="AA629">
        <v>271</v>
      </c>
      <c r="AB629" t="s">
        <v>37056</v>
      </c>
      <c r="AC629" t="s">
        <v>36990</v>
      </c>
      <c r="AD629" t="s">
        <v>36971</v>
      </c>
      <c r="AE629" t="s">
        <v>36972</v>
      </c>
      <c r="AF629" t="s">
        <v>36973</v>
      </c>
      <c r="AH629" t="s">
        <v>37757</v>
      </c>
      <c r="AJ629" t="s">
        <v>36967</v>
      </c>
      <c r="AK629" t="s">
        <v>29158</v>
      </c>
      <c r="AL629" t="s">
        <v>37493</v>
      </c>
      <c r="AM629" t="s">
        <v>37898</v>
      </c>
      <c r="AN629" t="s">
        <v>37800</v>
      </c>
      <c r="AQ629" t="s">
        <v>37800</v>
      </c>
      <c r="AR629" t="s">
        <v>34353</v>
      </c>
      <c r="AV629" t="s">
        <v>37135</v>
      </c>
      <c r="AX629" t="s">
        <v>37135</v>
      </c>
      <c r="AY629" t="s">
        <v>37058</v>
      </c>
      <c r="BA629" t="s">
        <v>37059</v>
      </c>
      <c r="BB629">
        <v>48</v>
      </c>
      <c r="BC629" t="s">
        <v>37060</v>
      </c>
      <c r="BD629" t="s">
        <v>34261</v>
      </c>
      <c r="BE629" t="s">
        <v>36993</v>
      </c>
      <c r="BF629">
        <v>0.2</v>
      </c>
      <c r="BG629" t="str">
        <f>_xlfn.TEXTJOIN("-",TRUE,V629,AL629,I629,BD629,AR629)</f>
        <v>AG-B2A-C1-D5-EI</v>
      </c>
      <c r="BH629" t="s">
        <v>37511</v>
      </c>
      <c r="BJ629" t="s">
        <v>38056</v>
      </c>
      <c r="BK629" cm="1">
        <f t="array" ref="BK629">IF(LEN(TRIM(BG629))=0,"",SUMPRODUCT(--(LEN(TRIM($BG$5:BG629))&gt;0)))</f>
        <v>611</v>
      </c>
      <c r="BL629" t="str">
        <f>IF(BK629&lt;&gt;"",_xlfn.BASE(BK629,36,10),"")</f>
        <v>00000000GZ</v>
      </c>
      <c r="BM629" t="str">
        <f>IF(BL629&lt;&gt;"","*"&amp;BL629&amp;"*","")</f>
        <v>*00000000GZ*</v>
      </c>
      <c r="BN629" t="s">
        <v>37511</v>
      </c>
      <c r="BO629" t="str">
        <f>_xlfn.TEXTJOIN("-",TRUE,N629,T629)</f>
        <v>DAT004-M16</v>
      </c>
      <c r="BS629" t="s">
        <v>37800</v>
      </c>
      <c r="CP629" t="s">
        <v>38051</v>
      </c>
      <c r="CU629">
        <v>14.99</v>
      </c>
      <c r="DT629" t="s">
        <v>37026</v>
      </c>
      <c r="EC629" s="7">
        <f t="shared" si="97"/>
        <v>18.737500000000001</v>
      </c>
      <c r="EN629" t="s">
        <v>36995</v>
      </c>
      <c r="EO629">
        <v>1731138031</v>
      </c>
      <c r="EP629" t="s">
        <v>36968</v>
      </c>
      <c r="EQ629" t="s">
        <v>36996</v>
      </c>
      <c r="ER629" t="s">
        <v>36997</v>
      </c>
      <c r="ES629" t="s">
        <v>36967</v>
      </c>
      <c r="ET629" t="s">
        <v>37761</v>
      </c>
      <c r="EU629" t="s">
        <v>36999</v>
      </c>
      <c r="FB629" t="s">
        <v>35377</v>
      </c>
      <c r="FC629" t="s">
        <v>37782</v>
      </c>
      <c r="FD629" t="s">
        <v>37800</v>
      </c>
      <c r="FF629" t="s">
        <v>36990</v>
      </c>
      <c r="FG629" t="s">
        <v>36990</v>
      </c>
      <c r="FH629" t="s">
        <v>38051</v>
      </c>
      <c r="FI629" t="s">
        <v>37762</v>
      </c>
      <c r="FJ629" t="s">
        <v>37763</v>
      </c>
      <c r="FK629" t="s">
        <v>37764</v>
      </c>
      <c r="FL629" t="s">
        <v>37765</v>
      </c>
      <c r="FM629" t="s">
        <v>37766</v>
      </c>
      <c r="FN629" t="s">
        <v>37767</v>
      </c>
      <c r="FO629" t="s">
        <v>37768</v>
      </c>
      <c r="FP629" t="s">
        <v>37769</v>
      </c>
      <c r="FQ629" t="s">
        <v>37028</v>
      </c>
      <c r="FR629" t="s">
        <v>37008</v>
      </c>
      <c r="FS629" t="s">
        <v>37009</v>
      </c>
      <c r="FT629" t="s">
        <v>29158</v>
      </c>
      <c r="FU629" t="s">
        <v>29158</v>
      </c>
      <c r="FV629" t="s">
        <v>37800</v>
      </c>
      <c r="FW629" t="s">
        <v>37030</v>
      </c>
      <c r="FX629" t="s">
        <v>37031</v>
      </c>
      <c r="FY629" t="s">
        <v>36971</v>
      </c>
      <c r="FZ629" t="s">
        <v>36990</v>
      </c>
      <c r="GA629" t="s">
        <v>37783</v>
      </c>
      <c r="GB629" t="s">
        <v>36968</v>
      </c>
      <c r="GC629" t="s">
        <v>37032</v>
      </c>
      <c r="GD629" t="s">
        <v>37033</v>
      </c>
      <c r="GE629" t="s">
        <v>37770</v>
      </c>
      <c r="GF629" t="s">
        <v>37771</v>
      </c>
      <c r="GG629" t="s">
        <v>37772</v>
      </c>
      <c r="GH629" t="s">
        <v>37773</v>
      </c>
      <c r="GI629" t="s">
        <v>37774</v>
      </c>
      <c r="GJ629" t="s">
        <v>37034</v>
      </c>
      <c r="GK629" t="s">
        <v>37035</v>
      </c>
      <c r="GL629" t="s">
        <v>37784</v>
      </c>
      <c r="GM629" t="s">
        <v>37785</v>
      </c>
      <c r="GN629" t="s">
        <v>37786</v>
      </c>
      <c r="GO629" t="s">
        <v>36973</v>
      </c>
      <c r="GP629" t="s">
        <v>37800</v>
      </c>
      <c r="GQ629" t="s">
        <v>37010</v>
      </c>
      <c r="GR629" t="s">
        <v>36969</v>
      </c>
      <c r="GT629" t="s">
        <v>37011</v>
      </c>
      <c r="GU629">
        <f t="shared" si="98"/>
        <v>18.75</v>
      </c>
      <c r="GV629">
        <f t="shared" si="99"/>
        <v>18.75</v>
      </c>
      <c r="GX629">
        <v>15</v>
      </c>
      <c r="GY629" t="s">
        <v>37012</v>
      </c>
      <c r="HA629" t="s">
        <v>37013</v>
      </c>
      <c r="HD629" t="s">
        <v>37800</v>
      </c>
      <c r="HE629">
        <v>14.99</v>
      </c>
    </row>
    <row r="630" spans="1:224">
      <c r="A630" t="s">
        <v>29123</v>
      </c>
      <c r="B630" t="s">
        <v>36962</v>
      </c>
      <c r="C630" t="s">
        <v>36963</v>
      </c>
      <c r="D630" t="s">
        <v>21300</v>
      </c>
      <c r="E630">
        <v>1</v>
      </c>
      <c r="F630" t="s">
        <v>36964</v>
      </c>
      <c r="G630" t="s">
        <v>38</v>
      </c>
      <c r="H630" t="s">
        <v>36965</v>
      </c>
      <c r="I630" t="s">
        <v>23336</v>
      </c>
      <c r="J630" t="s">
        <v>33297</v>
      </c>
      <c r="K630" t="s">
        <v>21308</v>
      </c>
      <c r="L630" t="s">
        <v>33298</v>
      </c>
      <c r="M630" t="s">
        <v>33343</v>
      </c>
      <c r="N630" t="s">
        <v>21360</v>
      </c>
      <c r="O630" t="s">
        <v>33344</v>
      </c>
      <c r="P630" t="s">
        <v>21282</v>
      </c>
      <c r="Q630" t="s">
        <v>33300</v>
      </c>
      <c r="T630" t="s">
        <v>33349</v>
      </c>
      <c r="U630" t="s">
        <v>37776</v>
      </c>
      <c r="V630" t="s">
        <v>34104</v>
      </c>
      <c r="W630" t="s">
        <v>36967</v>
      </c>
      <c r="X630" t="s">
        <v>36968</v>
      </c>
      <c r="Y630" t="s">
        <v>36969</v>
      </c>
      <c r="Z630">
        <v>300</v>
      </c>
      <c r="AA630">
        <v>279</v>
      </c>
      <c r="AB630" t="s">
        <v>37056</v>
      </c>
      <c r="AC630" t="s">
        <v>36990</v>
      </c>
      <c r="AD630" t="s">
        <v>36971</v>
      </c>
      <c r="AE630" t="s">
        <v>36972</v>
      </c>
      <c r="AF630" t="s">
        <v>36973</v>
      </c>
      <c r="AH630" t="s">
        <v>37757</v>
      </c>
      <c r="AJ630" t="s">
        <v>36967</v>
      </c>
      <c r="AK630" t="s">
        <v>29158</v>
      </c>
      <c r="AL630" t="s">
        <v>37493</v>
      </c>
      <c r="AM630" t="s">
        <v>37898</v>
      </c>
      <c r="AN630" t="s">
        <v>21762</v>
      </c>
      <c r="AQ630" t="s">
        <v>21762</v>
      </c>
      <c r="AR630" t="s">
        <v>34355</v>
      </c>
      <c r="AV630" t="s">
        <v>37135</v>
      </c>
      <c r="AX630" t="s">
        <v>37135</v>
      </c>
      <c r="AY630" t="s">
        <v>37058</v>
      </c>
      <c r="BA630" t="s">
        <v>37059</v>
      </c>
      <c r="BB630">
        <v>48</v>
      </c>
      <c r="BC630" t="s">
        <v>37060</v>
      </c>
      <c r="BD630" t="s">
        <v>34261</v>
      </c>
      <c r="BE630" t="s">
        <v>36993</v>
      </c>
      <c r="BF630">
        <v>0.2</v>
      </c>
      <c r="BG630" t="str">
        <f>_xlfn.TEXTJOIN("-",TRUE,V630,AL630,I630,BD630,AR630)</f>
        <v>AG-B2A-C1-D5-EJ</v>
      </c>
      <c r="BH630" t="s">
        <v>37514</v>
      </c>
      <c r="BJ630" t="s">
        <v>38057</v>
      </c>
      <c r="BK630" cm="1">
        <f t="array" ref="BK630">IF(LEN(TRIM(BG630))=0,"",SUMPRODUCT(--(LEN(TRIM($BG$5:BG630))&gt;0)))</f>
        <v>612</v>
      </c>
      <c r="BL630" t="str">
        <f>IF(BK630&lt;&gt;"",_xlfn.BASE(BK630,36,10),"")</f>
        <v>00000000H0</v>
      </c>
      <c r="BM630" t="str">
        <f>IF(BL630&lt;&gt;"","*"&amp;BL630&amp;"*","")</f>
        <v>*00000000H0*</v>
      </c>
      <c r="BN630" t="s">
        <v>37514</v>
      </c>
      <c r="BO630" t="str">
        <f>_xlfn.TEXTJOIN("-",TRUE,N630,T630)</f>
        <v>DAT004-M16</v>
      </c>
      <c r="BS630" t="s">
        <v>21762</v>
      </c>
      <c r="CP630" t="s">
        <v>38051</v>
      </c>
      <c r="CU630">
        <v>14.99</v>
      </c>
      <c r="DT630" t="s">
        <v>37026</v>
      </c>
      <c r="EC630" s="7">
        <f t="shared" si="97"/>
        <v>18.737500000000001</v>
      </c>
      <c r="EN630" t="s">
        <v>36995</v>
      </c>
      <c r="EO630">
        <v>1731138031</v>
      </c>
      <c r="EP630" t="s">
        <v>36968</v>
      </c>
      <c r="EQ630" t="s">
        <v>36996</v>
      </c>
      <c r="ER630" t="s">
        <v>36997</v>
      </c>
      <c r="ES630" t="s">
        <v>36967</v>
      </c>
      <c r="ET630" t="s">
        <v>37761</v>
      </c>
      <c r="EU630" t="s">
        <v>36999</v>
      </c>
      <c r="FB630" t="s">
        <v>35377</v>
      </c>
      <c r="FC630" t="s">
        <v>37782</v>
      </c>
      <c r="FD630" t="s">
        <v>21762</v>
      </c>
      <c r="FF630" t="s">
        <v>36990</v>
      </c>
      <c r="FG630" t="s">
        <v>36990</v>
      </c>
      <c r="FH630" t="s">
        <v>38051</v>
      </c>
      <c r="FI630" t="s">
        <v>37762</v>
      </c>
      <c r="FJ630" t="s">
        <v>37763</v>
      </c>
      <c r="FK630" t="s">
        <v>37764</v>
      </c>
      <c r="FL630" t="s">
        <v>37765</v>
      </c>
      <c r="FM630" t="s">
        <v>37766</v>
      </c>
      <c r="FN630" t="s">
        <v>37767</v>
      </c>
      <c r="FO630" t="s">
        <v>37768</v>
      </c>
      <c r="FP630" t="s">
        <v>37769</v>
      </c>
      <c r="FQ630" t="s">
        <v>37028</v>
      </c>
      <c r="FR630" t="s">
        <v>37008</v>
      </c>
      <c r="FS630" t="s">
        <v>37009</v>
      </c>
      <c r="FT630" t="s">
        <v>29158</v>
      </c>
      <c r="FU630" t="s">
        <v>29158</v>
      </c>
      <c r="FV630" t="s">
        <v>21762</v>
      </c>
      <c r="FW630" t="s">
        <v>37030</v>
      </c>
      <c r="FX630" t="s">
        <v>37031</v>
      </c>
      <c r="FY630" t="s">
        <v>36971</v>
      </c>
      <c r="FZ630" t="s">
        <v>36990</v>
      </c>
      <c r="GA630" t="s">
        <v>37783</v>
      </c>
      <c r="GB630" t="s">
        <v>36968</v>
      </c>
      <c r="GC630" t="s">
        <v>37032</v>
      </c>
      <c r="GD630" t="s">
        <v>37033</v>
      </c>
      <c r="GE630" t="s">
        <v>37770</v>
      </c>
      <c r="GF630" t="s">
        <v>37771</v>
      </c>
      <c r="GG630" t="s">
        <v>37772</v>
      </c>
      <c r="GH630" t="s">
        <v>37773</v>
      </c>
      <c r="GI630" t="s">
        <v>37774</v>
      </c>
      <c r="GJ630" t="s">
        <v>37034</v>
      </c>
      <c r="GK630" t="s">
        <v>37035</v>
      </c>
      <c r="GL630" t="s">
        <v>37784</v>
      </c>
      <c r="GM630" t="s">
        <v>37785</v>
      </c>
      <c r="GN630" t="s">
        <v>37786</v>
      </c>
      <c r="GO630" t="s">
        <v>36973</v>
      </c>
      <c r="GP630" t="s">
        <v>21762</v>
      </c>
      <c r="GQ630" t="s">
        <v>37010</v>
      </c>
      <c r="GR630" t="s">
        <v>36969</v>
      </c>
      <c r="GT630" t="s">
        <v>37011</v>
      </c>
      <c r="GU630">
        <f t="shared" si="98"/>
        <v>18.75</v>
      </c>
      <c r="GV630">
        <f t="shared" si="99"/>
        <v>18.75</v>
      </c>
      <c r="GX630">
        <v>15</v>
      </c>
      <c r="GY630" t="s">
        <v>37012</v>
      </c>
      <c r="HA630" t="s">
        <v>37013</v>
      </c>
      <c r="HD630" t="s">
        <v>21762</v>
      </c>
      <c r="HE630">
        <v>14.99</v>
      </c>
    </row>
    <row r="631" spans="1:224">
      <c r="A631" t="s">
        <v>29123</v>
      </c>
      <c r="B631" t="s">
        <v>36962</v>
      </c>
      <c r="C631" t="s">
        <v>36963</v>
      </c>
      <c r="D631" t="s">
        <v>21300</v>
      </c>
      <c r="E631">
        <v>1</v>
      </c>
      <c r="F631" t="s">
        <v>36964</v>
      </c>
      <c r="G631" t="s">
        <v>38</v>
      </c>
      <c r="H631" t="s">
        <v>36965</v>
      </c>
      <c r="I631" t="s">
        <v>23336</v>
      </c>
      <c r="J631" t="s">
        <v>33297</v>
      </c>
      <c r="K631" t="s">
        <v>21308</v>
      </c>
      <c r="L631" t="s">
        <v>33298</v>
      </c>
      <c r="M631" t="s">
        <v>33343</v>
      </c>
      <c r="N631" t="s">
        <v>21360</v>
      </c>
      <c r="O631" t="s">
        <v>33344</v>
      </c>
      <c r="P631" t="s">
        <v>21282</v>
      </c>
      <c r="Q631" t="s">
        <v>33300</v>
      </c>
      <c r="T631" t="s">
        <v>33349</v>
      </c>
      <c r="U631" t="s">
        <v>37776</v>
      </c>
      <c r="V631" t="s">
        <v>34104</v>
      </c>
      <c r="W631" t="s">
        <v>36967</v>
      </c>
      <c r="X631" t="s">
        <v>36968</v>
      </c>
      <c r="Y631" t="s">
        <v>36969</v>
      </c>
      <c r="Z631">
        <v>400</v>
      </c>
      <c r="AA631">
        <v>359</v>
      </c>
      <c r="AB631" t="s">
        <v>37056</v>
      </c>
      <c r="AC631" t="s">
        <v>36990</v>
      </c>
      <c r="AD631" t="s">
        <v>36971</v>
      </c>
      <c r="AE631" t="s">
        <v>36972</v>
      </c>
      <c r="AF631" t="s">
        <v>36973</v>
      </c>
      <c r="AH631" t="s">
        <v>37757</v>
      </c>
      <c r="AJ631" t="s">
        <v>36967</v>
      </c>
      <c r="AK631" t="s">
        <v>29158</v>
      </c>
      <c r="AL631" t="s">
        <v>37493</v>
      </c>
      <c r="AM631" t="s">
        <v>37898</v>
      </c>
      <c r="AN631" t="s">
        <v>21772</v>
      </c>
      <c r="AQ631" t="s">
        <v>21772</v>
      </c>
      <c r="AR631" t="s">
        <v>34357</v>
      </c>
      <c r="AV631" t="s">
        <v>37135</v>
      </c>
      <c r="AX631" t="s">
        <v>37135</v>
      </c>
      <c r="AY631" t="s">
        <v>37058</v>
      </c>
      <c r="BA631" t="s">
        <v>37059</v>
      </c>
      <c r="BB631">
        <v>48</v>
      </c>
      <c r="BC631" t="s">
        <v>37819</v>
      </c>
      <c r="BD631" t="s">
        <v>34263</v>
      </c>
      <c r="BE631" t="s">
        <v>36993</v>
      </c>
      <c r="BF631">
        <v>0.2</v>
      </c>
      <c r="BG631" t="str">
        <f>_xlfn.TEXTJOIN("-",TRUE,V631,AL631,I631,BD631,AR631)</f>
        <v>AG-B2A-C1-D6-EK</v>
      </c>
      <c r="BH631" t="s">
        <v>37517</v>
      </c>
      <c r="BJ631" t="s">
        <v>38058</v>
      </c>
      <c r="BK631" cm="1">
        <f t="array" ref="BK631">IF(LEN(TRIM(BG631))=0,"",SUMPRODUCT(--(LEN(TRIM($BG$5:BG631))&gt;0)))</f>
        <v>613</v>
      </c>
      <c r="BL631" t="str">
        <f>IF(BK631&lt;&gt;"",_xlfn.BASE(BK631,36,10),"")</f>
        <v>00000000H1</v>
      </c>
      <c r="BM631" t="str">
        <f>IF(BL631&lt;&gt;"","*"&amp;BL631&amp;"*","")</f>
        <v>*00000000H1*</v>
      </c>
      <c r="BN631" t="s">
        <v>37517</v>
      </c>
      <c r="BO631" t="str">
        <f>_xlfn.TEXTJOIN("-",TRUE,N631,T631)</f>
        <v>DAT004-M16</v>
      </c>
      <c r="BS631" t="s">
        <v>21772</v>
      </c>
      <c r="CP631" t="s">
        <v>38051</v>
      </c>
      <c r="CU631">
        <v>14.99</v>
      </c>
      <c r="DT631" t="s">
        <v>37026</v>
      </c>
      <c r="EC631" s="7">
        <f t="shared" si="97"/>
        <v>18.737500000000001</v>
      </c>
      <c r="EN631" t="s">
        <v>36995</v>
      </c>
      <c r="EO631">
        <v>1731138031</v>
      </c>
      <c r="EP631" t="s">
        <v>36968</v>
      </c>
      <c r="EQ631" t="s">
        <v>36996</v>
      </c>
      <c r="ER631" t="s">
        <v>36997</v>
      </c>
      <c r="ES631" t="s">
        <v>36967</v>
      </c>
      <c r="ET631" t="s">
        <v>37761</v>
      </c>
      <c r="EU631" t="s">
        <v>36999</v>
      </c>
      <c r="FB631" t="s">
        <v>35377</v>
      </c>
      <c r="FC631" t="s">
        <v>37782</v>
      </c>
      <c r="FD631" t="s">
        <v>21772</v>
      </c>
      <c r="FF631" t="s">
        <v>36990</v>
      </c>
      <c r="FG631" t="s">
        <v>36990</v>
      </c>
      <c r="FH631" t="s">
        <v>38051</v>
      </c>
      <c r="FI631" t="s">
        <v>37762</v>
      </c>
      <c r="FJ631" t="s">
        <v>37763</v>
      </c>
      <c r="FK631" t="s">
        <v>37764</v>
      </c>
      <c r="FL631" t="s">
        <v>37765</v>
      </c>
      <c r="FM631" t="s">
        <v>37766</v>
      </c>
      <c r="FN631" t="s">
        <v>37767</v>
      </c>
      <c r="FO631" t="s">
        <v>37768</v>
      </c>
      <c r="FP631" t="s">
        <v>37769</v>
      </c>
      <c r="FQ631" t="s">
        <v>37028</v>
      </c>
      <c r="FR631" t="s">
        <v>37008</v>
      </c>
      <c r="FS631" t="s">
        <v>37009</v>
      </c>
      <c r="FT631" t="s">
        <v>29158</v>
      </c>
      <c r="FU631" t="s">
        <v>29158</v>
      </c>
      <c r="FV631" t="s">
        <v>21772</v>
      </c>
      <c r="FW631" t="s">
        <v>37030</v>
      </c>
      <c r="FX631" t="s">
        <v>37031</v>
      </c>
      <c r="FY631" t="s">
        <v>36971</v>
      </c>
      <c r="FZ631" t="s">
        <v>36990</v>
      </c>
      <c r="GA631" t="s">
        <v>37783</v>
      </c>
      <c r="GB631" t="s">
        <v>36968</v>
      </c>
      <c r="GC631" t="s">
        <v>37032</v>
      </c>
      <c r="GD631" t="s">
        <v>37033</v>
      </c>
      <c r="GE631" t="s">
        <v>37770</v>
      </c>
      <c r="GF631" t="s">
        <v>37771</v>
      </c>
      <c r="GG631" t="s">
        <v>37772</v>
      </c>
      <c r="GH631" t="s">
        <v>37773</v>
      </c>
      <c r="GI631" t="s">
        <v>37774</v>
      </c>
      <c r="GJ631" t="s">
        <v>37034</v>
      </c>
      <c r="GK631" t="s">
        <v>37035</v>
      </c>
      <c r="GL631" t="s">
        <v>37784</v>
      </c>
      <c r="GM631" t="s">
        <v>37785</v>
      </c>
      <c r="GN631" t="s">
        <v>37786</v>
      </c>
      <c r="GO631" t="s">
        <v>36973</v>
      </c>
      <c r="GP631" t="s">
        <v>21772</v>
      </c>
      <c r="GQ631" t="s">
        <v>37010</v>
      </c>
      <c r="GR631" t="s">
        <v>36969</v>
      </c>
      <c r="GT631" t="s">
        <v>37011</v>
      </c>
      <c r="GU631">
        <f t="shared" si="98"/>
        <v>18.75</v>
      </c>
      <c r="GV631">
        <f t="shared" si="99"/>
        <v>18.75</v>
      </c>
      <c r="GX631">
        <v>15</v>
      </c>
      <c r="GY631" t="s">
        <v>37012</v>
      </c>
      <c r="HA631" t="s">
        <v>37013</v>
      </c>
      <c r="HD631" t="s">
        <v>21772</v>
      </c>
      <c r="HE631">
        <v>14.99</v>
      </c>
    </row>
    <row r="632" spans="1:224">
      <c r="A632" t="s">
        <v>29123</v>
      </c>
      <c r="B632" t="s">
        <v>36962</v>
      </c>
      <c r="C632" t="s">
        <v>36963</v>
      </c>
      <c r="D632" t="s">
        <v>21327</v>
      </c>
      <c r="E632">
        <v>1</v>
      </c>
      <c r="F632" t="s">
        <v>36964</v>
      </c>
      <c r="G632" t="s">
        <v>38</v>
      </c>
      <c r="H632" t="s">
        <v>37133</v>
      </c>
      <c r="I632" t="s">
        <v>28729</v>
      </c>
      <c r="J632" t="s">
        <v>33297</v>
      </c>
      <c r="K632" t="s">
        <v>21308</v>
      </c>
      <c r="L632" t="s">
        <v>33298</v>
      </c>
      <c r="M632" t="s">
        <v>33343</v>
      </c>
      <c r="N632" t="s">
        <v>21360</v>
      </c>
      <c r="O632" t="s">
        <v>33344</v>
      </c>
      <c r="P632" t="s">
        <v>21282</v>
      </c>
      <c r="Q632" t="s">
        <v>33300</v>
      </c>
      <c r="T632" t="s">
        <v>33349</v>
      </c>
      <c r="U632" t="str">
        <f>_xlfn.TEXTJOIN("-",TRUE,J632:T632)</f>
        <v>BTC activewear-Daataa Direct-Fruit Of The Loom-Men T-Shirt-DAT004-61082-61430-61036-T-Shirts-Mens Short Sleeve T-Shirt-M16</v>
      </c>
      <c r="V632" t="str">
        <f>_xlfn.XLOOKUP(U632,Table3[Final-Name],Table3[Final-Code],"Not Found")</f>
        <v>AG</v>
      </c>
      <c r="W632" t="s">
        <v>36967</v>
      </c>
      <c r="X632" t="s">
        <v>36968</v>
      </c>
      <c r="Y632" t="s">
        <v>36969</v>
      </c>
      <c r="AC632" t="s">
        <v>36990</v>
      </c>
      <c r="AD632" t="s">
        <v>36971</v>
      </c>
      <c r="AE632" t="s">
        <v>36972</v>
      </c>
      <c r="AF632" t="s">
        <v>36973</v>
      </c>
      <c r="AH632" t="s">
        <v>37757</v>
      </c>
      <c r="AJ632" t="s">
        <v>36967</v>
      </c>
      <c r="BH632" t="s">
        <v>37134</v>
      </c>
      <c r="BK632" t="str" cm="1">
        <f t="array" ref="BK632">IF(LEN(TRIM(BG632))=0,"",SUMPRODUCT(--(LEN(TRIM($BG$5:BG632))&gt;0)))</f>
        <v/>
      </c>
      <c r="BL632" t="str">
        <f t="shared" ref="BL632:BL695" si="100">IF(BK632&lt;&gt;"",_xlfn.BASE(BK632,36,10),"")</f>
        <v/>
      </c>
      <c r="BM632" t="str">
        <f t="shared" ref="BM632:BM687" si="101">IF(BL632&lt;&gt;"","*"&amp;BL632&amp;"*","")</f>
        <v/>
      </c>
      <c r="BO632" t="str">
        <f>_xlfn.TEXTJOIN("-",TRUE,N632,T632)</f>
        <v>DAT004-M16</v>
      </c>
      <c r="BP632" t="s">
        <v>36976</v>
      </c>
      <c r="BQ632" t="s">
        <v>37758</v>
      </c>
      <c r="BR632" t="s">
        <v>36978</v>
      </c>
      <c r="BT632" t="s">
        <v>36979</v>
      </c>
      <c r="BU632">
        <v>15687</v>
      </c>
      <c r="BY632">
        <v>1000</v>
      </c>
      <c r="CD632" t="s">
        <v>37759</v>
      </c>
      <c r="CE632" t="s">
        <v>36968</v>
      </c>
      <c r="CH632" t="s">
        <v>36990</v>
      </c>
      <c r="CI632" t="s">
        <v>36971</v>
      </c>
      <c r="CJ632" t="s">
        <v>36973</v>
      </c>
      <c r="CK632" t="s">
        <v>36973</v>
      </c>
      <c r="CN632" t="s">
        <v>36981</v>
      </c>
      <c r="CO632" t="s">
        <v>36982</v>
      </c>
      <c r="CP632" t="s">
        <v>37760</v>
      </c>
      <c r="CQ632" t="s">
        <v>36984</v>
      </c>
      <c r="CS632" t="s">
        <v>36985</v>
      </c>
      <c r="CT632" t="s">
        <v>36986</v>
      </c>
      <c r="CZ632">
        <v>1</v>
      </c>
      <c r="DB632" t="s">
        <v>36987</v>
      </c>
      <c r="DH632">
        <v>0</v>
      </c>
      <c r="DR632" t="s">
        <v>36988</v>
      </c>
      <c r="DS632" t="s">
        <v>36989</v>
      </c>
      <c r="DU632" t="s">
        <v>37757</v>
      </c>
      <c r="DV632" t="s">
        <v>36967</v>
      </c>
      <c r="DW632" t="s">
        <v>36990</v>
      </c>
      <c r="DX632" t="s">
        <v>36991</v>
      </c>
      <c r="EA632" t="s">
        <v>37135</v>
      </c>
      <c r="EB632" t="s">
        <v>37136</v>
      </c>
      <c r="EG632" t="s">
        <v>36982</v>
      </c>
      <c r="EH632" t="s">
        <v>36992</v>
      </c>
      <c r="EI632" t="s">
        <v>36993</v>
      </c>
      <c r="EJ632" t="s">
        <v>36994</v>
      </c>
      <c r="EL632" t="s">
        <v>37758</v>
      </c>
      <c r="EM632" t="s">
        <v>36978</v>
      </c>
      <c r="EN632" t="s">
        <v>36995</v>
      </c>
      <c r="EO632">
        <v>1731138031</v>
      </c>
      <c r="EP632" t="s">
        <v>36968</v>
      </c>
      <c r="EQ632" t="s">
        <v>36996</v>
      </c>
      <c r="ER632" t="s">
        <v>36997</v>
      </c>
      <c r="ES632" t="s">
        <v>36967</v>
      </c>
      <c r="ET632" t="s">
        <v>37761</v>
      </c>
      <c r="EU632" t="s">
        <v>36999</v>
      </c>
      <c r="FI632" t="s">
        <v>37762</v>
      </c>
      <c r="FJ632" t="s">
        <v>37763</v>
      </c>
      <c r="FK632" t="s">
        <v>37764</v>
      </c>
      <c r="FL632" t="s">
        <v>37765</v>
      </c>
      <c r="FM632" t="s">
        <v>37766</v>
      </c>
      <c r="FN632" t="s">
        <v>37767</v>
      </c>
      <c r="FO632" t="s">
        <v>37768</v>
      </c>
      <c r="FP632" t="s">
        <v>37769</v>
      </c>
      <c r="FQ632" t="s">
        <v>37007</v>
      </c>
      <c r="FR632" t="s">
        <v>37008</v>
      </c>
      <c r="FS632" t="s">
        <v>37009</v>
      </c>
      <c r="GE632" t="s">
        <v>37770</v>
      </c>
      <c r="GF632" t="s">
        <v>37771</v>
      </c>
      <c r="GG632" t="s">
        <v>37772</v>
      </c>
      <c r="GH632" t="s">
        <v>37773</v>
      </c>
      <c r="GI632" t="s">
        <v>37774</v>
      </c>
      <c r="GQ632" t="s">
        <v>37010</v>
      </c>
      <c r="GR632" t="s">
        <v>36969</v>
      </c>
      <c r="GT632" t="s">
        <v>37011</v>
      </c>
      <c r="GY632" t="s">
        <v>37012</v>
      </c>
      <c r="HA632" t="s">
        <v>37013</v>
      </c>
      <c r="HB632" t="s">
        <v>36977</v>
      </c>
      <c r="HC632" t="s">
        <v>36978</v>
      </c>
      <c r="HE632">
        <v>13.99</v>
      </c>
      <c r="HF632">
        <v>0</v>
      </c>
      <c r="HG632" t="s">
        <v>37014</v>
      </c>
      <c r="HI632" t="s">
        <v>37015</v>
      </c>
      <c r="HJ632">
        <v>1</v>
      </c>
      <c r="HK632">
        <v>3</v>
      </c>
      <c r="HM632" t="s">
        <v>37775</v>
      </c>
      <c r="HN632" t="s">
        <v>37017</v>
      </c>
      <c r="HO632" t="s">
        <v>36968</v>
      </c>
      <c r="HP632">
        <v>449</v>
      </c>
    </row>
    <row r="633" spans="1:224">
      <c r="A633" t="s">
        <v>29123</v>
      </c>
      <c r="B633" t="s">
        <v>36962</v>
      </c>
      <c r="C633" t="s">
        <v>36963</v>
      </c>
      <c r="D633" t="s">
        <v>21327</v>
      </c>
      <c r="E633">
        <v>1</v>
      </c>
      <c r="F633" t="s">
        <v>36964</v>
      </c>
      <c r="G633" t="s">
        <v>38</v>
      </c>
      <c r="H633" t="s">
        <v>37133</v>
      </c>
      <c r="I633" t="s">
        <v>28729</v>
      </c>
      <c r="J633" t="s">
        <v>33297</v>
      </c>
      <c r="K633" t="s">
        <v>21308</v>
      </c>
      <c r="L633" t="s">
        <v>33298</v>
      </c>
      <c r="M633" t="s">
        <v>33343</v>
      </c>
      <c r="N633" t="s">
        <v>21360</v>
      </c>
      <c r="O633" t="s">
        <v>33344</v>
      </c>
      <c r="P633" t="s">
        <v>21282</v>
      </c>
      <c r="Q633" t="s">
        <v>33300</v>
      </c>
      <c r="T633" t="s">
        <v>33349</v>
      </c>
      <c r="U633" t="s">
        <v>37776</v>
      </c>
      <c r="V633" t="s">
        <v>34104</v>
      </c>
      <c r="W633" t="s">
        <v>36967</v>
      </c>
      <c r="X633" t="s">
        <v>36968</v>
      </c>
      <c r="Y633" t="s">
        <v>36969</v>
      </c>
      <c r="Z633">
        <v>200</v>
      </c>
      <c r="AA633">
        <v>171</v>
      </c>
      <c r="AB633" t="s">
        <v>37018</v>
      </c>
      <c r="AC633" t="s">
        <v>36990</v>
      </c>
      <c r="AD633" t="s">
        <v>36971</v>
      </c>
      <c r="AE633" t="s">
        <v>36972</v>
      </c>
      <c r="AF633" t="s">
        <v>36973</v>
      </c>
      <c r="AH633" t="s">
        <v>37757</v>
      </c>
      <c r="AJ633" t="s">
        <v>36967</v>
      </c>
      <c r="AK633" t="s">
        <v>33320</v>
      </c>
      <c r="AL633" t="s">
        <v>186</v>
      </c>
      <c r="AM633" t="s">
        <v>37777</v>
      </c>
      <c r="AN633" t="s">
        <v>28824</v>
      </c>
      <c r="AQ633" t="s">
        <v>28824</v>
      </c>
      <c r="AR633" t="s">
        <v>34343</v>
      </c>
      <c r="AW633" t="s">
        <v>37135</v>
      </c>
      <c r="AX633" t="s">
        <v>37135</v>
      </c>
      <c r="AY633" t="s">
        <v>37021</v>
      </c>
      <c r="BA633" t="s">
        <v>353</v>
      </c>
      <c r="BB633">
        <v>48</v>
      </c>
      <c r="BC633" t="s">
        <v>37022</v>
      </c>
      <c r="BD633" t="s">
        <v>28739</v>
      </c>
      <c r="BE633" t="s">
        <v>36993</v>
      </c>
      <c r="BF633">
        <v>0.2</v>
      </c>
      <c r="BG633" t="str">
        <f>_xlfn.TEXTJOIN("-",TRUE,V633,AL633,I633,BD633,AR633)</f>
        <v>AG-B6-CA-D3-ED</v>
      </c>
      <c r="BH633" t="s">
        <v>38059</v>
      </c>
      <c r="BI633" t="s">
        <v>38060</v>
      </c>
      <c r="BJ633" t="s">
        <v>37780</v>
      </c>
      <c r="BK633" cm="1">
        <f t="array" ref="BK633">IF(LEN(TRIM(BG633))=0,"",SUMPRODUCT(--(LEN(TRIM($BG$5:BG633))&gt;0)))</f>
        <v>614</v>
      </c>
      <c r="BL633" t="str">
        <f t="shared" si="100"/>
        <v>00000000H2</v>
      </c>
      <c r="BM633" t="str">
        <f t="shared" si="101"/>
        <v>*00000000H2*</v>
      </c>
      <c r="BN633" t="s">
        <v>37778</v>
      </c>
      <c r="BO633" t="str">
        <f>_xlfn.TEXTJOIN("-",TRUE,N633,T633)</f>
        <v>DAT004-M16</v>
      </c>
      <c r="CP633" t="s">
        <v>37781</v>
      </c>
      <c r="CU633">
        <v>13.99</v>
      </c>
      <c r="DT633" t="s">
        <v>37026</v>
      </c>
      <c r="EC633" s="7">
        <f>CU633/(1-0.2)</f>
        <v>17.487500000000001</v>
      </c>
      <c r="EN633" t="s">
        <v>36995</v>
      </c>
      <c r="EO633">
        <v>1731138031</v>
      </c>
      <c r="EP633" t="s">
        <v>36968</v>
      </c>
      <c r="EQ633" t="s">
        <v>36996</v>
      </c>
      <c r="ER633" t="s">
        <v>36997</v>
      </c>
      <c r="ES633" t="s">
        <v>36967</v>
      </c>
      <c r="ET633" t="s">
        <v>37761</v>
      </c>
      <c r="EU633" t="s">
        <v>36999</v>
      </c>
      <c r="FB633" t="s">
        <v>35377</v>
      </c>
      <c r="FC633" t="s">
        <v>37782</v>
      </c>
      <c r="FD633" t="s">
        <v>28824</v>
      </c>
      <c r="FF633" t="s">
        <v>36990</v>
      </c>
      <c r="FG633" t="s">
        <v>36990</v>
      </c>
      <c r="FH633" t="s">
        <v>37781</v>
      </c>
      <c r="FI633" t="s">
        <v>37762</v>
      </c>
      <c r="FJ633" t="s">
        <v>37763</v>
      </c>
      <c r="FK633" t="s">
        <v>37764</v>
      </c>
      <c r="FL633" t="s">
        <v>37765</v>
      </c>
      <c r="FM633" t="s">
        <v>37766</v>
      </c>
      <c r="FN633" t="s">
        <v>37767</v>
      </c>
      <c r="FO633" t="s">
        <v>37768</v>
      </c>
      <c r="FP633" t="s">
        <v>37769</v>
      </c>
      <c r="FQ633" t="s">
        <v>37028</v>
      </c>
      <c r="FR633" t="s">
        <v>37008</v>
      </c>
      <c r="FS633" t="s">
        <v>37009</v>
      </c>
      <c r="FT633" t="s">
        <v>33320</v>
      </c>
      <c r="FU633" t="s">
        <v>33320</v>
      </c>
      <c r="FV633" t="s">
        <v>28824</v>
      </c>
      <c r="FW633" t="s">
        <v>37030</v>
      </c>
      <c r="FX633" t="s">
        <v>37031</v>
      </c>
      <c r="FY633" t="s">
        <v>36971</v>
      </c>
      <c r="FZ633" t="s">
        <v>36990</v>
      </c>
      <c r="GA633" t="s">
        <v>37783</v>
      </c>
      <c r="GB633" t="s">
        <v>36968</v>
      </c>
      <c r="GC633" t="s">
        <v>37032</v>
      </c>
      <c r="GD633" t="s">
        <v>37033</v>
      </c>
      <c r="GE633" t="s">
        <v>37770</v>
      </c>
      <c r="GF633" t="s">
        <v>37771</v>
      </c>
      <c r="GG633" t="s">
        <v>37772</v>
      </c>
      <c r="GH633" t="s">
        <v>37773</v>
      </c>
      <c r="GI633" t="s">
        <v>37774</v>
      </c>
      <c r="GJ633" t="s">
        <v>37034</v>
      </c>
      <c r="GK633" t="s">
        <v>37035</v>
      </c>
      <c r="GL633" t="s">
        <v>37784</v>
      </c>
      <c r="GM633" t="s">
        <v>37785</v>
      </c>
      <c r="GN633" t="s">
        <v>37786</v>
      </c>
      <c r="GO633" t="s">
        <v>36973</v>
      </c>
      <c r="GP633" t="s">
        <v>28824</v>
      </c>
      <c r="GQ633" t="s">
        <v>37010</v>
      </c>
      <c r="GR633" t="s">
        <v>36969</v>
      </c>
      <c r="GT633" t="s">
        <v>37011</v>
      </c>
      <c r="GU633">
        <f>GX633/(1-0.2)</f>
        <v>17.5</v>
      </c>
      <c r="GV633">
        <f>GX633/(1-0.2)</f>
        <v>17.5</v>
      </c>
      <c r="GX633">
        <v>14</v>
      </c>
      <c r="GY633" t="s">
        <v>37012</v>
      </c>
      <c r="HA633" t="s">
        <v>37013</v>
      </c>
      <c r="HE633">
        <v>13.99</v>
      </c>
    </row>
    <row r="634" spans="1:224">
      <c r="A634" t="s">
        <v>29123</v>
      </c>
      <c r="B634" t="s">
        <v>36962</v>
      </c>
      <c r="C634" t="s">
        <v>36963</v>
      </c>
      <c r="D634" t="s">
        <v>21327</v>
      </c>
      <c r="E634">
        <v>1</v>
      </c>
      <c r="F634" t="s">
        <v>36964</v>
      </c>
      <c r="G634" t="s">
        <v>38</v>
      </c>
      <c r="H634" t="s">
        <v>37133</v>
      </c>
      <c r="I634" t="s">
        <v>28729</v>
      </c>
      <c r="J634" t="s">
        <v>33297</v>
      </c>
      <c r="K634" t="s">
        <v>21308</v>
      </c>
      <c r="L634" t="s">
        <v>33298</v>
      </c>
      <c r="M634" t="s">
        <v>33343</v>
      </c>
      <c r="N634" t="s">
        <v>21360</v>
      </c>
      <c r="O634" t="s">
        <v>33344</v>
      </c>
      <c r="P634" t="s">
        <v>21282</v>
      </c>
      <c r="Q634" t="s">
        <v>33300</v>
      </c>
      <c r="T634" t="s">
        <v>33349</v>
      </c>
      <c r="U634" t="s">
        <v>37776</v>
      </c>
      <c r="V634" t="s">
        <v>34104</v>
      </c>
      <c r="W634" t="s">
        <v>36967</v>
      </c>
      <c r="X634" t="s">
        <v>36968</v>
      </c>
      <c r="Y634" t="s">
        <v>36969</v>
      </c>
      <c r="Z634">
        <v>200</v>
      </c>
      <c r="AA634">
        <v>186</v>
      </c>
      <c r="AB634" t="s">
        <v>37018</v>
      </c>
      <c r="AC634" t="s">
        <v>36990</v>
      </c>
      <c r="AD634" t="s">
        <v>36971</v>
      </c>
      <c r="AE634" t="s">
        <v>36972</v>
      </c>
      <c r="AF634" t="s">
        <v>36973</v>
      </c>
      <c r="AH634" t="s">
        <v>37757</v>
      </c>
      <c r="AJ634" t="s">
        <v>36967</v>
      </c>
      <c r="AK634" t="s">
        <v>33320</v>
      </c>
      <c r="AL634" t="s">
        <v>186</v>
      </c>
      <c r="AM634" t="s">
        <v>37777</v>
      </c>
      <c r="AN634" t="s">
        <v>28795</v>
      </c>
      <c r="AQ634" t="s">
        <v>28795</v>
      </c>
      <c r="AR634" t="s">
        <v>34345</v>
      </c>
      <c r="AW634" t="s">
        <v>37135</v>
      </c>
      <c r="AX634" t="s">
        <v>37135</v>
      </c>
      <c r="AY634" t="s">
        <v>37021</v>
      </c>
      <c r="BA634" t="s">
        <v>353</v>
      </c>
      <c r="BB634">
        <v>48</v>
      </c>
      <c r="BC634" t="s">
        <v>37022</v>
      </c>
      <c r="BD634" t="s">
        <v>28739</v>
      </c>
      <c r="BE634" t="s">
        <v>36993</v>
      </c>
      <c r="BF634">
        <v>0.2</v>
      </c>
      <c r="BG634" t="str">
        <f>_xlfn.TEXTJOIN("-",TRUE,V634,AL634,I634,BD634,AR634)</f>
        <v>AG-B6-CA-D3-EE</v>
      </c>
      <c r="BH634" t="s">
        <v>38061</v>
      </c>
      <c r="BI634" t="s">
        <v>38062</v>
      </c>
      <c r="BJ634" t="s">
        <v>37789</v>
      </c>
      <c r="BK634" cm="1">
        <f t="array" ref="BK634">IF(LEN(TRIM(BG634))=0,"",SUMPRODUCT(--(LEN(TRIM($BG$5:BG634))&gt;0)))</f>
        <v>615</v>
      </c>
      <c r="BL634" t="str">
        <f>IF(BK634&lt;&gt;"",_xlfn.BASE(BK634,36,10),"")</f>
        <v>00000000H3</v>
      </c>
      <c r="BM634" t="str">
        <f>IF(BL634&lt;&gt;"","*"&amp;BL634&amp;"*","")</f>
        <v>*00000000H3*</v>
      </c>
      <c r="BN634" t="s">
        <v>37787</v>
      </c>
      <c r="BO634" t="str">
        <f>_xlfn.TEXTJOIN("-",TRUE,N634,T634)</f>
        <v>DAT004-M16</v>
      </c>
      <c r="CP634" t="s">
        <v>37781</v>
      </c>
      <c r="CU634">
        <v>13.99</v>
      </c>
      <c r="DT634" t="s">
        <v>37026</v>
      </c>
      <c r="EC634" s="7">
        <f t="shared" ref="EC634:EC697" si="102">CU634/(1-0.2)</f>
        <v>17.487500000000001</v>
      </c>
      <c r="EN634" t="s">
        <v>36995</v>
      </c>
      <c r="EO634">
        <v>1731138031</v>
      </c>
      <c r="EP634" t="s">
        <v>36968</v>
      </c>
      <c r="EQ634" t="s">
        <v>36996</v>
      </c>
      <c r="ER634" t="s">
        <v>36997</v>
      </c>
      <c r="ES634" t="s">
        <v>36967</v>
      </c>
      <c r="ET634" t="s">
        <v>37761</v>
      </c>
      <c r="EU634" t="s">
        <v>36999</v>
      </c>
      <c r="FB634" t="s">
        <v>35377</v>
      </c>
      <c r="FC634" t="s">
        <v>37782</v>
      </c>
      <c r="FD634" t="s">
        <v>28795</v>
      </c>
      <c r="FF634" t="s">
        <v>36990</v>
      </c>
      <c r="FG634" t="s">
        <v>36990</v>
      </c>
      <c r="FH634" t="s">
        <v>37781</v>
      </c>
      <c r="FI634" t="s">
        <v>37762</v>
      </c>
      <c r="FJ634" t="s">
        <v>37763</v>
      </c>
      <c r="FK634" t="s">
        <v>37764</v>
      </c>
      <c r="FL634" t="s">
        <v>37765</v>
      </c>
      <c r="FM634" t="s">
        <v>37766</v>
      </c>
      <c r="FN634" t="s">
        <v>37767</v>
      </c>
      <c r="FO634" t="s">
        <v>37768</v>
      </c>
      <c r="FP634" t="s">
        <v>37769</v>
      </c>
      <c r="FQ634" t="s">
        <v>37028</v>
      </c>
      <c r="FR634" t="s">
        <v>37008</v>
      </c>
      <c r="FS634" t="s">
        <v>37009</v>
      </c>
      <c r="FT634" t="s">
        <v>33320</v>
      </c>
      <c r="FU634" t="s">
        <v>33320</v>
      </c>
      <c r="FV634" t="s">
        <v>28795</v>
      </c>
      <c r="FW634" t="s">
        <v>37030</v>
      </c>
      <c r="FX634" t="s">
        <v>37031</v>
      </c>
      <c r="FY634" t="s">
        <v>36971</v>
      </c>
      <c r="FZ634" t="s">
        <v>36990</v>
      </c>
      <c r="GA634" t="s">
        <v>37783</v>
      </c>
      <c r="GB634" t="s">
        <v>36968</v>
      </c>
      <c r="GC634" t="s">
        <v>37032</v>
      </c>
      <c r="GD634" t="s">
        <v>37033</v>
      </c>
      <c r="GE634" t="s">
        <v>37770</v>
      </c>
      <c r="GF634" t="s">
        <v>37771</v>
      </c>
      <c r="GG634" t="s">
        <v>37772</v>
      </c>
      <c r="GH634" t="s">
        <v>37773</v>
      </c>
      <c r="GI634" t="s">
        <v>37774</v>
      </c>
      <c r="GJ634" t="s">
        <v>37034</v>
      </c>
      <c r="GK634" t="s">
        <v>37035</v>
      </c>
      <c r="GL634" t="s">
        <v>37784</v>
      </c>
      <c r="GM634" t="s">
        <v>37785</v>
      </c>
      <c r="GN634" t="s">
        <v>37786</v>
      </c>
      <c r="GO634" t="s">
        <v>36973</v>
      </c>
      <c r="GP634" t="s">
        <v>28795</v>
      </c>
      <c r="GQ634" t="s">
        <v>37010</v>
      </c>
      <c r="GR634" t="s">
        <v>36969</v>
      </c>
      <c r="GT634" t="s">
        <v>37011</v>
      </c>
      <c r="GU634">
        <f t="shared" ref="GU634:GU697" si="103">GX634/(1-0.2)</f>
        <v>17.5</v>
      </c>
      <c r="GV634">
        <f t="shared" ref="GV634:GV697" si="104">GX634/(1-0.2)</f>
        <v>17.5</v>
      </c>
      <c r="GX634">
        <v>14</v>
      </c>
      <c r="GY634" t="s">
        <v>37012</v>
      </c>
      <c r="HA634" t="s">
        <v>37013</v>
      </c>
      <c r="HE634">
        <v>13.99</v>
      </c>
    </row>
    <row r="635" spans="1:224">
      <c r="A635" t="s">
        <v>29123</v>
      </c>
      <c r="B635" t="s">
        <v>36962</v>
      </c>
      <c r="C635" t="s">
        <v>36963</v>
      </c>
      <c r="D635" t="s">
        <v>21327</v>
      </c>
      <c r="E635">
        <v>1</v>
      </c>
      <c r="F635" t="s">
        <v>36964</v>
      </c>
      <c r="G635" t="s">
        <v>38</v>
      </c>
      <c r="H635" t="s">
        <v>37133</v>
      </c>
      <c r="I635" t="s">
        <v>28729</v>
      </c>
      <c r="J635" t="s">
        <v>33297</v>
      </c>
      <c r="K635" t="s">
        <v>21308</v>
      </c>
      <c r="L635" t="s">
        <v>33298</v>
      </c>
      <c r="M635" t="s">
        <v>33343</v>
      </c>
      <c r="N635" t="s">
        <v>21360</v>
      </c>
      <c r="O635" t="s">
        <v>33344</v>
      </c>
      <c r="P635" t="s">
        <v>21282</v>
      </c>
      <c r="Q635" t="s">
        <v>33300</v>
      </c>
      <c r="T635" t="s">
        <v>33349</v>
      </c>
      <c r="U635" t="s">
        <v>37776</v>
      </c>
      <c r="V635" t="s">
        <v>34104</v>
      </c>
      <c r="W635" t="s">
        <v>36967</v>
      </c>
      <c r="X635" t="s">
        <v>36968</v>
      </c>
      <c r="Y635" t="s">
        <v>36969</v>
      </c>
      <c r="Z635">
        <v>200</v>
      </c>
      <c r="AA635">
        <v>195</v>
      </c>
      <c r="AB635" t="s">
        <v>37018</v>
      </c>
      <c r="AC635" t="s">
        <v>36990</v>
      </c>
      <c r="AD635" t="s">
        <v>36971</v>
      </c>
      <c r="AE635" t="s">
        <v>36972</v>
      </c>
      <c r="AF635" t="s">
        <v>36973</v>
      </c>
      <c r="AH635" t="s">
        <v>37757</v>
      </c>
      <c r="AJ635" t="s">
        <v>36967</v>
      </c>
      <c r="AK635" t="s">
        <v>33320</v>
      </c>
      <c r="AL635" t="s">
        <v>186</v>
      </c>
      <c r="AM635" t="s">
        <v>37777</v>
      </c>
      <c r="AN635" t="s">
        <v>28789</v>
      </c>
      <c r="AQ635" t="s">
        <v>28789</v>
      </c>
      <c r="AR635" t="s">
        <v>34347</v>
      </c>
      <c r="AW635" t="s">
        <v>37135</v>
      </c>
      <c r="AX635" t="s">
        <v>37135</v>
      </c>
      <c r="AY635" t="s">
        <v>37021</v>
      </c>
      <c r="BA635" t="s">
        <v>353</v>
      </c>
      <c r="BB635">
        <v>48</v>
      </c>
      <c r="BC635" t="s">
        <v>37022</v>
      </c>
      <c r="BD635" t="s">
        <v>28739</v>
      </c>
      <c r="BE635" t="s">
        <v>36993</v>
      </c>
      <c r="BF635">
        <v>0.2</v>
      </c>
      <c r="BG635" t="str">
        <f>_xlfn.TEXTJOIN("-",TRUE,V635,AL635,I635,BD635,AR635)</f>
        <v>AG-B6-CA-D3-EF</v>
      </c>
      <c r="BH635" t="s">
        <v>38063</v>
      </c>
      <c r="BI635" t="s">
        <v>38064</v>
      </c>
      <c r="BJ635" t="s">
        <v>37792</v>
      </c>
      <c r="BK635" cm="1">
        <f t="array" ref="BK635">IF(LEN(TRIM(BG635))=0,"",SUMPRODUCT(--(LEN(TRIM($BG$5:BG635))&gt;0)))</f>
        <v>616</v>
      </c>
      <c r="BL635" t="str">
        <f>IF(BK635&lt;&gt;"",_xlfn.BASE(BK635,36,10),"")</f>
        <v>00000000H4</v>
      </c>
      <c r="BM635" t="str">
        <f>IF(BL635&lt;&gt;"","*"&amp;BL635&amp;"*","")</f>
        <v>*00000000H4*</v>
      </c>
      <c r="BN635" t="s">
        <v>37790</v>
      </c>
      <c r="BO635" t="str">
        <f>_xlfn.TEXTJOIN("-",TRUE,N635,T635)</f>
        <v>DAT004-M16</v>
      </c>
      <c r="CP635" t="s">
        <v>37781</v>
      </c>
      <c r="CU635">
        <v>13.99</v>
      </c>
      <c r="DT635" t="s">
        <v>37026</v>
      </c>
      <c r="EC635" s="7">
        <f t="shared" si="102"/>
        <v>17.487500000000001</v>
      </c>
      <c r="EN635" t="s">
        <v>36995</v>
      </c>
      <c r="EO635">
        <v>1731138031</v>
      </c>
      <c r="EP635" t="s">
        <v>36968</v>
      </c>
      <c r="EQ635" t="s">
        <v>36996</v>
      </c>
      <c r="ER635" t="s">
        <v>36997</v>
      </c>
      <c r="ES635" t="s">
        <v>36967</v>
      </c>
      <c r="ET635" t="s">
        <v>37761</v>
      </c>
      <c r="EU635" t="s">
        <v>36999</v>
      </c>
      <c r="FB635" t="s">
        <v>35377</v>
      </c>
      <c r="FC635" t="s">
        <v>37782</v>
      </c>
      <c r="FD635" t="s">
        <v>28789</v>
      </c>
      <c r="FF635" t="s">
        <v>36990</v>
      </c>
      <c r="FG635" t="s">
        <v>36990</v>
      </c>
      <c r="FH635" t="s">
        <v>37781</v>
      </c>
      <c r="FI635" t="s">
        <v>37762</v>
      </c>
      <c r="FJ635" t="s">
        <v>37763</v>
      </c>
      <c r="FK635" t="s">
        <v>37764</v>
      </c>
      <c r="FL635" t="s">
        <v>37765</v>
      </c>
      <c r="FM635" t="s">
        <v>37766</v>
      </c>
      <c r="FN635" t="s">
        <v>37767</v>
      </c>
      <c r="FO635" t="s">
        <v>37768</v>
      </c>
      <c r="FP635" t="s">
        <v>37769</v>
      </c>
      <c r="FQ635" t="s">
        <v>37028</v>
      </c>
      <c r="FR635" t="s">
        <v>37008</v>
      </c>
      <c r="FS635" t="s">
        <v>37009</v>
      </c>
      <c r="FT635" t="s">
        <v>33320</v>
      </c>
      <c r="FU635" t="s">
        <v>33320</v>
      </c>
      <c r="FV635" t="s">
        <v>28789</v>
      </c>
      <c r="FW635" t="s">
        <v>37030</v>
      </c>
      <c r="FX635" t="s">
        <v>37031</v>
      </c>
      <c r="FY635" t="s">
        <v>36971</v>
      </c>
      <c r="FZ635" t="s">
        <v>36990</v>
      </c>
      <c r="GA635" t="s">
        <v>37783</v>
      </c>
      <c r="GB635" t="s">
        <v>36968</v>
      </c>
      <c r="GC635" t="s">
        <v>37032</v>
      </c>
      <c r="GD635" t="s">
        <v>37033</v>
      </c>
      <c r="GE635" t="s">
        <v>37770</v>
      </c>
      <c r="GF635" t="s">
        <v>37771</v>
      </c>
      <c r="GG635" t="s">
        <v>37772</v>
      </c>
      <c r="GH635" t="s">
        <v>37773</v>
      </c>
      <c r="GI635" t="s">
        <v>37774</v>
      </c>
      <c r="GJ635" t="s">
        <v>37034</v>
      </c>
      <c r="GK635" t="s">
        <v>37035</v>
      </c>
      <c r="GL635" t="s">
        <v>37784</v>
      </c>
      <c r="GM635" t="s">
        <v>37785</v>
      </c>
      <c r="GN635" t="s">
        <v>37786</v>
      </c>
      <c r="GO635" t="s">
        <v>36973</v>
      </c>
      <c r="GP635" t="s">
        <v>28789</v>
      </c>
      <c r="GQ635" t="s">
        <v>37010</v>
      </c>
      <c r="GR635" t="s">
        <v>36969</v>
      </c>
      <c r="GT635" t="s">
        <v>37011</v>
      </c>
      <c r="GU635">
        <f t="shared" si="103"/>
        <v>17.5</v>
      </c>
      <c r="GV635">
        <f t="shared" si="104"/>
        <v>17.5</v>
      </c>
      <c r="GX635">
        <v>14</v>
      </c>
      <c r="GY635" t="s">
        <v>37012</v>
      </c>
      <c r="HA635" t="s">
        <v>37013</v>
      </c>
      <c r="HE635">
        <v>13.99</v>
      </c>
    </row>
    <row r="636" spans="1:224">
      <c r="A636" t="s">
        <v>29123</v>
      </c>
      <c r="B636" t="s">
        <v>36962</v>
      </c>
      <c r="C636" t="s">
        <v>36963</v>
      </c>
      <c r="D636" t="s">
        <v>21327</v>
      </c>
      <c r="E636">
        <v>1</v>
      </c>
      <c r="F636" t="s">
        <v>36964</v>
      </c>
      <c r="G636" t="s">
        <v>38</v>
      </c>
      <c r="H636" t="s">
        <v>37133</v>
      </c>
      <c r="I636" t="s">
        <v>28729</v>
      </c>
      <c r="J636" t="s">
        <v>33297</v>
      </c>
      <c r="K636" t="s">
        <v>21308</v>
      </c>
      <c r="L636" t="s">
        <v>33298</v>
      </c>
      <c r="M636" t="s">
        <v>33343</v>
      </c>
      <c r="N636" t="s">
        <v>21360</v>
      </c>
      <c r="O636" t="s">
        <v>33344</v>
      </c>
      <c r="P636" t="s">
        <v>21282</v>
      </c>
      <c r="Q636" t="s">
        <v>33300</v>
      </c>
      <c r="T636" t="s">
        <v>33349</v>
      </c>
      <c r="U636" t="s">
        <v>37776</v>
      </c>
      <c r="V636" t="s">
        <v>34104</v>
      </c>
      <c r="W636" t="s">
        <v>36967</v>
      </c>
      <c r="X636" t="s">
        <v>36968</v>
      </c>
      <c r="Y636" t="s">
        <v>36969</v>
      </c>
      <c r="Z636">
        <v>300</v>
      </c>
      <c r="AA636">
        <v>221</v>
      </c>
      <c r="AB636" t="s">
        <v>37018</v>
      </c>
      <c r="AC636" t="s">
        <v>36990</v>
      </c>
      <c r="AD636" t="s">
        <v>36971</v>
      </c>
      <c r="AE636" t="s">
        <v>36972</v>
      </c>
      <c r="AF636" t="s">
        <v>36973</v>
      </c>
      <c r="AH636" t="s">
        <v>37757</v>
      </c>
      <c r="AJ636" t="s">
        <v>36967</v>
      </c>
      <c r="AK636" t="s">
        <v>33320</v>
      </c>
      <c r="AL636" t="s">
        <v>186</v>
      </c>
      <c r="AM636" t="s">
        <v>37777</v>
      </c>
      <c r="AN636" t="s">
        <v>29088</v>
      </c>
      <c r="AQ636" t="s">
        <v>29088</v>
      </c>
      <c r="AR636" t="s">
        <v>34349</v>
      </c>
      <c r="AW636" t="s">
        <v>37135</v>
      </c>
      <c r="AX636" t="s">
        <v>37135</v>
      </c>
      <c r="AY636" t="s">
        <v>37021</v>
      </c>
      <c r="BA636" t="s">
        <v>353</v>
      </c>
      <c r="BB636">
        <v>48</v>
      </c>
      <c r="BC636" t="s">
        <v>37048</v>
      </c>
      <c r="BD636" t="s">
        <v>34259</v>
      </c>
      <c r="BE636" t="s">
        <v>36993</v>
      </c>
      <c r="BF636">
        <v>0.2</v>
      </c>
      <c r="BG636" t="str">
        <f>_xlfn.TEXTJOIN("-",TRUE,V636,AL636,I636,BD636,AR636)</f>
        <v>AG-B6-CA-D4-EG</v>
      </c>
      <c r="BH636" t="s">
        <v>38065</v>
      </c>
      <c r="BI636" t="s">
        <v>38066</v>
      </c>
      <c r="BJ636" t="s">
        <v>37795</v>
      </c>
      <c r="BK636" cm="1">
        <f t="array" ref="BK636">IF(LEN(TRIM(BG636))=0,"",SUMPRODUCT(--(LEN(TRIM($BG$5:BG636))&gt;0)))</f>
        <v>617</v>
      </c>
      <c r="BL636" t="str">
        <f>IF(BK636&lt;&gt;"",_xlfn.BASE(BK636,36,10),"")</f>
        <v>00000000H5</v>
      </c>
      <c r="BM636" t="str">
        <f>IF(BL636&lt;&gt;"","*"&amp;BL636&amp;"*","")</f>
        <v>*00000000H5*</v>
      </c>
      <c r="BN636" t="s">
        <v>37793</v>
      </c>
      <c r="BO636" t="str">
        <f>_xlfn.TEXTJOIN("-",TRUE,N636,T636)</f>
        <v>DAT004-M16</v>
      </c>
      <c r="CP636" t="s">
        <v>37781</v>
      </c>
      <c r="CU636">
        <v>13.99</v>
      </c>
      <c r="DT636" t="s">
        <v>37026</v>
      </c>
      <c r="EC636" s="7">
        <f t="shared" si="102"/>
        <v>17.487500000000001</v>
      </c>
      <c r="EN636" t="s">
        <v>36995</v>
      </c>
      <c r="EO636">
        <v>1731138031</v>
      </c>
      <c r="EP636" t="s">
        <v>36968</v>
      </c>
      <c r="EQ636" t="s">
        <v>36996</v>
      </c>
      <c r="ER636" t="s">
        <v>36997</v>
      </c>
      <c r="ES636" t="s">
        <v>36967</v>
      </c>
      <c r="ET636" t="s">
        <v>37761</v>
      </c>
      <c r="EU636" t="s">
        <v>36999</v>
      </c>
      <c r="FB636" t="s">
        <v>35377</v>
      </c>
      <c r="FC636" t="s">
        <v>37782</v>
      </c>
      <c r="FD636" t="s">
        <v>29088</v>
      </c>
      <c r="FF636" t="s">
        <v>36990</v>
      </c>
      <c r="FG636" t="s">
        <v>36990</v>
      </c>
      <c r="FH636" t="s">
        <v>37781</v>
      </c>
      <c r="FI636" t="s">
        <v>37762</v>
      </c>
      <c r="FJ636" t="s">
        <v>37763</v>
      </c>
      <c r="FK636" t="s">
        <v>37764</v>
      </c>
      <c r="FL636" t="s">
        <v>37765</v>
      </c>
      <c r="FM636" t="s">
        <v>37766</v>
      </c>
      <c r="FN636" t="s">
        <v>37767</v>
      </c>
      <c r="FO636" t="s">
        <v>37768</v>
      </c>
      <c r="FP636" t="s">
        <v>37769</v>
      </c>
      <c r="FQ636" t="s">
        <v>37028</v>
      </c>
      <c r="FR636" t="s">
        <v>37008</v>
      </c>
      <c r="FS636" t="s">
        <v>37009</v>
      </c>
      <c r="FT636" t="s">
        <v>33320</v>
      </c>
      <c r="FU636" t="s">
        <v>33320</v>
      </c>
      <c r="FV636" t="s">
        <v>29088</v>
      </c>
      <c r="FW636" t="s">
        <v>37030</v>
      </c>
      <c r="FX636" t="s">
        <v>37031</v>
      </c>
      <c r="FY636" t="s">
        <v>36971</v>
      </c>
      <c r="FZ636" t="s">
        <v>36990</v>
      </c>
      <c r="GA636" t="s">
        <v>37783</v>
      </c>
      <c r="GB636" t="s">
        <v>36968</v>
      </c>
      <c r="GC636" t="s">
        <v>37032</v>
      </c>
      <c r="GD636" t="s">
        <v>37033</v>
      </c>
      <c r="GE636" t="s">
        <v>37770</v>
      </c>
      <c r="GF636" t="s">
        <v>37771</v>
      </c>
      <c r="GG636" t="s">
        <v>37772</v>
      </c>
      <c r="GH636" t="s">
        <v>37773</v>
      </c>
      <c r="GI636" t="s">
        <v>37774</v>
      </c>
      <c r="GJ636" t="s">
        <v>37034</v>
      </c>
      <c r="GK636" t="s">
        <v>37035</v>
      </c>
      <c r="GL636" t="s">
        <v>37784</v>
      </c>
      <c r="GM636" t="s">
        <v>37785</v>
      </c>
      <c r="GN636" t="s">
        <v>37786</v>
      </c>
      <c r="GO636" t="s">
        <v>36973</v>
      </c>
      <c r="GP636" t="s">
        <v>29088</v>
      </c>
      <c r="GQ636" t="s">
        <v>37010</v>
      </c>
      <c r="GR636" t="s">
        <v>36969</v>
      </c>
      <c r="GT636" t="s">
        <v>37011</v>
      </c>
      <c r="GU636">
        <f t="shared" si="103"/>
        <v>17.5</v>
      </c>
      <c r="GV636">
        <f t="shared" si="104"/>
        <v>17.5</v>
      </c>
      <c r="GX636">
        <v>14</v>
      </c>
      <c r="GY636" t="s">
        <v>37012</v>
      </c>
      <c r="HA636" t="s">
        <v>37013</v>
      </c>
      <c r="HE636">
        <v>13.99</v>
      </c>
    </row>
    <row r="637" spans="1:224">
      <c r="A637" t="s">
        <v>29123</v>
      </c>
      <c r="B637" t="s">
        <v>36962</v>
      </c>
      <c r="C637" t="s">
        <v>36963</v>
      </c>
      <c r="D637" t="s">
        <v>21327</v>
      </c>
      <c r="E637">
        <v>1</v>
      </c>
      <c r="F637" t="s">
        <v>36964</v>
      </c>
      <c r="G637" t="s">
        <v>38</v>
      </c>
      <c r="H637" t="s">
        <v>37133</v>
      </c>
      <c r="I637" t="s">
        <v>28729</v>
      </c>
      <c r="J637" t="s">
        <v>33297</v>
      </c>
      <c r="K637" t="s">
        <v>21308</v>
      </c>
      <c r="L637" t="s">
        <v>33298</v>
      </c>
      <c r="M637" t="s">
        <v>33343</v>
      </c>
      <c r="N637" t="s">
        <v>21360</v>
      </c>
      <c r="O637" t="s">
        <v>33344</v>
      </c>
      <c r="P637" t="s">
        <v>21282</v>
      </c>
      <c r="Q637" t="s">
        <v>33300</v>
      </c>
      <c r="T637" t="s">
        <v>33349</v>
      </c>
      <c r="U637" t="s">
        <v>37776</v>
      </c>
      <c r="V637" t="s">
        <v>34104</v>
      </c>
      <c r="W637" t="s">
        <v>36967</v>
      </c>
      <c r="X637" t="s">
        <v>36968</v>
      </c>
      <c r="Y637" t="s">
        <v>36969</v>
      </c>
      <c r="Z637">
        <v>300</v>
      </c>
      <c r="AA637">
        <v>236</v>
      </c>
      <c r="AB637" t="s">
        <v>37018</v>
      </c>
      <c r="AC637" t="s">
        <v>36990</v>
      </c>
      <c r="AD637" t="s">
        <v>36971</v>
      </c>
      <c r="AE637" t="s">
        <v>36972</v>
      </c>
      <c r="AF637" t="s">
        <v>36973</v>
      </c>
      <c r="AH637" t="s">
        <v>37757</v>
      </c>
      <c r="AJ637" t="s">
        <v>36967</v>
      </c>
      <c r="AK637" t="s">
        <v>33320</v>
      </c>
      <c r="AL637" t="s">
        <v>186</v>
      </c>
      <c r="AM637" t="s">
        <v>37777</v>
      </c>
      <c r="AN637" t="s">
        <v>29128</v>
      </c>
      <c r="AQ637" t="s">
        <v>29128</v>
      </c>
      <c r="AR637" t="s">
        <v>34351</v>
      </c>
      <c r="AW637" t="s">
        <v>37135</v>
      </c>
      <c r="AX637" t="s">
        <v>37135</v>
      </c>
      <c r="AY637" t="s">
        <v>37021</v>
      </c>
      <c r="BA637" t="s">
        <v>353</v>
      </c>
      <c r="BB637">
        <v>48</v>
      </c>
      <c r="BC637" t="s">
        <v>37048</v>
      </c>
      <c r="BD637" t="s">
        <v>34259</v>
      </c>
      <c r="BE637" t="s">
        <v>36993</v>
      </c>
      <c r="BF637">
        <v>0.2</v>
      </c>
      <c r="BG637" t="str">
        <f>_xlfn.TEXTJOIN("-",TRUE,V637,AL637,I637,BD637,AR637)</f>
        <v>AG-B6-CA-D4-EH</v>
      </c>
      <c r="BH637" t="s">
        <v>38067</v>
      </c>
      <c r="BI637" t="s">
        <v>38068</v>
      </c>
      <c r="BJ637" t="s">
        <v>37798</v>
      </c>
      <c r="BK637" cm="1">
        <f t="array" ref="BK637">IF(LEN(TRIM(BG637))=0,"",SUMPRODUCT(--(LEN(TRIM($BG$5:BG637))&gt;0)))</f>
        <v>618</v>
      </c>
      <c r="BL637" t="str">
        <f>IF(BK637&lt;&gt;"",_xlfn.BASE(BK637,36,10),"")</f>
        <v>00000000H6</v>
      </c>
      <c r="BM637" t="str">
        <f>IF(BL637&lt;&gt;"","*"&amp;BL637&amp;"*","")</f>
        <v>*00000000H6*</v>
      </c>
      <c r="BN637" t="s">
        <v>37796</v>
      </c>
      <c r="BO637" t="str">
        <f>_xlfn.TEXTJOIN("-",TRUE,N637,T637)</f>
        <v>DAT004-M16</v>
      </c>
      <c r="CP637" t="s">
        <v>37781</v>
      </c>
      <c r="CU637">
        <v>13.99</v>
      </c>
      <c r="DT637" t="s">
        <v>37026</v>
      </c>
      <c r="EC637" s="7">
        <f t="shared" si="102"/>
        <v>17.487500000000001</v>
      </c>
      <c r="EN637" t="s">
        <v>36995</v>
      </c>
      <c r="EO637">
        <v>1731138031</v>
      </c>
      <c r="EP637" t="s">
        <v>36968</v>
      </c>
      <c r="EQ637" t="s">
        <v>36996</v>
      </c>
      <c r="ER637" t="s">
        <v>36997</v>
      </c>
      <c r="ES637" t="s">
        <v>36967</v>
      </c>
      <c r="ET637" t="s">
        <v>37761</v>
      </c>
      <c r="EU637" t="s">
        <v>36999</v>
      </c>
      <c r="FB637" t="s">
        <v>35377</v>
      </c>
      <c r="FC637" t="s">
        <v>37782</v>
      </c>
      <c r="FD637" t="s">
        <v>37799</v>
      </c>
      <c r="FF637" t="s">
        <v>36990</v>
      </c>
      <c r="FG637" t="s">
        <v>36990</v>
      </c>
      <c r="FH637" t="s">
        <v>37781</v>
      </c>
      <c r="FI637" t="s">
        <v>37762</v>
      </c>
      <c r="FJ637" t="s">
        <v>37763</v>
      </c>
      <c r="FK637" t="s">
        <v>37764</v>
      </c>
      <c r="FL637" t="s">
        <v>37765</v>
      </c>
      <c r="FM637" t="s">
        <v>37766</v>
      </c>
      <c r="FN637" t="s">
        <v>37767</v>
      </c>
      <c r="FO637" t="s">
        <v>37768</v>
      </c>
      <c r="FP637" t="s">
        <v>37769</v>
      </c>
      <c r="FQ637" t="s">
        <v>37028</v>
      </c>
      <c r="FR637" t="s">
        <v>37008</v>
      </c>
      <c r="FS637" t="s">
        <v>37009</v>
      </c>
      <c r="FT637" t="s">
        <v>33320</v>
      </c>
      <c r="FU637" t="s">
        <v>33320</v>
      </c>
      <c r="FV637" t="s">
        <v>37799</v>
      </c>
      <c r="FW637" t="s">
        <v>37030</v>
      </c>
      <c r="FX637" t="s">
        <v>37031</v>
      </c>
      <c r="FY637" t="s">
        <v>36971</v>
      </c>
      <c r="FZ637" t="s">
        <v>36990</v>
      </c>
      <c r="GA637" t="s">
        <v>37783</v>
      </c>
      <c r="GB637" t="s">
        <v>36968</v>
      </c>
      <c r="GC637" t="s">
        <v>37032</v>
      </c>
      <c r="GD637" t="s">
        <v>37033</v>
      </c>
      <c r="GE637" t="s">
        <v>37770</v>
      </c>
      <c r="GF637" t="s">
        <v>37771</v>
      </c>
      <c r="GG637" t="s">
        <v>37772</v>
      </c>
      <c r="GH637" t="s">
        <v>37773</v>
      </c>
      <c r="GI637" t="s">
        <v>37774</v>
      </c>
      <c r="GJ637" t="s">
        <v>37034</v>
      </c>
      <c r="GK637" t="s">
        <v>37035</v>
      </c>
      <c r="GL637" t="s">
        <v>37784</v>
      </c>
      <c r="GM637" t="s">
        <v>37785</v>
      </c>
      <c r="GN637" t="s">
        <v>37786</v>
      </c>
      <c r="GO637" t="s">
        <v>36973</v>
      </c>
      <c r="GP637" t="s">
        <v>37799</v>
      </c>
      <c r="GQ637" t="s">
        <v>37010</v>
      </c>
      <c r="GR637" t="s">
        <v>36969</v>
      </c>
      <c r="GT637" t="s">
        <v>37011</v>
      </c>
      <c r="GU637">
        <f t="shared" si="103"/>
        <v>17.5</v>
      </c>
      <c r="GV637">
        <f t="shared" si="104"/>
        <v>17.5</v>
      </c>
      <c r="GX637">
        <v>14</v>
      </c>
      <c r="GY637" t="s">
        <v>37012</v>
      </c>
      <c r="HA637" t="s">
        <v>37013</v>
      </c>
      <c r="HE637">
        <v>13.99</v>
      </c>
    </row>
    <row r="638" spans="1:224">
      <c r="A638" t="s">
        <v>29123</v>
      </c>
      <c r="B638" t="s">
        <v>36962</v>
      </c>
      <c r="C638" t="s">
        <v>36963</v>
      </c>
      <c r="D638" t="s">
        <v>21327</v>
      </c>
      <c r="E638">
        <v>1</v>
      </c>
      <c r="F638" t="s">
        <v>36964</v>
      </c>
      <c r="G638" t="s">
        <v>38</v>
      </c>
      <c r="H638" t="s">
        <v>37133</v>
      </c>
      <c r="I638" t="s">
        <v>28729</v>
      </c>
      <c r="J638" t="s">
        <v>33297</v>
      </c>
      <c r="K638" t="s">
        <v>21308</v>
      </c>
      <c r="L638" t="s">
        <v>33298</v>
      </c>
      <c r="M638" t="s">
        <v>33343</v>
      </c>
      <c r="N638" t="s">
        <v>21360</v>
      </c>
      <c r="O638" t="s">
        <v>33344</v>
      </c>
      <c r="P638" t="s">
        <v>21282</v>
      </c>
      <c r="Q638" t="s">
        <v>33300</v>
      </c>
      <c r="T638" t="s">
        <v>33349</v>
      </c>
      <c r="U638" t="s">
        <v>37776</v>
      </c>
      <c r="V638" t="s">
        <v>34104</v>
      </c>
      <c r="W638" t="s">
        <v>36967</v>
      </c>
      <c r="X638" t="s">
        <v>36968</v>
      </c>
      <c r="Y638" t="s">
        <v>36969</v>
      </c>
      <c r="Z638">
        <v>300</v>
      </c>
      <c r="AA638">
        <v>271</v>
      </c>
      <c r="AB638" t="s">
        <v>37056</v>
      </c>
      <c r="AC638" t="s">
        <v>36990</v>
      </c>
      <c r="AD638" t="s">
        <v>36971</v>
      </c>
      <c r="AE638" t="s">
        <v>36972</v>
      </c>
      <c r="AF638" t="s">
        <v>36973</v>
      </c>
      <c r="AH638" t="s">
        <v>37757</v>
      </c>
      <c r="AJ638" t="s">
        <v>36967</v>
      </c>
      <c r="AK638" t="s">
        <v>33320</v>
      </c>
      <c r="AL638" t="s">
        <v>186</v>
      </c>
      <c r="AM638" t="s">
        <v>37777</v>
      </c>
      <c r="AN638" t="s">
        <v>37800</v>
      </c>
      <c r="AQ638" t="s">
        <v>37800</v>
      </c>
      <c r="AR638" t="s">
        <v>34353</v>
      </c>
      <c r="AW638" t="s">
        <v>37135</v>
      </c>
      <c r="AX638" t="s">
        <v>37135</v>
      </c>
      <c r="AY638" t="s">
        <v>37058</v>
      </c>
      <c r="BA638" t="s">
        <v>37059</v>
      </c>
      <c r="BB638">
        <v>48</v>
      </c>
      <c r="BC638" t="s">
        <v>37060</v>
      </c>
      <c r="BD638" t="s">
        <v>34261</v>
      </c>
      <c r="BE638" t="s">
        <v>36993</v>
      </c>
      <c r="BF638">
        <v>0.2</v>
      </c>
      <c r="BG638" t="str">
        <f>_xlfn.TEXTJOIN("-",TRUE,V638,AL638,I638,BD638,AR638)</f>
        <v>AG-B6-CA-D5-EI</v>
      </c>
      <c r="BH638" t="s">
        <v>38069</v>
      </c>
      <c r="BI638" t="s">
        <v>38070</v>
      </c>
      <c r="BJ638" t="s">
        <v>37803</v>
      </c>
      <c r="BK638" cm="1">
        <f t="array" ref="BK638">IF(LEN(TRIM(BG638))=0,"",SUMPRODUCT(--(LEN(TRIM($BG$5:BG638))&gt;0)))</f>
        <v>619</v>
      </c>
      <c r="BL638" t="str">
        <f>IF(BK638&lt;&gt;"",_xlfn.BASE(BK638,36,10),"")</f>
        <v>00000000H7</v>
      </c>
      <c r="BM638" t="str">
        <f>IF(BL638&lt;&gt;"","*"&amp;BL638&amp;"*","")</f>
        <v>*00000000H7*</v>
      </c>
      <c r="BN638" t="s">
        <v>37801</v>
      </c>
      <c r="BO638" t="str">
        <f>_xlfn.TEXTJOIN("-",TRUE,N638,T638)</f>
        <v>DAT004-M16</v>
      </c>
      <c r="CP638" t="s">
        <v>37781</v>
      </c>
      <c r="CU638">
        <v>16.989999999999998</v>
      </c>
      <c r="DT638" t="s">
        <v>37026</v>
      </c>
      <c r="EC638" s="7">
        <f t="shared" si="102"/>
        <v>21.237499999999997</v>
      </c>
      <c r="EN638" t="s">
        <v>36995</v>
      </c>
      <c r="EO638">
        <v>1731138031</v>
      </c>
      <c r="EP638" t="s">
        <v>36968</v>
      </c>
      <c r="EQ638" t="s">
        <v>36996</v>
      </c>
      <c r="ER638" t="s">
        <v>36997</v>
      </c>
      <c r="ES638" t="s">
        <v>36967</v>
      </c>
      <c r="ET638" t="s">
        <v>37761</v>
      </c>
      <c r="EU638" t="s">
        <v>36999</v>
      </c>
      <c r="FB638" t="s">
        <v>35377</v>
      </c>
      <c r="FC638" t="s">
        <v>37782</v>
      </c>
      <c r="FD638" t="s">
        <v>37800</v>
      </c>
      <c r="FF638" t="s">
        <v>36990</v>
      </c>
      <c r="FG638" t="s">
        <v>36990</v>
      </c>
      <c r="FH638" t="s">
        <v>37781</v>
      </c>
      <c r="FI638" t="s">
        <v>37762</v>
      </c>
      <c r="FJ638" t="s">
        <v>37763</v>
      </c>
      <c r="FK638" t="s">
        <v>37764</v>
      </c>
      <c r="FL638" t="s">
        <v>37765</v>
      </c>
      <c r="FM638" t="s">
        <v>37766</v>
      </c>
      <c r="FN638" t="s">
        <v>37767</v>
      </c>
      <c r="FO638" t="s">
        <v>37768</v>
      </c>
      <c r="FP638" t="s">
        <v>37769</v>
      </c>
      <c r="FQ638" t="s">
        <v>37028</v>
      </c>
      <c r="FR638" t="s">
        <v>37008</v>
      </c>
      <c r="FS638" t="s">
        <v>37009</v>
      </c>
      <c r="FT638" t="s">
        <v>33320</v>
      </c>
      <c r="FU638" t="s">
        <v>33320</v>
      </c>
      <c r="FV638" t="s">
        <v>37800</v>
      </c>
      <c r="FW638" t="s">
        <v>37030</v>
      </c>
      <c r="FX638" t="s">
        <v>37031</v>
      </c>
      <c r="FY638" t="s">
        <v>36971</v>
      </c>
      <c r="FZ638" t="s">
        <v>36990</v>
      </c>
      <c r="GA638" t="s">
        <v>37783</v>
      </c>
      <c r="GB638" t="s">
        <v>36968</v>
      </c>
      <c r="GC638" t="s">
        <v>37032</v>
      </c>
      <c r="GD638" t="s">
        <v>37033</v>
      </c>
      <c r="GE638" t="s">
        <v>37770</v>
      </c>
      <c r="GF638" t="s">
        <v>37771</v>
      </c>
      <c r="GG638" t="s">
        <v>37772</v>
      </c>
      <c r="GH638" t="s">
        <v>37773</v>
      </c>
      <c r="GI638" t="s">
        <v>37774</v>
      </c>
      <c r="GJ638" t="s">
        <v>37034</v>
      </c>
      <c r="GK638" t="s">
        <v>37035</v>
      </c>
      <c r="GL638" t="s">
        <v>37784</v>
      </c>
      <c r="GM638" t="s">
        <v>37785</v>
      </c>
      <c r="GN638" t="s">
        <v>37786</v>
      </c>
      <c r="GO638" t="s">
        <v>36973</v>
      </c>
      <c r="GP638" t="s">
        <v>37800</v>
      </c>
      <c r="GQ638" t="s">
        <v>37010</v>
      </c>
      <c r="GR638" t="s">
        <v>36969</v>
      </c>
      <c r="GT638" t="s">
        <v>37011</v>
      </c>
      <c r="GU638">
        <f t="shared" si="103"/>
        <v>21.25</v>
      </c>
      <c r="GV638">
        <f t="shared" si="104"/>
        <v>21.25</v>
      </c>
      <c r="GX638">
        <v>17</v>
      </c>
      <c r="GY638" t="s">
        <v>37012</v>
      </c>
      <c r="HA638" t="s">
        <v>37013</v>
      </c>
      <c r="HE638">
        <v>16.989999999999998</v>
      </c>
    </row>
    <row r="639" spans="1:224">
      <c r="A639" t="s">
        <v>29123</v>
      </c>
      <c r="B639" t="s">
        <v>36962</v>
      </c>
      <c r="C639" t="s">
        <v>36963</v>
      </c>
      <c r="D639" t="s">
        <v>21327</v>
      </c>
      <c r="E639">
        <v>1</v>
      </c>
      <c r="F639" t="s">
        <v>36964</v>
      </c>
      <c r="G639" t="s">
        <v>38</v>
      </c>
      <c r="H639" t="s">
        <v>37133</v>
      </c>
      <c r="I639" t="s">
        <v>28729</v>
      </c>
      <c r="J639" t="s">
        <v>33297</v>
      </c>
      <c r="K639" t="s">
        <v>21308</v>
      </c>
      <c r="L639" t="s">
        <v>33298</v>
      </c>
      <c r="M639" t="s">
        <v>33343</v>
      </c>
      <c r="N639" t="s">
        <v>21360</v>
      </c>
      <c r="O639" t="s">
        <v>33344</v>
      </c>
      <c r="P639" t="s">
        <v>21282</v>
      </c>
      <c r="Q639" t="s">
        <v>33300</v>
      </c>
      <c r="T639" t="s">
        <v>33349</v>
      </c>
      <c r="U639" t="s">
        <v>37776</v>
      </c>
      <c r="V639" t="s">
        <v>34104</v>
      </c>
      <c r="W639" t="s">
        <v>36967</v>
      </c>
      <c r="X639" t="s">
        <v>36968</v>
      </c>
      <c r="Y639" t="s">
        <v>36969</v>
      </c>
      <c r="Z639">
        <v>200</v>
      </c>
      <c r="AA639">
        <v>171</v>
      </c>
      <c r="AB639" t="s">
        <v>37018</v>
      </c>
      <c r="AC639" t="s">
        <v>36990</v>
      </c>
      <c r="AD639" t="s">
        <v>36971</v>
      </c>
      <c r="AE639" t="s">
        <v>36972</v>
      </c>
      <c r="AF639" t="s">
        <v>36973</v>
      </c>
      <c r="AH639" t="s">
        <v>37757</v>
      </c>
      <c r="AJ639" t="s">
        <v>36967</v>
      </c>
      <c r="AK639" t="s">
        <v>33323</v>
      </c>
      <c r="AL639" t="s">
        <v>189</v>
      </c>
      <c r="AM639" t="s">
        <v>37777</v>
      </c>
      <c r="AN639" t="s">
        <v>28824</v>
      </c>
      <c r="AQ639" t="s">
        <v>28824</v>
      </c>
      <c r="AR639" t="s">
        <v>34343</v>
      </c>
      <c r="AW639" t="s">
        <v>37135</v>
      </c>
      <c r="AX639" t="s">
        <v>37135</v>
      </c>
      <c r="AY639" t="s">
        <v>37021</v>
      </c>
      <c r="BA639" t="s">
        <v>353</v>
      </c>
      <c r="BB639">
        <v>48</v>
      </c>
      <c r="BC639" t="s">
        <v>37022</v>
      </c>
      <c r="BD639" t="s">
        <v>28739</v>
      </c>
      <c r="BE639" t="s">
        <v>36993</v>
      </c>
      <c r="BF639">
        <v>0.2</v>
      </c>
      <c r="BG639" t="str">
        <f>_xlfn.TEXTJOIN("-",TRUE,V639,AL639,I639,BD639,AR639)</f>
        <v>AG-B7-CA-D3-ED</v>
      </c>
      <c r="BH639" t="s">
        <v>38071</v>
      </c>
      <c r="BJ639" t="s">
        <v>37805</v>
      </c>
      <c r="BK639" cm="1">
        <f t="array" ref="BK639">IF(LEN(TRIM(BG639))=0,"",SUMPRODUCT(--(LEN(TRIM($BG$5:BG639))&gt;0)))</f>
        <v>620</v>
      </c>
      <c r="BL639" t="str">
        <f>IF(BK639&lt;&gt;"",_xlfn.BASE(BK639,36,10),"")</f>
        <v>00000000H8</v>
      </c>
      <c r="BM639" t="str">
        <f>IF(BL639&lt;&gt;"","*"&amp;BL639&amp;"*","")</f>
        <v>*00000000H8*</v>
      </c>
      <c r="BN639" t="s">
        <v>37804</v>
      </c>
      <c r="BO639" t="str">
        <f>_xlfn.TEXTJOIN("-",TRUE,N639,T639)</f>
        <v>DAT004-M16</v>
      </c>
      <c r="CP639" t="s">
        <v>37806</v>
      </c>
      <c r="CU639">
        <v>13.99</v>
      </c>
      <c r="DT639" t="s">
        <v>37026</v>
      </c>
      <c r="EC639" s="7">
        <f t="shared" si="102"/>
        <v>17.487500000000001</v>
      </c>
      <c r="EN639" t="s">
        <v>36995</v>
      </c>
      <c r="EO639">
        <v>1731138031</v>
      </c>
      <c r="EP639" t="s">
        <v>36968</v>
      </c>
      <c r="EQ639" t="s">
        <v>36996</v>
      </c>
      <c r="ER639" t="s">
        <v>36997</v>
      </c>
      <c r="ES639" t="s">
        <v>36967</v>
      </c>
      <c r="ET639" t="s">
        <v>37761</v>
      </c>
      <c r="EU639" t="s">
        <v>36999</v>
      </c>
      <c r="FB639" t="s">
        <v>35377</v>
      </c>
      <c r="FC639" t="s">
        <v>37782</v>
      </c>
      <c r="FD639" t="s">
        <v>28824</v>
      </c>
      <c r="FF639" t="s">
        <v>36990</v>
      </c>
      <c r="FG639" t="s">
        <v>36990</v>
      </c>
      <c r="FH639" t="s">
        <v>37806</v>
      </c>
      <c r="FI639" t="s">
        <v>37762</v>
      </c>
      <c r="FJ639" t="s">
        <v>37763</v>
      </c>
      <c r="FK639" t="s">
        <v>37764</v>
      </c>
      <c r="FL639" t="s">
        <v>37765</v>
      </c>
      <c r="FM639" t="s">
        <v>37766</v>
      </c>
      <c r="FN639" t="s">
        <v>37767</v>
      </c>
      <c r="FO639" t="s">
        <v>37768</v>
      </c>
      <c r="FP639" t="s">
        <v>37769</v>
      </c>
      <c r="FQ639" t="s">
        <v>37028</v>
      </c>
      <c r="FR639" t="s">
        <v>37008</v>
      </c>
      <c r="FS639" t="s">
        <v>37009</v>
      </c>
      <c r="FT639" t="s">
        <v>33323</v>
      </c>
      <c r="FU639" t="s">
        <v>33323</v>
      </c>
      <c r="FV639" t="s">
        <v>28824</v>
      </c>
      <c r="FW639" t="s">
        <v>37030</v>
      </c>
      <c r="FX639" t="s">
        <v>37031</v>
      </c>
      <c r="FY639" t="s">
        <v>36971</v>
      </c>
      <c r="FZ639" t="s">
        <v>36990</v>
      </c>
      <c r="GA639" t="s">
        <v>37783</v>
      </c>
      <c r="GB639" t="s">
        <v>36968</v>
      </c>
      <c r="GC639" t="s">
        <v>37032</v>
      </c>
      <c r="GD639" t="s">
        <v>37033</v>
      </c>
      <c r="GE639" t="s">
        <v>37770</v>
      </c>
      <c r="GF639" t="s">
        <v>37771</v>
      </c>
      <c r="GG639" t="s">
        <v>37772</v>
      </c>
      <c r="GH639" t="s">
        <v>37773</v>
      </c>
      <c r="GI639" t="s">
        <v>37774</v>
      </c>
      <c r="GJ639" t="s">
        <v>37034</v>
      </c>
      <c r="GK639" t="s">
        <v>37035</v>
      </c>
      <c r="GL639" t="s">
        <v>37784</v>
      </c>
      <c r="GM639" t="s">
        <v>37785</v>
      </c>
      <c r="GN639" t="s">
        <v>37786</v>
      </c>
      <c r="GO639" t="s">
        <v>36973</v>
      </c>
      <c r="GP639" t="s">
        <v>28824</v>
      </c>
      <c r="GQ639" t="s">
        <v>37010</v>
      </c>
      <c r="GR639" t="s">
        <v>36969</v>
      </c>
      <c r="GT639" t="s">
        <v>37011</v>
      </c>
      <c r="GU639">
        <f t="shared" si="103"/>
        <v>17.5</v>
      </c>
      <c r="GV639">
        <f t="shared" si="104"/>
        <v>17.5</v>
      </c>
      <c r="GX639">
        <v>14</v>
      </c>
      <c r="GY639" t="s">
        <v>37012</v>
      </c>
      <c r="HA639" t="s">
        <v>37013</v>
      </c>
      <c r="HE639">
        <v>13.99</v>
      </c>
    </row>
    <row r="640" spans="1:224">
      <c r="A640" t="s">
        <v>29123</v>
      </c>
      <c r="B640" t="s">
        <v>36962</v>
      </c>
      <c r="C640" t="s">
        <v>36963</v>
      </c>
      <c r="D640" t="s">
        <v>21327</v>
      </c>
      <c r="E640">
        <v>1</v>
      </c>
      <c r="F640" t="s">
        <v>36964</v>
      </c>
      <c r="G640" t="s">
        <v>38</v>
      </c>
      <c r="H640" t="s">
        <v>37133</v>
      </c>
      <c r="I640" t="s">
        <v>28729</v>
      </c>
      <c r="J640" t="s">
        <v>33297</v>
      </c>
      <c r="K640" t="s">
        <v>21308</v>
      </c>
      <c r="L640" t="s">
        <v>33298</v>
      </c>
      <c r="M640" t="s">
        <v>33343</v>
      </c>
      <c r="N640" t="s">
        <v>21360</v>
      </c>
      <c r="O640" t="s">
        <v>33344</v>
      </c>
      <c r="P640" t="s">
        <v>21282</v>
      </c>
      <c r="Q640" t="s">
        <v>33300</v>
      </c>
      <c r="T640" t="s">
        <v>33349</v>
      </c>
      <c r="U640" t="s">
        <v>37776</v>
      </c>
      <c r="V640" t="s">
        <v>34104</v>
      </c>
      <c r="W640" t="s">
        <v>36967</v>
      </c>
      <c r="X640" t="s">
        <v>36968</v>
      </c>
      <c r="Y640" t="s">
        <v>36969</v>
      </c>
      <c r="Z640">
        <v>200</v>
      </c>
      <c r="AA640">
        <v>186</v>
      </c>
      <c r="AB640" t="s">
        <v>37018</v>
      </c>
      <c r="AC640" t="s">
        <v>36990</v>
      </c>
      <c r="AD640" t="s">
        <v>36971</v>
      </c>
      <c r="AE640" t="s">
        <v>36972</v>
      </c>
      <c r="AF640" t="s">
        <v>36973</v>
      </c>
      <c r="AH640" t="s">
        <v>37757</v>
      </c>
      <c r="AJ640" t="s">
        <v>36967</v>
      </c>
      <c r="AK640" t="s">
        <v>33323</v>
      </c>
      <c r="AL640" t="s">
        <v>189</v>
      </c>
      <c r="AM640" t="s">
        <v>37777</v>
      </c>
      <c r="AN640" t="s">
        <v>28795</v>
      </c>
      <c r="AQ640" t="s">
        <v>28795</v>
      </c>
      <c r="AR640" t="s">
        <v>34345</v>
      </c>
      <c r="AW640" t="s">
        <v>37135</v>
      </c>
      <c r="AX640" t="s">
        <v>37135</v>
      </c>
      <c r="AY640" t="s">
        <v>37021</v>
      </c>
      <c r="BA640" t="s">
        <v>353</v>
      </c>
      <c r="BB640">
        <v>48</v>
      </c>
      <c r="BC640" t="s">
        <v>37022</v>
      </c>
      <c r="BD640" t="s">
        <v>28739</v>
      </c>
      <c r="BE640" t="s">
        <v>36993</v>
      </c>
      <c r="BF640">
        <v>0.2</v>
      </c>
      <c r="BG640" t="str">
        <f>_xlfn.TEXTJOIN("-",TRUE,V640,AL640,I640,BD640,AR640)</f>
        <v>AG-B7-CA-D3-EE</v>
      </c>
      <c r="BH640" t="s">
        <v>38072</v>
      </c>
      <c r="BJ640" t="s">
        <v>37808</v>
      </c>
      <c r="BK640" cm="1">
        <f t="array" ref="BK640">IF(LEN(TRIM(BG640))=0,"",SUMPRODUCT(--(LEN(TRIM($BG$5:BG640))&gt;0)))</f>
        <v>621</v>
      </c>
      <c r="BL640" t="str">
        <f>IF(BK640&lt;&gt;"",_xlfn.BASE(BK640,36,10),"")</f>
        <v>00000000H9</v>
      </c>
      <c r="BM640" t="str">
        <f>IF(BL640&lt;&gt;"","*"&amp;BL640&amp;"*","")</f>
        <v>*00000000H9*</v>
      </c>
      <c r="BN640" t="s">
        <v>37807</v>
      </c>
      <c r="BO640" t="str">
        <f>_xlfn.TEXTJOIN("-",TRUE,N640,T640)</f>
        <v>DAT004-M16</v>
      </c>
      <c r="CP640" t="s">
        <v>37806</v>
      </c>
      <c r="CU640">
        <v>13.99</v>
      </c>
      <c r="DT640" t="s">
        <v>37026</v>
      </c>
      <c r="EC640" s="7">
        <f t="shared" si="102"/>
        <v>17.487500000000001</v>
      </c>
      <c r="EN640" t="s">
        <v>36995</v>
      </c>
      <c r="EO640">
        <v>1731138031</v>
      </c>
      <c r="EP640" t="s">
        <v>36968</v>
      </c>
      <c r="EQ640" t="s">
        <v>36996</v>
      </c>
      <c r="ER640" t="s">
        <v>36997</v>
      </c>
      <c r="ES640" t="s">
        <v>36967</v>
      </c>
      <c r="ET640" t="s">
        <v>37761</v>
      </c>
      <c r="EU640" t="s">
        <v>36999</v>
      </c>
      <c r="FB640" t="s">
        <v>35377</v>
      </c>
      <c r="FC640" t="s">
        <v>37782</v>
      </c>
      <c r="FD640" t="s">
        <v>28795</v>
      </c>
      <c r="FF640" t="s">
        <v>36990</v>
      </c>
      <c r="FG640" t="s">
        <v>36990</v>
      </c>
      <c r="FH640" t="s">
        <v>37806</v>
      </c>
      <c r="FI640" t="s">
        <v>37762</v>
      </c>
      <c r="FJ640" t="s">
        <v>37763</v>
      </c>
      <c r="FK640" t="s">
        <v>37764</v>
      </c>
      <c r="FL640" t="s">
        <v>37765</v>
      </c>
      <c r="FM640" t="s">
        <v>37766</v>
      </c>
      <c r="FN640" t="s">
        <v>37767</v>
      </c>
      <c r="FO640" t="s">
        <v>37768</v>
      </c>
      <c r="FP640" t="s">
        <v>37769</v>
      </c>
      <c r="FQ640" t="s">
        <v>37028</v>
      </c>
      <c r="FR640" t="s">
        <v>37008</v>
      </c>
      <c r="FS640" t="s">
        <v>37009</v>
      </c>
      <c r="FT640" t="s">
        <v>33323</v>
      </c>
      <c r="FU640" t="s">
        <v>33323</v>
      </c>
      <c r="FV640" t="s">
        <v>28795</v>
      </c>
      <c r="FW640" t="s">
        <v>37030</v>
      </c>
      <c r="FX640" t="s">
        <v>37031</v>
      </c>
      <c r="FY640" t="s">
        <v>36971</v>
      </c>
      <c r="FZ640" t="s">
        <v>36990</v>
      </c>
      <c r="GA640" t="s">
        <v>37783</v>
      </c>
      <c r="GB640" t="s">
        <v>36968</v>
      </c>
      <c r="GC640" t="s">
        <v>37032</v>
      </c>
      <c r="GD640" t="s">
        <v>37033</v>
      </c>
      <c r="GE640" t="s">
        <v>37770</v>
      </c>
      <c r="GF640" t="s">
        <v>37771</v>
      </c>
      <c r="GG640" t="s">
        <v>37772</v>
      </c>
      <c r="GH640" t="s">
        <v>37773</v>
      </c>
      <c r="GI640" t="s">
        <v>37774</v>
      </c>
      <c r="GJ640" t="s">
        <v>37034</v>
      </c>
      <c r="GK640" t="s">
        <v>37035</v>
      </c>
      <c r="GL640" t="s">
        <v>37784</v>
      </c>
      <c r="GM640" t="s">
        <v>37785</v>
      </c>
      <c r="GN640" t="s">
        <v>37786</v>
      </c>
      <c r="GO640" t="s">
        <v>36973</v>
      </c>
      <c r="GP640" t="s">
        <v>28795</v>
      </c>
      <c r="GQ640" t="s">
        <v>37010</v>
      </c>
      <c r="GR640" t="s">
        <v>36969</v>
      </c>
      <c r="GT640" t="s">
        <v>37011</v>
      </c>
      <c r="GU640">
        <f t="shared" si="103"/>
        <v>17.5</v>
      </c>
      <c r="GV640">
        <f t="shared" si="104"/>
        <v>17.5</v>
      </c>
      <c r="GX640">
        <v>14</v>
      </c>
      <c r="GY640" t="s">
        <v>37012</v>
      </c>
      <c r="HA640" t="s">
        <v>37013</v>
      </c>
      <c r="HE640">
        <v>13.99</v>
      </c>
    </row>
    <row r="641" spans="1:213">
      <c r="A641" t="s">
        <v>29123</v>
      </c>
      <c r="B641" t="s">
        <v>36962</v>
      </c>
      <c r="C641" t="s">
        <v>36963</v>
      </c>
      <c r="D641" t="s">
        <v>21327</v>
      </c>
      <c r="E641">
        <v>1</v>
      </c>
      <c r="F641" t="s">
        <v>36964</v>
      </c>
      <c r="G641" t="s">
        <v>38</v>
      </c>
      <c r="H641" t="s">
        <v>37133</v>
      </c>
      <c r="I641" t="s">
        <v>28729</v>
      </c>
      <c r="J641" t="s">
        <v>33297</v>
      </c>
      <c r="K641" t="s">
        <v>21308</v>
      </c>
      <c r="L641" t="s">
        <v>33298</v>
      </c>
      <c r="M641" t="s">
        <v>33343</v>
      </c>
      <c r="N641" t="s">
        <v>21360</v>
      </c>
      <c r="O641" t="s">
        <v>33344</v>
      </c>
      <c r="P641" t="s">
        <v>21282</v>
      </c>
      <c r="Q641" t="s">
        <v>33300</v>
      </c>
      <c r="T641" t="s">
        <v>33349</v>
      </c>
      <c r="U641" t="s">
        <v>37776</v>
      </c>
      <c r="V641" t="s">
        <v>34104</v>
      </c>
      <c r="W641" t="s">
        <v>36967</v>
      </c>
      <c r="X641" t="s">
        <v>36968</v>
      </c>
      <c r="Y641" t="s">
        <v>36969</v>
      </c>
      <c r="Z641">
        <v>200</v>
      </c>
      <c r="AA641">
        <v>195</v>
      </c>
      <c r="AB641" t="s">
        <v>37018</v>
      </c>
      <c r="AC641" t="s">
        <v>36990</v>
      </c>
      <c r="AD641" t="s">
        <v>36971</v>
      </c>
      <c r="AE641" t="s">
        <v>36972</v>
      </c>
      <c r="AF641" t="s">
        <v>36973</v>
      </c>
      <c r="AH641" t="s">
        <v>37757</v>
      </c>
      <c r="AJ641" t="s">
        <v>36967</v>
      </c>
      <c r="AK641" t="s">
        <v>33323</v>
      </c>
      <c r="AL641" t="s">
        <v>189</v>
      </c>
      <c r="AM641" t="s">
        <v>37777</v>
      </c>
      <c r="AN641" t="s">
        <v>28789</v>
      </c>
      <c r="AQ641" t="s">
        <v>28789</v>
      </c>
      <c r="AR641" t="s">
        <v>34347</v>
      </c>
      <c r="AW641" t="s">
        <v>37135</v>
      </c>
      <c r="AX641" t="s">
        <v>37135</v>
      </c>
      <c r="AY641" t="s">
        <v>37021</v>
      </c>
      <c r="BA641" t="s">
        <v>353</v>
      </c>
      <c r="BB641">
        <v>48</v>
      </c>
      <c r="BC641" t="s">
        <v>37022</v>
      </c>
      <c r="BD641" t="s">
        <v>28739</v>
      </c>
      <c r="BE641" t="s">
        <v>36993</v>
      </c>
      <c r="BF641">
        <v>0.2</v>
      </c>
      <c r="BG641" t="str">
        <f>_xlfn.TEXTJOIN("-",TRUE,V641,AL641,I641,BD641,AR641)</f>
        <v>AG-B7-CA-D3-EF</v>
      </c>
      <c r="BH641" t="s">
        <v>38073</v>
      </c>
      <c r="BJ641" t="s">
        <v>37810</v>
      </c>
      <c r="BK641" cm="1">
        <f t="array" ref="BK641">IF(LEN(TRIM(BG641))=0,"",SUMPRODUCT(--(LEN(TRIM($BG$5:BG641))&gt;0)))</f>
        <v>622</v>
      </c>
      <c r="BL641" t="str">
        <f>IF(BK641&lt;&gt;"",_xlfn.BASE(BK641,36,10),"")</f>
        <v>00000000HA</v>
      </c>
      <c r="BM641" t="str">
        <f>IF(BL641&lt;&gt;"","*"&amp;BL641&amp;"*","")</f>
        <v>*00000000HA*</v>
      </c>
      <c r="BN641" t="s">
        <v>37809</v>
      </c>
      <c r="BO641" t="str">
        <f>_xlfn.TEXTJOIN("-",TRUE,N641,T641)</f>
        <v>DAT004-M16</v>
      </c>
      <c r="CP641" t="s">
        <v>37806</v>
      </c>
      <c r="CU641">
        <v>13.99</v>
      </c>
      <c r="DT641" t="s">
        <v>37026</v>
      </c>
      <c r="EC641" s="7">
        <f t="shared" si="102"/>
        <v>17.487500000000001</v>
      </c>
      <c r="EN641" t="s">
        <v>36995</v>
      </c>
      <c r="EO641">
        <v>1731138031</v>
      </c>
      <c r="EP641" t="s">
        <v>36968</v>
      </c>
      <c r="EQ641" t="s">
        <v>36996</v>
      </c>
      <c r="ER641" t="s">
        <v>36997</v>
      </c>
      <c r="ES641" t="s">
        <v>36967</v>
      </c>
      <c r="ET641" t="s">
        <v>37761</v>
      </c>
      <c r="EU641" t="s">
        <v>36999</v>
      </c>
      <c r="FB641" t="s">
        <v>35377</v>
      </c>
      <c r="FC641" t="s">
        <v>37782</v>
      </c>
      <c r="FD641" t="s">
        <v>28789</v>
      </c>
      <c r="FF641" t="s">
        <v>36990</v>
      </c>
      <c r="FG641" t="s">
        <v>36990</v>
      </c>
      <c r="FH641" t="s">
        <v>37806</v>
      </c>
      <c r="FI641" t="s">
        <v>37762</v>
      </c>
      <c r="FJ641" t="s">
        <v>37763</v>
      </c>
      <c r="FK641" t="s">
        <v>37764</v>
      </c>
      <c r="FL641" t="s">
        <v>37765</v>
      </c>
      <c r="FM641" t="s">
        <v>37766</v>
      </c>
      <c r="FN641" t="s">
        <v>37767</v>
      </c>
      <c r="FO641" t="s">
        <v>37768</v>
      </c>
      <c r="FP641" t="s">
        <v>37769</v>
      </c>
      <c r="FQ641" t="s">
        <v>37028</v>
      </c>
      <c r="FR641" t="s">
        <v>37008</v>
      </c>
      <c r="FS641" t="s">
        <v>37009</v>
      </c>
      <c r="FT641" t="s">
        <v>33323</v>
      </c>
      <c r="FU641" t="s">
        <v>33323</v>
      </c>
      <c r="FV641" t="s">
        <v>28789</v>
      </c>
      <c r="FW641" t="s">
        <v>37030</v>
      </c>
      <c r="FX641" t="s">
        <v>37031</v>
      </c>
      <c r="FY641" t="s">
        <v>36971</v>
      </c>
      <c r="FZ641" t="s">
        <v>36990</v>
      </c>
      <c r="GA641" t="s">
        <v>37783</v>
      </c>
      <c r="GB641" t="s">
        <v>36968</v>
      </c>
      <c r="GC641" t="s">
        <v>37032</v>
      </c>
      <c r="GD641" t="s">
        <v>37033</v>
      </c>
      <c r="GE641" t="s">
        <v>37770</v>
      </c>
      <c r="GF641" t="s">
        <v>37771</v>
      </c>
      <c r="GG641" t="s">
        <v>37772</v>
      </c>
      <c r="GH641" t="s">
        <v>37773</v>
      </c>
      <c r="GI641" t="s">
        <v>37774</v>
      </c>
      <c r="GJ641" t="s">
        <v>37034</v>
      </c>
      <c r="GK641" t="s">
        <v>37035</v>
      </c>
      <c r="GL641" t="s">
        <v>37784</v>
      </c>
      <c r="GM641" t="s">
        <v>37785</v>
      </c>
      <c r="GN641" t="s">
        <v>37786</v>
      </c>
      <c r="GO641" t="s">
        <v>36973</v>
      </c>
      <c r="GP641" t="s">
        <v>28789</v>
      </c>
      <c r="GQ641" t="s">
        <v>37010</v>
      </c>
      <c r="GR641" t="s">
        <v>36969</v>
      </c>
      <c r="GT641" t="s">
        <v>37011</v>
      </c>
      <c r="GU641">
        <f t="shared" si="103"/>
        <v>17.5</v>
      </c>
      <c r="GV641">
        <f t="shared" si="104"/>
        <v>17.5</v>
      </c>
      <c r="GX641">
        <v>14</v>
      </c>
      <c r="GY641" t="s">
        <v>37012</v>
      </c>
      <c r="HA641" t="s">
        <v>37013</v>
      </c>
      <c r="HE641">
        <v>13.99</v>
      </c>
    </row>
    <row r="642" spans="1:213">
      <c r="A642" t="s">
        <v>29123</v>
      </c>
      <c r="B642" t="s">
        <v>36962</v>
      </c>
      <c r="C642" t="s">
        <v>36963</v>
      </c>
      <c r="D642" t="s">
        <v>21327</v>
      </c>
      <c r="E642">
        <v>1</v>
      </c>
      <c r="F642" t="s">
        <v>36964</v>
      </c>
      <c r="G642" t="s">
        <v>38</v>
      </c>
      <c r="H642" t="s">
        <v>37133</v>
      </c>
      <c r="I642" t="s">
        <v>28729</v>
      </c>
      <c r="J642" t="s">
        <v>33297</v>
      </c>
      <c r="K642" t="s">
        <v>21308</v>
      </c>
      <c r="L642" t="s">
        <v>33298</v>
      </c>
      <c r="M642" t="s">
        <v>33343</v>
      </c>
      <c r="N642" t="s">
        <v>21360</v>
      </c>
      <c r="O642" t="s">
        <v>33344</v>
      </c>
      <c r="P642" t="s">
        <v>21282</v>
      </c>
      <c r="Q642" t="s">
        <v>33300</v>
      </c>
      <c r="T642" t="s">
        <v>33349</v>
      </c>
      <c r="U642" t="s">
        <v>37776</v>
      </c>
      <c r="V642" t="s">
        <v>34104</v>
      </c>
      <c r="W642" t="s">
        <v>36967</v>
      </c>
      <c r="X642" t="s">
        <v>36968</v>
      </c>
      <c r="Y642" t="s">
        <v>36969</v>
      </c>
      <c r="Z642">
        <v>300</v>
      </c>
      <c r="AA642">
        <v>221</v>
      </c>
      <c r="AB642" t="s">
        <v>37018</v>
      </c>
      <c r="AC642" t="s">
        <v>36990</v>
      </c>
      <c r="AD642" t="s">
        <v>36971</v>
      </c>
      <c r="AE642" t="s">
        <v>36972</v>
      </c>
      <c r="AF642" t="s">
        <v>36973</v>
      </c>
      <c r="AH642" t="s">
        <v>37757</v>
      </c>
      <c r="AJ642" t="s">
        <v>36967</v>
      </c>
      <c r="AK642" t="s">
        <v>33323</v>
      </c>
      <c r="AL642" t="s">
        <v>189</v>
      </c>
      <c r="AM642" t="s">
        <v>37777</v>
      </c>
      <c r="AN642" t="s">
        <v>29088</v>
      </c>
      <c r="AQ642" t="s">
        <v>29088</v>
      </c>
      <c r="AR642" t="s">
        <v>34349</v>
      </c>
      <c r="AW642" t="s">
        <v>37135</v>
      </c>
      <c r="AX642" t="s">
        <v>37135</v>
      </c>
      <c r="AY642" t="s">
        <v>37021</v>
      </c>
      <c r="BA642" t="s">
        <v>353</v>
      </c>
      <c r="BB642">
        <v>48</v>
      </c>
      <c r="BC642" t="s">
        <v>37048</v>
      </c>
      <c r="BD642" t="s">
        <v>34259</v>
      </c>
      <c r="BE642" t="s">
        <v>36993</v>
      </c>
      <c r="BF642">
        <v>0.2</v>
      </c>
      <c r="BG642" t="str">
        <f>_xlfn.TEXTJOIN("-",TRUE,V642,AL642,I642,BD642,AR642)</f>
        <v>AG-B7-CA-D4-EG</v>
      </c>
      <c r="BH642" t="s">
        <v>38074</v>
      </c>
      <c r="BJ642" t="s">
        <v>37812</v>
      </c>
      <c r="BK642" cm="1">
        <f t="array" ref="BK642">IF(LEN(TRIM(BG642))=0,"",SUMPRODUCT(--(LEN(TRIM($BG$5:BG642))&gt;0)))</f>
        <v>623</v>
      </c>
      <c r="BL642" t="str">
        <f>IF(BK642&lt;&gt;"",_xlfn.BASE(BK642,36,10),"")</f>
        <v>00000000HB</v>
      </c>
      <c r="BM642" t="str">
        <f>IF(BL642&lt;&gt;"","*"&amp;BL642&amp;"*","")</f>
        <v>*00000000HB*</v>
      </c>
      <c r="BN642" t="s">
        <v>37811</v>
      </c>
      <c r="BO642" t="str">
        <f>_xlfn.TEXTJOIN("-",TRUE,N642,T642)</f>
        <v>DAT004-M16</v>
      </c>
      <c r="CP642" t="s">
        <v>37806</v>
      </c>
      <c r="CU642">
        <v>13.99</v>
      </c>
      <c r="DT642" t="s">
        <v>37026</v>
      </c>
      <c r="EC642" s="7">
        <f t="shared" si="102"/>
        <v>17.487500000000001</v>
      </c>
      <c r="EN642" t="s">
        <v>36995</v>
      </c>
      <c r="EO642">
        <v>1731138031</v>
      </c>
      <c r="EP642" t="s">
        <v>36968</v>
      </c>
      <c r="EQ642" t="s">
        <v>36996</v>
      </c>
      <c r="ER642" t="s">
        <v>36997</v>
      </c>
      <c r="ES642" t="s">
        <v>36967</v>
      </c>
      <c r="ET642" t="s">
        <v>37761</v>
      </c>
      <c r="EU642" t="s">
        <v>36999</v>
      </c>
      <c r="FB642" t="s">
        <v>35377</v>
      </c>
      <c r="FC642" t="s">
        <v>37782</v>
      </c>
      <c r="FD642" t="s">
        <v>29088</v>
      </c>
      <c r="FF642" t="s">
        <v>36990</v>
      </c>
      <c r="FG642" t="s">
        <v>36990</v>
      </c>
      <c r="FH642" t="s">
        <v>37806</v>
      </c>
      <c r="FI642" t="s">
        <v>37762</v>
      </c>
      <c r="FJ642" t="s">
        <v>37763</v>
      </c>
      <c r="FK642" t="s">
        <v>37764</v>
      </c>
      <c r="FL642" t="s">
        <v>37765</v>
      </c>
      <c r="FM642" t="s">
        <v>37766</v>
      </c>
      <c r="FN642" t="s">
        <v>37767</v>
      </c>
      <c r="FO642" t="s">
        <v>37768</v>
      </c>
      <c r="FP642" t="s">
        <v>37769</v>
      </c>
      <c r="FQ642" t="s">
        <v>37028</v>
      </c>
      <c r="FR642" t="s">
        <v>37008</v>
      </c>
      <c r="FS642" t="s">
        <v>37009</v>
      </c>
      <c r="FT642" t="s">
        <v>33323</v>
      </c>
      <c r="FU642" t="s">
        <v>33323</v>
      </c>
      <c r="FV642" t="s">
        <v>29088</v>
      </c>
      <c r="FW642" t="s">
        <v>37030</v>
      </c>
      <c r="FX642" t="s">
        <v>37031</v>
      </c>
      <c r="FY642" t="s">
        <v>36971</v>
      </c>
      <c r="FZ642" t="s">
        <v>36990</v>
      </c>
      <c r="GA642" t="s">
        <v>37783</v>
      </c>
      <c r="GB642" t="s">
        <v>36968</v>
      </c>
      <c r="GC642" t="s">
        <v>37032</v>
      </c>
      <c r="GD642" t="s">
        <v>37033</v>
      </c>
      <c r="GE642" t="s">
        <v>37770</v>
      </c>
      <c r="GF642" t="s">
        <v>37771</v>
      </c>
      <c r="GG642" t="s">
        <v>37772</v>
      </c>
      <c r="GH642" t="s">
        <v>37773</v>
      </c>
      <c r="GI642" t="s">
        <v>37774</v>
      </c>
      <c r="GJ642" t="s">
        <v>37034</v>
      </c>
      <c r="GK642" t="s">
        <v>37035</v>
      </c>
      <c r="GL642" t="s">
        <v>37784</v>
      </c>
      <c r="GM642" t="s">
        <v>37785</v>
      </c>
      <c r="GN642" t="s">
        <v>37786</v>
      </c>
      <c r="GO642" t="s">
        <v>36973</v>
      </c>
      <c r="GP642" t="s">
        <v>29088</v>
      </c>
      <c r="GQ642" t="s">
        <v>37010</v>
      </c>
      <c r="GR642" t="s">
        <v>36969</v>
      </c>
      <c r="GT642" t="s">
        <v>37011</v>
      </c>
      <c r="GU642">
        <f t="shared" si="103"/>
        <v>17.5</v>
      </c>
      <c r="GV642">
        <f t="shared" si="104"/>
        <v>17.5</v>
      </c>
      <c r="GX642">
        <v>14</v>
      </c>
      <c r="GY642" t="s">
        <v>37012</v>
      </c>
      <c r="HA642" t="s">
        <v>37013</v>
      </c>
      <c r="HE642">
        <v>13.99</v>
      </c>
    </row>
    <row r="643" spans="1:213">
      <c r="A643" t="s">
        <v>29123</v>
      </c>
      <c r="B643" t="s">
        <v>36962</v>
      </c>
      <c r="C643" t="s">
        <v>36963</v>
      </c>
      <c r="D643" t="s">
        <v>21327</v>
      </c>
      <c r="E643">
        <v>1</v>
      </c>
      <c r="F643" t="s">
        <v>36964</v>
      </c>
      <c r="G643" t="s">
        <v>38</v>
      </c>
      <c r="H643" t="s">
        <v>37133</v>
      </c>
      <c r="I643" t="s">
        <v>28729</v>
      </c>
      <c r="J643" t="s">
        <v>33297</v>
      </c>
      <c r="K643" t="s">
        <v>21308</v>
      </c>
      <c r="L643" t="s">
        <v>33298</v>
      </c>
      <c r="M643" t="s">
        <v>33343</v>
      </c>
      <c r="N643" t="s">
        <v>21360</v>
      </c>
      <c r="O643" t="s">
        <v>33344</v>
      </c>
      <c r="P643" t="s">
        <v>21282</v>
      </c>
      <c r="Q643" t="s">
        <v>33300</v>
      </c>
      <c r="T643" t="s">
        <v>33349</v>
      </c>
      <c r="U643" t="s">
        <v>37776</v>
      </c>
      <c r="V643" t="s">
        <v>34104</v>
      </c>
      <c r="W643" t="s">
        <v>36967</v>
      </c>
      <c r="X643" t="s">
        <v>36968</v>
      </c>
      <c r="Y643" t="s">
        <v>36969</v>
      </c>
      <c r="Z643">
        <v>300</v>
      </c>
      <c r="AA643">
        <v>236</v>
      </c>
      <c r="AB643" t="s">
        <v>37018</v>
      </c>
      <c r="AC643" t="s">
        <v>36990</v>
      </c>
      <c r="AD643" t="s">
        <v>36971</v>
      </c>
      <c r="AE643" t="s">
        <v>36972</v>
      </c>
      <c r="AF643" t="s">
        <v>36973</v>
      </c>
      <c r="AH643" t="s">
        <v>37757</v>
      </c>
      <c r="AJ643" t="s">
        <v>36967</v>
      </c>
      <c r="AK643" t="s">
        <v>33323</v>
      </c>
      <c r="AL643" t="s">
        <v>189</v>
      </c>
      <c r="AM643" t="s">
        <v>37777</v>
      </c>
      <c r="AN643" t="s">
        <v>29128</v>
      </c>
      <c r="AQ643" t="s">
        <v>29128</v>
      </c>
      <c r="AR643" t="s">
        <v>34351</v>
      </c>
      <c r="AW643" t="s">
        <v>37135</v>
      </c>
      <c r="AX643" t="s">
        <v>37135</v>
      </c>
      <c r="AY643" t="s">
        <v>37021</v>
      </c>
      <c r="BA643" t="s">
        <v>353</v>
      </c>
      <c r="BB643">
        <v>48</v>
      </c>
      <c r="BC643" t="s">
        <v>37048</v>
      </c>
      <c r="BD643" t="s">
        <v>34259</v>
      </c>
      <c r="BE643" t="s">
        <v>36993</v>
      </c>
      <c r="BF643">
        <v>0.2</v>
      </c>
      <c r="BG643" t="str">
        <f>_xlfn.TEXTJOIN("-",TRUE,V643,AL643,I643,BD643,AR643)</f>
        <v>AG-B7-CA-D4-EH</v>
      </c>
      <c r="BH643" t="s">
        <v>38075</v>
      </c>
      <c r="BJ643" t="s">
        <v>37814</v>
      </c>
      <c r="BK643" cm="1">
        <f t="array" ref="BK643">IF(LEN(TRIM(BG643))=0,"",SUMPRODUCT(--(LEN(TRIM($BG$5:BG643))&gt;0)))</f>
        <v>624</v>
      </c>
      <c r="BL643" t="str">
        <f>IF(BK643&lt;&gt;"",_xlfn.BASE(BK643,36,10),"")</f>
        <v>00000000HC</v>
      </c>
      <c r="BM643" t="str">
        <f>IF(BL643&lt;&gt;"","*"&amp;BL643&amp;"*","")</f>
        <v>*00000000HC*</v>
      </c>
      <c r="BN643" t="s">
        <v>37813</v>
      </c>
      <c r="BO643" t="str">
        <f>_xlfn.TEXTJOIN("-",TRUE,N643,T643)</f>
        <v>DAT004-M16</v>
      </c>
      <c r="CP643" t="s">
        <v>37806</v>
      </c>
      <c r="CU643">
        <v>13.99</v>
      </c>
      <c r="DT643" t="s">
        <v>37026</v>
      </c>
      <c r="EC643" s="7">
        <f t="shared" si="102"/>
        <v>17.487500000000001</v>
      </c>
      <c r="EN643" t="s">
        <v>36995</v>
      </c>
      <c r="EO643">
        <v>1731138031</v>
      </c>
      <c r="EP643" t="s">
        <v>36968</v>
      </c>
      <c r="EQ643" t="s">
        <v>36996</v>
      </c>
      <c r="ER643" t="s">
        <v>36997</v>
      </c>
      <c r="ES643" t="s">
        <v>36967</v>
      </c>
      <c r="ET643" t="s">
        <v>37761</v>
      </c>
      <c r="EU643" t="s">
        <v>36999</v>
      </c>
      <c r="FB643" t="s">
        <v>35377</v>
      </c>
      <c r="FC643" t="s">
        <v>37782</v>
      </c>
      <c r="FD643" t="s">
        <v>37799</v>
      </c>
      <c r="FF643" t="s">
        <v>36990</v>
      </c>
      <c r="FG643" t="s">
        <v>36990</v>
      </c>
      <c r="FH643" t="s">
        <v>37806</v>
      </c>
      <c r="FI643" t="s">
        <v>37762</v>
      </c>
      <c r="FJ643" t="s">
        <v>37763</v>
      </c>
      <c r="FK643" t="s">
        <v>37764</v>
      </c>
      <c r="FL643" t="s">
        <v>37765</v>
      </c>
      <c r="FM643" t="s">
        <v>37766</v>
      </c>
      <c r="FN643" t="s">
        <v>37767</v>
      </c>
      <c r="FO643" t="s">
        <v>37768</v>
      </c>
      <c r="FP643" t="s">
        <v>37769</v>
      </c>
      <c r="FQ643" t="s">
        <v>37028</v>
      </c>
      <c r="FR643" t="s">
        <v>37008</v>
      </c>
      <c r="FS643" t="s">
        <v>37009</v>
      </c>
      <c r="FT643" t="s">
        <v>33323</v>
      </c>
      <c r="FU643" t="s">
        <v>33323</v>
      </c>
      <c r="FV643" t="s">
        <v>37799</v>
      </c>
      <c r="FW643" t="s">
        <v>37030</v>
      </c>
      <c r="FX643" t="s">
        <v>37031</v>
      </c>
      <c r="FY643" t="s">
        <v>36971</v>
      </c>
      <c r="FZ643" t="s">
        <v>36990</v>
      </c>
      <c r="GA643" t="s">
        <v>37783</v>
      </c>
      <c r="GB643" t="s">
        <v>36968</v>
      </c>
      <c r="GC643" t="s">
        <v>37032</v>
      </c>
      <c r="GD643" t="s">
        <v>37033</v>
      </c>
      <c r="GE643" t="s">
        <v>37770</v>
      </c>
      <c r="GF643" t="s">
        <v>37771</v>
      </c>
      <c r="GG643" t="s">
        <v>37772</v>
      </c>
      <c r="GH643" t="s">
        <v>37773</v>
      </c>
      <c r="GI643" t="s">
        <v>37774</v>
      </c>
      <c r="GJ643" t="s">
        <v>37034</v>
      </c>
      <c r="GK643" t="s">
        <v>37035</v>
      </c>
      <c r="GL643" t="s">
        <v>37784</v>
      </c>
      <c r="GM643" t="s">
        <v>37785</v>
      </c>
      <c r="GN643" t="s">
        <v>37786</v>
      </c>
      <c r="GO643" t="s">
        <v>36973</v>
      </c>
      <c r="GP643" t="s">
        <v>37799</v>
      </c>
      <c r="GQ643" t="s">
        <v>37010</v>
      </c>
      <c r="GR643" t="s">
        <v>36969</v>
      </c>
      <c r="GT643" t="s">
        <v>37011</v>
      </c>
      <c r="GU643">
        <f t="shared" si="103"/>
        <v>17.5</v>
      </c>
      <c r="GV643">
        <f t="shared" si="104"/>
        <v>17.5</v>
      </c>
      <c r="GX643">
        <v>14</v>
      </c>
      <c r="GY643" t="s">
        <v>37012</v>
      </c>
      <c r="HA643" t="s">
        <v>37013</v>
      </c>
      <c r="HE643">
        <v>13.99</v>
      </c>
    </row>
    <row r="644" spans="1:213">
      <c r="A644" t="s">
        <v>29123</v>
      </c>
      <c r="B644" t="s">
        <v>36962</v>
      </c>
      <c r="C644" t="s">
        <v>36963</v>
      </c>
      <c r="D644" t="s">
        <v>21327</v>
      </c>
      <c r="E644">
        <v>1</v>
      </c>
      <c r="F644" t="s">
        <v>36964</v>
      </c>
      <c r="G644" t="s">
        <v>38</v>
      </c>
      <c r="H644" t="s">
        <v>37133</v>
      </c>
      <c r="I644" t="s">
        <v>28729</v>
      </c>
      <c r="J644" t="s">
        <v>33297</v>
      </c>
      <c r="K644" t="s">
        <v>21308</v>
      </c>
      <c r="L644" t="s">
        <v>33298</v>
      </c>
      <c r="M644" t="s">
        <v>33343</v>
      </c>
      <c r="N644" t="s">
        <v>21360</v>
      </c>
      <c r="O644" t="s">
        <v>33344</v>
      </c>
      <c r="P644" t="s">
        <v>21282</v>
      </c>
      <c r="Q644" t="s">
        <v>33300</v>
      </c>
      <c r="T644" t="s">
        <v>33349</v>
      </c>
      <c r="U644" t="s">
        <v>37776</v>
      </c>
      <c r="V644" t="s">
        <v>34104</v>
      </c>
      <c r="W644" t="s">
        <v>36967</v>
      </c>
      <c r="X644" t="s">
        <v>36968</v>
      </c>
      <c r="Y644" t="s">
        <v>36969</v>
      </c>
      <c r="Z644">
        <v>300</v>
      </c>
      <c r="AA644">
        <v>271</v>
      </c>
      <c r="AB644" t="s">
        <v>37056</v>
      </c>
      <c r="AC644" t="s">
        <v>36990</v>
      </c>
      <c r="AD644" t="s">
        <v>36971</v>
      </c>
      <c r="AE644" t="s">
        <v>36972</v>
      </c>
      <c r="AF644" t="s">
        <v>36973</v>
      </c>
      <c r="AH644" t="s">
        <v>37757</v>
      </c>
      <c r="AJ644" t="s">
        <v>36967</v>
      </c>
      <c r="AK644" t="s">
        <v>33323</v>
      </c>
      <c r="AL644" t="s">
        <v>189</v>
      </c>
      <c r="AM644" t="s">
        <v>37777</v>
      </c>
      <c r="AN644" t="s">
        <v>37800</v>
      </c>
      <c r="AQ644" t="s">
        <v>37800</v>
      </c>
      <c r="AR644" t="s">
        <v>34353</v>
      </c>
      <c r="AW644" t="s">
        <v>37135</v>
      </c>
      <c r="AX644" t="s">
        <v>37135</v>
      </c>
      <c r="AY644" t="s">
        <v>37058</v>
      </c>
      <c r="BA644" t="s">
        <v>37059</v>
      </c>
      <c r="BB644">
        <v>48</v>
      </c>
      <c r="BC644" t="s">
        <v>37060</v>
      </c>
      <c r="BD644" t="s">
        <v>34261</v>
      </c>
      <c r="BE644" t="s">
        <v>36993</v>
      </c>
      <c r="BF644">
        <v>0.2</v>
      </c>
      <c r="BG644" t="str">
        <f>_xlfn.TEXTJOIN("-",TRUE,V644,AL644,I644,BD644,AR644)</f>
        <v>AG-B7-CA-D5-EI</v>
      </c>
      <c r="BH644" t="s">
        <v>38076</v>
      </c>
      <c r="BJ644" t="s">
        <v>37816</v>
      </c>
      <c r="BK644" cm="1">
        <f t="array" ref="BK644">IF(LEN(TRIM(BG644))=0,"",SUMPRODUCT(--(LEN(TRIM($BG$5:BG644))&gt;0)))</f>
        <v>625</v>
      </c>
      <c r="BL644" t="str">
        <f>IF(BK644&lt;&gt;"",_xlfn.BASE(BK644,36,10),"")</f>
        <v>00000000HD</v>
      </c>
      <c r="BM644" t="str">
        <f>IF(BL644&lt;&gt;"","*"&amp;BL644&amp;"*","")</f>
        <v>*00000000HD*</v>
      </c>
      <c r="BN644" t="s">
        <v>37815</v>
      </c>
      <c r="BO644" t="str">
        <f>_xlfn.TEXTJOIN("-",TRUE,N644,T644)</f>
        <v>DAT004-M16</v>
      </c>
      <c r="CP644" t="s">
        <v>37806</v>
      </c>
      <c r="CU644">
        <v>16.989999999999998</v>
      </c>
      <c r="DT644" t="s">
        <v>37026</v>
      </c>
      <c r="EC644" s="7">
        <f t="shared" si="102"/>
        <v>21.237499999999997</v>
      </c>
      <c r="EN644" t="s">
        <v>36995</v>
      </c>
      <c r="EO644">
        <v>1731138031</v>
      </c>
      <c r="EP644" t="s">
        <v>36968</v>
      </c>
      <c r="EQ644" t="s">
        <v>36996</v>
      </c>
      <c r="ER644" t="s">
        <v>36997</v>
      </c>
      <c r="ES644" t="s">
        <v>36967</v>
      </c>
      <c r="ET644" t="s">
        <v>37761</v>
      </c>
      <c r="EU644" t="s">
        <v>36999</v>
      </c>
      <c r="FB644" t="s">
        <v>35377</v>
      </c>
      <c r="FC644" t="s">
        <v>37782</v>
      </c>
      <c r="FD644" t="s">
        <v>37800</v>
      </c>
      <c r="FF644" t="s">
        <v>36990</v>
      </c>
      <c r="FG644" t="s">
        <v>36990</v>
      </c>
      <c r="FH644" t="s">
        <v>37806</v>
      </c>
      <c r="FI644" t="s">
        <v>37762</v>
      </c>
      <c r="FJ644" t="s">
        <v>37763</v>
      </c>
      <c r="FK644" t="s">
        <v>37764</v>
      </c>
      <c r="FL644" t="s">
        <v>37765</v>
      </c>
      <c r="FM644" t="s">
        <v>37766</v>
      </c>
      <c r="FN644" t="s">
        <v>37767</v>
      </c>
      <c r="FO644" t="s">
        <v>37768</v>
      </c>
      <c r="FP644" t="s">
        <v>37769</v>
      </c>
      <c r="FQ644" t="s">
        <v>37028</v>
      </c>
      <c r="FR644" t="s">
        <v>37008</v>
      </c>
      <c r="FS644" t="s">
        <v>37009</v>
      </c>
      <c r="FT644" t="s">
        <v>33323</v>
      </c>
      <c r="FU644" t="s">
        <v>33323</v>
      </c>
      <c r="FV644" t="s">
        <v>37800</v>
      </c>
      <c r="FW644" t="s">
        <v>37030</v>
      </c>
      <c r="FX644" t="s">
        <v>37031</v>
      </c>
      <c r="FY644" t="s">
        <v>36971</v>
      </c>
      <c r="FZ644" t="s">
        <v>36990</v>
      </c>
      <c r="GA644" t="s">
        <v>37783</v>
      </c>
      <c r="GB644" t="s">
        <v>36968</v>
      </c>
      <c r="GC644" t="s">
        <v>37032</v>
      </c>
      <c r="GD644" t="s">
        <v>37033</v>
      </c>
      <c r="GE644" t="s">
        <v>37770</v>
      </c>
      <c r="GF644" t="s">
        <v>37771</v>
      </c>
      <c r="GG644" t="s">
        <v>37772</v>
      </c>
      <c r="GH644" t="s">
        <v>37773</v>
      </c>
      <c r="GI644" t="s">
        <v>37774</v>
      </c>
      <c r="GJ644" t="s">
        <v>37034</v>
      </c>
      <c r="GK644" t="s">
        <v>37035</v>
      </c>
      <c r="GL644" t="s">
        <v>37784</v>
      </c>
      <c r="GM644" t="s">
        <v>37785</v>
      </c>
      <c r="GN644" t="s">
        <v>37786</v>
      </c>
      <c r="GO644" t="s">
        <v>36973</v>
      </c>
      <c r="GP644" t="s">
        <v>37800</v>
      </c>
      <c r="GQ644" t="s">
        <v>37010</v>
      </c>
      <c r="GR644" t="s">
        <v>36969</v>
      </c>
      <c r="GT644" t="s">
        <v>37011</v>
      </c>
      <c r="GU644">
        <f t="shared" si="103"/>
        <v>21.25</v>
      </c>
      <c r="GV644">
        <f t="shared" si="104"/>
        <v>21.25</v>
      </c>
      <c r="GX644">
        <v>17</v>
      </c>
      <c r="GY644" t="s">
        <v>37012</v>
      </c>
      <c r="HA644" t="s">
        <v>37013</v>
      </c>
      <c r="HE644">
        <v>16.989999999999998</v>
      </c>
    </row>
    <row r="645" spans="1:213">
      <c r="A645" t="s">
        <v>29123</v>
      </c>
      <c r="B645" t="s">
        <v>36962</v>
      </c>
      <c r="C645" t="s">
        <v>36963</v>
      </c>
      <c r="D645" t="s">
        <v>21327</v>
      </c>
      <c r="E645">
        <v>1</v>
      </c>
      <c r="F645" t="s">
        <v>36964</v>
      </c>
      <c r="G645" t="s">
        <v>38</v>
      </c>
      <c r="H645" t="s">
        <v>37133</v>
      </c>
      <c r="I645" t="s">
        <v>28729</v>
      </c>
      <c r="J645" t="s">
        <v>33297</v>
      </c>
      <c r="K645" t="s">
        <v>21308</v>
      </c>
      <c r="L645" t="s">
        <v>33298</v>
      </c>
      <c r="M645" t="s">
        <v>33343</v>
      </c>
      <c r="N645" t="s">
        <v>21360</v>
      </c>
      <c r="O645" t="s">
        <v>33344</v>
      </c>
      <c r="P645" t="s">
        <v>21282</v>
      </c>
      <c r="Q645" t="s">
        <v>33300</v>
      </c>
      <c r="T645" t="s">
        <v>33349</v>
      </c>
      <c r="U645" t="s">
        <v>37776</v>
      </c>
      <c r="V645" t="s">
        <v>34104</v>
      </c>
      <c r="W645" t="s">
        <v>36967</v>
      </c>
      <c r="X645" t="s">
        <v>36968</v>
      </c>
      <c r="Y645" t="s">
        <v>36969</v>
      </c>
      <c r="Z645">
        <v>300</v>
      </c>
      <c r="AA645">
        <v>279</v>
      </c>
      <c r="AB645" t="s">
        <v>37056</v>
      </c>
      <c r="AC645" t="s">
        <v>36990</v>
      </c>
      <c r="AD645" t="s">
        <v>36971</v>
      </c>
      <c r="AE645" t="s">
        <v>36972</v>
      </c>
      <c r="AF645" t="s">
        <v>36973</v>
      </c>
      <c r="AH645" t="s">
        <v>37757</v>
      </c>
      <c r="AJ645" t="s">
        <v>36967</v>
      </c>
      <c r="AK645" t="s">
        <v>33323</v>
      </c>
      <c r="AL645" t="s">
        <v>189</v>
      </c>
      <c r="AM645" t="s">
        <v>37777</v>
      </c>
      <c r="AN645" t="s">
        <v>21762</v>
      </c>
      <c r="AQ645" t="s">
        <v>21762</v>
      </c>
      <c r="AR645" t="s">
        <v>34355</v>
      </c>
      <c r="AW645" t="s">
        <v>37135</v>
      </c>
      <c r="AX645" t="s">
        <v>37135</v>
      </c>
      <c r="AY645" t="s">
        <v>37058</v>
      </c>
      <c r="BA645" t="s">
        <v>37059</v>
      </c>
      <c r="BB645">
        <v>48</v>
      </c>
      <c r="BC645" t="s">
        <v>37060</v>
      </c>
      <c r="BD645" t="s">
        <v>34261</v>
      </c>
      <c r="BE645" t="s">
        <v>36993</v>
      </c>
      <c r="BF645">
        <v>0.2</v>
      </c>
      <c r="BG645" t="str">
        <f>_xlfn.TEXTJOIN("-",TRUE,V645,AL645,I645,BD645,AR645)</f>
        <v>AG-B7-CA-D5-EJ</v>
      </c>
      <c r="BH645" t="s">
        <v>38077</v>
      </c>
      <c r="BJ645" t="s">
        <v>37818</v>
      </c>
      <c r="BK645" cm="1">
        <f t="array" ref="BK645">IF(LEN(TRIM(BG645))=0,"",SUMPRODUCT(--(LEN(TRIM($BG$5:BG645))&gt;0)))</f>
        <v>626</v>
      </c>
      <c r="BL645" t="str">
        <f>IF(BK645&lt;&gt;"",_xlfn.BASE(BK645,36,10),"")</f>
        <v>00000000HE</v>
      </c>
      <c r="BM645" t="str">
        <f>IF(BL645&lt;&gt;"","*"&amp;BL645&amp;"*","")</f>
        <v>*00000000HE*</v>
      </c>
      <c r="BN645" t="s">
        <v>37817</v>
      </c>
      <c r="BO645" t="str">
        <f>_xlfn.TEXTJOIN("-",TRUE,N645,T645)</f>
        <v>DAT004-M16</v>
      </c>
      <c r="CP645" t="s">
        <v>37806</v>
      </c>
      <c r="CU645">
        <v>16.989999999999998</v>
      </c>
      <c r="DT645" t="s">
        <v>37026</v>
      </c>
      <c r="EC645" s="7">
        <f t="shared" si="102"/>
        <v>21.237499999999997</v>
      </c>
      <c r="EN645" t="s">
        <v>36995</v>
      </c>
      <c r="EO645">
        <v>1731138031</v>
      </c>
      <c r="EP645" t="s">
        <v>36968</v>
      </c>
      <c r="EQ645" t="s">
        <v>36996</v>
      </c>
      <c r="ER645" t="s">
        <v>36997</v>
      </c>
      <c r="ES645" t="s">
        <v>36967</v>
      </c>
      <c r="ET645" t="s">
        <v>37761</v>
      </c>
      <c r="EU645" t="s">
        <v>36999</v>
      </c>
      <c r="FB645" t="s">
        <v>35377</v>
      </c>
      <c r="FC645" t="s">
        <v>37782</v>
      </c>
      <c r="FD645" t="s">
        <v>21762</v>
      </c>
      <c r="FF645" t="s">
        <v>36990</v>
      </c>
      <c r="FG645" t="s">
        <v>36990</v>
      </c>
      <c r="FH645" t="s">
        <v>37806</v>
      </c>
      <c r="FI645" t="s">
        <v>37762</v>
      </c>
      <c r="FJ645" t="s">
        <v>37763</v>
      </c>
      <c r="FK645" t="s">
        <v>37764</v>
      </c>
      <c r="FL645" t="s">
        <v>37765</v>
      </c>
      <c r="FM645" t="s">
        <v>37766</v>
      </c>
      <c r="FN645" t="s">
        <v>37767</v>
      </c>
      <c r="FO645" t="s">
        <v>37768</v>
      </c>
      <c r="FP645" t="s">
        <v>37769</v>
      </c>
      <c r="FQ645" t="s">
        <v>37028</v>
      </c>
      <c r="FR645" t="s">
        <v>37008</v>
      </c>
      <c r="FS645" t="s">
        <v>37009</v>
      </c>
      <c r="FT645" t="s">
        <v>33323</v>
      </c>
      <c r="FU645" t="s">
        <v>33323</v>
      </c>
      <c r="FV645" t="s">
        <v>21762</v>
      </c>
      <c r="FW645" t="s">
        <v>37030</v>
      </c>
      <c r="FX645" t="s">
        <v>37031</v>
      </c>
      <c r="FY645" t="s">
        <v>36971</v>
      </c>
      <c r="FZ645" t="s">
        <v>36990</v>
      </c>
      <c r="GA645" t="s">
        <v>37783</v>
      </c>
      <c r="GB645" t="s">
        <v>36968</v>
      </c>
      <c r="GC645" t="s">
        <v>37032</v>
      </c>
      <c r="GD645" t="s">
        <v>37033</v>
      </c>
      <c r="GE645" t="s">
        <v>37770</v>
      </c>
      <c r="GF645" t="s">
        <v>37771</v>
      </c>
      <c r="GG645" t="s">
        <v>37772</v>
      </c>
      <c r="GH645" t="s">
        <v>37773</v>
      </c>
      <c r="GI645" t="s">
        <v>37774</v>
      </c>
      <c r="GJ645" t="s">
        <v>37034</v>
      </c>
      <c r="GK645" t="s">
        <v>37035</v>
      </c>
      <c r="GL645" t="s">
        <v>37784</v>
      </c>
      <c r="GM645" t="s">
        <v>37785</v>
      </c>
      <c r="GN645" t="s">
        <v>37786</v>
      </c>
      <c r="GO645" t="s">
        <v>36973</v>
      </c>
      <c r="GP645" t="s">
        <v>21762</v>
      </c>
      <c r="GQ645" t="s">
        <v>37010</v>
      </c>
      <c r="GR645" t="s">
        <v>36969</v>
      </c>
      <c r="GT645" t="s">
        <v>37011</v>
      </c>
      <c r="GU645">
        <f t="shared" si="103"/>
        <v>21.25</v>
      </c>
      <c r="GV645">
        <f t="shared" si="104"/>
        <v>21.25</v>
      </c>
      <c r="GX645">
        <v>17</v>
      </c>
      <c r="GY645" t="s">
        <v>37012</v>
      </c>
      <c r="HA645" t="s">
        <v>37013</v>
      </c>
      <c r="HE645">
        <v>16.989999999999998</v>
      </c>
    </row>
    <row r="646" spans="1:213">
      <c r="A646" t="s">
        <v>29123</v>
      </c>
      <c r="B646" t="s">
        <v>36962</v>
      </c>
      <c r="C646" t="s">
        <v>36963</v>
      </c>
      <c r="D646" t="s">
        <v>21327</v>
      </c>
      <c r="E646">
        <v>1</v>
      </c>
      <c r="F646" t="s">
        <v>36964</v>
      </c>
      <c r="G646" t="s">
        <v>38</v>
      </c>
      <c r="H646" t="s">
        <v>37133</v>
      </c>
      <c r="I646" t="s">
        <v>28729</v>
      </c>
      <c r="J646" t="s">
        <v>33297</v>
      </c>
      <c r="K646" t="s">
        <v>21308</v>
      </c>
      <c r="L646" t="s">
        <v>33298</v>
      </c>
      <c r="M646" t="s">
        <v>33343</v>
      </c>
      <c r="N646" t="s">
        <v>21360</v>
      </c>
      <c r="O646" t="s">
        <v>33344</v>
      </c>
      <c r="P646" t="s">
        <v>21282</v>
      </c>
      <c r="Q646" t="s">
        <v>33300</v>
      </c>
      <c r="T646" t="s">
        <v>33349</v>
      </c>
      <c r="U646" t="s">
        <v>37776</v>
      </c>
      <c r="V646" t="s">
        <v>34104</v>
      </c>
      <c r="W646" t="s">
        <v>36967</v>
      </c>
      <c r="X646" t="s">
        <v>36968</v>
      </c>
      <c r="Y646" t="s">
        <v>36969</v>
      </c>
      <c r="Z646">
        <v>400</v>
      </c>
      <c r="AA646">
        <v>359</v>
      </c>
      <c r="AB646" t="s">
        <v>37056</v>
      </c>
      <c r="AC646" t="s">
        <v>36990</v>
      </c>
      <c r="AD646" t="s">
        <v>36971</v>
      </c>
      <c r="AE646" t="s">
        <v>36972</v>
      </c>
      <c r="AF646" t="s">
        <v>36973</v>
      </c>
      <c r="AH646" t="s">
        <v>37757</v>
      </c>
      <c r="AJ646" t="s">
        <v>36967</v>
      </c>
      <c r="AK646" t="s">
        <v>33323</v>
      </c>
      <c r="AL646" t="s">
        <v>189</v>
      </c>
      <c r="AM646" t="s">
        <v>37777</v>
      </c>
      <c r="AN646" t="s">
        <v>21772</v>
      </c>
      <c r="AQ646" t="s">
        <v>21772</v>
      </c>
      <c r="AR646" t="s">
        <v>34357</v>
      </c>
      <c r="AW646" t="s">
        <v>37135</v>
      </c>
      <c r="AX646" t="s">
        <v>37135</v>
      </c>
      <c r="AY646" t="s">
        <v>37058</v>
      </c>
      <c r="BA646" t="s">
        <v>37059</v>
      </c>
      <c r="BB646">
        <v>48</v>
      </c>
      <c r="BC646" t="s">
        <v>37819</v>
      </c>
      <c r="BD646" t="s">
        <v>34263</v>
      </c>
      <c r="BE646" t="s">
        <v>36993</v>
      </c>
      <c r="BF646">
        <v>0.2</v>
      </c>
      <c r="BG646" t="str">
        <f>_xlfn.TEXTJOIN("-",TRUE,V646,AL646,I646,BD646,AR646)</f>
        <v>AG-B7-CA-D6-EK</v>
      </c>
      <c r="BH646" t="s">
        <v>38078</v>
      </c>
      <c r="BJ646" t="s">
        <v>37821</v>
      </c>
      <c r="BK646" cm="1">
        <f t="array" ref="BK646">IF(LEN(TRIM(BG646))=0,"",SUMPRODUCT(--(LEN(TRIM($BG$5:BG646))&gt;0)))</f>
        <v>627</v>
      </c>
      <c r="BL646" t="str">
        <f>IF(BK646&lt;&gt;"",_xlfn.BASE(BK646,36,10),"")</f>
        <v>00000000HF</v>
      </c>
      <c r="BM646" t="str">
        <f>IF(BL646&lt;&gt;"","*"&amp;BL646&amp;"*","")</f>
        <v>*00000000HF*</v>
      </c>
      <c r="BN646" t="s">
        <v>37820</v>
      </c>
      <c r="BO646" t="str">
        <f>_xlfn.TEXTJOIN("-",TRUE,N646,T646)</f>
        <v>DAT004-M16</v>
      </c>
      <c r="CP646" t="s">
        <v>37806</v>
      </c>
      <c r="CU646">
        <v>16.989999999999998</v>
      </c>
      <c r="DT646" t="s">
        <v>37026</v>
      </c>
      <c r="EC646" s="7">
        <f t="shared" si="102"/>
        <v>21.237499999999997</v>
      </c>
      <c r="EN646" t="s">
        <v>36995</v>
      </c>
      <c r="EO646">
        <v>1731138031</v>
      </c>
      <c r="EP646" t="s">
        <v>36968</v>
      </c>
      <c r="EQ646" t="s">
        <v>36996</v>
      </c>
      <c r="ER646" t="s">
        <v>36997</v>
      </c>
      <c r="ES646" t="s">
        <v>36967</v>
      </c>
      <c r="ET646" t="s">
        <v>37761</v>
      </c>
      <c r="EU646" t="s">
        <v>36999</v>
      </c>
      <c r="FB646" t="s">
        <v>35377</v>
      </c>
      <c r="FC646" t="s">
        <v>37782</v>
      </c>
      <c r="FD646" t="s">
        <v>21772</v>
      </c>
      <c r="FF646" t="s">
        <v>36990</v>
      </c>
      <c r="FG646" t="s">
        <v>36990</v>
      </c>
      <c r="FH646" t="s">
        <v>37806</v>
      </c>
      <c r="FI646" t="s">
        <v>37762</v>
      </c>
      <c r="FJ646" t="s">
        <v>37763</v>
      </c>
      <c r="FK646" t="s">
        <v>37764</v>
      </c>
      <c r="FL646" t="s">
        <v>37765</v>
      </c>
      <c r="FM646" t="s">
        <v>37766</v>
      </c>
      <c r="FN646" t="s">
        <v>37767</v>
      </c>
      <c r="FO646" t="s">
        <v>37768</v>
      </c>
      <c r="FP646" t="s">
        <v>37769</v>
      </c>
      <c r="FQ646" t="s">
        <v>37028</v>
      </c>
      <c r="FR646" t="s">
        <v>37008</v>
      </c>
      <c r="FS646" t="s">
        <v>37009</v>
      </c>
      <c r="FT646" t="s">
        <v>33323</v>
      </c>
      <c r="FU646" t="s">
        <v>33323</v>
      </c>
      <c r="FV646" t="s">
        <v>21772</v>
      </c>
      <c r="FW646" t="s">
        <v>37030</v>
      </c>
      <c r="FX646" t="s">
        <v>37031</v>
      </c>
      <c r="FY646" t="s">
        <v>36971</v>
      </c>
      <c r="FZ646" t="s">
        <v>36990</v>
      </c>
      <c r="GA646" t="s">
        <v>37783</v>
      </c>
      <c r="GB646" t="s">
        <v>36968</v>
      </c>
      <c r="GC646" t="s">
        <v>37032</v>
      </c>
      <c r="GD646" t="s">
        <v>37033</v>
      </c>
      <c r="GE646" t="s">
        <v>37770</v>
      </c>
      <c r="GF646" t="s">
        <v>37771</v>
      </c>
      <c r="GG646" t="s">
        <v>37772</v>
      </c>
      <c r="GH646" t="s">
        <v>37773</v>
      </c>
      <c r="GI646" t="s">
        <v>37774</v>
      </c>
      <c r="GJ646" t="s">
        <v>37034</v>
      </c>
      <c r="GK646" t="s">
        <v>37035</v>
      </c>
      <c r="GL646" t="s">
        <v>37784</v>
      </c>
      <c r="GM646" t="s">
        <v>37785</v>
      </c>
      <c r="GN646" t="s">
        <v>37786</v>
      </c>
      <c r="GO646" t="s">
        <v>36973</v>
      </c>
      <c r="GP646" t="s">
        <v>21772</v>
      </c>
      <c r="GQ646" t="s">
        <v>37010</v>
      </c>
      <c r="GR646" t="s">
        <v>36969</v>
      </c>
      <c r="GT646" t="s">
        <v>37011</v>
      </c>
      <c r="GU646">
        <f t="shared" si="103"/>
        <v>21.25</v>
      </c>
      <c r="GV646">
        <f t="shared" si="104"/>
        <v>21.25</v>
      </c>
      <c r="GX646">
        <v>17</v>
      </c>
      <c r="GY646" t="s">
        <v>37012</v>
      </c>
      <c r="HA646" t="s">
        <v>37013</v>
      </c>
      <c r="HE646">
        <v>16.989999999999998</v>
      </c>
    </row>
    <row r="647" spans="1:213">
      <c r="A647" t="s">
        <v>29123</v>
      </c>
      <c r="B647" t="s">
        <v>36962</v>
      </c>
      <c r="C647" t="s">
        <v>36963</v>
      </c>
      <c r="D647" t="s">
        <v>21327</v>
      </c>
      <c r="E647">
        <v>1</v>
      </c>
      <c r="F647" t="s">
        <v>36964</v>
      </c>
      <c r="G647" t="s">
        <v>38</v>
      </c>
      <c r="H647" t="s">
        <v>37133</v>
      </c>
      <c r="I647" t="s">
        <v>28729</v>
      </c>
      <c r="J647" t="s">
        <v>33297</v>
      </c>
      <c r="K647" t="s">
        <v>21308</v>
      </c>
      <c r="L647" t="s">
        <v>33298</v>
      </c>
      <c r="M647" t="s">
        <v>33343</v>
      </c>
      <c r="N647" t="s">
        <v>21360</v>
      </c>
      <c r="O647" t="s">
        <v>33344</v>
      </c>
      <c r="P647" t="s">
        <v>21282</v>
      </c>
      <c r="Q647" t="s">
        <v>33300</v>
      </c>
      <c r="T647" t="s">
        <v>33349</v>
      </c>
      <c r="U647" t="s">
        <v>37776</v>
      </c>
      <c r="V647" t="s">
        <v>34104</v>
      </c>
      <c r="W647" t="s">
        <v>36967</v>
      </c>
      <c r="X647" t="s">
        <v>36968</v>
      </c>
      <c r="Y647" t="s">
        <v>36969</v>
      </c>
      <c r="Z647">
        <v>200</v>
      </c>
      <c r="AA647">
        <v>171</v>
      </c>
      <c r="AB647" t="s">
        <v>37018</v>
      </c>
      <c r="AC647" t="s">
        <v>36990</v>
      </c>
      <c r="AD647" t="s">
        <v>36971</v>
      </c>
      <c r="AE647" t="s">
        <v>36972</v>
      </c>
      <c r="AF647" t="s">
        <v>36973</v>
      </c>
      <c r="AH647" t="s">
        <v>37757</v>
      </c>
      <c r="AJ647" t="s">
        <v>36967</v>
      </c>
      <c r="AK647" t="s">
        <v>33329</v>
      </c>
      <c r="AL647" t="s">
        <v>195</v>
      </c>
      <c r="AM647" t="s">
        <v>37777</v>
      </c>
      <c r="AN647" t="s">
        <v>28824</v>
      </c>
      <c r="AQ647" t="s">
        <v>28824</v>
      </c>
      <c r="AR647" t="s">
        <v>34343</v>
      </c>
      <c r="AW647" t="s">
        <v>37135</v>
      </c>
      <c r="AX647" t="s">
        <v>37135</v>
      </c>
      <c r="AY647" t="s">
        <v>37021</v>
      </c>
      <c r="BA647" t="s">
        <v>353</v>
      </c>
      <c r="BB647">
        <v>48</v>
      </c>
      <c r="BC647" t="s">
        <v>37022</v>
      </c>
      <c r="BD647" t="s">
        <v>28739</v>
      </c>
      <c r="BE647" t="s">
        <v>36993</v>
      </c>
      <c r="BF647">
        <v>0.2</v>
      </c>
      <c r="BG647" t="str">
        <f>_xlfn.TEXTJOIN("-",TRUE,V647,AL647,I647,BD647,AR647)</f>
        <v>AG-B9-CA-D3-ED</v>
      </c>
      <c r="BH647" t="s">
        <v>38079</v>
      </c>
      <c r="BI647" t="s">
        <v>38080</v>
      </c>
      <c r="BJ647" t="s">
        <v>37824</v>
      </c>
      <c r="BK647" cm="1">
        <f t="array" ref="BK647">IF(LEN(TRIM(BG647))=0,"",SUMPRODUCT(--(LEN(TRIM($BG$5:BG647))&gt;0)))</f>
        <v>628</v>
      </c>
      <c r="BL647" t="str">
        <f>IF(BK647&lt;&gt;"",_xlfn.BASE(BK647,36,10),"")</f>
        <v>00000000HG</v>
      </c>
      <c r="BM647" t="str">
        <f>IF(BL647&lt;&gt;"","*"&amp;BL647&amp;"*","")</f>
        <v>*00000000HG*</v>
      </c>
      <c r="BN647" t="s">
        <v>37822</v>
      </c>
      <c r="BO647" t="str">
        <f>_xlfn.TEXTJOIN("-",TRUE,N647,T647)</f>
        <v>DAT004-M16</v>
      </c>
      <c r="CP647" t="s">
        <v>37825</v>
      </c>
      <c r="CU647">
        <v>13.99</v>
      </c>
      <c r="DT647" t="s">
        <v>37026</v>
      </c>
      <c r="EC647" s="7">
        <f t="shared" si="102"/>
        <v>17.487500000000001</v>
      </c>
      <c r="EN647" t="s">
        <v>36995</v>
      </c>
      <c r="EO647">
        <v>1731138031</v>
      </c>
      <c r="EP647" t="s">
        <v>36968</v>
      </c>
      <c r="EQ647" t="s">
        <v>36996</v>
      </c>
      <c r="ER647" t="s">
        <v>36997</v>
      </c>
      <c r="ES647" t="s">
        <v>36967</v>
      </c>
      <c r="ET647" t="s">
        <v>37761</v>
      </c>
      <c r="EU647" t="s">
        <v>36999</v>
      </c>
      <c r="FB647" t="s">
        <v>35377</v>
      </c>
      <c r="FC647" t="s">
        <v>37782</v>
      </c>
      <c r="FD647" t="s">
        <v>28824</v>
      </c>
      <c r="FF647" t="s">
        <v>36990</v>
      </c>
      <c r="FG647" t="s">
        <v>36990</v>
      </c>
      <c r="FH647" t="s">
        <v>37825</v>
      </c>
      <c r="FI647" t="s">
        <v>37762</v>
      </c>
      <c r="FJ647" t="s">
        <v>37763</v>
      </c>
      <c r="FK647" t="s">
        <v>37764</v>
      </c>
      <c r="FL647" t="s">
        <v>37765</v>
      </c>
      <c r="FM647" t="s">
        <v>37766</v>
      </c>
      <c r="FN647" t="s">
        <v>37767</v>
      </c>
      <c r="FO647" t="s">
        <v>37768</v>
      </c>
      <c r="FP647" t="s">
        <v>37769</v>
      </c>
      <c r="FQ647" t="s">
        <v>37028</v>
      </c>
      <c r="FR647" t="s">
        <v>37008</v>
      </c>
      <c r="FS647" t="s">
        <v>37009</v>
      </c>
      <c r="FT647" t="s">
        <v>33329</v>
      </c>
      <c r="FU647" t="s">
        <v>33329</v>
      </c>
      <c r="FV647" t="s">
        <v>28824</v>
      </c>
      <c r="FW647" t="s">
        <v>37030</v>
      </c>
      <c r="FX647" t="s">
        <v>37031</v>
      </c>
      <c r="FY647" t="s">
        <v>36971</v>
      </c>
      <c r="FZ647" t="s">
        <v>36990</v>
      </c>
      <c r="GA647" t="s">
        <v>37783</v>
      </c>
      <c r="GB647" t="s">
        <v>36968</v>
      </c>
      <c r="GC647" t="s">
        <v>37032</v>
      </c>
      <c r="GD647" t="s">
        <v>37033</v>
      </c>
      <c r="GE647" t="s">
        <v>37770</v>
      </c>
      <c r="GF647" t="s">
        <v>37771</v>
      </c>
      <c r="GG647" t="s">
        <v>37772</v>
      </c>
      <c r="GH647" t="s">
        <v>37773</v>
      </c>
      <c r="GI647" t="s">
        <v>37774</v>
      </c>
      <c r="GJ647" t="s">
        <v>37034</v>
      </c>
      <c r="GK647" t="s">
        <v>37035</v>
      </c>
      <c r="GL647" t="s">
        <v>37784</v>
      </c>
      <c r="GM647" t="s">
        <v>37785</v>
      </c>
      <c r="GN647" t="s">
        <v>37786</v>
      </c>
      <c r="GO647" t="s">
        <v>36973</v>
      </c>
      <c r="GP647" t="s">
        <v>28824</v>
      </c>
      <c r="GQ647" t="s">
        <v>37010</v>
      </c>
      <c r="GR647" t="s">
        <v>36969</v>
      </c>
      <c r="GT647" t="s">
        <v>37011</v>
      </c>
      <c r="GU647">
        <f t="shared" si="103"/>
        <v>17.5</v>
      </c>
      <c r="GV647">
        <f t="shared" si="104"/>
        <v>17.5</v>
      </c>
      <c r="GX647">
        <v>14</v>
      </c>
      <c r="GY647" t="s">
        <v>37012</v>
      </c>
      <c r="HA647" t="s">
        <v>37013</v>
      </c>
      <c r="HE647">
        <v>13.99</v>
      </c>
    </row>
    <row r="648" spans="1:213">
      <c r="A648" t="s">
        <v>29123</v>
      </c>
      <c r="B648" t="s">
        <v>36962</v>
      </c>
      <c r="C648" t="s">
        <v>36963</v>
      </c>
      <c r="D648" t="s">
        <v>21327</v>
      </c>
      <c r="E648">
        <v>1</v>
      </c>
      <c r="F648" t="s">
        <v>36964</v>
      </c>
      <c r="G648" t="s">
        <v>38</v>
      </c>
      <c r="H648" t="s">
        <v>37133</v>
      </c>
      <c r="I648" t="s">
        <v>28729</v>
      </c>
      <c r="J648" t="s">
        <v>33297</v>
      </c>
      <c r="K648" t="s">
        <v>21308</v>
      </c>
      <c r="L648" t="s">
        <v>33298</v>
      </c>
      <c r="M648" t="s">
        <v>33343</v>
      </c>
      <c r="N648" t="s">
        <v>21360</v>
      </c>
      <c r="O648" t="s">
        <v>33344</v>
      </c>
      <c r="P648" t="s">
        <v>21282</v>
      </c>
      <c r="Q648" t="s">
        <v>33300</v>
      </c>
      <c r="T648" t="s">
        <v>33349</v>
      </c>
      <c r="U648" t="s">
        <v>37776</v>
      </c>
      <c r="V648" t="s">
        <v>34104</v>
      </c>
      <c r="W648" t="s">
        <v>36967</v>
      </c>
      <c r="X648" t="s">
        <v>36968</v>
      </c>
      <c r="Y648" t="s">
        <v>36969</v>
      </c>
      <c r="Z648">
        <v>200</v>
      </c>
      <c r="AA648">
        <v>186</v>
      </c>
      <c r="AB648" t="s">
        <v>37018</v>
      </c>
      <c r="AC648" t="s">
        <v>36990</v>
      </c>
      <c r="AD648" t="s">
        <v>36971</v>
      </c>
      <c r="AE648" t="s">
        <v>36972</v>
      </c>
      <c r="AF648" t="s">
        <v>36973</v>
      </c>
      <c r="AH648" t="s">
        <v>37757</v>
      </c>
      <c r="AJ648" t="s">
        <v>36967</v>
      </c>
      <c r="AK648" t="s">
        <v>33329</v>
      </c>
      <c r="AL648" t="s">
        <v>195</v>
      </c>
      <c r="AM648" t="s">
        <v>37777</v>
      </c>
      <c r="AN648" t="s">
        <v>28795</v>
      </c>
      <c r="AQ648" t="s">
        <v>28795</v>
      </c>
      <c r="AR648" t="s">
        <v>34345</v>
      </c>
      <c r="AW648" t="s">
        <v>37135</v>
      </c>
      <c r="AX648" t="s">
        <v>37135</v>
      </c>
      <c r="AY648" t="s">
        <v>37021</v>
      </c>
      <c r="BA648" t="s">
        <v>353</v>
      </c>
      <c r="BB648">
        <v>48</v>
      </c>
      <c r="BC648" t="s">
        <v>37022</v>
      </c>
      <c r="BD648" t="s">
        <v>28739</v>
      </c>
      <c r="BE648" t="s">
        <v>36993</v>
      </c>
      <c r="BF648">
        <v>0.2</v>
      </c>
      <c r="BG648" t="str">
        <f>_xlfn.TEXTJOIN("-",TRUE,V648,AL648,I648,BD648,AR648)</f>
        <v>AG-B9-CA-D3-EE</v>
      </c>
      <c r="BH648" t="s">
        <v>38081</v>
      </c>
      <c r="BI648" t="s">
        <v>38082</v>
      </c>
      <c r="BJ648" t="s">
        <v>37828</v>
      </c>
      <c r="BK648" cm="1">
        <f t="array" ref="BK648">IF(LEN(TRIM(BG648))=0,"",SUMPRODUCT(--(LEN(TRIM($BG$5:BG648))&gt;0)))</f>
        <v>629</v>
      </c>
      <c r="BL648" t="str">
        <f>IF(BK648&lt;&gt;"",_xlfn.BASE(BK648,36,10),"")</f>
        <v>00000000HH</v>
      </c>
      <c r="BM648" t="str">
        <f>IF(BL648&lt;&gt;"","*"&amp;BL648&amp;"*","")</f>
        <v>*00000000HH*</v>
      </c>
      <c r="BN648" t="s">
        <v>37826</v>
      </c>
      <c r="BO648" t="str">
        <f>_xlfn.TEXTJOIN("-",TRUE,N648,T648)</f>
        <v>DAT004-M16</v>
      </c>
      <c r="CP648" t="s">
        <v>37825</v>
      </c>
      <c r="CU648">
        <v>13.99</v>
      </c>
      <c r="DT648" t="s">
        <v>37026</v>
      </c>
      <c r="EC648" s="7">
        <f t="shared" si="102"/>
        <v>17.487500000000001</v>
      </c>
      <c r="EN648" t="s">
        <v>36995</v>
      </c>
      <c r="EO648">
        <v>1731138031</v>
      </c>
      <c r="EP648" t="s">
        <v>36968</v>
      </c>
      <c r="EQ648" t="s">
        <v>36996</v>
      </c>
      <c r="ER648" t="s">
        <v>36997</v>
      </c>
      <c r="ES648" t="s">
        <v>36967</v>
      </c>
      <c r="ET648" t="s">
        <v>37761</v>
      </c>
      <c r="EU648" t="s">
        <v>36999</v>
      </c>
      <c r="FB648" t="s">
        <v>35377</v>
      </c>
      <c r="FC648" t="s">
        <v>37782</v>
      </c>
      <c r="FD648" t="s">
        <v>28795</v>
      </c>
      <c r="FF648" t="s">
        <v>36990</v>
      </c>
      <c r="FG648" t="s">
        <v>36990</v>
      </c>
      <c r="FH648" t="s">
        <v>37825</v>
      </c>
      <c r="FI648" t="s">
        <v>37762</v>
      </c>
      <c r="FJ648" t="s">
        <v>37763</v>
      </c>
      <c r="FK648" t="s">
        <v>37764</v>
      </c>
      <c r="FL648" t="s">
        <v>37765</v>
      </c>
      <c r="FM648" t="s">
        <v>37766</v>
      </c>
      <c r="FN648" t="s">
        <v>37767</v>
      </c>
      <c r="FO648" t="s">
        <v>37768</v>
      </c>
      <c r="FP648" t="s">
        <v>37769</v>
      </c>
      <c r="FQ648" t="s">
        <v>37028</v>
      </c>
      <c r="FR648" t="s">
        <v>37008</v>
      </c>
      <c r="FS648" t="s">
        <v>37009</v>
      </c>
      <c r="FT648" t="s">
        <v>33329</v>
      </c>
      <c r="FU648" t="s">
        <v>33329</v>
      </c>
      <c r="FV648" t="s">
        <v>28795</v>
      </c>
      <c r="FW648" t="s">
        <v>37030</v>
      </c>
      <c r="FX648" t="s">
        <v>37031</v>
      </c>
      <c r="FY648" t="s">
        <v>36971</v>
      </c>
      <c r="FZ648" t="s">
        <v>36990</v>
      </c>
      <c r="GA648" t="s">
        <v>37783</v>
      </c>
      <c r="GB648" t="s">
        <v>36968</v>
      </c>
      <c r="GC648" t="s">
        <v>37032</v>
      </c>
      <c r="GD648" t="s">
        <v>37033</v>
      </c>
      <c r="GE648" t="s">
        <v>37770</v>
      </c>
      <c r="GF648" t="s">
        <v>37771</v>
      </c>
      <c r="GG648" t="s">
        <v>37772</v>
      </c>
      <c r="GH648" t="s">
        <v>37773</v>
      </c>
      <c r="GI648" t="s">
        <v>37774</v>
      </c>
      <c r="GJ648" t="s">
        <v>37034</v>
      </c>
      <c r="GK648" t="s">
        <v>37035</v>
      </c>
      <c r="GL648" t="s">
        <v>37784</v>
      </c>
      <c r="GM648" t="s">
        <v>37785</v>
      </c>
      <c r="GN648" t="s">
        <v>37786</v>
      </c>
      <c r="GO648" t="s">
        <v>36973</v>
      </c>
      <c r="GP648" t="s">
        <v>28795</v>
      </c>
      <c r="GQ648" t="s">
        <v>37010</v>
      </c>
      <c r="GR648" t="s">
        <v>36969</v>
      </c>
      <c r="GT648" t="s">
        <v>37011</v>
      </c>
      <c r="GU648">
        <f t="shared" si="103"/>
        <v>17.5</v>
      </c>
      <c r="GV648">
        <f t="shared" si="104"/>
        <v>17.5</v>
      </c>
      <c r="GX648">
        <v>14</v>
      </c>
      <c r="GY648" t="s">
        <v>37012</v>
      </c>
      <c r="HA648" t="s">
        <v>37013</v>
      </c>
      <c r="HE648">
        <v>13.99</v>
      </c>
    </row>
    <row r="649" spans="1:213">
      <c r="A649" t="s">
        <v>29123</v>
      </c>
      <c r="B649" t="s">
        <v>36962</v>
      </c>
      <c r="C649" t="s">
        <v>36963</v>
      </c>
      <c r="D649" t="s">
        <v>21327</v>
      </c>
      <c r="E649">
        <v>1</v>
      </c>
      <c r="F649" t="s">
        <v>36964</v>
      </c>
      <c r="G649" t="s">
        <v>38</v>
      </c>
      <c r="H649" t="s">
        <v>37133</v>
      </c>
      <c r="I649" t="s">
        <v>28729</v>
      </c>
      <c r="J649" t="s">
        <v>33297</v>
      </c>
      <c r="K649" t="s">
        <v>21308</v>
      </c>
      <c r="L649" t="s">
        <v>33298</v>
      </c>
      <c r="M649" t="s">
        <v>33343</v>
      </c>
      <c r="N649" t="s">
        <v>21360</v>
      </c>
      <c r="O649" t="s">
        <v>33344</v>
      </c>
      <c r="P649" t="s">
        <v>21282</v>
      </c>
      <c r="Q649" t="s">
        <v>33300</v>
      </c>
      <c r="T649" t="s">
        <v>33349</v>
      </c>
      <c r="U649" t="s">
        <v>37776</v>
      </c>
      <c r="V649" t="s">
        <v>34104</v>
      </c>
      <c r="W649" t="s">
        <v>36967</v>
      </c>
      <c r="X649" t="s">
        <v>36968</v>
      </c>
      <c r="Y649" t="s">
        <v>36969</v>
      </c>
      <c r="Z649">
        <v>200</v>
      </c>
      <c r="AA649">
        <v>195</v>
      </c>
      <c r="AB649" t="s">
        <v>37018</v>
      </c>
      <c r="AC649" t="s">
        <v>36990</v>
      </c>
      <c r="AD649" t="s">
        <v>36971</v>
      </c>
      <c r="AE649" t="s">
        <v>36972</v>
      </c>
      <c r="AF649" t="s">
        <v>36973</v>
      </c>
      <c r="AH649" t="s">
        <v>37757</v>
      </c>
      <c r="AJ649" t="s">
        <v>36967</v>
      </c>
      <c r="AK649" t="s">
        <v>33329</v>
      </c>
      <c r="AL649" t="s">
        <v>195</v>
      </c>
      <c r="AM649" t="s">
        <v>37777</v>
      </c>
      <c r="AN649" t="s">
        <v>28789</v>
      </c>
      <c r="AQ649" t="s">
        <v>28789</v>
      </c>
      <c r="AR649" t="s">
        <v>34347</v>
      </c>
      <c r="AW649" t="s">
        <v>37135</v>
      </c>
      <c r="AX649" t="s">
        <v>37135</v>
      </c>
      <c r="AY649" t="s">
        <v>37021</v>
      </c>
      <c r="BA649" t="s">
        <v>353</v>
      </c>
      <c r="BB649">
        <v>48</v>
      </c>
      <c r="BC649" t="s">
        <v>37022</v>
      </c>
      <c r="BD649" t="s">
        <v>28739</v>
      </c>
      <c r="BE649" t="s">
        <v>36993</v>
      </c>
      <c r="BF649">
        <v>0.2</v>
      </c>
      <c r="BG649" t="str">
        <f>_xlfn.TEXTJOIN("-",TRUE,V649,AL649,I649,BD649,AR649)</f>
        <v>AG-B9-CA-D3-EF</v>
      </c>
      <c r="BH649" t="s">
        <v>38083</v>
      </c>
      <c r="BI649" t="s">
        <v>38084</v>
      </c>
      <c r="BJ649" t="s">
        <v>37831</v>
      </c>
      <c r="BK649" cm="1">
        <f t="array" ref="BK649">IF(LEN(TRIM(BG649))=0,"",SUMPRODUCT(--(LEN(TRIM($BG$5:BG649))&gt;0)))</f>
        <v>630</v>
      </c>
      <c r="BL649" t="str">
        <f>IF(BK649&lt;&gt;"",_xlfn.BASE(BK649,36,10),"")</f>
        <v>00000000HI</v>
      </c>
      <c r="BM649" t="str">
        <f>IF(BL649&lt;&gt;"","*"&amp;BL649&amp;"*","")</f>
        <v>*00000000HI*</v>
      </c>
      <c r="BN649" t="s">
        <v>37829</v>
      </c>
      <c r="BO649" t="str">
        <f>_xlfn.TEXTJOIN("-",TRUE,N649,T649)</f>
        <v>DAT004-M16</v>
      </c>
      <c r="CP649" t="s">
        <v>37825</v>
      </c>
      <c r="CU649">
        <v>13.99</v>
      </c>
      <c r="DT649" t="s">
        <v>37026</v>
      </c>
      <c r="EC649" s="7">
        <f t="shared" si="102"/>
        <v>17.487500000000001</v>
      </c>
      <c r="EN649" t="s">
        <v>36995</v>
      </c>
      <c r="EO649">
        <v>1731138031</v>
      </c>
      <c r="EP649" t="s">
        <v>36968</v>
      </c>
      <c r="EQ649" t="s">
        <v>36996</v>
      </c>
      <c r="ER649" t="s">
        <v>36997</v>
      </c>
      <c r="ES649" t="s">
        <v>36967</v>
      </c>
      <c r="ET649" t="s">
        <v>37761</v>
      </c>
      <c r="EU649" t="s">
        <v>36999</v>
      </c>
      <c r="FB649" t="s">
        <v>35377</v>
      </c>
      <c r="FC649" t="s">
        <v>37782</v>
      </c>
      <c r="FD649" t="s">
        <v>28789</v>
      </c>
      <c r="FF649" t="s">
        <v>36990</v>
      </c>
      <c r="FG649" t="s">
        <v>36990</v>
      </c>
      <c r="FH649" t="s">
        <v>37825</v>
      </c>
      <c r="FI649" t="s">
        <v>37762</v>
      </c>
      <c r="FJ649" t="s">
        <v>37763</v>
      </c>
      <c r="FK649" t="s">
        <v>37764</v>
      </c>
      <c r="FL649" t="s">
        <v>37765</v>
      </c>
      <c r="FM649" t="s">
        <v>37766</v>
      </c>
      <c r="FN649" t="s">
        <v>37767</v>
      </c>
      <c r="FO649" t="s">
        <v>37768</v>
      </c>
      <c r="FP649" t="s">
        <v>37769</v>
      </c>
      <c r="FQ649" t="s">
        <v>37028</v>
      </c>
      <c r="FR649" t="s">
        <v>37008</v>
      </c>
      <c r="FS649" t="s">
        <v>37009</v>
      </c>
      <c r="FT649" t="s">
        <v>33329</v>
      </c>
      <c r="FU649" t="s">
        <v>33329</v>
      </c>
      <c r="FV649" t="s">
        <v>28789</v>
      </c>
      <c r="FW649" t="s">
        <v>37030</v>
      </c>
      <c r="FX649" t="s">
        <v>37031</v>
      </c>
      <c r="FY649" t="s">
        <v>36971</v>
      </c>
      <c r="FZ649" t="s">
        <v>36990</v>
      </c>
      <c r="GA649" t="s">
        <v>37783</v>
      </c>
      <c r="GB649" t="s">
        <v>36968</v>
      </c>
      <c r="GC649" t="s">
        <v>37032</v>
      </c>
      <c r="GD649" t="s">
        <v>37033</v>
      </c>
      <c r="GE649" t="s">
        <v>37770</v>
      </c>
      <c r="GF649" t="s">
        <v>37771</v>
      </c>
      <c r="GG649" t="s">
        <v>37772</v>
      </c>
      <c r="GH649" t="s">
        <v>37773</v>
      </c>
      <c r="GI649" t="s">
        <v>37774</v>
      </c>
      <c r="GJ649" t="s">
        <v>37034</v>
      </c>
      <c r="GK649" t="s">
        <v>37035</v>
      </c>
      <c r="GL649" t="s">
        <v>37784</v>
      </c>
      <c r="GM649" t="s">
        <v>37785</v>
      </c>
      <c r="GN649" t="s">
        <v>37786</v>
      </c>
      <c r="GO649" t="s">
        <v>36973</v>
      </c>
      <c r="GP649" t="s">
        <v>28789</v>
      </c>
      <c r="GQ649" t="s">
        <v>37010</v>
      </c>
      <c r="GR649" t="s">
        <v>36969</v>
      </c>
      <c r="GT649" t="s">
        <v>37011</v>
      </c>
      <c r="GU649">
        <f t="shared" si="103"/>
        <v>17.5</v>
      </c>
      <c r="GV649">
        <f t="shared" si="104"/>
        <v>17.5</v>
      </c>
      <c r="GX649">
        <v>14</v>
      </c>
      <c r="GY649" t="s">
        <v>37012</v>
      </c>
      <c r="HA649" t="s">
        <v>37013</v>
      </c>
      <c r="HE649">
        <v>13.99</v>
      </c>
    </row>
    <row r="650" spans="1:213">
      <c r="A650" t="s">
        <v>29123</v>
      </c>
      <c r="B650" t="s">
        <v>36962</v>
      </c>
      <c r="C650" t="s">
        <v>36963</v>
      </c>
      <c r="D650" t="s">
        <v>21327</v>
      </c>
      <c r="E650">
        <v>1</v>
      </c>
      <c r="F650" t="s">
        <v>36964</v>
      </c>
      <c r="G650" t="s">
        <v>38</v>
      </c>
      <c r="H650" t="s">
        <v>37133</v>
      </c>
      <c r="I650" t="s">
        <v>28729</v>
      </c>
      <c r="J650" t="s">
        <v>33297</v>
      </c>
      <c r="K650" t="s">
        <v>21308</v>
      </c>
      <c r="L650" t="s">
        <v>33298</v>
      </c>
      <c r="M650" t="s">
        <v>33343</v>
      </c>
      <c r="N650" t="s">
        <v>21360</v>
      </c>
      <c r="O650" t="s">
        <v>33344</v>
      </c>
      <c r="P650" t="s">
        <v>21282</v>
      </c>
      <c r="Q650" t="s">
        <v>33300</v>
      </c>
      <c r="T650" t="s">
        <v>33349</v>
      </c>
      <c r="U650" t="s">
        <v>37776</v>
      </c>
      <c r="V650" t="s">
        <v>34104</v>
      </c>
      <c r="W650" t="s">
        <v>36967</v>
      </c>
      <c r="X650" t="s">
        <v>36968</v>
      </c>
      <c r="Y650" t="s">
        <v>36969</v>
      </c>
      <c r="Z650">
        <v>300</v>
      </c>
      <c r="AA650">
        <v>221</v>
      </c>
      <c r="AB650" t="s">
        <v>37018</v>
      </c>
      <c r="AC650" t="s">
        <v>36990</v>
      </c>
      <c r="AD650" t="s">
        <v>36971</v>
      </c>
      <c r="AE650" t="s">
        <v>36972</v>
      </c>
      <c r="AF650" t="s">
        <v>36973</v>
      </c>
      <c r="AH650" t="s">
        <v>37757</v>
      </c>
      <c r="AJ650" t="s">
        <v>36967</v>
      </c>
      <c r="AK650" t="s">
        <v>33329</v>
      </c>
      <c r="AL650" t="s">
        <v>195</v>
      </c>
      <c r="AM650" t="s">
        <v>37777</v>
      </c>
      <c r="AN650" t="s">
        <v>29088</v>
      </c>
      <c r="AQ650" t="s">
        <v>29088</v>
      </c>
      <c r="AR650" t="s">
        <v>34349</v>
      </c>
      <c r="AW650" t="s">
        <v>37135</v>
      </c>
      <c r="AX650" t="s">
        <v>37135</v>
      </c>
      <c r="AY650" t="s">
        <v>37021</v>
      </c>
      <c r="BA650" t="s">
        <v>353</v>
      </c>
      <c r="BB650">
        <v>48</v>
      </c>
      <c r="BC650" t="s">
        <v>37048</v>
      </c>
      <c r="BD650" t="s">
        <v>34259</v>
      </c>
      <c r="BE650" t="s">
        <v>36993</v>
      </c>
      <c r="BF650">
        <v>0.2</v>
      </c>
      <c r="BG650" t="str">
        <f>_xlfn.TEXTJOIN("-",TRUE,V650,AL650,I650,BD650,AR650)</f>
        <v>AG-B9-CA-D4-EG</v>
      </c>
      <c r="BH650" t="s">
        <v>38085</v>
      </c>
      <c r="BI650" t="s">
        <v>38086</v>
      </c>
      <c r="BJ650" t="s">
        <v>37834</v>
      </c>
      <c r="BK650" cm="1">
        <f t="array" ref="BK650">IF(LEN(TRIM(BG650))=0,"",SUMPRODUCT(--(LEN(TRIM($BG$5:BG650))&gt;0)))</f>
        <v>631</v>
      </c>
      <c r="BL650" t="str">
        <f>IF(BK650&lt;&gt;"",_xlfn.BASE(BK650,36,10),"")</f>
        <v>00000000HJ</v>
      </c>
      <c r="BM650" t="str">
        <f>IF(BL650&lt;&gt;"","*"&amp;BL650&amp;"*","")</f>
        <v>*00000000HJ*</v>
      </c>
      <c r="BN650" t="s">
        <v>37832</v>
      </c>
      <c r="BO650" t="str">
        <f>_xlfn.TEXTJOIN("-",TRUE,N650,T650)</f>
        <v>DAT004-M16</v>
      </c>
      <c r="CP650" t="s">
        <v>37825</v>
      </c>
      <c r="CU650">
        <v>13.99</v>
      </c>
      <c r="DT650" t="s">
        <v>37026</v>
      </c>
      <c r="EC650" s="7">
        <f t="shared" si="102"/>
        <v>17.487500000000001</v>
      </c>
      <c r="EN650" t="s">
        <v>36995</v>
      </c>
      <c r="EO650">
        <v>1731138031</v>
      </c>
      <c r="EP650" t="s">
        <v>36968</v>
      </c>
      <c r="EQ650" t="s">
        <v>36996</v>
      </c>
      <c r="ER650" t="s">
        <v>36997</v>
      </c>
      <c r="ES650" t="s">
        <v>36967</v>
      </c>
      <c r="ET650" t="s">
        <v>37761</v>
      </c>
      <c r="EU650" t="s">
        <v>36999</v>
      </c>
      <c r="FB650" t="s">
        <v>35377</v>
      </c>
      <c r="FC650" t="s">
        <v>37782</v>
      </c>
      <c r="FD650" t="s">
        <v>29088</v>
      </c>
      <c r="FF650" t="s">
        <v>36990</v>
      </c>
      <c r="FG650" t="s">
        <v>36990</v>
      </c>
      <c r="FH650" t="s">
        <v>37825</v>
      </c>
      <c r="FI650" t="s">
        <v>37762</v>
      </c>
      <c r="FJ650" t="s">
        <v>37763</v>
      </c>
      <c r="FK650" t="s">
        <v>37764</v>
      </c>
      <c r="FL650" t="s">
        <v>37765</v>
      </c>
      <c r="FM650" t="s">
        <v>37766</v>
      </c>
      <c r="FN650" t="s">
        <v>37767</v>
      </c>
      <c r="FO650" t="s">
        <v>37768</v>
      </c>
      <c r="FP650" t="s">
        <v>37769</v>
      </c>
      <c r="FQ650" t="s">
        <v>37028</v>
      </c>
      <c r="FR650" t="s">
        <v>37008</v>
      </c>
      <c r="FS650" t="s">
        <v>37009</v>
      </c>
      <c r="FT650" t="s">
        <v>33329</v>
      </c>
      <c r="FU650" t="s">
        <v>33329</v>
      </c>
      <c r="FV650" t="s">
        <v>29088</v>
      </c>
      <c r="FW650" t="s">
        <v>37030</v>
      </c>
      <c r="FX650" t="s">
        <v>37031</v>
      </c>
      <c r="FY650" t="s">
        <v>36971</v>
      </c>
      <c r="FZ650" t="s">
        <v>36990</v>
      </c>
      <c r="GA650" t="s">
        <v>37783</v>
      </c>
      <c r="GB650" t="s">
        <v>36968</v>
      </c>
      <c r="GC650" t="s">
        <v>37032</v>
      </c>
      <c r="GD650" t="s">
        <v>37033</v>
      </c>
      <c r="GE650" t="s">
        <v>37770</v>
      </c>
      <c r="GF650" t="s">
        <v>37771</v>
      </c>
      <c r="GG650" t="s">
        <v>37772</v>
      </c>
      <c r="GH650" t="s">
        <v>37773</v>
      </c>
      <c r="GI650" t="s">
        <v>37774</v>
      </c>
      <c r="GJ650" t="s">
        <v>37034</v>
      </c>
      <c r="GK650" t="s">
        <v>37035</v>
      </c>
      <c r="GL650" t="s">
        <v>37784</v>
      </c>
      <c r="GM650" t="s">
        <v>37785</v>
      </c>
      <c r="GN650" t="s">
        <v>37786</v>
      </c>
      <c r="GO650" t="s">
        <v>36973</v>
      </c>
      <c r="GP650" t="s">
        <v>29088</v>
      </c>
      <c r="GQ650" t="s">
        <v>37010</v>
      </c>
      <c r="GR650" t="s">
        <v>36969</v>
      </c>
      <c r="GT650" t="s">
        <v>37011</v>
      </c>
      <c r="GU650">
        <f t="shared" si="103"/>
        <v>17.5</v>
      </c>
      <c r="GV650">
        <f t="shared" si="104"/>
        <v>17.5</v>
      </c>
      <c r="GX650">
        <v>14</v>
      </c>
      <c r="GY650" t="s">
        <v>37012</v>
      </c>
      <c r="HA650" t="s">
        <v>37013</v>
      </c>
      <c r="HE650">
        <v>13.99</v>
      </c>
    </row>
    <row r="651" spans="1:213">
      <c r="A651" t="s">
        <v>29123</v>
      </c>
      <c r="B651" t="s">
        <v>36962</v>
      </c>
      <c r="C651" t="s">
        <v>36963</v>
      </c>
      <c r="D651" t="s">
        <v>21327</v>
      </c>
      <c r="E651">
        <v>1</v>
      </c>
      <c r="F651" t="s">
        <v>36964</v>
      </c>
      <c r="G651" t="s">
        <v>38</v>
      </c>
      <c r="H651" t="s">
        <v>37133</v>
      </c>
      <c r="I651" t="s">
        <v>28729</v>
      </c>
      <c r="J651" t="s">
        <v>33297</v>
      </c>
      <c r="K651" t="s">
        <v>21308</v>
      </c>
      <c r="L651" t="s">
        <v>33298</v>
      </c>
      <c r="M651" t="s">
        <v>33343</v>
      </c>
      <c r="N651" t="s">
        <v>21360</v>
      </c>
      <c r="O651" t="s">
        <v>33344</v>
      </c>
      <c r="P651" t="s">
        <v>21282</v>
      </c>
      <c r="Q651" t="s">
        <v>33300</v>
      </c>
      <c r="T651" t="s">
        <v>33349</v>
      </c>
      <c r="U651" t="s">
        <v>37776</v>
      </c>
      <c r="V651" t="s">
        <v>34104</v>
      </c>
      <c r="W651" t="s">
        <v>36967</v>
      </c>
      <c r="X651" t="s">
        <v>36968</v>
      </c>
      <c r="Y651" t="s">
        <v>36969</v>
      </c>
      <c r="Z651">
        <v>300</v>
      </c>
      <c r="AA651">
        <v>236</v>
      </c>
      <c r="AB651" t="s">
        <v>37018</v>
      </c>
      <c r="AC651" t="s">
        <v>36990</v>
      </c>
      <c r="AD651" t="s">
        <v>36971</v>
      </c>
      <c r="AE651" t="s">
        <v>36972</v>
      </c>
      <c r="AF651" t="s">
        <v>36973</v>
      </c>
      <c r="AH651" t="s">
        <v>37757</v>
      </c>
      <c r="AJ651" t="s">
        <v>36967</v>
      </c>
      <c r="AK651" t="s">
        <v>33329</v>
      </c>
      <c r="AL651" t="s">
        <v>195</v>
      </c>
      <c r="AM651" t="s">
        <v>37777</v>
      </c>
      <c r="AN651" t="s">
        <v>29128</v>
      </c>
      <c r="AQ651" t="s">
        <v>29128</v>
      </c>
      <c r="AR651" t="s">
        <v>34351</v>
      </c>
      <c r="AW651" t="s">
        <v>37135</v>
      </c>
      <c r="AX651" t="s">
        <v>37135</v>
      </c>
      <c r="AY651" t="s">
        <v>37021</v>
      </c>
      <c r="BA651" t="s">
        <v>353</v>
      </c>
      <c r="BB651">
        <v>48</v>
      </c>
      <c r="BC651" t="s">
        <v>37048</v>
      </c>
      <c r="BD651" t="s">
        <v>34259</v>
      </c>
      <c r="BE651" t="s">
        <v>36993</v>
      </c>
      <c r="BF651">
        <v>0.2</v>
      </c>
      <c r="BG651" t="str">
        <f>_xlfn.TEXTJOIN("-",TRUE,V651,AL651,I651,BD651,AR651)</f>
        <v>AG-B9-CA-D4-EH</v>
      </c>
      <c r="BH651" t="s">
        <v>38087</v>
      </c>
      <c r="BI651" t="s">
        <v>38088</v>
      </c>
      <c r="BJ651" t="s">
        <v>37837</v>
      </c>
      <c r="BK651" cm="1">
        <f t="array" ref="BK651">IF(LEN(TRIM(BG651))=0,"",SUMPRODUCT(--(LEN(TRIM($BG$5:BG651))&gt;0)))</f>
        <v>632</v>
      </c>
      <c r="BL651" t="str">
        <f>IF(BK651&lt;&gt;"",_xlfn.BASE(BK651,36,10),"")</f>
        <v>00000000HK</v>
      </c>
      <c r="BM651" t="str">
        <f>IF(BL651&lt;&gt;"","*"&amp;BL651&amp;"*","")</f>
        <v>*00000000HK*</v>
      </c>
      <c r="BN651" t="s">
        <v>37835</v>
      </c>
      <c r="BO651" t="str">
        <f>_xlfn.TEXTJOIN("-",TRUE,N651,T651)</f>
        <v>DAT004-M16</v>
      </c>
      <c r="CP651" t="s">
        <v>37825</v>
      </c>
      <c r="CU651">
        <v>13.99</v>
      </c>
      <c r="DT651" t="s">
        <v>37026</v>
      </c>
      <c r="EC651" s="7">
        <f t="shared" si="102"/>
        <v>17.487500000000001</v>
      </c>
      <c r="EN651" t="s">
        <v>36995</v>
      </c>
      <c r="EO651">
        <v>1731138031</v>
      </c>
      <c r="EP651" t="s">
        <v>36968</v>
      </c>
      <c r="EQ651" t="s">
        <v>36996</v>
      </c>
      <c r="ER651" t="s">
        <v>36997</v>
      </c>
      <c r="ES651" t="s">
        <v>36967</v>
      </c>
      <c r="ET651" t="s">
        <v>37761</v>
      </c>
      <c r="EU651" t="s">
        <v>36999</v>
      </c>
      <c r="FB651" t="s">
        <v>35377</v>
      </c>
      <c r="FC651" t="s">
        <v>37782</v>
      </c>
      <c r="FD651" t="s">
        <v>37799</v>
      </c>
      <c r="FF651" t="s">
        <v>36990</v>
      </c>
      <c r="FG651" t="s">
        <v>36990</v>
      </c>
      <c r="FH651" t="s">
        <v>37825</v>
      </c>
      <c r="FI651" t="s">
        <v>37762</v>
      </c>
      <c r="FJ651" t="s">
        <v>37763</v>
      </c>
      <c r="FK651" t="s">
        <v>37764</v>
      </c>
      <c r="FL651" t="s">
        <v>37765</v>
      </c>
      <c r="FM651" t="s">
        <v>37766</v>
      </c>
      <c r="FN651" t="s">
        <v>37767</v>
      </c>
      <c r="FO651" t="s">
        <v>37768</v>
      </c>
      <c r="FP651" t="s">
        <v>37769</v>
      </c>
      <c r="FQ651" t="s">
        <v>37028</v>
      </c>
      <c r="FR651" t="s">
        <v>37008</v>
      </c>
      <c r="FS651" t="s">
        <v>37009</v>
      </c>
      <c r="FT651" t="s">
        <v>33329</v>
      </c>
      <c r="FU651" t="s">
        <v>33329</v>
      </c>
      <c r="FV651" t="s">
        <v>37799</v>
      </c>
      <c r="FW651" t="s">
        <v>37030</v>
      </c>
      <c r="FX651" t="s">
        <v>37031</v>
      </c>
      <c r="FY651" t="s">
        <v>36971</v>
      </c>
      <c r="FZ651" t="s">
        <v>36990</v>
      </c>
      <c r="GA651" t="s">
        <v>37783</v>
      </c>
      <c r="GB651" t="s">
        <v>36968</v>
      </c>
      <c r="GC651" t="s">
        <v>37032</v>
      </c>
      <c r="GD651" t="s">
        <v>37033</v>
      </c>
      <c r="GE651" t="s">
        <v>37770</v>
      </c>
      <c r="GF651" t="s">
        <v>37771</v>
      </c>
      <c r="GG651" t="s">
        <v>37772</v>
      </c>
      <c r="GH651" t="s">
        <v>37773</v>
      </c>
      <c r="GI651" t="s">
        <v>37774</v>
      </c>
      <c r="GJ651" t="s">
        <v>37034</v>
      </c>
      <c r="GK651" t="s">
        <v>37035</v>
      </c>
      <c r="GL651" t="s">
        <v>37784</v>
      </c>
      <c r="GM651" t="s">
        <v>37785</v>
      </c>
      <c r="GN651" t="s">
        <v>37786</v>
      </c>
      <c r="GO651" t="s">
        <v>36973</v>
      </c>
      <c r="GP651" t="s">
        <v>37799</v>
      </c>
      <c r="GQ651" t="s">
        <v>37010</v>
      </c>
      <c r="GR651" t="s">
        <v>36969</v>
      </c>
      <c r="GT651" t="s">
        <v>37011</v>
      </c>
      <c r="GU651">
        <f t="shared" si="103"/>
        <v>17.5</v>
      </c>
      <c r="GV651">
        <f t="shared" si="104"/>
        <v>17.5</v>
      </c>
      <c r="GX651">
        <v>14</v>
      </c>
      <c r="GY651" t="s">
        <v>37012</v>
      </c>
      <c r="HA651" t="s">
        <v>37013</v>
      </c>
      <c r="HE651">
        <v>13.99</v>
      </c>
    </row>
    <row r="652" spans="1:213">
      <c r="A652" t="s">
        <v>29123</v>
      </c>
      <c r="B652" t="s">
        <v>36962</v>
      </c>
      <c r="C652" t="s">
        <v>36963</v>
      </c>
      <c r="D652" t="s">
        <v>21327</v>
      </c>
      <c r="E652">
        <v>1</v>
      </c>
      <c r="F652" t="s">
        <v>36964</v>
      </c>
      <c r="G652" t="s">
        <v>38</v>
      </c>
      <c r="H652" t="s">
        <v>37133</v>
      </c>
      <c r="I652" t="s">
        <v>28729</v>
      </c>
      <c r="J652" t="s">
        <v>33297</v>
      </c>
      <c r="K652" t="s">
        <v>21308</v>
      </c>
      <c r="L652" t="s">
        <v>33298</v>
      </c>
      <c r="M652" t="s">
        <v>33343</v>
      </c>
      <c r="N652" t="s">
        <v>21360</v>
      </c>
      <c r="O652" t="s">
        <v>33344</v>
      </c>
      <c r="P652" t="s">
        <v>21282</v>
      </c>
      <c r="Q652" t="s">
        <v>33300</v>
      </c>
      <c r="T652" t="s">
        <v>33349</v>
      </c>
      <c r="U652" t="s">
        <v>37776</v>
      </c>
      <c r="V652" t="s">
        <v>34104</v>
      </c>
      <c r="W652" t="s">
        <v>36967</v>
      </c>
      <c r="X652" t="s">
        <v>36968</v>
      </c>
      <c r="Y652" t="s">
        <v>36969</v>
      </c>
      <c r="Z652">
        <v>300</v>
      </c>
      <c r="AA652">
        <v>271</v>
      </c>
      <c r="AB652" t="s">
        <v>37056</v>
      </c>
      <c r="AC652" t="s">
        <v>36990</v>
      </c>
      <c r="AD652" t="s">
        <v>36971</v>
      </c>
      <c r="AE652" t="s">
        <v>36972</v>
      </c>
      <c r="AF652" t="s">
        <v>36973</v>
      </c>
      <c r="AH652" t="s">
        <v>37757</v>
      </c>
      <c r="AJ652" t="s">
        <v>36967</v>
      </c>
      <c r="AK652" t="s">
        <v>33329</v>
      </c>
      <c r="AL652" t="s">
        <v>195</v>
      </c>
      <c r="AM652" t="s">
        <v>37777</v>
      </c>
      <c r="AN652" t="s">
        <v>37800</v>
      </c>
      <c r="AQ652" t="s">
        <v>37800</v>
      </c>
      <c r="AR652" t="s">
        <v>34353</v>
      </c>
      <c r="AW652" t="s">
        <v>37135</v>
      </c>
      <c r="AX652" t="s">
        <v>37135</v>
      </c>
      <c r="AY652" t="s">
        <v>37058</v>
      </c>
      <c r="BA652" t="s">
        <v>37059</v>
      </c>
      <c r="BB652">
        <v>48</v>
      </c>
      <c r="BC652" t="s">
        <v>37060</v>
      </c>
      <c r="BD652" t="s">
        <v>34261</v>
      </c>
      <c r="BE652" t="s">
        <v>36993</v>
      </c>
      <c r="BF652">
        <v>0.2</v>
      </c>
      <c r="BG652" t="str">
        <f>_xlfn.TEXTJOIN("-",TRUE,V652,AL652,I652,BD652,AR652)</f>
        <v>AG-B9-CA-D5-EI</v>
      </c>
      <c r="BH652" t="s">
        <v>38089</v>
      </c>
      <c r="BI652" t="s">
        <v>38090</v>
      </c>
      <c r="BJ652" t="s">
        <v>37840</v>
      </c>
      <c r="BK652" cm="1">
        <f t="array" ref="BK652">IF(LEN(TRIM(BG652))=0,"",SUMPRODUCT(--(LEN(TRIM($BG$5:BG652))&gt;0)))</f>
        <v>633</v>
      </c>
      <c r="BL652" t="str">
        <f>IF(BK652&lt;&gt;"",_xlfn.BASE(BK652,36,10),"")</f>
        <v>00000000HL</v>
      </c>
      <c r="BM652" t="str">
        <f>IF(BL652&lt;&gt;"","*"&amp;BL652&amp;"*","")</f>
        <v>*00000000HL*</v>
      </c>
      <c r="BN652" t="s">
        <v>37838</v>
      </c>
      <c r="BO652" t="str">
        <f>_xlfn.TEXTJOIN("-",TRUE,N652,T652)</f>
        <v>DAT004-M16</v>
      </c>
      <c r="CP652" t="s">
        <v>37825</v>
      </c>
      <c r="CU652">
        <v>16.989999999999998</v>
      </c>
      <c r="DT652" t="s">
        <v>37026</v>
      </c>
      <c r="EC652" s="7">
        <f t="shared" si="102"/>
        <v>21.237499999999997</v>
      </c>
      <c r="EN652" t="s">
        <v>36995</v>
      </c>
      <c r="EO652">
        <v>1731138031</v>
      </c>
      <c r="EP652" t="s">
        <v>36968</v>
      </c>
      <c r="EQ652" t="s">
        <v>36996</v>
      </c>
      <c r="ER652" t="s">
        <v>36997</v>
      </c>
      <c r="ES652" t="s">
        <v>36967</v>
      </c>
      <c r="ET652" t="s">
        <v>37761</v>
      </c>
      <c r="EU652" t="s">
        <v>36999</v>
      </c>
      <c r="FB652" t="s">
        <v>35377</v>
      </c>
      <c r="FC652" t="s">
        <v>37782</v>
      </c>
      <c r="FD652" t="s">
        <v>37800</v>
      </c>
      <c r="FF652" t="s">
        <v>36990</v>
      </c>
      <c r="FG652" t="s">
        <v>36990</v>
      </c>
      <c r="FH652" t="s">
        <v>37825</v>
      </c>
      <c r="FI652" t="s">
        <v>37762</v>
      </c>
      <c r="FJ652" t="s">
        <v>37763</v>
      </c>
      <c r="FK652" t="s">
        <v>37764</v>
      </c>
      <c r="FL652" t="s">
        <v>37765</v>
      </c>
      <c r="FM652" t="s">
        <v>37766</v>
      </c>
      <c r="FN652" t="s">
        <v>37767</v>
      </c>
      <c r="FO652" t="s">
        <v>37768</v>
      </c>
      <c r="FP652" t="s">
        <v>37769</v>
      </c>
      <c r="FQ652" t="s">
        <v>37028</v>
      </c>
      <c r="FR652" t="s">
        <v>37008</v>
      </c>
      <c r="FS652" t="s">
        <v>37009</v>
      </c>
      <c r="FT652" t="s">
        <v>33329</v>
      </c>
      <c r="FU652" t="s">
        <v>33329</v>
      </c>
      <c r="FV652" t="s">
        <v>37800</v>
      </c>
      <c r="FW652" t="s">
        <v>37030</v>
      </c>
      <c r="FX652" t="s">
        <v>37031</v>
      </c>
      <c r="FY652" t="s">
        <v>36971</v>
      </c>
      <c r="FZ652" t="s">
        <v>36990</v>
      </c>
      <c r="GA652" t="s">
        <v>37783</v>
      </c>
      <c r="GB652" t="s">
        <v>36968</v>
      </c>
      <c r="GC652" t="s">
        <v>37032</v>
      </c>
      <c r="GD652" t="s">
        <v>37033</v>
      </c>
      <c r="GE652" t="s">
        <v>37770</v>
      </c>
      <c r="GF652" t="s">
        <v>37771</v>
      </c>
      <c r="GG652" t="s">
        <v>37772</v>
      </c>
      <c r="GH652" t="s">
        <v>37773</v>
      </c>
      <c r="GI652" t="s">
        <v>37774</v>
      </c>
      <c r="GJ652" t="s">
        <v>37034</v>
      </c>
      <c r="GK652" t="s">
        <v>37035</v>
      </c>
      <c r="GL652" t="s">
        <v>37784</v>
      </c>
      <c r="GM652" t="s">
        <v>37785</v>
      </c>
      <c r="GN652" t="s">
        <v>37786</v>
      </c>
      <c r="GO652" t="s">
        <v>36973</v>
      </c>
      <c r="GP652" t="s">
        <v>37800</v>
      </c>
      <c r="GQ652" t="s">
        <v>37010</v>
      </c>
      <c r="GR652" t="s">
        <v>36969</v>
      </c>
      <c r="GT652" t="s">
        <v>37011</v>
      </c>
      <c r="GU652">
        <f t="shared" si="103"/>
        <v>21.25</v>
      </c>
      <c r="GV652">
        <f t="shared" si="104"/>
        <v>21.25</v>
      </c>
      <c r="GX652">
        <v>17</v>
      </c>
      <c r="GY652" t="s">
        <v>37012</v>
      </c>
      <c r="HA652" t="s">
        <v>37013</v>
      </c>
      <c r="HE652">
        <v>16.989999999999998</v>
      </c>
    </row>
    <row r="653" spans="1:213">
      <c r="A653" t="s">
        <v>29123</v>
      </c>
      <c r="B653" t="s">
        <v>36962</v>
      </c>
      <c r="C653" t="s">
        <v>36963</v>
      </c>
      <c r="D653" t="s">
        <v>21327</v>
      </c>
      <c r="E653">
        <v>1</v>
      </c>
      <c r="F653" t="s">
        <v>36964</v>
      </c>
      <c r="G653" t="s">
        <v>38</v>
      </c>
      <c r="H653" t="s">
        <v>37133</v>
      </c>
      <c r="I653" t="s">
        <v>28729</v>
      </c>
      <c r="J653" t="s">
        <v>33297</v>
      </c>
      <c r="K653" t="s">
        <v>21308</v>
      </c>
      <c r="L653" t="s">
        <v>33298</v>
      </c>
      <c r="M653" t="s">
        <v>33343</v>
      </c>
      <c r="N653" t="s">
        <v>21360</v>
      </c>
      <c r="O653" t="s">
        <v>33344</v>
      </c>
      <c r="P653" t="s">
        <v>21282</v>
      </c>
      <c r="Q653" t="s">
        <v>33300</v>
      </c>
      <c r="T653" t="s">
        <v>33349</v>
      </c>
      <c r="U653" t="s">
        <v>37776</v>
      </c>
      <c r="V653" t="s">
        <v>34104</v>
      </c>
      <c r="W653" t="s">
        <v>36967</v>
      </c>
      <c r="X653" t="s">
        <v>36968</v>
      </c>
      <c r="Y653" t="s">
        <v>36969</v>
      </c>
      <c r="Z653">
        <v>200</v>
      </c>
      <c r="AA653">
        <v>171</v>
      </c>
      <c r="AB653" t="s">
        <v>37018</v>
      </c>
      <c r="AC653" t="s">
        <v>36990</v>
      </c>
      <c r="AD653" t="s">
        <v>36971</v>
      </c>
      <c r="AE653" t="s">
        <v>36972</v>
      </c>
      <c r="AF653" t="s">
        <v>36973</v>
      </c>
      <c r="AH653" t="s">
        <v>37757</v>
      </c>
      <c r="AJ653" t="s">
        <v>36967</v>
      </c>
      <c r="AK653" t="s">
        <v>29051</v>
      </c>
      <c r="AL653" t="s">
        <v>28724</v>
      </c>
      <c r="AM653" t="s">
        <v>37777</v>
      </c>
      <c r="AN653" t="s">
        <v>28824</v>
      </c>
      <c r="AQ653" t="s">
        <v>28824</v>
      </c>
      <c r="AR653" t="s">
        <v>34343</v>
      </c>
      <c r="AW653" t="s">
        <v>37135</v>
      </c>
      <c r="AX653" t="s">
        <v>37135</v>
      </c>
      <c r="AY653" t="s">
        <v>37021</v>
      </c>
      <c r="BA653" t="s">
        <v>353</v>
      </c>
      <c r="BB653">
        <v>48</v>
      </c>
      <c r="BC653" t="s">
        <v>37022</v>
      </c>
      <c r="BD653" t="s">
        <v>28739</v>
      </c>
      <c r="BE653" t="s">
        <v>36993</v>
      </c>
      <c r="BF653">
        <v>0.2</v>
      </c>
      <c r="BG653" t="str">
        <f>_xlfn.TEXTJOIN("-",TRUE,V653,AL653,I653,BD653,AR653)</f>
        <v>AG-BB-CA-D3-ED</v>
      </c>
      <c r="BH653" t="s">
        <v>38091</v>
      </c>
      <c r="BI653" t="s">
        <v>38092</v>
      </c>
      <c r="BJ653" t="s">
        <v>37843</v>
      </c>
      <c r="BK653" cm="1">
        <f t="array" ref="BK653">IF(LEN(TRIM(BG653))=0,"",SUMPRODUCT(--(LEN(TRIM($BG$5:BG653))&gt;0)))</f>
        <v>634</v>
      </c>
      <c r="BL653" t="str">
        <f>IF(BK653&lt;&gt;"",_xlfn.BASE(BK653,36,10),"")</f>
        <v>00000000HM</v>
      </c>
      <c r="BM653" t="str">
        <f>IF(BL653&lt;&gt;"","*"&amp;BL653&amp;"*","")</f>
        <v>*00000000HM*</v>
      </c>
      <c r="BN653" t="s">
        <v>37841</v>
      </c>
      <c r="BO653" t="str">
        <f>_xlfn.TEXTJOIN("-",TRUE,N653,T653)</f>
        <v>DAT004-M16</v>
      </c>
      <c r="CP653" t="s">
        <v>37844</v>
      </c>
      <c r="CU653">
        <v>13.99</v>
      </c>
      <c r="DT653" t="s">
        <v>37026</v>
      </c>
      <c r="EC653" s="7">
        <f t="shared" si="102"/>
        <v>17.487500000000001</v>
      </c>
      <c r="EN653" t="s">
        <v>36995</v>
      </c>
      <c r="EO653">
        <v>1731138031</v>
      </c>
      <c r="EP653" t="s">
        <v>36968</v>
      </c>
      <c r="EQ653" t="s">
        <v>36996</v>
      </c>
      <c r="ER653" t="s">
        <v>36997</v>
      </c>
      <c r="ES653" t="s">
        <v>36967</v>
      </c>
      <c r="ET653" t="s">
        <v>37761</v>
      </c>
      <c r="EU653" t="s">
        <v>36999</v>
      </c>
      <c r="FB653" t="s">
        <v>35377</v>
      </c>
      <c r="FC653" t="s">
        <v>37782</v>
      </c>
      <c r="FD653" t="s">
        <v>28824</v>
      </c>
      <c r="FF653" t="s">
        <v>36990</v>
      </c>
      <c r="FG653" t="s">
        <v>36990</v>
      </c>
      <c r="FH653" t="s">
        <v>37844</v>
      </c>
      <c r="FI653" t="s">
        <v>37762</v>
      </c>
      <c r="FJ653" t="s">
        <v>37763</v>
      </c>
      <c r="FK653" t="s">
        <v>37764</v>
      </c>
      <c r="FL653" t="s">
        <v>37765</v>
      </c>
      <c r="FM653" t="s">
        <v>37766</v>
      </c>
      <c r="FN653" t="s">
        <v>37767</v>
      </c>
      <c r="FO653" t="s">
        <v>37768</v>
      </c>
      <c r="FP653" t="s">
        <v>37769</v>
      </c>
      <c r="FQ653" t="s">
        <v>37028</v>
      </c>
      <c r="FR653" t="s">
        <v>37008</v>
      </c>
      <c r="FS653" t="s">
        <v>37009</v>
      </c>
      <c r="FT653" t="s">
        <v>29051</v>
      </c>
      <c r="FU653" t="s">
        <v>29051</v>
      </c>
      <c r="FV653" t="s">
        <v>28824</v>
      </c>
      <c r="FW653" t="s">
        <v>37030</v>
      </c>
      <c r="FX653" t="s">
        <v>37031</v>
      </c>
      <c r="FY653" t="s">
        <v>36971</v>
      </c>
      <c r="FZ653" t="s">
        <v>36990</v>
      </c>
      <c r="GA653" t="s">
        <v>37783</v>
      </c>
      <c r="GB653" t="s">
        <v>36968</v>
      </c>
      <c r="GC653" t="s">
        <v>37032</v>
      </c>
      <c r="GD653" t="s">
        <v>37033</v>
      </c>
      <c r="GE653" t="s">
        <v>37770</v>
      </c>
      <c r="GF653" t="s">
        <v>37771</v>
      </c>
      <c r="GG653" t="s">
        <v>37772</v>
      </c>
      <c r="GH653" t="s">
        <v>37773</v>
      </c>
      <c r="GI653" t="s">
        <v>37774</v>
      </c>
      <c r="GJ653" t="s">
        <v>37034</v>
      </c>
      <c r="GK653" t="s">
        <v>37035</v>
      </c>
      <c r="GL653" t="s">
        <v>37784</v>
      </c>
      <c r="GM653" t="s">
        <v>37785</v>
      </c>
      <c r="GN653" t="s">
        <v>37786</v>
      </c>
      <c r="GO653" t="s">
        <v>36973</v>
      </c>
      <c r="GP653" t="s">
        <v>28824</v>
      </c>
      <c r="GQ653" t="s">
        <v>37010</v>
      </c>
      <c r="GR653" t="s">
        <v>36969</v>
      </c>
      <c r="GT653" t="s">
        <v>37011</v>
      </c>
      <c r="GU653">
        <f t="shared" si="103"/>
        <v>17.5</v>
      </c>
      <c r="GV653">
        <f t="shared" si="104"/>
        <v>17.5</v>
      </c>
      <c r="GX653">
        <v>14</v>
      </c>
      <c r="GY653" t="s">
        <v>37012</v>
      </c>
      <c r="HA653" t="s">
        <v>37013</v>
      </c>
      <c r="HE653">
        <v>13.99</v>
      </c>
    </row>
    <row r="654" spans="1:213">
      <c r="A654" t="s">
        <v>29123</v>
      </c>
      <c r="B654" t="s">
        <v>36962</v>
      </c>
      <c r="C654" t="s">
        <v>36963</v>
      </c>
      <c r="D654" t="s">
        <v>21327</v>
      </c>
      <c r="E654">
        <v>1</v>
      </c>
      <c r="F654" t="s">
        <v>36964</v>
      </c>
      <c r="G654" t="s">
        <v>38</v>
      </c>
      <c r="H654" t="s">
        <v>37133</v>
      </c>
      <c r="I654" t="s">
        <v>28729</v>
      </c>
      <c r="J654" t="s">
        <v>33297</v>
      </c>
      <c r="K654" t="s">
        <v>21308</v>
      </c>
      <c r="L654" t="s">
        <v>33298</v>
      </c>
      <c r="M654" t="s">
        <v>33343</v>
      </c>
      <c r="N654" t="s">
        <v>21360</v>
      </c>
      <c r="O654" t="s">
        <v>33344</v>
      </c>
      <c r="P654" t="s">
        <v>21282</v>
      </c>
      <c r="Q654" t="s">
        <v>33300</v>
      </c>
      <c r="T654" t="s">
        <v>33349</v>
      </c>
      <c r="U654" t="s">
        <v>37776</v>
      </c>
      <c r="V654" t="s">
        <v>34104</v>
      </c>
      <c r="W654" t="s">
        <v>36967</v>
      </c>
      <c r="X654" t="s">
        <v>36968</v>
      </c>
      <c r="Y654" t="s">
        <v>36969</v>
      </c>
      <c r="Z654">
        <v>200</v>
      </c>
      <c r="AA654">
        <v>186</v>
      </c>
      <c r="AB654" t="s">
        <v>37018</v>
      </c>
      <c r="AC654" t="s">
        <v>36990</v>
      </c>
      <c r="AD654" t="s">
        <v>36971</v>
      </c>
      <c r="AE654" t="s">
        <v>36972</v>
      </c>
      <c r="AF654" t="s">
        <v>36973</v>
      </c>
      <c r="AH654" t="s">
        <v>37757</v>
      </c>
      <c r="AJ654" t="s">
        <v>36967</v>
      </c>
      <c r="AK654" t="s">
        <v>29051</v>
      </c>
      <c r="AL654" t="s">
        <v>28724</v>
      </c>
      <c r="AM654" t="s">
        <v>37777</v>
      </c>
      <c r="AN654" t="s">
        <v>28795</v>
      </c>
      <c r="AQ654" t="s">
        <v>28795</v>
      </c>
      <c r="AR654" t="s">
        <v>34345</v>
      </c>
      <c r="AW654" t="s">
        <v>37135</v>
      </c>
      <c r="AX654" t="s">
        <v>37135</v>
      </c>
      <c r="AY654" t="s">
        <v>37021</v>
      </c>
      <c r="BA654" t="s">
        <v>353</v>
      </c>
      <c r="BB654">
        <v>48</v>
      </c>
      <c r="BC654" t="s">
        <v>37022</v>
      </c>
      <c r="BD654" t="s">
        <v>28739</v>
      </c>
      <c r="BE654" t="s">
        <v>36993</v>
      </c>
      <c r="BF654">
        <v>0.2</v>
      </c>
      <c r="BG654" t="str">
        <f>_xlfn.TEXTJOIN("-",TRUE,V654,AL654,I654,BD654,AR654)</f>
        <v>AG-BB-CA-D3-EE</v>
      </c>
      <c r="BH654" t="s">
        <v>38093</v>
      </c>
      <c r="BI654" t="s">
        <v>38094</v>
      </c>
      <c r="BJ654" t="s">
        <v>37847</v>
      </c>
      <c r="BK654" cm="1">
        <f t="array" ref="BK654">IF(LEN(TRIM(BG654))=0,"",SUMPRODUCT(--(LEN(TRIM($BG$5:BG654))&gt;0)))</f>
        <v>635</v>
      </c>
      <c r="BL654" t="str">
        <f>IF(BK654&lt;&gt;"",_xlfn.BASE(BK654,36,10),"")</f>
        <v>00000000HN</v>
      </c>
      <c r="BM654" t="str">
        <f>IF(BL654&lt;&gt;"","*"&amp;BL654&amp;"*","")</f>
        <v>*00000000HN*</v>
      </c>
      <c r="BN654" t="s">
        <v>37845</v>
      </c>
      <c r="BO654" t="str">
        <f>_xlfn.TEXTJOIN("-",TRUE,N654,T654)</f>
        <v>DAT004-M16</v>
      </c>
      <c r="CP654" t="s">
        <v>37844</v>
      </c>
      <c r="CU654">
        <v>13.99</v>
      </c>
      <c r="DT654" t="s">
        <v>37026</v>
      </c>
      <c r="EC654" s="7">
        <f t="shared" si="102"/>
        <v>17.487500000000001</v>
      </c>
      <c r="EN654" t="s">
        <v>36995</v>
      </c>
      <c r="EO654">
        <v>1731138031</v>
      </c>
      <c r="EP654" t="s">
        <v>36968</v>
      </c>
      <c r="EQ654" t="s">
        <v>36996</v>
      </c>
      <c r="ER654" t="s">
        <v>36997</v>
      </c>
      <c r="ES654" t="s">
        <v>36967</v>
      </c>
      <c r="ET654" t="s">
        <v>37761</v>
      </c>
      <c r="EU654" t="s">
        <v>36999</v>
      </c>
      <c r="FB654" t="s">
        <v>35377</v>
      </c>
      <c r="FC654" t="s">
        <v>37782</v>
      </c>
      <c r="FD654" t="s">
        <v>28795</v>
      </c>
      <c r="FF654" t="s">
        <v>36990</v>
      </c>
      <c r="FG654" t="s">
        <v>36990</v>
      </c>
      <c r="FH654" t="s">
        <v>37844</v>
      </c>
      <c r="FI654" t="s">
        <v>37762</v>
      </c>
      <c r="FJ654" t="s">
        <v>37763</v>
      </c>
      <c r="FK654" t="s">
        <v>37764</v>
      </c>
      <c r="FL654" t="s">
        <v>37765</v>
      </c>
      <c r="FM654" t="s">
        <v>37766</v>
      </c>
      <c r="FN654" t="s">
        <v>37767</v>
      </c>
      <c r="FO654" t="s">
        <v>37768</v>
      </c>
      <c r="FP654" t="s">
        <v>37769</v>
      </c>
      <c r="FQ654" t="s">
        <v>37028</v>
      </c>
      <c r="FR654" t="s">
        <v>37008</v>
      </c>
      <c r="FS654" t="s">
        <v>37009</v>
      </c>
      <c r="FT654" t="s">
        <v>29051</v>
      </c>
      <c r="FU654" t="s">
        <v>29051</v>
      </c>
      <c r="FV654" t="s">
        <v>28795</v>
      </c>
      <c r="FW654" t="s">
        <v>37030</v>
      </c>
      <c r="FX654" t="s">
        <v>37031</v>
      </c>
      <c r="FY654" t="s">
        <v>36971</v>
      </c>
      <c r="FZ654" t="s">
        <v>36990</v>
      </c>
      <c r="GA654" t="s">
        <v>37783</v>
      </c>
      <c r="GB654" t="s">
        <v>36968</v>
      </c>
      <c r="GC654" t="s">
        <v>37032</v>
      </c>
      <c r="GD654" t="s">
        <v>37033</v>
      </c>
      <c r="GE654" t="s">
        <v>37770</v>
      </c>
      <c r="GF654" t="s">
        <v>37771</v>
      </c>
      <c r="GG654" t="s">
        <v>37772</v>
      </c>
      <c r="GH654" t="s">
        <v>37773</v>
      </c>
      <c r="GI654" t="s">
        <v>37774</v>
      </c>
      <c r="GJ654" t="s">
        <v>37034</v>
      </c>
      <c r="GK654" t="s">
        <v>37035</v>
      </c>
      <c r="GL654" t="s">
        <v>37784</v>
      </c>
      <c r="GM654" t="s">
        <v>37785</v>
      </c>
      <c r="GN654" t="s">
        <v>37786</v>
      </c>
      <c r="GO654" t="s">
        <v>36973</v>
      </c>
      <c r="GP654" t="s">
        <v>28795</v>
      </c>
      <c r="GQ654" t="s">
        <v>37010</v>
      </c>
      <c r="GR654" t="s">
        <v>36969</v>
      </c>
      <c r="GT654" t="s">
        <v>37011</v>
      </c>
      <c r="GU654">
        <f t="shared" si="103"/>
        <v>17.5</v>
      </c>
      <c r="GV654">
        <f t="shared" si="104"/>
        <v>17.5</v>
      </c>
      <c r="GX654">
        <v>14</v>
      </c>
      <c r="GY654" t="s">
        <v>37012</v>
      </c>
      <c r="HA654" t="s">
        <v>37013</v>
      </c>
      <c r="HE654">
        <v>13.99</v>
      </c>
    </row>
    <row r="655" spans="1:213">
      <c r="A655" t="s">
        <v>29123</v>
      </c>
      <c r="B655" t="s">
        <v>36962</v>
      </c>
      <c r="C655" t="s">
        <v>36963</v>
      </c>
      <c r="D655" t="s">
        <v>21327</v>
      </c>
      <c r="E655">
        <v>1</v>
      </c>
      <c r="F655" t="s">
        <v>36964</v>
      </c>
      <c r="G655" t="s">
        <v>38</v>
      </c>
      <c r="H655" t="s">
        <v>37133</v>
      </c>
      <c r="I655" t="s">
        <v>28729</v>
      </c>
      <c r="J655" t="s">
        <v>33297</v>
      </c>
      <c r="K655" t="s">
        <v>21308</v>
      </c>
      <c r="L655" t="s">
        <v>33298</v>
      </c>
      <c r="M655" t="s">
        <v>33343</v>
      </c>
      <c r="N655" t="s">
        <v>21360</v>
      </c>
      <c r="O655" t="s">
        <v>33344</v>
      </c>
      <c r="P655" t="s">
        <v>21282</v>
      </c>
      <c r="Q655" t="s">
        <v>33300</v>
      </c>
      <c r="T655" t="s">
        <v>33349</v>
      </c>
      <c r="U655" t="s">
        <v>37776</v>
      </c>
      <c r="V655" t="s">
        <v>34104</v>
      </c>
      <c r="W655" t="s">
        <v>36967</v>
      </c>
      <c r="X655" t="s">
        <v>36968</v>
      </c>
      <c r="Y655" t="s">
        <v>36969</v>
      </c>
      <c r="Z655">
        <v>200</v>
      </c>
      <c r="AA655">
        <v>195</v>
      </c>
      <c r="AB655" t="s">
        <v>37018</v>
      </c>
      <c r="AC655" t="s">
        <v>36990</v>
      </c>
      <c r="AD655" t="s">
        <v>36971</v>
      </c>
      <c r="AE655" t="s">
        <v>36972</v>
      </c>
      <c r="AF655" t="s">
        <v>36973</v>
      </c>
      <c r="AH655" t="s">
        <v>37757</v>
      </c>
      <c r="AJ655" t="s">
        <v>36967</v>
      </c>
      <c r="AK655" t="s">
        <v>29051</v>
      </c>
      <c r="AL655" t="s">
        <v>28724</v>
      </c>
      <c r="AM655" t="s">
        <v>37777</v>
      </c>
      <c r="AN655" t="s">
        <v>28789</v>
      </c>
      <c r="AQ655" t="s">
        <v>28789</v>
      </c>
      <c r="AR655" t="s">
        <v>34347</v>
      </c>
      <c r="AW655" t="s">
        <v>37135</v>
      </c>
      <c r="AX655" t="s">
        <v>37135</v>
      </c>
      <c r="AY655" t="s">
        <v>37021</v>
      </c>
      <c r="BA655" t="s">
        <v>353</v>
      </c>
      <c r="BB655">
        <v>48</v>
      </c>
      <c r="BC655" t="s">
        <v>37022</v>
      </c>
      <c r="BD655" t="s">
        <v>28739</v>
      </c>
      <c r="BE655" t="s">
        <v>36993</v>
      </c>
      <c r="BF655">
        <v>0.2</v>
      </c>
      <c r="BG655" t="str">
        <f>_xlfn.TEXTJOIN("-",TRUE,V655,AL655,I655,BD655,AR655)</f>
        <v>AG-BB-CA-D3-EF</v>
      </c>
      <c r="BH655" t="s">
        <v>38095</v>
      </c>
      <c r="BI655" t="s">
        <v>38096</v>
      </c>
      <c r="BJ655" t="s">
        <v>37850</v>
      </c>
      <c r="BK655" cm="1">
        <f t="array" ref="BK655">IF(LEN(TRIM(BG655))=0,"",SUMPRODUCT(--(LEN(TRIM($BG$5:BG655))&gt;0)))</f>
        <v>636</v>
      </c>
      <c r="BL655" t="str">
        <f>IF(BK655&lt;&gt;"",_xlfn.BASE(BK655,36,10),"")</f>
        <v>00000000HO</v>
      </c>
      <c r="BM655" t="str">
        <f>IF(BL655&lt;&gt;"","*"&amp;BL655&amp;"*","")</f>
        <v>*00000000HO*</v>
      </c>
      <c r="BN655" t="s">
        <v>37848</v>
      </c>
      <c r="BO655" t="str">
        <f>_xlfn.TEXTJOIN("-",TRUE,N655,T655)</f>
        <v>DAT004-M16</v>
      </c>
      <c r="CP655" t="s">
        <v>37844</v>
      </c>
      <c r="CU655">
        <v>13.99</v>
      </c>
      <c r="DT655" t="s">
        <v>37026</v>
      </c>
      <c r="EC655" s="7">
        <f t="shared" si="102"/>
        <v>17.487500000000001</v>
      </c>
      <c r="EN655" t="s">
        <v>36995</v>
      </c>
      <c r="EO655">
        <v>1731138031</v>
      </c>
      <c r="EP655" t="s">
        <v>36968</v>
      </c>
      <c r="EQ655" t="s">
        <v>36996</v>
      </c>
      <c r="ER655" t="s">
        <v>36997</v>
      </c>
      <c r="ES655" t="s">
        <v>36967</v>
      </c>
      <c r="ET655" t="s">
        <v>37761</v>
      </c>
      <c r="EU655" t="s">
        <v>36999</v>
      </c>
      <c r="FB655" t="s">
        <v>35377</v>
      </c>
      <c r="FC655" t="s">
        <v>37782</v>
      </c>
      <c r="FD655" t="s">
        <v>28789</v>
      </c>
      <c r="FF655" t="s">
        <v>36990</v>
      </c>
      <c r="FG655" t="s">
        <v>36990</v>
      </c>
      <c r="FH655" t="s">
        <v>37844</v>
      </c>
      <c r="FI655" t="s">
        <v>37762</v>
      </c>
      <c r="FJ655" t="s">
        <v>37763</v>
      </c>
      <c r="FK655" t="s">
        <v>37764</v>
      </c>
      <c r="FL655" t="s">
        <v>37765</v>
      </c>
      <c r="FM655" t="s">
        <v>37766</v>
      </c>
      <c r="FN655" t="s">
        <v>37767</v>
      </c>
      <c r="FO655" t="s">
        <v>37768</v>
      </c>
      <c r="FP655" t="s">
        <v>37769</v>
      </c>
      <c r="FQ655" t="s">
        <v>37028</v>
      </c>
      <c r="FR655" t="s">
        <v>37008</v>
      </c>
      <c r="FS655" t="s">
        <v>37009</v>
      </c>
      <c r="FT655" t="s">
        <v>29051</v>
      </c>
      <c r="FU655" t="s">
        <v>29051</v>
      </c>
      <c r="FV655" t="s">
        <v>28789</v>
      </c>
      <c r="FW655" t="s">
        <v>37030</v>
      </c>
      <c r="FX655" t="s">
        <v>37031</v>
      </c>
      <c r="FY655" t="s">
        <v>36971</v>
      </c>
      <c r="FZ655" t="s">
        <v>36990</v>
      </c>
      <c r="GA655" t="s">
        <v>37783</v>
      </c>
      <c r="GB655" t="s">
        <v>36968</v>
      </c>
      <c r="GC655" t="s">
        <v>37032</v>
      </c>
      <c r="GD655" t="s">
        <v>37033</v>
      </c>
      <c r="GE655" t="s">
        <v>37770</v>
      </c>
      <c r="GF655" t="s">
        <v>37771</v>
      </c>
      <c r="GG655" t="s">
        <v>37772</v>
      </c>
      <c r="GH655" t="s">
        <v>37773</v>
      </c>
      <c r="GI655" t="s">
        <v>37774</v>
      </c>
      <c r="GJ655" t="s">
        <v>37034</v>
      </c>
      <c r="GK655" t="s">
        <v>37035</v>
      </c>
      <c r="GL655" t="s">
        <v>37784</v>
      </c>
      <c r="GM655" t="s">
        <v>37785</v>
      </c>
      <c r="GN655" t="s">
        <v>37786</v>
      </c>
      <c r="GO655" t="s">
        <v>36973</v>
      </c>
      <c r="GP655" t="s">
        <v>28789</v>
      </c>
      <c r="GQ655" t="s">
        <v>37010</v>
      </c>
      <c r="GR655" t="s">
        <v>36969</v>
      </c>
      <c r="GT655" t="s">
        <v>37011</v>
      </c>
      <c r="GU655">
        <f t="shared" si="103"/>
        <v>17.5</v>
      </c>
      <c r="GV655">
        <f t="shared" si="104"/>
        <v>17.5</v>
      </c>
      <c r="GX655">
        <v>14</v>
      </c>
      <c r="GY655" t="s">
        <v>37012</v>
      </c>
      <c r="HA655" t="s">
        <v>37013</v>
      </c>
      <c r="HE655">
        <v>13.99</v>
      </c>
    </row>
    <row r="656" spans="1:213">
      <c r="A656" t="s">
        <v>29123</v>
      </c>
      <c r="B656" t="s">
        <v>36962</v>
      </c>
      <c r="C656" t="s">
        <v>36963</v>
      </c>
      <c r="D656" t="s">
        <v>21327</v>
      </c>
      <c r="E656">
        <v>1</v>
      </c>
      <c r="F656" t="s">
        <v>36964</v>
      </c>
      <c r="G656" t="s">
        <v>38</v>
      </c>
      <c r="H656" t="s">
        <v>37133</v>
      </c>
      <c r="I656" t="s">
        <v>28729</v>
      </c>
      <c r="J656" t="s">
        <v>33297</v>
      </c>
      <c r="K656" t="s">
        <v>21308</v>
      </c>
      <c r="L656" t="s">
        <v>33298</v>
      </c>
      <c r="M656" t="s">
        <v>33343</v>
      </c>
      <c r="N656" t="s">
        <v>21360</v>
      </c>
      <c r="O656" t="s">
        <v>33344</v>
      </c>
      <c r="P656" t="s">
        <v>21282</v>
      </c>
      <c r="Q656" t="s">
        <v>33300</v>
      </c>
      <c r="T656" t="s">
        <v>33349</v>
      </c>
      <c r="U656" t="s">
        <v>37776</v>
      </c>
      <c r="V656" t="s">
        <v>34104</v>
      </c>
      <c r="W656" t="s">
        <v>36967</v>
      </c>
      <c r="X656" t="s">
        <v>36968</v>
      </c>
      <c r="Y656" t="s">
        <v>36969</v>
      </c>
      <c r="Z656">
        <v>300</v>
      </c>
      <c r="AA656">
        <v>221</v>
      </c>
      <c r="AB656" t="s">
        <v>37018</v>
      </c>
      <c r="AC656" t="s">
        <v>36990</v>
      </c>
      <c r="AD656" t="s">
        <v>36971</v>
      </c>
      <c r="AE656" t="s">
        <v>36972</v>
      </c>
      <c r="AF656" t="s">
        <v>36973</v>
      </c>
      <c r="AH656" t="s">
        <v>37757</v>
      </c>
      <c r="AJ656" t="s">
        <v>36967</v>
      </c>
      <c r="AK656" t="s">
        <v>29051</v>
      </c>
      <c r="AL656" t="s">
        <v>28724</v>
      </c>
      <c r="AM656" t="s">
        <v>37777</v>
      </c>
      <c r="AN656" t="s">
        <v>29088</v>
      </c>
      <c r="AQ656" t="s">
        <v>29088</v>
      </c>
      <c r="AR656" t="s">
        <v>34349</v>
      </c>
      <c r="AW656" t="s">
        <v>37135</v>
      </c>
      <c r="AX656" t="s">
        <v>37135</v>
      </c>
      <c r="AY656" t="s">
        <v>37021</v>
      </c>
      <c r="BA656" t="s">
        <v>353</v>
      </c>
      <c r="BB656">
        <v>48</v>
      </c>
      <c r="BC656" t="s">
        <v>37048</v>
      </c>
      <c r="BD656" t="s">
        <v>34259</v>
      </c>
      <c r="BE656" t="s">
        <v>36993</v>
      </c>
      <c r="BF656">
        <v>0.2</v>
      </c>
      <c r="BG656" t="str">
        <f>_xlfn.TEXTJOIN("-",TRUE,V656,AL656,I656,BD656,AR656)</f>
        <v>AG-BB-CA-D4-EG</v>
      </c>
      <c r="BH656" t="s">
        <v>38097</v>
      </c>
      <c r="BI656" t="s">
        <v>38098</v>
      </c>
      <c r="BJ656" t="s">
        <v>37853</v>
      </c>
      <c r="BK656" cm="1">
        <f t="array" ref="BK656">IF(LEN(TRIM(BG656))=0,"",SUMPRODUCT(--(LEN(TRIM($BG$5:BG656))&gt;0)))</f>
        <v>637</v>
      </c>
      <c r="BL656" t="str">
        <f>IF(BK656&lt;&gt;"",_xlfn.BASE(BK656,36,10),"")</f>
        <v>00000000HP</v>
      </c>
      <c r="BM656" t="str">
        <f>IF(BL656&lt;&gt;"","*"&amp;BL656&amp;"*","")</f>
        <v>*00000000HP*</v>
      </c>
      <c r="BN656" t="s">
        <v>37851</v>
      </c>
      <c r="BO656" t="str">
        <f>_xlfn.TEXTJOIN("-",TRUE,N656,T656)</f>
        <v>DAT004-M16</v>
      </c>
      <c r="CP656" t="s">
        <v>37844</v>
      </c>
      <c r="CU656">
        <v>13.99</v>
      </c>
      <c r="DT656" t="s">
        <v>37026</v>
      </c>
      <c r="EC656" s="7">
        <f t="shared" si="102"/>
        <v>17.487500000000001</v>
      </c>
      <c r="EN656" t="s">
        <v>36995</v>
      </c>
      <c r="EO656">
        <v>1731138031</v>
      </c>
      <c r="EP656" t="s">
        <v>36968</v>
      </c>
      <c r="EQ656" t="s">
        <v>36996</v>
      </c>
      <c r="ER656" t="s">
        <v>36997</v>
      </c>
      <c r="ES656" t="s">
        <v>36967</v>
      </c>
      <c r="ET656" t="s">
        <v>37761</v>
      </c>
      <c r="EU656" t="s">
        <v>36999</v>
      </c>
      <c r="FB656" t="s">
        <v>35377</v>
      </c>
      <c r="FC656" t="s">
        <v>37782</v>
      </c>
      <c r="FD656" t="s">
        <v>29088</v>
      </c>
      <c r="FF656" t="s">
        <v>36990</v>
      </c>
      <c r="FG656" t="s">
        <v>36990</v>
      </c>
      <c r="FH656" t="s">
        <v>37844</v>
      </c>
      <c r="FI656" t="s">
        <v>37762</v>
      </c>
      <c r="FJ656" t="s">
        <v>37763</v>
      </c>
      <c r="FK656" t="s">
        <v>37764</v>
      </c>
      <c r="FL656" t="s">
        <v>37765</v>
      </c>
      <c r="FM656" t="s">
        <v>37766</v>
      </c>
      <c r="FN656" t="s">
        <v>37767</v>
      </c>
      <c r="FO656" t="s">
        <v>37768</v>
      </c>
      <c r="FP656" t="s">
        <v>37769</v>
      </c>
      <c r="FQ656" t="s">
        <v>37028</v>
      </c>
      <c r="FR656" t="s">
        <v>37008</v>
      </c>
      <c r="FS656" t="s">
        <v>37009</v>
      </c>
      <c r="FT656" t="s">
        <v>29051</v>
      </c>
      <c r="FU656" t="s">
        <v>29051</v>
      </c>
      <c r="FV656" t="s">
        <v>29088</v>
      </c>
      <c r="FW656" t="s">
        <v>37030</v>
      </c>
      <c r="FX656" t="s">
        <v>37031</v>
      </c>
      <c r="FY656" t="s">
        <v>36971</v>
      </c>
      <c r="FZ656" t="s">
        <v>36990</v>
      </c>
      <c r="GA656" t="s">
        <v>37783</v>
      </c>
      <c r="GB656" t="s">
        <v>36968</v>
      </c>
      <c r="GC656" t="s">
        <v>37032</v>
      </c>
      <c r="GD656" t="s">
        <v>37033</v>
      </c>
      <c r="GE656" t="s">
        <v>37770</v>
      </c>
      <c r="GF656" t="s">
        <v>37771</v>
      </c>
      <c r="GG656" t="s">
        <v>37772</v>
      </c>
      <c r="GH656" t="s">
        <v>37773</v>
      </c>
      <c r="GI656" t="s">
        <v>37774</v>
      </c>
      <c r="GJ656" t="s">
        <v>37034</v>
      </c>
      <c r="GK656" t="s">
        <v>37035</v>
      </c>
      <c r="GL656" t="s">
        <v>37784</v>
      </c>
      <c r="GM656" t="s">
        <v>37785</v>
      </c>
      <c r="GN656" t="s">
        <v>37786</v>
      </c>
      <c r="GO656" t="s">
        <v>36973</v>
      </c>
      <c r="GP656" t="s">
        <v>29088</v>
      </c>
      <c r="GQ656" t="s">
        <v>37010</v>
      </c>
      <c r="GR656" t="s">
        <v>36969</v>
      </c>
      <c r="GT656" t="s">
        <v>37011</v>
      </c>
      <c r="GU656">
        <f t="shared" si="103"/>
        <v>17.5</v>
      </c>
      <c r="GV656">
        <f t="shared" si="104"/>
        <v>17.5</v>
      </c>
      <c r="GX656">
        <v>14</v>
      </c>
      <c r="GY656" t="s">
        <v>37012</v>
      </c>
      <c r="HA656" t="s">
        <v>37013</v>
      </c>
      <c r="HE656">
        <v>13.99</v>
      </c>
    </row>
    <row r="657" spans="1:213">
      <c r="A657" t="s">
        <v>29123</v>
      </c>
      <c r="B657" t="s">
        <v>36962</v>
      </c>
      <c r="C657" t="s">
        <v>36963</v>
      </c>
      <c r="D657" t="s">
        <v>21327</v>
      </c>
      <c r="E657">
        <v>1</v>
      </c>
      <c r="F657" t="s">
        <v>36964</v>
      </c>
      <c r="G657" t="s">
        <v>38</v>
      </c>
      <c r="H657" t="s">
        <v>37133</v>
      </c>
      <c r="I657" t="s">
        <v>28729</v>
      </c>
      <c r="J657" t="s">
        <v>33297</v>
      </c>
      <c r="K657" t="s">
        <v>21308</v>
      </c>
      <c r="L657" t="s">
        <v>33298</v>
      </c>
      <c r="M657" t="s">
        <v>33343</v>
      </c>
      <c r="N657" t="s">
        <v>21360</v>
      </c>
      <c r="O657" t="s">
        <v>33344</v>
      </c>
      <c r="P657" t="s">
        <v>21282</v>
      </c>
      <c r="Q657" t="s">
        <v>33300</v>
      </c>
      <c r="T657" t="s">
        <v>33349</v>
      </c>
      <c r="U657" t="s">
        <v>37776</v>
      </c>
      <c r="V657" t="s">
        <v>34104</v>
      </c>
      <c r="W657" t="s">
        <v>36967</v>
      </c>
      <c r="X657" t="s">
        <v>36968</v>
      </c>
      <c r="Y657" t="s">
        <v>36969</v>
      </c>
      <c r="Z657">
        <v>300</v>
      </c>
      <c r="AA657">
        <v>236</v>
      </c>
      <c r="AB657" t="s">
        <v>37018</v>
      </c>
      <c r="AC657" t="s">
        <v>36990</v>
      </c>
      <c r="AD657" t="s">
        <v>36971</v>
      </c>
      <c r="AE657" t="s">
        <v>36972</v>
      </c>
      <c r="AF657" t="s">
        <v>36973</v>
      </c>
      <c r="AH657" t="s">
        <v>37757</v>
      </c>
      <c r="AJ657" t="s">
        <v>36967</v>
      </c>
      <c r="AK657" t="s">
        <v>29051</v>
      </c>
      <c r="AL657" t="s">
        <v>28724</v>
      </c>
      <c r="AM657" t="s">
        <v>37777</v>
      </c>
      <c r="AN657" t="s">
        <v>29128</v>
      </c>
      <c r="AQ657" t="s">
        <v>29128</v>
      </c>
      <c r="AR657" t="s">
        <v>34351</v>
      </c>
      <c r="AW657" t="s">
        <v>37135</v>
      </c>
      <c r="AX657" t="s">
        <v>37135</v>
      </c>
      <c r="AY657" t="s">
        <v>37021</v>
      </c>
      <c r="BA657" t="s">
        <v>353</v>
      </c>
      <c r="BB657">
        <v>48</v>
      </c>
      <c r="BC657" t="s">
        <v>37048</v>
      </c>
      <c r="BD657" t="s">
        <v>34259</v>
      </c>
      <c r="BE657" t="s">
        <v>36993</v>
      </c>
      <c r="BF657">
        <v>0.2</v>
      </c>
      <c r="BG657" t="str">
        <f>_xlfn.TEXTJOIN("-",TRUE,V657,AL657,I657,BD657,AR657)</f>
        <v>AG-BB-CA-D4-EH</v>
      </c>
      <c r="BH657" t="s">
        <v>38099</v>
      </c>
      <c r="BI657" t="s">
        <v>38100</v>
      </c>
      <c r="BJ657" t="s">
        <v>37856</v>
      </c>
      <c r="BK657" cm="1">
        <f t="array" ref="BK657">IF(LEN(TRIM(BG657))=0,"",SUMPRODUCT(--(LEN(TRIM($BG$5:BG657))&gt;0)))</f>
        <v>638</v>
      </c>
      <c r="BL657" t="str">
        <f>IF(BK657&lt;&gt;"",_xlfn.BASE(BK657,36,10),"")</f>
        <v>00000000HQ</v>
      </c>
      <c r="BM657" t="str">
        <f>IF(BL657&lt;&gt;"","*"&amp;BL657&amp;"*","")</f>
        <v>*00000000HQ*</v>
      </c>
      <c r="BN657" t="s">
        <v>37854</v>
      </c>
      <c r="BO657" t="str">
        <f>_xlfn.TEXTJOIN("-",TRUE,N657,T657)</f>
        <v>DAT004-M16</v>
      </c>
      <c r="CP657" t="s">
        <v>37844</v>
      </c>
      <c r="CU657">
        <v>13.99</v>
      </c>
      <c r="DT657" t="s">
        <v>37026</v>
      </c>
      <c r="EC657" s="7">
        <f t="shared" si="102"/>
        <v>17.487500000000001</v>
      </c>
      <c r="EN657" t="s">
        <v>36995</v>
      </c>
      <c r="EO657">
        <v>1731138031</v>
      </c>
      <c r="EP657" t="s">
        <v>36968</v>
      </c>
      <c r="EQ657" t="s">
        <v>36996</v>
      </c>
      <c r="ER657" t="s">
        <v>36997</v>
      </c>
      <c r="ES657" t="s">
        <v>36967</v>
      </c>
      <c r="ET657" t="s">
        <v>37761</v>
      </c>
      <c r="EU657" t="s">
        <v>36999</v>
      </c>
      <c r="FB657" t="s">
        <v>35377</v>
      </c>
      <c r="FC657" t="s">
        <v>37782</v>
      </c>
      <c r="FD657" t="s">
        <v>37799</v>
      </c>
      <c r="FF657" t="s">
        <v>36990</v>
      </c>
      <c r="FG657" t="s">
        <v>36990</v>
      </c>
      <c r="FH657" t="s">
        <v>37844</v>
      </c>
      <c r="FI657" t="s">
        <v>37762</v>
      </c>
      <c r="FJ657" t="s">
        <v>37763</v>
      </c>
      <c r="FK657" t="s">
        <v>37764</v>
      </c>
      <c r="FL657" t="s">
        <v>37765</v>
      </c>
      <c r="FM657" t="s">
        <v>37766</v>
      </c>
      <c r="FN657" t="s">
        <v>37767</v>
      </c>
      <c r="FO657" t="s">
        <v>37768</v>
      </c>
      <c r="FP657" t="s">
        <v>37769</v>
      </c>
      <c r="FQ657" t="s">
        <v>37028</v>
      </c>
      <c r="FR657" t="s">
        <v>37008</v>
      </c>
      <c r="FS657" t="s">
        <v>37009</v>
      </c>
      <c r="FT657" t="s">
        <v>29051</v>
      </c>
      <c r="FU657" t="s">
        <v>29051</v>
      </c>
      <c r="FV657" t="s">
        <v>37799</v>
      </c>
      <c r="FW657" t="s">
        <v>37030</v>
      </c>
      <c r="FX657" t="s">
        <v>37031</v>
      </c>
      <c r="FY657" t="s">
        <v>36971</v>
      </c>
      <c r="FZ657" t="s">
        <v>36990</v>
      </c>
      <c r="GA657" t="s">
        <v>37783</v>
      </c>
      <c r="GB657" t="s">
        <v>36968</v>
      </c>
      <c r="GC657" t="s">
        <v>37032</v>
      </c>
      <c r="GD657" t="s">
        <v>37033</v>
      </c>
      <c r="GE657" t="s">
        <v>37770</v>
      </c>
      <c r="GF657" t="s">
        <v>37771</v>
      </c>
      <c r="GG657" t="s">
        <v>37772</v>
      </c>
      <c r="GH657" t="s">
        <v>37773</v>
      </c>
      <c r="GI657" t="s">
        <v>37774</v>
      </c>
      <c r="GJ657" t="s">
        <v>37034</v>
      </c>
      <c r="GK657" t="s">
        <v>37035</v>
      </c>
      <c r="GL657" t="s">
        <v>37784</v>
      </c>
      <c r="GM657" t="s">
        <v>37785</v>
      </c>
      <c r="GN657" t="s">
        <v>37786</v>
      </c>
      <c r="GO657" t="s">
        <v>36973</v>
      </c>
      <c r="GP657" t="s">
        <v>37799</v>
      </c>
      <c r="GQ657" t="s">
        <v>37010</v>
      </c>
      <c r="GR657" t="s">
        <v>36969</v>
      </c>
      <c r="GT657" t="s">
        <v>37011</v>
      </c>
      <c r="GU657">
        <f t="shared" si="103"/>
        <v>17.5</v>
      </c>
      <c r="GV657">
        <f t="shared" si="104"/>
        <v>17.5</v>
      </c>
      <c r="GX657">
        <v>14</v>
      </c>
      <c r="GY657" t="s">
        <v>37012</v>
      </c>
      <c r="HA657" t="s">
        <v>37013</v>
      </c>
      <c r="HE657">
        <v>13.99</v>
      </c>
    </row>
    <row r="658" spans="1:213">
      <c r="A658" t="s">
        <v>29123</v>
      </c>
      <c r="B658" t="s">
        <v>36962</v>
      </c>
      <c r="C658" t="s">
        <v>36963</v>
      </c>
      <c r="D658" t="s">
        <v>21327</v>
      </c>
      <c r="E658">
        <v>1</v>
      </c>
      <c r="F658" t="s">
        <v>36964</v>
      </c>
      <c r="G658" t="s">
        <v>38</v>
      </c>
      <c r="H658" t="s">
        <v>37133</v>
      </c>
      <c r="I658" t="s">
        <v>28729</v>
      </c>
      <c r="J658" t="s">
        <v>33297</v>
      </c>
      <c r="K658" t="s">
        <v>21308</v>
      </c>
      <c r="L658" t="s">
        <v>33298</v>
      </c>
      <c r="M658" t="s">
        <v>33343</v>
      </c>
      <c r="N658" t="s">
        <v>21360</v>
      </c>
      <c r="O658" t="s">
        <v>33344</v>
      </c>
      <c r="P658" t="s">
        <v>21282</v>
      </c>
      <c r="Q658" t="s">
        <v>33300</v>
      </c>
      <c r="T658" t="s">
        <v>33349</v>
      </c>
      <c r="U658" t="s">
        <v>37776</v>
      </c>
      <c r="V658" t="s">
        <v>34104</v>
      </c>
      <c r="W658" t="s">
        <v>36967</v>
      </c>
      <c r="X658" t="s">
        <v>36968</v>
      </c>
      <c r="Y658" t="s">
        <v>36969</v>
      </c>
      <c r="Z658">
        <v>300</v>
      </c>
      <c r="AA658">
        <v>271</v>
      </c>
      <c r="AB658" t="s">
        <v>37056</v>
      </c>
      <c r="AC658" t="s">
        <v>36990</v>
      </c>
      <c r="AD658" t="s">
        <v>36971</v>
      </c>
      <c r="AE658" t="s">
        <v>36972</v>
      </c>
      <c r="AF658" t="s">
        <v>36973</v>
      </c>
      <c r="AH658" t="s">
        <v>37757</v>
      </c>
      <c r="AJ658" t="s">
        <v>36967</v>
      </c>
      <c r="AK658" t="s">
        <v>29051</v>
      </c>
      <c r="AL658" t="s">
        <v>28724</v>
      </c>
      <c r="AM658" t="s">
        <v>37777</v>
      </c>
      <c r="AN658" t="s">
        <v>37800</v>
      </c>
      <c r="AQ658" t="s">
        <v>37800</v>
      </c>
      <c r="AR658" t="s">
        <v>34353</v>
      </c>
      <c r="AW658" t="s">
        <v>37135</v>
      </c>
      <c r="AX658" t="s">
        <v>37135</v>
      </c>
      <c r="AY658" t="s">
        <v>37058</v>
      </c>
      <c r="BA658" t="s">
        <v>37059</v>
      </c>
      <c r="BB658">
        <v>48</v>
      </c>
      <c r="BC658" t="s">
        <v>37060</v>
      </c>
      <c r="BD658" t="s">
        <v>34261</v>
      </c>
      <c r="BE658" t="s">
        <v>36993</v>
      </c>
      <c r="BF658">
        <v>0.2</v>
      </c>
      <c r="BG658" t="str">
        <f>_xlfn.TEXTJOIN("-",TRUE,V658,AL658,I658,BD658,AR658)</f>
        <v>AG-BB-CA-D5-EI</v>
      </c>
      <c r="BH658" t="s">
        <v>38101</v>
      </c>
      <c r="BI658" t="s">
        <v>38102</v>
      </c>
      <c r="BJ658" t="s">
        <v>37859</v>
      </c>
      <c r="BK658" cm="1">
        <f t="array" ref="BK658">IF(LEN(TRIM(BG658))=0,"",SUMPRODUCT(--(LEN(TRIM($BG$5:BG658))&gt;0)))</f>
        <v>639</v>
      </c>
      <c r="BL658" t="str">
        <f>IF(BK658&lt;&gt;"",_xlfn.BASE(BK658,36,10),"")</f>
        <v>00000000HR</v>
      </c>
      <c r="BM658" t="str">
        <f>IF(BL658&lt;&gt;"","*"&amp;BL658&amp;"*","")</f>
        <v>*00000000HR*</v>
      </c>
      <c r="BN658" t="s">
        <v>37857</v>
      </c>
      <c r="BO658" t="str">
        <f>_xlfn.TEXTJOIN("-",TRUE,N658,T658)</f>
        <v>DAT004-M16</v>
      </c>
      <c r="CP658" t="s">
        <v>37844</v>
      </c>
      <c r="CU658">
        <v>16.989999999999998</v>
      </c>
      <c r="DT658" t="s">
        <v>37026</v>
      </c>
      <c r="EC658" s="7">
        <f t="shared" si="102"/>
        <v>21.237499999999997</v>
      </c>
      <c r="EN658" t="s">
        <v>36995</v>
      </c>
      <c r="EO658">
        <v>1731138031</v>
      </c>
      <c r="EP658" t="s">
        <v>36968</v>
      </c>
      <c r="EQ658" t="s">
        <v>36996</v>
      </c>
      <c r="ER658" t="s">
        <v>36997</v>
      </c>
      <c r="ES658" t="s">
        <v>36967</v>
      </c>
      <c r="ET658" t="s">
        <v>37761</v>
      </c>
      <c r="EU658" t="s">
        <v>36999</v>
      </c>
      <c r="FB658" t="s">
        <v>35377</v>
      </c>
      <c r="FC658" t="s">
        <v>37782</v>
      </c>
      <c r="FD658" t="s">
        <v>37800</v>
      </c>
      <c r="FF658" t="s">
        <v>36990</v>
      </c>
      <c r="FG658" t="s">
        <v>36990</v>
      </c>
      <c r="FH658" t="s">
        <v>37844</v>
      </c>
      <c r="FI658" t="s">
        <v>37762</v>
      </c>
      <c r="FJ658" t="s">
        <v>37763</v>
      </c>
      <c r="FK658" t="s">
        <v>37764</v>
      </c>
      <c r="FL658" t="s">
        <v>37765</v>
      </c>
      <c r="FM658" t="s">
        <v>37766</v>
      </c>
      <c r="FN658" t="s">
        <v>37767</v>
      </c>
      <c r="FO658" t="s">
        <v>37768</v>
      </c>
      <c r="FP658" t="s">
        <v>37769</v>
      </c>
      <c r="FQ658" t="s">
        <v>37028</v>
      </c>
      <c r="FR658" t="s">
        <v>37008</v>
      </c>
      <c r="FS658" t="s">
        <v>37009</v>
      </c>
      <c r="FT658" t="s">
        <v>29051</v>
      </c>
      <c r="FU658" t="s">
        <v>29051</v>
      </c>
      <c r="FV658" t="s">
        <v>37800</v>
      </c>
      <c r="FW658" t="s">
        <v>37030</v>
      </c>
      <c r="FX658" t="s">
        <v>37031</v>
      </c>
      <c r="FY658" t="s">
        <v>36971</v>
      </c>
      <c r="FZ658" t="s">
        <v>36990</v>
      </c>
      <c r="GA658" t="s">
        <v>37783</v>
      </c>
      <c r="GB658" t="s">
        <v>36968</v>
      </c>
      <c r="GC658" t="s">
        <v>37032</v>
      </c>
      <c r="GD658" t="s">
        <v>37033</v>
      </c>
      <c r="GE658" t="s">
        <v>37770</v>
      </c>
      <c r="GF658" t="s">
        <v>37771</v>
      </c>
      <c r="GG658" t="s">
        <v>37772</v>
      </c>
      <c r="GH658" t="s">
        <v>37773</v>
      </c>
      <c r="GI658" t="s">
        <v>37774</v>
      </c>
      <c r="GJ658" t="s">
        <v>37034</v>
      </c>
      <c r="GK658" t="s">
        <v>37035</v>
      </c>
      <c r="GL658" t="s">
        <v>37784</v>
      </c>
      <c r="GM658" t="s">
        <v>37785</v>
      </c>
      <c r="GN658" t="s">
        <v>37786</v>
      </c>
      <c r="GO658" t="s">
        <v>36973</v>
      </c>
      <c r="GP658" t="s">
        <v>37800</v>
      </c>
      <c r="GQ658" t="s">
        <v>37010</v>
      </c>
      <c r="GR658" t="s">
        <v>36969</v>
      </c>
      <c r="GT658" t="s">
        <v>37011</v>
      </c>
      <c r="GU658">
        <f t="shared" si="103"/>
        <v>21.25</v>
      </c>
      <c r="GV658">
        <f t="shared" si="104"/>
        <v>21.25</v>
      </c>
      <c r="GX658">
        <v>17</v>
      </c>
      <c r="GY658" t="s">
        <v>37012</v>
      </c>
      <c r="HA658" t="s">
        <v>37013</v>
      </c>
      <c r="HE658">
        <v>16.989999999999998</v>
      </c>
    </row>
    <row r="659" spans="1:213">
      <c r="A659" t="s">
        <v>29123</v>
      </c>
      <c r="B659" t="s">
        <v>36962</v>
      </c>
      <c r="C659" t="s">
        <v>36963</v>
      </c>
      <c r="D659" t="s">
        <v>21327</v>
      </c>
      <c r="E659">
        <v>1</v>
      </c>
      <c r="F659" t="s">
        <v>36964</v>
      </c>
      <c r="G659" t="s">
        <v>38</v>
      </c>
      <c r="H659" t="s">
        <v>37133</v>
      </c>
      <c r="I659" t="s">
        <v>28729</v>
      </c>
      <c r="J659" t="s">
        <v>33297</v>
      </c>
      <c r="K659" t="s">
        <v>21308</v>
      </c>
      <c r="L659" t="s">
        <v>33298</v>
      </c>
      <c r="M659" t="s">
        <v>33343</v>
      </c>
      <c r="N659" t="s">
        <v>21360</v>
      </c>
      <c r="O659" t="s">
        <v>33344</v>
      </c>
      <c r="P659" t="s">
        <v>21282</v>
      </c>
      <c r="Q659" t="s">
        <v>33300</v>
      </c>
      <c r="T659" t="s">
        <v>33349</v>
      </c>
      <c r="U659" t="s">
        <v>37776</v>
      </c>
      <c r="V659" t="s">
        <v>34104</v>
      </c>
      <c r="W659" t="s">
        <v>36967</v>
      </c>
      <c r="X659" t="s">
        <v>36968</v>
      </c>
      <c r="Y659" t="s">
        <v>36969</v>
      </c>
      <c r="Z659">
        <v>200</v>
      </c>
      <c r="AA659">
        <v>171</v>
      </c>
      <c r="AB659" t="s">
        <v>37018</v>
      </c>
      <c r="AC659" t="s">
        <v>36990</v>
      </c>
      <c r="AD659" t="s">
        <v>36971</v>
      </c>
      <c r="AE659" t="s">
        <v>36972</v>
      </c>
      <c r="AF659" t="s">
        <v>36973</v>
      </c>
      <c r="AH659" t="s">
        <v>37757</v>
      </c>
      <c r="AJ659" t="s">
        <v>36967</v>
      </c>
      <c r="AK659" t="s">
        <v>33352</v>
      </c>
      <c r="AL659" t="s">
        <v>34162</v>
      </c>
      <c r="AM659" t="s">
        <v>37777</v>
      </c>
      <c r="AN659" t="s">
        <v>28824</v>
      </c>
      <c r="AQ659" t="s">
        <v>28824</v>
      </c>
      <c r="AR659" t="s">
        <v>34343</v>
      </c>
      <c r="AW659" t="s">
        <v>37135</v>
      </c>
      <c r="AX659" t="s">
        <v>37135</v>
      </c>
      <c r="AY659" t="s">
        <v>37021</v>
      </c>
      <c r="BA659" t="s">
        <v>353</v>
      </c>
      <c r="BB659">
        <v>48</v>
      </c>
      <c r="BC659" t="s">
        <v>37022</v>
      </c>
      <c r="BD659" t="s">
        <v>28739</v>
      </c>
      <c r="BE659" t="s">
        <v>36993</v>
      </c>
      <c r="BF659">
        <v>0.2</v>
      </c>
      <c r="BG659" t="str">
        <f>_xlfn.TEXTJOIN("-",TRUE,V659,AL659,I659,BD659,AR659)</f>
        <v>AG-BH-CA-D3-ED</v>
      </c>
      <c r="BH659" t="s">
        <v>38103</v>
      </c>
      <c r="BI659" t="s">
        <v>38104</v>
      </c>
      <c r="BJ659" t="s">
        <v>37862</v>
      </c>
      <c r="BK659" cm="1">
        <f t="array" ref="BK659">IF(LEN(TRIM(BG659))=0,"",SUMPRODUCT(--(LEN(TRIM($BG$5:BG659))&gt;0)))</f>
        <v>640</v>
      </c>
      <c r="BL659" t="str">
        <f>IF(BK659&lt;&gt;"",_xlfn.BASE(BK659,36,10),"")</f>
        <v>00000000HS</v>
      </c>
      <c r="BM659" t="str">
        <f>IF(BL659&lt;&gt;"","*"&amp;BL659&amp;"*","")</f>
        <v>*00000000HS*</v>
      </c>
      <c r="BN659" t="s">
        <v>37860</v>
      </c>
      <c r="BO659" t="str">
        <f>_xlfn.TEXTJOIN("-",TRUE,N659,T659)</f>
        <v>DAT004-M16</v>
      </c>
      <c r="CP659" t="s">
        <v>37863</v>
      </c>
      <c r="CU659">
        <v>13.99</v>
      </c>
      <c r="DT659" t="s">
        <v>37026</v>
      </c>
      <c r="EC659" s="7">
        <f t="shared" si="102"/>
        <v>17.487500000000001</v>
      </c>
      <c r="EN659" t="s">
        <v>36995</v>
      </c>
      <c r="EO659">
        <v>1731138031</v>
      </c>
      <c r="EP659" t="s">
        <v>36968</v>
      </c>
      <c r="EQ659" t="s">
        <v>36996</v>
      </c>
      <c r="ER659" t="s">
        <v>36997</v>
      </c>
      <c r="ES659" t="s">
        <v>36967</v>
      </c>
      <c r="ET659" t="s">
        <v>37761</v>
      </c>
      <c r="EU659" t="s">
        <v>36999</v>
      </c>
      <c r="FB659" t="s">
        <v>35377</v>
      </c>
      <c r="FC659" t="s">
        <v>37782</v>
      </c>
      <c r="FD659" t="s">
        <v>28824</v>
      </c>
      <c r="FF659" t="s">
        <v>36990</v>
      </c>
      <c r="FG659" t="s">
        <v>36990</v>
      </c>
      <c r="FH659" t="s">
        <v>37863</v>
      </c>
      <c r="FI659" t="s">
        <v>37762</v>
      </c>
      <c r="FJ659" t="s">
        <v>37763</v>
      </c>
      <c r="FK659" t="s">
        <v>37764</v>
      </c>
      <c r="FL659" t="s">
        <v>37765</v>
      </c>
      <c r="FM659" t="s">
        <v>37766</v>
      </c>
      <c r="FN659" t="s">
        <v>37767</v>
      </c>
      <c r="FO659" t="s">
        <v>37768</v>
      </c>
      <c r="FP659" t="s">
        <v>37769</v>
      </c>
      <c r="FQ659" t="s">
        <v>37028</v>
      </c>
      <c r="FR659" t="s">
        <v>37008</v>
      </c>
      <c r="FS659" t="s">
        <v>37009</v>
      </c>
      <c r="FT659" t="s">
        <v>33352</v>
      </c>
      <c r="FU659" t="s">
        <v>33352</v>
      </c>
      <c r="FV659" t="s">
        <v>28824</v>
      </c>
      <c r="FW659" t="s">
        <v>37030</v>
      </c>
      <c r="FX659" t="s">
        <v>37031</v>
      </c>
      <c r="FY659" t="s">
        <v>36971</v>
      </c>
      <c r="FZ659" t="s">
        <v>36990</v>
      </c>
      <c r="GA659" t="s">
        <v>37783</v>
      </c>
      <c r="GB659" t="s">
        <v>36968</v>
      </c>
      <c r="GC659" t="s">
        <v>37032</v>
      </c>
      <c r="GD659" t="s">
        <v>37033</v>
      </c>
      <c r="GE659" t="s">
        <v>37770</v>
      </c>
      <c r="GF659" t="s">
        <v>37771</v>
      </c>
      <c r="GG659" t="s">
        <v>37772</v>
      </c>
      <c r="GH659" t="s">
        <v>37773</v>
      </c>
      <c r="GI659" t="s">
        <v>37774</v>
      </c>
      <c r="GJ659" t="s">
        <v>37034</v>
      </c>
      <c r="GK659" t="s">
        <v>37035</v>
      </c>
      <c r="GL659" t="s">
        <v>37784</v>
      </c>
      <c r="GM659" t="s">
        <v>37785</v>
      </c>
      <c r="GN659" t="s">
        <v>37786</v>
      </c>
      <c r="GO659" t="s">
        <v>36973</v>
      </c>
      <c r="GP659" t="s">
        <v>28824</v>
      </c>
      <c r="GQ659" t="s">
        <v>37010</v>
      </c>
      <c r="GR659" t="s">
        <v>36969</v>
      </c>
      <c r="GT659" t="s">
        <v>37011</v>
      </c>
      <c r="GU659">
        <f t="shared" si="103"/>
        <v>17.5</v>
      </c>
      <c r="GV659">
        <f t="shared" si="104"/>
        <v>17.5</v>
      </c>
      <c r="GX659">
        <v>14</v>
      </c>
      <c r="GY659" t="s">
        <v>37012</v>
      </c>
      <c r="HA659" t="s">
        <v>37013</v>
      </c>
      <c r="HE659">
        <v>13.99</v>
      </c>
    </row>
    <row r="660" spans="1:213">
      <c r="A660" t="s">
        <v>29123</v>
      </c>
      <c r="B660" t="s">
        <v>36962</v>
      </c>
      <c r="C660" t="s">
        <v>36963</v>
      </c>
      <c r="D660" t="s">
        <v>21327</v>
      </c>
      <c r="E660">
        <v>1</v>
      </c>
      <c r="F660" t="s">
        <v>36964</v>
      </c>
      <c r="G660" t="s">
        <v>38</v>
      </c>
      <c r="H660" t="s">
        <v>37133</v>
      </c>
      <c r="I660" t="s">
        <v>28729</v>
      </c>
      <c r="J660" t="s">
        <v>33297</v>
      </c>
      <c r="K660" t="s">
        <v>21308</v>
      </c>
      <c r="L660" t="s">
        <v>33298</v>
      </c>
      <c r="M660" t="s">
        <v>33343</v>
      </c>
      <c r="N660" t="s">
        <v>21360</v>
      </c>
      <c r="O660" t="s">
        <v>33344</v>
      </c>
      <c r="P660" t="s">
        <v>21282</v>
      </c>
      <c r="Q660" t="s">
        <v>33300</v>
      </c>
      <c r="T660" t="s">
        <v>33349</v>
      </c>
      <c r="U660" t="s">
        <v>37776</v>
      </c>
      <c r="V660" t="s">
        <v>34104</v>
      </c>
      <c r="W660" t="s">
        <v>36967</v>
      </c>
      <c r="X660" t="s">
        <v>36968</v>
      </c>
      <c r="Y660" t="s">
        <v>36969</v>
      </c>
      <c r="Z660">
        <v>200</v>
      </c>
      <c r="AA660">
        <v>186</v>
      </c>
      <c r="AB660" t="s">
        <v>37018</v>
      </c>
      <c r="AC660" t="s">
        <v>36990</v>
      </c>
      <c r="AD660" t="s">
        <v>36971</v>
      </c>
      <c r="AE660" t="s">
        <v>36972</v>
      </c>
      <c r="AF660" t="s">
        <v>36973</v>
      </c>
      <c r="AH660" t="s">
        <v>37757</v>
      </c>
      <c r="AJ660" t="s">
        <v>36967</v>
      </c>
      <c r="AK660" t="s">
        <v>33352</v>
      </c>
      <c r="AL660" t="s">
        <v>34162</v>
      </c>
      <c r="AM660" t="s">
        <v>37777</v>
      </c>
      <c r="AN660" t="s">
        <v>28795</v>
      </c>
      <c r="AQ660" t="s">
        <v>28795</v>
      </c>
      <c r="AR660" t="s">
        <v>34345</v>
      </c>
      <c r="AW660" t="s">
        <v>37135</v>
      </c>
      <c r="AX660" t="s">
        <v>37135</v>
      </c>
      <c r="AY660" t="s">
        <v>37021</v>
      </c>
      <c r="BA660" t="s">
        <v>353</v>
      </c>
      <c r="BB660">
        <v>48</v>
      </c>
      <c r="BC660" t="s">
        <v>37022</v>
      </c>
      <c r="BD660" t="s">
        <v>28739</v>
      </c>
      <c r="BE660" t="s">
        <v>36993</v>
      </c>
      <c r="BF660">
        <v>0.2</v>
      </c>
      <c r="BG660" t="str">
        <f>_xlfn.TEXTJOIN("-",TRUE,V660,AL660,I660,BD660,AR660)</f>
        <v>AG-BH-CA-D3-EE</v>
      </c>
      <c r="BH660" t="s">
        <v>38105</v>
      </c>
      <c r="BI660" t="s">
        <v>38106</v>
      </c>
      <c r="BJ660" t="s">
        <v>37866</v>
      </c>
      <c r="BK660" cm="1">
        <f t="array" ref="BK660">IF(LEN(TRIM(BG660))=0,"",SUMPRODUCT(--(LEN(TRIM($BG$5:BG660))&gt;0)))</f>
        <v>641</v>
      </c>
      <c r="BL660" t="str">
        <f>IF(BK660&lt;&gt;"",_xlfn.BASE(BK660,36,10),"")</f>
        <v>00000000HT</v>
      </c>
      <c r="BM660" t="str">
        <f>IF(BL660&lt;&gt;"","*"&amp;BL660&amp;"*","")</f>
        <v>*00000000HT*</v>
      </c>
      <c r="BN660" t="s">
        <v>37864</v>
      </c>
      <c r="BO660" t="str">
        <f>_xlfn.TEXTJOIN("-",TRUE,N660,T660)</f>
        <v>DAT004-M16</v>
      </c>
      <c r="CP660" t="s">
        <v>37863</v>
      </c>
      <c r="CU660">
        <v>13.99</v>
      </c>
      <c r="DT660" t="s">
        <v>37026</v>
      </c>
      <c r="EC660" s="7">
        <f t="shared" si="102"/>
        <v>17.487500000000001</v>
      </c>
      <c r="EN660" t="s">
        <v>36995</v>
      </c>
      <c r="EO660">
        <v>1731138031</v>
      </c>
      <c r="EP660" t="s">
        <v>36968</v>
      </c>
      <c r="EQ660" t="s">
        <v>36996</v>
      </c>
      <c r="ER660" t="s">
        <v>36997</v>
      </c>
      <c r="ES660" t="s">
        <v>36967</v>
      </c>
      <c r="ET660" t="s">
        <v>37761</v>
      </c>
      <c r="EU660" t="s">
        <v>36999</v>
      </c>
      <c r="FB660" t="s">
        <v>35377</v>
      </c>
      <c r="FC660" t="s">
        <v>37782</v>
      </c>
      <c r="FD660" t="s">
        <v>28795</v>
      </c>
      <c r="FF660" t="s">
        <v>36990</v>
      </c>
      <c r="FG660" t="s">
        <v>36990</v>
      </c>
      <c r="FH660" t="s">
        <v>37863</v>
      </c>
      <c r="FI660" t="s">
        <v>37762</v>
      </c>
      <c r="FJ660" t="s">
        <v>37763</v>
      </c>
      <c r="FK660" t="s">
        <v>37764</v>
      </c>
      <c r="FL660" t="s">
        <v>37765</v>
      </c>
      <c r="FM660" t="s">
        <v>37766</v>
      </c>
      <c r="FN660" t="s">
        <v>37767</v>
      </c>
      <c r="FO660" t="s">
        <v>37768</v>
      </c>
      <c r="FP660" t="s">
        <v>37769</v>
      </c>
      <c r="FQ660" t="s">
        <v>37028</v>
      </c>
      <c r="FR660" t="s">
        <v>37008</v>
      </c>
      <c r="FS660" t="s">
        <v>37009</v>
      </c>
      <c r="FT660" t="s">
        <v>33352</v>
      </c>
      <c r="FU660" t="s">
        <v>33352</v>
      </c>
      <c r="FV660" t="s">
        <v>28795</v>
      </c>
      <c r="FW660" t="s">
        <v>37030</v>
      </c>
      <c r="FX660" t="s">
        <v>37031</v>
      </c>
      <c r="FY660" t="s">
        <v>36971</v>
      </c>
      <c r="FZ660" t="s">
        <v>36990</v>
      </c>
      <c r="GA660" t="s">
        <v>37783</v>
      </c>
      <c r="GB660" t="s">
        <v>36968</v>
      </c>
      <c r="GC660" t="s">
        <v>37032</v>
      </c>
      <c r="GD660" t="s">
        <v>37033</v>
      </c>
      <c r="GE660" t="s">
        <v>37770</v>
      </c>
      <c r="GF660" t="s">
        <v>37771</v>
      </c>
      <c r="GG660" t="s">
        <v>37772</v>
      </c>
      <c r="GH660" t="s">
        <v>37773</v>
      </c>
      <c r="GI660" t="s">
        <v>37774</v>
      </c>
      <c r="GJ660" t="s">
        <v>37034</v>
      </c>
      <c r="GK660" t="s">
        <v>37035</v>
      </c>
      <c r="GL660" t="s">
        <v>37784</v>
      </c>
      <c r="GM660" t="s">
        <v>37785</v>
      </c>
      <c r="GN660" t="s">
        <v>37786</v>
      </c>
      <c r="GO660" t="s">
        <v>36973</v>
      </c>
      <c r="GP660" t="s">
        <v>28795</v>
      </c>
      <c r="GQ660" t="s">
        <v>37010</v>
      </c>
      <c r="GR660" t="s">
        <v>36969</v>
      </c>
      <c r="GT660" t="s">
        <v>37011</v>
      </c>
      <c r="GU660">
        <f t="shared" si="103"/>
        <v>17.5</v>
      </c>
      <c r="GV660">
        <f t="shared" si="104"/>
        <v>17.5</v>
      </c>
      <c r="GX660">
        <v>14</v>
      </c>
      <c r="GY660" t="s">
        <v>37012</v>
      </c>
      <c r="HA660" t="s">
        <v>37013</v>
      </c>
      <c r="HE660">
        <v>13.99</v>
      </c>
    </row>
    <row r="661" spans="1:213">
      <c r="A661" t="s">
        <v>29123</v>
      </c>
      <c r="B661" t="s">
        <v>36962</v>
      </c>
      <c r="C661" t="s">
        <v>36963</v>
      </c>
      <c r="D661" t="s">
        <v>21327</v>
      </c>
      <c r="E661">
        <v>1</v>
      </c>
      <c r="F661" t="s">
        <v>36964</v>
      </c>
      <c r="G661" t="s">
        <v>38</v>
      </c>
      <c r="H661" t="s">
        <v>37133</v>
      </c>
      <c r="I661" t="s">
        <v>28729</v>
      </c>
      <c r="J661" t="s">
        <v>33297</v>
      </c>
      <c r="K661" t="s">
        <v>21308</v>
      </c>
      <c r="L661" t="s">
        <v>33298</v>
      </c>
      <c r="M661" t="s">
        <v>33343</v>
      </c>
      <c r="N661" t="s">
        <v>21360</v>
      </c>
      <c r="O661" t="s">
        <v>33344</v>
      </c>
      <c r="P661" t="s">
        <v>21282</v>
      </c>
      <c r="Q661" t="s">
        <v>33300</v>
      </c>
      <c r="T661" t="s">
        <v>33349</v>
      </c>
      <c r="U661" t="s">
        <v>37776</v>
      </c>
      <c r="V661" t="s">
        <v>34104</v>
      </c>
      <c r="W661" t="s">
        <v>36967</v>
      </c>
      <c r="X661" t="s">
        <v>36968</v>
      </c>
      <c r="Y661" t="s">
        <v>36969</v>
      </c>
      <c r="Z661">
        <v>200</v>
      </c>
      <c r="AA661">
        <v>195</v>
      </c>
      <c r="AB661" t="s">
        <v>37018</v>
      </c>
      <c r="AC661" t="s">
        <v>36990</v>
      </c>
      <c r="AD661" t="s">
        <v>36971</v>
      </c>
      <c r="AE661" t="s">
        <v>36972</v>
      </c>
      <c r="AF661" t="s">
        <v>36973</v>
      </c>
      <c r="AH661" t="s">
        <v>37757</v>
      </c>
      <c r="AJ661" t="s">
        <v>36967</v>
      </c>
      <c r="AK661" t="s">
        <v>33352</v>
      </c>
      <c r="AL661" t="s">
        <v>34162</v>
      </c>
      <c r="AM661" t="s">
        <v>37777</v>
      </c>
      <c r="AN661" t="s">
        <v>28789</v>
      </c>
      <c r="AQ661" t="s">
        <v>28789</v>
      </c>
      <c r="AR661" t="s">
        <v>34347</v>
      </c>
      <c r="AW661" t="s">
        <v>37135</v>
      </c>
      <c r="AX661" t="s">
        <v>37135</v>
      </c>
      <c r="AY661" t="s">
        <v>37021</v>
      </c>
      <c r="BA661" t="s">
        <v>353</v>
      </c>
      <c r="BB661">
        <v>48</v>
      </c>
      <c r="BC661" t="s">
        <v>37022</v>
      </c>
      <c r="BD661" t="s">
        <v>28739</v>
      </c>
      <c r="BE661" t="s">
        <v>36993</v>
      </c>
      <c r="BF661">
        <v>0.2</v>
      </c>
      <c r="BG661" t="str">
        <f>_xlfn.TEXTJOIN("-",TRUE,V661,AL661,I661,BD661,AR661)</f>
        <v>AG-BH-CA-D3-EF</v>
      </c>
      <c r="BH661" t="s">
        <v>38107</v>
      </c>
      <c r="BI661" t="s">
        <v>38108</v>
      </c>
      <c r="BJ661" t="s">
        <v>37869</v>
      </c>
      <c r="BK661" cm="1">
        <f t="array" ref="BK661">IF(LEN(TRIM(BG661))=0,"",SUMPRODUCT(--(LEN(TRIM($BG$5:BG661))&gt;0)))</f>
        <v>642</v>
      </c>
      <c r="BL661" t="str">
        <f>IF(BK661&lt;&gt;"",_xlfn.BASE(BK661,36,10),"")</f>
        <v>00000000HU</v>
      </c>
      <c r="BM661" t="str">
        <f>IF(BL661&lt;&gt;"","*"&amp;BL661&amp;"*","")</f>
        <v>*00000000HU*</v>
      </c>
      <c r="BN661" t="s">
        <v>37867</v>
      </c>
      <c r="BO661" t="str">
        <f>_xlfn.TEXTJOIN("-",TRUE,N661,T661)</f>
        <v>DAT004-M16</v>
      </c>
      <c r="CP661" t="s">
        <v>37863</v>
      </c>
      <c r="CU661">
        <v>13.99</v>
      </c>
      <c r="DT661" t="s">
        <v>37026</v>
      </c>
      <c r="EC661" s="7">
        <f t="shared" si="102"/>
        <v>17.487500000000001</v>
      </c>
      <c r="EN661" t="s">
        <v>36995</v>
      </c>
      <c r="EO661">
        <v>1731138031</v>
      </c>
      <c r="EP661" t="s">
        <v>36968</v>
      </c>
      <c r="EQ661" t="s">
        <v>36996</v>
      </c>
      <c r="ER661" t="s">
        <v>36997</v>
      </c>
      <c r="ES661" t="s">
        <v>36967</v>
      </c>
      <c r="ET661" t="s">
        <v>37761</v>
      </c>
      <c r="EU661" t="s">
        <v>36999</v>
      </c>
      <c r="FB661" t="s">
        <v>35377</v>
      </c>
      <c r="FC661" t="s">
        <v>37782</v>
      </c>
      <c r="FD661" t="s">
        <v>28789</v>
      </c>
      <c r="FF661" t="s">
        <v>36990</v>
      </c>
      <c r="FG661" t="s">
        <v>36990</v>
      </c>
      <c r="FH661" t="s">
        <v>37863</v>
      </c>
      <c r="FI661" t="s">
        <v>37762</v>
      </c>
      <c r="FJ661" t="s">
        <v>37763</v>
      </c>
      <c r="FK661" t="s">
        <v>37764</v>
      </c>
      <c r="FL661" t="s">
        <v>37765</v>
      </c>
      <c r="FM661" t="s">
        <v>37766</v>
      </c>
      <c r="FN661" t="s">
        <v>37767</v>
      </c>
      <c r="FO661" t="s">
        <v>37768</v>
      </c>
      <c r="FP661" t="s">
        <v>37769</v>
      </c>
      <c r="FQ661" t="s">
        <v>37028</v>
      </c>
      <c r="FR661" t="s">
        <v>37008</v>
      </c>
      <c r="FS661" t="s">
        <v>37009</v>
      </c>
      <c r="FT661" t="s">
        <v>33352</v>
      </c>
      <c r="FU661" t="s">
        <v>33352</v>
      </c>
      <c r="FV661" t="s">
        <v>28789</v>
      </c>
      <c r="FW661" t="s">
        <v>37030</v>
      </c>
      <c r="FX661" t="s">
        <v>37031</v>
      </c>
      <c r="FY661" t="s">
        <v>36971</v>
      </c>
      <c r="FZ661" t="s">
        <v>36990</v>
      </c>
      <c r="GA661" t="s">
        <v>37783</v>
      </c>
      <c r="GB661" t="s">
        <v>36968</v>
      </c>
      <c r="GC661" t="s">
        <v>37032</v>
      </c>
      <c r="GD661" t="s">
        <v>37033</v>
      </c>
      <c r="GE661" t="s">
        <v>37770</v>
      </c>
      <c r="GF661" t="s">
        <v>37771</v>
      </c>
      <c r="GG661" t="s">
        <v>37772</v>
      </c>
      <c r="GH661" t="s">
        <v>37773</v>
      </c>
      <c r="GI661" t="s">
        <v>37774</v>
      </c>
      <c r="GJ661" t="s">
        <v>37034</v>
      </c>
      <c r="GK661" t="s">
        <v>37035</v>
      </c>
      <c r="GL661" t="s">
        <v>37784</v>
      </c>
      <c r="GM661" t="s">
        <v>37785</v>
      </c>
      <c r="GN661" t="s">
        <v>37786</v>
      </c>
      <c r="GO661" t="s">
        <v>36973</v>
      </c>
      <c r="GP661" t="s">
        <v>28789</v>
      </c>
      <c r="GQ661" t="s">
        <v>37010</v>
      </c>
      <c r="GR661" t="s">
        <v>36969</v>
      </c>
      <c r="GT661" t="s">
        <v>37011</v>
      </c>
      <c r="GU661">
        <f t="shared" si="103"/>
        <v>17.5</v>
      </c>
      <c r="GV661">
        <f t="shared" si="104"/>
        <v>17.5</v>
      </c>
      <c r="GX661">
        <v>14</v>
      </c>
      <c r="GY661" t="s">
        <v>37012</v>
      </c>
      <c r="HA661" t="s">
        <v>37013</v>
      </c>
      <c r="HE661">
        <v>13.99</v>
      </c>
    </row>
    <row r="662" spans="1:213">
      <c r="A662" t="s">
        <v>29123</v>
      </c>
      <c r="B662" t="s">
        <v>36962</v>
      </c>
      <c r="C662" t="s">
        <v>36963</v>
      </c>
      <c r="D662" t="s">
        <v>21327</v>
      </c>
      <c r="E662">
        <v>1</v>
      </c>
      <c r="F662" t="s">
        <v>36964</v>
      </c>
      <c r="G662" t="s">
        <v>38</v>
      </c>
      <c r="H662" t="s">
        <v>37133</v>
      </c>
      <c r="I662" t="s">
        <v>28729</v>
      </c>
      <c r="J662" t="s">
        <v>33297</v>
      </c>
      <c r="K662" t="s">
        <v>21308</v>
      </c>
      <c r="L662" t="s">
        <v>33298</v>
      </c>
      <c r="M662" t="s">
        <v>33343</v>
      </c>
      <c r="N662" t="s">
        <v>21360</v>
      </c>
      <c r="O662" t="s">
        <v>33344</v>
      </c>
      <c r="P662" t="s">
        <v>21282</v>
      </c>
      <c r="Q662" t="s">
        <v>33300</v>
      </c>
      <c r="T662" t="s">
        <v>33349</v>
      </c>
      <c r="U662" t="s">
        <v>37776</v>
      </c>
      <c r="V662" t="s">
        <v>34104</v>
      </c>
      <c r="W662" t="s">
        <v>36967</v>
      </c>
      <c r="X662" t="s">
        <v>36968</v>
      </c>
      <c r="Y662" t="s">
        <v>36969</v>
      </c>
      <c r="Z662">
        <v>300</v>
      </c>
      <c r="AA662">
        <v>221</v>
      </c>
      <c r="AB662" t="s">
        <v>37018</v>
      </c>
      <c r="AC662" t="s">
        <v>36990</v>
      </c>
      <c r="AD662" t="s">
        <v>36971</v>
      </c>
      <c r="AE662" t="s">
        <v>36972</v>
      </c>
      <c r="AF662" t="s">
        <v>36973</v>
      </c>
      <c r="AH662" t="s">
        <v>37757</v>
      </c>
      <c r="AJ662" t="s">
        <v>36967</v>
      </c>
      <c r="AK662" t="s">
        <v>33352</v>
      </c>
      <c r="AL662" t="s">
        <v>34162</v>
      </c>
      <c r="AM662" t="s">
        <v>37777</v>
      </c>
      <c r="AN662" t="s">
        <v>29088</v>
      </c>
      <c r="AQ662" t="s">
        <v>29088</v>
      </c>
      <c r="AR662" t="s">
        <v>34349</v>
      </c>
      <c r="AW662" t="s">
        <v>37135</v>
      </c>
      <c r="AX662" t="s">
        <v>37135</v>
      </c>
      <c r="AY662" t="s">
        <v>37021</v>
      </c>
      <c r="BA662" t="s">
        <v>353</v>
      </c>
      <c r="BB662">
        <v>48</v>
      </c>
      <c r="BC662" t="s">
        <v>37048</v>
      </c>
      <c r="BD662" t="s">
        <v>34259</v>
      </c>
      <c r="BE662" t="s">
        <v>36993</v>
      </c>
      <c r="BF662">
        <v>0.2</v>
      </c>
      <c r="BG662" t="str">
        <f>_xlfn.TEXTJOIN("-",TRUE,V662,AL662,I662,BD662,AR662)</f>
        <v>AG-BH-CA-D4-EG</v>
      </c>
      <c r="BH662" t="s">
        <v>38109</v>
      </c>
      <c r="BI662" t="s">
        <v>38110</v>
      </c>
      <c r="BJ662" t="s">
        <v>37872</v>
      </c>
      <c r="BK662" cm="1">
        <f t="array" ref="BK662">IF(LEN(TRIM(BG662))=0,"",SUMPRODUCT(--(LEN(TRIM($BG$5:BG662))&gt;0)))</f>
        <v>643</v>
      </c>
      <c r="BL662" t="str">
        <f>IF(BK662&lt;&gt;"",_xlfn.BASE(BK662,36,10),"")</f>
        <v>00000000HV</v>
      </c>
      <c r="BM662" t="str">
        <f>IF(BL662&lt;&gt;"","*"&amp;BL662&amp;"*","")</f>
        <v>*00000000HV*</v>
      </c>
      <c r="BN662" t="s">
        <v>37870</v>
      </c>
      <c r="BO662" t="str">
        <f>_xlfn.TEXTJOIN("-",TRUE,N662,T662)</f>
        <v>DAT004-M16</v>
      </c>
      <c r="CP662" t="s">
        <v>37863</v>
      </c>
      <c r="CU662">
        <v>13.99</v>
      </c>
      <c r="DT662" t="s">
        <v>37026</v>
      </c>
      <c r="EC662" s="7">
        <f t="shared" si="102"/>
        <v>17.487500000000001</v>
      </c>
      <c r="EN662" t="s">
        <v>36995</v>
      </c>
      <c r="EO662">
        <v>1731138031</v>
      </c>
      <c r="EP662" t="s">
        <v>36968</v>
      </c>
      <c r="EQ662" t="s">
        <v>36996</v>
      </c>
      <c r="ER662" t="s">
        <v>36997</v>
      </c>
      <c r="ES662" t="s">
        <v>36967</v>
      </c>
      <c r="ET662" t="s">
        <v>37761</v>
      </c>
      <c r="EU662" t="s">
        <v>36999</v>
      </c>
      <c r="FB662" t="s">
        <v>35377</v>
      </c>
      <c r="FC662" t="s">
        <v>37782</v>
      </c>
      <c r="FD662" t="s">
        <v>29088</v>
      </c>
      <c r="FF662" t="s">
        <v>36990</v>
      </c>
      <c r="FG662" t="s">
        <v>36990</v>
      </c>
      <c r="FH662" t="s">
        <v>37863</v>
      </c>
      <c r="FI662" t="s">
        <v>37762</v>
      </c>
      <c r="FJ662" t="s">
        <v>37763</v>
      </c>
      <c r="FK662" t="s">
        <v>37764</v>
      </c>
      <c r="FL662" t="s">
        <v>37765</v>
      </c>
      <c r="FM662" t="s">
        <v>37766</v>
      </c>
      <c r="FN662" t="s">
        <v>37767</v>
      </c>
      <c r="FO662" t="s">
        <v>37768</v>
      </c>
      <c r="FP662" t="s">
        <v>37769</v>
      </c>
      <c r="FQ662" t="s">
        <v>37028</v>
      </c>
      <c r="FR662" t="s">
        <v>37008</v>
      </c>
      <c r="FS662" t="s">
        <v>37009</v>
      </c>
      <c r="FT662" t="s">
        <v>33352</v>
      </c>
      <c r="FU662" t="s">
        <v>33352</v>
      </c>
      <c r="FV662" t="s">
        <v>29088</v>
      </c>
      <c r="FW662" t="s">
        <v>37030</v>
      </c>
      <c r="FX662" t="s">
        <v>37031</v>
      </c>
      <c r="FY662" t="s">
        <v>36971</v>
      </c>
      <c r="FZ662" t="s">
        <v>36990</v>
      </c>
      <c r="GA662" t="s">
        <v>37783</v>
      </c>
      <c r="GB662" t="s">
        <v>36968</v>
      </c>
      <c r="GC662" t="s">
        <v>37032</v>
      </c>
      <c r="GD662" t="s">
        <v>37033</v>
      </c>
      <c r="GE662" t="s">
        <v>37770</v>
      </c>
      <c r="GF662" t="s">
        <v>37771</v>
      </c>
      <c r="GG662" t="s">
        <v>37772</v>
      </c>
      <c r="GH662" t="s">
        <v>37773</v>
      </c>
      <c r="GI662" t="s">
        <v>37774</v>
      </c>
      <c r="GJ662" t="s">
        <v>37034</v>
      </c>
      <c r="GK662" t="s">
        <v>37035</v>
      </c>
      <c r="GL662" t="s">
        <v>37784</v>
      </c>
      <c r="GM662" t="s">
        <v>37785</v>
      </c>
      <c r="GN662" t="s">
        <v>37786</v>
      </c>
      <c r="GO662" t="s">
        <v>36973</v>
      </c>
      <c r="GP662" t="s">
        <v>29088</v>
      </c>
      <c r="GQ662" t="s">
        <v>37010</v>
      </c>
      <c r="GR662" t="s">
        <v>36969</v>
      </c>
      <c r="GT662" t="s">
        <v>37011</v>
      </c>
      <c r="GU662">
        <f t="shared" si="103"/>
        <v>17.5</v>
      </c>
      <c r="GV662">
        <f t="shared" si="104"/>
        <v>17.5</v>
      </c>
      <c r="GX662">
        <v>14</v>
      </c>
      <c r="GY662" t="s">
        <v>37012</v>
      </c>
      <c r="HA662" t="s">
        <v>37013</v>
      </c>
      <c r="HE662">
        <v>13.99</v>
      </c>
    </row>
    <row r="663" spans="1:213">
      <c r="A663" t="s">
        <v>29123</v>
      </c>
      <c r="B663" t="s">
        <v>36962</v>
      </c>
      <c r="C663" t="s">
        <v>36963</v>
      </c>
      <c r="D663" t="s">
        <v>21327</v>
      </c>
      <c r="E663">
        <v>1</v>
      </c>
      <c r="F663" t="s">
        <v>36964</v>
      </c>
      <c r="G663" t="s">
        <v>38</v>
      </c>
      <c r="H663" t="s">
        <v>37133</v>
      </c>
      <c r="I663" t="s">
        <v>28729</v>
      </c>
      <c r="J663" t="s">
        <v>33297</v>
      </c>
      <c r="K663" t="s">
        <v>21308</v>
      </c>
      <c r="L663" t="s">
        <v>33298</v>
      </c>
      <c r="M663" t="s">
        <v>33343</v>
      </c>
      <c r="N663" t="s">
        <v>21360</v>
      </c>
      <c r="O663" t="s">
        <v>33344</v>
      </c>
      <c r="P663" t="s">
        <v>21282</v>
      </c>
      <c r="Q663" t="s">
        <v>33300</v>
      </c>
      <c r="T663" t="s">
        <v>33349</v>
      </c>
      <c r="U663" t="s">
        <v>37776</v>
      </c>
      <c r="V663" t="s">
        <v>34104</v>
      </c>
      <c r="W663" t="s">
        <v>36967</v>
      </c>
      <c r="X663" t="s">
        <v>36968</v>
      </c>
      <c r="Y663" t="s">
        <v>36969</v>
      </c>
      <c r="Z663">
        <v>300</v>
      </c>
      <c r="AA663">
        <v>236</v>
      </c>
      <c r="AB663" t="s">
        <v>37018</v>
      </c>
      <c r="AC663" t="s">
        <v>36990</v>
      </c>
      <c r="AD663" t="s">
        <v>36971</v>
      </c>
      <c r="AE663" t="s">
        <v>36972</v>
      </c>
      <c r="AF663" t="s">
        <v>36973</v>
      </c>
      <c r="AH663" t="s">
        <v>37757</v>
      </c>
      <c r="AJ663" t="s">
        <v>36967</v>
      </c>
      <c r="AK663" t="s">
        <v>33352</v>
      </c>
      <c r="AL663" t="s">
        <v>34162</v>
      </c>
      <c r="AM663" t="s">
        <v>37777</v>
      </c>
      <c r="AN663" t="s">
        <v>29128</v>
      </c>
      <c r="AQ663" t="s">
        <v>29128</v>
      </c>
      <c r="AR663" t="s">
        <v>34351</v>
      </c>
      <c r="AW663" t="s">
        <v>37135</v>
      </c>
      <c r="AX663" t="s">
        <v>37135</v>
      </c>
      <c r="AY663" t="s">
        <v>37021</v>
      </c>
      <c r="BA663" t="s">
        <v>353</v>
      </c>
      <c r="BB663">
        <v>48</v>
      </c>
      <c r="BC663" t="s">
        <v>37048</v>
      </c>
      <c r="BD663" t="s">
        <v>34259</v>
      </c>
      <c r="BE663" t="s">
        <v>36993</v>
      </c>
      <c r="BF663">
        <v>0.2</v>
      </c>
      <c r="BG663" t="str">
        <f>_xlfn.TEXTJOIN("-",TRUE,V663,AL663,I663,BD663,AR663)</f>
        <v>AG-BH-CA-D4-EH</v>
      </c>
      <c r="BH663" t="s">
        <v>38111</v>
      </c>
      <c r="BI663" t="s">
        <v>38112</v>
      </c>
      <c r="BJ663" t="s">
        <v>37875</v>
      </c>
      <c r="BK663" cm="1">
        <f t="array" ref="BK663">IF(LEN(TRIM(BG663))=0,"",SUMPRODUCT(--(LEN(TRIM($BG$5:BG663))&gt;0)))</f>
        <v>644</v>
      </c>
      <c r="BL663" t="str">
        <f>IF(BK663&lt;&gt;"",_xlfn.BASE(BK663,36,10),"")</f>
        <v>00000000HW</v>
      </c>
      <c r="BM663" t="str">
        <f>IF(BL663&lt;&gt;"","*"&amp;BL663&amp;"*","")</f>
        <v>*00000000HW*</v>
      </c>
      <c r="BN663" t="s">
        <v>37873</v>
      </c>
      <c r="BO663" t="str">
        <f>_xlfn.TEXTJOIN("-",TRUE,N663,T663)</f>
        <v>DAT004-M16</v>
      </c>
      <c r="CP663" t="s">
        <v>37863</v>
      </c>
      <c r="CU663">
        <v>13.99</v>
      </c>
      <c r="DT663" t="s">
        <v>37026</v>
      </c>
      <c r="EC663" s="7">
        <f t="shared" si="102"/>
        <v>17.487500000000001</v>
      </c>
      <c r="EN663" t="s">
        <v>36995</v>
      </c>
      <c r="EO663">
        <v>1731138031</v>
      </c>
      <c r="EP663" t="s">
        <v>36968</v>
      </c>
      <c r="EQ663" t="s">
        <v>36996</v>
      </c>
      <c r="ER663" t="s">
        <v>36997</v>
      </c>
      <c r="ES663" t="s">
        <v>36967</v>
      </c>
      <c r="ET663" t="s">
        <v>37761</v>
      </c>
      <c r="EU663" t="s">
        <v>36999</v>
      </c>
      <c r="FB663" t="s">
        <v>35377</v>
      </c>
      <c r="FC663" t="s">
        <v>37782</v>
      </c>
      <c r="FD663" t="s">
        <v>37799</v>
      </c>
      <c r="FF663" t="s">
        <v>36990</v>
      </c>
      <c r="FG663" t="s">
        <v>36990</v>
      </c>
      <c r="FH663" t="s">
        <v>37863</v>
      </c>
      <c r="FI663" t="s">
        <v>37762</v>
      </c>
      <c r="FJ663" t="s">
        <v>37763</v>
      </c>
      <c r="FK663" t="s">
        <v>37764</v>
      </c>
      <c r="FL663" t="s">
        <v>37765</v>
      </c>
      <c r="FM663" t="s">
        <v>37766</v>
      </c>
      <c r="FN663" t="s">
        <v>37767</v>
      </c>
      <c r="FO663" t="s">
        <v>37768</v>
      </c>
      <c r="FP663" t="s">
        <v>37769</v>
      </c>
      <c r="FQ663" t="s">
        <v>37028</v>
      </c>
      <c r="FR663" t="s">
        <v>37008</v>
      </c>
      <c r="FS663" t="s">
        <v>37009</v>
      </c>
      <c r="FT663" t="s">
        <v>33352</v>
      </c>
      <c r="FU663" t="s">
        <v>33352</v>
      </c>
      <c r="FV663" t="s">
        <v>37799</v>
      </c>
      <c r="FW663" t="s">
        <v>37030</v>
      </c>
      <c r="FX663" t="s">
        <v>37031</v>
      </c>
      <c r="FY663" t="s">
        <v>36971</v>
      </c>
      <c r="FZ663" t="s">
        <v>36990</v>
      </c>
      <c r="GA663" t="s">
        <v>37783</v>
      </c>
      <c r="GB663" t="s">
        <v>36968</v>
      </c>
      <c r="GC663" t="s">
        <v>37032</v>
      </c>
      <c r="GD663" t="s">
        <v>37033</v>
      </c>
      <c r="GE663" t="s">
        <v>37770</v>
      </c>
      <c r="GF663" t="s">
        <v>37771</v>
      </c>
      <c r="GG663" t="s">
        <v>37772</v>
      </c>
      <c r="GH663" t="s">
        <v>37773</v>
      </c>
      <c r="GI663" t="s">
        <v>37774</v>
      </c>
      <c r="GJ663" t="s">
        <v>37034</v>
      </c>
      <c r="GK663" t="s">
        <v>37035</v>
      </c>
      <c r="GL663" t="s">
        <v>37784</v>
      </c>
      <c r="GM663" t="s">
        <v>37785</v>
      </c>
      <c r="GN663" t="s">
        <v>37786</v>
      </c>
      <c r="GO663" t="s">
        <v>36973</v>
      </c>
      <c r="GP663" t="s">
        <v>37799</v>
      </c>
      <c r="GQ663" t="s">
        <v>37010</v>
      </c>
      <c r="GR663" t="s">
        <v>36969</v>
      </c>
      <c r="GT663" t="s">
        <v>37011</v>
      </c>
      <c r="GU663">
        <f t="shared" si="103"/>
        <v>17.5</v>
      </c>
      <c r="GV663">
        <f t="shared" si="104"/>
        <v>17.5</v>
      </c>
      <c r="GX663">
        <v>14</v>
      </c>
      <c r="GY663" t="s">
        <v>37012</v>
      </c>
      <c r="HA663" t="s">
        <v>37013</v>
      </c>
      <c r="HE663">
        <v>13.99</v>
      </c>
    </row>
    <row r="664" spans="1:213">
      <c r="A664" t="s">
        <v>29123</v>
      </c>
      <c r="B664" t="s">
        <v>36962</v>
      </c>
      <c r="C664" t="s">
        <v>36963</v>
      </c>
      <c r="D664" t="s">
        <v>21327</v>
      </c>
      <c r="E664">
        <v>1</v>
      </c>
      <c r="F664" t="s">
        <v>36964</v>
      </c>
      <c r="G664" t="s">
        <v>38</v>
      </c>
      <c r="H664" t="s">
        <v>37133</v>
      </c>
      <c r="I664" t="s">
        <v>28729</v>
      </c>
      <c r="J664" t="s">
        <v>33297</v>
      </c>
      <c r="K664" t="s">
        <v>21308</v>
      </c>
      <c r="L664" t="s">
        <v>33298</v>
      </c>
      <c r="M664" t="s">
        <v>33343</v>
      </c>
      <c r="N664" t="s">
        <v>21360</v>
      </c>
      <c r="O664" t="s">
        <v>33344</v>
      </c>
      <c r="P664" t="s">
        <v>21282</v>
      </c>
      <c r="Q664" t="s">
        <v>33300</v>
      </c>
      <c r="T664" t="s">
        <v>33349</v>
      </c>
      <c r="U664" t="s">
        <v>37776</v>
      </c>
      <c r="V664" t="s">
        <v>34104</v>
      </c>
      <c r="W664" t="s">
        <v>36967</v>
      </c>
      <c r="X664" t="s">
        <v>36968</v>
      </c>
      <c r="Y664" t="s">
        <v>36969</v>
      </c>
      <c r="Z664">
        <v>300</v>
      </c>
      <c r="AA664">
        <v>271</v>
      </c>
      <c r="AB664" t="s">
        <v>37056</v>
      </c>
      <c r="AC664" t="s">
        <v>36990</v>
      </c>
      <c r="AD664" t="s">
        <v>36971</v>
      </c>
      <c r="AE664" t="s">
        <v>36972</v>
      </c>
      <c r="AF664" t="s">
        <v>36973</v>
      </c>
      <c r="AH664" t="s">
        <v>37757</v>
      </c>
      <c r="AJ664" t="s">
        <v>36967</v>
      </c>
      <c r="AK664" t="s">
        <v>33352</v>
      </c>
      <c r="AL664" t="s">
        <v>34162</v>
      </c>
      <c r="AM664" t="s">
        <v>37777</v>
      </c>
      <c r="AN664" t="s">
        <v>37800</v>
      </c>
      <c r="AQ664" t="s">
        <v>37800</v>
      </c>
      <c r="AR664" t="s">
        <v>34353</v>
      </c>
      <c r="AW664" t="s">
        <v>37135</v>
      </c>
      <c r="AX664" t="s">
        <v>37135</v>
      </c>
      <c r="AY664" t="s">
        <v>37058</v>
      </c>
      <c r="BA664" t="s">
        <v>37059</v>
      </c>
      <c r="BB664">
        <v>48</v>
      </c>
      <c r="BC664" t="s">
        <v>37060</v>
      </c>
      <c r="BD664" t="s">
        <v>34261</v>
      </c>
      <c r="BE664" t="s">
        <v>36993</v>
      </c>
      <c r="BF664">
        <v>0.2</v>
      </c>
      <c r="BG664" t="str">
        <f>_xlfn.TEXTJOIN("-",TRUE,V664,AL664,I664,BD664,AR664)</f>
        <v>AG-BH-CA-D5-EI</v>
      </c>
      <c r="BH664" t="s">
        <v>38113</v>
      </c>
      <c r="BI664" t="s">
        <v>38114</v>
      </c>
      <c r="BJ664" t="s">
        <v>37878</v>
      </c>
      <c r="BK664" cm="1">
        <f t="array" ref="BK664">IF(LEN(TRIM(BG664))=0,"",SUMPRODUCT(--(LEN(TRIM($BG$5:BG664))&gt;0)))</f>
        <v>645</v>
      </c>
      <c r="BL664" t="str">
        <f>IF(BK664&lt;&gt;"",_xlfn.BASE(BK664,36,10),"")</f>
        <v>00000000HX</v>
      </c>
      <c r="BM664" t="str">
        <f>IF(BL664&lt;&gt;"","*"&amp;BL664&amp;"*","")</f>
        <v>*00000000HX*</v>
      </c>
      <c r="BN664" t="s">
        <v>37876</v>
      </c>
      <c r="BO664" t="str">
        <f>_xlfn.TEXTJOIN("-",TRUE,N664,T664)</f>
        <v>DAT004-M16</v>
      </c>
      <c r="CP664" t="s">
        <v>37863</v>
      </c>
      <c r="CU664">
        <v>16.989999999999998</v>
      </c>
      <c r="DT664" t="s">
        <v>37026</v>
      </c>
      <c r="EC664" s="7">
        <f t="shared" si="102"/>
        <v>21.237499999999997</v>
      </c>
      <c r="EN664" t="s">
        <v>36995</v>
      </c>
      <c r="EO664">
        <v>1731138031</v>
      </c>
      <c r="EP664" t="s">
        <v>36968</v>
      </c>
      <c r="EQ664" t="s">
        <v>36996</v>
      </c>
      <c r="ER664" t="s">
        <v>36997</v>
      </c>
      <c r="ES664" t="s">
        <v>36967</v>
      </c>
      <c r="ET664" t="s">
        <v>37761</v>
      </c>
      <c r="EU664" t="s">
        <v>36999</v>
      </c>
      <c r="FB664" t="s">
        <v>35377</v>
      </c>
      <c r="FC664" t="s">
        <v>37782</v>
      </c>
      <c r="FD664" t="s">
        <v>37800</v>
      </c>
      <c r="FF664" t="s">
        <v>36990</v>
      </c>
      <c r="FG664" t="s">
        <v>36990</v>
      </c>
      <c r="FH664" t="s">
        <v>37863</v>
      </c>
      <c r="FI664" t="s">
        <v>37762</v>
      </c>
      <c r="FJ664" t="s">
        <v>37763</v>
      </c>
      <c r="FK664" t="s">
        <v>37764</v>
      </c>
      <c r="FL664" t="s">
        <v>37765</v>
      </c>
      <c r="FM664" t="s">
        <v>37766</v>
      </c>
      <c r="FN664" t="s">
        <v>37767</v>
      </c>
      <c r="FO664" t="s">
        <v>37768</v>
      </c>
      <c r="FP664" t="s">
        <v>37769</v>
      </c>
      <c r="FQ664" t="s">
        <v>37028</v>
      </c>
      <c r="FR664" t="s">
        <v>37008</v>
      </c>
      <c r="FS664" t="s">
        <v>37009</v>
      </c>
      <c r="FT664" t="s">
        <v>33352</v>
      </c>
      <c r="FU664" t="s">
        <v>33352</v>
      </c>
      <c r="FV664" t="s">
        <v>37800</v>
      </c>
      <c r="FW664" t="s">
        <v>37030</v>
      </c>
      <c r="FX664" t="s">
        <v>37031</v>
      </c>
      <c r="FY664" t="s">
        <v>36971</v>
      </c>
      <c r="FZ664" t="s">
        <v>36990</v>
      </c>
      <c r="GA664" t="s">
        <v>37783</v>
      </c>
      <c r="GB664" t="s">
        <v>36968</v>
      </c>
      <c r="GC664" t="s">
        <v>37032</v>
      </c>
      <c r="GD664" t="s">
        <v>37033</v>
      </c>
      <c r="GE664" t="s">
        <v>37770</v>
      </c>
      <c r="GF664" t="s">
        <v>37771</v>
      </c>
      <c r="GG664" t="s">
        <v>37772</v>
      </c>
      <c r="GH664" t="s">
        <v>37773</v>
      </c>
      <c r="GI664" t="s">
        <v>37774</v>
      </c>
      <c r="GJ664" t="s">
        <v>37034</v>
      </c>
      <c r="GK664" t="s">
        <v>37035</v>
      </c>
      <c r="GL664" t="s">
        <v>37784</v>
      </c>
      <c r="GM664" t="s">
        <v>37785</v>
      </c>
      <c r="GN664" t="s">
        <v>37786</v>
      </c>
      <c r="GO664" t="s">
        <v>36973</v>
      </c>
      <c r="GP664" t="s">
        <v>37800</v>
      </c>
      <c r="GQ664" t="s">
        <v>37010</v>
      </c>
      <c r="GR664" t="s">
        <v>36969</v>
      </c>
      <c r="GT664" t="s">
        <v>37011</v>
      </c>
      <c r="GU664">
        <f t="shared" si="103"/>
        <v>21.25</v>
      </c>
      <c r="GV664">
        <f t="shared" si="104"/>
        <v>21.25</v>
      </c>
      <c r="GX664">
        <v>17</v>
      </c>
      <c r="GY664" t="s">
        <v>37012</v>
      </c>
      <c r="HA664" t="s">
        <v>37013</v>
      </c>
      <c r="HE664">
        <v>16.989999999999998</v>
      </c>
    </row>
    <row r="665" spans="1:213">
      <c r="A665" t="s">
        <v>29123</v>
      </c>
      <c r="B665" t="s">
        <v>36962</v>
      </c>
      <c r="C665" t="s">
        <v>36963</v>
      </c>
      <c r="D665" t="s">
        <v>21327</v>
      </c>
      <c r="E665">
        <v>1</v>
      </c>
      <c r="F665" t="s">
        <v>36964</v>
      </c>
      <c r="G665" t="s">
        <v>38</v>
      </c>
      <c r="H665" t="s">
        <v>37133</v>
      </c>
      <c r="I665" t="s">
        <v>28729</v>
      </c>
      <c r="J665" t="s">
        <v>33297</v>
      </c>
      <c r="K665" t="s">
        <v>21308</v>
      </c>
      <c r="L665" t="s">
        <v>33298</v>
      </c>
      <c r="M665" t="s">
        <v>33343</v>
      </c>
      <c r="N665" t="s">
        <v>21360</v>
      </c>
      <c r="O665" t="s">
        <v>33344</v>
      </c>
      <c r="P665" t="s">
        <v>21282</v>
      </c>
      <c r="Q665" t="s">
        <v>33300</v>
      </c>
      <c r="T665" t="s">
        <v>33349</v>
      </c>
      <c r="U665" t="s">
        <v>37776</v>
      </c>
      <c r="V665" t="s">
        <v>34104</v>
      </c>
      <c r="W665" t="s">
        <v>36967</v>
      </c>
      <c r="X665" t="s">
        <v>36968</v>
      </c>
      <c r="Y665" t="s">
        <v>36969</v>
      </c>
      <c r="Z665">
        <v>200</v>
      </c>
      <c r="AA665">
        <v>171</v>
      </c>
      <c r="AB665" t="s">
        <v>37018</v>
      </c>
      <c r="AC665" t="s">
        <v>36990</v>
      </c>
      <c r="AD665" t="s">
        <v>36971</v>
      </c>
      <c r="AE665" t="s">
        <v>36972</v>
      </c>
      <c r="AF665" t="s">
        <v>36973</v>
      </c>
      <c r="AH665" t="s">
        <v>37757</v>
      </c>
      <c r="AJ665" t="s">
        <v>36967</v>
      </c>
      <c r="AK665" t="s">
        <v>33372</v>
      </c>
      <c r="AL665" t="s">
        <v>34179</v>
      </c>
      <c r="AM665" t="s">
        <v>37777</v>
      </c>
      <c r="AN665" t="s">
        <v>28824</v>
      </c>
      <c r="AQ665" t="s">
        <v>28824</v>
      </c>
      <c r="AR665" t="s">
        <v>34343</v>
      </c>
      <c r="AW665" t="s">
        <v>37135</v>
      </c>
      <c r="AX665" t="s">
        <v>37135</v>
      </c>
      <c r="AY665" t="s">
        <v>37021</v>
      </c>
      <c r="BA665" t="s">
        <v>353</v>
      </c>
      <c r="BB665">
        <v>48</v>
      </c>
      <c r="BC665" t="s">
        <v>37022</v>
      </c>
      <c r="BD665" t="s">
        <v>28739</v>
      </c>
      <c r="BE665" t="s">
        <v>36993</v>
      </c>
      <c r="BF665">
        <v>0.2</v>
      </c>
      <c r="BG665" t="str">
        <f>_xlfn.TEXTJOIN("-",TRUE,V665,AL665,I665,BD665,AR665)</f>
        <v>AG-BQ-CA-D3-ED</v>
      </c>
      <c r="BH665" t="s">
        <v>38115</v>
      </c>
      <c r="BI665" t="s">
        <v>38116</v>
      </c>
      <c r="BJ665" t="s">
        <v>37881</v>
      </c>
      <c r="BK665" cm="1">
        <f t="array" ref="BK665">IF(LEN(TRIM(BG665))=0,"",SUMPRODUCT(--(LEN(TRIM($BG$5:BG665))&gt;0)))</f>
        <v>646</v>
      </c>
      <c r="BL665" t="str">
        <f>IF(BK665&lt;&gt;"",_xlfn.BASE(BK665,36,10),"")</f>
        <v>00000000HY</v>
      </c>
      <c r="BM665" t="str">
        <f>IF(BL665&lt;&gt;"","*"&amp;BL665&amp;"*","")</f>
        <v>*00000000HY*</v>
      </c>
      <c r="BN665" t="s">
        <v>37879</v>
      </c>
      <c r="BO665" t="str">
        <f>_xlfn.TEXTJOIN("-",TRUE,N665,T665)</f>
        <v>DAT004-M16</v>
      </c>
      <c r="CP665" t="s">
        <v>37882</v>
      </c>
      <c r="CU665">
        <v>13.99</v>
      </c>
      <c r="DT665" t="s">
        <v>37026</v>
      </c>
      <c r="EC665" s="7">
        <f t="shared" si="102"/>
        <v>17.487500000000001</v>
      </c>
      <c r="EN665" t="s">
        <v>36995</v>
      </c>
      <c r="EO665">
        <v>1731138031</v>
      </c>
      <c r="EP665" t="s">
        <v>36968</v>
      </c>
      <c r="EQ665" t="s">
        <v>36996</v>
      </c>
      <c r="ER665" t="s">
        <v>36997</v>
      </c>
      <c r="ES665" t="s">
        <v>36967</v>
      </c>
      <c r="ET665" t="s">
        <v>37761</v>
      </c>
      <c r="EU665" t="s">
        <v>36999</v>
      </c>
      <c r="FB665" t="s">
        <v>35377</v>
      </c>
      <c r="FC665" t="s">
        <v>37782</v>
      </c>
      <c r="FD665" t="s">
        <v>28824</v>
      </c>
      <c r="FF665" t="s">
        <v>36990</v>
      </c>
      <c r="FG665" t="s">
        <v>36990</v>
      </c>
      <c r="FH665" t="s">
        <v>37882</v>
      </c>
      <c r="FI665" t="s">
        <v>37762</v>
      </c>
      <c r="FJ665" t="s">
        <v>37763</v>
      </c>
      <c r="FK665" t="s">
        <v>37764</v>
      </c>
      <c r="FL665" t="s">
        <v>37765</v>
      </c>
      <c r="FM665" t="s">
        <v>37766</v>
      </c>
      <c r="FN665" t="s">
        <v>37767</v>
      </c>
      <c r="FO665" t="s">
        <v>37768</v>
      </c>
      <c r="FP665" t="s">
        <v>37769</v>
      </c>
      <c r="FQ665" t="s">
        <v>37028</v>
      </c>
      <c r="FR665" t="s">
        <v>37008</v>
      </c>
      <c r="FS665" t="s">
        <v>37009</v>
      </c>
      <c r="FT665" t="s">
        <v>33372</v>
      </c>
      <c r="FU665" t="s">
        <v>33372</v>
      </c>
      <c r="FV665" t="s">
        <v>28824</v>
      </c>
      <c r="FW665" t="s">
        <v>37030</v>
      </c>
      <c r="FX665" t="s">
        <v>37031</v>
      </c>
      <c r="FY665" t="s">
        <v>36971</v>
      </c>
      <c r="FZ665" t="s">
        <v>36990</v>
      </c>
      <c r="GA665" t="s">
        <v>37783</v>
      </c>
      <c r="GB665" t="s">
        <v>36968</v>
      </c>
      <c r="GC665" t="s">
        <v>37032</v>
      </c>
      <c r="GD665" t="s">
        <v>37033</v>
      </c>
      <c r="GE665" t="s">
        <v>37770</v>
      </c>
      <c r="GF665" t="s">
        <v>37771</v>
      </c>
      <c r="GG665" t="s">
        <v>37772</v>
      </c>
      <c r="GH665" t="s">
        <v>37773</v>
      </c>
      <c r="GI665" t="s">
        <v>37774</v>
      </c>
      <c r="GJ665" t="s">
        <v>37034</v>
      </c>
      <c r="GK665" t="s">
        <v>37035</v>
      </c>
      <c r="GL665" t="s">
        <v>37784</v>
      </c>
      <c r="GM665" t="s">
        <v>37785</v>
      </c>
      <c r="GN665" t="s">
        <v>37786</v>
      </c>
      <c r="GO665" t="s">
        <v>36973</v>
      </c>
      <c r="GP665" t="s">
        <v>28824</v>
      </c>
      <c r="GQ665" t="s">
        <v>37010</v>
      </c>
      <c r="GR665" t="s">
        <v>36969</v>
      </c>
      <c r="GT665" t="s">
        <v>37011</v>
      </c>
      <c r="GU665">
        <f t="shared" si="103"/>
        <v>17.5</v>
      </c>
      <c r="GV665">
        <f t="shared" si="104"/>
        <v>17.5</v>
      </c>
      <c r="GX665">
        <v>14</v>
      </c>
      <c r="GY665" t="s">
        <v>37012</v>
      </c>
      <c r="HA665" t="s">
        <v>37013</v>
      </c>
      <c r="HE665">
        <v>13.99</v>
      </c>
    </row>
    <row r="666" spans="1:213">
      <c r="A666" t="s">
        <v>29123</v>
      </c>
      <c r="B666" t="s">
        <v>36962</v>
      </c>
      <c r="C666" t="s">
        <v>36963</v>
      </c>
      <c r="D666" t="s">
        <v>21327</v>
      </c>
      <c r="E666">
        <v>1</v>
      </c>
      <c r="F666" t="s">
        <v>36964</v>
      </c>
      <c r="G666" t="s">
        <v>38</v>
      </c>
      <c r="H666" t="s">
        <v>37133</v>
      </c>
      <c r="I666" t="s">
        <v>28729</v>
      </c>
      <c r="J666" t="s">
        <v>33297</v>
      </c>
      <c r="K666" t="s">
        <v>21308</v>
      </c>
      <c r="L666" t="s">
        <v>33298</v>
      </c>
      <c r="M666" t="s">
        <v>33343</v>
      </c>
      <c r="N666" t="s">
        <v>21360</v>
      </c>
      <c r="O666" t="s">
        <v>33344</v>
      </c>
      <c r="P666" t="s">
        <v>21282</v>
      </c>
      <c r="Q666" t="s">
        <v>33300</v>
      </c>
      <c r="T666" t="s">
        <v>33349</v>
      </c>
      <c r="U666" t="s">
        <v>37776</v>
      </c>
      <c r="V666" t="s">
        <v>34104</v>
      </c>
      <c r="W666" t="s">
        <v>36967</v>
      </c>
      <c r="X666" t="s">
        <v>36968</v>
      </c>
      <c r="Y666" t="s">
        <v>36969</v>
      </c>
      <c r="Z666">
        <v>200</v>
      </c>
      <c r="AA666">
        <v>186</v>
      </c>
      <c r="AB666" t="s">
        <v>37018</v>
      </c>
      <c r="AC666" t="s">
        <v>36990</v>
      </c>
      <c r="AD666" t="s">
        <v>36971</v>
      </c>
      <c r="AE666" t="s">
        <v>36972</v>
      </c>
      <c r="AF666" t="s">
        <v>36973</v>
      </c>
      <c r="AH666" t="s">
        <v>37757</v>
      </c>
      <c r="AJ666" t="s">
        <v>36967</v>
      </c>
      <c r="AK666" t="s">
        <v>33372</v>
      </c>
      <c r="AL666" t="s">
        <v>34179</v>
      </c>
      <c r="AM666" t="s">
        <v>37777</v>
      </c>
      <c r="AN666" t="s">
        <v>28795</v>
      </c>
      <c r="AQ666" t="s">
        <v>28795</v>
      </c>
      <c r="AR666" t="s">
        <v>34345</v>
      </c>
      <c r="AW666" t="s">
        <v>37135</v>
      </c>
      <c r="AX666" t="s">
        <v>37135</v>
      </c>
      <c r="AY666" t="s">
        <v>37021</v>
      </c>
      <c r="BA666" t="s">
        <v>353</v>
      </c>
      <c r="BB666">
        <v>48</v>
      </c>
      <c r="BC666" t="s">
        <v>37022</v>
      </c>
      <c r="BD666" t="s">
        <v>28739</v>
      </c>
      <c r="BE666" t="s">
        <v>36993</v>
      </c>
      <c r="BF666">
        <v>0.2</v>
      </c>
      <c r="BG666" t="str">
        <f>_xlfn.TEXTJOIN("-",TRUE,V666,AL666,I666,BD666,AR666)</f>
        <v>AG-BQ-CA-D3-EE</v>
      </c>
      <c r="BH666" t="s">
        <v>38117</v>
      </c>
      <c r="BI666" t="s">
        <v>38118</v>
      </c>
      <c r="BJ666" t="s">
        <v>37885</v>
      </c>
      <c r="BK666" cm="1">
        <f t="array" ref="BK666">IF(LEN(TRIM(BG666))=0,"",SUMPRODUCT(--(LEN(TRIM($BG$5:BG666))&gt;0)))</f>
        <v>647</v>
      </c>
      <c r="BL666" t="str">
        <f>IF(BK666&lt;&gt;"",_xlfn.BASE(BK666,36,10),"")</f>
        <v>00000000HZ</v>
      </c>
      <c r="BM666" t="str">
        <f>IF(BL666&lt;&gt;"","*"&amp;BL666&amp;"*","")</f>
        <v>*00000000HZ*</v>
      </c>
      <c r="BN666" t="s">
        <v>37883</v>
      </c>
      <c r="BO666" t="str">
        <f>_xlfn.TEXTJOIN("-",TRUE,N666,T666)</f>
        <v>DAT004-M16</v>
      </c>
      <c r="CP666" t="s">
        <v>37882</v>
      </c>
      <c r="CU666">
        <v>13.99</v>
      </c>
      <c r="DT666" t="s">
        <v>37026</v>
      </c>
      <c r="EC666" s="7">
        <f t="shared" si="102"/>
        <v>17.487500000000001</v>
      </c>
      <c r="EN666" t="s">
        <v>36995</v>
      </c>
      <c r="EO666">
        <v>1731138031</v>
      </c>
      <c r="EP666" t="s">
        <v>36968</v>
      </c>
      <c r="EQ666" t="s">
        <v>36996</v>
      </c>
      <c r="ER666" t="s">
        <v>36997</v>
      </c>
      <c r="ES666" t="s">
        <v>36967</v>
      </c>
      <c r="ET666" t="s">
        <v>37761</v>
      </c>
      <c r="EU666" t="s">
        <v>36999</v>
      </c>
      <c r="FB666" t="s">
        <v>35377</v>
      </c>
      <c r="FC666" t="s">
        <v>37782</v>
      </c>
      <c r="FD666" t="s">
        <v>28795</v>
      </c>
      <c r="FF666" t="s">
        <v>36990</v>
      </c>
      <c r="FG666" t="s">
        <v>36990</v>
      </c>
      <c r="FH666" t="s">
        <v>37882</v>
      </c>
      <c r="FI666" t="s">
        <v>37762</v>
      </c>
      <c r="FJ666" t="s">
        <v>37763</v>
      </c>
      <c r="FK666" t="s">
        <v>37764</v>
      </c>
      <c r="FL666" t="s">
        <v>37765</v>
      </c>
      <c r="FM666" t="s">
        <v>37766</v>
      </c>
      <c r="FN666" t="s">
        <v>37767</v>
      </c>
      <c r="FO666" t="s">
        <v>37768</v>
      </c>
      <c r="FP666" t="s">
        <v>37769</v>
      </c>
      <c r="FQ666" t="s">
        <v>37028</v>
      </c>
      <c r="FR666" t="s">
        <v>37008</v>
      </c>
      <c r="FS666" t="s">
        <v>37009</v>
      </c>
      <c r="FT666" t="s">
        <v>33372</v>
      </c>
      <c r="FU666" t="s">
        <v>33372</v>
      </c>
      <c r="FV666" t="s">
        <v>28795</v>
      </c>
      <c r="FW666" t="s">
        <v>37030</v>
      </c>
      <c r="FX666" t="s">
        <v>37031</v>
      </c>
      <c r="FY666" t="s">
        <v>36971</v>
      </c>
      <c r="FZ666" t="s">
        <v>36990</v>
      </c>
      <c r="GA666" t="s">
        <v>37783</v>
      </c>
      <c r="GB666" t="s">
        <v>36968</v>
      </c>
      <c r="GC666" t="s">
        <v>37032</v>
      </c>
      <c r="GD666" t="s">
        <v>37033</v>
      </c>
      <c r="GE666" t="s">
        <v>37770</v>
      </c>
      <c r="GF666" t="s">
        <v>37771</v>
      </c>
      <c r="GG666" t="s">
        <v>37772</v>
      </c>
      <c r="GH666" t="s">
        <v>37773</v>
      </c>
      <c r="GI666" t="s">
        <v>37774</v>
      </c>
      <c r="GJ666" t="s">
        <v>37034</v>
      </c>
      <c r="GK666" t="s">
        <v>37035</v>
      </c>
      <c r="GL666" t="s">
        <v>37784</v>
      </c>
      <c r="GM666" t="s">
        <v>37785</v>
      </c>
      <c r="GN666" t="s">
        <v>37786</v>
      </c>
      <c r="GO666" t="s">
        <v>36973</v>
      </c>
      <c r="GP666" t="s">
        <v>28795</v>
      </c>
      <c r="GQ666" t="s">
        <v>37010</v>
      </c>
      <c r="GR666" t="s">
        <v>36969</v>
      </c>
      <c r="GT666" t="s">
        <v>37011</v>
      </c>
      <c r="GU666">
        <f t="shared" si="103"/>
        <v>17.5</v>
      </c>
      <c r="GV666">
        <f t="shared" si="104"/>
        <v>17.5</v>
      </c>
      <c r="GX666">
        <v>14</v>
      </c>
      <c r="GY666" t="s">
        <v>37012</v>
      </c>
      <c r="HA666" t="s">
        <v>37013</v>
      </c>
      <c r="HE666">
        <v>13.99</v>
      </c>
    </row>
    <row r="667" spans="1:213">
      <c r="A667" t="s">
        <v>29123</v>
      </c>
      <c r="B667" t="s">
        <v>36962</v>
      </c>
      <c r="C667" t="s">
        <v>36963</v>
      </c>
      <c r="D667" t="s">
        <v>21327</v>
      </c>
      <c r="E667">
        <v>1</v>
      </c>
      <c r="F667" t="s">
        <v>36964</v>
      </c>
      <c r="G667" t="s">
        <v>38</v>
      </c>
      <c r="H667" t="s">
        <v>37133</v>
      </c>
      <c r="I667" t="s">
        <v>28729</v>
      </c>
      <c r="J667" t="s">
        <v>33297</v>
      </c>
      <c r="K667" t="s">
        <v>21308</v>
      </c>
      <c r="L667" t="s">
        <v>33298</v>
      </c>
      <c r="M667" t="s">
        <v>33343</v>
      </c>
      <c r="N667" t="s">
        <v>21360</v>
      </c>
      <c r="O667" t="s">
        <v>33344</v>
      </c>
      <c r="P667" t="s">
        <v>21282</v>
      </c>
      <c r="Q667" t="s">
        <v>33300</v>
      </c>
      <c r="T667" t="s">
        <v>33349</v>
      </c>
      <c r="U667" t="s">
        <v>37776</v>
      </c>
      <c r="V667" t="s">
        <v>34104</v>
      </c>
      <c r="W667" t="s">
        <v>36967</v>
      </c>
      <c r="X667" t="s">
        <v>36968</v>
      </c>
      <c r="Y667" t="s">
        <v>36969</v>
      </c>
      <c r="Z667">
        <v>200</v>
      </c>
      <c r="AA667">
        <v>195</v>
      </c>
      <c r="AB667" t="s">
        <v>37018</v>
      </c>
      <c r="AC667" t="s">
        <v>36990</v>
      </c>
      <c r="AD667" t="s">
        <v>36971</v>
      </c>
      <c r="AE667" t="s">
        <v>36972</v>
      </c>
      <c r="AF667" t="s">
        <v>36973</v>
      </c>
      <c r="AH667" t="s">
        <v>37757</v>
      </c>
      <c r="AJ667" t="s">
        <v>36967</v>
      </c>
      <c r="AK667" t="s">
        <v>33372</v>
      </c>
      <c r="AL667" t="s">
        <v>34179</v>
      </c>
      <c r="AM667" t="s">
        <v>37777</v>
      </c>
      <c r="AN667" t="s">
        <v>28789</v>
      </c>
      <c r="AQ667" t="s">
        <v>28789</v>
      </c>
      <c r="AR667" t="s">
        <v>34347</v>
      </c>
      <c r="AW667" t="s">
        <v>37135</v>
      </c>
      <c r="AX667" t="s">
        <v>37135</v>
      </c>
      <c r="AY667" t="s">
        <v>37021</v>
      </c>
      <c r="BA667" t="s">
        <v>353</v>
      </c>
      <c r="BB667">
        <v>48</v>
      </c>
      <c r="BC667" t="s">
        <v>37022</v>
      </c>
      <c r="BD667" t="s">
        <v>28739</v>
      </c>
      <c r="BE667" t="s">
        <v>36993</v>
      </c>
      <c r="BF667">
        <v>0.2</v>
      </c>
      <c r="BG667" t="str">
        <f>_xlfn.TEXTJOIN("-",TRUE,V667,AL667,I667,BD667,AR667)</f>
        <v>AG-BQ-CA-D3-EF</v>
      </c>
      <c r="BH667" t="s">
        <v>38119</v>
      </c>
      <c r="BI667" t="s">
        <v>38120</v>
      </c>
      <c r="BJ667" t="s">
        <v>37888</v>
      </c>
      <c r="BK667" cm="1">
        <f t="array" ref="BK667">IF(LEN(TRIM(BG667))=0,"",SUMPRODUCT(--(LEN(TRIM($BG$5:BG667))&gt;0)))</f>
        <v>648</v>
      </c>
      <c r="BL667" t="str">
        <f>IF(BK667&lt;&gt;"",_xlfn.BASE(BK667,36,10),"")</f>
        <v>00000000I0</v>
      </c>
      <c r="BM667" t="str">
        <f>IF(BL667&lt;&gt;"","*"&amp;BL667&amp;"*","")</f>
        <v>*00000000I0*</v>
      </c>
      <c r="BN667" t="s">
        <v>37886</v>
      </c>
      <c r="BO667" t="str">
        <f>_xlfn.TEXTJOIN("-",TRUE,N667,T667)</f>
        <v>DAT004-M16</v>
      </c>
      <c r="CP667" t="s">
        <v>37882</v>
      </c>
      <c r="CU667">
        <v>13.99</v>
      </c>
      <c r="DT667" t="s">
        <v>37026</v>
      </c>
      <c r="EC667" s="7">
        <f t="shared" si="102"/>
        <v>17.487500000000001</v>
      </c>
      <c r="EN667" t="s">
        <v>36995</v>
      </c>
      <c r="EO667">
        <v>1731138031</v>
      </c>
      <c r="EP667" t="s">
        <v>36968</v>
      </c>
      <c r="EQ667" t="s">
        <v>36996</v>
      </c>
      <c r="ER667" t="s">
        <v>36997</v>
      </c>
      <c r="ES667" t="s">
        <v>36967</v>
      </c>
      <c r="ET667" t="s">
        <v>37761</v>
      </c>
      <c r="EU667" t="s">
        <v>36999</v>
      </c>
      <c r="FB667" t="s">
        <v>35377</v>
      </c>
      <c r="FC667" t="s">
        <v>37782</v>
      </c>
      <c r="FD667" t="s">
        <v>28789</v>
      </c>
      <c r="FF667" t="s">
        <v>36990</v>
      </c>
      <c r="FG667" t="s">
        <v>36990</v>
      </c>
      <c r="FH667" t="s">
        <v>37882</v>
      </c>
      <c r="FI667" t="s">
        <v>37762</v>
      </c>
      <c r="FJ667" t="s">
        <v>37763</v>
      </c>
      <c r="FK667" t="s">
        <v>37764</v>
      </c>
      <c r="FL667" t="s">
        <v>37765</v>
      </c>
      <c r="FM667" t="s">
        <v>37766</v>
      </c>
      <c r="FN667" t="s">
        <v>37767</v>
      </c>
      <c r="FO667" t="s">
        <v>37768</v>
      </c>
      <c r="FP667" t="s">
        <v>37769</v>
      </c>
      <c r="FQ667" t="s">
        <v>37028</v>
      </c>
      <c r="FR667" t="s">
        <v>37008</v>
      </c>
      <c r="FS667" t="s">
        <v>37009</v>
      </c>
      <c r="FT667" t="s">
        <v>33372</v>
      </c>
      <c r="FU667" t="s">
        <v>33372</v>
      </c>
      <c r="FV667" t="s">
        <v>28789</v>
      </c>
      <c r="FW667" t="s">
        <v>37030</v>
      </c>
      <c r="FX667" t="s">
        <v>37031</v>
      </c>
      <c r="FY667" t="s">
        <v>36971</v>
      </c>
      <c r="FZ667" t="s">
        <v>36990</v>
      </c>
      <c r="GA667" t="s">
        <v>37783</v>
      </c>
      <c r="GB667" t="s">
        <v>36968</v>
      </c>
      <c r="GC667" t="s">
        <v>37032</v>
      </c>
      <c r="GD667" t="s">
        <v>37033</v>
      </c>
      <c r="GE667" t="s">
        <v>37770</v>
      </c>
      <c r="GF667" t="s">
        <v>37771</v>
      </c>
      <c r="GG667" t="s">
        <v>37772</v>
      </c>
      <c r="GH667" t="s">
        <v>37773</v>
      </c>
      <c r="GI667" t="s">
        <v>37774</v>
      </c>
      <c r="GJ667" t="s">
        <v>37034</v>
      </c>
      <c r="GK667" t="s">
        <v>37035</v>
      </c>
      <c r="GL667" t="s">
        <v>37784</v>
      </c>
      <c r="GM667" t="s">
        <v>37785</v>
      </c>
      <c r="GN667" t="s">
        <v>37786</v>
      </c>
      <c r="GO667" t="s">
        <v>36973</v>
      </c>
      <c r="GP667" t="s">
        <v>28789</v>
      </c>
      <c r="GQ667" t="s">
        <v>37010</v>
      </c>
      <c r="GR667" t="s">
        <v>36969</v>
      </c>
      <c r="GT667" t="s">
        <v>37011</v>
      </c>
      <c r="GU667">
        <f t="shared" si="103"/>
        <v>17.5</v>
      </c>
      <c r="GV667">
        <f t="shared" si="104"/>
        <v>17.5</v>
      </c>
      <c r="GX667">
        <v>14</v>
      </c>
      <c r="GY667" t="s">
        <v>37012</v>
      </c>
      <c r="HA667" t="s">
        <v>37013</v>
      </c>
      <c r="HE667">
        <v>13.99</v>
      </c>
    </row>
    <row r="668" spans="1:213">
      <c r="A668" t="s">
        <v>29123</v>
      </c>
      <c r="B668" t="s">
        <v>36962</v>
      </c>
      <c r="C668" t="s">
        <v>36963</v>
      </c>
      <c r="D668" t="s">
        <v>21327</v>
      </c>
      <c r="E668">
        <v>1</v>
      </c>
      <c r="F668" t="s">
        <v>36964</v>
      </c>
      <c r="G668" t="s">
        <v>38</v>
      </c>
      <c r="H668" t="s">
        <v>37133</v>
      </c>
      <c r="I668" t="s">
        <v>28729</v>
      </c>
      <c r="J668" t="s">
        <v>33297</v>
      </c>
      <c r="K668" t="s">
        <v>21308</v>
      </c>
      <c r="L668" t="s">
        <v>33298</v>
      </c>
      <c r="M668" t="s">
        <v>33343</v>
      </c>
      <c r="N668" t="s">
        <v>21360</v>
      </c>
      <c r="O668" t="s">
        <v>33344</v>
      </c>
      <c r="P668" t="s">
        <v>21282</v>
      </c>
      <c r="Q668" t="s">
        <v>33300</v>
      </c>
      <c r="T668" t="s">
        <v>33349</v>
      </c>
      <c r="U668" t="s">
        <v>37776</v>
      </c>
      <c r="V668" t="s">
        <v>34104</v>
      </c>
      <c r="W668" t="s">
        <v>36967</v>
      </c>
      <c r="X668" t="s">
        <v>36968</v>
      </c>
      <c r="Y668" t="s">
        <v>36969</v>
      </c>
      <c r="Z668">
        <v>300</v>
      </c>
      <c r="AA668">
        <v>221</v>
      </c>
      <c r="AB668" t="s">
        <v>37018</v>
      </c>
      <c r="AC668" t="s">
        <v>36990</v>
      </c>
      <c r="AD668" t="s">
        <v>36971</v>
      </c>
      <c r="AE668" t="s">
        <v>36972</v>
      </c>
      <c r="AF668" t="s">
        <v>36973</v>
      </c>
      <c r="AH668" t="s">
        <v>37757</v>
      </c>
      <c r="AJ668" t="s">
        <v>36967</v>
      </c>
      <c r="AK668" t="s">
        <v>33372</v>
      </c>
      <c r="AL668" t="s">
        <v>34179</v>
      </c>
      <c r="AM668" t="s">
        <v>37777</v>
      </c>
      <c r="AN668" t="s">
        <v>29088</v>
      </c>
      <c r="AQ668" t="s">
        <v>29088</v>
      </c>
      <c r="AR668" t="s">
        <v>34349</v>
      </c>
      <c r="AW668" t="s">
        <v>37135</v>
      </c>
      <c r="AX668" t="s">
        <v>37135</v>
      </c>
      <c r="AY668" t="s">
        <v>37021</v>
      </c>
      <c r="BA668" t="s">
        <v>353</v>
      </c>
      <c r="BB668">
        <v>48</v>
      </c>
      <c r="BC668" t="s">
        <v>37048</v>
      </c>
      <c r="BD668" t="s">
        <v>34259</v>
      </c>
      <c r="BE668" t="s">
        <v>36993</v>
      </c>
      <c r="BF668">
        <v>0.2</v>
      </c>
      <c r="BG668" t="str">
        <f>_xlfn.TEXTJOIN("-",TRUE,V668,AL668,I668,BD668,AR668)</f>
        <v>AG-BQ-CA-D4-EG</v>
      </c>
      <c r="BH668" t="s">
        <v>38121</v>
      </c>
      <c r="BI668" t="s">
        <v>38122</v>
      </c>
      <c r="BJ668" t="s">
        <v>37891</v>
      </c>
      <c r="BK668" cm="1">
        <f t="array" ref="BK668">IF(LEN(TRIM(BG668))=0,"",SUMPRODUCT(--(LEN(TRIM($BG$5:BG668))&gt;0)))</f>
        <v>649</v>
      </c>
      <c r="BL668" t="str">
        <f>IF(BK668&lt;&gt;"",_xlfn.BASE(BK668,36,10),"")</f>
        <v>00000000I1</v>
      </c>
      <c r="BM668" t="str">
        <f>IF(BL668&lt;&gt;"","*"&amp;BL668&amp;"*","")</f>
        <v>*00000000I1*</v>
      </c>
      <c r="BN668" t="s">
        <v>37889</v>
      </c>
      <c r="BO668" t="str">
        <f>_xlfn.TEXTJOIN("-",TRUE,N668,T668)</f>
        <v>DAT004-M16</v>
      </c>
      <c r="CP668" t="s">
        <v>37882</v>
      </c>
      <c r="CU668">
        <v>13.99</v>
      </c>
      <c r="DT668" t="s">
        <v>37026</v>
      </c>
      <c r="EC668" s="7">
        <f t="shared" si="102"/>
        <v>17.487500000000001</v>
      </c>
      <c r="EN668" t="s">
        <v>36995</v>
      </c>
      <c r="EO668">
        <v>1731138031</v>
      </c>
      <c r="EP668" t="s">
        <v>36968</v>
      </c>
      <c r="EQ668" t="s">
        <v>36996</v>
      </c>
      <c r="ER668" t="s">
        <v>36997</v>
      </c>
      <c r="ES668" t="s">
        <v>36967</v>
      </c>
      <c r="ET668" t="s">
        <v>37761</v>
      </c>
      <c r="EU668" t="s">
        <v>36999</v>
      </c>
      <c r="FB668" t="s">
        <v>35377</v>
      </c>
      <c r="FC668" t="s">
        <v>37782</v>
      </c>
      <c r="FD668" t="s">
        <v>29088</v>
      </c>
      <c r="FF668" t="s">
        <v>36990</v>
      </c>
      <c r="FG668" t="s">
        <v>36990</v>
      </c>
      <c r="FH668" t="s">
        <v>37882</v>
      </c>
      <c r="FI668" t="s">
        <v>37762</v>
      </c>
      <c r="FJ668" t="s">
        <v>37763</v>
      </c>
      <c r="FK668" t="s">
        <v>37764</v>
      </c>
      <c r="FL668" t="s">
        <v>37765</v>
      </c>
      <c r="FM668" t="s">
        <v>37766</v>
      </c>
      <c r="FN668" t="s">
        <v>37767</v>
      </c>
      <c r="FO668" t="s">
        <v>37768</v>
      </c>
      <c r="FP668" t="s">
        <v>37769</v>
      </c>
      <c r="FQ668" t="s">
        <v>37028</v>
      </c>
      <c r="FR668" t="s">
        <v>37008</v>
      </c>
      <c r="FS668" t="s">
        <v>37009</v>
      </c>
      <c r="FT668" t="s">
        <v>33372</v>
      </c>
      <c r="FU668" t="s">
        <v>33372</v>
      </c>
      <c r="FV668" t="s">
        <v>29088</v>
      </c>
      <c r="FW668" t="s">
        <v>37030</v>
      </c>
      <c r="FX668" t="s">
        <v>37031</v>
      </c>
      <c r="FY668" t="s">
        <v>36971</v>
      </c>
      <c r="FZ668" t="s">
        <v>36990</v>
      </c>
      <c r="GA668" t="s">
        <v>37783</v>
      </c>
      <c r="GB668" t="s">
        <v>36968</v>
      </c>
      <c r="GC668" t="s">
        <v>37032</v>
      </c>
      <c r="GD668" t="s">
        <v>37033</v>
      </c>
      <c r="GE668" t="s">
        <v>37770</v>
      </c>
      <c r="GF668" t="s">
        <v>37771</v>
      </c>
      <c r="GG668" t="s">
        <v>37772</v>
      </c>
      <c r="GH668" t="s">
        <v>37773</v>
      </c>
      <c r="GI668" t="s">
        <v>37774</v>
      </c>
      <c r="GJ668" t="s">
        <v>37034</v>
      </c>
      <c r="GK668" t="s">
        <v>37035</v>
      </c>
      <c r="GL668" t="s">
        <v>37784</v>
      </c>
      <c r="GM668" t="s">
        <v>37785</v>
      </c>
      <c r="GN668" t="s">
        <v>37786</v>
      </c>
      <c r="GO668" t="s">
        <v>36973</v>
      </c>
      <c r="GP668" t="s">
        <v>29088</v>
      </c>
      <c r="GQ668" t="s">
        <v>37010</v>
      </c>
      <c r="GR668" t="s">
        <v>36969</v>
      </c>
      <c r="GT668" t="s">
        <v>37011</v>
      </c>
      <c r="GU668">
        <f t="shared" si="103"/>
        <v>17.5</v>
      </c>
      <c r="GV668">
        <f t="shared" si="104"/>
        <v>17.5</v>
      </c>
      <c r="GX668">
        <v>14</v>
      </c>
      <c r="GY668" t="s">
        <v>37012</v>
      </c>
      <c r="HA668" t="s">
        <v>37013</v>
      </c>
      <c r="HE668">
        <v>13.99</v>
      </c>
    </row>
    <row r="669" spans="1:213">
      <c r="A669" t="s">
        <v>29123</v>
      </c>
      <c r="B669" t="s">
        <v>36962</v>
      </c>
      <c r="C669" t="s">
        <v>36963</v>
      </c>
      <c r="D669" t="s">
        <v>21327</v>
      </c>
      <c r="E669">
        <v>1</v>
      </c>
      <c r="F669" t="s">
        <v>36964</v>
      </c>
      <c r="G669" t="s">
        <v>38</v>
      </c>
      <c r="H669" t="s">
        <v>37133</v>
      </c>
      <c r="I669" t="s">
        <v>28729</v>
      </c>
      <c r="J669" t="s">
        <v>33297</v>
      </c>
      <c r="K669" t="s">
        <v>21308</v>
      </c>
      <c r="L669" t="s">
        <v>33298</v>
      </c>
      <c r="M669" t="s">
        <v>33343</v>
      </c>
      <c r="N669" t="s">
        <v>21360</v>
      </c>
      <c r="O669" t="s">
        <v>33344</v>
      </c>
      <c r="P669" t="s">
        <v>21282</v>
      </c>
      <c r="Q669" t="s">
        <v>33300</v>
      </c>
      <c r="T669" t="s">
        <v>33349</v>
      </c>
      <c r="U669" t="s">
        <v>37776</v>
      </c>
      <c r="V669" t="s">
        <v>34104</v>
      </c>
      <c r="W669" t="s">
        <v>36967</v>
      </c>
      <c r="X669" t="s">
        <v>36968</v>
      </c>
      <c r="Y669" t="s">
        <v>36969</v>
      </c>
      <c r="Z669">
        <v>300</v>
      </c>
      <c r="AA669">
        <v>236</v>
      </c>
      <c r="AB669" t="s">
        <v>37018</v>
      </c>
      <c r="AC669" t="s">
        <v>36990</v>
      </c>
      <c r="AD669" t="s">
        <v>36971</v>
      </c>
      <c r="AE669" t="s">
        <v>36972</v>
      </c>
      <c r="AF669" t="s">
        <v>36973</v>
      </c>
      <c r="AH669" t="s">
        <v>37757</v>
      </c>
      <c r="AJ669" t="s">
        <v>36967</v>
      </c>
      <c r="AK669" t="s">
        <v>33372</v>
      </c>
      <c r="AL669" t="s">
        <v>34179</v>
      </c>
      <c r="AM669" t="s">
        <v>37777</v>
      </c>
      <c r="AN669" t="s">
        <v>29128</v>
      </c>
      <c r="AQ669" t="s">
        <v>29128</v>
      </c>
      <c r="AR669" t="s">
        <v>34351</v>
      </c>
      <c r="AW669" t="s">
        <v>37135</v>
      </c>
      <c r="AX669" t="s">
        <v>37135</v>
      </c>
      <c r="AY669" t="s">
        <v>37021</v>
      </c>
      <c r="BA669" t="s">
        <v>353</v>
      </c>
      <c r="BB669">
        <v>48</v>
      </c>
      <c r="BC669" t="s">
        <v>37048</v>
      </c>
      <c r="BD669" t="s">
        <v>34259</v>
      </c>
      <c r="BE669" t="s">
        <v>36993</v>
      </c>
      <c r="BF669">
        <v>0.2</v>
      </c>
      <c r="BG669" t="str">
        <f>_xlfn.TEXTJOIN("-",TRUE,V669,AL669,I669,BD669,AR669)</f>
        <v>AG-BQ-CA-D4-EH</v>
      </c>
      <c r="BH669" t="s">
        <v>38123</v>
      </c>
      <c r="BI669" t="s">
        <v>38124</v>
      </c>
      <c r="BJ669" t="s">
        <v>37894</v>
      </c>
      <c r="BK669" cm="1">
        <f t="array" ref="BK669">IF(LEN(TRIM(BG669))=0,"",SUMPRODUCT(--(LEN(TRIM($BG$5:BG669))&gt;0)))</f>
        <v>650</v>
      </c>
      <c r="BL669" t="str">
        <f>IF(BK669&lt;&gt;"",_xlfn.BASE(BK669,36,10),"")</f>
        <v>00000000I2</v>
      </c>
      <c r="BM669" t="str">
        <f>IF(BL669&lt;&gt;"","*"&amp;BL669&amp;"*","")</f>
        <v>*00000000I2*</v>
      </c>
      <c r="BN669" t="s">
        <v>37892</v>
      </c>
      <c r="BO669" t="str">
        <f>_xlfn.TEXTJOIN("-",TRUE,N669,T669)</f>
        <v>DAT004-M16</v>
      </c>
      <c r="CP669" t="s">
        <v>37882</v>
      </c>
      <c r="CU669">
        <v>13.99</v>
      </c>
      <c r="DT669" t="s">
        <v>37026</v>
      </c>
      <c r="EC669" s="7">
        <f t="shared" si="102"/>
        <v>17.487500000000001</v>
      </c>
      <c r="EN669" t="s">
        <v>36995</v>
      </c>
      <c r="EO669">
        <v>1731138031</v>
      </c>
      <c r="EP669" t="s">
        <v>36968</v>
      </c>
      <c r="EQ669" t="s">
        <v>36996</v>
      </c>
      <c r="ER669" t="s">
        <v>36997</v>
      </c>
      <c r="ES669" t="s">
        <v>36967</v>
      </c>
      <c r="ET669" t="s">
        <v>37761</v>
      </c>
      <c r="EU669" t="s">
        <v>36999</v>
      </c>
      <c r="FB669" t="s">
        <v>35377</v>
      </c>
      <c r="FC669" t="s">
        <v>37782</v>
      </c>
      <c r="FD669" t="s">
        <v>37799</v>
      </c>
      <c r="FF669" t="s">
        <v>36990</v>
      </c>
      <c r="FG669" t="s">
        <v>36990</v>
      </c>
      <c r="FH669" t="s">
        <v>37882</v>
      </c>
      <c r="FI669" t="s">
        <v>37762</v>
      </c>
      <c r="FJ669" t="s">
        <v>37763</v>
      </c>
      <c r="FK669" t="s">
        <v>37764</v>
      </c>
      <c r="FL669" t="s">
        <v>37765</v>
      </c>
      <c r="FM669" t="s">
        <v>37766</v>
      </c>
      <c r="FN669" t="s">
        <v>37767</v>
      </c>
      <c r="FO669" t="s">
        <v>37768</v>
      </c>
      <c r="FP669" t="s">
        <v>37769</v>
      </c>
      <c r="FQ669" t="s">
        <v>37028</v>
      </c>
      <c r="FR669" t="s">
        <v>37008</v>
      </c>
      <c r="FS669" t="s">
        <v>37009</v>
      </c>
      <c r="FT669" t="s">
        <v>33372</v>
      </c>
      <c r="FU669" t="s">
        <v>33372</v>
      </c>
      <c r="FV669" t="s">
        <v>37799</v>
      </c>
      <c r="FW669" t="s">
        <v>37030</v>
      </c>
      <c r="FX669" t="s">
        <v>37031</v>
      </c>
      <c r="FY669" t="s">
        <v>36971</v>
      </c>
      <c r="FZ669" t="s">
        <v>36990</v>
      </c>
      <c r="GA669" t="s">
        <v>37783</v>
      </c>
      <c r="GB669" t="s">
        <v>36968</v>
      </c>
      <c r="GC669" t="s">
        <v>37032</v>
      </c>
      <c r="GD669" t="s">
        <v>37033</v>
      </c>
      <c r="GE669" t="s">
        <v>37770</v>
      </c>
      <c r="GF669" t="s">
        <v>37771</v>
      </c>
      <c r="GG669" t="s">
        <v>37772</v>
      </c>
      <c r="GH669" t="s">
        <v>37773</v>
      </c>
      <c r="GI669" t="s">
        <v>37774</v>
      </c>
      <c r="GJ669" t="s">
        <v>37034</v>
      </c>
      <c r="GK669" t="s">
        <v>37035</v>
      </c>
      <c r="GL669" t="s">
        <v>37784</v>
      </c>
      <c r="GM669" t="s">
        <v>37785</v>
      </c>
      <c r="GN669" t="s">
        <v>37786</v>
      </c>
      <c r="GO669" t="s">
        <v>36973</v>
      </c>
      <c r="GP669" t="s">
        <v>37799</v>
      </c>
      <c r="GQ669" t="s">
        <v>37010</v>
      </c>
      <c r="GR669" t="s">
        <v>36969</v>
      </c>
      <c r="GT669" t="s">
        <v>37011</v>
      </c>
      <c r="GU669">
        <f t="shared" si="103"/>
        <v>17.5</v>
      </c>
      <c r="GV669">
        <f t="shared" si="104"/>
        <v>17.5</v>
      </c>
      <c r="GX669">
        <v>14</v>
      </c>
      <c r="GY669" t="s">
        <v>37012</v>
      </c>
      <c r="HA669" t="s">
        <v>37013</v>
      </c>
      <c r="HE669">
        <v>13.99</v>
      </c>
    </row>
    <row r="670" spans="1:213">
      <c r="A670" t="s">
        <v>29123</v>
      </c>
      <c r="B670" t="s">
        <v>36962</v>
      </c>
      <c r="C670" t="s">
        <v>36963</v>
      </c>
      <c r="D670" t="s">
        <v>21327</v>
      </c>
      <c r="E670">
        <v>1</v>
      </c>
      <c r="F670" t="s">
        <v>36964</v>
      </c>
      <c r="G670" t="s">
        <v>38</v>
      </c>
      <c r="H670" t="s">
        <v>37133</v>
      </c>
      <c r="I670" t="s">
        <v>28729</v>
      </c>
      <c r="J670" t="s">
        <v>33297</v>
      </c>
      <c r="K670" t="s">
        <v>21308</v>
      </c>
      <c r="L670" t="s">
        <v>33298</v>
      </c>
      <c r="M670" t="s">
        <v>33343</v>
      </c>
      <c r="N670" t="s">
        <v>21360</v>
      </c>
      <c r="O670" t="s">
        <v>33344</v>
      </c>
      <c r="P670" t="s">
        <v>21282</v>
      </c>
      <c r="Q670" t="s">
        <v>33300</v>
      </c>
      <c r="T670" t="s">
        <v>33349</v>
      </c>
      <c r="U670" t="s">
        <v>37776</v>
      </c>
      <c r="V670" t="s">
        <v>34104</v>
      </c>
      <c r="W670" t="s">
        <v>36967</v>
      </c>
      <c r="X670" t="s">
        <v>36968</v>
      </c>
      <c r="Y670" t="s">
        <v>36969</v>
      </c>
      <c r="Z670">
        <v>300</v>
      </c>
      <c r="AA670">
        <v>271</v>
      </c>
      <c r="AB670" t="s">
        <v>37056</v>
      </c>
      <c r="AC670" t="s">
        <v>36990</v>
      </c>
      <c r="AD670" t="s">
        <v>36971</v>
      </c>
      <c r="AE670" t="s">
        <v>36972</v>
      </c>
      <c r="AF670" t="s">
        <v>36973</v>
      </c>
      <c r="AH670" t="s">
        <v>37757</v>
      </c>
      <c r="AJ670" t="s">
        <v>36967</v>
      </c>
      <c r="AK670" t="s">
        <v>33372</v>
      </c>
      <c r="AL670" t="s">
        <v>34179</v>
      </c>
      <c r="AM670" t="s">
        <v>37777</v>
      </c>
      <c r="AN670" t="s">
        <v>37800</v>
      </c>
      <c r="AQ670" t="s">
        <v>37800</v>
      </c>
      <c r="AR670" t="s">
        <v>34353</v>
      </c>
      <c r="AW670" t="s">
        <v>37135</v>
      </c>
      <c r="AX670" t="s">
        <v>37135</v>
      </c>
      <c r="AY670" t="s">
        <v>37058</v>
      </c>
      <c r="BA670" t="s">
        <v>37059</v>
      </c>
      <c r="BB670">
        <v>48</v>
      </c>
      <c r="BC670" t="s">
        <v>37060</v>
      </c>
      <c r="BD670" t="s">
        <v>34261</v>
      </c>
      <c r="BE670" t="s">
        <v>36993</v>
      </c>
      <c r="BF670">
        <v>0.2</v>
      </c>
      <c r="BG670" t="str">
        <f>_xlfn.TEXTJOIN("-",TRUE,V670,AL670,I670,BD670,AR670)</f>
        <v>AG-BQ-CA-D5-EI</v>
      </c>
      <c r="BH670" t="s">
        <v>38125</v>
      </c>
      <c r="BI670" t="s">
        <v>38126</v>
      </c>
      <c r="BJ670" t="s">
        <v>37897</v>
      </c>
      <c r="BK670" cm="1">
        <f t="array" ref="BK670">IF(LEN(TRIM(BG670))=0,"",SUMPRODUCT(--(LEN(TRIM($BG$5:BG670))&gt;0)))</f>
        <v>651</v>
      </c>
      <c r="BL670" t="str">
        <f>IF(BK670&lt;&gt;"",_xlfn.BASE(BK670,36,10),"")</f>
        <v>00000000I3</v>
      </c>
      <c r="BM670" t="str">
        <f>IF(BL670&lt;&gt;"","*"&amp;BL670&amp;"*","")</f>
        <v>*00000000I3*</v>
      </c>
      <c r="BN670" t="s">
        <v>37895</v>
      </c>
      <c r="BO670" t="str">
        <f>_xlfn.TEXTJOIN("-",TRUE,N670,T670)</f>
        <v>DAT004-M16</v>
      </c>
      <c r="CP670" t="s">
        <v>37882</v>
      </c>
      <c r="CU670">
        <v>16.989999999999998</v>
      </c>
      <c r="DT670" t="s">
        <v>37026</v>
      </c>
      <c r="EC670" s="7">
        <f t="shared" si="102"/>
        <v>21.237499999999997</v>
      </c>
      <c r="EN670" t="s">
        <v>36995</v>
      </c>
      <c r="EO670">
        <v>1731138031</v>
      </c>
      <c r="EP670" t="s">
        <v>36968</v>
      </c>
      <c r="EQ670" t="s">
        <v>36996</v>
      </c>
      <c r="ER670" t="s">
        <v>36997</v>
      </c>
      <c r="ES670" t="s">
        <v>36967</v>
      </c>
      <c r="ET670" t="s">
        <v>37761</v>
      </c>
      <c r="EU670" t="s">
        <v>36999</v>
      </c>
      <c r="FB670" t="s">
        <v>35377</v>
      </c>
      <c r="FC670" t="s">
        <v>37782</v>
      </c>
      <c r="FD670" t="s">
        <v>37800</v>
      </c>
      <c r="FF670" t="s">
        <v>36990</v>
      </c>
      <c r="FG670" t="s">
        <v>36990</v>
      </c>
      <c r="FH670" t="s">
        <v>37882</v>
      </c>
      <c r="FI670" t="s">
        <v>37762</v>
      </c>
      <c r="FJ670" t="s">
        <v>37763</v>
      </c>
      <c r="FK670" t="s">
        <v>37764</v>
      </c>
      <c r="FL670" t="s">
        <v>37765</v>
      </c>
      <c r="FM670" t="s">
        <v>37766</v>
      </c>
      <c r="FN670" t="s">
        <v>37767</v>
      </c>
      <c r="FO670" t="s">
        <v>37768</v>
      </c>
      <c r="FP670" t="s">
        <v>37769</v>
      </c>
      <c r="FQ670" t="s">
        <v>37028</v>
      </c>
      <c r="FR670" t="s">
        <v>37008</v>
      </c>
      <c r="FS670" t="s">
        <v>37009</v>
      </c>
      <c r="FT670" t="s">
        <v>33372</v>
      </c>
      <c r="FU670" t="s">
        <v>33372</v>
      </c>
      <c r="FV670" t="s">
        <v>37800</v>
      </c>
      <c r="FW670" t="s">
        <v>37030</v>
      </c>
      <c r="FX670" t="s">
        <v>37031</v>
      </c>
      <c r="FY670" t="s">
        <v>36971</v>
      </c>
      <c r="FZ670" t="s">
        <v>36990</v>
      </c>
      <c r="GA670" t="s">
        <v>37783</v>
      </c>
      <c r="GB670" t="s">
        <v>36968</v>
      </c>
      <c r="GC670" t="s">
        <v>37032</v>
      </c>
      <c r="GD670" t="s">
        <v>37033</v>
      </c>
      <c r="GE670" t="s">
        <v>37770</v>
      </c>
      <c r="GF670" t="s">
        <v>37771</v>
      </c>
      <c r="GG670" t="s">
        <v>37772</v>
      </c>
      <c r="GH670" t="s">
        <v>37773</v>
      </c>
      <c r="GI670" t="s">
        <v>37774</v>
      </c>
      <c r="GJ670" t="s">
        <v>37034</v>
      </c>
      <c r="GK670" t="s">
        <v>37035</v>
      </c>
      <c r="GL670" t="s">
        <v>37784</v>
      </c>
      <c r="GM670" t="s">
        <v>37785</v>
      </c>
      <c r="GN670" t="s">
        <v>37786</v>
      </c>
      <c r="GO670" t="s">
        <v>36973</v>
      </c>
      <c r="GP670" t="s">
        <v>37800</v>
      </c>
      <c r="GQ670" t="s">
        <v>37010</v>
      </c>
      <c r="GR670" t="s">
        <v>36969</v>
      </c>
      <c r="GT670" t="s">
        <v>37011</v>
      </c>
      <c r="GU670">
        <f t="shared" si="103"/>
        <v>21.25</v>
      </c>
      <c r="GV670">
        <f t="shared" si="104"/>
        <v>21.25</v>
      </c>
      <c r="GX670">
        <v>17</v>
      </c>
      <c r="GY670" t="s">
        <v>37012</v>
      </c>
      <c r="HA670" t="s">
        <v>37013</v>
      </c>
      <c r="HE670">
        <v>16.989999999999998</v>
      </c>
    </row>
    <row r="671" spans="1:213">
      <c r="A671" t="s">
        <v>29123</v>
      </c>
      <c r="B671" t="s">
        <v>36962</v>
      </c>
      <c r="C671" t="s">
        <v>36963</v>
      </c>
      <c r="D671" t="s">
        <v>21327</v>
      </c>
      <c r="E671">
        <v>1</v>
      </c>
      <c r="F671" t="s">
        <v>36964</v>
      </c>
      <c r="G671" t="s">
        <v>38</v>
      </c>
      <c r="H671" t="s">
        <v>37133</v>
      </c>
      <c r="I671" t="s">
        <v>28729</v>
      </c>
      <c r="J671" t="s">
        <v>33297</v>
      </c>
      <c r="K671" t="s">
        <v>21308</v>
      </c>
      <c r="L671" t="s">
        <v>33298</v>
      </c>
      <c r="M671" t="s">
        <v>33343</v>
      </c>
      <c r="N671" t="s">
        <v>21360</v>
      </c>
      <c r="O671" t="s">
        <v>33344</v>
      </c>
      <c r="P671" t="s">
        <v>21282</v>
      </c>
      <c r="Q671" t="s">
        <v>33300</v>
      </c>
      <c r="T671" t="s">
        <v>33349</v>
      </c>
      <c r="U671" t="s">
        <v>37776</v>
      </c>
      <c r="V671" t="s">
        <v>34104</v>
      </c>
      <c r="W671" t="s">
        <v>36967</v>
      </c>
      <c r="X671" t="s">
        <v>37403</v>
      </c>
      <c r="Y671" t="s">
        <v>37404</v>
      </c>
      <c r="Z671">
        <v>200</v>
      </c>
      <c r="AA671">
        <v>171</v>
      </c>
      <c r="AB671" t="s">
        <v>37018</v>
      </c>
      <c r="AC671" t="s">
        <v>36990</v>
      </c>
      <c r="AD671" t="s">
        <v>36971</v>
      </c>
      <c r="AE671" t="s">
        <v>36972</v>
      </c>
      <c r="AF671" t="s">
        <v>36973</v>
      </c>
      <c r="AH671" t="s">
        <v>37757</v>
      </c>
      <c r="AJ671" t="s">
        <v>36967</v>
      </c>
      <c r="AK671" t="s">
        <v>33383</v>
      </c>
      <c r="AL671" t="s">
        <v>34192</v>
      </c>
      <c r="AM671" t="s">
        <v>37898</v>
      </c>
      <c r="AN671" t="s">
        <v>28824</v>
      </c>
      <c r="AQ671" t="s">
        <v>28824</v>
      </c>
      <c r="AR671" t="s">
        <v>34343</v>
      </c>
      <c r="AV671" t="s">
        <v>37135</v>
      </c>
      <c r="AX671" t="s">
        <v>37135</v>
      </c>
      <c r="AY671" t="s">
        <v>37021</v>
      </c>
      <c r="BA671" t="s">
        <v>353</v>
      </c>
      <c r="BB671">
        <v>48</v>
      </c>
      <c r="BC671" t="s">
        <v>37022</v>
      </c>
      <c r="BD671" t="s">
        <v>28739</v>
      </c>
      <c r="BE671" t="s">
        <v>36993</v>
      </c>
      <c r="BF671">
        <v>0.2</v>
      </c>
      <c r="BG671" t="str">
        <f>_xlfn.TEXTJOIN("-",TRUE,V671,AL671,I671,BD671,AR671)</f>
        <v>AG-BX-CA-D3-ED</v>
      </c>
      <c r="BH671" t="s">
        <v>37520</v>
      </c>
      <c r="BI671" t="s">
        <v>38127</v>
      </c>
      <c r="BJ671" t="s">
        <v>37899</v>
      </c>
      <c r="BK671" cm="1">
        <f t="array" ref="BK671">IF(LEN(TRIM(BG671))=0,"",SUMPRODUCT(--(LEN(TRIM($BG$5:BG671))&gt;0)))</f>
        <v>652</v>
      </c>
      <c r="BL671" t="str">
        <f>IF(BK671&lt;&gt;"",_xlfn.BASE(BK671,36,10),"")</f>
        <v>00000000I4</v>
      </c>
      <c r="BM671" t="str">
        <f>IF(BL671&lt;&gt;"","*"&amp;BL671&amp;"*","")</f>
        <v>*00000000I4*</v>
      </c>
      <c r="BN671" t="s">
        <v>37406</v>
      </c>
      <c r="BO671" t="str">
        <f>_xlfn.TEXTJOIN("-",TRUE,N671,T671)</f>
        <v>DAT004-M16</v>
      </c>
      <c r="CP671" t="s">
        <v>37900</v>
      </c>
      <c r="CU671">
        <v>13.99</v>
      </c>
      <c r="DT671" t="s">
        <v>37026</v>
      </c>
      <c r="EC671" s="7">
        <f t="shared" si="102"/>
        <v>17.487500000000001</v>
      </c>
      <c r="EN671" t="s">
        <v>36995</v>
      </c>
      <c r="EO671">
        <v>1731138031</v>
      </c>
      <c r="EP671" t="s">
        <v>37403</v>
      </c>
      <c r="EQ671" t="s">
        <v>36996</v>
      </c>
      <c r="ER671" t="s">
        <v>36997</v>
      </c>
      <c r="ES671" t="s">
        <v>36967</v>
      </c>
      <c r="ET671" t="s">
        <v>37761</v>
      </c>
      <c r="EU671" t="s">
        <v>36999</v>
      </c>
      <c r="FB671" t="s">
        <v>35377</v>
      </c>
      <c r="FC671" t="s">
        <v>37782</v>
      </c>
      <c r="FD671" t="s">
        <v>28824</v>
      </c>
      <c r="FF671" t="s">
        <v>36990</v>
      </c>
      <c r="FG671" t="s">
        <v>36990</v>
      </c>
      <c r="FH671" t="s">
        <v>37900</v>
      </c>
      <c r="FI671" t="s">
        <v>37762</v>
      </c>
      <c r="FJ671" t="s">
        <v>37763</v>
      </c>
      <c r="FK671" t="s">
        <v>37764</v>
      </c>
      <c r="FL671" t="s">
        <v>37765</v>
      </c>
      <c r="FM671" t="s">
        <v>37766</v>
      </c>
      <c r="FN671" t="s">
        <v>37767</v>
      </c>
      <c r="FO671" t="s">
        <v>37768</v>
      </c>
      <c r="FP671" t="s">
        <v>37769</v>
      </c>
      <c r="FQ671" t="s">
        <v>37028</v>
      </c>
      <c r="FR671" t="s">
        <v>37008</v>
      </c>
      <c r="FS671" t="s">
        <v>37009</v>
      </c>
      <c r="FT671" t="s">
        <v>33383</v>
      </c>
      <c r="FU671" t="s">
        <v>33383</v>
      </c>
      <c r="FV671" t="s">
        <v>28824</v>
      </c>
      <c r="FW671" t="s">
        <v>37030</v>
      </c>
      <c r="FX671" t="s">
        <v>37031</v>
      </c>
      <c r="FY671" t="s">
        <v>36971</v>
      </c>
      <c r="FZ671" t="s">
        <v>36990</v>
      </c>
      <c r="GA671" t="s">
        <v>37783</v>
      </c>
      <c r="GB671" t="s">
        <v>37403</v>
      </c>
      <c r="GC671" t="s">
        <v>37032</v>
      </c>
      <c r="GD671" t="s">
        <v>37033</v>
      </c>
      <c r="GE671" t="s">
        <v>37770</v>
      </c>
      <c r="GF671" t="s">
        <v>37771</v>
      </c>
      <c r="GG671" t="s">
        <v>37772</v>
      </c>
      <c r="GH671" t="s">
        <v>37773</v>
      </c>
      <c r="GI671" t="s">
        <v>37774</v>
      </c>
      <c r="GJ671" t="s">
        <v>37034</v>
      </c>
      <c r="GK671" t="s">
        <v>37035</v>
      </c>
      <c r="GL671" t="s">
        <v>37784</v>
      </c>
      <c r="GM671" t="s">
        <v>37785</v>
      </c>
      <c r="GN671" t="s">
        <v>37786</v>
      </c>
      <c r="GO671" t="s">
        <v>36973</v>
      </c>
      <c r="GP671" t="s">
        <v>28824</v>
      </c>
      <c r="GQ671" t="s">
        <v>37010</v>
      </c>
      <c r="GR671" t="s">
        <v>37404</v>
      </c>
      <c r="GT671" t="s">
        <v>37011</v>
      </c>
      <c r="GU671">
        <f t="shared" si="103"/>
        <v>17.5</v>
      </c>
      <c r="GV671">
        <f t="shared" si="104"/>
        <v>17.5</v>
      </c>
      <c r="GX671">
        <v>14</v>
      </c>
      <c r="GY671" t="s">
        <v>37012</v>
      </c>
      <c r="HA671" t="s">
        <v>37013</v>
      </c>
      <c r="HE671">
        <v>13.99</v>
      </c>
    </row>
    <row r="672" spans="1:213">
      <c r="A672" t="s">
        <v>29123</v>
      </c>
      <c r="B672" t="s">
        <v>36962</v>
      </c>
      <c r="C672" t="s">
        <v>36963</v>
      </c>
      <c r="D672" t="s">
        <v>21327</v>
      </c>
      <c r="E672">
        <v>1</v>
      </c>
      <c r="F672" t="s">
        <v>36964</v>
      </c>
      <c r="G672" t="s">
        <v>38</v>
      </c>
      <c r="H672" t="s">
        <v>37133</v>
      </c>
      <c r="I672" t="s">
        <v>28729</v>
      </c>
      <c r="J672" t="s">
        <v>33297</v>
      </c>
      <c r="K672" t="s">
        <v>21308</v>
      </c>
      <c r="L672" t="s">
        <v>33298</v>
      </c>
      <c r="M672" t="s">
        <v>33343</v>
      </c>
      <c r="N672" t="s">
        <v>21360</v>
      </c>
      <c r="O672" t="s">
        <v>33344</v>
      </c>
      <c r="P672" t="s">
        <v>21282</v>
      </c>
      <c r="Q672" t="s">
        <v>33300</v>
      </c>
      <c r="T672" t="s">
        <v>33349</v>
      </c>
      <c r="U672" t="s">
        <v>37776</v>
      </c>
      <c r="V672" t="s">
        <v>34104</v>
      </c>
      <c r="W672" t="s">
        <v>36967</v>
      </c>
      <c r="X672" t="s">
        <v>37403</v>
      </c>
      <c r="Y672" t="s">
        <v>37404</v>
      </c>
      <c r="Z672">
        <v>200</v>
      </c>
      <c r="AA672">
        <v>186</v>
      </c>
      <c r="AB672" t="s">
        <v>37018</v>
      </c>
      <c r="AC672" t="s">
        <v>36990</v>
      </c>
      <c r="AD672" t="s">
        <v>36971</v>
      </c>
      <c r="AE672" t="s">
        <v>36972</v>
      </c>
      <c r="AF672" t="s">
        <v>36973</v>
      </c>
      <c r="AH672" t="s">
        <v>37757</v>
      </c>
      <c r="AJ672" t="s">
        <v>36967</v>
      </c>
      <c r="AK672" t="s">
        <v>33383</v>
      </c>
      <c r="AL672" t="s">
        <v>34192</v>
      </c>
      <c r="AM672" t="s">
        <v>37898</v>
      </c>
      <c r="AN672" t="s">
        <v>28795</v>
      </c>
      <c r="AQ672" t="s">
        <v>28795</v>
      </c>
      <c r="AR672" t="s">
        <v>34345</v>
      </c>
      <c r="AV672" t="s">
        <v>37135</v>
      </c>
      <c r="AX672" t="s">
        <v>37135</v>
      </c>
      <c r="AY672" t="s">
        <v>37021</v>
      </c>
      <c r="BA672" t="s">
        <v>353</v>
      </c>
      <c r="BB672">
        <v>48</v>
      </c>
      <c r="BC672" t="s">
        <v>37022</v>
      </c>
      <c r="BD672" t="s">
        <v>28739</v>
      </c>
      <c r="BE672" t="s">
        <v>36993</v>
      </c>
      <c r="BF672">
        <v>0.2</v>
      </c>
      <c r="BG672" t="str">
        <f>_xlfn.TEXTJOIN("-",TRUE,V672,AL672,I672,BD672,AR672)</f>
        <v>AG-BX-CA-D3-EE</v>
      </c>
      <c r="BH672" t="s">
        <v>37522</v>
      </c>
      <c r="BI672" t="s">
        <v>38128</v>
      </c>
      <c r="BJ672" t="s">
        <v>37901</v>
      </c>
      <c r="BK672" cm="1">
        <f t="array" ref="BK672">IF(LEN(TRIM(BG672))=0,"",SUMPRODUCT(--(LEN(TRIM($BG$5:BG672))&gt;0)))</f>
        <v>653</v>
      </c>
      <c r="BL672" t="str">
        <f>IF(BK672&lt;&gt;"",_xlfn.BASE(BK672,36,10),"")</f>
        <v>00000000I5</v>
      </c>
      <c r="BM672" t="str">
        <f>IF(BL672&lt;&gt;"","*"&amp;BL672&amp;"*","")</f>
        <v>*00000000I5*</v>
      </c>
      <c r="BN672" t="s">
        <v>37411</v>
      </c>
      <c r="BO672" t="str">
        <f>_xlfn.TEXTJOIN("-",TRUE,N672,T672)</f>
        <v>DAT004-M16</v>
      </c>
      <c r="CP672" t="s">
        <v>37900</v>
      </c>
      <c r="CU672">
        <v>13.99</v>
      </c>
      <c r="DT672" t="s">
        <v>37026</v>
      </c>
      <c r="EC672" s="7">
        <f t="shared" si="102"/>
        <v>17.487500000000001</v>
      </c>
      <c r="EN672" t="s">
        <v>36995</v>
      </c>
      <c r="EO672">
        <v>1731138031</v>
      </c>
      <c r="EP672" t="s">
        <v>37403</v>
      </c>
      <c r="EQ672" t="s">
        <v>36996</v>
      </c>
      <c r="ER672" t="s">
        <v>36997</v>
      </c>
      <c r="ES672" t="s">
        <v>36967</v>
      </c>
      <c r="ET672" t="s">
        <v>37761</v>
      </c>
      <c r="EU672" t="s">
        <v>36999</v>
      </c>
      <c r="FB672" t="s">
        <v>35377</v>
      </c>
      <c r="FC672" t="s">
        <v>37782</v>
      </c>
      <c r="FD672" t="s">
        <v>28795</v>
      </c>
      <c r="FF672" t="s">
        <v>36990</v>
      </c>
      <c r="FG672" t="s">
        <v>36990</v>
      </c>
      <c r="FH672" t="s">
        <v>37900</v>
      </c>
      <c r="FI672" t="s">
        <v>37762</v>
      </c>
      <c r="FJ672" t="s">
        <v>37763</v>
      </c>
      <c r="FK672" t="s">
        <v>37764</v>
      </c>
      <c r="FL672" t="s">
        <v>37765</v>
      </c>
      <c r="FM672" t="s">
        <v>37766</v>
      </c>
      <c r="FN672" t="s">
        <v>37767</v>
      </c>
      <c r="FO672" t="s">
        <v>37768</v>
      </c>
      <c r="FP672" t="s">
        <v>37769</v>
      </c>
      <c r="FQ672" t="s">
        <v>37028</v>
      </c>
      <c r="FR672" t="s">
        <v>37008</v>
      </c>
      <c r="FS672" t="s">
        <v>37009</v>
      </c>
      <c r="FT672" t="s">
        <v>33383</v>
      </c>
      <c r="FU672" t="s">
        <v>33383</v>
      </c>
      <c r="FV672" t="s">
        <v>28795</v>
      </c>
      <c r="FW672" t="s">
        <v>37030</v>
      </c>
      <c r="FX672" t="s">
        <v>37031</v>
      </c>
      <c r="FY672" t="s">
        <v>36971</v>
      </c>
      <c r="FZ672" t="s">
        <v>36990</v>
      </c>
      <c r="GA672" t="s">
        <v>37783</v>
      </c>
      <c r="GB672" t="s">
        <v>37403</v>
      </c>
      <c r="GC672" t="s">
        <v>37032</v>
      </c>
      <c r="GD672" t="s">
        <v>37033</v>
      </c>
      <c r="GE672" t="s">
        <v>37770</v>
      </c>
      <c r="GF672" t="s">
        <v>37771</v>
      </c>
      <c r="GG672" t="s">
        <v>37772</v>
      </c>
      <c r="GH672" t="s">
        <v>37773</v>
      </c>
      <c r="GI672" t="s">
        <v>37774</v>
      </c>
      <c r="GJ672" t="s">
        <v>37034</v>
      </c>
      <c r="GK672" t="s">
        <v>37035</v>
      </c>
      <c r="GL672" t="s">
        <v>37784</v>
      </c>
      <c r="GM672" t="s">
        <v>37785</v>
      </c>
      <c r="GN672" t="s">
        <v>37786</v>
      </c>
      <c r="GO672" t="s">
        <v>36973</v>
      </c>
      <c r="GP672" t="s">
        <v>28795</v>
      </c>
      <c r="GQ672" t="s">
        <v>37010</v>
      </c>
      <c r="GR672" t="s">
        <v>37404</v>
      </c>
      <c r="GT672" t="s">
        <v>37011</v>
      </c>
      <c r="GU672">
        <f t="shared" si="103"/>
        <v>17.5</v>
      </c>
      <c r="GV672">
        <f t="shared" si="104"/>
        <v>17.5</v>
      </c>
      <c r="GX672">
        <v>14</v>
      </c>
      <c r="GY672" t="s">
        <v>37012</v>
      </c>
      <c r="HA672" t="s">
        <v>37013</v>
      </c>
      <c r="HE672">
        <v>13.99</v>
      </c>
    </row>
    <row r="673" spans="1:213">
      <c r="A673" t="s">
        <v>29123</v>
      </c>
      <c r="B673" t="s">
        <v>36962</v>
      </c>
      <c r="C673" t="s">
        <v>36963</v>
      </c>
      <c r="D673" t="s">
        <v>21327</v>
      </c>
      <c r="E673">
        <v>1</v>
      </c>
      <c r="F673" t="s">
        <v>36964</v>
      </c>
      <c r="G673" t="s">
        <v>38</v>
      </c>
      <c r="H673" t="s">
        <v>37133</v>
      </c>
      <c r="I673" t="s">
        <v>28729</v>
      </c>
      <c r="J673" t="s">
        <v>33297</v>
      </c>
      <c r="K673" t="s">
        <v>21308</v>
      </c>
      <c r="L673" t="s">
        <v>33298</v>
      </c>
      <c r="M673" t="s">
        <v>33343</v>
      </c>
      <c r="N673" t="s">
        <v>21360</v>
      </c>
      <c r="O673" t="s">
        <v>33344</v>
      </c>
      <c r="P673" t="s">
        <v>21282</v>
      </c>
      <c r="Q673" t="s">
        <v>33300</v>
      </c>
      <c r="T673" t="s">
        <v>33349</v>
      </c>
      <c r="U673" t="s">
        <v>37776</v>
      </c>
      <c r="V673" t="s">
        <v>34104</v>
      </c>
      <c r="W673" t="s">
        <v>36967</v>
      </c>
      <c r="X673" t="s">
        <v>37403</v>
      </c>
      <c r="Y673" t="s">
        <v>37404</v>
      </c>
      <c r="Z673">
        <v>200</v>
      </c>
      <c r="AA673">
        <v>195</v>
      </c>
      <c r="AB673" t="s">
        <v>37018</v>
      </c>
      <c r="AC673" t="s">
        <v>36990</v>
      </c>
      <c r="AD673" t="s">
        <v>36971</v>
      </c>
      <c r="AE673" t="s">
        <v>36972</v>
      </c>
      <c r="AF673" t="s">
        <v>36973</v>
      </c>
      <c r="AH673" t="s">
        <v>37757</v>
      </c>
      <c r="AJ673" t="s">
        <v>36967</v>
      </c>
      <c r="AK673" t="s">
        <v>33383</v>
      </c>
      <c r="AL673" t="s">
        <v>34192</v>
      </c>
      <c r="AM673" t="s">
        <v>37898</v>
      </c>
      <c r="AN673" t="s">
        <v>28789</v>
      </c>
      <c r="AQ673" t="s">
        <v>28789</v>
      </c>
      <c r="AR673" t="s">
        <v>34347</v>
      </c>
      <c r="AV673" t="s">
        <v>37135</v>
      </c>
      <c r="AX673" t="s">
        <v>37135</v>
      </c>
      <c r="AY673" t="s">
        <v>37021</v>
      </c>
      <c r="BA673" t="s">
        <v>353</v>
      </c>
      <c r="BB673">
        <v>48</v>
      </c>
      <c r="BC673" t="s">
        <v>37022</v>
      </c>
      <c r="BD673" t="s">
        <v>28739</v>
      </c>
      <c r="BE673" t="s">
        <v>36993</v>
      </c>
      <c r="BF673">
        <v>0.2</v>
      </c>
      <c r="BG673" t="str">
        <f>_xlfn.TEXTJOIN("-",TRUE,V673,AL673,I673,BD673,AR673)</f>
        <v>AG-BX-CA-D3-EF</v>
      </c>
      <c r="BH673" t="s">
        <v>37524</v>
      </c>
      <c r="BI673" t="s">
        <v>38129</v>
      </c>
      <c r="BJ673" t="s">
        <v>37902</v>
      </c>
      <c r="BK673" cm="1">
        <f t="array" ref="BK673">IF(LEN(TRIM(BG673))=0,"",SUMPRODUCT(--(LEN(TRIM($BG$5:BG673))&gt;0)))</f>
        <v>654</v>
      </c>
      <c r="BL673" t="str">
        <f>IF(BK673&lt;&gt;"",_xlfn.BASE(BK673,36,10),"")</f>
        <v>00000000I6</v>
      </c>
      <c r="BM673" t="str">
        <f>IF(BL673&lt;&gt;"","*"&amp;BL673&amp;"*","")</f>
        <v>*00000000I6*</v>
      </c>
      <c r="BN673" t="s">
        <v>37415</v>
      </c>
      <c r="BO673" t="str">
        <f>_xlfn.TEXTJOIN("-",TRUE,N673,T673)</f>
        <v>DAT004-M16</v>
      </c>
      <c r="CP673" t="s">
        <v>37900</v>
      </c>
      <c r="CU673">
        <v>13.99</v>
      </c>
      <c r="DT673" t="s">
        <v>37026</v>
      </c>
      <c r="EC673" s="7">
        <f t="shared" si="102"/>
        <v>17.487500000000001</v>
      </c>
      <c r="EN673" t="s">
        <v>36995</v>
      </c>
      <c r="EO673">
        <v>1731138031</v>
      </c>
      <c r="EP673" t="s">
        <v>37403</v>
      </c>
      <c r="EQ673" t="s">
        <v>36996</v>
      </c>
      <c r="ER673" t="s">
        <v>36997</v>
      </c>
      <c r="ES673" t="s">
        <v>36967</v>
      </c>
      <c r="ET673" t="s">
        <v>37761</v>
      </c>
      <c r="EU673" t="s">
        <v>36999</v>
      </c>
      <c r="FB673" t="s">
        <v>35377</v>
      </c>
      <c r="FC673" t="s">
        <v>37782</v>
      </c>
      <c r="FD673" t="s">
        <v>28789</v>
      </c>
      <c r="FF673" t="s">
        <v>36990</v>
      </c>
      <c r="FG673" t="s">
        <v>36990</v>
      </c>
      <c r="FH673" t="s">
        <v>37900</v>
      </c>
      <c r="FI673" t="s">
        <v>37762</v>
      </c>
      <c r="FJ673" t="s">
        <v>37763</v>
      </c>
      <c r="FK673" t="s">
        <v>37764</v>
      </c>
      <c r="FL673" t="s">
        <v>37765</v>
      </c>
      <c r="FM673" t="s">
        <v>37766</v>
      </c>
      <c r="FN673" t="s">
        <v>37767</v>
      </c>
      <c r="FO673" t="s">
        <v>37768</v>
      </c>
      <c r="FP673" t="s">
        <v>37769</v>
      </c>
      <c r="FQ673" t="s">
        <v>37028</v>
      </c>
      <c r="FR673" t="s">
        <v>37008</v>
      </c>
      <c r="FS673" t="s">
        <v>37009</v>
      </c>
      <c r="FT673" t="s">
        <v>33383</v>
      </c>
      <c r="FU673" t="s">
        <v>33383</v>
      </c>
      <c r="FV673" t="s">
        <v>28789</v>
      </c>
      <c r="FW673" t="s">
        <v>37030</v>
      </c>
      <c r="FX673" t="s">
        <v>37031</v>
      </c>
      <c r="FY673" t="s">
        <v>36971</v>
      </c>
      <c r="FZ673" t="s">
        <v>36990</v>
      </c>
      <c r="GA673" t="s">
        <v>37783</v>
      </c>
      <c r="GB673" t="s">
        <v>37403</v>
      </c>
      <c r="GC673" t="s">
        <v>37032</v>
      </c>
      <c r="GD673" t="s">
        <v>37033</v>
      </c>
      <c r="GE673" t="s">
        <v>37770</v>
      </c>
      <c r="GF673" t="s">
        <v>37771</v>
      </c>
      <c r="GG673" t="s">
        <v>37772</v>
      </c>
      <c r="GH673" t="s">
        <v>37773</v>
      </c>
      <c r="GI673" t="s">
        <v>37774</v>
      </c>
      <c r="GJ673" t="s">
        <v>37034</v>
      </c>
      <c r="GK673" t="s">
        <v>37035</v>
      </c>
      <c r="GL673" t="s">
        <v>37784</v>
      </c>
      <c r="GM673" t="s">
        <v>37785</v>
      </c>
      <c r="GN673" t="s">
        <v>37786</v>
      </c>
      <c r="GO673" t="s">
        <v>36973</v>
      </c>
      <c r="GP673" t="s">
        <v>28789</v>
      </c>
      <c r="GQ673" t="s">
        <v>37010</v>
      </c>
      <c r="GR673" t="s">
        <v>37404</v>
      </c>
      <c r="GT673" t="s">
        <v>37011</v>
      </c>
      <c r="GU673">
        <f t="shared" si="103"/>
        <v>17.5</v>
      </c>
      <c r="GV673">
        <f t="shared" si="104"/>
        <v>17.5</v>
      </c>
      <c r="GX673">
        <v>14</v>
      </c>
      <c r="GY673" t="s">
        <v>37012</v>
      </c>
      <c r="HA673" t="s">
        <v>37013</v>
      </c>
      <c r="HE673">
        <v>13.99</v>
      </c>
    </row>
    <row r="674" spans="1:213">
      <c r="A674" t="s">
        <v>29123</v>
      </c>
      <c r="B674" t="s">
        <v>36962</v>
      </c>
      <c r="C674" t="s">
        <v>36963</v>
      </c>
      <c r="D674" t="s">
        <v>21327</v>
      </c>
      <c r="E674">
        <v>1</v>
      </c>
      <c r="F674" t="s">
        <v>36964</v>
      </c>
      <c r="G674" t="s">
        <v>38</v>
      </c>
      <c r="H674" t="s">
        <v>37133</v>
      </c>
      <c r="I674" t="s">
        <v>28729</v>
      </c>
      <c r="J674" t="s">
        <v>33297</v>
      </c>
      <c r="K674" t="s">
        <v>21308</v>
      </c>
      <c r="L674" t="s">
        <v>33298</v>
      </c>
      <c r="M674" t="s">
        <v>33343</v>
      </c>
      <c r="N674" t="s">
        <v>21360</v>
      </c>
      <c r="O674" t="s">
        <v>33344</v>
      </c>
      <c r="P674" t="s">
        <v>21282</v>
      </c>
      <c r="Q674" t="s">
        <v>33300</v>
      </c>
      <c r="T674" t="s">
        <v>33349</v>
      </c>
      <c r="U674" t="s">
        <v>37776</v>
      </c>
      <c r="V674" t="s">
        <v>34104</v>
      </c>
      <c r="W674" t="s">
        <v>36967</v>
      </c>
      <c r="X674" t="s">
        <v>37403</v>
      </c>
      <c r="Y674" t="s">
        <v>37404</v>
      </c>
      <c r="Z674">
        <v>300</v>
      </c>
      <c r="AA674">
        <v>221</v>
      </c>
      <c r="AB674" t="s">
        <v>37018</v>
      </c>
      <c r="AC674" t="s">
        <v>36990</v>
      </c>
      <c r="AD674" t="s">
        <v>36971</v>
      </c>
      <c r="AE674" t="s">
        <v>36972</v>
      </c>
      <c r="AF674" t="s">
        <v>36973</v>
      </c>
      <c r="AH674" t="s">
        <v>37757</v>
      </c>
      <c r="AJ674" t="s">
        <v>36967</v>
      </c>
      <c r="AK674" t="s">
        <v>33383</v>
      </c>
      <c r="AL674" t="s">
        <v>34192</v>
      </c>
      <c r="AM674" t="s">
        <v>37898</v>
      </c>
      <c r="AN674" t="s">
        <v>29088</v>
      </c>
      <c r="AQ674" t="s">
        <v>29088</v>
      </c>
      <c r="AR674" t="s">
        <v>34349</v>
      </c>
      <c r="AV674" t="s">
        <v>37135</v>
      </c>
      <c r="AX674" t="s">
        <v>37135</v>
      </c>
      <c r="AY674" t="s">
        <v>37021</v>
      </c>
      <c r="BA674" t="s">
        <v>353</v>
      </c>
      <c r="BB674">
        <v>48</v>
      </c>
      <c r="BC674" t="s">
        <v>37048</v>
      </c>
      <c r="BD674" t="s">
        <v>34259</v>
      </c>
      <c r="BE674" t="s">
        <v>36993</v>
      </c>
      <c r="BF674">
        <v>0.2</v>
      </c>
      <c r="BG674" t="str">
        <f>_xlfn.TEXTJOIN("-",TRUE,V674,AL674,I674,BD674,AR674)</f>
        <v>AG-BX-CA-D4-EG</v>
      </c>
      <c r="BH674" t="s">
        <v>37526</v>
      </c>
      <c r="BI674" t="s">
        <v>38130</v>
      </c>
      <c r="BJ674" t="s">
        <v>37903</v>
      </c>
      <c r="BK674" cm="1">
        <f t="array" ref="BK674">IF(LEN(TRIM(BG674))=0,"",SUMPRODUCT(--(LEN(TRIM($BG$5:BG674))&gt;0)))</f>
        <v>655</v>
      </c>
      <c r="BL674" t="str">
        <f>IF(BK674&lt;&gt;"",_xlfn.BASE(BK674,36,10),"")</f>
        <v>00000000I7</v>
      </c>
      <c r="BM674" t="str">
        <f>IF(BL674&lt;&gt;"","*"&amp;BL674&amp;"*","")</f>
        <v>*00000000I7*</v>
      </c>
      <c r="BN674" t="s">
        <v>37419</v>
      </c>
      <c r="BO674" t="str">
        <f>_xlfn.TEXTJOIN("-",TRUE,N674,T674)</f>
        <v>DAT004-M16</v>
      </c>
      <c r="CP674" t="s">
        <v>37900</v>
      </c>
      <c r="CU674">
        <v>13.99</v>
      </c>
      <c r="DT674" t="s">
        <v>37026</v>
      </c>
      <c r="EC674" s="7">
        <f t="shared" si="102"/>
        <v>17.487500000000001</v>
      </c>
      <c r="EN674" t="s">
        <v>36995</v>
      </c>
      <c r="EO674">
        <v>1731138031</v>
      </c>
      <c r="EP674" t="s">
        <v>37403</v>
      </c>
      <c r="EQ674" t="s">
        <v>36996</v>
      </c>
      <c r="ER674" t="s">
        <v>36997</v>
      </c>
      <c r="ES674" t="s">
        <v>36967</v>
      </c>
      <c r="ET674" t="s">
        <v>37761</v>
      </c>
      <c r="EU674" t="s">
        <v>36999</v>
      </c>
      <c r="FB674" t="s">
        <v>35377</v>
      </c>
      <c r="FC674" t="s">
        <v>37782</v>
      </c>
      <c r="FD674" t="s">
        <v>29088</v>
      </c>
      <c r="FF674" t="s">
        <v>36990</v>
      </c>
      <c r="FG674" t="s">
        <v>36990</v>
      </c>
      <c r="FH674" t="s">
        <v>37900</v>
      </c>
      <c r="FI674" t="s">
        <v>37762</v>
      </c>
      <c r="FJ674" t="s">
        <v>37763</v>
      </c>
      <c r="FK674" t="s">
        <v>37764</v>
      </c>
      <c r="FL674" t="s">
        <v>37765</v>
      </c>
      <c r="FM674" t="s">
        <v>37766</v>
      </c>
      <c r="FN674" t="s">
        <v>37767</v>
      </c>
      <c r="FO674" t="s">
        <v>37768</v>
      </c>
      <c r="FP674" t="s">
        <v>37769</v>
      </c>
      <c r="FQ674" t="s">
        <v>37028</v>
      </c>
      <c r="FR674" t="s">
        <v>37008</v>
      </c>
      <c r="FS674" t="s">
        <v>37009</v>
      </c>
      <c r="FT674" t="s">
        <v>33383</v>
      </c>
      <c r="FU674" t="s">
        <v>33383</v>
      </c>
      <c r="FV674" t="s">
        <v>29088</v>
      </c>
      <c r="FW674" t="s">
        <v>37030</v>
      </c>
      <c r="FX674" t="s">
        <v>37031</v>
      </c>
      <c r="FY674" t="s">
        <v>36971</v>
      </c>
      <c r="FZ674" t="s">
        <v>36990</v>
      </c>
      <c r="GA674" t="s">
        <v>37783</v>
      </c>
      <c r="GB674" t="s">
        <v>37403</v>
      </c>
      <c r="GC674" t="s">
        <v>37032</v>
      </c>
      <c r="GD674" t="s">
        <v>37033</v>
      </c>
      <c r="GE674" t="s">
        <v>37770</v>
      </c>
      <c r="GF674" t="s">
        <v>37771</v>
      </c>
      <c r="GG674" t="s">
        <v>37772</v>
      </c>
      <c r="GH674" t="s">
        <v>37773</v>
      </c>
      <c r="GI674" t="s">
        <v>37774</v>
      </c>
      <c r="GJ674" t="s">
        <v>37034</v>
      </c>
      <c r="GK674" t="s">
        <v>37035</v>
      </c>
      <c r="GL674" t="s">
        <v>37784</v>
      </c>
      <c r="GM674" t="s">
        <v>37785</v>
      </c>
      <c r="GN674" t="s">
        <v>37786</v>
      </c>
      <c r="GO674" t="s">
        <v>36973</v>
      </c>
      <c r="GP674" t="s">
        <v>29088</v>
      </c>
      <c r="GQ674" t="s">
        <v>37010</v>
      </c>
      <c r="GR674" t="s">
        <v>37404</v>
      </c>
      <c r="GT674" t="s">
        <v>37011</v>
      </c>
      <c r="GU674">
        <f t="shared" si="103"/>
        <v>17.5</v>
      </c>
      <c r="GV674">
        <f t="shared" si="104"/>
        <v>17.5</v>
      </c>
      <c r="GX674">
        <v>14</v>
      </c>
      <c r="GY674" t="s">
        <v>37012</v>
      </c>
      <c r="HA674" t="s">
        <v>37013</v>
      </c>
      <c r="HE674">
        <v>13.99</v>
      </c>
    </row>
    <row r="675" spans="1:213">
      <c r="A675" t="s">
        <v>29123</v>
      </c>
      <c r="B675" t="s">
        <v>36962</v>
      </c>
      <c r="C675" t="s">
        <v>36963</v>
      </c>
      <c r="D675" t="s">
        <v>21327</v>
      </c>
      <c r="E675">
        <v>1</v>
      </c>
      <c r="F675" t="s">
        <v>36964</v>
      </c>
      <c r="G675" t="s">
        <v>38</v>
      </c>
      <c r="H675" t="s">
        <v>37133</v>
      </c>
      <c r="I675" t="s">
        <v>28729</v>
      </c>
      <c r="J675" t="s">
        <v>33297</v>
      </c>
      <c r="K675" t="s">
        <v>21308</v>
      </c>
      <c r="L675" t="s">
        <v>33298</v>
      </c>
      <c r="M675" t="s">
        <v>33343</v>
      </c>
      <c r="N675" t="s">
        <v>21360</v>
      </c>
      <c r="O675" t="s">
        <v>33344</v>
      </c>
      <c r="P675" t="s">
        <v>21282</v>
      </c>
      <c r="Q675" t="s">
        <v>33300</v>
      </c>
      <c r="T675" t="s">
        <v>33349</v>
      </c>
      <c r="U675" t="s">
        <v>37776</v>
      </c>
      <c r="V675" t="s">
        <v>34104</v>
      </c>
      <c r="W675" t="s">
        <v>36967</v>
      </c>
      <c r="X675" t="s">
        <v>37403</v>
      </c>
      <c r="Y675" t="s">
        <v>37404</v>
      </c>
      <c r="Z675">
        <v>300</v>
      </c>
      <c r="AA675">
        <v>236</v>
      </c>
      <c r="AB675" t="s">
        <v>37018</v>
      </c>
      <c r="AC675" t="s">
        <v>36990</v>
      </c>
      <c r="AD675" t="s">
        <v>36971</v>
      </c>
      <c r="AE675" t="s">
        <v>36972</v>
      </c>
      <c r="AF675" t="s">
        <v>36973</v>
      </c>
      <c r="AH675" t="s">
        <v>37757</v>
      </c>
      <c r="AJ675" t="s">
        <v>36967</v>
      </c>
      <c r="AK675" t="s">
        <v>33383</v>
      </c>
      <c r="AL675" t="s">
        <v>34192</v>
      </c>
      <c r="AM675" t="s">
        <v>37898</v>
      </c>
      <c r="AN675" t="s">
        <v>29128</v>
      </c>
      <c r="AQ675" t="s">
        <v>29128</v>
      </c>
      <c r="AR675" t="s">
        <v>34351</v>
      </c>
      <c r="AV675" t="s">
        <v>37135</v>
      </c>
      <c r="AX675" t="s">
        <v>37135</v>
      </c>
      <c r="AY675" t="s">
        <v>37021</v>
      </c>
      <c r="BA675" t="s">
        <v>353</v>
      </c>
      <c r="BB675">
        <v>48</v>
      </c>
      <c r="BC675" t="s">
        <v>37048</v>
      </c>
      <c r="BD675" t="s">
        <v>34259</v>
      </c>
      <c r="BE675" t="s">
        <v>36993</v>
      </c>
      <c r="BF675">
        <v>0.2</v>
      </c>
      <c r="BG675" t="str">
        <f>_xlfn.TEXTJOIN("-",TRUE,V675,AL675,I675,BD675,AR675)</f>
        <v>AG-BX-CA-D4-EH</v>
      </c>
      <c r="BH675" t="s">
        <v>37528</v>
      </c>
      <c r="BI675" t="s">
        <v>38131</v>
      </c>
      <c r="BJ675" t="s">
        <v>37904</v>
      </c>
      <c r="BK675" cm="1">
        <f t="array" ref="BK675">IF(LEN(TRIM(BG675))=0,"",SUMPRODUCT(--(LEN(TRIM($BG$5:BG675))&gt;0)))</f>
        <v>656</v>
      </c>
      <c r="BL675" t="str">
        <f>IF(BK675&lt;&gt;"",_xlfn.BASE(BK675,36,10),"")</f>
        <v>00000000I8</v>
      </c>
      <c r="BM675" t="str">
        <f>IF(BL675&lt;&gt;"","*"&amp;BL675&amp;"*","")</f>
        <v>*00000000I8*</v>
      </c>
      <c r="BN675" t="s">
        <v>37423</v>
      </c>
      <c r="BO675" t="str">
        <f>_xlfn.TEXTJOIN("-",TRUE,N675,T675)</f>
        <v>DAT004-M16</v>
      </c>
      <c r="CP675" t="s">
        <v>37900</v>
      </c>
      <c r="CU675">
        <v>13.99</v>
      </c>
      <c r="DT675" t="s">
        <v>37026</v>
      </c>
      <c r="EC675" s="7">
        <f t="shared" si="102"/>
        <v>17.487500000000001</v>
      </c>
      <c r="EN675" t="s">
        <v>36995</v>
      </c>
      <c r="EO675">
        <v>1731138031</v>
      </c>
      <c r="EP675" t="s">
        <v>37403</v>
      </c>
      <c r="EQ675" t="s">
        <v>36996</v>
      </c>
      <c r="ER675" t="s">
        <v>36997</v>
      </c>
      <c r="ES675" t="s">
        <v>36967</v>
      </c>
      <c r="ET675" t="s">
        <v>37761</v>
      </c>
      <c r="EU675" t="s">
        <v>36999</v>
      </c>
      <c r="FB675" t="s">
        <v>35377</v>
      </c>
      <c r="FC675" t="s">
        <v>37782</v>
      </c>
      <c r="FD675" t="s">
        <v>37799</v>
      </c>
      <c r="FF675" t="s">
        <v>36990</v>
      </c>
      <c r="FG675" t="s">
        <v>36990</v>
      </c>
      <c r="FH675" t="s">
        <v>37900</v>
      </c>
      <c r="FI675" t="s">
        <v>37762</v>
      </c>
      <c r="FJ675" t="s">
        <v>37763</v>
      </c>
      <c r="FK675" t="s">
        <v>37764</v>
      </c>
      <c r="FL675" t="s">
        <v>37765</v>
      </c>
      <c r="FM675" t="s">
        <v>37766</v>
      </c>
      <c r="FN675" t="s">
        <v>37767</v>
      </c>
      <c r="FO675" t="s">
        <v>37768</v>
      </c>
      <c r="FP675" t="s">
        <v>37769</v>
      </c>
      <c r="FQ675" t="s">
        <v>37028</v>
      </c>
      <c r="FR675" t="s">
        <v>37008</v>
      </c>
      <c r="FS675" t="s">
        <v>37009</v>
      </c>
      <c r="FT675" t="s">
        <v>33383</v>
      </c>
      <c r="FU675" t="s">
        <v>33383</v>
      </c>
      <c r="FV675" t="s">
        <v>37799</v>
      </c>
      <c r="FW675" t="s">
        <v>37030</v>
      </c>
      <c r="FX675" t="s">
        <v>37031</v>
      </c>
      <c r="FY675" t="s">
        <v>36971</v>
      </c>
      <c r="FZ675" t="s">
        <v>36990</v>
      </c>
      <c r="GA675" t="s">
        <v>37783</v>
      </c>
      <c r="GB675" t="s">
        <v>37403</v>
      </c>
      <c r="GC675" t="s">
        <v>37032</v>
      </c>
      <c r="GD675" t="s">
        <v>37033</v>
      </c>
      <c r="GE675" t="s">
        <v>37770</v>
      </c>
      <c r="GF675" t="s">
        <v>37771</v>
      </c>
      <c r="GG675" t="s">
        <v>37772</v>
      </c>
      <c r="GH675" t="s">
        <v>37773</v>
      </c>
      <c r="GI675" t="s">
        <v>37774</v>
      </c>
      <c r="GJ675" t="s">
        <v>37034</v>
      </c>
      <c r="GK675" t="s">
        <v>37035</v>
      </c>
      <c r="GL675" t="s">
        <v>37784</v>
      </c>
      <c r="GM675" t="s">
        <v>37785</v>
      </c>
      <c r="GN675" t="s">
        <v>37786</v>
      </c>
      <c r="GO675" t="s">
        <v>36973</v>
      </c>
      <c r="GP675" t="s">
        <v>37799</v>
      </c>
      <c r="GQ675" t="s">
        <v>37010</v>
      </c>
      <c r="GR675" t="s">
        <v>37404</v>
      </c>
      <c r="GT675" t="s">
        <v>37011</v>
      </c>
      <c r="GU675">
        <f t="shared" si="103"/>
        <v>17.5</v>
      </c>
      <c r="GV675">
        <f t="shared" si="104"/>
        <v>17.5</v>
      </c>
      <c r="GX675">
        <v>14</v>
      </c>
      <c r="GY675" t="s">
        <v>37012</v>
      </c>
      <c r="HA675" t="s">
        <v>37013</v>
      </c>
      <c r="HE675">
        <v>13.99</v>
      </c>
    </row>
    <row r="676" spans="1:213">
      <c r="A676" t="s">
        <v>29123</v>
      </c>
      <c r="B676" t="s">
        <v>36962</v>
      </c>
      <c r="C676" t="s">
        <v>36963</v>
      </c>
      <c r="D676" t="s">
        <v>21327</v>
      </c>
      <c r="E676">
        <v>1</v>
      </c>
      <c r="F676" t="s">
        <v>36964</v>
      </c>
      <c r="G676" t="s">
        <v>38</v>
      </c>
      <c r="H676" t="s">
        <v>37133</v>
      </c>
      <c r="I676" t="s">
        <v>28729</v>
      </c>
      <c r="J676" t="s">
        <v>33297</v>
      </c>
      <c r="K676" t="s">
        <v>21308</v>
      </c>
      <c r="L676" t="s">
        <v>33298</v>
      </c>
      <c r="M676" t="s">
        <v>33343</v>
      </c>
      <c r="N676" t="s">
        <v>21360</v>
      </c>
      <c r="O676" t="s">
        <v>33344</v>
      </c>
      <c r="P676" t="s">
        <v>21282</v>
      </c>
      <c r="Q676" t="s">
        <v>33300</v>
      </c>
      <c r="T676" t="s">
        <v>33349</v>
      </c>
      <c r="U676" t="s">
        <v>37776</v>
      </c>
      <c r="V676" t="s">
        <v>34104</v>
      </c>
      <c r="W676" t="s">
        <v>36967</v>
      </c>
      <c r="X676" t="s">
        <v>37403</v>
      </c>
      <c r="Y676" t="s">
        <v>37404</v>
      </c>
      <c r="Z676">
        <v>300</v>
      </c>
      <c r="AA676">
        <v>271</v>
      </c>
      <c r="AB676" t="s">
        <v>37056</v>
      </c>
      <c r="AC676" t="s">
        <v>36990</v>
      </c>
      <c r="AD676" t="s">
        <v>36971</v>
      </c>
      <c r="AE676" t="s">
        <v>36972</v>
      </c>
      <c r="AF676" t="s">
        <v>36973</v>
      </c>
      <c r="AH676" t="s">
        <v>37757</v>
      </c>
      <c r="AJ676" t="s">
        <v>36967</v>
      </c>
      <c r="AK676" t="s">
        <v>33383</v>
      </c>
      <c r="AL676" t="s">
        <v>34192</v>
      </c>
      <c r="AM676" t="s">
        <v>37898</v>
      </c>
      <c r="AN676" t="s">
        <v>37800</v>
      </c>
      <c r="AQ676" t="s">
        <v>37800</v>
      </c>
      <c r="AR676" t="s">
        <v>34353</v>
      </c>
      <c r="AV676" t="s">
        <v>37135</v>
      </c>
      <c r="AX676" t="s">
        <v>37135</v>
      </c>
      <c r="AY676" t="s">
        <v>37058</v>
      </c>
      <c r="BA676" t="s">
        <v>37059</v>
      </c>
      <c r="BB676">
        <v>48</v>
      </c>
      <c r="BC676" t="s">
        <v>37060</v>
      </c>
      <c r="BD676" t="s">
        <v>34261</v>
      </c>
      <c r="BE676" t="s">
        <v>36993</v>
      </c>
      <c r="BF676">
        <v>0.2</v>
      </c>
      <c r="BG676" t="str">
        <f>_xlfn.TEXTJOIN("-",TRUE,V676,AL676,I676,BD676,AR676)</f>
        <v>AG-BX-CA-D5-EI</v>
      </c>
      <c r="BH676" t="s">
        <v>37530</v>
      </c>
      <c r="BI676" t="s">
        <v>38132</v>
      </c>
      <c r="BJ676" t="s">
        <v>37905</v>
      </c>
      <c r="BK676" cm="1">
        <f t="array" ref="BK676">IF(LEN(TRIM(BG676))=0,"",SUMPRODUCT(--(LEN(TRIM($BG$5:BG676))&gt;0)))</f>
        <v>657</v>
      </c>
      <c r="BL676" t="str">
        <f>IF(BK676&lt;&gt;"",_xlfn.BASE(BK676,36,10),"")</f>
        <v>00000000I9</v>
      </c>
      <c r="BM676" t="str">
        <f>IF(BL676&lt;&gt;"","*"&amp;BL676&amp;"*","")</f>
        <v>*00000000I9*</v>
      </c>
      <c r="BN676" t="s">
        <v>37427</v>
      </c>
      <c r="BO676" t="str">
        <f>_xlfn.TEXTJOIN("-",TRUE,N676,T676)</f>
        <v>DAT004-M16</v>
      </c>
      <c r="CP676" t="s">
        <v>37900</v>
      </c>
      <c r="CU676">
        <v>16.989999999999998</v>
      </c>
      <c r="DT676" t="s">
        <v>37026</v>
      </c>
      <c r="EC676" s="7">
        <f t="shared" si="102"/>
        <v>21.237499999999997</v>
      </c>
      <c r="EN676" t="s">
        <v>36995</v>
      </c>
      <c r="EO676">
        <v>1731138031</v>
      </c>
      <c r="EP676" t="s">
        <v>37403</v>
      </c>
      <c r="EQ676" t="s">
        <v>36996</v>
      </c>
      <c r="ER676" t="s">
        <v>36997</v>
      </c>
      <c r="ES676" t="s">
        <v>36967</v>
      </c>
      <c r="ET676" t="s">
        <v>37761</v>
      </c>
      <c r="EU676" t="s">
        <v>36999</v>
      </c>
      <c r="FB676" t="s">
        <v>35377</v>
      </c>
      <c r="FC676" t="s">
        <v>37782</v>
      </c>
      <c r="FD676" t="s">
        <v>37800</v>
      </c>
      <c r="FF676" t="s">
        <v>36990</v>
      </c>
      <c r="FG676" t="s">
        <v>36990</v>
      </c>
      <c r="FH676" t="s">
        <v>37900</v>
      </c>
      <c r="FI676" t="s">
        <v>37762</v>
      </c>
      <c r="FJ676" t="s">
        <v>37763</v>
      </c>
      <c r="FK676" t="s">
        <v>37764</v>
      </c>
      <c r="FL676" t="s">
        <v>37765</v>
      </c>
      <c r="FM676" t="s">
        <v>37766</v>
      </c>
      <c r="FN676" t="s">
        <v>37767</v>
      </c>
      <c r="FO676" t="s">
        <v>37768</v>
      </c>
      <c r="FP676" t="s">
        <v>37769</v>
      </c>
      <c r="FQ676" t="s">
        <v>37028</v>
      </c>
      <c r="FR676" t="s">
        <v>37008</v>
      </c>
      <c r="FS676" t="s">
        <v>37009</v>
      </c>
      <c r="FT676" t="s">
        <v>33383</v>
      </c>
      <c r="FU676" t="s">
        <v>33383</v>
      </c>
      <c r="FV676" t="s">
        <v>37800</v>
      </c>
      <c r="FW676" t="s">
        <v>37030</v>
      </c>
      <c r="FX676" t="s">
        <v>37031</v>
      </c>
      <c r="FY676" t="s">
        <v>36971</v>
      </c>
      <c r="FZ676" t="s">
        <v>36990</v>
      </c>
      <c r="GA676" t="s">
        <v>37783</v>
      </c>
      <c r="GB676" t="s">
        <v>37403</v>
      </c>
      <c r="GC676" t="s">
        <v>37032</v>
      </c>
      <c r="GD676" t="s">
        <v>37033</v>
      </c>
      <c r="GE676" t="s">
        <v>37770</v>
      </c>
      <c r="GF676" t="s">
        <v>37771</v>
      </c>
      <c r="GG676" t="s">
        <v>37772</v>
      </c>
      <c r="GH676" t="s">
        <v>37773</v>
      </c>
      <c r="GI676" t="s">
        <v>37774</v>
      </c>
      <c r="GJ676" t="s">
        <v>37034</v>
      </c>
      <c r="GK676" t="s">
        <v>37035</v>
      </c>
      <c r="GL676" t="s">
        <v>37784</v>
      </c>
      <c r="GM676" t="s">
        <v>37785</v>
      </c>
      <c r="GN676" t="s">
        <v>37786</v>
      </c>
      <c r="GO676" t="s">
        <v>36973</v>
      </c>
      <c r="GP676" t="s">
        <v>37800</v>
      </c>
      <c r="GQ676" t="s">
        <v>37010</v>
      </c>
      <c r="GR676" t="s">
        <v>37404</v>
      </c>
      <c r="GT676" t="s">
        <v>37011</v>
      </c>
      <c r="GU676">
        <f t="shared" si="103"/>
        <v>21.25</v>
      </c>
      <c r="GV676">
        <f t="shared" si="104"/>
        <v>21.25</v>
      </c>
      <c r="GX676">
        <v>17</v>
      </c>
      <c r="GY676" t="s">
        <v>37012</v>
      </c>
      <c r="HA676" t="s">
        <v>37013</v>
      </c>
      <c r="HE676">
        <v>16.989999999999998</v>
      </c>
    </row>
    <row r="677" spans="1:213">
      <c r="A677" t="s">
        <v>29123</v>
      </c>
      <c r="B677" t="s">
        <v>36962</v>
      </c>
      <c r="C677" t="s">
        <v>36963</v>
      </c>
      <c r="D677" t="s">
        <v>21327</v>
      </c>
      <c r="E677">
        <v>1</v>
      </c>
      <c r="F677" t="s">
        <v>36964</v>
      </c>
      <c r="G677" t="s">
        <v>38</v>
      </c>
      <c r="H677" t="s">
        <v>37133</v>
      </c>
      <c r="I677" t="s">
        <v>28729</v>
      </c>
      <c r="J677" t="s">
        <v>33297</v>
      </c>
      <c r="K677" t="s">
        <v>21308</v>
      </c>
      <c r="L677" t="s">
        <v>33298</v>
      </c>
      <c r="M677" t="s">
        <v>33343</v>
      </c>
      <c r="N677" t="s">
        <v>21360</v>
      </c>
      <c r="O677" t="s">
        <v>33344</v>
      </c>
      <c r="P677" t="s">
        <v>21282</v>
      </c>
      <c r="Q677" t="s">
        <v>33300</v>
      </c>
      <c r="T677" t="s">
        <v>33349</v>
      </c>
      <c r="U677" t="s">
        <v>37776</v>
      </c>
      <c r="V677" t="s">
        <v>34104</v>
      </c>
      <c r="W677" t="s">
        <v>36967</v>
      </c>
      <c r="X677" t="s">
        <v>37403</v>
      </c>
      <c r="Y677" t="s">
        <v>37404</v>
      </c>
      <c r="Z677">
        <v>300</v>
      </c>
      <c r="AA677">
        <v>279</v>
      </c>
      <c r="AB677" t="s">
        <v>37056</v>
      </c>
      <c r="AC677" t="s">
        <v>36990</v>
      </c>
      <c r="AD677" t="s">
        <v>36971</v>
      </c>
      <c r="AE677" t="s">
        <v>36972</v>
      </c>
      <c r="AF677" t="s">
        <v>36973</v>
      </c>
      <c r="AH677" t="s">
        <v>37757</v>
      </c>
      <c r="AJ677" t="s">
        <v>36967</v>
      </c>
      <c r="AK677" t="s">
        <v>33383</v>
      </c>
      <c r="AL677" t="s">
        <v>34192</v>
      </c>
      <c r="AM677" t="s">
        <v>37898</v>
      </c>
      <c r="AN677" t="s">
        <v>21762</v>
      </c>
      <c r="AQ677" t="s">
        <v>21762</v>
      </c>
      <c r="AR677" t="s">
        <v>34355</v>
      </c>
      <c r="AV677" t="s">
        <v>37135</v>
      </c>
      <c r="AX677" t="s">
        <v>37135</v>
      </c>
      <c r="AY677" t="s">
        <v>37058</v>
      </c>
      <c r="BA677" t="s">
        <v>37059</v>
      </c>
      <c r="BB677">
        <v>48</v>
      </c>
      <c r="BC677" t="s">
        <v>37060</v>
      </c>
      <c r="BD677" t="s">
        <v>34261</v>
      </c>
      <c r="BE677" t="s">
        <v>36993</v>
      </c>
      <c r="BF677">
        <v>0.2</v>
      </c>
      <c r="BG677" t="str">
        <f>_xlfn.TEXTJOIN("-",TRUE,V677,AL677,I677,BD677,AR677)</f>
        <v>AG-BX-CA-D5-EJ</v>
      </c>
      <c r="BH677" t="s">
        <v>37532</v>
      </c>
      <c r="BI677" t="s">
        <v>38133</v>
      </c>
      <c r="BJ677" t="s">
        <v>37906</v>
      </c>
      <c r="BK677" cm="1">
        <f t="array" ref="BK677">IF(LEN(TRIM(BG677))=0,"",SUMPRODUCT(--(LEN(TRIM($BG$5:BG677))&gt;0)))</f>
        <v>658</v>
      </c>
      <c r="BL677" t="str">
        <f>IF(BK677&lt;&gt;"",_xlfn.BASE(BK677,36,10),"")</f>
        <v>00000000IA</v>
      </c>
      <c r="BM677" t="str">
        <f>IF(BL677&lt;&gt;"","*"&amp;BL677&amp;"*","")</f>
        <v>*00000000IA*</v>
      </c>
      <c r="BN677" t="s">
        <v>37432</v>
      </c>
      <c r="BO677" t="str">
        <f>_xlfn.TEXTJOIN("-",TRUE,N677,T677)</f>
        <v>DAT004-M16</v>
      </c>
      <c r="CP677" t="s">
        <v>37900</v>
      </c>
      <c r="CU677">
        <v>16.989999999999998</v>
      </c>
      <c r="DT677" t="s">
        <v>37026</v>
      </c>
      <c r="EC677" s="7">
        <f t="shared" si="102"/>
        <v>21.237499999999997</v>
      </c>
      <c r="EN677" t="s">
        <v>36995</v>
      </c>
      <c r="EO677">
        <v>1731138031</v>
      </c>
      <c r="EP677" t="s">
        <v>37403</v>
      </c>
      <c r="EQ677" t="s">
        <v>36996</v>
      </c>
      <c r="ER677" t="s">
        <v>36997</v>
      </c>
      <c r="ES677" t="s">
        <v>36967</v>
      </c>
      <c r="ET677" t="s">
        <v>37761</v>
      </c>
      <c r="EU677" t="s">
        <v>36999</v>
      </c>
      <c r="FB677" t="s">
        <v>35377</v>
      </c>
      <c r="FC677" t="s">
        <v>37782</v>
      </c>
      <c r="FD677" t="s">
        <v>21762</v>
      </c>
      <c r="FF677" t="s">
        <v>36990</v>
      </c>
      <c r="FG677" t="s">
        <v>36990</v>
      </c>
      <c r="FH677" t="s">
        <v>37900</v>
      </c>
      <c r="FI677" t="s">
        <v>37762</v>
      </c>
      <c r="FJ677" t="s">
        <v>37763</v>
      </c>
      <c r="FK677" t="s">
        <v>37764</v>
      </c>
      <c r="FL677" t="s">
        <v>37765</v>
      </c>
      <c r="FM677" t="s">
        <v>37766</v>
      </c>
      <c r="FN677" t="s">
        <v>37767</v>
      </c>
      <c r="FO677" t="s">
        <v>37768</v>
      </c>
      <c r="FP677" t="s">
        <v>37769</v>
      </c>
      <c r="FQ677" t="s">
        <v>37028</v>
      </c>
      <c r="FR677" t="s">
        <v>37008</v>
      </c>
      <c r="FS677" t="s">
        <v>37009</v>
      </c>
      <c r="FT677" t="s">
        <v>33383</v>
      </c>
      <c r="FU677" t="s">
        <v>33383</v>
      </c>
      <c r="FV677" t="s">
        <v>21762</v>
      </c>
      <c r="FW677" t="s">
        <v>37030</v>
      </c>
      <c r="FX677" t="s">
        <v>37031</v>
      </c>
      <c r="FY677" t="s">
        <v>36971</v>
      </c>
      <c r="FZ677" t="s">
        <v>36990</v>
      </c>
      <c r="GA677" t="s">
        <v>37783</v>
      </c>
      <c r="GB677" t="s">
        <v>37403</v>
      </c>
      <c r="GC677" t="s">
        <v>37032</v>
      </c>
      <c r="GD677" t="s">
        <v>37033</v>
      </c>
      <c r="GE677" t="s">
        <v>37770</v>
      </c>
      <c r="GF677" t="s">
        <v>37771</v>
      </c>
      <c r="GG677" t="s">
        <v>37772</v>
      </c>
      <c r="GH677" t="s">
        <v>37773</v>
      </c>
      <c r="GI677" t="s">
        <v>37774</v>
      </c>
      <c r="GJ677" t="s">
        <v>37034</v>
      </c>
      <c r="GK677" t="s">
        <v>37035</v>
      </c>
      <c r="GL677" t="s">
        <v>37784</v>
      </c>
      <c r="GM677" t="s">
        <v>37785</v>
      </c>
      <c r="GN677" t="s">
        <v>37786</v>
      </c>
      <c r="GO677" t="s">
        <v>36973</v>
      </c>
      <c r="GP677" t="s">
        <v>21762</v>
      </c>
      <c r="GQ677" t="s">
        <v>37010</v>
      </c>
      <c r="GR677" t="s">
        <v>37404</v>
      </c>
      <c r="GT677" t="s">
        <v>37011</v>
      </c>
      <c r="GU677">
        <f t="shared" si="103"/>
        <v>21.25</v>
      </c>
      <c r="GV677">
        <f t="shared" si="104"/>
        <v>21.25</v>
      </c>
      <c r="GX677">
        <v>17</v>
      </c>
      <c r="GY677" t="s">
        <v>37012</v>
      </c>
      <c r="HA677" t="s">
        <v>37013</v>
      </c>
      <c r="HE677">
        <v>16.989999999999998</v>
      </c>
    </row>
    <row r="678" spans="1:213">
      <c r="A678" t="s">
        <v>29123</v>
      </c>
      <c r="B678" t="s">
        <v>36962</v>
      </c>
      <c r="C678" t="s">
        <v>36963</v>
      </c>
      <c r="D678" t="s">
        <v>21327</v>
      </c>
      <c r="E678">
        <v>1</v>
      </c>
      <c r="F678" t="s">
        <v>36964</v>
      </c>
      <c r="G678" t="s">
        <v>38</v>
      </c>
      <c r="H678" t="s">
        <v>37133</v>
      </c>
      <c r="I678" t="s">
        <v>28729</v>
      </c>
      <c r="J678" t="s">
        <v>33297</v>
      </c>
      <c r="K678" t="s">
        <v>21308</v>
      </c>
      <c r="L678" t="s">
        <v>33298</v>
      </c>
      <c r="M678" t="s">
        <v>33343</v>
      </c>
      <c r="N678" t="s">
        <v>21360</v>
      </c>
      <c r="O678" t="s">
        <v>33344</v>
      </c>
      <c r="P678" t="s">
        <v>21282</v>
      </c>
      <c r="Q678" t="s">
        <v>33300</v>
      </c>
      <c r="T678" t="s">
        <v>33349</v>
      </c>
      <c r="U678" t="s">
        <v>37776</v>
      </c>
      <c r="V678" t="s">
        <v>34104</v>
      </c>
      <c r="W678" t="s">
        <v>36967</v>
      </c>
      <c r="X678" t="s">
        <v>37403</v>
      </c>
      <c r="Y678" t="s">
        <v>37404</v>
      </c>
      <c r="Z678">
        <v>400</v>
      </c>
      <c r="AA678">
        <v>359</v>
      </c>
      <c r="AB678" t="s">
        <v>37056</v>
      </c>
      <c r="AC678" t="s">
        <v>36990</v>
      </c>
      <c r="AD678" t="s">
        <v>36971</v>
      </c>
      <c r="AE678" t="s">
        <v>36972</v>
      </c>
      <c r="AF678" t="s">
        <v>36973</v>
      </c>
      <c r="AH678" t="s">
        <v>37757</v>
      </c>
      <c r="AJ678" t="s">
        <v>36967</v>
      </c>
      <c r="AK678" t="s">
        <v>33383</v>
      </c>
      <c r="AL678" t="s">
        <v>34192</v>
      </c>
      <c r="AM678" t="s">
        <v>37898</v>
      </c>
      <c r="AN678" t="s">
        <v>21772</v>
      </c>
      <c r="AQ678" t="s">
        <v>21772</v>
      </c>
      <c r="AR678" t="s">
        <v>34357</v>
      </c>
      <c r="AV678" t="s">
        <v>37135</v>
      </c>
      <c r="AX678" t="s">
        <v>37135</v>
      </c>
      <c r="AY678" t="s">
        <v>37058</v>
      </c>
      <c r="BA678" t="s">
        <v>37059</v>
      </c>
      <c r="BB678">
        <v>48</v>
      </c>
      <c r="BC678" t="s">
        <v>37819</v>
      </c>
      <c r="BD678" t="s">
        <v>34263</v>
      </c>
      <c r="BE678" t="s">
        <v>36993</v>
      </c>
      <c r="BF678">
        <v>0.2</v>
      </c>
      <c r="BG678" t="str">
        <f>_xlfn.TEXTJOIN("-",TRUE,V678,AL678,I678,BD678,AR678)</f>
        <v>AG-BX-CA-D6-EK</v>
      </c>
      <c r="BH678" t="s">
        <v>37534</v>
      </c>
      <c r="BI678" t="s">
        <v>38134</v>
      </c>
      <c r="BJ678" t="s">
        <v>37907</v>
      </c>
      <c r="BK678" cm="1">
        <f t="array" ref="BK678">IF(LEN(TRIM(BG678))=0,"",SUMPRODUCT(--(LEN(TRIM($BG$5:BG678))&gt;0)))</f>
        <v>659</v>
      </c>
      <c r="BL678" t="str">
        <f>IF(BK678&lt;&gt;"",_xlfn.BASE(BK678,36,10),"")</f>
        <v>00000000IB</v>
      </c>
      <c r="BM678" t="str">
        <f>IF(BL678&lt;&gt;"","*"&amp;BL678&amp;"*","")</f>
        <v>*00000000IB*</v>
      </c>
      <c r="BN678" t="s">
        <v>37437</v>
      </c>
      <c r="BO678" t="str">
        <f>_xlfn.TEXTJOIN("-",TRUE,N678,T678)</f>
        <v>DAT004-M16</v>
      </c>
      <c r="CP678" t="s">
        <v>37900</v>
      </c>
      <c r="CU678">
        <v>16.989999999999998</v>
      </c>
      <c r="DT678" t="s">
        <v>37026</v>
      </c>
      <c r="EC678" s="7">
        <f t="shared" si="102"/>
        <v>21.237499999999997</v>
      </c>
      <c r="EN678" t="s">
        <v>36995</v>
      </c>
      <c r="EO678">
        <v>1731138031</v>
      </c>
      <c r="EP678" t="s">
        <v>37403</v>
      </c>
      <c r="EQ678" t="s">
        <v>36996</v>
      </c>
      <c r="ER678" t="s">
        <v>36997</v>
      </c>
      <c r="ES678" t="s">
        <v>36967</v>
      </c>
      <c r="ET678" t="s">
        <v>37761</v>
      </c>
      <c r="EU678" t="s">
        <v>36999</v>
      </c>
      <c r="FB678" t="s">
        <v>35377</v>
      </c>
      <c r="FC678" t="s">
        <v>37782</v>
      </c>
      <c r="FD678" t="s">
        <v>21772</v>
      </c>
      <c r="FF678" t="s">
        <v>36990</v>
      </c>
      <c r="FG678" t="s">
        <v>36990</v>
      </c>
      <c r="FH678" t="s">
        <v>37900</v>
      </c>
      <c r="FI678" t="s">
        <v>37762</v>
      </c>
      <c r="FJ678" t="s">
        <v>37763</v>
      </c>
      <c r="FK678" t="s">
        <v>37764</v>
      </c>
      <c r="FL678" t="s">
        <v>37765</v>
      </c>
      <c r="FM678" t="s">
        <v>37766</v>
      </c>
      <c r="FN678" t="s">
        <v>37767</v>
      </c>
      <c r="FO678" t="s">
        <v>37768</v>
      </c>
      <c r="FP678" t="s">
        <v>37769</v>
      </c>
      <c r="FQ678" t="s">
        <v>37028</v>
      </c>
      <c r="FR678" t="s">
        <v>37008</v>
      </c>
      <c r="FS678" t="s">
        <v>37009</v>
      </c>
      <c r="FT678" t="s">
        <v>33383</v>
      </c>
      <c r="FU678" t="s">
        <v>33383</v>
      </c>
      <c r="FV678" t="s">
        <v>21772</v>
      </c>
      <c r="FW678" t="s">
        <v>37030</v>
      </c>
      <c r="FX678" t="s">
        <v>37031</v>
      </c>
      <c r="FY678" t="s">
        <v>36971</v>
      </c>
      <c r="FZ678" t="s">
        <v>36990</v>
      </c>
      <c r="GA678" t="s">
        <v>37783</v>
      </c>
      <c r="GB678" t="s">
        <v>37403</v>
      </c>
      <c r="GC678" t="s">
        <v>37032</v>
      </c>
      <c r="GD678" t="s">
        <v>37033</v>
      </c>
      <c r="GE678" t="s">
        <v>37770</v>
      </c>
      <c r="GF678" t="s">
        <v>37771</v>
      </c>
      <c r="GG678" t="s">
        <v>37772</v>
      </c>
      <c r="GH678" t="s">
        <v>37773</v>
      </c>
      <c r="GI678" t="s">
        <v>37774</v>
      </c>
      <c r="GJ678" t="s">
        <v>37034</v>
      </c>
      <c r="GK678" t="s">
        <v>37035</v>
      </c>
      <c r="GL678" t="s">
        <v>37784</v>
      </c>
      <c r="GM678" t="s">
        <v>37785</v>
      </c>
      <c r="GN678" t="s">
        <v>37786</v>
      </c>
      <c r="GO678" t="s">
        <v>36973</v>
      </c>
      <c r="GP678" t="s">
        <v>21772</v>
      </c>
      <c r="GQ678" t="s">
        <v>37010</v>
      </c>
      <c r="GR678" t="s">
        <v>37404</v>
      </c>
      <c r="GT678" t="s">
        <v>37011</v>
      </c>
      <c r="GU678">
        <f t="shared" si="103"/>
        <v>21.25</v>
      </c>
      <c r="GV678">
        <f t="shared" si="104"/>
        <v>21.25</v>
      </c>
      <c r="GX678">
        <v>17</v>
      </c>
      <c r="GY678" t="s">
        <v>37012</v>
      </c>
      <c r="HA678" t="s">
        <v>37013</v>
      </c>
      <c r="HE678">
        <v>16.989999999999998</v>
      </c>
    </row>
    <row r="679" spans="1:213">
      <c r="A679" t="s">
        <v>29123</v>
      </c>
      <c r="B679" t="s">
        <v>36962</v>
      </c>
      <c r="C679" t="s">
        <v>36963</v>
      </c>
      <c r="D679" t="s">
        <v>21327</v>
      </c>
      <c r="E679">
        <v>1</v>
      </c>
      <c r="F679" t="s">
        <v>36964</v>
      </c>
      <c r="G679" t="s">
        <v>38</v>
      </c>
      <c r="H679" t="s">
        <v>37133</v>
      </c>
      <c r="I679" t="s">
        <v>28729</v>
      </c>
      <c r="J679" t="s">
        <v>33297</v>
      </c>
      <c r="K679" t="s">
        <v>21308</v>
      </c>
      <c r="L679" t="s">
        <v>33298</v>
      </c>
      <c r="M679" t="s">
        <v>33343</v>
      </c>
      <c r="N679" t="s">
        <v>21360</v>
      </c>
      <c r="O679" t="s">
        <v>33344</v>
      </c>
      <c r="P679" t="s">
        <v>21282</v>
      </c>
      <c r="Q679" t="s">
        <v>33300</v>
      </c>
      <c r="T679" t="s">
        <v>33349</v>
      </c>
      <c r="U679" t="s">
        <v>37776</v>
      </c>
      <c r="V679" t="s">
        <v>34104</v>
      </c>
      <c r="W679" t="s">
        <v>36967</v>
      </c>
      <c r="X679" t="s">
        <v>36968</v>
      </c>
      <c r="Y679" t="s">
        <v>36969</v>
      </c>
      <c r="Z679">
        <v>200</v>
      </c>
      <c r="AA679">
        <v>171</v>
      </c>
      <c r="AB679" t="s">
        <v>37018</v>
      </c>
      <c r="AC679" t="s">
        <v>36990</v>
      </c>
      <c r="AD679" t="s">
        <v>36971</v>
      </c>
      <c r="AE679" t="s">
        <v>36972</v>
      </c>
      <c r="AF679" t="s">
        <v>36973</v>
      </c>
      <c r="AH679" t="s">
        <v>37757</v>
      </c>
      <c r="AJ679" t="s">
        <v>36967</v>
      </c>
      <c r="AK679" t="s">
        <v>33410</v>
      </c>
      <c r="AL679" t="s">
        <v>217</v>
      </c>
      <c r="AM679" t="s">
        <v>37777</v>
      </c>
      <c r="AN679" t="s">
        <v>28824</v>
      </c>
      <c r="AQ679" t="s">
        <v>28824</v>
      </c>
      <c r="AR679" t="s">
        <v>34343</v>
      </c>
      <c r="AW679" t="s">
        <v>37135</v>
      </c>
      <c r="AX679" t="s">
        <v>37135</v>
      </c>
      <c r="AY679" t="s">
        <v>37021</v>
      </c>
      <c r="BA679" t="s">
        <v>353</v>
      </c>
      <c r="BB679">
        <v>48</v>
      </c>
      <c r="BC679" t="s">
        <v>37022</v>
      </c>
      <c r="BD679" t="s">
        <v>28739</v>
      </c>
      <c r="BE679" t="s">
        <v>36993</v>
      </c>
      <c r="BF679">
        <v>0.2</v>
      </c>
      <c r="BG679" t="str">
        <f>_xlfn.TEXTJOIN("-",TRUE,V679,AL679,I679,BD679,AR679)</f>
        <v>AG-B16-CA-D3-ED</v>
      </c>
      <c r="BH679" t="s">
        <v>38135</v>
      </c>
      <c r="BI679" t="s">
        <v>38136</v>
      </c>
      <c r="BJ679" t="s">
        <v>37910</v>
      </c>
      <c r="BK679" cm="1">
        <f t="array" ref="BK679">IF(LEN(TRIM(BG679))=0,"",SUMPRODUCT(--(LEN(TRIM($BG$5:BG679))&gt;0)))</f>
        <v>660</v>
      </c>
      <c r="BL679" t="str">
        <f>IF(BK679&lt;&gt;"",_xlfn.BASE(BK679,36,10),"")</f>
        <v>00000000IC</v>
      </c>
      <c r="BM679" t="str">
        <f>IF(BL679&lt;&gt;"","*"&amp;BL679&amp;"*","")</f>
        <v>*00000000IC*</v>
      </c>
      <c r="BN679" t="s">
        <v>37908</v>
      </c>
      <c r="BO679" t="str">
        <f>_xlfn.TEXTJOIN("-",TRUE,N679,T679)</f>
        <v>DAT004-M16</v>
      </c>
      <c r="CP679" t="s">
        <v>37911</v>
      </c>
      <c r="CU679">
        <v>13.99</v>
      </c>
      <c r="DT679" t="s">
        <v>37026</v>
      </c>
      <c r="EC679" s="7">
        <f t="shared" si="102"/>
        <v>17.487500000000001</v>
      </c>
      <c r="EN679" t="s">
        <v>36995</v>
      </c>
      <c r="EO679">
        <v>1731138031</v>
      </c>
      <c r="EP679" t="s">
        <v>36968</v>
      </c>
      <c r="EQ679" t="s">
        <v>36996</v>
      </c>
      <c r="ER679" t="s">
        <v>36997</v>
      </c>
      <c r="ES679" t="s">
        <v>36967</v>
      </c>
      <c r="ET679" t="s">
        <v>37761</v>
      </c>
      <c r="EU679" t="s">
        <v>36999</v>
      </c>
      <c r="FB679" t="s">
        <v>35377</v>
      </c>
      <c r="FC679" t="s">
        <v>37782</v>
      </c>
      <c r="FD679" t="s">
        <v>28824</v>
      </c>
      <c r="FF679" t="s">
        <v>36990</v>
      </c>
      <c r="FG679" t="s">
        <v>36990</v>
      </c>
      <c r="FH679" t="s">
        <v>37911</v>
      </c>
      <c r="FI679" t="s">
        <v>37762</v>
      </c>
      <c r="FJ679" t="s">
        <v>37763</v>
      </c>
      <c r="FK679" t="s">
        <v>37764</v>
      </c>
      <c r="FL679" t="s">
        <v>37765</v>
      </c>
      <c r="FM679" t="s">
        <v>37766</v>
      </c>
      <c r="FN679" t="s">
        <v>37767</v>
      </c>
      <c r="FO679" t="s">
        <v>37768</v>
      </c>
      <c r="FP679" t="s">
        <v>37769</v>
      </c>
      <c r="FQ679" t="s">
        <v>37028</v>
      </c>
      <c r="FR679" t="s">
        <v>37008</v>
      </c>
      <c r="FS679" t="s">
        <v>37009</v>
      </c>
      <c r="FT679" t="s">
        <v>33410</v>
      </c>
      <c r="FU679" t="s">
        <v>33410</v>
      </c>
      <c r="FV679" t="s">
        <v>28824</v>
      </c>
      <c r="FW679" t="s">
        <v>37030</v>
      </c>
      <c r="FX679" t="s">
        <v>37031</v>
      </c>
      <c r="FY679" t="s">
        <v>36971</v>
      </c>
      <c r="FZ679" t="s">
        <v>36990</v>
      </c>
      <c r="GA679" t="s">
        <v>37783</v>
      </c>
      <c r="GB679" t="s">
        <v>36968</v>
      </c>
      <c r="GC679" t="s">
        <v>37032</v>
      </c>
      <c r="GD679" t="s">
        <v>37033</v>
      </c>
      <c r="GE679" t="s">
        <v>37770</v>
      </c>
      <c r="GF679" t="s">
        <v>37771</v>
      </c>
      <c r="GG679" t="s">
        <v>37772</v>
      </c>
      <c r="GH679" t="s">
        <v>37773</v>
      </c>
      <c r="GI679" t="s">
        <v>37774</v>
      </c>
      <c r="GJ679" t="s">
        <v>37034</v>
      </c>
      <c r="GK679" t="s">
        <v>37035</v>
      </c>
      <c r="GL679" t="s">
        <v>37784</v>
      </c>
      <c r="GM679" t="s">
        <v>37785</v>
      </c>
      <c r="GN679" t="s">
        <v>37786</v>
      </c>
      <c r="GO679" t="s">
        <v>36973</v>
      </c>
      <c r="GP679" t="s">
        <v>28824</v>
      </c>
      <c r="GQ679" t="s">
        <v>37010</v>
      </c>
      <c r="GR679" t="s">
        <v>36969</v>
      </c>
      <c r="GT679" t="s">
        <v>37011</v>
      </c>
      <c r="GU679">
        <f t="shared" si="103"/>
        <v>17.5</v>
      </c>
      <c r="GV679">
        <f t="shared" si="104"/>
        <v>17.5</v>
      </c>
      <c r="GX679">
        <v>14</v>
      </c>
      <c r="GY679" t="s">
        <v>37012</v>
      </c>
      <c r="HA679" t="s">
        <v>37013</v>
      </c>
      <c r="HE679">
        <v>13.99</v>
      </c>
    </row>
    <row r="680" spans="1:213">
      <c r="A680" t="s">
        <v>29123</v>
      </c>
      <c r="B680" t="s">
        <v>36962</v>
      </c>
      <c r="C680" t="s">
        <v>36963</v>
      </c>
      <c r="D680" t="s">
        <v>21327</v>
      </c>
      <c r="E680">
        <v>1</v>
      </c>
      <c r="F680" t="s">
        <v>36964</v>
      </c>
      <c r="G680" t="s">
        <v>38</v>
      </c>
      <c r="H680" t="s">
        <v>37133</v>
      </c>
      <c r="I680" t="s">
        <v>28729</v>
      </c>
      <c r="J680" t="s">
        <v>33297</v>
      </c>
      <c r="K680" t="s">
        <v>21308</v>
      </c>
      <c r="L680" t="s">
        <v>33298</v>
      </c>
      <c r="M680" t="s">
        <v>33343</v>
      </c>
      <c r="N680" t="s">
        <v>21360</v>
      </c>
      <c r="O680" t="s">
        <v>33344</v>
      </c>
      <c r="P680" t="s">
        <v>21282</v>
      </c>
      <c r="Q680" t="s">
        <v>33300</v>
      </c>
      <c r="T680" t="s">
        <v>33349</v>
      </c>
      <c r="U680" t="s">
        <v>37776</v>
      </c>
      <c r="V680" t="s">
        <v>34104</v>
      </c>
      <c r="W680" t="s">
        <v>36967</v>
      </c>
      <c r="X680" t="s">
        <v>36968</v>
      </c>
      <c r="Y680" t="s">
        <v>36969</v>
      </c>
      <c r="Z680">
        <v>200</v>
      </c>
      <c r="AA680">
        <v>186</v>
      </c>
      <c r="AB680" t="s">
        <v>37018</v>
      </c>
      <c r="AC680" t="s">
        <v>36990</v>
      </c>
      <c r="AD680" t="s">
        <v>36971</v>
      </c>
      <c r="AE680" t="s">
        <v>36972</v>
      </c>
      <c r="AF680" t="s">
        <v>36973</v>
      </c>
      <c r="AH680" t="s">
        <v>37757</v>
      </c>
      <c r="AJ680" t="s">
        <v>36967</v>
      </c>
      <c r="AK680" t="s">
        <v>33410</v>
      </c>
      <c r="AL680" t="s">
        <v>217</v>
      </c>
      <c r="AM680" t="s">
        <v>37777</v>
      </c>
      <c r="AN680" t="s">
        <v>28795</v>
      </c>
      <c r="AQ680" t="s">
        <v>28795</v>
      </c>
      <c r="AR680" t="s">
        <v>34345</v>
      </c>
      <c r="AW680" t="s">
        <v>37135</v>
      </c>
      <c r="AX680" t="s">
        <v>37135</v>
      </c>
      <c r="AY680" t="s">
        <v>37021</v>
      </c>
      <c r="BA680" t="s">
        <v>353</v>
      </c>
      <c r="BB680">
        <v>48</v>
      </c>
      <c r="BC680" t="s">
        <v>37022</v>
      </c>
      <c r="BD680" t="s">
        <v>28739</v>
      </c>
      <c r="BE680" t="s">
        <v>36993</v>
      </c>
      <c r="BF680">
        <v>0.2</v>
      </c>
      <c r="BG680" t="str">
        <f>_xlfn.TEXTJOIN("-",TRUE,V680,AL680,I680,BD680,AR680)</f>
        <v>AG-B16-CA-D3-EE</v>
      </c>
      <c r="BH680" t="s">
        <v>38137</v>
      </c>
      <c r="BI680" t="s">
        <v>38138</v>
      </c>
      <c r="BJ680" t="s">
        <v>37914</v>
      </c>
      <c r="BK680" cm="1">
        <f t="array" ref="BK680">IF(LEN(TRIM(BG680))=0,"",SUMPRODUCT(--(LEN(TRIM($BG$5:BG680))&gt;0)))</f>
        <v>661</v>
      </c>
      <c r="BL680" t="str">
        <f>IF(BK680&lt;&gt;"",_xlfn.BASE(BK680,36,10),"")</f>
        <v>00000000ID</v>
      </c>
      <c r="BM680" t="str">
        <f>IF(BL680&lt;&gt;"","*"&amp;BL680&amp;"*","")</f>
        <v>*00000000ID*</v>
      </c>
      <c r="BN680" t="s">
        <v>37912</v>
      </c>
      <c r="BO680" t="str">
        <f>_xlfn.TEXTJOIN("-",TRUE,N680,T680)</f>
        <v>DAT004-M16</v>
      </c>
      <c r="CP680" t="s">
        <v>37911</v>
      </c>
      <c r="CU680">
        <v>13.99</v>
      </c>
      <c r="DT680" t="s">
        <v>37026</v>
      </c>
      <c r="EC680" s="7">
        <f t="shared" si="102"/>
        <v>17.487500000000001</v>
      </c>
      <c r="EN680" t="s">
        <v>36995</v>
      </c>
      <c r="EO680">
        <v>1731138031</v>
      </c>
      <c r="EP680" t="s">
        <v>36968</v>
      </c>
      <c r="EQ680" t="s">
        <v>36996</v>
      </c>
      <c r="ER680" t="s">
        <v>36997</v>
      </c>
      <c r="ES680" t="s">
        <v>36967</v>
      </c>
      <c r="ET680" t="s">
        <v>37761</v>
      </c>
      <c r="EU680" t="s">
        <v>36999</v>
      </c>
      <c r="FB680" t="s">
        <v>35377</v>
      </c>
      <c r="FC680" t="s">
        <v>37782</v>
      </c>
      <c r="FD680" t="s">
        <v>28795</v>
      </c>
      <c r="FF680" t="s">
        <v>36990</v>
      </c>
      <c r="FG680" t="s">
        <v>36990</v>
      </c>
      <c r="FH680" t="s">
        <v>37911</v>
      </c>
      <c r="FI680" t="s">
        <v>37762</v>
      </c>
      <c r="FJ680" t="s">
        <v>37763</v>
      </c>
      <c r="FK680" t="s">
        <v>37764</v>
      </c>
      <c r="FL680" t="s">
        <v>37765</v>
      </c>
      <c r="FM680" t="s">
        <v>37766</v>
      </c>
      <c r="FN680" t="s">
        <v>37767</v>
      </c>
      <c r="FO680" t="s">
        <v>37768</v>
      </c>
      <c r="FP680" t="s">
        <v>37769</v>
      </c>
      <c r="FQ680" t="s">
        <v>37028</v>
      </c>
      <c r="FR680" t="s">
        <v>37008</v>
      </c>
      <c r="FS680" t="s">
        <v>37009</v>
      </c>
      <c r="FT680" t="s">
        <v>33410</v>
      </c>
      <c r="FU680" t="s">
        <v>33410</v>
      </c>
      <c r="FV680" t="s">
        <v>28795</v>
      </c>
      <c r="FW680" t="s">
        <v>37030</v>
      </c>
      <c r="FX680" t="s">
        <v>37031</v>
      </c>
      <c r="FY680" t="s">
        <v>36971</v>
      </c>
      <c r="FZ680" t="s">
        <v>36990</v>
      </c>
      <c r="GA680" t="s">
        <v>37783</v>
      </c>
      <c r="GB680" t="s">
        <v>36968</v>
      </c>
      <c r="GC680" t="s">
        <v>37032</v>
      </c>
      <c r="GD680" t="s">
        <v>37033</v>
      </c>
      <c r="GE680" t="s">
        <v>37770</v>
      </c>
      <c r="GF680" t="s">
        <v>37771</v>
      </c>
      <c r="GG680" t="s">
        <v>37772</v>
      </c>
      <c r="GH680" t="s">
        <v>37773</v>
      </c>
      <c r="GI680" t="s">
        <v>37774</v>
      </c>
      <c r="GJ680" t="s">
        <v>37034</v>
      </c>
      <c r="GK680" t="s">
        <v>37035</v>
      </c>
      <c r="GL680" t="s">
        <v>37784</v>
      </c>
      <c r="GM680" t="s">
        <v>37785</v>
      </c>
      <c r="GN680" t="s">
        <v>37786</v>
      </c>
      <c r="GO680" t="s">
        <v>36973</v>
      </c>
      <c r="GP680" t="s">
        <v>28795</v>
      </c>
      <c r="GQ680" t="s">
        <v>37010</v>
      </c>
      <c r="GR680" t="s">
        <v>36969</v>
      </c>
      <c r="GT680" t="s">
        <v>37011</v>
      </c>
      <c r="GU680">
        <f t="shared" si="103"/>
        <v>17.5</v>
      </c>
      <c r="GV680">
        <f t="shared" si="104"/>
        <v>17.5</v>
      </c>
      <c r="GX680">
        <v>14</v>
      </c>
      <c r="GY680" t="s">
        <v>37012</v>
      </c>
      <c r="HA680" t="s">
        <v>37013</v>
      </c>
      <c r="HE680">
        <v>13.99</v>
      </c>
    </row>
    <row r="681" spans="1:213">
      <c r="A681" t="s">
        <v>29123</v>
      </c>
      <c r="B681" t="s">
        <v>36962</v>
      </c>
      <c r="C681" t="s">
        <v>36963</v>
      </c>
      <c r="D681" t="s">
        <v>21327</v>
      </c>
      <c r="E681">
        <v>1</v>
      </c>
      <c r="F681" t="s">
        <v>36964</v>
      </c>
      <c r="G681" t="s">
        <v>38</v>
      </c>
      <c r="H681" t="s">
        <v>37133</v>
      </c>
      <c r="I681" t="s">
        <v>28729</v>
      </c>
      <c r="J681" t="s">
        <v>33297</v>
      </c>
      <c r="K681" t="s">
        <v>21308</v>
      </c>
      <c r="L681" t="s">
        <v>33298</v>
      </c>
      <c r="M681" t="s">
        <v>33343</v>
      </c>
      <c r="N681" t="s">
        <v>21360</v>
      </c>
      <c r="O681" t="s">
        <v>33344</v>
      </c>
      <c r="P681" t="s">
        <v>21282</v>
      </c>
      <c r="Q681" t="s">
        <v>33300</v>
      </c>
      <c r="T681" t="s">
        <v>33349</v>
      </c>
      <c r="U681" t="s">
        <v>37776</v>
      </c>
      <c r="V681" t="s">
        <v>34104</v>
      </c>
      <c r="W681" t="s">
        <v>36967</v>
      </c>
      <c r="X681" t="s">
        <v>36968</v>
      </c>
      <c r="Y681" t="s">
        <v>36969</v>
      </c>
      <c r="Z681">
        <v>200</v>
      </c>
      <c r="AA681">
        <v>195</v>
      </c>
      <c r="AB681" t="s">
        <v>37018</v>
      </c>
      <c r="AC681" t="s">
        <v>36990</v>
      </c>
      <c r="AD681" t="s">
        <v>36971</v>
      </c>
      <c r="AE681" t="s">
        <v>36972</v>
      </c>
      <c r="AF681" t="s">
        <v>36973</v>
      </c>
      <c r="AH681" t="s">
        <v>37757</v>
      </c>
      <c r="AJ681" t="s">
        <v>36967</v>
      </c>
      <c r="AK681" t="s">
        <v>33410</v>
      </c>
      <c r="AL681" t="s">
        <v>217</v>
      </c>
      <c r="AM681" t="s">
        <v>37777</v>
      </c>
      <c r="AN681" t="s">
        <v>28789</v>
      </c>
      <c r="AQ681" t="s">
        <v>28789</v>
      </c>
      <c r="AR681" t="s">
        <v>34347</v>
      </c>
      <c r="AW681" t="s">
        <v>37135</v>
      </c>
      <c r="AX681" t="s">
        <v>37135</v>
      </c>
      <c r="AY681" t="s">
        <v>37021</v>
      </c>
      <c r="BA681" t="s">
        <v>353</v>
      </c>
      <c r="BB681">
        <v>48</v>
      </c>
      <c r="BC681" t="s">
        <v>37022</v>
      </c>
      <c r="BD681" t="s">
        <v>28739</v>
      </c>
      <c r="BE681" t="s">
        <v>36993</v>
      </c>
      <c r="BF681">
        <v>0.2</v>
      </c>
      <c r="BG681" t="str">
        <f>_xlfn.TEXTJOIN("-",TRUE,V681,AL681,I681,BD681,AR681)</f>
        <v>AG-B16-CA-D3-EF</v>
      </c>
      <c r="BH681" t="s">
        <v>38139</v>
      </c>
      <c r="BI681" t="s">
        <v>38140</v>
      </c>
      <c r="BJ681" t="s">
        <v>37917</v>
      </c>
      <c r="BK681" cm="1">
        <f t="array" ref="BK681">IF(LEN(TRIM(BG681))=0,"",SUMPRODUCT(--(LEN(TRIM($BG$5:BG681))&gt;0)))</f>
        <v>662</v>
      </c>
      <c r="BL681" t="str">
        <f>IF(BK681&lt;&gt;"",_xlfn.BASE(BK681,36,10),"")</f>
        <v>00000000IE</v>
      </c>
      <c r="BM681" t="str">
        <f>IF(BL681&lt;&gt;"","*"&amp;BL681&amp;"*","")</f>
        <v>*00000000IE*</v>
      </c>
      <c r="BN681" t="s">
        <v>37915</v>
      </c>
      <c r="BO681" t="str">
        <f>_xlfn.TEXTJOIN("-",TRUE,N681,T681)</f>
        <v>DAT004-M16</v>
      </c>
      <c r="CP681" t="s">
        <v>37911</v>
      </c>
      <c r="CU681">
        <v>13.99</v>
      </c>
      <c r="DT681" t="s">
        <v>37026</v>
      </c>
      <c r="EC681" s="7">
        <f t="shared" si="102"/>
        <v>17.487500000000001</v>
      </c>
      <c r="EN681" t="s">
        <v>36995</v>
      </c>
      <c r="EO681">
        <v>1731138031</v>
      </c>
      <c r="EP681" t="s">
        <v>36968</v>
      </c>
      <c r="EQ681" t="s">
        <v>36996</v>
      </c>
      <c r="ER681" t="s">
        <v>36997</v>
      </c>
      <c r="ES681" t="s">
        <v>36967</v>
      </c>
      <c r="ET681" t="s">
        <v>37761</v>
      </c>
      <c r="EU681" t="s">
        <v>36999</v>
      </c>
      <c r="FB681" t="s">
        <v>35377</v>
      </c>
      <c r="FC681" t="s">
        <v>37782</v>
      </c>
      <c r="FD681" t="s">
        <v>28789</v>
      </c>
      <c r="FF681" t="s">
        <v>36990</v>
      </c>
      <c r="FG681" t="s">
        <v>36990</v>
      </c>
      <c r="FH681" t="s">
        <v>37911</v>
      </c>
      <c r="FI681" t="s">
        <v>37762</v>
      </c>
      <c r="FJ681" t="s">
        <v>37763</v>
      </c>
      <c r="FK681" t="s">
        <v>37764</v>
      </c>
      <c r="FL681" t="s">
        <v>37765</v>
      </c>
      <c r="FM681" t="s">
        <v>37766</v>
      </c>
      <c r="FN681" t="s">
        <v>37767</v>
      </c>
      <c r="FO681" t="s">
        <v>37768</v>
      </c>
      <c r="FP681" t="s">
        <v>37769</v>
      </c>
      <c r="FQ681" t="s">
        <v>37028</v>
      </c>
      <c r="FR681" t="s">
        <v>37008</v>
      </c>
      <c r="FS681" t="s">
        <v>37009</v>
      </c>
      <c r="FT681" t="s">
        <v>33410</v>
      </c>
      <c r="FU681" t="s">
        <v>33410</v>
      </c>
      <c r="FV681" t="s">
        <v>28789</v>
      </c>
      <c r="FW681" t="s">
        <v>37030</v>
      </c>
      <c r="FX681" t="s">
        <v>37031</v>
      </c>
      <c r="FY681" t="s">
        <v>36971</v>
      </c>
      <c r="FZ681" t="s">
        <v>36990</v>
      </c>
      <c r="GA681" t="s">
        <v>37783</v>
      </c>
      <c r="GB681" t="s">
        <v>36968</v>
      </c>
      <c r="GC681" t="s">
        <v>37032</v>
      </c>
      <c r="GD681" t="s">
        <v>37033</v>
      </c>
      <c r="GE681" t="s">
        <v>37770</v>
      </c>
      <c r="GF681" t="s">
        <v>37771</v>
      </c>
      <c r="GG681" t="s">
        <v>37772</v>
      </c>
      <c r="GH681" t="s">
        <v>37773</v>
      </c>
      <c r="GI681" t="s">
        <v>37774</v>
      </c>
      <c r="GJ681" t="s">
        <v>37034</v>
      </c>
      <c r="GK681" t="s">
        <v>37035</v>
      </c>
      <c r="GL681" t="s">
        <v>37784</v>
      </c>
      <c r="GM681" t="s">
        <v>37785</v>
      </c>
      <c r="GN681" t="s">
        <v>37786</v>
      </c>
      <c r="GO681" t="s">
        <v>36973</v>
      </c>
      <c r="GP681" t="s">
        <v>28789</v>
      </c>
      <c r="GQ681" t="s">
        <v>37010</v>
      </c>
      <c r="GR681" t="s">
        <v>36969</v>
      </c>
      <c r="GT681" t="s">
        <v>37011</v>
      </c>
      <c r="GU681">
        <f t="shared" si="103"/>
        <v>17.5</v>
      </c>
      <c r="GV681">
        <f t="shared" si="104"/>
        <v>17.5</v>
      </c>
      <c r="GX681">
        <v>14</v>
      </c>
      <c r="GY681" t="s">
        <v>37012</v>
      </c>
      <c r="HA681" t="s">
        <v>37013</v>
      </c>
      <c r="HE681">
        <v>13.99</v>
      </c>
    </row>
    <row r="682" spans="1:213">
      <c r="A682" t="s">
        <v>29123</v>
      </c>
      <c r="B682" t="s">
        <v>36962</v>
      </c>
      <c r="C682" t="s">
        <v>36963</v>
      </c>
      <c r="D682" t="s">
        <v>21327</v>
      </c>
      <c r="E682">
        <v>1</v>
      </c>
      <c r="F682" t="s">
        <v>36964</v>
      </c>
      <c r="G682" t="s">
        <v>38</v>
      </c>
      <c r="H682" t="s">
        <v>37133</v>
      </c>
      <c r="I682" t="s">
        <v>28729</v>
      </c>
      <c r="J682" t="s">
        <v>33297</v>
      </c>
      <c r="K682" t="s">
        <v>21308</v>
      </c>
      <c r="L682" t="s">
        <v>33298</v>
      </c>
      <c r="M682" t="s">
        <v>33343</v>
      </c>
      <c r="N682" t="s">
        <v>21360</v>
      </c>
      <c r="O682" t="s">
        <v>33344</v>
      </c>
      <c r="P682" t="s">
        <v>21282</v>
      </c>
      <c r="Q682" t="s">
        <v>33300</v>
      </c>
      <c r="T682" t="s">
        <v>33349</v>
      </c>
      <c r="U682" t="s">
        <v>37776</v>
      </c>
      <c r="V682" t="s">
        <v>34104</v>
      </c>
      <c r="W682" t="s">
        <v>36967</v>
      </c>
      <c r="X682" t="s">
        <v>36968</v>
      </c>
      <c r="Y682" t="s">
        <v>36969</v>
      </c>
      <c r="Z682">
        <v>300</v>
      </c>
      <c r="AA682">
        <v>221</v>
      </c>
      <c r="AB682" t="s">
        <v>37018</v>
      </c>
      <c r="AC682" t="s">
        <v>36990</v>
      </c>
      <c r="AD682" t="s">
        <v>36971</v>
      </c>
      <c r="AE682" t="s">
        <v>36972</v>
      </c>
      <c r="AF682" t="s">
        <v>36973</v>
      </c>
      <c r="AH682" t="s">
        <v>37757</v>
      </c>
      <c r="AJ682" t="s">
        <v>36967</v>
      </c>
      <c r="AK682" t="s">
        <v>33410</v>
      </c>
      <c r="AL682" t="s">
        <v>217</v>
      </c>
      <c r="AM682" t="s">
        <v>37777</v>
      </c>
      <c r="AN682" t="s">
        <v>29088</v>
      </c>
      <c r="AQ682" t="s">
        <v>29088</v>
      </c>
      <c r="AR682" t="s">
        <v>34349</v>
      </c>
      <c r="AW682" t="s">
        <v>37135</v>
      </c>
      <c r="AX682" t="s">
        <v>37135</v>
      </c>
      <c r="AY682" t="s">
        <v>37021</v>
      </c>
      <c r="BA682" t="s">
        <v>353</v>
      </c>
      <c r="BB682">
        <v>48</v>
      </c>
      <c r="BC682" t="s">
        <v>37048</v>
      </c>
      <c r="BD682" t="s">
        <v>34259</v>
      </c>
      <c r="BE682" t="s">
        <v>36993</v>
      </c>
      <c r="BF682">
        <v>0.2</v>
      </c>
      <c r="BG682" t="str">
        <f>_xlfn.TEXTJOIN("-",TRUE,V682,AL682,I682,BD682,AR682)</f>
        <v>AG-B16-CA-D4-EG</v>
      </c>
      <c r="BH682" t="s">
        <v>38141</v>
      </c>
      <c r="BI682" t="s">
        <v>38142</v>
      </c>
      <c r="BJ682" t="s">
        <v>37920</v>
      </c>
      <c r="BK682" cm="1">
        <f t="array" ref="BK682">IF(LEN(TRIM(BG682))=0,"",SUMPRODUCT(--(LEN(TRIM($BG$5:BG682))&gt;0)))</f>
        <v>663</v>
      </c>
      <c r="BL682" t="str">
        <f>IF(BK682&lt;&gt;"",_xlfn.BASE(BK682,36,10),"")</f>
        <v>00000000IF</v>
      </c>
      <c r="BM682" t="str">
        <f>IF(BL682&lt;&gt;"","*"&amp;BL682&amp;"*","")</f>
        <v>*00000000IF*</v>
      </c>
      <c r="BN682" t="s">
        <v>37918</v>
      </c>
      <c r="BO682" t="str">
        <f>_xlfn.TEXTJOIN("-",TRUE,N682,T682)</f>
        <v>DAT004-M16</v>
      </c>
      <c r="CP682" t="s">
        <v>37911</v>
      </c>
      <c r="CU682">
        <v>13.99</v>
      </c>
      <c r="DT682" t="s">
        <v>37026</v>
      </c>
      <c r="EC682" s="7">
        <f t="shared" si="102"/>
        <v>17.487500000000001</v>
      </c>
      <c r="EN682" t="s">
        <v>36995</v>
      </c>
      <c r="EO682">
        <v>1731138031</v>
      </c>
      <c r="EP682" t="s">
        <v>36968</v>
      </c>
      <c r="EQ682" t="s">
        <v>36996</v>
      </c>
      <c r="ER682" t="s">
        <v>36997</v>
      </c>
      <c r="ES682" t="s">
        <v>36967</v>
      </c>
      <c r="ET682" t="s">
        <v>37761</v>
      </c>
      <c r="EU682" t="s">
        <v>36999</v>
      </c>
      <c r="FB682" t="s">
        <v>35377</v>
      </c>
      <c r="FC682" t="s">
        <v>37782</v>
      </c>
      <c r="FD682" t="s">
        <v>29088</v>
      </c>
      <c r="FF682" t="s">
        <v>36990</v>
      </c>
      <c r="FG682" t="s">
        <v>36990</v>
      </c>
      <c r="FH682" t="s">
        <v>37911</v>
      </c>
      <c r="FI682" t="s">
        <v>37762</v>
      </c>
      <c r="FJ682" t="s">
        <v>37763</v>
      </c>
      <c r="FK682" t="s">
        <v>37764</v>
      </c>
      <c r="FL682" t="s">
        <v>37765</v>
      </c>
      <c r="FM682" t="s">
        <v>37766</v>
      </c>
      <c r="FN682" t="s">
        <v>37767</v>
      </c>
      <c r="FO682" t="s">
        <v>37768</v>
      </c>
      <c r="FP682" t="s">
        <v>37769</v>
      </c>
      <c r="FQ682" t="s">
        <v>37028</v>
      </c>
      <c r="FR682" t="s">
        <v>37008</v>
      </c>
      <c r="FS682" t="s">
        <v>37009</v>
      </c>
      <c r="FT682" t="s">
        <v>33410</v>
      </c>
      <c r="FU682" t="s">
        <v>33410</v>
      </c>
      <c r="FV682" t="s">
        <v>29088</v>
      </c>
      <c r="FW682" t="s">
        <v>37030</v>
      </c>
      <c r="FX682" t="s">
        <v>37031</v>
      </c>
      <c r="FY682" t="s">
        <v>36971</v>
      </c>
      <c r="FZ682" t="s">
        <v>36990</v>
      </c>
      <c r="GA682" t="s">
        <v>37783</v>
      </c>
      <c r="GB682" t="s">
        <v>36968</v>
      </c>
      <c r="GC682" t="s">
        <v>37032</v>
      </c>
      <c r="GD682" t="s">
        <v>37033</v>
      </c>
      <c r="GE682" t="s">
        <v>37770</v>
      </c>
      <c r="GF682" t="s">
        <v>37771</v>
      </c>
      <c r="GG682" t="s">
        <v>37772</v>
      </c>
      <c r="GH682" t="s">
        <v>37773</v>
      </c>
      <c r="GI682" t="s">
        <v>37774</v>
      </c>
      <c r="GJ682" t="s">
        <v>37034</v>
      </c>
      <c r="GK682" t="s">
        <v>37035</v>
      </c>
      <c r="GL682" t="s">
        <v>37784</v>
      </c>
      <c r="GM682" t="s">
        <v>37785</v>
      </c>
      <c r="GN682" t="s">
        <v>37786</v>
      </c>
      <c r="GO682" t="s">
        <v>36973</v>
      </c>
      <c r="GP682" t="s">
        <v>29088</v>
      </c>
      <c r="GQ682" t="s">
        <v>37010</v>
      </c>
      <c r="GR682" t="s">
        <v>36969</v>
      </c>
      <c r="GT682" t="s">
        <v>37011</v>
      </c>
      <c r="GU682">
        <f t="shared" si="103"/>
        <v>17.5</v>
      </c>
      <c r="GV682">
        <f t="shared" si="104"/>
        <v>17.5</v>
      </c>
      <c r="GX682">
        <v>14</v>
      </c>
      <c r="GY682" t="s">
        <v>37012</v>
      </c>
      <c r="HA682" t="s">
        <v>37013</v>
      </c>
      <c r="HE682">
        <v>13.99</v>
      </c>
    </row>
    <row r="683" spans="1:213">
      <c r="A683" t="s">
        <v>29123</v>
      </c>
      <c r="B683" t="s">
        <v>36962</v>
      </c>
      <c r="C683" t="s">
        <v>36963</v>
      </c>
      <c r="D683" t="s">
        <v>21327</v>
      </c>
      <c r="E683">
        <v>1</v>
      </c>
      <c r="F683" t="s">
        <v>36964</v>
      </c>
      <c r="G683" t="s">
        <v>38</v>
      </c>
      <c r="H683" t="s">
        <v>37133</v>
      </c>
      <c r="I683" t="s">
        <v>28729</v>
      </c>
      <c r="J683" t="s">
        <v>33297</v>
      </c>
      <c r="K683" t="s">
        <v>21308</v>
      </c>
      <c r="L683" t="s">
        <v>33298</v>
      </c>
      <c r="M683" t="s">
        <v>33343</v>
      </c>
      <c r="N683" t="s">
        <v>21360</v>
      </c>
      <c r="O683" t="s">
        <v>33344</v>
      </c>
      <c r="P683" t="s">
        <v>21282</v>
      </c>
      <c r="Q683" t="s">
        <v>33300</v>
      </c>
      <c r="T683" t="s">
        <v>33349</v>
      </c>
      <c r="U683" t="s">
        <v>37776</v>
      </c>
      <c r="V683" t="s">
        <v>34104</v>
      </c>
      <c r="W683" t="s">
        <v>36967</v>
      </c>
      <c r="X683" t="s">
        <v>36968</v>
      </c>
      <c r="Y683" t="s">
        <v>36969</v>
      </c>
      <c r="Z683">
        <v>300</v>
      </c>
      <c r="AA683">
        <v>236</v>
      </c>
      <c r="AB683" t="s">
        <v>37018</v>
      </c>
      <c r="AC683" t="s">
        <v>36990</v>
      </c>
      <c r="AD683" t="s">
        <v>36971</v>
      </c>
      <c r="AE683" t="s">
        <v>36972</v>
      </c>
      <c r="AF683" t="s">
        <v>36973</v>
      </c>
      <c r="AH683" t="s">
        <v>37757</v>
      </c>
      <c r="AJ683" t="s">
        <v>36967</v>
      </c>
      <c r="AK683" t="s">
        <v>33410</v>
      </c>
      <c r="AL683" t="s">
        <v>217</v>
      </c>
      <c r="AM683" t="s">
        <v>37777</v>
      </c>
      <c r="AN683" t="s">
        <v>29128</v>
      </c>
      <c r="AQ683" t="s">
        <v>29128</v>
      </c>
      <c r="AR683" t="s">
        <v>34351</v>
      </c>
      <c r="AW683" t="s">
        <v>37135</v>
      </c>
      <c r="AX683" t="s">
        <v>37135</v>
      </c>
      <c r="AY683" t="s">
        <v>37021</v>
      </c>
      <c r="BA683" t="s">
        <v>353</v>
      </c>
      <c r="BB683">
        <v>48</v>
      </c>
      <c r="BC683" t="s">
        <v>37048</v>
      </c>
      <c r="BD683" t="s">
        <v>34259</v>
      </c>
      <c r="BE683" t="s">
        <v>36993</v>
      </c>
      <c r="BF683">
        <v>0.2</v>
      </c>
      <c r="BG683" t="str">
        <f>_xlfn.TEXTJOIN("-",TRUE,V683,AL683,I683,BD683,AR683)</f>
        <v>AG-B16-CA-D4-EH</v>
      </c>
      <c r="BH683" t="s">
        <v>38143</v>
      </c>
      <c r="BI683" t="s">
        <v>38144</v>
      </c>
      <c r="BJ683" t="s">
        <v>37923</v>
      </c>
      <c r="BK683" cm="1">
        <f t="array" ref="BK683">IF(LEN(TRIM(BG683))=0,"",SUMPRODUCT(--(LEN(TRIM($BG$5:BG683))&gt;0)))</f>
        <v>664</v>
      </c>
      <c r="BL683" t="str">
        <f>IF(BK683&lt;&gt;"",_xlfn.BASE(BK683,36,10),"")</f>
        <v>00000000IG</v>
      </c>
      <c r="BM683" t="str">
        <f>IF(BL683&lt;&gt;"","*"&amp;BL683&amp;"*","")</f>
        <v>*00000000IG*</v>
      </c>
      <c r="BN683" t="s">
        <v>37921</v>
      </c>
      <c r="BO683" t="str">
        <f>_xlfn.TEXTJOIN("-",TRUE,N683,T683)</f>
        <v>DAT004-M16</v>
      </c>
      <c r="CP683" t="s">
        <v>37911</v>
      </c>
      <c r="CU683">
        <v>13.99</v>
      </c>
      <c r="DT683" t="s">
        <v>37026</v>
      </c>
      <c r="EC683" s="7">
        <f t="shared" si="102"/>
        <v>17.487500000000001</v>
      </c>
      <c r="EN683" t="s">
        <v>36995</v>
      </c>
      <c r="EO683">
        <v>1731138031</v>
      </c>
      <c r="EP683" t="s">
        <v>36968</v>
      </c>
      <c r="EQ683" t="s">
        <v>36996</v>
      </c>
      <c r="ER683" t="s">
        <v>36997</v>
      </c>
      <c r="ES683" t="s">
        <v>36967</v>
      </c>
      <c r="ET683" t="s">
        <v>37761</v>
      </c>
      <c r="EU683" t="s">
        <v>36999</v>
      </c>
      <c r="FB683" t="s">
        <v>35377</v>
      </c>
      <c r="FC683" t="s">
        <v>37782</v>
      </c>
      <c r="FD683" t="s">
        <v>37799</v>
      </c>
      <c r="FF683" t="s">
        <v>36990</v>
      </c>
      <c r="FG683" t="s">
        <v>36990</v>
      </c>
      <c r="FH683" t="s">
        <v>37911</v>
      </c>
      <c r="FI683" t="s">
        <v>37762</v>
      </c>
      <c r="FJ683" t="s">
        <v>37763</v>
      </c>
      <c r="FK683" t="s">
        <v>37764</v>
      </c>
      <c r="FL683" t="s">
        <v>37765</v>
      </c>
      <c r="FM683" t="s">
        <v>37766</v>
      </c>
      <c r="FN683" t="s">
        <v>37767</v>
      </c>
      <c r="FO683" t="s">
        <v>37768</v>
      </c>
      <c r="FP683" t="s">
        <v>37769</v>
      </c>
      <c r="FQ683" t="s">
        <v>37028</v>
      </c>
      <c r="FR683" t="s">
        <v>37008</v>
      </c>
      <c r="FS683" t="s">
        <v>37009</v>
      </c>
      <c r="FT683" t="s">
        <v>33410</v>
      </c>
      <c r="FU683" t="s">
        <v>33410</v>
      </c>
      <c r="FV683" t="s">
        <v>37799</v>
      </c>
      <c r="FW683" t="s">
        <v>37030</v>
      </c>
      <c r="FX683" t="s">
        <v>37031</v>
      </c>
      <c r="FY683" t="s">
        <v>36971</v>
      </c>
      <c r="FZ683" t="s">
        <v>36990</v>
      </c>
      <c r="GA683" t="s">
        <v>37783</v>
      </c>
      <c r="GB683" t="s">
        <v>36968</v>
      </c>
      <c r="GC683" t="s">
        <v>37032</v>
      </c>
      <c r="GD683" t="s">
        <v>37033</v>
      </c>
      <c r="GE683" t="s">
        <v>37770</v>
      </c>
      <c r="GF683" t="s">
        <v>37771</v>
      </c>
      <c r="GG683" t="s">
        <v>37772</v>
      </c>
      <c r="GH683" t="s">
        <v>37773</v>
      </c>
      <c r="GI683" t="s">
        <v>37774</v>
      </c>
      <c r="GJ683" t="s">
        <v>37034</v>
      </c>
      <c r="GK683" t="s">
        <v>37035</v>
      </c>
      <c r="GL683" t="s">
        <v>37784</v>
      </c>
      <c r="GM683" t="s">
        <v>37785</v>
      </c>
      <c r="GN683" t="s">
        <v>37786</v>
      </c>
      <c r="GO683" t="s">
        <v>36973</v>
      </c>
      <c r="GP683" t="s">
        <v>37799</v>
      </c>
      <c r="GQ683" t="s">
        <v>37010</v>
      </c>
      <c r="GR683" t="s">
        <v>36969</v>
      </c>
      <c r="GT683" t="s">
        <v>37011</v>
      </c>
      <c r="GU683">
        <f t="shared" si="103"/>
        <v>17.5</v>
      </c>
      <c r="GV683">
        <f t="shared" si="104"/>
        <v>17.5</v>
      </c>
      <c r="GX683">
        <v>14</v>
      </c>
      <c r="GY683" t="s">
        <v>37012</v>
      </c>
      <c r="HA683" t="s">
        <v>37013</v>
      </c>
      <c r="HE683">
        <v>13.99</v>
      </c>
    </row>
    <row r="684" spans="1:213">
      <c r="A684" t="s">
        <v>29123</v>
      </c>
      <c r="B684" t="s">
        <v>36962</v>
      </c>
      <c r="C684" t="s">
        <v>36963</v>
      </c>
      <c r="D684" t="s">
        <v>21327</v>
      </c>
      <c r="E684">
        <v>1</v>
      </c>
      <c r="F684" t="s">
        <v>36964</v>
      </c>
      <c r="G684" t="s">
        <v>38</v>
      </c>
      <c r="H684" t="s">
        <v>37133</v>
      </c>
      <c r="I684" t="s">
        <v>28729</v>
      </c>
      <c r="J684" t="s">
        <v>33297</v>
      </c>
      <c r="K684" t="s">
        <v>21308</v>
      </c>
      <c r="L684" t="s">
        <v>33298</v>
      </c>
      <c r="M684" t="s">
        <v>33343</v>
      </c>
      <c r="N684" t="s">
        <v>21360</v>
      </c>
      <c r="O684" t="s">
        <v>33344</v>
      </c>
      <c r="P684" t="s">
        <v>21282</v>
      </c>
      <c r="Q684" t="s">
        <v>33300</v>
      </c>
      <c r="T684" t="s">
        <v>33349</v>
      </c>
      <c r="U684" t="s">
        <v>37776</v>
      </c>
      <c r="V684" t="s">
        <v>34104</v>
      </c>
      <c r="W684" t="s">
        <v>36967</v>
      </c>
      <c r="X684" t="s">
        <v>36968</v>
      </c>
      <c r="Y684" t="s">
        <v>36969</v>
      </c>
      <c r="Z684">
        <v>300</v>
      </c>
      <c r="AA684">
        <v>271</v>
      </c>
      <c r="AB684" t="s">
        <v>37056</v>
      </c>
      <c r="AC684" t="s">
        <v>36990</v>
      </c>
      <c r="AD684" t="s">
        <v>36971</v>
      </c>
      <c r="AE684" t="s">
        <v>36972</v>
      </c>
      <c r="AF684" t="s">
        <v>36973</v>
      </c>
      <c r="AH684" t="s">
        <v>37757</v>
      </c>
      <c r="AJ684" t="s">
        <v>36967</v>
      </c>
      <c r="AK684" t="s">
        <v>33410</v>
      </c>
      <c r="AL684" t="s">
        <v>217</v>
      </c>
      <c r="AM684" t="s">
        <v>37777</v>
      </c>
      <c r="AN684" t="s">
        <v>37800</v>
      </c>
      <c r="AQ684" t="s">
        <v>37800</v>
      </c>
      <c r="AR684" t="s">
        <v>34353</v>
      </c>
      <c r="AW684" t="s">
        <v>37135</v>
      </c>
      <c r="AX684" t="s">
        <v>37135</v>
      </c>
      <c r="AY684" t="s">
        <v>37058</v>
      </c>
      <c r="BA684" t="s">
        <v>37059</v>
      </c>
      <c r="BB684">
        <v>48</v>
      </c>
      <c r="BC684" t="s">
        <v>37060</v>
      </c>
      <c r="BD684" t="s">
        <v>34261</v>
      </c>
      <c r="BE684" t="s">
        <v>36993</v>
      </c>
      <c r="BF684">
        <v>0.2</v>
      </c>
      <c r="BG684" t="str">
        <f>_xlfn.TEXTJOIN("-",TRUE,V684,AL684,I684,BD684,AR684)</f>
        <v>AG-B16-CA-D5-EI</v>
      </c>
      <c r="BH684" t="s">
        <v>38145</v>
      </c>
      <c r="BI684" t="s">
        <v>38146</v>
      </c>
      <c r="BJ684" t="s">
        <v>37926</v>
      </c>
      <c r="BK684" cm="1">
        <f t="array" ref="BK684">IF(LEN(TRIM(BG684))=0,"",SUMPRODUCT(--(LEN(TRIM($BG$5:BG684))&gt;0)))</f>
        <v>665</v>
      </c>
      <c r="BL684" t="str">
        <f>IF(BK684&lt;&gt;"",_xlfn.BASE(BK684,36,10),"")</f>
        <v>00000000IH</v>
      </c>
      <c r="BM684" t="str">
        <f>IF(BL684&lt;&gt;"","*"&amp;BL684&amp;"*","")</f>
        <v>*00000000IH*</v>
      </c>
      <c r="BN684" t="s">
        <v>37924</v>
      </c>
      <c r="BO684" t="str">
        <f>_xlfn.TEXTJOIN("-",TRUE,N684,T684)</f>
        <v>DAT004-M16</v>
      </c>
      <c r="CP684" t="s">
        <v>37911</v>
      </c>
      <c r="CU684">
        <v>16.989999999999998</v>
      </c>
      <c r="DT684" t="s">
        <v>37026</v>
      </c>
      <c r="EC684" s="7">
        <f t="shared" si="102"/>
        <v>21.237499999999997</v>
      </c>
      <c r="EN684" t="s">
        <v>36995</v>
      </c>
      <c r="EO684">
        <v>1731138031</v>
      </c>
      <c r="EP684" t="s">
        <v>36968</v>
      </c>
      <c r="EQ684" t="s">
        <v>36996</v>
      </c>
      <c r="ER684" t="s">
        <v>36997</v>
      </c>
      <c r="ES684" t="s">
        <v>36967</v>
      </c>
      <c r="ET684" t="s">
        <v>37761</v>
      </c>
      <c r="EU684" t="s">
        <v>36999</v>
      </c>
      <c r="FB684" t="s">
        <v>35377</v>
      </c>
      <c r="FC684" t="s">
        <v>37782</v>
      </c>
      <c r="FD684" t="s">
        <v>37800</v>
      </c>
      <c r="FF684" t="s">
        <v>36990</v>
      </c>
      <c r="FG684" t="s">
        <v>36990</v>
      </c>
      <c r="FH684" t="s">
        <v>37911</v>
      </c>
      <c r="FI684" t="s">
        <v>37762</v>
      </c>
      <c r="FJ684" t="s">
        <v>37763</v>
      </c>
      <c r="FK684" t="s">
        <v>37764</v>
      </c>
      <c r="FL684" t="s">
        <v>37765</v>
      </c>
      <c r="FM684" t="s">
        <v>37766</v>
      </c>
      <c r="FN684" t="s">
        <v>37767</v>
      </c>
      <c r="FO684" t="s">
        <v>37768</v>
      </c>
      <c r="FP684" t="s">
        <v>37769</v>
      </c>
      <c r="FQ684" t="s">
        <v>37028</v>
      </c>
      <c r="FR684" t="s">
        <v>37008</v>
      </c>
      <c r="FS684" t="s">
        <v>37009</v>
      </c>
      <c r="FT684" t="s">
        <v>33410</v>
      </c>
      <c r="FU684" t="s">
        <v>33410</v>
      </c>
      <c r="FV684" t="s">
        <v>37800</v>
      </c>
      <c r="FW684" t="s">
        <v>37030</v>
      </c>
      <c r="FX684" t="s">
        <v>37031</v>
      </c>
      <c r="FY684" t="s">
        <v>36971</v>
      </c>
      <c r="FZ684" t="s">
        <v>36990</v>
      </c>
      <c r="GA684" t="s">
        <v>37783</v>
      </c>
      <c r="GB684" t="s">
        <v>36968</v>
      </c>
      <c r="GC684" t="s">
        <v>37032</v>
      </c>
      <c r="GD684" t="s">
        <v>37033</v>
      </c>
      <c r="GE684" t="s">
        <v>37770</v>
      </c>
      <c r="GF684" t="s">
        <v>37771</v>
      </c>
      <c r="GG684" t="s">
        <v>37772</v>
      </c>
      <c r="GH684" t="s">
        <v>37773</v>
      </c>
      <c r="GI684" t="s">
        <v>37774</v>
      </c>
      <c r="GJ684" t="s">
        <v>37034</v>
      </c>
      <c r="GK684" t="s">
        <v>37035</v>
      </c>
      <c r="GL684" t="s">
        <v>37784</v>
      </c>
      <c r="GM684" t="s">
        <v>37785</v>
      </c>
      <c r="GN684" t="s">
        <v>37786</v>
      </c>
      <c r="GO684" t="s">
        <v>36973</v>
      </c>
      <c r="GP684" t="s">
        <v>37800</v>
      </c>
      <c r="GQ684" t="s">
        <v>37010</v>
      </c>
      <c r="GR684" t="s">
        <v>36969</v>
      </c>
      <c r="GT684" t="s">
        <v>37011</v>
      </c>
      <c r="GU684">
        <f t="shared" si="103"/>
        <v>21.25</v>
      </c>
      <c r="GV684">
        <f t="shared" si="104"/>
        <v>21.25</v>
      </c>
      <c r="GX684">
        <v>17</v>
      </c>
      <c r="GY684" t="s">
        <v>37012</v>
      </c>
      <c r="HA684" t="s">
        <v>37013</v>
      </c>
      <c r="HE684">
        <v>16.989999999999998</v>
      </c>
    </row>
    <row r="685" spans="1:213">
      <c r="A685" t="s">
        <v>29123</v>
      </c>
      <c r="B685" t="s">
        <v>36962</v>
      </c>
      <c r="C685" t="s">
        <v>36963</v>
      </c>
      <c r="D685" t="s">
        <v>21327</v>
      </c>
      <c r="E685">
        <v>1</v>
      </c>
      <c r="F685" t="s">
        <v>36964</v>
      </c>
      <c r="G685" t="s">
        <v>38</v>
      </c>
      <c r="H685" t="s">
        <v>37133</v>
      </c>
      <c r="I685" t="s">
        <v>28729</v>
      </c>
      <c r="J685" t="s">
        <v>33297</v>
      </c>
      <c r="K685" t="s">
        <v>21308</v>
      </c>
      <c r="L685" t="s">
        <v>33298</v>
      </c>
      <c r="M685" t="s">
        <v>33343</v>
      </c>
      <c r="N685" t="s">
        <v>21360</v>
      </c>
      <c r="O685" t="s">
        <v>33344</v>
      </c>
      <c r="P685" t="s">
        <v>21282</v>
      </c>
      <c r="Q685" t="s">
        <v>33300</v>
      </c>
      <c r="T685" t="s">
        <v>33349</v>
      </c>
      <c r="U685" t="s">
        <v>37776</v>
      </c>
      <c r="V685" t="s">
        <v>34104</v>
      </c>
      <c r="W685" t="s">
        <v>36967</v>
      </c>
      <c r="X685" t="s">
        <v>36968</v>
      </c>
      <c r="Y685" t="s">
        <v>36969</v>
      </c>
      <c r="Z685">
        <v>200</v>
      </c>
      <c r="AA685">
        <v>171</v>
      </c>
      <c r="AB685" t="s">
        <v>37018</v>
      </c>
      <c r="AC685" t="s">
        <v>36990</v>
      </c>
      <c r="AD685" t="s">
        <v>36971</v>
      </c>
      <c r="AE685" t="s">
        <v>36972</v>
      </c>
      <c r="AF685" t="s">
        <v>36973</v>
      </c>
      <c r="AH685" t="s">
        <v>37757</v>
      </c>
      <c r="AJ685" t="s">
        <v>36967</v>
      </c>
      <c r="AK685" t="s">
        <v>33434</v>
      </c>
      <c r="AL685" t="s">
        <v>37927</v>
      </c>
      <c r="AM685" t="s">
        <v>37777</v>
      </c>
      <c r="AN685" t="s">
        <v>28824</v>
      </c>
      <c r="AQ685" t="s">
        <v>28824</v>
      </c>
      <c r="AR685" t="s">
        <v>34343</v>
      </c>
      <c r="AW685" t="s">
        <v>37135</v>
      </c>
      <c r="AX685" t="s">
        <v>37135</v>
      </c>
      <c r="AY685" t="s">
        <v>37021</v>
      </c>
      <c r="BA685" t="s">
        <v>353</v>
      </c>
      <c r="BB685">
        <v>48</v>
      </c>
      <c r="BC685" t="s">
        <v>37022</v>
      </c>
      <c r="BD685" t="s">
        <v>28739</v>
      </c>
      <c r="BE685" t="s">
        <v>36993</v>
      </c>
      <c r="BF685">
        <v>0.2</v>
      </c>
      <c r="BG685" t="str">
        <f>_xlfn.TEXTJOIN("-",TRUE,V685,AL685,I685,BD685,AR685)</f>
        <v>AG-B1B-CA-D3-ED</v>
      </c>
      <c r="BH685" t="s">
        <v>38147</v>
      </c>
      <c r="BI685" t="s">
        <v>38148</v>
      </c>
      <c r="BJ685" t="s">
        <v>37930</v>
      </c>
      <c r="BK685" cm="1">
        <f t="array" ref="BK685">IF(LEN(TRIM(BG685))=0,"",SUMPRODUCT(--(LEN(TRIM($BG$5:BG685))&gt;0)))</f>
        <v>666</v>
      </c>
      <c r="BL685" t="str">
        <f>IF(BK685&lt;&gt;"",_xlfn.BASE(BK685,36,10),"")</f>
        <v>00000000II</v>
      </c>
      <c r="BM685" t="str">
        <f>IF(BL685&lt;&gt;"","*"&amp;BL685&amp;"*","")</f>
        <v>*00000000II*</v>
      </c>
      <c r="BN685" t="s">
        <v>37928</v>
      </c>
      <c r="BO685" t="str">
        <f>_xlfn.TEXTJOIN("-",TRUE,N685,T685)</f>
        <v>DAT004-M16</v>
      </c>
      <c r="CP685" t="s">
        <v>37931</v>
      </c>
      <c r="CU685">
        <v>13.99</v>
      </c>
      <c r="DT685" t="s">
        <v>37026</v>
      </c>
      <c r="EC685" s="7">
        <f t="shared" si="102"/>
        <v>17.487500000000001</v>
      </c>
      <c r="EN685" t="s">
        <v>36995</v>
      </c>
      <c r="EO685">
        <v>1731138031</v>
      </c>
      <c r="EP685" t="s">
        <v>36968</v>
      </c>
      <c r="EQ685" t="s">
        <v>36996</v>
      </c>
      <c r="ER685" t="s">
        <v>36997</v>
      </c>
      <c r="ES685" t="s">
        <v>36967</v>
      </c>
      <c r="ET685" t="s">
        <v>37761</v>
      </c>
      <c r="EU685" t="s">
        <v>36999</v>
      </c>
      <c r="FB685" t="s">
        <v>35377</v>
      </c>
      <c r="FC685" t="s">
        <v>37782</v>
      </c>
      <c r="FD685" t="s">
        <v>28824</v>
      </c>
      <c r="FF685" t="s">
        <v>36990</v>
      </c>
      <c r="FG685" t="s">
        <v>36990</v>
      </c>
      <c r="FH685" t="s">
        <v>37931</v>
      </c>
      <c r="FI685" t="s">
        <v>37762</v>
      </c>
      <c r="FJ685" t="s">
        <v>37763</v>
      </c>
      <c r="FK685" t="s">
        <v>37764</v>
      </c>
      <c r="FL685" t="s">
        <v>37765</v>
      </c>
      <c r="FM685" t="s">
        <v>37766</v>
      </c>
      <c r="FN685" t="s">
        <v>37767</v>
      </c>
      <c r="FO685" t="s">
        <v>37768</v>
      </c>
      <c r="FP685" t="s">
        <v>37769</v>
      </c>
      <c r="FQ685" t="s">
        <v>37028</v>
      </c>
      <c r="FR685" t="s">
        <v>37008</v>
      </c>
      <c r="FS685" t="s">
        <v>37009</v>
      </c>
      <c r="FT685" t="s">
        <v>33434</v>
      </c>
      <c r="FU685" t="s">
        <v>33434</v>
      </c>
      <c r="FV685" t="s">
        <v>28824</v>
      </c>
      <c r="FW685" t="s">
        <v>37030</v>
      </c>
      <c r="FX685" t="s">
        <v>37031</v>
      </c>
      <c r="FY685" t="s">
        <v>36971</v>
      </c>
      <c r="FZ685" t="s">
        <v>36990</v>
      </c>
      <c r="GA685" t="s">
        <v>37783</v>
      </c>
      <c r="GB685" t="s">
        <v>36968</v>
      </c>
      <c r="GC685" t="s">
        <v>37032</v>
      </c>
      <c r="GD685" t="s">
        <v>37033</v>
      </c>
      <c r="GE685" t="s">
        <v>37770</v>
      </c>
      <c r="GF685" t="s">
        <v>37771</v>
      </c>
      <c r="GG685" t="s">
        <v>37772</v>
      </c>
      <c r="GH685" t="s">
        <v>37773</v>
      </c>
      <c r="GI685" t="s">
        <v>37774</v>
      </c>
      <c r="GJ685" t="s">
        <v>37034</v>
      </c>
      <c r="GK685" t="s">
        <v>37035</v>
      </c>
      <c r="GL685" t="s">
        <v>37784</v>
      </c>
      <c r="GM685" t="s">
        <v>37785</v>
      </c>
      <c r="GN685" t="s">
        <v>37786</v>
      </c>
      <c r="GO685" t="s">
        <v>36973</v>
      </c>
      <c r="GP685" t="s">
        <v>28824</v>
      </c>
      <c r="GQ685" t="s">
        <v>37010</v>
      </c>
      <c r="GR685" t="s">
        <v>36969</v>
      </c>
      <c r="GT685" t="s">
        <v>37011</v>
      </c>
      <c r="GU685">
        <f t="shared" si="103"/>
        <v>17.5</v>
      </c>
      <c r="GV685">
        <f t="shared" si="104"/>
        <v>17.5</v>
      </c>
      <c r="GX685">
        <v>14</v>
      </c>
      <c r="GY685" t="s">
        <v>37012</v>
      </c>
      <c r="HA685" t="s">
        <v>37013</v>
      </c>
      <c r="HE685">
        <v>13.99</v>
      </c>
    </row>
    <row r="686" spans="1:213">
      <c r="A686" t="s">
        <v>29123</v>
      </c>
      <c r="B686" t="s">
        <v>36962</v>
      </c>
      <c r="C686" t="s">
        <v>36963</v>
      </c>
      <c r="D686" t="s">
        <v>21327</v>
      </c>
      <c r="E686">
        <v>1</v>
      </c>
      <c r="F686" t="s">
        <v>36964</v>
      </c>
      <c r="G686" t="s">
        <v>38</v>
      </c>
      <c r="H686" t="s">
        <v>37133</v>
      </c>
      <c r="I686" t="s">
        <v>28729</v>
      </c>
      <c r="J686" t="s">
        <v>33297</v>
      </c>
      <c r="K686" t="s">
        <v>21308</v>
      </c>
      <c r="L686" t="s">
        <v>33298</v>
      </c>
      <c r="M686" t="s">
        <v>33343</v>
      </c>
      <c r="N686" t="s">
        <v>21360</v>
      </c>
      <c r="O686" t="s">
        <v>33344</v>
      </c>
      <c r="P686" t="s">
        <v>21282</v>
      </c>
      <c r="Q686" t="s">
        <v>33300</v>
      </c>
      <c r="T686" t="s">
        <v>33349</v>
      </c>
      <c r="U686" t="s">
        <v>37776</v>
      </c>
      <c r="V686" t="s">
        <v>34104</v>
      </c>
      <c r="W686" t="s">
        <v>36967</v>
      </c>
      <c r="X686" t="s">
        <v>36968</v>
      </c>
      <c r="Y686" t="s">
        <v>36969</v>
      </c>
      <c r="Z686">
        <v>200</v>
      </c>
      <c r="AA686">
        <v>186</v>
      </c>
      <c r="AB686" t="s">
        <v>37018</v>
      </c>
      <c r="AC686" t="s">
        <v>36990</v>
      </c>
      <c r="AD686" t="s">
        <v>36971</v>
      </c>
      <c r="AE686" t="s">
        <v>36972</v>
      </c>
      <c r="AF686" t="s">
        <v>36973</v>
      </c>
      <c r="AH686" t="s">
        <v>37757</v>
      </c>
      <c r="AJ686" t="s">
        <v>36967</v>
      </c>
      <c r="AK686" t="s">
        <v>33434</v>
      </c>
      <c r="AL686" t="s">
        <v>37927</v>
      </c>
      <c r="AM686" t="s">
        <v>37777</v>
      </c>
      <c r="AN686" t="s">
        <v>28795</v>
      </c>
      <c r="AQ686" t="s">
        <v>28795</v>
      </c>
      <c r="AR686" t="s">
        <v>34345</v>
      </c>
      <c r="AW686" t="s">
        <v>37135</v>
      </c>
      <c r="AX686" t="s">
        <v>37135</v>
      </c>
      <c r="AY686" t="s">
        <v>37021</v>
      </c>
      <c r="BA686" t="s">
        <v>353</v>
      </c>
      <c r="BB686">
        <v>48</v>
      </c>
      <c r="BC686" t="s">
        <v>37022</v>
      </c>
      <c r="BD686" t="s">
        <v>28739</v>
      </c>
      <c r="BE686" t="s">
        <v>36993</v>
      </c>
      <c r="BF686">
        <v>0.2</v>
      </c>
      <c r="BG686" t="str">
        <f>_xlfn.TEXTJOIN("-",TRUE,V686,AL686,I686,BD686,AR686)</f>
        <v>AG-B1B-CA-D3-EE</v>
      </c>
      <c r="BH686" t="s">
        <v>38149</v>
      </c>
      <c r="BI686" t="s">
        <v>38150</v>
      </c>
      <c r="BJ686" t="s">
        <v>37934</v>
      </c>
      <c r="BK686" cm="1">
        <f t="array" ref="BK686">IF(LEN(TRIM(BG686))=0,"",SUMPRODUCT(--(LEN(TRIM($BG$5:BG686))&gt;0)))</f>
        <v>667</v>
      </c>
      <c r="BL686" t="str">
        <f>IF(BK686&lt;&gt;"",_xlfn.BASE(BK686,36,10),"")</f>
        <v>00000000IJ</v>
      </c>
      <c r="BM686" t="str">
        <f>IF(BL686&lt;&gt;"","*"&amp;BL686&amp;"*","")</f>
        <v>*00000000IJ*</v>
      </c>
      <c r="BN686" t="s">
        <v>37932</v>
      </c>
      <c r="BO686" t="str">
        <f>_xlfn.TEXTJOIN("-",TRUE,N686,T686)</f>
        <v>DAT004-M16</v>
      </c>
      <c r="CP686" t="s">
        <v>37931</v>
      </c>
      <c r="CU686">
        <v>13.99</v>
      </c>
      <c r="DT686" t="s">
        <v>37026</v>
      </c>
      <c r="EC686" s="7">
        <f t="shared" si="102"/>
        <v>17.487500000000001</v>
      </c>
      <c r="EN686" t="s">
        <v>36995</v>
      </c>
      <c r="EO686">
        <v>1731138031</v>
      </c>
      <c r="EP686" t="s">
        <v>36968</v>
      </c>
      <c r="EQ686" t="s">
        <v>36996</v>
      </c>
      <c r="ER686" t="s">
        <v>36997</v>
      </c>
      <c r="ES686" t="s">
        <v>36967</v>
      </c>
      <c r="ET686" t="s">
        <v>37761</v>
      </c>
      <c r="EU686" t="s">
        <v>36999</v>
      </c>
      <c r="FB686" t="s">
        <v>35377</v>
      </c>
      <c r="FC686" t="s">
        <v>37782</v>
      </c>
      <c r="FD686" t="s">
        <v>28795</v>
      </c>
      <c r="FF686" t="s">
        <v>36990</v>
      </c>
      <c r="FG686" t="s">
        <v>36990</v>
      </c>
      <c r="FH686" t="s">
        <v>37931</v>
      </c>
      <c r="FI686" t="s">
        <v>37762</v>
      </c>
      <c r="FJ686" t="s">
        <v>37763</v>
      </c>
      <c r="FK686" t="s">
        <v>37764</v>
      </c>
      <c r="FL686" t="s">
        <v>37765</v>
      </c>
      <c r="FM686" t="s">
        <v>37766</v>
      </c>
      <c r="FN686" t="s">
        <v>37767</v>
      </c>
      <c r="FO686" t="s">
        <v>37768</v>
      </c>
      <c r="FP686" t="s">
        <v>37769</v>
      </c>
      <c r="FQ686" t="s">
        <v>37028</v>
      </c>
      <c r="FR686" t="s">
        <v>37008</v>
      </c>
      <c r="FS686" t="s">
        <v>37009</v>
      </c>
      <c r="FT686" t="s">
        <v>33434</v>
      </c>
      <c r="FU686" t="s">
        <v>33434</v>
      </c>
      <c r="FV686" t="s">
        <v>28795</v>
      </c>
      <c r="FW686" t="s">
        <v>37030</v>
      </c>
      <c r="FX686" t="s">
        <v>37031</v>
      </c>
      <c r="FY686" t="s">
        <v>36971</v>
      </c>
      <c r="FZ686" t="s">
        <v>36990</v>
      </c>
      <c r="GA686" t="s">
        <v>37783</v>
      </c>
      <c r="GB686" t="s">
        <v>36968</v>
      </c>
      <c r="GC686" t="s">
        <v>37032</v>
      </c>
      <c r="GD686" t="s">
        <v>37033</v>
      </c>
      <c r="GE686" t="s">
        <v>37770</v>
      </c>
      <c r="GF686" t="s">
        <v>37771</v>
      </c>
      <c r="GG686" t="s">
        <v>37772</v>
      </c>
      <c r="GH686" t="s">
        <v>37773</v>
      </c>
      <c r="GI686" t="s">
        <v>37774</v>
      </c>
      <c r="GJ686" t="s">
        <v>37034</v>
      </c>
      <c r="GK686" t="s">
        <v>37035</v>
      </c>
      <c r="GL686" t="s">
        <v>37784</v>
      </c>
      <c r="GM686" t="s">
        <v>37785</v>
      </c>
      <c r="GN686" t="s">
        <v>37786</v>
      </c>
      <c r="GO686" t="s">
        <v>36973</v>
      </c>
      <c r="GP686" t="s">
        <v>28795</v>
      </c>
      <c r="GQ686" t="s">
        <v>37010</v>
      </c>
      <c r="GR686" t="s">
        <v>36969</v>
      </c>
      <c r="GT686" t="s">
        <v>37011</v>
      </c>
      <c r="GU686">
        <f t="shared" si="103"/>
        <v>17.5</v>
      </c>
      <c r="GV686">
        <f t="shared" si="104"/>
        <v>17.5</v>
      </c>
      <c r="GX686">
        <v>14</v>
      </c>
      <c r="GY686" t="s">
        <v>37012</v>
      </c>
      <c r="HA686" t="s">
        <v>37013</v>
      </c>
      <c r="HE686">
        <v>13.99</v>
      </c>
    </row>
    <row r="687" spans="1:213">
      <c r="A687" t="s">
        <v>29123</v>
      </c>
      <c r="B687" t="s">
        <v>36962</v>
      </c>
      <c r="C687" t="s">
        <v>36963</v>
      </c>
      <c r="D687" t="s">
        <v>21327</v>
      </c>
      <c r="E687">
        <v>1</v>
      </c>
      <c r="F687" t="s">
        <v>36964</v>
      </c>
      <c r="G687" t="s">
        <v>38</v>
      </c>
      <c r="H687" t="s">
        <v>37133</v>
      </c>
      <c r="I687" t="s">
        <v>28729</v>
      </c>
      <c r="J687" t="s">
        <v>33297</v>
      </c>
      <c r="K687" t="s">
        <v>21308</v>
      </c>
      <c r="L687" t="s">
        <v>33298</v>
      </c>
      <c r="M687" t="s">
        <v>33343</v>
      </c>
      <c r="N687" t="s">
        <v>21360</v>
      </c>
      <c r="O687" t="s">
        <v>33344</v>
      </c>
      <c r="P687" t="s">
        <v>21282</v>
      </c>
      <c r="Q687" t="s">
        <v>33300</v>
      </c>
      <c r="T687" t="s">
        <v>33349</v>
      </c>
      <c r="U687" t="s">
        <v>37776</v>
      </c>
      <c r="V687" t="s">
        <v>34104</v>
      </c>
      <c r="W687" t="s">
        <v>36967</v>
      </c>
      <c r="X687" t="s">
        <v>36968</v>
      </c>
      <c r="Y687" t="s">
        <v>36969</v>
      </c>
      <c r="Z687">
        <v>200</v>
      </c>
      <c r="AA687">
        <v>195</v>
      </c>
      <c r="AB687" t="s">
        <v>37018</v>
      </c>
      <c r="AC687" t="s">
        <v>36990</v>
      </c>
      <c r="AD687" t="s">
        <v>36971</v>
      </c>
      <c r="AE687" t="s">
        <v>36972</v>
      </c>
      <c r="AF687" t="s">
        <v>36973</v>
      </c>
      <c r="AH687" t="s">
        <v>37757</v>
      </c>
      <c r="AJ687" t="s">
        <v>36967</v>
      </c>
      <c r="AK687" t="s">
        <v>33434</v>
      </c>
      <c r="AL687" t="s">
        <v>37927</v>
      </c>
      <c r="AM687" t="s">
        <v>37777</v>
      </c>
      <c r="AN687" t="s">
        <v>28789</v>
      </c>
      <c r="AQ687" t="s">
        <v>28789</v>
      </c>
      <c r="AR687" t="s">
        <v>34347</v>
      </c>
      <c r="AW687" t="s">
        <v>37135</v>
      </c>
      <c r="AX687" t="s">
        <v>37135</v>
      </c>
      <c r="AY687" t="s">
        <v>37021</v>
      </c>
      <c r="BA687" t="s">
        <v>353</v>
      </c>
      <c r="BB687">
        <v>48</v>
      </c>
      <c r="BC687" t="s">
        <v>37022</v>
      </c>
      <c r="BD687" t="s">
        <v>28739</v>
      </c>
      <c r="BE687" t="s">
        <v>36993</v>
      </c>
      <c r="BF687">
        <v>0.2</v>
      </c>
      <c r="BG687" t="str">
        <f>_xlfn.TEXTJOIN("-",TRUE,V687,AL687,I687,BD687,AR687)</f>
        <v>AG-B1B-CA-D3-EF</v>
      </c>
      <c r="BH687" t="s">
        <v>38151</v>
      </c>
      <c r="BI687" t="s">
        <v>38152</v>
      </c>
      <c r="BJ687" t="s">
        <v>37937</v>
      </c>
      <c r="BK687" cm="1">
        <f t="array" ref="BK687">IF(LEN(TRIM(BG687))=0,"",SUMPRODUCT(--(LEN(TRIM($BG$5:BG687))&gt;0)))</f>
        <v>668</v>
      </c>
      <c r="BL687" t="str">
        <f>IF(BK687&lt;&gt;"",_xlfn.BASE(BK687,36,10),"")</f>
        <v>00000000IK</v>
      </c>
      <c r="BM687" t="str">
        <f>IF(BL687&lt;&gt;"","*"&amp;BL687&amp;"*","")</f>
        <v>*00000000IK*</v>
      </c>
      <c r="BN687" t="s">
        <v>37935</v>
      </c>
      <c r="BO687" t="str">
        <f>_xlfn.TEXTJOIN("-",TRUE,N687,T687)</f>
        <v>DAT004-M16</v>
      </c>
      <c r="CP687" t="s">
        <v>37931</v>
      </c>
      <c r="CU687">
        <v>13.99</v>
      </c>
      <c r="DT687" t="s">
        <v>37026</v>
      </c>
      <c r="EC687" s="7">
        <f t="shared" si="102"/>
        <v>17.487500000000001</v>
      </c>
      <c r="EN687" t="s">
        <v>36995</v>
      </c>
      <c r="EO687">
        <v>1731138031</v>
      </c>
      <c r="EP687" t="s">
        <v>36968</v>
      </c>
      <c r="EQ687" t="s">
        <v>36996</v>
      </c>
      <c r="ER687" t="s">
        <v>36997</v>
      </c>
      <c r="ES687" t="s">
        <v>36967</v>
      </c>
      <c r="ET687" t="s">
        <v>37761</v>
      </c>
      <c r="EU687" t="s">
        <v>36999</v>
      </c>
      <c r="FB687" t="s">
        <v>35377</v>
      </c>
      <c r="FC687" t="s">
        <v>37782</v>
      </c>
      <c r="FD687" t="s">
        <v>28789</v>
      </c>
      <c r="FF687" t="s">
        <v>36990</v>
      </c>
      <c r="FG687" t="s">
        <v>36990</v>
      </c>
      <c r="FH687" t="s">
        <v>37931</v>
      </c>
      <c r="FI687" t="s">
        <v>37762</v>
      </c>
      <c r="FJ687" t="s">
        <v>37763</v>
      </c>
      <c r="FK687" t="s">
        <v>37764</v>
      </c>
      <c r="FL687" t="s">
        <v>37765</v>
      </c>
      <c r="FM687" t="s">
        <v>37766</v>
      </c>
      <c r="FN687" t="s">
        <v>37767</v>
      </c>
      <c r="FO687" t="s">
        <v>37768</v>
      </c>
      <c r="FP687" t="s">
        <v>37769</v>
      </c>
      <c r="FQ687" t="s">
        <v>37028</v>
      </c>
      <c r="FR687" t="s">
        <v>37008</v>
      </c>
      <c r="FS687" t="s">
        <v>37009</v>
      </c>
      <c r="FT687" t="s">
        <v>33434</v>
      </c>
      <c r="FU687" t="s">
        <v>33434</v>
      </c>
      <c r="FV687" t="s">
        <v>28789</v>
      </c>
      <c r="FW687" t="s">
        <v>37030</v>
      </c>
      <c r="FX687" t="s">
        <v>37031</v>
      </c>
      <c r="FY687" t="s">
        <v>36971</v>
      </c>
      <c r="FZ687" t="s">
        <v>36990</v>
      </c>
      <c r="GA687" t="s">
        <v>37783</v>
      </c>
      <c r="GB687" t="s">
        <v>36968</v>
      </c>
      <c r="GC687" t="s">
        <v>37032</v>
      </c>
      <c r="GD687" t="s">
        <v>37033</v>
      </c>
      <c r="GE687" t="s">
        <v>37770</v>
      </c>
      <c r="GF687" t="s">
        <v>37771</v>
      </c>
      <c r="GG687" t="s">
        <v>37772</v>
      </c>
      <c r="GH687" t="s">
        <v>37773</v>
      </c>
      <c r="GI687" t="s">
        <v>37774</v>
      </c>
      <c r="GJ687" t="s">
        <v>37034</v>
      </c>
      <c r="GK687" t="s">
        <v>37035</v>
      </c>
      <c r="GL687" t="s">
        <v>37784</v>
      </c>
      <c r="GM687" t="s">
        <v>37785</v>
      </c>
      <c r="GN687" t="s">
        <v>37786</v>
      </c>
      <c r="GO687" t="s">
        <v>36973</v>
      </c>
      <c r="GP687" t="s">
        <v>28789</v>
      </c>
      <c r="GQ687" t="s">
        <v>37010</v>
      </c>
      <c r="GR687" t="s">
        <v>36969</v>
      </c>
      <c r="GT687" t="s">
        <v>37011</v>
      </c>
      <c r="GU687">
        <f t="shared" si="103"/>
        <v>17.5</v>
      </c>
      <c r="GV687">
        <f t="shared" si="104"/>
        <v>17.5</v>
      </c>
      <c r="GX687">
        <v>14</v>
      </c>
      <c r="GY687" t="s">
        <v>37012</v>
      </c>
      <c r="HA687" t="s">
        <v>37013</v>
      </c>
      <c r="HE687">
        <v>13.99</v>
      </c>
    </row>
    <row r="688" spans="1:213">
      <c r="A688" t="s">
        <v>29123</v>
      </c>
      <c r="B688" t="s">
        <v>36962</v>
      </c>
      <c r="C688" t="s">
        <v>36963</v>
      </c>
      <c r="D688" t="s">
        <v>21327</v>
      </c>
      <c r="E688">
        <v>1</v>
      </c>
      <c r="F688" t="s">
        <v>36964</v>
      </c>
      <c r="G688" t="s">
        <v>38</v>
      </c>
      <c r="H688" t="s">
        <v>37133</v>
      </c>
      <c r="I688" t="s">
        <v>28729</v>
      </c>
      <c r="J688" t="s">
        <v>33297</v>
      </c>
      <c r="K688" t="s">
        <v>21308</v>
      </c>
      <c r="L688" t="s">
        <v>33298</v>
      </c>
      <c r="M688" t="s">
        <v>33343</v>
      </c>
      <c r="N688" t="s">
        <v>21360</v>
      </c>
      <c r="O688" t="s">
        <v>33344</v>
      </c>
      <c r="P688" t="s">
        <v>21282</v>
      </c>
      <c r="Q688" t="s">
        <v>33300</v>
      </c>
      <c r="T688" t="s">
        <v>33349</v>
      </c>
      <c r="U688" t="s">
        <v>37776</v>
      </c>
      <c r="V688" t="s">
        <v>34104</v>
      </c>
      <c r="W688" t="s">
        <v>36967</v>
      </c>
      <c r="X688" t="s">
        <v>36968</v>
      </c>
      <c r="Y688" t="s">
        <v>36969</v>
      </c>
      <c r="Z688">
        <v>300</v>
      </c>
      <c r="AA688">
        <v>221</v>
      </c>
      <c r="AB688" t="s">
        <v>37018</v>
      </c>
      <c r="AC688" t="s">
        <v>36990</v>
      </c>
      <c r="AD688" t="s">
        <v>36971</v>
      </c>
      <c r="AE688" t="s">
        <v>36972</v>
      </c>
      <c r="AF688" t="s">
        <v>36973</v>
      </c>
      <c r="AH688" t="s">
        <v>37757</v>
      </c>
      <c r="AJ688" t="s">
        <v>36967</v>
      </c>
      <c r="AK688" t="s">
        <v>33434</v>
      </c>
      <c r="AL688" t="s">
        <v>37927</v>
      </c>
      <c r="AM688" t="s">
        <v>37777</v>
      </c>
      <c r="AN688" t="s">
        <v>29088</v>
      </c>
      <c r="AQ688" t="s">
        <v>29088</v>
      </c>
      <c r="AR688" t="s">
        <v>34349</v>
      </c>
      <c r="AW688" t="s">
        <v>37135</v>
      </c>
      <c r="AX688" t="s">
        <v>37135</v>
      </c>
      <c r="AY688" t="s">
        <v>37021</v>
      </c>
      <c r="BA688" t="s">
        <v>353</v>
      </c>
      <c r="BB688">
        <v>48</v>
      </c>
      <c r="BC688" t="s">
        <v>37048</v>
      </c>
      <c r="BD688" t="s">
        <v>34259</v>
      </c>
      <c r="BE688" t="s">
        <v>36993</v>
      </c>
      <c r="BF688">
        <v>0.2</v>
      </c>
      <c r="BG688" t="str">
        <f>_xlfn.TEXTJOIN("-",TRUE,V688,AL688,I688,BD688,AR688)</f>
        <v>AG-B1B-CA-D4-EG</v>
      </c>
      <c r="BH688" t="s">
        <v>38153</v>
      </c>
      <c r="BI688" t="s">
        <v>38154</v>
      </c>
      <c r="BJ688" t="s">
        <v>37940</v>
      </c>
      <c r="BK688" cm="1">
        <f t="array" ref="BK688">IF(LEN(TRIM(BG688))=0,"",SUMPRODUCT(--(LEN(TRIM($BG$5:BG688))&gt;0)))</f>
        <v>669</v>
      </c>
      <c r="BL688" t="str">
        <f>IF(BK688&lt;&gt;"",_xlfn.BASE(BK688,36,10),"")</f>
        <v>00000000IL</v>
      </c>
      <c r="BM688" t="str">
        <f>IF(BL688&lt;&gt;"","*"&amp;BL688&amp;"*","")</f>
        <v>*00000000IL*</v>
      </c>
      <c r="BN688" t="s">
        <v>37938</v>
      </c>
      <c r="BO688" t="str">
        <f>_xlfn.TEXTJOIN("-",TRUE,N688,T688)</f>
        <v>DAT004-M16</v>
      </c>
      <c r="CP688" t="s">
        <v>37931</v>
      </c>
      <c r="CU688">
        <v>13.99</v>
      </c>
      <c r="DT688" t="s">
        <v>37026</v>
      </c>
      <c r="EC688" s="7">
        <f t="shared" si="102"/>
        <v>17.487500000000001</v>
      </c>
      <c r="EN688" t="s">
        <v>36995</v>
      </c>
      <c r="EO688">
        <v>1731138031</v>
      </c>
      <c r="EP688" t="s">
        <v>36968</v>
      </c>
      <c r="EQ688" t="s">
        <v>36996</v>
      </c>
      <c r="ER688" t="s">
        <v>36997</v>
      </c>
      <c r="ES688" t="s">
        <v>36967</v>
      </c>
      <c r="ET688" t="s">
        <v>37761</v>
      </c>
      <c r="EU688" t="s">
        <v>36999</v>
      </c>
      <c r="FB688" t="s">
        <v>35377</v>
      </c>
      <c r="FC688" t="s">
        <v>37782</v>
      </c>
      <c r="FD688" t="s">
        <v>29088</v>
      </c>
      <c r="FF688" t="s">
        <v>36990</v>
      </c>
      <c r="FG688" t="s">
        <v>36990</v>
      </c>
      <c r="FH688" t="s">
        <v>37931</v>
      </c>
      <c r="FI688" t="s">
        <v>37762</v>
      </c>
      <c r="FJ688" t="s">
        <v>37763</v>
      </c>
      <c r="FK688" t="s">
        <v>37764</v>
      </c>
      <c r="FL688" t="s">
        <v>37765</v>
      </c>
      <c r="FM688" t="s">
        <v>37766</v>
      </c>
      <c r="FN688" t="s">
        <v>37767</v>
      </c>
      <c r="FO688" t="s">
        <v>37768</v>
      </c>
      <c r="FP688" t="s">
        <v>37769</v>
      </c>
      <c r="FQ688" t="s">
        <v>37028</v>
      </c>
      <c r="FR688" t="s">
        <v>37008</v>
      </c>
      <c r="FS688" t="s">
        <v>37009</v>
      </c>
      <c r="FT688" t="s">
        <v>33434</v>
      </c>
      <c r="FU688" t="s">
        <v>33434</v>
      </c>
      <c r="FV688" t="s">
        <v>29088</v>
      </c>
      <c r="FW688" t="s">
        <v>37030</v>
      </c>
      <c r="FX688" t="s">
        <v>37031</v>
      </c>
      <c r="FY688" t="s">
        <v>36971</v>
      </c>
      <c r="FZ688" t="s">
        <v>36990</v>
      </c>
      <c r="GA688" t="s">
        <v>37783</v>
      </c>
      <c r="GB688" t="s">
        <v>36968</v>
      </c>
      <c r="GC688" t="s">
        <v>37032</v>
      </c>
      <c r="GD688" t="s">
        <v>37033</v>
      </c>
      <c r="GE688" t="s">
        <v>37770</v>
      </c>
      <c r="GF688" t="s">
        <v>37771</v>
      </c>
      <c r="GG688" t="s">
        <v>37772</v>
      </c>
      <c r="GH688" t="s">
        <v>37773</v>
      </c>
      <c r="GI688" t="s">
        <v>37774</v>
      </c>
      <c r="GJ688" t="s">
        <v>37034</v>
      </c>
      <c r="GK688" t="s">
        <v>37035</v>
      </c>
      <c r="GL688" t="s">
        <v>37784</v>
      </c>
      <c r="GM688" t="s">
        <v>37785</v>
      </c>
      <c r="GN688" t="s">
        <v>37786</v>
      </c>
      <c r="GO688" t="s">
        <v>36973</v>
      </c>
      <c r="GP688" t="s">
        <v>29088</v>
      </c>
      <c r="GQ688" t="s">
        <v>37010</v>
      </c>
      <c r="GR688" t="s">
        <v>36969</v>
      </c>
      <c r="GT688" t="s">
        <v>37011</v>
      </c>
      <c r="GU688">
        <f t="shared" si="103"/>
        <v>17.5</v>
      </c>
      <c r="GV688">
        <f t="shared" si="104"/>
        <v>17.5</v>
      </c>
      <c r="GX688">
        <v>14</v>
      </c>
      <c r="GY688" t="s">
        <v>37012</v>
      </c>
      <c r="HA688" t="s">
        <v>37013</v>
      </c>
      <c r="HE688">
        <v>13.99</v>
      </c>
    </row>
    <row r="689" spans="1:213">
      <c r="A689" t="s">
        <v>29123</v>
      </c>
      <c r="B689" t="s">
        <v>36962</v>
      </c>
      <c r="C689" t="s">
        <v>36963</v>
      </c>
      <c r="D689" t="s">
        <v>21327</v>
      </c>
      <c r="E689">
        <v>1</v>
      </c>
      <c r="F689" t="s">
        <v>36964</v>
      </c>
      <c r="G689" t="s">
        <v>38</v>
      </c>
      <c r="H689" t="s">
        <v>37133</v>
      </c>
      <c r="I689" t="s">
        <v>28729</v>
      </c>
      <c r="J689" t="s">
        <v>33297</v>
      </c>
      <c r="K689" t="s">
        <v>21308</v>
      </c>
      <c r="L689" t="s">
        <v>33298</v>
      </c>
      <c r="M689" t="s">
        <v>33343</v>
      </c>
      <c r="N689" t="s">
        <v>21360</v>
      </c>
      <c r="O689" t="s">
        <v>33344</v>
      </c>
      <c r="P689" t="s">
        <v>21282</v>
      </c>
      <c r="Q689" t="s">
        <v>33300</v>
      </c>
      <c r="T689" t="s">
        <v>33349</v>
      </c>
      <c r="U689" t="s">
        <v>37776</v>
      </c>
      <c r="V689" t="s">
        <v>34104</v>
      </c>
      <c r="W689" t="s">
        <v>36967</v>
      </c>
      <c r="X689" t="s">
        <v>36968</v>
      </c>
      <c r="Y689" t="s">
        <v>36969</v>
      </c>
      <c r="Z689">
        <v>300</v>
      </c>
      <c r="AA689">
        <v>236</v>
      </c>
      <c r="AB689" t="s">
        <v>37018</v>
      </c>
      <c r="AC689" t="s">
        <v>36990</v>
      </c>
      <c r="AD689" t="s">
        <v>36971</v>
      </c>
      <c r="AE689" t="s">
        <v>36972</v>
      </c>
      <c r="AF689" t="s">
        <v>36973</v>
      </c>
      <c r="AH689" t="s">
        <v>37757</v>
      </c>
      <c r="AJ689" t="s">
        <v>36967</v>
      </c>
      <c r="AK689" t="s">
        <v>33434</v>
      </c>
      <c r="AL689" t="s">
        <v>37927</v>
      </c>
      <c r="AM689" t="s">
        <v>37777</v>
      </c>
      <c r="AN689" t="s">
        <v>29128</v>
      </c>
      <c r="AQ689" t="s">
        <v>29128</v>
      </c>
      <c r="AR689" t="s">
        <v>34351</v>
      </c>
      <c r="AW689" t="s">
        <v>37135</v>
      </c>
      <c r="AX689" t="s">
        <v>37135</v>
      </c>
      <c r="AY689" t="s">
        <v>37021</v>
      </c>
      <c r="BA689" t="s">
        <v>353</v>
      </c>
      <c r="BB689">
        <v>48</v>
      </c>
      <c r="BC689" t="s">
        <v>37048</v>
      </c>
      <c r="BD689" t="s">
        <v>34259</v>
      </c>
      <c r="BE689" t="s">
        <v>36993</v>
      </c>
      <c r="BF689">
        <v>0.2</v>
      </c>
      <c r="BG689" t="str">
        <f>_xlfn.TEXTJOIN("-",TRUE,V689,AL689,I689,BD689,AR689)</f>
        <v>AG-B1B-CA-D4-EH</v>
      </c>
      <c r="BH689" t="s">
        <v>38155</v>
      </c>
      <c r="BI689" t="s">
        <v>38156</v>
      </c>
      <c r="BJ689" t="s">
        <v>37943</v>
      </c>
      <c r="BK689" cm="1">
        <f t="array" ref="BK689">IF(LEN(TRIM(BG689))=0,"",SUMPRODUCT(--(LEN(TRIM($BG$5:BG689))&gt;0)))</f>
        <v>670</v>
      </c>
      <c r="BL689" t="str">
        <f>IF(BK689&lt;&gt;"",_xlfn.BASE(BK689,36,10),"")</f>
        <v>00000000IM</v>
      </c>
      <c r="BM689" t="str">
        <f>IF(BL689&lt;&gt;"","*"&amp;BL689&amp;"*","")</f>
        <v>*00000000IM*</v>
      </c>
      <c r="BN689" t="s">
        <v>37941</v>
      </c>
      <c r="BO689" t="str">
        <f>_xlfn.TEXTJOIN("-",TRUE,N689,T689)</f>
        <v>DAT004-M16</v>
      </c>
      <c r="CP689" t="s">
        <v>37931</v>
      </c>
      <c r="CU689">
        <v>13.99</v>
      </c>
      <c r="DT689" t="s">
        <v>37026</v>
      </c>
      <c r="EC689" s="7">
        <f t="shared" si="102"/>
        <v>17.487500000000001</v>
      </c>
      <c r="EN689" t="s">
        <v>36995</v>
      </c>
      <c r="EO689">
        <v>1731138031</v>
      </c>
      <c r="EP689" t="s">
        <v>36968</v>
      </c>
      <c r="EQ689" t="s">
        <v>36996</v>
      </c>
      <c r="ER689" t="s">
        <v>36997</v>
      </c>
      <c r="ES689" t="s">
        <v>36967</v>
      </c>
      <c r="ET689" t="s">
        <v>37761</v>
      </c>
      <c r="EU689" t="s">
        <v>36999</v>
      </c>
      <c r="FB689" t="s">
        <v>35377</v>
      </c>
      <c r="FC689" t="s">
        <v>37782</v>
      </c>
      <c r="FD689" t="s">
        <v>37799</v>
      </c>
      <c r="FF689" t="s">
        <v>36990</v>
      </c>
      <c r="FG689" t="s">
        <v>36990</v>
      </c>
      <c r="FH689" t="s">
        <v>37931</v>
      </c>
      <c r="FI689" t="s">
        <v>37762</v>
      </c>
      <c r="FJ689" t="s">
        <v>37763</v>
      </c>
      <c r="FK689" t="s">
        <v>37764</v>
      </c>
      <c r="FL689" t="s">
        <v>37765</v>
      </c>
      <c r="FM689" t="s">
        <v>37766</v>
      </c>
      <c r="FN689" t="s">
        <v>37767</v>
      </c>
      <c r="FO689" t="s">
        <v>37768</v>
      </c>
      <c r="FP689" t="s">
        <v>37769</v>
      </c>
      <c r="FQ689" t="s">
        <v>37028</v>
      </c>
      <c r="FR689" t="s">
        <v>37008</v>
      </c>
      <c r="FS689" t="s">
        <v>37009</v>
      </c>
      <c r="FT689" t="s">
        <v>33434</v>
      </c>
      <c r="FU689" t="s">
        <v>33434</v>
      </c>
      <c r="FV689" t="s">
        <v>37799</v>
      </c>
      <c r="FW689" t="s">
        <v>37030</v>
      </c>
      <c r="FX689" t="s">
        <v>37031</v>
      </c>
      <c r="FY689" t="s">
        <v>36971</v>
      </c>
      <c r="FZ689" t="s">
        <v>36990</v>
      </c>
      <c r="GA689" t="s">
        <v>37783</v>
      </c>
      <c r="GB689" t="s">
        <v>36968</v>
      </c>
      <c r="GC689" t="s">
        <v>37032</v>
      </c>
      <c r="GD689" t="s">
        <v>37033</v>
      </c>
      <c r="GE689" t="s">
        <v>37770</v>
      </c>
      <c r="GF689" t="s">
        <v>37771</v>
      </c>
      <c r="GG689" t="s">
        <v>37772</v>
      </c>
      <c r="GH689" t="s">
        <v>37773</v>
      </c>
      <c r="GI689" t="s">
        <v>37774</v>
      </c>
      <c r="GJ689" t="s">
        <v>37034</v>
      </c>
      <c r="GK689" t="s">
        <v>37035</v>
      </c>
      <c r="GL689" t="s">
        <v>37784</v>
      </c>
      <c r="GM689" t="s">
        <v>37785</v>
      </c>
      <c r="GN689" t="s">
        <v>37786</v>
      </c>
      <c r="GO689" t="s">
        <v>36973</v>
      </c>
      <c r="GP689" t="s">
        <v>37799</v>
      </c>
      <c r="GQ689" t="s">
        <v>37010</v>
      </c>
      <c r="GR689" t="s">
        <v>36969</v>
      </c>
      <c r="GT689" t="s">
        <v>37011</v>
      </c>
      <c r="GU689">
        <f t="shared" si="103"/>
        <v>17.5</v>
      </c>
      <c r="GV689">
        <f t="shared" si="104"/>
        <v>17.5</v>
      </c>
      <c r="GX689">
        <v>14</v>
      </c>
      <c r="GY689" t="s">
        <v>37012</v>
      </c>
      <c r="HA689" t="s">
        <v>37013</v>
      </c>
      <c r="HE689">
        <v>13.99</v>
      </c>
    </row>
    <row r="690" spans="1:213">
      <c r="A690" t="s">
        <v>29123</v>
      </c>
      <c r="B690" t="s">
        <v>36962</v>
      </c>
      <c r="C690" t="s">
        <v>36963</v>
      </c>
      <c r="D690" t="s">
        <v>21327</v>
      </c>
      <c r="E690">
        <v>1</v>
      </c>
      <c r="F690" t="s">
        <v>36964</v>
      </c>
      <c r="G690" t="s">
        <v>38</v>
      </c>
      <c r="H690" t="s">
        <v>37133</v>
      </c>
      <c r="I690" t="s">
        <v>28729</v>
      </c>
      <c r="J690" t="s">
        <v>33297</v>
      </c>
      <c r="K690" t="s">
        <v>21308</v>
      </c>
      <c r="L690" t="s">
        <v>33298</v>
      </c>
      <c r="M690" t="s">
        <v>33343</v>
      </c>
      <c r="N690" t="s">
        <v>21360</v>
      </c>
      <c r="O690" t="s">
        <v>33344</v>
      </c>
      <c r="P690" t="s">
        <v>21282</v>
      </c>
      <c r="Q690" t="s">
        <v>33300</v>
      </c>
      <c r="T690" t="s">
        <v>33349</v>
      </c>
      <c r="U690" t="s">
        <v>37776</v>
      </c>
      <c r="V690" t="s">
        <v>34104</v>
      </c>
      <c r="W690" t="s">
        <v>36967</v>
      </c>
      <c r="X690" t="s">
        <v>36968</v>
      </c>
      <c r="Y690" t="s">
        <v>36969</v>
      </c>
      <c r="Z690">
        <v>300</v>
      </c>
      <c r="AA690">
        <v>271</v>
      </c>
      <c r="AB690" t="s">
        <v>37056</v>
      </c>
      <c r="AC690" t="s">
        <v>36990</v>
      </c>
      <c r="AD690" t="s">
        <v>36971</v>
      </c>
      <c r="AE690" t="s">
        <v>36972</v>
      </c>
      <c r="AF690" t="s">
        <v>36973</v>
      </c>
      <c r="AH690" t="s">
        <v>37757</v>
      </c>
      <c r="AJ690" t="s">
        <v>36967</v>
      </c>
      <c r="AK690" t="s">
        <v>33434</v>
      </c>
      <c r="AL690" t="s">
        <v>37927</v>
      </c>
      <c r="AM690" t="s">
        <v>37777</v>
      </c>
      <c r="AN690" t="s">
        <v>37800</v>
      </c>
      <c r="AQ690" t="s">
        <v>37800</v>
      </c>
      <c r="AR690" t="s">
        <v>34353</v>
      </c>
      <c r="AW690" t="s">
        <v>37135</v>
      </c>
      <c r="AX690" t="s">
        <v>37135</v>
      </c>
      <c r="AY690" t="s">
        <v>37058</v>
      </c>
      <c r="BA690" t="s">
        <v>37059</v>
      </c>
      <c r="BB690">
        <v>48</v>
      </c>
      <c r="BC690" t="s">
        <v>37060</v>
      </c>
      <c r="BD690" t="s">
        <v>34261</v>
      </c>
      <c r="BE690" t="s">
        <v>36993</v>
      </c>
      <c r="BF690">
        <v>0.2</v>
      </c>
      <c r="BG690" t="str">
        <f>_xlfn.TEXTJOIN("-",TRUE,V690,AL690,I690,BD690,AR690)</f>
        <v>AG-B1B-CA-D5-EI</v>
      </c>
      <c r="BH690" t="s">
        <v>38157</v>
      </c>
      <c r="BI690" t="s">
        <v>38158</v>
      </c>
      <c r="BJ690" t="s">
        <v>37946</v>
      </c>
      <c r="BK690" cm="1">
        <f t="array" ref="BK690">IF(LEN(TRIM(BG690))=0,"",SUMPRODUCT(--(LEN(TRIM($BG$5:BG690))&gt;0)))</f>
        <v>671</v>
      </c>
      <c r="BL690" t="str">
        <f>IF(BK690&lt;&gt;"",_xlfn.BASE(BK690,36,10),"")</f>
        <v>00000000IN</v>
      </c>
      <c r="BM690" t="str">
        <f>IF(BL690&lt;&gt;"","*"&amp;BL690&amp;"*","")</f>
        <v>*00000000IN*</v>
      </c>
      <c r="BN690" t="s">
        <v>37944</v>
      </c>
      <c r="BO690" t="str">
        <f>_xlfn.TEXTJOIN("-",TRUE,N690,T690)</f>
        <v>DAT004-M16</v>
      </c>
      <c r="CP690" t="s">
        <v>37931</v>
      </c>
      <c r="CU690">
        <v>16.989999999999998</v>
      </c>
      <c r="DT690" t="s">
        <v>37026</v>
      </c>
      <c r="EC690" s="7">
        <f t="shared" si="102"/>
        <v>21.237499999999997</v>
      </c>
      <c r="EN690" t="s">
        <v>36995</v>
      </c>
      <c r="EO690">
        <v>1731138031</v>
      </c>
      <c r="EP690" t="s">
        <v>36968</v>
      </c>
      <c r="EQ690" t="s">
        <v>36996</v>
      </c>
      <c r="ER690" t="s">
        <v>36997</v>
      </c>
      <c r="ES690" t="s">
        <v>36967</v>
      </c>
      <c r="ET690" t="s">
        <v>37761</v>
      </c>
      <c r="EU690" t="s">
        <v>36999</v>
      </c>
      <c r="FB690" t="s">
        <v>35377</v>
      </c>
      <c r="FC690" t="s">
        <v>37782</v>
      </c>
      <c r="FD690" t="s">
        <v>37800</v>
      </c>
      <c r="FF690" t="s">
        <v>36990</v>
      </c>
      <c r="FG690" t="s">
        <v>36990</v>
      </c>
      <c r="FH690" t="s">
        <v>37931</v>
      </c>
      <c r="FI690" t="s">
        <v>37762</v>
      </c>
      <c r="FJ690" t="s">
        <v>37763</v>
      </c>
      <c r="FK690" t="s">
        <v>37764</v>
      </c>
      <c r="FL690" t="s">
        <v>37765</v>
      </c>
      <c r="FM690" t="s">
        <v>37766</v>
      </c>
      <c r="FN690" t="s">
        <v>37767</v>
      </c>
      <c r="FO690" t="s">
        <v>37768</v>
      </c>
      <c r="FP690" t="s">
        <v>37769</v>
      </c>
      <c r="FQ690" t="s">
        <v>37028</v>
      </c>
      <c r="FR690" t="s">
        <v>37008</v>
      </c>
      <c r="FS690" t="s">
        <v>37009</v>
      </c>
      <c r="FT690" t="s">
        <v>33434</v>
      </c>
      <c r="FU690" t="s">
        <v>33434</v>
      </c>
      <c r="FV690" t="s">
        <v>37800</v>
      </c>
      <c r="FW690" t="s">
        <v>37030</v>
      </c>
      <c r="FX690" t="s">
        <v>37031</v>
      </c>
      <c r="FY690" t="s">
        <v>36971</v>
      </c>
      <c r="FZ690" t="s">
        <v>36990</v>
      </c>
      <c r="GA690" t="s">
        <v>37783</v>
      </c>
      <c r="GB690" t="s">
        <v>36968</v>
      </c>
      <c r="GC690" t="s">
        <v>37032</v>
      </c>
      <c r="GD690" t="s">
        <v>37033</v>
      </c>
      <c r="GE690" t="s">
        <v>37770</v>
      </c>
      <c r="GF690" t="s">
        <v>37771</v>
      </c>
      <c r="GG690" t="s">
        <v>37772</v>
      </c>
      <c r="GH690" t="s">
        <v>37773</v>
      </c>
      <c r="GI690" t="s">
        <v>37774</v>
      </c>
      <c r="GJ690" t="s">
        <v>37034</v>
      </c>
      <c r="GK690" t="s">
        <v>37035</v>
      </c>
      <c r="GL690" t="s">
        <v>37784</v>
      </c>
      <c r="GM690" t="s">
        <v>37785</v>
      </c>
      <c r="GN690" t="s">
        <v>37786</v>
      </c>
      <c r="GO690" t="s">
        <v>36973</v>
      </c>
      <c r="GP690" t="s">
        <v>37800</v>
      </c>
      <c r="GQ690" t="s">
        <v>37010</v>
      </c>
      <c r="GR690" t="s">
        <v>36969</v>
      </c>
      <c r="GT690" t="s">
        <v>37011</v>
      </c>
      <c r="GU690">
        <f t="shared" si="103"/>
        <v>21.25</v>
      </c>
      <c r="GV690">
        <f t="shared" si="104"/>
        <v>21.25</v>
      </c>
      <c r="GX690">
        <v>17</v>
      </c>
      <c r="GY690" t="s">
        <v>37012</v>
      </c>
      <c r="HA690" t="s">
        <v>37013</v>
      </c>
      <c r="HE690">
        <v>16.989999999999998</v>
      </c>
    </row>
    <row r="691" spans="1:213">
      <c r="A691" t="s">
        <v>29123</v>
      </c>
      <c r="B691" t="s">
        <v>36962</v>
      </c>
      <c r="C691" t="s">
        <v>36963</v>
      </c>
      <c r="D691" t="s">
        <v>21327</v>
      </c>
      <c r="E691">
        <v>1</v>
      </c>
      <c r="F691" t="s">
        <v>36964</v>
      </c>
      <c r="G691" t="s">
        <v>38</v>
      </c>
      <c r="H691" t="s">
        <v>37133</v>
      </c>
      <c r="I691" t="s">
        <v>28729</v>
      </c>
      <c r="J691" t="s">
        <v>33297</v>
      </c>
      <c r="K691" t="s">
        <v>21308</v>
      </c>
      <c r="L691" t="s">
        <v>33298</v>
      </c>
      <c r="M691" t="s">
        <v>33343</v>
      </c>
      <c r="N691" t="s">
        <v>21360</v>
      </c>
      <c r="O691" t="s">
        <v>33344</v>
      </c>
      <c r="P691" t="s">
        <v>21282</v>
      </c>
      <c r="Q691" t="s">
        <v>33300</v>
      </c>
      <c r="T691" t="s">
        <v>33349</v>
      </c>
      <c r="U691" t="s">
        <v>37776</v>
      </c>
      <c r="V691" t="s">
        <v>34104</v>
      </c>
      <c r="W691" t="s">
        <v>36967</v>
      </c>
      <c r="X691" t="s">
        <v>36968</v>
      </c>
      <c r="Y691" t="s">
        <v>36969</v>
      </c>
      <c r="Z691">
        <v>200</v>
      </c>
      <c r="AA691">
        <v>171</v>
      </c>
      <c r="AB691" t="s">
        <v>37018</v>
      </c>
      <c r="AC691" t="s">
        <v>36990</v>
      </c>
      <c r="AD691" t="s">
        <v>36971</v>
      </c>
      <c r="AE691" t="s">
        <v>36972</v>
      </c>
      <c r="AF691" t="s">
        <v>36973</v>
      </c>
      <c r="AH691" t="s">
        <v>37757</v>
      </c>
      <c r="AJ691" t="s">
        <v>36967</v>
      </c>
      <c r="AK691" t="s">
        <v>33437</v>
      </c>
      <c r="AL691" t="s">
        <v>37440</v>
      </c>
      <c r="AM691" t="s">
        <v>37898</v>
      </c>
      <c r="AN691" t="s">
        <v>28824</v>
      </c>
      <c r="AQ691" t="s">
        <v>28824</v>
      </c>
      <c r="AR691" t="s">
        <v>34343</v>
      </c>
      <c r="AV691" t="s">
        <v>37135</v>
      </c>
      <c r="AX691" t="s">
        <v>37135</v>
      </c>
      <c r="AY691" t="s">
        <v>37021</v>
      </c>
      <c r="BA691" t="s">
        <v>353</v>
      </c>
      <c r="BB691">
        <v>48</v>
      </c>
      <c r="BC691" t="s">
        <v>37022</v>
      </c>
      <c r="BD691" t="s">
        <v>28739</v>
      </c>
      <c r="BE691" t="s">
        <v>36993</v>
      </c>
      <c r="BF691">
        <v>0.2</v>
      </c>
      <c r="BG691" t="str">
        <f>_xlfn.TEXTJOIN("-",TRUE,V691,AL691,I691,BD691,AR691)</f>
        <v>AG-B1C-CA-D3-ED</v>
      </c>
      <c r="BH691" t="s">
        <v>37536</v>
      </c>
      <c r="BJ691">
        <v>36488</v>
      </c>
      <c r="BK691" cm="1">
        <f t="array" ref="BK691">IF(LEN(TRIM(BG691))=0,"",SUMPRODUCT(--(LEN(TRIM($BG$5:BG691))&gt;0)))</f>
        <v>672</v>
      </c>
      <c r="BL691" t="str">
        <f>IF(BK691&lt;&gt;"",_xlfn.BASE(BK691,36,10),"")</f>
        <v>00000000IO</v>
      </c>
      <c r="BM691" t="str">
        <f>IF(BL691&lt;&gt;"","*"&amp;BL691&amp;"*","")</f>
        <v>*00000000IO*</v>
      </c>
      <c r="BN691" t="s">
        <v>37442</v>
      </c>
      <c r="BO691" t="str">
        <f>_xlfn.TEXTJOIN("-",TRUE,N691,T691)</f>
        <v>DAT004-M16</v>
      </c>
      <c r="CP691" t="s">
        <v>37947</v>
      </c>
      <c r="CU691">
        <v>13.99</v>
      </c>
      <c r="DT691" t="s">
        <v>37026</v>
      </c>
      <c r="EC691" s="7">
        <f t="shared" si="102"/>
        <v>17.487500000000001</v>
      </c>
      <c r="EN691" t="s">
        <v>36995</v>
      </c>
      <c r="EO691">
        <v>1731138031</v>
      </c>
      <c r="EP691" t="s">
        <v>36968</v>
      </c>
      <c r="EQ691" t="s">
        <v>36996</v>
      </c>
      <c r="ER691" t="s">
        <v>36997</v>
      </c>
      <c r="ES691" t="s">
        <v>36967</v>
      </c>
      <c r="ET691" t="s">
        <v>37761</v>
      </c>
      <c r="EU691" t="s">
        <v>36999</v>
      </c>
      <c r="FB691" t="s">
        <v>35377</v>
      </c>
      <c r="FC691" t="s">
        <v>37782</v>
      </c>
      <c r="FD691" t="s">
        <v>28824</v>
      </c>
      <c r="FF691" t="s">
        <v>36990</v>
      </c>
      <c r="FG691" t="s">
        <v>36990</v>
      </c>
      <c r="FH691" t="s">
        <v>37947</v>
      </c>
      <c r="FI691" t="s">
        <v>37762</v>
      </c>
      <c r="FJ691" t="s">
        <v>37763</v>
      </c>
      <c r="FK691" t="s">
        <v>37764</v>
      </c>
      <c r="FL691" t="s">
        <v>37765</v>
      </c>
      <c r="FM691" t="s">
        <v>37766</v>
      </c>
      <c r="FN691" t="s">
        <v>37767</v>
      </c>
      <c r="FO691" t="s">
        <v>37768</v>
      </c>
      <c r="FP691" t="s">
        <v>37769</v>
      </c>
      <c r="FQ691" t="s">
        <v>37028</v>
      </c>
      <c r="FR691" t="s">
        <v>37008</v>
      </c>
      <c r="FS691" t="s">
        <v>37009</v>
      </c>
      <c r="FT691" t="s">
        <v>33437</v>
      </c>
      <c r="FU691" t="s">
        <v>33437</v>
      </c>
      <c r="FV691" t="s">
        <v>28824</v>
      </c>
      <c r="FW691" t="s">
        <v>37030</v>
      </c>
      <c r="FX691" t="s">
        <v>37031</v>
      </c>
      <c r="FY691" t="s">
        <v>36971</v>
      </c>
      <c r="FZ691" t="s">
        <v>36990</v>
      </c>
      <c r="GA691" t="s">
        <v>37783</v>
      </c>
      <c r="GB691" t="s">
        <v>36968</v>
      </c>
      <c r="GC691" t="s">
        <v>37032</v>
      </c>
      <c r="GD691" t="s">
        <v>37033</v>
      </c>
      <c r="GE691" t="s">
        <v>37770</v>
      </c>
      <c r="GF691" t="s">
        <v>37771</v>
      </c>
      <c r="GG691" t="s">
        <v>37772</v>
      </c>
      <c r="GH691" t="s">
        <v>37773</v>
      </c>
      <c r="GI691" t="s">
        <v>37774</v>
      </c>
      <c r="GJ691" t="s">
        <v>37034</v>
      </c>
      <c r="GK691" t="s">
        <v>37035</v>
      </c>
      <c r="GL691" t="s">
        <v>37784</v>
      </c>
      <c r="GM691" t="s">
        <v>37785</v>
      </c>
      <c r="GN691" t="s">
        <v>37786</v>
      </c>
      <c r="GO691" t="s">
        <v>36973</v>
      </c>
      <c r="GP691" t="s">
        <v>28824</v>
      </c>
      <c r="GQ691" t="s">
        <v>37010</v>
      </c>
      <c r="GR691" t="s">
        <v>36969</v>
      </c>
      <c r="GT691" t="s">
        <v>37011</v>
      </c>
      <c r="GU691">
        <f t="shared" si="103"/>
        <v>17.5</v>
      </c>
      <c r="GV691">
        <f t="shared" si="104"/>
        <v>17.5</v>
      </c>
      <c r="GX691">
        <v>14</v>
      </c>
      <c r="GY691" t="s">
        <v>37012</v>
      </c>
      <c r="HA691" t="s">
        <v>37013</v>
      </c>
      <c r="HE691">
        <v>13.99</v>
      </c>
    </row>
    <row r="692" spans="1:213">
      <c r="A692" t="s">
        <v>29123</v>
      </c>
      <c r="B692" t="s">
        <v>36962</v>
      </c>
      <c r="C692" t="s">
        <v>36963</v>
      </c>
      <c r="D692" t="s">
        <v>21327</v>
      </c>
      <c r="E692">
        <v>1</v>
      </c>
      <c r="F692" t="s">
        <v>36964</v>
      </c>
      <c r="G692" t="s">
        <v>38</v>
      </c>
      <c r="H692" t="s">
        <v>37133</v>
      </c>
      <c r="I692" t="s">
        <v>28729</v>
      </c>
      <c r="J692" t="s">
        <v>33297</v>
      </c>
      <c r="K692" t="s">
        <v>21308</v>
      </c>
      <c r="L692" t="s">
        <v>33298</v>
      </c>
      <c r="M692" t="s">
        <v>33343</v>
      </c>
      <c r="N692" t="s">
        <v>21360</v>
      </c>
      <c r="O692" t="s">
        <v>33344</v>
      </c>
      <c r="P692" t="s">
        <v>21282</v>
      </c>
      <c r="Q692" t="s">
        <v>33300</v>
      </c>
      <c r="T692" t="s">
        <v>33349</v>
      </c>
      <c r="U692" t="s">
        <v>37776</v>
      </c>
      <c r="V692" t="s">
        <v>34104</v>
      </c>
      <c r="W692" t="s">
        <v>36967</v>
      </c>
      <c r="X692" t="s">
        <v>36968</v>
      </c>
      <c r="Y692" t="s">
        <v>36969</v>
      </c>
      <c r="Z692">
        <v>200</v>
      </c>
      <c r="AA692">
        <v>186</v>
      </c>
      <c r="AB692" t="s">
        <v>37018</v>
      </c>
      <c r="AC692" t="s">
        <v>36990</v>
      </c>
      <c r="AD692" t="s">
        <v>36971</v>
      </c>
      <c r="AE692" t="s">
        <v>36972</v>
      </c>
      <c r="AF692" t="s">
        <v>36973</v>
      </c>
      <c r="AH692" t="s">
        <v>37757</v>
      </c>
      <c r="AJ692" t="s">
        <v>36967</v>
      </c>
      <c r="AK692" t="s">
        <v>33437</v>
      </c>
      <c r="AL692" t="s">
        <v>37440</v>
      </c>
      <c r="AM692" t="s">
        <v>37898</v>
      </c>
      <c r="AN692" t="s">
        <v>28795</v>
      </c>
      <c r="AQ692" t="s">
        <v>28795</v>
      </c>
      <c r="AR692" t="s">
        <v>34345</v>
      </c>
      <c r="AV692" t="s">
        <v>37135</v>
      </c>
      <c r="AX692" t="s">
        <v>37135</v>
      </c>
      <c r="AY692" t="s">
        <v>37021</v>
      </c>
      <c r="BA692" t="s">
        <v>353</v>
      </c>
      <c r="BB692">
        <v>48</v>
      </c>
      <c r="BC692" t="s">
        <v>37022</v>
      </c>
      <c r="BD692" t="s">
        <v>28739</v>
      </c>
      <c r="BE692" t="s">
        <v>36993</v>
      </c>
      <c r="BF692">
        <v>0.2</v>
      </c>
      <c r="BG692" t="str">
        <f>_xlfn.TEXTJOIN("-",TRUE,V692,AL692,I692,BD692,AR692)</f>
        <v>AG-B1C-CA-D3-EE</v>
      </c>
      <c r="BH692" t="s">
        <v>37538</v>
      </c>
      <c r="BJ692">
        <v>36489</v>
      </c>
      <c r="BK692" cm="1">
        <f t="array" ref="BK692">IF(LEN(TRIM(BG692))=0,"",SUMPRODUCT(--(LEN(TRIM($BG$5:BG692))&gt;0)))</f>
        <v>673</v>
      </c>
      <c r="BL692" t="str">
        <f>IF(BK692&lt;&gt;"",_xlfn.BASE(BK692,36,10),"")</f>
        <v>00000000IP</v>
      </c>
      <c r="BM692" t="str">
        <f>IF(BL692&lt;&gt;"","*"&amp;BL692&amp;"*","")</f>
        <v>*00000000IP*</v>
      </c>
      <c r="BN692" t="s">
        <v>37445</v>
      </c>
      <c r="BO692" t="str">
        <f>_xlfn.TEXTJOIN("-",TRUE,N692,T692)</f>
        <v>DAT004-M16</v>
      </c>
      <c r="CP692" t="s">
        <v>37947</v>
      </c>
      <c r="CU692">
        <v>13.99</v>
      </c>
      <c r="DT692" t="s">
        <v>37026</v>
      </c>
      <c r="EC692" s="7">
        <f t="shared" si="102"/>
        <v>17.487500000000001</v>
      </c>
      <c r="EN692" t="s">
        <v>36995</v>
      </c>
      <c r="EO692">
        <v>1731138031</v>
      </c>
      <c r="EP692" t="s">
        <v>36968</v>
      </c>
      <c r="EQ692" t="s">
        <v>36996</v>
      </c>
      <c r="ER692" t="s">
        <v>36997</v>
      </c>
      <c r="ES692" t="s">
        <v>36967</v>
      </c>
      <c r="ET692" t="s">
        <v>37761</v>
      </c>
      <c r="EU692" t="s">
        <v>36999</v>
      </c>
      <c r="FB692" t="s">
        <v>35377</v>
      </c>
      <c r="FC692" t="s">
        <v>37782</v>
      </c>
      <c r="FD692" t="s">
        <v>28795</v>
      </c>
      <c r="FF692" t="s">
        <v>36990</v>
      </c>
      <c r="FG692" t="s">
        <v>36990</v>
      </c>
      <c r="FH692" t="s">
        <v>37947</v>
      </c>
      <c r="FI692" t="s">
        <v>37762</v>
      </c>
      <c r="FJ692" t="s">
        <v>37763</v>
      </c>
      <c r="FK692" t="s">
        <v>37764</v>
      </c>
      <c r="FL692" t="s">
        <v>37765</v>
      </c>
      <c r="FM692" t="s">
        <v>37766</v>
      </c>
      <c r="FN692" t="s">
        <v>37767</v>
      </c>
      <c r="FO692" t="s">
        <v>37768</v>
      </c>
      <c r="FP692" t="s">
        <v>37769</v>
      </c>
      <c r="FQ692" t="s">
        <v>37028</v>
      </c>
      <c r="FR692" t="s">
        <v>37008</v>
      </c>
      <c r="FS692" t="s">
        <v>37009</v>
      </c>
      <c r="FT692" t="s">
        <v>33437</v>
      </c>
      <c r="FU692" t="s">
        <v>33437</v>
      </c>
      <c r="FV692" t="s">
        <v>28795</v>
      </c>
      <c r="FW692" t="s">
        <v>37030</v>
      </c>
      <c r="FX692" t="s">
        <v>37031</v>
      </c>
      <c r="FY692" t="s">
        <v>36971</v>
      </c>
      <c r="FZ692" t="s">
        <v>36990</v>
      </c>
      <c r="GA692" t="s">
        <v>37783</v>
      </c>
      <c r="GB692" t="s">
        <v>36968</v>
      </c>
      <c r="GC692" t="s">
        <v>37032</v>
      </c>
      <c r="GD692" t="s">
        <v>37033</v>
      </c>
      <c r="GE692" t="s">
        <v>37770</v>
      </c>
      <c r="GF692" t="s">
        <v>37771</v>
      </c>
      <c r="GG692" t="s">
        <v>37772</v>
      </c>
      <c r="GH692" t="s">
        <v>37773</v>
      </c>
      <c r="GI692" t="s">
        <v>37774</v>
      </c>
      <c r="GJ692" t="s">
        <v>37034</v>
      </c>
      <c r="GK692" t="s">
        <v>37035</v>
      </c>
      <c r="GL692" t="s">
        <v>37784</v>
      </c>
      <c r="GM692" t="s">
        <v>37785</v>
      </c>
      <c r="GN692" t="s">
        <v>37786</v>
      </c>
      <c r="GO692" t="s">
        <v>36973</v>
      </c>
      <c r="GP692" t="s">
        <v>28795</v>
      </c>
      <c r="GQ692" t="s">
        <v>37010</v>
      </c>
      <c r="GR692" t="s">
        <v>36969</v>
      </c>
      <c r="GT692" t="s">
        <v>37011</v>
      </c>
      <c r="GU692">
        <f t="shared" si="103"/>
        <v>17.5</v>
      </c>
      <c r="GV692">
        <f t="shared" si="104"/>
        <v>17.5</v>
      </c>
      <c r="GX692">
        <v>14</v>
      </c>
      <c r="GY692" t="s">
        <v>37012</v>
      </c>
      <c r="HA692" t="s">
        <v>37013</v>
      </c>
      <c r="HE692">
        <v>13.99</v>
      </c>
    </row>
    <row r="693" spans="1:213">
      <c r="A693" t="s">
        <v>29123</v>
      </c>
      <c r="B693" t="s">
        <v>36962</v>
      </c>
      <c r="C693" t="s">
        <v>36963</v>
      </c>
      <c r="D693" t="s">
        <v>21327</v>
      </c>
      <c r="E693">
        <v>1</v>
      </c>
      <c r="F693" t="s">
        <v>36964</v>
      </c>
      <c r="G693" t="s">
        <v>38</v>
      </c>
      <c r="H693" t="s">
        <v>37133</v>
      </c>
      <c r="I693" t="s">
        <v>28729</v>
      </c>
      <c r="J693" t="s">
        <v>33297</v>
      </c>
      <c r="K693" t="s">
        <v>21308</v>
      </c>
      <c r="L693" t="s">
        <v>33298</v>
      </c>
      <c r="M693" t="s">
        <v>33343</v>
      </c>
      <c r="N693" t="s">
        <v>21360</v>
      </c>
      <c r="O693" t="s">
        <v>33344</v>
      </c>
      <c r="P693" t="s">
        <v>21282</v>
      </c>
      <c r="Q693" t="s">
        <v>33300</v>
      </c>
      <c r="T693" t="s">
        <v>33349</v>
      </c>
      <c r="U693" t="s">
        <v>37776</v>
      </c>
      <c r="V693" t="s">
        <v>34104</v>
      </c>
      <c r="W693" t="s">
        <v>36967</v>
      </c>
      <c r="X693" t="s">
        <v>36968</v>
      </c>
      <c r="Y693" t="s">
        <v>36969</v>
      </c>
      <c r="Z693">
        <v>200</v>
      </c>
      <c r="AA693">
        <v>195</v>
      </c>
      <c r="AB693" t="s">
        <v>37018</v>
      </c>
      <c r="AC693" t="s">
        <v>36990</v>
      </c>
      <c r="AD693" t="s">
        <v>36971</v>
      </c>
      <c r="AE693" t="s">
        <v>36972</v>
      </c>
      <c r="AF693" t="s">
        <v>36973</v>
      </c>
      <c r="AH693" t="s">
        <v>37757</v>
      </c>
      <c r="AJ693" t="s">
        <v>36967</v>
      </c>
      <c r="AK693" t="s">
        <v>33437</v>
      </c>
      <c r="AL693" t="s">
        <v>37440</v>
      </c>
      <c r="AM693" t="s">
        <v>37898</v>
      </c>
      <c r="AN693" t="s">
        <v>28789</v>
      </c>
      <c r="AQ693" t="s">
        <v>28789</v>
      </c>
      <c r="AR693" t="s">
        <v>34347</v>
      </c>
      <c r="AV693" t="s">
        <v>37135</v>
      </c>
      <c r="AX693" t="s">
        <v>37135</v>
      </c>
      <c r="AY693" t="s">
        <v>37021</v>
      </c>
      <c r="BA693" t="s">
        <v>353</v>
      </c>
      <c r="BB693">
        <v>48</v>
      </c>
      <c r="BC693" t="s">
        <v>37022</v>
      </c>
      <c r="BD693" t="s">
        <v>28739</v>
      </c>
      <c r="BE693" t="s">
        <v>36993</v>
      </c>
      <c r="BF693">
        <v>0.2</v>
      </c>
      <c r="BG693" t="str">
        <f>_xlfn.TEXTJOIN("-",TRUE,V693,AL693,I693,BD693,AR693)</f>
        <v>AG-B1C-CA-D3-EF</v>
      </c>
      <c r="BH693" t="s">
        <v>37540</v>
      </c>
      <c r="BJ693">
        <v>36490</v>
      </c>
      <c r="BK693" cm="1">
        <f t="array" ref="BK693">IF(LEN(TRIM(BG693))=0,"",SUMPRODUCT(--(LEN(TRIM($BG$5:BG693))&gt;0)))</f>
        <v>674</v>
      </c>
      <c r="BL693" t="str">
        <f>IF(BK693&lt;&gt;"",_xlfn.BASE(BK693,36,10),"")</f>
        <v>00000000IQ</v>
      </c>
      <c r="BM693" t="str">
        <f>IF(BL693&lt;&gt;"","*"&amp;BL693&amp;"*","")</f>
        <v>*00000000IQ*</v>
      </c>
      <c r="BN693" t="s">
        <v>37447</v>
      </c>
      <c r="BO693" t="str">
        <f>_xlfn.TEXTJOIN("-",TRUE,N693,T693)</f>
        <v>DAT004-M16</v>
      </c>
      <c r="CP693" t="s">
        <v>37947</v>
      </c>
      <c r="CU693">
        <v>13.99</v>
      </c>
      <c r="DT693" t="s">
        <v>37026</v>
      </c>
      <c r="EC693" s="7">
        <f t="shared" si="102"/>
        <v>17.487500000000001</v>
      </c>
      <c r="EN693" t="s">
        <v>36995</v>
      </c>
      <c r="EO693">
        <v>1731138031</v>
      </c>
      <c r="EP693" t="s">
        <v>36968</v>
      </c>
      <c r="EQ693" t="s">
        <v>36996</v>
      </c>
      <c r="ER693" t="s">
        <v>36997</v>
      </c>
      <c r="ES693" t="s">
        <v>36967</v>
      </c>
      <c r="ET693" t="s">
        <v>37761</v>
      </c>
      <c r="EU693" t="s">
        <v>36999</v>
      </c>
      <c r="FB693" t="s">
        <v>35377</v>
      </c>
      <c r="FC693" t="s">
        <v>37782</v>
      </c>
      <c r="FD693" t="s">
        <v>28789</v>
      </c>
      <c r="FF693" t="s">
        <v>36990</v>
      </c>
      <c r="FG693" t="s">
        <v>36990</v>
      </c>
      <c r="FH693" t="s">
        <v>37947</v>
      </c>
      <c r="FI693" t="s">
        <v>37762</v>
      </c>
      <c r="FJ693" t="s">
        <v>37763</v>
      </c>
      <c r="FK693" t="s">
        <v>37764</v>
      </c>
      <c r="FL693" t="s">
        <v>37765</v>
      </c>
      <c r="FM693" t="s">
        <v>37766</v>
      </c>
      <c r="FN693" t="s">
        <v>37767</v>
      </c>
      <c r="FO693" t="s">
        <v>37768</v>
      </c>
      <c r="FP693" t="s">
        <v>37769</v>
      </c>
      <c r="FQ693" t="s">
        <v>37028</v>
      </c>
      <c r="FR693" t="s">
        <v>37008</v>
      </c>
      <c r="FS693" t="s">
        <v>37009</v>
      </c>
      <c r="FT693" t="s">
        <v>33437</v>
      </c>
      <c r="FU693" t="s">
        <v>33437</v>
      </c>
      <c r="FV693" t="s">
        <v>28789</v>
      </c>
      <c r="FW693" t="s">
        <v>37030</v>
      </c>
      <c r="FX693" t="s">
        <v>37031</v>
      </c>
      <c r="FY693" t="s">
        <v>36971</v>
      </c>
      <c r="FZ693" t="s">
        <v>36990</v>
      </c>
      <c r="GA693" t="s">
        <v>37783</v>
      </c>
      <c r="GB693" t="s">
        <v>36968</v>
      </c>
      <c r="GC693" t="s">
        <v>37032</v>
      </c>
      <c r="GD693" t="s">
        <v>37033</v>
      </c>
      <c r="GE693" t="s">
        <v>37770</v>
      </c>
      <c r="GF693" t="s">
        <v>37771</v>
      </c>
      <c r="GG693" t="s">
        <v>37772</v>
      </c>
      <c r="GH693" t="s">
        <v>37773</v>
      </c>
      <c r="GI693" t="s">
        <v>37774</v>
      </c>
      <c r="GJ693" t="s">
        <v>37034</v>
      </c>
      <c r="GK693" t="s">
        <v>37035</v>
      </c>
      <c r="GL693" t="s">
        <v>37784</v>
      </c>
      <c r="GM693" t="s">
        <v>37785</v>
      </c>
      <c r="GN693" t="s">
        <v>37786</v>
      </c>
      <c r="GO693" t="s">
        <v>36973</v>
      </c>
      <c r="GP693" t="s">
        <v>28789</v>
      </c>
      <c r="GQ693" t="s">
        <v>37010</v>
      </c>
      <c r="GR693" t="s">
        <v>36969</v>
      </c>
      <c r="GT693" t="s">
        <v>37011</v>
      </c>
      <c r="GU693">
        <f t="shared" si="103"/>
        <v>17.5</v>
      </c>
      <c r="GV693">
        <f t="shared" si="104"/>
        <v>17.5</v>
      </c>
      <c r="GX693">
        <v>14</v>
      </c>
      <c r="GY693" t="s">
        <v>37012</v>
      </c>
      <c r="HA693" t="s">
        <v>37013</v>
      </c>
      <c r="HE693">
        <v>13.99</v>
      </c>
    </row>
    <row r="694" spans="1:213">
      <c r="A694" t="s">
        <v>29123</v>
      </c>
      <c r="B694" t="s">
        <v>36962</v>
      </c>
      <c r="C694" t="s">
        <v>36963</v>
      </c>
      <c r="D694" t="s">
        <v>21327</v>
      </c>
      <c r="E694">
        <v>1</v>
      </c>
      <c r="F694" t="s">
        <v>36964</v>
      </c>
      <c r="G694" t="s">
        <v>38</v>
      </c>
      <c r="H694" t="s">
        <v>37133</v>
      </c>
      <c r="I694" t="s">
        <v>28729</v>
      </c>
      <c r="J694" t="s">
        <v>33297</v>
      </c>
      <c r="K694" t="s">
        <v>21308</v>
      </c>
      <c r="L694" t="s">
        <v>33298</v>
      </c>
      <c r="M694" t="s">
        <v>33343</v>
      </c>
      <c r="N694" t="s">
        <v>21360</v>
      </c>
      <c r="O694" t="s">
        <v>33344</v>
      </c>
      <c r="P694" t="s">
        <v>21282</v>
      </c>
      <c r="Q694" t="s">
        <v>33300</v>
      </c>
      <c r="T694" t="s">
        <v>33349</v>
      </c>
      <c r="U694" t="s">
        <v>37776</v>
      </c>
      <c r="V694" t="s">
        <v>34104</v>
      </c>
      <c r="W694" t="s">
        <v>36967</v>
      </c>
      <c r="X694" t="s">
        <v>36968</v>
      </c>
      <c r="Y694" t="s">
        <v>36969</v>
      </c>
      <c r="Z694">
        <v>300</v>
      </c>
      <c r="AA694">
        <v>221</v>
      </c>
      <c r="AB694" t="s">
        <v>37018</v>
      </c>
      <c r="AC694" t="s">
        <v>36990</v>
      </c>
      <c r="AD694" t="s">
        <v>36971</v>
      </c>
      <c r="AE694" t="s">
        <v>36972</v>
      </c>
      <c r="AF694" t="s">
        <v>36973</v>
      </c>
      <c r="AH694" t="s">
        <v>37757</v>
      </c>
      <c r="AJ694" t="s">
        <v>36967</v>
      </c>
      <c r="AK694" t="s">
        <v>33437</v>
      </c>
      <c r="AL694" t="s">
        <v>37440</v>
      </c>
      <c r="AM694" t="s">
        <v>37898</v>
      </c>
      <c r="AN694" t="s">
        <v>29088</v>
      </c>
      <c r="AQ694" t="s">
        <v>29088</v>
      </c>
      <c r="AR694" t="s">
        <v>34349</v>
      </c>
      <c r="AV694" t="s">
        <v>37135</v>
      </c>
      <c r="AX694" t="s">
        <v>37135</v>
      </c>
      <c r="AY694" t="s">
        <v>37021</v>
      </c>
      <c r="BA694" t="s">
        <v>353</v>
      </c>
      <c r="BB694">
        <v>48</v>
      </c>
      <c r="BC694" t="s">
        <v>37048</v>
      </c>
      <c r="BD694" t="s">
        <v>34259</v>
      </c>
      <c r="BE694" t="s">
        <v>36993</v>
      </c>
      <c r="BF694">
        <v>0.2</v>
      </c>
      <c r="BG694" t="str">
        <f>_xlfn.TEXTJOIN("-",TRUE,V694,AL694,I694,BD694,AR694)</f>
        <v>AG-B1C-CA-D4-EG</v>
      </c>
      <c r="BH694" t="s">
        <v>37542</v>
      </c>
      <c r="BJ694">
        <v>36491</v>
      </c>
      <c r="BK694" cm="1">
        <f t="array" ref="BK694">IF(LEN(TRIM(BG694))=0,"",SUMPRODUCT(--(LEN(TRIM($BG$5:BG694))&gt;0)))</f>
        <v>675</v>
      </c>
      <c r="BL694" t="str">
        <f>IF(BK694&lt;&gt;"",_xlfn.BASE(BK694,36,10),"")</f>
        <v>00000000IR</v>
      </c>
      <c r="BM694" t="str">
        <f>IF(BL694&lt;&gt;"","*"&amp;BL694&amp;"*","")</f>
        <v>*00000000IR*</v>
      </c>
      <c r="BN694" t="s">
        <v>37449</v>
      </c>
      <c r="BO694" t="str">
        <f>_xlfn.TEXTJOIN("-",TRUE,N694,T694)</f>
        <v>DAT004-M16</v>
      </c>
      <c r="CP694" t="s">
        <v>37947</v>
      </c>
      <c r="CU694">
        <v>13.99</v>
      </c>
      <c r="DT694" t="s">
        <v>37026</v>
      </c>
      <c r="EC694" s="7">
        <f t="shared" si="102"/>
        <v>17.487500000000001</v>
      </c>
      <c r="EN694" t="s">
        <v>36995</v>
      </c>
      <c r="EO694">
        <v>1731138031</v>
      </c>
      <c r="EP694" t="s">
        <v>36968</v>
      </c>
      <c r="EQ694" t="s">
        <v>36996</v>
      </c>
      <c r="ER694" t="s">
        <v>36997</v>
      </c>
      <c r="ES694" t="s">
        <v>36967</v>
      </c>
      <c r="ET694" t="s">
        <v>37761</v>
      </c>
      <c r="EU694" t="s">
        <v>36999</v>
      </c>
      <c r="FB694" t="s">
        <v>35377</v>
      </c>
      <c r="FC694" t="s">
        <v>37782</v>
      </c>
      <c r="FD694" t="s">
        <v>29088</v>
      </c>
      <c r="FF694" t="s">
        <v>36990</v>
      </c>
      <c r="FG694" t="s">
        <v>36990</v>
      </c>
      <c r="FH694" t="s">
        <v>37947</v>
      </c>
      <c r="FI694" t="s">
        <v>37762</v>
      </c>
      <c r="FJ694" t="s">
        <v>37763</v>
      </c>
      <c r="FK694" t="s">
        <v>37764</v>
      </c>
      <c r="FL694" t="s">
        <v>37765</v>
      </c>
      <c r="FM694" t="s">
        <v>37766</v>
      </c>
      <c r="FN694" t="s">
        <v>37767</v>
      </c>
      <c r="FO694" t="s">
        <v>37768</v>
      </c>
      <c r="FP694" t="s">
        <v>37769</v>
      </c>
      <c r="FQ694" t="s">
        <v>37028</v>
      </c>
      <c r="FR694" t="s">
        <v>37008</v>
      </c>
      <c r="FS694" t="s">
        <v>37009</v>
      </c>
      <c r="FT694" t="s">
        <v>33437</v>
      </c>
      <c r="FU694" t="s">
        <v>33437</v>
      </c>
      <c r="FV694" t="s">
        <v>29088</v>
      </c>
      <c r="FW694" t="s">
        <v>37030</v>
      </c>
      <c r="FX694" t="s">
        <v>37031</v>
      </c>
      <c r="FY694" t="s">
        <v>36971</v>
      </c>
      <c r="FZ694" t="s">
        <v>36990</v>
      </c>
      <c r="GA694" t="s">
        <v>37783</v>
      </c>
      <c r="GB694" t="s">
        <v>36968</v>
      </c>
      <c r="GC694" t="s">
        <v>37032</v>
      </c>
      <c r="GD694" t="s">
        <v>37033</v>
      </c>
      <c r="GE694" t="s">
        <v>37770</v>
      </c>
      <c r="GF694" t="s">
        <v>37771</v>
      </c>
      <c r="GG694" t="s">
        <v>37772</v>
      </c>
      <c r="GH694" t="s">
        <v>37773</v>
      </c>
      <c r="GI694" t="s">
        <v>37774</v>
      </c>
      <c r="GJ694" t="s">
        <v>37034</v>
      </c>
      <c r="GK694" t="s">
        <v>37035</v>
      </c>
      <c r="GL694" t="s">
        <v>37784</v>
      </c>
      <c r="GM694" t="s">
        <v>37785</v>
      </c>
      <c r="GN694" t="s">
        <v>37786</v>
      </c>
      <c r="GO694" t="s">
        <v>36973</v>
      </c>
      <c r="GP694" t="s">
        <v>29088</v>
      </c>
      <c r="GQ694" t="s">
        <v>37010</v>
      </c>
      <c r="GR694" t="s">
        <v>36969</v>
      </c>
      <c r="GT694" t="s">
        <v>37011</v>
      </c>
      <c r="GU694">
        <f t="shared" si="103"/>
        <v>17.5</v>
      </c>
      <c r="GV694">
        <f t="shared" si="104"/>
        <v>17.5</v>
      </c>
      <c r="GX694">
        <v>14</v>
      </c>
      <c r="GY694" t="s">
        <v>37012</v>
      </c>
      <c r="HA694" t="s">
        <v>37013</v>
      </c>
      <c r="HE694">
        <v>13.99</v>
      </c>
    </row>
    <row r="695" spans="1:213">
      <c r="A695" t="s">
        <v>29123</v>
      </c>
      <c r="B695" t="s">
        <v>36962</v>
      </c>
      <c r="C695" t="s">
        <v>36963</v>
      </c>
      <c r="D695" t="s">
        <v>21327</v>
      </c>
      <c r="E695">
        <v>1</v>
      </c>
      <c r="F695" t="s">
        <v>36964</v>
      </c>
      <c r="G695" t="s">
        <v>38</v>
      </c>
      <c r="H695" t="s">
        <v>37133</v>
      </c>
      <c r="I695" t="s">
        <v>28729</v>
      </c>
      <c r="J695" t="s">
        <v>33297</v>
      </c>
      <c r="K695" t="s">
        <v>21308</v>
      </c>
      <c r="L695" t="s">
        <v>33298</v>
      </c>
      <c r="M695" t="s">
        <v>33343</v>
      </c>
      <c r="N695" t="s">
        <v>21360</v>
      </c>
      <c r="O695" t="s">
        <v>33344</v>
      </c>
      <c r="P695" t="s">
        <v>21282</v>
      </c>
      <c r="Q695" t="s">
        <v>33300</v>
      </c>
      <c r="T695" t="s">
        <v>33349</v>
      </c>
      <c r="U695" t="s">
        <v>37776</v>
      </c>
      <c r="V695" t="s">
        <v>34104</v>
      </c>
      <c r="W695" t="s">
        <v>36967</v>
      </c>
      <c r="X695" t="s">
        <v>36968</v>
      </c>
      <c r="Y695" t="s">
        <v>36969</v>
      </c>
      <c r="Z695">
        <v>300</v>
      </c>
      <c r="AA695">
        <v>236</v>
      </c>
      <c r="AB695" t="s">
        <v>37018</v>
      </c>
      <c r="AC695" t="s">
        <v>36990</v>
      </c>
      <c r="AD695" t="s">
        <v>36971</v>
      </c>
      <c r="AE695" t="s">
        <v>36972</v>
      </c>
      <c r="AF695" t="s">
        <v>36973</v>
      </c>
      <c r="AH695" t="s">
        <v>37757</v>
      </c>
      <c r="AJ695" t="s">
        <v>36967</v>
      </c>
      <c r="AK695" t="s">
        <v>33437</v>
      </c>
      <c r="AL695" t="s">
        <v>37440</v>
      </c>
      <c r="AM695" t="s">
        <v>37898</v>
      </c>
      <c r="AN695" t="s">
        <v>29128</v>
      </c>
      <c r="AQ695" t="s">
        <v>29128</v>
      </c>
      <c r="AR695" t="s">
        <v>34351</v>
      </c>
      <c r="AV695" t="s">
        <v>37135</v>
      </c>
      <c r="AX695" t="s">
        <v>37135</v>
      </c>
      <c r="AY695" t="s">
        <v>37021</v>
      </c>
      <c r="BA695" t="s">
        <v>353</v>
      </c>
      <c r="BB695">
        <v>48</v>
      </c>
      <c r="BC695" t="s">
        <v>37048</v>
      </c>
      <c r="BD695" t="s">
        <v>34259</v>
      </c>
      <c r="BE695" t="s">
        <v>36993</v>
      </c>
      <c r="BF695">
        <v>0.2</v>
      </c>
      <c r="BG695" t="str">
        <f>_xlfn.TEXTJOIN("-",TRUE,V695,AL695,I695,BD695,AR695)</f>
        <v>AG-B1C-CA-D4-EH</v>
      </c>
      <c r="BH695" t="s">
        <v>37544</v>
      </c>
      <c r="BJ695">
        <v>36492</v>
      </c>
      <c r="BK695" cm="1">
        <f t="array" ref="BK695">IF(LEN(TRIM(BG695))=0,"",SUMPRODUCT(--(LEN(TRIM($BG$5:BG695))&gt;0)))</f>
        <v>676</v>
      </c>
      <c r="BL695" t="str">
        <f>IF(BK695&lt;&gt;"",_xlfn.BASE(BK695,36,10),"")</f>
        <v>00000000IS</v>
      </c>
      <c r="BM695" t="str">
        <f>IF(BL695&lt;&gt;"","*"&amp;BL695&amp;"*","")</f>
        <v>*00000000IS*</v>
      </c>
      <c r="BN695" t="s">
        <v>37451</v>
      </c>
      <c r="BO695" t="str">
        <f>_xlfn.TEXTJOIN("-",TRUE,N695,T695)</f>
        <v>DAT004-M16</v>
      </c>
      <c r="CP695" t="s">
        <v>37947</v>
      </c>
      <c r="CU695">
        <v>13.99</v>
      </c>
      <c r="DT695" t="s">
        <v>37026</v>
      </c>
      <c r="EC695" s="7">
        <f t="shared" si="102"/>
        <v>17.487500000000001</v>
      </c>
      <c r="EN695" t="s">
        <v>36995</v>
      </c>
      <c r="EO695">
        <v>1731138031</v>
      </c>
      <c r="EP695" t="s">
        <v>36968</v>
      </c>
      <c r="EQ695" t="s">
        <v>36996</v>
      </c>
      <c r="ER695" t="s">
        <v>36997</v>
      </c>
      <c r="ES695" t="s">
        <v>36967</v>
      </c>
      <c r="ET695" t="s">
        <v>37761</v>
      </c>
      <c r="EU695" t="s">
        <v>36999</v>
      </c>
      <c r="FB695" t="s">
        <v>35377</v>
      </c>
      <c r="FC695" t="s">
        <v>37782</v>
      </c>
      <c r="FD695" t="s">
        <v>37799</v>
      </c>
      <c r="FF695" t="s">
        <v>36990</v>
      </c>
      <c r="FG695" t="s">
        <v>36990</v>
      </c>
      <c r="FH695" t="s">
        <v>37947</v>
      </c>
      <c r="FI695" t="s">
        <v>37762</v>
      </c>
      <c r="FJ695" t="s">
        <v>37763</v>
      </c>
      <c r="FK695" t="s">
        <v>37764</v>
      </c>
      <c r="FL695" t="s">
        <v>37765</v>
      </c>
      <c r="FM695" t="s">
        <v>37766</v>
      </c>
      <c r="FN695" t="s">
        <v>37767</v>
      </c>
      <c r="FO695" t="s">
        <v>37768</v>
      </c>
      <c r="FP695" t="s">
        <v>37769</v>
      </c>
      <c r="FQ695" t="s">
        <v>37028</v>
      </c>
      <c r="FR695" t="s">
        <v>37008</v>
      </c>
      <c r="FS695" t="s">
        <v>37009</v>
      </c>
      <c r="FT695" t="s">
        <v>33437</v>
      </c>
      <c r="FU695" t="s">
        <v>33437</v>
      </c>
      <c r="FV695" t="s">
        <v>37799</v>
      </c>
      <c r="FW695" t="s">
        <v>37030</v>
      </c>
      <c r="FX695" t="s">
        <v>37031</v>
      </c>
      <c r="FY695" t="s">
        <v>36971</v>
      </c>
      <c r="FZ695" t="s">
        <v>36990</v>
      </c>
      <c r="GA695" t="s">
        <v>37783</v>
      </c>
      <c r="GB695" t="s">
        <v>36968</v>
      </c>
      <c r="GC695" t="s">
        <v>37032</v>
      </c>
      <c r="GD695" t="s">
        <v>37033</v>
      </c>
      <c r="GE695" t="s">
        <v>37770</v>
      </c>
      <c r="GF695" t="s">
        <v>37771</v>
      </c>
      <c r="GG695" t="s">
        <v>37772</v>
      </c>
      <c r="GH695" t="s">
        <v>37773</v>
      </c>
      <c r="GI695" t="s">
        <v>37774</v>
      </c>
      <c r="GJ695" t="s">
        <v>37034</v>
      </c>
      <c r="GK695" t="s">
        <v>37035</v>
      </c>
      <c r="GL695" t="s">
        <v>37784</v>
      </c>
      <c r="GM695" t="s">
        <v>37785</v>
      </c>
      <c r="GN695" t="s">
        <v>37786</v>
      </c>
      <c r="GO695" t="s">
        <v>36973</v>
      </c>
      <c r="GP695" t="s">
        <v>37799</v>
      </c>
      <c r="GQ695" t="s">
        <v>37010</v>
      </c>
      <c r="GR695" t="s">
        <v>36969</v>
      </c>
      <c r="GT695" t="s">
        <v>37011</v>
      </c>
      <c r="GU695">
        <f t="shared" si="103"/>
        <v>17.5</v>
      </c>
      <c r="GV695">
        <f t="shared" si="104"/>
        <v>17.5</v>
      </c>
      <c r="GX695">
        <v>14</v>
      </c>
      <c r="GY695" t="s">
        <v>37012</v>
      </c>
      <c r="HA695" t="s">
        <v>37013</v>
      </c>
      <c r="HE695">
        <v>13.99</v>
      </c>
    </row>
    <row r="696" spans="1:213">
      <c r="A696" t="s">
        <v>29123</v>
      </c>
      <c r="B696" t="s">
        <v>36962</v>
      </c>
      <c r="C696" t="s">
        <v>36963</v>
      </c>
      <c r="D696" t="s">
        <v>21327</v>
      </c>
      <c r="E696">
        <v>1</v>
      </c>
      <c r="F696" t="s">
        <v>36964</v>
      </c>
      <c r="G696" t="s">
        <v>38</v>
      </c>
      <c r="H696" t="s">
        <v>37133</v>
      </c>
      <c r="I696" t="s">
        <v>28729</v>
      </c>
      <c r="J696" t="s">
        <v>33297</v>
      </c>
      <c r="K696" t="s">
        <v>21308</v>
      </c>
      <c r="L696" t="s">
        <v>33298</v>
      </c>
      <c r="M696" t="s">
        <v>33343</v>
      </c>
      <c r="N696" t="s">
        <v>21360</v>
      </c>
      <c r="O696" t="s">
        <v>33344</v>
      </c>
      <c r="P696" t="s">
        <v>21282</v>
      </c>
      <c r="Q696" t="s">
        <v>33300</v>
      </c>
      <c r="T696" t="s">
        <v>33349</v>
      </c>
      <c r="U696" t="s">
        <v>37776</v>
      </c>
      <c r="V696" t="s">
        <v>34104</v>
      </c>
      <c r="W696" t="s">
        <v>36967</v>
      </c>
      <c r="X696" t="s">
        <v>36968</v>
      </c>
      <c r="Y696" t="s">
        <v>36969</v>
      </c>
      <c r="Z696">
        <v>300</v>
      </c>
      <c r="AA696">
        <v>271</v>
      </c>
      <c r="AB696" t="s">
        <v>37056</v>
      </c>
      <c r="AC696" t="s">
        <v>36990</v>
      </c>
      <c r="AD696" t="s">
        <v>36971</v>
      </c>
      <c r="AE696" t="s">
        <v>36972</v>
      </c>
      <c r="AF696" t="s">
        <v>36973</v>
      </c>
      <c r="AH696" t="s">
        <v>37757</v>
      </c>
      <c r="AJ696" t="s">
        <v>36967</v>
      </c>
      <c r="AK696" t="s">
        <v>33437</v>
      </c>
      <c r="AL696" t="s">
        <v>37440</v>
      </c>
      <c r="AM696" t="s">
        <v>37898</v>
      </c>
      <c r="AN696" t="s">
        <v>37800</v>
      </c>
      <c r="AQ696" t="s">
        <v>37800</v>
      </c>
      <c r="AR696" t="s">
        <v>34353</v>
      </c>
      <c r="AV696" t="s">
        <v>37135</v>
      </c>
      <c r="AX696" t="s">
        <v>37135</v>
      </c>
      <c r="AY696" t="s">
        <v>37058</v>
      </c>
      <c r="BA696" t="s">
        <v>37059</v>
      </c>
      <c r="BB696">
        <v>48</v>
      </c>
      <c r="BC696" t="s">
        <v>37060</v>
      </c>
      <c r="BD696" t="s">
        <v>34261</v>
      </c>
      <c r="BE696" t="s">
        <v>36993</v>
      </c>
      <c r="BF696">
        <v>0.2</v>
      </c>
      <c r="BG696" t="str">
        <f>_xlfn.TEXTJOIN("-",TRUE,V696,AL696,I696,BD696,AR696)</f>
        <v>AG-B1C-CA-D5-EI</v>
      </c>
      <c r="BH696" t="s">
        <v>37546</v>
      </c>
      <c r="BJ696">
        <v>179738</v>
      </c>
      <c r="BK696" cm="1">
        <f t="array" ref="BK696">IF(LEN(TRIM(BG696))=0,"",SUMPRODUCT(--(LEN(TRIM($BG$5:BG696))&gt;0)))</f>
        <v>677</v>
      </c>
      <c r="BL696" t="str">
        <f>IF(BK696&lt;&gt;"",_xlfn.BASE(BK696,36,10),"")</f>
        <v>00000000IT</v>
      </c>
      <c r="BM696" t="str">
        <f>IF(BL696&lt;&gt;"","*"&amp;BL696&amp;"*","")</f>
        <v>*00000000IT*</v>
      </c>
      <c r="BN696" t="s">
        <v>37453</v>
      </c>
      <c r="BO696" t="str">
        <f>_xlfn.TEXTJOIN("-",TRUE,N696,T696)</f>
        <v>DAT004-M16</v>
      </c>
      <c r="CP696" t="s">
        <v>37947</v>
      </c>
      <c r="CU696">
        <v>16.989999999999998</v>
      </c>
      <c r="DT696" t="s">
        <v>37026</v>
      </c>
      <c r="EC696" s="7">
        <f t="shared" si="102"/>
        <v>21.237499999999997</v>
      </c>
      <c r="EN696" t="s">
        <v>36995</v>
      </c>
      <c r="EO696">
        <v>1731138031</v>
      </c>
      <c r="EP696" t="s">
        <v>36968</v>
      </c>
      <c r="EQ696" t="s">
        <v>36996</v>
      </c>
      <c r="ER696" t="s">
        <v>36997</v>
      </c>
      <c r="ES696" t="s">
        <v>36967</v>
      </c>
      <c r="ET696" t="s">
        <v>37761</v>
      </c>
      <c r="EU696" t="s">
        <v>36999</v>
      </c>
      <c r="FB696" t="s">
        <v>35377</v>
      </c>
      <c r="FC696" t="s">
        <v>37782</v>
      </c>
      <c r="FD696" t="s">
        <v>37800</v>
      </c>
      <c r="FF696" t="s">
        <v>36990</v>
      </c>
      <c r="FG696" t="s">
        <v>36990</v>
      </c>
      <c r="FH696" t="s">
        <v>37947</v>
      </c>
      <c r="FI696" t="s">
        <v>37762</v>
      </c>
      <c r="FJ696" t="s">
        <v>37763</v>
      </c>
      <c r="FK696" t="s">
        <v>37764</v>
      </c>
      <c r="FL696" t="s">
        <v>37765</v>
      </c>
      <c r="FM696" t="s">
        <v>37766</v>
      </c>
      <c r="FN696" t="s">
        <v>37767</v>
      </c>
      <c r="FO696" t="s">
        <v>37768</v>
      </c>
      <c r="FP696" t="s">
        <v>37769</v>
      </c>
      <c r="FQ696" t="s">
        <v>37028</v>
      </c>
      <c r="FR696" t="s">
        <v>37008</v>
      </c>
      <c r="FS696" t="s">
        <v>37009</v>
      </c>
      <c r="FT696" t="s">
        <v>33437</v>
      </c>
      <c r="FU696" t="s">
        <v>33437</v>
      </c>
      <c r="FV696" t="s">
        <v>37800</v>
      </c>
      <c r="FW696" t="s">
        <v>37030</v>
      </c>
      <c r="FX696" t="s">
        <v>37031</v>
      </c>
      <c r="FY696" t="s">
        <v>36971</v>
      </c>
      <c r="FZ696" t="s">
        <v>36990</v>
      </c>
      <c r="GA696" t="s">
        <v>37783</v>
      </c>
      <c r="GB696" t="s">
        <v>36968</v>
      </c>
      <c r="GC696" t="s">
        <v>37032</v>
      </c>
      <c r="GD696" t="s">
        <v>37033</v>
      </c>
      <c r="GE696" t="s">
        <v>37770</v>
      </c>
      <c r="GF696" t="s">
        <v>37771</v>
      </c>
      <c r="GG696" t="s">
        <v>37772</v>
      </c>
      <c r="GH696" t="s">
        <v>37773</v>
      </c>
      <c r="GI696" t="s">
        <v>37774</v>
      </c>
      <c r="GJ696" t="s">
        <v>37034</v>
      </c>
      <c r="GK696" t="s">
        <v>37035</v>
      </c>
      <c r="GL696" t="s">
        <v>37784</v>
      </c>
      <c r="GM696" t="s">
        <v>37785</v>
      </c>
      <c r="GN696" t="s">
        <v>37786</v>
      </c>
      <c r="GO696" t="s">
        <v>36973</v>
      </c>
      <c r="GP696" t="s">
        <v>37800</v>
      </c>
      <c r="GQ696" t="s">
        <v>37010</v>
      </c>
      <c r="GR696" t="s">
        <v>36969</v>
      </c>
      <c r="GT696" t="s">
        <v>37011</v>
      </c>
      <c r="GU696">
        <f t="shared" si="103"/>
        <v>21.25</v>
      </c>
      <c r="GV696">
        <f t="shared" si="104"/>
        <v>21.25</v>
      </c>
      <c r="GX696">
        <v>17</v>
      </c>
      <c r="GY696" t="s">
        <v>37012</v>
      </c>
      <c r="HA696" t="s">
        <v>37013</v>
      </c>
      <c r="HE696">
        <v>16.989999999999998</v>
      </c>
    </row>
    <row r="697" spans="1:213">
      <c r="A697" t="s">
        <v>29123</v>
      </c>
      <c r="B697" t="s">
        <v>36962</v>
      </c>
      <c r="C697" t="s">
        <v>36963</v>
      </c>
      <c r="D697" t="s">
        <v>21327</v>
      </c>
      <c r="E697">
        <v>1</v>
      </c>
      <c r="F697" t="s">
        <v>36964</v>
      </c>
      <c r="G697" t="s">
        <v>38</v>
      </c>
      <c r="H697" t="s">
        <v>37133</v>
      </c>
      <c r="I697" t="s">
        <v>28729</v>
      </c>
      <c r="J697" t="s">
        <v>33297</v>
      </c>
      <c r="K697" t="s">
        <v>21308</v>
      </c>
      <c r="L697" t="s">
        <v>33298</v>
      </c>
      <c r="M697" t="s">
        <v>33343</v>
      </c>
      <c r="N697" t="s">
        <v>21360</v>
      </c>
      <c r="O697" t="s">
        <v>33344</v>
      </c>
      <c r="P697" t="s">
        <v>21282</v>
      </c>
      <c r="Q697" t="s">
        <v>33300</v>
      </c>
      <c r="T697" t="s">
        <v>33349</v>
      </c>
      <c r="U697" t="s">
        <v>37776</v>
      </c>
      <c r="V697" t="s">
        <v>34104</v>
      </c>
      <c r="W697" t="s">
        <v>36967</v>
      </c>
      <c r="X697" t="s">
        <v>36968</v>
      </c>
      <c r="Y697" t="s">
        <v>36969</v>
      </c>
      <c r="Z697">
        <v>200</v>
      </c>
      <c r="AA697">
        <v>171</v>
      </c>
      <c r="AB697" t="s">
        <v>37018</v>
      </c>
      <c r="AC697" t="s">
        <v>36990</v>
      </c>
      <c r="AD697" t="s">
        <v>36971</v>
      </c>
      <c r="AE697" t="s">
        <v>36972</v>
      </c>
      <c r="AF697" t="s">
        <v>36973</v>
      </c>
      <c r="AH697" t="s">
        <v>37757</v>
      </c>
      <c r="AJ697" t="s">
        <v>36967</v>
      </c>
      <c r="AK697" t="s">
        <v>32641</v>
      </c>
      <c r="AL697" t="s">
        <v>37454</v>
      </c>
      <c r="AM697" t="s">
        <v>37898</v>
      </c>
      <c r="AN697" t="s">
        <v>28824</v>
      </c>
      <c r="AQ697" t="s">
        <v>28824</v>
      </c>
      <c r="AR697" t="s">
        <v>34343</v>
      </c>
      <c r="AV697" t="s">
        <v>37135</v>
      </c>
      <c r="AX697" t="s">
        <v>37135</v>
      </c>
      <c r="AY697" t="s">
        <v>37021</v>
      </c>
      <c r="BA697" t="s">
        <v>353</v>
      </c>
      <c r="BB697">
        <v>48</v>
      </c>
      <c r="BC697" t="s">
        <v>37022</v>
      </c>
      <c r="BD697" t="s">
        <v>28739</v>
      </c>
      <c r="BE697" t="s">
        <v>36993</v>
      </c>
      <c r="BF697">
        <v>0.2</v>
      </c>
      <c r="BG697" t="str">
        <f>_xlfn.TEXTJOIN("-",TRUE,V697,AL697,I697,BD697,AR697)</f>
        <v>AG-B1I-CA-D3-ED</v>
      </c>
      <c r="BH697" t="s">
        <v>37548</v>
      </c>
      <c r="BJ697" t="s">
        <v>37457</v>
      </c>
      <c r="BK697" cm="1">
        <f t="array" ref="BK697">IF(LEN(TRIM(BG697))=0,"",SUMPRODUCT(--(LEN(TRIM($BG$5:BG697))&gt;0)))</f>
        <v>678</v>
      </c>
      <c r="BL697" t="str">
        <f>IF(BK697&lt;&gt;"",_xlfn.BASE(BK697,36,10),"")</f>
        <v>00000000IU</v>
      </c>
      <c r="BM697" t="str">
        <f>IF(BL697&lt;&gt;"","*"&amp;BL697&amp;"*","")</f>
        <v>*00000000IU*</v>
      </c>
      <c r="BN697" t="s">
        <v>37456</v>
      </c>
      <c r="BO697" t="str">
        <f>_xlfn.TEXTJOIN("-",TRUE,N697,T697)</f>
        <v>DAT004-M16</v>
      </c>
      <c r="CP697" t="s">
        <v>37948</v>
      </c>
      <c r="CU697">
        <v>13.99</v>
      </c>
      <c r="DT697" t="s">
        <v>37026</v>
      </c>
      <c r="EC697" s="7">
        <f t="shared" si="102"/>
        <v>17.487500000000001</v>
      </c>
      <c r="EN697" t="s">
        <v>36995</v>
      </c>
      <c r="EO697">
        <v>1731138031</v>
      </c>
      <c r="EP697" t="s">
        <v>36968</v>
      </c>
      <c r="EQ697" t="s">
        <v>36996</v>
      </c>
      <c r="ER697" t="s">
        <v>36997</v>
      </c>
      <c r="ES697" t="s">
        <v>36967</v>
      </c>
      <c r="ET697" t="s">
        <v>37761</v>
      </c>
      <c r="EU697" t="s">
        <v>36999</v>
      </c>
      <c r="FB697" t="s">
        <v>35377</v>
      </c>
      <c r="FC697" t="s">
        <v>37782</v>
      </c>
      <c r="FD697" t="s">
        <v>28824</v>
      </c>
      <c r="FF697" t="s">
        <v>36990</v>
      </c>
      <c r="FG697" t="s">
        <v>36990</v>
      </c>
      <c r="FH697" t="s">
        <v>37948</v>
      </c>
      <c r="FI697" t="s">
        <v>37762</v>
      </c>
      <c r="FJ697" t="s">
        <v>37763</v>
      </c>
      <c r="FK697" t="s">
        <v>37764</v>
      </c>
      <c r="FL697" t="s">
        <v>37765</v>
      </c>
      <c r="FM697" t="s">
        <v>37766</v>
      </c>
      <c r="FN697" t="s">
        <v>37767</v>
      </c>
      <c r="FO697" t="s">
        <v>37768</v>
      </c>
      <c r="FP697" t="s">
        <v>37769</v>
      </c>
      <c r="FQ697" t="s">
        <v>37028</v>
      </c>
      <c r="FR697" t="s">
        <v>37008</v>
      </c>
      <c r="FS697" t="s">
        <v>37009</v>
      </c>
      <c r="FT697" t="s">
        <v>32641</v>
      </c>
      <c r="FU697" t="s">
        <v>32641</v>
      </c>
      <c r="FV697" t="s">
        <v>28824</v>
      </c>
      <c r="FW697" t="s">
        <v>37030</v>
      </c>
      <c r="FX697" t="s">
        <v>37031</v>
      </c>
      <c r="FY697" t="s">
        <v>36971</v>
      </c>
      <c r="FZ697" t="s">
        <v>36990</v>
      </c>
      <c r="GA697" t="s">
        <v>37783</v>
      </c>
      <c r="GB697" t="s">
        <v>36968</v>
      </c>
      <c r="GC697" t="s">
        <v>37032</v>
      </c>
      <c r="GD697" t="s">
        <v>37033</v>
      </c>
      <c r="GE697" t="s">
        <v>37770</v>
      </c>
      <c r="GF697" t="s">
        <v>37771</v>
      </c>
      <c r="GG697" t="s">
        <v>37772</v>
      </c>
      <c r="GH697" t="s">
        <v>37773</v>
      </c>
      <c r="GI697" t="s">
        <v>37774</v>
      </c>
      <c r="GJ697" t="s">
        <v>37034</v>
      </c>
      <c r="GK697" t="s">
        <v>37035</v>
      </c>
      <c r="GL697" t="s">
        <v>37784</v>
      </c>
      <c r="GM697" t="s">
        <v>37785</v>
      </c>
      <c r="GN697" t="s">
        <v>37786</v>
      </c>
      <c r="GO697" t="s">
        <v>36973</v>
      </c>
      <c r="GP697" t="s">
        <v>28824</v>
      </c>
      <c r="GQ697" t="s">
        <v>37010</v>
      </c>
      <c r="GR697" t="s">
        <v>36969</v>
      </c>
      <c r="GT697" t="s">
        <v>37011</v>
      </c>
      <c r="GU697">
        <f t="shared" si="103"/>
        <v>17.5</v>
      </c>
      <c r="GV697">
        <f t="shared" si="104"/>
        <v>17.5</v>
      </c>
      <c r="GX697">
        <v>14</v>
      </c>
      <c r="GY697" t="s">
        <v>37012</v>
      </c>
      <c r="HA697" t="s">
        <v>37013</v>
      </c>
      <c r="HE697">
        <v>13.99</v>
      </c>
    </row>
    <row r="698" spans="1:213">
      <c r="A698" t="s">
        <v>29123</v>
      </c>
      <c r="B698" t="s">
        <v>36962</v>
      </c>
      <c r="C698" t="s">
        <v>36963</v>
      </c>
      <c r="D698" t="s">
        <v>21327</v>
      </c>
      <c r="E698">
        <v>1</v>
      </c>
      <c r="F698" t="s">
        <v>36964</v>
      </c>
      <c r="G698" t="s">
        <v>38</v>
      </c>
      <c r="H698" t="s">
        <v>37133</v>
      </c>
      <c r="I698" t="s">
        <v>28729</v>
      </c>
      <c r="J698" t="s">
        <v>33297</v>
      </c>
      <c r="K698" t="s">
        <v>21308</v>
      </c>
      <c r="L698" t="s">
        <v>33298</v>
      </c>
      <c r="M698" t="s">
        <v>33343</v>
      </c>
      <c r="N698" t="s">
        <v>21360</v>
      </c>
      <c r="O698" t="s">
        <v>33344</v>
      </c>
      <c r="P698" t="s">
        <v>21282</v>
      </c>
      <c r="Q698" t="s">
        <v>33300</v>
      </c>
      <c r="T698" t="s">
        <v>33349</v>
      </c>
      <c r="U698" t="s">
        <v>37776</v>
      </c>
      <c r="V698" t="s">
        <v>34104</v>
      </c>
      <c r="W698" t="s">
        <v>36967</v>
      </c>
      <c r="X698" t="s">
        <v>36968</v>
      </c>
      <c r="Y698" t="s">
        <v>36969</v>
      </c>
      <c r="Z698">
        <v>200</v>
      </c>
      <c r="AA698">
        <v>186</v>
      </c>
      <c r="AB698" t="s">
        <v>37018</v>
      </c>
      <c r="AC698" t="s">
        <v>36990</v>
      </c>
      <c r="AD698" t="s">
        <v>36971</v>
      </c>
      <c r="AE698" t="s">
        <v>36972</v>
      </c>
      <c r="AF698" t="s">
        <v>36973</v>
      </c>
      <c r="AH698" t="s">
        <v>37757</v>
      </c>
      <c r="AJ698" t="s">
        <v>36967</v>
      </c>
      <c r="AK698" t="s">
        <v>32641</v>
      </c>
      <c r="AL698" t="s">
        <v>37454</v>
      </c>
      <c r="AM698" t="s">
        <v>37898</v>
      </c>
      <c r="AN698" t="s">
        <v>28795</v>
      </c>
      <c r="AQ698" t="s">
        <v>28795</v>
      </c>
      <c r="AR698" t="s">
        <v>34345</v>
      </c>
      <c r="AV698" t="s">
        <v>37135</v>
      </c>
      <c r="AX698" t="s">
        <v>37135</v>
      </c>
      <c r="AY698" t="s">
        <v>37021</v>
      </c>
      <c r="BA698" t="s">
        <v>353</v>
      </c>
      <c r="BB698">
        <v>48</v>
      </c>
      <c r="BC698" t="s">
        <v>37022</v>
      </c>
      <c r="BD698" t="s">
        <v>28739</v>
      </c>
      <c r="BE698" t="s">
        <v>36993</v>
      </c>
      <c r="BF698">
        <v>0.2</v>
      </c>
      <c r="BG698" t="str">
        <f>_xlfn.TEXTJOIN("-",TRUE,V698,AL698,I698,BD698,AR698)</f>
        <v>AG-B1I-CA-D3-EE</v>
      </c>
      <c r="BH698" t="s">
        <v>37550</v>
      </c>
      <c r="BJ698" t="s">
        <v>37461</v>
      </c>
      <c r="BK698" cm="1">
        <f t="array" ref="BK698">IF(LEN(TRIM(BG698))=0,"",SUMPRODUCT(--(LEN(TRIM($BG$5:BG698))&gt;0)))</f>
        <v>679</v>
      </c>
      <c r="BL698" t="str">
        <f>IF(BK698&lt;&gt;"",_xlfn.BASE(BK698,36,10),"")</f>
        <v>00000000IV</v>
      </c>
      <c r="BM698" t="str">
        <f>IF(BL698&lt;&gt;"","*"&amp;BL698&amp;"*","")</f>
        <v>*00000000IV*</v>
      </c>
      <c r="BN698" t="s">
        <v>37460</v>
      </c>
      <c r="BO698" t="str">
        <f>_xlfn.TEXTJOIN("-",TRUE,N698,T698)</f>
        <v>DAT004-M16</v>
      </c>
      <c r="CP698" t="s">
        <v>37948</v>
      </c>
      <c r="CU698">
        <v>13.99</v>
      </c>
      <c r="DT698" t="s">
        <v>37026</v>
      </c>
      <c r="EC698" s="7">
        <f t="shared" ref="EC698:EC755" si="105">CU698/(1-0.2)</f>
        <v>17.487500000000001</v>
      </c>
      <c r="EN698" t="s">
        <v>36995</v>
      </c>
      <c r="EO698">
        <v>1731138031</v>
      </c>
      <c r="EP698" t="s">
        <v>36968</v>
      </c>
      <c r="EQ698" t="s">
        <v>36996</v>
      </c>
      <c r="ER698" t="s">
        <v>36997</v>
      </c>
      <c r="ES698" t="s">
        <v>36967</v>
      </c>
      <c r="ET698" t="s">
        <v>37761</v>
      </c>
      <c r="EU698" t="s">
        <v>36999</v>
      </c>
      <c r="FB698" t="s">
        <v>35377</v>
      </c>
      <c r="FC698" t="s">
        <v>37782</v>
      </c>
      <c r="FD698" t="s">
        <v>28795</v>
      </c>
      <c r="FF698" t="s">
        <v>36990</v>
      </c>
      <c r="FG698" t="s">
        <v>36990</v>
      </c>
      <c r="FH698" t="s">
        <v>37948</v>
      </c>
      <c r="FI698" t="s">
        <v>37762</v>
      </c>
      <c r="FJ698" t="s">
        <v>37763</v>
      </c>
      <c r="FK698" t="s">
        <v>37764</v>
      </c>
      <c r="FL698" t="s">
        <v>37765</v>
      </c>
      <c r="FM698" t="s">
        <v>37766</v>
      </c>
      <c r="FN698" t="s">
        <v>37767</v>
      </c>
      <c r="FO698" t="s">
        <v>37768</v>
      </c>
      <c r="FP698" t="s">
        <v>37769</v>
      </c>
      <c r="FQ698" t="s">
        <v>37028</v>
      </c>
      <c r="FR698" t="s">
        <v>37008</v>
      </c>
      <c r="FS698" t="s">
        <v>37009</v>
      </c>
      <c r="FT698" t="s">
        <v>32641</v>
      </c>
      <c r="FU698" t="s">
        <v>32641</v>
      </c>
      <c r="FV698" t="s">
        <v>28795</v>
      </c>
      <c r="FW698" t="s">
        <v>37030</v>
      </c>
      <c r="FX698" t="s">
        <v>37031</v>
      </c>
      <c r="FY698" t="s">
        <v>36971</v>
      </c>
      <c r="FZ698" t="s">
        <v>36990</v>
      </c>
      <c r="GA698" t="s">
        <v>37783</v>
      </c>
      <c r="GB698" t="s">
        <v>36968</v>
      </c>
      <c r="GC698" t="s">
        <v>37032</v>
      </c>
      <c r="GD698" t="s">
        <v>37033</v>
      </c>
      <c r="GE698" t="s">
        <v>37770</v>
      </c>
      <c r="GF698" t="s">
        <v>37771</v>
      </c>
      <c r="GG698" t="s">
        <v>37772</v>
      </c>
      <c r="GH698" t="s">
        <v>37773</v>
      </c>
      <c r="GI698" t="s">
        <v>37774</v>
      </c>
      <c r="GJ698" t="s">
        <v>37034</v>
      </c>
      <c r="GK698" t="s">
        <v>37035</v>
      </c>
      <c r="GL698" t="s">
        <v>37784</v>
      </c>
      <c r="GM698" t="s">
        <v>37785</v>
      </c>
      <c r="GN698" t="s">
        <v>37786</v>
      </c>
      <c r="GO698" t="s">
        <v>36973</v>
      </c>
      <c r="GP698" t="s">
        <v>28795</v>
      </c>
      <c r="GQ698" t="s">
        <v>37010</v>
      </c>
      <c r="GR698" t="s">
        <v>36969</v>
      </c>
      <c r="GT698" t="s">
        <v>37011</v>
      </c>
      <c r="GU698">
        <f t="shared" ref="GU698:GU755" si="106">GX698/(1-0.2)</f>
        <v>17.5</v>
      </c>
      <c r="GV698">
        <f t="shared" ref="GV698:GV755" si="107">GX698/(1-0.2)</f>
        <v>17.5</v>
      </c>
      <c r="GX698">
        <v>14</v>
      </c>
      <c r="GY698" t="s">
        <v>37012</v>
      </c>
      <c r="HA698" t="s">
        <v>37013</v>
      </c>
      <c r="HE698">
        <v>13.99</v>
      </c>
    </row>
    <row r="699" spans="1:213">
      <c r="A699" t="s">
        <v>29123</v>
      </c>
      <c r="B699" t="s">
        <v>36962</v>
      </c>
      <c r="C699" t="s">
        <v>36963</v>
      </c>
      <c r="D699" t="s">
        <v>21327</v>
      </c>
      <c r="E699">
        <v>1</v>
      </c>
      <c r="F699" t="s">
        <v>36964</v>
      </c>
      <c r="G699" t="s">
        <v>38</v>
      </c>
      <c r="H699" t="s">
        <v>37133</v>
      </c>
      <c r="I699" t="s">
        <v>28729</v>
      </c>
      <c r="J699" t="s">
        <v>33297</v>
      </c>
      <c r="K699" t="s">
        <v>21308</v>
      </c>
      <c r="L699" t="s">
        <v>33298</v>
      </c>
      <c r="M699" t="s">
        <v>33343</v>
      </c>
      <c r="N699" t="s">
        <v>21360</v>
      </c>
      <c r="O699" t="s">
        <v>33344</v>
      </c>
      <c r="P699" t="s">
        <v>21282</v>
      </c>
      <c r="Q699" t="s">
        <v>33300</v>
      </c>
      <c r="T699" t="s">
        <v>33349</v>
      </c>
      <c r="U699" t="s">
        <v>37776</v>
      </c>
      <c r="V699" t="s">
        <v>34104</v>
      </c>
      <c r="W699" t="s">
        <v>36967</v>
      </c>
      <c r="X699" t="s">
        <v>36968</v>
      </c>
      <c r="Y699" t="s">
        <v>36969</v>
      </c>
      <c r="Z699">
        <v>200</v>
      </c>
      <c r="AA699">
        <v>195</v>
      </c>
      <c r="AB699" t="s">
        <v>37018</v>
      </c>
      <c r="AC699" t="s">
        <v>36990</v>
      </c>
      <c r="AD699" t="s">
        <v>36971</v>
      </c>
      <c r="AE699" t="s">
        <v>36972</v>
      </c>
      <c r="AF699" t="s">
        <v>36973</v>
      </c>
      <c r="AH699" t="s">
        <v>37757</v>
      </c>
      <c r="AJ699" t="s">
        <v>36967</v>
      </c>
      <c r="AK699" t="s">
        <v>32641</v>
      </c>
      <c r="AL699" t="s">
        <v>37454</v>
      </c>
      <c r="AM699" t="s">
        <v>37898</v>
      </c>
      <c r="AN699" t="s">
        <v>28789</v>
      </c>
      <c r="AQ699" t="s">
        <v>28789</v>
      </c>
      <c r="AR699" t="s">
        <v>34347</v>
      </c>
      <c r="AV699" t="s">
        <v>37135</v>
      </c>
      <c r="AX699" t="s">
        <v>37135</v>
      </c>
      <c r="AY699" t="s">
        <v>37021</v>
      </c>
      <c r="BA699" t="s">
        <v>353</v>
      </c>
      <c r="BB699">
        <v>48</v>
      </c>
      <c r="BC699" t="s">
        <v>37022</v>
      </c>
      <c r="BD699" t="s">
        <v>28739</v>
      </c>
      <c r="BE699" t="s">
        <v>36993</v>
      </c>
      <c r="BF699">
        <v>0.2</v>
      </c>
      <c r="BG699" t="str">
        <f>_xlfn.TEXTJOIN("-",TRUE,V699,AL699,I699,BD699,AR699)</f>
        <v>AG-B1I-CA-D3-EF</v>
      </c>
      <c r="BH699" t="s">
        <v>37552</v>
      </c>
      <c r="BJ699" t="s">
        <v>37464</v>
      </c>
      <c r="BK699" cm="1">
        <f t="array" ref="BK699">IF(LEN(TRIM(BG699))=0,"",SUMPRODUCT(--(LEN(TRIM($BG$5:BG699))&gt;0)))</f>
        <v>680</v>
      </c>
      <c r="BL699" t="str">
        <f>IF(BK699&lt;&gt;"",_xlfn.BASE(BK699,36,10),"")</f>
        <v>00000000IW</v>
      </c>
      <c r="BM699" t="str">
        <f>IF(BL699&lt;&gt;"","*"&amp;BL699&amp;"*","")</f>
        <v>*00000000IW*</v>
      </c>
      <c r="BN699" t="s">
        <v>37463</v>
      </c>
      <c r="BO699" t="str">
        <f>_xlfn.TEXTJOIN("-",TRUE,N699,T699)</f>
        <v>DAT004-M16</v>
      </c>
      <c r="CP699" t="s">
        <v>37948</v>
      </c>
      <c r="CU699">
        <v>13.99</v>
      </c>
      <c r="DT699" t="s">
        <v>37026</v>
      </c>
      <c r="EC699" s="7">
        <f t="shared" si="105"/>
        <v>17.487500000000001</v>
      </c>
      <c r="EN699" t="s">
        <v>36995</v>
      </c>
      <c r="EO699">
        <v>1731138031</v>
      </c>
      <c r="EP699" t="s">
        <v>36968</v>
      </c>
      <c r="EQ699" t="s">
        <v>36996</v>
      </c>
      <c r="ER699" t="s">
        <v>36997</v>
      </c>
      <c r="ES699" t="s">
        <v>36967</v>
      </c>
      <c r="ET699" t="s">
        <v>37761</v>
      </c>
      <c r="EU699" t="s">
        <v>36999</v>
      </c>
      <c r="FB699" t="s">
        <v>35377</v>
      </c>
      <c r="FC699" t="s">
        <v>37782</v>
      </c>
      <c r="FD699" t="s">
        <v>28789</v>
      </c>
      <c r="FF699" t="s">
        <v>36990</v>
      </c>
      <c r="FG699" t="s">
        <v>36990</v>
      </c>
      <c r="FH699" t="s">
        <v>37948</v>
      </c>
      <c r="FI699" t="s">
        <v>37762</v>
      </c>
      <c r="FJ699" t="s">
        <v>37763</v>
      </c>
      <c r="FK699" t="s">
        <v>37764</v>
      </c>
      <c r="FL699" t="s">
        <v>37765</v>
      </c>
      <c r="FM699" t="s">
        <v>37766</v>
      </c>
      <c r="FN699" t="s">
        <v>37767</v>
      </c>
      <c r="FO699" t="s">
        <v>37768</v>
      </c>
      <c r="FP699" t="s">
        <v>37769</v>
      </c>
      <c r="FQ699" t="s">
        <v>37028</v>
      </c>
      <c r="FR699" t="s">
        <v>37008</v>
      </c>
      <c r="FS699" t="s">
        <v>37009</v>
      </c>
      <c r="FT699" t="s">
        <v>32641</v>
      </c>
      <c r="FU699" t="s">
        <v>32641</v>
      </c>
      <c r="FV699" t="s">
        <v>28789</v>
      </c>
      <c r="FW699" t="s">
        <v>37030</v>
      </c>
      <c r="FX699" t="s">
        <v>37031</v>
      </c>
      <c r="FY699" t="s">
        <v>36971</v>
      </c>
      <c r="FZ699" t="s">
        <v>36990</v>
      </c>
      <c r="GA699" t="s">
        <v>37783</v>
      </c>
      <c r="GB699" t="s">
        <v>36968</v>
      </c>
      <c r="GC699" t="s">
        <v>37032</v>
      </c>
      <c r="GD699" t="s">
        <v>37033</v>
      </c>
      <c r="GE699" t="s">
        <v>37770</v>
      </c>
      <c r="GF699" t="s">
        <v>37771</v>
      </c>
      <c r="GG699" t="s">
        <v>37772</v>
      </c>
      <c r="GH699" t="s">
        <v>37773</v>
      </c>
      <c r="GI699" t="s">
        <v>37774</v>
      </c>
      <c r="GJ699" t="s">
        <v>37034</v>
      </c>
      <c r="GK699" t="s">
        <v>37035</v>
      </c>
      <c r="GL699" t="s">
        <v>37784</v>
      </c>
      <c r="GM699" t="s">
        <v>37785</v>
      </c>
      <c r="GN699" t="s">
        <v>37786</v>
      </c>
      <c r="GO699" t="s">
        <v>36973</v>
      </c>
      <c r="GP699" t="s">
        <v>28789</v>
      </c>
      <c r="GQ699" t="s">
        <v>37010</v>
      </c>
      <c r="GR699" t="s">
        <v>36969</v>
      </c>
      <c r="GT699" t="s">
        <v>37011</v>
      </c>
      <c r="GU699">
        <f t="shared" si="106"/>
        <v>17.5</v>
      </c>
      <c r="GV699">
        <f t="shared" si="107"/>
        <v>17.5</v>
      </c>
      <c r="GX699">
        <v>14</v>
      </c>
      <c r="GY699" t="s">
        <v>37012</v>
      </c>
      <c r="HA699" t="s">
        <v>37013</v>
      </c>
      <c r="HE699">
        <v>13.99</v>
      </c>
    </row>
    <row r="700" spans="1:213">
      <c r="A700" t="s">
        <v>29123</v>
      </c>
      <c r="B700" t="s">
        <v>36962</v>
      </c>
      <c r="C700" t="s">
        <v>36963</v>
      </c>
      <c r="D700" t="s">
        <v>21327</v>
      </c>
      <c r="E700">
        <v>1</v>
      </c>
      <c r="F700" t="s">
        <v>36964</v>
      </c>
      <c r="G700" t="s">
        <v>38</v>
      </c>
      <c r="H700" t="s">
        <v>37133</v>
      </c>
      <c r="I700" t="s">
        <v>28729</v>
      </c>
      <c r="J700" t="s">
        <v>33297</v>
      </c>
      <c r="K700" t="s">
        <v>21308</v>
      </c>
      <c r="L700" t="s">
        <v>33298</v>
      </c>
      <c r="M700" t="s">
        <v>33343</v>
      </c>
      <c r="N700" t="s">
        <v>21360</v>
      </c>
      <c r="O700" t="s">
        <v>33344</v>
      </c>
      <c r="P700" t="s">
        <v>21282</v>
      </c>
      <c r="Q700" t="s">
        <v>33300</v>
      </c>
      <c r="T700" t="s">
        <v>33349</v>
      </c>
      <c r="U700" t="s">
        <v>37776</v>
      </c>
      <c r="V700" t="s">
        <v>34104</v>
      </c>
      <c r="W700" t="s">
        <v>36967</v>
      </c>
      <c r="X700" t="s">
        <v>36968</v>
      </c>
      <c r="Y700" t="s">
        <v>36969</v>
      </c>
      <c r="Z700">
        <v>300</v>
      </c>
      <c r="AA700">
        <v>221</v>
      </c>
      <c r="AB700" t="s">
        <v>37018</v>
      </c>
      <c r="AC700" t="s">
        <v>36990</v>
      </c>
      <c r="AD700" t="s">
        <v>36971</v>
      </c>
      <c r="AE700" t="s">
        <v>36972</v>
      </c>
      <c r="AF700" t="s">
        <v>36973</v>
      </c>
      <c r="AH700" t="s">
        <v>37757</v>
      </c>
      <c r="AJ700" t="s">
        <v>36967</v>
      </c>
      <c r="AK700" t="s">
        <v>32641</v>
      </c>
      <c r="AL700" t="s">
        <v>37454</v>
      </c>
      <c r="AM700" t="s">
        <v>37898</v>
      </c>
      <c r="AN700" t="s">
        <v>29088</v>
      </c>
      <c r="AQ700" t="s">
        <v>29088</v>
      </c>
      <c r="AR700" t="s">
        <v>34349</v>
      </c>
      <c r="AV700" t="s">
        <v>37135</v>
      </c>
      <c r="AX700" t="s">
        <v>37135</v>
      </c>
      <c r="AY700" t="s">
        <v>37021</v>
      </c>
      <c r="BA700" t="s">
        <v>353</v>
      </c>
      <c r="BB700">
        <v>48</v>
      </c>
      <c r="BC700" t="s">
        <v>37048</v>
      </c>
      <c r="BD700" t="s">
        <v>34259</v>
      </c>
      <c r="BE700" t="s">
        <v>36993</v>
      </c>
      <c r="BF700">
        <v>0.2</v>
      </c>
      <c r="BG700" t="str">
        <f>_xlfn.TEXTJOIN("-",TRUE,V700,AL700,I700,BD700,AR700)</f>
        <v>AG-B1I-CA-D4-EG</v>
      </c>
      <c r="BH700" t="s">
        <v>37554</v>
      </c>
      <c r="BJ700" t="s">
        <v>37467</v>
      </c>
      <c r="BK700" cm="1">
        <f t="array" ref="BK700">IF(LEN(TRIM(BG700))=0,"",SUMPRODUCT(--(LEN(TRIM($BG$5:BG700))&gt;0)))</f>
        <v>681</v>
      </c>
      <c r="BL700" t="str">
        <f>IF(BK700&lt;&gt;"",_xlfn.BASE(BK700,36,10),"")</f>
        <v>00000000IX</v>
      </c>
      <c r="BM700" t="str">
        <f>IF(BL700&lt;&gt;"","*"&amp;BL700&amp;"*","")</f>
        <v>*00000000IX*</v>
      </c>
      <c r="BN700" t="s">
        <v>37466</v>
      </c>
      <c r="BO700" t="str">
        <f>_xlfn.TEXTJOIN("-",TRUE,N700,T700)</f>
        <v>DAT004-M16</v>
      </c>
      <c r="CP700" t="s">
        <v>37948</v>
      </c>
      <c r="CU700">
        <v>13.99</v>
      </c>
      <c r="DT700" t="s">
        <v>37026</v>
      </c>
      <c r="EC700" s="7">
        <f t="shared" si="105"/>
        <v>17.487500000000001</v>
      </c>
      <c r="EN700" t="s">
        <v>36995</v>
      </c>
      <c r="EO700">
        <v>1731138031</v>
      </c>
      <c r="EP700" t="s">
        <v>36968</v>
      </c>
      <c r="EQ700" t="s">
        <v>36996</v>
      </c>
      <c r="ER700" t="s">
        <v>36997</v>
      </c>
      <c r="ES700" t="s">
        <v>36967</v>
      </c>
      <c r="ET700" t="s">
        <v>37761</v>
      </c>
      <c r="EU700" t="s">
        <v>36999</v>
      </c>
      <c r="FB700" t="s">
        <v>35377</v>
      </c>
      <c r="FC700" t="s">
        <v>37782</v>
      </c>
      <c r="FD700" t="s">
        <v>29088</v>
      </c>
      <c r="FF700" t="s">
        <v>36990</v>
      </c>
      <c r="FG700" t="s">
        <v>36990</v>
      </c>
      <c r="FH700" t="s">
        <v>37948</v>
      </c>
      <c r="FI700" t="s">
        <v>37762</v>
      </c>
      <c r="FJ700" t="s">
        <v>37763</v>
      </c>
      <c r="FK700" t="s">
        <v>37764</v>
      </c>
      <c r="FL700" t="s">
        <v>37765</v>
      </c>
      <c r="FM700" t="s">
        <v>37766</v>
      </c>
      <c r="FN700" t="s">
        <v>37767</v>
      </c>
      <c r="FO700" t="s">
        <v>37768</v>
      </c>
      <c r="FP700" t="s">
        <v>37769</v>
      </c>
      <c r="FQ700" t="s">
        <v>37028</v>
      </c>
      <c r="FR700" t="s">
        <v>37008</v>
      </c>
      <c r="FS700" t="s">
        <v>37009</v>
      </c>
      <c r="FT700" t="s">
        <v>32641</v>
      </c>
      <c r="FU700" t="s">
        <v>32641</v>
      </c>
      <c r="FV700" t="s">
        <v>29088</v>
      </c>
      <c r="FW700" t="s">
        <v>37030</v>
      </c>
      <c r="FX700" t="s">
        <v>37031</v>
      </c>
      <c r="FY700" t="s">
        <v>36971</v>
      </c>
      <c r="FZ700" t="s">
        <v>36990</v>
      </c>
      <c r="GA700" t="s">
        <v>37783</v>
      </c>
      <c r="GB700" t="s">
        <v>36968</v>
      </c>
      <c r="GC700" t="s">
        <v>37032</v>
      </c>
      <c r="GD700" t="s">
        <v>37033</v>
      </c>
      <c r="GE700" t="s">
        <v>37770</v>
      </c>
      <c r="GF700" t="s">
        <v>37771</v>
      </c>
      <c r="GG700" t="s">
        <v>37772</v>
      </c>
      <c r="GH700" t="s">
        <v>37773</v>
      </c>
      <c r="GI700" t="s">
        <v>37774</v>
      </c>
      <c r="GJ700" t="s">
        <v>37034</v>
      </c>
      <c r="GK700" t="s">
        <v>37035</v>
      </c>
      <c r="GL700" t="s">
        <v>37784</v>
      </c>
      <c r="GM700" t="s">
        <v>37785</v>
      </c>
      <c r="GN700" t="s">
        <v>37786</v>
      </c>
      <c r="GO700" t="s">
        <v>36973</v>
      </c>
      <c r="GP700" t="s">
        <v>29088</v>
      </c>
      <c r="GQ700" t="s">
        <v>37010</v>
      </c>
      <c r="GR700" t="s">
        <v>36969</v>
      </c>
      <c r="GT700" t="s">
        <v>37011</v>
      </c>
      <c r="GU700">
        <f t="shared" si="106"/>
        <v>17.5</v>
      </c>
      <c r="GV700">
        <f t="shared" si="107"/>
        <v>17.5</v>
      </c>
      <c r="GX700">
        <v>14</v>
      </c>
      <c r="GY700" t="s">
        <v>37012</v>
      </c>
      <c r="HA700" t="s">
        <v>37013</v>
      </c>
      <c r="HE700">
        <v>13.99</v>
      </c>
    </row>
    <row r="701" spans="1:213">
      <c r="A701" t="s">
        <v>29123</v>
      </c>
      <c r="B701" t="s">
        <v>36962</v>
      </c>
      <c r="C701" t="s">
        <v>36963</v>
      </c>
      <c r="D701" t="s">
        <v>21327</v>
      </c>
      <c r="E701">
        <v>1</v>
      </c>
      <c r="F701" t="s">
        <v>36964</v>
      </c>
      <c r="G701" t="s">
        <v>38</v>
      </c>
      <c r="H701" t="s">
        <v>37133</v>
      </c>
      <c r="I701" t="s">
        <v>28729</v>
      </c>
      <c r="J701" t="s">
        <v>33297</v>
      </c>
      <c r="K701" t="s">
        <v>21308</v>
      </c>
      <c r="L701" t="s">
        <v>33298</v>
      </c>
      <c r="M701" t="s">
        <v>33343</v>
      </c>
      <c r="N701" t="s">
        <v>21360</v>
      </c>
      <c r="O701" t="s">
        <v>33344</v>
      </c>
      <c r="P701" t="s">
        <v>21282</v>
      </c>
      <c r="Q701" t="s">
        <v>33300</v>
      </c>
      <c r="T701" t="s">
        <v>33349</v>
      </c>
      <c r="U701" t="s">
        <v>37776</v>
      </c>
      <c r="V701" t="s">
        <v>34104</v>
      </c>
      <c r="W701" t="s">
        <v>36967</v>
      </c>
      <c r="X701" t="s">
        <v>36968</v>
      </c>
      <c r="Y701" t="s">
        <v>36969</v>
      </c>
      <c r="Z701">
        <v>300</v>
      </c>
      <c r="AA701">
        <v>236</v>
      </c>
      <c r="AB701" t="s">
        <v>37018</v>
      </c>
      <c r="AC701" t="s">
        <v>36990</v>
      </c>
      <c r="AD701" t="s">
        <v>36971</v>
      </c>
      <c r="AE701" t="s">
        <v>36972</v>
      </c>
      <c r="AF701" t="s">
        <v>36973</v>
      </c>
      <c r="AH701" t="s">
        <v>37757</v>
      </c>
      <c r="AJ701" t="s">
        <v>36967</v>
      </c>
      <c r="AK701" t="s">
        <v>32641</v>
      </c>
      <c r="AL701" t="s">
        <v>37454</v>
      </c>
      <c r="AM701" t="s">
        <v>37898</v>
      </c>
      <c r="AN701" t="s">
        <v>29128</v>
      </c>
      <c r="AQ701" t="s">
        <v>29128</v>
      </c>
      <c r="AR701" t="s">
        <v>34351</v>
      </c>
      <c r="AV701" t="s">
        <v>37135</v>
      </c>
      <c r="AX701" t="s">
        <v>37135</v>
      </c>
      <c r="AY701" t="s">
        <v>37021</v>
      </c>
      <c r="BA701" t="s">
        <v>353</v>
      </c>
      <c r="BB701">
        <v>48</v>
      </c>
      <c r="BC701" t="s">
        <v>37048</v>
      </c>
      <c r="BD701" t="s">
        <v>34259</v>
      </c>
      <c r="BE701" t="s">
        <v>36993</v>
      </c>
      <c r="BF701">
        <v>0.2</v>
      </c>
      <c r="BG701" t="str">
        <f>_xlfn.TEXTJOIN("-",TRUE,V701,AL701,I701,BD701,AR701)</f>
        <v>AG-B1I-CA-D4-EH</v>
      </c>
      <c r="BH701" t="s">
        <v>37556</v>
      </c>
      <c r="BJ701" t="s">
        <v>37470</v>
      </c>
      <c r="BK701" cm="1">
        <f t="array" ref="BK701">IF(LEN(TRIM(BG701))=0,"",SUMPRODUCT(--(LEN(TRIM($BG$5:BG701))&gt;0)))</f>
        <v>682</v>
      </c>
      <c r="BL701" t="str">
        <f>IF(BK701&lt;&gt;"",_xlfn.BASE(BK701,36,10),"")</f>
        <v>00000000IY</v>
      </c>
      <c r="BM701" t="str">
        <f>IF(BL701&lt;&gt;"","*"&amp;BL701&amp;"*","")</f>
        <v>*00000000IY*</v>
      </c>
      <c r="BN701" t="s">
        <v>37469</v>
      </c>
      <c r="BO701" t="str">
        <f>_xlfn.TEXTJOIN("-",TRUE,N701,T701)</f>
        <v>DAT004-M16</v>
      </c>
      <c r="CP701" t="s">
        <v>37948</v>
      </c>
      <c r="CU701">
        <v>13.99</v>
      </c>
      <c r="DT701" t="s">
        <v>37026</v>
      </c>
      <c r="EC701" s="7">
        <f t="shared" si="105"/>
        <v>17.487500000000001</v>
      </c>
      <c r="EN701" t="s">
        <v>36995</v>
      </c>
      <c r="EO701">
        <v>1731138031</v>
      </c>
      <c r="EP701" t="s">
        <v>36968</v>
      </c>
      <c r="EQ701" t="s">
        <v>36996</v>
      </c>
      <c r="ER701" t="s">
        <v>36997</v>
      </c>
      <c r="ES701" t="s">
        <v>36967</v>
      </c>
      <c r="ET701" t="s">
        <v>37761</v>
      </c>
      <c r="EU701" t="s">
        <v>36999</v>
      </c>
      <c r="FB701" t="s">
        <v>35377</v>
      </c>
      <c r="FC701" t="s">
        <v>37782</v>
      </c>
      <c r="FD701" t="s">
        <v>37799</v>
      </c>
      <c r="FF701" t="s">
        <v>36990</v>
      </c>
      <c r="FG701" t="s">
        <v>36990</v>
      </c>
      <c r="FH701" t="s">
        <v>37948</v>
      </c>
      <c r="FI701" t="s">
        <v>37762</v>
      </c>
      <c r="FJ701" t="s">
        <v>37763</v>
      </c>
      <c r="FK701" t="s">
        <v>37764</v>
      </c>
      <c r="FL701" t="s">
        <v>37765</v>
      </c>
      <c r="FM701" t="s">
        <v>37766</v>
      </c>
      <c r="FN701" t="s">
        <v>37767</v>
      </c>
      <c r="FO701" t="s">
        <v>37768</v>
      </c>
      <c r="FP701" t="s">
        <v>37769</v>
      </c>
      <c r="FQ701" t="s">
        <v>37028</v>
      </c>
      <c r="FR701" t="s">
        <v>37008</v>
      </c>
      <c r="FS701" t="s">
        <v>37009</v>
      </c>
      <c r="FT701" t="s">
        <v>32641</v>
      </c>
      <c r="FU701" t="s">
        <v>32641</v>
      </c>
      <c r="FV701" t="s">
        <v>37799</v>
      </c>
      <c r="FW701" t="s">
        <v>37030</v>
      </c>
      <c r="FX701" t="s">
        <v>37031</v>
      </c>
      <c r="FY701" t="s">
        <v>36971</v>
      </c>
      <c r="FZ701" t="s">
        <v>36990</v>
      </c>
      <c r="GA701" t="s">
        <v>37783</v>
      </c>
      <c r="GB701" t="s">
        <v>36968</v>
      </c>
      <c r="GC701" t="s">
        <v>37032</v>
      </c>
      <c r="GD701" t="s">
        <v>37033</v>
      </c>
      <c r="GE701" t="s">
        <v>37770</v>
      </c>
      <c r="GF701" t="s">
        <v>37771</v>
      </c>
      <c r="GG701" t="s">
        <v>37772</v>
      </c>
      <c r="GH701" t="s">
        <v>37773</v>
      </c>
      <c r="GI701" t="s">
        <v>37774</v>
      </c>
      <c r="GJ701" t="s">
        <v>37034</v>
      </c>
      <c r="GK701" t="s">
        <v>37035</v>
      </c>
      <c r="GL701" t="s">
        <v>37784</v>
      </c>
      <c r="GM701" t="s">
        <v>37785</v>
      </c>
      <c r="GN701" t="s">
        <v>37786</v>
      </c>
      <c r="GO701" t="s">
        <v>36973</v>
      </c>
      <c r="GP701" t="s">
        <v>37799</v>
      </c>
      <c r="GQ701" t="s">
        <v>37010</v>
      </c>
      <c r="GR701" t="s">
        <v>36969</v>
      </c>
      <c r="GT701" t="s">
        <v>37011</v>
      </c>
      <c r="GU701">
        <f t="shared" si="106"/>
        <v>17.5</v>
      </c>
      <c r="GV701">
        <f t="shared" si="107"/>
        <v>17.5</v>
      </c>
      <c r="GX701">
        <v>14</v>
      </c>
      <c r="GY701" t="s">
        <v>37012</v>
      </c>
      <c r="HA701" t="s">
        <v>37013</v>
      </c>
      <c r="HE701">
        <v>13.99</v>
      </c>
    </row>
    <row r="702" spans="1:213">
      <c r="A702" t="s">
        <v>29123</v>
      </c>
      <c r="B702" t="s">
        <v>36962</v>
      </c>
      <c r="C702" t="s">
        <v>36963</v>
      </c>
      <c r="D702" t="s">
        <v>21327</v>
      </c>
      <c r="E702">
        <v>1</v>
      </c>
      <c r="F702" t="s">
        <v>36964</v>
      </c>
      <c r="G702" t="s">
        <v>38</v>
      </c>
      <c r="H702" t="s">
        <v>37133</v>
      </c>
      <c r="I702" t="s">
        <v>28729</v>
      </c>
      <c r="J702" t="s">
        <v>33297</v>
      </c>
      <c r="K702" t="s">
        <v>21308</v>
      </c>
      <c r="L702" t="s">
        <v>33298</v>
      </c>
      <c r="M702" t="s">
        <v>33343</v>
      </c>
      <c r="N702" t="s">
        <v>21360</v>
      </c>
      <c r="O702" t="s">
        <v>33344</v>
      </c>
      <c r="P702" t="s">
        <v>21282</v>
      </c>
      <c r="Q702" t="s">
        <v>33300</v>
      </c>
      <c r="T702" t="s">
        <v>33349</v>
      </c>
      <c r="U702" t="s">
        <v>37776</v>
      </c>
      <c r="V702" t="s">
        <v>34104</v>
      </c>
      <c r="W702" t="s">
        <v>36967</v>
      </c>
      <c r="X702" t="s">
        <v>36968</v>
      </c>
      <c r="Y702" t="s">
        <v>36969</v>
      </c>
      <c r="Z702">
        <v>300</v>
      </c>
      <c r="AA702">
        <v>271</v>
      </c>
      <c r="AB702" t="s">
        <v>37056</v>
      </c>
      <c r="AC702" t="s">
        <v>36990</v>
      </c>
      <c r="AD702" t="s">
        <v>36971</v>
      </c>
      <c r="AE702" t="s">
        <v>36972</v>
      </c>
      <c r="AF702" t="s">
        <v>36973</v>
      </c>
      <c r="AH702" t="s">
        <v>37757</v>
      </c>
      <c r="AJ702" t="s">
        <v>36967</v>
      </c>
      <c r="AK702" t="s">
        <v>32641</v>
      </c>
      <c r="AL702" t="s">
        <v>37454</v>
      </c>
      <c r="AM702" t="s">
        <v>37898</v>
      </c>
      <c r="AN702" t="s">
        <v>37800</v>
      </c>
      <c r="AQ702" t="s">
        <v>37800</v>
      </c>
      <c r="AR702" t="s">
        <v>34353</v>
      </c>
      <c r="AV702" t="s">
        <v>37135</v>
      </c>
      <c r="AX702" t="s">
        <v>37135</v>
      </c>
      <c r="AY702" t="s">
        <v>37058</v>
      </c>
      <c r="BA702" t="s">
        <v>37059</v>
      </c>
      <c r="BB702">
        <v>48</v>
      </c>
      <c r="BC702" t="s">
        <v>37060</v>
      </c>
      <c r="BD702" t="s">
        <v>34261</v>
      </c>
      <c r="BE702" t="s">
        <v>36993</v>
      </c>
      <c r="BF702">
        <v>0.2</v>
      </c>
      <c r="BG702" t="str">
        <f>_xlfn.TEXTJOIN("-",TRUE,V702,AL702,I702,BD702,AR702)</f>
        <v>AG-B1I-CA-D5-EI</v>
      </c>
      <c r="BH702" t="s">
        <v>37558</v>
      </c>
      <c r="BJ702" t="s">
        <v>37473</v>
      </c>
      <c r="BK702" cm="1">
        <f t="array" ref="BK702">IF(LEN(TRIM(BG702))=0,"",SUMPRODUCT(--(LEN(TRIM($BG$5:BG702))&gt;0)))</f>
        <v>683</v>
      </c>
      <c r="BL702" t="str">
        <f>IF(BK702&lt;&gt;"",_xlfn.BASE(BK702,36,10),"")</f>
        <v>00000000IZ</v>
      </c>
      <c r="BM702" t="str">
        <f>IF(BL702&lt;&gt;"","*"&amp;BL702&amp;"*","")</f>
        <v>*00000000IZ*</v>
      </c>
      <c r="BN702" t="s">
        <v>37472</v>
      </c>
      <c r="BO702" t="str">
        <f>_xlfn.TEXTJOIN("-",TRUE,N702,T702)</f>
        <v>DAT004-M16</v>
      </c>
      <c r="CP702" t="s">
        <v>37948</v>
      </c>
      <c r="CU702">
        <v>16.989999999999998</v>
      </c>
      <c r="DT702" t="s">
        <v>37026</v>
      </c>
      <c r="EC702" s="7">
        <f t="shared" si="105"/>
        <v>21.237499999999997</v>
      </c>
      <c r="EN702" t="s">
        <v>36995</v>
      </c>
      <c r="EO702">
        <v>1731138031</v>
      </c>
      <c r="EP702" t="s">
        <v>36968</v>
      </c>
      <c r="EQ702" t="s">
        <v>36996</v>
      </c>
      <c r="ER702" t="s">
        <v>36997</v>
      </c>
      <c r="ES702" t="s">
        <v>36967</v>
      </c>
      <c r="ET702" t="s">
        <v>37761</v>
      </c>
      <c r="EU702" t="s">
        <v>36999</v>
      </c>
      <c r="FB702" t="s">
        <v>35377</v>
      </c>
      <c r="FC702" t="s">
        <v>37782</v>
      </c>
      <c r="FD702" t="s">
        <v>37800</v>
      </c>
      <c r="FF702" t="s">
        <v>36990</v>
      </c>
      <c r="FG702" t="s">
        <v>36990</v>
      </c>
      <c r="FH702" t="s">
        <v>37948</v>
      </c>
      <c r="FI702" t="s">
        <v>37762</v>
      </c>
      <c r="FJ702" t="s">
        <v>37763</v>
      </c>
      <c r="FK702" t="s">
        <v>37764</v>
      </c>
      <c r="FL702" t="s">
        <v>37765</v>
      </c>
      <c r="FM702" t="s">
        <v>37766</v>
      </c>
      <c r="FN702" t="s">
        <v>37767</v>
      </c>
      <c r="FO702" t="s">
        <v>37768</v>
      </c>
      <c r="FP702" t="s">
        <v>37769</v>
      </c>
      <c r="FQ702" t="s">
        <v>37028</v>
      </c>
      <c r="FR702" t="s">
        <v>37008</v>
      </c>
      <c r="FS702" t="s">
        <v>37009</v>
      </c>
      <c r="FT702" t="s">
        <v>32641</v>
      </c>
      <c r="FU702" t="s">
        <v>32641</v>
      </c>
      <c r="FV702" t="s">
        <v>37800</v>
      </c>
      <c r="FW702" t="s">
        <v>37030</v>
      </c>
      <c r="FX702" t="s">
        <v>37031</v>
      </c>
      <c r="FY702" t="s">
        <v>36971</v>
      </c>
      <c r="FZ702" t="s">
        <v>36990</v>
      </c>
      <c r="GA702" t="s">
        <v>37783</v>
      </c>
      <c r="GB702" t="s">
        <v>36968</v>
      </c>
      <c r="GC702" t="s">
        <v>37032</v>
      </c>
      <c r="GD702" t="s">
        <v>37033</v>
      </c>
      <c r="GE702" t="s">
        <v>37770</v>
      </c>
      <c r="GF702" t="s">
        <v>37771</v>
      </c>
      <c r="GG702" t="s">
        <v>37772</v>
      </c>
      <c r="GH702" t="s">
        <v>37773</v>
      </c>
      <c r="GI702" t="s">
        <v>37774</v>
      </c>
      <c r="GJ702" t="s">
        <v>37034</v>
      </c>
      <c r="GK702" t="s">
        <v>37035</v>
      </c>
      <c r="GL702" t="s">
        <v>37784</v>
      </c>
      <c r="GM702" t="s">
        <v>37785</v>
      </c>
      <c r="GN702" t="s">
        <v>37786</v>
      </c>
      <c r="GO702" t="s">
        <v>36973</v>
      </c>
      <c r="GP702" t="s">
        <v>37800</v>
      </c>
      <c r="GQ702" t="s">
        <v>37010</v>
      </c>
      <c r="GR702" t="s">
        <v>36969</v>
      </c>
      <c r="GT702" t="s">
        <v>37011</v>
      </c>
      <c r="GU702">
        <f t="shared" si="106"/>
        <v>21.25</v>
      </c>
      <c r="GV702">
        <f t="shared" si="107"/>
        <v>21.25</v>
      </c>
      <c r="GX702">
        <v>17</v>
      </c>
      <c r="GY702" t="s">
        <v>37012</v>
      </c>
      <c r="HA702" t="s">
        <v>37013</v>
      </c>
      <c r="HE702">
        <v>16.989999999999998</v>
      </c>
    </row>
    <row r="703" spans="1:213">
      <c r="A703" t="s">
        <v>29123</v>
      </c>
      <c r="B703" t="s">
        <v>36962</v>
      </c>
      <c r="C703" t="s">
        <v>36963</v>
      </c>
      <c r="D703" t="s">
        <v>21327</v>
      </c>
      <c r="E703">
        <v>1</v>
      </c>
      <c r="F703" t="s">
        <v>36964</v>
      </c>
      <c r="G703" t="s">
        <v>38</v>
      </c>
      <c r="H703" t="s">
        <v>37133</v>
      </c>
      <c r="I703" t="s">
        <v>28729</v>
      </c>
      <c r="J703" t="s">
        <v>33297</v>
      </c>
      <c r="K703" t="s">
        <v>21308</v>
      </c>
      <c r="L703" t="s">
        <v>33298</v>
      </c>
      <c r="M703" t="s">
        <v>33343</v>
      </c>
      <c r="N703" t="s">
        <v>21360</v>
      </c>
      <c r="O703" t="s">
        <v>33344</v>
      </c>
      <c r="P703" t="s">
        <v>21282</v>
      </c>
      <c r="Q703" t="s">
        <v>33300</v>
      </c>
      <c r="T703" t="s">
        <v>33349</v>
      </c>
      <c r="U703" t="s">
        <v>37776</v>
      </c>
      <c r="V703" t="s">
        <v>34104</v>
      </c>
      <c r="W703" t="s">
        <v>36967</v>
      </c>
      <c r="X703" t="s">
        <v>36968</v>
      </c>
      <c r="Y703" t="s">
        <v>36969</v>
      </c>
      <c r="Z703">
        <v>200</v>
      </c>
      <c r="AA703">
        <v>171</v>
      </c>
      <c r="AB703" t="s">
        <v>37018</v>
      </c>
      <c r="AC703" t="s">
        <v>36990</v>
      </c>
      <c r="AD703" t="s">
        <v>36971</v>
      </c>
      <c r="AE703" t="s">
        <v>36972</v>
      </c>
      <c r="AF703" t="s">
        <v>36973</v>
      </c>
      <c r="AH703" t="s">
        <v>37757</v>
      </c>
      <c r="AJ703" t="s">
        <v>36967</v>
      </c>
      <c r="AK703" t="s">
        <v>33461</v>
      </c>
      <c r="AL703" t="s">
        <v>37949</v>
      </c>
      <c r="AM703" t="s">
        <v>37777</v>
      </c>
      <c r="AN703" t="s">
        <v>28824</v>
      </c>
      <c r="AQ703" t="s">
        <v>28824</v>
      </c>
      <c r="AR703" t="s">
        <v>34343</v>
      </c>
      <c r="AW703" t="s">
        <v>37135</v>
      </c>
      <c r="AX703" t="s">
        <v>37135</v>
      </c>
      <c r="AY703" t="s">
        <v>37021</v>
      </c>
      <c r="BA703" t="s">
        <v>353</v>
      </c>
      <c r="BB703">
        <v>48</v>
      </c>
      <c r="BC703" t="s">
        <v>37022</v>
      </c>
      <c r="BD703" t="s">
        <v>28739</v>
      </c>
      <c r="BE703" t="s">
        <v>36993</v>
      </c>
      <c r="BF703">
        <v>0.2</v>
      </c>
      <c r="BG703" t="str">
        <f>_xlfn.TEXTJOIN("-",TRUE,V703,AL703,I703,BD703,AR703)</f>
        <v>AG-B1J-CA-D3-ED</v>
      </c>
      <c r="BH703" t="s">
        <v>38159</v>
      </c>
      <c r="BJ703" t="s">
        <v>37951</v>
      </c>
      <c r="BK703" cm="1">
        <f t="array" ref="BK703">IF(LEN(TRIM(BG703))=0,"",SUMPRODUCT(--(LEN(TRIM($BG$5:BG703))&gt;0)))</f>
        <v>684</v>
      </c>
      <c r="BL703" t="str">
        <f>IF(BK703&lt;&gt;"",_xlfn.BASE(BK703,36,10),"")</f>
        <v>00000000J0</v>
      </c>
      <c r="BM703" t="str">
        <f>IF(BL703&lt;&gt;"","*"&amp;BL703&amp;"*","")</f>
        <v>*00000000J0*</v>
      </c>
      <c r="BN703" t="s">
        <v>37950</v>
      </c>
      <c r="BO703" t="str">
        <f>_xlfn.TEXTJOIN("-",TRUE,N703,T703)</f>
        <v>DAT004-M16</v>
      </c>
      <c r="CP703" t="s">
        <v>37952</v>
      </c>
      <c r="CU703">
        <v>13.99</v>
      </c>
      <c r="DT703" t="s">
        <v>37026</v>
      </c>
      <c r="EC703" s="7">
        <f t="shared" si="105"/>
        <v>17.487500000000001</v>
      </c>
      <c r="EN703" t="s">
        <v>36995</v>
      </c>
      <c r="EO703">
        <v>1731138031</v>
      </c>
      <c r="EP703" t="s">
        <v>36968</v>
      </c>
      <c r="EQ703" t="s">
        <v>36996</v>
      </c>
      <c r="ER703" t="s">
        <v>36997</v>
      </c>
      <c r="ES703" t="s">
        <v>36967</v>
      </c>
      <c r="ET703" t="s">
        <v>37761</v>
      </c>
      <c r="EU703" t="s">
        <v>36999</v>
      </c>
      <c r="FB703" t="s">
        <v>35377</v>
      </c>
      <c r="FC703" t="s">
        <v>37782</v>
      </c>
      <c r="FD703" t="s">
        <v>28824</v>
      </c>
      <c r="FF703" t="s">
        <v>36990</v>
      </c>
      <c r="FG703" t="s">
        <v>36990</v>
      </c>
      <c r="FH703" t="s">
        <v>37952</v>
      </c>
      <c r="FI703" t="s">
        <v>37762</v>
      </c>
      <c r="FJ703" t="s">
        <v>37763</v>
      </c>
      <c r="FK703" t="s">
        <v>37764</v>
      </c>
      <c r="FL703" t="s">
        <v>37765</v>
      </c>
      <c r="FM703" t="s">
        <v>37766</v>
      </c>
      <c r="FN703" t="s">
        <v>37767</v>
      </c>
      <c r="FO703" t="s">
        <v>37768</v>
      </c>
      <c r="FP703" t="s">
        <v>37769</v>
      </c>
      <c r="FQ703" t="s">
        <v>37028</v>
      </c>
      <c r="FR703" t="s">
        <v>37008</v>
      </c>
      <c r="FS703" t="s">
        <v>37009</v>
      </c>
      <c r="FT703" t="s">
        <v>33461</v>
      </c>
      <c r="FU703" t="s">
        <v>33461</v>
      </c>
      <c r="FV703" t="s">
        <v>28824</v>
      </c>
      <c r="FW703" t="s">
        <v>37030</v>
      </c>
      <c r="FX703" t="s">
        <v>37031</v>
      </c>
      <c r="FY703" t="s">
        <v>36971</v>
      </c>
      <c r="FZ703" t="s">
        <v>36990</v>
      </c>
      <c r="GA703" t="s">
        <v>37783</v>
      </c>
      <c r="GB703" t="s">
        <v>36968</v>
      </c>
      <c r="GC703" t="s">
        <v>37032</v>
      </c>
      <c r="GD703" t="s">
        <v>37033</v>
      </c>
      <c r="GE703" t="s">
        <v>37770</v>
      </c>
      <c r="GF703" t="s">
        <v>37771</v>
      </c>
      <c r="GG703" t="s">
        <v>37772</v>
      </c>
      <c r="GH703" t="s">
        <v>37773</v>
      </c>
      <c r="GI703" t="s">
        <v>37774</v>
      </c>
      <c r="GJ703" t="s">
        <v>37034</v>
      </c>
      <c r="GK703" t="s">
        <v>37035</v>
      </c>
      <c r="GL703" t="s">
        <v>37784</v>
      </c>
      <c r="GM703" t="s">
        <v>37785</v>
      </c>
      <c r="GN703" t="s">
        <v>37786</v>
      </c>
      <c r="GO703" t="s">
        <v>36973</v>
      </c>
      <c r="GP703" t="s">
        <v>28824</v>
      </c>
      <c r="GQ703" t="s">
        <v>37010</v>
      </c>
      <c r="GR703" t="s">
        <v>36969</v>
      </c>
      <c r="GT703" t="s">
        <v>37011</v>
      </c>
      <c r="GU703">
        <f t="shared" si="106"/>
        <v>17.5</v>
      </c>
      <c r="GV703">
        <f t="shared" si="107"/>
        <v>17.5</v>
      </c>
      <c r="GX703">
        <v>14</v>
      </c>
      <c r="GY703" t="s">
        <v>37012</v>
      </c>
      <c r="HA703" t="s">
        <v>37013</v>
      </c>
      <c r="HE703">
        <v>13.99</v>
      </c>
    </row>
    <row r="704" spans="1:213">
      <c r="A704" t="s">
        <v>29123</v>
      </c>
      <c r="B704" t="s">
        <v>36962</v>
      </c>
      <c r="C704" t="s">
        <v>36963</v>
      </c>
      <c r="D704" t="s">
        <v>21327</v>
      </c>
      <c r="E704">
        <v>1</v>
      </c>
      <c r="F704" t="s">
        <v>36964</v>
      </c>
      <c r="G704" t="s">
        <v>38</v>
      </c>
      <c r="H704" t="s">
        <v>37133</v>
      </c>
      <c r="I704" t="s">
        <v>28729</v>
      </c>
      <c r="J704" t="s">
        <v>33297</v>
      </c>
      <c r="K704" t="s">
        <v>21308</v>
      </c>
      <c r="L704" t="s">
        <v>33298</v>
      </c>
      <c r="M704" t="s">
        <v>33343</v>
      </c>
      <c r="N704" t="s">
        <v>21360</v>
      </c>
      <c r="O704" t="s">
        <v>33344</v>
      </c>
      <c r="P704" t="s">
        <v>21282</v>
      </c>
      <c r="Q704" t="s">
        <v>33300</v>
      </c>
      <c r="T704" t="s">
        <v>33349</v>
      </c>
      <c r="U704" t="s">
        <v>37776</v>
      </c>
      <c r="V704" t="s">
        <v>34104</v>
      </c>
      <c r="W704" t="s">
        <v>36967</v>
      </c>
      <c r="X704" t="s">
        <v>36968</v>
      </c>
      <c r="Y704" t="s">
        <v>36969</v>
      </c>
      <c r="Z704">
        <v>200</v>
      </c>
      <c r="AA704">
        <v>186</v>
      </c>
      <c r="AB704" t="s">
        <v>37018</v>
      </c>
      <c r="AC704" t="s">
        <v>36990</v>
      </c>
      <c r="AD704" t="s">
        <v>36971</v>
      </c>
      <c r="AE704" t="s">
        <v>36972</v>
      </c>
      <c r="AF704" t="s">
        <v>36973</v>
      </c>
      <c r="AH704" t="s">
        <v>37757</v>
      </c>
      <c r="AJ704" t="s">
        <v>36967</v>
      </c>
      <c r="AK704" t="s">
        <v>33461</v>
      </c>
      <c r="AL704" t="s">
        <v>37949</v>
      </c>
      <c r="AM704" t="s">
        <v>37777</v>
      </c>
      <c r="AN704" t="s">
        <v>28795</v>
      </c>
      <c r="AQ704" t="s">
        <v>28795</v>
      </c>
      <c r="AR704" t="s">
        <v>34345</v>
      </c>
      <c r="AW704" t="s">
        <v>37135</v>
      </c>
      <c r="AX704" t="s">
        <v>37135</v>
      </c>
      <c r="AY704" t="s">
        <v>37021</v>
      </c>
      <c r="BA704" t="s">
        <v>353</v>
      </c>
      <c r="BB704">
        <v>48</v>
      </c>
      <c r="BC704" t="s">
        <v>37022</v>
      </c>
      <c r="BD704" t="s">
        <v>28739</v>
      </c>
      <c r="BE704" t="s">
        <v>36993</v>
      </c>
      <c r="BF704">
        <v>0.2</v>
      </c>
      <c r="BG704" t="str">
        <f>_xlfn.TEXTJOIN("-",TRUE,V704,AL704,I704,BD704,AR704)</f>
        <v>AG-B1J-CA-D3-EE</v>
      </c>
      <c r="BH704" t="s">
        <v>38160</v>
      </c>
      <c r="BJ704" t="s">
        <v>37954</v>
      </c>
      <c r="BK704" cm="1">
        <f t="array" ref="BK704">IF(LEN(TRIM(BG704))=0,"",SUMPRODUCT(--(LEN(TRIM($BG$5:BG704))&gt;0)))</f>
        <v>685</v>
      </c>
      <c r="BL704" t="str">
        <f>IF(BK704&lt;&gt;"",_xlfn.BASE(BK704,36,10),"")</f>
        <v>00000000J1</v>
      </c>
      <c r="BM704" t="str">
        <f>IF(BL704&lt;&gt;"","*"&amp;BL704&amp;"*","")</f>
        <v>*00000000J1*</v>
      </c>
      <c r="BN704" t="s">
        <v>37953</v>
      </c>
      <c r="BO704" t="str">
        <f>_xlfn.TEXTJOIN("-",TRUE,N704,T704)</f>
        <v>DAT004-M16</v>
      </c>
      <c r="CP704" t="s">
        <v>37952</v>
      </c>
      <c r="CU704">
        <v>13.99</v>
      </c>
      <c r="DT704" t="s">
        <v>37026</v>
      </c>
      <c r="EC704" s="7">
        <f t="shared" si="105"/>
        <v>17.487500000000001</v>
      </c>
      <c r="EN704" t="s">
        <v>36995</v>
      </c>
      <c r="EO704">
        <v>1731138031</v>
      </c>
      <c r="EP704" t="s">
        <v>36968</v>
      </c>
      <c r="EQ704" t="s">
        <v>36996</v>
      </c>
      <c r="ER704" t="s">
        <v>36997</v>
      </c>
      <c r="ES704" t="s">
        <v>36967</v>
      </c>
      <c r="ET704" t="s">
        <v>37761</v>
      </c>
      <c r="EU704" t="s">
        <v>36999</v>
      </c>
      <c r="FB704" t="s">
        <v>35377</v>
      </c>
      <c r="FC704" t="s">
        <v>37782</v>
      </c>
      <c r="FD704" t="s">
        <v>28795</v>
      </c>
      <c r="FF704" t="s">
        <v>36990</v>
      </c>
      <c r="FG704" t="s">
        <v>36990</v>
      </c>
      <c r="FH704" t="s">
        <v>37952</v>
      </c>
      <c r="FI704" t="s">
        <v>37762</v>
      </c>
      <c r="FJ704" t="s">
        <v>37763</v>
      </c>
      <c r="FK704" t="s">
        <v>37764</v>
      </c>
      <c r="FL704" t="s">
        <v>37765</v>
      </c>
      <c r="FM704" t="s">
        <v>37766</v>
      </c>
      <c r="FN704" t="s">
        <v>37767</v>
      </c>
      <c r="FO704" t="s">
        <v>37768</v>
      </c>
      <c r="FP704" t="s">
        <v>37769</v>
      </c>
      <c r="FQ704" t="s">
        <v>37028</v>
      </c>
      <c r="FR704" t="s">
        <v>37008</v>
      </c>
      <c r="FS704" t="s">
        <v>37009</v>
      </c>
      <c r="FT704" t="s">
        <v>33461</v>
      </c>
      <c r="FU704" t="s">
        <v>33461</v>
      </c>
      <c r="FV704" t="s">
        <v>28795</v>
      </c>
      <c r="FW704" t="s">
        <v>37030</v>
      </c>
      <c r="FX704" t="s">
        <v>37031</v>
      </c>
      <c r="FY704" t="s">
        <v>36971</v>
      </c>
      <c r="FZ704" t="s">
        <v>36990</v>
      </c>
      <c r="GA704" t="s">
        <v>37783</v>
      </c>
      <c r="GB704" t="s">
        <v>36968</v>
      </c>
      <c r="GC704" t="s">
        <v>37032</v>
      </c>
      <c r="GD704" t="s">
        <v>37033</v>
      </c>
      <c r="GE704" t="s">
        <v>37770</v>
      </c>
      <c r="GF704" t="s">
        <v>37771</v>
      </c>
      <c r="GG704" t="s">
        <v>37772</v>
      </c>
      <c r="GH704" t="s">
        <v>37773</v>
      </c>
      <c r="GI704" t="s">
        <v>37774</v>
      </c>
      <c r="GJ704" t="s">
        <v>37034</v>
      </c>
      <c r="GK704" t="s">
        <v>37035</v>
      </c>
      <c r="GL704" t="s">
        <v>37784</v>
      </c>
      <c r="GM704" t="s">
        <v>37785</v>
      </c>
      <c r="GN704" t="s">
        <v>37786</v>
      </c>
      <c r="GO704" t="s">
        <v>36973</v>
      </c>
      <c r="GP704" t="s">
        <v>28795</v>
      </c>
      <c r="GQ704" t="s">
        <v>37010</v>
      </c>
      <c r="GR704" t="s">
        <v>36969</v>
      </c>
      <c r="GT704" t="s">
        <v>37011</v>
      </c>
      <c r="GU704">
        <f t="shared" si="106"/>
        <v>17.5</v>
      </c>
      <c r="GV704">
        <f t="shared" si="107"/>
        <v>17.5</v>
      </c>
      <c r="GX704">
        <v>14</v>
      </c>
      <c r="GY704" t="s">
        <v>37012</v>
      </c>
      <c r="HA704" t="s">
        <v>37013</v>
      </c>
      <c r="HE704">
        <v>13.99</v>
      </c>
    </row>
    <row r="705" spans="1:213">
      <c r="A705" t="s">
        <v>29123</v>
      </c>
      <c r="B705" t="s">
        <v>36962</v>
      </c>
      <c r="C705" t="s">
        <v>36963</v>
      </c>
      <c r="D705" t="s">
        <v>21327</v>
      </c>
      <c r="E705">
        <v>1</v>
      </c>
      <c r="F705" t="s">
        <v>36964</v>
      </c>
      <c r="G705" t="s">
        <v>38</v>
      </c>
      <c r="H705" t="s">
        <v>37133</v>
      </c>
      <c r="I705" t="s">
        <v>28729</v>
      </c>
      <c r="J705" t="s">
        <v>33297</v>
      </c>
      <c r="K705" t="s">
        <v>21308</v>
      </c>
      <c r="L705" t="s">
        <v>33298</v>
      </c>
      <c r="M705" t="s">
        <v>33343</v>
      </c>
      <c r="N705" t="s">
        <v>21360</v>
      </c>
      <c r="O705" t="s">
        <v>33344</v>
      </c>
      <c r="P705" t="s">
        <v>21282</v>
      </c>
      <c r="Q705" t="s">
        <v>33300</v>
      </c>
      <c r="T705" t="s">
        <v>33349</v>
      </c>
      <c r="U705" t="s">
        <v>37776</v>
      </c>
      <c r="V705" t="s">
        <v>34104</v>
      </c>
      <c r="W705" t="s">
        <v>36967</v>
      </c>
      <c r="X705" t="s">
        <v>36968</v>
      </c>
      <c r="Y705" t="s">
        <v>36969</v>
      </c>
      <c r="Z705">
        <v>200</v>
      </c>
      <c r="AA705">
        <v>195</v>
      </c>
      <c r="AB705" t="s">
        <v>37018</v>
      </c>
      <c r="AC705" t="s">
        <v>36990</v>
      </c>
      <c r="AD705" t="s">
        <v>36971</v>
      </c>
      <c r="AE705" t="s">
        <v>36972</v>
      </c>
      <c r="AF705" t="s">
        <v>36973</v>
      </c>
      <c r="AH705" t="s">
        <v>37757</v>
      </c>
      <c r="AJ705" t="s">
        <v>36967</v>
      </c>
      <c r="AK705" t="s">
        <v>33461</v>
      </c>
      <c r="AL705" t="s">
        <v>37949</v>
      </c>
      <c r="AM705" t="s">
        <v>37777</v>
      </c>
      <c r="AN705" t="s">
        <v>28789</v>
      </c>
      <c r="AQ705" t="s">
        <v>28789</v>
      </c>
      <c r="AR705" t="s">
        <v>34347</v>
      </c>
      <c r="AW705" t="s">
        <v>37135</v>
      </c>
      <c r="AX705" t="s">
        <v>37135</v>
      </c>
      <c r="AY705" t="s">
        <v>37021</v>
      </c>
      <c r="BA705" t="s">
        <v>353</v>
      </c>
      <c r="BB705">
        <v>48</v>
      </c>
      <c r="BC705" t="s">
        <v>37022</v>
      </c>
      <c r="BD705" t="s">
        <v>28739</v>
      </c>
      <c r="BE705" t="s">
        <v>36993</v>
      </c>
      <c r="BF705">
        <v>0.2</v>
      </c>
      <c r="BG705" t="str">
        <f>_xlfn.TEXTJOIN("-",TRUE,V705,AL705,I705,BD705,AR705)</f>
        <v>AG-B1J-CA-D3-EF</v>
      </c>
      <c r="BH705" t="s">
        <v>38161</v>
      </c>
      <c r="BJ705" t="s">
        <v>37956</v>
      </c>
      <c r="BK705" cm="1">
        <f t="array" ref="BK705">IF(LEN(TRIM(BG705))=0,"",SUMPRODUCT(--(LEN(TRIM($BG$5:BG705))&gt;0)))</f>
        <v>686</v>
      </c>
      <c r="BL705" t="str">
        <f>IF(BK705&lt;&gt;"",_xlfn.BASE(BK705,36,10),"")</f>
        <v>00000000J2</v>
      </c>
      <c r="BM705" t="str">
        <f>IF(BL705&lt;&gt;"","*"&amp;BL705&amp;"*","")</f>
        <v>*00000000J2*</v>
      </c>
      <c r="BN705" t="s">
        <v>37955</v>
      </c>
      <c r="BO705" t="str">
        <f>_xlfn.TEXTJOIN("-",TRUE,N705,T705)</f>
        <v>DAT004-M16</v>
      </c>
      <c r="CP705" t="s">
        <v>37952</v>
      </c>
      <c r="CU705">
        <v>13.99</v>
      </c>
      <c r="DT705" t="s">
        <v>37026</v>
      </c>
      <c r="EC705" s="7">
        <f t="shared" si="105"/>
        <v>17.487500000000001</v>
      </c>
      <c r="EN705" t="s">
        <v>36995</v>
      </c>
      <c r="EO705">
        <v>1731138031</v>
      </c>
      <c r="EP705" t="s">
        <v>36968</v>
      </c>
      <c r="EQ705" t="s">
        <v>36996</v>
      </c>
      <c r="ER705" t="s">
        <v>36997</v>
      </c>
      <c r="ES705" t="s">
        <v>36967</v>
      </c>
      <c r="ET705" t="s">
        <v>37761</v>
      </c>
      <c r="EU705" t="s">
        <v>36999</v>
      </c>
      <c r="FB705" t="s">
        <v>35377</v>
      </c>
      <c r="FC705" t="s">
        <v>37782</v>
      </c>
      <c r="FD705" t="s">
        <v>28789</v>
      </c>
      <c r="FF705" t="s">
        <v>36990</v>
      </c>
      <c r="FG705" t="s">
        <v>36990</v>
      </c>
      <c r="FH705" t="s">
        <v>37952</v>
      </c>
      <c r="FI705" t="s">
        <v>37762</v>
      </c>
      <c r="FJ705" t="s">
        <v>37763</v>
      </c>
      <c r="FK705" t="s">
        <v>37764</v>
      </c>
      <c r="FL705" t="s">
        <v>37765</v>
      </c>
      <c r="FM705" t="s">
        <v>37766</v>
      </c>
      <c r="FN705" t="s">
        <v>37767</v>
      </c>
      <c r="FO705" t="s">
        <v>37768</v>
      </c>
      <c r="FP705" t="s">
        <v>37769</v>
      </c>
      <c r="FQ705" t="s">
        <v>37028</v>
      </c>
      <c r="FR705" t="s">
        <v>37008</v>
      </c>
      <c r="FS705" t="s">
        <v>37009</v>
      </c>
      <c r="FT705" t="s">
        <v>33461</v>
      </c>
      <c r="FU705" t="s">
        <v>33461</v>
      </c>
      <c r="FV705" t="s">
        <v>28789</v>
      </c>
      <c r="FW705" t="s">
        <v>37030</v>
      </c>
      <c r="FX705" t="s">
        <v>37031</v>
      </c>
      <c r="FY705" t="s">
        <v>36971</v>
      </c>
      <c r="FZ705" t="s">
        <v>36990</v>
      </c>
      <c r="GA705" t="s">
        <v>37783</v>
      </c>
      <c r="GB705" t="s">
        <v>36968</v>
      </c>
      <c r="GC705" t="s">
        <v>37032</v>
      </c>
      <c r="GD705" t="s">
        <v>37033</v>
      </c>
      <c r="GE705" t="s">
        <v>37770</v>
      </c>
      <c r="GF705" t="s">
        <v>37771</v>
      </c>
      <c r="GG705" t="s">
        <v>37772</v>
      </c>
      <c r="GH705" t="s">
        <v>37773</v>
      </c>
      <c r="GI705" t="s">
        <v>37774</v>
      </c>
      <c r="GJ705" t="s">
        <v>37034</v>
      </c>
      <c r="GK705" t="s">
        <v>37035</v>
      </c>
      <c r="GL705" t="s">
        <v>37784</v>
      </c>
      <c r="GM705" t="s">
        <v>37785</v>
      </c>
      <c r="GN705" t="s">
        <v>37786</v>
      </c>
      <c r="GO705" t="s">
        <v>36973</v>
      </c>
      <c r="GP705" t="s">
        <v>28789</v>
      </c>
      <c r="GQ705" t="s">
        <v>37010</v>
      </c>
      <c r="GR705" t="s">
        <v>36969</v>
      </c>
      <c r="GT705" t="s">
        <v>37011</v>
      </c>
      <c r="GU705">
        <f t="shared" si="106"/>
        <v>17.5</v>
      </c>
      <c r="GV705">
        <f t="shared" si="107"/>
        <v>17.5</v>
      </c>
      <c r="GX705">
        <v>14</v>
      </c>
      <c r="GY705" t="s">
        <v>37012</v>
      </c>
      <c r="HA705" t="s">
        <v>37013</v>
      </c>
      <c r="HE705">
        <v>13.99</v>
      </c>
    </row>
    <row r="706" spans="1:213">
      <c r="A706" t="s">
        <v>29123</v>
      </c>
      <c r="B706" t="s">
        <v>36962</v>
      </c>
      <c r="C706" t="s">
        <v>36963</v>
      </c>
      <c r="D706" t="s">
        <v>21327</v>
      </c>
      <c r="E706">
        <v>1</v>
      </c>
      <c r="F706" t="s">
        <v>36964</v>
      </c>
      <c r="G706" t="s">
        <v>38</v>
      </c>
      <c r="H706" t="s">
        <v>37133</v>
      </c>
      <c r="I706" t="s">
        <v>28729</v>
      </c>
      <c r="J706" t="s">
        <v>33297</v>
      </c>
      <c r="K706" t="s">
        <v>21308</v>
      </c>
      <c r="L706" t="s">
        <v>33298</v>
      </c>
      <c r="M706" t="s">
        <v>33343</v>
      </c>
      <c r="N706" t="s">
        <v>21360</v>
      </c>
      <c r="O706" t="s">
        <v>33344</v>
      </c>
      <c r="P706" t="s">
        <v>21282</v>
      </c>
      <c r="Q706" t="s">
        <v>33300</v>
      </c>
      <c r="T706" t="s">
        <v>33349</v>
      </c>
      <c r="U706" t="s">
        <v>37776</v>
      </c>
      <c r="V706" t="s">
        <v>34104</v>
      </c>
      <c r="W706" t="s">
        <v>36967</v>
      </c>
      <c r="X706" t="s">
        <v>36968</v>
      </c>
      <c r="Y706" t="s">
        <v>36969</v>
      </c>
      <c r="Z706">
        <v>300</v>
      </c>
      <c r="AA706">
        <v>221</v>
      </c>
      <c r="AB706" t="s">
        <v>37018</v>
      </c>
      <c r="AC706" t="s">
        <v>36990</v>
      </c>
      <c r="AD706" t="s">
        <v>36971</v>
      </c>
      <c r="AE706" t="s">
        <v>36972</v>
      </c>
      <c r="AF706" t="s">
        <v>36973</v>
      </c>
      <c r="AH706" t="s">
        <v>37757</v>
      </c>
      <c r="AJ706" t="s">
        <v>36967</v>
      </c>
      <c r="AK706" t="s">
        <v>33461</v>
      </c>
      <c r="AL706" t="s">
        <v>37949</v>
      </c>
      <c r="AM706" t="s">
        <v>37777</v>
      </c>
      <c r="AN706" t="s">
        <v>29088</v>
      </c>
      <c r="AQ706" t="s">
        <v>29088</v>
      </c>
      <c r="AR706" t="s">
        <v>34349</v>
      </c>
      <c r="AW706" t="s">
        <v>37135</v>
      </c>
      <c r="AX706" t="s">
        <v>37135</v>
      </c>
      <c r="AY706" t="s">
        <v>37021</v>
      </c>
      <c r="BA706" t="s">
        <v>353</v>
      </c>
      <c r="BB706">
        <v>48</v>
      </c>
      <c r="BC706" t="s">
        <v>37048</v>
      </c>
      <c r="BD706" t="s">
        <v>34259</v>
      </c>
      <c r="BE706" t="s">
        <v>36993</v>
      </c>
      <c r="BF706">
        <v>0.2</v>
      </c>
      <c r="BG706" t="str">
        <f>_xlfn.TEXTJOIN("-",TRUE,V706,AL706,I706,BD706,AR706)</f>
        <v>AG-B1J-CA-D4-EG</v>
      </c>
      <c r="BH706" t="s">
        <v>38162</v>
      </c>
      <c r="BJ706" t="s">
        <v>37958</v>
      </c>
      <c r="BK706" cm="1">
        <f t="array" ref="BK706">IF(LEN(TRIM(BG706))=0,"",SUMPRODUCT(--(LEN(TRIM($BG$5:BG706))&gt;0)))</f>
        <v>687</v>
      </c>
      <c r="BL706" t="str">
        <f>IF(BK706&lt;&gt;"",_xlfn.BASE(BK706,36,10),"")</f>
        <v>00000000J3</v>
      </c>
      <c r="BM706" t="str">
        <f>IF(BL706&lt;&gt;"","*"&amp;BL706&amp;"*","")</f>
        <v>*00000000J3*</v>
      </c>
      <c r="BN706" t="s">
        <v>37957</v>
      </c>
      <c r="BO706" t="str">
        <f>_xlfn.TEXTJOIN("-",TRUE,N706,T706)</f>
        <v>DAT004-M16</v>
      </c>
      <c r="CP706" t="s">
        <v>37952</v>
      </c>
      <c r="CU706">
        <v>13.99</v>
      </c>
      <c r="DT706" t="s">
        <v>37026</v>
      </c>
      <c r="EC706" s="7">
        <f t="shared" si="105"/>
        <v>17.487500000000001</v>
      </c>
      <c r="EN706" t="s">
        <v>36995</v>
      </c>
      <c r="EO706">
        <v>1731138031</v>
      </c>
      <c r="EP706" t="s">
        <v>36968</v>
      </c>
      <c r="EQ706" t="s">
        <v>36996</v>
      </c>
      <c r="ER706" t="s">
        <v>36997</v>
      </c>
      <c r="ES706" t="s">
        <v>36967</v>
      </c>
      <c r="ET706" t="s">
        <v>37761</v>
      </c>
      <c r="EU706" t="s">
        <v>36999</v>
      </c>
      <c r="FB706" t="s">
        <v>35377</v>
      </c>
      <c r="FC706" t="s">
        <v>37782</v>
      </c>
      <c r="FD706" t="s">
        <v>29088</v>
      </c>
      <c r="FF706" t="s">
        <v>36990</v>
      </c>
      <c r="FG706" t="s">
        <v>36990</v>
      </c>
      <c r="FH706" t="s">
        <v>37952</v>
      </c>
      <c r="FI706" t="s">
        <v>37762</v>
      </c>
      <c r="FJ706" t="s">
        <v>37763</v>
      </c>
      <c r="FK706" t="s">
        <v>37764</v>
      </c>
      <c r="FL706" t="s">
        <v>37765</v>
      </c>
      <c r="FM706" t="s">
        <v>37766</v>
      </c>
      <c r="FN706" t="s">
        <v>37767</v>
      </c>
      <c r="FO706" t="s">
        <v>37768</v>
      </c>
      <c r="FP706" t="s">
        <v>37769</v>
      </c>
      <c r="FQ706" t="s">
        <v>37028</v>
      </c>
      <c r="FR706" t="s">
        <v>37008</v>
      </c>
      <c r="FS706" t="s">
        <v>37009</v>
      </c>
      <c r="FT706" t="s">
        <v>33461</v>
      </c>
      <c r="FU706" t="s">
        <v>33461</v>
      </c>
      <c r="FV706" t="s">
        <v>29088</v>
      </c>
      <c r="FW706" t="s">
        <v>37030</v>
      </c>
      <c r="FX706" t="s">
        <v>37031</v>
      </c>
      <c r="FY706" t="s">
        <v>36971</v>
      </c>
      <c r="FZ706" t="s">
        <v>36990</v>
      </c>
      <c r="GA706" t="s">
        <v>37783</v>
      </c>
      <c r="GB706" t="s">
        <v>36968</v>
      </c>
      <c r="GC706" t="s">
        <v>37032</v>
      </c>
      <c r="GD706" t="s">
        <v>37033</v>
      </c>
      <c r="GE706" t="s">
        <v>37770</v>
      </c>
      <c r="GF706" t="s">
        <v>37771</v>
      </c>
      <c r="GG706" t="s">
        <v>37772</v>
      </c>
      <c r="GH706" t="s">
        <v>37773</v>
      </c>
      <c r="GI706" t="s">
        <v>37774</v>
      </c>
      <c r="GJ706" t="s">
        <v>37034</v>
      </c>
      <c r="GK706" t="s">
        <v>37035</v>
      </c>
      <c r="GL706" t="s">
        <v>37784</v>
      </c>
      <c r="GM706" t="s">
        <v>37785</v>
      </c>
      <c r="GN706" t="s">
        <v>37786</v>
      </c>
      <c r="GO706" t="s">
        <v>36973</v>
      </c>
      <c r="GP706" t="s">
        <v>29088</v>
      </c>
      <c r="GQ706" t="s">
        <v>37010</v>
      </c>
      <c r="GR706" t="s">
        <v>36969</v>
      </c>
      <c r="GT706" t="s">
        <v>37011</v>
      </c>
      <c r="GU706">
        <f t="shared" si="106"/>
        <v>17.5</v>
      </c>
      <c r="GV706">
        <f t="shared" si="107"/>
        <v>17.5</v>
      </c>
      <c r="GX706">
        <v>14</v>
      </c>
      <c r="GY706" t="s">
        <v>37012</v>
      </c>
      <c r="HA706" t="s">
        <v>37013</v>
      </c>
      <c r="HE706">
        <v>13.99</v>
      </c>
    </row>
    <row r="707" spans="1:213">
      <c r="A707" t="s">
        <v>29123</v>
      </c>
      <c r="B707" t="s">
        <v>36962</v>
      </c>
      <c r="C707" t="s">
        <v>36963</v>
      </c>
      <c r="D707" t="s">
        <v>21327</v>
      </c>
      <c r="E707">
        <v>1</v>
      </c>
      <c r="F707" t="s">
        <v>36964</v>
      </c>
      <c r="G707" t="s">
        <v>38</v>
      </c>
      <c r="H707" t="s">
        <v>37133</v>
      </c>
      <c r="I707" t="s">
        <v>28729</v>
      </c>
      <c r="J707" t="s">
        <v>33297</v>
      </c>
      <c r="K707" t="s">
        <v>21308</v>
      </c>
      <c r="L707" t="s">
        <v>33298</v>
      </c>
      <c r="M707" t="s">
        <v>33343</v>
      </c>
      <c r="N707" t="s">
        <v>21360</v>
      </c>
      <c r="O707" t="s">
        <v>33344</v>
      </c>
      <c r="P707" t="s">
        <v>21282</v>
      </c>
      <c r="Q707" t="s">
        <v>33300</v>
      </c>
      <c r="T707" t="s">
        <v>33349</v>
      </c>
      <c r="U707" t="s">
        <v>37776</v>
      </c>
      <c r="V707" t="s">
        <v>34104</v>
      </c>
      <c r="W707" t="s">
        <v>36967</v>
      </c>
      <c r="X707" t="s">
        <v>36968</v>
      </c>
      <c r="Y707" t="s">
        <v>36969</v>
      </c>
      <c r="Z707">
        <v>300</v>
      </c>
      <c r="AA707">
        <v>236</v>
      </c>
      <c r="AB707" t="s">
        <v>37018</v>
      </c>
      <c r="AC707" t="s">
        <v>36990</v>
      </c>
      <c r="AD707" t="s">
        <v>36971</v>
      </c>
      <c r="AE707" t="s">
        <v>36972</v>
      </c>
      <c r="AF707" t="s">
        <v>36973</v>
      </c>
      <c r="AH707" t="s">
        <v>37757</v>
      </c>
      <c r="AJ707" t="s">
        <v>36967</v>
      </c>
      <c r="AK707" t="s">
        <v>33461</v>
      </c>
      <c r="AL707" t="s">
        <v>37949</v>
      </c>
      <c r="AM707" t="s">
        <v>37777</v>
      </c>
      <c r="AN707" t="s">
        <v>29128</v>
      </c>
      <c r="AQ707" t="s">
        <v>29128</v>
      </c>
      <c r="AR707" t="s">
        <v>34351</v>
      </c>
      <c r="AW707" t="s">
        <v>37135</v>
      </c>
      <c r="AX707" t="s">
        <v>37135</v>
      </c>
      <c r="AY707" t="s">
        <v>37021</v>
      </c>
      <c r="BA707" t="s">
        <v>353</v>
      </c>
      <c r="BB707">
        <v>48</v>
      </c>
      <c r="BC707" t="s">
        <v>37048</v>
      </c>
      <c r="BD707" t="s">
        <v>34259</v>
      </c>
      <c r="BE707" t="s">
        <v>36993</v>
      </c>
      <c r="BF707">
        <v>0.2</v>
      </c>
      <c r="BG707" t="str">
        <f>_xlfn.TEXTJOIN("-",TRUE,V707,AL707,I707,BD707,AR707)</f>
        <v>AG-B1J-CA-D4-EH</v>
      </c>
      <c r="BH707" t="s">
        <v>38163</v>
      </c>
      <c r="BJ707" t="s">
        <v>37960</v>
      </c>
      <c r="BK707" cm="1">
        <f t="array" ref="BK707">IF(LEN(TRIM(BG707))=0,"",SUMPRODUCT(--(LEN(TRIM($BG$5:BG707))&gt;0)))</f>
        <v>688</v>
      </c>
      <c r="BL707" t="str">
        <f>IF(BK707&lt;&gt;"",_xlfn.BASE(BK707,36,10),"")</f>
        <v>00000000J4</v>
      </c>
      <c r="BM707" t="str">
        <f>IF(BL707&lt;&gt;"","*"&amp;BL707&amp;"*","")</f>
        <v>*00000000J4*</v>
      </c>
      <c r="BN707" t="s">
        <v>37959</v>
      </c>
      <c r="BO707" t="str">
        <f>_xlfn.TEXTJOIN("-",TRUE,N707,T707)</f>
        <v>DAT004-M16</v>
      </c>
      <c r="CP707" t="s">
        <v>37952</v>
      </c>
      <c r="CU707">
        <v>13.99</v>
      </c>
      <c r="DT707" t="s">
        <v>37026</v>
      </c>
      <c r="EC707" s="7">
        <f t="shared" si="105"/>
        <v>17.487500000000001</v>
      </c>
      <c r="EN707" t="s">
        <v>36995</v>
      </c>
      <c r="EO707">
        <v>1731138031</v>
      </c>
      <c r="EP707" t="s">
        <v>36968</v>
      </c>
      <c r="EQ707" t="s">
        <v>36996</v>
      </c>
      <c r="ER707" t="s">
        <v>36997</v>
      </c>
      <c r="ES707" t="s">
        <v>36967</v>
      </c>
      <c r="ET707" t="s">
        <v>37761</v>
      </c>
      <c r="EU707" t="s">
        <v>36999</v>
      </c>
      <c r="FB707" t="s">
        <v>35377</v>
      </c>
      <c r="FC707" t="s">
        <v>37782</v>
      </c>
      <c r="FD707" t="s">
        <v>37799</v>
      </c>
      <c r="FF707" t="s">
        <v>36990</v>
      </c>
      <c r="FG707" t="s">
        <v>36990</v>
      </c>
      <c r="FH707" t="s">
        <v>37952</v>
      </c>
      <c r="FI707" t="s">
        <v>37762</v>
      </c>
      <c r="FJ707" t="s">
        <v>37763</v>
      </c>
      <c r="FK707" t="s">
        <v>37764</v>
      </c>
      <c r="FL707" t="s">
        <v>37765</v>
      </c>
      <c r="FM707" t="s">
        <v>37766</v>
      </c>
      <c r="FN707" t="s">
        <v>37767</v>
      </c>
      <c r="FO707" t="s">
        <v>37768</v>
      </c>
      <c r="FP707" t="s">
        <v>37769</v>
      </c>
      <c r="FQ707" t="s">
        <v>37028</v>
      </c>
      <c r="FR707" t="s">
        <v>37008</v>
      </c>
      <c r="FS707" t="s">
        <v>37009</v>
      </c>
      <c r="FT707" t="s">
        <v>33461</v>
      </c>
      <c r="FU707" t="s">
        <v>33461</v>
      </c>
      <c r="FV707" t="s">
        <v>37799</v>
      </c>
      <c r="FW707" t="s">
        <v>37030</v>
      </c>
      <c r="FX707" t="s">
        <v>37031</v>
      </c>
      <c r="FY707" t="s">
        <v>36971</v>
      </c>
      <c r="FZ707" t="s">
        <v>36990</v>
      </c>
      <c r="GA707" t="s">
        <v>37783</v>
      </c>
      <c r="GB707" t="s">
        <v>36968</v>
      </c>
      <c r="GC707" t="s">
        <v>37032</v>
      </c>
      <c r="GD707" t="s">
        <v>37033</v>
      </c>
      <c r="GE707" t="s">
        <v>37770</v>
      </c>
      <c r="GF707" t="s">
        <v>37771</v>
      </c>
      <c r="GG707" t="s">
        <v>37772</v>
      </c>
      <c r="GH707" t="s">
        <v>37773</v>
      </c>
      <c r="GI707" t="s">
        <v>37774</v>
      </c>
      <c r="GJ707" t="s">
        <v>37034</v>
      </c>
      <c r="GK707" t="s">
        <v>37035</v>
      </c>
      <c r="GL707" t="s">
        <v>37784</v>
      </c>
      <c r="GM707" t="s">
        <v>37785</v>
      </c>
      <c r="GN707" t="s">
        <v>37786</v>
      </c>
      <c r="GO707" t="s">
        <v>36973</v>
      </c>
      <c r="GP707" t="s">
        <v>37799</v>
      </c>
      <c r="GQ707" t="s">
        <v>37010</v>
      </c>
      <c r="GR707" t="s">
        <v>36969</v>
      </c>
      <c r="GT707" t="s">
        <v>37011</v>
      </c>
      <c r="GU707">
        <f t="shared" si="106"/>
        <v>17.5</v>
      </c>
      <c r="GV707">
        <f t="shared" si="107"/>
        <v>17.5</v>
      </c>
      <c r="GX707">
        <v>14</v>
      </c>
      <c r="GY707" t="s">
        <v>37012</v>
      </c>
      <c r="HA707" t="s">
        <v>37013</v>
      </c>
      <c r="HE707">
        <v>13.99</v>
      </c>
    </row>
    <row r="708" spans="1:213">
      <c r="A708" t="s">
        <v>29123</v>
      </c>
      <c r="B708" t="s">
        <v>36962</v>
      </c>
      <c r="C708" t="s">
        <v>36963</v>
      </c>
      <c r="D708" t="s">
        <v>21327</v>
      </c>
      <c r="E708">
        <v>1</v>
      </c>
      <c r="F708" t="s">
        <v>36964</v>
      </c>
      <c r="G708" t="s">
        <v>38</v>
      </c>
      <c r="H708" t="s">
        <v>37133</v>
      </c>
      <c r="I708" t="s">
        <v>28729</v>
      </c>
      <c r="J708" t="s">
        <v>33297</v>
      </c>
      <c r="K708" t="s">
        <v>21308</v>
      </c>
      <c r="L708" t="s">
        <v>33298</v>
      </c>
      <c r="M708" t="s">
        <v>33343</v>
      </c>
      <c r="N708" t="s">
        <v>21360</v>
      </c>
      <c r="O708" t="s">
        <v>33344</v>
      </c>
      <c r="P708" t="s">
        <v>21282</v>
      </c>
      <c r="Q708" t="s">
        <v>33300</v>
      </c>
      <c r="T708" t="s">
        <v>33349</v>
      </c>
      <c r="U708" t="s">
        <v>37776</v>
      </c>
      <c r="V708" t="s">
        <v>34104</v>
      </c>
      <c r="W708" t="s">
        <v>36967</v>
      </c>
      <c r="X708" t="s">
        <v>36968</v>
      </c>
      <c r="Y708" t="s">
        <v>36969</v>
      </c>
      <c r="Z708">
        <v>300</v>
      </c>
      <c r="AA708">
        <v>271</v>
      </c>
      <c r="AB708" t="s">
        <v>37056</v>
      </c>
      <c r="AC708" t="s">
        <v>36990</v>
      </c>
      <c r="AD708" t="s">
        <v>36971</v>
      </c>
      <c r="AE708" t="s">
        <v>36972</v>
      </c>
      <c r="AF708" t="s">
        <v>36973</v>
      </c>
      <c r="AH708" t="s">
        <v>37757</v>
      </c>
      <c r="AJ708" t="s">
        <v>36967</v>
      </c>
      <c r="AK708" t="s">
        <v>33461</v>
      </c>
      <c r="AL708" t="s">
        <v>37949</v>
      </c>
      <c r="AM708" t="s">
        <v>37777</v>
      </c>
      <c r="AN708" t="s">
        <v>37800</v>
      </c>
      <c r="AQ708" t="s">
        <v>37800</v>
      </c>
      <c r="AR708" t="s">
        <v>34353</v>
      </c>
      <c r="AW708" t="s">
        <v>37135</v>
      </c>
      <c r="AX708" t="s">
        <v>37135</v>
      </c>
      <c r="AY708" t="s">
        <v>37058</v>
      </c>
      <c r="BA708" t="s">
        <v>37059</v>
      </c>
      <c r="BB708">
        <v>48</v>
      </c>
      <c r="BC708" t="s">
        <v>37060</v>
      </c>
      <c r="BD708" t="s">
        <v>34261</v>
      </c>
      <c r="BE708" t="s">
        <v>36993</v>
      </c>
      <c r="BF708">
        <v>0.2</v>
      </c>
      <c r="BG708" t="str">
        <f>_xlfn.TEXTJOIN("-",TRUE,V708,AL708,I708,BD708,AR708)</f>
        <v>AG-B1J-CA-D5-EI</v>
      </c>
      <c r="BH708" t="s">
        <v>38164</v>
      </c>
      <c r="BJ708" t="s">
        <v>37962</v>
      </c>
      <c r="BK708" cm="1">
        <f t="array" ref="BK708">IF(LEN(TRIM(BG708))=0,"",SUMPRODUCT(--(LEN(TRIM($BG$5:BG708))&gt;0)))</f>
        <v>689</v>
      </c>
      <c r="BL708" t="str">
        <f>IF(BK708&lt;&gt;"",_xlfn.BASE(BK708,36,10),"")</f>
        <v>00000000J5</v>
      </c>
      <c r="BM708" t="str">
        <f>IF(BL708&lt;&gt;"","*"&amp;BL708&amp;"*","")</f>
        <v>*00000000J5*</v>
      </c>
      <c r="BN708" t="s">
        <v>37961</v>
      </c>
      <c r="BO708" t="str">
        <f>_xlfn.TEXTJOIN("-",TRUE,N708,T708)</f>
        <v>DAT004-M16</v>
      </c>
      <c r="CP708" t="s">
        <v>37952</v>
      </c>
      <c r="CU708">
        <v>16.989999999999998</v>
      </c>
      <c r="DT708" t="s">
        <v>37026</v>
      </c>
      <c r="EC708" s="7">
        <f t="shared" si="105"/>
        <v>21.237499999999997</v>
      </c>
      <c r="EN708" t="s">
        <v>36995</v>
      </c>
      <c r="EO708">
        <v>1731138031</v>
      </c>
      <c r="EP708" t="s">
        <v>36968</v>
      </c>
      <c r="EQ708" t="s">
        <v>36996</v>
      </c>
      <c r="ER708" t="s">
        <v>36997</v>
      </c>
      <c r="ES708" t="s">
        <v>36967</v>
      </c>
      <c r="ET708" t="s">
        <v>37761</v>
      </c>
      <c r="EU708" t="s">
        <v>36999</v>
      </c>
      <c r="FB708" t="s">
        <v>35377</v>
      </c>
      <c r="FC708" t="s">
        <v>37782</v>
      </c>
      <c r="FD708" t="s">
        <v>37800</v>
      </c>
      <c r="FF708" t="s">
        <v>36990</v>
      </c>
      <c r="FG708" t="s">
        <v>36990</v>
      </c>
      <c r="FH708" t="s">
        <v>37952</v>
      </c>
      <c r="FI708" t="s">
        <v>37762</v>
      </c>
      <c r="FJ708" t="s">
        <v>37763</v>
      </c>
      <c r="FK708" t="s">
        <v>37764</v>
      </c>
      <c r="FL708" t="s">
        <v>37765</v>
      </c>
      <c r="FM708" t="s">
        <v>37766</v>
      </c>
      <c r="FN708" t="s">
        <v>37767</v>
      </c>
      <c r="FO708" t="s">
        <v>37768</v>
      </c>
      <c r="FP708" t="s">
        <v>37769</v>
      </c>
      <c r="FQ708" t="s">
        <v>37028</v>
      </c>
      <c r="FR708" t="s">
        <v>37008</v>
      </c>
      <c r="FS708" t="s">
        <v>37009</v>
      </c>
      <c r="FT708" t="s">
        <v>33461</v>
      </c>
      <c r="FU708" t="s">
        <v>33461</v>
      </c>
      <c r="FV708" t="s">
        <v>37800</v>
      </c>
      <c r="FW708" t="s">
        <v>37030</v>
      </c>
      <c r="FX708" t="s">
        <v>37031</v>
      </c>
      <c r="FY708" t="s">
        <v>36971</v>
      </c>
      <c r="FZ708" t="s">
        <v>36990</v>
      </c>
      <c r="GA708" t="s">
        <v>37783</v>
      </c>
      <c r="GB708" t="s">
        <v>36968</v>
      </c>
      <c r="GC708" t="s">
        <v>37032</v>
      </c>
      <c r="GD708" t="s">
        <v>37033</v>
      </c>
      <c r="GE708" t="s">
        <v>37770</v>
      </c>
      <c r="GF708" t="s">
        <v>37771</v>
      </c>
      <c r="GG708" t="s">
        <v>37772</v>
      </c>
      <c r="GH708" t="s">
        <v>37773</v>
      </c>
      <c r="GI708" t="s">
        <v>37774</v>
      </c>
      <c r="GJ708" t="s">
        <v>37034</v>
      </c>
      <c r="GK708" t="s">
        <v>37035</v>
      </c>
      <c r="GL708" t="s">
        <v>37784</v>
      </c>
      <c r="GM708" t="s">
        <v>37785</v>
      </c>
      <c r="GN708" t="s">
        <v>37786</v>
      </c>
      <c r="GO708" t="s">
        <v>36973</v>
      </c>
      <c r="GP708" t="s">
        <v>37800</v>
      </c>
      <c r="GQ708" t="s">
        <v>37010</v>
      </c>
      <c r="GR708" t="s">
        <v>36969</v>
      </c>
      <c r="GT708" t="s">
        <v>37011</v>
      </c>
      <c r="GU708">
        <f t="shared" si="106"/>
        <v>21.25</v>
      </c>
      <c r="GV708">
        <f t="shared" si="107"/>
        <v>21.25</v>
      </c>
      <c r="GX708">
        <v>17</v>
      </c>
      <c r="GY708" t="s">
        <v>37012</v>
      </c>
      <c r="HA708" t="s">
        <v>37013</v>
      </c>
      <c r="HE708">
        <v>16.989999999999998</v>
      </c>
    </row>
    <row r="709" spans="1:213">
      <c r="A709" t="s">
        <v>29123</v>
      </c>
      <c r="B709" t="s">
        <v>36962</v>
      </c>
      <c r="C709" t="s">
        <v>36963</v>
      </c>
      <c r="D709" t="s">
        <v>21327</v>
      </c>
      <c r="E709">
        <v>1</v>
      </c>
      <c r="F709" t="s">
        <v>36964</v>
      </c>
      <c r="G709" t="s">
        <v>38</v>
      </c>
      <c r="H709" t="s">
        <v>37133</v>
      </c>
      <c r="I709" t="s">
        <v>28729</v>
      </c>
      <c r="J709" t="s">
        <v>33297</v>
      </c>
      <c r="K709" t="s">
        <v>21308</v>
      </c>
      <c r="L709" t="s">
        <v>33298</v>
      </c>
      <c r="M709" t="s">
        <v>33343</v>
      </c>
      <c r="N709" t="s">
        <v>21360</v>
      </c>
      <c r="O709" t="s">
        <v>33344</v>
      </c>
      <c r="P709" t="s">
        <v>21282</v>
      </c>
      <c r="Q709" t="s">
        <v>33300</v>
      </c>
      <c r="T709" t="s">
        <v>33349</v>
      </c>
      <c r="U709" t="s">
        <v>37776</v>
      </c>
      <c r="V709" t="s">
        <v>34104</v>
      </c>
      <c r="W709" t="s">
        <v>36967</v>
      </c>
      <c r="X709" t="s">
        <v>36968</v>
      </c>
      <c r="Y709" t="s">
        <v>36969</v>
      </c>
      <c r="Z709">
        <v>300</v>
      </c>
      <c r="AA709">
        <v>279</v>
      </c>
      <c r="AB709" t="s">
        <v>37056</v>
      </c>
      <c r="AC709" t="s">
        <v>36990</v>
      </c>
      <c r="AD709" t="s">
        <v>36971</v>
      </c>
      <c r="AE709" t="s">
        <v>36972</v>
      </c>
      <c r="AF709" t="s">
        <v>36973</v>
      </c>
      <c r="AH709" t="s">
        <v>37757</v>
      </c>
      <c r="AJ709" t="s">
        <v>36967</v>
      </c>
      <c r="AK709" t="s">
        <v>33461</v>
      </c>
      <c r="AL709" t="s">
        <v>37949</v>
      </c>
      <c r="AM709" t="s">
        <v>37777</v>
      </c>
      <c r="AN709" t="s">
        <v>21762</v>
      </c>
      <c r="AQ709" t="s">
        <v>21762</v>
      </c>
      <c r="AR709" t="s">
        <v>34355</v>
      </c>
      <c r="AW709" t="s">
        <v>37135</v>
      </c>
      <c r="AX709" t="s">
        <v>37135</v>
      </c>
      <c r="AY709" t="s">
        <v>37058</v>
      </c>
      <c r="BA709" t="s">
        <v>37059</v>
      </c>
      <c r="BB709">
        <v>48</v>
      </c>
      <c r="BC709" t="s">
        <v>37060</v>
      </c>
      <c r="BD709" t="s">
        <v>34261</v>
      </c>
      <c r="BE709" t="s">
        <v>36993</v>
      </c>
      <c r="BF709">
        <v>0.2</v>
      </c>
      <c r="BG709" t="str">
        <f>_xlfn.TEXTJOIN("-",TRUE,V709,AL709,I709,BD709,AR709)</f>
        <v>AG-B1J-CA-D5-EJ</v>
      </c>
      <c r="BH709" t="s">
        <v>38165</v>
      </c>
      <c r="BJ709" t="s">
        <v>37964</v>
      </c>
      <c r="BK709" cm="1">
        <f t="array" ref="BK709">IF(LEN(TRIM(BG709))=0,"",SUMPRODUCT(--(LEN(TRIM($BG$5:BG709))&gt;0)))</f>
        <v>690</v>
      </c>
      <c r="BL709" t="str">
        <f>IF(BK709&lt;&gt;"",_xlfn.BASE(BK709,36,10),"")</f>
        <v>00000000J6</v>
      </c>
      <c r="BM709" t="str">
        <f>IF(BL709&lt;&gt;"","*"&amp;BL709&amp;"*","")</f>
        <v>*00000000J6*</v>
      </c>
      <c r="BN709" t="s">
        <v>37963</v>
      </c>
      <c r="BO709" t="str">
        <f>_xlfn.TEXTJOIN("-",TRUE,N709,T709)</f>
        <v>DAT004-M16</v>
      </c>
      <c r="CP709" t="s">
        <v>37952</v>
      </c>
      <c r="CU709">
        <v>16.989999999999998</v>
      </c>
      <c r="DT709" t="s">
        <v>37026</v>
      </c>
      <c r="EC709" s="7">
        <f t="shared" si="105"/>
        <v>21.237499999999997</v>
      </c>
      <c r="EN709" t="s">
        <v>36995</v>
      </c>
      <c r="EO709">
        <v>1731138031</v>
      </c>
      <c r="EP709" t="s">
        <v>36968</v>
      </c>
      <c r="EQ709" t="s">
        <v>36996</v>
      </c>
      <c r="ER709" t="s">
        <v>36997</v>
      </c>
      <c r="ES709" t="s">
        <v>36967</v>
      </c>
      <c r="ET709" t="s">
        <v>37761</v>
      </c>
      <c r="EU709" t="s">
        <v>36999</v>
      </c>
      <c r="FB709" t="s">
        <v>35377</v>
      </c>
      <c r="FC709" t="s">
        <v>37782</v>
      </c>
      <c r="FD709" t="s">
        <v>21762</v>
      </c>
      <c r="FF709" t="s">
        <v>36990</v>
      </c>
      <c r="FG709" t="s">
        <v>36990</v>
      </c>
      <c r="FH709" t="s">
        <v>37952</v>
      </c>
      <c r="FI709" t="s">
        <v>37762</v>
      </c>
      <c r="FJ709" t="s">
        <v>37763</v>
      </c>
      <c r="FK709" t="s">
        <v>37764</v>
      </c>
      <c r="FL709" t="s">
        <v>37765</v>
      </c>
      <c r="FM709" t="s">
        <v>37766</v>
      </c>
      <c r="FN709" t="s">
        <v>37767</v>
      </c>
      <c r="FO709" t="s">
        <v>37768</v>
      </c>
      <c r="FP709" t="s">
        <v>37769</v>
      </c>
      <c r="FQ709" t="s">
        <v>37028</v>
      </c>
      <c r="FR709" t="s">
        <v>37008</v>
      </c>
      <c r="FS709" t="s">
        <v>37009</v>
      </c>
      <c r="FT709" t="s">
        <v>33461</v>
      </c>
      <c r="FU709" t="s">
        <v>33461</v>
      </c>
      <c r="FV709" t="s">
        <v>21762</v>
      </c>
      <c r="FW709" t="s">
        <v>37030</v>
      </c>
      <c r="FX709" t="s">
        <v>37031</v>
      </c>
      <c r="FY709" t="s">
        <v>36971</v>
      </c>
      <c r="FZ709" t="s">
        <v>36990</v>
      </c>
      <c r="GA709" t="s">
        <v>37783</v>
      </c>
      <c r="GB709" t="s">
        <v>36968</v>
      </c>
      <c r="GC709" t="s">
        <v>37032</v>
      </c>
      <c r="GD709" t="s">
        <v>37033</v>
      </c>
      <c r="GE709" t="s">
        <v>37770</v>
      </c>
      <c r="GF709" t="s">
        <v>37771</v>
      </c>
      <c r="GG709" t="s">
        <v>37772</v>
      </c>
      <c r="GH709" t="s">
        <v>37773</v>
      </c>
      <c r="GI709" t="s">
        <v>37774</v>
      </c>
      <c r="GJ709" t="s">
        <v>37034</v>
      </c>
      <c r="GK709" t="s">
        <v>37035</v>
      </c>
      <c r="GL709" t="s">
        <v>37784</v>
      </c>
      <c r="GM709" t="s">
        <v>37785</v>
      </c>
      <c r="GN709" t="s">
        <v>37786</v>
      </c>
      <c r="GO709" t="s">
        <v>36973</v>
      </c>
      <c r="GP709" t="s">
        <v>21762</v>
      </c>
      <c r="GQ709" t="s">
        <v>37010</v>
      </c>
      <c r="GR709" t="s">
        <v>36969</v>
      </c>
      <c r="GT709" t="s">
        <v>37011</v>
      </c>
      <c r="GU709">
        <f t="shared" si="106"/>
        <v>21.25</v>
      </c>
      <c r="GV709">
        <f t="shared" si="107"/>
        <v>21.25</v>
      </c>
      <c r="GX709">
        <v>17</v>
      </c>
      <c r="GY709" t="s">
        <v>37012</v>
      </c>
      <c r="HA709" t="s">
        <v>37013</v>
      </c>
      <c r="HE709">
        <v>16.989999999999998</v>
      </c>
    </row>
    <row r="710" spans="1:213">
      <c r="A710" t="s">
        <v>29123</v>
      </c>
      <c r="B710" t="s">
        <v>36962</v>
      </c>
      <c r="C710" t="s">
        <v>36963</v>
      </c>
      <c r="D710" t="s">
        <v>21327</v>
      </c>
      <c r="E710">
        <v>1</v>
      </c>
      <c r="F710" t="s">
        <v>36964</v>
      </c>
      <c r="G710" t="s">
        <v>38</v>
      </c>
      <c r="H710" t="s">
        <v>37133</v>
      </c>
      <c r="I710" t="s">
        <v>28729</v>
      </c>
      <c r="J710" t="s">
        <v>33297</v>
      </c>
      <c r="K710" t="s">
        <v>21308</v>
      </c>
      <c r="L710" t="s">
        <v>33298</v>
      </c>
      <c r="M710" t="s">
        <v>33343</v>
      </c>
      <c r="N710" t="s">
        <v>21360</v>
      </c>
      <c r="O710" t="s">
        <v>33344</v>
      </c>
      <c r="P710" t="s">
        <v>21282</v>
      </c>
      <c r="Q710" t="s">
        <v>33300</v>
      </c>
      <c r="T710" t="s">
        <v>33349</v>
      </c>
      <c r="U710" t="s">
        <v>37776</v>
      </c>
      <c r="V710" t="s">
        <v>34104</v>
      </c>
      <c r="W710" t="s">
        <v>36967</v>
      </c>
      <c r="X710" t="s">
        <v>36968</v>
      </c>
      <c r="Y710" t="s">
        <v>36969</v>
      </c>
      <c r="Z710">
        <v>400</v>
      </c>
      <c r="AA710">
        <v>359</v>
      </c>
      <c r="AB710" t="s">
        <v>37056</v>
      </c>
      <c r="AC710" t="s">
        <v>36990</v>
      </c>
      <c r="AD710" t="s">
        <v>36971</v>
      </c>
      <c r="AE710" t="s">
        <v>36972</v>
      </c>
      <c r="AF710" t="s">
        <v>36973</v>
      </c>
      <c r="AH710" t="s">
        <v>37757</v>
      </c>
      <c r="AJ710" t="s">
        <v>36967</v>
      </c>
      <c r="AK710" t="s">
        <v>33461</v>
      </c>
      <c r="AL710" t="s">
        <v>37949</v>
      </c>
      <c r="AM710" t="s">
        <v>37777</v>
      </c>
      <c r="AN710" t="s">
        <v>21772</v>
      </c>
      <c r="AQ710" t="s">
        <v>21772</v>
      </c>
      <c r="AR710" t="s">
        <v>34357</v>
      </c>
      <c r="AW710" t="s">
        <v>37135</v>
      </c>
      <c r="AX710" t="s">
        <v>37135</v>
      </c>
      <c r="AY710" t="s">
        <v>37058</v>
      </c>
      <c r="BA710" t="s">
        <v>37059</v>
      </c>
      <c r="BB710">
        <v>48</v>
      </c>
      <c r="BC710" t="s">
        <v>37819</v>
      </c>
      <c r="BD710" t="s">
        <v>34263</v>
      </c>
      <c r="BE710" t="s">
        <v>36993</v>
      </c>
      <c r="BF710">
        <v>0.2</v>
      </c>
      <c r="BG710" t="str">
        <f>_xlfn.TEXTJOIN("-",TRUE,V710,AL710,I710,BD710,AR710)</f>
        <v>AG-B1J-CA-D6-EK</v>
      </c>
      <c r="BH710" t="s">
        <v>38166</v>
      </c>
      <c r="BJ710" t="s">
        <v>37966</v>
      </c>
      <c r="BK710" cm="1">
        <f t="array" ref="BK710">IF(LEN(TRIM(BG710))=0,"",SUMPRODUCT(--(LEN(TRIM($BG$5:BG710))&gt;0)))</f>
        <v>691</v>
      </c>
      <c r="BL710" t="str">
        <f>IF(BK710&lt;&gt;"",_xlfn.BASE(BK710,36,10),"")</f>
        <v>00000000J7</v>
      </c>
      <c r="BM710" t="str">
        <f>IF(BL710&lt;&gt;"","*"&amp;BL710&amp;"*","")</f>
        <v>*00000000J7*</v>
      </c>
      <c r="BN710" t="s">
        <v>37965</v>
      </c>
      <c r="BO710" t="str">
        <f>_xlfn.TEXTJOIN("-",TRUE,N710,T710)</f>
        <v>DAT004-M16</v>
      </c>
      <c r="CP710" t="s">
        <v>37952</v>
      </c>
      <c r="CU710">
        <v>16.989999999999998</v>
      </c>
      <c r="DT710" t="s">
        <v>37026</v>
      </c>
      <c r="EC710" s="7">
        <f t="shared" si="105"/>
        <v>21.237499999999997</v>
      </c>
      <c r="EN710" t="s">
        <v>36995</v>
      </c>
      <c r="EO710">
        <v>1731138031</v>
      </c>
      <c r="EP710" t="s">
        <v>36968</v>
      </c>
      <c r="EQ710" t="s">
        <v>36996</v>
      </c>
      <c r="ER710" t="s">
        <v>36997</v>
      </c>
      <c r="ES710" t="s">
        <v>36967</v>
      </c>
      <c r="ET710" t="s">
        <v>37761</v>
      </c>
      <c r="EU710" t="s">
        <v>36999</v>
      </c>
      <c r="FB710" t="s">
        <v>35377</v>
      </c>
      <c r="FC710" t="s">
        <v>37782</v>
      </c>
      <c r="FD710" t="s">
        <v>21772</v>
      </c>
      <c r="FF710" t="s">
        <v>36990</v>
      </c>
      <c r="FG710" t="s">
        <v>36990</v>
      </c>
      <c r="FH710" t="s">
        <v>37952</v>
      </c>
      <c r="FI710" t="s">
        <v>37762</v>
      </c>
      <c r="FJ710" t="s">
        <v>37763</v>
      </c>
      <c r="FK710" t="s">
        <v>37764</v>
      </c>
      <c r="FL710" t="s">
        <v>37765</v>
      </c>
      <c r="FM710" t="s">
        <v>37766</v>
      </c>
      <c r="FN710" t="s">
        <v>37767</v>
      </c>
      <c r="FO710" t="s">
        <v>37768</v>
      </c>
      <c r="FP710" t="s">
        <v>37769</v>
      </c>
      <c r="FQ710" t="s">
        <v>37028</v>
      </c>
      <c r="FR710" t="s">
        <v>37008</v>
      </c>
      <c r="FS710" t="s">
        <v>37009</v>
      </c>
      <c r="FT710" t="s">
        <v>33461</v>
      </c>
      <c r="FU710" t="s">
        <v>33461</v>
      </c>
      <c r="FV710" t="s">
        <v>21772</v>
      </c>
      <c r="FW710" t="s">
        <v>37030</v>
      </c>
      <c r="FX710" t="s">
        <v>37031</v>
      </c>
      <c r="FY710" t="s">
        <v>36971</v>
      </c>
      <c r="FZ710" t="s">
        <v>36990</v>
      </c>
      <c r="GA710" t="s">
        <v>37783</v>
      </c>
      <c r="GB710" t="s">
        <v>36968</v>
      </c>
      <c r="GC710" t="s">
        <v>37032</v>
      </c>
      <c r="GD710" t="s">
        <v>37033</v>
      </c>
      <c r="GE710" t="s">
        <v>37770</v>
      </c>
      <c r="GF710" t="s">
        <v>37771</v>
      </c>
      <c r="GG710" t="s">
        <v>37772</v>
      </c>
      <c r="GH710" t="s">
        <v>37773</v>
      </c>
      <c r="GI710" t="s">
        <v>37774</v>
      </c>
      <c r="GJ710" t="s">
        <v>37034</v>
      </c>
      <c r="GK710" t="s">
        <v>37035</v>
      </c>
      <c r="GL710" t="s">
        <v>37784</v>
      </c>
      <c r="GM710" t="s">
        <v>37785</v>
      </c>
      <c r="GN710" t="s">
        <v>37786</v>
      </c>
      <c r="GO710" t="s">
        <v>36973</v>
      </c>
      <c r="GP710" t="s">
        <v>21772</v>
      </c>
      <c r="GQ710" t="s">
        <v>37010</v>
      </c>
      <c r="GR710" t="s">
        <v>36969</v>
      </c>
      <c r="GT710" t="s">
        <v>37011</v>
      </c>
      <c r="GU710">
        <f t="shared" si="106"/>
        <v>21.25</v>
      </c>
      <c r="GV710">
        <f t="shared" si="107"/>
        <v>21.25</v>
      </c>
      <c r="GX710">
        <v>17</v>
      </c>
      <c r="GY710" t="s">
        <v>37012</v>
      </c>
      <c r="HA710" t="s">
        <v>37013</v>
      </c>
      <c r="HE710">
        <v>16.989999999999998</v>
      </c>
    </row>
    <row r="711" spans="1:213">
      <c r="A711" t="s">
        <v>29123</v>
      </c>
      <c r="B711" t="s">
        <v>36962</v>
      </c>
      <c r="C711" t="s">
        <v>36963</v>
      </c>
      <c r="D711" t="s">
        <v>21327</v>
      </c>
      <c r="E711">
        <v>1</v>
      </c>
      <c r="F711" t="s">
        <v>36964</v>
      </c>
      <c r="G711" t="s">
        <v>38</v>
      </c>
      <c r="H711" t="s">
        <v>37133</v>
      </c>
      <c r="I711" t="s">
        <v>28729</v>
      </c>
      <c r="J711" t="s">
        <v>33297</v>
      </c>
      <c r="K711" t="s">
        <v>21308</v>
      </c>
      <c r="L711" t="s">
        <v>33298</v>
      </c>
      <c r="M711" t="s">
        <v>33343</v>
      </c>
      <c r="N711" t="s">
        <v>21360</v>
      </c>
      <c r="O711" t="s">
        <v>33344</v>
      </c>
      <c r="P711" t="s">
        <v>21282</v>
      </c>
      <c r="Q711" t="s">
        <v>33300</v>
      </c>
      <c r="T711" t="s">
        <v>33349</v>
      </c>
      <c r="U711" t="s">
        <v>37776</v>
      </c>
      <c r="V711" t="s">
        <v>34104</v>
      </c>
      <c r="W711" t="s">
        <v>36967</v>
      </c>
      <c r="X711" t="s">
        <v>36968</v>
      </c>
      <c r="Y711" t="s">
        <v>36969</v>
      </c>
      <c r="Z711">
        <v>200</v>
      </c>
      <c r="AA711">
        <v>171</v>
      </c>
      <c r="AB711" t="s">
        <v>37018</v>
      </c>
      <c r="AC711" t="s">
        <v>36990</v>
      </c>
      <c r="AD711" t="s">
        <v>36971</v>
      </c>
      <c r="AE711" t="s">
        <v>36972</v>
      </c>
      <c r="AF711" t="s">
        <v>36973</v>
      </c>
      <c r="AH711" t="s">
        <v>37757</v>
      </c>
      <c r="AJ711" t="s">
        <v>36967</v>
      </c>
      <c r="AK711" t="s">
        <v>29023</v>
      </c>
      <c r="AL711" t="s">
        <v>37967</v>
      </c>
      <c r="AM711" t="s">
        <v>37777</v>
      </c>
      <c r="AN711" t="s">
        <v>28824</v>
      </c>
      <c r="AQ711" t="s">
        <v>28824</v>
      </c>
      <c r="AR711" t="s">
        <v>34343</v>
      </c>
      <c r="AW711" t="s">
        <v>37135</v>
      </c>
      <c r="AX711" t="s">
        <v>37135</v>
      </c>
      <c r="AY711" t="s">
        <v>37021</v>
      </c>
      <c r="BA711" t="s">
        <v>353</v>
      </c>
      <c r="BB711">
        <v>48</v>
      </c>
      <c r="BC711" t="s">
        <v>37022</v>
      </c>
      <c r="BD711" t="s">
        <v>28739</v>
      </c>
      <c r="BE711" t="s">
        <v>36993</v>
      </c>
      <c r="BF711">
        <v>0.2</v>
      </c>
      <c r="BG711" t="str">
        <f>_xlfn.TEXTJOIN("-",TRUE,V711,AL711,I711,BD711,AR711)</f>
        <v>AG-B1M-CA-D3-ED</v>
      </c>
      <c r="BH711" t="s">
        <v>38167</v>
      </c>
      <c r="BJ711" t="s">
        <v>37969</v>
      </c>
      <c r="BK711" cm="1">
        <f t="array" ref="BK711">IF(LEN(TRIM(BG711))=0,"",SUMPRODUCT(--(LEN(TRIM($BG$5:BG711))&gt;0)))</f>
        <v>692</v>
      </c>
      <c r="BL711" t="str">
        <f>IF(BK711&lt;&gt;"",_xlfn.BASE(BK711,36,10),"")</f>
        <v>00000000J8</v>
      </c>
      <c r="BM711" t="str">
        <f>IF(BL711&lt;&gt;"","*"&amp;BL711&amp;"*","")</f>
        <v>*00000000J8*</v>
      </c>
      <c r="BN711" t="s">
        <v>37968</v>
      </c>
      <c r="BO711" t="str">
        <f>_xlfn.TEXTJOIN("-",TRUE,N711,T711)</f>
        <v>DAT004-M16</v>
      </c>
      <c r="CP711" t="s">
        <v>37970</v>
      </c>
      <c r="CU711">
        <v>13.99</v>
      </c>
      <c r="DT711" t="s">
        <v>37026</v>
      </c>
      <c r="EC711" s="7">
        <f t="shared" si="105"/>
        <v>17.487500000000001</v>
      </c>
      <c r="EN711" t="s">
        <v>36995</v>
      </c>
      <c r="EO711">
        <v>1731138031</v>
      </c>
      <c r="EP711" t="s">
        <v>36968</v>
      </c>
      <c r="EQ711" t="s">
        <v>36996</v>
      </c>
      <c r="ER711" t="s">
        <v>36997</v>
      </c>
      <c r="ES711" t="s">
        <v>36967</v>
      </c>
      <c r="ET711" t="s">
        <v>37761</v>
      </c>
      <c r="EU711" t="s">
        <v>36999</v>
      </c>
      <c r="FB711" t="s">
        <v>35377</v>
      </c>
      <c r="FC711" t="s">
        <v>37782</v>
      </c>
      <c r="FD711" t="s">
        <v>28824</v>
      </c>
      <c r="FF711" t="s">
        <v>36990</v>
      </c>
      <c r="FG711" t="s">
        <v>36990</v>
      </c>
      <c r="FH711" t="s">
        <v>37970</v>
      </c>
      <c r="FI711" t="s">
        <v>37762</v>
      </c>
      <c r="FJ711" t="s">
        <v>37763</v>
      </c>
      <c r="FK711" t="s">
        <v>37764</v>
      </c>
      <c r="FL711" t="s">
        <v>37765</v>
      </c>
      <c r="FM711" t="s">
        <v>37766</v>
      </c>
      <c r="FN711" t="s">
        <v>37767</v>
      </c>
      <c r="FO711" t="s">
        <v>37768</v>
      </c>
      <c r="FP711" t="s">
        <v>37769</v>
      </c>
      <c r="FQ711" t="s">
        <v>37028</v>
      </c>
      <c r="FR711" t="s">
        <v>37008</v>
      </c>
      <c r="FS711" t="s">
        <v>37009</v>
      </c>
      <c r="FT711" t="s">
        <v>29023</v>
      </c>
      <c r="FU711" t="s">
        <v>29023</v>
      </c>
      <c r="FV711" t="s">
        <v>28824</v>
      </c>
      <c r="FW711" t="s">
        <v>37030</v>
      </c>
      <c r="FX711" t="s">
        <v>37031</v>
      </c>
      <c r="FY711" t="s">
        <v>36971</v>
      </c>
      <c r="FZ711" t="s">
        <v>36990</v>
      </c>
      <c r="GA711" t="s">
        <v>37783</v>
      </c>
      <c r="GB711" t="s">
        <v>36968</v>
      </c>
      <c r="GC711" t="s">
        <v>37032</v>
      </c>
      <c r="GD711" t="s">
        <v>37033</v>
      </c>
      <c r="GE711" t="s">
        <v>37770</v>
      </c>
      <c r="GF711" t="s">
        <v>37771</v>
      </c>
      <c r="GG711" t="s">
        <v>37772</v>
      </c>
      <c r="GH711" t="s">
        <v>37773</v>
      </c>
      <c r="GI711" t="s">
        <v>37774</v>
      </c>
      <c r="GJ711" t="s">
        <v>37034</v>
      </c>
      <c r="GK711" t="s">
        <v>37035</v>
      </c>
      <c r="GL711" t="s">
        <v>37784</v>
      </c>
      <c r="GM711" t="s">
        <v>37785</v>
      </c>
      <c r="GN711" t="s">
        <v>37786</v>
      </c>
      <c r="GO711" t="s">
        <v>36973</v>
      </c>
      <c r="GP711" t="s">
        <v>28824</v>
      </c>
      <c r="GQ711" t="s">
        <v>37010</v>
      </c>
      <c r="GR711" t="s">
        <v>36969</v>
      </c>
      <c r="GT711" t="s">
        <v>37011</v>
      </c>
      <c r="GU711">
        <f t="shared" si="106"/>
        <v>17.5</v>
      </c>
      <c r="GV711">
        <f t="shared" si="107"/>
        <v>17.5</v>
      </c>
      <c r="GX711">
        <v>14</v>
      </c>
      <c r="GY711" t="s">
        <v>37012</v>
      </c>
      <c r="HA711" t="s">
        <v>37013</v>
      </c>
      <c r="HE711">
        <v>13.99</v>
      </c>
    </row>
    <row r="712" spans="1:213">
      <c r="A712" t="s">
        <v>29123</v>
      </c>
      <c r="B712" t="s">
        <v>36962</v>
      </c>
      <c r="C712" t="s">
        <v>36963</v>
      </c>
      <c r="D712" t="s">
        <v>21327</v>
      </c>
      <c r="E712">
        <v>1</v>
      </c>
      <c r="F712" t="s">
        <v>36964</v>
      </c>
      <c r="G712" t="s">
        <v>38</v>
      </c>
      <c r="H712" t="s">
        <v>37133</v>
      </c>
      <c r="I712" t="s">
        <v>28729</v>
      </c>
      <c r="J712" t="s">
        <v>33297</v>
      </c>
      <c r="K712" t="s">
        <v>21308</v>
      </c>
      <c r="L712" t="s">
        <v>33298</v>
      </c>
      <c r="M712" t="s">
        <v>33343</v>
      </c>
      <c r="N712" t="s">
        <v>21360</v>
      </c>
      <c r="O712" t="s">
        <v>33344</v>
      </c>
      <c r="P712" t="s">
        <v>21282</v>
      </c>
      <c r="Q712" t="s">
        <v>33300</v>
      </c>
      <c r="T712" t="s">
        <v>33349</v>
      </c>
      <c r="U712" t="s">
        <v>37776</v>
      </c>
      <c r="V712" t="s">
        <v>34104</v>
      </c>
      <c r="W712" t="s">
        <v>36967</v>
      </c>
      <c r="X712" t="s">
        <v>36968</v>
      </c>
      <c r="Y712" t="s">
        <v>36969</v>
      </c>
      <c r="Z712">
        <v>200</v>
      </c>
      <c r="AA712">
        <v>186</v>
      </c>
      <c r="AB712" t="s">
        <v>37018</v>
      </c>
      <c r="AC712" t="s">
        <v>36990</v>
      </c>
      <c r="AD712" t="s">
        <v>36971</v>
      </c>
      <c r="AE712" t="s">
        <v>36972</v>
      </c>
      <c r="AF712" t="s">
        <v>36973</v>
      </c>
      <c r="AH712" t="s">
        <v>37757</v>
      </c>
      <c r="AJ712" t="s">
        <v>36967</v>
      </c>
      <c r="AK712" t="s">
        <v>29023</v>
      </c>
      <c r="AL712" t="s">
        <v>37967</v>
      </c>
      <c r="AM712" t="s">
        <v>37777</v>
      </c>
      <c r="AN712" t="s">
        <v>28795</v>
      </c>
      <c r="AQ712" t="s">
        <v>28795</v>
      </c>
      <c r="AR712" t="s">
        <v>34345</v>
      </c>
      <c r="AW712" t="s">
        <v>37135</v>
      </c>
      <c r="AX712" t="s">
        <v>37135</v>
      </c>
      <c r="AY712" t="s">
        <v>37021</v>
      </c>
      <c r="BA712" t="s">
        <v>353</v>
      </c>
      <c r="BB712">
        <v>48</v>
      </c>
      <c r="BC712" t="s">
        <v>37022</v>
      </c>
      <c r="BD712" t="s">
        <v>28739</v>
      </c>
      <c r="BE712" t="s">
        <v>36993</v>
      </c>
      <c r="BF712">
        <v>0.2</v>
      </c>
      <c r="BG712" t="str">
        <f>_xlfn.TEXTJOIN("-",TRUE,V712,AL712,I712,BD712,AR712)</f>
        <v>AG-B1M-CA-D3-EE</v>
      </c>
      <c r="BH712" t="s">
        <v>38168</v>
      </c>
      <c r="BJ712" t="s">
        <v>37972</v>
      </c>
      <c r="BK712" cm="1">
        <f t="array" ref="BK712">IF(LEN(TRIM(BG712))=0,"",SUMPRODUCT(--(LEN(TRIM($BG$5:BG712))&gt;0)))</f>
        <v>693</v>
      </c>
      <c r="BL712" t="str">
        <f>IF(BK712&lt;&gt;"",_xlfn.BASE(BK712,36,10),"")</f>
        <v>00000000J9</v>
      </c>
      <c r="BM712" t="str">
        <f>IF(BL712&lt;&gt;"","*"&amp;BL712&amp;"*","")</f>
        <v>*00000000J9*</v>
      </c>
      <c r="BN712" t="s">
        <v>37971</v>
      </c>
      <c r="BO712" t="str">
        <f>_xlfn.TEXTJOIN("-",TRUE,N712,T712)</f>
        <v>DAT004-M16</v>
      </c>
      <c r="CP712" t="s">
        <v>37970</v>
      </c>
      <c r="CU712">
        <v>13.99</v>
      </c>
      <c r="DT712" t="s">
        <v>37026</v>
      </c>
      <c r="EC712" s="7">
        <f t="shared" si="105"/>
        <v>17.487500000000001</v>
      </c>
      <c r="EN712" t="s">
        <v>36995</v>
      </c>
      <c r="EO712">
        <v>1731138031</v>
      </c>
      <c r="EP712" t="s">
        <v>36968</v>
      </c>
      <c r="EQ712" t="s">
        <v>36996</v>
      </c>
      <c r="ER712" t="s">
        <v>36997</v>
      </c>
      <c r="ES712" t="s">
        <v>36967</v>
      </c>
      <c r="ET712" t="s">
        <v>37761</v>
      </c>
      <c r="EU712" t="s">
        <v>36999</v>
      </c>
      <c r="FB712" t="s">
        <v>35377</v>
      </c>
      <c r="FC712" t="s">
        <v>37782</v>
      </c>
      <c r="FD712" t="s">
        <v>28795</v>
      </c>
      <c r="FF712" t="s">
        <v>36990</v>
      </c>
      <c r="FG712" t="s">
        <v>36990</v>
      </c>
      <c r="FH712" t="s">
        <v>37970</v>
      </c>
      <c r="FI712" t="s">
        <v>37762</v>
      </c>
      <c r="FJ712" t="s">
        <v>37763</v>
      </c>
      <c r="FK712" t="s">
        <v>37764</v>
      </c>
      <c r="FL712" t="s">
        <v>37765</v>
      </c>
      <c r="FM712" t="s">
        <v>37766</v>
      </c>
      <c r="FN712" t="s">
        <v>37767</v>
      </c>
      <c r="FO712" t="s">
        <v>37768</v>
      </c>
      <c r="FP712" t="s">
        <v>37769</v>
      </c>
      <c r="FQ712" t="s">
        <v>37028</v>
      </c>
      <c r="FR712" t="s">
        <v>37008</v>
      </c>
      <c r="FS712" t="s">
        <v>37009</v>
      </c>
      <c r="FT712" t="s">
        <v>29023</v>
      </c>
      <c r="FU712" t="s">
        <v>29023</v>
      </c>
      <c r="FV712" t="s">
        <v>28795</v>
      </c>
      <c r="FW712" t="s">
        <v>37030</v>
      </c>
      <c r="FX712" t="s">
        <v>37031</v>
      </c>
      <c r="FY712" t="s">
        <v>36971</v>
      </c>
      <c r="FZ712" t="s">
        <v>36990</v>
      </c>
      <c r="GA712" t="s">
        <v>37783</v>
      </c>
      <c r="GB712" t="s">
        <v>36968</v>
      </c>
      <c r="GC712" t="s">
        <v>37032</v>
      </c>
      <c r="GD712" t="s">
        <v>37033</v>
      </c>
      <c r="GE712" t="s">
        <v>37770</v>
      </c>
      <c r="GF712" t="s">
        <v>37771</v>
      </c>
      <c r="GG712" t="s">
        <v>37772</v>
      </c>
      <c r="GH712" t="s">
        <v>37773</v>
      </c>
      <c r="GI712" t="s">
        <v>37774</v>
      </c>
      <c r="GJ712" t="s">
        <v>37034</v>
      </c>
      <c r="GK712" t="s">
        <v>37035</v>
      </c>
      <c r="GL712" t="s">
        <v>37784</v>
      </c>
      <c r="GM712" t="s">
        <v>37785</v>
      </c>
      <c r="GN712" t="s">
        <v>37786</v>
      </c>
      <c r="GO712" t="s">
        <v>36973</v>
      </c>
      <c r="GP712" t="s">
        <v>28795</v>
      </c>
      <c r="GQ712" t="s">
        <v>37010</v>
      </c>
      <c r="GR712" t="s">
        <v>36969</v>
      </c>
      <c r="GT712" t="s">
        <v>37011</v>
      </c>
      <c r="GU712">
        <f t="shared" si="106"/>
        <v>17.5</v>
      </c>
      <c r="GV712">
        <f t="shared" si="107"/>
        <v>17.5</v>
      </c>
      <c r="GX712">
        <v>14</v>
      </c>
      <c r="GY712" t="s">
        <v>37012</v>
      </c>
      <c r="HA712" t="s">
        <v>37013</v>
      </c>
      <c r="HE712">
        <v>13.99</v>
      </c>
    </row>
    <row r="713" spans="1:213">
      <c r="A713" t="s">
        <v>29123</v>
      </c>
      <c r="B713" t="s">
        <v>36962</v>
      </c>
      <c r="C713" t="s">
        <v>36963</v>
      </c>
      <c r="D713" t="s">
        <v>21327</v>
      </c>
      <c r="E713">
        <v>1</v>
      </c>
      <c r="F713" t="s">
        <v>36964</v>
      </c>
      <c r="G713" t="s">
        <v>38</v>
      </c>
      <c r="H713" t="s">
        <v>37133</v>
      </c>
      <c r="I713" t="s">
        <v>28729</v>
      </c>
      <c r="J713" t="s">
        <v>33297</v>
      </c>
      <c r="K713" t="s">
        <v>21308</v>
      </c>
      <c r="L713" t="s">
        <v>33298</v>
      </c>
      <c r="M713" t="s">
        <v>33343</v>
      </c>
      <c r="N713" t="s">
        <v>21360</v>
      </c>
      <c r="O713" t="s">
        <v>33344</v>
      </c>
      <c r="P713" t="s">
        <v>21282</v>
      </c>
      <c r="Q713" t="s">
        <v>33300</v>
      </c>
      <c r="T713" t="s">
        <v>33349</v>
      </c>
      <c r="U713" t="s">
        <v>37776</v>
      </c>
      <c r="V713" t="s">
        <v>34104</v>
      </c>
      <c r="W713" t="s">
        <v>36967</v>
      </c>
      <c r="X713" t="s">
        <v>36968</v>
      </c>
      <c r="Y713" t="s">
        <v>36969</v>
      </c>
      <c r="Z713">
        <v>200</v>
      </c>
      <c r="AA713">
        <v>195</v>
      </c>
      <c r="AB713" t="s">
        <v>37018</v>
      </c>
      <c r="AC713" t="s">
        <v>36990</v>
      </c>
      <c r="AD713" t="s">
        <v>36971</v>
      </c>
      <c r="AE713" t="s">
        <v>36972</v>
      </c>
      <c r="AF713" t="s">
        <v>36973</v>
      </c>
      <c r="AH713" t="s">
        <v>37757</v>
      </c>
      <c r="AJ713" t="s">
        <v>36967</v>
      </c>
      <c r="AK713" t="s">
        <v>29023</v>
      </c>
      <c r="AL713" t="s">
        <v>37967</v>
      </c>
      <c r="AM713" t="s">
        <v>37777</v>
      </c>
      <c r="AN713" t="s">
        <v>28789</v>
      </c>
      <c r="AQ713" t="s">
        <v>28789</v>
      </c>
      <c r="AR713" t="s">
        <v>34347</v>
      </c>
      <c r="AW713" t="s">
        <v>37135</v>
      </c>
      <c r="AX713" t="s">
        <v>37135</v>
      </c>
      <c r="AY713" t="s">
        <v>37021</v>
      </c>
      <c r="BA713" t="s">
        <v>353</v>
      </c>
      <c r="BB713">
        <v>48</v>
      </c>
      <c r="BC713" t="s">
        <v>37022</v>
      </c>
      <c r="BD713" t="s">
        <v>28739</v>
      </c>
      <c r="BE713" t="s">
        <v>36993</v>
      </c>
      <c r="BF713">
        <v>0.2</v>
      </c>
      <c r="BG713" t="str">
        <f>_xlfn.TEXTJOIN("-",TRUE,V713,AL713,I713,BD713,AR713)</f>
        <v>AG-B1M-CA-D3-EF</v>
      </c>
      <c r="BH713" t="s">
        <v>38169</v>
      </c>
      <c r="BJ713" t="s">
        <v>37974</v>
      </c>
      <c r="BK713" cm="1">
        <f t="array" ref="BK713">IF(LEN(TRIM(BG713))=0,"",SUMPRODUCT(--(LEN(TRIM($BG$5:BG713))&gt;0)))</f>
        <v>694</v>
      </c>
      <c r="BL713" t="str">
        <f>IF(BK713&lt;&gt;"",_xlfn.BASE(BK713,36,10),"")</f>
        <v>00000000JA</v>
      </c>
      <c r="BM713" t="str">
        <f>IF(BL713&lt;&gt;"","*"&amp;BL713&amp;"*","")</f>
        <v>*00000000JA*</v>
      </c>
      <c r="BN713" t="s">
        <v>37973</v>
      </c>
      <c r="BO713" t="str">
        <f>_xlfn.TEXTJOIN("-",TRUE,N713,T713)</f>
        <v>DAT004-M16</v>
      </c>
      <c r="CP713" t="s">
        <v>37970</v>
      </c>
      <c r="CU713">
        <v>13.99</v>
      </c>
      <c r="DT713" t="s">
        <v>37026</v>
      </c>
      <c r="EC713" s="7">
        <f t="shared" si="105"/>
        <v>17.487500000000001</v>
      </c>
      <c r="EN713" t="s">
        <v>36995</v>
      </c>
      <c r="EO713">
        <v>1731138031</v>
      </c>
      <c r="EP713" t="s">
        <v>36968</v>
      </c>
      <c r="EQ713" t="s">
        <v>36996</v>
      </c>
      <c r="ER713" t="s">
        <v>36997</v>
      </c>
      <c r="ES713" t="s">
        <v>36967</v>
      </c>
      <c r="ET713" t="s">
        <v>37761</v>
      </c>
      <c r="EU713" t="s">
        <v>36999</v>
      </c>
      <c r="FB713" t="s">
        <v>35377</v>
      </c>
      <c r="FC713" t="s">
        <v>37782</v>
      </c>
      <c r="FD713" t="s">
        <v>28789</v>
      </c>
      <c r="FF713" t="s">
        <v>36990</v>
      </c>
      <c r="FG713" t="s">
        <v>36990</v>
      </c>
      <c r="FH713" t="s">
        <v>37970</v>
      </c>
      <c r="FI713" t="s">
        <v>37762</v>
      </c>
      <c r="FJ713" t="s">
        <v>37763</v>
      </c>
      <c r="FK713" t="s">
        <v>37764</v>
      </c>
      <c r="FL713" t="s">
        <v>37765</v>
      </c>
      <c r="FM713" t="s">
        <v>37766</v>
      </c>
      <c r="FN713" t="s">
        <v>37767</v>
      </c>
      <c r="FO713" t="s">
        <v>37768</v>
      </c>
      <c r="FP713" t="s">
        <v>37769</v>
      </c>
      <c r="FQ713" t="s">
        <v>37028</v>
      </c>
      <c r="FR713" t="s">
        <v>37008</v>
      </c>
      <c r="FS713" t="s">
        <v>37009</v>
      </c>
      <c r="FT713" t="s">
        <v>29023</v>
      </c>
      <c r="FU713" t="s">
        <v>29023</v>
      </c>
      <c r="FV713" t="s">
        <v>28789</v>
      </c>
      <c r="FW713" t="s">
        <v>37030</v>
      </c>
      <c r="FX713" t="s">
        <v>37031</v>
      </c>
      <c r="FY713" t="s">
        <v>36971</v>
      </c>
      <c r="FZ713" t="s">
        <v>36990</v>
      </c>
      <c r="GA713" t="s">
        <v>37783</v>
      </c>
      <c r="GB713" t="s">
        <v>36968</v>
      </c>
      <c r="GC713" t="s">
        <v>37032</v>
      </c>
      <c r="GD713" t="s">
        <v>37033</v>
      </c>
      <c r="GE713" t="s">
        <v>37770</v>
      </c>
      <c r="GF713" t="s">
        <v>37771</v>
      </c>
      <c r="GG713" t="s">
        <v>37772</v>
      </c>
      <c r="GH713" t="s">
        <v>37773</v>
      </c>
      <c r="GI713" t="s">
        <v>37774</v>
      </c>
      <c r="GJ713" t="s">
        <v>37034</v>
      </c>
      <c r="GK713" t="s">
        <v>37035</v>
      </c>
      <c r="GL713" t="s">
        <v>37784</v>
      </c>
      <c r="GM713" t="s">
        <v>37785</v>
      </c>
      <c r="GN713" t="s">
        <v>37786</v>
      </c>
      <c r="GO713" t="s">
        <v>36973</v>
      </c>
      <c r="GP713" t="s">
        <v>28789</v>
      </c>
      <c r="GQ713" t="s">
        <v>37010</v>
      </c>
      <c r="GR713" t="s">
        <v>36969</v>
      </c>
      <c r="GT713" t="s">
        <v>37011</v>
      </c>
      <c r="GU713">
        <f t="shared" si="106"/>
        <v>17.5</v>
      </c>
      <c r="GV713">
        <f t="shared" si="107"/>
        <v>17.5</v>
      </c>
      <c r="GX713">
        <v>14</v>
      </c>
      <c r="GY713" t="s">
        <v>37012</v>
      </c>
      <c r="HA713" t="s">
        <v>37013</v>
      </c>
      <c r="HE713">
        <v>13.99</v>
      </c>
    </row>
    <row r="714" spans="1:213">
      <c r="A714" t="s">
        <v>29123</v>
      </c>
      <c r="B714" t="s">
        <v>36962</v>
      </c>
      <c r="C714" t="s">
        <v>36963</v>
      </c>
      <c r="D714" t="s">
        <v>21327</v>
      </c>
      <c r="E714">
        <v>1</v>
      </c>
      <c r="F714" t="s">
        <v>36964</v>
      </c>
      <c r="G714" t="s">
        <v>38</v>
      </c>
      <c r="H714" t="s">
        <v>37133</v>
      </c>
      <c r="I714" t="s">
        <v>28729</v>
      </c>
      <c r="J714" t="s">
        <v>33297</v>
      </c>
      <c r="K714" t="s">
        <v>21308</v>
      </c>
      <c r="L714" t="s">
        <v>33298</v>
      </c>
      <c r="M714" t="s">
        <v>33343</v>
      </c>
      <c r="N714" t="s">
        <v>21360</v>
      </c>
      <c r="O714" t="s">
        <v>33344</v>
      </c>
      <c r="P714" t="s">
        <v>21282</v>
      </c>
      <c r="Q714" t="s">
        <v>33300</v>
      </c>
      <c r="T714" t="s">
        <v>33349</v>
      </c>
      <c r="U714" t="s">
        <v>37776</v>
      </c>
      <c r="V714" t="s">
        <v>34104</v>
      </c>
      <c r="W714" t="s">
        <v>36967</v>
      </c>
      <c r="X714" t="s">
        <v>36968</v>
      </c>
      <c r="Y714" t="s">
        <v>36969</v>
      </c>
      <c r="Z714">
        <v>300</v>
      </c>
      <c r="AA714">
        <v>221</v>
      </c>
      <c r="AB714" t="s">
        <v>37018</v>
      </c>
      <c r="AC714" t="s">
        <v>36990</v>
      </c>
      <c r="AD714" t="s">
        <v>36971</v>
      </c>
      <c r="AE714" t="s">
        <v>36972</v>
      </c>
      <c r="AF714" t="s">
        <v>36973</v>
      </c>
      <c r="AH714" t="s">
        <v>37757</v>
      </c>
      <c r="AJ714" t="s">
        <v>36967</v>
      </c>
      <c r="AK714" t="s">
        <v>29023</v>
      </c>
      <c r="AL714" t="s">
        <v>37967</v>
      </c>
      <c r="AM714" t="s">
        <v>37777</v>
      </c>
      <c r="AN714" t="s">
        <v>29088</v>
      </c>
      <c r="AQ714" t="s">
        <v>29088</v>
      </c>
      <c r="AR714" t="s">
        <v>34349</v>
      </c>
      <c r="AW714" t="s">
        <v>37135</v>
      </c>
      <c r="AX714" t="s">
        <v>37135</v>
      </c>
      <c r="AY714" t="s">
        <v>37021</v>
      </c>
      <c r="BA714" t="s">
        <v>353</v>
      </c>
      <c r="BB714">
        <v>48</v>
      </c>
      <c r="BC714" t="s">
        <v>37048</v>
      </c>
      <c r="BD714" t="s">
        <v>34259</v>
      </c>
      <c r="BE714" t="s">
        <v>36993</v>
      </c>
      <c r="BF714">
        <v>0.2</v>
      </c>
      <c r="BG714" t="str">
        <f>_xlfn.TEXTJOIN("-",TRUE,V714,AL714,I714,BD714,AR714)</f>
        <v>AG-B1M-CA-D4-EG</v>
      </c>
      <c r="BH714" t="s">
        <v>38170</v>
      </c>
      <c r="BJ714" t="s">
        <v>37976</v>
      </c>
      <c r="BK714" cm="1">
        <f t="array" ref="BK714">IF(LEN(TRIM(BG714))=0,"",SUMPRODUCT(--(LEN(TRIM($BG$5:BG714))&gt;0)))</f>
        <v>695</v>
      </c>
      <c r="BL714" t="str">
        <f>IF(BK714&lt;&gt;"",_xlfn.BASE(BK714,36,10),"")</f>
        <v>00000000JB</v>
      </c>
      <c r="BM714" t="str">
        <f>IF(BL714&lt;&gt;"","*"&amp;BL714&amp;"*","")</f>
        <v>*00000000JB*</v>
      </c>
      <c r="BN714" t="s">
        <v>37975</v>
      </c>
      <c r="BO714" t="str">
        <f>_xlfn.TEXTJOIN("-",TRUE,N714,T714)</f>
        <v>DAT004-M16</v>
      </c>
      <c r="CP714" t="s">
        <v>37970</v>
      </c>
      <c r="CU714">
        <v>13.99</v>
      </c>
      <c r="DT714" t="s">
        <v>37026</v>
      </c>
      <c r="EC714" s="7">
        <f t="shared" si="105"/>
        <v>17.487500000000001</v>
      </c>
      <c r="EN714" t="s">
        <v>36995</v>
      </c>
      <c r="EO714">
        <v>1731138031</v>
      </c>
      <c r="EP714" t="s">
        <v>36968</v>
      </c>
      <c r="EQ714" t="s">
        <v>36996</v>
      </c>
      <c r="ER714" t="s">
        <v>36997</v>
      </c>
      <c r="ES714" t="s">
        <v>36967</v>
      </c>
      <c r="ET714" t="s">
        <v>37761</v>
      </c>
      <c r="EU714" t="s">
        <v>36999</v>
      </c>
      <c r="FB714" t="s">
        <v>35377</v>
      </c>
      <c r="FC714" t="s">
        <v>37782</v>
      </c>
      <c r="FD714" t="s">
        <v>29088</v>
      </c>
      <c r="FF714" t="s">
        <v>36990</v>
      </c>
      <c r="FG714" t="s">
        <v>36990</v>
      </c>
      <c r="FH714" t="s">
        <v>37970</v>
      </c>
      <c r="FI714" t="s">
        <v>37762</v>
      </c>
      <c r="FJ714" t="s">
        <v>37763</v>
      </c>
      <c r="FK714" t="s">
        <v>37764</v>
      </c>
      <c r="FL714" t="s">
        <v>37765</v>
      </c>
      <c r="FM714" t="s">
        <v>37766</v>
      </c>
      <c r="FN714" t="s">
        <v>37767</v>
      </c>
      <c r="FO714" t="s">
        <v>37768</v>
      </c>
      <c r="FP714" t="s">
        <v>37769</v>
      </c>
      <c r="FQ714" t="s">
        <v>37028</v>
      </c>
      <c r="FR714" t="s">
        <v>37008</v>
      </c>
      <c r="FS714" t="s">
        <v>37009</v>
      </c>
      <c r="FT714" t="s">
        <v>29023</v>
      </c>
      <c r="FU714" t="s">
        <v>29023</v>
      </c>
      <c r="FV714" t="s">
        <v>29088</v>
      </c>
      <c r="FW714" t="s">
        <v>37030</v>
      </c>
      <c r="FX714" t="s">
        <v>37031</v>
      </c>
      <c r="FY714" t="s">
        <v>36971</v>
      </c>
      <c r="FZ714" t="s">
        <v>36990</v>
      </c>
      <c r="GA714" t="s">
        <v>37783</v>
      </c>
      <c r="GB714" t="s">
        <v>36968</v>
      </c>
      <c r="GC714" t="s">
        <v>37032</v>
      </c>
      <c r="GD714" t="s">
        <v>37033</v>
      </c>
      <c r="GE714" t="s">
        <v>37770</v>
      </c>
      <c r="GF714" t="s">
        <v>37771</v>
      </c>
      <c r="GG714" t="s">
        <v>37772</v>
      </c>
      <c r="GH714" t="s">
        <v>37773</v>
      </c>
      <c r="GI714" t="s">
        <v>37774</v>
      </c>
      <c r="GJ714" t="s">
        <v>37034</v>
      </c>
      <c r="GK714" t="s">
        <v>37035</v>
      </c>
      <c r="GL714" t="s">
        <v>37784</v>
      </c>
      <c r="GM714" t="s">
        <v>37785</v>
      </c>
      <c r="GN714" t="s">
        <v>37786</v>
      </c>
      <c r="GO714" t="s">
        <v>36973</v>
      </c>
      <c r="GP714" t="s">
        <v>29088</v>
      </c>
      <c r="GQ714" t="s">
        <v>37010</v>
      </c>
      <c r="GR714" t="s">
        <v>36969</v>
      </c>
      <c r="GT714" t="s">
        <v>37011</v>
      </c>
      <c r="GU714">
        <f t="shared" si="106"/>
        <v>17.5</v>
      </c>
      <c r="GV714">
        <f t="shared" si="107"/>
        <v>17.5</v>
      </c>
      <c r="GX714">
        <v>14</v>
      </c>
      <c r="GY714" t="s">
        <v>37012</v>
      </c>
      <c r="HA714" t="s">
        <v>37013</v>
      </c>
      <c r="HE714">
        <v>13.99</v>
      </c>
    </row>
    <row r="715" spans="1:213">
      <c r="A715" t="s">
        <v>29123</v>
      </c>
      <c r="B715" t="s">
        <v>36962</v>
      </c>
      <c r="C715" t="s">
        <v>36963</v>
      </c>
      <c r="D715" t="s">
        <v>21327</v>
      </c>
      <c r="E715">
        <v>1</v>
      </c>
      <c r="F715" t="s">
        <v>36964</v>
      </c>
      <c r="G715" t="s">
        <v>38</v>
      </c>
      <c r="H715" t="s">
        <v>37133</v>
      </c>
      <c r="I715" t="s">
        <v>28729</v>
      </c>
      <c r="J715" t="s">
        <v>33297</v>
      </c>
      <c r="K715" t="s">
        <v>21308</v>
      </c>
      <c r="L715" t="s">
        <v>33298</v>
      </c>
      <c r="M715" t="s">
        <v>33343</v>
      </c>
      <c r="N715" t="s">
        <v>21360</v>
      </c>
      <c r="O715" t="s">
        <v>33344</v>
      </c>
      <c r="P715" t="s">
        <v>21282</v>
      </c>
      <c r="Q715" t="s">
        <v>33300</v>
      </c>
      <c r="T715" t="s">
        <v>33349</v>
      </c>
      <c r="U715" t="s">
        <v>37776</v>
      </c>
      <c r="V715" t="s">
        <v>34104</v>
      </c>
      <c r="W715" t="s">
        <v>36967</v>
      </c>
      <c r="X715" t="s">
        <v>36968</v>
      </c>
      <c r="Y715" t="s">
        <v>36969</v>
      </c>
      <c r="Z715">
        <v>300</v>
      </c>
      <c r="AA715">
        <v>236</v>
      </c>
      <c r="AB715" t="s">
        <v>37018</v>
      </c>
      <c r="AC715" t="s">
        <v>36990</v>
      </c>
      <c r="AD715" t="s">
        <v>36971</v>
      </c>
      <c r="AE715" t="s">
        <v>36972</v>
      </c>
      <c r="AF715" t="s">
        <v>36973</v>
      </c>
      <c r="AH715" t="s">
        <v>37757</v>
      </c>
      <c r="AJ715" t="s">
        <v>36967</v>
      </c>
      <c r="AK715" t="s">
        <v>29023</v>
      </c>
      <c r="AL715" t="s">
        <v>37967</v>
      </c>
      <c r="AM715" t="s">
        <v>37777</v>
      </c>
      <c r="AN715" t="s">
        <v>29128</v>
      </c>
      <c r="AQ715" t="s">
        <v>29128</v>
      </c>
      <c r="AR715" t="s">
        <v>34351</v>
      </c>
      <c r="AW715" t="s">
        <v>37135</v>
      </c>
      <c r="AX715" t="s">
        <v>37135</v>
      </c>
      <c r="AY715" t="s">
        <v>37021</v>
      </c>
      <c r="BA715" t="s">
        <v>353</v>
      </c>
      <c r="BB715">
        <v>48</v>
      </c>
      <c r="BC715" t="s">
        <v>37048</v>
      </c>
      <c r="BD715" t="s">
        <v>34259</v>
      </c>
      <c r="BE715" t="s">
        <v>36993</v>
      </c>
      <c r="BF715">
        <v>0.2</v>
      </c>
      <c r="BG715" t="str">
        <f>_xlfn.TEXTJOIN("-",TRUE,V715,AL715,I715,BD715,AR715)</f>
        <v>AG-B1M-CA-D4-EH</v>
      </c>
      <c r="BH715" t="s">
        <v>38171</v>
      </c>
      <c r="BJ715" t="s">
        <v>37978</v>
      </c>
      <c r="BK715" cm="1">
        <f t="array" ref="BK715">IF(LEN(TRIM(BG715))=0,"",SUMPRODUCT(--(LEN(TRIM($BG$5:BG715))&gt;0)))</f>
        <v>696</v>
      </c>
      <c r="BL715" t="str">
        <f>IF(BK715&lt;&gt;"",_xlfn.BASE(BK715,36,10),"")</f>
        <v>00000000JC</v>
      </c>
      <c r="BM715" t="str">
        <f>IF(BL715&lt;&gt;"","*"&amp;BL715&amp;"*","")</f>
        <v>*00000000JC*</v>
      </c>
      <c r="BN715" t="s">
        <v>37977</v>
      </c>
      <c r="BO715" t="str">
        <f>_xlfn.TEXTJOIN("-",TRUE,N715,T715)</f>
        <v>DAT004-M16</v>
      </c>
      <c r="CP715" t="s">
        <v>37970</v>
      </c>
      <c r="CU715">
        <v>13.99</v>
      </c>
      <c r="DT715" t="s">
        <v>37026</v>
      </c>
      <c r="EC715" s="7">
        <f t="shared" si="105"/>
        <v>17.487500000000001</v>
      </c>
      <c r="EN715" t="s">
        <v>36995</v>
      </c>
      <c r="EO715">
        <v>1731138031</v>
      </c>
      <c r="EP715" t="s">
        <v>36968</v>
      </c>
      <c r="EQ715" t="s">
        <v>36996</v>
      </c>
      <c r="ER715" t="s">
        <v>36997</v>
      </c>
      <c r="ES715" t="s">
        <v>36967</v>
      </c>
      <c r="ET715" t="s">
        <v>37761</v>
      </c>
      <c r="EU715" t="s">
        <v>36999</v>
      </c>
      <c r="FB715" t="s">
        <v>35377</v>
      </c>
      <c r="FC715" t="s">
        <v>37782</v>
      </c>
      <c r="FD715" t="s">
        <v>37799</v>
      </c>
      <c r="FF715" t="s">
        <v>36990</v>
      </c>
      <c r="FG715" t="s">
        <v>36990</v>
      </c>
      <c r="FH715" t="s">
        <v>37970</v>
      </c>
      <c r="FI715" t="s">
        <v>37762</v>
      </c>
      <c r="FJ715" t="s">
        <v>37763</v>
      </c>
      <c r="FK715" t="s">
        <v>37764</v>
      </c>
      <c r="FL715" t="s">
        <v>37765</v>
      </c>
      <c r="FM715" t="s">
        <v>37766</v>
      </c>
      <c r="FN715" t="s">
        <v>37767</v>
      </c>
      <c r="FO715" t="s">
        <v>37768</v>
      </c>
      <c r="FP715" t="s">
        <v>37769</v>
      </c>
      <c r="FQ715" t="s">
        <v>37028</v>
      </c>
      <c r="FR715" t="s">
        <v>37008</v>
      </c>
      <c r="FS715" t="s">
        <v>37009</v>
      </c>
      <c r="FT715" t="s">
        <v>29023</v>
      </c>
      <c r="FU715" t="s">
        <v>29023</v>
      </c>
      <c r="FV715" t="s">
        <v>37799</v>
      </c>
      <c r="FW715" t="s">
        <v>37030</v>
      </c>
      <c r="FX715" t="s">
        <v>37031</v>
      </c>
      <c r="FY715" t="s">
        <v>36971</v>
      </c>
      <c r="FZ715" t="s">
        <v>36990</v>
      </c>
      <c r="GA715" t="s">
        <v>37783</v>
      </c>
      <c r="GB715" t="s">
        <v>36968</v>
      </c>
      <c r="GC715" t="s">
        <v>37032</v>
      </c>
      <c r="GD715" t="s">
        <v>37033</v>
      </c>
      <c r="GE715" t="s">
        <v>37770</v>
      </c>
      <c r="GF715" t="s">
        <v>37771</v>
      </c>
      <c r="GG715" t="s">
        <v>37772</v>
      </c>
      <c r="GH715" t="s">
        <v>37773</v>
      </c>
      <c r="GI715" t="s">
        <v>37774</v>
      </c>
      <c r="GJ715" t="s">
        <v>37034</v>
      </c>
      <c r="GK715" t="s">
        <v>37035</v>
      </c>
      <c r="GL715" t="s">
        <v>37784</v>
      </c>
      <c r="GM715" t="s">
        <v>37785</v>
      </c>
      <c r="GN715" t="s">
        <v>37786</v>
      </c>
      <c r="GO715" t="s">
        <v>36973</v>
      </c>
      <c r="GP715" t="s">
        <v>37799</v>
      </c>
      <c r="GQ715" t="s">
        <v>37010</v>
      </c>
      <c r="GR715" t="s">
        <v>36969</v>
      </c>
      <c r="GT715" t="s">
        <v>37011</v>
      </c>
      <c r="GU715">
        <f t="shared" si="106"/>
        <v>17.5</v>
      </c>
      <c r="GV715">
        <f t="shared" si="107"/>
        <v>17.5</v>
      </c>
      <c r="GX715">
        <v>14</v>
      </c>
      <c r="GY715" t="s">
        <v>37012</v>
      </c>
      <c r="HA715" t="s">
        <v>37013</v>
      </c>
      <c r="HE715">
        <v>13.99</v>
      </c>
    </row>
    <row r="716" spans="1:213">
      <c r="A716" t="s">
        <v>29123</v>
      </c>
      <c r="B716" t="s">
        <v>36962</v>
      </c>
      <c r="C716" t="s">
        <v>36963</v>
      </c>
      <c r="D716" t="s">
        <v>21327</v>
      </c>
      <c r="E716">
        <v>1</v>
      </c>
      <c r="F716" t="s">
        <v>36964</v>
      </c>
      <c r="G716" t="s">
        <v>38</v>
      </c>
      <c r="H716" t="s">
        <v>37133</v>
      </c>
      <c r="I716" t="s">
        <v>28729</v>
      </c>
      <c r="J716" t="s">
        <v>33297</v>
      </c>
      <c r="K716" t="s">
        <v>21308</v>
      </c>
      <c r="L716" t="s">
        <v>33298</v>
      </c>
      <c r="M716" t="s">
        <v>33343</v>
      </c>
      <c r="N716" t="s">
        <v>21360</v>
      </c>
      <c r="O716" t="s">
        <v>33344</v>
      </c>
      <c r="P716" t="s">
        <v>21282</v>
      </c>
      <c r="Q716" t="s">
        <v>33300</v>
      </c>
      <c r="T716" t="s">
        <v>33349</v>
      </c>
      <c r="U716" t="s">
        <v>37776</v>
      </c>
      <c r="V716" t="s">
        <v>34104</v>
      </c>
      <c r="W716" t="s">
        <v>36967</v>
      </c>
      <c r="X716" t="s">
        <v>36968</v>
      </c>
      <c r="Y716" t="s">
        <v>36969</v>
      </c>
      <c r="Z716">
        <v>300</v>
      </c>
      <c r="AA716">
        <v>271</v>
      </c>
      <c r="AB716" t="s">
        <v>37056</v>
      </c>
      <c r="AC716" t="s">
        <v>36990</v>
      </c>
      <c r="AD716" t="s">
        <v>36971</v>
      </c>
      <c r="AE716" t="s">
        <v>36972</v>
      </c>
      <c r="AF716" t="s">
        <v>36973</v>
      </c>
      <c r="AH716" t="s">
        <v>37757</v>
      </c>
      <c r="AJ716" t="s">
        <v>36967</v>
      </c>
      <c r="AK716" t="s">
        <v>29023</v>
      </c>
      <c r="AL716" t="s">
        <v>37967</v>
      </c>
      <c r="AM716" t="s">
        <v>37777</v>
      </c>
      <c r="AN716" t="s">
        <v>37800</v>
      </c>
      <c r="AQ716" t="s">
        <v>37800</v>
      </c>
      <c r="AR716" t="s">
        <v>34353</v>
      </c>
      <c r="AW716" t="s">
        <v>37135</v>
      </c>
      <c r="AX716" t="s">
        <v>37135</v>
      </c>
      <c r="AY716" t="s">
        <v>37058</v>
      </c>
      <c r="BA716" t="s">
        <v>37059</v>
      </c>
      <c r="BB716">
        <v>48</v>
      </c>
      <c r="BC716" t="s">
        <v>37060</v>
      </c>
      <c r="BD716" t="s">
        <v>34261</v>
      </c>
      <c r="BE716" t="s">
        <v>36993</v>
      </c>
      <c r="BF716">
        <v>0.2</v>
      </c>
      <c r="BG716" t="str">
        <f>_xlfn.TEXTJOIN("-",TRUE,V716,AL716,I716,BD716,AR716)</f>
        <v>AG-B1M-CA-D5-EI</v>
      </c>
      <c r="BH716" t="s">
        <v>38172</v>
      </c>
      <c r="BJ716" t="s">
        <v>37980</v>
      </c>
      <c r="BK716" cm="1">
        <f t="array" ref="BK716">IF(LEN(TRIM(BG716))=0,"",SUMPRODUCT(--(LEN(TRIM($BG$5:BG716))&gt;0)))</f>
        <v>697</v>
      </c>
      <c r="BL716" t="str">
        <f>IF(BK716&lt;&gt;"",_xlfn.BASE(BK716,36,10),"")</f>
        <v>00000000JD</v>
      </c>
      <c r="BM716" t="str">
        <f>IF(BL716&lt;&gt;"","*"&amp;BL716&amp;"*","")</f>
        <v>*00000000JD*</v>
      </c>
      <c r="BN716" t="s">
        <v>37979</v>
      </c>
      <c r="BO716" t="str">
        <f>_xlfn.TEXTJOIN("-",TRUE,N716,T716)</f>
        <v>DAT004-M16</v>
      </c>
      <c r="CP716" t="s">
        <v>37970</v>
      </c>
      <c r="CU716">
        <v>16.989999999999998</v>
      </c>
      <c r="DT716" t="s">
        <v>37026</v>
      </c>
      <c r="EC716" s="7">
        <f t="shared" si="105"/>
        <v>21.237499999999997</v>
      </c>
      <c r="EN716" t="s">
        <v>36995</v>
      </c>
      <c r="EO716">
        <v>1731138031</v>
      </c>
      <c r="EP716" t="s">
        <v>36968</v>
      </c>
      <c r="EQ716" t="s">
        <v>36996</v>
      </c>
      <c r="ER716" t="s">
        <v>36997</v>
      </c>
      <c r="ES716" t="s">
        <v>36967</v>
      </c>
      <c r="ET716" t="s">
        <v>37761</v>
      </c>
      <c r="EU716" t="s">
        <v>36999</v>
      </c>
      <c r="FB716" t="s">
        <v>35377</v>
      </c>
      <c r="FC716" t="s">
        <v>37782</v>
      </c>
      <c r="FD716" t="s">
        <v>37800</v>
      </c>
      <c r="FF716" t="s">
        <v>36990</v>
      </c>
      <c r="FG716" t="s">
        <v>36990</v>
      </c>
      <c r="FH716" t="s">
        <v>37970</v>
      </c>
      <c r="FI716" t="s">
        <v>37762</v>
      </c>
      <c r="FJ716" t="s">
        <v>37763</v>
      </c>
      <c r="FK716" t="s">
        <v>37764</v>
      </c>
      <c r="FL716" t="s">
        <v>37765</v>
      </c>
      <c r="FM716" t="s">
        <v>37766</v>
      </c>
      <c r="FN716" t="s">
        <v>37767</v>
      </c>
      <c r="FO716" t="s">
        <v>37768</v>
      </c>
      <c r="FP716" t="s">
        <v>37769</v>
      </c>
      <c r="FQ716" t="s">
        <v>37028</v>
      </c>
      <c r="FR716" t="s">
        <v>37008</v>
      </c>
      <c r="FS716" t="s">
        <v>37009</v>
      </c>
      <c r="FT716" t="s">
        <v>29023</v>
      </c>
      <c r="FU716" t="s">
        <v>29023</v>
      </c>
      <c r="FV716" t="s">
        <v>37800</v>
      </c>
      <c r="FW716" t="s">
        <v>37030</v>
      </c>
      <c r="FX716" t="s">
        <v>37031</v>
      </c>
      <c r="FY716" t="s">
        <v>36971</v>
      </c>
      <c r="FZ716" t="s">
        <v>36990</v>
      </c>
      <c r="GA716" t="s">
        <v>37783</v>
      </c>
      <c r="GB716" t="s">
        <v>36968</v>
      </c>
      <c r="GC716" t="s">
        <v>37032</v>
      </c>
      <c r="GD716" t="s">
        <v>37033</v>
      </c>
      <c r="GE716" t="s">
        <v>37770</v>
      </c>
      <c r="GF716" t="s">
        <v>37771</v>
      </c>
      <c r="GG716" t="s">
        <v>37772</v>
      </c>
      <c r="GH716" t="s">
        <v>37773</v>
      </c>
      <c r="GI716" t="s">
        <v>37774</v>
      </c>
      <c r="GJ716" t="s">
        <v>37034</v>
      </c>
      <c r="GK716" t="s">
        <v>37035</v>
      </c>
      <c r="GL716" t="s">
        <v>37784</v>
      </c>
      <c r="GM716" t="s">
        <v>37785</v>
      </c>
      <c r="GN716" t="s">
        <v>37786</v>
      </c>
      <c r="GO716" t="s">
        <v>36973</v>
      </c>
      <c r="GP716" t="s">
        <v>37800</v>
      </c>
      <c r="GQ716" t="s">
        <v>37010</v>
      </c>
      <c r="GR716" t="s">
        <v>36969</v>
      </c>
      <c r="GT716" t="s">
        <v>37011</v>
      </c>
      <c r="GU716">
        <f t="shared" si="106"/>
        <v>21.25</v>
      </c>
      <c r="GV716">
        <f t="shared" si="107"/>
        <v>21.25</v>
      </c>
      <c r="GX716">
        <v>17</v>
      </c>
      <c r="GY716" t="s">
        <v>37012</v>
      </c>
      <c r="HA716" t="s">
        <v>37013</v>
      </c>
      <c r="HE716">
        <v>16.989999999999998</v>
      </c>
    </row>
    <row r="717" spans="1:213">
      <c r="A717" t="s">
        <v>29123</v>
      </c>
      <c r="B717" t="s">
        <v>36962</v>
      </c>
      <c r="C717" t="s">
        <v>36963</v>
      </c>
      <c r="D717" t="s">
        <v>21327</v>
      </c>
      <c r="E717">
        <v>1</v>
      </c>
      <c r="F717" t="s">
        <v>36964</v>
      </c>
      <c r="G717" t="s">
        <v>38</v>
      </c>
      <c r="H717" t="s">
        <v>37133</v>
      </c>
      <c r="I717" t="s">
        <v>28729</v>
      </c>
      <c r="J717" t="s">
        <v>33297</v>
      </c>
      <c r="K717" t="s">
        <v>21308</v>
      </c>
      <c r="L717" t="s">
        <v>33298</v>
      </c>
      <c r="M717" t="s">
        <v>33343</v>
      </c>
      <c r="N717" t="s">
        <v>21360</v>
      </c>
      <c r="O717" t="s">
        <v>33344</v>
      </c>
      <c r="P717" t="s">
        <v>21282</v>
      </c>
      <c r="Q717" t="s">
        <v>33300</v>
      </c>
      <c r="T717" t="s">
        <v>33349</v>
      </c>
      <c r="U717" t="s">
        <v>37776</v>
      </c>
      <c r="V717" t="s">
        <v>34104</v>
      </c>
      <c r="W717" t="s">
        <v>36967</v>
      </c>
      <c r="X717" t="s">
        <v>36968</v>
      </c>
      <c r="Y717" t="s">
        <v>36969</v>
      </c>
      <c r="Z717">
        <v>200</v>
      </c>
      <c r="AA717">
        <v>171</v>
      </c>
      <c r="AB717" t="s">
        <v>37018</v>
      </c>
      <c r="AC717" t="s">
        <v>36990</v>
      </c>
      <c r="AD717" t="s">
        <v>36971</v>
      </c>
      <c r="AE717" t="s">
        <v>36972</v>
      </c>
      <c r="AF717" t="s">
        <v>36973</v>
      </c>
      <c r="AH717" t="s">
        <v>37757</v>
      </c>
      <c r="AJ717" t="s">
        <v>36967</v>
      </c>
      <c r="AK717" t="s">
        <v>33485</v>
      </c>
      <c r="AL717" t="s">
        <v>37981</v>
      </c>
      <c r="AM717" t="s">
        <v>37777</v>
      </c>
      <c r="AN717" t="s">
        <v>28824</v>
      </c>
      <c r="AQ717" t="s">
        <v>28824</v>
      </c>
      <c r="AR717" t="s">
        <v>34343</v>
      </c>
      <c r="AW717" t="s">
        <v>37135</v>
      </c>
      <c r="AX717" t="s">
        <v>37135</v>
      </c>
      <c r="AY717" t="s">
        <v>37021</v>
      </c>
      <c r="BA717" t="s">
        <v>353</v>
      </c>
      <c r="BB717">
        <v>48</v>
      </c>
      <c r="BC717" t="s">
        <v>37022</v>
      </c>
      <c r="BD717" t="s">
        <v>28739</v>
      </c>
      <c r="BE717" t="s">
        <v>36993</v>
      </c>
      <c r="BF717">
        <v>0.2</v>
      </c>
      <c r="BG717" t="str">
        <f>_xlfn.TEXTJOIN("-",TRUE,V717,AL717,I717,BD717,AR717)</f>
        <v>AG-B1S-CA-D3-ED</v>
      </c>
      <c r="BH717" t="s">
        <v>38173</v>
      </c>
      <c r="BJ717" t="s">
        <v>37983</v>
      </c>
      <c r="BK717" cm="1">
        <f t="array" ref="BK717">IF(LEN(TRIM(BG717))=0,"",SUMPRODUCT(--(LEN(TRIM($BG$5:BG717))&gt;0)))</f>
        <v>698</v>
      </c>
      <c r="BL717" t="str">
        <f>IF(BK717&lt;&gt;"",_xlfn.BASE(BK717,36,10),"")</f>
        <v>00000000JE</v>
      </c>
      <c r="BM717" t="str">
        <f>IF(BL717&lt;&gt;"","*"&amp;BL717&amp;"*","")</f>
        <v>*00000000JE*</v>
      </c>
      <c r="BN717" t="s">
        <v>37982</v>
      </c>
      <c r="BO717" t="str">
        <f>_xlfn.TEXTJOIN("-",TRUE,N717,T717)</f>
        <v>DAT004-M16</v>
      </c>
      <c r="CP717" t="s">
        <v>37984</v>
      </c>
      <c r="CU717">
        <v>13.99</v>
      </c>
      <c r="DT717" t="s">
        <v>37026</v>
      </c>
      <c r="EC717" s="7">
        <f t="shared" si="105"/>
        <v>17.487500000000001</v>
      </c>
      <c r="EN717" t="s">
        <v>36995</v>
      </c>
      <c r="EO717">
        <v>1731138031</v>
      </c>
      <c r="EP717" t="s">
        <v>36968</v>
      </c>
      <c r="EQ717" t="s">
        <v>36996</v>
      </c>
      <c r="ER717" t="s">
        <v>36997</v>
      </c>
      <c r="ES717" t="s">
        <v>36967</v>
      </c>
      <c r="ET717" t="s">
        <v>37761</v>
      </c>
      <c r="EU717" t="s">
        <v>36999</v>
      </c>
      <c r="FB717" t="s">
        <v>35377</v>
      </c>
      <c r="FC717" t="s">
        <v>37782</v>
      </c>
      <c r="FD717" t="s">
        <v>28824</v>
      </c>
      <c r="FF717" t="s">
        <v>36990</v>
      </c>
      <c r="FG717" t="s">
        <v>36990</v>
      </c>
      <c r="FH717" t="s">
        <v>37984</v>
      </c>
      <c r="FI717" t="s">
        <v>37762</v>
      </c>
      <c r="FJ717" t="s">
        <v>37763</v>
      </c>
      <c r="FK717" t="s">
        <v>37764</v>
      </c>
      <c r="FL717" t="s">
        <v>37765</v>
      </c>
      <c r="FM717" t="s">
        <v>37766</v>
      </c>
      <c r="FN717" t="s">
        <v>37767</v>
      </c>
      <c r="FO717" t="s">
        <v>37768</v>
      </c>
      <c r="FP717" t="s">
        <v>37769</v>
      </c>
      <c r="FQ717" t="s">
        <v>37028</v>
      </c>
      <c r="FR717" t="s">
        <v>37008</v>
      </c>
      <c r="FS717" t="s">
        <v>37009</v>
      </c>
      <c r="FT717" t="s">
        <v>33485</v>
      </c>
      <c r="FU717" t="s">
        <v>33485</v>
      </c>
      <c r="FV717" t="s">
        <v>28824</v>
      </c>
      <c r="FW717" t="s">
        <v>37030</v>
      </c>
      <c r="FX717" t="s">
        <v>37031</v>
      </c>
      <c r="FY717" t="s">
        <v>36971</v>
      </c>
      <c r="FZ717" t="s">
        <v>36990</v>
      </c>
      <c r="GA717" t="s">
        <v>37783</v>
      </c>
      <c r="GB717" t="s">
        <v>36968</v>
      </c>
      <c r="GC717" t="s">
        <v>37032</v>
      </c>
      <c r="GD717" t="s">
        <v>37033</v>
      </c>
      <c r="GE717" t="s">
        <v>37770</v>
      </c>
      <c r="GF717" t="s">
        <v>37771</v>
      </c>
      <c r="GG717" t="s">
        <v>37772</v>
      </c>
      <c r="GH717" t="s">
        <v>37773</v>
      </c>
      <c r="GI717" t="s">
        <v>37774</v>
      </c>
      <c r="GJ717" t="s">
        <v>37034</v>
      </c>
      <c r="GK717" t="s">
        <v>37035</v>
      </c>
      <c r="GL717" t="s">
        <v>37784</v>
      </c>
      <c r="GM717" t="s">
        <v>37785</v>
      </c>
      <c r="GN717" t="s">
        <v>37786</v>
      </c>
      <c r="GO717" t="s">
        <v>36973</v>
      </c>
      <c r="GP717" t="s">
        <v>28824</v>
      </c>
      <c r="GQ717" t="s">
        <v>37010</v>
      </c>
      <c r="GR717" t="s">
        <v>36969</v>
      </c>
      <c r="GT717" t="s">
        <v>37011</v>
      </c>
      <c r="GU717">
        <f t="shared" si="106"/>
        <v>17.5</v>
      </c>
      <c r="GV717">
        <f t="shared" si="107"/>
        <v>17.5</v>
      </c>
      <c r="GX717">
        <v>14</v>
      </c>
      <c r="GY717" t="s">
        <v>37012</v>
      </c>
      <c r="HA717" t="s">
        <v>37013</v>
      </c>
      <c r="HE717">
        <v>13.99</v>
      </c>
    </row>
    <row r="718" spans="1:213">
      <c r="A718" t="s">
        <v>29123</v>
      </c>
      <c r="B718" t="s">
        <v>36962</v>
      </c>
      <c r="C718" t="s">
        <v>36963</v>
      </c>
      <c r="D718" t="s">
        <v>21327</v>
      </c>
      <c r="E718">
        <v>1</v>
      </c>
      <c r="F718" t="s">
        <v>36964</v>
      </c>
      <c r="G718" t="s">
        <v>38</v>
      </c>
      <c r="H718" t="s">
        <v>37133</v>
      </c>
      <c r="I718" t="s">
        <v>28729</v>
      </c>
      <c r="J718" t="s">
        <v>33297</v>
      </c>
      <c r="K718" t="s">
        <v>21308</v>
      </c>
      <c r="L718" t="s">
        <v>33298</v>
      </c>
      <c r="M718" t="s">
        <v>33343</v>
      </c>
      <c r="N718" t="s">
        <v>21360</v>
      </c>
      <c r="O718" t="s">
        <v>33344</v>
      </c>
      <c r="P718" t="s">
        <v>21282</v>
      </c>
      <c r="Q718" t="s">
        <v>33300</v>
      </c>
      <c r="T718" t="s">
        <v>33349</v>
      </c>
      <c r="U718" t="s">
        <v>37776</v>
      </c>
      <c r="V718" t="s">
        <v>34104</v>
      </c>
      <c r="W718" t="s">
        <v>36967</v>
      </c>
      <c r="X718" t="s">
        <v>36968</v>
      </c>
      <c r="Y718" t="s">
        <v>36969</v>
      </c>
      <c r="Z718">
        <v>200</v>
      </c>
      <c r="AA718">
        <v>186</v>
      </c>
      <c r="AB718" t="s">
        <v>37018</v>
      </c>
      <c r="AC718" t="s">
        <v>36990</v>
      </c>
      <c r="AD718" t="s">
        <v>36971</v>
      </c>
      <c r="AE718" t="s">
        <v>36972</v>
      </c>
      <c r="AF718" t="s">
        <v>36973</v>
      </c>
      <c r="AH718" t="s">
        <v>37757</v>
      </c>
      <c r="AJ718" t="s">
        <v>36967</v>
      </c>
      <c r="AK718" t="s">
        <v>33485</v>
      </c>
      <c r="AL718" t="s">
        <v>37981</v>
      </c>
      <c r="AM718" t="s">
        <v>37777</v>
      </c>
      <c r="AN718" t="s">
        <v>28795</v>
      </c>
      <c r="AQ718" t="s">
        <v>28795</v>
      </c>
      <c r="AR718" t="s">
        <v>34345</v>
      </c>
      <c r="AW718" t="s">
        <v>37135</v>
      </c>
      <c r="AX718" t="s">
        <v>37135</v>
      </c>
      <c r="AY718" t="s">
        <v>37021</v>
      </c>
      <c r="BA718" t="s">
        <v>353</v>
      </c>
      <c r="BB718">
        <v>48</v>
      </c>
      <c r="BC718" t="s">
        <v>37022</v>
      </c>
      <c r="BD718" t="s">
        <v>28739</v>
      </c>
      <c r="BE718" t="s">
        <v>36993</v>
      </c>
      <c r="BF718">
        <v>0.2</v>
      </c>
      <c r="BG718" t="str">
        <f>_xlfn.TEXTJOIN("-",TRUE,V718,AL718,I718,BD718,AR718)</f>
        <v>AG-B1S-CA-D3-EE</v>
      </c>
      <c r="BH718" t="s">
        <v>38174</v>
      </c>
      <c r="BJ718" t="s">
        <v>37986</v>
      </c>
      <c r="BK718" cm="1">
        <f t="array" ref="BK718">IF(LEN(TRIM(BG718))=0,"",SUMPRODUCT(--(LEN(TRIM($BG$5:BG718))&gt;0)))</f>
        <v>699</v>
      </c>
      <c r="BL718" t="str">
        <f>IF(BK718&lt;&gt;"",_xlfn.BASE(BK718,36,10),"")</f>
        <v>00000000JF</v>
      </c>
      <c r="BM718" t="str">
        <f>IF(BL718&lt;&gt;"","*"&amp;BL718&amp;"*","")</f>
        <v>*00000000JF*</v>
      </c>
      <c r="BN718" t="s">
        <v>37985</v>
      </c>
      <c r="BO718" t="str">
        <f>_xlfn.TEXTJOIN("-",TRUE,N718,T718)</f>
        <v>DAT004-M16</v>
      </c>
      <c r="CP718" t="s">
        <v>37984</v>
      </c>
      <c r="CU718">
        <v>13.99</v>
      </c>
      <c r="DT718" t="s">
        <v>37026</v>
      </c>
      <c r="EC718" s="7">
        <f t="shared" si="105"/>
        <v>17.487500000000001</v>
      </c>
      <c r="EN718" t="s">
        <v>36995</v>
      </c>
      <c r="EO718">
        <v>1731138031</v>
      </c>
      <c r="EP718" t="s">
        <v>36968</v>
      </c>
      <c r="EQ718" t="s">
        <v>36996</v>
      </c>
      <c r="ER718" t="s">
        <v>36997</v>
      </c>
      <c r="ES718" t="s">
        <v>36967</v>
      </c>
      <c r="ET718" t="s">
        <v>37761</v>
      </c>
      <c r="EU718" t="s">
        <v>36999</v>
      </c>
      <c r="FB718" t="s">
        <v>35377</v>
      </c>
      <c r="FC718" t="s">
        <v>37782</v>
      </c>
      <c r="FD718" t="s">
        <v>28795</v>
      </c>
      <c r="FF718" t="s">
        <v>36990</v>
      </c>
      <c r="FG718" t="s">
        <v>36990</v>
      </c>
      <c r="FH718" t="s">
        <v>37984</v>
      </c>
      <c r="FI718" t="s">
        <v>37762</v>
      </c>
      <c r="FJ718" t="s">
        <v>37763</v>
      </c>
      <c r="FK718" t="s">
        <v>37764</v>
      </c>
      <c r="FL718" t="s">
        <v>37765</v>
      </c>
      <c r="FM718" t="s">
        <v>37766</v>
      </c>
      <c r="FN718" t="s">
        <v>37767</v>
      </c>
      <c r="FO718" t="s">
        <v>37768</v>
      </c>
      <c r="FP718" t="s">
        <v>37769</v>
      </c>
      <c r="FQ718" t="s">
        <v>37028</v>
      </c>
      <c r="FR718" t="s">
        <v>37008</v>
      </c>
      <c r="FS718" t="s">
        <v>37009</v>
      </c>
      <c r="FT718" t="s">
        <v>33485</v>
      </c>
      <c r="FU718" t="s">
        <v>33485</v>
      </c>
      <c r="FV718" t="s">
        <v>28795</v>
      </c>
      <c r="FW718" t="s">
        <v>37030</v>
      </c>
      <c r="FX718" t="s">
        <v>37031</v>
      </c>
      <c r="FY718" t="s">
        <v>36971</v>
      </c>
      <c r="FZ718" t="s">
        <v>36990</v>
      </c>
      <c r="GA718" t="s">
        <v>37783</v>
      </c>
      <c r="GB718" t="s">
        <v>36968</v>
      </c>
      <c r="GC718" t="s">
        <v>37032</v>
      </c>
      <c r="GD718" t="s">
        <v>37033</v>
      </c>
      <c r="GE718" t="s">
        <v>37770</v>
      </c>
      <c r="GF718" t="s">
        <v>37771</v>
      </c>
      <c r="GG718" t="s">
        <v>37772</v>
      </c>
      <c r="GH718" t="s">
        <v>37773</v>
      </c>
      <c r="GI718" t="s">
        <v>37774</v>
      </c>
      <c r="GJ718" t="s">
        <v>37034</v>
      </c>
      <c r="GK718" t="s">
        <v>37035</v>
      </c>
      <c r="GL718" t="s">
        <v>37784</v>
      </c>
      <c r="GM718" t="s">
        <v>37785</v>
      </c>
      <c r="GN718" t="s">
        <v>37786</v>
      </c>
      <c r="GO718" t="s">
        <v>36973</v>
      </c>
      <c r="GP718" t="s">
        <v>28795</v>
      </c>
      <c r="GQ718" t="s">
        <v>37010</v>
      </c>
      <c r="GR718" t="s">
        <v>36969</v>
      </c>
      <c r="GT718" t="s">
        <v>37011</v>
      </c>
      <c r="GU718">
        <f t="shared" si="106"/>
        <v>17.5</v>
      </c>
      <c r="GV718">
        <f t="shared" si="107"/>
        <v>17.5</v>
      </c>
      <c r="GX718">
        <v>14</v>
      </c>
      <c r="GY718" t="s">
        <v>37012</v>
      </c>
      <c r="HA718" t="s">
        <v>37013</v>
      </c>
      <c r="HE718">
        <v>13.99</v>
      </c>
    </row>
    <row r="719" spans="1:213">
      <c r="A719" t="s">
        <v>29123</v>
      </c>
      <c r="B719" t="s">
        <v>36962</v>
      </c>
      <c r="C719" t="s">
        <v>36963</v>
      </c>
      <c r="D719" t="s">
        <v>21327</v>
      </c>
      <c r="E719">
        <v>1</v>
      </c>
      <c r="F719" t="s">
        <v>36964</v>
      </c>
      <c r="G719" t="s">
        <v>38</v>
      </c>
      <c r="H719" t="s">
        <v>37133</v>
      </c>
      <c r="I719" t="s">
        <v>28729</v>
      </c>
      <c r="J719" t="s">
        <v>33297</v>
      </c>
      <c r="K719" t="s">
        <v>21308</v>
      </c>
      <c r="L719" t="s">
        <v>33298</v>
      </c>
      <c r="M719" t="s">
        <v>33343</v>
      </c>
      <c r="N719" t="s">
        <v>21360</v>
      </c>
      <c r="O719" t="s">
        <v>33344</v>
      </c>
      <c r="P719" t="s">
        <v>21282</v>
      </c>
      <c r="Q719" t="s">
        <v>33300</v>
      </c>
      <c r="T719" t="s">
        <v>33349</v>
      </c>
      <c r="U719" t="s">
        <v>37776</v>
      </c>
      <c r="V719" t="s">
        <v>34104</v>
      </c>
      <c r="W719" t="s">
        <v>36967</v>
      </c>
      <c r="X719" t="s">
        <v>36968</v>
      </c>
      <c r="Y719" t="s">
        <v>36969</v>
      </c>
      <c r="Z719">
        <v>200</v>
      </c>
      <c r="AA719">
        <v>195</v>
      </c>
      <c r="AB719" t="s">
        <v>37018</v>
      </c>
      <c r="AC719" t="s">
        <v>36990</v>
      </c>
      <c r="AD719" t="s">
        <v>36971</v>
      </c>
      <c r="AE719" t="s">
        <v>36972</v>
      </c>
      <c r="AF719" t="s">
        <v>36973</v>
      </c>
      <c r="AH719" t="s">
        <v>37757</v>
      </c>
      <c r="AJ719" t="s">
        <v>36967</v>
      </c>
      <c r="AK719" t="s">
        <v>33485</v>
      </c>
      <c r="AL719" t="s">
        <v>37981</v>
      </c>
      <c r="AM719" t="s">
        <v>37777</v>
      </c>
      <c r="AN719" t="s">
        <v>28789</v>
      </c>
      <c r="AQ719" t="s">
        <v>28789</v>
      </c>
      <c r="AR719" t="s">
        <v>34347</v>
      </c>
      <c r="AW719" t="s">
        <v>37135</v>
      </c>
      <c r="AX719" t="s">
        <v>37135</v>
      </c>
      <c r="AY719" t="s">
        <v>37021</v>
      </c>
      <c r="BA719" t="s">
        <v>353</v>
      </c>
      <c r="BB719">
        <v>48</v>
      </c>
      <c r="BC719" t="s">
        <v>37022</v>
      </c>
      <c r="BD719" t="s">
        <v>28739</v>
      </c>
      <c r="BE719" t="s">
        <v>36993</v>
      </c>
      <c r="BF719">
        <v>0.2</v>
      </c>
      <c r="BG719" t="str">
        <f>_xlfn.TEXTJOIN("-",TRUE,V719,AL719,I719,BD719,AR719)</f>
        <v>AG-B1S-CA-D3-EF</v>
      </c>
      <c r="BH719" t="s">
        <v>38175</v>
      </c>
      <c r="BJ719" t="s">
        <v>37988</v>
      </c>
      <c r="BK719" cm="1">
        <f t="array" ref="BK719">IF(LEN(TRIM(BG719))=0,"",SUMPRODUCT(--(LEN(TRIM($BG$5:BG719))&gt;0)))</f>
        <v>700</v>
      </c>
      <c r="BL719" t="str">
        <f>IF(BK719&lt;&gt;"",_xlfn.BASE(BK719,36,10),"")</f>
        <v>00000000JG</v>
      </c>
      <c r="BM719" t="str">
        <f>IF(BL719&lt;&gt;"","*"&amp;BL719&amp;"*","")</f>
        <v>*00000000JG*</v>
      </c>
      <c r="BN719" t="s">
        <v>37987</v>
      </c>
      <c r="BO719" t="str">
        <f>_xlfn.TEXTJOIN("-",TRUE,N719,T719)</f>
        <v>DAT004-M16</v>
      </c>
      <c r="CP719" t="s">
        <v>37984</v>
      </c>
      <c r="CU719">
        <v>13.99</v>
      </c>
      <c r="DT719" t="s">
        <v>37026</v>
      </c>
      <c r="EC719" s="7">
        <f t="shared" si="105"/>
        <v>17.487500000000001</v>
      </c>
      <c r="EN719" t="s">
        <v>36995</v>
      </c>
      <c r="EO719">
        <v>1731138031</v>
      </c>
      <c r="EP719" t="s">
        <v>36968</v>
      </c>
      <c r="EQ719" t="s">
        <v>36996</v>
      </c>
      <c r="ER719" t="s">
        <v>36997</v>
      </c>
      <c r="ES719" t="s">
        <v>36967</v>
      </c>
      <c r="ET719" t="s">
        <v>37761</v>
      </c>
      <c r="EU719" t="s">
        <v>36999</v>
      </c>
      <c r="FB719" t="s">
        <v>35377</v>
      </c>
      <c r="FC719" t="s">
        <v>37782</v>
      </c>
      <c r="FD719" t="s">
        <v>28789</v>
      </c>
      <c r="FF719" t="s">
        <v>36990</v>
      </c>
      <c r="FG719" t="s">
        <v>36990</v>
      </c>
      <c r="FH719" t="s">
        <v>37984</v>
      </c>
      <c r="FI719" t="s">
        <v>37762</v>
      </c>
      <c r="FJ719" t="s">
        <v>37763</v>
      </c>
      <c r="FK719" t="s">
        <v>37764</v>
      </c>
      <c r="FL719" t="s">
        <v>37765</v>
      </c>
      <c r="FM719" t="s">
        <v>37766</v>
      </c>
      <c r="FN719" t="s">
        <v>37767</v>
      </c>
      <c r="FO719" t="s">
        <v>37768</v>
      </c>
      <c r="FP719" t="s">
        <v>37769</v>
      </c>
      <c r="FQ719" t="s">
        <v>37028</v>
      </c>
      <c r="FR719" t="s">
        <v>37008</v>
      </c>
      <c r="FS719" t="s">
        <v>37009</v>
      </c>
      <c r="FT719" t="s">
        <v>33485</v>
      </c>
      <c r="FU719" t="s">
        <v>33485</v>
      </c>
      <c r="FV719" t="s">
        <v>28789</v>
      </c>
      <c r="FW719" t="s">
        <v>37030</v>
      </c>
      <c r="FX719" t="s">
        <v>37031</v>
      </c>
      <c r="FY719" t="s">
        <v>36971</v>
      </c>
      <c r="FZ719" t="s">
        <v>36990</v>
      </c>
      <c r="GA719" t="s">
        <v>37783</v>
      </c>
      <c r="GB719" t="s">
        <v>36968</v>
      </c>
      <c r="GC719" t="s">
        <v>37032</v>
      </c>
      <c r="GD719" t="s">
        <v>37033</v>
      </c>
      <c r="GE719" t="s">
        <v>37770</v>
      </c>
      <c r="GF719" t="s">
        <v>37771</v>
      </c>
      <c r="GG719" t="s">
        <v>37772</v>
      </c>
      <c r="GH719" t="s">
        <v>37773</v>
      </c>
      <c r="GI719" t="s">
        <v>37774</v>
      </c>
      <c r="GJ719" t="s">
        <v>37034</v>
      </c>
      <c r="GK719" t="s">
        <v>37035</v>
      </c>
      <c r="GL719" t="s">
        <v>37784</v>
      </c>
      <c r="GM719" t="s">
        <v>37785</v>
      </c>
      <c r="GN719" t="s">
        <v>37786</v>
      </c>
      <c r="GO719" t="s">
        <v>36973</v>
      </c>
      <c r="GP719" t="s">
        <v>28789</v>
      </c>
      <c r="GQ719" t="s">
        <v>37010</v>
      </c>
      <c r="GR719" t="s">
        <v>36969</v>
      </c>
      <c r="GT719" t="s">
        <v>37011</v>
      </c>
      <c r="GU719">
        <f t="shared" si="106"/>
        <v>17.5</v>
      </c>
      <c r="GV719">
        <f t="shared" si="107"/>
        <v>17.5</v>
      </c>
      <c r="GX719">
        <v>14</v>
      </c>
      <c r="GY719" t="s">
        <v>37012</v>
      </c>
      <c r="HA719" t="s">
        <v>37013</v>
      </c>
      <c r="HE719">
        <v>13.99</v>
      </c>
    </row>
    <row r="720" spans="1:213">
      <c r="A720" t="s">
        <v>29123</v>
      </c>
      <c r="B720" t="s">
        <v>36962</v>
      </c>
      <c r="C720" t="s">
        <v>36963</v>
      </c>
      <c r="D720" t="s">
        <v>21327</v>
      </c>
      <c r="E720">
        <v>1</v>
      </c>
      <c r="F720" t="s">
        <v>36964</v>
      </c>
      <c r="G720" t="s">
        <v>38</v>
      </c>
      <c r="H720" t="s">
        <v>37133</v>
      </c>
      <c r="I720" t="s">
        <v>28729</v>
      </c>
      <c r="J720" t="s">
        <v>33297</v>
      </c>
      <c r="K720" t="s">
        <v>21308</v>
      </c>
      <c r="L720" t="s">
        <v>33298</v>
      </c>
      <c r="M720" t="s">
        <v>33343</v>
      </c>
      <c r="N720" t="s">
        <v>21360</v>
      </c>
      <c r="O720" t="s">
        <v>33344</v>
      </c>
      <c r="P720" t="s">
        <v>21282</v>
      </c>
      <c r="Q720" t="s">
        <v>33300</v>
      </c>
      <c r="T720" t="s">
        <v>33349</v>
      </c>
      <c r="U720" t="s">
        <v>37776</v>
      </c>
      <c r="V720" t="s">
        <v>34104</v>
      </c>
      <c r="W720" t="s">
        <v>36967</v>
      </c>
      <c r="X720" t="s">
        <v>36968</v>
      </c>
      <c r="Y720" t="s">
        <v>36969</v>
      </c>
      <c r="Z720">
        <v>300</v>
      </c>
      <c r="AA720">
        <v>221</v>
      </c>
      <c r="AB720" t="s">
        <v>37018</v>
      </c>
      <c r="AC720" t="s">
        <v>36990</v>
      </c>
      <c r="AD720" t="s">
        <v>36971</v>
      </c>
      <c r="AE720" t="s">
        <v>36972</v>
      </c>
      <c r="AF720" t="s">
        <v>36973</v>
      </c>
      <c r="AH720" t="s">
        <v>37757</v>
      </c>
      <c r="AJ720" t="s">
        <v>36967</v>
      </c>
      <c r="AK720" t="s">
        <v>33485</v>
      </c>
      <c r="AL720" t="s">
        <v>37981</v>
      </c>
      <c r="AM720" t="s">
        <v>37777</v>
      </c>
      <c r="AN720" t="s">
        <v>29088</v>
      </c>
      <c r="AQ720" t="s">
        <v>29088</v>
      </c>
      <c r="AR720" t="s">
        <v>34349</v>
      </c>
      <c r="AW720" t="s">
        <v>37135</v>
      </c>
      <c r="AX720" t="s">
        <v>37135</v>
      </c>
      <c r="AY720" t="s">
        <v>37021</v>
      </c>
      <c r="BA720" t="s">
        <v>353</v>
      </c>
      <c r="BB720">
        <v>48</v>
      </c>
      <c r="BC720" t="s">
        <v>37048</v>
      </c>
      <c r="BD720" t="s">
        <v>34259</v>
      </c>
      <c r="BE720" t="s">
        <v>36993</v>
      </c>
      <c r="BF720">
        <v>0.2</v>
      </c>
      <c r="BG720" t="str">
        <f>_xlfn.TEXTJOIN("-",TRUE,V720,AL720,I720,BD720,AR720)</f>
        <v>AG-B1S-CA-D4-EG</v>
      </c>
      <c r="BH720" t="s">
        <v>38176</v>
      </c>
      <c r="BJ720" t="s">
        <v>37990</v>
      </c>
      <c r="BK720" cm="1">
        <f t="array" ref="BK720">IF(LEN(TRIM(BG720))=0,"",SUMPRODUCT(--(LEN(TRIM($BG$5:BG720))&gt;0)))</f>
        <v>701</v>
      </c>
      <c r="BL720" t="str">
        <f>IF(BK720&lt;&gt;"",_xlfn.BASE(BK720,36,10),"")</f>
        <v>00000000JH</v>
      </c>
      <c r="BM720" t="str">
        <f>IF(BL720&lt;&gt;"","*"&amp;BL720&amp;"*","")</f>
        <v>*00000000JH*</v>
      </c>
      <c r="BN720" t="s">
        <v>37989</v>
      </c>
      <c r="BO720" t="str">
        <f>_xlfn.TEXTJOIN("-",TRUE,N720,T720)</f>
        <v>DAT004-M16</v>
      </c>
      <c r="CP720" t="s">
        <v>37984</v>
      </c>
      <c r="CU720">
        <v>13.99</v>
      </c>
      <c r="DT720" t="s">
        <v>37026</v>
      </c>
      <c r="EC720" s="7">
        <f t="shared" si="105"/>
        <v>17.487500000000001</v>
      </c>
      <c r="EN720" t="s">
        <v>36995</v>
      </c>
      <c r="EO720">
        <v>1731138031</v>
      </c>
      <c r="EP720" t="s">
        <v>36968</v>
      </c>
      <c r="EQ720" t="s">
        <v>36996</v>
      </c>
      <c r="ER720" t="s">
        <v>36997</v>
      </c>
      <c r="ES720" t="s">
        <v>36967</v>
      </c>
      <c r="ET720" t="s">
        <v>37761</v>
      </c>
      <c r="EU720" t="s">
        <v>36999</v>
      </c>
      <c r="FB720" t="s">
        <v>35377</v>
      </c>
      <c r="FC720" t="s">
        <v>37782</v>
      </c>
      <c r="FD720" t="s">
        <v>29088</v>
      </c>
      <c r="FF720" t="s">
        <v>36990</v>
      </c>
      <c r="FG720" t="s">
        <v>36990</v>
      </c>
      <c r="FH720" t="s">
        <v>37984</v>
      </c>
      <c r="FI720" t="s">
        <v>37762</v>
      </c>
      <c r="FJ720" t="s">
        <v>37763</v>
      </c>
      <c r="FK720" t="s">
        <v>37764</v>
      </c>
      <c r="FL720" t="s">
        <v>37765</v>
      </c>
      <c r="FM720" t="s">
        <v>37766</v>
      </c>
      <c r="FN720" t="s">
        <v>37767</v>
      </c>
      <c r="FO720" t="s">
        <v>37768</v>
      </c>
      <c r="FP720" t="s">
        <v>37769</v>
      </c>
      <c r="FQ720" t="s">
        <v>37028</v>
      </c>
      <c r="FR720" t="s">
        <v>37008</v>
      </c>
      <c r="FS720" t="s">
        <v>37009</v>
      </c>
      <c r="FT720" t="s">
        <v>33485</v>
      </c>
      <c r="FU720" t="s">
        <v>33485</v>
      </c>
      <c r="FV720" t="s">
        <v>29088</v>
      </c>
      <c r="FW720" t="s">
        <v>37030</v>
      </c>
      <c r="FX720" t="s">
        <v>37031</v>
      </c>
      <c r="FY720" t="s">
        <v>36971</v>
      </c>
      <c r="FZ720" t="s">
        <v>36990</v>
      </c>
      <c r="GA720" t="s">
        <v>37783</v>
      </c>
      <c r="GB720" t="s">
        <v>36968</v>
      </c>
      <c r="GC720" t="s">
        <v>37032</v>
      </c>
      <c r="GD720" t="s">
        <v>37033</v>
      </c>
      <c r="GE720" t="s">
        <v>37770</v>
      </c>
      <c r="GF720" t="s">
        <v>37771</v>
      </c>
      <c r="GG720" t="s">
        <v>37772</v>
      </c>
      <c r="GH720" t="s">
        <v>37773</v>
      </c>
      <c r="GI720" t="s">
        <v>37774</v>
      </c>
      <c r="GJ720" t="s">
        <v>37034</v>
      </c>
      <c r="GK720" t="s">
        <v>37035</v>
      </c>
      <c r="GL720" t="s">
        <v>37784</v>
      </c>
      <c r="GM720" t="s">
        <v>37785</v>
      </c>
      <c r="GN720" t="s">
        <v>37786</v>
      </c>
      <c r="GO720" t="s">
        <v>36973</v>
      </c>
      <c r="GP720" t="s">
        <v>29088</v>
      </c>
      <c r="GQ720" t="s">
        <v>37010</v>
      </c>
      <c r="GR720" t="s">
        <v>36969</v>
      </c>
      <c r="GT720" t="s">
        <v>37011</v>
      </c>
      <c r="GU720">
        <f t="shared" si="106"/>
        <v>17.5</v>
      </c>
      <c r="GV720">
        <f t="shared" si="107"/>
        <v>17.5</v>
      </c>
      <c r="GX720">
        <v>14</v>
      </c>
      <c r="GY720" t="s">
        <v>37012</v>
      </c>
      <c r="HA720" t="s">
        <v>37013</v>
      </c>
      <c r="HE720">
        <v>13.99</v>
      </c>
    </row>
    <row r="721" spans="1:213">
      <c r="A721" t="s">
        <v>29123</v>
      </c>
      <c r="B721" t="s">
        <v>36962</v>
      </c>
      <c r="C721" t="s">
        <v>36963</v>
      </c>
      <c r="D721" t="s">
        <v>21327</v>
      </c>
      <c r="E721">
        <v>1</v>
      </c>
      <c r="F721" t="s">
        <v>36964</v>
      </c>
      <c r="G721" t="s">
        <v>38</v>
      </c>
      <c r="H721" t="s">
        <v>37133</v>
      </c>
      <c r="I721" t="s">
        <v>28729</v>
      </c>
      <c r="J721" t="s">
        <v>33297</v>
      </c>
      <c r="K721" t="s">
        <v>21308</v>
      </c>
      <c r="L721" t="s">
        <v>33298</v>
      </c>
      <c r="M721" t="s">
        <v>33343</v>
      </c>
      <c r="N721" t="s">
        <v>21360</v>
      </c>
      <c r="O721" t="s">
        <v>33344</v>
      </c>
      <c r="P721" t="s">
        <v>21282</v>
      </c>
      <c r="Q721" t="s">
        <v>33300</v>
      </c>
      <c r="T721" t="s">
        <v>33349</v>
      </c>
      <c r="U721" t="s">
        <v>37776</v>
      </c>
      <c r="V721" t="s">
        <v>34104</v>
      </c>
      <c r="W721" t="s">
        <v>36967</v>
      </c>
      <c r="X721" t="s">
        <v>36968</v>
      </c>
      <c r="Y721" t="s">
        <v>36969</v>
      </c>
      <c r="Z721">
        <v>300</v>
      </c>
      <c r="AA721">
        <v>236</v>
      </c>
      <c r="AB721" t="s">
        <v>37018</v>
      </c>
      <c r="AC721" t="s">
        <v>36990</v>
      </c>
      <c r="AD721" t="s">
        <v>36971</v>
      </c>
      <c r="AE721" t="s">
        <v>36972</v>
      </c>
      <c r="AF721" t="s">
        <v>36973</v>
      </c>
      <c r="AH721" t="s">
        <v>37757</v>
      </c>
      <c r="AJ721" t="s">
        <v>36967</v>
      </c>
      <c r="AK721" t="s">
        <v>33485</v>
      </c>
      <c r="AL721" t="s">
        <v>37981</v>
      </c>
      <c r="AM721" t="s">
        <v>37777</v>
      </c>
      <c r="AN721" t="s">
        <v>29128</v>
      </c>
      <c r="AQ721" t="s">
        <v>29128</v>
      </c>
      <c r="AR721" t="s">
        <v>34351</v>
      </c>
      <c r="AW721" t="s">
        <v>37135</v>
      </c>
      <c r="AX721" t="s">
        <v>37135</v>
      </c>
      <c r="AY721" t="s">
        <v>37021</v>
      </c>
      <c r="BA721" t="s">
        <v>353</v>
      </c>
      <c r="BB721">
        <v>48</v>
      </c>
      <c r="BC721" t="s">
        <v>37048</v>
      </c>
      <c r="BD721" t="s">
        <v>34259</v>
      </c>
      <c r="BE721" t="s">
        <v>36993</v>
      </c>
      <c r="BF721">
        <v>0.2</v>
      </c>
      <c r="BG721" t="str">
        <f>_xlfn.TEXTJOIN("-",TRUE,V721,AL721,I721,BD721,AR721)</f>
        <v>AG-B1S-CA-D4-EH</v>
      </c>
      <c r="BH721" t="s">
        <v>38177</v>
      </c>
      <c r="BJ721" t="s">
        <v>37992</v>
      </c>
      <c r="BK721" cm="1">
        <f t="array" ref="BK721">IF(LEN(TRIM(BG721))=0,"",SUMPRODUCT(--(LEN(TRIM($BG$5:BG721))&gt;0)))</f>
        <v>702</v>
      </c>
      <c r="BL721" t="str">
        <f>IF(BK721&lt;&gt;"",_xlfn.BASE(BK721,36,10),"")</f>
        <v>00000000JI</v>
      </c>
      <c r="BM721" t="str">
        <f>IF(BL721&lt;&gt;"","*"&amp;BL721&amp;"*","")</f>
        <v>*00000000JI*</v>
      </c>
      <c r="BN721" t="s">
        <v>37991</v>
      </c>
      <c r="BO721" t="str">
        <f>_xlfn.TEXTJOIN("-",TRUE,N721,T721)</f>
        <v>DAT004-M16</v>
      </c>
      <c r="CP721" t="s">
        <v>37984</v>
      </c>
      <c r="CU721">
        <v>13.99</v>
      </c>
      <c r="DT721" t="s">
        <v>37026</v>
      </c>
      <c r="EC721" s="7">
        <f t="shared" si="105"/>
        <v>17.487500000000001</v>
      </c>
      <c r="EN721" t="s">
        <v>36995</v>
      </c>
      <c r="EO721">
        <v>1731138031</v>
      </c>
      <c r="EP721" t="s">
        <v>36968</v>
      </c>
      <c r="EQ721" t="s">
        <v>36996</v>
      </c>
      <c r="ER721" t="s">
        <v>36997</v>
      </c>
      <c r="ES721" t="s">
        <v>36967</v>
      </c>
      <c r="ET721" t="s">
        <v>37761</v>
      </c>
      <c r="EU721" t="s">
        <v>36999</v>
      </c>
      <c r="FB721" t="s">
        <v>35377</v>
      </c>
      <c r="FC721" t="s">
        <v>37782</v>
      </c>
      <c r="FD721" t="s">
        <v>37799</v>
      </c>
      <c r="FF721" t="s">
        <v>36990</v>
      </c>
      <c r="FG721" t="s">
        <v>36990</v>
      </c>
      <c r="FH721" t="s">
        <v>37984</v>
      </c>
      <c r="FI721" t="s">
        <v>37762</v>
      </c>
      <c r="FJ721" t="s">
        <v>37763</v>
      </c>
      <c r="FK721" t="s">
        <v>37764</v>
      </c>
      <c r="FL721" t="s">
        <v>37765</v>
      </c>
      <c r="FM721" t="s">
        <v>37766</v>
      </c>
      <c r="FN721" t="s">
        <v>37767</v>
      </c>
      <c r="FO721" t="s">
        <v>37768</v>
      </c>
      <c r="FP721" t="s">
        <v>37769</v>
      </c>
      <c r="FQ721" t="s">
        <v>37028</v>
      </c>
      <c r="FR721" t="s">
        <v>37008</v>
      </c>
      <c r="FS721" t="s">
        <v>37009</v>
      </c>
      <c r="FT721" t="s">
        <v>33485</v>
      </c>
      <c r="FU721" t="s">
        <v>33485</v>
      </c>
      <c r="FV721" t="s">
        <v>37799</v>
      </c>
      <c r="FW721" t="s">
        <v>37030</v>
      </c>
      <c r="FX721" t="s">
        <v>37031</v>
      </c>
      <c r="FY721" t="s">
        <v>36971</v>
      </c>
      <c r="FZ721" t="s">
        <v>36990</v>
      </c>
      <c r="GA721" t="s">
        <v>37783</v>
      </c>
      <c r="GB721" t="s">
        <v>36968</v>
      </c>
      <c r="GC721" t="s">
        <v>37032</v>
      </c>
      <c r="GD721" t="s">
        <v>37033</v>
      </c>
      <c r="GE721" t="s">
        <v>37770</v>
      </c>
      <c r="GF721" t="s">
        <v>37771</v>
      </c>
      <c r="GG721" t="s">
        <v>37772</v>
      </c>
      <c r="GH721" t="s">
        <v>37773</v>
      </c>
      <c r="GI721" t="s">
        <v>37774</v>
      </c>
      <c r="GJ721" t="s">
        <v>37034</v>
      </c>
      <c r="GK721" t="s">
        <v>37035</v>
      </c>
      <c r="GL721" t="s">
        <v>37784</v>
      </c>
      <c r="GM721" t="s">
        <v>37785</v>
      </c>
      <c r="GN721" t="s">
        <v>37786</v>
      </c>
      <c r="GO721" t="s">
        <v>36973</v>
      </c>
      <c r="GP721" t="s">
        <v>37799</v>
      </c>
      <c r="GQ721" t="s">
        <v>37010</v>
      </c>
      <c r="GR721" t="s">
        <v>36969</v>
      </c>
      <c r="GT721" t="s">
        <v>37011</v>
      </c>
      <c r="GU721">
        <f t="shared" si="106"/>
        <v>17.5</v>
      </c>
      <c r="GV721">
        <f t="shared" si="107"/>
        <v>17.5</v>
      </c>
      <c r="GX721">
        <v>14</v>
      </c>
      <c r="GY721" t="s">
        <v>37012</v>
      </c>
      <c r="HA721" t="s">
        <v>37013</v>
      </c>
      <c r="HE721">
        <v>13.99</v>
      </c>
    </row>
    <row r="722" spans="1:213">
      <c r="A722" t="s">
        <v>29123</v>
      </c>
      <c r="B722" t="s">
        <v>36962</v>
      </c>
      <c r="C722" t="s">
        <v>36963</v>
      </c>
      <c r="D722" t="s">
        <v>21327</v>
      </c>
      <c r="E722">
        <v>1</v>
      </c>
      <c r="F722" t="s">
        <v>36964</v>
      </c>
      <c r="G722" t="s">
        <v>38</v>
      </c>
      <c r="H722" t="s">
        <v>37133</v>
      </c>
      <c r="I722" t="s">
        <v>28729</v>
      </c>
      <c r="J722" t="s">
        <v>33297</v>
      </c>
      <c r="K722" t="s">
        <v>21308</v>
      </c>
      <c r="L722" t="s">
        <v>33298</v>
      </c>
      <c r="M722" t="s">
        <v>33343</v>
      </c>
      <c r="N722" t="s">
        <v>21360</v>
      </c>
      <c r="O722" t="s">
        <v>33344</v>
      </c>
      <c r="P722" t="s">
        <v>21282</v>
      </c>
      <c r="Q722" t="s">
        <v>33300</v>
      </c>
      <c r="T722" t="s">
        <v>33349</v>
      </c>
      <c r="U722" t="s">
        <v>37776</v>
      </c>
      <c r="V722" t="s">
        <v>34104</v>
      </c>
      <c r="W722" t="s">
        <v>36967</v>
      </c>
      <c r="X722" t="s">
        <v>36968</v>
      </c>
      <c r="Y722" t="s">
        <v>36969</v>
      </c>
      <c r="Z722">
        <v>300</v>
      </c>
      <c r="AA722">
        <v>271</v>
      </c>
      <c r="AB722" t="s">
        <v>37056</v>
      </c>
      <c r="AC722" t="s">
        <v>36990</v>
      </c>
      <c r="AD722" t="s">
        <v>36971</v>
      </c>
      <c r="AE722" t="s">
        <v>36972</v>
      </c>
      <c r="AF722" t="s">
        <v>36973</v>
      </c>
      <c r="AH722" t="s">
        <v>37757</v>
      </c>
      <c r="AJ722" t="s">
        <v>36967</v>
      </c>
      <c r="AK722" t="s">
        <v>33485</v>
      </c>
      <c r="AL722" t="s">
        <v>37981</v>
      </c>
      <c r="AM722" t="s">
        <v>37777</v>
      </c>
      <c r="AN722" t="s">
        <v>37800</v>
      </c>
      <c r="AQ722" t="s">
        <v>37800</v>
      </c>
      <c r="AR722" t="s">
        <v>34353</v>
      </c>
      <c r="AW722" t="s">
        <v>37135</v>
      </c>
      <c r="AX722" t="s">
        <v>37135</v>
      </c>
      <c r="AY722" t="s">
        <v>37058</v>
      </c>
      <c r="BA722" t="s">
        <v>37059</v>
      </c>
      <c r="BB722">
        <v>48</v>
      </c>
      <c r="BC722" t="s">
        <v>37060</v>
      </c>
      <c r="BD722" t="s">
        <v>34261</v>
      </c>
      <c r="BE722" t="s">
        <v>36993</v>
      </c>
      <c r="BF722">
        <v>0.2</v>
      </c>
      <c r="BG722" t="str">
        <f>_xlfn.TEXTJOIN("-",TRUE,V722,AL722,I722,BD722,AR722)</f>
        <v>AG-B1S-CA-D5-EI</v>
      </c>
      <c r="BH722" t="s">
        <v>38178</v>
      </c>
      <c r="BJ722" t="s">
        <v>37994</v>
      </c>
      <c r="BK722" cm="1">
        <f t="array" ref="BK722">IF(LEN(TRIM(BG722))=0,"",SUMPRODUCT(--(LEN(TRIM($BG$5:BG722))&gt;0)))</f>
        <v>703</v>
      </c>
      <c r="BL722" t="str">
        <f>IF(BK722&lt;&gt;"",_xlfn.BASE(BK722,36,10),"")</f>
        <v>00000000JJ</v>
      </c>
      <c r="BM722" t="str">
        <f>IF(BL722&lt;&gt;"","*"&amp;BL722&amp;"*","")</f>
        <v>*00000000JJ*</v>
      </c>
      <c r="BN722" t="s">
        <v>37993</v>
      </c>
      <c r="BO722" t="str">
        <f>_xlfn.TEXTJOIN("-",TRUE,N722,T722)</f>
        <v>DAT004-M16</v>
      </c>
      <c r="CP722" t="s">
        <v>37984</v>
      </c>
      <c r="CU722">
        <v>16.989999999999998</v>
      </c>
      <c r="DT722" t="s">
        <v>37026</v>
      </c>
      <c r="EC722" s="7">
        <f t="shared" si="105"/>
        <v>21.237499999999997</v>
      </c>
      <c r="EN722" t="s">
        <v>36995</v>
      </c>
      <c r="EO722">
        <v>1731138031</v>
      </c>
      <c r="EP722" t="s">
        <v>36968</v>
      </c>
      <c r="EQ722" t="s">
        <v>36996</v>
      </c>
      <c r="ER722" t="s">
        <v>36997</v>
      </c>
      <c r="ES722" t="s">
        <v>36967</v>
      </c>
      <c r="ET722" t="s">
        <v>37761</v>
      </c>
      <c r="EU722" t="s">
        <v>36999</v>
      </c>
      <c r="FB722" t="s">
        <v>35377</v>
      </c>
      <c r="FC722" t="s">
        <v>37782</v>
      </c>
      <c r="FD722" t="s">
        <v>37800</v>
      </c>
      <c r="FF722" t="s">
        <v>36990</v>
      </c>
      <c r="FG722" t="s">
        <v>36990</v>
      </c>
      <c r="FH722" t="s">
        <v>37984</v>
      </c>
      <c r="FI722" t="s">
        <v>37762</v>
      </c>
      <c r="FJ722" t="s">
        <v>37763</v>
      </c>
      <c r="FK722" t="s">
        <v>37764</v>
      </c>
      <c r="FL722" t="s">
        <v>37765</v>
      </c>
      <c r="FM722" t="s">
        <v>37766</v>
      </c>
      <c r="FN722" t="s">
        <v>37767</v>
      </c>
      <c r="FO722" t="s">
        <v>37768</v>
      </c>
      <c r="FP722" t="s">
        <v>37769</v>
      </c>
      <c r="FQ722" t="s">
        <v>37028</v>
      </c>
      <c r="FR722" t="s">
        <v>37008</v>
      </c>
      <c r="FS722" t="s">
        <v>37009</v>
      </c>
      <c r="FT722" t="s">
        <v>33485</v>
      </c>
      <c r="FU722" t="s">
        <v>33485</v>
      </c>
      <c r="FV722" t="s">
        <v>37800</v>
      </c>
      <c r="FW722" t="s">
        <v>37030</v>
      </c>
      <c r="FX722" t="s">
        <v>37031</v>
      </c>
      <c r="FY722" t="s">
        <v>36971</v>
      </c>
      <c r="FZ722" t="s">
        <v>36990</v>
      </c>
      <c r="GA722" t="s">
        <v>37783</v>
      </c>
      <c r="GB722" t="s">
        <v>36968</v>
      </c>
      <c r="GC722" t="s">
        <v>37032</v>
      </c>
      <c r="GD722" t="s">
        <v>37033</v>
      </c>
      <c r="GE722" t="s">
        <v>37770</v>
      </c>
      <c r="GF722" t="s">
        <v>37771</v>
      </c>
      <c r="GG722" t="s">
        <v>37772</v>
      </c>
      <c r="GH722" t="s">
        <v>37773</v>
      </c>
      <c r="GI722" t="s">
        <v>37774</v>
      </c>
      <c r="GJ722" t="s">
        <v>37034</v>
      </c>
      <c r="GK722" t="s">
        <v>37035</v>
      </c>
      <c r="GL722" t="s">
        <v>37784</v>
      </c>
      <c r="GM722" t="s">
        <v>37785</v>
      </c>
      <c r="GN722" t="s">
        <v>37786</v>
      </c>
      <c r="GO722" t="s">
        <v>36973</v>
      </c>
      <c r="GP722" t="s">
        <v>37800</v>
      </c>
      <c r="GQ722" t="s">
        <v>37010</v>
      </c>
      <c r="GR722" t="s">
        <v>36969</v>
      </c>
      <c r="GT722" t="s">
        <v>37011</v>
      </c>
      <c r="GU722">
        <f t="shared" si="106"/>
        <v>21.25</v>
      </c>
      <c r="GV722">
        <f t="shared" si="107"/>
        <v>21.25</v>
      </c>
      <c r="GX722">
        <v>17</v>
      </c>
      <c r="GY722" t="s">
        <v>37012</v>
      </c>
      <c r="HA722" t="s">
        <v>37013</v>
      </c>
      <c r="HE722">
        <v>16.989999999999998</v>
      </c>
    </row>
    <row r="723" spans="1:213">
      <c r="A723" t="s">
        <v>29123</v>
      </c>
      <c r="B723" t="s">
        <v>36962</v>
      </c>
      <c r="C723" t="s">
        <v>36963</v>
      </c>
      <c r="D723" t="s">
        <v>21327</v>
      </c>
      <c r="E723">
        <v>1</v>
      </c>
      <c r="F723" t="s">
        <v>36964</v>
      </c>
      <c r="G723" t="s">
        <v>38</v>
      </c>
      <c r="H723" t="s">
        <v>37133</v>
      </c>
      <c r="I723" t="s">
        <v>28729</v>
      </c>
      <c r="J723" t="s">
        <v>33297</v>
      </c>
      <c r="K723" t="s">
        <v>21308</v>
      </c>
      <c r="L723" t="s">
        <v>33298</v>
      </c>
      <c r="M723" t="s">
        <v>33343</v>
      </c>
      <c r="N723" t="s">
        <v>21360</v>
      </c>
      <c r="O723" t="s">
        <v>33344</v>
      </c>
      <c r="P723" t="s">
        <v>21282</v>
      </c>
      <c r="Q723" t="s">
        <v>33300</v>
      </c>
      <c r="T723" t="s">
        <v>33349</v>
      </c>
      <c r="U723" t="s">
        <v>37776</v>
      </c>
      <c r="V723" t="s">
        <v>34104</v>
      </c>
      <c r="W723" t="s">
        <v>36967</v>
      </c>
      <c r="X723" t="s">
        <v>36968</v>
      </c>
      <c r="Y723" t="s">
        <v>36969</v>
      </c>
      <c r="Z723">
        <v>200</v>
      </c>
      <c r="AA723">
        <v>171</v>
      </c>
      <c r="AB723" t="s">
        <v>37018</v>
      </c>
      <c r="AC723" t="s">
        <v>36990</v>
      </c>
      <c r="AD723" t="s">
        <v>36971</v>
      </c>
      <c r="AE723" t="s">
        <v>36972</v>
      </c>
      <c r="AF723" t="s">
        <v>36973</v>
      </c>
      <c r="AH723" t="s">
        <v>37757</v>
      </c>
      <c r="AJ723" t="s">
        <v>36967</v>
      </c>
      <c r="AK723" t="s">
        <v>29003</v>
      </c>
      <c r="AL723" t="s">
        <v>37995</v>
      </c>
      <c r="AM723" t="s">
        <v>37777</v>
      </c>
      <c r="AN723" t="s">
        <v>28824</v>
      </c>
      <c r="AQ723" t="s">
        <v>28824</v>
      </c>
      <c r="AR723" t="s">
        <v>34343</v>
      </c>
      <c r="AW723" t="s">
        <v>37135</v>
      </c>
      <c r="AX723" t="s">
        <v>37135</v>
      </c>
      <c r="AY723" t="s">
        <v>37021</v>
      </c>
      <c r="BA723" t="s">
        <v>353</v>
      </c>
      <c r="BB723">
        <v>48</v>
      </c>
      <c r="BC723" t="s">
        <v>37022</v>
      </c>
      <c r="BD723" t="s">
        <v>28739</v>
      </c>
      <c r="BE723" t="s">
        <v>36993</v>
      </c>
      <c r="BF723">
        <v>0.2</v>
      </c>
      <c r="BG723" t="str">
        <f>_xlfn.TEXTJOIN("-",TRUE,V723,AL723,I723,BD723,AR723)</f>
        <v>AG-B1T-CA-D3-ED</v>
      </c>
      <c r="BH723" t="s">
        <v>38179</v>
      </c>
      <c r="BJ723" t="s">
        <v>37997</v>
      </c>
      <c r="BK723" cm="1">
        <f t="array" ref="BK723">IF(LEN(TRIM(BG723))=0,"",SUMPRODUCT(--(LEN(TRIM($BG$5:BG723))&gt;0)))</f>
        <v>704</v>
      </c>
      <c r="BL723" t="str">
        <f>IF(BK723&lt;&gt;"",_xlfn.BASE(BK723,36,10),"")</f>
        <v>00000000JK</v>
      </c>
      <c r="BM723" t="str">
        <f>IF(BL723&lt;&gt;"","*"&amp;BL723&amp;"*","")</f>
        <v>*00000000JK*</v>
      </c>
      <c r="BN723" t="s">
        <v>37996</v>
      </c>
      <c r="BO723" t="str">
        <f>_xlfn.TEXTJOIN("-",TRUE,N723,T723)</f>
        <v>DAT004-M16</v>
      </c>
      <c r="CP723" t="s">
        <v>37998</v>
      </c>
      <c r="CU723">
        <v>13.99</v>
      </c>
      <c r="DT723" t="s">
        <v>37026</v>
      </c>
      <c r="EC723" s="7">
        <f t="shared" si="105"/>
        <v>17.487500000000001</v>
      </c>
      <c r="EN723" t="s">
        <v>36995</v>
      </c>
      <c r="EO723">
        <v>1731138031</v>
      </c>
      <c r="EP723" t="s">
        <v>36968</v>
      </c>
      <c r="EQ723" t="s">
        <v>36996</v>
      </c>
      <c r="ER723" t="s">
        <v>36997</v>
      </c>
      <c r="ES723" t="s">
        <v>36967</v>
      </c>
      <c r="ET723" t="s">
        <v>37761</v>
      </c>
      <c r="EU723" t="s">
        <v>36999</v>
      </c>
      <c r="FB723" t="s">
        <v>35377</v>
      </c>
      <c r="FC723" t="s">
        <v>37782</v>
      </c>
      <c r="FD723" t="s">
        <v>28824</v>
      </c>
      <c r="FF723" t="s">
        <v>36990</v>
      </c>
      <c r="FG723" t="s">
        <v>36990</v>
      </c>
      <c r="FH723" t="s">
        <v>37998</v>
      </c>
      <c r="FI723" t="s">
        <v>37762</v>
      </c>
      <c r="FJ723" t="s">
        <v>37763</v>
      </c>
      <c r="FK723" t="s">
        <v>37764</v>
      </c>
      <c r="FL723" t="s">
        <v>37765</v>
      </c>
      <c r="FM723" t="s">
        <v>37766</v>
      </c>
      <c r="FN723" t="s">
        <v>37767</v>
      </c>
      <c r="FO723" t="s">
        <v>37768</v>
      </c>
      <c r="FP723" t="s">
        <v>37769</v>
      </c>
      <c r="FQ723" t="s">
        <v>37028</v>
      </c>
      <c r="FR723" t="s">
        <v>37008</v>
      </c>
      <c r="FS723" t="s">
        <v>37009</v>
      </c>
      <c r="FT723" t="s">
        <v>29003</v>
      </c>
      <c r="FU723" t="s">
        <v>29003</v>
      </c>
      <c r="FV723" t="s">
        <v>28824</v>
      </c>
      <c r="FW723" t="s">
        <v>37030</v>
      </c>
      <c r="FX723" t="s">
        <v>37031</v>
      </c>
      <c r="FY723" t="s">
        <v>36971</v>
      </c>
      <c r="FZ723" t="s">
        <v>36990</v>
      </c>
      <c r="GA723" t="s">
        <v>37783</v>
      </c>
      <c r="GB723" t="s">
        <v>36968</v>
      </c>
      <c r="GC723" t="s">
        <v>37032</v>
      </c>
      <c r="GD723" t="s">
        <v>37033</v>
      </c>
      <c r="GE723" t="s">
        <v>37770</v>
      </c>
      <c r="GF723" t="s">
        <v>37771</v>
      </c>
      <c r="GG723" t="s">
        <v>37772</v>
      </c>
      <c r="GH723" t="s">
        <v>37773</v>
      </c>
      <c r="GI723" t="s">
        <v>37774</v>
      </c>
      <c r="GJ723" t="s">
        <v>37034</v>
      </c>
      <c r="GK723" t="s">
        <v>37035</v>
      </c>
      <c r="GL723" t="s">
        <v>37784</v>
      </c>
      <c r="GM723" t="s">
        <v>37785</v>
      </c>
      <c r="GN723" t="s">
        <v>37786</v>
      </c>
      <c r="GO723" t="s">
        <v>36973</v>
      </c>
      <c r="GP723" t="s">
        <v>28824</v>
      </c>
      <c r="GQ723" t="s">
        <v>37010</v>
      </c>
      <c r="GR723" t="s">
        <v>36969</v>
      </c>
      <c r="GT723" t="s">
        <v>37011</v>
      </c>
      <c r="GU723">
        <f t="shared" si="106"/>
        <v>17.5</v>
      </c>
      <c r="GV723">
        <f t="shared" si="107"/>
        <v>17.5</v>
      </c>
      <c r="GX723">
        <v>14</v>
      </c>
      <c r="GY723" t="s">
        <v>37012</v>
      </c>
      <c r="HA723" t="s">
        <v>37013</v>
      </c>
      <c r="HE723">
        <v>13.99</v>
      </c>
    </row>
    <row r="724" spans="1:213">
      <c r="A724" t="s">
        <v>29123</v>
      </c>
      <c r="B724" t="s">
        <v>36962</v>
      </c>
      <c r="C724" t="s">
        <v>36963</v>
      </c>
      <c r="D724" t="s">
        <v>21327</v>
      </c>
      <c r="E724">
        <v>1</v>
      </c>
      <c r="F724" t="s">
        <v>36964</v>
      </c>
      <c r="G724" t="s">
        <v>38</v>
      </c>
      <c r="H724" t="s">
        <v>37133</v>
      </c>
      <c r="I724" t="s">
        <v>28729</v>
      </c>
      <c r="J724" t="s">
        <v>33297</v>
      </c>
      <c r="K724" t="s">
        <v>21308</v>
      </c>
      <c r="L724" t="s">
        <v>33298</v>
      </c>
      <c r="M724" t="s">
        <v>33343</v>
      </c>
      <c r="N724" t="s">
        <v>21360</v>
      </c>
      <c r="O724" t="s">
        <v>33344</v>
      </c>
      <c r="P724" t="s">
        <v>21282</v>
      </c>
      <c r="Q724" t="s">
        <v>33300</v>
      </c>
      <c r="T724" t="s">
        <v>33349</v>
      </c>
      <c r="U724" t="s">
        <v>37776</v>
      </c>
      <c r="V724" t="s">
        <v>34104</v>
      </c>
      <c r="W724" t="s">
        <v>36967</v>
      </c>
      <c r="X724" t="s">
        <v>36968</v>
      </c>
      <c r="Y724" t="s">
        <v>36969</v>
      </c>
      <c r="Z724">
        <v>200</v>
      </c>
      <c r="AA724">
        <v>186</v>
      </c>
      <c r="AB724" t="s">
        <v>37018</v>
      </c>
      <c r="AC724" t="s">
        <v>36990</v>
      </c>
      <c r="AD724" t="s">
        <v>36971</v>
      </c>
      <c r="AE724" t="s">
        <v>36972</v>
      </c>
      <c r="AF724" t="s">
        <v>36973</v>
      </c>
      <c r="AH724" t="s">
        <v>37757</v>
      </c>
      <c r="AJ724" t="s">
        <v>36967</v>
      </c>
      <c r="AK724" t="s">
        <v>29003</v>
      </c>
      <c r="AL724" t="s">
        <v>37995</v>
      </c>
      <c r="AM724" t="s">
        <v>37777</v>
      </c>
      <c r="AN724" t="s">
        <v>28795</v>
      </c>
      <c r="AQ724" t="s">
        <v>28795</v>
      </c>
      <c r="AR724" t="s">
        <v>34345</v>
      </c>
      <c r="AW724" t="s">
        <v>37135</v>
      </c>
      <c r="AX724" t="s">
        <v>37135</v>
      </c>
      <c r="AY724" t="s">
        <v>37021</v>
      </c>
      <c r="BA724" t="s">
        <v>353</v>
      </c>
      <c r="BB724">
        <v>48</v>
      </c>
      <c r="BC724" t="s">
        <v>37022</v>
      </c>
      <c r="BD724" t="s">
        <v>28739</v>
      </c>
      <c r="BE724" t="s">
        <v>36993</v>
      </c>
      <c r="BF724">
        <v>0.2</v>
      </c>
      <c r="BG724" t="str">
        <f>_xlfn.TEXTJOIN("-",TRUE,V724,AL724,I724,BD724,AR724)</f>
        <v>AG-B1T-CA-D3-EE</v>
      </c>
      <c r="BH724" t="s">
        <v>38180</v>
      </c>
      <c r="BJ724" t="s">
        <v>38000</v>
      </c>
      <c r="BK724" cm="1">
        <f t="array" ref="BK724">IF(LEN(TRIM(BG724))=0,"",SUMPRODUCT(--(LEN(TRIM($BG$5:BG724))&gt;0)))</f>
        <v>705</v>
      </c>
      <c r="BL724" t="str">
        <f>IF(BK724&lt;&gt;"",_xlfn.BASE(BK724,36,10),"")</f>
        <v>00000000JL</v>
      </c>
      <c r="BM724" t="str">
        <f>IF(BL724&lt;&gt;"","*"&amp;BL724&amp;"*","")</f>
        <v>*00000000JL*</v>
      </c>
      <c r="BN724" t="s">
        <v>37999</v>
      </c>
      <c r="BO724" t="str">
        <f>_xlfn.TEXTJOIN("-",TRUE,N724,T724)</f>
        <v>DAT004-M16</v>
      </c>
      <c r="CP724" t="s">
        <v>37998</v>
      </c>
      <c r="CU724">
        <v>13.99</v>
      </c>
      <c r="DT724" t="s">
        <v>37026</v>
      </c>
      <c r="EC724" s="7">
        <f t="shared" si="105"/>
        <v>17.487500000000001</v>
      </c>
      <c r="EN724" t="s">
        <v>36995</v>
      </c>
      <c r="EO724">
        <v>1731138031</v>
      </c>
      <c r="EP724" t="s">
        <v>36968</v>
      </c>
      <c r="EQ724" t="s">
        <v>36996</v>
      </c>
      <c r="ER724" t="s">
        <v>36997</v>
      </c>
      <c r="ES724" t="s">
        <v>36967</v>
      </c>
      <c r="ET724" t="s">
        <v>37761</v>
      </c>
      <c r="EU724" t="s">
        <v>36999</v>
      </c>
      <c r="FB724" t="s">
        <v>35377</v>
      </c>
      <c r="FC724" t="s">
        <v>37782</v>
      </c>
      <c r="FD724" t="s">
        <v>28795</v>
      </c>
      <c r="FF724" t="s">
        <v>36990</v>
      </c>
      <c r="FG724" t="s">
        <v>36990</v>
      </c>
      <c r="FH724" t="s">
        <v>37998</v>
      </c>
      <c r="FI724" t="s">
        <v>37762</v>
      </c>
      <c r="FJ724" t="s">
        <v>37763</v>
      </c>
      <c r="FK724" t="s">
        <v>37764</v>
      </c>
      <c r="FL724" t="s">
        <v>37765</v>
      </c>
      <c r="FM724" t="s">
        <v>37766</v>
      </c>
      <c r="FN724" t="s">
        <v>37767</v>
      </c>
      <c r="FO724" t="s">
        <v>37768</v>
      </c>
      <c r="FP724" t="s">
        <v>37769</v>
      </c>
      <c r="FQ724" t="s">
        <v>37028</v>
      </c>
      <c r="FR724" t="s">
        <v>37008</v>
      </c>
      <c r="FS724" t="s">
        <v>37009</v>
      </c>
      <c r="FT724" t="s">
        <v>29003</v>
      </c>
      <c r="FU724" t="s">
        <v>29003</v>
      </c>
      <c r="FV724" t="s">
        <v>28795</v>
      </c>
      <c r="FW724" t="s">
        <v>37030</v>
      </c>
      <c r="FX724" t="s">
        <v>37031</v>
      </c>
      <c r="FY724" t="s">
        <v>36971</v>
      </c>
      <c r="FZ724" t="s">
        <v>36990</v>
      </c>
      <c r="GA724" t="s">
        <v>37783</v>
      </c>
      <c r="GB724" t="s">
        <v>36968</v>
      </c>
      <c r="GC724" t="s">
        <v>37032</v>
      </c>
      <c r="GD724" t="s">
        <v>37033</v>
      </c>
      <c r="GE724" t="s">
        <v>37770</v>
      </c>
      <c r="GF724" t="s">
        <v>37771</v>
      </c>
      <c r="GG724" t="s">
        <v>37772</v>
      </c>
      <c r="GH724" t="s">
        <v>37773</v>
      </c>
      <c r="GI724" t="s">
        <v>37774</v>
      </c>
      <c r="GJ724" t="s">
        <v>37034</v>
      </c>
      <c r="GK724" t="s">
        <v>37035</v>
      </c>
      <c r="GL724" t="s">
        <v>37784</v>
      </c>
      <c r="GM724" t="s">
        <v>37785</v>
      </c>
      <c r="GN724" t="s">
        <v>37786</v>
      </c>
      <c r="GO724" t="s">
        <v>36973</v>
      </c>
      <c r="GP724" t="s">
        <v>28795</v>
      </c>
      <c r="GQ724" t="s">
        <v>37010</v>
      </c>
      <c r="GR724" t="s">
        <v>36969</v>
      </c>
      <c r="GT724" t="s">
        <v>37011</v>
      </c>
      <c r="GU724">
        <f t="shared" si="106"/>
        <v>17.5</v>
      </c>
      <c r="GV724">
        <f t="shared" si="107"/>
        <v>17.5</v>
      </c>
      <c r="GX724">
        <v>14</v>
      </c>
      <c r="GY724" t="s">
        <v>37012</v>
      </c>
      <c r="HA724" t="s">
        <v>37013</v>
      </c>
      <c r="HE724">
        <v>13.99</v>
      </c>
    </row>
    <row r="725" spans="1:213">
      <c r="A725" t="s">
        <v>29123</v>
      </c>
      <c r="B725" t="s">
        <v>36962</v>
      </c>
      <c r="C725" t="s">
        <v>36963</v>
      </c>
      <c r="D725" t="s">
        <v>21327</v>
      </c>
      <c r="E725">
        <v>1</v>
      </c>
      <c r="F725" t="s">
        <v>36964</v>
      </c>
      <c r="G725" t="s">
        <v>38</v>
      </c>
      <c r="H725" t="s">
        <v>37133</v>
      </c>
      <c r="I725" t="s">
        <v>28729</v>
      </c>
      <c r="J725" t="s">
        <v>33297</v>
      </c>
      <c r="K725" t="s">
        <v>21308</v>
      </c>
      <c r="L725" t="s">
        <v>33298</v>
      </c>
      <c r="M725" t="s">
        <v>33343</v>
      </c>
      <c r="N725" t="s">
        <v>21360</v>
      </c>
      <c r="O725" t="s">
        <v>33344</v>
      </c>
      <c r="P725" t="s">
        <v>21282</v>
      </c>
      <c r="Q725" t="s">
        <v>33300</v>
      </c>
      <c r="T725" t="s">
        <v>33349</v>
      </c>
      <c r="U725" t="s">
        <v>37776</v>
      </c>
      <c r="V725" t="s">
        <v>34104</v>
      </c>
      <c r="W725" t="s">
        <v>36967</v>
      </c>
      <c r="X725" t="s">
        <v>36968</v>
      </c>
      <c r="Y725" t="s">
        <v>36969</v>
      </c>
      <c r="Z725">
        <v>200</v>
      </c>
      <c r="AA725">
        <v>195</v>
      </c>
      <c r="AB725" t="s">
        <v>37018</v>
      </c>
      <c r="AC725" t="s">
        <v>36990</v>
      </c>
      <c r="AD725" t="s">
        <v>36971</v>
      </c>
      <c r="AE725" t="s">
        <v>36972</v>
      </c>
      <c r="AF725" t="s">
        <v>36973</v>
      </c>
      <c r="AH725" t="s">
        <v>37757</v>
      </c>
      <c r="AJ725" t="s">
        <v>36967</v>
      </c>
      <c r="AK725" t="s">
        <v>29003</v>
      </c>
      <c r="AL725" t="s">
        <v>37995</v>
      </c>
      <c r="AM725" t="s">
        <v>37777</v>
      </c>
      <c r="AN725" t="s">
        <v>28789</v>
      </c>
      <c r="AQ725" t="s">
        <v>28789</v>
      </c>
      <c r="AR725" t="s">
        <v>34347</v>
      </c>
      <c r="AW725" t="s">
        <v>37135</v>
      </c>
      <c r="AX725" t="s">
        <v>37135</v>
      </c>
      <c r="AY725" t="s">
        <v>37021</v>
      </c>
      <c r="BA725" t="s">
        <v>353</v>
      </c>
      <c r="BB725">
        <v>48</v>
      </c>
      <c r="BC725" t="s">
        <v>37022</v>
      </c>
      <c r="BD725" t="s">
        <v>28739</v>
      </c>
      <c r="BE725" t="s">
        <v>36993</v>
      </c>
      <c r="BF725">
        <v>0.2</v>
      </c>
      <c r="BG725" t="str">
        <f>_xlfn.TEXTJOIN("-",TRUE,V725,AL725,I725,BD725,AR725)</f>
        <v>AG-B1T-CA-D3-EF</v>
      </c>
      <c r="BH725" t="s">
        <v>38181</v>
      </c>
      <c r="BJ725" t="s">
        <v>38002</v>
      </c>
      <c r="BK725" cm="1">
        <f t="array" ref="BK725">IF(LEN(TRIM(BG725))=0,"",SUMPRODUCT(--(LEN(TRIM($BG$5:BG725))&gt;0)))</f>
        <v>706</v>
      </c>
      <c r="BL725" t="str">
        <f>IF(BK725&lt;&gt;"",_xlfn.BASE(BK725,36,10),"")</f>
        <v>00000000JM</v>
      </c>
      <c r="BM725" t="str">
        <f>IF(BL725&lt;&gt;"","*"&amp;BL725&amp;"*","")</f>
        <v>*00000000JM*</v>
      </c>
      <c r="BN725" t="s">
        <v>38001</v>
      </c>
      <c r="BO725" t="str">
        <f>_xlfn.TEXTJOIN("-",TRUE,N725,T725)</f>
        <v>DAT004-M16</v>
      </c>
      <c r="CP725" t="s">
        <v>37998</v>
      </c>
      <c r="CU725">
        <v>13.99</v>
      </c>
      <c r="DT725" t="s">
        <v>37026</v>
      </c>
      <c r="EC725" s="7">
        <f t="shared" si="105"/>
        <v>17.487500000000001</v>
      </c>
      <c r="EN725" t="s">
        <v>36995</v>
      </c>
      <c r="EO725">
        <v>1731138031</v>
      </c>
      <c r="EP725" t="s">
        <v>36968</v>
      </c>
      <c r="EQ725" t="s">
        <v>36996</v>
      </c>
      <c r="ER725" t="s">
        <v>36997</v>
      </c>
      <c r="ES725" t="s">
        <v>36967</v>
      </c>
      <c r="ET725" t="s">
        <v>37761</v>
      </c>
      <c r="EU725" t="s">
        <v>36999</v>
      </c>
      <c r="FB725" t="s">
        <v>35377</v>
      </c>
      <c r="FC725" t="s">
        <v>37782</v>
      </c>
      <c r="FD725" t="s">
        <v>28789</v>
      </c>
      <c r="FF725" t="s">
        <v>36990</v>
      </c>
      <c r="FG725" t="s">
        <v>36990</v>
      </c>
      <c r="FH725" t="s">
        <v>37998</v>
      </c>
      <c r="FI725" t="s">
        <v>37762</v>
      </c>
      <c r="FJ725" t="s">
        <v>37763</v>
      </c>
      <c r="FK725" t="s">
        <v>37764</v>
      </c>
      <c r="FL725" t="s">
        <v>37765</v>
      </c>
      <c r="FM725" t="s">
        <v>37766</v>
      </c>
      <c r="FN725" t="s">
        <v>37767</v>
      </c>
      <c r="FO725" t="s">
        <v>37768</v>
      </c>
      <c r="FP725" t="s">
        <v>37769</v>
      </c>
      <c r="FQ725" t="s">
        <v>37028</v>
      </c>
      <c r="FR725" t="s">
        <v>37008</v>
      </c>
      <c r="FS725" t="s">
        <v>37009</v>
      </c>
      <c r="FT725" t="s">
        <v>29003</v>
      </c>
      <c r="FU725" t="s">
        <v>29003</v>
      </c>
      <c r="FV725" t="s">
        <v>28789</v>
      </c>
      <c r="FW725" t="s">
        <v>37030</v>
      </c>
      <c r="FX725" t="s">
        <v>37031</v>
      </c>
      <c r="FY725" t="s">
        <v>36971</v>
      </c>
      <c r="FZ725" t="s">
        <v>36990</v>
      </c>
      <c r="GA725" t="s">
        <v>37783</v>
      </c>
      <c r="GB725" t="s">
        <v>36968</v>
      </c>
      <c r="GC725" t="s">
        <v>37032</v>
      </c>
      <c r="GD725" t="s">
        <v>37033</v>
      </c>
      <c r="GE725" t="s">
        <v>37770</v>
      </c>
      <c r="GF725" t="s">
        <v>37771</v>
      </c>
      <c r="GG725" t="s">
        <v>37772</v>
      </c>
      <c r="GH725" t="s">
        <v>37773</v>
      </c>
      <c r="GI725" t="s">
        <v>37774</v>
      </c>
      <c r="GJ725" t="s">
        <v>37034</v>
      </c>
      <c r="GK725" t="s">
        <v>37035</v>
      </c>
      <c r="GL725" t="s">
        <v>37784</v>
      </c>
      <c r="GM725" t="s">
        <v>37785</v>
      </c>
      <c r="GN725" t="s">
        <v>37786</v>
      </c>
      <c r="GO725" t="s">
        <v>36973</v>
      </c>
      <c r="GP725" t="s">
        <v>28789</v>
      </c>
      <c r="GQ725" t="s">
        <v>37010</v>
      </c>
      <c r="GR725" t="s">
        <v>36969</v>
      </c>
      <c r="GT725" t="s">
        <v>37011</v>
      </c>
      <c r="GU725">
        <f t="shared" si="106"/>
        <v>17.5</v>
      </c>
      <c r="GV725">
        <f t="shared" si="107"/>
        <v>17.5</v>
      </c>
      <c r="GX725">
        <v>14</v>
      </c>
      <c r="GY725" t="s">
        <v>37012</v>
      </c>
      <c r="HA725" t="s">
        <v>37013</v>
      </c>
      <c r="HE725">
        <v>13.99</v>
      </c>
    </row>
    <row r="726" spans="1:213">
      <c r="A726" t="s">
        <v>29123</v>
      </c>
      <c r="B726" t="s">
        <v>36962</v>
      </c>
      <c r="C726" t="s">
        <v>36963</v>
      </c>
      <c r="D726" t="s">
        <v>21327</v>
      </c>
      <c r="E726">
        <v>1</v>
      </c>
      <c r="F726" t="s">
        <v>36964</v>
      </c>
      <c r="G726" t="s">
        <v>38</v>
      </c>
      <c r="H726" t="s">
        <v>37133</v>
      </c>
      <c r="I726" t="s">
        <v>28729</v>
      </c>
      <c r="J726" t="s">
        <v>33297</v>
      </c>
      <c r="K726" t="s">
        <v>21308</v>
      </c>
      <c r="L726" t="s">
        <v>33298</v>
      </c>
      <c r="M726" t="s">
        <v>33343</v>
      </c>
      <c r="N726" t="s">
        <v>21360</v>
      </c>
      <c r="O726" t="s">
        <v>33344</v>
      </c>
      <c r="P726" t="s">
        <v>21282</v>
      </c>
      <c r="Q726" t="s">
        <v>33300</v>
      </c>
      <c r="T726" t="s">
        <v>33349</v>
      </c>
      <c r="U726" t="s">
        <v>37776</v>
      </c>
      <c r="V726" t="s">
        <v>34104</v>
      </c>
      <c r="W726" t="s">
        <v>36967</v>
      </c>
      <c r="X726" t="s">
        <v>36968</v>
      </c>
      <c r="Y726" t="s">
        <v>36969</v>
      </c>
      <c r="Z726">
        <v>300</v>
      </c>
      <c r="AA726">
        <v>221</v>
      </c>
      <c r="AB726" t="s">
        <v>37018</v>
      </c>
      <c r="AC726" t="s">
        <v>36990</v>
      </c>
      <c r="AD726" t="s">
        <v>36971</v>
      </c>
      <c r="AE726" t="s">
        <v>36972</v>
      </c>
      <c r="AF726" t="s">
        <v>36973</v>
      </c>
      <c r="AH726" t="s">
        <v>37757</v>
      </c>
      <c r="AJ726" t="s">
        <v>36967</v>
      </c>
      <c r="AK726" t="s">
        <v>29003</v>
      </c>
      <c r="AL726" t="s">
        <v>37995</v>
      </c>
      <c r="AM726" t="s">
        <v>37777</v>
      </c>
      <c r="AN726" t="s">
        <v>29088</v>
      </c>
      <c r="AQ726" t="s">
        <v>29088</v>
      </c>
      <c r="AR726" t="s">
        <v>34349</v>
      </c>
      <c r="AW726" t="s">
        <v>37135</v>
      </c>
      <c r="AX726" t="s">
        <v>37135</v>
      </c>
      <c r="AY726" t="s">
        <v>37021</v>
      </c>
      <c r="BA726" t="s">
        <v>353</v>
      </c>
      <c r="BB726">
        <v>48</v>
      </c>
      <c r="BC726" t="s">
        <v>37048</v>
      </c>
      <c r="BD726" t="s">
        <v>34259</v>
      </c>
      <c r="BE726" t="s">
        <v>36993</v>
      </c>
      <c r="BF726">
        <v>0.2</v>
      </c>
      <c r="BG726" t="str">
        <f>_xlfn.TEXTJOIN("-",TRUE,V726,AL726,I726,BD726,AR726)</f>
        <v>AG-B1T-CA-D4-EG</v>
      </c>
      <c r="BH726" t="s">
        <v>38182</v>
      </c>
      <c r="BJ726" t="s">
        <v>38004</v>
      </c>
      <c r="BK726" cm="1">
        <f t="array" ref="BK726">IF(LEN(TRIM(BG726))=0,"",SUMPRODUCT(--(LEN(TRIM($BG$5:BG726))&gt;0)))</f>
        <v>707</v>
      </c>
      <c r="BL726" t="str">
        <f>IF(BK726&lt;&gt;"",_xlfn.BASE(BK726,36,10),"")</f>
        <v>00000000JN</v>
      </c>
      <c r="BM726" t="str">
        <f>IF(BL726&lt;&gt;"","*"&amp;BL726&amp;"*","")</f>
        <v>*00000000JN*</v>
      </c>
      <c r="BN726" t="s">
        <v>38003</v>
      </c>
      <c r="BO726" t="str">
        <f>_xlfn.TEXTJOIN("-",TRUE,N726,T726)</f>
        <v>DAT004-M16</v>
      </c>
      <c r="CP726" t="s">
        <v>37998</v>
      </c>
      <c r="CU726">
        <v>13.99</v>
      </c>
      <c r="DT726" t="s">
        <v>37026</v>
      </c>
      <c r="EC726" s="7">
        <f t="shared" si="105"/>
        <v>17.487500000000001</v>
      </c>
      <c r="EN726" t="s">
        <v>36995</v>
      </c>
      <c r="EO726">
        <v>1731138031</v>
      </c>
      <c r="EP726" t="s">
        <v>36968</v>
      </c>
      <c r="EQ726" t="s">
        <v>36996</v>
      </c>
      <c r="ER726" t="s">
        <v>36997</v>
      </c>
      <c r="ES726" t="s">
        <v>36967</v>
      </c>
      <c r="ET726" t="s">
        <v>37761</v>
      </c>
      <c r="EU726" t="s">
        <v>36999</v>
      </c>
      <c r="FB726" t="s">
        <v>35377</v>
      </c>
      <c r="FC726" t="s">
        <v>37782</v>
      </c>
      <c r="FD726" t="s">
        <v>29088</v>
      </c>
      <c r="FF726" t="s">
        <v>36990</v>
      </c>
      <c r="FG726" t="s">
        <v>36990</v>
      </c>
      <c r="FH726" t="s">
        <v>37998</v>
      </c>
      <c r="FI726" t="s">
        <v>37762</v>
      </c>
      <c r="FJ726" t="s">
        <v>37763</v>
      </c>
      <c r="FK726" t="s">
        <v>37764</v>
      </c>
      <c r="FL726" t="s">
        <v>37765</v>
      </c>
      <c r="FM726" t="s">
        <v>37766</v>
      </c>
      <c r="FN726" t="s">
        <v>37767</v>
      </c>
      <c r="FO726" t="s">
        <v>37768</v>
      </c>
      <c r="FP726" t="s">
        <v>37769</v>
      </c>
      <c r="FQ726" t="s">
        <v>37028</v>
      </c>
      <c r="FR726" t="s">
        <v>37008</v>
      </c>
      <c r="FS726" t="s">
        <v>37009</v>
      </c>
      <c r="FT726" t="s">
        <v>29003</v>
      </c>
      <c r="FU726" t="s">
        <v>29003</v>
      </c>
      <c r="FV726" t="s">
        <v>29088</v>
      </c>
      <c r="FW726" t="s">
        <v>37030</v>
      </c>
      <c r="FX726" t="s">
        <v>37031</v>
      </c>
      <c r="FY726" t="s">
        <v>36971</v>
      </c>
      <c r="FZ726" t="s">
        <v>36990</v>
      </c>
      <c r="GA726" t="s">
        <v>37783</v>
      </c>
      <c r="GB726" t="s">
        <v>36968</v>
      </c>
      <c r="GC726" t="s">
        <v>37032</v>
      </c>
      <c r="GD726" t="s">
        <v>37033</v>
      </c>
      <c r="GE726" t="s">
        <v>37770</v>
      </c>
      <c r="GF726" t="s">
        <v>37771</v>
      </c>
      <c r="GG726" t="s">
        <v>37772</v>
      </c>
      <c r="GH726" t="s">
        <v>37773</v>
      </c>
      <c r="GI726" t="s">
        <v>37774</v>
      </c>
      <c r="GJ726" t="s">
        <v>37034</v>
      </c>
      <c r="GK726" t="s">
        <v>37035</v>
      </c>
      <c r="GL726" t="s">
        <v>37784</v>
      </c>
      <c r="GM726" t="s">
        <v>37785</v>
      </c>
      <c r="GN726" t="s">
        <v>37786</v>
      </c>
      <c r="GO726" t="s">
        <v>36973</v>
      </c>
      <c r="GP726" t="s">
        <v>29088</v>
      </c>
      <c r="GQ726" t="s">
        <v>37010</v>
      </c>
      <c r="GR726" t="s">
        <v>36969</v>
      </c>
      <c r="GT726" t="s">
        <v>37011</v>
      </c>
      <c r="GU726">
        <f t="shared" si="106"/>
        <v>17.5</v>
      </c>
      <c r="GV726">
        <f t="shared" si="107"/>
        <v>17.5</v>
      </c>
      <c r="GX726">
        <v>14</v>
      </c>
      <c r="GY726" t="s">
        <v>37012</v>
      </c>
      <c r="HA726" t="s">
        <v>37013</v>
      </c>
      <c r="HE726">
        <v>13.99</v>
      </c>
    </row>
    <row r="727" spans="1:213">
      <c r="A727" t="s">
        <v>29123</v>
      </c>
      <c r="B727" t="s">
        <v>36962</v>
      </c>
      <c r="C727" t="s">
        <v>36963</v>
      </c>
      <c r="D727" t="s">
        <v>21327</v>
      </c>
      <c r="E727">
        <v>1</v>
      </c>
      <c r="F727" t="s">
        <v>36964</v>
      </c>
      <c r="G727" t="s">
        <v>38</v>
      </c>
      <c r="H727" t="s">
        <v>37133</v>
      </c>
      <c r="I727" t="s">
        <v>28729</v>
      </c>
      <c r="J727" t="s">
        <v>33297</v>
      </c>
      <c r="K727" t="s">
        <v>21308</v>
      </c>
      <c r="L727" t="s">
        <v>33298</v>
      </c>
      <c r="M727" t="s">
        <v>33343</v>
      </c>
      <c r="N727" t="s">
        <v>21360</v>
      </c>
      <c r="O727" t="s">
        <v>33344</v>
      </c>
      <c r="P727" t="s">
        <v>21282</v>
      </c>
      <c r="Q727" t="s">
        <v>33300</v>
      </c>
      <c r="T727" t="s">
        <v>33349</v>
      </c>
      <c r="U727" t="s">
        <v>37776</v>
      </c>
      <c r="V727" t="s">
        <v>34104</v>
      </c>
      <c r="W727" t="s">
        <v>36967</v>
      </c>
      <c r="X727" t="s">
        <v>36968</v>
      </c>
      <c r="Y727" t="s">
        <v>36969</v>
      </c>
      <c r="Z727">
        <v>300</v>
      </c>
      <c r="AA727">
        <v>236</v>
      </c>
      <c r="AB727" t="s">
        <v>37018</v>
      </c>
      <c r="AC727" t="s">
        <v>36990</v>
      </c>
      <c r="AD727" t="s">
        <v>36971</v>
      </c>
      <c r="AE727" t="s">
        <v>36972</v>
      </c>
      <c r="AF727" t="s">
        <v>36973</v>
      </c>
      <c r="AH727" t="s">
        <v>37757</v>
      </c>
      <c r="AJ727" t="s">
        <v>36967</v>
      </c>
      <c r="AK727" t="s">
        <v>29003</v>
      </c>
      <c r="AL727" t="s">
        <v>37995</v>
      </c>
      <c r="AM727" t="s">
        <v>37777</v>
      </c>
      <c r="AN727" t="s">
        <v>29128</v>
      </c>
      <c r="AQ727" t="s">
        <v>29128</v>
      </c>
      <c r="AR727" t="s">
        <v>34351</v>
      </c>
      <c r="AW727" t="s">
        <v>37135</v>
      </c>
      <c r="AX727" t="s">
        <v>37135</v>
      </c>
      <c r="AY727" t="s">
        <v>37021</v>
      </c>
      <c r="BA727" t="s">
        <v>353</v>
      </c>
      <c r="BB727">
        <v>48</v>
      </c>
      <c r="BC727" t="s">
        <v>37048</v>
      </c>
      <c r="BD727" t="s">
        <v>34259</v>
      </c>
      <c r="BE727" t="s">
        <v>36993</v>
      </c>
      <c r="BF727">
        <v>0.2</v>
      </c>
      <c r="BG727" t="str">
        <f>_xlfn.TEXTJOIN("-",TRUE,V727,AL727,I727,BD727,AR727)</f>
        <v>AG-B1T-CA-D4-EH</v>
      </c>
      <c r="BH727" t="s">
        <v>38183</v>
      </c>
      <c r="BJ727" t="s">
        <v>38006</v>
      </c>
      <c r="BK727" cm="1">
        <f t="array" ref="BK727">IF(LEN(TRIM(BG727))=0,"",SUMPRODUCT(--(LEN(TRIM($BG$5:BG727))&gt;0)))</f>
        <v>708</v>
      </c>
      <c r="BL727" t="str">
        <f>IF(BK727&lt;&gt;"",_xlfn.BASE(BK727,36,10),"")</f>
        <v>00000000JO</v>
      </c>
      <c r="BM727" t="str">
        <f>IF(BL727&lt;&gt;"","*"&amp;BL727&amp;"*","")</f>
        <v>*00000000JO*</v>
      </c>
      <c r="BN727" t="s">
        <v>38005</v>
      </c>
      <c r="BO727" t="str">
        <f>_xlfn.TEXTJOIN("-",TRUE,N727,T727)</f>
        <v>DAT004-M16</v>
      </c>
      <c r="CP727" t="s">
        <v>37998</v>
      </c>
      <c r="CU727">
        <v>13.99</v>
      </c>
      <c r="DT727" t="s">
        <v>37026</v>
      </c>
      <c r="EC727" s="7">
        <f t="shared" si="105"/>
        <v>17.487500000000001</v>
      </c>
      <c r="EN727" t="s">
        <v>36995</v>
      </c>
      <c r="EO727">
        <v>1731138031</v>
      </c>
      <c r="EP727" t="s">
        <v>36968</v>
      </c>
      <c r="EQ727" t="s">
        <v>36996</v>
      </c>
      <c r="ER727" t="s">
        <v>36997</v>
      </c>
      <c r="ES727" t="s">
        <v>36967</v>
      </c>
      <c r="ET727" t="s">
        <v>37761</v>
      </c>
      <c r="EU727" t="s">
        <v>36999</v>
      </c>
      <c r="FB727" t="s">
        <v>35377</v>
      </c>
      <c r="FC727" t="s">
        <v>37782</v>
      </c>
      <c r="FD727" t="s">
        <v>37799</v>
      </c>
      <c r="FF727" t="s">
        <v>36990</v>
      </c>
      <c r="FG727" t="s">
        <v>36990</v>
      </c>
      <c r="FH727" t="s">
        <v>37998</v>
      </c>
      <c r="FI727" t="s">
        <v>37762</v>
      </c>
      <c r="FJ727" t="s">
        <v>37763</v>
      </c>
      <c r="FK727" t="s">
        <v>37764</v>
      </c>
      <c r="FL727" t="s">
        <v>37765</v>
      </c>
      <c r="FM727" t="s">
        <v>37766</v>
      </c>
      <c r="FN727" t="s">
        <v>37767</v>
      </c>
      <c r="FO727" t="s">
        <v>37768</v>
      </c>
      <c r="FP727" t="s">
        <v>37769</v>
      </c>
      <c r="FQ727" t="s">
        <v>37028</v>
      </c>
      <c r="FR727" t="s">
        <v>37008</v>
      </c>
      <c r="FS727" t="s">
        <v>37009</v>
      </c>
      <c r="FT727" t="s">
        <v>29003</v>
      </c>
      <c r="FU727" t="s">
        <v>29003</v>
      </c>
      <c r="FV727" t="s">
        <v>37799</v>
      </c>
      <c r="FW727" t="s">
        <v>37030</v>
      </c>
      <c r="FX727" t="s">
        <v>37031</v>
      </c>
      <c r="FY727" t="s">
        <v>36971</v>
      </c>
      <c r="FZ727" t="s">
        <v>36990</v>
      </c>
      <c r="GA727" t="s">
        <v>37783</v>
      </c>
      <c r="GB727" t="s">
        <v>36968</v>
      </c>
      <c r="GC727" t="s">
        <v>37032</v>
      </c>
      <c r="GD727" t="s">
        <v>37033</v>
      </c>
      <c r="GE727" t="s">
        <v>37770</v>
      </c>
      <c r="GF727" t="s">
        <v>37771</v>
      </c>
      <c r="GG727" t="s">
        <v>37772</v>
      </c>
      <c r="GH727" t="s">
        <v>37773</v>
      </c>
      <c r="GI727" t="s">
        <v>37774</v>
      </c>
      <c r="GJ727" t="s">
        <v>37034</v>
      </c>
      <c r="GK727" t="s">
        <v>37035</v>
      </c>
      <c r="GL727" t="s">
        <v>37784</v>
      </c>
      <c r="GM727" t="s">
        <v>37785</v>
      </c>
      <c r="GN727" t="s">
        <v>37786</v>
      </c>
      <c r="GO727" t="s">
        <v>36973</v>
      </c>
      <c r="GP727" t="s">
        <v>37799</v>
      </c>
      <c r="GQ727" t="s">
        <v>37010</v>
      </c>
      <c r="GR727" t="s">
        <v>36969</v>
      </c>
      <c r="GT727" t="s">
        <v>37011</v>
      </c>
      <c r="GU727">
        <f t="shared" si="106"/>
        <v>17.5</v>
      </c>
      <c r="GV727">
        <f t="shared" si="107"/>
        <v>17.5</v>
      </c>
      <c r="GX727">
        <v>14</v>
      </c>
      <c r="GY727" t="s">
        <v>37012</v>
      </c>
      <c r="HA727" t="s">
        <v>37013</v>
      </c>
      <c r="HE727">
        <v>13.99</v>
      </c>
    </row>
    <row r="728" spans="1:213">
      <c r="A728" t="s">
        <v>29123</v>
      </c>
      <c r="B728" t="s">
        <v>36962</v>
      </c>
      <c r="C728" t="s">
        <v>36963</v>
      </c>
      <c r="D728" t="s">
        <v>21327</v>
      </c>
      <c r="E728">
        <v>1</v>
      </c>
      <c r="F728" t="s">
        <v>36964</v>
      </c>
      <c r="G728" t="s">
        <v>38</v>
      </c>
      <c r="H728" t="s">
        <v>37133</v>
      </c>
      <c r="I728" t="s">
        <v>28729</v>
      </c>
      <c r="J728" t="s">
        <v>33297</v>
      </c>
      <c r="K728" t="s">
        <v>21308</v>
      </c>
      <c r="L728" t="s">
        <v>33298</v>
      </c>
      <c r="M728" t="s">
        <v>33343</v>
      </c>
      <c r="N728" t="s">
        <v>21360</v>
      </c>
      <c r="O728" t="s">
        <v>33344</v>
      </c>
      <c r="P728" t="s">
        <v>21282</v>
      </c>
      <c r="Q728" t="s">
        <v>33300</v>
      </c>
      <c r="T728" t="s">
        <v>33349</v>
      </c>
      <c r="U728" t="s">
        <v>37776</v>
      </c>
      <c r="V728" t="s">
        <v>34104</v>
      </c>
      <c r="W728" t="s">
        <v>36967</v>
      </c>
      <c r="X728" t="s">
        <v>36968</v>
      </c>
      <c r="Y728" t="s">
        <v>36969</v>
      </c>
      <c r="Z728">
        <v>300</v>
      </c>
      <c r="AA728">
        <v>271</v>
      </c>
      <c r="AB728" t="s">
        <v>37056</v>
      </c>
      <c r="AC728" t="s">
        <v>36990</v>
      </c>
      <c r="AD728" t="s">
        <v>36971</v>
      </c>
      <c r="AE728" t="s">
        <v>36972</v>
      </c>
      <c r="AF728" t="s">
        <v>36973</v>
      </c>
      <c r="AH728" t="s">
        <v>37757</v>
      </c>
      <c r="AJ728" t="s">
        <v>36967</v>
      </c>
      <c r="AK728" t="s">
        <v>29003</v>
      </c>
      <c r="AL728" t="s">
        <v>37995</v>
      </c>
      <c r="AM728" t="s">
        <v>37777</v>
      </c>
      <c r="AN728" t="s">
        <v>37800</v>
      </c>
      <c r="AQ728" t="s">
        <v>37800</v>
      </c>
      <c r="AR728" t="s">
        <v>34353</v>
      </c>
      <c r="AW728" t="s">
        <v>37135</v>
      </c>
      <c r="AX728" t="s">
        <v>37135</v>
      </c>
      <c r="AY728" t="s">
        <v>37058</v>
      </c>
      <c r="BA728" t="s">
        <v>37059</v>
      </c>
      <c r="BB728">
        <v>48</v>
      </c>
      <c r="BC728" t="s">
        <v>37060</v>
      </c>
      <c r="BD728" t="s">
        <v>34261</v>
      </c>
      <c r="BE728" t="s">
        <v>36993</v>
      </c>
      <c r="BF728">
        <v>0.2</v>
      </c>
      <c r="BG728" t="str">
        <f>_xlfn.TEXTJOIN("-",TRUE,V728,AL728,I728,BD728,AR728)</f>
        <v>AG-B1T-CA-D5-EI</v>
      </c>
      <c r="BH728" t="s">
        <v>38184</v>
      </c>
      <c r="BJ728" t="s">
        <v>38008</v>
      </c>
      <c r="BK728" cm="1">
        <f t="array" ref="BK728">IF(LEN(TRIM(BG728))=0,"",SUMPRODUCT(--(LEN(TRIM($BG$5:BG728))&gt;0)))</f>
        <v>709</v>
      </c>
      <c r="BL728" t="str">
        <f>IF(BK728&lt;&gt;"",_xlfn.BASE(BK728,36,10),"")</f>
        <v>00000000JP</v>
      </c>
      <c r="BM728" t="str">
        <f>IF(BL728&lt;&gt;"","*"&amp;BL728&amp;"*","")</f>
        <v>*00000000JP*</v>
      </c>
      <c r="BN728" t="s">
        <v>38007</v>
      </c>
      <c r="BO728" t="str">
        <f>_xlfn.TEXTJOIN("-",TRUE,N728,T728)</f>
        <v>DAT004-M16</v>
      </c>
      <c r="CP728" t="s">
        <v>37998</v>
      </c>
      <c r="CU728">
        <v>16.989999999999998</v>
      </c>
      <c r="DT728" t="s">
        <v>37026</v>
      </c>
      <c r="EC728" s="7">
        <f t="shared" si="105"/>
        <v>21.237499999999997</v>
      </c>
      <c r="EN728" t="s">
        <v>36995</v>
      </c>
      <c r="EO728">
        <v>1731138031</v>
      </c>
      <c r="EP728" t="s">
        <v>36968</v>
      </c>
      <c r="EQ728" t="s">
        <v>36996</v>
      </c>
      <c r="ER728" t="s">
        <v>36997</v>
      </c>
      <c r="ES728" t="s">
        <v>36967</v>
      </c>
      <c r="ET728" t="s">
        <v>37761</v>
      </c>
      <c r="EU728" t="s">
        <v>36999</v>
      </c>
      <c r="FB728" t="s">
        <v>35377</v>
      </c>
      <c r="FC728" t="s">
        <v>37782</v>
      </c>
      <c r="FD728" t="s">
        <v>37800</v>
      </c>
      <c r="FF728" t="s">
        <v>36990</v>
      </c>
      <c r="FG728" t="s">
        <v>36990</v>
      </c>
      <c r="FH728" t="s">
        <v>37998</v>
      </c>
      <c r="FI728" t="s">
        <v>37762</v>
      </c>
      <c r="FJ728" t="s">
        <v>37763</v>
      </c>
      <c r="FK728" t="s">
        <v>37764</v>
      </c>
      <c r="FL728" t="s">
        <v>37765</v>
      </c>
      <c r="FM728" t="s">
        <v>37766</v>
      </c>
      <c r="FN728" t="s">
        <v>37767</v>
      </c>
      <c r="FO728" t="s">
        <v>37768</v>
      </c>
      <c r="FP728" t="s">
        <v>37769</v>
      </c>
      <c r="FQ728" t="s">
        <v>37028</v>
      </c>
      <c r="FR728" t="s">
        <v>37008</v>
      </c>
      <c r="FS728" t="s">
        <v>37009</v>
      </c>
      <c r="FT728" t="s">
        <v>29003</v>
      </c>
      <c r="FU728" t="s">
        <v>29003</v>
      </c>
      <c r="FV728" t="s">
        <v>37800</v>
      </c>
      <c r="FW728" t="s">
        <v>37030</v>
      </c>
      <c r="FX728" t="s">
        <v>37031</v>
      </c>
      <c r="FY728" t="s">
        <v>36971</v>
      </c>
      <c r="FZ728" t="s">
        <v>36990</v>
      </c>
      <c r="GA728" t="s">
        <v>37783</v>
      </c>
      <c r="GB728" t="s">
        <v>36968</v>
      </c>
      <c r="GC728" t="s">
        <v>37032</v>
      </c>
      <c r="GD728" t="s">
        <v>37033</v>
      </c>
      <c r="GE728" t="s">
        <v>37770</v>
      </c>
      <c r="GF728" t="s">
        <v>37771</v>
      </c>
      <c r="GG728" t="s">
        <v>37772</v>
      </c>
      <c r="GH728" t="s">
        <v>37773</v>
      </c>
      <c r="GI728" t="s">
        <v>37774</v>
      </c>
      <c r="GJ728" t="s">
        <v>37034</v>
      </c>
      <c r="GK728" t="s">
        <v>37035</v>
      </c>
      <c r="GL728" t="s">
        <v>37784</v>
      </c>
      <c r="GM728" t="s">
        <v>37785</v>
      </c>
      <c r="GN728" t="s">
        <v>37786</v>
      </c>
      <c r="GO728" t="s">
        <v>36973</v>
      </c>
      <c r="GP728" t="s">
        <v>37800</v>
      </c>
      <c r="GQ728" t="s">
        <v>37010</v>
      </c>
      <c r="GR728" t="s">
        <v>36969</v>
      </c>
      <c r="GT728" t="s">
        <v>37011</v>
      </c>
      <c r="GU728">
        <f t="shared" si="106"/>
        <v>21.25</v>
      </c>
      <c r="GV728">
        <f t="shared" si="107"/>
        <v>21.25</v>
      </c>
      <c r="GX728">
        <v>17</v>
      </c>
      <c r="GY728" t="s">
        <v>37012</v>
      </c>
      <c r="HA728" t="s">
        <v>37013</v>
      </c>
      <c r="HE728">
        <v>16.989999999999998</v>
      </c>
    </row>
    <row r="729" spans="1:213">
      <c r="A729" t="s">
        <v>29123</v>
      </c>
      <c r="B729" t="s">
        <v>36962</v>
      </c>
      <c r="C729" t="s">
        <v>36963</v>
      </c>
      <c r="D729" t="s">
        <v>21327</v>
      </c>
      <c r="E729">
        <v>1</v>
      </c>
      <c r="F729" t="s">
        <v>36964</v>
      </c>
      <c r="G729" t="s">
        <v>38</v>
      </c>
      <c r="H729" t="s">
        <v>37133</v>
      </c>
      <c r="I729" t="s">
        <v>28729</v>
      </c>
      <c r="J729" t="s">
        <v>33297</v>
      </c>
      <c r="K729" t="s">
        <v>21308</v>
      </c>
      <c r="L729" t="s">
        <v>33298</v>
      </c>
      <c r="M729" t="s">
        <v>33343</v>
      </c>
      <c r="N729" t="s">
        <v>21360</v>
      </c>
      <c r="O729" t="s">
        <v>33344</v>
      </c>
      <c r="P729" t="s">
        <v>21282</v>
      </c>
      <c r="Q729" t="s">
        <v>33300</v>
      </c>
      <c r="T729" t="s">
        <v>33349</v>
      </c>
      <c r="U729" t="s">
        <v>37776</v>
      </c>
      <c r="V729" t="s">
        <v>34104</v>
      </c>
      <c r="W729" t="s">
        <v>36967</v>
      </c>
      <c r="X729" t="s">
        <v>36968</v>
      </c>
      <c r="Y729" t="s">
        <v>36969</v>
      </c>
      <c r="Z729">
        <v>300</v>
      </c>
      <c r="AA729">
        <v>279</v>
      </c>
      <c r="AB729" t="s">
        <v>37056</v>
      </c>
      <c r="AC729" t="s">
        <v>36990</v>
      </c>
      <c r="AD729" t="s">
        <v>36971</v>
      </c>
      <c r="AE729" t="s">
        <v>36972</v>
      </c>
      <c r="AF729" t="s">
        <v>36973</v>
      </c>
      <c r="AH729" t="s">
        <v>37757</v>
      </c>
      <c r="AJ729" t="s">
        <v>36967</v>
      </c>
      <c r="AK729" t="s">
        <v>29003</v>
      </c>
      <c r="AL729" t="s">
        <v>37995</v>
      </c>
      <c r="AM729" t="s">
        <v>37777</v>
      </c>
      <c r="AN729" t="s">
        <v>21762</v>
      </c>
      <c r="AQ729" t="s">
        <v>21762</v>
      </c>
      <c r="AR729" t="s">
        <v>34355</v>
      </c>
      <c r="AW729" t="s">
        <v>37135</v>
      </c>
      <c r="AX729" t="s">
        <v>37135</v>
      </c>
      <c r="AY729" t="s">
        <v>37058</v>
      </c>
      <c r="BA729" t="s">
        <v>37059</v>
      </c>
      <c r="BB729">
        <v>48</v>
      </c>
      <c r="BC729" t="s">
        <v>37060</v>
      </c>
      <c r="BD729" t="s">
        <v>34261</v>
      </c>
      <c r="BE729" t="s">
        <v>36993</v>
      </c>
      <c r="BF729">
        <v>0.2</v>
      </c>
      <c r="BG729" t="str">
        <f>_xlfn.TEXTJOIN("-",TRUE,V729,AL729,I729,BD729,AR729)</f>
        <v>AG-B1T-CA-D5-EJ</v>
      </c>
      <c r="BH729" t="s">
        <v>38185</v>
      </c>
      <c r="BJ729">
        <v>171708</v>
      </c>
      <c r="BK729" cm="1">
        <f t="array" ref="BK729">IF(LEN(TRIM(BG729))=0,"",SUMPRODUCT(--(LEN(TRIM($BG$5:BG729))&gt;0)))</f>
        <v>710</v>
      </c>
      <c r="BL729" t="str">
        <f>IF(BK729&lt;&gt;"",_xlfn.BASE(BK729,36,10),"")</f>
        <v>00000000JQ</v>
      </c>
      <c r="BM729" t="str">
        <f>IF(BL729&lt;&gt;"","*"&amp;BL729&amp;"*","")</f>
        <v>*00000000JQ*</v>
      </c>
      <c r="BN729" t="s">
        <v>38009</v>
      </c>
      <c r="BO729" t="str">
        <f>_xlfn.TEXTJOIN("-",TRUE,N729,T729)</f>
        <v>DAT004-M16</v>
      </c>
      <c r="CP729" t="s">
        <v>37998</v>
      </c>
      <c r="CU729">
        <v>16.989999999999998</v>
      </c>
      <c r="DT729" t="s">
        <v>37026</v>
      </c>
      <c r="EC729" s="7">
        <f t="shared" si="105"/>
        <v>21.237499999999997</v>
      </c>
      <c r="EN729" t="s">
        <v>36995</v>
      </c>
      <c r="EO729">
        <v>1731138031</v>
      </c>
      <c r="EP729" t="s">
        <v>36968</v>
      </c>
      <c r="EQ729" t="s">
        <v>36996</v>
      </c>
      <c r="ER729" t="s">
        <v>36997</v>
      </c>
      <c r="ES729" t="s">
        <v>36967</v>
      </c>
      <c r="ET729" t="s">
        <v>37761</v>
      </c>
      <c r="EU729" t="s">
        <v>36999</v>
      </c>
      <c r="FB729" t="s">
        <v>35377</v>
      </c>
      <c r="FC729" t="s">
        <v>37782</v>
      </c>
      <c r="FD729" t="s">
        <v>21762</v>
      </c>
      <c r="FF729" t="s">
        <v>36990</v>
      </c>
      <c r="FG729" t="s">
        <v>36990</v>
      </c>
      <c r="FH729" t="s">
        <v>37998</v>
      </c>
      <c r="FI729" t="s">
        <v>37762</v>
      </c>
      <c r="FJ729" t="s">
        <v>37763</v>
      </c>
      <c r="FK729" t="s">
        <v>37764</v>
      </c>
      <c r="FL729" t="s">
        <v>37765</v>
      </c>
      <c r="FM729" t="s">
        <v>37766</v>
      </c>
      <c r="FN729" t="s">
        <v>37767</v>
      </c>
      <c r="FO729" t="s">
        <v>37768</v>
      </c>
      <c r="FP729" t="s">
        <v>37769</v>
      </c>
      <c r="FQ729" t="s">
        <v>37028</v>
      </c>
      <c r="FR729" t="s">
        <v>37008</v>
      </c>
      <c r="FS729" t="s">
        <v>37009</v>
      </c>
      <c r="FT729" t="s">
        <v>29003</v>
      </c>
      <c r="FU729" t="s">
        <v>29003</v>
      </c>
      <c r="FV729" t="s">
        <v>21762</v>
      </c>
      <c r="FW729" t="s">
        <v>37030</v>
      </c>
      <c r="FX729" t="s">
        <v>37031</v>
      </c>
      <c r="FY729" t="s">
        <v>36971</v>
      </c>
      <c r="FZ729" t="s">
        <v>36990</v>
      </c>
      <c r="GA729" t="s">
        <v>37783</v>
      </c>
      <c r="GB729" t="s">
        <v>36968</v>
      </c>
      <c r="GC729" t="s">
        <v>37032</v>
      </c>
      <c r="GD729" t="s">
        <v>37033</v>
      </c>
      <c r="GE729" t="s">
        <v>37770</v>
      </c>
      <c r="GF729" t="s">
        <v>37771</v>
      </c>
      <c r="GG729" t="s">
        <v>37772</v>
      </c>
      <c r="GH729" t="s">
        <v>37773</v>
      </c>
      <c r="GI729" t="s">
        <v>37774</v>
      </c>
      <c r="GJ729" t="s">
        <v>37034</v>
      </c>
      <c r="GK729" t="s">
        <v>37035</v>
      </c>
      <c r="GL729" t="s">
        <v>37784</v>
      </c>
      <c r="GM729" t="s">
        <v>37785</v>
      </c>
      <c r="GN729" t="s">
        <v>37786</v>
      </c>
      <c r="GO729" t="s">
        <v>36973</v>
      </c>
      <c r="GP729" t="s">
        <v>21762</v>
      </c>
      <c r="GQ729" t="s">
        <v>37010</v>
      </c>
      <c r="GR729" t="s">
        <v>36969</v>
      </c>
      <c r="GT729" t="s">
        <v>37011</v>
      </c>
      <c r="GU729">
        <f t="shared" si="106"/>
        <v>21.25</v>
      </c>
      <c r="GV729">
        <f t="shared" si="107"/>
        <v>21.25</v>
      </c>
      <c r="GX729">
        <v>17</v>
      </c>
      <c r="GY729" t="s">
        <v>37012</v>
      </c>
      <c r="HA729" t="s">
        <v>37013</v>
      </c>
      <c r="HE729">
        <v>16.989999999999998</v>
      </c>
    </row>
    <row r="730" spans="1:213">
      <c r="A730" t="s">
        <v>29123</v>
      </c>
      <c r="B730" t="s">
        <v>36962</v>
      </c>
      <c r="C730" t="s">
        <v>36963</v>
      </c>
      <c r="D730" t="s">
        <v>21327</v>
      </c>
      <c r="E730">
        <v>1</v>
      </c>
      <c r="F730" t="s">
        <v>36964</v>
      </c>
      <c r="G730" t="s">
        <v>38</v>
      </c>
      <c r="H730" t="s">
        <v>37133</v>
      </c>
      <c r="I730" t="s">
        <v>28729</v>
      </c>
      <c r="J730" t="s">
        <v>33297</v>
      </c>
      <c r="K730" t="s">
        <v>21308</v>
      </c>
      <c r="L730" t="s">
        <v>33298</v>
      </c>
      <c r="M730" t="s">
        <v>33343</v>
      </c>
      <c r="N730" t="s">
        <v>21360</v>
      </c>
      <c r="O730" t="s">
        <v>33344</v>
      </c>
      <c r="P730" t="s">
        <v>21282</v>
      </c>
      <c r="Q730" t="s">
        <v>33300</v>
      </c>
      <c r="T730" t="s">
        <v>33349</v>
      </c>
      <c r="U730" t="s">
        <v>37776</v>
      </c>
      <c r="V730" t="s">
        <v>34104</v>
      </c>
      <c r="W730" t="s">
        <v>36967</v>
      </c>
      <c r="X730" t="s">
        <v>36968</v>
      </c>
      <c r="Y730" t="s">
        <v>36969</v>
      </c>
      <c r="Z730">
        <v>200</v>
      </c>
      <c r="AA730">
        <v>171</v>
      </c>
      <c r="AB730" t="s">
        <v>37018</v>
      </c>
      <c r="AC730" t="s">
        <v>36990</v>
      </c>
      <c r="AD730" t="s">
        <v>36971</v>
      </c>
      <c r="AE730" t="s">
        <v>36972</v>
      </c>
      <c r="AF730" t="s">
        <v>36973</v>
      </c>
      <c r="AH730" t="s">
        <v>37757</v>
      </c>
      <c r="AJ730" t="s">
        <v>36967</v>
      </c>
      <c r="AK730" t="s">
        <v>35603</v>
      </c>
      <c r="AL730" t="s">
        <v>38010</v>
      </c>
      <c r="AM730" t="s">
        <v>37777</v>
      </c>
      <c r="AN730" t="s">
        <v>28824</v>
      </c>
      <c r="AQ730" t="s">
        <v>28824</v>
      </c>
      <c r="AR730" t="s">
        <v>34343</v>
      </c>
      <c r="AW730" t="s">
        <v>37135</v>
      </c>
      <c r="AX730" t="s">
        <v>37135</v>
      </c>
      <c r="AY730" t="s">
        <v>37021</v>
      </c>
      <c r="BA730" t="s">
        <v>353</v>
      </c>
      <c r="BB730">
        <v>48</v>
      </c>
      <c r="BC730" t="s">
        <v>37022</v>
      </c>
      <c r="BD730" t="s">
        <v>28739</v>
      </c>
      <c r="BE730" t="s">
        <v>36993</v>
      </c>
      <c r="BF730">
        <v>0.2</v>
      </c>
      <c r="BG730" t="str">
        <f>_xlfn.TEXTJOIN("-",TRUE,V730,AL730,I730,BD730,AR730)</f>
        <v>AG-BXX-CA-D3-ED</v>
      </c>
      <c r="BH730" t="s">
        <v>38186</v>
      </c>
      <c r="BJ730" t="s">
        <v>38012</v>
      </c>
      <c r="BK730" cm="1">
        <f t="array" ref="BK730">IF(LEN(TRIM(BG730))=0,"",SUMPRODUCT(--(LEN(TRIM($BG$5:BG730))&gt;0)))</f>
        <v>711</v>
      </c>
      <c r="BL730" t="str">
        <f>IF(BK730&lt;&gt;"",_xlfn.BASE(BK730,36,10),"")</f>
        <v>00000000JR</v>
      </c>
      <c r="BM730" t="str">
        <f>IF(BL730&lt;&gt;"","*"&amp;BL730&amp;"*","")</f>
        <v>*00000000JR*</v>
      </c>
      <c r="BN730" t="s">
        <v>38011</v>
      </c>
      <c r="BO730" t="str">
        <f>_xlfn.TEXTJOIN("-",TRUE,N730,T730)</f>
        <v>DAT004-M16</v>
      </c>
      <c r="CP730" t="s">
        <v>38013</v>
      </c>
      <c r="CU730">
        <v>13.99</v>
      </c>
      <c r="DT730" t="s">
        <v>37026</v>
      </c>
      <c r="EC730" s="7">
        <f t="shared" si="105"/>
        <v>17.487500000000001</v>
      </c>
      <c r="EN730" t="s">
        <v>36995</v>
      </c>
      <c r="EO730">
        <v>1731138031</v>
      </c>
      <c r="EP730" t="s">
        <v>36968</v>
      </c>
      <c r="EQ730" t="s">
        <v>36996</v>
      </c>
      <c r="ER730" t="s">
        <v>36997</v>
      </c>
      <c r="ES730" t="s">
        <v>36967</v>
      </c>
      <c r="ET730" t="s">
        <v>37761</v>
      </c>
      <c r="EU730" t="s">
        <v>36999</v>
      </c>
      <c r="FB730" t="s">
        <v>35377</v>
      </c>
      <c r="FC730" t="s">
        <v>37782</v>
      </c>
      <c r="FD730" t="s">
        <v>28824</v>
      </c>
      <c r="FF730" t="s">
        <v>36990</v>
      </c>
      <c r="FG730" t="s">
        <v>36990</v>
      </c>
      <c r="FH730" t="s">
        <v>38013</v>
      </c>
      <c r="FI730" t="s">
        <v>37762</v>
      </c>
      <c r="FJ730" t="s">
        <v>37763</v>
      </c>
      <c r="FK730" t="s">
        <v>37764</v>
      </c>
      <c r="FL730" t="s">
        <v>37765</v>
      </c>
      <c r="FM730" t="s">
        <v>37766</v>
      </c>
      <c r="FN730" t="s">
        <v>37767</v>
      </c>
      <c r="FO730" t="s">
        <v>37768</v>
      </c>
      <c r="FP730" t="s">
        <v>37769</v>
      </c>
      <c r="FQ730" t="s">
        <v>37028</v>
      </c>
      <c r="FR730" t="s">
        <v>37008</v>
      </c>
      <c r="FS730" t="s">
        <v>37009</v>
      </c>
      <c r="FT730" t="s">
        <v>35603</v>
      </c>
      <c r="FU730" t="s">
        <v>35603</v>
      </c>
      <c r="FV730" t="s">
        <v>28824</v>
      </c>
      <c r="FW730" t="s">
        <v>37030</v>
      </c>
      <c r="FX730" t="s">
        <v>37031</v>
      </c>
      <c r="FY730" t="s">
        <v>36971</v>
      </c>
      <c r="FZ730" t="s">
        <v>36990</v>
      </c>
      <c r="GA730" t="s">
        <v>37783</v>
      </c>
      <c r="GB730" t="s">
        <v>36968</v>
      </c>
      <c r="GC730" t="s">
        <v>37032</v>
      </c>
      <c r="GD730" t="s">
        <v>37033</v>
      </c>
      <c r="GE730" t="s">
        <v>37770</v>
      </c>
      <c r="GF730" t="s">
        <v>37771</v>
      </c>
      <c r="GG730" t="s">
        <v>37772</v>
      </c>
      <c r="GH730" t="s">
        <v>37773</v>
      </c>
      <c r="GI730" t="s">
        <v>37774</v>
      </c>
      <c r="GJ730" t="s">
        <v>37034</v>
      </c>
      <c r="GK730" t="s">
        <v>37035</v>
      </c>
      <c r="GL730" t="s">
        <v>37784</v>
      </c>
      <c r="GM730" t="s">
        <v>37785</v>
      </c>
      <c r="GN730" t="s">
        <v>37786</v>
      </c>
      <c r="GO730" t="s">
        <v>36973</v>
      </c>
      <c r="GP730" t="s">
        <v>28824</v>
      </c>
      <c r="GQ730" t="s">
        <v>37010</v>
      </c>
      <c r="GR730" t="s">
        <v>36969</v>
      </c>
      <c r="GT730" t="s">
        <v>37011</v>
      </c>
      <c r="GU730">
        <f t="shared" si="106"/>
        <v>17.5</v>
      </c>
      <c r="GV730">
        <f t="shared" si="107"/>
        <v>17.5</v>
      </c>
      <c r="GX730">
        <v>14</v>
      </c>
      <c r="GY730" t="s">
        <v>37012</v>
      </c>
      <c r="HA730" t="s">
        <v>37013</v>
      </c>
      <c r="HE730">
        <v>13.99</v>
      </c>
    </row>
    <row r="731" spans="1:213">
      <c r="A731" t="s">
        <v>29123</v>
      </c>
      <c r="B731" t="s">
        <v>36962</v>
      </c>
      <c r="C731" t="s">
        <v>36963</v>
      </c>
      <c r="D731" t="s">
        <v>21327</v>
      </c>
      <c r="E731">
        <v>1</v>
      </c>
      <c r="F731" t="s">
        <v>36964</v>
      </c>
      <c r="G731" t="s">
        <v>38</v>
      </c>
      <c r="H731" t="s">
        <v>37133</v>
      </c>
      <c r="I731" t="s">
        <v>28729</v>
      </c>
      <c r="J731" t="s">
        <v>33297</v>
      </c>
      <c r="K731" t="s">
        <v>21308</v>
      </c>
      <c r="L731" t="s">
        <v>33298</v>
      </c>
      <c r="M731" t="s">
        <v>33343</v>
      </c>
      <c r="N731" t="s">
        <v>21360</v>
      </c>
      <c r="O731" t="s">
        <v>33344</v>
      </c>
      <c r="P731" t="s">
        <v>21282</v>
      </c>
      <c r="Q731" t="s">
        <v>33300</v>
      </c>
      <c r="T731" t="s">
        <v>33349</v>
      </c>
      <c r="U731" t="s">
        <v>37776</v>
      </c>
      <c r="V731" t="s">
        <v>34104</v>
      </c>
      <c r="W731" t="s">
        <v>36967</v>
      </c>
      <c r="X731" t="s">
        <v>36968</v>
      </c>
      <c r="Y731" t="s">
        <v>36969</v>
      </c>
      <c r="Z731">
        <v>200</v>
      </c>
      <c r="AA731">
        <v>186</v>
      </c>
      <c r="AB731" t="s">
        <v>37018</v>
      </c>
      <c r="AC731" t="s">
        <v>36990</v>
      </c>
      <c r="AD731" t="s">
        <v>36971</v>
      </c>
      <c r="AE731" t="s">
        <v>36972</v>
      </c>
      <c r="AF731" t="s">
        <v>36973</v>
      </c>
      <c r="AH731" t="s">
        <v>37757</v>
      </c>
      <c r="AJ731" t="s">
        <v>36967</v>
      </c>
      <c r="AK731" t="s">
        <v>35603</v>
      </c>
      <c r="AL731" t="s">
        <v>38010</v>
      </c>
      <c r="AM731" t="s">
        <v>37777</v>
      </c>
      <c r="AN731" t="s">
        <v>28795</v>
      </c>
      <c r="AQ731" t="s">
        <v>28795</v>
      </c>
      <c r="AR731" t="s">
        <v>34345</v>
      </c>
      <c r="AW731" t="s">
        <v>37135</v>
      </c>
      <c r="AX731" t="s">
        <v>37135</v>
      </c>
      <c r="AY731" t="s">
        <v>37021</v>
      </c>
      <c r="BA731" t="s">
        <v>353</v>
      </c>
      <c r="BB731">
        <v>48</v>
      </c>
      <c r="BC731" t="s">
        <v>37022</v>
      </c>
      <c r="BD731" t="s">
        <v>28739</v>
      </c>
      <c r="BE731" t="s">
        <v>36993</v>
      </c>
      <c r="BF731">
        <v>0.2</v>
      </c>
      <c r="BG731" t="str">
        <f>_xlfn.TEXTJOIN("-",TRUE,V731,AL731,I731,BD731,AR731)</f>
        <v>AG-BXX-CA-D3-EE</v>
      </c>
      <c r="BH731" t="s">
        <v>38187</v>
      </c>
      <c r="BJ731" t="s">
        <v>38015</v>
      </c>
      <c r="BK731" cm="1">
        <f t="array" ref="BK731">IF(LEN(TRIM(BG731))=0,"",SUMPRODUCT(--(LEN(TRIM($BG$5:BG731))&gt;0)))</f>
        <v>712</v>
      </c>
      <c r="BL731" t="str">
        <f>IF(BK731&lt;&gt;"",_xlfn.BASE(BK731,36,10),"")</f>
        <v>00000000JS</v>
      </c>
      <c r="BM731" t="str">
        <f>IF(BL731&lt;&gt;"","*"&amp;BL731&amp;"*","")</f>
        <v>*00000000JS*</v>
      </c>
      <c r="BN731" t="s">
        <v>38014</v>
      </c>
      <c r="BO731" t="str">
        <f>_xlfn.TEXTJOIN("-",TRUE,N731,T731)</f>
        <v>DAT004-M16</v>
      </c>
      <c r="CP731" t="s">
        <v>38013</v>
      </c>
      <c r="CU731">
        <v>13.99</v>
      </c>
      <c r="DT731" t="s">
        <v>37026</v>
      </c>
      <c r="EC731" s="7">
        <f t="shared" si="105"/>
        <v>17.487500000000001</v>
      </c>
      <c r="EN731" t="s">
        <v>36995</v>
      </c>
      <c r="EO731">
        <v>1731138031</v>
      </c>
      <c r="EP731" t="s">
        <v>36968</v>
      </c>
      <c r="EQ731" t="s">
        <v>36996</v>
      </c>
      <c r="ER731" t="s">
        <v>36997</v>
      </c>
      <c r="ES731" t="s">
        <v>36967</v>
      </c>
      <c r="ET731" t="s">
        <v>37761</v>
      </c>
      <c r="EU731" t="s">
        <v>36999</v>
      </c>
      <c r="FB731" t="s">
        <v>35377</v>
      </c>
      <c r="FC731" t="s">
        <v>37782</v>
      </c>
      <c r="FD731" t="s">
        <v>28795</v>
      </c>
      <c r="FF731" t="s">
        <v>36990</v>
      </c>
      <c r="FG731" t="s">
        <v>36990</v>
      </c>
      <c r="FH731" t="s">
        <v>38013</v>
      </c>
      <c r="FI731" t="s">
        <v>37762</v>
      </c>
      <c r="FJ731" t="s">
        <v>37763</v>
      </c>
      <c r="FK731" t="s">
        <v>37764</v>
      </c>
      <c r="FL731" t="s">
        <v>37765</v>
      </c>
      <c r="FM731" t="s">
        <v>37766</v>
      </c>
      <c r="FN731" t="s">
        <v>37767</v>
      </c>
      <c r="FO731" t="s">
        <v>37768</v>
      </c>
      <c r="FP731" t="s">
        <v>37769</v>
      </c>
      <c r="FQ731" t="s">
        <v>37028</v>
      </c>
      <c r="FR731" t="s">
        <v>37008</v>
      </c>
      <c r="FS731" t="s">
        <v>37009</v>
      </c>
      <c r="FT731" t="s">
        <v>35603</v>
      </c>
      <c r="FU731" t="s">
        <v>35603</v>
      </c>
      <c r="FV731" t="s">
        <v>28795</v>
      </c>
      <c r="FW731" t="s">
        <v>37030</v>
      </c>
      <c r="FX731" t="s">
        <v>37031</v>
      </c>
      <c r="FY731" t="s">
        <v>36971</v>
      </c>
      <c r="FZ731" t="s">
        <v>36990</v>
      </c>
      <c r="GA731" t="s">
        <v>37783</v>
      </c>
      <c r="GB731" t="s">
        <v>36968</v>
      </c>
      <c r="GC731" t="s">
        <v>37032</v>
      </c>
      <c r="GD731" t="s">
        <v>37033</v>
      </c>
      <c r="GE731" t="s">
        <v>37770</v>
      </c>
      <c r="GF731" t="s">
        <v>37771</v>
      </c>
      <c r="GG731" t="s">
        <v>37772</v>
      </c>
      <c r="GH731" t="s">
        <v>37773</v>
      </c>
      <c r="GI731" t="s">
        <v>37774</v>
      </c>
      <c r="GJ731" t="s">
        <v>37034</v>
      </c>
      <c r="GK731" t="s">
        <v>37035</v>
      </c>
      <c r="GL731" t="s">
        <v>37784</v>
      </c>
      <c r="GM731" t="s">
        <v>37785</v>
      </c>
      <c r="GN731" t="s">
        <v>37786</v>
      </c>
      <c r="GO731" t="s">
        <v>36973</v>
      </c>
      <c r="GP731" t="s">
        <v>28795</v>
      </c>
      <c r="GQ731" t="s">
        <v>37010</v>
      </c>
      <c r="GR731" t="s">
        <v>36969</v>
      </c>
      <c r="GT731" t="s">
        <v>37011</v>
      </c>
      <c r="GU731">
        <f t="shared" si="106"/>
        <v>17.5</v>
      </c>
      <c r="GV731">
        <f t="shared" si="107"/>
        <v>17.5</v>
      </c>
      <c r="GX731">
        <v>14</v>
      </c>
      <c r="GY731" t="s">
        <v>37012</v>
      </c>
      <c r="HA731" t="s">
        <v>37013</v>
      </c>
      <c r="HE731">
        <v>13.99</v>
      </c>
    </row>
    <row r="732" spans="1:213">
      <c r="A732" t="s">
        <v>29123</v>
      </c>
      <c r="B732" t="s">
        <v>36962</v>
      </c>
      <c r="C732" t="s">
        <v>36963</v>
      </c>
      <c r="D732" t="s">
        <v>21327</v>
      </c>
      <c r="E732">
        <v>1</v>
      </c>
      <c r="F732" t="s">
        <v>36964</v>
      </c>
      <c r="G732" t="s">
        <v>38</v>
      </c>
      <c r="H732" t="s">
        <v>37133</v>
      </c>
      <c r="I732" t="s">
        <v>28729</v>
      </c>
      <c r="J732" t="s">
        <v>33297</v>
      </c>
      <c r="K732" t="s">
        <v>21308</v>
      </c>
      <c r="L732" t="s">
        <v>33298</v>
      </c>
      <c r="M732" t="s">
        <v>33343</v>
      </c>
      <c r="N732" t="s">
        <v>21360</v>
      </c>
      <c r="O732" t="s">
        <v>33344</v>
      </c>
      <c r="P732" t="s">
        <v>21282</v>
      </c>
      <c r="Q732" t="s">
        <v>33300</v>
      </c>
      <c r="T732" t="s">
        <v>33349</v>
      </c>
      <c r="U732" t="s">
        <v>37776</v>
      </c>
      <c r="V732" t="s">
        <v>34104</v>
      </c>
      <c r="W732" t="s">
        <v>36967</v>
      </c>
      <c r="X732" t="s">
        <v>36968</v>
      </c>
      <c r="Y732" t="s">
        <v>36969</v>
      </c>
      <c r="Z732">
        <v>200</v>
      </c>
      <c r="AA732">
        <v>195</v>
      </c>
      <c r="AB732" t="s">
        <v>37018</v>
      </c>
      <c r="AC732" t="s">
        <v>36990</v>
      </c>
      <c r="AD732" t="s">
        <v>36971</v>
      </c>
      <c r="AE732" t="s">
        <v>36972</v>
      </c>
      <c r="AF732" t="s">
        <v>36973</v>
      </c>
      <c r="AH732" t="s">
        <v>37757</v>
      </c>
      <c r="AJ732" t="s">
        <v>36967</v>
      </c>
      <c r="AK732" t="s">
        <v>35603</v>
      </c>
      <c r="AL732" t="s">
        <v>38010</v>
      </c>
      <c r="AM732" t="s">
        <v>37777</v>
      </c>
      <c r="AN732" t="s">
        <v>28789</v>
      </c>
      <c r="AQ732" t="s">
        <v>28789</v>
      </c>
      <c r="AR732" t="s">
        <v>34347</v>
      </c>
      <c r="AW732" t="s">
        <v>37135</v>
      </c>
      <c r="AX732" t="s">
        <v>37135</v>
      </c>
      <c r="AY732" t="s">
        <v>37021</v>
      </c>
      <c r="BA732" t="s">
        <v>353</v>
      </c>
      <c r="BB732">
        <v>48</v>
      </c>
      <c r="BC732" t="s">
        <v>37022</v>
      </c>
      <c r="BD732" t="s">
        <v>28739</v>
      </c>
      <c r="BE732" t="s">
        <v>36993</v>
      </c>
      <c r="BF732">
        <v>0.2</v>
      </c>
      <c r="BG732" t="str">
        <f>_xlfn.TEXTJOIN("-",TRUE,V732,AL732,I732,BD732,AR732)</f>
        <v>AG-BXX-CA-D3-EF</v>
      </c>
      <c r="BH732" t="s">
        <v>38188</v>
      </c>
      <c r="BJ732" t="s">
        <v>38017</v>
      </c>
      <c r="BK732" cm="1">
        <f t="array" ref="BK732">IF(LEN(TRIM(BG732))=0,"",SUMPRODUCT(--(LEN(TRIM($BG$5:BG732))&gt;0)))</f>
        <v>713</v>
      </c>
      <c r="BL732" t="str">
        <f>IF(BK732&lt;&gt;"",_xlfn.BASE(BK732,36,10),"")</f>
        <v>00000000JT</v>
      </c>
      <c r="BM732" t="str">
        <f>IF(BL732&lt;&gt;"","*"&amp;BL732&amp;"*","")</f>
        <v>*00000000JT*</v>
      </c>
      <c r="BN732" t="s">
        <v>38016</v>
      </c>
      <c r="BO732" t="str">
        <f>_xlfn.TEXTJOIN("-",TRUE,N732,T732)</f>
        <v>DAT004-M16</v>
      </c>
      <c r="CP732" t="s">
        <v>38013</v>
      </c>
      <c r="CU732">
        <v>13.99</v>
      </c>
      <c r="DT732" t="s">
        <v>37026</v>
      </c>
      <c r="EC732" s="7">
        <f t="shared" si="105"/>
        <v>17.487500000000001</v>
      </c>
      <c r="EN732" t="s">
        <v>36995</v>
      </c>
      <c r="EO732">
        <v>1731138031</v>
      </c>
      <c r="EP732" t="s">
        <v>36968</v>
      </c>
      <c r="EQ732" t="s">
        <v>36996</v>
      </c>
      <c r="ER732" t="s">
        <v>36997</v>
      </c>
      <c r="ES732" t="s">
        <v>36967</v>
      </c>
      <c r="ET732" t="s">
        <v>37761</v>
      </c>
      <c r="EU732" t="s">
        <v>36999</v>
      </c>
      <c r="FB732" t="s">
        <v>35377</v>
      </c>
      <c r="FC732" t="s">
        <v>37782</v>
      </c>
      <c r="FD732" t="s">
        <v>28789</v>
      </c>
      <c r="FF732" t="s">
        <v>36990</v>
      </c>
      <c r="FG732" t="s">
        <v>36990</v>
      </c>
      <c r="FH732" t="s">
        <v>38013</v>
      </c>
      <c r="FI732" t="s">
        <v>37762</v>
      </c>
      <c r="FJ732" t="s">
        <v>37763</v>
      </c>
      <c r="FK732" t="s">
        <v>37764</v>
      </c>
      <c r="FL732" t="s">
        <v>37765</v>
      </c>
      <c r="FM732" t="s">
        <v>37766</v>
      </c>
      <c r="FN732" t="s">
        <v>37767</v>
      </c>
      <c r="FO732" t="s">
        <v>37768</v>
      </c>
      <c r="FP732" t="s">
        <v>37769</v>
      </c>
      <c r="FQ732" t="s">
        <v>37028</v>
      </c>
      <c r="FR732" t="s">
        <v>37008</v>
      </c>
      <c r="FS732" t="s">
        <v>37009</v>
      </c>
      <c r="FT732" t="s">
        <v>35603</v>
      </c>
      <c r="FU732" t="s">
        <v>35603</v>
      </c>
      <c r="FV732" t="s">
        <v>28789</v>
      </c>
      <c r="FW732" t="s">
        <v>37030</v>
      </c>
      <c r="FX732" t="s">
        <v>37031</v>
      </c>
      <c r="FY732" t="s">
        <v>36971</v>
      </c>
      <c r="FZ732" t="s">
        <v>36990</v>
      </c>
      <c r="GA732" t="s">
        <v>37783</v>
      </c>
      <c r="GB732" t="s">
        <v>36968</v>
      </c>
      <c r="GC732" t="s">
        <v>37032</v>
      </c>
      <c r="GD732" t="s">
        <v>37033</v>
      </c>
      <c r="GE732" t="s">
        <v>37770</v>
      </c>
      <c r="GF732" t="s">
        <v>37771</v>
      </c>
      <c r="GG732" t="s">
        <v>37772</v>
      </c>
      <c r="GH732" t="s">
        <v>37773</v>
      </c>
      <c r="GI732" t="s">
        <v>37774</v>
      </c>
      <c r="GJ732" t="s">
        <v>37034</v>
      </c>
      <c r="GK732" t="s">
        <v>37035</v>
      </c>
      <c r="GL732" t="s">
        <v>37784</v>
      </c>
      <c r="GM732" t="s">
        <v>37785</v>
      </c>
      <c r="GN732" t="s">
        <v>37786</v>
      </c>
      <c r="GO732" t="s">
        <v>36973</v>
      </c>
      <c r="GP732" t="s">
        <v>28789</v>
      </c>
      <c r="GQ732" t="s">
        <v>37010</v>
      </c>
      <c r="GR732" t="s">
        <v>36969</v>
      </c>
      <c r="GT732" t="s">
        <v>37011</v>
      </c>
      <c r="GU732">
        <f t="shared" si="106"/>
        <v>17.5</v>
      </c>
      <c r="GV732">
        <f t="shared" si="107"/>
        <v>17.5</v>
      </c>
      <c r="GX732">
        <v>14</v>
      </c>
      <c r="GY732" t="s">
        <v>37012</v>
      </c>
      <c r="HA732" t="s">
        <v>37013</v>
      </c>
      <c r="HE732">
        <v>13.99</v>
      </c>
    </row>
    <row r="733" spans="1:213">
      <c r="A733" t="s">
        <v>29123</v>
      </c>
      <c r="B733" t="s">
        <v>36962</v>
      </c>
      <c r="C733" t="s">
        <v>36963</v>
      </c>
      <c r="D733" t="s">
        <v>21327</v>
      </c>
      <c r="E733">
        <v>1</v>
      </c>
      <c r="F733" t="s">
        <v>36964</v>
      </c>
      <c r="G733" t="s">
        <v>38</v>
      </c>
      <c r="H733" t="s">
        <v>37133</v>
      </c>
      <c r="I733" t="s">
        <v>28729</v>
      </c>
      <c r="J733" t="s">
        <v>33297</v>
      </c>
      <c r="K733" t="s">
        <v>21308</v>
      </c>
      <c r="L733" t="s">
        <v>33298</v>
      </c>
      <c r="M733" t="s">
        <v>33343</v>
      </c>
      <c r="N733" t="s">
        <v>21360</v>
      </c>
      <c r="O733" t="s">
        <v>33344</v>
      </c>
      <c r="P733" t="s">
        <v>21282</v>
      </c>
      <c r="Q733" t="s">
        <v>33300</v>
      </c>
      <c r="T733" t="s">
        <v>33349</v>
      </c>
      <c r="U733" t="s">
        <v>37776</v>
      </c>
      <c r="V733" t="s">
        <v>34104</v>
      </c>
      <c r="W733" t="s">
        <v>36967</v>
      </c>
      <c r="X733" t="s">
        <v>36968</v>
      </c>
      <c r="Y733" t="s">
        <v>36969</v>
      </c>
      <c r="Z733">
        <v>300</v>
      </c>
      <c r="AA733">
        <v>221</v>
      </c>
      <c r="AB733" t="s">
        <v>37018</v>
      </c>
      <c r="AC733" t="s">
        <v>36990</v>
      </c>
      <c r="AD733" t="s">
        <v>36971</v>
      </c>
      <c r="AE733" t="s">
        <v>36972</v>
      </c>
      <c r="AF733" t="s">
        <v>36973</v>
      </c>
      <c r="AH733" t="s">
        <v>37757</v>
      </c>
      <c r="AJ733" t="s">
        <v>36967</v>
      </c>
      <c r="AK733" t="s">
        <v>35603</v>
      </c>
      <c r="AL733" t="s">
        <v>38010</v>
      </c>
      <c r="AM733" t="s">
        <v>37777</v>
      </c>
      <c r="AN733" t="s">
        <v>29088</v>
      </c>
      <c r="AQ733" t="s">
        <v>29088</v>
      </c>
      <c r="AR733" t="s">
        <v>34349</v>
      </c>
      <c r="AW733" t="s">
        <v>37135</v>
      </c>
      <c r="AX733" t="s">
        <v>37135</v>
      </c>
      <c r="AY733" t="s">
        <v>37021</v>
      </c>
      <c r="BA733" t="s">
        <v>353</v>
      </c>
      <c r="BB733">
        <v>48</v>
      </c>
      <c r="BC733" t="s">
        <v>37048</v>
      </c>
      <c r="BD733" t="s">
        <v>34259</v>
      </c>
      <c r="BE733" t="s">
        <v>36993</v>
      </c>
      <c r="BF733">
        <v>0.2</v>
      </c>
      <c r="BG733" t="str">
        <f>_xlfn.TEXTJOIN("-",TRUE,V733,AL733,I733,BD733,AR733)</f>
        <v>AG-BXX-CA-D4-EG</v>
      </c>
      <c r="BH733" t="s">
        <v>38189</v>
      </c>
      <c r="BJ733" t="s">
        <v>38019</v>
      </c>
      <c r="BK733" cm="1">
        <f t="array" ref="BK733">IF(LEN(TRIM(BG733))=0,"",SUMPRODUCT(--(LEN(TRIM($BG$5:BG733))&gt;0)))</f>
        <v>714</v>
      </c>
      <c r="BL733" t="str">
        <f>IF(BK733&lt;&gt;"",_xlfn.BASE(BK733,36,10),"")</f>
        <v>00000000JU</v>
      </c>
      <c r="BM733" t="str">
        <f>IF(BL733&lt;&gt;"","*"&amp;BL733&amp;"*","")</f>
        <v>*00000000JU*</v>
      </c>
      <c r="BN733" t="s">
        <v>38018</v>
      </c>
      <c r="BO733" t="str">
        <f>_xlfn.TEXTJOIN("-",TRUE,N733,T733)</f>
        <v>DAT004-M16</v>
      </c>
      <c r="CP733" t="s">
        <v>38013</v>
      </c>
      <c r="CU733">
        <v>13.99</v>
      </c>
      <c r="DT733" t="s">
        <v>37026</v>
      </c>
      <c r="EC733" s="7">
        <f t="shared" si="105"/>
        <v>17.487500000000001</v>
      </c>
      <c r="EN733" t="s">
        <v>36995</v>
      </c>
      <c r="EO733">
        <v>1731138031</v>
      </c>
      <c r="EP733" t="s">
        <v>36968</v>
      </c>
      <c r="EQ733" t="s">
        <v>36996</v>
      </c>
      <c r="ER733" t="s">
        <v>36997</v>
      </c>
      <c r="ES733" t="s">
        <v>36967</v>
      </c>
      <c r="ET733" t="s">
        <v>37761</v>
      </c>
      <c r="EU733" t="s">
        <v>36999</v>
      </c>
      <c r="FB733" t="s">
        <v>35377</v>
      </c>
      <c r="FC733" t="s">
        <v>37782</v>
      </c>
      <c r="FD733" t="s">
        <v>29088</v>
      </c>
      <c r="FF733" t="s">
        <v>36990</v>
      </c>
      <c r="FG733" t="s">
        <v>36990</v>
      </c>
      <c r="FH733" t="s">
        <v>38013</v>
      </c>
      <c r="FI733" t="s">
        <v>37762</v>
      </c>
      <c r="FJ733" t="s">
        <v>37763</v>
      </c>
      <c r="FK733" t="s">
        <v>37764</v>
      </c>
      <c r="FL733" t="s">
        <v>37765</v>
      </c>
      <c r="FM733" t="s">
        <v>37766</v>
      </c>
      <c r="FN733" t="s">
        <v>37767</v>
      </c>
      <c r="FO733" t="s">
        <v>37768</v>
      </c>
      <c r="FP733" t="s">
        <v>37769</v>
      </c>
      <c r="FQ733" t="s">
        <v>37028</v>
      </c>
      <c r="FR733" t="s">
        <v>37008</v>
      </c>
      <c r="FS733" t="s">
        <v>37009</v>
      </c>
      <c r="FT733" t="s">
        <v>35603</v>
      </c>
      <c r="FU733" t="s">
        <v>35603</v>
      </c>
      <c r="FV733" t="s">
        <v>29088</v>
      </c>
      <c r="FW733" t="s">
        <v>37030</v>
      </c>
      <c r="FX733" t="s">
        <v>37031</v>
      </c>
      <c r="FY733" t="s">
        <v>36971</v>
      </c>
      <c r="FZ733" t="s">
        <v>36990</v>
      </c>
      <c r="GA733" t="s">
        <v>37783</v>
      </c>
      <c r="GB733" t="s">
        <v>36968</v>
      </c>
      <c r="GC733" t="s">
        <v>37032</v>
      </c>
      <c r="GD733" t="s">
        <v>37033</v>
      </c>
      <c r="GE733" t="s">
        <v>37770</v>
      </c>
      <c r="GF733" t="s">
        <v>37771</v>
      </c>
      <c r="GG733" t="s">
        <v>37772</v>
      </c>
      <c r="GH733" t="s">
        <v>37773</v>
      </c>
      <c r="GI733" t="s">
        <v>37774</v>
      </c>
      <c r="GJ733" t="s">
        <v>37034</v>
      </c>
      <c r="GK733" t="s">
        <v>37035</v>
      </c>
      <c r="GL733" t="s">
        <v>37784</v>
      </c>
      <c r="GM733" t="s">
        <v>37785</v>
      </c>
      <c r="GN733" t="s">
        <v>37786</v>
      </c>
      <c r="GO733" t="s">
        <v>36973</v>
      </c>
      <c r="GP733" t="s">
        <v>29088</v>
      </c>
      <c r="GQ733" t="s">
        <v>37010</v>
      </c>
      <c r="GR733" t="s">
        <v>36969</v>
      </c>
      <c r="GT733" t="s">
        <v>37011</v>
      </c>
      <c r="GU733">
        <f t="shared" si="106"/>
        <v>17.5</v>
      </c>
      <c r="GV733">
        <f t="shared" si="107"/>
        <v>17.5</v>
      </c>
      <c r="GX733">
        <v>14</v>
      </c>
      <c r="GY733" t="s">
        <v>37012</v>
      </c>
      <c r="HA733" t="s">
        <v>37013</v>
      </c>
      <c r="HE733">
        <v>13.99</v>
      </c>
    </row>
    <row r="734" spans="1:213">
      <c r="A734" t="s">
        <v>29123</v>
      </c>
      <c r="B734" t="s">
        <v>36962</v>
      </c>
      <c r="C734" t="s">
        <v>36963</v>
      </c>
      <c r="D734" t="s">
        <v>21327</v>
      </c>
      <c r="E734">
        <v>1</v>
      </c>
      <c r="F734" t="s">
        <v>36964</v>
      </c>
      <c r="G734" t="s">
        <v>38</v>
      </c>
      <c r="H734" t="s">
        <v>37133</v>
      </c>
      <c r="I734" t="s">
        <v>28729</v>
      </c>
      <c r="J734" t="s">
        <v>33297</v>
      </c>
      <c r="K734" t="s">
        <v>21308</v>
      </c>
      <c r="L734" t="s">
        <v>33298</v>
      </c>
      <c r="M734" t="s">
        <v>33343</v>
      </c>
      <c r="N734" t="s">
        <v>21360</v>
      </c>
      <c r="O734" t="s">
        <v>33344</v>
      </c>
      <c r="P734" t="s">
        <v>21282</v>
      </c>
      <c r="Q734" t="s">
        <v>33300</v>
      </c>
      <c r="T734" t="s">
        <v>33349</v>
      </c>
      <c r="U734" t="s">
        <v>37776</v>
      </c>
      <c r="V734" t="s">
        <v>34104</v>
      </c>
      <c r="W734" t="s">
        <v>36967</v>
      </c>
      <c r="X734" t="s">
        <v>36968</v>
      </c>
      <c r="Y734" t="s">
        <v>36969</v>
      </c>
      <c r="Z734">
        <v>300</v>
      </c>
      <c r="AA734">
        <v>236</v>
      </c>
      <c r="AB734" t="s">
        <v>37018</v>
      </c>
      <c r="AC734" t="s">
        <v>36990</v>
      </c>
      <c r="AD734" t="s">
        <v>36971</v>
      </c>
      <c r="AE734" t="s">
        <v>36972</v>
      </c>
      <c r="AF734" t="s">
        <v>36973</v>
      </c>
      <c r="AH734" t="s">
        <v>37757</v>
      </c>
      <c r="AJ734" t="s">
        <v>36967</v>
      </c>
      <c r="AK734" t="s">
        <v>35603</v>
      </c>
      <c r="AL734" t="s">
        <v>38010</v>
      </c>
      <c r="AM734" t="s">
        <v>37777</v>
      </c>
      <c r="AN734" t="s">
        <v>29128</v>
      </c>
      <c r="AQ734" t="s">
        <v>29128</v>
      </c>
      <c r="AR734" t="s">
        <v>34351</v>
      </c>
      <c r="AW734" t="s">
        <v>37135</v>
      </c>
      <c r="AX734" t="s">
        <v>37135</v>
      </c>
      <c r="AY734" t="s">
        <v>37021</v>
      </c>
      <c r="BA734" t="s">
        <v>353</v>
      </c>
      <c r="BB734">
        <v>48</v>
      </c>
      <c r="BC734" t="s">
        <v>37048</v>
      </c>
      <c r="BD734" t="s">
        <v>34259</v>
      </c>
      <c r="BE734" t="s">
        <v>36993</v>
      </c>
      <c r="BF734">
        <v>0.2</v>
      </c>
      <c r="BG734" t="str">
        <f>_xlfn.TEXTJOIN("-",TRUE,V734,AL734,I734,BD734,AR734)</f>
        <v>AG-BXX-CA-D4-EH</v>
      </c>
      <c r="BH734" t="s">
        <v>38190</v>
      </c>
      <c r="BJ734" t="s">
        <v>38021</v>
      </c>
      <c r="BK734" cm="1">
        <f t="array" ref="BK734">IF(LEN(TRIM(BG734))=0,"",SUMPRODUCT(--(LEN(TRIM($BG$5:BG734))&gt;0)))</f>
        <v>715</v>
      </c>
      <c r="BL734" t="str">
        <f>IF(BK734&lt;&gt;"",_xlfn.BASE(BK734,36,10),"")</f>
        <v>00000000JV</v>
      </c>
      <c r="BM734" t="str">
        <f>IF(BL734&lt;&gt;"","*"&amp;BL734&amp;"*","")</f>
        <v>*00000000JV*</v>
      </c>
      <c r="BN734" t="s">
        <v>38020</v>
      </c>
      <c r="BO734" t="str">
        <f>_xlfn.TEXTJOIN("-",TRUE,N734,T734)</f>
        <v>DAT004-M16</v>
      </c>
      <c r="CP734" t="s">
        <v>38013</v>
      </c>
      <c r="CU734">
        <v>13.99</v>
      </c>
      <c r="DT734" t="s">
        <v>37026</v>
      </c>
      <c r="EC734" s="7">
        <f t="shared" si="105"/>
        <v>17.487500000000001</v>
      </c>
      <c r="EN734" t="s">
        <v>36995</v>
      </c>
      <c r="EO734">
        <v>1731138031</v>
      </c>
      <c r="EP734" t="s">
        <v>36968</v>
      </c>
      <c r="EQ734" t="s">
        <v>36996</v>
      </c>
      <c r="ER734" t="s">
        <v>36997</v>
      </c>
      <c r="ES734" t="s">
        <v>36967</v>
      </c>
      <c r="ET734" t="s">
        <v>37761</v>
      </c>
      <c r="EU734" t="s">
        <v>36999</v>
      </c>
      <c r="FB734" t="s">
        <v>35377</v>
      </c>
      <c r="FC734" t="s">
        <v>37782</v>
      </c>
      <c r="FD734" t="s">
        <v>37799</v>
      </c>
      <c r="FF734" t="s">
        <v>36990</v>
      </c>
      <c r="FG734" t="s">
        <v>36990</v>
      </c>
      <c r="FH734" t="s">
        <v>38013</v>
      </c>
      <c r="FI734" t="s">
        <v>37762</v>
      </c>
      <c r="FJ734" t="s">
        <v>37763</v>
      </c>
      <c r="FK734" t="s">
        <v>37764</v>
      </c>
      <c r="FL734" t="s">
        <v>37765</v>
      </c>
      <c r="FM734" t="s">
        <v>37766</v>
      </c>
      <c r="FN734" t="s">
        <v>37767</v>
      </c>
      <c r="FO734" t="s">
        <v>37768</v>
      </c>
      <c r="FP734" t="s">
        <v>37769</v>
      </c>
      <c r="FQ734" t="s">
        <v>37028</v>
      </c>
      <c r="FR734" t="s">
        <v>37008</v>
      </c>
      <c r="FS734" t="s">
        <v>37009</v>
      </c>
      <c r="FT734" t="s">
        <v>35603</v>
      </c>
      <c r="FU734" t="s">
        <v>35603</v>
      </c>
      <c r="FV734" t="s">
        <v>37799</v>
      </c>
      <c r="FW734" t="s">
        <v>37030</v>
      </c>
      <c r="FX734" t="s">
        <v>37031</v>
      </c>
      <c r="FY734" t="s">
        <v>36971</v>
      </c>
      <c r="FZ734" t="s">
        <v>36990</v>
      </c>
      <c r="GA734" t="s">
        <v>37783</v>
      </c>
      <c r="GB734" t="s">
        <v>36968</v>
      </c>
      <c r="GC734" t="s">
        <v>37032</v>
      </c>
      <c r="GD734" t="s">
        <v>37033</v>
      </c>
      <c r="GE734" t="s">
        <v>37770</v>
      </c>
      <c r="GF734" t="s">
        <v>37771</v>
      </c>
      <c r="GG734" t="s">
        <v>37772</v>
      </c>
      <c r="GH734" t="s">
        <v>37773</v>
      </c>
      <c r="GI734" t="s">
        <v>37774</v>
      </c>
      <c r="GJ734" t="s">
        <v>37034</v>
      </c>
      <c r="GK734" t="s">
        <v>37035</v>
      </c>
      <c r="GL734" t="s">
        <v>37784</v>
      </c>
      <c r="GM734" t="s">
        <v>37785</v>
      </c>
      <c r="GN734" t="s">
        <v>37786</v>
      </c>
      <c r="GO734" t="s">
        <v>36973</v>
      </c>
      <c r="GP734" t="s">
        <v>37799</v>
      </c>
      <c r="GQ734" t="s">
        <v>37010</v>
      </c>
      <c r="GR734" t="s">
        <v>36969</v>
      </c>
      <c r="GT734" t="s">
        <v>37011</v>
      </c>
      <c r="GU734">
        <f t="shared" si="106"/>
        <v>17.5</v>
      </c>
      <c r="GV734">
        <f t="shared" si="107"/>
        <v>17.5</v>
      </c>
      <c r="GX734">
        <v>14</v>
      </c>
      <c r="GY734" t="s">
        <v>37012</v>
      </c>
      <c r="HA734" t="s">
        <v>37013</v>
      </c>
      <c r="HE734">
        <v>13.99</v>
      </c>
    </row>
    <row r="735" spans="1:213">
      <c r="A735" t="s">
        <v>29123</v>
      </c>
      <c r="B735" t="s">
        <v>36962</v>
      </c>
      <c r="C735" t="s">
        <v>36963</v>
      </c>
      <c r="D735" t="s">
        <v>21327</v>
      </c>
      <c r="E735">
        <v>1</v>
      </c>
      <c r="F735" t="s">
        <v>36964</v>
      </c>
      <c r="G735" t="s">
        <v>38</v>
      </c>
      <c r="H735" t="s">
        <v>37133</v>
      </c>
      <c r="I735" t="s">
        <v>28729</v>
      </c>
      <c r="J735" t="s">
        <v>33297</v>
      </c>
      <c r="K735" t="s">
        <v>21308</v>
      </c>
      <c r="L735" t="s">
        <v>33298</v>
      </c>
      <c r="M735" t="s">
        <v>33343</v>
      </c>
      <c r="N735" t="s">
        <v>21360</v>
      </c>
      <c r="O735" t="s">
        <v>33344</v>
      </c>
      <c r="P735" t="s">
        <v>21282</v>
      </c>
      <c r="Q735" t="s">
        <v>33300</v>
      </c>
      <c r="T735" t="s">
        <v>33349</v>
      </c>
      <c r="U735" t="s">
        <v>37776</v>
      </c>
      <c r="V735" t="s">
        <v>34104</v>
      </c>
      <c r="W735" t="s">
        <v>36967</v>
      </c>
      <c r="X735" t="s">
        <v>36968</v>
      </c>
      <c r="Y735" t="s">
        <v>36969</v>
      </c>
      <c r="Z735">
        <v>300</v>
      </c>
      <c r="AA735">
        <v>271</v>
      </c>
      <c r="AB735" t="s">
        <v>37056</v>
      </c>
      <c r="AC735" t="s">
        <v>36990</v>
      </c>
      <c r="AD735" t="s">
        <v>36971</v>
      </c>
      <c r="AE735" t="s">
        <v>36972</v>
      </c>
      <c r="AF735" t="s">
        <v>36973</v>
      </c>
      <c r="AH735" t="s">
        <v>37757</v>
      </c>
      <c r="AJ735" t="s">
        <v>36967</v>
      </c>
      <c r="AK735" t="s">
        <v>35603</v>
      </c>
      <c r="AL735" t="s">
        <v>38010</v>
      </c>
      <c r="AM735" t="s">
        <v>37777</v>
      </c>
      <c r="AN735" t="s">
        <v>37800</v>
      </c>
      <c r="AQ735" t="s">
        <v>37800</v>
      </c>
      <c r="AR735" t="s">
        <v>34353</v>
      </c>
      <c r="AW735" t="s">
        <v>37135</v>
      </c>
      <c r="AX735" t="s">
        <v>37135</v>
      </c>
      <c r="AY735" t="s">
        <v>37058</v>
      </c>
      <c r="BA735" t="s">
        <v>37059</v>
      </c>
      <c r="BB735">
        <v>48</v>
      </c>
      <c r="BC735" t="s">
        <v>37060</v>
      </c>
      <c r="BD735" t="s">
        <v>34261</v>
      </c>
      <c r="BE735" t="s">
        <v>36993</v>
      </c>
      <c r="BF735">
        <v>0.2</v>
      </c>
      <c r="BG735" t="str">
        <f>_xlfn.TEXTJOIN("-",TRUE,V735,AL735,I735,BD735,AR735)</f>
        <v>AG-BXX-CA-D5-EI</v>
      </c>
      <c r="BH735" t="s">
        <v>38191</v>
      </c>
      <c r="BJ735" t="s">
        <v>38023</v>
      </c>
      <c r="BK735" cm="1">
        <f t="array" ref="BK735">IF(LEN(TRIM(BG735))=0,"",SUMPRODUCT(--(LEN(TRIM($BG$5:BG735))&gt;0)))</f>
        <v>716</v>
      </c>
      <c r="BL735" t="str">
        <f>IF(BK735&lt;&gt;"",_xlfn.BASE(BK735,36,10),"")</f>
        <v>00000000JW</v>
      </c>
      <c r="BM735" t="str">
        <f>IF(BL735&lt;&gt;"","*"&amp;BL735&amp;"*","")</f>
        <v>*00000000JW*</v>
      </c>
      <c r="BN735" t="s">
        <v>38022</v>
      </c>
      <c r="BO735" t="str">
        <f>_xlfn.TEXTJOIN("-",TRUE,N735,T735)</f>
        <v>DAT004-M16</v>
      </c>
      <c r="CP735" t="s">
        <v>38013</v>
      </c>
      <c r="CU735">
        <v>16.989999999999998</v>
      </c>
      <c r="DT735" t="s">
        <v>37026</v>
      </c>
      <c r="EC735" s="7">
        <f t="shared" si="105"/>
        <v>21.237499999999997</v>
      </c>
      <c r="EN735" t="s">
        <v>36995</v>
      </c>
      <c r="EO735">
        <v>1731138031</v>
      </c>
      <c r="EP735" t="s">
        <v>36968</v>
      </c>
      <c r="EQ735" t="s">
        <v>36996</v>
      </c>
      <c r="ER735" t="s">
        <v>36997</v>
      </c>
      <c r="ES735" t="s">
        <v>36967</v>
      </c>
      <c r="ET735" t="s">
        <v>37761</v>
      </c>
      <c r="EU735" t="s">
        <v>36999</v>
      </c>
      <c r="FB735" t="s">
        <v>35377</v>
      </c>
      <c r="FC735" t="s">
        <v>37782</v>
      </c>
      <c r="FD735" t="s">
        <v>37800</v>
      </c>
      <c r="FF735" t="s">
        <v>36990</v>
      </c>
      <c r="FG735" t="s">
        <v>36990</v>
      </c>
      <c r="FH735" t="s">
        <v>38013</v>
      </c>
      <c r="FI735" t="s">
        <v>37762</v>
      </c>
      <c r="FJ735" t="s">
        <v>37763</v>
      </c>
      <c r="FK735" t="s">
        <v>37764</v>
      </c>
      <c r="FL735" t="s">
        <v>37765</v>
      </c>
      <c r="FM735" t="s">
        <v>37766</v>
      </c>
      <c r="FN735" t="s">
        <v>37767</v>
      </c>
      <c r="FO735" t="s">
        <v>37768</v>
      </c>
      <c r="FP735" t="s">
        <v>37769</v>
      </c>
      <c r="FQ735" t="s">
        <v>37028</v>
      </c>
      <c r="FR735" t="s">
        <v>37008</v>
      </c>
      <c r="FS735" t="s">
        <v>37009</v>
      </c>
      <c r="FT735" t="s">
        <v>35603</v>
      </c>
      <c r="FU735" t="s">
        <v>35603</v>
      </c>
      <c r="FV735" t="s">
        <v>37800</v>
      </c>
      <c r="FW735" t="s">
        <v>37030</v>
      </c>
      <c r="FX735" t="s">
        <v>37031</v>
      </c>
      <c r="FY735" t="s">
        <v>36971</v>
      </c>
      <c r="FZ735" t="s">
        <v>36990</v>
      </c>
      <c r="GA735" t="s">
        <v>37783</v>
      </c>
      <c r="GB735" t="s">
        <v>36968</v>
      </c>
      <c r="GC735" t="s">
        <v>37032</v>
      </c>
      <c r="GD735" t="s">
        <v>37033</v>
      </c>
      <c r="GE735" t="s">
        <v>37770</v>
      </c>
      <c r="GF735" t="s">
        <v>37771</v>
      </c>
      <c r="GG735" t="s">
        <v>37772</v>
      </c>
      <c r="GH735" t="s">
        <v>37773</v>
      </c>
      <c r="GI735" t="s">
        <v>37774</v>
      </c>
      <c r="GJ735" t="s">
        <v>37034</v>
      </c>
      <c r="GK735" t="s">
        <v>37035</v>
      </c>
      <c r="GL735" t="s">
        <v>37784</v>
      </c>
      <c r="GM735" t="s">
        <v>37785</v>
      </c>
      <c r="GN735" t="s">
        <v>37786</v>
      </c>
      <c r="GO735" t="s">
        <v>36973</v>
      </c>
      <c r="GP735" t="s">
        <v>37800</v>
      </c>
      <c r="GQ735" t="s">
        <v>37010</v>
      </c>
      <c r="GR735" t="s">
        <v>36969</v>
      </c>
      <c r="GT735" t="s">
        <v>37011</v>
      </c>
      <c r="GU735">
        <f t="shared" si="106"/>
        <v>21.25</v>
      </c>
      <c r="GV735">
        <f t="shared" si="107"/>
        <v>21.25</v>
      </c>
      <c r="GX735">
        <v>17</v>
      </c>
      <c r="GY735" t="s">
        <v>37012</v>
      </c>
      <c r="HA735" t="s">
        <v>37013</v>
      </c>
      <c r="HE735">
        <v>16.989999999999998</v>
      </c>
    </row>
    <row r="736" spans="1:213">
      <c r="A736" t="s">
        <v>29123</v>
      </c>
      <c r="B736" t="s">
        <v>36962</v>
      </c>
      <c r="C736" t="s">
        <v>36963</v>
      </c>
      <c r="D736" t="s">
        <v>21327</v>
      </c>
      <c r="E736">
        <v>1</v>
      </c>
      <c r="F736" t="s">
        <v>36964</v>
      </c>
      <c r="G736" t="s">
        <v>38</v>
      </c>
      <c r="H736" t="s">
        <v>37133</v>
      </c>
      <c r="I736" t="s">
        <v>28729</v>
      </c>
      <c r="J736" t="s">
        <v>33297</v>
      </c>
      <c r="K736" t="s">
        <v>21308</v>
      </c>
      <c r="L736" t="s">
        <v>33298</v>
      </c>
      <c r="M736" t="s">
        <v>33343</v>
      </c>
      <c r="N736" t="s">
        <v>21360</v>
      </c>
      <c r="O736" t="s">
        <v>33344</v>
      </c>
      <c r="P736" t="s">
        <v>21282</v>
      </c>
      <c r="Q736" t="s">
        <v>33300</v>
      </c>
      <c r="T736" t="s">
        <v>33349</v>
      </c>
      <c r="U736" t="s">
        <v>37776</v>
      </c>
      <c r="V736" t="s">
        <v>34104</v>
      </c>
      <c r="W736" t="s">
        <v>36967</v>
      </c>
      <c r="X736" t="s">
        <v>36968</v>
      </c>
      <c r="Y736" t="s">
        <v>36969</v>
      </c>
      <c r="Z736">
        <v>200</v>
      </c>
      <c r="AA736">
        <v>171</v>
      </c>
      <c r="AB736" t="s">
        <v>37018</v>
      </c>
      <c r="AC736" t="s">
        <v>36990</v>
      </c>
      <c r="AD736" t="s">
        <v>36971</v>
      </c>
      <c r="AE736" t="s">
        <v>36972</v>
      </c>
      <c r="AF736" t="s">
        <v>36973</v>
      </c>
      <c r="AH736" t="s">
        <v>37757</v>
      </c>
      <c r="AJ736" t="s">
        <v>36967</v>
      </c>
      <c r="AK736" t="s">
        <v>33513</v>
      </c>
      <c r="AL736" t="s">
        <v>235</v>
      </c>
      <c r="AM736" t="s">
        <v>37898</v>
      </c>
      <c r="AN736" t="s">
        <v>28824</v>
      </c>
      <c r="AQ736" t="s">
        <v>28824</v>
      </c>
      <c r="AR736" t="s">
        <v>34343</v>
      </c>
      <c r="AV736" t="s">
        <v>37135</v>
      </c>
      <c r="AX736" t="s">
        <v>37135</v>
      </c>
      <c r="AY736" t="s">
        <v>37021</v>
      </c>
      <c r="BA736" t="s">
        <v>353</v>
      </c>
      <c r="BB736">
        <v>48</v>
      </c>
      <c r="BC736" t="s">
        <v>37022</v>
      </c>
      <c r="BD736" t="s">
        <v>28739</v>
      </c>
      <c r="BE736" t="s">
        <v>36993</v>
      </c>
      <c r="BF736">
        <v>0.2</v>
      </c>
      <c r="BG736" t="str">
        <f>_xlfn.TEXTJOIN("-",TRUE,V736,AL736,I736,BD736,AR736)</f>
        <v>AG-B22-CA-D3-ED</v>
      </c>
      <c r="BH736" t="s">
        <v>37560</v>
      </c>
      <c r="BI736" t="s">
        <v>38192</v>
      </c>
      <c r="BJ736" t="s">
        <v>38024</v>
      </c>
      <c r="BK736" cm="1">
        <f t="array" ref="BK736">IF(LEN(TRIM(BG736))=0,"",SUMPRODUCT(--(LEN(TRIM($BG$5:BG736))&gt;0)))</f>
        <v>717</v>
      </c>
      <c r="BL736" t="str">
        <f>IF(BK736&lt;&gt;"",_xlfn.BASE(BK736,36,10),"")</f>
        <v>00000000JX</v>
      </c>
      <c r="BM736" t="str">
        <f>IF(BL736&lt;&gt;"","*"&amp;BL736&amp;"*","")</f>
        <v>*00000000JX*</v>
      </c>
      <c r="BN736" t="s">
        <v>37475</v>
      </c>
      <c r="BO736" t="str">
        <f>_xlfn.TEXTJOIN("-",TRUE,N736,T736)</f>
        <v>DAT004-M16</v>
      </c>
      <c r="CP736" t="s">
        <v>38025</v>
      </c>
      <c r="CU736">
        <v>13.99</v>
      </c>
      <c r="DT736" t="s">
        <v>37026</v>
      </c>
      <c r="EC736" s="7">
        <f t="shared" si="105"/>
        <v>17.487500000000001</v>
      </c>
      <c r="EN736" t="s">
        <v>36995</v>
      </c>
      <c r="EO736">
        <v>1731138031</v>
      </c>
      <c r="EP736" t="s">
        <v>36968</v>
      </c>
      <c r="EQ736" t="s">
        <v>36996</v>
      </c>
      <c r="ER736" t="s">
        <v>36997</v>
      </c>
      <c r="ES736" t="s">
        <v>36967</v>
      </c>
      <c r="ET736" t="s">
        <v>37761</v>
      </c>
      <c r="EU736" t="s">
        <v>36999</v>
      </c>
      <c r="FB736" t="s">
        <v>35377</v>
      </c>
      <c r="FC736" t="s">
        <v>37782</v>
      </c>
      <c r="FD736" t="s">
        <v>28824</v>
      </c>
      <c r="FF736" t="s">
        <v>36990</v>
      </c>
      <c r="FG736" t="s">
        <v>36990</v>
      </c>
      <c r="FH736" t="s">
        <v>38025</v>
      </c>
      <c r="FI736" t="s">
        <v>37762</v>
      </c>
      <c r="FJ736" t="s">
        <v>37763</v>
      </c>
      <c r="FK736" t="s">
        <v>37764</v>
      </c>
      <c r="FL736" t="s">
        <v>37765</v>
      </c>
      <c r="FM736" t="s">
        <v>37766</v>
      </c>
      <c r="FN736" t="s">
        <v>37767</v>
      </c>
      <c r="FO736" t="s">
        <v>37768</v>
      </c>
      <c r="FP736" t="s">
        <v>37769</v>
      </c>
      <c r="FQ736" t="s">
        <v>37028</v>
      </c>
      <c r="FR736" t="s">
        <v>37008</v>
      </c>
      <c r="FS736" t="s">
        <v>37009</v>
      </c>
      <c r="FT736" t="s">
        <v>33513</v>
      </c>
      <c r="FU736" t="s">
        <v>33513</v>
      </c>
      <c r="FV736" t="s">
        <v>28824</v>
      </c>
      <c r="FW736" t="s">
        <v>37030</v>
      </c>
      <c r="FX736" t="s">
        <v>37031</v>
      </c>
      <c r="FY736" t="s">
        <v>36971</v>
      </c>
      <c r="FZ736" t="s">
        <v>36990</v>
      </c>
      <c r="GA736" t="s">
        <v>37783</v>
      </c>
      <c r="GB736" t="s">
        <v>36968</v>
      </c>
      <c r="GC736" t="s">
        <v>37032</v>
      </c>
      <c r="GD736" t="s">
        <v>37033</v>
      </c>
      <c r="GE736" t="s">
        <v>37770</v>
      </c>
      <c r="GF736" t="s">
        <v>37771</v>
      </c>
      <c r="GG736" t="s">
        <v>37772</v>
      </c>
      <c r="GH736" t="s">
        <v>37773</v>
      </c>
      <c r="GI736" t="s">
        <v>37774</v>
      </c>
      <c r="GJ736" t="s">
        <v>37034</v>
      </c>
      <c r="GK736" t="s">
        <v>37035</v>
      </c>
      <c r="GL736" t="s">
        <v>37784</v>
      </c>
      <c r="GM736" t="s">
        <v>37785</v>
      </c>
      <c r="GN736" t="s">
        <v>37786</v>
      </c>
      <c r="GO736" t="s">
        <v>36973</v>
      </c>
      <c r="GP736" t="s">
        <v>28824</v>
      </c>
      <c r="GQ736" t="s">
        <v>37010</v>
      </c>
      <c r="GR736" t="s">
        <v>36969</v>
      </c>
      <c r="GT736" t="s">
        <v>37011</v>
      </c>
      <c r="GU736">
        <f t="shared" si="106"/>
        <v>17.5</v>
      </c>
      <c r="GV736">
        <f t="shared" si="107"/>
        <v>17.5</v>
      </c>
      <c r="GX736">
        <v>14</v>
      </c>
      <c r="GY736" t="s">
        <v>37012</v>
      </c>
      <c r="HA736" t="s">
        <v>37013</v>
      </c>
      <c r="HE736">
        <v>13.99</v>
      </c>
    </row>
    <row r="737" spans="1:213">
      <c r="A737" t="s">
        <v>29123</v>
      </c>
      <c r="B737" t="s">
        <v>36962</v>
      </c>
      <c r="C737" t="s">
        <v>36963</v>
      </c>
      <c r="D737" t="s">
        <v>21327</v>
      </c>
      <c r="E737">
        <v>1</v>
      </c>
      <c r="F737" t="s">
        <v>36964</v>
      </c>
      <c r="G737" t="s">
        <v>38</v>
      </c>
      <c r="H737" t="s">
        <v>37133</v>
      </c>
      <c r="I737" t="s">
        <v>28729</v>
      </c>
      <c r="J737" t="s">
        <v>33297</v>
      </c>
      <c r="K737" t="s">
        <v>21308</v>
      </c>
      <c r="L737" t="s">
        <v>33298</v>
      </c>
      <c r="M737" t="s">
        <v>33343</v>
      </c>
      <c r="N737" t="s">
        <v>21360</v>
      </c>
      <c r="O737" t="s">
        <v>33344</v>
      </c>
      <c r="P737" t="s">
        <v>21282</v>
      </c>
      <c r="Q737" t="s">
        <v>33300</v>
      </c>
      <c r="T737" t="s">
        <v>33349</v>
      </c>
      <c r="U737" t="s">
        <v>37776</v>
      </c>
      <c r="V737" t="s">
        <v>34104</v>
      </c>
      <c r="W737" t="s">
        <v>36967</v>
      </c>
      <c r="X737" t="s">
        <v>36968</v>
      </c>
      <c r="Y737" t="s">
        <v>36969</v>
      </c>
      <c r="Z737">
        <v>200</v>
      </c>
      <c r="AA737">
        <v>186</v>
      </c>
      <c r="AB737" t="s">
        <v>37018</v>
      </c>
      <c r="AC737" t="s">
        <v>36990</v>
      </c>
      <c r="AD737" t="s">
        <v>36971</v>
      </c>
      <c r="AE737" t="s">
        <v>36972</v>
      </c>
      <c r="AF737" t="s">
        <v>36973</v>
      </c>
      <c r="AH737" t="s">
        <v>37757</v>
      </c>
      <c r="AJ737" t="s">
        <v>36967</v>
      </c>
      <c r="AK737" t="s">
        <v>33513</v>
      </c>
      <c r="AL737" t="s">
        <v>235</v>
      </c>
      <c r="AM737" t="s">
        <v>37898</v>
      </c>
      <c r="AN737" t="s">
        <v>28795</v>
      </c>
      <c r="AQ737" t="s">
        <v>28795</v>
      </c>
      <c r="AR737" t="s">
        <v>34345</v>
      </c>
      <c r="AV737" t="s">
        <v>37135</v>
      </c>
      <c r="AX737" t="s">
        <v>37135</v>
      </c>
      <c r="AY737" t="s">
        <v>37021</v>
      </c>
      <c r="BA737" t="s">
        <v>353</v>
      </c>
      <c r="BB737">
        <v>48</v>
      </c>
      <c r="BC737" t="s">
        <v>37022</v>
      </c>
      <c r="BD737" t="s">
        <v>28739</v>
      </c>
      <c r="BE737" t="s">
        <v>36993</v>
      </c>
      <c r="BF737">
        <v>0.2</v>
      </c>
      <c r="BG737" t="str">
        <f>_xlfn.TEXTJOIN("-",TRUE,V737,AL737,I737,BD737,AR737)</f>
        <v>AG-B22-CA-D3-EE</v>
      </c>
      <c r="BH737" t="s">
        <v>37562</v>
      </c>
      <c r="BI737" t="s">
        <v>38193</v>
      </c>
      <c r="BJ737" t="s">
        <v>38026</v>
      </c>
      <c r="BK737" cm="1">
        <f t="array" ref="BK737">IF(LEN(TRIM(BG737))=0,"",SUMPRODUCT(--(LEN(TRIM($BG$5:BG737))&gt;0)))</f>
        <v>718</v>
      </c>
      <c r="BL737" t="str">
        <f>IF(BK737&lt;&gt;"",_xlfn.BASE(BK737,36,10),"")</f>
        <v>00000000JY</v>
      </c>
      <c r="BM737" t="str">
        <f>IF(BL737&lt;&gt;"","*"&amp;BL737&amp;"*","")</f>
        <v>*00000000JY*</v>
      </c>
      <c r="BN737" t="s">
        <v>37479</v>
      </c>
      <c r="BO737" t="str">
        <f>_xlfn.TEXTJOIN("-",TRUE,N737,T737)</f>
        <v>DAT004-M16</v>
      </c>
      <c r="CP737" t="s">
        <v>38025</v>
      </c>
      <c r="CU737">
        <v>13.99</v>
      </c>
      <c r="DT737" t="s">
        <v>37026</v>
      </c>
      <c r="EC737" s="7">
        <f t="shared" si="105"/>
        <v>17.487500000000001</v>
      </c>
      <c r="EN737" t="s">
        <v>36995</v>
      </c>
      <c r="EO737">
        <v>1731138031</v>
      </c>
      <c r="EP737" t="s">
        <v>36968</v>
      </c>
      <c r="EQ737" t="s">
        <v>36996</v>
      </c>
      <c r="ER737" t="s">
        <v>36997</v>
      </c>
      <c r="ES737" t="s">
        <v>36967</v>
      </c>
      <c r="ET737" t="s">
        <v>37761</v>
      </c>
      <c r="EU737" t="s">
        <v>36999</v>
      </c>
      <c r="FB737" t="s">
        <v>35377</v>
      </c>
      <c r="FC737" t="s">
        <v>37782</v>
      </c>
      <c r="FD737" t="s">
        <v>28795</v>
      </c>
      <c r="FF737" t="s">
        <v>36990</v>
      </c>
      <c r="FG737" t="s">
        <v>36990</v>
      </c>
      <c r="FH737" t="s">
        <v>38025</v>
      </c>
      <c r="FI737" t="s">
        <v>37762</v>
      </c>
      <c r="FJ737" t="s">
        <v>37763</v>
      </c>
      <c r="FK737" t="s">
        <v>37764</v>
      </c>
      <c r="FL737" t="s">
        <v>37765</v>
      </c>
      <c r="FM737" t="s">
        <v>37766</v>
      </c>
      <c r="FN737" t="s">
        <v>37767</v>
      </c>
      <c r="FO737" t="s">
        <v>37768</v>
      </c>
      <c r="FP737" t="s">
        <v>37769</v>
      </c>
      <c r="FQ737" t="s">
        <v>37028</v>
      </c>
      <c r="FR737" t="s">
        <v>37008</v>
      </c>
      <c r="FS737" t="s">
        <v>37009</v>
      </c>
      <c r="FT737" t="s">
        <v>33513</v>
      </c>
      <c r="FU737" t="s">
        <v>33513</v>
      </c>
      <c r="FV737" t="s">
        <v>28795</v>
      </c>
      <c r="FW737" t="s">
        <v>37030</v>
      </c>
      <c r="FX737" t="s">
        <v>37031</v>
      </c>
      <c r="FY737" t="s">
        <v>36971</v>
      </c>
      <c r="FZ737" t="s">
        <v>36990</v>
      </c>
      <c r="GA737" t="s">
        <v>37783</v>
      </c>
      <c r="GB737" t="s">
        <v>36968</v>
      </c>
      <c r="GC737" t="s">
        <v>37032</v>
      </c>
      <c r="GD737" t="s">
        <v>37033</v>
      </c>
      <c r="GE737" t="s">
        <v>37770</v>
      </c>
      <c r="GF737" t="s">
        <v>37771</v>
      </c>
      <c r="GG737" t="s">
        <v>37772</v>
      </c>
      <c r="GH737" t="s">
        <v>37773</v>
      </c>
      <c r="GI737" t="s">
        <v>37774</v>
      </c>
      <c r="GJ737" t="s">
        <v>37034</v>
      </c>
      <c r="GK737" t="s">
        <v>37035</v>
      </c>
      <c r="GL737" t="s">
        <v>37784</v>
      </c>
      <c r="GM737" t="s">
        <v>37785</v>
      </c>
      <c r="GN737" t="s">
        <v>37786</v>
      </c>
      <c r="GO737" t="s">
        <v>36973</v>
      </c>
      <c r="GP737" t="s">
        <v>28795</v>
      </c>
      <c r="GQ737" t="s">
        <v>37010</v>
      </c>
      <c r="GR737" t="s">
        <v>36969</v>
      </c>
      <c r="GT737" t="s">
        <v>37011</v>
      </c>
      <c r="GU737">
        <f t="shared" si="106"/>
        <v>17.5</v>
      </c>
      <c r="GV737">
        <f t="shared" si="107"/>
        <v>17.5</v>
      </c>
      <c r="GX737">
        <v>14</v>
      </c>
      <c r="GY737" t="s">
        <v>37012</v>
      </c>
      <c r="HA737" t="s">
        <v>37013</v>
      </c>
      <c r="HE737">
        <v>13.99</v>
      </c>
    </row>
    <row r="738" spans="1:213">
      <c r="A738" t="s">
        <v>29123</v>
      </c>
      <c r="B738" t="s">
        <v>36962</v>
      </c>
      <c r="C738" t="s">
        <v>36963</v>
      </c>
      <c r="D738" t="s">
        <v>21327</v>
      </c>
      <c r="E738">
        <v>1</v>
      </c>
      <c r="F738" t="s">
        <v>36964</v>
      </c>
      <c r="G738" t="s">
        <v>38</v>
      </c>
      <c r="H738" t="s">
        <v>37133</v>
      </c>
      <c r="I738" t="s">
        <v>28729</v>
      </c>
      <c r="J738" t="s">
        <v>33297</v>
      </c>
      <c r="K738" t="s">
        <v>21308</v>
      </c>
      <c r="L738" t="s">
        <v>33298</v>
      </c>
      <c r="M738" t="s">
        <v>33343</v>
      </c>
      <c r="N738" t="s">
        <v>21360</v>
      </c>
      <c r="O738" t="s">
        <v>33344</v>
      </c>
      <c r="P738" t="s">
        <v>21282</v>
      </c>
      <c r="Q738" t="s">
        <v>33300</v>
      </c>
      <c r="T738" t="s">
        <v>33349</v>
      </c>
      <c r="U738" t="s">
        <v>37776</v>
      </c>
      <c r="V738" t="s">
        <v>34104</v>
      </c>
      <c r="W738" t="s">
        <v>36967</v>
      </c>
      <c r="X738" t="s">
        <v>36968</v>
      </c>
      <c r="Y738" t="s">
        <v>36969</v>
      </c>
      <c r="Z738">
        <v>200</v>
      </c>
      <c r="AA738">
        <v>195</v>
      </c>
      <c r="AB738" t="s">
        <v>37018</v>
      </c>
      <c r="AC738" t="s">
        <v>36990</v>
      </c>
      <c r="AD738" t="s">
        <v>36971</v>
      </c>
      <c r="AE738" t="s">
        <v>36972</v>
      </c>
      <c r="AF738" t="s">
        <v>36973</v>
      </c>
      <c r="AH738" t="s">
        <v>37757</v>
      </c>
      <c r="AJ738" t="s">
        <v>36967</v>
      </c>
      <c r="AK738" t="s">
        <v>33513</v>
      </c>
      <c r="AL738" t="s">
        <v>235</v>
      </c>
      <c r="AM738" t="s">
        <v>37898</v>
      </c>
      <c r="AN738" t="s">
        <v>28789</v>
      </c>
      <c r="AQ738" t="s">
        <v>28789</v>
      </c>
      <c r="AR738" t="s">
        <v>34347</v>
      </c>
      <c r="AV738" t="s">
        <v>37135</v>
      </c>
      <c r="AX738" t="s">
        <v>37135</v>
      </c>
      <c r="AY738" t="s">
        <v>37021</v>
      </c>
      <c r="BA738" t="s">
        <v>353</v>
      </c>
      <c r="BB738">
        <v>48</v>
      </c>
      <c r="BC738" t="s">
        <v>37022</v>
      </c>
      <c r="BD738" t="s">
        <v>28739</v>
      </c>
      <c r="BE738" t="s">
        <v>36993</v>
      </c>
      <c r="BF738">
        <v>0.2</v>
      </c>
      <c r="BG738" t="str">
        <f>_xlfn.TEXTJOIN("-",TRUE,V738,AL738,I738,BD738,AR738)</f>
        <v>AG-B22-CA-D3-EF</v>
      </c>
      <c r="BH738" t="s">
        <v>37564</v>
      </c>
      <c r="BI738" t="s">
        <v>38194</v>
      </c>
      <c r="BJ738" t="s">
        <v>38027</v>
      </c>
      <c r="BK738" cm="1">
        <f t="array" ref="BK738">IF(LEN(TRIM(BG738))=0,"",SUMPRODUCT(--(LEN(TRIM($BG$5:BG738))&gt;0)))</f>
        <v>719</v>
      </c>
      <c r="BL738" t="str">
        <f>IF(BK738&lt;&gt;"",_xlfn.BASE(BK738,36,10),"")</f>
        <v>00000000JZ</v>
      </c>
      <c r="BM738" t="str">
        <f>IF(BL738&lt;&gt;"","*"&amp;BL738&amp;"*","")</f>
        <v>*00000000JZ*</v>
      </c>
      <c r="BN738" t="s">
        <v>37482</v>
      </c>
      <c r="BO738" t="str">
        <f>_xlfn.TEXTJOIN("-",TRUE,N738,T738)</f>
        <v>DAT004-M16</v>
      </c>
      <c r="CP738" t="s">
        <v>38025</v>
      </c>
      <c r="CU738">
        <v>13.99</v>
      </c>
      <c r="DT738" t="s">
        <v>37026</v>
      </c>
      <c r="EC738" s="7">
        <f t="shared" si="105"/>
        <v>17.487500000000001</v>
      </c>
      <c r="EN738" t="s">
        <v>36995</v>
      </c>
      <c r="EO738">
        <v>1731138031</v>
      </c>
      <c r="EP738" t="s">
        <v>36968</v>
      </c>
      <c r="EQ738" t="s">
        <v>36996</v>
      </c>
      <c r="ER738" t="s">
        <v>36997</v>
      </c>
      <c r="ES738" t="s">
        <v>36967</v>
      </c>
      <c r="ET738" t="s">
        <v>37761</v>
      </c>
      <c r="EU738" t="s">
        <v>36999</v>
      </c>
      <c r="FB738" t="s">
        <v>35377</v>
      </c>
      <c r="FC738" t="s">
        <v>37782</v>
      </c>
      <c r="FD738" t="s">
        <v>28789</v>
      </c>
      <c r="FF738" t="s">
        <v>36990</v>
      </c>
      <c r="FG738" t="s">
        <v>36990</v>
      </c>
      <c r="FH738" t="s">
        <v>38025</v>
      </c>
      <c r="FI738" t="s">
        <v>37762</v>
      </c>
      <c r="FJ738" t="s">
        <v>37763</v>
      </c>
      <c r="FK738" t="s">
        <v>37764</v>
      </c>
      <c r="FL738" t="s">
        <v>37765</v>
      </c>
      <c r="FM738" t="s">
        <v>37766</v>
      </c>
      <c r="FN738" t="s">
        <v>37767</v>
      </c>
      <c r="FO738" t="s">
        <v>37768</v>
      </c>
      <c r="FP738" t="s">
        <v>37769</v>
      </c>
      <c r="FQ738" t="s">
        <v>37028</v>
      </c>
      <c r="FR738" t="s">
        <v>37008</v>
      </c>
      <c r="FS738" t="s">
        <v>37009</v>
      </c>
      <c r="FT738" t="s">
        <v>33513</v>
      </c>
      <c r="FU738" t="s">
        <v>33513</v>
      </c>
      <c r="FV738" t="s">
        <v>28789</v>
      </c>
      <c r="FW738" t="s">
        <v>37030</v>
      </c>
      <c r="FX738" t="s">
        <v>37031</v>
      </c>
      <c r="FY738" t="s">
        <v>36971</v>
      </c>
      <c r="FZ738" t="s">
        <v>36990</v>
      </c>
      <c r="GA738" t="s">
        <v>37783</v>
      </c>
      <c r="GB738" t="s">
        <v>36968</v>
      </c>
      <c r="GC738" t="s">
        <v>37032</v>
      </c>
      <c r="GD738" t="s">
        <v>37033</v>
      </c>
      <c r="GE738" t="s">
        <v>37770</v>
      </c>
      <c r="GF738" t="s">
        <v>37771</v>
      </c>
      <c r="GG738" t="s">
        <v>37772</v>
      </c>
      <c r="GH738" t="s">
        <v>37773</v>
      </c>
      <c r="GI738" t="s">
        <v>37774</v>
      </c>
      <c r="GJ738" t="s">
        <v>37034</v>
      </c>
      <c r="GK738" t="s">
        <v>37035</v>
      </c>
      <c r="GL738" t="s">
        <v>37784</v>
      </c>
      <c r="GM738" t="s">
        <v>37785</v>
      </c>
      <c r="GN738" t="s">
        <v>37786</v>
      </c>
      <c r="GO738" t="s">
        <v>36973</v>
      </c>
      <c r="GP738" t="s">
        <v>28789</v>
      </c>
      <c r="GQ738" t="s">
        <v>37010</v>
      </c>
      <c r="GR738" t="s">
        <v>36969</v>
      </c>
      <c r="GT738" t="s">
        <v>37011</v>
      </c>
      <c r="GU738">
        <f t="shared" si="106"/>
        <v>17.5</v>
      </c>
      <c r="GV738">
        <f t="shared" si="107"/>
        <v>17.5</v>
      </c>
      <c r="GX738">
        <v>14</v>
      </c>
      <c r="GY738" t="s">
        <v>37012</v>
      </c>
      <c r="HA738" t="s">
        <v>37013</v>
      </c>
      <c r="HE738">
        <v>13.99</v>
      </c>
    </row>
    <row r="739" spans="1:213">
      <c r="A739" t="s">
        <v>29123</v>
      </c>
      <c r="B739" t="s">
        <v>36962</v>
      </c>
      <c r="C739" t="s">
        <v>36963</v>
      </c>
      <c r="D739" t="s">
        <v>21327</v>
      </c>
      <c r="E739">
        <v>1</v>
      </c>
      <c r="F739" t="s">
        <v>36964</v>
      </c>
      <c r="G739" t="s">
        <v>38</v>
      </c>
      <c r="H739" t="s">
        <v>37133</v>
      </c>
      <c r="I739" t="s">
        <v>28729</v>
      </c>
      <c r="J739" t="s">
        <v>33297</v>
      </c>
      <c r="K739" t="s">
        <v>21308</v>
      </c>
      <c r="L739" t="s">
        <v>33298</v>
      </c>
      <c r="M739" t="s">
        <v>33343</v>
      </c>
      <c r="N739" t="s">
        <v>21360</v>
      </c>
      <c r="O739" t="s">
        <v>33344</v>
      </c>
      <c r="P739" t="s">
        <v>21282</v>
      </c>
      <c r="Q739" t="s">
        <v>33300</v>
      </c>
      <c r="T739" t="s">
        <v>33349</v>
      </c>
      <c r="U739" t="s">
        <v>37776</v>
      </c>
      <c r="V739" t="s">
        <v>34104</v>
      </c>
      <c r="W739" t="s">
        <v>36967</v>
      </c>
      <c r="X739" t="s">
        <v>36968</v>
      </c>
      <c r="Y739" t="s">
        <v>36969</v>
      </c>
      <c r="Z739">
        <v>300</v>
      </c>
      <c r="AA739">
        <v>221</v>
      </c>
      <c r="AB739" t="s">
        <v>37018</v>
      </c>
      <c r="AC739" t="s">
        <v>36990</v>
      </c>
      <c r="AD739" t="s">
        <v>36971</v>
      </c>
      <c r="AE739" t="s">
        <v>36972</v>
      </c>
      <c r="AF739" t="s">
        <v>36973</v>
      </c>
      <c r="AH739" t="s">
        <v>37757</v>
      </c>
      <c r="AJ739" t="s">
        <v>36967</v>
      </c>
      <c r="AK739" t="s">
        <v>33513</v>
      </c>
      <c r="AL739" t="s">
        <v>235</v>
      </c>
      <c r="AM739" t="s">
        <v>37898</v>
      </c>
      <c r="AN739" t="s">
        <v>29088</v>
      </c>
      <c r="AQ739" t="s">
        <v>29088</v>
      </c>
      <c r="AR739" t="s">
        <v>34349</v>
      </c>
      <c r="AV739" t="s">
        <v>37135</v>
      </c>
      <c r="AX739" t="s">
        <v>37135</v>
      </c>
      <c r="AY739" t="s">
        <v>37021</v>
      </c>
      <c r="BA739" t="s">
        <v>353</v>
      </c>
      <c r="BB739">
        <v>48</v>
      </c>
      <c r="BC739" t="s">
        <v>37048</v>
      </c>
      <c r="BD739" t="s">
        <v>34259</v>
      </c>
      <c r="BE739" t="s">
        <v>36993</v>
      </c>
      <c r="BF739">
        <v>0.2</v>
      </c>
      <c r="BG739" t="str">
        <f>_xlfn.TEXTJOIN("-",TRUE,V739,AL739,I739,BD739,AR739)</f>
        <v>AG-B22-CA-D4-EG</v>
      </c>
      <c r="BH739" t="s">
        <v>37566</v>
      </c>
      <c r="BI739" t="s">
        <v>38195</v>
      </c>
      <c r="BJ739" t="s">
        <v>38028</v>
      </c>
      <c r="BK739" cm="1">
        <f t="array" ref="BK739">IF(LEN(TRIM(BG739))=0,"",SUMPRODUCT(--(LEN(TRIM($BG$5:BG739))&gt;0)))</f>
        <v>720</v>
      </c>
      <c r="BL739" t="str">
        <f>IF(BK739&lt;&gt;"",_xlfn.BASE(BK739,36,10),"")</f>
        <v>00000000K0</v>
      </c>
      <c r="BM739" t="str">
        <f>IF(BL739&lt;&gt;"","*"&amp;BL739&amp;"*","")</f>
        <v>*00000000K0*</v>
      </c>
      <c r="BN739" t="s">
        <v>37485</v>
      </c>
      <c r="BO739" t="str">
        <f>_xlfn.TEXTJOIN("-",TRUE,N739,T739)</f>
        <v>DAT004-M16</v>
      </c>
      <c r="CP739" t="s">
        <v>38025</v>
      </c>
      <c r="CU739">
        <v>13.99</v>
      </c>
      <c r="DT739" t="s">
        <v>37026</v>
      </c>
      <c r="EC739" s="7">
        <f t="shared" si="105"/>
        <v>17.487500000000001</v>
      </c>
      <c r="EN739" t="s">
        <v>36995</v>
      </c>
      <c r="EO739">
        <v>1731138031</v>
      </c>
      <c r="EP739" t="s">
        <v>36968</v>
      </c>
      <c r="EQ739" t="s">
        <v>36996</v>
      </c>
      <c r="ER739" t="s">
        <v>36997</v>
      </c>
      <c r="ES739" t="s">
        <v>36967</v>
      </c>
      <c r="ET739" t="s">
        <v>37761</v>
      </c>
      <c r="EU739" t="s">
        <v>36999</v>
      </c>
      <c r="FB739" t="s">
        <v>35377</v>
      </c>
      <c r="FC739" t="s">
        <v>37782</v>
      </c>
      <c r="FD739" t="s">
        <v>29088</v>
      </c>
      <c r="FF739" t="s">
        <v>36990</v>
      </c>
      <c r="FG739" t="s">
        <v>36990</v>
      </c>
      <c r="FH739" t="s">
        <v>38025</v>
      </c>
      <c r="FI739" t="s">
        <v>37762</v>
      </c>
      <c r="FJ739" t="s">
        <v>37763</v>
      </c>
      <c r="FK739" t="s">
        <v>37764</v>
      </c>
      <c r="FL739" t="s">
        <v>37765</v>
      </c>
      <c r="FM739" t="s">
        <v>37766</v>
      </c>
      <c r="FN739" t="s">
        <v>37767</v>
      </c>
      <c r="FO739" t="s">
        <v>37768</v>
      </c>
      <c r="FP739" t="s">
        <v>37769</v>
      </c>
      <c r="FQ739" t="s">
        <v>37028</v>
      </c>
      <c r="FR739" t="s">
        <v>37008</v>
      </c>
      <c r="FS739" t="s">
        <v>37009</v>
      </c>
      <c r="FT739" t="s">
        <v>33513</v>
      </c>
      <c r="FU739" t="s">
        <v>33513</v>
      </c>
      <c r="FV739" t="s">
        <v>29088</v>
      </c>
      <c r="FW739" t="s">
        <v>37030</v>
      </c>
      <c r="FX739" t="s">
        <v>37031</v>
      </c>
      <c r="FY739" t="s">
        <v>36971</v>
      </c>
      <c r="FZ739" t="s">
        <v>36990</v>
      </c>
      <c r="GA739" t="s">
        <v>37783</v>
      </c>
      <c r="GB739" t="s">
        <v>36968</v>
      </c>
      <c r="GC739" t="s">
        <v>37032</v>
      </c>
      <c r="GD739" t="s">
        <v>37033</v>
      </c>
      <c r="GE739" t="s">
        <v>37770</v>
      </c>
      <c r="GF739" t="s">
        <v>37771</v>
      </c>
      <c r="GG739" t="s">
        <v>37772</v>
      </c>
      <c r="GH739" t="s">
        <v>37773</v>
      </c>
      <c r="GI739" t="s">
        <v>37774</v>
      </c>
      <c r="GJ739" t="s">
        <v>37034</v>
      </c>
      <c r="GK739" t="s">
        <v>37035</v>
      </c>
      <c r="GL739" t="s">
        <v>37784</v>
      </c>
      <c r="GM739" t="s">
        <v>37785</v>
      </c>
      <c r="GN739" t="s">
        <v>37786</v>
      </c>
      <c r="GO739" t="s">
        <v>36973</v>
      </c>
      <c r="GP739" t="s">
        <v>29088</v>
      </c>
      <c r="GQ739" t="s">
        <v>37010</v>
      </c>
      <c r="GR739" t="s">
        <v>36969</v>
      </c>
      <c r="GT739" t="s">
        <v>37011</v>
      </c>
      <c r="GU739">
        <f t="shared" si="106"/>
        <v>17.5</v>
      </c>
      <c r="GV739">
        <f t="shared" si="107"/>
        <v>17.5</v>
      </c>
      <c r="GX739">
        <v>14</v>
      </c>
      <c r="GY739" t="s">
        <v>37012</v>
      </c>
      <c r="HA739" t="s">
        <v>37013</v>
      </c>
      <c r="HE739">
        <v>13.99</v>
      </c>
    </row>
    <row r="740" spans="1:213">
      <c r="A740" t="s">
        <v>29123</v>
      </c>
      <c r="B740" t="s">
        <v>36962</v>
      </c>
      <c r="C740" t="s">
        <v>36963</v>
      </c>
      <c r="D740" t="s">
        <v>21327</v>
      </c>
      <c r="E740">
        <v>1</v>
      </c>
      <c r="F740" t="s">
        <v>36964</v>
      </c>
      <c r="G740" t="s">
        <v>38</v>
      </c>
      <c r="H740" t="s">
        <v>37133</v>
      </c>
      <c r="I740" t="s">
        <v>28729</v>
      </c>
      <c r="J740" t="s">
        <v>33297</v>
      </c>
      <c r="K740" t="s">
        <v>21308</v>
      </c>
      <c r="L740" t="s">
        <v>33298</v>
      </c>
      <c r="M740" t="s">
        <v>33343</v>
      </c>
      <c r="N740" t="s">
        <v>21360</v>
      </c>
      <c r="O740" t="s">
        <v>33344</v>
      </c>
      <c r="P740" t="s">
        <v>21282</v>
      </c>
      <c r="Q740" t="s">
        <v>33300</v>
      </c>
      <c r="T740" t="s">
        <v>33349</v>
      </c>
      <c r="U740" t="s">
        <v>37776</v>
      </c>
      <c r="V740" t="s">
        <v>34104</v>
      </c>
      <c r="W740" t="s">
        <v>36967</v>
      </c>
      <c r="X740" t="s">
        <v>36968</v>
      </c>
      <c r="Y740" t="s">
        <v>36969</v>
      </c>
      <c r="Z740">
        <v>300</v>
      </c>
      <c r="AA740">
        <v>236</v>
      </c>
      <c r="AB740" t="s">
        <v>37018</v>
      </c>
      <c r="AC740" t="s">
        <v>36990</v>
      </c>
      <c r="AD740" t="s">
        <v>36971</v>
      </c>
      <c r="AE740" t="s">
        <v>36972</v>
      </c>
      <c r="AF740" t="s">
        <v>36973</v>
      </c>
      <c r="AH740" t="s">
        <v>37757</v>
      </c>
      <c r="AJ740" t="s">
        <v>36967</v>
      </c>
      <c r="AK740" t="s">
        <v>33513</v>
      </c>
      <c r="AL740" t="s">
        <v>235</v>
      </c>
      <c r="AM740" t="s">
        <v>37898</v>
      </c>
      <c r="AN740" t="s">
        <v>29128</v>
      </c>
      <c r="AQ740" t="s">
        <v>29128</v>
      </c>
      <c r="AR740" t="s">
        <v>34351</v>
      </c>
      <c r="AV740" t="s">
        <v>37135</v>
      </c>
      <c r="AX740" t="s">
        <v>37135</v>
      </c>
      <c r="AY740" t="s">
        <v>37021</v>
      </c>
      <c r="BA740" t="s">
        <v>353</v>
      </c>
      <c r="BB740">
        <v>48</v>
      </c>
      <c r="BC740" t="s">
        <v>37048</v>
      </c>
      <c r="BD740" t="s">
        <v>34259</v>
      </c>
      <c r="BE740" t="s">
        <v>36993</v>
      </c>
      <c r="BF740">
        <v>0.2</v>
      </c>
      <c r="BG740" t="str">
        <f>_xlfn.TEXTJOIN("-",TRUE,V740,AL740,I740,BD740,AR740)</f>
        <v>AG-B22-CA-D4-EH</v>
      </c>
      <c r="BH740" t="s">
        <v>37568</v>
      </c>
      <c r="BI740" t="s">
        <v>38196</v>
      </c>
      <c r="BJ740" t="s">
        <v>38029</v>
      </c>
      <c r="BK740" cm="1">
        <f t="array" ref="BK740">IF(LEN(TRIM(BG740))=0,"",SUMPRODUCT(--(LEN(TRIM($BG$5:BG740))&gt;0)))</f>
        <v>721</v>
      </c>
      <c r="BL740" t="str">
        <f>IF(BK740&lt;&gt;"",_xlfn.BASE(BK740,36,10),"")</f>
        <v>00000000K1</v>
      </c>
      <c r="BM740" t="str">
        <f>IF(BL740&lt;&gt;"","*"&amp;BL740&amp;"*","")</f>
        <v>*00000000K1*</v>
      </c>
      <c r="BN740" t="s">
        <v>37488</v>
      </c>
      <c r="BO740" t="str">
        <f>_xlfn.TEXTJOIN("-",TRUE,N740,T740)</f>
        <v>DAT004-M16</v>
      </c>
      <c r="CP740" t="s">
        <v>38025</v>
      </c>
      <c r="CU740">
        <v>13.99</v>
      </c>
      <c r="DT740" t="s">
        <v>37026</v>
      </c>
      <c r="EC740" s="7">
        <f t="shared" si="105"/>
        <v>17.487500000000001</v>
      </c>
      <c r="EN740" t="s">
        <v>36995</v>
      </c>
      <c r="EO740">
        <v>1731138031</v>
      </c>
      <c r="EP740" t="s">
        <v>36968</v>
      </c>
      <c r="EQ740" t="s">
        <v>36996</v>
      </c>
      <c r="ER740" t="s">
        <v>36997</v>
      </c>
      <c r="ES740" t="s">
        <v>36967</v>
      </c>
      <c r="ET740" t="s">
        <v>37761</v>
      </c>
      <c r="EU740" t="s">
        <v>36999</v>
      </c>
      <c r="FB740" t="s">
        <v>35377</v>
      </c>
      <c r="FC740" t="s">
        <v>37782</v>
      </c>
      <c r="FD740" t="s">
        <v>37799</v>
      </c>
      <c r="FF740" t="s">
        <v>36990</v>
      </c>
      <c r="FG740" t="s">
        <v>36990</v>
      </c>
      <c r="FH740" t="s">
        <v>38025</v>
      </c>
      <c r="FI740" t="s">
        <v>37762</v>
      </c>
      <c r="FJ740" t="s">
        <v>37763</v>
      </c>
      <c r="FK740" t="s">
        <v>37764</v>
      </c>
      <c r="FL740" t="s">
        <v>37765</v>
      </c>
      <c r="FM740" t="s">
        <v>37766</v>
      </c>
      <c r="FN740" t="s">
        <v>37767</v>
      </c>
      <c r="FO740" t="s">
        <v>37768</v>
      </c>
      <c r="FP740" t="s">
        <v>37769</v>
      </c>
      <c r="FQ740" t="s">
        <v>37028</v>
      </c>
      <c r="FR740" t="s">
        <v>37008</v>
      </c>
      <c r="FS740" t="s">
        <v>37009</v>
      </c>
      <c r="FT740" t="s">
        <v>33513</v>
      </c>
      <c r="FU740" t="s">
        <v>33513</v>
      </c>
      <c r="FV740" t="s">
        <v>37799</v>
      </c>
      <c r="FW740" t="s">
        <v>37030</v>
      </c>
      <c r="FX740" t="s">
        <v>37031</v>
      </c>
      <c r="FY740" t="s">
        <v>36971</v>
      </c>
      <c r="FZ740" t="s">
        <v>36990</v>
      </c>
      <c r="GA740" t="s">
        <v>37783</v>
      </c>
      <c r="GB740" t="s">
        <v>36968</v>
      </c>
      <c r="GC740" t="s">
        <v>37032</v>
      </c>
      <c r="GD740" t="s">
        <v>37033</v>
      </c>
      <c r="GE740" t="s">
        <v>37770</v>
      </c>
      <c r="GF740" t="s">
        <v>37771</v>
      </c>
      <c r="GG740" t="s">
        <v>37772</v>
      </c>
      <c r="GH740" t="s">
        <v>37773</v>
      </c>
      <c r="GI740" t="s">
        <v>37774</v>
      </c>
      <c r="GJ740" t="s">
        <v>37034</v>
      </c>
      <c r="GK740" t="s">
        <v>37035</v>
      </c>
      <c r="GL740" t="s">
        <v>37784</v>
      </c>
      <c r="GM740" t="s">
        <v>37785</v>
      </c>
      <c r="GN740" t="s">
        <v>37786</v>
      </c>
      <c r="GO740" t="s">
        <v>36973</v>
      </c>
      <c r="GP740" t="s">
        <v>37799</v>
      </c>
      <c r="GQ740" t="s">
        <v>37010</v>
      </c>
      <c r="GR740" t="s">
        <v>36969</v>
      </c>
      <c r="GT740" t="s">
        <v>37011</v>
      </c>
      <c r="GU740">
        <f t="shared" si="106"/>
        <v>17.5</v>
      </c>
      <c r="GV740">
        <f t="shared" si="107"/>
        <v>17.5</v>
      </c>
      <c r="GX740">
        <v>14</v>
      </c>
      <c r="GY740" t="s">
        <v>37012</v>
      </c>
      <c r="HA740" t="s">
        <v>37013</v>
      </c>
      <c r="HE740">
        <v>13.99</v>
      </c>
    </row>
    <row r="741" spans="1:213">
      <c r="A741" t="s">
        <v>29123</v>
      </c>
      <c r="B741" t="s">
        <v>36962</v>
      </c>
      <c r="C741" t="s">
        <v>36963</v>
      </c>
      <c r="D741" t="s">
        <v>21327</v>
      </c>
      <c r="E741">
        <v>1</v>
      </c>
      <c r="F741" t="s">
        <v>36964</v>
      </c>
      <c r="G741" t="s">
        <v>38</v>
      </c>
      <c r="H741" t="s">
        <v>37133</v>
      </c>
      <c r="I741" t="s">
        <v>28729</v>
      </c>
      <c r="J741" t="s">
        <v>33297</v>
      </c>
      <c r="K741" t="s">
        <v>21308</v>
      </c>
      <c r="L741" t="s">
        <v>33298</v>
      </c>
      <c r="M741" t="s">
        <v>33343</v>
      </c>
      <c r="N741" t="s">
        <v>21360</v>
      </c>
      <c r="O741" t="s">
        <v>33344</v>
      </c>
      <c r="P741" t="s">
        <v>21282</v>
      </c>
      <c r="Q741" t="s">
        <v>33300</v>
      </c>
      <c r="T741" t="s">
        <v>33349</v>
      </c>
      <c r="U741" t="s">
        <v>37776</v>
      </c>
      <c r="V741" t="s">
        <v>34104</v>
      </c>
      <c r="W741" t="s">
        <v>36967</v>
      </c>
      <c r="X741" t="s">
        <v>36968</v>
      </c>
      <c r="Y741" t="s">
        <v>36969</v>
      </c>
      <c r="Z741">
        <v>300</v>
      </c>
      <c r="AA741">
        <v>271</v>
      </c>
      <c r="AB741" t="s">
        <v>37056</v>
      </c>
      <c r="AC741" t="s">
        <v>36990</v>
      </c>
      <c r="AD741" t="s">
        <v>36971</v>
      </c>
      <c r="AE741" t="s">
        <v>36972</v>
      </c>
      <c r="AF741" t="s">
        <v>36973</v>
      </c>
      <c r="AH741" t="s">
        <v>37757</v>
      </c>
      <c r="AJ741" t="s">
        <v>36967</v>
      </c>
      <c r="AK741" t="s">
        <v>33513</v>
      </c>
      <c r="AL741" t="s">
        <v>235</v>
      </c>
      <c r="AM741" t="s">
        <v>37898</v>
      </c>
      <c r="AN741" t="s">
        <v>37800</v>
      </c>
      <c r="AQ741" t="s">
        <v>37800</v>
      </c>
      <c r="AR741" t="s">
        <v>34353</v>
      </c>
      <c r="AV741" t="s">
        <v>37135</v>
      </c>
      <c r="AX741" t="s">
        <v>37135</v>
      </c>
      <c r="AY741" t="s">
        <v>37058</v>
      </c>
      <c r="BA741" t="s">
        <v>37059</v>
      </c>
      <c r="BB741">
        <v>48</v>
      </c>
      <c r="BC741" t="s">
        <v>37060</v>
      </c>
      <c r="BD741" t="s">
        <v>34261</v>
      </c>
      <c r="BE741" t="s">
        <v>36993</v>
      </c>
      <c r="BF741">
        <v>0.2</v>
      </c>
      <c r="BG741" t="str">
        <f>_xlfn.TEXTJOIN("-",TRUE,V741,AL741,I741,BD741,AR741)</f>
        <v>AG-B22-CA-D5-EI</v>
      </c>
      <c r="BH741" t="s">
        <v>37570</v>
      </c>
      <c r="BI741" t="s">
        <v>38197</v>
      </c>
      <c r="BJ741" t="s">
        <v>38030</v>
      </c>
      <c r="BK741" cm="1">
        <f t="array" ref="BK741">IF(LEN(TRIM(BG741))=0,"",SUMPRODUCT(--(LEN(TRIM($BG$5:BG741))&gt;0)))</f>
        <v>722</v>
      </c>
      <c r="BL741" t="str">
        <f>IF(BK741&lt;&gt;"",_xlfn.BASE(BK741,36,10),"")</f>
        <v>00000000K2</v>
      </c>
      <c r="BM741" t="str">
        <f>IF(BL741&lt;&gt;"","*"&amp;BL741&amp;"*","")</f>
        <v>*00000000K2*</v>
      </c>
      <c r="BN741" t="s">
        <v>37491</v>
      </c>
      <c r="BO741" t="str">
        <f>_xlfn.TEXTJOIN("-",TRUE,N741,T741)</f>
        <v>DAT004-M16</v>
      </c>
      <c r="CP741" t="s">
        <v>38025</v>
      </c>
      <c r="CU741">
        <v>16.989999999999998</v>
      </c>
      <c r="DT741" t="s">
        <v>37026</v>
      </c>
      <c r="EC741" s="7">
        <f t="shared" si="105"/>
        <v>21.237499999999997</v>
      </c>
      <c r="EN741" t="s">
        <v>36995</v>
      </c>
      <c r="EO741">
        <v>1731138031</v>
      </c>
      <c r="EP741" t="s">
        <v>36968</v>
      </c>
      <c r="EQ741" t="s">
        <v>36996</v>
      </c>
      <c r="ER741" t="s">
        <v>36997</v>
      </c>
      <c r="ES741" t="s">
        <v>36967</v>
      </c>
      <c r="ET741" t="s">
        <v>37761</v>
      </c>
      <c r="EU741" t="s">
        <v>36999</v>
      </c>
      <c r="FB741" t="s">
        <v>35377</v>
      </c>
      <c r="FC741" t="s">
        <v>37782</v>
      </c>
      <c r="FD741" t="s">
        <v>37800</v>
      </c>
      <c r="FF741" t="s">
        <v>36990</v>
      </c>
      <c r="FG741" t="s">
        <v>36990</v>
      </c>
      <c r="FH741" t="s">
        <v>38025</v>
      </c>
      <c r="FI741" t="s">
        <v>37762</v>
      </c>
      <c r="FJ741" t="s">
        <v>37763</v>
      </c>
      <c r="FK741" t="s">
        <v>37764</v>
      </c>
      <c r="FL741" t="s">
        <v>37765</v>
      </c>
      <c r="FM741" t="s">
        <v>37766</v>
      </c>
      <c r="FN741" t="s">
        <v>37767</v>
      </c>
      <c r="FO741" t="s">
        <v>37768</v>
      </c>
      <c r="FP741" t="s">
        <v>37769</v>
      </c>
      <c r="FQ741" t="s">
        <v>37028</v>
      </c>
      <c r="FR741" t="s">
        <v>37008</v>
      </c>
      <c r="FS741" t="s">
        <v>37009</v>
      </c>
      <c r="FT741" t="s">
        <v>33513</v>
      </c>
      <c r="FU741" t="s">
        <v>33513</v>
      </c>
      <c r="FV741" t="s">
        <v>37800</v>
      </c>
      <c r="FW741" t="s">
        <v>37030</v>
      </c>
      <c r="FX741" t="s">
        <v>37031</v>
      </c>
      <c r="FY741" t="s">
        <v>36971</v>
      </c>
      <c r="FZ741" t="s">
        <v>36990</v>
      </c>
      <c r="GA741" t="s">
        <v>37783</v>
      </c>
      <c r="GB741" t="s">
        <v>36968</v>
      </c>
      <c r="GC741" t="s">
        <v>37032</v>
      </c>
      <c r="GD741" t="s">
        <v>37033</v>
      </c>
      <c r="GE741" t="s">
        <v>37770</v>
      </c>
      <c r="GF741" t="s">
        <v>37771</v>
      </c>
      <c r="GG741" t="s">
        <v>37772</v>
      </c>
      <c r="GH741" t="s">
        <v>37773</v>
      </c>
      <c r="GI741" t="s">
        <v>37774</v>
      </c>
      <c r="GJ741" t="s">
        <v>37034</v>
      </c>
      <c r="GK741" t="s">
        <v>37035</v>
      </c>
      <c r="GL741" t="s">
        <v>37784</v>
      </c>
      <c r="GM741" t="s">
        <v>37785</v>
      </c>
      <c r="GN741" t="s">
        <v>37786</v>
      </c>
      <c r="GO741" t="s">
        <v>36973</v>
      </c>
      <c r="GP741" t="s">
        <v>37800</v>
      </c>
      <c r="GQ741" t="s">
        <v>37010</v>
      </c>
      <c r="GR741" t="s">
        <v>36969</v>
      </c>
      <c r="GT741" t="s">
        <v>37011</v>
      </c>
      <c r="GU741">
        <f t="shared" si="106"/>
        <v>21.25</v>
      </c>
      <c r="GV741">
        <f t="shared" si="107"/>
        <v>21.25</v>
      </c>
      <c r="GX741">
        <v>17</v>
      </c>
      <c r="GY741" t="s">
        <v>37012</v>
      </c>
      <c r="HA741" t="s">
        <v>37013</v>
      </c>
      <c r="HE741">
        <v>16.989999999999998</v>
      </c>
    </row>
    <row r="742" spans="1:213">
      <c r="A742" t="s">
        <v>29123</v>
      </c>
      <c r="B742" t="s">
        <v>36962</v>
      </c>
      <c r="C742" t="s">
        <v>36963</v>
      </c>
      <c r="D742" t="s">
        <v>21327</v>
      </c>
      <c r="E742">
        <v>1</v>
      </c>
      <c r="F742" t="s">
        <v>36964</v>
      </c>
      <c r="G742" t="s">
        <v>38</v>
      </c>
      <c r="H742" t="s">
        <v>37133</v>
      </c>
      <c r="I742" t="s">
        <v>28729</v>
      </c>
      <c r="J742" t="s">
        <v>33297</v>
      </c>
      <c r="K742" t="s">
        <v>21308</v>
      </c>
      <c r="L742" t="s">
        <v>33298</v>
      </c>
      <c r="M742" t="s">
        <v>33343</v>
      </c>
      <c r="N742" t="s">
        <v>21360</v>
      </c>
      <c r="O742" t="s">
        <v>33344</v>
      </c>
      <c r="P742" t="s">
        <v>21282</v>
      </c>
      <c r="Q742" t="s">
        <v>33300</v>
      </c>
      <c r="T742" t="s">
        <v>33349</v>
      </c>
      <c r="U742" t="s">
        <v>37776</v>
      </c>
      <c r="V742" t="s">
        <v>34104</v>
      </c>
      <c r="W742" t="s">
        <v>36967</v>
      </c>
      <c r="X742" t="s">
        <v>36968</v>
      </c>
      <c r="Y742" t="s">
        <v>36969</v>
      </c>
      <c r="Z742">
        <v>200</v>
      </c>
      <c r="AA742">
        <v>171</v>
      </c>
      <c r="AB742" t="s">
        <v>37018</v>
      </c>
      <c r="AC742" t="s">
        <v>36990</v>
      </c>
      <c r="AD742" t="s">
        <v>36971</v>
      </c>
      <c r="AE742" t="s">
        <v>36972</v>
      </c>
      <c r="AF742" t="s">
        <v>36973</v>
      </c>
      <c r="AH742" t="s">
        <v>37757</v>
      </c>
      <c r="AJ742" t="s">
        <v>36967</v>
      </c>
      <c r="AK742" t="s">
        <v>33525</v>
      </c>
      <c r="AL742" t="s">
        <v>247</v>
      </c>
      <c r="AM742" t="s">
        <v>37898</v>
      </c>
      <c r="AN742" t="s">
        <v>28824</v>
      </c>
      <c r="AQ742" t="s">
        <v>28824</v>
      </c>
      <c r="AR742" t="s">
        <v>34343</v>
      </c>
      <c r="AV742" t="s">
        <v>37135</v>
      </c>
      <c r="AX742" t="s">
        <v>37135</v>
      </c>
      <c r="AY742" t="s">
        <v>37021</v>
      </c>
      <c r="BA742" t="s">
        <v>353</v>
      </c>
      <c r="BB742">
        <v>48</v>
      </c>
      <c r="BC742" t="s">
        <v>37022</v>
      </c>
      <c r="BD742" t="s">
        <v>28739</v>
      </c>
      <c r="BE742" t="s">
        <v>36993</v>
      </c>
      <c r="BF742">
        <v>0.2</v>
      </c>
      <c r="BG742" t="str">
        <f>_xlfn.TEXTJOIN("-",TRUE,V742,AL742,I742,BD742,AR742)</f>
        <v>AG-B26-CA-D3-ED</v>
      </c>
      <c r="BH742" t="s">
        <v>38198</v>
      </c>
      <c r="BI742" t="s">
        <v>38199</v>
      </c>
      <c r="BJ742" t="s">
        <v>38033</v>
      </c>
      <c r="BK742" cm="1">
        <f t="array" ref="BK742">IF(LEN(TRIM(BG742))=0,"",SUMPRODUCT(--(LEN(TRIM($BG$5:BG742))&gt;0)))</f>
        <v>723</v>
      </c>
      <c r="BL742" t="str">
        <f>IF(BK742&lt;&gt;"",_xlfn.BASE(BK742,36,10),"")</f>
        <v>00000000K3</v>
      </c>
      <c r="BM742" t="str">
        <f>IF(BL742&lt;&gt;"","*"&amp;BL742&amp;"*","")</f>
        <v>*00000000K3*</v>
      </c>
      <c r="BN742" t="s">
        <v>38031</v>
      </c>
      <c r="BO742" t="str">
        <f>_xlfn.TEXTJOIN("-",TRUE,N742,T742)</f>
        <v>DAT004-M16</v>
      </c>
      <c r="CP742" t="s">
        <v>38034</v>
      </c>
      <c r="CU742">
        <v>13.99</v>
      </c>
      <c r="DT742" t="s">
        <v>37026</v>
      </c>
      <c r="EC742" s="7">
        <f t="shared" si="105"/>
        <v>17.487500000000001</v>
      </c>
      <c r="EN742" t="s">
        <v>36995</v>
      </c>
      <c r="EO742">
        <v>1731138031</v>
      </c>
      <c r="EP742" t="s">
        <v>36968</v>
      </c>
      <c r="EQ742" t="s">
        <v>36996</v>
      </c>
      <c r="ER742" t="s">
        <v>36997</v>
      </c>
      <c r="ES742" t="s">
        <v>36967</v>
      </c>
      <c r="ET742" t="s">
        <v>37761</v>
      </c>
      <c r="EU742" t="s">
        <v>36999</v>
      </c>
      <c r="FB742" t="s">
        <v>35377</v>
      </c>
      <c r="FC742" t="s">
        <v>37782</v>
      </c>
      <c r="FD742" t="s">
        <v>28824</v>
      </c>
      <c r="FF742" t="s">
        <v>36990</v>
      </c>
      <c r="FG742" t="s">
        <v>36990</v>
      </c>
      <c r="FH742" t="s">
        <v>38034</v>
      </c>
      <c r="FI742" t="s">
        <v>37762</v>
      </c>
      <c r="FJ742" t="s">
        <v>37763</v>
      </c>
      <c r="FK742" t="s">
        <v>37764</v>
      </c>
      <c r="FL742" t="s">
        <v>37765</v>
      </c>
      <c r="FM742" t="s">
        <v>37766</v>
      </c>
      <c r="FN742" t="s">
        <v>37767</v>
      </c>
      <c r="FO742" t="s">
        <v>37768</v>
      </c>
      <c r="FP742" t="s">
        <v>37769</v>
      </c>
      <c r="FQ742" t="s">
        <v>37028</v>
      </c>
      <c r="FR742" t="s">
        <v>37008</v>
      </c>
      <c r="FS742" t="s">
        <v>37009</v>
      </c>
      <c r="FT742" t="s">
        <v>33525</v>
      </c>
      <c r="FU742" t="s">
        <v>33525</v>
      </c>
      <c r="FV742" t="s">
        <v>28824</v>
      </c>
      <c r="FW742" t="s">
        <v>37030</v>
      </c>
      <c r="FX742" t="s">
        <v>37031</v>
      </c>
      <c r="FY742" t="s">
        <v>36971</v>
      </c>
      <c r="FZ742" t="s">
        <v>36990</v>
      </c>
      <c r="GA742" t="s">
        <v>37783</v>
      </c>
      <c r="GB742" t="s">
        <v>36968</v>
      </c>
      <c r="GC742" t="s">
        <v>37032</v>
      </c>
      <c r="GD742" t="s">
        <v>37033</v>
      </c>
      <c r="GE742" t="s">
        <v>37770</v>
      </c>
      <c r="GF742" t="s">
        <v>37771</v>
      </c>
      <c r="GG742" t="s">
        <v>37772</v>
      </c>
      <c r="GH742" t="s">
        <v>37773</v>
      </c>
      <c r="GI742" t="s">
        <v>37774</v>
      </c>
      <c r="GJ742" t="s">
        <v>37034</v>
      </c>
      <c r="GK742" t="s">
        <v>37035</v>
      </c>
      <c r="GL742" t="s">
        <v>37784</v>
      </c>
      <c r="GM742" t="s">
        <v>37785</v>
      </c>
      <c r="GN742" t="s">
        <v>37786</v>
      </c>
      <c r="GO742" t="s">
        <v>36973</v>
      </c>
      <c r="GP742" t="s">
        <v>28824</v>
      </c>
      <c r="GQ742" t="s">
        <v>37010</v>
      </c>
      <c r="GR742" t="s">
        <v>36969</v>
      </c>
      <c r="GT742" t="s">
        <v>37011</v>
      </c>
      <c r="GU742">
        <f t="shared" si="106"/>
        <v>17.5</v>
      </c>
      <c r="GV742">
        <f t="shared" si="107"/>
        <v>17.5</v>
      </c>
      <c r="GX742">
        <v>14</v>
      </c>
      <c r="GY742" t="s">
        <v>37012</v>
      </c>
      <c r="HA742" t="s">
        <v>37013</v>
      </c>
      <c r="HE742">
        <v>13.99</v>
      </c>
    </row>
    <row r="743" spans="1:213">
      <c r="A743" t="s">
        <v>29123</v>
      </c>
      <c r="B743" t="s">
        <v>36962</v>
      </c>
      <c r="C743" t="s">
        <v>36963</v>
      </c>
      <c r="D743" t="s">
        <v>21327</v>
      </c>
      <c r="E743">
        <v>1</v>
      </c>
      <c r="F743" t="s">
        <v>36964</v>
      </c>
      <c r="G743" t="s">
        <v>38</v>
      </c>
      <c r="H743" t="s">
        <v>37133</v>
      </c>
      <c r="I743" t="s">
        <v>28729</v>
      </c>
      <c r="J743" t="s">
        <v>33297</v>
      </c>
      <c r="K743" t="s">
        <v>21308</v>
      </c>
      <c r="L743" t="s">
        <v>33298</v>
      </c>
      <c r="M743" t="s">
        <v>33343</v>
      </c>
      <c r="N743" t="s">
        <v>21360</v>
      </c>
      <c r="O743" t="s">
        <v>33344</v>
      </c>
      <c r="P743" t="s">
        <v>21282</v>
      </c>
      <c r="Q743" t="s">
        <v>33300</v>
      </c>
      <c r="T743" t="s">
        <v>33349</v>
      </c>
      <c r="U743" t="s">
        <v>37776</v>
      </c>
      <c r="V743" t="s">
        <v>34104</v>
      </c>
      <c r="W743" t="s">
        <v>36967</v>
      </c>
      <c r="X743" t="s">
        <v>36968</v>
      </c>
      <c r="Y743" t="s">
        <v>36969</v>
      </c>
      <c r="Z743">
        <v>200</v>
      </c>
      <c r="AA743">
        <v>186</v>
      </c>
      <c r="AB743" t="s">
        <v>37018</v>
      </c>
      <c r="AC743" t="s">
        <v>36990</v>
      </c>
      <c r="AD743" t="s">
        <v>36971</v>
      </c>
      <c r="AE743" t="s">
        <v>36972</v>
      </c>
      <c r="AF743" t="s">
        <v>36973</v>
      </c>
      <c r="AH743" t="s">
        <v>37757</v>
      </c>
      <c r="AJ743" t="s">
        <v>36967</v>
      </c>
      <c r="AK743" t="s">
        <v>33525</v>
      </c>
      <c r="AL743" t="s">
        <v>247</v>
      </c>
      <c r="AM743" t="s">
        <v>37898</v>
      </c>
      <c r="AN743" t="s">
        <v>28795</v>
      </c>
      <c r="AQ743" t="s">
        <v>28795</v>
      </c>
      <c r="AR743" t="s">
        <v>34345</v>
      </c>
      <c r="AV743" t="s">
        <v>37135</v>
      </c>
      <c r="AX743" t="s">
        <v>37135</v>
      </c>
      <c r="AY743" t="s">
        <v>37021</v>
      </c>
      <c r="BA743" t="s">
        <v>353</v>
      </c>
      <c r="BB743">
        <v>48</v>
      </c>
      <c r="BC743" t="s">
        <v>37022</v>
      </c>
      <c r="BD743" t="s">
        <v>28739</v>
      </c>
      <c r="BE743" t="s">
        <v>36993</v>
      </c>
      <c r="BF743">
        <v>0.2</v>
      </c>
      <c r="BG743" t="str">
        <f>_xlfn.TEXTJOIN("-",TRUE,V743,AL743,I743,BD743,AR743)</f>
        <v>AG-B26-CA-D3-EE</v>
      </c>
      <c r="BH743" t="s">
        <v>38200</v>
      </c>
      <c r="BI743" t="s">
        <v>38201</v>
      </c>
      <c r="BJ743" t="s">
        <v>38037</v>
      </c>
      <c r="BK743" cm="1">
        <f t="array" ref="BK743">IF(LEN(TRIM(BG743))=0,"",SUMPRODUCT(--(LEN(TRIM($BG$5:BG743))&gt;0)))</f>
        <v>724</v>
      </c>
      <c r="BL743" t="str">
        <f>IF(BK743&lt;&gt;"",_xlfn.BASE(BK743,36,10),"")</f>
        <v>00000000K4</v>
      </c>
      <c r="BM743" t="str">
        <f>IF(BL743&lt;&gt;"","*"&amp;BL743&amp;"*","")</f>
        <v>*00000000K4*</v>
      </c>
      <c r="BN743" t="s">
        <v>38035</v>
      </c>
      <c r="BO743" t="str">
        <f>_xlfn.TEXTJOIN("-",TRUE,N743,T743)</f>
        <v>DAT004-M16</v>
      </c>
      <c r="CP743" t="s">
        <v>38034</v>
      </c>
      <c r="CU743">
        <v>13.99</v>
      </c>
      <c r="DT743" t="s">
        <v>37026</v>
      </c>
      <c r="EC743" s="7">
        <f t="shared" si="105"/>
        <v>17.487500000000001</v>
      </c>
      <c r="EN743" t="s">
        <v>36995</v>
      </c>
      <c r="EO743">
        <v>1731138031</v>
      </c>
      <c r="EP743" t="s">
        <v>36968</v>
      </c>
      <c r="EQ743" t="s">
        <v>36996</v>
      </c>
      <c r="ER743" t="s">
        <v>36997</v>
      </c>
      <c r="ES743" t="s">
        <v>36967</v>
      </c>
      <c r="ET743" t="s">
        <v>37761</v>
      </c>
      <c r="EU743" t="s">
        <v>36999</v>
      </c>
      <c r="FB743" t="s">
        <v>35377</v>
      </c>
      <c r="FC743" t="s">
        <v>37782</v>
      </c>
      <c r="FD743" t="s">
        <v>28795</v>
      </c>
      <c r="FF743" t="s">
        <v>36990</v>
      </c>
      <c r="FG743" t="s">
        <v>36990</v>
      </c>
      <c r="FH743" t="s">
        <v>38034</v>
      </c>
      <c r="FI743" t="s">
        <v>37762</v>
      </c>
      <c r="FJ743" t="s">
        <v>37763</v>
      </c>
      <c r="FK743" t="s">
        <v>37764</v>
      </c>
      <c r="FL743" t="s">
        <v>37765</v>
      </c>
      <c r="FM743" t="s">
        <v>37766</v>
      </c>
      <c r="FN743" t="s">
        <v>37767</v>
      </c>
      <c r="FO743" t="s">
        <v>37768</v>
      </c>
      <c r="FP743" t="s">
        <v>37769</v>
      </c>
      <c r="FQ743" t="s">
        <v>37028</v>
      </c>
      <c r="FR743" t="s">
        <v>37008</v>
      </c>
      <c r="FS743" t="s">
        <v>37009</v>
      </c>
      <c r="FT743" t="s">
        <v>33525</v>
      </c>
      <c r="FU743" t="s">
        <v>33525</v>
      </c>
      <c r="FV743" t="s">
        <v>28795</v>
      </c>
      <c r="FW743" t="s">
        <v>37030</v>
      </c>
      <c r="FX743" t="s">
        <v>37031</v>
      </c>
      <c r="FY743" t="s">
        <v>36971</v>
      </c>
      <c r="FZ743" t="s">
        <v>36990</v>
      </c>
      <c r="GA743" t="s">
        <v>37783</v>
      </c>
      <c r="GB743" t="s">
        <v>36968</v>
      </c>
      <c r="GC743" t="s">
        <v>37032</v>
      </c>
      <c r="GD743" t="s">
        <v>37033</v>
      </c>
      <c r="GE743" t="s">
        <v>37770</v>
      </c>
      <c r="GF743" t="s">
        <v>37771</v>
      </c>
      <c r="GG743" t="s">
        <v>37772</v>
      </c>
      <c r="GH743" t="s">
        <v>37773</v>
      </c>
      <c r="GI743" t="s">
        <v>37774</v>
      </c>
      <c r="GJ743" t="s">
        <v>37034</v>
      </c>
      <c r="GK743" t="s">
        <v>37035</v>
      </c>
      <c r="GL743" t="s">
        <v>37784</v>
      </c>
      <c r="GM743" t="s">
        <v>37785</v>
      </c>
      <c r="GN743" t="s">
        <v>37786</v>
      </c>
      <c r="GO743" t="s">
        <v>36973</v>
      </c>
      <c r="GP743" t="s">
        <v>28795</v>
      </c>
      <c r="GQ743" t="s">
        <v>37010</v>
      </c>
      <c r="GR743" t="s">
        <v>36969</v>
      </c>
      <c r="GT743" t="s">
        <v>37011</v>
      </c>
      <c r="GU743">
        <f t="shared" si="106"/>
        <v>17.5</v>
      </c>
      <c r="GV743">
        <f t="shared" si="107"/>
        <v>17.5</v>
      </c>
      <c r="GX743">
        <v>14</v>
      </c>
      <c r="GY743" t="s">
        <v>37012</v>
      </c>
      <c r="HA743" t="s">
        <v>37013</v>
      </c>
      <c r="HE743">
        <v>13.99</v>
      </c>
    </row>
    <row r="744" spans="1:213">
      <c r="A744" t="s">
        <v>29123</v>
      </c>
      <c r="B744" t="s">
        <v>36962</v>
      </c>
      <c r="C744" t="s">
        <v>36963</v>
      </c>
      <c r="D744" t="s">
        <v>21327</v>
      </c>
      <c r="E744">
        <v>1</v>
      </c>
      <c r="F744" t="s">
        <v>36964</v>
      </c>
      <c r="G744" t="s">
        <v>38</v>
      </c>
      <c r="H744" t="s">
        <v>37133</v>
      </c>
      <c r="I744" t="s">
        <v>28729</v>
      </c>
      <c r="J744" t="s">
        <v>33297</v>
      </c>
      <c r="K744" t="s">
        <v>21308</v>
      </c>
      <c r="L744" t="s">
        <v>33298</v>
      </c>
      <c r="M744" t="s">
        <v>33343</v>
      </c>
      <c r="N744" t="s">
        <v>21360</v>
      </c>
      <c r="O744" t="s">
        <v>33344</v>
      </c>
      <c r="P744" t="s">
        <v>21282</v>
      </c>
      <c r="Q744" t="s">
        <v>33300</v>
      </c>
      <c r="T744" t="s">
        <v>33349</v>
      </c>
      <c r="U744" t="s">
        <v>37776</v>
      </c>
      <c r="V744" t="s">
        <v>34104</v>
      </c>
      <c r="W744" t="s">
        <v>36967</v>
      </c>
      <c r="X744" t="s">
        <v>36968</v>
      </c>
      <c r="Y744" t="s">
        <v>36969</v>
      </c>
      <c r="Z744">
        <v>200</v>
      </c>
      <c r="AA744">
        <v>195</v>
      </c>
      <c r="AB744" t="s">
        <v>37018</v>
      </c>
      <c r="AC744" t="s">
        <v>36990</v>
      </c>
      <c r="AD744" t="s">
        <v>36971</v>
      </c>
      <c r="AE744" t="s">
        <v>36972</v>
      </c>
      <c r="AF744" t="s">
        <v>36973</v>
      </c>
      <c r="AH744" t="s">
        <v>37757</v>
      </c>
      <c r="AJ744" t="s">
        <v>36967</v>
      </c>
      <c r="AK744" t="s">
        <v>33525</v>
      </c>
      <c r="AL744" t="s">
        <v>247</v>
      </c>
      <c r="AM744" t="s">
        <v>37898</v>
      </c>
      <c r="AN744" t="s">
        <v>28789</v>
      </c>
      <c r="AQ744" t="s">
        <v>28789</v>
      </c>
      <c r="AR744" t="s">
        <v>34347</v>
      </c>
      <c r="AV744" t="s">
        <v>37135</v>
      </c>
      <c r="AX744" t="s">
        <v>37135</v>
      </c>
      <c r="AY744" t="s">
        <v>37021</v>
      </c>
      <c r="BA744" t="s">
        <v>353</v>
      </c>
      <c r="BB744">
        <v>48</v>
      </c>
      <c r="BC744" t="s">
        <v>37022</v>
      </c>
      <c r="BD744" t="s">
        <v>28739</v>
      </c>
      <c r="BE744" t="s">
        <v>36993</v>
      </c>
      <c r="BF744">
        <v>0.2</v>
      </c>
      <c r="BG744" t="str">
        <f>_xlfn.TEXTJOIN("-",TRUE,V744,AL744,I744,BD744,AR744)</f>
        <v>AG-B26-CA-D3-EF</v>
      </c>
      <c r="BH744" t="s">
        <v>38202</v>
      </c>
      <c r="BI744" t="s">
        <v>38203</v>
      </c>
      <c r="BJ744" t="s">
        <v>38040</v>
      </c>
      <c r="BK744" cm="1">
        <f t="array" ref="BK744">IF(LEN(TRIM(BG744))=0,"",SUMPRODUCT(--(LEN(TRIM($BG$5:BG744))&gt;0)))</f>
        <v>725</v>
      </c>
      <c r="BL744" t="str">
        <f>IF(BK744&lt;&gt;"",_xlfn.BASE(BK744,36,10),"")</f>
        <v>00000000K5</v>
      </c>
      <c r="BM744" t="str">
        <f>IF(BL744&lt;&gt;"","*"&amp;BL744&amp;"*","")</f>
        <v>*00000000K5*</v>
      </c>
      <c r="BN744" t="s">
        <v>38038</v>
      </c>
      <c r="BO744" t="str">
        <f>_xlfn.TEXTJOIN("-",TRUE,N744,T744)</f>
        <v>DAT004-M16</v>
      </c>
      <c r="CP744" t="s">
        <v>38034</v>
      </c>
      <c r="CU744">
        <v>13.99</v>
      </c>
      <c r="DT744" t="s">
        <v>37026</v>
      </c>
      <c r="EC744" s="7">
        <f t="shared" si="105"/>
        <v>17.487500000000001</v>
      </c>
      <c r="EN744" t="s">
        <v>36995</v>
      </c>
      <c r="EO744">
        <v>1731138031</v>
      </c>
      <c r="EP744" t="s">
        <v>36968</v>
      </c>
      <c r="EQ744" t="s">
        <v>36996</v>
      </c>
      <c r="ER744" t="s">
        <v>36997</v>
      </c>
      <c r="ES744" t="s">
        <v>36967</v>
      </c>
      <c r="ET744" t="s">
        <v>37761</v>
      </c>
      <c r="EU744" t="s">
        <v>36999</v>
      </c>
      <c r="FB744" t="s">
        <v>35377</v>
      </c>
      <c r="FC744" t="s">
        <v>37782</v>
      </c>
      <c r="FD744" t="s">
        <v>28789</v>
      </c>
      <c r="FF744" t="s">
        <v>36990</v>
      </c>
      <c r="FG744" t="s">
        <v>36990</v>
      </c>
      <c r="FH744" t="s">
        <v>38034</v>
      </c>
      <c r="FI744" t="s">
        <v>37762</v>
      </c>
      <c r="FJ744" t="s">
        <v>37763</v>
      </c>
      <c r="FK744" t="s">
        <v>37764</v>
      </c>
      <c r="FL744" t="s">
        <v>37765</v>
      </c>
      <c r="FM744" t="s">
        <v>37766</v>
      </c>
      <c r="FN744" t="s">
        <v>37767</v>
      </c>
      <c r="FO744" t="s">
        <v>37768</v>
      </c>
      <c r="FP744" t="s">
        <v>37769</v>
      </c>
      <c r="FQ744" t="s">
        <v>37028</v>
      </c>
      <c r="FR744" t="s">
        <v>37008</v>
      </c>
      <c r="FS744" t="s">
        <v>37009</v>
      </c>
      <c r="FT744" t="s">
        <v>33525</v>
      </c>
      <c r="FU744" t="s">
        <v>33525</v>
      </c>
      <c r="FV744" t="s">
        <v>28789</v>
      </c>
      <c r="FW744" t="s">
        <v>37030</v>
      </c>
      <c r="FX744" t="s">
        <v>37031</v>
      </c>
      <c r="FY744" t="s">
        <v>36971</v>
      </c>
      <c r="FZ744" t="s">
        <v>36990</v>
      </c>
      <c r="GA744" t="s">
        <v>37783</v>
      </c>
      <c r="GB744" t="s">
        <v>36968</v>
      </c>
      <c r="GC744" t="s">
        <v>37032</v>
      </c>
      <c r="GD744" t="s">
        <v>37033</v>
      </c>
      <c r="GE744" t="s">
        <v>37770</v>
      </c>
      <c r="GF744" t="s">
        <v>37771</v>
      </c>
      <c r="GG744" t="s">
        <v>37772</v>
      </c>
      <c r="GH744" t="s">
        <v>37773</v>
      </c>
      <c r="GI744" t="s">
        <v>37774</v>
      </c>
      <c r="GJ744" t="s">
        <v>37034</v>
      </c>
      <c r="GK744" t="s">
        <v>37035</v>
      </c>
      <c r="GL744" t="s">
        <v>37784</v>
      </c>
      <c r="GM744" t="s">
        <v>37785</v>
      </c>
      <c r="GN744" t="s">
        <v>37786</v>
      </c>
      <c r="GO744" t="s">
        <v>36973</v>
      </c>
      <c r="GP744" t="s">
        <v>28789</v>
      </c>
      <c r="GQ744" t="s">
        <v>37010</v>
      </c>
      <c r="GR744" t="s">
        <v>36969</v>
      </c>
      <c r="GT744" t="s">
        <v>37011</v>
      </c>
      <c r="GU744">
        <f t="shared" si="106"/>
        <v>17.5</v>
      </c>
      <c r="GV744">
        <f t="shared" si="107"/>
        <v>17.5</v>
      </c>
      <c r="GX744">
        <v>14</v>
      </c>
      <c r="GY744" t="s">
        <v>37012</v>
      </c>
      <c r="HA744" t="s">
        <v>37013</v>
      </c>
      <c r="HE744">
        <v>13.99</v>
      </c>
    </row>
    <row r="745" spans="1:213">
      <c r="A745" t="s">
        <v>29123</v>
      </c>
      <c r="B745" t="s">
        <v>36962</v>
      </c>
      <c r="C745" t="s">
        <v>36963</v>
      </c>
      <c r="D745" t="s">
        <v>21327</v>
      </c>
      <c r="E745">
        <v>1</v>
      </c>
      <c r="F745" t="s">
        <v>36964</v>
      </c>
      <c r="G745" t="s">
        <v>38</v>
      </c>
      <c r="H745" t="s">
        <v>37133</v>
      </c>
      <c r="I745" t="s">
        <v>28729</v>
      </c>
      <c r="J745" t="s">
        <v>33297</v>
      </c>
      <c r="K745" t="s">
        <v>21308</v>
      </c>
      <c r="L745" t="s">
        <v>33298</v>
      </c>
      <c r="M745" t="s">
        <v>33343</v>
      </c>
      <c r="N745" t="s">
        <v>21360</v>
      </c>
      <c r="O745" t="s">
        <v>33344</v>
      </c>
      <c r="P745" t="s">
        <v>21282</v>
      </c>
      <c r="Q745" t="s">
        <v>33300</v>
      </c>
      <c r="T745" t="s">
        <v>33349</v>
      </c>
      <c r="U745" t="s">
        <v>37776</v>
      </c>
      <c r="V745" t="s">
        <v>34104</v>
      </c>
      <c r="W745" t="s">
        <v>36967</v>
      </c>
      <c r="X745" t="s">
        <v>36968</v>
      </c>
      <c r="Y745" t="s">
        <v>36969</v>
      </c>
      <c r="Z745">
        <v>300</v>
      </c>
      <c r="AA745">
        <v>221</v>
      </c>
      <c r="AB745" t="s">
        <v>37018</v>
      </c>
      <c r="AC745" t="s">
        <v>36990</v>
      </c>
      <c r="AD745" t="s">
        <v>36971</v>
      </c>
      <c r="AE745" t="s">
        <v>36972</v>
      </c>
      <c r="AF745" t="s">
        <v>36973</v>
      </c>
      <c r="AH745" t="s">
        <v>37757</v>
      </c>
      <c r="AJ745" t="s">
        <v>36967</v>
      </c>
      <c r="AK745" t="s">
        <v>33525</v>
      </c>
      <c r="AL745" t="s">
        <v>247</v>
      </c>
      <c r="AM745" t="s">
        <v>37898</v>
      </c>
      <c r="AN745" t="s">
        <v>29088</v>
      </c>
      <c r="AQ745" t="s">
        <v>29088</v>
      </c>
      <c r="AR745" t="s">
        <v>34349</v>
      </c>
      <c r="AV745" t="s">
        <v>37135</v>
      </c>
      <c r="AX745" t="s">
        <v>37135</v>
      </c>
      <c r="AY745" t="s">
        <v>37021</v>
      </c>
      <c r="BA745" t="s">
        <v>353</v>
      </c>
      <c r="BB745">
        <v>48</v>
      </c>
      <c r="BC745" t="s">
        <v>37048</v>
      </c>
      <c r="BD745" t="s">
        <v>34259</v>
      </c>
      <c r="BE745" t="s">
        <v>36993</v>
      </c>
      <c r="BF745">
        <v>0.2</v>
      </c>
      <c r="BG745" t="str">
        <f>_xlfn.TEXTJOIN("-",TRUE,V745,AL745,I745,BD745,AR745)</f>
        <v>AG-B26-CA-D4-EG</v>
      </c>
      <c r="BH745" t="s">
        <v>38204</v>
      </c>
      <c r="BI745" t="s">
        <v>38205</v>
      </c>
      <c r="BJ745" t="s">
        <v>38043</v>
      </c>
      <c r="BK745" cm="1">
        <f t="array" ref="BK745">IF(LEN(TRIM(BG745))=0,"",SUMPRODUCT(--(LEN(TRIM($BG$5:BG745))&gt;0)))</f>
        <v>726</v>
      </c>
      <c r="BL745" t="str">
        <f>IF(BK745&lt;&gt;"",_xlfn.BASE(BK745,36,10),"")</f>
        <v>00000000K6</v>
      </c>
      <c r="BM745" t="str">
        <f>IF(BL745&lt;&gt;"","*"&amp;BL745&amp;"*","")</f>
        <v>*00000000K6*</v>
      </c>
      <c r="BN745" t="s">
        <v>38041</v>
      </c>
      <c r="BO745" t="str">
        <f>_xlfn.TEXTJOIN("-",TRUE,N745,T745)</f>
        <v>DAT004-M16</v>
      </c>
      <c r="CP745" t="s">
        <v>38034</v>
      </c>
      <c r="CU745">
        <v>13.99</v>
      </c>
      <c r="DT745" t="s">
        <v>37026</v>
      </c>
      <c r="EC745" s="7">
        <f t="shared" si="105"/>
        <v>17.487500000000001</v>
      </c>
      <c r="EN745" t="s">
        <v>36995</v>
      </c>
      <c r="EO745">
        <v>1731138031</v>
      </c>
      <c r="EP745" t="s">
        <v>36968</v>
      </c>
      <c r="EQ745" t="s">
        <v>36996</v>
      </c>
      <c r="ER745" t="s">
        <v>36997</v>
      </c>
      <c r="ES745" t="s">
        <v>36967</v>
      </c>
      <c r="ET745" t="s">
        <v>37761</v>
      </c>
      <c r="EU745" t="s">
        <v>36999</v>
      </c>
      <c r="FB745" t="s">
        <v>35377</v>
      </c>
      <c r="FC745" t="s">
        <v>37782</v>
      </c>
      <c r="FD745" t="s">
        <v>29088</v>
      </c>
      <c r="FF745" t="s">
        <v>36990</v>
      </c>
      <c r="FG745" t="s">
        <v>36990</v>
      </c>
      <c r="FH745" t="s">
        <v>38034</v>
      </c>
      <c r="FI745" t="s">
        <v>37762</v>
      </c>
      <c r="FJ745" t="s">
        <v>37763</v>
      </c>
      <c r="FK745" t="s">
        <v>37764</v>
      </c>
      <c r="FL745" t="s">
        <v>37765</v>
      </c>
      <c r="FM745" t="s">
        <v>37766</v>
      </c>
      <c r="FN745" t="s">
        <v>37767</v>
      </c>
      <c r="FO745" t="s">
        <v>37768</v>
      </c>
      <c r="FP745" t="s">
        <v>37769</v>
      </c>
      <c r="FQ745" t="s">
        <v>37028</v>
      </c>
      <c r="FR745" t="s">
        <v>37008</v>
      </c>
      <c r="FS745" t="s">
        <v>37009</v>
      </c>
      <c r="FT745" t="s">
        <v>33525</v>
      </c>
      <c r="FU745" t="s">
        <v>33525</v>
      </c>
      <c r="FV745" t="s">
        <v>29088</v>
      </c>
      <c r="FW745" t="s">
        <v>37030</v>
      </c>
      <c r="FX745" t="s">
        <v>37031</v>
      </c>
      <c r="FY745" t="s">
        <v>36971</v>
      </c>
      <c r="FZ745" t="s">
        <v>36990</v>
      </c>
      <c r="GA745" t="s">
        <v>37783</v>
      </c>
      <c r="GB745" t="s">
        <v>36968</v>
      </c>
      <c r="GC745" t="s">
        <v>37032</v>
      </c>
      <c r="GD745" t="s">
        <v>37033</v>
      </c>
      <c r="GE745" t="s">
        <v>37770</v>
      </c>
      <c r="GF745" t="s">
        <v>37771</v>
      </c>
      <c r="GG745" t="s">
        <v>37772</v>
      </c>
      <c r="GH745" t="s">
        <v>37773</v>
      </c>
      <c r="GI745" t="s">
        <v>37774</v>
      </c>
      <c r="GJ745" t="s">
        <v>37034</v>
      </c>
      <c r="GK745" t="s">
        <v>37035</v>
      </c>
      <c r="GL745" t="s">
        <v>37784</v>
      </c>
      <c r="GM745" t="s">
        <v>37785</v>
      </c>
      <c r="GN745" t="s">
        <v>37786</v>
      </c>
      <c r="GO745" t="s">
        <v>36973</v>
      </c>
      <c r="GP745" t="s">
        <v>29088</v>
      </c>
      <c r="GQ745" t="s">
        <v>37010</v>
      </c>
      <c r="GR745" t="s">
        <v>36969</v>
      </c>
      <c r="GT745" t="s">
        <v>37011</v>
      </c>
      <c r="GU745">
        <f t="shared" si="106"/>
        <v>17.5</v>
      </c>
      <c r="GV745">
        <f t="shared" si="107"/>
        <v>17.5</v>
      </c>
      <c r="GX745">
        <v>14</v>
      </c>
      <c r="GY745" t="s">
        <v>37012</v>
      </c>
      <c r="HA745" t="s">
        <v>37013</v>
      </c>
      <c r="HE745">
        <v>13.99</v>
      </c>
    </row>
    <row r="746" spans="1:213">
      <c r="A746" t="s">
        <v>29123</v>
      </c>
      <c r="B746" t="s">
        <v>36962</v>
      </c>
      <c r="C746" t="s">
        <v>36963</v>
      </c>
      <c r="D746" t="s">
        <v>21327</v>
      </c>
      <c r="E746">
        <v>1</v>
      </c>
      <c r="F746" t="s">
        <v>36964</v>
      </c>
      <c r="G746" t="s">
        <v>38</v>
      </c>
      <c r="H746" t="s">
        <v>37133</v>
      </c>
      <c r="I746" t="s">
        <v>28729</v>
      </c>
      <c r="J746" t="s">
        <v>33297</v>
      </c>
      <c r="K746" t="s">
        <v>21308</v>
      </c>
      <c r="L746" t="s">
        <v>33298</v>
      </c>
      <c r="M746" t="s">
        <v>33343</v>
      </c>
      <c r="N746" t="s">
        <v>21360</v>
      </c>
      <c r="O746" t="s">
        <v>33344</v>
      </c>
      <c r="P746" t="s">
        <v>21282</v>
      </c>
      <c r="Q746" t="s">
        <v>33300</v>
      </c>
      <c r="T746" t="s">
        <v>33349</v>
      </c>
      <c r="U746" t="s">
        <v>37776</v>
      </c>
      <c r="V746" t="s">
        <v>34104</v>
      </c>
      <c r="W746" t="s">
        <v>36967</v>
      </c>
      <c r="X746" t="s">
        <v>36968</v>
      </c>
      <c r="Y746" t="s">
        <v>36969</v>
      </c>
      <c r="Z746">
        <v>300</v>
      </c>
      <c r="AA746">
        <v>236</v>
      </c>
      <c r="AB746" t="s">
        <v>37018</v>
      </c>
      <c r="AC746" t="s">
        <v>36990</v>
      </c>
      <c r="AD746" t="s">
        <v>36971</v>
      </c>
      <c r="AE746" t="s">
        <v>36972</v>
      </c>
      <c r="AF746" t="s">
        <v>36973</v>
      </c>
      <c r="AH746" t="s">
        <v>37757</v>
      </c>
      <c r="AJ746" t="s">
        <v>36967</v>
      </c>
      <c r="AK746" t="s">
        <v>33525</v>
      </c>
      <c r="AL746" t="s">
        <v>247</v>
      </c>
      <c r="AM746" t="s">
        <v>37898</v>
      </c>
      <c r="AN746" t="s">
        <v>29128</v>
      </c>
      <c r="AQ746" t="s">
        <v>29128</v>
      </c>
      <c r="AR746" t="s">
        <v>34351</v>
      </c>
      <c r="AV746" t="s">
        <v>37135</v>
      </c>
      <c r="AX746" t="s">
        <v>37135</v>
      </c>
      <c r="AY746" t="s">
        <v>37021</v>
      </c>
      <c r="BA746" t="s">
        <v>353</v>
      </c>
      <c r="BB746">
        <v>48</v>
      </c>
      <c r="BC746" t="s">
        <v>37048</v>
      </c>
      <c r="BD746" t="s">
        <v>34259</v>
      </c>
      <c r="BE746" t="s">
        <v>36993</v>
      </c>
      <c r="BF746">
        <v>0.2</v>
      </c>
      <c r="BG746" t="str">
        <f>_xlfn.TEXTJOIN("-",TRUE,V746,AL746,I746,BD746,AR746)</f>
        <v>AG-B26-CA-D4-EH</v>
      </c>
      <c r="BH746" t="s">
        <v>38206</v>
      </c>
      <c r="BI746" t="s">
        <v>38207</v>
      </c>
      <c r="BJ746" t="s">
        <v>38046</v>
      </c>
      <c r="BK746" cm="1">
        <f t="array" ref="BK746">IF(LEN(TRIM(BG746))=0,"",SUMPRODUCT(--(LEN(TRIM($BG$5:BG746))&gt;0)))</f>
        <v>727</v>
      </c>
      <c r="BL746" t="str">
        <f>IF(BK746&lt;&gt;"",_xlfn.BASE(BK746,36,10),"")</f>
        <v>00000000K7</v>
      </c>
      <c r="BM746" t="str">
        <f>IF(BL746&lt;&gt;"","*"&amp;BL746&amp;"*","")</f>
        <v>*00000000K7*</v>
      </c>
      <c r="BN746" t="s">
        <v>38044</v>
      </c>
      <c r="BO746" t="str">
        <f>_xlfn.TEXTJOIN("-",TRUE,N746,T746)</f>
        <v>DAT004-M16</v>
      </c>
      <c r="CP746" t="s">
        <v>38034</v>
      </c>
      <c r="CU746">
        <v>13.99</v>
      </c>
      <c r="DT746" t="s">
        <v>37026</v>
      </c>
      <c r="EC746" s="7">
        <f t="shared" si="105"/>
        <v>17.487500000000001</v>
      </c>
      <c r="EN746" t="s">
        <v>36995</v>
      </c>
      <c r="EO746">
        <v>1731138031</v>
      </c>
      <c r="EP746" t="s">
        <v>36968</v>
      </c>
      <c r="EQ746" t="s">
        <v>36996</v>
      </c>
      <c r="ER746" t="s">
        <v>36997</v>
      </c>
      <c r="ES746" t="s">
        <v>36967</v>
      </c>
      <c r="ET746" t="s">
        <v>37761</v>
      </c>
      <c r="EU746" t="s">
        <v>36999</v>
      </c>
      <c r="FB746" t="s">
        <v>35377</v>
      </c>
      <c r="FC746" t="s">
        <v>37782</v>
      </c>
      <c r="FD746" t="s">
        <v>37799</v>
      </c>
      <c r="FF746" t="s">
        <v>36990</v>
      </c>
      <c r="FG746" t="s">
        <v>36990</v>
      </c>
      <c r="FH746" t="s">
        <v>38034</v>
      </c>
      <c r="FI746" t="s">
        <v>37762</v>
      </c>
      <c r="FJ746" t="s">
        <v>37763</v>
      </c>
      <c r="FK746" t="s">
        <v>37764</v>
      </c>
      <c r="FL746" t="s">
        <v>37765</v>
      </c>
      <c r="FM746" t="s">
        <v>37766</v>
      </c>
      <c r="FN746" t="s">
        <v>37767</v>
      </c>
      <c r="FO746" t="s">
        <v>37768</v>
      </c>
      <c r="FP746" t="s">
        <v>37769</v>
      </c>
      <c r="FQ746" t="s">
        <v>37028</v>
      </c>
      <c r="FR746" t="s">
        <v>37008</v>
      </c>
      <c r="FS746" t="s">
        <v>37009</v>
      </c>
      <c r="FT746" t="s">
        <v>33525</v>
      </c>
      <c r="FU746" t="s">
        <v>33525</v>
      </c>
      <c r="FV746" t="s">
        <v>37799</v>
      </c>
      <c r="FW746" t="s">
        <v>37030</v>
      </c>
      <c r="FX746" t="s">
        <v>37031</v>
      </c>
      <c r="FY746" t="s">
        <v>36971</v>
      </c>
      <c r="FZ746" t="s">
        <v>36990</v>
      </c>
      <c r="GA746" t="s">
        <v>37783</v>
      </c>
      <c r="GB746" t="s">
        <v>36968</v>
      </c>
      <c r="GC746" t="s">
        <v>37032</v>
      </c>
      <c r="GD746" t="s">
        <v>37033</v>
      </c>
      <c r="GE746" t="s">
        <v>37770</v>
      </c>
      <c r="GF746" t="s">
        <v>37771</v>
      </c>
      <c r="GG746" t="s">
        <v>37772</v>
      </c>
      <c r="GH746" t="s">
        <v>37773</v>
      </c>
      <c r="GI746" t="s">
        <v>37774</v>
      </c>
      <c r="GJ746" t="s">
        <v>37034</v>
      </c>
      <c r="GK746" t="s">
        <v>37035</v>
      </c>
      <c r="GL746" t="s">
        <v>37784</v>
      </c>
      <c r="GM746" t="s">
        <v>37785</v>
      </c>
      <c r="GN746" t="s">
        <v>37786</v>
      </c>
      <c r="GO746" t="s">
        <v>36973</v>
      </c>
      <c r="GP746" t="s">
        <v>37799</v>
      </c>
      <c r="GQ746" t="s">
        <v>37010</v>
      </c>
      <c r="GR746" t="s">
        <v>36969</v>
      </c>
      <c r="GT746" t="s">
        <v>37011</v>
      </c>
      <c r="GU746">
        <f t="shared" si="106"/>
        <v>17.5</v>
      </c>
      <c r="GV746">
        <f t="shared" si="107"/>
        <v>17.5</v>
      </c>
      <c r="GX746">
        <v>14</v>
      </c>
      <c r="GY746" t="s">
        <v>37012</v>
      </c>
      <c r="HA746" t="s">
        <v>37013</v>
      </c>
      <c r="HE746">
        <v>13.99</v>
      </c>
    </row>
    <row r="747" spans="1:213">
      <c r="A747" t="s">
        <v>29123</v>
      </c>
      <c r="B747" t="s">
        <v>36962</v>
      </c>
      <c r="C747" t="s">
        <v>36963</v>
      </c>
      <c r="D747" t="s">
        <v>21327</v>
      </c>
      <c r="E747">
        <v>1</v>
      </c>
      <c r="F747" t="s">
        <v>36964</v>
      </c>
      <c r="G747" t="s">
        <v>38</v>
      </c>
      <c r="H747" t="s">
        <v>37133</v>
      </c>
      <c r="I747" t="s">
        <v>28729</v>
      </c>
      <c r="J747" t="s">
        <v>33297</v>
      </c>
      <c r="K747" t="s">
        <v>21308</v>
      </c>
      <c r="L747" t="s">
        <v>33298</v>
      </c>
      <c r="M747" t="s">
        <v>33343</v>
      </c>
      <c r="N747" t="s">
        <v>21360</v>
      </c>
      <c r="O747" t="s">
        <v>33344</v>
      </c>
      <c r="P747" t="s">
        <v>21282</v>
      </c>
      <c r="Q747" t="s">
        <v>33300</v>
      </c>
      <c r="T747" t="s">
        <v>33349</v>
      </c>
      <c r="U747" t="s">
        <v>37776</v>
      </c>
      <c r="V747" t="s">
        <v>34104</v>
      </c>
      <c r="W747" t="s">
        <v>36967</v>
      </c>
      <c r="X747" t="s">
        <v>36968</v>
      </c>
      <c r="Y747" t="s">
        <v>36969</v>
      </c>
      <c r="Z747">
        <v>300</v>
      </c>
      <c r="AA747">
        <v>271</v>
      </c>
      <c r="AB747" t="s">
        <v>37056</v>
      </c>
      <c r="AC747" t="s">
        <v>36990</v>
      </c>
      <c r="AD747" t="s">
        <v>36971</v>
      </c>
      <c r="AE747" t="s">
        <v>36972</v>
      </c>
      <c r="AF747" t="s">
        <v>36973</v>
      </c>
      <c r="AH747" t="s">
        <v>37757</v>
      </c>
      <c r="AJ747" t="s">
        <v>36967</v>
      </c>
      <c r="AK747" t="s">
        <v>33525</v>
      </c>
      <c r="AL747" t="s">
        <v>247</v>
      </c>
      <c r="AM747" t="s">
        <v>37898</v>
      </c>
      <c r="AN747" t="s">
        <v>37800</v>
      </c>
      <c r="AQ747" t="s">
        <v>37800</v>
      </c>
      <c r="AR747" t="s">
        <v>34353</v>
      </c>
      <c r="AV747" t="s">
        <v>37135</v>
      </c>
      <c r="AX747" t="s">
        <v>37135</v>
      </c>
      <c r="AY747" t="s">
        <v>37058</v>
      </c>
      <c r="BA747" t="s">
        <v>37059</v>
      </c>
      <c r="BB747">
        <v>48</v>
      </c>
      <c r="BC747" t="s">
        <v>37060</v>
      </c>
      <c r="BD747" t="s">
        <v>34261</v>
      </c>
      <c r="BE747" t="s">
        <v>36993</v>
      </c>
      <c r="BF747">
        <v>0.2</v>
      </c>
      <c r="BG747" t="str">
        <f>_xlfn.TEXTJOIN("-",TRUE,V747,AL747,I747,BD747,AR747)</f>
        <v>AG-B26-CA-D5-EI</v>
      </c>
      <c r="BH747" t="s">
        <v>38208</v>
      </c>
      <c r="BI747" t="s">
        <v>38209</v>
      </c>
      <c r="BJ747" t="s">
        <v>38049</v>
      </c>
      <c r="BK747" cm="1">
        <f t="array" ref="BK747">IF(LEN(TRIM(BG747))=0,"",SUMPRODUCT(--(LEN(TRIM($BG$5:BG747))&gt;0)))</f>
        <v>728</v>
      </c>
      <c r="BL747" t="str">
        <f>IF(BK747&lt;&gt;"",_xlfn.BASE(BK747,36,10),"")</f>
        <v>00000000K8</v>
      </c>
      <c r="BM747" t="str">
        <f>IF(BL747&lt;&gt;"","*"&amp;BL747&amp;"*","")</f>
        <v>*00000000K8*</v>
      </c>
      <c r="BN747" t="s">
        <v>38047</v>
      </c>
      <c r="BO747" t="str">
        <f>_xlfn.TEXTJOIN("-",TRUE,N747,T747)</f>
        <v>DAT004-M16</v>
      </c>
      <c r="CP747" t="s">
        <v>38034</v>
      </c>
      <c r="CU747">
        <v>16.989999999999998</v>
      </c>
      <c r="DT747" t="s">
        <v>37026</v>
      </c>
      <c r="EC747" s="7">
        <f t="shared" si="105"/>
        <v>21.237499999999997</v>
      </c>
      <c r="EN747" t="s">
        <v>36995</v>
      </c>
      <c r="EO747">
        <v>1731138031</v>
      </c>
      <c r="EP747" t="s">
        <v>36968</v>
      </c>
      <c r="EQ747" t="s">
        <v>36996</v>
      </c>
      <c r="ER747" t="s">
        <v>36997</v>
      </c>
      <c r="ES747" t="s">
        <v>36967</v>
      </c>
      <c r="ET747" t="s">
        <v>37761</v>
      </c>
      <c r="EU747" t="s">
        <v>36999</v>
      </c>
      <c r="FB747" t="s">
        <v>35377</v>
      </c>
      <c r="FC747" t="s">
        <v>37782</v>
      </c>
      <c r="FD747" t="s">
        <v>37800</v>
      </c>
      <c r="FF747" t="s">
        <v>36990</v>
      </c>
      <c r="FG747" t="s">
        <v>36990</v>
      </c>
      <c r="FH747" t="s">
        <v>38034</v>
      </c>
      <c r="FI747" t="s">
        <v>37762</v>
      </c>
      <c r="FJ747" t="s">
        <v>37763</v>
      </c>
      <c r="FK747" t="s">
        <v>37764</v>
      </c>
      <c r="FL747" t="s">
        <v>37765</v>
      </c>
      <c r="FM747" t="s">
        <v>37766</v>
      </c>
      <c r="FN747" t="s">
        <v>37767</v>
      </c>
      <c r="FO747" t="s">
        <v>37768</v>
      </c>
      <c r="FP747" t="s">
        <v>37769</v>
      </c>
      <c r="FQ747" t="s">
        <v>37028</v>
      </c>
      <c r="FR747" t="s">
        <v>37008</v>
      </c>
      <c r="FS747" t="s">
        <v>37009</v>
      </c>
      <c r="FT747" t="s">
        <v>33525</v>
      </c>
      <c r="FU747" t="s">
        <v>33525</v>
      </c>
      <c r="FV747" t="s">
        <v>37800</v>
      </c>
      <c r="FW747" t="s">
        <v>37030</v>
      </c>
      <c r="FX747" t="s">
        <v>37031</v>
      </c>
      <c r="FY747" t="s">
        <v>36971</v>
      </c>
      <c r="FZ747" t="s">
        <v>36990</v>
      </c>
      <c r="GA747" t="s">
        <v>37783</v>
      </c>
      <c r="GB747" t="s">
        <v>36968</v>
      </c>
      <c r="GC747" t="s">
        <v>37032</v>
      </c>
      <c r="GD747" t="s">
        <v>37033</v>
      </c>
      <c r="GE747" t="s">
        <v>37770</v>
      </c>
      <c r="GF747" t="s">
        <v>37771</v>
      </c>
      <c r="GG747" t="s">
        <v>37772</v>
      </c>
      <c r="GH747" t="s">
        <v>37773</v>
      </c>
      <c r="GI747" t="s">
        <v>37774</v>
      </c>
      <c r="GJ747" t="s">
        <v>37034</v>
      </c>
      <c r="GK747" t="s">
        <v>37035</v>
      </c>
      <c r="GL747" t="s">
        <v>37784</v>
      </c>
      <c r="GM747" t="s">
        <v>37785</v>
      </c>
      <c r="GN747" t="s">
        <v>37786</v>
      </c>
      <c r="GO747" t="s">
        <v>36973</v>
      </c>
      <c r="GP747" t="s">
        <v>37800</v>
      </c>
      <c r="GQ747" t="s">
        <v>37010</v>
      </c>
      <c r="GR747" t="s">
        <v>36969</v>
      </c>
      <c r="GT747" t="s">
        <v>37011</v>
      </c>
      <c r="GU747">
        <f t="shared" si="106"/>
        <v>21.25</v>
      </c>
      <c r="GV747">
        <f t="shared" si="107"/>
        <v>21.25</v>
      </c>
      <c r="GX747">
        <v>17</v>
      </c>
      <c r="GY747" t="s">
        <v>37012</v>
      </c>
      <c r="HA747" t="s">
        <v>37013</v>
      </c>
      <c r="HE747">
        <v>16.989999999999998</v>
      </c>
    </row>
    <row r="748" spans="1:213">
      <c r="A748" t="s">
        <v>29123</v>
      </c>
      <c r="B748" t="s">
        <v>36962</v>
      </c>
      <c r="C748" t="s">
        <v>36963</v>
      </c>
      <c r="D748" t="s">
        <v>21327</v>
      </c>
      <c r="E748">
        <v>1</v>
      </c>
      <c r="F748" t="s">
        <v>36964</v>
      </c>
      <c r="G748" t="s">
        <v>38</v>
      </c>
      <c r="H748" t="s">
        <v>37133</v>
      </c>
      <c r="I748" t="s">
        <v>28729</v>
      </c>
      <c r="J748" t="s">
        <v>33297</v>
      </c>
      <c r="K748" t="s">
        <v>21308</v>
      </c>
      <c r="L748" t="s">
        <v>33298</v>
      </c>
      <c r="M748" t="s">
        <v>33343</v>
      </c>
      <c r="N748" t="s">
        <v>21360</v>
      </c>
      <c r="O748" t="s">
        <v>33344</v>
      </c>
      <c r="P748" t="s">
        <v>21282</v>
      </c>
      <c r="Q748" t="s">
        <v>33300</v>
      </c>
      <c r="T748" t="s">
        <v>33349</v>
      </c>
      <c r="U748" t="s">
        <v>37776</v>
      </c>
      <c r="V748" t="s">
        <v>34104</v>
      </c>
      <c r="W748" t="s">
        <v>36967</v>
      </c>
      <c r="X748" t="s">
        <v>36968</v>
      </c>
      <c r="Y748" t="s">
        <v>36969</v>
      </c>
      <c r="Z748">
        <v>200</v>
      </c>
      <c r="AA748">
        <v>171</v>
      </c>
      <c r="AB748" t="s">
        <v>37018</v>
      </c>
      <c r="AC748" t="s">
        <v>36990</v>
      </c>
      <c r="AD748" t="s">
        <v>36971</v>
      </c>
      <c r="AE748" t="s">
        <v>36972</v>
      </c>
      <c r="AF748" t="s">
        <v>36973</v>
      </c>
      <c r="AH748" t="s">
        <v>37757</v>
      </c>
      <c r="AJ748" t="s">
        <v>36967</v>
      </c>
      <c r="AK748" t="s">
        <v>29158</v>
      </c>
      <c r="AL748" t="s">
        <v>37493</v>
      </c>
      <c r="AM748" t="s">
        <v>37898</v>
      </c>
      <c r="AN748" t="s">
        <v>28824</v>
      </c>
      <c r="AQ748" t="s">
        <v>28824</v>
      </c>
      <c r="AR748" t="s">
        <v>34343</v>
      </c>
      <c r="AV748" t="s">
        <v>37135</v>
      </c>
      <c r="AX748" t="s">
        <v>37135</v>
      </c>
      <c r="AY748" t="s">
        <v>37021</v>
      </c>
      <c r="BA748" t="s">
        <v>353</v>
      </c>
      <c r="BB748">
        <v>48</v>
      </c>
      <c r="BC748" t="s">
        <v>37022</v>
      </c>
      <c r="BD748" t="s">
        <v>28739</v>
      </c>
      <c r="BE748" t="s">
        <v>36993</v>
      </c>
      <c r="BF748">
        <v>0.2</v>
      </c>
      <c r="BG748" t="str">
        <f>_xlfn.TEXTJOIN("-",TRUE,V748,AL748,I748,BD748,AR748)</f>
        <v>AG-B2A-CA-D3-ED</v>
      </c>
      <c r="BH748" t="s">
        <v>37572</v>
      </c>
      <c r="BJ748" t="s">
        <v>38050</v>
      </c>
      <c r="BK748" cm="1">
        <f t="array" ref="BK748">IF(LEN(TRIM(BG748))=0,"",SUMPRODUCT(--(LEN(TRIM($BG$5:BG748))&gt;0)))</f>
        <v>729</v>
      </c>
      <c r="BL748" t="str">
        <f>IF(BK748&lt;&gt;"",_xlfn.BASE(BK748,36,10),"")</f>
        <v>00000000K9</v>
      </c>
      <c r="BM748" t="str">
        <f>IF(BL748&lt;&gt;"","*"&amp;BL748&amp;"*","")</f>
        <v>*00000000K9*</v>
      </c>
      <c r="BN748" t="s">
        <v>37495</v>
      </c>
      <c r="BO748" t="str">
        <f>_xlfn.TEXTJOIN("-",TRUE,N748,T748)</f>
        <v>DAT004-M16</v>
      </c>
      <c r="CP748" t="s">
        <v>38051</v>
      </c>
      <c r="CU748">
        <v>13.99</v>
      </c>
      <c r="DT748" t="s">
        <v>37026</v>
      </c>
      <c r="EC748" s="7">
        <f t="shared" si="105"/>
        <v>17.487500000000001</v>
      </c>
      <c r="EN748" t="s">
        <v>36995</v>
      </c>
      <c r="EO748">
        <v>1731138031</v>
      </c>
      <c r="EP748" t="s">
        <v>36968</v>
      </c>
      <c r="EQ748" t="s">
        <v>36996</v>
      </c>
      <c r="ER748" t="s">
        <v>36997</v>
      </c>
      <c r="ES748" t="s">
        <v>36967</v>
      </c>
      <c r="ET748" t="s">
        <v>37761</v>
      </c>
      <c r="EU748" t="s">
        <v>36999</v>
      </c>
      <c r="FB748" t="s">
        <v>35377</v>
      </c>
      <c r="FC748" t="s">
        <v>37782</v>
      </c>
      <c r="FD748" t="s">
        <v>28824</v>
      </c>
      <c r="FF748" t="s">
        <v>36990</v>
      </c>
      <c r="FG748" t="s">
        <v>36990</v>
      </c>
      <c r="FH748" t="s">
        <v>38051</v>
      </c>
      <c r="FI748" t="s">
        <v>37762</v>
      </c>
      <c r="FJ748" t="s">
        <v>37763</v>
      </c>
      <c r="FK748" t="s">
        <v>37764</v>
      </c>
      <c r="FL748" t="s">
        <v>37765</v>
      </c>
      <c r="FM748" t="s">
        <v>37766</v>
      </c>
      <c r="FN748" t="s">
        <v>37767</v>
      </c>
      <c r="FO748" t="s">
        <v>37768</v>
      </c>
      <c r="FP748" t="s">
        <v>37769</v>
      </c>
      <c r="FQ748" t="s">
        <v>37028</v>
      </c>
      <c r="FR748" t="s">
        <v>37008</v>
      </c>
      <c r="FS748" t="s">
        <v>37009</v>
      </c>
      <c r="FT748" t="s">
        <v>29158</v>
      </c>
      <c r="FU748" t="s">
        <v>29158</v>
      </c>
      <c r="FV748" t="s">
        <v>28824</v>
      </c>
      <c r="FW748" t="s">
        <v>37030</v>
      </c>
      <c r="FX748" t="s">
        <v>37031</v>
      </c>
      <c r="FY748" t="s">
        <v>36971</v>
      </c>
      <c r="FZ748" t="s">
        <v>36990</v>
      </c>
      <c r="GA748" t="s">
        <v>37783</v>
      </c>
      <c r="GB748" t="s">
        <v>36968</v>
      </c>
      <c r="GC748" t="s">
        <v>37032</v>
      </c>
      <c r="GD748" t="s">
        <v>37033</v>
      </c>
      <c r="GE748" t="s">
        <v>37770</v>
      </c>
      <c r="GF748" t="s">
        <v>37771</v>
      </c>
      <c r="GG748" t="s">
        <v>37772</v>
      </c>
      <c r="GH748" t="s">
        <v>37773</v>
      </c>
      <c r="GI748" t="s">
        <v>37774</v>
      </c>
      <c r="GJ748" t="s">
        <v>37034</v>
      </c>
      <c r="GK748" t="s">
        <v>37035</v>
      </c>
      <c r="GL748" t="s">
        <v>37784</v>
      </c>
      <c r="GM748" t="s">
        <v>37785</v>
      </c>
      <c r="GN748" t="s">
        <v>37786</v>
      </c>
      <c r="GO748" t="s">
        <v>36973</v>
      </c>
      <c r="GP748" t="s">
        <v>28824</v>
      </c>
      <c r="GQ748" t="s">
        <v>37010</v>
      </c>
      <c r="GR748" t="s">
        <v>36969</v>
      </c>
      <c r="GT748" t="s">
        <v>37011</v>
      </c>
      <c r="GU748">
        <f t="shared" si="106"/>
        <v>17.5</v>
      </c>
      <c r="GV748">
        <f t="shared" si="107"/>
        <v>17.5</v>
      </c>
      <c r="GX748">
        <v>14</v>
      </c>
      <c r="GY748" t="s">
        <v>37012</v>
      </c>
      <c r="HA748" t="s">
        <v>37013</v>
      </c>
      <c r="HE748">
        <v>13.99</v>
      </c>
    </row>
    <row r="749" spans="1:213">
      <c r="A749" t="s">
        <v>29123</v>
      </c>
      <c r="B749" t="s">
        <v>36962</v>
      </c>
      <c r="C749" t="s">
        <v>36963</v>
      </c>
      <c r="D749" t="s">
        <v>21327</v>
      </c>
      <c r="E749">
        <v>1</v>
      </c>
      <c r="F749" t="s">
        <v>36964</v>
      </c>
      <c r="G749" t="s">
        <v>38</v>
      </c>
      <c r="H749" t="s">
        <v>37133</v>
      </c>
      <c r="I749" t="s">
        <v>28729</v>
      </c>
      <c r="J749" t="s">
        <v>33297</v>
      </c>
      <c r="K749" t="s">
        <v>21308</v>
      </c>
      <c r="L749" t="s">
        <v>33298</v>
      </c>
      <c r="M749" t="s">
        <v>33343</v>
      </c>
      <c r="N749" t="s">
        <v>21360</v>
      </c>
      <c r="O749" t="s">
        <v>33344</v>
      </c>
      <c r="P749" t="s">
        <v>21282</v>
      </c>
      <c r="Q749" t="s">
        <v>33300</v>
      </c>
      <c r="T749" t="s">
        <v>33349</v>
      </c>
      <c r="U749" t="s">
        <v>37776</v>
      </c>
      <c r="V749" t="s">
        <v>34104</v>
      </c>
      <c r="W749" t="s">
        <v>36967</v>
      </c>
      <c r="X749" t="s">
        <v>36968</v>
      </c>
      <c r="Y749" t="s">
        <v>36969</v>
      </c>
      <c r="Z749">
        <v>200</v>
      </c>
      <c r="AA749">
        <v>186</v>
      </c>
      <c r="AB749" t="s">
        <v>37018</v>
      </c>
      <c r="AC749" t="s">
        <v>36990</v>
      </c>
      <c r="AD749" t="s">
        <v>36971</v>
      </c>
      <c r="AE749" t="s">
        <v>36972</v>
      </c>
      <c r="AF749" t="s">
        <v>36973</v>
      </c>
      <c r="AH749" t="s">
        <v>37757</v>
      </c>
      <c r="AJ749" t="s">
        <v>36967</v>
      </c>
      <c r="AK749" t="s">
        <v>29158</v>
      </c>
      <c r="AL749" t="s">
        <v>37493</v>
      </c>
      <c r="AM749" t="s">
        <v>37898</v>
      </c>
      <c r="AN749" t="s">
        <v>28795</v>
      </c>
      <c r="AQ749" t="s">
        <v>28795</v>
      </c>
      <c r="AR749" t="s">
        <v>34345</v>
      </c>
      <c r="AV749" t="s">
        <v>37135</v>
      </c>
      <c r="AX749" t="s">
        <v>37135</v>
      </c>
      <c r="AY749" t="s">
        <v>37021</v>
      </c>
      <c r="BA749" t="s">
        <v>353</v>
      </c>
      <c r="BB749">
        <v>48</v>
      </c>
      <c r="BC749" t="s">
        <v>37022</v>
      </c>
      <c r="BD749" t="s">
        <v>28739</v>
      </c>
      <c r="BE749" t="s">
        <v>36993</v>
      </c>
      <c r="BF749">
        <v>0.2</v>
      </c>
      <c r="BG749" t="str">
        <f>_xlfn.TEXTJOIN("-",TRUE,V749,AL749,I749,BD749,AR749)</f>
        <v>AG-B2A-CA-D3-EE</v>
      </c>
      <c r="BH749" t="s">
        <v>37574</v>
      </c>
      <c r="BJ749" t="s">
        <v>38052</v>
      </c>
      <c r="BK749" cm="1">
        <f t="array" ref="BK749">IF(LEN(TRIM(BG749))=0,"",SUMPRODUCT(--(LEN(TRIM($BG$5:BG749))&gt;0)))</f>
        <v>730</v>
      </c>
      <c r="BL749" t="str">
        <f>IF(BK749&lt;&gt;"",_xlfn.BASE(BK749,36,10),"")</f>
        <v>00000000KA</v>
      </c>
      <c r="BM749" t="str">
        <f>IF(BL749&lt;&gt;"","*"&amp;BL749&amp;"*","")</f>
        <v>*00000000KA*</v>
      </c>
      <c r="BN749" t="s">
        <v>37499</v>
      </c>
      <c r="BO749" t="str">
        <f>_xlfn.TEXTJOIN("-",TRUE,N749,T749)</f>
        <v>DAT004-M16</v>
      </c>
      <c r="CP749" t="s">
        <v>38051</v>
      </c>
      <c r="CU749">
        <v>13.99</v>
      </c>
      <c r="DT749" t="s">
        <v>37026</v>
      </c>
      <c r="EC749" s="7">
        <f t="shared" si="105"/>
        <v>17.487500000000001</v>
      </c>
      <c r="EN749" t="s">
        <v>36995</v>
      </c>
      <c r="EO749">
        <v>1731138031</v>
      </c>
      <c r="EP749" t="s">
        <v>36968</v>
      </c>
      <c r="EQ749" t="s">
        <v>36996</v>
      </c>
      <c r="ER749" t="s">
        <v>36997</v>
      </c>
      <c r="ES749" t="s">
        <v>36967</v>
      </c>
      <c r="ET749" t="s">
        <v>37761</v>
      </c>
      <c r="EU749" t="s">
        <v>36999</v>
      </c>
      <c r="FB749" t="s">
        <v>35377</v>
      </c>
      <c r="FC749" t="s">
        <v>37782</v>
      </c>
      <c r="FD749" t="s">
        <v>28795</v>
      </c>
      <c r="FF749" t="s">
        <v>36990</v>
      </c>
      <c r="FG749" t="s">
        <v>36990</v>
      </c>
      <c r="FH749" t="s">
        <v>38051</v>
      </c>
      <c r="FI749" t="s">
        <v>37762</v>
      </c>
      <c r="FJ749" t="s">
        <v>37763</v>
      </c>
      <c r="FK749" t="s">
        <v>37764</v>
      </c>
      <c r="FL749" t="s">
        <v>37765</v>
      </c>
      <c r="FM749" t="s">
        <v>37766</v>
      </c>
      <c r="FN749" t="s">
        <v>37767</v>
      </c>
      <c r="FO749" t="s">
        <v>37768</v>
      </c>
      <c r="FP749" t="s">
        <v>37769</v>
      </c>
      <c r="FQ749" t="s">
        <v>37028</v>
      </c>
      <c r="FR749" t="s">
        <v>37008</v>
      </c>
      <c r="FS749" t="s">
        <v>37009</v>
      </c>
      <c r="FT749" t="s">
        <v>29158</v>
      </c>
      <c r="FU749" t="s">
        <v>29158</v>
      </c>
      <c r="FV749" t="s">
        <v>28795</v>
      </c>
      <c r="FW749" t="s">
        <v>37030</v>
      </c>
      <c r="FX749" t="s">
        <v>37031</v>
      </c>
      <c r="FY749" t="s">
        <v>36971</v>
      </c>
      <c r="FZ749" t="s">
        <v>36990</v>
      </c>
      <c r="GA749" t="s">
        <v>37783</v>
      </c>
      <c r="GB749" t="s">
        <v>36968</v>
      </c>
      <c r="GC749" t="s">
        <v>37032</v>
      </c>
      <c r="GD749" t="s">
        <v>37033</v>
      </c>
      <c r="GE749" t="s">
        <v>37770</v>
      </c>
      <c r="GF749" t="s">
        <v>37771</v>
      </c>
      <c r="GG749" t="s">
        <v>37772</v>
      </c>
      <c r="GH749" t="s">
        <v>37773</v>
      </c>
      <c r="GI749" t="s">
        <v>37774</v>
      </c>
      <c r="GJ749" t="s">
        <v>37034</v>
      </c>
      <c r="GK749" t="s">
        <v>37035</v>
      </c>
      <c r="GL749" t="s">
        <v>37784</v>
      </c>
      <c r="GM749" t="s">
        <v>37785</v>
      </c>
      <c r="GN749" t="s">
        <v>37786</v>
      </c>
      <c r="GO749" t="s">
        <v>36973</v>
      </c>
      <c r="GP749" t="s">
        <v>28795</v>
      </c>
      <c r="GQ749" t="s">
        <v>37010</v>
      </c>
      <c r="GR749" t="s">
        <v>36969</v>
      </c>
      <c r="GT749" t="s">
        <v>37011</v>
      </c>
      <c r="GU749">
        <f t="shared" si="106"/>
        <v>17.5</v>
      </c>
      <c r="GV749">
        <f t="shared" si="107"/>
        <v>17.5</v>
      </c>
      <c r="GX749">
        <v>14</v>
      </c>
      <c r="GY749" t="s">
        <v>37012</v>
      </c>
      <c r="HA749" t="s">
        <v>37013</v>
      </c>
      <c r="HE749">
        <v>13.99</v>
      </c>
    </row>
    <row r="750" spans="1:213">
      <c r="A750" t="s">
        <v>29123</v>
      </c>
      <c r="B750" t="s">
        <v>36962</v>
      </c>
      <c r="C750" t="s">
        <v>36963</v>
      </c>
      <c r="D750" t="s">
        <v>21327</v>
      </c>
      <c r="E750">
        <v>1</v>
      </c>
      <c r="F750" t="s">
        <v>36964</v>
      </c>
      <c r="G750" t="s">
        <v>38</v>
      </c>
      <c r="H750" t="s">
        <v>37133</v>
      </c>
      <c r="I750" t="s">
        <v>28729</v>
      </c>
      <c r="J750" t="s">
        <v>33297</v>
      </c>
      <c r="K750" t="s">
        <v>21308</v>
      </c>
      <c r="L750" t="s">
        <v>33298</v>
      </c>
      <c r="M750" t="s">
        <v>33343</v>
      </c>
      <c r="N750" t="s">
        <v>21360</v>
      </c>
      <c r="O750" t="s">
        <v>33344</v>
      </c>
      <c r="P750" t="s">
        <v>21282</v>
      </c>
      <c r="Q750" t="s">
        <v>33300</v>
      </c>
      <c r="T750" t="s">
        <v>33349</v>
      </c>
      <c r="U750" t="s">
        <v>37776</v>
      </c>
      <c r="V750" t="s">
        <v>34104</v>
      </c>
      <c r="W750" t="s">
        <v>36967</v>
      </c>
      <c r="X750" t="s">
        <v>36968</v>
      </c>
      <c r="Y750" t="s">
        <v>36969</v>
      </c>
      <c r="Z750">
        <v>200</v>
      </c>
      <c r="AA750">
        <v>195</v>
      </c>
      <c r="AB750" t="s">
        <v>37018</v>
      </c>
      <c r="AC750" t="s">
        <v>36990</v>
      </c>
      <c r="AD750" t="s">
        <v>36971</v>
      </c>
      <c r="AE750" t="s">
        <v>36972</v>
      </c>
      <c r="AF750" t="s">
        <v>36973</v>
      </c>
      <c r="AH750" t="s">
        <v>37757</v>
      </c>
      <c r="AJ750" t="s">
        <v>36967</v>
      </c>
      <c r="AK750" t="s">
        <v>29158</v>
      </c>
      <c r="AL750" t="s">
        <v>37493</v>
      </c>
      <c r="AM750" t="s">
        <v>37898</v>
      </c>
      <c r="AN750" t="s">
        <v>28789</v>
      </c>
      <c r="AQ750" t="s">
        <v>28789</v>
      </c>
      <c r="AR750" t="s">
        <v>34347</v>
      </c>
      <c r="AV750" t="s">
        <v>37135</v>
      </c>
      <c r="AX750" t="s">
        <v>37135</v>
      </c>
      <c r="AY750" t="s">
        <v>37021</v>
      </c>
      <c r="BA750" t="s">
        <v>353</v>
      </c>
      <c r="BB750">
        <v>48</v>
      </c>
      <c r="BC750" t="s">
        <v>37022</v>
      </c>
      <c r="BD750" t="s">
        <v>28739</v>
      </c>
      <c r="BE750" t="s">
        <v>36993</v>
      </c>
      <c r="BF750">
        <v>0.2</v>
      </c>
      <c r="BG750" t="str">
        <f>_xlfn.TEXTJOIN("-",TRUE,V750,AL750,I750,BD750,AR750)</f>
        <v>AG-B2A-CA-D3-EF</v>
      </c>
      <c r="BH750" t="s">
        <v>37576</v>
      </c>
      <c r="BJ750" t="s">
        <v>38053</v>
      </c>
      <c r="BK750" cm="1">
        <f t="array" ref="BK750">IF(LEN(TRIM(BG750))=0,"",SUMPRODUCT(--(LEN(TRIM($BG$5:BG750))&gt;0)))</f>
        <v>731</v>
      </c>
      <c r="BL750" t="str">
        <f>IF(BK750&lt;&gt;"",_xlfn.BASE(BK750,36,10),"")</f>
        <v>00000000KB</v>
      </c>
      <c r="BM750" t="str">
        <f>IF(BL750&lt;&gt;"","*"&amp;BL750&amp;"*","")</f>
        <v>*00000000KB*</v>
      </c>
      <c r="BN750" t="s">
        <v>37502</v>
      </c>
      <c r="BO750" t="str">
        <f>_xlfn.TEXTJOIN("-",TRUE,N750,T750)</f>
        <v>DAT004-M16</v>
      </c>
      <c r="CP750" t="s">
        <v>38051</v>
      </c>
      <c r="CU750">
        <v>13.99</v>
      </c>
      <c r="DT750" t="s">
        <v>37026</v>
      </c>
      <c r="EC750" s="7">
        <f t="shared" si="105"/>
        <v>17.487500000000001</v>
      </c>
      <c r="EN750" t="s">
        <v>36995</v>
      </c>
      <c r="EO750">
        <v>1731138031</v>
      </c>
      <c r="EP750" t="s">
        <v>36968</v>
      </c>
      <c r="EQ750" t="s">
        <v>36996</v>
      </c>
      <c r="ER750" t="s">
        <v>36997</v>
      </c>
      <c r="ES750" t="s">
        <v>36967</v>
      </c>
      <c r="ET750" t="s">
        <v>37761</v>
      </c>
      <c r="EU750" t="s">
        <v>36999</v>
      </c>
      <c r="FB750" t="s">
        <v>35377</v>
      </c>
      <c r="FC750" t="s">
        <v>37782</v>
      </c>
      <c r="FD750" t="s">
        <v>28789</v>
      </c>
      <c r="FF750" t="s">
        <v>36990</v>
      </c>
      <c r="FG750" t="s">
        <v>36990</v>
      </c>
      <c r="FH750" t="s">
        <v>38051</v>
      </c>
      <c r="FI750" t="s">
        <v>37762</v>
      </c>
      <c r="FJ750" t="s">
        <v>37763</v>
      </c>
      <c r="FK750" t="s">
        <v>37764</v>
      </c>
      <c r="FL750" t="s">
        <v>37765</v>
      </c>
      <c r="FM750" t="s">
        <v>37766</v>
      </c>
      <c r="FN750" t="s">
        <v>37767</v>
      </c>
      <c r="FO750" t="s">
        <v>37768</v>
      </c>
      <c r="FP750" t="s">
        <v>37769</v>
      </c>
      <c r="FQ750" t="s">
        <v>37028</v>
      </c>
      <c r="FR750" t="s">
        <v>37008</v>
      </c>
      <c r="FS750" t="s">
        <v>37009</v>
      </c>
      <c r="FT750" t="s">
        <v>29158</v>
      </c>
      <c r="FU750" t="s">
        <v>29158</v>
      </c>
      <c r="FV750" t="s">
        <v>28789</v>
      </c>
      <c r="FW750" t="s">
        <v>37030</v>
      </c>
      <c r="FX750" t="s">
        <v>37031</v>
      </c>
      <c r="FY750" t="s">
        <v>36971</v>
      </c>
      <c r="FZ750" t="s">
        <v>36990</v>
      </c>
      <c r="GA750" t="s">
        <v>37783</v>
      </c>
      <c r="GB750" t="s">
        <v>36968</v>
      </c>
      <c r="GC750" t="s">
        <v>37032</v>
      </c>
      <c r="GD750" t="s">
        <v>37033</v>
      </c>
      <c r="GE750" t="s">
        <v>37770</v>
      </c>
      <c r="GF750" t="s">
        <v>37771</v>
      </c>
      <c r="GG750" t="s">
        <v>37772</v>
      </c>
      <c r="GH750" t="s">
        <v>37773</v>
      </c>
      <c r="GI750" t="s">
        <v>37774</v>
      </c>
      <c r="GJ750" t="s">
        <v>37034</v>
      </c>
      <c r="GK750" t="s">
        <v>37035</v>
      </c>
      <c r="GL750" t="s">
        <v>37784</v>
      </c>
      <c r="GM750" t="s">
        <v>37785</v>
      </c>
      <c r="GN750" t="s">
        <v>37786</v>
      </c>
      <c r="GO750" t="s">
        <v>36973</v>
      </c>
      <c r="GP750" t="s">
        <v>28789</v>
      </c>
      <c r="GQ750" t="s">
        <v>37010</v>
      </c>
      <c r="GR750" t="s">
        <v>36969</v>
      </c>
      <c r="GT750" t="s">
        <v>37011</v>
      </c>
      <c r="GU750">
        <f t="shared" si="106"/>
        <v>17.5</v>
      </c>
      <c r="GV750">
        <f t="shared" si="107"/>
        <v>17.5</v>
      </c>
      <c r="GX750">
        <v>14</v>
      </c>
      <c r="GY750" t="s">
        <v>37012</v>
      </c>
      <c r="HA750" t="s">
        <v>37013</v>
      </c>
      <c r="HE750">
        <v>13.99</v>
      </c>
    </row>
    <row r="751" spans="1:213">
      <c r="A751" t="s">
        <v>29123</v>
      </c>
      <c r="B751" t="s">
        <v>36962</v>
      </c>
      <c r="C751" t="s">
        <v>36963</v>
      </c>
      <c r="D751" t="s">
        <v>21327</v>
      </c>
      <c r="E751">
        <v>1</v>
      </c>
      <c r="F751" t="s">
        <v>36964</v>
      </c>
      <c r="G751" t="s">
        <v>38</v>
      </c>
      <c r="H751" t="s">
        <v>37133</v>
      </c>
      <c r="I751" t="s">
        <v>28729</v>
      </c>
      <c r="J751" t="s">
        <v>33297</v>
      </c>
      <c r="K751" t="s">
        <v>21308</v>
      </c>
      <c r="L751" t="s">
        <v>33298</v>
      </c>
      <c r="M751" t="s">
        <v>33343</v>
      </c>
      <c r="N751" t="s">
        <v>21360</v>
      </c>
      <c r="O751" t="s">
        <v>33344</v>
      </c>
      <c r="P751" t="s">
        <v>21282</v>
      </c>
      <c r="Q751" t="s">
        <v>33300</v>
      </c>
      <c r="T751" t="s">
        <v>33349</v>
      </c>
      <c r="U751" t="s">
        <v>37776</v>
      </c>
      <c r="V751" t="s">
        <v>34104</v>
      </c>
      <c r="W751" t="s">
        <v>36967</v>
      </c>
      <c r="X751" t="s">
        <v>36968</v>
      </c>
      <c r="Y751" t="s">
        <v>36969</v>
      </c>
      <c r="Z751">
        <v>300</v>
      </c>
      <c r="AA751">
        <v>221</v>
      </c>
      <c r="AB751" t="s">
        <v>37018</v>
      </c>
      <c r="AC751" t="s">
        <v>36990</v>
      </c>
      <c r="AD751" t="s">
        <v>36971</v>
      </c>
      <c r="AE751" t="s">
        <v>36972</v>
      </c>
      <c r="AF751" t="s">
        <v>36973</v>
      </c>
      <c r="AH751" t="s">
        <v>37757</v>
      </c>
      <c r="AJ751" t="s">
        <v>36967</v>
      </c>
      <c r="AK751" t="s">
        <v>29158</v>
      </c>
      <c r="AL751" t="s">
        <v>37493</v>
      </c>
      <c r="AM751" t="s">
        <v>37898</v>
      </c>
      <c r="AN751" t="s">
        <v>29088</v>
      </c>
      <c r="AQ751" t="s">
        <v>29088</v>
      </c>
      <c r="AR751" t="s">
        <v>34349</v>
      </c>
      <c r="AV751" t="s">
        <v>37135</v>
      </c>
      <c r="AX751" t="s">
        <v>37135</v>
      </c>
      <c r="AY751" t="s">
        <v>37021</v>
      </c>
      <c r="BA751" t="s">
        <v>353</v>
      </c>
      <c r="BB751">
        <v>48</v>
      </c>
      <c r="BC751" t="s">
        <v>37048</v>
      </c>
      <c r="BD751" t="s">
        <v>34259</v>
      </c>
      <c r="BE751" t="s">
        <v>36993</v>
      </c>
      <c r="BF751">
        <v>0.2</v>
      </c>
      <c r="BG751" t="str">
        <f>_xlfn.TEXTJOIN("-",TRUE,V751,AL751,I751,BD751,AR751)</f>
        <v>AG-B2A-CA-D4-EG</v>
      </c>
      <c r="BH751" t="s">
        <v>37578</v>
      </c>
      <c r="BJ751" t="s">
        <v>38054</v>
      </c>
      <c r="BK751" cm="1">
        <f t="array" ref="BK751">IF(LEN(TRIM(BG751))=0,"",SUMPRODUCT(--(LEN(TRIM($BG$5:BG751))&gt;0)))</f>
        <v>732</v>
      </c>
      <c r="BL751" t="str">
        <f>IF(BK751&lt;&gt;"",_xlfn.BASE(BK751,36,10),"")</f>
        <v>00000000KC</v>
      </c>
      <c r="BM751" t="str">
        <f>IF(BL751&lt;&gt;"","*"&amp;BL751&amp;"*","")</f>
        <v>*00000000KC*</v>
      </c>
      <c r="BN751" t="s">
        <v>37505</v>
      </c>
      <c r="BO751" t="str">
        <f>_xlfn.TEXTJOIN("-",TRUE,N751,T751)</f>
        <v>DAT004-M16</v>
      </c>
      <c r="CP751" t="s">
        <v>38051</v>
      </c>
      <c r="CU751">
        <v>13.99</v>
      </c>
      <c r="DT751" t="s">
        <v>37026</v>
      </c>
      <c r="EC751" s="7">
        <f t="shared" si="105"/>
        <v>17.487500000000001</v>
      </c>
      <c r="EN751" t="s">
        <v>36995</v>
      </c>
      <c r="EO751">
        <v>1731138031</v>
      </c>
      <c r="EP751" t="s">
        <v>36968</v>
      </c>
      <c r="EQ751" t="s">
        <v>36996</v>
      </c>
      <c r="ER751" t="s">
        <v>36997</v>
      </c>
      <c r="ES751" t="s">
        <v>36967</v>
      </c>
      <c r="ET751" t="s">
        <v>37761</v>
      </c>
      <c r="EU751" t="s">
        <v>36999</v>
      </c>
      <c r="FB751" t="s">
        <v>35377</v>
      </c>
      <c r="FC751" t="s">
        <v>37782</v>
      </c>
      <c r="FD751" t="s">
        <v>29088</v>
      </c>
      <c r="FF751" t="s">
        <v>36990</v>
      </c>
      <c r="FG751" t="s">
        <v>36990</v>
      </c>
      <c r="FH751" t="s">
        <v>38051</v>
      </c>
      <c r="FI751" t="s">
        <v>37762</v>
      </c>
      <c r="FJ751" t="s">
        <v>37763</v>
      </c>
      <c r="FK751" t="s">
        <v>37764</v>
      </c>
      <c r="FL751" t="s">
        <v>37765</v>
      </c>
      <c r="FM751" t="s">
        <v>37766</v>
      </c>
      <c r="FN751" t="s">
        <v>37767</v>
      </c>
      <c r="FO751" t="s">
        <v>37768</v>
      </c>
      <c r="FP751" t="s">
        <v>37769</v>
      </c>
      <c r="FQ751" t="s">
        <v>37028</v>
      </c>
      <c r="FR751" t="s">
        <v>37008</v>
      </c>
      <c r="FS751" t="s">
        <v>37009</v>
      </c>
      <c r="FT751" t="s">
        <v>29158</v>
      </c>
      <c r="FU751" t="s">
        <v>29158</v>
      </c>
      <c r="FV751" t="s">
        <v>29088</v>
      </c>
      <c r="FW751" t="s">
        <v>37030</v>
      </c>
      <c r="FX751" t="s">
        <v>37031</v>
      </c>
      <c r="FY751" t="s">
        <v>36971</v>
      </c>
      <c r="FZ751" t="s">
        <v>36990</v>
      </c>
      <c r="GA751" t="s">
        <v>37783</v>
      </c>
      <c r="GB751" t="s">
        <v>36968</v>
      </c>
      <c r="GC751" t="s">
        <v>37032</v>
      </c>
      <c r="GD751" t="s">
        <v>37033</v>
      </c>
      <c r="GE751" t="s">
        <v>37770</v>
      </c>
      <c r="GF751" t="s">
        <v>37771</v>
      </c>
      <c r="GG751" t="s">
        <v>37772</v>
      </c>
      <c r="GH751" t="s">
        <v>37773</v>
      </c>
      <c r="GI751" t="s">
        <v>37774</v>
      </c>
      <c r="GJ751" t="s">
        <v>37034</v>
      </c>
      <c r="GK751" t="s">
        <v>37035</v>
      </c>
      <c r="GL751" t="s">
        <v>37784</v>
      </c>
      <c r="GM751" t="s">
        <v>37785</v>
      </c>
      <c r="GN751" t="s">
        <v>37786</v>
      </c>
      <c r="GO751" t="s">
        <v>36973</v>
      </c>
      <c r="GP751" t="s">
        <v>29088</v>
      </c>
      <c r="GQ751" t="s">
        <v>37010</v>
      </c>
      <c r="GR751" t="s">
        <v>36969</v>
      </c>
      <c r="GT751" t="s">
        <v>37011</v>
      </c>
      <c r="GU751">
        <f t="shared" si="106"/>
        <v>17.5</v>
      </c>
      <c r="GV751">
        <f t="shared" si="107"/>
        <v>17.5</v>
      </c>
      <c r="GX751">
        <v>14</v>
      </c>
      <c r="GY751" t="s">
        <v>37012</v>
      </c>
      <c r="HA751" t="s">
        <v>37013</v>
      </c>
      <c r="HE751">
        <v>13.99</v>
      </c>
    </row>
    <row r="752" spans="1:213">
      <c r="A752" t="s">
        <v>29123</v>
      </c>
      <c r="B752" t="s">
        <v>36962</v>
      </c>
      <c r="C752" t="s">
        <v>36963</v>
      </c>
      <c r="D752" t="s">
        <v>21327</v>
      </c>
      <c r="E752">
        <v>1</v>
      </c>
      <c r="F752" t="s">
        <v>36964</v>
      </c>
      <c r="G752" t="s">
        <v>38</v>
      </c>
      <c r="H752" t="s">
        <v>37133</v>
      </c>
      <c r="I752" t="s">
        <v>28729</v>
      </c>
      <c r="J752" t="s">
        <v>33297</v>
      </c>
      <c r="K752" t="s">
        <v>21308</v>
      </c>
      <c r="L752" t="s">
        <v>33298</v>
      </c>
      <c r="M752" t="s">
        <v>33343</v>
      </c>
      <c r="N752" t="s">
        <v>21360</v>
      </c>
      <c r="O752" t="s">
        <v>33344</v>
      </c>
      <c r="P752" t="s">
        <v>21282</v>
      </c>
      <c r="Q752" t="s">
        <v>33300</v>
      </c>
      <c r="T752" t="s">
        <v>33349</v>
      </c>
      <c r="U752" t="s">
        <v>37776</v>
      </c>
      <c r="V752" t="s">
        <v>34104</v>
      </c>
      <c r="W752" t="s">
        <v>36967</v>
      </c>
      <c r="X752" t="s">
        <v>36968</v>
      </c>
      <c r="Y752" t="s">
        <v>36969</v>
      </c>
      <c r="Z752">
        <v>300</v>
      </c>
      <c r="AA752">
        <v>236</v>
      </c>
      <c r="AB752" t="s">
        <v>37018</v>
      </c>
      <c r="AC752" t="s">
        <v>36990</v>
      </c>
      <c r="AD752" t="s">
        <v>36971</v>
      </c>
      <c r="AE752" t="s">
        <v>36972</v>
      </c>
      <c r="AF752" t="s">
        <v>36973</v>
      </c>
      <c r="AH752" t="s">
        <v>37757</v>
      </c>
      <c r="AJ752" t="s">
        <v>36967</v>
      </c>
      <c r="AK752" t="s">
        <v>29158</v>
      </c>
      <c r="AL752" t="s">
        <v>37493</v>
      </c>
      <c r="AM752" t="s">
        <v>37898</v>
      </c>
      <c r="AN752" t="s">
        <v>29128</v>
      </c>
      <c r="AQ752" t="s">
        <v>29128</v>
      </c>
      <c r="AR752" t="s">
        <v>34351</v>
      </c>
      <c r="AV752" t="s">
        <v>37135</v>
      </c>
      <c r="AX752" t="s">
        <v>37135</v>
      </c>
      <c r="AY752" t="s">
        <v>37021</v>
      </c>
      <c r="BA752" t="s">
        <v>353</v>
      </c>
      <c r="BB752">
        <v>48</v>
      </c>
      <c r="BC752" t="s">
        <v>37048</v>
      </c>
      <c r="BD752" t="s">
        <v>34259</v>
      </c>
      <c r="BE752" t="s">
        <v>36993</v>
      </c>
      <c r="BF752">
        <v>0.2</v>
      </c>
      <c r="BG752" t="str">
        <f>_xlfn.TEXTJOIN("-",TRUE,V752,AL752,I752,BD752,AR752)</f>
        <v>AG-B2A-CA-D4-EH</v>
      </c>
      <c r="BH752" t="s">
        <v>37580</v>
      </c>
      <c r="BJ752" t="s">
        <v>38055</v>
      </c>
      <c r="BK752" cm="1">
        <f t="array" ref="BK752">IF(LEN(TRIM(BG752))=0,"",SUMPRODUCT(--(LEN(TRIM($BG$5:BG752))&gt;0)))</f>
        <v>733</v>
      </c>
      <c r="BL752" t="str">
        <f>IF(BK752&lt;&gt;"",_xlfn.BASE(BK752,36,10),"")</f>
        <v>00000000KD</v>
      </c>
      <c r="BM752" t="str">
        <f>IF(BL752&lt;&gt;"","*"&amp;BL752&amp;"*","")</f>
        <v>*00000000KD*</v>
      </c>
      <c r="BN752" t="s">
        <v>37508</v>
      </c>
      <c r="BO752" t="str">
        <f>_xlfn.TEXTJOIN("-",TRUE,N752,T752)</f>
        <v>DAT004-M16</v>
      </c>
      <c r="CP752" t="s">
        <v>38051</v>
      </c>
      <c r="CU752">
        <v>13.99</v>
      </c>
      <c r="DT752" t="s">
        <v>37026</v>
      </c>
      <c r="EC752" s="7">
        <f t="shared" si="105"/>
        <v>17.487500000000001</v>
      </c>
      <c r="EN752" t="s">
        <v>36995</v>
      </c>
      <c r="EO752">
        <v>1731138031</v>
      </c>
      <c r="EP752" t="s">
        <v>36968</v>
      </c>
      <c r="EQ752" t="s">
        <v>36996</v>
      </c>
      <c r="ER752" t="s">
        <v>36997</v>
      </c>
      <c r="ES752" t="s">
        <v>36967</v>
      </c>
      <c r="ET752" t="s">
        <v>37761</v>
      </c>
      <c r="EU752" t="s">
        <v>36999</v>
      </c>
      <c r="FB752" t="s">
        <v>35377</v>
      </c>
      <c r="FC752" t="s">
        <v>37782</v>
      </c>
      <c r="FD752" t="s">
        <v>37799</v>
      </c>
      <c r="FF752" t="s">
        <v>36990</v>
      </c>
      <c r="FG752" t="s">
        <v>36990</v>
      </c>
      <c r="FH752" t="s">
        <v>38051</v>
      </c>
      <c r="FI752" t="s">
        <v>37762</v>
      </c>
      <c r="FJ752" t="s">
        <v>37763</v>
      </c>
      <c r="FK752" t="s">
        <v>37764</v>
      </c>
      <c r="FL752" t="s">
        <v>37765</v>
      </c>
      <c r="FM752" t="s">
        <v>37766</v>
      </c>
      <c r="FN752" t="s">
        <v>37767</v>
      </c>
      <c r="FO752" t="s">
        <v>37768</v>
      </c>
      <c r="FP752" t="s">
        <v>37769</v>
      </c>
      <c r="FQ752" t="s">
        <v>37028</v>
      </c>
      <c r="FR752" t="s">
        <v>37008</v>
      </c>
      <c r="FS752" t="s">
        <v>37009</v>
      </c>
      <c r="FT752" t="s">
        <v>29158</v>
      </c>
      <c r="FU752" t="s">
        <v>29158</v>
      </c>
      <c r="FV752" t="s">
        <v>37799</v>
      </c>
      <c r="FW752" t="s">
        <v>37030</v>
      </c>
      <c r="FX752" t="s">
        <v>37031</v>
      </c>
      <c r="FY752" t="s">
        <v>36971</v>
      </c>
      <c r="FZ752" t="s">
        <v>36990</v>
      </c>
      <c r="GA752" t="s">
        <v>37783</v>
      </c>
      <c r="GB752" t="s">
        <v>36968</v>
      </c>
      <c r="GC752" t="s">
        <v>37032</v>
      </c>
      <c r="GD752" t="s">
        <v>37033</v>
      </c>
      <c r="GE752" t="s">
        <v>37770</v>
      </c>
      <c r="GF752" t="s">
        <v>37771</v>
      </c>
      <c r="GG752" t="s">
        <v>37772</v>
      </c>
      <c r="GH752" t="s">
        <v>37773</v>
      </c>
      <c r="GI752" t="s">
        <v>37774</v>
      </c>
      <c r="GJ752" t="s">
        <v>37034</v>
      </c>
      <c r="GK752" t="s">
        <v>37035</v>
      </c>
      <c r="GL752" t="s">
        <v>37784</v>
      </c>
      <c r="GM752" t="s">
        <v>37785</v>
      </c>
      <c r="GN752" t="s">
        <v>37786</v>
      </c>
      <c r="GO752" t="s">
        <v>36973</v>
      </c>
      <c r="GP752" t="s">
        <v>37799</v>
      </c>
      <c r="GQ752" t="s">
        <v>37010</v>
      </c>
      <c r="GR752" t="s">
        <v>36969</v>
      </c>
      <c r="GT752" t="s">
        <v>37011</v>
      </c>
      <c r="GU752">
        <f t="shared" si="106"/>
        <v>17.5</v>
      </c>
      <c r="GV752">
        <f t="shared" si="107"/>
        <v>17.5</v>
      </c>
      <c r="GX752">
        <v>14</v>
      </c>
      <c r="GY752" t="s">
        <v>37012</v>
      </c>
      <c r="HA752" t="s">
        <v>37013</v>
      </c>
      <c r="HE752">
        <v>13.99</v>
      </c>
    </row>
    <row r="753" spans="1:224">
      <c r="A753" t="s">
        <v>29123</v>
      </c>
      <c r="B753" t="s">
        <v>36962</v>
      </c>
      <c r="C753" t="s">
        <v>36963</v>
      </c>
      <c r="D753" t="s">
        <v>21327</v>
      </c>
      <c r="E753">
        <v>1</v>
      </c>
      <c r="F753" t="s">
        <v>36964</v>
      </c>
      <c r="G753" t="s">
        <v>38</v>
      </c>
      <c r="H753" t="s">
        <v>37133</v>
      </c>
      <c r="I753" t="s">
        <v>28729</v>
      </c>
      <c r="J753" t="s">
        <v>33297</v>
      </c>
      <c r="K753" t="s">
        <v>21308</v>
      </c>
      <c r="L753" t="s">
        <v>33298</v>
      </c>
      <c r="M753" t="s">
        <v>33343</v>
      </c>
      <c r="N753" t="s">
        <v>21360</v>
      </c>
      <c r="O753" t="s">
        <v>33344</v>
      </c>
      <c r="P753" t="s">
        <v>21282</v>
      </c>
      <c r="Q753" t="s">
        <v>33300</v>
      </c>
      <c r="T753" t="s">
        <v>33349</v>
      </c>
      <c r="U753" t="s">
        <v>37776</v>
      </c>
      <c r="V753" t="s">
        <v>34104</v>
      </c>
      <c r="W753" t="s">
        <v>36967</v>
      </c>
      <c r="X753" t="s">
        <v>36968</v>
      </c>
      <c r="Y753" t="s">
        <v>36969</v>
      </c>
      <c r="Z753">
        <v>300</v>
      </c>
      <c r="AA753">
        <v>271</v>
      </c>
      <c r="AB753" t="s">
        <v>37056</v>
      </c>
      <c r="AC753" t="s">
        <v>36990</v>
      </c>
      <c r="AD753" t="s">
        <v>36971</v>
      </c>
      <c r="AE753" t="s">
        <v>36972</v>
      </c>
      <c r="AF753" t="s">
        <v>36973</v>
      </c>
      <c r="AH753" t="s">
        <v>37757</v>
      </c>
      <c r="AJ753" t="s">
        <v>36967</v>
      </c>
      <c r="AK753" t="s">
        <v>29158</v>
      </c>
      <c r="AL753" t="s">
        <v>37493</v>
      </c>
      <c r="AM753" t="s">
        <v>37898</v>
      </c>
      <c r="AN753" t="s">
        <v>37800</v>
      </c>
      <c r="AQ753" t="s">
        <v>37800</v>
      </c>
      <c r="AR753" t="s">
        <v>34353</v>
      </c>
      <c r="AV753" t="s">
        <v>37135</v>
      </c>
      <c r="AX753" t="s">
        <v>37135</v>
      </c>
      <c r="AY753" t="s">
        <v>37058</v>
      </c>
      <c r="BA753" t="s">
        <v>37059</v>
      </c>
      <c r="BB753">
        <v>48</v>
      </c>
      <c r="BC753" t="s">
        <v>37060</v>
      </c>
      <c r="BD753" t="s">
        <v>34261</v>
      </c>
      <c r="BE753" t="s">
        <v>36993</v>
      </c>
      <c r="BF753">
        <v>0.2</v>
      </c>
      <c r="BG753" t="str">
        <f>_xlfn.TEXTJOIN("-",TRUE,V753,AL753,I753,BD753,AR753)</f>
        <v>AG-B2A-CA-D5-EI</v>
      </c>
      <c r="BH753" t="s">
        <v>37582</v>
      </c>
      <c r="BJ753" t="s">
        <v>38056</v>
      </c>
      <c r="BK753" cm="1">
        <f t="array" ref="BK753">IF(LEN(TRIM(BG753))=0,"",SUMPRODUCT(--(LEN(TRIM($BG$5:BG753))&gt;0)))</f>
        <v>734</v>
      </c>
      <c r="BL753" t="str">
        <f>IF(BK753&lt;&gt;"",_xlfn.BASE(BK753,36,10),"")</f>
        <v>00000000KE</v>
      </c>
      <c r="BM753" t="str">
        <f>IF(BL753&lt;&gt;"","*"&amp;BL753&amp;"*","")</f>
        <v>*00000000KE*</v>
      </c>
      <c r="BN753" t="s">
        <v>37511</v>
      </c>
      <c r="BO753" t="str">
        <f>_xlfn.TEXTJOIN("-",TRUE,N753,T753)</f>
        <v>DAT004-M16</v>
      </c>
      <c r="CP753" t="s">
        <v>38051</v>
      </c>
      <c r="CU753">
        <v>16.989999999999998</v>
      </c>
      <c r="DT753" t="s">
        <v>37026</v>
      </c>
      <c r="EC753" s="7">
        <f t="shared" si="105"/>
        <v>21.237499999999997</v>
      </c>
      <c r="EN753" t="s">
        <v>36995</v>
      </c>
      <c r="EO753">
        <v>1731138031</v>
      </c>
      <c r="EP753" t="s">
        <v>36968</v>
      </c>
      <c r="EQ753" t="s">
        <v>36996</v>
      </c>
      <c r="ER753" t="s">
        <v>36997</v>
      </c>
      <c r="ES753" t="s">
        <v>36967</v>
      </c>
      <c r="ET753" t="s">
        <v>37761</v>
      </c>
      <c r="EU753" t="s">
        <v>36999</v>
      </c>
      <c r="FB753" t="s">
        <v>35377</v>
      </c>
      <c r="FC753" t="s">
        <v>37782</v>
      </c>
      <c r="FD753" t="s">
        <v>37800</v>
      </c>
      <c r="FF753" t="s">
        <v>36990</v>
      </c>
      <c r="FG753" t="s">
        <v>36990</v>
      </c>
      <c r="FH753" t="s">
        <v>38051</v>
      </c>
      <c r="FI753" t="s">
        <v>37762</v>
      </c>
      <c r="FJ753" t="s">
        <v>37763</v>
      </c>
      <c r="FK753" t="s">
        <v>37764</v>
      </c>
      <c r="FL753" t="s">
        <v>37765</v>
      </c>
      <c r="FM753" t="s">
        <v>37766</v>
      </c>
      <c r="FN753" t="s">
        <v>37767</v>
      </c>
      <c r="FO753" t="s">
        <v>37768</v>
      </c>
      <c r="FP753" t="s">
        <v>37769</v>
      </c>
      <c r="FQ753" t="s">
        <v>37028</v>
      </c>
      <c r="FR753" t="s">
        <v>37008</v>
      </c>
      <c r="FS753" t="s">
        <v>37009</v>
      </c>
      <c r="FT753" t="s">
        <v>29158</v>
      </c>
      <c r="FU753" t="s">
        <v>29158</v>
      </c>
      <c r="FV753" t="s">
        <v>37800</v>
      </c>
      <c r="FW753" t="s">
        <v>37030</v>
      </c>
      <c r="FX753" t="s">
        <v>37031</v>
      </c>
      <c r="FY753" t="s">
        <v>36971</v>
      </c>
      <c r="FZ753" t="s">
        <v>36990</v>
      </c>
      <c r="GA753" t="s">
        <v>37783</v>
      </c>
      <c r="GB753" t="s">
        <v>36968</v>
      </c>
      <c r="GC753" t="s">
        <v>37032</v>
      </c>
      <c r="GD753" t="s">
        <v>37033</v>
      </c>
      <c r="GE753" t="s">
        <v>37770</v>
      </c>
      <c r="GF753" t="s">
        <v>37771</v>
      </c>
      <c r="GG753" t="s">
        <v>37772</v>
      </c>
      <c r="GH753" t="s">
        <v>37773</v>
      </c>
      <c r="GI753" t="s">
        <v>37774</v>
      </c>
      <c r="GJ753" t="s">
        <v>37034</v>
      </c>
      <c r="GK753" t="s">
        <v>37035</v>
      </c>
      <c r="GL753" t="s">
        <v>37784</v>
      </c>
      <c r="GM753" t="s">
        <v>37785</v>
      </c>
      <c r="GN753" t="s">
        <v>37786</v>
      </c>
      <c r="GO753" t="s">
        <v>36973</v>
      </c>
      <c r="GP753" t="s">
        <v>37800</v>
      </c>
      <c r="GQ753" t="s">
        <v>37010</v>
      </c>
      <c r="GR753" t="s">
        <v>36969</v>
      </c>
      <c r="GT753" t="s">
        <v>37011</v>
      </c>
      <c r="GU753">
        <f t="shared" si="106"/>
        <v>21.25</v>
      </c>
      <c r="GV753">
        <f t="shared" si="107"/>
        <v>21.25</v>
      </c>
      <c r="GX753">
        <v>17</v>
      </c>
      <c r="GY753" t="s">
        <v>37012</v>
      </c>
      <c r="HA753" t="s">
        <v>37013</v>
      </c>
      <c r="HE753">
        <v>16.989999999999998</v>
      </c>
    </row>
    <row r="754" spans="1:224">
      <c r="A754" t="s">
        <v>29123</v>
      </c>
      <c r="B754" t="s">
        <v>36962</v>
      </c>
      <c r="C754" t="s">
        <v>36963</v>
      </c>
      <c r="D754" t="s">
        <v>21327</v>
      </c>
      <c r="E754">
        <v>1</v>
      </c>
      <c r="F754" t="s">
        <v>36964</v>
      </c>
      <c r="G754" t="s">
        <v>38</v>
      </c>
      <c r="H754" t="s">
        <v>37133</v>
      </c>
      <c r="I754" t="s">
        <v>28729</v>
      </c>
      <c r="J754" t="s">
        <v>33297</v>
      </c>
      <c r="K754" t="s">
        <v>21308</v>
      </c>
      <c r="L754" t="s">
        <v>33298</v>
      </c>
      <c r="M754" t="s">
        <v>33343</v>
      </c>
      <c r="N754" t="s">
        <v>21360</v>
      </c>
      <c r="O754" t="s">
        <v>33344</v>
      </c>
      <c r="P754" t="s">
        <v>21282</v>
      </c>
      <c r="Q754" t="s">
        <v>33300</v>
      </c>
      <c r="T754" t="s">
        <v>33349</v>
      </c>
      <c r="U754" t="s">
        <v>37776</v>
      </c>
      <c r="V754" t="s">
        <v>34104</v>
      </c>
      <c r="W754" t="s">
        <v>36967</v>
      </c>
      <c r="X754" t="s">
        <v>36968</v>
      </c>
      <c r="Y754" t="s">
        <v>36969</v>
      </c>
      <c r="Z754">
        <v>300</v>
      </c>
      <c r="AA754">
        <v>279</v>
      </c>
      <c r="AB754" t="s">
        <v>37056</v>
      </c>
      <c r="AC754" t="s">
        <v>36990</v>
      </c>
      <c r="AD754" t="s">
        <v>36971</v>
      </c>
      <c r="AE754" t="s">
        <v>36972</v>
      </c>
      <c r="AF754" t="s">
        <v>36973</v>
      </c>
      <c r="AH754" t="s">
        <v>37757</v>
      </c>
      <c r="AJ754" t="s">
        <v>36967</v>
      </c>
      <c r="AK754" t="s">
        <v>29158</v>
      </c>
      <c r="AL754" t="s">
        <v>37493</v>
      </c>
      <c r="AM754" t="s">
        <v>37898</v>
      </c>
      <c r="AN754" t="s">
        <v>21762</v>
      </c>
      <c r="AQ754" t="s">
        <v>21762</v>
      </c>
      <c r="AR754" t="s">
        <v>34355</v>
      </c>
      <c r="AV754" t="s">
        <v>37135</v>
      </c>
      <c r="AX754" t="s">
        <v>37135</v>
      </c>
      <c r="AY754" t="s">
        <v>37058</v>
      </c>
      <c r="BA754" t="s">
        <v>37059</v>
      </c>
      <c r="BB754">
        <v>48</v>
      </c>
      <c r="BC754" t="s">
        <v>37060</v>
      </c>
      <c r="BD754" t="s">
        <v>34261</v>
      </c>
      <c r="BE754" t="s">
        <v>36993</v>
      </c>
      <c r="BF754">
        <v>0.2</v>
      </c>
      <c r="BG754" t="str">
        <f>_xlfn.TEXTJOIN("-",TRUE,V754,AL754,I754,BD754,AR754)</f>
        <v>AG-B2A-CA-D5-EJ</v>
      </c>
      <c r="BH754" t="s">
        <v>37584</v>
      </c>
      <c r="BJ754" t="s">
        <v>38057</v>
      </c>
      <c r="BK754" cm="1">
        <f t="array" ref="BK754">IF(LEN(TRIM(BG754))=0,"",SUMPRODUCT(--(LEN(TRIM($BG$5:BG754))&gt;0)))</f>
        <v>735</v>
      </c>
      <c r="BL754" t="str">
        <f>IF(BK754&lt;&gt;"",_xlfn.BASE(BK754,36,10),"")</f>
        <v>00000000KF</v>
      </c>
      <c r="BM754" t="str">
        <f>IF(BL754&lt;&gt;"","*"&amp;BL754&amp;"*","")</f>
        <v>*00000000KF*</v>
      </c>
      <c r="BN754" t="s">
        <v>37514</v>
      </c>
      <c r="BO754" t="str">
        <f>_xlfn.TEXTJOIN("-",TRUE,N754,T754)</f>
        <v>DAT004-M16</v>
      </c>
      <c r="CP754" t="s">
        <v>38051</v>
      </c>
      <c r="CU754">
        <v>16.989999999999998</v>
      </c>
      <c r="DT754" t="s">
        <v>37026</v>
      </c>
      <c r="EC754" s="7">
        <f t="shared" si="105"/>
        <v>21.237499999999997</v>
      </c>
      <c r="EN754" t="s">
        <v>36995</v>
      </c>
      <c r="EO754">
        <v>1731138031</v>
      </c>
      <c r="EP754" t="s">
        <v>36968</v>
      </c>
      <c r="EQ754" t="s">
        <v>36996</v>
      </c>
      <c r="ER754" t="s">
        <v>36997</v>
      </c>
      <c r="ES754" t="s">
        <v>36967</v>
      </c>
      <c r="ET754" t="s">
        <v>37761</v>
      </c>
      <c r="EU754" t="s">
        <v>36999</v>
      </c>
      <c r="FB754" t="s">
        <v>35377</v>
      </c>
      <c r="FC754" t="s">
        <v>37782</v>
      </c>
      <c r="FD754" t="s">
        <v>21762</v>
      </c>
      <c r="FF754" t="s">
        <v>36990</v>
      </c>
      <c r="FG754" t="s">
        <v>36990</v>
      </c>
      <c r="FH754" t="s">
        <v>38051</v>
      </c>
      <c r="FI754" t="s">
        <v>37762</v>
      </c>
      <c r="FJ754" t="s">
        <v>37763</v>
      </c>
      <c r="FK754" t="s">
        <v>37764</v>
      </c>
      <c r="FL754" t="s">
        <v>37765</v>
      </c>
      <c r="FM754" t="s">
        <v>37766</v>
      </c>
      <c r="FN754" t="s">
        <v>37767</v>
      </c>
      <c r="FO754" t="s">
        <v>37768</v>
      </c>
      <c r="FP754" t="s">
        <v>37769</v>
      </c>
      <c r="FQ754" t="s">
        <v>37028</v>
      </c>
      <c r="FR754" t="s">
        <v>37008</v>
      </c>
      <c r="FS754" t="s">
        <v>37009</v>
      </c>
      <c r="FT754" t="s">
        <v>29158</v>
      </c>
      <c r="FU754" t="s">
        <v>29158</v>
      </c>
      <c r="FV754" t="s">
        <v>21762</v>
      </c>
      <c r="FW754" t="s">
        <v>37030</v>
      </c>
      <c r="FX754" t="s">
        <v>37031</v>
      </c>
      <c r="FY754" t="s">
        <v>36971</v>
      </c>
      <c r="FZ754" t="s">
        <v>36990</v>
      </c>
      <c r="GA754" t="s">
        <v>37783</v>
      </c>
      <c r="GB754" t="s">
        <v>36968</v>
      </c>
      <c r="GC754" t="s">
        <v>37032</v>
      </c>
      <c r="GD754" t="s">
        <v>37033</v>
      </c>
      <c r="GE754" t="s">
        <v>37770</v>
      </c>
      <c r="GF754" t="s">
        <v>37771</v>
      </c>
      <c r="GG754" t="s">
        <v>37772</v>
      </c>
      <c r="GH754" t="s">
        <v>37773</v>
      </c>
      <c r="GI754" t="s">
        <v>37774</v>
      </c>
      <c r="GJ754" t="s">
        <v>37034</v>
      </c>
      <c r="GK754" t="s">
        <v>37035</v>
      </c>
      <c r="GL754" t="s">
        <v>37784</v>
      </c>
      <c r="GM754" t="s">
        <v>37785</v>
      </c>
      <c r="GN754" t="s">
        <v>37786</v>
      </c>
      <c r="GO754" t="s">
        <v>36973</v>
      </c>
      <c r="GP754" t="s">
        <v>21762</v>
      </c>
      <c r="GQ754" t="s">
        <v>37010</v>
      </c>
      <c r="GR754" t="s">
        <v>36969</v>
      </c>
      <c r="GT754" t="s">
        <v>37011</v>
      </c>
      <c r="GU754">
        <f t="shared" si="106"/>
        <v>21.25</v>
      </c>
      <c r="GV754">
        <f t="shared" si="107"/>
        <v>21.25</v>
      </c>
      <c r="GX754">
        <v>17</v>
      </c>
      <c r="GY754" t="s">
        <v>37012</v>
      </c>
      <c r="HA754" t="s">
        <v>37013</v>
      </c>
      <c r="HE754">
        <v>16.989999999999998</v>
      </c>
    </row>
    <row r="755" spans="1:224">
      <c r="A755" t="s">
        <v>29123</v>
      </c>
      <c r="B755" t="s">
        <v>36962</v>
      </c>
      <c r="C755" t="s">
        <v>36963</v>
      </c>
      <c r="D755" t="s">
        <v>21327</v>
      </c>
      <c r="E755">
        <v>1</v>
      </c>
      <c r="F755" t="s">
        <v>36964</v>
      </c>
      <c r="G755" t="s">
        <v>38</v>
      </c>
      <c r="H755" t="s">
        <v>37133</v>
      </c>
      <c r="I755" t="s">
        <v>28729</v>
      </c>
      <c r="J755" t="s">
        <v>33297</v>
      </c>
      <c r="K755" t="s">
        <v>21308</v>
      </c>
      <c r="L755" t="s">
        <v>33298</v>
      </c>
      <c r="M755" t="s">
        <v>33343</v>
      </c>
      <c r="N755" t="s">
        <v>21360</v>
      </c>
      <c r="O755" t="s">
        <v>33344</v>
      </c>
      <c r="P755" t="s">
        <v>21282</v>
      </c>
      <c r="Q755" t="s">
        <v>33300</v>
      </c>
      <c r="T755" t="s">
        <v>33349</v>
      </c>
      <c r="U755" t="s">
        <v>37776</v>
      </c>
      <c r="V755" t="s">
        <v>34104</v>
      </c>
      <c r="W755" t="s">
        <v>36967</v>
      </c>
      <c r="X755" t="s">
        <v>36968</v>
      </c>
      <c r="Y755" t="s">
        <v>36969</v>
      </c>
      <c r="Z755">
        <v>400</v>
      </c>
      <c r="AA755">
        <v>359</v>
      </c>
      <c r="AB755" t="s">
        <v>37056</v>
      </c>
      <c r="AC755" t="s">
        <v>36990</v>
      </c>
      <c r="AD755" t="s">
        <v>36971</v>
      </c>
      <c r="AE755" t="s">
        <v>36972</v>
      </c>
      <c r="AF755" t="s">
        <v>36973</v>
      </c>
      <c r="AH755" t="s">
        <v>37757</v>
      </c>
      <c r="AJ755" t="s">
        <v>36967</v>
      </c>
      <c r="AK755" t="s">
        <v>29158</v>
      </c>
      <c r="AL755" t="s">
        <v>37493</v>
      </c>
      <c r="AM755" t="s">
        <v>37898</v>
      </c>
      <c r="AN755" t="s">
        <v>21772</v>
      </c>
      <c r="AQ755" t="s">
        <v>21772</v>
      </c>
      <c r="AR755" t="s">
        <v>34357</v>
      </c>
      <c r="AV755" t="s">
        <v>37135</v>
      </c>
      <c r="AX755" t="s">
        <v>37135</v>
      </c>
      <c r="AY755" t="s">
        <v>37058</v>
      </c>
      <c r="BA755" t="s">
        <v>37059</v>
      </c>
      <c r="BB755">
        <v>48</v>
      </c>
      <c r="BC755" t="s">
        <v>37819</v>
      </c>
      <c r="BD755" t="s">
        <v>34263</v>
      </c>
      <c r="BE755" t="s">
        <v>36993</v>
      </c>
      <c r="BF755">
        <v>0.2</v>
      </c>
      <c r="BG755" t="str">
        <f>_xlfn.TEXTJOIN("-",TRUE,V755,AL755,I755,BD755,AR755)</f>
        <v>AG-B2A-CA-D6-EK</v>
      </c>
      <c r="BH755" t="s">
        <v>37586</v>
      </c>
      <c r="BJ755" t="s">
        <v>38058</v>
      </c>
      <c r="BK755" cm="1">
        <f t="array" ref="BK755">IF(LEN(TRIM(BG755))=0,"",SUMPRODUCT(--(LEN(TRIM($BG$5:BG755))&gt;0)))</f>
        <v>736</v>
      </c>
      <c r="BL755" t="str">
        <f>IF(BK755&lt;&gt;"",_xlfn.BASE(BK755,36,10),"")</f>
        <v>00000000KG</v>
      </c>
      <c r="BM755" t="str">
        <f>IF(BL755&lt;&gt;"","*"&amp;BL755&amp;"*","")</f>
        <v>*00000000KG*</v>
      </c>
      <c r="BN755" t="s">
        <v>37517</v>
      </c>
      <c r="BO755" t="str">
        <f>_xlfn.TEXTJOIN("-",TRUE,N755,T755)</f>
        <v>DAT004-M16</v>
      </c>
      <c r="CP755" t="s">
        <v>38051</v>
      </c>
      <c r="CU755">
        <v>16.989999999999998</v>
      </c>
      <c r="DT755" t="s">
        <v>37026</v>
      </c>
      <c r="EC755" s="7">
        <f t="shared" si="105"/>
        <v>21.237499999999997</v>
      </c>
      <c r="EN755" t="s">
        <v>36995</v>
      </c>
      <c r="EO755">
        <v>1731138031</v>
      </c>
      <c r="EP755" t="s">
        <v>36968</v>
      </c>
      <c r="EQ755" t="s">
        <v>36996</v>
      </c>
      <c r="ER755" t="s">
        <v>36997</v>
      </c>
      <c r="ES755" t="s">
        <v>36967</v>
      </c>
      <c r="ET755" t="s">
        <v>37761</v>
      </c>
      <c r="EU755" t="s">
        <v>36999</v>
      </c>
      <c r="FB755" t="s">
        <v>35377</v>
      </c>
      <c r="FC755" t="s">
        <v>37782</v>
      </c>
      <c r="FD755" t="s">
        <v>21772</v>
      </c>
      <c r="FF755" t="s">
        <v>36990</v>
      </c>
      <c r="FG755" t="s">
        <v>36990</v>
      </c>
      <c r="FH755" t="s">
        <v>38051</v>
      </c>
      <c r="FI755" t="s">
        <v>37762</v>
      </c>
      <c r="FJ755" t="s">
        <v>37763</v>
      </c>
      <c r="FK755" t="s">
        <v>37764</v>
      </c>
      <c r="FL755" t="s">
        <v>37765</v>
      </c>
      <c r="FM755" t="s">
        <v>37766</v>
      </c>
      <c r="FN755" t="s">
        <v>37767</v>
      </c>
      <c r="FO755" t="s">
        <v>37768</v>
      </c>
      <c r="FP755" t="s">
        <v>37769</v>
      </c>
      <c r="FQ755" t="s">
        <v>37028</v>
      </c>
      <c r="FR755" t="s">
        <v>37008</v>
      </c>
      <c r="FS755" t="s">
        <v>37009</v>
      </c>
      <c r="FT755" t="s">
        <v>29158</v>
      </c>
      <c r="FU755" t="s">
        <v>29158</v>
      </c>
      <c r="FV755" t="s">
        <v>21772</v>
      </c>
      <c r="FW755" t="s">
        <v>37030</v>
      </c>
      <c r="FX755" t="s">
        <v>37031</v>
      </c>
      <c r="FY755" t="s">
        <v>36971</v>
      </c>
      <c r="FZ755" t="s">
        <v>36990</v>
      </c>
      <c r="GA755" t="s">
        <v>37783</v>
      </c>
      <c r="GB755" t="s">
        <v>36968</v>
      </c>
      <c r="GC755" t="s">
        <v>37032</v>
      </c>
      <c r="GD755" t="s">
        <v>37033</v>
      </c>
      <c r="GE755" t="s">
        <v>37770</v>
      </c>
      <c r="GF755" t="s">
        <v>37771</v>
      </c>
      <c r="GG755" t="s">
        <v>37772</v>
      </c>
      <c r="GH755" t="s">
        <v>37773</v>
      </c>
      <c r="GI755" t="s">
        <v>37774</v>
      </c>
      <c r="GJ755" t="s">
        <v>37034</v>
      </c>
      <c r="GK755" t="s">
        <v>37035</v>
      </c>
      <c r="GL755" t="s">
        <v>37784</v>
      </c>
      <c r="GM755" t="s">
        <v>37785</v>
      </c>
      <c r="GN755" t="s">
        <v>37786</v>
      </c>
      <c r="GO755" t="s">
        <v>36973</v>
      </c>
      <c r="GP755" t="s">
        <v>21772</v>
      </c>
      <c r="GQ755" t="s">
        <v>37010</v>
      </c>
      <c r="GR755" t="s">
        <v>36969</v>
      </c>
      <c r="GT755" t="s">
        <v>37011</v>
      </c>
      <c r="GU755">
        <f t="shared" si="106"/>
        <v>21.25</v>
      </c>
      <c r="GV755">
        <f t="shared" si="107"/>
        <v>21.25</v>
      </c>
      <c r="GX755">
        <v>17</v>
      </c>
      <c r="GY755" t="s">
        <v>37012</v>
      </c>
      <c r="HA755" t="s">
        <v>37013</v>
      </c>
      <c r="HE755">
        <v>16.989999999999998</v>
      </c>
    </row>
    <row r="756" spans="1:224">
      <c r="A756" t="s">
        <v>29123</v>
      </c>
      <c r="B756" t="s">
        <v>36962</v>
      </c>
      <c r="C756" t="s">
        <v>36963</v>
      </c>
      <c r="D756" t="s">
        <v>21351</v>
      </c>
      <c r="E756">
        <v>1</v>
      </c>
      <c r="F756" t="s">
        <v>36964</v>
      </c>
      <c r="G756" t="s">
        <v>38</v>
      </c>
      <c r="H756" t="s">
        <v>37209</v>
      </c>
      <c r="I756" t="s">
        <v>28730</v>
      </c>
      <c r="J756" t="s">
        <v>33297</v>
      </c>
      <c r="K756" t="s">
        <v>21308</v>
      </c>
      <c r="L756" t="s">
        <v>33298</v>
      </c>
      <c r="M756" t="s">
        <v>33343</v>
      </c>
      <c r="N756" t="s">
        <v>21360</v>
      </c>
      <c r="O756" t="s">
        <v>33344</v>
      </c>
      <c r="P756" t="s">
        <v>21282</v>
      </c>
      <c r="Q756" t="s">
        <v>33300</v>
      </c>
      <c r="T756" t="s">
        <v>33349</v>
      </c>
      <c r="U756" t="str">
        <f>_xlfn.TEXTJOIN("-",TRUE,J756:T756)</f>
        <v>BTC activewear-Daataa Direct-Fruit Of The Loom-Men T-Shirt-DAT004-61082-61430-61036-T-Shirts-Mens Short Sleeve T-Shirt-M16</v>
      </c>
      <c r="V756" t="str">
        <f>_xlfn.XLOOKUP(U756,Table3[Final-Name],Table3[Final-Code],"Not Found")</f>
        <v>AG</v>
      </c>
      <c r="W756" t="s">
        <v>36967</v>
      </c>
      <c r="X756" t="s">
        <v>36968</v>
      </c>
      <c r="Y756" t="s">
        <v>36969</v>
      </c>
      <c r="AC756" t="s">
        <v>36990</v>
      </c>
      <c r="AD756" t="s">
        <v>36971</v>
      </c>
      <c r="AE756" t="s">
        <v>36972</v>
      </c>
      <c r="AF756" t="s">
        <v>36973</v>
      </c>
      <c r="AH756" t="s">
        <v>37757</v>
      </c>
      <c r="AJ756" t="s">
        <v>36967</v>
      </c>
      <c r="BH756" t="s">
        <v>37134</v>
      </c>
      <c r="BK756" t="str" cm="1">
        <f t="array" ref="BK756">IF(LEN(TRIM(BG756))=0,"",SUMPRODUCT(--(LEN(TRIM($BG$5:BG756))&gt;0)))</f>
        <v/>
      </c>
      <c r="BL756" t="str">
        <f t="shared" ref="BL756:BL819" si="108">IF(BK756&lt;&gt;"",_xlfn.BASE(BK756,36,10),"")</f>
        <v/>
      </c>
      <c r="BM756" t="str">
        <f t="shared" ref="BM756:BM811" si="109">IF(BL756&lt;&gt;"","*"&amp;BL756&amp;"*","")</f>
        <v/>
      </c>
      <c r="BO756" t="str">
        <f>_xlfn.TEXTJOIN("-",TRUE,N756,T756)</f>
        <v>DAT004-M16</v>
      </c>
      <c r="BP756" t="s">
        <v>36976</v>
      </c>
      <c r="BQ756" t="s">
        <v>37758</v>
      </c>
      <c r="BR756" t="s">
        <v>36978</v>
      </c>
      <c r="BT756" t="s">
        <v>36979</v>
      </c>
      <c r="BU756">
        <v>15687</v>
      </c>
      <c r="BY756">
        <v>1000</v>
      </c>
      <c r="CD756" t="s">
        <v>37759</v>
      </c>
      <c r="CE756" t="s">
        <v>36968</v>
      </c>
      <c r="CH756" t="s">
        <v>36990</v>
      </c>
      <c r="CI756" t="s">
        <v>36971</v>
      </c>
      <c r="CJ756" t="s">
        <v>36973</v>
      </c>
      <c r="CK756" t="s">
        <v>36973</v>
      </c>
      <c r="CN756" t="s">
        <v>36981</v>
      </c>
      <c r="CO756" t="s">
        <v>36982</v>
      </c>
      <c r="CP756" t="s">
        <v>37760</v>
      </c>
      <c r="CQ756" t="s">
        <v>36984</v>
      </c>
      <c r="CS756" t="s">
        <v>36985</v>
      </c>
      <c r="CT756" t="s">
        <v>36986</v>
      </c>
      <c r="CZ756">
        <v>1</v>
      </c>
      <c r="DB756" t="s">
        <v>36987</v>
      </c>
      <c r="DH756">
        <v>0</v>
      </c>
      <c r="DR756" t="s">
        <v>36988</v>
      </c>
      <c r="DS756" t="s">
        <v>36989</v>
      </c>
      <c r="DU756" t="s">
        <v>37757</v>
      </c>
      <c r="DV756" t="s">
        <v>36967</v>
      </c>
      <c r="DW756" t="s">
        <v>36990</v>
      </c>
      <c r="DX756" t="s">
        <v>36991</v>
      </c>
      <c r="EA756" t="s">
        <v>37135</v>
      </c>
      <c r="EB756" t="s">
        <v>37136</v>
      </c>
      <c r="EG756" t="s">
        <v>36982</v>
      </c>
      <c r="EH756" t="s">
        <v>36992</v>
      </c>
      <c r="EI756" t="s">
        <v>36993</v>
      </c>
      <c r="EJ756" t="s">
        <v>36994</v>
      </c>
      <c r="EL756" t="s">
        <v>37758</v>
      </c>
      <c r="EM756" t="s">
        <v>36978</v>
      </c>
      <c r="EN756" t="s">
        <v>36995</v>
      </c>
      <c r="EO756">
        <v>1731138031</v>
      </c>
      <c r="EP756" t="s">
        <v>36968</v>
      </c>
      <c r="EQ756" t="s">
        <v>36996</v>
      </c>
      <c r="ER756" t="s">
        <v>36997</v>
      </c>
      <c r="ES756" t="s">
        <v>36967</v>
      </c>
      <c r="ET756" t="s">
        <v>37761</v>
      </c>
      <c r="EU756" t="s">
        <v>36999</v>
      </c>
      <c r="FI756" t="s">
        <v>37762</v>
      </c>
      <c r="FJ756" t="s">
        <v>37763</v>
      </c>
      <c r="FK756" t="s">
        <v>37764</v>
      </c>
      <c r="FL756" t="s">
        <v>37765</v>
      </c>
      <c r="FM756" t="s">
        <v>37766</v>
      </c>
      <c r="FN756" t="s">
        <v>37767</v>
      </c>
      <c r="FO756" t="s">
        <v>37768</v>
      </c>
      <c r="FP756" t="s">
        <v>37769</v>
      </c>
      <c r="FQ756" t="s">
        <v>37007</v>
      </c>
      <c r="FR756" t="s">
        <v>37008</v>
      </c>
      <c r="FS756" t="s">
        <v>37009</v>
      </c>
      <c r="GE756" t="s">
        <v>37770</v>
      </c>
      <c r="GF756" t="s">
        <v>37771</v>
      </c>
      <c r="GG756" t="s">
        <v>37772</v>
      </c>
      <c r="GH756" t="s">
        <v>37773</v>
      </c>
      <c r="GI756" t="s">
        <v>37774</v>
      </c>
      <c r="GQ756" t="s">
        <v>37010</v>
      </c>
      <c r="GR756" t="s">
        <v>36969</v>
      </c>
      <c r="GT756" t="s">
        <v>37011</v>
      </c>
      <c r="GY756" t="s">
        <v>37012</v>
      </c>
      <c r="HA756" t="s">
        <v>37013</v>
      </c>
      <c r="HB756" t="s">
        <v>36977</v>
      </c>
      <c r="HC756" t="s">
        <v>36978</v>
      </c>
      <c r="HE756">
        <v>13.99</v>
      </c>
      <c r="HF756">
        <v>0</v>
      </c>
      <c r="HG756" t="s">
        <v>37014</v>
      </c>
      <c r="HI756" t="s">
        <v>37015</v>
      </c>
      <c r="HJ756">
        <v>1</v>
      </c>
      <c r="HK756">
        <v>3</v>
      </c>
      <c r="HM756" t="s">
        <v>37775</v>
      </c>
      <c r="HN756" t="s">
        <v>37017</v>
      </c>
      <c r="HO756" t="s">
        <v>36968</v>
      </c>
      <c r="HP756">
        <v>449</v>
      </c>
    </row>
    <row r="757" spans="1:224">
      <c r="A757" t="s">
        <v>29123</v>
      </c>
      <c r="B757" t="s">
        <v>36962</v>
      </c>
      <c r="C757" t="s">
        <v>36963</v>
      </c>
      <c r="D757" t="s">
        <v>21351</v>
      </c>
      <c r="E757">
        <v>1</v>
      </c>
      <c r="F757" t="s">
        <v>36964</v>
      </c>
      <c r="G757" t="s">
        <v>38</v>
      </c>
      <c r="H757" t="s">
        <v>37209</v>
      </c>
      <c r="I757" t="s">
        <v>28730</v>
      </c>
      <c r="J757" t="s">
        <v>33297</v>
      </c>
      <c r="K757" t="s">
        <v>21308</v>
      </c>
      <c r="L757" t="s">
        <v>33298</v>
      </c>
      <c r="M757" t="s">
        <v>33343</v>
      </c>
      <c r="N757" t="s">
        <v>21360</v>
      </c>
      <c r="O757" t="s">
        <v>33344</v>
      </c>
      <c r="P757" t="s">
        <v>21282</v>
      </c>
      <c r="Q757" t="s">
        <v>33300</v>
      </c>
      <c r="T757" t="s">
        <v>33349</v>
      </c>
      <c r="U757" t="s">
        <v>37776</v>
      </c>
      <c r="V757" t="s">
        <v>34104</v>
      </c>
      <c r="W757" t="s">
        <v>36967</v>
      </c>
      <c r="X757" t="s">
        <v>36968</v>
      </c>
      <c r="Y757" t="s">
        <v>36969</v>
      </c>
      <c r="Z757">
        <v>200</v>
      </c>
      <c r="AA757">
        <v>171</v>
      </c>
      <c r="AB757" t="s">
        <v>37018</v>
      </c>
      <c r="AC757" t="s">
        <v>36990</v>
      </c>
      <c r="AD757" t="s">
        <v>36971</v>
      </c>
      <c r="AE757" t="s">
        <v>36972</v>
      </c>
      <c r="AF757" t="s">
        <v>36973</v>
      </c>
      <c r="AH757" t="s">
        <v>37757</v>
      </c>
      <c r="AJ757" t="s">
        <v>36967</v>
      </c>
      <c r="AK757" t="s">
        <v>33320</v>
      </c>
      <c r="AL757" t="s">
        <v>186</v>
      </c>
      <c r="AM757" t="s">
        <v>37777</v>
      </c>
      <c r="AN757" t="s">
        <v>28824</v>
      </c>
      <c r="AQ757" t="s">
        <v>28824</v>
      </c>
      <c r="AR757" t="s">
        <v>34343</v>
      </c>
      <c r="AW757" t="s">
        <v>37135</v>
      </c>
      <c r="AX757" t="s">
        <v>37135</v>
      </c>
      <c r="AY757" t="s">
        <v>37021</v>
      </c>
      <c r="BA757" t="s">
        <v>353</v>
      </c>
      <c r="BB757">
        <v>48</v>
      </c>
      <c r="BC757" t="s">
        <v>37022</v>
      </c>
      <c r="BD757" t="s">
        <v>28739</v>
      </c>
      <c r="BE757" t="s">
        <v>36993</v>
      </c>
      <c r="BF757">
        <v>0.2</v>
      </c>
      <c r="BG757" t="str">
        <f>_xlfn.TEXTJOIN("-",TRUE,V757,AL757,I757,BD757,AR757)</f>
        <v>AG-B6-CB-D3-ED</v>
      </c>
      <c r="BH757" t="s">
        <v>38059</v>
      </c>
      <c r="BI757" t="s">
        <v>38060</v>
      </c>
      <c r="BJ757" t="s">
        <v>37780</v>
      </c>
      <c r="BK757" cm="1">
        <f t="array" ref="BK757">IF(LEN(TRIM(BG757))=0,"",SUMPRODUCT(--(LEN(TRIM($BG$5:BG757))&gt;0)))</f>
        <v>737</v>
      </c>
      <c r="BL757" t="str">
        <f t="shared" si="108"/>
        <v>00000000KH</v>
      </c>
      <c r="BM757" t="str">
        <f t="shared" si="109"/>
        <v>*00000000KH*</v>
      </c>
      <c r="BN757" t="s">
        <v>37778</v>
      </c>
      <c r="BO757" t="str">
        <f>_xlfn.TEXTJOIN("-",TRUE,N757,T757)</f>
        <v>DAT004-M16</v>
      </c>
      <c r="CP757" t="s">
        <v>37781</v>
      </c>
      <c r="CU757">
        <v>13.99</v>
      </c>
      <c r="DT757" t="s">
        <v>37026</v>
      </c>
      <c r="EC757" s="7">
        <f>CU757/(1-0.2)</f>
        <v>17.487500000000001</v>
      </c>
      <c r="EN757" t="s">
        <v>36995</v>
      </c>
      <c r="EO757">
        <v>1731138031</v>
      </c>
      <c r="EP757" t="s">
        <v>36968</v>
      </c>
      <c r="EQ757" t="s">
        <v>36996</v>
      </c>
      <c r="ER757" t="s">
        <v>36997</v>
      </c>
      <c r="ES757" t="s">
        <v>36967</v>
      </c>
      <c r="ET757" t="s">
        <v>37761</v>
      </c>
      <c r="EU757" t="s">
        <v>36999</v>
      </c>
      <c r="FB757" t="s">
        <v>35377</v>
      </c>
      <c r="FC757" t="s">
        <v>37782</v>
      </c>
      <c r="FD757" t="s">
        <v>28824</v>
      </c>
      <c r="FF757" t="s">
        <v>36990</v>
      </c>
      <c r="FG757" t="s">
        <v>36990</v>
      </c>
      <c r="FH757" t="s">
        <v>37781</v>
      </c>
      <c r="FI757" t="s">
        <v>37762</v>
      </c>
      <c r="FJ757" t="s">
        <v>37763</v>
      </c>
      <c r="FK757" t="s">
        <v>37764</v>
      </c>
      <c r="FL757" t="s">
        <v>37765</v>
      </c>
      <c r="FM757" t="s">
        <v>37766</v>
      </c>
      <c r="FN757" t="s">
        <v>37767</v>
      </c>
      <c r="FO757" t="s">
        <v>37768</v>
      </c>
      <c r="FP757" t="s">
        <v>37769</v>
      </c>
      <c r="FQ757" t="s">
        <v>37028</v>
      </c>
      <c r="FR757" t="s">
        <v>37008</v>
      </c>
      <c r="FS757" t="s">
        <v>37009</v>
      </c>
      <c r="FT757" t="s">
        <v>33320</v>
      </c>
      <c r="FU757" t="s">
        <v>33320</v>
      </c>
      <c r="FV757" t="s">
        <v>28824</v>
      </c>
      <c r="FW757" t="s">
        <v>37030</v>
      </c>
      <c r="FX757" t="s">
        <v>37031</v>
      </c>
      <c r="FY757" t="s">
        <v>36971</v>
      </c>
      <c r="FZ757" t="s">
        <v>36990</v>
      </c>
      <c r="GA757" t="s">
        <v>37783</v>
      </c>
      <c r="GB757" t="s">
        <v>36968</v>
      </c>
      <c r="GC757" t="s">
        <v>37032</v>
      </c>
      <c r="GD757" t="s">
        <v>37033</v>
      </c>
      <c r="GE757" t="s">
        <v>37770</v>
      </c>
      <c r="GF757" t="s">
        <v>37771</v>
      </c>
      <c r="GG757" t="s">
        <v>37772</v>
      </c>
      <c r="GH757" t="s">
        <v>37773</v>
      </c>
      <c r="GI757" t="s">
        <v>37774</v>
      </c>
      <c r="GJ757" t="s">
        <v>37034</v>
      </c>
      <c r="GK757" t="s">
        <v>37035</v>
      </c>
      <c r="GL757" t="s">
        <v>37784</v>
      </c>
      <c r="GM757" t="s">
        <v>37785</v>
      </c>
      <c r="GN757" t="s">
        <v>37786</v>
      </c>
      <c r="GO757" t="s">
        <v>36973</v>
      </c>
      <c r="GP757" t="s">
        <v>28824</v>
      </c>
      <c r="GQ757" t="s">
        <v>37010</v>
      </c>
      <c r="GR757" t="s">
        <v>36969</v>
      </c>
      <c r="GT757" t="s">
        <v>37011</v>
      </c>
      <c r="GU757">
        <f>GX757/(1-0.2)</f>
        <v>17.5</v>
      </c>
      <c r="GV757">
        <f>GX757/(1-0.2)</f>
        <v>17.5</v>
      </c>
      <c r="GX757">
        <v>14</v>
      </c>
      <c r="GY757" t="s">
        <v>37012</v>
      </c>
      <c r="HA757" t="s">
        <v>37013</v>
      </c>
      <c r="HE757">
        <v>13.99</v>
      </c>
    </row>
    <row r="758" spans="1:224">
      <c r="A758" t="s">
        <v>29123</v>
      </c>
      <c r="B758" t="s">
        <v>36962</v>
      </c>
      <c r="C758" t="s">
        <v>36963</v>
      </c>
      <c r="D758" t="s">
        <v>21351</v>
      </c>
      <c r="E758">
        <v>1</v>
      </c>
      <c r="F758" t="s">
        <v>36964</v>
      </c>
      <c r="G758" t="s">
        <v>38</v>
      </c>
      <c r="H758" t="s">
        <v>37209</v>
      </c>
      <c r="I758" t="s">
        <v>28730</v>
      </c>
      <c r="J758" t="s">
        <v>33297</v>
      </c>
      <c r="K758" t="s">
        <v>21308</v>
      </c>
      <c r="L758" t="s">
        <v>33298</v>
      </c>
      <c r="M758" t="s">
        <v>33343</v>
      </c>
      <c r="N758" t="s">
        <v>21360</v>
      </c>
      <c r="O758" t="s">
        <v>33344</v>
      </c>
      <c r="P758" t="s">
        <v>21282</v>
      </c>
      <c r="Q758" t="s">
        <v>33300</v>
      </c>
      <c r="T758" t="s">
        <v>33349</v>
      </c>
      <c r="U758" t="s">
        <v>37776</v>
      </c>
      <c r="V758" t="s">
        <v>34104</v>
      </c>
      <c r="W758" t="s">
        <v>36967</v>
      </c>
      <c r="X758" t="s">
        <v>36968</v>
      </c>
      <c r="Y758" t="s">
        <v>36969</v>
      </c>
      <c r="Z758">
        <v>200</v>
      </c>
      <c r="AA758">
        <v>186</v>
      </c>
      <c r="AB758" t="s">
        <v>37018</v>
      </c>
      <c r="AC758" t="s">
        <v>36990</v>
      </c>
      <c r="AD758" t="s">
        <v>36971</v>
      </c>
      <c r="AE758" t="s">
        <v>36972</v>
      </c>
      <c r="AF758" t="s">
        <v>36973</v>
      </c>
      <c r="AH758" t="s">
        <v>37757</v>
      </c>
      <c r="AJ758" t="s">
        <v>36967</v>
      </c>
      <c r="AK758" t="s">
        <v>33320</v>
      </c>
      <c r="AL758" t="s">
        <v>186</v>
      </c>
      <c r="AM758" t="s">
        <v>37777</v>
      </c>
      <c r="AN758" t="s">
        <v>28795</v>
      </c>
      <c r="AQ758" t="s">
        <v>28795</v>
      </c>
      <c r="AR758" t="s">
        <v>34345</v>
      </c>
      <c r="AW758" t="s">
        <v>37135</v>
      </c>
      <c r="AX758" t="s">
        <v>37135</v>
      </c>
      <c r="AY758" t="s">
        <v>37021</v>
      </c>
      <c r="BA758" t="s">
        <v>353</v>
      </c>
      <c r="BB758">
        <v>48</v>
      </c>
      <c r="BC758" t="s">
        <v>37022</v>
      </c>
      <c r="BD758" t="s">
        <v>28739</v>
      </c>
      <c r="BE758" t="s">
        <v>36993</v>
      </c>
      <c r="BF758">
        <v>0.2</v>
      </c>
      <c r="BG758" t="str">
        <f>_xlfn.TEXTJOIN("-",TRUE,V758,AL758,I758,BD758,AR758)</f>
        <v>AG-B6-CB-D3-EE</v>
      </c>
      <c r="BH758" t="s">
        <v>38061</v>
      </c>
      <c r="BI758" t="s">
        <v>38062</v>
      </c>
      <c r="BJ758" t="s">
        <v>37789</v>
      </c>
      <c r="BK758" cm="1">
        <f t="array" ref="BK758">IF(LEN(TRIM(BG758))=0,"",SUMPRODUCT(--(LEN(TRIM($BG$5:BG758))&gt;0)))</f>
        <v>738</v>
      </c>
      <c r="BL758" t="str">
        <f>IF(BK758&lt;&gt;"",_xlfn.BASE(BK758,36,10),"")</f>
        <v>00000000KI</v>
      </c>
      <c r="BM758" t="str">
        <f>IF(BL758&lt;&gt;"","*"&amp;BL758&amp;"*","")</f>
        <v>*00000000KI*</v>
      </c>
      <c r="BN758" t="s">
        <v>37787</v>
      </c>
      <c r="BO758" t="str">
        <f>_xlfn.TEXTJOIN("-",TRUE,N758,T758)</f>
        <v>DAT004-M16</v>
      </c>
      <c r="CP758" t="s">
        <v>37781</v>
      </c>
      <c r="CU758">
        <v>13.99</v>
      </c>
      <c r="DT758" t="s">
        <v>37026</v>
      </c>
      <c r="EC758" s="7">
        <f t="shared" ref="EC758:EC821" si="110">CU758/(1-0.2)</f>
        <v>17.487500000000001</v>
      </c>
      <c r="EN758" t="s">
        <v>36995</v>
      </c>
      <c r="EO758">
        <v>1731138031</v>
      </c>
      <c r="EP758" t="s">
        <v>36968</v>
      </c>
      <c r="EQ758" t="s">
        <v>36996</v>
      </c>
      <c r="ER758" t="s">
        <v>36997</v>
      </c>
      <c r="ES758" t="s">
        <v>36967</v>
      </c>
      <c r="ET758" t="s">
        <v>37761</v>
      </c>
      <c r="EU758" t="s">
        <v>36999</v>
      </c>
      <c r="FB758" t="s">
        <v>35377</v>
      </c>
      <c r="FC758" t="s">
        <v>37782</v>
      </c>
      <c r="FD758" t="s">
        <v>28795</v>
      </c>
      <c r="FF758" t="s">
        <v>36990</v>
      </c>
      <c r="FG758" t="s">
        <v>36990</v>
      </c>
      <c r="FH758" t="s">
        <v>37781</v>
      </c>
      <c r="FI758" t="s">
        <v>37762</v>
      </c>
      <c r="FJ758" t="s">
        <v>37763</v>
      </c>
      <c r="FK758" t="s">
        <v>37764</v>
      </c>
      <c r="FL758" t="s">
        <v>37765</v>
      </c>
      <c r="FM758" t="s">
        <v>37766</v>
      </c>
      <c r="FN758" t="s">
        <v>37767</v>
      </c>
      <c r="FO758" t="s">
        <v>37768</v>
      </c>
      <c r="FP758" t="s">
        <v>37769</v>
      </c>
      <c r="FQ758" t="s">
        <v>37028</v>
      </c>
      <c r="FR758" t="s">
        <v>37008</v>
      </c>
      <c r="FS758" t="s">
        <v>37009</v>
      </c>
      <c r="FT758" t="s">
        <v>33320</v>
      </c>
      <c r="FU758" t="s">
        <v>33320</v>
      </c>
      <c r="FV758" t="s">
        <v>28795</v>
      </c>
      <c r="FW758" t="s">
        <v>37030</v>
      </c>
      <c r="FX758" t="s">
        <v>37031</v>
      </c>
      <c r="FY758" t="s">
        <v>36971</v>
      </c>
      <c r="FZ758" t="s">
        <v>36990</v>
      </c>
      <c r="GA758" t="s">
        <v>37783</v>
      </c>
      <c r="GB758" t="s">
        <v>36968</v>
      </c>
      <c r="GC758" t="s">
        <v>37032</v>
      </c>
      <c r="GD758" t="s">
        <v>37033</v>
      </c>
      <c r="GE758" t="s">
        <v>37770</v>
      </c>
      <c r="GF758" t="s">
        <v>37771</v>
      </c>
      <c r="GG758" t="s">
        <v>37772</v>
      </c>
      <c r="GH758" t="s">
        <v>37773</v>
      </c>
      <c r="GI758" t="s">
        <v>37774</v>
      </c>
      <c r="GJ758" t="s">
        <v>37034</v>
      </c>
      <c r="GK758" t="s">
        <v>37035</v>
      </c>
      <c r="GL758" t="s">
        <v>37784</v>
      </c>
      <c r="GM758" t="s">
        <v>37785</v>
      </c>
      <c r="GN758" t="s">
        <v>37786</v>
      </c>
      <c r="GO758" t="s">
        <v>36973</v>
      </c>
      <c r="GP758" t="s">
        <v>28795</v>
      </c>
      <c r="GQ758" t="s">
        <v>37010</v>
      </c>
      <c r="GR758" t="s">
        <v>36969</v>
      </c>
      <c r="GT758" t="s">
        <v>37011</v>
      </c>
      <c r="GU758">
        <f t="shared" ref="GU758:GU821" si="111">GX758/(1-0.2)</f>
        <v>17.5</v>
      </c>
      <c r="GV758">
        <f t="shared" ref="GV758:GV821" si="112">GX758/(1-0.2)</f>
        <v>17.5</v>
      </c>
      <c r="GX758">
        <v>14</v>
      </c>
      <c r="GY758" t="s">
        <v>37012</v>
      </c>
      <c r="HA758" t="s">
        <v>37013</v>
      </c>
      <c r="HE758">
        <v>13.99</v>
      </c>
    </row>
    <row r="759" spans="1:224">
      <c r="A759" t="s">
        <v>29123</v>
      </c>
      <c r="B759" t="s">
        <v>36962</v>
      </c>
      <c r="C759" t="s">
        <v>36963</v>
      </c>
      <c r="D759" t="s">
        <v>21351</v>
      </c>
      <c r="E759">
        <v>1</v>
      </c>
      <c r="F759" t="s">
        <v>36964</v>
      </c>
      <c r="G759" t="s">
        <v>38</v>
      </c>
      <c r="H759" t="s">
        <v>37209</v>
      </c>
      <c r="I759" t="s">
        <v>28730</v>
      </c>
      <c r="J759" t="s">
        <v>33297</v>
      </c>
      <c r="K759" t="s">
        <v>21308</v>
      </c>
      <c r="L759" t="s">
        <v>33298</v>
      </c>
      <c r="M759" t="s">
        <v>33343</v>
      </c>
      <c r="N759" t="s">
        <v>21360</v>
      </c>
      <c r="O759" t="s">
        <v>33344</v>
      </c>
      <c r="P759" t="s">
        <v>21282</v>
      </c>
      <c r="Q759" t="s">
        <v>33300</v>
      </c>
      <c r="T759" t="s">
        <v>33349</v>
      </c>
      <c r="U759" t="s">
        <v>37776</v>
      </c>
      <c r="V759" t="s">
        <v>34104</v>
      </c>
      <c r="W759" t="s">
        <v>36967</v>
      </c>
      <c r="X759" t="s">
        <v>36968</v>
      </c>
      <c r="Y759" t="s">
        <v>36969</v>
      </c>
      <c r="Z759">
        <v>200</v>
      </c>
      <c r="AA759">
        <v>195</v>
      </c>
      <c r="AB759" t="s">
        <v>37018</v>
      </c>
      <c r="AC759" t="s">
        <v>36990</v>
      </c>
      <c r="AD759" t="s">
        <v>36971</v>
      </c>
      <c r="AE759" t="s">
        <v>36972</v>
      </c>
      <c r="AF759" t="s">
        <v>36973</v>
      </c>
      <c r="AH759" t="s">
        <v>37757</v>
      </c>
      <c r="AJ759" t="s">
        <v>36967</v>
      </c>
      <c r="AK759" t="s">
        <v>33320</v>
      </c>
      <c r="AL759" t="s">
        <v>186</v>
      </c>
      <c r="AM759" t="s">
        <v>37777</v>
      </c>
      <c r="AN759" t="s">
        <v>28789</v>
      </c>
      <c r="AQ759" t="s">
        <v>28789</v>
      </c>
      <c r="AR759" t="s">
        <v>34347</v>
      </c>
      <c r="AW759" t="s">
        <v>37135</v>
      </c>
      <c r="AX759" t="s">
        <v>37135</v>
      </c>
      <c r="AY759" t="s">
        <v>37021</v>
      </c>
      <c r="BA759" t="s">
        <v>353</v>
      </c>
      <c r="BB759">
        <v>48</v>
      </c>
      <c r="BC759" t="s">
        <v>37022</v>
      </c>
      <c r="BD759" t="s">
        <v>28739</v>
      </c>
      <c r="BE759" t="s">
        <v>36993</v>
      </c>
      <c r="BF759">
        <v>0.2</v>
      </c>
      <c r="BG759" t="str">
        <f>_xlfn.TEXTJOIN("-",TRUE,V759,AL759,I759,BD759,AR759)</f>
        <v>AG-B6-CB-D3-EF</v>
      </c>
      <c r="BH759" t="s">
        <v>38063</v>
      </c>
      <c r="BI759" t="s">
        <v>38064</v>
      </c>
      <c r="BJ759" t="s">
        <v>37792</v>
      </c>
      <c r="BK759" cm="1">
        <f t="array" ref="BK759">IF(LEN(TRIM(BG759))=0,"",SUMPRODUCT(--(LEN(TRIM($BG$5:BG759))&gt;0)))</f>
        <v>739</v>
      </c>
      <c r="BL759" t="str">
        <f>IF(BK759&lt;&gt;"",_xlfn.BASE(BK759,36,10),"")</f>
        <v>00000000KJ</v>
      </c>
      <c r="BM759" t="str">
        <f>IF(BL759&lt;&gt;"","*"&amp;BL759&amp;"*","")</f>
        <v>*00000000KJ*</v>
      </c>
      <c r="BN759" t="s">
        <v>37790</v>
      </c>
      <c r="BO759" t="str">
        <f>_xlfn.TEXTJOIN("-",TRUE,N759,T759)</f>
        <v>DAT004-M16</v>
      </c>
      <c r="CP759" t="s">
        <v>37781</v>
      </c>
      <c r="CU759">
        <v>13.99</v>
      </c>
      <c r="DT759" t="s">
        <v>37026</v>
      </c>
      <c r="EC759" s="7">
        <f t="shared" si="110"/>
        <v>17.487500000000001</v>
      </c>
      <c r="EN759" t="s">
        <v>36995</v>
      </c>
      <c r="EO759">
        <v>1731138031</v>
      </c>
      <c r="EP759" t="s">
        <v>36968</v>
      </c>
      <c r="EQ759" t="s">
        <v>36996</v>
      </c>
      <c r="ER759" t="s">
        <v>36997</v>
      </c>
      <c r="ES759" t="s">
        <v>36967</v>
      </c>
      <c r="ET759" t="s">
        <v>37761</v>
      </c>
      <c r="EU759" t="s">
        <v>36999</v>
      </c>
      <c r="FB759" t="s">
        <v>35377</v>
      </c>
      <c r="FC759" t="s">
        <v>37782</v>
      </c>
      <c r="FD759" t="s">
        <v>28789</v>
      </c>
      <c r="FF759" t="s">
        <v>36990</v>
      </c>
      <c r="FG759" t="s">
        <v>36990</v>
      </c>
      <c r="FH759" t="s">
        <v>37781</v>
      </c>
      <c r="FI759" t="s">
        <v>37762</v>
      </c>
      <c r="FJ759" t="s">
        <v>37763</v>
      </c>
      <c r="FK759" t="s">
        <v>37764</v>
      </c>
      <c r="FL759" t="s">
        <v>37765</v>
      </c>
      <c r="FM759" t="s">
        <v>37766</v>
      </c>
      <c r="FN759" t="s">
        <v>37767</v>
      </c>
      <c r="FO759" t="s">
        <v>37768</v>
      </c>
      <c r="FP759" t="s">
        <v>37769</v>
      </c>
      <c r="FQ759" t="s">
        <v>37028</v>
      </c>
      <c r="FR759" t="s">
        <v>37008</v>
      </c>
      <c r="FS759" t="s">
        <v>37009</v>
      </c>
      <c r="FT759" t="s">
        <v>33320</v>
      </c>
      <c r="FU759" t="s">
        <v>33320</v>
      </c>
      <c r="FV759" t="s">
        <v>28789</v>
      </c>
      <c r="FW759" t="s">
        <v>37030</v>
      </c>
      <c r="FX759" t="s">
        <v>37031</v>
      </c>
      <c r="FY759" t="s">
        <v>36971</v>
      </c>
      <c r="FZ759" t="s">
        <v>36990</v>
      </c>
      <c r="GA759" t="s">
        <v>37783</v>
      </c>
      <c r="GB759" t="s">
        <v>36968</v>
      </c>
      <c r="GC759" t="s">
        <v>37032</v>
      </c>
      <c r="GD759" t="s">
        <v>37033</v>
      </c>
      <c r="GE759" t="s">
        <v>37770</v>
      </c>
      <c r="GF759" t="s">
        <v>37771</v>
      </c>
      <c r="GG759" t="s">
        <v>37772</v>
      </c>
      <c r="GH759" t="s">
        <v>37773</v>
      </c>
      <c r="GI759" t="s">
        <v>37774</v>
      </c>
      <c r="GJ759" t="s">
        <v>37034</v>
      </c>
      <c r="GK759" t="s">
        <v>37035</v>
      </c>
      <c r="GL759" t="s">
        <v>37784</v>
      </c>
      <c r="GM759" t="s">
        <v>37785</v>
      </c>
      <c r="GN759" t="s">
        <v>37786</v>
      </c>
      <c r="GO759" t="s">
        <v>36973</v>
      </c>
      <c r="GP759" t="s">
        <v>28789</v>
      </c>
      <c r="GQ759" t="s">
        <v>37010</v>
      </c>
      <c r="GR759" t="s">
        <v>36969</v>
      </c>
      <c r="GT759" t="s">
        <v>37011</v>
      </c>
      <c r="GU759">
        <f t="shared" si="111"/>
        <v>17.5</v>
      </c>
      <c r="GV759">
        <f t="shared" si="112"/>
        <v>17.5</v>
      </c>
      <c r="GX759">
        <v>14</v>
      </c>
      <c r="GY759" t="s">
        <v>37012</v>
      </c>
      <c r="HA759" t="s">
        <v>37013</v>
      </c>
      <c r="HE759">
        <v>13.99</v>
      </c>
    </row>
    <row r="760" spans="1:224">
      <c r="A760" t="s">
        <v>29123</v>
      </c>
      <c r="B760" t="s">
        <v>36962</v>
      </c>
      <c r="C760" t="s">
        <v>36963</v>
      </c>
      <c r="D760" t="s">
        <v>21351</v>
      </c>
      <c r="E760">
        <v>1</v>
      </c>
      <c r="F760" t="s">
        <v>36964</v>
      </c>
      <c r="G760" t="s">
        <v>38</v>
      </c>
      <c r="H760" t="s">
        <v>37209</v>
      </c>
      <c r="I760" t="s">
        <v>28730</v>
      </c>
      <c r="J760" t="s">
        <v>33297</v>
      </c>
      <c r="K760" t="s">
        <v>21308</v>
      </c>
      <c r="L760" t="s">
        <v>33298</v>
      </c>
      <c r="M760" t="s">
        <v>33343</v>
      </c>
      <c r="N760" t="s">
        <v>21360</v>
      </c>
      <c r="O760" t="s">
        <v>33344</v>
      </c>
      <c r="P760" t="s">
        <v>21282</v>
      </c>
      <c r="Q760" t="s">
        <v>33300</v>
      </c>
      <c r="T760" t="s">
        <v>33349</v>
      </c>
      <c r="U760" t="s">
        <v>37776</v>
      </c>
      <c r="V760" t="s">
        <v>34104</v>
      </c>
      <c r="W760" t="s">
        <v>36967</v>
      </c>
      <c r="X760" t="s">
        <v>36968</v>
      </c>
      <c r="Y760" t="s">
        <v>36969</v>
      </c>
      <c r="Z760">
        <v>300</v>
      </c>
      <c r="AA760">
        <v>221</v>
      </c>
      <c r="AB760" t="s">
        <v>37018</v>
      </c>
      <c r="AC760" t="s">
        <v>36990</v>
      </c>
      <c r="AD760" t="s">
        <v>36971</v>
      </c>
      <c r="AE760" t="s">
        <v>36972</v>
      </c>
      <c r="AF760" t="s">
        <v>36973</v>
      </c>
      <c r="AH760" t="s">
        <v>37757</v>
      </c>
      <c r="AJ760" t="s">
        <v>36967</v>
      </c>
      <c r="AK760" t="s">
        <v>33320</v>
      </c>
      <c r="AL760" t="s">
        <v>186</v>
      </c>
      <c r="AM760" t="s">
        <v>37777</v>
      </c>
      <c r="AN760" t="s">
        <v>29088</v>
      </c>
      <c r="AQ760" t="s">
        <v>29088</v>
      </c>
      <c r="AR760" t="s">
        <v>34349</v>
      </c>
      <c r="AW760" t="s">
        <v>37135</v>
      </c>
      <c r="AX760" t="s">
        <v>37135</v>
      </c>
      <c r="AY760" t="s">
        <v>37021</v>
      </c>
      <c r="BA760" t="s">
        <v>353</v>
      </c>
      <c r="BB760">
        <v>48</v>
      </c>
      <c r="BC760" t="s">
        <v>37048</v>
      </c>
      <c r="BD760" t="s">
        <v>34259</v>
      </c>
      <c r="BE760" t="s">
        <v>36993</v>
      </c>
      <c r="BF760">
        <v>0.2</v>
      </c>
      <c r="BG760" t="str">
        <f>_xlfn.TEXTJOIN("-",TRUE,V760,AL760,I760,BD760,AR760)</f>
        <v>AG-B6-CB-D4-EG</v>
      </c>
      <c r="BH760" t="s">
        <v>38065</v>
      </c>
      <c r="BI760" t="s">
        <v>38066</v>
      </c>
      <c r="BJ760" t="s">
        <v>37795</v>
      </c>
      <c r="BK760" cm="1">
        <f t="array" ref="BK760">IF(LEN(TRIM(BG760))=0,"",SUMPRODUCT(--(LEN(TRIM($BG$5:BG760))&gt;0)))</f>
        <v>740</v>
      </c>
      <c r="BL760" t="str">
        <f>IF(BK760&lt;&gt;"",_xlfn.BASE(BK760,36,10),"")</f>
        <v>00000000KK</v>
      </c>
      <c r="BM760" t="str">
        <f>IF(BL760&lt;&gt;"","*"&amp;BL760&amp;"*","")</f>
        <v>*00000000KK*</v>
      </c>
      <c r="BN760" t="s">
        <v>37793</v>
      </c>
      <c r="BO760" t="str">
        <f>_xlfn.TEXTJOIN("-",TRUE,N760,T760)</f>
        <v>DAT004-M16</v>
      </c>
      <c r="CP760" t="s">
        <v>37781</v>
      </c>
      <c r="CU760">
        <v>13.99</v>
      </c>
      <c r="DT760" t="s">
        <v>37026</v>
      </c>
      <c r="EC760" s="7">
        <f t="shared" si="110"/>
        <v>17.487500000000001</v>
      </c>
      <c r="EN760" t="s">
        <v>36995</v>
      </c>
      <c r="EO760">
        <v>1731138031</v>
      </c>
      <c r="EP760" t="s">
        <v>36968</v>
      </c>
      <c r="EQ760" t="s">
        <v>36996</v>
      </c>
      <c r="ER760" t="s">
        <v>36997</v>
      </c>
      <c r="ES760" t="s">
        <v>36967</v>
      </c>
      <c r="ET760" t="s">
        <v>37761</v>
      </c>
      <c r="EU760" t="s">
        <v>36999</v>
      </c>
      <c r="FB760" t="s">
        <v>35377</v>
      </c>
      <c r="FC760" t="s">
        <v>37782</v>
      </c>
      <c r="FD760" t="s">
        <v>29088</v>
      </c>
      <c r="FF760" t="s">
        <v>36990</v>
      </c>
      <c r="FG760" t="s">
        <v>36990</v>
      </c>
      <c r="FH760" t="s">
        <v>37781</v>
      </c>
      <c r="FI760" t="s">
        <v>37762</v>
      </c>
      <c r="FJ760" t="s">
        <v>37763</v>
      </c>
      <c r="FK760" t="s">
        <v>37764</v>
      </c>
      <c r="FL760" t="s">
        <v>37765</v>
      </c>
      <c r="FM760" t="s">
        <v>37766</v>
      </c>
      <c r="FN760" t="s">
        <v>37767</v>
      </c>
      <c r="FO760" t="s">
        <v>37768</v>
      </c>
      <c r="FP760" t="s">
        <v>37769</v>
      </c>
      <c r="FQ760" t="s">
        <v>37028</v>
      </c>
      <c r="FR760" t="s">
        <v>37008</v>
      </c>
      <c r="FS760" t="s">
        <v>37009</v>
      </c>
      <c r="FT760" t="s">
        <v>33320</v>
      </c>
      <c r="FU760" t="s">
        <v>33320</v>
      </c>
      <c r="FV760" t="s">
        <v>29088</v>
      </c>
      <c r="FW760" t="s">
        <v>37030</v>
      </c>
      <c r="FX760" t="s">
        <v>37031</v>
      </c>
      <c r="FY760" t="s">
        <v>36971</v>
      </c>
      <c r="FZ760" t="s">
        <v>36990</v>
      </c>
      <c r="GA760" t="s">
        <v>37783</v>
      </c>
      <c r="GB760" t="s">
        <v>36968</v>
      </c>
      <c r="GC760" t="s">
        <v>37032</v>
      </c>
      <c r="GD760" t="s">
        <v>37033</v>
      </c>
      <c r="GE760" t="s">
        <v>37770</v>
      </c>
      <c r="GF760" t="s">
        <v>37771</v>
      </c>
      <c r="GG760" t="s">
        <v>37772</v>
      </c>
      <c r="GH760" t="s">
        <v>37773</v>
      </c>
      <c r="GI760" t="s">
        <v>37774</v>
      </c>
      <c r="GJ760" t="s">
        <v>37034</v>
      </c>
      <c r="GK760" t="s">
        <v>37035</v>
      </c>
      <c r="GL760" t="s">
        <v>37784</v>
      </c>
      <c r="GM760" t="s">
        <v>37785</v>
      </c>
      <c r="GN760" t="s">
        <v>37786</v>
      </c>
      <c r="GO760" t="s">
        <v>36973</v>
      </c>
      <c r="GP760" t="s">
        <v>29088</v>
      </c>
      <c r="GQ760" t="s">
        <v>37010</v>
      </c>
      <c r="GR760" t="s">
        <v>36969</v>
      </c>
      <c r="GT760" t="s">
        <v>37011</v>
      </c>
      <c r="GU760">
        <f t="shared" si="111"/>
        <v>17.5</v>
      </c>
      <c r="GV760">
        <f t="shared" si="112"/>
        <v>17.5</v>
      </c>
      <c r="GX760">
        <v>14</v>
      </c>
      <c r="GY760" t="s">
        <v>37012</v>
      </c>
      <c r="HA760" t="s">
        <v>37013</v>
      </c>
      <c r="HE760">
        <v>13.99</v>
      </c>
    </row>
    <row r="761" spans="1:224">
      <c r="A761" t="s">
        <v>29123</v>
      </c>
      <c r="B761" t="s">
        <v>36962</v>
      </c>
      <c r="C761" t="s">
        <v>36963</v>
      </c>
      <c r="D761" t="s">
        <v>21351</v>
      </c>
      <c r="E761">
        <v>1</v>
      </c>
      <c r="F761" t="s">
        <v>36964</v>
      </c>
      <c r="G761" t="s">
        <v>38</v>
      </c>
      <c r="H761" t="s">
        <v>37209</v>
      </c>
      <c r="I761" t="s">
        <v>28730</v>
      </c>
      <c r="J761" t="s">
        <v>33297</v>
      </c>
      <c r="K761" t="s">
        <v>21308</v>
      </c>
      <c r="L761" t="s">
        <v>33298</v>
      </c>
      <c r="M761" t="s">
        <v>33343</v>
      </c>
      <c r="N761" t="s">
        <v>21360</v>
      </c>
      <c r="O761" t="s">
        <v>33344</v>
      </c>
      <c r="P761" t="s">
        <v>21282</v>
      </c>
      <c r="Q761" t="s">
        <v>33300</v>
      </c>
      <c r="T761" t="s">
        <v>33349</v>
      </c>
      <c r="U761" t="s">
        <v>37776</v>
      </c>
      <c r="V761" t="s">
        <v>34104</v>
      </c>
      <c r="W761" t="s">
        <v>36967</v>
      </c>
      <c r="X761" t="s">
        <v>36968</v>
      </c>
      <c r="Y761" t="s">
        <v>36969</v>
      </c>
      <c r="Z761">
        <v>300</v>
      </c>
      <c r="AA761">
        <v>236</v>
      </c>
      <c r="AB761" t="s">
        <v>37018</v>
      </c>
      <c r="AC761" t="s">
        <v>36990</v>
      </c>
      <c r="AD761" t="s">
        <v>36971</v>
      </c>
      <c r="AE761" t="s">
        <v>36972</v>
      </c>
      <c r="AF761" t="s">
        <v>36973</v>
      </c>
      <c r="AH761" t="s">
        <v>37757</v>
      </c>
      <c r="AJ761" t="s">
        <v>36967</v>
      </c>
      <c r="AK761" t="s">
        <v>33320</v>
      </c>
      <c r="AL761" t="s">
        <v>186</v>
      </c>
      <c r="AM761" t="s">
        <v>37777</v>
      </c>
      <c r="AN761" t="s">
        <v>29128</v>
      </c>
      <c r="AQ761" t="s">
        <v>29128</v>
      </c>
      <c r="AR761" t="s">
        <v>34351</v>
      </c>
      <c r="AW761" t="s">
        <v>37135</v>
      </c>
      <c r="AX761" t="s">
        <v>37135</v>
      </c>
      <c r="AY761" t="s">
        <v>37021</v>
      </c>
      <c r="BA761" t="s">
        <v>353</v>
      </c>
      <c r="BB761">
        <v>48</v>
      </c>
      <c r="BC761" t="s">
        <v>37048</v>
      </c>
      <c r="BD761" t="s">
        <v>34259</v>
      </c>
      <c r="BE761" t="s">
        <v>36993</v>
      </c>
      <c r="BF761">
        <v>0.2</v>
      </c>
      <c r="BG761" t="str">
        <f>_xlfn.TEXTJOIN("-",TRUE,V761,AL761,I761,BD761,AR761)</f>
        <v>AG-B6-CB-D4-EH</v>
      </c>
      <c r="BH761" t="s">
        <v>38067</v>
      </c>
      <c r="BI761" t="s">
        <v>38068</v>
      </c>
      <c r="BJ761" t="s">
        <v>37798</v>
      </c>
      <c r="BK761" cm="1">
        <f t="array" ref="BK761">IF(LEN(TRIM(BG761))=0,"",SUMPRODUCT(--(LEN(TRIM($BG$5:BG761))&gt;0)))</f>
        <v>741</v>
      </c>
      <c r="BL761" t="str">
        <f>IF(BK761&lt;&gt;"",_xlfn.BASE(BK761,36,10),"")</f>
        <v>00000000KL</v>
      </c>
      <c r="BM761" t="str">
        <f>IF(BL761&lt;&gt;"","*"&amp;BL761&amp;"*","")</f>
        <v>*00000000KL*</v>
      </c>
      <c r="BN761" t="s">
        <v>37796</v>
      </c>
      <c r="BO761" t="str">
        <f>_xlfn.TEXTJOIN("-",TRUE,N761,T761)</f>
        <v>DAT004-M16</v>
      </c>
      <c r="CP761" t="s">
        <v>37781</v>
      </c>
      <c r="CU761">
        <v>13.99</v>
      </c>
      <c r="DT761" t="s">
        <v>37026</v>
      </c>
      <c r="EC761" s="7">
        <f t="shared" si="110"/>
        <v>17.487500000000001</v>
      </c>
      <c r="EN761" t="s">
        <v>36995</v>
      </c>
      <c r="EO761">
        <v>1731138031</v>
      </c>
      <c r="EP761" t="s">
        <v>36968</v>
      </c>
      <c r="EQ761" t="s">
        <v>36996</v>
      </c>
      <c r="ER761" t="s">
        <v>36997</v>
      </c>
      <c r="ES761" t="s">
        <v>36967</v>
      </c>
      <c r="ET761" t="s">
        <v>37761</v>
      </c>
      <c r="EU761" t="s">
        <v>36999</v>
      </c>
      <c r="FB761" t="s">
        <v>35377</v>
      </c>
      <c r="FC761" t="s">
        <v>37782</v>
      </c>
      <c r="FD761" t="s">
        <v>37799</v>
      </c>
      <c r="FF761" t="s">
        <v>36990</v>
      </c>
      <c r="FG761" t="s">
        <v>36990</v>
      </c>
      <c r="FH761" t="s">
        <v>37781</v>
      </c>
      <c r="FI761" t="s">
        <v>37762</v>
      </c>
      <c r="FJ761" t="s">
        <v>37763</v>
      </c>
      <c r="FK761" t="s">
        <v>37764</v>
      </c>
      <c r="FL761" t="s">
        <v>37765</v>
      </c>
      <c r="FM761" t="s">
        <v>37766</v>
      </c>
      <c r="FN761" t="s">
        <v>37767</v>
      </c>
      <c r="FO761" t="s">
        <v>37768</v>
      </c>
      <c r="FP761" t="s">
        <v>37769</v>
      </c>
      <c r="FQ761" t="s">
        <v>37028</v>
      </c>
      <c r="FR761" t="s">
        <v>37008</v>
      </c>
      <c r="FS761" t="s">
        <v>37009</v>
      </c>
      <c r="FT761" t="s">
        <v>33320</v>
      </c>
      <c r="FU761" t="s">
        <v>33320</v>
      </c>
      <c r="FV761" t="s">
        <v>37799</v>
      </c>
      <c r="FW761" t="s">
        <v>37030</v>
      </c>
      <c r="FX761" t="s">
        <v>37031</v>
      </c>
      <c r="FY761" t="s">
        <v>36971</v>
      </c>
      <c r="FZ761" t="s">
        <v>36990</v>
      </c>
      <c r="GA761" t="s">
        <v>37783</v>
      </c>
      <c r="GB761" t="s">
        <v>36968</v>
      </c>
      <c r="GC761" t="s">
        <v>37032</v>
      </c>
      <c r="GD761" t="s">
        <v>37033</v>
      </c>
      <c r="GE761" t="s">
        <v>37770</v>
      </c>
      <c r="GF761" t="s">
        <v>37771</v>
      </c>
      <c r="GG761" t="s">
        <v>37772</v>
      </c>
      <c r="GH761" t="s">
        <v>37773</v>
      </c>
      <c r="GI761" t="s">
        <v>37774</v>
      </c>
      <c r="GJ761" t="s">
        <v>37034</v>
      </c>
      <c r="GK761" t="s">
        <v>37035</v>
      </c>
      <c r="GL761" t="s">
        <v>37784</v>
      </c>
      <c r="GM761" t="s">
        <v>37785</v>
      </c>
      <c r="GN761" t="s">
        <v>37786</v>
      </c>
      <c r="GO761" t="s">
        <v>36973</v>
      </c>
      <c r="GP761" t="s">
        <v>37799</v>
      </c>
      <c r="GQ761" t="s">
        <v>37010</v>
      </c>
      <c r="GR761" t="s">
        <v>36969</v>
      </c>
      <c r="GT761" t="s">
        <v>37011</v>
      </c>
      <c r="GU761">
        <f t="shared" si="111"/>
        <v>17.5</v>
      </c>
      <c r="GV761">
        <f t="shared" si="112"/>
        <v>17.5</v>
      </c>
      <c r="GX761">
        <v>14</v>
      </c>
      <c r="GY761" t="s">
        <v>37012</v>
      </c>
      <c r="HA761" t="s">
        <v>37013</v>
      </c>
      <c r="HE761">
        <v>13.99</v>
      </c>
    </row>
    <row r="762" spans="1:224">
      <c r="A762" t="s">
        <v>29123</v>
      </c>
      <c r="B762" t="s">
        <v>36962</v>
      </c>
      <c r="C762" t="s">
        <v>36963</v>
      </c>
      <c r="D762" t="s">
        <v>21351</v>
      </c>
      <c r="E762">
        <v>1</v>
      </c>
      <c r="F762" t="s">
        <v>36964</v>
      </c>
      <c r="G762" t="s">
        <v>38</v>
      </c>
      <c r="H762" t="s">
        <v>37209</v>
      </c>
      <c r="I762" t="s">
        <v>28730</v>
      </c>
      <c r="J762" t="s">
        <v>33297</v>
      </c>
      <c r="K762" t="s">
        <v>21308</v>
      </c>
      <c r="L762" t="s">
        <v>33298</v>
      </c>
      <c r="M762" t="s">
        <v>33343</v>
      </c>
      <c r="N762" t="s">
        <v>21360</v>
      </c>
      <c r="O762" t="s">
        <v>33344</v>
      </c>
      <c r="P762" t="s">
        <v>21282</v>
      </c>
      <c r="Q762" t="s">
        <v>33300</v>
      </c>
      <c r="T762" t="s">
        <v>33349</v>
      </c>
      <c r="U762" t="s">
        <v>37776</v>
      </c>
      <c r="V762" t="s">
        <v>34104</v>
      </c>
      <c r="W762" t="s">
        <v>36967</v>
      </c>
      <c r="X762" t="s">
        <v>36968</v>
      </c>
      <c r="Y762" t="s">
        <v>36969</v>
      </c>
      <c r="Z762">
        <v>300</v>
      </c>
      <c r="AA762">
        <v>271</v>
      </c>
      <c r="AB762" t="s">
        <v>37056</v>
      </c>
      <c r="AC762" t="s">
        <v>36990</v>
      </c>
      <c r="AD762" t="s">
        <v>36971</v>
      </c>
      <c r="AE762" t="s">
        <v>36972</v>
      </c>
      <c r="AF762" t="s">
        <v>36973</v>
      </c>
      <c r="AH762" t="s">
        <v>37757</v>
      </c>
      <c r="AJ762" t="s">
        <v>36967</v>
      </c>
      <c r="AK762" t="s">
        <v>33320</v>
      </c>
      <c r="AL762" t="s">
        <v>186</v>
      </c>
      <c r="AM762" t="s">
        <v>37777</v>
      </c>
      <c r="AN762" t="s">
        <v>37800</v>
      </c>
      <c r="AQ762" t="s">
        <v>37800</v>
      </c>
      <c r="AR762" t="s">
        <v>34353</v>
      </c>
      <c r="AW762" t="s">
        <v>37135</v>
      </c>
      <c r="AX762" t="s">
        <v>37135</v>
      </c>
      <c r="AY762" t="s">
        <v>37058</v>
      </c>
      <c r="BA762" t="s">
        <v>37059</v>
      </c>
      <c r="BB762">
        <v>48</v>
      </c>
      <c r="BC762" t="s">
        <v>37060</v>
      </c>
      <c r="BD762" t="s">
        <v>34261</v>
      </c>
      <c r="BE762" t="s">
        <v>36993</v>
      </c>
      <c r="BF762">
        <v>0.2</v>
      </c>
      <c r="BG762" t="str">
        <f>_xlfn.TEXTJOIN("-",TRUE,V762,AL762,I762,BD762,AR762)</f>
        <v>AG-B6-CB-D5-EI</v>
      </c>
      <c r="BH762" t="s">
        <v>38069</v>
      </c>
      <c r="BI762" t="s">
        <v>38070</v>
      </c>
      <c r="BJ762" t="s">
        <v>37803</v>
      </c>
      <c r="BK762" cm="1">
        <f t="array" ref="BK762">IF(LEN(TRIM(BG762))=0,"",SUMPRODUCT(--(LEN(TRIM($BG$5:BG762))&gt;0)))</f>
        <v>742</v>
      </c>
      <c r="BL762" t="str">
        <f>IF(BK762&lt;&gt;"",_xlfn.BASE(BK762,36,10),"")</f>
        <v>00000000KM</v>
      </c>
      <c r="BM762" t="str">
        <f>IF(BL762&lt;&gt;"","*"&amp;BL762&amp;"*","")</f>
        <v>*00000000KM*</v>
      </c>
      <c r="BN762" t="s">
        <v>37801</v>
      </c>
      <c r="BO762" t="str">
        <f>_xlfn.TEXTJOIN("-",TRUE,N762,T762)</f>
        <v>DAT004-M16</v>
      </c>
      <c r="CP762" t="s">
        <v>37781</v>
      </c>
      <c r="CU762">
        <v>16.989999999999998</v>
      </c>
      <c r="DT762" t="s">
        <v>37026</v>
      </c>
      <c r="EC762" s="7">
        <f t="shared" si="110"/>
        <v>21.237499999999997</v>
      </c>
      <c r="EN762" t="s">
        <v>36995</v>
      </c>
      <c r="EO762">
        <v>1731138031</v>
      </c>
      <c r="EP762" t="s">
        <v>36968</v>
      </c>
      <c r="EQ762" t="s">
        <v>36996</v>
      </c>
      <c r="ER762" t="s">
        <v>36997</v>
      </c>
      <c r="ES762" t="s">
        <v>36967</v>
      </c>
      <c r="ET762" t="s">
        <v>37761</v>
      </c>
      <c r="EU762" t="s">
        <v>36999</v>
      </c>
      <c r="FB762" t="s">
        <v>35377</v>
      </c>
      <c r="FC762" t="s">
        <v>37782</v>
      </c>
      <c r="FD762" t="s">
        <v>37800</v>
      </c>
      <c r="FF762" t="s">
        <v>36990</v>
      </c>
      <c r="FG762" t="s">
        <v>36990</v>
      </c>
      <c r="FH762" t="s">
        <v>37781</v>
      </c>
      <c r="FI762" t="s">
        <v>37762</v>
      </c>
      <c r="FJ762" t="s">
        <v>37763</v>
      </c>
      <c r="FK762" t="s">
        <v>37764</v>
      </c>
      <c r="FL762" t="s">
        <v>37765</v>
      </c>
      <c r="FM762" t="s">
        <v>37766</v>
      </c>
      <c r="FN762" t="s">
        <v>37767</v>
      </c>
      <c r="FO762" t="s">
        <v>37768</v>
      </c>
      <c r="FP762" t="s">
        <v>37769</v>
      </c>
      <c r="FQ762" t="s">
        <v>37028</v>
      </c>
      <c r="FR762" t="s">
        <v>37008</v>
      </c>
      <c r="FS762" t="s">
        <v>37009</v>
      </c>
      <c r="FT762" t="s">
        <v>33320</v>
      </c>
      <c r="FU762" t="s">
        <v>33320</v>
      </c>
      <c r="FV762" t="s">
        <v>37800</v>
      </c>
      <c r="FW762" t="s">
        <v>37030</v>
      </c>
      <c r="FX762" t="s">
        <v>37031</v>
      </c>
      <c r="FY762" t="s">
        <v>36971</v>
      </c>
      <c r="FZ762" t="s">
        <v>36990</v>
      </c>
      <c r="GA762" t="s">
        <v>37783</v>
      </c>
      <c r="GB762" t="s">
        <v>36968</v>
      </c>
      <c r="GC762" t="s">
        <v>37032</v>
      </c>
      <c r="GD762" t="s">
        <v>37033</v>
      </c>
      <c r="GE762" t="s">
        <v>37770</v>
      </c>
      <c r="GF762" t="s">
        <v>37771</v>
      </c>
      <c r="GG762" t="s">
        <v>37772</v>
      </c>
      <c r="GH762" t="s">
        <v>37773</v>
      </c>
      <c r="GI762" t="s">
        <v>37774</v>
      </c>
      <c r="GJ762" t="s">
        <v>37034</v>
      </c>
      <c r="GK762" t="s">
        <v>37035</v>
      </c>
      <c r="GL762" t="s">
        <v>37784</v>
      </c>
      <c r="GM762" t="s">
        <v>37785</v>
      </c>
      <c r="GN762" t="s">
        <v>37786</v>
      </c>
      <c r="GO762" t="s">
        <v>36973</v>
      </c>
      <c r="GP762" t="s">
        <v>37800</v>
      </c>
      <c r="GQ762" t="s">
        <v>37010</v>
      </c>
      <c r="GR762" t="s">
        <v>36969</v>
      </c>
      <c r="GT762" t="s">
        <v>37011</v>
      </c>
      <c r="GU762">
        <f t="shared" si="111"/>
        <v>21.25</v>
      </c>
      <c r="GV762">
        <f t="shared" si="112"/>
        <v>21.25</v>
      </c>
      <c r="GX762">
        <v>17</v>
      </c>
      <c r="GY762" t="s">
        <v>37012</v>
      </c>
      <c r="HA762" t="s">
        <v>37013</v>
      </c>
      <c r="HE762">
        <v>16.989999999999998</v>
      </c>
    </row>
    <row r="763" spans="1:224">
      <c r="A763" t="s">
        <v>29123</v>
      </c>
      <c r="B763" t="s">
        <v>36962</v>
      </c>
      <c r="C763" t="s">
        <v>36963</v>
      </c>
      <c r="D763" t="s">
        <v>21351</v>
      </c>
      <c r="E763">
        <v>1</v>
      </c>
      <c r="F763" t="s">
        <v>36964</v>
      </c>
      <c r="G763" t="s">
        <v>38</v>
      </c>
      <c r="H763" t="s">
        <v>37209</v>
      </c>
      <c r="I763" t="s">
        <v>28730</v>
      </c>
      <c r="J763" t="s">
        <v>33297</v>
      </c>
      <c r="K763" t="s">
        <v>21308</v>
      </c>
      <c r="L763" t="s">
        <v>33298</v>
      </c>
      <c r="M763" t="s">
        <v>33343</v>
      </c>
      <c r="N763" t="s">
        <v>21360</v>
      </c>
      <c r="O763" t="s">
        <v>33344</v>
      </c>
      <c r="P763" t="s">
        <v>21282</v>
      </c>
      <c r="Q763" t="s">
        <v>33300</v>
      </c>
      <c r="T763" t="s">
        <v>33349</v>
      </c>
      <c r="U763" t="s">
        <v>37776</v>
      </c>
      <c r="V763" t="s">
        <v>34104</v>
      </c>
      <c r="W763" t="s">
        <v>36967</v>
      </c>
      <c r="X763" t="s">
        <v>36968</v>
      </c>
      <c r="Y763" t="s">
        <v>36969</v>
      </c>
      <c r="Z763">
        <v>200</v>
      </c>
      <c r="AA763">
        <v>171</v>
      </c>
      <c r="AB763" t="s">
        <v>37018</v>
      </c>
      <c r="AC763" t="s">
        <v>36990</v>
      </c>
      <c r="AD763" t="s">
        <v>36971</v>
      </c>
      <c r="AE763" t="s">
        <v>36972</v>
      </c>
      <c r="AF763" t="s">
        <v>36973</v>
      </c>
      <c r="AH763" t="s">
        <v>37757</v>
      </c>
      <c r="AJ763" t="s">
        <v>36967</v>
      </c>
      <c r="AK763" t="s">
        <v>33323</v>
      </c>
      <c r="AL763" t="s">
        <v>189</v>
      </c>
      <c r="AM763" t="s">
        <v>37777</v>
      </c>
      <c r="AN763" t="s">
        <v>28824</v>
      </c>
      <c r="AQ763" t="s">
        <v>28824</v>
      </c>
      <c r="AR763" t="s">
        <v>34343</v>
      </c>
      <c r="AW763" t="s">
        <v>37135</v>
      </c>
      <c r="AX763" t="s">
        <v>37135</v>
      </c>
      <c r="AY763" t="s">
        <v>37021</v>
      </c>
      <c r="BA763" t="s">
        <v>353</v>
      </c>
      <c r="BB763">
        <v>48</v>
      </c>
      <c r="BC763" t="s">
        <v>37022</v>
      </c>
      <c r="BD763" t="s">
        <v>28739</v>
      </c>
      <c r="BE763" t="s">
        <v>36993</v>
      </c>
      <c r="BF763">
        <v>0.2</v>
      </c>
      <c r="BG763" t="str">
        <f>_xlfn.TEXTJOIN("-",TRUE,V763,AL763,I763,BD763,AR763)</f>
        <v>AG-B7-CB-D3-ED</v>
      </c>
      <c r="BH763" t="s">
        <v>38071</v>
      </c>
      <c r="BJ763" t="s">
        <v>37805</v>
      </c>
      <c r="BK763" cm="1">
        <f t="array" ref="BK763">IF(LEN(TRIM(BG763))=0,"",SUMPRODUCT(--(LEN(TRIM($BG$5:BG763))&gt;0)))</f>
        <v>743</v>
      </c>
      <c r="BL763" t="str">
        <f>IF(BK763&lt;&gt;"",_xlfn.BASE(BK763,36,10),"")</f>
        <v>00000000KN</v>
      </c>
      <c r="BM763" t="str">
        <f>IF(BL763&lt;&gt;"","*"&amp;BL763&amp;"*","")</f>
        <v>*00000000KN*</v>
      </c>
      <c r="BN763" t="s">
        <v>37804</v>
      </c>
      <c r="BO763" t="str">
        <f>_xlfn.TEXTJOIN("-",TRUE,N763,T763)</f>
        <v>DAT004-M16</v>
      </c>
      <c r="CP763" t="s">
        <v>37806</v>
      </c>
      <c r="CU763">
        <v>13.99</v>
      </c>
      <c r="DT763" t="s">
        <v>37026</v>
      </c>
      <c r="EC763" s="7">
        <f t="shared" si="110"/>
        <v>17.487500000000001</v>
      </c>
      <c r="EN763" t="s">
        <v>36995</v>
      </c>
      <c r="EO763">
        <v>1731138031</v>
      </c>
      <c r="EP763" t="s">
        <v>36968</v>
      </c>
      <c r="EQ763" t="s">
        <v>36996</v>
      </c>
      <c r="ER763" t="s">
        <v>36997</v>
      </c>
      <c r="ES763" t="s">
        <v>36967</v>
      </c>
      <c r="ET763" t="s">
        <v>37761</v>
      </c>
      <c r="EU763" t="s">
        <v>36999</v>
      </c>
      <c r="FB763" t="s">
        <v>35377</v>
      </c>
      <c r="FC763" t="s">
        <v>37782</v>
      </c>
      <c r="FD763" t="s">
        <v>28824</v>
      </c>
      <c r="FF763" t="s">
        <v>36990</v>
      </c>
      <c r="FG763" t="s">
        <v>36990</v>
      </c>
      <c r="FH763" t="s">
        <v>37806</v>
      </c>
      <c r="FI763" t="s">
        <v>37762</v>
      </c>
      <c r="FJ763" t="s">
        <v>37763</v>
      </c>
      <c r="FK763" t="s">
        <v>37764</v>
      </c>
      <c r="FL763" t="s">
        <v>37765</v>
      </c>
      <c r="FM763" t="s">
        <v>37766</v>
      </c>
      <c r="FN763" t="s">
        <v>37767</v>
      </c>
      <c r="FO763" t="s">
        <v>37768</v>
      </c>
      <c r="FP763" t="s">
        <v>37769</v>
      </c>
      <c r="FQ763" t="s">
        <v>37028</v>
      </c>
      <c r="FR763" t="s">
        <v>37008</v>
      </c>
      <c r="FS763" t="s">
        <v>37009</v>
      </c>
      <c r="FT763" t="s">
        <v>33323</v>
      </c>
      <c r="FU763" t="s">
        <v>33323</v>
      </c>
      <c r="FV763" t="s">
        <v>28824</v>
      </c>
      <c r="FW763" t="s">
        <v>37030</v>
      </c>
      <c r="FX763" t="s">
        <v>37031</v>
      </c>
      <c r="FY763" t="s">
        <v>36971</v>
      </c>
      <c r="FZ763" t="s">
        <v>36990</v>
      </c>
      <c r="GA763" t="s">
        <v>37783</v>
      </c>
      <c r="GB763" t="s">
        <v>36968</v>
      </c>
      <c r="GC763" t="s">
        <v>37032</v>
      </c>
      <c r="GD763" t="s">
        <v>37033</v>
      </c>
      <c r="GE763" t="s">
        <v>37770</v>
      </c>
      <c r="GF763" t="s">
        <v>37771</v>
      </c>
      <c r="GG763" t="s">
        <v>37772</v>
      </c>
      <c r="GH763" t="s">
        <v>37773</v>
      </c>
      <c r="GI763" t="s">
        <v>37774</v>
      </c>
      <c r="GJ763" t="s">
        <v>37034</v>
      </c>
      <c r="GK763" t="s">
        <v>37035</v>
      </c>
      <c r="GL763" t="s">
        <v>37784</v>
      </c>
      <c r="GM763" t="s">
        <v>37785</v>
      </c>
      <c r="GN763" t="s">
        <v>37786</v>
      </c>
      <c r="GO763" t="s">
        <v>36973</v>
      </c>
      <c r="GP763" t="s">
        <v>28824</v>
      </c>
      <c r="GQ763" t="s">
        <v>37010</v>
      </c>
      <c r="GR763" t="s">
        <v>36969</v>
      </c>
      <c r="GT763" t="s">
        <v>37011</v>
      </c>
      <c r="GU763">
        <f t="shared" si="111"/>
        <v>17.5</v>
      </c>
      <c r="GV763">
        <f t="shared" si="112"/>
        <v>17.5</v>
      </c>
      <c r="GX763">
        <v>14</v>
      </c>
      <c r="GY763" t="s">
        <v>37012</v>
      </c>
      <c r="HA763" t="s">
        <v>37013</v>
      </c>
      <c r="HE763">
        <v>13.99</v>
      </c>
    </row>
    <row r="764" spans="1:224">
      <c r="A764" t="s">
        <v>29123</v>
      </c>
      <c r="B764" t="s">
        <v>36962</v>
      </c>
      <c r="C764" t="s">
        <v>36963</v>
      </c>
      <c r="D764" t="s">
        <v>21351</v>
      </c>
      <c r="E764">
        <v>1</v>
      </c>
      <c r="F764" t="s">
        <v>36964</v>
      </c>
      <c r="G764" t="s">
        <v>38</v>
      </c>
      <c r="H764" t="s">
        <v>37209</v>
      </c>
      <c r="I764" t="s">
        <v>28730</v>
      </c>
      <c r="J764" t="s">
        <v>33297</v>
      </c>
      <c r="K764" t="s">
        <v>21308</v>
      </c>
      <c r="L764" t="s">
        <v>33298</v>
      </c>
      <c r="M764" t="s">
        <v>33343</v>
      </c>
      <c r="N764" t="s">
        <v>21360</v>
      </c>
      <c r="O764" t="s">
        <v>33344</v>
      </c>
      <c r="P764" t="s">
        <v>21282</v>
      </c>
      <c r="Q764" t="s">
        <v>33300</v>
      </c>
      <c r="T764" t="s">
        <v>33349</v>
      </c>
      <c r="U764" t="s">
        <v>37776</v>
      </c>
      <c r="V764" t="s">
        <v>34104</v>
      </c>
      <c r="W764" t="s">
        <v>36967</v>
      </c>
      <c r="X764" t="s">
        <v>36968</v>
      </c>
      <c r="Y764" t="s">
        <v>36969</v>
      </c>
      <c r="Z764">
        <v>200</v>
      </c>
      <c r="AA764">
        <v>186</v>
      </c>
      <c r="AB764" t="s">
        <v>37018</v>
      </c>
      <c r="AC764" t="s">
        <v>36990</v>
      </c>
      <c r="AD764" t="s">
        <v>36971</v>
      </c>
      <c r="AE764" t="s">
        <v>36972</v>
      </c>
      <c r="AF764" t="s">
        <v>36973</v>
      </c>
      <c r="AH764" t="s">
        <v>37757</v>
      </c>
      <c r="AJ764" t="s">
        <v>36967</v>
      </c>
      <c r="AK764" t="s">
        <v>33323</v>
      </c>
      <c r="AL764" t="s">
        <v>189</v>
      </c>
      <c r="AM764" t="s">
        <v>37777</v>
      </c>
      <c r="AN764" t="s">
        <v>28795</v>
      </c>
      <c r="AQ764" t="s">
        <v>28795</v>
      </c>
      <c r="AR764" t="s">
        <v>34345</v>
      </c>
      <c r="AW764" t="s">
        <v>37135</v>
      </c>
      <c r="AX764" t="s">
        <v>37135</v>
      </c>
      <c r="AY764" t="s">
        <v>37021</v>
      </c>
      <c r="BA764" t="s">
        <v>353</v>
      </c>
      <c r="BB764">
        <v>48</v>
      </c>
      <c r="BC764" t="s">
        <v>37022</v>
      </c>
      <c r="BD764" t="s">
        <v>28739</v>
      </c>
      <c r="BE764" t="s">
        <v>36993</v>
      </c>
      <c r="BF764">
        <v>0.2</v>
      </c>
      <c r="BG764" t="str">
        <f>_xlfn.TEXTJOIN("-",TRUE,V764,AL764,I764,BD764,AR764)</f>
        <v>AG-B7-CB-D3-EE</v>
      </c>
      <c r="BH764" t="s">
        <v>38072</v>
      </c>
      <c r="BJ764" t="s">
        <v>37808</v>
      </c>
      <c r="BK764" cm="1">
        <f t="array" ref="BK764">IF(LEN(TRIM(BG764))=0,"",SUMPRODUCT(--(LEN(TRIM($BG$5:BG764))&gt;0)))</f>
        <v>744</v>
      </c>
      <c r="BL764" t="str">
        <f>IF(BK764&lt;&gt;"",_xlfn.BASE(BK764,36,10),"")</f>
        <v>00000000KO</v>
      </c>
      <c r="BM764" t="str">
        <f>IF(BL764&lt;&gt;"","*"&amp;BL764&amp;"*","")</f>
        <v>*00000000KO*</v>
      </c>
      <c r="BN764" t="s">
        <v>37807</v>
      </c>
      <c r="BO764" t="str">
        <f>_xlfn.TEXTJOIN("-",TRUE,N764,T764)</f>
        <v>DAT004-M16</v>
      </c>
      <c r="CP764" t="s">
        <v>37806</v>
      </c>
      <c r="CU764">
        <v>13.99</v>
      </c>
      <c r="DT764" t="s">
        <v>37026</v>
      </c>
      <c r="EC764" s="7">
        <f t="shared" si="110"/>
        <v>17.487500000000001</v>
      </c>
      <c r="EN764" t="s">
        <v>36995</v>
      </c>
      <c r="EO764">
        <v>1731138031</v>
      </c>
      <c r="EP764" t="s">
        <v>36968</v>
      </c>
      <c r="EQ764" t="s">
        <v>36996</v>
      </c>
      <c r="ER764" t="s">
        <v>36997</v>
      </c>
      <c r="ES764" t="s">
        <v>36967</v>
      </c>
      <c r="ET764" t="s">
        <v>37761</v>
      </c>
      <c r="EU764" t="s">
        <v>36999</v>
      </c>
      <c r="FB764" t="s">
        <v>35377</v>
      </c>
      <c r="FC764" t="s">
        <v>37782</v>
      </c>
      <c r="FD764" t="s">
        <v>28795</v>
      </c>
      <c r="FF764" t="s">
        <v>36990</v>
      </c>
      <c r="FG764" t="s">
        <v>36990</v>
      </c>
      <c r="FH764" t="s">
        <v>37806</v>
      </c>
      <c r="FI764" t="s">
        <v>37762</v>
      </c>
      <c r="FJ764" t="s">
        <v>37763</v>
      </c>
      <c r="FK764" t="s">
        <v>37764</v>
      </c>
      <c r="FL764" t="s">
        <v>37765</v>
      </c>
      <c r="FM764" t="s">
        <v>37766</v>
      </c>
      <c r="FN764" t="s">
        <v>37767</v>
      </c>
      <c r="FO764" t="s">
        <v>37768</v>
      </c>
      <c r="FP764" t="s">
        <v>37769</v>
      </c>
      <c r="FQ764" t="s">
        <v>37028</v>
      </c>
      <c r="FR764" t="s">
        <v>37008</v>
      </c>
      <c r="FS764" t="s">
        <v>37009</v>
      </c>
      <c r="FT764" t="s">
        <v>33323</v>
      </c>
      <c r="FU764" t="s">
        <v>33323</v>
      </c>
      <c r="FV764" t="s">
        <v>28795</v>
      </c>
      <c r="FW764" t="s">
        <v>37030</v>
      </c>
      <c r="FX764" t="s">
        <v>37031</v>
      </c>
      <c r="FY764" t="s">
        <v>36971</v>
      </c>
      <c r="FZ764" t="s">
        <v>36990</v>
      </c>
      <c r="GA764" t="s">
        <v>37783</v>
      </c>
      <c r="GB764" t="s">
        <v>36968</v>
      </c>
      <c r="GC764" t="s">
        <v>37032</v>
      </c>
      <c r="GD764" t="s">
        <v>37033</v>
      </c>
      <c r="GE764" t="s">
        <v>37770</v>
      </c>
      <c r="GF764" t="s">
        <v>37771</v>
      </c>
      <c r="GG764" t="s">
        <v>37772</v>
      </c>
      <c r="GH764" t="s">
        <v>37773</v>
      </c>
      <c r="GI764" t="s">
        <v>37774</v>
      </c>
      <c r="GJ764" t="s">
        <v>37034</v>
      </c>
      <c r="GK764" t="s">
        <v>37035</v>
      </c>
      <c r="GL764" t="s">
        <v>37784</v>
      </c>
      <c r="GM764" t="s">
        <v>37785</v>
      </c>
      <c r="GN764" t="s">
        <v>37786</v>
      </c>
      <c r="GO764" t="s">
        <v>36973</v>
      </c>
      <c r="GP764" t="s">
        <v>28795</v>
      </c>
      <c r="GQ764" t="s">
        <v>37010</v>
      </c>
      <c r="GR764" t="s">
        <v>36969</v>
      </c>
      <c r="GT764" t="s">
        <v>37011</v>
      </c>
      <c r="GU764">
        <f t="shared" si="111"/>
        <v>17.5</v>
      </c>
      <c r="GV764">
        <f t="shared" si="112"/>
        <v>17.5</v>
      </c>
      <c r="GX764">
        <v>14</v>
      </c>
      <c r="GY764" t="s">
        <v>37012</v>
      </c>
      <c r="HA764" t="s">
        <v>37013</v>
      </c>
      <c r="HE764">
        <v>13.99</v>
      </c>
    </row>
    <row r="765" spans="1:224">
      <c r="A765" t="s">
        <v>29123</v>
      </c>
      <c r="B765" t="s">
        <v>36962</v>
      </c>
      <c r="C765" t="s">
        <v>36963</v>
      </c>
      <c r="D765" t="s">
        <v>21351</v>
      </c>
      <c r="E765">
        <v>1</v>
      </c>
      <c r="F765" t="s">
        <v>36964</v>
      </c>
      <c r="G765" t="s">
        <v>38</v>
      </c>
      <c r="H765" t="s">
        <v>37209</v>
      </c>
      <c r="I765" t="s">
        <v>28730</v>
      </c>
      <c r="J765" t="s">
        <v>33297</v>
      </c>
      <c r="K765" t="s">
        <v>21308</v>
      </c>
      <c r="L765" t="s">
        <v>33298</v>
      </c>
      <c r="M765" t="s">
        <v>33343</v>
      </c>
      <c r="N765" t="s">
        <v>21360</v>
      </c>
      <c r="O765" t="s">
        <v>33344</v>
      </c>
      <c r="P765" t="s">
        <v>21282</v>
      </c>
      <c r="Q765" t="s">
        <v>33300</v>
      </c>
      <c r="T765" t="s">
        <v>33349</v>
      </c>
      <c r="U765" t="s">
        <v>37776</v>
      </c>
      <c r="V765" t="s">
        <v>34104</v>
      </c>
      <c r="W765" t="s">
        <v>36967</v>
      </c>
      <c r="X765" t="s">
        <v>36968</v>
      </c>
      <c r="Y765" t="s">
        <v>36969</v>
      </c>
      <c r="Z765">
        <v>200</v>
      </c>
      <c r="AA765">
        <v>195</v>
      </c>
      <c r="AB765" t="s">
        <v>37018</v>
      </c>
      <c r="AC765" t="s">
        <v>36990</v>
      </c>
      <c r="AD765" t="s">
        <v>36971</v>
      </c>
      <c r="AE765" t="s">
        <v>36972</v>
      </c>
      <c r="AF765" t="s">
        <v>36973</v>
      </c>
      <c r="AH765" t="s">
        <v>37757</v>
      </c>
      <c r="AJ765" t="s">
        <v>36967</v>
      </c>
      <c r="AK765" t="s">
        <v>33323</v>
      </c>
      <c r="AL765" t="s">
        <v>189</v>
      </c>
      <c r="AM765" t="s">
        <v>37777</v>
      </c>
      <c r="AN765" t="s">
        <v>28789</v>
      </c>
      <c r="AQ765" t="s">
        <v>28789</v>
      </c>
      <c r="AR765" t="s">
        <v>34347</v>
      </c>
      <c r="AW765" t="s">
        <v>37135</v>
      </c>
      <c r="AX765" t="s">
        <v>37135</v>
      </c>
      <c r="AY765" t="s">
        <v>37021</v>
      </c>
      <c r="BA765" t="s">
        <v>353</v>
      </c>
      <c r="BB765">
        <v>48</v>
      </c>
      <c r="BC765" t="s">
        <v>37022</v>
      </c>
      <c r="BD765" t="s">
        <v>28739</v>
      </c>
      <c r="BE765" t="s">
        <v>36993</v>
      </c>
      <c r="BF765">
        <v>0.2</v>
      </c>
      <c r="BG765" t="str">
        <f>_xlfn.TEXTJOIN("-",TRUE,V765,AL765,I765,BD765,AR765)</f>
        <v>AG-B7-CB-D3-EF</v>
      </c>
      <c r="BH765" t="s">
        <v>38073</v>
      </c>
      <c r="BJ765" t="s">
        <v>37810</v>
      </c>
      <c r="BK765" cm="1">
        <f t="array" ref="BK765">IF(LEN(TRIM(BG765))=0,"",SUMPRODUCT(--(LEN(TRIM($BG$5:BG765))&gt;0)))</f>
        <v>745</v>
      </c>
      <c r="BL765" t="str">
        <f>IF(BK765&lt;&gt;"",_xlfn.BASE(BK765,36,10),"")</f>
        <v>00000000KP</v>
      </c>
      <c r="BM765" t="str">
        <f>IF(BL765&lt;&gt;"","*"&amp;BL765&amp;"*","")</f>
        <v>*00000000KP*</v>
      </c>
      <c r="BN765" t="s">
        <v>37809</v>
      </c>
      <c r="BO765" t="str">
        <f>_xlfn.TEXTJOIN("-",TRUE,N765,T765)</f>
        <v>DAT004-M16</v>
      </c>
      <c r="CP765" t="s">
        <v>37806</v>
      </c>
      <c r="CU765">
        <v>13.99</v>
      </c>
      <c r="DT765" t="s">
        <v>37026</v>
      </c>
      <c r="EC765" s="7">
        <f t="shared" si="110"/>
        <v>17.487500000000001</v>
      </c>
      <c r="EN765" t="s">
        <v>36995</v>
      </c>
      <c r="EO765">
        <v>1731138031</v>
      </c>
      <c r="EP765" t="s">
        <v>36968</v>
      </c>
      <c r="EQ765" t="s">
        <v>36996</v>
      </c>
      <c r="ER765" t="s">
        <v>36997</v>
      </c>
      <c r="ES765" t="s">
        <v>36967</v>
      </c>
      <c r="ET765" t="s">
        <v>37761</v>
      </c>
      <c r="EU765" t="s">
        <v>36999</v>
      </c>
      <c r="FB765" t="s">
        <v>35377</v>
      </c>
      <c r="FC765" t="s">
        <v>37782</v>
      </c>
      <c r="FD765" t="s">
        <v>28789</v>
      </c>
      <c r="FF765" t="s">
        <v>36990</v>
      </c>
      <c r="FG765" t="s">
        <v>36990</v>
      </c>
      <c r="FH765" t="s">
        <v>37806</v>
      </c>
      <c r="FI765" t="s">
        <v>37762</v>
      </c>
      <c r="FJ765" t="s">
        <v>37763</v>
      </c>
      <c r="FK765" t="s">
        <v>37764</v>
      </c>
      <c r="FL765" t="s">
        <v>37765</v>
      </c>
      <c r="FM765" t="s">
        <v>37766</v>
      </c>
      <c r="FN765" t="s">
        <v>37767</v>
      </c>
      <c r="FO765" t="s">
        <v>37768</v>
      </c>
      <c r="FP765" t="s">
        <v>37769</v>
      </c>
      <c r="FQ765" t="s">
        <v>37028</v>
      </c>
      <c r="FR765" t="s">
        <v>37008</v>
      </c>
      <c r="FS765" t="s">
        <v>37009</v>
      </c>
      <c r="FT765" t="s">
        <v>33323</v>
      </c>
      <c r="FU765" t="s">
        <v>33323</v>
      </c>
      <c r="FV765" t="s">
        <v>28789</v>
      </c>
      <c r="FW765" t="s">
        <v>37030</v>
      </c>
      <c r="FX765" t="s">
        <v>37031</v>
      </c>
      <c r="FY765" t="s">
        <v>36971</v>
      </c>
      <c r="FZ765" t="s">
        <v>36990</v>
      </c>
      <c r="GA765" t="s">
        <v>37783</v>
      </c>
      <c r="GB765" t="s">
        <v>36968</v>
      </c>
      <c r="GC765" t="s">
        <v>37032</v>
      </c>
      <c r="GD765" t="s">
        <v>37033</v>
      </c>
      <c r="GE765" t="s">
        <v>37770</v>
      </c>
      <c r="GF765" t="s">
        <v>37771</v>
      </c>
      <c r="GG765" t="s">
        <v>37772</v>
      </c>
      <c r="GH765" t="s">
        <v>37773</v>
      </c>
      <c r="GI765" t="s">
        <v>37774</v>
      </c>
      <c r="GJ765" t="s">
        <v>37034</v>
      </c>
      <c r="GK765" t="s">
        <v>37035</v>
      </c>
      <c r="GL765" t="s">
        <v>37784</v>
      </c>
      <c r="GM765" t="s">
        <v>37785</v>
      </c>
      <c r="GN765" t="s">
        <v>37786</v>
      </c>
      <c r="GO765" t="s">
        <v>36973</v>
      </c>
      <c r="GP765" t="s">
        <v>28789</v>
      </c>
      <c r="GQ765" t="s">
        <v>37010</v>
      </c>
      <c r="GR765" t="s">
        <v>36969</v>
      </c>
      <c r="GT765" t="s">
        <v>37011</v>
      </c>
      <c r="GU765">
        <f t="shared" si="111"/>
        <v>17.5</v>
      </c>
      <c r="GV765">
        <f t="shared" si="112"/>
        <v>17.5</v>
      </c>
      <c r="GX765">
        <v>14</v>
      </c>
      <c r="GY765" t="s">
        <v>37012</v>
      </c>
      <c r="HA765" t="s">
        <v>37013</v>
      </c>
      <c r="HE765">
        <v>13.99</v>
      </c>
    </row>
    <row r="766" spans="1:224">
      <c r="A766" t="s">
        <v>29123</v>
      </c>
      <c r="B766" t="s">
        <v>36962</v>
      </c>
      <c r="C766" t="s">
        <v>36963</v>
      </c>
      <c r="D766" t="s">
        <v>21351</v>
      </c>
      <c r="E766">
        <v>1</v>
      </c>
      <c r="F766" t="s">
        <v>36964</v>
      </c>
      <c r="G766" t="s">
        <v>38</v>
      </c>
      <c r="H766" t="s">
        <v>37209</v>
      </c>
      <c r="I766" t="s">
        <v>28730</v>
      </c>
      <c r="J766" t="s">
        <v>33297</v>
      </c>
      <c r="K766" t="s">
        <v>21308</v>
      </c>
      <c r="L766" t="s">
        <v>33298</v>
      </c>
      <c r="M766" t="s">
        <v>33343</v>
      </c>
      <c r="N766" t="s">
        <v>21360</v>
      </c>
      <c r="O766" t="s">
        <v>33344</v>
      </c>
      <c r="P766" t="s">
        <v>21282</v>
      </c>
      <c r="Q766" t="s">
        <v>33300</v>
      </c>
      <c r="T766" t="s">
        <v>33349</v>
      </c>
      <c r="U766" t="s">
        <v>37776</v>
      </c>
      <c r="V766" t="s">
        <v>34104</v>
      </c>
      <c r="W766" t="s">
        <v>36967</v>
      </c>
      <c r="X766" t="s">
        <v>36968</v>
      </c>
      <c r="Y766" t="s">
        <v>36969</v>
      </c>
      <c r="Z766">
        <v>300</v>
      </c>
      <c r="AA766">
        <v>221</v>
      </c>
      <c r="AB766" t="s">
        <v>37018</v>
      </c>
      <c r="AC766" t="s">
        <v>36990</v>
      </c>
      <c r="AD766" t="s">
        <v>36971</v>
      </c>
      <c r="AE766" t="s">
        <v>36972</v>
      </c>
      <c r="AF766" t="s">
        <v>36973</v>
      </c>
      <c r="AH766" t="s">
        <v>37757</v>
      </c>
      <c r="AJ766" t="s">
        <v>36967</v>
      </c>
      <c r="AK766" t="s">
        <v>33323</v>
      </c>
      <c r="AL766" t="s">
        <v>189</v>
      </c>
      <c r="AM766" t="s">
        <v>37777</v>
      </c>
      <c r="AN766" t="s">
        <v>29088</v>
      </c>
      <c r="AQ766" t="s">
        <v>29088</v>
      </c>
      <c r="AR766" t="s">
        <v>34349</v>
      </c>
      <c r="AW766" t="s">
        <v>37135</v>
      </c>
      <c r="AX766" t="s">
        <v>37135</v>
      </c>
      <c r="AY766" t="s">
        <v>37021</v>
      </c>
      <c r="BA766" t="s">
        <v>353</v>
      </c>
      <c r="BB766">
        <v>48</v>
      </c>
      <c r="BC766" t="s">
        <v>37048</v>
      </c>
      <c r="BD766" t="s">
        <v>34259</v>
      </c>
      <c r="BE766" t="s">
        <v>36993</v>
      </c>
      <c r="BF766">
        <v>0.2</v>
      </c>
      <c r="BG766" t="str">
        <f>_xlfn.TEXTJOIN("-",TRUE,V766,AL766,I766,BD766,AR766)</f>
        <v>AG-B7-CB-D4-EG</v>
      </c>
      <c r="BH766" t="s">
        <v>38074</v>
      </c>
      <c r="BJ766" t="s">
        <v>37812</v>
      </c>
      <c r="BK766" cm="1">
        <f t="array" ref="BK766">IF(LEN(TRIM(BG766))=0,"",SUMPRODUCT(--(LEN(TRIM($BG$5:BG766))&gt;0)))</f>
        <v>746</v>
      </c>
      <c r="BL766" t="str">
        <f>IF(BK766&lt;&gt;"",_xlfn.BASE(BK766,36,10),"")</f>
        <v>00000000KQ</v>
      </c>
      <c r="BM766" t="str">
        <f>IF(BL766&lt;&gt;"","*"&amp;BL766&amp;"*","")</f>
        <v>*00000000KQ*</v>
      </c>
      <c r="BN766" t="s">
        <v>37811</v>
      </c>
      <c r="BO766" t="str">
        <f>_xlfn.TEXTJOIN("-",TRUE,N766,T766)</f>
        <v>DAT004-M16</v>
      </c>
      <c r="CP766" t="s">
        <v>37806</v>
      </c>
      <c r="CU766">
        <v>13.99</v>
      </c>
      <c r="DT766" t="s">
        <v>37026</v>
      </c>
      <c r="EC766" s="7">
        <f t="shared" si="110"/>
        <v>17.487500000000001</v>
      </c>
      <c r="EN766" t="s">
        <v>36995</v>
      </c>
      <c r="EO766">
        <v>1731138031</v>
      </c>
      <c r="EP766" t="s">
        <v>36968</v>
      </c>
      <c r="EQ766" t="s">
        <v>36996</v>
      </c>
      <c r="ER766" t="s">
        <v>36997</v>
      </c>
      <c r="ES766" t="s">
        <v>36967</v>
      </c>
      <c r="ET766" t="s">
        <v>37761</v>
      </c>
      <c r="EU766" t="s">
        <v>36999</v>
      </c>
      <c r="FB766" t="s">
        <v>35377</v>
      </c>
      <c r="FC766" t="s">
        <v>37782</v>
      </c>
      <c r="FD766" t="s">
        <v>29088</v>
      </c>
      <c r="FF766" t="s">
        <v>36990</v>
      </c>
      <c r="FG766" t="s">
        <v>36990</v>
      </c>
      <c r="FH766" t="s">
        <v>37806</v>
      </c>
      <c r="FI766" t="s">
        <v>37762</v>
      </c>
      <c r="FJ766" t="s">
        <v>37763</v>
      </c>
      <c r="FK766" t="s">
        <v>37764</v>
      </c>
      <c r="FL766" t="s">
        <v>37765</v>
      </c>
      <c r="FM766" t="s">
        <v>37766</v>
      </c>
      <c r="FN766" t="s">
        <v>37767</v>
      </c>
      <c r="FO766" t="s">
        <v>37768</v>
      </c>
      <c r="FP766" t="s">
        <v>37769</v>
      </c>
      <c r="FQ766" t="s">
        <v>37028</v>
      </c>
      <c r="FR766" t="s">
        <v>37008</v>
      </c>
      <c r="FS766" t="s">
        <v>37009</v>
      </c>
      <c r="FT766" t="s">
        <v>33323</v>
      </c>
      <c r="FU766" t="s">
        <v>33323</v>
      </c>
      <c r="FV766" t="s">
        <v>29088</v>
      </c>
      <c r="FW766" t="s">
        <v>37030</v>
      </c>
      <c r="FX766" t="s">
        <v>37031</v>
      </c>
      <c r="FY766" t="s">
        <v>36971</v>
      </c>
      <c r="FZ766" t="s">
        <v>36990</v>
      </c>
      <c r="GA766" t="s">
        <v>37783</v>
      </c>
      <c r="GB766" t="s">
        <v>36968</v>
      </c>
      <c r="GC766" t="s">
        <v>37032</v>
      </c>
      <c r="GD766" t="s">
        <v>37033</v>
      </c>
      <c r="GE766" t="s">
        <v>37770</v>
      </c>
      <c r="GF766" t="s">
        <v>37771</v>
      </c>
      <c r="GG766" t="s">
        <v>37772</v>
      </c>
      <c r="GH766" t="s">
        <v>37773</v>
      </c>
      <c r="GI766" t="s">
        <v>37774</v>
      </c>
      <c r="GJ766" t="s">
        <v>37034</v>
      </c>
      <c r="GK766" t="s">
        <v>37035</v>
      </c>
      <c r="GL766" t="s">
        <v>37784</v>
      </c>
      <c r="GM766" t="s">
        <v>37785</v>
      </c>
      <c r="GN766" t="s">
        <v>37786</v>
      </c>
      <c r="GO766" t="s">
        <v>36973</v>
      </c>
      <c r="GP766" t="s">
        <v>29088</v>
      </c>
      <c r="GQ766" t="s">
        <v>37010</v>
      </c>
      <c r="GR766" t="s">
        <v>36969</v>
      </c>
      <c r="GT766" t="s">
        <v>37011</v>
      </c>
      <c r="GU766">
        <f t="shared" si="111"/>
        <v>17.5</v>
      </c>
      <c r="GV766">
        <f t="shared" si="112"/>
        <v>17.5</v>
      </c>
      <c r="GX766">
        <v>14</v>
      </c>
      <c r="GY766" t="s">
        <v>37012</v>
      </c>
      <c r="HA766" t="s">
        <v>37013</v>
      </c>
      <c r="HE766">
        <v>13.99</v>
      </c>
    </row>
    <row r="767" spans="1:224">
      <c r="A767" t="s">
        <v>29123</v>
      </c>
      <c r="B767" t="s">
        <v>36962</v>
      </c>
      <c r="C767" t="s">
        <v>36963</v>
      </c>
      <c r="D767" t="s">
        <v>21351</v>
      </c>
      <c r="E767">
        <v>1</v>
      </c>
      <c r="F767" t="s">
        <v>36964</v>
      </c>
      <c r="G767" t="s">
        <v>38</v>
      </c>
      <c r="H767" t="s">
        <v>37209</v>
      </c>
      <c r="I767" t="s">
        <v>28730</v>
      </c>
      <c r="J767" t="s">
        <v>33297</v>
      </c>
      <c r="K767" t="s">
        <v>21308</v>
      </c>
      <c r="L767" t="s">
        <v>33298</v>
      </c>
      <c r="M767" t="s">
        <v>33343</v>
      </c>
      <c r="N767" t="s">
        <v>21360</v>
      </c>
      <c r="O767" t="s">
        <v>33344</v>
      </c>
      <c r="P767" t="s">
        <v>21282</v>
      </c>
      <c r="Q767" t="s">
        <v>33300</v>
      </c>
      <c r="T767" t="s">
        <v>33349</v>
      </c>
      <c r="U767" t="s">
        <v>37776</v>
      </c>
      <c r="V767" t="s">
        <v>34104</v>
      </c>
      <c r="W767" t="s">
        <v>36967</v>
      </c>
      <c r="X767" t="s">
        <v>36968</v>
      </c>
      <c r="Y767" t="s">
        <v>36969</v>
      </c>
      <c r="Z767">
        <v>300</v>
      </c>
      <c r="AA767">
        <v>236</v>
      </c>
      <c r="AB767" t="s">
        <v>37018</v>
      </c>
      <c r="AC767" t="s">
        <v>36990</v>
      </c>
      <c r="AD767" t="s">
        <v>36971</v>
      </c>
      <c r="AE767" t="s">
        <v>36972</v>
      </c>
      <c r="AF767" t="s">
        <v>36973</v>
      </c>
      <c r="AH767" t="s">
        <v>37757</v>
      </c>
      <c r="AJ767" t="s">
        <v>36967</v>
      </c>
      <c r="AK767" t="s">
        <v>33323</v>
      </c>
      <c r="AL767" t="s">
        <v>189</v>
      </c>
      <c r="AM767" t="s">
        <v>37777</v>
      </c>
      <c r="AN767" t="s">
        <v>29128</v>
      </c>
      <c r="AQ767" t="s">
        <v>29128</v>
      </c>
      <c r="AR767" t="s">
        <v>34351</v>
      </c>
      <c r="AW767" t="s">
        <v>37135</v>
      </c>
      <c r="AX767" t="s">
        <v>37135</v>
      </c>
      <c r="AY767" t="s">
        <v>37021</v>
      </c>
      <c r="BA767" t="s">
        <v>353</v>
      </c>
      <c r="BB767">
        <v>48</v>
      </c>
      <c r="BC767" t="s">
        <v>37048</v>
      </c>
      <c r="BD767" t="s">
        <v>34259</v>
      </c>
      <c r="BE767" t="s">
        <v>36993</v>
      </c>
      <c r="BF767">
        <v>0.2</v>
      </c>
      <c r="BG767" t="str">
        <f>_xlfn.TEXTJOIN("-",TRUE,V767,AL767,I767,BD767,AR767)</f>
        <v>AG-B7-CB-D4-EH</v>
      </c>
      <c r="BH767" t="s">
        <v>38075</v>
      </c>
      <c r="BJ767" t="s">
        <v>37814</v>
      </c>
      <c r="BK767" cm="1">
        <f t="array" ref="BK767">IF(LEN(TRIM(BG767))=0,"",SUMPRODUCT(--(LEN(TRIM($BG$5:BG767))&gt;0)))</f>
        <v>747</v>
      </c>
      <c r="BL767" t="str">
        <f>IF(BK767&lt;&gt;"",_xlfn.BASE(BK767,36,10),"")</f>
        <v>00000000KR</v>
      </c>
      <c r="BM767" t="str">
        <f>IF(BL767&lt;&gt;"","*"&amp;BL767&amp;"*","")</f>
        <v>*00000000KR*</v>
      </c>
      <c r="BN767" t="s">
        <v>37813</v>
      </c>
      <c r="BO767" t="str">
        <f>_xlfn.TEXTJOIN("-",TRUE,N767,T767)</f>
        <v>DAT004-M16</v>
      </c>
      <c r="CP767" t="s">
        <v>37806</v>
      </c>
      <c r="CU767">
        <v>13.99</v>
      </c>
      <c r="DT767" t="s">
        <v>37026</v>
      </c>
      <c r="EC767" s="7">
        <f t="shared" si="110"/>
        <v>17.487500000000001</v>
      </c>
      <c r="EN767" t="s">
        <v>36995</v>
      </c>
      <c r="EO767">
        <v>1731138031</v>
      </c>
      <c r="EP767" t="s">
        <v>36968</v>
      </c>
      <c r="EQ767" t="s">
        <v>36996</v>
      </c>
      <c r="ER767" t="s">
        <v>36997</v>
      </c>
      <c r="ES767" t="s">
        <v>36967</v>
      </c>
      <c r="ET767" t="s">
        <v>37761</v>
      </c>
      <c r="EU767" t="s">
        <v>36999</v>
      </c>
      <c r="FB767" t="s">
        <v>35377</v>
      </c>
      <c r="FC767" t="s">
        <v>37782</v>
      </c>
      <c r="FD767" t="s">
        <v>37799</v>
      </c>
      <c r="FF767" t="s">
        <v>36990</v>
      </c>
      <c r="FG767" t="s">
        <v>36990</v>
      </c>
      <c r="FH767" t="s">
        <v>37806</v>
      </c>
      <c r="FI767" t="s">
        <v>37762</v>
      </c>
      <c r="FJ767" t="s">
        <v>37763</v>
      </c>
      <c r="FK767" t="s">
        <v>37764</v>
      </c>
      <c r="FL767" t="s">
        <v>37765</v>
      </c>
      <c r="FM767" t="s">
        <v>37766</v>
      </c>
      <c r="FN767" t="s">
        <v>37767</v>
      </c>
      <c r="FO767" t="s">
        <v>37768</v>
      </c>
      <c r="FP767" t="s">
        <v>37769</v>
      </c>
      <c r="FQ767" t="s">
        <v>37028</v>
      </c>
      <c r="FR767" t="s">
        <v>37008</v>
      </c>
      <c r="FS767" t="s">
        <v>37009</v>
      </c>
      <c r="FT767" t="s">
        <v>33323</v>
      </c>
      <c r="FU767" t="s">
        <v>33323</v>
      </c>
      <c r="FV767" t="s">
        <v>37799</v>
      </c>
      <c r="FW767" t="s">
        <v>37030</v>
      </c>
      <c r="FX767" t="s">
        <v>37031</v>
      </c>
      <c r="FY767" t="s">
        <v>36971</v>
      </c>
      <c r="FZ767" t="s">
        <v>36990</v>
      </c>
      <c r="GA767" t="s">
        <v>37783</v>
      </c>
      <c r="GB767" t="s">
        <v>36968</v>
      </c>
      <c r="GC767" t="s">
        <v>37032</v>
      </c>
      <c r="GD767" t="s">
        <v>37033</v>
      </c>
      <c r="GE767" t="s">
        <v>37770</v>
      </c>
      <c r="GF767" t="s">
        <v>37771</v>
      </c>
      <c r="GG767" t="s">
        <v>37772</v>
      </c>
      <c r="GH767" t="s">
        <v>37773</v>
      </c>
      <c r="GI767" t="s">
        <v>37774</v>
      </c>
      <c r="GJ767" t="s">
        <v>37034</v>
      </c>
      <c r="GK767" t="s">
        <v>37035</v>
      </c>
      <c r="GL767" t="s">
        <v>37784</v>
      </c>
      <c r="GM767" t="s">
        <v>37785</v>
      </c>
      <c r="GN767" t="s">
        <v>37786</v>
      </c>
      <c r="GO767" t="s">
        <v>36973</v>
      </c>
      <c r="GP767" t="s">
        <v>37799</v>
      </c>
      <c r="GQ767" t="s">
        <v>37010</v>
      </c>
      <c r="GR767" t="s">
        <v>36969</v>
      </c>
      <c r="GT767" t="s">
        <v>37011</v>
      </c>
      <c r="GU767">
        <f t="shared" si="111"/>
        <v>17.5</v>
      </c>
      <c r="GV767">
        <f t="shared" si="112"/>
        <v>17.5</v>
      </c>
      <c r="GX767">
        <v>14</v>
      </c>
      <c r="GY767" t="s">
        <v>37012</v>
      </c>
      <c r="HA767" t="s">
        <v>37013</v>
      </c>
      <c r="HE767">
        <v>13.99</v>
      </c>
    </row>
    <row r="768" spans="1:224">
      <c r="A768" t="s">
        <v>29123</v>
      </c>
      <c r="B768" t="s">
        <v>36962</v>
      </c>
      <c r="C768" t="s">
        <v>36963</v>
      </c>
      <c r="D768" t="s">
        <v>21351</v>
      </c>
      <c r="E768">
        <v>1</v>
      </c>
      <c r="F768" t="s">
        <v>36964</v>
      </c>
      <c r="G768" t="s">
        <v>38</v>
      </c>
      <c r="H768" t="s">
        <v>37209</v>
      </c>
      <c r="I768" t="s">
        <v>28730</v>
      </c>
      <c r="J768" t="s">
        <v>33297</v>
      </c>
      <c r="K768" t="s">
        <v>21308</v>
      </c>
      <c r="L768" t="s">
        <v>33298</v>
      </c>
      <c r="M768" t="s">
        <v>33343</v>
      </c>
      <c r="N768" t="s">
        <v>21360</v>
      </c>
      <c r="O768" t="s">
        <v>33344</v>
      </c>
      <c r="P768" t="s">
        <v>21282</v>
      </c>
      <c r="Q768" t="s">
        <v>33300</v>
      </c>
      <c r="T768" t="s">
        <v>33349</v>
      </c>
      <c r="U768" t="s">
        <v>37776</v>
      </c>
      <c r="V768" t="s">
        <v>34104</v>
      </c>
      <c r="W768" t="s">
        <v>36967</v>
      </c>
      <c r="X768" t="s">
        <v>36968</v>
      </c>
      <c r="Y768" t="s">
        <v>36969</v>
      </c>
      <c r="Z768">
        <v>300</v>
      </c>
      <c r="AA768">
        <v>271</v>
      </c>
      <c r="AB768" t="s">
        <v>37056</v>
      </c>
      <c r="AC768" t="s">
        <v>36990</v>
      </c>
      <c r="AD768" t="s">
        <v>36971</v>
      </c>
      <c r="AE768" t="s">
        <v>36972</v>
      </c>
      <c r="AF768" t="s">
        <v>36973</v>
      </c>
      <c r="AH768" t="s">
        <v>37757</v>
      </c>
      <c r="AJ768" t="s">
        <v>36967</v>
      </c>
      <c r="AK768" t="s">
        <v>33323</v>
      </c>
      <c r="AL768" t="s">
        <v>189</v>
      </c>
      <c r="AM768" t="s">
        <v>37777</v>
      </c>
      <c r="AN768" t="s">
        <v>37800</v>
      </c>
      <c r="AQ768" t="s">
        <v>37800</v>
      </c>
      <c r="AR768" t="s">
        <v>34353</v>
      </c>
      <c r="AW768" t="s">
        <v>37135</v>
      </c>
      <c r="AX768" t="s">
        <v>37135</v>
      </c>
      <c r="AY768" t="s">
        <v>37058</v>
      </c>
      <c r="BA768" t="s">
        <v>37059</v>
      </c>
      <c r="BB768">
        <v>48</v>
      </c>
      <c r="BC768" t="s">
        <v>37060</v>
      </c>
      <c r="BD768" t="s">
        <v>34261</v>
      </c>
      <c r="BE768" t="s">
        <v>36993</v>
      </c>
      <c r="BF768">
        <v>0.2</v>
      </c>
      <c r="BG768" t="str">
        <f>_xlfn.TEXTJOIN("-",TRUE,V768,AL768,I768,BD768,AR768)</f>
        <v>AG-B7-CB-D5-EI</v>
      </c>
      <c r="BH768" t="s">
        <v>38076</v>
      </c>
      <c r="BJ768" t="s">
        <v>37816</v>
      </c>
      <c r="BK768" cm="1">
        <f t="array" ref="BK768">IF(LEN(TRIM(BG768))=0,"",SUMPRODUCT(--(LEN(TRIM($BG$5:BG768))&gt;0)))</f>
        <v>748</v>
      </c>
      <c r="BL768" t="str">
        <f>IF(BK768&lt;&gt;"",_xlfn.BASE(BK768,36,10),"")</f>
        <v>00000000KS</v>
      </c>
      <c r="BM768" t="str">
        <f>IF(BL768&lt;&gt;"","*"&amp;BL768&amp;"*","")</f>
        <v>*00000000KS*</v>
      </c>
      <c r="BN768" t="s">
        <v>37815</v>
      </c>
      <c r="BO768" t="str">
        <f>_xlfn.TEXTJOIN("-",TRUE,N768,T768)</f>
        <v>DAT004-M16</v>
      </c>
      <c r="CP768" t="s">
        <v>37806</v>
      </c>
      <c r="CU768">
        <v>16.989999999999998</v>
      </c>
      <c r="DT768" t="s">
        <v>37026</v>
      </c>
      <c r="EC768" s="7">
        <f t="shared" si="110"/>
        <v>21.237499999999997</v>
      </c>
      <c r="EN768" t="s">
        <v>36995</v>
      </c>
      <c r="EO768">
        <v>1731138031</v>
      </c>
      <c r="EP768" t="s">
        <v>36968</v>
      </c>
      <c r="EQ768" t="s">
        <v>36996</v>
      </c>
      <c r="ER768" t="s">
        <v>36997</v>
      </c>
      <c r="ES768" t="s">
        <v>36967</v>
      </c>
      <c r="ET768" t="s">
        <v>37761</v>
      </c>
      <c r="EU768" t="s">
        <v>36999</v>
      </c>
      <c r="FB768" t="s">
        <v>35377</v>
      </c>
      <c r="FC768" t="s">
        <v>37782</v>
      </c>
      <c r="FD768" t="s">
        <v>37800</v>
      </c>
      <c r="FF768" t="s">
        <v>36990</v>
      </c>
      <c r="FG768" t="s">
        <v>36990</v>
      </c>
      <c r="FH768" t="s">
        <v>37806</v>
      </c>
      <c r="FI768" t="s">
        <v>37762</v>
      </c>
      <c r="FJ768" t="s">
        <v>37763</v>
      </c>
      <c r="FK768" t="s">
        <v>37764</v>
      </c>
      <c r="FL768" t="s">
        <v>37765</v>
      </c>
      <c r="FM768" t="s">
        <v>37766</v>
      </c>
      <c r="FN768" t="s">
        <v>37767</v>
      </c>
      <c r="FO768" t="s">
        <v>37768</v>
      </c>
      <c r="FP768" t="s">
        <v>37769</v>
      </c>
      <c r="FQ768" t="s">
        <v>37028</v>
      </c>
      <c r="FR768" t="s">
        <v>37008</v>
      </c>
      <c r="FS768" t="s">
        <v>37009</v>
      </c>
      <c r="FT768" t="s">
        <v>33323</v>
      </c>
      <c r="FU768" t="s">
        <v>33323</v>
      </c>
      <c r="FV768" t="s">
        <v>37800</v>
      </c>
      <c r="FW768" t="s">
        <v>37030</v>
      </c>
      <c r="FX768" t="s">
        <v>37031</v>
      </c>
      <c r="FY768" t="s">
        <v>36971</v>
      </c>
      <c r="FZ768" t="s">
        <v>36990</v>
      </c>
      <c r="GA768" t="s">
        <v>37783</v>
      </c>
      <c r="GB768" t="s">
        <v>36968</v>
      </c>
      <c r="GC768" t="s">
        <v>37032</v>
      </c>
      <c r="GD768" t="s">
        <v>37033</v>
      </c>
      <c r="GE768" t="s">
        <v>37770</v>
      </c>
      <c r="GF768" t="s">
        <v>37771</v>
      </c>
      <c r="GG768" t="s">
        <v>37772</v>
      </c>
      <c r="GH768" t="s">
        <v>37773</v>
      </c>
      <c r="GI768" t="s">
        <v>37774</v>
      </c>
      <c r="GJ768" t="s">
        <v>37034</v>
      </c>
      <c r="GK768" t="s">
        <v>37035</v>
      </c>
      <c r="GL768" t="s">
        <v>37784</v>
      </c>
      <c r="GM768" t="s">
        <v>37785</v>
      </c>
      <c r="GN768" t="s">
        <v>37786</v>
      </c>
      <c r="GO768" t="s">
        <v>36973</v>
      </c>
      <c r="GP768" t="s">
        <v>37800</v>
      </c>
      <c r="GQ768" t="s">
        <v>37010</v>
      </c>
      <c r="GR768" t="s">
        <v>36969</v>
      </c>
      <c r="GT768" t="s">
        <v>37011</v>
      </c>
      <c r="GU768">
        <f t="shared" si="111"/>
        <v>21.25</v>
      </c>
      <c r="GV768">
        <f t="shared" si="112"/>
        <v>21.25</v>
      </c>
      <c r="GX768">
        <v>17</v>
      </c>
      <c r="GY768" t="s">
        <v>37012</v>
      </c>
      <c r="HA768" t="s">
        <v>37013</v>
      </c>
      <c r="HE768">
        <v>16.989999999999998</v>
      </c>
    </row>
    <row r="769" spans="1:213">
      <c r="A769" t="s">
        <v>29123</v>
      </c>
      <c r="B769" t="s">
        <v>36962</v>
      </c>
      <c r="C769" t="s">
        <v>36963</v>
      </c>
      <c r="D769" t="s">
        <v>21351</v>
      </c>
      <c r="E769">
        <v>1</v>
      </c>
      <c r="F769" t="s">
        <v>36964</v>
      </c>
      <c r="G769" t="s">
        <v>38</v>
      </c>
      <c r="H769" t="s">
        <v>37209</v>
      </c>
      <c r="I769" t="s">
        <v>28730</v>
      </c>
      <c r="J769" t="s">
        <v>33297</v>
      </c>
      <c r="K769" t="s">
        <v>21308</v>
      </c>
      <c r="L769" t="s">
        <v>33298</v>
      </c>
      <c r="M769" t="s">
        <v>33343</v>
      </c>
      <c r="N769" t="s">
        <v>21360</v>
      </c>
      <c r="O769" t="s">
        <v>33344</v>
      </c>
      <c r="P769" t="s">
        <v>21282</v>
      </c>
      <c r="Q769" t="s">
        <v>33300</v>
      </c>
      <c r="T769" t="s">
        <v>33349</v>
      </c>
      <c r="U769" t="s">
        <v>37776</v>
      </c>
      <c r="V769" t="s">
        <v>34104</v>
      </c>
      <c r="W769" t="s">
        <v>36967</v>
      </c>
      <c r="X769" t="s">
        <v>36968</v>
      </c>
      <c r="Y769" t="s">
        <v>36969</v>
      </c>
      <c r="Z769">
        <v>300</v>
      </c>
      <c r="AA769">
        <v>279</v>
      </c>
      <c r="AB769" t="s">
        <v>37056</v>
      </c>
      <c r="AC769" t="s">
        <v>36990</v>
      </c>
      <c r="AD769" t="s">
        <v>36971</v>
      </c>
      <c r="AE769" t="s">
        <v>36972</v>
      </c>
      <c r="AF769" t="s">
        <v>36973</v>
      </c>
      <c r="AH769" t="s">
        <v>37757</v>
      </c>
      <c r="AJ769" t="s">
        <v>36967</v>
      </c>
      <c r="AK769" t="s">
        <v>33323</v>
      </c>
      <c r="AL769" t="s">
        <v>189</v>
      </c>
      <c r="AM769" t="s">
        <v>37777</v>
      </c>
      <c r="AN769" t="s">
        <v>21762</v>
      </c>
      <c r="AQ769" t="s">
        <v>21762</v>
      </c>
      <c r="AR769" t="s">
        <v>34355</v>
      </c>
      <c r="AW769" t="s">
        <v>37135</v>
      </c>
      <c r="AX769" t="s">
        <v>37135</v>
      </c>
      <c r="AY769" t="s">
        <v>37058</v>
      </c>
      <c r="BA769" t="s">
        <v>37059</v>
      </c>
      <c r="BB769">
        <v>48</v>
      </c>
      <c r="BC769" t="s">
        <v>37060</v>
      </c>
      <c r="BD769" t="s">
        <v>34261</v>
      </c>
      <c r="BE769" t="s">
        <v>36993</v>
      </c>
      <c r="BF769">
        <v>0.2</v>
      </c>
      <c r="BG769" t="str">
        <f>_xlfn.TEXTJOIN("-",TRUE,V769,AL769,I769,BD769,AR769)</f>
        <v>AG-B7-CB-D5-EJ</v>
      </c>
      <c r="BH769" t="s">
        <v>38077</v>
      </c>
      <c r="BJ769" t="s">
        <v>37818</v>
      </c>
      <c r="BK769" cm="1">
        <f t="array" ref="BK769">IF(LEN(TRIM(BG769))=0,"",SUMPRODUCT(--(LEN(TRIM($BG$5:BG769))&gt;0)))</f>
        <v>749</v>
      </c>
      <c r="BL769" t="str">
        <f>IF(BK769&lt;&gt;"",_xlfn.BASE(BK769,36,10),"")</f>
        <v>00000000KT</v>
      </c>
      <c r="BM769" t="str">
        <f>IF(BL769&lt;&gt;"","*"&amp;BL769&amp;"*","")</f>
        <v>*00000000KT*</v>
      </c>
      <c r="BN769" t="s">
        <v>37817</v>
      </c>
      <c r="BO769" t="str">
        <f>_xlfn.TEXTJOIN("-",TRUE,N769,T769)</f>
        <v>DAT004-M16</v>
      </c>
      <c r="CP769" t="s">
        <v>37806</v>
      </c>
      <c r="CU769">
        <v>16.989999999999998</v>
      </c>
      <c r="DT769" t="s">
        <v>37026</v>
      </c>
      <c r="EC769" s="7">
        <f t="shared" si="110"/>
        <v>21.237499999999997</v>
      </c>
      <c r="EN769" t="s">
        <v>36995</v>
      </c>
      <c r="EO769">
        <v>1731138031</v>
      </c>
      <c r="EP769" t="s">
        <v>36968</v>
      </c>
      <c r="EQ769" t="s">
        <v>36996</v>
      </c>
      <c r="ER769" t="s">
        <v>36997</v>
      </c>
      <c r="ES769" t="s">
        <v>36967</v>
      </c>
      <c r="ET769" t="s">
        <v>37761</v>
      </c>
      <c r="EU769" t="s">
        <v>36999</v>
      </c>
      <c r="FB769" t="s">
        <v>35377</v>
      </c>
      <c r="FC769" t="s">
        <v>37782</v>
      </c>
      <c r="FD769" t="s">
        <v>21762</v>
      </c>
      <c r="FF769" t="s">
        <v>36990</v>
      </c>
      <c r="FG769" t="s">
        <v>36990</v>
      </c>
      <c r="FH769" t="s">
        <v>37806</v>
      </c>
      <c r="FI769" t="s">
        <v>37762</v>
      </c>
      <c r="FJ769" t="s">
        <v>37763</v>
      </c>
      <c r="FK769" t="s">
        <v>37764</v>
      </c>
      <c r="FL769" t="s">
        <v>37765</v>
      </c>
      <c r="FM769" t="s">
        <v>37766</v>
      </c>
      <c r="FN769" t="s">
        <v>37767</v>
      </c>
      <c r="FO769" t="s">
        <v>37768</v>
      </c>
      <c r="FP769" t="s">
        <v>37769</v>
      </c>
      <c r="FQ769" t="s">
        <v>37028</v>
      </c>
      <c r="FR769" t="s">
        <v>37008</v>
      </c>
      <c r="FS769" t="s">
        <v>37009</v>
      </c>
      <c r="FT769" t="s">
        <v>33323</v>
      </c>
      <c r="FU769" t="s">
        <v>33323</v>
      </c>
      <c r="FV769" t="s">
        <v>21762</v>
      </c>
      <c r="FW769" t="s">
        <v>37030</v>
      </c>
      <c r="FX769" t="s">
        <v>37031</v>
      </c>
      <c r="FY769" t="s">
        <v>36971</v>
      </c>
      <c r="FZ769" t="s">
        <v>36990</v>
      </c>
      <c r="GA769" t="s">
        <v>37783</v>
      </c>
      <c r="GB769" t="s">
        <v>36968</v>
      </c>
      <c r="GC769" t="s">
        <v>37032</v>
      </c>
      <c r="GD769" t="s">
        <v>37033</v>
      </c>
      <c r="GE769" t="s">
        <v>37770</v>
      </c>
      <c r="GF769" t="s">
        <v>37771</v>
      </c>
      <c r="GG769" t="s">
        <v>37772</v>
      </c>
      <c r="GH769" t="s">
        <v>37773</v>
      </c>
      <c r="GI769" t="s">
        <v>37774</v>
      </c>
      <c r="GJ769" t="s">
        <v>37034</v>
      </c>
      <c r="GK769" t="s">
        <v>37035</v>
      </c>
      <c r="GL769" t="s">
        <v>37784</v>
      </c>
      <c r="GM769" t="s">
        <v>37785</v>
      </c>
      <c r="GN769" t="s">
        <v>37786</v>
      </c>
      <c r="GO769" t="s">
        <v>36973</v>
      </c>
      <c r="GP769" t="s">
        <v>21762</v>
      </c>
      <c r="GQ769" t="s">
        <v>37010</v>
      </c>
      <c r="GR769" t="s">
        <v>36969</v>
      </c>
      <c r="GT769" t="s">
        <v>37011</v>
      </c>
      <c r="GU769">
        <f t="shared" si="111"/>
        <v>21.25</v>
      </c>
      <c r="GV769">
        <f t="shared" si="112"/>
        <v>21.25</v>
      </c>
      <c r="GX769">
        <v>17</v>
      </c>
      <c r="GY769" t="s">
        <v>37012</v>
      </c>
      <c r="HA769" t="s">
        <v>37013</v>
      </c>
      <c r="HE769">
        <v>16.989999999999998</v>
      </c>
    </row>
    <row r="770" spans="1:213">
      <c r="A770" t="s">
        <v>29123</v>
      </c>
      <c r="B770" t="s">
        <v>36962</v>
      </c>
      <c r="C770" t="s">
        <v>36963</v>
      </c>
      <c r="D770" t="s">
        <v>21351</v>
      </c>
      <c r="E770">
        <v>1</v>
      </c>
      <c r="F770" t="s">
        <v>36964</v>
      </c>
      <c r="G770" t="s">
        <v>38</v>
      </c>
      <c r="H770" t="s">
        <v>37209</v>
      </c>
      <c r="I770" t="s">
        <v>28730</v>
      </c>
      <c r="J770" t="s">
        <v>33297</v>
      </c>
      <c r="K770" t="s">
        <v>21308</v>
      </c>
      <c r="L770" t="s">
        <v>33298</v>
      </c>
      <c r="M770" t="s">
        <v>33343</v>
      </c>
      <c r="N770" t="s">
        <v>21360</v>
      </c>
      <c r="O770" t="s">
        <v>33344</v>
      </c>
      <c r="P770" t="s">
        <v>21282</v>
      </c>
      <c r="Q770" t="s">
        <v>33300</v>
      </c>
      <c r="T770" t="s">
        <v>33349</v>
      </c>
      <c r="U770" t="s">
        <v>37776</v>
      </c>
      <c r="V770" t="s">
        <v>34104</v>
      </c>
      <c r="W770" t="s">
        <v>36967</v>
      </c>
      <c r="X770" t="s">
        <v>36968</v>
      </c>
      <c r="Y770" t="s">
        <v>36969</v>
      </c>
      <c r="Z770">
        <v>400</v>
      </c>
      <c r="AA770">
        <v>359</v>
      </c>
      <c r="AB770" t="s">
        <v>37056</v>
      </c>
      <c r="AC770" t="s">
        <v>36990</v>
      </c>
      <c r="AD770" t="s">
        <v>36971</v>
      </c>
      <c r="AE770" t="s">
        <v>36972</v>
      </c>
      <c r="AF770" t="s">
        <v>36973</v>
      </c>
      <c r="AH770" t="s">
        <v>37757</v>
      </c>
      <c r="AJ770" t="s">
        <v>36967</v>
      </c>
      <c r="AK770" t="s">
        <v>33323</v>
      </c>
      <c r="AL770" t="s">
        <v>189</v>
      </c>
      <c r="AM770" t="s">
        <v>37777</v>
      </c>
      <c r="AN770" t="s">
        <v>21772</v>
      </c>
      <c r="AQ770" t="s">
        <v>21772</v>
      </c>
      <c r="AR770" t="s">
        <v>34357</v>
      </c>
      <c r="AW770" t="s">
        <v>37135</v>
      </c>
      <c r="AX770" t="s">
        <v>37135</v>
      </c>
      <c r="AY770" t="s">
        <v>37058</v>
      </c>
      <c r="BA770" t="s">
        <v>37059</v>
      </c>
      <c r="BB770">
        <v>48</v>
      </c>
      <c r="BC770" t="s">
        <v>37819</v>
      </c>
      <c r="BD770" t="s">
        <v>34263</v>
      </c>
      <c r="BE770" t="s">
        <v>36993</v>
      </c>
      <c r="BF770">
        <v>0.2</v>
      </c>
      <c r="BG770" t="str">
        <f>_xlfn.TEXTJOIN("-",TRUE,V770,AL770,I770,BD770,AR770)</f>
        <v>AG-B7-CB-D6-EK</v>
      </c>
      <c r="BH770" t="s">
        <v>38078</v>
      </c>
      <c r="BJ770" t="s">
        <v>37821</v>
      </c>
      <c r="BK770" cm="1">
        <f t="array" ref="BK770">IF(LEN(TRIM(BG770))=0,"",SUMPRODUCT(--(LEN(TRIM($BG$5:BG770))&gt;0)))</f>
        <v>750</v>
      </c>
      <c r="BL770" t="str">
        <f>IF(BK770&lt;&gt;"",_xlfn.BASE(BK770,36,10),"")</f>
        <v>00000000KU</v>
      </c>
      <c r="BM770" t="str">
        <f>IF(BL770&lt;&gt;"","*"&amp;BL770&amp;"*","")</f>
        <v>*00000000KU*</v>
      </c>
      <c r="BN770" t="s">
        <v>37820</v>
      </c>
      <c r="BO770" t="str">
        <f>_xlfn.TEXTJOIN("-",TRUE,N770,T770)</f>
        <v>DAT004-M16</v>
      </c>
      <c r="CP770" t="s">
        <v>37806</v>
      </c>
      <c r="CU770">
        <v>16.989999999999998</v>
      </c>
      <c r="DT770" t="s">
        <v>37026</v>
      </c>
      <c r="EC770" s="7">
        <f t="shared" si="110"/>
        <v>21.237499999999997</v>
      </c>
      <c r="EN770" t="s">
        <v>36995</v>
      </c>
      <c r="EO770">
        <v>1731138031</v>
      </c>
      <c r="EP770" t="s">
        <v>36968</v>
      </c>
      <c r="EQ770" t="s">
        <v>36996</v>
      </c>
      <c r="ER770" t="s">
        <v>36997</v>
      </c>
      <c r="ES770" t="s">
        <v>36967</v>
      </c>
      <c r="ET770" t="s">
        <v>37761</v>
      </c>
      <c r="EU770" t="s">
        <v>36999</v>
      </c>
      <c r="FB770" t="s">
        <v>35377</v>
      </c>
      <c r="FC770" t="s">
        <v>37782</v>
      </c>
      <c r="FD770" t="s">
        <v>21772</v>
      </c>
      <c r="FF770" t="s">
        <v>36990</v>
      </c>
      <c r="FG770" t="s">
        <v>36990</v>
      </c>
      <c r="FH770" t="s">
        <v>37806</v>
      </c>
      <c r="FI770" t="s">
        <v>37762</v>
      </c>
      <c r="FJ770" t="s">
        <v>37763</v>
      </c>
      <c r="FK770" t="s">
        <v>37764</v>
      </c>
      <c r="FL770" t="s">
        <v>37765</v>
      </c>
      <c r="FM770" t="s">
        <v>37766</v>
      </c>
      <c r="FN770" t="s">
        <v>37767</v>
      </c>
      <c r="FO770" t="s">
        <v>37768</v>
      </c>
      <c r="FP770" t="s">
        <v>37769</v>
      </c>
      <c r="FQ770" t="s">
        <v>37028</v>
      </c>
      <c r="FR770" t="s">
        <v>37008</v>
      </c>
      <c r="FS770" t="s">
        <v>37009</v>
      </c>
      <c r="FT770" t="s">
        <v>33323</v>
      </c>
      <c r="FU770" t="s">
        <v>33323</v>
      </c>
      <c r="FV770" t="s">
        <v>21772</v>
      </c>
      <c r="FW770" t="s">
        <v>37030</v>
      </c>
      <c r="FX770" t="s">
        <v>37031</v>
      </c>
      <c r="FY770" t="s">
        <v>36971</v>
      </c>
      <c r="FZ770" t="s">
        <v>36990</v>
      </c>
      <c r="GA770" t="s">
        <v>37783</v>
      </c>
      <c r="GB770" t="s">
        <v>36968</v>
      </c>
      <c r="GC770" t="s">
        <v>37032</v>
      </c>
      <c r="GD770" t="s">
        <v>37033</v>
      </c>
      <c r="GE770" t="s">
        <v>37770</v>
      </c>
      <c r="GF770" t="s">
        <v>37771</v>
      </c>
      <c r="GG770" t="s">
        <v>37772</v>
      </c>
      <c r="GH770" t="s">
        <v>37773</v>
      </c>
      <c r="GI770" t="s">
        <v>37774</v>
      </c>
      <c r="GJ770" t="s">
        <v>37034</v>
      </c>
      <c r="GK770" t="s">
        <v>37035</v>
      </c>
      <c r="GL770" t="s">
        <v>37784</v>
      </c>
      <c r="GM770" t="s">
        <v>37785</v>
      </c>
      <c r="GN770" t="s">
        <v>37786</v>
      </c>
      <c r="GO770" t="s">
        <v>36973</v>
      </c>
      <c r="GP770" t="s">
        <v>21772</v>
      </c>
      <c r="GQ770" t="s">
        <v>37010</v>
      </c>
      <c r="GR770" t="s">
        <v>36969</v>
      </c>
      <c r="GT770" t="s">
        <v>37011</v>
      </c>
      <c r="GU770">
        <f t="shared" si="111"/>
        <v>21.25</v>
      </c>
      <c r="GV770">
        <f t="shared" si="112"/>
        <v>21.25</v>
      </c>
      <c r="GX770">
        <v>17</v>
      </c>
      <c r="GY770" t="s">
        <v>37012</v>
      </c>
      <c r="HA770" t="s">
        <v>37013</v>
      </c>
      <c r="HE770">
        <v>16.989999999999998</v>
      </c>
    </row>
    <row r="771" spans="1:213">
      <c r="A771" t="s">
        <v>29123</v>
      </c>
      <c r="B771" t="s">
        <v>36962</v>
      </c>
      <c r="C771" t="s">
        <v>36963</v>
      </c>
      <c r="D771" t="s">
        <v>21351</v>
      </c>
      <c r="E771">
        <v>1</v>
      </c>
      <c r="F771" t="s">
        <v>36964</v>
      </c>
      <c r="G771" t="s">
        <v>38</v>
      </c>
      <c r="H771" t="s">
        <v>37209</v>
      </c>
      <c r="I771" t="s">
        <v>28730</v>
      </c>
      <c r="J771" t="s">
        <v>33297</v>
      </c>
      <c r="K771" t="s">
        <v>21308</v>
      </c>
      <c r="L771" t="s">
        <v>33298</v>
      </c>
      <c r="M771" t="s">
        <v>33343</v>
      </c>
      <c r="N771" t="s">
        <v>21360</v>
      </c>
      <c r="O771" t="s">
        <v>33344</v>
      </c>
      <c r="P771" t="s">
        <v>21282</v>
      </c>
      <c r="Q771" t="s">
        <v>33300</v>
      </c>
      <c r="T771" t="s">
        <v>33349</v>
      </c>
      <c r="U771" t="s">
        <v>37776</v>
      </c>
      <c r="V771" t="s">
        <v>34104</v>
      </c>
      <c r="W771" t="s">
        <v>36967</v>
      </c>
      <c r="X771" t="s">
        <v>36968</v>
      </c>
      <c r="Y771" t="s">
        <v>36969</v>
      </c>
      <c r="Z771">
        <v>200</v>
      </c>
      <c r="AA771">
        <v>171</v>
      </c>
      <c r="AB771" t="s">
        <v>37018</v>
      </c>
      <c r="AC771" t="s">
        <v>36990</v>
      </c>
      <c r="AD771" t="s">
        <v>36971</v>
      </c>
      <c r="AE771" t="s">
        <v>36972</v>
      </c>
      <c r="AF771" t="s">
        <v>36973</v>
      </c>
      <c r="AH771" t="s">
        <v>37757</v>
      </c>
      <c r="AJ771" t="s">
        <v>36967</v>
      </c>
      <c r="AK771" t="s">
        <v>33329</v>
      </c>
      <c r="AL771" t="s">
        <v>195</v>
      </c>
      <c r="AM771" t="s">
        <v>37777</v>
      </c>
      <c r="AN771" t="s">
        <v>28824</v>
      </c>
      <c r="AQ771" t="s">
        <v>28824</v>
      </c>
      <c r="AR771" t="s">
        <v>34343</v>
      </c>
      <c r="AW771" t="s">
        <v>37135</v>
      </c>
      <c r="AX771" t="s">
        <v>37135</v>
      </c>
      <c r="AY771" t="s">
        <v>37021</v>
      </c>
      <c r="BA771" t="s">
        <v>353</v>
      </c>
      <c r="BB771">
        <v>48</v>
      </c>
      <c r="BC771" t="s">
        <v>37022</v>
      </c>
      <c r="BD771" t="s">
        <v>28739</v>
      </c>
      <c r="BE771" t="s">
        <v>36993</v>
      </c>
      <c r="BF771">
        <v>0.2</v>
      </c>
      <c r="BG771" t="str">
        <f>_xlfn.TEXTJOIN("-",TRUE,V771,AL771,I771,BD771,AR771)</f>
        <v>AG-B9-CB-D3-ED</v>
      </c>
      <c r="BH771" t="s">
        <v>38079</v>
      </c>
      <c r="BI771" t="s">
        <v>38080</v>
      </c>
      <c r="BJ771" t="s">
        <v>37824</v>
      </c>
      <c r="BK771" cm="1">
        <f t="array" ref="BK771">IF(LEN(TRIM(BG771))=0,"",SUMPRODUCT(--(LEN(TRIM($BG$5:BG771))&gt;0)))</f>
        <v>751</v>
      </c>
      <c r="BL771" t="str">
        <f>IF(BK771&lt;&gt;"",_xlfn.BASE(BK771,36,10),"")</f>
        <v>00000000KV</v>
      </c>
      <c r="BM771" t="str">
        <f>IF(BL771&lt;&gt;"","*"&amp;BL771&amp;"*","")</f>
        <v>*00000000KV*</v>
      </c>
      <c r="BN771" t="s">
        <v>37822</v>
      </c>
      <c r="BO771" t="str">
        <f>_xlfn.TEXTJOIN("-",TRUE,N771,T771)</f>
        <v>DAT004-M16</v>
      </c>
      <c r="CP771" t="s">
        <v>37825</v>
      </c>
      <c r="CU771">
        <v>13.99</v>
      </c>
      <c r="DT771" t="s">
        <v>37026</v>
      </c>
      <c r="EC771" s="7">
        <f t="shared" si="110"/>
        <v>17.487500000000001</v>
      </c>
      <c r="EN771" t="s">
        <v>36995</v>
      </c>
      <c r="EO771">
        <v>1731138031</v>
      </c>
      <c r="EP771" t="s">
        <v>36968</v>
      </c>
      <c r="EQ771" t="s">
        <v>36996</v>
      </c>
      <c r="ER771" t="s">
        <v>36997</v>
      </c>
      <c r="ES771" t="s">
        <v>36967</v>
      </c>
      <c r="ET771" t="s">
        <v>37761</v>
      </c>
      <c r="EU771" t="s">
        <v>36999</v>
      </c>
      <c r="FB771" t="s">
        <v>35377</v>
      </c>
      <c r="FC771" t="s">
        <v>37782</v>
      </c>
      <c r="FD771" t="s">
        <v>28824</v>
      </c>
      <c r="FF771" t="s">
        <v>36990</v>
      </c>
      <c r="FG771" t="s">
        <v>36990</v>
      </c>
      <c r="FH771" t="s">
        <v>37825</v>
      </c>
      <c r="FI771" t="s">
        <v>37762</v>
      </c>
      <c r="FJ771" t="s">
        <v>37763</v>
      </c>
      <c r="FK771" t="s">
        <v>37764</v>
      </c>
      <c r="FL771" t="s">
        <v>37765</v>
      </c>
      <c r="FM771" t="s">
        <v>37766</v>
      </c>
      <c r="FN771" t="s">
        <v>37767</v>
      </c>
      <c r="FO771" t="s">
        <v>37768</v>
      </c>
      <c r="FP771" t="s">
        <v>37769</v>
      </c>
      <c r="FQ771" t="s">
        <v>37028</v>
      </c>
      <c r="FR771" t="s">
        <v>37008</v>
      </c>
      <c r="FS771" t="s">
        <v>37009</v>
      </c>
      <c r="FT771" t="s">
        <v>33329</v>
      </c>
      <c r="FU771" t="s">
        <v>33329</v>
      </c>
      <c r="FV771" t="s">
        <v>28824</v>
      </c>
      <c r="FW771" t="s">
        <v>37030</v>
      </c>
      <c r="FX771" t="s">
        <v>37031</v>
      </c>
      <c r="FY771" t="s">
        <v>36971</v>
      </c>
      <c r="FZ771" t="s">
        <v>36990</v>
      </c>
      <c r="GA771" t="s">
        <v>37783</v>
      </c>
      <c r="GB771" t="s">
        <v>36968</v>
      </c>
      <c r="GC771" t="s">
        <v>37032</v>
      </c>
      <c r="GD771" t="s">
        <v>37033</v>
      </c>
      <c r="GE771" t="s">
        <v>37770</v>
      </c>
      <c r="GF771" t="s">
        <v>37771</v>
      </c>
      <c r="GG771" t="s">
        <v>37772</v>
      </c>
      <c r="GH771" t="s">
        <v>37773</v>
      </c>
      <c r="GI771" t="s">
        <v>37774</v>
      </c>
      <c r="GJ771" t="s">
        <v>37034</v>
      </c>
      <c r="GK771" t="s">
        <v>37035</v>
      </c>
      <c r="GL771" t="s">
        <v>37784</v>
      </c>
      <c r="GM771" t="s">
        <v>37785</v>
      </c>
      <c r="GN771" t="s">
        <v>37786</v>
      </c>
      <c r="GO771" t="s">
        <v>36973</v>
      </c>
      <c r="GP771" t="s">
        <v>28824</v>
      </c>
      <c r="GQ771" t="s">
        <v>37010</v>
      </c>
      <c r="GR771" t="s">
        <v>36969</v>
      </c>
      <c r="GT771" t="s">
        <v>37011</v>
      </c>
      <c r="GU771">
        <f t="shared" si="111"/>
        <v>17.5</v>
      </c>
      <c r="GV771">
        <f t="shared" si="112"/>
        <v>17.5</v>
      </c>
      <c r="GX771">
        <v>14</v>
      </c>
      <c r="GY771" t="s">
        <v>37012</v>
      </c>
      <c r="HA771" t="s">
        <v>37013</v>
      </c>
      <c r="HE771">
        <v>13.99</v>
      </c>
    </row>
    <row r="772" spans="1:213">
      <c r="A772" t="s">
        <v>29123</v>
      </c>
      <c r="B772" t="s">
        <v>36962</v>
      </c>
      <c r="C772" t="s">
        <v>36963</v>
      </c>
      <c r="D772" t="s">
        <v>21351</v>
      </c>
      <c r="E772">
        <v>1</v>
      </c>
      <c r="F772" t="s">
        <v>36964</v>
      </c>
      <c r="G772" t="s">
        <v>38</v>
      </c>
      <c r="H772" t="s">
        <v>37209</v>
      </c>
      <c r="I772" t="s">
        <v>28730</v>
      </c>
      <c r="J772" t="s">
        <v>33297</v>
      </c>
      <c r="K772" t="s">
        <v>21308</v>
      </c>
      <c r="L772" t="s">
        <v>33298</v>
      </c>
      <c r="M772" t="s">
        <v>33343</v>
      </c>
      <c r="N772" t="s">
        <v>21360</v>
      </c>
      <c r="O772" t="s">
        <v>33344</v>
      </c>
      <c r="P772" t="s">
        <v>21282</v>
      </c>
      <c r="Q772" t="s">
        <v>33300</v>
      </c>
      <c r="T772" t="s">
        <v>33349</v>
      </c>
      <c r="U772" t="s">
        <v>37776</v>
      </c>
      <c r="V772" t="s">
        <v>34104</v>
      </c>
      <c r="W772" t="s">
        <v>36967</v>
      </c>
      <c r="X772" t="s">
        <v>36968</v>
      </c>
      <c r="Y772" t="s">
        <v>36969</v>
      </c>
      <c r="Z772">
        <v>200</v>
      </c>
      <c r="AA772">
        <v>186</v>
      </c>
      <c r="AB772" t="s">
        <v>37018</v>
      </c>
      <c r="AC772" t="s">
        <v>36990</v>
      </c>
      <c r="AD772" t="s">
        <v>36971</v>
      </c>
      <c r="AE772" t="s">
        <v>36972</v>
      </c>
      <c r="AF772" t="s">
        <v>36973</v>
      </c>
      <c r="AH772" t="s">
        <v>37757</v>
      </c>
      <c r="AJ772" t="s">
        <v>36967</v>
      </c>
      <c r="AK772" t="s">
        <v>33329</v>
      </c>
      <c r="AL772" t="s">
        <v>195</v>
      </c>
      <c r="AM772" t="s">
        <v>37777</v>
      </c>
      <c r="AN772" t="s">
        <v>28795</v>
      </c>
      <c r="AQ772" t="s">
        <v>28795</v>
      </c>
      <c r="AR772" t="s">
        <v>34345</v>
      </c>
      <c r="AW772" t="s">
        <v>37135</v>
      </c>
      <c r="AX772" t="s">
        <v>37135</v>
      </c>
      <c r="AY772" t="s">
        <v>37021</v>
      </c>
      <c r="BA772" t="s">
        <v>353</v>
      </c>
      <c r="BB772">
        <v>48</v>
      </c>
      <c r="BC772" t="s">
        <v>37022</v>
      </c>
      <c r="BD772" t="s">
        <v>28739</v>
      </c>
      <c r="BE772" t="s">
        <v>36993</v>
      </c>
      <c r="BF772">
        <v>0.2</v>
      </c>
      <c r="BG772" t="str">
        <f>_xlfn.TEXTJOIN("-",TRUE,V772,AL772,I772,BD772,AR772)</f>
        <v>AG-B9-CB-D3-EE</v>
      </c>
      <c r="BH772" t="s">
        <v>38081</v>
      </c>
      <c r="BI772" t="s">
        <v>38082</v>
      </c>
      <c r="BJ772" t="s">
        <v>37828</v>
      </c>
      <c r="BK772" cm="1">
        <f t="array" ref="BK772">IF(LEN(TRIM(BG772))=0,"",SUMPRODUCT(--(LEN(TRIM($BG$5:BG772))&gt;0)))</f>
        <v>752</v>
      </c>
      <c r="BL772" t="str">
        <f>IF(BK772&lt;&gt;"",_xlfn.BASE(BK772,36,10),"")</f>
        <v>00000000KW</v>
      </c>
      <c r="BM772" t="str">
        <f>IF(BL772&lt;&gt;"","*"&amp;BL772&amp;"*","")</f>
        <v>*00000000KW*</v>
      </c>
      <c r="BN772" t="s">
        <v>37826</v>
      </c>
      <c r="BO772" t="str">
        <f>_xlfn.TEXTJOIN("-",TRUE,N772,T772)</f>
        <v>DAT004-M16</v>
      </c>
      <c r="CP772" t="s">
        <v>37825</v>
      </c>
      <c r="CU772">
        <v>13.99</v>
      </c>
      <c r="DT772" t="s">
        <v>37026</v>
      </c>
      <c r="EC772" s="7">
        <f t="shared" si="110"/>
        <v>17.487500000000001</v>
      </c>
      <c r="EN772" t="s">
        <v>36995</v>
      </c>
      <c r="EO772">
        <v>1731138031</v>
      </c>
      <c r="EP772" t="s">
        <v>36968</v>
      </c>
      <c r="EQ772" t="s">
        <v>36996</v>
      </c>
      <c r="ER772" t="s">
        <v>36997</v>
      </c>
      <c r="ES772" t="s">
        <v>36967</v>
      </c>
      <c r="ET772" t="s">
        <v>37761</v>
      </c>
      <c r="EU772" t="s">
        <v>36999</v>
      </c>
      <c r="FB772" t="s">
        <v>35377</v>
      </c>
      <c r="FC772" t="s">
        <v>37782</v>
      </c>
      <c r="FD772" t="s">
        <v>28795</v>
      </c>
      <c r="FF772" t="s">
        <v>36990</v>
      </c>
      <c r="FG772" t="s">
        <v>36990</v>
      </c>
      <c r="FH772" t="s">
        <v>37825</v>
      </c>
      <c r="FI772" t="s">
        <v>37762</v>
      </c>
      <c r="FJ772" t="s">
        <v>37763</v>
      </c>
      <c r="FK772" t="s">
        <v>37764</v>
      </c>
      <c r="FL772" t="s">
        <v>37765</v>
      </c>
      <c r="FM772" t="s">
        <v>37766</v>
      </c>
      <c r="FN772" t="s">
        <v>37767</v>
      </c>
      <c r="FO772" t="s">
        <v>37768</v>
      </c>
      <c r="FP772" t="s">
        <v>37769</v>
      </c>
      <c r="FQ772" t="s">
        <v>37028</v>
      </c>
      <c r="FR772" t="s">
        <v>37008</v>
      </c>
      <c r="FS772" t="s">
        <v>37009</v>
      </c>
      <c r="FT772" t="s">
        <v>33329</v>
      </c>
      <c r="FU772" t="s">
        <v>33329</v>
      </c>
      <c r="FV772" t="s">
        <v>28795</v>
      </c>
      <c r="FW772" t="s">
        <v>37030</v>
      </c>
      <c r="FX772" t="s">
        <v>37031</v>
      </c>
      <c r="FY772" t="s">
        <v>36971</v>
      </c>
      <c r="FZ772" t="s">
        <v>36990</v>
      </c>
      <c r="GA772" t="s">
        <v>37783</v>
      </c>
      <c r="GB772" t="s">
        <v>36968</v>
      </c>
      <c r="GC772" t="s">
        <v>37032</v>
      </c>
      <c r="GD772" t="s">
        <v>37033</v>
      </c>
      <c r="GE772" t="s">
        <v>37770</v>
      </c>
      <c r="GF772" t="s">
        <v>37771</v>
      </c>
      <c r="GG772" t="s">
        <v>37772</v>
      </c>
      <c r="GH772" t="s">
        <v>37773</v>
      </c>
      <c r="GI772" t="s">
        <v>37774</v>
      </c>
      <c r="GJ772" t="s">
        <v>37034</v>
      </c>
      <c r="GK772" t="s">
        <v>37035</v>
      </c>
      <c r="GL772" t="s">
        <v>37784</v>
      </c>
      <c r="GM772" t="s">
        <v>37785</v>
      </c>
      <c r="GN772" t="s">
        <v>37786</v>
      </c>
      <c r="GO772" t="s">
        <v>36973</v>
      </c>
      <c r="GP772" t="s">
        <v>28795</v>
      </c>
      <c r="GQ772" t="s">
        <v>37010</v>
      </c>
      <c r="GR772" t="s">
        <v>36969</v>
      </c>
      <c r="GT772" t="s">
        <v>37011</v>
      </c>
      <c r="GU772">
        <f t="shared" si="111"/>
        <v>17.5</v>
      </c>
      <c r="GV772">
        <f t="shared" si="112"/>
        <v>17.5</v>
      </c>
      <c r="GX772">
        <v>14</v>
      </c>
      <c r="GY772" t="s">
        <v>37012</v>
      </c>
      <c r="HA772" t="s">
        <v>37013</v>
      </c>
      <c r="HE772">
        <v>13.99</v>
      </c>
    </row>
    <row r="773" spans="1:213">
      <c r="A773" t="s">
        <v>29123</v>
      </c>
      <c r="B773" t="s">
        <v>36962</v>
      </c>
      <c r="C773" t="s">
        <v>36963</v>
      </c>
      <c r="D773" t="s">
        <v>21351</v>
      </c>
      <c r="E773">
        <v>1</v>
      </c>
      <c r="F773" t="s">
        <v>36964</v>
      </c>
      <c r="G773" t="s">
        <v>38</v>
      </c>
      <c r="H773" t="s">
        <v>37209</v>
      </c>
      <c r="I773" t="s">
        <v>28730</v>
      </c>
      <c r="J773" t="s">
        <v>33297</v>
      </c>
      <c r="K773" t="s">
        <v>21308</v>
      </c>
      <c r="L773" t="s">
        <v>33298</v>
      </c>
      <c r="M773" t="s">
        <v>33343</v>
      </c>
      <c r="N773" t="s">
        <v>21360</v>
      </c>
      <c r="O773" t="s">
        <v>33344</v>
      </c>
      <c r="P773" t="s">
        <v>21282</v>
      </c>
      <c r="Q773" t="s">
        <v>33300</v>
      </c>
      <c r="T773" t="s">
        <v>33349</v>
      </c>
      <c r="U773" t="s">
        <v>37776</v>
      </c>
      <c r="V773" t="s">
        <v>34104</v>
      </c>
      <c r="W773" t="s">
        <v>36967</v>
      </c>
      <c r="X773" t="s">
        <v>36968</v>
      </c>
      <c r="Y773" t="s">
        <v>36969</v>
      </c>
      <c r="Z773">
        <v>200</v>
      </c>
      <c r="AA773">
        <v>195</v>
      </c>
      <c r="AB773" t="s">
        <v>37018</v>
      </c>
      <c r="AC773" t="s">
        <v>36990</v>
      </c>
      <c r="AD773" t="s">
        <v>36971</v>
      </c>
      <c r="AE773" t="s">
        <v>36972</v>
      </c>
      <c r="AF773" t="s">
        <v>36973</v>
      </c>
      <c r="AH773" t="s">
        <v>37757</v>
      </c>
      <c r="AJ773" t="s">
        <v>36967</v>
      </c>
      <c r="AK773" t="s">
        <v>33329</v>
      </c>
      <c r="AL773" t="s">
        <v>195</v>
      </c>
      <c r="AM773" t="s">
        <v>37777</v>
      </c>
      <c r="AN773" t="s">
        <v>28789</v>
      </c>
      <c r="AQ773" t="s">
        <v>28789</v>
      </c>
      <c r="AR773" t="s">
        <v>34347</v>
      </c>
      <c r="AW773" t="s">
        <v>37135</v>
      </c>
      <c r="AX773" t="s">
        <v>37135</v>
      </c>
      <c r="AY773" t="s">
        <v>37021</v>
      </c>
      <c r="BA773" t="s">
        <v>353</v>
      </c>
      <c r="BB773">
        <v>48</v>
      </c>
      <c r="BC773" t="s">
        <v>37022</v>
      </c>
      <c r="BD773" t="s">
        <v>28739</v>
      </c>
      <c r="BE773" t="s">
        <v>36993</v>
      </c>
      <c r="BF773">
        <v>0.2</v>
      </c>
      <c r="BG773" t="str">
        <f>_xlfn.TEXTJOIN("-",TRUE,V773,AL773,I773,BD773,AR773)</f>
        <v>AG-B9-CB-D3-EF</v>
      </c>
      <c r="BH773" t="s">
        <v>38083</v>
      </c>
      <c r="BI773" t="s">
        <v>38084</v>
      </c>
      <c r="BJ773" t="s">
        <v>37831</v>
      </c>
      <c r="BK773" cm="1">
        <f t="array" ref="BK773">IF(LEN(TRIM(BG773))=0,"",SUMPRODUCT(--(LEN(TRIM($BG$5:BG773))&gt;0)))</f>
        <v>753</v>
      </c>
      <c r="BL773" t="str">
        <f>IF(BK773&lt;&gt;"",_xlfn.BASE(BK773,36,10),"")</f>
        <v>00000000KX</v>
      </c>
      <c r="BM773" t="str">
        <f>IF(BL773&lt;&gt;"","*"&amp;BL773&amp;"*","")</f>
        <v>*00000000KX*</v>
      </c>
      <c r="BN773" t="s">
        <v>37829</v>
      </c>
      <c r="BO773" t="str">
        <f>_xlfn.TEXTJOIN("-",TRUE,N773,T773)</f>
        <v>DAT004-M16</v>
      </c>
      <c r="CP773" t="s">
        <v>37825</v>
      </c>
      <c r="CU773">
        <v>13.99</v>
      </c>
      <c r="DT773" t="s">
        <v>37026</v>
      </c>
      <c r="EC773" s="7">
        <f t="shared" si="110"/>
        <v>17.487500000000001</v>
      </c>
      <c r="EN773" t="s">
        <v>36995</v>
      </c>
      <c r="EO773">
        <v>1731138031</v>
      </c>
      <c r="EP773" t="s">
        <v>36968</v>
      </c>
      <c r="EQ773" t="s">
        <v>36996</v>
      </c>
      <c r="ER773" t="s">
        <v>36997</v>
      </c>
      <c r="ES773" t="s">
        <v>36967</v>
      </c>
      <c r="ET773" t="s">
        <v>37761</v>
      </c>
      <c r="EU773" t="s">
        <v>36999</v>
      </c>
      <c r="FB773" t="s">
        <v>35377</v>
      </c>
      <c r="FC773" t="s">
        <v>37782</v>
      </c>
      <c r="FD773" t="s">
        <v>28789</v>
      </c>
      <c r="FF773" t="s">
        <v>36990</v>
      </c>
      <c r="FG773" t="s">
        <v>36990</v>
      </c>
      <c r="FH773" t="s">
        <v>37825</v>
      </c>
      <c r="FI773" t="s">
        <v>37762</v>
      </c>
      <c r="FJ773" t="s">
        <v>37763</v>
      </c>
      <c r="FK773" t="s">
        <v>37764</v>
      </c>
      <c r="FL773" t="s">
        <v>37765</v>
      </c>
      <c r="FM773" t="s">
        <v>37766</v>
      </c>
      <c r="FN773" t="s">
        <v>37767</v>
      </c>
      <c r="FO773" t="s">
        <v>37768</v>
      </c>
      <c r="FP773" t="s">
        <v>37769</v>
      </c>
      <c r="FQ773" t="s">
        <v>37028</v>
      </c>
      <c r="FR773" t="s">
        <v>37008</v>
      </c>
      <c r="FS773" t="s">
        <v>37009</v>
      </c>
      <c r="FT773" t="s">
        <v>33329</v>
      </c>
      <c r="FU773" t="s">
        <v>33329</v>
      </c>
      <c r="FV773" t="s">
        <v>28789</v>
      </c>
      <c r="FW773" t="s">
        <v>37030</v>
      </c>
      <c r="FX773" t="s">
        <v>37031</v>
      </c>
      <c r="FY773" t="s">
        <v>36971</v>
      </c>
      <c r="FZ773" t="s">
        <v>36990</v>
      </c>
      <c r="GA773" t="s">
        <v>37783</v>
      </c>
      <c r="GB773" t="s">
        <v>36968</v>
      </c>
      <c r="GC773" t="s">
        <v>37032</v>
      </c>
      <c r="GD773" t="s">
        <v>37033</v>
      </c>
      <c r="GE773" t="s">
        <v>37770</v>
      </c>
      <c r="GF773" t="s">
        <v>37771</v>
      </c>
      <c r="GG773" t="s">
        <v>37772</v>
      </c>
      <c r="GH773" t="s">
        <v>37773</v>
      </c>
      <c r="GI773" t="s">
        <v>37774</v>
      </c>
      <c r="GJ773" t="s">
        <v>37034</v>
      </c>
      <c r="GK773" t="s">
        <v>37035</v>
      </c>
      <c r="GL773" t="s">
        <v>37784</v>
      </c>
      <c r="GM773" t="s">
        <v>37785</v>
      </c>
      <c r="GN773" t="s">
        <v>37786</v>
      </c>
      <c r="GO773" t="s">
        <v>36973</v>
      </c>
      <c r="GP773" t="s">
        <v>28789</v>
      </c>
      <c r="GQ773" t="s">
        <v>37010</v>
      </c>
      <c r="GR773" t="s">
        <v>36969</v>
      </c>
      <c r="GT773" t="s">
        <v>37011</v>
      </c>
      <c r="GU773">
        <f t="shared" si="111"/>
        <v>17.5</v>
      </c>
      <c r="GV773">
        <f t="shared" si="112"/>
        <v>17.5</v>
      </c>
      <c r="GX773">
        <v>14</v>
      </c>
      <c r="GY773" t="s">
        <v>37012</v>
      </c>
      <c r="HA773" t="s">
        <v>37013</v>
      </c>
      <c r="HE773">
        <v>13.99</v>
      </c>
    </row>
    <row r="774" spans="1:213">
      <c r="A774" t="s">
        <v>29123</v>
      </c>
      <c r="B774" t="s">
        <v>36962</v>
      </c>
      <c r="C774" t="s">
        <v>36963</v>
      </c>
      <c r="D774" t="s">
        <v>21351</v>
      </c>
      <c r="E774">
        <v>1</v>
      </c>
      <c r="F774" t="s">
        <v>36964</v>
      </c>
      <c r="G774" t="s">
        <v>38</v>
      </c>
      <c r="H774" t="s">
        <v>37209</v>
      </c>
      <c r="I774" t="s">
        <v>28730</v>
      </c>
      <c r="J774" t="s">
        <v>33297</v>
      </c>
      <c r="K774" t="s">
        <v>21308</v>
      </c>
      <c r="L774" t="s">
        <v>33298</v>
      </c>
      <c r="M774" t="s">
        <v>33343</v>
      </c>
      <c r="N774" t="s">
        <v>21360</v>
      </c>
      <c r="O774" t="s">
        <v>33344</v>
      </c>
      <c r="P774" t="s">
        <v>21282</v>
      </c>
      <c r="Q774" t="s">
        <v>33300</v>
      </c>
      <c r="T774" t="s">
        <v>33349</v>
      </c>
      <c r="U774" t="s">
        <v>37776</v>
      </c>
      <c r="V774" t="s">
        <v>34104</v>
      </c>
      <c r="W774" t="s">
        <v>36967</v>
      </c>
      <c r="X774" t="s">
        <v>36968</v>
      </c>
      <c r="Y774" t="s">
        <v>36969</v>
      </c>
      <c r="Z774">
        <v>300</v>
      </c>
      <c r="AA774">
        <v>221</v>
      </c>
      <c r="AB774" t="s">
        <v>37018</v>
      </c>
      <c r="AC774" t="s">
        <v>36990</v>
      </c>
      <c r="AD774" t="s">
        <v>36971</v>
      </c>
      <c r="AE774" t="s">
        <v>36972</v>
      </c>
      <c r="AF774" t="s">
        <v>36973</v>
      </c>
      <c r="AH774" t="s">
        <v>37757</v>
      </c>
      <c r="AJ774" t="s">
        <v>36967</v>
      </c>
      <c r="AK774" t="s">
        <v>33329</v>
      </c>
      <c r="AL774" t="s">
        <v>195</v>
      </c>
      <c r="AM774" t="s">
        <v>37777</v>
      </c>
      <c r="AN774" t="s">
        <v>29088</v>
      </c>
      <c r="AQ774" t="s">
        <v>29088</v>
      </c>
      <c r="AR774" t="s">
        <v>34349</v>
      </c>
      <c r="AW774" t="s">
        <v>37135</v>
      </c>
      <c r="AX774" t="s">
        <v>37135</v>
      </c>
      <c r="AY774" t="s">
        <v>37021</v>
      </c>
      <c r="BA774" t="s">
        <v>353</v>
      </c>
      <c r="BB774">
        <v>48</v>
      </c>
      <c r="BC774" t="s">
        <v>37048</v>
      </c>
      <c r="BD774" t="s">
        <v>34259</v>
      </c>
      <c r="BE774" t="s">
        <v>36993</v>
      </c>
      <c r="BF774">
        <v>0.2</v>
      </c>
      <c r="BG774" t="str">
        <f>_xlfn.TEXTJOIN("-",TRUE,V774,AL774,I774,BD774,AR774)</f>
        <v>AG-B9-CB-D4-EG</v>
      </c>
      <c r="BH774" t="s">
        <v>38085</v>
      </c>
      <c r="BI774" t="s">
        <v>38086</v>
      </c>
      <c r="BJ774" t="s">
        <v>37834</v>
      </c>
      <c r="BK774" cm="1">
        <f t="array" ref="BK774">IF(LEN(TRIM(BG774))=0,"",SUMPRODUCT(--(LEN(TRIM($BG$5:BG774))&gt;0)))</f>
        <v>754</v>
      </c>
      <c r="BL774" t="str">
        <f>IF(BK774&lt;&gt;"",_xlfn.BASE(BK774,36,10),"")</f>
        <v>00000000KY</v>
      </c>
      <c r="BM774" t="str">
        <f>IF(BL774&lt;&gt;"","*"&amp;BL774&amp;"*","")</f>
        <v>*00000000KY*</v>
      </c>
      <c r="BN774" t="s">
        <v>37832</v>
      </c>
      <c r="BO774" t="str">
        <f>_xlfn.TEXTJOIN("-",TRUE,N774,T774)</f>
        <v>DAT004-M16</v>
      </c>
      <c r="CP774" t="s">
        <v>37825</v>
      </c>
      <c r="CU774">
        <v>13.99</v>
      </c>
      <c r="DT774" t="s">
        <v>37026</v>
      </c>
      <c r="EC774" s="7">
        <f t="shared" si="110"/>
        <v>17.487500000000001</v>
      </c>
      <c r="EN774" t="s">
        <v>36995</v>
      </c>
      <c r="EO774">
        <v>1731138031</v>
      </c>
      <c r="EP774" t="s">
        <v>36968</v>
      </c>
      <c r="EQ774" t="s">
        <v>36996</v>
      </c>
      <c r="ER774" t="s">
        <v>36997</v>
      </c>
      <c r="ES774" t="s">
        <v>36967</v>
      </c>
      <c r="ET774" t="s">
        <v>37761</v>
      </c>
      <c r="EU774" t="s">
        <v>36999</v>
      </c>
      <c r="FB774" t="s">
        <v>35377</v>
      </c>
      <c r="FC774" t="s">
        <v>37782</v>
      </c>
      <c r="FD774" t="s">
        <v>29088</v>
      </c>
      <c r="FF774" t="s">
        <v>36990</v>
      </c>
      <c r="FG774" t="s">
        <v>36990</v>
      </c>
      <c r="FH774" t="s">
        <v>37825</v>
      </c>
      <c r="FI774" t="s">
        <v>37762</v>
      </c>
      <c r="FJ774" t="s">
        <v>37763</v>
      </c>
      <c r="FK774" t="s">
        <v>37764</v>
      </c>
      <c r="FL774" t="s">
        <v>37765</v>
      </c>
      <c r="FM774" t="s">
        <v>37766</v>
      </c>
      <c r="FN774" t="s">
        <v>37767</v>
      </c>
      <c r="FO774" t="s">
        <v>37768</v>
      </c>
      <c r="FP774" t="s">
        <v>37769</v>
      </c>
      <c r="FQ774" t="s">
        <v>37028</v>
      </c>
      <c r="FR774" t="s">
        <v>37008</v>
      </c>
      <c r="FS774" t="s">
        <v>37009</v>
      </c>
      <c r="FT774" t="s">
        <v>33329</v>
      </c>
      <c r="FU774" t="s">
        <v>33329</v>
      </c>
      <c r="FV774" t="s">
        <v>29088</v>
      </c>
      <c r="FW774" t="s">
        <v>37030</v>
      </c>
      <c r="FX774" t="s">
        <v>37031</v>
      </c>
      <c r="FY774" t="s">
        <v>36971</v>
      </c>
      <c r="FZ774" t="s">
        <v>36990</v>
      </c>
      <c r="GA774" t="s">
        <v>37783</v>
      </c>
      <c r="GB774" t="s">
        <v>36968</v>
      </c>
      <c r="GC774" t="s">
        <v>37032</v>
      </c>
      <c r="GD774" t="s">
        <v>37033</v>
      </c>
      <c r="GE774" t="s">
        <v>37770</v>
      </c>
      <c r="GF774" t="s">
        <v>37771</v>
      </c>
      <c r="GG774" t="s">
        <v>37772</v>
      </c>
      <c r="GH774" t="s">
        <v>37773</v>
      </c>
      <c r="GI774" t="s">
        <v>37774</v>
      </c>
      <c r="GJ774" t="s">
        <v>37034</v>
      </c>
      <c r="GK774" t="s">
        <v>37035</v>
      </c>
      <c r="GL774" t="s">
        <v>37784</v>
      </c>
      <c r="GM774" t="s">
        <v>37785</v>
      </c>
      <c r="GN774" t="s">
        <v>37786</v>
      </c>
      <c r="GO774" t="s">
        <v>36973</v>
      </c>
      <c r="GP774" t="s">
        <v>29088</v>
      </c>
      <c r="GQ774" t="s">
        <v>37010</v>
      </c>
      <c r="GR774" t="s">
        <v>36969</v>
      </c>
      <c r="GT774" t="s">
        <v>37011</v>
      </c>
      <c r="GU774">
        <f t="shared" si="111"/>
        <v>17.5</v>
      </c>
      <c r="GV774">
        <f t="shared" si="112"/>
        <v>17.5</v>
      </c>
      <c r="GX774">
        <v>14</v>
      </c>
      <c r="GY774" t="s">
        <v>37012</v>
      </c>
      <c r="HA774" t="s">
        <v>37013</v>
      </c>
      <c r="HE774">
        <v>13.99</v>
      </c>
    </row>
    <row r="775" spans="1:213">
      <c r="A775" t="s">
        <v>29123</v>
      </c>
      <c r="B775" t="s">
        <v>36962</v>
      </c>
      <c r="C775" t="s">
        <v>36963</v>
      </c>
      <c r="D775" t="s">
        <v>21351</v>
      </c>
      <c r="E775">
        <v>1</v>
      </c>
      <c r="F775" t="s">
        <v>36964</v>
      </c>
      <c r="G775" t="s">
        <v>38</v>
      </c>
      <c r="H775" t="s">
        <v>37209</v>
      </c>
      <c r="I775" t="s">
        <v>28730</v>
      </c>
      <c r="J775" t="s">
        <v>33297</v>
      </c>
      <c r="K775" t="s">
        <v>21308</v>
      </c>
      <c r="L775" t="s">
        <v>33298</v>
      </c>
      <c r="M775" t="s">
        <v>33343</v>
      </c>
      <c r="N775" t="s">
        <v>21360</v>
      </c>
      <c r="O775" t="s">
        <v>33344</v>
      </c>
      <c r="P775" t="s">
        <v>21282</v>
      </c>
      <c r="Q775" t="s">
        <v>33300</v>
      </c>
      <c r="T775" t="s">
        <v>33349</v>
      </c>
      <c r="U775" t="s">
        <v>37776</v>
      </c>
      <c r="V775" t="s">
        <v>34104</v>
      </c>
      <c r="W775" t="s">
        <v>36967</v>
      </c>
      <c r="X775" t="s">
        <v>36968</v>
      </c>
      <c r="Y775" t="s">
        <v>36969</v>
      </c>
      <c r="Z775">
        <v>300</v>
      </c>
      <c r="AA775">
        <v>236</v>
      </c>
      <c r="AB775" t="s">
        <v>37018</v>
      </c>
      <c r="AC775" t="s">
        <v>36990</v>
      </c>
      <c r="AD775" t="s">
        <v>36971</v>
      </c>
      <c r="AE775" t="s">
        <v>36972</v>
      </c>
      <c r="AF775" t="s">
        <v>36973</v>
      </c>
      <c r="AH775" t="s">
        <v>37757</v>
      </c>
      <c r="AJ775" t="s">
        <v>36967</v>
      </c>
      <c r="AK775" t="s">
        <v>33329</v>
      </c>
      <c r="AL775" t="s">
        <v>195</v>
      </c>
      <c r="AM775" t="s">
        <v>37777</v>
      </c>
      <c r="AN775" t="s">
        <v>29128</v>
      </c>
      <c r="AQ775" t="s">
        <v>29128</v>
      </c>
      <c r="AR775" t="s">
        <v>34351</v>
      </c>
      <c r="AW775" t="s">
        <v>37135</v>
      </c>
      <c r="AX775" t="s">
        <v>37135</v>
      </c>
      <c r="AY775" t="s">
        <v>37021</v>
      </c>
      <c r="BA775" t="s">
        <v>353</v>
      </c>
      <c r="BB775">
        <v>48</v>
      </c>
      <c r="BC775" t="s">
        <v>37048</v>
      </c>
      <c r="BD775" t="s">
        <v>34259</v>
      </c>
      <c r="BE775" t="s">
        <v>36993</v>
      </c>
      <c r="BF775">
        <v>0.2</v>
      </c>
      <c r="BG775" t="str">
        <f>_xlfn.TEXTJOIN("-",TRUE,V775,AL775,I775,BD775,AR775)</f>
        <v>AG-B9-CB-D4-EH</v>
      </c>
      <c r="BH775" t="s">
        <v>38087</v>
      </c>
      <c r="BI775" t="s">
        <v>38088</v>
      </c>
      <c r="BJ775" t="s">
        <v>37837</v>
      </c>
      <c r="BK775" cm="1">
        <f t="array" ref="BK775">IF(LEN(TRIM(BG775))=0,"",SUMPRODUCT(--(LEN(TRIM($BG$5:BG775))&gt;0)))</f>
        <v>755</v>
      </c>
      <c r="BL775" t="str">
        <f>IF(BK775&lt;&gt;"",_xlfn.BASE(BK775,36,10),"")</f>
        <v>00000000KZ</v>
      </c>
      <c r="BM775" t="str">
        <f>IF(BL775&lt;&gt;"","*"&amp;BL775&amp;"*","")</f>
        <v>*00000000KZ*</v>
      </c>
      <c r="BN775" t="s">
        <v>37835</v>
      </c>
      <c r="BO775" t="str">
        <f>_xlfn.TEXTJOIN("-",TRUE,N775,T775)</f>
        <v>DAT004-M16</v>
      </c>
      <c r="CP775" t="s">
        <v>37825</v>
      </c>
      <c r="CU775">
        <v>13.99</v>
      </c>
      <c r="DT775" t="s">
        <v>37026</v>
      </c>
      <c r="EC775" s="7">
        <f t="shared" si="110"/>
        <v>17.487500000000001</v>
      </c>
      <c r="EN775" t="s">
        <v>36995</v>
      </c>
      <c r="EO775">
        <v>1731138031</v>
      </c>
      <c r="EP775" t="s">
        <v>36968</v>
      </c>
      <c r="EQ775" t="s">
        <v>36996</v>
      </c>
      <c r="ER775" t="s">
        <v>36997</v>
      </c>
      <c r="ES775" t="s">
        <v>36967</v>
      </c>
      <c r="ET775" t="s">
        <v>37761</v>
      </c>
      <c r="EU775" t="s">
        <v>36999</v>
      </c>
      <c r="FB775" t="s">
        <v>35377</v>
      </c>
      <c r="FC775" t="s">
        <v>37782</v>
      </c>
      <c r="FD775" t="s">
        <v>37799</v>
      </c>
      <c r="FF775" t="s">
        <v>36990</v>
      </c>
      <c r="FG775" t="s">
        <v>36990</v>
      </c>
      <c r="FH775" t="s">
        <v>37825</v>
      </c>
      <c r="FI775" t="s">
        <v>37762</v>
      </c>
      <c r="FJ775" t="s">
        <v>37763</v>
      </c>
      <c r="FK775" t="s">
        <v>37764</v>
      </c>
      <c r="FL775" t="s">
        <v>37765</v>
      </c>
      <c r="FM775" t="s">
        <v>37766</v>
      </c>
      <c r="FN775" t="s">
        <v>37767</v>
      </c>
      <c r="FO775" t="s">
        <v>37768</v>
      </c>
      <c r="FP775" t="s">
        <v>37769</v>
      </c>
      <c r="FQ775" t="s">
        <v>37028</v>
      </c>
      <c r="FR775" t="s">
        <v>37008</v>
      </c>
      <c r="FS775" t="s">
        <v>37009</v>
      </c>
      <c r="FT775" t="s">
        <v>33329</v>
      </c>
      <c r="FU775" t="s">
        <v>33329</v>
      </c>
      <c r="FV775" t="s">
        <v>37799</v>
      </c>
      <c r="FW775" t="s">
        <v>37030</v>
      </c>
      <c r="FX775" t="s">
        <v>37031</v>
      </c>
      <c r="FY775" t="s">
        <v>36971</v>
      </c>
      <c r="FZ775" t="s">
        <v>36990</v>
      </c>
      <c r="GA775" t="s">
        <v>37783</v>
      </c>
      <c r="GB775" t="s">
        <v>36968</v>
      </c>
      <c r="GC775" t="s">
        <v>37032</v>
      </c>
      <c r="GD775" t="s">
        <v>37033</v>
      </c>
      <c r="GE775" t="s">
        <v>37770</v>
      </c>
      <c r="GF775" t="s">
        <v>37771</v>
      </c>
      <c r="GG775" t="s">
        <v>37772</v>
      </c>
      <c r="GH775" t="s">
        <v>37773</v>
      </c>
      <c r="GI775" t="s">
        <v>37774</v>
      </c>
      <c r="GJ775" t="s">
        <v>37034</v>
      </c>
      <c r="GK775" t="s">
        <v>37035</v>
      </c>
      <c r="GL775" t="s">
        <v>37784</v>
      </c>
      <c r="GM775" t="s">
        <v>37785</v>
      </c>
      <c r="GN775" t="s">
        <v>37786</v>
      </c>
      <c r="GO775" t="s">
        <v>36973</v>
      </c>
      <c r="GP775" t="s">
        <v>37799</v>
      </c>
      <c r="GQ775" t="s">
        <v>37010</v>
      </c>
      <c r="GR775" t="s">
        <v>36969</v>
      </c>
      <c r="GT775" t="s">
        <v>37011</v>
      </c>
      <c r="GU775">
        <f t="shared" si="111"/>
        <v>17.5</v>
      </c>
      <c r="GV775">
        <f t="shared" si="112"/>
        <v>17.5</v>
      </c>
      <c r="GX775">
        <v>14</v>
      </c>
      <c r="GY775" t="s">
        <v>37012</v>
      </c>
      <c r="HA775" t="s">
        <v>37013</v>
      </c>
      <c r="HE775">
        <v>13.99</v>
      </c>
    </row>
    <row r="776" spans="1:213">
      <c r="A776" t="s">
        <v>29123</v>
      </c>
      <c r="B776" t="s">
        <v>36962</v>
      </c>
      <c r="C776" t="s">
        <v>36963</v>
      </c>
      <c r="D776" t="s">
        <v>21351</v>
      </c>
      <c r="E776">
        <v>1</v>
      </c>
      <c r="F776" t="s">
        <v>36964</v>
      </c>
      <c r="G776" t="s">
        <v>38</v>
      </c>
      <c r="H776" t="s">
        <v>37209</v>
      </c>
      <c r="I776" t="s">
        <v>28730</v>
      </c>
      <c r="J776" t="s">
        <v>33297</v>
      </c>
      <c r="K776" t="s">
        <v>21308</v>
      </c>
      <c r="L776" t="s">
        <v>33298</v>
      </c>
      <c r="M776" t="s">
        <v>33343</v>
      </c>
      <c r="N776" t="s">
        <v>21360</v>
      </c>
      <c r="O776" t="s">
        <v>33344</v>
      </c>
      <c r="P776" t="s">
        <v>21282</v>
      </c>
      <c r="Q776" t="s">
        <v>33300</v>
      </c>
      <c r="T776" t="s">
        <v>33349</v>
      </c>
      <c r="U776" t="s">
        <v>37776</v>
      </c>
      <c r="V776" t="s">
        <v>34104</v>
      </c>
      <c r="W776" t="s">
        <v>36967</v>
      </c>
      <c r="X776" t="s">
        <v>36968</v>
      </c>
      <c r="Y776" t="s">
        <v>36969</v>
      </c>
      <c r="Z776">
        <v>300</v>
      </c>
      <c r="AA776">
        <v>271</v>
      </c>
      <c r="AB776" t="s">
        <v>37056</v>
      </c>
      <c r="AC776" t="s">
        <v>36990</v>
      </c>
      <c r="AD776" t="s">
        <v>36971</v>
      </c>
      <c r="AE776" t="s">
        <v>36972</v>
      </c>
      <c r="AF776" t="s">
        <v>36973</v>
      </c>
      <c r="AH776" t="s">
        <v>37757</v>
      </c>
      <c r="AJ776" t="s">
        <v>36967</v>
      </c>
      <c r="AK776" t="s">
        <v>33329</v>
      </c>
      <c r="AL776" t="s">
        <v>195</v>
      </c>
      <c r="AM776" t="s">
        <v>37777</v>
      </c>
      <c r="AN776" t="s">
        <v>37800</v>
      </c>
      <c r="AQ776" t="s">
        <v>37800</v>
      </c>
      <c r="AR776" t="s">
        <v>34353</v>
      </c>
      <c r="AW776" t="s">
        <v>37135</v>
      </c>
      <c r="AX776" t="s">
        <v>37135</v>
      </c>
      <c r="AY776" t="s">
        <v>37058</v>
      </c>
      <c r="BA776" t="s">
        <v>37059</v>
      </c>
      <c r="BB776">
        <v>48</v>
      </c>
      <c r="BC776" t="s">
        <v>37060</v>
      </c>
      <c r="BD776" t="s">
        <v>34261</v>
      </c>
      <c r="BE776" t="s">
        <v>36993</v>
      </c>
      <c r="BF776">
        <v>0.2</v>
      </c>
      <c r="BG776" t="str">
        <f>_xlfn.TEXTJOIN("-",TRUE,V776,AL776,I776,BD776,AR776)</f>
        <v>AG-B9-CB-D5-EI</v>
      </c>
      <c r="BH776" t="s">
        <v>38089</v>
      </c>
      <c r="BI776" t="s">
        <v>38090</v>
      </c>
      <c r="BJ776" t="s">
        <v>37840</v>
      </c>
      <c r="BK776" cm="1">
        <f t="array" ref="BK776">IF(LEN(TRIM(BG776))=0,"",SUMPRODUCT(--(LEN(TRIM($BG$5:BG776))&gt;0)))</f>
        <v>756</v>
      </c>
      <c r="BL776" t="str">
        <f>IF(BK776&lt;&gt;"",_xlfn.BASE(BK776,36,10),"")</f>
        <v>00000000L0</v>
      </c>
      <c r="BM776" t="str">
        <f>IF(BL776&lt;&gt;"","*"&amp;BL776&amp;"*","")</f>
        <v>*00000000L0*</v>
      </c>
      <c r="BN776" t="s">
        <v>37838</v>
      </c>
      <c r="BO776" t="str">
        <f>_xlfn.TEXTJOIN("-",TRUE,N776,T776)</f>
        <v>DAT004-M16</v>
      </c>
      <c r="CP776" t="s">
        <v>37825</v>
      </c>
      <c r="CU776">
        <v>16.989999999999998</v>
      </c>
      <c r="DT776" t="s">
        <v>37026</v>
      </c>
      <c r="EC776" s="7">
        <f t="shared" si="110"/>
        <v>21.237499999999997</v>
      </c>
      <c r="EN776" t="s">
        <v>36995</v>
      </c>
      <c r="EO776">
        <v>1731138031</v>
      </c>
      <c r="EP776" t="s">
        <v>36968</v>
      </c>
      <c r="EQ776" t="s">
        <v>36996</v>
      </c>
      <c r="ER776" t="s">
        <v>36997</v>
      </c>
      <c r="ES776" t="s">
        <v>36967</v>
      </c>
      <c r="ET776" t="s">
        <v>37761</v>
      </c>
      <c r="EU776" t="s">
        <v>36999</v>
      </c>
      <c r="FB776" t="s">
        <v>35377</v>
      </c>
      <c r="FC776" t="s">
        <v>37782</v>
      </c>
      <c r="FD776" t="s">
        <v>37800</v>
      </c>
      <c r="FF776" t="s">
        <v>36990</v>
      </c>
      <c r="FG776" t="s">
        <v>36990</v>
      </c>
      <c r="FH776" t="s">
        <v>37825</v>
      </c>
      <c r="FI776" t="s">
        <v>37762</v>
      </c>
      <c r="FJ776" t="s">
        <v>37763</v>
      </c>
      <c r="FK776" t="s">
        <v>37764</v>
      </c>
      <c r="FL776" t="s">
        <v>37765</v>
      </c>
      <c r="FM776" t="s">
        <v>37766</v>
      </c>
      <c r="FN776" t="s">
        <v>37767</v>
      </c>
      <c r="FO776" t="s">
        <v>37768</v>
      </c>
      <c r="FP776" t="s">
        <v>37769</v>
      </c>
      <c r="FQ776" t="s">
        <v>37028</v>
      </c>
      <c r="FR776" t="s">
        <v>37008</v>
      </c>
      <c r="FS776" t="s">
        <v>37009</v>
      </c>
      <c r="FT776" t="s">
        <v>33329</v>
      </c>
      <c r="FU776" t="s">
        <v>33329</v>
      </c>
      <c r="FV776" t="s">
        <v>37800</v>
      </c>
      <c r="FW776" t="s">
        <v>37030</v>
      </c>
      <c r="FX776" t="s">
        <v>37031</v>
      </c>
      <c r="FY776" t="s">
        <v>36971</v>
      </c>
      <c r="FZ776" t="s">
        <v>36990</v>
      </c>
      <c r="GA776" t="s">
        <v>37783</v>
      </c>
      <c r="GB776" t="s">
        <v>36968</v>
      </c>
      <c r="GC776" t="s">
        <v>37032</v>
      </c>
      <c r="GD776" t="s">
        <v>37033</v>
      </c>
      <c r="GE776" t="s">
        <v>37770</v>
      </c>
      <c r="GF776" t="s">
        <v>37771</v>
      </c>
      <c r="GG776" t="s">
        <v>37772</v>
      </c>
      <c r="GH776" t="s">
        <v>37773</v>
      </c>
      <c r="GI776" t="s">
        <v>37774</v>
      </c>
      <c r="GJ776" t="s">
        <v>37034</v>
      </c>
      <c r="GK776" t="s">
        <v>37035</v>
      </c>
      <c r="GL776" t="s">
        <v>37784</v>
      </c>
      <c r="GM776" t="s">
        <v>37785</v>
      </c>
      <c r="GN776" t="s">
        <v>37786</v>
      </c>
      <c r="GO776" t="s">
        <v>36973</v>
      </c>
      <c r="GP776" t="s">
        <v>37800</v>
      </c>
      <c r="GQ776" t="s">
        <v>37010</v>
      </c>
      <c r="GR776" t="s">
        <v>36969</v>
      </c>
      <c r="GT776" t="s">
        <v>37011</v>
      </c>
      <c r="GU776">
        <f t="shared" si="111"/>
        <v>21.25</v>
      </c>
      <c r="GV776">
        <f t="shared" si="112"/>
        <v>21.25</v>
      </c>
      <c r="GX776">
        <v>17</v>
      </c>
      <c r="GY776" t="s">
        <v>37012</v>
      </c>
      <c r="HA776" t="s">
        <v>37013</v>
      </c>
      <c r="HE776">
        <v>16.989999999999998</v>
      </c>
    </row>
    <row r="777" spans="1:213">
      <c r="A777" t="s">
        <v>29123</v>
      </c>
      <c r="B777" t="s">
        <v>36962</v>
      </c>
      <c r="C777" t="s">
        <v>36963</v>
      </c>
      <c r="D777" t="s">
        <v>21351</v>
      </c>
      <c r="E777">
        <v>1</v>
      </c>
      <c r="F777" t="s">
        <v>36964</v>
      </c>
      <c r="G777" t="s">
        <v>38</v>
      </c>
      <c r="H777" t="s">
        <v>37209</v>
      </c>
      <c r="I777" t="s">
        <v>28730</v>
      </c>
      <c r="J777" t="s">
        <v>33297</v>
      </c>
      <c r="K777" t="s">
        <v>21308</v>
      </c>
      <c r="L777" t="s">
        <v>33298</v>
      </c>
      <c r="M777" t="s">
        <v>33343</v>
      </c>
      <c r="N777" t="s">
        <v>21360</v>
      </c>
      <c r="O777" t="s">
        <v>33344</v>
      </c>
      <c r="P777" t="s">
        <v>21282</v>
      </c>
      <c r="Q777" t="s">
        <v>33300</v>
      </c>
      <c r="T777" t="s">
        <v>33349</v>
      </c>
      <c r="U777" t="s">
        <v>37776</v>
      </c>
      <c r="V777" t="s">
        <v>34104</v>
      </c>
      <c r="W777" t="s">
        <v>36967</v>
      </c>
      <c r="X777" t="s">
        <v>36968</v>
      </c>
      <c r="Y777" t="s">
        <v>36969</v>
      </c>
      <c r="Z777">
        <v>200</v>
      </c>
      <c r="AA777">
        <v>171</v>
      </c>
      <c r="AB777" t="s">
        <v>37018</v>
      </c>
      <c r="AC777" t="s">
        <v>36990</v>
      </c>
      <c r="AD777" t="s">
        <v>36971</v>
      </c>
      <c r="AE777" t="s">
        <v>36972</v>
      </c>
      <c r="AF777" t="s">
        <v>36973</v>
      </c>
      <c r="AH777" t="s">
        <v>37757</v>
      </c>
      <c r="AJ777" t="s">
        <v>36967</v>
      </c>
      <c r="AK777" t="s">
        <v>29051</v>
      </c>
      <c r="AL777" t="s">
        <v>28724</v>
      </c>
      <c r="AM777" t="s">
        <v>37777</v>
      </c>
      <c r="AN777" t="s">
        <v>28824</v>
      </c>
      <c r="AQ777" t="s">
        <v>28824</v>
      </c>
      <c r="AR777" t="s">
        <v>34343</v>
      </c>
      <c r="AW777" t="s">
        <v>37135</v>
      </c>
      <c r="AX777" t="s">
        <v>37135</v>
      </c>
      <c r="AY777" t="s">
        <v>37021</v>
      </c>
      <c r="BA777" t="s">
        <v>353</v>
      </c>
      <c r="BB777">
        <v>48</v>
      </c>
      <c r="BC777" t="s">
        <v>37022</v>
      </c>
      <c r="BD777" t="s">
        <v>28739</v>
      </c>
      <c r="BE777" t="s">
        <v>36993</v>
      </c>
      <c r="BF777">
        <v>0.2</v>
      </c>
      <c r="BG777" t="str">
        <f>_xlfn.TEXTJOIN("-",TRUE,V777,AL777,I777,BD777,AR777)</f>
        <v>AG-BB-CB-D3-ED</v>
      </c>
      <c r="BH777" t="s">
        <v>38091</v>
      </c>
      <c r="BI777" t="s">
        <v>38092</v>
      </c>
      <c r="BJ777" t="s">
        <v>37843</v>
      </c>
      <c r="BK777" cm="1">
        <f t="array" ref="BK777">IF(LEN(TRIM(BG777))=0,"",SUMPRODUCT(--(LEN(TRIM($BG$5:BG777))&gt;0)))</f>
        <v>757</v>
      </c>
      <c r="BL777" t="str">
        <f>IF(BK777&lt;&gt;"",_xlfn.BASE(BK777,36,10),"")</f>
        <v>00000000L1</v>
      </c>
      <c r="BM777" t="str">
        <f>IF(BL777&lt;&gt;"","*"&amp;BL777&amp;"*","")</f>
        <v>*00000000L1*</v>
      </c>
      <c r="BN777" t="s">
        <v>37841</v>
      </c>
      <c r="BO777" t="str">
        <f>_xlfn.TEXTJOIN("-",TRUE,N777,T777)</f>
        <v>DAT004-M16</v>
      </c>
      <c r="CP777" t="s">
        <v>37844</v>
      </c>
      <c r="CU777">
        <v>13.99</v>
      </c>
      <c r="DT777" t="s">
        <v>37026</v>
      </c>
      <c r="EC777" s="7">
        <f t="shared" si="110"/>
        <v>17.487500000000001</v>
      </c>
      <c r="EN777" t="s">
        <v>36995</v>
      </c>
      <c r="EO777">
        <v>1731138031</v>
      </c>
      <c r="EP777" t="s">
        <v>36968</v>
      </c>
      <c r="EQ777" t="s">
        <v>36996</v>
      </c>
      <c r="ER777" t="s">
        <v>36997</v>
      </c>
      <c r="ES777" t="s">
        <v>36967</v>
      </c>
      <c r="ET777" t="s">
        <v>37761</v>
      </c>
      <c r="EU777" t="s">
        <v>36999</v>
      </c>
      <c r="FB777" t="s">
        <v>35377</v>
      </c>
      <c r="FC777" t="s">
        <v>37782</v>
      </c>
      <c r="FD777" t="s">
        <v>28824</v>
      </c>
      <c r="FF777" t="s">
        <v>36990</v>
      </c>
      <c r="FG777" t="s">
        <v>36990</v>
      </c>
      <c r="FH777" t="s">
        <v>37844</v>
      </c>
      <c r="FI777" t="s">
        <v>37762</v>
      </c>
      <c r="FJ777" t="s">
        <v>37763</v>
      </c>
      <c r="FK777" t="s">
        <v>37764</v>
      </c>
      <c r="FL777" t="s">
        <v>37765</v>
      </c>
      <c r="FM777" t="s">
        <v>37766</v>
      </c>
      <c r="FN777" t="s">
        <v>37767</v>
      </c>
      <c r="FO777" t="s">
        <v>37768</v>
      </c>
      <c r="FP777" t="s">
        <v>37769</v>
      </c>
      <c r="FQ777" t="s">
        <v>37028</v>
      </c>
      <c r="FR777" t="s">
        <v>37008</v>
      </c>
      <c r="FS777" t="s">
        <v>37009</v>
      </c>
      <c r="FT777" t="s">
        <v>29051</v>
      </c>
      <c r="FU777" t="s">
        <v>29051</v>
      </c>
      <c r="FV777" t="s">
        <v>28824</v>
      </c>
      <c r="FW777" t="s">
        <v>37030</v>
      </c>
      <c r="FX777" t="s">
        <v>37031</v>
      </c>
      <c r="FY777" t="s">
        <v>36971</v>
      </c>
      <c r="FZ777" t="s">
        <v>36990</v>
      </c>
      <c r="GA777" t="s">
        <v>37783</v>
      </c>
      <c r="GB777" t="s">
        <v>36968</v>
      </c>
      <c r="GC777" t="s">
        <v>37032</v>
      </c>
      <c r="GD777" t="s">
        <v>37033</v>
      </c>
      <c r="GE777" t="s">
        <v>37770</v>
      </c>
      <c r="GF777" t="s">
        <v>37771</v>
      </c>
      <c r="GG777" t="s">
        <v>37772</v>
      </c>
      <c r="GH777" t="s">
        <v>37773</v>
      </c>
      <c r="GI777" t="s">
        <v>37774</v>
      </c>
      <c r="GJ777" t="s">
        <v>37034</v>
      </c>
      <c r="GK777" t="s">
        <v>37035</v>
      </c>
      <c r="GL777" t="s">
        <v>37784</v>
      </c>
      <c r="GM777" t="s">
        <v>37785</v>
      </c>
      <c r="GN777" t="s">
        <v>37786</v>
      </c>
      <c r="GO777" t="s">
        <v>36973</v>
      </c>
      <c r="GP777" t="s">
        <v>28824</v>
      </c>
      <c r="GQ777" t="s">
        <v>37010</v>
      </c>
      <c r="GR777" t="s">
        <v>36969</v>
      </c>
      <c r="GT777" t="s">
        <v>37011</v>
      </c>
      <c r="GU777">
        <f t="shared" si="111"/>
        <v>17.5</v>
      </c>
      <c r="GV777">
        <f t="shared" si="112"/>
        <v>17.5</v>
      </c>
      <c r="GX777">
        <v>14</v>
      </c>
      <c r="GY777" t="s">
        <v>37012</v>
      </c>
      <c r="HA777" t="s">
        <v>37013</v>
      </c>
      <c r="HE777">
        <v>13.99</v>
      </c>
    </row>
    <row r="778" spans="1:213">
      <c r="A778" t="s">
        <v>29123</v>
      </c>
      <c r="B778" t="s">
        <v>36962</v>
      </c>
      <c r="C778" t="s">
        <v>36963</v>
      </c>
      <c r="D778" t="s">
        <v>21351</v>
      </c>
      <c r="E778">
        <v>1</v>
      </c>
      <c r="F778" t="s">
        <v>36964</v>
      </c>
      <c r="G778" t="s">
        <v>38</v>
      </c>
      <c r="H778" t="s">
        <v>37209</v>
      </c>
      <c r="I778" t="s">
        <v>28730</v>
      </c>
      <c r="J778" t="s">
        <v>33297</v>
      </c>
      <c r="K778" t="s">
        <v>21308</v>
      </c>
      <c r="L778" t="s">
        <v>33298</v>
      </c>
      <c r="M778" t="s">
        <v>33343</v>
      </c>
      <c r="N778" t="s">
        <v>21360</v>
      </c>
      <c r="O778" t="s">
        <v>33344</v>
      </c>
      <c r="P778" t="s">
        <v>21282</v>
      </c>
      <c r="Q778" t="s">
        <v>33300</v>
      </c>
      <c r="T778" t="s">
        <v>33349</v>
      </c>
      <c r="U778" t="s">
        <v>37776</v>
      </c>
      <c r="V778" t="s">
        <v>34104</v>
      </c>
      <c r="W778" t="s">
        <v>36967</v>
      </c>
      <c r="X778" t="s">
        <v>36968</v>
      </c>
      <c r="Y778" t="s">
        <v>36969</v>
      </c>
      <c r="Z778">
        <v>200</v>
      </c>
      <c r="AA778">
        <v>186</v>
      </c>
      <c r="AB778" t="s">
        <v>37018</v>
      </c>
      <c r="AC778" t="s">
        <v>36990</v>
      </c>
      <c r="AD778" t="s">
        <v>36971</v>
      </c>
      <c r="AE778" t="s">
        <v>36972</v>
      </c>
      <c r="AF778" t="s">
        <v>36973</v>
      </c>
      <c r="AH778" t="s">
        <v>37757</v>
      </c>
      <c r="AJ778" t="s">
        <v>36967</v>
      </c>
      <c r="AK778" t="s">
        <v>29051</v>
      </c>
      <c r="AL778" t="s">
        <v>28724</v>
      </c>
      <c r="AM778" t="s">
        <v>37777</v>
      </c>
      <c r="AN778" t="s">
        <v>28795</v>
      </c>
      <c r="AQ778" t="s">
        <v>28795</v>
      </c>
      <c r="AR778" t="s">
        <v>34345</v>
      </c>
      <c r="AW778" t="s">
        <v>37135</v>
      </c>
      <c r="AX778" t="s">
        <v>37135</v>
      </c>
      <c r="AY778" t="s">
        <v>37021</v>
      </c>
      <c r="BA778" t="s">
        <v>353</v>
      </c>
      <c r="BB778">
        <v>48</v>
      </c>
      <c r="BC778" t="s">
        <v>37022</v>
      </c>
      <c r="BD778" t="s">
        <v>28739</v>
      </c>
      <c r="BE778" t="s">
        <v>36993</v>
      </c>
      <c r="BF778">
        <v>0.2</v>
      </c>
      <c r="BG778" t="str">
        <f>_xlfn.TEXTJOIN("-",TRUE,V778,AL778,I778,BD778,AR778)</f>
        <v>AG-BB-CB-D3-EE</v>
      </c>
      <c r="BH778" t="s">
        <v>38093</v>
      </c>
      <c r="BI778" t="s">
        <v>38094</v>
      </c>
      <c r="BJ778" t="s">
        <v>37847</v>
      </c>
      <c r="BK778" cm="1">
        <f t="array" ref="BK778">IF(LEN(TRIM(BG778))=0,"",SUMPRODUCT(--(LEN(TRIM($BG$5:BG778))&gt;0)))</f>
        <v>758</v>
      </c>
      <c r="BL778" t="str">
        <f>IF(BK778&lt;&gt;"",_xlfn.BASE(BK778,36,10),"")</f>
        <v>00000000L2</v>
      </c>
      <c r="BM778" t="str">
        <f>IF(BL778&lt;&gt;"","*"&amp;BL778&amp;"*","")</f>
        <v>*00000000L2*</v>
      </c>
      <c r="BN778" t="s">
        <v>37845</v>
      </c>
      <c r="BO778" t="str">
        <f>_xlfn.TEXTJOIN("-",TRUE,N778,T778)</f>
        <v>DAT004-M16</v>
      </c>
      <c r="CP778" t="s">
        <v>37844</v>
      </c>
      <c r="CU778">
        <v>13.99</v>
      </c>
      <c r="DT778" t="s">
        <v>37026</v>
      </c>
      <c r="EC778" s="7">
        <f t="shared" si="110"/>
        <v>17.487500000000001</v>
      </c>
      <c r="EN778" t="s">
        <v>36995</v>
      </c>
      <c r="EO778">
        <v>1731138031</v>
      </c>
      <c r="EP778" t="s">
        <v>36968</v>
      </c>
      <c r="EQ778" t="s">
        <v>36996</v>
      </c>
      <c r="ER778" t="s">
        <v>36997</v>
      </c>
      <c r="ES778" t="s">
        <v>36967</v>
      </c>
      <c r="ET778" t="s">
        <v>37761</v>
      </c>
      <c r="EU778" t="s">
        <v>36999</v>
      </c>
      <c r="FB778" t="s">
        <v>35377</v>
      </c>
      <c r="FC778" t="s">
        <v>37782</v>
      </c>
      <c r="FD778" t="s">
        <v>28795</v>
      </c>
      <c r="FF778" t="s">
        <v>36990</v>
      </c>
      <c r="FG778" t="s">
        <v>36990</v>
      </c>
      <c r="FH778" t="s">
        <v>37844</v>
      </c>
      <c r="FI778" t="s">
        <v>37762</v>
      </c>
      <c r="FJ778" t="s">
        <v>37763</v>
      </c>
      <c r="FK778" t="s">
        <v>37764</v>
      </c>
      <c r="FL778" t="s">
        <v>37765</v>
      </c>
      <c r="FM778" t="s">
        <v>37766</v>
      </c>
      <c r="FN778" t="s">
        <v>37767</v>
      </c>
      <c r="FO778" t="s">
        <v>37768</v>
      </c>
      <c r="FP778" t="s">
        <v>37769</v>
      </c>
      <c r="FQ778" t="s">
        <v>37028</v>
      </c>
      <c r="FR778" t="s">
        <v>37008</v>
      </c>
      <c r="FS778" t="s">
        <v>37009</v>
      </c>
      <c r="FT778" t="s">
        <v>29051</v>
      </c>
      <c r="FU778" t="s">
        <v>29051</v>
      </c>
      <c r="FV778" t="s">
        <v>28795</v>
      </c>
      <c r="FW778" t="s">
        <v>37030</v>
      </c>
      <c r="FX778" t="s">
        <v>37031</v>
      </c>
      <c r="FY778" t="s">
        <v>36971</v>
      </c>
      <c r="FZ778" t="s">
        <v>36990</v>
      </c>
      <c r="GA778" t="s">
        <v>37783</v>
      </c>
      <c r="GB778" t="s">
        <v>36968</v>
      </c>
      <c r="GC778" t="s">
        <v>37032</v>
      </c>
      <c r="GD778" t="s">
        <v>37033</v>
      </c>
      <c r="GE778" t="s">
        <v>37770</v>
      </c>
      <c r="GF778" t="s">
        <v>37771</v>
      </c>
      <c r="GG778" t="s">
        <v>37772</v>
      </c>
      <c r="GH778" t="s">
        <v>37773</v>
      </c>
      <c r="GI778" t="s">
        <v>37774</v>
      </c>
      <c r="GJ778" t="s">
        <v>37034</v>
      </c>
      <c r="GK778" t="s">
        <v>37035</v>
      </c>
      <c r="GL778" t="s">
        <v>37784</v>
      </c>
      <c r="GM778" t="s">
        <v>37785</v>
      </c>
      <c r="GN778" t="s">
        <v>37786</v>
      </c>
      <c r="GO778" t="s">
        <v>36973</v>
      </c>
      <c r="GP778" t="s">
        <v>28795</v>
      </c>
      <c r="GQ778" t="s">
        <v>37010</v>
      </c>
      <c r="GR778" t="s">
        <v>36969</v>
      </c>
      <c r="GT778" t="s">
        <v>37011</v>
      </c>
      <c r="GU778">
        <f t="shared" si="111"/>
        <v>17.5</v>
      </c>
      <c r="GV778">
        <f t="shared" si="112"/>
        <v>17.5</v>
      </c>
      <c r="GX778">
        <v>14</v>
      </c>
      <c r="GY778" t="s">
        <v>37012</v>
      </c>
      <c r="HA778" t="s">
        <v>37013</v>
      </c>
      <c r="HE778">
        <v>13.99</v>
      </c>
    </row>
    <row r="779" spans="1:213">
      <c r="A779" t="s">
        <v>29123</v>
      </c>
      <c r="B779" t="s">
        <v>36962</v>
      </c>
      <c r="C779" t="s">
        <v>36963</v>
      </c>
      <c r="D779" t="s">
        <v>21351</v>
      </c>
      <c r="E779">
        <v>1</v>
      </c>
      <c r="F779" t="s">
        <v>36964</v>
      </c>
      <c r="G779" t="s">
        <v>38</v>
      </c>
      <c r="H779" t="s">
        <v>37209</v>
      </c>
      <c r="I779" t="s">
        <v>28730</v>
      </c>
      <c r="J779" t="s">
        <v>33297</v>
      </c>
      <c r="K779" t="s">
        <v>21308</v>
      </c>
      <c r="L779" t="s">
        <v>33298</v>
      </c>
      <c r="M779" t="s">
        <v>33343</v>
      </c>
      <c r="N779" t="s">
        <v>21360</v>
      </c>
      <c r="O779" t="s">
        <v>33344</v>
      </c>
      <c r="P779" t="s">
        <v>21282</v>
      </c>
      <c r="Q779" t="s">
        <v>33300</v>
      </c>
      <c r="T779" t="s">
        <v>33349</v>
      </c>
      <c r="U779" t="s">
        <v>37776</v>
      </c>
      <c r="V779" t="s">
        <v>34104</v>
      </c>
      <c r="W779" t="s">
        <v>36967</v>
      </c>
      <c r="X779" t="s">
        <v>36968</v>
      </c>
      <c r="Y779" t="s">
        <v>36969</v>
      </c>
      <c r="Z779">
        <v>200</v>
      </c>
      <c r="AA779">
        <v>195</v>
      </c>
      <c r="AB779" t="s">
        <v>37018</v>
      </c>
      <c r="AC779" t="s">
        <v>36990</v>
      </c>
      <c r="AD779" t="s">
        <v>36971</v>
      </c>
      <c r="AE779" t="s">
        <v>36972</v>
      </c>
      <c r="AF779" t="s">
        <v>36973</v>
      </c>
      <c r="AH779" t="s">
        <v>37757</v>
      </c>
      <c r="AJ779" t="s">
        <v>36967</v>
      </c>
      <c r="AK779" t="s">
        <v>29051</v>
      </c>
      <c r="AL779" t="s">
        <v>28724</v>
      </c>
      <c r="AM779" t="s">
        <v>37777</v>
      </c>
      <c r="AN779" t="s">
        <v>28789</v>
      </c>
      <c r="AQ779" t="s">
        <v>28789</v>
      </c>
      <c r="AR779" t="s">
        <v>34347</v>
      </c>
      <c r="AW779" t="s">
        <v>37135</v>
      </c>
      <c r="AX779" t="s">
        <v>37135</v>
      </c>
      <c r="AY779" t="s">
        <v>37021</v>
      </c>
      <c r="BA779" t="s">
        <v>353</v>
      </c>
      <c r="BB779">
        <v>48</v>
      </c>
      <c r="BC779" t="s">
        <v>37022</v>
      </c>
      <c r="BD779" t="s">
        <v>28739</v>
      </c>
      <c r="BE779" t="s">
        <v>36993</v>
      </c>
      <c r="BF779">
        <v>0.2</v>
      </c>
      <c r="BG779" t="str">
        <f>_xlfn.TEXTJOIN("-",TRUE,V779,AL779,I779,BD779,AR779)</f>
        <v>AG-BB-CB-D3-EF</v>
      </c>
      <c r="BH779" t="s">
        <v>38095</v>
      </c>
      <c r="BI779" t="s">
        <v>38096</v>
      </c>
      <c r="BJ779" t="s">
        <v>37850</v>
      </c>
      <c r="BK779" cm="1">
        <f t="array" ref="BK779">IF(LEN(TRIM(BG779))=0,"",SUMPRODUCT(--(LEN(TRIM($BG$5:BG779))&gt;0)))</f>
        <v>759</v>
      </c>
      <c r="BL779" t="str">
        <f>IF(BK779&lt;&gt;"",_xlfn.BASE(BK779,36,10),"")</f>
        <v>00000000L3</v>
      </c>
      <c r="BM779" t="str">
        <f>IF(BL779&lt;&gt;"","*"&amp;BL779&amp;"*","")</f>
        <v>*00000000L3*</v>
      </c>
      <c r="BN779" t="s">
        <v>37848</v>
      </c>
      <c r="BO779" t="str">
        <f>_xlfn.TEXTJOIN("-",TRUE,N779,T779)</f>
        <v>DAT004-M16</v>
      </c>
      <c r="CP779" t="s">
        <v>37844</v>
      </c>
      <c r="CU779">
        <v>13.99</v>
      </c>
      <c r="DT779" t="s">
        <v>37026</v>
      </c>
      <c r="EC779" s="7">
        <f t="shared" si="110"/>
        <v>17.487500000000001</v>
      </c>
      <c r="EN779" t="s">
        <v>36995</v>
      </c>
      <c r="EO779">
        <v>1731138031</v>
      </c>
      <c r="EP779" t="s">
        <v>36968</v>
      </c>
      <c r="EQ779" t="s">
        <v>36996</v>
      </c>
      <c r="ER779" t="s">
        <v>36997</v>
      </c>
      <c r="ES779" t="s">
        <v>36967</v>
      </c>
      <c r="ET779" t="s">
        <v>37761</v>
      </c>
      <c r="EU779" t="s">
        <v>36999</v>
      </c>
      <c r="FB779" t="s">
        <v>35377</v>
      </c>
      <c r="FC779" t="s">
        <v>37782</v>
      </c>
      <c r="FD779" t="s">
        <v>28789</v>
      </c>
      <c r="FF779" t="s">
        <v>36990</v>
      </c>
      <c r="FG779" t="s">
        <v>36990</v>
      </c>
      <c r="FH779" t="s">
        <v>37844</v>
      </c>
      <c r="FI779" t="s">
        <v>37762</v>
      </c>
      <c r="FJ779" t="s">
        <v>37763</v>
      </c>
      <c r="FK779" t="s">
        <v>37764</v>
      </c>
      <c r="FL779" t="s">
        <v>37765</v>
      </c>
      <c r="FM779" t="s">
        <v>37766</v>
      </c>
      <c r="FN779" t="s">
        <v>37767</v>
      </c>
      <c r="FO779" t="s">
        <v>37768</v>
      </c>
      <c r="FP779" t="s">
        <v>37769</v>
      </c>
      <c r="FQ779" t="s">
        <v>37028</v>
      </c>
      <c r="FR779" t="s">
        <v>37008</v>
      </c>
      <c r="FS779" t="s">
        <v>37009</v>
      </c>
      <c r="FT779" t="s">
        <v>29051</v>
      </c>
      <c r="FU779" t="s">
        <v>29051</v>
      </c>
      <c r="FV779" t="s">
        <v>28789</v>
      </c>
      <c r="FW779" t="s">
        <v>37030</v>
      </c>
      <c r="FX779" t="s">
        <v>37031</v>
      </c>
      <c r="FY779" t="s">
        <v>36971</v>
      </c>
      <c r="FZ779" t="s">
        <v>36990</v>
      </c>
      <c r="GA779" t="s">
        <v>37783</v>
      </c>
      <c r="GB779" t="s">
        <v>36968</v>
      </c>
      <c r="GC779" t="s">
        <v>37032</v>
      </c>
      <c r="GD779" t="s">
        <v>37033</v>
      </c>
      <c r="GE779" t="s">
        <v>37770</v>
      </c>
      <c r="GF779" t="s">
        <v>37771</v>
      </c>
      <c r="GG779" t="s">
        <v>37772</v>
      </c>
      <c r="GH779" t="s">
        <v>37773</v>
      </c>
      <c r="GI779" t="s">
        <v>37774</v>
      </c>
      <c r="GJ779" t="s">
        <v>37034</v>
      </c>
      <c r="GK779" t="s">
        <v>37035</v>
      </c>
      <c r="GL779" t="s">
        <v>37784</v>
      </c>
      <c r="GM779" t="s">
        <v>37785</v>
      </c>
      <c r="GN779" t="s">
        <v>37786</v>
      </c>
      <c r="GO779" t="s">
        <v>36973</v>
      </c>
      <c r="GP779" t="s">
        <v>28789</v>
      </c>
      <c r="GQ779" t="s">
        <v>37010</v>
      </c>
      <c r="GR779" t="s">
        <v>36969</v>
      </c>
      <c r="GT779" t="s">
        <v>37011</v>
      </c>
      <c r="GU779">
        <f t="shared" si="111"/>
        <v>17.5</v>
      </c>
      <c r="GV779">
        <f t="shared" si="112"/>
        <v>17.5</v>
      </c>
      <c r="GX779">
        <v>14</v>
      </c>
      <c r="GY779" t="s">
        <v>37012</v>
      </c>
      <c r="HA779" t="s">
        <v>37013</v>
      </c>
      <c r="HE779">
        <v>13.99</v>
      </c>
    </row>
    <row r="780" spans="1:213">
      <c r="A780" t="s">
        <v>29123</v>
      </c>
      <c r="B780" t="s">
        <v>36962</v>
      </c>
      <c r="C780" t="s">
        <v>36963</v>
      </c>
      <c r="D780" t="s">
        <v>21351</v>
      </c>
      <c r="E780">
        <v>1</v>
      </c>
      <c r="F780" t="s">
        <v>36964</v>
      </c>
      <c r="G780" t="s">
        <v>38</v>
      </c>
      <c r="H780" t="s">
        <v>37209</v>
      </c>
      <c r="I780" t="s">
        <v>28730</v>
      </c>
      <c r="J780" t="s">
        <v>33297</v>
      </c>
      <c r="K780" t="s">
        <v>21308</v>
      </c>
      <c r="L780" t="s">
        <v>33298</v>
      </c>
      <c r="M780" t="s">
        <v>33343</v>
      </c>
      <c r="N780" t="s">
        <v>21360</v>
      </c>
      <c r="O780" t="s">
        <v>33344</v>
      </c>
      <c r="P780" t="s">
        <v>21282</v>
      </c>
      <c r="Q780" t="s">
        <v>33300</v>
      </c>
      <c r="T780" t="s">
        <v>33349</v>
      </c>
      <c r="U780" t="s">
        <v>37776</v>
      </c>
      <c r="V780" t="s">
        <v>34104</v>
      </c>
      <c r="W780" t="s">
        <v>36967</v>
      </c>
      <c r="X780" t="s">
        <v>36968</v>
      </c>
      <c r="Y780" t="s">
        <v>36969</v>
      </c>
      <c r="Z780">
        <v>300</v>
      </c>
      <c r="AA780">
        <v>221</v>
      </c>
      <c r="AB780" t="s">
        <v>37018</v>
      </c>
      <c r="AC780" t="s">
        <v>36990</v>
      </c>
      <c r="AD780" t="s">
        <v>36971</v>
      </c>
      <c r="AE780" t="s">
        <v>36972</v>
      </c>
      <c r="AF780" t="s">
        <v>36973</v>
      </c>
      <c r="AH780" t="s">
        <v>37757</v>
      </c>
      <c r="AJ780" t="s">
        <v>36967</v>
      </c>
      <c r="AK780" t="s">
        <v>29051</v>
      </c>
      <c r="AL780" t="s">
        <v>28724</v>
      </c>
      <c r="AM780" t="s">
        <v>37777</v>
      </c>
      <c r="AN780" t="s">
        <v>29088</v>
      </c>
      <c r="AQ780" t="s">
        <v>29088</v>
      </c>
      <c r="AR780" t="s">
        <v>34349</v>
      </c>
      <c r="AW780" t="s">
        <v>37135</v>
      </c>
      <c r="AX780" t="s">
        <v>37135</v>
      </c>
      <c r="AY780" t="s">
        <v>37021</v>
      </c>
      <c r="BA780" t="s">
        <v>353</v>
      </c>
      <c r="BB780">
        <v>48</v>
      </c>
      <c r="BC780" t="s">
        <v>37048</v>
      </c>
      <c r="BD780" t="s">
        <v>34259</v>
      </c>
      <c r="BE780" t="s">
        <v>36993</v>
      </c>
      <c r="BF780">
        <v>0.2</v>
      </c>
      <c r="BG780" t="str">
        <f>_xlfn.TEXTJOIN("-",TRUE,V780,AL780,I780,BD780,AR780)</f>
        <v>AG-BB-CB-D4-EG</v>
      </c>
      <c r="BH780" t="s">
        <v>38097</v>
      </c>
      <c r="BI780" t="s">
        <v>38098</v>
      </c>
      <c r="BJ780" t="s">
        <v>37853</v>
      </c>
      <c r="BK780" cm="1">
        <f t="array" ref="BK780">IF(LEN(TRIM(BG780))=0,"",SUMPRODUCT(--(LEN(TRIM($BG$5:BG780))&gt;0)))</f>
        <v>760</v>
      </c>
      <c r="BL780" t="str">
        <f>IF(BK780&lt;&gt;"",_xlfn.BASE(BK780,36,10),"")</f>
        <v>00000000L4</v>
      </c>
      <c r="BM780" t="str">
        <f>IF(BL780&lt;&gt;"","*"&amp;BL780&amp;"*","")</f>
        <v>*00000000L4*</v>
      </c>
      <c r="BN780" t="s">
        <v>37851</v>
      </c>
      <c r="BO780" t="str">
        <f>_xlfn.TEXTJOIN("-",TRUE,N780,T780)</f>
        <v>DAT004-M16</v>
      </c>
      <c r="CP780" t="s">
        <v>37844</v>
      </c>
      <c r="CU780">
        <v>13.99</v>
      </c>
      <c r="DT780" t="s">
        <v>37026</v>
      </c>
      <c r="EC780" s="7">
        <f t="shared" si="110"/>
        <v>17.487500000000001</v>
      </c>
      <c r="EN780" t="s">
        <v>36995</v>
      </c>
      <c r="EO780">
        <v>1731138031</v>
      </c>
      <c r="EP780" t="s">
        <v>36968</v>
      </c>
      <c r="EQ780" t="s">
        <v>36996</v>
      </c>
      <c r="ER780" t="s">
        <v>36997</v>
      </c>
      <c r="ES780" t="s">
        <v>36967</v>
      </c>
      <c r="ET780" t="s">
        <v>37761</v>
      </c>
      <c r="EU780" t="s">
        <v>36999</v>
      </c>
      <c r="FB780" t="s">
        <v>35377</v>
      </c>
      <c r="FC780" t="s">
        <v>37782</v>
      </c>
      <c r="FD780" t="s">
        <v>29088</v>
      </c>
      <c r="FF780" t="s">
        <v>36990</v>
      </c>
      <c r="FG780" t="s">
        <v>36990</v>
      </c>
      <c r="FH780" t="s">
        <v>37844</v>
      </c>
      <c r="FI780" t="s">
        <v>37762</v>
      </c>
      <c r="FJ780" t="s">
        <v>37763</v>
      </c>
      <c r="FK780" t="s">
        <v>37764</v>
      </c>
      <c r="FL780" t="s">
        <v>37765</v>
      </c>
      <c r="FM780" t="s">
        <v>37766</v>
      </c>
      <c r="FN780" t="s">
        <v>37767</v>
      </c>
      <c r="FO780" t="s">
        <v>37768</v>
      </c>
      <c r="FP780" t="s">
        <v>37769</v>
      </c>
      <c r="FQ780" t="s">
        <v>37028</v>
      </c>
      <c r="FR780" t="s">
        <v>37008</v>
      </c>
      <c r="FS780" t="s">
        <v>37009</v>
      </c>
      <c r="FT780" t="s">
        <v>29051</v>
      </c>
      <c r="FU780" t="s">
        <v>29051</v>
      </c>
      <c r="FV780" t="s">
        <v>29088</v>
      </c>
      <c r="FW780" t="s">
        <v>37030</v>
      </c>
      <c r="FX780" t="s">
        <v>37031</v>
      </c>
      <c r="FY780" t="s">
        <v>36971</v>
      </c>
      <c r="FZ780" t="s">
        <v>36990</v>
      </c>
      <c r="GA780" t="s">
        <v>37783</v>
      </c>
      <c r="GB780" t="s">
        <v>36968</v>
      </c>
      <c r="GC780" t="s">
        <v>37032</v>
      </c>
      <c r="GD780" t="s">
        <v>37033</v>
      </c>
      <c r="GE780" t="s">
        <v>37770</v>
      </c>
      <c r="GF780" t="s">
        <v>37771</v>
      </c>
      <c r="GG780" t="s">
        <v>37772</v>
      </c>
      <c r="GH780" t="s">
        <v>37773</v>
      </c>
      <c r="GI780" t="s">
        <v>37774</v>
      </c>
      <c r="GJ780" t="s">
        <v>37034</v>
      </c>
      <c r="GK780" t="s">
        <v>37035</v>
      </c>
      <c r="GL780" t="s">
        <v>37784</v>
      </c>
      <c r="GM780" t="s">
        <v>37785</v>
      </c>
      <c r="GN780" t="s">
        <v>37786</v>
      </c>
      <c r="GO780" t="s">
        <v>36973</v>
      </c>
      <c r="GP780" t="s">
        <v>29088</v>
      </c>
      <c r="GQ780" t="s">
        <v>37010</v>
      </c>
      <c r="GR780" t="s">
        <v>36969</v>
      </c>
      <c r="GT780" t="s">
        <v>37011</v>
      </c>
      <c r="GU780">
        <f t="shared" si="111"/>
        <v>17.5</v>
      </c>
      <c r="GV780">
        <f t="shared" si="112"/>
        <v>17.5</v>
      </c>
      <c r="GX780">
        <v>14</v>
      </c>
      <c r="GY780" t="s">
        <v>37012</v>
      </c>
      <c r="HA780" t="s">
        <v>37013</v>
      </c>
      <c r="HE780">
        <v>13.99</v>
      </c>
    </row>
    <row r="781" spans="1:213">
      <c r="A781" t="s">
        <v>29123</v>
      </c>
      <c r="B781" t="s">
        <v>36962</v>
      </c>
      <c r="C781" t="s">
        <v>36963</v>
      </c>
      <c r="D781" t="s">
        <v>21351</v>
      </c>
      <c r="E781">
        <v>1</v>
      </c>
      <c r="F781" t="s">
        <v>36964</v>
      </c>
      <c r="G781" t="s">
        <v>38</v>
      </c>
      <c r="H781" t="s">
        <v>37209</v>
      </c>
      <c r="I781" t="s">
        <v>28730</v>
      </c>
      <c r="J781" t="s">
        <v>33297</v>
      </c>
      <c r="K781" t="s">
        <v>21308</v>
      </c>
      <c r="L781" t="s">
        <v>33298</v>
      </c>
      <c r="M781" t="s">
        <v>33343</v>
      </c>
      <c r="N781" t="s">
        <v>21360</v>
      </c>
      <c r="O781" t="s">
        <v>33344</v>
      </c>
      <c r="P781" t="s">
        <v>21282</v>
      </c>
      <c r="Q781" t="s">
        <v>33300</v>
      </c>
      <c r="T781" t="s">
        <v>33349</v>
      </c>
      <c r="U781" t="s">
        <v>37776</v>
      </c>
      <c r="V781" t="s">
        <v>34104</v>
      </c>
      <c r="W781" t="s">
        <v>36967</v>
      </c>
      <c r="X781" t="s">
        <v>36968</v>
      </c>
      <c r="Y781" t="s">
        <v>36969</v>
      </c>
      <c r="Z781">
        <v>300</v>
      </c>
      <c r="AA781">
        <v>236</v>
      </c>
      <c r="AB781" t="s">
        <v>37018</v>
      </c>
      <c r="AC781" t="s">
        <v>36990</v>
      </c>
      <c r="AD781" t="s">
        <v>36971</v>
      </c>
      <c r="AE781" t="s">
        <v>36972</v>
      </c>
      <c r="AF781" t="s">
        <v>36973</v>
      </c>
      <c r="AH781" t="s">
        <v>37757</v>
      </c>
      <c r="AJ781" t="s">
        <v>36967</v>
      </c>
      <c r="AK781" t="s">
        <v>29051</v>
      </c>
      <c r="AL781" t="s">
        <v>28724</v>
      </c>
      <c r="AM781" t="s">
        <v>37777</v>
      </c>
      <c r="AN781" t="s">
        <v>29128</v>
      </c>
      <c r="AQ781" t="s">
        <v>29128</v>
      </c>
      <c r="AR781" t="s">
        <v>34351</v>
      </c>
      <c r="AW781" t="s">
        <v>37135</v>
      </c>
      <c r="AX781" t="s">
        <v>37135</v>
      </c>
      <c r="AY781" t="s">
        <v>37021</v>
      </c>
      <c r="BA781" t="s">
        <v>353</v>
      </c>
      <c r="BB781">
        <v>48</v>
      </c>
      <c r="BC781" t="s">
        <v>37048</v>
      </c>
      <c r="BD781" t="s">
        <v>34259</v>
      </c>
      <c r="BE781" t="s">
        <v>36993</v>
      </c>
      <c r="BF781">
        <v>0.2</v>
      </c>
      <c r="BG781" t="str">
        <f>_xlfn.TEXTJOIN("-",TRUE,V781,AL781,I781,BD781,AR781)</f>
        <v>AG-BB-CB-D4-EH</v>
      </c>
      <c r="BH781" t="s">
        <v>38099</v>
      </c>
      <c r="BI781" t="s">
        <v>38100</v>
      </c>
      <c r="BJ781" t="s">
        <v>37856</v>
      </c>
      <c r="BK781" cm="1">
        <f t="array" ref="BK781">IF(LEN(TRIM(BG781))=0,"",SUMPRODUCT(--(LEN(TRIM($BG$5:BG781))&gt;0)))</f>
        <v>761</v>
      </c>
      <c r="BL781" t="str">
        <f>IF(BK781&lt;&gt;"",_xlfn.BASE(BK781,36,10),"")</f>
        <v>00000000L5</v>
      </c>
      <c r="BM781" t="str">
        <f>IF(BL781&lt;&gt;"","*"&amp;BL781&amp;"*","")</f>
        <v>*00000000L5*</v>
      </c>
      <c r="BN781" t="s">
        <v>37854</v>
      </c>
      <c r="BO781" t="str">
        <f>_xlfn.TEXTJOIN("-",TRUE,N781,T781)</f>
        <v>DAT004-M16</v>
      </c>
      <c r="CP781" t="s">
        <v>37844</v>
      </c>
      <c r="CU781">
        <v>13.99</v>
      </c>
      <c r="DT781" t="s">
        <v>37026</v>
      </c>
      <c r="EC781" s="7">
        <f t="shared" si="110"/>
        <v>17.487500000000001</v>
      </c>
      <c r="EN781" t="s">
        <v>36995</v>
      </c>
      <c r="EO781">
        <v>1731138031</v>
      </c>
      <c r="EP781" t="s">
        <v>36968</v>
      </c>
      <c r="EQ781" t="s">
        <v>36996</v>
      </c>
      <c r="ER781" t="s">
        <v>36997</v>
      </c>
      <c r="ES781" t="s">
        <v>36967</v>
      </c>
      <c r="ET781" t="s">
        <v>37761</v>
      </c>
      <c r="EU781" t="s">
        <v>36999</v>
      </c>
      <c r="FB781" t="s">
        <v>35377</v>
      </c>
      <c r="FC781" t="s">
        <v>37782</v>
      </c>
      <c r="FD781" t="s">
        <v>37799</v>
      </c>
      <c r="FF781" t="s">
        <v>36990</v>
      </c>
      <c r="FG781" t="s">
        <v>36990</v>
      </c>
      <c r="FH781" t="s">
        <v>37844</v>
      </c>
      <c r="FI781" t="s">
        <v>37762</v>
      </c>
      <c r="FJ781" t="s">
        <v>37763</v>
      </c>
      <c r="FK781" t="s">
        <v>37764</v>
      </c>
      <c r="FL781" t="s">
        <v>37765</v>
      </c>
      <c r="FM781" t="s">
        <v>37766</v>
      </c>
      <c r="FN781" t="s">
        <v>37767</v>
      </c>
      <c r="FO781" t="s">
        <v>37768</v>
      </c>
      <c r="FP781" t="s">
        <v>37769</v>
      </c>
      <c r="FQ781" t="s">
        <v>37028</v>
      </c>
      <c r="FR781" t="s">
        <v>37008</v>
      </c>
      <c r="FS781" t="s">
        <v>37009</v>
      </c>
      <c r="FT781" t="s">
        <v>29051</v>
      </c>
      <c r="FU781" t="s">
        <v>29051</v>
      </c>
      <c r="FV781" t="s">
        <v>37799</v>
      </c>
      <c r="FW781" t="s">
        <v>37030</v>
      </c>
      <c r="FX781" t="s">
        <v>37031</v>
      </c>
      <c r="FY781" t="s">
        <v>36971</v>
      </c>
      <c r="FZ781" t="s">
        <v>36990</v>
      </c>
      <c r="GA781" t="s">
        <v>37783</v>
      </c>
      <c r="GB781" t="s">
        <v>36968</v>
      </c>
      <c r="GC781" t="s">
        <v>37032</v>
      </c>
      <c r="GD781" t="s">
        <v>37033</v>
      </c>
      <c r="GE781" t="s">
        <v>37770</v>
      </c>
      <c r="GF781" t="s">
        <v>37771</v>
      </c>
      <c r="GG781" t="s">
        <v>37772</v>
      </c>
      <c r="GH781" t="s">
        <v>37773</v>
      </c>
      <c r="GI781" t="s">
        <v>37774</v>
      </c>
      <c r="GJ781" t="s">
        <v>37034</v>
      </c>
      <c r="GK781" t="s">
        <v>37035</v>
      </c>
      <c r="GL781" t="s">
        <v>37784</v>
      </c>
      <c r="GM781" t="s">
        <v>37785</v>
      </c>
      <c r="GN781" t="s">
        <v>37786</v>
      </c>
      <c r="GO781" t="s">
        <v>36973</v>
      </c>
      <c r="GP781" t="s">
        <v>37799</v>
      </c>
      <c r="GQ781" t="s">
        <v>37010</v>
      </c>
      <c r="GR781" t="s">
        <v>36969</v>
      </c>
      <c r="GT781" t="s">
        <v>37011</v>
      </c>
      <c r="GU781">
        <f t="shared" si="111"/>
        <v>17.5</v>
      </c>
      <c r="GV781">
        <f t="shared" si="112"/>
        <v>17.5</v>
      </c>
      <c r="GX781">
        <v>14</v>
      </c>
      <c r="GY781" t="s">
        <v>37012</v>
      </c>
      <c r="HA781" t="s">
        <v>37013</v>
      </c>
      <c r="HE781">
        <v>13.99</v>
      </c>
    </row>
    <row r="782" spans="1:213">
      <c r="A782" t="s">
        <v>29123</v>
      </c>
      <c r="B782" t="s">
        <v>36962</v>
      </c>
      <c r="C782" t="s">
        <v>36963</v>
      </c>
      <c r="D782" t="s">
        <v>21351</v>
      </c>
      <c r="E782">
        <v>1</v>
      </c>
      <c r="F782" t="s">
        <v>36964</v>
      </c>
      <c r="G782" t="s">
        <v>38</v>
      </c>
      <c r="H782" t="s">
        <v>37209</v>
      </c>
      <c r="I782" t="s">
        <v>28730</v>
      </c>
      <c r="J782" t="s">
        <v>33297</v>
      </c>
      <c r="K782" t="s">
        <v>21308</v>
      </c>
      <c r="L782" t="s">
        <v>33298</v>
      </c>
      <c r="M782" t="s">
        <v>33343</v>
      </c>
      <c r="N782" t="s">
        <v>21360</v>
      </c>
      <c r="O782" t="s">
        <v>33344</v>
      </c>
      <c r="P782" t="s">
        <v>21282</v>
      </c>
      <c r="Q782" t="s">
        <v>33300</v>
      </c>
      <c r="T782" t="s">
        <v>33349</v>
      </c>
      <c r="U782" t="s">
        <v>37776</v>
      </c>
      <c r="V782" t="s">
        <v>34104</v>
      </c>
      <c r="W782" t="s">
        <v>36967</v>
      </c>
      <c r="X782" t="s">
        <v>36968</v>
      </c>
      <c r="Y782" t="s">
        <v>36969</v>
      </c>
      <c r="Z782">
        <v>300</v>
      </c>
      <c r="AA782">
        <v>271</v>
      </c>
      <c r="AB782" t="s">
        <v>37056</v>
      </c>
      <c r="AC782" t="s">
        <v>36990</v>
      </c>
      <c r="AD782" t="s">
        <v>36971</v>
      </c>
      <c r="AE782" t="s">
        <v>36972</v>
      </c>
      <c r="AF782" t="s">
        <v>36973</v>
      </c>
      <c r="AH782" t="s">
        <v>37757</v>
      </c>
      <c r="AJ782" t="s">
        <v>36967</v>
      </c>
      <c r="AK782" t="s">
        <v>29051</v>
      </c>
      <c r="AL782" t="s">
        <v>28724</v>
      </c>
      <c r="AM782" t="s">
        <v>37777</v>
      </c>
      <c r="AN782" t="s">
        <v>37800</v>
      </c>
      <c r="AQ782" t="s">
        <v>37800</v>
      </c>
      <c r="AR782" t="s">
        <v>34353</v>
      </c>
      <c r="AW782" t="s">
        <v>37135</v>
      </c>
      <c r="AX782" t="s">
        <v>37135</v>
      </c>
      <c r="AY782" t="s">
        <v>37058</v>
      </c>
      <c r="BA782" t="s">
        <v>37059</v>
      </c>
      <c r="BB782">
        <v>48</v>
      </c>
      <c r="BC782" t="s">
        <v>37060</v>
      </c>
      <c r="BD782" t="s">
        <v>34261</v>
      </c>
      <c r="BE782" t="s">
        <v>36993</v>
      </c>
      <c r="BF782">
        <v>0.2</v>
      </c>
      <c r="BG782" t="str">
        <f>_xlfn.TEXTJOIN("-",TRUE,V782,AL782,I782,BD782,AR782)</f>
        <v>AG-BB-CB-D5-EI</v>
      </c>
      <c r="BH782" t="s">
        <v>38101</v>
      </c>
      <c r="BI782" t="s">
        <v>38102</v>
      </c>
      <c r="BJ782" t="s">
        <v>37859</v>
      </c>
      <c r="BK782" cm="1">
        <f t="array" ref="BK782">IF(LEN(TRIM(BG782))=0,"",SUMPRODUCT(--(LEN(TRIM($BG$5:BG782))&gt;0)))</f>
        <v>762</v>
      </c>
      <c r="BL782" t="str">
        <f>IF(BK782&lt;&gt;"",_xlfn.BASE(BK782,36,10),"")</f>
        <v>00000000L6</v>
      </c>
      <c r="BM782" t="str">
        <f>IF(BL782&lt;&gt;"","*"&amp;BL782&amp;"*","")</f>
        <v>*00000000L6*</v>
      </c>
      <c r="BN782" t="s">
        <v>37857</v>
      </c>
      <c r="BO782" t="str">
        <f>_xlfn.TEXTJOIN("-",TRUE,N782,T782)</f>
        <v>DAT004-M16</v>
      </c>
      <c r="CP782" t="s">
        <v>37844</v>
      </c>
      <c r="CU782">
        <v>16.989999999999998</v>
      </c>
      <c r="DT782" t="s">
        <v>37026</v>
      </c>
      <c r="EC782" s="7">
        <f t="shared" si="110"/>
        <v>21.237499999999997</v>
      </c>
      <c r="EN782" t="s">
        <v>36995</v>
      </c>
      <c r="EO782">
        <v>1731138031</v>
      </c>
      <c r="EP782" t="s">
        <v>36968</v>
      </c>
      <c r="EQ782" t="s">
        <v>36996</v>
      </c>
      <c r="ER782" t="s">
        <v>36997</v>
      </c>
      <c r="ES782" t="s">
        <v>36967</v>
      </c>
      <c r="ET782" t="s">
        <v>37761</v>
      </c>
      <c r="EU782" t="s">
        <v>36999</v>
      </c>
      <c r="FB782" t="s">
        <v>35377</v>
      </c>
      <c r="FC782" t="s">
        <v>37782</v>
      </c>
      <c r="FD782" t="s">
        <v>37800</v>
      </c>
      <c r="FF782" t="s">
        <v>36990</v>
      </c>
      <c r="FG782" t="s">
        <v>36990</v>
      </c>
      <c r="FH782" t="s">
        <v>37844</v>
      </c>
      <c r="FI782" t="s">
        <v>37762</v>
      </c>
      <c r="FJ782" t="s">
        <v>37763</v>
      </c>
      <c r="FK782" t="s">
        <v>37764</v>
      </c>
      <c r="FL782" t="s">
        <v>37765</v>
      </c>
      <c r="FM782" t="s">
        <v>37766</v>
      </c>
      <c r="FN782" t="s">
        <v>37767</v>
      </c>
      <c r="FO782" t="s">
        <v>37768</v>
      </c>
      <c r="FP782" t="s">
        <v>37769</v>
      </c>
      <c r="FQ782" t="s">
        <v>37028</v>
      </c>
      <c r="FR782" t="s">
        <v>37008</v>
      </c>
      <c r="FS782" t="s">
        <v>37009</v>
      </c>
      <c r="FT782" t="s">
        <v>29051</v>
      </c>
      <c r="FU782" t="s">
        <v>29051</v>
      </c>
      <c r="FV782" t="s">
        <v>37800</v>
      </c>
      <c r="FW782" t="s">
        <v>37030</v>
      </c>
      <c r="FX782" t="s">
        <v>37031</v>
      </c>
      <c r="FY782" t="s">
        <v>36971</v>
      </c>
      <c r="FZ782" t="s">
        <v>36990</v>
      </c>
      <c r="GA782" t="s">
        <v>37783</v>
      </c>
      <c r="GB782" t="s">
        <v>36968</v>
      </c>
      <c r="GC782" t="s">
        <v>37032</v>
      </c>
      <c r="GD782" t="s">
        <v>37033</v>
      </c>
      <c r="GE782" t="s">
        <v>37770</v>
      </c>
      <c r="GF782" t="s">
        <v>37771</v>
      </c>
      <c r="GG782" t="s">
        <v>37772</v>
      </c>
      <c r="GH782" t="s">
        <v>37773</v>
      </c>
      <c r="GI782" t="s">
        <v>37774</v>
      </c>
      <c r="GJ782" t="s">
        <v>37034</v>
      </c>
      <c r="GK782" t="s">
        <v>37035</v>
      </c>
      <c r="GL782" t="s">
        <v>37784</v>
      </c>
      <c r="GM782" t="s">
        <v>37785</v>
      </c>
      <c r="GN782" t="s">
        <v>37786</v>
      </c>
      <c r="GO782" t="s">
        <v>36973</v>
      </c>
      <c r="GP782" t="s">
        <v>37800</v>
      </c>
      <c r="GQ782" t="s">
        <v>37010</v>
      </c>
      <c r="GR782" t="s">
        <v>36969</v>
      </c>
      <c r="GT782" t="s">
        <v>37011</v>
      </c>
      <c r="GU782">
        <f t="shared" si="111"/>
        <v>21.25</v>
      </c>
      <c r="GV782">
        <f t="shared" si="112"/>
        <v>21.25</v>
      </c>
      <c r="GX782">
        <v>17</v>
      </c>
      <c r="GY782" t="s">
        <v>37012</v>
      </c>
      <c r="HA782" t="s">
        <v>37013</v>
      </c>
      <c r="HE782">
        <v>16.989999999999998</v>
      </c>
    </row>
    <row r="783" spans="1:213">
      <c r="A783" t="s">
        <v>29123</v>
      </c>
      <c r="B783" t="s">
        <v>36962</v>
      </c>
      <c r="C783" t="s">
        <v>36963</v>
      </c>
      <c r="D783" t="s">
        <v>21351</v>
      </c>
      <c r="E783">
        <v>1</v>
      </c>
      <c r="F783" t="s">
        <v>36964</v>
      </c>
      <c r="G783" t="s">
        <v>38</v>
      </c>
      <c r="H783" t="s">
        <v>37209</v>
      </c>
      <c r="I783" t="s">
        <v>28730</v>
      </c>
      <c r="J783" t="s">
        <v>33297</v>
      </c>
      <c r="K783" t="s">
        <v>21308</v>
      </c>
      <c r="L783" t="s">
        <v>33298</v>
      </c>
      <c r="M783" t="s">
        <v>33343</v>
      </c>
      <c r="N783" t="s">
        <v>21360</v>
      </c>
      <c r="O783" t="s">
        <v>33344</v>
      </c>
      <c r="P783" t="s">
        <v>21282</v>
      </c>
      <c r="Q783" t="s">
        <v>33300</v>
      </c>
      <c r="T783" t="s">
        <v>33349</v>
      </c>
      <c r="U783" t="s">
        <v>37776</v>
      </c>
      <c r="V783" t="s">
        <v>34104</v>
      </c>
      <c r="W783" t="s">
        <v>36967</v>
      </c>
      <c r="X783" t="s">
        <v>36968</v>
      </c>
      <c r="Y783" t="s">
        <v>36969</v>
      </c>
      <c r="Z783">
        <v>200</v>
      </c>
      <c r="AA783">
        <v>171</v>
      </c>
      <c r="AB783" t="s">
        <v>37018</v>
      </c>
      <c r="AC783" t="s">
        <v>36990</v>
      </c>
      <c r="AD783" t="s">
        <v>36971</v>
      </c>
      <c r="AE783" t="s">
        <v>36972</v>
      </c>
      <c r="AF783" t="s">
        <v>36973</v>
      </c>
      <c r="AH783" t="s">
        <v>37757</v>
      </c>
      <c r="AJ783" t="s">
        <v>36967</v>
      </c>
      <c r="AK783" t="s">
        <v>33352</v>
      </c>
      <c r="AL783" t="s">
        <v>34162</v>
      </c>
      <c r="AM783" t="s">
        <v>37777</v>
      </c>
      <c r="AN783" t="s">
        <v>28824</v>
      </c>
      <c r="AQ783" t="s">
        <v>28824</v>
      </c>
      <c r="AR783" t="s">
        <v>34343</v>
      </c>
      <c r="AW783" t="s">
        <v>37135</v>
      </c>
      <c r="AX783" t="s">
        <v>37135</v>
      </c>
      <c r="AY783" t="s">
        <v>37021</v>
      </c>
      <c r="BA783" t="s">
        <v>353</v>
      </c>
      <c r="BB783">
        <v>48</v>
      </c>
      <c r="BC783" t="s">
        <v>37022</v>
      </c>
      <c r="BD783" t="s">
        <v>28739</v>
      </c>
      <c r="BE783" t="s">
        <v>36993</v>
      </c>
      <c r="BF783">
        <v>0.2</v>
      </c>
      <c r="BG783" t="str">
        <f>_xlfn.TEXTJOIN("-",TRUE,V783,AL783,I783,BD783,AR783)</f>
        <v>AG-BH-CB-D3-ED</v>
      </c>
      <c r="BH783" t="s">
        <v>38103</v>
      </c>
      <c r="BI783" t="s">
        <v>38104</v>
      </c>
      <c r="BJ783" t="s">
        <v>37862</v>
      </c>
      <c r="BK783" cm="1">
        <f t="array" ref="BK783">IF(LEN(TRIM(BG783))=0,"",SUMPRODUCT(--(LEN(TRIM($BG$5:BG783))&gt;0)))</f>
        <v>763</v>
      </c>
      <c r="BL783" t="str">
        <f>IF(BK783&lt;&gt;"",_xlfn.BASE(BK783,36,10),"")</f>
        <v>00000000L7</v>
      </c>
      <c r="BM783" t="str">
        <f>IF(BL783&lt;&gt;"","*"&amp;BL783&amp;"*","")</f>
        <v>*00000000L7*</v>
      </c>
      <c r="BN783" t="s">
        <v>37860</v>
      </c>
      <c r="BO783" t="str">
        <f>_xlfn.TEXTJOIN("-",TRUE,N783,T783)</f>
        <v>DAT004-M16</v>
      </c>
      <c r="CP783" t="s">
        <v>37863</v>
      </c>
      <c r="CU783">
        <v>13.99</v>
      </c>
      <c r="DT783" t="s">
        <v>37026</v>
      </c>
      <c r="EC783" s="7">
        <f t="shared" si="110"/>
        <v>17.487500000000001</v>
      </c>
      <c r="EN783" t="s">
        <v>36995</v>
      </c>
      <c r="EO783">
        <v>1731138031</v>
      </c>
      <c r="EP783" t="s">
        <v>36968</v>
      </c>
      <c r="EQ783" t="s">
        <v>36996</v>
      </c>
      <c r="ER783" t="s">
        <v>36997</v>
      </c>
      <c r="ES783" t="s">
        <v>36967</v>
      </c>
      <c r="ET783" t="s">
        <v>37761</v>
      </c>
      <c r="EU783" t="s">
        <v>36999</v>
      </c>
      <c r="FB783" t="s">
        <v>35377</v>
      </c>
      <c r="FC783" t="s">
        <v>37782</v>
      </c>
      <c r="FD783" t="s">
        <v>28824</v>
      </c>
      <c r="FF783" t="s">
        <v>36990</v>
      </c>
      <c r="FG783" t="s">
        <v>36990</v>
      </c>
      <c r="FH783" t="s">
        <v>37863</v>
      </c>
      <c r="FI783" t="s">
        <v>37762</v>
      </c>
      <c r="FJ783" t="s">
        <v>37763</v>
      </c>
      <c r="FK783" t="s">
        <v>37764</v>
      </c>
      <c r="FL783" t="s">
        <v>37765</v>
      </c>
      <c r="FM783" t="s">
        <v>37766</v>
      </c>
      <c r="FN783" t="s">
        <v>37767</v>
      </c>
      <c r="FO783" t="s">
        <v>37768</v>
      </c>
      <c r="FP783" t="s">
        <v>37769</v>
      </c>
      <c r="FQ783" t="s">
        <v>37028</v>
      </c>
      <c r="FR783" t="s">
        <v>37008</v>
      </c>
      <c r="FS783" t="s">
        <v>37009</v>
      </c>
      <c r="FT783" t="s">
        <v>33352</v>
      </c>
      <c r="FU783" t="s">
        <v>33352</v>
      </c>
      <c r="FV783" t="s">
        <v>28824</v>
      </c>
      <c r="FW783" t="s">
        <v>37030</v>
      </c>
      <c r="FX783" t="s">
        <v>37031</v>
      </c>
      <c r="FY783" t="s">
        <v>36971</v>
      </c>
      <c r="FZ783" t="s">
        <v>36990</v>
      </c>
      <c r="GA783" t="s">
        <v>37783</v>
      </c>
      <c r="GB783" t="s">
        <v>36968</v>
      </c>
      <c r="GC783" t="s">
        <v>37032</v>
      </c>
      <c r="GD783" t="s">
        <v>37033</v>
      </c>
      <c r="GE783" t="s">
        <v>37770</v>
      </c>
      <c r="GF783" t="s">
        <v>37771</v>
      </c>
      <c r="GG783" t="s">
        <v>37772</v>
      </c>
      <c r="GH783" t="s">
        <v>37773</v>
      </c>
      <c r="GI783" t="s">
        <v>37774</v>
      </c>
      <c r="GJ783" t="s">
        <v>37034</v>
      </c>
      <c r="GK783" t="s">
        <v>37035</v>
      </c>
      <c r="GL783" t="s">
        <v>37784</v>
      </c>
      <c r="GM783" t="s">
        <v>37785</v>
      </c>
      <c r="GN783" t="s">
        <v>37786</v>
      </c>
      <c r="GO783" t="s">
        <v>36973</v>
      </c>
      <c r="GP783" t="s">
        <v>28824</v>
      </c>
      <c r="GQ783" t="s">
        <v>37010</v>
      </c>
      <c r="GR783" t="s">
        <v>36969</v>
      </c>
      <c r="GT783" t="s">
        <v>37011</v>
      </c>
      <c r="GU783">
        <f t="shared" si="111"/>
        <v>17.5</v>
      </c>
      <c r="GV783">
        <f t="shared" si="112"/>
        <v>17.5</v>
      </c>
      <c r="GX783">
        <v>14</v>
      </c>
      <c r="GY783" t="s">
        <v>37012</v>
      </c>
      <c r="HA783" t="s">
        <v>37013</v>
      </c>
      <c r="HE783">
        <v>13.99</v>
      </c>
    </row>
    <row r="784" spans="1:213">
      <c r="A784" t="s">
        <v>29123</v>
      </c>
      <c r="B784" t="s">
        <v>36962</v>
      </c>
      <c r="C784" t="s">
        <v>36963</v>
      </c>
      <c r="D784" t="s">
        <v>21351</v>
      </c>
      <c r="E784">
        <v>1</v>
      </c>
      <c r="F784" t="s">
        <v>36964</v>
      </c>
      <c r="G784" t="s">
        <v>38</v>
      </c>
      <c r="H784" t="s">
        <v>37209</v>
      </c>
      <c r="I784" t="s">
        <v>28730</v>
      </c>
      <c r="J784" t="s">
        <v>33297</v>
      </c>
      <c r="K784" t="s">
        <v>21308</v>
      </c>
      <c r="L784" t="s">
        <v>33298</v>
      </c>
      <c r="M784" t="s">
        <v>33343</v>
      </c>
      <c r="N784" t="s">
        <v>21360</v>
      </c>
      <c r="O784" t="s">
        <v>33344</v>
      </c>
      <c r="P784" t="s">
        <v>21282</v>
      </c>
      <c r="Q784" t="s">
        <v>33300</v>
      </c>
      <c r="T784" t="s">
        <v>33349</v>
      </c>
      <c r="U784" t="s">
        <v>37776</v>
      </c>
      <c r="V784" t="s">
        <v>34104</v>
      </c>
      <c r="W784" t="s">
        <v>36967</v>
      </c>
      <c r="X784" t="s">
        <v>36968</v>
      </c>
      <c r="Y784" t="s">
        <v>36969</v>
      </c>
      <c r="Z784">
        <v>200</v>
      </c>
      <c r="AA784">
        <v>186</v>
      </c>
      <c r="AB784" t="s">
        <v>37018</v>
      </c>
      <c r="AC784" t="s">
        <v>36990</v>
      </c>
      <c r="AD784" t="s">
        <v>36971</v>
      </c>
      <c r="AE784" t="s">
        <v>36972</v>
      </c>
      <c r="AF784" t="s">
        <v>36973</v>
      </c>
      <c r="AH784" t="s">
        <v>37757</v>
      </c>
      <c r="AJ784" t="s">
        <v>36967</v>
      </c>
      <c r="AK784" t="s">
        <v>33352</v>
      </c>
      <c r="AL784" t="s">
        <v>34162</v>
      </c>
      <c r="AM784" t="s">
        <v>37777</v>
      </c>
      <c r="AN784" t="s">
        <v>28795</v>
      </c>
      <c r="AQ784" t="s">
        <v>28795</v>
      </c>
      <c r="AR784" t="s">
        <v>34345</v>
      </c>
      <c r="AW784" t="s">
        <v>37135</v>
      </c>
      <c r="AX784" t="s">
        <v>37135</v>
      </c>
      <c r="AY784" t="s">
        <v>37021</v>
      </c>
      <c r="BA784" t="s">
        <v>353</v>
      </c>
      <c r="BB784">
        <v>48</v>
      </c>
      <c r="BC784" t="s">
        <v>37022</v>
      </c>
      <c r="BD784" t="s">
        <v>28739</v>
      </c>
      <c r="BE784" t="s">
        <v>36993</v>
      </c>
      <c r="BF784">
        <v>0.2</v>
      </c>
      <c r="BG784" t="str">
        <f>_xlfn.TEXTJOIN("-",TRUE,V784,AL784,I784,BD784,AR784)</f>
        <v>AG-BH-CB-D3-EE</v>
      </c>
      <c r="BH784" t="s">
        <v>38105</v>
      </c>
      <c r="BI784" t="s">
        <v>38106</v>
      </c>
      <c r="BJ784" t="s">
        <v>37866</v>
      </c>
      <c r="BK784" cm="1">
        <f t="array" ref="BK784">IF(LEN(TRIM(BG784))=0,"",SUMPRODUCT(--(LEN(TRIM($BG$5:BG784))&gt;0)))</f>
        <v>764</v>
      </c>
      <c r="BL784" t="str">
        <f>IF(BK784&lt;&gt;"",_xlfn.BASE(BK784,36,10),"")</f>
        <v>00000000L8</v>
      </c>
      <c r="BM784" t="str">
        <f>IF(BL784&lt;&gt;"","*"&amp;BL784&amp;"*","")</f>
        <v>*00000000L8*</v>
      </c>
      <c r="BN784" t="s">
        <v>37864</v>
      </c>
      <c r="BO784" t="str">
        <f>_xlfn.TEXTJOIN("-",TRUE,N784,T784)</f>
        <v>DAT004-M16</v>
      </c>
      <c r="CP784" t="s">
        <v>37863</v>
      </c>
      <c r="CU784">
        <v>13.99</v>
      </c>
      <c r="DT784" t="s">
        <v>37026</v>
      </c>
      <c r="EC784" s="7">
        <f t="shared" si="110"/>
        <v>17.487500000000001</v>
      </c>
      <c r="EN784" t="s">
        <v>36995</v>
      </c>
      <c r="EO784">
        <v>1731138031</v>
      </c>
      <c r="EP784" t="s">
        <v>36968</v>
      </c>
      <c r="EQ784" t="s">
        <v>36996</v>
      </c>
      <c r="ER784" t="s">
        <v>36997</v>
      </c>
      <c r="ES784" t="s">
        <v>36967</v>
      </c>
      <c r="ET784" t="s">
        <v>37761</v>
      </c>
      <c r="EU784" t="s">
        <v>36999</v>
      </c>
      <c r="FB784" t="s">
        <v>35377</v>
      </c>
      <c r="FC784" t="s">
        <v>37782</v>
      </c>
      <c r="FD784" t="s">
        <v>28795</v>
      </c>
      <c r="FF784" t="s">
        <v>36990</v>
      </c>
      <c r="FG784" t="s">
        <v>36990</v>
      </c>
      <c r="FH784" t="s">
        <v>37863</v>
      </c>
      <c r="FI784" t="s">
        <v>37762</v>
      </c>
      <c r="FJ784" t="s">
        <v>37763</v>
      </c>
      <c r="FK784" t="s">
        <v>37764</v>
      </c>
      <c r="FL784" t="s">
        <v>37765</v>
      </c>
      <c r="FM784" t="s">
        <v>37766</v>
      </c>
      <c r="FN784" t="s">
        <v>37767</v>
      </c>
      <c r="FO784" t="s">
        <v>37768</v>
      </c>
      <c r="FP784" t="s">
        <v>37769</v>
      </c>
      <c r="FQ784" t="s">
        <v>37028</v>
      </c>
      <c r="FR784" t="s">
        <v>37008</v>
      </c>
      <c r="FS784" t="s">
        <v>37009</v>
      </c>
      <c r="FT784" t="s">
        <v>33352</v>
      </c>
      <c r="FU784" t="s">
        <v>33352</v>
      </c>
      <c r="FV784" t="s">
        <v>28795</v>
      </c>
      <c r="FW784" t="s">
        <v>37030</v>
      </c>
      <c r="FX784" t="s">
        <v>37031</v>
      </c>
      <c r="FY784" t="s">
        <v>36971</v>
      </c>
      <c r="FZ784" t="s">
        <v>36990</v>
      </c>
      <c r="GA784" t="s">
        <v>37783</v>
      </c>
      <c r="GB784" t="s">
        <v>36968</v>
      </c>
      <c r="GC784" t="s">
        <v>37032</v>
      </c>
      <c r="GD784" t="s">
        <v>37033</v>
      </c>
      <c r="GE784" t="s">
        <v>37770</v>
      </c>
      <c r="GF784" t="s">
        <v>37771</v>
      </c>
      <c r="GG784" t="s">
        <v>37772</v>
      </c>
      <c r="GH784" t="s">
        <v>37773</v>
      </c>
      <c r="GI784" t="s">
        <v>37774</v>
      </c>
      <c r="GJ784" t="s">
        <v>37034</v>
      </c>
      <c r="GK784" t="s">
        <v>37035</v>
      </c>
      <c r="GL784" t="s">
        <v>37784</v>
      </c>
      <c r="GM784" t="s">
        <v>37785</v>
      </c>
      <c r="GN784" t="s">
        <v>37786</v>
      </c>
      <c r="GO784" t="s">
        <v>36973</v>
      </c>
      <c r="GP784" t="s">
        <v>28795</v>
      </c>
      <c r="GQ784" t="s">
        <v>37010</v>
      </c>
      <c r="GR784" t="s">
        <v>36969</v>
      </c>
      <c r="GT784" t="s">
        <v>37011</v>
      </c>
      <c r="GU784">
        <f t="shared" si="111"/>
        <v>17.5</v>
      </c>
      <c r="GV784">
        <f t="shared" si="112"/>
        <v>17.5</v>
      </c>
      <c r="GX784">
        <v>14</v>
      </c>
      <c r="GY784" t="s">
        <v>37012</v>
      </c>
      <c r="HA784" t="s">
        <v>37013</v>
      </c>
      <c r="HE784">
        <v>13.99</v>
      </c>
    </row>
    <row r="785" spans="1:213">
      <c r="A785" t="s">
        <v>29123</v>
      </c>
      <c r="B785" t="s">
        <v>36962</v>
      </c>
      <c r="C785" t="s">
        <v>36963</v>
      </c>
      <c r="D785" t="s">
        <v>21351</v>
      </c>
      <c r="E785">
        <v>1</v>
      </c>
      <c r="F785" t="s">
        <v>36964</v>
      </c>
      <c r="G785" t="s">
        <v>38</v>
      </c>
      <c r="H785" t="s">
        <v>37209</v>
      </c>
      <c r="I785" t="s">
        <v>28730</v>
      </c>
      <c r="J785" t="s">
        <v>33297</v>
      </c>
      <c r="K785" t="s">
        <v>21308</v>
      </c>
      <c r="L785" t="s">
        <v>33298</v>
      </c>
      <c r="M785" t="s">
        <v>33343</v>
      </c>
      <c r="N785" t="s">
        <v>21360</v>
      </c>
      <c r="O785" t="s">
        <v>33344</v>
      </c>
      <c r="P785" t="s">
        <v>21282</v>
      </c>
      <c r="Q785" t="s">
        <v>33300</v>
      </c>
      <c r="T785" t="s">
        <v>33349</v>
      </c>
      <c r="U785" t="s">
        <v>37776</v>
      </c>
      <c r="V785" t="s">
        <v>34104</v>
      </c>
      <c r="W785" t="s">
        <v>36967</v>
      </c>
      <c r="X785" t="s">
        <v>36968</v>
      </c>
      <c r="Y785" t="s">
        <v>36969</v>
      </c>
      <c r="Z785">
        <v>200</v>
      </c>
      <c r="AA785">
        <v>195</v>
      </c>
      <c r="AB785" t="s">
        <v>37018</v>
      </c>
      <c r="AC785" t="s">
        <v>36990</v>
      </c>
      <c r="AD785" t="s">
        <v>36971</v>
      </c>
      <c r="AE785" t="s">
        <v>36972</v>
      </c>
      <c r="AF785" t="s">
        <v>36973</v>
      </c>
      <c r="AH785" t="s">
        <v>37757</v>
      </c>
      <c r="AJ785" t="s">
        <v>36967</v>
      </c>
      <c r="AK785" t="s">
        <v>33352</v>
      </c>
      <c r="AL785" t="s">
        <v>34162</v>
      </c>
      <c r="AM785" t="s">
        <v>37777</v>
      </c>
      <c r="AN785" t="s">
        <v>28789</v>
      </c>
      <c r="AQ785" t="s">
        <v>28789</v>
      </c>
      <c r="AR785" t="s">
        <v>34347</v>
      </c>
      <c r="AW785" t="s">
        <v>37135</v>
      </c>
      <c r="AX785" t="s">
        <v>37135</v>
      </c>
      <c r="AY785" t="s">
        <v>37021</v>
      </c>
      <c r="BA785" t="s">
        <v>353</v>
      </c>
      <c r="BB785">
        <v>48</v>
      </c>
      <c r="BC785" t="s">
        <v>37022</v>
      </c>
      <c r="BD785" t="s">
        <v>28739</v>
      </c>
      <c r="BE785" t="s">
        <v>36993</v>
      </c>
      <c r="BF785">
        <v>0.2</v>
      </c>
      <c r="BG785" t="str">
        <f>_xlfn.TEXTJOIN("-",TRUE,V785,AL785,I785,BD785,AR785)</f>
        <v>AG-BH-CB-D3-EF</v>
      </c>
      <c r="BH785" t="s">
        <v>38107</v>
      </c>
      <c r="BI785" t="s">
        <v>38108</v>
      </c>
      <c r="BJ785" t="s">
        <v>37869</v>
      </c>
      <c r="BK785" cm="1">
        <f t="array" ref="BK785">IF(LEN(TRIM(BG785))=0,"",SUMPRODUCT(--(LEN(TRIM($BG$5:BG785))&gt;0)))</f>
        <v>765</v>
      </c>
      <c r="BL785" t="str">
        <f>IF(BK785&lt;&gt;"",_xlfn.BASE(BK785,36,10),"")</f>
        <v>00000000L9</v>
      </c>
      <c r="BM785" t="str">
        <f>IF(BL785&lt;&gt;"","*"&amp;BL785&amp;"*","")</f>
        <v>*00000000L9*</v>
      </c>
      <c r="BN785" t="s">
        <v>37867</v>
      </c>
      <c r="BO785" t="str">
        <f>_xlfn.TEXTJOIN("-",TRUE,N785,T785)</f>
        <v>DAT004-M16</v>
      </c>
      <c r="CP785" t="s">
        <v>37863</v>
      </c>
      <c r="CU785">
        <v>13.99</v>
      </c>
      <c r="DT785" t="s">
        <v>37026</v>
      </c>
      <c r="EC785" s="7">
        <f t="shared" si="110"/>
        <v>17.487500000000001</v>
      </c>
      <c r="EN785" t="s">
        <v>36995</v>
      </c>
      <c r="EO785">
        <v>1731138031</v>
      </c>
      <c r="EP785" t="s">
        <v>36968</v>
      </c>
      <c r="EQ785" t="s">
        <v>36996</v>
      </c>
      <c r="ER785" t="s">
        <v>36997</v>
      </c>
      <c r="ES785" t="s">
        <v>36967</v>
      </c>
      <c r="ET785" t="s">
        <v>37761</v>
      </c>
      <c r="EU785" t="s">
        <v>36999</v>
      </c>
      <c r="FB785" t="s">
        <v>35377</v>
      </c>
      <c r="FC785" t="s">
        <v>37782</v>
      </c>
      <c r="FD785" t="s">
        <v>28789</v>
      </c>
      <c r="FF785" t="s">
        <v>36990</v>
      </c>
      <c r="FG785" t="s">
        <v>36990</v>
      </c>
      <c r="FH785" t="s">
        <v>37863</v>
      </c>
      <c r="FI785" t="s">
        <v>37762</v>
      </c>
      <c r="FJ785" t="s">
        <v>37763</v>
      </c>
      <c r="FK785" t="s">
        <v>37764</v>
      </c>
      <c r="FL785" t="s">
        <v>37765</v>
      </c>
      <c r="FM785" t="s">
        <v>37766</v>
      </c>
      <c r="FN785" t="s">
        <v>37767</v>
      </c>
      <c r="FO785" t="s">
        <v>37768</v>
      </c>
      <c r="FP785" t="s">
        <v>37769</v>
      </c>
      <c r="FQ785" t="s">
        <v>37028</v>
      </c>
      <c r="FR785" t="s">
        <v>37008</v>
      </c>
      <c r="FS785" t="s">
        <v>37009</v>
      </c>
      <c r="FT785" t="s">
        <v>33352</v>
      </c>
      <c r="FU785" t="s">
        <v>33352</v>
      </c>
      <c r="FV785" t="s">
        <v>28789</v>
      </c>
      <c r="FW785" t="s">
        <v>37030</v>
      </c>
      <c r="FX785" t="s">
        <v>37031</v>
      </c>
      <c r="FY785" t="s">
        <v>36971</v>
      </c>
      <c r="FZ785" t="s">
        <v>36990</v>
      </c>
      <c r="GA785" t="s">
        <v>37783</v>
      </c>
      <c r="GB785" t="s">
        <v>36968</v>
      </c>
      <c r="GC785" t="s">
        <v>37032</v>
      </c>
      <c r="GD785" t="s">
        <v>37033</v>
      </c>
      <c r="GE785" t="s">
        <v>37770</v>
      </c>
      <c r="GF785" t="s">
        <v>37771</v>
      </c>
      <c r="GG785" t="s">
        <v>37772</v>
      </c>
      <c r="GH785" t="s">
        <v>37773</v>
      </c>
      <c r="GI785" t="s">
        <v>37774</v>
      </c>
      <c r="GJ785" t="s">
        <v>37034</v>
      </c>
      <c r="GK785" t="s">
        <v>37035</v>
      </c>
      <c r="GL785" t="s">
        <v>37784</v>
      </c>
      <c r="GM785" t="s">
        <v>37785</v>
      </c>
      <c r="GN785" t="s">
        <v>37786</v>
      </c>
      <c r="GO785" t="s">
        <v>36973</v>
      </c>
      <c r="GP785" t="s">
        <v>28789</v>
      </c>
      <c r="GQ785" t="s">
        <v>37010</v>
      </c>
      <c r="GR785" t="s">
        <v>36969</v>
      </c>
      <c r="GT785" t="s">
        <v>37011</v>
      </c>
      <c r="GU785">
        <f t="shared" si="111"/>
        <v>17.5</v>
      </c>
      <c r="GV785">
        <f t="shared" si="112"/>
        <v>17.5</v>
      </c>
      <c r="GX785">
        <v>14</v>
      </c>
      <c r="GY785" t="s">
        <v>37012</v>
      </c>
      <c r="HA785" t="s">
        <v>37013</v>
      </c>
      <c r="HE785">
        <v>13.99</v>
      </c>
    </row>
    <row r="786" spans="1:213">
      <c r="A786" t="s">
        <v>29123</v>
      </c>
      <c r="B786" t="s">
        <v>36962</v>
      </c>
      <c r="C786" t="s">
        <v>36963</v>
      </c>
      <c r="D786" t="s">
        <v>21351</v>
      </c>
      <c r="E786">
        <v>1</v>
      </c>
      <c r="F786" t="s">
        <v>36964</v>
      </c>
      <c r="G786" t="s">
        <v>38</v>
      </c>
      <c r="H786" t="s">
        <v>37209</v>
      </c>
      <c r="I786" t="s">
        <v>28730</v>
      </c>
      <c r="J786" t="s">
        <v>33297</v>
      </c>
      <c r="K786" t="s">
        <v>21308</v>
      </c>
      <c r="L786" t="s">
        <v>33298</v>
      </c>
      <c r="M786" t="s">
        <v>33343</v>
      </c>
      <c r="N786" t="s">
        <v>21360</v>
      </c>
      <c r="O786" t="s">
        <v>33344</v>
      </c>
      <c r="P786" t="s">
        <v>21282</v>
      </c>
      <c r="Q786" t="s">
        <v>33300</v>
      </c>
      <c r="T786" t="s">
        <v>33349</v>
      </c>
      <c r="U786" t="s">
        <v>37776</v>
      </c>
      <c r="V786" t="s">
        <v>34104</v>
      </c>
      <c r="W786" t="s">
        <v>36967</v>
      </c>
      <c r="X786" t="s">
        <v>36968</v>
      </c>
      <c r="Y786" t="s">
        <v>36969</v>
      </c>
      <c r="Z786">
        <v>300</v>
      </c>
      <c r="AA786">
        <v>221</v>
      </c>
      <c r="AB786" t="s">
        <v>37018</v>
      </c>
      <c r="AC786" t="s">
        <v>36990</v>
      </c>
      <c r="AD786" t="s">
        <v>36971</v>
      </c>
      <c r="AE786" t="s">
        <v>36972</v>
      </c>
      <c r="AF786" t="s">
        <v>36973</v>
      </c>
      <c r="AH786" t="s">
        <v>37757</v>
      </c>
      <c r="AJ786" t="s">
        <v>36967</v>
      </c>
      <c r="AK786" t="s">
        <v>33352</v>
      </c>
      <c r="AL786" t="s">
        <v>34162</v>
      </c>
      <c r="AM786" t="s">
        <v>37777</v>
      </c>
      <c r="AN786" t="s">
        <v>29088</v>
      </c>
      <c r="AQ786" t="s">
        <v>29088</v>
      </c>
      <c r="AR786" t="s">
        <v>34349</v>
      </c>
      <c r="AW786" t="s">
        <v>37135</v>
      </c>
      <c r="AX786" t="s">
        <v>37135</v>
      </c>
      <c r="AY786" t="s">
        <v>37021</v>
      </c>
      <c r="BA786" t="s">
        <v>353</v>
      </c>
      <c r="BB786">
        <v>48</v>
      </c>
      <c r="BC786" t="s">
        <v>37048</v>
      </c>
      <c r="BD786" t="s">
        <v>34259</v>
      </c>
      <c r="BE786" t="s">
        <v>36993</v>
      </c>
      <c r="BF786">
        <v>0.2</v>
      </c>
      <c r="BG786" t="str">
        <f>_xlfn.TEXTJOIN("-",TRUE,V786,AL786,I786,BD786,AR786)</f>
        <v>AG-BH-CB-D4-EG</v>
      </c>
      <c r="BH786" t="s">
        <v>38109</v>
      </c>
      <c r="BI786" t="s">
        <v>38110</v>
      </c>
      <c r="BJ786" t="s">
        <v>37872</v>
      </c>
      <c r="BK786" cm="1">
        <f t="array" ref="BK786">IF(LEN(TRIM(BG786))=0,"",SUMPRODUCT(--(LEN(TRIM($BG$5:BG786))&gt;0)))</f>
        <v>766</v>
      </c>
      <c r="BL786" t="str">
        <f>IF(BK786&lt;&gt;"",_xlfn.BASE(BK786,36,10),"")</f>
        <v>00000000LA</v>
      </c>
      <c r="BM786" t="str">
        <f>IF(BL786&lt;&gt;"","*"&amp;BL786&amp;"*","")</f>
        <v>*00000000LA*</v>
      </c>
      <c r="BN786" t="s">
        <v>37870</v>
      </c>
      <c r="BO786" t="str">
        <f>_xlfn.TEXTJOIN("-",TRUE,N786,T786)</f>
        <v>DAT004-M16</v>
      </c>
      <c r="CP786" t="s">
        <v>37863</v>
      </c>
      <c r="CU786">
        <v>13.99</v>
      </c>
      <c r="DT786" t="s">
        <v>37026</v>
      </c>
      <c r="EC786" s="7">
        <f t="shared" si="110"/>
        <v>17.487500000000001</v>
      </c>
      <c r="EN786" t="s">
        <v>36995</v>
      </c>
      <c r="EO786">
        <v>1731138031</v>
      </c>
      <c r="EP786" t="s">
        <v>36968</v>
      </c>
      <c r="EQ786" t="s">
        <v>36996</v>
      </c>
      <c r="ER786" t="s">
        <v>36997</v>
      </c>
      <c r="ES786" t="s">
        <v>36967</v>
      </c>
      <c r="ET786" t="s">
        <v>37761</v>
      </c>
      <c r="EU786" t="s">
        <v>36999</v>
      </c>
      <c r="FB786" t="s">
        <v>35377</v>
      </c>
      <c r="FC786" t="s">
        <v>37782</v>
      </c>
      <c r="FD786" t="s">
        <v>29088</v>
      </c>
      <c r="FF786" t="s">
        <v>36990</v>
      </c>
      <c r="FG786" t="s">
        <v>36990</v>
      </c>
      <c r="FH786" t="s">
        <v>37863</v>
      </c>
      <c r="FI786" t="s">
        <v>37762</v>
      </c>
      <c r="FJ786" t="s">
        <v>37763</v>
      </c>
      <c r="FK786" t="s">
        <v>37764</v>
      </c>
      <c r="FL786" t="s">
        <v>37765</v>
      </c>
      <c r="FM786" t="s">
        <v>37766</v>
      </c>
      <c r="FN786" t="s">
        <v>37767</v>
      </c>
      <c r="FO786" t="s">
        <v>37768</v>
      </c>
      <c r="FP786" t="s">
        <v>37769</v>
      </c>
      <c r="FQ786" t="s">
        <v>37028</v>
      </c>
      <c r="FR786" t="s">
        <v>37008</v>
      </c>
      <c r="FS786" t="s">
        <v>37009</v>
      </c>
      <c r="FT786" t="s">
        <v>33352</v>
      </c>
      <c r="FU786" t="s">
        <v>33352</v>
      </c>
      <c r="FV786" t="s">
        <v>29088</v>
      </c>
      <c r="FW786" t="s">
        <v>37030</v>
      </c>
      <c r="FX786" t="s">
        <v>37031</v>
      </c>
      <c r="FY786" t="s">
        <v>36971</v>
      </c>
      <c r="FZ786" t="s">
        <v>36990</v>
      </c>
      <c r="GA786" t="s">
        <v>37783</v>
      </c>
      <c r="GB786" t="s">
        <v>36968</v>
      </c>
      <c r="GC786" t="s">
        <v>37032</v>
      </c>
      <c r="GD786" t="s">
        <v>37033</v>
      </c>
      <c r="GE786" t="s">
        <v>37770</v>
      </c>
      <c r="GF786" t="s">
        <v>37771</v>
      </c>
      <c r="GG786" t="s">
        <v>37772</v>
      </c>
      <c r="GH786" t="s">
        <v>37773</v>
      </c>
      <c r="GI786" t="s">
        <v>37774</v>
      </c>
      <c r="GJ786" t="s">
        <v>37034</v>
      </c>
      <c r="GK786" t="s">
        <v>37035</v>
      </c>
      <c r="GL786" t="s">
        <v>37784</v>
      </c>
      <c r="GM786" t="s">
        <v>37785</v>
      </c>
      <c r="GN786" t="s">
        <v>37786</v>
      </c>
      <c r="GO786" t="s">
        <v>36973</v>
      </c>
      <c r="GP786" t="s">
        <v>29088</v>
      </c>
      <c r="GQ786" t="s">
        <v>37010</v>
      </c>
      <c r="GR786" t="s">
        <v>36969</v>
      </c>
      <c r="GT786" t="s">
        <v>37011</v>
      </c>
      <c r="GU786">
        <f t="shared" si="111"/>
        <v>17.5</v>
      </c>
      <c r="GV786">
        <f t="shared" si="112"/>
        <v>17.5</v>
      </c>
      <c r="GX786">
        <v>14</v>
      </c>
      <c r="GY786" t="s">
        <v>37012</v>
      </c>
      <c r="HA786" t="s">
        <v>37013</v>
      </c>
      <c r="HE786">
        <v>13.99</v>
      </c>
    </row>
    <row r="787" spans="1:213">
      <c r="A787" t="s">
        <v>29123</v>
      </c>
      <c r="B787" t="s">
        <v>36962</v>
      </c>
      <c r="C787" t="s">
        <v>36963</v>
      </c>
      <c r="D787" t="s">
        <v>21351</v>
      </c>
      <c r="E787">
        <v>1</v>
      </c>
      <c r="F787" t="s">
        <v>36964</v>
      </c>
      <c r="G787" t="s">
        <v>38</v>
      </c>
      <c r="H787" t="s">
        <v>37209</v>
      </c>
      <c r="I787" t="s">
        <v>28730</v>
      </c>
      <c r="J787" t="s">
        <v>33297</v>
      </c>
      <c r="K787" t="s">
        <v>21308</v>
      </c>
      <c r="L787" t="s">
        <v>33298</v>
      </c>
      <c r="M787" t="s">
        <v>33343</v>
      </c>
      <c r="N787" t="s">
        <v>21360</v>
      </c>
      <c r="O787" t="s">
        <v>33344</v>
      </c>
      <c r="P787" t="s">
        <v>21282</v>
      </c>
      <c r="Q787" t="s">
        <v>33300</v>
      </c>
      <c r="T787" t="s">
        <v>33349</v>
      </c>
      <c r="U787" t="s">
        <v>37776</v>
      </c>
      <c r="V787" t="s">
        <v>34104</v>
      </c>
      <c r="W787" t="s">
        <v>36967</v>
      </c>
      <c r="X787" t="s">
        <v>36968</v>
      </c>
      <c r="Y787" t="s">
        <v>36969</v>
      </c>
      <c r="Z787">
        <v>300</v>
      </c>
      <c r="AA787">
        <v>236</v>
      </c>
      <c r="AB787" t="s">
        <v>37018</v>
      </c>
      <c r="AC787" t="s">
        <v>36990</v>
      </c>
      <c r="AD787" t="s">
        <v>36971</v>
      </c>
      <c r="AE787" t="s">
        <v>36972</v>
      </c>
      <c r="AF787" t="s">
        <v>36973</v>
      </c>
      <c r="AH787" t="s">
        <v>37757</v>
      </c>
      <c r="AJ787" t="s">
        <v>36967</v>
      </c>
      <c r="AK787" t="s">
        <v>33352</v>
      </c>
      <c r="AL787" t="s">
        <v>34162</v>
      </c>
      <c r="AM787" t="s">
        <v>37777</v>
      </c>
      <c r="AN787" t="s">
        <v>29128</v>
      </c>
      <c r="AQ787" t="s">
        <v>29128</v>
      </c>
      <c r="AR787" t="s">
        <v>34351</v>
      </c>
      <c r="AW787" t="s">
        <v>37135</v>
      </c>
      <c r="AX787" t="s">
        <v>37135</v>
      </c>
      <c r="AY787" t="s">
        <v>37021</v>
      </c>
      <c r="BA787" t="s">
        <v>353</v>
      </c>
      <c r="BB787">
        <v>48</v>
      </c>
      <c r="BC787" t="s">
        <v>37048</v>
      </c>
      <c r="BD787" t="s">
        <v>34259</v>
      </c>
      <c r="BE787" t="s">
        <v>36993</v>
      </c>
      <c r="BF787">
        <v>0.2</v>
      </c>
      <c r="BG787" t="str">
        <f>_xlfn.TEXTJOIN("-",TRUE,V787,AL787,I787,BD787,AR787)</f>
        <v>AG-BH-CB-D4-EH</v>
      </c>
      <c r="BH787" t="s">
        <v>38111</v>
      </c>
      <c r="BI787" t="s">
        <v>38112</v>
      </c>
      <c r="BJ787" t="s">
        <v>37875</v>
      </c>
      <c r="BK787" cm="1">
        <f t="array" ref="BK787">IF(LEN(TRIM(BG787))=0,"",SUMPRODUCT(--(LEN(TRIM($BG$5:BG787))&gt;0)))</f>
        <v>767</v>
      </c>
      <c r="BL787" t="str">
        <f>IF(BK787&lt;&gt;"",_xlfn.BASE(BK787,36,10),"")</f>
        <v>00000000LB</v>
      </c>
      <c r="BM787" t="str">
        <f>IF(BL787&lt;&gt;"","*"&amp;BL787&amp;"*","")</f>
        <v>*00000000LB*</v>
      </c>
      <c r="BN787" t="s">
        <v>37873</v>
      </c>
      <c r="BO787" t="str">
        <f>_xlfn.TEXTJOIN("-",TRUE,N787,T787)</f>
        <v>DAT004-M16</v>
      </c>
      <c r="CP787" t="s">
        <v>37863</v>
      </c>
      <c r="CU787">
        <v>13.99</v>
      </c>
      <c r="DT787" t="s">
        <v>37026</v>
      </c>
      <c r="EC787" s="7">
        <f t="shared" si="110"/>
        <v>17.487500000000001</v>
      </c>
      <c r="EN787" t="s">
        <v>36995</v>
      </c>
      <c r="EO787">
        <v>1731138031</v>
      </c>
      <c r="EP787" t="s">
        <v>36968</v>
      </c>
      <c r="EQ787" t="s">
        <v>36996</v>
      </c>
      <c r="ER787" t="s">
        <v>36997</v>
      </c>
      <c r="ES787" t="s">
        <v>36967</v>
      </c>
      <c r="ET787" t="s">
        <v>37761</v>
      </c>
      <c r="EU787" t="s">
        <v>36999</v>
      </c>
      <c r="FB787" t="s">
        <v>35377</v>
      </c>
      <c r="FC787" t="s">
        <v>37782</v>
      </c>
      <c r="FD787" t="s">
        <v>37799</v>
      </c>
      <c r="FF787" t="s">
        <v>36990</v>
      </c>
      <c r="FG787" t="s">
        <v>36990</v>
      </c>
      <c r="FH787" t="s">
        <v>37863</v>
      </c>
      <c r="FI787" t="s">
        <v>37762</v>
      </c>
      <c r="FJ787" t="s">
        <v>37763</v>
      </c>
      <c r="FK787" t="s">
        <v>37764</v>
      </c>
      <c r="FL787" t="s">
        <v>37765</v>
      </c>
      <c r="FM787" t="s">
        <v>37766</v>
      </c>
      <c r="FN787" t="s">
        <v>37767</v>
      </c>
      <c r="FO787" t="s">
        <v>37768</v>
      </c>
      <c r="FP787" t="s">
        <v>37769</v>
      </c>
      <c r="FQ787" t="s">
        <v>37028</v>
      </c>
      <c r="FR787" t="s">
        <v>37008</v>
      </c>
      <c r="FS787" t="s">
        <v>37009</v>
      </c>
      <c r="FT787" t="s">
        <v>33352</v>
      </c>
      <c r="FU787" t="s">
        <v>33352</v>
      </c>
      <c r="FV787" t="s">
        <v>37799</v>
      </c>
      <c r="FW787" t="s">
        <v>37030</v>
      </c>
      <c r="FX787" t="s">
        <v>37031</v>
      </c>
      <c r="FY787" t="s">
        <v>36971</v>
      </c>
      <c r="FZ787" t="s">
        <v>36990</v>
      </c>
      <c r="GA787" t="s">
        <v>37783</v>
      </c>
      <c r="GB787" t="s">
        <v>36968</v>
      </c>
      <c r="GC787" t="s">
        <v>37032</v>
      </c>
      <c r="GD787" t="s">
        <v>37033</v>
      </c>
      <c r="GE787" t="s">
        <v>37770</v>
      </c>
      <c r="GF787" t="s">
        <v>37771</v>
      </c>
      <c r="GG787" t="s">
        <v>37772</v>
      </c>
      <c r="GH787" t="s">
        <v>37773</v>
      </c>
      <c r="GI787" t="s">
        <v>37774</v>
      </c>
      <c r="GJ787" t="s">
        <v>37034</v>
      </c>
      <c r="GK787" t="s">
        <v>37035</v>
      </c>
      <c r="GL787" t="s">
        <v>37784</v>
      </c>
      <c r="GM787" t="s">
        <v>37785</v>
      </c>
      <c r="GN787" t="s">
        <v>37786</v>
      </c>
      <c r="GO787" t="s">
        <v>36973</v>
      </c>
      <c r="GP787" t="s">
        <v>37799</v>
      </c>
      <c r="GQ787" t="s">
        <v>37010</v>
      </c>
      <c r="GR787" t="s">
        <v>36969</v>
      </c>
      <c r="GT787" t="s">
        <v>37011</v>
      </c>
      <c r="GU787">
        <f t="shared" si="111"/>
        <v>17.5</v>
      </c>
      <c r="GV787">
        <f t="shared" si="112"/>
        <v>17.5</v>
      </c>
      <c r="GX787">
        <v>14</v>
      </c>
      <c r="GY787" t="s">
        <v>37012</v>
      </c>
      <c r="HA787" t="s">
        <v>37013</v>
      </c>
      <c r="HE787">
        <v>13.99</v>
      </c>
    </row>
    <row r="788" spans="1:213">
      <c r="A788" t="s">
        <v>29123</v>
      </c>
      <c r="B788" t="s">
        <v>36962</v>
      </c>
      <c r="C788" t="s">
        <v>36963</v>
      </c>
      <c r="D788" t="s">
        <v>21351</v>
      </c>
      <c r="E788">
        <v>1</v>
      </c>
      <c r="F788" t="s">
        <v>36964</v>
      </c>
      <c r="G788" t="s">
        <v>38</v>
      </c>
      <c r="H788" t="s">
        <v>37209</v>
      </c>
      <c r="I788" t="s">
        <v>28730</v>
      </c>
      <c r="J788" t="s">
        <v>33297</v>
      </c>
      <c r="K788" t="s">
        <v>21308</v>
      </c>
      <c r="L788" t="s">
        <v>33298</v>
      </c>
      <c r="M788" t="s">
        <v>33343</v>
      </c>
      <c r="N788" t="s">
        <v>21360</v>
      </c>
      <c r="O788" t="s">
        <v>33344</v>
      </c>
      <c r="P788" t="s">
        <v>21282</v>
      </c>
      <c r="Q788" t="s">
        <v>33300</v>
      </c>
      <c r="T788" t="s">
        <v>33349</v>
      </c>
      <c r="U788" t="s">
        <v>37776</v>
      </c>
      <c r="V788" t="s">
        <v>34104</v>
      </c>
      <c r="W788" t="s">
        <v>36967</v>
      </c>
      <c r="X788" t="s">
        <v>36968</v>
      </c>
      <c r="Y788" t="s">
        <v>36969</v>
      </c>
      <c r="Z788">
        <v>300</v>
      </c>
      <c r="AA788">
        <v>271</v>
      </c>
      <c r="AB788" t="s">
        <v>37056</v>
      </c>
      <c r="AC788" t="s">
        <v>36990</v>
      </c>
      <c r="AD788" t="s">
        <v>36971</v>
      </c>
      <c r="AE788" t="s">
        <v>36972</v>
      </c>
      <c r="AF788" t="s">
        <v>36973</v>
      </c>
      <c r="AH788" t="s">
        <v>37757</v>
      </c>
      <c r="AJ788" t="s">
        <v>36967</v>
      </c>
      <c r="AK788" t="s">
        <v>33352</v>
      </c>
      <c r="AL788" t="s">
        <v>34162</v>
      </c>
      <c r="AM788" t="s">
        <v>37777</v>
      </c>
      <c r="AN788" t="s">
        <v>37800</v>
      </c>
      <c r="AQ788" t="s">
        <v>37800</v>
      </c>
      <c r="AR788" t="s">
        <v>34353</v>
      </c>
      <c r="AW788" t="s">
        <v>37135</v>
      </c>
      <c r="AX788" t="s">
        <v>37135</v>
      </c>
      <c r="AY788" t="s">
        <v>37058</v>
      </c>
      <c r="BA788" t="s">
        <v>37059</v>
      </c>
      <c r="BB788">
        <v>48</v>
      </c>
      <c r="BC788" t="s">
        <v>37060</v>
      </c>
      <c r="BD788" t="s">
        <v>34261</v>
      </c>
      <c r="BE788" t="s">
        <v>36993</v>
      </c>
      <c r="BF788">
        <v>0.2</v>
      </c>
      <c r="BG788" t="str">
        <f>_xlfn.TEXTJOIN("-",TRUE,V788,AL788,I788,BD788,AR788)</f>
        <v>AG-BH-CB-D5-EI</v>
      </c>
      <c r="BH788" t="s">
        <v>38113</v>
      </c>
      <c r="BI788" t="s">
        <v>38114</v>
      </c>
      <c r="BJ788" t="s">
        <v>37878</v>
      </c>
      <c r="BK788" cm="1">
        <f t="array" ref="BK788">IF(LEN(TRIM(BG788))=0,"",SUMPRODUCT(--(LEN(TRIM($BG$5:BG788))&gt;0)))</f>
        <v>768</v>
      </c>
      <c r="BL788" t="str">
        <f>IF(BK788&lt;&gt;"",_xlfn.BASE(BK788,36,10),"")</f>
        <v>00000000LC</v>
      </c>
      <c r="BM788" t="str">
        <f>IF(BL788&lt;&gt;"","*"&amp;BL788&amp;"*","")</f>
        <v>*00000000LC*</v>
      </c>
      <c r="BN788" t="s">
        <v>37876</v>
      </c>
      <c r="BO788" t="str">
        <f>_xlfn.TEXTJOIN("-",TRUE,N788,T788)</f>
        <v>DAT004-M16</v>
      </c>
      <c r="CP788" t="s">
        <v>37863</v>
      </c>
      <c r="CU788">
        <v>16.989999999999998</v>
      </c>
      <c r="DT788" t="s">
        <v>37026</v>
      </c>
      <c r="EC788" s="7">
        <f t="shared" si="110"/>
        <v>21.237499999999997</v>
      </c>
      <c r="EN788" t="s">
        <v>36995</v>
      </c>
      <c r="EO788">
        <v>1731138031</v>
      </c>
      <c r="EP788" t="s">
        <v>36968</v>
      </c>
      <c r="EQ788" t="s">
        <v>36996</v>
      </c>
      <c r="ER788" t="s">
        <v>36997</v>
      </c>
      <c r="ES788" t="s">
        <v>36967</v>
      </c>
      <c r="ET788" t="s">
        <v>37761</v>
      </c>
      <c r="EU788" t="s">
        <v>36999</v>
      </c>
      <c r="FB788" t="s">
        <v>35377</v>
      </c>
      <c r="FC788" t="s">
        <v>37782</v>
      </c>
      <c r="FD788" t="s">
        <v>37800</v>
      </c>
      <c r="FF788" t="s">
        <v>36990</v>
      </c>
      <c r="FG788" t="s">
        <v>36990</v>
      </c>
      <c r="FH788" t="s">
        <v>37863</v>
      </c>
      <c r="FI788" t="s">
        <v>37762</v>
      </c>
      <c r="FJ788" t="s">
        <v>37763</v>
      </c>
      <c r="FK788" t="s">
        <v>37764</v>
      </c>
      <c r="FL788" t="s">
        <v>37765</v>
      </c>
      <c r="FM788" t="s">
        <v>37766</v>
      </c>
      <c r="FN788" t="s">
        <v>37767</v>
      </c>
      <c r="FO788" t="s">
        <v>37768</v>
      </c>
      <c r="FP788" t="s">
        <v>37769</v>
      </c>
      <c r="FQ788" t="s">
        <v>37028</v>
      </c>
      <c r="FR788" t="s">
        <v>37008</v>
      </c>
      <c r="FS788" t="s">
        <v>37009</v>
      </c>
      <c r="FT788" t="s">
        <v>33352</v>
      </c>
      <c r="FU788" t="s">
        <v>33352</v>
      </c>
      <c r="FV788" t="s">
        <v>37800</v>
      </c>
      <c r="FW788" t="s">
        <v>37030</v>
      </c>
      <c r="FX788" t="s">
        <v>37031</v>
      </c>
      <c r="FY788" t="s">
        <v>36971</v>
      </c>
      <c r="FZ788" t="s">
        <v>36990</v>
      </c>
      <c r="GA788" t="s">
        <v>37783</v>
      </c>
      <c r="GB788" t="s">
        <v>36968</v>
      </c>
      <c r="GC788" t="s">
        <v>37032</v>
      </c>
      <c r="GD788" t="s">
        <v>37033</v>
      </c>
      <c r="GE788" t="s">
        <v>37770</v>
      </c>
      <c r="GF788" t="s">
        <v>37771</v>
      </c>
      <c r="GG788" t="s">
        <v>37772</v>
      </c>
      <c r="GH788" t="s">
        <v>37773</v>
      </c>
      <c r="GI788" t="s">
        <v>37774</v>
      </c>
      <c r="GJ788" t="s">
        <v>37034</v>
      </c>
      <c r="GK788" t="s">
        <v>37035</v>
      </c>
      <c r="GL788" t="s">
        <v>37784</v>
      </c>
      <c r="GM788" t="s">
        <v>37785</v>
      </c>
      <c r="GN788" t="s">
        <v>37786</v>
      </c>
      <c r="GO788" t="s">
        <v>36973</v>
      </c>
      <c r="GP788" t="s">
        <v>37800</v>
      </c>
      <c r="GQ788" t="s">
        <v>37010</v>
      </c>
      <c r="GR788" t="s">
        <v>36969</v>
      </c>
      <c r="GT788" t="s">
        <v>37011</v>
      </c>
      <c r="GU788">
        <f t="shared" si="111"/>
        <v>21.25</v>
      </c>
      <c r="GV788">
        <f t="shared" si="112"/>
        <v>21.25</v>
      </c>
      <c r="GX788">
        <v>17</v>
      </c>
      <c r="GY788" t="s">
        <v>37012</v>
      </c>
      <c r="HA788" t="s">
        <v>37013</v>
      </c>
      <c r="HE788">
        <v>16.989999999999998</v>
      </c>
    </row>
    <row r="789" spans="1:213">
      <c r="A789" t="s">
        <v>29123</v>
      </c>
      <c r="B789" t="s">
        <v>36962</v>
      </c>
      <c r="C789" t="s">
        <v>36963</v>
      </c>
      <c r="D789" t="s">
        <v>21351</v>
      </c>
      <c r="E789">
        <v>1</v>
      </c>
      <c r="F789" t="s">
        <v>36964</v>
      </c>
      <c r="G789" t="s">
        <v>38</v>
      </c>
      <c r="H789" t="s">
        <v>37209</v>
      </c>
      <c r="I789" t="s">
        <v>28730</v>
      </c>
      <c r="J789" t="s">
        <v>33297</v>
      </c>
      <c r="K789" t="s">
        <v>21308</v>
      </c>
      <c r="L789" t="s">
        <v>33298</v>
      </c>
      <c r="M789" t="s">
        <v>33343</v>
      </c>
      <c r="N789" t="s">
        <v>21360</v>
      </c>
      <c r="O789" t="s">
        <v>33344</v>
      </c>
      <c r="P789" t="s">
        <v>21282</v>
      </c>
      <c r="Q789" t="s">
        <v>33300</v>
      </c>
      <c r="T789" t="s">
        <v>33349</v>
      </c>
      <c r="U789" t="s">
        <v>37776</v>
      </c>
      <c r="V789" t="s">
        <v>34104</v>
      </c>
      <c r="W789" t="s">
        <v>36967</v>
      </c>
      <c r="X789" t="s">
        <v>36968</v>
      </c>
      <c r="Y789" t="s">
        <v>36969</v>
      </c>
      <c r="Z789">
        <v>200</v>
      </c>
      <c r="AA789">
        <v>171</v>
      </c>
      <c r="AB789" t="s">
        <v>37018</v>
      </c>
      <c r="AC789" t="s">
        <v>36990</v>
      </c>
      <c r="AD789" t="s">
        <v>36971</v>
      </c>
      <c r="AE789" t="s">
        <v>36972</v>
      </c>
      <c r="AF789" t="s">
        <v>36973</v>
      </c>
      <c r="AH789" t="s">
        <v>37757</v>
      </c>
      <c r="AJ789" t="s">
        <v>36967</v>
      </c>
      <c r="AK789" t="s">
        <v>33372</v>
      </c>
      <c r="AL789" t="s">
        <v>34179</v>
      </c>
      <c r="AM789" t="s">
        <v>37777</v>
      </c>
      <c r="AN789" t="s">
        <v>28824</v>
      </c>
      <c r="AQ789" t="s">
        <v>28824</v>
      </c>
      <c r="AR789" t="s">
        <v>34343</v>
      </c>
      <c r="AW789" t="s">
        <v>37135</v>
      </c>
      <c r="AX789" t="s">
        <v>37135</v>
      </c>
      <c r="AY789" t="s">
        <v>37021</v>
      </c>
      <c r="BA789" t="s">
        <v>353</v>
      </c>
      <c r="BB789">
        <v>48</v>
      </c>
      <c r="BC789" t="s">
        <v>37022</v>
      </c>
      <c r="BD789" t="s">
        <v>28739</v>
      </c>
      <c r="BE789" t="s">
        <v>36993</v>
      </c>
      <c r="BF789">
        <v>0.2</v>
      </c>
      <c r="BG789" t="str">
        <f>_xlfn.TEXTJOIN("-",TRUE,V789,AL789,I789,BD789,AR789)</f>
        <v>AG-BQ-CB-D3-ED</v>
      </c>
      <c r="BH789" t="s">
        <v>38115</v>
      </c>
      <c r="BI789" t="s">
        <v>38116</v>
      </c>
      <c r="BJ789" t="s">
        <v>37881</v>
      </c>
      <c r="BK789" cm="1">
        <f t="array" ref="BK789">IF(LEN(TRIM(BG789))=0,"",SUMPRODUCT(--(LEN(TRIM($BG$5:BG789))&gt;0)))</f>
        <v>769</v>
      </c>
      <c r="BL789" t="str">
        <f>IF(BK789&lt;&gt;"",_xlfn.BASE(BK789,36,10),"")</f>
        <v>00000000LD</v>
      </c>
      <c r="BM789" t="str">
        <f>IF(BL789&lt;&gt;"","*"&amp;BL789&amp;"*","")</f>
        <v>*00000000LD*</v>
      </c>
      <c r="BN789" t="s">
        <v>37879</v>
      </c>
      <c r="BO789" t="str">
        <f>_xlfn.TEXTJOIN("-",TRUE,N789,T789)</f>
        <v>DAT004-M16</v>
      </c>
      <c r="CP789" t="s">
        <v>37882</v>
      </c>
      <c r="CU789">
        <v>13.99</v>
      </c>
      <c r="DT789" t="s">
        <v>37026</v>
      </c>
      <c r="EC789" s="7">
        <f t="shared" si="110"/>
        <v>17.487500000000001</v>
      </c>
      <c r="EN789" t="s">
        <v>36995</v>
      </c>
      <c r="EO789">
        <v>1731138031</v>
      </c>
      <c r="EP789" t="s">
        <v>36968</v>
      </c>
      <c r="EQ789" t="s">
        <v>36996</v>
      </c>
      <c r="ER789" t="s">
        <v>36997</v>
      </c>
      <c r="ES789" t="s">
        <v>36967</v>
      </c>
      <c r="ET789" t="s">
        <v>37761</v>
      </c>
      <c r="EU789" t="s">
        <v>36999</v>
      </c>
      <c r="FB789" t="s">
        <v>35377</v>
      </c>
      <c r="FC789" t="s">
        <v>37782</v>
      </c>
      <c r="FD789" t="s">
        <v>28824</v>
      </c>
      <c r="FF789" t="s">
        <v>36990</v>
      </c>
      <c r="FG789" t="s">
        <v>36990</v>
      </c>
      <c r="FH789" t="s">
        <v>37882</v>
      </c>
      <c r="FI789" t="s">
        <v>37762</v>
      </c>
      <c r="FJ789" t="s">
        <v>37763</v>
      </c>
      <c r="FK789" t="s">
        <v>37764</v>
      </c>
      <c r="FL789" t="s">
        <v>37765</v>
      </c>
      <c r="FM789" t="s">
        <v>37766</v>
      </c>
      <c r="FN789" t="s">
        <v>37767</v>
      </c>
      <c r="FO789" t="s">
        <v>37768</v>
      </c>
      <c r="FP789" t="s">
        <v>37769</v>
      </c>
      <c r="FQ789" t="s">
        <v>37028</v>
      </c>
      <c r="FR789" t="s">
        <v>37008</v>
      </c>
      <c r="FS789" t="s">
        <v>37009</v>
      </c>
      <c r="FT789" t="s">
        <v>33372</v>
      </c>
      <c r="FU789" t="s">
        <v>33372</v>
      </c>
      <c r="FV789" t="s">
        <v>28824</v>
      </c>
      <c r="FW789" t="s">
        <v>37030</v>
      </c>
      <c r="FX789" t="s">
        <v>37031</v>
      </c>
      <c r="FY789" t="s">
        <v>36971</v>
      </c>
      <c r="FZ789" t="s">
        <v>36990</v>
      </c>
      <c r="GA789" t="s">
        <v>37783</v>
      </c>
      <c r="GB789" t="s">
        <v>36968</v>
      </c>
      <c r="GC789" t="s">
        <v>37032</v>
      </c>
      <c r="GD789" t="s">
        <v>37033</v>
      </c>
      <c r="GE789" t="s">
        <v>37770</v>
      </c>
      <c r="GF789" t="s">
        <v>37771</v>
      </c>
      <c r="GG789" t="s">
        <v>37772</v>
      </c>
      <c r="GH789" t="s">
        <v>37773</v>
      </c>
      <c r="GI789" t="s">
        <v>37774</v>
      </c>
      <c r="GJ789" t="s">
        <v>37034</v>
      </c>
      <c r="GK789" t="s">
        <v>37035</v>
      </c>
      <c r="GL789" t="s">
        <v>37784</v>
      </c>
      <c r="GM789" t="s">
        <v>37785</v>
      </c>
      <c r="GN789" t="s">
        <v>37786</v>
      </c>
      <c r="GO789" t="s">
        <v>36973</v>
      </c>
      <c r="GP789" t="s">
        <v>28824</v>
      </c>
      <c r="GQ789" t="s">
        <v>37010</v>
      </c>
      <c r="GR789" t="s">
        <v>36969</v>
      </c>
      <c r="GT789" t="s">
        <v>37011</v>
      </c>
      <c r="GU789">
        <f t="shared" si="111"/>
        <v>17.5</v>
      </c>
      <c r="GV789">
        <f t="shared" si="112"/>
        <v>17.5</v>
      </c>
      <c r="GX789">
        <v>14</v>
      </c>
      <c r="GY789" t="s">
        <v>37012</v>
      </c>
      <c r="HA789" t="s">
        <v>37013</v>
      </c>
      <c r="HE789">
        <v>13.99</v>
      </c>
    </row>
    <row r="790" spans="1:213">
      <c r="A790" t="s">
        <v>29123</v>
      </c>
      <c r="B790" t="s">
        <v>36962</v>
      </c>
      <c r="C790" t="s">
        <v>36963</v>
      </c>
      <c r="D790" t="s">
        <v>21351</v>
      </c>
      <c r="E790">
        <v>1</v>
      </c>
      <c r="F790" t="s">
        <v>36964</v>
      </c>
      <c r="G790" t="s">
        <v>38</v>
      </c>
      <c r="H790" t="s">
        <v>37209</v>
      </c>
      <c r="I790" t="s">
        <v>28730</v>
      </c>
      <c r="J790" t="s">
        <v>33297</v>
      </c>
      <c r="K790" t="s">
        <v>21308</v>
      </c>
      <c r="L790" t="s">
        <v>33298</v>
      </c>
      <c r="M790" t="s">
        <v>33343</v>
      </c>
      <c r="N790" t="s">
        <v>21360</v>
      </c>
      <c r="O790" t="s">
        <v>33344</v>
      </c>
      <c r="P790" t="s">
        <v>21282</v>
      </c>
      <c r="Q790" t="s">
        <v>33300</v>
      </c>
      <c r="T790" t="s">
        <v>33349</v>
      </c>
      <c r="U790" t="s">
        <v>37776</v>
      </c>
      <c r="V790" t="s">
        <v>34104</v>
      </c>
      <c r="W790" t="s">
        <v>36967</v>
      </c>
      <c r="X790" t="s">
        <v>36968</v>
      </c>
      <c r="Y790" t="s">
        <v>36969</v>
      </c>
      <c r="Z790">
        <v>200</v>
      </c>
      <c r="AA790">
        <v>186</v>
      </c>
      <c r="AB790" t="s">
        <v>37018</v>
      </c>
      <c r="AC790" t="s">
        <v>36990</v>
      </c>
      <c r="AD790" t="s">
        <v>36971</v>
      </c>
      <c r="AE790" t="s">
        <v>36972</v>
      </c>
      <c r="AF790" t="s">
        <v>36973</v>
      </c>
      <c r="AH790" t="s">
        <v>37757</v>
      </c>
      <c r="AJ790" t="s">
        <v>36967</v>
      </c>
      <c r="AK790" t="s">
        <v>33372</v>
      </c>
      <c r="AL790" t="s">
        <v>34179</v>
      </c>
      <c r="AM790" t="s">
        <v>37777</v>
      </c>
      <c r="AN790" t="s">
        <v>28795</v>
      </c>
      <c r="AQ790" t="s">
        <v>28795</v>
      </c>
      <c r="AR790" t="s">
        <v>34345</v>
      </c>
      <c r="AW790" t="s">
        <v>37135</v>
      </c>
      <c r="AX790" t="s">
        <v>37135</v>
      </c>
      <c r="AY790" t="s">
        <v>37021</v>
      </c>
      <c r="BA790" t="s">
        <v>353</v>
      </c>
      <c r="BB790">
        <v>48</v>
      </c>
      <c r="BC790" t="s">
        <v>37022</v>
      </c>
      <c r="BD790" t="s">
        <v>28739</v>
      </c>
      <c r="BE790" t="s">
        <v>36993</v>
      </c>
      <c r="BF790">
        <v>0.2</v>
      </c>
      <c r="BG790" t="str">
        <f>_xlfn.TEXTJOIN("-",TRUE,V790,AL790,I790,BD790,AR790)</f>
        <v>AG-BQ-CB-D3-EE</v>
      </c>
      <c r="BH790" t="s">
        <v>38117</v>
      </c>
      <c r="BI790" t="s">
        <v>38118</v>
      </c>
      <c r="BJ790" t="s">
        <v>37885</v>
      </c>
      <c r="BK790" cm="1">
        <f t="array" ref="BK790">IF(LEN(TRIM(BG790))=0,"",SUMPRODUCT(--(LEN(TRIM($BG$5:BG790))&gt;0)))</f>
        <v>770</v>
      </c>
      <c r="BL790" t="str">
        <f>IF(BK790&lt;&gt;"",_xlfn.BASE(BK790,36,10),"")</f>
        <v>00000000LE</v>
      </c>
      <c r="BM790" t="str">
        <f>IF(BL790&lt;&gt;"","*"&amp;BL790&amp;"*","")</f>
        <v>*00000000LE*</v>
      </c>
      <c r="BN790" t="s">
        <v>37883</v>
      </c>
      <c r="BO790" t="str">
        <f>_xlfn.TEXTJOIN("-",TRUE,N790,T790)</f>
        <v>DAT004-M16</v>
      </c>
      <c r="CP790" t="s">
        <v>37882</v>
      </c>
      <c r="CU790">
        <v>13.99</v>
      </c>
      <c r="DT790" t="s">
        <v>37026</v>
      </c>
      <c r="EC790" s="7">
        <f t="shared" si="110"/>
        <v>17.487500000000001</v>
      </c>
      <c r="EN790" t="s">
        <v>36995</v>
      </c>
      <c r="EO790">
        <v>1731138031</v>
      </c>
      <c r="EP790" t="s">
        <v>36968</v>
      </c>
      <c r="EQ790" t="s">
        <v>36996</v>
      </c>
      <c r="ER790" t="s">
        <v>36997</v>
      </c>
      <c r="ES790" t="s">
        <v>36967</v>
      </c>
      <c r="ET790" t="s">
        <v>37761</v>
      </c>
      <c r="EU790" t="s">
        <v>36999</v>
      </c>
      <c r="FB790" t="s">
        <v>35377</v>
      </c>
      <c r="FC790" t="s">
        <v>37782</v>
      </c>
      <c r="FD790" t="s">
        <v>28795</v>
      </c>
      <c r="FF790" t="s">
        <v>36990</v>
      </c>
      <c r="FG790" t="s">
        <v>36990</v>
      </c>
      <c r="FH790" t="s">
        <v>37882</v>
      </c>
      <c r="FI790" t="s">
        <v>37762</v>
      </c>
      <c r="FJ790" t="s">
        <v>37763</v>
      </c>
      <c r="FK790" t="s">
        <v>37764</v>
      </c>
      <c r="FL790" t="s">
        <v>37765</v>
      </c>
      <c r="FM790" t="s">
        <v>37766</v>
      </c>
      <c r="FN790" t="s">
        <v>37767</v>
      </c>
      <c r="FO790" t="s">
        <v>37768</v>
      </c>
      <c r="FP790" t="s">
        <v>37769</v>
      </c>
      <c r="FQ790" t="s">
        <v>37028</v>
      </c>
      <c r="FR790" t="s">
        <v>37008</v>
      </c>
      <c r="FS790" t="s">
        <v>37009</v>
      </c>
      <c r="FT790" t="s">
        <v>33372</v>
      </c>
      <c r="FU790" t="s">
        <v>33372</v>
      </c>
      <c r="FV790" t="s">
        <v>28795</v>
      </c>
      <c r="FW790" t="s">
        <v>37030</v>
      </c>
      <c r="FX790" t="s">
        <v>37031</v>
      </c>
      <c r="FY790" t="s">
        <v>36971</v>
      </c>
      <c r="FZ790" t="s">
        <v>36990</v>
      </c>
      <c r="GA790" t="s">
        <v>37783</v>
      </c>
      <c r="GB790" t="s">
        <v>36968</v>
      </c>
      <c r="GC790" t="s">
        <v>37032</v>
      </c>
      <c r="GD790" t="s">
        <v>37033</v>
      </c>
      <c r="GE790" t="s">
        <v>37770</v>
      </c>
      <c r="GF790" t="s">
        <v>37771</v>
      </c>
      <c r="GG790" t="s">
        <v>37772</v>
      </c>
      <c r="GH790" t="s">
        <v>37773</v>
      </c>
      <c r="GI790" t="s">
        <v>37774</v>
      </c>
      <c r="GJ790" t="s">
        <v>37034</v>
      </c>
      <c r="GK790" t="s">
        <v>37035</v>
      </c>
      <c r="GL790" t="s">
        <v>37784</v>
      </c>
      <c r="GM790" t="s">
        <v>37785</v>
      </c>
      <c r="GN790" t="s">
        <v>37786</v>
      </c>
      <c r="GO790" t="s">
        <v>36973</v>
      </c>
      <c r="GP790" t="s">
        <v>28795</v>
      </c>
      <c r="GQ790" t="s">
        <v>37010</v>
      </c>
      <c r="GR790" t="s">
        <v>36969</v>
      </c>
      <c r="GT790" t="s">
        <v>37011</v>
      </c>
      <c r="GU790">
        <f t="shared" si="111"/>
        <v>17.5</v>
      </c>
      <c r="GV790">
        <f t="shared" si="112"/>
        <v>17.5</v>
      </c>
      <c r="GX790">
        <v>14</v>
      </c>
      <c r="GY790" t="s">
        <v>37012</v>
      </c>
      <c r="HA790" t="s">
        <v>37013</v>
      </c>
      <c r="HE790">
        <v>13.99</v>
      </c>
    </row>
    <row r="791" spans="1:213">
      <c r="A791" t="s">
        <v>29123</v>
      </c>
      <c r="B791" t="s">
        <v>36962</v>
      </c>
      <c r="C791" t="s">
        <v>36963</v>
      </c>
      <c r="D791" t="s">
        <v>21351</v>
      </c>
      <c r="E791">
        <v>1</v>
      </c>
      <c r="F791" t="s">
        <v>36964</v>
      </c>
      <c r="G791" t="s">
        <v>38</v>
      </c>
      <c r="H791" t="s">
        <v>37209</v>
      </c>
      <c r="I791" t="s">
        <v>28730</v>
      </c>
      <c r="J791" t="s">
        <v>33297</v>
      </c>
      <c r="K791" t="s">
        <v>21308</v>
      </c>
      <c r="L791" t="s">
        <v>33298</v>
      </c>
      <c r="M791" t="s">
        <v>33343</v>
      </c>
      <c r="N791" t="s">
        <v>21360</v>
      </c>
      <c r="O791" t="s">
        <v>33344</v>
      </c>
      <c r="P791" t="s">
        <v>21282</v>
      </c>
      <c r="Q791" t="s">
        <v>33300</v>
      </c>
      <c r="T791" t="s">
        <v>33349</v>
      </c>
      <c r="U791" t="s">
        <v>37776</v>
      </c>
      <c r="V791" t="s">
        <v>34104</v>
      </c>
      <c r="W791" t="s">
        <v>36967</v>
      </c>
      <c r="X791" t="s">
        <v>36968</v>
      </c>
      <c r="Y791" t="s">
        <v>36969</v>
      </c>
      <c r="Z791">
        <v>200</v>
      </c>
      <c r="AA791">
        <v>195</v>
      </c>
      <c r="AB791" t="s">
        <v>37018</v>
      </c>
      <c r="AC791" t="s">
        <v>36990</v>
      </c>
      <c r="AD791" t="s">
        <v>36971</v>
      </c>
      <c r="AE791" t="s">
        <v>36972</v>
      </c>
      <c r="AF791" t="s">
        <v>36973</v>
      </c>
      <c r="AH791" t="s">
        <v>37757</v>
      </c>
      <c r="AJ791" t="s">
        <v>36967</v>
      </c>
      <c r="AK791" t="s">
        <v>33372</v>
      </c>
      <c r="AL791" t="s">
        <v>34179</v>
      </c>
      <c r="AM791" t="s">
        <v>37777</v>
      </c>
      <c r="AN791" t="s">
        <v>28789</v>
      </c>
      <c r="AQ791" t="s">
        <v>28789</v>
      </c>
      <c r="AR791" t="s">
        <v>34347</v>
      </c>
      <c r="AW791" t="s">
        <v>37135</v>
      </c>
      <c r="AX791" t="s">
        <v>37135</v>
      </c>
      <c r="AY791" t="s">
        <v>37021</v>
      </c>
      <c r="BA791" t="s">
        <v>353</v>
      </c>
      <c r="BB791">
        <v>48</v>
      </c>
      <c r="BC791" t="s">
        <v>37022</v>
      </c>
      <c r="BD791" t="s">
        <v>28739</v>
      </c>
      <c r="BE791" t="s">
        <v>36993</v>
      </c>
      <c r="BF791">
        <v>0.2</v>
      </c>
      <c r="BG791" t="str">
        <f>_xlfn.TEXTJOIN("-",TRUE,V791,AL791,I791,BD791,AR791)</f>
        <v>AG-BQ-CB-D3-EF</v>
      </c>
      <c r="BH791" t="s">
        <v>38119</v>
      </c>
      <c r="BI791" t="s">
        <v>38120</v>
      </c>
      <c r="BJ791" t="s">
        <v>37888</v>
      </c>
      <c r="BK791" cm="1">
        <f t="array" ref="BK791">IF(LEN(TRIM(BG791))=0,"",SUMPRODUCT(--(LEN(TRIM($BG$5:BG791))&gt;0)))</f>
        <v>771</v>
      </c>
      <c r="BL791" t="str">
        <f>IF(BK791&lt;&gt;"",_xlfn.BASE(BK791,36,10),"")</f>
        <v>00000000LF</v>
      </c>
      <c r="BM791" t="str">
        <f>IF(BL791&lt;&gt;"","*"&amp;BL791&amp;"*","")</f>
        <v>*00000000LF*</v>
      </c>
      <c r="BN791" t="s">
        <v>37886</v>
      </c>
      <c r="BO791" t="str">
        <f>_xlfn.TEXTJOIN("-",TRUE,N791,T791)</f>
        <v>DAT004-M16</v>
      </c>
      <c r="CP791" t="s">
        <v>37882</v>
      </c>
      <c r="CU791">
        <v>13.99</v>
      </c>
      <c r="DT791" t="s">
        <v>37026</v>
      </c>
      <c r="EC791" s="7">
        <f t="shared" si="110"/>
        <v>17.487500000000001</v>
      </c>
      <c r="EN791" t="s">
        <v>36995</v>
      </c>
      <c r="EO791">
        <v>1731138031</v>
      </c>
      <c r="EP791" t="s">
        <v>36968</v>
      </c>
      <c r="EQ791" t="s">
        <v>36996</v>
      </c>
      <c r="ER791" t="s">
        <v>36997</v>
      </c>
      <c r="ES791" t="s">
        <v>36967</v>
      </c>
      <c r="ET791" t="s">
        <v>37761</v>
      </c>
      <c r="EU791" t="s">
        <v>36999</v>
      </c>
      <c r="FB791" t="s">
        <v>35377</v>
      </c>
      <c r="FC791" t="s">
        <v>37782</v>
      </c>
      <c r="FD791" t="s">
        <v>28789</v>
      </c>
      <c r="FF791" t="s">
        <v>36990</v>
      </c>
      <c r="FG791" t="s">
        <v>36990</v>
      </c>
      <c r="FH791" t="s">
        <v>37882</v>
      </c>
      <c r="FI791" t="s">
        <v>37762</v>
      </c>
      <c r="FJ791" t="s">
        <v>37763</v>
      </c>
      <c r="FK791" t="s">
        <v>37764</v>
      </c>
      <c r="FL791" t="s">
        <v>37765</v>
      </c>
      <c r="FM791" t="s">
        <v>37766</v>
      </c>
      <c r="FN791" t="s">
        <v>37767</v>
      </c>
      <c r="FO791" t="s">
        <v>37768</v>
      </c>
      <c r="FP791" t="s">
        <v>37769</v>
      </c>
      <c r="FQ791" t="s">
        <v>37028</v>
      </c>
      <c r="FR791" t="s">
        <v>37008</v>
      </c>
      <c r="FS791" t="s">
        <v>37009</v>
      </c>
      <c r="FT791" t="s">
        <v>33372</v>
      </c>
      <c r="FU791" t="s">
        <v>33372</v>
      </c>
      <c r="FV791" t="s">
        <v>28789</v>
      </c>
      <c r="FW791" t="s">
        <v>37030</v>
      </c>
      <c r="FX791" t="s">
        <v>37031</v>
      </c>
      <c r="FY791" t="s">
        <v>36971</v>
      </c>
      <c r="FZ791" t="s">
        <v>36990</v>
      </c>
      <c r="GA791" t="s">
        <v>37783</v>
      </c>
      <c r="GB791" t="s">
        <v>36968</v>
      </c>
      <c r="GC791" t="s">
        <v>37032</v>
      </c>
      <c r="GD791" t="s">
        <v>37033</v>
      </c>
      <c r="GE791" t="s">
        <v>37770</v>
      </c>
      <c r="GF791" t="s">
        <v>37771</v>
      </c>
      <c r="GG791" t="s">
        <v>37772</v>
      </c>
      <c r="GH791" t="s">
        <v>37773</v>
      </c>
      <c r="GI791" t="s">
        <v>37774</v>
      </c>
      <c r="GJ791" t="s">
        <v>37034</v>
      </c>
      <c r="GK791" t="s">
        <v>37035</v>
      </c>
      <c r="GL791" t="s">
        <v>37784</v>
      </c>
      <c r="GM791" t="s">
        <v>37785</v>
      </c>
      <c r="GN791" t="s">
        <v>37786</v>
      </c>
      <c r="GO791" t="s">
        <v>36973</v>
      </c>
      <c r="GP791" t="s">
        <v>28789</v>
      </c>
      <c r="GQ791" t="s">
        <v>37010</v>
      </c>
      <c r="GR791" t="s">
        <v>36969</v>
      </c>
      <c r="GT791" t="s">
        <v>37011</v>
      </c>
      <c r="GU791">
        <f t="shared" si="111"/>
        <v>17.5</v>
      </c>
      <c r="GV791">
        <f t="shared" si="112"/>
        <v>17.5</v>
      </c>
      <c r="GX791">
        <v>14</v>
      </c>
      <c r="GY791" t="s">
        <v>37012</v>
      </c>
      <c r="HA791" t="s">
        <v>37013</v>
      </c>
      <c r="HE791">
        <v>13.99</v>
      </c>
    </row>
    <row r="792" spans="1:213">
      <c r="A792" t="s">
        <v>29123</v>
      </c>
      <c r="B792" t="s">
        <v>36962</v>
      </c>
      <c r="C792" t="s">
        <v>36963</v>
      </c>
      <c r="D792" t="s">
        <v>21351</v>
      </c>
      <c r="E792">
        <v>1</v>
      </c>
      <c r="F792" t="s">
        <v>36964</v>
      </c>
      <c r="G792" t="s">
        <v>38</v>
      </c>
      <c r="H792" t="s">
        <v>37209</v>
      </c>
      <c r="I792" t="s">
        <v>28730</v>
      </c>
      <c r="J792" t="s">
        <v>33297</v>
      </c>
      <c r="K792" t="s">
        <v>21308</v>
      </c>
      <c r="L792" t="s">
        <v>33298</v>
      </c>
      <c r="M792" t="s">
        <v>33343</v>
      </c>
      <c r="N792" t="s">
        <v>21360</v>
      </c>
      <c r="O792" t="s">
        <v>33344</v>
      </c>
      <c r="P792" t="s">
        <v>21282</v>
      </c>
      <c r="Q792" t="s">
        <v>33300</v>
      </c>
      <c r="T792" t="s">
        <v>33349</v>
      </c>
      <c r="U792" t="s">
        <v>37776</v>
      </c>
      <c r="V792" t="s">
        <v>34104</v>
      </c>
      <c r="W792" t="s">
        <v>36967</v>
      </c>
      <c r="X792" t="s">
        <v>36968</v>
      </c>
      <c r="Y792" t="s">
        <v>36969</v>
      </c>
      <c r="Z792">
        <v>300</v>
      </c>
      <c r="AA792">
        <v>221</v>
      </c>
      <c r="AB792" t="s">
        <v>37018</v>
      </c>
      <c r="AC792" t="s">
        <v>36990</v>
      </c>
      <c r="AD792" t="s">
        <v>36971</v>
      </c>
      <c r="AE792" t="s">
        <v>36972</v>
      </c>
      <c r="AF792" t="s">
        <v>36973</v>
      </c>
      <c r="AH792" t="s">
        <v>37757</v>
      </c>
      <c r="AJ792" t="s">
        <v>36967</v>
      </c>
      <c r="AK792" t="s">
        <v>33372</v>
      </c>
      <c r="AL792" t="s">
        <v>34179</v>
      </c>
      <c r="AM792" t="s">
        <v>37777</v>
      </c>
      <c r="AN792" t="s">
        <v>29088</v>
      </c>
      <c r="AQ792" t="s">
        <v>29088</v>
      </c>
      <c r="AR792" t="s">
        <v>34349</v>
      </c>
      <c r="AW792" t="s">
        <v>37135</v>
      </c>
      <c r="AX792" t="s">
        <v>37135</v>
      </c>
      <c r="AY792" t="s">
        <v>37021</v>
      </c>
      <c r="BA792" t="s">
        <v>353</v>
      </c>
      <c r="BB792">
        <v>48</v>
      </c>
      <c r="BC792" t="s">
        <v>37048</v>
      </c>
      <c r="BD792" t="s">
        <v>34259</v>
      </c>
      <c r="BE792" t="s">
        <v>36993</v>
      </c>
      <c r="BF792">
        <v>0.2</v>
      </c>
      <c r="BG792" t="str">
        <f>_xlfn.TEXTJOIN("-",TRUE,V792,AL792,I792,BD792,AR792)</f>
        <v>AG-BQ-CB-D4-EG</v>
      </c>
      <c r="BH792" t="s">
        <v>38121</v>
      </c>
      <c r="BI792" t="s">
        <v>38122</v>
      </c>
      <c r="BJ792" t="s">
        <v>37891</v>
      </c>
      <c r="BK792" cm="1">
        <f t="array" ref="BK792">IF(LEN(TRIM(BG792))=0,"",SUMPRODUCT(--(LEN(TRIM($BG$5:BG792))&gt;0)))</f>
        <v>772</v>
      </c>
      <c r="BL792" t="str">
        <f>IF(BK792&lt;&gt;"",_xlfn.BASE(BK792,36,10),"")</f>
        <v>00000000LG</v>
      </c>
      <c r="BM792" t="str">
        <f>IF(BL792&lt;&gt;"","*"&amp;BL792&amp;"*","")</f>
        <v>*00000000LG*</v>
      </c>
      <c r="BN792" t="s">
        <v>37889</v>
      </c>
      <c r="BO792" t="str">
        <f>_xlfn.TEXTJOIN("-",TRUE,N792,T792)</f>
        <v>DAT004-M16</v>
      </c>
      <c r="CP792" t="s">
        <v>37882</v>
      </c>
      <c r="CU792">
        <v>13.99</v>
      </c>
      <c r="DT792" t="s">
        <v>37026</v>
      </c>
      <c r="EC792" s="7">
        <f t="shared" si="110"/>
        <v>17.487500000000001</v>
      </c>
      <c r="EN792" t="s">
        <v>36995</v>
      </c>
      <c r="EO792">
        <v>1731138031</v>
      </c>
      <c r="EP792" t="s">
        <v>36968</v>
      </c>
      <c r="EQ792" t="s">
        <v>36996</v>
      </c>
      <c r="ER792" t="s">
        <v>36997</v>
      </c>
      <c r="ES792" t="s">
        <v>36967</v>
      </c>
      <c r="ET792" t="s">
        <v>37761</v>
      </c>
      <c r="EU792" t="s">
        <v>36999</v>
      </c>
      <c r="FB792" t="s">
        <v>35377</v>
      </c>
      <c r="FC792" t="s">
        <v>37782</v>
      </c>
      <c r="FD792" t="s">
        <v>29088</v>
      </c>
      <c r="FF792" t="s">
        <v>36990</v>
      </c>
      <c r="FG792" t="s">
        <v>36990</v>
      </c>
      <c r="FH792" t="s">
        <v>37882</v>
      </c>
      <c r="FI792" t="s">
        <v>37762</v>
      </c>
      <c r="FJ792" t="s">
        <v>37763</v>
      </c>
      <c r="FK792" t="s">
        <v>37764</v>
      </c>
      <c r="FL792" t="s">
        <v>37765</v>
      </c>
      <c r="FM792" t="s">
        <v>37766</v>
      </c>
      <c r="FN792" t="s">
        <v>37767</v>
      </c>
      <c r="FO792" t="s">
        <v>37768</v>
      </c>
      <c r="FP792" t="s">
        <v>37769</v>
      </c>
      <c r="FQ792" t="s">
        <v>37028</v>
      </c>
      <c r="FR792" t="s">
        <v>37008</v>
      </c>
      <c r="FS792" t="s">
        <v>37009</v>
      </c>
      <c r="FT792" t="s">
        <v>33372</v>
      </c>
      <c r="FU792" t="s">
        <v>33372</v>
      </c>
      <c r="FV792" t="s">
        <v>29088</v>
      </c>
      <c r="FW792" t="s">
        <v>37030</v>
      </c>
      <c r="FX792" t="s">
        <v>37031</v>
      </c>
      <c r="FY792" t="s">
        <v>36971</v>
      </c>
      <c r="FZ792" t="s">
        <v>36990</v>
      </c>
      <c r="GA792" t="s">
        <v>37783</v>
      </c>
      <c r="GB792" t="s">
        <v>36968</v>
      </c>
      <c r="GC792" t="s">
        <v>37032</v>
      </c>
      <c r="GD792" t="s">
        <v>37033</v>
      </c>
      <c r="GE792" t="s">
        <v>37770</v>
      </c>
      <c r="GF792" t="s">
        <v>37771</v>
      </c>
      <c r="GG792" t="s">
        <v>37772</v>
      </c>
      <c r="GH792" t="s">
        <v>37773</v>
      </c>
      <c r="GI792" t="s">
        <v>37774</v>
      </c>
      <c r="GJ792" t="s">
        <v>37034</v>
      </c>
      <c r="GK792" t="s">
        <v>37035</v>
      </c>
      <c r="GL792" t="s">
        <v>37784</v>
      </c>
      <c r="GM792" t="s">
        <v>37785</v>
      </c>
      <c r="GN792" t="s">
        <v>37786</v>
      </c>
      <c r="GO792" t="s">
        <v>36973</v>
      </c>
      <c r="GP792" t="s">
        <v>29088</v>
      </c>
      <c r="GQ792" t="s">
        <v>37010</v>
      </c>
      <c r="GR792" t="s">
        <v>36969</v>
      </c>
      <c r="GT792" t="s">
        <v>37011</v>
      </c>
      <c r="GU792">
        <f t="shared" si="111"/>
        <v>17.5</v>
      </c>
      <c r="GV792">
        <f t="shared" si="112"/>
        <v>17.5</v>
      </c>
      <c r="GX792">
        <v>14</v>
      </c>
      <c r="GY792" t="s">
        <v>37012</v>
      </c>
      <c r="HA792" t="s">
        <v>37013</v>
      </c>
      <c r="HE792">
        <v>13.99</v>
      </c>
    </row>
    <row r="793" spans="1:213">
      <c r="A793" t="s">
        <v>29123</v>
      </c>
      <c r="B793" t="s">
        <v>36962</v>
      </c>
      <c r="C793" t="s">
        <v>36963</v>
      </c>
      <c r="D793" t="s">
        <v>21351</v>
      </c>
      <c r="E793">
        <v>1</v>
      </c>
      <c r="F793" t="s">
        <v>36964</v>
      </c>
      <c r="G793" t="s">
        <v>38</v>
      </c>
      <c r="H793" t="s">
        <v>37209</v>
      </c>
      <c r="I793" t="s">
        <v>28730</v>
      </c>
      <c r="J793" t="s">
        <v>33297</v>
      </c>
      <c r="K793" t="s">
        <v>21308</v>
      </c>
      <c r="L793" t="s">
        <v>33298</v>
      </c>
      <c r="M793" t="s">
        <v>33343</v>
      </c>
      <c r="N793" t="s">
        <v>21360</v>
      </c>
      <c r="O793" t="s">
        <v>33344</v>
      </c>
      <c r="P793" t="s">
        <v>21282</v>
      </c>
      <c r="Q793" t="s">
        <v>33300</v>
      </c>
      <c r="T793" t="s">
        <v>33349</v>
      </c>
      <c r="U793" t="s">
        <v>37776</v>
      </c>
      <c r="V793" t="s">
        <v>34104</v>
      </c>
      <c r="W793" t="s">
        <v>36967</v>
      </c>
      <c r="X793" t="s">
        <v>36968</v>
      </c>
      <c r="Y793" t="s">
        <v>36969</v>
      </c>
      <c r="Z793">
        <v>300</v>
      </c>
      <c r="AA793">
        <v>236</v>
      </c>
      <c r="AB793" t="s">
        <v>37018</v>
      </c>
      <c r="AC793" t="s">
        <v>36990</v>
      </c>
      <c r="AD793" t="s">
        <v>36971</v>
      </c>
      <c r="AE793" t="s">
        <v>36972</v>
      </c>
      <c r="AF793" t="s">
        <v>36973</v>
      </c>
      <c r="AH793" t="s">
        <v>37757</v>
      </c>
      <c r="AJ793" t="s">
        <v>36967</v>
      </c>
      <c r="AK793" t="s">
        <v>33372</v>
      </c>
      <c r="AL793" t="s">
        <v>34179</v>
      </c>
      <c r="AM793" t="s">
        <v>37777</v>
      </c>
      <c r="AN793" t="s">
        <v>29128</v>
      </c>
      <c r="AQ793" t="s">
        <v>29128</v>
      </c>
      <c r="AR793" t="s">
        <v>34351</v>
      </c>
      <c r="AW793" t="s">
        <v>37135</v>
      </c>
      <c r="AX793" t="s">
        <v>37135</v>
      </c>
      <c r="AY793" t="s">
        <v>37021</v>
      </c>
      <c r="BA793" t="s">
        <v>353</v>
      </c>
      <c r="BB793">
        <v>48</v>
      </c>
      <c r="BC793" t="s">
        <v>37048</v>
      </c>
      <c r="BD793" t="s">
        <v>34259</v>
      </c>
      <c r="BE793" t="s">
        <v>36993</v>
      </c>
      <c r="BF793">
        <v>0.2</v>
      </c>
      <c r="BG793" t="str">
        <f>_xlfn.TEXTJOIN("-",TRUE,V793,AL793,I793,BD793,AR793)</f>
        <v>AG-BQ-CB-D4-EH</v>
      </c>
      <c r="BH793" t="s">
        <v>38123</v>
      </c>
      <c r="BI793" t="s">
        <v>38124</v>
      </c>
      <c r="BJ793" t="s">
        <v>37894</v>
      </c>
      <c r="BK793" cm="1">
        <f t="array" ref="BK793">IF(LEN(TRIM(BG793))=0,"",SUMPRODUCT(--(LEN(TRIM($BG$5:BG793))&gt;0)))</f>
        <v>773</v>
      </c>
      <c r="BL793" t="str">
        <f>IF(BK793&lt;&gt;"",_xlfn.BASE(BK793,36,10),"")</f>
        <v>00000000LH</v>
      </c>
      <c r="BM793" t="str">
        <f>IF(BL793&lt;&gt;"","*"&amp;BL793&amp;"*","")</f>
        <v>*00000000LH*</v>
      </c>
      <c r="BN793" t="s">
        <v>37892</v>
      </c>
      <c r="BO793" t="str">
        <f>_xlfn.TEXTJOIN("-",TRUE,N793,T793)</f>
        <v>DAT004-M16</v>
      </c>
      <c r="CP793" t="s">
        <v>37882</v>
      </c>
      <c r="CU793">
        <v>13.99</v>
      </c>
      <c r="DT793" t="s">
        <v>37026</v>
      </c>
      <c r="EC793" s="7">
        <f t="shared" si="110"/>
        <v>17.487500000000001</v>
      </c>
      <c r="EN793" t="s">
        <v>36995</v>
      </c>
      <c r="EO793">
        <v>1731138031</v>
      </c>
      <c r="EP793" t="s">
        <v>36968</v>
      </c>
      <c r="EQ793" t="s">
        <v>36996</v>
      </c>
      <c r="ER793" t="s">
        <v>36997</v>
      </c>
      <c r="ES793" t="s">
        <v>36967</v>
      </c>
      <c r="ET793" t="s">
        <v>37761</v>
      </c>
      <c r="EU793" t="s">
        <v>36999</v>
      </c>
      <c r="FB793" t="s">
        <v>35377</v>
      </c>
      <c r="FC793" t="s">
        <v>37782</v>
      </c>
      <c r="FD793" t="s">
        <v>37799</v>
      </c>
      <c r="FF793" t="s">
        <v>36990</v>
      </c>
      <c r="FG793" t="s">
        <v>36990</v>
      </c>
      <c r="FH793" t="s">
        <v>37882</v>
      </c>
      <c r="FI793" t="s">
        <v>37762</v>
      </c>
      <c r="FJ793" t="s">
        <v>37763</v>
      </c>
      <c r="FK793" t="s">
        <v>37764</v>
      </c>
      <c r="FL793" t="s">
        <v>37765</v>
      </c>
      <c r="FM793" t="s">
        <v>37766</v>
      </c>
      <c r="FN793" t="s">
        <v>37767</v>
      </c>
      <c r="FO793" t="s">
        <v>37768</v>
      </c>
      <c r="FP793" t="s">
        <v>37769</v>
      </c>
      <c r="FQ793" t="s">
        <v>37028</v>
      </c>
      <c r="FR793" t="s">
        <v>37008</v>
      </c>
      <c r="FS793" t="s">
        <v>37009</v>
      </c>
      <c r="FT793" t="s">
        <v>33372</v>
      </c>
      <c r="FU793" t="s">
        <v>33372</v>
      </c>
      <c r="FV793" t="s">
        <v>37799</v>
      </c>
      <c r="FW793" t="s">
        <v>37030</v>
      </c>
      <c r="FX793" t="s">
        <v>37031</v>
      </c>
      <c r="FY793" t="s">
        <v>36971</v>
      </c>
      <c r="FZ793" t="s">
        <v>36990</v>
      </c>
      <c r="GA793" t="s">
        <v>37783</v>
      </c>
      <c r="GB793" t="s">
        <v>36968</v>
      </c>
      <c r="GC793" t="s">
        <v>37032</v>
      </c>
      <c r="GD793" t="s">
        <v>37033</v>
      </c>
      <c r="GE793" t="s">
        <v>37770</v>
      </c>
      <c r="GF793" t="s">
        <v>37771</v>
      </c>
      <c r="GG793" t="s">
        <v>37772</v>
      </c>
      <c r="GH793" t="s">
        <v>37773</v>
      </c>
      <c r="GI793" t="s">
        <v>37774</v>
      </c>
      <c r="GJ793" t="s">
        <v>37034</v>
      </c>
      <c r="GK793" t="s">
        <v>37035</v>
      </c>
      <c r="GL793" t="s">
        <v>37784</v>
      </c>
      <c r="GM793" t="s">
        <v>37785</v>
      </c>
      <c r="GN793" t="s">
        <v>37786</v>
      </c>
      <c r="GO793" t="s">
        <v>36973</v>
      </c>
      <c r="GP793" t="s">
        <v>37799</v>
      </c>
      <c r="GQ793" t="s">
        <v>37010</v>
      </c>
      <c r="GR793" t="s">
        <v>36969</v>
      </c>
      <c r="GT793" t="s">
        <v>37011</v>
      </c>
      <c r="GU793">
        <f t="shared" si="111"/>
        <v>17.5</v>
      </c>
      <c r="GV793">
        <f t="shared" si="112"/>
        <v>17.5</v>
      </c>
      <c r="GX793">
        <v>14</v>
      </c>
      <c r="GY793" t="s">
        <v>37012</v>
      </c>
      <c r="HA793" t="s">
        <v>37013</v>
      </c>
      <c r="HE793">
        <v>13.99</v>
      </c>
    </row>
    <row r="794" spans="1:213">
      <c r="A794" t="s">
        <v>29123</v>
      </c>
      <c r="B794" t="s">
        <v>36962</v>
      </c>
      <c r="C794" t="s">
        <v>36963</v>
      </c>
      <c r="D794" t="s">
        <v>21351</v>
      </c>
      <c r="E794">
        <v>1</v>
      </c>
      <c r="F794" t="s">
        <v>36964</v>
      </c>
      <c r="G794" t="s">
        <v>38</v>
      </c>
      <c r="H794" t="s">
        <v>37209</v>
      </c>
      <c r="I794" t="s">
        <v>28730</v>
      </c>
      <c r="J794" t="s">
        <v>33297</v>
      </c>
      <c r="K794" t="s">
        <v>21308</v>
      </c>
      <c r="L794" t="s">
        <v>33298</v>
      </c>
      <c r="M794" t="s">
        <v>33343</v>
      </c>
      <c r="N794" t="s">
        <v>21360</v>
      </c>
      <c r="O794" t="s">
        <v>33344</v>
      </c>
      <c r="P794" t="s">
        <v>21282</v>
      </c>
      <c r="Q794" t="s">
        <v>33300</v>
      </c>
      <c r="T794" t="s">
        <v>33349</v>
      </c>
      <c r="U794" t="s">
        <v>37776</v>
      </c>
      <c r="V794" t="s">
        <v>34104</v>
      </c>
      <c r="W794" t="s">
        <v>36967</v>
      </c>
      <c r="X794" t="s">
        <v>36968</v>
      </c>
      <c r="Y794" t="s">
        <v>36969</v>
      </c>
      <c r="Z794">
        <v>300</v>
      </c>
      <c r="AA794">
        <v>271</v>
      </c>
      <c r="AB794" t="s">
        <v>37056</v>
      </c>
      <c r="AC794" t="s">
        <v>36990</v>
      </c>
      <c r="AD794" t="s">
        <v>36971</v>
      </c>
      <c r="AE794" t="s">
        <v>36972</v>
      </c>
      <c r="AF794" t="s">
        <v>36973</v>
      </c>
      <c r="AH794" t="s">
        <v>37757</v>
      </c>
      <c r="AJ794" t="s">
        <v>36967</v>
      </c>
      <c r="AK794" t="s">
        <v>33372</v>
      </c>
      <c r="AL794" t="s">
        <v>34179</v>
      </c>
      <c r="AM794" t="s">
        <v>37777</v>
      </c>
      <c r="AN794" t="s">
        <v>37800</v>
      </c>
      <c r="AQ794" t="s">
        <v>37800</v>
      </c>
      <c r="AR794" t="s">
        <v>34353</v>
      </c>
      <c r="AW794" t="s">
        <v>37135</v>
      </c>
      <c r="AX794" t="s">
        <v>37135</v>
      </c>
      <c r="AY794" t="s">
        <v>37058</v>
      </c>
      <c r="BA794" t="s">
        <v>37059</v>
      </c>
      <c r="BB794">
        <v>48</v>
      </c>
      <c r="BC794" t="s">
        <v>37060</v>
      </c>
      <c r="BD794" t="s">
        <v>34261</v>
      </c>
      <c r="BE794" t="s">
        <v>36993</v>
      </c>
      <c r="BF794">
        <v>0.2</v>
      </c>
      <c r="BG794" t="str">
        <f>_xlfn.TEXTJOIN("-",TRUE,V794,AL794,I794,BD794,AR794)</f>
        <v>AG-BQ-CB-D5-EI</v>
      </c>
      <c r="BH794" t="s">
        <v>38125</v>
      </c>
      <c r="BI794" t="s">
        <v>38126</v>
      </c>
      <c r="BJ794" t="s">
        <v>37897</v>
      </c>
      <c r="BK794" cm="1">
        <f t="array" ref="BK794">IF(LEN(TRIM(BG794))=0,"",SUMPRODUCT(--(LEN(TRIM($BG$5:BG794))&gt;0)))</f>
        <v>774</v>
      </c>
      <c r="BL794" t="str">
        <f>IF(BK794&lt;&gt;"",_xlfn.BASE(BK794,36,10),"")</f>
        <v>00000000LI</v>
      </c>
      <c r="BM794" t="str">
        <f>IF(BL794&lt;&gt;"","*"&amp;BL794&amp;"*","")</f>
        <v>*00000000LI*</v>
      </c>
      <c r="BN794" t="s">
        <v>37895</v>
      </c>
      <c r="BO794" t="str">
        <f>_xlfn.TEXTJOIN("-",TRUE,N794,T794)</f>
        <v>DAT004-M16</v>
      </c>
      <c r="CP794" t="s">
        <v>37882</v>
      </c>
      <c r="CU794">
        <v>16.989999999999998</v>
      </c>
      <c r="DT794" t="s">
        <v>37026</v>
      </c>
      <c r="EC794" s="7">
        <f t="shared" si="110"/>
        <v>21.237499999999997</v>
      </c>
      <c r="EN794" t="s">
        <v>36995</v>
      </c>
      <c r="EO794">
        <v>1731138031</v>
      </c>
      <c r="EP794" t="s">
        <v>36968</v>
      </c>
      <c r="EQ794" t="s">
        <v>36996</v>
      </c>
      <c r="ER794" t="s">
        <v>36997</v>
      </c>
      <c r="ES794" t="s">
        <v>36967</v>
      </c>
      <c r="ET794" t="s">
        <v>37761</v>
      </c>
      <c r="EU794" t="s">
        <v>36999</v>
      </c>
      <c r="FB794" t="s">
        <v>35377</v>
      </c>
      <c r="FC794" t="s">
        <v>37782</v>
      </c>
      <c r="FD794" t="s">
        <v>37800</v>
      </c>
      <c r="FF794" t="s">
        <v>36990</v>
      </c>
      <c r="FG794" t="s">
        <v>36990</v>
      </c>
      <c r="FH794" t="s">
        <v>37882</v>
      </c>
      <c r="FI794" t="s">
        <v>37762</v>
      </c>
      <c r="FJ794" t="s">
        <v>37763</v>
      </c>
      <c r="FK794" t="s">
        <v>37764</v>
      </c>
      <c r="FL794" t="s">
        <v>37765</v>
      </c>
      <c r="FM794" t="s">
        <v>37766</v>
      </c>
      <c r="FN794" t="s">
        <v>37767</v>
      </c>
      <c r="FO794" t="s">
        <v>37768</v>
      </c>
      <c r="FP794" t="s">
        <v>37769</v>
      </c>
      <c r="FQ794" t="s">
        <v>37028</v>
      </c>
      <c r="FR794" t="s">
        <v>37008</v>
      </c>
      <c r="FS794" t="s">
        <v>37009</v>
      </c>
      <c r="FT794" t="s">
        <v>33372</v>
      </c>
      <c r="FU794" t="s">
        <v>33372</v>
      </c>
      <c r="FV794" t="s">
        <v>37800</v>
      </c>
      <c r="FW794" t="s">
        <v>37030</v>
      </c>
      <c r="FX794" t="s">
        <v>37031</v>
      </c>
      <c r="FY794" t="s">
        <v>36971</v>
      </c>
      <c r="FZ794" t="s">
        <v>36990</v>
      </c>
      <c r="GA794" t="s">
        <v>37783</v>
      </c>
      <c r="GB794" t="s">
        <v>36968</v>
      </c>
      <c r="GC794" t="s">
        <v>37032</v>
      </c>
      <c r="GD794" t="s">
        <v>37033</v>
      </c>
      <c r="GE794" t="s">
        <v>37770</v>
      </c>
      <c r="GF794" t="s">
        <v>37771</v>
      </c>
      <c r="GG794" t="s">
        <v>37772</v>
      </c>
      <c r="GH794" t="s">
        <v>37773</v>
      </c>
      <c r="GI794" t="s">
        <v>37774</v>
      </c>
      <c r="GJ794" t="s">
        <v>37034</v>
      </c>
      <c r="GK794" t="s">
        <v>37035</v>
      </c>
      <c r="GL794" t="s">
        <v>37784</v>
      </c>
      <c r="GM794" t="s">
        <v>37785</v>
      </c>
      <c r="GN794" t="s">
        <v>37786</v>
      </c>
      <c r="GO794" t="s">
        <v>36973</v>
      </c>
      <c r="GP794" t="s">
        <v>37800</v>
      </c>
      <c r="GQ794" t="s">
        <v>37010</v>
      </c>
      <c r="GR794" t="s">
        <v>36969</v>
      </c>
      <c r="GT794" t="s">
        <v>37011</v>
      </c>
      <c r="GU794">
        <f t="shared" si="111"/>
        <v>21.25</v>
      </c>
      <c r="GV794">
        <f t="shared" si="112"/>
        <v>21.25</v>
      </c>
      <c r="GX794">
        <v>17</v>
      </c>
      <c r="GY794" t="s">
        <v>37012</v>
      </c>
      <c r="HA794" t="s">
        <v>37013</v>
      </c>
      <c r="HE794">
        <v>16.989999999999998</v>
      </c>
    </row>
    <row r="795" spans="1:213">
      <c r="A795" t="s">
        <v>29123</v>
      </c>
      <c r="B795" t="s">
        <v>36962</v>
      </c>
      <c r="C795" t="s">
        <v>36963</v>
      </c>
      <c r="D795" t="s">
        <v>21351</v>
      </c>
      <c r="E795">
        <v>1</v>
      </c>
      <c r="F795" t="s">
        <v>36964</v>
      </c>
      <c r="G795" t="s">
        <v>38</v>
      </c>
      <c r="H795" t="s">
        <v>37209</v>
      </c>
      <c r="I795" t="s">
        <v>28730</v>
      </c>
      <c r="J795" t="s">
        <v>33297</v>
      </c>
      <c r="K795" t="s">
        <v>21308</v>
      </c>
      <c r="L795" t="s">
        <v>33298</v>
      </c>
      <c r="M795" t="s">
        <v>33343</v>
      </c>
      <c r="N795" t="s">
        <v>21360</v>
      </c>
      <c r="O795" t="s">
        <v>33344</v>
      </c>
      <c r="P795" t="s">
        <v>21282</v>
      </c>
      <c r="Q795" t="s">
        <v>33300</v>
      </c>
      <c r="T795" t="s">
        <v>33349</v>
      </c>
      <c r="U795" t="s">
        <v>37776</v>
      </c>
      <c r="V795" t="s">
        <v>34104</v>
      </c>
      <c r="W795" t="s">
        <v>36967</v>
      </c>
      <c r="X795" t="s">
        <v>37403</v>
      </c>
      <c r="Y795" t="s">
        <v>37404</v>
      </c>
      <c r="Z795">
        <v>200</v>
      </c>
      <c r="AA795">
        <v>171</v>
      </c>
      <c r="AB795" t="s">
        <v>37018</v>
      </c>
      <c r="AC795" t="s">
        <v>36990</v>
      </c>
      <c r="AD795" t="s">
        <v>36971</v>
      </c>
      <c r="AE795" t="s">
        <v>36972</v>
      </c>
      <c r="AF795" t="s">
        <v>36973</v>
      </c>
      <c r="AH795" t="s">
        <v>37757</v>
      </c>
      <c r="AJ795" t="s">
        <v>36967</v>
      </c>
      <c r="AK795" t="s">
        <v>33383</v>
      </c>
      <c r="AL795" t="s">
        <v>34192</v>
      </c>
      <c r="AM795" t="s">
        <v>37898</v>
      </c>
      <c r="AN795" t="s">
        <v>28824</v>
      </c>
      <c r="AQ795" t="s">
        <v>28824</v>
      </c>
      <c r="AR795" t="s">
        <v>34343</v>
      </c>
      <c r="AV795" t="s">
        <v>37135</v>
      </c>
      <c r="AX795" t="s">
        <v>37135</v>
      </c>
      <c r="AY795" t="s">
        <v>37021</v>
      </c>
      <c r="BA795" t="s">
        <v>353</v>
      </c>
      <c r="BB795">
        <v>48</v>
      </c>
      <c r="BC795" t="s">
        <v>37022</v>
      </c>
      <c r="BD795" t="s">
        <v>28739</v>
      </c>
      <c r="BE795" t="s">
        <v>36993</v>
      </c>
      <c r="BF795">
        <v>0.2</v>
      </c>
      <c r="BG795" t="str">
        <f>_xlfn.TEXTJOIN("-",TRUE,V795,AL795,I795,BD795,AR795)</f>
        <v>AG-BX-CB-D3-ED</v>
      </c>
      <c r="BH795" t="s">
        <v>37520</v>
      </c>
      <c r="BI795" t="s">
        <v>38127</v>
      </c>
      <c r="BJ795" t="s">
        <v>37899</v>
      </c>
      <c r="BK795" cm="1">
        <f t="array" ref="BK795">IF(LEN(TRIM(BG795))=0,"",SUMPRODUCT(--(LEN(TRIM($BG$5:BG795))&gt;0)))</f>
        <v>775</v>
      </c>
      <c r="BL795" t="str">
        <f>IF(BK795&lt;&gt;"",_xlfn.BASE(BK795,36,10),"")</f>
        <v>00000000LJ</v>
      </c>
      <c r="BM795" t="str">
        <f>IF(BL795&lt;&gt;"","*"&amp;BL795&amp;"*","")</f>
        <v>*00000000LJ*</v>
      </c>
      <c r="BN795" t="s">
        <v>37406</v>
      </c>
      <c r="BO795" t="str">
        <f>_xlfn.TEXTJOIN("-",TRUE,N795,T795)</f>
        <v>DAT004-M16</v>
      </c>
      <c r="CP795" t="s">
        <v>37900</v>
      </c>
      <c r="CU795">
        <v>13.99</v>
      </c>
      <c r="DT795" t="s">
        <v>37026</v>
      </c>
      <c r="EC795" s="7">
        <f t="shared" si="110"/>
        <v>17.487500000000001</v>
      </c>
      <c r="EN795" t="s">
        <v>36995</v>
      </c>
      <c r="EO795">
        <v>1731138031</v>
      </c>
      <c r="EP795" t="s">
        <v>37403</v>
      </c>
      <c r="EQ795" t="s">
        <v>36996</v>
      </c>
      <c r="ER795" t="s">
        <v>36997</v>
      </c>
      <c r="ES795" t="s">
        <v>36967</v>
      </c>
      <c r="ET795" t="s">
        <v>37761</v>
      </c>
      <c r="EU795" t="s">
        <v>36999</v>
      </c>
      <c r="FB795" t="s">
        <v>35377</v>
      </c>
      <c r="FC795" t="s">
        <v>37782</v>
      </c>
      <c r="FD795" t="s">
        <v>28824</v>
      </c>
      <c r="FF795" t="s">
        <v>36990</v>
      </c>
      <c r="FG795" t="s">
        <v>36990</v>
      </c>
      <c r="FH795" t="s">
        <v>37900</v>
      </c>
      <c r="FI795" t="s">
        <v>37762</v>
      </c>
      <c r="FJ795" t="s">
        <v>37763</v>
      </c>
      <c r="FK795" t="s">
        <v>37764</v>
      </c>
      <c r="FL795" t="s">
        <v>37765</v>
      </c>
      <c r="FM795" t="s">
        <v>37766</v>
      </c>
      <c r="FN795" t="s">
        <v>37767</v>
      </c>
      <c r="FO795" t="s">
        <v>37768</v>
      </c>
      <c r="FP795" t="s">
        <v>37769</v>
      </c>
      <c r="FQ795" t="s">
        <v>37028</v>
      </c>
      <c r="FR795" t="s">
        <v>37008</v>
      </c>
      <c r="FS795" t="s">
        <v>37009</v>
      </c>
      <c r="FT795" t="s">
        <v>33383</v>
      </c>
      <c r="FU795" t="s">
        <v>33383</v>
      </c>
      <c r="FV795" t="s">
        <v>28824</v>
      </c>
      <c r="FW795" t="s">
        <v>37030</v>
      </c>
      <c r="FX795" t="s">
        <v>37031</v>
      </c>
      <c r="FY795" t="s">
        <v>36971</v>
      </c>
      <c r="FZ795" t="s">
        <v>36990</v>
      </c>
      <c r="GA795" t="s">
        <v>37783</v>
      </c>
      <c r="GB795" t="s">
        <v>37403</v>
      </c>
      <c r="GC795" t="s">
        <v>37032</v>
      </c>
      <c r="GD795" t="s">
        <v>37033</v>
      </c>
      <c r="GE795" t="s">
        <v>37770</v>
      </c>
      <c r="GF795" t="s">
        <v>37771</v>
      </c>
      <c r="GG795" t="s">
        <v>37772</v>
      </c>
      <c r="GH795" t="s">
        <v>37773</v>
      </c>
      <c r="GI795" t="s">
        <v>37774</v>
      </c>
      <c r="GJ795" t="s">
        <v>37034</v>
      </c>
      <c r="GK795" t="s">
        <v>37035</v>
      </c>
      <c r="GL795" t="s">
        <v>37784</v>
      </c>
      <c r="GM795" t="s">
        <v>37785</v>
      </c>
      <c r="GN795" t="s">
        <v>37786</v>
      </c>
      <c r="GO795" t="s">
        <v>36973</v>
      </c>
      <c r="GP795" t="s">
        <v>28824</v>
      </c>
      <c r="GQ795" t="s">
        <v>37010</v>
      </c>
      <c r="GR795" t="s">
        <v>37404</v>
      </c>
      <c r="GT795" t="s">
        <v>37011</v>
      </c>
      <c r="GU795">
        <f t="shared" si="111"/>
        <v>17.5</v>
      </c>
      <c r="GV795">
        <f t="shared" si="112"/>
        <v>17.5</v>
      </c>
      <c r="GX795">
        <v>14</v>
      </c>
      <c r="GY795" t="s">
        <v>37012</v>
      </c>
      <c r="HA795" t="s">
        <v>37013</v>
      </c>
      <c r="HE795">
        <v>13.99</v>
      </c>
    </row>
    <row r="796" spans="1:213">
      <c r="A796" t="s">
        <v>29123</v>
      </c>
      <c r="B796" t="s">
        <v>36962</v>
      </c>
      <c r="C796" t="s">
        <v>36963</v>
      </c>
      <c r="D796" t="s">
        <v>21351</v>
      </c>
      <c r="E796">
        <v>1</v>
      </c>
      <c r="F796" t="s">
        <v>36964</v>
      </c>
      <c r="G796" t="s">
        <v>38</v>
      </c>
      <c r="H796" t="s">
        <v>37209</v>
      </c>
      <c r="I796" t="s">
        <v>28730</v>
      </c>
      <c r="J796" t="s">
        <v>33297</v>
      </c>
      <c r="K796" t="s">
        <v>21308</v>
      </c>
      <c r="L796" t="s">
        <v>33298</v>
      </c>
      <c r="M796" t="s">
        <v>33343</v>
      </c>
      <c r="N796" t="s">
        <v>21360</v>
      </c>
      <c r="O796" t="s">
        <v>33344</v>
      </c>
      <c r="P796" t="s">
        <v>21282</v>
      </c>
      <c r="Q796" t="s">
        <v>33300</v>
      </c>
      <c r="T796" t="s">
        <v>33349</v>
      </c>
      <c r="U796" t="s">
        <v>37776</v>
      </c>
      <c r="V796" t="s">
        <v>34104</v>
      </c>
      <c r="W796" t="s">
        <v>36967</v>
      </c>
      <c r="X796" t="s">
        <v>37403</v>
      </c>
      <c r="Y796" t="s">
        <v>37404</v>
      </c>
      <c r="Z796">
        <v>200</v>
      </c>
      <c r="AA796">
        <v>186</v>
      </c>
      <c r="AB796" t="s">
        <v>37018</v>
      </c>
      <c r="AC796" t="s">
        <v>36990</v>
      </c>
      <c r="AD796" t="s">
        <v>36971</v>
      </c>
      <c r="AE796" t="s">
        <v>36972</v>
      </c>
      <c r="AF796" t="s">
        <v>36973</v>
      </c>
      <c r="AH796" t="s">
        <v>37757</v>
      </c>
      <c r="AJ796" t="s">
        <v>36967</v>
      </c>
      <c r="AK796" t="s">
        <v>33383</v>
      </c>
      <c r="AL796" t="s">
        <v>34192</v>
      </c>
      <c r="AM796" t="s">
        <v>37898</v>
      </c>
      <c r="AN796" t="s">
        <v>28795</v>
      </c>
      <c r="AQ796" t="s">
        <v>28795</v>
      </c>
      <c r="AR796" t="s">
        <v>34345</v>
      </c>
      <c r="AV796" t="s">
        <v>37135</v>
      </c>
      <c r="AX796" t="s">
        <v>37135</v>
      </c>
      <c r="AY796" t="s">
        <v>37021</v>
      </c>
      <c r="BA796" t="s">
        <v>353</v>
      </c>
      <c r="BB796">
        <v>48</v>
      </c>
      <c r="BC796" t="s">
        <v>37022</v>
      </c>
      <c r="BD796" t="s">
        <v>28739</v>
      </c>
      <c r="BE796" t="s">
        <v>36993</v>
      </c>
      <c r="BF796">
        <v>0.2</v>
      </c>
      <c r="BG796" t="str">
        <f>_xlfn.TEXTJOIN("-",TRUE,V796,AL796,I796,BD796,AR796)</f>
        <v>AG-BX-CB-D3-EE</v>
      </c>
      <c r="BH796" t="s">
        <v>37522</v>
      </c>
      <c r="BI796" t="s">
        <v>38128</v>
      </c>
      <c r="BJ796" t="s">
        <v>37901</v>
      </c>
      <c r="BK796" cm="1">
        <f t="array" ref="BK796">IF(LEN(TRIM(BG796))=0,"",SUMPRODUCT(--(LEN(TRIM($BG$5:BG796))&gt;0)))</f>
        <v>776</v>
      </c>
      <c r="BL796" t="str">
        <f>IF(BK796&lt;&gt;"",_xlfn.BASE(BK796,36,10),"")</f>
        <v>00000000LK</v>
      </c>
      <c r="BM796" t="str">
        <f>IF(BL796&lt;&gt;"","*"&amp;BL796&amp;"*","")</f>
        <v>*00000000LK*</v>
      </c>
      <c r="BN796" t="s">
        <v>37411</v>
      </c>
      <c r="BO796" t="str">
        <f>_xlfn.TEXTJOIN("-",TRUE,N796,T796)</f>
        <v>DAT004-M16</v>
      </c>
      <c r="CP796" t="s">
        <v>37900</v>
      </c>
      <c r="CU796">
        <v>13.99</v>
      </c>
      <c r="DT796" t="s">
        <v>37026</v>
      </c>
      <c r="EC796" s="7">
        <f t="shared" si="110"/>
        <v>17.487500000000001</v>
      </c>
      <c r="EN796" t="s">
        <v>36995</v>
      </c>
      <c r="EO796">
        <v>1731138031</v>
      </c>
      <c r="EP796" t="s">
        <v>37403</v>
      </c>
      <c r="EQ796" t="s">
        <v>36996</v>
      </c>
      <c r="ER796" t="s">
        <v>36997</v>
      </c>
      <c r="ES796" t="s">
        <v>36967</v>
      </c>
      <c r="ET796" t="s">
        <v>37761</v>
      </c>
      <c r="EU796" t="s">
        <v>36999</v>
      </c>
      <c r="FB796" t="s">
        <v>35377</v>
      </c>
      <c r="FC796" t="s">
        <v>37782</v>
      </c>
      <c r="FD796" t="s">
        <v>28795</v>
      </c>
      <c r="FF796" t="s">
        <v>36990</v>
      </c>
      <c r="FG796" t="s">
        <v>36990</v>
      </c>
      <c r="FH796" t="s">
        <v>37900</v>
      </c>
      <c r="FI796" t="s">
        <v>37762</v>
      </c>
      <c r="FJ796" t="s">
        <v>37763</v>
      </c>
      <c r="FK796" t="s">
        <v>37764</v>
      </c>
      <c r="FL796" t="s">
        <v>37765</v>
      </c>
      <c r="FM796" t="s">
        <v>37766</v>
      </c>
      <c r="FN796" t="s">
        <v>37767</v>
      </c>
      <c r="FO796" t="s">
        <v>37768</v>
      </c>
      <c r="FP796" t="s">
        <v>37769</v>
      </c>
      <c r="FQ796" t="s">
        <v>37028</v>
      </c>
      <c r="FR796" t="s">
        <v>37008</v>
      </c>
      <c r="FS796" t="s">
        <v>37009</v>
      </c>
      <c r="FT796" t="s">
        <v>33383</v>
      </c>
      <c r="FU796" t="s">
        <v>33383</v>
      </c>
      <c r="FV796" t="s">
        <v>28795</v>
      </c>
      <c r="FW796" t="s">
        <v>37030</v>
      </c>
      <c r="FX796" t="s">
        <v>37031</v>
      </c>
      <c r="FY796" t="s">
        <v>36971</v>
      </c>
      <c r="FZ796" t="s">
        <v>36990</v>
      </c>
      <c r="GA796" t="s">
        <v>37783</v>
      </c>
      <c r="GB796" t="s">
        <v>37403</v>
      </c>
      <c r="GC796" t="s">
        <v>37032</v>
      </c>
      <c r="GD796" t="s">
        <v>37033</v>
      </c>
      <c r="GE796" t="s">
        <v>37770</v>
      </c>
      <c r="GF796" t="s">
        <v>37771</v>
      </c>
      <c r="GG796" t="s">
        <v>37772</v>
      </c>
      <c r="GH796" t="s">
        <v>37773</v>
      </c>
      <c r="GI796" t="s">
        <v>37774</v>
      </c>
      <c r="GJ796" t="s">
        <v>37034</v>
      </c>
      <c r="GK796" t="s">
        <v>37035</v>
      </c>
      <c r="GL796" t="s">
        <v>37784</v>
      </c>
      <c r="GM796" t="s">
        <v>37785</v>
      </c>
      <c r="GN796" t="s">
        <v>37786</v>
      </c>
      <c r="GO796" t="s">
        <v>36973</v>
      </c>
      <c r="GP796" t="s">
        <v>28795</v>
      </c>
      <c r="GQ796" t="s">
        <v>37010</v>
      </c>
      <c r="GR796" t="s">
        <v>37404</v>
      </c>
      <c r="GT796" t="s">
        <v>37011</v>
      </c>
      <c r="GU796">
        <f t="shared" si="111"/>
        <v>17.5</v>
      </c>
      <c r="GV796">
        <f t="shared" si="112"/>
        <v>17.5</v>
      </c>
      <c r="GX796">
        <v>14</v>
      </c>
      <c r="GY796" t="s">
        <v>37012</v>
      </c>
      <c r="HA796" t="s">
        <v>37013</v>
      </c>
      <c r="HE796">
        <v>13.99</v>
      </c>
    </row>
    <row r="797" spans="1:213">
      <c r="A797" t="s">
        <v>29123</v>
      </c>
      <c r="B797" t="s">
        <v>36962</v>
      </c>
      <c r="C797" t="s">
        <v>36963</v>
      </c>
      <c r="D797" t="s">
        <v>21351</v>
      </c>
      <c r="E797">
        <v>1</v>
      </c>
      <c r="F797" t="s">
        <v>36964</v>
      </c>
      <c r="G797" t="s">
        <v>38</v>
      </c>
      <c r="H797" t="s">
        <v>37209</v>
      </c>
      <c r="I797" t="s">
        <v>28730</v>
      </c>
      <c r="J797" t="s">
        <v>33297</v>
      </c>
      <c r="K797" t="s">
        <v>21308</v>
      </c>
      <c r="L797" t="s">
        <v>33298</v>
      </c>
      <c r="M797" t="s">
        <v>33343</v>
      </c>
      <c r="N797" t="s">
        <v>21360</v>
      </c>
      <c r="O797" t="s">
        <v>33344</v>
      </c>
      <c r="P797" t="s">
        <v>21282</v>
      </c>
      <c r="Q797" t="s">
        <v>33300</v>
      </c>
      <c r="T797" t="s">
        <v>33349</v>
      </c>
      <c r="U797" t="s">
        <v>37776</v>
      </c>
      <c r="V797" t="s">
        <v>34104</v>
      </c>
      <c r="W797" t="s">
        <v>36967</v>
      </c>
      <c r="X797" t="s">
        <v>37403</v>
      </c>
      <c r="Y797" t="s">
        <v>37404</v>
      </c>
      <c r="Z797">
        <v>200</v>
      </c>
      <c r="AA797">
        <v>195</v>
      </c>
      <c r="AB797" t="s">
        <v>37018</v>
      </c>
      <c r="AC797" t="s">
        <v>36990</v>
      </c>
      <c r="AD797" t="s">
        <v>36971</v>
      </c>
      <c r="AE797" t="s">
        <v>36972</v>
      </c>
      <c r="AF797" t="s">
        <v>36973</v>
      </c>
      <c r="AH797" t="s">
        <v>37757</v>
      </c>
      <c r="AJ797" t="s">
        <v>36967</v>
      </c>
      <c r="AK797" t="s">
        <v>33383</v>
      </c>
      <c r="AL797" t="s">
        <v>34192</v>
      </c>
      <c r="AM797" t="s">
        <v>37898</v>
      </c>
      <c r="AN797" t="s">
        <v>28789</v>
      </c>
      <c r="AQ797" t="s">
        <v>28789</v>
      </c>
      <c r="AR797" t="s">
        <v>34347</v>
      </c>
      <c r="AV797" t="s">
        <v>37135</v>
      </c>
      <c r="AX797" t="s">
        <v>37135</v>
      </c>
      <c r="AY797" t="s">
        <v>37021</v>
      </c>
      <c r="BA797" t="s">
        <v>353</v>
      </c>
      <c r="BB797">
        <v>48</v>
      </c>
      <c r="BC797" t="s">
        <v>37022</v>
      </c>
      <c r="BD797" t="s">
        <v>28739</v>
      </c>
      <c r="BE797" t="s">
        <v>36993</v>
      </c>
      <c r="BF797">
        <v>0.2</v>
      </c>
      <c r="BG797" t="str">
        <f>_xlfn.TEXTJOIN("-",TRUE,V797,AL797,I797,BD797,AR797)</f>
        <v>AG-BX-CB-D3-EF</v>
      </c>
      <c r="BH797" t="s">
        <v>37524</v>
      </c>
      <c r="BI797" t="s">
        <v>38129</v>
      </c>
      <c r="BJ797" t="s">
        <v>37902</v>
      </c>
      <c r="BK797" cm="1">
        <f t="array" ref="BK797">IF(LEN(TRIM(BG797))=0,"",SUMPRODUCT(--(LEN(TRIM($BG$5:BG797))&gt;0)))</f>
        <v>777</v>
      </c>
      <c r="BL797" t="str">
        <f>IF(BK797&lt;&gt;"",_xlfn.BASE(BK797,36,10),"")</f>
        <v>00000000LL</v>
      </c>
      <c r="BM797" t="str">
        <f>IF(BL797&lt;&gt;"","*"&amp;BL797&amp;"*","")</f>
        <v>*00000000LL*</v>
      </c>
      <c r="BN797" t="s">
        <v>37415</v>
      </c>
      <c r="BO797" t="str">
        <f>_xlfn.TEXTJOIN("-",TRUE,N797,T797)</f>
        <v>DAT004-M16</v>
      </c>
      <c r="CP797" t="s">
        <v>37900</v>
      </c>
      <c r="CU797">
        <v>13.99</v>
      </c>
      <c r="DT797" t="s">
        <v>37026</v>
      </c>
      <c r="EC797" s="7">
        <f t="shared" si="110"/>
        <v>17.487500000000001</v>
      </c>
      <c r="EN797" t="s">
        <v>36995</v>
      </c>
      <c r="EO797">
        <v>1731138031</v>
      </c>
      <c r="EP797" t="s">
        <v>37403</v>
      </c>
      <c r="EQ797" t="s">
        <v>36996</v>
      </c>
      <c r="ER797" t="s">
        <v>36997</v>
      </c>
      <c r="ES797" t="s">
        <v>36967</v>
      </c>
      <c r="ET797" t="s">
        <v>37761</v>
      </c>
      <c r="EU797" t="s">
        <v>36999</v>
      </c>
      <c r="FB797" t="s">
        <v>35377</v>
      </c>
      <c r="FC797" t="s">
        <v>37782</v>
      </c>
      <c r="FD797" t="s">
        <v>28789</v>
      </c>
      <c r="FF797" t="s">
        <v>36990</v>
      </c>
      <c r="FG797" t="s">
        <v>36990</v>
      </c>
      <c r="FH797" t="s">
        <v>37900</v>
      </c>
      <c r="FI797" t="s">
        <v>37762</v>
      </c>
      <c r="FJ797" t="s">
        <v>37763</v>
      </c>
      <c r="FK797" t="s">
        <v>37764</v>
      </c>
      <c r="FL797" t="s">
        <v>37765</v>
      </c>
      <c r="FM797" t="s">
        <v>37766</v>
      </c>
      <c r="FN797" t="s">
        <v>37767</v>
      </c>
      <c r="FO797" t="s">
        <v>37768</v>
      </c>
      <c r="FP797" t="s">
        <v>37769</v>
      </c>
      <c r="FQ797" t="s">
        <v>37028</v>
      </c>
      <c r="FR797" t="s">
        <v>37008</v>
      </c>
      <c r="FS797" t="s">
        <v>37009</v>
      </c>
      <c r="FT797" t="s">
        <v>33383</v>
      </c>
      <c r="FU797" t="s">
        <v>33383</v>
      </c>
      <c r="FV797" t="s">
        <v>28789</v>
      </c>
      <c r="FW797" t="s">
        <v>37030</v>
      </c>
      <c r="FX797" t="s">
        <v>37031</v>
      </c>
      <c r="FY797" t="s">
        <v>36971</v>
      </c>
      <c r="FZ797" t="s">
        <v>36990</v>
      </c>
      <c r="GA797" t="s">
        <v>37783</v>
      </c>
      <c r="GB797" t="s">
        <v>37403</v>
      </c>
      <c r="GC797" t="s">
        <v>37032</v>
      </c>
      <c r="GD797" t="s">
        <v>37033</v>
      </c>
      <c r="GE797" t="s">
        <v>37770</v>
      </c>
      <c r="GF797" t="s">
        <v>37771</v>
      </c>
      <c r="GG797" t="s">
        <v>37772</v>
      </c>
      <c r="GH797" t="s">
        <v>37773</v>
      </c>
      <c r="GI797" t="s">
        <v>37774</v>
      </c>
      <c r="GJ797" t="s">
        <v>37034</v>
      </c>
      <c r="GK797" t="s">
        <v>37035</v>
      </c>
      <c r="GL797" t="s">
        <v>37784</v>
      </c>
      <c r="GM797" t="s">
        <v>37785</v>
      </c>
      <c r="GN797" t="s">
        <v>37786</v>
      </c>
      <c r="GO797" t="s">
        <v>36973</v>
      </c>
      <c r="GP797" t="s">
        <v>28789</v>
      </c>
      <c r="GQ797" t="s">
        <v>37010</v>
      </c>
      <c r="GR797" t="s">
        <v>37404</v>
      </c>
      <c r="GT797" t="s">
        <v>37011</v>
      </c>
      <c r="GU797">
        <f t="shared" si="111"/>
        <v>17.5</v>
      </c>
      <c r="GV797">
        <f t="shared" si="112"/>
        <v>17.5</v>
      </c>
      <c r="GX797">
        <v>14</v>
      </c>
      <c r="GY797" t="s">
        <v>37012</v>
      </c>
      <c r="HA797" t="s">
        <v>37013</v>
      </c>
      <c r="HE797">
        <v>13.99</v>
      </c>
    </row>
    <row r="798" spans="1:213">
      <c r="A798" t="s">
        <v>29123</v>
      </c>
      <c r="B798" t="s">
        <v>36962</v>
      </c>
      <c r="C798" t="s">
        <v>36963</v>
      </c>
      <c r="D798" t="s">
        <v>21351</v>
      </c>
      <c r="E798">
        <v>1</v>
      </c>
      <c r="F798" t="s">
        <v>36964</v>
      </c>
      <c r="G798" t="s">
        <v>38</v>
      </c>
      <c r="H798" t="s">
        <v>37209</v>
      </c>
      <c r="I798" t="s">
        <v>28730</v>
      </c>
      <c r="J798" t="s">
        <v>33297</v>
      </c>
      <c r="K798" t="s">
        <v>21308</v>
      </c>
      <c r="L798" t="s">
        <v>33298</v>
      </c>
      <c r="M798" t="s">
        <v>33343</v>
      </c>
      <c r="N798" t="s">
        <v>21360</v>
      </c>
      <c r="O798" t="s">
        <v>33344</v>
      </c>
      <c r="P798" t="s">
        <v>21282</v>
      </c>
      <c r="Q798" t="s">
        <v>33300</v>
      </c>
      <c r="T798" t="s">
        <v>33349</v>
      </c>
      <c r="U798" t="s">
        <v>37776</v>
      </c>
      <c r="V798" t="s">
        <v>34104</v>
      </c>
      <c r="W798" t="s">
        <v>36967</v>
      </c>
      <c r="X798" t="s">
        <v>37403</v>
      </c>
      <c r="Y798" t="s">
        <v>37404</v>
      </c>
      <c r="Z798">
        <v>300</v>
      </c>
      <c r="AA798">
        <v>221</v>
      </c>
      <c r="AB798" t="s">
        <v>37018</v>
      </c>
      <c r="AC798" t="s">
        <v>36990</v>
      </c>
      <c r="AD798" t="s">
        <v>36971</v>
      </c>
      <c r="AE798" t="s">
        <v>36972</v>
      </c>
      <c r="AF798" t="s">
        <v>36973</v>
      </c>
      <c r="AH798" t="s">
        <v>37757</v>
      </c>
      <c r="AJ798" t="s">
        <v>36967</v>
      </c>
      <c r="AK798" t="s">
        <v>33383</v>
      </c>
      <c r="AL798" t="s">
        <v>34192</v>
      </c>
      <c r="AM798" t="s">
        <v>37898</v>
      </c>
      <c r="AN798" t="s">
        <v>29088</v>
      </c>
      <c r="AQ798" t="s">
        <v>29088</v>
      </c>
      <c r="AR798" t="s">
        <v>34349</v>
      </c>
      <c r="AV798" t="s">
        <v>37135</v>
      </c>
      <c r="AX798" t="s">
        <v>37135</v>
      </c>
      <c r="AY798" t="s">
        <v>37021</v>
      </c>
      <c r="BA798" t="s">
        <v>353</v>
      </c>
      <c r="BB798">
        <v>48</v>
      </c>
      <c r="BC798" t="s">
        <v>37048</v>
      </c>
      <c r="BD798" t="s">
        <v>34259</v>
      </c>
      <c r="BE798" t="s">
        <v>36993</v>
      </c>
      <c r="BF798">
        <v>0.2</v>
      </c>
      <c r="BG798" t="str">
        <f>_xlfn.TEXTJOIN("-",TRUE,V798,AL798,I798,BD798,AR798)</f>
        <v>AG-BX-CB-D4-EG</v>
      </c>
      <c r="BH798" t="s">
        <v>37526</v>
      </c>
      <c r="BI798" t="s">
        <v>38130</v>
      </c>
      <c r="BJ798" t="s">
        <v>37903</v>
      </c>
      <c r="BK798" cm="1">
        <f t="array" ref="BK798">IF(LEN(TRIM(BG798))=0,"",SUMPRODUCT(--(LEN(TRIM($BG$5:BG798))&gt;0)))</f>
        <v>778</v>
      </c>
      <c r="BL798" t="str">
        <f>IF(BK798&lt;&gt;"",_xlfn.BASE(BK798,36,10),"")</f>
        <v>00000000LM</v>
      </c>
      <c r="BM798" t="str">
        <f>IF(BL798&lt;&gt;"","*"&amp;BL798&amp;"*","")</f>
        <v>*00000000LM*</v>
      </c>
      <c r="BN798" t="s">
        <v>37419</v>
      </c>
      <c r="BO798" t="str">
        <f>_xlfn.TEXTJOIN("-",TRUE,N798,T798)</f>
        <v>DAT004-M16</v>
      </c>
      <c r="CP798" t="s">
        <v>37900</v>
      </c>
      <c r="CU798">
        <v>13.99</v>
      </c>
      <c r="DT798" t="s">
        <v>37026</v>
      </c>
      <c r="EC798" s="7">
        <f t="shared" si="110"/>
        <v>17.487500000000001</v>
      </c>
      <c r="EN798" t="s">
        <v>36995</v>
      </c>
      <c r="EO798">
        <v>1731138031</v>
      </c>
      <c r="EP798" t="s">
        <v>37403</v>
      </c>
      <c r="EQ798" t="s">
        <v>36996</v>
      </c>
      <c r="ER798" t="s">
        <v>36997</v>
      </c>
      <c r="ES798" t="s">
        <v>36967</v>
      </c>
      <c r="ET798" t="s">
        <v>37761</v>
      </c>
      <c r="EU798" t="s">
        <v>36999</v>
      </c>
      <c r="FB798" t="s">
        <v>35377</v>
      </c>
      <c r="FC798" t="s">
        <v>37782</v>
      </c>
      <c r="FD798" t="s">
        <v>29088</v>
      </c>
      <c r="FF798" t="s">
        <v>36990</v>
      </c>
      <c r="FG798" t="s">
        <v>36990</v>
      </c>
      <c r="FH798" t="s">
        <v>37900</v>
      </c>
      <c r="FI798" t="s">
        <v>37762</v>
      </c>
      <c r="FJ798" t="s">
        <v>37763</v>
      </c>
      <c r="FK798" t="s">
        <v>37764</v>
      </c>
      <c r="FL798" t="s">
        <v>37765</v>
      </c>
      <c r="FM798" t="s">
        <v>37766</v>
      </c>
      <c r="FN798" t="s">
        <v>37767</v>
      </c>
      <c r="FO798" t="s">
        <v>37768</v>
      </c>
      <c r="FP798" t="s">
        <v>37769</v>
      </c>
      <c r="FQ798" t="s">
        <v>37028</v>
      </c>
      <c r="FR798" t="s">
        <v>37008</v>
      </c>
      <c r="FS798" t="s">
        <v>37009</v>
      </c>
      <c r="FT798" t="s">
        <v>33383</v>
      </c>
      <c r="FU798" t="s">
        <v>33383</v>
      </c>
      <c r="FV798" t="s">
        <v>29088</v>
      </c>
      <c r="FW798" t="s">
        <v>37030</v>
      </c>
      <c r="FX798" t="s">
        <v>37031</v>
      </c>
      <c r="FY798" t="s">
        <v>36971</v>
      </c>
      <c r="FZ798" t="s">
        <v>36990</v>
      </c>
      <c r="GA798" t="s">
        <v>37783</v>
      </c>
      <c r="GB798" t="s">
        <v>37403</v>
      </c>
      <c r="GC798" t="s">
        <v>37032</v>
      </c>
      <c r="GD798" t="s">
        <v>37033</v>
      </c>
      <c r="GE798" t="s">
        <v>37770</v>
      </c>
      <c r="GF798" t="s">
        <v>37771</v>
      </c>
      <c r="GG798" t="s">
        <v>37772</v>
      </c>
      <c r="GH798" t="s">
        <v>37773</v>
      </c>
      <c r="GI798" t="s">
        <v>37774</v>
      </c>
      <c r="GJ798" t="s">
        <v>37034</v>
      </c>
      <c r="GK798" t="s">
        <v>37035</v>
      </c>
      <c r="GL798" t="s">
        <v>37784</v>
      </c>
      <c r="GM798" t="s">
        <v>37785</v>
      </c>
      <c r="GN798" t="s">
        <v>37786</v>
      </c>
      <c r="GO798" t="s">
        <v>36973</v>
      </c>
      <c r="GP798" t="s">
        <v>29088</v>
      </c>
      <c r="GQ798" t="s">
        <v>37010</v>
      </c>
      <c r="GR798" t="s">
        <v>37404</v>
      </c>
      <c r="GT798" t="s">
        <v>37011</v>
      </c>
      <c r="GU798">
        <f t="shared" si="111"/>
        <v>17.5</v>
      </c>
      <c r="GV798">
        <f t="shared" si="112"/>
        <v>17.5</v>
      </c>
      <c r="GX798">
        <v>14</v>
      </c>
      <c r="GY798" t="s">
        <v>37012</v>
      </c>
      <c r="HA798" t="s">
        <v>37013</v>
      </c>
      <c r="HE798">
        <v>13.99</v>
      </c>
    </row>
    <row r="799" spans="1:213">
      <c r="A799" t="s">
        <v>29123</v>
      </c>
      <c r="B799" t="s">
        <v>36962</v>
      </c>
      <c r="C799" t="s">
        <v>36963</v>
      </c>
      <c r="D799" t="s">
        <v>21351</v>
      </c>
      <c r="E799">
        <v>1</v>
      </c>
      <c r="F799" t="s">
        <v>36964</v>
      </c>
      <c r="G799" t="s">
        <v>38</v>
      </c>
      <c r="H799" t="s">
        <v>37209</v>
      </c>
      <c r="I799" t="s">
        <v>28730</v>
      </c>
      <c r="J799" t="s">
        <v>33297</v>
      </c>
      <c r="K799" t="s">
        <v>21308</v>
      </c>
      <c r="L799" t="s">
        <v>33298</v>
      </c>
      <c r="M799" t="s">
        <v>33343</v>
      </c>
      <c r="N799" t="s">
        <v>21360</v>
      </c>
      <c r="O799" t="s">
        <v>33344</v>
      </c>
      <c r="P799" t="s">
        <v>21282</v>
      </c>
      <c r="Q799" t="s">
        <v>33300</v>
      </c>
      <c r="T799" t="s">
        <v>33349</v>
      </c>
      <c r="U799" t="s">
        <v>37776</v>
      </c>
      <c r="V799" t="s">
        <v>34104</v>
      </c>
      <c r="W799" t="s">
        <v>36967</v>
      </c>
      <c r="X799" t="s">
        <v>37403</v>
      </c>
      <c r="Y799" t="s">
        <v>37404</v>
      </c>
      <c r="Z799">
        <v>300</v>
      </c>
      <c r="AA799">
        <v>236</v>
      </c>
      <c r="AB799" t="s">
        <v>37018</v>
      </c>
      <c r="AC799" t="s">
        <v>36990</v>
      </c>
      <c r="AD799" t="s">
        <v>36971</v>
      </c>
      <c r="AE799" t="s">
        <v>36972</v>
      </c>
      <c r="AF799" t="s">
        <v>36973</v>
      </c>
      <c r="AH799" t="s">
        <v>37757</v>
      </c>
      <c r="AJ799" t="s">
        <v>36967</v>
      </c>
      <c r="AK799" t="s">
        <v>33383</v>
      </c>
      <c r="AL799" t="s">
        <v>34192</v>
      </c>
      <c r="AM799" t="s">
        <v>37898</v>
      </c>
      <c r="AN799" t="s">
        <v>29128</v>
      </c>
      <c r="AQ799" t="s">
        <v>29128</v>
      </c>
      <c r="AR799" t="s">
        <v>34351</v>
      </c>
      <c r="AV799" t="s">
        <v>37135</v>
      </c>
      <c r="AX799" t="s">
        <v>37135</v>
      </c>
      <c r="AY799" t="s">
        <v>37021</v>
      </c>
      <c r="BA799" t="s">
        <v>353</v>
      </c>
      <c r="BB799">
        <v>48</v>
      </c>
      <c r="BC799" t="s">
        <v>37048</v>
      </c>
      <c r="BD799" t="s">
        <v>34259</v>
      </c>
      <c r="BE799" t="s">
        <v>36993</v>
      </c>
      <c r="BF799">
        <v>0.2</v>
      </c>
      <c r="BG799" t="str">
        <f>_xlfn.TEXTJOIN("-",TRUE,V799,AL799,I799,BD799,AR799)</f>
        <v>AG-BX-CB-D4-EH</v>
      </c>
      <c r="BH799" t="s">
        <v>37528</v>
      </c>
      <c r="BI799" t="s">
        <v>38131</v>
      </c>
      <c r="BJ799" t="s">
        <v>37904</v>
      </c>
      <c r="BK799" cm="1">
        <f t="array" ref="BK799">IF(LEN(TRIM(BG799))=0,"",SUMPRODUCT(--(LEN(TRIM($BG$5:BG799))&gt;0)))</f>
        <v>779</v>
      </c>
      <c r="BL799" t="str">
        <f>IF(BK799&lt;&gt;"",_xlfn.BASE(BK799,36,10),"")</f>
        <v>00000000LN</v>
      </c>
      <c r="BM799" t="str">
        <f>IF(BL799&lt;&gt;"","*"&amp;BL799&amp;"*","")</f>
        <v>*00000000LN*</v>
      </c>
      <c r="BN799" t="s">
        <v>37423</v>
      </c>
      <c r="BO799" t="str">
        <f>_xlfn.TEXTJOIN("-",TRUE,N799,T799)</f>
        <v>DAT004-M16</v>
      </c>
      <c r="CP799" t="s">
        <v>37900</v>
      </c>
      <c r="CU799">
        <v>13.99</v>
      </c>
      <c r="DT799" t="s">
        <v>37026</v>
      </c>
      <c r="EC799" s="7">
        <f t="shared" si="110"/>
        <v>17.487500000000001</v>
      </c>
      <c r="EN799" t="s">
        <v>36995</v>
      </c>
      <c r="EO799">
        <v>1731138031</v>
      </c>
      <c r="EP799" t="s">
        <v>37403</v>
      </c>
      <c r="EQ799" t="s">
        <v>36996</v>
      </c>
      <c r="ER799" t="s">
        <v>36997</v>
      </c>
      <c r="ES799" t="s">
        <v>36967</v>
      </c>
      <c r="ET799" t="s">
        <v>37761</v>
      </c>
      <c r="EU799" t="s">
        <v>36999</v>
      </c>
      <c r="FB799" t="s">
        <v>35377</v>
      </c>
      <c r="FC799" t="s">
        <v>37782</v>
      </c>
      <c r="FD799" t="s">
        <v>37799</v>
      </c>
      <c r="FF799" t="s">
        <v>36990</v>
      </c>
      <c r="FG799" t="s">
        <v>36990</v>
      </c>
      <c r="FH799" t="s">
        <v>37900</v>
      </c>
      <c r="FI799" t="s">
        <v>37762</v>
      </c>
      <c r="FJ799" t="s">
        <v>37763</v>
      </c>
      <c r="FK799" t="s">
        <v>37764</v>
      </c>
      <c r="FL799" t="s">
        <v>37765</v>
      </c>
      <c r="FM799" t="s">
        <v>37766</v>
      </c>
      <c r="FN799" t="s">
        <v>37767</v>
      </c>
      <c r="FO799" t="s">
        <v>37768</v>
      </c>
      <c r="FP799" t="s">
        <v>37769</v>
      </c>
      <c r="FQ799" t="s">
        <v>37028</v>
      </c>
      <c r="FR799" t="s">
        <v>37008</v>
      </c>
      <c r="FS799" t="s">
        <v>37009</v>
      </c>
      <c r="FT799" t="s">
        <v>33383</v>
      </c>
      <c r="FU799" t="s">
        <v>33383</v>
      </c>
      <c r="FV799" t="s">
        <v>37799</v>
      </c>
      <c r="FW799" t="s">
        <v>37030</v>
      </c>
      <c r="FX799" t="s">
        <v>37031</v>
      </c>
      <c r="FY799" t="s">
        <v>36971</v>
      </c>
      <c r="FZ799" t="s">
        <v>36990</v>
      </c>
      <c r="GA799" t="s">
        <v>37783</v>
      </c>
      <c r="GB799" t="s">
        <v>37403</v>
      </c>
      <c r="GC799" t="s">
        <v>37032</v>
      </c>
      <c r="GD799" t="s">
        <v>37033</v>
      </c>
      <c r="GE799" t="s">
        <v>37770</v>
      </c>
      <c r="GF799" t="s">
        <v>37771</v>
      </c>
      <c r="GG799" t="s">
        <v>37772</v>
      </c>
      <c r="GH799" t="s">
        <v>37773</v>
      </c>
      <c r="GI799" t="s">
        <v>37774</v>
      </c>
      <c r="GJ799" t="s">
        <v>37034</v>
      </c>
      <c r="GK799" t="s">
        <v>37035</v>
      </c>
      <c r="GL799" t="s">
        <v>37784</v>
      </c>
      <c r="GM799" t="s">
        <v>37785</v>
      </c>
      <c r="GN799" t="s">
        <v>37786</v>
      </c>
      <c r="GO799" t="s">
        <v>36973</v>
      </c>
      <c r="GP799" t="s">
        <v>37799</v>
      </c>
      <c r="GQ799" t="s">
        <v>37010</v>
      </c>
      <c r="GR799" t="s">
        <v>37404</v>
      </c>
      <c r="GT799" t="s">
        <v>37011</v>
      </c>
      <c r="GU799">
        <f t="shared" si="111"/>
        <v>17.5</v>
      </c>
      <c r="GV799">
        <f t="shared" si="112"/>
        <v>17.5</v>
      </c>
      <c r="GX799">
        <v>14</v>
      </c>
      <c r="GY799" t="s">
        <v>37012</v>
      </c>
      <c r="HA799" t="s">
        <v>37013</v>
      </c>
      <c r="HE799">
        <v>13.99</v>
      </c>
    </row>
    <row r="800" spans="1:213">
      <c r="A800" t="s">
        <v>29123</v>
      </c>
      <c r="B800" t="s">
        <v>36962</v>
      </c>
      <c r="C800" t="s">
        <v>36963</v>
      </c>
      <c r="D800" t="s">
        <v>21351</v>
      </c>
      <c r="E800">
        <v>1</v>
      </c>
      <c r="F800" t="s">
        <v>36964</v>
      </c>
      <c r="G800" t="s">
        <v>38</v>
      </c>
      <c r="H800" t="s">
        <v>37209</v>
      </c>
      <c r="I800" t="s">
        <v>28730</v>
      </c>
      <c r="J800" t="s">
        <v>33297</v>
      </c>
      <c r="K800" t="s">
        <v>21308</v>
      </c>
      <c r="L800" t="s">
        <v>33298</v>
      </c>
      <c r="M800" t="s">
        <v>33343</v>
      </c>
      <c r="N800" t="s">
        <v>21360</v>
      </c>
      <c r="O800" t="s">
        <v>33344</v>
      </c>
      <c r="P800" t="s">
        <v>21282</v>
      </c>
      <c r="Q800" t="s">
        <v>33300</v>
      </c>
      <c r="T800" t="s">
        <v>33349</v>
      </c>
      <c r="U800" t="s">
        <v>37776</v>
      </c>
      <c r="V800" t="s">
        <v>34104</v>
      </c>
      <c r="W800" t="s">
        <v>36967</v>
      </c>
      <c r="X800" t="s">
        <v>37403</v>
      </c>
      <c r="Y800" t="s">
        <v>37404</v>
      </c>
      <c r="Z800">
        <v>300</v>
      </c>
      <c r="AA800">
        <v>271</v>
      </c>
      <c r="AB800" t="s">
        <v>37056</v>
      </c>
      <c r="AC800" t="s">
        <v>36990</v>
      </c>
      <c r="AD800" t="s">
        <v>36971</v>
      </c>
      <c r="AE800" t="s">
        <v>36972</v>
      </c>
      <c r="AF800" t="s">
        <v>36973</v>
      </c>
      <c r="AH800" t="s">
        <v>37757</v>
      </c>
      <c r="AJ800" t="s">
        <v>36967</v>
      </c>
      <c r="AK800" t="s">
        <v>33383</v>
      </c>
      <c r="AL800" t="s">
        <v>34192</v>
      </c>
      <c r="AM800" t="s">
        <v>37898</v>
      </c>
      <c r="AN800" t="s">
        <v>37800</v>
      </c>
      <c r="AQ800" t="s">
        <v>37800</v>
      </c>
      <c r="AR800" t="s">
        <v>34353</v>
      </c>
      <c r="AV800" t="s">
        <v>37135</v>
      </c>
      <c r="AX800" t="s">
        <v>37135</v>
      </c>
      <c r="AY800" t="s">
        <v>37058</v>
      </c>
      <c r="BA800" t="s">
        <v>37059</v>
      </c>
      <c r="BB800">
        <v>48</v>
      </c>
      <c r="BC800" t="s">
        <v>37060</v>
      </c>
      <c r="BD800" t="s">
        <v>34261</v>
      </c>
      <c r="BE800" t="s">
        <v>36993</v>
      </c>
      <c r="BF800">
        <v>0.2</v>
      </c>
      <c r="BG800" t="str">
        <f>_xlfn.TEXTJOIN("-",TRUE,V800,AL800,I800,BD800,AR800)</f>
        <v>AG-BX-CB-D5-EI</v>
      </c>
      <c r="BH800" t="s">
        <v>37530</v>
      </c>
      <c r="BI800" t="s">
        <v>38132</v>
      </c>
      <c r="BJ800" t="s">
        <v>37905</v>
      </c>
      <c r="BK800" cm="1">
        <f t="array" ref="BK800">IF(LEN(TRIM(BG800))=0,"",SUMPRODUCT(--(LEN(TRIM($BG$5:BG800))&gt;0)))</f>
        <v>780</v>
      </c>
      <c r="BL800" t="str">
        <f>IF(BK800&lt;&gt;"",_xlfn.BASE(BK800,36,10),"")</f>
        <v>00000000LO</v>
      </c>
      <c r="BM800" t="str">
        <f>IF(BL800&lt;&gt;"","*"&amp;BL800&amp;"*","")</f>
        <v>*00000000LO*</v>
      </c>
      <c r="BN800" t="s">
        <v>37427</v>
      </c>
      <c r="BO800" t="str">
        <f>_xlfn.TEXTJOIN("-",TRUE,N800,T800)</f>
        <v>DAT004-M16</v>
      </c>
      <c r="CP800" t="s">
        <v>37900</v>
      </c>
      <c r="CU800">
        <v>16.989999999999998</v>
      </c>
      <c r="DT800" t="s">
        <v>37026</v>
      </c>
      <c r="EC800" s="7">
        <f t="shared" si="110"/>
        <v>21.237499999999997</v>
      </c>
      <c r="EN800" t="s">
        <v>36995</v>
      </c>
      <c r="EO800">
        <v>1731138031</v>
      </c>
      <c r="EP800" t="s">
        <v>37403</v>
      </c>
      <c r="EQ800" t="s">
        <v>36996</v>
      </c>
      <c r="ER800" t="s">
        <v>36997</v>
      </c>
      <c r="ES800" t="s">
        <v>36967</v>
      </c>
      <c r="ET800" t="s">
        <v>37761</v>
      </c>
      <c r="EU800" t="s">
        <v>36999</v>
      </c>
      <c r="FB800" t="s">
        <v>35377</v>
      </c>
      <c r="FC800" t="s">
        <v>37782</v>
      </c>
      <c r="FD800" t="s">
        <v>37800</v>
      </c>
      <c r="FF800" t="s">
        <v>36990</v>
      </c>
      <c r="FG800" t="s">
        <v>36990</v>
      </c>
      <c r="FH800" t="s">
        <v>37900</v>
      </c>
      <c r="FI800" t="s">
        <v>37762</v>
      </c>
      <c r="FJ800" t="s">
        <v>37763</v>
      </c>
      <c r="FK800" t="s">
        <v>37764</v>
      </c>
      <c r="FL800" t="s">
        <v>37765</v>
      </c>
      <c r="FM800" t="s">
        <v>37766</v>
      </c>
      <c r="FN800" t="s">
        <v>37767</v>
      </c>
      <c r="FO800" t="s">
        <v>37768</v>
      </c>
      <c r="FP800" t="s">
        <v>37769</v>
      </c>
      <c r="FQ800" t="s">
        <v>37028</v>
      </c>
      <c r="FR800" t="s">
        <v>37008</v>
      </c>
      <c r="FS800" t="s">
        <v>37009</v>
      </c>
      <c r="FT800" t="s">
        <v>33383</v>
      </c>
      <c r="FU800" t="s">
        <v>33383</v>
      </c>
      <c r="FV800" t="s">
        <v>37800</v>
      </c>
      <c r="FW800" t="s">
        <v>37030</v>
      </c>
      <c r="FX800" t="s">
        <v>37031</v>
      </c>
      <c r="FY800" t="s">
        <v>36971</v>
      </c>
      <c r="FZ800" t="s">
        <v>36990</v>
      </c>
      <c r="GA800" t="s">
        <v>37783</v>
      </c>
      <c r="GB800" t="s">
        <v>37403</v>
      </c>
      <c r="GC800" t="s">
        <v>37032</v>
      </c>
      <c r="GD800" t="s">
        <v>37033</v>
      </c>
      <c r="GE800" t="s">
        <v>37770</v>
      </c>
      <c r="GF800" t="s">
        <v>37771</v>
      </c>
      <c r="GG800" t="s">
        <v>37772</v>
      </c>
      <c r="GH800" t="s">
        <v>37773</v>
      </c>
      <c r="GI800" t="s">
        <v>37774</v>
      </c>
      <c r="GJ800" t="s">
        <v>37034</v>
      </c>
      <c r="GK800" t="s">
        <v>37035</v>
      </c>
      <c r="GL800" t="s">
        <v>37784</v>
      </c>
      <c r="GM800" t="s">
        <v>37785</v>
      </c>
      <c r="GN800" t="s">
        <v>37786</v>
      </c>
      <c r="GO800" t="s">
        <v>36973</v>
      </c>
      <c r="GP800" t="s">
        <v>37800</v>
      </c>
      <c r="GQ800" t="s">
        <v>37010</v>
      </c>
      <c r="GR800" t="s">
        <v>37404</v>
      </c>
      <c r="GT800" t="s">
        <v>37011</v>
      </c>
      <c r="GU800">
        <f t="shared" si="111"/>
        <v>21.25</v>
      </c>
      <c r="GV800">
        <f t="shared" si="112"/>
        <v>21.25</v>
      </c>
      <c r="GX800">
        <v>17</v>
      </c>
      <c r="GY800" t="s">
        <v>37012</v>
      </c>
      <c r="HA800" t="s">
        <v>37013</v>
      </c>
      <c r="HE800">
        <v>16.989999999999998</v>
      </c>
    </row>
    <row r="801" spans="1:213">
      <c r="A801" t="s">
        <v>29123</v>
      </c>
      <c r="B801" t="s">
        <v>36962</v>
      </c>
      <c r="C801" t="s">
        <v>36963</v>
      </c>
      <c r="D801" t="s">
        <v>21351</v>
      </c>
      <c r="E801">
        <v>1</v>
      </c>
      <c r="F801" t="s">
        <v>36964</v>
      </c>
      <c r="G801" t="s">
        <v>38</v>
      </c>
      <c r="H801" t="s">
        <v>37209</v>
      </c>
      <c r="I801" t="s">
        <v>28730</v>
      </c>
      <c r="J801" t="s">
        <v>33297</v>
      </c>
      <c r="K801" t="s">
        <v>21308</v>
      </c>
      <c r="L801" t="s">
        <v>33298</v>
      </c>
      <c r="M801" t="s">
        <v>33343</v>
      </c>
      <c r="N801" t="s">
        <v>21360</v>
      </c>
      <c r="O801" t="s">
        <v>33344</v>
      </c>
      <c r="P801" t="s">
        <v>21282</v>
      </c>
      <c r="Q801" t="s">
        <v>33300</v>
      </c>
      <c r="T801" t="s">
        <v>33349</v>
      </c>
      <c r="U801" t="s">
        <v>37776</v>
      </c>
      <c r="V801" t="s">
        <v>34104</v>
      </c>
      <c r="W801" t="s">
        <v>36967</v>
      </c>
      <c r="X801" t="s">
        <v>37403</v>
      </c>
      <c r="Y801" t="s">
        <v>37404</v>
      </c>
      <c r="Z801">
        <v>300</v>
      </c>
      <c r="AA801">
        <v>279</v>
      </c>
      <c r="AB801" t="s">
        <v>37056</v>
      </c>
      <c r="AC801" t="s">
        <v>36990</v>
      </c>
      <c r="AD801" t="s">
        <v>36971</v>
      </c>
      <c r="AE801" t="s">
        <v>36972</v>
      </c>
      <c r="AF801" t="s">
        <v>36973</v>
      </c>
      <c r="AH801" t="s">
        <v>37757</v>
      </c>
      <c r="AJ801" t="s">
        <v>36967</v>
      </c>
      <c r="AK801" t="s">
        <v>33383</v>
      </c>
      <c r="AL801" t="s">
        <v>34192</v>
      </c>
      <c r="AM801" t="s">
        <v>37898</v>
      </c>
      <c r="AN801" t="s">
        <v>21762</v>
      </c>
      <c r="AQ801" t="s">
        <v>21762</v>
      </c>
      <c r="AR801" t="s">
        <v>34355</v>
      </c>
      <c r="AV801" t="s">
        <v>37135</v>
      </c>
      <c r="AX801" t="s">
        <v>37135</v>
      </c>
      <c r="AY801" t="s">
        <v>37058</v>
      </c>
      <c r="BA801" t="s">
        <v>37059</v>
      </c>
      <c r="BB801">
        <v>48</v>
      </c>
      <c r="BC801" t="s">
        <v>37060</v>
      </c>
      <c r="BD801" t="s">
        <v>34261</v>
      </c>
      <c r="BE801" t="s">
        <v>36993</v>
      </c>
      <c r="BF801">
        <v>0.2</v>
      </c>
      <c r="BG801" t="str">
        <f>_xlfn.TEXTJOIN("-",TRUE,V801,AL801,I801,BD801,AR801)</f>
        <v>AG-BX-CB-D5-EJ</v>
      </c>
      <c r="BH801" t="s">
        <v>37532</v>
      </c>
      <c r="BI801" t="s">
        <v>38133</v>
      </c>
      <c r="BJ801" t="s">
        <v>37906</v>
      </c>
      <c r="BK801" cm="1">
        <f t="array" ref="BK801">IF(LEN(TRIM(BG801))=0,"",SUMPRODUCT(--(LEN(TRIM($BG$5:BG801))&gt;0)))</f>
        <v>781</v>
      </c>
      <c r="BL801" t="str">
        <f>IF(BK801&lt;&gt;"",_xlfn.BASE(BK801,36,10),"")</f>
        <v>00000000LP</v>
      </c>
      <c r="BM801" t="str">
        <f>IF(BL801&lt;&gt;"","*"&amp;BL801&amp;"*","")</f>
        <v>*00000000LP*</v>
      </c>
      <c r="BN801" t="s">
        <v>37432</v>
      </c>
      <c r="BO801" t="str">
        <f>_xlfn.TEXTJOIN("-",TRUE,N801,T801)</f>
        <v>DAT004-M16</v>
      </c>
      <c r="CP801" t="s">
        <v>37900</v>
      </c>
      <c r="CU801">
        <v>16.989999999999998</v>
      </c>
      <c r="DT801" t="s">
        <v>37026</v>
      </c>
      <c r="EC801" s="7">
        <f t="shared" si="110"/>
        <v>21.237499999999997</v>
      </c>
      <c r="EN801" t="s">
        <v>36995</v>
      </c>
      <c r="EO801">
        <v>1731138031</v>
      </c>
      <c r="EP801" t="s">
        <v>37403</v>
      </c>
      <c r="EQ801" t="s">
        <v>36996</v>
      </c>
      <c r="ER801" t="s">
        <v>36997</v>
      </c>
      <c r="ES801" t="s">
        <v>36967</v>
      </c>
      <c r="ET801" t="s">
        <v>37761</v>
      </c>
      <c r="EU801" t="s">
        <v>36999</v>
      </c>
      <c r="FB801" t="s">
        <v>35377</v>
      </c>
      <c r="FC801" t="s">
        <v>37782</v>
      </c>
      <c r="FD801" t="s">
        <v>21762</v>
      </c>
      <c r="FF801" t="s">
        <v>36990</v>
      </c>
      <c r="FG801" t="s">
        <v>36990</v>
      </c>
      <c r="FH801" t="s">
        <v>37900</v>
      </c>
      <c r="FI801" t="s">
        <v>37762</v>
      </c>
      <c r="FJ801" t="s">
        <v>37763</v>
      </c>
      <c r="FK801" t="s">
        <v>37764</v>
      </c>
      <c r="FL801" t="s">
        <v>37765</v>
      </c>
      <c r="FM801" t="s">
        <v>37766</v>
      </c>
      <c r="FN801" t="s">
        <v>37767</v>
      </c>
      <c r="FO801" t="s">
        <v>37768</v>
      </c>
      <c r="FP801" t="s">
        <v>37769</v>
      </c>
      <c r="FQ801" t="s">
        <v>37028</v>
      </c>
      <c r="FR801" t="s">
        <v>37008</v>
      </c>
      <c r="FS801" t="s">
        <v>37009</v>
      </c>
      <c r="FT801" t="s">
        <v>33383</v>
      </c>
      <c r="FU801" t="s">
        <v>33383</v>
      </c>
      <c r="FV801" t="s">
        <v>21762</v>
      </c>
      <c r="FW801" t="s">
        <v>37030</v>
      </c>
      <c r="FX801" t="s">
        <v>37031</v>
      </c>
      <c r="FY801" t="s">
        <v>36971</v>
      </c>
      <c r="FZ801" t="s">
        <v>36990</v>
      </c>
      <c r="GA801" t="s">
        <v>37783</v>
      </c>
      <c r="GB801" t="s">
        <v>37403</v>
      </c>
      <c r="GC801" t="s">
        <v>37032</v>
      </c>
      <c r="GD801" t="s">
        <v>37033</v>
      </c>
      <c r="GE801" t="s">
        <v>37770</v>
      </c>
      <c r="GF801" t="s">
        <v>37771</v>
      </c>
      <c r="GG801" t="s">
        <v>37772</v>
      </c>
      <c r="GH801" t="s">
        <v>37773</v>
      </c>
      <c r="GI801" t="s">
        <v>37774</v>
      </c>
      <c r="GJ801" t="s">
        <v>37034</v>
      </c>
      <c r="GK801" t="s">
        <v>37035</v>
      </c>
      <c r="GL801" t="s">
        <v>37784</v>
      </c>
      <c r="GM801" t="s">
        <v>37785</v>
      </c>
      <c r="GN801" t="s">
        <v>37786</v>
      </c>
      <c r="GO801" t="s">
        <v>36973</v>
      </c>
      <c r="GP801" t="s">
        <v>21762</v>
      </c>
      <c r="GQ801" t="s">
        <v>37010</v>
      </c>
      <c r="GR801" t="s">
        <v>37404</v>
      </c>
      <c r="GT801" t="s">
        <v>37011</v>
      </c>
      <c r="GU801">
        <f t="shared" si="111"/>
        <v>21.25</v>
      </c>
      <c r="GV801">
        <f t="shared" si="112"/>
        <v>21.25</v>
      </c>
      <c r="GX801">
        <v>17</v>
      </c>
      <c r="GY801" t="s">
        <v>37012</v>
      </c>
      <c r="HA801" t="s">
        <v>37013</v>
      </c>
      <c r="HE801">
        <v>16.989999999999998</v>
      </c>
    </row>
    <row r="802" spans="1:213">
      <c r="A802" t="s">
        <v>29123</v>
      </c>
      <c r="B802" t="s">
        <v>36962</v>
      </c>
      <c r="C802" t="s">
        <v>36963</v>
      </c>
      <c r="D802" t="s">
        <v>21351</v>
      </c>
      <c r="E802">
        <v>1</v>
      </c>
      <c r="F802" t="s">
        <v>36964</v>
      </c>
      <c r="G802" t="s">
        <v>38</v>
      </c>
      <c r="H802" t="s">
        <v>37209</v>
      </c>
      <c r="I802" t="s">
        <v>28730</v>
      </c>
      <c r="J802" t="s">
        <v>33297</v>
      </c>
      <c r="K802" t="s">
        <v>21308</v>
      </c>
      <c r="L802" t="s">
        <v>33298</v>
      </c>
      <c r="M802" t="s">
        <v>33343</v>
      </c>
      <c r="N802" t="s">
        <v>21360</v>
      </c>
      <c r="O802" t="s">
        <v>33344</v>
      </c>
      <c r="P802" t="s">
        <v>21282</v>
      </c>
      <c r="Q802" t="s">
        <v>33300</v>
      </c>
      <c r="T802" t="s">
        <v>33349</v>
      </c>
      <c r="U802" t="s">
        <v>37776</v>
      </c>
      <c r="V802" t="s">
        <v>34104</v>
      </c>
      <c r="W802" t="s">
        <v>36967</v>
      </c>
      <c r="X802" t="s">
        <v>37403</v>
      </c>
      <c r="Y802" t="s">
        <v>37404</v>
      </c>
      <c r="Z802">
        <v>400</v>
      </c>
      <c r="AA802">
        <v>359</v>
      </c>
      <c r="AB802" t="s">
        <v>37056</v>
      </c>
      <c r="AC802" t="s">
        <v>36990</v>
      </c>
      <c r="AD802" t="s">
        <v>36971</v>
      </c>
      <c r="AE802" t="s">
        <v>36972</v>
      </c>
      <c r="AF802" t="s">
        <v>36973</v>
      </c>
      <c r="AH802" t="s">
        <v>37757</v>
      </c>
      <c r="AJ802" t="s">
        <v>36967</v>
      </c>
      <c r="AK802" t="s">
        <v>33383</v>
      </c>
      <c r="AL802" t="s">
        <v>34192</v>
      </c>
      <c r="AM802" t="s">
        <v>37898</v>
      </c>
      <c r="AN802" t="s">
        <v>21772</v>
      </c>
      <c r="AQ802" t="s">
        <v>21772</v>
      </c>
      <c r="AR802" t="s">
        <v>34357</v>
      </c>
      <c r="AV802" t="s">
        <v>37135</v>
      </c>
      <c r="AX802" t="s">
        <v>37135</v>
      </c>
      <c r="AY802" t="s">
        <v>37058</v>
      </c>
      <c r="BA802" t="s">
        <v>37059</v>
      </c>
      <c r="BB802">
        <v>48</v>
      </c>
      <c r="BC802" t="s">
        <v>37819</v>
      </c>
      <c r="BD802" t="s">
        <v>34263</v>
      </c>
      <c r="BE802" t="s">
        <v>36993</v>
      </c>
      <c r="BF802">
        <v>0.2</v>
      </c>
      <c r="BG802" t="str">
        <f>_xlfn.TEXTJOIN("-",TRUE,V802,AL802,I802,BD802,AR802)</f>
        <v>AG-BX-CB-D6-EK</v>
      </c>
      <c r="BH802" t="s">
        <v>37534</v>
      </c>
      <c r="BI802" t="s">
        <v>38134</v>
      </c>
      <c r="BJ802" t="s">
        <v>37907</v>
      </c>
      <c r="BK802" cm="1">
        <f t="array" ref="BK802">IF(LEN(TRIM(BG802))=0,"",SUMPRODUCT(--(LEN(TRIM($BG$5:BG802))&gt;0)))</f>
        <v>782</v>
      </c>
      <c r="BL802" t="str">
        <f>IF(BK802&lt;&gt;"",_xlfn.BASE(BK802,36,10),"")</f>
        <v>00000000LQ</v>
      </c>
      <c r="BM802" t="str">
        <f>IF(BL802&lt;&gt;"","*"&amp;BL802&amp;"*","")</f>
        <v>*00000000LQ*</v>
      </c>
      <c r="BN802" t="s">
        <v>37437</v>
      </c>
      <c r="BO802" t="str">
        <f>_xlfn.TEXTJOIN("-",TRUE,N802,T802)</f>
        <v>DAT004-M16</v>
      </c>
      <c r="CP802" t="s">
        <v>37900</v>
      </c>
      <c r="CU802">
        <v>16.989999999999998</v>
      </c>
      <c r="DT802" t="s">
        <v>37026</v>
      </c>
      <c r="EC802" s="7">
        <f t="shared" si="110"/>
        <v>21.237499999999997</v>
      </c>
      <c r="EN802" t="s">
        <v>36995</v>
      </c>
      <c r="EO802">
        <v>1731138031</v>
      </c>
      <c r="EP802" t="s">
        <v>37403</v>
      </c>
      <c r="EQ802" t="s">
        <v>36996</v>
      </c>
      <c r="ER802" t="s">
        <v>36997</v>
      </c>
      <c r="ES802" t="s">
        <v>36967</v>
      </c>
      <c r="ET802" t="s">
        <v>37761</v>
      </c>
      <c r="EU802" t="s">
        <v>36999</v>
      </c>
      <c r="FB802" t="s">
        <v>35377</v>
      </c>
      <c r="FC802" t="s">
        <v>37782</v>
      </c>
      <c r="FD802" t="s">
        <v>21772</v>
      </c>
      <c r="FF802" t="s">
        <v>36990</v>
      </c>
      <c r="FG802" t="s">
        <v>36990</v>
      </c>
      <c r="FH802" t="s">
        <v>37900</v>
      </c>
      <c r="FI802" t="s">
        <v>37762</v>
      </c>
      <c r="FJ802" t="s">
        <v>37763</v>
      </c>
      <c r="FK802" t="s">
        <v>37764</v>
      </c>
      <c r="FL802" t="s">
        <v>37765</v>
      </c>
      <c r="FM802" t="s">
        <v>37766</v>
      </c>
      <c r="FN802" t="s">
        <v>37767</v>
      </c>
      <c r="FO802" t="s">
        <v>37768</v>
      </c>
      <c r="FP802" t="s">
        <v>37769</v>
      </c>
      <c r="FQ802" t="s">
        <v>37028</v>
      </c>
      <c r="FR802" t="s">
        <v>37008</v>
      </c>
      <c r="FS802" t="s">
        <v>37009</v>
      </c>
      <c r="FT802" t="s">
        <v>33383</v>
      </c>
      <c r="FU802" t="s">
        <v>33383</v>
      </c>
      <c r="FV802" t="s">
        <v>21772</v>
      </c>
      <c r="FW802" t="s">
        <v>37030</v>
      </c>
      <c r="FX802" t="s">
        <v>37031</v>
      </c>
      <c r="FY802" t="s">
        <v>36971</v>
      </c>
      <c r="FZ802" t="s">
        <v>36990</v>
      </c>
      <c r="GA802" t="s">
        <v>37783</v>
      </c>
      <c r="GB802" t="s">
        <v>37403</v>
      </c>
      <c r="GC802" t="s">
        <v>37032</v>
      </c>
      <c r="GD802" t="s">
        <v>37033</v>
      </c>
      <c r="GE802" t="s">
        <v>37770</v>
      </c>
      <c r="GF802" t="s">
        <v>37771</v>
      </c>
      <c r="GG802" t="s">
        <v>37772</v>
      </c>
      <c r="GH802" t="s">
        <v>37773</v>
      </c>
      <c r="GI802" t="s">
        <v>37774</v>
      </c>
      <c r="GJ802" t="s">
        <v>37034</v>
      </c>
      <c r="GK802" t="s">
        <v>37035</v>
      </c>
      <c r="GL802" t="s">
        <v>37784</v>
      </c>
      <c r="GM802" t="s">
        <v>37785</v>
      </c>
      <c r="GN802" t="s">
        <v>37786</v>
      </c>
      <c r="GO802" t="s">
        <v>36973</v>
      </c>
      <c r="GP802" t="s">
        <v>21772</v>
      </c>
      <c r="GQ802" t="s">
        <v>37010</v>
      </c>
      <c r="GR802" t="s">
        <v>37404</v>
      </c>
      <c r="GT802" t="s">
        <v>37011</v>
      </c>
      <c r="GU802">
        <f t="shared" si="111"/>
        <v>21.25</v>
      </c>
      <c r="GV802">
        <f t="shared" si="112"/>
        <v>21.25</v>
      </c>
      <c r="GX802">
        <v>17</v>
      </c>
      <c r="GY802" t="s">
        <v>37012</v>
      </c>
      <c r="HA802" t="s">
        <v>37013</v>
      </c>
      <c r="HE802">
        <v>16.989999999999998</v>
      </c>
    </row>
    <row r="803" spans="1:213">
      <c r="A803" t="s">
        <v>29123</v>
      </c>
      <c r="B803" t="s">
        <v>36962</v>
      </c>
      <c r="C803" t="s">
        <v>36963</v>
      </c>
      <c r="D803" t="s">
        <v>21351</v>
      </c>
      <c r="E803">
        <v>1</v>
      </c>
      <c r="F803" t="s">
        <v>36964</v>
      </c>
      <c r="G803" t="s">
        <v>38</v>
      </c>
      <c r="H803" t="s">
        <v>37209</v>
      </c>
      <c r="I803" t="s">
        <v>28730</v>
      </c>
      <c r="J803" t="s">
        <v>33297</v>
      </c>
      <c r="K803" t="s">
        <v>21308</v>
      </c>
      <c r="L803" t="s">
        <v>33298</v>
      </c>
      <c r="M803" t="s">
        <v>33343</v>
      </c>
      <c r="N803" t="s">
        <v>21360</v>
      </c>
      <c r="O803" t="s">
        <v>33344</v>
      </c>
      <c r="P803" t="s">
        <v>21282</v>
      </c>
      <c r="Q803" t="s">
        <v>33300</v>
      </c>
      <c r="T803" t="s">
        <v>33349</v>
      </c>
      <c r="U803" t="s">
        <v>37776</v>
      </c>
      <c r="V803" t="s">
        <v>34104</v>
      </c>
      <c r="W803" t="s">
        <v>36967</v>
      </c>
      <c r="X803" t="s">
        <v>36968</v>
      </c>
      <c r="Y803" t="s">
        <v>36969</v>
      </c>
      <c r="Z803">
        <v>200</v>
      </c>
      <c r="AA803">
        <v>171</v>
      </c>
      <c r="AB803" t="s">
        <v>37018</v>
      </c>
      <c r="AC803" t="s">
        <v>36990</v>
      </c>
      <c r="AD803" t="s">
        <v>36971</v>
      </c>
      <c r="AE803" t="s">
        <v>36972</v>
      </c>
      <c r="AF803" t="s">
        <v>36973</v>
      </c>
      <c r="AH803" t="s">
        <v>37757</v>
      </c>
      <c r="AJ803" t="s">
        <v>36967</v>
      </c>
      <c r="AK803" t="s">
        <v>33410</v>
      </c>
      <c r="AL803" t="s">
        <v>217</v>
      </c>
      <c r="AM803" t="s">
        <v>37777</v>
      </c>
      <c r="AN803" t="s">
        <v>28824</v>
      </c>
      <c r="AQ803" t="s">
        <v>28824</v>
      </c>
      <c r="AR803" t="s">
        <v>34343</v>
      </c>
      <c r="AW803" t="s">
        <v>37135</v>
      </c>
      <c r="AX803" t="s">
        <v>37135</v>
      </c>
      <c r="AY803" t="s">
        <v>37021</v>
      </c>
      <c r="BA803" t="s">
        <v>353</v>
      </c>
      <c r="BB803">
        <v>48</v>
      </c>
      <c r="BC803" t="s">
        <v>37022</v>
      </c>
      <c r="BD803" t="s">
        <v>28739</v>
      </c>
      <c r="BE803" t="s">
        <v>36993</v>
      </c>
      <c r="BF803">
        <v>0.2</v>
      </c>
      <c r="BG803" t="str">
        <f>_xlfn.TEXTJOIN("-",TRUE,V803,AL803,I803,BD803,AR803)</f>
        <v>AG-B16-CB-D3-ED</v>
      </c>
      <c r="BH803" t="s">
        <v>38135</v>
      </c>
      <c r="BI803" t="s">
        <v>38136</v>
      </c>
      <c r="BJ803" t="s">
        <v>37910</v>
      </c>
      <c r="BK803" cm="1">
        <f t="array" ref="BK803">IF(LEN(TRIM(BG803))=0,"",SUMPRODUCT(--(LEN(TRIM($BG$5:BG803))&gt;0)))</f>
        <v>783</v>
      </c>
      <c r="BL803" t="str">
        <f>IF(BK803&lt;&gt;"",_xlfn.BASE(BK803,36,10),"")</f>
        <v>00000000LR</v>
      </c>
      <c r="BM803" t="str">
        <f>IF(BL803&lt;&gt;"","*"&amp;BL803&amp;"*","")</f>
        <v>*00000000LR*</v>
      </c>
      <c r="BN803" t="s">
        <v>37908</v>
      </c>
      <c r="BO803" t="str">
        <f>_xlfn.TEXTJOIN("-",TRUE,N803,T803)</f>
        <v>DAT004-M16</v>
      </c>
      <c r="CP803" t="s">
        <v>37911</v>
      </c>
      <c r="CU803">
        <v>13.99</v>
      </c>
      <c r="DT803" t="s">
        <v>37026</v>
      </c>
      <c r="EC803" s="7">
        <f t="shared" si="110"/>
        <v>17.487500000000001</v>
      </c>
      <c r="EN803" t="s">
        <v>36995</v>
      </c>
      <c r="EO803">
        <v>1731138031</v>
      </c>
      <c r="EP803" t="s">
        <v>36968</v>
      </c>
      <c r="EQ803" t="s">
        <v>36996</v>
      </c>
      <c r="ER803" t="s">
        <v>36997</v>
      </c>
      <c r="ES803" t="s">
        <v>36967</v>
      </c>
      <c r="ET803" t="s">
        <v>37761</v>
      </c>
      <c r="EU803" t="s">
        <v>36999</v>
      </c>
      <c r="FB803" t="s">
        <v>35377</v>
      </c>
      <c r="FC803" t="s">
        <v>37782</v>
      </c>
      <c r="FD803" t="s">
        <v>28824</v>
      </c>
      <c r="FF803" t="s">
        <v>36990</v>
      </c>
      <c r="FG803" t="s">
        <v>36990</v>
      </c>
      <c r="FH803" t="s">
        <v>37911</v>
      </c>
      <c r="FI803" t="s">
        <v>37762</v>
      </c>
      <c r="FJ803" t="s">
        <v>37763</v>
      </c>
      <c r="FK803" t="s">
        <v>37764</v>
      </c>
      <c r="FL803" t="s">
        <v>37765</v>
      </c>
      <c r="FM803" t="s">
        <v>37766</v>
      </c>
      <c r="FN803" t="s">
        <v>37767</v>
      </c>
      <c r="FO803" t="s">
        <v>37768</v>
      </c>
      <c r="FP803" t="s">
        <v>37769</v>
      </c>
      <c r="FQ803" t="s">
        <v>37028</v>
      </c>
      <c r="FR803" t="s">
        <v>37008</v>
      </c>
      <c r="FS803" t="s">
        <v>37009</v>
      </c>
      <c r="FT803" t="s">
        <v>33410</v>
      </c>
      <c r="FU803" t="s">
        <v>33410</v>
      </c>
      <c r="FV803" t="s">
        <v>28824</v>
      </c>
      <c r="FW803" t="s">
        <v>37030</v>
      </c>
      <c r="FX803" t="s">
        <v>37031</v>
      </c>
      <c r="FY803" t="s">
        <v>36971</v>
      </c>
      <c r="FZ803" t="s">
        <v>36990</v>
      </c>
      <c r="GA803" t="s">
        <v>37783</v>
      </c>
      <c r="GB803" t="s">
        <v>36968</v>
      </c>
      <c r="GC803" t="s">
        <v>37032</v>
      </c>
      <c r="GD803" t="s">
        <v>37033</v>
      </c>
      <c r="GE803" t="s">
        <v>37770</v>
      </c>
      <c r="GF803" t="s">
        <v>37771</v>
      </c>
      <c r="GG803" t="s">
        <v>37772</v>
      </c>
      <c r="GH803" t="s">
        <v>37773</v>
      </c>
      <c r="GI803" t="s">
        <v>37774</v>
      </c>
      <c r="GJ803" t="s">
        <v>37034</v>
      </c>
      <c r="GK803" t="s">
        <v>37035</v>
      </c>
      <c r="GL803" t="s">
        <v>37784</v>
      </c>
      <c r="GM803" t="s">
        <v>37785</v>
      </c>
      <c r="GN803" t="s">
        <v>37786</v>
      </c>
      <c r="GO803" t="s">
        <v>36973</v>
      </c>
      <c r="GP803" t="s">
        <v>28824</v>
      </c>
      <c r="GQ803" t="s">
        <v>37010</v>
      </c>
      <c r="GR803" t="s">
        <v>36969</v>
      </c>
      <c r="GT803" t="s">
        <v>37011</v>
      </c>
      <c r="GU803">
        <f t="shared" si="111"/>
        <v>17.5</v>
      </c>
      <c r="GV803">
        <f t="shared" si="112"/>
        <v>17.5</v>
      </c>
      <c r="GX803">
        <v>14</v>
      </c>
      <c r="GY803" t="s">
        <v>37012</v>
      </c>
      <c r="HA803" t="s">
        <v>37013</v>
      </c>
      <c r="HE803">
        <v>13.99</v>
      </c>
    </row>
    <row r="804" spans="1:213">
      <c r="A804" t="s">
        <v>29123</v>
      </c>
      <c r="B804" t="s">
        <v>36962</v>
      </c>
      <c r="C804" t="s">
        <v>36963</v>
      </c>
      <c r="D804" t="s">
        <v>21351</v>
      </c>
      <c r="E804">
        <v>1</v>
      </c>
      <c r="F804" t="s">
        <v>36964</v>
      </c>
      <c r="G804" t="s">
        <v>38</v>
      </c>
      <c r="H804" t="s">
        <v>37209</v>
      </c>
      <c r="I804" t="s">
        <v>28730</v>
      </c>
      <c r="J804" t="s">
        <v>33297</v>
      </c>
      <c r="K804" t="s">
        <v>21308</v>
      </c>
      <c r="L804" t="s">
        <v>33298</v>
      </c>
      <c r="M804" t="s">
        <v>33343</v>
      </c>
      <c r="N804" t="s">
        <v>21360</v>
      </c>
      <c r="O804" t="s">
        <v>33344</v>
      </c>
      <c r="P804" t="s">
        <v>21282</v>
      </c>
      <c r="Q804" t="s">
        <v>33300</v>
      </c>
      <c r="T804" t="s">
        <v>33349</v>
      </c>
      <c r="U804" t="s">
        <v>37776</v>
      </c>
      <c r="V804" t="s">
        <v>34104</v>
      </c>
      <c r="W804" t="s">
        <v>36967</v>
      </c>
      <c r="X804" t="s">
        <v>36968</v>
      </c>
      <c r="Y804" t="s">
        <v>36969</v>
      </c>
      <c r="Z804">
        <v>200</v>
      </c>
      <c r="AA804">
        <v>186</v>
      </c>
      <c r="AB804" t="s">
        <v>37018</v>
      </c>
      <c r="AC804" t="s">
        <v>36990</v>
      </c>
      <c r="AD804" t="s">
        <v>36971</v>
      </c>
      <c r="AE804" t="s">
        <v>36972</v>
      </c>
      <c r="AF804" t="s">
        <v>36973</v>
      </c>
      <c r="AH804" t="s">
        <v>37757</v>
      </c>
      <c r="AJ804" t="s">
        <v>36967</v>
      </c>
      <c r="AK804" t="s">
        <v>33410</v>
      </c>
      <c r="AL804" t="s">
        <v>217</v>
      </c>
      <c r="AM804" t="s">
        <v>37777</v>
      </c>
      <c r="AN804" t="s">
        <v>28795</v>
      </c>
      <c r="AQ804" t="s">
        <v>28795</v>
      </c>
      <c r="AR804" t="s">
        <v>34345</v>
      </c>
      <c r="AW804" t="s">
        <v>37135</v>
      </c>
      <c r="AX804" t="s">
        <v>37135</v>
      </c>
      <c r="AY804" t="s">
        <v>37021</v>
      </c>
      <c r="BA804" t="s">
        <v>353</v>
      </c>
      <c r="BB804">
        <v>48</v>
      </c>
      <c r="BC804" t="s">
        <v>37022</v>
      </c>
      <c r="BD804" t="s">
        <v>28739</v>
      </c>
      <c r="BE804" t="s">
        <v>36993</v>
      </c>
      <c r="BF804">
        <v>0.2</v>
      </c>
      <c r="BG804" t="str">
        <f>_xlfn.TEXTJOIN("-",TRUE,V804,AL804,I804,BD804,AR804)</f>
        <v>AG-B16-CB-D3-EE</v>
      </c>
      <c r="BH804" t="s">
        <v>38137</v>
      </c>
      <c r="BI804" t="s">
        <v>38138</v>
      </c>
      <c r="BJ804" t="s">
        <v>37914</v>
      </c>
      <c r="BK804" cm="1">
        <f t="array" ref="BK804">IF(LEN(TRIM(BG804))=0,"",SUMPRODUCT(--(LEN(TRIM($BG$5:BG804))&gt;0)))</f>
        <v>784</v>
      </c>
      <c r="BL804" t="str">
        <f>IF(BK804&lt;&gt;"",_xlfn.BASE(BK804,36,10),"")</f>
        <v>00000000LS</v>
      </c>
      <c r="BM804" t="str">
        <f>IF(BL804&lt;&gt;"","*"&amp;BL804&amp;"*","")</f>
        <v>*00000000LS*</v>
      </c>
      <c r="BN804" t="s">
        <v>37912</v>
      </c>
      <c r="BO804" t="str">
        <f>_xlfn.TEXTJOIN("-",TRUE,N804,T804)</f>
        <v>DAT004-M16</v>
      </c>
      <c r="CP804" t="s">
        <v>37911</v>
      </c>
      <c r="CU804">
        <v>13.99</v>
      </c>
      <c r="DT804" t="s">
        <v>37026</v>
      </c>
      <c r="EC804" s="7">
        <f t="shared" si="110"/>
        <v>17.487500000000001</v>
      </c>
      <c r="EN804" t="s">
        <v>36995</v>
      </c>
      <c r="EO804">
        <v>1731138031</v>
      </c>
      <c r="EP804" t="s">
        <v>36968</v>
      </c>
      <c r="EQ804" t="s">
        <v>36996</v>
      </c>
      <c r="ER804" t="s">
        <v>36997</v>
      </c>
      <c r="ES804" t="s">
        <v>36967</v>
      </c>
      <c r="ET804" t="s">
        <v>37761</v>
      </c>
      <c r="EU804" t="s">
        <v>36999</v>
      </c>
      <c r="FB804" t="s">
        <v>35377</v>
      </c>
      <c r="FC804" t="s">
        <v>37782</v>
      </c>
      <c r="FD804" t="s">
        <v>28795</v>
      </c>
      <c r="FF804" t="s">
        <v>36990</v>
      </c>
      <c r="FG804" t="s">
        <v>36990</v>
      </c>
      <c r="FH804" t="s">
        <v>37911</v>
      </c>
      <c r="FI804" t="s">
        <v>37762</v>
      </c>
      <c r="FJ804" t="s">
        <v>37763</v>
      </c>
      <c r="FK804" t="s">
        <v>37764</v>
      </c>
      <c r="FL804" t="s">
        <v>37765</v>
      </c>
      <c r="FM804" t="s">
        <v>37766</v>
      </c>
      <c r="FN804" t="s">
        <v>37767</v>
      </c>
      <c r="FO804" t="s">
        <v>37768</v>
      </c>
      <c r="FP804" t="s">
        <v>37769</v>
      </c>
      <c r="FQ804" t="s">
        <v>37028</v>
      </c>
      <c r="FR804" t="s">
        <v>37008</v>
      </c>
      <c r="FS804" t="s">
        <v>37009</v>
      </c>
      <c r="FT804" t="s">
        <v>33410</v>
      </c>
      <c r="FU804" t="s">
        <v>33410</v>
      </c>
      <c r="FV804" t="s">
        <v>28795</v>
      </c>
      <c r="FW804" t="s">
        <v>37030</v>
      </c>
      <c r="FX804" t="s">
        <v>37031</v>
      </c>
      <c r="FY804" t="s">
        <v>36971</v>
      </c>
      <c r="FZ804" t="s">
        <v>36990</v>
      </c>
      <c r="GA804" t="s">
        <v>37783</v>
      </c>
      <c r="GB804" t="s">
        <v>36968</v>
      </c>
      <c r="GC804" t="s">
        <v>37032</v>
      </c>
      <c r="GD804" t="s">
        <v>37033</v>
      </c>
      <c r="GE804" t="s">
        <v>37770</v>
      </c>
      <c r="GF804" t="s">
        <v>37771</v>
      </c>
      <c r="GG804" t="s">
        <v>37772</v>
      </c>
      <c r="GH804" t="s">
        <v>37773</v>
      </c>
      <c r="GI804" t="s">
        <v>37774</v>
      </c>
      <c r="GJ804" t="s">
        <v>37034</v>
      </c>
      <c r="GK804" t="s">
        <v>37035</v>
      </c>
      <c r="GL804" t="s">
        <v>37784</v>
      </c>
      <c r="GM804" t="s">
        <v>37785</v>
      </c>
      <c r="GN804" t="s">
        <v>37786</v>
      </c>
      <c r="GO804" t="s">
        <v>36973</v>
      </c>
      <c r="GP804" t="s">
        <v>28795</v>
      </c>
      <c r="GQ804" t="s">
        <v>37010</v>
      </c>
      <c r="GR804" t="s">
        <v>36969</v>
      </c>
      <c r="GT804" t="s">
        <v>37011</v>
      </c>
      <c r="GU804">
        <f t="shared" si="111"/>
        <v>17.5</v>
      </c>
      <c r="GV804">
        <f t="shared" si="112"/>
        <v>17.5</v>
      </c>
      <c r="GX804">
        <v>14</v>
      </c>
      <c r="GY804" t="s">
        <v>37012</v>
      </c>
      <c r="HA804" t="s">
        <v>37013</v>
      </c>
      <c r="HE804">
        <v>13.99</v>
      </c>
    </row>
    <row r="805" spans="1:213">
      <c r="A805" t="s">
        <v>29123</v>
      </c>
      <c r="B805" t="s">
        <v>36962</v>
      </c>
      <c r="C805" t="s">
        <v>36963</v>
      </c>
      <c r="D805" t="s">
        <v>21351</v>
      </c>
      <c r="E805">
        <v>1</v>
      </c>
      <c r="F805" t="s">
        <v>36964</v>
      </c>
      <c r="G805" t="s">
        <v>38</v>
      </c>
      <c r="H805" t="s">
        <v>37209</v>
      </c>
      <c r="I805" t="s">
        <v>28730</v>
      </c>
      <c r="J805" t="s">
        <v>33297</v>
      </c>
      <c r="K805" t="s">
        <v>21308</v>
      </c>
      <c r="L805" t="s">
        <v>33298</v>
      </c>
      <c r="M805" t="s">
        <v>33343</v>
      </c>
      <c r="N805" t="s">
        <v>21360</v>
      </c>
      <c r="O805" t="s">
        <v>33344</v>
      </c>
      <c r="P805" t="s">
        <v>21282</v>
      </c>
      <c r="Q805" t="s">
        <v>33300</v>
      </c>
      <c r="T805" t="s">
        <v>33349</v>
      </c>
      <c r="U805" t="s">
        <v>37776</v>
      </c>
      <c r="V805" t="s">
        <v>34104</v>
      </c>
      <c r="W805" t="s">
        <v>36967</v>
      </c>
      <c r="X805" t="s">
        <v>36968</v>
      </c>
      <c r="Y805" t="s">
        <v>36969</v>
      </c>
      <c r="Z805">
        <v>200</v>
      </c>
      <c r="AA805">
        <v>195</v>
      </c>
      <c r="AB805" t="s">
        <v>37018</v>
      </c>
      <c r="AC805" t="s">
        <v>36990</v>
      </c>
      <c r="AD805" t="s">
        <v>36971</v>
      </c>
      <c r="AE805" t="s">
        <v>36972</v>
      </c>
      <c r="AF805" t="s">
        <v>36973</v>
      </c>
      <c r="AH805" t="s">
        <v>37757</v>
      </c>
      <c r="AJ805" t="s">
        <v>36967</v>
      </c>
      <c r="AK805" t="s">
        <v>33410</v>
      </c>
      <c r="AL805" t="s">
        <v>217</v>
      </c>
      <c r="AM805" t="s">
        <v>37777</v>
      </c>
      <c r="AN805" t="s">
        <v>28789</v>
      </c>
      <c r="AQ805" t="s">
        <v>28789</v>
      </c>
      <c r="AR805" t="s">
        <v>34347</v>
      </c>
      <c r="AW805" t="s">
        <v>37135</v>
      </c>
      <c r="AX805" t="s">
        <v>37135</v>
      </c>
      <c r="AY805" t="s">
        <v>37021</v>
      </c>
      <c r="BA805" t="s">
        <v>353</v>
      </c>
      <c r="BB805">
        <v>48</v>
      </c>
      <c r="BC805" t="s">
        <v>37022</v>
      </c>
      <c r="BD805" t="s">
        <v>28739</v>
      </c>
      <c r="BE805" t="s">
        <v>36993</v>
      </c>
      <c r="BF805">
        <v>0.2</v>
      </c>
      <c r="BG805" t="str">
        <f>_xlfn.TEXTJOIN("-",TRUE,V805,AL805,I805,BD805,AR805)</f>
        <v>AG-B16-CB-D3-EF</v>
      </c>
      <c r="BH805" t="s">
        <v>38139</v>
      </c>
      <c r="BI805" t="s">
        <v>38140</v>
      </c>
      <c r="BJ805" t="s">
        <v>37917</v>
      </c>
      <c r="BK805" cm="1">
        <f t="array" ref="BK805">IF(LEN(TRIM(BG805))=0,"",SUMPRODUCT(--(LEN(TRIM($BG$5:BG805))&gt;0)))</f>
        <v>785</v>
      </c>
      <c r="BL805" t="str">
        <f>IF(BK805&lt;&gt;"",_xlfn.BASE(BK805,36,10),"")</f>
        <v>00000000LT</v>
      </c>
      <c r="BM805" t="str">
        <f>IF(BL805&lt;&gt;"","*"&amp;BL805&amp;"*","")</f>
        <v>*00000000LT*</v>
      </c>
      <c r="BN805" t="s">
        <v>37915</v>
      </c>
      <c r="BO805" t="str">
        <f>_xlfn.TEXTJOIN("-",TRUE,N805,T805)</f>
        <v>DAT004-M16</v>
      </c>
      <c r="CP805" t="s">
        <v>37911</v>
      </c>
      <c r="CU805">
        <v>13.99</v>
      </c>
      <c r="DT805" t="s">
        <v>37026</v>
      </c>
      <c r="EC805" s="7">
        <f t="shared" si="110"/>
        <v>17.487500000000001</v>
      </c>
      <c r="EN805" t="s">
        <v>36995</v>
      </c>
      <c r="EO805">
        <v>1731138031</v>
      </c>
      <c r="EP805" t="s">
        <v>36968</v>
      </c>
      <c r="EQ805" t="s">
        <v>36996</v>
      </c>
      <c r="ER805" t="s">
        <v>36997</v>
      </c>
      <c r="ES805" t="s">
        <v>36967</v>
      </c>
      <c r="ET805" t="s">
        <v>37761</v>
      </c>
      <c r="EU805" t="s">
        <v>36999</v>
      </c>
      <c r="FB805" t="s">
        <v>35377</v>
      </c>
      <c r="FC805" t="s">
        <v>37782</v>
      </c>
      <c r="FD805" t="s">
        <v>28789</v>
      </c>
      <c r="FF805" t="s">
        <v>36990</v>
      </c>
      <c r="FG805" t="s">
        <v>36990</v>
      </c>
      <c r="FH805" t="s">
        <v>37911</v>
      </c>
      <c r="FI805" t="s">
        <v>37762</v>
      </c>
      <c r="FJ805" t="s">
        <v>37763</v>
      </c>
      <c r="FK805" t="s">
        <v>37764</v>
      </c>
      <c r="FL805" t="s">
        <v>37765</v>
      </c>
      <c r="FM805" t="s">
        <v>37766</v>
      </c>
      <c r="FN805" t="s">
        <v>37767</v>
      </c>
      <c r="FO805" t="s">
        <v>37768</v>
      </c>
      <c r="FP805" t="s">
        <v>37769</v>
      </c>
      <c r="FQ805" t="s">
        <v>37028</v>
      </c>
      <c r="FR805" t="s">
        <v>37008</v>
      </c>
      <c r="FS805" t="s">
        <v>37009</v>
      </c>
      <c r="FT805" t="s">
        <v>33410</v>
      </c>
      <c r="FU805" t="s">
        <v>33410</v>
      </c>
      <c r="FV805" t="s">
        <v>28789</v>
      </c>
      <c r="FW805" t="s">
        <v>37030</v>
      </c>
      <c r="FX805" t="s">
        <v>37031</v>
      </c>
      <c r="FY805" t="s">
        <v>36971</v>
      </c>
      <c r="FZ805" t="s">
        <v>36990</v>
      </c>
      <c r="GA805" t="s">
        <v>37783</v>
      </c>
      <c r="GB805" t="s">
        <v>36968</v>
      </c>
      <c r="GC805" t="s">
        <v>37032</v>
      </c>
      <c r="GD805" t="s">
        <v>37033</v>
      </c>
      <c r="GE805" t="s">
        <v>37770</v>
      </c>
      <c r="GF805" t="s">
        <v>37771</v>
      </c>
      <c r="GG805" t="s">
        <v>37772</v>
      </c>
      <c r="GH805" t="s">
        <v>37773</v>
      </c>
      <c r="GI805" t="s">
        <v>37774</v>
      </c>
      <c r="GJ805" t="s">
        <v>37034</v>
      </c>
      <c r="GK805" t="s">
        <v>37035</v>
      </c>
      <c r="GL805" t="s">
        <v>37784</v>
      </c>
      <c r="GM805" t="s">
        <v>37785</v>
      </c>
      <c r="GN805" t="s">
        <v>37786</v>
      </c>
      <c r="GO805" t="s">
        <v>36973</v>
      </c>
      <c r="GP805" t="s">
        <v>28789</v>
      </c>
      <c r="GQ805" t="s">
        <v>37010</v>
      </c>
      <c r="GR805" t="s">
        <v>36969</v>
      </c>
      <c r="GT805" t="s">
        <v>37011</v>
      </c>
      <c r="GU805">
        <f t="shared" si="111"/>
        <v>17.5</v>
      </c>
      <c r="GV805">
        <f t="shared" si="112"/>
        <v>17.5</v>
      </c>
      <c r="GX805">
        <v>14</v>
      </c>
      <c r="GY805" t="s">
        <v>37012</v>
      </c>
      <c r="HA805" t="s">
        <v>37013</v>
      </c>
      <c r="HE805">
        <v>13.99</v>
      </c>
    </row>
    <row r="806" spans="1:213">
      <c r="A806" t="s">
        <v>29123</v>
      </c>
      <c r="B806" t="s">
        <v>36962</v>
      </c>
      <c r="C806" t="s">
        <v>36963</v>
      </c>
      <c r="D806" t="s">
        <v>21351</v>
      </c>
      <c r="E806">
        <v>1</v>
      </c>
      <c r="F806" t="s">
        <v>36964</v>
      </c>
      <c r="G806" t="s">
        <v>38</v>
      </c>
      <c r="H806" t="s">
        <v>37209</v>
      </c>
      <c r="I806" t="s">
        <v>28730</v>
      </c>
      <c r="J806" t="s">
        <v>33297</v>
      </c>
      <c r="K806" t="s">
        <v>21308</v>
      </c>
      <c r="L806" t="s">
        <v>33298</v>
      </c>
      <c r="M806" t="s">
        <v>33343</v>
      </c>
      <c r="N806" t="s">
        <v>21360</v>
      </c>
      <c r="O806" t="s">
        <v>33344</v>
      </c>
      <c r="P806" t="s">
        <v>21282</v>
      </c>
      <c r="Q806" t="s">
        <v>33300</v>
      </c>
      <c r="T806" t="s">
        <v>33349</v>
      </c>
      <c r="U806" t="s">
        <v>37776</v>
      </c>
      <c r="V806" t="s">
        <v>34104</v>
      </c>
      <c r="W806" t="s">
        <v>36967</v>
      </c>
      <c r="X806" t="s">
        <v>36968</v>
      </c>
      <c r="Y806" t="s">
        <v>36969</v>
      </c>
      <c r="Z806">
        <v>300</v>
      </c>
      <c r="AA806">
        <v>221</v>
      </c>
      <c r="AB806" t="s">
        <v>37018</v>
      </c>
      <c r="AC806" t="s">
        <v>36990</v>
      </c>
      <c r="AD806" t="s">
        <v>36971</v>
      </c>
      <c r="AE806" t="s">
        <v>36972</v>
      </c>
      <c r="AF806" t="s">
        <v>36973</v>
      </c>
      <c r="AH806" t="s">
        <v>37757</v>
      </c>
      <c r="AJ806" t="s">
        <v>36967</v>
      </c>
      <c r="AK806" t="s">
        <v>33410</v>
      </c>
      <c r="AL806" t="s">
        <v>217</v>
      </c>
      <c r="AM806" t="s">
        <v>37777</v>
      </c>
      <c r="AN806" t="s">
        <v>29088</v>
      </c>
      <c r="AQ806" t="s">
        <v>29088</v>
      </c>
      <c r="AR806" t="s">
        <v>34349</v>
      </c>
      <c r="AW806" t="s">
        <v>37135</v>
      </c>
      <c r="AX806" t="s">
        <v>37135</v>
      </c>
      <c r="AY806" t="s">
        <v>37021</v>
      </c>
      <c r="BA806" t="s">
        <v>353</v>
      </c>
      <c r="BB806">
        <v>48</v>
      </c>
      <c r="BC806" t="s">
        <v>37048</v>
      </c>
      <c r="BD806" t="s">
        <v>34259</v>
      </c>
      <c r="BE806" t="s">
        <v>36993</v>
      </c>
      <c r="BF806">
        <v>0.2</v>
      </c>
      <c r="BG806" t="str">
        <f>_xlfn.TEXTJOIN("-",TRUE,V806,AL806,I806,BD806,AR806)</f>
        <v>AG-B16-CB-D4-EG</v>
      </c>
      <c r="BH806" t="s">
        <v>38141</v>
      </c>
      <c r="BI806" t="s">
        <v>38142</v>
      </c>
      <c r="BJ806" t="s">
        <v>37920</v>
      </c>
      <c r="BK806" cm="1">
        <f t="array" ref="BK806">IF(LEN(TRIM(BG806))=0,"",SUMPRODUCT(--(LEN(TRIM($BG$5:BG806))&gt;0)))</f>
        <v>786</v>
      </c>
      <c r="BL806" t="str">
        <f>IF(BK806&lt;&gt;"",_xlfn.BASE(BK806,36,10),"")</f>
        <v>00000000LU</v>
      </c>
      <c r="BM806" t="str">
        <f>IF(BL806&lt;&gt;"","*"&amp;BL806&amp;"*","")</f>
        <v>*00000000LU*</v>
      </c>
      <c r="BN806" t="s">
        <v>37918</v>
      </c>
      <c r="BO806" t="str">
        <f>_xlfn.TEXTJOIN("-",TRUE,N806,T806)</f>
        <v>DAT004-M16</v>
      </c>
      <c r="CP806" t="s">
        <v>37911</v>
      </c>
      <c r="CU806">
        <v>13.99</v>
      </c>
      <c r="DT806" t="s">
        <v>37026</v>
      </c>
      <c r="EC806" s="7">
        <f t="shared" si="110"/>
        <v>17.487500000000001</v>
      </c>
      <c r="EN806" t="s">
        <v>36995</v>
      </c>
      <c r="EO806">
        <v>1731138031</v>
      </c>
      <c r="EP806" t="s">
        <v>36968</v>
      </c>
      <c r="EQ806" t="s">
        <v>36996</v>
      </c>
      <c r="ER806" t="s">
        <v>36997</v>
      </c>
      <c r="ES806" t="s">
        <v>36967</v>
      </c>
      <c r="ET806" t="s">
        <v>37761</v>
      </c>
      <c r="EU806" t="s">
        <v>36999</v>
      </c>
      <c r="FB806" t="s">
        <v>35377</v>
      </c>
      <c r="FC806" t="s">
        <v>37782</v>
      </c>
      <c r="FD806" t="s">
        <v>29088</v>
      </c>
      <c r="FF806" t="s">
        <v>36990</v>
      </c>
      <c r="FG806" t="s">
        <v>36990</v>
      </c>
      <c r="FH806" t="s">
        <v>37911</v>
      </c>
      <c r="FI806" t="s">
        <v>37762</v>
      </c>
      <c r="FJ806" t="s">
        <v>37763</v>
      </c>
      <c r="FK806" t="s">
        <v>37764</v>
      </c>
      <c r="FL806" t="s">
        <v>37765</v>
      </c>
      <c r="FM806" t="s">
        <v>37766</v>
      </c>
      <c r="FN806" t="s">
        <v>37767</v>
      </c>
      <c r="FO806" t="s">
        <v>37768</v>
      </c>
      <c r="FP806" t="s">
        <v>37769</v>
      </c>
      <c r="FQ806" t="s">
        <v>37028</v>
      </c>
      <c r="FR806" t="s">
        <v>37008</v>
      </c>
      <c r="FS806" t="s">
        <v>37009</v>
      </c>
      <c r="FT806" t="s">
        <v>33410</v>
      </c>
      <c r="FU806" t="s">
        <v>33410</v>
      </c>
      <c r="FV806" t="s">
        <v>29088</v>
      </c>
      <c r="FW806" t="s">
        <v>37030</v>
      </c>
      <c r="FX806" t="s">
        <v>37031</v>
      </c>
      <c r="FY806" t="s">
        <v>36971</v>
      </c>
      <c r="FZ806" t="s">
        <v>36990</v>
      </c>
      <c r="GA806" t="s">
        <v>37783</v>
      </c>
      <c r="GB806" t="s">
        <v>36968</v>
      </c>
      <c r="GC806" t="s">
        <v>37032</v>
      </c>
      <c r="GD806" t="s">
        <v>37033</v>
      </c>
      <c r="GE806" t="s">
        <v>37770</v>
      </c>
      <c r="GF806" t="s">
        <v>37771</v>
      </c>
      <c r="GG806" t="s">
        <v>37772</v>
      </c>
      <c r="GH806" t="s">
        <v>37773</v>
      </c>
      <c r="GI806" t="s">
        <v>37774</v>
      </c>
      <c r="GJ806" t="s">
        <v>37034</v>
      </c>
      <c r="GK806" t="s">
        <v>37035</v>
      </c>
      <c r="GL806" t="s">
        <v>37784</v>
      </c>
      <c r="GM806" t="s">
        <v>37785</v>
      </c>
      <c r="GN806" t="s">
        <v>37786</v>
      </c>
      <c r="GO806" t="s">
        <v>36973</v>
      </c>
      <c r="GP806" t="s">
        <v>29088</v>
      </c>
      <c r="GQ806" t="s">
        <v>37010</v>
      </c>
      <c r="GR806" t="s">
        <v>36969</v>
      </c>
      <c r="GT806" t="s">
        <v>37011</v>
      </c>
      <c r="GU806">
        <f t="shared" si="111"/>
        <v>17.5</v>
      </c>
      <c r="GV806">
        <f t="shared" si="112"/>
        <v>17.5</v>
      </c>
      <c r="GX806">
        <v>14</v>
      </c>
      <c r="GY806" t="s">
        <v>37012</v>
      </c>
      <c r="HA806" t="s">
        <v>37013</v>
      </c>
      <c r="HE806">
        <v>13.99</v>
      </c>
    </row>
    <row r="807" spans="1:213">
      <c r="A807" t="s">
        <v>29123</v>
      </c>
      <c r="B807" t="s">
        <v>36962</v>
      </c>
      <c r="C807" t="s">
        <v>36963</v>
      </c>
      <c r="D807" t="s">
        <v>21351</v>
      </c>
      <c r="E807">
        <v>1</v>
      </c>
      <c r="F807" t="s">
        <v>36964</v>
      </c>
      <c r="G807" t="s">
        <v>38</v>
      </c>
      <c r="H807" t="s">
        <v>37209</v>
      </c>
      <c r="I807" t="s">
        <v>28730</v>
      </c>
      <c r="J807" t="s">
        <v>33297</v>
      </c>
      <c r="K807" t="s">
        <v>21308</v>
      </c>
      <c r="L807" t="s">
        <v>33298</v>
      </c>
      <c r="M807" t="s">
        <v>33343</v>
      </c>
      <c r="N807" t="s">
        <v>21360</v>
      </c>
      <c r="O807" t="s">
        <v>33344</v>
      </c>
      <c r="P807" t="s">
        <v>21282</v>
      </c>
      <c r="Q807" t="s">
        <v>33300</v>
      </c>
      <c r="T807" t="s">
        <v>33349</v>
      </c>
      <c r="U807" t="s">
        <v>37776</v>
      </c>
      <c r="V807" t="s">
        <v>34104</v>
      </c>
      <c r="W807" t="s">
        <v>36967</v>
      </c>
      <c r="X807" t="s">
        <v>36968</v>
      </c>
      <c r="Y807" t="s">
        <v>36969</v>
      </c>
      <c r="Z807">
        <v>300</v>
      </c>
      <c r="AA807">
        <v>236</v>
      </c>
      <c r="AB807" t="s">
        <v>37018</v>
      </c>
      <c r="AC807" t="s">
        <v>36990</v>
      </c>
      <c r="AD807" t="s">
        <v>36971</v>
      </c>
      <c r="AE807" t="s">
        <v>36972</v>
      </c>
      <c r="AF807" t="s">
        <v>36973</v>
      </c>
      <c r="AH807" t="s">
        <v>37757</v>
      </c>
      <c r="AJ807" t="s">
        <v>36967</v>
      </c>
      <c r="AK807" t="s">
        <v>33410</v>
      </c>
      <c r="AL807" t="s">
        <v>217</v>
      </c>
      <c r="AM807" t="s">
        <v>37777</v>
      </c>
      <c r="AN807" t="s">
        <v>29128</v>
      </c>
      <c r="AQ807" t="s">
        <v>29128</v>
      </c>
      <c r="AR807" t="s">
        <v>34351</v>
      </c>
      <c r="AW807" t="s">
        <v>37135</v>
      </c>
      <c r="AX807" t="s">
        <v>37135</v>
      </c>
      <c r="AY807" t="s">
        <v>37021</v>
      </c>
      <c r="BA807" t="s">
        <v>353</v>
      </c>
      <c r="BB807">
        <v>48</v>
      </c>
      <c r="BC807" t="s">
        <v>37048</v>
      </c>
      <c r="BD807" t="s">
        <v>34259</v>
      </c>
      <c r="BE807" t="s">
        <v>36993</v>
      </c>
      <c r="BF807">
        <v>0.2</v>
      </c>
      <c r="BG807" t="str">
        <f>_xlfn.TEXTJOIN("-",TRUE,V807,AL807,I807,BD807,AR807)</f>
        <v>AG-B16-CB-D4-EH</v>
      </c>
      <c r="BH807" t="s">
        <v>38143</v>
      </c>
      <c r="BI807" t="s">
        <v>38144</v>
      </c>
      <c r="BJ807" t="s">
        <v>37923</v>
      </c>
      <c r="BK807" cm="1">
        <f t="array" ref="BK807">IF(LEN(TRIM(BG807))=0,"",SUMPRODUCT(--(LEN(TRIM($BG$5:BG807))&gt;0)))</f>
        <v>787</v>
      </c>
      <c r="BL807" t="str">
        <f>IF(BK807&lt;&gt;"",_xlfn.BASE(BK807,36,10),"")</f>
        <v>00000000LV</v>
      </c>
      <c r="BM807" t="str">
        <f>IF(BL807&lt;&gt;"","*"&amp;BL807&amp;"*","")</f>
        <v>*00000000LV*</v>
      </c>
      <c r="BN807" t="s">
        <v>37921</v>
      </c>
      <c r="BO807" t="str">
        <f>_xlfn.TEXTJOIN("-",TRUE,N807,T807)</f>
        <v>DAT004-M16</v>
      </c>
      <c r="CP807" t="s">
        <v>37911</v>
      </c>
      <c r="CU807">
        <v>13.99</v>
      </c>
      <c r="DT807" t="s">
        <v>37026</v>
      </c>
      <c r="EC807" s="7">
        <f t="shared" si="110"/>
        <v>17.487500000000001</v>
      </c>
      <c r="EN807" t="s">
        <v>36995</v>
      </c>
      <c r="EO807">
        <v>1731138031</v>
      </c>
      <c r="EP807" t="s">
        <v>36968</v>
      </c>
      <c r="EQ807" t="s">
        <v>36996</v>
      </c>
      <c r="ER807" t="s">
        <v>36997</v>
      </c>
      <c r="ES807" t="s">
        <v>36967</v>
      </c>
      <c r="ET807" t="s">
        <v>37761</v>
      </c>
      <c r="EU807" t="s">
        <v>36999</v>
      </c>
      <c r="FB807" t="s">
        <v>35377</v>
      </c>
      <c r="FC807" t="s">
        <v>37782</v>
      </c>
      <c r="FD807" t="s">
        <v>37799</v>
      </c>
      <c r="FF807" t="s">
        <v>36990</v>
      </c>
      <c r="FG807" t="s">
        <v>36990</v>
      </c>
      <c r="FH807" t="s">
        <v>37911</v>
      </c>
      <c r="FI807" t="s">
        <v>37762</v>
      </c>
      <c r="FJ807" t="s">
        <v>37763</v>
      </c>
      <c r="FK807" t="s">
        <v>37764</v>
      </c>
      <c r="FL807" t="s">
        <v>37765</v>
      </c>
      <c r="FM807" t="s">
        <v>37766</v>
      </c>
      <c r="FN807" t="s">
        <v>37767</v>
      </c>
      <c r="FO807" t="s">
        <v>37768</v>
      </c>
      <c r="FP807" t="s">
        <v>37769</v>
      </c>
      <c r="FQ807" t="s">
        <v>37028</v>
      </c>
      <c r="FR807" t="s">
        <v>37008</v>
      </c>
      <c r="FS807" t="s">
        <v>37009</v>
      </c>
      <c r="FT807" t="s">
        <v>33410</v>
      </c>
      <c r="FU807" t="s">
        <v>33410</v>
      </c>
      <c r="FV807" t="s">
        <v>37799</v>
      </c>
      <c r="FW807" t="s">
        <v>37030</v>
      </c>
      <c r="FX807" t="s">
        <v>37031</v>
      </c>
      <c r="FY807" t="s">
        <v>36971</v>
      </c>
      <c r="FZ807" t="s">
        <v>36990</v>
      </c>
      <c r="GA807" t="s">
        <v>37783</v>
      </c>
      <c r="GB807" t="s">
        <v>36968</v>
      </c>
      <c r="GC807" t="s">
        <v>37032</v>
      </c>
      <c r="GD807" t="s">
        <v>37033</v>
      </c>
      <c r="GE807" t="s">
        <v>37770</v>
      </c>
      <c r="GF807" t="s">
        <v>37771</v>
      </c>
      <c r="GG807" t="s">
        <v>37772</v>
      </c>
      <c r="GH807" t="s">
        <v>37773</v>
      </c>
      <c r="GI807" t="s">
        <v>37774</v>
      </c>
      <c r="GJ807" t="s">
        <v>37034</v>
      </c>
      <c r="GK807" t="s">
        <v>37035</v>
      </c>
      <c r="GL807" t="s">
        <v>37784</v>
      </c>
      <c r="GM807" t="s">
        <v>37785</v>
      </c>
      <c r="GN807" t="s">
        <v>37786</v>
      </c>
      <c r="GO807" t="s">
        <v>36973</v>
      </c>
      <c r="GP807" t="s">
        <v>37799</v>
      </c>
      <c r="GQ807" t="s">
        <v>37010</v>
      </c>
      <c r="GR807" t="s">
        <v>36969</v>
      </c>
      <c r="GT807" t="s">
        <v>37011</v>
      </c>
      <c r="GU807">
        <f t="shared" si="111"/>
        <v>17.5</v>
      </c>
      <c r="GV807">
        <f t="shared" si="112"/>
        <v>17.5</v>
      </c>
      <c r="GX807">
        <v>14</v>
      </c>
      <c r="GY807" t="s">
        <v>37012</v>
      </c>
      <c r="HA807" t="s">
        <v>37013</v>
      </c>
      <c r="HE807">
        <v>13.99</v>
      </c>
    </row>
    <row r="808" spans="1:213">
      <c r="A808" t="s">
        <v>29123</v>
      </c>
      <c r="B808" t="s">
        <v>36962</v>
      </c>
      <c r="C808" t="s">
        <v>36963</v>
      </c>
      <c r="D808" t="s">
        <v>21351</v>
      </c>
      <c r="E808">
        <v>1</v>
      </c>
      <c r="F808" t="s">
        <v>36964</v>
      </c>
      <c r="G808" t="s">
        <v>38</v>
      </c>
      <c r="H808" t="s">
        <v>37209</v>
      </c>
      <c r="I808" t="s">
        <v>28730</v>
      </c>
      <c r="J808" t="s">
        <v>33297</v>
      </c>
      <c r="K808" t="s">
        <v>21308</v>
      </c>
      <c r="L808" t="s">
        <v>33298</v>
      </c>
      <c r="M808" t="s">
        <v>33343</v>
      </c>
      <c r="N808" t="s">
        <v>21360</v>
      </c>
      <c r="O808" t="s">
        <v>33344</v>
      </c>
      <c r="P808" t="s">
        <v>21282</v>
      </c>
      <c r="Q808" t="s">
        <v>33300</v>
      </c>
      <c r="T808" t="s">
        <v>33349</v>
      </c>
      <c r="U808" t="s">
        <v>37776</v>
      </c>
      <c r="V808" t="s">
        <v>34104</v>
      </c>
      <c r="W808" t="s">
        <v>36967</v>
      </c>
      <c r="X808" t="s">
        <v>36968</v>
      </c>
      <c r="Y808" t="s">
        <v>36969</v>
      </c>
      <c r="Z808">
        <v>300</v>
      </c>
      <c r="AA808">
        <v>271</v>
      </c>
      <c r="AB808" t="s">
        <v>37056</v>
      </c>
      <c r="AC808" t="s">
        <v>36990</v>
      </c>
      <c r="AD808" t="s">
        <v>36971</v>
      </c>
      <c r="AE808" t="s">
        <v>36972</v>
      </c>
      <c r="AF808" t="s">
        <v>36973</v>
      </c>
      <c r="AH808" t="s">
        <v>37757</v>
      </c>
      <c r="AJ808" t="s">
        <v>36967</v>
      </c>
      <c r="AK808" t="s">
        <v>33410</v>
      </c>
      <c r="AL808" t="s">
        <v>217</v>
      </c>
      <c r="AM808" t="s">
        <v>37777</v>
      </c>
      <c r="AN808" t="s">
        <v>37800</v>
      </c>
      <c r="AQ808" t="s">
        <v>37800</v>
      </c>
      <c r="AR808" t="s">
        <v>34353</v>
      </c>
      <c r="AW808" t="s">
        <v>37135</v>
      </c>
      <c r="AX808" t="s">
        <v>37135</v>
      </c>
      <c r="AY808" t="s">
        <v>37058</v>
      </c>
      <c r="BA808" t="s">
        <v>37059</v>
      </c>
      <c r="BB808">
        <v>48</v>
      </c>
      <c r="BC808" t="s">
        <v>37060</v>
      </c>
      <c r="BD808" t="s">
        <v>34261</v>
      </c>
      <c r="BE808" t="s">
        <v>36993</v>
      </c>
      <c r="BF808">
        <v>0.2</v>
      </c>
      <c r="BG808" t="str">
        <f>_xlfn.TEXTJOIN("-",TRUE,V808,AL808,I808,BD808,AR808)</f>
        <v>AG-B16-CB-D5-EI</v>
      </c>
      <c r="BH808" t="s">
        <v>38145</v>
      </c>
      <c r="BI808" t="s">
        <v>38146</v>
      </c>
      <c r="BJ808" t="s">
        <v>37926</v>
      </c>
      <c r="BK808" cm="1">
        <f t="array" ref="BK808">IF(LEN(TRIM(BG808))=0,"",SUMPRODUCT(--(LEN(TRIM($BG$5:BG808))&gt;0)))</f>
        <v>788</v>
      </c>
      <c r="BL808" t="str">
        <f>IF(BK808&lt;&gt;"",_xlfn.BASE(BK808,36,10),"")</f>
        <v>00000000LW</v>
      </c>
      <c r="BM808" t="str">
        <f>IF(BL808&lt;&gt;"","*"&amp;BL808&amp;"*","")</f>
        <v>*00000000LW*</v>
      </c>
      <c r="BN808" t="s">
        <v>37924</v>
      </c>
      <c r="BO808" t="str">
        <f>_xlfn.TEXTJOIN("-",TRUE,N808,T808)</f>
        <v>DAT004-M16</v>
      </c>
      <c r="CP808" t="s">
        <v>37911</v>
      </c>
      <c r="CU808">
        <v>16.989999999999998</v>
      </c>
      <c r="DT808" t="s">
        <v>37026</v>
      </c>
      <c r="EC808" s="7">
        <f t="shared" si="110"/>
        <v>21.237499999999997</v>
      </c>
      <c r="EN808" t="s">
        <v>36995</v>
      </c>
      <c r="EO808">
        <v>1731138031</v>
      </c>
      <c r="EP808" t="s">
        <v>36968</v>
      </c>
      <c r="EQ808" t="s">
        <v>36996</v>
      </c>
      <c r="ER808" t="s">
        <v>36997</v>
      </c>
      <c r="ES808" t="s">
        <v>36967</v>
      </c>
      <c r="ET808" t="s">
        <v>37761</v>
      </c>
      <c r="EU808" t="s">
        <v>36999</v>
      </c>
      <c r="FB808" t="s">
        <v>35377</v>
      </c>
      <c r="FC808" t="s">
        <v>37782</v>
      </c>
      <c r="FD808" t="s">
        <v>37800</v>
      </c>
      <c r="FF808" t="s">
        <v>36990</v>
      </c>
      <c r="FG808" t="s">
        <v>36990</v>
      </c>
      <c r="FH808" t="s">
        <v>37911</v>
      </c>
      <c r="FI808" t="s">
        <v>37762</v>
      </c>
      <c r="FJ808" t="s">
        <v>37763</v>
      </c>
      <c r="FK808" t="s">
        <v>37764</v>
      </c>
      <c r="FL808" t="s">
        <v>37765</v>
      </c>
      <c r="FM808" t="s">
        <v>37766</v>
      </c>
      <c r="FN808" t="s">
        <v>37767</v>
      </c>
      <c r="FO808" t="s">
        <v>37768</v>
      </c>
      <c r="FP808" t="s">
        <v>37769</v>
      </c>
      <c r="FQ808" t="s">
        <v>37028</v>
      </c>
      <c r="FR808" t="s">
        <v>37008</v>
      </c>
      <c r="FS808" t="s">
        <v>37009</v>
      </c>
      <c r="FT808" t="s">
        <v>33410</v>
      </c>
      <c r="FU808" t="s">
        <v>33410</v>
      </c>
      <c r="FV808" t="s">
        <v>37800</v>
      </c>
      <c r="FW808" t="s">
        <v>37030</v>
      </c>
      <c r="FX808" t="s">
        <v>37031</v>
      </c>
      <c r="FY808" t="s">
        <v>36971</v>
      </c>
      <c r="FZ808" t="s">
        <v>36990</v>
      </c>
      <c r="GA808" t="s">
        <v>37783</v>
      </c>
      <c r="GB808" t="s">
        <v>36968</v>
      </c>
      <c r="GC808" t="s">
        <v>37032</v>
      </c>
      <c r="GD808" t="s">
        <v>37033</v>
      </c>
      <c r="GE808" t="s">
        <v>37770</v>
      </c>
      <c r="GF808" t="s">
        <v>37771</v>
      </c>
      <c r="GG808" t="s">
        <v>37772</v>
      </c>
      <c r="GH808" t="s">
        <v>37773</v>
      </c>
      <c r="GI808" t="s">
        <v>37774</v>
      </c>
      <c r="GJ808" t="s">
        <v>37034</v>
      </c>
      <c r="GK808" t="s">
        <v>37035</v>
      </c>
      <c r="GL808" t="s">
        <v>37784</v>
      </c>
      <c r="GM808" t="s">
        <v>37785</v>
      </c>
      <c r="GN808" t="s">
        <v>37786</v>
      </c>
      <c r="GO808" t="s">
        <v>36973</v>
      </c>
      <c r="GP808" t="s">
        <v>37800</v>
      </c>
      <c r="GQ808" t="s">
        <v>37010</v>
      </c>
      <c r="GR808" t="s">
        <v>36969</v>
      </c>
      <c r="GT808" t="s">
        <v>37011</v>
      </c>
      <c r="GU808">
        <f t="shared" si="111"/>
        <v>21.25</v>
      </c>
      <c r="GV808">
        <f t="shared" si="112"/>
        <v>21.25</v>
      </c>
      <c r="GX808">
        <v>17</v>
      </c>
      <c r="GY808" t="s">
        <v>37012</v>
      </c>
      <c r="HA808" t="s">
        <v>37013</v>
      </c>
      <c r="HE808">
        <v>16.989999999999998</v>
      </c>
    </row>
    <row r="809" spans="1:213">
      <c r="A809" t="s">
        <v>29123</v>
      </c>
      <c r="B809" t="s">
        <v>36962</v>
      </c>
      <c r="C809" t="s">
        <v>36963</v>
      </c>
      <c r="D809" t="s">
        <v>21351</v>
      </c>
      <c r="E809">
        <v>1</v>
      </c>
      <c r="F809" t="s">
        <v>36964</v>
      </c>
      <c r="G809" t="s">
        <v>38</v>
      </c>
      <c r="H809" t="s">
        <v>37209</v>
      </c>
      <c r="I809" t="s">
        <v>28730</v>
      </c>
      <c r="J809" t="s">
        <v>33297</v>
      </c>
      <c r="K809" t="s">
        <v>21308</v>
      </c>
      <c r="L809" t="s">
        <v>33298</v>
      </c>
      <c r="M809" t="s">
        <v>33343</v>
      </c>
      <c r="N809" t="s">
        <v>21360</v>
      </c>
      <c r="O809" t="s">
        <v>33344</v>
      </c>
      <c r="P809" t="s">
        <v>21282</v>
      </c>
      <c r="Q809" t="s">
        <v>33300</v>
      </c>
      <c r="T809" t="s">
        <v>33349</v>
      </c>
      <c r="U809" t="s">
        <v>37776</v>
      </c>
      <c r="V809" t="s">
        <v>34104</v>
      </c>
      <c r="W809" t="s">
        <v>36967</v>
      </c>
      <c r="X809" t="s">
        <v>36968</v>
      </c>
      <c r="Y809" t="s">
        <v>36969</v>
      </c>
      <c r="Z809">
        <v>200</v>
      </c>
      <c r="AA809">
        <v>171</v>
      </c>
      <c r="AB809" t="s">
        <v>37018</v>
      </c>
      <c r="AC809" t="s">
        <v>36990</v>
      </c>
      <c r="AD809" t="s">
        <v>36971</v>
      </c>
      <c r="AE809" t="s">
        <v>36972</v>
      </c>
      <c r="AF809" t="s">
        <v>36973</v>
      </c>
      <c r="AH809" t="s">
        <v>37757</v>
      </c>
      <c r="AJ809" t="s">
        <v>36967</v>
      </c>
      <c r="AK809" t="s">
        <v>33434</v>
      </c>
      <c r="AL809" t="s">
        <v>37927</v>
      </c>
      <c r="AM809" t="s">
        <v>37777</v>
      </c>
      <c r="AN809" t="s">
        <v>28824</v>
      </c>
      <c r="AQ809" t="s">
        <v>28824</v>
      </c>
      <c r="AR809" t="s">
        <v>34343</v>
      </c>
      <c r="AW809" t="s">
        <v>37135</v>
      </c>
      <c r="AX809" t="s">
        <v>37135</v>
      </c>
      <c r="AY809" t="s">
        <v>37021</v>
      </c>
      <c r="BA809" t="s">
        <v>353</v>
      </c>
      <c r="BB809">
        <v>48</v>
      </c>
      <c r="BC809" t="s">
        <v>37022</v>
      </c>
      <c r="BD809" t="s">
        <v>28739</v>
      </c>
      <c r="BE809" t="s">
        <v>36993</v>
      </c>
      <c r="BF809">
        <v>0.2</v>
      </c>
      <c r="BG809" t="str">
        <f>_xlfn.TEXTJOIN("-",TRUE,V809,AL809,I809,BD809,AR809)</f>
        <v>AG-B1B-CB-D3-ED</v>
      </c>
      <c r="BH809" t="s">
        <v>38147</v>
      </c>
      <c r="BI809" t="s">
        <v>38148</v>
      </c>
      <c r="BJ809" t="s">
        <v>37930</v>
      </c>
      <c r="BK809" cm="1">
        <f t="array" ref="BK809">IF(LEN(TRIM(BG809))=0,"",SUMPRODUCT(--(LEN(TRIM($BG$5:BG809))&gt;0)))</f>
        <v>789</v>
      </c>
      <c r="BL809" t="str">
        <f>IF(BK809&lt;&gt;"",_xlfn.BASE(BK809,36,10),"")</f>
        <v>00000000LX</v>
      </c>
      <c r="BM809" t="str">
        <f>IF(BL809&lt;&gt;"","*"&amp;BL809&amp;"*","")</f>
        <v>*00000000LX*</v>
      </c>
      <c r="BN809" t="s">
        <v>37928</v>
      </c>
      <c r="BO809" t="str">
        <f>_xlfn.TEXTJOIN("-",TRUE,N809,T809)</f>
        <v>DAT004-M16</v>
      </c>
      <c r="CP809" t="s">
        <v>37931</v>
      </c>
      <c r="CU809">
        <v>13.99</v>
      </c>
      <c r="DT809" t="s">
        <v>37026</v>
      </c>
      <c r="EC809" s="7">
        <f t="shared" si="110"/>
        <v>17.487500000000001</v>
      </c>
      <c r="EN809" t="s">
        <v>36995</v>
      </c>
      <c r="EO809">
        <v>1731138031</v>
      </c>
      <c r="EP809" t="s">
        <v>36968</v>
      </c>
      <c r="EQ809" t="s">
        <v>36996</v>
      </c>
      <c r="ER809" t="s">
        <v>36997</v>
      </c>
      <c r="ES809" t="s">
        <v>36967</v>
      </c>
      <c r="ET809" t="s">
        <v>37761</v>
      </c>
      <c r="EU809" t="s">
        <v>36999</v>
      </c>
      <c r="FB809" t="s">
        <v>35377</v>
      </c>
      <c r="FC809" t="s">
        <v>37782</v>
      </c>
      <c r="FD809" t="s">
        <v>28824</v>
      </c>
      <c r="FF809" t="s">
        <v>36990</v>
      </c>
      <c r="FG809" t="s">
        <v>36990</v>
      </c>
      <c r="FH809" t="s">
        <v>37931</v>
      </c>
      <c r="FI809" t="s">
        <v>37762</v>
      </c>
      <c r="FJ809" t="s">
        <v>37763</v>
      </c>
      <c r="FK809" t="s">
        <v>37764</v>
      </c>
      <c r="FL809" t="s">
        <v>37765</v>
      </c>
      <c r="FM809" t="s">
        <v>37766</v>
      </c>
      <c r="FN809" t="s">
        <v>37767</v>
      </c>
      <c r="FO809" t="s">
        <v>37768</v>
      </c>
      <c r="FP809" t="s">
        <v>37769</v>
      </c>
      <c r="FQ809" t="s">
        <v>37028</v>
      </c>
      <c r="FR809" t="s">
        <v>37008</v>
      </c>
      <c r="FS809" t="s">
        <v>37009</v>
      </c>
      <c r="FT809" t="s">
        <v>33434</v>
      </c>
      <c r="FU809" t="s">
        <v>33434</v>
      </c>
      <c r="FV809" t="s">
        <v>28824</v>
      </c>
      <c r="FW809" t="s">
        <v>37030</v>
      </c>
      <c r="FX809" t="s">
        <v>37031</v>
      </c>
      <c r="FY809" t="s">
        <v>36971</v>
      </c>
      <c r="FZ809" t="s">
        <v>36990</v>
      </c>
      <c r="GA809" t="s">
        <v>37783</v>
      </c>
      <c r="GB809" t="s">
        <v>36968</v>
      </c>
      <c r="GC809" t="s">
        <v>37032</v>
      </c>
      <c r="GD809" t="s">
        <v>37033</v>
      </c>
      <c r="GE809" t="s">
        <v>37770</v>
      </c>
      <c r="GF809" t="s">
        <v>37771</v>
      </c>
      <c r="GG809" t="s">
        <v>37772</v>
      </c>
      <c r="GH809" t="s">
        <v>37773</v>
      </c>
      <c r="GI809" t="s">
        <v>37774</v>
      </c>
      <c r="GJ809" t="s">
        <v>37034</v>
      </c>
      <c r="GK809" t="s">
        <v>37035</v>
      </c>
      <c r="GL809" t="s">
        <v>37784</v>
      </c>
      <c r="GM809" t="s">
        <v>37785</v>
      </c>
      <c r="GN809" t="s">
        <v>37786</v>
      </c>
      <c r="GO809" t="s">
        <v>36973</v>
      </c>
      <c r="GP809" t="s">
        <v>28824</v>
      </c>
      <c r="GQ809" t="s">
        <v>37010</v>
      </c>
      <c r="GR809" t="s">
        <v>36969</v>
      </c>
      <c r="GT809" t="s">
        <v>37011</v>
      </c>
      <c r="GU809">
        <f t="shared" si="111"/>
        <v>17.5</v>
      </c>
      <c r="GV809">
        <f t="shared" si="112"/>
        <v>17.5</v>
      </c>
      <c r="GX809">
        <v>14</v>
      </c>
      <c r="GY809" t="s">
        <v>37012</v>
      </c>
      <c r="HA809" t="s">
        <v>37013</v>
      </c>
      <c r="HE809">
        <v>13.99</v>
      </c>
    </row>
    <row r="810" spans="1:213">
      <c r="A810" t="s">
        <v>29123</v>
      </c>
      <c r="B810" t="s">
        <v>36962</v>
      </c>
      <c r="C810" t="s">
        <v>36963</v>
      </c>
      <c r="D810" t="s">
        <v>21351</v>
      </c>
      <c r="E810">
        <v>1</v>
      </c>
      <c r="F810" t="s">
        <v>36964</v>
      </c>
      <c r="G810" t="s">
        <v>38</v>
      </c>
      <c r="H810" t="s">
        <v>37209</v>
      </c>
      <c r="I810" t="s">
        <v>28730</v>
      </c>
      <c r="J810" t="s">
        <v>33297</v>
      </c>
      <c r="K810" t="s">
        <v>21308</v>
      </c>
      <c r="L810" t="s">
        <v>33298</v>
      </c>
      <c r="M810" t="s">
        <v>33343</v>
      </c>
      <c r="N810" t="s">
        <v>21360</v>
      </c>
      <c r="O810" t="s">
        <v>33344</v>
      </c>
      <c r="P810" t="s">
        <v>21282</v>
      </c>
      <c r="Q810" t="s">
        <v>33300</v>
      </c>
      <c r="T810" t="s">
        <v>33349</v>
      </c>
      <c r="U810" t="s">
        <v>37776</v>
      </c>
      <c r="V810" t="s">
        <v>34104</v>
      </c>
      <c r="W810" t="s">
        <v>36967</v>
      </c>
      <c r="X810" t="s">
        <v>36968</v>
      </c>
      <c r="Y810" t="s">
        <v>36969</v>
      </c>
      <c r="Z810">
        <v>200</v>
      </c>
      <c r="AA810">
        <v>186</v>
      </c>
      <c r="AB810" t="s">
        <v>37018</v>
      </c>
      <c r="AC810" t="s">
        <v>36990</v>
      </c>
      <c r="AD810" t="s">
        <v>36971</v>
      </c>
      <c r="AE810" t="s">
        <v>36972</v>
      </c>
      <c r="AF810" t="s">
        <v>36973</v>
      </c>
      <c r="AH810" t="s">
        <v>37757</v>
      </c>
      <c r="AJ810" t="s">
        <v>36967</v>
      </c>
      <c r="AK810" t="s">
        <v>33434</v>
      </c>
      <c r="AL810" t="s">
        <v>37927</v>
      </c>
      <c r="AM810" t="s">
        <v>37777</v>
      </c>
      <c r="AN810" t="s">
        <v>28795</v>
      </c>
      <c r="AQ810" t="s">
        <v>28795</v>
      </c>
      <c r="AR810" t="s">
        <v>34345</v>
      </c>
      <c r="AW810" t="s">
        <v>37135</v>
      </c>
      <c r="AX810" t="s">
        <v>37135</v>
      </c>
      <c r="AY810" t="s">
        <v>37021</v>
      </c>
      <c r="BA810" t="s">
        <v>353</v>
      </c>
      <c r="BB810">
        <v>48</v>
      </c>
      <c r="BC810" t="s">
        <v>37022</v>
      </c>
      <c r="BD810" t="s">
        <v>28739</v>
      </c>
      <c r="BE810" t="s">
        <v>36993</v>
      </c>
      <c r="BF810">
        <v>0.2</v>
      </c>
      <c r="BG810" t="str">
        <f>_xlfn.TEXTJOIN("-",TRUE,V810,AL810,I810,BD810,AR810)</f>
        <v>AG-B1B-CB-D3-EE</v>
      </c>
      <c r="BH810" t="s">
        <v>38149</v>
      </c>
      <c r="BI810" t="s">
        <v>38150</v>
      </c>
      <c r="BJ810" t="s">
        <v>37934</v>
      </c>
      <c r="BK810" cm="1">
        <f t="array" ref="BK810">IF(LEN(TRIM(BG810))=0,"",SUMPRODUCT(--(LEN(TRIM($BG$5:BG810))&gt;0)))</f>
        <v>790</v>
      </c>
      <c r="BL810" t="str">
        <f>IF(BK810&lt;&gt;"",_xlfn.BASE(BK810,36,10),"")</f>
        <v>00000000LY</v>
      </c>
      <c r="BM810" t="str">
        <f>IF(BL810&lt;&gt;"","*"&amp;BL810&amp;"*","")</f>
        <v>*00000000LY*</v>
      </c>
      <c r="BN810" t="s">
        <v>37932</v>
      </c>
      <c r="BO810" t="str">
        <f>_xlfn.TEXTJOIN("-",TRUE,N810,T810)</f>
        <v>DAT004-M16</v>
      </c>
      <c r="CP810" t="s">
        <v>37931</v>
      </c>
      <c r="CU810">
        <v>13.99</v>
      </c>
      <c r="DT810" t="s">
        <v>37026</v>
      </c>
      <c r="EC810" s="7">
        <f t="shared" si="110"/>
        <v>17.487500000000001</v>
      </c>
      <c r="EN810" t="s">
        <v>36995</v>
      </c>
      <c r="EO810">
        <v>1731138031</v>
      </c>
      <c r="EP810" t="s">
        <v>36968</v>
      </c>
      <c r="EQ810" t="s">
        <v>36996</v>
      </c>
      <c r="ER810" t="s">
        <v>36997</v>
      </c>
      <c r="ES810" t="s">
        <v>36967</v>
      </c>
      <c r="ET810" t="s">
        <v>37761</v>
      </c>
      <c r="EU810" t="s">
        <v>36999</v>
      </c>
      <c r="FB810" t="s">
        <v>35377</v>
      </c>
      <c r="FC810" t="s">
        <v>37782</v>
      </c>
      <c r="FD810" t="s">
        <v>28795</v>
      </c>
      <c r="FF810" t="s">
        <v>36990</v>
      </c>
      <c r="FG810" t="s">
        <v>36990</v>
      </c>
      <c r="FH810" t="s">
        <v>37931</v>
      </c>
      <c r="FI810" t="s">
        <v>37762</v>
      </c>
      <c r="FJ810" t="s">
        <v>37763</v>
      </c>
      <c r="FK810" t="s">
        <v>37764</v>
      </c>
      <c r="FL810" t="s">
        <v>37765</v>
      </c>
      <c r="FM810" t="s">
        <v>37766</v>
      </c>
      <c r="FN810" t="s">
        <v>37767</v>
      </c>
      <c r="FO810" t="s">
        <v>37768</v>
      </c>
      <c r="FP810" t="s">
        <v>37769</v>
      </c>
      <c r="FQ810" t="s">
        <v>37028</v>
      </c>
      <c r="FR810" t="s">
        <v>37008</v>
      </c>
      <c r="FS810" t="s">
        <v>37009</v>
      </c>
      <c r="FT810" t="s">
        <v>33434</v>
      </c>
      <c r="FU810" t="s">
        <v>33434</v>
      </c>
      <c r="FV810" t="s">
        <v>28795</v>
      </c>
      <c r="FW810" t="s">
        <v>37030</v>
      </c>
      <c r="FX810" t="s">
        <v>37031</v>
      </c>
      <c r="FY810" t="s">
        <v>36971</v>
      </c>
      <c r="FZ810" t="s">
        <v>36990</v>
      </c>
      <c r="GA810" t="s">
        <v>37783</v>
      </c>
      <c r="GB810" t="s">
        <v>36968</v>
      </c>
      <c r="GC810" t="s">
        <v>37032</v>
      </c>
      <c r="GD810" t="s">
        <v>37033</v>
      </c>
      <c r="GE810" t="s">
        <v>37770</v>
      </c>
      <c r="GF810" t="s">
        <v>37771</v>
      </c>
      <c r="GG810" t="s">
        <v>37772</v>
      </c>
      <c r="GH810" t="s">
        <v>37773</v>
      </c>
      <c r="GI810" t="s">
        <v>37774</v>
      </c>
      <c r="GJ810" t="s">
        <v>37034</v>
      </c>
      <c r="GK810" t="s">
        <v>37035</v>
      </c>
      <c r="GL810" t="s">
        <v>37784</v>
      </c>
      <c r="GM810" t="s">
        <v>37785</v>
      </c>
      <c r="GN810" t="s">
        <v>37786</v>
      </c>
      <c r="GO810" t="s">
        <v>36973</v>
      </c>
      <c r="GP810" t="s">
        <v>28795</v>
      </c>
      <c r="GQ810" t="s">
        <v>37010</v>
      </c>
      <c r="GR810" t="s">
        <v>36969</v>
      </c>
      <c r="GT810" t="s">
        <v>37011</v>
      </c>
      <c r="GU810">
        <f t="shared" si="111"/>
        <v>17.5</v>
      </c>
      <c r="GV810">
        <f t="shared" si="112"/>
        <v>17.5</v>
      </c>
      <c r="GX810">
        <v>14</v>
      </c>
      <c r="GY810" t="s">
        <v>37012</v>
      </c>
      <c r="HA810" t="s">
        <v>37013</v>
      </c>
      <c r="HE810">
        <v>13.99</v>
      </c>
    </row>
    <row r="811" spans="1:213">
      <c r="A811" t="s">
        <v>29123</v>
      </c>
      <c r="B811" t="s">
        <v>36962</v>
      </c>
      <c r="C811" t="s">
        <v>36963</v>
      </c>
      <c r="D811" t="s">
        <v>21351</v>
      </c>
      <c r="E811">
        <v>1</v>
      </c>
      <c r="F811" t="s">
        <v>36964</v>
      </c>
      <c r="G811" t="s">
        <v>38</v>
      </c>
      <c r="H811" t="s">
        <v>37209</v>
      </c>
      <c r="I811" t="s">
        <v>28730</v>
      </c>
      <c r="J811" t="s">
        <v>33297</v>
      </c>
      <c r="K811" t="s">
        <v>21308</v>
      </c>
      <c r="L811" t="s">
        <v>33298</v>
      </c>
      <c r="M811" t="s">
        <v>33343</v>
      </c>
      <c r="N811" t="s">
        <v>21360</v>
      </c>
      <c r="O811" t="s">
        <v>33344</v>
      </c>
      <c r="P811" t="s">
        <v>21282</v>
      </c>
      <c r="Q811" t="s">
        <v>33300</v>
      </c>
      <c r="T811" t="s">
        <v>33349</v>
      </c>
      <c r="U811" t="s">
        <v>37776</v>
      </c>
      <c r="V811" t="s">
        <v>34104</v>
      </c>
      <c r="W811" t="s">
        <v>36967</v>
      </c>
      <c r="X811" t="s">
        <v>36968</v>
      </c>
      <c r="Y811" t="s">
        <v>36969</v>
      </c>
      <c r="Z811">
        <v>200</v>
      </c>
      <c r="AA811">
        <v>195</v>
      </c>
      <c r="AB811" t="s">
        <v>37018</v>
      </c>
      <c r="AC811" t="s">
        <v>36990</v>
      </c>
      <c r="AD811" t="s">
        <v>36971</v>
      </c>
      <c r="AE811" t="s">
        <v>36972</v>
      </c>
      <c r="AF811" t="s">
        <v>36973</v>
      </c>
      <c r="AH811" t="s">
        <v>37757</v>
      </c>
      <c r="AJ811" t="s">
        <v>36967</v>
      </c>
      <c r="AK811" t="s">
        <v>33434</v>
      </c>
      <c r="AL811" t="s">
        <v>37927</v>
      </c>
      <c r="AM811" t="s">
        <v>37777</v>
      </c>
      <c r="AN811" t="s">
        <v>28789</v>
      </c>
      <c r="AQ811" t="s">
        <v>28789</v>
      </c>
      <c r="AR811" t="s">
        <v>34347</v>
      </c>
      <c r="AW811" t="s">
        <v>37135</v>
      </c>
      <c r="AX811" t="s">
        <v>37135</v>
      </c>
      <c r="AY811" t="s">
        <v>37021</v>
      </c>
      <c r="BA811" t="s">
        <v>353</v>
      </c>
      <c r="BB811">
        <v>48</v>
      </c>
      <c r="BC811" t="s">
        <v>37022</v>
      </c>
      <c r="BD811" t="s">
        <v>28739</v>
      </c>
      <c r="BE811" t="s">
        <v>36993</v>
      </c>
      <c r="BF811">
        <v>0.2</v>
      </c>
      <c r="BG811" t="str">
        <f>_xlfn.TEXTJOIN("-",TRUE,V811,AL811,I811,BD811,AR811)</f>
        <v>AG-B1B-CB-D3-EF</v>
      </c>
      <c r="BH811" t="s">
        <v>38151</v>
      </c>
      <c r="BI811" t="s">
        <v>38152</v>
      </c>
      <c r="BJ811" t="s">
        <v>37937</v>
      </c>
      <c r="BK811" cm="1">
        <f t="array" ref="BK811">IF(LEN(TRIM(BG811))=0,"",SUMPRODUCT(--(LEN(TRIM($BG$5:BG811))&gt;0)))</f>
        <v>791</v>
      </c>
      <c r="BL811" t="str">
        <f>IF(BK811&lt;&gt;"",_xlfn.BASE(BK811,36,10),"")</f>
        <v>00000000LZ</v>
      </c>
      <c r="BM811" t="str">
        <f>IF(BL811&lt;&gt;"","*"&amp;BL811&amp;"*","")</f>
        <v>*00000000LZ*</v>
      </c>
      <c r="BN811" t="s">
        <v>37935</v>
      </c>
      <c r="BO811" t="str">
        <f>_xlfn.TEXTJOIN("-",TRUE,N811,T811)</f>
        <v>DAT004-M16</v>
      </c>
      <c r="CP811" t="s">
        <v>37931</v>
      </c>
      <c r="CU811">
        <v>13.99</v>
      </c>
      <c r="DT811" t="s">
        <v>37026</v>
      </c>
      <c r="EC811" s="7">
        <f t="shared" si="110"/>
        <v>17.487500000000001</v>
      </c>
      <c r="EN811" t="s">
        <v>36995</v>
      </c>
      <c r="EO811">
        <v>1731138031</v>
      </c>
      <c r="EP811" t="s">
        <v>36968</v>
      </c>
      <c r="EQ811" t="s">
        <v>36996</v>
      </c>
      <c r="ER811" t="s">
        <v>36997</v>
      </c>
      <c r="ES811" t="s">
        <v>36967</v>
      </c>
      <c r="ET811" t="s">
        <v>37761</v>
      </c>
      <c r="EU811" t="s">
        <v>36999</v>
      </c>
      <c r="FB811" t="s">
        <v>35377</v>
      </c>
      <c r="FC811" t="s">
        <v>37782</v>
      </c>
      <c r="FD811" t="s">
        <v>28789</v>
      </c>
      <c r="FF811" t="s">
        <v>36990</v>
      </c>
      <c r="FG811" t="s">
        <v>36990</v>
      </c>
      <c r="FH811" t="s">
        <v>37931</v>
      </c>
      <c r="FI811" t="s">
        <v>37762</v>
      </c>
      <c r="FJ811" t="s">
        <v>37763</v>
      </c>
      <c r="FK811" t="s">
        <v>37764</v>
      </c>
      <c r="FL811" t="s">
        <v>37765</v>
      </c>
      <c r="FM811" t="s">
        <v>37766</v>
      </c>
      <c r="FN811" t="s">
        <v>37767</v>
      </c>
      <c r="FO811" t="s">
        <v>37768</v>
      </c>
      <c r="FP811" t="s">
        <v>37769</v>
      </c>
      <c r="FQ811" t="s">
        <v>37028</v>
      </c>
      <c r="FR811" t="s">
        <v>37008</v>
      </c>
      <c r="FS811" t="s">
        <v>37009</v>
      </c>
      <c r="FT811" t="s">
        <v>33434</v>
      </c>
      <c r="FU811" t="s">
        <v>33434</v>
      </c>
      <c r="FV811" t="s">
        <v>28789</v>
      </c>
      <c r="FW811" t="s">
        <v>37030</v>
      </c>
      <c r="FX811" t="s">
        <v>37031</v>
      </c>
      <c r="FY811" t="s">
        <v>36971</v>
      </c>
      <c r="FZ811" t="s">
        <v>36990</v>
      </c>
      <c r="GA811" t="s">
        <v>37783</v>
      </c>
      <c r="GB811" t="s">
        <v>36968</v>
      </c>
      <c r="GC811" t="s">
        <v>37032</v>
      </c>
      <c r="GD811" t="s">
        <v>37033</v>
      </c>
      <c r="GE811" t="s">
        <v>37770</v>
      </c>
      <c r="GF811" t="s">
        <v>37771</v>
      </c>
      <c r="GG811" t="s">
        <v>37772</v>
      </c>
      <c r="GH811" t="s">
        <v>37773</v>
      </c>
      <c r="GI811" t="s">
        <v>37774</v>
      </c>
      <c r="GJ811" t="s">
        <v>37034</v>
      </c>
      <c r="GK811" t="s">
        <v>37035</v>
      </c>
      <c r="GL811" t="s">
        <v>37784</v>
      </c>
      <c r="GM811" t="s">
        <v>37785</v>
      </c>
      <c r="GN811" t="s">
        <v>37786</v>
      </c>
      <c r="GO811" t="s">
        <v>36973</v>
      </c>
      <c r="GP811" t="s">
        <v>28789</v>
      </c>
      <c r="GQ811" t="s">
        <v>37010</v>
      </c>
      <c r="GR811" t="s">
        <v>36969</v>
      </c>
      <c r="GT811" t="s">
        <v>37011</v>
      </c>
      <c r="GU811">
        <f t="shared" si="111"/>
        <v>17.5</v>
      </c>
      <c r="GV811">
        <f t="shared" si="112"/>
        <v>17.5</v>
      </c>
      <c r="GX811">
        <v>14</v>
      </c>
      <c r="GY811" t="s">
        <v>37012</v>
      </c>
      <c r="HA811" t="s">
        <v>37013</v>
      </c>
      <c r="HE811">
        <v>13.99</v>
      </c>
    </row>
    <row r="812" spans="1:213">
      <c r="A812" t="s">
        <v>29123</v>
      </c>
      <c r="B812" t="s">
        <v>36962</v>
      </c>
      <c r="C812" t="s">
        <v>36963</v>
      </c>
      <c r="D812" t="s">
        <v>21351</v>
      </c>
      <c r="E812">
        <v>1</v>
      </c>
      <c r="F812" t="s">
        <v>36964</v>
      </c>
      <c r="G812" t="s">
        <v>38</v>
      </c>
      <c r="H812" t="s">
        <v>37209</v>
      </c>
      <c r="I812" t="s">
        <v>28730</v>
      </c>
      <c r="J812" t="s">
        <v>33297</v>
      </c>
      <c r="K812" t="s">
        <v>21308</v>
      </c>
      <c r="L812" t="s">
        <v>33298</v>
      </c>
      <c r="M812" t="s">
        <v>33343</v>
      </c>
      <c r="N812" t="s">
        <v>21360</v>
      </c>
      <c r="O812" t="s">
        <v>33344</v>
      </c>
      <c r="P812" t="s">
        <v>21282</v>
      </c>
      <c r="Q812" t="s">
        <v>33300</v>
      </c>
      <c r="T812" t="s">
        <v>33349</v>
      </c>
      <c r="U812" t="s">
        <v>37776</v>
      </c>
      <c r="V812" t="s">
        <v>34104</v>
      </c>
      <c r="W812" t="s">
        <v>36967</v>
      </c>
      <c r="X812" t="s">
        <v>36968</v>
      </c>
      <c r="Y812" t="s">
        <v>36969</v>
      </c>
      <c r="Z812">
        <v>300</v>
      </c>
      <c r="AA812">
        <v>221</v>
      </c>
      <c r="AB812" t="s">
        <v>37018</v>
      </c>
      <c r="AC812" t="s">
        <v>36990</v>
      </c>
      <c r="AD812" t="s">
        <v>36971</v>
      </c>
      <c r="AE812" t="s">
        <v>36972</v>
      </c>
      <c r="AF812" t="s">
        <v>36973</v>
      </c>
      <c r="AH812" t="s">
        <v>37757</v>
      </c>
      <c r="AJ812" t="s">
        <v>36967</v>
      </c>
      <c r="AK812" t="s">
        <v>33434</v>
      </c>
      <c r="AL812" t="s">
        <v>37927</v>
      </c>
      <c r="AM812" t="s">
        <v>37777</v>
      </c>
      <c r="AN812" t="s">
        <v>29088</v>
      </c>
      <c r="AQ812" t="s">
        <v>29088</v>
      </c>
      <c r="AR812" t="s">
        <v>34349</v>
      </c>
      <c r="AW812" t="s">
        <v>37135</v>
      </c>
      <c r="AX812" t="s">
        <v>37135</v>
      </c>
      <c r="AY812" t="s">
        <v>37021</v>
      </c>
      <c r="BA812" t="s">
        <v>353</v>
      </c>
      <c r="BB812">
        <v>48</v>
      </c>
      <c r="BC812" t="s">
        <v>37048</v>
      </c>
      <c r="BD812" t="s">
        <v>34259</v>
      </c>
      <c r="BE812" t="s">
        <v>36993</v>
      </c>
      <c r="BF812">
        <v>0.2</v>
      </c>
      <c r="BG812" t="str">
        <f>_xlfn.TEXTJOIN("-",TRUE,V812,AL812,I812,BD812,AR812)</f>
        <v>AG-B1B-CB-D4-EG</v>
      </c>
      <c r="BH812" t="s">
        <v>38153</v>
      </c>
      <c r="BI812" t="s">
        <v>38154</v>
      </c>
      <c r="BJ812" t="s">
        <v>37940</v>
      </c>
      <c r="BK812" cm="1">
        <f t="array" ref="BK812">IF(LEN(TRIM(BG812))=0,"",SUMPRODUCT(--(LEN(TRIM($BG$5:BG812))&gt;0)))</f>
        <v>792</v>
      </c>
      <c r="BL812" t="str">
        <f>IF(BK812&lt;&gt;"",_xlfn.BASE(BK812,36,10),"")</f>
        <v>00000000M0</v>
      </c>
      <c r="BM812" t="str">
        <f>IF(BL812&lt;&gt;"","*"&amp;BL812&amp;"*","")</f>
        <v>*00000000M0*</v>
      </c>
      <c r="BN812" t="s">
        <v>37938</v>
      </c>
      <c r="BO812" t="str">
        <f>_xlfn.TEXTJOIN("-",TRUE,N812,T812)</f>
        <v>DAT004-M16</v>
      </c>
      <c r="CP812" t="s">
        <v>37931</v>
      </c>
      <c r="CU812">
        <v>13.99</v>
      </c>
      <c r="DT812" t="s">
        <v>37026</v>
      </c>
      <c r="EC812" s="7">
        <f t="shared" si="110"/>
        <v>17.487500000000001</v>
      </c>
      <c r="EN812" t="s">
        <v>36995</v>
      </c>
      <c r="EO812">
        <v>1731138031</v>
      </c>
      <c r="EP812" t="s">
        <v>36968</v>
      </c>
      <c r="EQ812" t="s">
        <v>36996</v>
      </c>
      <c r="ER812" t="s">
        <v>36997</v>
      </c>
      <c r="ES812" t="s">
        <v>36967</v>
      </c>
      <c r="ET812" t="s">
        <v>37761</v>
      </c>
      <c r="EU812" t="s">
        <v>36999</v>
      </c>
      <c r="FB812" t="s">
        <v>35377</v>
      </c>
      <c r="FC812" t="s">
        <v>37782</v>
      </c>
      <c r="FD812" t="s">
        <v>29088</v>
      </c>
      <c r="FF812" t="s">
        <v>36990</v>
      </c>
      <c r="FG812" t="s">
        <v>36990</v>
      </c>
      <c r="FH812" t="s">
        <v>37931</v>
      </c>
      <c r="FI812" t="s">
        <v>37762</v>
      </c>
      <c r="FJ812" t="s">
        <v>37763</v>
      </c>
      <c r="FK812" t="s">
        <v>37764</v>
      </c>
      <c r="FL812" t="s">
        <v>37765</v>
      </c>
      <c r="FM812" t="s">
        <v>37766</v>
      </c>
      <c r="FN812" t="s">
        <v>37767</v>
      </c>
      <c r="FO812" t="s">
        <v>37768</v>
      </c>
      <c r="FP812" t="s">
        <v>37769</v>
      </c>
      <c r="FQ812" t="s">
        <v>37028</v>
      </c>
      <c r="FR812" t="s">
        <v>37008</v>
      </c>
      <c r="FS812" t="s">
        <v>37009</v>
      </c>
      <c r="FT812" t="s">
        <v>33434</v>
      </c>
      <c r="FU812" t="s">
        <v>33434</v>
      </c>
      <c r="FV812" t="s">
        <v>29088</v>
      </c>
      <c r="FW812" t="s">
        <v>37030</v>
      </c>
      <c r="FX812" t="s">
        <v>37031</v>
      </c>
      <c r="FY812" t="s">
        <v>36971</v>
      </c>
      <c r="FZ812" t="s">
        <v>36990</v>
      </c>
      <c r="GA812" t="s">
        <v>37783</v>
      </c>
      <c r="GB812" t="s">
        <v>36968</v>
      </c>
      <c r="GC812" t="s">
        <v>37032</v>
      </c>
      <c r="GD812" t="s">
        <v>37033</v>
      </c>
      <c r="GE812" t="s">
        <v>37770</v>
      </c>
      <c r="GF812" t="s">
        <v>37771</v>
      </c>
      <c r="GG812" t="s">
        <v>37772</v>
      </c>
      <c r="GH812" t="s">
        <v>37773</v>
      </c>
      <c r="GI812" t="s">
        <v>37774</v>
      </c>
      <c r="GJ812" t="s">
        <v>37034</v>
      </c>
      <c r="GK812" t="s">
        <v>37035</v>
      </c>
      <c r="GL812" t="s">
        <v>37784</v>
      </c>
      <c r="GM812" t="s">
        <v>37785</v>
      </c>
      <c r="GN812" t="s">
        <v>37786</v>
      </c>
      <c r="GO812" t="s">
        <v>36973</v>
      </c>
      <c r="GP812" t="s">
        <v>29088</v>
      </c>
      <c r="GQ812" t="s">
        <v>37010</v>
      </c>
      <c r="GR812" t="s">
        <v>36969</v>
      </c>
      <c r="GT812" t="s">
        <v>37011</v>
      </c>
      <c r="GU812">
        <f t="shared" si="111"/>
        <v>17.5</v>
      </c>
      <c r="GV812">
        <f t="shared" si="112"/>
        <v>17.5</v>
      </c>
      <c r="GX812">
        <v>14</v>
      </c>
      <c r="GY812" t="s">
        <v>37012</v>
      </c>
      <c r="HA812" t="s">
        <v>37013</v>
      </c>
      <c r="HE812">
        <v>13.99</v>
      </c>
    </row>
    <row r="813" spans="1:213">
      <c r="A813" t="s">
        <v>29123</v>
      </c>
      <c r="B813" t="s">
        <v>36962</v>
      </c>
      <c r="C813" t="s">
        <v>36963</v>
      </c>
      <c r="D813" t="s">
        <v>21351</v>
      </c>
      <c r="E813">
        <v>1</v>
      </c>
      <c r="F813" t="s">
        <v>36964</v>
      </c>
      <c r="G813" t="s">
        <v>38</v>
      </c>
      <c r="H813" t="s">
        <v>37209</v>
      </c>
      <c r="I813" t="s">
        <v>28730</v>
      </c>
      <c r="J813" t="s">
        <v>33297</v>
      </c>
      <c r="K813" t="s">
        <v>21308</v>
      </c>
      <c r="L813" t="s">
        <v>33298</v>
      </c>
      <c r="M813" t="s">
        <v>33343</v>
      </c>
      <c r="N813" t="s">
        <v>21360</v>
      </c>
      <c r="O813" t="s">
        <v>33344</v>
      </c>
      <c r="P813" t="s">
        <v>21282</v>
      </c>
      <c r="Q813" t="s">
        <v>33300</v>
      </c>
      <c r="T813" t="s">
        <v>33349</v>
      </c>
      <c r="U813" t="s">
        <v>37776</v>
      </c>
      <c r="V813" t="s">
        <v>34104</v>
      </c>
      <c r="W813" t="s">
        <v>36967</v>
      </c>
      <c r="X813" t="s">
        <v>36968</v>
      </c>
      <c r="Y813" t="s">
        <v>36969</v>
      </c>
      <c r="Z813">
        <v>300</v>
      </c>
      <c r="AA813">
        <v>236</v>
      </c>
      <c r="AB813" t="s">
        <v>37018</v>
      </c>
      <c r="AC813" t="s">
        <v>36990</v>
      </c>
      <c r="AD813" t="s">
        <v>36971</v>
      </c>
      <c r="AE813" t="s">
        <v>36972</v>
      </c>
      <c r="AF813" t="s">
        <v>36973</v>
      </c>
      <c r="AH813" t="s">
        <v>37757</v>
      </c>
      <c r="AJ813" t="s">
        <v>36967</v>
      </c>
      <c r="AK813" t="s">
        <v>33434</v>
      </c>
      <c r="AL813" t="s">
        <v>37927</v>
      </c>
      <c r="AM813" t="s">
        <v>37777</v>
      </c>
      <c r="AN813" t="s">
        <v>29128</v>
      </c>
      <c r="AQ813" t="s">
        <v>29128</v>
      </c>
      <c r="AR813" t="s">
        <v>34351</v>
      </c>
      <c r="AW813" t="s">
        <v>37135</v>
      </c>
      <c r="AX813" t="s">
        <v>37135</v>
      </c>
      <c r="AY813" t="s">
        <v>37021</v>
      </c>
      <c r="BA813" t="s">
        <v>353</v>
      </c>
      <c r="BB813">
        <v>48</v>
      </c>
      <c r="BC813" t="s">
        <v>37048</v>
      </c>
      <c r="BD813" t="s">
        <v>34259</v>
      </c>
      <c r="BE813" t="s">
        <v>36993</v>
      </c>
      <c r="BF813">
        <v>0.2</v>
      </c>
      <c r="BG813" t="str">
        <f>_xlfn.TEXTJOIN("-",TRUE,V813,AL813,I813,BD813,AR813)</f>
        <v>AG-B1B-CB-D4-EH</v>
      </c>
      <c r="BH813" t="s">
        <v>38155</v>
      </c>
      <c r="BI813" t="s">
        <v>38156</v>
      </c>
      <c r="BJ813" t="s">
        <v>37943</v>
      </c>
      <c r="BK813" cm="1">
        <f t="array" ref="BK813">IF(LEN(TRIM(BG813))=0,"",SUMPRODUCT(--(LEN(TRIM($BG$5:BG813))&gt;0)))</f>
        <v>793</v>
      </c>
      <c r="BL813" t="str">
        <f>IF(BK813&lt;&gt;"",_xlfn.BASE(BK813,36,10),"")</f>
        <v>00000000M1</v>
      </c>
      <c r="BM813" t="str">
        <f>IF(BL813&lt;&gt;"","*"&amp;BL813&amp;"*","")</f>
        <v>*00000000M1*</v>
      </c>
      <c r="BN813" t="s">
        <v>37941</v>
      </c>
      <c r="BO813" t="str">
        <f>_xlfn.TEXTJOIN("-",TRUE,N813,T813)</f>
        <v>DAT004-M16</v>
      </c>
      <c r="CP813" t="s">
        <v>37931</v>
      </c>
      <c r="CU813">
        <v>13.99</v>
      </c>
      <c r="DT813" t="s">
        <v>37026</v>
      </c>
      <c r="EC813" s="7">
        <f t="shared" si="110"/>
        <v>17.487500000000001</v>
      </c>
      <c r="EN813" t="s">
        <v>36995</v>
      </c>
      <c r="EO813">
        <v>1731138031</v>
      </c>
      <c r="EP813" t="s">
        <v>36968</v>
      </c>
      <c r="EQ813" t="s">
        <v>36996</v>
      </c>
      <c r="ER813" t="s">
        <v>36997</v>
      </c>
      <c r="ES813" t="s">
        <v>36967</v>
      </c>
      <c r="ET813" t="s">
        <v>37761</v>
      </c>
      <c r="EU813" t="s">
        <v>36999</v>
      </c>
      <c r="FB813" t="s">
        <v>35377</v>
      </c>
      <c r="FC813" t="s">
        <v>37782</v>
      </c>
      <c r="FD813" t="s">
        <v>37799</v>
      </c>
      <c r="FF813" t="s">
        <v>36990</v>
      </c>
      <c r="FG813" t="s">
        <v>36990</v>
      </c>
      <c r="FH813" t="s">
        <v>37931</v>
      </c>
      <c r="FI813" t="s">
        <v>37762</v>
      </c>
      <c r="FJ813" t="s">
        <v>37763</v>
      </c>
      <c r="FK813" t="s">
        <v>37764</v>
      </c>
      <c r="FL813" t="s">
        <v>37765</v>
      </c>
      <c r="FM813" t="s">
        <v>37766</v>
      </c>
      <c r="FN813" t="s">
        <v>37767</v>
      </c>
      <c r="FO813" t="s">
        <v>37768</v>
      </c>
      <c r="FP813" t="s">
        <v>37769</v>
      </c>
      <c r="FQ813" t="s">
        <v>37028</v>
      </c>
      <c r="FR813" t="s">
        <v>37008</v>
      </c>
      <c r="FS813" t="s">
        <v>37009</v>
      </c>
      <c r="FT813" t="s">
        <v>33434</v>
      </c>
      <c r="FU813" t="s">
        <v>33434</v>
      </c>
      <c r="FV813" t="s">
        <v>37799</v>
      </c>
      <c r="FW813" t="s">
        <v>37030</v>
      </c>
      <c r="FX813" t="s">
        <v>37031</v>
      </c>
      <c r="FY813" t="s">
        <v>36971</v>
      </c>
      <c r="FZ813" t="s">
        <v>36990</v>
      </c>
      <c r="GA813" t="s">
        <v>37783</v>
      </c>
      <c r="GB813" t="s">
        <v>36968</v>
      </c>
      <c r="GC813" t="s">
        <v>37032</v>
      </c>
      <c r="GD813" t="s">
        <v>37033</v>
      </c>
      <c r="GE813" t="s">
        <v>37770</v>
      </c>
      <c r="GF813" t="s">
        <v>37771</v>
      </c>
      <c r="GG813" t="s">
        <v>37772</v>
      </c>
      <c r="GH813" t="s">
        <v>37773</v>
      </c>
      <c r="GI813" t="s">
        <v>37774</v>
      </c>
      <c r="GJ813" t="s">
        <v>37034</v>
      </c>
      <c r="GK813" t="s">
        <v>37035</v>
      </c>
      <c r="GL813" t="s">
        <v>37784</v>
      </c>
      <c r="GM813" t="s">
        <v>37785</v>
      </c>
      <c r="GN813" t="s">
        <v>37786</v>
      </c>
      <c r="GO813" t="s">
        <v>36973</v>
      </c>
      <c r="GP813" t="s">
        <v>37799</v>
      </c>
      <c r="GQ813" t="s">
        <v>37010</v>
      </c>
      <c r="GR813" t="s">
        <v>36969</v>
      </c>
      <c r="GT813" t="s">
        <v>37011</v>
      </c>
      <c r="GU813">
        <f t="shared" si="111"/>
        <v>17.5</v>
      </c>
      <c r="GV813">
        <f t="shared" si="112"/>
        <v>17.5</v>
      </c>
      <c r="GX813">
        <v>14</v>
      </c>
      <c r="GY813" t="s">
        <v>37012</v>
      </c>
      <c r="HA813" t="s">
        <v>37013</v>
      </c>
      <c r="HE813">
        <v>13.99</v>
      </c>
    </row>
    <row r="814" spans="1:213">
      <c r="A814" t="s">
        <v>29123</v>
      </c>
      <c r="B814" t="s">
        <v>36962</v>
      </c>
      <c r="C814" t="s">
        <v>36963</v>
      </c>
      <c r="D814" t="s">
        <v>21351</v>
      </c>
      <c r="E814">
        <v>1</v>
      </c>
      <c r="F814" t="s">
        <v>36964</v>
      </c>
      <c r="G814" t="s">
        <v>38</v>
      </c>
      <c r="H814" t="s">
        <v>37209</v>
      </c>
      <c r="I814" t="s">
        <v>28730</v>
      </c>
      <c r="J814" t="s">
        <v>33297</v>
      </c>
      <c r="K814" t="s">
        <v>21308</v>
      </c>
      <c r="L814" t="s">
        <v>33298</v>
      </c>
      <c r="M814" t="s">
        <v>33343</v>
      </c>
      <c r="N814" t="s">
        <v>21360</v>
      </c>
      <c r="O814" t="s">
        <v>33344</v>
      </c>
      <c r="P814" t="s">
        <v>21282</v>
      </c>
      <c r="Q814" t="s">
        <v>33300</v>
      </c>
      <c r="T814" t="s">
        <v>33349</v>
      </c>
      <c r="U814" t="s">
        <v>37776</v>
      </c>
      <c r="V814" t="s">
        <v>34104</v>
      </c>
      <c r="W814" t="s">
        <v>36967</v>
      </c>
      <c r="X814" t="s">
        <v>36968</v>
      </c>
      <c r="Y814" t="s">
        <v>36969</v>
      </c>
      <c r="Z814">
        <v>300</v>
      </c>
      <c r="AA814">
        <v>271</v>
      </c>
      <c r="AB814" t="s">
        <v>37056</v>
      </c>
      <c r="AC814" t="s">
        <v>36990</v>
      </c>
      <c r="AD814" t="s">
        <v>36971</v>
      </c>
      <c r="AE814" t="s">
        <v>36972</v>
      </c>
      <c r="AF814" t="s">
        <v>36973</v>
      </c>
      <c r="AH814" t="s">
        <v>37757</v>
      </c>
      <c r="AJ814" t="s">
        <v>36967</v>
      </c>
      <c r="AK814" t="s">
        <v>33434</v>
      </c>
      <c r="AL814" t="s">
        <v>37927</v>
      </c>
      <c r="AM814" t="s">
        <v>37777</v>
      </c>
      <c r="AN814" t="s">
        <v>37800</v>
      </c>
      <c r="AQ814" t="s">
        <v>37800</v>
      </c>
      <c r="AR814" t="s">
        <v>34353</v>
      </c>
      <c r="AW814" t="s">
        <v>37135</v>
      </c>
      <c r="AX814" t="s">
        <v>37135</v>
      </c>
      <c r="AY814" t="s">
        <v>37058</v>
      </c>
      <c r="BA814" t="s">
        <v>37059</v>
      </c>
      <c r="BB814">
        <v>48</v>
      </c>
      <c r="BC814" t="s">
        <v>37060</v>
      </c>
      <c r="BD814" t="s">
        <v>34261</v>
      </c>
      <c r="BE814" t="s">
        <v>36993</v>
      </c>
      <c r="BF814">
        <v>0.2</v>
      </c>
      <c r="BG814" t="str">
        <f>_xlfn.TEXTJOIN("-",TRUE,V814,AL814,I814,BD814,AR814)</f>
        <v>AG-B1B-CB-D5-EI</v>
      </c>
      <c r="BH814" t="s">
        <v>38157</v>
      </c>
      <c r="BI814" t="s">
        <v>38158</v>
      </c>
      <c r="BJ814" t="s">
        <v>37946</v>
      </c>
      <c r="BK814" cm="1">
        <f t="array" ref="BK814">IF(LEN(TRIM(BG814))=0,"",SUMPRODUCT(--(LEN(TRIM($BG$5:BG814))&gt;0)))</f>
        <v>794</v>
      </c>
      <c r="BL814" t="str">
        <f>IF(BK814&lt;&gt;"",_xlfn.BASE(BK814,36,10),"")</f>
        <v>00000000M2</v>
      </c>
      <c r="BM814" t="str">
        <f>IF(BL814&lt;&gt;"","*"&amp;BL814&amp;"*","")</f>
        <v>*00000000M2*</v>
      </c>
      <c r="BN814" t="s">
        <v>37944</v>
      </c>
      <c r="BO814" t="str">
        <f>_xlfn.TEXTJOIN("-",TRUE,N814,T814)</f>
        <v>DAT004-M16</v>
      </c>
      <c r="CP814" t="s">
        <v>37931</v>
      </c>
      <c r="CU814">
        <v>16.989999999999998</v>
      </c>
      <c r="DT814" t="s">
        <v>37026</v>
      </c>
      <c r="EC814" s="7">
        <f t="shared" si="110"/>
        <v>21.237499999999997</v>
      </c>
      <c r="EN814" t="s">
        <v>36995</v>
      </c>
      <c r="EO814">
        <v>1731138031</v>
      </c>
      <c r="EP814" t="s">
        <v>36968</v>
      </c>
      <c r="EQ814" t="s">
        <v>36996</v>
      </c>
      <c r="ER814" t="s">
        <v>36997</v>
      </c>
      <c r="ES814" t="s">
        <v>36967</v>
      </c>
      <c r="ET814" t="s">
        <v>37761</v>
      </c>
      <c r="EU814" t="s">
        <v>36999</v>
      </c>
      <c r="FB814" t="s">
        <v>35377</v>
      </c>
      <c r="FC814" t="s">
        <v>37782</v>
      </c>
      <c r="FD814" t="s">
        <v>37800</v>
      </c>
      <c r="FF814" t="s">
        <v>36990</v>
      </c>
      <c r="FG814" t="s">
        <v>36990</v>
      </c>
      <c r="FH814" t="s">
        <v>37931</v>
      </c>
      <c r="FI814" t="s">
        <v>37762</v>
      </c>
      <c r="FJ814" t="s">
        <v>37763</v>
      </c>
      <c r="FK814" t="s">
        <v>37764</v>
      </c>
      <c r="FL814" t="s">
        <v>37765</v>
      </c>
      <c r="FM814" t="s">
        <v>37766</v>
      </c>
      <c r="FN814" t="s">
        <v>37767</v>
      </c>
      <c r="FO814" t="s">
        <v>37768</v>
      </c>
      <c r="FP814" t="s">
        <v>37769</v>
      </c>
      <c r="FQ814" t="s">
        <v>37028</v>
      </c>
      <c r="FR814" t="s">
        <v>37008</v>
      </c>
      <c r="FS814" t="s">
        <v>37009</v>
      </c>
      <c r="FT814" t="s">
        <v>33434</v>
      </c>
      <c r="FU814" t="s">
        <v>33434</v>
      </c>
      <c r="FV814" t="s">
        <v>37800</v>
      </c>
      <c r="FW814" t="s">
        <v>37030</v>
      </c>
      <c r="FX814" t="s">
        <v>37031</v>
      </c>
      <c r="FY814" t="s">
        <v>36971</v>
      </c>
      <c r="FZ814" t="s">
        <v>36990</v>
      </c>
      <c r="GA814" t="s">
        <v>37783</v>
      </c>
      <c r="GB814" t="s">
        <v>36968</v>
      </c>
      <c r="GC814" t="s">
        <v>37032</v>
      </c>
      <c r="GD814" t="s">
        <v>37033</v>
      </c>
      <c r="GE814" t="s">
        <v>37770</v>
      </c>
      <c r="GF814" t="s">
        <v>37771</v>
      </c>
      <c r="GG814" t="s">
        <v>37772</v>
      </c>
      <c r="GH814" t="s">
        <v>37773</v>
      </c>
      <c r="GI814" t="s">
        <v>37774</v>
      </c>
      <c r="GJ814" t="s">
        <v>37034</v>
      </c>
      <c r="GK814" t="s">
        <v>37035</v>
      </c>
      <c r="GL814" t="s">
        <v>37784</v>
      </c>
      <c r="GM814" t="s">
        <v>37785</v>
      </c>
      <c r="GN814" t="s">
        <v>37786</v>
      </c>
      <c r="GO814" t="s">
        <v>36973</v>
      </c>
      <c r="GP814" t="s">
        <v>37800</v>
      </c>
      <c r="GQ814" t="s">
        <v>37010</v>
      </c>
      <c r="GR814" t="s">
        <v>36969</v>
      </c>
      <c r="GT814" t="s">
        <v>37011</v>
      </c>
      <c r="GU814">
        <f t="shared" si="111"/>
        <v>21.25</v>
      </c>
      <c r="GV814">
        <f t="shared" si="112"/>
        <v>21.25</v>
      </c>
      <c r="GX814">
        <v>17</v>
      </c>
      <c r="GY814" t="s">
        <v>37012</v>
      </c>
      <c r="HA814" t="s">
        <v>37013</v>
      </c>
      <c r="HE814">
        <v>16.989999999999998</v>
      </c>
    </row>
    <row r="815" spans="1:213">
      <c r="A815" t="s">
        <v>29123</v>
      </c>
      <c r="B815" t="s">
        <v>36962</v>
      </c>
      <c r="C815" t="s">
        <v>36963</v>
      </c>
      <c r="D815" t="s">
        <v>21351</v>
      </c>
      <c r="E815">
        <v>1</v>
      </c>
      <c r="F815" t="s">
        <v>36964</v>
      </c>
      <c r="G815" t="s">
        <v>38</v>
      </c>
      <c r="H815" t="s">
        <v>37209</v>
      </c>
      <c r="I815" t="s">
        <v>28730</v>
      </c>
      <c r="J815" t="s">
        <v>33297</v>
      </c>
      <c r="K815" t="s">
        <v>21308</v>
      </c>
      <c r="L815" t="s">
        <v>33298</v>
      </c>
      <c r="M815" t="s">
        <v>33343</v>
      </c>
      <c r="N815" t="s">
        <v>21360</v>
      </c>
      <c r="O815" t="s">
        <v>33344</v>
      </c>
      <c r="P815" t="s">
        <v>21282</v>
      </c>
      <c r="Q815" t="s">
        <v>33300</v>
      </c>
      <c r="T815" t="s">
        <v>33349</v>
      </c>
      <c r="U815" t="s">
        <v>37776</v>
      </c>
      <c r="V815" t="s">
        <v>34104</v>
      </c>
      <c r="W815" t="s">
        <v>36967</v>
      </c>
      <c r="X815" t="s">
        <v>36968</v>
      </c>
      <c r="Y815" t="s">
        <v>36969</v>
      </c>
      <c r="Z815">
        <v>200</v>
      </c>
      <c r="AA815">
        <v>171</v>
      </c>
      <c r="AB815" t="s">
        <v>37018</v>
      </c>
      <c r="AC815" t="s">
        <v>36990</v>
      </c>
      <c r="AD815" t="s">
        <v>36971</v>
      </c>
      <c r="AE815" t="s">
        <v>36972</v>
      </c>
      <c r="AF815" t="s">
        <v>36973</v>
      </c>
      <c r="AH815" t="s">
        <v>37757</v>
      </c>
      <c r="AJ815" t="s">
        <v>36967</v>
      </c>
      <c r="AK815" t="s">
        <v>33437</v>
      </c>
      <c r="AL815" t="s">
        <v>37440</v>
      </c>
      <c r="AM815" t="s">
        <v>37898</v>
      </c>
      <c r="AN815" t="s">
        <v>28824</v>
      </c>
      <c r="AQ815" t="s">
        <v>28824</v>
      </c>
      <c r="AR815" t="s">
        <v>34343</v>
      </c>
      <c r="AV815" t="s">
        <v>37135</v>
      </c>
      <c r="AX815" t="s">
        <v>37135</v>
      </c>
      <c r="AY815" t="s">
        <v>37021</v>
      </c>
      <c r="BA815" t="s">
        <v>353</v>
      </c>
      <c r="BB815">
        <v>48</v>
      </c>
      <c r="BC815" t="s">
        <v>37022</v>
      </c>
      <c r="BD815" t="s">
        <v>28739</v>
      </c>
      <c r="BE815" t="s">
        <v>36993</v>
      </c>
      <c r="BF815">
        <v>0.2</v>
      </c>
      <c r="BG815" t="str">
        <f>_xlfn.TEXTJOIN("-",TRUE,V815,AL815,I815,BD815,AR815)</f>
        <v>AG-B1C-CB-D3-ED</v>
      </c>
      <c r="BH815" t="s">
        <v>37536</v>
      </c>
      <c r="BJ815">
        <v>36488</v>
      </c>
      <c r="BK815" cm="1">
        <f t="array" ref="BK815">IF(LEN(TRIM(BG815))=0,"",SUMPRODUCT(--(LEN(TRIM($BG$5:BG815))&gt;0)))</f>
        <v>795</v>
      </c>
      <c r="BL815" t="str">
        <f>IF(BK815&lt;&gt;"",_xlfn.BASE(BK815,36,10),"")</f>
        <v>00000000M3</v>
      </c>
      <c r="BM815" t="str">
        <f>IF(BL815&lt;&gt;"","*"&amp;BL815&amp;"*","")</f>
        <v>*00000000M3*</v>
      </c>
      <c r="BN815" t="s">
        <v>37442</v>
      </c>
      <c r="BO815" t="str">
        <f>_xlfn.TEXTJOIN("-",TRUE,N815,T815)</f>
        <v>DAT004-M16</v>
      </c>
      <c r="CP815" t="s">
        <v>37947</v>
      </c>
      <c r="CU815">
        <v>13.99</v>
      </c>
      <c r="DT815" t="s">
        <v>37026</v>
      </c>
      <c r="EC815" s="7">
        <f t="shared" si="110"/>
        <v>17.487500000000001</v>
      </c>
      <c r="EN815" t="s">
        <v>36995</v>
      </c>
      <c r="EO815">
        <v>1731138031</v>
      </c>
      <c r="EP815" t="s">
        <v>36968</v>
      </c>
      <c r="EQ815" t="s">
        <v>36996</v>
      </c>
      <c r="ER815" t="s">
        <v>36997</v>
      </c>
      <c r="ES815" t="s">
        <v>36967</v>
      </c>
      <c r="ET815" t="s">
        <v>37761</v>
      </c>
      <c r="EU815" t="s">
        <v>36999</v>
      </c>
      <c r="FB815" t="s">
        <v>35377</v>
      </c>
      <c r="FC815" t="s">
        <v>37782</v>
      </c>
      <c r="FD815" t="s">
        <v>28824</v>
      </c>
      <c r="FF815" t="s">
        <v>36990</v>
      </c>
      <c r="FG815" t="s">
        <v>36990</v>
      </c>
      <c r="FH815" t="s">
        <v>37947</v>
      </c>
      <c r="FI815" t="s">
        <v>37762</v>
      </c>
      <c r="FJ815" t="s">
        <v>37763</v>
      </c>
      <c r="FK815" t="s">
        <v>37764</v>
      </c>
      <c r="FL815" t="s">
        <v>37765</v>
      </c>
      <c r="FM815" t="s">
        <v>37766</v>
      </c>
      <c r="FN815" t="s">
        <v>37767</v>
      </c>
      <c r="FO815" t="s">
        <v>37768</v>
      </c>
      <c r="FP815" t="s">
        <v>37769</v>
      </c>
      <c r="FQ815" t="s">
        <v>37028</v>
      </c>
      <c r="FR815" t="s">
        <v>37008</v>
      </c>
      <c r="FS815" t="s">
        <v>37009</v>
      </c>
      <c r="FT815" t="s">
        <v>33437</v>
      </c>
      <c r="FU815" t="s">
        <v>33437</v>
      </c>
      <c r="FV815" t="s">
        <v>28824</v>
      </c>
      <c r="FW815" t="s">
        <v>37030</v>
      </c>
      <c r="FX815" t="s">
        <v>37031</v>
      </c>
      <c r="FY815" t="s">
        <v>36971</v>
      </c>
      <c r="FZ815" t="s">
        <v>36990</v>
      </c>
      <c r="GA815" t="s">
        <v>37783</v>
      </c>
      <c r="GB815" t="s">
        <v>36968</v>
      </c>
      <c r="GC815" t="s">
        <v>37032</v>
      </c>
      <c r="GD815" t="s">
        <v>37033</v>
      </c>
      <c r="GE815" t="s">
        <v>37770</v>
      </c>
      <c r="GF815" t="s">
        <v>37771</v>
      </c>
      <c r="GG815" t="s">
        <v>37772</v>
      </c>
      <c r="GH815" t="s">
        <v>37773</v>
      </c>
      <c r="GI815" t="s">
        <v>37774</v>
      </c>
      <c r="GJ815" t="s">
        <v>37034</v>
      </c>
      <c r="GK815" t="s">
        <v>37035</v>
      </c>
      <c r="GL815" t="s">
        <v>37784</v>
      </c>
      <c r="GM815" t="s">
        <v>37785</v>
      </c>
      <c r="GN815" t="s">
        <v>37786</v>
      </c>
      <c r="GO815" t="s">
        <v>36973</v>
      </c>
      <c r="GP815" t="s">
        <v>28824</v>
      </c>
      <c r="GQ815" t="s">
        <v>37010</v>
      </c>
      <c r="GR815" t="s">
        <v>36969</v>
      </c>
      <c r="GT815" t="s">
        <v>37011</v>
      </c>
      <c r="GU815">
        <f t="shared" si="111"/>
        <v>17.5</v>
      </c>
      <c r="GV815">
        <f t="shared" si="112"/>
        <v>17.5</v>
      </c>
      <c r="GX815">
        <v>14</v>
      </c>
      <c r="GY815" t="s">
        <v>37012</v>
      </c>
      <c r="HA815" t="s">
        <v>37013</v>
      </c>
      <c r="HE815">
        <v>13.99</v>
      </c>
    </row>
    <row r="816" spans="1:213">
      <c r="A816" t="s">
        <v>29123</v>
      </c>
      <c r="B816" t="s">
        <v>36962</v>
      </c>
      <c r="C816" t="s">
        <v>36963</v>
      </c>
      <c r="D816" t="s">
        <v>21351</v>
      </c>
      <c r="E816">
        <v>1</v>
      </c>
      <c r="F816" t="s">
        <v>36964</v>
      </c>
      <c r="G816" t="s">
        <v>38</v>
      </c>
      <c r="H816" t="s">
        <v>37209</v>
      </c>
      <c r="I816" t="s">
        <v>28730</v>
      </c>
      <c r="J816" t="s">
        <v>33297</v>
      </c>
      <c r="K816" t="s">
        <v>21308</v>
      </c>
      <c r="L816" t="s">
        <v>33298</v>
      </c>
      <c r="M816" t="s">
        <v>33343</v>
      </c>
      <c r="N816" t="s">
        <v>21360</v>
      </c>
      <c r="O816" t="s">
        <v>33344</v>
      </c>
      <c r="P816" t="s">
        <v>21282</v>
      </c>
      <c r="Q816" t="s">
        <v>33300</v>
      </c>
      <c r="T816" t="s">
        <v>33349</v>
      </c>
      <c r="U816" t="s">
        <v>37776</v>
      </c>
      <c r="V816" t="s">
        <v>34104</v>
      </c>
      <c r="W816" t="s">
        <v>36967</v>
      </c>
      <c r="X816" t="s">
        <v>36968</v>
      </c>
      <c r="Y816" t="s">
        <v>36969</v>
      </c>
      <c r="Z816">
        <v>200</v>
      </c>
      <c r="AA816">
        <v>186</v>
      </c>
      <c r="AB816" t="s">
        <v>37018</v>
      </c>
      <c r="AC816" t="s">
        <v>36990</v>
      </c>
      <c r="AD816" t="s">
        <v>36971</v>
      </c>
      <c r="AE816" t="s">
        <v>36972</v>
      </c>
      <c r="AF816" t="s">
        <v>36973</v>
      </c>
      <c r="AH816" t="s">
        <v>37757</v>
      </c>
      <c r="AJ816" t="s">
        <v>36967</v>
      </c>
      <c r="AK816" t="s">
        <v>33437</v>
      </c>
      <c r="AL816" t="s">
        <v>37440</v>
      </c>
      <c r="AM816" t="s">
        <v>37898</v>
      </c>
      <c r="AN816" t="s">
        <v>28795</v>
      </c>
      <c r="AQ816" t="s">
        <v>28795</v>
      </c>
      <c r="AR816" t="s">
        <v>34345</v>
      </c>
      <c r="AV816" t="s">
        <v>37135</v>
      </c>
      <c r="AX816" t="s">
        <v>37135</v>
      </c>
      <c r="AY816" t="s">
        <v>37021</v>
      </c>
      <c r="BA816" t="s">
        <v>353</v>
      </c>
      <c r="BB816">
        <v>48</v>
      </c>
      <c r="BC816" t="s">
        <v>37022</v>
      </c>
      <c r="BD816" t="s">
        <v>28739</v>
      </c>
      <c r="BE816" t="s">
        <v>36993</v>
      </c>
      <c r="BF816">
        <v>0.2</v>
      </c>
      <c r="BG816" t="str">
        <f>_xlfn.TEXTJOIN("-",TRUE,V816,AL816,I816,BD816,AR816)</f>
        <v>AG-B1C-CB-D3-EE</v>
      </c>
      <c r="BH816" t="s">
        <v>37538</v>
      </c>
      <c r="BJ816">
        <v>36489</v>
      </c>
      <c r="BK816" cm="1">
        <f t="array" ref="BK816">IF(LEN(TRIM(BG816))=0,"",SUMPRODUCT(--(LEN(TRIM($BG$5:BG816))&gt;0)))</f>
        <v>796</v>
      </c>
      <c r="BL816" t="str">
        <f>IF(BK816&lt;&gt;"",_xlfn.BASE(BK816,36,10),"")</f>
        <v>00000000M4</v>
      </c>
      <c r="BM816" t="str">
        <f>IF(BL816&lt;&gt;"","*"&amp;BL816&amp;"*","")</f>
        <v>*00000000M4*</v>
      </c>
      <c r="BN816" t="s">
        <v>37445</v>
      </c>
      <c r="BO816" t="str">
        <f>_xlfn.TEXTJOIN("-",TRUE,N816,T816)</f>
        <v>DAT004-M16</v>
      </c>
      <c r="CP816" t="s">
        <v>37947</v>
      </c>
      <c r="CU816">
        <v>13.99</v>
      </c>
      <c r="DT816" t="s">
        <v>37026</v>
      </c>
      <c r="EC816" s="7">
        <f t="shared" si="110"/>
        <v>17.487500000000001</v>
      </c>
      <c r="EN816" t="s">
        <v>36995</v>
      </c>
      <c r="EO816">
        <v>1731138031</v>
      </c>
      <c r="EP816" t="s">
        <v>36968</v>
      </c>
      <c r="EQ816" t="s">
        <v>36996</v>
      </c>
      <c r="ER816" t="s">
        <v>36997</v>
      </c>
      <c r="ES816" t="s">
        <v>36967</v>
      </c>
      <c r="ET816" t="s">
        <v>37761</v>
      </c>
      <c r="EU816" t="s">
        <v>36999</v>
      </c>
      <c r="FB816" t="s">
        <v>35377</v>
      </c>
      <c r="FC816" t="s">
        <v>37782</v>
      </c>
      <c r="FD816" t="s">
        <v>28795</v>
      </c>
      <c r="FF816" t="s">
        <v>36990</v>
      </c>
      <c r="FG816" t="s">
        <v>36990</v>
      </c>
      <c r="FH816" t="s">
        <v>37947</v>
      </c>
      <c r="FI816" t="s">
        <v>37762</v>
      </c>
      <c r="FJ816" t="s">
        <v>37763</v>
      </c>
      <c r="FK816" t="s">
        <v>37764</v>
      </c>
      <c r="FL816" t="s">
        <v>37765</v>
      </c>
      <c r="FM816" t="s">
        <v>37766</v>
      </c>
      <c r="FN816" t="s">
        <v>37767</v>
      </c>
      <c r="FO816" t="s">
        <v>37768</v>
      </c>
      <c r="FP816" t="s">
        <v>37769</v>
      </c>
      <c r="FQ816" t="s">
        <v>37028</v>
      </c>
      <c r="FR816" t="s">
        <v>37008</v>
      </c>
      <c r="FS816" t="s">
        <v>37009</v>
      </c>
      <c r="FT816" t="s">
        <v>33437</v>
      </c>
      <c r="FU816" t="s">
        <v>33437</v>
      </c>
      <c r="FV816" t="s">
        <v>28795</v>
      </c>
      <c r="FW816" t="s">
        <v>37030</v>
      </c>
      <c r="FX816" t="s">
        <v>37031</v>
      </c>
      <c r="FY816" t="s">
        <v>36971</v>
      </c>
      <c r="FZ816" t="s">
        <v>36990</v>
      </c>
      <c r="GA816" t="s">
        <v>37783</v>
      </c>
      <c r="GB816" t="s">
        <v>36968</v>
      </c>
      <c r="GC816" t="s">
        <v>37032</v>
      </c>
      <c r="GD816" t="s">
        <v>37033</v>
      </c>
      <c r="GE816" t="s">
        <v>37770</v>
      </c>
      <c r="GF816" t="s">
        <v>37771</v>
      </c>
      <c r="GG816" t="s">
        <v>37772</v>
      </c>
      <c r="GH816" t="s">
        <v>37773</v>
      </c>
      <c r="GI816" t="s">
        <v>37774</v>
      </c>
      <c r="GJ816" t="s">
        <v>37034</v>
      </c>
      <c r="GK816" t="s">
        <v>37035</v>
      </c>
      <c r="GL816" t="s">
        <v>37784</v>
      </c>
      <c r="GM816" t="s">
        <v>37785</v>
      </c>
      <c r="GN816" t="s">
        <v>37786</v>
      </c>
      <c r="GO816" t="s">
        <v>36973</v>
      </c>
      <c r="GP816" t="s">
        <v>28795</v>
      </c>
      <c r="GQ816" t="s">
        <v>37010</v>
      </c>
      <c r="GR816" t="s">
        <v>36969</v>
      </c>
      <c r="GT816" t="s">
        <v>37011</v>
      </c>
      <c r="GU816">
        <f t="shared" si="111"/>
        <v>17.5</v>
      </c>
      <c r="GV816">
        <f t="shared" si="112"/>
        <v>17.5</v>
      </c>
      <c r="GX816">
        <v>14</v>
      </c>
      <c r="GY816" t="s">
        <v>37012</v>
      </c>
      <c r="HA816" t="s">
        <v>37013</v>
      </c>
      <c r="HE816">
        <v>13.99</v>
      </c>
    </row>
    <row r="817" spans="1:213">
      <c r="A817" t="s">
        <v>29123</v>
      </c>
      <c r="B817" t="s">
        <v>36962</v>
      </c>
      <c r="C817" t="s">
        <v>36963</v>
      </c>
      <c r="D817" t="s">
        <v>21351</v>
      </c>
      <c r="E817">
        <v>1</v>
      </c>
      <c r="F817" t="s">
        <v>36964</v>
      </c>
      <c r="G817" t="s">
        <v>38</v>
      </c>
      <c r="H817" t="s">
        <v>37209</v>
      </c>
      <c r="I817" t="s">
        <v>28730</v>
      </c>
      <c r="J817" t="s">
        <v>33297</v>
      </c>
      <c r="K817" t="s">
        <v>21308</v>
      </c>
      <c r="L817" t="s">
        <v>33298</v>
      </c>
      <c r="M817" t="s">
        <v>33343</v>
      </c>
      <c r="N817" t="s">
        <v>21360</v>
      </c>
      <c r="O817" t="s">
        <v>33344</v>
      </c>
      <c r="P817" t="s">
        <v>21282</v>
      </c>
      <c r="Q817" t="s">
        <v>33300</v>
      </c>
      <c r="T817" t="s">
        <v>33349</v>
      </c>
      <c r="U817" t="s">
        <v>37776</v>
      </c>
      <c r="V817" t="s">
        <v>34104</v>
      </c>
      <c r="W817" t="s">
        <v>36967</v>
      </c>
      <c r="X817" t="s">
        <v>36968</v>
      </c>
      <c r="Y817" t="s">
        <v>36969</v>
      </c>
      <c r="Z817">
        <v>200</v>
      </c>
      <c r="AA817">
        <v>195</v>
      </c>
      <c r="AB817" t="s">
        <v>37018</v>
      </c>
      <c r="AC817" t="s">
        <v>36990</v>
      </c>
      <c r="AD817" t="s">
        <v>36971</v>
      </c>
      <c r="AE817" t="s">
        <v>36972</v>
      </c>
      <c r="AF817" t="s">
        <v>36973</v>
      </c>
      <c r="AH817" t="s">
        <v>37757</v>
      </c>
      <c r="AJ817" t="s">
        <v>36967</v>
      </c>
      <c r="AK817" t="s">
        <v>33437</v>
      </c>
      <c r="AL817" t="s">
        <v>37440</v>
      </c>
      <c r="AM817" t="s">
        <v>37898</v>
      </c>
      <c r="AN817" t="s">
        <v>28789</v>
      </c>
      <c r="AQ817" t="s">
        <v>28789</v>
      </c>
      <c r="AR817" t="s">
        <v>34347</v>
      </c>
      <c r="AV817" t="s">
        <v>37135</v>
      </c>
      <c r="AX817" t="s">
        <v>37135</v>
      </c>
      <c r="AY817" t="s">
        <v>37021</v>
      </c>
      <c r="BA817" t="s">
        <v>353</v>
      </c>
      <c r="BB817">
        <v>48</v>
      </c>
      <c r="BC817" t="s">
        <v>37022</v>
      </c>
      <c r="BD817" t="s">
        <v>28739</v>
      </c>
      <c r="BE817" t="s">
        <v>36993</v>
      </c>
      <c r="BF817">
        <v>0.2</v>
      </c>
      <c r="BG817" t="str">
        <f>_xlfn.TEXTJOIN("-",TRUE,V817,AL817,I817,BD817,AR817)</f>
        <v>AG-B1C-CB-D3-EF</v>
      </c>
      <c r="BH817" t="s">
        <v>37540</v>
      </c>
      <c r="BJ817">
        <v>36490</v>
      </c>
      <c r="BK817" cm="1">
        <f t="array" ref="BK817">IF(LEN(TRIM(BG817))=0,"",SUMPRODUCT(--(LEN(TRIM($BG$5:BG817))&gt;0)))</f>
        <v>797</v>
      </c>
      <c r="BL817" t="str">
        <f>IF(BK817&lt;&gt;"",_xlfn.BASE(BK817,36,10),"")</f>
        <v>00000000M5</v>
      </c>
      <c r="BM817" t="str">
        <f>IF(BL817&lt;&gt;"","*"&amp;BL817&amp;"*","")</f>
        <v>*00000000M5*</v>
      </c>
      <c r="BN817" t="s">
        <v>37447</v>
      </c>
      <c r="BO817" t="str">
        <f>_xlfn.TEXTJOIN("-",TRUE,N817,T817)</f>
        <v>DAT004-M16</v>
      </c>
      <c r="CP817" t="s">
        <v>37947</v>
      </c>
      <c r="CU817">
        <v>13.99</v>
      </c>
      <c r="DT817" t="s">
        <v>37026</v>
      </c>
      <c r="EC817" s="7">
        <f t="shared" si="110"/>
        <v>17.487500000000001</v>
      </c>
      <c r="EN817" t="s">
        <v>36995</v>
      </c>
      <c r="EO817">
        <v>1731138031</v>
      </c>
      <c r="EP817" t="s">
        <v>36968</v>
      </c>
      <c r="EQ817" t="s">
        <v>36996</v>
      </c>
      <c r="ER817" t="s">
        <v>36997</v>
      </c>
      <c r="ES817" t="s">
        <v>36967</v>
      </c>
      <c r="ET817" t="s">
        <v>37761</v>
      </c>
      <c r="EU817" t="s">
        <v>36999</v>
      </c>
      <c r="FB817" t="s">
        <v>35377</v>
      </c>
      <c r="FC817" t="s">
        <v>37782</v>
      </c>
      <c r="FD817" t="s">
        <v>28789</v>
      </c>
      <c r="FF817" t="s">
        <v>36990</v>
      </c>
      <c r="FG817" t="s">
        <v>36990</v>
      </c>
      <c r="FH817" t="s">
        <v>37947</v>
      </c>
      <c r="FI817" t="s">
        <v>37762</v>
      </c>
      <c r="FJ817" t="s">
        <v>37763</v>
      </c>
      <c r="FK817" t="s">
        <v>37764</v>
      </c>
      <c r="FL817" t="s">
        <v>37765</v>
      </c>
      <c r="FM817" t="s">
        <v>37766</v>
      </c>
      <c r="FN817" t="s">
        <v>37767</v>
      </c>
      <c r="FO817" t="s">
        <v>37768</v>
      </c>
      <c r="FP817" t="s">
        <v>37769</v>
      </c>
      <c r="FQ817" t="s">
        <v>37028</v>
      </c>
      <c r="FR817" t="s">
        <v>37008</v>
      </c>
      <c r="FS817" t="s">
        <v>37009</v>
      </c>
      <c r="FT817" t="s">
        <v>33437</v>
      </c>
      <c r="FU817" t="s">
        <v>33437</v>
      </c>
      <c r="FV817" t="s">
        <v>28789</v>
      </c>
      <c r="FW817" t="s">
        <v>37030</v>
      </c>
      <c r="FX817" t="s">
        <v>37031</v>
      </c>
      <c r="FY817" t="s">
        <v>36971</v>
      </c>
      <c r="FZ817" t="s">
        <v>36990</v>
      </c>
      <c r="GA817" t="s">
        <v>37783</v>
      </c>
      <c r="GB817" t="s">
        <v>36968</v>
      </c>
      <c r="GC817" t="s">
        <v>37032</v>
      </c>
      <c r="GD817" t="s">
        <v>37033</v>
      </c>
      <c r="GE817" t="s">
        <v>37770</v>
      </c>
      <c r="GF817" t="s">
        <v>37771</v>
      </c>
      <c r="GG817" t="s">
        <v>37772</v>
      </c>
      <c r="GH817" t="s">
        <v>37773</v>
      </c>
      <c r="GI817" t="s">
        <v>37774</v>
      </c>
      <c r="GJ817" t="s">
        <v>37034</v>
      </c>
      <c r="GK817" t="s">
        <v>37035</v>
      </c>
      <c r="GL817" t="s">
        <v>37784</v>
      </c>
      <c r="GM817" t="s">
        <v>37785</v>
      </c>
      <c r="GN817" t="s">
        <v>37786</v>
      </c>
      <c r="GO817" t="s">
        <v>36973</v>
      </c>
      <c r="GP817" t="s">
        <v>28789</v>
      </c>
      <c r="GQ817" t="s">
        <v>37010</v>
      </c>
      <c r="GR817" t="s">
        <v>36969</v>
      </c>
      <c r="GT817" t="s">
        <v>37011</v>
      </c>
      <c r="GU817">
        <f t="shared" si="111"/>
        <v>17.5</v>
      </c>
      <c r="GV817">
        <f t="shared" si="112"/>
        <v>17.5</v>
      </c>
      <c r="GX817">
        <v>14</v>
      </c>
      <c r="GY817" t="s">
        <v>37012</v>
      </c>
      <c r="HA817" t="s">
        <v>37013</v>
      </c>
      <c r="HE817">
        <v>13.99</v>
      </c>
    </row>
    <row r="818" spans="1:213">
      <c r="A818" t="s">
        <v>29123</v>
      </c>
      <c r="B818" t="s">
        <v>36962</v>
      </c>
      <c r="C818" t="s">
        <v>36963</v>
      </c>
      <c r="D818" t="s">
        <v>21351</v>
      </c>
      <c r="E818">
        <v>1</v>
      </c>
      <c r="F818" t="s">
        <v>36964</v>
      </c>
      <c r="G818" t="s">
        <v>38</v>
      </c>
      <c r="H818" t="s">
        <v>37209</v>
      </c>
      <c r="I818" t="s">
        <v>28730</v>
      </c>
      <c r="J818" t="s">
        <v>33297</v>
      </c>
      <c r="K818" t="s">
        <v>21308</v>
      </c>
      <c r="L818" t="s">
        <v>33298</v>
      </c>
      <c r="M818" t="s">
        <v>33343</v>
      </c>
      <c r="N818" t="s">
        <v>21360</v>
      </c>
      <c r="O818" t="s">
        <v>33344</v>
      </c>
      <c r="P818" t="s">
        <v>21282</v>
      </c>
      <c r="Q818" t="s">
        <v>33300</v>
      </c>
      <c r="T818" t="s">
        <v>33349</v>
      </c>
      <c r="U818" t="s">
        <v>37776</v>
      </c>
      <c r="V818" t="s">
        <v>34104</v>
      </c>
      <c r="W818" t="s">
        <v>36967</v>
      </c>
      <c r="X818" t="s">
        <v>36968</v>
      </c>
      <c r="Y818" t="s">
        <v>36969</v>
      </c>
      <c r="Z818">
        <v>300</v>
      </c>
      <c r="AA818">
        <v>221</v>
      </c>
      <c r="AB818" t="s">
        <v>37018</v>
      </c>
      <c r="AC818" t="s">
        <v>36990</v>
      </c>
      <c r="AD818" t="s">
        <v>36971</v>
      </c>
      <c r="AE818" t="s">
        <v>36972</v>
      </c>
      <c r="AF818" t="s">
        <v>36973</v>
      </c>
      <c r="AH818" t="s">
        <v>37757</v>
      </c>
      <c r="AJ818" t="s">
        <v>36967</v>
      </c>
      <c r="AK818" t="s">
        <v>33437</v>
      </c>
      <c r="AL818" t="s">
        <v>37440</v>
      </c>
      <c r="AM818" t="s">
        <v>37898</v>
      </c>
      <c r="AN818" t="s">
        <v>29088</v>
      </c>
      <c r="AQ818" t="s">
        <v>29088</v>
      </c>
      <c r="AR818" t="s">
        <v>34349</v>
      </c>
      <c r="AV818" t="s">
        <v>37135</v>
      </c>
      <c r="AX818" t="s">
        <v>37135</v>
      </c>
      <c r="AY818" t="s">
        <v>37021</v>
      </c>
      <c r="BA818" t="s">
        <v>353</v>
      </c>
      <c r="BB818">
        <v>48</v>
      </c>
      <c r="BC818" t="s">
        <v>37048</v>
      </c>
      <c r="BD818" t="s">
        <v>34259</v>
      </c>
      <c r="BE818" t="s">
        <v>36993</v>
      </c>
      <c r="BF818">
        <v>0.2</v>
      </c>
      <c r="BG818" t="str">
        <f>_xlfn.TEXTJOIN("-",TRUE,V818,AL818,I818,BD818,AR818)</f>
        <v>AG-B1C-CB-D4-EG</v>
      </c>
      <c r="BH818" t="s">
        <v>37542</v>
      </c>
      <c r="BJ818">
        <v>36491</v>
      </c>
      <c r="BK818" cm="1">
        <f t="array" ref="BK818">IF(LEN(TRIM(BG818))=0,"",SUMPRODUCT(--(LEN(TRIM($BG$5:BG818))&gt;0)))</f>
        <v>798</v>
      </c>
      <c r="BL818" t="str">
        <f>IF(BK818&lt;&gt;"",_xlfn.BASE(BK818,36,10),"")</f>
        <v>00000000M6</v>
      </c>
      <c r="BM818" t="str">
        <f>IF(BL818&lt;&gt;"","*"&amp;BL818&amp;"*","")</f>
        <v>*00000000M6*</v>
      </c>
      <c r="BN818" t="s">
        <v>37449</v>
      </c>
      <c r="BO818" t="str">
        <f>_xlfn.TEXTJOIN("-",TRUE,N818,T818)</f>
        <v>DAT004-M16</v>
      </c>
      <c r="CP818" t="s">
        <v>37947</v>
      </c>
      <c r="CU818">
        <v>13.99</v>
      </c>
      <c r="DT818" t="s">
        <v>37026</v>
      </c>
      <c r="EC818" s="7">
        <f t="shared" si="110"/>
        <v>17.487500000000001</v>
      </c>
      <c r="EN818" t="s">
        <v>36995</v>
      </c>
      <c r="EO818">
        <v>1731138031</v>
      </c>
      <c r="EP818" t="s">
        <v>36968</v>
      </c>
      <c r="EQ818" t="s">
        <v>36996</v>
      </c>
      <c r="ER818" t="s">
        <v>36997</v>
      </c>
      <c r="ES818" t="s">
        <v>36967</v>
      </c>
      <c r="ET818" t="s">
        <v>37761</v>
      </c>
      <c r="EU818" t="s">
        <v>36999</v>
      </c>
      <c r="FB818" t="s">
        <v>35377</v>
      </c>
      <c r="FC818" t="s">
        <v>37782</v>
      </c>
      <c r="FD818" t="s">
        <v>29088</v>
      </c>
      <c r="FF818" t="s">
        <v>36990</v>
      </c>
      <c r="FG818" t="s">
        <v>36990</v>
      </c>
      <c r="FH818" t="s">
        <v>37947</v>
      </c>
      <c r="FI818" t="s">
        <v>37762</v>
      </c>
      <c r="FJ818" t="s">
        <v>37763</v>
      </c>
      <c r="FK818" t="s">
        <v>37764</v>
      </c>
      <c r="FL818" t="s">
        <v>37765</v>
      </c>
      <c r="FM818" t="s">
        <v>37766</v>
      </c>
      <c r="FN818" t="s">
        <v>37767</v>
      </c>
      <c r="FO818" t="s">
        <v>37768</v>
      </c>
      <c r="FP818" t="s">
        <v>37769</v>
      </c>
      <c r="FQ818" t="s">
        <v>37028</v>
      </c>
      <c r="FR818" t="s">
        <v>37008</v>
      </c>
      <c r="FS818" t="s">
        <v>37009</v>
      </c>
      <c r="FT818" t="s">
        <v>33437</v>
      </c>
      <c r="FU818" t="s">
        <v>33437</v>
      </c>
      <c r="FV818" t="s">
        <v>29088</v>
      </c>
      <c r="FW818" t="s">
        <v>37030</v>
      </c>
      <c r="FX818" t="s">
        <v>37031</v>
      </c>
      <c r="FY818" t="s">
        <v>36971</v>
      </c>
      <c r="FZ818" t="s">
        <v>36990</v>
      </c>
      <c r="GA818" t="s">
        <v>37783</v>
      </c>
      <c r="GB818" t="s">
        <v>36968</v>
      </c>
      <c r="GC818" t="s">
        <v>37032</v>
      </c>
      <c r="GD818" t="s">
        <v>37033</v>
      </c>
      <c r="GE818" t="s">
        <v>37770</v>
      </c>
      <c r="GF818" t="s">
        <v>37771</v>
      </c>
      <c r="GG818" t="s">
        <v>37772</v>
      </c>
      <c r="GH818" t="s">
        <v>37773</v>
      </c>
      <c r="GI818" t="s">
        <v>37774</v>
      </c>
      <c r="GJ818" t="s">
        <v>37034</v>
      </c>
      <c r="GK818" t="s">
        <v>37035</v>
      </c>
      <c r="GL818" t="s">
        <v>37784</v>
      </c>
      <c r="GM818" t="s">
        <v>37785</v>
      </c>
      <c r="GN818" t="s">
        <v>37786</v>
      </c>
      <c r="GO818" t="s">
        <v>36973</v>
      </c>
      <c r="GP818" t="s">
        <v>29088</v>
      </c>
      <c r="GQ818" t="s">
        <v>37010</v>
      </c>
      <c r="GR818" t="s">
        <v>36969</v>
      </c>
      <c r="GT818" t="s">
        <v>37011</v>
      </c>
      <c r="GU818">
        <f t="shared" si="111"/>
        <v>17.5</v>
      </c>
      <c r="GV818">
        <f t="shared" si="112"/>
        <v>17.5</v>
      </c>
      <c r="GX818">
        <v>14</v>
      </c>
      <c r="GY818" t="s">
        <v>37012</v>
      </c>
      <c r="HA818" t="s">
        <v>37013</v>
      </c>
      <c r="HE818">
        <v>13.99</v>
      </c>
    </row>
    <row r="819" spans="1:213">
      <c r="A819" t="s">
        <v>29123</v>
      </c>
      <c r="B819" t="s">
        <v>36962</v>
      </c>
      <c r="C819" t="s">
        <v>36963</v>
      </c>
      <c r="D819" t="s">
        <v>21351</v>
      </c>
      <c r="E819">
        <v>1</v>
      </c>
      <c r="F819" t="s">
        <v>36964</v>
      </c>
      <c r="G819" t="s">
        <v>38</v>
      </c>
      <c r="H819" t="s">
        <v>37209</v>
      </c>
      <c r="I819" t="s">
        <v>28730</v>
      </c>
      <c r="J819" t="s">
        <v>33297</v>
      </c>
      <c r="K819" t="s">
        <v>21308</v>
      </c>
      <c r="L819" t="s">
        <v>33298</v>
      </c>
      <c r="M819" t="s">
        <v>33343</v>
      </c>
      <c r="N819" t="s">
        <v>21360</v>
      </c>
      <c r="O819" t="s">
        <v>33344</v>
      </c>
      <c r="P819" t="s">
        <v>21282</v>
      </c>
      <c r="Q819" t="s">
        <v>33300</v>
      </c>
      <c r="T819" t="s">
        <v>33349</v>
      </c>
      <c r="U819" t="s">
        <v>37776</v>
      </c>
      <c r="V819" t="s">
        <v>34104</v>
      </c>
      <c r="W819" t="s">
        <v>36967</v>
      </c>
      <c r="X819" t="s">
        <v>36968</v>
      </c>
      <c r="Y819" t="s">
        <v>36969</v>
      </c>
      <c r="Z819">
        <v>300</v>
      </c>
      <c r="AA819">
        <v>236</v>
      </c>
      <c r="AB819" t="s">
        <v>37018</v>
      </c>
      <c r="AC819" t="s">
        <v>36990</v>
      </c>
      <c r="AD819" t="s">
        <v>36971</v>
      </c>
      <c r="AE819" t="s">
        <v>36972</v>
      </c>
      <c r="AF819" t="s">
        <v>36973</v>
      </c>
      <c r="AH819" t="s">
        <v>37757</v>
      </c>
      <c r="AJ819" t="s">
        <v>36967</v>
      </c>
      <c r="AK819" t="s">
        <v>33437</v>
      </c>
      <c r="AL819" t="s">
        <v>37440</v>
      </c>
      <c r="AM819" t="s">
        <v>37898</v>
      </c>
      <c r="AN819" t="s">
        <v>29128</v>
      </c>
      <c r="AQ819" t="s">
        <v>29128</v>
      </c>
      <c r="AR819" t="s">
        <v>34351</v>
      </c>
      <c r="AV819" t="s">
        <v>37135</v>
      </c>
      <c r="AX819" t="s">
        <v>37135</v>
      </c>
      <c r="AY819" t="s">
        <v>37021</v>
      </c>
      <c r="BA819" t="s">
        <v>353</v>
      </c>
      <c r="BB819">
        <v>48</v>
      </c>
      <c r="BC819" t="s">
        <v>37048</v>
      </c>
      <c r="BD819" t="s">
        <v>34259</v>
      </c>
      <c r="BE819" t="s">
        <v>36993</v>
      </c>
      <c r="BF819">
        <v>0.2</v>
      </c>
      <c r="BG819" t="str">
        <f>_xlfn.TEXTJOIN("-",TRUE,V819,AL819,I819,BD819,AR819)</f>
        <v>AG-B1C-CB-D4-EH</v>
      </c>
      <c r="BH819" t="s">
        <v>37544</v>
      </c>
      <c r="BJ819">
        <v>36492</v>
      </c>
      <c r="BK819" cm="1">
        <f t="array" ref="BK819">IF(LEN(TRIM(BG819))=0,"",SUMPRODUCT(--(LEN(TRIM($BG$5:BG819))&gt;0)))</f>
        <v>799</v>
      </c>
      <c r="BL819" t="str">
        <f>IF(BK819&lt;&gt;"",_xlfn.BASE(BK819,36,10),"")</f>
        <v>00000000M7</v>
      </c>
      <c r="BM819" t="str">
        <f>IF(BL819&lt;&gt;"","*"&amp;BL819&amp;"*","")</f>
        <v>*00000000M7*</v>
      </c>
      <c r="BN819" t="s">
        <v>37451</v>
      </c>
      <c r="BO819" t="str">
        <f>_xlfn.TEXTJOIN("-",TRUE,N819,T819)</f>
        <v>DAT004-M16</v>
      </c>
      <c r="CP819" t="s">
        <v>37947</v>
      </c>
      <c r="CU819">
        <v>13.99</v>
      </c>
      <c r="DT819" t="s">
        <v>37026</v>
      </c>
      <c r="EC819" s="7">
        <f t="shared" si="110"/>
        <v>17.487500000000001</v>
      </c>
      <c r="EN819" t="s">
        <v>36995</v>
      </c>
      <c r="EO819">
        <v>1731138031</v>
      </c>
      <c r="EP819" t="s">
        <v>36968</v>
      </c>
      <c r="EQ819" t="s">
        <v>36996</v>
      </c>
      <c r="ER819" t="s">
        <v>36997</v>
      </c>
      <c r="ES819" t="s">
        <v>36967</v>
      </c>
      <c r="ET819" t="s">
        <v>37761</v>
      </c>
      <c r="EU819" t="s">
        <v>36999</v>
      </c>
      <c r="FB819" t="s">
        <v>35377</v>
      </c>
      <c r="FC819" t="s">
        <v>37782</v>
      </c>
      <c r="FD819" t="s">
        <v>37799</v>
      </c>
      <c r="FF819" t="s">
        <v>36990</v>
      </c>
      <c r="FG819" t="s">
        <v>36990</v>
      </c>
      <c r="FH819" t="s">
        <v>37947</v>
      </c>
      <c r="FI819" t="s">
        <v>37762</v>
      </c>
      <c r="FJ819" t="s">
        <v>37763</v>
      </c>
      <c r="FK819" t="s">
        <v>37764</v>
      </c>
      <c r="FL819" t="s">
        <v>37765</v>
      </c>
      <c r="FM819" t="s">
        <v>37766</v>
      </c>
      <c r="FN819" t="s">
        <v>37767</v>
      </c>
      <c r="FO819" t="s">
        <v>37768</v>
      </c>
      <c r="FP819" t="s">
        <v>37769</v>
      </c>
      <c r="FQ819" t="s">
        <v>37028</v>
      </c>
      <c r="FR819" t="s">
        <v>37008</v>
      </c>
      <c r="FS819" t="s">
        <v>37009</v>
      </c>
      <c r="FT819" t="s">
        <v>33437</v>
      </c>
      <c r="FU819" t="s">
        <v>33437</v>
      </c>
      <c r="FV819" t="s">
        <v>37799</v>
      </c>
      <c r="FW819" t="s">
        <v>37030</v>
      </c>
      <c r="FX819" t="s">
        <v>37031</v>
      </c>
      <c r="FY819" t="s">
        <v>36971</v>
      </c>
      <c r="FZ819" t="s">
        <v>36990</v>
      </c>
      <c r="GA819" t="s">
        <v>37783</v>
      </c>
      <c r="GB819" t="s">
        <v>36968</v>
      </c>
      <c r="GC819" t="s">
        <v>37032</v>
      </c>
      <c r="GD819" t="s">
        <v>37033</v>
      </c>
      <c r="GE819" t="s">
        <v>37770</v>
      </c>
      <c r="GF819" t="s">
        <v>37771</v>
      </c>
      <c r="GG819" t="s">
        <v>37772</v>
      </c>
      <c r="GH819" t="s">
        <v>37773</v>
      </c>
      <c r="GI819" t="s">
        <v>37774</v>
      </c>
      <c r="GJ819" t="s">
        <v>37034</v>
      </c>
      <c r="GK819" t="s">
        <v>37035</v>
      </c>
      <c r="GL819" t="s">
        <v>37784</v>
      </c>
      <c r="GM819" t="s">
        <v>37785</v>
      </c>
      <c r="GN819" t="s">
        <v>37786</v>
      </c>
      <c r="GO819" t="s">
        <v>36973</v>
      </c>
      <c r="GP819" t="s">
        <v>37799</v>
      </c>
      <c r="GQ819" t="s">
        <v>37010</v>
      </c>
      <c r="GR819" t="s">
        <v>36969</v>
      </c>
      <c r="GT819" t="s">
        <v>37011</v>
      </c>
      <c r="GU819">
        <f t="shared" si="111"/>
        <v>17.5</v>
      </c>
      <c r="GV819">
        <f t="shared" si="112"/>
        <v>17.5</v>
      </c>
      <c r="GX819">
        <v>14</v>
      </c>
      <c r="GY819" t="s">
        <v>37012</v>
      </c>
      <c r="HA819" t="s">
        <v>37013</v>
      </c>
      <c r="HE819">
        <v>13.99</v>
      </c>
    </row>
    <row r="820" spans="1:213">
      <c r="A820" t="s">
        <v>29123</v>
      </c>
      <c r="B820" t="s">
        <v>36962</v>
      </c>
      <c r="C820" t="s">
        <v>36963</v>
      </c>
      <c r="D820" t="s">
        <v>21351</v>
      </c>
      <c r="E820">
        <v>1</v>
      </c>
      <c r="F820" t="s">
        <v>36964</v>
      </c>
      <c r="G820" t="s">
        <v>38</v>
      </c>
      <c r="H820" t="s">
        <v>37209</v>
      </c>
      <c r="I820" t="s">
        <v>28730</v>
      </c>
      <c r="J820" t="s">
        <v>33297</v>
      </c>
      <c r="K820" t="s">
        <v>21308</v>
      </c>
      <c r="L820" t="s">
        <v>33298</v>
      </c>
      <c r="M820" t="s">
        <v>33343</v>
      </c>
      <c r="N820" t="s">
        <v>21360</v>
      </c>
      <c r="O820" t="s">
        <v>33344</v>
      </c>
      <c r="P820" t="s">
        <v>21282</v>
      </c>
      <c r="Q820" t="s">
        <v>33300</v>
      </c>
      <c r="T820" t="s">
        <v>33349</v>
      </c>
      <c r="U820" t="s">
        <v>37776</v>
      </c>
      <c r="V820" t="s">
        <v>34104</v>
      </c>
      <c r="W820" t="s">
        <v>36967</v>
      </c>
      <c r="X820" t="s">
        <v>36968</v>
      </c>
      <c r="Y820" t="s">
        <v>36969</v>
      </c>
      <c r="Z820">
        <v>300</v>
      </c>
      <c r="AA820">
        <v>271</v>
      </c>
      <c r="AB820" t="s">
        <v>37056</v>
      </c>
      <c r="AC820" t="s">
        <v>36990</v>
      </c>
      <c r="AD820" t="s">
        <v>36971</v>
      </c>
      <c r="AE820" t="s">
        <v>36972</v>
      </c>
      <c r="AF820" t="s">
        <v>36973</v>
      </c>
      <c r="AH820" t="s">
        <v>37757</v>
      </c>
      <c r="AJ820" t="s">
        <v>36967</v>
      </c>
      <c r="AK820" t="s">
        <v>33437</v>
      </c>
      <c r="AL820" t="s">
        <v>37440</v>
      </c>
      <c r="AM820" t="s">
        <v>37898</v>
      </c>
      <c r="AN820" t="s">
        <v>37800</v>
      </c>
      <c r="AQ820" t="s">
        <v>37800</v>
      </c>
      <c r="AR820" t="s">
        <v>34353</v>
      </c>
      <c r="AV820" t="s">
        <v>37135</v>
      </c>
      <c r="AX820" t="s">
        <v>37135</v>
      </c>
      <c r="AY820" t="s">
        <v>37058</v>
      </c>
      <c r="BA820" t="s">
        <v>37059</v>
      </c>
      <c r="BB820">
        <v>48</v>
      </c>
      <c r="BC820" t="s">
        <v>37060</v>
      </c>
      <c r="BD820" t="s">
        <v>34261</v>
      </c>
      <c r="BE820" t="s">
        <v>36993</v>
      </c>
      <c r="BF820">
        <v>0.2</v>
      </c>
      <c r="BG820" t="str">
        <f>_xlfn.TEXTJOIN("-",TRUE,V820,AL820,I820,BD820,AR820)</f>
        <v>AG-B1C-CB-D5-EI</v>
      </c>
      <c r="BH820" t="s">
        <v>37546</v>
      </c>
      <c r="BJ820">
        <v>179738</v>
      </c>
      <c r="BK820" cm="1">
        <f t="array" ref="BK820">IF(LEN(TRIM(BG820))=0,"",SUMPRODUCT(--(LEN(TRIM($BG$5:BG820))&gt;0)))</f>
        <v>800</v>
      </c>
      <c r="BL820" t="str">
        <f>IF(BK820&lt;&gt;"",_xlfn.BASE(BK820,36,10),"")</f>
        <v>00000000M8</v>
      </c>
      <c r="BM820" t="str">
        <f>IF(BL820&lt;&gt;"","*"&amp;BL820&amp;"*","")</f>
        <v>*00000000M8*</v>
      </c>
      <c r="BN820" t="s">
        <v>37453</v>
      </c>
      <c r="BO820" t="str">
        <f>_xlfn.TEXTJOIN("-",TRUE,N820,T820)</f>
        <v>DAT004-M16</v>
      </c>
      <c r="CP820" t="s">
        <v>37947</v>
      </c>
      <c r="CU820">
        <v>16.989999999999998</v>
      </c>
      <c r="DT820" t="s">
        <v>37026</v>
      </c>
      <c r="EC820" s="7">
        <f t="shared" si="110"/>
        <v>21.237499999999997</v>
      </c>
      <c r="EN820" t="s">
        <v>36995</v>
      </c>
      <c r="EO820">
        <v>1731138031</v>
      </c>
      <c r="EP820" t="s">
        <v>36968</v>
      </c>
      <c r="EQ820" t="s">
        <v>36996</v>
      </c>
      <c r="ER820" t="s">
        <v>36997</v>
      </c>
      <c r="ES820" t="s">
        <v>36967</v>
      </c>
      <c r="ET820" t="s">
        <v>37761</v>
      </c>
      <c r="EU820" t="s">
        <v>36999</v>
      </c>
      <c r="FB820" t="s">
        <v>35377</v>
      </c>
      <c r="FC820" t="s">
        <v>37782</v>
      </c>
      <c r="FD820" t="s">
        <v>37800</v>
      </c>
      <c r="FF820" t="s">
        <v>36990</v>
      </c>
      <c r="FG820" t="s">
        <v>36990</v>
      </c>
      <c r="FH820" t="s">
        <v>37947</v>
      </c>
      <c r="FI820" t="s">
        <v>37762</v>
      </c>
      <c r="FJ820" t="s">
        <v>37763</v>
      </c>
      <c r="FK820" t="s">
        <v>37764</v>
      </c>
      <c r="FL820" t="s">
        <v>37765</v>
      </c>
      <c r="FM820" t="s">
        <v>37766</v>
      </c>
      <c r="FN820" t="s">
        <v>37767</v>
      </c>
      <c r="FO820" t="s">
        <v>37768</v>
      </c>
      <c r="FP820" t="s">
        <v>37769</v>
      </c>
      <c r="FQ820" t="s">
        <v>37028</v>
      </c>
      <c r="FR820" t="s">
        <v>37008</v>
      </c>
      <c r="FS820" t="s">
        <v>37009</v>
      </c>
      <c r="FT820" t="s">
        <v>33437</v>
      </c>
      <c r="FU820" t="s">
        <v>33437</v>
      </c>
      <c r="FV820" t="s">
        <v>37800</v>
      </c>
      <c r="FW820" t="s">
        <v>37030</v>
      </c>
      <c r="FX820" t="s">
        <v>37031</v>
      </c>
      <c r="FY820" t="s">
        <v>36971</v>
      </c>
      <c r="FZ820" t="s">
        <v>36990</v>
      </c>
      <c r="GA820" t="s">
        <v>37783</v>
      </c>
      <c r="GB820" t="s">
        <v>36968</v>
      </c>
      <c r="GC820" t="s">
        <v>37032</v>
      </c>
      <c r="GD820" t="s">
        <v>37033</v>
      </c>
      <c r="GE820" t="s">
        <v>37770</v>
      </c>
      <c r="GF820" t="s">
        <v>37771</v>
      </c>
      <c r="GG820" t="s">
        <v>37772</v>
      </c>
      <c r="GH820" t="s">
        <v>37773</v>
      </c>
      <c r="GI820" t="s">
        <v>37774</v>
      </c>
      <c r="GJ820" t="s">
        <v>37034</v>
      </c>
      <c r="GK820" t="s">
        <v>37035</v>
      </c>
      <c r="GL820" t="s">
        <v>37784</v>
      </c>
      <c r="GM820" t="s">
        <v>37785</v>
      </c>
      <c r="GN820" t="s">
        <v>37786</v>
      </c>
      <c r="GO820" t="s">
        <v>36973</v>
      </c>
      <c r="GP820" t="s">
        <v>37800</v>
      </c>
      <c r="GQ820" t="s">
        <v>37010</v>
      </c>
      <c r="GR820" t="s">
        <v>36969</v>
      </c>
      <c r="GT820" t="s">
        <v>37011</v>
      </c>
      <c r="GU820">
        <f t="shared" si="111"/>
        <v>21.25</v>
      </c>
      <c r="GV820">
        <f t="shared" si="112"/>
        <v>21.25</v>
      </c>
      <c r="GX820">
        <v>17</v>
      </c>
      <c r="GY820" t="s">
        <v>37012</v>
      </c>
      <c r="HA820" t="s">
        <v>37013</v>
      </c>
      <c r="HE820">
        <v>16.989999999999998</v>
      </c>
    </row>
    <row r="821" spans="1:213">
      <c r="A821" t="s">
        <v>29123</v>
      </c>
      <c r="B821" t="s">
        <v>36962</v>
      </c>
      <c r="C821" t="s">
        <v>36963</v>
      </c>
      <c r="D821" t="s">
        <v>21351</v>
      </c>
      <c r="E821">
        <v>1</v>
      </c>
      <c r="F821" t="s">
        <v>36964</v>
      </c>
      <c r="G821" t="s">
        <v>38</v>
      </c>
      <c r="H821" t="s">
        <v>37209</v>
      </c>
      <c r="I821" t="s">
        <v>28730</v>
      </c>
      <c r="J821" t="s">
        <v>33297</v>
      </c>
      <c r="K821" t="s">
        <v>21308</v>
      </c>
      <c r="L821" t="s">
        <v>33298</v>
      </c>
      <c r="M821" t="s">
        <v>33343</v>
      </c>
      <c r="N821" t="s">
        <v>21360</v>
      </c>
      <c r="O821" t="s">
        <v>33344</v>
      </c>
      <c r="P821" t="s">
        <v>21282</v>
      </c>
      <c r="Q821" t="s">
        <v>33300</v>
      </c>
      <c r="T821" t="s">
        <v>33349</v>
      </c>
      <c r="U821" t="s">
        <v>37776</v>
      </c>
      <c r="V821" t="s">
        <v>34104</v>
      </c>
      <c r="W821" t="s">
        <v>36967</v>
      </c>
      <c r="X821" t="s">
        <v>36968</v>
      </c>
      <c r="Y821" t="s">
        <v>36969</v>
      </c>
      <c r="Z821">
        <v>200</v>
      </c>
      <c r="AA821">
        <v>171</v>
      </c>
      <c r="AB821" t="s">
        <v>37018</v>
      </c>
      <c r="AC821" t="s">
        <v>36990</v>
      </c>
      <c r="AD821" t="s">
        <v>36971</v>
      </c>
      <c r="AE821" t="s">
        <v>36972</v>
      </c>
      <c r="AF821" t="s">
        <v>36973</v>
      </c>
      <c r="AH821" t="s">
        <v>37757</v>
      </c>
      <c r="AJ821" t="s">
        <v>36967</v>
      </c>
      <c r="AK821" t="s">
        <v>32641</v>
      </c>
      <c r="AL821" t="s">
        <v>37454</v>
      </c>
      <c r="AM821" t="s">
        <v>37898</v>
      </c>
      <c r="AN821" t="s">
        <v>28824</v>
      </c>
      <c r="AQ821" t="s">
        <v>28824</v>
      </c>
      <c r="AR821" t="s">
        <v>34343</v>
      </c>
      <c r="AV821" t="s">
        <v>37135</v>
      </c>
      <c r="AX821" t="s">
        <v>37135</v>
      </c>
      <c r="AY821" t="s">
        <v>37021</v>
      </c>
      <c r="BA821" t="s">
        <v>353</v>
      </c>
      <c r="BB821">
        <v>48</v>
      </c>
      <c r="BC821" t="s">
        <v>37022</v>
      </c>
      <c r="BD821" t="s">
        <v>28739</v>
      </c>
      <c r="BE821" t="s">
        <v>36993</v>
      </c>
      <c r="BF821">
        <v>0.2</v>
      </c>
      <c r="BG821" t="str">
        <f>_xlfn.TEXTJOIN("-",TRUE,V821,AL821,I821,BD821,AR821)</f>
        <v>AG-B1I-CB-D3-ED</v>
      </c>
      <c r="BH821" t="s">
        <v>37548</v>
      </c>
      <c r="BJ821" t="s">
        <v>37457</v>
      </c>
      <c r="BK821" cm="1">
        <f t="array" ref="BK821">IF(LEN(TRIM(BG821))=0,"",SUMPRODUCT(--(LEN(TRIM($BG$5:BG821))&gt;0)))</f>
        <v>801</v>
      </c>
      <c r="BL821" t="str">
        <f>IF(BK821&lt;&gt;"",_xlfn.BASE(BK821,36,10),"")</f>
        <v>00000000M9</v>
      </c>
      <c r="BM821" t="str">
        <f>IF(BL821&lt;&gt;"","*"&amp;BL821&amp;"*","")</f>
        <v>*00000000M9*</v>
      </c>
      <c r="BN821" t="s">
        <v>37456</v>
      </c>
      <c r="BO821" t="str">
        <f>_xlfn.TEXTJOIN("-",TRUE,N821,T821)</f>
        <v>DAT004-M16</v>
      </c>
      <c r="CP821" t="s">
        <v>37948</v>
      </c>
      <c r="CU821">
        <v>13.99</v>
      </c>
      <c r="DT821" t="s">
        <v>37026</v>
      </c>
      <c r="EC821" s="7">
        <f t="shared" si="110"/>
        <v>17.487500000000001</v>
      </c>
      <c r="EN821" t="s">
        <v>36995</v>
      </c>
      <c r="EO821">
        <v>1731138031</v>
      </c>
      <c r="EP821" t="s">
        <v>36968</v>
      </c>
      <c r="EQ821" t="s">
        <v>36996</v>
      </c>
      <c r="ER821" t="s">
        <v>36997</v>
      </c>
      <c r="ES821" t="s">
        <v>36967</v>
      </c>
      <c r="ET821" t="s">
        <v>37761</v>
      </c>
      <c r="EU821" t="s">
        <v>36999</v>
      </c>
      <c r="FB821" t="s">
        <v>35377</v>
      </c>
      <c r="FC821" t="s">
        <v>37782</v>
      </c>
      <c r="FD821" t="s">
        <v>28824</v>
      </c>
      <c r="FF821" t="s">
        <v>36990</v>
      </c>
      <c r="FG821" t="s">
        <v>36990</v>
      </c>
      <c r="FH821" t="s">
        <v>37948</v>
      </c>
      <c r="FI821" t="s">
        <v>37762</v>
      </c>
      <c r="FJ821" t="s">
        <v>37763</v>
      </c>
      <c r="FK821" t="s">
        <v>37764</v>
      </c>
      <c r="FL821" t="s">
        <v>37765</v>
      </c>
      <c r="FM821" t="s">
        <v>37766</v>
      </c>
      <c r="FN821" t="s">
        <v>37767</v>
      </c>
      <c r="FO821" t="s">
        <v>37768</v>
      </c>
      <c r="FP821" t="s">
        <v>37769</v>
      </c>
      <c r="FQ821" t="s">
        <v>37028</v>
      </c>
      <c r="FR821" t="s">
        <v>37008</v>
      </c>
      <c r="FS821" t="s">
        <v>37009</v>
      </c>
      <c r="FT821" t="s">
        <v>32641</v>
      </c>
      <c r="FU821" t="s">
        <v>32641</v>
      </c>
      <c r="FV821" t="s">
        <v>28824</v>
      </c>
      <c r="FW821" t="s">
        <v>37030</v>
      </c>
      <c r="FX821" t="s">
        <v>37031</v>
      </c>
      <c r="FY821" t="s">
        <v>36971</v>
      </c>
      <c r="FZ821" t="s">
        <v>36990</v>
      </c>
      <c r="GA821" t="s">
        <v>37783</v>
      </c>
      <c r="GB821" t="s">
        <v>36968</v>
      </c>
      <c r="GC821" t="s">
        <v>37032</v>
      </c>
      <c r="GD821" t="s">
        <v>37033</v>
      </c>
      <c r="GE821" t="s">
        <v>37770</v>
      </c>
      <c r="GF821" t="s">
        <v>37771</v>
      </c>
      <c r="GG821" t="s">
        <v>37772</v>
      </c>
      <c r="GH821" t="s">
        <v>37773</v>
      </c>
      <c r="GI821" t="s">
        <v>37774</v>
      </c>
      <c r="GJ821" t="s">
        <v>37034</v>
      </c>
      <c r="GK821" t="s">
        <v>37035</v>
      </c>
      <c r="GL821" t="s">
        <v>37784</v>
      </c>
      <c r="GM821" t="s">
        <v>37785</v>
      </c>
      <c r="GN821" t="s">
        <v>37786</v>
      </c>
      <c r="GO821" t="s">
        <v>36973</v>
      </c>
      <c r="GP821" t="s">
        <v>28824</v>
      </c>
      <c r="GQ821" t="s">
        <v>37010</v>
      </c>
      <c r="GR821" t="s">
        <v>36969</v>
      </c>
      <c r="GT821" t="s">
        <v>37011</v>
      </c>
      <c r="GU821">
        <f t="shared" si="111"/>
        <v>17.5</v>
      </c>
      <c r="GV821">
        <f t="shared" si="112"/>
        <v>17.5</v>
      </c>
      <c r="GX821">
        <v>14</v>
      </c>
      <c r="GY821" t="s">
        <v>37012</v>
      </c>
      <c r="HA821" t="s">
        <v>37013</v>
      </c>
      <c r="HE821">
        <v>13.99</v>
      </c>
    </row>
    <row r="822" spans="1:213">
      <c r="A822" t="s">
        <v>29123</v>
      </c>
      <c r="B822" t="s">
        <v>36962</v>
      </c>
      <c r="C822" t="s">
        <v>36963</v>
      </c>
      <c r="D822" t="s">
        <v>21351</v>
      </c>
      <c r="E822">
        <v>1</v>
      </c>
      <c r="F822" t="s">
        <v>36964</v>
      </c>
      <c r="G822" t="s">
        <v>38</v>
      </c>
      <c r="H822" t="s">
        <v>37209</v>
      </c>
      <c r="I822" t="s">
        <v>28730</v>
      </c>
      <c r="J822" t="s">
        <v>33297</v>
      </c>
      <c r="K822" t="s">
        <v>21308</v>
      </c>
      <c r="L822" t="s">
        <v>33298</v>
      </c>
      <c r="M822" t="s">
        <v>33343</v>
      </c>
      <c r="N822" t="s">
        <v>21360</v>
      </c>
      <c r="O822" t="s">
        <v>33344</v>
      </c>
      <c r="P822" t="s">
        <v>21282</v>
      </c>
      <c r="Q822" t="s">
        <v>33300</v>
      </c>
      <c r="T822" t="s">
        <v>33349</v>
      </c>
      <c r="U822" t="s">
        <v>37776</v>
      </c>
      <c r="V822" t="s">
        <v>34104</v>
      </c>
      <c r="W822" t="s">
        <v>36967</v>
      </c>
      <c r="X822" t="s">
        <v>36968</v>
      </c>
      <c r="Y822" t="s">
        <v>36969</v>
      </c>
      <c r="Z822">
        <v>200</v>
      </c>
      <c r="AA822">
        <v>186</v>
      </c>
      <c r="AB822" t="s">
        <v>37018</v>
      </c>
      <c r="AC822" t="s">
        <v>36990</v>
      </c>
      <c r="AD822" t="s">
        <v>36971</v>
      </c>
      <c r="AE822" t="s">
        <v>36972</v>
      </c>
      <c r="AF822" t="s">
        <v>36973</v>
      </c>
      <c r="AH822" t="s">
        <v>37757</v>
      </c>
      <c r="AJ822" t="s">
        <v>36967</v>
      </c>
      <c r="AK822" t="s">
        <v>32641</v>
      </c>
      <c r="AL822" t="s">
        <v>37454</v>
      </c>
      <c r="AM822" t="s">
        <v>37898</v>
      </c>
      <c r="AN822" t="s">
        <v>28795</v>
      </c>
      <c r="AQ822" t="s">
        <v>28795</v>
      </c>
      <c r="AR822" t="s">
        <v>34345</v>
      </c>
      <c r="AV822" t="s">
        <v>37135</v>
      </c>
      <c r="AX822" t="s">
        <v>37135</v>
      </c>
      <c r="AY822" t="s">
        <v>37021</v>
      </c>
      <c r="BA822" t="s">
        <v>353</v>
      </c>
      <c r="BB822">
        <v>48</v>
      </c>
      <c r="BC822" t="s">
        <v>37022</v>
      </c>
      <c r="BD822" t="s">
        <v>28739</v>
      </c>
      <c r="BE822" t="s">
        <v>36993</v>
      </c>
      <c r="BF822">
        <v>0.2</v>
      </c>
      <c r="BG822" t="str">
        <f>_xlfn.TEXTJOIN("-",TRUE,V822,AL822,I822,BD822,AR822)</f>
        <v>AG-B1I-CB-D3-EE</v>
      </c>
      <c r="BH822" t="s">
        <v>37550</v>
      </c>
      <c r="BJ822" t="s">
        <v>37461</v>
      </c>
      <c r="BK822" cm="1">
        <f t="array" ref="BK822">IF(LEN(TRIM(BG822))=0,"",SUMPRODUCT(--(LEN(TRIM($BG$5:BG822))&gt;0)))</f>
        <v>802</v>
      </c>
      <c r="BL822" t="str">
        <f>IF(BK822&lt;&gt;"",_xlfn.BASE(BK822,36,10),"")</f>
        <v>00000000MA</v>
      </c>
      <c r="BM822" t="str">
        <f>IF(BL822&lt;&gt;"","*"&amp;BL822&amp;"*","")</f>
        <v>*00000000MA*</v>
      </c>
      <c r="BN822" t="s">
        <v>37460</v>
      </c>
      <c r="BO822" t="str">
        <f>_xlfn.TEXTJOIN("-",TRUE,N822,T822)</f>
        <v>DAT004-M16</v>
      </c>
      <c r="CP822" t="s">
        <v>37948</v>
      </c>
      <c r="CU822">
        <v>13.99</v>
      </c>
      <c r="DT822" t="s">
        <v>37026</v>
      </c>
      <c r="EC822" s="7">
        <f t="shared" ref="EC822:EC879" si="113">CU822/(1-0.2)</f>
        <v>17.487500000000001</v>
      </c>
      <c r="EN822" t="s">
        <v>36995</v>
      </c>
      <c r="EO822">
        <v>1731138031</v>
      </c>
      <c r="EP822" t="s">
        <v>36968</v>
      </c>
      <c r="EQ822" t="s">
        <v>36996</v>
      </c>
      <c r="ER822" t="s">
        <v>36997</v>
      </c>
      <c r="ES822" t="s">
        <v>36967</v>
      </c>
      <c r="ET822" t="s">
        <v>37761</v>
      </c>
      <c r="EU822" t="s">
        <v>36999</v>
      </c>
      <c r="FB822" t="s">
        <v>35377</v>
      </c>
      <c r="FC822" t="s">
        <v>37782</v>
      </c>
      <c r="FD822" t="s">
        <v>28795</v>
      </c>
      <c r="FF822" t="s">
        <v>36990</v>
      </c>
      <c r="FG822" t="s">
        <v>36990</v>
      </c>
      <c r="FH822" t="s">
        <v>37948</v>
      </c>
      <c r="FI822" t="s">
        <v>37762</v>
      </c>
      <c r="FJ822" t="s">
        <v>37763</v>
      </c>
      <c r="FK822" t="s">
        <v>37764</v>
      </c>
      <c r="FL822" t="s">
        <v>37765</v>
      </c>
      <c r="FM822" t="s">
        <v>37766</v>
      </c>
      <c r="FN822" t="s">
        <v>37767</v>
      </c>
      <c r="FO822" t="s">
        <v>37768</v>
      </c>
      <c r="FP822" t="s">
        <v>37769</v>
      </c>
      <c r="FQ822" t="s">
        <v>37028</v>
      </c>
      <c r="FR822" t="s">
        <v>37008</v>
      </c>
      <c r="FS822" t="s">
        <v>37009</v>
      </c>
      <c r="FT822" t="s">
        <v>32641</v>
      </c>
      <c r="FU822" t="s">
        <v>32641</v>
      </c>
      <c r="FV822" t="s">
        <v>28795</v>
      </c>
      <c r="FW822" t="s">
        <v>37030</v>
      </c>
      <c r="FX822" t="s">
        <v>37031</v>
      </c>
      <c r="FY822" t="s">
        <v>36971</v>
      </c>
      <c r="FZ822" t="s">
        <v>36990</v>
      </c>
      <c r="GA822" t="s">
        <v>37783</v>
      </c>
      <c r="GB822" t="s">
        <v>36968</v>
      </c>
      <c r="GC822" t="s">
        <v>37032</v>
      </c>
      <c r="GD822" t="s">
        <v>37033</v>
      </c>
      <c r="GE822" t="s">
        <v>37770</v>
      </c>
      <c r="GF822" t="s">
        <v>37771</v>
      </c>
      <c r="GG822" t="s">
        <v>37772</v>
      </c>
      <c r="GH822" t="s">
        <v>37773</v>
      </c>
      <c r="GI822" t="s">
        <v>37774</v>
      </c>
      <c r="GJ822" t="s">
        <v>37034</v>
      </c>
      <c r="GK822" t="s">
        <v>37035</v>
      </c>
      <c r="GL822" t="s">
        <v>37784</v>
      </c>
      <c r="GM822" t="s">
        <v>37785</v>
      </c>
      <c r="GN822" t="s">
        <v>37786</v>
      </c>
      <c r="GO822" t="s">
        <v>36973</v>
      </c>
      <c r="GP822" t="s">
        <v>28795</v>
      </c>
      <c r="GQ822" t="s">
        <v>37010</v>
      </c>
      <c r="GR822" t="s">
        <v>36969</v>
      </c>
      <c r="GT822" t="s">
        <v>37011</v>
      </c>
      <c r="GU822">
        <f t="shared" ref="GU822:GU879" si="114">GX822/(1-0.2)</f>
        <v>17.5</v>
      </c>
      <c r="GV822">
        <f t="shared" ref="GV822:GV879" si="115">GX822/(1-0.2)</f>
        <v>17.5</v>
      </c>
      <c r="GX822">
        <v>14</v>
      </c>
      <c r="GY822" t="s">
        <v>37012</v>
      </c>
      <c r="HA822" t="s">
        <v>37013</v>
      </c>
      <c r="HE822">
        <v>13.99</v>
      </c>
    </row>
    <row r="823" spans="1:213">
      <c r="A823" t="s">
        <v>29123</v>
      </c>
      <c r="B823" t="s">
        <v>36962</v>
      </c>
      <c r="C823" t="s">
        <v>36963</v>
      </c>
      <c r="D823" t="s">
        <v>21351</v>
      </c>
      <c r="E823">
        <v>1</v>
      </c>
      <c r="F823" t="s">
        <v>36964</v>
      </c>
      <c r="G823" t="s">
        <v>38</v>
      </c>
      <c r="H823" t="s">
        <v>37209</v>
      </c>
      <c r="I823" t="s">
        <v>28730</v>
      </c>
      <c r="J823" t="s">
        <v>33297</v>
      </c>
      <c r="K823" t="s">
        <v>21308</v>
      </c>
      <c r="L823" t="s">
        <v>33298</v>
      </c>
      <c r="M823" t="s">
        <v>33343</v>
      </c>
      <c r="N823" t="s">
        <v>21360</v>
      </c>
      <c r="O823" t="s">
        <v>33344</v>
      </c>
      <c r="P823" t="s">
        <v>21282</v>
      </c>
      <c r="Q823" t="s">
        <v>33300</v>
      </c>
      <c r="T823" t="s">
        <v>33349</v>
      </c>
      <c r="U823" t="s">
        <v>37776</v>
      </c>
      <c r="V823" t="s">
        <v>34104</v>
      </c>
      <c r="W823" t="s">
        <v>36967</v>
      </c>
      <c r="X823" t="s">
        <v>36968</v>
      </c>
      <c r="Y823" t="s">
        <v>36969</v>
      </c>
      <c r="Z823">
        <v>200</v>
      </c>
      <c r="AA823">
        <v>195</v>
      </c>
      <c r="AB823" t="s">
        <v>37018</v>
      </c>
      <c r="AC823" t="s">
        <v>36990</v>
      </c>
      <c r="AD823" t="s">
        <v>36971</v>
      </c>
      <c r="AE823" t="s">
        <v>36972</v>
      </c>
      <c r="AF823" t="s">
        <v>36973</v>
      </c>
      <c r="AH823" t="s">
        <v>37757</v>
      </c>
      <c r="AJ823" t="s">
        <v>36967</v>
      </c>
      <c r="AK823" t="s">
        <v>32641</v>
      </c>
      <c r="AL823" t="s">
        <v>37454</v>
      </c>
      <c r="AM823" t="s">
        <v>37898</v>
      </c>
      <c r="AN823" t="s">
        <v>28789</v>
      </c>
      <c r="AQ823" t="s">
        <v>28789</v>
      </c>
      <c r="AR823" t="s">
        <v>34347</v>
      </c>
      <c r="AV823" t="s">
        <v>37135</v>
      </c>
      <c r="AX823" t="s">
        <v>37135</v>
      </c>
      <c r="AY823" t="s">
        <v>37021</v>
      </c>
      <c r="BA823" t="s">
        <v>353</v>
      </c>
      <c r="BB823">
        <v>48</v>
      </c>
      <c r="BC823" t="s">
        <v>37022</v>
      </c>
      <c r="BD823" t="s">
        <v>28739</v>
      </c>
      <c r="BE823" t="s">
        <v>36993</v>
      </c>
      <c r="BF823">
        <v>0.2</v>
      </c>
      <c r="BG823" t="str">
        <f>_xlfn.TEXTJOIN("-",TRUE,V823,AL823,I823,BD823,AR823)</f>
        <v>AG-B1I-CB-D3-EF</v>
      </c>
      <c r="BH823" t="s">
        <v>37552</v>
      </c>
      <c r="BJ823" t="s">
        <v>37464</v>
      </c>
      <c r="BK823" cm="1">
        <f t="array" ref="BK823">IF(LEN(TRIM(BG823))=0,"",SUMPRODUCT(--(LEN(TRIM($BG$5:BG823))&gt;0)))</f>
        <v>803</v>
      </c>
      <c r="BL823" t="str">
        <f>IF(BK823&lt;&gt;"",_xlfn.BASE(BK823,36,10),"")</f>
        <v>00000000MB</v>
      </c>
      <c r="BM823" t="str">
        <f>IF(BL823&lt;&gt;"","*"&amp;BL823&amp;"*","")</f>
        <v>*00000000MB*</v>
      </c>
      <c r="BN823" t="s">
        <v>37463</v>
      </c>
      <c r="BO823" t="str">
        <f>_xlfn.TEXTJOIN("-",TRUE,N823,T823)</f>
        <v>DAT004-M16</v>
      </c>
      <c r="CP823" t="s">
        <v>37948</v>
      </c>
      <c r="CU823">
        <v>13.99</v>
      </c>
      <c r="DT823" t="s">
        <v>37026</v>
      </c>
      <c r="EC823" s="7">
        <f t="shared" si="113"/>
        <v>17.487500000000001</v>
      </c>
      <c r="EN823" t="s">
        <v>36995</v>
      </c>
      <c r="EO823">
        <v>1731138031</v>
      </c>
      <c r="EP823" t="s">
        <v>36968</v>
      </c>
      <c r="EQ823" t="s">
        <v>36996</v>
      </c>
      <c r="ER823" t="s">
        <v>36997</v>
      </c>
      <c r="ES823" t="s">
        <v>36967</v>
      </c>
      <c r="ET823" t="s">
        <v>37761</v>
      </c>
      <c r="EU823" t="s">
        <v>36999</v>
      </c>
      <c r="FB823" t="s">
        <v>35377</v>
      </c>
      <c r="FC823" t="s">
        <v>37782</v>
      </c>
      <c r="FD823" t="s">
        <v>28789</v>
      </c>
      <c r="FF823" t="s">
        <v>36990</v>
      </c>
      <c r="FG823" t="s">
        <v>36990</v>
      </c>
      <c r="FH823" t="s">
        <v>37948</v>
      </c>
      <c r="FI823" t="s">
        <v>37762</v>
      </c>
      <c r="FJ823" t="s">
        <v>37763</v>
      </c>
      <c r="FK823" t="s">
        <v>37764</v>
      </c>
      <c r="FL823" t="s">
        <v>37765</v>
      </c>
      <c r="FM823" t="s">
        <v>37766</v>
      </c>
      <c r="FN823" t="s">
        <v>37767</v>
      </c>
      <c r="FO823" t="s">
        <v>37768</v>
      </c>
      <c r="FP823" t="s">
        <v>37769</v>
      </c>
      <c r="FQ823" t="s">
        <v>37028</v>
      </c>
      <c r="FR823" t="s">
        <v>37008</v>
      </c>
      <c r="FS823" t="s">
        <v>37009</v>
      </c>
      <c r="FT823" t="s">
        <v>32641</v>
      </c>
      <c r="FU823" t="s">
        <v>32641</v>
      </c>
      <c r="FV823" t="s">
        <v>28789</v>
      </c>
      <c r="FW823" t="s">
        <v>37030</v>
      </c>
      <c r="FX823" t="s">
        <v>37031</v>
      </c>
      <c r="FY823" t="s">
        <v>36971</v>
      </c>
      <c r="FZ823" t="s">
        <v>36990</v>
      </c>
      <c r="GA823" t="s">
        <v>37783</v>
      </c>
      <c r="GB823" t="s">
        <v>36968</v>
      </c>
      <c r="GC823" t="s">
        <v>37032</v>
      </c>
      <c r="GD823" t="s">
        <v>37033</v>
      </c>
      <c r="GE823" t="s">
        <v>37770</v>
      </c>
      <c r="GF823" t="s">
        <v>37771</v>
      </c>
      <c r="GG823" t="s">
        <v>37772</v>
      </c>
      <c r="GH823" t="s">
        <v>37773</v>
      </c>
      <c r="GI823" t="s">
        <v>37774</v>
      </c>
      <c r="GJ823" t="s">
        <v>37034</v>
      </c>
      <c r="GK823" t="s">
        <v>37035</v>
      </c>
      <c r="GL823" t="s">
        <v>37784</v>
      </c>
      <c r="GM823" t="s">
        <v>37785</v>
      </c>
      <c r="GN823" t="s">
        <v>37786</v>
      </c>
      <c r="GO823" t="s">
        <v>36973</v>
      </c>
      <c r="GP823" t="s">
        <v>28789</v>
      </c>
      <c r="GQ823" t="s">
        <v>37010</v>
      </c>
      <c r="GR823" t="s">
        <v>36969</v>
      </c>
      <c r="GT823" t="s">
        <v>37011</v>
      </c>
      <c r="GU823">
        <f t="shared" si="114"/>
        <v>17.5</v>
      </c>
      <c r="GV823">
        <f t="shared" si="115"/>
        <v>17.5</v>
      </c>
      <c r="GX823">
        <v>14</v>
      </c>
      <c r="GY823" t="s">
        <v>37012</v>
      </c>
      <c r="HA823" t="s">
        <v>37013</v>
      </c>
      <c r="HE823">
        <v>13.99</v>
      </c>
    </row>
    <row r="824" spans="1:213">
      <c r="A824" t="s">
        <v>29123</v>
      </c>
      <c r="B824" t="s">
        <v>36962</v>
      </c>
      <c r="C824" t="s">
        <v>36963</v>
      </c>
      <c r="D824" t="s">
        <v>21351</v>
      </c>
      <c r="E824">
        <v>1</v>
      </c>
      <c r="F824" t="s">
        <v>36964</v>
      </c>
      <c r="G824" t="s">
        <v>38</v>
      </c>
      <c r="H824" t="s">
        <v>37209</v>
      </c>
      <c r="I824" t="s">
        <v>28730</v>
      </c>
      <c r="J824" t="s">
        <v>33297</v>
      </c>
      <c r="K824" t="s">
        <v>21308</v>
      </c>
      <c r="L824" t="s">
        <v>33298</v>
      </c>
      <c r="M824" t="s">
        <v>33343</v>
      </c>
      <c r="N824" t="s">
        <v>21360</v>
      </c>
      <c r="O824" t="s">
        <v>33344</v>
      </c>
      <c r="P824" t="s">
        <v>21282</v>
      </c>
      <c r="Q824" t="s">
        <v>33300</v>
      </c>
      <c r="T824" t="s">
        <v>33349</v>
      </c>
      <c r="U824" t="s">
        <v>37776</v>
      </c>
      <c r="V824" t="s">
        <v>34104</v>
      </c>
      <c r="W824" t="s">
        <v>36967</v>
      </c>
      <c r="X824" t="s">
        <v>36968</v>
      </c>
      <c r="Y824" t="s">
        <v>36969</v>
      </c>
      <c r="Z824">
        <v>300</v>
      </c>
      <c r="AA824">
        <v>221</v>
      </c>
      <c r="AB824" t="s">
        <v>37018</v>
      </c>
      <c r="AC824" t="s">
        <v>36990</v>
      </c>
      <c r="AD824" t="s">
        <v>36971</v>
      </c>
      <c r="AE824" t="s">
        <v>36972</v>
      </c>
      <c r="AF824" t="s">
        <v>36973</v>
      </c>
      <c r="AH824" t="s">
        <v>37757</v>
      </c>
      <c r="AJ824" t="s">
        <v>36967</v>
      </c>
      <c r="AK824" t="s">
        <v>32641</v>
      </c>
      <c r="AL824" t="s">
        <v>37454</v>
      </c>
      <c r="AM824" t="s">
        <v>37898</v>
      </c>
      <c r="AN824" t="s">
        <v>29088</v>
      </c>
      <c r="AQ824" t="s">
        <v>29088</v>
      </c>
      <c r="AR824" t="s">
        <v>34349</v>
      </c>
      <c r="AV824" t="s">
        <v>37135</v>
      </c>
      <c r="AX824" t="s">
        <v>37135</v>
      </c>
      <c r="AY824" t="s">
        <v>37021</v>
      </c>
      <c r="BA824" t="s">
        <v>353</v>
      </c>
      <c r="BB824">
        <v>48</v>
      </c>
      <c r="BC824" t="s">
        <v>37048</v>
      </c>
      <c r="BD824" t="s">
        <v>34259</v>
      </c>
      <c r="BE824" t="s">
        <v>36993</v>
      </c>
      <c r="BF824">
        <v>0.2</v>
      </c>
      <c r="BG824" t="str">
        <f>_xlfn.TEXTJOIN("-",TRUE,V824,AL824,I824,BD824,AR824)</f>
        <v>AG-B1I-CB-D4-EG</v>
      </c>
      <c r="BH824" t="s">
        <v>37554</v>
      </c>
      <c r="BJ824" t="s">
        <v>37467</v>
      </c>
      <c r="BK824" cm="1">
        <f t="array" ref="BK824">IF(LEN(TRIM(BG824))=0,"",SUMPRODUCT(--(LEN(TRIM($BG$5:BG824))&gt;0)))</f>
        <v>804</v>
      </c>
      <c r="BL824" t="str">
        <f>IF(BK824&lt;&gt;"",_xlfn.BASE(BK824,36,10),"")</f>
        <v>00000000MC</v>
      </c>
      <c r="BM824" t="str">
        <f>IF(BL824&lt;&gt;"","*"&amp;BL824&amp;"*","")</f>
        <v>*00000000MC*</v>
      </c>
      <c r="BN824" t="s">
        <v>37466</v>
      </c>
      <c r="BO824" t="str">
        <f>_xlfn.TEXTJOIN("-",TRUE,N824,T824)</f>
        <v>DAT004-M16</v>
      </c>
      <c r="CP824" t="s">
        <v>37948</v>
      </c>
      <c r="CU824">
        <v>13.99</v>
      </c>
      <c r="DT824" t="s">
        <v>37026</v>
      </c>
      <c r="EC824" s="7">
        <f t="shared" si="113"/>
        <v>17.487500000000001</v>
      </c>
      <c r="EN824" t="s">
        <v>36995</v>
      </c>
      <c r="EO824">
        <v>1731138031</v>
      </c>
      <c r="EP824" t="s">
        <v>36968</v>
      </c>
      <c r="EQ824" t="s">
        <v>36996</v>
      </c>
      <c r="ER824" t="s">
        <v>36997</v>
      </c>
      <c r="ES824" t="s">
        <v>36967</v>
      </c>
      <c r="ET824" t="s">
        <v>37761</v>
      </c>
      <c r="EU824" t="s">
        <v>36999</v>
      </c>
      <c r="FB824" t="s">
        <v>35377</v>
      </c>
      <c r="FC824" t="s">
        <v>37782</v>
      </c>
      <c r="FD824" t="s">
        <v>29088</v>
      </c>
      <c r="FF824" t="s">
        <v>36990</v>
      </c>
      <c r="FG824" t="s">
        <v>36990</v>
      </c>
      <c r="FH824" t="s">
        <v>37948</v>
      </c>
      <c r="FI824" t="s">
        <v>37762</v>
      </c>
      <c r="FJ824" t="s">
        <v>37763</v>
      </c>
      <c r="FK824" t="s">
        <v>37764</v>
      </c>
      <c r="FL824" t="s">
        <v>37765</v>
      </c>
      <c r="FM824" t="s">
        <v>37766</v>
      </c>
      <c r="FN824" t="s">
        <v>37767</v>
      </c>
      <c r="FO824" t="s">
        <v>37768</v>
      </c>
      <c r="FP824" t="s">
        <v>37769</v>
      </c>
      <c r="FQ824" t="s">
        <v>37028</v>
      </c>
      <c r="FR824" t="s">
        <v>37008</v>
      </c>
      <c r="FS824" t="s">
        <v>37009</v>
      </c>
      <c r="FT824" t="s">
        <v>32641</v>
      </c>
      <c r="FU824" t="s">
        <v>32641</v>
      </c>
      <c r="FV824" t="s">
        <v>29088</v>
      </c>
      <c r="FW824" t="s">
        <v>37030</v>
      </c>
      <c r="FX824" t="s">
        <v>37031</v>
      </c>
      <c r="FY824" t="s">
        <v>36971</v>
      </c>
      <c r="FZ824" t="s">
        <v>36990</v>
      </c>
      <c r="GA824" t="s">
        <v>37783</v>
      </c>
      <c r="GB824" t="s">
        <v>36968</v>
      </c>
      <c r="GC824" t="s">
        <v>37032</v>
      </c>
      <c r="GD824" t="s">
        <v>37033</v>
      </c>
      <c r="GE824" t="s">
        <v>37770</v>
      </c>
      <c r="GF824" t="s">
        <v>37771</v>
      </c>
      <c r="GG824" t="s">
        <v>37772</v>
      </c>
      <c r="GH824" t="s">
        <v>37773</v>
      </c>
      <c r="GI824" t="s">
        <v>37774</v>
      </c>
      <c r="GJ824" t="s">
        <v>37034</v>
      </c>
      <c r="GK824" t="s">
        <v>37035</v>
      </c>
      <c r="GL824" t="s">
        <v>37784</v>
      </c>
      <c r="GM824" t="s">
        <v>37785</v>
      </c>
      <c r="GN824" t="s">
        <v>37786</v>
      </c>
      <c r="GO824" t="s">
        <v>36973</v>
      </c>
      <c r="GP824" t="s">
        <v>29088</v>
      </c>
      <c r="GQ824" t="s">
        <v>37010</v>
      </c>
      <c r="GR824" t="s">
        <v>36969</v>
      </c>
      <c r="GT824" t="s">
        <v>37011</v>
      </c>
      <c r="GU824">
        <f t="shared" si="114"/>
        <v>17.5</v>
      </c>
      <c r="GV824">
        <f t="shared" si="115"/>
        <v>17.5</v>
      </c>
      <c r="GX824">
        <v>14</v>
      </c>
      <c r="GY824" t="s">
        <v>37012</v>
      </c>
      <c r="HA824" t="s">
        <v>37013</v>
      </c>
      <c r="HE824">
        <v>13.99</v>
      </c>
    </row>
    <row r="825" spans="1:213">
      <c r="A825" t="s">
        <v>29123</v>
      </c>
      <c r="B825" t="s">
        <v>36962</v>
      </c>
      <c r="C825" t="s">
        <v>36963</v>
      </c>
      <c r="D825" t="s">
        <v>21351</v>
      </c>
      <c r="E825">
        <v>1</v>
      </c>
      <c r="F825" t="s">
        <v>36964</v>
      </c>
      <c r="G825" t="s">
        <v>38</v>
      </c>
      <c r="H825" t="s">
        <v>37209</v>
      </c>
      <c r="I825" t="s">
        <v>28730</v>
      </c>
      <c r="J825" t="s">
        <v>33297</v>
      </c>
      <c r="K825" t="s">
        <v>21308</v>
      </c>
      <c r="L825" t="s">
        <v>33298</v>
      </c>
      <c r="M825" t="s">
        <v>33343</v>
      </c>
      <c r="N825" t="s">
        <v>21360</v>
      </c>
      <c r="O825" t="s">
        <v>33344</v>
      </c>
      <c r="P825" t="s">
        <v>21282</v>
      </c>
      <c r="Q825" t="s">
        <v>33300</v>
      </c>
      <c r="T825" t="s">
        <v>33349</v>
      </c>
      <c r="U825" t="s">
        <v>37776</v>
      </c>
      <c r="V825" t="s">
        <v>34104</v>
      </c>
      <c r="W825" t="s">
        <v>36967</v>
      </c>
      <c r="X825" t="s">
        <v>36968</v>
      </c>
      <c r="Y825" t="s">
        <v>36969</v>
      </c>
      <c r="Z825">
        <v>300</v>
      </c>
      <c r="AA825">
        <v>236</v>
      </c>
      <c r="AB825" t="s">
        <v>37018</v>
      </c>
      <c r="AC825" t="s">
        <v>36990</v>
      </c>
      <c r="AD825" t="s">
        <v>36971</v>
      </c>
      <c r="AE825" t="s">
        <v>36972</v>
      </c>
      <c r="AF825" t="s">
        <v>36973</v>
      </c>
      <c r="AH825" t="s">
        <v>37757</v>
      </c>
      <c r="AJ825" t="s">
        <v>36967</v>
      </c>
      <c r="AK825" t="s">
        <v>32641</v>
      </c>
      <c r="AL825" t="s">
        <v>37454</v>
      </c>
      <c r="AM825" t="s">
        <v>37898</v>
      </c>
      <c r="AN825" t="s">
        <v>29128</v>
      </c>
      <c r="AQ825" t="s">
        <v>29128</v>
      </c>
      <c r="AR825" t="s">
        <v>34351</v>
      </c>
      <c r="AV825" t="s">
        <v>37135</v>
      </c>
      <c r="AX825" t="s">
        <v>37135</v>
      </c>
      <c r="AY825" t="s">
        <v>37021</v>
      </c>
      <c r="BA825" t="s">
        <v>353</v>
      </c>
      <c r="BB825">
        <v>48</v>
      </c>
      <c r="BC825" t="s">
        <v>37048</v>
      </c>
      <c r="BD825" t="s">
        <v>34259</v>
      </c>
      <c r="BE825" t="s">
        <v>36993</v>
      </c>
      <c r="BF825">
        <v>0.2</v>
      </c>
      <c r="BG825" t="str">
        <f>_xlfn.TEXTJOIN("-",TRUE,V825,AL825,I825,BD825,AR825)</f>
        <v>AG-B1I-CB-D4-EH</v>
      </c>
      <c r="BH825" t="s">
        <v>37556</v>
      </c>
      <c r="BJ825" t="s">
        <v>37470</v>
      </c>
      <c r="BK825" cm="1">
        <f t="array" ref="BK825">IF(LEN(TRIM(BG825))=0,"",SUMPRODUCT(--(LEN(TRIM($BG$5:BG825))&gt;0)))</f>
        <v>805</v>
      </c>
      <c r="BL825" t="str">
        <f>IF(BK825&lt;&gt;"",_xlfn.BASE(BK825,36,10),"")</f>
        <v>00000000MD</v>
      </c>
      <c r="BM825" t="str">
        <f>IF(BL825&lt;&gt;"","*"&amp;BL825&amp;"*","")</f>
        <v>*00000000MD*</v>
      </c>
      <c r="BN825" t="s">
        <v>37469</v>
      </c>
      <c r="BO825" t="str">
        <f>_xlfn.TEXTJOIN("-",TRUE,N825,T825)</f>
        <v>DAT004-M16</v>
      </c>
      <c r="CP825" t="s">
        <v>37948</v>
      </c>
      <c r="CU825">
        <v>13.99</v>
      </c>
      <c r="DT825" t="s">
        <v>37026</v>
      </c>
      <c r="EC825" s="7">
        <f t="shared" si="113"/>
        <v>17.487500000000001</v>
      </c>
      <c r="EN825" t="s">
        <v>36995</v>
      </c>
      <c r="EO825">
        <v>1731138031</v>
      </c>
      <c r="EP825" t="s">
        <v>36968</v>
      </c>
      <c r="EQ825" t="s">
        <v>36996</v>
      </c>
      <c r="ER825" t="s">
        <v>36997</v>
      </c>
      <c r="ES825" t="s">
        <v>36967</v>
      </c>
      <c r="ET825" t="s">
        <v>37761</v>
      </c>
      <c r="EU825" t="s">
        <v>36999</v>
      </c>
      <c r="FB825" t="s">
        <v>35377</v>
      </c>
      <c r="FC825" t="s">
        <v>37782</v>
      </c>
      <c r="FD825" t="s">
        <v>37799</v>
      </c>
      <c r="FF825" t="s">
        <v>36990</v>
      </c>
      <c r="FG825" t="s">
        <v>36990</v>
      </c>
      <c r="FH825" t="s">
        <v>37948</v>
      </c>
      <c r="FI825" t="s">
        <v>37762</v>
      </c>
      <c r="FJ825" t="s">
        <v>37763</v>
      </c>
      <c r="FK825" t="s">
        <v>37764</v>
      </c>
      <c r="FL825" t="s">
        <v>37765</v>
      </c>
      <c r="FM825" t="s">
        <v>37766</v>
      </c>
      <c r="FN825" t="s">
        <v>37767</v>
      </c>
      <c r="FO825" t="s">
        <v>37768</v>
      </c>
      <c r="FP825" t="s">
        <v>37769</v>
      </c>
      <c r="FQ825" t="s">
        <v>37028</v>
      </c>
      <c r="FR825" t="s">
        <v>37008</v>
      </c>
      <c r="FS825" t="s">
        <v>37009</v>
      </c>
      <c r="FT825" t="s">
        <v>32641</v>
      </c>
      <c r="FU825" t="s">
        <v>32641</v>
      </c>
      <c r="FV825" t="s">
        <v>37799</v>
      </c>
      <c r="FW825" t="s">
        <v>37030</v>
      </c>
      <c r="FX825" t="s">
        <v>37031</v>
      </c>
      <c r="FY825" t="s">
        <v>36971</v>
      </c>
      <c r="FZ825" t="s">
        <v>36990</v>
      </c>
      <c r="GA825" t="s">
        <v>37783</v>
      </c>
      <c r="GB825" t="s">
        <v>36968</v>
      </c>
      <c r="GC825" t="s">
        <v>37032</v>
      </c>
      <c r="GD825" t="s">
        <v>37033</v>
      </c>
      <c r="GE825" t="s">
        <v>37770</v>
      </c>
      <c r="GF825" t="s">
        <v>37771</v>
      </c>
      <c r="GG825" t="s">
        <v>37772</v>
      </c>
      <c r="GH825" t="s">
        <v>37773</v>
      </c>
      <c r="GI825" t="s">
        <v>37774</v>
      </c>
      <c r="GJ825" t="s">
        <v>37034</v>
      </c>
      <c r="GK825" t="s">
        <v>37035</v>
      </c>
      <c r="GL825" t="s">
        <v>37784</v>
      </c>
      <c r="GM825" t="s">
        <v>37785</v>
      </c>
      <c r="GN825" t="s">
        <v>37786</v>
      </c>
      <c r="GO825" t="s">
        <v>36973</v>
      </c>
      <c r="GP825" t="s">
        <v>37799</v>
      </c>
      <c r="GQ825" t="s">
        <v>37010</v>
      </c>
      <c r="GR825" t="s">
        <v>36969</v>
      </c>
      <c r="GT825" t="s">
        <v>37011</v>
      </c>
      <c r="GU825">
        <f t="shared" si="114"/>
        <v>17.5</v>
      </c>
      <c r="GV825">
        <f t="shared" si="115"/>
        <v>17.5</v>
      </c>
      <c r="GX825">
        <v>14</v>
      </c>
      <c r="GY825" t="s">
        <v>37012</v>
      </c>
      <c r="HA825" t="s">
        <v>37013</v>
      </c>
      <c r="HE825">
        <v>13.99</v>
      </c>
    </row>
    <row r="826" spans="1:213">
      <c r="A826" t="s">
        <v>29123</v>
      </c>
      <c r="B826" t="s">
        <v>36962</v>
      </c>
      <c r="C826" t="s">
        <v>36963</v>
      </c>
      <c r="D826" t="s">
        <v>21351</v>
      </c>
      <c r="E826">
        <v>1</v>
      </c>
      <c r="F826" t="s">
        <v>36964</v>
      </c>
      <c r="G826" t="s">
        <v>38</v>
      </c>
      <c r="H826" t="s">
        <v>37209</v>
      </c>
      <c r="I826" t="s">
        <v>28730</v>
      </c>
      <c r="J826" t="s">
        <v>33297</v>
      </c>
      <c r="K826" t="s">
        <v>21308</v>
      </c>
      <c r="L826" t="s">
        <v>33298</v>
      </c>
      <c r="M826" t="s">
        <v>33343</v>
      </c>
      <c r="N826" t="s">
        <v>21360</v>
      </c>
      <c r="O826" t="s">
        <v>33344</v>
      </c>
      <c r="P826" t="s">
        <v>21282</v>
      </c>
      <c r="Q826" t="s">
        <v>33300</v>
      </c>
      <c r="T826" t="s">
        <v>33349</v>
      </c>
      <c r="U826" t="s">
        <v>37776</v>
      </c>
      <c r="V826" t="s">
        <v>34104</v>
      </c>
      <c r="W826" t="s">
        <v>36967</v>
      </c>
      <c r="X826" t="s">
        <v>36968</v>
      </c>
      <c r="Y826" t="s">
        <v>36969</v>
      </c>
      <c r="Z826">
        <v>300</v>
      </c>
      <c r="AA826">
        <v>271</v>
      </c>
      <c r="AB826" t="s">
        <v>37056</v>
      </c>
      <c r="AC826" t="s">
        <v>36990</v>
      </c>
      <c r="AD826" t="s">
        <v>36971</v>
      </c>
      <c r="AE826" t="s">
        <v>36972</v>
      </c>
      <c r="AF826" t="s">
        <v>36973</v>
      </c>
      <c r="AH826" t="s">
        <v>37757</v>
      </c>
      <c r="AJ826" t="s">
        <v>36967</v>
      </c>
      <c r="AK826" t="s">
        <v>32641</v>
      </c>
      <c r="AL826" t="s">
        <v>37454</v>
      </c>
      <c r="AM826" t="s">
        <v>37898</v>
      </c>
      <c r="AN826" t="s">
        <v>37800</v>
      </c>
      <c r="AQ826" t="s">
        <v>37800</v>
      </c>
      <c r="AR826" t="s">
        <v>34353</v>
      </c>
      <c r="AV826" t="s">
        <v>37135</v>
      </c>
      <c r="AX826" t="s">
        <v>37135</v>
      </c>
      <c r="AY826" t="s">
        <v>37058</v>
      </c>
      <c r="BA826" t="s">
        <v>37059</v>
      </c>
      <c r="BB826">
        <v>48</v>
      </c>
      <c r="BC826" t="s">
        <v>37060</v>
      </c>
      <c r="BD826" t="s">
        <v>34261</v>
      </c>
      <c r="BE826" t="s">
        <v>36993</v>
      </c>
      <c r="BF826">
        <v>0.2</v>
      </c>
      <c r="BG826" t="str">
        <f>_xlfn.TEXTJOIN("-",TRUE,V826,AL826,I826,BD826,AR826)</f>
        <v>AG-B1I-CB-D5-EI</v>
      </c>
      <c r="BH826" t="s">
        <v>37558</v>
      </c>
      <c r="BJ826" t="s">
        <v>37473</v>
      </c>
      <c r="BK826" cm="1">
        <f t="array" ref="BK826">IF(LEN(TRIM(BG826))=0,"",SUMPRODUCT(--(LEN(TRIM($BG$5:BG826))&gt;0)))</f>
        <v>806</v>
      </c>
      <c r="BL826" t="str">
        <f>IF(BK826&lt;&gt;"",_xlfn.BASE(BK826,36,10),"")</f>
        <v>00000000ME</v>
      </c>
      <c r="BM826" t="str">
        <f>IF(BL826&lt;&gt;"","*"&amp;BL826&amp;"*","")</f>
        <v>*00000000ME*</v>
      </c>
      <c r="BN826" t="s">
        <v>37472</v>
      </c>
      <c r="BO826" t="str">
        <f>_xlfn.TEXTJOIN("-",TRUE,N826,T826)</f>
        <v>DAT004-M16</v>
      </c>
      <c r="CP826" t="s">
        <v>37948</v>
      </c>
      <c r="CU826">
        <v>16.989999999999998</v>
      </c>
      <c r="DT826" t="s">
        <v>37026</v>
      </c>
      <c r="EC826" s="7">
        <f t="shared" si="113"/>
        <v>21.237499999999997</v>
      </c>
      <c r="EN826" t="s">
        <v>36995</v>
      </c>
      <c r="EO826">
        <v>1731138031</v>
      </c>
      <c r="EP826" t="s">
        <v>36968</v>
      </c>
      <c r="EQ826" t="s">
        <v>36996</v>
      </c>
      <c r="ER826" t="s">
        <v>36997</v>
      </c>
      <c r="ES826" t="s">
        <v>36967</v>
      </c>
      <c r="ET826" t="s">
        <v>37761</v>
      </c>
      <c r="EU826" t="s">
        <v>36999</v>
      </c>
      <c r="FB826" t="s">
        <v>35377</v>
      </c>
      <c r="FC826" t="s">
        <v>37782</v>
      </c>
      <c r="FD826" t="s">
        <v>37800</v>
      </c>
      <c r="FF826" t="s">
        <v>36990</v>
      </c>
      <c r="FG826" t="s">
        <v>36990</v>
      </c>
      <c r="FH826" t="s">
        <v>37948</v>
      </c>
      <c r="FI826" t="s">
        <v>37762</v>
      </c>
      <c r="FJ826" t="s">
        <v>37763</v>
      </c>
      <c r="FK826" t="s">
        <v>37764</v>
      </c>
      <c r="FL826" t="s">
        <v>37765</v>
      </c>
      <c r="FM826" t="s">
        <v>37766</v>
      </c>
      <c r="FN826" t="s">
        <v>37767</v>
      </c>
      <c r="FO826" t="s">
        <v>37768</v>
      </c>
      <c r="FP826" t="s">
        <v>37769</v>
      </c>
      <c r="FQ826" t="s">
        <v>37028</v>
      </c>
      <c r="FR826" t="s">
        <v>37008</v>
      </c>
      <c r="FS826" t="s">
        <v>37009</v>
      </c>
      <c r="FT826" t="s">
        <v>32641</v>
      </c>
      <c r="FU826" t="s">
        <v>32641</v>
      </c>
      <c r="FV826" t="s">
        <v>37800</v>
      </c>
      <c r="FW826" t="s">
        <v>37030</v>
      </c>
      <c r="FX826" t="s">
        <v>37031</v>
      </c>
      <c r="FY826" t="s">
        <v>36971</v>
      </c>
      <c r="FZ826" t="s">
        <v>36990</v>
      </c>
      <c r="GA826" t="s">
        <v>37783</v>
      </c>
      <c r="GB826" t="s">
        <v>36968</v>
      </c>
      <c r="GC826" t="s">
        <v>37032</v>
      </c>
      <c r="GD826" t="s">
        <v>37033</v>
      </c>
      <c r="GE826" t="s">
        <v>37770</v>
      </c>
      <c r="GF826" t="s">
        <v>37771</v>
      </c>
      <c r="GG826" t="s">
        <v>37772</v>
      </c>
      <c r="GH826" t="s">
        <v>37773</v>
      </c>
      <c r="GI826" t="s">
        <v>37774</v>
      </c>
      <c r="GJ826" t="s">
        <v>37034</v>
      </c>
      <c r="GK826" t="s">
        <v>37035</v>
      </c>
      <c r="GL826" t="s">
        <v>37784</v>
      </c>
      <c r="GM826" t="s">
        <v>37785</v>
      </c>
      <c r="GN826" t="s">
        <v>37786</v>
      </c>
      <c r="GO826" t="s">
        <v>36973</v>
      </c>
      <c r="GP826" t="s">
        <v>37800</v>
      </c>
      <c r="GQ826" t="s">
        <v>37010</v>
      </c>
      <c r="GR826" t="s">
        <v>36969</v>
      </c>
      <c r="GT826" t="s">
        <v>37011</v>
      </c>
      <c r="GU826">
        <f t="shared" si="114"/>
        <v>21.25</v>
      </c>
      <c r="GV826">
        <f t="shared" si="115"/>
        <v>21.25</v>
      </c>
      <c r="GX826">
        <v>17</v>
      </c>
      <c r="GY826" t="s">
        <v>37012</v>
      </c>
      <c r="HA826" t="s">
        <v>37013</v>
      </c>
      <c r="HE826">
        <v>16.989999999999998</v>
      </c>
    </row>
    <row r="827" spans="1:213">
      <c r="A827" t="s">
        <v>29123</v>
      </c>
      <c r="B827" t="s">
        <v>36962</v>
      </c>
      <c r="C827" t="s">
        <v>36963</v>
      </c>
      <c r="D827" t="s">
        <v>21351</v>
      </c>
      <c r="E827">
        <v>1</v>
      </c>
      <c r="F827" t="s">
        <v>36964</v>
      </c>
      <c r="G827" t="s">
        <v>38</v>
      </c>
      <c r="H827" t="s">
        <v>37209</v>
      </c>
      <c r="I827" t="s">
        <v>28730</v>
      </c>
      <c r="J827" t="s">
        <v>33297</v>
      </c>
      <c r="K827" t="s">
        <v>21308</v>
      </c>
      <c r="L827" t="s">
        <v>33298</v>
      </c>
      <c r="M827" t="s">
        <v>33343</v>
      </c>
      <c r="N827" t="s">
        <v>21360</v>
      </c>
      <c r="O827" t="s">
        <v>33344</v>
      </c>
      <c r="P827" t="s">
        <v>21282</v>
      </c>
      <c r="Q827" t="s">
        <v>33300</v>
      </c>
      <c r="T827" t="s">
        <v>33349</v>
      </c>
      <c r="U827" t="s">
        <v>37776</v>
      </c>
      <c r="V827" t="s">
        <v>34104</v>
      </c>
      <c r="W827" t="s">
        <v>36967</v>
      </c>
      <c r="X827" t="s">
        <v>36968</v>
      </c>
      <c r="Y827" t="s">
        <v>36969</v>
      </c>
      <c r="Z827">
        <v>200</v>
      </c>
      <c r="AA827">
        <v>171</v>
      </c>
      <c r="AB827" t="s">
        <v>37018</v>
      </c>
      <c r="AC827" t="s">
        <v>36990</v>
      </c>
      <c r="AD827" t="s">
        <v>36971</v>
      </c>
      <c r="AE827" t="s">
        <v>36972</v>
      </c>
      <c r="AF827" t="s">
        <v>36973</v>
      </c>
      <c r="AH827" t="s">
        <v>37757</v>
      </c>
      <c r="AJ827" t="s">
        <v>36967</v>
      </c>
      <c r="AK827" t="s">
        <v>33461</v>
      </c>
      <c r="AL827" t="s">
        <v>37949</v>
      </c>
      <c r="AM827" t="s">
        <v>37777</v>
      </c>
      <c r="AN827" t="s">
        <v>28824</v>
      </c>
      <c r="AQ827" t="s">
        <v>28824</v>
      </c>
      <c r="AR827" t="s">
        <v>34343</v>
      </c>
      <c r="AW827" t="s">
        <v>37135</v>
      </c>
      <c r="AX827" t="s">
        <v>37135</v>
      </c>
      <c r="AY827" t="s">
        <v>37021</v>
      </c>
      <c r="BA827" t="s">
        <v>353</v>
      </c>
      <c r="BB827">
        <v>48</v>
      </c>
      <c r="BC827" t="s">
        <v>37022</v>
      </c>
      <c r="BD827" t="s">
        <v>28739</v>
      </c>
      <c r="BE827" t="s">
        <v>36993</v>
      </c>
      <c r="BF827">
        <v>0.2</v>
      </c>
      <c r="BG827" t="str">
        <f>_xlfn.TEXTJOIN("-",TRUE,V827,AL827,I827,BD827,AR827)</f>
        <v>AG-B1J-CB-D3-ED</v>
      </c>
      <c r="BH827" t="s">
        <v>38159</v>
      </c>
      <c r="BJ827" t="s">
        <v>37951</v>
      </c>
      <c r="BK827" cm="1">
        <f t="array" ref="BK827">IF(LEN(TRIM(BG827))=0,"",SUMPRODUCT(--(LEN(TRIM($BG$5:BG827))&gt;0)))</f>
        <v>807</v>
      </c>
      <c r="BL827" t="str">
        <f>IF(BK827&lt;&gt;"",_xlfn.BASE(BK827,36,10),"")</f>
        <v>00000000MF</v>
      </c>
      <c r="BM827" t="str">
        <f>IF(BL827&lt;&gt;"","*"&amp;BL827&amp;"*","")</f>
        <v>*00000000MF*</v>
      </c>
      <c r="BN827" t="s">
        <v>37950</v>
      </c>
      <c r="BO827" t="str">
        <f>_xlfn.TEXTJOIN("-",TRUE,N827,T827)</f>
        <v>DAT004-M16</v>
      </c>
      <c r="CP827" t="s">
        <v>37952</v>
      </c>
      <c r="CU827">
        <v>13.99</v>
      </c>
      <c r="DT827" t="s">
        <v>37026</v>
      </c>
      <c r="EC827" s="7">
        <f t="shared" si="113"/>
        <v>17.487500000000001</v>
      </c>
      <c r="EN827" t="s">
        <v>36995</v>
      </c>
      <c r="EO827">
        <v>1731138031</v>
      </c>
      <c r="EP827" t="s">
        <v>36968</v>
      </c>
      <c r="EQ827" t="s">
        <v>36996</v>
      </c>
      <c r="ER827" t="s">
        <v>36997</v>
      </c>
      <c r="ES827" t="s">
        <v>36967</v>
      </c>
      <c r="ET827" t="s">
        <v>37761</v>
      </c>
      <c r="EU827" t="s">
        <v>36999</v>
      </c>
      <c r="FB827" t="s">
        <v>35377</v>
      </c>
      <c r="FC827" t="s">
        <v>37782</v>
      </c>
      <c r="FD827" t="s">
        <v>28824</v>
      </c>
      <c r="FF827" t="s">
        <v>36990</v>
      </c>
      <c r="FG827" t="s">
        <v>36990</v>
      </c>
      <c r="FH827" t="s">
        <v>37952</v>
      </c>
      <c r="FI827" t="s">
        <v>37762</v>
      </c>
      <c r="FJ827" t="s">
        <v>37763</v>
      </c>
      <c r="FK827" t="s">
        <v>37764</v>
      </c>
      <c r="FL827" t="s">
        <v>37765</v>
      </c>
      <c r="FM827" t="s">
        <v>37766</v>
      </c>
      <c r="FN827" t="s">
        <v>37767</v>
      </c>
      <c r="FO827" t="s">
        <v>37768</v>
      </c>
      <c r="FP827" t="s">
        <v>37769</v>
      </c>
      <c r="FQ827" t="s">
        <v>37028</v>
      </c>
      <c r="FR827" t="s">
        <v>37008</v>
      </c>
      <c r="FS827" t="s">
        <v>37009</v>
      </c>
      <c r="FT827" t="s">
        <v>33461</v>
      </c>
      <c r="FU827" t="s">
        <v>33461</v>
      </c>
      <c r="FV827" t="s">
        <v>28824</v>
      </c>
      <c r="FW827" t="s">
        <v>37030</v>
      </c>
      <c r="FX827" t="s">
        <v>37031</v>
      </c>
      <c r="FY827" t="s">
        <v>36971</v>
      </c>
      <c r="FZ827" t="s">
        <v>36990</v>
      </c>
      <c r="GA827" t="s">
        <v>37783</v>
      </c>
      <c r="GB827" t="s">
        <v>36968</v>
      </c>
      <c r="GC827" t="s">
        <v>37032</v>
      </c>
      <c r="GD827" t="s">
        <v>37033</v>
      </c>
      <c r="GE827" t="s">
        <v>37770</v>
      </c>
      <c r="GF827" t="s">
        <v>37771</v>
      </c>
      <c r="GG827" t="s">
        <v>37772</v>
      </c>
      <c r="GH827" t="s">
        <v>37773</v>
      </c>
      <c r="GI827" t="s">
        <v>37774</v>
      </c>
      <c r="GJ827" t="s">
        <v>37034</v>
      </c>
      <c r="GK827" t="s">
        <v>37035</v>
      </c>
      <c r="GL827" t="s">
        <v>37784</v>
      </c>
      <c r="GM827" t="s">
        <v>37785</v>
      </c>
      <c r="GN827" t="s">
        <v>37786</v>
      </c>
      <c r="GO827" t="s">
        <v>36973</v>
      </c>
      <c r="GP827" t="s">
        <v>28824</v>
      </c>
      <c r="GQ827" t="s">
        <v>37010</v>
      </c>
      <c r="GR827" t="s">
        <v>36969</v>
      </c>
      <c r="GT827" t="s">
        <v>37011</v>
      </c>
      <c r="GU827">
        <f t="shared" si="114"/>
        <v>17.5</v>
      </c>
      <c r="GV827">
        <f t="shared" si="115"/>
        <v>17.5</v>
      </c>
      <c r="GX827">
        <v>14</v>
      </c>
      <c r="GY827" t="s">
        <v>37012</v>
      </c>
      <c r="HA827" t="s">
        <v>37013</v>
      </c>
      <c r="HE827">
        <v>13.99</v>
      </c>
    </row>
    <row r="828" spans="1:213">
      <c r="A828" t="s">
        <v>29123</v>
      </c>
      <c r="B828" t="s">
        <v>36962</v>
      </c>
      <c r="C828" t="s">
        <v>36963</v>
      </c>
      <c r="D828" t="s">
        <v>21351</v>
      </c>
      <c r="E828">
        <v>1</v>
      </c>
      <c r="F828" t="s">
        <v>36964</v>
      </c>
      <c r="G828" t="s">
        <v>38</v>
      </c>
      <c r="H828" t="s">
        <v>37209</v>
      </c>
      <c r="I828" t="s">
        <v>28730</v>
      </c>
      <c r="J828" t="s">
        <v>33297</v>
      </c>
      <c r="K828" t="s">
        <v>21308</v>
      </c>
      <c r="L828" t="s">
        <v>33298</v>
      </c>
      <c r="M828" t="s">
        <v>33343</v>
      </c>
      <c r="N828" t="s">
        <v>21360</v>
      </c>
      <c r="O828" t="s">
        <v>33344</v>
      </c>
      <c r="P828" t="s">
        <v>21282</v>
      </c>
      <c r="Q828" t="s">
        <v>33300</v>
      </c>
      <c r="T828" t="s">
        <v>33349</v>
      </c>
      <c r="U828" t="s">
        <v>37776</v>
      </c>
      <c r="V828" t="s">
        <v>34104</v>
      </c>
      <c r="W828" t="s">
        <v>36967</v>
      </c>
      <c r="X828" t="s">
        <v>36968</v>
      </c>
      <c r="Y828" t="s">
        <v>36969</v>
      </c>
      <c r="Z828">
        <v>200</v>
      </c>
      <c r="AA828">
        <v>186</v>
      </c>
      <c r="AB828" t="s">
        <v>37018</v>
      </c>
      <c r="AC828" t="s">
        <v>36990</v>
      </c>
      <c r="AD828" t="s">
        <v>36971</v>
      </c>
      <c r="AE828" t="s">
        <v>36972</v>
      </c>
      <c r="AF828" t="s">
        <v>36973</v>
      </c>
      <c r="AH828" t="s">
        <v>37757</v>
      </c>
      <c r="AJ828" t="s">
        <v>36967</v>
      </c>
      <c r="AK828" t="s">
        <v>33461</v>
      </c>
      <c r="AL828" t="s">
        <v>37949</v>
      </c>
      <c r="AM828" t="s">
        <v>37777</v>
      </c>
      <c r="AN828" t="s">
        <v>28795</v>
      </c>
      <c r="AQ828" t="s">
        <v>28795</v>
      </c>
      <c r="AR828" t="s">
        <v>34345</v>
      </c>
      <c r="AW828" t="s">
        <v>37135</v>
      </c>
      <c r="AX828" t="s">
        <v>37135</v>
      </c>
      <c r="AY828" t="s">
        <v>37021</v>
      </c>
      <c r="BA828" t="s">
        <v>353</v>
      </c>
      <c r="BB828">
        <v>48</v>
      </c>
      <c r="BC828" t="s">
        <v>37022</v>
      </c>
      <c r="BD828" t="s">
        <v>28739</v>
      </c>
      <c r="BE828" t="s">
        <v>36993</v>
      </c>
      <c r="BF828">
        <v>0.2</v>
      </c>
      <c r="BG828" t="str">
        <f>_xlfn.TEXTJOIN("-",TRUE,V828,AL828,I828,BD828,AR828)</f>
        <v>AG-B1J-CB-D3-EE</v>
      </c>
      <c r="BH828" t="s">
        <v>38160</v>
      </c>
      <c r="BJ828" t="s">
        <v>37954</v>
      </c>
      <c r="BK828" cm="1">
        <f t="array" ref="BK828">IF(LEN(TRIM(BG828))=0,"",SUMPRODUCT(--(LEN(TRIM($BG$5:BG828))&gt;0)))</f>
        <v>808</v>
      </c>
      <c r="BL828" t="str">
        <f>IF(BK828&lt;&gt;"",_xlfn.BASE(BK828,36,10),"")</f>
        <v>00000000MG</v>
      </c>
      <c r="BM828" t="str">
        <f>IF(BL828&lt;&gt;"","*"&amp;BL828&amp;"*","")</f>
        <v>*00000000MG*</v>
      </c>
      <c r="BN828" t="s">
        <v>37953</v>
      </c>
      <c r="BO828" t="str">
        <f>_xlfn.TEXTJOIN("-",TRUE,N828,T828)</f>
        <v>DAT004-M16</v>
      </c>
      <c r="CP828" t="s">
        <v>37952</v>
      </c>
      <c r="CU828">
        <v>13.99</v>
      </c>
      <c r="DT828" t="s">
        <v>37026</v>
      </c>
      <c r="EC828" s="7">
        <f t="shared" si="113"/>
        <v>17.487500000000001</v>
      </c>
      <c r="EN828" t="s">
        <v>36995</v>
      </c>
      <c r="EO828">
        <v>1731138031</v>
      </c>
      <c r="EP828" t="s">
        <v>36968</v>
      </c>
      <c r="EQ828" t="s">
        <v>36996</v>
      </c>
      <c r="ER828" t="s">
        <v>36997</v>
      </c>
      <c r="ES828" t="s">
        <v>36967</v>
      </c>
      <c r="ET828" t="s">
        <v>37761</v>
      </c>
      <c r="EU828" t="s">
        <v>36999</v>
      </c>
      <c r="FB828" t="s">
        <v>35377</v>
      </c>
      <c r="FC828" t="s">
        <v>37782</v>
      </c>
      <c r="FD828" t="s">
        <v>28795</v>
      </c>
      <c r="FF828" t="s">
        <v>36990</v>
      </c>
      <c r="FG828" t="s">
        <v>36990</v>
      </c>
      <c r="FH828" t="s">
        <v>37952</v>
      </c>
      <c r="FI828" t="s">
        <v>37762</v>
      </c>
      <c r="FJ828" t="s">
        <v>37763</v>
      </c>
      <c r="FK828" t="s">
        <v>37764</v>
      </c>
      <c r="FL828" t="s">
        <v>37765</v>
      </c>
      <c r="FM828" t="s">
        <v>37766</v>
      </c>
      <c r="FN828" t="s">
        <v>37767</v>
      </c>
      <c r="FO828" t="s">
        <v>37768</v>
      </c>
      <c r="FP828" t="s">
        <v>37769</v>
      </c>
      <c r="FQ828" t="s">
        <v>37028</v>
      </c>
      <c r="FR828" t="s">
        <v>37008</v>
      </c>
      <c r="FS828" t="s">
        <v>37009</v>
      </c>
      <c r="FT828" t="s">
        <v>33461</v>
      </c>
      <c r="FU828" t="s">
        <v>33461</v>
      </c>
      <c r="FV828" t="s">
        <v>28795</v>
      </c>
      <c r="FW828" t="s">
        <v>37030</v>
      </c>
      <c r="FX828" t="s">
        <v>37031</v>
      </c>
      <c r="FY828" t="s">
        <v>36971</v>
      </c>
      <c r="FZ828" t="s">
        <v>36990</v>
      </c>
      <c r="GA828" t="s">
        <v>37783</v>
      </c>
      <c r="GB828" t="s">
        <v>36968</v>
      </c>
      <c r="GC828" t="s">
        <v>37032</v>
      </c>
      <c r="GD828" t="s">
        <v>37033</v>
      </c>
      <c r="GE828" t="s">
        <v>37770</v>
      </c>
      <c r="GF828" t="s">
        <v>37771</v>
      </c>
      <c r="GG828" t="s">
        <v>37772</v>
      </c>
      <c r="GH828" t="s">
        <v>37773</v>
      </c>
      <c r="GI828" t="s">
        <v>37774</v>
      </c>
      <c r="GJ828" t="s">
        <v>37034</v>
      </c>
      <c r="GK828" t="s">
        <v>37035</v>
      </c>
      <c r="GL828" t="s">
        <v>37784</v>
      </c>
      <c r="GM828" t="s">
        <v>37785</v>
      </c>
      <c r="GN828" t="s">
        <v>37786</v>
      </c>
      <c r="GO828" t="s">
        <v>36973</v>
      </c>
      <c r="GP828" t="s">
        <v>28795</v>
      </c>
      <c r="GQ828" t="s">
        <v>37010</v>
      </c>
      <c r="GR828" t="s">
        <v>36969</v>
      </c>
      <c r="GT828" t="s">
        <v>37011</v>
      </c>
      <c r="GU828">
        <f t="shared" si="114"/>
        <v>17.5</v>
      </c>
      <c r="GV828">
        <f t="shared" si="115"/>
        <v>17.5</v>
      </c>
      <c r="GX828">
        <v>14</v>
      </c>
      <c r="GY828" t="s">
        <v>37012</v>
      </c>
      <c r="HA828" t="s">
        <v>37013</v>
      </c>
      <c r="HE828">
        <v>13.99</v>
      </c>
    </row>
    <row r="829" spans="1:213">
      <c r="A829" t="s">
        <v>29123</v>
      </c>
      <c r="B829" t="s">
        <v>36962</v>
      </c>
      <c r="C829" t="s">
        <v>36963</v>
      </c>
      <c r="D829" t="s">
        <v>21351</v>
      </c>
      <c r="E829">
        <v>1</v>
      </c>
      <c r="F829" t="s">
        <v>36964</v>
      </c>
      <c r="G829" t="s">
        <v>38</v>
      </c>
      <c r="H829" t="s">
        <v>37209</v>
      </c>
      <c r="I829" t="s">
        <v>28730</v>
      </c>
      <c r="J829" t="s">
        <v>33297</v>
      </c>
      <c r="K829" t="s">
        <v>21308</v>
      </c>
      <c r="L829" t="s">
        <v>33298</v>
      </c>
      <c r="M829" t="s">
        <v>33343</v>
      </c>
      <c r="N829" t="s">
        <v>21360</v>
      </c>
      <c r="O829" t="s">
        <v>33344</v>
      </c>
      <c r="P829" t="s">
        <v>21282</v>
      </c>
      <c r="Q829" t="s">
        <v>33300</v>
      </c>
      <c r="T829" t="s">
        <v>33349</v>
      </c>
      <c r="U829" t="s">
        <v>37776</v>
      </c>
      <c r="V829" t="s">
        <v>34104</v>
      </c>
      <c r="W829" t="s">
        <v>36967</v>
      </c>
      <c r="X829" t="s">
        <v>36968</v>
      </c>
      <c r="Y829" t="s">
        <v>36969</v>
      </c>
      <c r="Z829">
        <v>200</v>
      </c>
      <c r="AA829">
        <v>195</v>
      </c>
      <c r="AB829" t="s">
        <v>37018</v>
      </c>
      <c r="AC829" t="s">
        <v>36990</v>
      </c>
      <c r="AD829" t="s">
        <v>36971</v>
      </c>
      <c r="AE829" t="s">
        <v>36972</v>
      </c>
      <c r="AF829" t="s">
        <v>36973</v>
      </c>
      <c r="AH829" t="s">
        <v>37757</v>
      </c>
      <c r="AJ829" t="s">
        <v>36967</v>
      </c>
      <c r="AK829" t="s">
        <v>33461</v>
      </c>
      <c r="AL829" t="s">
        <v>37949</v>
      </c>
      <c r="AM829" t="s">
        <v>37777</v>
      </c>
      <c r="AN829" t="s">
        <v>28789</v>
      </c>
      <c r="AQ829" t="s">
        <v>28789</v>
      </c>
      <c r="AR829" t="s">
        <v>34347</v>
      </c>
      <c r="AW829" t="s">
        <v>37135</v>
      </c>
      <c r="AX829" t="s">
        <v>37135</v>
      </c>
      <c r="AY829" t="s">
        <v>37021</v>
      </c>
      <c r="BA829" t="s">
        <v>353</v>
      </c>
      <c r="BB829">
        <v>48</v>
      </c>
      <c r="BC829" t="s">
        <v>37022</v>
      </c>
      <c r="BD829" t="s">
        <v>28739</v>
      </c>
      <c r="BE829" t="s">
        <v>36993</v>
      </c>
      <c r="BF829">
        <v>0.2</v>
      </c>
      <c r="BG829" t="str">
        <f>_xlfn.TEXTJOIN("-",TRUE,V829,AL829,I829,BD829,AR829)</f>
        <v>AG-B1J-CB-D3-EF</v>
      </c>
      <c r="BH829" t="s">
        <v>38161</v>
      </c>
      <c r="BJ829" t="s">
        <v>37956</v>
      </c>
      <c r="BK829" cm="1">
        <f t="array" ref="BK829">IF(LEN(TRIM(BG829))=0,"",SUMPRODUCT(--(LEN(TRIM($BG$5:BG829))&gt;0)))</f>
        <v>809</v>
      </c>
      <c r="BL829" t="str">
        <f>IF(BK829&lt;&gt;"",_xlfn.BASE(BK829,36,10),"")</f>
        <v>00000000MH</v>
      </c>
      <c r="BM829" t="str">
        <f>IF(BL829&lt;&gt;"","*"&amp;BL829&amp;"*","")</f>
        <v>*00000000MH*</v>
      </c>
      <c r="BN829" t="s">
        <v>37955</v>
      </c>
      <c r="BO829" t="str">
        <f>_xlfn.TEXTJOIN("-",TRUE,N829,T829)</f>
        <v>DAT004-M16</v>
      </c>
      <c r="CP829" t="s">
        <v>37952</v>
      </c>
      <c r="CU829">
        <v>13.99</v>
      </c>
      <c r="DT829" t="s">
        <v>37026</v>
      </c>
      <c r="EC829" s="7">
        <f t="shared" si="113"/>
        <v>17.487500000000001</v>
      </c>
      <c r="EN829" t="s">
        <v>36995</v>
      </c>
      <c r="EO829">
        <v>1731138031</v>
      </c>
      <c r="EP829" t="s">
        <v>36968</v>
      </c>
      <c r="EQ829" t="s">
        <v>36996</v>
      </c>
      <c r="ER829" t="s">
        <v>36997</v>
      </c>
      <c r="ES829" t="s">
        <v>36967</v>
      </c>
      <c r="ET829" t="s">
        <v>37761</v>
      </c>
      <c r="EU829" t="s">
        <v>36999</v>
      </c>
      <c r="FB829" t="s">
        <v>35377</v>
      </c>
      <c r="FC829" t="s">
        <v>37782</v>
      </c>
      <c r="FD829" t="s">
        <v>28789</v>
      </c>
      <c r="FF829" t="s">
        <v>36990</v>
      </c>
      <c r="FG829" t="s">
        <v>36990</v>
      </c>
      <c r="FH829" t="s">
        <v>37952</v>
      </c>
      <c r="FI829" t="s">
        <v>37762</v>
      </c>
      <c r="FJ829" t="s">
        <v>37763</v>
      </c>
      <c r="FK829" t="s">
        <v>37764</v>
      </c>
      <c r="FL829" t="s">
        <v>37765</v>
      </c>
      <c r="FM829" t="s">
        <v>37766</v>
      </c>
      <c r="FN829" t="s">
        <v>37767</v>
      </c>
      <c r="FO829" t="s">
        <v>37768</v>
      </c>
      <c r="FP829" t="s">
        <v>37769</v>
      </c>
      <c r="FQ829" t="s">
        <v>37028</v>
      </c>
      <c r="FR829" t="s">
        <v>37008</v>
      </c>
      <c r="FS829" t="s">
        <v>37009</v>
      </c>
      <c r="FT829" t="s">
        <v>33461</v>
      </c>
      <c r="FU829" t="s">
        <v>33461</v>
      </c>
      <c r="FV829" t="s">
        <v>28789</v>
      </c>
      <c r="FW829" t="s">
        <v>37030</v>
      </c>
      <c r="FX829" t="s">
        <v>37031</v>
      </c>
      <c r="FY829" t="s">
        <v>36971</v>
      </c>
      <c r="FZ829" t="s">
        <v>36990</v>
      </c>
      <c r="GA829" t="s">
        <v>37783</v>
      </c>
      <c r="GB829" t="s">
        <v>36968</v>
      </c>
      <c r="GC829" t="s">
        <v>37032</v>
      </c>
      <c r="GD829" t="s">
        <v>37033</v>
      </c>
      <c r="GE829" t="s">
        <v>37770</v>
      </c>
      <c r="GF829" t="s">
        <v>37771</v>
      </c>
      <c r="GG829" t="s">
        <v>37772</v>
      </c>
      <c r="GH829" t="s">
        <v>37773</v>
      </c>
      <c r="GI829" t="s">
        <v>37774</v>
      </c>
      <c r="GJ829" t="s">
        <v>37034</v>
      </c>
      <c r="GK829" t="s">
        <v>37035</v>
      </c>
      <c r="GL829" t="s">
        <v>37784</v>
      </c>
      <c r="GM829" t="s">
        <v>37785</v>
      </c>
      <c r="GN829" t="s">
        <v>37786</v>
      </c>
      <c r="GO829" t="s">
        <v>36973</v>
      </c>
      <c r="GP829" t="s">
        <v>28789</v>
      </c>
      <c r="GQ829" t="s">
        <v>37010</v>
      </c>
      <c r="GR829" t="s">
        <v>36969</v>
      </c>
      <c r="GT829" t="s">
        <v>37011</v>
      </c>
      <c r="GU829">
        <f t="shared" si="114"/>
        <v>17.5</v>
      </c>
      <c r="GV829">
        <f t="shared" si="115"/>
        <v>17.5</v>
      </c>
      <c r="GX829">
        <v>14</v>
      </c>
      <c r="GY829" t="s">
        <v>37012</v>
      </c>
      <c r="HA829" t="s">
        <v>37013</v>
      </c>
      <c r="HE829">
        <v>13.99</v>
      </c>
    </row>
    <row r="830" spans="1:213">
      <c r="A830" t="s">
        <v>29123</v>
      </c>
      <c r="B830" t="s">
        <v>36962</v>
      </c>
      <c r="C830" t="s">
        <v>36963</v>
      </c>
      <c r="D830" t="s">
        <v>21351</v>
      </c>
      <c r="E830">
        <v>1</v>
      </c>
      <c r="F830" t="s">
        <v>36964</v>
      </c>
      <c r="G830" t="s">
        <v>38</v>
      </c>
      <c r="H830" t="s">
        <v>37209</v>
      </c>
      <c r="I830" t="s">
        <v>28730</v>
      </c>
      <c r="J830" t="s">
        <v>33297</v>
      </c>
      <c r="K830" t="s">
        <v>21308</v>
      </c>
      <c r="L830" t="s">
        <v>33298</v>
      </c>
      <c r="M830" t="s">
        <v>33343</v>
      </c>
      <c r="N830" t="s">
        <v>21360</v>
      </c>
      <c r="O830" t="s">
        <v>33344</v>
      </c>
      <c r="P830" t="s">
        <v>21282</v>
      </c>
      <c r="Q830" t="s">
        <v>33300</v>
      </c>
      <c r="T830" t="s">
        <v>33349</v>
      </c>
      <c r="U830" t="s">
        <v>37776</v>
      </c>
      <c r="V830" t="s">
        <v>34104</v>
      </c>
      <c r="W830" t="s">
        <v>36967</v>
      </c>
      <c r="X830" t="s">
        <v>36968</v>
      </c>
      <c r="Y830" t="s">
        <v>36969</v>
      </c>
      <c r="Z830">
        <v>300</v>
      </c>
      <c r="AA830">
        <v>221</v>
      </c>
      <c r="AB830" t="s">
        <v>37018</v>
      </c>
      <c r="AC830" t="s">
        <v>36990</v>
      </c>
      <c r="AD830" t="s">
        <v>36971</v>
      </c>
      <c r="AE830" t="s">
        <v>36972</v>
      </c>
      <c r="AF830" t="s">
        <v>36973</v>
      </c>
      <c r="AH830" t="s">
        <v>37757</v>
      </c>
      <c r="AJ830" t="s">
        <v>36967</v>
      </c>
      <c r="AK830" t="s">
        <v>33461</v>
      </c>
      <c r="AL830" t="s">
        <v>37949</v>
      </c>
      <c r="AM830" t="s">
        <v>37777</v>
      </c>
      <c r="AN830" t="s">
        <v>29088</v>
      </c>
      <c r="AQ830" t="s">
        <v>29088</v>
      </c>
      <c r="AR830" t="s">
        <v>34349</v>
      </c>
      <c r="AW830" t="s">
        <v>37135</v>
      </c>
      <c r="AX830" t="s">
        <v>37135</v>
      </c>
      <c r="AY830" t="s">
        <v>37021</v>
      </c>
      <c r="BA830" t="s">
        <v>353</v>
      </c>
      <c r="BB830">
        <v>48</v>
      </c>
      <c r="BC830" t="s">
        <v>37048</v>
      </c>
      <c r="BD830" t="s">
        <v>34259</v>
      </c>
      <c r="BE830" t="s">
        <v>36993</v>
      </c>
      <c r="BF830">
        <v>0.2</v>
      </c>
      <c r="BG830" t="str">
        <f>_xlfn.TEXTJOIN("-",TRUE,V830,AL830,I830,BD830,AR830)</f>
        <v>AG-B1J-CB-D4-EG</v>
      </c>
      <c r="BH830" t="s">
        <v>38162</v>
      </c>
      <c r="BJ830" t="s">
        <v>37958</v>
      </c>
      <c r="BK830" cm="1">
        <f t="array" ref="BK830">IF(LEN(TRIM(BG830))=0,"",SUMPRODUCT(--(LEN(TRIM($BG$5:BG830))&gt;0)))</f>
        <v>810</v>
      </c>
      <c r="BL830" t="str">
        <f>IF(BK830&lt;&gt;"",_xlfn.BASE(BK830,36,10),"")</f>
        <v>00000000MI</v>
      </c>
      <c r="BM830" t="str">
        <f>IF(BL830&lt;&gt;"","*"&amp;BL830&amp;"*","")</f>
        <v>*00000000MI*</v>
      </c>
      <c r="BN830" t="s">
        <v>37957</v>
      </c>
      <c r="BO830" t="str">
        <f>_xlfn.TEXTJOIN("-",TRUE,N830,T830)</f>
        <v>DAT004-M16</v>
      </c>
      <c r="CP830" t="s">
        <v>37952</v>
      </c>
      <c r="CU830">
        <v>13.99</v>
      </c>
      <c r="DT830" t="s">
        <v>37026</v>
      </c>
      <c r="EC830" s="7">
        <f t="shared" si="113"/>
        <v>17.487500000000001</v>
      </c>
      <c r="EN830" t="s">
        <v>36995</v>
      </c>
      <c r="EO830">
        <v>1731138031</v>
      </c>
      <c r="EP830" t="s">
        <v>36968</v>
      </c>
      <c r="EQ830" t="s">
        <v>36996</v>
      </c>
      <c r="ER830" t="s">
        <v>36997</v>
      </c>
      <c r="ES830" t="s">
        <v>36967</v>
      </c>
      <c r="ET830" t="s">
        <v>37761</v>
      </c>
      <c r="EU830" t="s">
        <v>36999</v>
      </c>
      <c r="FB830" t="s">
        <v>35377</v>
      </c>
      <c r="FC830" t="s">
        <v>37782</v>
      </c>
      <c r="FD830" t="s">
        <v>29088</v>
      </c>
      <c r="FF830" t="s">
        <v>36990</v>
      </c>
      <c r="FG830" t="s">
        <v>36990</v>
      </c>
      <c r="FH830" t="s">
        <v>37952</v>
      </c>
      <c r="FI830" t="s">
        <v>37762</v>
      </c>
      <c r="FJ830" t="s">
        <v>37763</v>
      </c>
      <c r="FK830" t="s">
        <v>37764</v>
      </c>
      <c r="FL830" t="s">
        <v>37765</v>
      </c>
      <c r="FM830" t="s">
        <v>37766</v>
      </c>
      <c r="FN830" t="s">
        <v>37767</v>
      </c>
      <c r="FO830" t="s">
        <v>37768</v>
      </c>
      <c r="FP830" t="s">
        <v>37769</v>
      </c>
      <c r="FQ830" t="s">
        <v>37028</v>
      </c>
      <c r="FR830" t="s">
        <v>37008</v>
      </c>
      <c r="FS830" t="s">
        <v>37009</v>
      </c>
      <c r="FT830" t="s">
        <v>33461</v>
      </c>
      <c r="FU830" t="s">
        <v>33461</v>
      </c>
      <c r="FV830" t="s">
        <v>29088</v>
      </c>
      <c r="FW830" t="s">
        <v>37030</v>
      </c>
      <c r="FX830" t="s">
        <v>37031</v>
      </c>
      <c r="FY830" t="s">
        <v>36971</v>
      </c>
      <c r="FZ830" t="s">
        <v>36990</v>
      </c>
      <c r="GA830" t="s">
        <v>37783</v>
      </c>
      <c r="GB830" t="s">
        <v>36968</v>
      </c>
      <c r="GC830" t="s">
        <v>37032</v>
      </c>
      <c r="GD830" t="s">
        <v>37033</v>
      </c>
      <c r="GE830" t="s">
        <v>37770</v>
      </c>
      <c r="GF830" t="s">
        <v>37771</v>
      </c>
      <c r="GG830" t="s">
        <v>37772</v>
      </c>
      <c r="GH830" t="s">
        <v>37773</v>
      </c>
      <c r="GI830" t="s">
        <v>37774</v>
      </c>
      <c r="GJ830" t="s">
        <v>37034</v>
      </c>
      <c r="GK830" t="s">
        <v>37035</v>
      </c>
      <c r="GL830" t="s">
        <v>37784</v>
      </c>
      <c r="GM830" t="s">
        <v>37785</v>
      </c>
      <c r="GN830" t="s">
        <v>37786</v>
      </c>
      <c r="GO830" t="s">
        <v>36973</v>
      </c>
      <c r="GP830" t="s">
        <v>29088</v>
      </c>
      <c r="GQ830" t="s">
        <v>37010</v>
      </c>
      <c r="GR830" t="s">
        <v>36969</v>
      </c>
      <c r="GT830" t="s">
        <v>37011</v>
      </c>
      <c r="GU830">
        <f t="shared" si="114"/>
        <v>17.5</v>
      </c>
      <c r="GV830">
        <f t="shared" si="115"/>
        <v>17.5</v>
      </c>
      <c r="GX830">
        <v>14</v>
      </c>
      <c r="GY830" t="s">
        <v>37012</v>
      </c>
      <c r="HA830" t="s">
        <v>37013</v>
      </c>
      <c r="HE830">
        <v>13.99</v>
      </c>
    </row>
    <row r="831" spans="1:213">
      <c r="A831" t="s">
        <v>29123</v>
      </c>
      <c r="B831" t="s">
        <v>36962</v>
      </c>
      <c r="C831" t="s">
        <v>36963</v>
      </c>
      <c r="D831" t="s">
        <v>21351</v>
      </c>
      <c r="E831">
        <v>1</v>
      </c>
      <c r="F831" t="s">
        <v>36964</v>
      </c>
      <c r="G831" t="s">
        <v>38</v>
      </c>
      <c r="H831" t="s">
        <v>37209</v>
      </c>
      <c r="I831" t="s">
        <v>28730</v>
      </c>
      <c r="J831" t="s">
        <v>33297</v>
      </c>
      <c r="K831" t="s">
        <v>21308</v>
      </c>
      <c r="L831" t="s">
        <v>33298</v>
      </c>
      <c r="M831" t="s">
        <v>33343</v>
      </c>
      <c r="N831" t="s">
        <v>21360</v>
      </c>
      <c r="O831" t="s">
        <v>33344</v>
      </c>
      <c r="P831" t="s">
        <v>21282</v>
      </c>
      <c r="Q831" t="s">
        <v>33300</v>
      </c>
      <c r="T831" t="s">
        <v>33349</v>
      </c>
      <c r="U831" t="s">
        <v>37776</v>
      </c>
      <c r="V831" t="s">
        <v>34104</v>
      </c>
      <c r="W831" t="s">
        <v>36967</v>
      </c>
      <c r="X831" t="s">
        <v>36968</v>
      </c>
      <c r="Y831" t="s">
        <v>36969</v>
      </c>
      <c r="Z831">
        <v>300</v>
      </c>
      <c r="AA831">
        <v>236</v>
      </c>
      <c r="AB831" t="s">
        <v>37018</v>
      </c>
      <c r="AC831" t="s">
        <v>36990</v>
      </c>
      <c r="AD831" t="s">
        <v>36971</v>
      </c>
      <c r="AE831" t="s">
        <v>36972</v>
      </c>
      <c r="AF831" t="s">
        <v>36973</v>
      </c>
      <c r="AH831" t="s">
        <v>37757</v>
      </c>
      <c r="AJ831" t="s">
        <v>36967</v>
      </c>
      <c r="AK831" t="s">
        <v>33461</v>
      </c>
      <c r="AL831" t="s">
        <v>37949</v>
      </c>
      <c r="AM831" t="s">
        <v>37777</v>
      </c>
      <c r="AN831" t="s">
        <v>29128</v>
      </c>
      <c r="AQ831" t="s">
        <v>29128</v>
      </c>
      <c r="AR831" t="s">
        <v>34351</v>
      </c>
      <c r="AW831" t="s">
        <v>37135</v>
      </c>
      <c r="AX831" t="s">
        <v>37135</v>
      </c>
      <c r="AY831" t="s">
        <v>37021</v>
      </c>
      <c r="BA831" t="s">
        <v>353</v>
      </c>
      <c r="BB831">
        <v>48</v>
      </c>
      <c r="BC831" t="s">
        <v>37048</v>
      </c>
      <c r="BD831" t="s">
        <v>34259</v>
      </c>
      <c r="BE831" t="s">
        <v>36993</v>
      </c>
      <c r="BF831">
        <v>0.2</v>
      </c>
      <c r="BG831" t="str">
        <f>_xlfn.TEXTJOIN("-",TRUE,V831,AL831,I831,BD831,AR831)</f>
        <v>AG-B1J-CB-D4-EH</v>
      </c>
      <c r="BH831" t="s">
        <v>38163</v>
      </c>
      <c r="BJ831" t="s">
        <v>37960</v>
      </c>
      <c r="BK831" cm="1">
        <f t="array" ref="BK831">IF(LEN(TRIM(BG831))=0,"",SUMPRODUCT(--(LEN(TRIM($BG$5:BG831))&gt;0)))</f>
        <v>811</v>
      </c>
      <c r="BL831" t="str">
        <f>IF(BK831&lt;&gt;"",_xlfn.BASE(BK831,36,10),"")</f>
        <v>00000000MJ</v>
      </c>
      <c r="BM831" t="str">
        <f>IF(BL831&lt;&gt;"","*"&amp;BL831&amp;"*","")</f>
        <v>*00000000MJ*</v>
      </c>
      <c r="BN831" t="s">
        <v>37959</v>
      </c>
      <c r="BO831" t="str">
        <f>_xlfn.TEXTJOIN("-",TRUE,N831,T831)</f>
        <v>DAT004-M16</v>
      </c>
      <c r="CP831" t="s">
        <v>37952</v>
      </c>
      <c r="CU831">
        <v>13.99</v>
      </c>
      <c r="DT831" t="s">
        <v>37026</v>
      </c>
      <c r="EC831" s="7">
        <f t="shared" si="113"/>
        <v>17.487500000000001</v>
      </c>
      <c r="EN831" t="s">
        <v>36995</v>
      </c>
      <c r="EO831">
        <v>1731138031</v>
      </c>
      <c r="EP831" t="s">
        <v>36968</v>
      </c>
      <c r="EQ831" t="s">
        <v>36996</v>
      </c>
      <c r="ER831" t="s">
        <v>36997</v>
      </c>
      <c r="ES831" t="s">
        <v>36967</v>
      </c>
      <c r="ET831" t="s">
        <v>37761</v>
      </c>
      <c r="EU831" t="s">
        <v>36999</v>
      </c>
      <c r="FB831" t="s">
        <v>35377</v>
      </c>
      <c r="FC831" t="s">
        <v>37782</v>
      </c>
      <c r="FD831" t="s">
        <v>37799</v>
      </c>
      <c r="FF831" t="s">
        <v>36990</v>
      </c>
      <c r="FG831" t="s">
        <v>36990</v>
      </c>
      <c r="FH831" t="s">
        <v>37952</v>
      </c>
      <c r="FI831" t="s">
        <v>37762</v>
      </c>
      <c r="FJ831" t="s">
        <v>37763</v>
      </c>
      <c r="FK831" t="s">
        <v>37764</v>
      </c>
      <c r="FL831" t="s">
        <v>37765</v>
      </c>
      <c r="FM831" t="s">
        <v>37766</v>
      </c>
      <c r="FN831" t="s">
        <v>37767</v>
      </c>
      <c r="FO831" t="s">
        <v>37768</v>
      </c>
      <c r="FP831" t="s">
        <v>37769</v>
      </c>
      <c r="FQ831" t="s">
        <v>37028</v>
      </c>
      <c r="FR831" t="s">
        <v>37008</v>
      </c>
      <c r="FS831" t="s">
        <v>37009</v>
      </c>
      <c r="FT831" t="s">
        <v>33461</v>
      </c>
      <c r="FU831" t="s">
        <v>33461</v>
      </c>
      <c r="FV831" t="s">
        <v>37799</v>
      </c>
      <c r="FW831" t="s">
        <v>37030</v>
      </c>
      <c r="FX831" t="s">
        <v>37031</v>
      </c>
      <c r="FY831" t="s">
        <v>36971</v>
      </c>
      <c r="FZ831" t="s">
        <v>36990</v>
      </c>
      <c r="GA831" t="s">
        <v>37783</v>
      </c>
      <c r="GB831" t="s">
        <v>36968</v>
      </c>
      <c r="GC831" t="s">
        <v>37032</v>
      </c>
      <c r="GD831" t="s">
        <v>37033</v>
      </c>
      <c r="GE831" t="s">
        <v>37770</v>
      </c>
      <c r="GF831" t="s">
        <v>37771</v>
      </c>
      <c r="GG831" t="s">
        <v>37772</v>
      </c>
      <c r="GH831" t="s">
        <v>37773</v>
      </c>
      <c r="GI831" t="s">
        <v>37774</v>
      </c>
      <c r="GJ831" t="s">
        <v>37034</v>
      </c>
      <c r="GK831" t="s">
        <v>37035</v>
      </c>
      <c r="GL831" t="s">
        <v>37784</v>
      </c>
      <c r="GM831" t="s">
        <v>37785</v>
      </c>
      <c r="GN831" t="s">
        <v>37786</v>
      </c>
      <c r="GO831" t="s">
        <v>36973</v>
      </c>
      <c r="GP831" t="s">
        <v>37799</v>
      </c>
      <c r="GQ831" t="s">
        <v>37010</v>
      </c>
      <c r="GR831" t="s">
        <v>36969</v>
      </c>
      <c r="GT831" t="s">
        <v>37011</v>
      </c>
      <c r="GU831">
        <f t="shared" si="114"/>
        <v>17.5</v>
      </c>
      <c r="GV831">
        <f t="shared" si="115"/>
        <v>17.5</v>
      </c>
      <c r="GX831">
        <v>14</v>
      </c>
      <c r="GY831" t="s">
        <v>37012</v>
      </c>
      <c r="HA831" t="s">
        <v>37013</v>
      </c>
      <c r="HE831">
        <v>13.99</v>
      </c>
    </row>
    <row r="832" spans="1:213">
      <c r="A832" t="s">
        <v>29123</v>
      </c>
      <c r="B832" t="s">
        <v>36962</v>
      </c>
      <c r="C832" t="s">
        <v>36963</v>
      </c>
      <c r="D832" t="s">
        <v>21351</v>
      </c>
      <c r="E832">
        <v>1</v>
      </c>
      <c r="F832" t="s">
        <v>36964</v>
      </c>
      <c r="G832" t="s">
        <v>38</v>
      </c>
      <c r="H832" t="s">
        <v>37209</v>
      </c>
      <c r="I832" t="s">
        <v>28730</v>
      </c>
      <c r="J832" t="s">
        <v>33297</v>
      </c>
      <c r="K832" t="s">
        <v>21308</v>
      </c>
      <c r="L832" t="s">
        <v>33298</v>
      </c>
      <c r="M832" t="s">
        <v>33343</v>
      </c>
      <c r="N832" t="s">
        <v>21360</v>
      </c>
      <c r="O832" t="s">
        <v>33344</v>
      </c>
      <c r="P832" t="s">
        <v>21282</v>
      </c>
      <c r="Q832" t="s">
        <v>33300</v>
      </c>
      <c r="T832" t="s">
        <v>33349</v>
      </c>
      <c r="U832" t="s">
        <v>37776</v>
      </c>
      <c r="V832" t="s">
        <v>34104</v>
      </c>
      <c r="W832" t="s">
        <v>36967</v>
      </c>
      <c r="X832" t="s">
        <v>36968</v>
      </c>
      <c r="Y832" t="s">
        <v>36969</v>
      </c>
      <c r="Z832">
        <v>300</v>
      </c>
      <c r="AA832">
        <v>271</v>
      </c>
      <c r="AB832" t="s">
        <v>37056</v>
      </c>
      <c r="AC832" t="s">
        <v>36990</v>
      </c>
      <c r="AD832" t="s">
        <v>36971</v>
      </c>
      <c r="AE832" t="s">
        <v>36972</v>
      </c>
      <c r="AF832" t="s">
        <v>36973</v>
      </c>
      <c r="AH832" t="s">
        <v>37757</v>
      </c>
      <c r="AJ832" t="s">
        <v>36967</v>
      </c>
      <c r="AK832" t="s">
        <v>33461</v>
      </c>
      <c r="AL832" t="s">
        <v>37949</v>
      </c>
      <c r="AM832" t="s">
        <v>37777</v>
      </c>
      <c r="AN832" t="s">
        <v>37800</v>
      </c>
      <c r="AQ832" t="s">
        <v>37800</v>
      </c>
      <c r="AR832" t="s">
        <v>34353</v>
      </c>
      <c r="AW832" t="s">
        <v>37135</v>
      </c>
      <c r="AX832" t="s">
        <v>37135</v>
      </c>
      <c r="AY832" t="s">
        <v>37058</v>
      </c>
      <c r="BA832" t="s">
        <v>37059</v>
      </c>
      <c r="BB832">
        <v>48</v>
      </c>
      <c r="BC832" t="s">
        <v>37060</v>
      </c>
      <c r="BD832" t="s">
        <v>34261</v>
      </c>
      <c r="BE832" t="s">
        <v>36993</v>
      </c>
      <c r="BF832">
        <v>0.2</v>
      </c>
      <c r="BG832" t="str">
        <f>_xlfn.TEXTJOIN("-",TRUE,V832,AL832,I832,BD832,AR832)</f>
        <v>AG-B1J-CB-D5-EI</v>
      </c>
      <c r="BH832" t="s">
        <v>38164</v>
      </c>
      <c r="BJ832" t="s">
        <v>37962</v>
      </c>
      <c r="BK832" cm="1">
        <f t="array" ref="BK832">IF(LEN(TRIM(BG832))=0,"",SUMPRODUCT(--(LEN(TRIM($BG$5:BG832))&gt;0)))</f>
        <v>812</v>
      </c>
      <c r="BL832" t="str">
        <f>IF(BK832&lt;&gt;"",_xlfn.BASE(BK832,36,10),"")</f>
        <v>00000000MK</v>
      </c>
      <c r="BM832" t="str">
        <f>IF(BL832&lt;&gt;"","*"&amp;BL832&amp;"*","")</f>
        <v>*00000000MK*</v>
      </c>
      <c r="BN832" t="s">
        <v>37961</v>
      </c>
      <c r="BO832" t="str">
        <f>_xlfn.TEXTJOIN("-",TRUE,N832,T832)</f>
        <v>DAT004-M16</v>
      </c>
      <c r="CP832" t="s">
        <v>37952</v>
      </c>
      <c r="CU832">
        <v>16.989999999999998</v>
      </c>
      <c r="DT832" t="s">
        <v>37026</v>
      </c>
      <c r="EC832" s="7">
        <f t="shared" si="113"/>
        <v>21.237499999999997</v>
      </c>
      <c r="EN832" t="s">
        <v>36995</v>
      </c>
      <c r="EO832">
        <v>1731138031</v>
      </c>
      <c r="EP832" t="s">
        <v>36968</v>
      </c>
      <c r="EQ832" t="s">
        <v>36996</v>
      </c>
      <c r="ER832" t="s">
        <v>36997</v>
      </c>
      <c r="ES832" t="s">
        <v>36967</v>
      </c>
      <c r="ET832" t="s">
        <v>37761</v>
      </c>
      <c r="EU832" t="s">
        <v>36999</v>
      </c>
      <c r="FB832" t="s">
        <v>35377</v>
      </c>
      <c r="FC832" t="s">
        <v>37782</v>
      </c>
      <c r="FD832" t="s">
        <v>37800</v>
      </c>
      <c r="FF832" t="s">
        <v>36990</v>
      </c>
      <c r="FG832" t="s">
        <v>36990</v>
      </c>
      <c r="FH832" t="s">
        <v>37952</v>
      </c>
      <c r="FI832" t="s">
        <v>37762</v>
      </c>
      <c r="FJ832" t="s">
        <v>37763</v>
      </c>
      <c r="FK832" t="s">
        <v>37764</v>
      </c>
      <c r="FL832" t="s">
        <v>37765</v>
      </c>
      <c r="FM832" t="s">
        <v>37766</v>
      </c>
      <c r="FN832" t="s">
        <v>37767</v>
      </c>
      <c r="FO832" t="s">
        <v>37768</v>
      </c>
      <c r="FP832" t="s">
        <v>37769</v>
      </c>
      <c r="FQ832" t="s">
        <v>37028</v>
      </c>
      <c r="FR832" t="s">
        <v>37008</v>
      </c>
      <c r="FS832" t="s">
        <v>37009</v>
      </c>
      <c r="FT832" t="s">
        <v>33461</v>
      </c>
      <c r="FU832" t="s">
        <v>33461</v>
      </c>
      <c r="FV832" t="s">
        <v>37800</v>
      </c>
      <c r="FW832" t="s">
        <v>37030</v>
      </c>
      <c r="FX832" t="s">
        <v>37031</v>
      </c>
      <c r="FY832" t="s">
        <v>36971</v>
      </c>
      <c r="FZ832" t="s">
        <v>36990</v>
      </c>
      <c r="GA832" t="s">
        <v>37783</v>
      </c>
      <c r="GB832" t="s">
        <v>36968</v>
      </c>
      <c r="GC832" t="s">
        <v>37032</v>
      </c>
      <c r="GD832" t="s">
        <v>37033</v>
      </c>
      <c r="GE832" t="s">
        <v>37770</v>
      </c>
      <c r="GF832" t="s">
        <v>37771</v>
      </c>
      <c r="GG832" t="s">
        <v>37772</v>
      </c>
      <c r="GH832" t="s">
        <v>37773</v>
      </c>
      <c r="GI832" t="s">
        <v>37774</v>
      </c>
      <c r="GJ832" t="s">
        <v>37034</v>
      </c>
      <c r="GK832" t="s">
        <v>37035</v>
      </c>
      <c r="GL832" t="s">
        <v>37784</v>
      </c>
      <c r="GM832" t="s">
        <v>37785</v>
      </c>
      <c r="GN832" t="s">
        <v>37786</v>
      </c>
      <c r="GO832" t="s">
        <v>36973</v>
      </c>
      <c r="GP832" t="s">
        <v>37800</v>
      </c>
      <c r="GQ832" t="s">
        <v>37010</v>
      </c>
      <c r="GR832" t="s">
        <v>36969</v>
      </c>
      <c r="GT832" t="s">
        <v>37011</v>
      </c>
      <c r="GU832">
        <f t="shared" si="114"/>
        <v>21.25</v>
      </c>
      <c r="GV832">
        <f t="shared" si="115"/>
        <v>21.25</v>
      </c>
      <c r="GX832">
        <v>17</v>
      </c>
      <c r="GY832" t="s">
        <v>37012</v>
      </c>
      <c r="HA832" t="s">
        <v>37013</v>
      </c>
      <c r="HE832">
        <v>16.989999999999998</v>
      </c>
    </row>
    <row r="833" spans="1:213">
      <c r="A833" t="s">
        <v>29123</v>
      </c>
      <c r="B833" t="s">
        <v>36962</v>
      </c>
      <c r="C833" t="s">
        <v>36963</v>
      </c>
      <c r="D833" t="s">
        <v>21351</v>
      </c>
      <c r="E833">
        <v>1</v>
      </c>
      <c r="F833" t="s">
        <v>36964</v>
      </c>
      <c r="G833" t="s">
        <v>38</v>
      </c>
      <c r="H833" t="s">
        <v>37209</v>
      </c>
      <c r="I833" t="s">
        <v>28730</v>
      </c>
      <c r="J833" t="s">
        <v>33297</v>
      </c>
      <c r="K833" t="s">
        <v>21308</v>
      </c>
      <c r="L833" t="s">
        <v>33298</v>
      </c>
      <c r="M833" t="s">
        <v>33343</v>
      </c>
      <c r="N833" t="s">
        <v>21360</v>
      </c>
      <c r="O833" t="s">
        <v>33344</v>
      </c>
      <c r="P833" t="s">
        <v>21282</v>
      </c>
      <c r="Q833" t="s">
        <v>33300</v>
      </c>
      <c r="T833" t="s">
        <v>33349</v>
      </c>
      <c r="U833" t="s">
        <v>37776</v>
      </c>
      <c r="V833" t="s">
        <v>34104</v>
      </c>
      <c r="W833" t="s">
        <v>36967</v>
      </c>
      <c r="X833" t="s">
        <v>36968</v>
      </c>
      <c r="Y833" t="s">
        <v>36969</v>
      </c>
      <c r="Z833">
        <v>300</v>
      </c>
      <c r="AA833">
        <v>279</v>
      </c>
      <c r="AB833" t="s">
        <v>37056</v>
      </c>
      <c r="AC833" t="s">
        <v>36990</v>
      </c>
      <c r="AD833" t="s">
        <v>36971</v>
      </c>
      <c r="AE833" t="s">
        <v>36972</v>
      </c>
      <c r="AF833" t="s">
        <v>36973</v>
      </c>
      <c r="AH833" t="s">
        <v>37757</v>
      </c>
      <c r="AJ833" t="s">
        <v>36967</v>
      </c>
      <c r="AK833" t="s">
        <v>33461</v>
      </c>
      <c r="AL833" t="s">
        <v>37949</v>
      </c>
      <c r="AM833" t="s">
        <v>37777</v>
      </c>
      <c r="AN833" t="s">
        <v>21762</v>
      </c>
      <c r="AQ833" t="s">
        <v>21762</v>
      </c>
      <c r="AR833" t="s">
        <v>34355</v>
      </c>
      <c r="AW833" t="s">
        <v>37135</v>
      </c>
      <c r="AX833" t="s">
        <v>37135</v>
      </c>
      <c r="AY833" t="s">
        <v>37058</v>
      </c>
      <c r="BA833" t="s">
        <v>37059</v>
      </c>
      <c r="BB833">
        <v>48</v>
      </c>
      <c r="BC833" t="s">
        <v>37060</v>
      </c>
      <c r="BD833" t="s">
        <v>34261</v>
      </c>
      <c r="BE833" t="s">
        <v>36993</v>
      </c>
      <c r="BF833">
        <v>0.2</v>
      </c>
      <c r="BG833" t="str">
        <f>_xlfn.TEXTJOIN("-",TRUE,V833,AL833,I833,BD833,AR833)</f>
        <v>AG-B1J-CB-D5-EJ</v>
      </c>
      <c r="BH833" t="s">
        <v>38165</v>
      </c>
      <c r="BJ833" t="s">
        <v>37964</v>
      </c>
      <c r="BK833" cm="1">
        <f t="array" ref="BK833">IF(LEN(TRIM(BG833))=0,"",SUMPRODUCT(--(LEN(TRIM($BG$5:BG833))&gt;0)))</f>
        <v>813</v>
      </c>
      <c r="BL833" t="str">
        <f>IF(BK833&lt;&gt;"",_xlfn.BASE(BK833,36,10),"")</f>
        <v>00000000ML</v>
      </c>
      <c r="BM833" t="str">
        <f>IF(BL833&lt;&gt;"","*"&amp;BL833&amp;"*","")</f>
        <v>*00000000ML*</v>
      </c>
      <c r="BN833" t="s">
        <v>37963</v>
      </c>
      <c r="BO833" t="str">
        <f>_xlfn.TEXTJOIN("-",TRUE,N833,T833)</f>
        <v>DAT004-M16</v>
      </c>
      <c r="CP833" t="s">
        <v>37952</v>
      </c>
      <c r="CU833">
        <v>16.989999999999998</v>
      </c>
      <c r="DT833" t="s">
        <v>37026</v>
      </c>
      <c r="EC833" s="7">
        <f t="shared" si="113"/>
        <v>21.237499999999997</v>
      </c>
      <c r="EN833" t="s">
        <v>36995</v>
      </c>
      <c r="EO833">
        <v>1731138031</v>
      </c>
      <c r="EP833" t="s">
        <v>36968</v>
      </c>
      <c r="EQ833" t="s">
        <v>36996</v>
      </c>
      <c r="ER833" t="s">
        <v>36997</v>
      </c>
      <c r="ES833" t="s">
        <v>36967</v>
      </c>
      <c r="ET833" t="s">
        <v>37761</v>
      </c>
      <c r="EU833" t="s">
        <v>36999</v>
      </c>
      <c r="FB833" t="s">
        <v>35377</v>
      </c>
      <c r="FC833" t="s">
        <v>37782</v>
      </c>
      <c r="FD833" t="s">
        <v>21762</v>
      </c>
      <c r="FF833" t="s">
        <v>36990</v>
      </c>
      <c r="FG833" t="s">
        <v>36990</v>
      </c>
      <c r="FH833" t="s">
        <v>37952</v>
      </c>
      <c r="FI833" t="s">
        <v>37762</v>
      </c>
      <c r="FJ833" t="s">
        <v>37763</v>
      </c>
      <c r="FK833" t="s">
        <v>37764</v>
      </c>
      <c r="FL833" t="s">
        <v>37765</v>
      </c>
      <c r="FM833" t="s">
        <v>37766</v>
      </c>
      <c r="FN833" t="s">
        <v>37767</v>
      </c>
      <c r="FO833" t="s">
        <v>37768</v>
      </c>
      <c r="FP833" t="s">
        <v>37769</v>
      </c>
      <c r="FQ833" t="s">
        <v>37028</v>
      </c>
      <c r="FR833" t="s">
        <v>37008</v>
      </c>
      <c r="FS833" t="s">
        <v>37009</v>
      </c>
      <c r="FT833" t="s">
        <v>33461</v>
      </c>
      <c r="FU833" t="s">
        <v>33461</v>
      </c>
      <c r="FV833" t="s">
        <v>21762</v>
      </c>
      <c r="FW833" t="s">
        <v>37030</v>
      </c>
      <c r="FX833" t="s">
        <v>37031</v>
      </c>
      <c r="FY833" t="s">
        <v>36971</v>
      </c>
      <c r="FZ833" t="s">
        <v>36990</v>
      </c>
      <c r="GA833" t="s">
        <v>37783</v>
      </c>
      <c r="GB833" t="s">
        <v>36968</v>
      </c>
      <c r="GC833" t="s">
        <v>37032</v>
      </c>
      <c r="GD833" t="s">
        <v>37033</v>
      </c>
      <c r="GE833" t="s">
        <v>37770</v>
      </c>
      <c r="GF833" t="s">
        <v>37771</v>
      </c>
      <c r="GG833" t="s">
        <v>37772</v>
      </c>
      <c r="GH833" t="s">
        <v>37773</v>
      </c>
      <c r="GI833" t="s">
        <v>37774</v>
      </c>
      <c r="GJ833" t="s">
        <v>37034</v>
      </c>
      <c r="GK833" t="s">
        <v>37035</v>
      </c>
      <c r="GL833" t="s">
        <v>37784</v>
      </c>
      <c r="GM833" t="s">
        <v>37785</v>
      </c>
      <c r="GN833" t="s">
        <v>37786</v>
      </c>
      <c r="GO833" t="s">
        <v>36973</v>
      </c>
      <c r="GP833" t="s">
        <v>21762</v>
      </c>
      <c r="GQ833" t="s">
        <v>37010</v>
      </c>
      <c r="GR833" t="s">
        <v>36969</v>
      </c>
      <c r="GT833" t="s">
        <v>37011</v>
      </c>
      <c r="GU833">
        <f t="shared" si="114"/>
        <v>21.25</v>
      </c>
      <c r="GV833">
        <f t="shared" si="115"/>
        <v>21.25</v>
      </c>
      <c r="GX833">
        <v>17</v>
      </c>
      <c r="GY833" t="s">
        <v>37012</v>
      </c>
      <c r="HA833" t="s">
        <v>37013</v>
      </c>
      <c r="HE833">
        <v>16.989999999999998</v>
      </c>
    </row>
    <row r="834" spans="1:213">
      <c r="A834" t="s">
        <v>29123</v>
      </c>
      <c r="B834" t="s">
        <v>36962</v>
      </c>
      <c r="C834" t="s">
        <v>36963</v>
      </c>
      <c r="D834" t="s">
        <v>21351</v>
      </c>
      <c r="E834">
        <v>1</v>
      </c>
      <c r="F834" t="s">
        <v>36964</v>
      </c>
      <c r="G834" t="s">
        <v>38</v>
      </c>
      <c r="H834" t="s">
        <v>37209</v>
      </c>
      <c r="I834" t="s">
        <v>28730</v>
      </c>
      <c r="J834" t="s">
        <v>33297</v>
      </c>
      <c r="K834" t="s">
        <v>21308</v>
      </c>
      <c r="L834" t="s">
        <v>33298</v>
      </c>
      <c r="M834" t="s">
        <v>33343</v>
      </c>
      <c r="N834" t="s">
        <v>21360</v>
      </c>
      <c r="O834" t="s">
        <v>33344</v>
      </c>
      <c r="P834" t="s">
        <v>21282</v>
      </c>
      <c r="Q834" t="s">
        <v>33300</v>
      </c>
      <c r="T834" t="s">
        <v>33349</v>
      </c>
      <c r="U834" t="s">
        <v>37776</v>
      </c>
      <c r="V834" t="s">
        <v>34104</v>
      </c>
      <c r="W834" t="s">
        <v>36967</v>
      </c>
      <c r="X834" t="s">
        <v>36968</v>
      </c>
      <c r="Y834" t="s">
        <v>36969</v>
      </c>
      <c r="Z834">
        <v>400</v>
      </c>
      <c r="AA834">
        <v>359</v>
      </c>
      <c r="AB834" t="s">
        <v>37056</v>
      </c>
      <c r="AC834" t="s">
        <v>36990</v>
      </c>
      <c r="AD834" t="s">
        <v>36971</v>
      </c>
      <c r="AE834" t="s">
        <v>36972</v>
      </c>
      <c r="AF834" t="s">
        <v>36973</v>
      </c>
      <c r="AH834" t="s">
        <v>37757</v>
      </c>
      <c r="AJ834" t="s">
        <v>36967</v>
      </c>
      <c r="AK834" t="s">
        <v>33461</v>
      </c>
      <c r="AL834" t="s">
        <v>37949</v>
      </c>
      <c r="AM834" t="s">
        <v>37777</v>
      </c>
      <c r="AN834" t="s">
        <v>21772</v>
      </c>
      <c r="AQ834" t="s">
        <v>21772</v>
      </c>
      <c r="AR834" t="s">
        <v>34357</v>
      </c>
      <c r="AW834" t="s">
        <v>37135</v>
      </c>
      <c r="AX834" t="s">
        <v>37135</v>
      </c>
      <c r="AY834" t="s">
        <v>37058</v>
      </c>
      <c r="BA834" t="s">
        <v>37059</v>
      </c>
      <c r="BB834">
        <v>48</v>
      </c>
      <c r="BC834" t="s">
        <v>37819</v>
      </c>
      <c r="BD834" t="s">
        <v>34263</v>
      </c>
      <c r="BE834" t="s">
        <v>36993</v>
      </c>
      <c r="BF834">
        <v>0.2</v>
      </c>
      <c r="BG834" t="str">
        <f>_xlfn.TEXTJOIN("-",TRUE,V834,AL834,I834,BD834,AR834)</f>
        <v>AG-B1J-CB-D6-EK</v>
      </c>
      <c r="BH834" t="s">
        <v>38166</v>
      </c>
      <c r="BJ834" t="s">
        <v>37966</v>
      </c>
      <c r="BK834" cm="1">
        <f t="array" ref="BK834">IF(LEN(TRIM(BG834))=0,"",SUMPRODUCT(--(LEN(TRIM($BG$5:BG834))&gt;0)))</f>
        <v>814</v>
      </c>
      <c r="BL834" t="str">
        <f>IF(BK834&lt;&gt;"",_xlfn.BASE(BK834,36,10),"")</f>
        <v>00000000MM</v>
      </c>
      <c r="BM834" t="str">
        <f>IF(BL834&lt;&gt;"","*"&amp;BL834&amp;"*","")</f>
        <v>*00000000MM*</v>
      </c>
      <c r="BN834" t="s">
        <v>37965</v>
      </c>
      <c r="BO834" t="str">
        <f>_xlfn.TEXTJOIN("-",TRUE,N834,T834)</f>
        <v>DAT004-M16</v>
      </c>
      <c r="CP834" t="s">
        <v>37952</v>
      </c>
      <c r="CU834">
        <v>16.989999999999998</v>
      </c>
      <c r="DT834" t="s">
        <v>37026</v>
      </c>
      <c r="EC834" s="7">
        <f t="shared" si="113"/>
        <v>21.237499999999997</v>
      </c>
      <c r="EN834" t="s">
        <v>36995</v>
      </c>
      <c r="EO834">
        <v>1731138031</v>
      </c>
      <c r="EP834" t="s">
        <v>36968</v>
      </c>
      <c r="EQ834" t="s">
        <v>36996</v>
      </c>
      <c r="ER834" t="s">
        <v>36997</v>
      </c>
      <c r="ES834" t="s">
        <v>36967</v>
      </c>
      <c r="ET834" t="s">
        <v>37761</v>
      </c>
      <c r="EU834" t="s">
        <v>36999</v>
      </c>
      <c r="FB834" t="s">
        <v>35377</v>
      </c>
      <c r="FC834" t="s">
        <v>37782</v>
      </c>
      <c r="FD834" t="s">
        <v>21772</v>
      </c>
      <c r="FF834" t="s">
        <v>36990</v>
      </c>
      <c r="FG834" t="s">
        <v>36990</v>
      </c>
      <c r="FH834" t="s">
        <v>37952</v>
      </c>
      <c r="FI834" t="s">
        <v>37762</v>
      </c>
      <c r="FJ834" t="s">
        <v>37763</v>
      </c>
      <c r="FK834" t="s">
        <v>37764</v>
      </c>
      <c r="FL834" t="s">
        <v>37765</v>
      </c>
      <c r="FM834" t="s">
        <v>37766</v>
      </c>
      <c r="FN834" t="s">
        <v>37767</v>
      </c>
      <c r="FO834" t="s">
        <v>37768</v>
      </c>
      <c r="FP834" t="s">
        <v>37769</v>
      </c>
      <c r="FQ834" t="s">
        <v>37028</v>
      </c>
      <c r="FR834" t="s">
        <v>37008</v>
      </c>
      <c r="FS834" t="s">
        <v>37009</v>
      </c>
      <c r="FT834" t="s">
        <v>33461</v>
      </c>
      <c r="FU834" t="s">
        <v>33461</v>
      </c>
      <c r="FV834" t="s">
        <v>21772</v>
      </c>
      <c r="FW834" t="s">
        <v>37030</v>
      </c>
      <c r="FX834" t="s">
        <v>37031</v>
      </c>
      <c r="FY834" t="s">
        <v>36971</v>
      </c>
      <c r="FZ834" t="s">
        <v>36990</v>
      </c>
      <c r="GA834" t="s">
        <v>37783</v>
      </c>
      <c r="GB834" t="s">
        <v>36968</v>
      </c>
      <c r="GC834" t="s">
        <v>37032</v>
      </c>
      <c r="GD834" t="s">
        <v>37033</v>
      </c>
      <c r="GE834" t="s">
        <v>37770</v>
      </c>
      <c r="GF834" t="s">
        <v>37771</v>
      </c>
      <c r="GG834" t="s">
        <v>37772</v>
      </c>
      <c r="GH834" t="s">
        <v>37773</v>
      </c>
      <c r="GI834" t="s">
        <v>37774</v>
      </c>
      <c r="GJ834" t="s">
        <v>37034</v>
      </c>
      <c r="GK834" t="s">
        <v>37035</v>
      </c>
      <c r="GL834" t="s">
        <v>37784</v>
      </c>
      <c r="GM834" t="s">
        <v>37785</v>
      </c>
      <c r="GN834" t="s">
        <v>37786</v>
      </c>
      <c r="GO834" t="s">
        <v>36973</v>
      </c>
      <c r="GP834" t="s">
        <v>21772</v>
      </c>
      <c r="GQ834" t="s">
        <v>37010</v>
      </c>
      <c r="GR834" t="s">
        <v>36969</v>
      </c>
      <c r="GT834" t="s">
        <v>37011</v>
      </c>
      <c r="GU834">
        <f t="shared" si="114"/>
        <v>21.25</v>
      </c>
      <c r="GV834">
        <f t="shared" si="115"/>
        <v>21.25</v>
      </c>
      <c r="GX834">
        <v>17</v>
      </c>
      <c r="GY834" t="s">
        <v>37012</v>
      </c>
      <c r="HA834" t="s">
        <v>37013</v>
      </c>
      <c r="HE834">
        <v>16.989999999999998</v>
      </c>
    </row>
    <row r="835" spans="1:213">
      <c r="A835" t="s">
        <v>29123</v>
      </c>
      <c r="B835" t="s">
        <v>36962</v>
      </c>
      <c r="C835" t="s">
        <v>36963</v>
      </c>
      <c r="D835" t="s">
        <v>21351</v>
      </c>
      <c r="E835">
        <v>1</v>
      </c>
      <c r="F835" t="s">
        <v>36964</v>
      </c>
      <c r="G835" t="s">
        <v>38</v>
      </c>
      <c r="H835" t="s">
        <v>37209</v>
      </c>
      <c r="I835" t="s">
        <v>28730</v>
      </c>
      <c r="J835" t="s">
        <v>33297</v>
      </c>
      <c r="K835" t="s">
        <v>21308</v>
      </c>
      <c r="L835" t="s">
        <v>33298</v>
      </c>
      <c r="M835" t="s">
        <v>33343</v>
      </c>
      <c r="N835" t="s">
        <v>21360</v>
      </c>
      <c r="O835" t="s">
        <v>33344</v>
      </c>
      <c r="P835" t="s">
        <v>21282</v>
      </c>
      <c r="Q835" t="s">
        <v>33300</v>
      </c>
      <c r="T835" t="s">
        <v>33349</v>
      </c>
      <c r="U835" t="s">
        <v>37776</v>
      </c>
      <c r="V835" t="s">
        <v>34104</v>
      </c>
      <c r="W835" t="s">
        <v>36967</v>
      </c>
      <c r="X835" t="s">
        <v>36968</v>
      </c>
      <c r="Y835" t="s">
        <v>36969</v>
      </c>
      <c r="Z835">
        <v>200</v>
      </c>
      <c r="AA835">
        <v>171</v>
      </c>
      <c r="AB835" t="s">
        <v>37018</v>
      </c>
      <c r="AC835" t="s">
        <v>36990</v>
      </c>
      <c r="AD835" t="s">
        <v>36971</v>
      </c>
      <c r="AE835" t="s">
        <v>36972</v>
      </c>
      <c r="AF835" t="s">
        <v>36973</v>
      </c>
      <c r="AH835" t="s">
        <v>37757</v>
      </c>
      <c r="AJ835" t="s">
        <v>36967</v>
      </c>
      <c r="AK835" t="s">
        <v>29023</v>
      </c>
      <c r="AL835" t="s">
        <v>37967</v>
      </c>
      <c r="AM835" t="s">
        <v>37777</v>
      </c>
      <c r="AN835" t="s">
        <v>28824</v>
      </c>
      <c r="AQ835" t="s">
        <v>28824</v>
      </c>
      <c r="AR835" t="s">
        <v>34343</v>
      </c>
      <c r="AW835" t="s">
        <v>37135</v>
      </c>
      <c r="AX835" t="s">
        <v>37135</v>
      </c>
      <c r="AY835" t="s">
        <v>37021</v>
      </c>
      <c r="BA835" t="s">
        <v>353</v>
      </c>
      <c r="BB835">
        <v>48</v>
      </c>
      <c r="BC835" t="s">
        <v>37022</v>
      </c>
      <c r="BD835" t="s">
        <v>28739</v>
      </c>
      <c r="BE835" t="s">
        <v>36993</v>
      </c>
      <c r="BF835">
        <v>0.2</v>
      </c>
      <c r="BG835" t="str">
        <f>_xlfn.TEXTJOIN("-",TRUE,V835,AL835,I835,BD835,AR835)</f>
        <v>AG-B1M-CB-D3-ED</v>
      </c>
      <c r="BH835" t="s">
        <v>38167</v>
      </c>
      <c r="BJ835" t="s">
        <v>37969</v>
      </c>
      <c r="BK835" cm="1">
        <f t="array" ref="BK835">IF(LEN(TRIM(BG835))=0,"",SUMPRODUCT(--(LEN(TRIM($BG$5:BG835))&gt;0)))</f>
        <v>815</v>
      </c>
      <c r="BL835" t="str">
        <f>IF(BK835&lt;&gt;"",_xlfn.BASE(BK835,36,10),"")</f>
        <v>00000000MN</v>
      </c>
      <c r="BM835" t="str">
        <f>IF(BL835&lt;&gt;"","*"&amp;BL835&amp;"*","")</f>
        <v>*00000000MN*</v>
      </c>
      <c r="BN835" t="s">
        <v>37968</v>
      </c>
      <c r="BO835" t="str">
        <f>_xlfn.TEXTJOIN("-",TRUE,N835,T835)</f>
        <v>DAT004-M16</v>
      </c>
      <c r="CP835" t="s">
        <v>37970</v>
      </c>
      <c r="CU835">
        <v>13.99</v>
      </c>
      <c r="DT835" t="s">
        <v>37026</v>
      </c>
      <c r="EC835" s="7">
        <f t="shared" si="113"/>
        <v>17.487500000000001</v>
      </c>
      <c r="EN835" t="s">
        <v>36995</v>
      </c>
      <c r="EO835">
        <v>1731138031</v>
      </c>
      <c r="EP835" t="s">
        <v>36968</v>
      </c>
      <c r="EQ835" t="s">
        <v>36996</v>
      </c>
      <c r="ER835" t="s">
        <v>36997</v>
      </c>
      <c r="ES835" t="s">
        <v>36967</v>
      </c>
      <c r="ET835" t="s">
        <v>37761</v>
      </c>
      <c r="EU835" t="s">
        <v>36999</v>
      </c>
      <c r="FB835" t="s">
        <v>35377</v>
      </c>
      <c r="FC835" t="s">
        <v>37782</v>
      </c>
      <c r="FD835" t="s">
        <v>28824</v>
      </c>
      <c r="FF835" t="s">
        <v>36990</v>
      </c>
      <c r="FG835" t="s">
        <v>36990</v>
      </c>
      <c r="FH835" t="s">
        <v>37970</v>
      </c>
      <c r="FI835" t="s">
        <v>37762</v>
      </c>
      <c r="FJ835" t="s">
        <v>37763</v>
      </c>
      <c r="FK835" t="s">
        <v>37764</v>
      </c>
      <c r="FL835" t="s">
        <v>37765</v>
      </c>
      <c r="FM835" t="s">
        <v>37766</v>
      </c>
      <c r="FN835" t="s">
        <v>37767</v>
      </c>
      <c r="FO835" t="s">
        <v>37768</v>
      </c>
      <c r="FP835" t="s">
        <v>37769</v>
      </c>
      <c r="FQ835" t="s">
        <v>37028</v>
      </c>
      <c r="FR835" t="s">
        <v>37008</v>
      </c>
      <c r="FS835" t="s">
        <v>37009</v>
      </c>
      <c r="FT835" t="s">
        <v>29023</v>
      </c>
      <c r="FU835" t="s">
        <v>29023</v>
      </c>
      <c r="FV835" t="s">
        <v>28824</v>
      </c>
      <c r="FW835" t="s">
        <v>37030</v>
      </c>
      <c r="FX835" t="s">
        <v>37031</v>
      </c>
      <c r="FY835" t="s">
        <v>36971</v>
      </c>
      <c r="FZ835" t="s">
        <v>36990</v>
      </c>
      <c r="GA835" t="s">
        <v>37783</v>
      </c>
      <c r="GB835" t="s">
        <v>36968</v>
      </c>
      <c r="GC835" t="s">
        <v>37032</v>
      </c>
      <c r="GD835" t="s">
        <v>37033</v>
      </c>
      <c r="GE835" t="s">
        <v>37770</v>
      </c>
      <c r="GF835" t="s">
        <v>37771</v>
      </c>
      <c r="GG835" t="s">
        <v>37772</v>
      </c>
      <c r="GH835" t="s">
        <v>37773</v>
      </c>
      <c r="GI835" t="s">
        <v>37774</v>
      </c>
      <c r="GJ835" t="s">
        <v>37034</v>
      </c>
      <c r="GK835" t="s">
        <v>37035</v>
      </c>
      <c r="GL835" t="s">
        <v>37784</v>
      </c>
      <c r="GM835" t="s">
        <v>37785</v>
      </c>
      <c r="GN835" t="s">
        <v>37786</v>
      </c>
      <c r="GO835" t="s">
        <v>36973</v>
      </c>
      <c r="GP835" t="s">
        <v>28824</v>
      </c>
      <c r="GQ835" t="s">
        <v>37010</v>
      </c>
      <c r="GR835" t="s">
        <v>36969</v>
      </c>
      <c r="GT835" t="s">
        <v>37011</v>
      </c>
      <c r="GU835">
        <f t="shared" si="114"/>
        <v>17.5</v>
      </c>
      <c r="GV835">
        <f t="shared" si="115"/>
        <v>17.5</v>
      </c>
      <c r="GX835">
        <v>14</v>
      </c>
      <c r="GY835" t="s">
        <v>37012</v>
      </c>
      <c r="HA835" t="s">
        <v>37013</v>
      </c>
      <c r="HE835">
        <v>13.99</v>
      </c>
    </row>
    <row r="836" spans="1:213">
      <c r="A836" t="s">
        <v>29123</v>
      </c>
      <c r="B836" t="s">
        <v>36962</v>
      </c>
      <c r="C836" t="s">
        <v>36963</v>
      </c>
      <c r="D836" t="s">
        <v>21351</v>
      </c>
      <c r="E836">
        <v>1</v>
      </c>
      <c r="F836" t="s">
        <v>36964</v>
      </c>
      <c r="G836" t="s">
        <v>38</v>
      </c>
      <c r="H836" t="s">
        <v>37209</v>
      </c>
      <c r="I836" t="s">
        <v>28730</v>
      </c>
      <c r="J836" t="s">
        <v>33297</v>
      </c>
      <c r="K836" t="s">
        <v>21308</v>
      </c>
      <c r="L836" t="s">
        <v>33298</v>
      </c>
      <c r="M836" t="s">
        <v>33343</v>
      </c>
      <c r="N836" t="s">
        <v>21360</v>
      </c>
      <c r="O836" t="s">
        <v>33344</v>
      </c>
      <c r="P836" t="s">
        <v>21282</v>
      </c>
      <c r="Q836" t="s">
        <v>33300</v>
      </c>
      <c r="T836" t="s">
        <v>33349</v>
      </c>
      <c r="U836" t="s">
        <v>37776</v>
      </c>
      <c r="V836" t="s">
        <v>34104</v>
      </c>
      <c r="W836" t="s">
        <v>36967</v>
      </c>
      <c r="X836" t="s">
        <v>36968</v>
      </c>
      <c r="Y836" t="s">
        <v>36969</v>
      </c>
      <c r="Z836">
        <v>200</v>
      </c>
      <c r="AA836">
        <v>186</v>
      </c>
      <c r="AB836" t="s">
        <v>37018</v>
      </c>
      <c r="AC836" t="s">
        <v>36990</v>
      </c>
      <c r="AD836" t="s">
        <v>36971</v>
      </c>
      <c r="AE836" t="s">
        <v>36972</v>
      </c>
      <c r="AF836" t="s">
        <v>36973</v>
      </c>
      <c r="AH836" t="s">
        <v>37757</v>
      </c>
      <c r="AJ836" t="s">
        <v>36967</v>
      </c>
      <c r="AK836" t="s">
        <v>29023</v>
      </c>
      <c r="AL836" t="s">
        <v>37967</v>
      </c>
      <c r="AM836" t="s">
        <v>37777</v>
      </c>
      <c r="AN836" t="s">
        <v>28795</v>
      </c>
      <c r="AQ836" t="s">
        <v>28795</v>
      </c>
      <c r="AR836" t="s">
        <v>34345</v>
      </c>
      <c r="AW836" t="s">
        <v>37135</v>
      </c>
      <c r="AX836" t="s">
        <v>37135</v>
      </c>
      <c r="AY836" t="s">
        <v>37021</v>
      </c>
      <c r="BA836" t="s">
        <v>353</v>
      </c>
      <c r="BB836">
        <v>48</v>
      </c>
      <c r="BC836" t="s">
        <v>37022</v>
      </c>
      <c r="BD836" t="s">
        <v>28739</v>
      </c>
      <c r="BE836" t="s">
        <v>36993</v>
      </c>
      <c r="BF836">
        <v>0.2</v>
      </c>
      <c r="BG836" t="str">
        <f>_xlfn.TEXTJOIN("-",TRUE,V836,AL836,I836,BD836,AR836)</f>
        <v>AG-B1M-CB-D3-EE</v>
      </c>
      <c r="BH836" t="s">
        <v>38168</v>
      </c>
      <c r="BJ836" t="s">
        <v>37972</v>
      </c>
      <c r="BK836" cm="1">
        <f t="array" ref="BK836">IF(LEN(TRIM(BG836))=0,"",SUMPRODUCT(--(LEN(TRIM($BG$5:BG836))&gt;0)))</f>
        <v>816</v>
      </c>
      <c r="BL836" t="str">
        <f>IF(BK836&lt;&gt;"",_xlfn.BASE(BK836,36,10),"")</f>
        <v>00000000MO</v>
      </c>
      <c r="BM836" t="str">
        <f>IF(BL836&lt;&gt;"","*"&amp;BL836&amp;"*","")</f>
        <v>*00000000MO*</v>
      </c>
      <c r="BN836" t="s">
        <v>37971</v>
      </c>
      <c r="BO836" t="str">
        <f>_xlfn.TEXTJOIN("-",TRUE,N836,T836)</f>
        <v>DAT004-M16</v>
      </c>
      <c r="CP836" t="s">
        <v>37970</v>
      </c>
      <c r="CU836">
        <v>13.99</v>
      </c>
      <c r="DT836" t="s">
        <v>37026</v>
      </c>
      <c r="EC836" s="7">
        <f t="shared" si="113"/>
        <v>17.487500000000001</v>
      </c>
      <c r="EN836" t="s">
        <v>36995</v>
      </c>
      <c r="EO836">
        <v>1731138031</v>
      </c>
      <c r="EP836" t="s">
        <v>36968</v>
      </c>
      <c r="EQ836" t="s">
        <v>36996</v>
      </c>
      <c r="ER836" t="s">
        <v>36997</v>
      </c>
      <c r="ES836" t="s">
        <v>36967</v>
      </c>
      <c r="ET836" t="s">
        <v>37761</v>
      </c>
      <c r="EU836" t="s">
        <v>36999</v>
      </c>
      <c r="FB836" t="s">
        <v>35377</v>
      </c>
      <c r="FC836" t="s">
        <v>37782</v>
      </c>
      <c r="FD836" t="s">
        <v>28795</v>
      </c>
      <c r="FF836" t="s">
        <v>36990</v>
      </c>
      <c r="FG836" t="s">
        <v>36990</v>
      </c>
      <c r="FH836" t="s">
        <v>37970</v>
      </c>
      <c r="FI836" t="s">
        <v>37762</v>
      </c>
      <c r="FJ836" t="s">
        <v>37763</v>
      </c>
      <c r="FK836" t="s">
        <v>37764</v>
      </c>
      <c r="FL836" t="s">
        <v>37765</v>
      </c>
      <c r="FM836" t="s">
        <v>37766</v>
      </c>
      <c r="FN836" t="s">
        <v>37767</v>
      </c>
      <c r="FO836" t="s">
        <v>37768</v>
      </c>
      <c r="FP836" t="s">
        <v>37769</v>
      </c>
      <c r="FQ836" t="s">
        <v>37028</v>
      </c>
      <c r="FR836" t="s">
        <v>37008</v>
      </c>
      <c r="FS836" t="s">
        <v>37009</v>
      </c>
      <c r="FT836" t="s">
        <v>29023</v>
      </c>
      <c r="FU836" t="s">
        <v>29023</v>
      </c>
      <c r="FV836" t="s">
        <v>28795</v>
      </c>
      <c r="FW836" t="s">
        <v>37030</v>
      </c>
      <c r="FX836" t="s">
        <v>37031</v>
      </c>
      <c r="FY836" t="s">
        <v>36971</v>
      </c>
      <c r="FZ836" t="s">
        <v>36990</v>
      </c>
      <c r="GA836" t="s">
        <v>37783</v>
      </c>
      <c r="GB836" t="s">
        <v>36968</v>
      </c>
      <c r="GC836" t="s">
        <v>37032</v>
      </c>
      <c r="GD836" t="s">
        <v>37033</v>
      </c>
      <c r="GE836" t="s">
        <v>37770</v>
      </c>
      <c r="GF836" t="s">
        <v>37771</v>
      </c>
      <c r="GG836" t="s">
        <v>37772</v>
      </c>
      <c r="GH836" t="s">
        <v>37773</v>
      </c>
      <c r="GI836" t="s">
        <v>37774</v>
      </c>
      <c r="GJ836" t="s">
        <v>37034</v>
      </c>
      <c r="GK836" t="s">
        <v>37035</v>
      </c>
      <c r="GL836" t="s">
        <v>37784</v>
      </c>
      <c r="GM836" t="s">
        <v>37785</v>
      </c>
      <c r="GN836" t="s">
        <v>37786</v>
      </c>
      <c r="GO836" t="s">
        <v>36973</v>
      </c>
      <c r="GP836" t="s">
        <v>28795</v>
      </c>
      <c r="GQ836" t="s">
        <v>37010</v>
      </c>
      <c r="GR836" t="s">
        <v>36969</v>
      </c>
      <c r="GT836" t="s">
        <v>37011</v>
      </c>
      <c r="GU836">
        <f t="shared" si="114"/>
        <v>17.5</v>
      </c>
      <c r="GV836">
        <f t="shared" si="115"/>
        <v>17.5</v>
      </c>
      <c r="GX836">
        <v>14</v>
      </c>
      <c r="GY836" t="s">
        <v>37012</v>
      </c>
      <c r="HA836" t="s">
        <v>37013</v>
      </c>
      <c r="HE836">
        <v>13.99</v>
      </c>
    </row>
    <row r="837" spans="1:213">
      <c r="A837" t="s">
        <v>29123</v>
      </c>
      <c r="B837" t="s">
        <v>36962</v>
      </c>
      <c r="C837" t="s">
        <v>36963</v>
      </c>
      <c r="D837" t="s">
        <v>21351</v>
      </c>
      <c r="E837">
        <v>1</v>
      </c>
      <c r="F837" t="s">
        <v>36964</v>
      </c>
      <c r="G837" t="s">
        <v>38</v>
      </c>
      <c r="H837" t="s">
        <v>37209</v>
      </c>
      <c r="I837" t="s">
        <v>28730</v>
      </c>
      <c r="J837" t="s">
        <v>33297</v>
      </c>
      <c r="K837" t="s">
        <v>21308</v>
      </c>
      <c r="L837" t="s">
        <v>33298</v>
      </c>
      <c r="M837" t="s">
        <v>33343</v>
      </c>
      <c r="N837" t="s">
        <v>21360</v>
      </c>
      <c r="O837" t="s">
        <v>33344</v>
      </c>
      <c r="P837" t="s">
        <v>21282</v>
      </c>
      <c r="Q837" t="s">
        <v>33300</v>
      </c>
      <c r="T837" t="s">
        <v>33349</v>
      </c>
      <c r="U837" t="s">
        <v>37776</v>
      </c>
      <c r="V837" t="s">
        <v>34104</v>
      </c>
      <c r="W837" t="s">
        <v>36967</v>
      </c>
      <c r="X837" t="s">
        <v>36968</v>
      </c>
      <c r="Y837" t="s">
        <v>36969</v>
      </c>
      <c r="Z837">
        <v>200</v>
      </c>
      <c r="AA837">
        <v>195</v>
      </c>
      <c r="AB837" t="s">
        <v>37018</v>
      </c>
      <c r="AC837" t="s">
        <v>36990</v>
      </c>
      <c r="AD837" t="s">
        <v>36971</v>
      </c>
      <c r="AE837" t="s">
        <v>36972</v>
      </c>
      <c r="AF837" t="s">
        <v>36973</v>
      </c>
      <c r="AH837" t="s">
        <v>37757</v>
      </c>
      <c r="AJ837" t="s">
        <v>36967</v>
      </c>
      <c r="AK837" t="s">
        <v>29023</v>
      </c>
      <c r="AL837" t="s">
        <v>37967</v>
      </c>
      <c r="AM837" t="s">
        <v>37777</v>
      </c>
      <c r="AN837" t="s">
        <v>28789</v>
      </c>
      <c r="AQ837" t="s">
        <v>28789</v>
      </c>
      <c r="AR837" t="s">
        <v>34347</v>
      </c>
      <c r="AW837" t="s">
        <v>37135</v>
      </c>
      <c r="AX837" t="s">
        <v>37135</v>
      </c>
      <c r="AY837" t="s">
        <v>37021</v>
      </c>
      <c r="BA837" t="s">
        <v>353</v>
      </c>
      <c r="BB837">
        <v>48</v>
      </c>
      <c r="BC837" t="s">
        <v>37022</v>
      </c>
      <c r="BD837" t="s">
        <v>28739</v>
      </c>
      <c r="BE837" t="s">
        <v>36993</v>
      </c>
      <c r="BF837">
        <v>0.2</v>
      </c>
      <c r="BG837" t="str">
        <f>_xlfn.TEXTJOIN("-",TRUE,V837,AL837,I837,BD837,AR837)</f>
        <v>AG-B1M-CB-D3-EF</v>
      </c>
      <c r="BH837" t="s">
        <v>38169</v>
      </c>
      <c r="BJ837" t="s">
        <v>37974</v>
      </c>
      <c r="BK837" cm="1">
        <f t="array" ref="BK837">IF(LEN(TRIM(BG837))=0,"",SUMPRODUCT(--(LEN(TRIM($BG$5:BG837))&gt;0)))</f>
        <v>817</v>
      </c>
      <c r="BL837" t="str">
        <f>IF(BK837&lt;&gt;"",_xlfn.BASE(BK837,36,10),"")</f>
        <v>00000000MP</v>
      </c>
      <c r="BM837" t="str">
        <f>IF(BL837&lt;&gt;"","*"&amp;BL837&amp;"*","")</f>
        <v>*00000000MP*</v>
      </c>
      <c r="BN837" t="s">
        <v>37973</v>
      </c>
      <c r="BO837" t="str">
        <f>_xlfn.TEXTJOIN("-",TRUE,N837,T837)</f>
        <v>DAT004-M16</v>
      </c>
      <c r="CP837" t="s">
        <v>37970</v>
      </c>
      <c r="CU837">
        <v>13.99</v>
      </c>
      <c r="DT837" t="s">
        <v>37026</v>
      </c>
      <c r="EC837" s="7">
        <f t="shared" si="113"/>
        <v>17.487500000000001</v>
      </c>
      <c r="EN837" t="s">
        <v>36995</v>
      </c>
      <c r="EO837">
        <v>1731138031</v>
      </c>
      <c r="EP837" t="s">
        <v>36968</v>
      </c>
      <c r="EQ837" t="s">
        <v>36996</v>
      </c>
      <c r="ER837" t="s">
        <v>36997</v>
      </c>
      <c r="ES837" t="s">
        <v>36967</v>
      </c>
      <c r="ET837" t="s">
        <v>37761</v>
      </c>
      <c r="EU837" t="s">
        <v>36999</v>
      </c>
      <c r="FB837" t="s">
        <v>35377</v>
      </c>
      <c r="FC837" t="s">
        <v>37782</v>
      </c>
      <c r="FD837" t="s">
        <v>28789</v>
      </c>
      <c r="FF837" t="s">
        <v>36990</v>
      </c>
      <c r="FG837" t="s">
        <v>36990</v>
      </c>
      <c r="FH837" t="s">
        <v>37970</v>
      </c>
      <c r="FI837" t="s">
        <v>37762</v>
      </c>
      <c r="FJ837" t="s">
        <v>37763</v>
      </c>
      <c r="FK837" t="s">
        <v>37764</v>
      </c>
      <c r="FL837" t="s">
        <v>37765</v>
      </c>
      <c r="FM837" t="s">
        <v>37766</v>
      </c>
      <c r="FN837" t="s">
        <v>37767</v>
      </c>
      <c r="FO837" t="s">
        <v>37768</v>
      </c>
      <c r="FP837" t="s">
        <v>37769</v>
      </c>
      <c r="FQ837" t="s">
        <v>37028</v>
      </c>
      <c r="FR837" t="s">
        <v>37008</v>
      </c>
      <c r="FS837" t="s">
        <v>37009</v>
      </c>
      <c r="FT837" t="s">
        <v>29023</v>
      </c>
      <c r="FU837" t="s">
        <v>29023</v>
      </c>
      <c r="FV837" t="s">
        <v>28789</v>
      </c>
      <c r="FW837" t="s">
        <v>37030</v>
      </c>
      <c r="FX837" t="s">
        <v>37031</v>
      </c>
      <c r="FY837" t="s">
        <v>36971</v>
      </c>
      <c r="FZ837" t="s">
        <v>36990</v>
      </c>
      <c r="GA837" t="s">
        <v>37783</v>
      </c>
      <c r="GB837" t="s">
        <v>36968</v>
      </c>
      <c r="GC837" t="s">
        <v>37032</v>
      </c>
      <c r="GD837" t="s">
        <v>37033</v>
      </c>
      <c r="GE837" t="s">
        <v>37770</v>
      </c>
      <c r="GF837" t="s">
        <v>37771</v>
      </c>
      <c r="GG837" t="s">
        <v>37772</v>
      </c>
      <c r="GH837" t="s">
        <v>37773</v>
      </c>
      <c r="GI837" t="s">
        <v>37774</v>
      </c>
      <c r="GJ837" t="s">
        <v>37034</v>
      </c>
      <c r="GK837" t="s">
        <v>37035</v>
      </c>
      <c r="GL837" t="s">
        <v>37784</v>
      </c>
      <c r="GM837" t="s">
        <v>37785</v>
      </c>
      <c r="GN837" t="s">
        <v>37786</v>
      </c>
      <c r="GO837" t="s">
        <v>36973</v>
      </c>
      <c r="GP837" t="s">
        <v>28789</v>
      </c>
      <c r="GQ837" t="s">
        <v>37010</v>
      </c>
      <c r="GR837" t="s">
        <v>36969</v>
      </c>
      <c r="GT837" t="s">
        <v>37011</v>
      </c>
      <c r="GU837">
        <f t="shared" si="114"/>
        <v>17.5</v>
      </c>
      <c r="GV837">
        <f t="shared" si="115"/>
        <v>17.5</v>
      </c>
      <c r="GX837">
        <v>14</v>
      </c>
      <c r="GY837" t="s">
        <v>37012</v>
      </c>
      <c r="HA837" t="s">
        <v>37013</v>
      </c>
      <c r="HE837">
        <v>13.99</v>
      </c>
    </row>
    <row r="838" spans="1:213">
      <c r="A838" t="s">
        <v>29123</v>
      </c>
      <c r="B838" t="s">
        <v>36962</v>
      </c>
      <c r="C838" t="s">
        <v>36963</v>
      </c>
      <c r="D838" t="s">
        <v>21351</v>
      </c>
      <c r="E838">
        <v>1</v>
      </c>
      <c r="F838" t="s">
        <v>36964</v>
      </c>
      <c r="G838" t="s">
        <v>38</v>
      </c>
      <c r="H838" t="s">
        <v>37209</v>
      </c>
      <c r="I838" t="s">
        <v>28730</v>
      </c>
      <c r="J838" t="s">
        <v>33297</v>
      </c>
      <c r="K838" t="s">
        <v>21308</v>
      </c>
      <c r="L838" t="s">
        <v>33298</v>
      </c>
      <c r="M838" t="s">
        <v>33343</v>
      </c>
      <c r="N838" t="s">
        <v>21360</v>
      </c>
      <c r="O838" t="s">
        <v>33344</v>
      </c>
      <c r="P838" t="s">
        <v>21282</v>
      </c>
      <c r="Q838" t="s">
        <v>33300</v>
      </c>
      <c r="T838" t="s">
        <v>33349</v>
      </c>
      <c r="U838" t="s">
        <v>37776</v>
      </c>
      <c r="V838" t="s">
        <v>34104</v>
      </c>
      <c r="W838" t="s">
        <v>36967</v>
      </c>
      <c r="X838" t="s">
        <v>36968</v>
      </c>
      <c r="Y838" t="s">
        <v>36969</v>
      </c>
      <c r="Z838">
        <v>300</v>
      </c>
      <c r="AA838">
        <v>221</v>
      </c>
      <c r="AB838" t="s">
        <v>37018</v>
      </c>
      <c r="AC838" t="s">
        <v>36990</v>
      </c>
      <c r="AD838" t="s">
        <v>36971</v>
      </c>
      <c r="AE838" t="s">
        <v>36972</v>
      </c>
      <c r="AF838" t="s">
        <v>36973</v>
      </c>
      <c r="AH838" t="s">
        <v>37757</v>
      </c>
      <c r="AJ838" t="s">
        <v>36967</v>
      </c>
      <c r="AK838" t="s">
        <v>29023</v>
      </c>
      <c r="AL838" t="s">
        <v>37967</v>
      </c>
      <c r="AM838" t="s">
        <v>37777</v>
      </c>
      <c r="AN838" t="s">
        <v>29088</v>
      </c>
      <c r="AQ838" t="s">
        <v>29088</v>
      </c>
      <c r="AR838" t="s">
        <v>34349</v>
      </c>
      <c r="AW838" t="s">
        <v>37135</v>
      </c>
      <c r="AX838" t="s">
        <v>37135</v>
      </c>
      <c r="AY838" t="s">
        <v>37021</v>
      </c>
      <c r="BA838" t="s">
        <v>353</v>
      </c>
      <c r="BB838">
        <v>48</v>
      </c>
      <c r="BC838" t="s">
        <v>37048</v>
      </c>
      <c r="BD838" t="s">
        <v>34259</v>
      </c>
      <c r="BE838" t="s">
        <v>36993</v>
      </c>
      <c r="BF838">
        <v>0.2</v>
      </c>
      <c r="BG838" t="str">
        <f>_xlfn.TEXTJOIN("-",TRUE,V838,AL838,I838,BD838,AR838)</f>
        <v>AG-B1M-CB-D4-EG</v>
      </c>
      <c r="BH838" t="s">
        <v>38170</v>
      </c>
      <c r="BJ838" t="s">
        <v>37976</v>
      </c>
      <c r="BK838" cm="1">
        <f t="array" ref="BK838">IF(LEN(TRIM(BG838))=0,"",SUMPRODUCT(--(LEN(TRIM($BG$5:BG838))&gt;0)))</f>
        <v>818</v>
      </c>
      <c r="BL838" t="str">
        <f>IF(BK838&lt;&gt;"",_xlfn.BASE(BK838,36,10),"")</f>
        <v>00000000MQ</v>
      </c>
      <c r="BM838" t="str">
        <f>IF(BL838&lt;&gt;"","*"&amp;BL838&amp;"*","")</f>
        <v>*00000000MQ*</v>
      </c>
      <c r="BN838" t="s">
        <v>37975</v>
      </c>
      <c r="BO838" t="str">
        <f>_xlfn.TEXTJOIN("-",TRUE,N838,T838)</f>
        <v>DAT004-M16</v>
      </c>
      <c r="CP838" t="s">
        <v>37970</v>
      </c>
      <c r="CU838">
        <v>13.99</v>
      </c>
      <c r="DT838" t="s">
        <v>37026</v>
      </c>
      <c r="EC838" s="7">
        <f t="shared" si="113"/>
        <v>17.487500000000001</v>
      </c>
      <c r="EN838" t="s">
        <v>36995</v>
      </c>
      <c r="EO838">
        <v>1731138031</v>
      </c>
      <c r="EP838" t="s">
        <v>36968</v>
      </c>
      <c r="EQ838" t="s">
        <v>36996</v>
      </c>
      <c r="ER838" t="s">
        <v>36997</v>
      </c>
      <c r="ES838" t="s">
        <v>36967</v>
      </c>
      <c r="ET838" t="s">
        <v>37761</v>
      </c>
      <c r="EU838" t="s">
        <v>36999</v>
      </c>
      <c r="FB838" t="s">
        <v>35377</v>
      </c>
      <c r="FC838" t="s">
        <v>37782</v>
      </c>
      <c r="FD838" t="s">
        <v>29088</v>
      </c>
      <c r="FF838" t="s">
        <v>36990</v>
      </c>
      <c r="FG838" t="s">
        <v>36990</v>
      </c>
      <c r="FH838" t="s">
        <v>37970</v>
      </c>
      <c r="FI838" t="s">
        <v>37762</v>
      </c>
      <c r="FJ838" t="s">
        <v>37763</v>
      </c>
      <c r="FK838" t="s">
        <v>37764</v>
      </c>
      <c r="FL838" t="s">
        <v>37765</v>
      </c>
      <c r="FM838" t="s">
        <v>37766</v>
      </c>
      <c r="FN838" t="s">
        <v>37767</v>
      </c>
      <c r="FO838" t="s">
        <v>37768</v>
      </c>
      <c r="FP838" t="s">
        <v>37769</v>
      </c>
      <c r="FQ838" t="s">
        <v>37028</v>
      </c>
      <c r="FR838" t="s">
        <v>37008</v>
      </c>
      <c r="FS838" t="s">
        <v>37009</v>
      </c>
      <c r="FT838" t="s">
        <v>29023</v>
      </c>
      <c r="FU838" t="s">
        <v>29023</v>
      </c>
      <c r="FV838" t="s">
        <v>29088</v>
      </c>
      <c r="FW838" t="s">
        <v>37030</v>
      </c>
      <c r="FX838" t="s">
        <v>37031</v>
      </c>
      <c r="FY838" t="s">
        <v>36971</v>
      </c>
      <c r="FZ838" t="s">
        <v>36990</v>
      </c>
      <c r="GA838" t="s">
        <v>37783</v>
      </c>
      <c r="GB838" t="s">
        <v>36968</v>
      </c>
      <c r="GC838" t="s">
        <v>37032</v>
      </c>
      <c r="GD838" t="s">
        <v>37033</v>
      </c>
      <c r="GE838" t="s">
        <v>37770</v>
      </c>
      <c r="GF838" t="s">
        <v>37771</v>
      </c>
      <c r="GG838" t="s">
        <v>37772</v>
      </c>
      <c r="GH838" t="s">
        <v>37773</v>
      </c>
      <c r="GI838" t="s">
        <v>37774</v>
      </c>
      <c r="GJ838" t="s">
        <v>37034</v>
      </c>
      <c r="GK838" t="s">
        <v>37035</v>
      </c>
      <c r="GL838" t="s">
        <v>37784</v>
      </c>
      <c r="GM838" t="s">
        <v>37785</v>
      </c>
      <c r="GN838" t="s">
        <v>37786</v>
      </c>
      <c r="GO838" t="s">
        <v>36973</v>
      </c>
      <c r="GP838" t="s">
        <v>29088</v>
      </c>
      <c r="GQ838" t="s">
        <v>37010</v>
      </c>
      <c r="GR838" t="s">
        <v>36969</v>
      </c>
      <c r="GT838" t="s">
        <v>37011</v>
      </c>
      <c r="GU838">
        <f t="shared" si="114"/>
        <v>17.5</v>
      </c>
      <c r="GV838">
        <f t="shared" si="115"/>
        <v>17.5</v>
      </c>
      <c r="GX838">
        <v>14</v>
      </c>
      <c r="GY838" t="s">
        <v>37012</v>
      </c>
      <c r="HA838" t="s">
        <v>37013</v>
      </c>
      <c r="HE838">
        <v>13.99</v>
      </c>
    </row>
    <row r="839" spans="1:213">
      <c r="A839" t="s">
        <v>29123</v>
      </c>
      <c r="B839" t="s">
        <v>36962</v>
      </c>
      <c r="C839" t="s">
        <v>36963</v>
      </c>
      <c r="D839" t="s">
        <v>21351</v>
      </c>
      <c r="E839">
        <v>1</v>
      </c>
      <c r="F839" t="s">
        <v>36964</v>
      </c>
      <c r="G839" t="s">
        <v>38</v>
      </c>
      <c r="H839" t="s">
        <v>37209</v>
      </c>
      <c r="I839" t="s">
        <v>28730</v>
      </c>
      <c r="J839" t="s">
        <v>33297</v>
      </c>
      <c r="K839" t="s">
        <v>21308</v>
      </c>
      <c r="L839" t="s">
        <v>33298</v>
      </c>
      <c r="M839" t="s">
        <v>33343</v>
      </c>
      <c r="N839" t="s">
        <v>21360</v>
      </c>
      <c r="O839" t="s">
        <v>33344</v>
      </c>
      <c r="P839" t="s">
        <v>21282</v>
      </c>
      <c r="Q839" t="s">
        <v>33300</v>
      </c>
      <c r="T839" t="s">
        <v>33349</v>
      </c>
      <c r="U839" t="s">
        <v>37776</v>
      </c>
      <c r="V839" t="s">
        <v>34104</v>
      </c>
      <c r="W839" t="s">
        <v>36967</v>
      </c>
      <c r="X839" t="s">
        <v>36968</v>
      </c>
      <c r="Y839" t="s">
        <v>36969</v>
      </c>
      <c r="Z839">
        <v>300</v>
      </c>
      <c r="AA839">
        <v>236</v>
      </c>
      <c r="AB839" t="s">
        <v>37018</v>
      </c>
      <c r="AC839" t="s">
        <v>36990</v>
      </c>
      <c r="AD839" t="s">
        <v>36971</v>
      </c>
      <c r="AE839" t="s">
        <v>36972</v>
      </c>
      <c r="AF839" t="s">
        <v>36973</v>
      </c>
      <c r="AH839" t="s">
        <v>37757</v>
      </c>
      <c r="AJ839" t="s">
        <v>36967</v>
      </c>
      <c r="AK839" t="s">
        <v>29023</v>
      </c>
      <c r="AL839" t="s">
        <v>37967</v>
      </c>
      <c r="AM839" t="s">
        <v>37777</v>
      </c>
      <c r="AN839" t="s">
        <v>29128</v>
      </c>
      <c r="AQ839" t="s">
        <v>29128</v>
      </c>
      <c r="AR839" t="s">
        <v>34351</v>
      </c>
      <c r="AW839" t="s">
        <v>37135</v>
      </c>
      <c r="AX839" t="s">
        <v>37135</v>
      </c>
      <c r="AY839" t="s">
        <v>37021</v>
      </c>
      <c r="BA839" t="s">
        <v>353</v>
      </c>
      <c r="BB839">
        <v>48</v>
      </c>
      <c r="BC839" t="s">
        <v>37048</v>
      </c>
      <c r="BD839" t="s">
        <v>34259</v>
      </c>
      <c r="BE839" t="s">
        <v>36993</v>
      </c>
      <c r="BF839">
        <v>0.2</v>
      </c>
      <c r="BG839" t="str">
        <f>_xlfn.TEXTJOIN("-",TRUE,V839,AL839,I839,BD839,AR839)</f>
        <v>AG-B1M-CB-D4-EH</v>
      </c>
      <c r="BH839" t="s">
        <v>38171</v>
      </c>
      <c r="BJ839" t="s">
        <v>37978</v>
      </c>
      <c r="BK839" cm="1">
        <f t="array" ref="BK839">IF(LEN(TRIM(BG839))=0,"",SUMPRODUCT(--(LEN(TRIM($BG$5:BG839))&gt;0)))</f>
        <v>819</v>
      </c>
      <c r="BL839" t="str">
        <f>IF(BK839&lt;&gt;"",_xlfn.BASE(BK839,36,10),"")</f>
        <v>00000000MR</v>
      </c>
      <c r="BM839" t="str">
        <f>IF(BL839&lt;&gt;"","*"&amp;BL839&amp;"*","")</f>
        <v>*00000000MR*</v>
      </c>
      <c r="BN839" t="s">
        <v>37977</v>
      </c>
      <c r="BO839" t="str">
        <f>_xlfn.TEXTJOIN("-",TRUE,N839,T839)</f>
        <v>DAT004-M16</v>
      </c>
      <c r="CP839" t="s">
        <v>37970</v>
      </c>
      <c r="CU839">
        <v>13.99</v>
      </c>
      <c r="DT839" t="s">
        <v>37026</v>
      </c>
      <c r="EC839" s="7">
        <f t="shared" si="113"/>
        <v>17.487500000000001</v>
      </c>
      <c r="EN839" t="s">
        <v>36995</v>
      </c>
      <c r="EO839">
        <v>1731138031</v>
      </c>
      <c r="EP839" t="s">
        <v>36968</v>
      </c>
      <c r="EQ839" t="s">
        <v>36996</v>
      </c>
      <c r="ER839" t="s">
        <v>36997</v>
      </c>
      <c r="ES839" t="s">
        <v>36967</v>
      </c>
      <c r="ET839" t="s">
        <v>37761</v>
      </c>
      <c r="EU839" t="s">
        <v>36999</v>
      </c>
      <c r="FB839" t="s">
        <v>35377</v>
      </c>
      <c r="FC839" t="s">
        <v>37782</v>
      </c>
      <c r="FD839" t="s">
        <v>37799</v>
      </c>
      <c r="FF839" t="s">
        <v>36990</v>
      </c>
      <c r="FG839" t="s">
        <v>36990</v>
      </c>
      <c r="FH839" t="s">
        <v>37970</v>
      </c>
      <c r="FI839" t="s">
        <v>37762</v>
      </c>
      <c r="FJ839" t="s">
        <v>37763</v>
      </c>
      <c r="FK839" t="s">
        <v>37764</v>
      </c>
      <c r="FL839" t="s">
        <v>37765</v>
      </c>
      <c r="FM839" t="s">
        <v>37766</v>
      </c>
      <c r="FN839" t="s">
        <v>37767</v>
      </c>
      <c r="FO839" t="s">
        <v>37768</v>
      </c>
      <c r="FP839" t="s">
        <v>37769</v>
      </c>
      <c r="FQ839" t="s">
        <v>37028</v>
      </c>
      <c r="FR839" t="s">
        <v>37008</v>
      </c>
      <c r="FS839" t="s">
        <v>37009</v>
      </c>
      <c r="FT839" t="s">
        <v>29023</v>
      </c>
      <c r="FU839" t="s">
        <v>29023</v>
      </c>
      <c r="FV839" t="s">
        <v>37799</v>
      </c>
      <c r="FW839" t="s">
        <v>37030</v>
      </c>
      <c r="FX839" t="s">
        <v>37031</v>
      </c>
      <c r="FY839" t="s">
        <v>36971</v>
      </c>
      <c r="FZ839" t="s">
        <v>36990</v>
      </c>
      <c r="GA839" t="s">
        <v>37783</v>
      </c>
      <c r="GB839" t="s">
        <v>36968</v>
      </c>
      <c r="GC839" t="s">
        <v>37032</v>
      </c>
      <c r="GD839" t="s">
        <v>37033</v>
      </c>
      <c r="GE839" t="s">
        <v>37770</v>
      </c>
      <c r="GF839" t="s">
        <v>37771</v>
      </c>
      <c r="GG839" t="s">
        <v>37772</v>
      </c>
      <c r="GH839" t="s">
        <v>37773</v>
      </c>
      <c r="GI839" t="s">
        <v>37774</v>
      </c>
      <c r="GJ839" t="s">
        <v>37034</v>
      </c>
      <c r="GK839" t="s">
        <v>37035</v>
      </c>
      <c r="GL839" t="s">
        <v>37784</v>
      </c>
      <c r="GM839" t="s">
        <v>37785</v>
      </c>
      <c r="GN839" t="s">
        <v>37786</v>
      </c>
      <c r="GO839" t="s">
        <v>36973</v>
      </c>
      <c r="GP839" t="s">
        <v>37799</v>
      </c>
      <c r="GQ839" t="s">
        <v>37010</v>
      </c>
      <c r="GR839" t="s">
        <v>36969</v>
      </c>
      <c r="GT839" t="s">
        <v>37011</v>
      </c>
      <c r="GU839">
        <f t="shared" si="114"/>
        <v>17.5</v>
      </c>
      <c r="GV839">
        <f t="shared" si="115"/>
        <v>17.5</v>
      </c>
      <c r="GX839">
        <v>14</v>
      </c>
      <c r="GY839" t="s">
        <v>37012</v>
      </c>
      <c r="HA839" t="s">
        <v>37013</v>
      </c>
      <c r="HE839">
        <v>13.99</v>
      </c>
    </row>
    <row r="840" spans="1:213">
      <c r="A840" t="s">
        <v>29123</v>
      </c>
      <c r="B840" t="s">
        <v>36962</v>
      </c>
      <c r="C840" t="s">
        <v>36963</v>
      </c>
      <c r="D840" t="s">
        <v>21351</v>
      </c>
      <c r="E840">
        <v>1</v>
      </c>
      <c r="F840" t="s">
        <v>36964</v>
      </c>
      <c r="G840" t="s">
        <v>38</v>
      </c>
      <c r="H840" t="s">
        <v>37209</v>
      </c>
      <c r="I840" t="s">
        <v>28730</v>
      </c>
      <c r="J840" t="s">
        <v>33297</v>
      </c>
      <c r="K840" t="s">
        <v>21308</v>
      </c>
      <c r="L840" t="s">
        <v>33298</v>
      </c>
      <c r="M840" t="s">
        <v>33343</v>
      </c>
      <c r="N840" t="s">
        <v>21360</v>
      </c>
      <c r="O840" t="s">
        <v>33344</v>
      </c>
      <c r="P840" t="s">
        <v>21282</v>
      </c>
      <c r="Q840" t="s">
        <v>33300</v>
      </c>
      <c r="T840" t="s">
        <v>33349</v>
      </c>
      <c r="U840" t="s">
        <v>37776</v>
      </c>
      <c r="V840" t="s">
        <v>34104</v>
      </c>
      <c r="W840" t="s">
        <v>36967</v>
      </c>
      <c r="X840" t="s">
        <v>36968</v>
      </c>
      <c r="Y840" t="s">
        <v>36969</v>
      </c>
      <c r="Z840">
        <v>300</v>
      </c>
      <c r="AA840">
        <v>271</v>
      </c>
      <c r="AB840" t="s">
        <v>37056</v>
      </c>
      <c r="AC840" t="s">
        <v>36990</v>
      </c>
      <c r="AD840" t="s">
        <v>36971</v>
      </c>
      <c r="AE840" t="s">
        <v>36972</v>
      </c>
      <c r="AF840" t="s">
        <v>36973</v>
      </c>
      <c r="AH840" t="s">
        <v>37757</v>
      </c>
      <c r="AJ840" t="s">
        <v>36967</v>
      </c>
      <c r="AK840" t="s">
        <v>29023</v>
      </c>
      <c r="AL840" t="s">
        <v>37967</v>
      </c>
      <c r="AM840" t="s">
        <v>37777</v>
      </c>
      <c r="AN840" t="s">
        <v>37800</v>
      </c>
      <c r="AQ840" t="s">
        <v>37800</v>
      </c>
      <c r="AR840" t="s">
        <v>34353</v>
      </c>
      <c r="AW840" t="s">
        <v>37135</v>
      </c>
      <c r="AX840" t="s">
        <v>37135</v>
      </c>
      <c r="AY840" t="s">
        <v>37058</v>
      </c>
      <c r="BA840" t="s">
        <v>37059</v>
      </c>
      <c r="BB840">
        <v>48</v>
      </c>
      <c r="BC840" t="s">
        <v>37060</v>
      </c>
      <c r="BD840" t="s">
        <v>34261</v>
      </c>
      <c r="BE840" t="s">
        <v>36993</v>
      </c>
      <c r="BF840">
        <v>0.2</v>
      </c>
      <c r="BG840" t="str">
        <f>_xlfn.TEXTJOIN("-",TRUE,V840,AL840,I840,BD840,AR840)</f>
        <v>AG-B1M-CB-D5-EI</v>
      </c>
      <c r="BH840" t="s">
        <v>38172</v>
      </c>
      <c r="BJ840" t="s">
        <v>37980</v>
      </c>
      <c r="BK840" cm="1">
        <f t="array" ref="BK840">IF(LEN(TRIM(BG840))=0,"",SUMPRODUCT(--(LEN(TRIM($BG$5:BG840))&gt;0)))</f>
        <v>820</v>
      </c>
      <c r="BL840" t="str">
        <f>IF(BK840&lt;&gt;"",_xlfn.BASE(BK840,36,10),"")</f>
        <v>00000000MS</v>
      </c>
      <c r="BM840" t="str">
        <f>IF(BL840&lt;&gt;"","*"&amp;BL840&amp;"*","")</f>
        <v>*00000000MS*</v>
      </c>
      <c r="BN840" t="s">
        <v>37979</v>
      </c>
      <c r="BO840" t="str">
        <f>_xlfn.TEXTJOIN("-",TRUE,N840,T840)</f>
        <v>DAT004-M16</v>
      </c>
      <c r="CP840" t="s">
        <v>37970</v>
      </c>
      <c r="CU840">
        <v>16.989999999999998</v>
      </c>
      <c r="DT840" t="s">
        <v>37026</v>
      </c>
      <c r="EC840" s="7">
        <f t="shared" si="113"/>
        <v>21.237499999999997</v>
      </c>
      <c r="EN840" t="s">
        <v>36995</v>
      </c>
      <c r="EO840">
        <v>1731138031</v>
      </c>
      <c r="EP840" t="s">
        <v>36968</v>
      </c>
      <c r="EQ840" t="s">
        <v>36996</v>
      </c>
      <c r="ER840" t="s">
        <v>36997</v>
      </c>
      <c r="ES840" t="s">
        <v>36967</v>
      </c>
      <c r="ET840" t="s">
        <v>37761</v>
      </c>
      <c r="EU840" t="s">
        <v>36999</v>
      </c>
      <c r="FB840" t="s">
        <v>35377</v>
      </c>
      <c r="FC840" t="s">
        <v>37782</v>
      </c>
      <c r="FD840" t="s">
        <v>37800</v>
      </c>
      <c r="FF840" t="s">
        <v>36990</v>
      </c>
      <c r="FG840" t="s">
        <v>36990</v>
      </c>
      <c r="FH840" t="s">
        <v>37970</v>
      </c>
      <c r="FI840" t="s">
        <v>37762</v>
      </c>
      <c r="FJ840" t="s">
        <v>37763</v>
      </c>
      <c r="FK840" t="s">
        <v>37764</v>
      </c>
      <c r="FL840" t="s">
        <v>37765</v>
      </c>
      <c r="FM840" t="s">
        <v>37766</v>
      </c>
      <c r="FN840" t="s">
        <v>37767</v>
      </c>
      <c r="FO840" t="s">
        <v>37768</v>
      </c>
      <c r="FP840" t="s">
        <v>37769</v>
      </c>
      <c r="FQ840" t="s">
        <v>37028</v>
      </c>
      <c r="FR840" t="s">
        <v>37008</v>
      </c>
      <c r="FS840" t="s">
        <v>37009</v>
      </c>
      <c r="FT840" t="s">
        <v>29023</v>
      </c>
      <c r="FU840" t="s">
        <v>29023</v>
      </c>
      <c r="FV840" t="s">
        <v>37800</v>
      </c>
      <c r="FW840" t="s">
        <v>37030</v>
      </c>
      <c r="FX840" t="s">
        <v>37031</v>
      </c>
      <c r="FY840" t="s">
        <v>36971</v>
      </c>
      <c r="FZ840" t="s">
        <v>36990</v>
      </c>
      <c r="GA840" t="s">
        <v>37783</v>
      </c>
      <c r="GB840" t="s">
        <v>36968</v>
      </c>
      <c r="GC840" t="s">
        <v>37032</v>
      </c>
      <c r="GD840" t="s">
        <v>37033</v>
      </c>
      <c r="GE840" t="s">
        <v>37770</v>
      </c>
      <c r="GF840" t="s">
        <v>37771</v>
      </c>
      <c r="GG840" t="s">
        <v>37772</v>
      </c>
      <c r="GH840" t="s">
        <v>37773</v>
      </c>
      <c r="GI840" t="s">
        <v>37774</v>
      </c>
      <c r="GJ840" t="s">
        <v>37034</v>
      </c>
      <c r="GK840" t="s">
        <v>37035</v>
      </c>
      <c r="GL840" t="s">
        <v>37784</v>
      </c>
      <c r="GM840" t="s">
        <v>37785</v>
      </c>
      <c r="GN840" t="s">
        <v>37786</v>
      </c>
      <c r="GO840" t="s">
        <v>36973</v>
      </c>
      <c r="GP840" t="s">
        <v>37800</v>
      </c>
      <c r="GQ840" t="s">
        <v>37010</v>
      </c>
      <c r="GR840" t="s">
        <v>36969</v>
      </c>
      <c r="GT840" t="s">
        <v>37011</v>
      </c>
      <c r="GU840">
        <f t="shared" si="114"/>
        <v>21.25</v>
      </c>
      <c r="GV840">
        <f t="shared" si="115"/>
        <v>21.25</v>
      </c>
      <c r="GX840">
        <v>17</v>
      </c>
      <c r="GY840" t="s">
        <v>37012</v>
      </c>
      <c r="HA840" t="s">
        <v>37013</v>
      </c>
      <c r="HE840">
        <v>16.989999999999998</v>
      </c>
    </row>
    <row r="841" spans="1:213">
      <c r="A841" t="s">
        <v>29123</v>
      </c>
      <c r="B841" t="s">
        <v>36962</v>
      </c>
      <c r="C841" t="s">
        <v>36963</v>
      </c>
      <c r="D841" t="s">
        <v>21351</v>
      </c>
      <c r="E841">
        <v>1</v>
      </c>
      <c r="F841" t="s">
        <v>36964</v>
      </c>
      <c r="G841" t="s">
        <v>38</v>
      </c>
      <c r="H841" t="s">
        <v>37209</v>
      </c>
      <c r="I841" t="s">
        <v>28730</v>
      </c>
      <c r="J841" t="s">
        <v>33297</v>
      </c>
      <c r="K841" t="s">
        <v>21308</v>
      </c>
      <c r="L841" t="s">
        <v>33298</v>
      </c>
      <c r="M841" t="s">
        <v>33343</v>
      </c>
      <c r="N841" t="s">
        <v>21360</v>
      </c>
      <c r="O841" t="s">
        <v>33344</v>
      </c>
      <c r="P841" t="s">
        <v>21282</v>
      </c>
      <c r="Q841" t="s">
        <v>33300</v>
      </c>
      <c r="T841" t="s">
        <v>33349</v>
      </c>
      <c r="U841" t="s">
        <v>37776</v>
      </c>
      <c r="V841" t="s">
        <v>34104</v>
      </c>
      <c r="W841" t="s">
        <v>36967</v>
      </c>
      <c r="X841" t="s">
        <v>36968</v>
      </c>
      <c r="Y841" t="s">
        <v>36969</v>
      </c>
      <c r="Z841">
        <v>200</v>
      </c>
      <c r="AA841">
        <v>171</v>
      </c>
      <c r="AB841" t="s">
        <v>37018</v>
      </c>
      <c r="AC841" t="s">
        <v>36990</v>
      </c>
      <c r="AD841" t="s">
        <v>36971</v>
      </c>
      <c r="AE841" t="s">
        <v>36972</v>
      </c>
      <c r="AF841" t="s">
        <v>36973</v>
      </c>
      <c r="AH841" t="s">
        <v>37757</v>
      </c>
      <c r="AJ841" t="s">
        <v>36967</v>
      </c>
      <c r="AK841" t="s">
        <v>33485</v>
      </c>
      <c r="AL841" t="s">
        <v>37981</v>
      </c>
      <c r="AM841" t="s">
        <v>37777</v>
      </c>
      <c r="AN841" t="s">
        <v>28824</v>
      </c>
      <c r="AQ841" t="s">
        <v>28824</v>
      </c>
      <c r="AR841" t="s">
        <v>34343</v>
      </c>
      <c r="AW841" t="s">
        <v>37135</v>
      </c>
      <c r="AX841" t="s">
        <v>37135</v>
      </c>
      <c r="AY841" t="s">
        <v>37021</v>
      </c>
      <c r="BA841" t="s">
        <v>353</v>
      </c>
      <c r="BB841">
        <v>48</v>
      </c>
      <c r="BC841" t="s">
        <v>37022</v>
      </c>
      <c r="BD841" t="s">
        <v>28739</v>
      </c>
      <c r="BE841" t="s">
        <v>36993</v>
      </c>
      <c r="BF841">
        <v>0.2</v>
      </c>
      <c r="BG841" t="str">
        <f>_xlfn.TEXTJOIN("-",TRUE,V841,AL841,I841,BD841,AR841)</f>
        <v>AG-B1S-CB-D3-ED</v>
      </c>
      <c r="BH841" t="s">
        <v>38173</v>
      </c>
      <c r="BJ841" t="s">
        <v>37983</v>
      </c>
      <c r="BK841" cm="1">
        <f t="array" ref="BK841">IF(LEN(TRIM(BG841))=0,"",SUMPRODUCT(--(LEN(TRIM($BG$5:BG841))&gt;0)))</f>
        <v>821</v>
      </c>
      <c r="BL841" t="str">
        <f>IF(BK841&lt;&gt;"",_xlfn.BASE(BK841,36,10),"")</f>
        <v>00000000MT</v>
      </c>
      <c r="BM841" t="str">
        <f>IF(BL841&lt;&gt;"","*"&amp;BL841&amp;"*","")</f>
        <v>*00000000MT*</v>
      </c>
      <c r="BN841" t="s">
        <v>37982</v>
      </c>
      <c r="BO841" t="str">
        <f>_xlfn.TEXTJOIN("-",TRUE,N841,T841)</f>
        <v>DAT004-M16</v>
      </c>
      <c r="CP841" t="s">
        <v>37984</v>
      </c>
      <c r="CU841">
        <v>13.99</v>
      </c>
      <c r="DT841" t="s">
        <v>37026</v>
      </c>
      <c r="EC841" s="7">
        <f t="shared" si="113"/>
        <v>17.487500000000001</v>
      </c>
      <c r="EN841" t="s">
        <v>36995</v>
      </c>
      <c r="EO841">
        <v>1731138031</v>
      </c>
      <c r="EP841" t="s">
        <v>36968</v>
      </c>
      <c r="EQ841" t="s">
        <v>36996</v>
      </c>
      <c r="ER841" t="s">
        <v>36997</v>
      </c>
      <c r="ES841" t="s">
        <v>36967</v>
      </c>
      <c r="ET841" t="s">
        <v>37761</v>
      </c>
      <c r="EU841" t="s">
        <v>36999</v>
      </c>
      <c r="FB841" t="s">
        <v>35377</v>
      </c>
      <c r="FC841" t="s">
        <v>37782</v>
      </c>
      <c r="FD841" t="s">
        <v>28824</v>
      </c>
      <c r="FF841" t="s">
        <v>36990</v>
      </c>
      <c r="FG841" t="s">
        <v>36990</v>
      </c>
      <c r="FH841" t="s">
        <v>37984</v>
      </c>
      <c r="FI841" t="s">
        <v>37762</v>
      </c>
      <c r="FJ841" t="s">
        <v>37763</v>
      </c>
      <c r="FK841" t="s">
        <v>37764</v>
      </c>
      <c r="FL841" t="s">
        <v>37765</v>
      </c>
      <c r="FM841" t="s">
        <v>37766</v>
      </c>
      <c r="FN841" t="s">
        <v>37767</v>
      </c>
      <c r="FO841" t="s">
        <v>37768</v>
      </c>
      <c r="FP841" t="s">
        <v>37769</v>
      </c>
      <c r="FQ841" t="s">
        <v>37028</v>
      </c>
      <c r="FR841" t="s">
        <v>37008</v>
      </c>
      <c r="FS841" t="s">
        <v>37009</v>
      </c>
      <c r="FT841" t="s">
        <v>33485</v>
      </c>
      <c r="FU841" t="s">
        <v>33485</v>
      </c>
      <c r="FV841" t="s">
        <v>28824</v>
      </c>
      <c r="FW841" t="s">
        <v>37030</v>
      </c>
      <c r="FX841" t="s">
        <v>37031</v>
      </c>
      <c r="FY841" t="s">
        <v>36971</v>
      </c>
      <c r="FZ841" t="s">
        <v>36990</v>
      </c>
      <c r="GA841" t="s">
        <v>37783</v>
      </c>
      <c r="GB841" t="s">
        <v>36968</v>
      </c>
      <c r="GC841" t="s">
        <v>37032</v>
      </c>
      <c r="GD841" t="s">
        <v>37033</v>
      </c>
      <c r="GE841" t="s">
        <v>37770</v>
      </c>
      <c r="GF841" t="s">
        <v>37771</v>
      </c>
      <c r="GG841" t="s">
        <v>37772</v>
      </c>
      <c r="GH841" t="s">
        <v>37773</v>
      </c>
      <c r="GI841" t="s">
        <v>37774</v>
      </c>
      <c r="GJ841" t="s">
        <v>37034</v>
      </c>
      <c r="GK841" t="s">
        <v>37035</v>
      </c>
      <c r="GL841" t="s">
        <v>37784</v>
      </c>
      <c r="GM841" t="s">
        <v>37785</v>
      </c>
      <c r="GN841" t="s">
        <v>37786</v>
      </c>
      <c r="GO841" t="s">
        <v>36973</v>
      </c>
      <c r="GP841" t="s">
        <v>28824</v>
      </c>
      <c r="GQ841" t="s">
        <v>37010</v>
      </c>
      <c r="GR841" t="s">
        <v>36969</v>
      </c>
      <c r="GT841" t="s">
        <v>37011</v>
      </c>
      <c r="GU841">
        <f t="shared" si="114"/>
        <v>17.5</v>
      </c>
      <c r="GV841">
        <f t="shared" si="115"/>
        <v>17.5</v>
      </c>
      <c r="GX841">
        <v>14</v>
      </c>
      <c r="GY841" t="s">
        <v>37012</v>
      </c>
      <c r="HA841" t="s">
        <v>37013</v>
      </c>
      <c r="HE841">
        <v>13.99</v>
      </c>
    </row>
    <row r="842" spans="1:213">
      <c r="A842" t="s">
        <v>29123</v>
      </c>
      <c r="B842" t="s">
        <v>36962</v>
      </c>
      <c r="C842" t="s">
        <v>36963</v>
      </c>
      <c r="D842" t="s">
        <v>21351</v>
      </c>
      <c r="E842">
        <v>1</v>
      </c>
      <c r="F842" t="s">
        <v>36964</v>
      </c>
      <c r="G842" t="s">
        <v>38</v>
      </c>
      <c r="H842" t="s">
        <v>37209</v>
      </c>
      <c r="I842" t="s">
        <v>28730</v>
      </c>
      <c r="J842" t="s">
        <v>33297</v>
      </c>
      <c r="K842" t="s">
        <v>21308</v>
      </c>
      <c r="L842" t="s">
        <v>33298</v>
      </c>
      <c r="M842" t="s">
        <v>33343</v>
      </c>
      <c r="N842" t="s">
        <v>21360</v>
      </c>
      <c r="O842" t="s">
        <v>33344</v>
      </c>
      <c r="P842" t="s">
        <v>21282</v>
      </c>
      <c r="Q842" t="s">
        <v>33300</v>
      </c>
      <c r="T842" t="s">
        <v>33349</v>
      </c>
      <c r="U842" t="s">
        <v>37776</v>
      </c>
      <c r="V842" t="s">
        <v>34104</v>
      </c>
      <c r="W842" t="s">
        <v>36967</v>
      </c>
      <c r="X842" t="s">
        <v>36968</v>
      </c>
      <c r="Y842" t="s">
        <v>36969</v>
      </c>
      <c r="Z842">
        <v>200</v>
      </c>
      <c r="AA842">
        <v>186</v>
      </c>
      <c r="AB842" t="s">
        <v>37018</v>
      </c>
      <c r="AC842" t="s">
        <v>36990</v>
      </c>
      <c r="AD842" t="s">
        <v>36971</v>
      </c>
      <c r="AE842" t="s">
        <v>36972</v>
      </c>
      <c r="AF842" t="s">
        <v>36973</v>
      </c>
      <c r="AH842" t="s">
        <v>37757</v>
      </c>
      <c r="AJ842" t="s">
        <v>36967</v>
      </c>
      <c r="AK842" t="s">
        <v>33485</v>
      </c>
      <c r="AL842" t="s">
        <v>37981</v>
      </c>
      <c r="AM842" t="s">
        <v>37777</v>
      </c>
      <c r="AN842" t="s">
        <v>28795</v>
      </c>
      <c r="AQ842" t="s">
        <v>28795</v>
      </c>
      <c r="AR842" t="s">
        <v>34345</v>
      </c>
      <c r="AW842" t="s">
        <v>37135</v>
      </c>
      <c r="AX842" t="s">
        <v>37135</v>
      </c>
      <c r="AY842" t="s">
        <v>37021</v>
      </c>
      <c r="BA842" t="s">
        <v>353</v>
      </c>
      <c r="BB842">
        <v>48</v>
      </c>
      <c r="BC842" t="s">
        <v>37022</v>
      </c>
      <c r="BD842" t="s">
        <v>28739</v>
      </c>
      <c r="BE842" t="s">
        <v>36993</v>
      </c>
      <c r="BF842">
        <v>0.2</v>
      </c>
      <c r="BG842" t="str">
        <f>_xlfn.TEXTJOIN("-",TRUE,V842,AL842,I842,BD842,AR842)</f>
        <v>AG-B1S-CB-D3-EE</v>
      </c>
      <c r="BH842" t="s">
        <v>38174</v>
      </c>
      <c r="BJ842" t="s">
        <v>37986</v>
      </c>
      <c r="BK842" cm="1">
        <f t="array" ref="BK842">IF(LEN(TRIM(BG842))=0,"",SUMPRODUCT(--(LEN(TRIM($BG$5:BG842))&gt;0)))</f>
        <v>822</v>
      </c>
      <c r="BL842" t="str">
        <f>IF(BK842&lt;&gt;"",_xlfn.BASE(BK842,36,10),"")</f>
        <v>00000000MU</v>
      </c>
      <c r="BM842" t="str">
        <f>IF(BL842&lt;&gt;"","*"&amp;BL842&amp;"*","")</f>
        <v>*00000000MU*</v>
      </c>
      <c r="BN842" t="s">
        <v>37985</v>
      </c>
      <c r="BO842" t="str">
        <f>_xlfn.TEXTJOIN("-",TRUE,N842,T842)</f>
        <v>DAT004-M16</v>
      </c>
      <c r="CP842" t="s">
        <v>37984</v>
      </c>
      <c r="CU842">
        <v>13.99</v>
      </c>
      <c r="DT842" t="s">
        <v>37026</v>
      </c>
      <c r="EC842" s="7">
        <f t="shared" si="113"/>
        <v>17.487500000000001</v>
      </c>
      <c r="EN842" t="s">
        <v>36995</v>
      </c>
      <c r="EO842">
        <v>1731138031</v>
      </c>
      <c r="EP842" t="s">
        <v>36968</v>
      </c>
      <c r="EQ842" t="s">
        <v>36996</v>
      </c>
      <c r="ER842" t="s">
        <v>36997</v>
      </c>
      <c r="ES842" t="s">
        <v>36967</v>
      </c>
      <c r="ET842" t="s">
        <v>37761</v>
      </c>
      <c r="EU842" t="s">
        <v>36999</v>
      </c>
      <c r="FB842" t="s">
        <v>35377</v>
      </c>
      <c r="FC842" t="s">
        <v>37782</v>
      </c>
      <c r="FD842" t="s">
        <v>28795</v>
      </c>
      <c r="FF842" t="s">
        <v>36990</v>
      </c>
      <c r="FG842" t="s">
        <v>36990</v>
      </c>
      <c r="FH842" t="s">
        <v>37984</v>
      </c>
      <c r="FI842" t="s">
        <v>37762</v>
      </c>
      <c r="FJ842" t="s">
        <v>37763</v>
      </c>
      <c r="FK842" t="s">
        <v>37764</v>
      </c>
      <c r="FL842" t="s">
        <v>37765</v>
      </c>
      <c r="FM842" t="s">
        <v>37766</v>
      </c>
      <c r="FN842" t="s">
        <v>37767</v>
      </c>
      <c r="FO842" t="s">
        <v>37768</v>
      </c>
      <c r="FP842" t="s">
        <v>37769</v>
      </c>
      <c r="FQ842" t="s">
        <v>37028</v>
      </c>
      <c r="FR842" t="s">
        <v>37008</v>
      </c>
      <c r="FS842" t="s">
        <v>37009</v>
      </c>
      <c r="FT842" t="s">
        <v>33485</v>
      </c>
      <c r="FU842" t="s">
        <v>33485</v>
      </c>
      <c r="FV842" t="s">
        <v>28795</v>
      </c>
      <c r="FW842" t="s">
        <v>37030</v>
      </c>
      <c r="FX842" t="s">
        <v>37031</v>
      </c>
      <c r="FY842" t="s">
        <v>36971</v>
      </c>
      <c r="FZ842" t="s">
        <v>36990</v>
      </c>
      <c r="GA842" t="s">
        <v>37783</v>
      </c>
      <c r="GB842" t="s">
        <v>36968</v>
      </c>
      <c r="GC842" t="s">
        <v>37032</v>
      </c>
      <c r="GD842" t="s">
        <v>37033</v>
      </c>
      <c r="GE842" t="s">
        <v>37770</v>
      </c>
      <c r="GF842" t="s">
        <v>37771</v>
      </c>
      <c r="GG842" t="s">
        <v>37772</v>
      </c>
      <c r="GH842" t="s">
        <v>37773</v>
      </c>
      <c r="GI842" t="s">
        <v>37774</v>
      </c>
      <c r="GJ842" t="s">
        <v>37034</v>
      </c>
      <c r="GK842" t="s">
        <v>37035</v>
      </c>
      <c r="GL842" t="s">
        <v>37784</v>
      </c>
      <c r="GM842" t="s">
        <v>37785</v>
      </c>
      <c r="GN842" t="s">
        <v>37786</v>
      </c>
      <c r="GO842" t="s">
        <v>36973</v>
      </c>
      <c r="GP842" t="s">
        <v>28795</v>
      </c>
      <c r="GQ842" t="s">
        <v>37010</v>
      </c>
      <c r="GR842" t="s">
        <v>36969</v>
      </c>
      <c r="GT842" t="s">
        <v>37011</v>
      </c>
      <c r="GU842">
        <f t="shared" si="114"/>
        <v>17.5</v>
      </c>
      <c r="GV842">
        <f t="shared" si="115"/>
        <v>17.5</v>
      </c>
      <c r="GX842">
        <v>14</v>
      </c>
      <c r="GY842" t="s">
        <v>37012</v>
      </c>
      <c r="HA842" t="s">
        <v>37013</v>
      </c>
      <c r="HE842">
        <v>13.99</v>
      </c>
    </row>
    <row r="843" spans="1:213">
      <c r="A843" t="s">
        <v>29123</v>
      </c>
      <c r="B843" t="s">
        <v>36962</v>
      </c>
      <c r="C843" t="s">
        <v>36963</v>
      </c>
      <c r="D843" t="s">
        <v>21351</v>
      </c>
      <c r="E843">
        <v>1</v>
      </c>
      <c r="F843" t="s">
        <v>36964</v>
      </c>
      <c r="G843" t="s">
        <v>38</v>
      </c>
      <c r="H843" t="s">
        <v>37209</v>
      </c>
      <c r="I843" t="s">
        <v>28730</v>
      </c>
      <c r="J843" t="s">
        <v>33297</v>
      </c>
      <c r="K843" t="s">
        <v>21308</v>
      </c>
      <c r="L843" t="s">
        <v>33298</v>
      </c>
      <c r="M843" t="s">
        <v>33343</v>
      </c>
      <c r="N843" t="s">
        <v>21360</v>
      </c>
      <c r="O843" t="s">
        <v>33344</v>
      </c>
      <c r="P843" t="s">
        <v>21282</v>
      </c>
      <c r="Q843" t="s">
        <v>33300</v>
      </c>
      <c r="T843" t="s">
        <v>33349</v>
      </c>
      <c r="U843" t="s">
        <v>37776</v>
      </c>
      <c r="V843" t="s">
        <v>34104</v>
      </c>
      <c r="W843" t="s">
        <v>36967</v>
      </c>
      <c r="X843" t="s">
        <v>36968</v>
      </c>
      <c r="Y843" t="s">
        <v>36969</v>
      </c>
      <c r="Z843">
        <v>200</v>
      </c>
      <c r="AA843">
        <v>195</v>
      </c>
      <c r="AB843" t="s">
        <v>37018</v>
      </c>
      <c r="AC843" t="s">
        <v>36990</v>
      </c>
      <c r="AD843" t="s">
        <v>36971</v>
      </c>
      <c r="AE843" t="s">
        <v>36972</v>
      </c>
      <c r="AF843" t="s">
        <v>36973</v>
      </c>
      <c r="AH843" t="s">
        <v>37757</v>
      </c>
      <c r="AJ843" t="s">
        <v>36967</v>
      </c>
      <c r="AK843" t="s">
        <v>33485</v>
      </c>
      <c r="AL843" t="s">
        <v>37981</v>
      </c>
      <c r="AM843" t="s">
        <v>37777</v>
      </c>
      <c r="AN843" t="s">
        <v>28789</v>
      </c>
      <c r="AQ843" t="s">
        <v>28789</v>
      </c>
      <c r="AR843" t="s">
        <v>34347</v>
      </c>
      <c r="AW843" t="s">
        <v>37135</v>
      </c>
      <c r="AX843" t="s">
        <v>37135</v>
      </c>
      <c r="AY843" t="s">
        <v>37021</v>
      </c>
      <c r="BA843" t="s">
        <v>353</v>
      </c>
      <c r="BB843">
        <v>48</v>
      </c>
      <c r="BC843" t="s">
        <v>37022</v>
      </c>
      <c r="BD843" t="s">
        <v>28739</v>
      </c>
      <c r="BE843" t="s">
        <v>36993</v>
      </c>
      <c r="BF843">
        <v>0.2</v>
      </c>
      <c r="BG843" t="str">
        <f>_xlfn.TEXTJOIN("-",TRUE,V843,AL843,I843,BD843,AR843)</f>
        <v>AG-B1S-CB-D3-EF</v>
      </c>
      <c r="BH843" t="s">
        <v>38175</v>
      </c>
      <c r="BJ843" t="s">
        <v>37988</v>
      </c>
      <c r="BK843" cm="1">
        <f t="array" ref="BK843">IF(LEN(TRIM(BG843))=0,"",SUMPRODUCT(--(LEN(TRIM($BG$5:BG843))&gt;0)))</f>
        <v>823</v>
      </c>
      <c r="BL843" t="str">
        <f>IF(BK843&lt;&gt;"",_xlfn.BASE(BK843,36,10),"")</f>
        <v>00000000MV</v>
      </c>
      <c r="BM843" t="str">
        <f>IF(BL843&lt;&gt;"","*"&amp;BL843&amp;"*","")</f>
        <v>*00000000MV*</v>
      </c>
      <c r="BN843" t="s">
        <v>37987</v>
      </c>
      <c r="BO843" t="str">
        <f>_xlfn.TEXTJOIN("-",TRUE,N843,T843)</f>
        <v>DAT004-M16</v>
      </c>
      <c r="CP843" t="s">
        <v>37984</v>
      </c>
      <c r="CU843">
        <v>13.99</v>
      </c>
      <c r="DT843" t="s">
        <v>37026</v>
      </c>
      <c r="EC843" s="7">
        <f t="shared" si="113"/>
        <v>17.487500000000001</v>
      </c>
      <c r="EN843" t="s">
        <v>36995</v>
      </c>
      <c r="EO843">
        <v>1731138031</v>
      </c>
      <c r="EP843" t="s">
        <v>36968</v>
      </c>
      <c r="EQ843" t="s">
        <v>36996</v>
      </c>
      <c r="ER843" t="s">
        <v>36997</v>
      </c>
      <c r="ES843" t="s">
        <v>36967</v>
      </c>
      <c r="ET843" t="s">
        <v>37761</v>
      </c>
      <c r="EU843" t="s">
        <v>36999</v>
      </c>
      <c r="FB843" t="s">
        <v>35377</v>
      </c>
      <c r="FC843" t="s">
        <v>37782</v>
      </c>
      <c r="FD843" t="s">
        <v>28789</v>
      </c>
      <c r="FF843" t="s">
        <v>36990</v>
      </c>
      <c r="FG843" t="s">
        <v>36990</v>
      </c>
      <c r="FH843" t="s">
        <v>37984</v>
      </c>
      <c r="FI843" t="s">
        <v>37762</v>
      </c>
      <c r="FJ843" t="s">
        <v>37763</v>
      </c>
      <c r="FK843" t="s">
        <v>37764</v>
      </c>
      <c r="FL843" t="s">
        <v>37765</v>
      </c>
      <c r="FM843" t="s">
        <v>37766</v>
      </c>
      <c r="FN843" t="s">
        <v>37767</v>
      </c>
      <c r="FO843" t="s">
        <v>37768</v>
      </c>
      <c r="FP843" t="s">
        <v>37769</v>
      </c>
      <c r="FQ843" t="s">
        <v>37028</v>
      </c>
      <c r="FR843" t="s">
        <v>37008</v>
      </c>
      <c r="FS843" t="s">
        <v>37009</v>
      </c>
      <c r="FT843" t="s">
        <v>33485</v>
      </c>
      <c r="FU843" t="s">
        <v>33485</v>
      </c>
      <c r="FV843" t="s">
        <v>28789</v>
      </c>
      <c r="FW843" t="s">
        <v>37030</v>
      </c>
      <c r="FX843" t="s">
        <v>37031</v>
      </c>
      <c r="FY843" t="s">
        <v>36971</v>
      </c>
      <c r="FZ843" t="s">
        <v>36990</v>
      </c>
      <c r="GA843" t="s">
        <v>37783</v>
      </c>
      <c r="GB843" t="s">
        <v>36968</v>
      </c>
      <c r="GC843" t="s">
        <v>37032</v>
      </c>
      <c r="GD843" t="s">
        <v>37033</v>
      </c>
      <c r="GE843" t="s">
        <v>37770</v>
      </c>
      <c r="GF843" t="s">
        <v>37771</v>
      </c>
      <c r="GG843" t="s">
        <v>37772</v>
      </c>
      <c r="GH843" t="s">
        <v>37773</v>
      </c>
      <c r="GI843" t="s">
        <v>37774</v>
      </c>
      <c r="GJ843" t="s">
        <v>37034</v>
      </c>
      <c r="GK843" t="s">
        <v>37035</v>
      </c>
      <c r="GL843" t="s">
        <v>37784</v>
      </c>
      <c r="GM843" t="s">
        <v>37785</v>
      </c>
      <c r="GN843" t="s">
        <v>37786</v>
      </c>
      <c r="GO843" t="s">
        <v>36973</v>
      </c>
      <c r="GP843" t="s">
        <v>28789</v>
      </c>
      <c r="GQ843" t="s">
        <v>37010</v>
      </c>
      <c r="GR843" t="s">
        <v>36969</v>
      </c>
      <c r="GT843" t="s">
        <v>37011</v>
      </c>
      <c r="GU843">
        <f t="shared" si="114"/>
        <v>17.5</v>
      </c>
      <c r="GV843">
        <f t="shared" si="115"/>
        <v>17.5</v>
      </c>
      <c r="GX843">
        <v>14</v>
      </c>
      <c r="GY843" t="s">
        <v>37012</v>
      </c>
      <c r="HA843" t="s">
        <v>37013</v>
      </c>
      <c r="HE843">
        <v>13.99</v>
      </c>
    </row>
    <row r="844" spans="1:213">
      <c r="A844" t="s">
        <v>29123</v>
      </c>
      <c r="B844" t="s">
        <v>36962</v>
      </c>
      <c r="C844" t="s">
        <v>36963</v>
      </c>
      <c r="D844" t="s">
        <v>21351</v>
      </c>
      <c r="E844">
        <v>1</v>
      </c>
      <c r="F844" t="s">
        <v>36964</v>
      </c>
      <c r="G844" t="s">
        <v>38</v>
      </c>
      <c r="H844" t="s">
        <v>37209</v>
      </c>
      <c r="I844" t="s">
        <v>28730</v>
      </c>
      <c r="J844" t="s">
        <v>33297</v>
      </c>
      <c r="K844" t="s">
        <v>21308</v>
      </c>
      <c r="L844" t="s">
        <v>33298</v>
      </c>
      <c r="M844" t="s">
        <v>33343</v>
      </c>
      <c r="N844" t="s">
        <v>21360</v>
      </c>
      <c r="O844" t="s">
        <v>33344</v>
      </c>
      <c r="P844" t="s">
        <v>21282</v>
      </c>
      <c r="Q844" t="s">
        <v>33300</v>
      </c>
      <c r="T844" t="s">
        <v>33349</v>
      </c>
      <c r="U844" t="s">
        <v>37776</v>
      </c>
      <c r="V844" t="s">
        <v>34104</v>
      </c>
      <c r="W844" t="s">
        <v>36967</v>
      </c>
      <c r="X844" t="s">
        <v>36968</v>
      </c>
      <c r="Y844" t="s">
        <v>36969</v>
      </c>
      <c r="Z844">
        <v>300</v>
      </c>
      <c r="AA844">
        <v>221</v>
      </c>
      <c r="AB844" t="s">
        <v>37018</v>
      </c>
      <c r="AC844" t="s">
        <v>36990</v>
      </c>
      <c r="AD844" t="s">
        <v>36971</v>
      </c>
      <c r="AE844" t="s">
        <v>36972</v>
      </c>
      <c r="AF844" t="s">
        <v>36973</v>
      </c>
      <c r="AH844" t="s">
        <v>37757</v>
      </c>
      <c r="AJ844" t="s">
        <v>36967</v>
      </c>
      <c r="AK844" t="s">
        <v>33485</v>
      </c>
      <c r="AL844" t="s">
        <v>37981</v>
      </c>
      <c r="AM844" t="s">
        <v>37777</v>
      </c>
      <c r="AN844" t="s">
        <v>29088</v>
      </c>
      <c r="AQ844" t="s">
        <v>29088</v>
      </c>
      <c r="AR844" t="s">
        <v>34349</v>
      </c>
      <c r="AW844" t="s">
        <v>37135</v>
      </c>
      <c r="AX844" t="s">
        <v>37135</v>
      </c>
      <c r="AY844" t="s">
        <v>37021</v>
      </c>
      <c r="BA844" t="s">
        <v>353</v>
      </c>
      <c r="BB844">
        <v>48</v>
      </c>
      <c r="BC844" t="s">
        <v>37048</v>
      </c>
      <c r="BD844" t="s">
        <v>34259</v>
      </c>
      <c r="BE844" t="s">
        <v>36993</v>
      </c>
      <c r="BF844">
        <v>0.2</v>
      </c>
      <c r="BG844" t="str">
        <f>_xlfn.TEXTJOIN("-",TRUE,V844,AL844,I844,BD844,AR844)</f>
        <v>AG-B1S-CB-D4-EG</v>
      </c>
      <c r="BH844" t="s">
        <v>38176</v>
      </c>
      <c r="BJ844" t="s">
        <v>37990</v>
      </c>
      <c r="BK844" cm="1">
        <f t="array" ref="BK844">IF(LEN(TRIM(BG844))=0,"",SUMPRODUCT(--(LEN(TRIM($BG$5:BG844))&gt;0)))</f>
        <v>824</v>
      </c>
      <c r="BL844" t="str">
        <f>IF(BK844&lt;&gt;"",_xlfn.BASE(BK844,36,10),"")</f>
        <v>00000000MW</v>
      </c>
      <c r="BM844" t="str">
        <f>IF(BL844&lt;&gt;"","*"&amp;BL844&amp;"*","")</f>
        <v>*00000000MW*</v>
      </c>
      <c r="BN844" t="s">
        <v>37989</v>
      </c>
      <c r="BO844" t="str">
        <f>_xlfn.TEXTJOIN("-",TRUE,N844,T844)</f>
        <v>DAT004-M16</v>
      </c>
      <c r="CP844" t="s">
        <v>37984</v>
      </c>
      <c r="CU844">
        <v>13.99</v>
      </c>
      <c r="DT844" t="s">
        <v>37026</v>
      </c>
      <c r="EC844" s="7">
        <f t="shared" si="113"/>
        <v>17.487500000000001</v>
      </c>
      <c r="EN844" t="s">
        <v>36995</v>
      </c>
      <c r="EO844">
        <v>1731138031</v>
      </c>
      <c r="EP844" t="s">
        <v>36968</v>
      </c>
      <c r="EQ844" t="s">
        <v>36996</v>
      </c>
      <c r="ER844" t="s">
        <v>36997</v>
      </c>
      <c r="ES844" t="s">
        <v>36967</v>
      </c>
      <c r="ET844" t="s">
        <v>37761</v>
      </c>
      <c r="EU844" t="s">
        <v>36999</v>
      </c>
      <c r="FB844" t="s">
        <v>35377</v>
      </c>
      <c r="FC844" t="s">
        <v>37782</v>
      </c>
      <c r="FD844" t="s">
        <v>29088</v>
      </c>
      <c r="FF844" t="s">
        <v>36990</v>
      </c>
      <c r="FG844" t="s">
        <v>36990</v>
      </c>
      <c r="FH844" t="s">
        <v>37984</v>
      </c>
      <c r="FI844" t="s">
        <v>37762</v>
      </c>
      <c r="FJ844" t="s">
        <v>37763</v>
      </c>
      <c r="FK844" t="s">
        <v>37764</v>
      </c>
      <c r="FL844" t="s">
        <v>37765</v>
      </c>
      <c r="FM844" t="s">
        <v>37766</v>
      </c>
      <c r="FN844" t="s">
        <v>37767</v>
      </c>
      <c r="FO844" t="s">
        <v>37768</v>
      </c>
      <c r="FP844" t="s">
        <v>37769</v>
      </c>
      <c r="FQ844" t="s">
        <v>37028</v>
      </c>
      <c r="FR844" t="s">
        <v>37008</v>
      </c>
      <c r="FS844" t="s">
        <v>37009</v>
      </c>
      <c r="FT844" t="s">
        <v>33485</v>
      </c>
      <c r="FU844" t="s">
        <v>33485</v>
      </c>
      <c r="FV844" t="s">
        <v>29088</v>
      </c>
      <c r="FW844" t="s">
        <v>37030</v>
      </c>
      <c r="FX844" t="s">
        <v>37031</v>
      </c>
      <c r="FY844" t="s">
        <v>36971</v>
      </c>
      <c r="FZ844" t="s">
        <v>36990</v>
      </c>
      <c r="GA844" t="s">
        <v>37783</v>
      </c>
      <c r="GB844" t="s">
        <v>36968</v>
      </c>
      <c r="GC844" t="s">
        <v>37032</v>
      </c>
      <c r="GD844" t="s">
        <v>37033</v>
      </c>
      <c r="GE844" t="s">
        <v>37770</v>
      </c>
      <c r="GF844" t="s">
        <v>37771</v>
      </c>
      <c r="GG844" t="s">
        <v>37772</v>
      </c>
      <c r="GH844" t="s">
        <v>37773</v>
      </c>
      <c r="GI844" t="s">
        <v>37774</v>
      </c>
      <c r="GJ844" t="s">
        <v>37034</v>
      </c>
      <c r="GK844" t="s">
        <v>37035</v>
      </c>
      <c r="GL844" t="s">
        <v>37784</v>
      </c>
      <c r="GM844" t="s">
        <v>37785</v>
      </c>
      <c r="GN844" t="s">
        <v>37786</v>
      </c>
      <c r="GO844" t="s">
        <v>36973</v>
      </c>
      <c r="GP844" t="s">
        <v>29088</v>
      </c>
      <c r="GQ844" t="s">
        <v>37010</v>
      </c>
      <c r="GR844" t="s">
        <v>36969</v>
      </c>
      <c r="GT844" t="s">
        <v>37011</v>
      </c>
      <c r="GU844">
        <f t="shared" si="114"/>
        <v>17.5</v>
      </c>
      <c r="GV844">
        <f t="shared" si="115"/>
        <v>17.5</v>
      </c>
      <c r="GX844">
        <v>14</v>
      </c>
      <c r="GY844" t="s">
        <v>37012</v>
      </c>
      <c r="HA844" t="s">
        <v>37013</v>
      </c>
      <c r="HE844">
        <v>13.99</v>
      </c>
    </row>
    <row r="845" spans="1:213">
      <c r="A845" t="s">
        <v>29123</v>
      </c>
      <c r="B845" t="s">
        <v>36962</v>
      </c>
      <c r="C845" t="s">
        <v>36963</v>
      </c>
      <c r="D845" t="s">
        <v>21351</v>
      </c>
      <c r="E845">
        <v>1</v>
      </c>
      <c r="F845" t="s">
        <v>36964</v>
      </c>
      <c r="G845" t="s">
        <v>38</v>
      </c>
      <c r="H845" t="s">
        <v>37209</v>
      </c>
      <c r="I845" t="s">
        <v>28730</v>
      </c>
      <c r="J845" t="s">
        <v>33297</v>
      </c>
      <c r="K845" t="s">
        <v>21308</v>
      </c>
      <c r="L845" t="s">
        <v>33298</v>
      </c>
      <c r="M845" t="s">
        <v>33343</v>
      </c>
      <c r="N845" t="s">
        <v>21360</v>
      </c>
      <c r="O845" t="s">
        <v>33344</v>
      </c>
      <c r="P845" t="s">
        <v>21282</v>
      </c>
      <c r="Q845" t="s">
        <v>33300</v>
      </c>
      <c r="T845" t="s">
        <v>33349</v>
      </c>
      <c r="U845" t="s">
        <v>37776</v>
      </c>
      <c r="V845" t="s">
        <v>34104</v>
      </c>
      <c r="W845" t="s">
        <v>36967</v>
      </c>
      <c r="X845" t="s">
        <v>36968</v>
      </c>
      <c r="Y845" t="s">
        <v>36969</v>
      </c>
      <c r="Z845">
        <v>300</v>
      </c>
      <c r="AA845">
        <v>236</v>
      </c>
      <c r="AB845" t="s">
        <v>37018</v>
      </c>
      <c r="AC845" t="s">
        <v>36990</v>
      </c>
      <c r="AD845" t="s">
        <v>36971</v>
      </c>
      <c r="AE845" t="s">
        <v>36972</v>
      </c>
      <c r="AF845" t="s">
        <v>36973</v>
      </c>
      <c r="AH845" t="s">
        <v>37757</v>
      </c>
      <c r="AJ845" t="s">
        <v>36967</v>
      </c>
      <c r="AK845" t="s">
        <v>33485</v>
      </c>
      <c r="AL845" t="s">
        <v>37981</v>
      </c>
      <c r="AM845" t="s">
        <v>37777</v>
      </c>
      <c r="AN845" t="s">
        <v>29128</v>
      </c>
      <c r="AQ845" t="s">
        <v>29128</v>
      </c>
      <c r="AR845" t="s">
        <v>34351</v>
      </c>
      <c r="AW845" t="s">
        <v>37135</v>
      </c>
      <c r="AX845" t="s">
        <v>37135</v>
      </c>
      <c r="AY845" t="s">
        <v>37021</v>
      </c>
      <c r="BA845" t="s">
        <v>353</v>
      </c>
      <c r="BB845">
        <v>48</v>
      </c>
      <c r="BC845" t="s">
        <v>37048</v>
      </c>
      <c r="BD845" t="s">
        <v>34259</v>
      </c>
      <c r="BE845" t="s">
        <v>36993</v>
      </c>
      <c r="BF845">
        <v>0.2</v>
      </c>
      <c r="BG845" t="str">
        <f>_xlfn.TEXTJOIN("-",TRUE,V845,AL845,I845,BD845,AR845)</f>
        <v>AG-B1S-CB-D4-EH</v>
      </c>
      <c r="BH845" t="s">
        <v>38177</v>
      </c>
      <c r="BJ845" t="s">
        <v>37992</v>
      </c>
      <c r="BK845" cm="1">
        <f t="array" ref="BK845">IF(LEN(TRIM(BG845))=0,"",SUMPRODUCT(--(LEN(TRIM($BG$5:BG845))&gt;0)))</f>
        <v>825</v>
      </c>
      <c r="BL845" t="str">
        <f>IF(BK845&lt;&gt;"",_xlfn.BASE(BK845,36,10),"")</f>
        <v>00000000MX</v>
      </c>
      <c r="BM845" t="str">
        <f>IF(BL845&lt;&gt;"","*"&amp;BL845&amp;"*","")</f>
        <v>*00000000MX*</v>
      </c>
      <c r="BN845" t="s">
        <v>37991</v>
      </c>
      <c r="BO845" t="str">
        <f>_xlfn.TEXTJOIN("-",TRUE,N845,T845)</f>
        <v>DAT004-M16</v>
      </c>
      <c r="CP845" t="s">
        <v>37984</v>
      </c>
      <c r="CU845">
        <v>13.99</v>
      </c>
      <c r="DT845" t="s">
        <v>37026</v>
      </c>
      <c r="EC845" s="7">
        <f t="shared" si="113"/>
        <v>17.487500000000001</v>
      </c>
      <c r="EN845" t="s">
        <v>36995</v>
      </c>
      <c r="EO845">
        <v>1731138031</v>
      </c>
      <c r="EP845" t="s">
        <v>36968</v>
      </c>
      <c r="EQ845" t="s">
        <v>36996</v>
      </c>
      <c r="ER845" t="s">
        <v>36997</v>
      </c>
      <c r="ES845" t="s">
        <v>36967</v>
      </c>
      <c r="ET845" t="s">
        <v>37761</v>
      </c>
      <c r="EU845" t="s">
        <v>36999</v>
      </c>
      <c r="FB845" t="s">
        <v>35377</v>
      </c>
      <c r="FC845" t="s">
        <v>37782</v>
      </c>
      <c r="FD845" t="s">
        <v>37799</v>
      </c>
      <c r="FF845" t="s">
        <v>36990</v>
      </c>
      <c r="FG845" t="s">
        <v>36990</v>
      </c>
      <c r="FH845" t="s">
        <v>37984</v>
      </c>
      <c r="FI845" t="s">
        <v>37762</v>
      </c>
      <c r="FJ845" t="s">
        <v>37763</v>
      </c>
      <c r="FK845" t="s">
        <v>37764</v>
      </c>
      <c r="FL845" t="s">
        <v>37765</v>
      </c>
      <c r="FM845" t="s">
        <v>37766</v>
      </c>
      <c r="FN845" t="s">
        <v>37767</v>
      </c>
      <c r="FO845" t="s">
        <v>37768</v>
      </c>
      <c r="FP845" t="s">
        <v>37769</v>
      </c>
      <c r="FQ845" t="s">
        <v>37028</v>
      </c>
      <c r="FR845" t="s">
        <v>37008</v>
      </c>
      <c r="FS845" t="s">
        <v>37009</v>
      </c>
      <c r="FT845" t="s">
        <v>33485</v>
      </c>
      <c r="FU845" t="s">
        <v>33485</v>
      </c>
      <c r="FV845" t="s">
        <v>37799</v>
      </c>
      <c r="FW845" t="s">
        <v>37030</v>
      </c>
      <c r="FX845" t="s">
        <v>37031</v>
      </c>
      <c r="FY845" t="s">
        <v>36971</v>
      </c>
      <c r="FZ845" t="s">
        <v>36990</v>
      </c>
      <c r="GA845" t="s">
        <v>37783</v>
      </c>
      <c r="GB845" t="s">
        <v>36968</v>
      </c>
      <c r="GC845" t="s">
        <v>37032</v>
      </c>
      <c r="GD845" t="s">
        <v>37033</v>
      </c>
      <c r="GE845" t="s">
        <v>37770</v>
      </c>
      <c r="GF845" t="s">
        <v>37771</v>
      </c>
      <c r="GG845" t="s">
        <v>37772</v>
      </c>
      <c r="GH845" t="s">
        <v>37773</v>
      </c>
      <c r="GI845" t="s">
        <v>37774</v>
      </c>
      <c r="GJ845" t="s">
        <v>37034</v>
      </c>
      <c r="GK845" t="s">
        <v>37035</v>
      </c>
      <c r="GL845" t="s">
        <v>37784</v>
      </c>
      <c r="GM845" t="s">
        <v>37785</v>
      </c>
      <c r="GN845" t="s">
        <v>37786</v>
      </c>
      <c r="GO845" t="s">
        <v>36973</v>
      </c>
      <c r="GP845" t="s">
        <v>37799</v>
      </c>
      <c r="GQ845" t="s">
        <v>37010</v>
      </c>
      <c r="GR845" t="s">
        <v>36969</v>
      </c>
      <c r="GT845" t="s">
        <v>37011</v>
      </c>
      <c r="GU845">
        <f t="shared" si="114"/>
        <v>17.5</v>
      </c>
      <c r="GV845">
        <f t="shared" si="115"/>
        <v>17.5</v>
      </c>
      <c r="GX845">
        <v>14</v>
      </c>
      <c r="GY845" t="s">
        <v>37012</v>
      </c>
      <c r="HA845" t="s">
        <v>37013</v>
      </c>
      <c r="HE845">
        <v>13.99</v>
      </c>
    </row>
    <row r="846" spans="1:213">
      <c r="A846" t="s">
        <v>29123</v>
      </c>
      <c r="B846" t="s">
        <v>36962</v>
      </c>
      <c r="C846" t="s">
        <v>36963</v>
      </c>
      <c r="D846" t="s">
        <v>21351</v>
      </c>
      <c r="E846">
        <v>1</v>
      </c>
      <c r="F846" t="s">
        <v>36964</v>
      </c>
      <c r="G846" t="s">
        <v>38</v>
      </c>
      <c r="H846" t="s">
        <v>37209</v>
      </c>
      <c r="I846" t="s">
        <v>28730</v>
      </c>
      <c r="J846" t="s">
        <v>33297</v>
      </c>
      <c r="K846" t="s">
        <v>21308</v>
      </c>
      <c r="L846" t="s">
        <v>33298</v>
      </c>
      <c r="M846" t="s">
        <v>33343</v>
      </c>
      <c r="N846" t="s">
        <v>21360</v>
      </c>
      <c r="O846" t="s">
        <v>33344</v>
      </c>
      <c r="P846" t="s">
        <v>21282</v>
      </c>
      <c r="Q846" t="s">
        <v>33300</v>
      </c>
      <c r="T846" t="s">
        <v>33349</v>
      </c>
      <c r="U846" t="s">
        <v>37776</v>
      </c>
      <c r="V846" t="s">
        <v>34104</v>
      </c>
      <c r="W846" t="s">
        <v>36967</v>
      </c>
      <c r="X846" t="s">
        <v>36968</v>
      </c>
      <c r="Y846" t="s">
        <v>36969</v>
      </c>
      <c r="Z846">
        <v>300</v>
      </c>
      <c r="AA846">
        <v>271</v>
      </c>
      <c r="AB846" t="s">
        <v>37056</v>
      </c>
      <c r="AC846" t="s">
        <v>36990</v>
      </c>
      <c r="AD846" t="s">
        <v>36971</v>
      </c>
      <c r="AE846" t="s">
        <v>36972</v>
      </c>
      <c r="AF846" t="s">
        <v>36973</v>
      </c>
      <c r="AH846" t="s">
        <v>37757</v>
      </c>
      <c r="AJ846" t="s">
        <v>36967</v>
      </c>
      <c r="AK846" t="s">
        <v>33485</v>
      </c>
      <c r="AL846" t="s">
        <v>37981</v>
      </c>
      <c r="AM846" t="s">
        <v>37777</v>
      </c>
      <c r="AN846" t="s">
        <v>37800</v>
      </c>
      <c r="AQ846" t="s">
        <v>37800</v>
      </c>
      <c r="AR846" t="s">
        <v>34353</v>
      </c>
      <c r="AW846" t="s">
        <v>37135</v>
      </c>
      <c r="AX846" t="s">
        <v>37135</v>
      </c>
      <c r="AY846" t="s">
        <v>37058</v>
      </c>
      <c r="BA846" t="s">
        <v>37059</v>
      </c>
      <c r="BB846">
        <v>48</v>
      </c>
      <c r="BC846" t="s">
        <v>37060</v>
      </c>
      <c r="BD846" t="s">
        <v>34261</v>
      </c>
      <c r="BE846" t="s">
        <v>36993</v>
      </c>
      <c r="BF846">
        <v>0.2</v>
      </c>
      <c r="BG846" t="str">
        <f>_xlfn.TEXTJOIN("-",TRUE,V846,AL846,I846,BD846,AR846)</f>
        <v>AG-B1S-CB-D5-EI</v>
      </c>
      <c r="BH846" t="s">
        <v>38178</v>
      </c>
      <c r="BJ846" t="s">
        <v>37994</v>
      </c>
      <c r="BK846" cm="1">
        <f t="array" ref="BK846">IF(LEN(TRIM(BG846))=0,"",SUMPRODUCT(--(LEN(TRIM($BG$5:BG846))&gt;0)))</f>
        <v>826</v>
      </c>
      <c r="BL846" t="str">
        <f>IF(BK846&lt;&gt;"",_xlfn.BASE(BK846,36,10),"")</f>
        <v>00000000MY</v>
      </c>
      <c r="BM846" t="str">
        <f>IF(BL846&lt;&gt;"","*"&amp;BL846&amp;"*","")</f>
        <v>*00000000MY*</v>
      </c>
      <c r="BN846" t="s">
        <v>37993</v>
      </c>
      <c r="BO846" t="str">
        <f>_xlfn.TEXTJOIN("-",TRUE,N846,T846)</f>
        <v>DAT004-M16</v>
      </c>
      <c r="CP846" t="s">
        <v>37984</v>
      </c>
      <c r="CU846">
        <v>16.989999999999998</v>
      </c>
      <c r="DT846" t="s">
        <v>37026</v>
      </c>
      <c r="EC846" s="7">
        <f t="shared" si="113"/>
        <v>21.237499999999997</v>
      </c>
      <c r="EN846" t="s">
        <v>36995</v>
      </c>
      <c r="EO846">
        <v>1731138031</v>
      </c>
      <c r="EP846" t="s">
        <v>36968</v>
      </c>
      <c r="EQ846" t="s">
        <v>36996</v>
      </c>
      <c r="ER846" t="s">
        <v>36997</v>
      </c>
      <c r="ES846" t="s">
        <v>36967</v>
      </c>
      <c r="ET846" t="s">
        <v>37761</v>
      </c>
      <c r="EU846" t="s">
        <v>36999</v>
      </c>
      <c r="FB846" t="s">
        <v>35377</v>
      </c>
      <c r="FC846" t="s">
        <v>37782</v>
      </c>
      <c r="FD846" t="s">
        <v>37800</v>
      </c>
      <c r="FF846" t="s">
        <v>36990</v>
      </c>
      <c r="FG846" t="s">
        <v>36990</v>
      </c>
      <c r="FH846" t="s">
        <v>37984</v>
      </c>
      <c r="FI846" t="s">
        <v>37762</v>
      </c>
      <c r="FJ846" t="s">
        <v>37763</v>
      </c>
      <c r="FK846" t="s">
        <v>37764</v>
      </c>
      <c r="FL846" t="s">
        <v>37765</v>
      </c>
      <c r="FM846" t="s">
        <v>37766</v>
      </c>
      <c r="FN846" t="s">
        <v>37767</v>
      </c>
      <c r="FO846" t="s">
        <v>37768</v>
      </c>
      <c r="FP846" t="s">
        <v>37769</v>
      </c>
      <c r="FQ846" t="s">
        <v>37028</v>
      </c>
      <c r="FR846" t="s">
        <v>37008</v>
      </c>
      <c r="FS846" t="s">
        <v>37009</v>
      </c>
      <c r="FT846" t="s">
        <v>33485</v>
      </c>
      <c r="FU846" t="s">
        <v>33485</v>
      </c>
      <c r="FV846" t="s">
        <v>37800</v>
      </c>
      <c r="FW846" t="s">
        <v>37030</v>
      </c>
      <c r="FX846" t="s">
        <v>37031</v>
      </c>
      <c r="FY846" t="s">
        <v>36971</v>
      </c>
      <c r="FZ846" t="s">
        <v>36990</v>
      </c>
      <c r="GA846" t="s">
        <v>37783</v>
      </c>
      <c r="GB846" t="s">
        <v>36968</v>
      </c>
      <c r="GC846" t="s">
        <v>37032</v>
      </c>
      <c r="GD846" t="s">
        <v>37033</v>
      </c>
      <c r="GE846" t="s">
        <v>37770</v>
      </c>
      <c r="GF846" t="s">
        <v>37771</v>
      </c>
      <c r="GG846" t="s">
        <v>37772</v>
      </c>
      <c r="GH846" t="s">
        <v>37773</v>
      </c>
      <c r="GI846" t="s">
        <v>37774</v>
      </c>
      <c r="GJ846" t="s">
        <v>37034</v>
      </c>
      <c r="GK846" t="s">
        <v>37035</v>
      </c>
      <c r="GL846" t="s">
        <v>37784</v>
      </c>
      <c r="GM846" t="s">
        <v>37785</v>
      </c>
      <c r="GN846" t="s">
        <v>37786</v>
      </c>
      <c r="GO846" t="s">
        <v>36973</v>
      </c>
      <c r="GP846" t="s">
        <v>37800</v>
      </c>
      <c r="GQ846" t="s">
        <v>37010</v>
      </c>
      <c r="GR846" t="s">
        <v>36969</v>
      </c>
      <c r="GT846" t="s">
        <v>37011</v>
      </c>
      <c r="GU846">
        <f t="shared" si="114"/>
        <v>21.25</v>
      </c>
      <c r="GV846">
        <f t="shared" si="115"/>
        <v>21.25</v>
      </c>
      <c r="GX846">
        <v>17</v>
      </c>
      <c r="GY846" t="s">
        <v>37012</v>
      </c>
      <c r="HA846" t="s">
        <v>37013</v>
      </c>
      <c r="HE846">
        <v>16.989999999999998</v>
      </c>
    </row>
    <row r="847" spans="1:213">
      <c r="A847" t="s">
        <v>29123</v>
      </c>
      <c r="B847" t="s">
        <v>36962</v>
      </c>
      <c r="C847" t="s">
        <v>36963</v>
      </c>
      <c r="D847" t="s">
        <v>21351</v>
      </c>
      <c r="E847">
        <v>1</v>
      </c>
      <c r="F847" t="s">
        <v>36964</v>
      </c>
      <c r="G847" t="s">
        <v>38</v>
      </c>
      <c r="H847" t="s">
        <v>37209</v>
      </c>
      <c r="I847" t="s">
        <v>28730</v>
      </c>
      <c r="J847" t="s">
        <v>33297</v>
      </c>
      <c r="K847" t="s">
        <v>21308</v>
      </c>
      <c r="L847" t="s">
        <v>33298</v>
      </c>
      <c r="M847" t="s">
        <v>33343</v>
      </c>
      <c r="N847" t="s">
        <v>21360</v>
      </c>
      <c r="O847" t="s">
        <v>33344</v>
      </c>
      <c r="P847" t="s">
        <v>21282</v>
      </c>
      <c r="Q847" t="s">
        <v>33300</v>
      </c>
      <c r="T847" t="s">
        <v>33349</v>
      </c>
      <c r="U847" t="s">
        <v>37776</v>
      </c>
      <c r="V847" t="s">
        <v>34104</v>
      </c>
      <c r="W847" t="s">
        <v>36967</v>
      </c>
      <c r="X847" t="s">
        <v>36968</v>
      </c>
      <c r="Y847" t="s">
        <v>36969</v>
      </c>
      <c r="Z847">
        <v>200</v>
      </c>
      <c r="AA847">
        <v>171</v>
      </c>
      <c r="AB847" t="s">
        <v>37018</v>
      </c>
      <c r="AC847" t="s">
        <v>36990</v>
      </c>
      <c r="AD847" t="s">
        <v>36971</v>
      </c>
      <c r="AE847" t="s">
        <v>36972</v>
      </c>
      <c r="AF847" t="s">
        <v>36973</v>
      </c>
      <c r="AH847" t="s">
        <v>37757</v>
      </c>
      <c r="AJ847" t="s">
        <v>36967</v>
      </c>
      <c r="AK847" t="s">
        <v>29003</v>
      </c>
      <c r="AL847" t="s">
        <v>37995</v>
      </c>
      <c r="AM847" t="s">
        <v>37777</v>
      </c>
      <c r="AN847" t="s">
        <v>28824</v>
      </c>
      <c r="AQ847" t="s">
        <v>28824</v>
      </c>
      <c r="AR847" t="s">
        <v>34343</v>
      </c>
      <c r="AW847" t="s">
        <v>37135</v>
      </c>
      <c r="AX847" t="s">
        <v>37135</v>
      </c>
      <c r="AY847" t="s">
        <v>37021</v>
      </c>
      <c r="BA847" t="s">
        <v>353</v>
      </c>
      <c r="BB847">
        <v>48</v>
      </c>
      <c r="BC847" t="s">
        <v>37022</v>
      </c>
      <c r="BD847" t="s">
        <v>28739</v>
      </c>
      <c r="BE847" t="s">
        <v>36993</v>
      </c>
      <c r="BF847">
        <v>0.2</v>
      </c>
      <c r="BG847" t="str">
        <f>_xlfn.TEXTJOIN("-",TRUE,V847,AL847,I847,BD847,AR847)</f>
        <v>AG-B1T-CB-D3-ED</v>
      </c>
      <c r="BH847" t="s">
        <v>38179</v>
      </c>
      <c r="BJ847" t="s">
        <v>37997</v>
      </c>
      <c r="BK847" cm="1">
        <f t="array" ref="BK847">IF(LEN(TRIM(BG847))=0,"",SUMPRODUCT(--(LEN(TRIM($BG$5:BG847))&gt;0)))</f>
        <v>827</v>
      </c>
      <c r="BL847" t="str">
        <f>IF(BK847&lt;&gt;"",_xlfn.BASE(BK847,36,10),"")</f>
        <v>00000000MZ</v>
      </c>
      <c r="BM847" t="str">
        <f>IF(BL847&lt;&gt;"","*"&amp;BL847&amp;"*","")</f>
        <v>*00000000MZ*</v>
      </c>
      <c r="BN847" t="s">
        <v>37996</v>
      </c>
      <c r="BO847" t="str">
        <f>_xlfn.TEXTJOIN("-",TRUE,N847,T847)</f>
        <v>DAT004-M16</v>
      </c>
      <c r="CP847" t="s">
        <v>37998</v>
      </c>
      <c r="CU847">
        <v>13.99</v>
      </c>
      <c r="DT847" t="s">
        <v>37026</v>
      </c>
      <c r="EC847" s="7">
        <f t="shared" si="113"/>
        <v>17.487500000000001</v>
      </c>
      <c r="EN847" t="s">
        <v>36995</v>
      </c>
      <c r="EO847">
        <v>1731138031</v>
      </c>
      <c r="EP847" t="s">
        <v>36968</v>
      </c>
      <c r="EQ847" t="s">
        <v>36996</v>
      </c>
      <c r="ER847" t="s">
        <v>36997</v>
      </c>
      <c r="ES847" t="s">
        <v>36967</v>
      </c>
      <c r="ET847" t="s">
        <v>37761</v>
      </c>
      <c r="EU847" t="s">
        <v>36999</v>
      </c>
      <c r="FB847" t="s">
        <v>35377</v>
      </c>
      <c r="FC847" t="s">
        <v>37782</v>
      </c>
      <c r="FD847" t="s">
        <v>28824</v>
      </c>
      <c r="FF847" t="s">
        <v>36990</v>
      </c>
      <c r="FG847" t="s">
        <v>36990</v>
      </c>
      <c r="FH847" t="s">
        <v>37998</v>
      </c>
      <c r="FI847" t="s">
        <v>37762</v>
      </c>
      <c r="FJ847" t="s">
        <v>37763</v>
      </c>
      <c r="FK847" t="s">
        <v>37764</v>
      </c>
      <c r="FL847" t="s">
        <v>37765</v>
      </c>
      <c r="FM847" t="s">
        <v>37766</v>
      </c>
      <c r="FN847" t="s">
        <v>37767</v>
      </c>
      <c r="FO847" t="s">
        <v>37768</v>
      </c>
      <c r="FP847" t="s">
        <v>37769</v>
      </c>
      <c r="FQ847" t="s">
        <v>37028</v>
      </c>
      <c r="FR847" t="s">
        <v>37008</v>
      </c>
      <c r="FS847" t="s">
        <v>37009</v>
      </c>
      <c r="FT847" t="s">
        <v>29003</v>
      </c>
      <c r="FU847" t="s">
        <v>29003</v>
      </c>
      <c r="FV847" t="s">
        <v>28824</v>
      </c>
      <c r="FW847" t="s">
        <v>37030</v>
      </c>
      <c r="FX847" t="s">
        <v>37031</v>
      </c>
      <c r="FY847" t="s">
        <v>36971</v>
      </c>
      <c r="FZ847" t="s">
        <v>36990</v>
      </c>
      <c r="GA847" t="s">
        <v>37783</v>
      </c>
      <c r="GB847" t="s">
        <v>36968</v>
      </c>
      <c r="GC847" t="s">
        <v>37032</v>
      </c>
      <c r="GD847" t="s">
        <v>37033</v>
      </c>
      <c r="GE847" t="s">
        <v>37770</v>
      </c>
      <c r="GF847" t="s">
        <v>37771</v>
      </c>
      <c r="GG847" t="s">
        <v>37772</v>
      </c>
      <c r="GH847" t="s">
        <v>37773</v>
      </c>
      <c r="GI847" t="s">
        <v>37774</v>
      </c>
      <c r="GJ847" t="s">
        <v>37034</v>
      </c>
      <c r="GK847" t="s">
        <v>37035</v>
      </c>
      <c r="GL847" t="s">
        <v>37784</v>
      </c>
      <c r="GM847" t="s">
        <v>37785</v>
      </c>
      <c r="GN847" t="s">
        <v>37786</v>
      </c>
      <c r="GO847" t="s">
        <v>36973</v>
      </c>
      <c r="GP847" t="s">
        <v>28824</v>
      </c>
      <c r="GQ847" t="s">
        <v>37010</v>
      </c>
      <c r="GR847" t="s">
        <v>36969</v>
      </c>
      <c r="GT847" t="s">
        <v>37011</v>
      </c>
      <c r="GU847">
        <f t="shared" si="114"/>
        <v>17.5</v>
      </c>
      <c r="GV847">
        <f t="shared" si="115"/>
        <v>17.5</v>
      </c>
      <c r="GX847">
        <v>14</v>
      </c>
      <c r="GY847" t="s">
        <v>37012</v>
      </c>
      <c r="HA847" t="s">
        <v>37013</v>
      </c>
      <c r="HE847">
        <v>13.99</v>
      </c>
    </row>
    <row r="848" spans="1:213">
      <c r="A848" t="s">
        <v>29123</v>
      </c>
      <c r="B848" t="s">
        <v>36962</v>
      </c>
      <c r="C848" t="s">
        <v>36963</v>
      </c>
      <c r="D848" t="s">
        <v>21351</v>
      </c>
      <c r="E848">
        <v>1</v>
      </c>
      <c r="F848" t="s">
        <v>36964</v>
      </c>
      <c r="G848" t="s">
        <v>38</v>
      </c>
      <c r="H848" t="s">
        <v>37209</v>
      </c>
      <c r="I848" t="s">
        <v>28730</v>
      </c>
      <c r="J848" t="s">
        <v>33297</v>
      </c>
      <c r="K848" t="s">
        <v>21308</v>
      </c>
      <c r="L848" t="s">
        <v>33298</v>
      </c>
      <c r="M848" t="s">
        <v>33343</v>
      </c>
      <c r="N848" t="s">
        <v>21360</v>
      </c>
      <c r="O848" t="s">
        <v>33344</v>
      </c>
      <c r="P848" t="s">
        <v>21282</v>
      </c>
      <c r="Q848" t="s">
        <v>33300</v>
      </c>
      <c r="T848" t="s">
        <v>33349</v>
      </c>
      <c r="U848" t="s">
        <v>37776</v>
      </c>
      <c r="V848" t="s">
        <v>34104</v>
      </c>
      <c r="W848" t="s">
        <v>36967</v>
      </c>
      <c r="X848" t="s">
        <v>36968</v>
      </c>
      <c r="Y848" t="s">
        <v>36969</v>
      </c>
      <c r="Z848">
        <v>200</v>
      </c>
      <c r="AA848">
        <v>186</v>
      </c>
      <c r="AB848" t="s">
        <v>37018</v>
      </c>
      <c r="AC848" t="s">
        <v>36990</v>
      </c>
      <c r="AD848" t="s">
        <v>36971</v>
      </c>
      <c r="AE848" t="s">
        <v>36972</v>
      </c>
      <c r="AF848" t="s">
        <v>36973</v>
      </c>
      <c r="AH848" t="s">
        <v>37757</v>
      </c>
      <c r="AJ848" t="s">
        <v>36967</v>
      </c>
      <c r="AK848" t="s">
        <v>29003</v>
      </c>
      <c r="AL848" t="s">
        <v>37995</v>
      </c>
      <c r="AM848" t="s">
        <v>37777</v>
      </c>
      <c r="AN848" t="s">
        <v>28795</v>
      </c>
      <c r="AQ848" t="s">
        <v>28795</v>
      </c>
      <c r="AR848" t="s">
        <v>34345</v>
      </c>
      <c r="AW848" t="s">
        <v>37135</v>
      </c>
      <c r="AX848" t="s">
        <v>37135</v>
      </c>
      <c r="AY848" t="s">
        <v>37021</v>
      </c>
      <c r="BA848" t="s">
        <v>353</v>
      </c>
      <c r="BB848">
        <v>48</v>
      </c>
      <c r="BC848" t="s">
        <v>37022</v>
      </c>
      <c r="BD848" t="s">
        <v>28739</v>
      </c>
      <c r="BE848" t="s">
        <v>36993</v>
      </c>
      <c r="BF848">
        <v>0.2</v>
      </c>
      <c r="BG848" t="str">
        <f>_xlfn.TEXTJOIN("-",TRUE,V848,AL848,I848,BD848,AR848)</f>
        <v>AG-B1T-CB-D3-EE</v>
      </c>
      <c r="BH848" t="s">
        <v>38180</v>
      </c>
      <c r="BJ848" t="s">
        <v>38000</v>
      </c>
      <c r="BK848" cm="1">
        <f t="array" ref="BK848">IF(LEN(TRIM(BG848))=0,"",SUMPRODUCT(--(LEN(TRIM($BG$5:BG848))&gt;0)))</f>
        <v>828</v>
      </c>
      <c r="BL848" t="str">
        <f>IF(BK848&lt;&gt;"",_xlfn.BASE(BK848,36,10),"")</f>
        <v>00000000N0</v>
      </c>
      <c r="BM848" t="str">
        <f>IF(BL848&lt;&gt;"","*"&amp;BL848&amp;"*","")</f>
        <v>*00000000N0*</v>
      </c>
      <c r="BN848" t="s">
        <v>37999</v>
      </c>
      <c r="BO848" t="str">
        <f>_xlfn.TEXTJOIN("-",TRUE,N848,T848)</f>
        <v>DAT004-M16</v>
      </c>
      <c r="CP848" t="s">
        <v>37998</v>
      </c>
      <c r="CU848">
        <v>13.99</v>
      </c>
      <c r="DT848" t="s">
        <v>37026</v>
      </c>
      <c r="EC848" s="7">
        <f t="shared" si="113"/>
        <v>17.487500000000001</v>
      </c>
      <c r="EN848" t="s">
        <v>36995</v>
      </c>
      <c r="EO848">
        <v>1731138031</v>
      </c>
      <c r="EP848" t="s">
        <v>36968</v>
      </c>
      <c r="EQ848" t="s">
        <v>36996</v>
      </c>
      <c r="ER848" t="s">
        <v>36997</v>
      </c>
      <c r="ES848" t="s">
        <v>36967</v>
      </c>
      <c r="ET848" t="s">
        <v>37761</v>
      </c>
      <c r="EU848" t="s">
        <v>36999</v>
      </c>
      <c r="FB848" t="s">
        <v>35377</v>
      </c>
      <c r="FC848" t="s">
        <v>37782</v>
      </c>
      <c r="FD848" t="s">
        <v>28795</v>
      </c>
      <c r="FF848" t="s">
        <v>36990</v>
      </c>
      <c r="FG848" t="s">
        <v>36990</v>
      </c>
      <c r="FH848" t="s">
        <v>37998</v>
      </c>
      <c r="FI848" t="s">
        <v>37762</v>
      </c>
      <c r="FJ848" t="s">
        <v>37763</v>
      </c>
      <c r="FK848" t="s">
        <v>37764</v>
      </c>
      <c r="FL848" t="s">
        <v>37765</v>
      </c>
      <c r="FM848" t="s">
        <v>37766</v>
      </c>
      <c r="FN848" t="s">
        <v>37767</v>
      </c>
      <c r="FO848" t="s">
        <v>37768</v>
      </c>
      <c r="FP848" t="s">
        <v>37769</v>
      </c>
      <c r="FQ848" t="s">
        <v>37028</v>
      </c>
      <c r="FR848" t="s">
        <v>37008</v>
      </c>
      <c r="FS848" t="s">
        <v>37009</v>
      </c>
      <c r="FT848" t="s">
        <v>29003</v>
      </c>
      <c r="FU848" t="s">
        <v>29003</v>
      </c>
      <c r="FV848" t="s">
        <v>28795</v>
      </c>
      <c r="FW848" t="s">
        <v>37030</v>
      </c>
      <c r="FX848" t="s">
        <v>37031</v>
      </c>
      <c r="FY848" t="s">
        <v>36971</v>
      </c>
      <c r="FZ848" t="s">
        <v>36990</v>
      </c>
      <c r="GA848" t="s">
        <v>37783</v>
      </c>
      <c r="GB848" t="s">
        <v>36968</v>
      </c>
      <c r="GC848" t="s">
        <v>37032</v>
      </c>
      <c r="GD848" t="s">
        <v>37033</v>
      </c>
      <c r="GE848" t="s">
        <v>37770</v>
      </c>
      <c r="GF848" t="s">
        <v>37771</v>
      </c>
      <c r="GG848" t="s">
        <v>37772</v>
      </c>
      <c r="GH848" t="s">
        <v>37773</v>
      </c>
      <c r="GI848" t="s">
        <v>37774</v>
      </c>
      <c r="GJ848" t="s">
        <v>37034</v>
      </c>
      <c r="GK848" t="s">
        <v>37035</v>
      </c>
      <c r="GL848" t="s">
        <v>37784</v>
      </c>
      <c r="GM848" t="s">
        <v>37785</v>
      </c>
      <c r="GN848" t="s">
        <v>37786</v>
      </c>
      <c r="GO848" t="s">
        <v>36973</v>
      </c>
      <c r="GP848" t="s">
        <v>28795</v>
      </c>
      <c r="GQ848" t="s">
        <v>37010</v>
      </c>
      <c r="GR848" t="s">
        <v>36969</v>
      </c>
      <c r="GT848" t="s">
        <v>37011</v>
      </c>
      <c r="GU848">
        <f t="shared" si="114"/>
        <v>17.5</v>
      </c>
      <c r="GV848">
        <f t="shared" si="115"/>
        <v>17.5</v>
      </c>
      <c r="GX848">
        <v>14</v>
      </c>
      <c r="GY848" t="s">
        <v>37012</v>
      </c>
      <c r="HA848" t="s">
        <v>37013</v>
      </c>
      <c r="HE848">
        <v>13.99</v>
      </c>
    </row>
    <row r="849" spans="1:213">
      <c r="A849" t="s">
        <v>29123</v>
      </c>
      <c r="B849" t="s">
        <v>36962</v>
      </c>
      <c r="C849" t="s">
        <v>36963</v>
      </c>
      <c r="D849" t="s">
        <v>21351</v>
      </c>
      <c r="E849">
        <v>1</v>
      </c>
      <c r="F849" t="s">
        <v>36964</v>
      </c>
      <c r="G849" t="s">
        <v>38</v>
      </c>
      <c r="H849" t="s">
        <v>37209</v>
      </c>
      <c r="I849" t="s">
        <v>28730</v>
      </c>
      <c r="J849" t="s">
        <v>33297</v>
      </c>
      <c r="K849" t="s">
        <v>21308</v>
      </c>
      <c r="L849" t="s">
        <v>33298</v>
      </c>
      <c r="M849" t="s">
        <v>33343</v>
      </c>
      <c r="N849" t="s">
        <v>21360</v>
      </c>
      <c r="O849" t="s">
        <v>33344</v>
      </c>
      <c r="P849" t="s">
        <v>21282</v>
      </c>
      <c r="Q849" t="s">
        <v>33300</v>
      </c>
      <c r="T849" t="s">
        <v>33349</v>
      </c>
      <c r="U849" t="s">
        <v>37776</v>
      </c>
      <c r="V849" t="s">
        <v>34104</v>
      </c>
      <c r="W849" t="s">
        <v>36967</v>
      </c>
      <c r="X849" t="s">
        <v>36968</v>
      </c>
      <c r="Y849" t="s">
        <v>36969</v>
      </c>
      <c r="Z849">
        <v>200</v>
      </c>
      <c r="AA849">
        <v>195</v>
      </c>
      <c r="AB849" t="s">
        <v>37018</v>
      </c>
      <c r="AC849" t="s">
        <v>36990</v>
      </c>
      <c r="AD849" t="s">
        <v>36971</v>
      </c>
      <c r="AE849" t="s">
        <v>36972</v>
      </c>
      <c r="AF849" t="s">
        <v>36973</v>
      </c>
      <c r="AH849" t="s">
        <v>37757</v>
      </c>
      <c r="AJ849" t="s">
        <v>36967</v>
      </c>
      <c r="AK849" t="s">
        <v>29003</v>
      </c>
      <c r="AL849" t="s">
        <v>37995</v>
      </c>
      <c r="AM849" t="s">
        <v>37777</v>
      </c>
      <c r="AN849" t="s">
        <v>28789</v>
      </c>
      <c r="AQ849" t="s">
        <v>28789</v>
      </c>
      <c r="AR849" t="s">
        <v>34347</v>
      </c>
      <c r="AW849" t="s">
        <v>37135</v>
      </c>
      <c r="AX849" t="s">
        <v>37135</v>
      </c>
      <c r="AY849" t="s">
        <v>37021</v>
      </c>
      <c r="BA849" t="s">
        <v>353</v>
      </c>
      <c r="BB849">
        <v>48</v>
      </c>
      <c r="BC849" t="s">
        <v>37022</v>
      </c>
      <c r="BD849" t="s">
        <v>28739</v>
      </c>
      <c r="BE849" t="s">
        <v>36993</v>
      </c>
      <c r="BF849">
        <v>0.2</v>
      </c>
      <c r="BG849" t="str">
        <f>_xlfn.TEXTJOIN("-",TRUE,V849,AL849,I849,BD849,AR849)</f>
        <v>AG-B1T-CB-D3-EF</v>
      </c>
      <c r="BH849" t="s">
        <v>38181</v>
      </c>
      <c r="BJ849" t="s">
        <v>38002</v>
      </c>
      <c r="BK849" cm="1">
        <f t="array" ref="BK849">IF(LEN(TRIM(BG849))=0,"",SUMPRODUCT(--(LEN(TRIM($BG$5:BG849))&gt;0)))</f>
        <v>829</v>
      </c>
      <c r="BL849" t="str">
        <f>IF(BK849&lt;&gt;"",_xlfn.BASE(BK849,36,10),"")</f>
        <v>00000000N1</v>
      </c>
      <c r="BM849" t="str">
        <f>IF(BL849&lt;&gt;"","*"&amp;BL849&amp;"*","")</f>
        <v>*00000000N1*</v>
      </c>
      <c r="BN849" t="s">
        <v>38001</v>
      </c>
      <c r="BO849" t="str">
        <f>_xlfn.TEXTJOIN("-",TRUE,N849,T849)</f>
        <v>DAT004-M16</v>
      </c>
      <c r="CP849" t="s">
        <v>37998</v>
      </c>
      <c r="CU849">
        <v>13.99</v>
      </c>
      <c r="DT849" t="s">
        <v>37026</v>
      </c>
      <c r="EC849" s="7">
        <f t="shared" si="113"/>
        <v>17.487500000000001</v>
      </c>
      <c r="EN849" t="s">
        <v>36995</v>
      </c>
      <c r="EO849">
        <v>1731138031</v>
      </c>
      <c r="EP849" t="s">
        <v>36968</v>
      </c>
      <c r="EQ849" t="s">
        <v>36996</v>
      </c>
      <c r="ER849" t="s">
        <v>36997</v>
      </c>
      <c r="ES849" t="s">
        <v>36967</v>
      </c>
      <c r="ET849" t="s">
        <v>37761</v>
      </c>
      <c r="EU849" t="s">
        <v>36999</v>
      </c>
      <c r="FB849" t="s">
        <v>35377</v>
      </c>
      <c r="FC849" t="s">
        <v>37782</v>
      </c>
      <c r="FD849" t="s">
        <v>28789</v>
      </c>
      <c r="FF849" t="s">
        <v>36990</v>
      </c>
      <c r="FG849" t="s">
        <v>36990</v>
      </c>
      <c r="FH849" t="s">
        <v>37998</v>
      </c>
      <c r="FI849" t="s">
        <v>37762</v>
      </c>
      <c r="FJ849" t="s">
        <v>37763</v>
      </c>
      <c r="FK849" t="s">
        <v>37764</v>
      </c>
      <c r="FL849" t="s">
        <v>37765</v>
      </c>
      <c r="FM849" t="s">
        <v>37766</v>
      </c>
      <c r="FN849" t="s">
        <v>37767</v>
      </c>
      <c r="FO849" t="s">
        <v>37768</v>
      </c>
      <c r="FP849" t="s">
        <v>37769</v>
      </c>
      <c r="FQ849" t="s">
        <v>37028</v>
      </c>
      <c r="FR849" t="s">
        <v>37008</v>
      </c>
      <c r="FS849" t="s">
        <v>37009</v>
      </c>
      <c r="FT849" t="s">
        <v>29003</v>
      </c>
      <c r="FU849" t="s">
        <v>29003</v>
      </c>
      <c r="FV849" t="s">
        <v>28789</v>
      </c>
      <c r="FW849" t="s">
        <v>37030</v>
      </c>
      <c r="FX849" t="s">
        <v>37031</v>
      </c>
      <c r="FY849" t="s">
        <v>36971</v>
      </c>
      <c r="FZ849" t="s">
        <v>36990</v>
      </c>
      <c r="GA849" t="s">
        <v>37783</v>
      </c>
      <c r="GB849" t="s">
        <v>36968</v>
      </c>
      <c r="GC849" t="s">
        <v>37032</v>
      </c>
      <c r="GD849" t="s">
        <v>37033</v>
      </c>
      <c r="GE849" t="s">
        <v>37770</v>
      </c>
      <c r="GF849" t="s">
        <v>37771</v>
      </c>
      <c r="GG849" t="s">
        <v>37772</v>
      </c>
      <c r="GH849" t="s">
        <v>37773</v>
      </c>
      <c r="GI849" t="s">
        <v>37774</v>
      </c>
      <c r="GJ849" t="s">
        <v>37034</v>
      </c>
      <c r="GK849" t="s">
        <v>37035</v>
      </c>
      <c r="GL849" t="s">
        <v>37784</v>
      </c>
      <c r="GM849" t="s">
        <v>37785</v>
      </c>
      <c r="GN849" t="s">
        <v>37786</v>
      </c>
      <c r="GO849" t="s">
        <v>36973</v>
      </c>
      <c r="GP849" t="s">
        <v>28789</v>
      </c>
      <c r="GQ849" t="s">
        <v>37010</v>
      </c>
      <c r="GR849" t="s">
        <v>36969</v>
      </c>
      <c r="GT849" t="s">
        <v>37011</v>
      </c>
      <c r="GU849">
        <f t="shared" si="114"/>
        <v>17.5</v>
      </c>
      <c r="GV849">
        <f t="shared" si="115"/>
        <v>17.5</v>
      </c>
      <c r="GX849">
        <v>14</v>
      </c>
      <c r="GY849" t="s">
        <v>37012</v>
      </c>
      <c r="HA849" t="s">
        <v>37013</v>
      </c>
      <c r="HE849">
        <v>13.99</v>
      </c>
    </row>
    <row r="850" spans="1:213">
      <c r="A850" t="s">
        <v>29123</v>
      </c>
      <c r="B850" t="s">
        <v>36962</v>
      </c>
      <c r="C850" t="s">
        <v>36963</v>
      </c>
      <c r="D850" t="s">
        <v>21351</v>
      </c>
      <c r="E850">
        <v>1</v>
      </c>
      <c r="F850" t="s">
        <v>36964</v>
      </c>
      <c r="G850" t="s">
        <v>38</v>
      </c>
      <c r="H850" t="s">
        <v>37209</v>
      </c>
      <c r="I850" t="s">
        <v>28730</v>
      </c>
      <c r="J850" t="s">
        <v>33297</v>
      </c>
      <c r="K850" t="s">
        <v>21308</v>
      </c>
      <c r="L850" t="s">
        <v>33298</v>
      </c>
      <c r="M850" t="s">
        <v>33343</v>
      </c>
      <c r="N850" t="s">
        <v>21360</v>
      </c>
      <c r="O850" t="s">
        <v>33344</v>
      </c>
      <c r="P850" t="s">
        <v>21282</v>
      </c>
      <c r="Q850" t="s">
        <v>33300</v>
      </c>
      <c r="T850" t="s">
        <v>33349</v>
      </c>
      <c r="U850" t="s">
        <v>37776</v>
      </c>
      <c r="V850" t="s">
        <v>34104</v>
      </c>
      <c r="W850" t="s">
        <v>36967</v>
      </c>
      <c r="X850" t="s">
        <v>36968</v>
      </c>
      <c r="Y850" t="s">
        <v>36969</v>
      </c>
      <c r="Z850">
        <v>300</v>
      </c>
      <c r="AA850">
        <v>221</v>
      </c>
      <c r="AB850" t="s">
        <v>37018</v>
      </c>
      <c r="AC850" t="s">
        <v>36990</v>
      </c>
      <c r="AD850" t="s">
        <v>36971</v>
      </c>
      <c r="AE850" t="s">
        <v>36972</v>
      </c>
      <c r="AF850" t="s">
        <v>36973</v>
      </c>
      <c r="AH850" t="s">
        <v>37757</v>
      </c>
      <c r="AJ850" t="s">
        <v>36967</v>
      </c>
      <c r="AK850" t="s">
        <v>29003</v>
      </c>
      <c r="AL850" t="s">
        <v>37995</v>
      </c>
      <c r="AM850" t="s">
        <v>37777</v>
      </c>
      <c r="AN850" t="s">
        <v>29088</v>
      </c>
      <c r="AQ850" t="s">
        <v>29088</v>
      </c>
      <c r="AR850" t="s">
        <v>34349</v>
      </c>
      <c r="AW850" t="s">
        <v>37135</v>
      </c>
      <c r="AX850" t="s">
        <v>37135</v>
      </c>
      <c r="AY850" t="s">
        <v>37021</v>
      </c>
      <c r="BA850" t="s">
        <v>353</v>
      </c>
      <c r="BB850">
        <v>48</v>
      </c>
      <c r="BC850" t="s">
        <v>37048</v>
      </c>
      <c r="BD850" t="s">
        <v>34259</v>
      </c>
      <c r="BE850" t="s">
        <v>36993</v>
      </c>
      <c r="BF850">
        <v>0.2</v>
      </c>
      <c r="BG850" t="str">
        <f>_xlfn.TEXTJOIN("-",TRUE,V850,AL850,I850,BD850,AR850)</f>
        <v>AG-B1T-CB-D4-EG</v>
      </c>
      <c r="BH850" t="s">
        <v>38182</v>
      </c>
      <c r="BJ850" t="s">
        <v>38004</v>
      </c>
      <c r="BK850" cm="1">
        <f t="array" ref="BK850">IF(LEN(TRIM(BG850))=0,"",SUMPRODUCT(--(LEN(TRIM($BG$5:BG850))&gt;0)))</f>
        <v>830</v>
      </c>
      <c r="BL850" t="str">
        <f>IF(BK850&lt;&gt;"",_xlfn.BASE(BK850,36,10),"")</f>
        <v>00000000N2</v>
      </c>
      <c r="BM850" t="str">
        <f>IF(BL850&lt;&gt;"","*"&amp;BL850&amp;"*","")</f>
        <v>*00000000N2*</v>
      </c>
      <c r="BN850" t="s">
        <v>38003</v>
      </c>
      <c r="BO850" t="str">
        <f>_xlfn.TEXTJOIN("-",TRUE,N850,T850)</f>
        <v>DAT004-M16</v>
      </c>
      <c r="CP850" t="s">
        <v>37998</v>
      </c>
      <c r="CU850">
        <v>13.99</v>
      </c>
      <c r="DT850" t="s">
        <v>37026</v>
      </c>
      <c r="EC850" s="7">
        <f t="shared" si="113"/>
        <v>17.487500000000001</v>
      </c>
      <c r="EN850" t="s">
        <v>36995</v>
      </c>
      <c r="EO850">
        <v>1731138031</v>
      </c>
      <c r="EP850" t="s">
        <v>36968</v>
      </c>
      <c r="EQ850" t="s">
        <v>36996</v>
      </c>
      <c r="ER850" t="s">
        <v>36997</v>
      </c>
      <c r="ES850" t="s">
        <v>36967</v>
      </c>
      <c r="ET850" t="s">
        <v>37761</v>
      </c>
      <c r="EU850" t="s">
        <v>36999</v>
      </c>
      <c r="FB850" t="s">
        <v>35377</v>
      </c>
      <c r="FC850" t="s">
        <v>37782</v>
      </c>
      <c r="FD850" t="s">
        <v>29088</v>
      </c>
      <c r="FF850" t="s">
        <v>36990</v>
      </c>
      <c r="FG850" t="s">
        <v>36990</v>
      </c>
      <c r="FH850" t="s">
        <v>37998</v>
      </c>
      <c r="FI850" t="s">
        <v>37762</v>
      </c>
      <c r="FJ850" t="s">
        <v>37763</v>
      </c>
      <c r="FK850" t="s">
        <v>37764</v>
      </c>
      <c r="FL850" t="s">
        <v>37765</v>
      </c>
      <c r="FM850" t="s">
        <v>37766</v>
      </c>
      <c r="FN850" t="s">
        <v>37767</v>
      </c>
      <c r="FO850" t="s">
        <v>37768</v>
      </c>
      <c r="FP850" t="s">
        <v>37769</v>
      </c>
      <c r="FQ850" t="s">
        <v>37028</v>
      </c>
      <c r="FR850" t="s">
        <v>37008</v>
      </c>
      <c r="FS850" t="s">
        <v>37009</v>
      </c>
      <c r="FT850" t="s">
        <v>29003</v>
      </c>
      <c r="FU850" t="s">
        <v>29003</v>
      </c>
      <c r="FV850" t="s">
        <v>29088</v>
      </c>
      <c r="FW850" t="s">
        <v>37030</v>
      </c>
      <c r="FX850" t="s">
        <v>37031</v>
      </c>
      <c r="FY850" t="s">
        <v>36971</v>
      </c>
      <c r="FZ850" t="s">
        <v>36990</v>
      </c>
      <c r="GA850" t="s">
        <v>37783</v>
      </c>
      <c r="GB850" t="s">
        <v>36968</v>
      </c>
      <c r="GC850" t="s">
        <v>37032</v>
      </c>
      <c r="GD850" t="s">
        <v>37033</v>
      </c>
      <c r="GE850" t="s">
        <v>37770</v>
      </c>
      <c r="GF850" t="s">
        <v>37771</v>
      </c>
      <c r="GG850" t="s">
        <v>37772</v>
      </c>
      <c r="GH850" t="s">
        <v>37773</v>
      </c>
      <c r="GI850" t="s">
        <v>37774</v>
      </c>
      <c r="GJ850" t="s">
        <v>37034</v>
      </c>
      <c r="GK850" t="s">
        <v>37035</v>
      </c>
      <c r="GL850" t="s">
        <v>37784</v>
      </c>
      <c r="GM850" t="s">
        <v>37785</v>
      </c>
      <c r="GN850" t="s">
        <v>37786</v>
      </c>
      <c r="GO850" t="s">
        <v>36973</v>
      </c>
      <c r="GP850" t="s">
        <v>29088</v>
      </c>
      <c r="GQ850" t="s">
        <v>37010</v>
      </c>
      <c r="GR850" t="s">
        <v>36969</v>
      </c>
      <c r="GT850" t="s">
        <v>37011</v>
      </c>
      <c r="GU850">
        <f t="shared" si="114"/>
        <v>17.5</v>
      </c>
      <c r="GV850">
        <f t="shared" si="115"/>
        <v>17.5</v>
      </c>
      <c r="GX850">
        <v>14</v>
      </c>
      <c r="GY850" t="s">
        <v>37012</v>
      </c>
      <c r="HA850" t="s">
        <v>37013</v>
      </c>
      <c r="HE850">
        <v>13.99</v>
      </c>
    </row>
    <row r="851" spans="1:213">
      <c r="A851" t="s">
        <v>29123</v>
      </c>
      <c r="B851" t="s">
        <v>36962</v>
      </c>
      <c r="C851" t="s">
        <v>36963</v>
      </c>
      <c r="D851" t="s">
        <v>21351</v>
      </c>
      <c r="E851">
        <v>1</v>
      </c>
      <c r="F851" t="s">
        <v>36964</v>
      </c>
      <c r="G851" t="s">
        <v>38</v>
      </c>
      <c r="H851" t="s">
        <v>37209</v>
      </c>
      <c r="I851" t="s">
        <v>28730</v>
      </c>
      <c r="J851" t="s">
        <v>33297</v>
      </c>
      <c r="K851" t="s">
        <v>21308</v>
      </c>
      <c r="L851" t="s">
        <v>33298</v>
      </c>
      <c r="M851" t="s">
        <v>33343</v>
      </c>
      <c r="N851" t="s">
        <v>21360</v>
      </c>
      <c r="O851" t="s">
        <v>33344</v>
      </c>
      <c r="P851" t="s">
        <v>21282</v>
      </c>
      <c r="Q851" t="s">
        <v>33300</v>
      </c>
      <c r="T851" t="s">
        <v>33349</v>
      </c>
      <c r="U851" t="s">
        <v>37776</v>
      </c>
      <c r="V851" t="s">
        <v>34104</v>
      </c>
      <c r="W851" t="s">
        <v>36967</v>
      </c>
      <c r="X851" t="s">
        <v>36968</v>
      </c>
      <c r="Y851" t="s">
        <v>36969</v>
      </c>
      <c r="Z851">
        <v>300</v>
      </c>
      <c r="AA851">
        <v>236</v>
      </c>
      <c r="AB851" t="s">
        <v>37018</v>
      </c>
      <c r="AC851" t="s">
        <v>36990</v>
      </c>
      <c r="AD851" t="s">
        <v>36971</v>
      </c>
      <c r="AE851" t="s">
        <v>36972</v>
      </c>
      <c r="AF851" t="s">
        <v>36973</v>
      </c>
      <c r="AH851" t="s">
        <v>37757</v>
      </c>
      <c r="AJ851" t="s">
        <v>36967</v>
      </c>
      <c r="AK851" t="s">
        <v>29003</v>
      </c>
      <c r="AL851" t="s">
        <v>37995</v>
      </c>
      <c r="AM851" t="s">
        <v>37777</v>
      </c>
      <c r="AN851" t="s">
        <v>29128</v>
      </c>
      <c r="AQ851" t="s">
        <v>29128</v>
      </c>
      <c r="AR851" t="s">
        <v>34351</v>
      </c>
      <c r="AW851" t="s">
        <v>37135</v>
      </c>
      <c r="AX851" t="s">
        <v>37135</v>
      </c>
      <c r="AY851" t="s">
        <v>37021</v>
      </c>
      <c r="BA851" t="s">
        <v>353</v>
      </c>
      <c r="BB851">
        <v>48</v>
      </c>
      <c r="BC851" t="s">
        <v>37048</v>
      </c>
      <c r="BD851" t="s">
        <v>34259</v>
      </c>
      <c r="BE851" t="s">
        <v>36993</v>
      </c>
      <c r="BF851">
        <v>0.2</v>
      </c>
      <c r="BG851" t="str">
        <f>_xlfn.TEXTJOIN("-",TRUE,V851,AL851,I851,BD851,AR851)</f>
        <v>AG-B1T-CB-D4-EH</v>
      </c>
      <c r="BH851" t="s">
        <v>38183</v>
      </c>
      <c r="BJ851" t="s">
        <v>38006</v>
      </c>
      <c r="BK851" cm="1">
        <f t="array" ref="BK851">IF(LEN(TRIM(BG851))=0,"",SUMPRODUCT(--(LEN(TRIM($BG$5:BG851))&gt;0)))</f>
        <v>831</v>
      </c>
      <c r="BL851" t="str">
        <f>IF(BK851&lt;&gt;"",_xlfn.BASE(BK851,36,10),"")</f>
        <v>00000000N3</v>
      </c>
      <c r="BM851" t="str">
        <f>IF(BL851&lt;&gt;"","*"&amp;BL851&amp;"*","")</f>
        <v>*00000000N3*</v>
      </c>
      <c r="BN851" t="s">
        <v>38005</v>
      </c>
      <c r="BO851" t="str">
        <f>_xlfn.TEXTJOIN("-",TRUE,N851,T851)</f>
        <v>DAT004-M16</v>
      </c>
      <c r="CP851" t="s">
        <v>37998</v>
      </c>
      <c r="CU851">
        <v>13.99</v>
      </c>
      <c r="DT851" t="s">
        <v>37026</v>
      </c>
      <c r="EC851" s="7">
        <f t="shared" si="113"/>
        <v>17.487500000000001</v>
      </c>
      <c r="EN851" t="s">
        <v>36995</v>
      </c>
      <c r="EO851">
        <v>1731138031</v>
      </c>
      <c r="EP851" t="s">
        <v>36968</v>
      </c>
      <c r="EQ851" t="s">
        <v>36996</v>
      </c>
      <c r="ER851" t="s">
        <v>36997</v>
      </c>
      <c r="ES851" t="s">
        <v>36967</v>
      </c>
      <c r="ET851" t="s">
        <v>37761</v>
      </c>
      <c r="EU851" t="s">
        <v>36999</v>
      </c>
      <c r="FB851" t="s">
        <v>35377</v>
      </c>
      <c r="FC851" t="s">
        <v>37782</v>
      </c>
      <c r="FD851" t="s">
        <v>37799</v>
      </c>
      <c r="FF851" t="s">
        <v>36990</v>
      </c>
      <c r="FG851" t="s">
        <v>36990</v>
      </c>
      <c r="FH851" t="s">
        <v>37998</v>
      </c>
      <c r="FI851" t="s">
        <v>37762</v>
      </c>
      <c r="FJ851" t="s">
        <v>37763</v>
      </c>
      <c r="FK851" t="s">
        <v>37764</v>
      </c>
      <c r="FL851" t="s">
        <v>37765</v>
      </c>
      <c r="FM851" t="s">
        <v>37766</v>
      </c>
      <c r="FN851" t="s">
        <v>37767</v>
      </c>
      <c r="FO851" t="s">
        <v>37768</v>
      </c>
      <c r="FP851" t="s">
        <v>37769</v>
      </c>
      <c r="FQ851" t="s">
        <v>37028</v>
      </c>
      <c r="FR851" t="s">
        <v>37008</v>
      </c>
      <c r="FS851" t="s">
        <v>37009</v>
      </c>
      <c r="FT851" t="s">
        <v>29003</v>
      </c>
      <c r="FU851" t="s">
        <v>29003</v>
      </c>
      <c r="FV851" t="s">
        <v>37799</v>
      </c>
      <c r="FW851" t="s">
        <v>37030</v>
      </c>
      <c r="FX851" t="s">
        <v>37031</v>
      </c>
      <c r="FY851" t="s">
        <v>36971</v>
      </c>
      <c r="FZ851" t="s">
        <v>36990</v>
      </c>
      <c r="GA851" t="s">
        <v>37783</v>
      </c>
      <c r="GB851" t="s">
        <v>36968</v>
      </c>
      <c r="GC851" t="s">
        <v>37032</v>
      </c>
      <c r="GD851" t="s">
        <v>37033</v>
      </c>
      <c r="GE851" t="s">
        <v>37770</v>
      </c>
      <c r="GF851" t="s">
        <v>37771</v>
      </c>
      <c r="GG851" t="s">
        <v>37772</v>
      </c>
      <c r="GH851" t="s">
        <v>37773</v>
      </c>
      <c r="GI851" t="s">
        <v>37774</v>
      </c>
      <c r="GJ851" t="s">
        <v>37034</v>
      </c>
      <c r="GK851" t="s">
        <v>37035</v>
      </c>
      <c r="GL851" t="s">
        <v>37784</v>
      </c>
      <c r="GM851" t="s">
        <v>37785</v>
      </c>
      <c r="GN851" t="s">
        <v>37786</v>
      </c>
      <c r="GO851" t="s">
        <v>36973</v>
      </c>
      <c r="GP851" t="s">
        <v>37799</v>
      </c>
      <c r="GQ851" t="s">
        <v>37010</v>
      </c>
      <c r="GR851" t="s">
        <v>36969</v>
      </c>
      <c r="GT851" t="s">
        <v>37011</v>
      </c>
      <c r="GU851">
        <f t="shared" si="114"/>
        <v>17.5</v>
      </c>
      <c r="GV851">
        <f t="shared" si="115"/>
        <v>17.5</v>
      </c>
      <c r="GX851">
        <v>14</v>
      </c>
      <c r="GY851" t="s">
        <v>37012</v>
      </c>
      <c r="HA851" t="s">
        <v>37013</v>
      </c>
      <c r="HE851">
        <v>13.99</v>
      </c>
    </row>
    <row r="852" spans="1:213">
      <c r="A852" t="s">
        <v>29123</v>
      </c>
      <c r="B852" t="s">
        <v>36962</v>
      </c>
      <c r="C852" t="s">
        <v>36963</v>
      </c>
      <c r="D852" t="s">
        <v>21351</v>
      </c>
      <c r="E852">
        <v>1</v>
      </c>
      <c r="F852" t="s">
        <v>36964</v>
      </c>
      <c r="G852" t="s">
        <v>38</v>
      </c>
      <c r="H852" t="s">
        <v>37209</v>
      </c>
      <c r="I852" t="s">
        <v>28730</v>
      </c>
      <c r="J852" t="s">
        <v>33297</v>
      </c>
      <c r="K852" t="s">
        <v>21308</v>
      </c>
      <c r="L852" t="s">
        <v>33298</v>
      </c>
      <c r="M852" t="s">
        <v>33343</v>
      </c>
      <c r="N852" t="s">
        <v>21360</v>
      </c>
      <c r="O852" t="s">
        <v>33344</v>
      </c>
      <c r="P852" t="s">
        <v>21282</v>
      </c>
      <c r="Q852" t="s">
        <v>33300</v>
      </c>
      <c r="T852" t="s">
        <v>33349</v>
      </c>
      <c r="U852" t="s">
        <v>37776</v>
      </c>
      <c r="V852" t="s">
        <v>34104</v>
      </c>
      <c r="W852" t="s">
        <v>36967</v>
      </c>
      <c r="X852" t="s">
        <v>36968</v>
      </c>
      <c r="Y852" t="s">
        <v>36969</v>
      </c>
      <c r="Z852">
        <v>300</v>
      </c>
      <c r="AA852">
        <v>271</v>
      </c>
      <c r="AB852" t="s">
        <v>37056</v>
      </c>
      <c r="AC852" t="s">
        <v>36990</v>
      </c>
      <c r="AD852" t="s">
        <v>36971</v>
      </c>
      <c r="AE852" t="s">
        <v>36972</v>
      </c>
      <c r="AF852" t="s">
        <v>36973</v>
      </c>
      <c r="AH852" t="s">
        <v>37757</v>
      </c>
      <c r="AJ852" t="s">
        <v>36967</v>
      </c>
      <c r="AK852" t="s">
        <v>29003</v>
      </c>
      <c r="AL852" t="s">
        <v>37995</v>
      </c>
      <c r="AM852" t="s">
        <v>37777</v>
      </c>
      <c r="AN852" t="s">
        <v>37800</v>
      </c>
      <c r="AQ852" t="s">
        <v>37800</v>
      </c>
      <c r="AR852" t="s">
        <v>34353</v>
      </c>
      <c r="AW852" t="s">
        <v>37135</v>
      </c>
      <c r="AX852" t="s">
        <v>37135</v>
      </c>
      <c r="AY852" t="s">
        <v>37058</v>
      </c>
      <c r="BA852" t="s">
        <v>37059</v>
      </c>
      <c r="BB852">
        <v>48</v>
      </c>
      <c r="BC852" t="s">
        <v>37060</v>
      </c>
      <c r="BD852" t="s">
        <v>34261</v>
      </c>
      <c r="BE852" t="s">
        <v>36993</v>
      </c>
      <c r="BF852">
        <v>0.2</v>
      </c>
      <c r="BG852" t="str">
        <f>_xlfn.TEXTJOIN("-",TRUE,V852,AL852,I852,BD852,AR852)</f>
        <v>AG-B1T-CB-D5-EI</v>
      </c>
      <c r="BH852" t="s">
        <v>38184</v>
      </c>
      <c r="BJ852" t="s">
        <v>38008</v>
      </c>
      <c r="BK852" cm="1">
        <f t="array" ref="BK852">IF(LEN(TRIM(BG852))=0,"",SUMPRODUCT(--(LEN(TRIM($BG$5:BG852))&gt;0)))</f>
        <v>832</v>
      </c>
      <c r="BL852" t="str">
        <f>IF(BK852&lt;&gt;"",_xlfn.BASE(BK852,36,10),"")</f>
        <v>00000000N4</v>
      </c>
      <c r="BM852" t="str">
        <f>IF(BL852&lt;&gt;"","*"&amp;BL852&amp;"*","")</f>
        <v>*00000000N4*</v>
      </c>
      <c r="BN852" t="s">
        <v>38007</v>
      </c>
      <c r="BO852" t="str">
        <f>_xlfn.TEXTJOIN("-",TRUE,N852,T852)</f>
        <v>DAT004-M16</v>
      </c>
      <c r="CP852" t="s">
        <v>37998</v>
      </c>
      <c r="CU852">
        <v>16.989999999999998</v>
      </c>
      <c r="DT852" t="s">
        <v>37026</v>
      </c>
      <c r="EC852" s="7">
        <f t="shared" si="113"/>
        <v>21.237499999999997</v>
      </c>
      <c r="EN852" t="s">
        <v>36995</v>
      </c>
      <c r="EO852">
        <v>1731138031</v>
      </c>
      <c r="EP852" t="s">
        <v>36968</v>
      </c>
      <c r="EQ852" t="s">
        <v>36996</v>
      </c>
      <c r="ER852" t="s">
        <v>36997</v>
      </c>
      <c r="ES852" t="s">
        <v>36967</v>
      </c>
      <c r="ET852" t="s">
        <v>37761</v>
      </c>
      <c r="EU852" t="s">
        <v>36999</v>
      </c>
      <c r="FB852" t="s">
        <v>35377</v>
      </c>
      <c r="FC852" t="s">
        <v>37782</v>
      </c>
      <c r="FD852" t="s">
        <v>37800</v>
      </c>
      <c r="FF852" t="s">
        <v>36990</v>
      </c>
      <c r="FG852" t="s">
        <v>36990</v>
      </c>
      <c r="FH852" t="s">
        <v>37998</v>
      </c>
      <c r="FI852" t="s">
        <v>37762</v>
      </c>
      <c r="FJ852" t="s">
        <v>37763</v>
      </c>
      <c r="FK852" t="s">
        <v>37764</v>
      </c>
      <c r="FL852" t="s">
        <v>37765</v>
      </c>
      <c r="FM852" t="s">
        <v>37766</v>
      </c>
      <c r="FN852" t="s">
        <v>37767</v>
      </c>
      <c r="FO852" t="s">
        <v>37768</v>
      </c>
      <c r="FP852" t="s">
        <v>37769</v>
      </c>
      <c r="FQ852" t="s">
        <v>37028</v>
      </c>
      <c r="FR852" t="s">
        <v>37008</v>
      </c>
      <c r="FS852" t="s">
        <v>37009</v>
      </c>
      <c r="FT852" t="s">
        <v>29003</v>
      </c>
      <c r="FU852" t="s">
        <v>29003</v>
      </c>
      <c r="FV852" t="s">
        <v>37800</v>
      </c>
      <c r="FW852" t="s">
        <v>37030</v>
      </c>
      <c r="FX852" t="s">
        <v>37031</v>
      </c>
      <c r="FY852" t="s">
        <v>36971</v>
      </c>
      <c r="FZ852" t="s">
        <v>36990</v>
      </c>
      <c r="GA852" t="s">
        <v>37783</v>
      </c>
      <c r="GB852" t="s">
        <v>36968</v>
      </c>
      <c r="GC852" t="s">
        <v>37032</v>
      </c>
      <c r="GD852" t="s">
        <v>37033</v>
      </c>
      <c r="GE852" t="s">
        <v>37770</v>
      </c>
      <c r="GF852" t="s">
        <v>37771</v>
      </c>
      <c r="GG852" t="s">
        <v>37772</v>
      </c>
      <c r="GH852" t="s">
        <v>37773</v>
      </c>
      <c r="GI852" t="s">
        <v>37774</v>
      </c>
      <c r="GJ852" t="s">
        <v>37034</v>
      </c>
      <c r="GK852" t="s">
        <v>37035</v>
      </c>
      <c r="GL852" t="s">
        <v>37784</v>
      </c>
      <c r="GM852" t="s">
        <v>37785</v>
      </c>
      <c r="GN852" t="s">
        <v>37786</v>
      </c>
      <c r="GO852" t="s">
        <v>36973</v>
      </c>
      <c r="GP852" t="s">
        <v>37800</v>
      </c>
      <c r="GQ852" t="s">
        <v>37010</v>
      </c>
      <c r="GR852" t="s">
        <v>36969</v>
      </c>
      <c r="GT852" t="s">
        <v>37011</v>
      </c>
      <c r="GU852">
        <f t="shared" si="114"/>
        <v>21.25</v>
      </c>
      <c r="GV852">
        <f t="shared" si="115"/>
        <v>21.25</v>
      </c>
      <c r="GX852">
        <v>17</v>
      </c>
      <c r="GY852" t="s">
        <v>37012</v>
      </c>
      <c r="HA852" t="s">
        <v>37013</v>
      </c>
      <c r="HE852">
        <v>16.989999999999998</v>
      </c>
    </row>
    <row r="853" spans="1:213">
      <c r="A853" t="s">
        <v>29123</v>
      </c>
      <c r="B853" t="s">
        <v>36962</v>
      </c>
      <c r="C853" t="s">
        <v>36963</v>
      </c>
      <c r="D853" t="s">
        <v>21351</v>
      </c>
      <c r="E853">
        <v>1</v>
      </c>
      <c r="F853" t="s">
        <v>36964</v>
      </c>
      <c r="G853" t="s">
        <v>38</v>
      </c>
      <c r="H853" t="s">
        <v>37209</v>
      </c>
      <c r="I853" t="s">
        <v>28730</v>
      </c>
      <c r="J853" t="s">
        <v>33297</v>
      </c>
      <c r="K853" t="s">
        <v>21308</v>
      </c>
      <c r="L853" t="s">
        <v>33298</v>
      </c>
      <c r="M853" t="s">
        <v>33343</v>
      </c>
      <c r="N853" t="s">
        <v>21360</v>
      </c>
      <c r="O853" t="s">
        <v>33344</v>
      </c>
      <c r="P853" t="s">
        <v>21282</v>
      </c>
      <c r="Q853" t="s">
        <v>33300</v>
      </c>
      <c r="T853" t="s">
        <v>33349</v>
      </c>
      <c r="U853" t="s">
        <v>37776</v>
      </c>
      <c r="V853" t="s">
        <v>34104</v>
      </c>
      <c r="W853" t="s">
        <v>36967</v>
      </c>
      <c r="X853" t="s">
        <v>36968</v>
      </c>
      <c r="Y853" t="s">
        <v>36969</v>
      </c>
      <c r="Z853">
        <v>300</v>
      </c>
      <c r="AA853">
        <v>279</v>
      </c>
      <c r="AB853" t="s">
        <v>37056</v>
      </c>
      <c r="AC853" t="s">
        <v>36990</v>
      </c>
      <c r="AD853" t="s">
        <v>36971</v>
      </c>
      <c r="AE853" t="s">
        <v>36972</v>
      </c>
      <c r="AF853" t="s">
        <v>36973</v>
      </c>
      <c r="AH853" t="s">
        <v>37757</v>
      </c>
      <c r="AJ853" t="s">
        <v>36967</v>
      </c>
      <c r="AK853" t="s">
        <v>29003</v>
      </c>
      <c r="AL853" t="s">
        <v>37995</v>
      </c>
      <c r="AM853" t="s">
        <v>37777</v>
      </c>
      <c r="AN853" t="s">
        <v>21762</v>
      </c>
      <c r="AQ853" t="s">
        <v>21762</v>
      </c>
      <c r="AR853" t="s">
        <v>34355</v>
      </c>
      <c r="AW853" t="s">
        <v>37135</v>
      </c>
      <c r="AX853" t="s">
        <v>37135</v>
      </c>
      <c r="AY853" t="s">
        <v>37058</v>
      </c>
      <c r="BA853" t="s">
        <v>37059</v>
      </c>
      <c r="BB853">
        <v>48</v>
      </c>
      <c r="BC853" t="s">
        <v>37060</v>
      </c>
      <c r="BD853" t="s">
        <v>34261</v>
      </c>
      <c r="BE853" t="s">
        <v>36993</v>
      </c>
      <c r="BF853">
        <v>0.2</v>
      </c>
      <c r="BG853" t="str">
        <f>_xlfn.TEXTJOIN("-",TRUE,V853,AL853,I853,BD853,AR853)</f>
        <v>AG-B1T-CB-D5-EJ</v>
      </c>
      <c r="BH853" t="s">
        <v>38185</v>
      </c>
      <c r="BJ853">
        <v>171708</v>
      </c>
      <c r="BK853" cm="1">
        <f t="array" ref="BK853">IF(LEN(TRIM(BG853))=0,"",SUMPRODUCT(--(LEN(TRIM($BG$5:BG853))&gt;0)))</f>
        <v>833</v>
      </c>
      <c r="BL853" t="str">
        <f>IF(BK853&lt;&gt;"",_xlfn.BASE(BK853,36,10),"")</f>
        <v>00000000N5</v>
      </c>
      <c r="BM853" t="str">
        <f>IF(BL853&lt;&gt;"","*"&amp;BL853&amp;"*","")</f>
        <v>*00000000N5*</v>
      </c>
      <c r="BN853" t="s">
        <v>38009</v>
      </c>
      <c r="BO853" t="str">
        <f>_xlfn.TEXTJOIN("-",TRUE,N853,T853)</f>
        <v>DAT004-M16</v>
      </c>
      <c r="CP853" t="s">
        <v>37998</v>
      </c>
      <c r="CU853">
        <v>16.989999999999998</v>
      </c>
      <c r="DT853" t="s">
        <v>37026</v>
      </c>
      <c r="EC853" s="7">
        <f t="shared" si="113"/>
        <v>21.237499999999997</v>
      </c>
      <c r="EN853" t="s">
        <v>36995</v>
      </c>
      <c r="EO853">
        <v>1731138031</v>
      </c>
      <c r="EP853" t="s">
        <v>36968</v>
      </c>
      <c r="EQ853" t="s">
        <v>36996</v>
      </c>
      <c r="ER853" t="s">
        <v>36997</v>
      </c>
      <c r="ES853" t="s">
        <v>36967</v>
      </c>
      <c r="ET853" t="s">
        <v>37761</v>
      </c>
      <c r="EU853" t="s">
        <v>36999</v>
      </c>
      <c r="FB853" t="s">
        <v>35377</v>
      </c>
      <c r="FC853" t="s">
        <v>37782</v>
      </c>
      <c r="FD853" t="s">
        <v>21762</v>
      </c>
      <c r="FF853" t="s">
        <v>36990</v>
      </c>
      <c r="FG853" t="s">
        <v>36990</v>
      </c>
      <c r="FH853" t="s">
        <v>37998</v>
      </c>
      <c r="FI853" t="s">
        <v>37762</v>
      </c>
      <c r="FJ853" t="s">
        <v>37763</v>
      </c>
      <c r="FK853" t="s">
        <v>37764</v>
      </c>
      <c r="FL853" t="s">
        <v>37765</v>
      </c>
      <c r="FM853" t="s">
        <v>37766</v>
      </c>
      <c r="FN853" t="s">
        <v>37767</v>
      </c>
      <c r="FO853" t="s">
        <v>37768</v>
      </c>
      <c r="FP853" t="s">
        <v>37769</v>
      </c>
      <c r="FQ853" t="s">
        <v>37028</v>
      </c>
      <c r="FR853" t="s">
        <v>37008</v>
      </c>
      <c r="FS853" t="s">
        <v>37009</v>
      </c>
      <c r="FT853" t="s">
        <v>29003</v>
      </c>
      <c r="FU853" t="s">
        <v>29003</v>
      </c>
      <c r="FV853" t="s">
        <v>21762</v>
      </c>
      <c r="FW853" t="s">
        <v>37030</v>
      </c>
      <c r="FX853" t="s">
        <v>37031</v>
      </c>
      <c r="FY853" t="s">
        <v>36971</v>
      </c>
      <c r="FZ853" t="s">
        <v>36990</v>
      </c>
      <c r="GA853" t="s">
        <v>37783</v>
      </c>
      <c r="GB853" t="s">
        <v>36968</v>
      </c>
      <c r="GC853" t="s">
        <v>37032</v>
      </c>
      <c r="GD853" t="s">
        <v>37033</v>
      </c>
      <c r="GE853" t="s">
        <v>37770</v>
      </c>
      <c r="GF853" t="s">
        <v>37771</v>
      </c>
      <c r="GG853" t="s">
        <v>37772</v>
      </c>
      <c r="GH853" t="s">
        <v>37773</v>
      </c>
      <c r="GI853" t="s">
        <v>37774</v>
      </c>
      <c r="GJ853" t="s">
        <v>37034</v>
      </c>
      <c r="GK853" t="s">
        <v>37035</v>
      </c>
      <c r="GL853" t="s">
        <v>37784</v>
      </c>
      <c r="GM853" t="s">
        <v>37785</v>
      </c>
      <c r="GN853" t="s">
        <v>37786</v>
      </c>
      <c r="GO853" t="s">
        <v>36973</v>
      </c>
      <c r="GP853" t="s">
        <v>21762</v>
      </c>
      <c r="GQ853" t="s">
        <v>37010</v>
      </c>
      <c r="GR853" t="s">
        <v>36969</v>
      </c>
      <c r="GT853" t="s">
        <v>37011</v>
      </c>
      <c r="GU853">
        <f t="shared" si="114"/>
        <v>21.25</v>
      </c>
      <c r="GV853">
        <f t="shared" si="115"/>
        <v>21.25</v>
      </c>
      <c r="GX853">
        <v>17</v>
      </c>
      <c r="GY853" t="s">
        <v>37012</v>
      </c>
      <c r="HA853" t="s">
        <v>37013</v>
      </c>
      <c r="HE853">
        <v>16.989999999999998</v>
      </c>
    </row>
    <row r="854" spans="1:213">
      <c r="A854" t="s">
        <v>29123</v>
      </c>
      <c r="B854" t="s">
        <v>36962</v>
      </c>
      <c r="C854" t="s">
        <v>36963</v>
      </c>
      <c r="D854" t="s">
        <v>21351</v>
      </c>
      <c r="E854">
        <v>1</v>
      </c>
      <c r="F854" t="s">
        <v>36964</v>
      </c>
      <c r="G854" t="s">
        <v>38</v>
      </c>
      <c r="H854" t="s">
        <v>37209</v>
      </c>
      <c r="I854" t="s">
        <v>28730</v>
      </c>
      <c r="J854" t="s">
        <v>33297</v>
      </c>
      <c r="K854" t="s">
        <v>21308</v>
      </c>
      <c r="L854" t="s">
        <v>33298</v>
      </c>
      <c r="M854" t="s">
        <v>33343</v>
      </c>
      <c r="N854" t="s">
        <v>21360</v>
      </c>
      <c r="O854" t="s">
        <v>33344</v>
      </c>
      <c r="P854" t="s">
        <v>21282</v>
      </c>
      <c r="Q854" t="s">
        <v>33300</v>
      </c>
      <c r="T854" t="s">
        <v>33349</v>
      </c>
      <c r="U854" t="s">
        <v>37776</v>
      </c>
      <c r="V854" t="s">
        <v>34104</v>
      </c>
      <c r="W854" t="s">
        <v>36967</v>
      </c>
      <c r="X854" t="s">
        <v>36968</v>
      </c>
      <c r="Y854" t="s">
        <v>36969</v>
      </c>
      <c r="Z854">
        <v>200</v>
      </c>
      <c r="AA854">
        <v>171</v>
      </c>
      <c r="AB854" t="s">
        <v>37018</v>
      </c>
      <c r="AC854" t="s">
        <v>36990</v>
      </c>
      <c r="AD854" t="s">
        <v>36971</v>
      </c>
      <c r="AE854" t="s">
        <v>36972</v>
      </c>
      <c r="AF854" t="s">
        <v>36973</v>
      </c>
      <c r="AH854" t="s">
        <v>37757</v>
      </c>
      <c r="AJ854" t="s">
        <v>36967</v>
      </c>
      <c r="AK854" t="s">
        <v>35603</v>
      </c>
      <c r="AL854" t="s">
        <v>38010</v>
      </c>
      <c r="AM854" t="s">
        <v>37777</v>
      </c>
      <c r="AN854" t="s">
        <v>28824</v>
      </c>
      <c r="AQ854" t="s">
        <v>28824</v>
      </c>
      <c r="AR854" t="s">
        <v>34343</v>
      </c>
      <c r="AW854" t="s">
        <v>37135</v>
      </c>
      <c r="AX854" t="s">
        <v>37135</v>
      </c>
      <c r="AY854" t="s">
        <v>37021</v>
      </c>
      <c r="BA854" t="s">
        <v>353</v>
      </c>
      <c r="BB854">
        <v>48</v>
      </c>
      <c r="BC854" t="s">
        <v>37022</v>
      </c>
      <c r="BD854" t="s">
        <v>28739</v>
      </c>
      <c r="BE854" t="s">
        <v>36993</v>
      </c>
      <c r="BF854">
        <v>0.2</v>
      </c>
      <c r="BG854" t="str">
        <f>_xlfn.TEXTJOIN("-",TRUE,V854,AL854,I854,BD854,AR854)</f>
        <v>AG-BXX-CB-D3-ED</v>
      </c>
      <c r="BH854" t="s">
        <v>38186</v>
      </c>
      <c r="BJ854" t="s">
        <v>38012</v>
      </c>
      <c r="BK854" cm="1">
        <f t="array" ref="BK854">IF(LEN(TRIM(BG854))=0,"",SUMPRODUCT(--(LEN(TRIM($BG$5:BG854))&gt;0)))</f>
        <v>834</v>
      </c>
      <c r="BL854" t="str">
        <f>IF(BK854&lt;&gt;"",_xlfn.BASE(BK854,36,10),"")</f>
        <v>00000000N6</v>
      </c>
      <c r="BM854" t="str">
        <f>IF(BL854&lt;&gt;"","*"&amp;BL854&amp;"*","")</f>
        <v>*00000000N6*</v>
      </c>
      <c r="BN854" t="s">
        <v>38011</v>
      </c>
      <c r="BO854" t="str">
        <f>_xlfn.TEXTJOIN("-",TRUE,N854,T854)</f>
        <v>DAT004-M16</v>
      </c>
      <c r="CP854" t="s">
        <v>38013</v>
      </c>
      <c r="CU854">
        <v>13.99</v>
      </c>
      <c r="DT854" t="s">
        <v>37026</v>
      </c>
      <c r="EC854" s="7">
        <f t="shared" si="113"/>
        <v>17.487500000000001</v>
      </c>
      <c r="EN854" t="s">
        <v>36995</v>
      </c>
      <c r="EO854">
        <v>1731138031</v>
      </c>
      <c r="EP854" t="s">
        <v>36968</v>
      </c>
      <c r="EQ854" t="s">
        <v>36996</v>
      </c>
      <c r="ER854" t="s">
        <v>36997</v>
      </c>
      <c r="ES854" t="s">
        <v>36967</v>
      </c>
      <c r="ET854" t="s">
        <v>37761</v>
      </c>
      <c r="EU854" t="s">
        <v>36999</v>
      </c>
      <c r="FB854" t="s">
        <v>35377</v>
      </c>
      <c r="FC854" t="s">
        <v>37782</v>
      </c>
      <c r="FD854" t="s">
        <v>28824</v>
      </c>
      <c r="FF854" t="s">
        <v>36990</v>
      </c>
      <c r="FG854" t="s">
        <v>36990</v>
      </c>
      <c r="FH854" t="s">
        <v>38013</v>
      </c>
      <c r="FI854" t="s">
        <v>37762</v>
      </c>
      <c r="FJ854" t="s">
        <v>37763</v>
      </c>
      <c r="FK854" t="s">
        <v>37764</v>
      </c>
      <c r="FL854" t="s">
        <v>37765</v>
      </c>
      <c r="FM854" t="s">
        <v>37766</v>
      </c>
      <c r="FN854" t="s">
        <v>37767</v>
      </c>
      <c r="FO854" t="s">
        <v>37768</v>
      </c>
      <c r="FP854" t="s">
        <v>37769</v>
      </c>
      <c r="FQ854" t="s">
        <v>37028</v>
      </c>
      <c r="FR854" t="s">
        <v>37008</v>
      </c>
      <c r="FS854" t="s">
        <v>37009</v>
      </c>
      <c r="FT854" t="s">
        <v>35603</v>
      </c>
      <c r="FU854" t="s">
        <v>35603</v>
      </c>
      <c r="FV854" t="s">
        <v>28824</v>
      </c>
      <c r="FW854" t="s">
        <v>37030</v>
      </c>
      <c r="FX854" t="s">
        <v>37031</v>
      </c>
      <c r="FY854" t="s">
        <v>36971</v>
      </c>
      <c r="FZ854" t="s">
        <v>36990</v>
      </c>
      <c r="GA854" t="s">
        <v>37783</v>
      </c>
      <c r="GB854" t="s">
        <v>36968</v>
      </c>
      <c r="GC854" t="s">
        <v>37032</v>
      </c>
      <c r="GD854" t="s">
        <v>37033</v>
      </c>
      <c r="GE854" t="s">
        <v>37770</v>
      </c>
      <c r="GF854" t="s">
        <v>37771</v>
      </c>
      <c r="GG854" t="s">
        <v>37772</v>
      </c>
      <c r="GH854" t="s">
        <v>37773</v>
      </c>
      <c r="GI854" t="s">
        <v>37774</v>
      </c>
      <c r="GJ854" t="s">
        <v>37034</v>
      </c>
      <c r="GK854" t="s">
        <v>37035</v>
      </c>
      <c r="GL854" t="s">
        <v>37784</v>
      </c>
      <c r="GM854" t="s">
        <v>37785</v>
      </c>
      <c r="GN854" t="s">
        <v>37786</v>
      </c>
      <c r="GO854" t="s">
        <v>36973</v>
      </c>
      <c r="GP854" t="s">
        <v>28824</v>
      </c>
      <c r="GQ854" t="s">
        <v>37010</v>
      </c>
      <c r="GR854" t="s">
        <v>36969</v>
      </c>
      <c r="GT854" t="s">
        <v>37011</v>
      </c>
      <c r="GU854">
        <f t="shared" si="114"/>
        <v>17.5</v>
      </c>
      <c r="GV854">
        <f t="shared" si="115"/>
        <v>17.5</v>
      </c>
      <c r="GX854">
        <v>14</v>
      </c>
      <c r="GY854" t="s">
        <v>37012</v>
      </c>
      <c r="HA854" t="s">
        <v>37013</v>
      </c>
      <c r="HE854">
        <v>13.99</v>
      </c>
    </row>
    <row r="855" spans="1:213">
      <c r="A855" t="s">
        <v>29123</v>
      </c>
      <c r="B855" t="s">
        <v>36962</v>
      </c>
      <c r="C855" t="s">
        <v>36963</v>
      </c>
      <c r="D855" t="s">
        <v>21351</v>
      </c>
      <c r="E855">
        <v>1</v>
      </c>
      <c r="F855" t="s">
        <v>36964</v>
      </c>
      <c r="G855" t="s">
        <v>38</v>
      </c>
      <c r="H855" t="s">
        <v>37209</v>
      </c>
      <c r="I855" t="s">
        <v>28730</v>
      </c>
      <c r="J855" t="s">
        <v>33297</v>
      </c>
      <c r="K855" t="s">
        <v>21308</v>
      </c>
      <c r="L855" t="s">
        <v>33298</v>
      </c>
      <c r="M855" t="s">
        <v>33343</v>
      </c>
      <c r="N855" t="s">
        <v>21360</v>
      </c>
      <c r="O855" t="s">
        <v>33344</v>
      </c>
      <c r="P855" t="s">
        <v>21282</v>
      </c>
      <c r="Q855" t="s">
        <v>33300</v>
      </c>
      <c r="T855" t="s">
        <v>33349</v>
      </c>
      <c r="U855" t="s">
        <v>37776</v>
      </c>
      <c r="V855" t="s">
        <v>34104</v>
      </c>
      <c r="W855" t="s">
        <v>36967</v>
      </c>
      <c r="X855" t="s">
        <v>36968</v>
      </c>
      <c r="Y855" t="s">
        <v>36969</v>
      </c>
      <c r="Z855">
        <v>200</v>
      </c>
      <c r="AA855">
        <v>186</v>
      </c>
      <c r="AB855" t="s">
        <v>37018</v>
      </c>
      <c r="AC855" t="s">
        <v>36990</v>
      </c>
      <c r="AD855" t="s">
        <v>36971</v>
      </c>
      <c r="AE855" t="s">
        <v>36972</v>
      </c>
      <c r="AF855" t="s">
        <v>36973</v>
      </c>
      <c r="AH855" t="s">
        <v>37757</v>
      </c>
      <c r="AJ855" t="s">
        <v>36967</v>
      </c>
      <c r="AK855" t="s">
        <v>35603</v>
      </c>
      <c r="AL855" t="s">
        <v>38010</v>
      </c>
      <c r="AM855" t="s">
        <v>37777</v>
      </c>
      <c r="AN855" t="s">
        <v>28795</v>
      </c>
      <c r="AQ855" t="s">
        <v>28795</v>
      </c>
      <c r="AR855" t="s">
        <v>34345</v>
      </c>
      <c r="AW855" t="s">
        <v>37135</v>
      </c>
      <c r="AX855" t="s">
        <v>37135</v>
      </c>
      <c r="AY855" t="s">
        <v>37021</v>
      </c>
      <c r="BA855" t="s">
        <v>353</v>
      </c>
      <c r="BB855">
        <v>48</v>
      </c>
      <c r="BC855" t="s">
        <v>37022</v>
      </c>
      <c r="BD855" t="s">
        <v>28739</v>
      </c>
      <c r="BE855" t="s">
        <v>36993</v>
      </c>
      <c r="BF855">
        <v>0.2</v>
      </c>
      <c r="BG855" t="str">
        <f>_xlfn.TEXTJOIN("-",TRUE,V855,AL855,I855,BD855,AR855)</f>
        <v>AG-BXX-CB-D3-EE</v>
      </c>
      <c r="BH855" t="s">
        <v>38187</v>
      </c>
      <c r="BJ855" t="s">
        <v>38015</v>
      </c>
      <c r="BK855" cm="1">
        <f t="array" ref="BK855">IF(LEN(TRIM(BG855))=0,"",SUMPRODUCT(--(LEN(TRIM($BG$5:BG855))&gt;0)))</f>
        <v>835</v>
      </c>
      <c r="BL855" t="str">
        <f>IF(BK855&lt;&gt;"",_xlfn.BASE(BK855,36,10),"")</f>
        <v>00000000N7</v>
      </c>
      <c r="BM855" t="str">
        <f>IF(BL855&lt;&gt;"","*"&amp;BL855&amp;"*","")</f>
        <v>*00000000N7*</v>
      </c>
      <c r="BN855" t="s">
        <v>38014</v>
      </c>
      <c r="BO855" t="str">
        <f>_xlfn.TEXTJOIN("-",TRUE,N855,T855)</f>
        <v>DAT004-M16</v>
      </c>
      <c r="CP855" t="s">
        <v>38013</v>
      </c>
      <c r="CU855">
        <v>13.99</v>
      </c>
      <c r="DT855" t="s">
        <v>37026</v>
      </c>
      <c r="EC855" s="7">
        <f t="shared" si="113"/>
        <v>17.487500000000001</v>
      </c>
      <c r="EN855" t="s">
        <v>36995</v>
      </c>
      <c r="EO855">
        <v>1731138031</v>
      </c>
      <c r="EP855" t="s">
        <v>36968</v>
      </c>
      <c r="EQ855" t="s">
        <v>36996</v>
      </c>
      <c r="ER855" t="s">
        <v>36997</v>
      </c>
      <c r="ES855" t="s">
        <v>36967</v>
      </c>
      <c r="ET855" t="s">
        <v>37761</v>
      </c>
      <c r="EU855" t="s">
        <v>36999</v>
      </c>
      <c r="FB855" t="s">
        <v>35377</v>
      </c>
      <c r="FC855" t="s">
        <v>37782</v>
      </c>
      <c r="FD855" t="s">
        <v>28795</v>
      </c>
      <c r="FF855" t="s">
        <v>36990</v>
      </c>
      <c r="FG855" t="s">
        <v>36990</v>
      </c>
      <c r="FH855" t="s">
        <v>38013</v>
      </c>
      <c r="FI855" t="s">
        <v>37762</v>
      </c>
      <c r="FJ855" t="s">
        <v>37763</v>
      </c>
      <c r="FK855" t="s">
        <v>37764</v>
      </c>
      <c r="FL855" t="s">
        <v>37765</v>
      </c>
      <c r="FM855" t="s">
        <v>37766</v>
      </c>
      <c r="FN855" t="s">
        <v>37767</v>
      </c>
      <c r="FO855" t="s">
        <v>37768</v>
      </c>
      <c r="FP855" t="s">
        <v>37769</v>
      </c>
      <c r="FQ855" t="s">
        <v>37028</v>
      </c>
      <c r="FR855" t="s">
        <v>37008</v>
      </c>
      <c r="FS855" t="s">
        <v>37009</v>
      </c>
      <c r="FT855" t="s">
        <v>35603</v>
      </c>
      <c r="FU855" t="s">
        <v>35603</v>
      </c>
      <c r="FV855" t="s">
        <v>28795</v>
      </c>
      <c r="FW855" t="s">
        <v>37030</v>
      </c>
      <c r="FX855" t="s">
        <v>37031</v>
      </c>
      <c r="FY855" t="s">
        <v>36971</v>
      </c>
      <c r="FZ855" t="s">
        <v>36990</v>
      </c>
      <c r="GA855" t="s">
        <v>37783</v>
      </c>
      <c r="GB855" t="s">
        <v>36968</v>
      </c>
      <c r="GC855" t="s">
        <v>37032</v>
      </c>
      <c r="GD855" t="s">
        <v>37033</v>
      </c>
      <c r="GE855" t="s">
        <v>37770</v>
      </c>
      <c r="GF855" t="s">
        <v>37771</v>
      </c>
      <c r="GG855" t="s">
        <v>37772</v>
      </c>
      <c r="GH855" t="s">
        <v>37773</v>
      </c>
      <c r="GI855" t="s">
        <v>37774</v>
      </c>
      <c r="GJ855" t="s">
        <v>37034</v>
      </c>
      <c r="GK855" t="s">
        <v>37035</v>
      </c>
      <c r="GL855" t="s">
        <v>37784</v>
      </c>
      <c r="GM855" t="s">
        <v>37785</v>
      </c>
      <c r="GN855" t="s">
        <v>37786</v>
      </c>
      <c r="GO855" t="s">
        <v>36973</v>
      </c>
      <c r="GP855" t="s">
        <v>28795</v>
      </c>
      <c r="GQ855" t="s">
        <v>37010</v>
      </c>
      <c r="GR855" t="s">
        <v>36969</v>
      </c>
      <c r="GT855" t="s">
        <v>37011</v>
      </c>
      <c r="GU855">
        <f t="shared" si="114"/>
        <v>17.5</v>
      </c>
      <c r="GV855">
        <f t="shared" si="115"/>
        <v>17.5</v>
      </c>
      <c r="GX855">
        <v>14</v>
      </c>
      <c r="GY855" t="s">
        <v>37012</v>
      </c>
      <c r="HA855" t="s">
        <v>37013</v>
      </c>
      <c r="HE855">
        <v>13.99</v>
      </c>
    </row>
    <row r="856" spans="1:213">
      <c r="A856" t="s">
        <v>29123</v>
      </c>
      <c r="B856" t="s">
        <v>36962</v>
      </c>
      <c r="C856" t="s">
        <v>36963</v>
      </c>
      <c r="D856" t="s">
        <v>21351</v>
      </c>
      <c r="E856">
        <v>1</v>
      </c>
      <c r="F856" t="s">
        <v>36964</v>
      </c>
      <c r="G856" t="s">
        <v>38</v>
      </c>
      <c r="H856" t="s">
        <v>37209</v>
      </c>
      <c r="I856" t="s">
        <v>28730</v>
      </c>
      <c r="J856" t="s">
        <v>33297</v>
      </c>
      <c r="K856" t="s">
        <v>21308</v>
      </c>
      <c r="L856" t="s">
        <v>33298</v>
      </c>
      <c r="M856" t="s">
        <v>33343</v>
      </c>
      <c r="N856" t="s">
        <v>21360</v>
      </c>
      <c r="O856" t="s">
        <v>33344</v>
      </c>
      <c r="P856" t="s">
        <v>21282</v>
      </c>
      <c r="Q856" t="s">
        <v>33300</v>
      </c>
      <c r="T856" t="s">
        <v>33349</v>
      </c>
      <c r="U856" t="s">
        <v>37776</v>
      </c>
      <c r="V856" t="s">
        <v>34104</v>
      </c>
      <c r="W856" t="s">
        <v>36967</v>
      </c>
      <c r="X856" t="s">
        <v>36968</v>
      </c>
      <c r="Y856" t="s">
        <v>36969</v>
      </c>
      <c r="Z856">
        <v>200</v>
      </c>
      <c r="AA856">
        <v>195</v>
      </c>
      <c r="AB856" t="s">
        <v>37018</v>
      </c>
      <c r="AC856" t="s">
        <v>36990</v>
      </c>
      <c r="AD856" t="s">
        <v>36971</v>
      </c>
      <c r="AE856" t="s">
        <v>36972</v>
      </c>
      <c r="AF856" t="s">
        <v>36973</v>
      </c>
      <c r="AH856" t="s">
        <v>37757</v>
      </c>
      <c r="AJ856" t="s">
        <v>36967</v>
      </c>
      <c r="AK856" t="s">
        <v>35603</v>
      </c>
      <c r="AL856" t="s">
        <v>38010</v>
      </c>
      <c r="AM856" t="s">
        <v>37777</v>
      </c>
      <c r="AN856" t="s">
        <v>28789</v>
      </c>
      <c r="AQ856" t="s">
        <v>28789</v>
      </c>
      <c r="AR856" t="s">
        <v>34347</v>
      </c>
      <c r="AW856" t="s">
        <v>37135</v>
      </c>
      <c r="AX856" t="s">
        <v>37135</v>
      </c>
      <c r="AY856" t="s">
        <v>37021</v>
      </c>
      <c r="BA856" t="s">
        <v>353</v>
      </c>
      <c r="BB856">
        <v>48</v>
      </c>
      <c r="BC856" t="s">
        <v>37022</v>
      </c>
      <c r="BD856" t="s">
        <v>28739</v>
      </c>
      <c r="BE856" t="s">
        <v>36993</v>
      </c>
      <c r="BF856">
        <v>0.2</v>
      </c>
      <c r="BG856" t="str">
        <f>_xlfn.TEXTJOIN("-",TRUE,V856,AL856,I856,BD856,AR856)</f>
        <v>AG-BXX-CB-D3-EF</v>
      </c>
      <c r="BH856" t="s">
        <v>38188</v>
      </c>
      <c r="BJ856" t="s">
        <v>38017</v>
      </c>
      <c r="BK856" cm="1">
        <f t="array" ref="BK856">IF(LEN(TRIM(BG856))=0,"",SUMPRODUCT(--(LEN(TRIM($BG$5:BG856))&gt;0)))</f>
        <v>836</v>
      </c>
      <c r="BL856" t="str">
        <f>IF(BK856&lt;&gt;"",_xlfn.BASE(BK856,36,10),"")</f>
        <v>00000000N8</v>
      </c>
      <c r="BM856" t="str">
        <f>IF(BL856&lt;&gt;"","*"&amp;BL856&amp;"*","")</f>
        <v>*00000000N8*</v>
      </c>
      <c r="BN856" t="s">
        <v>38016</v>
      </c>
      <c r="BO856" t="str">
        <f>_xlfn.TEXTJOIN("-",TRUE,N856,T856)</f>
        <v>DAT004-M16</v>
      </c>
      <c r="CP856" t="s">
        <v>38013</v>
      </c>
      <c r="CU856">
        <v>13.99</v>
      </c>
      <c r="DT856" t="s">
        <v>37026</v>
      </c>
      <c r="EC856" s="7">
        <f t="shared" si="113"/>
        <v>17.487500000000001</v>
      </c>
      <c r="EN856" t="s">
        <v>36995</v>
      </c>
      <c r="EO856">
        <v>1731138031</v>
      </c>
      <c r="EP856" t="s">
        <v>36968</v>
      </c>
      <c r="EQ856" t="s">
        <v>36996</v>
      </c>
      <c r="ER856" t="s">
        <v>36997</v>
      </c>
      <c r="ES856" t="s">
        <v>36967</v>
      </c>
      <c r="ET856" t="s">
        <v>37761</v>
      </c>
      <c r="EU856" t="s">
        <v>36999</v>
      </c>
      <c r="FB856" t="s">
        <v>35377</v>
      </c>
      <c r="FC856" t="s">
        <v>37782</v>
      </c>
      <c r="FD856" t="s">
        <v>28789</v>
      </c>
      <c r="FF856" t="s">
        <v>36990</v>
      </c>
      <c r="FG856" t="s">
        <v>36990</v>
      </c>
      <c r="FH856" t="s">
        <v>38013</v>
      </c>
      <c r="FI856" t="s">
        <v>37762</v>
      </c>
      <c r="FJ856" t="s">
        <v>37763</v>
      </c>
      <c r="FK856" t="s">
        <v>37764</v>
      </c>
      <c r="FL856" t="s">
        <v>37765</v>
      </c>
      <c r="FM856" t="s">
        <v>37766</v>
      </c>
      <c r="FN856" t="s">
        <v>37767</v>
      </c>
      <c r="FO856" t="s">
        <v>37768</v>
      </c>
      <c r="FP856" t="s">
        <v>37769</v>
      </c>
      <c r="FQ856" t="s">
        <v>37028</v>
      </c>
      <c r="FR856" t="s">
        <v>37008</v>
      </c>
      <c r="FS856" t="s">
        <v>37009</v>
      </c>
      <c r="FT856" t="s">
        <v>35603</v>
      </c>
      <c r="FU856" t="s">
        <v>35603</v>
      </c>
      <c r="FV856" t="s">
        <v>28789</v>
      </c>
      <c r="FW856" t="s">
        <v>37030</v>
      </c>
      <c r="FX856" t="s">
        <v>37031</v>
      </c>
      <c r="FY856" t="s">
        <v>36971</v>
      </c>
      <c r="FZ856" t="s">
        <v>36990</v>
      </c>
      <c r="GA856" t="s">
        <v>37783</v>
      </c>
      <c r="GB856" t="s">
        <v>36968</v>
      </c>
      <c r="GC856" t="s">
        <v>37032</v>
      </c>
      <c r="GD856" t="s">
        <v>37033</v>
      </c>
      <c r="GE856" t="s">
        <v>37770</v>
      </c>
      <c r="GF856" t="s">
        <v>37771</v>
      </c>
      <c r="GG856" t="s">
        <v>37772</v>
      </c>
      <c r="GH856" t="s">
        <v>37773</v>
      </c>
      <c r="GI856" t="s">
        <v>37774</v>
      </c>
      <c r="GJ856" t="s">
        <v>37034</v>
      </c>
      <c r="GK856" t="s">
        <v>37035</v>
      </c>
      <c r="GL856" t="s">
        <v>37784</v>
      </c>
      <c r="GM856" t="s">
        <v>37785</v>
      </c>
      <c r="GN856" t="s">
        <v>37786</v>
      </c>
      <c r="GO856" t="s">
        <v>36973</v>
      </c>
      <c r="GP856" t="s">
        <v>28789</v>
      </c>
      <c r="GQ856" t="s">
        <v>37010</v>
      </c>
      <c r="GR856" t="s">
        <v>36969</v>
      </c>
      <c r="GT856" t="s">
        <v>37011</v>
      </c>
      <c r="GU856">
        <f t="shared" si="114"/>
        <v>17.5</v>
      </c>
      <c r="GV856">
        <f t="shared" si="115"/>
        <v>17.5</v>
      </c>
      <c r="GX856">
        <v>14</v>
      </c>
      <c r="GY856" t="s">
        <v>37012</v>
      </c>
      <c r="HA856" t="s">
        <v>37013</v>
      </c>
      <c r="HE856">
        <v>13.99</v>
      </c>
    </row>
    <row r="857" spans="1:213">
      <c r="A857" t="s">
        <v>29123</v>
      </c>
      <c r="B857" t="s">
        <v>36962</v>
      </c>
      <c r="C857" t="s">
        <v>36963</v>
      </c>
      <c r="D857" t="s">
        <v>21351</v>
      </c>
      <c r="E857">
        <v>1</v>
      </c>
      <c r="F857" t="s">
        <v>36964</v>
      </c>
      <c r="G857" t="s">
        <v>38</v>
      </c>
      <c r="H857" t="s">
        <v>37209</v>
      </c>
      <c r="I857" t="s">
        <v>28730</v>
      </c>
      <c r="J857" t="s">
        <v>33297</v>
      </c>
      <c r="K857" t="s">
        <v>21308</v>
      </c>
      <c r="L857" t="s">
        <v>33298</v>
      </c>
      <c r="M857" t="s">
        <v>33343</v>
      </c>
      <c r="N857" t="s">
        <v>21360</v>
      </c>
      <c r="O857" t="s">
        <v>33344</v>
      </c>
      <c r="P857" t="s">
        <v>21282</v>
      </c>
      <c r="Q857" t="s">
        <v>33300</v>
      </c>
      <c r="T857" t="s">
        <v>33349</v>
      </c>
      <c r="U857" t="s">
        <v>37776</v>
      </c>
      <c r="V857" t="s">
        <v>34104</v>
      </c>
      <c r="W857" t="s">
        <v>36967</v>
      </c>
      <c r="X857" t="s">
        <v>36968</v>
      </c>
      <c r="Y857" t="s">
        <v>36969</v>
      </c>
      <c r="Z857">
        <v>300</v>
      </c>
      <c r="AA857">
        <v>221</v>
      </c>
      <c r="AB857" t="s">
        <v>37018</v>
      </c>
      <c r="AC857" t="s">
        <v>36990</v>
      </c>
      <c r="AD857" t="s">
        <v>36971</v>
      </c>
      <c r="AE857" t="s">
        <v>36972</v>
      </c>
      <c r="AF857" t="s">
        <v>36973</v>
      </c>
      <c r="AH857" t="s">
        <v>37757</v>
      </c>
      <c r="AJ857" t="s">
        <v>36967</v>
      </c>
      <c r="AK857" t="s">
        <v>35603</v>
      </c>
      <c r="AL857" t="s">
        <v>38010</v>
      </c>
      <c r="AM857" t="s">
        <v>37777</v>
      </c>
      <c r="AN857" t="s">
        <v>29088</v>
      </c>
      <c r="AQ857" t="s">
        <v>29088</v>
      </c>
      <c r="AR857" t="s">
        <v>34349</v>
      </c>
      <c r="AW857" t="s">
        <v>37135</v>
      </c>
      <c r="AX857" t="s">
        <v>37135</v>
      </c>
      <c r="AY857" t="s">
        <v>37021</v>
      </c>
      <c r="BA857" t="s">
        <v>353</v>
      </c>
      <c r="BB857">
        <v>48</v>
      </c>
      <c r="BC857" t="s">
        <v>37048</v>
      </c>
      <c r="BD857" t="s">
        <v>34259</v>
      </c>
      <c r="BE857" t="s">
        <v>36993</v>
      </c>
      <c r="BF857">
        <v>0.2</v>
      </c>
      <c r="BG857" t="str">
        <f>_xlfn.TEXTJOIN("-",TRUE,V857,AL857,I857,BD857,AR857)</f>
        <v>AG-BXX-CB-D4-EG</v>
      </c>
      <c r="BH857" t="s">
        <v>38189</v>
      </c>
      <c r="BJ857" t="s">
        <v>38019</v>
      </c>
      <c r="BK857" cm="1">
        <f t="array" ref="BK857">IF(LEN(TRIM(BG857))=0,"",SUMPRODUCT(--(LEN(TRIM($BG$5:BG857))&gt;0)))</f>
        <v>837</v>
      </c>
      <c r="BL857" t="str">
        <f>IF(BK857&lt;&gt;"",_xlfn.BASE(BK857,36,10),"")</f>
        <v>00000000N9</v>
      </c>
      <c r="BM857" t="str">
        <f>IF(BL857&lt;&gt;"","*"&amp;BL857&amp;"*","")</f>
        <v>*00000000N9*</v>
      </c>
      <c r="BN857" t="s">
        <v>38018</v>
      </c>
      <c r="BO857" t="str">
        <f>_xlfn.TEXTJOIN("-",TRUE,N857,T857)</f>
        <v>DAT004-M16</v>
      </c>
      <c r="CP857" t="s">
        <v>38013</v>
      </c>
      <c r="CU857">
        <v>13.99</v>
      </c>
      <c r="DT857" t="s">
        <v>37026</v>
      </c>
      <c r="EC857" s="7">
        <f t="shared" si="113"/>
        <v>17.487500000000001</v>
      </c>
      <c r="EN857" t="s">
        <v>36995</v>
      </c>
      <c r="EO857">
        <v>1731138031</v>
      </c>
      <c r="EP857" t="s">
        <v>36968</v>
      </c>
      <c r="EQ857" t="s">
        <v>36996</v>
      </c>
      <c r="ER857" t="s">
        <v>36997</v>
      </c>
      <c r="ES857" t="s">
        <v>36967</v>
      </c>
      <c r="ET857" t="s">
        <v>37761</v>
      </c>
      <c r="EU857" t="s">
        <v>36999</v>
      </c>
      <c r="FB857" t="s">
        <v>35377</v>
      </c>
      <c r="FC857" t="s">
        <v>37782</v>
      </c>
      <c r="FD857" t="s">
        <v>29088</v>
      </c>
      <c r="FF857" t="s">
        <v>36990</v>
      </c>
      <c r="FG857" t="s">
        <v>36990</v>
      </c>
      <c r="FH857" t="s">
        <v>38013</v>
      </c>
      <c r="FI857" t="s">
        <v>37762</v>
      </c>
      <c r="FJ857" t="s">
        <v>37763</v>
      </c>
      <c r="FK857" t="s">
        <v>37764</v>
      </c>
      <c r="FL857" t="s">
        <v>37765</v>
      </c>
      <c r="FM857" t="s">
        <v>37766</v>
      </c>
      <c r="FN857" t="s">
        <v>37767</v>
      </c>
      <c r="FO857" t="s">
        <v>37768</v>
      </c>
      <c r="FP857" t="s">
        <v>37769</v>
      </c>
      <c r="FQ857" t="s">
        <v>37028</v>
      </c>
      <c r="FR857" t="s">
        <v>37008</v>
      </c>
      <c r="FS857" t="s">
        <v>37009</v>
      </c>
      <c r="FT857" t="s">
        <v>35603</v>
      </c>
      <c r="FU857" t="s">
        <v>35603</v>
      </c>
      <c r="FV857" t="s">
        <v>29088</v>
      </c>
      <c r="FW857" t="s">
        <v>37030</v>
      </c>
      <c r="FX857" t="s">
        <v>37031</v>
      </c>
      <c r="FY857" t="s">
        <v>36971</v>
      </c>
      <c r="FZ857" t="s">
        <v>36990</v>
      </c>
      <c r="GA857" t="s">
        <v>37783</v>
      </c>
      <c r="GB857" t="s">
        <v>36968</v>
      </c>
      <c r="GC857" t="s">
        <v>37032</v>
      </c>
      <c r="GD857" t="s">
        <v>37033</v>
      </c>
      <c r="GE857" t="s">
        <v>37770</v>
      </c>
      <c r="GF857" t="s">
        <v>37771</v>
      </c>
      <c r="GG857" t="s">
        <v>37772</v>
      </c>
      <c r="GH857" t="s">
        <v>37773</v>
      </c>
      <c r="GI857" t="s">
        <v>37774</v>
      </c>
      <c r="GJ857" t="s">
        <v>37034</v>
      </c>
      <c r="GK857" t="s">
        <v>37035</v>
      </c>
      <c r="GL857" t="s">
        <v>37784</v>
      </c>
      <c r="GM857" t="s">
        <v>37785</v>
      </c>
      <c r="GN857" t="s">
        <v>37786</v>
      </c>
      <c r="GO857" t="s">
        <v>36973</v>
      </c>
      <c r="GP857" t="s">
        <v>29088</v>
      </c>
      <c r="GQ857" t="s">
        <v>37010</v>
      </c>
      <c r="GR857" t="s">
        <v>36969</v>
      </c>
      <c r="GT857" t="s">
        <v>37011</v>
      </c>
      <c r="GU857">
        <f t="shared" si="114"/>
        <v>17.5</v>
      </c>
      <c r="GV857">
        <f t="shared" si="115"/>
        <v>17.5</v>
      </c>
      <c r="GX857">
        <v>14</v>
      </c>
      <c r="GY857" t="s">
        <v>37012</v>
      </c>
      <c r="HA857" t="s">
        <v>37013</v>
      </c>
      <c r="HE857">
        <v>13.99</v>
      </c>
    </row>
    <row r="858" spans="1:213">
      <c r="A858" t="s">
        <v>29123</v>
      </c>
      <c r="B858" t="s">
        <v>36962</v>
      </c>
      <c r="C858" t="s">
        <v>36963</v>
      </c>
      <c r="D858" t="s">
        <v>21351</v>
      </c>
      <c r="E858">
        <v>1</v>
      </c>
      <c r="F858" t="s">
        <v>36964</v>
      </c>
      <c r="G858" t="s">
        <v>38</v>
      </c>
      <c r="H858" t="s">
        <v>37209</v>
      </c>
      <c r="I858" t="s">
        <v>28730</v>
      </c>
      <c r="J858" t="s">
        <v>33297</v>
      </c>
      <c r="K858" t="s">
        <v>21308</v>
      </c>
      <c r="L858" t="s">
        <v>33298</v>
      </c>
      <c r="M858" t="s">
        <v>33343</v>
      </c>
      <c r="N858" t="s">
        <v>21360</v>
      </c>
      <c r="O858" t="s">
        <v>33344</v>
      </c>
      <c r="P858" t="s">
        <v>21282</v>
      </c>
      <c r="Q858" t="s">
        <v>33300</v>
      </c>
      <c r="T858" t="s">
        <v>33349</v>
      </c>
      <c r="U858" t="s">
        <v>37776</v>
      </c>
      <c r="V858" t="s">
        <v>34104</v>
      </c>
      <c r="W858" t="s">
        <v>36967</v>
      </c>
      <c r="X858" t="s">
        <v>36968</v>
      </c>
      <c r="Y858" t="s">
        <v>36969</v>
      </c>
      <c r="Z858">
        <v>300</v>
      </c>
      <c r="AA858">
        <v>236</v>
      </c>
      <c r="AB858" t="s">
        <v>37018</v>
      </c>
      <c r="AC858" t="s">
        <v>36990</v>
      </c>
      <c r="AD858" t="s">
        <v>36971</v>
      </c>
      <c r="AE858" t="s">
        <v>36972</v>
      </c>
      <c r="AF858" t="s">
        <v>36973</v>
      </c>
      <c r="AH858" t="s">
        <v>37757</v>
      </c>
      <c r="AJ858" t="s">
        <v>36967</v>
      </c>
      <c r="AK858" t="s">
        <v>35603</v>
      </c>
      <c r="AL858" t="s">
        <v>38010</v>
      </c>
      <c r="AM858" t="s">
        <v>37777</v>
      </c>
      <c r="AN858" t="s">
        <v>29128</v>
      </c>
      <c r="AQ858" t="s">
        <v>29128</v>
      </c>
      <c r="AR858" t="s">
        <v>34351</v>
      </c>
      <c r="AW858" t="s">
        <v>37135</v>
      </c>
      <c r="AX858" t="s">
        <v>37135</v>
      </c>
      <c r="AY858" t="s">
        <v>37021</v>
      </c>
      <c r="BA858" t="s">
        <v>353</v>
      </c>
      <c r="BB858">
        <v>48</v>
      </c>
      <c r="BC858" t="s">
        <v>37048</v>
      </c>
      <c r="BD858" t="s">
        <v>34259</v>
      </c>
      <c r="BE858" t="s">
        <v>36993</v>
      </c>
      <c r="BF858">
        <v>0.2</v>
      </c>
      <c r="BG858" t="str">
        <f>_xlfn.TEXTJOIN("-",TRUE,V858,AL858,I858,BD858,AR858)</f>
        <v>AG-BXX-CB-D4-EH</v>
      </c>
      <c r="BH858" t="s">
        <v>38190</v>
      </c>
      <c r="BJ858" t="s">
        <v>38021</v>
      </c>
      <c r="BK858" cm="1">
        <f t="array" ref="BK858">IF(LEN(TRIM(BG858))=0,"",SUMPRODUCT(--(LEN(TRIM($BG$5:BG858))&gt;0)))</f>
        <v>838</v>
      </c>
      <c r="BL858" t="str">
        <f>IF(BK858&lt;&gt;"",_xlfn.BASE(BK858,36,10),"")</f>
        <v>00000000NA</v>
      </c>
      <c r="BM858" t="str">
        <f>IF(BL858&lt;&gt;"","*"&amp;BL858&amp;"*","")</f>
        <v>*00000000NA*</v>
      </c>
      <c r="BN858" t="s">
        <v>38020</v>
      </c>
      <c r="BO858" t="str">
        <f>_xlfn.TEXTJOIN("-",TRUE,N858,T858)</f>
        <v>DAT004-M16</v>
      </c>
      <c r="CP858" t="s">
        <v>38013</v>
      </c>
      <c r="CU858">
        <v>13.99</v>
      </c>
      <c r="DT858" t="s">
        <v>37026</v>
      </c>
      <c r="EC858" s="7">
        <f t="shared" si="113"/>
        <v>17.487500000000001</v>
      </c>
      <c r="EN858" t="s">
        <v>36995</v>
      </c>
      <c r="EO858">
        <v>1731138031</v>
      </c>
      <c r="EP858" t="s">
        <v>36968</v>
      </c>
      <c r="EQ858" t="s">
        <v>36996</v>
      </c>
      <c r="ER858" t="s">
        <v>36997</v>
      </c>
      <c r="ES858" t="s">
        <v>36967</v>
      </c>
      <c r="ET858" t="s">
        <v>37761</v>
      </c>
      <c r="EU858" t="s">
        <v>36999</v>
      </c>
      <c r="FB858" t="s">
        <v>35377</v>
      </c>
      <c r="FC858" t="s">
        <v>37782</v>
      </c>
      <c r="FD858" t="s">
        <v>37799</v>
      </c>
      <c r="FF858" t="s">
        <v>36990</v>
      </c>
      <c r="FG858" t="s">
        <v>36990</v>
      </c>
      <c r="FH858" t="s">
        <v>38013</v>
      </c>
      <c r="FI858" t="s">
        <v>37762</v>
      </c>
      <c r="FJ858" t="s">
        <v>37763</v>
      </c>
      <c r="FK858" t="s">
        <v>37764</v>
      </c>
      <c r="FL858" t="s">
        <v>37765</v>
      </c>
      <c r="FM858" t="s">
        <v>37766</v>
      </c>
      <c r="FN858" t="s">
        <v>37767</v>
      </c>
      <c r="FO858" t="s">
        <v>37768</v>
      </c>
      <c r="FP858" t="s">
        <v>37769</v>
      </c>
      <c r="FQ858" t="s">
        <v>37028</v>
      </c>
      <c r="FR858" t="s">
        <v>37008</v>
      </c>
      <c r="FS858" t="s">
        <v>37009</v>
      </c>
      <c r="FT858" t="s">
        <v>35603</v>
      </c>
      <c r="FU858" t="s">
        <v>35603</v>
      </c>
      <c r="FV858" t="s">
        <v>37799</v>
      </c>
      <c r="FW858" t="s">
        <v>37030</v>
      </c>
      <c r="FX858" t="s">
        <v>37031</v>
      </c>
      <c r="FY858" t="s">
        <v>36971</v>
      </c>
      <c r="FZ858" t="s">
        <v>36990</v>
      </c>
      <c r="GA858" t="s">
        <v>37783</v>
      </c>
      <c r="GB858" t="s">
        <v>36968</v>
      </c>
      <c r="GC858" t="s">
        <v>37032</v>
      </c>
      <c r="GD858" t="s">
        <v>37033</v>
      </c>
      <c r="GE858" t="s">
        <v>37770</v>
      </c>
      <c r="GF858" t="s">
        <v>37771</v>
      </c>
      <c r="GG858" t="s">
        <v>37772</v>
      </c>
      <c r="GH858" t="s">
        <v>37773</v>
      </c>
      <c r="GI858" t="s">
        <v>37774</v>
      </c>
      <c r="GJ858" t="s">
        <v>37034</v>
      </c>
      <c r="GK858" t="s">
        <v>37035</v>
      </c>
      <c r="GL858" t="s">
        <v>37784</v>
      </c>
      <c r="GM858" t="s">
        <v>37785</v>
      </c>
      <c r="GN858" t="s">
        <v>37786</v>
      </c>
      <c r="GO858" t="s">
        <v>36973</v>
      </c>
      <c r="GP858" t="s">
        <v>37799</v>
      </c>
      <c r="GQ858" t="s">
        <v>37010</v>
      </c>
      <c r="GR858" t="s">
        <v>36969</v>
      </c>
      <c r="GT858" t="s">
        <v>37011</v>
      </c>
      <c r="GU858">
        <f t="shared" si="114"/>
        <v>17.5</v>
      </c>
      <c r="GV858">
        <f t="shared" si="115"/>
        <v>17.5</v>
      </c>
      <c r="GX858">
        <v>14</v>
      </c>
      <c r="GY858" t="s">
        <v>37012</v>
      </c>
      <c r="HA858" t="s">
        <v>37013</v>
      </c>
      <c r="HE858">
        <v>13.99</v>
      </c>
    </row>
    <row r="859" spans="1:213">
      <c r="A859" t="s">
        <v>29123</v>
      </c>
      <c r="B859" t="s">
        <v>36962</v>
      </c>
      <c r="C859" t="s">
        <v>36963</v>
      </c>
      <c r="D859" t="s">
        <v>21351</v>
      </c>
      <c r="E859">
        <v>1</v>
      </c>
      <c r="F859" t="s">
        <v>36964</v>
      </c>
      <c r="G859" t="s">
        <v>38</v>
      </c>
      <c r="H859" t="s">
        <v>37209</v>
      </c>
      <c r="I859" t="s">
        <v>28730</v>
      </c>
      <c r="J859" t="s">
        <v>33297</v>
      </c>
      <c r="K859" t="s">
        <v>21308</v>
      </c>
      <c r="L859" t="s">
        <v>33298</v>
      </c>
      <c r="M859" t="s">
        <v>33343</v>
      </c>
      <c r="N859" t="s">
        <v>21360</v>
      </c>
      <c r="O859" t="s">
        <v>33344</v>
      </c>
      <c r="P859" t="s">
        <v>21282</v>
      </c>
      <c r="Q859" t="s">
        <v>33300</v>
      </c>
      <c r="T859" t="s">
        <v>33349</v>
      </c>
      <c r="U859" t="s">
        <v>37776</v>
      </c>
      <c r="V859" t="s">
        <v>34104</v>
      </c>
      <c r="W859" t="s">
        <v>36967</v>
      </c>
      <c r="X859" t="s">
        <v>36968</v>
      </c>
      <c r="Y859" t="s">
        <v>36969</v>
      </c>
      <c r="Z859">
        <v>300</v>
      </c>
      <c r="AA859">
        <v>271</v>
      </c>
      <c r="AB859" t="s">
        <v>37056</v>
      </c>
      <c r="AC859" t="s">
        <v>36990</v>
      </c>
      <c r="AD859" t="s">
        <v>36971</v>
      </c>
      <c r="AE859" t="s">
        <v>36972</v>
      </c>
      <c r="AF859" t="s">
        <v>36973</v>
      </c>
      <c r="AH859" t="s">
        <v>37757</v>
      </c>
      <c r="AJ859" t="s">
        <v>36967</v>
      </c>
      <c r="AK859" t="s">
        <v>35603</v>
      </c>
      <c r="AL859" t="s">
        <v>38010</v>
      </c>
      <c r="AM859" t="s">
        <v>37777</v>
      </c>
      <c r="AN859" t="s">
        <v>37800</v>
      </c>
      <c r="AQ859" t="s">
        <v>37800</v>
      </c>
      <c r="AR859" t="s">
        <v>34353</v>
      </c>
      <c r="AW859" t="s">
        <v>37135</v>
      </c>
      <c r="AX859" t="s">
        <v>37135</v>
      </c>
      <c r="AY859" t="s">
        <v>37058</v>
      </c>
      <c r="BA859" t="s">
        <v>37059</v>
      </c>
      <c r="BB859">
        <v>48</v>
      </c>
      <c r="BC859" t="s">
        <v>37060</v>
      </c>
      <c r="BD859" t="s">
        <v>34261</v>
      </c>
      <c r="BE859" t="s">
        <v>36993</v>
      </c>
      <c r="BF859">
        <v>0.2</v>
      </c>
      <c r="BG859" t="str">
        <f>_xlfn.TEXTJOIN("-",TRUE,V859,AL859,I859,BD859,AR859)</f>
        <v>AG-BXX-CB-D5-EI</v>
      </c>
      <c r="BH859" t="s">
        <v>38191</v>
      </c>
      <c r="BJ859" t="s">
        <v>38023</v>
      </c>
      <c r="BK859" cm="1">
        <f t="array" ref="BK859">IF(LEN(TRIM(BG859))=0,"",SUMPRODUCT(--(LEN(TRIM($BG$5:BG859))&gt;0)))</f>
        <v>839</v>
      </c>
      <c r="BL859" t="str">
        <f>IF(BK859&lt;&gt;"",_xlfn.BASE(BK859,36,10),"")</f>
        <v>00000000NB</v>
      </c>
      <c r="BM859" t="str">
        <f>IF(BL859&lt;&gt;"","*"&amp;BL859&amp;"*","")</f>
        <v>*00000000NB*</v>
      </c>
      <c r="BN859" t="s">
        <v>38022</v>
      </c>
      <c r="BO859" t="str">
        <f>_xlfn.TEXTJOIN("-",TRUE,N859,T859)</f>
        <v>DAT004-M16</v>
      </c>
      <c r="CP859" t="s">
        <v>38013</v>
      </c>
      <c r="CU859">
        <v>16.989999999999998</v>
      </c>
      <c r="DT859" t="s">
        <v>37026</v>
      </c>
      <c r="EC859" s="7">
        <f t="shared" si="113"/>
        <v>21.237499999999997</v>
      </c>
      <c r="EN859" t="s">
        <v>36995</v>
      </c>
      <c r="EO859">
        <v>1731138031</v>
      </c>
      <c r="EP859" t="s">
        <v>36968</v>
      </c>
      <c r="EQ859" t="s">
        <v>36996</v>
      </c>
      <c r="ER859" t="s">
        <v>36997</v>
      </c>
      <c r="ES859" t="s">
        <v>36967</v>
      </c>
      <c r="ET859" t="s">
        <v>37761</v>
      </c>
      <c r="EU859" t="s">
        <v>36999</v>
      </c>
      <c r="FB859" t="s">
        <v>35377</v>
      </c>
      <c r="FC859" t="s">
        <v>37782</v>
      </c>
      <c r="FD859" t="s">
        <v>37800</v>
      </c>
      <c r="FF859" t="s">
        <v>36990</v>
      </c>
      <c r="FG859" t="s">
        <v>36990</v>
      </c>
      <c r="FH859" t="s">
        <v>38013</v>
      </c>
      <c r="FI859" t="s">
        <v>37762</v>
      </c>
      <c r="FJ859" t="s">
        <v>37763</v>
      </c>
      <c r="FK859" t="s">
        <v>37764</v>
      </c>
      <c r="FL859" t="s">
        <v>37765</v>
      </c>
      <c r="FM859" t="s">
        <v>37766</v>
      </c>
      <c r="FN859" t="s">
        <v>37767</v>
      </c>
      <c r="FO859" t="s">
        <v>37768</v>
      </c>
      <c r="FP859" t="s">
        <v>37769</v>
      </c>
      <c r="FQ859" t="s">
        <v>37028</v>
      </c>
      <c r="FR859" t="s">
        <v>37008</v>
      </c>
      <c r="FS859" t="s">
        <v>37009</v>
      </c>
      <c r="FT859" t="s">
        <v>35603</v>
      </c>
      <c r="FU859" t="s">
        <v>35603</v>
      </c>
      <c r="FV859" t="s">
        <v>37800</v>
      </c>
      <c r="FW859" t="s">
        <v>37030</v>
      </c>
      <c r="FX859" t="s">
        <v>37031</v>
      </c>
      <c r="FY859" t="s">
        <v>36971</v>
      </c>
      <c r="FZ859" t="s">
        <v>36990</v>
      </c>
      <c r="GA859" t="s">
        <v>37783</v>
      </c>
      <c r="GB859" t="s">
        <v>36968</v>
      </c>
      <c r="GC859" t="s">
        <v>37032</v>
      </c>
      <c r="GD859" t="s">
        <v>37033</v>
      </c>
      <c r="GE859" t="s">
        <v>37770</v>
      </c>
      <c r="GF859" t="s">
        <v>37771</v>
      </c>
      <c r="GG859" t="s">
        <v>37772</v>
      </c>
      <c r="GH859" t="s">
        <v>37773</v>
      </c>
      <c r="GI859" t="s">
        <v>37774</v>
      </c>
      <c r="GJ859" t="s">
        <v>37034</v>
      </c>
      <c r="GK859" t="s">
        <v>37035</v>
      </c>
      <c r="GL859" t="s">
        <v>37784</v>
      </c>
      <c r="GM859" t="s">
        <v>37785</v>
      </c>
      <c r="GN859" t="s">
        <v>37786</v>
      </c>
      <c r="GO859" t="s">
        <v>36973</v>
      </c>
      <c r="GP859" t="s">
        <v>37800</v>
      </c>
      <c r="GQ859" t="s">
        <v>37010</v>
      </c>
      <c r="GR859" t="s">
        <v>36969</v>
      </c>
      <c r="GT859" t="s">
        <v>37011</v>
      </c>
      <c r="GU859">
        <f t="shared" si="114"/>
        <v>21.25</v>
      </c>
      <c r="GV859">
        <f t="shared" si="115"/>
        <v>21.25</v>
      </c>
      <c r="GX859">
        <v>17</v>
      </c>
      <c r="GY859" t="s">
        <v>37012</v>
      </c>
      <c r="HA859" t="s">
        <v>37013</v>
      </c>
      <c r="HE859">
        <v>16.989999999999998</v>
      </c>
    </row>
    <row r="860" spans="1:213">
      <c r="A860" t="s">
        <v>29123</v>
      </c>
      <c r="B860" t="s">
        <v>36962</v>
      </c>
      <c r="C860" t="s">
        <v>36963</v>
      </c>
      <c r="D860" t="s">
        <v>21351</v>
      </c>
      <c r="E860">
        <v>1</v>
      </c>
      <c r="F860" t="s">
        <v>36964</v>
      </c>
      <c r="G860" t="s">
        <v>38</v>
      </c>
      <c r="H860" t="s">
        <v>37209</v>
      </c>
      <c r="I860" t="s">
        <v>28730</v>
      </c>
      <c r="J860" t="s">
        <v>33297</v>
      </c>
      <c r="K860" t="s">
        <v>21308</v>
      </c>
      <c r="L860" t="s">
        <v>33298</v>
      </c>
      <c r="M860" t="s">
        <v>33343</v>
      </c>
      <c r="N860" t="s">
        <v>21360</v>
      </c>
      <c r="O860" t="s">
        <v>33344</v>
      </c>
      <c r="P860" t="s">
        <v>21282</v>
      </c>
      <c r="Q860" t="s">
        <v>33300</v>
      </c>
      <c r="T860" t="s">
        <v>33349</v>
      </c>
      <c r="U860" t="s">
        <v>37776</v>
      </c>
      <c r="V860" t="s">
        <v>34104</v>
      </c>
      <c r="W860" t="s">
        <v>36967</v>
      </c>
      <c r="X860" t="s">
        <v>36968</v>
      </c>
      <c r="Y860" t="s">
        <v>36969</v>
      </c>
      <c r="Z860">
        <v>200</v>
      </c>
      <c r="AA860">
        <v>171</v>
      </c>
      <c r="AB860" t="s">
        <v>37018</v>
      </c>
      <c r="AC860" t="s">
        <v>36990</v>
      </c>
      <c r="AD860" t="s">
        <v>36971</v>
      </c>
      <c r="AE860" t="s">
        <v>36972</v>
      </c>
      <c r="AF860" t="s">
        <v>36973</v>
      </c>
      <c r="AH860" t="s">
        <v>37757</v>
      </c>
      <c r="AJ860" t="s">
        <v>36967</v>
      </c>
      <c r="AK860" t="s">
        <v>33513</v>
      </c>
      <c r="AL860" t="s">
        <v>235</v>
      </c>
      <c r="AM860" t="s">
        <v>37898</v>
      </c>
      <c r="AN860" t="s">
        <v>28824</v>
      </c>
      <c r="AQ860" t="s">
        <v>28824</v>
      </c>
      <c r="AR860" t="s">
        <v>34343</v>
      </c>
      <c r="AV860" t="s">
        <v>37135</v>
      </c>
      <c r="AX860" t="s">
        <v>37135</v>
      </c>
      <c r="AY860" t="s">
        <v>37021</v>
      </c>
      <c r="BA860" t="s">
        <v>353</v>
      </c>
      <c r="BB860">
        <v>48</v>
      </c>
      <c r="BC860" t="s">
        <v>37022</v>
      </c>
      <c r="BD860" t="s">
        <v>28739</v>
      </c>
      <c r="BE860" t="s">
        <v>36993</v>
      </c>
      <c r="BF860">
        <v>0.2</v>
      </c>
      <c r="BG860" t="str">
        <f>_xlfn.TEXTJOIN("-",TRUE,V860,AL860,I860,BD860,AR860)</f>
        <v>AG-B22-CB-D3-ED</v>
      </c>
      <c r="BH860" t="s">
        <v>37560</v>
      </c>
      <c r="BI860" t="s">
        <v>38192</v>
      </c>
      <c r="BJ860" t="s">
        <v>38024</v>
      </c>
      <c r="BK860" cm="1">
        <f t="array" ref="BK860">IF(LEN(TRIM(BG860))=0,"",SUMPRODUCT(--(LEN(TRIM($BG$5:BG860))&gt;0)))</f>
        <v>840</v>
      </c>
      <c r="BL860" t="str">
        <f>IF(BK860&lt;&gt;"",_xlfn.BASE(BK860,36,10),"")</f>
        <v>00000000NC</v>
      </c>
      <c r="BM860" t="str">
        <f>IF(BL860&lt;&gt;"","*"&amp;BL860&amp;"*","")</f>
        <v>*00000000NC*</v>
      </c>
      <c r="BN860" t="s">
        <v>37475</v>
      </c>
      <c r="BO860" t="str">
        <f>_xlfn.TEXTJOIN("-",TRUE,N860,T860)</f>
        <v>DAT004-M16</v>
      </c>
      <c r="CP860" t="s">
        <v>38025</v>
      </c>
      <c r="CU860">
        <v>13.99</v>
      </c>
      <c r="DT860" t="s">
        <v>37026</v>
      </c>
      <c r="EC860" s="7">
        <f t="shared" si="113"/>
        <v>17.487500000000001</v>
      </c>
      <c r="EN860" t="s">
        <v>36995</v>
      </c>
      <c r="EO860">
        <v>1731138031</v>
      </c>
      <c r="EP860" t="s">
        <v>36968</v>
      </c>
      <c r="EQ860" t="s">
        <v>36996</v>
      </c>
      <c r="ER860" t="s">
        <v>36997</v>
      </c>
      <c r="ES860" t="s">
        <v>36967</v>
      </c>
      <c r="ET860" t="s">
        <v>37761</v>
      </c>
      <c r="EU860" t="s">
        <v>36999</v>
      </c>
      <c r="FB860" t="s">
        <v>35377</v>
      </c>
      <c r="FC860" t="s">
        <v>37782</v>
      </c>
      <c r="FD860" t="s">
        <v>28824</v>
      </c>
      <c r="FF860" t="s">
        <v>36990</v>
      </c>
      <c r="FG860" t="s">
        <v>36990</v>
      </c>
      <c r="FH860" t="s">
        <v>38025</v>
      </c>
      <c r="FI860" t="s">
        <v>37762</v>
      </c>
      <c r="FJ860" t="s">
        <v>37763</v>
      </c>
      <c r="FK860" t="s">
        <v>37764</v>
      </c>
      <c r="FL860" t="s">
        <v>37765</v>
      </c>
      <c r="FM860" t="s">
        <v>37766</v>
      </c>
      <c r="FN860" t="s">
        <v>37767</v>
      </c>
      <c r="FO860" t="s">
        <v>37768</v>
      </c>
      <c r="FP860" t="s">
        <v>37769</v>
      </c>
      <c r="FQ860" t="s">
        <v>37028</v>
      </c>
      <c r="FR860" t="s">
        <v>37008</v>
      </c>
      <c r="FS860" t="s">
        <v>37009</v>
      </c>
      <c r="FT860" t="s">
        <v>33513</v>
      </c>
      <c r="FU860" t="s">
        <v>33513</v>
      </c>
      <c r="FV860" t="s">
        <v>28824</v>
      </c>
      <c r="FW860" t="s">
        <v>37030</v>
      </c>
      <c r="FX860" t="s">
        <v>37031</v>
      </c>
      <c r="FY860" t="s">
        <v>36971</v>
      </c>
      <c r="FZ860" t="s">
        <v>36990</v>
      </c>
      <c r="GA860" t="s">
        <v>37783</v>
      </c>
      <c r="GB860" t="s">
        <v>36968</v>
      </c>
      <c r="GC860" t="s">
        <v>37032</v>
      </c>
      <c r="GD860" t="s">
        <v>37033</v>
      </c>
      <c r="GE860" t="s">
        <v>37770</v>
      </c>
      <c r="GF860" t="s">
        <v>37771</v>
      </c>
      <c r="GG860" t="s">
        <v>37772</v>
      </c>
      <c r="GH860" t="s">
        <v>37773</v>
      </c>
      <c r="GI860" t="s">
        <v>37774</v>
      </c>
      <c r="GJ860" t="s">
        <v>37034</v>
      </c>
      <c r="GK860" t="s">
        <v>37035</v>
      </c>
      <c r="GL860" t="s">
        <v>37784</v>
      </c>
      <c r="GM860" t="s">
        <v>37785</v>
      </c>
      <c r="GN860" t="s">
        <v>37786</v>
      </c>
      <c r="GO860" t="s">
        <v>36973</v>
      </c>
      <c r="GP860" t="s">
        <v>28824</v>
      </c>
      <c r="GQ860" t="s">
        <v>37010</v>
      </c>
      <c r="GR860" t="s">
        <v>36969</v>
      </c>
      <c r="GT860" t="s">
        <v>37011</v>
      </c>
      <c r="GU860">
        <f t="shared" si="114"/>
        <v>17.5</v>
      </c>
      <c r="GV860">
        <f t="shared" si="115"/>
        <v>17.5</v>
      </c>
      <c r="GX860">
        <v>14</v>
      </c>
      <c r="GY860" t="s">
        <v>37012</v>
      </c>
      <c r="HA860" t="s">
        <v>37013</v>
      </c>
      <c r="HE860">
        <v>13.99</v>
      </c>
    </row>
    <row r="861" spans="1:213">
      <c r="A861" t="s">
        <v>29123</v>
      </c>
      <c r="B861" t="s">
        <v>36962</v>
      </c>
      <c r="C861" t="s">
        <v>36963</v>
      </c>
      <c r="D861" t="s">
        <v>21351</v>
      </c>
      <c r="E861">
        <v>1</v>
      </c>
      <c r="F861" t="s">
        <v>36964</v>
      </c>
      <c r="G861" t="s">
        <v>38</v>
      </c>
      <c r="H861" t="s">
        <v>37209</v>
      </c>
      <c r="I861" t="s">
        <v>28730</v>
      </c>
      <c r="J861" t="s">
        <v>33297</v>
      </c>
      <c r="K861" t="s">
        <v>21308</v>
      </c>
      <c r="L861" t="s">
        <v>33298</v>
      </c>
      <c r="M861" t="s">
        <v>33343</v>
      </c>
      <c r="N861" t="s">
        <v>21360</v>
      </c>
      <c r="O861" t="s">
        <v>33344</v>
      </c>
      <c r="P861" t="s">
        <v>21282</v>
      </c>
      <c r="Q861" t="s">
        <v>33300</v>
      </c>
      <c r="T861" t="s">
        <v>33349</v>
      </c>
      <c r="U861" t="s">
        <v>37776</v>
      </c>
      <c r="V861" t="s">
        <v>34104</v>
      </c>
      <c r="W861" t="s">
        <v>36967</v>
      </c>
      <c r="X861" t="s">
        <v>36968</v>
      </c>
      <c r="Y861" t="s">
        <v>36969</v>
      </c>
      <c r="Z861">
        <v>200</v>
      </c>
      <c r="AA861">
        <v>186</v>
      </c>
      <c r="AB861" t="s">
        <v>37018</v>
      </c>
      <c r="AC861" t="s">
        <v>36990</v>
      </c>
      <c r="AD861" t="s">
        <v>36971</v>
      </c>
      <c r="AE861" t="s">
        <v>36972</v>
      </c>
      <c r="AF861" t="s">
        <v>36973</v>
      </c>
      <c r="AH861" t="s">
        <v>37757</v>
      </c>
      <c r="AJ861" t="s">
        <v>36967</v>
      </c>
      <c r="AK861" t="s">
        <v>33513</v>
      </c>
      <c r="AL861" t="s">
        <v>235</v>
      </c>
      <c r="AM861" t="s">
        <v>37898</v>
      </c>
      <c r="AN861" t="s">
        <v>28795</v>
      </c>
      <c r="AQ861" t="s">
        <v>28795</v>
      </c>
      <c r="AR861" t="s">
        <v>34345</v>
      </c>
      <c r="AV861" t="s">
        <v>37135</v>
      </c>
      <c r="AX861" t="s">
        <v>37135</v>
      </c>
      <c r="AY861" t="s">
        <v>37021</v>
      </c>
      <c r="BA861" t="s">
        <v>353</v>
      </c>
      <c r="BB861">
        <v>48</v>
      </c>
      <c r="BC861" t="s">
        <v>37022</v>
      </c>
      <c r="BD861" t="s">
        <v>28739</v>
      </c>
      <c r="BE861" t="s">
        <v>36993</v>
      </c>
      <c r="BF861">
        <v>0.2</v>
      </c>
      <c r="BG861" t="str">
        <f>_xlfn.TEXTJOIN("-",TRUE,V861,AL861,I861,BD861,AR861)</f>
        <v>AG-B22-CB-D3-EE</v>
      </c>
      <c r="BH861" t="s">
        <v>37562</v>
      </c>
      <c r="BI861" t="s">
        <v>38193</v>
      </c>
      <c r="BJ861" t="s">
        <v>38026</v>
      </c>
      <c r="BK861" cm="1">
        <f t="array" ref="BK861">IF(LEN(TRIM(BG861))=0,"",SUMPRODUCT(--(LEN(TRIM($BG$5:BG861))&gt;0)))</f>
        <v>841</v>
      </c>
      <c r="BL861" t="str">
        <f>IF(BK861&lt;&gt;"",_xlfn.BASE(BK861,36,10),"")</f>
        <v>00000000ND</v>
      </c>
      <c r="BM861" t="str">
        <f>IF(BL861&lt;&gt;"","*"&amp;BL861&amp;"*","")</f>
        <v>*00000000ND*</v>
      </c>
      <c r="BN861" t="s">
        <v>37479</v>
      </c>
      <c r="BO861" t="str">
        <f>_xlfn.TEXTJOIN("-",TRUE,N861,T861)</f>
        <v>DAT004-M16</v>
      </c>
      <c r="CP861" t="s">
        <v>38025</v>
      </c>
      <c r="CU861">
        <v>13.99</v>
      </c>
      <c r="DT861" t="s">
        <v>37026</v>
      </c>
      <c r="EC861" s="7">
        <f t="shared" si="113"/>
        <v>17.487500000000001</v>
      </c>
      <c r="EN861" t="s">
        <v>36995</v>
      </c>
      <c r="EO861">
        <v>1731138031</v>
      </c>
      <c r="EP861" t="s">
        <v>36968</v>
      </c>
      <c r="EQ861" t="s">
        <v>36996</v>
      </c>
      <c r="ER861" t="s">
        <v>36997</v>
      </c>
      <c r="ES861" t="s">
        <v>36967</v>
      </c>
      <c r="ET861" t="s">
        <v>37761</v>
      </c>
      <c r="EU861" t="s">
        <v>36999</v>
      </c>
      <c r="FB861" t="s">
        <v>35377</v>
      </c>
      <c r="FC861" t="s">
        <v>37782</v>
      </c>
      <c r="FD861" t="s">
        <v>28795</v>
      </c>
      <c r="FF861" t="s">
        <v>36990</v>
      </c>
      <c r="FG861" t="s">
        <v>36990</v>
      </c>
      <c r="FH861" t="s">
        <v>38025</v>
      </c>
      <c r="FI861" t="s">
        <v>37762</v>
      </c>
      <c r="FJ861" t="s">
        <v>37763</v>
      </c>
      <c r="FK861" t="s">
        <v>37764</v>
      </c>
      <c r="FL861" t="s">
        <v>37765</v>
      </c>
      <c r="FM861" t="s">
        <v>37766</v>
      </c>
      <c r="FN861" t="s">
        <v>37767</v>
      </c>
      <c r="FO861" t="s">
        <v>37768</v>
      </c>
      <c r="FP861" t="s">
        <v>37769</v>
      </c>
      <c r="FQ861" t="s">
        <v>37028</v>
      </c>
      <c r="FR861" t="s">
        <v>37008</v>
      </c>
      <c r="FS861" t="s">
        <v>37009</v>
      </c>
      <c r="FT861" t="s">
        <v>33513</v>
      </c>
      <c r="FU861" t="s">
        <v>33513</v>
      </c>
      <c r="FV861" t="s">
        <v>28795</v>
      </c>
      <c r="FW861" t="s">
        <v>37030</v>
      </c>
      <c r="FX861" t="s">
        <v>37031</v>
      </c>
      <c r="FY861" t="s">
        <v>36971</v>
      </c>
      <c r="FZ861" t="s">
        <v>36990</v>
      </c>
      <c r="GA861" t="s">
        <v>37783</v>
      </c>
      <c r="GB861" t="s">
        <v>36968</v>
      </c>
      <c r="GC861" t="s">
        <v>37032</v>
      </c>
      <c r="GD861" t="s">
        <v>37033</v>
      </c>
      <c r="GE861" t="s">
        <v>37770</v>
      </c>
      <c r="GF861" t="s">
        <v>37771</v>
      </c>
      <c r="GG861" t="s">
        <v>37772</v>
      </c>
      <c r="GH861" t="s">
        <v>37773</v>
      </c>
      <c r="GI861" t="s">
        <v>37774</v>
      </c>
      <c r="GJ861" t="s">
        <v>37034</v>
      </c>
      <c r="GK861" t="s">
        <v>37035</v>
      </c>
      <c r="GL861" t="s">
        <v>37784</v>
      </c>
      <c r="GM861" t="s">
        <v>37785</v>
      </c>
      <c r="GN861" t="s">
        <v>37786</v>
      </c>
      <c r="GO861" t="s">
        <v>36973</v>
      </c>
      <c r="GP861" t="s">
        <v>28795</v>
      </c>
      <c r="GQ861" t="s">
        <v>37010</v>
      </c>
      <c r="GR861" t="s">
        <v>36969</v>
      </c>
      <c r="GT861" t="s">
        <v>37011</v>
      </c>
      <c r="GU861">
        <f t="shared" si="114"/>
        <v>17.5</v>
      </c>
      <c r="GV861">
        <f t="shared" si="115"/>
        <v>17.5</v>
      </c>
      <c r="GX861">
        <v>14</v>
      </c>
      <c r="GY861" t="s">
        <v>37012</v>
      </c>
      <c r="HA861" t="s">
        <v>37013</v>
      </c>
      <c r="HE861">
        <v>13.99</v>
      </c>
    </row>
    <row r="862" spans="1:213">
      <c r="A862" t="s">
        <v>29123</v>
      </c>
      <c r="B862" t="s">
        <v>36962</v>
      </c>
      <c r="C862" t="s">
        <v>36963</v>
      </c>
      <c r="D862" t="s">
        <v>21351</v>
      </c>
      <c r="E862">
        <v>1</v>
      </c>
      <c r="F862" t="s">
        <v>36964</v>
      </c>
      <c r="G862" t="s">
        <v>38</v>
      </c>
      <c r="H862" t="s">
        <v>37209</v>
      </c>
      <c r="I862" t="s">
        <v>28730</v>
      </c>
      <c r="J862" t="s">
        <v>33297</v>
      </c>
      <c r="K862" t="s">
        <v>21308</v>
      </c>
      <c r="L862" t="s">
        <v>33298</v>
      </c>
      <c r="M862" t="s">
        <v>33343</v>
      </c>
      <c r="N862" t="s">
        <v>21360</v>
      </c>
      <c r="O862" t="s">
        <v>33344</v>
      </c>
      <c r="P862" t="s">
        <v>21282</v>
      </c>
      <c r="Q862" t="s">
        <v>33300</v>
      </c>
      <c r="T862" t="s">
        <v>33349</v>
      </c>
      <c r="U862" t="s">
        <v>37776</v>
      </c>
      <c r="V862" t="s">
        <v>34104</v>
      </c>
      <c r="W862" t="s">
        <v>36967</v>
      </c>
      <c r="X862" t="s">
        <v>36968</v>
      </c>
      <c r="Y862" t="s">
        <v>36969</v>
      </c>
      <c r="Z862">
        <v>200</v>
      </c>
      <c r="AA862">
        <v>195</v>
      </c>
      <c r="AB862" t="s">
        <v>37018</v>
      </c>
      <c r="AC862" t="s">
        <v>36990</v>
      </c>
      <c r="AD862" t="s">
        <v>36971</v>
      </c>
      <c r="AE862" t="s">
        <v>36972</v>
      </c>
      <c r="AF862" t="s">
        <v>36973</v>
      </c>
      <c r="AH862" t="s">
        <v>37757</v>
      </c>
      <c r="AJ862" t="s">
        <v>36967</v>
      </c>
      <c r="AK862" t="s">
        <v>33513</v>
      </c>
      <c r="AL862" t="s">
        <v>235</v>
      </c>
      <c r="AM862" t="s">
        <v>37898</v>
      </c>
      <c r="AN862" t="s">
        <v>28789</v>
      </c>
      <c r="AQ862" t="s">
        <v>28789</v>
      </c>
      <c r="AR862" t="s">
        <v>34347</v>
      </c>
      <c r="AV862" t="s">
        <v>37135</v>
      </c>
      <c r="AX862" t="s">
        <v>37135</v>
      </c>
      <c r="AY862" t="s">
        <v>37021</v>
      </c>
      <c r="BA862" t="s">
        <v>353</v>
      </c>
      <c r="BB862">
        <v>48</v>
      </c>
      <c r="BC862" t="s">
        <v>37022</v>
      </c>
      <c r="BD862" t="s">
        <v>28739</v>
      </c>
      <c r="BE862" t="s">
        <v>36993</v>
      </c>
      <c r="BF862">
        <v>0.2</v>
      </c>
      <c r="BG862" t="str">
        <f>_xlfn.TEXTJOIN("-",TRUE,V862,AL862,I862,BD862,AR862)</f>
        <v>AG-B22-CB-D3-EF</v>
      </c>
      <c r="BH862" t="s">
        <v>37564</v>
      </c>
      <c r="BI862" t="s">
        <v>38194</v>
      </c>
      <c r="BJ862" t="s">
        <v>38027</v>
      </c>
      <c r="BK862" cm="1">
        <f t="array" ref="BK862">IF(LEN(TRIM(BG862))=0,"",SUMPRODUCT(--(LEN(TRIM($BG$5:BG862))&gt;0)))</f>
        <v>842</v>
      </c>
      <c r="BL862" t="str">
        <f>IF(BK862&lt;&gt;"",_xlfn.BASE(BK862,36,10),"")</f>
        <v>00000000NE</v>
      </c>
      <c r="BM862" t="str">
        <f>IF(BL862&lt;&gt;"","*"&amp;BL862&amp;"*","")</f>
        <v>*00000000NE*</v>
      </c>
      <c r="BN862" t="s">
        <v>37482</v>
      </c>
      <c r="BO862" t="str">
        <f>_xlfn.TEXTJOIN("-",TRUE,N862,T862)</f>
        <v>DAT004-M16</v>
      </c>
      <c r="CP862" t="s">
        <v>38025</v>
      </c>
      <c r="CU862">
        <v>13.99</v>
      </c>
      <c r="DT862" t="s">
        <v>37026</v>
      </c>
      <c r="EC862" s="7">
        <f t="shared" si="113"/>
        <v>17.487500000000001</v>
      </c>
      <c r="EN862" t="s">
        <v>36995</v>
      </c>
      <c r="EO862">
        <v>1731138031</v>
      </c>
      <c r="EP862" t="s">
        <v>36968</v>
      </c>
      <c r="EQ862" t="s">
        <v>36996</v>
      </c>
      <c r="ER862" t="s">
        <v>36997</v>
      </c>
      <c r="ES862" t="s">
        <v>36967</v>
      </c>
      <c r="ET862" t="s">
        <v>37761</v>
      </c>
      <c r="EU862" t="s">
        <v>36999</v>
      </c>
      <c r="FB862" t="s">
        <v>35377</v>
      </c>
      <c r="FC862" t="s">
        <v>37782</v>
      </c>
      <c r="FD862" t="s">
        <v>28789</v>
      </c>
      <c r="FF862" t="s">
        <v>36990</v>
      </c>
      <c r="FG862" t="s">
        <v>36990</v>
      </c>
      <c r="FH862" t="s">
        <v>38025</v>
      </c>
      <c r="FI862" t="s">
        <v>37762</v>
      </c>
      <c r="FJ862" t="s">
        <v>37763</v>
      </c>
      <c r="FK862" t="s">
        <v>37764</v>
      </c>
      <c r="FL862" t="s">
        <v>37765</v>
      </c>
      <c r="FM862" t="s">
        <v>37766</v>
      </c>
      <c r="FN862" t="s">
        <v>37767</v>
      </c>
      <c r="FO862" t="s">
        <v>37768</v>
      </c>
      <c r="FP862" t="s">
        <v>37769</v>
      </c>
      <c r="FQ862" t="s">
        <v>37028</v>
      </c>
      <c r="FR862" t="s">
        <v>37008</v>
      </c>
      <c r="FS862" t="s">
        <v>37009</v>
      </c>
      <c r="FT862" t="s">
        <v>33513</v>
      </c>
      <c r="FU862" t="s">
        <v>33513</v>
      </c>
      <c r="FV862" t="s">
        <v>28789</v>
      </c>
      <c r="FW862" t="s">
        <v>37030</v>
      </c>
      <c r="FX862" t="s">
        <v>37031</v>
      </c>
      <c r="FY862" t="s">
        <v>36971</v>
      </c>
      <c r="FZ862" t="s">
        <v>36990</v>
      </c>
      <c r="GA862" t="s">
        <v>37783</v>
      </c>
      <c r="GB862" t="s">
        <v>36968</v>
      </c>
      <c r="GC862" t="s">
        <v>37032</v>
      </c>
      <c r="GD862" t="s">
        <v>37033</v>
      </c>
      <c r="GE862" t="s">
        <v>37770</v>
      </c>
      <c r="GF862" t="s">
        <v>37771</v>
      </c>
      <c r="GG862" t="s">
        <v>37772</v>
      </c>
      <c r="GH862" t="s">
        <v>37773</v>
      </c>
      <c r="GI862" t="s">
        <v>37774</v>
      </c>
      <c r="GJ862" t="s">
        <v>37034</v>
      </c>
      <c r="GK862" t="s">
        <v>37035</v>
      </c>
      <c r="GL862" t="s">
        <v>37784</v>
      </c>
      <c r="GM862" t="s">
        <v>37785</v>
      </c>
      <c r="GN862" t="s">
        <v>37786</v>
      </c>
      <c r="GO862" t="s">
        <v>36973</v>
      </c>
      <c r="GP862" t="s">
        <v>28789</v>
      </c>
      <c r="GQ862" t="s">
        <v>37010</v>
      </c>
      <c r="GR862" t="s">
        <v>36969</v>
      </c>
      <c r="GT862" t="s">
        <v>37011</v>
      </c>
      <c r="GU862">
        <f t="shared" si="114"/>
        <v>17.5</v>
      </c>
      <c r="GV862">
        <f t="shared" si="115"/>
        <v>17.5</v>
      </c>
      <c r="GX862">
        <v>14</v>
      </c>
      <c r="GY862" t="s">
        <v>37012</v>
      </c>
      <c r="HA862" t="s">
        <v>37013</v>
      </c>
      <c r="HE862">
        <v>13.99</v>
      </c>
    </row>
    <row r="863" spans="1:213">
      <c r="A863" t="s">
        <v>29123</v>
      </c>
      <c r="B863" t="s">
        <v>36962</v>
      </c>
      <c r="C863" t="s">
        <v>36963</v>
      </c>
      <c r="D863" t="s">
        <v>21351</v>
      </c>
      <c r="E863">
        <v>1</v>
      </c>
      <c r="F863" t="s">
        <v>36964</v>
      </c>
      <c r="G863" t="s">
        <v>38</v>
      </c>
      <c r="H863" t="s">
        <v>37209</v>
      </c>
      <c r="I863" t="s">
        <v>28730</v>
      </c>
      <c r="J863" t="s">
        <v>33297</v>
      </c>
      <c r="K863" t="s">
        <v>21308</v>
      </c>
      <c r="L863" t="s">
        <v>33298</v>
      </c>
      <c r="M863" t="s">
        <v>33343</v>
      </c>
      <c r="N863" t="s">
        <v>21360</v>
      </c>
      <c r="O863" t="s">
        <v>33344</v>
      </c>
      <c r="P863" t="s">
        <v>21282</v>
      </c>
      <c r="Q863" t="s">
        <v>33300</v>
      </c>
      <c r="T863" t="s">
        <v>33349</v>
      </c>
      <c r="U863" t="s">
        <v>37776</v>
      </c>
      <c r="V863" t="s">
        <v>34104</v>
      </c>
      <c r="W863" t="s">
        <v>36967</v>
      </c>
      <c r="X863" t="s">
        <v>36968</v>
      </c>
      <c r="Y863" t="s">
        <v>36969</v>
      </c>
      <c r="Z863">
        <v>300</v>
      </c>
      <c r="AA863">
        <v>221</v>
      </c>
      <c r="AB863" t="s">
        <v>37018</v>
      </c>
      <c r="AC863" t="s">
        <v>36990</v>
      </c>
      <c r="AD863" t="s">
        <v>36971</v>
      </c>
      <c r="AE863" t="s">
        <v>36972</v>
      </c>
      <c r="AF863" t="s">
        <v>36973</v>
      </c>
      <c r="AH863" t="s">
        <v>37757</v>
      </c>
      <c r="AJ863" t="s">
        <v>36967</v>
      </c>
      <c r="AK863" t="s">
        <v>33513</v>
      </c>
      <c r="AL863" t="s">
        <v>235</v>
      </c>
      <c r="AM863" t="s">
        <v>37898</v>
      </c>
      <c r="AN863" t="s">
        <v>29088</v>
      </c>
      <c r="AQ863" t="s">
        <v>29088</v>
      </c>
      <c r="AR863" t="s">
        <v>34349</v>
      </c>
      <c r="AV863" t="s">
        <v>37135</v>
      </c>
      <c r="AX863" t="s">
        <v>37135</v>
      </c>
      <c r="AY863" t="s">
        <v>37021</v>
      </c>
      <c r="BA863" t="s">
        <v>353</v>
      </c>
      <c r="BB863">
        <v>48</v>
      </c>
      <c r="BC863" t="s">
        <v>37048</v>
      </c>
      <c r="BD863" t="s">
        <v>34259</v>
      </c>
      <c r="BE863" t="s">
        <v>36993</v>
      </c>
      <c r="BF863">
        <v>0.2</v>
      </c>
      <c r="BG863" t="str">
        <f>_xlfn.TEXTJOIN("-",TRUE,V863,AL863,I863,BD863,AR863)</f>
        <v>AG-B22-CB-D4-EG</v>
      </c>
      <c r="BH863" t="s">
        <v>37566</v>
      </c>
      <c r="BI863" t="s">
        <v>38195</v>
      </c>
      <c r="BJ863" t="s">
        <v>38028</v>
      </c>
      <c r="BK863" cm="1">
        <f t="array" ref="BK863">IF(LEN(TRIM(BG863))=0,"",SUMPRODUCT(--(LEN(TRIM($BG$5:BG863))&gt;0)))</f>
        <v>843</v>
      </c>
      <c r="BL863" t="str">
        <f>IF(BK863&lt;&gt;"",_xlfn.BASE(BK863,36,10),"")</f>
        <v>00000000NF</v>
      </c>
      <c r="BM863" t="str">
        <f>IF(BL863&lt;&gt;"","*"&amp;BL863&amp;"*","")</f>
        <v>*00000000NF*</v>
      </c>
      <c r="BN863" t="s">
        <v>37485</v>
      </c>
      <c r="BO863" t="str">
        <f>_xlfn.TEXTJOIN("-",TRUE,N863,T863)</f>
        <v>DAT004-M16</v>
      </c>
      <c r="CP863" t="s">
        <v>38025</v>
      </c>
      <c r="CU863">
        <v>13.99</v>
      </c>
      <c r="DT863" t="s">
        <v>37026</v>
      </c>
      <c r="EC863" s="7">
        <f t="shared" si="113"/>
        <v>17.487500000000001</v>
      </c>
      <c r="EN863" t="s">
        <v>36995</v>
      </c>
      <c r="EO863">
        <v>1731138031</v>
      </c>
      <c r="EP863" t="s">
        <v>36968</v>
      </c>
      <c r="EQ863" t="s">
        <v>36996</v>
      </c>
      <c r="ER863" t="s">
        <v>36997</v>
      </c>
      <c r="ES863" t="s">
        <v>36967</v>
      </c>
      <c r="ET863" t="s">
        <v>37761</v>
      </c>
      <c r="EU863" t="s">
        <v>36999</v>
      </c>
      <c r="FB863" t="s">
        <v>35377</v>
      </c>
      <c r="FC863" t="s">
        <v>37782</v>
      </c>
      <c r="FD863" t="s">
        <v>29088</v>
      </c>
      <c r="FF863" t="s">
        <v>36990</v>
      </c>
      <c r="FG863" t="s">
        <v>36990</v>
      </c>
      <c r="FH863" t="s">
        <v>38025</v>
      </c>
      <c r="FI863" t="s">
        <v>37762</v>
      </c>
      <c r="FJ863" t="s">
        <v>37763</v>
      </c>
      <c r="FK863" t="s">
        <v>37764</v>
      </c>
      <c r="FL863" t="s">
        <v>37765</v>
      </c>
      <c r="FM863" t="s">
        <v>37766</v>
      </c>
      <c r="FN863" t="s">
        <v>37767</v>
      </c>
      <c r="FO863" t="s">
        <v>37768</v>
      </c>
      <c r="FP863" t="s">
        <v>37769</v>
      </c>
      <c r="FQ863" t="s">
        <v>37028</v>
      </c>
      <c r="FR863" t="s">
        <v>37008</v>
      </c>
      <c r="FS863" t="s">
        <v>37009</v>
      </c>
      <c r="FT863" t="s">
        <v>33513</v>
      </c>
      <c r="FU863" t="s">
        <v>33513</v>
      </c>
      <c r="FV863" t="s">
        <v>29088</v>
      </c>
      <c r="FW863" t="s">
        <v>37030</v>
      </c>
      <c r="FX863" t="s">
        <v>37031</v>
      </c>
      <c r="FY863" t="s">
        <v>36971</v>
      </c>
      <c r="FZ863" t="s">
        <v>36990</v>
      </c>
      <c r="GA863" t="s">
        <v>37783</v>
      </c>
      <c r="GB863" t="s">
        <v>36968</v>
      </c>
      <c r="GC863" t="s">
        <v>37032</v>
      </c>
      <c r="GD863" t="s">
        <v>37033</v>
      </c>
      <c r="GE863" t="s">
        <v>37770</v>
      </c>
      <c r="GF863" t="s">
        <v>37771</v>
      </c>
      <c r="GG863" t="s">
        <v>37772</v>
      </c>
      <c r="GH863" t="s">
        <v>37773</v>
      </c>
      <c r="GI863" t="s">
        <v>37774</v>
      </c>
      <c r="GJ863" t="s">
        <v>37034</v>
      </c>
      <c r="GK863" t="s">
        <v>37035</v>
      </c>
      <c r="GL863" t="s">
        <v>37784</v>
      </c>
      <c r="GM863" t="s">
        <v>37785</v>
      </c>
      <c r="GN863" t="s">
        <v>37786</v>
      </c>
      <c r="GO863" t="s">
        <v>36973</v>
      </c>
      <c r="GP863" t="s">
        <v>29088</v>
      </c>
      <c r="GQ863" t="s">
        <v>37010</v>
      </c>
      <c r="GR863" t="s">
        <v>36969</v>
      </c>
      <c r="GT863" t="s">
        <v>37011</v>
      </c>
      <c r="GU863">
        <f t="shared" si="114"/>
        <v>17.5</v>
      </c>
      <c r="GV863">
        <f t="shared" si="115"/>
        <v>17.5</v>
      </c>
      <c r="GX863">
        <v>14</v>
      </c>
      <c r="GY863" t="s">
        <v>37012</v>
      </c>
      <c r="HA863" t="s">
        <v>37013</v>
      </c>
      <c r="HE863">
        <v>13.99</v>
      </c>
    </row>
    <row r="864" spans="1:213">
      <c r="A864" t="s">
        <v>29123</v>
      </c>
      <c r="B864" t="s">
        <v>36962</v>
      </c>
      <c r="C864" t="s">
        <v>36963</v>
      </c>
      <c r="D864" t="s">
        <v>21351</v>
      </c>
      <c r="E864">
        <v>1</v>
      </c>
      <c r="F864" t="s">
        <v>36964</v>
      </c>
      <c r="G864" t="s">
        <v>38</v>
      </c>
      <c r="H864" t="s">
        <v>37209</v>
      </c>
      <c r="I864" t="s">
        <v>28730</v>
      </c>
      <c r="J864" t="s">
        <v>33297</v>
      </c>
      <c r="K864" t="s">
        <v>21308</v>
      </c>
      <c r="L864" t="s">
        <v>33298</v>
      </c>
      <c r="M864" t="s">
        <v>33343</v>
      </c>
      <c r="N864" t="s">
        <v>21360</v>
      </c>
      <c r="O864" t="s">
        <v>33344</v>
      </c>
      <c r="P864" t="s">
        <v>21282</v>
      </c>
      <c r="Q864" t="s">
        <v>33300</v>
      </c>
      <c r="T864" t="s">
        <v>33349</v>
      </c>
      <c r="U864" t="s">
        <v>37776</v>
      </c>
      <c r="V864" t="s">
        <v>34104</v>
      </c>
      <c r="W864" t="s">
        <v>36967</v>
      </c>
      <c r="X864" t="s">
        <v>36968</v>
      </c>
      <c r="Y864" t="s">
        <v>36969</v>
      </c>
      <c r="Z864">
        <v>300</v>
      </c>
      <c r="AA864">
        <v>236</v>
      </c>
      <c r="AB864" t="s">
        <v>37018</v>
      </c>
      <c r="AC864" t="s">
        <v>36990</v>
      </c>
      <c r="AD864" t="s">
        <v>36971</v>
      </c>
      <c r="AE864" t="s">
        <v>36972</v>
      </c>
      <c r="AF864" t="s">
        <v>36973</v>
      </c>
      <c r="AH864" t="s">
        <v>37757</v>
      </c>
      <c r="AJ864" t="s">
        <v>36967</v>
      </c>
      <c r="AK864" t="s">
        <v>33513</v>
      </c>
      <c r="AL864" t="s">
        <v>235</v>
      </c>
      <c r="AM864" t="s">
        <v>37898</v>
      </c>
      <c r="AN864" t="s">
        <v>29128</v>
      </c>
      <c r="AQ864" t="s">
        <v>29128</v>
      </c>
      <c r="AR864" t="s">
        <v>34351</v>
      </c>
      <c r="AV864" t="s">
        <v>37135</v>
      </c>
      <c r="AX864" t="s">
        <v>37135</v>
      </c>
      <c r="AY864" t="s">
        <v>37021</v>
      </c>
      <c r="BA864" t="s">
        <v>353</v>
      </c>
      <c r="BB864">
        <v>48</v>
      </c>
      <c r="BC864" t="s">
        <v>37048</v>
      </c>
      <c r="BD864" t="s">
        <v>34259</v>
      </c>
      <c r="BE864" t="s">
        <v>36993</v>
      </c>
      <c r="BF864">
        <v>0.2</v>
      </c>
      <c r="BG864" t="str">
        <f>_xlfn.TEXTJOIN("-",TRUE,V864,AL864,I864,BD864,AR864)</f>
        <v>AG-B22-CB-D4-EH</v>
      </c>
      <c r="BH864" t="s">
        <v>37568</v>
      </c>
      <c r="BI864" t="s">
        <v>38196</v>
      </c>
      <c r="BJ864" t="s">
        <v>38029</v>
      </c>
      <c r="BK864" cm="1">
        <f t="array" ref="BK864">IF(LEN(TRIM(BG864))=0,"",SUMPRODUCT(--(LEN(TRIM($BG$5:BG864))&gt;0)))</f>
        <v>844</v>
      </c>
      <c r="BL864" t="str">
        <f>IF(BK864&lt;&gt;"",_xlfn.BASE(BK864,36,10),"")</f>
        <v>00000000NG</v>
      </c>
      <c r="BM864" t="str">
        <f>IF(BL864&lt;&gt;"","*"&amp;BL864&amp;"*","")</f>
        <v>*00000000NG*</v>
      </c>
      <c r="BN864" t="s">
        <v>37488</v>
      </c>
      <c r="BO864" t="str">
        <f>_xlfn.TEXTJOIN("-",TRUE,N864,T864)</f>
        <v>DAT004-M16</v>
      </c>
      <c r="CP864" t="s">
        <v>38025</v>
      </c>
      <c r="CU864">
        <v>13.99</v>
      </c>
      <c r="DT864" t="s">
        <v>37026</v>
      </c>
      <c r="EC864" s="7">
        <f t="shared" si="113"/>
        <v>17.487500000000001</v>
      </c>
      <c r="EN864" t="s">
        <v>36995</v>
      </c>
      <c r="EO864">
        <v>1731138031</v>
      </c>
      <c r="EP864" t="s">
        <v>36968</v>
      </c>
      <c r="EQ864" t="s">
        <v>36996</v>
      </c>
      <c r="ER864" t="s">
        <v>36997</v>
      </c>
      <c r="ES864" t="s">
        <v>36967</v>
      </c>
      <c r="ET864" t="s">
        <v>37761</v>
      </c>
      <c r="EU864" t="s">
        <v>36999</v>
      </c>
      <c r="FB864" t="s">
        <v>35377</v>
      </c>
      <c r="FC864" t="s">
        <v>37782</v>
      </c>
      <c r="FD864" t="s">
        <v>37799</v>
      </c>
      <c r="FF864" t="s">
        <v>36990</v>
      </c>
      <c r="FG864" t="s">
        <v>36990</v>
      </c>
      <c r="FH864" t="s">
        <v>38025</v>
      </c>
      <c r="FI864" t="s">
        <v>37762</v>
      </c>
      <c r="FJ864" t="s">
        <v>37763</v>
      </c>
      <c r="FK864" t="s">
        <v>37764</v>
      </c>
      <c r="FL864" t="s">
        <v>37765</v>
      </c>
      <c r="FM864" t="s">
        <v>37766</v>
      </c>
      <c r="FN864" t="s">
        <v>37767</v>
      </c>
      <c r="FO864" t="s">
        <v>37768</v>
      </c>
      <c r="FP864" t="s">
        <v>37769</v>
      </c>
      <c r="FQ864" t="s">
        <v>37028</v>
      </c>
      <c r="FR864" t="s">
        <v>37008</v>
      </c>
      <c r="FS864" t="s">
        <v>37009</v>
      </c>
      <c r="FT864" t="s">
        <v>33513</v>
      </c>
      <c r="FU864" t="s">
        <v>33513</v>
      </c>
      <c r="FV864" t="s">
        <v>37799</v>
      </c>
      <c r="FW864" t="s">
        <v>37030</v>
      </c>
      <c r="FX864" t="s">
        <v>37031</v>
      </c>
      <c r="FY864" t="s">
        <v>36971</v>
      </c>
      <c r="FZ864" t="s">
        <v>36990</v>
      </c>
      <c r="GA864" t="s">
        <v>37783</v>
      </c>
      <c r="GB864" t="s">
        <v>36968</v>
      </c>
      <c r="GC864" t="s">
        <v>37032</v>
      </c>
      <c r="GD864" t="s">
        <v>37033</v>
      </c>
      <c r="GE864" t="s">
        <v>37770</v>
      </c>
      <c r="GF864" t="s">
        <v>37771</v>
      </c>
      <c r="GG864" t="s">
        <v>37772</v>
      </c>
      <c r="GH864" t="s">
        <v>37773</v>
      </c>
      <c r="GI864" t="s">
        <v>37774</v>
      </c>
      <c r="GJ864" t="s">
        <v>37034</v>
      </c>
      <c r="GK864" t="s">
        <v>37035</v>
      </c>
      <c r="GL864" t="s">
        <v>37784</v>
      </c>
      <c r="GM864" t="s">
        <v>37785</v>
      </c>
      <c r="GN864" t="s">
        <v>37786</v>
      </c>
      <c r="GO864" t="s">
        <v>36973</v>
      </c>
      <c r="GP864" t="s">
        <v>37799</v>
      </c>
      <c r="GQ864" t="s">
        <v>37010</v>
      </c>
      <c r="GR864" t="s">
        <v>36969</v>
      </c>
      <c r="GT864" t="s">
        <v>37011</v>
      </c>
      <c r="GU864">
        <f t="shared" si="114"/>
        <v>17.5</v>
      </c>
      <c r="GV864">
        <f t="shared" si="115"/>
        <v>17.5</v>
      </c>
      <c r="GX864">
        <v>14</v>
      </c>
      <c r="GY864" t="s">
        <v>37012</v>
      </c>
      <c r="HA864" t="s">
        <v>37013</v>
      </c>
      <c r="HE864">
        <v>13.99</v>
      </c>
    </row>
    <row r="865" spans="1:224">
      <c r="A865" t="s">
        <v>29123</v>
      </c>
      <c r="B865" t="s">
        <v>36962</v>
      </c>
      <c r="C865" t="s">
        <v>36963</v>
      </c>
      <c r="D865" t="s">
        <v>21351</v>
      </c>
      <c r="E865">
        <v>1</v>
      </c>
      <c r="F865" t="s">
        <v>36964</v>
      </c>
      <c r="G865" t="s">
        <v>38</v>
      </c>
      <c r="H865" t="s">
        <v>37209</v>
      </c>
      <c r="I865" t="s">
        <v>28730</v>
      </c>
      <c r="J865" t="s">
        <v>33297</v>
      </c>
      <c r="K865" t="s">
        <v>21308</v>
      </c>
      <c r="L865" t="s">
        <v>33298</v>
      </c>
      <c r="M865" t="s">
        <v>33343</v>
      </c>
      <c r="N865" t="s">
        <v>21360</v>
      </c>
      <c r="O865" t="s">
        <v>33344</v>
      </c>
      <c r="P865" t="s">
        <v>21282</v>
      </c>
      <c r="Q865" t="s">
        <v>33300</v>
      </c>
      <c r="T865" t="s">
        <v>33349</v>
      </c>
      <c r="U865" t="s">
        <v>37776</v>
      </c>
      <c r="V865" t="s">
        <v>34104</v>
      </c>
      <c r="W865" t="s">
        <v>36967</v>
      </c>
      <c r="X865" t="s">
        <v>36968</v>
      </c>
      <c r="Y865" t="s">
        <v>36969</v>
      </c>
      <c r="Z865">
        <v>300</v>
      </c>
      <c r="AA865">
        <v>271</v>
      </c>
      <c r="AB865" t="s">
        <v>37056</v>
      </c>
      <c r="AC865" t="s">
        <v>36990</v>
      </c>
      <c r="AD865" t="s">
        <v>36971</v>
      </c>
      <c r="AE865" t="s">
        <v>36972</v>
      </c>
      <c r="AF865" t="s">
        <v>36973</v>
      </c>
      <c r="AH865" t="s">
        <v>37757</v>
      </c>
      <c r="AJ865" t="s">
        <v>36967</v>
      </c>
      <c r="AK865" t="s">
        <v>33513</v>
      </c>
      <c r="AL865" t="s">
        <v>235</v>
      </c>
      <c r="AM865" t="s">
        <v>37898</v>
      </c>
      <c r="AN865" t="s">
        <v>37800</v>
      </c>
      <c r="AQ865" t="s">
        <v>37800</v>
      </c>
      <c r="AR865" t="s">
        <v>34353</v>
      </c>
      <c r="AV865" t="s">
        <v>37135</v>
      </c>
      <c r="AX865" t="s">
        <v>37135</v>
      </c>
      <c r="AY865" t="s">
        <v>37058</v>
      </c>
      <c r="BA865" t="s">
        <v>37059</v>
      </c>
      <c r="BB865">
        <v>48</v>
      </c>
      <c r="BC865" t="s">
        <v>37060</v>
      </c>
      <c r="BD865" t="s">
        <v>34261</v>
      </c>
      <c r="BE865" t="s">
        <v>36993</v>
      </c>
      <c r="BF865">
        <v>0.2</v>
      </c>
      <c r="BG865" t="str">
        <f>_xlfn.TEXTJOIN("-",TRUE,V865,AL865,I865,BD865,AR865)</f>
        <v>AG-B22-CB-D5-EI</v>
      </c>
      <c r="BH865" t="s">
        <v>37570</v>
      </c>
      <c r="BI865" t="s">
        <v>38197</v>
      </c>
      <c r="BJ865" t="s">
        <v>38030</v>
      </c>
      <c r="BK865" cm="1">
        <f t="array" ref="BK865">IF(LEN(TRIM(BG865))=0,"",SUMPRODUCT(--(LEN(TRIM($BG$5:BG865))&gt;0)))</f>
        <v>845</v>
      </c>
      <c r="BL865" t="str">
        <f>IF(BK865&lt;&gt;"",_xlfn.BASE(BK865,36,10),"")</f>
        <v>00000000NH</v>
      </c>
      <c r="BM865" t="str">
        <f>IF(BL865&lt;&gt;"","*"&amp;BL865&amp;"*","")</f>
        <v>*00000000NH*</v>
      </c>
      <c r="BN865" t="s">
        <v>37491</v>
      </c>
      <c r="BO865" t="str">
        <f>_xlfn.TEXTJOIN("-",TRUE,N865,T865)</f>
        <v>DAT004-M16</v>
      </c>
      <c r="CP865" t="s">
        <v>38025</v>
      </c>
      <c r="CU865">
        <v>16.989999999999998</v>
      </c>
      <c r="DT865" t="s">
        <v>37026</v>
      </c>
      <c r="EC865" s="7">
        <f t="shared" si="113"/>
        <v>21.237499999999997</v>
      </c>
      <c r="EN865" t="s">
        <v>36995</v>
      </c>
      <c r="EO865">
        <v>1731138031</v>
      </c>
      <c r="EP865" t="s">
        <v>36968</v>
      </c>
      <c r="EQ865" t="s">
        <v>36996</v>
      </c>
      <c r="ER865" t="s">
        <v>36997</v>
      </c>
      <c r="ES865" t="s">
        <v>36967</v>
      </c>
      <c r="ET865" t="s">
        <v>37761</v>
      </c>
      <c r="EU865" t="s">
        <v>36999</v>
      </c>
      <c r="FB865" t="s">
        <v>35377</v>
      </c>
      <c r="FC865" t="s">
        <v>37782</v>
      </c>
      <c r="FD865" t="s">
        <v>37800</v>
      </c>
      <c r="FF865" t="s">
        <v>36990</v>
      </c>
      <c r="FG865" t="s">
        <v>36990</v>
      </c>
      <c r="FH865" t="s">
        <v>38025</v>
      </c>
      <c r="FI865" t="s">
        <v>37762</v>
      </c>
      <c r="FJ865" t="s">
        <v>37763</v>
      </c>
      <c r="FK865" t="s">
        <v>37764</v>
      </c>
      <c r="FL865" t="s">
        <v>37765</v>
      </c>
      <c r="FM865" t="s">
        <v>37766</v>
      </c>
      <c r="FN865" t="s">
        <v>37767</v>
      </c>
      <c r="FO865" t="s">
        <v>37768</v>
      </c>
      <c r="FP865" t="s">
        <v>37769</v>
      </c>
      <c r="FQ865" t="s">
        <v>37028</v>
      </c>
      <c r="FR865" t="s">
        <v>37008</v>
      </c>
      <c r="FS865" t="s">
        <v>37009</v>
      </c>
      <c r="FT865" t="s">
        <v>33513</v>
      </c>
      <c r="FU865" t="s">
        <v>33513</v>
      </c>
      <c r="FV865" t="s">
        <v>37800</v>
      </c>
      <c r="FW865" t="s">
        <v>37030</v>
      </c>
      <c r="FX865" t="s">
        <v>37031</v>
      </c>
      <c r="FY865" t="s">
        <v>36971</v>
      </c>
      <c r="FZ865" t="s">
        <v>36990</v>
      </c>
      <c r="GA865" t="s">
        <v>37783</v>
      </c>
      <c r="GB865" t="s">
        <v>36968</v>
      </c>
      <c r="GC865" t="s">
        <v>37032</v>
      </c>
      <c r="GD865" t="s">
        <v>37033</v>
      </c>
      <c r="GE865" t="s">
        <v>37770</v>
      </c>
      <c r="GF865" t="s">
        <v>37771</v>
      </c>
      <c r="GG865" t="s">
        <v>37772</v>
      </c>
      <c r="GH865" t="s">
        <v>37773</v>
      </c>
      <c r="GI865" t="s">
        <v>37774</v>
      </c>
      <c r="GJ865" t="s">
        <v>37034</v>
      </c>
      <c r="GK865" t="s">
        <v>37035</v>
      </c>
      <c r="GL865" t="s">
        <v>37784</v>
      </c>
      <c r="GM865" t="s">
        <v>37785</v>
      </c>
      <c r="GN865" t="s">
        <v>37786</v>
      </c>
      <c r="GO865" t="s">
        <v>36973</v>
      </c>
      <c r="GP865" t="s">
        <v>37800</v>
      </c>
      <c r="GQ865" t="s">
        <v>37010</v>
      </c>
      <c r="GR865" t="s">
        <v>36969</v>
      </c>
      <c r="GT865" t="s">
        <v>37011</v>
      </c>
      <c r="GU865">
        <f t="shared" si="114"/>
        <v>21.25</v>
      </c>
      <c r="GV865">
        <f t="shared" si="115"/>
        <v>21.25</v>
      </c>
      <c r="GX865">
        <v>17</v>
      </c>
      <c r="GY865" t="s">
        <v>37012</v>
      </c>
      <c r="HA865" t="s">
        <v>37013</v>
      </c>
      <c r="HE865">
        <v>16.989999999999998</v>
      </c>
    </row>
    <row r="866" spans="1:224">
      <c r="A866" t="s">
        <v>29123</v>
      </c>
      <c r="B866" t="s">
        <v>36962</v>
      </c>
      <c r="C866" t="s">
        <v>36963</v>
      </c>
      <c r="D866" t="s">
        <v>21351</v>
      </c>
      <c r="E866">
        <v>1</v>
      </c>
      <c r="F866" t="s">
        <v>36964</v>
      </c>
      <c r="G866" t="s">
        <v>38</v>
      </c>
      <c r="H866" t="s">
        <v>37209</v>
      </c>
      <c r="I866" t="s">
        <v>28730</v>
      </c>
      <c r="J866" t="s">
        <v>33297</v>
      </c>
      <c r="K866" t="s">
        <v>21308</v>
      </c>
      <c r="L866" t="s">
        <v>33298</v>
      </c>
      <c r="M866" t="s">
        <v>33343</v>
      </c>
      <c r="N866" t="s">
        <v>21360</v>
      </c>
      <c r="O866" t="s">
        <v>33344</v>
      </c>
      <c r="P866" t="s">
        <v>21282</v>
      </c>
      <c r="Q866" t="s">
        <v>33300</v>
      </c>
      <c r="T866" t="s">
        <v>33349</v>
      </c>
      <c r="U866" t="s">
        <v>37776</v>
      </c>
      <c r="V866" t="s">
        <v>34104</v>
      </c>
      <c r="W866" t="s">
        <v>36967</v>
      </c>
      <c r="X866" t="s">
        <v>36968</v>
      </c>
      <c r="Y866" t="s">
        <v>36969</v>
      </c>
      <c r="Z866">
        <v>200</v>
      </c>
      <c r="AA866">
        <v>171</v>
      </c>
      <c r="AB866" t="s">
        <v>37018</v>
      </c>
      <c r="AC866" t="s">
        <v>36990</v>
      </c>
      <c r="AD866" t="s">
        <v>36971</v>
      </c>
      <c r="AE866" t="s">
        <v>36972</v>
      </c>
      <c r="AF866" t="s">
        <v>36973</v>
      </c>
      <c r="AH866" t="s">
        <v>37757</v>
      </c>
      <c r="AJ866" t="s">
        <v>36967</v>
      </c>
      <c r="AK866" t="s">
        <v>33525</v>
      </c>
      <c r="AL866" t="s">
        <v>247</v>
      </c>
      <c r="AM866" t="s">
        <v>37898</v>
      </c>
      <c r="AN866" t="s">
        <v>28824</v>
      </c>
      <c r="AQ866" t="s">
        <v>28824</v>
      </c>
      <c r="AR866" t="s">
        <v>34343</v>
      </c>
      <c r="AV866" t="s">
        <v>37135</v>
      </c>
      <c r="AX866" t="s">
        <v>37135</v>
      </c>
      <c r="AY866" t="s">
        <v>37021</v>
      </c>
      <c r="BA866" t="s">
        <v>353</v>
      </c>
      <c r="BB866">
        <v>48</v>
      </c>
      <c r="BC866" t="s">
        <v>37022</v>
      </c>
      <c r="BD866" t="s">
        <v>28739</v>
      </c>
      <c r="BE866" t="s">
        <v>36993</v>
      </c>
      <c r="BF866">
        <v>0.2</v>
      </c>
      <c r="BG866" t="str">
        <f>_xlfn.TEXTJOIN("-",TRUE,V866,AL866,I866,BD866,AR866)</f>
        <v>AG-B26-CB-D3-ED</v>
      </c>
      <c r="BH866" t="s">
        <v>38198</v>
      </c>
      <c r="BI866" t="s">
        <v>38199</v>
      </c>
      <c r="BJ866" t="s">
        <v>38033</v>
      </c>
      <c r="BK866" cm="1">
        <f t="array" ref="BK866">IF(LEN(TRIM(BG866))=0,"",SUMPRODUCT(--(LEN(TRIM($BG$5:BG866))&gt;0)))</f>
        <v>846</v>
      </c>
      <c r="BL866" t="str">
        <f>IF(BK866&lt;&gt;"",_xlfn.BASE(BK866,36,10),"")</f>
        <v>00000000NI</v>
      </c>
      <c r="BM866" t="str">
        <f>IF(BL866&lt;&gt;"","*"&amp;BL866&amp;"*","")</f>
        <v>*00000000NI*</v>
      </c>
      <c r="BN866" t="s">
        <v>38031</v>
      </c>
      <c r="BO866" t="str">
        <f>_xlfn.TEXTJOIN("-",TRUE,N866,T866)</f>
        <v>DAT004-M16</v>
      </c>
      <c r="CP866" t="s">
        <v>38034</v>
      </c>
      <c r="CU866">
        <v>13.99</v>
      </c>
      <c r="DT866" t="s">
        <v>37026</v>
      </c>
      <c r="EC866" s="7">
        <f t="shared" si="113"/>
        <v>17.487500000000001</v>
      </c>
      <c r="EN866" t="s">
        <v>36995</v>
      </c>
      <c r="EO866">
        <v>1731138031</v>
      </c>
      <c r="EP866" t="s">
        <v>36968</v>
      </c>
      <c r="EQ866" t="s">
        <v>36996</v>
      </c>
      <c r="ER866" t="s">
        <v>36997</v>
      </c>
      <c r="ES866" t="s">
        <v>36967</v>
      </c>
      <c r="ET866" t="s">
        <v>37761</v>
      </c>
      <c r="EU866" t="s">
        <v>36999</v>
      </c>
      <c r="FB866" t="s">
        <v>35377</v>
      </c>
      <c r="FC866" t="s">
        <v>37782</v>
      </c>
      <c r="FD866" t="s">
        <v>28824</v>
      </c>
      <c r="FF866" t="s">
        <v>36990</v>
      </c>
      <c r="FG866" t="s">
        <v>36990</v>
      </c>
      <c r="FH866" t="s">
        <v>38034</v>
      </c>
      <c r="FI866" t="s">
        <v>37762</v>
      </c>
      <c r="FJ866" t="s">
        <v>37763</v>
      </c>
      <c r="FK866" t="s">
        <v>37764</v>
      </c>
      <c r="FL866" t="s">
        <v>37765</v>
      </c>
      <c r="FM866" t="s">
        <v>37766</v>
      </c>
      <c r="FN866" t="s">
        <v>37767</v>
      </c>
      <c r="FO866" t="s">
        <v>37768</v>
      </c>
      <c r="FP866" t="s">
        <v>37769</v>
      </c>
      <c r="FQ866" t="s">
        <v>37028</v>
      </c>
      <c r="FR866" t="s">
        <v>37008</v>
      </c>
      <c r="FS866" t="s">
        <v>37009</v>
      </c>
      <c r="FT866" t="s">
        <v>33525</v>
      </c>
      <c r="FU866" t="s">
        <v>33525</v>
      </c>
      <c r="FV866" t="s">
        <v>28824</v>
      </c>
      <c r="FW866" t="s">
        <v>37030</v>
      </c>
      <c r="FX866" t="s">
        <v>37031</v>
      </c>
      <c r="FY866" t="s">
        <v>36971</v>
      </c>
      <c r="FZ866" t="s">
        <v>36990</v>
      </c>
      <c r="GA866" t="s">
        <v>37783</v>
      </c>
      <c r="GB866" t="s">
        <v>36968</v>
      </c>
      <c r="GC866" t="s">
        <v>37032</v>
      </c>
      <c r="GD866" t="s">
        <v>37033</v>
      </c>
      <c r="GE866" t="s">
        <v>37770</v>
      </c>
      <c r="GF866" t="s">
        <v>37771</v>
      </c>
      <c r="GG866" t="s">
        <v>37772</v>
      </c>
      <c r="GH866" t="s">
        <v>37773</v>
      </c>
      <c r="GI866" t="s">
        <v>37774</v>
      </c>
      <c r="GJ866" t="s">
        <v>37034</v>
      </c>
      <c r="GK866" t="s">
        <v>37035</v>
      </c>
      <c r="GL866" t="s">
        <v>37784</v>
      </c>
      <c r="GM866" t="s">
        <v>37785</v>
      </c>
      <c r="GN866" t="s">
        <v>37786</v>
      </c>
      <c r="GO866" t="s">
        <v>36973</v>
      </c>
      <c r="GP866" t="s">
        <v>28824</v>
      </c>
      <c r="GQ866" t="s">
        <v>37010</v>
      </c>
      <c r="GR866" t="s">
        <v>36969</v>
      </c>
      <c r="GT866" t="s">
        <v>37011</v>
      </c>
      <c r="GU866">
        <f t="shared" si="114"/>
        <v>17.5</v>
      </c>
      <c r="GV866">
        <f t="shared" si="115"/>
        <v>17.5</v>
      </c>
      <c r="GX866">
        <v>14</v>
      </c>
      <c r="GY866" t="s">
        <v>37012</v>
      </c>
      <c r="HA866" t="s">
        <v>37013</v>
      </c>
      <c r="HE866">
        <v>13.99</v>
      </c>
    </row>
    <row r="867" spans="1:224">
      <c r="A867" t="s">
        <v>29123</v>
      </c>
      <c r="B867" t="s">
        <v>36962</v>
      </c>
      <c r="C867" t="s">
        <v>36963</v>
      </c>
      <c r="D867" t="s">
        <v>21351</v>
      </c>
      <c r="E867">
        <v>1</v>
      </c>
      <c r="F867" t="s">
        <v>36964</v>
      </c>
      <c r="G867" t="s">
        <v>38</v>
      </c>
      <c r="H867" t="s">
        <v>37209</v>
      </c>
      <c r="I867" t="s">
        <v>28730</v>
      </c>
      <c r="J867" t="s">
        <v>33297</v>
      </c>
      <c r="K867" t="s">
        <v>21308</v>
      </c>
      <c r="L867" t="s">
        <v>33298</v>
      </c>
      <c r="M867" t="s">
        <v>33343</v>
      </c>
      <c r="N867" t="s">
        <v>21360</v>
      </c>
      <c r="O867" t="s">
        <v>33344</v>
      </c>
      <c r="P867" t="s">
        <v>21282</v>
      </c>
      <c r="Q867" t="s">
        <v>33300</v>
      </c>
      <c r="T867" t="s">
        <v>33349</v>
      </c>
      <c r="U867" t="s">
        <v>37776</v>
      </c>
      <c r="V867" t="s">
        <v>34104</v>
      </c>
      <c r="W867" t="s">
        <v>36967</v>
      </c>
      <c r="X867" t="s">
        <v>36968</v>
      </c>
      <c r="Y867" t="s">
        <v>36969</v>
      </c>
      <c r="Z867">
        <v>200</v>
      </c>
      <c r="AA867">
        <v>186</v>
      </c>
      <c r="AB867" t="s">
        <v>37018</v>
      </c>
      <c r="AC867" t="s">
        <v>36990</v>
      </c>
      <c r="AD867" t="s">
        <v>36971</v>
      </c>
      <c r="AE867" t="s">
        <v>36972</v>
      </c>
      <c r="AF867" t="s">
        <v>36973</v>
      </c>
      <c r="AH867" t="s">
        <v>37757</v>
      </c>
      <c r="AJ867" t="s">
        <v>36967</v>
      </c>
      <c r="AK867" t="s">
        <v>33525</v>
      </c>
      <c r="AL867" t="s">
        <v>247</v>
      </c>
      <c r="AM867" t="s">
        <v>37898</v>
      </c>
      <c r="AN867" t="s">
        <v>28795</v>
      </c>
      <c r="AQ867" t="s">
        <v>28795</v>
      </c>
      <c r="AR867" t="s">
        <v>34345</v>
      </c>
      <c r="AV867" t="s">
        <v>37135</v>
      </c>
      <c r="AX867" t="s">
        <v>37135</v>
      </c>
      <c r="AY867" t="s">
        <v>37021</v>
      </c>
      <c r="BA867" t="s">
        <v>353</v>
      </c>
      <c r="BB867">
        <v>48</v>
      </c>
      <c r="BC867" t="s">
        <v>37022</v>
      </c>
      <c r="BD867" t="s">
        <v>28739</v>
      </c>
      <c r="BE867" t="s">
        <v>36993</v>
      </c>
      <c r="BF867">
        <v>0.2</v>
      </c>
      <c r="BG867" t="str">
        <f>_xlfn.TEXTJOIN("-",TRUE,V867,AL867,I867,BD867,AR867)</f>
        <v>AG-B26-CB-D3-EE</v>
      </c>
      <c r="BH867" t="s">
        <v>38200</v>
      </c>
      <c r="BI867" t="s">
        <v>38201</v>
      </c>
      <c r="BJ867" t="s">
        <v>38037</v>
      </c>
      <c r="BK867" cm="1">
        <f t="array" ref="BK867">IF(LEN(TRIM(BG867))=0,"",SUMPRODUCT(--(LEN(TRIM($BG$5:BG867))&gt;0)))</f>
        <v>847</v>
      </c>
      <c r="BL867" t="str">
        <f>IF(BK867&lt;&gt;"",_xlfn.BASE(BK867,36,10),"")</f>
        <v>00000000NJ</v>
      </c>
      <c r="BM867" t="str">
        <f>IF(BL867&lt;&gt;"","*"&amp;BL867&amp;"*","")</f>
        <v>*00000000NJ*</v>
      </c>
      <c r="BN867" t="s">
        <v>38035</v>
      </c>
      <c r="BO867" t="str">
        <f>_xlfn.TEXTJOIN("-",TRUE,N867,T867)</f>
        <v>DAT004-M16</v>
      </c>
      <c r="CP867" t="s">
        <v>38034</v>
      </c>
      <c r="CU867">
        <v>13.99</v>
      </c>
      <c r="DT867" t="s">
        <v>37026</v>
      </c>
      <c r="EC867" s="7">
        <f t="shared" si="113"/>
        <v>17.487500000000001</v>
      </c>
      <c r="EN867" t="s">
        <v>36995</v>
      </c>
      <c r="EO867">
        <v>1731138031</v>
      </c>
      <c r="EP867" t="s">
        <v>36968</v>
      </c>
      <c r="EQ867" t="s">
        <v>36996</v>
      </c>
      <c r="ER867" t="s">
        <v>36997</v>
      </c>
      <c r="ES867" t="s">
        <v>36967</v>
      </c>
      <c r="ET867" t="s">
        <v>37761</v>
      </c>
      <c r="EU867" t="s">
        <v>36999</v>
      </c>
      <c r="FB867" t="s">
        <v>35377</v>
      </c>
      <c r="FC867" t="s">
        <v>37782</v>
      </c>
      <c r="FD867" t="s">
        <v>28795</v>
      </c>
      <c r="FF867" t="s">
        <v>36990</v>
      </c>
      <c r="FG867" t="s">
        <v>36990</v>
      </c>
      <c r="FH867" t="s">
        <v>38034</v>
      </c>
      <c r="FI867" t="s">
        <v>37762</v>
      </c>
      <c r="FJ867" t="s">
        <v>37763</v>
      </c>
      <c r="FK867" t="s">
        <v>37764</v>
      </c>
      <c r="FL867" t="s">
        <v>37765</v>
      </c>
      <c r="FM867" t="s">
        <v>37766</v>
      </c>
      <c r="FN867" t="s">
        <v>37767</v>
      </c>
      <c r="FO867" t="s">
        <v>37768</v>
      </c>
      <c r="FP867" t="s">
        <v>37769</v>
      </c>
      <c r="FQ867" t="s">
        <v>37028</v>
      </c>
      <c r="FR867" t="s">
        <v>37008</v>
      </c>
      <c r="FS867" t="s">
        <v>37009</v>
      </c>
      <c r="FT867" t="s">
        <v>33525</v>
      </c>
      <c r="FU867" t="s">
        <v>33525</v>
      </c>
      <c r="FV867" t="s">
        <v>28795</v>
      </c>
      <c r="FW867" t="s">
        <v>37030</v>
      </c>
      <c r="FX867" t="s">
        <v>37031</v>
      </c>
      <c r="FY867" t="s">
        <v>36971</v>
      </c>
      <c r="FZ867" t="s">
        <v>36990</v>
      </c>
      <c r="GA867" t="s">
        <v>37783</v>
      </c>
      <c r="GB867" t="s">
        <v>36968</v>
      </c>
      <c r="GC867" t="s">
        <v>37032</v>
      </c>
      <c r="GD867" t="s">
        <v>37033</v>
      </c>
      <c r="GE867" t="s">
        <v>37770</v>
      </c>
      <c r="GF867" t="s">
        <v>37771</v>
      </c>
      <c r="GG867" t="s">
        <v>37772</v>
      </c>
      <c r="GH867" t="s">
        <v>37773</v>
      </c>
      <c r="GI867" t="s">
        <v>37774</v>
      </c>
      <c r="GJ867" t="s">
        <v>37034</v>
      </c>
      <c r="GK867" t="s">
        <v>37035</v>
      </c>
      <c r="GL867" t="s">
        <v>37784</v>
      </c>
      <c r="GM867" t="s">
        <v>37785</v>
      </c>
      <c r="GN867" t="s">
        <v>37786</v>
      </c>
      <c r="GO867" t="s">
        <v>36973</v>
      </c>
      <c r="GP867" t="s">
        <v>28795</v>
      </c>
      <c r="GQ867" t="s">
        <v>37010</v>
      </c>
      <c r="GR867" t="s">
        <v>36969</v>
      </c>
      <c r="GT867" t="s">
        <v>37011</v>
      </c>
      <c r="GU867">
        <f t="shared" si="114"/>
        <v>17.5</v>
      </c>
      <c r="GV867">
        <f t="shared" si="115"/>
        <v>17.5</v>
      </c>
      <c r="GX867">
        <v>14</v>
      </c>
      <c r="GY867" t="s">
        <v>37012</v>
      </c>
      <c r="HA867" t="s">
        <v>37013</v>
      </c>
      <c r="HE867">
        <v>13.99</v>
      </c>
    </row>
    <row r="868" spans="1:224">
      <c r="A868" t="s">
        <v>29123</v>
      </c>
      <c r="B868" t="s">
        <v>36962</v>
      </c>
      <c r="C868" t="s">
        <v>36963</v>
      </c>
      <c r="D868" t="s">
        <v>21351</v>
      </c>
      <c r="E868">
        <v>1</v>
      </c>
      <c r="F868" t="s">
        <v>36964</v>
      </c>
      <c r="G868" t="s">
        <v>38</v>
      </c>
      <c r="H868" t="s">
        <v>37209</v>
      </c>
      <c r="I868" t="s">
        <v>28730</v>
      </c>
      <c r="J868" t="s">
        <v>33297</v>
      </c>
      <c r="K868" t="s">
        <v>21308</v>
      </c>
      <c r="L868" t="s">
        <v>33298</v>
      </c>
      <c r="M868" t="s">
        <v>33343</v>
      </c>
      <c r="N868" t="s">
        <v>21360</v>
      </c>
      <c r="O868" t="s">
        <v>33344</v>
      </c>
      <c r="P868" t="s">
        <v>21282</v>
      </c>
      <c r="Q868" t="s">
        <v>33300</v>
      </c>
      <c r="T868" t="s">
        <v>33349</v>
      </c>
      <c r="U868" t="s">
        <v>37776</v>
      </c>
      <c r="V868" t="s">
        <v>34104</v>
      </c>
      <c r="W868" t="s">
        <v>36967</v>
      </c>
      <c r="X868" t="s">
        <v>36968</v>
      </c>
      <c r="Y868" t="s">
        <v>36969</v>
      </c>
      <c r="Z868">
        <v>200</v>
      </c>
      <c r="AA868">
        <v>195</v>
      </c>
      <c r="AB868" t="s">
        <v>37018</v>
      </c>
      <c r="AC868" t="s">
        <v>36990</v>
      </c>
      <c r="AD868" t="s">
        <v>36971</v>
      </c>
      <c r="AE868" t="s">
        <v>36972</v>
      </c>
      <c r="AF868" t="s">
        <v>36973</v>
      </c>
      <c r="AH868" t="s">
        <v>37757</v>
      </c>
      <c r="AJ868" t="s">
        <v>36967</v>
      </c>
      <c r="AK868" t="s">
        <v>33525</v>
      </c>
      <c r="AL868" t="s">
        <v>247</v>
      </c>
      <c r="AM868" t="s">
        <v>37898</v>
      </c>
      <c r="AN868" t="s">
        <v>28789</v>
      </c>
      <c r="AQ868" t="s">
        <v>28789</v>
      </c>
      <c r="AR868" t="s">
        <v>34347</v>
      </c>
      <c r="AV868" t="s">
        <v>37135</v>
      </c>
      <c r="AX868" t="s">
        <v>37135</v>
      </c>
      <c r="AY868" t="s">
        <v>37021</v>
      </c>
      <c r="BA868" t="s">
        <v>353</v>
      </c>
      <c r="BB868">
        <v>48</v>
      </c>
      <c r="BC868" t="s">
        <v>37022</v>
      </c>
      <c r="BD868" t="s">
        <v>28739</v>
      </c>
      <c r="BE868" t="s">
        <v>36993</v>
      </c>
      <c r="BF868">
        <v>0.2</v>
      </c>
      <c r="BG868" t="str">
        <f>_xlfn.TEXTJOIN("-",TRUE,V868,AL868,I868,BD868,AR868)</f>
        <v>AG-B26-CB-D3-EF</v>
      </c>
      <c r="BH868" t="s">
        <v>38202</v>
      </c>
      <c r="BI868" t="s">
        <v>38203</v>
      </c>
      <c r="BJ868" t="s">
        <v>38040</v>
      </c>
      <c r="BK868" cm="1">
        <f t="array" ref="BK868">IF(LEN(TRIM(BG868))=0,"",SUMPRODUCT(--(LEN(TRIM($BG$5:BG868))&gt;0)))</f>
        <v>848</v>
      </c>
      <c r="BL868" t="str">
        <f>IF(BK868&lt;&gt;"",_xlfn.BASE(BK868,36,10),"")</f>
        <v>00000000NK</v>
      </c>
      <c r="BM868" t="str">
        <f>IF(BL868&lt;&gt;"","*"&amp;BL868&amp;"*","")</f>
        <v>*00000000NK*</v>
      </c>
      <c r="BN868" t="s">
        <v>38038</v>
      </c>
      <c r="BO868" t="str">
        <f>_xlfn.TEXTJOIN("-",TRUE,N868,T868)</f>
        <v>DAT004-M16</v>
      </c>
      <c r="CP868" t="s">
        <v>38034</v>
      </c>
      <c r="CU868">
        <v>13.99</v>
      </c>
      <c r="DT868" t="s">
        <v>37026</v>
      </c>
      <c r="EC868" s="7">
        <f t="shared" si="113"/>
        <v>17.487500000000001</v>
      </c>
      <c r="EN868" t="s">
        <v>36995</v>
      </c>
      <c r="EO868">
        <v>1731138031</v>
      </c>
      <c r="EP868" t="s">
        <v>36968</v>
      </c>
      <c r="EQ868" t="s">
        <v>36996</v>
      </c>
      <c r="ER868" t="s">
        <v>36997</v>
      </c>
      <c r="ES868" t="s">
        <v>36967</v>
      </c>
      <c r="ET868" t="s">
        <v>37761</v>
      </c>
      <c r="EU868" t="s">
        <v>36999</v>
      </c>
      <c r="FB868" t="s">
        <v>35377</v>
      </c>
      <c r="FC868" t="s">
        <v>37782</v>
      </c>
      <c r="FD868" t="s">
        <v>28789</v>
      </c>
      <c r="FF868" t="s">
        <v>36990</v>
      </c>
      <c r="FG868" t="s">
        <v>36990</v>
      </c>
      <c r="FH868" t="s">
        <v>38034</v>
      </c>
      <c r="FI868" t="s">
        <v>37762</v>
      </c>
      <c r="FJ868" t="s">
        <v>37763</v>
      </c>
      <c r="FK868" t="s">
        <v>37764</v>
      </c>
      <c r="FL868" t="s">
        <v>37765</v>
      </c>
      <c r="FM868" t="s">
        <v>37766</v>
      </c>
      <c r="FN868" t="s">
        <v>37767</v>
      </c>
      <c r="FO868" t="s">
        <v>37768</v>
      </c>
      <c r="FP868" t="s">
        <v>37769</v>
      </c>
      <c r="FQ868" t="s">
        <v>37028</v>
      </c>
      <c r="FR868" t="s">
        <v>37008</v>
      </c>
      <c r="FS868" t="s">
        <v>37009</v>
      </c>
      <c r="FT868" t="s">
        <v>33525</v>
      </c>
      <c r="FU868" t="s">
        <v>33525</v>
      </c>
      <c r="FV868" t="s">
        <v>28789</v>
      </c>
      <c r="FW868" t="s">
        <v>37030</v>
      </c>
      <c r="FX868" t="s">
        <v>37031</v>
      </c>
      <c r="FY868" t="s">
        <v>36971</v>
      </c>
      <c r="FZ868" t="s">
        <v>36990</v>
      </c>
      <c r="GA868" t="s">
        <v>37783</v>
      </c>
      <c r="GB868" t="s">
        <v>36968</v>
      </c>
      <c r="GC868" t="s">
        <v>37032</v>
      </c>
      <c r="GD868" t="s">
        <v>37033</v>
      </c>
      <c r="GE868" t="s">
        <v>37770</v>
      </c>
      <c r="GF868" t="s">
        <v>37771</v>
      </c>
      <c r="GG868" t="s">
        <v>37772</v>
      </c>
      <c r="GH868" t="s">
        <v>37773</v>
      </c>
      <c r="GI868" t="s">
        <v>37774</v>
      </c>
      <c r="GJ868" t="s">
        <v>37034</v>
      </c>
      <c r="GK868" t="s">
        <v>37035</v>
      </c>
      <c r="GL868" t="s">
        <v>37784</v>
      </c>
      <c r="GM868" t="s">
        <v>37785</v>
      </c>
      <c r="GN868" t="s">
        <v>37786</v>
      </c>
      <c r="GO868" t="s">
        <v>36973</v>
      </c>
      <c r="GP868" t="s">
        <v>28789</v>
      </c>
      <c r="GQ868" t="s">
        <v>37010</v>
      </c>
      <c r="GR868" t="s">
        <v>36969</v>
      </c>
      <c r="GT868" t="s">
        <v>37011</v>
      </c>
      <c r="GU868">
        <f t="shared" si="114"/>
        <v>17.5</v>
      </c>
      <c r="GV868">
        <f t="shared" si="115"/>
        <v>17.5</v>
      </c>
      <c r="GX868">
        <v>14</v>
      </c>
      <c r="GY868" t="s">
        <v>37012</v>
      </c>
      <c r="HA868" t="s">
        <v>37013</v>
      </c>
      <c r="HE868">
        <v>13.99</v>
      </c>
    </row>
    <row r="869" spans="1:224">
      <c r="A869" t="s">
        <v>29123</v>
      </c>
      <c r="B869" t="s">
        <v>36962</v>
      </c>
      <c r="C869" t="s">
        <v>36963</v>
      </c>
      <c r="D869" t="s">
        <v>21351</v>
      </c>
      <c r="E869">
        <v>1</v>
      </c>
      <c r="F869" t="s">
        <v>36964</v>
      </c>
      <c r="G869" t="s">
        <v>38</v>
      </c>
      <c r="H869" t="s">
        <v>37209</v>
      </c>
      <c r="I869" t="s">
        <v>28730</v>
      </c>
      <c r="J869" t="s">
        <v>33297</v>
      </c>
      <c r="K869" t="s">
        <v>21308</v>
      </c>
      <c r="L869" t="s">
        <v>33298</v>
      </c>
      <c r="M869" t="s">
        <v>33343</v>
      </c>
      <c r="N869" t="s">
        <v>21360</v>
      </c>
      <c r="O869" t="s">
        <v>33344</v>
      </c>
      <c r="P869" t="s">
        <v>21282</v>
      </c>
      <c r="Q869" t="s">
        <v>33300</v>
      </c>
      <c r="T869" t="s">
        <v>33349</v>
      </c>
      <c r="U869" t="s">
        <v>37776</v>
      </c>
      <c r="V869" t="s">
        <v>34104</v>
      </c>
      <c r="W869" t="s">
        <v>36967</v>
      </c>
      <c r="X869" t="s">
        <v>36968</v>
      </c>
      <c r="Y869" t="s">
        <v>36969</v>
      </c>
      <c r="Z869">
        <v>300</v>
      </c>
      <c r="AA869">
        <v>221</v>
      </c>
      <c r="AB869" t="s">
        <v>37018</v>
      </c>
      <c r="AC869" t="s">
        <v>36990</v>
      </c>
      <c r="AD869" t="s">
        <v>36971</v>
      </c>
      <c r="AE869" t="s">
        <v>36972</v>
      </c>
      <c r="AF869" t="s">
        <v>36973</v>
      </c>
      <c r="AH869" t="s">
        <v>37757</v>
      </c>
      <c r="AJ869" t="s">
        <v>36967</v>
      </c>
      <c r="AK869" t="s">
        <v>33525</v>
      </c>
      <c r="AL869" t="s">
        <v>247</v>
      </c>
      <c r="AM869" t="s">
        <v>37898</v>
      </c>
      <c r="AN869" t="s">
        <v>29088</v>
      </c>
      <c r="AQ869" t="s">
        <v>29088</v>
      </c>
      <c r="AR869" t="s">
        <v>34349</v>
      </c>
      <c r="AV869" t="s">
        <v>37135</v>
      </c>
      <c r="AX869" t="s">
        <v>37135</v>
      </c>
      <c r="AY869" t="s">
        <v>37021</v>
      </c>
      <c r="BA869" t="s">
        <v>353</v>
      </c>
      <c r="BB869">
        <v>48</v>
      </c>
      <c r="BC869" t="s">
        <v>37048</v>
      </c>
      <c r="BD869" t="s">
        <v>34259</v>
      </c>
      <c r="BE869" t="s">
        <v>36993</v>
      </c>
      <c r="BF869">
        <v>0.2</v>
      </c>
      <c r="BG869" t="str">
        <f>_xlfn.TEXTJOIN("-",TRUE,V869,AL869,I869,BD869,AR869)</f>
        <v>AG-B26-CB-D4-EG</v>
      </c>
      <c r="BH869" t="s">
        <v>38204</v>
      </c>
      <c r="BI869" t="s">
        <v>38205</v>
      </c>
      <c r="BJ869" t="s">
        <v>38043</v>
      </c>
      <c r="BK869" cm="1">
        <f t="array" ref="BK869">IF(LEN(TRIM(BG869))=0,"",SUMPRODUCT(--(LEN(TRIM($BG$5:BG869))&gt;0)))</f>
        <v>849</v>
      </c>
      <c r="BL869" t="str">
        <f>IF(BK869&lt;&gt;"",_xlfn.BASE(BK869,36,10),"")</f>
        <v>00000000NL</v>
      </c>
      <c r="BM869" t="str">
        <f>IF(BL869&lt;&gt;"","*"&amp;BL869&amp;"*","")</f>
        <v>*00000000NL*</v>
      </c>
      <c r="BN869" t="s">
        <v>38041</v>
      </c>
      <c r="BO869" t="str">
        <f>_xlfn.TEXTJOIN("-",TRUE,N869,T869)</f>
        <v>DAT004-M16</v>
      </c>
      <c r="CP869" t="s">
        <v>38034</v>
      </c>
      <c r="CU869">
        <v>13.99</v>
      </c>
      <c r="DT869" t="s">
        <v>37026</v>
      </c>
      <c r="EC869" s="7">
        <f t="shared" si="113"/>
        <v>17.487500000000001</v>
      </c>
      <c r="EN869" t="s">
        <v>36995</v>
      </c>
      <c r="EO869">
        <v>1731138031</v>
      </c>
      <c r="EP869" t="s">
        <v>36968</v>
      </c>
      <c r="EQ869" t="s">
        <v>36996</v>
      </c>
      <c r="ER869" t="s">
        <v>36997</v>
      </c>
      <c r="ES869" t="s">
        <v>36967</v>
      </c>
      <c r="ET869" t="s">
        <v>37761</v>
      </c>
      <c r="EU869" t="s">
        <v>36999</v>
      </c>
      <c r="FB869" t="s">
        <v>35377</v>
      </c>
      <c r="FC869" t="s">
        <v>37782</v>
      </c>
      <c r="FD869" t="s">
        <v>29088</v>
      </c>
      <c r="FF869" t="s">
        <v>36990</v>
      </c>
      <c r="FG869" t="s">
        <v>36990</v>
      </c>
      <c r="FH869" t="s">
        <v>38034</v>
      </c>
      <c r="FI869" t="s">
        <v>37762</v>
      </c>
      <c r="FJ869" t="s">
        <v>37763</v>
      </c>
      <c r="FK869" t="s">
        <v>37764</v>
      </c>
      <c r="FL869" t="s">
        <v>37765</v>
      </c>
      <c r="FM869" t="s">
        <v>37766</v>
      </c>
      <c r="FN869" t="s">
        <v>37767</v>
      </c>
      <c r="FO869" t="s">
        <v>37768</v>
      </c>
      <c r="FP869" t="s">
        <v>37769</v>
      </c>
      <c r="FQ869" t="s">
        <v>37028</v>
      </c>
      <c r="FR869" t="s">
        <v>37008</v>
      </c>
      <c r="FS869" t="s">
        <v>37009</v>
      </c>
      <c r="FT869" t="s">
        <v>33525</v>
      </c>
      <c r="FU869" t="s">
        <v>33525</v>
      </c>
      <c r="FV869" t="s">
        <v>29088</v>
      </c>
      <c r="FW869" t="s">
        <v>37030</v>
      </c>
      <c r="FX869" t="s">
        <v>37031</v>
      </c>
      <c r="FY869" t="s">
        <v>36971</v>
      </c>
      <c r="FZ869" t="s">
        <v>36990</v>
      </c>
      <c r="GA869" t="s">
        <v>37783</v>
      </c>
      <c r="GB869" t="s">
        <v>36968</v>
      </c>
      <c r="GC869" t="s">
        <v>37032</v>
      </c>
      <c r="GD869" t="s">
        <v>37033</v>
      </c>
      <c r="GE869" t="s">
        <v>37770</v>
      </c>
      <c r="GF869" t="s">
        <v>37771</v>
      </c>
      <c r="GG869" t="s">
        <v>37772</v>
      </c>
      <c r="GH869" t="s">
        <v>37773</v>
      </c>
      <c r="GI869" t="s">
        <v>37774</v>
      </c>
      <c r="GJ869" t="s">
        <v>37034</v>
      </c>
      <c r="GK869" t="s">
        <v>37035</v>
      </c>
      <c r="GL869" t="s">
        <v>37784</v>
      </c>
      <c r="GM869" t="s">
        <v>37785</v>
      </c>
      <c r="GN869" t="s">
        <v>37786</v>
      </c>
      <c r="GO869" t="s">
        <v>36973</v>
      </c>
      <c r="GP869" t="s">
        <v>29088</v>
      </c>
      <c r="GQ869" t="s">
        <v>37010</v>
      </c>
      <c r="GR869" t="s">
        <v>36969</v>
      </c>
      <c r="GT869" t="s">
        <v>37011</v>
      </c>
      <c r="GU869">
        <f t="shared" si="114"/>
        <v>17.5</v>
      </c>
      <c r="GV869">
        <f t="shared" si="115"/>
        <v>17.5</v>
      </c>
      <c r="GX869">
        <v>14</v>
      </c>
      <c r="GY869" t="s">
        <v>37012</v>
      </c>
      <c r="HA869" t="s">
        <v>37013</v>
      </c>
      <c r="HE869">
        <v>13.99</v>
      </c>
    </row>
    <row r="870" spans="1:224">
      <c r="A870" t="s">
        <v>29123</v>
      </c>
      <c r="B870" t="s">
        <v>36962</v>
      </c>
      <c r="C870" t="s">
        <v>36963</v>
      </c>
      <c r="D870" t="s">
        <v>21351</v>
      </c>
      <c r="E870">
        <v>1</v>
      </c>
      <c r="F870" t="s">
        <v>36964</v>
      </c>
      <c r="G870" t="s">
        <v>38</v>
      </c>
      <c r="H870" t="s">
        <v>37209</v>
      </c>
      <c r="I870" t="s">
        <v>28730</v>
      </c>
      <c r="J870" t="s">
        <v>33297</v>
      </c>
      <c r="K870" t="s">
        <v>21308</v>
      </c>
      <c r="L870" t="s">
        <v>33298</v>
      </c>
      <c r="M870" t="s">
        <v>33343</v>
      </c>
      <c r="N870" t="s">
        <v>21360</v>
      </c>
      <c r="O870" t="s">
        <v>33344</v>
      </c>
      <c r="P870" t="s">
        <v>21282</v>
      </c>
      <c r="Q870" t="s">
        <v>33300</v>
      </c>
      <c r="T870" t="s">
        <v>33349</v>
      </c>
      <c r="U870" t="s">
        <v>37776</v>
      </c>
      <c r="V870" t="s">
        <v>34104</v>
      </c>
      <c r="W870" t="s">
        <v>36967</v>
      </c>
      <c r="X870" t="s">
        <v>36968</v>
      </c>
      <c r="Y870" t="s">
        <v>36969</v>
      </c>
      <c r="Z870">
        <v>300</v>
      </c>
      <c r="AA870">
        <v>236</v>
      </c>
      <c r="AB870" t="s">
        <v>37018</v>
      </c>
      <c r="AC870" t="s">
        <v>36990</v>
      </c>
      <c r="AD870" t="s">
        <v>36971</v>
      </c>
      <c r="AE870" t="s">
        <v>36972</v>
      </c>
      <c r="AF870" t="s">
        <v>36973</v>
      </c>
      <c r="AH870" t="s">
        <v>37757</v>
      </c>
      <c r="AJ870" t="s">
        <v>36967</v>
      </c>
      <c r="AK870" t="s">
        <v>33525</v>
      </c>
      <c r="AL870" t="s">
        <v>247</v>
      </c>
      <c r="AM870" t="s">
        <v>37898</v>
      </c>
      <c r="AN870" t="s">
        <v>29128</v>
      </c>
      <c r="AQ870" t="s">
        <v>29128</v>
      </c>
      <c r="AR870" t="s">
        <v>34351</v>
      </c>
      <c r="AV870" t="s">
        <v>37135</v>
      </c>
      <c r="AX870" t="s">
        <v>37135</v>
      </c>
      <c r="AY870" t="s">
        <v>37021</v>
      </c>
      <c r="BA870" t="s">
        <v>353</v>
      </c>
      <c r="BB870">
        <v>48</v>
      </c>
      <c r="BC870" t="s">
        <v>37048</v>
      </c>
      <c r="BD870" t="s">
        <v>34259</v>
      </c>
      <c r="BE870" t="s">
        <v>36993</v>
      </c>
      <c r="BF870">
        <v>0.2</v>
      </c>
      <c r="BG870" t="str">
        <f>_xlfn.TEXTJOIN("-",TRUE,V870,AL870,I870,BD870,AR870)</f>
        <v>AG-B26-CB-D4-EH</v>
      </c>
      <c r="BH870" t="s">
        <v>38206</v>
      </c>
      <c r="BI870" t="s">
        <v>38207</v>
      </c>
      <c r="BJ870" t="s">
        <v>38046</v>
      </c>
      <c r="BK870" cm="1">
        <f t="array" ref="BK870">IF(LEN(TRIM(BG870))=0,"",SUMPRODUCT(--(LEN(TRIM($BG$5:BG870))&gt;0)))</f>
        <v>850</v>
      </c>
      <c r="BL870" t="str">
        <f>IF(BK870&lt;&gt;"",_xlfn.BASE(BK870,36,10),"")</f>
        <v>00000000NM</v>
      </c>
      <c r="BM870" t="str">
        <f>IF(BL870&lt;&gt;"","*"&amp;BL870&amp;"*","")</f>
        <v>*00000000NM*</v>
      </c>
      <c r="BN870" t="s">
        <v>38044</v>
      </c>
      <c r="BO870" t="str">
        <f>_xlfn.TEXTJOIN("-",TRUE,N870,T870)</f>
        <v>DAT004-M16</v>
      </c>
      <c r="CP870" t="s">
        <v>38034</v>
      </c>
      <c r="CU870">
        <v>13.99</v>
      </c>
      <c r="DT870" t="s">
        <v>37026</v>
      </c>
      <c r="EC870" s="7">
        <f t="shared" si="113"/>
        <v>17.487500000000001</v>
      </c>
      <c r="EN870" t="s">
        <v>36995</v>
      </c>
      <c r="EO870">
        <v>1731138031</v>
      </c>
      <c r="EP870" t="s">
        <v>36968</v>
      </c>
      <c r="EQ870" t="s">
        <v>36996</v>
      </c>
      <c r="ER870" t="s">
        <v>36997</v>
      </c>
      <c r="ES870" t="s">
        <v>36967</v>
      </c>
      <c r="ET870" t="s">
        <v>37761</v>
      </c>
      <c r="EU870" t="s">
        <v>36999</v>
      </c>
      <c r="FB870" t="s">
        <v>35377</v>
      </c>
      <c r="FC870" t="s">
        <v>37782</v>
      </c>
      <c r="FD870" t="s">
        <v>37799</v>
      </c>
      <c r="FF870" t="s">
        <v>36990</v>
      </c>
      <c r="FG870" t="s">
        <v>36990</v>
      </c>
      <c r="FH870" t="s">
        <v>38034</v>
      </c>
      <c r="FI870" t="s">
        <v>37762</v>
      </c>
      <c r="FJ870" t="s">
        <v>37763</v>
      </c>
      <c r="FK870" t="s">
        <v>37764</v>
      </c>
      <c r="FL870" t="s">
        <v>37765</v>
      </c>
      <c r="FM870" t="s">
        <v>37766</v>
      </c>
      <c r="FN870" t="s">
        <v>37767</v>
      </c>
      <c r="FO870" t="s">
        <v>37768</v>
      </c>
      <c r="FP870" t="s">
        <v>37769</v>
      </c>
      <c r="FQ870" t="s">
        <v>37028</v>
      </c>
      <c r="FR870" t="s">
        <v>37008</v>
      </c>
      <c r="FS870" t="s">
        <v>37009</v>
      </c>
      <c r="FT870" t="s">
        <v>33525</v>
      </c>
      <c r="FU870" t="s">
        <v>33525</v>
      </c>
      <c r="FV870" t="s">
        <v>37799</v>
      </c>
      <c r="FW870" t="s">
        <v>37030</v>
      </c>
      <c r="FX870" t="s">
        <v>37031</v>
      </c>
      <c r="FY870" t="s">
        <v>36971</v>
      </c>
      <c r="FZ870" t="s">
        <v>36990</v>
      </c>
      <c r="GA870" t="s">
        <v>37783</v>
      </c>
      <c r="GB870" t="s">
        <v>36968</v>
      </c>
      <c r="GC870" t="s">
        <v>37032</v>
      </c>
      <c r="GD870" t="s">
        <v>37033</v>
      </c>
      <c r="GE870" t="s">
        <v>37770</v>
      </c>
      <c r="GF870" t="s">
        <v>37771</v>
      </c>
      <c r="GG870" t="s">
        <v>37772</v>
      </c>
      <c r="GH870" t="s">
        <v>37773</v>
      </c>
      <c r="GI870" t="s">
        <v>37774</v>
      </c>
      <c r="GJ870" t="s">
        <v>37034</v>
      </c>
      <c r="GK870" t="s">
        <v>37035</v>
      </c>
      <c r="GL870" t="s">
        <v>37784</v>
      </c>
      <c r="GM870" t="s">
        <v>37785</v>
      </c>
      <c r="GN870" t="s">
        <v>37786</v>
      </c>
      <c r="GO870" t="s">
        <v>36973</v>
      </c>
      <c r="GP870" t="s">
        <v>37799</v>
      </c>
      <c r="GQ870" t="s">
        <v>37010</v>
      </c>
      <c r="GR870" t="s">
        <v>36969</v>
      </c>
      <c r="GT870" t="s">
        <v>37011</v>
      </c>
      <c r="GU870">
        <f t="shared" si="114"/>
        <v>17.5</v>
      </c>
      <c r="GV870">
        <f t="shared" si="115"/>
        <v>17.5</v>
      </c>
      <c r="GX870">
        <v>14</v>
      </c>
      <c r="GY870" t="s">
        <v>37012</v>
      </c>
      <c r="HA870" t="s">
        <v>37013</v>
      </c>
      <c r="HE870">
        <v>13.99</v>
      </c>
    </row>
    <row r="871" spans="1:224">
      <c r="A871" t="s">
        <v>29123</v>
      </c>
      <c r="B871" t="s">
        <v>36962</v>
      </c>
      <c r="C871" t="s">
        <v>36963</v>
      </c>
      <c r="D871" t="s">
        <v>21351</v>
      </c>
      <c r="E871">
        <v>1</v>
      </c>
      <c r="F871" t="s">
        <v>36964</v>
      </c>
      <c r="G871" t="s">
        <v>38</v>
      </c>
      <c r="H871" t="s">
        <v>37209</v>
      </c>
      <c r="I871" t="s">
        <v>28730</v>
      </c>
      <c r="J871" t="s">
        <v>33297</v>
      </c>
      <c r="K871" t="s">
        <v>21308</v>
      </c>
      <c r="L871" t="s">
        <v>33298</v>
      </c>
      <c r="M871" t="s">
        <v>33343</v>
      </c>
      <c r="N871" t="s">
        <v>21360</v>
      </c>
      <c r="O871" t="s">
        <v>33344</v>
      </c>
      <c r="P871" t="s">
        <v>21282</v>
      </c>
      <c r="Q871" t="s">
        <v>33300</v>
      </c>
      <c r="T871" t="s">
        <v>33349</v>
      </c>
      <c r="U871" t="s">
        <v>37776</v>
      </c>
      <c r="V871" t="s">
        <v>34104</v>
      </c>
      <c r="W871" t="s">
        <v>36967</v>
      </c>
      <c r="X871" t="s">
        <v>36968</v>
      </c>
      <c r="Y871" t="s">
        <v>36969</v>
      </c>
      <c r="Z871">
        <v>300</v>
      </c>
      <c r="AA871">
        <v>271</v>
      </c>
      <c r="AB871" t="s">
        <v>37056</v>
      </c>
      <c r="AC871" t="s">
        <v>36990</v>
      </c>
      <c r="AD871" t="s">
        <v>36971</v>
      </c>
      <c r="AE871" t="s">
        <v>36972</v>
      </c>
      <c r="AF871" t="s">
        <v>36973</v>
      </c>
      <c r="AH871" t="s">
        <v>37757</v>
      </c>
      <c r="AJ871" t="s">
        <v>36967</v>
      </c>
      <c r="AK871" t="s">
        <v>33525</v>
      </c>
      <c r="AL871" t="s">
        <v>247</v>
      </c>
      <c r="AM871" t="s">
        <v>37898</v>
      </c>
      <c r="AN871" t="s">
        <v>37800</v>
      </c>
      <c r="AQ871" t="s">
        <v>37800</v>
      </c>
      <c r="AR871" t="s">
        <v>34353</v>
      </c>
      <c r="AV871" t="s">
        <v>37135</v>
      </c>
      <c r="AX871" t="s">
        <v>37135</v>
      </c>
      <c r="AY871" t="s">
        <v>37058</v>
      </c>
      <c r="BA871" t="s">
        <v>37059</v>
      </c>
      <c r="BB871">
        <v>48</v>
      </c>
      <c r="BC871" t="s">
        <v>37060</v>
      </c>
      <c r="BD871" t="s">
        <v>34261</v>
      </c>
      <c r="BE871" t="s">
        <v>36993</v>
      </c>
      <c r="BF871">
        <v>0.2</v>
      </c>
      <c r="BG871" t="str">
        <f>_xlfn.TEXTJOIN("-",TRUE,V871,AL871,I871,BD871,AR871)</f>
        <v>AG-B26-CB-D5-EI</v>
      </c>
      <c r="BH871" t="s">
        <v>38208</v>
      </c>
      <c r="BI871" t="s">
        <v>38209</v>
      </c>
      <c r="BJ871" t="s">
        <v>38049</v>
      </c>
      <c r="BK871" cm="1">
        <f t="array" ref="BK871">IF(LEN(TRIM(BG871))=0,"",SUMPRODUCT(--(LEN(TRIM($BG$5:BG871))&gt;0)))</f>
        <v>851</v>
      </c>
      <c r="BL871" t="str">
        <f>IF(BK871&lt;&gt;"",_xlfn.BASE(BK871,36,10),"")</f>
        <v>00000000NN</v>
      </c>
      <c r="BM871" t="str">
        <f>IF(BL871&lt;&gt;"","*"&amp;BL871&amp;"*","")</f>
        <v>*00000000NN*</v>
      </c>
      <c r="BN871" t="s">
        <v>38047</v>
      </c>
      <c r="BO871" t="str">
        <f>_xlfn.TEXTJOIN("-",TRUE,N871,T871)</f>
        <v>DAT004-M16</v>
      </c>
      <c r="CP871" t="s">
        <v>38034</v>
      </c>
      <c r="CU871">
        <v>16.989999999999998</v>
      </c>
      <c r="DT871" t="s">
        <v>37026</v>
      </c>
      <c r="EC871" s="7">
        <f t="shared" si="113"/>
        <v>21.237499999999997</v>
      </c>
      <c r="EN871" t="s">
        <v>36995</v>
      </c>
      <c r="EO871">
        <v>1731138031</v>
      </c>
      <c r="EP871" t="s">
        <v>36968</v>
      </c>
      <c r="EQ871" t="s">
        <v>36996</v>
      </c>
      <c r="ER871" t="s">
        <v>36997</v>
      </c>
      <c r="ES871" t="s">
        <v>36967</v>
      </c>
      <c r="ET871" t="s">
        <v>37761</v>
      </c>
      <c r="EU871" t="s">
        <v>36999</v>
      </c>
      <c r="FB871" t="s">
        <v>35377</v>
      </c>
      <c r="FC871" t="s">
        <v>37782</v>
      </c>
      <c r="FD871" t="s">
        <v>37800</v>
      </c>
      <c r="FF871" t="s">
        <v>36990</v>
      </c>
      <c r="FG871" t="s">
        <v>36990</v>
      </c>
      <c r="FH871" t="s">
        <v>38034</v>
      </c>
      <c r="FI871" t="s">
        <v>37762</v>
      </c>
      <c r="FJ871" t="s">
        <v>37763</v>
      </c>
      <c r="FK871" t="s">
        <v>37764</v>
      </c>
      <c r="FL871" t="s">
        <v>37765</v>
      </c>
      <c r="FM871" t="s">
        <v>37766</v>
      </c>
      <c r="FN871" t="s">
        <v>37767</v>
      </c>
      <c r="FO871" t="s">
        <v>37768</v>
      </c>
      <c r="FP871" t="s">
        <v>37769</v>
      </c>
      <c r="FQ871" t="s">
        <v>37028</v>
      </c>
      <c r="FR871" t="s">
        <v>37008</v>
      </c>
      <c r="FS871" t="s">
        <v>37009</v>
      </c>
      <c r="FT871" t="s">
        <v>33525</v>
      </c>
      <c r="FU871" t="s">
        <v>33525</v>
      </c>
      <c r="FV871" t="s">
        <v>37800</v>
      </c>
      <c r="FW871" t="s">
        <v>37030</v>
      </c>
      <c r="FX871" t="s">
        <v>37031</v>
      </c>
      <c r="FY871" t="s">
        <v>36971</v>
      </c>
      <c r="FZ871" t="s">
        <v>36990</v>
      </c>
      <c r="GA871" t="s">
        <v>37783</v>
      </c>
      <c r="GB871" t="s">
        <v>36968</v>
      </c>
      <c r="GC871" t="s">
        <v>37032</v>
      </c>
      <c r="GD871" t="s">
        <v>37033</v>
      </c>
      <c r="GE871" t="s">
        <v>37770</v>
      </c>
      <c r="GF871" t="s">
        <v>37771</v>
      </c>
      <c r="GG871" t="s">
        <v>37772</v>
      </c>
      <c r="GH871" t="s">
        <v>37773</v>
      </c>
      <c r="GI871" t="s">
        <v>37774</v>
      </c>
      <c r="GJ871" t="s">
        <v>37034</v>
      </c>
      <c r="GK871" t="s">
        <v>37035</v>
      </c>
      <c r="GL871" t="s">
        <v>37784</v>
      </c>
      <c r="GM871" t="s">
        <v>37785</v>
      </c>
      <c r="GN871" t="s">
        <v>37786</v>
      </c>
      <c r="GO871" t="s">
        <v>36973</v>
      </c>
      <c r="GP871" t="s">
        <v>37800</v>
      </c>
      <c r="GQ871" t="s">
        <v>37010</v>
      </c>
      <c r="GR871" t="s">
        <v>36969</v>
      </c>
      <c r="GT871" t="s">
        <v>37011</v>
      </c>
      <c r="GU871">
        <f t="shared" si="114"/>
        <v>21.25</v>
      </c>
      <c r="GV871">
        <f t="shared" si="115"/>
        <v>21.25</v>
      </c>
      <c r="GX871">
        <v>17</v>
      </c>
      <c r="GY871" t="s">
        <v>37012</v>
      </c>
      <c r="HA871" t="s">
        <v>37013</v>
      </c>
      <c r="HE871">
        <v>16.989999999999998</v>
      </c>
    </row>
    <row r="872" spans="1:224">
      <c r="A872" t="s">
        <v>29123</v>
      </c>
      <c r="B872" t="s">
        <v>36962</v>
      </c>
      <c r="C872" t="s">
        <v>36963</v>
      </c>
      <c r="D872" t="s">
        <v>21351</v>
      </c>
      <c r="E872">
        <v>1</v>
      </c>
      <c r="F872" t="s">
        <v>36964</v>
      </c>
      <c r="G872" t="s">
        <v>38</v>
      </c>
      <c r="H872" t="s">
        <v>37209</v>
      </c>
      <c r="I872" t="s">
        <v>28730</v>
      </c>
      <c r="J872" t="s">
        <v>33297</v>
      </c>
      <c r="K872" t="s">
        <v>21308</v>
      </c>
      <c r="L872" t="s">
        <v>33298</v>
      </c>
      <c r="M872" t="s">
        <v>33343</v>
      </c>
      <c r="N872" t="s">
        <v>21360</v>
      </c>
      <c r="O872" t="s">
        <v>33344</v>
      </c>
      <c r="P872" t="s">
        <v>21282</v>
      </c>
      <c r="Q872" t="s">
        <v>33300</v>
      </c>
      <c r="T872" t="s">
        <v>33349</v>
      </c>
      <c r="U872" t="s">
        <v>37776</v>
      </c>
      <c r="V872" t="s">
        <v>34104</v>
      </c>
      <c r="W872" t="s">
        <v>36967</v>
      </c>
      <c r="X872" t="s">
        <v>36968</v>
      </c>
      <c r="Y872" t="s">
        <v>36969</v>
      </c>
      <c r="Z872">
        <v>200</v>
      </c>
      <c r="AA872">
        <v>171</v>
      </c>
      <c r="AB872" t="s">
        <v>37018</v>
      </c>
      <c r="AC872" t="s">
        <v>36990</v>
      </c>
      <c r="AD872" t="s">
        <v>36971</v>
      </c>
      <c r="AE872" t="s">
        <v>36972</v>
      </c>
      <c r="AF872" t="s">
        <v>36973</v>
      </c>
      <c r="AH872" t="s">
        <v>37757</v>
      </c>
      <c r="AJ872" t="s">
        <v>36967</v>
      </c>
      <c r="AK872" t="s">
        <v>29158</v>
      </c>
      <c r="AL872" t="s">
        <v>37493</v>
      </c>
      <c r="AM872" t="s">
        <v>37898</v>
      </c>
      <c r="AN872" t="s">
        <v>28824</v>
      </c>
      <c r="AQ872" t="s">
        <v>28824</v>
      </c>
      <c r="AR872" t="s">
        <v>34343</v>
      </c>
      <c r="AV872" t="s">
        <v>37135</v>
      </c>
      <c r="AX872" t="s">
        <v>37135</v>
      </c>
      <c r="AY872" t="s">
        <v>37021</v>
      </c>
      <c r="BA872" t="s">
        <v>353</v>
      </c>
      <c r="BB872">
        <v>48</v>
      </c>
      <c r="BC872" t="s">
        <v>37022</v>
      </c>
      <c r="BD872" t="s">
        <v>28739</v>
      </c>
      <c r="BE872" t="s">
        <v>36993</v>
      </c>
      <c r="BF872">
        <v>0.2</v>
      </c>
      <c r="BG872" t="str">
        <f>_xlfn.TEXTJOIN("-",TRUE,V872,AL872,I872,BD872,AR872)</f>
        <v>AG-B2A-CB-D3-ED</v>
      </c>
      <c r="BH872" t="s">
        <v>37572</v>
      </c>
      <c r="BJ872" t="s">
        <v>38050</v>
      </c>
      <c r="BK872" cm="1">
        <f t="array" ref="BK872">IF(LEN(TRIM(BG872))=0,"",SUMPRODUCT(--(LEN(TRIM($BG$5:BG872))&gt;0)))</f>
        <v>852</v>
      </c>
      <c r="BL872" t="str">
        <f>IF(BK872&lt;&gt;"",_xlfn.BASE(BK872,36,10),"")</f>
        <v>00000000NO</v>
      </c>
      <c r="BM872" t="str">
        <f>IF(BL872&lt;&gt;"","*"&amp;BL872&amp;"*","")</f>
        <v>*00000000NO*</v>
      </c>
      <c r="BN872" t="s">
        <v>37495</v>
      </c>
      <c r="BO872" t="str">
        <f>_xlfn.TEXTJOIN("-",TRUE,N872,T872)</f>
        <v>DAT004-M16</v>
      </c>
      <c r="CP872" t="s">
        <v>38051</v>
      </c>
      <c r="CU872">
        <v>13.99</v>
      </c>
      <c r="DT872" t="s">
        <v>37026</v>
      </c>
      <c r="EC872" s="7">
        <f t="shared" si="113"/>
        <v>17.487500000000001</v>
      </c>
      <c r="EN872" t="s">
        <v>36995</v>
      </c>
      <c r="EO872">
        <v>1731138031</v>
      </c>
      <c r="EP872" t="s">
        <v>36968</v>
      </c>
      <c r="EQ872" t="s">
        <v>36996</v>
      </c>
      <c r="ER872" t="s">
        <v>36997</v>
      </c>
      <c r="ES872" t="s">
        <v>36967</v>
      </c>
      <c r="ET872" t="s">
        <v>37761</v>
      </c>
      <c r="EU872" t="s">
        <v>36999</v>
      </c>
      <c r="FB872" t="s">
        <v>35377</v>
      </c>
      <c r="FC872" t="s">
        <v>37782</v>
      </c>
      <c r="FD872" t="s">
        <v>28824</v>
      </c>
      <c r="FF872" t="s">
        <v>36990</v>
      </c>
      <c r="FG872" t="s">
        <v>36990</v>
      </c>
      <c r="FH872" t="s">
        <v>38051</v>
      </c>
      <c r="FI872" t="s">
        <v>37762</v>
      </c>
      <c r="FJ872" t="s">
        <v>37763</v>
      </c>
      <c r="FK872" t="s">
        <v>37764</v>
      </c>
      <c r="FL872" t="s">
        <v>37765</v>
      </c>
      <c r="FM872" t="s">
        <v>37766</v>
      </c>
      <c r="FN872" t="s">
        <v>37767</v>
      </c>
      <c r="FO872" t="s">
        <v>37768</v>
      </c>
      <c r="FP872" t="s">
        <v>37769</v>
      </c>
      <c r="FQ872" t="s">
        <v>37028</v>
      </c>
      <c r="FR872" t="s">
        <v>37008</v>
      </c>
      <c r="FS872" t="s">
        <v>37009</v>
      </c>
      <c r="FT872" t="s">
        <v>29158</v>
      </c>
      <c r="FU872" t="s">
        <v>29158</v>
      </c>
      <c r="FV872" t="s">
        <v>28824</v>
      </c>
      <c r="FW872" t="s">
        <v>37030</v>
      </c>
      <c r="FX872" t="s">
        <v>37031</v>
      </c>
      <c r="FY872" t="s">
        <v>36971</v>
      </c>
      <c r="FZ872" t="s">
        <v>36990</v>
      </c>
      <c r="GA872" t="s">
        <v>37783</v>
      </c>
      <c r="GB872" t="s">
        <v>36968</v>
      </c>
      <c r="GC872" t="s">
        <v>37032</v>
      </c>
      <c r="GD872" t="s">
        <v>37033</v>
      </c>
      <c r="GE872" t="s">
        <v>37770</v>
      </c>
      <c r="GF872" t="s">
        <v>37771</v>
      </c>
      <c r="GG872" t="s">
        <v>37772</v>
      </c>
      <c r="GH872" t="s">
        <v>37773</v>
      </c>
      <c r="GI872" t="s">
        <v>37774</v>
      </c>
      <c r="GJ872" t="s">
        <v>37034</v>
      </c>
      <c r="GK872" t="s">
        <v>37035</v>
      </c>
      <c r="GL872" t="s">
        <v>37784</v>
      </c>
      <c r="GM872" t="s">
        <v>37785</v>
      </c>
      <c r="GN872" t="s">
        <v>37786</v>
      </c>
      <c r="GO872" t="s">
        <v>36973</v>
      </c>
      <c r="GP872" t="s">
        <v>28824</v>
      </c>
      <c r="GQ872" t="s">
        <v>37010</v>
      </c>
      <c r="GR872" t="s">
        <v>36969</v>
      </c>
      <c r="GT872" t="s">
        <v>37011</v>
      </c>
      <c r="GU872">
        <f t="shared" si="114"/>
        <v>17.5</v>
      </c>
      <c r="GV872">
        <f t="shared" si="115"/>
        <v>17.5</v>
      </c>
      <c r="GX872">
        <v>14</v>
      </c>
      <c r="GY872" t="s">
        <v>37012</v>
      </c>
      <c r="HA872" t="s">
        <v>37013</v>
      </c>
      <c r="HE872">
        <v>13.99</v>
      </c>
    </row>
    <row r="873" spans="1:224">
      <c r="A873" t="s">
        <v>29123</v>
      </c>
      <c r="B873" t="s">
        <v>36962</v>
      </c>
      <c r="C873" t="s">
        <v>36963</v>
      </c>
      <c r="D873" t="s">
        <v>21351</v>
      </c>
      <c r="E873">
        <v>1</v>
      </c>
      <c r="F873" t="s">
        <v>36964</v>
      </c>
      <c r="G873" t="s">
        <v>38</v>
      </c>
      <c r="H873" t="s">
        <v>37209</v>
      </c>
      <c r="I873" t="s">
        <v>28730</v>
      </c>
      <c r="J873" t="s">
        <v>33297</v>
      </c>
      <c r="K873" t="s">
        <v>21308</v>
      </c>
      <c r="L873" t="s">
        <v>33298</v>
      </c>
      <c r="M873" t="s">
        <v>33343</v>
      </c>
      <c r="N873" t="s">
        <v>21360</v>
      </c>
      <c r="O873" t="s">
        <v>33344</v>
      </c>
      <c r="P873" t="s">
        <v>21282</v>
      </c>
      <c r="Q873" t="s">
        <v>33300</v>
      </c>
      <c r="T873" t="s">
        <v>33349</v>
      </c>
      <c r="U873" t="s">
        <v>37776</v>
      </c>
      <c r="V873" t="s">
        <v>34104</v>
      </c>
      <c r="W873" t="s">
        <v>36967</v>
      </c>
      <c r="X873" t="s">
        <v>36968</v>
      </c>
      <c r="Y873" t="s">
        <v>36969</v>
      </c>
      <c r="Z873">
        <v>200</v>
      </c>
      <c r="AA873">
        <v>186</v>
      </c>
      <c r="AB873" t="s">
        <v>37018</v>
      </c>
      <c r="AC873" t="s">
        <v>36990</v>
      </c>
      <c r="AD873" t="s">
        <v>36971</v>
      </c>
      <c r="AE873" t="s">
        <v>36972</v>
      </c>
      <c r="AF873" t="s">
        <v>36973</v>
      </c>
      <c r="AH873" t="s">
        <v>37757</v>
      </c>
      <c r="AJ873" t="s">
        <v>36967</v>
      </c>
      <c r="AK873" t="s">
        <v>29158</v>
      </c>
      <c r="AL873" t="s">
        <v>37493</v>
      </c>
      <c r="AM873" t="s">
        <v>37898</v>
      </c>
      <c r="AN873" t="s">
        <v>28795</v>
      </c>
      <c r="AQ873" t="s">
        <v>28795</v>
      </c>
      <c r="AR873" t="s">
        <v>34345</v>
      </c>
      <c r="AV873" t="s">
        <v>37135</v>
      </c>
      <c r="AX873" t="s">
        <v>37135</v>
      </c>
      <c r="AY873" t="s">
        <v>37021</v>
      </c>
      <c r="BA873" t="s">
        <v>353</v>
      </c>
      <c r="BB873">
        <v>48</v>
      </c>
      <c r="BC873" t="s">
        <v>37022</v>
      </c>
      <c r="BD873" t="s">
        <v>28739</v>
      </c>
      <c r="BE873" t="s">
        <v>36993</v>
      </c>
      <c r="BF873">
        <v>0.2</v>
      </c>
      <c r="BG873" t="str">
        <f>_xlfn.TEXTJOIN("-",TRUE,V873,AL873,I873,BD873,AR873)</f>
        <v>AG-B2A-CB-D3-EE</v>
      </c>
      <c r="BH873" t="s">
        <v>37574</v>
      </c>
      <c r="BJ873" t="s">
        <v>38052</v>
      </c>
      <c r="BK873" cm="1">
        <f t="array" ref="BK873">IF(LEN(TRIM(BG873))=0,"",SUMPRODUCT(--(LEN(TRIM($BG$5:BG873))&gt;0)))</f>
        <v>853</v>
      </c>
      <c r="BL873" t="str">
        <f>IF(BK873&lt;&gt;"",_xlfn.BASE(BK873,36,10),"")</f>
        <v>00000000NP</v>
      </c>
      <c r="BM873" t="str">
        <f>IF(BL873&lt;&gt;"","*"&amp;BL873&amp;"*","")</f>
        <v>*00000000NP*</v>
      </c>
      <c r="BN873" t="s">
        <v>37499</v>
      </c>
      <c r="BO873" t="str">
        <f>_xlfn.TEXTJOIN("-",TRUE,N873,T873)</f>
        <v>DAT004-M16</v>
      </c>
      <c r="CP873" t="s">
        <v>38051</v>
      </c>
      <c r="CU873">
        <v>13.99</v>
      </c>
      <c r="DT873" t="s">
        <v>37026</v>
      </c>
      <c r="EC873" s="7">
        <f t="shared" si="113"/>
        <v>17.487500000000001</v>
      </c>
      <c r="EN873" t="s">
        <v>36995</v>
      </c>
      <c r="EO873">
        <v>1731138031</v>
      </c>
      <c r="EP873" t="s">
        <v>36968</v>
      </c>
      <c r="EQ873" t="s">
        <v>36996</v>
      </c>
      <c r="ER873" t="s">
        <v>36997</v>
      </c>
      <c r="ES873" t="s">
        <v>36967</v>
      </c>
      <c r="ET873" t="s">
        <v>37761</v>
      </c>
      <c r="EU873" t="s">
        <v>36999</v>
      </c>
      <c r="FB873" t="s">
        <v>35377</v>
      </c>
      <c r="FC873" t="s">
        <v>37782</v>
      </c>
      <c r="FD873" t="s">
        <v>28795</v>
      </c>
      <c r="FF873" t="s">
        <v>36990</v>
      </c>
      <c r="FG873" t="s">
        <v>36990</v>
      </c>
      <c r="FH873" t="s">
        <v>38051</v>
      </c>
      <c r="FI873" t="s">
        <v>37762</v>
      </c>
      <c r="FJ873" t="s">
        <v>37763</v>
      </c>
      <c r="FK873" t="s">
        <v>37764</v>
      </c>
      <c r="FL873" t="s">
        <v>37765</v>
      </c>
      <c r="FM873" t="s">
        <v>37766</v>
      </c>
      <c r="FN873" t="s">
        <v>37767</v>
      </c>
      <c r="FO873" t="s">
        <v>37768</v>
      </c>
      <c r="FP873" t="s">
        <v>37769</v>
      </c>
      <c r="FQ873" t="s">
        <v>37028</v>
      </c>
      <c r="FR873" t="s">
        <v>37008</v>
      </c>
      <c r="FS873" t="s">
        <v>37009</v>
      </c>
      <c r="FT873" t="s">
        <v>29158</v>
      </c>
      <c r="FU873" t="s">
        <v>29158</v>
      </c>
      <c r="FV873" t="s">
        <v>28795</v>
      </c>
      <c r="FW873" t="s">
        <v>37030</v>
      </c>
      <c r="FX873" t="s">
        <v>37031</v>
      </c>
      <c r="FY873" t="s">
        <v>36971</v>
      </c>
      <c r="FZ873" t="s">
        <v>36990</v>
      </c>
      <c r="GA873" t="s">
        <v>37783</v>
      </c>
      <c r="GB873" t="s">
        <v>36968</v>
      </c>
      <c r="GC873" t="s">
        <v>37032</v>
      </c>
      <c r="GD873" t="s">
        <v>37033</v>
      </c>
      <c r="GE873" t="s">
        <v>37770</v>
      </c>
      <c r="GF873" t="s">
        <v>37771</v>
      </c>
      <c r="GG873" t="s">
        <v>37772</v>
      </c>
      <c r="GH873" t="s">
        <v>37773</v>
      </c>
      <c r="GI873" t="s">
        <v>37774</v>
      </c>
      <c r="GJ873" t="s">
        <v>37034</v>
      </c>
      <c r="GK873" t="s">
        <v>37035</v>
      </c>
      <c r="GL873" t="s">
        <v>37784</v>
      </c>
      <c r="GM873" t="s">
        <v>37785</v>
      </c>
      <c r="GN873" t="s">
        <v>37786</v>
      </c>
      <c r="GO873" t="s">
        <v>36973</v>
      </c>
      <c r="GP873" t="s">
        <v>28795</v>
      </c>
      <c r="GQ873" t="s">
        <v>37010</v>
      </c>
      <c r="GR873" t="s">
        <v>36969</v>
      </c>
      <c r="GT873" t="s">
        <v>37011</v>
      </c>
      <c r="GU873">
        <f t="shared" si="114"/>
        <v>17.5</v>
      </c>
      <c r="GV873">
        <f t="shared" si="115"/>
        <v>17.5</v>
      </c>
      <c r="GX873">
        <v>14</v>
      </c>
      <c r="GY873" t="s">
        <v>37012</v>
      </c>
      <c r="HA873" t="s">
        <v>37013</v>
      </c>
      <c r="HE873">
        <v>13.99</v>
      </c>
    </row>
    <row r="874" spans="1:224">
      <c r="A874" t="s">
        <v>29123</v>
      </c>
      <c r="B874" t="s">
        <v>36962</v>
      </c>
      <c r="C874" t="s">
        <v>36963</v>
      </c>
      <c r="D874" t="s">
        <v>21351</v>
      </c>
      <c r="E874">
        <v>1</v>
      </c>
      <c r="F874" t="s">
        <v>36964</v>
      </c>
      <c r="G874" t="s">
        <v>38</v>
      </c>
      <c r="H874" t="s">
        <v>37209</v>
      </c>
      <c r="I874" t="s">
        <v>28730</v>
      </c>
      <c r="J874" t="s">
        <v>33297</v>
      </c>
      <c r="K874" t="s">
        <v>21308</v>
      </c>
      <c r="L874" t="s">
        <v>33298</v>
      </c>
      <c r="M874" t="s">
        <v>33343</v>
      </c>
      <c r="N874" t="s">
        <v>21360</v>
      </c>
      <c r="O874" t="s">
        <v>33344</v>
      </c>
      <c r="P874" t="s">
        <v>21282</v>
      </c>
      <c r="Q874" t="s">
        <v>33300</v>
      </c>
      <c r="T874" t="s">
        <v>33349</v>
      </c>
      <c r="U874" t="s">
        <v>37776</v>
      </c>
      <c r="V874" t="s">
        <v>34104</v>
      </c>
      <c r="W874" t="s">
        <v>36967</v>
      </c>
      <c r="X874" t="s">
        <v>36968</v>
      </c>
      <c r="Y874" t="s">
        <v>36969</v>
      </c>
      <c r="Z874">
        <v>200</v>
      </c>
      <c r="AA874">
        <v>195</v>
      </c>
      <c r="AB874" t="s">
        <v>37018</v>
      </c>
      <c r="AC874" t="s">
        <v>36990</v>
      </c>
      <c r="AD874" t="s">
        <v>36971</v>
      </c>
      <c r="AE874" t="s">
        <v>36972</v>
      </c>
      <c r="AF874" t="s">
        <v>36973</v>
      </c>
      <c r="AH874" t="s">
        <v>37757</v>
      </c>
      <c r="AJ874" t="s">
        <v>36967</v>
      </c>
      <c r="AK874" t="s">
        <v>29158</v>
      </c>
      <c r="AL874" t="s">
        <v>37493</v>
      </c>
      <c r="AM874" t="s">
        <v>37898</v>
      </c>
      <c r="AN874" t="s">
        <v>28789</v>
      </c>
      <c r="AQ874" t="s">
        <v>28789</v>
      </c>
      <c r="AR874" t="s">
        <v>34347</v>
      </c>
      <c r="AV874" t="s">
        <v>37135</v>
      </c>
      <c r="AX874" t="s">
        <v>37135</v>
      </c>
      <c r="AY874" t="s">
        <v>37021</v>
      </c>
      <c r="BA874" t="s">
        <v>353</v>
      </c>
      <c r="BB874">
        <v>48</v>
      </c>
      <c r="BC874" t="s">
        <v>37022</v>
      </c>
      <c r="BD874" t="s">
        <v>28739</v>
      </c>
      <c r="BE874" t="s">
        <v>36993</v>
      </c>
      <c r="BF874">
        <v>0.2</v>
      </c>
      <c r="BG874" t="str">
        <f>_xlfn.TEXTJOIN("-",TRUE,V874,AL874,I874,BD874,AR874)</f>
        <v>AG-B2A-CB-D3-EF</v>
      </c>
      <c r="BH874" t="s">
        <v>37576</v>
      </c>
      <c r="BJ874" t="s">
        <v>38053</v>
      </c>
      <c r="BK874" cm="1">
        <f t="array" ref="BK874">IF(LEN(TRIM(BG874))=0,"",SUMPRODUCT(--(LEN(TRIM($BG$5:BG874))&gt;0)))</f>
        <v>854</v>
      </c>
      <c r="BL874" t="str">
        <f>IF(BK874&lt;&gt;"",_xlfn.BASE(BK874,36,10),"")</f>
        <v>00000000NQ</v>
      </c>
      <c r="BM874" t="str">
        <f>IF(BL874&lt;&gt;"","*"&amp;BL874&amp;"*","")</f>
        <v>*00000000NQ*</v>
      </c>
      <c r="BN874" t="s">
        <v>37502</v>
      </c>
      <c r="BO874" t="str">
        <f>_xlfn.TEXTJOIN("-",TRUE,N874,T874)</f>
        <v>DAT004-M16</v>
      </c>
      <c r="CP874" t="s">
        <v>38051</v>
      </c>
      <c r="CU874">
        <v>13.99</v>
      </c>
      <c r="DT874" t="s">
        <v>37026</v>
      </c>
      <c r="EC874" s="7">
        <f t="shared" si="113"/>
        <v>17.487500000000001</v>
      </c>
      <c r="EN874" t="s">
        <v>36995</v>
      </c>
      <c r="EO874">
        <v>1731138031</v>
      </c>
      <c r="EP874" t="s">
        <v>36968</v>
      </c>
      <c r="EQ874" t="s">
        <v>36996</v>
      </c>
      <c r="ER874" t="s">
        <v>36997</v>
      </c>
      <c r="ES874" t="s">
        <v>36967</v>
      </c>
      <c r="ET874" t="s">
        <v>37761</v>
      </c>
      <c r="EU874" t="s">
        <v>36999</v>
      </c>
      <c r="FB874" t="s">
        <v>35377</v>
      </c>
      <c r="FC874" t="s">
        <v>37782</v>
      </c>
      <c r="FD874" t="s">
        <v>28789</v>
      </c>
      <c r="FF874" t="s">
        <v>36990</v>
      </c>
      <c r="FG874" t="s">
        <v>36990</v>
      </c>
      <c r="FH874" t="s">
        <v>38051</v>
      </c>
      <c r="FI874" t="s">
        <v>37762</v>
      </c>
      <c r="FJ874" t="s">
        <v>37763</v>
      </c>
      <c r="FK874" t="s">
        <v>37764</v>
      </c>
      <c r="FL874" t="s">
        <v>37765</v>
      </c>
      <c r="FM874" t="s">
        <v>37766</v>
      </c>
      <c r="FN874" t="s">
        <v>37767</v>
      </c>
      <c r="FO874" t="s">
        <v>37768</v>
      </c>
      <c r="FP874" t="s">
        <v>37769</v>
      </c>
      <c r="FQ874" t="s">
        <v>37028</v>
      </c>
      <c r="FR874" t="s">
        <v>37008</v>
      </c>
      <c r="FS874" t="s">
        <v>37009</v>
      </c>
      <c r="FT874" t="s">
        <v>29158</v>
      </c>
      <c r="FU874" t="s">
        <v>29158</v>
      </c>
      <c r="FV874" t="s">
        <v>28789</v>
      </c>
      <c r="FW874" t="s">
        <v>37030</v>
      </c>
      <c r="FX874" t="s">
        <v>37031</v>
      </c>
      <c r="FY874" t="s">
        <v>36971</v>
      </c>
      <c r="FZ874" t="s">
        <v>36990</v>
      </c>
      <c r="GA874" t="s">
        <v>37783</v>
      </c>
      <c r="GB874" t="s">
        <v>36968</v>
      </c>
      <c r="GC874" t="s">
        <v>37032</v>
      </c>
      <c r="GD874" t="s">
        <v>37033</v>
      </c>
      <c r="GE874" t="s">
        <v>37770</v>
      </c>
      <c r="GF874" t="s">
        <v>37771</v>
      </c>
      <c r="GG874" t="s">
        <v>37772</v>
      </c>
      <c r="GH874" t="s">
        <v>37773</v>
      </c>
      <c r="GI874" t="s">
        <v>37774</v>
      </c>
      <c r="GJ874" t="s">
        <v>37034</v>
      </c>
      <c r="GK874" t="s">
        <v>37035</v>
      </c>
      <c r="GL874" t="s">
        <v>37784</v>
      </c>
      <c r="GM874" t="s">
        <v>37785</v>
      </c>
      <c r="GN874" t="s">
        <v>37786</v>
      </c>
      <c r="GO874" t="s">
        <v>36973</v>
      </c>
      <c r="GP874" t="s">
        <v>28789</v>
      </c>
      <c r="GQ874" t="s">
        <v>37010</v>
      </c>
      <c r="GR874" t="s">
        <v>36969</v>
      </c>
      <c r="GT874" t="s">
        <v>37011</v>
      </c>
      <c r="GU874">
        <f t="shared" si="114"/>
        <v>17.5</v>
      </c>
      <c r="GV874">
        <f t="shared" si="115"/>
        <v>17.5</v>
      </c>
      <c r="GX874">
        <v>14</v>
      </c>
      <c r="GY874" t="s">
        <v>37012</v>
      </c>
      <c r="HA874" t="s">
        <v>37013</v>
      </c>
      <c r="HE874">
        <v>13.99</v>
      </c>
    </row>
    <row r="875" spans="1:224">
      <c r="A875" t="s">
        <v>29123</v>
      </c>
      <c r="B875" t="s">
        <v>36962</v>
      </c>
      <c r="C875" t="s">
        <v>36963</v>
      </c>
      <c r="D875" t="s">
        <v>21351</v>
      </c>
      <c r="E875">
        <v>1</v>
      </c>
      <c r="F875" t="s">
        <v>36964</v>
      </c>
      <c r="G875" t="s">
        <v>38</v>
      </c>
      <c r="H875" t="s">
        <v>37209</v>
      </c>
      <c r="I875" t="s">
        <v>28730</v>
      </c>
      <c r="J875" t="s">
        <v>33297</v>
      </c>
      <c r="K875" t="s">
        <v>21308</v>
      </c>
      <c r="L875" t="s">
        <v>33298</v>
      </c>
      <c r="M875" t="s">
        <v>33343</v>
      </c>
      <c r="N875" t="s">
        <v>21360</v>
      </c>
      <c r="O875" t="s">
        <v>33344</v>
      </c>
      <c r="P875" t="s">
        <v>21282</v>
      </c>
      <c r="Q875" t="s">
        <v>33300</v>
      </c>
      <c r="T875" t="s">
        <v>33349</v>
      </c>
      <c r="U875" t="s">
        <v>37776</v>
      </c>
      <c r="V875" t="s">
        <v>34104</v>
      </c>
      <c r="W875" t="s">
        <v>36967</v>
      </c>
      <c r="X875" t="s">
        <v>36968</v>
      </c>
      <c r="Y875" t="s">
        <v>36969</v>
      </c>
      <c r="Z875">
        <v>300</v>
      </c>
      <c r="AA875">
        <v>221</v>
      </c>
      <c r="AB875" t="s">
        <v>37018</v>
      </c>
      <c r="AC875" t="s">
        <v>36990</v>
      </c>
      <c r="AD875" t="s">
        <v>36971</v>
      </c>
      <c r="AE875" t="s">
        <v>36972</v>
      </c>
      <c r="AF875" t="s">
        <v>36973</v>
      </c>
      <c r="AH875" t="s">
        <v>37757</v>
      </c>
      <c r="AJ875" t="s">
        <v>36967</v>
      </c>
      <c r="AK875" t="s">
        <v>29158</v>
      </c>
      <c r="AL875" t="s">
        <v>37493</v>
      </c>
      <c r="AM875" t="s">
        <v>37898</v>
      </c>
      <c r="AN875" t="s">
        <v>29088</v>
      </c>
      <c r="AQ875" t="s">
        <v>29088</v>
      </c>
      <c r="AR875" t="s">
        <v>34349</v>
      </c>
      <c r="AV875" t="s">
        <v>37135</v>
      </c>
      <c r="AX875" t="s">
        <v>37135</v>
      </c>
      <c r="AY875" t="s">
        <v>37021</v>
      </c>
      <c r="BA875" t="s">
        <v>353</v>
      </c>
      <c r="BB875">
        <v>48</v>
      </c>
      <c r="BC875" t="s">
        <v>37048</v>
      </c>
      <c r="BD875" t="s">
        <v>34259</v>
      </c>
      <c r="BE875" t="s">
        <v>36993</v>
      </c>
      <c r="BF875">
        <v>0.2</v>
      </c>
      <c r="BG875" t="str">
        <f>_xlfn.TEXTJOIN("-",TRUE,V875,AL875,I875,BD875,AR875)</f>
        <v>AG-B2A-CB-D4-EG</v>
      </c>
      <c r="BH875" t="s">
        <v>37578</v>
      </c>
      <c r="BJ875" t="s">
        <v>38054</v>
      </c>
      <c r="BK875" cm="1">
        <f t="array" ref="BK875">IF(LEN(TRIM(BG875))=0,"",SUMPRODUCT(--(LEN(TRIM($BG$5:BG875))&gt;0)))</f>
        <v>855</v>
      </c>
      <c r="BL875" t="str">
        <f>IF(BK875&lt;&gt;"",_xlfn.BASE(BK875,36,10),"")</f>
        <v>00000000NR</v>
      </c>
      <c r="BM875" t="str">
        <f>IF(BL875&lt;&gt;"","*"&amp;BL875&amp;"*","")</f>
        <v>*00000000NR*</v>
      </c>
      <c r="BN875" t="s">
        <v>37505</v>
      </c>
      <c r="BO875" t="str">
        <f>_xlfn.TEXTJOIN("-",TRUE,N875,T875)</f>
        <v>DAT004-M16</v>
      </c>
      <c r="CP875" t="s">
        <v>38051</v>
      </c>
      <c r="CU875">
        <v>13.99</v>
      </c>
      <c r="DT875" t="s">
        <v>37026</v>
      </c>
      <c r="EC875" s="7">
        <f t="shared" si="113"/>
        <v>17.487500000000001</v>
      </c>
      <c r="EN875" t="s">
        <v>36995</v>
      </c>
      <c r="EO875">
        <v>1731138031</v>
      </c>
      <c r="EP875" t="s">
        <v>36968</v>
      </c>
      <c r="EQ875" t="s">
        <v>36996</v>
      </c>
      <c r="ER875" t="s">
        <v>36997</v>
      </c>
      <c r="ES875" t="s">
        <v>36967</v>
      </c>
      <c r="ET875" t="s">
        <v>37761</v>
      </c>
      <c r="EU875" t="s">
        <v>36999</v>
      </c>
      <c r="FB875" t="s">
        <v>35377</v>
      </c>
      <c r="FC875" t="s">
        <v>37782</v>
      </c>
      <c r="FD875" t="s">
        <v>29088</v>
      </c>
      <c r="FF875" t="s">
        <v>36990</v>
      </c>
      <c r="FG875" t="s">
        <v>36990</v>
      </c>
      <c r="FH875" t="s">
        <v>38051</v>
      </c>
      <c r="FI875" t="s">
        <v>37762</v>
      </c>
      <c r="FJ875" t="s">
        <v>37763</v>
      </c>
      <c r="FK875" t="s">
        <v>37764</v>
      </c>
      <c r="FL875" t="s">
        <v>37765</v>
      </c>
      <c r="FM875" t="s">
        <v>37766</v>
      </c>
      <c r="FN875" t="s">
        <v>37767</v>
      </c>
      <c r="FO875" t="s">
        <v>37768</v>
      </c>
      <c r="FP875" t="s">
        <v>37769</v>
      </c>
      <c r="FQ875" t="s">
        <v>37028</v>
      </c>
      <c r="FR875" t="s">
        <v>37008</v>
      </c>
      <c r="FS875" t="s">
        <v>37009</v>
      </c>
      <c r="FT875" t="s">
        <v>29158</v>
      </c>
      <c r="FU875" t="s">
        <v>29158</v>
      </c>
      <c r="FV875" t="s">
        <v>29088</v>
      </c>
      <c r="FW875" t="s">
        <v>37030</v>
      </c>
      <c r="FX875" t="s">
        <v>37031</v>
      </c>
      <c r="FY875" t="s">
        <v>36971</v>
      </c>
      <c r="FZ875" t="s">
        <v>36990</v>
      </c>
      <c r="GA875" t="s">
        <v>37783</v>
      </c>
      <c r="GB875" t="s">
        <v>36968</v>
      </c>
      <c r="GC875" t="s">
        <v>37032</v>
      </c>
      <c r="GD875" t="s">
        <v>37033</v>
      </c>
      <c r="GE875" t="s">
        <v>37770</v>
      </c>
      <c r="GF875" t="s">
        <v>37771</v>
      </c>
      <c r="GG875" t="s">
        <v>37772</v>
      </c>
      <c r="GH875" t="s">
        <v>37773</v>
      </c>
      <c r="GI875" t="s">
        <v>37774</v>
      </c>
      <c r="GJ875" t="s">
        <v>37034</v>
      </c>
      <c r="GK875" t="s">
        <v>37035</v>
      </c>
      <c r="GL875" t="s">
        <v>37784</v>
      </c>
      <c r="GM875" t="s">
        <v>37785</v>
      </c>
      <c r="GN875" t="s">
        <v>37786</v>
      </c>
      <c r="GO875" t="s">
        <v>36973</v>
      </c>
      <c r="GP875" t="s">
        <v>29088</v>
      </c>
      <c r="GQ875" t="s">
        <v>37010</v>
      </c>
      <c r="GR875" t="s">
        <v>36969</v>
      </c>
      <c r="GT875" t="s">
        <v>37011</v>
      </c>
      <c r="GU875">
        <f t="shared" si="114"/>
        <v>17.5</v>
      </c>
      <c r="GV875">
        <f t="shared" si="115"/>
        <v>17.5</v>
      </c>
      <c r="GX875">
        <v>14</v>
      </c>
      <c r="GY875" t="s">
        <v>37012</v>
      </c>
      <c r="HA875" t="s">
        <v>37013</v>
      </c>
      <c r="HE875">
        <v>13.99</v>
      </c>
    </row>
    <row r="876" spans="1:224">
      <c r="A876" t="s">
        <v>29123</v>
      </c>
      <c r="B876" t="s">
        <v>36962</v>
      </c>
      <c r="C876" t="s">
        <v>36963</v>
      </c>
      <c r="D876" t="s">
        <v>21351</v>
      </c>
      <c r="E876">
        <v>1</v>
      </c>
      <c r="F876" t="s">
        <v>36964</v>
      </c>
      <c r="G876" t="s">
        <v>38</v>
      </c>
      <c r="H876" t="s">
        <v>37209</v>
      </c>
      <c r="I876" t="s">
        <v>28730</v>
      </c>
      <c r="J876" t="s">
        <v>33297</v>
      </c>
      <c r="K876" t="s">
        <v>21308</v>
      </c>
      <c r="L876" t="s">
        <v>33298</v>
      </c>
      <c r="M876" t="s">
        <v>33343</v>
      </c>
      <c r="N876" t="s">
        <v>21360</v>
      </c>
      <c r="O876" t="s">
        <v>33344</v>
      </c>
      <c r="P876" t="s">
        <v>21282</v>
      </c>
      <c r="Q876" t="s">
        <v>33300</v>
      </c>
      <c r="T876" t="s">
        <v>33349</v>
      </c>
      <c r="U876" t="s">
        <v>37776</v>
      </c>
      <c r="V876" t="s">
        <v>34104</v>
      </c>
      <c r="W876" t="s">
        <v>36967</v>
      </c>
      <c r="X876" t="s">
        <v>36968</v>
      </c>
      <c r="Y876" t="s">
        <v>36969</v>
      </c>
      <c r="Z876">
        <v>300</v>
      </c>
      <c r="AA876">
        <v>236</v>
      </c>
      <c r="AB876" t="s">
        <v>37018</v>
      </c>
      <c r="AC876" t="s">
        <v>36990</v>
      </c>
      <c r="AD876" t="s">
        <v>36971</v>
      </c>
      <c r="AE876" t="s">
        <v>36972</v>
      </c>
      <c r="AF876" t="s">
        <v>36973</v>
      </c>
      <c r="AH876" t="s">
        <v>37757</v>
      </c>
      <c r="AJ876" t="s">
        <v>36967</v>
      </c>
      <c r="AK876" t="s">
        <v>29158</v>
      </c>
      <c r="AL876" t="s">
        <v>37493</v>
      </c>
      <c r="AM876" t="s">
        <v>37898</v>
      </c>
      <c r="AN876" t="s">
        <v>29128</v>
      </c>
      <c r="AQ876" t="s">
        <v>29128</v>
      </c>
      <c r="AR876" t="s">
        <v>34351</v>
      </c>
      <c r="AV876" t="s">
        <v>37135</v>
      </c>
      <c r="AX876" t="s">
        <v>37135</v>
      </c>
      <c r="AY876" t="s">
        <v>37021</v>
      </c>
      <c r="BA876" t="s">
        <v>353</v>
      </c>
      <c r="BB876">
        <v>48</v>
      </c>
      <c r="BC876" t="s">
        <v>37048</v>
      </c>
      <c r="BD876" t="s">
        <v>34259</v>
      </c>
      <c r="BE876" t="s">
        <v>36993</v>
      </c>
      <c r="BF876">
        <v>0.2</v>
      </c>
      <c r="BG876" t="str">
        <f>_xlfn.TEXTJOIN("-",TRUE,V876,AL876,I876,BD876,AR876)</f>
        <v>AG-B2A-CB-D4-EH</v>
      </c>
      <c r="BH876" t="s">
        <v>37580</v>
      </c>
      <c r="BJ876" t="s">
        <v>38055</v>
      </c>
      <c r="BK876" cm="1">
        <f t="array" ref="BK876">IF(LEN(TRIM(BG876))=0,"",SUMPRODUCT(--(LEN(TRIM($BG$5:BG876))&gt;0)))</f>
        <v>856</v>
      </c>
      <c r="BL876" t="str">
        <f>IF(BK876&lt;&gt;"",_xlfn.BASE(BK876,36,10),"")</f>
        <v>00000000NS</v>
      </c>
      <c r="BM876" t="str">
        <f>IF(BL876&lt;&gt;"","*"&amp;BL876&amp;"*","")</f>
        <v>*00000000NS*</v>
      </c>
      <c r="BN876" t="s">
        <v>37508</v>
      </c>
      <c r="BO876" t="str">
        <f>_xlfn.TEXTJOIN("-",TRUE,N876,T876)</f>
        <v>DAT004-M16</v>
      </c>
      <c r="CP876" t="s">
        <v>38051</v>
      </c>
      <c r="CU876">
        <v>13.99</v>
      </c>
      <c r="DT876" t="s">
        <v>37026</v>
      </c>
      <c r="EC876" s="7">
        <f t="shared" si="113"/>
        <v>17.487500000000001</v>
      </c>
      <c r="EN876" t="s">
        <v>36995</v>
      </c>
      <c r="EO876">
        <v>1731138031</v>
      </c>
      <c r="EP876" t="s">
        <v>36968</v>
      </c>
      <c r="EQ876" t="s">
        <v>36996</v>
      </c>
      <c r="ER876" t="s">
        <v>36997</v>
      </c>
      <c r="ES876" t="s">
        <v>36967</v>
      </c>
      <c r="ET876" t="s">
        <v>37761</v>
      </c>
      <c r="EU876" t="s">
        <v>36999</v>
      </c>
      <c r="FB876" t="s">
        <v>35377</v>
      </c>
      <c r="FC876" t="s">
        <v>37782</v>
      </c>
      <c r="FD876" t="s">
        <v>37799</v>
      </c>
      <c r="FF876" t="s">
        <v>36990</v>
      </c>
      <c r="FG876" t="s">
        <v>36990</v>
      </c>
      <c r="FH876" t="s">
        <v>38051</v>
      </c>
      <c r="FI876" t="s">
        <v>37762</v>
      </c>
      <c r="FJ876" t="s">
        <v>37763</v>
      </c>
      <c r="FK876" t="s">
        <v>37764</v>
      </c>
      <c r="FL876" t="s">
        <v>37765</v>
      </c>
      <c r="FM876" t="s">
        <v>37766</v>
      </c>
      <c r="FN876" t="s">
        <v>37767</v>
      </c>
      <c r="FO876" t="s">
        <v>37768</v>
      </c>
      <c r="FP876" t="s">
        <v>37769</v>
      </c>
      <c r="FQ876" t="s">
        <v>37028</v>
      </c>
      <c r="FR876" t="s">
        <v>37008</v>
      </c>
      <c r="FS876" t="s">
        <v>37009</v>
      </c>
      <c r="FT876" t="s">
        <v>29158</v>
      </c>
      <c r="FU876" t="s">
        <v>29158</v>
      </c>
      <c r="FV876" t="s">
        <v>37799</v>
      </c>
      <c r="FW876" t="s">
        <v>37030</v>
      </c>
      <c r="FX876" t="s">
        <v>37031</v>
      </c>
      <c r="FY876" t="s">
        <v>36971</v>
      </c>
      <c r="FZ876" t="s">
        <v>36990</v>
      </c>
      <c r="GA876" t="s">
        <v>37783</v>
      </c>
      <c r="GB876" t="s">
        <v>36968</v>
      </c>
      <c r="GC876" t="s">
        <v>37032</v>
      </c>
      <c r="GD876" t="s">
        <v>37033</v>
      </c>
      <c r="GE876" t="s">
        <v>37770</v>
      </c>
      <c r="GF876" t="s">
        <v>37771</v>
      </c>
      <c r="GG876" t="s">
        <v>37772</v>
      </c>
      <c r="GH876" t="s">
        <v>37773</v>
      </c>
      <c r="GI876" t="s">
        <v>37774</v>
      </c>
      <c r="GJ876" t="s">
        <v>37034</v>
      </c>
      <c r="GK876" t="s">
        <v>37035</v>
      </c>
      <c r="GL876" t="s">
        <v>37784</v>
      </c>
      <c r="GM876" t="s">
        <v>37785</v>
      </c>
      <c r="GN876" t="s">
        <v>37786</v>
      </c>
      <c r="GO876" t="s">
        <v>36973</v>
      </c>
      <c r="GP876" t="s">
        <v>37799</v>
      </c>
      <c r="GQ876" t="s">
        <v>37010</v>
      </c>
      <c r="GR876" t="s">
        <v>36969</v>
      </c>
      <c r="GT876" t="s">
        <v>37011</v>
      </c>
      <c r="GU876">
        <f t="shared" si="114"/>
        <v>17.5</v>
      </c>
      <c r="GV876">
        <f t="shared" si="115"/>
        <v>17.5</v>
      </c>
      <c r="GX876">
        <v>14</v>
      </c>
      <c r="GY876" t="s">
        <v>37012</v>
      </c>
      <c r="HA876" t="s">
        <v>37013</v>
      </c>
      <c r="HE876">
        <v>13.99</v>
      </c>
    </row>
    <row r="877" spans="1:224">
      <c r="A877" t="s">
        <v>29123</v>
      </c>
      <c r="B877" t="s">
        <v>36962</v>
      </c>
      <c r="C877" t="s">
        <v>36963</v>
      </c>
      <c r="D877" t="s">
        <v>21351</v>
      </c>
      <c r="E877">
        <v>1</v>
      </c>
      <c r="F877" t="s">
        <v>36964</v>
      </c>
      <c r="G877" t="s">
        <v>38</v>
      </c>
      <c r="H877" t="s">
        <v>37209</v>
      </c>
      <c r="I877" t="s">
        <v>28730</v>
      </c>
      <c r="J877" t="s">
        <v>33297</v>
      </c>
      <c r="K877" t="s">
        <v>21308</v>
      </c>
      <c r="L877" t="s">
        <v>33298</v>
      </c>
      <c r="M877" t="s">
        <v>33343</v>
      </c>
      <c r="N877" t="s">
        <v>21360</v>
      </c>
      <c r="O877" t="s">
        <v>33344</v>
      </c>
      <c r="P877" t="s">
        <v>21282</v>
      </c>
      <c r="Q877" t="s">
        <v>33300</v>
      </c>
      <c r="T877" t="s">
        <v>33349</v>
      </c>
      <c r="U877" t="s">
        <v>37776</v>
      </c>
      <c r="V877" t="s">
        <v>34104</v>
      </c>
      <c r="W877" t="s">
        <v>36967</v>
      </c>
      <c r="X877" t="s">
        <v>36968</v>
      </c>
      <c r="Y877" t="s">
        <v>36969</v>
      </c>
      <c r="Z877">
        <v>300</v>
      </c>
      <c r="AA877">
        <v>271</v>
      </c>
      <c r="AB877" t="s">
        <v>37056</v>
      </c>
      <c r="AC877" t="s">
        <v>36990</v>
      </c>
      <c r="AD877" t="s">
        <v>36971</v>
      </c>
      <c r="AE877" t="s">
        <v>36972</v>
      </c>
      <c r="AF877" t="s">
        <v>36973</v>
      </c>
      <c r="AH877" t="s">
        <v>37757</v>
      </c>
      <c r="AJ877" t="s">
        <v>36967</v>
      </c>
      <c r="AK877" t="s">
        <v>29158</v>
      </c>
      <c r="AL877" t="s">
        <v>37493</v>
      </c>
      <c r="AM877" t="s">
        <v>37898</v>
      </c>
      <c r="AN877" t="s">
        <v>37800</v>
      </c>
      <c r="AQ877" t="s">
        <v>37800</v>
      </c>
      <c r="AR877" t="s">
        <v>34353</v>
      </c>
      <c r="AV877" t="s">
        <v>37135</v>
      </c>
      <c r="AX877" t="s">
        <v>37135</v>
      </c>
      <c r="AY877" t="s">
        <v>37058</v>
      </c>
      <c r="BA877" t="s">
        <v>37059</v>
      </c>
      <c r="BB877">
        <v>48</v>
      </c>
      <c r="BC877" t="s">
        <v>37060</v>
      </c>
      <c r="BD877" t="s">
        <v>34261</v>
      </c>
      <c r="BE877" t="s">
        <v>36993</v>
      </c>
      <c r="BF877">
        <v>0.2</v>
      </c>
      <c r="BG877" t="str">
        <f>_xlfn.TEXTJOIN("-",TRUE,V877,AL877,I877,BD877,AR877)</f>
        <v>AG-B2A-CB-D5-EI</v>
      </c>
      <c r="BH877" t="s">
        <v>37582</v>
      </c>
      <c r="BJ877" t="s">
        <v>38056</v>
      </c>
      <c r="BK877" cm="1">
        <f t="array" ref="BK877">IF(LEN(TRIM(BG877))=0,"",SUMPRODUCT(--(LEN(TRIM($BG$5:BG877))&gt;0)))</f>
        <v>857</v>
      </c>
      <c r="BL877" t="str">
        <f>IF(BK877&lt;&gt;"",_xlfn.BASE(BK877,36,10),"")</f>
        <v>00000000NT</v>
      </c>
      <c r="BM877" t="str">
        <f>IF(BL877&lt;&gt;"","*"&amp;BL877&amp;"*","")</f>
        <v>*00000000NT*</v>
      </c>
      <c r="BN877" t="s">
        <v>37511</v>
      </c>
      <c r="BO877" t="str">
        <f>_xlfn.TEXTJOIN("-",TRUE,N877,T877)</f>
        <v>DAT004-M16</v>
      </c>
      <c r="CP877" t="s">
        <v>38051</v>
      </c>
      <c r="CU877">
        <v>16.989999999999998</v>
      </c>
      <c r="DT877" t="s">
        <v>37026</v>
      </c>
      <c r="EC877" s="7">
        <f t="shared" si="113"/>
        <v>21.237499999999997</v>
      </c>
      <c r="EN877" t="s">
        <v>36995</v>
      </c>
      <c r="EO877">
        <v>1731138031</v>
      </c>
      <c r="EP877" t="s">
        <v>36968</v>
      </c>
      <c r="EQ877" t="s">
        <v>36996</v>
      </c>
      <c r="ER877" t="s">
        <v>36997</v>
      </c>
      <c r="ES877" t="s">
        <v>36967</v>
      </c>
      <c r="ET877" t="s">
        <v>37761</v>
      </c>
      <c r="EU877" t="s">
        <v>36999</v>
      </c>
      <c r="FB877" t="s">
        <v>35377</v>
      </c>
      <c r="FC877" t="s">
        <v>37782</v>
      </c>
      <c r="FD877" t="s">
        <v>37800</v>
      </c>
      <c r="FF877" t="s">
        <v>36990</v>
      </c>
      <c r="FG877" t="s">
        <v>36990</v>
      </c>
      <c r="FH877" t="s">
        <v>38051</v>
      </c>
      <c r="FI877" t="s">
        <v>37762</v>
      </c>
      <c r="FJ877" t="s">
        <v>37763</v>
      </c>
      <c r="FK877" t="s">
        <v>37764</v>
      </c>
      <c r="FL877" t="s">
        <v>37765</v>
      </c>
      <c r="FM877" t="s">
        <v>37766</v>
      </c>
      <c r="FN877" t="s">
        <v>37767</v>
      </c>
      <c r="FO877" t="s">
        <v>37768</v>
      </c>
      <c r="FP877" t="s">
        <v>37769</v>
      </c>
      <c r="FQ877" t="s">
        <v>37028</v>
      </c>
      <c r="FR877" t="s">
        <v>37008</v>
      </c>
      <c r="FS877" t="s">
        <v>37009</v>
      </c>
      <c r="FT877" t="s">
        <v>29158</v>
      </c>
      <c r="FU877" t="s">
        <v>29158</v>
      </c>
      <c r="FV877" t="s">
        <v>37800</v>
      </c>
      <c r="FW877" t="s">
        <v>37030</v>
      </c>
      <c r="FX877" t="s">
        <v>37031</v>
      </c>
      <c r="FY877" t="s">
        <v>36971</v>
      </c>
      <c r="FZ877" t="s">
        <v>36990</v>
      </c>
      <c r="GA877" t="s">
        <v>37783</v>
      </c>
      <c r="GB877" t="s">
        <v>36968</v>
      </c>
      <c r="GC877" t="s">
        <v>37032</v>
      </c>
      <c r="GD877" t="s">
        <v>37033</v>
      </c>
      <c r="GE877" t="s">
        <v>37770</v>
      </c>
      <c r="GF877" t="s">
        <v>37771</v>
      </c>
      <c r="GG877" t="s">
        <v>37772</v>
      </c>
      <c r="GH877" t="s">
        <v>37773</v>
      </c>
      <c r="GI877" t="s">
        <v>37774</v>
      </c>
      <c r="GJ877" t="s">
        <v>37034</v>
      </c>
      <c r="GK877" t="s">
        <v>37035</v>
      </c>
      <c r="GL877" t="s">
        <v>37784</v>
      </c>
      <c r="GM877" t="s">
        <v>37785</v>
      </c>
      <c r="GN877" t="s">
        <v>37786</v>
      </c>
      <c r="GO877" t="s">
        <v>36973</v>
      </c>
      <c r="GP877" t="s">
        <v>37800</v>
      </c>
      <c r="GQ877" t="s">
        <v>37010</v>
      </c>
      <c r="GR877" t="s">
        <v>36969</v>
      </c>
      <c r="GT877" t="s">
        <v>37011</v>
      </c>
      <c r="GU877">
        <f t="shared" si="114"/>
        <v>21.25</v>
      </c>
      <c r="GV877">
        <f t="shared" si="115"/>
        <v>21.25</v>
      </c>
      <c r="GX877">
        <v>17</v>
      </c>
      <c r="GY877" t="s">
        <v>37012</v>
      </c>
      <c r="HA877" t="s">
        <v>37013</v>
      </c>
      <c r="HE877">
        <v>16.989999999999998</v>
      </c>
    </row>
    <row r="878" spans="1:224">
      <c r="A878" t="s">
        <v>29123</v>
      </c>
      <c r="B878" t="s">
        <v>36962</v>
      </c>
      <c r="C878" t="s">
        <v>36963</v>
      </c>
      <c r="D878" t="s">
        <v>21351</v>
      </c>
      <c r="E878">
        <v>1</v>
      </c>
      <c r="F878" t="s">
        <v>36964</v>
      </c>
      <c r="G878" t="s">
        <v>38</v>
      </c>
      <c r="H878" t="s">
        <v>37209</v>
      </c>
      <c r="I878" t="s">
        <v>28730</v>
      </c>
      <c r="J878" t="s">
        <v>33297</v>
      </c>
      <c r="K878" t="s">
        <v>21308</v>
      </c>
      <c r="L878" t="s">
        <v>33298</v>
      </c>
      <c r="M878" t="s">
        <v>33343</v>
      </c>
      <c r="N878" t="s">
        <v>21360</v>
      </c>
      <c r="O878" t="s">
        <v>33344</v>
      </c>
      <c r="P878" t="s">
        <v>21282</v>
      </c>
      <c r="Q878" t="s">
        <v>33300</v>
      </c>
      <c r="T878" t="s">
        <v>33349</v>
      </c>
      <c r="U878" t="s">
        <v>37776</v>
      </c>
      <c r="V878" t="s">
        <v>34104</v>
      </c>
      <c r="W878" t="s">
        <v>36967</v>
      </c>
      <c r="X878" t="s">
        <v>36968</v>
      </c>
      <c r="Y878" t="s">
        <v>36969</v>
      </c>
      <c r="Z878">
        <v>300</v>
      </c>
      <c r="AA878">
        <v>279</v>
      </c>
      <c r="AB878" t="s">
        <v>37056</v>
      </c>
      <c r="AC878" t="s">
        <v>36990</v>
      </c>
      <c r="AD878" t="s">
        <v>36971</v>
      </c>
      <c r="AE878" t="s">
        <v>36972</v>
      </c>
      <c r="AF878" t="s">
        <v>36973</v>
      </c>
      <c r="AH878" t="s">
        <v>37757</v>
      </c>
      <c r="AJ878" t="s">
        <v>36967</v>
      </c>
      <c r="AK878" t="s">
        <v>29158</v>
      </c>
      <c r="AL878" t="s">
        <v>37493</v>
      </c>
      <c r="AM878" t="s">
        <v>37898</v>
      </c>
      <c r="AN878" t="s">
        <v>21762</v>
      </c>
      <c r="AQ878" t="s">
        <v>21762</v>
      </c>
      <c r="AR878" t="s">
        <v>34355</v>
      </c>
      <c r="AV878" t="s">
        <v>37135</v>
      </c>
      <c r="AX878" t="s">
        <v>37135</v>
      </c>
      <c r="AY878" t="s">
        <v>37058</v>
      </c>
      <c r="BA878" t="s">
        <v>37059</v>
      </c>
      <c r="BB878">
        <v>48</v>
      </c>
      <c r="BC878" t="s">
        <v>37060</v>
      </c>
      <c r="BD878" t="s">
        <v>34261</v>
      </c>
      <c r="BE878" t="s">
        <v>36993</v>
      </c>
      <c r="BF878">
        <v>0.2</v>
      </c>
      <c r="BG878" t="str">
        <f>_xlfn.TEXTJOIN("-",TRUE,V878,AL878,I878,BD878,AR878)</f>
        <v>AG-B2A-CB-D5-EJ</v>
      </c>
      <c r="BH878" t="s">
        <v>37584</v>
      </c>
      <c r="BJ878" t="s">
        <v>38057</v>
      </c>
      <c r="BK878" cm="1">
        <f t="array" ref="BK878">IF(LEN(TRIM(BG878))=0,"",SUMPRODUCT(--(LEN(TRIM($BG$5:BG878))&gt;0)))</f>
        <v>858</v>
      </c>
      <c r="BL878" t="str">
        <f>IF(BK878&lt;&gt;"",_xlfn.BASE(BK878,36,10),"")</f>
        <v>00000000NU</v>
      </c>
      <c r="BM878" t="str">
        <f>IF(BL878&lt;&gt;"","*"&amp;BL878&amp;"*","")</f>
        <v>*00000000NU*</v>
      </c>
      <c r="BN878" t="s">
        <v>37514</v>
      </c>
      <c r="BO878" t="str">
        <f>_xlfn.TEXTJOIN("-",TRUE,N878,T878)</f>
        <v>DAT004-M16</v>
      </c>
      <c r="CP878" t="s">
        <v>38051</v>
      </c>
      <c r="CU878">
        <v>16.989999999999998</v>
      </c>
      <c r="DT878" t="s">
        <v>37026</v>
      </c>
      <c r="EC878" s="7">
        <f t="shared" si="113"/>
        <v>21.237499999999997</v>
      </c>
      <c r="EN878" t="s">
        <v>36995</v>
      </c>
      <c r="EO878">
        <v>1731138031</v>
      </c>
      <c r="EP878" t="s">
        <v>36968</v>
      </c>
      <c r="EQ878" t="s">
        <v>36996</v>
      </c>
      <c r="ER878" t="s">
        <v>36997</v>
      </c>
      <c r="ES878" t="s">
        <v>36967</v>
      </c>
      <c r="ET878" t="s">
        <v>37761</v>
      </c>
      <c r="EU878" t="s">
        <v>36999</v>
      </c>
      <c r="FB878" t="s">
        <v>35377</v>
      </c>
      <c r="FC878" t="s">
        <v>37782</v>
      </c>
      <c r="FD878" t="s">
        <v>21762</v>
      </c>
      <c r="FF878" t="s">
        <v>36990</v>
      </c>
      <c r="FG878" t="s">
        <v>36990</v>
      </c>
      <c r="FH878" t="s">
        <v>38051</v>
      </c>
      <c r="FI878" t="s">
        <v>37762</v>
      </c>
      <c r="FJ878" t="s">
        <v>37763</v>
      </c>
      <c r="FK878" t="s">
        <v>37764</v>
      </c>
      <c r="FL878" t="s">
        <v>37765</v>
      </c>
      <c r="FM878" t="s">
        <v>37766</v>
      </c>
      <c r="FN878" t="s">
        <v>37767</v>
      </c>
      <c r="FO878" t="s">
        <v>37768</v>
      </c>
      <c r="FP878" t="s">
        <v>37769</v>
      </c>
      <c r="FQ878" t="s">
        <v>37028</v>
      </c>
      <c r="FR878" t="s">
        <v>37008</v>
      </c>
      <c r="FS878" t="s">
        <v>37009</v>
      </c>
      <c r="FT878" t="s">
        <v>29158</v>
      </c>
      <c r="FU878" t="s">
        <v>29158</v>
      </c>
      <c r="FV878" t="s">
        <v>21762</v>
      </c>
      <c r="FW878" t="s">
        <v>37030</v>
      </c>
      <c r="FX878" t="s">
        <v>37031</v>
      </c>
      <c r="FY878" t="s">
        <v>36971</v>
      </c>
      <c r="FZ878" t="s">
        <v>36990</v>
      </c>
      <c r="GA878" t="s">
        <v>37783</v>
      </c>
      <c r="GB878" t="s">
        <v>36968</v>
      </c>
      <c r="GC878" t="s">
        <v>37032</v>
      </c>
      <c r="GD878" t="s">
        <v>37033</v>
      </c>
      <c r="GE878" t="s">
        <v>37770</v>
      </c>
      <c r="GF878" t="s">
        <v>37771</v>
      </c>
      <c r="GG878" t="s">
        <v>37772</v>
      </c>
      <c r="GH878" t="s">
        <v>37773</v>
      </c>
      <c r="GI878" t="s">
        <v>37774</v>
      </c>
      <c r="GJ878" t="s">
        <v>37034</v>
      </c>
      <c r="GK878" t="s">
        <v>37035</v>
      </c>
      <c r="GL878" t="s">
        <v>37784</v>
      </c>
      <c r="GM878" t="s">
        <v>37785</v>
      </c>
      <c r="GN878" t="s">
        <v>37786</v>
      </c>
      <c r="GO878" t="s">
        <v>36973</v>
      </c>
      <c r="GP878" t="s">
        <v>21762</v>
      </c>
      <c r="GQ878" t="s">
        <v>37010</v>
      </c>
      <c r="GR878" t="s">
        <v>36969</v>
      </c>
      <c r="GT878" t="s">
        <v>37011</v>
      </c>
      <c r="GU878">
        <f t="shared" si="114"/>
        <v>21.25</v>
      </c>
      <c r="GV878">
        <f t="shared" si="115"/>
        <v>21.25</v>
      </c>
      <c r="GX878">
        <v>17</v>
      </c>
      <c r="GY878" t="s">
        <v>37012</v>
      </c>
      <c r="HA878" t="s">
        <v>37013</v>
      </c>
      <c r="HE878">
        <v>16.989999999999998</v>
      </c>
    </row>
    <row r="879" spans="1:224">
      <c r="A879" t="s">
        <v>29123</v>
      </c>
      <c r="B879" t="s">
        <v>36962</v>
      </c>
      <c r="C879" t="s">
        <v>36963</v>
      </c>
      <c r="D879" t="s">
        <v>21351</v>
      </c>
      <c r="E879">
        <v>1</v>
      </c>
      <c r="F879" t="s">
        <v>36964</v>
      </c>
      <c r="G879" t="s">
        <v>38</v>
      </c>
      <c r="H879" t="s">
        <v>37209</v>
      </c>
      <c r="I879" t="s">
        <v>28730</v>
      </c>
      <c r="J879" t="s">
        <v>33297</v>
      </c>
      <c r="K879" t="s">
        <v>21308</v>
      </c>
      <c r="L879" t="s">
        <v>33298</v>
      </c>
      <c r="M879" t="s">
        <v>33343</v>
      </c>
      <c r="N879" t="s">
        <v>21360</v>
      </c>
      <c r="O879" t="s">
        <v>33344</v>
      </c>
      <c r="P879" t="s">
        <v>21282</v>
      </c>
      <c r="Q879" t="s">
        <v>33300</v>
      </c>
      <c r="T879" t="s">
        <v>33349</v>
      </c>
      <c r="U879" t="s">
        <v>37776</v>
      </c>
      <c r="V879" t="s">
        <v>34104</v>
      </c>
      <c r="W879" t="s">
        <v>36967</v>
      </c>
      <c r="X879" t="s">
        <v>36968</v>
      </c>
      <c r="Y879" t="s">
        <v>36969</v>
      </c>
      <c r="Z879">
        <v>400</v>
      </c>
      <c r="AA879">
        <v>359</v>
      </c>
      <c r="AB879" t="s">
        <v>37056</v>
      </c>
      <c r="AC879" t="s">
        <v>36990</v>
      </c>
      <c r="AD879" t="s">
        <v>36971</v>
      </c>
      <c r="AE879" t="s">
        <v>36972</v>
      </c>
      <c r="AF879" t="s">
        <v>36973</v>
      </c>
      <c r="AH879" t="s">
        <v>37757</v>
      </c>
      <c r="AJ879" t="s">
        <v>36967</v>
      </c>
      <c r="AK879" t="s">
        <v>29158</v>
      </c>
      <c r="AL879" t="s">
        <v>37493</v>
      </c>
      <c r="AM879" t="s">
        <v>37898</v>
      </c>
      <c r="AN879" t="s">
        <v>21772</v>
      </c>
      <c r="AQ879" t="s">
        <v>21772</v>
      </c>
      <c r="AR879" t="s">
        <v>34357</v>
      </c>
      <c r="AV879" t="s">
        <v>37135</v>
      </c>
      <c r="AX879" t="s">
        <v>37135</v>
      </c>
      <c r="AY879" t="s">
        <v>37058</v>
      </c>
      <c r="BA879" t="s">
        <v>37059</v>
      </c>
      <c r="BB879">
        <v>48</v>
      </c>
      <c r="BC879" t="s">
        <v>37819</v>
      </c>
      <c r="BD879" t="s">
        <v>34263</v>
      </c>
      <c r="BE879" t="s">
        <v>36993</v>
      </c>
      <c r="BF879">
        <v>0.2</v>
      </c>
      <c r="BG879" t="str">
        <f>_xlfn.TEXTJOIN("-",TRUE,V879,AL879,I879,BD879,AR879)</f>
        <v>AG-B2A-CB-D6-EK</v>
      </c>
      <c r="BH879" t="s">
        <v>37586</v>
      </c>
      <c r="BJ879" t="s">
        <v>38058</v>
      </c>
      <c r="BK879" cm="1">
        <f t="array" ref="BK879">IF(LEN(TRIM(BG879))=0,"",SUMPRODUCT(--(LEN(TRIM($BG$5:BG879))&gt;0)))</f>
        <v>859</v>
      </c>
      <c r="BL879" t="str">
        <f>IF(BK879&lt;&gt;"",_xlfn.BASE(BK879,36,10),"")</f>
        <v>00000000NV</v>
      </c>
      <c r="BM879" t="str">
        <f>IF(BL879&lt;&gt;"","*"&amp;BL879&amp;"*","")</f>
        <v>*00000000NV*</v>
      </c>
      <c r="BN879" t="s">
        <v>37517</v>
      </c>
      <c r="BO879" t="str">
        <f>_xlfn.TEXTJOIN("-",TRUE,N879,T879)</f>
        <v>DAT004-M16</v>
      </c>
      <c r="CP879" t="s">
        <v>38051</v>
      </c>
      <c r="CU879">
        <v>16.989999999999998</v>
      </c>
      <c r="DT879" t="s">
        <v>37026</v>
      </c>
      <c r="EC879" s="7">
        <f t="shared" si="113"/>
        <v>21.237499999999997</v>
      </c>
      <c r="EN879" t="s">
        <v>36995</v>
      </c>
      <c r="EO879">
        <v>1731138031</v>
      </c>
      <c r="EP879" t="s">
        <v>36968</v>
      </c>
      <c r="EQ879" t="s">
        <v>36996</v>
      </c>
      <c r="ER879" t="s">
        <v>36997</v>
      </c>
      <c r="ES879" t="s">
        <v>36967</v>
      </c>
      <c r="ET879" t="s">
        <v>37761</v>
      </c>
      <c r="EU879" t="s">
        <v>36999</v>
      </c>
      <c r="FB879" t="s">
        <v>35377</v>
      </c>
      <c r="FC879" t="s">
        <v>37782</v>
      </c>
      <c r="FD879" t="s">
        <v>21772</v>
      </c>
      <c r="FF879" t="s">
        <v>36990</v>
      </c>
      <c r="FG879" t="s">
        <v>36990</v>
      </c>
      <c r="FH879" t="s">
        <v>38051</v>
      </c>
      <c r="FI879" t="s">
        <v>37762</v>
      </c>
      <c r="FJ879" t="s">
        <v>37763</v>
      </c>
      <c r="FK879" t="s">
        <v>37764</v>
      </c>
      <c r="FL879" t="s">
        <v>37765</v>
      </c>
      <c r="FM879" t="s">
        <v>37766</v>
      </c>
      <c r="FN879" t="s">
        <v>37767</v>
      </c>
      <c r="FO879" t="s">
        <v>37768</v>
      </c>
      <c r="FP879" t="s">
        <v>37769</v>
      </c>
      <c r="FQ879" t="s">
        <v>37028</v>
      </c>
      <c r="FR879" t="s">
        <v>37008</v>
      </c>
      <c r="FS879" t="s">
        <v>37009</v>
      </c>
      <c r="FT879" t="s">
        <v>29158</v>
      </c>
      <c r="FU879" t="s">
        <v>29158</v>
      </c>
      <c r="FV879" t="s">
        <v>21772</v>
      </c>
      <c r="FW879" t="s">
        <v>37030</v>
      </c>
      <c r="FX879" t="s">
        <v>37031</v>
      </c>
      <c r="FY879" t="s">
        <v>36971</v>
      </c>
      <c r="FZ879" t="s">
        <v>36990</v>
      </c>
      <c r="GA879" t="s">
        <v>37783</v>
      </c>
      <c r="GB879" t="s">
        <v>36968</v>
      </c>
      <c r="GC879" t="s">
        <v>37032</v>
      </c>
      <c r="GD879" t="s">
        <v>37033</v>
      </c>
      <c r="GE879" t="s">
        <v>37770</v>
      </c>
      <c r="GF879" t="s">
        <v>37771</v>
      </c>
      <c r="GG879" t="s">
        <v>37772</v>
      </c>
      <c r="GH879" t="s">
        <v>37773</v>
      </c>
      <c r="GI879" t="s">
        <v>37774</v>
      </c>
      <c r="GJ879" t="s">
        <v>37034</v>
      </c>
      <c r="GK879" t="s">
        <v>37035</v>
      </c>
      <c r="GL879" t="s">
        <v>37784</v>
      </c>
      <c r="GM879" t="s">
        <v>37785</v>
      </c>
      <c r="GN879" t="s">
        <v>37786</v>
      </c>
      <c r="GO879" t="s">
        <v>36973</v>
      </c>
      <c r="GP879" t="s">
        <v>21772</v>
      </c>
      <c r="GQ879" t="s">
        <v>37010</v>
      </c>
      <c r="GR879" t="s">
        <v>36969</v>
      </c>
      <c r="GT879" t="s">
        <v>37011</v>
      </c>
      <c r="GU879">
        <f t="shared" si="114"/>
        <v>21.25</v>
      </c>
      <c r="GV879">
        <f t="shared" si="115"/>
        <v>21.25</v>
      </c>
      <c r="GX879">
        <v>17</v>
      </c>
      <c r="GY879" t="s">
        <v>37012</v>
      </c>
      <c r="HA879" t="s">
        <v>37013</v>
      </c>
      <c r="HE879">
        <v>16.989999999999998</v>
      </c>
    </row>
    <row r="880" spans="1:224">
      <c r="A880" t="s">
        <v>29123</v>
      </c>
      <c r="B880" t="s">
        <v>36962</v>
      </c>
      <c r="C880" t="s">
        <v>36963</v>
      </c>
      <c r="D880" t="s">
        <v>21372</v>
      </c>
      <c r="E880">
        <v>1</v>
      </c>
      <c r="F880" t="s">
        <v>36964</v>
      </c>
      <c r="G880" t="s">
        <v>38</v>
      </c>
      <c r="H880" t="s">
        <v>37246</v>
      </c>
      <c r="I880" t="s">
        <v>34208</v>
      </c>
      <c r="J880" t="s">
        <v>33297</v>
      </c>
      <c r="K880" t="s">
        <v>21308</v>
      </c>
      <c r="L880" t="s">
        <v>33298</v>
      </c>
      <c r="M880" t="s">
        <v>33343</v>
      </c>
      <c r="N880" t="s">
        <v>21360</v>
      </c>
      <c r="O880" t="s">
        <v>33344</v>
      </c>
      <c r="P880" t="s">
        <v>21282</v>
      </c>
      <c r="Q880" t="s">
        <v>33300</v>
      </c>
      <c r="T880" t="s">
        <v>33349</v>
      </c>
      <c r="U880" t="str">
        <f>_xlfn.TEXTJOIN("-",TRUE,J880:T880)</f>
        <v>BTC activewear-Daataa Direct-Fruit Of The Loom-Men T-Shirt-DAT004-61082-61430-61036-T-Shirts-Mens Short Sleeve T-Shirt-M16</v>
      </c>
      <c r="V880" t="str">
        <f>_xlfn.XLOOKUP(U880,Table3[Final-Name],Table3[Final-Code],"Not Found")</f>
        <v>AG</v>
      </c>
      <c r="W880" t="s">
        <v>36967</v>
      </c>
      <c r="X880" t="s">
        <v>36968</v>
      </c>
      <c r="Y880" t="s">
        <v>36969</v>
      </c>
      <c r="AC880" t="s">
        <v>36990</v>
      </c>
      <c r="AD880" t="s">
        <v>36971</v>
      </c>
      <c r="AE880" t="s">
        <v>36972</v>
      </c>
      <c r="AF880" t="s">
        <v>36973</v>
      </c>
      <c r="AH880" t="s">
        <v>37757</v>
      </c>
      <c r="AJ880" t="s">
        <v>36967</v>
      </c>
      <c r="BH880" t="s">
        <v>37134</v>
      </c>
      <c r="BK880" t="str" cm="1">
        <f t="array" ref="BK880">IF(LEN(TRIM(BG880))=0,"",SUMPRODUCT(--(LEN(TRIM($BG$5:BG880))&gt;0)))</f>
        <v/>
      </c>
      <c r="BL880" t="str">
        <f t="shared" ref="BL880:BL943" si="116">IF(BK880&lt;&gt;"",_xlfn.BASE(BK880,36,10),"")</f>
        <v/>
      </c>
      <c r="BM880" t="str">
        <f t="shared" ref="BM880:BM935" si="117">IF(BL880&lt;&gt;"","*"&amp;BL880&amp;"*","")</f>
        <v/>
      </c>
      <c r="BO880" t="str">
        <f>_xlfn.TEXTJOIN("-",TRUE,N880,T880)</f>
        <v>DAT004-M16</v>
      </c>
      <c r="BP880" t="s">
        <v>36976</v>
      </c>
      <c r="BQ880" t="s">
        <v>37758</v>
      </c>
      <c r="BR880" t="s">
        <v>36978</v>
      </c>
      <c r="BT880" t="s">
        <v>36979</v>
      </c>
      <c r="BU880">
        <v>15687</v>
      </c>
      <c r="BY880">
        <v>1000</v>
      </c>
      <c r="CD880" t="s">
        <v>37759</v>
      </c>
      <c r="CE880" t="s">
        <v>36968</v>
      </c>
      <c r="CH880" t="s">
        <v>36990</v>
      </c>
      <c r="CI880" t="s">
        <v>36971</v>
      </c>
      <c r="CJ880" t="s">
        <v>36973</v>
      </c>
      <c r="CK880" t="s">
        <v>36973</v>
      </c>
      <c r="CN880" t="s">
        <v>36981</v>
      </c>
      <c r="CO880" t="s">
        <v>36982</v>
      </c>
      <c r="CP880" t="s">
        <v>37760</v>
      </c>
      <c r="CQ880" t="s">
        <v>36984</v>
      </c>
      <c r="CS880" t="s">
        <v>36985</v>
      </c>
      <c r="CT880" t="s">
        <v>36986</v>
      </c>
      <c r="CZ880">
        <v>1</v>
      </c>
      <c r="DB880" t="s">
        <v>36987</v>
      </c>
      <c r="DH880">
        <v>0</v>
      </c>
      <c r="DR880" t="s">
        <v>36988</v>
      </c>
      <c r="DS880" t="s">
        <v>36989</v>
      </c>
      <c r="DU880" t="s">
        <v>37757</v>
      </c>
      <c r="DV880" t="s">
        <v>36967</v>
      </c>
      <c r="DW880" t="s">
        <v>36990</v>
      </c>
      <c r="DX880" t="s">
        <v>36991</v>
      </c>
      <c r="EA880" t="s">
        <v>37135</v>
      </c>
      <c r="EB880" t="s">
        <v>37136</v>
      </c>
      <c r="EG880" t="s">
        <v>36982</v>
      </c>
      <c r="EH880" t="s">
        <v>36992</v>
      </c>
      <c r="EI880" t="s">
        <v>36993</v>
      </c>
      <c r="EJ880" t="s">
        <v>36994</v>
      </c>
      <c r="EL880" t="s">
        <v>37758</v>
      </c>
      <c r="EM880" t="s">
        <v>36978</v>
      </c>
      <c r="EN880" t="s">
        <v>36995</v>
      </c>
      <c r="EO880">
        <v>1731138031</v>
      </c>
      <c r="EP880" t="s">
        <v>36968</v>
      </c>
      <c r="EQ880" t="s">
        <v>36996</v>
      </c>
      <c r="ER880" t="s">
        <v>36997</v>
      </c>
      <c r="ES880" t="s">
        <v>36967</v>
      </c>
      <c r="ET880" t="s">
        <v>37761</v>
      </c>
      <c r="EU880" t="s">
        <v>36999</v>
      </c>
      <c r="FI880" t="s">
        <v>37762</v>
      </c>
      <c r="FJ880" t="s">
        <v>37763</v>
      </c>
      <c r="FK880" t="s">
        <v>37764</v>
      </c>
      <c r="FL880" t="s">
        <v>37765</v>
      </c>
      <c r="FM880" t="s">
        <v>37766</v>
      </c>
      <c r="FN880" t="s">
        <v>37767</v>
      </c>
      <c r="FO880" t="s">
        <v>37768</v>
      </c>
      <c r="FP880" t="s">
        <v>37769</v>
      </c>
      <c r="FQ880" t="s">
        <v>37007</v>
      </c>
      <c r="FR880" t="s">
        <v>37008</v>
      </c>
      <c r="FS880" t="s">
        <v>37009</v>
      </c>
      <c r="GE880" t="s">
        <v>37770</v>
      </c>
      <c r="GF880" t="s">
        <v>37771</v>
      </c>
      <c r="GG880" t="s">
        <v>37772</v>
      </c>
      <c r="GH880" t="s">
        <v>37773</v>
      </c>
      <c r="GI880" t="s">
        <v>37774</v>
      </c>
      <c r="GQ880" t="s">
        <v>37010</v>
      </c>
      <c r="GR880" t="s">
        <v>36969</v>
      </c>
      <c r="GT880" t="s">
        <v>37011</v>
      </c>
      <c r="GY880" t="s">
        <v>37012</v>
      </c>
      <c r="HA880" t="s">
        <v>37013</v>
      </c>
      <c r="HB880" t="s">
        <v>36977</v>
      </c>
      <c r="HC880" t="s">
        <v>36978</v>
      </c>
      <c r="HE880">
        <v>13.99</v>
      </c>
      <c r="HF880">
        <v>0</v>
      </c>
      <c r="HG880" t="s">
        <v>37014</v>
      </c>
      <c r="HI880" t="s">
        <v>37015</v>
      </c>
      <c r="HJ880">
        <v>1</v>
      </c>
      <c r="HK880">
        <v>3</v>
      </c>
      <c r="HM880" t="s">
        <v>37775</v>
      </c>
      <c r="HN880" t="s">
        <v>37017</v>
      </c>
      <c r="HO880" t="s">
        <v>36968</v>
      </c>
      <c r="HP880">
        <v>449</v>
      </c>
    </row>
    <row r="881" spans="1:213">
      <c r="A881" t="s">
        <v>29123</v>
      </c>
      <c r="B881" t="s">
        <v>36962</v>
      </c>
      <c r="C881" t="s">
        <v>36963</v>
      </c>
      <c r="D881" t="s">
        <v>21372</v>
      </c>
      <c r="E881">
        <v>1</v>
      </c>
      <c r="F881" t="s">
        <v>36964</v>
      </c>
      <c r="G881" t="s">
        <v>38</v>
      </c>
      <c r="H881" t="s">
        <v>37246</v>
      </c>
      <c r="I881" t="s">
        <v>34208</v>
      </c>
      <c r="J881" t="s">
        <v>33297</v>
      </c>
      <c r="K881" t="s">
        <v>21308</v>
      </c>
      <c r="L881" t="s">
        <v>33298</v>
      </c>
      <c r="M881" t="s">
        <v>33343</v>
      </c>
      <c r="N881" t="s">
        <v>21360</v>
      </c>
      <c r="O881" t="s">
        <v>33344</v>
      </c>
      <c r="P881" t="s">
        <v>21282</v>
      </c>
      <c r="Q881" t="s">
        <v>33300</v>
      </c>
      <c r="T881" t="s">
        <v>33349</v>
      </c>
      <c r="U881" t="s">
        <v>37776</v>
      </c>
      <c r="V881" t="s">
        <v>34104</v>
      </c>
      <c r="W881" t="s">
        <v>36967</v>
      </c>
      <c r="X881" t="s">
        <v>36968</v>
      </c>
      <c r="Y881" t="s">
        <v>36969</v>
      </c>
      <c r="Z881">
        <v>200</v>
      </c>
      <c r="AA881">
        <v>171</v>
      </c>
      <c r="AB881" t="s">
        <v>37018</v>
      </c>
      <c r="AC881" t="s">
        <v>36990</v>
      </c>
      <c r="AD881" t="s">
        <v>36971</v>
      </c>
      <c r="AE881" t="s">
        <v>36972</v>
      </c>
      <c r="AF881" t="s">
        <v>36973</v>
      </c>
      <c r="AH881" t="s">
        <v>37757</v>
      </c>
      <c r="AJ881" t="s">
        <v>36967</v>
      </c>
      <c r="AK881" t="s">
        <v>33320</v>
      </c>
      <c r="AL881" t="s">
        <v>186</v>
      </c>
      <c r="AM881" t="s">
        <v>37777</v>
      </c>
      <c r="AN881" t="s">
        <v>28824</v>
      </c>
      <c r="AQ881" t="s">
        <v>28824</v>
      </c>
      <c r="AR881" t="s">
        <v>34343</v>
      </c>
      <c r="AW881" t="s">
        <v>37135</v>
      </c>
      <c r="AX881" t="s">
        <v>37135</v>
      </c>
      <c r="AY881" t="s">
        <v>37021</v>
      </c>
      <c r="BA881" t="s">
        <v>353</v>
      </c>
      <c r="BB881">
        <v>48</v>
      </c>
      <c r="BC881" t="s">
        <v>37022</v>
      </c>
      <c r="BD881" t="s">
        <v>28739</v>
      </c>
      <c r="BE881" t="s">
        <v>36993</v>
      </c>
      <c r="BF881">
        <v>0.2</v>
      </c>
      <c r="BG881" t="str">
        <f>_xlfn.TEXTJOIN("-",TRUE,V881,AL881,I881,BD881,AR881)</f>
        <v>AG-B6-CC-D3-ED</v>
      </c>
      <c r="BH881" t="s">
        <v>38059</v>
      </c>
      <c r="BI881" t="s">
        <v>38060</v>
      </c>
      <c r="BJ881" t="s">
        <v>37780</v>
      </c>
      <c r="BK881" cm="1">
        <f t="array" ref="BK881">IF(LEN(TRIM(BG881))=0,"",SUMPRODUCT(--(LEN(TRIM($BG$5:BG881))&gt;0)))</f>
        <v>860</v>
      </c>
      <c r="BL881" t="str">
        <f t="shared" si="116"/>
        <v>00000000NW</v>
      </c>
      <c r="BM881" t="str">
        <f t="shared" si="117"/>
        <v>*00000000NW*</v>
      </c>
      <c r="BN881" t="s">
        <v>37778</v>
      </c>
      <c r="BO881" t="str">
        <f>_xlfn.TEXTJOIN("-",TRUE,N881,T881)</f>
        <v>DAT004-M16</v>
      </c>
      <c r="CP881" t="s">
        <v>37781</v>
      </c>
      <c r="CU881">
        <v>13.99</v>
      </c>
      <c r="DT881" t="s">
        <v>37026</v>
      </c>
      <c r="EC881" s="7">
        <f>CU881/(1-0.2)</f>
        <v>17.487500000000001</v>
      </c>
      <c r="EN881" t="s">
        <v>36995</v>
      </c>
      <c r="EO881">
        <v>1731138031</v>
      </c>
      <c r="EP881" t="s">
        <v>36968</v>
      </c>
      <c r="EQ881" t="s">
        <v>36996</v>
      </c>
      <c r="ER881" t="s">
        <v>36997</v>
      </c>
      <c r="ES881" t="s">
        <v>36967</v>
      </c>
      <c r="ET881" t="s">
        <v>37761</v>
      </c>
      <c r="EU881" t="s">
        <v>36999</v>
      </c>
      <c r="FB881" t="s">
        <v>35377</v>
      </c>
      <c r="FC881" t="s">
        <v>37782</v>
      </c>
      <c r="FD881" t="s">
        <v>28824</v>
      </c>
      <c r="FF881" t="s">
        <v>36990</v>
      </c>
      <c r="FG881" t="s">
        <v>36990</v>
      </c>
      <c r="FH881" t="s">
        <v>37781</v>
      </c>
      <c r="FI881" t="s">
        <v>37762</v>
      </c>
      <c r="FJ881" t="s">
        <v>37763</v>
      </c>
      <c r="FK881" t="s">
        <v>37764</v>
      </c>
      <c r="FL881" t="s">
        <v>37765</v>
      </c>
      <c r="FM881" t="s">
        <v>37766</v>
      </c>
      <c r="FN881" t="s">
        <v>37767</v>
      </c>
      <c r="FO881" t="s">
        <v>37768</v>
      </c>
      <c r="FP881" t="s">
        <v>37769</v>
      </c>
      <c r="FQ881" t="s">
        <v>37028</v>
      </c>
      <c r="FR881" t="s">
        <v>37008</v>
      </c>
      <c r="FS881" t="s">
        <v>37009</v>
      </c>
      <c r="FT881" t="s">
        <v>33320</v>
      </c>
      <c r="FU881" t="s">
        <v>33320</v>
      </c>
      <c r="FV881" t="s">
        <v>28824</v>
      </c>
      <c r="FW881" t="s">
        <v>37030</v>
      </c>
      <c r="FX881" t="s">
        <v>37031</v>
      </c>
      <c r="FY881" t="s">
        <v>36971</v>
      </c>
      <c r="FZ881" t="s">
        <v>36990</v>
      </c>
      <c r="GA881" t="s">
        <v>37783</v>
      </c>
      <c r="GB881" t="s">
        <v>36968</v>
      </c>
      <c r="GC881" t="s">
        <v>37032</v>
      </c>
      <c r="GD881" t="s">
        <v>37033</v>
      </c>
      <c r="GE881" t="s">
        <v>37770</v>
      </c>
      <c r="GF881" t="s">
        <v>37771</v>
      </c>
      <c r="GG881" t="s">
        <v>37772</v>
      </c>
      <c r="GH881" t="s">
        <v>37773</v>
      </c>
      <c r="GI881" t="s">
        <v>37774</v>
      </c>
      <c r="GJ881" t="s">
        <v>37034</v>
      </c>
      <c r="GK881" t="s">
        <v>37035</v>
      </c>
      <c r="GL881" t="s">
        <v>37784</v>
      </c>
      <c r="GM881" t="s">
        <v>37785</v>
      </c>
      <c r="GN881" t="s">
        <v>37786</v>
      </c>
      <c r="GO881" t="s">
        <v>36973</v>
      </c>
      <c r="GP881" t="s">
        <v>28824</v>
      </c>
      <c r="GQ881" t="s">
        <v>37010</v>
      </c>
      <c r="GR881" t="s">
        <v>36969</v>
      </c>
      <c r="GT881" t="s">
        <v>37011</v>
      </c>
      <c r="GU881">
        <f>GX881/(1-0.2)</f>
        <v>17.5</v>
      </c>
      <c r="GV881">
        <f>GX881/(1-0.2)</f>
        <v>17.5</v>
      </c>
      <c r="GX881">
        <v>14</v>
      </c>
      <c r="GY881" t="s">
        <v>37012</v>
      </c>
      <c r="HA881" t="s">
        <v>37013</v>
      </c>
      <c r="HE881">
        <v>13.99</v>
      </c>
    </row>
    <row r="882" spans="1:213">
      <c r="A882" t="s">
        <v>29123</v>
      </c>
      <c r="B882" t="s">
        <v>36962</v>
      </c>
      <c r="C882" t="s">
        <v>36963</v>
      </c>
      <c r="D882" t="s">
        <v>21372</v>
      </c>
      <c r="E882">
        <v>1</v>
      </c>
      <c r="F882" t="s">
        <v>36964</v>
      </c>
      <c r="G882" t="s">
        <v>38</v>
      </c>
      <c r="H882" t="s">
        <v>37246</v>
      </c>
      <c r="I882" t="s">
        <v>34208</v>
      </c>
      <c r="J882" t="s">
        <v>33297</v>
      </c>
      <c r="K882" t="s">
        <v>21308</v>
      </c>
      <c r="L882" t="s">
        <v>33298</v>
      </c>
      <c r="M882" t="s">
        <v>33343</v>
      </c>
      <c r="N882" t="s">
        <v>21360</v>
      </c>
      <c r="O882" t="s">
        <v>33344</v>
      </c>
      <c r="P882" t="s">
        <v>21282</v>
      </c>
      <c r="Q882" t="s">
        <v>33300</v>
      </c>
      <c r="T882" t="s">
        <v>33349</v>
      </c>
      <c r="U882" t="s">
        <v>37776</v>
      </c>
      <c r="V882" t="s">
        <v>34104</v>
      </c>
      <c r="W882" t="s">
        <v>36967</v>
      </c>
      <c r="X882" t="s">
        <v>36968</v>
      </c>
      <c r="Y882" t="s">
        <v>36969</v>
      </c>
      <c r="Z882">
        <v>200</v>
      </c>
      <c r="AA882">
        <v>186</v>
      </c>
      <c r="AB882" t="s">
        <v>37018</v>
      </c>
      <c r="AC882" t="s">
        <v>36990</v>
      </c>
      <c r="AD882" t="s">
        <v>36971</v>
      </c>
      <c r="AE882" t="s">
        <v>36972</v>
      </c>
      <c r="AF882" t="s">
        <v>36973</v>
      </c>
      <c r="AH882" t="s">
        <v>37757</v>
      </c>
      <c r="AJ882" t="s">
        <v>36967</v>
      </c>
      <c r="AK882" t="s">
        <v>33320</v>
      </c>
      <c r="AL882" t="s">
        <v>186</v>
      </c>
      <c r="AM882" t="s">
        <v>37777</v>
      </c>
      <c r="AN882" t="s">
        <v>28795</v>
      </c>
      <c r="AQ882" t="s">
        <v>28795</v>
      </c>
      <c r="AR882" t="s">
        <v>34345</v>
      </c>
      <c r="AW882" t="s">
        <v>37135</v>
      </c>
      <c r="AX882" t="s">
        <v>37135</v>
      </c>
      <c r="AY882" t="s">
        <v>37021</v>
      </c>
      <c r="BA882" t="s">
        <v>353</v>
      </c>
      <c r="BB882">
        <v>48</v>
      </c>
      <c r="BC882" t="s">
        <v>37022</v>
      </c>
      <c r="BD882" t="s">
        <v>28739</v>
      </c>
      <c r="BE882" t="s">
        <v>36993</v>
      </c>
      <c r="BF882">
        <v>0.2</v>
      </c>
      <c r="BG882" t="str">
        <f>_xlfn.TEXTJOIN("-",TRUE,V882,AL882,I882,BD882,AR882)</f>
        <v>AG-B6-CC-D3-EE</v>
      </c>
      <c r="BH882" t="s">
        <v>38061</v>
      </c>
      <c r="BI882" t="s">
        <v>38062</v>
      </c>
      <c r="BJ882" t="s">
        <v>37789</v>
      </c>
      <c r="BK882" cm="1">
        <f t="array" ref="BK882">IF(LEN(TRIM(BG882))=0,"",SUMPRODUCT(--(LEN(TRIM($BG$5:BG882))&gt;0)))</f>
        <v>861</v>
      </c>
      <c r="BL882" t="str">
        <f>IF(BK882&lt;&gt;"",_xlfn.BASE(BK882,36,10),"")</f>
        <v>00000000NX</v>
      </c>
      <c r="BM882" t="str">
        <f>IF(BL882&lt;&gt;"","*"&amp;BL882&amp;"*","")</f>
        <v>*00000000NX*</v>
      </c>
      <c r="BN882" t="s">
        <v>37787</v>
      </c>
      <c r="BO882" t="str">
        <f>_xlfn.TEXTJOIN("-",TRUE,N882,T882)</f>
        <v>DAT004-M16</v>
      </c>
      <c r="CP882" t="s">
        <v>37781</v>
      </c>
      <c r="CU882">
        <v>13.99</v>
      </c>
      <c r="DT882" t="s">
        <v>37026</v>
      </c>
      <c r="EC882" s="7">
        <f t="shared" ref="EC882:EC945" si="118">CU882/(1-0.2)</f>
        <v>17.487500000000001</v>
      </c>
      <c r="EN882" t="s">
        <v>36995</v>
      </c>
      <c r="EO882">
        <v>1731138031</v>
      </c>
      <c r="EP882" t="s">
        <v>36968</v>
      </c>
      <c r="EQ882" t="s">
        <v>36996</v>
      </c>
      <c r="ER882" t="s">
        <v>36997</v>
      </c>
      <c r="ES882" t="s">
        <v>36967</v>
      </c>
      <c r="ET882" t="s">
        <v>37761</v>
      </c>
      <c r="EU882" t="s">
        <v>36999</v>
      </c>
      <c r="FB882" t="s">
        <v>35377</v>
      </c>
      <c r="FC882" t="s">
        <v>37782</v>
      </c>
      <c r="FD882" t="s">
        <v>28795</v>
      </c>
      <c r="FF882" t="s">
        <v>36990</v>
      </c>
      <c r="FG882" t="s">
        <v>36990</v>
      </c>
      <c r="FH882" t="s">
        <v>37781</v>
      </c>
      <c r="FI882" t="s">
        <v>37762</v>
      </c>
      <c r="FJ882" t="s">
        <v>37763</v>
      </c>
      <c r="FK882" t="s">
        <v>37764</v>
      </c>
      <c r="FL882" t="s">
        <v>37765</v>
      </c>
      <c r="FM882" t="s">
        <v>37766</v>
      </c>
      <c r="FN882" t="s">
        <v>37767</v>
      </c>
      <c r="FO882" t="s">
        <v>37768</v>
      </c>
      <c r="FP882" t="s">
        <v>37769</v>
      </c>
      <c r="FQ882" t="s">
        <v>37028</v>
      </c>
      <c r="FR882" t="s">
        <v>37008</v>
      </c>
      <c r="FS882" t="s">
        <v>37009</v>
      </c>
      <c r="FT882" t="s">
        <v>33320</v>
      </c>
      <c r="FU882" t="s">
        <v>33320</v>
      </c>
      <c r="FV882" t="s">
        <v>28795</v>
      </c>
      <c r="FW882" t="s">
        <v>37030</v>
      </c>
      <c r="FX882" t="s">
        <v>37031</v>
      </c>
      <c r="FY882" t="s">
        <v>36971</v>
      </c>
      <c r="FZ882" t="s">
        <v>36990</v>
      </c>
      <c r="GA882" t="s">
        <v>37783</v>
      </c>
      <c r="GB882" t="s">
        <v>36968</v>
      </c>
      <c r="GC882" t="s">
        <v>37032</v>
      </c>
      <c r="GD882" t="s">
        <v>37033</v>
      </c>
      <c r="GE882" t="s">
        <v>37770</v>
      </c>
      <c r="GF882" t="s">
        <v>37771</v>
      </c>
      <c r="GG882" t="s">
        <v>37772</v>
      </c>
      <c r="GH882" t="s">
        <v>37773</v>
      </c>
      <c r="GI882" t="s">
        <v>37774</v>
      </c>
      <c r="GJ882" t="s">
        <v>37034</v>
      </c>
      <c r="GK882" t="s">
        <v>37035</v>
      </c>
      <c r="GL882" t="s">
        <v>37784</v>
      </c>
      <c r="GM882" t="s">
        <v>37785</v>
      </c>
      <c r="GN882" t="s">
        <v>37786</v>
      </c>
      <c r="GO882" t="s">
        <v>36973</v>
      </c>
      <c r="GP882" t="s">
        <v>28795</v>
      </c>
      <c r="GQ882" t="s">
        <v>37010</v>
      </c>
      <c r="GR882" t="s">
        <v>36969</v>
      </c>
      <c r="GT882" t="s">
        <v>37011</v>
      </c>
      <c r="GU882">
        <f t="shared" ref="GU882:GU945" si="119">GX882/(1-0.2)</f>
        <v>17.5</v>
      </c>
      <c r="GV882">
        <f t="shared" ref="GV882:GV945" si="120">GX882/(1-0.2)</f>
        <v>17.5</v>
      </c>
      <c r="GX882">
        <v>14</v>
      </c>
      <c r="GY882" t="s">
        <v>37012</v>
      </c>
      <c r="HA882" t="s">
        <v>37013</v>
      </c>
      <c r="HE882">
        <v>13.99</v>
      </c>
    </row>
    <row r="883" spans="1:213">
      <c r="A883" t="s">
        <v>29123</v>
      </c>
      <c r="B883" t="s">
        <v>36962</v>
      </c>
      <c r="C883" t="s">
        <v>36963</v>
      </c>
      <c r="D883" t="s">
        <v>21372</v>
      </c>
      <c r="E883">
        <v>1</v>
      </c>
      <c r="F883" t="s">
        <v>36964</v>
      </c>
      <c r="G883" t="s">
        <v>38</v>
      </c>
      <c r="H883" t="s">
        <v>37246</v>
      </c>
      <c r="I883" t="s">
        <v>34208</v>
      </c>
      <c r="J883" t="s">
        <v>33297</v>
      </c>
      <c r="K883" t="s">
        <v>21308</v>
      </c>
      <c r="L883" t="s">
        <v>33298</v>
      </c>
      <c r="M883" t="s">
        <v>33343</v>
      </c>
      <c r="N883" t="s">
        <v>21360</v>
      </c>
      <c r="O883" t="s">
        <v>33344</v>
      </c>
      <c r="P883" t="s">
        <v>21282</v>
      </c>
      <c r="Q883" t="s">
        <v>33300</v>
      </c>
      <c r="T883" t="s">
        <v>33349</v>
      </c>
      <c r="U883" t="s">
        <v>37776</v>
      </c>
      <c r="V883" t="s">
        <v>34104</v>
      </c>
      <c r="W883" t="s">
        <v>36967</v>
      </c>
      <c r="X883" t="s">
        <v>36968</v>
      </c>
      <c r="Y883" t="s">
        <v>36969</v>
      </c>
      <c r="Z883">
        <v>200</v>
      </c>
      <c r="AA883">
        <v>195</v>
      </c>
      <c r="AB883" t="s">
        <v>37018</v>
      </c>
      <c r="AC883" t="s">
        <v>36990</v>
      </c>
      <c r="AD883" t="s">
        <v>36971</v>
      </c>
      <c r="AE883" t="s">
        <v>36972</v>
      </c>
      <c r="AF883" t="s">
        <v>36973</v>
      </c>
      <c r="AH883" t="s">
        <v>37757</v>
      </c>
      <c r="AJ883" t="s">
        <v>36967</v>
      </c>
      <c r="AK883" t="s">
        <v>33320</v>
      </c>
      <c r="AL883" t="s">
        <v>186</v>
      </c>
      <c r="AM883" t="s">
        <v>37777</v>
      </c>
      <c r="AN883" t="s">
        <v>28789</v>
      </c>
      <c r="AQ883" t="s">
        <v>28789</v>
      </c>
      <c r="AR883" t="s">
        <v>34347</v>
      </c>
      <c r="AW883" t="s">
        <v>37135</v>
      </c>
      <c r="AX883" t="s">
        <v>37135</v>
      </c>
      <c r="AY883" t="s">
        <v>37021</v>
      </c>
      <c r="BA883" t="s">
        <v>353</v>
      </c>
      <c r="BB883">
        <v>48</v>
      </c>
      <c r="BC883" t="s">
        <v>37022</v>
      </c>
      <c r="BD883" t="s">
        <v>28739</v>
      </c>
      <c r="BE883" t="s">
        <v>36993</v>
      </c>
      <c r="BF883">
        <v>0.2</v>
      </c>
      <c r="BG883" t="str">
        <f>_xlfn.TEXTJOIN("-",TRUE,V883,AL883,I883,BD883,AR883)</f>
        <v>AG-B6-CC-D3-EF</v>
      </c>
      <c r="BH883" t="s">
        <v>38063</v>
      </c>
      <c r="BI883" t="s">
        <v>38064</v>
      </c>
      <c r="BJ883" t="s">
        <v>37792</v>
      </c>
      <c r="BK883" cm="1">
        <f t="array" ref="BK883">IF(LEN(TRIM(BG883))=0,"",SUMPRODUCT(--(LEN(TRIM($BG$5:BG883))&gt;0)))</f>
        <v>862</v>
      </c>
      <c r="BL883" t="str">
        <f>IF(BK883&lt;&gt;"",_xlfn.BASE(BK883,36,10),"")</f>
        <v>00000000NY</v>
      </c>
      <c r="BM883" t="str">
        <f>IF(BL883&lt;&gt;"","*"&amp;BL883&amp;"*","")</f>
        <v>*00000000NY*</v>
      </c>
      <c r="BN883" t="s">
        <v>37790</v>
      </c>
      <c r="BO883" t="str">
        <f>_xlfn.TEXTJOIN("-",TRUE,N883,T883)</f>
        <v>DAT004-M16</v>
      </c>
      <c r="CP883" t="s">
        <v>37781</v>
      </c>
      <c r="CU883">
        <v>13.99</v>
      </c>
      <c r="DT883" t="s">
        <v>37026</v>
      </c>
      <c r="EC883" s="7">
        <f t="shared" si="118"/>
        <v>17.487500000000001</v>
      </c>
      <c r="EN883" t="s">
        <v>36995</v>
      </c>
      <c r="EO883">
        <v>1731138031</v>
      </c>
      <c r="EP883" t="s">
        <v>36968</v>
      </c>
      <c r="EQ883" t="s">
        <v>36996</v>
      </c>
      <c r="ER883" t="s">
        <v>36997</v>
      </c>
      <c r="ES883" t="s">
        <v>36967</v>
      </c>
      <c r="ET883" t="s">
        <v>37761</v>
      </c>
      <c r="EU883" t="s">
        <v>36999</v>
      </c>
      <c r="FB883" t="s">
        <v>35377</v>
      </c>
      <c r="FC883" t="s">
        <v>37782</v>
      </c>
      <c r="FD883" t="s">
        <v>28789</v>
      </c>
      <c r="FF883" t="s">
        <v>36990</v>
      </c>
      <c r="FG883" t="s">
        <v>36990</v>
      </c>
      <c r="FH883" t="s">
        <v>37781</v>
      </c>
      <c r="FI883" t="s">
        <v>37762</v>
      </c>
      <c r="FJ883" t="s">
        <v>37763</v>
      </c>
      <c r="FK883" t="s">
        <v>37764</v>
      </c>
      <c r="FL883" t="s">
        <v>37765</v>
      </c>
      <c r="FM883" t="s">
        <v>37766</v>
      </c>
      <c r="FN883" t="s">
        <v>37767</v>
      </c>
      <c r="FO883" t="s">
        <v>37768</v>
      </c>
      <c r="FP883" t="s">
        <v>37769</v>
      </c>
      <c r="FQ883" t="s">
        <v>37028</v>
      </c>
      <c r="FR883" t="s">
        <v>37008</v>
      </c>
      <c r="FS883" t="s">
        <v>37009</v>
      </c>
      <c r="FT883" t="s">
        <v>33320</v>
      </c>
      <c r="FU883" t="s">
        <v>33320</v>
      </c>
      <c r="FV883" t="s">
        <v>28789</v>
      </c>
      <c r="FW883" t="s">
        <v>37030</v>
      </c>
      <c r="FX883" t="s">
        <v>37031</v>
      </c>
      <c r="FY883" t="s">
        <v>36971</v>
      </c>
      <c r="FZ883" t="s">
        <v>36990</v>
      </c>
      <c r="GA883" t="s">
        <v>37783</v>
      </c>
      <c r="GB883" t="s">
        <v>36968</v>
      </c>
      <c r="GC883" t="s">
        <v>37032</v>
      </c>
      <c r="GD883" t="s">
        <v>37033</v>
      </c>
      <c r="GE883" t="s">
        <v>37770</v>
      </c>
      <c r="GF883" t="s">
        <v>37771</v>
      </c>
      <c r="GG883" t="s">
        <v>37772</v>
      </c>
      <c r="GH883" t="s">
        <v>37773</v>
      </c>
      <c r="GI883" t="s">
        <v>37774</v>
      </c>
      <c r="GJ883" t="s">
        <v>37034</v>
      </c>
      <c r="GK883" t="s">
        <v>37035</v>
      </c>
      <c r="GL883" t="s">
        <v>37784</v>
      </c>
      <c r="GM883" t="s">
        <v>37785</v>
      </c>
      <c r="GN883" t="s">
        <v>37786</v>
      </c>
      <c r="GO883" t="s">
        <v>36973</v>
      </c>
      <c r="GP883" t="s">
        <v>28789</v>
      </c>
      <c r="GQ883" t="s">
        <v>37010</v>
      </c>
      <c r="GR883" t="s">
        <v>36969</v>
      </c>
      <c r="GT883" t="s">
        <v>37011</v>
      </c>
      <c r="GU883">
        <f t="shared" si="119"/>
        <v>17.5</v>
      </c>
      <c r="GV883">
        <f t="shared" si="120"/>
        <v>17.5</v>
      </c>
      <c r="GX883">
        <v>14</v>
      </c>
      <c r="GY883" t="s">
        <v>37012</v>
      </c>
      <c r="HA883" t="s">
        <v>37013</v>
      </c>
      <c r="HE883">
        <v>13.99</v>
      </c>
    </row>
    <row r="884" spans="1:213">
      <c r="A884" t="s">
        <v>29123</v>
      </c>
      <c r="B884" t="s">
        <v>36962</v>
      </c>
      <c r="C884" t="s">
        <v>36963</v>
      </c>
      <c r="D884" t="s">
        <v>21372</v>
      </c>
      <c r="E884">
        <v>1</v>
      </c>
      <c r="F884" t="s">
        <v>36964</v>
      </c>
      <c r="G884" t="s">
        <v>38</v>
      </c>
      <c r="H884" t="s">
        <v>37246</v>
      </c>
      <c r="I884" t="s">
        <v>34208</v>
      </c>
      <c r="J884" t="s">
        <v>33297</v>
      </c>
      <c r="K884" t="s">
        <v>21308</v>
      </c>
      <c r="L884" t="s">
        <v>33298</v>
      </c>
      <c r="M884" t="s">
        <v>33343</v>
      </c>
      <c r="N884" t="s">
        <v>21360</v>
      </c>
      <c r="O884" t="s">
        <v>33344</v>
      </c>
      <c r="P884" t="s">
        <v>21282</v>
      </c>
      <c r="Q884" t="s">
        <v>33300</v>
      </c>
      <c r="T884" t="s">
        <v>33349</v>
      </c>
      <c r="U884" t="s">
        <v>37776</v>
      </c>
      <c r="V884" t="s">
        <v>34104</v>
      </c>
      <c r="W884" t="s">
        <v>36967</v>
      </c>
      <c r="X884" t="s">
        <v>36968</v>
      </c>
      <c r="Y884" t="s">
        <v>36969</v>
      </c>
      <c r="Z884">
        <v>300</v>
      </c>
      <c r="AA884">
        <v>221</v>
      </c>
      <c r="AB884" t="s">
        <v>37018</v>
      </c>
      <c r="AC884" t="s">
        <v>36990</v>
      </c>
      <c r="AD884" t="s">
        <v>36971</v>
      </c>
      <c r="AE884" t="s">
        <v>36972</v>
      </c>
      <c r="AF884" t="s">
        <v>36973</v>
      </c>
      <c r="AH884" t="s">
        <v>37757</v>
      </c>
      <c r="AJ884" t="s">
        <v>36967</v>
      </c>
      <c r="AK884" t="s">
        <v>33320</v>
      </c>
      <c r="AL884" t="s">
        <v>186</v>
      </c>
      <c r="AM884" t="s">
        <v>37777</v>
      </c>
      <c r="AN884" t="s">
        <v>29088</v>
      </c>
      <c r="AQ884" t="s">
        <v>29088</v>
      </c>
      <c r="AR884" t="s">
        <v>34349</v>
      </c>
      <c r="AW884" t="s">
        <v>37135</v>
      </c>
      <c r="AX884" t="s">
        <v>37135</v>
      </c>
      <c r="AY884" t="s">
        <v>37021</v>
      </c>
      <c r="BA884" t="s">
        <v>353</v>
      </c>
      <c r="BB884">
        <v>48</v>
      </c>
      <c r="BC884" t="s">
        <v>37048</v>
      </c>
      <c r="BD884" t="s">
        <v>34259</v>
      </c>
      <c r="BE884" t="s">
        <v>36993</v>
      </c>
      <c r="BF884">
        <v>0.2</v>
      </c>
      <c r="BG884" t="str">
        <f>_xlfn.TEXTJOIN("-",TRUE,V884,AL884,I884,BD884,AR884)</f>
        <v>AG-B6-CC-D4-EG</v>
      </c>
      <c r="BH884" t="s">
        <v>38065</v>
      </c>
      <c r="BI884" t="s">
        <v>38066</v>
      </c>
      <c r="BJ884" t="s">
        <v>37795</v>
      </c>
      <c r="BK884" cm="1">
        <f t="array" ref="BK884">IF(LEN(TRIM(BG884))=0,"",SUMPRODUCT(--(LEN(TRIM($BG$5:BG884))&gt;0)))</f>
        <v>863</v>
      </c>
      <c r="BL884" t="str">
        <f>IF(BK884&lt;&gt;"",_xlfn.BASE(BK884,36,10),"")</f>
        <v>00000000NZ</v>
      </c>
      <c r="BM884" t="str">
        <f>IF(BL884&lt;&gt;"","*"&amp;BL884&amp;"*","")</f>
        <v>*00000000NZ*</v>
      </c>
      <c r="BN884" t="s">
        <v>37793</v>
      </c>
      <c r="BO884" t="str">
        <f>_xlfn.TEXTJOIN("-",TRUE,N884,T884)</f>
        <v>DAT004-M16</v>
      </c>
      <c r="CP884" t="s">
        <v>37781</v>
      </c>
      <c r="CU884">
        <v>13.99</v>
      </c>
      <c r="DT884" t="s">
        <v>37026</v>
      </c>
      <c r="EC884" s="7">
        <f t="shared" si="118"/>
        <v>17.487500000000001</v>
      </c>
      <c r="EN884" t="s">
        <v>36995</v>
      </c>
      <c r="EO884">
        <v>1731138031</v>
      </c>
      <c r="EP884" t="s">
        <v>36968</v>
      </c>
      <c r="EQ884" t="s">
        <v>36996</v>
      </c>
      <c r="ER884" t="s">
        <v>36997</v>
      </c>
      <c r="ES884" t="s">
        <v>36967</v>
      </c>
      <c r="ET884" t="s">
        <v>37761</v>
      </c>
      <c r="EU884" t="s">
        <v>36999</v>
      </c>
      <c r="FB884" t="s">
        <v>35377</v>
      </c>
      <c r="FC884" t="s">
        <v>37782</v>
      </c>
      <c r="FD884" t="s">
        <v>29088</v>
      </c>
      <c r="FF884" t="s">
        <v>36990</v>
      </c>
      <c r="FG884" t="s">
        <v>36990</v>
      </c>
      <c r="FH884" t="s">
        <v>37781</v>
      </c>
      <c r="FI884" t="s">
        <v>37762</v>
      </c>
      <c r="FJ884" t="s">
        <v>37763</v>
      </c>
      <c r="FK884" t="s">
        <v>37764</v>
      </c>
      <c r="FL884" t="s">
        <v>37765</v>
      </c>
      <c r="FM884" t="s">
        <v>37766</v>
      </c>
      <c r="FN884" t="s">
        <v>37767</v>
      </c>
      <c r="FO884" t="s">
        <v>37768</v>
      </c>
      <c r="FP884" t="s">
        <v>37769</v>
      </c>
      <c r="FQ884" t="s">
        <v>37028</v>
      </c>
      <c r="FR884" t="s">
        <v>37008</v>
      </c>
      <c r="FS884" t="s">
        <v>37009</v>
      </c>
      <c r="FT884" t="s">
        <v>33320</v>
      </c>
      <c r="FU884" t="s">
        <v>33320</v>
      </c>
      <c r="FV884" t="s">
        <v>29088</v>
      </c>
      <c r="FW884" t="s">
        <v>37030</v>
      </c>
      <c r="FX884" t="s">
        <v>37031</v>
      </c>
      <c r="FY884" t="s">
        <v>36971</v>
      </c>
      <c r="FZ884" t="s">
        <v>36990</v>
      </c>
      <c r="GA884" t="s">
        <v>37783</v>
      </c>
      <c r="GB884" t="s">
        <v>36968</v>
      </c>
      <c r="GC884" t="s">
        <v>37032</v>
      </c>
      <c r="GD884" t="s">
        <v>37033</v>
      </c>
      <c r="GE884" t="s">
        <v>37770</v>
      </c>
      <c r="GF884" t="s">
        <v>37771</v>
      </c>
      <c r="GG884" t="s">
        <v>37772</v>
      </c>
      <c r="GH884" t="s">
        <v>37773</v>
      </c>
      <c r="GI884" t="s">
        <v>37774</v>
      </c>
      <c r="GJ884" t="s">
        <v>37034</v>
      </c>
      <c r="GK884" t="s">
        <v>37035</v>
      </c>
      <c r="GL884" t="s">
        <v>37784</v>
      </c>
      <c r="GM884" t="s">
        <v>37785</v>
      </c>
      <c r="GN884" t="s">
        <v>37786</v>
      </c>
      <c r="GO884" t="s">
        <v>36973</v>
      </c>
      <c r="GP884" t="s">
        <v>29088</v>
      </c>
      <c r="GQ884" t="s">
        <v>37010</v>
      </c>
      <c r="GR884" t="s">
        <v>36969</v>
      </c>
      <c r="GT884" t="s">
        <v>37011</v>
      </c>
      <c r="GU884">
        <f t="shared" si="119"/>
        <v>17.5</v>
      </c>
      <c r="GV884">
        <f t="shared" si="120"/>
        <v>17.5</v>
      </c>
      <c r="GX884">
        <v>14</v>
      </c>
      <c r="GY884" t="s">
        <v>37012</v>
      </c>
      <c r="HA884" t="s">
        <v>37013</v>
      </c>
      <c r="HE884">
        <v>13.99</v>
      </c>
    </row>
    <row r="885" spans="1:213">
      <c r="A885" t="s">
        <v>29123</v>
      </c>
      <c r="B885" t="s">
        <v>36962</v>
      </c>
      <c r="C885" t="s">
        <v>36963</v>
      </c>
      <c r="D885" t="s">
        <v>21372</v>
      </c>
      <c r="E885">
        <v>1</v>
      </c>
      <c r="F885" t="s">
        <v>36964</v>
      </c>
      <c r="G885" t="s">
        <v>38</v>
      </c>
      <c r="H885" t="s">
        <v>37246</v>
      </c>
      <c r="I885" t="s">
        <v>34208</v>
      </c>
      <c r="J885" t="s">
        <v>33297</v>
      </c>
      <c r="K885" t="s">
        <v>21308</v>
      </c>
      <c r="L885" t="s">
        <v>33298</v>
      </c>
      <c r="M885" t="s">
        <v>33343</v>
      </c>
      <c r="N885" t="s">
        <v>21360</v>
      </c>
      <c r="O885" t="s">
        <v>33344</v>
      </c>
      <c r="P885" t="s">
        <v>21282</v>
      </c>
      <c r="Q885" t="s">
        <v>33300</v>
      </c>
      <c r="T885" t="s">
        <v>33349</v>
      </c>
      <c r="U885" t="s">
        <v>37776</v>
      </c>
      <c r="V885" t="s">
        <v>34104</v>
      </c>
      <c r="W885" t="s">
        <v>36967</v>
      </c>
      <c r="X885" t="s">
        <v>36968</v>
      </c>
      <c r="Y885" t="s">
        <v>36969</v>
      </c>
      <c r="Z885">
        <v>300</v>
      </c>
      <c r="AA885">
        <v>236</v>
      </c>
      <c r="AB885" t="s">
        <v>37018</v>
      </c>
      <c r="AC885" t="s">
        <v>36990</v>
      </c>
      <c r="AD885" t="s">
        <v>36971</v>
      </c>
      <c r="AE885" t="s">
        <v>36972</v>
      </c>
      <c r="AF885" t="s">
        <v>36973</v>
      </c>
      <c r="AH885" t="s">
        <v>37757</v>
      </c>
      <c r="AJ885" t="s">
        <v>36967</v>
      </c>
      <c r="AK885" t="s">
        <v>33320</v>
      </c>
      <c r="AL885" t="s">
        <v>186</v>
      </c>
      <c r="AM885" t="s">
        <v>37777</v>
      </c>
      <c r="AN885" t="s">
        <v>29128</v>
      </c>
      <c r="AQ885" t="s">
        <v>29128</v>
      </c>
      <c r="AR885" t="s">
        <v>34351</v>
      </c>
      <c r="AW885" t="s">
        <v>37135</v>
      </c>
      <c r="AX885" t="s">
        <v>37135</v>
      </c>
      <c r="AY885" t="s">
        <v>37021</v>
      </c>
      <c r="BA885" t="s">
        <v>353</v>
      </c>
      <c r="BB885">
        <v>48</v>
      </c>
      <c r="BC885" t="s">
        <v>37048</v>
      </c>
      <c r="BD885" t="s">
        <v>34259</v>
      </c>
      <c r="BE885" t="s">
        <v>36993</v>
      </c>
      <c r="BF885">
        <v>0.2</v>
      </c>
      <c r="BG885" t="str">
        <f>_xlfn.TEXTJOIN("-",TRUE,V885,AL885,I885,BD885,AR885)</f>
        <v>AG-B6-CC-D4-EH</v>
      </c>
      <c r="BH885" t="s">
        <v>38067</v>
      </c>
      <c r="BI885" t="s">
        <v>38068</v>
      </c>
      <c r="BJ885" t="s">
        <v>37798</v>
      </c>
      <c r="BK885" cm="1">
        <f t="array" ref="BK885">IF(LEN(TRIM(BG885))=0,"",SUMPRODUCT(--(LEN(TRIM($BG$5:BG885))&gt;0)))</f>
        <v>864</v>
      </c>
      <c r="BL885" t="str">
        <f>IF(BK885&lt;&gt;"",_xlfn.BASE(BK885,36,10),"")</f>
        <v>00000000O0</v>
      </c>
      <c r="BM885" t="str">
        <f>IF(BL885&lt;&gt;"","*"&amp;BL885&amp;"*","")</f>
        <v>*00000000O0*</v>
      </c>
      <c r="BN885" t="s">
        <v>37796</v>
      </c>
      <c r="BO885" t="str">
        <f>_xlfn.TEXTJOIN("-",TRUE,N885,T885)</f>
        <v>DAT004-M16</v>
      </c>
      <c r="CP885" t="s">
        <v>37781</v>
      </c>
      <c r="CU885">
        <v>13.99</v>
      </c>
      <c r="DT885" t="s">
        <v>37026</v>
      </c>
      <c r="EC885" s="7">
        <f t="shared" si="118"/>
        <v>17.487500000000001</v>
      </c>
      <c r="EN885" t="s">
        <v>36995</v>
      </c>
      <c r="EO885">
        <v>1731138031</v>
      </c>
      <c r="EP885" t="s">
        <v>36968</v>
      </c>
      <c r="EQ885" t="s">
        <v>36996</v>
      </c>
      <c r="ER885" t="s">
        <v>36997</v>
      </c>
      <c r="ES885" t="s">
        <v>36967</v>
      </c>
      <c r="ET885" t="s">
        <v>37761</v>
      </c>
      <c r="EU885" t="s">
        <v>36999</v>
      </c>
      <c r="FB885" t="s">
        <v>35377</v>
      </c>
      <c r="FC885" t="s">
        <v>37782</v>
      </c>
      <c r="FD885" t="s">
        <v>37799</v>
      </c>
      <c r="FF885" t="s">
        <v>36990</v>
      </c>
      <c r="FG885" t="s">
        <v>36990</v>
      </c>
      <c r="FH885" t="s">
        <v>37781</v>
      </c>
      <c r="FI885" t="s">
        <v>37762</v>
      </c>
      <c r="FJ885" t="s">
        <v>37763</v>
      </c>
      <c r="FK885" t="s">
        <v>37764</v>
      </c>
      <c r="FL885" t="s">
        <v>37765</v>
      </c>
      <c r="FM885" t="s">
        <v>37766</v>
      </c>
      <c r="FN885" t="s">
        <v>37767</v>
      </c>
      <c r="FO885" t="s">
        <v>37768</v>
      </c>
      <c r="FP885" t="s">
        <v>37769</v>
      </c>
      <c r="FQ885" t="s">
        <v>37028</v>
      </c>
      <c r="FR885" t="s">
        <v>37008</v>
      </c>
      <c r="FS885" t="s">
        <v>37009</v>
      </c>
      <c r="FT885" t="s">
        <v>33320</v>
      </c>
      <c r="FU885" t="s">
        <v>33320</v>
      </c>
      <c r="FV885" t="s">
        <v>37799</v>
      </c>
      <c r="FW885" t="s">
        <v>37030</v>
      </c>
      <c r="FX885" t="s">
        <v>37031</v>
      </c>
      <c r="FY885" t="s">
        <v>36971</v>
      </c>
      <c r="FZ885" t="s">
        <v>36990</v>
      </c>
      <c r="GA885" t="s">
        <v>37783</v>
      </c>
      <c r="GB885" t="s">
        <v>36968</v>
      </c>
      <c r="GC885" t="s">
        <v>37032</v>
      </c>
      <c r="GD885" t="s">
        <v>37033</v>
      </c>
      <c r="GE885" t="s">
        <v>37770</v>
      </c>
      <c r="GF885" t="s">
        <v>37771</v>
      </c>
      <c r="GG885" t="s">
        <v>37772</v>
      </c>
      <c r="GH885" t="s">
        <v>37773</v>
      </c>
      <c r="GI885" t="s">
        <v>37774</v>
      </c>
      <c r="GJ885" t="s">
        <v>37034</v>
      </c>
      <c r="GK885" t="s">
        <v>37035</v>
      </c>
      <c r="GL885" t="s">
        <v>37784</v>
      </c>
      <c r="GM885" t="s">
        <v>37785</v>
      </c>
      <c r="GN885" t="s">
        <v>37786</v>
      </c>
      <c r="GO885" t="s">
        <v>36973</v>
      </c>
      <c r="GP885" t="s">
        <v>37799</v>
      </c>
      <c r="GQ885" t="s">
        <v>37010</v>
      </c>
      <c r="GR885" t="s">
        <v>36969</v>
      </c>
      <c r="GT885" t="s">
        <v>37011</v>
      </c>
      <c r="GU885">
        <f t="shared" si="119"/>
        <v>17.5</v>
      </c>
      <c r="GV885">
        <f t="shared" si="120"/>
        <v>17.5</v>
      </c>
      <c r="GX885">
        <v>14</v>
      </c>
      <c r="GY885" t="s">
        <v>37012</v>
      </c>
      <c r="HA885" t="s">
        <v>37013</v>
      </c>
      <c r="HE885">
        <v>13.99</v>
      </c>
    </row>
    <row r="886" spans="1:213">
      <c r="A886" t="s">
        <v>29123</v>
      </c>
      <c r="B886" t="s">
        <v>36962</v>
      </c>
      <c r="C886" t="s">
        <v>36963</v>
      </c>
      <c r="D886" t="s">
        <v>21372</v>
      </c>
      <c r="E886">
        <v>1</v>
      </c>
      <c r="F886" t="s">
        <v>36964</v>
      </c>
      <c r="G886" t="s">
        <v>38</v>
      </c>
      <c r="H886" t="s">
        <v>37246</v>
      </c>
      <c r="I886" t="s">
        <v>34208</v>
      </c>
      <c r="J886" t="s">
        <v>33297</v>
      </c>
      <c r="K886" t="s">
        <v>21308</v>
      </c>
      <c r="L886" t="s">
        <v>33298</v>
      </c>
      <c r="M886" t="s">
        <v>33343</v>
      </c>
      <c r="N886" t="s">
        <v>21360</v>
      </c>
      <c r="O886" t="s">
        <v>33344</v>
      </c>
      <c r="P886" t="s">
        <v>21282</v>
      </c>
      <c r="Q886" t="s">
        <v>33300</v>
      </c>
      <c r="T886" t="s">
        <v>33349</v>
      </c>
      <c r="U886" t="s">
        <v>37776</v>
      </c>
      <c r="V886" t="s">
        <v>34104</v>
      </c>
      <c r="W886" t="s">
        <v>36967</v>
      </c>
      <c r="X886" t="s">
        <v>36968</v>
      </c>
      <c r="Y886" t="s">
        <v>36969</v>
      </c>
      <c r="Z886">
        <v>300</v>
      </c>
      <c r="AA886">
        <v>271</v>
      </c>
      <c r="AB886" t="s">
        <v>37056</v>
      </c>
      <c r="AC886" t="s">
        <v>36990</v>
      </c>
      <c r="AD886" t="s">
        <v>36971</v>
      </c>
      <c r="AE886" t="s">
        <v>36972</v>
      </c>
      <c r="AF886" t="s">
        <v>36973</v>
      </c>
      <c r="AH886" t="s">
        <v>37757</v>
      </c>
      <c r="AJ886" t="s">
        <v>36967</v>
      </c>
      <c r="AK886" t="s">
        <v>33320</v>
      </c>
      <c r="AL886" t="s">
        <v>186</v>
      </c>
      <c r="AM886" t="s">
        <v>37777</v>
      </c>
      <c r="AN886" t="s">
        <v>37800</v>
      </c>
      <c r="AQ886" t="s">
        <v>37800</v>
      </c>
      <c r="AR886" t="s">
        <v>34353</v>
      </c>
      <c r="AW886" t="s">
        <v>37135</v>
      </c>
      <c r="AX886" t="s">
        <v>37135</v>
      </c>
      <c r="AY886" t="s">
        <v>37058</v>
      </c>
      <c r="BA886" t="s">
        <v>37059</v>
      </c>
      <c r="BB886">
        <v>48</v>
      </c>
      <c r="BC886" t="s">
        <v>37060</v>
      </c>
      <c r="BD886" t="s">
        <v>34261</v>
      </c>
      <c r="BE886" t="s">
        <v>36993</v>
      </c>
      <c r="BF886">
        <v>0.2</v>
      </c>
      <c r="BG886" t="str">
        <f>_xlfn.TEXTJOIN("-",TRUE,V886,AL886,I886,BD886,AR886)</f>
        <v>AG-B6-CC-D5-EI</v>
      </c>
      <c r="BH886" t="s">
        <v>38069</v>
      </c>
      <c r="BI886" t="s">
        <v>38070</v>
      </c>
      <c r="BJ886" t="s">
        <v>37803</v>
      </c>
      <c r="BK886" cm="1">
        <f t="array" ref="BK886">IF(LEN(TRIM(BG886))=0,"",SUMPRODUCT(--(LEN(TRIM($BG$5:BG886))&gt;0)))</f>
        <v>865</v>
      </c>
      <c r="BL886" t="str">
        <f>IF(BK886&lt;&gt;"",_xlfn.BASE(BK886,36,10),"")</f>
        <v>00000000O1</v>
      </c>
      <c r="BM886" t="str">
        <f>IF(BL886&lt;&gt;"","*"&amp;BL886&amp;"*","")</f>
        <v>*00000000O1*</v>
      </c>
      <c r="BN886" t="s">
        <v>37801</v>
      </c>
      <c r="BO886" t="str">
        <f>_xlfn.TEXTJOIN("-",TRUE,N886,T886)</f>
        <v>DAT004-M16</v>
      </c>
      <c r="CP886" t="s">
        <v>37781</v>
      </c>
      <c r="CU886">
        <v>16.989999999999998</v>
      </c>
      <c r="DT886" t="s">
        <v>37026</v>
      </c>
      <c r="EC886" s="7">
        <f t="shared" si="118"/>
        <v>21.237499999999997</v>
      </c>
      <c r="EN886" t="s">
        <v>36995</v>
      </c>
      <c r="EO886">
        <v>1731138031</v>
      </c>
      <c r="EP886" t="s">
        <v>36968</v>
      </c>
      <c r="EQ886" t="s">
        <v>36996</v>
      </c>
      <c r="ER886" t="s">
        <v>36997</v>
      </c>
      <c r="ES886" t="s">
        <v>36967</v>
      </c>
      <c r="ET886" t="s">
        <v>37761</v>
      </c>
      <c r="EU886" t="s">
        <v>36999</v>
      </c>
      <c r="FB886" t="s">
        <v>35377</v>
      </c>
      <c r="FC886" t="s">
        <v>37782</v>
      </c>
      <c r="FD886" t="s">
        <v>37800</v>
      </c>
      <c r="FF886" t="s">
        <v>36990</v>
      </c>
      <c r="FG886" t="s">
        <v>36990</v>
      </c>
      <c r="FH886" t="s">
        <v>37781</v>
      </c>
      <c r="FI886" t="s">
        <v>37762</v>
      </c>
      <c r="FJ886" t="s">
        <v>37763</v>
      </c>
      <c r="FK886" t="s">
        <v>37764</v>
      </c>
      <c r="FL886" t="s">
        <v>37765</v>
      </c>
      <c r="FM886" t="s">
        <v>37766</v>
      </c>
      <c r="FN886" t="s">
        <v>37767</v>
      </c>
      <c r="FO886" t="s">
        <v>37768</v>
      </c>
      <c r="FP886" t="s">
        <v>37769</v>
      </c>
      <c r="FQ886" t="s">
        <v>37028</v>
      </c>
      <c r="FR886" t="s">
        <v>37008</v>
      </c>
      <c r="FS886" t="s">
        <v>37009</v>
      </c>
      <c r="FT886" t="s">
        <v>33320</v>
      </c>
      <c r="FU886" t="s">
        <v>33320</v>
      </c>
      <c r="FV886" t="s">
        <v>37800</v>
      </c>
      <c r="FW886" t="s">
        <v>37030</v>
      </c>
      <c r="FX886" t="s">
        <v>37031</v>
      </c>
      <c r="FY886" t="s">
        <v>36971</v>
      </c>
      <c r="FZ886" t="s">
        <v>36990</v>
      </c>
      <c r="GA886" t="s">
        <v>37783</v>
      </c>
      <c r="GB886" t="s">
        <v>36968</v>
      </c>
      <c r="GC886" t="s">
        <v>37032</v>
      </c>
      <c r="GD886" t="s">
        <v>37033</v>
      </c>
      <c r="GE886" t="s">
        <v>37770</v>
      </c>
      <c r="GF886" t="s">
        <v>37771</v>
      </c>
      <c r="GG886" t="s">
        <v>37772</v>
      </c>
      <c r="GH886" t="s">
        <v>37773</v>
      </c>
      <c r="GI886" t="s">
        <v>37774</v>
      </c>
      <c r="GJ886" t="s">
        <v>37034</v>
      </c>
      <c r="GK886" t="s">
        <v>37035</v>
      </c>
      <c r="GL886" t="s">
        <v>37784</v>
      </c>
      <c r="GM886" t="s">
        <v>37785</v>
      </c>
      <c r="GN886" t="s">
        <v>37786</v>
      </c>
      <c r="GO886" t="s">
        <v>36973</v>
      </c>
      <c r="GP886" t="s">
        <v>37800</v>
      </c>
      <c r="GQ886" t="s">
        <v>37010</v>
      </c>
      <c r="GR886" t="s">
        <v>36969</v>
      </c>
      <c r="GT886" t="s">
        <v>37011</v>
      </c>
      <c r="GU886">
        <f t="shared" si="119"/>
        <v>21.25</v>
      </c>
      <c r="GV886">
        <f t="shared" si="120"/>
        <v>21.25</v>
      </c>
      <c r="GX886">
        <v>17</v>
      </c>
      <c r="GY886" t="s">
        <v>37012</v>
      </c>
      <c r="HA886" t="s">
        <v>37013</v>
      </c>
      <c r="HE886">
        <v>16.989999999999998</v>
      </c>
    </row>
    <row r="887" spans="1:213">
      <c r="A887" t="s">
        <v>29123</v>
      </c>
      <c r="B887" t="s">
        <v>36962</v>
      </c>
      <c r="C887" t="s">
        <v>36963</v>
      </c>
      <c r="D887" t="s">
        <v>21372</v>
      </c>
      <c r="E887">
        <v>1</v>
      </c>
      <c r="F887" t="s">
        <v>36964</v>
      </c>
      <c r="G887" t="s">
        <v>38</v>
      </c>
      <c r="H887" t="s">
        <v>37246</v>
      </c>
      <c r="I887" t="s">
        <v>34208</v>
      </c>
      <c r="J887" t="s">
        <v>33297</v>
      </c>
      <c r="K887" t="s">
        <v>21308</v>
      </c>
      <c r="L887" t="s">
        <v>33298</v>
      </c>
      <c r="M887" t="s">
        <v>33343</v>
      </c>
      <c r="N887" t="s">
        <v>21360</v>
      </c>
      <c r="O887" t="s">
        <v>33344</v>
      </c>
      <c r="P887" t="s">
        <v>21282</v>
      </c>
      <c r="Q887" t="s">
        <v>33300</v>
      </c>
      <c r="T887" t="s">
        <v>33349</v>
      </c>
      <c r="U887" t="s">
        <v>37776</v>
      </c>
      <c r="V887" t="s">
        <v>34104</v>
      </c>
      <c r="W887" t="s">
        <v>36967</v>
      </c>
      <c r="X887" t="s">
        <v>36968</v>
      </c>
      <c r="Y887" t="s">
        <v>36969</v>
      </c>
      <c r="Z887">
        <v>200</v>
      </c>
      <c r="AA887">
        <v>171</v>
      </c>
      <c r="AB887" t="s">
        <v>37018</v>
      </c>
      <c r="AC887" t="s">
        <v>36990</v>
      </c>
      <c r="AD887" t="s">
        <v>36971</v>
      </c>
      <c r="AE887" t="s">
        <v>36972</v>
      </c>
      <c r="AF887" t="s">
        <v>36973</v>
      </c>
      <c r="AH887" t="s">
        <v>37757</v>
      </c>
      <c r="AJ887" t="s">
        <v>36967</v>
      </c>
      <c r="AK887" t="s">
        <v>33323</v>
      </c>
      <c r="AL887" t="s">
        <v>189</v>
      </c>
      <c r="AM887" t="s">
        <v>37777</v>
      </c>
      <c r="AN887" t="s">
        <v>28824</v>
      </c>
      <c r="AQ887" t="s">
        <v>28824</v>
      </c>
      <c r="AR887" t="s">
        <v>34343</v>
      </c>
      <c r="AW887" t="s">
        <v>37135</v>
      </c>
      <c r="AX887" t="s">
        <v>37135</v>
      </c>
      <c r="AY887" t="s">
        <v>37021</v>
      </c>
      <c r="BA887" t="s">
        <v>353</v>
      </c>
      <c r="BB887">
        <v>48</v>
      </c>
      <c r="BC887" t="s">
        <v>37022</v>
      </c>
      <c r="BD887" t="s">
        <v>28739</v>
      </c>
      <c r="BE887" t="s">
        <v>36993</v>
      </c>
      <c r="BF887">
        <v>0.2</v>
      </c>
      <c r="BG887" t="str">
        <f>_xlfn.TEXTJOIN("-",TRUE,V887,AL887,I887,BD887,AR887)</f>
        <v>AG-B7-CC-D3-ED</v>
      </c>
      <c r="BH887" t="s">
        <v>38071</v>
      </c>
      <c r="BJ887" t="s">
        <v>37805</v>
      </c>
      <c r="BK887" cm="1">
        <f t="array" ref="BK887">IF(LEN(TRIM(BG887))=0,"",SUMPRODUCT(--(LEN(TRIM($BG$5:BG887))&gt;0)))</f>
        <v>866</v>
      </c>
      <c r="BL887" t="str">
        <f>IF(BK887&lt;&gt;"",_xlfn.BASE(BK887,36,10),"")</f>
        <v>00000000O2</v>
      </c>
      <c r="BM887" t="str">
        <f>IF(BL887&lt;&gt;"","*"&amp;BL887&amp;"*","")</f>
        <v>*00000000O2*</v>
      </c>
      <c r="BN887" t="s">
        <v>37804</v>
      </c>
      <c r="BO887" t="str">
        <f>_xlfn.TEXTJOIN("-",TRUE,N887,T887)</f>
        <v>DAT004-M16</v>
      </c>
      <c r="CP887" t="s">
        <v>37806</v>
      </c>
      <c r="CU887">
        <v>13.99</v>
      </c>
      <c r="DT887" t="s">
        <v>37026</v>
      </c>
      <c r="EC887" s="7">
        <f t="shared" si="118"/>
        <v>17.487500000000001</v>
      </c>
      <c r="EN887" t="s">
        <v>36995</v>
      </c>
      <c r="EO887">
        <v>1731138031</v>
      </c>
      <c r="EP887" t="s">
        <v>36968</v>
      </c>
      <c r="EQ887" t="s">
        <v>36996</v>
      </c>
      <c r="ER887" t="s">
        <v>36997</v>
      </c>
      <c r="ES887" t="s">
        <v>36967</v>
      </c>
      <c r="ET887" t="s">
        <v>37761</v>
      </c>
      <c r="EU887" t="s">
        <v>36999</v>
      </c>
      <c r="FB887" t="s">
        <v>35377</v>
      </c>
      <c r="FC887" t="s">
        <v>37782</v>
      </c>
      <c r="FD887" t="s">
        <v>28824</v>
      </c>
      <c r="FF887" t="s">
        <v>36990</v>
      </c>
      <c r="FG887" t="s">
        <v>36990</v>
      </c>
      <c r="FH887" t="s">
        <v>37806</v>
      </c>
      <c r="FI887" t="s">
        <v>37762</v>
      </c>
      <c r="FJ887" t="s">
        <v>37763</v>
      </c>
      <c r="FK887" t="s">
        <v>37764</v>
      </c>
      <c r="FL887" t="s">
        <v>37765</v>
      </c>
      <c r="FM887" t="s">
        <v>37766</v>
      </c>
      <c r="FN887" t="s">
        <v>37767</v>
      </c>
      <c r="FO887" t="s">
        <v>37768</v>
      </c>
      <c r="FP887" t="s">
        <v>37769</v>
      </c>
      <c r="FQ887" t="s">
        <v>37028</v>
      </c>
      <c r="FR887" t="s">
        <v>37008</v>
      </c>
      <c r="FS887" t="s">
        <v>37009</v>
      </c>
      <c r="FT887" t="s">
        <v>33323</v>
      </c>
      <c r="FU887" t="s">
        <v>33323</v>
      </c>
      <c r="FV887" t="s">
        <v>28824</v>
      </c>
      <c r="FW887" t="s">
        <v>37030</v>
      </c>
      <c r="FX887" t="s">
        <v>37031</v>
      </c>
      <c r="FY887" t="s">
        <v>36971</v>
      </c>
      <c r="FZ887" t="s">
        <v>36990</v>
      </c>
      <c r="GA887" t="s">
        <v>37783</v>
      </c>
      <c r="GB887" t="s">
        <v>36968</v>
      </c>
      <c r="GC887" t="s">
        <v>37032</v>
      </c>
      <c r="GD887" t="s">
        <v>37033</v>
      </c>
      <c r="GE887" t="s">
        <v>37770</v>
      </c>
      <c r="GF887" t="s">
        <v>37771</v>
      </c>
      <c r="GG887" t="s">
        <v>37772</v>
      </c>
      <c r="GH887" t="s">
        <v>37773</v>
      </c>
      <c r="GI887" t="s">
        <v>37774</v>
      </c>
      <c r="GJ887" t="s">
        <v>37034</v>
      </c>
      <c r="GK887" t="s">
        <v>37035</v>
      </c>
      <c r="GL887" t="s">
        <v>37784</v>
      </c>
      <c r="GM887" t="s">
        <v>37785</v>
      </c>
      <c r="GN887" t="s">
        <v>37786</v>
      </c>
      <c r="GO887" t="s">
        <v>36973</v>
      </c>
      <c r="GP887" t="s">
        <v>28824</v>
      </c>
      <c r="GQ887" t="s">
        <v>37010</v>
      </c>
      <c r="GR887" t="s">
        <v>36969</v>
      </c>
      <c r="GT887" t="s">
        <v>37011</v>
      </c>
      <c r="GU887">
        <f t="shared" si="119"/>
        <v>17.5</v>
      </c>
      <c r="GV887">
        <f t="shared" si="120"/>
        <v>17.5</v>
      </c>
      <c r="GX887">
        <v>14</v>
      </c>
      <c r="GY887" t="s">
        <v>37012</v>
      </c>
      <c r="HA887" t="s">
        <v>37013</v>
      </c>
      <c r="HE887">
        <v>13.99</v>
      </c>
    </row>
    <row r="888" spans="1:213">
      <c r="A888" t="s">
        <v>29123</v>
      </c>
      <c r="B888" t="s">
        <v>36962</v>
      </c>
      <c r="C888" t="s">
        <v>36963</v>
      </c>
      <c r="D888" t="s">
        <v>21372</v>
      </c>
      <c r="E888">
        <v>1</v>
      </c>
      <c r="F888" t="s">
        <v>36964</v>
      </c>
      <c r="G888" t="s">
        <v>38</v>
      </c>
      <c r="H888" t="s">
        <v>37246</v>
      </c>
      <c r="I888" t="s">
        <v>34208</v>
      </c>
      <c r="J888" t="s">
        <v>33297</v>
      </c>
      <c r="K888" t="s">
        <v>21308</v>
      </c>
      <c r="L888" t="s">
        <v>33298</v>
      </c>
      <c r="M888" t="s">
        <v>33343</v>
      </c>
      <c r="N888" t="s">
        <v>21360</v>
      </c>
      <c r="O888" t="s">
        <v>33344</v>
      </c>
      <c r="P888" t="s">
        <v>21282</v>
      </c>
      <c r="Q888" t="s">
        <v>33300</v>
      </c>
      <c r="T888" t="s">
        <v>33349</v>
      </c>
      <c r="U888" t="s">
        <v>37776</v>
      </c>
      <c r="V888" t="s">
        <v>34104</v>
      </c>
      <c r="W888" t="s">
        <v>36967</v>
      </c>
      <c r="X888" t="s">
        <v>36968</v>
      </c>
      <c r="Y888" t="s">
        <v>36969</v>
      </c>
      <c r="Z888">
        <v>200</v>
      </c>
      <c r="AA888">
        <v>186</v>
      </c>
      <c r="AB888" t="s">
        <v>37018</v>
      </c>
      <c r="AC888" t="s">
        <v>36990</v>
      </c>
      <c r="AD888" t="s">
        <v>36971</v>
      </c>
      <c r="AE888" t="s">
        <v>36972</v>
      </c>
      <c r="AF888" t="s">
        <v>36973</v>
      </c>
      <c r="AH888" t="s">
        <v>37757</v>
      </c>
      <c r="AJ888" t="s">
        <v>36967</v>
      </c>
      <c r="AK888" t="s">
        <v>33323</v>
      </c>
      <c r="AL888" t="s">
        <v>189</v>
      </c>
      <c r="AM888" t="s">
        <v>37777</v>
      </c>
      <c r="AN888" t="s">
        <v>28795</v>
      </c>
      <c r="AQ888" t="s">
        <v>28795</v>
      </c>
      <c r="AR888" t="s">
        <v>34345</v>
      </c>
      <c r="AW888" t="s">
        <v>37135</v>
      </c>
      <c r="AX888" t="s">
        <v>37135</v>
      </c>
      <c r="AY888" t="s">
        <v>37021</v>
      </c>
      <c r="BA888" t="s">
        <v>353</v>
      </c>
      <c r="BB888">
        <v>48</v>
      </c>
      <c r="BC888" t="s">
        <v>37022</v>
      </c>
      <c r="BD888" t="s">
        <v>28739</v>
      </c>
      <c r="BE888" t="s">
        <v>36993</v>
      </c>
      <c r="BF888">
        <v>0.2</v>
      </c>
      <c r="BG888" t="str">
        <f>_xlfn.TEXTJOIN("-",TRUE,V888,AL888,I888,BD888,AR888)</f>
        <v>AG-B7-CC-D3-EE</v>
      </c>
      <c r="BH888" t="s">
        <v>38072</v>
      </c>
      <c r="BJ888" t="s">
        <v>37808</v>
      </c>
      <c r="BK888" cm="1">
        <f t="array" ref="BK888">IF(LEN(TRIM(BG888))=0,"",SUMPRODUCT(--(LEN(TRIM($BG$5:BG888))&gt;0)))</f>
        <v>867</v>
      </c>
      <c r="BL888" t="str">
        <f>IF(BK888&lt;&gt;"",_xlfn.BASE(BK888,36,10),"")</f>
        <v>00000000O3</v>
      </c>
      <c r="BM888" t="str">
        <f>IF(BL888&lt;&gt;"","*"&amp;BL888&amp;"*","")</f>
        <v>*00000000O3*</v>
      </c>
      <c r="BN888" t="s">
        <v>37807</v>
      </c>
      <c r="BO888" t="str">
        <f>_xlfn.TEXTJOIN("-",TRUE,N888,T888)</f>
        <v>DAT004-M16</v>
      </c>
      <c r="CP888" t="s">
        <v>37806</v>
      </c>
      <c r="CU888">
        <v>13.99</v>
      </c>
      <c r="DT888" t="s">
        <v>37026</v>
      </c>
      <c r="EC888" s="7">
        <f t="shared" si="118"/>
        <v>17.487500000000001</v>
      </c>
      <c r="EN888" t="s">
        <v>36995</v>
      </c>
      <c r="EO888">
        <v>1731138031</v>
      </c>
      <c r="EP888" t="s">
        <v>36968</v>
      </c>
      <c r="EQ888" t="s">
        <v>36996</v>
      </c>
      <c r="ER888" t="s">
        <v>36997</v>
      </c>
      <c r="ES888" t="s">
        <v>36967</v>
      </c>
      <c r="ET888" t="s">
        <v>37761</v>
      </c>
      <c r="EU888" t="s">
        <v>36999</v>
      </c>
      <c r="FB888" t="s">
        <v>35377</v>
      </c>
      <c r="FC888" t="s">
        <v>37782</v>
      </c>
      <c r="FD888" t="s">
        <v>28795</v>
      </c>
      <c r="FF888" t="s">
        <v>36990</v>
      </c>
      <c r="FG888" t="s">
        <v>36990</v>
      </c>
      <c r="FH888" t="s">
        <v>37806</v>
      </c>
      <c r="FI888" t="s">
        <v>37762</v>
      </c>
      <c r="FJ888" t="s">
        <v>37763</v>
      </c>
      <c r="FK888" t="s">
        <v>37764</v>
      </c>
      <c r="FL888" t="s">
        <v>37765</v>
      </c>
      <c r="FM888" t="s">
        <v>37766</v>
      </c>
      <c r="FN888" t="s">
        <v>37767</v>
      </c>
      <c r="FO888" t="s">
        <v>37768</v>
      </c>
      <c r="FP888" t="s">
        <v>37769</v>
      </c>
      <c r="FQ888" t="s">
        <v>37028</v>
      </c>
      <c r="FR888" t="s">
        <v>37008</v>
      </c>
      <c r="FS888" t="s">
        <v>37009</v>
      </c>
      <c r="FT888" t="s">
        <v>33323</v>
      </c>
      <c r="FU888" t="s">
        <v>33323</v>
      </c>
      <c r="FV888" t="s">
        <v>28795</v>
      </c>
      <c r="FW888" t="s">
        <v>37030</v>
      </c>
      <c r="FX888" t="s">
        <v>37031</v>
      </c>
      <c r="FY888" t="s">
        <v>36971</v>
      </c>
      <c r="FZ888" t="s">
        <v>36990</v>
      </c>
      <c r="GA888" t="s">
        <v>37783</v>
      </c>
      <c r="GB888" t="s">
        <v>36968</v>
      </c>
      <c r="GC888" t="s">
        <v>37032</v>
      </c>
      <c r="GD888" t="s">
        <v>37033</v>
      </c>
      <c r="GE888" t="s">
        <v>37770</v>
      </c>
      <c r="GF888" t="s">
        <v>37771</v>
      </c>
      <c r="GG888" t="s">
        <v>37772</v>
      </c>
      <c r="GH888" t="s">
        <v>37773</v>
      </c>
      <c r="GI888" t="s">
        <v>37774</v>
      </c>
      <c r="GJ888" t="s">
        <v>37034</v>
      </c>
      <c r="GK888" t="s">
        <v>37035</v>
      </c>
      <c r="GL888" t="s">
        <v>37784</v>
      </c>
      <c r="GM888" t="s">
        <v>37785</v>
      </c>
      <c r="GN888" t="s">
        <v>37786</v>
      </c>
      <c r="GO888" t="s">
        <v>36973</v>
      </c>
      <c r="GP888" t="s">
        <v>28795</v>
      </c>
      <c r="GQ888" t="s">
        <v>37010</v>
      </c>
      <c r="GR888" t="s">
        <v>36969</v>
      </c>
      <c r="GT888" t="s">
        <v>37011</v>
      </c>
      <c r="GU888">
        <f t="shared" si="119"/>
        <v>17.5</v>
      </c>
      <c r="GV888">
        <f t="shared" si="120"/>
        <v>17.5</v>
      </c>
      <c r="GX888">
        <v>14</v>
      </c>
      <c r="GY888" t="s">
        <v>37012</v>
      </c>
      <c r="HA888" t="s">
        <v>37013</v>
      </c>
      <c r="HE888">
        <v>13.99</v>
      </c>
    </row>
    <row r="889" spans="1:213">
      <c r="A889" t="s">
        <v>29123</v>
      </c>
      <c r="B889" t="s">
        <v>36962</v>
      </c>
      <c r="C889" t="s">
        <v>36963</v>
      </c>
      <c r="D889" t="s">
        <v>21372</v>
      </c>
      <c r="E889">
        <v>1</v>
      </c>
      <c r="F889" t="s">
        <v>36964</v>
      </c>
      <c r="G889" t="s">
        <v>38</v>
      </c>
      <c r="H889" t="s">
        <v>37246</v>
      </c>
      <c r="I889" t="s">
        <v>34208</v>
      </c>
      <c r="J889" t="s">
        <v>33297</v>
      </c>
      <c r="K889" t="s">
        <v>21308</v>
      </c>
      <c r="L889" t="s">
        <v>33298</v>
      </c>
      <c r="M889" t="s">
        <v>33343</v>
      </c>
      <c r="N889" t="s">
        <v>21360</v>
      </c>
      <c r="O889" t="s">
        <v>33344</v>
      </c>
      <c r="P889" t="s">
        <v>21282</v>
      </c>
      <c r="Q889" t="s">
        <v>33300</v>
      </c>
      <c r="T889" t="s">
        <v>33349</v>
      </c>
      <c r="U889" t="s">
        <v>37776</v>
      </c>
      <c r="V889" t="s">
        <v>34104</v>
      </c>
      <c r="W889" t="s">
        <v>36967</v>
      </c>
      <c r="X889" t="s">
        <v>36968</v>
      </c>
      <c r="Y889" t="s">
        <v>36969</v>
      </c>
      <c r="Z889">
        <v>200</v>
      </c>
      <c r="AA889">
        <v>195</v>
      </c>
      <c r="AB889" t="s">
        <v>37018</v>
      </c>
      <c r="AC889" t="s">
        <v>36990</v>
      </c>
      <c r="AD889" t="s">
        <v>36971</v>
      </c>
      <c r="AE889" t="s">
        <v>36972</v>
      </c>
      <c r="AF889" t="s">
        <v>36973</v>
      </c>
      <c r="AH889" t="s">
        <v>37757</v>
      </c>
      <c r="AJ889" t="s">
        <v>36967</v>
      </c>
      <c r="AK889" t="s">
        <v>33323</v>
      </c>
      <c r="AL889" t="s">
        <v>189</v>
      </c>
      <c r="AM889" t="s">
        <v>37777</v>
      </c>
      <c r="AN889" t="s">
        <v>28789</v>
      </c>
      <c r="AQ889" t="s">
        <v>28789</v>
      </c>
      <c r="AR889" t="s">
        <v>34347</v>
      </c>
      <c r="AW889" t="s">
        <v>37135</v>
      </c>
      <c r="AX889" t="s">
        <v>37135</v>
      </c>
      <c r="AY889" t="s">
        <v>37021</v>
      </c>
      <c r="BA889" t="s">
        <v>353</v>
      </c>
      <c r="BB889">
        <v>48</v>
      </c>
      <c r="BC889" t="s">
        <v>37022</v>
      </c>
      <c r="BD889" t="s">
        <v>28739</v>
      </c>
      <c r="BE889" t="s">
        <v>36993</v>
      </c>
      <c r="BF889">
        <v>0.2</v>
      </c>
      <c r="BG889" t="str">
        <f>_xlfn.TEXTJOIN("-",TRUE,V889,AL889,I889,BD889,AR889)</f>
        <v>AG-B7-CC-D3-EF</v>
      </c>
      <c r="BH889" t="s">
        <v>38073</v>
      </c>
      <c r="BJ889" t="s">
        <v>37810</v>
      </c>
      <c r="BK889" cm="1">
        <f t="array" ref="BK889">IF(LEN(TRIM(BG889))=0,"",SUMPRODUCT(--(LEN(TRIM($BG$5:BG889))&gt;0)))</f>
        <v>868</v>
      </c>
      <c r="BL889" t="str">
        <f>IF(BK889&lt;&gt;"",_xlfn.BASE(BK889,36,10),"")</f>
        <v>00000000O4</v>
      </c>
      <c r="BM889" t="str">
        <f>IF(BL889&lt;&gt;"","*"&amp;BL889&amp;"*","")</f>
        <v>*00000000O4*</v>
      </c>
      <c r="BN889" t="s">
        <v>37809</v>
      </c>
      <c r="BO889" t="str">
        <f>_xlfn.TEXTJOIN("-",TRUE,N889,T889)</f>
        <v>DAT004-M16</v>
      </c>
      <c r="CP889" t="s">
        <v>37806</v>
      </c>
      <c r="CU889">
        <v>13.99</v>
      </c>
      <c r="DT889" t="s">
        <v>37026</v>
      </c>
      <c r="EC889" s="7">
        <f t="shared" si="118"/>
        <v>17.487500000000001</v>
      </c>
      <c r="EN889" t="s">
        <v>36995</v>
      </c>
      <c r="EO889">
        <v>1731138031</v>
      </c>
      <c r="EP889" t="s">
        <v>36968</v>
      </c>
      <c r="EQ889" t="s">
        <v>36996</v>
      </c>
      <c r="ER889" t="s">
        <v>36997</v>
      </c>
      <c r="ES889" t="s">
        <v>36967</v>
      </c>
      <c r="ET889" t="s">
        <v>37761</v>
      </c>
      <c r="EU889" t="s">
        <v>36999</v>
      </c>
      <c r="FB889" t="s">
        <v>35377</v>
      </c>
      <c r="FC889" t="s">
        <v>37782</v>
      </c>
      <c r="FD889" t="s">
        <v>28789</v>
      </c>
      <c r="FF889" t="s">
        <v>36990</v>
      </c>
      <c r="FG889" t="s">
        <v>36990</v>
      </c>
      <c r="FH889" t="s">
        <v>37806</v>
      </c>
      <c r="FI889" t="s">
        <v>37762</v>
      </c>
      <c r="FJ889" t="s">
        <v>37763</v>
      </c>
      <c r="FK889" t="s">
        <v>37764</v>
      </c>
      <c r="FL889" t="s">
        <v>37765</v>
      </c>
      <c r="FM889" t="s">
        <v>37766</v>
      </c>
      <c r="FN889" t="s">
        <v>37767</v>
      </c>
      <c r="FO889" t="s">
        <v>37768</v>
      </c>
      <c r="FP889" t="s">
        <v>37769</v>
      </c>
      <c r="FQ889" t="s">
        <v>37028</v>
      </c>
      <c r="FR889" t="s">
        <v>37008</v>
      </c>
      <c r="FS889" t="s">
        <v>37009</v>
      </c>
      <c r="FT889" t="s">
        <v>33323</v>
      </c>
      <c r="FU889" t="s">
        <v>33323</v>
      </c>
      <c r="FV889" t="s">
        <v>28789</v>
      </c>
      <c r="FW889" t="s">
        <v>37030</v>
      </c>
      <c r="FX889" t="s">
        <v>37031</v>
      </c>
      <c r="FY889" t="s">
        <v>36971</v>
      </c>
      <c r="FZ889" t="s">
        <v>36990</v>
      </c>
      <c r="GA889" t="s">
        <v>37783</v>
      </c>
      <c r="GB889" t="s">
        <v>36968</v>
      </c>
      <c r="GC889" t="s">
        <v>37032</v>
      </c>
      <c r="GD889" t="s">
        <v>37033</v>
      </c>
      <c r="GE889" t="s">
        <v>37770</v>
      </c>
      <c r="GF889" t="s">
        <v>37771</v>
      </c>
      <c r="GG889" t="s">
        <v>37772</v>
      </c>
      <c r="GH889" t="s">
        <v>37773</v>
      </c>
      <c r="GI889" t="s">
        <v>37774</v>
      </c>
      <c r="GJ889" t="s">
        <v>37034</v>
      </c>
      <c r="GK889" t="s">
        <v>37035</v>
      </c>
      <c r="GL889" t="s">
        <v>37784</v>
      </c>
      <c r="GM889" t="s">
        <v>37785</v>
      </c>
      <c r="GN889" t="s">
        <v>37786</v>
      </c>
      <c r="GO889" t="s">
        <v>36973</v>
      </c>
      <c r="GP889" t="s">
        <v>28789</v>
      </c>
      <c r="GQ889" t="s">
        <v>37010</v>
      </c>
      <c r="GR889" t="s">
        <v>36969</v>
      </c>
      <c r="GT889" t="s">
        <v>37011</v>
      </c>
      <c r="GU889">
        <f t="shared" si="119"/>
        <v>17.5</v>
      </c>
      <c r="GV889">
        <f t="shared" si="120"/>
        <v>17.5</v>
      </c>
      <c r="GX889">
        <v>14</v>
      </c>
      <c r="GY889" t="s">
        <v>37012</v>
      </c>
      <c r="HA889" t="s">
        <v>37013</v>
      </c>
      <c r="HE889">
        <v>13.99</v>
      </c>
    </row>
    <row r="890" spans="1:213">
      <c r="A890" t="s">
        <v>29123</v>
      </c>
      <c r="B890" t="s">
        <v>36962</v>
      </c>
      <c r="C890" t="s">
        <v>36963</v>
      </c>
      <c r="D890" t="s">
        <v>21372</v>
      </c>
      <c r="E890">
        <v>1</v>
      </c>
      <c r="F890" t="s">
        <v>36964</v>
      </c>
      <c r="G890" t="s">
        <v>38</v>
      </c>
      <c r="H890" t="s">
        <v>37246</v>
      </c>
      <c r="I890" t="s">
        <v>34208</v>
      </c>
      <c r="J890" t="s">
        <v>33297</v>
      </c>
      <c r="K890" t="s">
        <v>21308</v>
      </c>
      <c r="L890" t="s">
        <v>33298</v>
      </c>
      <c r="M890" t="s">
        <v>33343</v>
      </c>
      <c r="N890" t="s">
        <v>21360</v>
      </c>
      <c r="O890" t="s">
        <v>33344</v>
      </c>
      <c r="P890" t="s">
        <v>21282</v>
      </c>
      <c r="Q890" t="s">
        <v>33300</v>
      </c>
      <c r="T890" t="s">
        <v>33349</v>
      </c>
      <c r="U890" t="s">
        <v>37776</v>
      </c>
      <c r="V890" t="s">
        <v>34104</v>
      </c>
      <c r="W890" t="s">
        <v>36967</v>
      </c>
      <c r="X890" t="s">
        <v>36968</v>
      </c>
      <c r="Y890" t="s">
        <v>36969</v>
      </c>
      <c r="Z890">
        <v>300</v>
      </c>
      <c r="AA890">
        <v>221</v>
      </c>
      <c r="AB890" t="s">
        <v>37018</v>
      </c>
      <c r="AC890" t="s">
        <v>36990</v>
      </c>
      <c r="AD890" t="s">
        <v>36971</v>
      </c>
      <c r="AE890" t="s">
        <v>36972</v>
      </c>
      <c r="AF890" t="s">
        <v>36973</v>
      </c>
      <c r="AH890" t="s">
        <v>37757</v>
      </c>
      <c r="AJ890" t="s">
        <v>36967</v>
      </c>
      <c r="AK890" t="s">
        <v>33323</v>
      </c>
      <c r="AL890" t="s">
        <v>189</v>
      </c>
      <c r="AM890" t="s">
        <v>37777</v>
      </c>
      <c r="AN890" t="s">
        <v>29088</v>
      </c>
      <c r="AQ890" t="s">
        <v>29088</v>
      </c>
      <c r="AR890" t="s">
        <v>34349</v>
      </c>
      <c r="AW890" t="s">
        <v>37135</v>
      </c>
      <c r="AX890" t="s">
        <v>37135</v>
      </c>
      <c r="AY890" t="s">
        <v>37021</v>
      </c>
      <c r="BA890" t="s">
        <v>353</v>
      </c>
      <c r="BB890">
        <v>48</v>
      </c>
      <c r="BC890" t="s">
        <v>37048</v>
      </c>
      <c r="BD890" t="s">
        <v>34259</v>
      </c>
      <c r="BE890" t="s">
        <v>36993</v>
      </c>
      <c r="BF890">
        <v>0.2</v>
      </c>
      <c r="BG890" t="str">
        <f>_xlfn.TEXTJOIN("-",TRUE,V890,AL890,I890,BD890,AR890)</f>
        <v>AG-B7-CC-D4-EG</v>
      </c>
      <c r="BH890" t="s">
        <v>38074</v>
      </c>
      <c r="BJ890" t="s">
        <v>37812</v>
      </c>
      <c r="BK890" cm="1">
        <f t="array" ref="BK890">IF(LEN(TRIM(BG890))=0,"",SUMPRODUCT(--(LEN(TRIM($BG$5:BG890))&gt;0)))</f>
        <v>869</v>
      </c>
      <c r="BL890" t="str">
        <f>IF(BK890&lt;&gt;"",_xlfn.BASE(BK890,36,10),"")</f>
        <v>00000000O5</v>
      </c>
      <c r="BM890" t="str">
        <f>IF(BL890&lt;&gt;"","*"&amp;BL890&amp;"*","")</f>
        <v>*00000000O5*</v>
      </c>
      <c r="BN890" t="s">
        <v>37811</v>
      </c>
      <c r="BO890" t="str">
        <f>_xlfn.TEXTJOIN("-",TRUE,N890,T890)</f>
        <v>DAT004-M16</v>
      </c>
      <c r="CP890" t="s">
        <v>37806</v>
      </c>
      <c r="CU890">
        <v>13.99</v>
      </c>
      <c r="DT890" t="s">
        <v>37026</v>
      </c>
      <c r="EC890" s="7">
        <f t="shared" si="118"/>
        <v>17.487500000000001</v>
      </c>
      <c r="EN890" t="s">
        <v>36995</v>
      </c>
      <c r="EO890">
        <v>1731138031</v>
      </c>
      <c r="EP890" t="s">
        <v>36968</v>
      </c>
      <c r="EQ890" t="s">
        <v>36996</v>
      </c>
      <c r="ER890" t="s">
        <v>36997</v>
      </c>
      <c r="ES890" t="s">
        <v>36967</v>
      </c>
      <c r="ET890" t="s">
        <v>37761</v>
      </c>
      <c r="EU890" t="s">
        <v>36999</v>
      </c>
      <c r="FB890" t="s">
        <v>35377</v>
      </c>
      <c r="FC890" t="s">
        <v>37782</v>
      </c>
      <c r="FD890" t="s">
        <v>29088</v>
      </c>
      <c r="FF890" t="s">
        <v>36990</v>
      </c>
      <c r="FG890" t="s">
        <v>36990</v>
      </c>
      <c r="FH890" t="s">
        <v>37806</v>
      </c>
      <c r="FI890" t="s">
        <v>37762</v>
      </c>
      <c r="FJ890" t="s">
        <v>37763</v>
      </c>
      <c r="FK890" t="s">
        <v>37764</v>
      </c>
      <c r="FL890" t="s">
        <v>37765</v>
      </c>
      <c r="FM890" t="s">
        <v>37766</v>
      </c>
      <c r="FN890" t="s">
        <v>37767</v>
      </c>
      <c r="FO890" t="s">
        <v>37768</v>
      </c>
      <c r="FP890" t="s">
        <v>37769</v>
      </c>
      <c r="FQ890" t="s">
        <v>37028</v>
      </c>
      <c r="FR890" t="s">
        <v>37008</v>
      </c>
      <c r="FS890" t="s">
        <v>37009</v>
      </c>
      <c r="FT890" t="s">
        <v>33323</v>
      </c>
      <c r="FU890" t="s">
        <v>33323</v>
      </c>
      <c r="FV890" t="s">
        <v>29088</v>
      </c>
      <c r="FW890" t="s">
        <v>37030</v>
      </c>
      <c r="FX890" t="s">
        <v>37031</v>
      </c>
      <c r="FY890" t="s">
        <v>36971</v>
      </c>
      <c r="FZ890" t="s">
        <v>36990</v>
      </c>
      <c r="GA890" t="s">
        <v>37783</v>
      </c>
      <c r="GB890" t="s">
        <v>36968</v>
      </c>
      <c r="GC890" t="s">
        <v>37032</v>
      </c>
      <c r="GD890" t="s">
        <v>37033</v>
      </c>
      <c r="GE890" t="s">
        <v>37770</v>
      </c>
      <c r="GF890" t="s">
        <v>37771</v>
      </c>
      <c r="GG890" t="s">
        <v>37772</v>
      </c>
      <c r="GH890" t="s">
        <v>37773</v>
      </c>
      <c r="GI890" t="s">
        <v>37774</v>
      </c>
      <c r="GJ890" t="s">
        <v>37034</v>
      </c>
      <c r="GK890" t="s">
        <v>37035</v>
      </c>
      <c r="GL890" t="s">
        <v>37784</v>
      </c>
      <c r="GM890" t="s">
        <v>37785</v>
      </c>
      <c r="GN890" t="s">
        <v>37786</v>
      </c>
      <c r="GO890" t="s">
        <v>36973</v>
      </c>
      <c r="GP890" t="s">
        <v>29088</v>
      </c>
      <c r="GQ890" t="s">
        <v>37010</v>
      </c>
      <c r="GR890" t="s">
        <v>36969</v>
      </c>
      <c r="GT890" t="s">
        <v>37011</v>
      </c>
      <c r="GU890">
        <f t="shared" si="119"/>
        <v>17.5</v>
      </c>
      <c r="GV890">
        <f t="shared" si="120"/>
        <v>17.5</v>
      </c>
      <c r="GX890">
        <v>14</v>
      </c>
      <c r="GY890" t="s">
        <v>37012</v>
      </c>
      <c r="HA890" t="s">
        <v>37013</v>
      </c>
      <c r="HE890">
        <v>13.99</v>
      </c>
    </row>
    <row r="891" spans="1:213">
      <c r="A891" t="s">
        <v>29123</v>
      </c>
      <c r="B891" t="s">
        <v>36962</v>
      </c>
      <c r="C891" t="s">
        <v>36963</v>
      </c>
      <c r="D891" t="s">
        <v>21372</v>
      </c>
      <c r="E891">
        <v>1</v>
      </c>
      <c r="F891" t="s">
        <v>36964</v>
      </c>
      <c r="G891" t="s">
        <v>38</v>
      </c>
      <c r="H891" t="s">
        <v>37246</v>
      </c>
      <c r="I891" t="s">
        <v>34208</v>
      </c>
      <c r="J891" t="s">
        <v>33297</v>
      </c>
      <c r="K891" t="s">
        <v>21308</v>
      </c>
      <c r="L891" t="s">
        <v>33298</v>
      </c>
      <c r="M891" t="s">
        <v>33343</v>
      </c>
      <c r="N891" t="s">
        <v>21360</v>
      </c>
      <c r="O891" t="s">
        <v>33344</v>
      </c>
      <c r="P891" t="s">
        <v>21282</v>
      </c>
      <c r="Q891" t="s">
        <v>33300</v>
      </c>
      <c r="T891" t="s">
        <v>33349</v>
      </c>
      <c r="U891" t="s">
        <v>37776</v>
      </c>
      <c r="V891" t="s">
        <v>34104</v>
      </c>
      <c r="W891" t="s">
        <v>36967</v>
      </c>
      <c r="X891" t="s">
        <v>36968</v>
      </c>
      <c r="Y891" t="s">
        <v>36969</v>
      </c>
      <c r="Z891">
        <v>300</v>
      </c>
      <c r="AA891">
        <v>236</v>
      </c>
      <c r="AB891" t="s">
        <v>37018</v>
      </c>
      <c r="AC891" t="s">
        <v>36990</v>
      </c>
      <c r="AD891" t="s">
        <v>36971</v>
      </c>
      <c r="AE891" t="s">
        <v>36972</v>
      </c>
      <c r="AF891" t="s">
        <v>36973</v>
      </c>
      <c r="AH891" t="s">
        <v>37757</v>
      </c>
      <c r="AJ891" t="s">
        <v>36967</v>
      </c>
      <c r="AK891" t="s">
        <v>33323</v>
      </c>
      <c r="AL891" t="s">
        <v>189</v>
      </c>
      <c r="AM891" t="s">
        <v>37777</v>
      </c>
      <c r="AN891" t="s">
        <v>29128</v>
      </c>
      <c r="AQ891" t="s">
        <v>29128</v>
      </c>
      <c r="AR891" t="s">
        <v>34351</v>
      </c>
      <c r="AW891" t="s">
        <v>37135</v>
      </c>
      <c r="AX891" t="s">
        <v>37135</v>
      </c>
      <c r="AY891" t="s">
        <v>37021</v>
      </c>
      <c r="BA891" t="s">
        <v>353</v>
      </c>
      <c r="BB891">
        <v>48</v>
      </c>
      <c r="BC891" t="s">
        <v>37048</v>
      </c>
      <c r="BD891" t="s">
        <v>34259</v>
      </c>
      <c r="BE891" t="s">
        <v>36993</v>
      </c>
      <c r="BF891">
        <v>0.2</v>
      </c>
      <c r="BG891" t="str">
        <f>_xlfn.TEXTJOIN("-",TRUE,V891,AL891,I891,BD891,AR891)</f>
        <v>AG-B7-CC-D4-EH</v>
      </c>
      <c r="BH891" t="s">
        <v>38075</v>
      </c>
      <c r="BJ891" t="s">
        <v>37814</v>
      </c>
      <c r="BK891" cm="1">
        <f t="array" ref="BK891">IF(LEN(TRIM(BG891))=0,"",SUMPRODUCT(--(LEN(TRIM($BG$5:BG891))&gt;0)))</f>
        <v>870</v>
      </c>
      <c r="BL891" t="str">
        <f>IF(BK891&lt;&gt;"",_xlfn.BASE(BK891,36,10),"")</f>
        <v>00000000O6</v>
      </c>
      <c r="BM891" t="str">
        <f>IF(BL891&lt;&gt;"","*"&amp;BL891&amp;"*","")</f>
        <v>*00000000O6*</v>
      </c>
      <c r="BN891" t="s">
        <v>37813</v>
      </c>
      <c r="BO891" t="str">
        <f>_xlfn.TEXTJOIN("-",TRUE,N891,T891)</f>
        <v>DAT004-M16</v>
      </c>
      <c r="CP891" t="s">
        <v>37806</v>
      </c>
      <c r="CU891">
        <v>13.99</v>
      </c>
      <c r="DT891" t="s">
        <v>37026</v>
      </c>
      <c r="EC891" s="7">
        <f t="shared" si="118"/>
        <v>17.487500000000001</v>
      </c>
      <c r="EN891" t="s">
        <v>36995</v>
      </c>
      <c r="EO891">
        <v>1731138031</v>
      </c>
      <c r="EP891" t="s">
        <v>36968</v>
      </c>
      <c r="EQ891" t="s">
        <v>36996</v>
      </c>
      <c r="ER891" t="s">
        <v>36997</v>
      </c>
      <c r="ES891" t="s">
        <v>36967</v>
      </c>
      <c r="ET891" t="s">
        <v>37761</v>
      </c>
      <c r="EU891" t="s">
        <v>36999</v>
      </c>
      <c r="FB891" t="s">
        <v>35377</v>
      </c>
      <c r="FC891" t="s">
        <v>37782</v>
      </c>
      <c r="FD891" t="s">
        <v>37799</v>
      </c>
      <c r="FF891" t="s">
        <v>36990</v>
      </c>
      <c r="FG891" t="s">
        <v>36990</v>
      </c>
      <c r="FH891" t="s">
        <v>37806</v>
      </c>
      <c r="FI891" t="s">
        <v>37762</v>
      </c>
      <c r="FJ891" t="s">
        <v>37763</v>
      </c>
      <c r="FK891" t="s">
        <v>37764</v>
      </c>
      <c r="FL891" t="s">
        <v>37765</v>
      </c>
      <c r="FM891" t="s">
        <v>37766</v>
      </c>
      <c r="FN891" t="s">
        <v>37767</v>
      </c>
      <c r="FO891" t="s">
        <v>37768</v>
      </c>
      <c r="FP891" t="s">
        <v>37769</v>
      </c>
      <c r="FQ891" t="s">
        <v>37028</v>
      </c>
      <c r="FR891" t="s">
        <v>37008</v>
      </c>
      <c r="FS891" t="s">
        <v>37009</v>
      </c>
      <c r="FT891" t="s">
        <v>33323</v>
      </c>
      <c r="FU891" t="s">
        <v>33323</v>
      </c>
      <c r="FV891" t="s">
        <v>37799</v>
      </c>
      <c r="FW891" t="s">
        <v>37030</v>
      </c>
      <c r="FX891" t="s">
        <v>37031</v>
      </c>
      <c r="FY891" t="s">
        <v>36971</v>
      </c>
      <c r="FZ891" t="s">
        <v>36990</v>
      </c>
      <c r="GA891" t="s">
        <v>37783</v>
      </c>
      <c r="GB891" t="s">
        <v>36968</v>
      </c>
      <c r="GC891" t="s">
        <v>37032</v>
      </c>
      <c r="GD891" t="s">
        <v>37033</v>
      </c>
      <c r="GE891" t="s">
        <v>37770</v>
      </c>
      <c r="GF891" t="s">
        <v>37771</v>
      </c>
      <c r="GG891" t="s">
        <v>37772</v>
      </c>
      <c r="GH891" t="s">
        <v>37773</v>
      </c>
      <c r="GI891" t="s">
        <v>37774</v>
      </c>
      <c r="GJ891" t="s">
        <v>37034</v>
      </c>
      <c r="GK891" t="s">
        <v>37035</v>
      </c>
      <c r="GL891" t="s">
        <v>37784</v>
      </c>
      <c r="GM891" t="s">
        <v>37785</v>
      </c>
      <c r="GN891" t="s">
        <v>37786</v>
      </c>
      <c r="GO891" t="s">
        <v>36973</v>
      </c>
      <c r="GP891" t="s">
        <v>37799</v>
      </c>
      <c r="GQ891" t="s">
        <v>37010</v>
      </c>
      <c r="GR891" t="s">
        <v>36969</v>
      </c>
      <c r="GT891" t="s">
        <v>37011</v>
      </c>
      <c r="GU891">
        <f t="shared" si="119"/>
        <v>17.5</v>
      </c>
      <c r="GV891">
        <f t="shared" si="120"/>
        <v>17.5</v>
      </c>
      <c r="GX891">
        <v>14</v>
      </c>
      <c r="GY891" t="s">
        <v>37012</v>
      </c>
      <c r="HA891" t="s">
        <v>37013</v>
      </c>
      <c r="HE891">
        <v>13.99</v>
      </c>
    </row>
    <row r="892" spans="1:213">
      <c r="A892" t="s">
        <v>29123</v>
      </c>
      <c r="B892" t="s">
        <v>36962</v>
      </c>
      <c r="C892" t="s">
        <v>36963</v>
      </c>
      <c r="D892" t="s">
        <v>21372</v>
      </c>
      <c r="E892">
        <v>1</v>
      </c>
      <c r="F892" t="s">
        <v>36964</v>
      </c>
      <c r="G892" t="s">
        <v>38</v>
      </c>
      <c r="H892" t="s">
        <v>37246</v>
      </c>
      <c r="I892" t="s">
        <v>34208</v>
      </c>
      <c r="J892" t="s">
        <v>33297</v>
      </c>
      <c r="K892" t="s">
        <v>21308</v>
      </c>
      <c r="L892" t="s">
        <v>33298</v>
      </c>
      <c r="M892" t="s">
        <v>33343</v>
      </c>
      <c r="N892" t="s">
        <v>21360</v>
      </c>
      <c r="O892" t="s">
        <v>33344</v>
      </c>
      <c r="P892" t="s">
        <v>21282</v>
      </c>
      <c r="Q892" t="s">
        <v>33300</v>
      </c>
      <c r="T892" t="s">
        <v>33349</v>
      </c>
      <c r="U892" t="s">
        <v>37776</v>
      </c>
      <c r="V892" t="s">
        <v>34104</v>
      </c>
      <c r="W892" t="s">
        <v>36967</v>
      </c>
      <c r="X892" t="s">
        <v>36968</v>
      </c>
      <c r="Y892" t="s">
        <v>36969</v>
      </c>
      <c r="Z892">
        <v>300</v>
      </c>
      <c r="AA892">
        <v>271</v>
      </c>
      <c r="AB892" t="s">
        <v>37056</v>
      </c>
      <c r="AC892" t="s">
        <v>36990</v>
      </c>
      <c r="AD892" t="s">
        <v>36971</v>
      </c>
      <c r="AE892" t="s">
        <v>36972</v>
      </c>
      <c r="AF892" t="s">
        <v>36973</v>
      </c>
      <c r="AH892" t="s">
        <v>37757</v>
      </c>
      <c r="AJ892" t="s">
        <v>36967</v>
      </c>
      <c r="AK892" t="s">
        <v>33323</v>
      </c>
      <c r="AL892" t="s">
        <v>189</v>
      </c>
      <c r="AM892" t="s">
        <v>37777</v>
      </c>
      <c r="AN892" t="s">
        <v>37800</v>
      </c>
      <c r="AQ892" t="s">
        <v>37800</v>
      </c>
      <c r="AR892" t="s">
        <v>34353</v>
      </c>
      <c r="AW892" t="s">
        <v>37135</v>
      </c>
      <c r="AX892" t="s">
        <v>37135</v>
      </c>
      <c r="AY892" t="s">
        <v>37058</v>
      </c>
      <c r="BA892" t="s">
        <v>37059</v>
      </c>
      <c r="BB892">
        <v>48</v>
      </c>
      <c r="BC892" t="s">
        <v>37060</v>
      </c>
      <c r="BD892" t="s">
        <v>34261</v>
      </c>
      <c r="BE892" t="s">
        <v>36993</v>
      </c>
      <c r="BF892">
        <v>0.2</v>
      </c>
      <c r="BG892" t="str">
        <f>_xlfn.TEXTJOIN("-",TRUE,V892,AL892,I892,BD892,AR892)</f>
        <v>AG-B7-CC-D5-EI</v>
      </c>
      <c r="BH892" t="s">
        <v>38076</v>
      </c>
      <c r="BJ892" t="s">
        <v>37816</v>
      </c>
      <c r="BK892" cm="1">
        <f t="array" ref="BK892">IF(LEN(TRIM(BG892))=0,"",SUMPRODUCT(--(LEN(TRIM($BG$5:BG892))&gt;0)))</f>
        <v>871</v>
      </c>
      <c r="BL892" t="str">
        <f>IF(BK892&lt;&gt;"",_xlfn.BASE(BK892,36,10),"")</f>
        <v>00000000O7</v>
      </c>
      <c r="BM892" t="str">
        <f>IF(BL892&lt;&gt;"","*"&amp;BL892&amp;"*","")</f>
        <v>*00000000O7*</v>
      </c>
      <c r="BN892" t="s">
        <v>37815</v>
      </c>
      <c r="BO892" t="str">
        <f>_xlfn.TEXTJOIN("-",TRUE,N892,T892)</f>
        <v>DAT004-M16</v>
      </c>
      <c r="CP892" t="s">
        <v>37806</v>
      </c>
      <c r="CU892">
        <v>16.989999999999998</v>
      </c>
      <c r="DT892" t="s">
        <v>37026</v>
      </c>
      <c r="EC892" s="7">
        <f t="shared" si="118"/>
        <v>21.237499999999997</v>
      </c>
      <c r="EN892" t="s">
        <v>36995</v>
      </c>
      <c r="EO892">
        <v>1731138031</v>
      </c>
      <c r="EP892" t="s">
        <v>36968</v>
      </c>
      <c r="EQ892" t="s">
        <v>36996</v>
      </c>
      <c r="ER892" t="s">
        <v>36997</v>
      </c>
      <c r="ES892" t="s">
        <v>36967</v>
      </c>
      <c r="ET892" t="s">
        <v>37761</v>
      </c>
      <c r="EU892" t="s">
        <v>36999</v>
      </c>
      <c r="FB892" t="s">
        <v>35377</v>
      </c>
      <c r="FC892" t="s">
        <v>37782</v>
      </c>
      <c r="FD892" t="s">
        <v>37800</v>
      </c>
      <c r="FF892" t="s">
        <v>36990</v>
      </c>
      <c r="FG892" t="s">
        <v>36990</v>
      </c>
      <c r="FH892" t="s">
        <v>37806</v>
      </c>
      <c r="FI892" t="s">
        <v>37762</v>
      </c>
      <c r="FJ892" t="s">
        <v>37763</v>
      </c>
      <c r="FK892" t="s">
        <v>37764</v>
      </c>
      <c r="FL892" t="s">
        <v>37765</v>
      </c>
      <c r="FM892" t="s">
        <v>37766</v>
      </c>
      <c r="FN892" t="s">
        <v>37767</v>
      </c>
      <c r="FO892" t="s">
        <v>37768</v>
      </c>
      <c r="FP892" t="s">
        <v>37769</v>
      </c>
      <c r="FQ892" t="s">
        <v>37028</v>
      </c>
      <c r="FR892" t="s">
        <v>37008</v>
      </c>
      <c r="FS892" t="s">
        <v>37009</v>
      </c>
      <c r="FT892" t="s">
        <v>33323</v>
      </c>
      <c r="FU892" t="s">
        <v>33323</v>
      </c>
      <c r="FV892" t="s">
        <v>37800</v>
      </c>
      <c r="FW892" t="s">
        <v>37030</v>
      </c>
      <c r="FX892" t="s">
        <v>37031</v>
      </c>
      <c r="FY892" t="s">
        <v>36971</v>
      </c>
      <c r="FZ892" t="s">
        <v>36990</v>
      </c>
      <c r="GA892" t="s">
        <v>37783</v>
      </c>
      <c r="GB892" t="s">
        <v>36968</v>
      </c>
      <c r="GC892" t="s">
        <v>37032</v>
      </c>
      <c r="GD892" t="s">
        <v>37033</v>
      </c>
      <c r="GE892" t="s">
        <v>37770</v>
      </c>
      <c r="GF892" t="s">
        <v>37771</v>
      </c>
      <c r="GG892" t="s">
        <v>37772</v>
      </c>
      <c r="GH892" t="s">
        <v>37773</v>
      </c>
      <c r="GI892" t="s">
        <v>37774</v>
      </c>
      <c r="GJ892" t="s">
        <v>37034</v>
      </c>
      <c r="GK892" t="s">
        <v>37035</v>
      </c>
      <c r="GL892" t="s">
        <v>37784</v>
      </c>
      <c r="GM892" t="s">
        <v>37785</v>
      </c>
      <c r="GN892" t="s">
        <v>37786</v>
      </c>
      <c r="GO892" t="s">
        <v>36973</v>
      </c>
      <c r="GP892" t="s">
        <v>37800</v>
      </c>
      <c r="GQ892" t="s">
        <v>37010</v>
      </c>
      <c r="GR892" t="s">
        <v>36969</v>
      </c>
      <c r="GT892" t="s">
        <v>37011</v>
      </c>
      <c r="GU892">
        <f t="shared" si="119"/>
        <v>21.25</v>
      </c>
      <c r="GV892">
        <f t="shared" si="120"/>
        <v>21.25</v>
      </c>
      <c r="GX892">
        <v>17</v>
      </c>
      <c r="GY892" t="s">
        <v>37012</v>
      </c>
      <c r="HA892" t="s">
        <v>37013</v>
      </c>
      <c r="HE892">
        <v>16.989999999999998</v>
      </c>
    </row>
    <row r="893" spans="1:213">
      <c r="A893" t="s">
        <v>29123</v>
      </c>
      <c r="B893" t="s">
        <v>36962</v>
      </c>
      <c r="C893" t="s">
        <v>36963</v>
      </c>
      <c r="D893" t="s">
        <v>21372</v>
      </c>
      <c r="E893">
        <v>1</v>
      </c>
      <c r="F893" t="s">
        <v>36964</v>
      </c>
      <c r="G893" t="s">
        <v>38</v>
      </c>
      <c r="H893" t="s">
        <v>37246</v>
      </c>
      <c r="I893" t="s">
        <v>34208</v>
      </c>
      <c r="J893" t="s">
        <v>33297</v>
      </c>
      <c r="K893" t="s">
        <v>21308</v>
      </c>
      <c r="L893" t="s">
        <v>33298</v>
      </c>
      <c r="M893" t="s">
        <v>33343</v>
      </c>
      <c r="N893" t="s">
        <v>21360</v>
      </c>
      <c r="O893" t="s">
        <v>33344</v>
      </c>
      <c r="P893" t="s">
        <v>21282</v>
      </c>
      <c r="Q893" t="s">
        <v>33300</v>
      </c>
      <c r="T893" t="s">
        <v>33349</v>
      </c>
      <c r="U893" t="s">
        <v>37776</v>
      </c>
      <c r="V893" t="s">
        <v>34104</v>
      </c>
      <c r="W893" t="s">
        <v>36967</v>
      </c>
      <c r="X893" t="s">
        <v>36968</v>
      </c>
      <c r="Y893" t="s">
        <v>36969</v>
      </c>
      <c r="Z893">
        <v>300</v>
      </c>
      <c r="AA893">
        <v>279</v>
      </c>
      <c r="AB893" t="s">
        <v>37056</v>
      </c>
      <c r="AC893" t="s">
        <v>36990</v>
      </c>
      <c r="AD893" t="s">
        <v>36971</v>
      </c>
      <c r="AE893" t="s">
        <v>36972</v>
      </c>
      <c r="AF893" t="s">
        <v>36973</v>
      </c>
      <c r="AH893" t="s">
        <v>37757</v>
      </c>
      <c r="AJ893" t="s">
        <v>36967</v>
      </c>
      <c r="AK893" t="s">
        <v>33323</v>
      </c>
      <c r="AL893" t="s">
        <v>189</v>
      </c>
      <c r="AM893" t="s">
        <v>37777</v>
      </c>
      <c r="AN893" t="s">
        <v>21762</v>
      </c>
      <c r="AQ893" t="s">
        <v>21762</v>
      </c>
      <c r="AR893" t="s">
        <v>34355</v>
      </c>
      <c r="AW893" t="s">
        <v>37135</v>
      </c>
      <c r="AX893" t="s">
        <v>37135</v>
      </c>
      <c r="AY893" t="s">
        <v>37058</v>
      </c>
      <c r="BA893" t="s">
        <v>37059</v>
      </c>
      <c r="BB893">
        <v>48</v>
      </c>
      <c r="BC893" t="s">
        <v>37060</v>
      </c>
      <c r="BD893" t="s">
        <v>34261</v>
      </c>
      <c r="BE893" t="s">
        <v>36993</v>
      </c>
      <c r="BF893">
        <v>0.2</v>
      </c>
      <c r="BG893" t="str">
        <f>_xlfn.TEXTJOIN("-",TRUE,V893,AL893,I893,BD893,AR893)</f>
        <v>AG-B7-CC-D5-EJ</v>
      </c>
      <c r="BH893" t="s">
        <v>38077</v>
      </c>
      <c r="BJ893" t="s">
        <v>37818</v>
      </c>
      <c r="BK893" cm="1">
        <f t="array" ref="BK893">IF(LEN(TRIM(BG893))=0,"",SUMPRODUCT(--(LEN(TRIM($BG$5:BG893))&gt;0)))</f>
        <v>872</v>
      </c>
      <c r="BL893" t="str">
        <f>IF(BK893&lt;&gt;"",_xlfn.BASE(BK893,36,10),"")</f>
        <v>00000000O8</v>
      </c>
      <c r="BM893" t="str">
        <f>IF(BL893&lt;&gt;"","*"&amp;BL893&amp;"*","")</f>
        <v>*00000000O8*</v>
      </c>
      <c r="BN893" t="s">
        <v>37817</v>
      </c>
      <c r="BO893" t="str">
        <f>_xlfn.TEXTJOIN("-",TRUE,N893,T893)</f>
        <v>DAT004-M16</v>
      </c>
      <c r="CP893" t="s">
        <v>37806</v>
      </c>
      <c r="CU893">
        <v>16.989999999999998</v>
      </c>
      <c r="DT893" t="s">
        <v>37026</v>
      </c>
      <c r="EC893" s="7">
        <f t="shared" si="118"/>
        <v>21.237499999999997</v>
      </c>
      <c r="EN893" t="s">
        <v>36995</v>
      </c>
      <c r="EO893">
        <v>1731138031</v>
      </c>
      <c r="EP893" t="s">
        <v>36968</v>
      </c>
      <c r="EQ893" t="s">
        <v>36996</v>
      </c>
      <c r="ER893" t="s">
        <v>36997</v>
      </c>
      <c r="ES893" t="s">
        <v>36967</v>
      </c>
      <c r="ET893" t="s">
        <v>37761</v>
      </c>
      <c r="EU893" t="s">
        <v>36999</v>
      </c>
      <c r="FB893" t="s">
        <v>35377</v>
      </c>
      <c r="FC893" t="s">
        <v>37782</v>
      </c>
      <c r="FD893" t="s">
        <v>21762</v>
      </c>
      <c r="FF893" t="s">
        <v>36990</v>
      </c>
      <c r="FG893" t="s">
        <v>36990</v>
      </c>
      <c r="FH893" t="s">
        <v>37806</v>
      </c>
      <c r="FI893" t="s">
        <v>37762</v>
      </c>
      <c r="FJ893" t="s">
        <v>37763</v>
      </c>
      <c r="FK893" t="s">
        <v>37764</v>
      </c>
      <c r="FL893" t="s">
        <v>37765</v>
      </c>
      <c r="FM893" t="s">
        <v>37766</v>
      </c>
      <c r="FN893" t="s">
        <v>37767</v>
      </c>
      <c r="FO893" t="s">
        <v>37768</v>
      </c>
      <c r="FP893" t="s">
        <v>37769</v>
      </c>
      <c r="FQ893" t="s">
        <v>37028</v>
      </c>
      <c r="FR893" t="s">
        <v>37008</v>
      </c>
      <c r="FS893" t="s">
        <v>37009</v>
      </c>
      <c r="FT893" t="s">
        <v>33323</v>
      </c>
      <c r="FU893" t="s">
        <v>33323</v>
      </c>
      <c r="FV893" t="s">
        <v>21762</v>
      </c>
      <c r="FW893" t="s">
        <v>37030</v>
      </c>
      <c r="FX893" t="s">
        <v>37031</v>
      </c>
      <c r="FY893" t="s">
        <v>36971</v>
      </c>
      <c r="FZ893" t="s">
        <v>36990</v>
      </c>
      <c r="GA893" t="s">
        <v>37783</v>
      </c>
      <c r="GB893" t="s">
        <v>36968</v>
      </c>
      <c r="GC893" t="s">
        <v>37032</v>
      </c>
      <c r="GD893" t="s">
        <v>37033</v>
      </c>
      <c r="GE893" t="s">
        <v>37770</v>
      </c>
      <c r="GF893" t="s">
        <v>37771</v>
      </c>
      <c r="GG893" t="s">
        <v>37772</v>
      </c>
      <c r="GH893" t="s">
        <v>37773</v>
      </c>
      <c r="GI893" t="s">
        <v>37774</v>
      </c>
      <c r="GJ893" t="s">
        <v>37034</v>
      </c>
      <c r="GK893" t="s">
        <v>37035</v>
      </c>
      <c r="GL893" t="s">
        <v>37784</v>
      </c>
      <c r="GM893" t="s">
        <v>37785</v>
      </c>
      <c r="GN893" t="s">
        <v>37786</v>
      </c>
      <c r="GO893" t="s">
        <v>36973</v>
      </c>
      <c r="GP893" t="s">
        <v>21762</v>
      </c>
      <c r="GQ893" t="s">
        <v>37010</v>
      </c>
      <c r="GR893" t="s">
        <v>36969</v>
      </c>
      <c r="GT893" t="s">
        <v>37011</v>
      </c>
      <c r="GU893">
        <f t="shared" si="119"/>
        <v>21.25</v>
      </c>
      <c r="GV893">
        <f t="shared" si="120"/>
        <v>21.25</v>
      </c>
      <c r="GX893">
        <v>17</v>
      </c>
      <c r="GY893" t="s">
        <v>37012</v>
      </c>
      <c r="HA893" t="s">
        <v>37013</v>
      </c>
      <c r="HE893">
        <v>16.989999999999998</v>
      </c>
    </row>
    <row r="894" spans="1:213">
      <c r="A894" t="s">
        <v>29123</v>
      </c>
      <c r="B894" t="s">
        <v>36962</v>
      </c>
      <c r="C894" t="s">
        <v>36963</v>
      </c>
      <c r="D894" t="s">
        <v>21372</v>
      </c>
      <c r="E894">
        <v>1</v>
      </c>
      <c r="F894" t="s">
        <v>36964</v>
      </c>
      <c r="G894" t="s">
        <v>38</v>
      </c>
      <c r="H894" t="s">
        <v>37246</v>
      </c>
      <c r="I894" t="s">
        <v>34208</v>
      </c>
      <c r="J894" t="s">
        <v>33297</v>
      </c>
      <c r="K894" t="s">
        <v>21308</v>
      </c>
      <c r="L894" t="s">
        <v>33298</v>
      </c>
      <c r="M894" t="s">
        <v>33343</v>
      </c>
      <c r="N894" t="s">
        <v>21360</v>
      </c>
      <c r="O894" t="s">
        <v>33344</v>
      </c>
      <c r="P894" t="s">
        <v>21282</v>
      </c>
      <c r="Q894" t="s">
        <v>33300</v>
      </c>
      <c r="T894" t="s">
        <v>33349</v>
      </c>
      <c r="U894" t="s">
        <v>37776</v>
      </c>
      <c r="V894" t="s">
        <v>34104</v>
      </c>
      <c r="W894" t="s">
        <v>36967</v>
      </c>
      <c r="X894" t="s">
        <v>36968</v>
      </c>
      <c r="Y894" t="s">
        <v>36969</v>
      </c>
      <c r="Z894">
        <v>400</v>
      </c>
      <c r="AA894">
        <v>359</v>
      </c>
      <c r="AB894" t="s">
        <v>37056</v>
      </c>
      <c r="AC894" t="s">
        <v>36990</v>
      </c>
      <c r="AD894" t="s">
        <v>36971</v>
      </c>
      <c r="AE894" t="s">
        <v>36972</v>
      </c>
      <c r="AF894" t="s">
        <v>36973</v>
      </c>
      <c r="AH894" t="s">
        <v>37757</v>
      </c>
      <c r="AJ894" t="s">
        <v>36967</v>
      </c>
      <c r="AK894" t="s">
        <v>33323</v>
      </c>
      <c r="AL894" t="s">
        <v>189</v>
      </c>
      <c r="AM894" t="s">
        <v>37777</v>
      </c>
      <c r="AN894" t="s">
        <v>21772</v>
      </c>
      <c r="AQ894" t="s">
        <v>21772</v>
      </c>
      <c r="AR894" t="s">
        <v>34357</v>
      </c>
      <c r="AW894" t="s">
        <v>37135</v>
      </c>
      <c r="AX894" t="s">
        <v>37135</v>
      </c>
      <c r="AY894" t="s">
        <v>37058</v>
      </c>
      <c r="BA894" t="s">
        <v>37059</v>
      </c>
      <c r="BB894">
        <v>48</v>
      </c>
      <c r="BC894" t="s">
        <v>37819</v>
      </c>
      <c r="BD894" t="s">
        <v>34263</v>
      </c>
      <c r="BE894" t="s">
        <v>36993</v>
      </c>
      <c r="BF894">
        <v>0.2</v>
      </c>
      <c r="BG894" t="str">
        <f>_xlfn.TEXTJOIN("-",TRUE,V894,AL894,I894,BD894,AR894)</f>
        <v>AG-B7-CC-D6-EK</v>
      </c>
      <c r="BH894" t="s">
        <v>38078</v>
      </c>
      <c r="BJ894" t="s">
        <v>37821</v>
      </c>
      <c r="BK894" cm="1">
        <f t="array" ref="BK894">IF(LEN(TRIM(BG894))=0,"",SUMPRODUCT(--(LEN(TRIM($BG$5:BG894))&gt;0)))</f>
        <v>873</v>
      </c>
      <c r="BL894" t="str">
        <f>IF(BK894&lt;&gt;"",_xlfn.BASE(BK894,36,10),"")</f>
        <v>00000000O9</v>
      </c>
      <c r="BM894" t="str">
        <f>IF(BL894&lt;&gt;"","*"&amp;BL894&amp;"*","")</f>
        <v>*00000000O9*</v>
      </c>
      <c r="BN894" t="s">
        <v>37820</v>
      </c>
      <c r="BO894" t="str">
        <f>_xlfn.TEXTJOIN("-",TRUE,N894,T894)</f>
        <v>DAT004-M16</v>
      </c>
      <c r="CP894" t="s">
        <v>37806</v>
      </c>
      <c r="CU894">
        <v>16.989999999999998</v>
      </c>
      <c r="DT894" t="s">
        <v>37026</v>
      </c>
      <c r="EC894" s="7">
        <f t="shared" si="118"/>
        <v>21.237499999999997</v>
      </c>
      <c r="EN894" t="s">
        <v>36995</v>
      </c>
      <c r="EO894">
        <v>1731138031</v>
      </c>
      <c r="EP894" t="s">
        <v>36968</v>
      </c>
      <c r="EQ894" t="s">
        <v>36996</v>
      </c>
      <c r="ER894" t="s">
        <v>36997</v>
      </c>
      <c r="ES894" t="s">
        <v>36967</v>
      </c>
      <c r="ET894" t="s">
        <v>37761</v>
      </c>
      <c r="EU894" t="s">
        <v>36999</v>
      </c>
      <c r="FB894" t="s">
        <v>35377</v>
      </c>
      <c r="FC894" t="s">
        <v>37782</v>
      </c>
      <c r="FD894" t="s">
        <v>21772</v>
      </c>
      <c r="FF894" t="s">
        <v>36990</v>
      </c>
      <c r="FG894" t="s">
        <v>36990</v>
      </c>
      <c r="FH894" t="s">
        <v>37806</v>
      </c>
      <c r="FI894" t="s">
        <v>37762</v>
      </c>
      <c r="FJ894" t="s">
        <v>37763</v>
      </c>
      <c r="FK894" t="s">
        <v>37764</v>
      </c>
      <c r="FL894" t="s">
        <v>37765</v>
      </c>
      <c r="FM894" t="s">
        <v>37766</v>
      </c>
      <c r="FN894" t="s">
        <v>37767</v>
      </c>
      <c r="FO894" t="s">
        <v>37768</v>
      </c>
      <c r="FP894" t="s">
        <v>37769</v>
      </c>
      <c r="FQ894" t="s">
        <v>37028</v>
      </c>
      <c r="FR894" t="s">
        <v>37008</v>
      </c>
      <c r="FS894" t="s">
        <v>37009</v>
      </c>
      <c r="FT894" t="s">
        <v>33323</v>
      </c>
      <c r="FU894" t="s">
        <v>33323</v>
      </c>
      <c r="FV894" t="s">
        <v>21772</v>
      </c>
      <c r="FW894" t="s">
        <v>37030</v>
      </c>
      <c r="FX894" t="s">
        <v>37031</v>
      </c>
      <c r="FY894" t="s">
        <v>36971</v>
      </c>
      <c r="FZ894" t="s">
        <v>36990</v>
      </c>
      <c r="GA894" t="s">
        <v>37783</v>
      </c>
      <c r="GB894" t="s">
        <v>36968</v>
      </c>
      <c r="GC894" t="s">
        <v>37032</v>
      </c>
      <c r="GD894" t="s">
        <v>37033</v>
      </c>
      <c r="GE894" t="s">
        <v>37770</v>
      </c>
      <c r="GF894" t="s">
        <v>37771</v>
      </c>
      <c r="GG894" t="s">
        <v>37772</v>
      </c>
      <c r="GH894" t="s">
        <v>37773</v>
      </c>
      <c r="GI894" t="s">
        <v>37774</v>
      </c>
      <c r="GJ894" t="s">
        <v>37034</v>
      </c>
      <c r="GK894" t="s">
        <v>37035</v>
      </c>
      <c r="GL894" t="s">
        <v>37784</v>
      </c>
      <c r="GM894" t="s">
        <v>37785</v>
      </c>
      <c r="GN894" t="s">
        <v>37786</v>
      </c>
      <c r="GO894" t="s">
        <v>36973</v>
      </c>
      <c r="GP894" t="s">
        <v>21772</v>
      </c>
      <c r="GQ894" t="s">
        <v>37010</v>
      </c>
      <c r="GR894" t="s">
        <v>36969</v>
      </c>
      <c r="GT894" t="s">
        <v>37011</v>
      </c>
      <c r="GU894">
        <f t="shared" si="119"/>
        <v>21.25</v>
      </c>
      <c r="GV894">
        <f t="shared" si="120"/>
        <v>21.25</v>
      </c>
      <c r="GX894">
        <v>17</v>
      </c>
      <c r="GY894" t="s">
        <v>37012</v>
      </c>
      <c r="HA894" t="s">
        <v>37013</v>
      </c>
      <c r="HE894">
        <v>16.989999999999998</v>
      </c>
    </row>
    <row r="895" spans="1:213">
      <c r="A895" t="s">
        <v>29123</v>
      </c>
      <c r="B895" t="s">
        <v>36962</v>
      </c>
      <c r="C895" t="s">
        <v>36963</v>
      </c>
      <c r="D895" t="s">
        <v>21372</v>
      </c>
      <c r="E895">
        <v>1</v>
      </c>
      <c r="F895" t="s">
        <v>36964</v>
      </c>
      <c r="G895" t="s">
        <v>38</v>
      </c>
      <c r="H895" t="s">
        <v>37246</v>
      </c>
      <c r="I895" t="s">
        <v>34208</v>
      </c>
      <c r="J895" t="s">
        <v>33297</v>
      </c>
      <c r="K895" t="s">
        <v>21308</v>
      </c>
      <c r="L895" t="s">
        <v>33298</v>
      </c>
      <c r="M895" t="s">
        <v>33343</v>
      </c>
      <c r="N895" t="s">
        <v>21360</v>
      </c>
      <c r="O895" t="s">
        <v>33344</v>
      </c>
      <c r="P895" t="s">
        <v>21282</v>
      </c>
      <c r="Q895" t="s">
        <v>33300</v>
      </c>
      <c r="T895" t="s">
        <v>33349</v>
      </c>
      <c r="U895" t="s">
        <v>37776</v>
      </c>
      <c r="V895" t="s">
        <v>34104</v>
      </c>
      <c r="W895" t="s">
        <v>36967</v>
      </c>
      <c r="X895" t="s">
        <v>36968</v>
      </c>
      <c r="Y895" t="s">
        <v>36969</v>
      </c>
      <c r="Z895">
        <v>200</v>
      </c>
      <c r="AA895">
        <v>171</v>
      </c>
      <c r="AB895" t="s">
        <v>37018</v>
      </c>
      <c r="AC895" t="s">
        <v>36990</v>
      </c>
      <c r="AD895" t="s">
        <v>36971</v>
      </c>
      <c r="AE895" t="s">
        <v>36972</v>
      </c>
      <c r="AF895" t="s">
        <v>36973</v>
      </c>
      <c r="AH895" t="s">
        <v>37757</v>
      </c>
      <c r="AJ895" t="s">
        <v>36967</v>
      </c>
      <c r="AK895" t="s">
        <v>33329</v>
      </c>
      <c r="AL895" t="s">
        <v>195</v>
      </c>
      <c r="AM895" t="s">
        <v>37777</v>
      </c>
      <c r="AN895" t="s">
        <v>28824</v>
      </c>
      <c r="AQ895" t="s">
        <v>28824</v>
      </c>
      <c r="AR895" t="s">
        <v>34343</v>
      </c>
      <c r="AW895" t="s">
        <v>37135</v>
      </c>
      <c r="AX895" t="s">
        <v>37135</v>
      </c>
      <c r="AY895" t="s">
        <v>37021</v>
      </c>
      <c r="BA895" t="s">
        <v>353</v>
      </c>
      <c r="BB895">
        <v>48</v>
      </c>
      <c r="BC895" t="s">
        <v>37022</v>
      </c>
      <c r="BD895" t="s">
        <v>28739</v>
      </c>
      <c r="BE895" t="s">
        <v>36993</v>
      </c>
      <c r="BF895">
        <v>0.2</v>
      </c>
      <c r="BG895" t="str">
        <f>_xlfn.TEXTJOIN("-",TRUE,V895,AL895,I895,BD895,AR895)</f>
        <v>AG-B9-CC-D3-ED</v>
      </c>
      <c r="BH895" t="s">
        <v>38079</v>
      </c>
      <c r="BI895" t="s">
        <v>38080</v>
      </c>
      <c r="BJ895" t="s">
        <v>37824</v>
      </c>
      <c r="BK895" cm="1">
        <f t="array" ref="BK895">IF(LEN(TRIM(BG895))=0,"",SUMPRODUCT(--(LEN(TRIM($BG$5:BG895))&gt;0)))</f>
        <v>874</v>
      </c>
      <c r="BL895" t="str">
        <f>IF(BK895&lt;&gt;"",_xlfn.BASE(BK895,36,10),"")</f>
        <v>00000000OA</v>
      </c>
      <c r="BM895" t="str">
        <f>IF(BL895&lt;&gt;"","*"&amp;BL895&amp;"*","")</f>
        <v>*00000000OA*</v>
      </c>
      <c r="BN895" t="s">
        <v>37822</v>
      </c>
      <c r="BO895" t="str">
        <f>_xlfn.TEXTJOIN("-",TRUE,N895,T895)</f>
        <v>DAT004-M16</v>
      </c>
      <c r="CP895" t="s">
        <v>37825</v>
      </c>
      <c r="CU895">
        <v>13.99</v>
      </c>
      <c r="DT895" t="s">
        <v>37026</v>
      </c>
      <c r="EC895" s="7">
        <f t="shared" si="118"/>
        <v>17.487500000000001</v>
      </c>
      <c r="EN895" t="s">
        <v>36995</v>
      </c>
      <c r="EO895">
        <v>1731138031</v>
      </c>
      <c r="EP895" t="s">
        <v>36968</v>
      </c>
      <c r="EQ895" t="s">
        <v>36996</v>
      </c>
      <c r="ER895" t="s">
        <v>36997</v>
      </c>
      <c r="ES895" t="s">
        <v>36967</v>
      </c>
      <c r="ET895" t="s">
        <v>37761</v>
      </c>
      <c r="EU895" t="s">
        <v>36999</v>
      </c>
      <c r="FB895" t="s">
        <v>35377</v>
      </c>
      <c r="FC895" t="s">
        <v>37782</v>
      </c>
      <c r="FD895" t="s">
        <v>28824</v>
      </c>
      <c r="FF895" t="s">
        <v>36990</v>
      </c>
      <c r="FG895" t="s">
        <v>36990</v>
      </c>
      <c r="FH895" t="s">
        <v>37825</v>
      </c>
      <c r="FI895" t="s">
        <v>37762</v>
      </c>
      <c r="FJ895" t="s">
        <v>37763</v>
      </c>
      <c r="FK895" t="s">
        <v>37764</v>
      </c>
      <c r="FL895" t="s">
        <v>37765</v>
      </c>
      <c r="FM895" t="s">
        <v>37766</v>
      </c>
      <c r="FN895" t="s">
        <v>37767</v>
      </c>
      <c r="FO895" t="s">
        <v>37768</v>
      </c>
      <c r="FP895" t="s">
        <v>37769</v>
      </c>
      <c r="FQ895" t="s">
        <v>37028</v>
      </c>
      <c r="FR895" t="s">
        <v>37008</v>
      </c>
      <c r="FS895" t="s">
        <v>37009</v>
      </c>
      <c r="FT895" t="s">
        <v>33329</v>
      </c>
      <c r="FU895" t="s">
        <v>33329</v>
      </c>
      <c r="FV895" t="s">
        <v>28824</v>
      </c>
      <c r="FW895" t="s">
        <v>37030</v>
      </c>
      <c r="FX895" t="s">
        <v>37031</v>
      </c>
      <c r="FY895" t="s">
        <v>36971</v>
      </c>
      <c r="FZ895" t="s">
        <v>36990</v>
      </c>
      <c r="GA895" t="s">
        <v>37783</v>
      </c>
      <c r="GB895" t="s">
        <v>36968</v>
      </c>
      <c r="GC895" t="s">
        <v>37032</v>
      </c>
      <c r="GD895" t="s">
        <v>37033</v>
      </c>
      <c r="GE895" t="s">
        <v>37770</v>
      </c>
      <c r="GF895" t="s">
        <v>37771</v>
      </c>
      <c r="GG895" t="s">
        <v>37772</v>
      </c>
      <c r="GH895" t="s">
        <v>37773</v>
      </c>
      <c r="GI895" t="s">
        <v>37774</v>
      </c>
      <c r="GJ895" t="s">
        <v>37034</v>
      </c>
      <c r="GK895" t="s">
        <v>37035</v>
      </c>
      <c r="GL895" t="s">
        <v>37784</v>
      </c>
      <c r="GM895" t="s">
        <v>37785</v>
      </c>
      <c r="GN895" t="s">
        <v>37786</v>
      </c>
      <c r="GO895" t="s">
        <v>36973</v>
      </c>
      <c r="GP895" t="s">
        <v>28824</v>
      </c>
      <c r="GQ895" t="s">
        <v>37010</v>
      </c>
      <c r="GR895" t="s">
        <v>36969</v>
      </c>
      <c r="GT895" t="s">
        <v>37011</v>
      </c>
      <c r="GU895">
        <f t="shared" si="119"/>
        <v>17.5</v>
      </c>
      <c r="GV895">
        <f t="shared" si="120"/>
        <v>17.5</v>
      </c>
      <c r="GX895">
        <v>14</v>
      </c>
      <c r="GY895" t="s">
        <v>37012</v>
      </c>
      <c r="HA895" t="s">
        <v>37013</v>
      </c>
      <c r="HE895">
        <v>13.99</v>
      </c>
    </row>
    <row r="896" spans="1:213">
      <c r="A896" t="s">
        <v>29123</v>
      </c>
      <c r="B896" t="s">
        <v>36962</v>
      </c>
      <c r="C896" t="s">
        <v>36963</v>
      </c>
      <c r="D896" t="s">
        <v>21372</v>
      </c>
      <c r="E896">
        <v>1</v>
      </c>
      <c r="F896" t="s">
        <v>36964</v>
      </c>
      <c r="G896" t="s">
        <v>38</v>
      </c>
      <c r="H896" t="s">
        <v>37246</v>
      </c>
      <c r="I896" t="s">
        <v>34208</v>
      </c>
      <c r="J896" t="s">
        <v>33297</v>
      </c>
      <c r="K896" t="s">
        <v>21308</v>
      </c>
      <c r="L896" t="s">
        <v>33298</v>
      </c>
      <c r="M896" t="s">
        <v>33343</v>
      </c>
      <c r="N896" t="s">
        <v>21360</v>
      </c>
      <c r="O896" t="s">
        <v>33344</v>
      </c>
      <c r="P896" t="s">
        <v>21282</v>
      </c>
      <c r="Q896" t="s">
        <v>33300</v>
      </c>
      <c r="T896" t="s">
        <v>33349</v>
      </c>
      <c r="U896" t="s">
        <v>37776</v>
      </c>
      <c r="V896" t="s">
        <v>34104</v>
      </c>
      <c r="W896" t="s">
        <v>36967</v>
      </c>
      <c r="X896" t="s">
        <v>36968</v>
      </c>
      <c r="Y896" t="s">
        <v>36969</v>
      </c>
      <c r="Z896">
        <v>200</v>
      </c>
      <c r="AA896">
        <v>186</v>
      </c>
      <c r="AB896" t="s">
        <v>37018</v>
      </c>
      <c r="AC896" t="s">
        <v>36990</v>
      </c>
      <c r="AD896" t="s">
        <v>36971</v>
      </c>
      <c r="AE896" t="s">
        <v>36972</v>
      </c>
      <c r="AF896" t="s">
        <v>36973</v>
      </c>
      <c r="AH896" t="s">
        <v>37757</v>
      </c>
      <c r="AJ896" t="s">
        <v>36967</v>
      </c>
      <c r="AK896" t="s">
        <v>33329</v>
      </c>
      <c r="AL896" t="s">
        <v>195</v>
      </c>
      <c r="AM896" t="s">
        <v>37777</v>
      </c>
      <c r="AN896" t="s">
        <v>28795</v>
      </c>
      <c r="AQ896" t="s">
        <v>28795</v>
      </c>
      <c r="AR896" t="s">
        <v>34345</v>
      </c>
      <c r="AW896" t="s">
        <v>37135</v>
      </c>
      <c r="AX896" t="s">
        <v>37135</v>
      </c>
      <c r="AY896" t="s">
        <v>37021</v>
      </c>
      <c r="BA896" t="s">
        <v>353</v>
      </c>
      <c r="BB896">
        <v>48</v>
      </c>
      <c r="BC896" t="s">
        <v>37022</v>
      </c>
      <c r="BD896" t="s">
        <v>28739</v>
      </c>
      <c r="BE896" t="s">
        <v>36993</v>
      </c>
      <c r="BF896">
        <v>0.2</v>
      </c>
      <c r="BG896" t="str">
        <f>_xlfn.TEXTJOIN("-",TRUE,V896,AL896,I896,BD896,AR896)</f>
        <v>AG-B9-CC-D3-EE</v>
      </c>
      <c r="BH896" t="s">
        <v>38081</v>
      </c>
      <c r="BI896" t="s">
        <v>38082</v>
      </c>
      <c r="BJ896" t="s">
        <v>37828</v>
      </c>
      <c r="BK896" cm="1">
        <f t="array" ref="BK896">IF(LEN(TRIM(BG896))=0,"",SUMPRODUCT(--(LEN(TRIM($BG$5:BG896))&gt;0)))</f>
        <v>875</v>
      </c>
      <c r="BL896" t="str">
        <f>IF(BK896&lt;&gt;"",_xlfn.BASE(BK896,36,10),"")</f>
        <v>00000000OB</v>
      </c>
      <c r="BM896" t="str">
        <f>IF(BL896&lt;&gt;"","*"&amp;BL896&amp;"*","")</f>
        <v>*00000000OB*</v>
      </c>
      <c r="BN896" t="s">
        <v>37826</v>
      </c>
      <c r="BO896" t="str">
        <f>_xlfn.TEXTJOIN("-",TRUE,N896,T896)</f>
        <v>DAT004-M16</v>
      </c>
      <c r="CP896" t="s">
        <v>37825</v>
      </c>
      <c r="CU896">
        <v>13.99</v>
      </c>
      <c r="DT896" t="s">
        <v>37026</v>
      </c>
      <c r="EC896" s="7">
        <f t="shared" si="118"/>
        <v>17.487500000000001</v>
      </c>
      <c r="EN896" t="s">
        <v>36995</v>
      </c>
      <c r="EO896">
        <v>1731138031</v>
      </c>
      <c r="EP896" t="s">
        <v>36968</v>
      </c>
      <c r="EQ896" t="s">
        <v>36996</v>
      </c>
      <c r="ER896" t="s">
        <v>36997</v>
      </c>
      <c r="ES896" t="s">
        <v>36967</v>
      </c>
      <c r="ET896" t="s">
        <v>37761</v>
      </c>
      <c r="EU896" t="s">
        <v>36999</v>
      </c>
      <c r="FB896" t="s">
        <v>35377</v>
      </c>
      <c r="FC896" t="s">
        <v>37782</v>
      </c>
      <c r="FD896" t="s">
        <v>28795</v>
      </c>
      <c r="FF896" t="s">
        <v>36990</v>
      </c>
      <c r="FG896" t="s">
        <v>36990</v>
      </c>
      <c r="FH896" t="s">
        <v>37825</v>
      </c>
      <c r="FI896" t="s">
        <v>37762</v>
      </c>
      <c r="FJ896" t="s">
        <v>37763</v>
      </c>
      <c r="FK896" t="s">
        <v>37764</v>
      </c>
      <c r="FL896" t="s">
        <v>37765</v>
      </c>
      <c r="FM896" t="s">
        <v>37766</v>
      </c>
      <c r="FN896" t="s">
        <v>37767</v>
      </c>
      <c r="FO896" t="s">
        <v>37768</v>
      </c>
      <c r="FP896" t="s">
        <v>37769</v>
      </c>
      <c r="FQ896" t="s">
        <v>37028</v>
      </c>
      <c r="FR896" t="s">
        <v>37008</v>
      </c>
      <c r="FS896" t="s">
        <v>37009</v>
      </c>
      <c r="FT896" t="s">
        <v>33329</v>
      </c>
      <c r="FU896" t="s">
        <v>33329</v>
      </c>
      <c r="FV896" t="s">
        <v>28795</v>
      </c>
      <c r="FW896" t="s">
        <v>37030</v>
      </c>
      <c r="FX896" t="s">
        <v>37031</v>
      </c>
      <c r="FY896" t="s">
        <v>36971</v>
      </c>
      <c r="FZ896" t="s">
        <v>36990</v>
      </c>
      <c r="GA896" t="s">
        <v>37783</v>
      </c>
      <c r="GB896" t="s">
        <v>36968</v>
      </c>
      <c r="GC896" t="s">
        <v>37032</v>
      </c>
      <c r="GD896" t="s">
        <v>37033</v>
      </c>
      <c r="GE896" t="s">
        <v>37770</v>
      </c>
      <c r="GF896" t="s">
        <v>37771</v>
      </c>
      <c r="GG896" t="s">
        <v>37772</v>
      </c>
      <c r="GH896" t="s">
        <v>37773</v>
      </c>
      <c r="GI896" t="s">
        <v>37774</v>
      </c>
      <c r="GJ896" t="s">
        <v>37034</v>
      </c>
      <c r="GK896" t="s">
        <v>37035</v>
      </c>
      <c r="GL896" t="s">
        <v>37784</v>
      </c>
      <c r="GM896" t="s">
        <v>37785</v>
      </c>
      <c r="GN896" t="s">
        <v>37786</v>
      </c>
      <c r="GO896" t="s">
        <v>36973</v>
      </c>
      <c r="GP896" t="s">
        <v>28795</v>
      </c>
      <c r="GQ896" t="s">
        <v>37010</v>
      </c>
      <c r="GR896" t="s">
        <v>36969</v>
      </c>
      <c r="GT896" t="s">
        <v>37011</v>
      </c>
      <c r="GU896">
        <f t="shared" si="119"/>
        <v>17.5</v>
      </c>
      <c r="GV896">
        <f t="shared" si="120"/>
        <v>17.5</v>
      </c>
      <c r="GX896">
        <v>14</v>
      </c>
      <c r="GY896" t="s">
        <v>37012</v>
      </c>
      <c r="HA896" t="s">
        <v>37013</v>
      </c>
      <c r="HE896">
        <v>13.99</v>
      </c>
    </row>
    <row r="897" spans="1:213">
      <c r="A897" t="s">
        <v>29123</v>
      </c>
      <c r="B897" t="s">
        <v>36962</v>
      </c>
      <c r="C897" t="s">
        <v>36963</v>
      </c>
      <c r="D897" t="s">
        <v>21372</v>
      </c>
      <c r="E897">
        <v>1</v>
      </c>
      <c r="F897" t="s">
        <v>36964</v>
      </c>
      <c r="G897" t="s">
        <v>38</v>
      </c>
      <c r="H897" t="s">
        <v>37246</v>
      </c>
      <c r="I897" t="s">
        <v>34208</v>
      </c>
      <c r="J897" t="s">
        <v>33297</v>
      </c>
      <c r="K897" t="s">
        <v>21308</v>
      </c>
      <c r="L897" t="s">
        <v>33298</v>
      </c>
      <c r="M897" t="s">
        <v>33343</v>
      </c>
      <c r="N897" t="s">
        <v>21360</v>
      </c>
      <c r="O897" t="s">
        <v>33344</v>
      </c>
      <c r="P897" t="s">
        <v>21282</v>
      </c>
      <c r="Q897" t="s">
        <v>33300</v>
      </c>
      <c r="T897" t="s">
        <v>33349</v>
      </c>
      <c r="U897" t="s">
        <v>37776</v>
      </c>
      <c r="V897" t="s">
        <v>34104</v>
      </c>
      <c r="W897" t="s">
        <v>36967</v>
      </c>
      <c r="X897" t="s">
        <v>36968</v>
      </c>
      <c r="Y897" t="s">
        <v>36969</v>
      </c>
      <c r="Z897">
        <v>200</v>
      </c>
      <c r="AA897">
        <v>195</v>
      </c>
      <c r="AB897" t="s">
        <v>37018</v>
      </c>
      <c r="AC897" t="s">
        <v>36990</v>
      </c>
      <c r="AD897" t="s">
        <v>36971</v>
      </c>
      <c r="AE897" t="s">
        <v>36972</v>
      </c>
      <c r="AF897" t="s">
        <v>36973</v>
      </c>
      <c r="AH897" t="s">
        <v>37757</v>
      </c>
      <c r="AJ897" t="s">
        <v>36967</v>
      </c>
      <c r="AK897" t="s">
        <v>33329</v>
      </c>
      <c r="AL897" t="s">
        <v>195</v>
      </c>
      <c r="AM897" t="s">
        <v>37777</v>
      </c>
      <c r="AN897" t="s">
        <v>28789</v>
      </c>
      <c r="AQ897" t="s">
        <v>28789</v>
      </c>
      <c r="AR897" t="s">
        <v>34347</v>
      </c>
      <c r="AW897" t="s">
        <v>37135</v>
      </c>
      <c r="AX897" t="s">
        <v>37135</v>
      </c>
      <c r="AY897" t="s">
        <v>37021</v>
      </c>
      <c r="BA897" t="s">
        <v>353</v>
      </c>
      <c r="BB897">
        <v>48</v>
      </c>
      <c r="BC897" t="s">
        <v>37022</v>
      </c>
      <c r="BD897" t="s">
        <v>28739</v>
      </c>
      <c r="BE897" t="s">
        <v>36993</v>
      </c>
      <c r="BF897">
        <v>0.2</v>
      </c>
      <c r="BG897" t="str">
        <f>_xlfn.TEXTJOIN("-",TRUE,V897,AL897,I897,BD897,AR897)</f>
        <v>AG-B9-CC-D3-EF</v>
      </c>
      <c r="BH897" t="s">
        <v>38083</v>
      </c>
      <c r="BI897" t="s">
        <v>38084</v>
      </c>
      <c r="BJ897" t="s">
        <v>37831</v>
      </c>
      <c r="BK897" cm="1">
        <f t="array" ref="BK897">IF(LEN(TRIM(BG897))=0,"",SUMPRODUCT(--(LEN(TRIM($BG$5:BG897))&gt;0)))</f>
        <v>876</v>
      </c>
      <c r="BL897" t="str">
        <f>IF(BK897&lt;&gt;"",_xlfn.BASE(BK897,36,10),"")</f>
        <v>00000000OC</v>
      </c>
      <c r="BM897" t="str">
        <f>IF(BL897&lt;&gt;"","*"&amp;BL897&amp;"*","")</f>
        <v>*00000000OC*</v>
      </c>
      <c r="BN897" t="s">
        <v>37829</v>
      </c>
      <c r="BO897" t="str">
        <f>_xlfn.TEXTJOIN("-",TRUE,N897,T897)</f>
        <v>DAT004-M16</v>
      </c>
      <c r="CP897" t="s">
        <v>37825</v>
      </c>
      <c r="CU897">
        <v>13.99</v>
      </c>
      <c r="DT897" t="s">
        <v>37026</v>
      </c>
      <c r="EC897" s="7">
        <f t="shared" si="118"/>
        <v>17.487500000000001</v>
      </c>
      <c r="EN897" t="s">
        <v>36995</v>
      </c>
      <c r="EO897">
        <v>1731138031</v>
      </c>
      <c r="EP897" t="s">
        <v>36968</v>
      </c>
      <c r="EQ897" t="s">
        <v>36996</v>
      </c>
      <c r="ER897" t="s">
        <v>36997</v>
      </c>
      <c r="ES897" t="s">
        <v>36967</v>
      </c>
      <c r="ET897" t="s">
        <v>37761</v>
      </c>
      <c r="EU897" t="s">
        <v>36999</v>
      </c>
      <c r="FB897" t="s">
        <v>35377</v>
      </c>
      <c r="FC897" t="s">
        <v>37782</v>
      </c>
      <c r="FD897" t="s">
        <v>28789</v>
      </c>
      <c r="FF897" t="s">
        <v>36990</v>
      </c>
      <c r="FG897" t="s">
        <v>36990</v>
      </c>
      <c r="FH897" t="s">
        <v>37825</v>
      </c>
      <c r="FI897" t="s">
        <v>37762</v>
      </c>
      <c r="FJ897" t="s">
        <v>37763</v>
      </c>
      <c r="FK897" t="s">
        <v>37764</v>
      </c>
      <c r="FL897" t="s">
        <v>37765</v>
      </c>
      <c r="FM897" t="s">
        <v>37766</v>
      </c>
      <c r="FN897" t="s">
        <v>37767</v>
      </c>
      <c r="FO897" t="s">
        <v>37768</v>
      </c>
      <c r="FP897" t="s">
        <v>37769</v>
      </c>
      <c r="FQ897" t="s">
        <v>37028</v>
      </c>
      <c r="FR897" t="s">
        <v>37008</v>
      </c>
      <c r="FS897" t="s">
        <v>37009</v>
      </c>
      <c r="FT897" t="s">
        <v>33329</v>
      </c>
      <c r="FU897" t="s">
        <v>33329</v>
      </c>
      <c r="FV897" t="s">
        <v>28789</v>
      </c>
      <c r="FW897" t="s">
        <v>37030</v>
      </c>
      <c r="FX897" t="s">
        <v>37031</v>
      </c>
      <c r="FY897" t="s">
        <v>36971</v>
      </c>
      <c r="FZ897" t="s">
        <v>36990</v>
      </c>
      <c r="GA897" t="s">
        <v>37783</v>
      </c>
      <c r="GB897" t="s">
        <v>36968</v>
      </c>
      <c r="GC897" t="s">
        <v>37032</v>
      </c>
      <c r="GD897" t="s">
        <v>37033</v>
      </c>
      <c r="GE897" t="s">
        <v>37770</v>
      </c>
      <c r="GF897" t="s">
        <v>37771</v>
      </c>
      <c r="GG897" t="s">
        <v>37772</v>
      </c>
      <c r="GH897" t="s">
        <v>37773</v>
      </c>
      <c r="GI897" t="s">
        <v>37774</v>
      </c>
      <c r="GJ897" t="s">
        <v>37034</v>
      </c>
      <c r="GK897" t="s">
        <v>37035</v>
      </c>
      <c r="GL897" t="s">
        <v>37784</v>
      </c>
      <c r="GM897" t="s">
        <v>37785</v>
      </c>
      <c r="GN897" t="s">
        <v>37786</v>
      </c>
      <c r="GO897" t="s">
        <v>36973</v>
      </c>
      <c r="GP897" t="s">
        <v>28789</v>
      </c>
      <c r="GQ897" t="s">
        <v>37010</v>
      </c>
      <c r="GR897" t="s">
        <v>36969</v>
      </c>
      <c r="GT897" t="s">
        <v>37011</v>
      </c>
      <c r="GU897">
        <f t="shared" si="119"/>
        <v>17.5</v>
      </c>
      <c r="GV897">
        <f t="shared" si="120"/>
        <v>17.5</v>
      </c>
      <c r="GX897">
        <v>14</v>
      </c>
      <c r="GY897" t="s">
        <v>37012</v>
      </c>
      <c r="HA897" t="s">
        <v>37013</v>
      </c>
      <c r="HE897">
        <v>13.99</v>
      </c>
    </row>
    <row r="898" spans="1:213">
      <c r="A898" t="s">
        <v>29123</v>
      </c>
      <c r="B898" t="s">
        <v>36962</v>
      </c>
      <c r="C898" t="s">
        <v>36963</v>
      </c>
      <c r="D898" t="s">
        <v>21372</v>
      </c>
      <c r="E898">
        <v>1</v>
      </c>
      <c r="F898" t="s">
        <v>36964</v>
      </c>
      <c r="G898" t="s">
        <v>38</v>
      </c>
      <c r="H898" t="s">
        <v>37246</v>
      </c>
      <c r="I898" t="s">
        <v>34208</v>
      </c>
      <c r="J898" t="s">
        <v>33297</v>
      </c>
      <c r="K898" t="s">
        <v>21308</v>
      </c>
      <c r="L898" t="s">
        <v>33298</v>
      </c>
      <c r="M898" t="s">
        <v>33343</v>
      </c>
      <c r="N898" t="s">
        <v>21360</v>
      </c>
      <c r="O898" t="s">
        <v>33344</v>
      </c>
      <c r="P898" t="s">
        <v>21282</v>
      </c>
      <c r="Q898" t="s">
        <v>33300</v>
      </c>
      <c r="T898" t="s">
        <v>33349</v>
      </c>
      <c r="U898" t="s">
        <v>37776</v>
      </c>
      <c r="V898" t="s">
        <v>34104</v>
      </c>
      <c r="W898" t="s">
        <v>36967</v>
      </c>
      <c r="X898" t="s">
        <v>36968</v>
      </c>
      <c r="Y898" t="s">
        <v>36969</v>
      </c>
      <c r="Z898">
        <v>300</v>
      </c>
      <c r="AA898">
        <v>221</v>
      </c>
      <c r="AB898" t="s">
        <v>37018</v>
      </c>
      <c r="AC898" t="s">
        <v>36990</v>
      </c>
      <c r="AD898" t="s">
        <v>36971</v>
      </c>
      <c r="AE898" t="s">
        <v>36972</v>
      </c>
      <c r="AF898" t="s">
        <v>36973</v>
      </c>
      <c r="AH898" t="s">
        <v>37757</v>
      </c>
      <c r="AJ898" t="s">
        <v>36967</v>
      </c>
      <c r="AK898" t="s">
        <v>33329</v>
      </c>
      <c r="AL898" t="s">
        <v>195</v>
      </c>
      <c r="AM898" t="s">
        <v>37777</v>
      </c>
      <c r="AN898" t="s">
        <v>29088</v>
      </c>
      <c r="AQ898" t="s">
        <v>29088</v>
      </c>
      <c r="AR898" t="s">
        <v>34349</v>
      </c>
      <c r="AW898" t="s">
        <v>37135</v>
      </c>
      <c r="AX898" t="s">
        <v>37135</v>
      </c>
      <c r="AY898" t="s">
        <v>37021</v>
      </c>
      <c r="BA898" t="s">
        <v>353</v>
      </c>
      <c r="BB898">
        <v>48</v>
      </c>
      <c r="BC898" t="s">
        <v>37048</v>
      </c>
      <c r="BD898" t="s">
        <v>34259</v>
      </c>
      <c r="BE898" t="s">
        <v>36993</v>
      </c>
      <c r="BF898">
        <v>0.2</v>
      </c>
      <c r="BG898" t="str">
        <f>_xlfn.TEXTJOIN("-",TRUE,V898,AL898,I898,BD898,AR898)</f>
        <v>AG-B9-CC-D4-EG</v>
      </c>
      <c r="BH898" t="s">
        <v>38085</v>
      </c>
      <c r="BI898" t="s">
        <v>38086</v>
      </c>
      <c r="BJ898" t="s">
        <v>37834</v>
      </c>
      <c r="BK898" cm="1">
        <f t="array" ref="BK898">IF(LEN(TRIM(BG898))=0,"",SUMPRODUCT(--(LEN(TRIM($BG$5:BG898))&gt;0)))</f>
        <v>877</v>
      </c>
      <c r="BL898" t="str">
        <f>IF(BK898&lt;&gt;"",_xlfn.BASE(BK898,36,10),"")</f>
        <v>00000000OD</v>
      </c>
      <c r="BM898" t="str">
        <f>IF(BL898&lt;&gt;"","*"&amp;BL898&amp;"*","")</f>
        <v>*00000000OD*</v>
      </c>
      <c r="BN898" t="s">
        <v>37832</v>
      </c>
      <c r="BO898" t="str">
        <f>_xlfn.TEXTJOIN("-",TRUE,N898,T898)</f>
        <v>DAT004-M16</v>
      </c>
      <c r="CP898" t="s">
        <v>37825</v>
      </c>
      <c r="CU898">
        <v>13.99</v>
      </c>
      <c r="DT898" t="s">
        <v>37026</v>
      </c>
      <c r="EC898" s="7">
        <f t="shared" si="118"/>
        <v>17.487500000000001</v>
      </c>
      <c r="EN898" t="s">
        <v>36995</v>
      </c>
      <c r="EO898">
        <v>1731138031</v>
      </c>
      <c r="EP898" t="s">
        <v>36968</v>
      </c>
      <c r="EQ898" t="s">
        <v>36996</v>
      </c>
      <c r="ER898" t="s">
        <v>36997</v>
      </c>
      <c r="ES898" t="s">
        <v>36967</v>
      </c>
      <c r="ET898" t="s">
        <v>37761</v>
      </c>
      <c r="EU898" t="s">
        <v>36999</v>
      </c>
      <c r="FB898" t="s">
        <v>35377</v>
      </c>
      <c r="FC898" t="s">
        <v>37782</v>
      </c>
      <c r="FD898" t="s">
        <v>29088</v>
      </c>
      <c r="FF898" t="s">
        <v>36990</v>
      </c>
      <c r="FG898" t="s">
        <v>36990</v>
      </c>
      <c r="FH898" t="s">
        <v>37825</v>
      </c>
      <c r="FI898" t="s">
        <v>37762</v>
      </c>
      <c r="FJ898" t="s">
        <v>37763</v>
      </c>
      <c r="FK898" t="s">
        <v>37764</v>
      </c>
      <c r="FL898" t="s">
        <v>37765</v>
      </c>
      <c r="FM898" t="s">
        <v>37766</v>
      </c>
      <c r="FN898" t="s">
        <v>37767</v>
      </c>
      <c r="FO898" t="s">
        <v>37768</v>
      </c>
      <c r="FP898" t="s">
        <v>37769</v>
      </c>
      <c r="FQ898" t="s">
        <v>37028</v>
      </c>
      <c r="FR898" t="s">
        <v>37008</v>
      </c>
      <c r="FS898" t="s">
        <v>37009</v>
      </c>
      <c r="FT898" t="s">
        <v>33329</v>
      </c>
      <c r="FU898" t="s">
        <v>33329</v>
      </c>
      <c r="FV898" t="s">
        <v>29088</v>
      </c>
      <c r="FW898" t="s">
        <v>37030</v>
      </c>
      <c r="FX898" t="s">
        <v>37031</v>
      </c>
      <c r="FY898" t="s">
        <v>36971</v>
      </c>
      <c r="FZ898" t="s">
        <v>36990</v>
      </c>
      <c r="GA898" t="s">
        <v>37783</v>
      </c>
      <c r="GB898" t="s">
        <v>36968</v>
      </c>
      <c r="GC898" t="s">
        <v>37032</v>
      </c>
      <c r="GD898" t="s">
        <v>37033</v>
      </c>
      <c r="GE898" t="s">
        <v>37770</v>
      </c>
      <c r="GF898" t="s">
        <v>37771</v>
      </c>
      <c r="GG898" t="s">
        <v>37772</v>
      </c>
      <c r="GH898" t="s">
        <v>37773</v>
      </c>
      <c r="GI898" t="s">
        <v>37774</v>
      </c>
      <c r="GJ898" t="s">
        <v>37034</v>
      </c>
      <c r="GK898" t="s">
        <v>37035</v>
      </c>
      <c r="GL898" t="s">
        <v>37784</v>
      </c>
      <c r="GM898" t="s">
        <v>37785</v>
      </c>
      <c r="GN898" t="s">
        <v>37786</v>
      </c>
      <c r="GO898" t="s">
        <v>36973</v>
      </c>
      <c r="GP898" t="s">
        <v>29088</v>
      </c>
      <c r="GQ898" t="s">
        <v>37010</v>
      </c>
      <c r="GR898" t="s">
        <v>36969</v>
      </c>
      <c r="GT898" t="s">
        <v>37011</v>
      </c>
      <c r="GU898">
        <f t="shared" si="119"/>
        <v>17.5</v>
      </c>
      <c r="GV898">
        <f t="shared" si="120"/>
        <v>17.5</v>
      </c>
      <c r="GX898">
        <v>14</v>
      </c>
      <c r="GY898" t="s">
        <v>37012</v>
      </c>
      <c r="HA898" t="s">
        <v>37013</v>
      </c>
      <c r="HE898">
        <v>13.99</v>
      </c>
    </row>
    <row r="899" spans="1:213">
      <c r="A899" t="s">
        <v>29123</v>
      </c>
      <c r="B899" t="s">
        <v>36962</v>
      </c>
      <c r="C899" t="s">
        <v>36963</v>
      </c>
      <c r="D899" t="s">
        <v>21372</v>
      </c>
      <c r="E899">
        <v>1</v>
      </c>
      <c r="F899" t="s">
        <v>36964</v>
      </c>
      <c r="G899" t="s">
        <v>38</v>
      </c>
      <c r="H899" t="s">
        <v>37246</v>
      </c>
      <c r="I899" t="s">
        <v>34208</v>
      </c>
      <c r="J899" t="s">
        <v>33297</v>
      </c>
      <c r="K899" t="s">
        <v>21308</v>
      </c>
      <c r="L899" t="s">
        <v>33298</v>
      </c>
      <c r="M899" t="s">
        <v>33343</v>
      </c>
      <c r="N899" t="s">
        <v>21360</v>
      </c>
      <c r="O899" t="s">
        <v>33344</v>
      </c>
      <c r="P899" t="s">
        <v>21282</v>
      </c>
      <c r="Q899" t="s">
        <v>33300</v>
      </c>
      <c r="T899" t="s">
        <v>33349</v>
      </c>
      <c r="U899" t="s">
        <v>37776</v>
      </c>
      <c r="V899" t="s">
        <v>34104</v>
      </c>
      <c r="W899" t="s">
        <v>36967</v>
      </c>
      <c r="X899" t="s">
        <v>36968</v>
      </c>
      <c r="Y899" t="s">
        <v>36969</v>
      </c>
      <c r="Z899">
        <v>300</v>
      </c>
      <c r="AA899">
        <v>236</v>
      </c>
      <c r="AB899" t="s">
        <v>37018</v>
      </c>
      <c r="AC899" t="s">
        <v>36990</v>
      </c>
      <c r="AD899" t="s">
        <v>36971</v>
      </c>
      <c r="AE899" t="s">
        <v>36972</v>
      </c>
      <c r="AF899" t="s">
        <v>36973</v>
      </c>
      <c r="AH899" t="s">
        <v>37757</v>
      </c>
      <c r="AJ899" t="s">
        <v>36967</v>
      </c>
      <c r="AK899" t="s">
        <v>33329</v>
      </c>
      <c r="AL899" t="s">
        <v>195</v>
      </c>
      <c r="AM899" t="s">
        <v>37777</v>
      </c>
      <c r="AN899" t="s">
        <v>29128</v>
      </c>
      <c r="AQ899" t="s">
        <v>29128</v>
      </c>
      <c r="AR899" t="s">
        <v>34351</v>
      </c>
      <c r="AW899" t="s">
        <v>37135</v>
      </c>
      <c r="AX899" t="s">
        <v>37135</v>
      </c>
      <c r="AY899" t="s">
        <v>37021</v>
      </c>
      <c r="BA899" t="s">
        <v>353</v>
      </c>
      <c r="BB899">
        <v>48</v>
      </c>
      <c r="BC899" t="s">
        <v>37048</v>
      </c>
      <c r="BD899" t="s">
        <v>34259</v>
      </c>
      <c r="BE899" t="s">
        <v>36993</v>
      </c>
      <c r="BF899">
        <v>0.2</v>
      </c>
      <c r="BG899" t="str">
        <f>_xlfn.TEXTJOIN("-",TRUE,V899,AL899,I899,BD899,AR899)</f>
        <v>AG-B9-CC-D4-EH</v>
      </c>
      <c r="BH899" t="s">
        <v>38087</v>
      </c>
      <c r="BI899" t="s">
        <v>38088</v>
      </c>
      <c r="BJ899" t="s">
        <v>37837</v>
      </c>
      <c r="BK899" cm="1">
        <f t="array" ref="BK899">IF(LEN(TRIM(BG899))=0,"",SUMPRODUCT(--(LEN(TRIM($BG$5:BG899))&gt;0)))</f>
        <v>878</v>
      </c>
      <c r="BL899" t="str">
        <f>IF(BK899&lt;&gt;"",_xlfn.BASE(BK899,36,10),"")</f>
        <v>00000000OE</v>
      </c>
      <c r="BM899" t="str">
        <f>IF(BL899&lt;&gt;"","*"&amp;BL899&amp;"*","")</f>
        <v>*00000000OE*</v>
      </c>
      <c r="BN899" t="s">
        <v>37835</v>
      </c>
      <c r="BO899" t="str">
        <f>_xlfn.TEXTJOIN("-",TRUE,N899,T899)</f>
        <v>DAT004-M16</v>
      </c>
      <c r="CP899" t="s">
        <v>37825</v>
      </c>
      <c r="CU899">
        <v>13.99</v>
      </c>
      <c r="DT899" t="s">
        <v>37026</v>
      </c>
      <c r="EC899" s="7">
        <f t="shared" si="118"/>
        <v>17.487500000000001</v>
      </c>
      <c r="EN899" t="s">
        <v>36995</v>
      </c>
      <c r="EO899">
        <v>1731138031</v>
      </c>
      <c r="EP899" t="s">
        <v>36968</v>
      </c>
      <c r="EQ899" t="s">
        <v>36996</v>
      </c>
      <c r="ER899" t="s">
        <v>36997</v>
      </c>
      <c r="ES899" t="s">
        <v>36967</v>
      </c>
      <c r="ET899" t="s">
        <v>37761</v>
      </c>
      <c r="EU899" t="s">
        <v>36999</v>
      </c>
      <c r="FB899" t="s">
        <v>35377</v>
      </c>
      <c r="FC899" t="s">
        <v>37782</v>
      </c>
      <c r="FD899" t="s">
        <v>37799</v>
      </c>
      <c r="FF899" t="s">
        <v>36990</v>
      </c>
      <c r="FG899" t="s">
        <v>36990</v>
      </c>
      <c r="FH899" t="s">
        <v>37825</v>
      </c>
      <c r="FI899" t="s">
        <v>37762</v>
      </c>
      <c r="FJ899" t="s">
        <v>37763</v>
      </c>
      <c r="FK899" t="s">
        <v>37764</v>
      </c>
      <c r="FL899" t="s">
        <v>37765</v>
      </c>
      <c r="FM899" t="s">
        <v>37766</v>
      </c>
      <c r="FN899" t="s">
        <v>37767</v>
      </c>
      <c r="FO899" t="s">
        <v>37768</v>
      </c>
      <c r="FP899" t="s">
        <v>37769</v>
      </c>
      <c r="FQ899" t="s">
        <v>37028</v>
      </c>
      <c r="FR899" t="s">
        <v>37008</v>
      </c>
      <c r="FS899" t="s">
        <v>37009</v>
      </c>
      <c r="FT899" t="s">
        <v>33329</v>
      </c>
      <c r="FU899" t="s">
        <v>33329</v>
      </c>
      <c r="FV899" t="s">
        <v>37799</v>
      </c>
      <c r="FW899" t="s">
        <v>37030</v>
      </c>
      <c r="FX899" t="s">
        <v>37031</v>
      </c>
      <c r="FY899" t="s">
        <v>36971</v>
      </c>
      <c r="FZ899" t="s">
        <v>36990</v>
      </c>
      <c r="GA899" t="s">
        <v>37783</v>
      </c>
      <c r="GB899" t="s">
        <v>36968</v>
      </c>
      <c r="GC899" t="s">
        <v>37032</v>
      </c>
      <c r="GD899" t="s">
        <v>37033</v>
      </c>
      <c r="GE899" t="s">
        <v>37770</v>
      </c>
      <c r="GF899" t="s">
        <v>37771</v>
      </c>
      <c r="GG899" t="s">
        <v>37772</v>
      </c>
      <c r="GH899" t="s">
        <v>37773</v>
      </c>
      <c r="GI899" t="s">
        <v>37774</v>
      </c>
      <c r="GJ899" t="s">
        <v>37034</v>
      </c>
      <c r="GK899" t="s">
        <v>37035</v>
      </c>
      <c r="GL899" t="s">
        <v>37784</v>
      </c>
      <c r="GM899" t="s">
        <v>37785</v>
      </c>
      <c r="GN899" t="s">
        <v>37786</v>
      </c>
      <c r="GO899" t="s">
        <v>36973</v>
      </c>
      <c r="GP899" t="s">
        <v>37799</v>
      </c>
      <c r="GQ899" t="s">
        <v>37010</v>
      </c>
      <c r="GR899" t="s">
        <v>36969</v>
      </c>
      <c r="GT899" t="s">
        <v>37011</v>
      </c>
      <c r="GU899">
        <f t="shared" si="119"/>
        <v>17.5</v>
      </c>
      <c r="GV899">
        <f t="shared" si="120"/>
        <v>17.5</v>
      </c>
      <c r="GX899">
        <v>14</v>
      </c>
      <c r="GY899" t="s">
        <v>37012</v>
      </c>
      <c r="HA899" t="s">
        <v>37013</v>
      </c>
      <c r="HE899">
        <v>13.99</v>
      </c>
    </row>
    <row r="900" spans="1:213">
      <c r="A900" t="s">
        <v>29123</v>
      </c>
      <c r="B900" t="s">
        <v>36962</v>
      </c>
      <c r="C900" t="s">
        <v>36963</v>
      </c>
      <c r="D900" t="s">
        <v>21372</v>
      </c>
      <c r="E900">
        <v>1</v>
      </c>
      <c r="F900" t="s">
        <v>36964</v>
      </c>
      <c r="G900" t="s">
        <v>38</v>
      </c>
      <c r="H900" t="s">
        <v>37246</v>
      </c>
      <c r="I900" t="s">
        <v>34208</v>
      </c>
      <c r="J900" t="s">
        <v>33297</v>
      </c>
      <c r="K900" t="s">
        <v>21308</v>
      </c>
      <c r="L900" t="s">
        <v>33298</v>
      </c>
      <c r="M900" t="s">
        <v>33343</v>
      </c>
      <c r="N900" t="s">
        <v>21360</v>
      </c>
      <c r="O900" t="s">
        <v>33344</v>
      </c>
      <c r="P900" t="s">
        <v>21282</v>
      </c>
      <c r="Q900" t="s">
        <v>33300</v>
      </c>
      <c r="T900" t="s">
        <v>33349</v>
      </c>
      <c r="U900" t="s">
        <v>37776</v>
      </c>
      <c r="V900" t="s">
        <v>34104</v>
      </c>
      <c r="W900" t="s">
        <v>36967</v>
      </c>
      <c r="X900" t="s">
        <v>36968</v>
      </c>
      <c r="Y900" t="s">
        <v>36969</v>
      </c>
      <c r="Z900">
        <v>300</v>
      </c>
      <c r="AA900">
        <v>271</v>
      </c>
      <c r="AB900" t="s">
        <v>37056</v>
      </c>
      <c r="AC900" t="s">
        <v>36990</v>
      </c>
      <c r="AD900" t="s">
        <v>36971</v>
      </c>
      <c r="AE900" t="s">
        <v>36972</v>
      </c>
      <c r="AF900" t="s">
        <v>36973</v>
      </c>
      <c r="AH900" t="s">
        <v>37757</v>
      </c>
      <c r="AJ900" t="s">
        <v>36967</v>
      </c>
      <c r="AK900" t="s">
        <v>33329</v>
      </c>
      <c r="AL900" t="s">
        <v>195</v>
      </c>
      <c r="AM900" t="s">
        <v>37777</v>
      </c>
      <c r="AN900" t="s">
        <v>37800</v>
      </c>
      <c r="AQ900" t="s">
        <v>37800</v>
      </c>
      <c r="AR900" t="s">
        <v>34353</v>
      </c>
      <c r="AW900" t="s">
        <v>37135</v>
      </c>
      <c r="AX900" t="s">
        <v>37135</v>
      </c>
      <c r="AY900" t="s">
        <v>37058</v>
      </c>
      <c r="BA900" t="s">
        <v>37059</v>
      </c>
      <c r="BB900">
        <v>48</v>
      </c>
      <c r="BC900" t="s">
        <v>37060</v>
      </c>
      <c r="BD900" t="s">
        <v>34261</v>
      </c>
      <c r="BE900" t="s">
        <v>36993</v>
      </c>
      <c r="BF900">
        <v>0.2</v>
      </c>
      <c r="BG900" t="str">
        <f>_xlfn.TEXTJOIN("-",TRUE,V900,AL900,I900,BD900,AR900)</f>
        <v>AG-B9-CC-D5-EI</v>
      </c>
      <c r="BH900" t="s">
        <v>38089</v>
      </c>
      <c r="BI900" t="s">
        <v>38090</v>
      </c>
      <c r="BJ900" t="s">
        <v>37840</v>
      </c>
      <c r="BK900" cm="1">
        <f t="array" ref="BK900">IF(LEN(TRIM(BG900))=0,"",SUMPRODUCT(--(LEN(TRIM($BG$5:BG900))&gt;0)))</f>
        <v>879</v>
      </c>
      <c r="BL900" t="str">
        <f>IF(BK900&lt;&gt;"",_xlfn.BASE(BK900,36,10),"")</f>
        <v>00000000OF</v>
      </c>
      <c r="BM900" t="str">
        <f>IF(BL900&lt;&gt;"","*"&amp;BL900&amp;"*","")</f>
        <v>*00000000OF*</v>
      </c>
      <c r="BN900" t="s">
        <v>37838</v>
      </c>
      <c r="BO900" t="str">
        <f>_xlfn.TEXTJOIN("-",TRUE,N900,T900)</f>
        <v>DAT004-M16</v>
      </c>
      <c r="CP900" t="s">
        <v>37825</v>
      </c>
      <c r="CU900">
        <v>16.989999999999998</v>
      </c>
      <c r="DT900" t="s">
        <v>37026</v>
      </c>
      <c r="EC900" s="7">
        <f t="shared" si="118"/>
        <v>21.237499999999997</v>
      </c>
      <c r="EN900" t="s">
        <v>36995</v>
      </c>
      <c r="EO900">
        <v>1731138031</v>
      </c>
      <c r="EP900" t="s">
        <v>36968</v>
      </c>
      <c r="EQ900" t="s">
        <v>36996</v>
      </c>
      <c r="ER900" t="s">
        <v>36997</v>
      </c>
      <c r="ES900" t="s">
        <v>36967</v>
      </c>
      <c r="ET900" t="s">
        <v>37761</v>
      </c>
      <c r="EU900" t="s">
        <v>36999</v>
      </c>
      <c r="FB900" t="s">
        <v>35377</v>
      </c>
      <c r="FC900" t="s">
        <v>37782</v>
      </c>
      <c r="FD900" t="s">
        <v>37800</v>
      </c>
      <c r="FF900" t="s">
        <v>36990</v>
      </c>
      <c r="FG900" t="s">
        <v>36990</v>
      </c>
      <c r="FH900" t="s">
        <v>37825</v>
      </c>
      <c r="FI900" t="s">
        <v>37762</v>
      </c>
      <c r="FJ900" t="s">
        <v>37763</v>
      </c>
      <c r="FK900" t="s">
        <v>37764</v>
      </c>
      <c r="FL900" t="s">
        <v>37765</v>
      </c>
      <c r="FM900" t="s">
        <v>37766</v>
      </c>
      <c r="FN900" t="s">
        <v>37767</v>
      </c>
      <c r="FO900" t="s">
        <v>37768</v>
      </c>
      <c r="FP900" t="s">
        <v>37769</v>
      </c>
      <c r="FQ900" t="s">
        <v>37028</v>
      </c>
      <c r="FR900" t="s">
        <v>37008</v>
      </c>
      <c r="FS900" t="s">
        <v>37009</v>
      </c>
      <c r="FT900" t="s">
        <v>33329</v>
      </c>
      <c r="FU900" t="s">
        <v>33329</v>
      </c>
      <c r="FV900" t="s">
        <v>37800</v>
      </c>
      <c r="FW900" t="s">
        <v>37030</v>
      </c>
      <c r="FX900" t="s">
        <v>37031</v>
      </c>
      <c r="FY900" t="s">
        <v>36971</v>
      </c>
      <c r="FZ900" t="s">
        <v>36990</v>
      </c>
      <c r="GA900" t="s">
        <v>37783</v>
      </c>
      <c r="GB900" t="s">
        <v>36968</v>
      </c>
      <c r="GC900" t="s">
        <v>37032</v>
      </c>
      <c r="GD900" t="s">
        <v>37033</v>
      </c>
      <c r="GE900" t="s">
        <v>37770</v>
      </c>
      <c r="GF900" t="s">
        <v>37771</v>
      </c>
      <c r="GG900" t="s">
        <v>37772</v>
      </c>
      <c r="GH900" t="s">
        <v>37773</v>
      </c>
      <c r="GI900" t="s">
        <v>37774</v>
      </c>
      <c r="GJ900" t="s">
        <v>37034</v>
      </c>
      <c r="GK900" t="s">
        <v>37035</v>
      </c>
      <c r="GL900" t="s">
        <v>37784</v>
      </c>
      <c r="GM900" t="s">
        <v>37785</v>
      </c>
      <c r="GN900" t="s">
        <v>37786</v>
      </c>
      <c r="GO900" t="s">
        <v>36973</v>
      </c>
      <c r="GP900" t="s">
        <v>37800</v>
      </c>
      <c r="GQ900" t="s">
        <v>37010</v>
      </c>
      <c r="GR900" t="s">
        <v>36969</v>
      </c>
      <c r="GT900" t="s">
        <v>37011</v>
      </c>
      <c r="GU900">
        <f t="shared" si="119"/>
        <v>21.25</v>
      </c>
      <c r="GV900">
        <f t="shared" si="120"/>
        <v>21.25</v>
      </c>
      <c r="GX900">
        <v>17</v>
      </c>
      <c r="GY900" t="s">
        <v>37012</v>
      </c>
      <c r="HA900" t="s">
        <v>37013</v>
      </c>
      <c r="HE900">
        <v>16.989999999999998</v>
      </c>
    </row>
    <row r="901" spans="1:213">
      <c r="A901" t="s">
        <v>29123</v>
      </c>
      <c r="B901" t="s">
        <v>36962</v>
      </c>
      <c r="C901" t="s">
        <v>36963</v>
      </c>
      <c r="D901" t="s">
        <v>21372</v>
      </c>
      <c r="E901">
        <v>1</v>
      </c>
      <c r="F901" t="s">
        <v>36964</v>
      </c>
      <c r="G901" t="s">
        <v>38</v>
      </c>
      <c r="H901" t="s">
        <v>37246</v>
      </c>
      <c r="I901" t="s">
        <v>34208</v>
      </c>
      <c r="J901" t="s">
        <v>33297</v>
      </c>
      <c r="K901" t="s">
        <v>21308</v>
      </c>
      <c r="L901" t="s">
        <v>33298</v>
      </c>
      <c r="M901" t="s">
        <v>33343</v>
      </c>
      <c r="N901" t="s">
        <v>21360</v>
      </c>
      <c r="O901" t="s">
        <v>33344</v>
      </c>
      <c r="P901" t="s">
        <v>21282</v>
      </c>
      <c r="Q901" t="s">
        <v>33300</v>
      </c>
      <c r="T901" t="s">
        <v>33349</v>
      </c>
      <c r="U901" t="s">
        <v>37776</v>
      </c>
      <c r="V901" t="s">
        <v>34104</v>
      </c>
      <c r="W901" t="s">
        <v>36967</v>
      </c>
      <c r="X901" t="s">
        <v>36968</v>
      </c>
      <c r="Y901" t="s">
        <v>36969</v>
      </c>
      <c r="Z901">
        <v>200</v>
      </c>
      <c r="AA901">
        <v>171</v>
      </c>
      <c r="AB901" t="s">
        <v>37018</v>
      </c>
      <c r="AC901" t="s">
        <v>36990</v>
      </c>
      <c r="AD901" t="s">
        <v>36971</v>
      </c>
      <c r="AE901" t="s">
        <v>36972</v>
      </c>
      <c r="AF901" t="s">
        <v>36973</v>
      </c>
      <c r="AH901" t="s">
        <v>37757</v>
      </c>
      <c r="AJ901" t="s">
        <v>36967</v>
      </c>
      <c r="AK901" t="s">
        <v>29051</v>
      </c>
      <c r="AL901" t="s">
        <v>28724</v>
      </c>
      <c r="AM901" t="s">
        <v>37777</v>
      </c>
      <c r="AN901" t="s">
        <v>28824</v>
      </c>
      <c r="AQ901" t="s">
        <v>28824</v>
      </c>
      <c r="AR901" t="s">
        <v>34343</v>
      </c>
      <c r="AW901" t="s">
        <v>37135</v>
      </c>
      <c r="AX901" t="s">
        <v>37135</v>
      </c>
      <c r="AY901" t="s">
        <v>37021</v>
      </c>
      <c r="BA901" t="s">
        <v>353</v>
      </c>
      <c r="BB901">
        <v>48</v>
      </c>
      <c r="BC901" t="s">
        <v>37022</v>
      </c>
      <c r="BD901" t="s">
        <v>28739</v>
      </c>
      <c r="BE901" t="s">
        <v>36993</v>
      </c>
      <c r="BF901">
        <v>0.2</v>
      </c>
      <c r="BG901" t="str">
        <f>_xlfn.TEXTJOIN("-",TRUE,V901,AL901,I901,BD901,AR901)</f>
        <v>AG-BB-CC-D3-ED</v>
      </c>
      <c r="BH901" t="s">
        <v>38091</v>
      </c>
      <c r="BI901" t="s">
        <v>38092</v>
      </c>
      <c r="BJ901" t="s">
        <v>37843</v>
      </c>
      <c r="BK901" cm="1">
        <f t="array" ref="BK901">IF(LEN(TRIM(BG901))=0,"",SUMPRODUCT(--(LEN(TRIM($BG$5:BG901))&gt;0)))</f>
        <v>880</v>
      </c>
      <c r="BL901" t="str">
        <f>IF(BK901&lt;&gt;"",_xlfn.BASE(BK901,36,10),"")</f>
        <v>00000000OG</v>
      </c>
      <c r="BM901" t="str">
        <f>IF(BL901&lt;&gt;"","*"&amp;BL901&amp;"*","")</f>
        <v>*00000000OG*</v>
      </c>
      <c r="BN901" t="s">
        <v>37841</v>
      </c>
      <c r="BO901" t="str">
        <f>_xlfn.TEXTJOIN("-",TRUE,N901,T901)</f>
        <v>DAT004-M16</v>
      </c>
      <c r="CP901" t="s">
        <v>37844</v>
      </c>
      <c r="CU901">
        <v>13.99</v>
      </c>
      <c r="DT901" t="s">
        <v>37026</v>
      </c>
      <c r="EC901" s="7">
        <f t="shared" si="118"/>
        <v>17.487500000000001</v>
      </c>
      <c r="EN901" t="s">
        <v>36995</v>
      </c>
      <c r="EO901">
        <v>1731138031</v>
      </c>
      <c r="EP901" t="s">
        <v>36968</v>
      </c>
      <c r="EQ901" t="s">
        <v>36996</v>
      </c>
      <c r="ER901" t="s">
        <v>36997</v>
      </c>
      <c r="ES901" t="s">
        <v>36967</v>
      </c>
      <c r="ET901" t="s">
        <v>37761</v>
      </c>
      <c r="EU901" t="s">
        <v>36999</v>
      </c>
      <c r="FB901" t="s">
        <v>35377</v>
      </c>
      <c r="FC901" t="s">
        <v>37782</v>
      </c>
      <c r="FD901" t="s">
        <v>28824</v>
      </c>
      <c r="FF901" t="s">
        <v>36990</v>
      </c>
      <c r="FG901" t="s">
        <v>36990</v>
      </c>
      <c r="FH901" t="s">
        <v>37844</v>
      </c>
      <c r="FI901" t="s">
        <v>37762</v>
      </c>
      <c r="FJ901" t="s">
        <v>37763</v>
      </c>
      <c r="FK901" t="s">
        <v>37764</v>
      </c>
      <c r="FL901" t="s">
        <v>37765</v>
      </c>
      <c r="FM901" t="s">
        <v>37766</v>
      </c>
      <c r="FN901" t="s">
        <v>37767</v>
      </c>
      <c r="FO901" t="s">
        <v>37768</v>
      </c>
      <c r="FP901" t="s">
        <v>37769</v>
      </c>
      <c r="FQ901" t="s">
        <v>37028</v>
      </c>
      <c r="FR901" t="s">
        <v>37008</v>
      </c>
      <c r="FS901" t="s">
        <v>37009</v>
      </c>
      <c r="FT901" t="s">
        <v>29051</v>
      </c>
      <c r="FU901" t="s">
        <v>29051</v>
      </c>
      <c r="FV901" t="s">
        <v>28824</v>
      </c>
      <c r="FW901" t="s">
        <v>37030</v>
      </c>
      <c r="FX901" t="s">
        <v>37031</v>
      </c>
      <c r="FY901" t="s">
        <v>36971</v>
      </c>
      <c r="FZ901" t="s">
        <v>36990</v>
      </c>
      <c r="GA901" t="s">
        <v>37783</v>
      </c>
      <c r="GB901" t="s">
        <v>36968</v>
      </c>
      <c r="GC901" t="s">
        <v>37032</v>
      </c>
      <c r="GD901" t="s">
        <v>37033</v>
      </c>
      <c r="GE901" t="s">
        <v>37770</v>
      </c>
      <c r="GF901" t="s">
        <v>37771</v>
      </c>
      <c r="GG901" t="s">
        <v>37772</v>
      </c>
      <c r="GH901" t="s">
        <v>37773</v>
      </c>
      <c r="GI901" t="s">
        <v>37774</v>
      </c>
      <c r="GJ901" t="s">
        <v>37034</v>
      </c>
      <c r="GK901" t="s">
        <v>37035</v>
      </c>
      <c r="GL901" t="s">
        <v>37784</v>
      </c>
      <c r="GM901" t="s">
        <v>37785</v>
      </c>
      <c r="GN901" t="s">
        <v>37786</v>
      </c>
      <c r="GO901" t="s">
        <v>36973</v>
      </c>
      <c r="GP901" t="s">
        <v>28824</v>
      </c>
      <c r="GQ901" t="s">
        <v>37010</v>
      </c>
      <c r="GR901" t="s">
        <v>36969</v>
      </c>
      <c r="GT901" t="s">
        <v>37011</v>
      </c>
      <c r="GU901">
        <f t="shared" si="119"/>
        <v>17.5</v>
      </c>
      <c r="GV901">
        <f t="shared" si="120"/>
        <v>17.5</v>
      </c>
      <c r="GX901">
        <v>14</v>
      </c>
      <c r="GY901" t="s">
        <v>37012</v>
      </c>
      <c r="HA901" t="s">
        <v>37013</v>
      </c>
      <c r="HE901">
        <v>13.99</v>
      </c>
    </row>
    <row r="902" spans="1:213">
      <c r="A902" t="s">
        <v>29123</v>
      </c>
      <c r="B902" t="s">
        <v>36962</v>
      </c>
      <c r="C902" t="s">
        <v>36963</v>
      </c>
      <c r="D902" t="s">
        <v>21372</v>
      </c>
      <c r="E902">
        <v>1</v>
      </c>
      <c r="F902" t="s">
        <v>36964</v>
      </c>
      <c r="G902" t="s">
        <v>38</v>
      </c>
      <c r="H902" t="s">
        <v>37246</v>
      </c>
      <c r="I902" t="s">
        <v>34208</v>
      </c>
      <c r="J902" t="s">
        <v>33297</v>
      </c>
      <c r="K902" t="s">
        <v>21308</v>
      </c>
      <c r="L902" t="s">
        <v>33298</v>
      </c>
      <c r="M902" t="s">
        <v>33343</v>
      </c>
      <c r="N902" t="s">
        <v>21360</v>
      </c>
      <c r="O902" t="s">
        <v>33344</v>
      </c>
      <c r="P902" t="s">
        <v>21282</v>
      </c>
      <c r="Q902" t="s">
        <v>33300</v>
      </c>
      <c r="T902" t="s">
        <v>33349</v>
      </c>
      <c r="U902" t="s">
        <v>37776</v>
      </c>
      <c r="V902" t="s">
        <v>34104</v>
      </c>
      <c r="W902" t="s">
        <v>36967</v>
      </c>
      <c r="X902" t="s">
        <v>36968</v>
      </c>
      <c r="Y902" t="s">
        <v>36969</v>
      </c>
      <c r="Z902">
        <v>200</v>
      </c>
      <c r="AA902">
        <v>186</v>
      </c>
      <c r="AB902" t="s">
        <v>37018</v>
      </c>
      <c r="AC902" t="s">
        <v>36990</v>
      </c>
      <c r="AD902" t="s">
        <v>36971</v>
      </c>
      <c r="AE902" t="s">
        <v>36972</v>
      </c>
      <c r="AF902" t="s">
        <v>36973</v>
      </c>
      <c r="AH902" t="s">
        <v>37757</v>
      </c>
      <c r="AJ902" t="s">
        <v>36967</v>
      </c>
      <c r="AK902" t="s">
        <v>29051</v>
      </c>
      <c r="AL902" t="s">
        <v>28724</v>
      </c>
      <c r="AM902" t="s">
        <v>37777</v>
      </c>
      <c r="AN902" t="s">
        <v>28795</v>
      </c>
      <c r="AQ902" t="s">
        <v>28795</v>
      </c>
      <c r="AR902" t="s">
        <v>34345</v>
      </c>
      <c r="AW902" t="s">
        <v>37135</v>
      </c>
      <c r="AX902" t="s">
        <v>37135</v>
      </c>
      <c r="AY902" t="s">
        <v>37021</v>
      </c>
      <c r="BA902" t="s">
        <v>353</v>
      </c>
      <c r="BB902">
        <v>48</v>
      </c>
      <c r="BC902" t="s">
        <v>37022</v>
      </c>
      <c r="BD902" t="s">
        <v>28739</v>
      </c>
      <c r="BE902" t="s">
        <v>36993</v>
      </c>
      <c r="BF902">
        <v>0.2</v>
      </c>
      <c r="BG902" t="str">
        <f>_xlfn.TEXTJOIN("-",TRUE,V902,AL902,I902,BD902,AR902)</f>
        <v>AG-BB-CC-D3-EE</v>
      </c>
      <c r="BH902" t="s">
        <v>38093</v>
      </c>
      <c r="BI902" t="s">
        <v>38094</v>
      </c>
      <c r="BJ902" t="s">
        <v>37847</v>
      </c>
      <c r="BK902" cm="1">
        <f t="array" ref="BK902">IF(LEN(TRIM(BG902))=0,"",SUMPRODUCT(--(LEN(TRIM($BG$5:BG902))&gt;0)))</f>
        <v>881</v>
      </c>
      <c r="BL902" t="str">
        <f>IF(BK902&lt;&gt;"",_xlfn.BASE(BK902,36,10),"")</f>
        <v>00000000OH</v>
      </c>
      <c r="BM902" t="str">
        <f>IF(BL902&lt;&gt;"","*"&amp;BL902&amp;"*","")</f>
        <v>*00000000OH*</v>
      </c>
      <c r="BN902" t="s">
        <v>37845</v>
      </c>
      <c r="BO902" t="str">
        <f>_xlfn.TEXTJOIN("-",TRUE,N902,T902)</f>
        <v>DAT004-M16</v>
      </c>
      <c r="CP902" t="s">
        <v>37844</v>
      </c>
      <c r="CU902">
        <v>13.99</v>
      </c>
      <c r="DT902" t="s">
        <v>37026</v>
      </c>
      <c r="EC902" s="7">
        <f t="shared" si="118"/>
        <v>17.487500000000001</v>
      </c>
      <c r="EN902" t="s">
        <v>36995</v>
      </c>
      <c r="EO902">
        <v>1731138031</v>
      </c>
      <c r="EP902" t="s">
        <v>36968</v>
      </c>
      <c r="EQ902" t="s">
        <v>36996</v>
      </c>
      <c r="ER902" t="s">
        <v>36997</v>
      </c>
      <c r="ES902" t="s">
        <v>36967</v>
      </c>
      <c r="ET902" t="s">
        <v>37761</v>
      </c>
      <c r="EU902" t="s">
        <v>36999</v>
      </c>
      <c r="FB902" t="s">
        <v>35377</v>
      </c>
      <c r="FC902" t="s">
        <v>37782</v>
      </c>
      <c r="FD902" t="s">
        <v>28795</v>
      </c>
      <c r="FF902" t="s">
        <v>36990</v>
      </c>
      <c r="FG902" t="s">
        <v>36990</v>
      </c>
      <c r="FH902" t="s">
        <v>37844</v>
      </c>
      <c r="FI902" t="s">
        <v>37762</v>
      </c>
      <c r="FJ902" t="s">
        <v>37763</v>
      </c>
      <c r="FK902" t="s">
        <v>37764</v>
      </c>
      <c r="FL902" t="s">
        <v>37765</v>
      </c>
      <c r="FM902" t="s">
        <v>37766</v>
      </c>
      <c r="FN902" t="s">
        <v>37767</v>
      </c>
      <c r="FO902" t="s">
        <v>37768</v>
      </c>
      <c r="FP902" t="s">
        <v>37769</v>
      </c>
      <c r="FQ902" t="s">
        <v>37028</v>
      </c>
      <c r="FR902" t="s">
        <v>37008</v>
      </c>
      <c r="FS902" t="s">
        <v>37009</v>
      </c>
      <c r="FT902" t="s">
        <v>29051</v>
      </c>
      <c r="FU902" t="s">
        <v>29051</v>
      </c>
      <c r="FV902" t="s">
        <v>28795</v>
      </c>
      <c r="FW902" t="s">
        <v>37030</v>
      </c>
      <c r="FX902" t="s">
        <v>37031</v>
      </c>
      <c r="FY902" t="s">
        <v>36971</v>
      </c>
      <c r="FZ902" t="s">
        <v>36990</v>
      </c>
      <c r="GA902" t="s">
        <v>37783</v>
      </c>
      <c r="GB902" t="s">
        <v>36968</v>
      </c>
      <c r="GC902" t="s">
        <v>37032</v>
      </c>
      <c r="GD902" t="s">
        <v>37033</v>
      </c>
      <c r="GE902" t="s">
        <v>37770</v>
      </c>
      <c r="GF902" t="s">
        <v>37771</v>
      </c>
      <c r="GG902" t="s">
        <v>37772</v>
      </c>
      <c r="GH902" t="s">
        <v>37773</v>
      </c>
      <c r="GI902" t="s">
        <v>37774</v>
      </c>
      <c r="GJ902" t="s">
        <v>37034</v>
      </c>
      <c r="GK902" t="s">
        <v>37035</v>
      </c>
      <c r="GL902" t="s">
        <v>37784</v>
      </c>
      <c r="GM902" t="s">
        <v>37785</v>
      </c>
      <c r="GN902" t="s">
        <v>37786</v>
      </c>
      <c r="GO902" t="s">
        <v>36973</v>
      </c>
      <c r="GP902" t="s">
        <v>28795</v>
      </c>
      <c r="GQ902" t="s">
        <v>37010</v>
      </c>
      <c r="GR902" t="s">
        <v>36969</v>
      </c>
      <c r="GT902" t="s">
        <v>37011</v>
      </c>
      <c r="GU902">
        <f t="shared" si="119"/>
        <v>17.5</v>
      </c>
      <c r="GV902">
        <f t="shared" si="120"/>
        <v>17.5</v>
      </c>
      <c r="GX902">
        <v>14</v>
      </c>
      <c r="GY902" t="s">
        <v>37012</v>
      </c>
      <c r="HA902" t="s">
        <v>37013</v>
      </c>
      <c r="HE902">
        <v>13.99</v>
      </c>
    </row>
    <row r="903" spans="1:213">
      <c r="A903" t="s">
        <v>29123</v>
      </c>
      <c r="B903" t="s">
        <v>36962</v>
      </c>
      <c r="C903" t="s">
        <v>36963</v>
      </c>
      <c r="D903" t="s">
        <v>21372</v>
      </c>
      <c r="E903">
        <v>1</v>
      </c>
      <c r="F903" t="s">
        <v>36964</v>
      </c>
      <c r="G903" t="s">
        <v>38</v>
      </c>
      <c r="H903" t="s">
        <v>37246</v>
      </c>
      <c r="I903" t="s">
        <v>34208</v>
      </c>
      <c r="J903" t="s">
        <v>33297</v>
      </c>
      <c r="K903" t="s">
        <v>21308</v>
      </c>
      <c r="L903" t="s">
        <v>33298</v>
      </c>
      <c r="M903" t="s">
        <v>33343</v>
      </c>
      <c r="N903" t="s">
        <v>21360</v>
      </c>
      <c r="O903" t="s">
        <v>33344</v>
      </c>
      <c r="P903" t="s">
        <v>21282</v>
      </c>
      <c r="Q903" t="s">
        <v>33300</v>
      </c>
      <c r="T903" t="s">
        <v>33349</v>
      </c>
      <c r="U903" t="s">
        <v>37776</v>
      </c>
      <c r="V903" t="s">
        <v>34104</v>
      </c>
      <c r="W903" t="s">
        <v>36967</v>
      </c>
      <c r="X903" t="s">
        <v>36968</v>
      </c>
      <c r="Y903" t="s">
        <v>36969</v>
      </c>
      <c r="Z903">
        <v>200</v>
      </c>
      <c r="AA903">
        <v>195</v>
      </c>
      <c r="AB903" t="s">
        <v>37018</v>
      </c>
      <c r="AC903" t="s">
        <v>36990</v>
      </c>
      <c r="AD903" t="s">
        <v>36971</v>
      </c>
      <c r="AE903" t="s">
        <v>36972</v>
      </c>
      <c r="AF903" t="s">
        <v>36973</v>
      </c>
      <c r="AH903" t="s">
        <v>37757</v>
      </c>
      <c r="AJ903" t="s">
        <v>36967</v>
      </c>
      <c r="AK903" t="s">
        <v>29051</v>
      </c>
      <c r="AL903" t="s">
        <v>28724</v>
      </c>
      <c r="AM903" t="s">
        <v>37777</v>
      </c>
      <c r="AN903" t="s">
        <v>28789</v>
      </c>
      <c r="AQ903" t="s">
        <v>28789</v>
      </c>
      <c r="AR903" t="s">
        <v>34347</v>
      </c>
      <c r="AW903" t="s">
        <v>37135</v>
      </c>
      <c r="AX903" t="s">
        <v>37135</v>
      </c>
      <c r="AY903" t="s">
        <v>37021</v>
      </c>
      <c r="BA903" t="s">
        <v>353</v>
      </c>
      <c r="BB903">
        <v>48</v>
      </c>
      <c r="BC903" t="s">
        <v>37022</v>
      </c>
      <c r="BD903" t="s">
        <v>28739</v>
      </c>
      <c r="BE903" t="s">
        <v>36993</v>
      </c>
      <c r="BF903">
        <v>0.2</v>
      </c>
      <c r="BG903" t="str">
        <f>_xlfn.TEXTJOIN("-",TRUE,V903,AL903,I903,BD903,AR903)</f>
        <v>AG-BB-CC-D3-EF</v>
      </c>
      <c r="BH903" t="s">
        <v>38095</v>
      </c>
      <c r="BI903" t="s">
        <v>38096</v>
      </c>
      <c r="BJ903" t="s">
        <v>37850</v>
      </c>
      <c r="BK903" cm="1">
        <f t="array" ref="BK903">IF(LEN(TRIM(BG903))=0,"",SUMPRODUCT(--(LEN(TRIM($BG$5:BG903))&gt;0)))</f>
        <v>882</v>
      </c>
      <c r="BL903" t="str">
        <f>IF(BK903&lt;&gt;"",_xlfn.BASE(BK903,36,10),"")</f>
        <v>00000000OI</v>
      </c>
      <c r="BM903" t="str">
        <f>IF(BL903&lt;&gt;"","*"&amp;BL903&amp;"*","")</f>
        <v>*00000000OI*</v>
      </c>
      <c r="BN903" t="s">
        <v>37848</v>
      </c>
      <c r="BO903" t="str">
        <f>_xlfn.TEXTJOIN("-",TRUE,N903,T903)</f>
        <v>DAT004-M16</v>
      </c>
      <c r="CP903" t="s">
        <v>37844</v>
      </c>
      <c r="CU903">
        <v>13.99</v>
      </c>
      <c r="DT903" t="s">
        <v>37026</v>
      </c>
      <c r="EC903" s="7">
        <f t="shared" si="118"/>
        <v>17.487500000000001</v>
      </c>
      <c r="EN903" t="s">
        <v>36995</v>
      </c>
      <c r="EO903">
        <v>1731138031</v>
      </c>
      <c r="EP903" t="s">
        <v>36968</v>
      </c>
      <c r="EQ903" t="s">
        <v>36996</v>
      </c>
      <c r="ER903" t="s">
        <v>36997</v>
      </c>
      <c r="ES903" t="s">
        <v>36967</v>
      </c>
      <c r="ET903" t="s">
        <v>37761</v>
      </c>
      <c r="EU903" t="s">
        <v>36999</v>
      </c>
      <c r="FB903" t="s">
        <v>35377</v>
      </c>
      <c r="FC903" t="s">
        <v>37782</v>
      </c>
      <c r="FD903" t="s">
        <v>28789</v>
      </c>
      <c r="FF903" t="s">
        <v>36990</v>
      </c>
      <c r="FG903" t="s">
        <v>36990</v>
      </c>
      <c r="FH903" t="s">
        <v>37844</v>
      </c>
      <c r="FI903" t="s">
        <v>37762</v>
      </c>
      <c r="FJ903" t="s">
        <v>37763</v>
      </c>
      <c r="FK903" t="s">
        <v>37764</v>
      </c>
      <c r="FL903" t="s">
        <v>37765</v>
      </c>
      <c r="FM903" t="s">
        <v>37766</v>
      </c>
      <c r="FN903" t="s">
        <v>37767</v>
      </c>
      <c r="FO903" t="s">
        <v>37768</v>
      </c>
      <c r="FP903" t="s">
        <v>37769</v>
      </c>
      <c r="FQ903" t="s">
        <v>37028</v>
      </c>
      <c r="FR903" t="s">
        <v>37008</v>
      </c>
      <c r="FS903" t="s">
        <v>37009</v>
      </c>
      <c r="FT903" t="s">
        <v>29051</v>
      </c>
      <c r="FU903" t="s">
        <v>29051</v>
      </c>
      <c r="FV903" t="s">
        <v>28789</v>
      </c>
      <c r="FW903" t="s">
        <v>37030</v>
      </c>
      <c r="FX903" t="s">
        <v>37031</v>
      </c>
      <c r="FY903" t="s">
        <v>36971</v>
      </c>
      <c r="FZ903" t="s">
        <v>36990</v>
      </c>
      <c r="GA903" t="s">
        <v>37783</v>
      </c>
      <c r="GB903" t="s">
        <v>36968</v>
      </c>
      <c r="GC903" t="s">
        <v>37032</v>
      </c>
      <c r="GD903" t="s">
        <v>37033</v>
      </c>
      <c r="GE903" t="s">
        <v>37770</v>
      </c>
      <c r="GF903" t="s">
        <v>37771</v>
      </c>
      <c r="GG903" t="s">
        <v>37772</v>
      </c>
      <c r="GH903" t="s">
        <v>37773</v>
      </c>
      <c r="GI903" t="s">
        <v>37774</v>
      </c>
      <c r="GJ903" t="s">
        <v>37034</v>
      </c>
      <c r="GK903" t="s">
        <v>37035</v>
      </c>
      <c r="GL903" t="s">
        <v>37784</v>
      </c>
      <c r="GM903" t="s">
        <v>37785</v>
      </c>
      <c r="GN903" t="s">
        <v>37786</v>
      </c>
      <c r="GO903" t="s">
        <v>36973</v>
      </c>
      <c r="GP903" t="s">
        <v>28789</v>
      </c>
      <c r="GQ903" t="s">
        <v>37010</v>
      </c>
      <c r="GR903" t="s">
        <v>36969</v>
      </c>
      <c r="GT903" t="s">
        <v>37011</v>
      </c>
      <c r="GU903">
        <f t="shared" si="119"/>
        <v>17.5</v>
      </c>
      <c r="GV903">
        <f t="shared" si="120"/>
        <v>17.5</v>
      </c>
      <c r="GX903">
        <v>14</v>
      </c>
      <c r="GY903" t="s">
        <v>37012</v>
      </c>
      <c r="HA903" t="s">
        <v>37013</v>
      </c>
      <c r="HE903">
        <v>13.99</v>
      </c>
    </row>
    <row r="904" spans="1:213">
      <c r="A904" t="s">
        <v>29123</v>
      </c>
      <c r="B904" t="s">
        <v>36962</v>
      </c>
      <c r="C904" t="s">
        <v>36963</v>
      </c>
      <c r="D904" t="s">
        <v>21372</v>
      </c>
      <c r="E904">
        <v>1</v>
      </c>
      <c r="F904" t="s">
        <v>36964</v>
      </c>
      <c r="G904" t="s">
        <v>38</v>
      </c>
      <c r="H904" t="s">
        <v>37246</v>
      </c>
      <c r="I904" t="s">
        <v>34208</v>
      </c>
      <c r="J904" t="s">
        <v>33297</v>
      </c>
      <c r="K904" t="s">
        <v>21308</v>
      </c>
      <c r="L904" t="s">
        <v>33298</v>
      </c>
      <c r="M904" t="s">
        <v>33343</v>
      </c>
      <c r="N904" t="s">
        <v>21360</v>
      </c>
      <c r="O904" t="s">
        <v>33344</v>
      </c>
      <c r="P904" t="s">
        <v>21282</v>
      </c>
      <c r="Q904" t="s">
        <v>33300</v>
      </c>
      <c r="T904" t="s">
        <v>33349</v>
      </c>
      <c r="U904" t="s">
        <v>37776</v>
      </c>
      <c r="V904" t="s">
        <v>34104</v>
      </c>
      <c r="W904" t="s">
        <v>36967</v>
      </c>
      <c r="X904" t="s">
        <v>36968</v>
      </c>
      <c r="Y904" t="s">
        <v>36969</v>
      </c>
      <c r="Z904">
        <v>300</v>
      </c>
      <c r="AA904">
        <v>221</v>
      </c>
      <c r="AB904" t="s">
        <v>37018</v>
      </c>
      <c r="AC904" t="s">
        <v>36990</v>
      </c>
      <c r="AD904" t="s">
        <v>36971</v>
      </c>
      <c r="AE904" t="s">
        <v>36972</v>
      </c>
      <c r="AF904" t="s">
        <v>36973</v>
      </c>
      <c r="AH904" t="s">
        <v>37757</v>
      </c>
      <c r="AJ904" t="s">
        <v>36967</v>
      </c>
      <c r="AK904" t="s">
        <v>29051</v>
      </c>
      <c r="AL904" t="s">
        <v>28724</v>
      </c>
      <c r="AM904" t="s">
        <v>37777</v>
      </c>
      <c r="AN904" t="s">
        <v>29088</v>
      </c>
      <c r="AQ904" t="s">
        <v>29088</v>
      </c>
      <c r="AR904" t="s">
        <v>34349</v>
      </c>
      <c r="AW904" t="s">
        <v>37135</v>
      </c>
      <c r="AX904" t="s">
        <v>37135</v>
      </c>
      <c r="AY904" t="s">
        <v>37021</v>
      </c>
      <c r="BA904" t="s">
        <v>353</v>
      </c>
      <c r="BB904">
        <v>48</v>
      </c>
      <c r="BC904" t="s">
        <v>37048</v>
      </c>
      <c r="BD904" t="s">
        <v>34259</v>
      </c>
      <c r="BE904" t="s">
        <v>36993</v>
      </c>
      <c r="BF904">
        <v>0.2</v>
      </c>
      <c r="BG904" t="str">
        <f>_xlfn.TEXTJOIN("-",TRUE,V904,AL904,I904,BD904,AR904)</f>
        <v>AG-BB-CC-D4-EG</v>
      </c>
      <c r="BH904" t="s">
        <v>38097</v>
      </c>
      <c r="BI904" t="s">
        <v>38098</v>
      </c>
      <c r="BJ904" t="s">
        <v>37853</v>
      </c>
      <c r="BK904" cm="1">
        <f t="array" ref="BK904">IF(LEN(TRIM(BG904))=0,"",SUMPRODUCT(--(LEN(TRIM($BG$5:BG904))&gt;0)))</f>
        <v>883</v>
      </c>
      <c r="BL904" t="str">
        <f>IF(BK904&lt;&gt;"",_xlfn.BASE(BK904,36,10),"")</f>
        <v>00000000OJ</v>
      </c>
      <c r="BM904" t="str">
        <f>IF(BL904&lt;&gt;"","*"&amp;BL904&amp;"*","")</f>
        <v>*00000000OJ*</v>
      </c>
      <c r="BN904" t="s">
        <v>37851</v>
      </c>
      <c r="BO904" t="str">
        <f>_xlfn.TEXTJOIN("-",TRUE,N904,T904)</f>
        <v>DAT004-M16</v>
      </c>
      <c r="CP904" t="s">
        <v>37844</v>
      </c>
      <c r="CU904">
        <v>13.99</v>
      </c>
      <c r="DT904" t="s">
        <v>37026</v>
      </c>
      <c r="EC904" s="7">
        <f t="shared" si="118"/>
        <v>17.487500000000001</v>
      </c>
      <c r="EN904" t="s">
        <v>36995</v>
      </c>
      <c r="EO904">
        <v>1731138031</v>
      </c>
      <c r="EP904" t="s">
        <v>36968</v>
      </c>
      <c r="EQ904" t="s">
        <v>36996</v>
      </c>
      <c r="ER904" t="s">
        <v>36997</v>
      </c>
      <c r="ES904" t="s">
        <v>36967</v>
      </c>
      <c r="ET904" t="s">
        <v>37761</v>
      </c>
      <c r="EU904" t="s">
        <v>36999</v>
      </c>
      <c r="FB904" t="s">
        <v>35377</v>
      </c>
      <c r="FC904" t="s">
        <v>37782</v>
      </c>
      <c r="FD904" t="s">
        <v>29088</v>
      </c>
      <c r="FF904" t="s">
        <v>36990</v>
      </c>
      <c r="FG904" t="s">
        <v>36990</v>
      </c>
      <c r="FH904" t="s">
        <v>37844</v>
      </c>
      <c r="FI904" t="s">
        <v>37762</v>
      </c>
      <c r="FJ904" t="s">
        <v>37763</v>
      </c>
      <c r="FK904" t="s">
        <v>37764</v>
      </c>
      <c r="FL904" t="s">
        <v>37765</v>
      </c>
      <c r="FM904" t="s">
        <v>37766</v>
      </c>
      <c r="FN904" t="s">
        <v>37767</v>
      </c>
      <c r="FO904" t="s">
        <v>37768</v>
      </c>
      <c r="FP904" t="s">
        <v>37769</v>
      </c>
      <c r="FQ904" t="s">
        <v>37028</v>
      </c>
      <c r="FR904" t="s">
        <v>37008</v>
      </c>
      <c r="FS904" t="s">
        <v>37009</v>
      </c>
      <c r="FT904" t="s">
        <v>29051</v>
      </c>
      <c r="FU904" t="s">
        <v>29051</v>
      </c>
      <c r="FV904" t="s">
        <v>29088</v>
      </c>
      <c r="FW904" t="s">
        <v>37030</v>
      </c>
      <c r="FX904" t="s">
        <v>37031</v>
      </c>
      <c r="FY904" t="s">
        <v>36971</v>
      </c>
      <c r="FZ904" t="s">
        <v>36990</v>
      </c>
      <c r="GA904" t="s">
        <v>37783</v>
      </c>
      <c r="GB904" t="s">
        <v>36968</v>
      </c>
      <c r="GC904" t="s">
        <v>37032</v>
      </c>
      <c r="GD904" t="s">
        <v>37033</v>
      </c>
      <c r="GE904" t="s">
        <v>37770</v>
      </c>
      <c r="GF904" t="s">
        <v>37771</v>
      </c>
      <c r="GG904" t="s">
        <v>37772</v>
      </c>
      <c r="GH904" t="s">
        <v>37773</v>
      </c>
      <c r="GI904" t="s">
        <v>37774</v>
      </c>
      <c r="GJ904" t="s">
        <v>37034</v>
      </c>
      <c r="GK904" t="s">
        <v>37035</v>
      </c>
      <c r="GL904" t="s">
        <v>37784</v>
      </c>
      <c r="GM904" t="s">
        <v>37785</v>
      </c>
      <c r="GN904" t="s">
        <v>37786</v>
      </c>
      <c r="GO904" t="s">
        <v>36973</v>
      </c>
      <c r="GP904" t="s">
        <v>29088</v>
      </c>
      <c r="GQ904" t="s">
        <v>37010</v>
      </c>
      <c r="GR904" t="s">
        <v>36969</v>
      </c>
      <c r="GT904" t="s">
        <v>37011</v>
      </c>
      <c r="GU904">
        <f t="shared" si="119"/>
        <v>17.5</v>
      </c>
      <c r="GV904">
        <f t="shared" si="120"/>
        <v>17.5</v>
      </c>
      <c r="GX904">
        <v>14</v>
      </c>
      <c r="GY904" t="s">
        <v>37012</v>
      </c>
      <c r="HA904" t="s">
        <v>37013</v>
      </c>
      <c r="HE904">
        <v>13.99</v>
      </c>
    </row>
    <row r="905" spans="1:213">
      <c r="A905" t="s">
        <v>29123</v>
      </c>
      <c r="B905" t="s">
        <v>36962</v>
      </c>
      <c r="C905" t="s">
        <v>36963</v>
      </c>
      <c r="D905" t="s">
        <v>21372</v>
      </c>
      <c r="E905">
        <v>1</v>
      </c>
      <c r="F905" t="s">
        <v>36964</v>
      </c>
      <c r="G905" t="s">
        <v>38</v>
      </c>
      <c r="H905" t="s">
        <v>37246</v>
      </c>
      <c r="I905" t="s">
        <v>34208</v>
      </c>
      <c r="J905" t="s">
        <v>33297</v>
      </c>
      <c r="K905" t="s">
        <v>21308</v>
      </c>
      <c r="L905" t="s">
        <v>33298</v>
      </c>
      <c r="M905" t="s">
        <v>33343</v>
      </c>
      <c r="N905" t="s">
        <v>21360</v>
      </c>
      <c r="O905" t="s">
        <v>33344</v>
      </c>
      <c r="P905" t="s">
        <v>21282</v>
      </c>
      <c r="Q905" t="s">
        <v>33300</v>
      </c>
      <c r="T905" t="s">
        <v>33349</v>
      </c>
      <c r="U905" t="s">
        <v>37776</v>
      </c>
      <c r="V905" t="s">
        <v>34104</v>
      </c>
      <c r="W905" t="s">
        <v>36967</v>
      </c>
      <c r="X905" t="s">
        <v>36968</v>
      </c>
      <c r="Y905" t="s">
        <v>36969</v>
      </c>
      <c r="Z905">
        <v>300</v>
      </c>
      <c r="AA905">
        <v>236</v>
      </c>
      <c r="AB905" t="s">
        <v>37018</v>
      </c>
      <c r="AC905" t="s">
        <v>36990</v>
      </c>
      <c r="AD905" t="s">
        <v>36971</v>
      </c>
      <c r="AE905" t="s">
        <v>36972</v>
      </c>
      <c r="AF905" t="s">
        <v>36973</v>
      </c>
      <c r="AH905" t="s">
        <v>37757</v>
      </c>
      <c r="AJ905" t="s">
        <v>36967</v>
      </c>
      <c r="AK905" t="s">
        <v>29051</v>
      </c>
      <c r="AL905" t="s">
        <v>28724</v>
      </c>
      <c r="AM905" t="s">
        <v>37777</v>
      </c>
      <c r="AN905" t="s">
        <v>29128</v>
      </c>
      <c r="AQ905" t="s">
        <v>29128</v>
      </c>
      <c r="AR905" t="s">
        <v>34351</v>
      </c>
      <c r="AW905" t="s">
        <v>37135</v>
      </c>
      <c r="AX905" t="s">
        <v>37135</v>
      </c>
      <c r="AY905" t="s">
        <v>37021</v>
      </c>
      <c r="BA905" t="s">
        <v>353</v>
      </c>
      <c r="BB905">
        <v>48</v>
      </c>
      <c r="BC905" t="s">
        <v>37048</v>
      </c>
      <c r="BD905" t="s">
        <v>34259</v>
      </c>
      <c r="BE905" t="s">
        <v>36993</v>
      </c>
      <c r="BF905">
        <v>0.2</v>
      </c>
      <c r="BG905" t="str">
        <f>_xlfn.TEXTJOIN("-",TRUE,V905,AL905,I905,BD905,AR905)</f>
        <v>AG-BB-CC-D4-EH</v>
      </c>
      <c r="BH905" t="s">
        <v>38099</v>
      </c>
      <c r="BI905" t="s">
        <v>38100</v>
      </c>
      <c r="BJ905" t="s">
        <v>37856</v>
      </c>
      <c r="BK905" cm="1">
        <f t="array" ref="BK905">IF(LEN(TRIM(BG905))=0,"",SUMPRODUCT(--(LEN(TRIM($BG$5:BG905))&gt;0)))</f>
        <v>884</v>
      </c>
      <c r="BL905" t="str">
        <f>IF(BK905&lt;&gt;"",_xlfn.BASE(BK905,36,10),"")</f>
        <v>00000000OK</v>
      </c>
      <c r="BM905" t="str">
        <f>IF(BL905&lt;&gt;"","*"&amp;BL905&amp;"*","")</f>
        <v>*00000000OK*</v>
      </c>
      <c r="BN905" t="s">
        <v>37854</v>
      </c>
      <c r="BO905" t="str">
        <f>_xlfn.TEXTJOIN("-",TRUE,N905,T905)</f>
        <v>DAT004-M16</v>
      </c>
      <c r="CP905" t="s">
        <v>37844</v>
      </c>
      <c r="CU905">
        <v>13.99</v>
      </c>
      <c r="DT905" t="s">
        <v>37026</v>
      </c>
      <c r="EC905" s="7">
        <f t="shared" si="118"/>
        <v>17.487500000000001</v>
      </c>
      <c r="EN905" t="s">
        <v>36995</v>
      </c>
      <c r="EO905">
        <v>1731138031</v>
      </c>
      <c r="EP905" t="s">
        <v>36968</v>
      </c>
      <c r="EQ905" t="s">
        <v>36996</v>
      </c>
      <c r="ER905" t="s">
        <v>36997</v>
      </c>
      <c r="ES905" t="s">
        <v>36967</v>
      </c>
      <c r="ET905" t="s">
        <v>37761</v>
      </c>
      <c r="EU905" t="s">
        <v>36999</v>
      </c>
      <c r="FB905" t="s">
        <v>35377</v>
      </c>
      <c r="FC905" t="s">
        <v>37782</v>
      </c>
      <c r="FD905" t="s">
        <v>37799</v>
      </c>
      <c r="FF905" t="s">
        <v>36990</v>
      </c>
      <c r="FG905" t="s">
        <v>36990</v>
      </c>
      <c r="FH905" t="s">
        <v>37844</v>
      </c>
      <c r="FI905" t="s">
        <v>37762</v>
      </c>
      <c r="FJ905" t="s">
        <v>37763</v>
      </c>
      <c r="FK905" t="s">
        <v>37764</v>
      </c>
      <c r="FL905" t="s">
        <v>37765</v>
      </c>
      <c r="FM905" t="s">
        <v>37766</v>
      </c>
      <c r="FN905" t="s">
        <v>37767</v>
      </c>
      <c r="FO905" t="s">
        <v>37768</v>
      </c>
      <c r="FP905" t="s">
        <v>37769</v>
      </c>
      <c r="FQ905" t="s">
        <v>37028</v>
      </c>
      <c r="FR905" t="s">
        <v>37008</v>
      </c>
      <c r="FS905" t="s">
        <v>37009</v>
      </c>
      <c r="FT905" t="s">
        <v>29051</v>
      </c>
      <c r="FU905" t="s">
        <v>29051</v>
      </c>
      <c r="FV905" t="s">
        <v>37799</v>
      </c>
      <c r="FW905" t="s">
        <v>37030</v>
      </c>
      <c r="FX905" t="s">
        <v>37031</v>
      </c>
      <c r="FY905" t="s">
        <v>36971</v>
      </c>
      <c r="FZ905" t="s">
        <v>36990</v>
      </c>
      <c r="GA905" t="s">
        <v>37783</v>
      </c>
      <c r="GB905" t="s">
        <v>36968</v>
      </c>
      <c r="GC905" t="s">
        <v>37032</v>
      </c>
      <c r="GD905" t="s">
        <v>37033</v>
      </c>
      <c r="GE905" t="s">
        <v>37770</v>
      </c>
      <c r="GF905" t="s">
        <v>37771</v>
      </c>
      <c r="GG905" t="s">
        <v>37772</v>
      </c>
      <c r="GH905" t="s">
        <v>37773</v>
      </c>
      <c r="GI905" t="s">
        <v>37774</v>
      </c>
      <c r="GJ905" t="s">
        <v>37034</v>
      </c>
      <c r="GK905" t="s">
        <v>37035</v>
      </c>
      <c r="GL905" t="s">
        <v>37784</v>
      </c>
      <c r="GM905" t="s">
        <v>37785</v>
      </c>
      <c r="GN905" t="s">
        <v>37786</v>
      </c>
      <c r="GO905" t="s">
        <v>36973</v>
      </c>
      <c r="GP905" t="s">
        <v>37799</v>
      </c>
      <c r="GQ905" t="s">
        <v>37010</v>
      </c>
      <c r="GR905" t="s">
        <v>36969</v>
      </c>
      <c r="GT905" t="s">
        <v>37011</v>
      </c>
      <c r="GU905">
        <f t="shared" si="119"/>
        <v>17.5</v>
      </c>
      <c r="GV905">
        <f t="shared" si="120"/>
        <v>17.5</v>
      </c>
      <c r="GX905">
        <v>14</v>
      </c>
      <c r="GY905" t="s">
        <v>37012</v>
      </c>
      <c r="HA905" t="s">
        <v>37013</v>
      </c>
      <c r="HE905">
        <v>13.99</v>
      </c>
    </row>
    <row r="906" spans="1:213">
      <c r="A906" t="s">
        <v>29123</v>
      </c>
      <c r="B906" t="s">
        <v>36962</v>
      </c>
      <c r="C906" t="s">
        <v>36963</v>
      </c>
      <c r="D906" t="s">
        <v>21372</v>
      </c>
      <c r="E906">
        <v>1</v>
      </c>
      <c r="F906" t="s">
        <v>36964</v>
      </c>
      <c r="G906" t="s">
        <v>38</v>
      </c>
      <c r="H906" t="s">
        <v>37246</v>
      </c>
      <c r="I906" t="s">
        <v>34208</v>
      </c>
      <c r="J906" t="s">
        <v>33297</v>
      </c>
      <c r="K906" t="s">
        <v>21308</v>
      </c>
      <c r="L906" t="s">
        <v>33298</v>
      </c>
      <c r="M906" t="s">
        <v>33343</v>
      </c>
      <c r="N906" t="s">
        <v>21360</v>
      </c>
      <c r="O906" t="s">
        <v>33344</v>
      </c>
      <c r="P906" t="s">
        <v>21282</v>
      </c>
      <c r="Q906" t="s">
        <v>33300</v>
      </c>
      <c r="T906" t="s">
        <v>33349</v>
      </c>
      <c r="U906" t="s">
        <v>37776</v>
      </c>
      <c r="V906" t="s">
        <v>34104</v>
      </c>
      <c r="W906" t="s">
        <v>36967</v>
      </c>
      <c r="X906" t="s">
        <v>36968</v>
      </c>
      <c r="Y906" t="s">
        <v>36969</v>
      </c>
      <c r="Z906">
        <v>300</v>
      </c>
      <c r="AA906">
        <v>271</v>
      </c>
      <c r="AB906" t="s">
        <v>37056</v>
      </c>
      <c r="AC906" t="s">
        <v>36990</v>
      </c>
      <c r="AD906" t="s">
        <v>36971</v>
      </c>
      <c r="AE906" t="s">
        <v>36972</v>
      </c>
      <c r="AF906" t="s">
        <v>36973</v>
      </c>
      <c r="AH906" t="s">
        <v>37757</v>
      </c>
      <c r="AJ906" t="s">
        <v>36967</v>
      </c>
      <c r="AK906" t="s">
        <v>29051</v>
      </c>
      <c r="AL906" t="s">
        <v>28724</v>
      </c>
      <c r="AM906" t="s">
        <v>37777</v>
      </c>
      <c r="AN906" t="s">
        <v>37800</v>
      </c>
      <c r="AQ906" t="s">
        <v>37800</v>
      </c>
      <c r="AR906" t="s">
        <v>34353</v>
      </c>
      <c r="AW906" t="s">
        <v>37135</v>
      </c>
      <c r="AX906" t="s">
        <v>37135</v>
      </c>
      <c r="AY906" t="s">
        <v>37058</v>
      </c>
      <c r="BA906" t="s">
        <v>37059</v>
      </c>
      <c r="BB906">
        <v>48</v>
      </c>
      <c r="BC906" t="s">
        <v>37060</v>
      </c>
      <c r="BD906" t="s">
        <v>34261</v>
      </c>
      <c r="BE906" t="s">
        <v>36993</v>
      </c>
      <c r="BF906">
        <v>0.2</v>
      </c>
      <c r="BG906" t="str">
        <f>_xlfn.TEXTJOIN("-",TRUE,V906,AL906,I906,BD906,AR906)</f>
        <v>AG-BB-CC-D5-EI</v>
      </c>
      <c r="BH906" t="s">
        <v>38101</v>
      </c>
      <c r="BI906" t="s">
        <v>38102</v>
      </c>
      <c r="BJ906" t="s">
        <v>37859</v>
      </c>
      <c r="BK906" cm="1">
        <f t="array" ref="BK906">IF(LEN(TRIM(BG906))=0,"",SUMPRODUCT(--(LEN(TRIM($BG$5:BG906))&gt;0)))</f>
        <v>885</v>
      </c>
      <c r="BL906" t="str">
        <f>IF(BK906&lt;&gt;"",_xlfn.BASE(BK906,36,10),"")</f>
        <v>00000000OL</v>
      </c>
      <c r="BM906" t="str">
        <f>IF(BL906&lt;&gt;"","*"&amp;BL906&amp;"*","")</f>
        <v>*00000000OL*</v>
      </c>
      <c r="BN906" t="s">
        <v>37857</v>
      </c>
      <c r="BO906" t="str">
        <f>_xlfn.TEXTJOIN("-",TRUE,N906,T906)</f>
        <v>DAT004-M16</v>
      </c>
      <c r="CP906" t="s">
        <v>37844</v>
      </c>
      <c r="CU906">
        <v>16.989999999999998</v>
      </c>
      <c r="DT906" t="s">
        <v>37026</v>
      </c>
      <c r="EC906" s="7">
        <f t="shared" si="118"/>
        <v>21.237499999999997</v>
      </c>
      <c r="EN906" t="s">
        <v>36995</v>
      </c>
      <c r="EO906">
        <v>1731138031</v>
      </c>
      <c r="EP906" t="s">
        <v>36968</v>
      </c>
      <c r="EQ906" t="s">
        <v>36996</v>
      </c>
      <c r="ER906" t="s">
        <v>36997</v>
      </c>
      <c r="ES906" t="s">
        <v>36967</v>
      </c>
      <c r="ET906" t="s">
        <v>37761</v>
      </c>
      <c r="EU906" t="s">
        <v>36999</v>
      </c>
      <c r="FB906" t="s">
        <v>35377</v>
      </c>
      <c r="FC906" t="s">
        <v>37782</v>
      </c>
      <c r="FD906" t="s">
        <v>37800</v>
      </c>
      <c r="FF906" t="s">
        <v>36990</v>
      </c>
      <c r="FG906" t="s">
        <v>36990</v>
      </c>
      <c r="FH906" t="s">
        <v>37844</v>
      </c>
      <c r="FI906" t="s">
        <v>37762</v>
      </c>
      <c r="FJ906" t="s">
        <v>37763</v>
      </c>
      <c r="FK906" t="s">
        <v>37764</v>
      </c>
      <c r="FL906" t="s">
        <v>37765</v>
      </c>
      <c r="FM906" t="s">
        <v>37766</v>
      </c>
      <c r="FN906" t="s">
        <v>37767</v>
      </c>
      <c r="FO906" t="s">
        <v>37768</v>
      </c>
      <c r="FP906" t="s">
        <v>37769</v>
      </c>
      <c r="FQ906" t="s">
        <v>37028</v>
      </c>
      <c r="FR906" t="s">
        <v>37008</v>
      </c>
      <c r="FS906" t="s">
        <v>37009</v>
      </c>
      <c r="FT906" t="s">
        <v>29051</v>
      </c>
      <c r="FU906" t="s">
        <v>29051</v>
      </c>
      <c r="FV906" t="s">
        <v>37800</v>
      </c>
      <c r="FW906" t="s">
        <v>37030</v>
      </c>
      <c r="FX906" t="s">
        <v>37031</v>
      </c>
      <c r="FY906" t="s">
        <v>36971</v>
      </c>
      <c r="FZ906" t="s">
        <v>36990</v>
      </c>
      <c r="GA906" t="s">
        <v>37783</v>
      </c>
      <c r="GB906" t="s">
        <v>36968</v>
      </c>
      <c r="GC906" t="s">
        <v>37032</v>
      </c>
      <c r="GD906" t="s">
        <v>37033</v>
      </c>
      <c r="GE906" t="s">
        <v>37770</v>
      </c>
      <c r="GF906" t="s">
        <v>37771</v>
      </c>
      <c r="GG906" t="s">
        <v>37772</v>
      </c>
      <c r="GH906" t="s">
        <v>37773</v>
      </c>
      <c r="GI906" t="s">
        <v>37774</v>
      </c>
      <c r="GJ906" t="s">
        <v>37034</v>
      </c>
      <c r="GK906" t="s">
        <v>37035</v>
      </c>
      <c r="GL906" t="s">
        <v>37784</v>
      </c>
      <c r="GM906" t="s">
        <v>37785</v>
      </c>
      <c r="GN906" t="s">
        <v>37786</v>
      </c>
      <c r="GO906" t="s">
        <v>36973</v>
      </c>
      <c r="GP906" t="s">
        <v>37800</v>
      </c>
      <c r="GQ906" t="s">
        <v>37010</v>
      </c>
      <c r="GR906" t="s">
        <v>36969</v>
      </c>
      <c r="GT906" t="s">
        <v>37011</v>
      </c>
      <c r="GU906">
        <f t="shared" si="119"/>
        <v>21.25</v>
      </c>
      <c r="GV906">
        <f t="shared" si="120"/>
        <v>21.25</v>
      </c>
      <c r="GX906">
        <v>17</v>
      </c>
      <c r="GY906" t="s">
        <v>37012</v>
      </c>
      <c r="HA906" t="s">
        <v>37013</v>
      </c>
      <c r="HE906">
        <v>16.989999999999998</v>
      </c>
    </row>
    <row r="907" spans="1:213">
      <c r="A907" t="s">
        <v>29123</v>
      </c>
      <c r="B907" t="s">
        <v>36962</v>
      </c>
      <c r="C907" t="s">
        <v>36963</v>
      </c>
      <c r="D907" t="s">
        <v>21372</v>
      </c>
      <c r="E907">
        <v>1</v>
      </c>
      <c r="F907" t="s">
        <v>36964</v>
      </c>
      <c r="G907" t="s">
        <v>38</v>
      </c>
      <c r="H907" t="s">
        <v>37246</v>
      </c>
      <c r="I907" t="s">
        <v>34208</v>
      </c>
      <c r="J907" t="s">
        <v>33297</v>
      </c>
      <c r="K907" t="s">
        <v>21308</v>
      </c>
      <c r="L907" t="s">
        <v>33298</v>
      </c>
      <c r="M907" t="s">
        <v>33343</v>
      </c>
      <c r="N907" t="s">
        <v>21360</v>
      </c>
      <c r="O907" t="s">
        <v>33344</v>
      </c>
      <c r="P907" t="s">
        <v>21282</v>
      </c>
      <c r="Q907" t="s">
        <v>33300</v>
      </c>
      <c r="T907" t="s">
        <v>33349</v>
      </c>
      <c r="U907" t="s">
        <v>37776</v>
      </c>
      <c r="V907" t="s">
        <v>34104</v>
      </c>
      <c r="W907" t="s">
        <v>36967</v>
      </c>
      <c r="X907" t="s">
        <v>36968</v>
      </c>
      <c r="Y907" t="s">
        <v>36969</v>
      </c>
      <c r="Z907">
        <v>200</v>
      </c>
      <c r="AA907">
        <v>171</v>
      </c>
      <c r="AB907" t="s">
        <v>37018</v>
      </c>
      <c r="AC907" t="s">
        <v>36990</v>
      </c>
      <c r="AD907" t="s">
        <v>36971</v>
      </c>
      <c r="AE907" t="s">
        <v>36972</v>
      </c>
      <c r="AF907" t="s">
        <v>36973</v>
      </c>
      <c r="AH907" t="s">
        <v>37757</v>
      </c>
      <c r="AJ907" t="s">
        <v>36967</v>
      </c>
      <c r="AK907" t="s">
        <v>33352</v>
      </c>
      <c r="AL907" t="s">
        <v>34162</v>
      </c>
      <c r="AM907" t="s">
        <v>37777</v>
      </c>
      <c r="AN907" t="s">
        <v>28824</v>
      </c>
      <c r="AQ907" t="s">
        <v>28824</v>
      </c>
      <c r="AR907" t="s">
        <v>34343</v>
      </c>
      <c r="AW907" t="s">
        <v>37135</v>
      </c>
      <c r="AX907" t="s">
        <v>37135</v>
      </c>
      <c r="AY907" t="s">
        <v>37021</v>
      </c>
      <c r="BA907" t="s">
        <v>353</v>
      </c>
      <c r="BB907">
        <v>48</v>
      </c>
      <c r="BC907" t="s">
        <v>37022</v>
      </c>
      <c r="BD907" t="s">
        <v>28739</v>
      </c>
      <c r="BE907" t="s">
        <v>36993</v>
      </c>
      <c r="BF907">
        <v>0.2</v>
      </c>
      <c r="BG907" t="str">
        <f>_xlfn.TEXTJOIN("-",TRUE,V907,AL907,I907,BD907,AR907)</f>
        <v>AG-BH-CC-D3-ED</v>
      </c>
      <c r="BH907" t="s">
        <v>38103</v>
      </c>
      <c r="BI907" t="s">
        <v>38104</v>
      </c>
      <c r="BJ907" t="s">
        <v>37862</v>
      </c>
      <c r="BK907" cm="1">
        <f t="array" ref="BK907">IF(LEN(TRIM(BG907))=0,"",SUMPRODUCT(--(LEN(TRIM($BG$5:BG907))&gt;0)))</f>
        <v>886</v>
      </c>
      <c r="BL907" t="str">
        <f>IF(BK907&lt;&gt;"",_xlfn.BASE(BK907,36,10),"")</f>
        <v>00000000OM</v>
      </c>
      <c r="BM907" t="str">
        <f>IF(BL907&lt;&gt;"","*"&amp;BL907&amp;"*","")</f>
        <v>*00000000OM*</v>
      </c>
      <c r="BN907" t="s">
        <v>37860</v>
      </c>
      <c r="BO907" t="str">
        <f>_xlfn.TEXTJOIN("-",TRUE,N907,T907)</f>
        <v>DAT004-M16</v>
      </c>
      <c r="CP907" t="s">
        <v>37863</v>
      </c>
      <c r="CU907">
        <v>13.99</v>
      </c>
      <c r="DT907" t="s">
        <v>37026</v>
      </c>
      <c r="EC907" s="7">
        <f t="shared" si="118"/>
        <v>17.487500000000001</v>
      </c>
      <c r="EN907" t="s">
        <v>36995</v>
      </c>
      <c r="EO907">
        <v>1731138031</v>
      </c>
      <c r="EP907" t="s">
        <v>36968</v>
      </c>
      <c r="EQ907" t="s">
        <v>36996</v>
      </c>
      <c r="ER907" t="s">
        <v>36997</v>
      </c>
      <c r="ES907" t="s">
        <v>36967</v>
      </c>
      <c r="ET907" t="s">
        <v>37761</v>
      </c>
      <c r="EU907" t="s">
        <v>36999</v>
      </c>
      <c r="FB907" t="s">
        <v>35377</v>
      </c>
      <c r="FC907" t="s">
        <v>37782</v>
      </c>
      <c r="FD907" t="s">
        <v>28824</v>
      </c>
      <c r="FF907" t="s">
        <v>36990</v>
      </c>
      <c r="FG907" t="s">
        <v>36990</v>
      </c>
      <c r="FH907" t="s">
        <v>37863</v>
      </c>
      <c r="FI907" t="s">
        <v>37762</v>
      </c>
      <c r="FJ907" t="s">
        <v>37763</v>
      </c>
      <c r="FK907" t="s">
        <v>37764</v>
      </c>
      <c r="FL907" t="s">
        <v>37765</v>
      </c>
      <c r="FM907" t="s">
        <v>37766</v>
      </c>
      <c r="FN907" t="s">
        <v>37767</v>
      </c>
      <c r="FO907" t="s">
        <v>37768</v>
      </c>
      <c r="FP907" t="s">
        <v>37769</v>
      </c>
      <c r="FQ907" t="s">
        <v>37028</v>
      </c>
      <c r="FR907" t="s">
        <v>37008</v>
      </c>
      <c r="FS907" t="s">
        <v>37009</v>
      </c>
      <c r="FT907" t="s">
        <v>33352</v>
      </c>
      <c r="FU907" t="s">
        <v>33352</v>
      </c>
      <c r="FV907" t="s">
        <v>28824</v>
      </c>
      <c r="FW907" t="s">
        <v>37030</v>
      </c>
      <c r="FX907" t="s">
        <v>37031</v>
      </c>
      <c r="FY907" t="s">
        <v>36971</v>
      </c>
      <c r="FZ907" t="s">
        <v>36990</v>
      </c>
      <c r="GA907" t="s">
        <v>37783</v>
      </c>
      <c r="GB907" t="s">
        <v>36968</v>
      </c>
      <c r="GC907" t="s">
        <v>37032</v>
      </c>
      <c r="GD907" t="s">
        <v>37033</v>
      </c>
      <c r="GE907" t="s">
        <v>37770</v>
      </c>
      <c r="GF907" t="s">
        <v>37771</v>
      </c>
      <c r="GG907" t="s">
        <v>37772</v>
      </c>
      <c r="GH907" t="s">
        <v>37773</v>
      </c>
      <c r="GI907" t="s">
        <v>37774</v>
      </c>
      <c r="GJ907" t="s">
        <v>37034</v>
      </c>
      <c r="GK907" t="s">
        <v>37035</v>
      </c>
      <c r="GL907" t="s">
        <v>37784</v>
      </c>
      <c r="GM907" t="s">
        <v>37785</v>
      </c>
      <c r="GN907" t="s">
        <v>37786</v>
      </c>
      <c r="GO907" t="s">
        <v>36973</v>
      </c>
      <c r="GP907" t="s">
        <v>28824</v>
      </c>
      <c r="GQ907" t="s">
        <v>37010</v>
      </c>
      <c r="GR907" t="s">
        <v>36969</v>
      </c>
      <c r="GT907" t="s">
        <v>37011</v>
      </c>
      <c r="GU907">
        <f t="shared" si="119"/>
        <v>17.5</v>
      </c>
      <c r="GV907">
        <f t="shared" si="120"/>
        <v>17.5</v>
      </c>
      <c r="GX907">
        <v>14</v>
      </c>
      <c r="GY907" t="s">
        <v>37012</v>
      </c>
      <c r="HA907" t="s">
        <v>37013</v>
      </c>
      <c r="HE907">
        <v>13.99</v>
      </c>
    </row>
    <row r="908" spans="1:213">
      <c r="A908" t="s">
        <v>29123</v>
      </c>
      <c r="B908" t="s">
        <v>36962</v>
      </c>
      <c r="C908" t="s">
        <v>36963</v>
      </c>
      <c r="D908" t="s">
        <v>21372</v>
      </c>
      <c r="E908">
        <v>1</v>
      </c>
      <c r="F908" t="s">
        <v>36964</v>
      </c>
      <c r="G908" t="s">
        <v>38</v>
      </c>
      <c r="H908" t="s">
        <v>37246</v>
      </c>
      <c r="I908" t="s">
        <v>34208</v>
      </c>
      <c r="J908" t="s">
        <v>33297</v>
      </c>
      <c r="K908" t="s">
        <v>21308</v>
      </c>
      <c r="L908" t="s">
        <v>33298</v>
      </c>
      <c r="M908" t="s">
        <v>33343</v>
      </c>
      <c r="N908" t="s">
        <v>21360</v>
      </c>
      <c r="O908" t="s">
        <v>33344</v>
      </c>
      <c r="P908" t="s">
        <v>21282</v>
      </c>
      <c r="Q908" t="s">
        <v>33300</v>
      </c>
      <c r="T908" t="s">
        <v>33349</v>
      </c>
      <c r="U908" t="s">
        <v>37776</v>
      </c>
      <c r="V908" t="s">
        <v>34104</v>
      </c>
      <c r="W908" t="s">
        <v>36967</v>
      </c>
      <c r="X908" t="s">
        <v>36968</v>
      </c>
      <c r="Y908" t="s">
        <v>36969</v>
      </c>
      <c r="Z908">
        <v>200</v>
      </c>
      <c r="AA908">
        <v>186</v>
      </c>
      <c r="AB908" t="s">
        <v>37018</v>
      </c>
      <c r="AC908" t="s">
        <v>36990</v>
      </c>
      <c r="AD908" t="s">
        <v>36971</v>
      </c>
      <c r="AE908" t="s">
        <v>36972</v>
      </c>
      <c r="AF908" t="s">
        <v>36973</v>
      </c>
      <c r="AH908" t="s">
        <v>37757</v>
      </c>
      <c r="AJ908" t="s">
        <v>36967</v>
      </c>
      <c r="AK908" t="s">
        <v>33352</v>
      </c>
      <c r="AL908" t="s">
        <v>34162</v>
      </c>
      <c r="AM908" t="s">
        <v>37777</v>
      </c>
      <c r="AN908" t="s">
        <v>28795</v>
      </c>
      <c r="AQ908" t="s">
        <v>28795</v>
      </c>
      <c r="AR908" t="s">
        <v>34345</v>
      </c>
      <c r="AW908" t="s">
        <v>37135</v>
      </c>
      <c r="AX908" t="s">
        <v>37135</v>
      </c>
      <c r="AY908" t="s">
        <v>37021</v>
      </c>
      <c r="BA908" t="s">
        <v>353</v>
      </c>
      <c r="BB908">
        <v>48</v>
      </c>
      <c r="BC908" t="s">
        <v>37022</v>
      </c>
      <c r="BD908" t="s">
        <v>28739</v>
      </c>
      <c r="BE908" t="s">
        <v>36993</v>
      </c>
      <c r="BF908">
        <v>0.2</v>
      </c>
      <c r="BG908" t="str">
        <f>_xlfn.TEXTJOIN("-",TRUE,V908,AL908,I908,BD908,AR908)</f>
        <v>AG-BH-CC-D3-EE</v>
      </c>
      <c r="BH908" t="s">
        <v>38105</v>
      </c>
      <c r="BI908" t="s">
        <v>38106</v>
      </c>
      <c r="BJ908" t="s">
        <v>37866</v>
      </c>
      <c r="BK908" cm="1">
        <f t="array" ref="BK908">IF(LEN(TRIM(BG908))=0,"",SUMPRODUCT(--(LEN(TRIM($BG$5:BG908))&gt;0)))</f>
        <v>887</v>
      </c>
      <c r="BL908" t="str">
        <f>IF(BK908&lt;&gt;"",_xlfn.BASE(BK908,36,10),"")</f>
        <v>00000000ON</v>
      </c>
      <c r="BM908" t="str">
        <f>IF(BL908&lt;&gt;"","*"&amp;BL908&amp;"*","")</f>
        <v>*00000000ON*</v>
      </c>
      <c r="BN908" t="s">
        <v>37864</v>
      </c>
      <c r="BO908" t="str">
        <f>_xlfn.TEXTJOIN("-",TRUE,N908,T908)</f>
        <v>DAT004-M16</v>
      </c>
      <c r="CP908" t="s">
        <v>37863</v>
      </c>
      <c r="CU908">
        <v>13.99</v>
      </c>
      <c r="DT908" t="s">
        <v>37026</v>
      </c>
      <c r="EC908" s="7">
        <f t="shared" si="118"/>
        <v>17.487500000000001</v>
      </c>
      <c r="EN908" t="s">
        <v>36995</v>
      </c>
      <c r="EO908">
        <v>1731138031</v>
      </c>
      <c r="EP908" t="s">
        <v>36968</v>
      </c>
      <c r="EQ908" t="s">
        <v>36996</v>
      </c>
      <c r="ER908" t="s">
        <v>36997</v>
      </c>
      <c r="ES908" t="s">
        <v>36967</v>
      </c>
      <c r="ET908" t="s">
        <v>37761</v>
      </c>
      <c r="EU908" t="s">
        <v>36999</v>
      </c>
      <c r="FB908" t="s">
        <v>35377</v>
      </c>
      <c r="FC908" t="s">
        <v>37782</v>
      </c>
      <c r="FD908" t="s">
        <v>28795</v>
      </c>
      <c r="FF908" t="s">
        <v>36990</v>
      </c>
      <c r="FG908" t="s">
        <v>36990</v>
      </c>
      <c r="FH908" t="s">
        <v>37863</v>
      </c>
      <c r="FI908" t="s">
        <v>37762</v>
      </c>
      <c r="FJ908" t="s">
        <v>37763</v>
      </c>
      <c r="FK908" t="s">
        <v>37764</v>
      </c>
      <c r="FL908" t="s">
        <v>37765</v>
      </c>
      <c r="FM908" t="s">
        <v>37766</v>
      </c>
      <c r="FN908" t="s">
        <v>37767</v>
      </c>
      <c r="FO908" t="s">
        <v>37768</v>
      </c>
      <c r="FP908" t="s">
        <v>37769</v>
      </c>
      <c r="FQ908" t="s">
        <v>37028</v>
      </c>
      <c r="FR908" t="s">
        <v>37008</v>
      </c>
      <c r="FS908" t="s">
        <v>37009</v>
      </c>
      <c r="FT908" t="s">
        <v>33352</v>
      </c>
      <c r="FU908" t="s">
        <v>33352</v>
      </c>
      <c r="FV908" t="s">
        <v>28795</v>
      </c>
      <c r="FW908" t="s">
        <v>37030</v>
      </c>
      <c r="FX908" t="s">
        <v>37031</v>
      </c>
      <c r="FY908" t="s">
        <v>36971</v>
      </c>
      <c r="FZ908" t="s">
        <v>36990</v>
      </c>
      <c r="GA908" t="s">
        <v>37783</v>
      </c>
      <c r="GB908" t="s">
        <v>36968</v>
      </c>
      <c r="GC908" t="s">
        <v>37032</v>
      </c>
      <c r="GD908" t="s">
        <v>37033</v>
      </c>
      <c r="GE908" t="s">
        <v>37770</v>
      </c>
      <c r="GF908" t="s">
        <v>37771</v>
      </c>
      <c r="GG908" t="s">
        <v>37772</v>
      </c>
      <c r="GH908" t="s">
        <v>37773</v>
      </c>
      <c r="GI908" t="s">
        <v>37774</v>
      </c>
      <c r="GJ908" t="s">
        <v>37034</v>
      </c>
      <c r="GK908" t="s">
        <v>37035</v>
      </c>
      <c r="GL908" t="s">
        <v>37784</v>
      </c>
      <c r="GM908" t="s">
        <v>37785</v>
      </c>
      <c r="GN908" t="s">
        <v>37786</v>
      </c>
      <c r="GO908" t="s">
        <v>36973</v>
      </c>
      <c r="GP908" t="s">
        <v>28795</v>
      </c>
      <c r="GQ908" t="s">
        <v>37010</v>
      </c>
      <c r="GR908" t="s">
        <v>36969</v>
      </c>
      <c r="GT908" t="s">
        <v>37011</v>
      </c>
      <c r="GU908">
        <f t="shared" si="119"/>
        <v>17.5</v>
      </c>
      <c r="GV908">
        <f t="shared" si="120"/>
        <v>17.5</v>
      </c>
      <c r="GX908">
        <v>14</v>
      </c>
      <c r="GY908" t="s">
        <v>37012</v>
      </c>
      <c r="HA908" t="s">
        <v>37013</v>
      </c>
      <c r="HE908">
        <v>13.99</v>
      </c>
    </row>
    <row r="909" spans="1:213">
      <c r="A909" t="s">
        <v>29123</v>
      </c>
      <c r="B909" t="s">
        <v>36962</v>
      </c>
      <c r="C909" t="s">
        <v>36963</v>
      </c>
      <c r="D909" t="s">
        <v>21372</v>
      </c>
      <c r="E909">
        <v>1</v>
      </c>
      <c r="F909" t="s">
        <v>36964</v>
      </c>
      <c r="G909" t="s">
        <v>38</v>
      </c>
      <c r="H909" t="s">
        <v>37246</v>
      </c>
      <c r="I909" t="s">
        <v>34208</v>
      </c>
      <c r="J909" t="s">
        <v>33297</v>
      </c>
      <c r="K909" t="s">
        <v>21308</v>
      </c>
      <c r="L909" t="s">
        <v>33298</v>
      </c>
      <c r="M909" t="s">
        <v>33343</v>
      </c>
      <c r="N909" t="s">
        <v>21360</v>
      </c>
      <c r="O909" t="s">
        <v>33344</v>
      </c>
      <c r="P909" t="s">
        <v>21282</v>
      </c>
      <c r="Q909" t="s">
        <v>33300</v>
      </c>
      <c r="T909" t="s">
        <v>33349</v>
      </c>
      <c r="U909" t="s">
        <v>37776</v>
      </c>
      <c r="V909" t="s">
        <v>34104</v>
      </c>
      <c r="W909" t="s">
        <v>36967</v>
      </c>
      <c r="X909" t="s">
        <v>36968</v>
      </c>
      <c r="Y909" t="s">
        <v>36969</v>
      </c>
      <c r="Z909">
        <v>200</v>
      </c>
      <c r="AA909">
        <v>195</v>
      </c>
      <c r="AB909" t="s">
        <v>37018</v>
      </c>
      <c r="AC909" t="s">
        <v>36990</v>
      </c>
      <c r="AD909" t="s">
        <v>36971</v>
      </c>
      <c r="AE909" t="s">
        <v>36972</v>
      </c>
      <c r="AF909" t="s">
        <v>36973</v>
      </c>
      <c r="AH909" t="s">
        <v>37757</v>
      </c>
      <c r="AJ909" t="s">
        <v>36967</v>
      </c>
      <c r="AK909" t="s">
        <v>33352</v>
      </c>
      <c r="AL909" t="s">
        <v>34162</v>
      </c>
      <c r="AM909" t="s">
        <v>37777</v>
      </c>
      <c r="AN909" t="s">
        <v>28789</v>
      </c>
      <c r="AQ909" t="s">
        <v>28789</v>
      </c>
      <c r="AR909" t="s">
        <v>34347</v>
      </c>
      <c r="AW909" t="s">
        <v>37135</v>
      </c>
      <c r="AX909" t="s">
        <v>37135</v>
      </c>
      <c r="AY909" t="s">
        <v>37021</v>
      </c>
      <c r="BA909" t="s">
        <v>353</v>
      </c>
      <c r="BB909">
        <v>48</v>
      </c>
      <c r="BC909" t="s">
        <v>37022</v>
      </c>
      <c r="BD909" t="s">
        <v>28739</v>
      </c>
      <c r="BE909" t="s">
        <v>36993</v>
      </c>
      <c r="BF909">
        <v>0.2</v>
      </c>
      <c r="BG909" t="str">
        <f>_xlfn.TEXTJOIN("-",TRUE,V909,AL909,I909,BD909,AR909)</f>
        <v>AG-BH-CC-D3-EF</v>
      </c>
      <c r="BH909" t="s">
        <v>38107</v>
      </c>
      <c r="BI909" t="s">
        <v>38108</v>
      </c>
      <c r="BJ909" t="s">
        <v>37869</v>
      </c>
      <c r="BK909" cm="1">
        <f t="array" ref="BK909">IF(LEN(TRIM(BG909))=0,"",SUMPRODUCT(--(LEN(TRIM($BG$5:BG909))&gt;0)))</f>
        <v>888</v>
      </c>
      <c r="BL909" t="str">
        <f>IF(BK909&lt;&gt;"",_xlfn.BASE(BK909,36,10),"")</f>
        <v>00000000OO</v>
      </c>
      <c r="BM909" t="str">
        <f>IF(BL909&lt;&gt;"","*"&amp;BL909&amp;"*","")</f>
        <v>*00000000OO*</v>
      </c>
      <c r="BN909" t="s">
        <v>37867</v>
      </c>
      <c r="BO909" t="str">
        <f>_xlfn.TEXTJOIN("-",TRUE,N909,T909)</f>
        <v>DAT004-M16</v>
      </c>
      <c r="CP909" t="s">
        <v>37863</v>
      </c>
      <c r="CU909">
        <v>13.99</v>
      </c>
      <c r="DT909" t="s">
        <v>37026</v>
      </c>
      <c r="EC909" s="7">
        <f t="shared" si="118"/>
        <v>17.487500000000001</v>
      </c>
      <c r="EN909" t="s">
        <v>36995</v>
      </c>
      <c r="EO909">
        <v>1731138031</v>
      </c>
      <c r="EP909" t="s">
        <v>36968</v>
      </c>
      <c r="EQ909" t="s">
        <v>36996</v>
      </c>
      <c r="ER909" t="s">
        <v>36997</v>
      </c>
      <c r="ES909" t="s">
        <v>36967</v>
      </c>
      <c r="ET909" t="s">
        <v>37761</v>
      </c>
      <c r="EU909" t="s">
        <v>36999</v>
      </c>
      <c r="FB909" t="s">
        <v>35377</v>
      </c>
      <c r="FC909" t="s">
        <v>37782</v>
      </c>
      <c r="FD909" t="s">
        <v>28789</v>
      </c>
      <c r="FF909" t="s">
        <v>36990</v>
      </c>
      <c r="FG909" t="s">
        <v>36990</v>
      </c>
      <c r="FH909" t="s">
        <v>37863</v>
      </c>
      <c r="FI909" t="s">
        <v>37762</v>
      </c>
      <c r="FJ909" t="s">
        <v>37763</v>
      </c>
      <c r="FK909" t="s">
        <v>37764</v>
      </c>
      <c r="FL909" t="s">
        <v>37765</v>
      </c>
      <c r="FM909" t="s">
        <v>37766</v>
      </c>
      <c r="FN909" t="s">
        <v>37767</v>
      </c>
      <c r="FO909" t="s">
        <v>37768</v>
      </c>
      <c r="FP909" t="s">
        <v>37769</v>
      </c>
      <c r="FQ909" t="s">
        <v>37028</v>
      </c>
      <c r="FR909" t="s">
        <v>37008</v>
      </c>
      <c r="FS909" t="s">
        <v>37009</v>
      </c>
      <c r="FT909" t="s">
        <v>33352</v>
      </c>
      <c r="FU909" t="s">
        <v>33352</v>
      </c>
      <c r="FV909" t="s">
        <v>28789</v>
      </c>
      <c r="FW909" t="s">
        <v>37030</v>
      </c>
      <c r="FX909" t="s">
        <v>37031</v>
      </c>
      <c r="FY909" t="s">
        <v>36971</v>
      </c>
      <c r="FZ909" t="s">
        <v>36990</v>
      </c>
      <c r="GA909" t="s">
        <v>37783</v>
      </c>
      <c r="GB909" t="s">
        <v>36968</v>
      </c>
      <c r="GC909" t="s">
        <v>37032</v>
      </c>
      <c r="GD909" t="s">
        <v>37033</v>
      </c>
      <c r="GE909" t="s">
        <v>37770</v>
      </c>
      <c r="GF909" t="s">
        <v>37771</v>
      </c>
      <c r="GG909" t="s">
        <v>37772</v>
      </c>
      <c r="GH909" t="s">
        <v>37773</v>
      </c>
      <c r="GI909" t="s">
        <v>37774</v>
      </c>
      <c r="GJ909" t="s">
        <v>37034</v>
      </c>
      <c r="GK909" t="s">
        <v>37035</v>
      </c>
      <c r="GL909" t="s">
        <v>37784</v>
      </c>
      <c r="GM909" t="s">
        <v>37785</v>
      </c>
      <c r="GN909" t="s">
        <v>37786</v>
      </c>
      <c r="GO909" t="s">
        <v>36973</v>
      </c>
      <c r="GP909" t="s">
        <v>28789</v>
      </c>
      <c r="GQ909" t="s">
        <v>37010</v>
      </c>
      <c r="GR909" t="s">
        <v>36969</v>
      </c>
      <c r="GT909" t="s">
        <v>37011</v>
      </c>
      <c r="GU909">
        <f t="shared" si="119"/>
        <v>17.5</v>
      </c>
      <c r="GV909">
        <f t="shared" si="120"/>
        <v>17.5</v>
      </c>
      <c r="GX909">
        <v>14</v>
      </c>
      <c r="GY909" t="s">
        <v>37012</v>
      </c>
      <c r="HA909" t="s">
        <v>37013</v>
      </c>
      <c r="HE909">
        <v>13.99</v>
      </c>
    </row>
    <row r="910" spans="1:213">
      <c r="A910" t="s">
        <v>29123</v>
      </c>
      <c r="B910" t="s">
        <v>36962</v>
      </c>
      <c r="C910" t="s">
        <v>36963</v>
      </c>
      <c r="D910" t="s">
        <v>21372</v>
      </c>
      <c r="E910">
        <v>1</v>
      </c>
      <c r="F910" t="s">
        <v>36964</v>
      </c>
      <c r="G910" t="s">
        <v>38</v>
      </c>
      <c r="H910" t="s">
        <v>37246</v>
      </c>
      <c r="I910" t="s">
        <v>34208</v>
      </c>
      <c r="J910" t="s">
        <v>33297</v>
      </c>
      <c r="K910" t="s">
        <v>21308</v>
      </c>
      <c r="L910" t="s">
        <v>33298</v>
      </c>
      <c r="M910" t="s">
        <v>33343</v>
      </c>
      <c r="N910" t="s">
        <v>21360</v>
      </c>
      <c r="O910" t="s">
        <v>33344</v>
      </c>
      <c r="P910" t="s">
        <v>21282</v>
      </c>
      <c r="Q910" t="s">
        <v>33300</v>
      </c>
      <c r="T910" t="s">
        <v>33349</v>
      </c>
      <c r="U910" t="s">
        <v>37776</v>
      </c>
      <c r="V910" t="s">
        <v>34104</v>
      </c>
      <c r="W910" t="s">
        <v>36967</v>
      </c>
      <c r="X910" t="s">
        <v>36968</v>
      </c>
      <c r="Y910" t="s">
        <v>36969</v>
      </c>
      <c r="Z910">
        <v>300</v>
      </c>
      <c r="AA910">
        <v>221</v>
      </c>
      <c r="AB910" t="s">
        <v>37018</v>
      </c>
      <c r="AC910" t="s">
        <v>36990</v>
      </c>
      <c r="AD910" t="s">
        <v>36971</v>
      </c>
      <c r="AE910" t="s">
        <v>36972</v>
      </c>
      <c r="AF910" t="s">
        <v>36973</v>
      </c>
      <c r="AH910" t="s">
        <v>37757</v>
      </c>
      <c r="AJ910" t="s">
        <v>36967</v>
      </c>
      <c r="AK910" t="s">
        <v>33352</v>
      </c>
      <c r="AL910" t="s">
        <v>34162</v>
      </c>
      <c r="AM910" t="s">
        <v>37777</v>
      </c>
      <c r="AN910" t="s">
        <v>29088</v>
      </c>
      <c r="AQ910" t="s">
        <v>29088</v>
      </c>
      <c r="AR910" t="s">
        <v>34349</v>
      </c>
      <c r="AW910" t="s">
        <v>37135</v>
      </c>
      <c r="AX910" t="s">
        <v>37135</v>
      </c>
      <c r="AY910" t="s">
        <v>37021</v>
      </c>
      <c r="BA910" t="s">
        <v>353</v>
      </c>
      <c r="BB910">
        <v>48</v>
      </c>
      <c r="BC910" t="s">
        <v>37048</v>
      </c>
      <c r="BD910" t="s">
        <v>34259</v>
      </c>
      <c r="BE910" t="s">
        <v>36993</v>
      </c>
      <c r="BF910">
        <v>0.2</v>
      </c>
      <c r="BG910" t="str">
        <f>_xlfn.TEXTJOIN("-",TRUE,V910,AL910,I910,BD910,AR910)</f>
        <v>AG-BH-CC-D4-EG</v>
      </c>
      <c r="BH910" t="s">
        <v>38109</v>
      </c>
      <c r="BI910" t="s">
        <v>38110</v>
      </c>
      <c r="BJ910" t="s">
        <v>37872</v>
      </c>
      <c r="BK910" cm="1">
        <f t="array" ref="BK910">IF(LEN(TRIM(BG910))=0,"",SUMPRODUCT(--(LEN(TRIM($BG$5:BG910))&gt;0)))</f>
        <v>889</v>
      </c>
      <c r="BL910" t="str">
        <f>IF(BK910&lt;&gt;"",_xlfn.BASE(BK910,36,10),"")</f>
        <v>00000000OP</v>
      </c>
      <c r="BM910" t="str">
        <f>IF(BL910&lt;&gt;"","*"&amp;BL910&amp;"*","")</f>
        <v>*00000000OP*</v>
      </c>
      <c r="BN910" t="s">
        <v>37870</v>
      </c>
      <c r="BO910" t="str">
        <f>_xlfn.TEXTJOIN("-",TRUE,N910,T910)</f>
        <v>DAT004-M16</v>
      </c>
      <c r="CP910" t="s">
        <v>37863</v>
      </c>
      <c r="CU910">
        <v>13.99</v>
      </c>
      <c r="DT910" t="s">
        <v>37026</v>
      </c>
      <c r="EC910" s="7">
        <f t="shared" si="118"/>
        <v>17.487500000000001</v>
      </c>
      <c r="EN910" t="s">
        <v>36995</v>
      </c>
      <c r="EO910">
        <v>1731138031</v>
      </c>
      <c r="EP910" t="s">
        <v>36968</v>
      </c>
      <c r="EQ910" t="s">
        <v>36996</v>
      </c>
      <c r="ER910" t="s">
        <v>36997</v>
      </c>
      <c r="ES910" t="s">
        <v>36967</v>
      </c>
      <c r="ET910" t="s">
        <v>37761</v>
      </c>
      <c r="EU910" t="s">
        <v>36999</v>
      </c>
      <c r="FB910" t="s">
        <v>35377</v>
      </c>
      <c r="FC910" t="s">
        <v>37782</v>
      </c>
      <c r="FD910" t="s">
        <v>29088</v>
      </c>
      <c r="FF910" t="s">
        <v>36990</v>
      </c>
      <c r="FG910" t="s">
        <v>36990</v>
      </c>
      <c r="FH910" t="s">
        <v>37863</v>
      </c>
      <c r="FI910" t="s">
        <v>37762</v>
      </c>
      <c r="FJ910" t="s">
        <v>37763</v>
      </c>
      <c r="FK910" t="s">
        <v>37764</v>
      </c>
      <c r="FL910" t="s">
        <v>37765</v>
      </c>
      <c r="FM910" t="s">
        <v>37766</v>
      </c>
      <c r="FN910" t="s">
        <v>37767</v>
      </c>
      <c r="FO910" t="s">
        <v>37768</v>
      </c>
      <c r="FP910" t="s">
        <v>37769</v>
      </c>
      <c r="FQ910" t="s">
        <v>37028</v>
      </c>
      <c r="FR910" t="s">
        <v>37008</v>
      </c>
      <c r="FS910" t="s">
        <v>37009</v>
      </c>
      <c r="FT910" t="s">
        <v>33352</v>
      </c>
      <c r="FU910" t="s">
        <v>33352</v>
      </c>
      <c r="FV910" t="s">
        <v>29088</v>
      </c>
      <c r="FW910" t="s">
        <v>37030</v>
      </c>
      <c r="FX910" t="s">
        <v>37031</v>
      </c>
      <c r="FY910" t="s">
        <v>36971</v>
      </c>
      <c r="FZ910" t="s">
        <v>36990</v>
      </c>
      <c r="GA910" t="s">
        <v>37783</v>
      </c>
      <c r="GB910" t="s">
        <v>36968</v>
      </c>
      <c r="GC910" t="s">
        <v>37032</v>
      </c>
      <c r="GD910" t="s">
        <v>37033</v>
      </c>
      <c r="GE910" t="s">
        <v>37770</v>
      </c>
      <c r="GF910" t="s">
        <v>37771</v>
      </c>
      <c r="GG910" t="s">
        <v>37772</v>
      </c>
      <c r="GH910" t="s">
        <v>37773</v>
      </c>
      <c r="GI910" t="s">
        <v>37774</v>
      </c>
      <c r="GJ910" t="s">
        <v>37034</v>
      </c>
      <c r="GK910" t="s">
        <v>37035</v>
      </c>
      <c r="GL910" t="s">
        <v>37784</v>
      </c>
      <c r="GM910" t="s">
        <v>37785</v>
      </c>
      <c r="GN910" t="s">
        <v>37786</v>
      </c>
      <c r="GO910" t="s">
        <v>36973</v>
      </c>
      <c r="GP910" t="s">
        <v>29088</v>
      </c>
      <c r="GQ910" t="s">
        <v>37010</v>
      </c>
      <c r="GR910" t="s">
        <v>36969</v>
      </c>
      <c r="GT910" t="s">
        <v>37011</v>
      </c>
      <c r="GU910">
        <f t="shared" si="119"/>
        <v>17.5</v>
      </c>
      <c r="GV910">
        <f t="shared" si="120"/>
        <v>17.5</v>
      </c>
      <c r="GX910">
        <v>14</v>
      </c>
      <c r="GY910" t="s">
        <v>37012</v>
      </c>
      <c r="HA910" t="s">
        <v>37013</v>
      </c>
      <c r="HE910">
        <v>13.99</v>
      </c>
    </row>
    <row r="911" spans="1:213">
      <c r="A911" t="s">
        <v>29123</v>
      </c>
      <c r="B911" t="s">
        <v>36962</v>
      </c>
      <c r="C911" t="s">
        <v>36963</v>
      </c>
      <c r="D911" t="s">
        <v>21372</v>
      </c>
      <c r="E911">
        <v>1</v>
      </c>
      <c r="F911" t="s">
        <v>36964</v>
      </c>
      <c r="G911" t="s">
        <v>38</v>
      </c>
      <c r="H911" t="s">
        <v>37246</v>
      </c>
      <c r="I911" t="s">
        <v>34208</v>
      </c>
      <c r="J911" t="s">
        <v>33297</v>
      </c>
      <c r="K911" t="s">
        <v>21308</v>
      </c>
      <c r="L911" t="s">
        <v>33298</v>
      </c>
      <c r="M911" t="s">
        <v>33343</v>
      </c>
      <c r="N911" t="s">
        <v>21360</v>
      </c>
      <c r="O911" t="s">
        <v>33344</v>
      </c>
      <c r="P911" t="s">
        <v>21282</v>
      </c>
      <c r="Q911" t="s">
        <v>33300</v>
      </c>
      <c r="T911" t="s">
        <v>33349</v>
      </c>
      <c r="U911" t="s">
        <v>37776</v>
      </c>
      <c r="V911" t="s">
        <v>34104</v>
      </c>
      <c r="W911" t="s">
        <v>36967</v>
      </c>
      <c r="X911" t="s">
        <v>36968</v>
      </c>
      <c r="Y911" t="s">
        <v>36969</v>
      </c>
      <c r="Z911">
        <v>300</v>
      </c>
      <c r="AA911">
        <v>236</v>
      </c>
      <c r="AB911" t="s">
        <v>37018</v>
      </c>
      <c r="AC911" t="s">
        <v>36990</v>
      </c>
      <c r="AD911" t="s">
        <v>36971</v>
      </c>
      <c r="AE911" t="s">
        <v>36972</v>
      </c>
      <c r="AF911" t="s">
        <v>36973</v>
      </c>
      <c r="AH911" t="s">
        <v>37757</v>
      </c>
      <c r="AJ911" t="s">
        <v>36967</v>
      </c>
      <c r="AK911" t="s">
        <v>33352</v>
      </c>
      <c r="AL911" t="s">
        <v>34162</v>
      </c>
      <c r="AM911" t="s">
        <v>37777</v>
      </c>
      <c r="AN911" t="s">
        <v>29128</v>
      </c>
      <c r="AQ911" t="s">
        <v>29128</v>
      </c>
      <c r="AR911" t="s">
        <v>34351</v>
      </c>
      <c r="AW911" t="s">
        <v>37135</v>
      </c>
      <c r="AX911" t="s">
        <v>37135</v>
      </c>
      <c r="AY911" t="s">
        <v>37021</v>
      </c>
      <c r="BA911" t="s">
        <v>353</v>
      </c>
      <c r="BB911">
        <v>48</v>
      </c>
      <c r="BC911" t="s">
        <v>37048</v>
      </c>
      <c r="BD911" t="s">
        <v>34259</v>
      </c>
      <c r="BE911" t="s">
        <v>36993</v>
      </c>
      <c r="BF911">
        <v>0.2</v>
      </c>
      <c r="BG911" t="str">
        <f>_xlfn.TEXTJOIN("-",TRUE,V911,AL911,I911,BD911,AR911)</f>
        <v>AG-BH-CC-D4-EH</v>
      </c>
      <c r="BH911" t="s">
        <v>38111</v>
      </c>
      <c r="BI911" t="s">
        <v>38112</v>
      </c>
      <c r="BJ911" t="s">
        <v>37875</v>
      </c>
      <c r="BK911" cm="1">
        <f t="array" ref="BK911">IF(LEN(TRIM(BG911))=0,"",SUMPRODUCT(--(LEN(TRIM($BG$5:BG911))&gt;0)))</f>
        <v>890</v>
      </c>
      <c r="BL911" t="str">
        <f>IF(BK911&lt;&gt;"",_xlfn.BASE(BK911,36,10),"")</f>
        <v>00000000OQ</v>
      </c>
      <c r="BM911" t="str">
        <f>IF(BL911&lt;&gt;"","*"&amp;BL911&amp;"*","")</f>
        <v>*00000000OQ*</v>
      </c>
      <c r="BN911" t="s">
        <v>37873</v>
      </c>
      <c r="BO911" t="str">
        <f>_xlfn.TEXTJOIN("-",TRUE,N911,T911)</f>
        <v>DAT004-M16</v>
      </c>
      <c r="CP911" t="s">
        <v>37863</v>
      </c>
      <c r="CU911">
        <v>13.99</v>
      </c>
      <c r="DT911" t="s">
        <v>37026</v>
      </c>
      <c r="EC911" s="7">
        <f t="shared" si="118"/>
        <v>17.487500000000001</v>
      </c>
      <c r="EN911" t="s">
        <v>36995</v>
      </c>
      <c r="EO911">
        <v>1731138031</v>
      </c>
      <c r="EP911" t="s">
        <v>36968</v>
      </c>
      <c r="EQ911" t="s">
        <v>36996</v>
      </c>
      <c r="ER911" t="s">
        <v>36997</v>
      </c>
      <c r="ES911" t="s">
        <v>36967</v>
      </c>
      <c r="ET911" t="s">
        <v>37761</v>
      </c>
      <c r="EU911" t="s">
        <v>36999</v>
      </c>
      <c r="FB911" t="s">
        <v>35377</v>
      </c>
      <c r="FC911" t="s">
        <v>37782</v>
      </c>
      <c r="FD911" t="s">
        <v>37799</v>
      </c>
      <c r="FF911" t="s">
        <v>36990</v>
      </c>
      <c r="FG911" t="s">
        <v>36990</v>
      </c>
      <c r="FH911" t="s">
        <v>37863</v>
      </c>
      <c r="FI911" t="s">
        <v>37762</v>
      </c>
      <c r="FJ911" t="s">
        <v>37763</v>
      </c>
      <c r="FK911" t="s">
        <v>37764</v>
      </c>
      <c r="FL911" t="s">
        <v>37765</v>
      </c>
      <c r="FM911" t="s">
        <v>37766</v>
      </c>
      <c r="FN911" t="s">
        <v>37767</v>
      </c>
      <c r="FO911" t="s">
        <v>37768</v>
      </c>
      <c r="FP911" t="s">
        <v>37769</v>
      </c>
      <c r="FQ911" t="s">
        <v>37028</v>
      </c>
      <c r="FR911" t="s">
        <v>37008</v>
      </c>
      <c r="FS911" t="s">
        <v>37009</v>
      </c>
      <c r="FT911" t="s">
        <v>33352</v>
      </c>
      <c r="FU911" t="s">
        <v>33352</v>
      </c>
      <c r="FV911" t="s">
        <v>37799</v>
      </c>
      <c r="FW911" t="s">
        <v>37030</v>
      </c>
      <c r="FX911" t="s">
        <v>37031</v>
      </c>
      <c r="FY911" t="s">
        <v>36971</v>
      </c>
      <c r="FZ911" t="s">
        <v>36990</v>
      </c>
      <c r="GA911" t="s">
        <v>37783</v>
      </c>
      <c r="GB911" t="s">
        <v>36968</v>
      </c>
      <c r="GC911" t="s">
        <v>37032</v>
      </c>
      <c r="GD911" t="s">
        <v>37033</v>
      </c>
      <c r="GE911" t="s">
        <v>37770</v>
      </c>
      <c r="GF911" t="s">
        <v>37771</v>
      </c>
      <c r="GG911" t="s">
        <v>37772</v>
      </c>
      <c r="GH911" t="s">
        <v>37773</v>
      </c>
      <c r="GI911" t="s">
        <v>37774</v>
      </c>
      <c r="GJ911" t="s">
        <v>37034</v>
      </c>
      <c r="GK911" t="s">
        <v>37035</v>
      </c>
      <c r="GL911" t="s">
        <v>37784</v>
      </c>
      <c r="GM911" t="s">
        <v>37785</v>
      </c>
      <c r="GN911" t="s">
        <v>37786</v>
      </c>
      <c r="GO911" t="s">
        <v>36973</v>
      </c>
      <c r="GP911" t="s">
        <v>37799</v>
      </c>
      <c r="GQ911" t="s">
        <v>37010</v>
      </c>
      <c r="GR911" t="s">
        <v>36969</v>
      </c>
      <c r="GT911" t="s">
        <v>37011</v>
      </c>
      <c r="GU911">
        <f t="shared" si="119"/>
        <v>17.5</v>
      </c>
      <c r="GV911">
        <f t="shared" si="120"/>
        <v>17.5</v>
      </c>
      <c r="GX911">
        <v>14</v>
      </c>
      <c r="GY911" t="s">
        <v>37012</v>
      </c>
      <c r="HA911" t="s">
        <v>37013</v>
      </c>
      <c r="HE911">
        <v>13.99</v>
      </c>
    </row>
    <row r="912" spans="1:213">
      <c r="A912" t="s">
        <v>29123</v>
      </c>
      <c r="B912" t="s">
        <v>36962</v>
      </c>
      <c r="C912" t="s">
        <v>36963</v>
      </c>
      <c r="D912" t="s">
        <v>21372</v>
      </c>
      <c r="E912">
        <v>1</v>
      </c>
      <c r="F912" t="s">
        <v>36964</v>
      </c>
      <c r="G912" t="s">
        <v>38</v>
      </c>
      <c r="H912" t="s">
        <v>37246</v>
      </c>
      <c r="I912" t="s">
        <v>34208</v>
      </c>
      <c r="J912" t="s">
        <v>33297</v>
      </c>
      <c r="K912" t="s">
        <v>21308</v>
      </c>
      <c r="L912" t="s">
        <v>33298</v>
      </c>
      <c r="M912" t="s">
        <v>33343</v>
      </c>
      <c r="N912" t="s">
        <v>21360</v>
      </c>
      <c r="O912" t="s">
        <v>33344</v>
      </c>
      <c r="P912" t="s">
        <v>21282</v>
      </c>
      <c r="Q912" t="s">
        <v>33300</v>
      </c>
      <c r="T912" t="s">
        <v>33349</v>
      </c>
      <c r="U912" t="s">
        <v>37776</v>
      </c>
      <c r="V912" t="s">
        <v>34104</v>
      </c>
      <c r="W912" t="s">
        <v>36967</v>
      </c>
      <c r="X912" t="s">
        <v>36968</v>
      </c>
      <c r="Y912" t="s">
        <v>36969</v>
      </c>
      <c r="Z912">
        <v>300</v>
      </c>
      <c r="AA912">
        <v>271</v>
      </c>
      <c r="AB912" t="s">
        <v>37056</v>
      </c>
      <c r="AC912" t="s">
        <v>36990</v>
      </c>
      <c r="AD912" t="s">
        <v>36971</v>
      </c>
      <c r="AE912" t="s">
        <v>36972</v>
      </c>
      <c r="AF912" t="s">
        <v>36973</v>
      </c>
      <c r="AH912" t="s">
        <v>37757</v>
      </c>
      <c r="AJ912" t="s">
        <v>36967</v>
      </c>
      <c r="AK912" t="s">
        <v>33352</v>
      </c>
      <c r="AL912" t="s">
        <v>34162</v>
      </c>
      <c r="AM912" t="s">
        <v>37777</v>
      </c>
      <c r="AN912" t="s">
        <v>37800</v>
      </c>
      <c r="AQ912" t="s">
        <v>37800</v>
      </c>
      <c r="AR912" t="s">
        <v>34353</v>
      </c>
      <c r="AW912" t="s">
        <v>37135</v>
      </c>
      <c r="AX912" t="s">
        <v>37135</v>
      </c>
      <c r="AY912" t="s">
        <v>37058</v>
      </c>
      <c r="BA912" t="s">
        <v>37059</v>
      </c>
      <c r="BB912">
        <v>48</v>
      </c>
      <c r="BC912" t="s">
        <v>37060</v>
      </c>
      <c r="BD912" t="s">
        <v>34261</v>
      </c>
      <c r="BE912" t="s">
        <v>36993</v>
      </c>
      <c r="BF912">
        <v>0.2</v>
      </c>
      <c r="BG912" t="str">
        <f>_xlfn.TEXTJOIN("-",TRUE,V912,AL912,I912,BD912,AR912)</f>
        <v>AG-BH-CC-D5-EI</v>
      </c>
      <c r="BH912" t="s">
        <v>38113</v>
      </c>
      <c r="BI912" t="s">
        <v>38114</v>
      </c>
      <c r="BJ912" t="s">
        <v>37878</v>
      </c>
      <c r="BK912" cm="1">
        <f t="array" ref="BK912">IF(LEN(TRIM(BG912))=0,"",SUMPRODUCT(--(LEN(TRIM($BG$5:BG912))&gt;0)))</f>
        <v>891</v>
      </c>
      <c r="BL912" t="str">
        <f>IF(BK912&lt;&gt;"",_xlfn.BASE(BK912,36,10),"")</f>
        <v>00000000OR</v>
      </c>
      <c r="BM912" t="str">
        <f>IF(BL912&lt;&gt;"","*"&amp;BL912&amp;"*","")</f>
        <v>*00000000OR*</v>
      </c>
      <c r="BN912" t="s">
        <v>37876</v>
      </c>
      <c r="BO912" t="str">
        <f>_xlfn.TEXTJOIN("-",TRUE,N912,T912)</f>
        <v>DAT004-M16</v>
      </c>
      <c r="CP912" t="s">
        <v>37863</v>
      </c>
      <c r="CU912">
        <v>16.989999999999998</v>
      </c>
      <c r="DT912" t="s">
        <v>37026</v>
      </c>
      <c r="EC912" s="7">
        <f t="shared" si="118"/>
        <v>21.237499999999997</v>
      </c>
      <c r="EN912" t="s">
        <v>36995</v>
      </c>
      <c r="EO912">
        <v>1731138031</v>
      </c>
      <c r="EP912" t="s">
        <v>36968</v>
      </c>
      <c r="EQ912" t="s">
        <v>36996</v>
      </c>
      <c r="ER912" t="s">
        <v>36997</v>
      </c>
      <c r="ES912" t="s">
        <v>36967</v>
      </c>
      <c r="ET912" t="s">
        <v>37761</v>
      </c>
      <c r="EU912" t="s">
        <v>36999</v>
      </c>
      <c r="FB912" t="s">
        <v>35377</v>
      </c>
      <c r="FC912" t="s">
        <v>37782</v>
      </c>
      <c r="FD912" t="s">
        <v>37800</v>
      </c>
      <c r="FF912" t="s">
        <v>36990</v>
      </c>
      <c r="FG912" t="s">
        <v>36990</v>
      </c>
      <c r="FH912" t="s">
        <v>37863</v>
      </c>
      <c r="FI912" t="s">
        <v>37762</v>
      </c>
      <c r="FJ912" t="s">
        <v>37763</v>
      </c>
      <c r="FK912" t="s">
        <v>37764</v>
      </c>
      <c r="FL912" t="s">
        <v>37765</v>
      </c>
      <c r="FM912" t="s">
        <v>37766</v>
      </c>
      <c r="FN912" t="s">
        <v>37767</v>
      </c>
      <c r="FO912" t="s">
        <v>37768</v>
      </c>
      <c r="FP912" t="s">
        <v>37769</v>
      </c>
      <c r="FQ912" t="s">
        <v>37028</v>
      </c>
      <c r="FR912" t="s">
        <v>37008</v>
      </c>
      <c r="FS912" t="s">
        <v>37009</v>
      </c>
      <c r="FT912" t="s">
        <v>33352</v>
      </c>
      <c r="FU912" t="s">
        <v>33352</v>
      </c>
      <c r="FV912" t="s">
        <v>37800</v>
      </c>
      <c r="FW912" t="s">
        <v>37030</v>
      </c>
      <c r="FX912" t="s">
        <v>37031</v>
      </c>
      <c r="FY912" t="s">
        <v>36971</v>
      </c>
      <c r="FZ912" t="s">
        <v>36990</v>
      </c>
      <c r="GA912" t="s">
        <v>37783</v>
      </c>
      <c r="GB912" t="s">
        <v>36968</v>
      </c>
      <c r="GC912" t="s">
        <v>37032</v>
      </c>
      <c r="GD912" t="s">
        <v>37033</v>
      </c>
      <c r="GE912" t="s">
        <v>37770</v>
      </c>
      <c r="GF912" t="s">
        <v>37771</v>
      </c>
      <c r="GG912" t="s">
        <v>37772</v>
      </c>
      <c r="GH912" t="s">
        <v>37773</v>
      </c>
      <c r="GI912" t="s">
        <v>37774</v>
      </c>
      <c r="GJ912" t="s">
        <v>37034</v>
      </c>
      <c r="GK912" t="s">
        <v>37035</v>
      </c>
      <c r="GL912" t="s">
        <v>37784</v>
      </c>
      <c r="GM912" t="s">
        <v>37785</v>
      </c>
      <c r="GN912" t="s">
        <v>37786</v>
      </c>
      <c r="GO912" t="s">
        <v>36973</v>
      </c>
      <c r="GP912" t="s">
        <v>37800</v>
      </c>
      <c r="GQ912" t="s">
        <v>37010</v>
      </c>
      <c r="GR912" t="s">
        <v>36969</v>
      </c>
      <c r="GT912" t="s">
        <v>37011</v>
      </c>
      <c r="GU912">
        <f t="shared" si="119"/>
        <v>21.25</v>
      </c>
      <c r="GV912">
        <f t="shared" si="120"/>
        <v>21.25</v>
      </c>
      <c r="GX912">
        <v>17</v>
      </c>
      <c r="GY912" t="s">
        <v>37012</v>
      </c>
      <c r="HA912" t="s">
        <v>37013</v>
      </c>
      <c r="HE912">
        <v>16.989999999999998</v>
      </c>
    </row>
    <row r="913" spans="1:213">
      <c r="A913" t="s">
        <v>29123</v>
      </c>
      <c r="B913" t="s">
        <v>36962</v>
      </c>
      <c r="C913" t="s">
        <v>36963</v>
      </c>
      <c r="D913" t="s">
        <v>21372</v>
      </c>
      <c r="E913">
        <v>1</v>
      </c>
      <c r="F913" t="s">
        <v>36964</v>
      </c>
      <c r="G913" t="s">
        <v>38</v>
      </c>
      <c r="H913" t="s">
        <v>37246</v>
      </c>
      <c r="I913" t="s">
        <v>34208</v>
      </c>
      <c r="J913" t="s">
        <v>33297</v>
      </c>
      <c r="K913" t="s">
        <v>21308</v>
      </c>
      <c r="L913" t="s">
        <v>33298</v>
      </c>
      <c r="M913" t="s">
        <v>33343</v>
      </c>
      <c r="N913" t="s">
        <v>21360</v>
      </c>
      <c r="O913" t="s">
        <v>33344</v>
      </c>
      <c r="P913" t="s">
        <v>21282</v>
      </c>
      <c r="Q913" t="s">
        <v>33300</v>
      </c>
      <c r="T913" t="s">
        <v>33349</v>
      </c>
      <c r="U913" t="s">
        <v>37776</v>
      </c>
      <c r="V913" t="s">
        <v>34104</v>
      </c>
      <c r="W913" t="s">
        <v>36967</v>
      </c>
      <c r="X913" t="s">
        <v>36968</v>
      </c>
      <c r="Y913" t="s">
        <v>36969</v>
      </c>
      <c r="Z913">
        <v>200</v>
      </c>
      <c r="AA913">
        <v>171</v>
      </c>
      <c r="AB913" t="s">
        <v>37018</v>
      </c>
      <c r="AC913" t="s">
        <v>36990</v>
      </c>
      <c r="AD913" t="s">
        <v>36971</v>
      </c>
      <c r="AE913" t="s">
        <v>36972</v>
      </c>
      <c r="AF913" t="s">
        <v>36973</v>
      </c>
      <c r="AH913" t="s">
        <v>37757</v>
      </c>
      <c r="AJ913" t="s">
        <v>36967</v>
      </c>
      <c r="AK913" t="s">
        <v>33372</v>
      </c>
      <c r="AL913" t="s">
        <v>34179</v>
      </c>
      <c r="AM913" t="s">
        <v>37777</v>
      </c>
      <c r="AN913" t="s">
        <v>28824</v>
      </c>
      <c r="AQ913" t="s">
        <v>28824</v>
      </c>
      <c r="AR913" t="s">
        <v>34343</v>
      </c>
      <c r="AW913" t="s">
        <v>37135</v>
      </c>
      <c r="AX913" t="s">
        <v>37135</v>
      </c>
      <c r="AY913" t="s">
        <v>37021</v>
      </c>
      <c r="BA913" t="s">
        <v>353</v>
      </c>
      <c r="BB913">
        <v>48</v>
      </c>
      <c r="BC913" t="s">
        <v>37022</v>
      </c>
      <c r="BD913" t="s">
        <v>28739</v>
      </c>
      <c r="BE913" t="s">
        <v>36993</v>
      </c>
      <c r="BF913">
        <v>0.2</v>
      </c>
      <c r="BG913" t="str">
        <f>_xlfn.TEXTJOIN("-",TRUE,V913,AL913,I913,BD913,AR913)</f>
        <v>AG-BQ-CC-D3-ED</v>
      </c>
      <c r="BH913" t="s">
        <v>38115</v>
      </c>
      <c r="BI913" t="s">
        <v>38116</v>
      </c>
      <c r="BJ913" t="s">
        <v>37881</v>
      </c>
      <c r="BK913" cm="1">
        <f t="array" ref="BK913">IF(LEN(TRIM(BG913))=0,"",SUMPRODUCT(--(LEN(TRIM($BG$5:BG913))&gt;0)))</f>
        <v>892</v>
      </c>
      <c r="BL913" t="str">
        <f>IF(BK913&lt;&gt;"",_xlfn.BASE(BK913,36,10),"")</f>
        <v>00000000OS</v>
      </c>
      <c r="BM913" t="str">
        <f>IF(BL913&lt;&gt;"","*"&amp;BL913&amp;"*","")</f>
        <v>*00000000OS*</v>
      </c>
      <c r="BN913" t="s">
        <v>37879</v>
      </c>
      <c r="BO913" t="str">
        <f>_xlfn.TEXTJOIN("-",TRUE,N913,T913)</f>
        <v>DAT004-M16</v>
      </c>
      <c r="CP913" t="s">
        <v>37882</v>
      </c>
      <c r="CU913">
        <v>13.99</v>
      </c>
      <c r="DT913" t="s">
        <v>37026</v>
      </c>
      <c r="EC913" s="7">
        <f t="shared" si="118"/>
        <v>17.487500000000001</v>
      </c>
      <c r="EN913" t="s">
        <v>36995</v>
      </c>
      <c r="EO913">
        <v>1731138031</v>
      </c>
      <c r="EP913" t="s">
        <v>36968</v>
      </c>
      <c r="EQ913" t="s">
        <v>36996</v>
      </c>
      <c r="ER913" t="s">
        <v>36997</v>
      </c>
      <c r="ES913" t="s">
        <v>36967</v>
      </c>
      <c r="ET913" t="s">
        <v>37761</v>
      </c>
      <c r="EU913" t="s">
        <v>36999</v>
      </c>
      <c r="FB913" t="s">
        <v>35377</v>
      </c>
      <c r="FC913" t="s">
        <v>37782</v>
      </c>
      <c r="FD913" t="s">
        <v>28824</v>
      </c>
      <c r="FF913" t="s">
        <v>36990</v>
      </c>
      <c r="FG913" t="s">
        <v>36990</v>
      </c>
      <c r="FH913" t="s">
        <v>37882</v>
      </c>
      <c r="FI913" t="s">
        <v>37762</v>
      </c>
      <c r="FJ913" t="s">
        <v>37763</v>
      </c>
      <c r="FK913" t="s">
        <v>37764</v>
      </c>
      <c r="FL913" t="s">
        <v>37765</v>
      </c>
      <c r="FM913" t="s">
        <v>37766</v>
      </c>
      <c r="FN913" t="s">
        <v>37767</v>
      </c>
      <c r="FO913" t="s">
        <v>37768</v>
      </c>
      <c r="FP913" t="s">
        <v>37769</v>
      </c>
      <c r="FQ913" t="s">
        <v>37028</v>
      </c>
      <c r="FR913" t="s">
        <v>37008</v>
      </c>
      <c r="FS913" t="s">
        <v>37009</v>
      </c>
      <c r="FT913" t="s">
        <v>33372</v>
      </c>
      <c r="FU913" t="s">
        <v>33372</v>
      </c>
      <c r="FV913" t="s">
        <v>28824</v>
      </c>
      <c r="FW913" t="s">
        <v>37030</v>
      </c>
      <c r="FX913" t="s">
        <v>37031</v>
      </c>
      <c r="FY913" t="s">
        <v>36971</v>
      </c>
      <c r="FZ913" t="s">
        <v>36990</v>
      </c>
      <c r="GA913" t="s">
        <v>37783</v>
      </c>
      <c r="GB913" t="s">
        <v>36968</v>
      </c>
      <c r="GC913" t="s">
        <v>37032</v>
      </c>
      <c r="GD913" t="s">
        <v>37033</v>
      </c>
      <c r="GE913" t="s">
        <v>37770</v>
      </c>
      <c r="GF913" t="s">
        <v>37771</v>
      </c>
      <c r="GG913" t="s">
        <v>37772</v>
      </c>
      <c r="GH913" t="s">
        <v>37773</v>
      </c>
      <c r="GI913" t="s">
        <v>37774</v>
      </c>
      <c r="GJ913" t="s">
        <v>37034</v>
      </c>
      <c r="GK913" t="s">
        <v>37035</v>
      </c>
      <c r="GL913" t="s">
        <v>37784</v>
      </c>
      <c r="GM913" t="s">
        <v>37785</v>
      </c>
      <c r="GN913" t="s">
        <v>37786</v>
      </c>
      <c r="GO913" t="s">
        <v>36973</v>
      </c>
      <c r="GP913" t="s">
        <v>28824</v>
      </c>
      <c r="GQ913" t="s">
        <v>37010</v>
      </c>
      <c r="GR913" t="s">
        <v>36969</v>
      </c>
      <c r="GT913" t="s">
        <v>37011</v>
      </c>
      <c r="GU913">
        <f t="shared" si="119"/>
        <v>17.5</v>
      </c>
      <c r="GV913">
        <f t="shared" si="120"/>
        <v>17.5</v>
      </c>
      <c r="GX913">
        <v>14</v>
      </c>
      <c r="GY913" t="s">
        <v>37012</v>
      </c>
      <c r="HA913" t="s">
        <v>37013</v>
      </c>
      <c r="HE913">
        <v>13.99</v>
      </c>
    </row>
    <row r="914" spans="1:213">
      <c r="A914" t="s">
        <v>29123</v>
      </c>
      <c r="B914" t="s">
        <v>36962</v>
      </c>
      <c r="C914" t="s">
        <v>36963</v>
      </c>
      <c r="D914" t="s">
        <v>21372</v>
      </c>
      <c r="E914">
        <v>1</v>
      </c>
      <c r="F914" t="s">
        <v>36964</v>
      </c>
      <c r="G914" t="s">
        <v>38</v>
      </c>
      <c r="H914" t="s">
        <v>37246</v>
      </c>
      <c r="I914" t="s">
        <v>34208</v>
      </c>
      <c r="J914" t="s">
        <v>33297</v>
      </c>
      <c r="K914" t="s">
        <v>21308</v>
      </c>
      <c r="L914" t="s">
        <v>33298</v>
      </c>
      <c r="M914" t="s">
        <v>33343</v>
      </c>
      <c r="N914" t="s">
        <v>21360</v>
      </c>
      <c r="O914" t="s">
        <v>33344</v>
      </c>
      <c r="P914" t="s">
        <v>21282</v>
      </c>
      <c r="Q914" t="s">
        <v>33300</v>
      </c>
      <c r="T914" t="s">
        <v>33349</v>
      </c>
      <c r="U914" t="s">
        <v>37776</v>
      </c>
      <c r="V914" t="s">
        <v>34104</v>
      </c>
      <c r="W914" t="s">
        <v>36967</v>
      </c>
      <c r="X914" t="s">
        <v>36968</v>
      </c>
      <c r="Y914" t="s">
        <v>36969</v>
      </c>
      <c r="Z914">
        <v>200</v>
      </c>
      <c r="AA914">
        <v>186</v>
      </c>
      <c r="AB914" t="s">
        <v>37018</v>
      </c>
      <c r="AC914" t="s">
        <v>36990</v>
      </c>
      <c r="AD914" t="s">
        <v>36971</v>
      </c>
      <c r="AE914" t="s">
        <v>36972</v>
      </c>
      <c r="AF914" t="s">
        <v>36973</v>
      </c>
      <c r="AH914" t="s">
        <v>37757</v>
      </c>
      <c r="AJ914" t="s">
        <v>36967</v>
      </c>
      <c r="AK914" t="s">
        <v>33372</v>
      </c>
      <c r="AL914" t="s">
        <v>34179</v>
      </c>
      <c r="AM914" t="s">
        <v>37777</v>
      </c>
      <c r="AN914" t="s">
        <v>28795</v>
      </c>
      <c r="AQ914" t="s">
        <v>28795</v>
      </c>
      <c r="AR914" t="s">
        <v>34345</v>
      </c>
      <c r="AW914" t="s">
        <v>37135</v>
      </c>
      <c r="AX914" t="s">
        <v>37135</v>
      </c>
      <c r="AY914" t="s">
        <v>37021</v>
      </c>
      <c r="BA914" t="s">
        <v>353</v>
      </c>
      <c r="BB914">
        <v>48</v>
      </c>
      <c r="BC914" t="s">
        <v>37022</v>
      </c>
      <c r="BD914" t="s">
        <v>28739</v>
      </c>
      <c r="BE914" t="s">
        <v>36993</v>
      </c>
      <c r="BF914">
        <v>0.2</v>
      </c>
      <c r="BG914" t="str">
        <f>_xlfn.TEXTJOIN("-",TRUE,V914,AL914,I914,BD914,AR914)</f>
        <v>AG-BQ-CC-D3-EE</v>
      </c>
      <c r="BH914" t="s">
        <v>38117</v>
      </c>
      <c r="BI914" t="s">
        <v>38118</v>
      </c>
      <c r="BJ914" t="s">
        <v>37885</v>
      </c>
      <c r="BK914" cm="1">
        <f t="array" ref="BK914">IF(LEN(TRIM(BG914))=0,"",SUMPRODUCT(--(LEN(TRIM($BG$5:BG914))&gt;0)))</f>
        <v>893</v>
      </c>
      <c r="BL914" t="str">
        <f>IF(BK914&lt;&gt;"",_xlfn.BASE(BK914,36,10),"")</f>
        <v>00000000OT</v>
      </c>
      <c r="BM914" t="str">
        <f>IF(BL914&lt;&gt;"","*"&amp;BL914&amp;"*","")</f>
        <v>*00000000OT*</v>
      </c>
      <c r="BN914" t="s">
        <v>37883</v>
      </c>
      <c r="BO914" t="str">
        <f>_xlfn.TEXTJOIN("-",TRUE,N914,T914)</f>
        <v>DAT004-M16</v>
      </c>
      <c r="CP914" t="s">
        <v>37882</v>
      </c>
      <c r="CU914">
        <v>13.99</v>
      </c>
      <c r="DT914" t="s">
        <v>37026</v>
      </c>
      <c r="EC914" s="7">
        <f t="shared" si="118"/>
        <v>17.487500000000001</v>
      </c>
      <c r="EN914" t="s">
        <v>36995</v>
      </c>
      <c r="EO914">
        <v>1731138031</v>
      </c>
      <c r="EP914" t="s">
        <v>36968</v>
      </c>
      <c r="EQ914" t="s">
        <v>36996</v>
      </c>
      <c r="ER914" t="s">
        <v>36997</v>
      </c>
      <c r="ES914" t="s">
        <v>36967</v>
      </c>
      <c r="ET914" t="s">
        <v>37761</v>
      </c>
      <c r="EU914" t="s">
        <v>36999</v>
      </c>
      <c r="FB914" t="s">
        <v>35377</v>
      </c>
      <c r="FC914" t="s">
        <v>37782</v>
      </c>
      <c r="FD914" t="s">
        <v>28795</v>
      </c>
      <c r="FF914" t="s">
        <v>36990</v>
      </c>
      <c r="FG914" t="s">
        <v>36990</v>
      </c>
      <c r="FH914" t="s">
        <v>37882</v>
      </c>
      <c r="FI914" t="s">
        <v>37762</v>
      </c>
      <c r="FJ914" t="s">
        <v>37763</v>
      </c>
      <c r="FK914" t="s">
        <v>37764</v>
      </c>
      <c r="FL914" t="s">
        <v>37765</v>
      </c>
      <c r="FM914" t="s">
        <v>37766</v>
      </c>
      <c r="FN914" t="s">
        <v>37767</v>
      </c>
      <c r="FO914" t="s">
        <v>37768</v>
      </c>
      <c r="FP914" t="s">
        <v>37769</v>
      </c>
      <c r="FQ914" t="s">
        <v>37028</v>
      </c>
      <c r="FR914" t="s">
        <v>37008</v>
      </c>
      <c r="FS914" t="s">
        <v>37009</v>
      </c>
      <c r="FT914" t="s">
        <v>33372</v>
      </c>
      <c r="FU914" t="s">
        <v>33372</v>
      </c>
      <c r="FV914" t="s">
        <v>28795</v>
      </c>
      <c r="FW914" t="s">
        <v>37030</v>
      </c>
      <c r="FX914" t="s">
        <v>37031</v>
      </c>
      <c r="FY914" t="s">
        <v>36971</v>
      </c>
      <c r="FZ914" t="s">
        <v>36990</v>
      </c>
      <c r="GA914" t="s">
        <v>37783</v>
      </c>
      <c r="GB914" t="s">
        <v>36968</v>
      </c>
      <c r="GC914" t="s">
        <v>37032</v>
      </c>
      <c r="GD914" t="s">
        <v>37033</v>
      </c>
      <c r="GE914" t="s">
        <v>37770</v>
      </c>
      <c r="GF914" t="s">
        <v>37771</v>
      </c>
      <c r="GG914" t="s">
        <v>37772</v>
      </c>
      <c r="GH914" t="s">
        <v>37773</v>
      </c>
      <c r="GI914" t="s">
        <v>37774</v>
      </c>
      <c r="GJ914" t="s">
        <v>37034</v>
      </c>
      <c r="GK914" t="s">
        <v>37035</v>
      </c>
      <c r="GL914" t="s">
        <v>37784</v>
      </c>
      <c r="GM914" t="s">
        <v>37785</v>
      </c>
      <c r="GN914" t="s">
        <v>37786</v>
      </c>
      <c r="GO914" t="s">
        <v>36973</v>
      </c>
      <c r="GP914" t="s">
        <v>28795</v>
      </c>
      <c r="GQ914" t="s">
        <v>37010</v>
      </c>
      <c r="GR914" t="s">
        <v>36969</v>
      </c>
      <c r="GT914" t="s">
        <v>37011</v>
      </c>
      <c r="GU914">
        <f t="shared" si="119"/>
        <v>17.5</v>
      </c>
      <c r="GV914">
        <f t="shared" si="120"/>
        <v>17.5</v>
      </c>
      <c r="GX914">
        <v>14</v>
      </c>
      <c r="GY914" t="s">
        <v>37012</v>
      </c>
      <c r="HA914" t="s">
        <v>37013</v>
      </c>
      <c r="HE914">
        <v>13.99</v>
      </c>
    </row>
    <row r="915" spans="1:213">
      <c r="A915" t="s">
        <v>29123</v>
      </c>
      <c r="B915" t="s">
        <v>36962</v>
      </c>
      <c r="C915" t="s">
        <v>36963</v>
      </c>
      <c r="D915" t="s">
        <v>21372</v>
      </c>
      <c r="E915">
        <v>1</v>
      </c>
      <c r="F915" t="s">
        <v>36964</v>
      </c>
      <c r="G915" t="s">
        <v>38</v>
      </c>
      <c r="H915" t="s">
        <v>37246</v>
      </c>
      <c r="I915" t="s">
        <v>34208</v>
      </c>
      <c r="J915" t="s">
        <v>33297</v>
      </c>
      <c r="K915" t="s">
        <v>21308</v>
      </c>
      <c r="L915" t="s">
        <v>33298</v>
      </c>
      <c r="M915" t="s">
        <v>33343</v>
      </c>
      <c r="N915" t="s">
        <v>21360</v>
      </c>
      <c r="O915" t="s">
        <v>33344</v>
      </c>
      <c r="P915" t="s">
        <v>21282</v>
      </c>
      <c r="Q915" t="s">
        <v>33300</v>
      </c>
      <c r="T915" t="s">
        <v>33349</v>
      </c>
      <c r="U915" t="s">
        <v>37776</v>
      </c>
      <c r="V915" t="s">
        <v>34104</v>
      </c>
      <c r="W915" t="s">
        <v>36967</v>
      </c>
      <c r="X915" t="s">
        <v>36968</v>
      </c>
      <c r="Y915" t="s">
        <v>36969</v>
      </c>
      <c r="Z915">
        <v>200</v>
      </c>
      <c r="AA915">
        <v>195</v>
      </c>
      <c r="AB915" t="s">
        <v>37018</v>
      </c>
      <c r="AC915" t="s">
        <v>36990</v>
      </c>
      <c r="AD915" t="s">
        <v>36971</v>
      </c>
      <c r="AE915" t="s">
        <v>36972</v>
      </c>
      <c r="AF915" t="s">
        <v>36973</v>
      </c>
      <c r="AH915" t="s">
        <v>37757</v>
      </c>
      <c r="AJ915" t="s">
        <v>36967</v>
      </c>
      <c r="AK915" t="s">
        <v>33372</v>
      </c>
      <c r="AL915" t="s">
        <v>34179</v>
      </c>
      <c r="AM915" t="s">
        <v>37777</v>
      </c>
      <c r="AN915" t="s">
        <v>28789</v>
      </c>
      <c r="AQ915" t="s">
        <v>28789</v>
      </c>
      <c r="AR915" t="s">
        <v>34347</v>
      </c>
      <c r="AW915" t="s">
        <v>37135</v>
      </c>
      <c r="AX915" t="s">
        <v>37135</v>
      </c>
      <c r="AY915" t="s">
        <v>37021</v>
      </c>
      <c r="BA915" t="s">
        <v>353</v>
      </c>
      <c r="BB915">
        <v>48</v>
      </c>
      <c r="BC915" t="s">
        <v>37022</v>
      </c>
      <c r="BD915" t="s">
        <v>28739</v>
      </c>
      <c r="BE915" t="s">
        <v>36993</v>
      </c>
      <c r="BF915">
        <v>0.2</v>
      </c>
      <c r="BG915" t="str">
        <f>_xlfn.TEXTJOIN("-",TRUE,V915,AL915,I915,BD915,AR915)</f>
        <v>AG-BQ-CC-D3-EF</v>
      </c>
      <c r="BH915" t="s">
        <v>38119</v>
      </c>
      <c r="BI915" t="s">
        <v>38120</v>
      </c>
      <c r="BJ915" t="s">
        <v>37888</v>
      </c>
      <c r="BK915" cm="1">
        <f t="array" ref="BK915">IF(LEN(TRIM(BG915))=0,"",SUMPRODUCT(--(LEN(TRIM($BG$5:BG915))&gt;0)))</f>
        <v>894</v>
      </c>
      <c r="BL915" t="str">
        <f>IF(BK915&lt;&gt;"",_xlfn.BASE(BK915,36,10),"")</f>
        <v>00000000OU</v>
      </c>
      <c r="BM915" t="str">
        <f>IF(BL915&lt;&gt;"","*"&amp;BL915&amp;"*","")</f>
        <v>*00000000OU*</v>
      </c>
      <c r="BN915" t="s">
        <v>37886</v>
      </c>
      <c r="BO915" t="str">
        <f>_xlfn.TEXTJOIN("-",TRUE,N915,T915)</f>
        <v>DAT004-M16</v>
      </c>
      <c r="CP915" t="s">
        <v>37882</v>
      </c>
      <c r="CU915">
        <v>13.99</v>
      </c>
      <c r="DT915" t="s">
        <v>37026</v>
      </c>
      <c r="EC915" s="7">
        <f t="shared" si="118"/>
        <v>17.487500000000001</v>
      </c>
      <c r="EN915" t="s">
        <v>36995</v>
      </c>
      <c r="EO915">
        <v>1731138031</v>
      </c>
      <c r="EP915" t="s">
        <v>36968</v>
      </c>
      <c r="EQ915" t="s">
        <v>36996</v>
      </c>
      <c r="ER915" t="s">
        <v>36997</v>
      </c>
      <c r="ES915" t="s">
        <v>36967</v>
      </c>
      <c r="ET915" t="s">
        <v>37761</v>
      </c>
      <c r="EU915" t="s">
        <v>36999</v>
      </c>
      <c r="FB915" t="s">
        <v>35377</v>
      </c>
      <c r="FC915" t="s">
        <v>37782</v>
      </c>
      <c r="FD915" t="s">
        <v>28789</v>
      </c>
      <c r="FF915" t="s">
        <v>36990</v>
      </c>
      <c r="FG915" t="s">
        <v>36990</v>
      </c>
      <c r="FH915" t="s">
        <v>37882</v>
      </c>
      <c r="FI915" t="s">
        <v>37762</v>
      </c>
      <c r="FJ915" t="s">
        <v>37763</v>
      </c>
      <c r="FK915" t="s">
        <v>37764</v>
      </c>
      <c r="FL915" t="s">
        <v>37765</v>
      </c>
      <c r="FM915" t="s">
        <v>37766</v>
      </c>
      <c r="FN915" t="s">
        <v>37767</v>
      </c>
      <c r="FO915" t="s">
        <v>37768</v>
      </c>
      <c r="FP915" t="s">
        <v>37769</v>
      </c>
      <c r="FQ915" t="s">
        <v>37028</v>
      </c>
      <c r="FR915" t="s">
        <v>37008</v>
      </c>
      <c r="FS915" t="s">
        <v>37009</v>
      </c>
      <c r="FT915" t="s">
        <v>33372</v>
      </c>
      <c r="FU915" t="s">
        <v>33372</v>
      </c>
      <c r="FV915" t="s">
        <v>28789</v>
      </c>
      <c r="FW915" t="s">
        <v>37030</v>
      </c>
      <c r="FX915" t="s">
        <v>37031</v>
      </c>
      <c r="FY915" t="s">
        <v>36971</v>
      </c>
      <c r="FZ915" t="s">
        <v>36990</v>
      </c>
      <c r="GA915" t="s">
        <v>37783</v>
      </c>
      <c r="GB915" t="s">
        <v>36968</v>
      </c>
      <c r="GC915" t="s">
        <v>37032</v>
      </c>
      <c r="GD915" t="s">
        <v>37033</v>
      </c>
      <c r="GE915" t="s">
        <v>37770</v>
      </c>
      <c r="GF915" t="s">
        <v>37771</v>
      </c>
      <c r="GG915" t="s">
        <v>37772</v>
      </c>
      <c r="GH915" t="s">
        <v>37773</v>
      </c>
      <c r="GI915" t="s">
        <v>37774</v>
      </c>
      <c r="GJ915" t="s">
        <v>37034</v>
      </c>
      <c r="GK915" t="s">
        <v>37035</v>
      </c>
      <c r="GL915" t="s">
        <v>37784</v>
      </c>
      <c r="GM915" t="s">
        <v>37785</v>
      </c>
      <c r="GN915" t="s">
        <v>37786</v>
      </c>
      <c r="GO915" t="s">
        <v>36973</v>
      </c>
      <c r="GP915" t="s">
        <v>28789</v>
      </c>
      <c r="GQ915" t="s">
        <v>37010</v>
      </c>
      <c r="GR915" t="s">
        <v>36969</v>
      </c>
      <c r="GT915" t="s">
        <v>37011</v>
      </c>
      <c r="GU915">
        <f t="shared" si="119"/>
        <v>17.5</v>
      </c>
      <c r="GV915">
        <f t="shared" si="120"/>
        <v>17.5</v>
      </c>
      <c r="GX915">
        <v>14</v>
      </c>
      <c r="GY915" t="s">
        <v>37012</v>
      </c>
      <c r="HA915" t="s">
        <v>37013</v>
      </c>
      <c r="HE915">
        <v>13.99</v>
      </c>
    </row>
    <row r="916" spans="1:213">
      <c r="A916" t="s">
        <v>29123</v>
      </c>
      <c r="B916" t="s">
        <v>36962</v>
      </c>
      <c r="C916" t="s">
        <v>36963</v>
      </c>
      <c r="D916" t="s">
        <v>21372</v>
      </c>
      <c r="E916">
        <v>1</v>
      </c>
      <c r="F916" t="s">
        <v>36964</v>
      </c>
      <c r="G916" t="s">
        <v>38</v>
      </c>
      <c r="H916" t="s">
        <v>37246</v>
      </c>
      <c r="I916" t="s">
        <v>34208</v>
      </c>
      <c r="J916" t="s">
        <v>33297</v>
      </c>
      <c r="K916" t="s">
        <v>21308</v>
      </c>
      <c r="L916" t="s">
        <v>33298</v>
      </c>
      <c r="M916" t="s">
        <v>33343</v>
      </c>
      <c r="N916" t="s">
        <v>21360</v>
      </c>
      <c r="O916" t="s">
        <v>33344</v>
      </c>
      <c r="P916" t="s">
        <v>21282</v>
      </c>
      <c r="Q916" t="s">
        <v>33300</v>
      </c>
      <c r="T916" t="s">
        <v>33349</v>
      </c>
      <c r="U916" t="s">
        <v>37776</v>
      </c>
      <c r="V916" t="s">
        <v>34104</v>
      </c>
      <c r="W916" t="s">
        <v>36967</v>
      </c>
      <c r="X916" t="s">
        <v>36968</v>
      </c>
      <c r="Y916" t="s">
        <v>36969</v>
      </c>
      <c r="Z916">
        <v>300</v>
      </c>
      <c r="AA916">
        <v>221</v>
      </c>
      <c r="AB916" t="s">
        <v>37018</v>
      </c>
      <c r="AC916" t="s">
        <v>36990</v>
      </c>
      <c r="AD916" t="s">
        <v>36971</v>
      </c>
      <c r="AE916" t="s">
        <v>36972</v>
      </c>
      <c r="AF916" t="s">
        <v>36973</v>
      </c>
      <c r="AH916" t="s">
        <v>37757</v>
      </c>
      <c r="AJ916" t="s">
        <v>36967</v>
      </c>
      <c r="AK916" t="s">
        <v>33372</v>
      </c>
      <c r="AL916" t="s">
        <v>34179</v>
      </c>
      <c r="AM916" t="s">
        <v>37777</v>
      </c>
      <c r="AN916" t="s">
        <v>29088</v>
      </c>
      <c r="AQ916" t="s">
        <v>29088</v>
      </c>
      <c r="AR916" t="s">
        <v>34349</v>
      </c>
      <c r="AW916" t="s">
        <v>37135</v>
      </c>
      <c r="AX916" t="s">
        <v>37135</v>
      </c>
      <c r="AY916" t="s">
        <v>37021</v>
      </c>
      <c r="BA916" t="s">
        <v>353</v>
      </c>
      <c r="BB916">
        <v>48</v>
      </c>
      <c r="BC916" t="s">
        <v>37048</v>
      </c>
      <c r="BD916" t="s">
        <v>34259</v>
      </c>
      <c r="BE916" t="s">
        <v>36993</v>
      </c>
      <c r="BF916">
        <v>0.2</v>
      </c>
      <c r="BG916" t="str">
        <f>_xlfn.TEXTJOIN("-",TRUE,V916,AL916,I916,BD916,AR916)</f>
        <v>AG-BQ-CC-D4-EG</v>
      </c>
      <c r="BH916" t="s">
        <v>38121</v>
      </c>
      <c r="BI916" t="s">
        <v>38122</v>
      </c>
      <c r="BJ916" t="s">
        <v>37891</v>
      </c>
      <c r="BK916" cm="1">
        <f t="array" ref="BK916">IF(LEN(TRIM(BG916))=0,"",SUMPRODUCT(--(LEN(TRIM($BG$5:BG916))&gt;0)))</f>
        <v>895</v>
      </c>
      <c r="BL916" t="str">
        <f>IF(BK916&lt;&gt;"",_xlfn.BASE(BK916,36,10),"")</f>
        <v>00000000OV</v>
      </c>
      <c r="BM916" t="str">
        <f>IF(BL916&lt;&gt;"","*"&amp;BL916&amp;"*","")</f>
        <v>*00000000OV*</v>
      </c>
      <c r="BN916" t="s">
        <v>37889</v>
      </c>
      <c r="BO916" t="str">
        <f>_xlfn.TEXTJOIN("-",TRUE,N916,T916)</f>
        <v>DAT004-M16</v>
      </c>
      <c r="CP916" t="s">
        <v>37882</v>
      </c>
      <c r="CU916">
        <v>13.99</v>
      </c>
      <c r="DT916" t="s">
        <v>37026</v>
      </c>
      <c r="EC916" s="7">
        <f t="shared" si="118"/>
        <v>17.487500000000001</v>
      </c>
      <c r="EN916" t="s">
        <v>36995</v>
      </c>
      <c r="EO916">
        <v>1731138031</v>
      </c>
      <c r="EP916" t="s">
        <v>36968</v>
      </c>
      <c r="EQ916" t="s">
        <v>36996</v>
      </c>
      <c r="ER916" t="s">
        <v>36997</v>
      </c>
      <c r="ES916" t="s">
        <v>36967</v>
      </c>
      <c r="ET916" t="s">
        <v>37761</v>
      </c>
      <c r="EU916" t="s">
        <v>36999</v>
      </c>
      <c r="FB916" t="s">
        <v>35377</v>
      </c>
      <c r="FC916" t="s">
        <v>37782</v>
      </c>
      <c r="FD916" t="s">
        <v>29088</v>
      </c>
      <c r="FF916" t="s">
        <v>36990</v>
      </c>
      <c r="FG916" t="s">
        <v>36990</v>
      </c>
      <c r="FH916" t="s">
        <v>37882</v>
      </c>
      <c r="FI916" t="s">
        <v>37762</v>
      </c>
      <c r="FJ916" t="s">
        <v>37763</v>
      </c>
      <c r="FK916" t="s">
        <v>37764</v>
      </c>
      <c r="FL916" t="s">
        <v>37765</v>
      </c>
      <c r="FM916" t="s">
        <v>37766</v>
      </c>
      <c r="FN916" t="s">
        <v>37767</v>
      </c>
      <c r="FO916" t="s">
        <v>37768</v>
      </c>
      <c r="FP916" t="s">
        <v>37769</v>
      </c>
      <c r="FQ916" t="s">
        <v>37028</v>
      </c>
      <c r="FR916" t="s">
        <v>37008</v>
      </c>
      <c r="FS916" t="s">
        <v>37009</v>
      </c>
      <c r="FT916" t="s">
        <v>33372</v>
      </c>
      <c r="FU916" t="s">
        <v>33372</v>
      </c>
      <c r="FV916" t="s">
        <v>29088</v>
      </c>
      <c r="FW916" t="s">
        <v>37030</v>
      </c>
      <c r="FX916" t="s">
        <v>37031</v>
      </c>
      <c r="FY916" t="s">
        <v>36971</v>
      </c>
      <c r="FZ916" t="s">
        <v>36990</v>
      </c>
      <c r="GA916" t="s">
        <v>37783</v>
      </c>
      <c r="GB916" t="s">
        <v>36968</v>
      </c>
      <c r="GC916" t="s">
        <v>37032</v>
      </c>
      <c r="GD916" t="s">
        <v>37033</v>
      </c>
      <c r="GE916" t="s">
        <v>37770</v>
      </c>
      <c r="GF916" t="s">
        <v>37771</v>
      </c>
      <c r="GG916" t="s">
        <v>37772</v>
      </c>
      <c r="GH916" t="s">
        <v>37773</v>
      </c>
      <c r="GI916" t="s">
        <v>37774</v>
      </c>
      <c r="GJ916" t="s">
        <v>37034</v>
      </c>
      <c r="GK916" t="s">
        <v>37035</v>
      </c>
      <c r="GL916" t="s">
        <v>37784</v>
      </c>
      <c r="GM916" t="s">
        <v>37785</v>
      </c>
      <c r="GN916" t="s">
        <v>37786</v>
      </c>
      <c r="GO916" t="s">
        <v>36973</v>
      </c>
      <c r="GP916" t="s">
        <v>29088</v>
      </c>
      <c r="GQ916" t="s">
        <v>37010</v>
      </c>
      <c r="GR916" t="s">
        <v>36969</v>
      </c>
      <c r="GT916" t="s">
        <v>37011</v>
      </c>
      <c r="GU916">
        <f t="shared" si="119"/>
        <v>17.5</v>
      </c>
      <c r="GV916">
        <f t="shared" si="120"/>
        <v>17.5</v>
      </c>
      <c r="GX916">
        <v>14</v>
      </c>
      <c r="GY916" t="s">
        <v>37012</v>
      </c>
      <c r="HA916" t="s">
        <v>37013</v>
      </c>
      <c r="HE916">
        <v>13.99</v>
      </c>
    </row>
    <row r="917" spans="1:213">
      <c r="A917" t="s">
        <v>29123</v>
      </c>
      <c r="B917" t="s">
        <v>36962</v>
      </c>
      <c r="C917" t="s">
        <v>36963</v>
      </c>
      <c r="D917" t="s">
        <v>21372</v>
      </c>
      <c r="E917">
        <v>1</v>
      </c>
      <c r="F917" t="s">
        <v>36964</v>
      </c>
      <c r="G917" t="s">
        <v>38</v>
      </c>
      <c r="H917" t="s">
        <v>37246</v>
      </c>
      <c r="I917" t="s">
        <v>34208</v>
      </c>
      <c r="J917" t="s">
        <v>33297</v>
      </c>
      <c r="K917" t="s">
        <v>21308</v>
      </c>
      <c r="L917" t="s">
        <v>33298</v>
      </c>
      <c r="M917" t="s">
        <v>33343</v>
      </c>
      <c r="N917" t="s">
        <v>21360</v>
      </c>
      <c r="O917" t="s">
        <v>33344</v>
      </c>
      <c r="P917" t="s">
        <v>21282</v>
      </c>
      <c r="Q917" t="s">
        <v>33300</v>
      </c>
      <c r="T917" t="s">
        <v>33349</v>
      </c>
      <c r="U917" t="s">
        <v>37776</v>
      </c>
      <c r="V917" t="s">
        <v>34104</v>
      </c>
      <c r="W917" t="s">
        <v>36967</v>
      </c>
      <c r="X917" t="s">
        <v>36968</v>
      </c>
      <c r="Y917" t="s">
        <v>36969</v>
      </c>
      <c r="Z917">
        <v>300</v>
      </c>
      <c r="AA917">
        <v>236</v>
      </c>
      <c r="AB917" t="s">
        <v>37018</v>
      </c>
      <c r="AC917" t="s">
        <v>36990</v>
      </c>
      <c r="AD917" t="s">
        <v>36971</v>
      </c>
      <c r="AE917" t="s">
        <v>36972</v>
      </c>
      <c r="AF917" t="s">
        <v>36973</v>
      </c>
      <c r="AH917" t="s">
        <v>37757</v>
      </c>
      <c r="AJ917" t="s">
        <v>36967</v>
      </c>
      <c r="AK917" t="s">
        <v>33372</v>
      </c>
      <c r="AL917" t="s">
        <v>34179</v>
      </c>
      <c r="AM917" t="s">
        <v>37777</v>
      </c>
      <c r="AN917" t="s">
        <v>29128</v>
      </c>
      <c r="AQ917" t="s">
        <v>29128</v>
      </c>
      <c r="AR917" t="s">
        <v>34351</v>
      </c>
      <c r="AW917" t="s">
        <v>37135</v>
      </c>
      <c r="AX917" t="s">
        <v>37135</v>
      </c>
      <c r="AY917" t="s">
        <v>37021</v>
      </c>
      <c r="BA917" t="s">
        <v>353</v>
      </c>
      <c r="BB917">
        <v>48</v>
      </c>
      <c r="BC917" t="s">
        <v>37048</v>
      </c>
      <c r="BD917" t="s">
        <v>34259</v>
      </c>
      <c r="BE917" t="s">
        <v>36993</v>
      </c>
      <c r="BF917">
        <v>0.2</v>
      </c>
      <c r="BG917" t="str">
        <f>_xlfn.TEXTJOIN("-",TRUE,V917,AL917,I917,BD917,AR917)</f>
        <v>AG-BQ-CC-D4-EH</v>
      </c>
      <c r="BH917" t="s">
        <v>38123</v>
      </c>
      <c r="BI917" t="s">
        <v>38124</v>
      </c>
      <c r="BJ917" t="s">
        <v>37894</v>
      </c>
      <c r="BK917" cm="1">
        <f t="array" ref="BK917">IF(LEN(TRIM(BG917))=0,"",SUMPRODUCT(--(LEN(TRIM($BG$5:BG917))&gt;0)))</f>
        <v>896</v>
      </c>
      <c r="BL917" t="str">
        <f>IF(BK917&lt;&gt;"",_xlfn.BASE(BK917,36,10),"")</f>
        <v>00000000OW</v>
      </c>
      <c r="BM917" t="str">
        <f>IF(BL917&lt;&gt;"","*"&amp;BL917&amp;"*","")</f>
        <v>*00000000OW*</v>
      </c>
      <c r="BN917" t="s">
        <v>37892</v>
      </c>
      <c r="BO917" t="str">
        <f>_xlfn.TEXTJOIN("-",TRUE,N917,T917)</f>
        <v>DAT004-M16</v>
      </c>
      <c r="CP917" t="s">
        <v>37882</v>
      </c>
      <c r="CU917">
        <v>13.99</v>
      </c>
      <c r="DT917" t="s">
        <v>37026</v>
      </c>
      <c r="EC917" s="7">
        <f t="shared" si="118"/>
        <v>17.487500000000001</v>
      </c>
      <c r="EN917" t="s">
        <v>36995</v>
      </c>
      <c r="EO917">
        <v>1731138031</v>
      </c>
      <c r="EP917" t="s">
        <v>36968</v>
      </c>
      <c r="EQ917" t="s">
        <v>36996</v>
      </c>
      <c r="ER917" t="s">
        <v>36997</v>
      </c>
      <c r="ES917" t="s">
        <v>36967</v>
      </c>
      <c r="ET917" t="s">
        <v>37761</v>
      </c>
      <c r="EU917" t="s">
        <v>36999</v>
      </c>
      <c r="FB917" t="s">
        <v>35377</v>
      </c>
      <c r="FC917" t="s">
        <v>37782</v>
      </c>
      <c r="FD917" t="s">
        <v>37799</v>
      </c>
      <c r="FF917" t="s">
        <v>36990</v>
      </c>
      <c r="FG917" t="s">
        <v>36990</v>
      </c>
      <c r="FH917" t="s">
        <v>37882</v>
      </c>
      <c r="FI917" t="s">
        <v>37762</v>
      </c>
      <c r="FJ917" t="s">
        <v>37763</v>
      </c>
      <c r="FK917" t="s">
        <v>37764</v>
      </c>
      <c r="FL917" t="s">
        <v>37765</v>
      </c>
      <c r="FM917" t="s">
        <v>37766</v>
      </c>
      <c r="FN917" t="s">
        <v>37767</v>
      </c>
      <c r="FO917" t="s">
        <v>37768</v>
      </c>
      <c r="FP917" t="s">
        <v>37769</v>
      </c>
      <c r="FQ917" t="s">
        <v>37028</v>
      </c>
      <c r="FR917" t="s">
        <v>37008</v>
      </c>
      <c r="FS917" t="s">
        <v>37009</v>
      </c>
      <c r="FT917" t="s">
        <v>33372</v>
      </c>
      <c r="FU917" t="s">
        <v>33372</v>
      </c>
      <c r="FV917" t="s">
        <v>37799</v>
      </c>
      <c r="FW917" t="s">
        <v>37030</v>
      </c>
      <c r="FX917" t="s">
        <v>37031</v>
      </c>
      <c r="FY917" t="s">
        <v>36971</v>
      </c>
      <c r="FZ917" t="s">
        <v>36990</v>
      </c>
      <c r="GA917" t="s">
        <v>37783</v>
      </c>
      <c r="GB917" t="s">
        <v>36968</v>
      </c>
      <c r="GC917" t="s">
        <v>37032</v>
      </c>
      <c r="GD917" t="s">
        <v>37033</v>
      </c>
      <c r="GE917" t="s">
        <v>37770</v>
      </c>
      <c r="GF917" t="s">
        <v>37771</v>
      </c>
      <c r="GG917" t="s">
        <v>37772</v>
      </c>
      <c r="GH917" t="s">
        <v>37773</v>
      </c>
      <c r="GI917" t="s">
        <v>37774</v>
      </c>
      <c r="GJ917" t="s">
        <v>37034</v>
      </c>
      <c r="GK917" t="s">
        <v>37035</v>
      </c>
      <c r="GL917" t="s">
        <v>37784</v>
      </c>
      <c r="GM917" t="s">
        <v>37785</v>
      </c>
      <c r="GN917" t="s">
        <v>37786</v>
      </c>
      <c r="GO917" t="s">
        <v>36973</v>
      </c>
      <c r="GP917" t="s">
        <v>37799</v>
      </c>
      <c r="GQ917" t="s">
        <v>37010</v>
      </c>
      <c r="GR917" t="s">
        <v>36969</v>
      </c>
      <c r="GT917" t="s">
        <v>37011</v>
      </c>
      <c r="GU917">
        <f t="shared" si="119"/>
        <v>17.5</v>
      </c>
      <c r="GV917">
        <f t="shared" si="120"/>
        <v>17.5</v>
      </c>
      <c r="GX917">
        <v>14</v>
      </c>
      <c r="GY917" t="s">
        <v>37012</v>
      </c>
      <c r="HA917" t="s">
        <v>37013</v>
      </c>
      <c r="HE917">
        <v>13.99</v>
      </c>
    </row>
    <row r="918" spans="1:213">
      <c r="A918" t="s">
        <v>29123</v>
      </c>
      <c r="B918" t="s">
        <v>36962</v>
      </c>
      <c r="C918" t="s">
        <v>36963</v>
      </c>
      <c r="D918" t="s">
        <v>21372</v>
      </c>
      <c r="E918">
        <v>1</v>
      </c>
      <c r="F918" t="s">
        <v>36964</v>
      </c>
      <c r="G918" t="s">
        <v>38</v>
      </c>
      <c r="H918" t="s">
        <v>37246</v>
      </c>
      <c r="I918" t="s">
        <v>34208</v>
      </c>
      <c r="J918" t="s">
        <v>33297</v>
      </c>
      <c r="K918" t="s">
        <v>21308</v>
      </c>
      <c r="L918" t="s">
        <v>33298</v>
      </c>
      <c r="M918" t="s">
        <v>33343</v>
      </c>
      <c r="N918" t="s">
        <v>21360</v>
      </c>
      <c r="O918" t="s">
        <v>33344</v>
      </c>
      <c r="P918" t="s">
        <v>21282</v>
      </c>
      <c r="Q918" t="s">
        <v>33300</v>
      </c>
      <c r="T918" t="s">
        <v>33349</v>
      </c>
      <c r="U918" t="s">
        <v>37776</v>
      </c>
      <c r="V918" t="s">
        <v>34104</v>
      </c>
      <c r="W918" t="s">
        <v>36967</v>
      </c>
      <c r="X918" t="s">
        <v>36968</v>
      </c>
      <c r="Y918" t="s">
        <v>36969</v>
      </c>
      <c r="Z918">
        <v>300</v>
      </c>
      <c r="AA918">
        <v>271</v>
      </c>
      <c r="AB918" t="s">
        <v>37056</v>
      </c>
      <c r="AC918" t="s">
        <v>36990</v>
      </c>
      <c r="AD918" t="s">
        <v>36971</v>
      </c>
      <c r="AE918" t="s">
        <v>36972</v>
      </c>
      <c r="AF918" t="s">
        <v>36973</v>
      </c>
      <c r="AH918" t="s">
        <v>37757</v>
      </c>
      <c r="AJ918" t="s">
        <v>36967</v>
      </c>
      <c r="AK918" t="s">
        <v>33372</v>
      </c>
      <c r="AL918" t="s">
        <v>34179</v>
      </c>
      <c r="AM918" t="s">
        <v>37777</v>
      </c>
      <c r="AN918" t="s">
        <v>37800</v>
      </c>
      <c r="AQ918" t="s">
        <v>37800</v>
      </c>
      <c r="AR918" t="s">
        <v>34353</v>
      </c>
      <c r="AW918" t="s">
        <v>37135</v>
      </c>
      <c r="AX918" t="s">
        <v>37135</v>
      </c>
      <c r="AY918" t="s">
        <v>37058</v>
      </c>
      <c r="BA918" t="s">
        <v>37059</v>
      </c>
      <c r="BB918">
        <v>48</v>
      </c>
      <c r="BC918" t="s">
        <v>37060</v>
      </c>
      <c r="BD918" t="s">
        <v>34261</v>
      </c>
      <c r="BE918" t="s">
        <v>36993</v>
      </c>
      <c r="BF918">
        <v>0.2</v>
      </c>
      <c r="BG918" t="str">
        <f>_xlfn.TEXTJOIN("-",TRUE,V918,AL918,I918,BD918,AR918)</f>
        <v>AG-BQ-CC-D5-EI</v>
      </c>
      <c r="BH918" t="s">
        <v>38125</v>
      </c>
      <c r="BI918" t="s">
        <v>38126</v>
      </c>
      <c r="BJ918" t="s">
        <v>37897</v>
      </c>
      <c r="BK918" cm="1">
        <f t="array" ref="BK918">IF(LEN(TRIM(BG918))=0,"",SUMPRODUCT(--(LEN(TRIM($BG$5:BG918))&gt;0)))</f>
        <v>897</v>
      </c>
      <c r="BL918" t="str">
        <f>IF(BK918&lt;&gt;"",_xlfn.BASE(BK918,36,10),"")</f>
        <v>00000000OX</v>
      </c>
      <c r="BM918" t="str">
        <f>IF(BL918&lt;&gt;"","*"&amp;BL918&amp;"*","")</f>
        <v>*00000000OX*</v>
      </c>
      <c r="BN918" t="s">
        <v>37895</v>
      </c>
      <c r="BO918" t="str">
        <f>_xlfn.TEXTJOIN("-",TRUE,N918,T918)</f>
        <v>DAT004-M16</v>
      </c>
      <c r="CP918" t="s">
        <v>37882</v>
      </c>
      <c r="CU918">
        <v>16.989999999999998</v>
      </c>
      <c r="DT918" t="s">
        <v>37026</v>
      </c>
      <c r="EC918" s="7">
        <f t="shared" si="118"/>
        <v>21.237499999999997</v>
      </c>
      <c r="EN918" t="s">
        <v>36995</v>
      </c>
      <c r="EO918">
        <v>1731138031</v>
      </c>
      <c r="EP918" t="s">
        <v>36968</v>
      </c>
      <c r="EQ918" t="s">
        <v>36996</v>
      </c>
      <c r="ER918" t="s">
        <v>36997</v>
      </c>
      <c r="ES918" t="s">
        <v>36967</v>
      </c>
      <c r="ET918" t="s">
        <v>37761</v>
      </c>
      <c r="EU918" t="s">
        <v>36999</v>
      </c>
      <c r="FB918" t="s">
        <v>35377</v>
      </c>
      <c r="FC918" t="s">
        <v>37782</v>
      </c>
      <c r="FD918" t="s">
        <v>37800</v>
      </c>
      <c r="FF918" t="s">
        <v>36990</v>
      </c>
      <c r="FG918" t="s">
        <v>36990</v>
      </c>
      <c r="FH918" t="s">
        <v>37882</v>
      </c>
      <c r="FI918" t="s">
        <v>37762</v>
      </c>
      <c r="FJ918" t="s">
        <v>37763</v>
      </c>
      <c r="FK918" t="s">
        <v>37764</v>
      </c>
      <c r="FL918" t="s">
        <v>37765</v>
      </c>
      <c r="FM918" t="s">
        <v>37766</v>
      </c>
      <c r="FN918" t="s">
        <v>37767</v>
      </c>
      <c r="FO918" t="s">
        <v>37768</v>
      </c>
      <c r="FP918" t="s">
        <v>37769</v>
      </c>
      <c r="FQ918" t="s">
        <v>37028</v>
      </c>
      <c r="FR918" t="s">
        <v>37008</v>
      </c>
      <c r="FS918" t="s">
        <v>37009</v>
      </c>
      <c r="FT918" t="s">
        <v>33372</v>
      </c>
      <c r="FU918" t="s">
        <v>33372</v>
      </c>
      <c r="FV918" t="s">
        <v>37800</v>
      </c>
      <c r="FW918" t="s">
        <v>37030</v>
      </c>
      <c r="FX918" t="s">
        <v>37031</v>
      </c>
      <c r="FY918" t="s">
        <v>36971</v>
      </c>
      <c r="FZ918" t="s">
        <v>36990</v>
      </c>
      <c r="GA918" t="s">
        <v>37783</v>
      </c>
      <c r="GB918" t="s">
        <v>36968</v>
      </c>
      <c r="GC918" t="s">
        <v>37032</v>
      </c>
      <c r="GD918" t="s">
        <v>37033</v>
      </c>
      <c r="GE918" t="s">
        <v>37770</v>
      </c>
      <c r="GF918" t="s">
        <v>37771</v>
      </c>
      <c r="GG918" t="s">
        <v>37772</v>
      </c>
      <c r="GH918" t="s">
        <v>37773</v>
      </c>
      <c r="GI918" t="s">
        <v>37774</v>
      </c>
      <c r="GJ918" t="s">
        <v>37034</v>
      </c>
      <c r="GK918" t="s">
        <v>37035</v>
      </c>
      <c r="GL918" t="s">
        <v>37784</v>
      </c>
      <c r="GM918" t="s">
        <v>37785</v>
      </c>
      <c r="GN918" t="s">
        <v>37786</v>
      </c>
      <c r="GO918" t="s">
        <v>36973</v>
      </c>
      <c r="GP918" t="s">
        <v>37800</v>
      </c>
      <c r="GQ918" t="s">
        <v>37010</v>
      </c>
      <c r="GR918" t="s">
        <v>36969</v>
      </c>
      <c r="GT918" t="s">
        <v>37011</v>
      </c>
      <c r="GU918">
        <f t="shared" si="119"/>
        <v>21.25</v>
      </c>
      <c r="GV918">
        <f t="shared" si="120"/>
        <v>21.25</v>
      </c>
      <c r="GX918">
        <v>17</v>
      </c>
      <c r="GY918" t="s">
        <v>37012</v>
      </c>
      <c r="HA918" t="s">
        <v>37013</v>
      </c>
      <c r="HE918">
        <v>16.989999999999998</v>
      </c>
    </row>
    <row r="919" spans="1:213">
      <c r="A919" t="s">
        <v>29123</v>
      </c>
      <c r="B919" t="s">
        <v>36962</v>
      </c>
      <c r="C919" t="s">
        <v>36963</v>
      </c>
      <c r="D919" t="s">
        <v>21372</v>
      </c>
      <c r="E919">
        <v>1</v>
      </c>
      <c r="F919" t="s">
        <v>36964</v>
      </c>
      <c r="G919" t="s">
        <v>38</v>
      </c>
      <c r="H919" t="s">
        <v>37246</v>
      </c>
      <c r="I919" t="s">
        <v>34208</v>
      </c>
      <c r="J919" t="s">
        <v>33297</v>
      </c>
      <c r="K919" t="s">
        <v>21308</v>
      </c>
      <c r="L919" t="s">
        <v>33298</v>
      </c>
      <c r="M919" t="s">
        <v>33343</v>
      </c>
      <c r="N919" t="s">
        <v>21360</v>
      </c>
      <c r="O919" t="s">
        <v>33344</v>
      </c>
      <c r="P919" t="s">
        <v>21282</v>
      </c>
      <c r="Q919" t="s">
        <v>33300</v>
      </c>
      <c r="T919" t="s">
        <v>33349</v>
      </c>
      <c r="U919" t="s">
        <v>37776</v>
      </c>
      <c r="V919" t="s">
        <v>34104</v>
      </c>
      <c r="W919" t="s">
        <v>36967</v>
      </c>
      <c r="X919" t="s">
        <v>37403</v>
      </c>
      <c r="Y919" t="s">
        <v>37404</v>
      </c>
      <c r="Z919">
        <v>200</v>
      </c>
      <c r="AA919">
        <v>171</v>
      </c>
      <c r="AB919" t="s">
        <v>37018</v>
      </c>
      <c r="AC919" t="s">
        <v>36990</v>
      </c>
      <c r="AD919" t="s">
        <v>36971</v>
      </c>
      <c r="AE919" t="s">
        <v>36972</v>
      </c>
      <c r="AF919" t="s">
        <v>36973</v>
      </c>
      <c r="AH919" t="s">
        <v>37757</v>
      </c>
      <c r="AJ919" t="s">
        <v>36967</v>
      </c>
      <c r="AK919" t="s">
        <v>33383</v>
      </c>
      <c r="AL919" t="s">
        <v>34192</v>
      </c>
      <c r="AM919" t="s">
        <v>37898</v>
      </c>
      <c r="AN919" t="s">
        <v>28824</v>
      </c>
      <c r="AQ919" t="s">
        <v>28824</v>
      </c>
      <c r="AR919" t="s">
        <v>34343</v>
      </c>
      <c r="AV919" t="s">
        <v>37135</v>
      </c>
      <c r="AX919" t="s">
        <v>37135</v>
      </c>
      <c r="AY919" t="s">
        <v>37021</v>
      </c>
      <c r="BA919" t="s">
        <v>353</v>
      </c>
      <c r="BB919">
        <v>48</v>
      </c>
      <c r="BC919" t="s">
        <v>37022</v>
      </c>
      <c r="BD919" t="s">
        <v>28739</v>
      </c>
      <c r="BE919" t="s">
        <v>36993</v>
      </c>
      <c r="BF919">
        <v>0.2</v>
      </c>
      <c r="BG919" t="str">
        <f>_xlfn.TEXTJOIN("-",TRUE,V919,AL919,I919,BD919,AR919)</f>
        <v>AG-BX-CC-D3-ED</v>
      </c>
      <c r="BH919" t="s">
        <v>37520</v>
      </c>
      <c r="BI919" t="s">
        <v>38127</v>
      </c>
      <c r="BJ919" t="s">
        <v>37899</v>
      </c>
      <c r="BK919" cm="1">
        <f t="array" ref="BK919">IF(LEN(TRIM(BG919))=0,"",SUMPRODUCT(--(LEN(TRIM($BG$5:BG919))&gt;0)))</f>
        <v>898</v>
      </c>
      <c r="BL919" t="str">
        <f>IF(BK919&lt;&gt;"",_xlfn.BASE(BK919,36,10),"")</f>
        <v>00000000OY</v>
      </c>
      <c r="BM919" t="str">
        <f>IF(BL919&lt;&gt;"","*"&amp;BL919&amp;"*","")</f>
        <v>*00000000OY*</v>
      </c>
      <c r="BN919" t="s">
        <v>37406</v>
      </c>
      <c r="BO919" t="str">
        <f>_xlfn.TEXTJOIN("-",TRUE,N919,T919)</f>
        <v>DAT004-M16</v>
      </c>
      <c r="CP919" t="s">
        <v>37900</v>
      </c>
      <c r="CU919">
        <v>13.99</v>
      </c>
      <c r="DT919" t="s">
        <v>37026</v>
      </c>
      <c r="EC919" s="7">
        <f t="shared" si="118"/>
        <v>17.487500000000001</v>
      </c>
      <c r="EN919" t="s">
        <v>36995</v>
      </c>
      <c r="EO919">
        <v>1731138031</v>
      </c>
      <c r="EP919" t="s">
        <v>37403</v>
      </c>
      <c r="EQ919" t="s">
        <v>36996</v>
      </c>
      <c r="ER919" t="s">
        <v>36997</v>
      </c>
      <c r="ES919" t="s">
        <v>36967</v>
      </c>
      <c r="ET919" t="s">
        <v>37761</v>
      </c>
      <c r="EU919" t="s">
        <v>36999</v>
      </c>
      <c r="FB919" t="s">
        <v>35377</v>
      </c>
      <c r="FC919" t="s">
        <v>37782</v>
      </c>
      <c r="FD919" t="s">
        <v>28824</v>
      </c>
      <c r="FF919" t="s">
        <v>36990</v>
      </c>
      <c r="FG919" t="s">
        <v>36990</v>
      </c>
      <c r="FH919" t="s">
        <v>37900</v>
      </c>
      <c r="FI919" t="s">
        <v>37762</v>
      </c>
      <c r="FJ919" t="s">
        <v>37763</v>
      </c>
      <c r="FK919" t="s">
        <v>37764</v>
      </c>
      <c r="FL919" t="s">
        <v>37765</v>
      </c>
      <c r="FM919" t="s">
        <v>37766</v>
      </c>
      <c r="FN919" t="s">
        <v>37767</v>
      </c>
      <c r="FO919" t="s">
        <v>37768</v>
      </c>
      <c r="FP919" t="s">
        <v>37769</v>
      </c>
      <c r="FQ919" t="s">
        <v>37028</v>
      </c>
      <c r="FR919" t="s">
        <v>37008</v>
      </c>
      <c r="FS919" t="s">
        <v>37009</v>
      </c>
      <c r="FT919" t="s">
        <v>33383</v>
      </c>
      <c r="FU919" t="s">
        <v>33383</v>
      </c>
      <c r="FV919" t="s">
        <v>28824</v>
      </c>
      <c r="FW919" t="s">
        <v>37030</v>
      </c>
      <c r="FX919" t="s">
        <v>37031</v>
      </c>
      <c r="FY919" t="s">
        <v>36971</v>
      </c>
      <c r="FZ919" t="s">
        <v>36990</v>
      </c>
      <c r="GA919" t="s">
        <v>37783</v>
      </c>
      <c r="GB919" t="s">
        <v>37403</v>
      </c>
      <c r="GC919" t="s">
        <v>37032</v>
      </c>
      <c r="GD919" t="s">
        <v>37033</v>
      </c>
      <c r="GE919" t="s">
        <v>37770</v>
      </c>
      <c r="GF919" t="s">
        <v>37771</v>
      </c>
      <c r="GG919" t="s">
        <v>37772</v>
      </c>
      <c r="GH919" t="s">
        <v>37773</v>
      </c>
      <c r="GI919" t="s">
        <v>37774</v>
      </c>
      <c r="GJ919" t="s">
        <v>37034</v>
      </c>
      <c r="GK919" t="s">
        <v>37035</v>
      </c>
      <c r="GL919" t="s">
        <v>37784</v>
      </c>
      <c r="GM919" t="s">
        <v>37785</v>
      </c>
      <c r="GN919" t="s">
        <v>37786</v>
      </c>
      <c r="GO919" t="s">
        <v>36973</v>
      </c>
      <c r="GP919" t="s">
        <v>28824</v>
      </c>
      <c r="GQ919" t="s">
        <v>37010</v>
      </c>
      <c r="GR919" t="s">
        <v>37404</v>
      </c>
      <c r="GT919" t="s">
        <v>37011</v>
      </c>
      <c r="GU919">
        <f t="shared" si="119"/>
        <v>17.5</v>
      </c>
      <c r="GV919">
        <f t="shared" si="120"/>
        <v>17.5</v>
      </c>
      <c r="GX919">
        <v>14</v>
      </c>
      <c r="GY919" t="s">
        <v>37012</v>
      </c>
      <c r="HA919" t="s">
        <v>37013</v>
      </c>
      <c r="HE919">
        <v>13.99</v>
      </c>
    </row>
    <row r="920" spans="1:213">
      <c r="A920" t="s">
        <v>29123</v>
      </c>
      <c r="B920" t="s">
        <v>36962</v>
      </c>
      <c r="C920" t="s">
        <v>36963</v>
      </c>
      <c r="D920" t="s">
        <v>21372</v>
      </c>
      <c r="E920">
        <v>1</v>
      </c>
      <c r="F920" t="s">
        <v>36964</v>
      </c>
      <c r="G920" t="s">
        <v>38</v>
      </c>
      <c r="H920" t="s">
        <v>37246</v>
      </c>
      <c r="I920" t="s">
        <v>34208</v>
      </c>
      <c r="J920" t="s">
        <v>33297</v>
      </c>
      <c r="K920" t="s">
        <v>21308</v>
      </c>
      <c r="L920" t="s">
        <v>33298</v>
      </c>
      <c r="M920" t="s">
        <v>33343</v>
      </c>
      <c r="N920" t="s">
        <v>21360</v>
      </c>
      <c r="O920" t="s">
        <v>33344</v>
      </c>
      <c r="P920" t="s">
        <v>21282</v>
      </c>
      <c r="Q920" t="s">
        <v>33300</v>
      </c>
      <c r="T920" t="s">
        <v>33349</v>
      </c>
      <c r="U920" t="s">
        <v>37776</v>
      </c>
      <c r="V920" t="s">
        <v>34104</v>
      </c>
      <c r="W920" t="s">
        <v>36967</v>
      </c>
      <c r="X920" t="s">
        <v>37403</v>
      </c>
      <c r="Y920" t="s">
        <v>37404</v>
      </c>
      <c r="Z920">
        <v>200</v>
      </c>
      <c r="AA920">
        <v>186</v>
      </c>
      <c r="AB920" t="s">
        <v>37018</v>
      </c>
      <c r="AC920" t="s">
        <v>36990</v>
      </c>
      <c r="AD920" t="s">
        <v>36971</v>
      </c>
      <c r="AE920" t="s">
        <v>36972</v>
      </c>
      <c r="AF920" t="s">
        <v>36973</v>
      </c>
      <c r="AH920" t="s">
        <v>37757</v>
      </c>
      <c r="AJ920" t="s">
        <v>36967</v>
      </c>
      <c r="AK920" t="s">
        <v>33383</v>
      </c>
      <c r="AL920" t="s">
        <v>34192</v>
      </c>
      <c r="AM920" t="s">
        <v>37898</v>
      </c>
      <c r="AN920" t="s">
        <v>28795</v>
      </c>
      <c r="AQ920" t="s">
        <v>28795</v>
      </c>
      <c r="AR920" t="s">
        <v>34345</v>
      </c>
      <c r="AV920" t="s">
        <v>37135</v>
      </c>
      <c r="AX920" t="s">
        <v>37135</v>
      </c>
      <c r="AY920" t="s">
        <v>37021</v>
      </c>
      <c r="BA920" t="s">
        <v>353</v>
      </c>
      <c r="BB920">
        <v>48</v>
      </c>
      <c r="BC920" t="s">
        <v>37022</v>
      </c>
      <c r="BD920" t="s">
        <v>28739</v>
      </c>
      <c r="BE920" t="s">
        <v>36993</v>
      </c>
      <c r="BF920">
        <v>0.2</v>
      </c>
      <c r="BG920" t="str">
        <f>_xlfn.TEXTJOIN("-",TRUE,V920,AL920,I920,BD920,AR920)</f>
        <v>AG-BX-CC-D3-EE</v>
      </c>
      <c r="BH920" t="s">
        <v>37522</v>
      </c>
      <c r="BI920" t="s">
        <v>38128</v>
      </c>
      <c r="BJ920" t="s">
        <v>37901</v>
      </c>
      <c r="BK920" cm="1">
        <f t="array" ref="BK920">IF(LEN(TRIM(BG920))=0,"",SUMPRODUCT(--(LEN(TRIM($BG$5:BG920))&gt;0)))</f>
        <v>899</v>
      </c>
      <c r="BL920" t="str">
        <f>IF(BK920&lt;&gt;"",_xlfn.BASE(BK920,36,10),"")</f>
        <v>00000000OZ</v>
      </c>
      <c r="BM920" t="str">
        <f>IF(BL920&lt;&gt;"","*"&amp;BL920&amp;"*","")</f>
        <v>*00000000OZ*</v>
      </c>
      <c r="BN920" t="s">
        <v>37411</v>
      </c>
      <c r="BO920" t="str">
        <f>_xlfn.TEXTJOIN("-",TRUE,N920,T920)</f>
        <v>DAT004-M16</v>
      </c>
      <c r="CP920" t="s">
        <v>37900</v>
      </c>
      <c r="CU920">
        <v>13.99</v>
      </c>
      <c r="DT920" t="s">
        <v>37026</v>
      </c>
      <c r="EC920" s="7">
        <f t="shared" si="118"/>
        <v>17.487500000000001</v>
      </c>
      <c r="EN920" t="s">
        <v>36995</v>
      </c>
      <c r="EO920">
        <v>1731138031</v>
      </c>
      <c r="EP920" t="s">
        <v>37403</v>
      </c>
      <c r="EQ920" t="s">
        <v>36996</v>
      </c>
      <c r="ER920" t="s">
        <v>36997</v>
      </c>
      <c r="ES920" t="s">
        <v>36967</v>
      </c>
      <c r="ET920" t="s">
        <v>37761</v>
      </c>
      <c r="EU920" t="s">
        <v>36999</v>
      </c>
      <c r="FB920" t="s">
        <v>35377</v>
      </c>
      <c r="FC920" t="s">
        <v>37782</v>
      </c>
      <c r="FD920" t="s">
        <v>28795</v>
      </c>
      <c r="FF920" t="s">
        <v>36990</v>
      </c>
      <c r="FG920" t="s">
        <v>36990</v>
      </c>
      <c r="FH920" t="s">
        <v>37900</v>
      </c>
      <c r="FI920" t="s">
        <v>37762</v>
      </c>
      <c r="FJ920" t="s">
        <v>37763</v>
      </c>
      <c r="FK920" t="s">
        <v>37764</v>
      </c>
      <c r="FL920" t="s">
        <v>37765</v>
      </c>
      <c r="FM920" t="s">
        <v>37766</v>
      </c>
      <c r="FN920" t="s">
        <v>37767</v>
      </c>
      <c r="FO920" t="s">
        <v>37768</v>
      </c>
      <c r="FP920" t="s">
        <v>37769</v>
      </c>
      <c r="FQ920" t="s">
        <v>37028</v>
      </c>
      <c r="FR920" t="s">
        <v>37008</v>
      </c>
      <c r="FS920" t="s">
        <v>37009</v>
      </c>
      <c r="FT920" t="s">
        <v>33383</v>
      </c>
      <c r="FU920" t="s">
        <v>33383</v>
      </c>
      <c r="FV920" t="s">
        <v>28795</v>
      </c>
      <c r="FW920" t="s">
        <v>37030</v>
      </c>
      <c r="FX920" t="s">
        <v>37031</v>
      </c>
      <c r="FY920" t="s">
        <v>36971</v>
      </c>
      <c r="FZ920" t="s">
        <v>36990</v>
      </c>
      <c r="GA920" t="s">
        <v>37783</v>
      </c>
      <c r="GB920" t="s">
        <v>37403</v>
      </c>
      <c r="GC920" t="s">
        <v>37032</v>
      </c>
      <c r="GD920" t="s">
        <v>37033</v>
      </c>
      <c r="GE920" t="s">
        <v>37770</v>
      </c>
      <c r="GF920" t="s">
        <v>37771</v>
      </c>
      <c r="GG920" t="s">
        <v>37772</v>
      </c>
      <c r="GH920" t="s">
        <v>37773</v>
      </c>
      <c r="GI920" t="s">
        <v>37774</v>
      </c>
      <c r="GJ920" t="s">
        <v>37034</v>
      </c>
      <c r="GK920" t="s">
        <v>37035</v>
      </c>
      <c r="GL920" t="s">
        <v>37784</v>
      </c>
      <c r="GM920" t="s">
        <v>37785</v>
      </c>
      <c r="GN920" t="s">
        <v>37786</v>
      </c>
      <c r="GO920" t="s">
        <v>36973</v>
      </c>
      <c r="GP920" t="s">
        <v>28795</v>
      </c>
      <c r="GQ920" t="s">
        <v>37010</v>
      </c>
      <c r="GR920" t="s">
        <v>37404</v>
      </c>
      <c r="GT920" t="s">
        <v>37011</v>
      </c>
      <c r="GU920">
        <f t="shared" si="119"/>
        <v>17.5</v>
      </c>
      <c r="GV920">
        <f t="shared" si="120"/>
        <v>17.5</v>
      </c>
      <c r="GX920">
        <v>14</v>
      </c>
      <c r="GY920" t="s">
        <v>37012</v>
      </c>
      <c r="HA920" t="s">
        <v>37013</v>
      </c>
      <c r="HE920">
        <v>13.99</v>
      </c>
    </row>
    <row r="921" spans="1:213">
      <c r="A921" t="s">
        <v>29123</v>
      </c>
      <c r="B921" t="s">
        <v>36962</v>
      </c>
      <c r="C921" t="s">
        <v>36963</v>
      </c>
      <c r="D921" t="s">
        <v>21372</v>
      </c>
      <c r="E921">
        <v>1</v>
      </c>
      <c r="F921" t="s">
        <v>36964</v>
      </c>
      <c r="G921" t="s">
        <v>38</v>
      </c>
      <c r="H921" t="s">
        <v>37246</v>
      </c>
      <c r="I921" t="s">
        <v>34208</v>
      </c>
      <c r="J921" t="s">
        <v>33297</v>
      </c>
      <c r="K921" t="s">
        <v>21308</v>
      </c>
      <c r="L921" t="s">
        <v>33298</v>
      </c>
      <c r="M921" t="s">
        <v>33343</v>
      </c>
      <c r="N921" t="s">
        <v>21360</v>
      </c>
      <c r="O921" t="s">
        <v>33344</v>
      </c>
      <c r="P921" t="s">
        <v>21282</v>
      </c>
      <c r="Q921" t="s">
        <v>33300</v>
      </c>
      <c r="T921" t="s">
        <v>33349</v>
      </c>
      <c r="U921" t="s">
        <v>37776</v>
      </c>
      <c r="V921" t="s">
        <v>34104</v>
      </c>
      <c r="W921" t="s">
        <v>36967</v>
      </c>
      <c r="X921" t="s">
        <v>37403</v>
      </c>
      <c r="Y921" t="s">
        <v>37404</v>
      </c>
      <c r="Z921">
        <v>200</v>
      </c>
      <c r="AA921">
        <v>195</v>
      </c>
      <c r="AB921" t="s">
        <v>37018</v>
      </c>
      <c r="AC921" t="s">
        <v>36990</v>
      </c>
      <c r="AD921" t="s">
        <v>36971</v>
      </c>
      <c r="AE921" t="s">
        <v>36972</v>
      </c>
      <c r="AF921" t="s">
        <v>36973</v>
      </c>
      <c r="AH921" t="s">
        <v>37757</v>
      </c>
      <c r="AJ921" t="s">
        <v>36967</v>
      </c>
      <c r="AK921" t="s">
        <v>33383</v>
      </c>
      <c r="AL921" t="s">
        <v>34192</v>
      </c>
      <c r="AM921" t="s">
        <v>37898</v>
      </c>
      <c r="AN921" t="s">
        <v>28789</v>
      </c>
      <c r="AQ921" t="s">
        <v>28789</v>
      </c>
      <c r="AR921" t="s">
        <v>34347</v>
      </c>
      <c r="AV921" t="s">
        <v>37135</v>
      </c>
      <c r="AX921" t="s">
        <v>37135</v>
      </c>
      <c r="AY921" t="s">
        <v>37021</v>
      </c>
      <c r="BA921" t="s">
        <v>353</v>
      </c>
      <c r="BB921">
        <v>48</v>
      </c>
      <c r="BC921" t="s">
        <v>37022</v>
      </c>
      <c r="BD921" t="s">
        <v>28739</v>
      </c>
      <c r="BE921" t="s">
        <v>36993</v>
      </c>
      <c r="BF921">
        <v>0.2</v>
      </c>
      <c r="BG921" t="str">
        <f>_xlfn.TEXTJOIN("-",TRUE,V921,AL921,I921,BD921,AR921)</f>
        <v>AG-BX-CC-D3-EF</v>
      </c>
      <c r="BH921" t="s">
        <v>37524</v>
      </c>
      <c r="BI921" t="s">
        <v>38129</v>
      </c>
      <c r="BJ921" t="s">
        <v>37902</v>
      </c>
      <c r="BK921" cm="1">
        <f t="array" ref="BK921">IF(LEN(TRIM(BG921))=0,"",SUMPRODUCT(--(LEN(TRIM($BG$5:BG921))&gt;0)))</f>
        <v>900</v>
      </c>
      <c r="BL921" t="str">
        <f>IF(BK921&lt;&gt;"",_xlfn.BASE(BK921,36,10),"")</f>
        <v>00000000P0</v>
      </c>
      <c r="BM921" t="str">
        <f>IF(BL921&lt;&gt;"","*"&amp;BL921&amp;"*","")</f>
        <v>*00000000P0*</v>
      </c>
      <c r="BN921" t="s">
        <v>37415</v>
      </c>
      <c r="BO921" t="str">
        <f>_xlfn.TEXTJOIN("-",TRUE,N921,T921)</f>
        <v>DAT004-M16</v>
      </c>
      <c r="CP921" t="s">
        <v>37900</v>
      </c>
      <c r="CU921">
        <v>13.99</v>
      </c>
      <c r="DT921" t="s">
        <v>37026</v>
      </c>
      <c r="EC921" s="7">
        <f t="shared" si="118"/>
        <v>17.487500000000001</v>
      </c>
      <c r="EN921" t="s">
        <v>36995</v>
      </c>
      <c r="EO921">
        <v>1731138031</v>
      </c>
      <c r="EP921" t="s">
        <v>37403</v>
      </c>
      <c r="EQ921" t="s">
        <v>36996</v>
      </c>
      <c r="ER921" t="s">
        <v>36997</v>
      </c>
      <c r="ES921" t="s">
        <v>36967</v>
      </c>
      <c r="ET921" t="s">
        <v>37761</v>
      </c>
      <c r="EU921" t="s">
        <v>36999</v>
      </c>
      <c r="FB921" t="s">
        <v>35377</v>
      </c>
      <c r="FC921" t="s">
        <v>37782</v>
      </c>
      <c r="FD921" t="s">
        <v>28789</v>
      </c>
      <c r="FF921" t="s">
        <v>36990</v>
      </c>
      <c r="FG921" t="s">
        <v>36990</v>
      </c>
      <c r="FH921" t="s">
        <v>37900</v>
      </c>
      <c r="FI921" t="s">
        <v>37762</v>
      </c>
      <c r="FJ921" t="s">
        <v>37763</v>
      </c>
      <c r="FK921" t="s">
        <v>37764</v>
      </c>
      <c r="FL921" t="s">
        <v>37765</v>
      </c>
      <c r="FM921" t="s">
        <v>37766</v>
      </c>
      <c r="FN921" t="s">
        <v>37767</v>
      </c>
      <c r="FO921" t="s">
        <v>37768</v>
      </c>
      <c r="FP921" t="s">
        <v>37769</v>
      </c>
      <c r="FQ921" t="s">
        <v>37028</v>
      </c>
      <c r="FR921" t="s">
        <v>37008</v>
      </c>
      <c r="FS921" t="s">
        <v>37009</v>
      </c>
      <c r="FT921" t="s">
        <v>33383</v>
      </c>
      <c r="FU921" t="s">
        <v>33383</v>
      </c>
      <c r="FV921" t="s">
        <v>28789</v>
      </c>
      <c r="FW921" t="s">
        <v>37030</v>
      </c>
      <c r="FX921" t="s">
        <v>37031</v>
      </c>
      <c r="FY921" t="s">
        <v>36971</v>
      </c>
      <c r="FZ921" t="s">
        <v>36990</v>
      </c>
      <c r="GA921" t="s">
        <v>37783</v>
      </c>
      <c r="GB921" t="s">
        <v>37403</v>
      </c>
      <c r="GC921" t="s">
        <v>37032</v>
      </c>
      <c r="GD921" t="s">
        <v>37033</v>
      </c>
      <c r="GE921" t="s">
        <v>37770</v>
      </c>
      <c r="GF921" t="s">
        <v>37771</v>
      </c>
      <c r="GG921" t="s">
        <v>37772</v>
      </c>
      <c r="GH921" t="s">
        <v>37773</v>
      </c>
      <c r="GI921" t="s">
        <v>37774</v>
      </c>
      <c r="GJ921" t="s">
        <v>37034</v>
      </c>
      <c r="GK921" t="s">
        <v>37035</v>
      </c>
      <c r="GL921" t="s">
        <v>37784</v>
      </c>
      <c r="GM921" t="s">
        <v>37785</v>
      </c>
      <c r="GN921" t="s">
        <v>37786</v>
      </c>
      <c r="GO921" t="s">
        <v>36973</v>
      </c>
      <c r="GP921" t="s">
        <v>28789</v>
      </c>
      <c r="GQ921" t="s">
        <v>37010</v>
      </c>
      <c r="GR921" t="s">
        <v>37404</v>
      </c>
      <c r="GT921" t="s">
        <v>37011</v>
      </c>
      <c r="GU921">
        <f t="shared" si="119"/>
        <v>17.5</v>
      </c>
      <c r="GV921">
        <f t="shared" si="120"/>
        <v>17.5</v>
      </c>
      <c r="GX921">
        <v>14</v>
      </c>
      <c r="GY921" t="s">
        <v>37012</v>
      </c>
      <c r="HA921" t="s">
        <v>37013</v>
      </c>
      <c r="HE921">
        <v>13.99</v>
      </c>
    </row>
    <row r="922" spans="1:213">
      <c r="A922" t="s">
        <v>29123</v>
      </c>
      <c r="B922" t="s">
        <v>36962</v>
      </c>
      <c r="C922" t="s">
        <v>36963</v>
      </c>
      <c r="D922" t="s">
        <v>21372</v>
      </c>
      <c r="E922">
        <v>1</v>
      </c>
      <c r="F922" t="s">
        <v>36964</v>
      </c>
      <c r="G922" t="s">
        <v>38</v>
      </c>
      <c r="H922" t="s">
        <v>37246</v>
      </c>
      <c r="I922" t="s">
        <v>34208</v>
      </c>
      <c r="J922" t="s">
        <v>33297</v>
      </c>
      <c r="K922" t="s">
        <v>21308</v>
      </c>
      <c r="L922" t="s">
        <v>33298</v>
      </c>
      <c r="M922" t="s">
        <v>33343</v>
      </c>
      <c r="N922" t="s">
        <v>21360</v>
      </c>
      <c r="O922" t="s">
        <v>33344</v>
      </c>
      <c r="P922" t="s">
        <v>21282</v>
      </c>
      <c r="Q922" t="s">
        <v>33300</v>
      </c>
      <c r="T922" t="s">
        <v>33349</v>
      </c>
      <c r="U922" t="s">
        <v>37776</v>
      </c>
      <c r="V922" t="s">
        <v>34104</v>
      </c>
      <c r="W922" t="s">
        <v>36967</v>
      </c>
      <c r="X922" t="s">
        <v>37403</v>
      </c>
      <c r="Y922" t="s">
        <v>37404</v>
      </c>
      <c r="Z922">
        <v>300</v>
      </c>
      <c r="AA922">
        <v>221</v>
      </c>
      <c r="AB922" t="s">
        <v>37018</v>
      </c>
      <c r="AC922" t="s">
        <v>36990</v>
      </c>
      <c r="AD922" t="s">
        <v>36971</v>
      </c>
      <c r="AE922" t="s">
        <v>36972</v>
      </c>
      <c r="AF922" t="s">
        <v>36973</v>
      </c>
      <c r="AH922" t="s">
        <v>37757</v>
      </c>
      <c r="AJ922" t="s">
        <v>36967</v>
      </c>
      <c r="AK922" t="s">
        <v>33383</v>
      </c>
      <c r="AL922" t="s">
        <v>34192</v>
      </c>
      <c r="AM922" t="s">
        <v>37898</v>
      </c>
      <c r="AN922" t="s">
        <v>29088</v>
      </c>
      <c r="AQ922" t="s">
        <v>29088</v>
      </c>
      <c r="AR922" t="s">
        <v>34349</v>
      </c>
      <c r="AV922" t="s">
        <v>37135</v>
      </c>
      <c r="AX922" t="s">
        <v>37135</v>
      </c>
      <c r="AY922" t="s">
        <v>37021</v>
      </c>
      <c r="BA922" t="s">
        <v>353</v>
      </c>
      <c r="BB922">
        <v>48</v>
      </c>
      <c r="BC922" t="s">
        <v>37048</v>
      </c>
      <c r="BD922" t="s">
        <v>34259</v>
      </c>
      <c r="BE922" t="s">
        <v>36993</v>
      </c>
      <c r="BF922">
        <v>0.2</v>
      </c>
      <c r="BG922" t="str">
        <f>_xlfn.TEXTJOIN("-",TRUE,V922,AL922,I922,BD922,AR922)</f>
        <v>AG-BX-CC-D4-EG</v>
      </c>
      <c r="BH922" t="s">
        <v>37526</v>
      </c>
      <c r="BI922" t="s">
        <v>38130</v>
      </c>
      <c r="BJ922" t="s">
        <v>37903</v>
      </c>
      <c r="BK922" cm="1">
        <f t="array" ref="BK922">IF(LEN(TRIM(BG922))=0,"",SUMPRODUCT(--(LEN(TRIM($BG$5:BG922))&gt;0)))</f>
        <v>901</v>
      </c>
      <c r="BL922" t="str">
        <f>IF(BK922&lt;&gt;"",_xlfn.BASE(BK922,36,10),"")</f>
        <v>00000000P1</v>
      </c>
      <c r="BM922" t="str">
        <f>IF(BL922&lt;&gt;"","*"&amp;BL922&amp;"*","")</f>
        <v>*00000000P1*</v>
      </c>
      <c r="BN922" t="s">
        <v>37419</v>
      </c>
      <c r="BO922" t="str">
        <f>_xlfn.TEXTJOIN("-",TRUE,N922,T922)</f>
        <v>DAT004-M16</v>
      </c>
      <c r="CP922" t="s">
        <v>37900</v>
      </c>
      <c r="CU922">
        <v>13.99</v>
      </c>
      <c r="DT922" t="s">
        <v>37026</v>
      </c>
      <c r="EC922" s="7">
        <f t="shared" si="118"/>
        <v>17.487500000000001</v>
      </c>
      <c r="EN922" t="s">
        <v>36995</v>
      </c>
      <c r="EO922">
        <v>1731138031</v>
      </c>
      <c r="EP922" t="s">
        <v>37403</v>
      </c>
      <c r="EQ922" t="s">
        <v>36996</v>
      </c>
      <c r="ER922" t="s">
        <v>36997</v>
      </c>
      <c r="ES922" t="s">
        <v>36967</v>
      </c>
      <c r="ET922" t="s">
        <v>37761</v>
      </c>
      <c r="EU922" t="s">
        <v>36999</v>
      </c>
      <c r="FB922" t="s">
        <v>35377</v>
      </c>
      <c r="FC922" t="s">
        <v>37782</v>
      </c>
      <c r="FD922" t="s">
        <v>29088</v>
      </c>
      <c r="FF922" t="s">
        <v>36990</v>
      </c>
      <c r="FG922" t="s">
        <v>36990</v>
      </c>
      <c r="FH922" t="s">
        <v>37900</v>
      </c>
      <c r="FI922" t="s">
        <v>37762</v>
      </c>
      <c r="FJ922" t="s">
        <v>37763</v>
      </c>
      <c r="FK922" t="s">
        <v>37764</v>
      </c>
      <c r="FL922" t="s">
        <v>37765</v>
      </c>
      <c r="FM922" t="s">
        <v>37766</v>
      </c>
      <c r="FN922" t="s">
        <v>37767</v>
      </c>
      <c r="FO922" t="s">
        <v>37768</v>
      </c>
      <c r="FP922" t="s">
        <v>37769</v>
      </c>
      <c r="FQ922" t="s">
        <v>37028</v>
      </c>
      <c r="FR922" t="s">
        <v>37008</v>
      </c>
      <c r="FS922" t="s">
        <v>37009</v>
      </c>
      <c r="FT922" t="s">
        <v>33383</v>
      </c>
      <c r="FU922" t="s">
        <v>33383</v>
      </c>
      <c r="FV922" t="s">
        <v>29088</v>
      </c>
      <c r="FW922" t="s">
        <v>37030</v>
      </c>
      <c r="FX922" t="s">
        <v>37031</v>
      </c>
      <c r="FY922" t="s">
        <v>36971</v>
      </c>
      <c r="FZ922" t="s">
        <v>36990</v>
      </c>
      <c r="GA922" t="s">
        <v>37783</v>
      </c>
      <c r="GB922" t="s">
        <v>37403</v>
      </c>
      <c r="GC922" t="s">
        <v>37032</v>
      </c>
      <c r="GD922" t="s">
        <v>37033</v>
      </c>
      <c r="GE922" t="s">
        <v>37770</v>
      </c>
      <c r="GF922" t="s">
        <v>37771</v>
      </c>
      <c r="GG922" t="s">
        <v>37772</v>
      </c>
      <c r="GH922" t="s">
        <v>37773</v>
      </c>
      <c r="GI922" t="s">
        <v>37774</v>
      </c>
      <c r="GJ922" t="s">
        <v>37034</v>
      </c>
      <c r="GK922" t="s">
        <v>37035</v>
      </c>
      <c r="GL922" t="s">
        <v>37784</v>
      </c>
      <c r="GM922" t="s">
        <v>37785</v>
      </c>
      <c r="GN922" t="s">
        <v>37786</v>
      </c>
      <c r="GO922" t="s">
        <v>36973</v>
      </c>
      <c r="GP922" t="s">
        <v>29088</v>
      </c>
      <c r="GQ922" t="s">
        <v>37010</v>
      </c>
      <c r="GR922" t="s">
        <v>37404</v>
      </c>
      <c r="GT922" t="s">
        <v>37011</v>
      </c>
      <c r="GU922">
        <f t="shared" si="119"/>
        <v>17.5</v>
      </c>
      <c r="GV922">
        <f t="shared" si="120"/>
        <v>17.5</v>
      </c>
      <c r="GX922">
        <v>14</v>
      </c>
      <c r="GY922" t="s">
        <v>37012</v>
      </c>
      <c r="HA922" t="s">
        <v>37013</v>
      </c>
      <c r="HE922">
        <v>13.99</v>
      </c>
    </row>
    <row r="923" spans="1:213">
      <c r="A923" t="s">
        <v>29123</v>
      </c>
      <c r="B923" t="s">
        <v>36962</v>
      </c>
      <c r="C923" t="s">
        <v>36963</v>
      </c>
      <c r="D923" t="s">
        <v>21372</v>
      </c>
      <c r="E923">
        <v>1</v>
      </c>
      <c r="F923" t="s">
        <v>36964</v>
      </c>
      <c r="G923" t="s">
        <v>38</v>
      </c>
      <c r="H923" t="s">
        <v>37246</v>
      </c>
      <c r="I923" t="s">
        <v>34208</v>
      </c>
      <c r="J923" t="s">
        <v>33297</v>
      </c>
      <c r="K923" t="s">
        <v>21308</v>
      </c>
      <c r="L923" t="s">
        <v>33298</v>
      </c>
      <c r="M923" t="s">
        <v>33343</v>
      </c>
      <c r="N923" t="s">
        <v>21360</v>
      </c>
      <c r="O923" t="s">
        <v>33344</v>
      </c>
      <c r="P923" t="s">
        <v>21282</v>
      </c>
      <c r="Q923" t="s">
        <v>33300</v>
      </c>
      <c r="T923" t="s">
        <v>33349</v>
      </c>
      <c r="U923" t="s">
        <v>37776</v>
      </c>
      <c r="V923" t="s">
        <v>34104</v>
      </c>
      <c r="W923" t="s">
        <v>36967</v>
      </c>
      <c r="X923" t="s">
        <v>37403</v>
      </c>
      <c r="Y923" t="s">
        <v>37404</v>
      </c>
      <c r="Z923">
        <v>300</v>
      </c>
      <c r="AA923">
        <v>236</v>
      </c>
      <c r="AB923" t="s">
        <v>37018</v>
      </c>
      <c r="AC923" t="s">
        <v>36990</v>
      </c>
      <c r="AD923" t="s">
        <v>36971</v>
      </c>
      <c r="AE923" t="s">
        <v>36972</v>
      </c>
      <c r="AF923" t="s">
        <v>36973</v>
      </c>
      <c r="AH923" t="s">
        <v>37757</v>
      </c>
      <c r="AJ923" t="s">
        <v>36967</v>
      </c>
      <c r="AK923" t="s">
        <v>33383</v>
      </c>
      <c r="AL923" t="s">
        <v>34192</v>
      </c>
      <c r="AM923" t="s">
        <v>37898</v>
      </c>
      <c r="AN923" t="s">
        <v>29128</v>
      </c>
      <c r="AQ923" t="s">
        <v>29128</v>
      </c>
      <c r="AR923" t="s">
        <v>34351</v>
      </c>
      <c r="AV923" t="s">
        <v>37135</v>
      </c>
      <c r="AX923" t="s">
        <v>37135</v>
      </c>
      <c r="AY923" t="s">
        <v>37021</v>
      </c>
      <c r="BA923" t="s">
        <v>353</v>
      </c>
      <c r="BB923">
        <v>48</v>
      </c>
      <c r="BC923" t="s">
        <v>37048</v>
      </c>
      <c r="BD923" t="s">
        <v>34259</v>
      </c>
      <c r="BE923" t="s">
        <v>36993</v>
      </c>
      <c r="BF923">
        <v>0.2</v>
      </c>
      <c r="BG923" t="str">
        <f>_xlfn.TEXTJOIN("-",TRUE,V923,AL923,I923,BD923,AR923)</f>
        <v>AG-BX-CC-D4-EH</v>
      </c>
      <c r="BH923" t="s">
        <v>37528</v>
      </c>
      <c r="BI923" t="s">
        <v>38131</v>
      </c>
      <c r="BJ923" t="s">
        <v>37904</v>
      </c>
      <c r="BK923" cm="1">
        <f t="array" ref="BK923">IF(LEN(TRIM(BG923))=0,"",SUMPRODUCT(--(LEN(TRIM($BG$5:BG923))&gt;0)))</f>
        <v>902</v>
      </c>
      <c r="BL923" t="str">
        <f>IF(BK923&lt;&gt;"",_xlfn.BASE(BK923,36,10),"")</f>
        <v>00000000P2</v>
      </c>
      <c r="BM923" t="str">
        <f>IF(BL923&lt;&gt;"","*"&amp;BL923&amp;"*","")</f>
        <v>*00000000P2*</v>
      </c>
      <c r="BN923" t="s">
        <v>37423</v>
      </c>
      <c r="BO923" t="str">
        <f>_xlfn.TEXTJOIN("-",TRUE,N923,T923)</f>
        <v>DAT004-M16</v>
      </c>
      <c r="CP923" t="s">
        <v>37900</v>
      </c>
      <c r="CU923">
        <v>13.99</v>
      </c>
      <c r="DT923" t="s">
        <v>37026</v>
      </c>
      <c r="EC923" s="7">
        <f t="shared" si="118"/>
        <v>17.487500000000001</v>
      </c>
      <c r="EN923" t="s">
        <v>36995</v>
      </c>
      <c r="EO923">
        <v>1731138031</v>
      </c>
      <c r="EP923" t="s">
        <v>37403</v>
      </c>
      <c r="EQ923" t="s">
        <v>36996</v>
      </c>
      <c r="ER923" t="s">
        <v>36997</v>
      </c>
      <c r="ES923" t="s">
        <v>36967</v>
      </c>
      <c r="ET923" t="s">
        <v>37761</v>
      </c>
      <c r="EU923" t="s">
        <v>36999</v>
      </c>
      <c r="FB923" t="s">
        <v>35377</v>
      </c>
      <c r="FC923" t="s">
        <v>37782</v>
      </c>
      <c r="FD923" t="s">
        <v>37799</v>
      </c>
      <c r="FF923" t="s">
        <v>36990</v>
      </c>
      <c r="FG923" t="s">
        <v>36990</v>
      </c>
      <c r="FH923" t="s">
        <v>37900</v>
      </c>
      <c r="FI923" t="s">
        <v>37762</v>
      </c>
      <c r="FJ923" t="s">
        <v>37763</v>
      </c>
      <c r="FK923" t="s">
        <v>37764</v>
      </c>
      <c r="FL923" t="s">
        <v>37765</v>
      </c>
      <c r="FM923" t="s">
        <v>37766</v>
      </c>
      <c r="FN923" t="s">
        <v>37767</v>
      </c>
      <c r="FO923" t="s">
        <v>37768</v>
      </c>
      <c r="FP923" t="s">
        <v>37769</v>
      </c>
      <c r="FQ923" t="s">
        <v>37028</v>
      </c>
      <c r="FR923" t="s">
        <v>37008</v>
      </c>
      <c r="FS923" t="s">
        <v>37009</v>
      </c>
      <c r="FT923" t="s">
        <v>33383</v>
      </c>
      <c r="FU923" t="s">
        <v>33383</v>
      </c>
      <c r="FV923" t="s">
        <v>37799</v>
      </c>
      <c r="FW923" t="s">
        <v>37030</v>
      </c>
      <c r="FX923" t="s">
        <v>37031</v>
      </c>
      <c r="FY923" t="s">
        <v>36971</v>
      </c>
      <c r="FZ923" t="s">
        <v>36990</v>
      </c>
      <c r="GA923" t="s">
        <v>37783</v>
      </c>
      <c r="GB923" t="s">
        <v>37403</v>
      </c>
      <c r="GC923" t="s">
        <v>37032</v>
      </c>
      <c r="GD923" t="s">
        <v>37033</v>
      </c>
      <c r="GE923" t="s">
        <v>37770</v>
      </c>
      <c r="GF923" t="s">
        <v>37771</v>
      </c>
      <c r="GG923" t="s">
        <v>37772</v>
      </c>
      <c r="GH923" t="s">
        <v>37773</v>
      </c>
      <c r="GI923" t="s">
        <v>37774</v>
      </c>
      <c r="GJ923" t="s">
        <v>37034</v>
      </c>
      <c r="GK923" t="s">
        <v>37035</v>
      </c>
      <c r="GL923" t="s">
        <v>37784</v>
      </c>
      <c r="GM923" t="s">
        <v>37785</v>
      </c>
      <c r="GN923" t="s">
        <v>37786</v>
      </c>
      <c r="GO923" t="s">
        <v>36973</v>
      </c>
      <c r="GP923" t="s">
        <v>37799</v>
      </c>
      <c r="GQ923" t="s">
        <v>37010</v>
      </c>
      <c r="GR923" t="s">
        <v>37404</v>
      </c>
      <c r="GT923" t="s">
        <v>37011</v>
      </c>
      <c r="GU923">
        <f t="shared" si="119"/>
        <v>17.5</v>
      </c>
      <c r="GV923">
        <f t="shared" si="120"/>
        <v>17.5</v>
      </c>
      <c r="GX923">
        <v>14</v>
      </c>
      <c r="GY923" t="s">
        <v>37012</v>
      </c>
      <c r="HA923" t="s">
        <v>37013</v>
      </c>
      <c r="HE923">
        <v>13.99</v>
      </c>
    </row>
    <row r="924" spans="1:213">
      <c r="A924" t="s">
        <v>29123</v>
      </c>
      <c r="B924" t="s">
        <v>36962</v>
      </c>
      <c r="C924" t="s">
        <v>36963</v>
      </c>
      <c r="D924" t="s">
        <v>21372</v>
      </c>
      <c r="E924">
        <v>1</v>
      </c>
      <c r="F924" t="s">
        <v>36964</v>
      </c>
      <c r="G924" t="s">
        <v>38</v>
      </c>
      <c r="H924" t="s">
        <v>37246</v>
      </c>
      <c r="I924" t="s">
        <v>34208</v>
      </c>
      <c r="J924" t="s">
        <v>33297</v>
      </c>
      <c r="K924" t="s">
        <v>21308</v>
      </c>
      <c r="L924" t="s">
        <v>33298</v>
      </c>
      <c r="M924" t="s">
        <v>33343</v>
      </c>
      <c r="N924" t="s">
        <v>21360</v>
      </c>
      <c r="O924" t="s">
        <v>33344</v>
      </c>
      <c r="P924" t="s">
        <v>21282</v>
      </c>
      <c r="Q924" t="s">
        <v>33300</v>
      </c>
      <c r="T924" t="s">
        <v>33349</v>
      </c>
      <c r="U924" t="s">
        <v>37776</v>
      </c>
      <c r="V924" t="s">
        <v>34104</v>
      </c>
      <c r="W924" t="s">
        <v>36967</v>
      </c>
      <c r="X924" t="s">
        <v>37403</v>
      </c>
      <c r="Y924" t="s">
        <v>37404</v>
      </c>
      <c r="Z924">
        <v>300</v>
      </c>
      <c r="AA924">
        <v>271</v>
      </c>
      <c r="AB924" t="s">
        <v>37056</v>
      </c>
      <c r="AC924" t="s">
        <v>36990</v>
      </c>
      <c r="AD924" t="s">
        <v>36971</v>
      </c>
      <c r="AE924" t="s">
        <v>36972</v>
      </c>
      <c r="AF924" t="s">
        <v>36973</v>
      </c>
      <c r="AH924" t="s">
        <v>37757</v>
      </c>
      <c r="AJ924" t="s">
        <v>36967</v>
      </c>
      <c r="AK924" t="s">
        <v>33383</v>
      </c>
      <c r="AL924" t="s">
        <v>34192</v>
      </c>
      <c r="AM924" t="s">
        <v>37898</v>
      </c>
      <c r="AN924" t="s">
        <v>37800</v>
      </c>
      <c r="AQ924" t="s">
        <v>37800</v>
      </c>
      <c r="AR924" t="s">
        <v>34353</v>
      </c>
      <c r="AV924" t="s">
        <v>37135</v>
      </c>
      <c r="AX924" t="s">
        <v>37135</v>
      </c>
      <c r="AY924" t="s">
        <v>37058</v>
      </c>
      <c r="BA924" t="s">
        <v>37059</v>
      </c>
      <c r="BB924">
        <v>48</v>
      </c>
      <c r="BC924" t="s">
        <v>37060</v>
      </c>
      <c r="BD924" t="s">
        <v>34261</v>
      </c>
      <c r="BE924" t="s">
        <v>36993</v>
      </c>
      <c r="BF924">
        <v>0.2</v>
      </c>
      <c r="BG924" t="str">
        <f>_xlfn.TEXTJOIN("-",TRUE,V924,AL924,I924,BD924,AR924)</f>
        <v>AG-BX-CC-D5-EI</v>
      </c>
      <c r="BH924" t="s">
        <v>37530</v>
      </c>
      <c r="BI924" t="s">
        <v>38132</v>
      </c>
      <c r="BJ924" t="s">
        <v>37905</v>
      </c>
      <c r="BK924" cm="1">
        <f t="array" ref="BK924">IF(LEN(TRIM(BG924))=0,"",SUMPRODUCT(--(LEN(TRIM($BG$5:BG924))&gt;0)))</f>
        <v>903</v>
      </c>
      <c r="BL924" t="str">
        <f>IF(BK924&lt;&gt;"",_xlfn.BASE(BK924,36,10),"")</f>
        <v>00000000P3</v>
      </c>
      <c r="BM924" t="str">
        <f>IF(BL924&lt;&gt;"","*"&amp;BL924&amp;"*","")</f>
        <v>*00000000P3*</v>
      </c>
      <c r="BN924" t="s">
        <v>37427</v>
      </c>
      <c r="BO924" t="str">
        <f>_xlfn.TEXTJOIN("-",TRUE,N924,T924)</f>
        <v>DAT004-M16</v>
      </c>
      <c r="CP924" t="s">
        <v>37900</v>
      </c>
      <c r="CU924">
        <v>16.989999999999998</v>
      </c>
      <c r="DT924" t="s">
        <v>37026</v>
      </c>
      <c r="EC924" s="7">
        <f t="shared" si="118"/>
        <v>21.237499999999997</v>
      </c>
      <c r="EN924" t="s">
        <v>36995</v>
      </c>
      <c r="EO924">
        <v>1731138031</v>
      </c>
      <c r="EP924" t="s">
        <v>37403</v>
      </c>
      <c r="EQ924" t="s">
        <v>36996</v>
      </c>
      <c r="ER924" t="s">
        <v>36997</v>
      </c>
      <c r="ES924" t="s">
        <v>36967</v>
      </c>
      <c r="ET924" t="s">
        <v>37761</v>
      </c>
      <c r="EU924" t="s">
        <v>36999</v>
      </c>
      <c r="FB924" t="s">
        <v>35377</v>
      </c>
      <c r="FC924" t="s">
        <v>37782</v>
      </c>
      <c r="FD924" t="s">
        <v>37800</v>
      </c>
      <c r="FF924" t="s">
        <v>36990</v>
      </c>
      <c r="FG924" t="s">
        <v>36990</v>
      </c>
      <c r="FH924" t="s">
        <v>37900</v>
      </c>
      <c r="FI924" t="s">
        <v>37762</v>
      </c>
      <c r="FJ924" t="s">
        <v>37763</v>
      </c>
      <c r="FK924" t="s">
        <v>37764</v>
      </c>
      <c r="FL924" t="s">
        <v>37765</v>
      </c>
      <c r="FM924" t="s">
        <v>37766</v>
      </c>
      <c r="FN924" t="s">
        <v>37767</v>
      </c>
      <c r="FO924" t="s">
        <v>37768</v>
      </c>
      <c r="FP924" t="s">
        <v>37769</v>
      </c>
      <c r="FQ924" t="s">
        <v>37028</v>
      </c>
      <c r="FR924" t="s">
        <v>37008</v>
      </c>
      <c r="FS924" t="s">
        <v>37009</v>
      </c>
      <c r="FT924" t="s">
        <v>33383</v>
      </c>
      <c r="FU924" t="s">
        <v>33383</v>
      </c>
      <c r="FV924" t="s">
        <v>37800</v>
      </c>
      <c r="FW924" t="s">
        <v>37030</v>
      </c>
      <c r="FX924" t="s">
        <v>37031</v>
      </c>
      <c r="FY924" t="s">
        <v>36971</v>
      </c>
      <c r="FZ924" t="s">
        <v>36990</v>
      </c>
      <c r="GA924" t="s">
        <v>37783</v>
      </c>
      <c r="GB924" t="s">
        <v>37403</v>
      </c>
      <c r="GC924" t="s">
        <v>37032</v>
      </c>
      <c r="GD924" t="s">
        <v>37033</v>
      </c>
      <c r="GE924" t="s">
        <v>37770</v>
      </c>
      <c r="GF924" t="s">
        <v>37771</v>
      </c>
      <c r="GG924" t="s">
        <v>37772</v>
      </c>
      <c r="GH924" t="s">
        <v>37773</v>
      </c>
      <c r="GI924" t="s">
        <v>37774</v>
      </c>
      <c r="GJ924" t="s">
        <v>37034</v>
      </c>
      <c r="GK924" t="s">
        <v>37035</v>
      </c>
      <c r="GL924" t="s">
        <v>37784</v>
      </c>
      <c r="GM924" t="s">
        <v>37785</v>
      </c>
      <c r="GN924" t="s">
        <v>37786</v>
      </c>
      <c r="GO924" t="s">
        <v>36973</v>
      </c>
      <c r="GP924" t="s">
        <v>37800</v>
      </c>
      <c r="GQ924" t="s">
        <v>37010</v>
      </c>
      <c r="GR924" t="s">
        <v>37404</v>
      </c>
      <c r="GT924" t="s">
        <v>37011</v>
      </c>
      <c r="GU924">
        <f t="shared" si="119"/>
        <v>21.25</v>
      </c>
      <c r="GV924">
        <f t="shared" si="120"/>
        <v>21.25</v>
      </c>
      <c r="GX924">
        <v>17</v>
      </c>
      <c r="GY924" t="s">
        <v>37012</v>
      </c>
      <c r="HA924" t="s">
        <v>37013</v>
      </c>
      <c r="HE924">
        <v>16.989999999999998</v>
      </c>
    </row>
    <row r="925" spans="1:213">
      <c r="A925" t="s">
        <v>29123</v>
      </c>
      <c r="B925" t="s">
        <v>36962</v>
      </c>
      <c r="C925" t="s">
        <v>36963</v>
      </c>
      <c r="D925" t="s">
        <v>21372</v>
      </c>
      <c r="E925">
        <v>1</v>
      </c>
      <c r="F925" t="s">
        <v>36964</v>
      </c>
      <c r="G925" t="s">
        <v>38</v>
      </c>
      <c r="H925" t="s">
        <v>37246</v>
      </c>
      <c r="I925" t="s">
        <v>34208</v>
      </c>
      <c r="J925" t="s">
        <v>33297</v>
      </c>
      <c r="K925" t="s">
        <v>21308</v>
      </c>
      <c r="L925" t="s">
        <v>33298</v>
      </c>
      <c r="M925" t="s">
        <v>33343</v>
      </c>
      <c r="N925" t="s">
        <v>21360</v>
      </c>
      <c r="O925" t="s">
        <v>33344</v>
      </c>
      <c r="P925" t="s">
        <v>21282</v>
      </c>
      <c r="Q925" t="s">
        <v>33300</v>
      </c>
      <c r="T925" t="s">
        <v>33349</v>
      </c>
      <c r="U925" t="s">
        <v>37776</v>
      </c>
      <c r="V925" t="s">
        <v>34104</v>
      </c>
      <c r="W925" t="s">
        <v>36967</v>
      </c>
      <c r="X925" t="s">
        <v>37403</v>
      </c>
      <c r="Y925" t="s">
        <v>37404</v>
      </c>
      <c r="Z925">
        <v>300</v>
      </c>
      <c r="AA925">
        <v>279</v>
      </c>
      <c r="AB925" t="s">
        <v>37056</v>
      </c>
      <c r="AC925" t="s">
        <v>36990</v>
      </c>
      <c r="AD925" t="s">
        <v>36971</v>
      </c>
      <c r="AE925" t="s">
        <v>36972</v>
      </c>
      <c r="AF925" t="s">
        <v>36973</v>
      </c>
      <c r="AH925" t="s">
        <v>37757</v>
      </c>
      <c r="AJ925" t="s">
        <v>36967</v>
      </c>
      <c r="AK925" t="s">
        <v>33383</v>
      </c>
      <c r="AL925" t="s">
        <v>34192</v>
      </c>
      <c r="AM925" t="s">
        <v>37898</v>
      </c>
      <c r="AN925" t="s">
        <v>21762</v>
      </c>
      <c r="AQ925" t="s">
        <v>21762</v>
      </c>
      <c r="AR925" t="s">
        <v>34355</v>
      </c>
      <c r="AV925" t="s">
        <v>37135</v>
      </c>
      <c r="AX925" t="s">
        <v>37135</v>
      </c>
      <c r="AY925" t="s">
        <v>37058</v>
      </c>
      <c r="BA925" t="s">
        <v>37059</v>
      </c>
      <c r="BB925">
        <v>48</v>
      </c>
      <c r="BC925" t="s">
        <v>37060</v>
      </c>
      <c r="BD925" t="s">
        <v>34261</v>
      </c>
      <c r="BE925" t="s">
        <v>36993</v>
      </c>
      <c r="BF925">
        <v>0.2</v>
      </c>
      <c r="BG925" t="str">
        <f>_xlfn.TEXTJOIN("-",TRUE,V925,AL925,I925,BD925,AR925)</f>
        <v>AG-BX-CC-D5-EJ</v>
      </c>
      <c r="BH925" t="s">
        <v>37532</v>
      </c>
      <c r="BI925" t="s">
        <v>38133</v>
      </c>
      <c r="BJ925" t="s">
        <v>37906</v>
      </c>
      <c r="BK925" cm="1">
        <f t="array" ref="BK925">IF(LEN(TRIM(BG925))=0,"",SUMPRODUCT(--(LEN(TRIM($BG$5:BG925))&gt;0)))</f>
        <v>904</v>
      </c>
      <c r="BL925" t="str">
        <f>IF(BK925&lt;&gt;"",_xlfn.BASE(BK925,36,10),"")</f>
        <v>00000000P4</v>
      </c>
      <c r="BM925" t="str">
        <f>IF(BL925&lt;&gt;"","*"&amp;BL925&amp;"*","")</f>
        <v>*00000000P4*</v>
      </c>
      <c r="BN925" t="s">
        <v>37432</v>
      </c>
      <c r="BO925" t="str">
        <f>_xlfn.TEXTJOIN("-",TRUE,N925,T925)</f>
        <v>DAT004-M16</v>
      </c>
      <c r="CP925" t="s">
        <v>37900</v>
      </c>
      <c r="CU925">
        <v>16.989999999999998</v>
      </c>
      <c r="DT925" t="s">
        <v>37026</v>
      </c>
      <c r="EC925" s="7">
        <f t="shared" si="118"/>
        <v>21.237499999999997</v>
      </c>
      <c r="EN925" t="s">
        <v>36995</v>
      </c>
      <c r="EO925">
        <v>1731138031</v>
      </c>
      <c r="EP925" t="s">
        <v>37403</v>
      </c>
      <c r="EQ925" t="s">
        <v>36996</v>
      </c>
      <c r="ER925" t="s">
        <v>36997</v>
      </c>
      <c r="ES925" t="s">
        <v>36967</v>
      </c>
      <c r="ET925" t="s">
        <v>37761</v>
      </c>
      <c r="EU925" t="s">
        <v>36999</v>
      </c>
      <c r="FB925" t="s">
        <v>35377</v>
      </c>
      <c r="FC925" t="s">
        <v>37782</v>
      </c>
      <c r="FD925" t="s">
        <v>21762</v>
      </c>
      <c r="FF925" t="s">
        <v>36990</v>
      </c>
      <c r="FG925" t="s">
        <v>36990</v>
      </c>
      <c r="FH925" t="s">
        <v>37900</v>
      </c>
      <c r="FI925" t="s">
        <v>37762</v>
      </c>
      <c r="FJ925" t="s">
        <v>37763</v>
      </c>
      <c r="FK925" t="s">
        <v>37764</v>
      </c>
      <c r="FL925" t="s">
        <v>37765</v>
      </c>
      <c r="FM925" t="s">
        <v>37766</v>
      </c>
      <c r="FN925" t="s">
        <v>37767</v>
      </c>
      <c r="FO925" t="s">
        <v>37768</v>
      </c>
      <c r="FP925" t="s">
        <v>37769</v>
      </c>
      <c r="FQ925" t="s">
        <v>37028</v>
      </c>
      <c r="FR925" t="s">
        <v>37008</v>
      </c>
      <c r="FS925" t="s">
        <v>37009</v>
      </c>
      <c r="FT925" t="s">
        <v>33383</v>
      </c>
      <c r="FU925" t="s">
        <v>33383</v>
      </c>
      <c r="FV925" t="s">
        <v>21762</v>
      </c>
      <c r="FW925" t="s">
        <v>37030</v>
      </c>
      <c r="FX925" t="s">
        <v>37031</v>
      </c>
      <c r="FY925" t="s">
        <v>36971</v>
      </c>
      <c r="FZ925" t="s">
        <v>36990</v>
      </c>
      <c r="GA925" t="s">
        <v>37783</v>
      </c>
      <c r="GB925" t="s">
        <v>37403</v>
      </c>
      <c r="GC925" t="s">
        <v>37032</v>
      </c>
      <c r="GD925" t="s">
        <v>37033</v>
      </c>
      <c r="GE925" t="s">
        <v>37770</v>
      </c>
      <c r="GF925" t="s">
        <v>37771</v>
      </c>
      <c r="GG925" t="s">
        <v>37772</v>
      </c>
      <c r="GH925" t="s">
        <v>37773</v>
      </c>
      <c r="GI925" t="s">
        <v>37774</v>
      </c>
      <c r="GJ925" t="s">
        <v>37034</v>
      </c>
      <c r="GK925" t="s">
        <v>37035</v>
      </c>
      <c r="GL925" t="s">
        <v>37784</v>
      </c>
      <c r="GM925" t="s">
        <v>37785</v>
      </c>
      <c r="GN925" t="s">
        <v>37786</v>
      </c>
      <c r="GO925" t="s">
        <v>36973</v>
      </c>
      <c r="GP925" t="s">
        <v>21762</v>
      </c>
      <c r="GQ925" t="s">
        <v>37010</v>
      </c>
      <c r="GR925" t="s">
        <v>37404</v>
      </c>
      <c r="GT925" t="s">
        <v>37011</v>
      </c>
      <c r="GU925">
        <f t="shared" si="119"/>
        <v>21.25</v>
      </c>
      <c r="GV925">
        <f t="shared" si="120"/>
        <v>21.25</v>
      </c>
      <c r="GX925">
        <v>17</v>
      </c>
      <c r="GY925" t="s">
        <v>37012</v>
      </c>
      <c r="HA925" t="s">
        <v>37013</v>
      </c>
      <c r="HE925">
        <v>16.989999999999998</v>
      </c>
    </row>
    <row r="926" spans="1:213">
      <c r="A926" t="s">
        <v>29123</v>
      </c>
      <c r="B926" t="s">
        <v>36962</v>
      </c>
      <c r="C926" t="s">
        <v>36963</v>
      </c>
      <c r="D926" t="s">
        <v>21372</v>
      </c>
      <c r="E926">
        <v>1</v>
      </c>
      <c r="F926" t="s">
        <v>36964</v>
      </c>
      <c r="G926" t="s">
        <v>38</v>
      </c>
      <c r="H926" t="s">
        <v>37246</v>
      </c>
      <c r="I926" t="s">
        <v>34208</v>
      </c>
      <c r="J926" t="s">
        <v>33297</v>
      </c>
      <c r="K926" t="s">
        <v>21308</v>
      </c>
      <c r="L926" t="s">
        <v>33298</v>
      </c>
      <c r="M926" t="s">
        <v>33343</v>
      </c>
      <c r="N926" t="s">
        <v>21360</v>
      </c>
      <c r="O926" t="s">
        <v>33344</v>
      </c>
      <c r="P926" t="s">
        <v>21282</v>
      </c>
      <c r="Q926" t="s">
        <v>33300</v>
      </c>
      <c r="T926" t="s">
        <v>33349</v>
      </c>
      <c r="U926" t="s">
        <v>37776</v>
      </c>
      <c r="V926" t="s">
        <v>34104</v>
      </c>
      <c r="W926" t="s">
        <v>36967</v>
      </c>
      <c r="X926" t="s">
        <v>37403</v>
      </c>
      <c r="Y926" t="s">
        <v>37404</v>
      </c>
      <c r="Z926">
        <v>400</v>
      </c>
      <c r="AA926">
        <v>359</v>
      </c>
      <c r="AB926" t="s">
        <v>37056</v>
      </c>
      <c r="AC926" t="s">
        <v>36990</v>
      </c>
      <c r="AD926" t="s">
        <v>36971</v>
      </c>
      <c r="AE926" t="s">
        <v>36972</v>
      </c>
      <c r="AF926" t="s">
        <v>36973</v>
      </c>
      <c r="AH926" t="s">
        <v>37757</v>
      </c>
      <c r="AJ926" t="s">
        <v>36967</v>
      </c>
      <c r="AK926" t="s">
        <v>33383</v>
      </c>
      <c r="AL926" t="s">
        <v>34192</v>
      </c>
      <c r="AM926" t="s">
        <v>37898</v>
      </c>
      <c r="AN926" t="s">
        <v>21772</v>
      </c>
      <c r="AQ926" t="s">
        <v>21772</v>
      </c>
      <c r="AR926" t="s">
        <v>34357</v>
      </c>
      <c r="AV926" t="s">
        <v>37135</v>
      </c>
      <c r="AX926" t="s">
        <v>37135</v>
      </c>
      <c r="AY926" t="s">
        <v>37058</v>
      </c>
      <c r="BA926" t="s">
        <v>37059</v>
      </c>
      <c r="BB926">
        <v>48</v>
      </c>
      <c r="BC926" t="s">
        <v>37819</v>
      </c>
      <c r="BD926" t="s">
        <v>34263</v>
      </c>
      <c r="BE926" t="s">
        <v>36993</v>
      </c>
      <c r="BF926">
        <v>0.2</v>
      </c>
      <c r="BG926" t="str">
        <f>_xlfn.TEXTJOIN("-",TRUE,V926,AL926,I926,BD926,AR926)</f>
        <v>AG-BX-CC-D6-EK</v>
      </c>
      <c r="BH926" t="s">
        <v>37534</v>
      </c>
      <c r="BI926" t="s">
        <v>38134</v>
      </c>
      <c r="BJ926" t="s">
        <v>37907</v>
      </c>
      <c r="BK926" cm="1">
        <f t="array" ref="BK926">IF(LEN(TRIM(BG926))=0,"",SUMPRODUCT(--(LEN(TRIM($BG$5:BG926))&gt;0)))</f>
        <v>905</v>
      </c>
      <c r="BL926" t="str">
        <f>IF(BK926&lt;&gt;"",_xlfn.BASE(BK926,36,10),"")</f>
        <v>00000000P5</v>
      </c>
      <c r="BM926" t="str">
        <f>IF(BL926&lt;&gt;"","*"&amp;BL926&amp;"*","")</f>
        <v>*00000000P5*</v>
      </c>
      <c r="BN926" t="s">
        <v>37437</v>
      </c>
      <c r="BO926" t="str">
        <f>_xlfn.TEXTJOIN("-",TRUE,N926,T926)</f>
        <v>DAT004-M16</v>
      </c>
      <c r="CP926" t="s">
        <v>37900</v>
      </c>
      <c r="CU926">
        <v>16.989999999999998</v>
      </c>
      <c r="DT926" t="s">
        <v>37026</v>
      </c>
      <c r="EC926" s="7">
        <f t="shared" si="118"/>
        <v>21.237499999999997</v>
      </c>
      <c r="EN926" t="s">
        <v>36995</v>
      </c>
      <c r="EO926">
        <v>1731138031</v>
      </c>
      <c r="EP926" t="s">
        <v>37403</v>
      </c>
      <c r="EQ926" t="s">
        <v>36996</v>
      </c>
      <c r="ER926" t="s">
        <v>36997</v>
      </c>
      <c r="ES926" t="s">
        <v>36967</v>
      </c>
      <c r="ET926" t="s">
        <v>37761</v>
      </c>
      <c r="EU926" t="s">
        <v>36999</v>
      </c>
      <c r="FB926" t="s">
        <v>35377</v>
      </c>
      <c r="FC926" t="s">
        <v>37782</v>
      </c>
      <c r="FD926" t="s">
        <v>21772</v>
      </c>
      <c r="FF926" t="s">
        <v>36990</v>
      </c>
      <c r="FG926" t="s">
        <v>36990</v>
      </c>
      <c r="FH926" t="s">
        <v>37900</v>
      </c>
      <c r="FI926" t="s">
        <v>37762</v>
      </c>
      <c r="FJ926" t="s">
        <v>37763</v>
      </c>
      <c r="FK926" t="s">
        <v>37764</v>
      </c>
      <c r="FL926" t="s">
        <v>37765</v>
      </c>
      <c r="FM926" t="s">
        <v>37766</v>
      </c>
      <c r="FN926" t="s">
        <v>37767</v>
      </c>
      <c r="FO926" t="s">
        <v>37768</v>
      </c>
      <c r="FP926" t="s">
        <v>37769</v>
      </c>
      <c r="FQ926" t="s">
        <v>37028</v>
      </c>
      <c r="FR926" t="s">
        <v>37008</v>
      </c>
      <c r="FS926" t="s">
        <v>37009</v>
      </c>
      <c r="FT926" t="s">
        <v>33383</v>
      </c>
      <c r="FU926" t="s">
        <v>33383</v>
      </c>
      <c r="FV926" t="s">
        <v>21772</v>
      </c>
      <c r="FW926" t="s">
        <v>37030</v>
      </c>
      <c r="FX926" t="s">
        <v>37031</v>
      </c>
      <c r="FY926" t="s">
        <v>36971</v>
      </c>
      <c r="FZ926" t="s">
        <v>36990</v>
      </c>
      <c r="GA926" t="s">
        <v>37783</v>
      </c>
      <c r="GB926" t="s">
        <v>37403</v>
      </c>
      <c r="GC926" t="s">
        <v>37032</v>
      </c>
      <c r="GD926" t="s">
        <v>37033</v>
      </c>
      <c r="GE926" t="s">
        <v>37770</v>
      </c>
      <c r="GF926" t="s">
        <v>37771</v>
      </c>
      <c r="GG926" t="s">
        <v>37772</v>
      </c>
      <c r="GH926" t="s">
        <v>37773</v>
      </c>
      <c r="GI926" t="s">
        <v>37774</v>
      </c>
      <c r="GJ926" t="s">
        <v>37034</v>
      </c>
      <c r="GK926" t="s">
        <v>37035</v>
      </c>
      <c r="GL926" t="s">
        <v>37784</v>
      </c>
      <c r="GM926" t="s">
        <v>37785</v>
      </c>
      <c r="GN926" t="s">
        <v>37786</v>
      </c>
      <c r="GO926" t="s">
        <v>36973</v>
      </c>
      <c r="GP926" t="s">
        <v>21772</v>
      </c>
      <c r="GQ926" t="s">
        <v>37010</v>
      </c>
      <c r="GR926" t="s">
        <v>37404</v>
      </c>
      <c r="GT926" t="s">
        <v>37011</v>
      </c>
      <c r="GU926">
        <f t="shared" si="119"/>
        <v>21.25</v>
      </c>
      <c r="GV926">
        <f t="shared" si="120"/>
        <v>21.25</v>
      </c>
      <c r="GX926">
        <v>17</v>
      </c>
      <c r="GY926" t="s">
        <v>37012</v>
      </c>
      <c r="HA926" t="s">
        <v>37013</v>
      </c>
      <c r="HE926">
        <v>16.989999999999998</v>
      </c>
    </row>
    <row r="927" spans="1:213">
      <c r="A927" t="s">
        <v>29123</v>
      </c>
      <c r="B927" t="s">
        <v>36962</v>
      </c>
      <c r="C927" t="s">
        <v>36963</v>
      </c>
      <c r="D927" t="s">
        <v>21372</v>
      </c>
      <c r="E927">
        <v>1</v>
      </c>
      <c r="F927" t="s">
        <v>36964</v>
      </c>
      <c r="G927" t="s">
        <v>38</v>
      </c>
      <c r="H927" t="s">
        <v>37246</v>
      </c>
      <c r="I927" t="s">
        <v>34208</v>
      </c>
      <c r="J927" t="s">
        <v>33297</v>
      </c>
      <c r="K927" t="s">
        <v>21308</v>
      </c>
      <c r="L927" t="s">
        <v>33298</v>
      </c>
      <c r="M927" t="s">
        <v>33343</v>
      </c>
      <c r="N927" t="s">
        <v>21360</v>
      </c>
      <c r="O927" t="s">
        <v>33344</v>
      </c>
      <c r="P927" t="s">
        <v>21282</v>
      </c>
      <c r="Q927" t="s">
        <v>33300</v>
      </c>
      <c r="T927" t="s">
        <v>33349</v>
      </c>
      <c r="U927" t="s">
        <v>37776</v>
      </c>
      <c r="V927" t="s">
        <v>34104</v>
      </c>
      <c r="W927" t="s">
        <v>36967</v>
      </c>
      <c r="X927" t="s">
        <v>36968</v>
      </c>
      <c r="Y927" t="s">
        <v>36969</v>
      </c>
      <c r="Z927">
        <v>200</v>
      </c>
      <c r="AA927">
        <v>171</v>
      </c>
      <c r="AB927" t="s">
        <v>37018</v>
      </c>
      <c r="AC927" t="s">
        <v>36990</v>
      </c>
      <c r="AD927" t="s">
        <v>36971</v>
      </c>
      <c r="AE927" t="s">
        <v>36972</v>
      </c>
      <c r="AF927" t="s">
        <v>36973</v>
      </c>
      <c r="AH927" t="s">
        <v>37757</v>
      </c>
      <c r="AJ927" t="s">
        <v>36967</v>
      </c>
      <c r="AK927" t="s">
        <v>33410</v>
      </c>
      <c r="AL927" t="s">
        <v>217</v>
      </c>
      <c r="AM927" t="s">
        <v>37777</v>
      </c>
      <c r="AN927" t="s">
        <v>28824</v>
      </c>
      <c r="AQ927" t="s">
        <v>28824</v>
      </c>
      <c r="AR927" t="s">
        <v>34343</v>
      </c>
      <c r="AW927" t="s">
        <v>37135</v>
      </c>
      <c r="AX927" t="s">
        <v>37135</v>
      </c>
      <c r="AY927" t="s">
        <v>37021</v>
      </c>
      <c r="BA927" t="s">
        <v>353</v>
      </c>
      <c r="BB927">
        <v>48</v>
      </c>
      <c r="BC927" t="s">
        <v>37022</v>
      </c>
      <c r="BD927" t="s">
        <v>28739</v>
      </c>
      <c r="BE927" t="s">
        <v>36993</v>
      </c>
      <c r="BF927">
        <v>0.2</v>
      </c>
      <c r="BG927" t="str">
        <f>_xlfn.TEXTJOIN("-",TRUE,V927,AL927,I927,BD927,AR927)</f>
        <v>AG-B16-CC-D3-ED</v>
      </c>
      <c r="BH927" t="s">
        <v>38135</v>
      </c>
      <c r="BI927" t="s">
        <v>38136</v>
      </c>
      <c r="BJ927" t="s">
        <v>37910</v>
      </c>
      <c r="BK927" cm="1">
        <f t="array" ref="BK927">IF(LEN(TRIM(BG927))=0,"",SUMPRODUCT(--(LEN(TRIM($BG$5:BG927))&gt;0)))</f>
        <v>906</v>
      </c>
      <c r="BL927" t="str">
        <f>IF(BK927&lt;&gt;"",_xlfn.BASE(BK927,36,10),"")</f>
        <v>00000000P6</v>
      </c>
      <c r="BM927" t="str">
        <f>IF(BL927&lt;&gt;"","*"&amp;BL927&amp;"*","")</f>
        <v>*00000000P6*</v>
      </c>
      <c r="BN927" t="s">
        <v>37908</v>
      </c>
      <c r="BO927" t="str">
        <f>_xlfn.TEXTJOIN("-",TRUE,N927,T927)</f>
        <v>DAT004-M16</v>
      </c>
      <c r="CP927" t="s">
        <v>37911</v>
      </c>
      <c r="CU927">
        <v>13.99</v>
      </c>
      <c r="DT927" t="s">
        <v>37026</v>
      </c>
      <c r="EC927" s="7">
        <f t="shared" si="118"/>
        <v>17.487500000000001</v>
      </c>
      <c r="EN927" t="s">
        <v>36995</v>
      </c>
      <c r="EO927">
        <v>1731138031</v>
      </c>
      <c r="EP927" t="s">
        <v>36968</v>
      </c>
      <c r="EQ927" t="s">
        <v>36996</v>
      </c>
      <c r="ER927" t="s">
        <v>36997</v>
      </c>
      <c r="ES927" t="s">
        <v>36967</v>
      </c>
      <c r="ET927" t="s">
        <v>37761</v>
      </c>
      <c r="EU927" t="s">
        <v>36999</v>
      </c>
      <c r="FB927" t="s">
        <v>35377</v>
      </c>
      <c r="FC927" t="s">
        <v>37782</v>
      </c>
      <c r="FD927" t="s">
        <v>28824</v>
      </c>
      <c r="FF927" t="s">
        <v>36990</v>
      </c>
      <c r="FG927" t="s">
        <v>36990</v>
      </c>
      <c r="FH927" t="s">
        <v>37911</v>
      </c>
      <c r="FI927" t="s">
        <v>37762</v>
      </c>
      <c r="FJ927" t="s">
        <v>37763</v>
      </c>
      <c r="FK927" t="s">
        <v>37764</v>
      </c>
      <c r="FL927" t="s">
        <v>37765</v>
      </c>
      <c r="FM927" t="s">
        <v>37766</v>
      </c>
      <c r="FN927" t="s">
        <v>37767</v>
      </c>
      <c r="FO927" t="s">
        <v>37768</v>
      </c>
      <c r="FP927" t="s">
        <v>37769</v>
      </c>
      <c r="FQ927" t="s">
        <v>37028</v>
      </c>
      <c r="FR927" t="s">
        <v>37008</v>
      </c>
      <c r="FS927" t="s">
        <v>37009</v>
      </c>
      <c r="FT927" t="s">
        <v>33410</v>
      </c>
      <c r="FU927" t="s">
        <v>33410</v>
      </c>
      <c r="FV927" t="s">
        <v>28824</v>
      </c>
      <c r="FW927" t="s">
        <v>37030</v>
      </c>
      <c r="FX927" t="s">
        <v>37031</v>
      </c>
      <c r="FY927" t="s">
        <v>36971</v>
      </c>
      <c r="FZ927" t="s">
        <v>36990</v>
      </c>
      <c r="GA927" t="s">
        <v>37783</v>
      </c>
      <c r="GB927" t="s">
        <v>36968</v>
      </c>
      <c r="GC927" t="s">
        <v>37032</v>
      </c>
      <c r="GD927" t="s">
        <v>37033</v>
      </c>
      <c r="GE927" t="s">
        <v>37770</v>
      </c>
      <c r="GF927" t="s">
        <v>37771</v>
      </c>
      <c r="GG927" t="s">
        <v>37772</v>
      </c>
      <c r="GH927" t="s">
        <v>37773</v>
      </c>
      <c r="GI927" t="s">
        <v>37774</v>
      </c>
      <c r="GJ927" t="s">
        <v>37034</v>
      </c>
      <c r="GK927" t="s">
        <v>37035</v>
      </c>
      <c r="GL927" t="s">
        <v>37784</v>
      </c>
      <c r="GM927" t="s">
        <v>37785</v>
      </c>
      <c r="GN927" t="s">
        <v>37786</v>
      </c>
      <c r="GO927" t="s">
        <v>36973</v>
      </c>
      <c r="GP927" t="s">
        <v>28824</v>
      </c>
      <c r="GQ927" t="s">
        <v>37010</v>
      </c>
      <c r="GR927" t="s">
        <v>36969</v>
      </c>
      <c r="GT927" t="s">
        <v>37011</v>
      </c>
      <c r="GU927">
        <f t="shared" si="119"/>
        <v>17.5</v>
      </c>
      <c r="GV927">
        <f t="shared" si="120"/>
        <v>17.5</v>
      </c>
      <c r="GX927">
        <v>14</v>
      </c>
      <c r="GY927" t="s">
        <v>37012</v>
      </c>
      <c r="HA927" t="s">
        <v>37013</v>
      </c>
      <c r="HE927">
        <v>13.99</v>
      </c>
    </row>
    <row r="928" spans="1:213">
      <c r="A928" t="s">
        <v>29123</v>
      </c>
      <c r="B928" t="s">
        <v>36962</v>
      </c>
      <c r="C928" t="s">
        <v>36963</v>
      </c>
      <c r="D928" t="s">
        <v>21372</v>
      </c>
      <c r="E928">
        <v>1</v>
      </c>
      <c r="F928" t="s">
        <v>36964</v>
      </c>
      <c r="G928" t="s">
        <v>38</v>
      </c>
      <c r="H928" t="s">
        <v>37246</v>
      </c>
      <c r="I928" t="s">
        <v>34208</v>
      </c>
      <c r="J928" t="s">
        <v>33297</v>
      </c>
      <c r="K928" t="s">
        <v>21308</v>
      </c>
      <c r="L928" t="s">
        <v>33298</v>
      </c>
      <c r="M928" t="s">
        <v>33343</v>
      </c>
      <c r="N928" t="s">
        <v>21360</v>
      </c>
      <c r="O928" t="s">
        <v>33344</v>
      </c>
      <c r="P928" t="s">
        <v>21282</v>
      </c>
      <c r="Q928" t="s">
        <v>33300</v>
      </c>
      <c r="T928" t="s">
        <v>33349</v>
      </c>
      <c r="U928" t="s">
        <v>37776</v>
      </c>
      <c r="V928" t="s">
        <v>34104</v>
      </c>
      <c r="W928" t="s">
        <v>36967</v>
      </c>
      <c r="X928" t="s">
        <v>36968</v>
      </c>
      <c r="Y928" t="s">
        <v>36969</v>
      </c>
      <c r="Z928">
        <v>200</v>
      </c>
      <c r="AA928">
        <v>186</v>
      </c>
      <c r="AB928" t="s">
        <v>37018</v>
      </c>
      <c r="AC928" t="s">
        <v>36990</v>
      </c>
      <c r="AD928" t="s">
        <v>36971</v>
      </c>
      <c r="AE928" t="s">
        <v>36972</v>
      </c>
      <c r="AF928" t="s">
        <v>36973</v>
      </c>
      <c r="AH928" t="s">
        <v>37757</v>
      </c>
      <c r="AJ928" t="s">
        <v>36967</v>
      </c>
      <c r="AK928" t="s">
        <v>33410</v>
      </c>
      <c r="AL928" t="s">
        <v>217</v>
      </c>
      <c r="AM928" t="s">
        <v>37777</v>
      </c>
      <c r="AN928" t="s">
        <v>28795</v>
      </c>
      <c r="AQ928" t="s">
        <v>28795</v>
      </c>
      <c r="AR928" t="s">
        <v>34345</v>
      </c>
      <c r="AW928" t="s">
        <v>37135</v>
      </c>
      <c r="AX928" t="s">
        <v>37135</v>
      </c>
      <c r="AY928" t="s">
        <v>37021</v>
      </c>
      <c r="BA928" t="s">
        <v>353</v>
      </c>
      <c r="BB928">
        <v>48</v>
      </c>
      <c r="BC928" t="s">
        <v>37022</v>
      </c>
      <c r="BD928" t="s">
        <v>28739</v>
      </c>
      <c r="BE928" t="s">
        <v>36993</v>
      </c>
      <c r="BF928">
        <v>0.2</v>
      </c>
      <c r="BG928" t="str">
        <f>_xlfn.TEXTJOIN("-",TRUE,V928,AL928,I928,BD928,AR928)</f>
        <v>AG-B16-CC-D3-EE</v>
      </c>
      <c r="BH928" t="s">
        <v>38137</v>
      </c>
      <c r="BI928" t="s">
        <v>38138</v>
      </c>
      <c r="BJ928" t="s">
        <v>37914</v>
      </c>
      <c r="BK928" cm="1">
        <f t="array" ref="BK928">IF(LEN(TRIM(BG928))=0,"",SUMPRODUCT(--(LEN(TRIM($BG$5:BG928))&gt;0)))</f>
        <v>907</v>
      </c>
      <c r="BL928" t="str">
        <f>IF(BK928&lt;&gt;"",_xlfn.BASE(BK928,36,10),"")</f>
        <v>00000000P7</v>
      </c>
      <c r="BM928" t="str">
        <f>IF(BL928&lt;&gt;"","*"&amp;BL928&amp;"*","")</f>
        <v>*00000000P7*</v>
      </c>
      <c r="BN928" t="s">
        <v>37912</v>
      </c>
      <c r="BO928" t="str">
        <f>_xlfn.TEXTJOIN("-",TRUE,N928,T928)</f>
        <v>DAT004-M16</v>
      </c>
      <c r="CP928" t="s">
        <v>37911</v>
      </c>
      <c r="CU928">
        <v>13.99</v>
      </c>
      <c r="DT928" t="s">
        <v>37026</v>
      </c>
      <c r="EC928" s="7">
        <f t="shared" si="118"/>
        <v>17.487500000000001</v>
      </c>
      <c r="EN928" t="s">
        <v>36995</v>
      </c>
      <c r="EO928">
        <v>1731138031</v>
      </c>
      <c r="EP928" t="s">
        <v>36968</v>
      </c>
      <c r="EQ928" t="s">
        <v>36996</v>
      </c>
      <c r="ER928" t="s">
        <v>36997</v>
      </c>
      <c r="ES928" t="s">
        <v>36967</v>
      </c>
      <c r="ET928" t="s">
        <v>37761</v>
      </c>
      <c r="EU928" t="s">
        <v>36999</v>
      </c>
      <c r="FB928" t="s">
        <v>35377</v>
      </c>
      <c r="FC928" t="s">
        <v>37782</v>
      </c>
      <c r="FD928" t="s">
        <v>28795</v>
      </c>
      <c r="FF928" t="s">
        <v>36990</v>
      </c>
      <c r="FG928" t="s">
        <v>36990</v>
      </c>
      <c r="FH928" t="s">
        <v>37911</v>
      </c>
      <c r="FI928" t="s">
        <v>37762</v>
      </c>
      <c r="FJ928" t="s">
        <v>37763</v>
      </c>
      <c r="FK928" t="s">
        <v>37764</v>
      </c>
      <c r="FL928" t="s">
        <v>37765</v>
      </c>
      <c r="FM928" t="s">
        <v>37766</v>
      </c>
      <c r="FN928" t="s">
        <v>37767</v>
      </c>
      <c r="FO928" t="s">
        <v>37768</v>
      </c>
      <c r="FP928" t="s">
        <v>37769</v>
      </c>
      <c r="FQ928" t="s">
        <v>37028</v>
      </c>
      <c r="FR928" t="s">
        <v>37008</v>
      </c>
      <c r="FS928" t="s">
        <v>37009</v>
      </c>
      <c r="FT928" t="s">
        <v>33410</v>
      </c>
      <c r="FU928" t="s">
        <v>33410</v>
      </c>
      <c r="FV928" t="s">
        <v>28795</v>
      </c>
      <c r="FW928" t="s">
        <v>37030</v>
      </c>
      <c r="FX928" t="s">
        <v>37031</v>
      </c>
      <c r="FY928" t="s">
        <v>36971</v>
      </c>
      <c r="FZ928" t="s">
        <v>36990</v>
      </c>
      <c r="GA928" t="s">
        <v>37783</v>
      </c>
      <c r="GB928" t="s">
        <v>36968</v>
      </c>
      <c r="GC928" t="s">
        <v>37032</v>
      </c>
      <c r="GD928" t="s">
        <v>37033</v>
      </c>
      <c r="GE928" t="s">
        <v>37770</v>
      </c>
      <c r="GF928" t="s">
        <v>37771</v>
      </c>
      <c r="GG928" t="s">
        <v>37772</v>
      </c>
      <c r="GH928" t="s">
        <v>37773</v>
      </c>
      <c r="GI928" t="s">
        <v>37774</v>
      </c>
      <c r="GJ928" t="s">
        <v>37034</v>
      </c>
      <c r="GK928" t="s">
        <v>37035</v>
      </c>
      <c r="GL928" t="s">
        <v>37784</v>
      </c>
      <c r="GM928" t="s">
        <v>37785</v>
      </c>
      <c r="GN928" t="s">
        <v>37786</v>
      </c>
      <c r="GO928" t="s">
        <v>36973</v>
      </c>
      <c r="GP928" t="s">
        <v>28795</v>
      </c>
      <c r="GQ928" t="s">
        <v>37010</v>
      </c>
      <c r="GR928" t="s">
        <v>36969</v>
      </c>
      <c r="GT928" t="s">
        <v>37011</v>
      </c>
      <c r="GU928">
        <f t="shared" si="119"/>
        <v>17.5</v>
      </c>
      <c r="GV928">
        <f t="shared" si="120"/>
        <v>17.5</v>
      </c>
      <c r="GX928">
        <v>14</v>
      </c>
      <c r="GY928" t="s">
        <v>37012</v>
      </c>
      <c r="HA928" t="s">
        <v>37013</v>
      </c>
      <c r="HE928">
        <v>13.99</v>
      </c>
    </row>
    <row r="929" spans="1:213">
      <c r="A929" t="s">
        <v>29123</v>
      </c>
      <c r="B929" t="s">
        <v>36962</v>
      </c>
      <c r="C929" t="s">
        <v>36963</v>
      </c>
      <c r="D929" t="s">
        <v>21372</v>
      </c>
      <c r="E929">
        <v>1</v>
      </c>
      <c r="F929" t="s">
        <v>36964</v>
      </c>
      <c r="G929" t="s">
        <v>38</v>
      </c>
      <c r="H929" t="s">
        <v>37246</v>
      </c>
      <c r="I929" t="s">
        <v>34208</v>
      </c>
      <c r="J929" t="s">
        <v>33297</v>
      </c>
      <c r="K929" t="s">
        <v>21308</v>
      </c>
      <c r="L929" t="s">
        <v>33298</v>
      </c>
      <c r="M929" t="s">
        <v>33343</v>
      </c>
      <c r="N929" t="s">
        <v>21360</v>
      </c>
      <c r="O929" t="s">
        <v>33344</v>
      </c>
      <c r="P929" t="s">
        <v>21282</v>
      </c>
      <c r="Q929" t="s">
        <v>33300</v>
      </c>
      <c r="T929" t="s">
        <v>33349</v>
      </c>
      <c r="U929" t="s">
        <v>37776</v>
      </c>
      <c r="V929" t="s">
        <v>34104</v>
      </c>
      <c r="W929" t="s">
        <v>36967</v>
      </c>
      <c r="X929" t="s">
        <v>36968</v>
      </c>
      <c r="Y929" t="s">
        <v>36969</v>
      </c>
      <c r="Z929">
        <v>200</v>
      </c>
      <c r="AA929">
        <v>195</v>
      </c>
      <c r="AB929" t="s">
        <v>37018</v>
      </c>
      <c r="AC929" t="s">
        <v>36990</v>
      </c>
      <c r="AD929" t="s">
        <v>36971</v>
      </c>
      <c r="AE929" t="s">
        <v>36972</v>
      </c>
      <c r="AF929" t="s">
        <v>36973</v>
      </c>
      <c r="AH929" t="s">
        <v>37757</v>
      </c>
      <c r="AJ929" t="s">
        <v>36967</v>
      </c>
      <c r="AK929" t="s">
        <v>33410</v>
      </c>
      <c r="AL929" t="s">
        <v>217</v>
      </c>
      <c r="AM929" t="s">
        <v>37777</v>
      </c>
      <c r="AN929" t="s">
        <v>28789</v>
      </c>
      <c r="AQ929" t="s">
        <v>28789</v>
      </c>
      <c r="AR929" t="s">
        <v>34347</v>
      </c>
      <c r="AW929" t="s">
        <v>37135</v>
      </c>
      <c r="AX929" t="s">
        <v>37135</v>
      </c>
      <c r="AY929" t="s">
        <v>37021</v>
      </c>
      <c r="BA929" t="s">
        <v>353</v>
      </c>
      <c r="BB929">
        <v>48</v>
      </c>
      <c r="BC929" t="s">
        <v>37022</v>
      </c>
      <c r="BD929" t="s">
        <v>28739</v>
      </c>
      <c r="BE929" t="s">
        <v>36993</v>
      </c>
      <c r="BF929">
        <v>0.2</v>
      </c>
      <c r="BG929" t="str">
        <f>_xlfn.TEXTJOIN("-",TRUE,V929,AL929,I929,BD929,AR929)</f>
        <v>AG-B16-CC-D3-EF</v>
      </c>
      <c r="BH929" t="s">
        <v>38139</v>
      </c>
      <c r="BI929" t="s">
        <v>38140</v>
      </c>
      <c r="BJ929" t="s">
        <v>37917</v>
      </c>
      <c r="BK929" cm="1">
        <f t="array" ref="BK929">IF(LEN(TRIM(BG929))=0,"",SUMPRODUCT(--(LEN(TRIM($BG$5:BG929))&gt;0)))</f>
        <v>908</v>
      </c>
      <c r="BL929" t="str">
        <f>IF(BK929&lt;&gt;"",_xlfn.BASE(BK929,36,10),"")</f>
        <v>00000000P8</v>
      </c>
      <c r="BM929" t="str">
        <f>IF(BL929&lt;&gt;"","*"&amp;BL929&amp;"*","")</f>
        <v>*00000000P8*</v>
      </c>
      <c r="BN929" t="s">
        <v>37915</v>
      </c>
      <c r="BO929" t="str">
        <f>_xlfn.TEXTJOIN("-",TRUE,N929,T929)</f>
        <v>DAT004-M16</v>
      </c>
      <c r="CP929" t="s">
        <v>37911</v>
      </c>
      <c r="CU929">
        <v>13.99</v>
      </c>
      <c r="DT929" t="s">
        <v>37026</v>
      </c>
      <c r="EC929" s="7">
        <f t="shared" si="118"/>
        <v>17.487500000000001</v>
      </c>
      <c r="EN929" t="s">
        <v>36995</v>
      </c>
      <c r="EO929">
        <v>1731138031</v>
      </c>
      <c r="EP929" t="s">
        <v>36968</v>
      </c>
      <c r="EQ929" t="s">
        <v>36996</v>
      </c>
      <c r="ER929" t="s">
        <v>36997</v>
      </c>
      <c r="ES929" t="s">
        <v>36967</v>
      </c>
      <c r="ET929" t="s">
        <v>37761</v>
      </c>
      <c r="EU929" t="s">
        <v>36999</v>
      </c>
      <c r="FB929" t="s">
        <v>35377</v>
      </c>
      <c r="FC929" t="s">
        <v>37782</v>
      </c>
      <c r="FD929" t="s">
        <v>28789</v>
      </c>
      <c r="FF929" t="s">
        <v>36990</v>
      </c>
      <c r="FG929" t="s">
        <v>36990</v>
      </c>
      <c r="FH929" t="s">
        <v>37911</v>
      </c>
      <c r="FI929" t="s">
        <v>37762</v>
      </c>
      <c r="FJ929" t="s">
        <v>37763</v>
      </c>
      <c r="FK929" t="s">
        <v>37764</v>
      </c>
      <c r="FL929" t="s">
        <v>37765</v>
      </c>
      <c r="FM929" t="s">
        <v>37766</v>
      </c>
      <c r="FN929" t="s">
        <v>37767</v>
      </c>
      <c r="FO929" t="s">
        <v>37768</v>
      </c>
      <c r="FP929" t="s">
        <v>37769</v>
      </c>
      <c r="FQ929" t="s">
        <v>37028</v>
      </c>
      <c r="FR929" t="s">
        <v>37008</v>
      </c>
      <c r="FS929" t="s">
        <v>37009</v>
      </c>
      <c r="FT929" t="s">
        <v>33410</v>
      </c>
      <c r="FU929" t="s">
        <v>33410</v>
      </c>
      <c r="FV929" t="s">
        <v>28789</v>
      </c>
      <c r="FW929" t="s">
        <v>37030</v>
      </c>
      <c r="FX929" t="s">
        <v>37031</v>
      </c>
      <c r="FY929" t="s">
        <v>36971</v>
      </c>
      <c r="FZ929" t="s">
        <v>36990</v>
      </c>
      <c r="GA929" t="s">
        <v>37783</v>
      </c>
      <c r="GB929" t="s">
        <v>36968</v>
      </c>
      <c r="GC929" t="s">
        <v>37032</v>
      </c>
      <c r="GD929" t="s">
        <v>37033</v>
      </c>
      <c r="GE929" t="s">
        <v>37770</v>
      </c>
      <c r="GF929" t="s">
        <v>37771</v>
      </c>
      <c r="GG929" t="s">
        <v>37772</v>
      </c>
      <c r="GH929" t="s">
        <v>37773</v>
      </c>
      <c r="GI929" t="s">
        <v>37774</v>
      </c>
      <c r="GJ929" t="s">
        <v>37034</v>
      </c>
      <c r="GK929" t="s">
        <v>37035</v>
      </c>
      <c r="GL929" t="s">
        <v>37784</v>
      </c>
      <c r="GM929" t="s">
        <v>37785</v>
      </c>
      <c r="GN929" t="s">
        <v>37786</v>
      </c>
      <c r="GO929" t="s">
        <v>36973</v>
      </c>
      <c r="GP929" t="s">
        <v>28789</v>
      </c>
      <c r="GQ929" t="s">
        <v>37010</v>
      </c>
      <c r="GR929" t="s">
        <v>36969</v>
      </c>
      <c r="GT929" t="s">
        <v>37011</v>
      </c>
      <c r="GU929">
        <f t="shared" si="119"/>
        <v>17.5</v>
      </c>
      <c r="GV929">
        <f t="shared" si="120"/>
        <v>17.5</v>
      </c>
      <c r="GX929">
        <v>14</v>
      </c>
      <c r="GY929" t="s">
        <v>37012</v>
      </c>
      <c r="HA929" t="s">
        <v>37013</v>
      </c>
      <c r="HE929">
        <v>13.99</v>
      </c>
    </row>
    <row r="930" spans="1:213">
      <c r="A930" t="s">
        <v>29123</v>
      </c>
      <c r="B930" t="s">
        <v>36962</v>
      </c>
      <c r="C930" t="s">
        <v>36963</v>
      </c>
      <c r="D930" t="s">
        <v>21372</v>
      </c>
      <c r="E930">
        <v>1</v>
      </c>
      <c r="F930" t="s">
        <v>36964</v>
      </c>
      <c r="G930" t="s">
        <v>38</v>
      </c>
      <c r="H930" t="s">
        <v>37246</v>
      </c>
      <c r="I930" t="s">
        <v>34208</v>
      </c>
      <c r="J930" t="s">
        <v>33297</v>
      </c>
      <c r="K930" t="s">
        <v>21308</v>
      </c>
      <c r="L930" t="s">
        <v>33298</v>
      </c>
      <c r="M930" t="s">
        <v>33343</v>
      </c>
      <c r="N930" t="s">
        <v>21360</v>
      </c>
      <c r="O930" t="s">
        <v>33344</v>
      </c>
      <c r="P930" t="s">
        <v>21282</v>
      </c>
      <c r="Q930" t="s">
        <v>33300</v>
      </c>
      <c r="T930" t="s">
        <v>33349</v>
      </c>
      <c r="U930" t="s">
        <v>37776</v>
      </c>
      <c r="V930" t="s">
        <v>34104</v>
      </c>
      <c r="W930" t="s">
        <v>36967</v>
      </c>
      <c r="X930" t="s">
        <v>36968</v>
      </c>
      <c r="Y930" t="s">
        <v>36969</v>
      </c>
      <c r="Z930">
        <v>300</v>
      </c>
      <c r="AA930">
        <v>221</v>
      </c>
      <c r="AB930" t="s">
        <v>37018</v>
      </c>
      <c r="AC930" t="s">
        <v>36990</v>
      </c>
      <c r="AD930" t="s">
        <v>36971</v>
      </c>
      <c r="AE930" t="s">
        <v>36972</v>
      </c>
      <c r="AF930" t="s">
        <v>36973</v>
      </c>
      <c r="AH930" t="s">
        <v>37757</v>
      </c>
      <c r="AJ930" t="s">
        <v>36967</v>
      </c>
      <c r="AK930" t="s">
        <v>33410</v>
      </c>
      <c r="AL930" t="s">
        <v>217</v>
      </c>
      <c r="AM930" t="s">
        <v>37777</v>
      </c>
      <c r="AN930" t="s">
        <v>29088</v>
      </c>
      <c r="AQ930" t="s">
        <v>29088</v>
      </c>
      <c r="AR930" t="s">
        <v>34349</v>
      </c>
      <c r="AW930" t="s">
        <v>37135</v>
      </c>
      <c r="AX930" t="s">
        <v>37135</v>
      </c>
      <c r="AY930" t="s">
        <v>37021</v>
      </c>
      <c r="BA930" t="s">
        <v>353</v>
      </c>
      <c r="BB930">
        <v>48</v>
      </c>
      <c r="BC930" t="s">
        <v>37048</v>
      </c>
      <c r="BD930" t="s">
        <v>34259</v>
      </c>
      <c r="BE930" t="s">
        <v>36993</v>
      </c>
      <c r="BF930">
        <v>0.2</v>
      </c>
      <c r="BG930" t="str">
        <f>_xlfn.TEXTJOIN("-",TRUE,V930,AL930,I930,BD930,AR930)</f>
        <v>AG-B16-CC-D4-EG</v>
      </c>
      <c r="BH930" t="s">
        <v>38141</v>
      </c>
      <c r="BI930" t="s">
        <v>38142</v>
      </c>
      <c r="BJ930" t="s">
        <v>37920</v>
      </c>
      <c r="BK930" cm="1">
        <f t="array" ref="BK930">IF(LEN(TRIM(BG930))=0,"",SUMPRODUCT(--(LEN(TRIM($BG$5:BG930))&gt;0)))</f>
        <v>909</v>
      </c>
      <c r="BL930" t="str">
        <f>IF(BK930&lt;&gt;"",_xlfn.BASE(BK930,36,10),"")</f>
        <v>00000000P9</v>
      </c>
      <c r="BM930" t="str">
        <f>IF(BL930&lt;&gt;"","*"&amp;BL930&amp;"*","")</f>
        <v>*00000000P9*</v>
      </c>
      <c r="BN930" t="s">
        <v>37918</v>
      </c>
      <c r="BO930" t="str">
        <f>_xlfn.TEXTJOIN("-",TRUE,N930,T930)</f>
        <v>DAT004-M16</v>
      </c>
      <c r="CP930" t="s">
        <v>37911</v>
      </c>
      <c r="CU930">
        <v>13.99</v>
      </c>
      <c r="DT930" t="s">
        <v>37026</v>
      </c>
      <c r="EC930" s="7">
        <f t="shared" si="118"/>
        <v>17.487500000000001</v>
      </c>
      <c r="EN930" t="s">
        <v>36995</v>
      </c>
      <c r="EO930">
        <v>1731138031</v>
      </c>
      <c r="EP930" t="s">
        <v>36968</v>
      </c>
      <c r="EQ930" t="s">
        <v>36996</v>
      </c>
      <c r="ER930" t="s">
        <v>36997</v>
      </c>
      <c r="ES930" t="s">
        <v>36967</v>
      </c>
      <c r="ET930" t="s">
        <v>37761</v>
      </c>
      <c r="EU930" t="s">
        <v>36999</v>
      </c>
      <c r="FB930" t="s">
        <v>35377</v>
      </c>
      <c r="FC930" t="s">
        <v>37782</v>
      </c>
      <c r="FD930" t="s">
        <v>29088</v>
      </c>
      <c r="FF930" t="s">
        <v>36990</v>
      </c>
      <c r="FG930" t="s">
        <v>36990</v>
      </c>
      <c r="FH930" t="s">
        <v>37911</v>
      </c>
      <c r="FI930" t="s">
        <v>37762</v>
      </c>
      <c r="FJ930" t="s">
        <v>37763</v>
      </c>
      <c r="FK930" t="s">
        <v>37764</v>
      </c>
      <c r="FL930" t="s">
        <v>37765</v>
      </c>
      <c r="FM930" t="s">
        <v>37766</v>
      </c>
      <c r="FN930" t="s">
        <v>37767</v>
      </c>
      <c r="FO930" t="s">
        <v>37768</v>
      </c>
      <c r="FP930" t="s">
        <v>37769</v>
      </c>
      <c r="FQ930" t="s">
        <v>37028</v>
      </c>
      <c r="FR930" t="s">
        <v>37008</v>
      </c>
      <c r="FS930" t="s">
        <v>37009</v>
      </c>
      <c r="FT930" t="s">
        <v>33410</v>
      </c>
      <c r="FU930" t="s">
        <v>33410</v>
      </c>
      <c r="FV930" t="s">
        <v>29088</v>
      </c>
      <c r="FW930" t="s">
        <v>37030</v>
      </c>
      <c r="FX930" t="s">
        <v>37031</v>
      </c>
      <c r="FY930" t="s">
        <v>36971</v>
      </c>
      <c r="FZ930" t="s">
        <v>36990</v>
      </c>
      <c r="GA930" t="s">
        <v>37783</v>
      </c>
      <c r="GB930" t="s">
        <v>36968</v>
      </c>
      <c r="GC930" t="s">
        <v>37032</v>
      </c>
      <c r="GD930" t="s">
        <v>37033</v>
      </c>
      <c r="GE930" t="s">
        <v>37770</v>
      </c>
      <c r="GF930" t="s">
        <v>37771</v>
      </c>
      <c r="GG930" t="s">
        <v>37772</v>
      </c>
      <c r="GH930" t="s">
        <v>37773</v>
      </c>
      <c r="GI930" t="s">
        <v>37774</v>
      </c>
      <c r="GJ930" t="s">
        <v>37034</v>
      </c>
      <c r="GK930" t="s">
        <v>37035</v>
      </c>
      <c r="GL930" t="s">
        <v>37784</v>
      </c>
      <c r="GM930" t="s">
        <v>37785</v>
      </c>
      <c r="GN930" t="s">
        <v>37786</v>
      </c>
      <c r="GO930" t="s">
        <v>36973</v>
      </c>
      <c r="GP930" t="s">
        <v>29088</v>
      </c>
      <c r="GQ930" t="s">
        <v>37010</v>
      </c>
      <c r="GR930" t="s">
        <v>36969</v>
      </c>
      <c r="GT930" t="s">
        <v>37011</v>
      </c>
      <c r="GU930">
        <f t="shared" si="119"/>
        <v>17.5</v>
      </c>
      <c r="GV930">
        <f t="shared" si="120"/>
        <v>17.5</v>
      </c>
      <c r="GX930">
        <v>14</v>
      </c>
      <c r="GY930" t="s">
        <v>37012</v>
      </c>
      <c r="HA930" t="s">
        <v>37013</v>
      </c>
      <c r="HE930">
        <v>13.99</v>
      </c>
    </row>
    <row r="931" spans="1:213">
      <c r="A931" t="s">
        <v>29123</v>
      </c>
      <c r="B931" t="s">
        <v>36962</v>
      </c>
      <c r="C931" t="s">
        <v>36963</v>
      </c>
      <c r="D931" t="s">
        <v>21372</v>
      </c>
      <c r="E931">
        <v>1</v>
      </c>
      <c r="F931" t="s">
        <v>36964</v>
      </c>
      <c r="G931" t="s">
        <v>38</v>
      </c>
      <c r="H931" t="s">
        <v>37246</v>
      </c>
      <c r="I931" t="s">
        <v>34208</v>
      </c>
      <c r="J931" t="s">
        <v>33297</v>
      </c>
      <c r="K931" t="s">
        <v>21308</v>
      </c>
      <c r="L931" t="s">
        <v>33298</v>
      </c>
      <c r="M931" t="s">
        <v>33343</v>
      </c>
      <c r="N931" t="s">
        <v>21360</v>
      </c>
      <c r="O931" t="s">
        <v>33344</v>
      </c>
      <c r="P931" t="s">
        <v>21282</v>
      </c>
      <c r="Q931" t="s">
        <v>33300</v>
      </c>
      <c r="T931" t="s">
        <v>33349</v>
      </c>
      <c r="U931" t="s">
        <v>37776</v>
      </c>
      <c r="V931" t="s">
        <v>34104</v>
      </c>
      <c r="W931" t="s">
        <v>36967</v>
      </c>
      <c r="X931" t="s">
        <v>36968</v>
      </c>
      <c r="Y931" t="s">
        <v>36969</v>
      </c>
      <c r="Z931">
        <v>300</v>
      </c>
      <c r="AA931">
        <v>236</v>
      </c>
      <c r="AB931" t="s">
        <v>37018</v>
      </c>
      <c r="AC931" t="s">
        <v>36990</v>
      </c>
      <c r="AD931" t="s">
        <v>36971</v>
      </c>
      <c r="AE931" t="s">
        <v>36972</v>
      </c>
      <c r="AF931" t="s">
        <v>36973</v>
      </c>
      <c r="AH931" t="s">
        <v>37757</v>
      </c>
      <c r="AJ931" t="s">
        <v>36967</v>
      </c>
      <c r="AK931" t="s">
        <v>33410</v>
      </c>
      <c r="AL931" t="s">
        <v>217</v>
      </c>
      <c r="AM931" t="s">
        <v>37777</v>
      </c>
      <c r="AN931" t="s">
        <v>29128</v>
      </c>
      <c r="AQ931" t="s">
        <v>29128</v>
      </c>
      <c r="AR931" t="s">
        <v>34351</v>
      </c>
      <c r="AW931" t="s">
        <v>37135</v>
      </c>
      <c r="AX931" t="s">
        <v>37135</v>
      </c>
      <c r="AY931" t="s">
        <v>37021</v>
      </c>
      <c r="BA931" t="s">
        <v>353</v>
      </c>
      <c r="BB931">
        <v>48</v>
      </c>
      <c r="BC931" t="s">
        <v>37048</v>
      </c>
      <c r="BD931" t="s">
        <v>34259</v>
      </c>
      <c r="BE931" t="s">
        <v>36993</v>
      </c>
      <c r="BF931">
        <v>0.2</v>
      </c>
      <c r="BG931" t="str">
        <f>_xlfn.TEXTJOIN("-",TRUE,V931,AL931,I931,BD931,AR931)</f>
        <v>AG-B16-CC-D4-EH</v>
      </c>
      <c r="BH931" t="s">
        <v>38143</v>
      </c>
      <c r="BI931" t="s">
        <v>38144</v>
      </c>
      <c r="BJ931" t="s">
        <v>37923</v>
      </c>
      <c r="BK931" cm="1">
        <f t="array" ref="BK931">IF(LEN(TRIM(BG931))=0,"",SUMPRODUCT(--(LEN(TRIM($BG$5:BG931))&gt;0)))</f>
        <v>910</v>
      </c>
      <c r="BL931" t="str">
        <f>IF(BK931&lt;&gt;"",_xlfn.BASE(BK931,36,10),"")</f>
        <v>00000000PA</v>
      </c>
      <c r="BM931" t="str">
        <f>IF(BL931&lt;&gt;"","*"&amp;BL931&amp;"*","")</f>
        <v>*00000000PA*</v>
      </c>
      <c r="BN931" t="s">
        <v>37921</v>
      </c>
      <c r="BO931" t="str">
        <f>_xlfn.TEXTJOIN("-",TRUE,N931,T931)</f>
        <v>DAT004-M16</v>
      </c>
      <c r="CP931" t="s">
        <v>37911</v>
      </c>
      <c r="CU931">
        <v>13.99</v>
      </c>
      <c r="DT931" t="s">
        <v>37026</v>
      </c>
      <c r="EC931" s="7">
        <f t="shared" si="118"/>
        <v>17.487500000000001</v>
      </c>
      <c r="EN931" t="s">
        <v>36995</v>
      </c>
      <c r="EO931">
        <v>1731138031</v>
      </c>
      <c r="EP931" t="s">
        <v>36968</v>
      </c>
      <c r="EQ931" t="s">
        <v>36996</v>
      </c>
      <c r="ER931" t="s">
        <v>36997</v>
      </c>
      <c r="ES931" t="s">
        <v>36967</v>
      </c>
      <c r="ET931" t="s">
        <v>37761</v>
      </c>
      <c r="EU931" t="s">
        <v>36999</v>
      </c>
      <c r="FB931" t="s">
        <v>35377</v>
      </c>
      <c r="FC931" t="s">
        <v>37782</v>
      </c>
      <c r="FD931" t="s">
        <v>37799</v>
      </c>
      <c r="FF931" t="s">
        <v>36990</v>
      </c>
      <c r="FG931" t="s">
        <v>36990</v>
      </c>
      <c r="FH931" t="s">
        <v>37911</v>
      </c>
      <c r="FI931" t="s">
        <v>37762</v>
      </c>
      <c r="FJ931" t="s">
        <v>37763</v>
      </c>
      <c r="FK931" t="s">
        <v>37764</v>
      </c>
      <c r="FL931" t="s">
        <v>37765</v>
      </c>
      <c r="FM931" t="s">
        <v>37766</v>
      </c>
      <c r="FN931" t="s">
        <v>37767</v>
      </c>
      <c r="FO931" t="s">
        <v>37768</v>
      </c>
      <c r="FP931" t="s">
        <v>37769</v>
      </c>
      <c r="FQ931" t="s">
        <v>37028</v>
      </c>
      <c r="FR931" t="s">
        <v>37008</v>
      </c>
      <c r="FS931" t="s">
        <v>37009</v>
      </c>
      <c r="FT931" t="s">
        <v>33410</v>
      </c>
      <c r="FU931" t="s">
        <v>33410</v>
      </c>
      <c r="FV931" t="s">
        <v>37799</v>
      </c>
      <c r="FW931" t="s">
        <v>37030</v>
      </c>
      <c r="FX931" t="s">
        <v>37031</v>
      </c>
      <c r="FY931" t="s">
        <v>36971</v>
      </c>
      <c r="FZ931" t="s">
        <v>36990</v>
      </c>
      <c r="GA931" t="s">
        <v>37783</v>
      </c>
      <c r="GB931" t="s">
        <v>36968</v>
      </c>
      <c r="GC931" t="s">
        <v>37032</v>
      </c>
      <c r="GD931" t="s">
        <v>37033</v>
      </c>
      <c r="GE931" t="s">
        <v>37770</v>
      </c>
      <c r="GF931" t="s">
        <v>37771</v>
      </c>
      <c r="GG931" t="s">
        <v>37772</v>
      </c>
      <c r="GH931" t="s">
        <v>37773</v>
      </c>
      <c r="GI931" t="s">
        <v>37774</v>
      </c>
      <c r="GJ931" t="s">
        <v>37034</v>
      </c>
      <c r="GK931" t="s">
        <v>37035</v>
      </c>
      <c r="GL931" t="s">
        <v>37784</v>
      </c>
      <c r="GM931" t="s">
        <v>37785</v>
      </c>
      <c r="GN931" t="s">
        <v>37786</v>
      </c>
      <c r="GO931" t="s">
        <v>36973</v>
      </c>
      <c r="GP931" t="s">
        <v>37799</v>
      </c>
      <c r="GQ931" t="s">
        <v>37010</v>
      </c>
      <c r="GR931" t="s">
        <v>36969</v>
      </c>
      <c r="GT931" t="s">
        <v>37011</v>
      </c>
      <c r="GU931">
        <f t="shared" si="119"/>
        <v>17.5</v>
      </c>
      <c r="GV931">
        <f t="shared" si="120"/>
        <v>17.5</v>
      </c>
      <c r="GX931">
        <v>14</v>
      </c>
      <c r="GY931" t="s">
        <v>37012</v>
      </c>
      <c r="HA931" t="s">
        <v>37013</v>
      </c>
      <c r="HE931">
        <v>13.99</v>
      </c>
    </row>
    <row r="932" spans="1:213">
      <c r="A932" t="s">
        <v>29123</v>
      </c>
      <c r="B932" t="s">
        <v>36962</v>
      </c>
      <c r="C932" t="s">
        <v>36963</v>
      </c>
      <c r="D932" t="s">
        <v>21372</v>
      </c>
      <c r="E932">
        <v>1</v>
      </c>
      <c r="F932" t="s">
        <v>36964</v>
      </c>
      <c r="G932" t="s">
        <v>38</v>
      </c>
      <c r="H932" t="s">
        <v>37246</v>
      </c>
      <c r="I932" t="s">
        <v>34208</v>
      </c>
      <c r="J932" t="s">
        <v>33297</v>
      </c>
      <c r="K932" t="s">
        <v>21308</v>
      </c>
      <c r="L932" t="s">
        <v>33298</v>
      </c>
      <c r="M932" t="s">
        <v>33343</v>
      </c>
      <c r="N932" t="s">
        <v>21360</v>
      </c>
      <c r="O932" t="s">
        <v>33344</v>
      </c>
      <c r="P932" t="s">
        <v>21282</v>
      </c>
      <c r="Q932" t="s">
        <v>33300</v>
      </c>
      <c r="T932" t="s">
        <v>33349</v>
      </c>
      <c r="U932" t="s">
        <v>37776</v>
      </c>
      <c r="V932" t="s">
        <v>34104</v>
      </c>
      <c r="W932" t="s">
        <v>36967</v>
      </c>
      <c r="X932" t="s">
        <v>36968</v>
      </c>
      <c r="Y932" t="s">
        <v>36969</v>
      </c>
      <c r="Z932">
        <v>300</v>
      </c>
      <c r="AA932">
        <v>271</v>
      </c>
      <c r="AB932" t="s">
        <v>37056</v>
      </c>
      <c r="AC932" t="s">
        <v>36990</v>
      </c>
      <c r="AD932" t="s">
        <v>36971</v>
      </c>
      <c r="AE932" t="s">
        <v>36972</v>
      </c>
      <c r="AF932" t="s">
        <v>36973</v>
      </c>
      <c r="AH932" t="s">
        <v>37757</v>
      </c>
      <c r="AJ932" t="s">
        <v>36967</v>
      </c>
      <c r="AK932" t="s">
        <v>33410</v>
      </c>
      <c r="AL932" t="s">
        <v>217</v>
      </c>
      <c r="AM932" t="s">
        <v>37777</v>
      </c>
      <c r="AN932" t="s">
        <v>37800</v>
      </c>
      <c r="AQ932" t="s">
        <v>37800</v>
      </c>
      <c r="AR932" t="s">
        <v>34353</v>
      </c>
      <c r="AW932" t="s">
        <v>37135</v>
      </c>
      <c r="AX932" t="s">
        <v>37135</v>
      </c>
      <c r="AY932" t="s">
        <v>37058</v>
      </c>
      <c r="BA932" t="s">
        <v>37059</v>
      </c>
      <c r="BB932">
        <v>48</v>
      </c>
      <c r="BC932" t="s">
        <v>37060</v>
      </c>
      <c r="BD932" t="s">
        <v>34261</v>
      </c>
      <c r="BE932" t="s">
        <v>36993</v>
      </c>
      <c r="BF932">
        <v>0.2</v>
      </c>
      <c r="BG932" t="str">
        <f>_xlfn.TEXTJOIN("-",TRUE,V932,AL932,I932,BD932,AR932)</f>
        <v>AG-B16-CC-D5-EI</v>
      </c>
      <c r="BH932" t="s">
        <v>38145</v>
      </c>
      <c r="BI932" t="s">
        <v>38146</v>
      </c>
      <c r="BJ932" t="s">
        <v>37926</v>
      </c>
      <c r="BK932" cm="1">
        <f t="array" ref="BK932">IF(LEN(TRIM(BG932))=0,"",SUMPRODUCT(--(LEN(TRIM($BG$5:BG932))&gt;0)))</f>
        <v>911</v>
      </c>
      <c r="BL932" t="str">
        <f>IF(BK932&lt;&gt;"",_xlfn.BASE(BK932,36,10),"")</f>
        <v>00000000PB</v>
      </c>
      <c r="BM932" t="str">
        <f>IF(BL932&lt;&gt;"","*"&amp;BL932&amp;"*","")</f>
        <v>*00000000PB*</v>
      </c>
      <c r="BN932" t="s">
        <v>37924</v>
      </c>
      <c r="BO932" t="str">
        <f>_xlfn.TEXTJOIN("-",TRUE,N932,T932)</f>
        <v>DAT004-M16</v>
      </c>
      <c r="CP932" t="s">
        <v>37911</v>
      </c>
      <c r="CU932">
        <v>16.989999999999998</v>
      </c>
      <c r="DT932" t="s">
        <v>37026</v>
      </c>
      <c r="EC932" s="7">
        <f t="shared" si="118"/>
        <v>21.237499999999997</v>
      </c>
      <c r="EN932" t="s">
        <v>36995</v>
      </c>
      <c r="EO932">
        <v>1731138031</v>
      </c>
      <c r="EP932" t="s">
        <v>36968</v>
      </c>
      <c r="EQ932" t="s">
        <v>36996</v>
      </c>
      <c r="ER932" t="s">
        <v>36997</v>
      </c>
      <c r="ES932" t="s">
        <v>36967</v>
      </c>
      <c r="ET932" t="s">
        <v>37761</v>
      </c>
      <c r="EU932" t="s">
        <v>36999</v>
      </c>
      <c r="FB932" t="s">
        <v>35377</v>
      </c>
      <c r="FC932" t="s">
        <v>37782</v>
      </c>
      <c r="FD932" t="s">
        <v>37800</v>
      </c>
      <c r="FF932" t="s">
        <v>36990</v>
      </c>
      <c r="FG932" t="s">
        <v>36990</v>
      </c>
      <c r="FH932" t="s">
        <v>37911</v>
      </c>
      <c r="FI932" t="s">
        <v>37762</v>
      </c>
      <c r="FJ932" t="s">
        <v>37763</v>
      </c>
      <c r="FK932" t="s">
        <v>37764</v>
      </c>
      <c r="FL932" t="s">
        <v>37765</v>
      </c>
      <c r="FM932" t="s">
        <v>37766</v>
      </c>
      <c r="FN932" t="s">
        <v>37767</v>
      </c>
      <c r="FO932" t="s">
        <v>37768</v>
      </c>
      <c r="FP932" t="s">
        <v>37769</v>
      </c>
      <c r="FQ932" t="s">
        <v>37028</v>
      </c>
      <c r="FR932" t="s">
        <v>37008</v>
      </c>
      <c r="FS932" t="s">
        <v>37009</v>
      </c>
      <c r="FT932" t="s">
        <v>33410</v>
      </c>
      <c r="FU932" t="s">
        <v>33410</v>
      </c>
      <c r="FV932" t="s">
        <v>37800</v>
      </c>
      <c r="FW932" t="s">
        <v>37030</v>
      </c>
      <c r="FX932" t="s">
        <v>37031</v>
      </c>
      <c r="FY932" t="s">
        <v>36971</v>
      </c>
      <c r="FZ932" t="s">
        <v>36990</v>
      </c>
      <c r="GA932" t="s">
        <v>37783</v>
      </c>
      <c r="GB932" t="s">
        <v>36968</v>
      </c>
      <c r="GC932" t="s">
        <v>37032</v>
      </c>
      <c r="GD932" t="s">
        <v>37033</v>
      </c>
      <c r="GE932" t="s">
        <v>37770</v>
      </c>
      <c r="GF932" t="s">
        <v>37771</v>
      </c>
      <c r="GG932" t="s">
        <v>37772</v>
      </c>
      <c r="GH932" t="s">
        <v>37773</v>
      </c>
      <c r="GI932" t="s">
        <v>37774</v>
      </c>
      <c r="GJ932" t="s">
        <v>37034</v>
      </c>
      <c r="GK932" t="s">
        <v>37035</v>
      </c>
      <c r="GL932" t="s">
        <v>37784</v>
      </c>
      <c r="GM932" t="s">
        <v>37785</v>
      </c>
      <c r="GN932" t="s">
        <v>37786</v>
      </c>
      <c r="GO932" t="s">
        <v>36973</v>
      </c>
      <c r="GP932" t="s">
        <v>37800</v>
      </c>
      <c r="GQ932" t="s">
        <v>37010</v>
      </c>
      <c r="GR932" t="s">
        <v>36969</v>
      </c>
      <c r="GT932" t="s">
        <v>37011</v>
      </c>
      <c r="GU932">
        <f t="shared" si="119"/>
        <v>21.25</v>
      </c>
      <c r="GV932">
        <f t="shared" si="120"/>
        <v>21.25</v>
      </c>
      <c r="GX932">
        <v>17</v>
      </c>
      <c r="GY932" t="s">
        <v>37012</v>
      </c>
      <c r="HA932" t="s">
        <v>37013</v>
      </c>
      <c r="HE932">
        <v>16.989999999999998</v>
      </c>
    </row>
    <row r="933" spans="1:213">
      <c r="A933" t="s">
        <v>29123</v>
      </c>
      <c r="B933" t="s">
        <v>36962</v>
      </c>
      <c r="C933" t="s">
        <v>36963</v>
      </c>
      <c r="D933" t="s">
        <v>21372</v>
      </c>
      <c r="E933">
        <v>1</v>
      </c>
      <c r="F933" t="s">
        <v>36964</v>
      </c>
      <c r="G933" t="s">
        <v>38</v>
      </c>
      <c r="H933" t="s">
        <v>37246</v>
      </c>
      <c r="I933" t="s">
        <v>34208</v>
      </c>
      <c r="J933" t="s">
        <v>33297</v>
      </c>
      <c r="K933" t="s">
        <v>21308</v>
      </c>
      <c r="L933" t="s">
        <v>33298</v>
      </c>
      <c r="M933" t="s">
        <v>33343</v>
      </c>
      <c r="N933" t="s">
        <v>21360</v>
      </c>
      <c r="O933" t="s">
        <v>33344</v>
      </c>
      <c r="P933" t="s">
        <v>21282</v>
      </c>
      <c r="Q933" t="s">
        <v>33300</v>
      </c>
      <c r="T933" t="s">
        <v>33349</v>
      </c>
      <c r="U933" t="s">
        <v>37776</v>
      </c>
      <c r="V933" t="s">
        <v>34104</v>
      </c>
      <c r="W933" t="s">
        <v>36967</v>
      </c>
      <c r="X933" t="s">
        <v>36968</v>
      </c>
      <c r="Y933" t="s">
        <v>36969</v>
      </c>
      <c r="Z933">
        <v>200</v>
      </c>
      <c r="AA933">
        <v>171</v>
      </c>
      <c r="AB933" t="s">
        <v>37018</v>
      </c>
      <c r="AC933" t="s">
        <v>36990</v>
      </c>
      <c r="AD933" t="s">
        <v>36971</v>
      </c>
      <c r="AE933" t="s">
        <v>36972</v>
      </c>
      <c r="AF933" t="s">
        <v>36973</v>
      </c>
      <c r="AH933" t="s">
        <v>37757</v>
      </c>
      <c r="AJ933" t="s">
        <v>36967</v>
      </c>
      <c r="AK933" t="s">
        <v>33434</v>
      </c>
      <c r="AL933" t="s">
        <v>37927</v>
      </c>
      <c r="AM933" t="s">
        <v>37777</v>
      </c>
      <c r="AN933" t="s">
        <v>28824</v>
      </c>
      <c r="AQ933" t="s">
        <v>28824</v>
      </c>
      <c r="AR933" t="s">
        <v>34343</v>
      </c>
      <c r="AW933" t="s">
        <v>37135</v>
      </c>
      <c r="AX933" t="s">
        <v>37135</v>
      </c>
      <c r="AY933" t="s">
        <v>37021</v>
      </c>
      <c r="BA933" t="s">
        <v>353</v>
      </c>
      <c r="BB933">
        <v>48</v>
      </c>
      <c r="BC933" t="s">
        <v>37022</v>
      </c>
      <c r="BD933" t="s">
        <v>28739</v>
      </c>
      <c r="BE933" t="s">
        <v>36993</v>
      </c>
      <c r="BF933">
        <v>0.2</v>
      </c>
      <c r="BG933" t="str">
        <f>_xlfn.TEXTJOIN("-",TRUE,V933,AL933,I933,BD933,AR933)</f>
        <v>AG-B1B-CC-D3-ED</v>
      </c>
      <c r="BH933" t="s">
        <v>38147</v>
      </c>
      <c r="BI933" t="s">
        <v>38148</v>
      </c>
      <c r="BJ933" t="s">
        <v>37930</v>
      </c>
      <c r="BK933" cm="1">
        <f t="array" ref="BK933">IF(LEN(TRIM(BG933))=0,"",SUMPRODUCT(--(LEN(TRIM($BG$5:BG933))&gt;0)))</f>
        <v>912</v>
      </c>
      <c r="BL933" t="str">
        <f>IF(BK933&lt;&gt;"",_xlfn.BASE(BK933,36,10),"")</f>
        <v>00000000PC</v>
      </c>
      <c r="BM933" t="str">
        <f>IF(BL933&lt;&gt;"","*"&amp;BL933&amp;"*","")</f>
        <v>*00000000PC*</v>
      </c>
      <c r="BN933" t="s">
        <v>37928</v>
      </c>
      <c r="BO933" t="str">
        <f>_xlfn.TEXTJOIN("-",TRUE,N933,T933)</f>
        <v>DAT004-M16</v>
      </c>
      <c r="CP933" t="s">
        <v>37931</v>
      </c>
      <c r="CU933">
        <v>13.99</v>
      </c>
      <c r="DT933" t="s">
        <v>37026</v>
      </c>
      <c r="EC933" s="7">
        <f t="shared" si="118"/>
        <v>17.487500000000001</v>
      </c>
      <c r="EN933" t="s">
        <v>36995</v>
      </c>
      <c r="EO933">
        <v>1731138031</v>
      </c>
      <c r="EP933" t="s">
        <v>36968</v>
      </c>
      <c r="EQ933" t="s">
        <v>36996</v>
      </c>
      <c r="ER933" t="s">
        <v>36997</v>
      </c>
      <c r="ES933" t="s">
        <v>36967</v>
      </c>
      <c r="ET933" t="s">
        <v>37761</v>
      </c>
      <c r="EU933" t="s">
        <v>36999</v>
      </c>
      <c r="FB933" t="s">
        <v>35377</v>
      </c>
      <c r="FC933" t="s">
        <v>37782</v>
      </c>
      <c r="FD933" t="s">
        <v>28824</v>
      </c>
      <c r="FF933" t="s">
        <v>36990</v>
      </c>
      <c r="FG933" t="s">
        <v>36990</v>
      </c>
      <c r="FH933" t="s">
        <v>37931</v>
      </c>
      <c r="FI933" t="s">
        <v>37762</v>
      </c>
      <c r="FJ933" t="s">
        <v>37763</v>
      </c>
      <c r="FK933" t="s">
        <v>37764</v>
      </c>
      <c r="FL933" t="s">
        <v>37765</v>
      </c>
      <c r="FM933" t="s">
        <v>37766</v>
      </c>
      <c r="FN933" t="s">
        <v>37767</v>
      </c>
      <c r="FO933" t="s">
        <v>37768</v>
      </c>
      <c r="FP933" t="s">
        <v>37769</v>
      </c>
      <c r="FQ933" t="s">
        <v>37028</v>
      </c>
      <c r="FR933" t="s">
        <v>37008</v>
      </c>
      <c r="FS933" t="s">
        <v>37009</v>
      </c>
      <c r="FT933" t="s">
        <v>33434</v>
      </c>
      <c r="FU933" t="s">
        <v>33434</v>
      </c>
      <c r="FV933" t="s">
        <v>28824</v>
      </c>
      <c r="FW933" t="s">
        <v>37030</v>
      </c>
      <c r="FX933" t="s">
        <v>37031</v>
      </c>
      <c r="FY933" t="s">
        <v>36971</v>
      </c>
      <c r="FZ933" t="s">
        <v>36990</v>
      </c>
      <c r="GA933" t="s">
        <v>37783</v>
      </c>
      <c r="GB933" t="s">
        <v>36968</v>
      </c>
      <c r="GC933" t="s">
        <v>37032</v>
      </c>
      <c r="GD933" t="s">
        <v>37033</v>
      </c>
      <c r="GE933" t="s">
        <v>37770</v>
      </c>
      <c r="GF933" t="s">
        <v>37771</v>
      </c>
      <c r="GG933" t="s">
        <v>37772</v>
      </c>
      <c r="GH933" t="s">
        <v>37773</v>
      </c>
      <c r="GI933" t="s">
        <v>37774</v>
      </c>
      <c r="GJ933" t="s">
        <v>37034</v>
      </c>
      <c r="GK933" t="s">
        <v>37035</v>
      </c>
      <c r="GL933" t="s">
        <v>37784</v>
      </c>
      <c r="GM933" t="s">
        <v>37785</v>
      </c>
      <c r="GN933" t="s">
        <v>37786</v>
      </c>
      <c r="GO933" t="s">
        <v>36973</v>
      </c>
      <c r="GP933" t="s">
        <v>28824</v>
      </c>
      <c r="GQ933" t="s">
        <v>37010</v>
      </c>
      <c r="GR933" t="s">
        <v>36969</v>
      </c>
      <c r="GT933" t="s">
        <v>37011</v>
      </c>
      <c r="GU933">
        <f t="shared" si="119"/>
        <v>17.5</v>
      </c>
      <c r="GV933">
        <f t="shared" si="120"/>
        <v>17.5</v>
      </c>
      <c r="GX933">
        <v>14</v>
      </c>
      <c r="GY933" t="s">
        <v>37012</v>
      </c>
      <c r="HA933" t="s">
        <v>37013</v>
      </c>
      <c r="HE933">
        <v>13.99</v>
      </c>
    </row>
    <row r="934" spans="1:213">
      <c r="A934" t="s">
        <v>29123</v>
      </c>
      <c r="B934" t="s">
        <v>36962</v>
      </c>
      <c r="C934" t="s">
        <v>36963</v>
      </c>
      <c r="D934" t="s">
        <v>21372</v>
      </c>
      <c r="E934">
        <v>1</v>
      </c>
      <c r="F934" t="s">
        <v>36964</v>
      </c>
      <c r="G934" t="s">
        <v>38</v>
      </c>
      <c r="H934" t="s">
        <v>37246</v>
      </c>
      <c r="I934" t="s">
        <v>34208</v>
      </c>
      <c r="J934" t="s">
        <v>33297</v>
      </c>
      <c r="K934" t="s">
        <v>21308</v>
      </c>
      <c r="L934" t="s">
        <v>33298</v>
      </c>
      <c r="M934" t="s">
        <v>33343</v>
      </c>
      <c r="N934" t="s">
        <v>21360</v>
      </c>
      <c r="O934" t="s">
        <v>33344</v>
      </c>
      <c r="P934" t="s">
        <v>21282</v>
      </c>
      <c r="Q934" t="s">
        <v>33300</v>
      </c>
      <c r="T934" t="s">
        <v>33349</v>
      </c>
      <c r="U934" t="s">
        <v>37776</v>
      </c>
      <c r="V934" t="s">
        <v>34104</v>
      </c>
      <c r="W934" t="s">
        <v>36967</v>
      </c>
      <c r="X934" t="s">
        <v>36968</v>
      </c>
      <c r="Y934" t="s">
        <v>36969</v>
      </c>
      <c r="Z934">
        <v>200</v>
      </c>
      <c r="AA934">
        <v>186</v>
      </c>
      <c r="AB934" t="s">
        <v>37018</v>
      </c>
      <c r="AC934" t="s">
        <v>36990</v>
      </c>
      <c r="AD934" t="s">
        <v>36971</v>
      </c>
      <c r="AE934" t="s">
        <v>36972</v>
      </c>
      <c r="AF934" t="s">
        <v>36973</v>
      </c>
      <c r="AH934" t="s">
        <v>37757</v>
      </c>
      <c r="AJ934" t="s">
        <v>36967</v>
      </c>
      <c r="AK934" t="s">
        <v>33434</v>
      </c>
      <c r="AL934" t="s">
        <v>37927</v>
      </c>
      <c r="AM934" t="s">
        <v>37777</v>
      </c>
      <c r="AN934" t="s">
        <v>28795</v>
      </c>
      <c r="AQ934" t="s">
        <v>28795</v>
      </c>
      <c r="AR934" t="s">
        <v>34345</v>
      </c>
      <c r="AW934" t="s">
        <v>37135</v>
      </c>
      <c r="AX934" t="s">
        <v>37135</v>
      </c>
      <c r="AY934" t="s">
        <v>37021</v>
      </c>
      <c r="BA934" t="s">
        <v>353</v>
      </c>
      <c r="BB934">
        <v>48</v>
      </c>
      <c r="BC934" t="s">
        <v>37022</v>
      </c>
      <c r="BD934" t="s">
        <v>28739</v>
      </c>
      <c r="BE934" t="s">
        <v>36993</v>
      </c>
      <c r="BF934">
        <v>0.2</v>
      </c>
      <c r="BG934" t="str">
        <f>_xlfn.TEXTJOIN("-",TRUE,V934,AL934,I934,BD934,AR934)</f>
        <v>AG-B1B-CC-D3-EE</v>
      </c>
      <c r="BH934" t="s">
        <v>38149</v>
      </c>
      <c r="BI934" t="s">
        <v>38150</v>
      </c>
      <c r="BJ934" t="s">
        <v>37934</v>
      </c>
      <c r="BK934" cm="1">
        <f t="array" ref="BK934">IF(LEN(TRIM(BG934))=0,"",SUMPRODUCT(--(LEN(TRIM($BG$5:BG934))&gt;0)))</f>
        <v>913</v>
      </c>
      <c r="BL934" t="str">
        <f>IF(BK934&lt;&gt;"",_xlfn.BASE(BK934,36,10),"")</f>
        <v>00000000PD</v>
      </c>
      <c r="BM934" t="str">
        <f>IF(BL934&lt;&gt;"","*"&amp;BL934&amp;"*","")</f>
        <v>*00000000PD*</v>
      </c>
      <c r="BN934" t="s">
        <v>37932</v>
      </c>
      <c r="BO934" t="str">
        <f>_xlfn.TEXTJOIN("-",TRUE,N934,T934)</f>
        <v>DAT004-M16</v>
      </c>
      <c r="CP934" t="s">
        <v>37931</v>
      </c>
      <c r="CU934">
        <v>13.99</v>
      </c>
      <c r="DT934" t="s">
        <v>37026</v>
      </c>
      <c r="EC934" s="7">
        <f t="shared" si="118"/>
        <v>17.487500000000001</v>
      </c>
      <c r="EN934" t="s">
        <v>36995</v>
      </c>
      <c r="EO934">
        <v>1731138031</v>
      </c>
      <c r="EP934" t="s">
        <v>36968</v>
      </c>
      <c r="EQ934" t="s">
        <v>36996</v>
      </c>
      <c r="ER934" t="s">
        <v>36997</v>
      </c>
      <c r="ES934" t="s">
        <v>36967</v>
      </c>
      <c r="ET934" t="s">
        <v>37761</v>
      </c>
      <c r="EU934" t="s">
        <v>36999</v>
      </c>
      <c r="FB934" t="s">
        <v>35377</v>
      </c>
      <c r="FC934" t="s">
        <v>37782</v>
      </c>
      <c r="FD934" t="s">
        <v>28795</v>
      </c>
      <c r="FF934" t="s">
        <v>36990</v>
      </c>
      <c r="FG934" t="s">
        <v>36990</v>
      </c>
      <c r="FH934" t="s">
        <v>37931</v>
      </c>
      <c r="FI934" t="s">
        <v>37762</v>
      </c>
      <c r="FJ934" t="s">
        <v>37763</v>
      </c>
      <c r="FK934" t="s">
        <v>37764</v>
      </c>
      <c r="FL934" t="s">
        <v>37765</v>
      </c>
      <c r="FM934" t="s">
        <v>37766</v>
      </c>
      <c r="FN934" t="s">
        <v>37767</v>
      </c>
      <c r="FO934" t="s">
        <v>37768</v>
      </c>
      <c r="FP934" t="s">
        <v>37769</v>
      </c>
      <c r="FQ934" t="s">
        <v>37028</v>
      </c>
      <c r="FR934" t="s">
        <v>37008</v>
      </c>
      <c r="FS934" t="s">
        <v>37009</v>
      </c>
      <c r="FT934" t="s">
        <v>33434</v>
      </c>
      <c r="FU934" t="s">
        <v>33434</v>
      </c>
      <c r="FV934" t="s">
        <v>28795</v>
      </c>
      <c r="FW934" t="s">
        <v>37030</v>
      </c>
      <c r="FX934" t="s">
        <v>37031</v>
      </c>
      <c r="FY934" t="s">
        <v>36971</v>
      </c>
      <c r="FZ934" t="s">
        <v>36990</v>
      </c>
      <c r="GA934" t="s">
        <v>37783</v>
      </c>
      <c r="GB934" t="s">
        <v>36968</v>
      </c>
      <c r="GC934" t="s">
        <v>37032</v>
      </c>
      <c r="GD934" t="s">
        <v>37033</v>
      </c>
      <c r="GE934" t="s">
        <v>37770</v>
      </c>
      <c r="GF934" t="s">
        <v>37771</v>
      </c>
      <c r="GG934" t="s">
        <v>37772</v>
      </c>
      <c r="GH934" t="s">
        <v>37773</v>
      </c>
      <c r="GI934" t="s">
        <v>37774</v>
      </c>
      <c r="GJ934" t="s">
        <v>37034</v>
      </c>
      <c r="GK934" t="s">
        <v>37035</v>
      </c>
      <c r="GL934" t="s">
        <v>37784</v>
      </c>
      <c r="GM934" t="s">
        <v>37785</v>
      </c>
      <c r="GN934" t="s">
        <v>37786</v>
      </c>
      <c r="GO934" t="s">
        <v>36973</v>
      </c>
      <c r="GP934" t="s">
        <v>28795</v>
      </c>
      <c r="GQ934" t="s">
        <v>37010</v>
      </c>
      <c r="GR934" t="s">
        <v>36969</v>
      </c>
      <c r="GT934" t="s">
        <v>37011</v>
      </c>
      <c r="GU934">
        <f t="shared" si="119"/>
        <v>17.5</v>
      </c>
      <c r="GV934">
        <f t="shared" si="120"/>
        <v>17.5</v>
      </c>
      <c r="GX934">
        <v>14</v>
      </c>
      <c r="GY934" t="s">
        <v>37012</v>
      </c>
      <c r="HA934" t="s">
        <v>37013</v>
      </c>
      <c r="HE934">
        <v>13.99</v>
      </c>
    </row>
    <row r="935" spans="1:213">
      <c r="A935" t="s">
        <v>29123</v>
      </c>
      <c r="B935" t="s">
        <v>36962</v>
      </c>
      <c r="C935" t="s">
        <v>36963</v>
      </c>
      <c r="D935" t="s">
        <v>21372</v>
      </c>
      <c r="E935">
        <v>1</v>
      </c>
      <c r="F935" t="s">
        <v>36964</v>
      </c>
      <c r="G935" t="s">
        <v>38</v>
      </c>
      <c r="H935" t="s">
        <v>37246</v>
      </c>
      <c r="I935" t="s">
        <v>34208</v>
      </c>
      <c r="J935" t="s">
        <v>33297</v>
      </c>
      <c r="K935" t="s">
        <v>21308</v>
      </c>
      <c r="L935" t="s">
        <v>33298</v>
      </c>
      <c r="M935" t="s">
        <v>33343</v>
      </c>
      <c r="N935" t="s">
        <v>21360</v>
      </c>
      <c r="O935" t="s">
        <v>33344</v>
      </c>
      <c r="P935" t="s">
        <v>21282</v>
      </c>
      <c r="Q935" t="s">
        <v>33300</v>
      </c>
      <c r="T935" t="s">
        <v>33349</v>
      </c>
      <c r="U935" t="s">
        <v>37776</v>
      </c>
      <c r="V935" t="s">
        <v>34104</v>
      </c>
      <c r="W935" t="s">
        <v>36967</v>
      </c>
      <c r="X935" t="s">
        <v>36968</v>
      </c>
      <c r="Y935" t="s">
        <v>36969</v>
      </c>
      <c r="Z935">
        <v>200</v>
      </c>
      <c r="AA935">
        <v>195</v>
      </c>
      <c r="AB935" t="s">
        <v>37018</v>
      </c>
      <c r="AC935" t="s">
        <v>36990</v>
      </c>
      <c r="AD935" t="s">
        <v>36971</v>
      </c>
      <c r="AE935" t="s">
        <v>36972</v>
      </c>
      <c r="AF935" t="s">
        <v>36973</v>
      </c>
      <c r="AH935" t="s">
        <v>37757</v>
      </c>
      <c r="AJ935" t="s">
        <v>36967</v>
      </c>
      <c r="AK935" t="s">
        <v>33434</v>
      </c>
      <c r="AL935" t="s">
        <v>37927</v>
      </c>
      <c r="AM935" t="s">
        <v>37777</v>
      </c>
      <c r="AN935" t="s">
        <v>28789</v>
      </c>
      <c r="AQ935" t="s">
        <v>28789</v>
      </c>
      <c r="AR935" t="s">
        <v>34347</v>
      </c>
      <c r="AW935" t="s">
        <v>37135</v>
      </c>
      <c r="AX935" t="s">
        <v>37135</v>
      </c>
      <c r="AY935" t="s">
        <v>37021</v>
      </c>
      <c r="BA935" t="s">
        <v>353</v>
      </c>
      <c r="BB935">
        <v>48</v>
      </c>
      <c r="BC935" t="s">
        <v>37022</v>
      </c>
      <c r="BD935" t="s">
        <v>28739</v>
      </c>
      <c r="BE935" t="s">
        <v>36993</v>
      </c>
      <c r="BF935">
        <v>0.2</v>
      </c>
      <c r="BG935" t="str">
        <f>_xlfn.TEXTJOIN("-",TRUE,V935,AL935,I935,BD935,AR935)</f>
        <v>AG-B1B-CC-D3-EF</v>
      </c>
      <c r="BH935" t="s">
        <v>38151</v>
      </c>
      <c r="BI935" t="s">
        <v>38152</v>
      </c>
      <c r="BJ935" t="s">
        <v>37937</v>
      </c>
      <c r="BK935" cm="1">
        <f t="array" ref="BK935">IF(LEN(TRIM(BG935))=0,"",SUMPRODUCT(--(LEN(TRIM($BG$5:BG935))&gt;0)))</f>
        <v>914</v>
      </c>
      <c r="BL935" t="str">
        <f>IF(BK935&lt;&gt;"",_xlfn.BASE(BK935,36,10),"")</f>
        <v>00000000PE</v>
      </c>
      <c r="BM935" t="str">
        <f>IF(BL935&lt;&gt;"","*"&amp;BL935&amp;"*","")</f>
        <v>*00000000PE*</v>
      </c>
      <c r="BN935" t="s">
        <v>37935</v>
      </c>
      <c r="BO935" t="str">
        <f>_xlfn.TEXTJOIN("-",TRUE,N935,T935)</f>
        <v>DAT004-M16</v>
      </c>
      <c r="CP935" t="s">
        <v>37931</v>
      </c>
      <c r="CU935">
        <v>13.99</v>
      </c>
      <c r="DT935" t="s">
        <v>37026</v>
      </c>
      <c r="EC935" s="7">
        <f t="shared" si="118"/>
        <v>17.487500000000001</v>
      </c>
      <c r="EN935" t="s">
        <v>36995</v>
      </c>
      <c r="EO935">
        <v>1731138031</v>
      </c>
      <c r="EP935" t="s">
        <v>36968</v>
      </c>
      <c r="EQ935" t="s">
        <v>36996</v>
      </c>
      <c r="ER935" t="s">
        <v>36997</v>
      </c>
      <c r="ES935" t="s">
        <v>36967</v>
      </c>
      <c r="ET935" t="s">
        <v>37761</v>
      </c>
      <c r="EU935" t="s">
        <v>36999</v>
      </c>
      <c r="FB935" t="s">
        <v>35377</v>
      </c>
      <c r="FC935" t="s">
        <v>37782</v>
      </c>
      <c r="FD935" t="s">
        <v>28789</v>
      </c>
      <c r="FF935" t="s">
        <v>36990</v>
      </c>
      <c r="FG935" t="s">
        <v>36990</v>
      </c>
      <c r="FH935" t="s">
        <v>37931</v>
      </c>
      <c r="FI935" t="s">
        <v>37762</v>
      </c>
      <c r="FJ935" t="s">
        <v>37763</v>
      </c>
      <c r="FK935" t="s">
        <v>37764</v>
      </c>
      <c r="FL935" t="s">
        <v>37765</v>
      </c>
      <c r="FM935" t="s">
        <v>37766</v>
      </c>
      <c r="FN935" t="s">
        <v>37767</v>
      </c>
      <c r="FO935" t="s">
        <v>37768</v>
      </c>
      <c r="FP935" t="s">
        <v>37769</v>
      </c>
      <c r="FQ935" t="s">
        <v>37028</v>
      </c>
      <c r="FR935" t="s">
        <v>37008</v>
      </c>
      <c r="FS935" t="s">
        <v>37009</v>
      </c>
      <c r="FT935" t="s">
        <v>33434</v>
      </c>
      <c r="FU935" t="s">
        <v>33434</v>
      </c>
      <c r="FV935" t="s">
        <v>28789</v>
      </c>
      <c r="FW935" t="s">
        <v>37030</v>
      </c>
      <c r="FX935" t="s">
        <v>37031</v>
      </c>
      <c r="FY935" t="s">
        <v>36971</v>
      </c>
      <c r="FZ935" t="s">
        <v>36990</v>
      </c>
      <c r="GA935" t="s">
        <v>37783</v>
      </c>
      <c r="GB935" t="s">
        <v>36968</v>
      </c>
      <c r="GC935" t="s">
        <v>37032</v>
      </c>
      <c r="GD935" t="s">
        <v>37033</v>
      </c>
      <c r="GE935" t="s">
        <v>37770</v>
      </c>
      <c r="GF935" t="s">
        <v>37771</v>
      </c>
      <c r="GG935" t="s">
        <v>37772</v>
      </c>
      <c r="GH935" t="s">
        <v>37773</v>
      </c>
      <c r="GI935" t="s">
        <v>37774</v>
      </c>
      <c r="GJ935" t="s">
        <v>37034</v>
      </c>
      <c r="GK935" t="s">
        <v>37035</v>
      </c>
      <c r="GL935" t="s">
        <v>37784</v>
      </c>
      <c r="GM935" t="s">
        <v>37785</v>
      </c>
      <c r="GN935" t="s">
        <v>37786</v>
      </c>
      <c r="GO935" t="s">
        <v>36973</v>
      </c>
      <c r="GP935" t="s">
        <v>28789</v>
      </c>
      <c r="GQ935" t="s">
        <v>37010</v>
      </c>
      <c r="GR935" t="s">
        <v>36969</v>
      </c>
      <c r="GT935" t="s">
        <v>37011</v>
      </c>
      <c r="GU935">
        <f t="shared" si="119"/>
        <v>17.5</v>
      </c>
      <c r="GV935">
        <f t="shared" si="120"/>
        <v>17.5</v>
      </c>
      <c r="GX935">
        <v>14</v>
      </c>
      <c r="GY935" t="s">
        <v>37012</v>
      </c>
      <c r="HA935" t="s">
        <v>37013</v>
      </c>
      <c r="HE935">
        <v>13.99</v>
      </c>
    </row>
    <row r="936" spans="1:213">
      <c r="A936" t="s">
        <v>29123</v>
      </c>
      <c r="B936" t="s">
        <v>36962</v>
      </c>
      <c r="C936" t="s">
        <v>36963</v>
      </c>
      <c r="D936" t="s">
        <v>21372</v>
      </c>
      <c r="E936">
        <v>1</v>
      </c>
      <c r="F936" t="s">
        <v>36964</v>
      </c>
      <c r="G936" t="s">
        <v>38</v>
      </c>
      <c r="H936" t="s">
        <v>37246</v>
      </c>
      <c r="I936" t="s">
        <v>34208</v>
      </c>
      <c r="J936" t="s">
        <v>33297</v>
      </c>
      <c r="K936" t="s">
        <v>21308</v>
      </c>
      <c r="L936" t="s">
        <v>33298</v>
      </c>
      <c r="M936" t="s">
        <v>33343</v>
      </c>
      <c r="N936" t="s">
        <v>21360</v>
      </c>
      <c r="O936" t="s">
        <v>33344</v>
      </c>
      <c r="P936" t="s">
        <v>21282</v>
      </c>
      <c r="Q936" t="s">
        <v>33300</v>
      </c>
      <c r="T936" t="s">
        <v>33349</v>
      </c>
      <c r="U936" t="s">
        <v>37776</v>
      </c>
      <c r="V936" t="s">
        <v>34104</v>
      </c>
      <c r="W936" t="s">
        <v>36967</v>
      </c>
      <c r="X936" t="s">
        <v>36968</v>
      </c>
      <c r="Y936" t="s">
        <v>36969</v>
      </c>
      <c r="Z936">
        <v>300</v>
      </c>
      <c r="AA936">
        <v>221</v>
      </c>
      <c r="AB936" t="s">
        <v>37018</v>
      </c>
      <c r="AC936" t="s">
        <v>36990</v>
      </c>
      <c r="AD936" t="s">
        <v>36971</v>
      </c>
      <c r="AE936" t="s">
        <v>36972</v>
      </c>
      <c r="AF936" t="s">
        <v>36973</v>
      </c>
      <c r="AH936" t="s">
        <v>37757</v>
      </c>
      <c r="AJ936" t="s">
        <v>36967</v>
      </c>
      <c r="AK936" t="s">
        <v>33434</v>
      </c>
      <c r="AL936" t="s">
        <v>37927</v>
      </c>
      <c r="AM936" t="s">
        <v>37777</v>
      </c>
      <c r="AN936" t="s">
        <v>29088</v>
      </c>
      <c r="AQ936" t="s">
        <v>29088</v>
      </c>
      <c r="AR936" t="s">
        <v>34349</v>
      </c>
      <c r="AW936" t="s">
        <v>37135</v>
      </c>
      <c r="AX936" t="s">
        <v>37135</v>
      </c>
      <c r="AY936" t="s">
        <v>37021</v>
      </c>
      <c r="BA936" t="s">
        <v>353</v>
      </c>
      <c r="BB936">
        <v>48</v>
      </c>
      <c r="BC936" t="s">
        <v>37048</v>
      </c>
      <c r="BD936" t="s">
        <v>34259</v>
      </c>
      <c r="BE936" t="s">
        <v>36993</v>
      </c>
      <c r="BF936">
        <v>0.2</v>
      </c>
      <c r="BG936" t="str">
        <f>_xlfn.TEXTJOIN("-",TRUE,V936,AL936,I936,BD936,AR936)</f>
        <v>AG-B1B-CC-D4-EG</v>
      </c>
      <c r="BH936" t="s">
        <v>38153</v>
      </c>
      <c r="BI936" t="s">
        <v>38154</v>
      </c>
      <c r="BJ936" t="s">
        <v>37940</v>
      </c>
      <c r="BK936" cm="1">
        <f t="array" ref="BK936">IF(LEN(TRIM(BG936))=0,"",SUMPRODUCT(--(LEN(TRIM($BG$5:BG936))&gt;0)))</f>
        <v>915</v>
      </c>
      <c r="BL936" t="str">
        <f>IF(BK936&lt;&gt;"",_xlfn.BASE(BK936,36,10),"")</f>
        <v>00000000PF</v>
      </c>
      <c r="BM936" t="str">
        <f>IF(BL936&lt;&gt;"","*"&amp;BL936&amp;"*","")</f>
        <v>*00000000PF*</v>
      </c>
      <c r="BN936" t="s">
        <v>37938</v>
      </c>
      <c r="BO936" t="str">
        <f>_xlfn.TEXTJOIN("-",TRUE,N936,T936)</f>
        <v>DAT004-M16</v>
      </c>
      <c r="CP936" t="s">
        <v>37931</v>
      </c>
      <c r="CU936">
        <v>13.99</v>
      </c>
      <c r="DT936" t="s">
        <v>37026</v>
      </c>
      <c r="EC936" s="7">
        <f t="shared" si="118"/>
        <v>17.487500000000001</v>
      </c>
      <c r="EN936" t="s">
        <v>36995</v>
      </c>
      <c r="EO936">
        <v>1731138031</v>
      </c>
      <c r="EP936" t="s">
        <v>36968</v>
      </c>
      <c r="EQ936" t="s">
        <v>36996</v>
      </c>
      <c r="ER936" t="s">
        <v>36997</v>
      </c>
      <c r="ES936" t="s">
        <v>36967</v>
      </c>
      <c r="ET936" t="s">
        <v>37761</v>
      </c>
      <c r="EU936" t="s">
        <v>36999</v>
      </c>
      <c r="FB936" t="s">
        <v>35377</v>
      </c>
      <c r="FC936" t="s">
        <v>37782</v>
      </c>
      <c r="FD936" t="s">
        <v>29088</v>
      </c>
      <c r="FF936" t="s">
        <v>36990</v>
      </c>
      <c r="FG936" t="s">
        <v>36990</v>
      </c>
      <c r="FH936" t="s">
        <v>37931</v>
      </c>
      <c r="FI936" t="s">
        <v>37762</v>
      </c>
      <c r="FJ936" t="s">
        <v>37763</v>
      </c>
      <c r="FK936" t="s">
        <v>37764</v>
      </c>
      <c r="FL936" t="s">
        <v>37765</v>
      </c>
      <c r="FM936" t="s">
        <v>37766</v>
      </c>
      <c r="FN936" t="s">
        <v>37767</v>
      </c>
      <c r="FO936" t="s">
        <v>37768</v>
      </c>
      <c r="FP936" t="s">
        <v>37769</v>
      </c>
      <c r="FQ936" t="s">
        <v>37028</v>
      </c>
      <c r="FR936" t="s">
        <v>37008</v>
      </c>
      <c r="FS936" t="s">
        <v>37009</v>
      </c>
      <c r="FT936" t="s">
        <v>33434</v>
      </c>
      <c r="FU936" t="s">
        <v>33434</v>
      </c>
      <c r="FV936" t="s">
        <v>29088</v>
      </c>
      <c r="FW936" t="s">
        <v>37030</v>
      </c>
      <c r="FX936" t="s">
        <v>37031</v>
      </c>
      <c r="FY936" t="s">
        <v>36971</v>
      </c>
      <c r="FZ936" t="s">
        <v>36990</v>
      </c>
      <c r="GA936" t="s">
        <v>37783</v>
      </c>
      <c r="GB936" t="s">
        <v>36968</v>
      </c>
      <c r="GC936" t="s">
        <v>37032</v>
      </c>
      <c r="GD936" t="s">
        <v>37033</v>
      </c>
      <c r="GE936" t="s">
        <v>37770</v>
      </c>
      <c r="GF936" t="s">
        <v>37771</v>
      </c>
      <c r="GG936" t="s">
        <v>37772</v>
      </c>
      <c r="GH936" t="s">
        <v>37773</v>
      </c>
      <c r="GI936" t="s">
        <v>37774</v>
      </c>
      <c r="GJ936" t="s">
        <v>37034</v>
      </c>
      <c r="GK936" t="s">
        <v>37035</v>
      </c>
      <c r="GL936" t="s">
        <v>37784</v>
      </c>
      <c r="GM936" t="s">
        <v>37785</v>
      </c>
      <c r="GN936" t="s">
        <v>37786</v>
      </c>
      <c r="GO936" t="s">
        <v>36973</v>
      </c>
      <c r="GP936" t="s">
        <v>29088</v>
      </c>
      <c r="GQ936" t="s">
        <v>37010</v>
      </c>
      <c r="GR936" t="s">
        <v>36969</v>
      </c>
      <c r="GT936" t="s">
        <v>37011</v>
      </c>
      <c r="GU936">
        <f t="shared" si="119"/>
        <v>17.5</v>
      </c>
      <c r="GV936">
        <f t="shared" si="120"/>
        <v>17.5</v>
      </c>
      <c r="GX936">
        <v>14</v>
      </c>
      <c r="GY936" t="s">
        <v>37012</v>
      </c>
      <c r="HA936" t="s">
        <v>37013</v>
      </c>
      <c r="HE936">
        <v>13.99</v>
      </c>
    </row>
    <row r="937" spans="1:213">
      <c r="A937" t="s">
        <v>29123</v>
      </c>
      <c r="B937" t="s">
        <v>36962</v>
      </c>
      <c r="C937" t="s">
        <v>36963</v>
      </c>
      <c r="D937" t="s">
        <v>21372</v>
      </c>
      <c r="E937">
        <v>1</v>
      </c>
      <c r="F937" t="s">
        <v>36964</v>
      </c>
      <c r="G937" t="s">
        <v>38</v>
      </c>
      <c r="H937" t="s">
        <v>37246</v>
      </c>
      <c r="I937" t="s">
        <v>34208</v>
      </c>
      <c r="J937" t="s">
        <v>33297</v>
      </c>
      <c r="K937" t="s">
        <v>21308</v>
      </c>
      <c r="L937" t="s">
        <v>33298</v>
      </c>
      <c r="M937" t="s">
        <v>33343</v>
      </c>
      <c r="N937" t="s">
        <v>21360</v>
      </c>
      <c r="O937" t="s">
        <v>33344</v>
      </c>
      <c r="P937" t="s">
        <v>21282</v>
      </c>
      <c r="Q937" t="s">
        <v>33300</v>
      </c>
      <c r="T937" t="s">
        <v>33349</v>
      </c>
      <c r="U937" t="s">
        <v>37776</v>
      </c>
      <c r="V937" t="s">
        <v>34104</v>
      </c>
      <c r="W937" t="s">
        <v>36967</v>
      </c>
      <c r="X937" t="s">
        <v>36968</v>
      </c>
      <c r="Y937" t="s">
        <v>36969</v>
      </c>
      <c r="Z937">
        <v>300</v>
      </c>
      <c r="AA937">
        <v>236</v>
      </c>
      <c r="AB937" t="s">
        <v>37018</v>
      </c>
      <c r="AC937" t="s">
        <v>36990</v>
      </c>
      <c r="AD937" t="s">
        <v>36971</v>
      </c>
      <c r="AE937" t="s">
        <v>36972</v>
      </c>
      <c r="AF937" t="s">
        <v>36973</v>
      </c>
      <c r="AH937" t="s">
        <v>37757</v>
      </c>
      <c r="AJ937" t="s">
        <v>36967</v>
      </c>
      <c r="AK937" t="s">
        <v>33434</v>
      </c>
      <c r="AL937" t="s">
        <v>37927</v>
      </c>
      <c r="AM937" t="s">
        <v>37777</v>
      </c>
      <c r="AN937" t="s">
        <v>29128</v>
      </c>
      <c r="AQ937" t="s">
        <v>29128</v>
      </c>
      <c r="AR937" t="s">
        <v>34351</v>
      </c>
      <c r="AW937" t="s">
        <v>37135</v>
      </c>
      <c r="AX937" t="s">
        <v>37135</v>
      </c>
      <c r="AY937" t="s">
        <v>37021</v>
      </c>
      <c r="BA937" t="s">
        <v>353</v>
      </c>
      <c r="BB937">
        <v>48</v>
      </c>
      <c r="BC937" t="s">
        <v>37048</v>
      </c>
      <c r="BD937" t="s">
        <v>34259</v>
      </c>
      <c r="BE937" t="s">
        <v>36993</v>
      </c>
      <c r="BF937">
        <v>0.2</v>
      </c>
      <c r="BG937" t="str">
        <f>_xlfn.TEXTJOIN("-",TRUE,V937,AL937,I937,BD937,AR937)</f>
        <v>AG-B1B-CC-D4-EH</v>
      </c>
      <c r="BH937" t="s">
        <v>38155</v>
      </c>
      <c r="BI937" t="s">
        <v>38156</v>
      </c>
      <c r="BJ937" t="s">
        <v>37943</v>
      </c>
      <c r="BK937" cm="1">
        <f t="array" ref="BK937">IF(LEN(TRIM(BG937))=0,"",SUMPRODUCT(--(LEN(TRIM($BG$5:BG937))&gt;0)))</f>
        <v>916</v>
      </c>
      <c r="BL937" t="str">
        <f>IF(BK937&lt;&gt;"",_xlfn.BASE(BK937,36,10),"")</f>
        <v>00000000PG</v>
      </c>
      <c r="BM937" t="str">
        <f>IF(BL937&lt;&gt;"","*"&amp;BL937&amp;"*","")</f>
        <v>*00000000PG*</v>
      </c>
      <c r="BN937" t="s">
        <v>37941</v>
      </c>
      <c r="BO937" t="str">
        <f>_xlfn.TEXTJOIN("-",TRUE,N937,T937)</f>
        <v>DAT004-M16</v>
      </c>
      <c r="CP937" t="s">
        <v>37931</v>
      </c>
      <c r="CU937">
        <v>13.99</v>
      </c>
      <c r="DT937" t="s">
        <v>37026</v>
      </c>
      <c r="EC937" s="7">
        <f t="shared" si="118"/>
        <v>17.487500000000001</v>
      </c>
      <c r="EN937" t="s">
        <v>36995</v>
      </c>
      <c r="EO937">
        <v>1731138031</v>
      </c>
      <c r="EP937" t="s">
        <v>36968</v>
      </c>
      <c r="EQ937" t="s">
        <v>36996</v>
      </c>
      <c r="ER937" t="s">
        <v>36997</v>
      </c>
      <c r="ES937" t="s">
        <v>36967</v>
      </c>
      <c r="ET937" t="s">
        <v>37761</v>
      </c>
      <c r="EU937" t="s">
        <v>36999</v>
      </c>
      <c r="FB937" t="s">
        <v>35377</v>
      </c>
      <c r="FC937" t="s">
        <v>37782</v>
      </c>
      <c r="FD937" t="s">
        <v>37799</v>
      </c>
      <c r="FF937" t="s">
        <v>36990</v>
      </c>
      <c r="FG937" t="s">
        <v>36990</v>
      </c>
      <c r="FH937" t="s">
        <v>37931</v>
      </c>
      <c r="FI937" t="s">
        <v>37762</v>
      </c>
      <c r="FJ937" t="s">
        <v>37763</v>
      </c>
      <c r="FK937" t="s">
        <v>37764</v>
      </c>
      <c r="FL937" t="s">
        <v>37765</v>
      </c>
      <c r="FM937" t="s">
        <v>37766</v>
      </c>
      <c r="FN937" t="s">
        <v>37767</v>
      </c>
      <c r="FO937" t="s">
        <v>37768</v>
      </c>
      <c r="FP937" t="s">
        <v>37769</v>
      </c>
      <c r="FQ937" t="s">
        <v>37028</v>
      </c>
      <c r="FR937" t="s">
        <v>37008</v>
      </c>
      <c r="FS937" t="s">
        <v>37009</v>
      </c>
      <c r="FT937" t="s">
        <v>33434</v>
      </c>
      <c r="FU937" t="s">
        <v>33434</v>
      </c>
      <c r="FV937" t="s">
        <v>37799</v>
      </c>
      <c r="FW937" t="s">
        <v>37030</v>
      </c>
      <c r="FX937" t="s">
        <v>37031</v>
      </c>
      <c r="FY937" t="s">
        <v>36971</v>
      </c>
      <c r="FZ937" t="s">
        <v>36990</v>
      </c>
      <c r="GA937" t="s">
        <v>37783</v>
      </c>
      <c r="GB937" t="s">
        <v>36968</v>
      </c>
      <c r="GC937" t="s">
        <v>37032</v>
      </c>
      <c r="GD937" t="s">
        <v>37033</v>
      </c>
      <c r="GE937" t="s">
        <v>37770</v>
      </c>
      <c r="GF937" t="s">
        <v>37771</v>
      </c>
      <c r="GG937" t="s">
        <v>37772</v>
      </c>
      <c r="GH937" t="s">
        <v>37773</v>
      </c>
      <c r="GI937" t="s">
        <v>37774</v>
      </c>
      <c r="GJ937" t="s">
        <v>37034</v>
      </c>
      <c r="GK937" t="s">
        <v>37035</v>
      </c>
      <c r="GL937" t="s">
        <v>37784</v>
      </c>
      <c r="GM937" t="s">
        <v>37785</v>
      </c>
      <c r="GN937" t="s">
        <v>37786</v>
      </c>
      <c r="GO937" t="s">
        <v>36973</v>
      </c>
      <c r="GP937" t="s">
        <v>37799</v>
      </c>
      <c r="GQ937" t="s">
        <v>37010</v>
      </c>
      <c r="GR937" t="s">
        <v>36969</v>
      </c>
      <c r="GT937" t="s">
        <v>37011</v>
      </c>
      <c r="GU937">
        <f t="shared" si="119"/>
        <v>17.5</v>
      </c>
      <c r="GV937">
        <f t="shared" si="120"/>
        <v>17.5</v>
      </c>
      <c r="GX937">
        <v>14</v>
      </c>
      <c r="GY937" t="s">
        <v>37012</v>
      </c>
      <c r="HA937" t="s">
        <v>37013</v>
      </c>
      <c r="HE937">
        <v>13.99</v>
      </c>
    </row>
    <row r="938" spans="1:213">
      <c r="A938" t="s">
        <v>29123</v>
      </c>
      <c r="B938" t="s">
        <v>36962</v>
      </c>
      <c r="C938" t="s">
        <v>36963</v>
      </c>
      <c r="D938" t="s">
        <v>21372</v>
      </c>
      <c r="E938">
        <v>1</v>
      </c>
      <c r="F938" t="s">
        <v>36964</v>
      </c>
      <c r="G938" t="s">
        <v>38</v>
      </c>
      <c r="H938" t="s">
        <v>37246</v>
      </c>
      <c r="I938" t="s">
        <v>34208</v>
      </c>
      <c r="J938" t="s">
        <v>33297</v>
      </c>
      <c r="K938" t="s">
        <v>21308</v>
      </c>
      <c r="L938" t="s">
        <v>33298</v>
      </c>
      <c r="M938" t="s">
        <v>33343</v>
      </c>
      <c r="N938" t="s">
        <v>21360</v>
      </c>
      <c r="O938" t="s">
        <v>33344</v>
      </c>
      <c r="P938" t="s">
        <v>21282</v>
      </c>
      <c r="Q938" t="s">
        <v>33300</v>
      </c>
      <c r="T938" t="s">
        <v>33349</v>
      </c>
      <c r="U938" t="s">
        <v>37776</v>
      </c>
      <c r="V938" t="s">
        <v>34104</v>
      </c>
      <c r="W938" t="s">
        <v>36967</v>
      </c>
      <c r="X938" t="s">
        <v>36968</v>
      </c>
      <c r="Y938" t="s">
        <v>36969</v>
      </c>
      <c r="Z938">
        <v>300</v>
      </c>
      <c r="AA938">
        <v>271</v>
      </c>
      <c r="AB938" t="s">
        <v>37056</v>
      </c>
      <c r="AC938" t="s">
        <v>36990</v>
      </c>
      <c r="AD938" t="s">
        <v>36971</v>
      </c>
      <c r="AE938" t="s">
        <v>36972</v>
      </c>
      <c r="AF938" t="s">
        <v>36973</v>
      </c>
      <c r="AH938" t="s">
        <v>37757</v>
      </c>
      <c r="AJ938" t="s">
        <v>36967</v>
      </c>
      <c r="AK938" t="s">
        <v>33434</v>
      </c>
      <c r="AL938" t="s">
        <v>37927</v>
      </c>
      <c r="AM938" t="s">
        <v>37777</v>
      </c>
      <c r="AN938" t="s">
        <v>37800</v>
      </c>
      <c r="AQ938" t="s">
        <v>37800</v>
      </c>
      <c r="AR938" t="s">
        <v>34353</v>
      </c>
      <c r="AW938" t="s">
        <v>37135</v>
      </c>
      <c r="AX938" t="s">
        <v>37135</v>
      </c>
      <c r="AY938" t="s">
        <v>37058</v>
      </c>
      <c r="BA938" t="s">
        <v>37059</v>
      </c>
      <c r="BB938">
        <v>48</v>
      </c>
      <c r="BC938" t="s">
        <v>37060</v>
      </c>
      <c r="BD938" t="s">
        <v>34261</v>
      </c>
      <c r="BE938" t="s">
        <v>36993</v>
      </c>
      <c r="BF938">
        <v>0.2</v>
      </c>
      <c r="BG938" t="str">
        <f>_xlfn.TEXTJOIN("-",TRUE,V938,AL938,I938,BD938,AR938)</f>
        <v>AG-B1B-CC-D5-EI</v>
      </c>
      <c r="BH938" t="s">
        <v>38157</v>
      </c>
      <c r="BI938" t="s">
        <v>38158</v>
      </c>
      <c r="BJ938" t="s">
        <v>37946</v>
      </c>
      <c r="BK938" cm="1">
        <f t="array" ref="BK938">IF(LEN(TRIM(BG938))=0,"",SUMPRODUCT(--(LEN(TRIM($BG$5:BG938))&gt;0)))</f>
        <v>917</v>
      </c>
      <c r="BL938" t="str">
        <f>IF(BK938&lt;&gt;"",_xlfn.BASE(BK938,36,10),"")</f>
        <v>00000000PH</v>
      </c>
      <c r="BM938" t="str">
        <f>IF(BL938&lt;&gt;"","*"&amp;BL938&amp;"*","")</f>
        <v>*00000000PH*</v>
      </c>
      <c r="BN938" t="s">
        <v>37944</v>
      </c>
      <c r="BO938" t="str">
        <f>_xlfn.TEXTJOIN("-",TRUE,N938,T938)</f>
        <v>DAT004-M16</v>
      </c>
      <c r="CP938" t="s">
        <v>37931</v>
      </c>
      <c r="CU938">
        <v>16.989999999999998</v>
      </c>
      <c r="DT938" t="s">
        <v>37026</v>
      </c>
      <c r="EC938" s="7">
        <f t="shared" si="118"/>
        <v>21.237499999999997</v>
      </c>
      <c r="EN938" t="s">
        <v>36995</v>
      </c>
      <c r="EO938">
        <v>1731138031</v>
      </c>
      <c r="EP938" t="s">
        <v>36968</v>
      </c>
      <c r="EQ938" t="s">
        <v>36996</v>
      </c>
      <c r="ER938" t="s">
        <v>36997</v>
      </c>
      <c r="ES938" t="s">
        <v>36967</v>
      </c>
      <c r="ET938" t="s">
        <v>37761</v>
      </c>
      <c r="EU938" t="s">
        <v>36999</v>
      </c>
      <c r="FB938" t="s">
        <v>35377</v>
      </c>
      <c r="FC938" t="s">
        <v>37782</v>
      </c>
      <c r="FD938" t="s">
        <v>37800</v>
      </c>
      <c r="FF938" t="s">
        <v>36990</v>
      </c>
      <c r="FG938" t="s">
        <v>36990</v>
      </c>
      <c r="FH938" t="s">
        <v>37931</v>
      </c>
      <c r="FI938" t="s">
        <v>37762</v>
      </c>
      <c r="FJ938" t="s">
        <v>37763</v>
      </c>
      <c r="FK938" t="s">
        <v>37764</v>
      </c>
      <c r="FL938" t="s">
        <v>37765</v>
      </c>
      <c r="FM938" t="s">
        <v>37766</v>
      </c>
      <c r="FN938" t="s">
        <v>37767</v>
      </c>
      <c r="FO938" t="s">
        <v>37768</v>
      </c>
      <c r="FP938" t="s">
        <v>37769</v>
      </c>
      <c r="FQ938" t="s">
        <v>37028</v>
      </c>
      <c r="FR938" t="s">
        <v>37008</v>
      </c>
      <c r="FS938" t="s">
        <v>37009</v>
      </c>
      <c r="FT938" t="s">
        <v>33434</v>
      </c>
      <c r="FU938" t="s">
        <v>33434</v>
      </c>
      <c r="FV938" t="s">
        <v>37800</v>
      </c>
      <c r="FW938" t="s">
        <v>37030</v>
      </c>
      <c r="FX938" t="s">
        <v>37031</v>
      </c>
      <c r="FY938" t="s">
        <v>36971</v>
      </c>
      <c r="FZ938" t="s">
        <v>36990</v>
      </c>
      <c r="GA938" t="s">
        <v>37783</v>
      </c>
      <c r="GB938" t="s">
        <v>36968</v>
      </c>
      <c r="GC938" t="s">
        <v>37032</v>
      </c>
      <c r="GD938" t="s">
        <v>37033</v>
      </c>
      <c r="GE938" t="s">
        <v>37770</v>
      </c>
      <c r="GF938" t="s">
        <v>37771</v>
      </c>
      <c r="GG938" t="s">
        <v>37772</v>
      </c>
      <c r="GH938" t="s">
        <v>37773</v>
      </c>
      <c r="GI938" t="s">
        <v>37774</v>
      </c>
      <c r="GJ938" t="s">
        <v>37034</v>
      </c>
      <c r="GK938" t="s">
        <v>37035</v>
      </c>
      <c r="GL938" t="s">
        <v>37784</v>
      </c>
      <c r="GM938" t="s">
        <v>37785</v>
      </c>
      <c r="GN938" t="s">
        <v>37786</v>
      </c>
      <c r="GO938" t="s">
        <v>36973</v>
      </c>
      <c r="GP938" t="s">
        <v>37800</v>
      </c>
      <c r="GQ938" t="s">
        <v>37010</v>
      </c>
      <c r="GR938" t="s">
        <v>36969</v>
      </c>
      <c r="GT938" t="s">
        <v>37011</v>
      </c>
      <c r="GU938">
        <f t="shared" si="119"/>
        <v>21.25</v>
      </c>
      <c r="GV938">
        <f t="shared" si="120"/>
        <v>21.25</v>
      </c>
      <c r="GX938">
        <v>17</v>
      </c>
      <c r="GY938" t="s">
        <v>37012</v>
      </c>
      <c r="HA938" t="s">
        <v>37013</v>
      </c>
      <c r="HE938">
        <v>16.989999999999998</v>
      </c>
    </row>
    <row r="939" spans="1:213">
      <c r="A939" t="s">
        <v>29123</v>
      </c>
      <c r="B939" t="s">
        <v>36962</v>
      </c>
      <c r="C939" t="s">
        <v>36963</v>
      </c>
      <c r="D939" t="s">
        <v>21372</v>
      </c>
      <c r="E939">
        <v>1</v>
      </c>
      <c r="F939" t="s">
        <v>36964</v>
      </c>
      <c r="G939" t="s">
        <v>38</v>
      </c>
      <c r="H939" t="s">
        <v>37246</v>
      </c>
      <c r="I939" t="s">
        <v>34208</v>
      </c>
      <c r="J939" t="s">
        <v>33297</v>
      </c>
      <c r="K939" t="s">
        <v>21308</v>
      </c>
      <c r="L939" t="s">
        <v>33298</v>
      </c>
      <c r="M939" t="s">
        <v>33343</v>
      </c>
      <c r="N939" t="s">
        <v>21360</v>
      </c>
      <c r="O939" t="s">
        <v>33344</v>
      </c>
      <c r="P939" t="s">
        <v>21282</v>
      </c>
      <c r="Q939" t="s">
        <v>33300</v>
      </c>
      <c r="T939" t="s">
        <v>33349</v>
      </c>
      <c r="U939" t="s">
        <v>37776</v>
      </c>
      <c r="V939" t="s">
        <v>34104</v>
      </c>
      <c r="W939" t="s">
        <v>36967</v>
      </c>
      <c r="X939" t="s">
        <v>36968</v>
      </c>
      <c r="Y939" t="s">
        <v>36969</v>
      </c>
      <c r="Z939">
        <v>200</v>
      </c>
      <c r="AA939">
        <v>171</v>
      </c>
      <c r="AB939" t="s">
        <v>37018</v>
      </c>
      <c r="AC939" t="s">
        <v>36990</v>
      </c>
      <c r="AD939" t="s">
        <v>36971</v>
      </c>
      <c r="AE939" t="s">
        <v>36972</v>
      </c>
      <c r="AF939" t="s">
        <v>36973</v>
      </c>
      <c r="AH939" t="s">
        <v>37757</v>
      </c>
      <c r="AJ939" t="s">
        <v>36967</v>
      </c>
      <c r="AK939" t="s">
        <v>33437</v>
      </c>
      <c r="AL939" t="s">
        <v>37440</v>
      </c>
      <c r="AM939" t="s">
        <v>37898</v>
      </c>
      <c r="AN939" t="s">
        <v>28824</v>
      </c>
      <c r="AQ939" t="s">
        <v>28824</v>
      </c>
      <c r="AR939" t="s">
        <v>34343</v>
      </c>
      <c r="AV939" t="s">
        <v>37135</v>
      </c>
      <c r="AX939" t="s">
        <v>37135</v>
      </c>
      <c r="AY939" t="s">
        <v>37021</v>
      </c>
      <c r="BA939" t="s">
        <v>353</v>
      </c>
      <c r="BB939">
        <v>48</v>
      </c>
      <c r="BC939" t="s">
        <v>37022</v>
      </c>
      <c r="BD939" t="s">
        <v>28739</v>
      </c>
      <c r="BE939" t="s">
        <v>36993</v>
      </c>
      <c r="BF939">
        <v>0.2</v>
      </c>
      <c r="BG939" t="str">
        <f>_xlfn.TEXTJOIN("-",TRUE,V939,AL939,I939,BD939,AR939)</f>
        <v>AG-B1C-CC-D3-ED</v>
      </c>
      <c r="BH939" t="s">
        <v>37536</v>
      </c>
      <c r="BJ939">
        <v>36488</v>
      </c>
      <c r="BK939" cm="1">
        <f t="array" ref="BK939">IF(LEN(TRIM(BG939))=0,"",SUMPRODUCT(--(LEN(TRIM($BG$5:BG939))&gt;0)))</f>
        <v>918</v>
      </c>
      <c r="BL939" t="str">
        <f>IF(BK939&lt;&gt;"",_xlfn.BASE(BK939,36,10),"")</f>
        <v>00000000PI</v>
      </c>
      <c r="BM939" t="str">
        <f>IF(BL939&lt;&gt;"","*"&amp;BL939&amp;"*","")</f>
        <v>*00000000PI*</v>
      </c>
      <c r="BN939" t="s">
        <v>37442</v>
      </c>
      <c r="BO939" t="str">
        <f>_xlfn.TEXTJOIN("-",TRUE,N939,T939)</f>
        <v>DAT004-M16</v>
      </c>
      <c r="CP939" t="s">
        <v>37947</v>
      </c>
      <c r="CU939">
        <v>13.99</v>
      </c>
      <c r="DT939" t="s">
        <v>37026</v>
      </c>
      <c r="EC939" s="7">
        <f t="shared" si="118"/>
        <v>17.487500000000001</v>
      </c>
      <c r="EN939" t="s">
        <v>36995</v>
      </c>
      <c r="EO939">
        <v>1731138031</v>
      </c>
      <c r="EP939" t="s">
        <v>36968</v>
      </c>
      <c r="EQ939" t="s">
        <v>36996</v>
      </c>
      <c r="ER939" t="s">
        <v>36997</v>
      </c>
      <c r="ES939" t="s">
        <v>36967</v>
      </c>
      <c r="ET939" t="s">
        <v>37761</v>
      </c>
      <c r="EU939" t="s">
        <v>36999</v>
      </c>
      <c r="FB939" t="s">
        <v>35377</v>
      </c>
      <c r="FC939" t="s">
        <v>37782</v>
      </c>
      <c r="FD939" t="s">
        <v>28824</v>
      </c>
      <c r="FF939" t="s">
        <v>36990</v>
      </c>
      <c r="FG939" t="s">
        <v>36990</v>
      </c>
      <c r="FH939" t="s">
        <v>37947</v>
      </c>
      <c r="FI939" t="s">
        <v>37762</v>
      </c>
      <c r="FJ939" t="s">
        <v>37763</v>
      </c>
      <c r="FK939" t="s">
        <v>37764</v>
      </c>
      <c r="FL939" t="s">
        <v>37765</v>
      </c>
      <c r="FM939" t="s">
        <v>37766</v>
      </c>
      <c r="FN939" t="s">
        <v>37767</v>
      </c>
      <c r="FO939" t="s">
        <v>37768</v>
      </c>
      <c r="FP939" t="s">
        <v>37769</v>
      </c>
      <c r="FQ939" t="s">
        <v>37028</v>
      </c>
      <c r="FR939" t="s">
        <v>37008</v>
      </c>
      <c r="FS939" t="s">
        <v>37009</v>
      </c>
      <c r="FT939" t="s">
        <v>33437</v>
      </c>
      <c r="FU939" t="s">
        <v>33437</v>
      </c>
      <c r="FV939" t="s">
        <v>28824</v>
      </c>
      <c r="FW939" t="s">
        <v>37030</v>
      </c>
      <c r="FX939" t="s">
        <v>37031</v>
      </c>
      <c r="FY939" t="s">
        <v>36971</v>
      </c>
      <c r="FZ939" t="s">
        <v>36990</v>
      </c>
      <c r="GA939" t="s">
        <v>37783</v>
      </c>
      <c r="GB939" t="s">
        <v>36968</v>
      </c>
      <c r="GC939" t="s">
        <v>37032</v>
      </c>
      <c r="GD939" t="s">
        <v>37033</v>
      </c>
      <c r="GE939" t="s">
        <v>37770</v>
      </c>
      <c r="GF939" t="s">
        <v>37771</v>
      </c>
      <c r="GG939" t="s">
        <v>37772</v>
      </c>
      <c r="GH939" t="s">
        <v>37773</v>
      </c>
      <c r="GI939" t="s">
        <v>37774</v>
      </c>
      <c r="GJ939" t="s">
        <v>37034</v>
      </c>
      <c r="GK939" t="s">
        <v>37035</v>
      </c>
      <c r="GL939" t="s">
        <v>37784</v>
      </c>
      <c r="GM939" t="s">
        <v>37785</v>
      </c>
      <c r="GN939" t="s">
        <v>37786</v>
      </c>
      <c r="GO939" t="s">
        <v>36973</v>
      </c>
      <c r="GP939" t="s">
        <v>28824</v>
      </c>
      <c r="GQ939" t="s">
        <v>37010</v>
      </c>
      <c r="GR939" t="s">
        <v>36969</v>
      </c>
      <c r="GT939" t="s">
        <v>37011</v>
      </c>
      <c r="GU939">
        <f t="shared" si="119"/>
        <v>17.5</v>
      </c>
      <c r="GV939">
        <f t="shared" si="120"/>
        <v>17.5</v>
      </c>
      <c r="GX939">
        <v>14</v>
      </c>
      <c r="GY939" t="s">
        <v>37012</v>
      </c>
      <c r="HA939" t="s">
        <v>37013</v>
      </c>
      <c r="HE939">
        <v>13.99</v>
      </c>
    </row>
    <row r="940" spans="1:213">
      <c r="A940" t="s">
        <v>29123</v>
      </c>
      <c r="B940" t="s">
        <v>36962</v>
      </c>
      <c r="C940" t="s">
        <v>36963</v>
      </c>
      <c r="D940" t="s">
        <v>21372</v>
      </c>
      <c r="E940">
        <v>1</v>
      </c>
      <c r="F940" t="s">
        <v>36964</v>
      </c>
      <c r="G940" t="s">
        <v>38</v>
      </c>
      <c r="H940" t="s">
        <v>37246</v>
      </c>
      <c r="I940" t="s">
        <v>34208</v>
      </c>
      <c r="J940" t="s">
        <v>33297</v>
      </c>
      <c r="K940" t="s">
        <v>21308</v>
      </c>
      <c r="L940" t="s">
        <v>33298</v>
      </c>
      <c r="M940" t="s">
        <v>33343</v>
      </c>
      <c r="N940" t="s">
        <v>21360</v>
      </c>
      <c r="O940" t="s">
        <v>33344</v>
      </c>
      <c r="P940" t="s">
        <v>21282</v>
      </c>
      <c r="Q940" t="s">
        <v>33300</v>
      </c>
      <c r="T940" t="s">
        <v>33349</v>
      </c>
      <c r="U940" t="s">
        <v>37776</v>
      </c>
      <c r="V940" t="s">
        <v>34104</v>
      </c>
      <c r="W940" t="s">
        <v>36967</v>
      </c>
      <c r="X940" t="s">
        <v>36968</v>
      </c>
      <c r="Y940" t="s">
        <v>36969</v>
      </c>
      <c r="Z940">
        <v>200</v>
      </c>
      <c r="AA940">
        <v>186</v>
      </c>
      <c r="AB940" t="s">
        <v>37018</v>
      </c>
      <c r="AC940" t="s">
        <v>36990</v>
      </c>
      <c r="AD940" t="s">
        <v>36971</v>
      </c>
      <c r="AE940" t="s">
        <v>36972</v>
      </c>
      <c r="AF940" t="s">
        <v>36973</v>
      </c>
      <c r="AH940" t="s">
        <v>37757</v>
      </c>
      <c r="AJ940" t="s">
        <v>36967</v>
      </c>
      <c r="AK940" t="s">
        <v>33437</v>
      </c>
      <c r="AL940" t="s">
        <v>37440</v>
      </c>
      <c r="AM940" t="s">
        <v>37898</v>
      </c>
      <c r="AN940" t="s">
        <v>28795</v>
      </c>
      <c r="AQ940" t="s">
        <v>28795</v>
      </c>
      <c r="AR940" t="s">
        <v>34345</v>
      </c>
      <c r="AV940" t="s">
        <v>37135</v>
      </c>
      <c r="AX940" t="s">
        <v>37135</v>
      </c>
      <c r="AY940" t="s">
        <v>37021</v>
      </c>
      <c r="BA940" t="s">
        <v>353</v>
      </c>
      <c r="BB940">
        <v>48</v>
      </c>
      <c r="BC940" t="s">
        <v>37022</v>
      </c>
      <c r="BD940" t="s">
        <v>28739</v>
      </c>
      <c r="BE940" t="s">
        <v>36993</v>
      </c>
      <c r="BF940">
        <v>0.2</v>
      </c>
      <c r="BG940" t="str">
        <f>_xlfn.TEXTJOIN("-",TRUE,V940,AL940,I940,BD940,AR940)</f>
        <v>AG-B1C-CC-D3-EE</v>
      </c>
      <c r="BH940" t="s">
        <v>37538</v>
      </c>
      <c r="BJ940">
        <v>36489</v>
      </c>
      <c r="BK940" cm="1">
        <f t="array" ref="BK940">IF(LEN(TRIM(BG940))=0,"",SUMPRODUCT(--(LEN(TRIM($BG$5:BG940))&gt;0)))</f>
        <v>919</v>
      </c>
      <c r="BL940" t="str">
        <f>IF(BK940&lt;&gt;"",_xlfn.BASE(BK940,36,10),"")</f>
        <v>00000000PJ</v>
      </c>
      <c r="BM940" t="str">
        <f>IF(BL940&lt;&gt;"","*"&amp;BL940&amp;"*","")</f>
        <v>*00000000PJ*</v>
      </c>
      <c r="BN940" t="s">
        <v>37445</v>
      </c>
      <c r="BO940" t="str">
        <f>_xlfn.TEXTJOIN("-",TRUE,N940,T940)</f>
        <v>DAT004-M16</v>
      </c>
      <c r="CP940" t="s">
        <v>37947</v>
      </c>
      <c r="CU940">
        <v>13.99</v>
      </c>
      <c r="DT940" t="s">
        <v>37026</v>
      </c>
      <c r="EC940" s="7">
        <f t="shared" si="118"/>
        <v>17.487500000000001</v>
      </c>
      <c r="EN940" t="s">
        <v>36995</v>
      </c>
      <c r="EO940">
        <v>1731138031</v>
      </c>
      <c r="EP940" t="s">
        <v>36968</v>
      </c>
      <c r="EQ940" t="s">
        <v>36996</v>
      </c>
      <c r="ER940" t="s">
        <v>36997</v>
      </c>
      <c r="ES940" t="s">
        <v>36967</v>
      </c>
      <c r="ET940" t="s">
        <v>37761</v>
      </c>
      <c r="EU940" t="s">
        <v>36999</v>
      </c>
      <c r="FB940" t="s">
        <v>35377</v>
      </c>
      <c r="FC940" t="s">
        <v>37782</v>
      </c>
      <c r="FD940" t="s">
        <v>28795</v>
      </c>
      <c r="FF940" t="s">
        <v>36990</v>
      </c>
      <c r="FG940" t="s">
        <v>36990</v>
      </c>
      <c r="FH940" t="s">
        <v>37947</v>
      </c>
      <c r="FI940" t="s">
        <v>37762</v>
      </c>
      <c r="FJ940" t="s">
        <v>37763</v>
      </c>
      <c r="FK940" t="s">
        <v>37764</v>
      </c>
      <c r="FL940" t="s">
        <v>37765</v>
      </c>
      <c r="FM940" t="s">
        <v>37766</v>
      </c>
      <c r="FN940" t="s">
        <v>37767</v>
      </c>
      <c r="FO940" t="s">
        <v>37768</v>
      </c>
      <c r="FP940" t="s">
        <v>37769</v>
      </c>
      <c r="FQ940" t="s">
        <v>37028</v>
      </c>
      <c r="FR940" t="s">
        <v>37008</v>
      </c>
      <c r="FS940" t="s">
        <v>37009</v>
      </c>
      <c r="FT940" t="s">
        <v>33437</v>
      </c>
      <c r="FU940" t="s">
        <v>33437</v>
      </c>
      <c r="FV940" t="s">
        <v>28795</v>
      </c>
      <c r="FW940" t="s">
        <v>37030</v>
      </c>
      <c r="FX940" t="s">
        <v>37031</v>
      </c>
      <c r="FY940" t="s">
        <v>36971</v>
      </c>
      <c r="FZ940" t="s">
        <v>36990</v>
      </c>
      <c r="GA940" t="s">
        <v>37783</v>
      </c>
      <c r="GB940" t="s">
        <v>36968</v>
      </c>
      <c r="GC940" t="s">
        <v>37032</v>
      </c>
      <c r="GD940" t="s">
        <v>37033</v>
      </c>
      <c r="GE940" t="s">
        <v>37770</v>
      </c>
      <c r="GF940" t="s">
        <v>37771</v>
      </c>
      <c r="GG940" t="s">
        <v>37772</v>
      </c>
      <c r="GH940" t="s">
        <v>37773</v>
      </c>
      <c r="GI940" t="s">
        <v>37774</v>
      </c>
      <c r="GJ940" t="s">
        <v>37034</v>
      </c>
      <c r="GK940" t="s">
        <v>37035</v>
      </c>
      <c r="GL940" t="s">
        <v>37784</v>
      </c>
      <c r="GM940" t="s">
        <v>37785</v>
      </c>
      <c r="GN940" t="s">
        <v>37786</v>
      </c>
      <c r="GO940" t="s">
        <v>36973</v>
      </c>
      <c r="GP940" t="s">
        <v>28795</v>
      </c>
      <c r="GQ940" t="s">
        <v>37010</v>
      </c>
      <c r="GR940" t="s">
        <v>36969</v>
      </c>
      <c r="GT940" t="s">
        <v>37011</v>
      </c>
      <c r="GU940">
        <f t="shared" si="119"/>
        <v>17.5</v>
      </c>
      <c r="GV940">
        <f t="shared" si="120"/>
        <v>17.5</v>
      </c>
      <c r="GX940">
        <v>14</v>
      </c>
      <c r="GY940" t="s">
        <v>37012</v>
      </c>
      <c r="HA940" t="s">
        <v>37013</v>
      </c>
      <c r="HE940">
        <v>13.99</v>
      </c>
    </row>
    <row r="941" spans="1:213">
      <c r="A941" t="s">
        <v>29123</v>
      </c>
      <c r="B941" t="s">
        <v>36962</v>
      </c>
      <c r="C941" t="s">
        <v>36963</v>
      </c>
      <c r="D941" t="s">
        <v>21372</v>
      </c>
      <c r="E941">
        <v>1</v>
      </c>
      <c r="F941" t="s">
        <v>36964</v>
      </c>
      <c r="G941" t="s">
        <v>38</v>
      </c>
      <c r="H941" t="s">
        <v>37246</v>
      </c>
      <c r="I941" t="s">
        <v>34208</v>
      </c>
      <c r="J941" t="s">
        <v>33297</v>
      </c>
      <c r="K941" t="s">
        <v>21308</v>
      </c>
      <c r="L941" t="s">
        <v>33298</v>
      </c>
      <c r="M941" t="s">
        <v>33343</v>
      </c>
      <c r="N941" t="s">
        <v>21360</v>
      </c>
      <c r="O941" t="s">
        <v>33344</v>
      </c>
      <c r="P941" t="s">
        <v>21282</v>
      </c>
      <c r="Q941" t="s">
        <v>33300</v>
      </c>
      <c r="T941" t="s">
        <v>33349</v>
      </c>
      <c r="U941" t="s">
        <v>37776</v>
      </c>
      <c r="V941" t="s">
        <v>34104</v>
      </c>
      <c r="W941" t="s">
        <v>36967</v>
      </c>
      <c r="X941" t="s">
        <v>36968</v>
      </c>
      <c r="Y941" t="s">
        <v>36969</v>
      </c>
      <c r="Z941">
        <v>200</v>
      </c>
      <c r="AA941">
        <v>195</v>
      </c>
      <c r="AB941" t="s">
        <v>37018</v>
      </c>
      <c r="AC941" t="s">
        <v>36990</v>
      </c>
      <c r="AD941" t="s">
        <v>36971</v>
      </c>
      <c r="AE941" t="s">
        <v>36972</v>
      </c>
      <c r="AF941" t="s">
        <v>36973</v>
      </c>
      <c r="AH941" t="s">
        <v>37757</v>
      </c>
      <c r="AJ941" t="s">
        <v>36967</v>
      </c>
      <c r="AK941" t="s">
        <v>33437</v>
      </c>
      <c r="AL941" t="s">
        <v>37440</v>
      </c>
      <c r="AM941" t="s">
        <v>37898</v>
      </c>
      <c r="AN941" t="s">
        <v>28789</v>
      </c>
      <c r="AQ941" t="s">
        <v>28789</v>
      </c>
      <c r="AR941" t="s">
        <v>34347</v>
      </c>
      <c r="AV941" t="s">
        <v>37135</v>
      </c>
      <c r="AX941" t="s">
        <v>37135</v>
      </c>
      <c r="AY941" t="s">
        <v>37021</v>
      </c>
      <c r="BA941" t="s">
        <v>353</v>
      </c>
      <c r="BB941">
        <v>48</v>
      </c>
      <c r="BC941" t="s">
        <v>37022</v>
      </c>
      <c r="BD941" t="s">
        <v>28739</v>
      </c>
      <c r="BE941" t="s">
        <v>36993</v>
      </c>
      <c r="BF941">
        <v>0.2</v>
      </c>
      <c r="BG941" t="str">
        <f>_xlfn.TEXTJOIN("-",TRUE,V941,AL941,I941,BD941,AR941)</f>
        <v>AG-B1C-CC-D3-EF</v>
      </c>
      <c r="BH941" t="s">
        <v>37540</v>
      </c>
      <c r="BJ941">
        <v>36490</v>
      </c>
      <c r="BK941" cm="1">
        <f t="array" ref="BK941">IF(LEN(TRIM(BG941))=0,"",SUMPRODUCT(--(LEN(TRIM($BG$5:BG941))&gt;0)))</f>
        <v>920</v>
      </c>
      <c r="BL941" t="str">
        <f>IF(BK941&lt;&gt;"",_xlfn.BASE(BK941,36,10),"")</f>
        <v>00000000PK</v>
      </c>
      <c r="BM941" t="str">
        <f>IF(BL941&lt;&gt;"","*"&amp;BL941&amp;"*","")</f>
        <v>*00000000PK*</v>
      </c>
      <c r="BN941" t="s">
        <v>37447</v>
      </c>
      <c r="BO941" t="str">
        <f>_xlfn.TEXTJOIN("-",TRUE,N941,T941)</f>
        <v>DAT004-M16</v>
      </c>
      <c r="CP941" t="s">
        <v>37947</v>
      </c>
      <c r="CU941">
        <v>13.99</v>
      </c>
      <c r="DT941" t="s">
        <v>37026</v>
      </c>
      <c r="EC941" s="7">
        <f t="shared" si="118"/>
        <v>17.487500000000001</v>
      </c>
      <c r="EN941" t="s">
        <v>36995</v>
      </c>
      <c r="EO941">
        <v>1731138031</v>
      </c>
      <c r="EP941" t="s">
        <v>36968</v>
      </c>
      <c r="EQ941" t="s">
        <v>36996</v>
      </c>
      <c r="ER941" t="s">
        <v>36997</v>
      </c>
      <c r="ES941" t="s">
        <v>36967</v>
      </c>
      <c r="ET941" t="s">
        <v>37761</v>
      </c>
      <c r="EU941" t="s">
        <v>36999</v>
      </c>
      <c r="FB941" t="s">
        <v>35377</v>
      </c>
      <c r="FC941" t="s">
        <v>37782</v>
      </c>
      <c r="FD941" t="s">
        <v>28789</v>
      </c>
      <c r="FF941" t="s">
        <v>36990</v>
      </c>
      <c r="FG941" t="s">
        <v>36990</v>
      </c>
      <c r="FH941" t="s">
        <v>37947</v>
      </c>
      <c r="FI941" t="s">
        <v>37762</v>
      </c>
      <c r="FJ941" t="s">
        <v>37763</v>
      </c>
      <c r="FK941" t="s">
        <v>37764</v>
      </c>
      <c r="FL941" t="s">
        <v>37765</v>
      </c>
      <c r="FM941" t="s">
        <v>37766</v>
      </c>
      <c r="FN941" t="s">
        <v>37767</v>
      </c>
      <c r="FO941" t="s">
        <v>37768</v>
      </c>
      <c r="FP941" t="s">
        <v>37769</v>
      </c>
      <c r="FQ941" t="s">
        <v>37028</v>
      </c>
      <c r="FR941" t="s">
        <v>37008</v>
      </c>
      <c r="FS941" t="s">
        <v>37009</v>
      </c>
      <c r="FT941" t="s">
        <v>33437</v>
      </c>
      <c r="FU941" t="s">
        <v>33437</v>
      </c>
      <c r="FV941" t="s">
        <v>28789</v>
      </c>
      <c r="FW941" t="s">
        <v>37030</v>
      </c>
      <c r="FX941" t="s">
        <v>37031</v>
      </c>
      <c r="FY941" t="s">
        <v>36971</v>
      </c>
      <c r="FZ941" t="s">
        <v>36990</v>
      </c>
      <c r="GA941" t="s">
        <v>37783</v>
      </c>
      <c r="GB941" t="s">
        <v>36968</v>
      </c>
      <c r="GC941" t="s">
        <v>37032</v>
      </c>
      <c r="GD941" t="s">
        <v>37033</v>
      </c>
      <c r="GE941" t="s">
        <v>37770</v>
      </c>
      <c r="GF941" t="s">
        <v>37771</v>
      </c>
      <c r="GG941" t="s">
        <v>37772</v>
      </c>
      <c r="GH941" t="s">
        <v>37773</v>
      </c>
      <c r="GI941" t="s">
        <v>37774</v>
      </c>
      <c r="GJ941" t="s">
        <v>37034</v>
      </c>
      <c r="GK941" t="s">
        <v>37035</v>
      </c>
      <c r="GL941" t="s">
        <v>37784</v>
      </c>
      <c r="GM941" t="s">
        <v>37785</v>
      </c>
      <c r="GN941" t="s">
        <v>37786</v>
      </c>
      <c r="GO941" t="s">
        <v>36973</v>
      </c>
      <c r="GP941" t="s">
        <v>28789</v>
      </c>
      <c r="GQ941" t="s">
        <v>37010</v>
      </c>
      <c r="GR941" t="s">
        <v>36969</v>
      </c>
      <c r="GT941" t="s">
        <v>37011</v>
      </c>
      <c r="GU941">
        <f t="shared" si="119"/>
        <v>17.5</v>
      </c>
      <c r="GV941">
        <f t="shared" si="120"/>
        <v>17.5</v>
      </c>
      <c r="GX941">
        <v>14</v>
      </c>
      <c r="GY941" t="s">
        <v>37012</v>
      </c>
      <c r="HA941" t="s">
        <v>37013</v>
      </c>
      <c r="HE941">
        <v>13.99</v>
      </c>
    </row>
    <row r="942" spans="1:213">
      <c r="A942" t="s">
        <v>29123</v>
      </c>
      <c r="B942" t="s">
        <v>36962</v>
      </c>
      <c r="C942" t="s">
        <v>36963</v>
      </c>
      <c r="D942" t="s">
        <v>21372</v>
      </c>
      <c r="E942">
        <v>1</v>
      </c>
      <c r="F942" t="s">
        <v>36964</v>
      </c>
      <c r="G942" t="s">
        <v>38</v>
      </c>
      <c r="H942" t="s">
        <v>37246</v>
      </c>
      <c r="I942" t="s">
        <v>34208</v>
      </c>
      <c r="J942" t="s">
        <v>33297</v>
      </c>
      <c r="K942" t="s">
        <v>21308</v>
      </c>
      <c r="L942" t="s">
        <v>33298</v>
      </c>
      <c r="M942" t="s">
        <v>33343</v>
      </c>
      <c r="N942" t="s">
        <v>21360</v>
      </c>
      <c r="O942" t="s">
        <v>33344</v>
      </c>
      <c r="P942" t="s">
        <v>21282</v>
      </c>
      <c r="Q942" t="s">
        <v>33300</v>
      </c>
      <c r="T942" t="s">
        <v>33349</v>
      </c>
      <c r="U942" t="s">
        <v>37776</v>
      </c>
      <c r="V942" t="s">
        <v>34104</v>
      </c>
      <c r="W942" t="s">
        <v>36967</v>
      </c>
      <c r="X942" t="s">
        <v>36968</v>
      </c>
      <c r="Y942" t="s">
        <v>36969</v>
      </c>
      <c r="Z942">
        <v>300</v>
      </c>
      <c r="AA942">
        <v>221</v>
      </c>
      <c r="AB942" t="s">
        <v>37018</v>
      </c>
      <c r="AC942" t="s">
        <v>36990</v>
      </c>
      <c r="AD942" t="s">
        <v>36971</v>
      </c>
      <c r="AE942" t="s">
        <v>36972</v>
      </c>
      <c r="AF942" t="s">
        <v>36973</v>
      </c>
      <c r="AH942" t="s">
        <v>37757</v>
      </c>
      <c r="AJ942" t="s">
        <v>36967</v>
      </c>
      <c r="AK942" t="s">
        <v>33437</v>
      </c>
      <c r="AL942" t="s">
        <v>37440</v>
      </c>
      <c r="AM942" t="s">
        <v>37898</v>
      </c>
      <c r="AN942" t="s">
        <v>29088</v>
      </c>
      <c r="AQ942" t="s">
        <v>29088</v>
      </c>
      <c r="AR942" t="s">
        <v>34349</v>
      </c>
      <c r="AV942" t="s">
        <v>37135</v>
      </c>
      <c r="AX942" t="s">
        <v>37135</v>
      </c>
      <c r="AY942" t="s">
        <v>37021</v>
      </c>
      <c r="BA942" t="s">
        <v>353</v>
      </c>
      <c r="BB942">
        <v>48</v>
      </c>
      <c r="BC942" t="s">
        <v>37048</v>
      </c>
      <c r="BD942" t="s">
        <v>34259</v>
      </c>
      <c r="BE942" t="s">
        <v>36993</v>
      </c>
      <c r="BF942">
        <v>0.2</v>
      </c>
      <c r="BG942" t="str">
        <f>_xlfn.TEXTJOIN("-",TRUE,V942,AL942,I942,BD942,AR942)</f>
        <v>AG-B1C-CC-D4-EG</v>
      </c>
      <c r="BH942" t="s">
        <v>37542</v>
      </c>
      <c r="BJ942">
        <v>36491</v>
      </c>
      <c r="BK942" cm="1">
        <f t="array" ref="BK942">IF(LEN(TRIM(BG942))=0,"",SUMPRODUCT(--(LEN(TRIM($BG$5:BG942))&gt;0)))</f>
        <v>921</v>
      </c>
      <c r="BL942" t="str">
        <f>IF(BK942&lt;&gt;"",_xlfn.BASE(BK942,36,10),"")</f>
        <v>00000000PL</v>
      </c>
      <c r="BM942" t="str">
        <f>IF(BL942&lt;&gt;"","*"&amp;BL942&amp;"*","")</f>
        <v>*00000000PL*</v>
      </c>
      <c r="BN942" t="s">
        <v>37449</v>
      </c>
      <c r="BO942" t="str">
        <f>_xlfn.TEXTJOIN("-",TRUE,N942,T942)</f>
        <v>DAT004-M16</v>
      </c>
      <c r="CP942" t="s">
        <v>37947</v>
      </c>
      <c r="CU942">
        <v>13.99</v>
      </c>
      <c r="DT942" t="s">
        <v>37026</v>
      </c>
      <c r="EC942" s="7">
        <f t="shared" si="118"/>
        <v>17.487500000000001</v>
      </c>
      <c r="EN942" t="s">
        <v>36995</v>
      </c>
      <c r="EO942">
        <v>1731138031</v>
      </c>
      <c r="EP942" t="s">
        <v>36968</v>
      </c>
      <c r="EQ942" t="s">
        <v>36996</v>
      </c>
      <c r="ER942" t="s">
        <v>36997</v>
      </c>
      <c r="ES942" t="s">
        <v>36967</v>
      </c>
      <c r="ET942" t="s">
        <v>37761</v>
      </c>
      <c r="EU942" t="s">
        <v>36999</v>
      </c>
      <c r="FB942" t="s">
        <v>35377</v>
      </c>
      <c r="FC942" t="s">
        <v>37782</v>
      </c>
      <c r="FD942" t="s">
        <v>29088</v>
      </c>
      <c r="FF942" t="s">
        <v>36990</v>
      </c>
      <c r="FG942" t="s">
        <v>36990</v>
      </c>
      <c r="FH942" t="s">
        <v>37947</v>
      </c>
      <c r="FI942" t="s">
        <v>37762</v>
      </c>
      <c r="FJ942" t="s">
        <v>37763</v>
      </c>
      <c r="FK942" t="s">
        <v>37764</v>
      </c>
      <c r="FL942" t="s">
        <v>37765</v>
      </c>
      <c r="FM942" t="s">
        <v>37766</v>
      </c>
      <c r="FN942" t="s">
        <v>37767</v>
      </c>
      <c r="FO942" t="s">
        <v>37768</v>
      </c>
      <c r="FP942" t="s">
        <v>37769</v>
      </c>
      <c r="FQ942" t="s">
        <v>37028</v>
      </c>
      <c r="FR942" t="s">
        <v>37008</v>
      </c>
      <c r="FS942" t="s">
        <v>37009</v>
      </c>
      <c r="FT942" t="s">
        <v>33437</v>
      </c>
      <c r="FU942" t="s">
        <v>33437</v>
      </c>
      <c r="FV942" t="s">
        <v>29088</v>
      </c>
      <c r="FW942" t="s">
        <v>37030</v>
      </c>
      <c r="FX942" t="s">
        <v>37031</v>
      </c>
      <c r="FY942" t="s">
        <v>36971</v>
      </c>
      <c r="FZ942" t="s">
        <v>36990</v>
      </c>
      <c r="GA942" t="s">
        <v>37783</v>
      </c>
      <c r="GB942" t="s">
        <v>36968</v>
      </c>
      <c r="GC942" t="s">
        <v>37032</v>
      </c>
      <c r="GD942" t="s">
        <v>37033</v>
      </c>
      <c r="GE942" t="s">
        <v>37770</v>
      </c>
      <c r="GF942" t="s">
        <v>37771</v>
      </c>
      <c r="GG942" t="s">
        <v>37772</v>
      </c>
      <c r="GH942" t="s">
        <v>37773</v>
      </c>
      <c r="GI942" t="s">
        <v>37774</v>
      </c>
      <c r="GJ942" t="s">
        <v>37034</v>
      </c>
      <c r="GK942" t="s">
        <v>37035</v>
      </c>
      <c r="GL942" t="s">
        <v>37784</v>
      </c>
      <c r="GM942" t="s">
        <v>37785</v>
      </c>
      <c r="GN942" t="s">
        <v>37786</v>
      </c>
      <c r="GO942" t="s">
        <v>36973</v>
      </c>
      <c r="GP942" t="s">
        <v>29088</v>
      </c>
      <c r="GQ942" t="s">
        <v>37010</v>
      </c>
      <c r="GR942" t="s">
        <v>36969</v>
      </c>
      <c r="GT942" t="s">
        <v>37011</v>
      </c>
      <c r="GU942">
        <f t="shared" si="119"/>
        <v>17.5</v>
      </c>
      <c r="GV942">
        <f t="shared" si="120"/>
        <v>17.5</v>
      </c>
      <c r="GX942">
        <v>14</v>
      </c>
      <c r="GY942" t="s">
        <v>37012</v>
      </c>
      <c r="HA942" t="s">
        <v>37013</v>
      </c>
      <c r="HE942">
        <v>13.99</v>
      </c>
    </row>
    <row r="943" spans="1:213">
      <c r="A943" t="s">
        <v>29123</v>
      </c>
      <c r="B943" t="s">
        <v>36962</v>
      </c>
      <c r="C943" t="s">
        <v>36963</v>
      </c>
      <c r="D943" t="s">
        <v>21372</v>
      </c>
      <c r="E943">
        <v>1</v>
      </c>
      <c r="F943" t="s">
        <v>36964</v>
      </c>
      <c r="G943" t="s">
        <v>38</v>
      </c>
      <c r="H943" t="s">
        <v>37246</v>
      </c>
      <c r="I943" t="s">
        <v>34208</v>
      </c>
      <c r="J943" t="s">
        <v>33297</v>
      </c>
      <c r="K943" t="s">
        <v>21308</v>
      </c>
      <c r="L943" t="s">
        <v>33298</v>
      </c>
      <c r="M943" t="s">
        <v>33343</v>
      </c>
      <c r="N943" t="s">
        <v>21360</v>
      </c>
      <c r="O943" t="s">
        <v>33344</v>
      </c>
      <c r="P943" t="s">
        <v>21282</v>
      </c>
      <c r="Q943" t="s">
        <v>33300</v>
      </c>
      <c r="T943" t="s">
        <v>33349</v>
      </c>
      <c r="U943" t="s">
        <v>37776</v>
      </c>
      <c r="V943" t="s">
        <v>34104</v>
      </c>
      <c r="W943" t="s">
        <v>36967</v>
      </c>
      <c r="X943" t="s">
        <v>36968</v>
      </c>
      <c r="Y943" t="s">
        <v>36969</v>
      </c>
      <c r="Z943">
        <v>300</v>
      </c>
      <c r="AA943">
        <v>236</v>
      </c>
      <c r="AB943" t="s">
        <v>37018</v>
      </c>
      <c r="AC943" t="s">
        <v>36990</v>
      </c>
      <c r="AD943" t="s">
        <v>36971</v>
      </c>
      <c r="AE943" t="s">
        <v>36972</v>
      </c>
      <c r="AF943" t="s">
        <v>36973</v>
      </c>
      <c r="AH943" t="s">
        <v>37757</v>
      </c>
      <c r="AJ943" t="s">
        <v>36967</v>
      </c>
      <c r="AK943" t="s">
        <v>33437</v>
      </c>
      <c r="AL943" t="s">
        <v>37440</v>
      </c>
      <c r="AM943" t="s">
        <v>37898</v>
      </c>
      <c r="AN943" t="s">
        <v>29128</v>
      </c>
      <c r="AQ943" t="s">
        <v>29128</v>
      </c>
      <c r="AR943" t="s">
        <v>34351</v>
      </c>
      <c r="AV943" t="s">
        <v>37135</v>
      </c>
      <c r="AX943" t="s">
        <v>37135</v>
      </c>
      <c r="AY943" t="s">
        <v>37021</v>
      </c>
      <c r="BA943" t="s">
        <v>353</v>
      </c>
      <c r="BB943">
        <v>48</v>
      </c>
      <c r="BC943" t="s">
        <v>37048</v>
      </c>
      <c r="BD943" t="s">
        <v>34259</v>
      </c>
      <c r="BE943" t="s">
        <v>36993</v>
      </c>
      <c r="BF943">
        <v>0.2</v>
      </c>
      <c r="BG943" t="str">
        <f>_xlfn.TEXTJOIN("-",TRUE,V943,AL943,I943,BD943,AR943)</f>
        <v>AG-B1C-CC-D4-EH</v>
      </c>
      <c r="BH943" t="s">
        <v>37544</v>
      </c>
      <c r="BJ943">
        <v>36492</v>
      </c>
      <c r="BK943" cm="1">
        <f t="array" ref="BK943">IF(LEN(TRIM(BG943))=0,"",SUMPRODUCT(--(LEN(TRIM($BG$5:BG943))&gt;0)))</f>
        <v>922</v>
      </c>
      <c r="BL943" t="str">
        <f>IF(BK943&lt;&gt;"",_xlfn.BASE(BK943,36,10),"")</f>
        <v>00000000PM</v>
      </c>
      <c r="BM943" t="str">
        <f>IF(BL943&lt;&gt;"","*"&amp;BL943&amp;"*","")</f>
        <v>*00000000PM*</v>
      </c>
      <c r="BN943" t="s">
        <v>37451</v>
      </c>
      <c r="BO943" t="str">
        <f>_xlfn.TEXTJOIN("-",TRUE,N943,T943)</f>
        <v>DAT004-M16</v>
      </c>
      <c r="CP943" t="s">
        <v>37947</v>
      </c>
      <c r="CU943">
        <v>13.99</v>
      </c>
      <c r="DT943" t="s">
        <v>37026</v>
      </c>
      <c r="EC943" s="7">
        <f t="shared" si="118"/>
        <v>17.487500000000001</v>
      </c>
      <c r="EN943" t="s">
        <v>36995</v>
      </c>
      <c r="EO943">
        <v>1731138031</v>
      </c>
      <c r="EP943" t="s">
        <v>36968</v>
      </c>
      <c r="EQ943" t="s">
        <v>36996</v>
      </c>
      <c r="ER943" t="s">
        <v>36997</v>
      </c>
      <c r="ES943" t="s">
        <v>36967</v>
      </c>
      <c r="ET943" t="s">
        <v>37761</v>
      </c>
      <c r="EU943" t="s">
        <v>36999</v>
      </c>
      <c r="FB943" t="s">
        <v>35377</v>
      </c>
      <c r="FC943" t="s">
        <v>37782</v>
      </c>
      <c r="FD943" t="s">
        <v>37799</v>
      </c>
      <c r="FF943" t="s">
        <v>36990</v>
      </c>
      <c r="FG943" t="s">
        <v>36990</v>
      </c>
      <c r="FH943" t="s">
        <v>37947</v>
      </c>
      <c r="FI943" t="s">
        <v>37762</v>
      </c>
      <c r="FJ943" t="s">
        <v>37763</v>
      </c>
      <c r="FK943" t="s">
        <v>37764</v>
      </c>
      <c r="FL943" t="s">
        <v>37765</v>
      </c>
      <c r="FM943" t="s">
        <v>37766</v>
      </c>
      <c r="FN943" t="s">
        <v>37767</v>
      </c>
      <c r="FO943" t="s">
        <v>37768</v>
      </c>
      <c r="FP943" t="s">
        <v>37769</v>
      </c>
      <c r="FQ943" t="s">
        <v>37028</v>
      </c>
      <c r="FR943" t="s">
        <v>37008</v>
      </c>
      <c r="FS943" t="s">
        <v>37009</v>
      </c>
      <c r="FT943" t="s">
        <v>33437</v>
      </c>
      <c r="FU943" t="s">
        <v>33437</v>
      </c>
      <c r="FV943" t="s">
        <v>37799</v>
      </c>
      <c r="FW943" t="s">
        <v>37030</v>
      </c>
      <c r="FX943" t="s">
        <v>37031</v>
      </c>
      <c r="FY943" t="s">
        <v>36971</v>
      </c>
      <c r="FZ943" t="s">
        <v>36990</v>
      </c>
      <c r="GA943" t="s">
        <v>37783</v>
      </c>
      <c r="GB943" t="s">
        <v>36968</v>
      </c>
      <c r="GC943" t="s">
        <v>37032</v>
      </c>
      <c r="GD943" t="s">
        <v>37033</v>
      </c>
      <c r="GE943" t="s">
        <v>37770</v>
      </c>
      <c r="GF943" t="s">
        <v>37771</v>
      </c>
      <c r="GG943" t="s">
        <v>37772</v>
      </c>
      <c r="GH943" t="s">
        <v>37773</v>
      </c>
      <c r="GI943" t="s">
        <v>37774</v>
      </c>
      <c r="GJ943" t="s">
        <v>37034</v>
      </c>
      <c r="GK943" t="s">
        <v>37035</v>
      </c>
      <c r="GL943" t="s">
        <v>37784</v>
      </c>
      <c r="GM943" t="s">
        <v>37785</v>
      </c>
      <c r="GN943" t="s">
        <v>37786</v>
      </c>
      <c r="GO943" t="s">
        <v>36973</v>
      </c>
      <c r="GP943" t="s">
        <v>37799</v>
      </c>
      <c r="GQ943" t="s">
        <v>37010</v>
      </c>
      <c r="GR943" t="s">
        <v>36969</v>
      </c>
      <c r="GT943" t="s">
        <v>37011</v>
      </c>
      <c r="GU943">
        <f t="shared" si="119"/>
        <v>17.5</v>
      </c>
      <c r="GV943">
        <f t="shared" si="120"/>
        <v>17.5</v>
      </c>
      <c r="GX943">
        <v>14</v>
      </c>
      <c r="GY943" t="s">
        <v>37012</v>
      </c>
      <c r="HA943" t="s">
        <v>37013</v>
      </c>
      <c r="HE943">
        <v>13.99</v>
      </c>
    </row>
    <row r="944" spans="1:213">
      <c r="A944" t="s">
        <v>29123</v>
      </c>
      <c r="B944" t="s">
        <v>36962</v>
      </c>
      <c r="C944" t="s">
        <v>36963</v>
      </c>
      <c r="D944" t="s">
        <v>21372</v>
      </c>
      <c r="E944">
        <v>1</v>
      </c>
      <c r="F944" t="s">
        <v>36964</v>
      </c>
      <c r="G944" t="s">
        <v>38</v>
      </c>
      <c r="H944" t="s">
        <v>37246</v>
      </c>
      <c r="I944" t="s">
        <v>34208</v>
      </c>
      <c r="J944" t="s">
        <v>33297</v>
      </c>
      <c r="K944" t="s">
        <v>21308</v>
      </c>
      <c r="L944" t="s">
        <v>33298</v>
      </c>
      <c r="M944" t="s">
        <v>33343</v>
      </c>
      <c r="N944" t="s">
        <v>21360</v>
      </c>
      <c r="O944" t="s">
        <v>33344</v>
      </c>
      <c r="P944" t="s">
        <v>21282</v>
      </c>
      <c r="Q944" t="s">
        <v>33300</v>
      </c>
      <c r="T944" t="s">
        <v>33349</v>
      </c>
      <c r="U944" t="s">
        <v>37776</v>
      </c>
      <c r="V944" t="s">
        <v>34104</v>
      </c>
      <c r="W944" t="s">
        <v>36967</v>
      </c>
      <c r="X944" t="s">
        <v>36968</v>
      </c>
      <c r="Y944" t="s">
        <v>36969</v>
      </c>
      <c r="Z944">
        <v>300</v>
      </c>
      <c r="AA944">
        <v>271</v>
      </c>
      <c r="AB944" t="s">
        <v>37056</v>
      </c>
      <c r="AC944" t="s">
        <v>36990</v>
      </c>
      <c r="AD944" t="s">
        <v>36971</v>
      </c>
      <c r="AE944" t="s">
        <v>36972</v>
      </c>
      <c r="AF944" t="s">
        <v>36973</v>
      </c>
      <c r="AH944" t="s">
        <v>37757</v>
      </c>
      <c r="AJ944" t="s">
        <v>36967</v>
      </c>
      <c r="AK944" t="s">
        <v>33437</v>
      </c>
      <c r="AL944" t="s">
        <v>37440</v>
      </c>
      <c r="AM944" t="s">
        <v>37898</v>
      </c>
      <c r="AN944" t="s">
        <v>37800</v>
      </c>
      <c r="AQ944" t="s">
        <v>37800</v>
      </c>
      <c r="AR944" t="s">
        <v>34353</v>
      </c>
      <c r="AV944" t="s">
        <v>37135</v>
      </c>
      <c r="AX944" t="s">
        <v>37135</v>
      </c>
      <c r="AY944" t="s">
        <v>37058</v>
      </c>
      <c r="BA944" t="s">
        <v>37059</v>
      </c>
      <c r="BB944">
        <v>48</v>
      </c>
      <c r="BC944" t="s">
        <v>37060</v>
      </c>
      <c r="BD944" t="s">
        <v>34261</v>
      </c>
      <c r="BE944" t="s">
        <v>36993</v>
      </c>
      <c r="BF944">
        <v>0.2</v>
      </c>
      <c r="BG944" t="str">
        <f>_xlfn.TEXTJOIN("-",TRUE,V944,AL944,I944,BD944,AR944)</f>
        <v>AG-B1C-CC-D5-EI</v>
      </c>
      <c r="BH944" t="s">
        <v>37546</v>
      </c>
      <c r="BJ944">
        <v>179738</v>
      </c>
      <c r="BK944" cm="1">
        <f t="array" ref="BK944">IF(LEN(TRIM(BG944))=0,"",SUMPRODUCT(--(LEN(TRIM($BG$5:BG944))&gt;0)))</f>
        <v>923</v>
      </c>
      <c r="BL944" t="str">
        <f>IF(BK944&lt;&gt;"",_xlfn.BASE(BK944,36,10),"")</f>
        <v>00000000PN</v>
      </c>
      <c r="BM944" t="str">
        <f>IF(BL944&lt;&gt;"","*"&amp;BL944&amp;"*","")</f>
        <v>*00000000PN*</v>
      </c>
      <c r="BN944" t="s">
        <v>37453</v>
      </c>
      <c r="BO944" t="str">
        <f>_xlfn.TEXTJOIN("-",TRUE,N944,T944)</f>
        <v>DAT004-M16</v>
      </c>
      <c r="CP944" t="s">
        <v>37947</v>
      </c>
      <c r="CU944">
        <v>16.989999999999998</v>
      </c>
      <c r="DT944" t="s">
        <v>37026</v>
      </c>
      <c r="EC944" s="7">
        <f t="shared" si="118"/>
        <v>21.237499999999997</v>
      </c>
      <c r="EN944" t="s">
        <v>36995</v>
      </c>
      <c r="EO944">
        <v>1731138031</v>
      </c>
      <c r="EP944" t="s">
        <v>36968</v>
      </c>
      <c r="EQ944" t="s">
        <v>36996</v>
      </c>
      <c r="ER944" t="s">
        <v>36997</v>
      </c>
      <c r="ES944" t="s">
        <v>36967</v>
      </c>
      <c r="ET944" t="s">
        <v>37761</v>
      </c>
      <c r="EU944" t="s">
        <v>36999</v>
      </c>
      <c r="FB944" t="s">
        <v>35377</v>
      </c>
      <c r="FC944" t="s">
        <v>37782</v>
      </c>
      <c r="FD944" t="s">
        <v>37800</v>
      </c>
      <c r="FF944" t="s">
        <v>36990</v>
      </c>
      <c r="FG944" t="s">
        <v>36990</v>
      </c>
      <c r="FH944" t="s">
        <v>37947</v>
      </c>
      <c r="FI944" t="s">
        <v>37762</v>
      </c>
      <c r="FJ944" t="s">
        <v>37763</v>
      </c>
      <c r="FK944" t="s">
        <v>37764</v>
      </c>
      <c r="FL944" t="s">
        <v>37765</v>
      </c>
      <c r="FM944" t="s">
        <v>37766</v>
      </c>
      <c r="FN944" t="s">
        <v>37767</v>
      </c>
      <c r="FO944" t="s">
        <v>37768</v>
      </c>
      <c r="FP944" t="s">
        <v>37769</v>
      </c>
      <c r="FQ944" t="s">
        <v>37028</v>
      </c>
      <c r="FR944" t="s">
        <v>37008</v>
      </c>
      <c r="FS944" t="s">
        <v>37009</v>
      </c>
      <c r="FT944" t="s">
        <v>33437</v>
      </c>
      <c r="FU944" t="s">
        <v>33437</v>
      </c>
      <c r="FV944" t="s">
        <v>37800</v>
      </c>
      <c r="FW944" t="s">
        <v>37030</v>
      </c>
      <c r="FX944" t="s">
        <v>37031</v>
      </c>
      <c r="FY944" t="s">
        <v>36971</v>
      </c>
      <c r="FZ944" t="s">
        <v>36990</v>
      </c>
      <c r="GA944" t="s">
        <v>37783</v>
      </c>
      <c r="GB944" t="s">
        <v>36968</v>
      </c>
      <c r="GC944" t="s">
        <v>37032</v>
      </c>
      <c r="GD944" t="s">
        <v>37033</v>
      </c>
      <c r="GE944" t="s">
        <v>37770</v>
      </c>
      <c r="GF944" t="s">
        <v>37771</v>
      </c>
      <c r="GG944" t="s">
        <v>37772</v>
      </c>
      <c r="GH944" t="s">
        <v>37773</v>
      </c>
      <c r="GI944" t="s">
        <v>37774</v>
      </c>
      <c r="GJ944" t="s">
        <v>37034</v>
      </c>
      <c r="GK944" t="s">
        <v>37035</v>
      </c>
      <c r="GL944" t="s">
        <v>37784</v>
      </c>
      <c r="GM944" t="s">
        <v>37785</v>
      </c>
      <c r="GN944" t="s">
        <v>37786</v>
      </c>
      <c r="GO944" t="s">
        <v>36973</v>
      </c>
      <c r="GP944" t="s">
        <v>37800</v>
      </c>
      <c r="GQ944" t="s">
        <v>37010</v>
      </c>
      <c r="GR944" t="s">
        <v>36969</v>
      </c>
      <c r="GT944" t="s">
        <v>37011</v>
      </c>
      <c r="GU944">
        <f t="shared" si="119"/>
        <v>21.25</v>
      </c>
      <c r="GV944">
        <f t="shared" si="120"/>
        <v>21.25</v>
      </c>
      <c r="GX944">
        <v>17</v>
      </c>
      <c r="GY944" t="s">
        <v>37012</v>
      </c>
      <c r="HA944" t="s">
        <v>37013</v>
      </c>
      <c r="HE944">
        <v>16.989999999999998</v>
      </c>
    </row>
    <row r="945" spans="1:213">
      <c r="A945" t="s">
        <v>29123</v>
      </c>
      <c r="B945" t="s">
        <v>36962</v>
      </c>
      <c r="C945" t="s">
        <v>36963</v>
      </c>
      <c r="D945" t="s">
        <v>21372</v>
      </c>
      <c r="E945">
        <v>1</v>
      </c>
      <c r="F945" t="s">
        <v>36964</v>
      </c>
      <c r="G945" t="s">
        <v>38</v>
      </c>
      <c r="H945" t="s">
        <v>37246</v>
      </c>
      <c r="I945" t="s">
        <v>34208</v>
      </c>
      <c r="J945" t="s">
        <v>33297</v>
      </c>
      <c r="K945" t="s">
        <v>21308</v>
      </c>
      <c r="L945" t="s">
        <v>33298</v>
      </c>
      <c r="M945" t="s">
        <v>33343</v>
      </c>
      <c r="N945" t="s">
        <v>21360</v>
      </c>
      <c r="O945" t="s">
        <v>33344</v>
      </c>
      <c r="P945" t="s">
        <v>21282</v>
      </c>
      <c r="Q945" t="s">
        <v>33300</v>
      </c>
      <c r="T945" t="s">
        <v>33349</v>
      </c>
      <c r="U945" t="s">
        <v>37776</v>
      </c>
      <c r="V945" t="s">
        <v>34104</v>
      </c>
      <c r="W945" t="s">
        <v>36967</v>
      </c>
      <c r="X945" t="s">
        <v>36968</v>
      </c>
      <c r="Y945" t="s">
        <v>36969</v>
      </c>
      <c r="Z945">
        <v>200</v>
      </c>
      <c r="AA945">
        <v>171</v>
      </c>
      <c r="AB945" t="s">
        <v>37018</v>
      </c>
      <c r="AC945" t="s">
        <v>36990</v>
      </c>
      <c r="AD945" t="s">
        <v>36971</v>
      </c>
      <c r="AE945" t="s">
        <v>36972</v>
      </c>
      <c r="AF945" t="s">
        <v>36973</v>
      </c>
      <c r="AH945" t="s">
        <v>37757</v>
      </c>
      <c r="AJ945" t="s">
        <v>36967</v>
      </c>
      <c r="AK945" t="s">
        <v>32641</v>
      </c>
      <c r="AL945" t="s">
        <v>37454</v>
      </c>
      <c r="AM945" t="s">
        <v>37898</v>
      </c>
      <c r="AN945" t="s">
        <v>28824</v>
      </c>
      <c r="AQ945" t="s">
        <v>28824</v>
      </c>
      <c r="AR945" t="s">
        <v>34343</v>
      </c>
      <c r="AV945" t="s">
        <v>37135</v>
      </c>
      <c r="AX945" t="s">
        <v>37135</v>
      </c>
      <c r="AY945" t="s">
        <v>37021</v>
      </c>
      <c r="BA945" t="s">
        <v>353</v>
      </c>
      <c r="BB945">
        <v>48</v>
      </c>
      <c r="BC945" t="s">
        <v>37022</v>
      </c>
      <c r="BD945" t="s">
        <v>28739</v>
      </c>
      <c r="BE945" t="s">
        <v>36993</v>
      </c>
      <c r="BF945">
        <v>0.2</v>
      </c>
      <c r="BG945" t="str">
        <f>_xlfn.TEXTJOIN("-",TRUE,V945,AL945,I945,BD945,AR945)</f>
        <v>AG-B1I-CC-D3-ED</v>
      </c>
      <c r="BH945" t="s">
        <v>37548</v>
      </c>
      <c r="BJ945" t="s">
        <v>37457</v>
      </c>
      <c r="BK945" cm="1">
        <f t="array" ref="BK945">IF(LEN(TRIM(BG945))=0,"",SUMPRODUCT(--(LEN(TRIM($BG$5:BG945))&gt;0)))</f>
        <v>924</v>
      </c>
      <c r="BL945" t="str">
        <f>IF(BK945&lt;&gt;"",_xlfn.BASE(BK945,36,10),"")</f>
        <v>00000000PO</v>
      </c>
      <c r="BM945" t="str">
        <f>IF(BL945&lt;&gt;"","*"&amp;BL945&amp;"*","")</f>
        <v>*00000000PO*</v>
      </c>
      <c r="BN945" t="s">
        <v>37456</v>
      </c>
      <c r="BO945" t="str">
        <f>_xlfn.TEXTJOIN("-",TRUE,N945,T945)</f>
        <v>DAT004-M16</v>
      </c>
      <c r="CP945" t="s">
        <v>37948</v>
      </c>
      <c r="CU945">
        <v>13.99</v>
      </c>
      <c r="DT945" t="s">
        <v>37026</v>
      </c>
      <c r="EC945" s="7">
        <f t="shared" si="118"/>
        <v>17.487500000000001</v>
      </c>
      <c r="EN945" t="s">
        <v>36995</v>
      </c>
      <c r="EO945">
        <v>1731138031</v>
      </c>
      <c r="EP945" t="s">
        <v>36968</v>
      </c>
      <c r="EQ945" t="s">
        <v>36996</v>
      </c>
      <c r="ER945" t="s">
        <v>36997</v>
      </c>
      <c r="ES945" t="s">
        <v>36967</v>
      </c>
      <c r="ET945" t="s">
        <v>37761</v>
      </c>
      <c r="EU945" t="s">
        <v>36999</v>
      </c>
      <c r="FB945" t="s">
        <v>35377</v>
      </c>
      <c r="FC945" t="s">
        <v>37782</v>
      </c>
      <c r="FD945" t="s">
        <v>28824</v>
      </c>
      <c r="FF945" t="s">
        <v>36990</v>
      </c>
      <c r="FG945" t="s">
        <v>36990</v>
      </c>
      <c r="FH945" t="s">
        <v>37948</v>
      </c>
      <c r="FI945" t="s">
        <v>37762</v>
      </c>
      <c r="FJ945" t="s">
        <v>37763</v>
      </c>
      <c r="FK945" t="s">
        <v>37764</v>
      </c>
      <c r="FL945" t="s">
        <v>37765</v>
      </c>
      <c r="FM945" t="s">
        <v>37766</v>
      </c>
      <c r="FN945" t="s">
        <v>37767</v>
      </c>
      <c r="FO945" t="s">
        <v>37768</v>
      </c>
      <c r="FP945" t="s">
        <v>37769</v>
      </c>
      <c r="FQ945" t="s">
        <v>37028</v>
      </c>
      <c r="FR945" t="s">
        <v>37008</v>
      </c>
      <c r="FS945" t="s">
        <v>37009</v>
      </c>
      <c r="FT945" t="s">
        <v>32641</v>
      </c>
      <c r="FU945" t="s">
        <v>32641</v>
      </c>
      <c r="FV945" t="s">
        <v>28824</v>
      </c>
      <c r="FW945" t="s">
        <v>37030</v>
      </c>
      <c r="FX945" t="s">
        <v>37031</v>
      </c>
      <c r="FY945" t="s">
        <v>36971</v>
      </c>
      <c r="FZ945" t="s">
        <v>36990</v>
      </c>
      <c r="GA945" t="s">
        <v>37783</v>
      </c>
      <c r="GB945" t="s">
        <v>36968</v>
      </c>
      <c r="GC945" t="s">
        <v>37032</v>
      </c>
      <c r="GD945" t="s">
        <v>37033</v>
      </c>
      <c r="GE945" t="s">
        <v>37770</v>
      </c>
      <c r="GF945" t="s">
        <v>37771</v>
      </c>
      <c r="GG945" t="s">
        <v>37772</v>
      </c>
      <c r="GH945" t="s">
        <v>37773</v>
      </c>
      <c r="GI945" t="s">
        <v>37774</v>
      </c>
      <c r="GJ945" t="s">
        <v>37034</v>
      </c>
      <c r="GK945" t="s">
        <v>37035</v>
      </c>
      <c r="GL945" t="s">
        <v>37784</v>
      </c>
      <c r="GM945" t="s">
        <v>37785</v>
      </c>
      <c r="GN945" t="s">
        <v>37786</v>
      </c>
      <c r="GO945" t="s">
        <v>36973</v>
      </c>
      <c r="GP945" t="s">
        <v>28824</v>
      </c>
      <c r="GQ945" t="s">
        <v>37010</v>
      </c>
      <c r="GR945" t="s">
        <v>36969</v>
      </c>
      <c r="GT945" t="s">
        <v>37011</v>
      </c>
      <c r="GU945">
        <f t="shared" si="119"/>
        <v>17.5</v>
      </c>
      <c r="GV945">
        <f t="shared" si="120"/>
        <v>17.5</v>
      </c>
      <c r="GX945">
        <v>14</v>
      </c>
      <c r="GY945" t="s">
        <v>37012</v>
      </c>
      <c r="HA945" t="s">
        <v>37013</v>
      </c>
      <c r="HE945">
        <v>13.99</v>
      </c>
    </row>
    <row r="946" spans="1:213">
      <c r="A946" t="s">
        <v>29123</v>
      </c>
      <c r="B946" t="s">
        <v>36962</v>
      </c>
      <c r="C946" t="s">
        <v>36963</v>
      </c>
      <c r="D946" t="s">
        <v>21372</v>
      </c>
      <c r="E946">
        <v>1</v>
      </c>
      <c r="F946" t="s">
        <v>36964</v>
      </c>
      <c r="G946" t="s">
        <v>38</v>
      </c>
      <c r="H946" t="s">
        <v>37246</v>
      </c>
      <c r="I946" t="s">
        <v>34208</v>
      </c>
      <c r="J946" t="s">
        <v>33297</v>
      </c>
      <c r="K946" t="s">
        <v>21308</v>
      </c>
      <c r="L946" t="s">
        <v>33298</v>
      </c>
      <c r="M946" t="s">
        <v>33343</v>
      </c>
      <c r="N946" t="s">
        <v>21360</v>
      </c>
      <c r="O946" t="s">
        <v>33344</v>
      </c>
      <c r="P946" t="s">
        <v>21282</v>
      </c>
      <c r="Q946" t="s">
        <v>33300</v>
      </c>
      <c r="T946" t="s">
        <v>33349</v>
      </c>
      <c r="U946" t="s">
        <v>37776</v>
      </c>
      <c r="V946" t="s">
        <v>34104</v>
      </c>
      <c r="W946" t="s">
        <v>36967</v>
      </c>
      <c r="X946" t="s">
        <v>36968</v>
      </c>
      <c r="Y946" t="s">
        <v>36969</v>
      </c>
      <c r="Z946">
        <v>200</v>
      </c>
      <c r="AA946">
        <v>186</v>
      </c>
      <c r="AB946" t="s">
        <v>37018</v>
      </c>
      <c r="AC946" t="s">
        <v>36990</v>
      </c>
      <c r="AD946" t="s">
        <v>36971</v>
      </c>
      <c r="AE946" t="s">
        <v>36972</v>
      </c>
      <c r="AF946" t="s">
        <v>36973</v>
      </c>
      <c r="AH946" t="s">
        <v>37757</v>
      </c>
      <c r="AJ946" t="s">
        <v>36967</v>
      </c>
      <c r="AK946" t="s">
        <v>32641</v>
      </c>
      <c r="AL946" t="s">
        <v>37454</v>
      </c>
      <c r="AM946" t="s">
        <v>37898</v>
      </c>
      <c r="AN946" t="s">
        <v>28795</v>
      </c>
      <c r="AQ946" t="s">
        <v>28795</v>
      </c>
      <c r="AR946" t="s">
        <v>34345</v>
      </c>
      <c r="AV946" t="s">
        <v>37135</v>
      </c>
      <c r="AX946" t="s">
        <v>37135</v>
      </c>
      <c r="AY946" t="s">
        <v>37021</v>
      </c>
      <c r="BA946" t="s">
        <v>353</v>
      </c>
      <c r="BB946">
        <v>48</v>
      </c>
      <c r="BC946" t="s">
        <v>37022</v>
      </c>
      <c r="BD946" t="s">
        <v>28739</v>
      </c>
      <c r="BE946" t="s">
        <v>36993</v>
      </c>
      <c r="BF946">
        <v>0.2</v>
      </c>
      <c r="BG946" t="str">
        <f>_xlfn.TEXTJOIN("-",TRUE,V946,AL946,I946,BD946,AR946)</f>
        <v>AG-B1I-CC-D3-EE</v>
      </c>
      <c r="BH946" t="s">
        <v>37550</v>
      </c>
      <c r="BJ946" t="s">
        <v>37461</v>
      </c>
      <c r="BK946" cm="1">
        <f t="array" ref="BK946">IF(LEN(TRIM(BG946))=0,"",SUMPRODUCT(--(LEN(TRIM($BG$5:BG946))&gt;0)))</f>
        <v>925</v>
      </c>
      <c r="BL946" t="str">
        <f>IF(BK946&lt;&gt;"",_xlfn.BASE(BK946,36,10),"")</f>
        <v>00000000PP</v>
      </c>
      <c r="BM946" t="str">
        <f>IF(BL946&lt;&gt;"","*"&amp;BL946&amp;"*","")</f>
        <v>*00000000PP*</v>
      </c>
      <c r="BN946" t="s">
        <v>37460</v>
      </c>
      <c r="BO946" t="str">
        <f>_xlfn.TEXTJOIN("-",TRUE,N946,T946)</f>
        <v>DAT004-M16</v>
      </c>
      <c r="CP946" t="s">
        <v>37948</v>
      </c>
      <c r="CU946">
        <v>13.99</v>
      </c>
      <c r="DT946" t="s">
        <v>37026</v>
      </c>
      <c r="EC946" s="7">
        <f t="shared" ref="EC946:EC1003" si="121">CU946/(1-0.2)</f>
        <v>17.487500000000001</v>
      </c>
      <c r="EN946" t="s">
        <v>36995</v>
      </c>
      <c r="EO946">
        <v>1731138031</v>
      </c>
      <c r="EP946" t="s">
        <v>36968</v>
      </c>
      <c r="EQ946" t="s">
        <v>36996</v>
      </c>
      <c r="ER946" t="s">
        <v>36997</v>
      </c>
      <c r="ES946" t="s">
        <v>36967</v>
      </c>
      <c r="ET946" t="s">
        <v>37761</v>
      </c>
      <c r="EU946" t="s">
        <v>36999</v>
      </c>
      <c r="FB946" t="s">
        <v>35377</v>
      </c>
      <c r="FC946" t="s">
        <v>37782</v>
      </c>
      <c r="FD946" t="s">
        <v>28795</v>
      </c>
      <c r="FF946" t="s">
        <v>36990</v>
      </c>
      <c r="FG946" t="s">
        <v>36990</v>
      </c>
      <c r="FH946" t="s">
        <v>37948</v>
      </c>
      <c r="FI946" t="s">
        <v>37762</v>
      </c>
      <c r="FJ946" t="s">
        <v>37763</v>
      </c>
      <c r="FK946" t="s">
        <v>37764</v>
      </c>
      <c r="FL946" t="s">
        <v>37765</v>
      </c>
      <c r="FM946" t="s">
        <v>37766</v>
      </c>
      <c r="FN946" t="s">
        <v>37767</v>
      </c>
      <c r="FO946" t="s">
        <v>37768</v>
      </c>
      <c r="FP946" t="s">
        <v>37769</v>
      </c>
      <c r="FQ946" t="s">
        <v>37028</v>
      </c>
      <c r="FR946" t="s">
        <v>37008</v>
      </c>
      <c r="FS946" t="s">
        <v>37009</v>
      </c>
      <c r="FT946" t="s">
        <v>32641</v>
      </c>
      <c r="FU946" t="s">
        <v>32641</v>
      </c>
      <c r="FV946" t="s">
        <v>28795</v>
      </c>
      <c r="FW946" t="s">
        <v>37030</v>
      </c>
      <c r="FX946" t="s">
        <v>37031</v>
      </c>
      <c r="FY946" t="s">
        <v>36971</v>
      </c>
      <c r="FZ946" t="s">
        <v>36990</v>
      </c>
      <c r="GA946" t="s">
        <v>37783</v>
      </c>
      <c r="GB946" t="s">
        <v>36968</v>
      </c>
      <c r="GC946" t="s">
        <v>37032</v>
      </c>
      <c r="GD946" t="s">
        <v>37033</v>
      </c>
      <c r="GE946" t="s">
        <v>37770</v>
      </c>
      <c r="GF946" t="s">
        <v>37771</v>
      </c>
      <c r="GG946" t="s">
        <v>37772</v>
      </c>
      <c r="GH946" t="s">
        <v>37773</v>
      </c>
      <c r="GI946" t="s">
        <v>37774</v>
      </c>
      <c r="GJ946" t="s">
        <v>37034</v>
      </c>
      <c r="GK946" t="s">
        <v>37035</v>
      </c>
      <c r="GL946" t="s">
        <v>37784</v>
      </c>
      <c r="GM946" t="s">
        <v>37785</v>
      </c>
      <c r="GN946" t="s">
        <v>37786</v>
      </c>
      <c r="GO946" t="s">
        <v>36973</v>
      </c>
      <c r="GP946" t="s">
        <v>28795</v>
      </c>
      <c r="GQ946" t="s">
        <v>37010</v>
      </c>
      <c r="GR946" t="s">
        <v>36969</v>
      </c>
      <c r="GT946" t="s">
        <v>37011</v>
      </c>
      <c r="GU946">
        <f t="shared" ref="GU946:GU1003" si="122">GX946/(1-0.2)</f>
        <v>17.5</v>
      </c>
      <c r="GV946">
        <f t="shared" ref="GV946:GV1003" si="123">GX946/(1-0.2)</f>
        <v>17.5</v>
      </c>
      <c r="GX946">
        <v>14</v>
      </c>
      <c r="GY946" t="s">
        <v>37012</v>
      </c>
      <c r="HA946" t="s">
        <v>37013</v>
      </c>
      <c r="HE946">
        <v>13.99</v>
      </c>
    </row>
    <row r="947" spans="1:213">
      <c r="A947" t="s">
        <v>29123</v>
      </c>
      <c r="B947" t="s">
        <v>36962</v>
      </c>
      <c r="C947" t="s">
        <v>36963</v>
      </c>
      <c r="D947" t="s">
        <v>21372</v>
      </c>
      <c r="E947">
        <v>1</v>
      </c>
      <c r="F947" t="s">
        <v>36964</v>
      </c>
      <c r="G947" t="s">
        <v>38</v>
      </c>
      <c r="H947" t="s">
        <v>37246</v>
      </c>
      <c r="I947" t="s">
        <v>34208</v>
      </c>
      <c r="J947" t="s">
        <v>33297</v>
      </c>
      <c r="K947" t="s">
        <v>21308</v>
      </c>
      <c r="L947" t="s">
        <v>33298</v>
      </c>
      <c r="M947" t="s">
        <v>33343</v>
      </c>
      <c r="N947" t="s">
        <v>21360</v>
      </c>
      <c r="O947" t="s">
        <v>33344</v>
      </c>
      <c r="P947" t="s">
        <v>21282</v>
      </c>
      <c r="Q947" t="s">
        <v>33300</v>
      </c>
      <c r="T947" t="s">
        <v>33349</v>
      </c>
      <c r="U947" t="s">
        <v>37776</v>
      </c>
      <c r="V947" t="s">
        <v>34104</v>
      </c>
      <c r="W947" t="s">
        <v>36967</v>
      </c>
      <c r="X947" t="s">
        <v>36968</v>
      </c>
      <c r="Y947" t="s">
        <v>36969</v>
      </c>
      <c r="Z947">
        <v>200</v>
      </c>
      <c r="AA947">
        <v>195</v>
      </c>
      <c r="AB947" t="s">
        <v>37018</v>
      </c>
      <c r="AC947" t="s">
        <v>36990</v>
      </c>
      <c r="AD947" t="s">
        <v>36971</v>
      </c>
      <c r="AE947" t="s">
        <v>36972</v>
      </c>
      <c r="AF947" t="s">
        <v>36973</v>
      </c>
      <c r="AH947" t="s">
        <v>37757</v>
      </c>
      <c r="AJ947" t="s">
        <v>36967</v>
      </c>
      <c r="AK947" t="s">
        <v>32641</v>
      </c>
      <c r="AL947" t="s">
        <v>37454</v>
      </c>
      <c r="AM947" t="s">
        <v>37898</v>
      </c>
      <c r="AN947" t="s">
        <v>28789</v>
      </c>
      <c r="AQ947" t="s">
        <v>28789</v>
      </c>
      <c r="AR947" t="s">
        <v>34347</v>
      </c>
      <c r="AV947" t="s">
        <v>37135</v>
      </c>
      <c r="AX947" t="s">
        <v>37135</v>
      </c>
      <c r="AY947" t="s">
        <v>37021</v>
      </c>
      <c r="BA947" t="s">
        <v>353</v>
      </c>
      <c r="BB947">
        <v>48</v>
      </c>
      <c r="BC947" t="s">
        <v>37022</v>
      </c>
      <c r="BD947" t="s">
        <v>28739</v>
      </c>
      <c r="BE947" t="s">
        <v>36993</v>
      </c>
      <c r="BF947">
        <v>0.2</v>
      </c>
      <c r="BG947" t="str">
        <f>_xlfn.TEXTJOIN("-",TRUE,V947,AL947,I947,BD947,AR947)</f>
        <v>AG-B1I-CC-D3-EF</v>
      </c>
      <c r="BH947" t="s">
        <v>37552</v>
      </c>
      <c r="BJ947" t="s">
        <v>37464</v>
      </c>
      <c r="BK947" cm="1">
        <f t="array" ref="BK947">IF(LEN(TRIM(BG947))=0,"",SUMPRODUCT(--(LEN(TRIM($BG$5:BG947))&gt;0)))</f>
        <v>926</v>
      </c>
      <c r="BL947" t="str">
        <f>IF(BK947&lt;&gt;"",_xlfn.BASE(BK947,36,10),"")</f>
        <v>00000000PQ</v>
      </c>
      <c r="BM947" t="str">
        <f>IF(BL947&lt;&gt;"","*"&amp;BL947&amp;"*","")</f>
        <v>*00000000PQ*</v>
      </c>
      <c r="BN947" t="s">
        <v>37463</v>
      </c>
      <c r="BO947" t="str">
        <f>_xlfn.TEXTJOIN("-",TRUE,N947,T947)</f>
        <v>DAT004-M16</v>
      </c>
      <c r="CP947" t="s">
        <v>37948</v>
      </c>
      <c r="CU947">
        <v>13.99</v>
      </c>
      <c r="DT947" t="s">
        <v>37026</v>
      </c>
      <c r="EC947" s="7">
        <f t="shared" si="121"/>
        <v>17.487500000000001</v>
      </c>
      <c r="EN947" t="s">
        <v>36995</v>
      </c>
      <c r="EO947">
        <v>1731138031</v>
      </c>
      <c r="EP947" t="s">
        <v>36968</v>
      </c>
      <c r="EQ947" t="s">
        <v>36996</v>
      </c>
      <c r="ER947" t="s">
        <v>36997</v>
      </c>
      <c r="ES947" t="s">
        <v>36967</v>
      </c>
      <c r="ET947" t="s">
        <v>37761</v>
      </c>
      <c r="EU947" t="s">
        <v>36999</v>
      </c>
      <c r="FB947" t="s">
        <v>35377</v>
      </c>
      <c r="FC947" t="s">
        <v>37782</v>
      </c>
      <c r="FD947" t="s">
        <v>28789</v>
      </c>
      <c r="FF947" t="s">
        <v>36990</v>
      </c>
      <c r="FG947" t="s">
        <v>36990</v>
      </c>
      <c r="FH947" t="s">
        <v>37948</v>
      </c>
      <c r="FI947" t="s">
        <v>37762</v>
      </c>
      <c r="FJ947" t="s">
        <v>37763</v>
      </c>
      <c r="FK947" t="s">
        <v>37764</v>
      </c>
      <c r="FL947" t="s">
        <v>37765</v>
      </c>
      <c r="FM947" t="s">
        <v>37766</v>
      </c>
      <c r="FN947" t="s">
        <v>37767</v>
      </c>
      <c r="FO947" t="s">
        <v>37768</v>
      </c>
      <c r="FP947" t="s">
        <v>37769</v>
      </c>
      <c r="FQ947" t="s">
        <v>37028</v>
      </c>
      <c r="FR947" t="s">
        <v>37008</v>
      </c>
      <c r="FS947" t="s">
        <v>37009</v>
      </c>
      <c r="FT947" t="s">
        <v>32641</v>
      </c>
      <c r="FU947" t="s">
        <v>32641</v>
      </c>
      <c r="FV947" t="s">
        <v>28789</v>
      </c>
      <c r="FW947" t="s">
        <v>37030</v>
      </c>
      <c r="FX947" t="s">
        <v>37031</v>
      </c>
      <c r="FY947" t="s">
        <v>36971</v>
      </c>
      <c r="FZ947" t="s">
        <v>36990</v>
      </c>
      <c r="GA947" t="s">
        <v>37783</v>
      </c>
      <c r="GB947" t="s">
        <v>36968</v>
      </c>
      <c r="GC947" t="s">
        <v>37032</v>
      </c>
      <c r="GD947" t="s">
        <v>37033</v>
      </c>
      <c r="GE947" t="s">
        <v>37770</v>
      </c>
      <c r="GF947" t="s">
        <v>37771</v>
      </c>
      <c r="GG947" t="s">
        <v>37772</v>
      </c>
      <c r="GH947" t="s">
        <v>37773</v>
      </c>
      <c r="GI947" t="s">
        <v>37774</v>
      </c>
      <c r="GJ947" t="s">
        <v>37034</v>
      </c>
      <c r="GK947" t="s">
        <v>37035</v>
      </c>
      <c r="GL947" t="s">
        <v>37784</v>
      </c>
      <c r="GM947" t="s">
        <v>37785</v>
      </c>
      <c r="GN947" t="s">
        <v>37786</v>
      </c>
      <c r="GO947" t="s">
        <v>36973</v>
      </c>
      <c r="GP947" t="s">
        <v>28789</v>
      </c>
      <c r="GQ947" t="s">
        <v>37010</v>
      </c>
      <c r="GR947" t="s">
        <v>36969</v>
      </c>
      <c r="GT947" t="s">
        <v>37011</v>
      </c>
      <c r="GU947">
        <f t="shared" si="122"/>
        <v>17.5</v>
      </c>
      <c r="GV947">
        <f t="shared" si="123"/>
        <v>17.5</v>
      </c>
      <c r="GX947">
        <v>14</v>
      </c>
      <c r="GY947" t="s">
        <v>37012</v>
      </c>
      <c r="HA947" t="s">
        <v>37013</v>
      </c>
      <c r="HE947">
        <v>13.99</v>
      </c>
    </row>
    <row r="948" spans="1:213">
      <c r="A948" t="s">
        <v>29123</v>
      </c>
      <c r="B948" t="s">
        <v>36962</v>
      </c>
      <c r="C948" t="s">
        <v>36963</v>
      </c>
      <c r="D948" t="s">
        <v>21372</v>
      </c>
      <c r="E948">
        <v>1</v>
      </c>
      <c r="F948" t="s">
        <v>36964</v>
      </c>
      <c r="G948" t="s">
        <v>38</v>
      </c>
      <c r="H948" t="s">
        <v>37246</v>
      </c>
      <c r="I948" t="s">
        <v>34208</v>
      </c>
      <c r="J948" t="s">
        <v>33297</v>
      </c>
      <c r="K948" t="s">
        <v>21308</v>
      </c>
      <c r="L948" t="s">
        <v>33298</v>
      </c>
      <c r="M948" t="s">
        <v>33343</v>
      </c>
      <c r="N948" t="s">
        <v>21360</v>
      </c>
      <c r="O948" t="s">
        <v>33344</v>
      </c>
      <c r="P948" t="s">
        <v>21282</v>
      </c>
      <c r="Q948" t="s">
        <v>33300</v>
      </c>
      <c r="T948" t="s">
        <v>33349</v>
      </c>
      <c r="U948" t="s">
        <v>37776</v>
      </c>
      <c r="V948" t="s">
        <v>34104</v>
      </c>
      <c r="W948" t="s">
        <v>36967</v>
      </c>
      <c r="X948" t="s">
        <v>36968</v>
      </c>
      <c r="Y948" t="s">
        <v>36969</v>
      </c>
      <c r="Z948">
        <v>300</v>
      </c>
      <c r="AA948">
        <v>221</v>
      </c>
      <c r="AB948" t="s">
        <v>37018</v>
      </c>
      <c r="AC948" t="s">
        <v>36990</v>
      </c>
      <c r="AD948" t="s">
        <v>36971</v>
      </c>
      <c r="AE948" t="s">
        <v>36972</v>
      </c>
      <c r="AF948" t="s">
        <v>36973</v>
      </c>
      <c r="AH948" t="s">
        <v>37757</v>
      </c>
      <c r="AJ948" t="s">
        <v>36967</v>
      </c>
      <c r="AK948" t="s">
        <v>32641</v>
      </c>
      <c r="AL948" t="s">
        <v>37454</v>
      </c>
      <c r="AM948" t="s">
        <v>37898</v>
      </c>
      <c r="AN948" t="s">
        <v>29088</v>
      </c>
      <c r="AQ948" t="s">
        <v>29088</v>
      </c>
      <c r="AR948" t="s">
        <v>34349</v>
      </c>
      <c r="AV948" t="s">
        <v>37135</v>
      </c>
      <c r="AX948" t="s">
        <v>37135</v>
      </c>
      <c r="AY948" t="s">
        <v>37021</v>
      </c>
      <c r="BA948" t="s">
        <v>353</v>
      </c>
      <c r="BB948">
        <v>48</v>
      </c>
      <c r="BC948" t="s">
        <v>37048</v>
      </c>
      <c r="BD948" t="s">
        <v>34259</v>
      </c>
      <c r="BE948" t="s">
        <v>36993</v>
      </c>
      <c r="BF948">
        <v>0.2</v>
      </c>
      <c r="BG948" t="str">
        <f>_xlfn.TEXTJOIN("-",TRUE,V948,AL948,I948,BD948,AR948)</f>
        <v>AG-B1I-CC-D4-EG</v>
      </c>
      <c r="BH948" t="s">
        <v>37554</v>
      </c>
      <c r="BJ948" t="s">
        <v>37467</v>
      </c>
      <c r="BK948" cm="1">
        <f t="array" ref="BK948">IF(LEN(TRIM(BG948))=0,"",SUMPRODUCT(--(LEN(TRIM($BG$5:BG948))&gt;0)))</f>
        <v>927</v>
      </c>
      <c r="BL948" t="str">
        <f>IF(BK948&lt;&gt;"",_xlfn.BASE(BK948,36,10),"")</f>
        <v>00000000PR</v>
      </c>
      <c r="BM948" t="str">
        <f>IF(BL948&lt;&gt;"","*"&amp;BL948&amp;"*","")</f>
        <v>*00000000PR*</v>
      </c>
      <c r="BN948" t="s">
        <v>37466</v>
      </c>
      <c r="BO948" t="str">
        <f>_xlfn.TEXTJOIN("-",TRUE,N948,T948)</f>
        <v>DAT004-M16</v>
      </c>
      <c r="CP948" t="s">
        <v>37948</v>
      </c>
      <c r="CU948">
        <v>13.99</v>
      </c>
      <c r="DT948" t="s">
        <v>37026</v>
      </c>
      <c r="EC948" s="7">
        <f t="shared" si="121"/>
        <v>17.487500000000001</v>
      </c>
      <c r="EN948" t="s">
        <v>36995</v>
      </c>
      <c r="EO948">
        <v>1731138031</v>
      </c>
      <c r="EP948" t="s">
        <v>36968</v>
      </c>
      <c r="EQ948" t="s">
        <v>36996</v>
      </c>
      <c r="ER948" t="s">
        <v>36997</v>
      </c>
      <c r="ES948" t="s">
        <v>36967</v>
      </c>
      <c r="ET948" t="s">
        <v>37761</v>
      </c>
      <c r="EU948" t="s">
        <v>36999</v>
      </c>
      <c r="FB948" t="s">
        <v>35377</v>
      </c>
      <c r="FC948" t="s">
        <v>37782</v>
      </c>
      <c r="FD948" t="s">
        <v>29088</v>
      </c>
      <c r="FF948" t="s">
        <v>36990</v>
      </c>
      <c r="FG948" t="s">
        <v>36990</v>
      </c>
      <c r="FH948" t="s">
        <v>37948</v>
      </c>
      <c r="FI948" t="s">
        <v>37762</v>
      </c>
      <c r="FJ948" t="s">
        <v>37763</v>
      </c>
      <c r="FK948" t="s">
        <v>37764</v>
      </c>
      <c r="FL948" t="s">
        <v>37765</v>
      </c>
      <c r="FM948" t="s">
        <v>37766</v>
      </c>
      <c r="FN948" t="s">
        <v>37767</v>
      </c>
      <c r="FO948" t="s">
        <v>37768</v>
      </c>
      <c r="FP948" t="s">
        <v>37769</v>
      </c>
      <c r="FQ948" t="s">
        <v>37028</v>
      </c>
      <c r="FR948" t="s">
        <v>37008</v>
      </c>
      <c r="FS948" t="s">
        <v>37009</v>
      </c>
      <c r="FT948" t="s">
        <v>32641</v>
      </c>
      <c r="FU948" t="s">
        <v>32641</v>
      </c>
      <c r="FV948" t="s">
        <v>29088</v>
      </c>
      <c r="FW948" t="s">
        <v>37030</v>
      </c>
      <c r="FX948" t="s">
        <v>37031</v>
      </c>
      <c r="FY948" t="s">
        <v>36971</v>
      </c>
      <c r="FZ948" t="s">
        <v>36990</v>
      </c>
      <c r="GA948" t="s">
        <v>37783</v>
      </c>
      <c r="GB948" t="s">
        <v>36968</v>
      </c>
      <c r="GC948" t="s">
        <v>37032</v>
      </c>
      <c r="GD948" t="s">
        <v>37033</v>
      </c>
      <c r="GE948" t="s">
        <v>37770</v>
      </c>
      <c r="GF948" t="s">
        <v>37771</v>
      </c>
      <c r="GG948" t="s">
        <v>37772</v>
      </c>
      <c r="GH948" t="s">
        <v>37773</v>
      </c>
      <c r="GI948" t="s">
        <v>37774</v>
      </c>
      <c r="GJ948" t="s">
        <v>37034</v>
      </c>
      <c r="GK948" t="s">
        <v>37035</v>
      </c>
      <c r="GL948" t="s">
        <v>37784</v>
      </c>
      <c r="GM948" t="s">
        <v>37785</v>
      </c>
      <c r="GN948" t="s">
        <v>37786</v>
      </c>
      <c r="GO948" t="s">
        <v>36973</v>
      </c>
      <c r="GP948" t="s">
        <v>29088</v>
      </c>
      <c r="GQ948" t="s">
        <v>37010</v>
      </c>
      <c r="GR948" t="s">
        <v>36969</v>
      </c>
      <c r="GT948" t="s">
        <v>37011</v>
      </c>
      <c r="GU948">
        <f t="shared" si="122"/>
        <v>17.5</v>
      </c>
      <c r="GV948">
        <f t="shared" si="123"/>
        <v>17.5</v>
      </c>
      <c r="GX948">
        <v>14</v>
      </c>
      <c r="GY948" t="s">
        <v>37012</v>
      </c>
      <c r="HA948" t="s">
        <v>37013</v>
      </c>
      <c r="HE948">
        <v>13.99</v>
      </c>
    </row>
    <row r="949" spans="1:213">
      <c r="A949" t="s">
        <v>29123</v>
      </c>
      <c r="B949" t="s">
        <v>36962</v>
      </c>
      <c r="C949" t="s">
        <v>36963</v>
      </c>
      <c r="D949" t="s">
        <v>21372</v>
      </c>
      <c r="E949">
        <v>1</v>
      </c>
      <c r="F949" t="s">
        <v>36964</v>
      </c>
      <c r="G949" t="s">
        <v>38</v>
      </c>
      <c r="H949" t="s">
        <v>37246</v>
      </c>
      <c r="I949" t="s">
        <v>34208</v>
      </c>
      <c r="J949" t="s">
        <v>33297</v>
      </c>
      <c r="K949" t="s">
        <v>21308</v>
      </c>
      <c r="L949" t="s">
        <v>33298</v>
      </c>
      <c r="M949" t="s">
        <v>33343</v>
      </c>
      <c r="N949" t="s">
        <v>21360</v>
      </c>
      <c r="O949" t="s">
        <v>33344</v>
      </c>
      <c r="P949" t="s">
        <v>21282</v>
      </c>
      <c r="Q949" t="s">
        <v>33300</v>
      </c>
      <c r="T949" t="s">
        <v>33349</v>
      </c>
      <c r="U949" t="s">
        <v>37776</v>
      </c>
      <c r="V949" t="s">
        <v>34104</v>
      </c>
      <c r="W949" t="s">
        <v>36967</v>
      </c>
      <c r="X949" t="s">
        <v>36968</v>
      </c>
      <c r="Y949" t="s">
        <v>36969</v>
      </c>
      <c r="Z949">
        <v>300</v>
      </c>
      <c r="AA949">
        <v>236</v>
      </c>
      <c r="AB949" t="s">
        <v>37018</v>
      </c>
      <c r="AC949" t="s">
        <v>36990</v>
      </c>
      <c r="AD949" t="s">
        <v>36971</v>
      </c>
      <c r="AE949" t="s">
        <v>36972</v>
      </c>
      <c r="AF949" t="s">
        <v>36973</v>
      </c>
      <c r="AH949" t="s">
        <v>37757</v>
      </c>
      <c r="AJ949" t="s">
        <v>36967</v>
      </c>
      <c r="AK949" t="s">
        <v>32641</v>
      </c>
      <c r="AL949" t="s">
        <v>37454</v>
      </c>
      <c r="AM949" t="s">
        <v>37898</v>
      </c>
      <c r="AN949" t="s">
        <v>29128</v>
      </c>
      <c r="AQ949" t="s">
        <v>29128</v>
      </c>
      <c r="AR949" t="s">
        <v>34351</v>
      </c>
      <c r="AV949" t="s">
        <v>37135</v>
      </c>
      <c r="AX949" t="s">
        <v>37135</v>
      </c>
      <c r="AY949" t="s">
        <v>37021</v>
      </c>
      <c r="BA949" t="s">
        <v>353</v>
      </c>
      <c r="BB949">
        <v>48</v>
      </c>
      <c r="BC949" t="s">
        <v>37048</v>
      </c>
      <c r="BD949" t="s">
        <v>34259</v>
      </c>
      <c r="BE949" t="s">
        <v>36993</v>
      </c>
      <c r="BF949">
        <v>0.2</v>
      </c>
      <c r="BG949" t="str">
        <f>_xlfn.TEXTJOIN("-",TRUE,V949,AL949,I949,BD949,AR949)</f>
        <v>AG-B1I-CC-D4-EH</v>
      </c>
      <c r="BH949" t="s">
        <v>37556</v>
      </c>
      <c r="BJ949" t="s">
        <v>37470</v>
      </c>
      <c r="BK949" cm="1">
        <f t="array" ref="BK949">IF(LEN(TRIM(BG949))=0,"",SUMPRODUCT(--(LEN(TRIM($BG$5:BG949))&gt;0)))</f>
        <v>928</v>
      </c>
      <c r="BL949" t="str">
        <f>IF(BK949&lt;&gt;"",_xlfn.BASE(BK949,36,10),"")</f>
        <v>00000000PS</v>
      </c>
      <c r="BM949" t="str">
        <f>IF(BL949&lt;&gt;"","*"&amp;BL949&amp;"*","")</f>
        <v>*00000000PS*</v>
      </c>
      <c r="BN949" t="s">
        <v>37469</v>
      </c>
      <c r="BO949" t="str">
        <f>_xlfn.TEXTJOIN("-",TRUE,N949,T949)</f>
        <v>DAT004-M16</v>
      </c>
      <c r="CP949" t="s">
        <v>37948</v>
      </c>
      <c r="CU949">
        <v>13.99</v>
      </c>
      <c r="DT949" t="s">
        <v>37026</v>
      </c>
      <c r="EC949" s="7">
        <f t="shared" si="121"/>
        <v>17.487500000000001</v>
      </c>
      <c r="EN949" t="s">
        <v>36995</v>
      </c>
      <c r="EO949">
        <v>1731138031</v>
      </c>
      <c r="EP949" t="s">
        <v>36968</v>
      </c>
      <c r="EQ949" t="s">
        <v>36996</v>
      </c>
      <c r="ER949" t="s">
        <v>36997</v>
      </c>
      <c r="ES949" t="s">
        <v>36967</v>
      </c>
      <c r="ET949" t="s">
        <v>37761</v>
      </c>
      <c r="EU949" t="s">
        <v>36999</v>
      </c>
      <c r="FB949" t="s">
        <v>35377</v>
      </c>
      <c r="FC949" t="s">
        <v>37782</v>
      </c>
      <c r="FD949" t="s">
        <v>37799</v>
      </c>
      <c r="FF949" t="s">
        <v>36990</v>
      </c>
      <c r="FG949" t="s">
        <v>36990</v>
      </c>
      <c r="FH949" t="s">
        <v>37948</v>
      </c>
      <c r="FI949" t="s">
        <v>37762</v>
      </c>
      <c r="FJ949" t="s">
        <v>37763</v>
      </c>
      <c r="FK949" t="s">
        <v>37764</v>
      </c>
      <c r="FL949" t="s">
        <v>37765</v>
      </c>
      <c r="FM949" t="s">
        <v>37766</v>
      </c>
      <c r="FN949" t="s">
        <v>37767</v>
      </c>
      <c r="FO949" t="s">
        <v>37768</v>
      </c>
      <c r="FP949" t="s">
        <v>37769</v>
      </c>
      <c r="FQ949" t="s">
        <v>37028</v>
      </c>
      <c r="FR949" t="s">
        <v>37008</v>
      </c>
      <c r="FS949" t="s">
        <v>37009</v>
      </c>
      <c r="FT949" t="s">
        <v>32641</v>
      </c>
      <c r="FU949" t="s">
        <v>32641</v>
      </c>
      <c r="FV949" t="s">
        <v>37799</v>
      </c>
      <c r="FW949" t="s">
        <v>37030</v>
      </c>
      <c r="FX949" t="s">
        <v>37031</v>
      </c>
      <c r="FY949" t="s">
        <v>36971</v>
      </c>
      <c r="FZ949" t="s">
        <v>36990</v>
      </c>
      <c r="GA949" t="s">
        <v>37783</v>
      </c>
      <c r="GB949" t="s">
        <v>36968</v>
      </c>
      <c r="GC949" t="s">
        <v>37032</v>
      </c>
      <c r="GD949" t="s">
        <v>37033</v>
      </c>
      <c r="GE949" t="s">
        <v>37770</v>
      </c>
      <c r="GF949" t="s">
        <v>37771</v>
      </c>
      <c r="GG949" t="s">
        <v>37772</v>
      </c>
      <c r="GH949" t="s">
        <v>37773</v>
      </c>
      <c r="GI949" t="s">
        <v>37774</v>
      </c>
      <c r="GJ949" t="s">
        <v>37034</v>
      </c>
      <c r="GK949" t="s">
        <v>37035</v>
      </c>
      <c r="GL949" t="s">
        <v>37784</v>
      </c>
      <c r="GM949" t="s">
        <v>37785</v>
      </c>
      <c r="GN949" t="s">
        <v>37786</v>
      </c>
      <c r="GO949" t="s">
        <v>36973</v>
      </c>
      <c r="GP949" t="s">
        <v>37799</v>
      </c>
      <c r="GQ949" t="s">
        <v>37010</v>
      </c>
      <c r="GR949" t="s">
        <v>36969</v>
      </c>
      <c r="GT949" t="s">
        <v>37011</v>
      </c>
      <c r="GU949">
        <f t="shared" si="122"/>
        <v>17.5</v>
      </c>
      <c r="GV949">
        <f t="shared" si="123"/>
        <v>17.5</v>
      </c>
      <c r="GX949">
        <v>14</v>
      </c>
      <c r="GY949" t="s">
        <v>37012</v>
      </c>
      <c r="HA949" t="s">
        <v>37013</v>
      </c>
      <c r="HE949">
        <v>13.99</v>
      </c>
    </row>
    <row r="950" spans="1:213">
      <c r="A950" t="s">
        <v>29123</v>
      </c>
      <c r="B950" t="s">
        <v>36962</v>
      </c>
      <c r="C950" t="s">
        <v>36963</v>
      </c>
      <c r="D950" t="s">
        <v>21372</v>
      </c>
      <c r="E950">
        <v>1</v>
      </c>
      <c r="F950" t="s">
        <v>36964</v>
      </c>
      <c r="G950" t="s">
        <v>38</v>
      </c>
      <c r="H950" t="s">
        <v>37246</v>
      </c>
      <c r="I950" t="s">
        <v>34208</v>
      </c>
      <c r="J950" t="s">
        <v>33297</v>
      </c>
      <c r="K950" t="s">
        <v>21308</v>
      </c>
      <c r="L950" t="s">
        <v>33298</v>
      </c>
      <c r="M950" t="s">
        <v>33343</v>
      </c>
      <c r="N950" t="s">
        <v>21360</v>
      </c>
      <c r="O950" t="s">
        <v>33344</v>
      </c>
      <c r="P950" t="s">
        <v>21282</v>
      </c>
      <c r="Q950" t="s">
        <v>33300</v>
      </c>
      <c r="T950" t="s">
        <v>33349</v>
      </c>
      <c r="U950" t="s">
        <v>37776</v>
      </c>
      <c r="V950" t="s">
        <v>34104</v>
      </c>
      <c r="W950" t="s">
        <v>36967</v>
      </c>
      <c r="X950" t="s">
        <v>36968</v>
      </c>
      <c r="Y950" t="s">
        <v>36969</v>
      </c>
      <c r="Z950">
        <v>300</v>
      </c>
      <c r="AA950">
        <v>271</v>
      </c>
      <c r="AB950" t="s">
        <v>37056</v>
      </c>
      <c r="AC950" t="s">
        <v>36990</v>
      </c>
      <c r="AD950" t="s">
        <v>36971</v>
      </c>
      <c r="AE950" t="s">
        <v>36972</v>
      </c>
      <c r="AF950" t="s">
        <v>36973</v>
      </c>
      <c r="AH950" t="s">
        <v>37757</v>
      </c>
      <c r="AJ950" t="s">
        <v>36967</v>
      </c>
      <c r="AK950" t="s">
        <v>32641</v>
      </c>
      <c r="AL950" t="s">
        <v>37454</v>
      </c>
      <c r="AM950" t="s">
        <v>37898</v>
      </c>
      <c r="AN950" t="s">
        <v>37800</v>
      </c>
      <c r="AQ950" t="s">
        <v>37800</v>
      </c>
      <c r="AR950" t="s">
        <v>34353</v>
      </c>
      <c r="AV950" t="s">
        <v>37135</v>
      </c>
      <c r="AX950" t="s">
        <v>37135</v>
      </c>
      <c r="AY950" t="s">
        <v>37058</v>
      </c>
      <c r="BA950" t="s">
        <v>37059</v>
      </c>
      <c r="BB950">
        <v>48</v>
      </c>
      <c r="BC950" t="s">
        <v>37060</v>
      </c>
      <c r="BD950" t="s">
        <v>34261</v>
      </c>
      <c r="BE950" t="s">
        <v>36993</v>
      </c>
      <c r="BF950">
        <v>0.2</v>
      </c>
      <c r="BG950" t="str">
        <f>_xlfn.TEXTJOIN("-",TRUE,V950,AL950,I950,BD950,AR950)</f>
        <v>AG-B1I-CC-D5-EI</v>
      </c>
      <c r="BH950" t="s">
        <v>37558</v>
      </c>
      <c r="BJ950" t="s">
        <v>37473</v>
      </c>
      <c r="BK950" cm="1">
        <f t="array" ref="BK950">IF(LEN(TRIM(BG950))=0,"",SUMPRODUCT(--(LEN(TRIM($BG$5:BG950))&gt;0)))</f>
        <v>929</v>
      </c>
      <c r="BL950" t="str">
        <f>IF(BK950&lt;&gt;"",_xlfn.BASE(BK950,36,10),"")</f>
        <v>00000000PT</v>
      </c>
      <c r="BM950" t="str">
        <f>IF(BL950&lt;&gt;"","*"&amp;BL950&amp;"*","")</f>
        <v>*00000000PT*</v>
      </c>
      <c r="BN950" t="s">
        <v>37472</v>
      </c>
      <c r="BO950" t="str">
        <f>_xlfn.TEXTJOIN("-",TRUE,N950,T950)</f>
        <v>DAT004-M16</v>
      </c>
      <c r="CP950" t="s">
        <v>37948</v>
      </c>
      <c r="CU950">
        <v>16.989999999999998</v>
      </c>
      <c r="DT950" t="s">
        <v>37026</v>
      </c>
      <c r="EC950" s="7">
        <f t="shared" si="121"/>
        <v>21.237499999999997</v>
      </c>
      <c r="EN950" t="s">
        <v>36995</v>
      </c>
      <c r="EO950">
        <v>1731138031</v>
      </c>
      <c r="EP950" t="s">
        <v>36968</v>
      </c>
      <c r="EQ950" t="s">
        <v>36996</v>
      </c>
      <c r="ER950" t="s">
        <v>36997</v>
      </c>
      <c r="ES950" t="s">
        <v>36967</v>
      </c>
      <c r="ET950" t="s">
        <v>37761</v>
      </c>
      <c r="EU950" t="s">
        <v>36999</v>
      </c>
      <c r="FB950" t="s">
        <v>35377</v>
      </c>
      <c r="FC950" t="s">
        <v>37782</v>
      </c>
      <c r="FD950" t="s">
        <v>37800</v>
      </c>
      <c r="FF950" t="s">
        <v>36990</v>
      </c>
      <c r="FG950" t="s">
        <v>36990</v>
      </c>
      <c r="FH950" t="s">
        <v>37948</v>
      </c>
      <c r="FI950" t="s">
        <v>37762</v>
      </c>
      <c r="FJ950" t="s">
        <v>37763</v>
      </c>
      <c r="FK950" t="s">
        <v>37764</v>
      </c>
      <c r="FL950" t="s">
        <v>37765</v>
      </c>
      <c r="FM950" t="s">
        <v>37766</v>
      </c>
      <c r="FN950" t="s">
        <v>37767</v>
      </c>
      <c r="FO950" t="s">
        <v>37768</v>
      </c>
      <c r="FP950" t="s">
        <v>37769</v>
      </c>
      <c r="FQ950" t="s">
        <v>37028</v>
      </c>
      <c r="FR950" t="s">
        <v>37008</v>
      </c>
      <c r="FS950" t="s">
        <v>37009</v>
      </c>
      <c r="FT950" t="s">
        <v>32641</v>
      </c>
      <c r="FU950" t="s">
        <v>32641</v>
      </c>
      <c r="FV950" t="s">
        <v>37800</v>
      </c>
      <c r="FW950" t="s">
        <v>37030</v>
      </c>
      <c r="FX950" t="s">
        <v>37031</v>
      </c>
      <c r="FY950" t="s">
        <v>36971</v>
      </c>
      <c r="FZ950" t="s">
        <v>36990</v>
      </c>
      <c r="GA950" t="s">
        <v>37783</v>
      </c>
      <c r="GB950" t="s">
        <v>36968</v>
      </c>
      <c r="GC950" t="s">
        <v>37032</v>
      </c>
      <c r="GD950" t="s">
        <v>37033</v>
      </c>
      <c r="GE950" t="s">
        <v>37770</v>
      </c>
      <c r="GF950" t="s">
        <v>37771</v>
      </c>
      <c r="GG950" t="s">
        <v>37772</v>
      </c>
      <c r="GH950" t="s">
        <v>37773</v>
      </c>
      <c r="GI950" t="s">
        <v>37774</v>
      </c>
      <c r="GJ950" t="s">
        <v>37034</v>
      </c>
      <c r="GK950" t="s">
        <v>37035</v>
      </c>
      <c r="GL950" t="s">
        <v>37784</v>
      </c>
      <c r="GM950" t="s">
        <v>37785</v>
      </c>
      <c r="GN950" t="s">
        <v>37786</v>
      </c>
      <c r="GO950" t="s">
        <v>36973</v>
      </c>
      <c r="GP950" t="s">
        <v>37800</v>
      </c>
      <c r="GQ950" t="s">
        <v>37010</v>
      </c>
      <c r="GR950" t="s">
        <v>36969</v>
      </c>
      <c r="GT950" t="s">
        <v>37011</v>
      </c>
      <c r="GU950">
        <f t="shared" si="122"/>
        <v>21.25</v>
      </c>
      <c r="GV950">
        <f t="shared" si="123"/>
        <v>21.25</v>
      </c>
      <c r="GX950">
        <v>17</v>
      </c>
      <c r="GY950" t="s">
        <v>37012</v>
      </c>
      <c r="HA950" t="s">
        <v>37013</v>
      </c>
      <c r="HE950">
        <v>16.989999999999998</v>
      </c>
    </row>
    <row r="951" spans="1:213">
      <c r="A951" t="s">
        <v>29123</v>
      </c>
      <c r="B951" t="s">
        <v>36962</v>
      </c>
      <c r="C951" t="s">
        <v>36963</v>
      </c>
      <c r="D951" t="s">
        <v>21372</v>
      </c>
      <c r="E951">
        <v>1</v>
      </c>
      <c r="F951" t="s">
        <v>36964</v>
      </c>
      <c r="G951" t="s">
        <v>38</v>
      </c>
      <c r="H951" t="s">
        <v>37246</v>
      </c>
      <c r="I951" t="s">
        <v>34208</v>
      </c>
      <c r="J951" t="s">
        <v>33297</v>
      </c>
      <c r="K951" t="s">
        <v>21308</v>
      </c>
      <c r="L951" t="s">
        <v>33298</v>
      </c>
      <c r="M951" t="s">
        <v>33343</v>
      </c>
      <c r="N951" t="s">
        <v>21360</v>
      </c>
      <c r="O951" t="s">
        <v>33344</v>
      </c>
      <c r="P951" t="s">
        <v>21282</v>
      </c>
      <c r="Q951" t="s">
        <v>33300</v>
      </c>
      <c r="T951" t="s">
        <v>33349</v>
      </c>
      <c r="U951" t="s">
        <v>37776</v>
      </c>
      <c r="V951" t="s">
        <v>34104</v>
      </c>
      <c r="W951" t="s">
        <v>36967</v>
      </c>
      <c r="X951" t="s">
        <v>36968</v>
      </c>
      <c r="Y951" t="s">
        <v>36969</v>
      </c>
      <c r="Z951">
        <v>200</v>
      </c>
      <c r="AA951">
        <v>171</v>
      </c>
      <c r="AB951" t="s">
        <v>37018</v>
      </c>
      <c r="AC951" t="s">
        <v>36990</v>
      </c>
      <c r="AD951" t="s">
        <v>36971</v>
      </c>
      <c r="AE951" t="s">
        <v>36972</v>
      </c>
      <c r="AF951" t="s">
        <v>36973</v>
      </c>
      <c r="AH951" t="s">
        <v>37757</v>
      </c>
      <c r="AJ951" t="s">
        <v>36967</v>
      </c>
      <c r="AK951" t="s">
        <v>33461</v>
      </c>
      <c r="AL951" t="s">
        <v>37949</v>
      </c>
      <c r="AM951" t="s">
        <v>37777</v>
      </c>
      <c r="AN951" t="s">
        <v>28824</v>
      </c>
      <c r="AQ951" t="s">
        <v>28824</v>
      </c>
      <c r="AR951" t="s">
        <v>34343</v>
      </c>
      <c r="AW951" t="s">
        <v>37135</v>
      </c>
      <c r="AX951" t="s">
        <v>37135</v>
      </c>
      <c r="AY951" t="s">
        <v>37021</v>
      </c>
      <c r="BA951" t="s">
        <v>353</v>
      </c>
      <c r="BB951">
        <v>48</v>
      </c>
      <c r="BC951" t="s">
        <v>37022</v>
      </c>
      <c r="BD951" t="s">
        <v>28739</v>
      </c>
      <c r="BE951" t="s">
        <v>36993</v>
      </c>
      <c r="BF951">
        <v>0.2</v>
      </c>
      <c r="BG951" t="str">
        <f>_xlfn.TEXTJOIN("-",TRUE,V951,AL951,I951,BD951,AR951)</f>
        <v>AG-B1J-CC-D3-ED</v>
      </c>
      <c r="BH951" t="s">
        <v>38159</v>
      </c>
      <c r="BJ951" t="s">
        <v>37951</v>
      </c>
      <c r="BK951" cm="1">
        <f t="array" ref="BK951">IF(LEN(TRIM(BG951))=0,"",SUMPRODUCT(--(LEN(TRIM($BG$5:BG951))&gt;0)))</f>
        <v>930</v>
      </c>
      <c r="BL951" t="str">
        <f>IF(BK951&lt;&gt;"",_xlfn.BASE(BK951,36,10),"")</f>
        <v>00000000PU</v>
      </c>
      <c r="BM951" t="str">
        <f>IF(BL951&lt;&gt;"","*"&amp;BL951&amp;"*","")</f>
        <v>*00000000PU*</v>
      </c>
      <c r="BN951" t="s">
        <v>37950</v>
      </c>
      <c r="BO951" t="str">
        <f>_xlfn.TEXTJOIN("-",TRUE,N951,T951)</f>
        <v>DAT004-M16</v>
      </c>
      <c r="CP951" t="s">
        <v>37952</v>
      </c>
      <c r="CU951">
        <v>13.99</v>
      </c>
      <c r="DT951" t="s">
        <v>37026</v>
      </c>
      <c r="EC951" s="7">
        <f t="shared" si="121"/>
        <v>17.487500000000001</v>
      </c>
      <c r="EN951" t="s">
        <v>36995</v>
      </c>
      <c r="EO951">
        <v>1731138031</v>
      </c>
      <c r="EP951" t="s">
        <v>36968</v>
      </c>
      <c r="EQ951" t="s">
        <v>36996</v>
      </c>
      <c r="ER951" t="s">
        <v>36997</v>
      </c>
      <c r="ES951" t="s">
        <v>36967</v>
      </c>
      <c r="ET951" t="s">
        <v>37761</v>
      </c>
      <c r="EU951" t="s">
        <v>36999</v>
      </c>
      <c r="FB951" t="s">
        <v>35377</v>
      </c>
      <c r="FC951" t="s">
        <v>37782</v>
      </c>
      <c r="FD951" t="s">
        <v>28824</v>
      </c>
      <c r="FF951" t="s">
        <v>36990</v>
      </c>
      <c r="FG951" t="s">
        <v>36990</v>
      </c>
      <c r="FH951" t="s">
        <v>37952</v>
      </c>
      <c r="FI951" t="s">
        <v>37762</v>
      </c>
      <c r="FJ951" t="s">
        <v>37763</v>
      </c>
      <c r="FK951" t="s">
        <v>37764</v>
      </c>
      <c r="FL951" t="s">
        <v>37765</v>
      </c>
      <c r="FM951" t="s">
        <v>37766</v>
      </c>
      <c r="FN951" t="s">
        <v>37767</v>
      </c>
      <c r="FO951" t="s">
        <v>37768</v>
      </c>
      <c r="FP951" t="s">
        <v>37769</v>
      </c>
      <c r="FQ951" t="s">
        <v>37028</v>
      </c>
      <c r="FR951" t="s">
        <v>37008</v>
      </c>
      <c r="FS951" t="s">
        <v>37009</v>
      </c>
      <c r="FT951" t="s">
        <v>33461</v>
      </c>
      <c r="FU951" t="s">
        <v>33461</v>
      </c>
      <c r="FV951" t="s">
        <v>28824</v>
      </c>
      <c r="FW951" t="s">
        <v>37030</v>
      </c>
      <c r="FX951" t="s">
        <v>37031</v>
      </c>
      <c r="FY951" t="s">
        <v>36971</v>
      </c>
      <c r="FZ951" t="s">
        <v>36990</v>
      </c>
      <c r="GA951" t="s">
        <v>37783</v>
      </c>
      <c r="GB951" t="s">
        <v>36968</v>
      </c>
      <c r="GC951" t="s">
        <v>37032</v>
      </c>
      <c r="GD951" t="s">
        <v>37033</v>
      </c>
      <c r="GE951" t="s">
        <v>37770</v>
      </c>
      <c r="GF951" t="s">
        <v>37771</v>
      </c>
      <c r="GG951" t="s">
        <v>37772</v>
      </c>
      <c r="GH951" t="s">
        <v>37773</v>
      </c>
      <c r="GI951" t="s">
        <v>37774</v>
      </c>
      <c r="GJ951" t="s">
        <v>37034</v>
      </c>
      <c r="GK951" t="s">
        <v>37035</v>
      </c>
      <c r="GL951" t="s">
        <v>37784</v>
      </c>
      <c r="GM951" t="s">
        <v>37785</v>
      </c>
      <c r="GN951" t="s">
        <v>37786</v>
      </c>
      <c r="GO951" t="s">
        <v>36973</v>
      </c>
      <c r="GP951" t="s">
        <v>28824</v>
      </c>
      <c r="GQ951" t="s">
        <v>37010</v>
      </c>
      <c r="GR951" t="s">
        <v>36969</v>
      </c>
      <c r="GT951" t="s">
        <v>37011</v>
      </c>
      <c r="GU951">
        <f t="shared" si="122"/>
        <v>17.5</v>
      </c>
      <c r="GV951">
        <f t="shared" si="123"/>
        <v>17.5</v>
      </c>
      <c r="GX951">
        <v>14</v>
      </c>
      <c r="GY951" t="s">
        <v>37012</v>
      </c>
      <c r="HA951" t="s">
        <v>37013</v>
      </c>
      <c r="HE951">
        <v>13.99</v>
      </c>
    </row>
    <row r="952" spans="1:213">
      <c r="A952" t="s">
        <v>29123</v>
      </c>
      <c r="B952" t="s">
        <v>36962</v>
      </c>
      <c r="C952" t="s">
        <v>36963</v>
      </c>
      <c r="D952" t="s">
        <v>21372</v>
      </c>
      <c r="E952">
        <v>1</v>
      </c>
      <c r="F952" t="s">
        <v>36964</v>
      </c>
      <c r="G952" t="s">
        <v>38</v>
      </c>
      <c r="H952" t="s">
        <v>37246</v>
      </c>
      <c r="I952" t="s">
        <v>34208</v>
      </c>
      <c r="J952" t="s">
        <v>33297</v>
      </c>
      <c r="K952" t="s">
        <v>21308</v>
      </c>
      <c r="L952" t="s">
        <v>33298</v>
      </c>
      <c r="M952" t="s">
        <v>33343</v>
      </c>
      <c r="N952" t="s">
        <v>21360</v>
      </c>
      <c r="O952" t="s">
        <v>33344</v>
      </c>
      <c r="P952" t="s">
        <v>21282</v>
      </c>
      <c r="Q952" t="s">
        <v>33300</v>
      </c>
      <c r="T952" t="s">
        <v>33349</v>
      </c>
      <c r="U952" t="s">
        <v>37776</v>
      </c>
      <c r="V952" t="s">
        <v>34104</v>
      </c>
      <c r="W952" t="s">
        <v>36967</v>
      </c>
      <c r="X952" t="s">
        <v>36968</v>
      </c>
      <c r="Y952" t="s">
        <v>36969</v>
      </c>
      <c r="Z952">
        <v>200</v>
      </c>
      <c r="AA952">
        <v>186</v>
      </c>
      <c r="AB952" t="s">
        <v>37018</v>
      </c>
      <c r="AC952" t="s">
        <v>36990</v>
      </c>
      <c r="AD952" t="s">
        <v>36971</v>
      </c>
      <c r="AE952" t="s">
        <v>36972</v>
      </c>
      <c r="AF952" t="s">
        <v>36973</v>
      </c>
      <c r="AH952" t="s">
        <v>37757</v>
      </c>
      <c r="AJ952" t="s">
        <v>36967</v>
      </c>
      <c r="AK952" t="s">
        <v>33461</v>
      </c>
      <c r="AL952" t="s">
        <v>37949</v>
      </c>
      <c r="AM952" t="s">
        <v>37777</v>
      </c>
      <c r="AN952" t="s">
        <v>28795</v>
      </c>
      <c r="AQ952" t="s">
        <v>28795</v>
      </c>
      <c r="AR952" t="s">
        <v>34345</v>
      </c>
      <c r="AW952" t="s">
        <v>37135</v>
      </c>
      <c r="AX952" t="s">
        <v>37135</v>
      </c>
      <c r="AY952" t="s">
        <v>37021</v>
      </c>
      <c r="BA952" t="s">
        <v>353</v>
      </c>
      <c r="BB952">
        <v>48</v>
      </c>
      <c r="BC952" t="s">
        <v>37022</v>
      </c>
      <c r="BD952" t="s">
        <v>28739</v>
      </c>
      <c r="BE952" t="s">
        <v>36993</v>
      </c>
      <c r="BF952">
        <v>0.2</v>
      </c>
      <c r="BG952" t="str">
        <f>_xlfn.TEXTJOIN("-",TRUE,V952,AL952,I952,BD952,AR952)</f>
        <v>AG-B1J-CC-D3-EE</v>
      </c>
      <c r="BH952" t="s">
        <v>38160</v>
      </c>
      <c r="BJ952" t="s">
        <v>37954</v>
      </c>
      <c r="BK952" cm="1">
        <f t="array" ref="BK952">IF(LEN(TRIM(BG952))=0,"",SUMPRODUCT(--(LEN(TRIM($BG$5:BG952))&gt;0)))</f>
        <v>931</v>
      </c>
      <c r="BL952" t="str">
        <f>IF(BK952&lt;&gt;"",_xlfn.BASE(BK952,36,10),"")</f>
        <v>00000000PV</v>
      </c>
      <c r="BM952" t="str">
        <f>IF(BL952&lt;&gt;"","*"&amp;BL952&amp;"*","")</f>
        <v>*00000000PV*</v>
      </c>
      <c r="BN952" t="s">
        <v>37953</v>
      </c>
      <c r="BO952" t="str">
        <f>_xlfn.TEXTJOIN("-",TRUE,N952,T952)</f>
        <v>DAT004-M16</v>
      </c>
      <c r="CP952" t="s">
        <v>37952</v>
      </c>
      <c r="CU952">
        <v>13.99</v>
      </c>
      <c r="DT952" t="s">
        <v>37026</v>
      </c>
      <c r="EC952" s="7">
        <f t="shared" si="121"/>
        <v>17.487500000000001</v>
      </c>
      <c r="EN952" t="s">
        <v>36995</v>
      </c>
      <c r="EO952">
        <v>1731138031</v>
      </c>
      <c r="EP952" t="s">
        <v>36968</v>
      </c>
      <c r="EQ952" t="s">
        <v>36996</v>
      </c>
      <c r="ER952" t="s">
        <v>36997</v>
      </c>
      <c r="ES952" t="s">
        <v>36967</v>
      </c>
      <c r="ET952" t="s">
        <v>37761</v>
      </c>
      <c r="EU952" t="s">
        <v>36999</v>
      </c>
      <c r="FB952" t="s">
        <v>35377</v>
      </c>
      <c r="FC952" t="s">
        <v>37782</v>
      </c>
      <c r="FD952" t="s">
        <v>28795</v>
      </c>
      <c r="FF952" t="s">
        <v>36990</v>
      </c>
      <c r="FG952" t="s">
        <v>36990</v>
      </c>
      <c r="FH952" t="s">
        <v>37952</v>
      </c>
      <c r="FI952" t="s">
        <v>37762</v>
      </c>
      <c r="FJ952" t="s">
        <v>37763</v>
      </c>
      <c r="FK952" t="s">
        <v>37764</v>
      </c>
      <c r="FL952" t="s">
        <v>37765</v>
      </c>
      <c r="FM952" t="s">
        <v>37766</v>
      </c>
      <c r="FN952" t="s">
        <v>37767</v>
      </c>
      <c r="FO952" t="s">
        <v>37768</v>
      </c>
      <c r="FP952" t="s">
        <v>37769</v>
      </c>
      <c r="FQ952" t="s">
        <v>37028</v>
      </c>
      <c r="FR952" t="s">
        <v>37008</v>
      </c>
      <c r="FS952" t="s">
        <v>37009</v>
      </c>
      <c r="FT952" t="s">
        <v>33461</v>
      </c>
      <c r="FU952" t="s">
        <v>33461</v>
      </c>
      <c r="FV952" t="s">
        <v>28795</v>
      </c>
      <c r="FW952" t="s">
        <v>37030</v>
      </c>
      <c r="FX952" t="s">
        <v>37031</v>
      </c>
      <c r="FY952" t="s">
        <v>36971</v>
      </c>
      <c r="FZ952" t="s">
        <v>36990</v>
      </c>
      <c r="GA952" t="s">
        <v>37783</v>
      </c>
      <c r="GB952" t="s">
        <v>36968</v>
      </c>
      <c r="GC952" t="s">
        <v>37032</v>
      </c>
      <c r="GD952" t="s">
        <v>37033</v>
      </c>
      <c r="GE952" t="s">
        <v>37770</v>
      </c>
      <c r="GF952" t="s">
        <v>37771</v>
      </c>
      <c r="GG952" t="s">
        <v>37772</v>
      </c>
      <c r="GH952" t="s">
        <v>37773</v>
      </c>
      <c r="GI952" t="s">
        <v>37774</v>
      </c>
      <c r="GJ952" t="s">
        <v>37034</v>
      </c>
      <c r="GK952" t="s">
        <v>37035</v>
      </c>
      <c r="GL952" t="s">
        <v>37784</v>
      </c>
      <c r="GM952" t="s">
        <v>37785</v>
      </c>
      <c r="GN952" t="s">
        <v>37786</v>
      </c>
      <c r="GO952" t="s">
        <v>36973</v>
      </c>
      <c r="GP952" t="s">
        <v>28795</v>
      </c>
      <c r="GQ952" t="s">
        <v>37010</v>
      </c>
      <c r="GR952" t="s">
        <v>36969</v>
      </c>
      <c r="GT952" t="s">
        <v>37011</v>
      </c>
      <c r="GU952">
        <f t="shared" si="122"/>
        <v>17.5</v>
      </c>
      <c r="GV952">
        <f t="shared" si="123"/>
        <v>17.5</v>
      </c>
      <c r="GX952">
        <v>14</v>
      </c>
      <c r="GY952" t="s">
        <v>37012</v>
      </c>
      <c r="HA952" t="s">
        <v>37013</v>
      </c>
      <c r="HE952">
        <v>13.99</v>
      </c>
    </row>
    <row r="953" spans="1:213">
      <c r="A953" t="s">
        <v>29123</v>
      </c>
      <c r="B953" t="s">
        <v>36962</v>
      </c>
      <c r="C953" t="s">
        <v>36963</v>
      </c>
      <c r="D953" t="s">
        <v>21372</v>
      </c>
      <c r="E953">
        <v>1</v>
      </c>
      <c r="F953" t="s">
        <v>36964</v>
      </c>
      <c r="G953" t="s">
        <v>38</v>
      </c>
      <c r="H953" t="s">
        <v>37246</v>
      </c>
      <c r="I953" t="s">
        <v>34208</v>
      </c>
      <c r="J953" t="s">
        <v>33297</v>
      </c>
      <c r="K953" t="s">
        <v>21308</v>
      </c>
      <c r="L953" t="s">
        <v>33298</v>
      </c>
      <c r="M953" t="s">
        <v>33343</v>
      </c>
      <c r="N953" t="s">
        <v>21360</v>
      </c>
      <c r="O953" t="s">
        <v>33344</v>
      </c>
      <c r="P953" t="s">
        <v>21282</v>
      </c>
      <c r="Q953" t="s">
        <v>33300</v>
      </c>
      <c r="T953" t="s">
        <v>33349</v>
      </c>
      <c r="U953" t="s">
        <v>37776</v>
      </c>
      <c r="V953" t="s">
        <v>34104</v>
      </c>
      <c r="W953" t="s">
        <v>36967</v>
      </c>
      <c r="X953" t="s">
        <v>36968</v>
      </c>
      <c r="Y953" t="s">
        <v>36969</v>
      </c>
      <c r="Z953">
        <v>200</v>
      </c>
      <c r="AA953">
        <v>195</v>
      </c>
      <c r="AB953" t="s">
        <v>37018</v>
      </c>
      <c r="AC953" t="s">
        <v>36990</v>
      </c>
      <c r="AD953" t="s">
        <v>36971</v>
      </c>
      <c r="AE953" t="s">
        <v>36972</v>
      </c>
      <c r="AF953" t="s">
        <v>36973</v>
      </c>
      <c r="AH953" t="s">
        <v>37757</v>
      </c>
      <c r="AJ953" t="s">
        <v>36967</v>
      </c>
      <c r="AK953" t="s">
        <v>33461</v>
      </c>
      <c r="AL953" t="s">
        <v>37949</v>
      </c>
      <c r="AM953" t="s">
        <v>37777</v>
      </c>
      <c r="AN953" t="s">
        <v>28789</v>
      </c>
      <c r="AQ953" t="s">
        <v>28789</v>
      </c>
      <c r="AR953" t="s">
        <v>34347</v>
      </c>
      <c r="AW953" t="s">
        <v>37135</v>
      </c>
      <c r="AX953" t="s">
        <v>37135</v>
      </c>
      <c r="AY953" t="s">
        <v>37021</v>
      </c>
      <c r="BA953" t="s">
        <v>353</v>
      </c>
      <c r="BB953">
        <v>48</v>
      </c>
      <c r="BC953" t="s">
        <v>37022</v>
      </c>
      <c r="BD953" t="s">
        <v>28739</v>
      </c>
      <c r="BE953" t="s">
        <v>36993</v>
      </c>
      <c r="BF953">
        <v>0.2</v>
      </c>
      <c r="BG953" t="str">
        <f>_xlfn.TEXTJOIN("-",TRUE,V953,AL953,I953,BD953,AR953)</f>
        <v>AG-B1J-CC-D3-EF</v>
      </c>
      <c r="BH953" t="s">
        <v>38161</v>
      </c>
      <c r="BJ953" t="s">
        <v>37956</v>
      </c>
      <c r="BK953" cm="1">
        <f t="array" ref="BK953">IF(LEN(TRIM(BG953))=0,"",SUMPRODUCT(--(LEN(TRIM($BG$5:BG953))&gt;0)))</f>
        <v>932</v>
      </c>
      <c r="BL953" t="str">
        <f>IF(BK953&lt;&gt;"",_xlfn.BASE(BK953,36,10),"")</f>
        <v>00000000PW</v>
      </c>
      <c r="BM953" t="str">
        <f>IF(BL953&lt;&gt;"","*"&amp;BL953&amp;"*","")</f>
        <v>*00000000PW*</v>
      </c>
      <c r="BN953" t="s">
        <v>37955</v>
      </c>
      <c r="BO953" t="str">
        <f>_xlfn.TEXTJOIN("-",TRUE,N953,T953)</f>
        <v>DAT004-M16</v>
      </c>
      <c r="CP953" t="s">
        <v>37952</v>
      </c>
      <c r="CU953">
        <v>13.99</v>
      </c>
      <c r="DT953" t="s">
        <v>37026</v>
      </c>
      <c r="EC953" s="7">
        <f t="shared" si="121"/>
        <v>17.487500000000001</v>
      </c>
      <c r="EN953" t="s">
        <v>36995</v>
      </c>
      <c r="EO953">
        <v>1731138031</v>
      </c>
      <c r="EP953" t="s">
        <v>36968</v>
      </c>
      <c r="EQ953" t="s">
        <v>36996</v>
      </c>
      <c r="ER953" t="s">
        <v>36997</v>
      </c>
      <c r="ES953" t="s">
        <v>36967</v>
      </c>
      <c r="ET953" t="s">
        <v>37761</v>
      </c>
      <c r="EU953" t="s">
        <v>36999</v>
      </c>
      <c r="FB953" t="s">
        <v>35377</v>
      </c>
      <c r="FC953" t="s">
        <v>37782</v>
      </c>
      <c r="FD953" t="s">
        <v>28789</v>
      </c>
      <c r="FF953" t="s">
        <v>36990</v>
      </c>
      <c r="FG953" t="s">
        <v>36990</v>
      </c>
      <c r="FH953" t="s">
        <v>37952</v>
      </c>
      <c r="FI953" t="s">
        <v>37762</v>
      </c>
      <c r="FJ953" t="s">
        <v>37763</v>
      </c>
      <c r="FK953" t="s">
        <v>37764</v>
      </c>
      <c r="FL953" t="s">
        <v>37765</v>
      </c>
      <c r="FM953" t="s">
        <v>37766</v>
      </c>
      <c r="FN953" t="s">
        <v>37767</v>
      </c>
      <c r="FO953" t="s">
        <v>37768</v>
      </c>
      <c r="FP953" t="s">
        <v>37769</v>
      </c>
      <c r="FQ953" t="s">
        <v>37028</v>
      </c>
      <c r="FR953" t="s">
        <v>37008</v>
      </c>
      <c r="FS953" t="s">
        <v>37009</v>
      </c>
      <c r="FT953" t="s">
        <v>33461</v>
      </c>
      <c r="FU953" t="s">
        <v>33461</v>
      </c>
      <c r="FV953" t="s">
        <v>28789</v>
      </c>
      <c r="FW953" t="s">
        <v>37030</v>
      </c>
      <c r="FX953" t="s">
        <v>37031</v>
      </c>
      <c r="FY953" t="s">
        <v>36971</v>
      </c>
      <c r="FZ953" t="s">
        <v>36990</v>
      </c>
      <c r="GA953" t="s">
        <v>37783</v>
      </c>
      <c r="GB953" t="s">
        <v>36968</v>
      </c>
      <c r="GC953" t="s">
        <v>37032</v>
      </c>
      <c r="GD953" t="s">
        <v>37033</v>
      </c>
      <c r="GE953" t="s">
        <v>37770</v>
      </c>
      <c r="GF953" t="s">
        <v>37771</v>
      </c>
      <c r="GG953" t="s">
        <v>37772</v>
      </c>
      <c r="GH953" t="s">
        <v>37773</v>
      </c>
      <c r="GI953" t="s">
        <v>37774</v>
      </c>
      <c r="GJ953" t="s">
        <v>37034</v>
      </c>
      <c r="GK953" t="s">
        <v>37035</v>
      </c>
      <c r="GL953" t="s">
        <v>37784</v>
      </c>
      <c r="GM953" t="s">
        <v>37785</v>
      </c>
      <c r="GN953" t="s">
        <v>37786</v>
      </c>
      <c r="GO953" t="s">
        <v>36973</v>
      </c>
      <c r="GP953" t="s">
        <v>28789</v>
      </c>
      <c r="GQ953" t="s">
        <v>37010</v>
      </c>
      <c r="GR953" t="s">
        <v>36969</v>
      </c>
      <c r="GT953" t="s">
        <v>37011</v>
      </c>
      <c r="GU953">
        <f t="shared" si="122"/>
        <v>17.5</v>
      </c>
      <c r="GV953">
        <f t="shared" si="123"/>
        <v>17.5</v>
      </c>
      <c r="GX953">
        <v>14</v>
      </c>
      <c r="GY953" t="s">
        <v>37012</v>
      </c>
      <c r="HA953" t="s">
        <v>37013</v>
      </c>
      <c r="HE953">
        <v>13.99</v>
      </c>
    </row>
    <row r="954" spans="1:213">
      <c r="A954" t="s">
        <v>29123</v>
      </c>
      <c r="B954" t="s">
        <v>36962</v>
      </c>
      <c r="C954" t="s">
        <v>36963</v>
      </c>
      <c r="D954" t="s">
        <v>21372</v>
      </c>
      <c r="E954">
        <v>1</v>
      </c>
      <c r="F954" t="s">
        <v>36964</v>
      </c>
      <c r="G954" t="s">
        <v>38</v>
      </c>
      <c r="H954" t="s">
        <v>37246</v>
      </c>
      <c r="I954" t="s">
        <v>34208</v>
      </c>
      <c r="J954" t="s">
        <v>33297</v>
      </c>
      <c r="K954" t="s">
        <v>21308</v>
      </c>
      <c r="L954" t="s">
        <v>33298</v>
      </c>
      <c r="M954" t="s">
        <v>33343</v>
      </c>
      <c r="N954" t="s">
        <v>21360</v>
      </c>
      <c r="O954" t="s">
        <v>33344</v>
      </c>
      <c r="P954" t="s">
        <v>21282</v>
      </c>
      <c r="Q954" t="s">
        <v>33300</v>
      </c>
      <c r="T954" t="s">
        <v>33349</v>
      </c>
      <c r="U954" t="s">
        <v>37776</v>
      </c>
      <c r="V954" t="s">
        <v>34104</v>
      </c>
      <c r="W954" t="s">
        <v>36967</v>
      </c>
      <c r="X954" t="s">
        <v>36968</v>
      </c>
      <c r="Y954" t="s">
        <v>36969</v>
      </c>
      <c r="Z954">
        <v>300</v>
      </c>
      <c r="AA954">
        <v>221</v>
      </c>
      <c r="AB954" t="s">
        <v>37018</v>
      </c>
      <c r="AC954" t="s">
        <v>36990</v>
      </c>
      <c r="AD954" t="s">
        <v>36971</v>
      </c>
      <c r="AE954" t="s">
        <v>36972</v>
      </c>
      <c r="AF954" t="s">
        <v>36973</v>
      </c>
      <c r="AH954" t="s">
        <v>37757</v>
      </c>
      <c r="AJ954" t="s">
        <v>36967</v>
      </c>
      <c r="AK954" t="s">
        <v>33461</v>
      </c>
      <c r="AL954" t="s">
        <v>37949</v>
      </c>
      <c r="AM954" t="s">
        <v>37777</v>
      </c>
      <c r="AN954" t="s">
        <v>29088</v>
      </c>
      <c r="AQ954" t="s">
        <v>29088</v>
      </c>
      <c r="AR954" t="s">
        <v>34349</v>
      </c>
      <c r="AW954" t="s">
        <v>37135</v>
      </c>
      <c r="AX954" t="s">
        <v>37135</v>
      </c>
      <c r="AY954" t="s">
        <v>37021</v>
      </c>
      <c r="BA954" t="s">
        <v>353</v>
      </c>
      <c r="BB954">
        <v>48</v>
      </c>
      <c r="BC954" t="s">
        <v>37048</v>
      </c>
      <c r="BD954" t="s">
        <v>34259</v>
      </c>
      <c r="BE954" t="s">
        <v>36993</v>
      </c>
      <c r="BF954">
        <v>0.2</v>
      </c>
      <c r="BG954" t="str">
        <f>_xlfn.TEXTJOIN("-",TRUE,V954,AL954,I954,BD954,AR954)</f>
        <v>AG-B1J-CC-D4-EG</v>
      </c>
      <c r="BH954" t="s">
        <v>38162</v>
      </c>
      <c r="BJ954" t="s">
        <v>37958</v>
      </c>
      <c r="BK954" cm="1">
        <f t="array" ref="BK954">IF(LEN(TRIM(BG954))=0,"",SUMPRODUCT(--(LEN(TRIM($BG$5:BG954))&gt;0)))</f>
        <v>933</v>
      </c>
      <c r="BL954" t="str">
        <f>IF(BK954&lt;&gt;"",_xlfn.BASE(BK954,36,10),"")</f>
        <v>00000000PX</v>
      </c>
      <c r="BM954" t="str">
        <f>IF(BL954&lt;&gt;"","*"&amp;BL954&amp;"*","")</f>
        <v>*00000000PX*</v>
      </c>
      <c r="BN954" t="s">
        <v>37957</v>
      </c>
      <c r="BO954" t="str">
        <f>_xlfn.TEXTJOIN("-",TRUE,N954,T954)</f>
        <v>DAT004-M16</v>
      </c>
      <c r="CP954" t="s">
        <v>37952</v>
      </c>
      <c r="CU954">
        <v>13.99</v>
      </c>
      <c r="DT954" t="s">
        <v>37026</v>
      </c>
      <c r="EC954" s="7">
        <f t="shared" si="121"/>
        <v>17.487500000000001</v>
      </c>
      <c r="EN954" t="s">
        <v>36995</v>
      </c>
      <c r="EO954">
        <v>1731138031</v>
      </c>
      <c r="EP954" t="s">
        <v>36968</v>
      </c>
      <c r="EQ954" t="s">
        <v>36996</v>
      </c>
      <c r="ER954" t="s">
        <v>36997</v>
      </c>
      <c r="ES954" t="s">
        <v>36967</v>
      </c>
      <c r="ET954" t="s">
        <v>37761</v>
      </c>
      <c r="EU954" t="s">
        <v>36999</v>
      </c>
      <c r="FB954" t="s">
        <v>35377</v>
      </c>
      <c r="FC954" t="s">
        <v>37782</v>
      </c>
      <c r="FD954" t="s">
        <v>29088</v>
      </c>
      <c r="FF954" t="s">
        <v>36990</v>
      </c>
      <c r="FG954" t="s">
        <v>36990</v>
      </c>
      <c r="FH954" t="s">
        <v>37952</v>
      </c>
      <c r="FI954" t="s">
        <v>37762</v>
      </c>
      <c r="FJ954" t="s">
        <v>37763</v>
      </c>
      <c r="FK954" t="s">
        <v>37764</v>
      </c>
      <c r="FL954" t="s">
        <v>37765</v>
      </c>
      <c r="FM954" t="s">
        <v>37766</v>
      </c>
      <c r="FN954" t="s">
        <v>37767</v>
      </c>
      <c r="FO954" t="s">
        <v>37768</v>
      </c>
      <c r="FP954" t="s">
        <v>37769</v>
      </c>
      <c r="FQ954" t="s">
        <v>37028</v>
      </c>
      <c r="FR954" t="s">
        <v>37008</v>
      </c>
      <c r="FS954" t="s">
        <v>37009</v>
      </c>
      <c r="FT954" t="s">
        <v>33461</v>
      </c>
      <c r="FU954" t="s">
        <v>33461</v>
      </c>
      <c r="FV954" t="s">
        <v>29088</v>
      </c>
      <c r="FW954" t="s">
        <v>37030</v>
      </c>
      <c r="FX954" t="s">
        <v>37031</v>
      </c>
      <c r="FY954" t="s">
        <v>36971</v>
      </c>
      <c r="FZ954" t="s">
        <v>36990</v>
      </c>
      <c r="GA954" t="s">
        <v>37783</v>
      </c>
      <c r="GB954" t="s">
        <v>36968</v>
      </c>
      <c r="GC954" t="s">
        <v>37032</v>
      </c>
      <c r="GD954" t="s">
        <v>37033</v>
      </c>
      <c r="GE954" t="s">
        <v>37770</v>
      </c>
      <c r="GF954" t="s">
        <v>37771</v>
      </c>
      <c r="GG954" t="s">
        <v>37772</v>
      </c>
      <c r="GH954" t="s">
        <v>37773</v>
      </c>
      <c r="GI954" t="s">
        <v>37774</v>
      </c>
      <c r="GJ954" t="s">
        <v>37034</v>
      </c>
      <c r="GK954" t="s">
        <v>37035</v>
      </c>
      <c r="GL954" t="s">
        <v>37784</v>
      </c>
      <c r="GM954" t="s">
        <v>37785</v>
      </c>
      <c r="GN954" t="s">
        <v>37786</v>
      </c>
      <c r="GO954" t="s">
        <v>36973</v>
      </c>
      <c r="GP954" t="s">
        <v>29088</v>
      </c>
      <c r="GQ954" t="s">
        <v>37010</v>
      </c>
      <c r="GR954" t="s">
        <v>36969</v>
      </c>
      <c r="GT954" t="s">
        <v>37011</v>
      </c>
      <c r="GU954">
        <f t="shared" si="122"/>
        <v>17.5</v>
      </c>
      <c r="GV954">
        <f t="shared" si="123"/>
        <v>17.5</v>
      </c>
      <c r="GX954">
        <v>14</v>
      </c>
      <c r="GY954" t="s">
        <v>37012</v>
      </c>
      <c r="HA954" t="s">
        <v>37013</v>
      </c>
      <c r="HE954">
        <v>13.99</v>
      </c>
    </row>
    <row r="955" spans="1:213">
      <c r="A955" t="s">
        <v>29123</v>
      </c>
      <c r="B955" t="s">
        <v>36962</v>
      </c>
      <c r="C955" t="s">
        <v>36963</v>
      </c>
      <c r="D955" t="s">
        <v>21372</v>
      </c>
      <c r="E955">
        <v>1</v>
      </c>
      <c r="F955" t="s">
        <v>36964</v>
      </c>
      <c r="G955" t="s">
        <v>38</v>
      </c>
      <c r="H955" t="s">
        <v>37246</v>
      </c>
      <c r="I955" t="s">
        <v>34208</v>
      </c>
      <c r="J955" t="s">
        <v>33297</v>
      </c>
      <c r="K955" t="s">
        <v>21308</v>
      </c>
      <c r="L955" t="s">
        <v>33298</v>
      </c>
      <c r="M955" t="s">
        <v>33343</v>
      </c>
      <c r="N955" t="s">
        <v>21360</v>
      </c>
      <c r="O955" t="s">
        <v>33344</v>
      </c>
      <c r="P955" t="s">
        <v>21282</v>
      </c>
      <c r="Q955" t="s">
        <v>33300</v>
      </c>
      <c r="T955" t="s">
        <v>33349</v>
      </c>
      <c r="U955" t="s">
        <v>37776</v>
      </c>
      <c r="V955" t="s">
        <v>34104</v>
      </c>
      <c r="W955" t="s">
        <v>36967</v>
      </c>
      <c r="X955" t="s">
        <v>36968</v>
      </c>
      <c r="Y955" t="s">
        <v>36969</v>
      </c>
      <c r="Z955">
        <v>300</v>
      </c>
      <c r="AA955">
        <v>236</v>
      </c>
      <c r="AB955" t="s">
        <v>37018</v>
      </c>
      <c r="AC955" t="s">
        <v>36990</v>
      </c>
      <c r="AD955" t="s">
        <v>36971</v>
      </c>
      <c r="AE955" t="s">
        <v>36972</v>
      </c>
      <c r="AF955" t="s">
        <v>36973</v>
      </c>
      <c r="AH955" t="s">
        <v>37757</v>
      </c>
      <c r="AJ955" t="s">
        <v>36967</v>
      </c>
      <c r="AK955" t="s">
        <v>33461</v>
      </c>
      <c r="AL955" t="s">
        <v>37949</v>
      </c>
      <c r="AM955" t="s">
        <v>37777</v>
      </c>
      <c r="AN955" t="s">
        <v>29128</v>
      </c>
      <c r="AQ955" t="s">
        <v>29128</v>
      </c>
      <c r="AR955" t="s">
        <v>34351</v>
      </c>
      <c r="AW955" t="s">
        <v>37135</v>
      </c>
      <c r="AX955" t="s">
        <v>37135</v>
      </c>
      <c r="AY955" t="s">
        <v>37021</v>
      </c>
      <c r="BA955" t="s">
        <v>353</v>
      </c>
      <c r="BB955">
        <v>48</v>
      </c>
      <c r="BC955" t="s">
        <v>37048</v>
      </c>
      <c r="BD955" t="s">
        <v>34259</v>
      </c>
      <c r="BE955" t="s">
        <v>36993</v>
      </c>
      <c r="BF955">
        <v>0.2</v>
      </c>
      <c r="BG955" t="str">
        <f>_xlfn.TEXTJOIN("-",TRUE,V955,AL955,I955,BD955,AR955)</f>
        <v>AG-B1J-CC-D4-EH</v>
      </c>
      <c r="BH955" t="s">
        <v>38163</v>
      </c>
      <c r="BJ955" t="s">
        <v>37960</v>
      </c>
      <c r="BK955" cm="1">
        <f t="array" ref="BK955">IF(LEN(TRIM(BG955))=0,"",SUMPRODUCT(--(LEN(TRIM($BG$5:BG955))&gt;0)))</f>
        <v>934</v>
      </c>
      <c r="BL955" t="str">
        <f>IF(BK955&lt;&gt;"",_xlfn.BASE(BK955,36,10),"")</f>
        <v>00000000PY</v>
      </c>
      <c r="BM955" t="str">
        <f>IF(BL955&lt;&gt;"","*"&amp;BL955&amp;"*","")</f>
        <v>*00000000PY*</v>
      </c>
      <c r="BN955" t="s">
        <v>37959</v>
      </c>
      <c r="BO955" t="str">
        <f>_xlfn.TEXTJOIN("-",TRUE,N955,T955)</f>
        <v>DAT004-M16</v>
      </c>
      <c r="CP955" t="s">
        <v>37952</v>
      </c>
      <c r="CU955">
        <v>13.99</v>
      </c>
      <c r="DT955" t="s">
        <v>37026</v>
      </c>
      <c r="EC955" s="7">
        <f t="shared" si="121"/>
        <v>17.487500000000001</v>
      </c>
      <c r="EN955" t="s">
        <v>36995</v>
      </c>
      <c r="EO955">
        <v>1731138031</v>
      </c>
      <c r="EP955" t="s">
        <v>36968</v>
      </c>
      <c r="EQ955" t="s">
        <v>36996</v>
      </c>
      <c r="ER955" t="s">
        <v>36997</v>
      </c>
      <c r="ES955" t="s">
        <v>36967</v>
      </c>
      <c r="ET955" t="s">
        <v>37761</v>
      </c>
      <c r="EU955" t="s">
        <v>36999</v>
      </c>
      <c r="FB955" t="s">
        <v>35377</v>
      </c>
      <c r="FC955" t="s">
        <v>37782</v>
      </c>
      <c r="FD955" t="s">
        <v>37799</v>
      </c>
      <c r="FF955" t="s">
        <v>36990</v>
      </c>
      <c r="FG955" t="s">
        <v>36990</v>
      </c>
      <c r="FH955" t="s">
        <v>37952</v>
      </c>
      <c r="FI955" t="s">
        <v>37762</v>
      </c>
      <c r="FJ955" t="s">
        <v>37763</v>
      </c>
      <c r="FK955" t="s">
        <v>37764</v>
      </c>
      <c r="FL955" t="s">
        <v>37765</v>
      </c>
      <c r="FM955" t="s">
        <v>37766</v>
      </c>
      <c r="FN955" t="s">
        <v>37767</v>
      </c>
      <c r="FO955" t="s">
        <v>37768</v>
      </c>
      <c r="FP955" t="s">
        <v>37769</v>
      </c>
      <c r="FQ955" t="s">
        <v>37028</v>
      </c>
      <c r="FR955" t="s">
        <v>37008</v>
      </c>
      <c r="FS955" t="s">
        <v>37009</v>
      </c>
      <c r="FT955" t="s">
        <v>33461</v>
      </c>
      <c r="FU955" t="s">
        <v>33461</v>
      </c>
      <c r="FV955" t="s">
        <v>37799</v>
      </c>
      <c r="FW955" t="s">
        <v>37030</v>
      </c>
      <c r="FX955" t="s">
        <v>37031</v>
      </c>
      <c r="FY955" t="s">
        <v>36971</v>
      </c>
      <c r="FZ955" t="s">
        <v>36990</v>
      </c>
      <c r="GA955" t="s">
        <v>37783</v>
      </c>
      <c r="GB955" t="s">
        <v>36968</v>
      </c>
      <c r="GC955" t="s">
        <v>37032</v>
      </c>
      <c r="GD955" t="s">
        <v>37033</v>
      </c>
      <c r="GE955" t="s">
        <v>37770</v>
      </c>
      <c r="GF955" t="s">
        <v>37771</v>
      </c>
      <c r="GG955" t="s">
        <v>37772</v>
      </c>
      <c r="GH955" t="s">
        <v>37773</v>
      </c>
      <c r="GI955" t="s">
        <v>37774</v>
      </c>
      <c r="GJ955" t="s">
        <v>37034</v>
      </c>
      <c r="GK955" t="s">
        <v>37035</v>
      </c>
      <c r="GL955" t="s">
        <v>37784</v>
      </c>
      <c r="GM955" t="s">
        <v>37785</v>
      </c>
      <c r="GN955" t="s">
        <v>37786</v>
      </c>
      <c r="GO955" t="s">
        <v>36973</v>
      </c>
      <c r="GP955" t="s">
        <v>37799</v>
      </c>
      <c r="GQ955" t="s">
        <v>37010</v>
      </c>
      <c r="GR955" t="s">
        <v>36969</v>
      </c>
      <c r="GT955" t="s">
        <v>37011</v>
      </c>
      <c r="GU955">
        <f t="shared" si="122"/>
        <v>17.5</v>
      </c>
      <c r="GV955">
        <f t="shared" si="123"/>
        <v>17.5</v>
      </c>
      <c r="GX955">
        <v>14</v>
      </c>
      <c r="GY955" t="s">
        <v>37012</v>
      </c>
      <c r="HA955" t="s">
        <v>37013</v>
      </c>
      <c r="HE955">
        <v>13.99</v>
      </c>
    </row>
    <row r="956" spans="1:213">
      <c r="A956" t="s">
        <v>29123</v>
      </c>
      <c r="B956" t="s">
        <v>36962</v>
      </c>
      <c r="C956" t="s">
        <v>36963</v>
      </c>
      <c r="D956" t="s">
        <v>21372</v>
      </c>
      <c r="E956">
        <v>1</v>
      </c>
      <c r="F956" t="s">
        <v>36964</v>
      </c>
      <c r="G956" t="s">
        <v>38</v>
      </c>
      <c r="H956" t="s">
        <v>37246</v>
      </c>
      <c r="I956" t="s">
        <v>34208</v>
      </c>
      <c r="J956" t="s">
        <v>33297</v>
      </c>
      <c r="K956" t="s">
        <v>21308</v>
      </c>
      <c r="L956" t="s">
        <v>33298</v>
      </c>
      <c r="M956" t="s">
        <v>33343</v>
      </c>
      <c r="N956" t="s">
        <v>21360</v>
      </c>
      <c r="O956" t="s">
        <v>33344</v>
      </c>
      <c r="P956" t="s">
        <v>21282</v>
      </c>
      <c r="Q956" t="s">
        <v>33300</v>
      </c>
      <c r="T956" t="s">
        <v>33349</v>
      </c>
      <c r="U956" t="s">
        <v>37776</v>
      </c>
      <c r="V956" t="s">
        <v>34104</v>
      </c>
      <c r="W956" t="s">
        <v>36967</v>
      </c>
      <c r="X956" t="s">
        <v>36968</v>
      </c>
      <c r="Y956" t="s">
        <v>36969</v>
      </c>
      <c r="Z956">
        <v>300</v>
      </c>
      <c r="AA956">
        <v>271</v>
      </c>
      <c r="AB956" t="s">
        <v>37056</v>
      </c>
      <c r="AC956" t="s">
        <v>36990</v>
      </c>
      <c r="AD956" t="s">
        <v>36971</v>
      </c>
      <c r="AE956" t="s">
        <v>36972</v>
      </c>
      <c r="AF956" t="s">
        <v>36973</v>
      </c>
      <c r="AH956" t="s">
        <v>37757</v>
      </c>
      <c r="AJ956" t="s">
        <v>36967</v>
      </c>
      <c r="AK956" t="s">
        <v>33461</v>
      </c>
      <c r="AL956" t="s">
        <v>37949</v>
      </c>
      <c r="AM956" t="s">
        <v>37777</v>
      </c>
      <c r="AN956" t="s">
        <v>37800</v>
      </c>
      <c r="AQ956" t="s">
        <v>37800</v>
      </c>
      <c r="AR956" t="s">
        <v>34353</v>
      </c>
      <c r="AW956" t="s">
        <v>37135</v>
      </c>
      <c r="AX956" t="s">
        <v>37135</v>
      </c>
      <c r="AY956" t="s">
        <v>37058</v>
      </c>
      <c r="BA956" t="s">
        <v>37059</v>
      </c>
      <c r="BB956">
        <v>48</v>
      </c>
      <c r="BC956" t="s">
        <v>37060</v>
      </c>
      <c r="BD956" t="s">
        <v>34261</v>
      </c>
      <c r="BE956" t="s">
        <v>36993</v>
      </c>
      <c r="BF956">
        <v>0.2</v>
      </c>
      <c r="BG956" t="str">
        <f>_xlfn.TEXTJOIN("-",TRUE,V956,AL956,I956,BD956,AR956)</f>
        <v>AG-B1J-CC-D5-EI</v>
      </c>
      <c r="BH956" t="s">
        <v>38164</v>
      </c>
      <c r="BJ956" t="s">
        <v>37962</v>
      </c>
      <c r="BK956" cm="1">
        <f t="array" ref="BK956">IF(LEN(TRIM(BG956))=0,"",SUMPRODUCT(--(LEN(TRIM($BG$5:BG956))&gt;0)))</f>
        <v>935</v>
      </c>
      <c r="BL956" t="str">
        <f>IF(BK956&lt;&gt;"",_xlfn.BASE(BK956,36,10),"")</f>
        <v>00000000PZ</v>
      </c>
      <c r="BM956" t="str">
        <f>IF(BL956&lt;&gt;"","*"&amp;BL956&amp;"*","")</f>
        <v>*00000000PZ*</v>
      </c>
      <c r="BN956" t="s">
        <v>37961</v>
      </c>
      <c r="BO956" t="str">
        <f>_xlfn.TEXTJOIN("-",TRUE,N956,T956)</f>
        <v>DAT004-M16</v>
      </c>
      <c r="CP956" t="s">
        <v>37952</v>
      </c>
      <c r="CU956">
        <v>16.989999999999998</v>
      </c>
      <c r="DT956" t="s">
        <v>37026</v>
      </c>
      <c r="EC956" s="7">
        <f t="shared" si="121"/>
        <v>21.237499999999997</v>
      </c>
      <c r="EN956" t="s">
        <v>36995</v>
      </c>
      <c r="EO956">
        <v>1731138031</v>
      </c>
      <c r="EP956" t="s">
        <v>36968</v>
      </c>
      <c r="EQ956" t="s">
        <v>36996</v>
      </c>
      <c r="ER956" t="s">
        <v>36997</v>
      </c>
      <c r="ES956" t="s">
        <v>36967</v>
      </c>
      <c r="ET956" t="s">
        <v>37761</v>
      </c>
      <c r="EU956" t="s">
        <v>36999</v>
      </c>
      <c r="FB956" t="s">
        <v>35377</v>
      </c>
      <c r="FC956" t="s">
        <v>37782</v>
      </c>
      <c r="FD956" t="s">
        <v>37800</v>
      </c>
      <c r="FF956" t="s">
        <v>36990</v>
      </c>
      <c r="FG956" t="s">
        <v>36990</v>
      </c>
      <c r="FH956" t="s">
        <v>37952</v>
      </c>
      <c r="FI956" t="s">
        <v>37762</v>
      </c>
      <c r="FJ956" t="s">
        <v>37763</v>
      </c>
      <c r="FK956" t="s">
        <v>37764</v>
      </c>
      <c r="FL956" t="s">
        <v>37765</v>
      </c>
      <c r="FM956" t="s">
        <v>37766</v>
      </c>
      <c r="FN956" t="s">
        <v>37767</v>
      </c>
      <c r="FO956" t="s">
        <v>37768</v>
      </c>
      <c r="FP956" t="s">
        <v>37769</v>
      </c>
      <c r="FQ956" t="s">
        <v>37028</v>
      </c>
      <c r="FR956" t="s">
        <v>37008</v>
      </c>
      <c r="FS956" t="s">
        <v>37009</v>
      </c>
      <c r="FT956" t="s">
        <v>33461</v>
      </c>
      <c r="FU956" t="s">
        <v>33461</v>
      </c>
      <c r="FV956" t="s">
        <v>37800</v>
      </c>
      <c r="FW956" t="s">
        <v>37030</v>
      </c>
      <c r="FX956" t="s">
        <v>37031</v>
      </c>
      <c r="FY956" t="s">
        <v>36971</v>
      </c>
      <c r="FZ956" t="s">
        <v>36990</v>
      </c>
      <c r="GA956" t="s">
        <v>37783</v>
      </c>
      <c r="GB956" t="s">
        <v>36968</v>
      </c>
      <c r="GC956" t="s">
        <v>37032</v>
      </c>
      <c r="GD956" t="s">
        <v>37033</v>
      </c>
      <c r="GE956" t="s">
        <v>37770</v>
      </c>
      <c r="GF956" t="s">
        <v>37771</v>
      </c>
      <c r="GG956" t="s">
        <v>37772</v>
      </c>
      <c r="GH956" t="s">
        <v>37773</v>
      </c>
      <c r="GI956" t="s">
        <v>37774</v>
      </c>
      <c r="GJ956" t="s">
        <v>37034</v>
      </c>
      <c r="GK956" t="s">
        <v>37035</v>
      </c>
      <c r="GL956" t="s">
        <v>37784</v>
      </c>
      <c r="GM956" t="s">
        <v>37785</v>
      </c>
      <c r="GN956" t="s">
        <v>37786</v>
      </c>
      <c r="GO956" t="s">
        <v>36973</v>
      </c>
      <c r="GP956" t="s">
        <v>37800</v>
      </c>
      <c r="GQ956" t="s">
        <v>37010</v>
      </c>
      <c r="GR956" t="s">
        <v>36969</v>
      </c>
      <c r="GT956" t="s">
        <v>37011</v>
      </c>
      <c r="GU956">
        <f t="shared" si="122"/>
        <v>21.25</v>
      </c>
      <c r="GV956">
        <f t="shared" si="123"/>
        <v>21.25</v>
      </c>
      <c r="GX956">
        <v>17</v>
      </c>
      <c r="GY956" t="s">
        <v>37012</v>
      </c>
      <c r="HA956" t="s">
        <v>37013</v>
      </c>
      <c r="HE956">
        <v>16.989999999999998</v>
      </c>
    </row>
    <row r="957" spans="1:213">
      <c r="A957" t="s">
        <v>29123</v>
      </c>
      <c r="B957" t="s">
        <v>36962</v>
      </c>
      <c r="C957" t="s">
        <v>36963</v>
      </c>
      <c r="D957" t="s">
        <v>21372</v>
      </c>
      <c r="E957">
        <v>1</v>
      </c>
      <c r="F957" t="s">
        <v>36964</v>
      </c>
      <c r="G957" t="s">
        <v>38</v>
      </c>
      <c r="H957" t="s">
        <v>37246</v>
      </c>
      <c r="I957" t="s">
        <v>34208</v>
      </c>
      <c r="J957" t="s">
        <v>33297</v>
      </c>
      <c r="K957" t="s">
        <v>21308</v>
      </c>
      <c r="L957" t="s">
        <v>33298</v>
      </c>
      <c r="M957" t="s">
        <v>33343</v>
      </c>
      <c r="N957" t="s">
        <v>21360</v>
      </c>
      <c r="O957" t="s">
        <v>33344</v>
      </c>
      <c r="P957" t="s">
        <v>21282</v>
      </c>
      <c r="Q957" t="s">
        <v>33300</v>
      </c>
      <c r="T957" t="s">
        <v>33349</v>
      </c>
      <c r="U957" t="s">
        <v>37776</v>
      </c>
      <c r="V957" t="s">
        <v>34104</v>
      </c>
      <c r="W957" t="s">
        <v>36967</v>
      </c>
      <c r="X957" t="s">
        <v>36968</v>
      </c>
      <c r="Y957" t="s">
        <v>36969</v>
      </c>
      <c r="Z957">
        <v>300</v>
      </c>
      <c r="AA957">
        <v>279</v>
      </c>
      <c r="AB957" t="s">
        <v>37056</v>
      </c>
      <c r="AC957" t="s">
        <v>36990</v>
      </c>
      <c r="AD957" t="s">
        <v>36971</v>
      </c>
      <c r="AE957" t="s">
        <v>36972</v>
      </c>
      <c r="AF957" t="s">
        <v>36973</v>
      </c>
      <c r="AH957" t="s">
        <v>37757</v>
      </c>
      <c r="AJ957" t="s">
        <v>36967</v>
      </c>
      <c r="AK957" t="s">
        <v>33461</v>
      </c>
      <c r="AL957" t="s">
        <v>37949</v>
      </c>
      <c r="AM957" t="s">
        <v>37777</v>
      </c>
      <c r="AN957" t="s">
        <v>21762</v>
      </c>
      <c r="AQ957" t="s">
        <v>21762</v>
      </c>
      <c r="AR957" t="s">
        <v>34355</v>
      </c>
      <c r="AW957" t="s">
        <v>37135</v>
      </c>
      <c r="AX957" t="s">
        <v>37135</v>
      </c>
      <c r="AY957" t="s">
        <v>37058</v>
      </c>
      <c r="BA957" t="s">
        <v>37059</v>
      </c>
      <c r="BB957">
        <v>48</v>
      </c>
      <c r="BC957" t="s">
        <v>37060</v>
      </c>
      <c r="BD957" t="s">
        <v>34261</v>
      </c>
      <c r="BE957" t="s">
        <v>36993</v>
      </c>
      <c r="BF957">
        <v>0.2</v>
      </c>
      <c r="BG957" t="str">
        <f>_xlfn.TEXTJOIN("-",TRUE,V957,AL957,I957,BD957,AR957)</f>
        <v>AG-B1J-CC-D5-EJ</v>
      </c>
      <c r="BH957" t="s">
        <v>38165</v>
      </c>
      <c r="BJ957" t="s">
        <v>37964</v>
      </c>
      <c r="BK957" cm="1">
        <f t="array" ref="BK957">IF(LEN(TRIM(BG957))=0,"",SUMPRODUCT(--(LEN(TRIM($BG$5:BG957))&gt;0)))</f>
        <v>936</v>
      </c>
      <c r="BL957" t="str">
        <f>IF(BK957&lt;&gt;"",_xlfn.BASE(BK957,36,10),"")</f>
        <v>00000000Q0</v>
      </c>
      <c r="BM957" t="str">
        <f>IF(BL957&lt;&gt;"","*"&amp;BL957&amp;"*","")</f>
        <v>*00000000Q0*</v>
      </c>
      <c r="BN957" t="s">
        <v>37963</v>
      </c>
      <c r="BO957" t="str">
        <f>_xlfn.TEXTJOIN("-",TRUE,N957,T957)</f>
        <v>DAT004-M16</v>
      </c>
      <c r="CP957" t="s">
        <v>37952</v>
      </c>
      <c r="CU957">
        <v>16.989999999999998</v>
      </c>
      <c r="DT957" t="s">
        <v>37026</v>
      </c>
      <c r="EC957" s="7">
        <f t="shared" si="121"/>
        <v>21.237499999999997</v>
      </c>
      <c r="EN957" t="s">
        <v>36995</v>
      </c>
      <c r="EO957">
        <v>1731138031</v>
      </c>
      <c r="EP957" t="s">
        <v>36968</v>
      </c>
      <c r="EQ957" t="s">
        <v>36996</v>
      </c>
      <c r="ER957" t="s">
        <v>36997</v>
      </c>
      <c r="ES957" t="s">
        <v>36967</v>
      </c>
      <c r="ET957" t="s">
        <v>37761</v>
      </c>
      <c r="EU957" t="s">
        <v>36999</v>
      </c>
      <c r="FB957" t="s">
        <v>35377</v>
      </c>
      <c r="FC957" t="s">
        <v>37782</v>
      </c>
      <c r="FD957" t="s">
        <v>21762</v>
      </c>
      <c r="FF957" t="s">
        <v>36990</v>
      </c>
      <c r="FG957" t="s">
        <v>36990</v>
      </c>
      <c r="FH957" t="s">
        <v>37952</v>
      </c>
      <c r="FI957" t="s">
        <v>37762</v>
      </c>
      <c r="FJ957" t="s">
        <v>37763</v>
      </c>
      <c r="FK957" t="s">
        <v>37764</v>
      </c>
      <c r="FL957" t="s">
        <v>37765</v>
      </c>
      <c r="FM957" t="s">
        <v>37766</v>
      </c>
      <c r="FN957" t="s">
        <v>37767</v>
      </c>
      <c r="FO957" t="s">
        <v>37768</v>
      </c>
      <c r="FP957" t="s">
        <v>37769</v>
      </c>
      <c r="FQ957" t="s">
        <v>37028</v>
      </c>
      <c r="FR957" t="s">
        <v>37008</v>
      </c>
      <c r="FS957" t="s">
        <v>37009</v>
      </c>
      <c r="FT957" t="s">
        <v>33461</v>
      </c>
      <c r="FU957" t="s">
        <v>33461</v>
      </c>
      <c r="FV957" t="s">
        <v>21762</v>
      </c>
      <c r="FW957" t="s">
        <v>37030</v>
      </c>
      <c r="FX957" t="s">
        <v>37031</v>
      </c>
      <c r="FY957" t="s">
        <v>36971</v>
      </c>
      <c r="FZ957" t="s">
        <v>36990</v>
      </c>
      <c r="GA957" t="s">
        <v>37783</v>
      </c>
      <c r="GB957" t="s">
        <v>36968</v>
      </c>
      <c r="GC957" t="s">
        <v>37032</v>
      </c>
      <c r="GD957" t="s">
        <v>37033</v>
      </c>
      <c r="GE957" t="s">
        <v>37770</v>
      </c>
      <c r="GF957" t="s">
        <v>37771</v>
      </c>
      <c r="GG957" t="s">
        <v>37772</v>
      </c>
      <c r="GH957" t="s">
        <v>37773</v>
      </c>
      <c r="GI957" t="s">
        <v>37774</v>
      </c>
      <c r="GJ957" t="s">
        <v>37034</v>
      </c>
      <c r="GK957" t="s">
        <v>37035</v>
      </c>
      <c r="GL957" t="s">
        <v>37784</v>
      </c>
      <c r="GM957" t="s">
        <v>37785</v>
      </c>
      <c r="GN957" t="s">
        <v>37786</v>
      </c>
      <c r="GO957" t="s">
        <v>36973</v>
      </c>
      <c r="GP957" t="s">
        <v>21762</v>
      </c>
      <c r="GQ957" t="s">
        <v>37010</v>
      </c>
      <c r="GR957" t="s">
        <v>36969</v>
      </c>
      <c r="GT957" t="s">
        <v>37011</v>
      </c>
      <c r="GU957">
        <f t="shared" si="122"/>
        <v>21.25</v>
      </c>
      <c r="GV957">
        <f t="shared" si="123"/>
        <v>21.25</v>
      </c>
      <c r="GX957">
        <v>17</v>
      </c>
      <c r="GY957" t="s">
        <v>37012</v>
      </c>
      <c r="HA957" t="s">
        <v>37013</v>
      </c>
      <c r="HE957">
        <v>16.989999999999998</v>
      </c>
    </row>
    <row r="958" spans="1:213">
      <c r="A958" t="s">
        <v>29123</v>
      </c>
      <c r="B958" t="s">
        <v>36962</v>
      </c>
      <c r="C958" t="s">
        <v>36963</v>
      </c>
      <c r="D958" t="s">
        <v>21372</v>
      </c>
      <c r="E958">
        <v>1</v>
      </c>
      <c r="F958" t="s">
        <v>36964</v>
      </c>
      <c r="G958" t="s">
        <v>38</v>
      </c>
      <c r="H958" t="s">
        <v>37246</v>
      </c>
      <c r="I958" t="s">
        <v>34208</v>
      </c>
      <c r="J958" t="s">
        <v>33297</v>
      </c>
      <c r="K958" t="s">
        <v>21308</v>
      </c>
      <c r="L958" t="s">
        <v>33298</v>
      </c>
      <c r="M958" t="s">
        <v>33343</v>
      </c>
      <c r="N958" t="s">
        <v>21360</v>
      </c>
      <c r="O958" t="s">
        <v>33344</v>
      </c>
      <c r="P958" t="s">
        <v>21282</v>
      </c>
      <c r="Q958" t="s">
        <v>33300</v>
      </c>
      <c r="T958" t="s">
        <v>33349</v>
      </c>
      <c r="U958" t="s">
        <v>37776</v>
      </c>
      <c r="V958" t="s">
        <v>34104</v>
      </c>
      <c r="W958" t="s">
        <v>36967</v>
      </c>
      <c r="X958" t="s">
        <v>36968</v>
      </c>
      <c r="Y958" t="s">
        <v>36969</v>
      </c>
      <c r="Z958">
        <v>400</v>
      </c>
      <c r="AA958">
        <v>359</v>
      </c>
      <c r="AB958" t="s">
        <v>37056</v>
      </c>
      <c r="AC958" t="s">
        <v>36990</v>
      </c>
      <c r="AD958" t="s">
        <v>36971</v>
      </c>
      <c r="AE958" t="s">
        <v>36972</v>
      </c>
      <c r="AF958" t="s">
        <v>36973</v>
      </c>
      <c r="AH958" t="s">
        <v>37757</v>
      </c>
      <c r="AJ958" t="s">
        <v>36967</v>
      </c>
      <c r="AK958" t="s">
        <v>33461</v>
      </c>
      <c r="AL958" t="s">
        <v>37949</v>
      </c>
      <c r="AM958" t="s">
        <v>37777</v>
      </c>
      <c r="AN958" t="s">
        <v>21772</v>
      </c>
      <c r="AQ958" t="s">
        <v>21772</v>
      </c>
      <c r="AR958" t="s">
        <v>34357</v>
      </c>
      <c r="AW958" t="s">
        <v>37135</v>
      </c>
      <c r="AX958" t="s">
        <v>37135</v>
      </c>
      <c r="AY958" t="s">
        <v>37058</v>
      </c>
      <c r="BA958" t="s">
        <v>37059</v>
      </c>
      <c r="BB958">
        <v>48</v>
      </c>
      <c r="BC958" t="s">
        <v>37819</v>
      </c>
      <c r="BD958" t="s">
        <v>34263</v>
      </c>
      <c r="BE958" t="s">
        <v>36993</v>
      </c>
      <c r="BF958">
        <v>0.2</v>
      </c>
      <c r="BG958" t="str">
        <f>_xlfn.TEXTJOIN("-",TRUE,V958,AL958,I958,BD958,AR958)</f>
        <v>AG-B1J-CC-D6-EK</v>
      </c>
      <c r="BH958" t="s">
        <v>38166</v>
      </c>
      <c r="BJ958" t="s">
        <v>37966</v>
      </c>
      <c r="BK958" cm="1">
        <f t="array" ref="BK958">IF(LEN(TRIM(BG958))=0,"",SUMPRODUCT(--(LEN(TRIM($BG$5:BG958))&gt;0)))</f>
        <v>937</v>
      </c>
      <c r="BL958" t="str">
        <f>IF(BK958&lt;&gt;"",_xlfn.BASE(BK958,36,10),"")</f>
        <v>00000000Q1</v>
      </c>
      <c r="BM958" t="str">
        <f>IF(BL958&lt;&gt;"","*"&amp;BL958&amp;"*","")</f>
        <v>*00000000Q1*</v>
      </c>
      <c r="BN958" t="s">
        <v>37965</v>
      </c>
      <c r="BO958" t="str">
        <f>_xlfn.TEXTJOIN("-",TRUE,N958,T958)</f>
        <v>DAT004-M16</v>
      </c>
      <c r="CP958" t="s">
        <v>37952</v>
      </c>
      <c r="CU958">
        <v>16.989999999999998</v>
      </c>
      <c r="DT958" t="s">
        <v>37026</v>
      </c>
      <c r="EC958" s="7">
        <f t="shared" si="121"/>
        <v>21.237499999999997</v>
      </c>
      <c r="EN958" t="s">
        <v>36995</v>
      </c>
      <c r="EO958">
        <v>1731138031</v>
      </c>
      <c r="EP958" t="s">
        <v>36968</v>
      </c>
      <c r="EQ958" t="s">
        <v>36996</v>
      </c>
      <c r="ER958" t="s">
        <v>36997</v>
      </c>
      <c r="ES958" t="s">
        <v>36967</v>
      </c>
      <c r="ET958" t="s">
        <v>37761</v>
      </c>
      <c r="EU958" t="s">
        <v>36999</v>
      </c>
      <c r="FB958" t="s">
        <v>35377</v>
      </c>
      <c r="FC958" t="s">
        <v>37782</v>
      </c>
      <c r="FD958" t="s">
        <v>21772</v>
      </c>
      <c r="FF958" t="s">
        <v>36990</v>
      </c>
      <c r="FG958" t="s">
        <v>36990</v>
      </c>
      <c r="FH958" t="s">
        <v>37952</v>
      </c>
      <c r="FI958" t="s">
        <v>37762</v>
      </c>
      <c r="FJ958" t="s">
        <v>37763</v>
      </c>
      <c r="FK958" t="s">
        <v>37764</v>
      </c>
      <c r="FL958" t="s">
        <v>37765</v>
      </c>
      <c r="FM958" t="s">
        <v>37766</v>
      </c>
      <c r="FN958" t="s">
        <v>37767</v>
      </c>
      <c r="FO958" t="s">
        <v>37768</v>
      </c>
      <c r="FP958" t="s">
        <v>37769</v>
      </c>
      <c r="FQ958" t="s">
        <v>37028</v>
      </c>
      <c r="FR958" t="s">
        <v>37008</v>
      </c>
      <c r="FS958" t="s">
        <v>37009</v>
      </c>
      <c r="FT958" t="s">
        <v>33461</v>
      </c>
      <c r="FU958" t="s">
        <v>33461</v>
      </c>
      <c r="FV958" t="s">
        <v>21772</v>
      </c>
      <c r="FW958" t="s">
        <v>37030</v>
      </c>
      <c r="FX958" t="s">
        <v>37031</v>
      </c>
      <c r="FY958" t="s">
        <v>36971</v>
      </c>
      <c r="FZ958" t="s">
        <v>36990</v>
      </c>
      <c r="GA958" t="s">
        <v>37783</v>
      </c>
      <c r="GB958" t="s">
        <v>36968</v>
      </c>
      <c r="GC958" t="s">
        <v>37032</v>
      </c>
      <c r="GD958" t="s">
        <v>37033</v>
      </c>
      <c r="GE958" t="s">
        <v>37770</v>
      </c>
      <c r="GF958" t="s">
        <v>37771</v>
      </c>
      <c r="GG958" t="s">
        <v>37772</v>
      </c>
      <c r="GH958" t="s">
        <v>37773</v>
      </c>
      <c r="GI958" t="s">
        <v>37774</v>
      </c>
      <c r="GJ958" t="s">
        <v>37034</v>
      </c>
      <c r="GK958" t="s">
        <v>37035</v>
      </c>
      <c r="GL958" t="s">
        <v>37784</v>
      </c>
      <c r="GM958" t="s">
        <v>37785</v>
      </c>
      <c r="GN958" t="s">
        <v>37786</v>
      </c>
      <c r="GO958" t="s">
        <v>36973</v>
      </c>
      <c r="GP958" t="s">
        <v>21772</v>
      </c>
      <c r="GQ958" t="s">
        <v>37010</v>
      </c>
      <c r="GR958" t="s">
        <v>36969</v>
      </c>
      <c r="GT958" t="s">
        <v>37011</v>
      </c>
      <c r="GU958">
        <f t="shared" si="122"/>
        <v>21.25</v>
      </c>
      <c r="GV958">
        <f t="shared" si="123"/>
        <v>21.25</v>
      </c>
      <c r="GX958">
        <v>17</v>
      </c>
      <c r="GY958" t="s">
        <v>37012</v>
      </c>
      <c r="HA958" t="s">
        <v>37013</v>
      </c>
      <c r="HE958">
        <v>16.989999999999998</v>
      </c>
    </row>
    <row r="959" spans="1:213">
      <c r="A959" t="s">
        <v>29123</v>
      </c>
      <c r="B959" t="s">
        <v>36962</v>
      </c>
      <c r="C959" t="s">
        <v>36963</v>
      </c>
      <c r="D959" t="s">
        <v>21372</v>
      </c>
      <c r="E959">
        <v>1</v>
      </c>
      <c r="F959" t="s">
        <v>36964</v>
      </c>
      <c r="G959" t="s">
        <v>38</v>
      </c>
      <c r="H959" t="s">
        <v>37246</v>
      </c>
      <c r="I959" t="s">
        <v>34208</v>
      </c>
      <c r="J959" t="s">
        <v>33297</v>
      </c>
      <c r="K959" t="s">
        <v>21308</v>
      </c>
      <c r="L959" t="s">
        <v>33298</v>
      </c>
      <c r="M959" t="s">
        <v>33343</v>
      </c>
      <c r="N959" t="s">
        <v>21360</v>
      </c>
      <c r="O959" t="s">
        <v>33344</v>
      </c>
      <c r="P959" t="s">
        <v>21282</v>
      </c>
      <c r="Q959" t="s">
        <v>33300</v>
      </c>
      <c r="T959" t="s">
        <v>33349</v>
      </c>
      <c r="U959" t="s">
        <v>37776</v>
      </c>
      <c r="V959" t="s">
        <v>34104</v>
      </c>
      <c r="W959" t="s">
        <v>36967</v>
      </c>
      <c r="X959" t="s">
        <v>36968</v>
      </c>
      <c r="Y959" t="s">
        <v>36969</v>
      </c>
      <c r="Z959">
        <v>200</v>
      </c>
      <c r="AA959">
        <v>171</v>
      </c>
      <c r="AB959" t="s">
        <v>37018</v>
      </c>
      <c r="AC959" t="s">
        <v>36990</v>
      </c>
      <c r="AD959" t="s">
        <v>36971</v>
      </c>
      <c r="AE959" t="s">
        <v>36972</v>
      </c>
      <c r="AF959" t="s">
        <v>36973</v>
      </c>
      <c r="AH959" t="s">
        <v>37757</v>
      </c>
      <c r="AJ959" t="s">
        <v>36967</v>
      </c>
      <c r="AK959" t="s">
        <v>29023</v>
      </c>
      <c r="AL959" t="s">
        <v>37967</v>
      </c>
      <c r="AM959" t="s">
        <v>37777</v>
      </c>
      <c r="AN959" t="s">
        <v>28824</v>
      </c>
      <c r="AQ959" t="s">
        <v>28824</v>
      </c>
      <c r="AR959" t="s">
        <v>34343</v>
      </c>
      <c r="AW959" t="s">
        <v>37135</v>
      </c>
      <c r="AX959" t="s">
        <v>37135</v>
      </c>
      <c r="AY959" t="s">
        <v>37021</v>
      </c>
      <c r="BA959" t="s">
        <v>353</v>
      </c>
      <c r="BB959">
        <v>48</v>
      </c>
      <c r="BC959" t="s">
        <v>37022</v>
      </c>
      <c r="BD959" t="s">
        <v>28739</v>
      </c>
      <c r="BE959" t="s">
        <v>36993</v>
      </c>
      <c r="BF959">
        <v>0.2</v>
      </c>
      <c r="BG959" t="str">
        <f>_xlfn.TEXTJOIN("-",TRUE,V959,AL959,I959,BD959,AR959)</f>
        <v>AG-B1M-CC-D3-ED</v>
      </c>
      <c r="BH959" t="s">
        <v>38167</v>
      </c>
      <c r="BJ959" t="s">
        <v>37969</v>
      </c>
      <c r="BK959" cm="1">
        <f t="array" ref="BK959">IF(LEN(TRIM(BG959))=0,"",SUMPRODUCT(--(LEN(TRIM($BG$5:BG959))&gt;0)))</f>
        <v>938</v>
      </c>
      <c r="BL959" t="str">
        <f>IF(BK959&lt;&gt;"",_xlfn.BASE(BK959,36,10),"")</f>
        <v>00000000Q2</v>
      </c>
      <c r="BM959" t="str">
        <f>IF(BL959&lt;&gt;"","*"&amp;BL959&amp;"*","")</f>
        <v>*00000000Q2*</v>
      </c>
      <c r="BN959" t="s">
        <v>37968</v>
      </c>
      <c r="BO959" t="str">
        <f>_xlfn.TEXTJOIN("-",TRUE,N959,T959)</f>
        <v>DAT004-M16</v>
      </c>
      <c r="CP959" t="s">
        <v>37970</v>
      </c>
      <c r="CU959">
        <v>13.99</v>
      </c>
      <c r="DT959" t="s">
        <v>37026</v>
      </c>
      <c r="EC959" s="7">
        <f t="shared" si="121"/>
        <v>17.487500000000001</v>
      </c>
      <c r="EN959" t="s">
        <v>36995</v>
      </c>
      <c r="EO959">
        <v>1731138031</v>
      </c>
      <c r="EP959" t="s">
        <v>36968</v>
      </c>
      <c r="EQ959" t="s">
        <v>36996</v>
      </c>
      <c r="ER959" t="s">
        <v>36997</v>
      </c>
      <c r="ES959" t="s">
        <v>36967</v>
      </c>
      <c r="ET959" t="s">
        <v>37761</v>
      </c>
      <c r="EU959" t="s">
        <v>36999</v>
      </c>
      <c r="FB959" t="s">
        <v>35377</v>
      </c>
      <c r="FC959" t="s">
        <v>37782</v>
      </c>
      <c r="FD959" t="s">
        <v>28824</v>
      </c>
      <c r="FF959" t="s">
        <v>36990</v>
      </c>
      <c r="FG959" t="s">
        <v>36990</v>
      </c>
      <c r="FH959" t="s">
        <v>37970</v>
      </c>
      <c r="FI959" t="s">
        <v>37762</v>
      </c>
      <c r="FJ959" t="s">
        <v>37763</v>
      </c>
      <c r="FK959" t="s">
        <v>37764</v>
      </c>
      <c r="FL959" t="s">
        <v>37765</v>
      </c>
      <c r="FM959" t="s">
        <v>37766</v>
      </c>
      <c r="FN959" t="s">
        <v>37767</v>
      </c>
      <c r="FO959" t="s">
        <v>37768</v>
      </c>
      <c r="FP959" t="s">
        <v>37769</v>
      </c>
      <c r="FQ959" t="s">
        <v>37028</v>
      </c>
      <c r="FR959" t="s">
        <v>37008</v>
      </c>
      <c r="FS959" t="s">
        <v>37009</v>
      </c>
      <c r="FT959" t="s">
        <v>29023</v>
      </c>
      <c r="FU959" t="s">
        <v>29023</v>
      </c>
      <c r="FV959" t="s">
        <v>28824</v>
      </c>
      <c r="FW959" t="s">
        <v>37030</v>
      </c>
      <c r="FX959" t="s">
        <v>37031</v>
      </c>
      <c r="FY959" t="s">
        <v>36971</v>
      </c>
      <c r="FZ959" t="s">
        <v>36990</v>
      </c>
      <c r="GA959" t="s">
        <v>37783</v>
      </c>
      <c r="GB959" t="s">
        <v>36968</v>
      </c>
      <c r="GC959" t="s">
        <v>37032</v>
      </c>
      <c r="GD959" t="s">
        <v>37033</v>
      </c>
      <c r="GE959" t="s">
        <v>37770</v>
      </c>
      <c r="GF959" t="s">
        <v>37771</v>
      </c>
      <c r="GG959" t="s">
        <v>37772</v>
      </c>
      <c r="GH959" t="s">
        <v>37773</v>
      </c>
      <c r="GI959" t="s">
        <v>37774</v>
      </c>
      <c r="GJ959" t="s">
        <v>37034</v>
      </c>
      <c r="GK959" t="s">
        <v>37035</v>
      </c>
      <c r="GL959" t="s">
        <v>37784</v>
      </c>
      <c r="GM959" t="s">
        <v>37785</v>
      </c>
      <c r="GN959" t="s">
        <v>37786</v>
      </c>
      <c r="GO959" t="s">
        <v>36973</v>
      </c>
      <c r="GP959" t="s">
        <v>28824</v>
      </c>
      <c r="GQ959" t="s">
        <v>37010</v>
      </c>
      <c r="GR959" t="s">
        <v>36969</v>
      </c>
      <c r="GT959" t="s">
        <v>37011</v>
      </c>
      <c r="GU959">
        <f t="shared" si="122"/>
        <v>17.5</v>
      </c>
      <c r="GV959">
        <f t="shared" si="123"/>
        <v>17.5</v>
      </c>
      <c r="GX959">
        <v>14</v>
      </c>
      <c r="GY959" t="s">
        <v>37012</v>
      </c>
      <c r="HA959" t="s">
        <v>37013</v>
      </c>
      <c r="HE959">
        <v>13.99</v>
      </c>
    </row>
    <row r="960" spans="1:213">
      <c r="A960" t="s">
        <v>29123</v>
      </c>
      <c r="B960" t="s">
        <v>36962</v>
      </c>
      <c r="C960" t="s">
        <v>36963</v>
      </c>
      <c r="D960" t="s">
        <v>21372</v>
      </c>
      <c r="E960">
        <v>1</v>
      </c>
      <c r="F960" t="s">
        <v>36964</v>
      </c>
      <c r="G960" t="s">
        <v>38</v>
      </c>
      <c r="H960" t="s">
        <v>37246</v>
      </c>
      <c r="I960" t="s">
        <v>34208</v>
      </c>
      <c r="J960" t="s">
        <v>33297</v>
      </c>
      <c r="K960" t="s">
        <v>21308</v>
      </c>
      <c r="L960" t="s">
        <v>33298</v>
      </c>
      <c r="M960" t="s">
        <v>33343</v>
      </c>
      <c r="N960" t="s">
        <v>21360</v>
      </c>
      <c r="O960" t="s">
        <v>33344</v>
      </c>
      <c r="P960" t="s">
        <v>21282</v>
      </c>
      <c r="Q960" t="s">
        <v>33300</v>
      </c>
      <c r="T960" t="s">
        <v>33349</v>
      </c>
      <c r="U960" t="s">
        <v>37776</v>
      </c>
      <c r="V960" t="s">
        <v>34104</v>
      </c>
      <c r="W960" t="s">
        <v>36967</v>
      </c>
      <c r="X960" t="s">
        <v>36968</v>
      </c>
      <c r="Y960" t="s">
        <v>36969</v>
      </c>
      <c r="Z960">
        <v>200</v>
      </c>
      <c r="AA960">
        <v>186</v>
      </c>
      <c r="AB960" t="s">
        <v>37018</v>
      </c>
      <c r="AC960" t="s">
        <v>36990</v>
      </c>
      <c r="AD960" t="s">
        <v>36971</v>
      </c>
      <c r="AE960" t="s">
        <v>36972</v>
      </c>
      <c r="AF960" t="s">
        <v>36973</v>
      </c>
      <c r="AH960" t="s">
        <v>37757</v>
      </c>
      <c r="AJ960" t="s">
        <v>36967</v>
      </c>
      <c r="AK960" t="s">
        <v>29023</v>
      </c>
      <c r="AL960" t="s">
        <v>37967</v>
      </c>
      <c r="AM960" t="s">
        <v>37777</v>
      </c>
      <c r="AN960" t="s">
        <v>28795</v>
      </c>
      <c r="AQ960" t="s">
        <v>28795</v>
      </c>
      <c r="AR960" t="s">
        <v>34345</v>
      </c>
      <c r="AW960" t="s">
        <v>37135</v>
      </c>
      <c r="AX960" t="s">
        <v>37135</v>
      </c>
      <c r="AY960" t="s">
        <v>37021</v>
      </c>
      <c r="BA960" t="s">
        <v>353</v>
      </c>
      <c r="BB960">
        <v>48</v>
      </c>
      <c r="BC960" t="s">
        <v>37022</v>
      </c>
      <c r="BD960" t="s">
        <v>28739</v>
      </c>
      <c r="BE960" t="s">
        <v>36993</v>
      </c>
      <c r="BF960">
        <v>0.2</v>
      </c>
      <c r="BG960" t="str">
        <f>_xlfn.TEXTJOIN("-",TRUE,V960,AL960,I960,BD960,AR960)</f>
        <v>AG-B1M-CC-D3-EE</v>
      </c>
      <c r="BH960" t="s">
        <v>38168</v>
      </c>
      <c r="BJ960" t="s">
        <v>37972</v>
      </c>
      <c r="BK960" cm="1">
        <f t="array" ref="BK960">IF(LEN(TRIM(BG960))=0,"",SUMPRODUCT(--(LEN(TRIM($BG$5:BG960))&gt;0)))</f>
        <v>939</v>
      </c>
      <c r="BL960" t="str">
        <f>IF(BK960&lt;&gt;"",_xlfn.BASE(BK960,36,10),"")</f>
        <v>00000000Q3</v>
      </c>
      <c r="BM960" t="str">
        <f>IF(BL960&lt;&gt;"","*"&amp;BL960&amp;"*","")</f>
        <v>*00000000Q3*</v>
      </c>
      <c r="BN960" t="s">
        <v>37971</v>
      </c>
      <c r="BO960" t="str">
        <f>_xlfn.TEXTJOIN("-",TRUE,N960,T960)</f>
        <v>DAT004-M16</v>
      </c>
      <c r="CP960" t="s">
        <v>37970</v>
      </c>
      <c r="CU960">
        <v>13.99</v>
      </c>
      <c r="DT960" t="s">
        <v>37026</v>
      </c>
      <c r="EC960" s="7">
        <f t="shared" si="121"/>
        <v>17.487500000000001</v>
      </c>
      <c r="EN960" t="s">
        <v>36995</v>
      </c>
      <c r="EO960">
        <v>1731138031</v>
      </c>
      <c r="EP960" t="s">
        <v>36968</v>
      </c>
      <c r="EQ960" t="s">
        <v>36996</v>
      </c>
      <c r="ER960" t="s">
        <v>36997</v>
      </c>
      <c r="ES960" t="s">
        <v>36967</v>
      </c>
      <c r="ET960" t="s">
        <v>37761</v>
      </c>
      <c r="EU960" t="s">
        <v>36999</v>
      </c>
      <c r="FB960" t="s">
        <v>35377</v>
      </c>
      <c r="FC960" t="s">
        <v>37782</v>
      </c>
      <c r="FD960" t="s">
        <v>28795</v>
      </c>
      <c r="FF960" t="s">
        <v>36990</v>
      </c>
      <c r="FG960" t="s">
        <v>36990</v>
      </c>
      <c r="FH960" t="s">
        <v>37970</v>
      </c>
      <c r="FI960" t="s">
        <v>37762</v>
      </c>
      <c r="FJ960" t="s">
        <v>37763</v>
      </c>
      <c r="FK960" t="s">
        <v>37764</v>
      </c>
      <c r="FL960" t="s">
        <v>37765</v>
      </c>
      <c r="FM960" t="s">
        <v>37766</v>
      </c>
      <c r="FN960" t="s">
        <v>37767</v>
      </c>
      <c r="FO960" t="s">
        <v>37768</v>
      </c>
      <c r="FP960" t="s">
        <v>37769</v>
      </c>
      <c r="FQ960" t="s">
        <v>37028</v>
      </c>
      <c r="FR960" t="s">
        <v>37008</v>
      </c>
      <c r="FS960" t="s">
        <v>37009</v>
      </c>
      <c r="FT960" t="s">
        <v>29023</v>
      </c>
      <c r="FU960" t="s">
        <v>29023</v>
      </c>
      <c r="FV960" t="s">
        <v>28795</v>
      </c>
      <c r="FW960" t="s">
        <v>37030</v>
      </c>
      <c r="FX960" t="s">
        <v>37031</v>
      </c>
      <c r="FY960" t="s">
        <v>36971</v>
      </c>
      <c r="FZ960" t="s">
        <v>36990</v>
      </c>
      <c r="GA960" t="s">
        <v>37783</v>
      </c>
      <c r="GB960" t="s">
        <v>36968</v>
      </c>
      <c r="GC960" t="s">
        <v>37032</v>
      </c>
      <c r="GD960" t="s">
        <v>37033</v>
      </c>
      <c r="GE960" t="s">
        <v>37770</v>
      </c>
      <c r="GF960" t="s">
        <v>37771</v>
      </c>
      <c r="GG960" t="s">
        <v>37772</v>
      </c>
      <c r="GH960" t="s">
        <v>37773</v>
      </c>
      <c r="GI960" t="s">
        <v>37774</v>
      </c>
      <c r="GJ960" t="s">
        <v>37034</v>
      </c>
      <c r="GK960" t="s">
        <v>37035</v>
      </c>
      <c r="GL960" t="s">
        <v>37784</v>
      </c>
      <c r="GM960" t="s">
        <v>37785</v>
      </c>
      <c r="GN960" t="s">
        <v>37786</v>
      </c>
      <c r="GO960" t="s">
        <v>36973</v>
      </c>
      <c r="GP960" t="s">
        <v>28795</v>
      </c>
      <c r="GQ960" t="s">
        <v>37010</v>
      </c>
      <c r="GR960" t="s">
        <v>36969</v>
      </c>
      <c r="GT960" t="s">
        <v>37011</v>
      </c>
      <c r="GU960">
        <f t="shared" si="122"/>
        <v>17.5</v>
      </c>
      <c r="GV960">
        <f t="shared" si="123"/>
        <v>17.5</v>
      </c>
      <c r="GX960">
        <v>14</v>
      </c>
      <c r="GY960" t="s">
        <v>37012</v>
      </c>
      <c r="HA960" t="s">
        <v>37013</v>
      </c>
      <c r="HE960">
        <v>13.99</v>
      </c>
    </row>
    <row r="961" spans="1:213">
      <c r="A961" t="s">
        <v>29123</v>
      </c>
      <c r="B961" t="s">
        <v>36962</v>
      </c>
      <c r="C961" t="s">
        <v>36963</v>
      </c>
      <c r="D961" t="s">
        <v>21372</v>
      </c>
      <c r="E961">
        <v>1</v>
      </c>
      <c r="F961" t="s">
        <v>36964</v>
      </c>
      <c r="G961" t="s">
        <v>38</v>
      </c>
      <c r="H961" t="s">
        <v>37246</v>
      </c>
      <c r="I961" t="s">
        <v>34208</v>
      </c>
      <c r="J961" t="s">
        <v>33297</v>
      </c>
      <c r="K961" t="s">
        <v>21308</v>
      </c>
      <c r="L961" t="s">
        <v>33298</v>
      </c>
      <c r="M961" t="s">
        <v>33343</v>
      </c>
      <c r="N961" t="s">
        <v>21360</v>
      </c>
      <c r="O961" t="s">
        <v>33344</v>
      </c>
      <c r="P961" t="s">
        <v>21282</v>
      </c>
      <c r="Q961" t="s">
        <v>33300</v>
      </c>
      <c r="T961" t="s">
        <v>33349</v>
      </c>
      <c r="U961" t="s">
        <v>37776</v>
      </c>
      <c r="V961" t="s">
        <v>34104</v>
      </c>
      <c r="W961" t="s">
        <v>36967</v>
      </c>
      <c r="X961" t="s">
        <v>36968</v>
      </c>
      <c r="Y961" t="s">
        <v>36969</v>
      </c>
      <c r="Z961">
        <v>200</v>
      </c>
      <c r="AA961">
        <v>195</v>
      </c>
      <c r="AB961" t="s">
        <v>37018</v>
      </c>
      <c r="AC961" t="s">
        <v>36990</v>
      </c>
      <c r="AD961" t="s">
        <v>36971</v>
      </c>
      <c r="AE961" t="s">
        <v>36972</v>
      </c>
      <c r="AF961" t="s">
        <v>36973</v>
      </c>
      <c r="AH961" t="s">
        <v>37757</v>
      </c>
      <c r="AJ961" t="s">
        <v>36967</v>
      </c>
      <c r="AK961" t="s">
        <v>29023</v>
      </c>
      <c r="AL961" t="s">
        <v>37967</v>
      </c>
      <c r="AM961" t="s">
        <v>37777</v>
      </c>
      <c r="AN961" t="s">
        <v>28789</v>
      </c>
      <c r="AQ961" t="s">
        <v>28789</v>
      </c>
      <c r="AR961" t="s">
        <v>34347</v>
      </c>
      <c r="AW961" t="s">
        <v>37135</v>
      </c>
      <c r="AX961" t="s">
        <v>37135</v>
      </c>
      <c r="AY961" t="s">
        <v>37021</v>
      </c>
      <c r="BA961" t="s">
        <v>353</v>
      </c>
      <c r="BB961">
        <v>48</v>
      </c>
      <c r="BC961" t="s">
        <v>37022</v>
      </c>
      <c r="BD961" t="s">
        <v>28739</v>
      </c>
      <c r="BE961" t="s">
        <v>36993</v>
      </c>
      <c r="BF961">
        <v>0.2</v>
      </c>
      <c r="BG961" t="str">
        <f>_xlfn.TEXTJOIN("-",TRUE,V961,AL961,I961,BD961,AR961)</f>
        <v>AG-B1M-CC-D3-EF</v>
      </c>
      <c r="BH961" t="s">
        <v>38169</v>
      </c>
      <c r="BJ961" t="s">
        <v>37974</v>
      </c>
      <c r="BK961" cm="1">
        <f t="array" ref="BK961">IF(LEN(TRIM(BG961))=0,"",SUMPRODUCT(--(LEN(TRIM($BG$5:BG961))&gt;0)))</f>
        <v>940</v>
      </c>
      <c r="BL961" t="str">
        <f>IF(BK961&lt;&gt;"",_xlfn.BASE(BK961,36,10),"")</f>
        <v>00000000Q4</v>
      </c>
      <c r="BM961" t="str">
        <f>IF(BL961&lt;&gt;"","*"&amp;BL961&amp;"*","")</f>
        <v>*00000000Q4*</v>
      </c>
      <c r="BN961" t="s">
        <v>37973</v>
      </c>
      <c r="BO961" t="str">
        <f>_xlfn.TEXTJOIN("-",TRUE,N961,T961)</f>
        <v>DAT004-M16</v>
      </c>
      <c r="CP961" t="s">
        <v>37970</v>
      </c>
      <c r="CU961">
        <v>13.99</v>
      </c>
      <c r="DT961" t="s">
        <v>37026</v>
      </c>
      <c r="EC961" s="7">
        <f t="shared" si="121"/>
        <v>17.487500000000001</v>
      </c>
      <c r="EN961" t="s">
        <v>36995</v>
      </c>
      <c r="EO961">
        <v>1731138031</v>
      </c>
      <c r="EP961" t="s">
        <v>36968</v>
      </c>
      <c r="EQ961" t="s">
        <v>36996</v>
      </c>
      <c r="ER961" t="s">
        <v>36997</v>
      </c>
      <c r="ES961" t="s">
        <v>36967</v>
      </c>
      <c r="ET961" t="s">
        <v>37761</v>
      </c>
      <c r="EU961" t="s">
        <v>36999</v>
      </c>
      <c r="FB961" t="s">
        <v>35377</v>
      </c>
      <c r="FC961" t="s">
        <v>37782</v>
      </c>
      <c r="FD961" t="s">
        <v>28789</v>
      </c>
      <c r="FF961" t="s">
        <v>36990</v>
      </c>
      <c r="FG961" t="s">
        <v>36990</v>
      </c>
      <c r="FH961" t="s">
        <v>37970</v>
      </c>
      <c r="FI961" t="s">
        <v>37762</v>
      </c>
      <c r="FJ961" t="s">
        <v>37763</v>
      </c>
      <c r="FK961" t="s">
        <v>37764</v>
      </c>
      <c r="FL961" t="s">
        <v>37765</v>
      </c>
      <c r="FM961" t="s">
        <v>37766</v>
      </c>
      <c r="FN961" t="s">
        <v>37767</v>
      </c>
      <c r="FO961" t="s">
        <v>37768</v>
      </c>
      <c r="FP961" t="s">
        <v>37769</v>
      </c>
      <c r="FQ961" t="s">
        <v>37028</v>
      </c>
      <c r="FR961" t="s">
        <v>37008</v>
      </c>
      <c r="FS961" t="s">
        <v>37009</v>
      </c>
      <c r="FT961" t="s">
        <v>29023</v>
      </c>
      <c r="FU961" t="s">
        <v>29023</v>
      </c>
      <c r="FV961" t="s">
        <v>28789</v>
      </c>
      <c r="FW961" t="s">
        <v>37030</v>
      </c>
      <c r="FX961" t="s">
        <v>37031</v>
      </c>
      <c r="FY961" t="s">
        <v>36971</v>
      </c>
      <c r="FZ961" t="s">
        <v>36990</v>
      </c>
      <c r="GA961" t="s">
        <v>37783</v>
      </c>
      <c r="GB961" t="s">
        <v>36968</v>
      </c>
      <c r="GC961" t="s">
        <v>37032</v>
      </c>
      <c r="GD961" t="s">
        <v>37033</v>
      </c>
      <c r="GE961" t="s">
        <v>37770</v>
      </c>
      <c r="GF961" t="s">
        <v>37771</v>
      </c>
      <c r="GG961" t="s">
        <v>37772</v>
      </c>
      <c r="GH961" t="s">
        <v>37773</v>
      </c>
      <c r="GI961" t="s">
        <v>37774</v>
      </c>
      <c r="GJ961" t="s">
        <v>37034</v>
      </c>
      <c r="GK961" t="s">
        <v>37035</v>
      </c>
      <c r="GL961" t="s">
        <v>37784</v>
      </c>
      <c r="GM961" t="s">
        <v>37785</v>
      </c>
      <c r="GN961" t="s">
        <v>37786</v>
      </c>
      <c r="GO961" t="s">
        <v>36973</v>
      </c>
      <c r="GP961" t="s">
        <v>28789</v>
      </c>
      <c r="GQ961" t="s">
        <v>37010</v>
      </c>
      <c r="GR961" t="s">
        <v>36969</v>
      </c>
      <c r="GT961" t="s">
        <v>37011</v>
      </c>
      <c r="GU961">
        <f t="shared" si="122"/>
        <v>17.5</v>
      </c>
      <c r="GV961">
        <f t="shared" si="123"/>
        <v>17.5</v>
      </c>
      <c r="GX961">
        <v>14</v>
      </c>
      <c r="GY961" t="s">
        <v>37012</v>
      </c>
      <c r="HA961" t="s">
        <v>37013</v>
      </c>
      <c r="HE961">
        <v>13.99</v>
      </c>
    </row>
    <row r="962" spans="1:213">
      <c r="A962" t="s">
        <v>29123</v>
      </c>
      <c r="B962" t="s">
        <v>36962</v>
      </c>
      <c r="C962" t="s">
        <v>36963</v>
      </c>
      <c r="D962" t="s">
        <v>21372</v>
      </c>
      <c r="E962">
        <v>1</v>
      </c>
      <c r="F962" t="s">
        <v>36964</v>
      </c>
      <c r="G962" t="s">
        <v>38</v>
      </c>
      <c r="H962" t="s">
        <v>37246</v>
      </c>
      <c r="I962" t="s">
        <v>34208</v>
      </c>
      <c r="J962" t="s">
        <v>33297</v>
      </c>
      <c r="K962" t="s">
        <v>21308</v>
      </c>
      <c r="L962" t="s">
        <v>33298</v>
      </c>
      <c r="M962" t="s">
        <v>33343</v>
      </c>
      <c r="N962" t="s">
        <v>21360</v>
      </c>
      <c r="O962" t="s">
        <v>33344</v>
      </c>
      <c r="P962" t="s">
        <v>21282</v>
      </c>
      <c r="Q962" t="s">
        <v>33300</v>
      </c>
      <c r="T962" t="s">
        <v>33349</v>
      </c>
      <c r="U962" t="s">
        <v>37776</v>
      </c>
      <c r="V962" t="s">
        <v>34104</v>
      </c>
      <c r="W962" t="s">
        <v>36967</v>
      </c>
      <c r="X962" t="s">
        <v>36968</v>
      </c>
      <c r="Y962" t="s">
        <v>36969</v>
      </c>
      <c r="Z962">
        <v>300</v>
      </c>
      <c r="AA962">
        <v>221</v>
      </c>
      <c r="AB962" t="s">
        <v>37018</v>
      </c>
      <c r="AC962" t="s">
        <v>36990</v>
      </c>
      <c r="AD962" t="s">
        <v>36971</v>
      </c>
      <c r="AE962" t="s">
        <v>36972</v>
      </c>
      <c r="AF962" t="s">
        <v>36973</v>
      </c>
      <c r="AH962" t="s">
        <v>37757</v>
      </c>
      <c r="AJ962" t="s">
        <v>36967</v>
      </c>
      <c r="AK962" t="s">
        <v>29023</v>
      </c>
      <c r="AL962" t="s">
        <v>37967</v>
      </c>
      <c r="AM962" t="s">
        <v>37777</v>
      </c>
      <c r="AN962" t="s">
        <v>29088</v>
      </c>
      <c r="AQ962" t="s">
        <v>29088</v>
      </c>
      <c r="AR962" t="s">
        <v>34349</v>
      </c>
      <c r="AW962" t="s">
        <v>37135</v>
      </c>
      <c r="AX962" t="s">
        <v>37135</v>
      </c>
      <c r="AY962" t="s">
        <v>37021</v>
      </c>
      <c r="BA962" t="s">
        <v>353</v>
      </c>
      <c r="BB962">
        <v>48</v>
      </c>
      <c r="BC962" t="s">
        <v>37048</v>
      </c>
      <c r="BD962" t="s">
        <v>34259</v>
      </c>
      <c r="BE962" t="s">
        <v>36993</v>
      </c>
      <c r="BF962">
        <v>0.2</v>
      </c>
      <c r="BG962" t="str">
        <f>_xlfn.TEXTJOIN("-",TRUE,V962,AL962,I962,BD962,AR962)</f>
        <v>AG-B1M-CC-D4-EG</v>
      </c>
      <c r="BH962" t="s">
        <v>38170</v>
      </c>
      <c r="BJ962" t="s">
        <v>37976</v>
      </c>
      <c r="BK962" cm="1">
        <f t="array" ref="BK962">IF(LEN(TRIM(BG962))=0,"",SUMPRODUCT(--(LEN(TRIM($BG$5:BG962))&gt;0)))</f>
        <v>941</v>
      </c>
      <c r="BL962" t="str">
        <f>IF(BK962&lt;&gt;"",_xlfn.BASE(BK962,36,10),"")</f>
        <v>00000000Q5</v>
      </c>
      <c r="BM962" t="str">
        <f>IF(BL962&lt;&gt;"","*"&amp;BL962&amp;"*","")</f>
        <v>*00000000Q5*</v>
      </c>
      <c r="BN962" t="s">
        <v>37975</v>
      </c>
      <c r="BO962" t="str">
        <f>_xlfn.TEXTJOIN("-",TRUE,N962,T962)</f>
        <v>DAT004-M16</v>
      </c>
      <c r="CP962" t="s">
        <v>37970</v>
      </c>
      <c r="CU962">
        <v>13.99</v>
      </c>
      <c r="DT962" t="s">
        <v>37026</v>
      </c>
      <c r="EC962" s="7">
        <f t="shared" si="121"/>
        <v>17.487500000000001</v>
      </c>
      <c r="EN962" t="s">
        <v>36995</v>
      </c>
      <c r="EO962">
        <v>1731138031</v>
      </c>
      <c r="EP962" t="s">
        <v>36968</v>
      </c>
      <c r="EQ962" t="s">
        <v>36996</v>
      </c>
      <c r="ER962" t="s">
        <v>36997</v>
      </c>
      <c r="ES962" t="s">
        <v>36967</v>
      </c>
      <c r="ET962" t="s">
        <v>37761</v>
      </c>
      <c r="EU962" t="s">
        <v>36999</v>
      </c>
      <c r="FB962" t="s">
        <v>35377</v>
      </c>
      <c r="FC962" t="s">
        <v>37782</v>
      </c>
      <c r="FD962" t="s">
        <v>29088</v>
      </c>
      <c r="FF962" t="s">
        <v>36990</v>
      </c>
      <c r="FG962" t="s">
        <v>36990</v>
      </c>
      <c r="FH962" t="s">
        <v>37970</v>
      </c>
      <c r="FI962" t="s">
        <v>37762</v>
      </c>
      <c r="FJ962" t="s">
        <v>37763</v>
      </c>
      <c r="FK962" t="s">
        <v>37764</v>
      </c>
      <c r="FL962" t="s">
        <v>37765</v>
      </c>
      <c r="FM962" t="s">
        <v>37766</v>
      </c>
      <c r="FN962" t="s">
        <v>37767</v>
      </c>
      <c r="FO962" t="s">
        <v>37768</v>
      </c>
      <c r="FP962" t="s">
        <v>37769</v>
      </c>
      <c r="FQ962" t="s">
        <v>37028</v>
      </c>
      <c r="FR962" t="s">
        <v>37008</v>
      </c>
      <c r="FS962" t="s">
        <v>37009</v>
      </c>
      <c r="FT962" t="s">
        <v>29023</v>
      </c>
      <c r="FU962" t="s">
        <v>29023</v>
      </c>
      <c r="FV962" t="s">
        <v>29088</v>
      </c>
      <c r="FW962" t="s">
        <v>37030</v>
      </c>
      <c r="FX962" t="s">
        <v>37031</v>
      </c>
      <c r="FY962" t="s">
        <v>36971</v>
      </c>
      <c r="FZ962" t="s">
        <v>36990</v>
      </c>
      <c r="GA962" t="s">
        <v>37783</v>
      </c>
      <c r="GB962" t="s">
        <v>36968</v>
      </c>
      <c r="GC962" t="s">
        <v>37032</v>
      </c>
      <c r="GD962" t="s">
        <v>37033</v>
      </c>
      <c r="GE962" t="s">
        <v>37770</v>
      </c>
      <c r="GF962" t="s">
        <v>37771</v>
      </c>
      <c r="GG962" t="s">
        <v>37772</v>
      </c>
      <c r="GH962" t="s">
        <v>37773</v>
      </c>
      <c r="GI962" t="s">
        <v>37774</v>
      </c>
      <c r="GJ962" t="s">
        <v>37034</v>
      </c>
      <c r="GK962" t="s">
        <v>37035</v>
      </c>
      <c r="GL962" t="s">
        <v>37784</v>
      </c>
      <c r="GM962" t="s">
        <v>37785</v>
      </c>
      <c r="GN962" t="s">
        <v>37786</v>
      </c>
      <c r="GO962" t="s">
        <v>36973</v>
      </c>
      <c r="GP962" t="s">
        <v>29088</v>
      </c>
      <c r="GQ962" t="s">
        <v>37010</v>
      </c>
      <c r="GR962" t="s">
        <v>36969</v>
      </c>
      <c r="GT962" t="s">
        <v>37011</v>
      </c>
      <c r="GU962">
        <f t="shared" si="122"/>
        <v>17.5</v>
      </c>
      <c r="GV962">
        <f t="shared" si="123"/>
        <v>17.5</v>
      </c>
      <c r="GX962">
        <v>14</v>
      </c>
      <c r="GY962" t="s">
        <v>37012</v>
      </c>
      <c r="HA962" t="s">
        <v>37013</v>
      </c>
      <c r="HE962">
        <v>13.99</v>
      </c>
    </row>
    <row r="963" spans="1:213">
      <c r="A963" t="s">
        <v>29123</v>
      </c>
      <c r="B963" t="s">
        <v>36962</v>
      </c>
      <c r="C963" t="s">
        <v>36963</v>
      </c>
      <c r="D963" t="s">
        <v>21372</v>
      </c>
      <c r="E963">
        <v>1</v>
      </c>
      <c r="F963" t="s">
        <v>36964</v>
      </c>
      <c r="G963" t="s">
        <v>38</v>
      </c>
      <c r="H963" t="s">
        <v>37246</v>
      </c>
      <c r="I963" t="s">
        <v>34208</v>
      </c>
      <c r="J963" t="s">
        <v>33297</v>
      </c>
      <c r="K963" t="s">
        <v>21308</v>
      </c>
      <c r="L963" t="s">
        <v>33298</v>
      </c>
      <c r="M963" t="s">
        <v>33343</v>
      </c>
      <c r="N963" t="s">
        <v>21360</v>
      </c>
      <c r="O963" t="s">
        <v>33344</v>
      </c>
      <c r="P963" t="s">
        <v>21282</v>
      </c>
      <c r="Q963" t="s">
        <v>33300</v>
      </c>
      <c r="T963" t="s">
        <v>33349</v>
      </c>
      <c r="U963" t="s">
        <v>37776</v>
      </c>
      <c r="V963" t="s">
        <v>34104</v>
      </c>
      <c r="W963" t="s">
        <v>36967</v>
      </c>
      <c r="X963" t="s">
        <v>36968</v>
      </c>
      <c r="Y963" t="s">
        <v>36969</v>
      </c>
      <c r="Z963">
        <v>300</v>
      </c>
      <c r="AA963">
        <v>236</v>
      </c>
      <c r="AB963" t="s">
        <v>37018</v>
      </c>
      <c r="AC963" t="s">
        <v>36990</v>
      </c>
      <c r="AD963" t="s">
        <v>36971</v>
      </c>
      <c r="AE963" t="s">
        <v>36972</v>
      </c>
      <c r="AF963" t="s">
        <v>36973</v>
      </c>
      <c r="AH963" t="s">
        <v>37757</v>
      </c>
      <c r="AJ963" t="s">
        <v>36967</v>
      </c>
      <c r="AK963" t="s">
        <v>29023</v>
      </c>
      <c r="AL963" t="s">
        <v>37967</v>
      </c>
      <c r="AM963" t="s">
        <v>37777</v>
      </c>
      <c r="AN963" t="s">
        <v>29128</v>
      </c>
      <c r="AQ963" t="s">
        <v>29128</v>
      </c>
      <c r="AR963" t="s">
        <v>34351</v>
      </c>
      <c r="AW963" t="s">
        <v>37135</v>
      </c>
      <c r="AX963" t="s">
        <v>37135</v>
      </c>
      <c r="AY963" t="s">
        <v>37021</v>
      </c>
      <c r="BA963" t="s">
        <v>353</v>
      </c>
      <c r="BB963">
        <v>48</v>
      </c>
      <c r="BC963" t="s">
        <v>37048</v>
      </c>
      <c r="BD963" t="s">
        <v>34259</v>
      </c>
      <c r="BE963" t="s">
        <v>36993</v>
      </c>
      <c r="BF963">
        <v>0.2</v>
      </c>
      <c r="BG963" t="str">
        <f>_xlfn.TEXTJOIN("-",TRUE,V963,AL963,I963,BD963,AR963)</f>
        <v>AG-B1M-CC-D4-EH</v>
      </c>
      <c r="BH963" t="s">
        <v>38171</v>
      </c>
      <c r="BJ963" t="s">
        <v>37978</v>
      </c>
      <c r="BK963" cm="1">
        <f t="array" ref="BK963">IF(LEN(TRIM(BG963))=0,"",SUMPRODUCT(--(LEN(TRIM($BG$5:BG963))&gt;0)))</f>
        <v>942</v>
      </c>
      <c r="BL963" t="str">
        <f>IF(BK963&lt;&gt;"",_xlfn.BASE(BK963,36,10),"")</f>
        <v>00000000Q6</v>
      </c>
      <c r="BM963" t="str">
        <f>IF(BL963&lt;&gt;"","*"&amp;BL963&amp;"*","")</f>
        <v>*00000000Q6*</v>
      </c>
      <c r="BN963" t="s">
        <v>37977</v>
      </c>
      <c r="BO963" t="str">
        <f>_xlfn.TEXTJOIN("-",TRUE,N963,T963)</f>
        <v>DAT004-M16</v>
      </c>
      <c r="CP963" t="s">
        <v>37970</v>
      </c>
      <c r="CU963">
        <v>13.99</v>
      </c>
      <c r="DT963" t="s">
        <v>37026</v>
      </c>
      <c r="EC963" s="7">
        <f t="shared" si="121"/>
        <v>17.487500000000001</v>
      </c>
      <c r="EN963" t="s">
        <v>36995</v>
      </c>
      <c r="EO963">
        <v>1731138031</v>
      </c>
      <c r="EP963" t="s">
        <v>36968</v>
      </c>
      <c r="EQ963" t="s">
        <v>36996</v>
      </c>
      <c r="ER963" t="s">
        <v>36997</v>
      </c>
      <c r="ES963" t="s">
        <v>36967</v>
      </c>
      <c r="ET963" t="s">
        <v>37761</v>
      </c>
      <c r="EU963" t="s">
        <v>36999</v>
      </c>
      <c r="FB963" t="s">
        <v>35377</v>
      </c>
      <c r="FC963" t="s">
        <v>37782</v>
      </c>
      <c r="FD963" t="s">
        <v>37799</v>
      </c>
      <c r="FF963" t="s">
        <v>36990</v>
      </c>
      <c r="FG963" t="s">
        <v>36990</v>
      </c>
      <c r="FH963" t="s">
        <v>37970</v>
      </c>
      <c r="FI963" t="s">
        <v>37762</v>
      </c>
      <c r="FJ963" t="s">
        <v>37763</v>
      </c>
      <c r="FK963" t="s">
        <v>37764</v>
      </c>
      <c r="FL963" t="s">
        <v>37765</v>
      </c>
      <c r="FM963" t="s">
        <v>37766</v>
      </c>
      <c r="FN963" t="s">
        <v>37767</v>
      </c>
      <c r="FO963" t="s">
        <v>37768</v>
      </c>
      <c r="FP963" t="s">
        <v>37769</v>
      </c>
      <c r="FQ963" t="s">
        <v>37028</v>
      </c>
      <c r="FR963" t="s">
        <v>37008</v>
      </c>
      <c r="FS963" t="s">
        <v>37009</v>
      </c>
      <c r="FT963" t="s">
        <v>29023</v>
      </c>
      <c r="FU963" t="s">
        <v>29023</v>
      </c>
      <c r="FV963" t="s">
        <v>37799</v>
      </c>
      <c r="FW963" t="s">
        <v>37030</v>
      </c>
      <c r="FX963" t="s">
        <v>37031</v>
      </c>
      <c r="FY963" t="s">
        <v>36971</v>
      </c>
      <c r="FZ963" t="s">
        <v>36990</v>
      </c>
      <c r="GA963" t="s">
        <v>37783</v>
      </c>
      <c r="GB963" t="s">
        <v>36968</v>
      </c>
      <c r="GC963" t="s">
        <v>37032</v>
      </c>
      <c r="GD963" t="s">
        <v>37033</v>
      </c>
      <c r="GE963" t="s">
        <v>37770</v>
      </c>
      <c r="GF963" t="s">
        <v>37771</v>
      </c>
      <c r="GG963" t="s">
        <v>37772</v>
      </c>
      <c r="GH963" t="s">
        <v>37773</v>
      </c>
      <c r="GI963" t="s">
        <v>37774</v>
      </c>
      <c r="GJ963" t="s">
        <v>37034</v>
      </c>
      <c r="GK963" t="s">
        <v>37035</v>
      </c>
      <c r="GL963" t="s">
        <v>37784</v>
      </c>
      <c r="GM963" t="s">
        <v>37785</v>
      </c>
      <c r="GN963" t="s">
        <v>37786</v>
      </c>
      <c r="GO963" t="s">
        <v>36973</v>
      </c>
      <c r="GP963" t="s">
        <v>37799</v>
      </c>
      <c r="GQ963" t="s">
        <v>37010</v>
      </c>
      <c r="GR963" t="s">
        <v>36969</v>
      </c>
      <c r="GT963" t="s">
        <v>37011</v>
      </c>
      <c r="GU963">
        <f t="shared" si="122"/>
        <v>17.5</v>
      </c>
      <c r="GV963">
        <f t="shared" si="123"/>
        <v>17.5</v>
      </c>
      <c r="GX963">
        <v>14</v>
      </c>
      <c r="GY963" t="s">
        <v>37012</v>
      </c>
      <c r="HA963" t="s">
        <v>37013</v>
      </c>
      <c r="HE963">
        <v>13.99</v>
      </c>
    </row>
    <row r="964" spans="1:213">
      <c r="A964" t="s">
        <v>29123</v>
      </c>
      <c r="B964" t="s">
        <v>36962</v>
      </c>
      <c r="C964" t="s">
        <v>36963</v>
      </c>
      <c r="D964" t="s">
        <v>21372</v>
      </c>
      <c r="E964">
        <v>1</v>
      </c>
      <c r="F964" t="s">
        <v>36964</v>
      </c>
      <c r="G964" t="s">
        <v>38</v>
      </c>
      <c r="H964" t="s">
        <v>37246</v>
      </c>
      <c r="I964" t="s">
        <v>34208</v>
      </c>
      <c r="J964" t="s">
        <v>33297</v>
      </c>
      <c r="K964" t="s">
        <v>21308</v>
      </c>
      <c r="L964" t="s">
        <v>33298</v>
      </c>
      <c r="M964" t="s">
        <v>33343</v>
      </c>
      <c r="N964" t="s">
        <v>21360</v>
      </c>
      <c r="O964" t="s">
        <v>33344</v>
      </c>
      <c r="P964" t="s">
        <v>21282</v>
      </c>
      <c r="Q964" t="s">
        <v>33300</v>
      </c>
      <c r="T964" t="s">
        <v>33349</v>
      </c>
      <c r="U964" t="s">
        <v>37776</v>
      </c>
      <c r="V964" t="s">
        <v>34104</v>
      </c>
      <c r="W964" t="s">
        <v>36967</v>
      </c>
      <c r="X964" t="s">
        <v>36968</v>
      </c>
      <c r="Y964" t="s">
        <v>36969</v>
      </c>
      <c r="Z964">
        <v>300</v>
      </c>
      <c r="AA964">
        <v>271</v>
      </c>
      <c r="AB964" t="s">
        <v>37056</v>
      </c>
      <c r="AC964" t="s">
        <v>36990</v>
      </c>
      <c r="AD964" t="s">
        <v>36971</v>
      </c>
      <c r="AE964" t="s">
        <v>36972</v>
      </c>
      <c r="AF964" t="s">
        <v>36973</v>
      </c>
      <c r="AH964" t="s">
        <v>37757</v>
      </c>
      <c r="AJ964" t="s">
        <v>36967</v>
      </c>
      <c r="AK964" t="s">
        <v>29023</v>
      </c>
      <c r="AL964" t="s">
        <v>37967</v>
      </c>
      <c r="AM964" t="s">
        <v>37777</v>
      </c>
      <c r="AN964" t="s">
        <v>37800</v>
      </c>
      <c r="AQ964" t="s">
        <v>37800</v>
      </c>
      <c r="AR964" t="s">
        <v>34353</v>
      </c>
      <c r="AW964" t="s">
        <v>37135</v>
      </c>
      <c r="AX964" t="s">
        <v>37135</v>
      </c>
      <c r="AY964" t="s">
        <v>37058</v>
      </c>
      <c r="BA964" t="s">
        <v>37059</v>
      </c>
      <c r="BB964">
        <v>48</v>
      </c>
      <c r="BC964" t="s">
        <v>37060</v>
      </c>
      <c r="BD964" t="s">
        <v>34261</v>
      </c>
      <c r="BE964" t="s">
        <v>36993</v>
      </c>
      <c r="BF964">
        <v>0.2</v>
      </c>
      <c r="BG964" t="str">
        <f>_xlfn.TEXTJOIN("-",TRUE,V964,AL964,I964,BD964,AR964)</f>
        <v>AG-B1M-CC-D5-EI</v>
      </c>
      <c r="BH964" t="s">
        <v>38172</v>
      </c>
      <c r="BJ964" t="s">
        <v>37980</v>
      </c>
      <c r="BK964" cm="1">
        <f t="array" ref="BK964">IF(LEN(TRIM(BG964))=0,"",SUMPRODUCT(--(LEN(TRIM($BG$5:BG964))&gt;0)))</f>
        <v>943</v>
      </c>
      <c r="BL964" t="str">
        <f>IF(BK964&lt;&gt;"",_xlfn.BASE(BK964,36,10),"")</f>
        <v>00000000Q7</v>
      </c>
      <c r="BM964" t="str">
        <f>IF(BL964&lt;&gt;"","*"&amp;BL964&amp;"*","")</f>
        <v>*00000000Q7*</v>
      </c>
      <c r="BN964" t="s">
        <v>37979</v>
      </c>
      <c r="BO964" t="str">
        <f>_xlfn.TEXTJOIN("-",TRUE,N964,T964)</f>
        <v>DAT004-M16</v>
      </c>
      <c r="CP964" t="s">
        <v>37970</v>
      </c>
      <c r="CU964">
        <v>16.989999999999998</v>
      </c>
      <c r="DT964" t="s">
        <v>37026</v>
      </c>
      <c r="EC964" s="7">
        <f t="shared" si="121"/>
        <v>21.237499999999997</v>
      </c>
      <c r="EN964" t="s">
        <v>36995</v>
      </c>
      <c r="EO964">
        <v>1731138031</v>
      </c>
      <c r="EP964" t="s">
        <v>36968</v>
      </c>
      <c r="EQ964" t="s">
        <v>36996</v>
      </c>
      <c r="ER964" t="s">
        <v>36997</v>
      </c>
      <c r="ES964" t="s">
        <v>36967</v>
      </c>
      <c r="ET964" t="s">
        <v>37761</v>
      </c>
      <c r="EU964" t="s">
        <v>36999</v>
      </c>
      <c r="FB964" t="s">
        <v>35377</v>
      </c>
      <c r="FC964" t="s">
        <v>37782</v>
      </c>
      <c r="FD964" t="s">
        <v>37800</v>
      </c>
      <c r="FF964" t="s">
        <v>36990</v>
      </c>
      <c r="FG964" t="s">
        <v>36990</v>
      </c>
      <c r="FH964" t="s">
        <v>37970</v>
      </c>
      <c r="FI964" t="s">
        <v>37762</v>
      </c>
      <c r="FJ964" t="s">
        <v>37763</v>
      </c>
      <c r="FK964" t="s">
        <v>37764</v>
      </c>
      <c r="FL964" t="s">
        <v>37765</v>
      </c>
      <c r="FM964" t="s">
        <v>37766</v>
      </c>
      <c r="FN964" t="s">
        <v>37767</v>
      </c>
      <c r="FO964" t="s">
        <v>37768</v>
      </c>
      <c r="FP964" t="s">
        <v>37769</v>
      </c>
      <c r="FQ964" t="s">
        <v>37028</v>
      </c>
      <c r="FR964" t="s">
        <v>37008</v>
      </c>
      <c r="FS964" t="s">
        <v>37009</v>
      </c>
      <c r="FT964" t="s">
        <v>29023</v>
      </c>
      <c r="FU964" t="s">
        <v>29023</v>
      </c>
      <c r="FV964" t="s">
        <v>37800</v>
      </c>
      <c r="FW964" t="s">
        <v>37030</v>
      </c>
      <c r="FX964" t="s">
        <v>37031</v>
      </c>
      <c r="FY964" t="s">
        <v>36971</v>
      </c>
      <c r="FZ964" t="s">
        <v>36990</v>
      </c>
      <c r="GA964" t="s">
        <v>37783</v>
      </c>
      <c r="GB964" t="s">
        <v>36968</v>
      </c>
      <c r="GC964" t="s">
        <v>37032</v>
      </c>
      <c r="GD964" t="s">
        <v>37033</v>
      </c>
      <c r="GE964" t="s">
        <v>37770</v>
      </c>
      <c r="GF964" t="s">
        <v>37771</v>
      </c>
      <c r="GG964" t="s">
        <v>37772</v>
      </c>
      <c r="GH964" t="s">
        <v>37773</v>
      </c>
      <c r="GI964" t="s">
        <v>37774</v>
      </c>
      <c r="GJ964" t="s">
        <v>37034</v>
      </c>
      <c r="GK964" t="s">
        <v>37035</v>
      </c>
      <c r="GL964" t="s">
        <v>37784</v>
      </c>
      <c r="GM964" t="s">
        <v>37785</v>
      </c>
      <c r="GN964" t="s">
        <v>37786</v>
      </c>
      <c r="GO964" t="s">
        <v>36973</v>
      </c>
      <c r="GP964" t="s">
        <v>37800</v>
      </c>
      <c r="GQ964" t="s">
        <v>37010</v>
      </c>
      <c r="GR964" t="s">
        <v>36969</v>
      </c>
      <c r="GT964" t="s">
        <v>37011</v>
      </c>
      <c r="GU964">
        <f t="shared" si="122"/>
        <v>21.25</v>
      </c>
      <c r="GV964">
        <f t="shared" si="123"/>
        <v>21.25</v>
      </c>
      <c r="GX964">
        <v>17</v>
      </c>
      <c r="GY964" t="s">
        <v>37012</v>
      </c>
      <c r="HA964" t="s">
        <v>37013</v>
      </c>
      <c r="HE964">
        <v>16.989999999999998</v>
      </c>
    </row>
    <row r="965" spans="1:213">
      <c r="A965" t="s">
        <v>29123</v>
      </c>
      <c r="B965" t="s">
        <v>36962</v>
      </c>
      <c r="C965" t="s">
        <v>36963</v>
      </c>
      <c r="D965" t="s">
        <v>21372</v>
      </c>
      <c r="E965">
        <v>1</v>
      </c>
      <c r="F965" t="s">
        <v>36964</v>
      </c>
      <c r="G965" t="s">
        <v>38</v>
      </c>
      <c r="H965" t="s">
        <v>37246</v>
      </c>
      <c r="I965" t="s">
        <v>34208</v>
      </c>
      <c r="J965" t="s">
        <v>33297</v>
      </c>
      <c r="K965" t="s">
        <v>21308</v>
      </c>
      <c r="L965" t="s">
        <v>33298</v>
      </c>
      <c r="M965" t="s">
        <v>33343</v>
      </c>
      <c r="N965" t="s">
        <v>21360</v>
      </c>
      <c r="O965" t="s">
        <v>33344</v>
      </c>
      <c r="P965" t="s">
        <v>21282</v>
      </c>
      <c r="Q965" t="s">
        <v>33300</v>
      </c>
      <c r="T965" t="s">
        <v>33349</v>
      </c>
      <c r="U965" t="s">
        <v>37776</v>
      </c>
      <c r="V965" t="s">
        <v>34104</v>
      </c>
      <c r="W965" t="s">
        <v>36967</v>
      </c>
      <c r="X965" t="s">
        <v>36968</v>
      </c>
      <c r="Y965" t="s">
        <v>36969</v>
      </c>
      <c r="Z965">
        <v>200</v>
      </c>
      <c r="AA965">
        <v>171</v>
      </c>
      <c r="AB965" t="s">
        <v>37018</v>
      </c>
      <c r="AC965" t="s">
        <v>36990</v>
      </c>
      <c r="AD965" t="s">
        <v>36971</v>
      </c>
      <c r="AE965" t="s">
        <v>36972</v>
      </c>
      <c r="AF965" t="s">
        <v>36973</v>
      </c>
      <c r="AH965" t="s">
        <v>37757</v>
      </c>
      <c r="AJ965" t="s">
        <v>36967</v>
      </c>
      <c r="AK965" t="s">
        <v>33485</v>
      </c>
      <c r="AL965" t="s">
        <v>37981</v>
      </c>
      <c r="AM965" t="s">
        <v>37777</v>
      </c>
      <c r="AN965" t="s">
        <v>28824</v>
      </c>
      <c r="AQ965" t="s">
        <v>28824</v>
      </c>
      <c r="AR965" t="s">
        <v>34343</v>
      </c>
      <c r="AW965" t="s">
        <v>37135</v>
      </c>
      <c r="AX965" t="s">
        <v>37135</v>
      </c>
      <c r="AY965" t="s">
        <v>37021</v>
      </c>
      <c r="BA965" t="s">
        <v>353</v>
      </c>
      <c r="BB965">
        <v>48</v>
      </c>
      <c r="BC965" t="s">
        <v>37022</v>
      </c>
      <c r="BD965" t="s">
        <v>28739</v>
      </c>
      <c r="BE965" t="s">
        <v>36993</v>
      </c>
      <c r="BF965">
        <v>0.2</v>
      </c>
      <c r="BG965" t="str">
        <f>_xlfn.TEXTJOIN("-",TRUE,V965,AL965,I965,BD965,AR965)</f>
        <v>AG-B1S-CC-D3-ED</v>
      </c>
      <c r="BH965" t="s">
        <v>38173</v>
      </c>
      <c r="BJ965" t="s">
        <v>37983</v>
      </c>
      <c r="BK965" cm="1">
        <f t="array" ref="BK965">IF(LEN(TRIM(BG965))=0,"",SUMPRODUCT(--(LEN(TRIM($BG$5:BG965))&gt;0)))</f>
        <v>944</v>
      </c>
      <c r="BL965" t="str">
        <f>IF(BK965&lt;&gt;"",_xlfn.BASE(BK965,36,10),"")</f>
        <v>00000000Q8</v>
      </c>
      <c r="BM965" t="str">
        <f>IF(BL965&lt;&gt;"","*"&amp;BL965&amp;"*","")</f>
        <v>*00000000Q8*</v>
      </c>
      <c r="BN965" t="s">
        <v>37982</v>
      </c>
      <c r="BO965" t="str">
        <f>_xlfn.TEXTJOIN("-",TRUE,N965,T965)</f>
        <v>DAT004-M16</v>
      </c>
      <c r="CP965" t="s">
        <v>37984</v>
      </c>
      <c r="CU965">
        <v>13.99</v>
      </c>
      <c r="DT965" t="s">
        <v>37026</v>
      </c>
      <c r="EC965" s="7">
        <f t="shared" si="121"/>
        <v>17.487500000000001</v>
      </c>
      <c r="EN965" t="s">
        <v>36995</v>
      </c>
      <c r="EO965">
        <v>1731138031</v>
      </c>
      <c r="EP965" t="s">
        <v>36968</v>
      </c>
      <c r="EQ965" t="s">
        <v>36996</v>
      </c>
      <c r="ER965" t="s">
        <v>36997</v>
      </c>
      <c r="ES965" t="s">
        <v>36967</v>
      </c>
      <c r="ET965" t="s">
        <v>37761</v>
      </c>
      <c r="EU965" t="s">
        <v>36999</v>
      </c>
      <c r="FB965" t="s">
        <v>35377</v>
      </c>
      <c r="FC965" t="s">
        <v>37782</v>
      </c>
      <c r="FD965" t="s">
        <v>28824</v>
      </c>
      <c r="FF965" t="s">
        <v>36990</v>
      </c>
      <c r="FG965" t="s">
        <v>36990</v>
      </c>
      <c r="FH965" t="s">
        <v>37984</v>
      </c>
      <c r="FI965" t="s">
        <v>37762</v>
      </c>
      <c r="FJ965" t="s">
        <v>37763</v>
      </c>
      <c r="FK965" t="s">
        <v>37764</v>
      </c>
      <c r="FL965" t="s">
        <v>37765</v>
      </c>
      <c r="FM965" t="s">
        <v>37766</v>
      </c>
      <c r="FN965" t="s">
        <v>37767</v>
      </c>
      <c r="FO965" t="s">
        <v>37768</v>
      </c>
      <c r="FP965" t="s">
        <v>37769</v>
      </c>
      <c r="FQ965" t="s">
        <v>37028</v>
      </c>
      <c r="FR965" t="s">
        <v>37008</v>
      </c>
      <c r="FS965" t="s">
        <v>37009</v>
      </c>
      <c r="FT965" t="s">
        <v>33485</v>
      </c>
      <c r="FU965" t="s">
        <v>33485</v>
      </c>
      <c r="FV965" t="s">
        <v>28824</v>
      </c>
      <c r="FW965" t="s">
        <v>37030</v>
      </c>
      <c r="FX965" t="s">
        <v>37031</v>
      </c>
      <c r="FY965" t="s">
        <v>36971</v>
      </c>
      <c r="FZ965" t="s">
        <v>36990</v>
      </c>
      <c r="GA965" t="s">
        <v>37783</v>
      </c>
      <c r="GB965" t="s">
        <v>36968</v>
      </c>
      <c r="GC965" t="s">
        <v>37032</v>
      </c>
      <c r="GD965" t="s">
        <v>37033</v>
      </c>
      <c r="GE965" t="s">
        <v>37770</v>
      </c>
      <c r="GF965" t="s">
        <v>37771</v>
      </c>
      <c r="GG965" t="s">
        <v>37772</v>
      </c>
      <c r="GH965" t="s">
        <v>37773</v>
      </c>
      <c r="GI965" t="s">
        <v>37774</v>
      </c>
      <c r="GJ965" t="s">
        <v>37034</v>
      </c>
      <c r="GK965" t="s">
        <v>37035</v>
      </c>
      <c r="GL965" t="s">
        <v>37784</v>
      </c>
      <c r="GM965" t="s">
        <v>37785</v>
      </c>
      <c r="GN965" t="s">
        <v>37786</v>
      </c>
      <c r="GO965" t="s">
        <v>36973</v>
      </c>
      <c r="GP965" t="s">
        <v>28824</v>
      </c>
      <c r="GQ965" t="s">
        <v>37010</v>
      </c>
      <c r="GR965" t="s">
        <v>36969</v>
      </c>
      <c r="GT965" t="s">
        <v>37011</v>
      </c>
      <c r="GU965">
        <f t="shared" si="122"/>
        <v>17.5</v>
      </c>
      <c r="GV965">
        <f t="shared" si="123"/>
        <v>17.5</v>
      </c>
      <c r="GX965">
        <v>14</v>
      </c>
      <c r="GY965" t="s">
        <v>37012</v>
      </c>
      <c r="HA965" t="s">
        <v>37013</v>
      </c>
      <c r="HE965">
        <v>13.99</v>
      </c>
    </row>
    <row r="966" spans="1:213">
      <c r="A966" t="s">
        <v>29123</v>
      </c>
      <c r="B966" t="s">
        <v>36962</v>
      </c>
      <c r="C966" t="s">
        <v>36963</v>
      </c>
      <c r="D966" t="s">
        <v>21372</v>
      </c>
      <c r="E966">
        <v>1</v>
      </c>
      <c r="F966" t="s">
        <v>36964</v>
      </c>
      <c r="G966" t="s">
        <v>38</v>
      </c>
      <c r="H966" t="s">
        <v>37246</v>
      </c>
      <c r="I966" t="s">
        <v>34208</v>
      </c>
      <c r="J966" t="s">
        <v>33297</v>
      </c>
      <c r="K966" t="s">
        <v>21308</v>
      </c>
      <c r="L966" t="s">
        <v>33298</v>
      </c>
      <c r="M966" t="s">
        <v>33343</v>
      </c>
      <c r="N966" t="s">
        <v>21360</v>
      </c>
      <c r="O966" t="s">
        <v>33344</v>
      </c>
      <c r="P966" t="s">
        <v>21282</v>
      </c>
      <c r="Q966" t="s">
        <v>33300</v>
      </c>
      <c r="T966" t="s">
        <v>33349</v>
      </c>
      <c r="U966" t="s">
        <v>37776</v>
      </c>
      <c r="V966" t="s">
        <v>34104</v>
      </c>
      <c r="W966" t="s">
        <v>36967</v>
      </c>
      <c r="X966" t="s">
        <v>36968</v>
      </c>
      <c r="Y966" t="s">
        <v>36969</v>
      </c>
      <c r="Z966">
        <v>200</v>
      </c>
      <c r="AA966">
        <v>186</v>
      </c>
      <c r="AB966" t="s">
        <v>37018</v>
      </c>
      <c r="AC966" t="s">
        <v>36990</v>
      </c>
      <c r="AD966" t="s">
        <v>36971</v>
      </c>
      <c r="AE966" t="s">
        <v>36972</v>
      </c>
      <c r="AF966" t="s">
        <v>36973</v>
      </c>
      <c r="AH966" t="s">
        <v>37757</v>
      </c>
      <c r="AJ966" t="s">
        <v>36967</v>
      </c>
      <c r="AK966" t="s">
        <v>33485</v>
      </c>
      <c r="AL966" t="s">
        <v>37981</v>
      </c>
      <c r="AM966" t="s">
        <v>37777</v>
      </c>
      <c r="AN966" t="s">
        <v>28795</v>
      </c>
      <c r="AQ966" t="s">
        <v>28795</v>
      </c>
      <c r="AR966" t="s">
        <v>34345</v>
      </c>
      <c r="AW966" t="s">
        <v>37135</v>
      </c>
      <c r="AX966" t="s">
        <v>37135</v>
      </c>
      <c r="AY966" t="s">
        <v>37021</v>
      </c>
      <c r="BA966" t="s">
        <v>353</v>
      </c>
      <c r="BB966">
        <v>48</v>
      </c>
      <c r="BC966" t="s">
        <v>37022</v>
      </c>
      <c r="BD966" t="s">
        <v>28739</v>
      </c>
      <c r="BE966" t="s">
        <v>36993</v>
      </c>
      <c r="BF966">
        <v>0.2</v>
      </c>
      <c r="BG966" t="str">
        <f>_xlfn.TEXTJOIN("-",TRUE,V966,AL966,I966,BD966,AR966)</f>
        <v>AG-B1S-CC-D3-EE</v>
      </c>
      <c r="BH966" t="s">
        <v>38174</v>
      </c>
      <c r="BJ966" t="s">
        <v>37986</v>
      </c>
      <c r="BK966" cm="1">
        <f t="array" ref="BK966">IF(LEN(TRIM(BG966))=0,"",SUMPRODUCT(--(LEN(TRIM($BG$5:BG966))&gt;0)))</f>
        <v>945</v>
      </c>
      <c r="BL966" t="str">
        <f>IF(BK966&lt;&gt;"",_xlfn.BASE(BK966,36,10),"")</f>
        <v>00000000Q9</v>
      </c>
      <c r="BM966" t="str">
        <f>IF(BL966&lt;&gt;"","*"&amp;BL966&amp;"*","")</f>
        <v>*00000000Q9*</v>
      </c>
      <c r="BN966" t="s">
        <v>37985</v>
      </c>
      <c r="BO966" t="str">
        <f>_xlfn.TEXTJOIN("-",TRUE,N966,T966)</f>
        <v>DAT004-M16</v>
      </c>
      <c r="CP966" t="s">
        <v>37984</v>
      </c>
      <c r="CU966">
        <v>13.99</v>
      </c>
      <c r="DT966" t="s">
        <v>37026</v>
      </c>
      <c r="EC966" s="7">
        <f t="shared" si="121"/>
        <v>17.487500000000001</v>
      </c>
      <c r="EN966" t="s">
        <v>36995</v>
      </c>
      <c r="EO966">
        <v>1731138031</v>
      </c>
      <c r="EP966" t="s">
        <v>36968</v>
      </c>
      <c r="EQ966" t="s">
        <v>36996</v>
      </c>
      <c r="ER966" t="s">
        <v>36997</v>
      </c>
      <c r="ES966" t="s">
        <v>36967</v>
      </c>
      <c r="ET966" t="s">
        <v>37761</v>
      </c>
      <c r="EU966" t="s">
        <v>36999</v>
      </c>
      <c r="FB966" t="s">
        <v>35377</v>
      </c>
      <c r="FC966" t="s">
        <v>37782</v>
      </c>
      <c r="FD966" t="s">
        <v>28795</v>
      </c>
      <c r="FF966" t="s">
        <v>36990</v>
      </c>
      <c r="FG966" t="s">
        <v>36990</v>
      </c>
      <c r="FH966" t="s">
        <v>37984</v>
      </c>
      <c r="FI966" t="s">
        <v>37762</v>
      </c>
      <c r="FJ966" t="s">
        <v>37763</v>
      </c>
      <c r="FK966" t="s">
        <v>37764</v>
      </c>
      <c r="FL966" t="s">
        <v>37765</v>
      </c>
      <c r="FM966" t="s">
        <v>37766</v>
      </c>
      <c r="FN966" t="s">
        <v>37767</v>
      </c>
      <c r="FO966" t="s">
        <v>37768</v>
      </c>
      <c r="FP966" t="s">
        <v>37769</v>
      </c>
      <c r="FQ966" t="s">
        <v>37028</v>
      </c>
      <c r="FR966" t="s">
        <v>37008</v>
      </c>
      <c r="FS966" t="s">
        <v>37009</v>
      </c>
      <c r="FT966" t="s">
        <v>33485</v>
      </c>
      <c r="FU966" t="s">
        <v>33485</v>
      </c>
      <c r="FV966" t="s">
        <v>28795</v>
      </c>
      <c r="FW966" t="s">
        <v>37030</v>
      </c>
      <c r="FX966" t="s">
        <v>37031</v>
      </c>
      <c r="FY966" t="s">
        <v>36971</v>
      </c>
      <c r="FZ966" t="s">
        <v>36990</v>
      </c>
      <c r="GA966" t="s">
        <v>37783</v>
      </c>
      <c r="GB966" t="s">
        <v>36968</v>
      </c>
      <c r="GC966" t="s">
        <v>37032</v>
      </c>
      <c r="GD966" t="s">
        <v>37033</v>
      </c>
      <c r="GE966" t="s">
        <v>37770</v>
      </c>
      <c r="GF966" t="s">
        <v>37771</v>
      </c>
      <c r="GG966" t="s">
        <v>37772</v>
      </c>
      <c r="GH966" t="s">
        <v>37773</v>
      </c>
      <c r="GI966" t="s">
        <v>37774</v>
      </c>
      <c r="GJ966" t="s">
        <v>37034</v>
      </c>
      <c r="GK966" t="s">
        <v>37035</v>
      </c>
      <c r="GL966" t="s">
        <v>37784</v>
      </c>
      <c r="GM966" t="s">
        <v>37785</v>
      </c>
      <c r="GN966" t="s">
        <v>37786</v>
      </c>
      <c r="GO966" t="s">
        <v>36973</v>
      </c>
      <c r="GP966" t="s">
        <v>28795</v>
      </c>
      <c r="GQ966" t="s">
        <v>37010</v>
      </c>
      <c r="GR966" t="s">
        <v>36969</v>
      </c>
      <c r="GT966" t="s">
        <v>37011</v>
      </c>
      <c r="GU966">
        <f t="shared" si="122"/>
        <v>17.5</v>
      </c>
      <c r="GV966">
        <f t="shared" si="123"/>
        <v>17.5</v>
      </c>
      <c r="GX966">
        <v>14</v>
      </c>
      <c r="GY966" t="s">
        <v>37012</v>
      </c>
      <c r="HA966" t="s">
        <v>37013</v>
      </c>
      <c r="HE966">
        <v>13.99</v>
      </c>
    </row>
    <row r="967" spans="1:213">
      <c r="A967" t="s">
        <v>29123</v>
      </c>
      <c r="B967" t="s">
        <v>36962</v>
      </c>
      <c r="C967" t="s">
        <v>36963</v>
      </c>
      <c r="D967" t="s">
        <v>21372</v>
      </c>
      <c r="E967">
        <v>1</v>
      </c>
      <c r="F967" t="s">
        <v>36964</v>
      </c>
      <c r="G967" t="s">
        <v>38</v>
      </c>
      <c r="H967" t="s">
        <v>37246</v>
      </c>
      <c r="I967" t="s">
        <v>34208</v>
      </c>
      <c r="J967" t="s">
        <v>33297</v>
      </c>
      <c r="K967" t="s">
        <v>21308</v>
      </c>
      <c r="L967" t="s">
        <v>33298</v>
      </c>
      <c r="M967" t="s">
        <v>33343</v>
      </c>
      <c r="N967" t="s">
        <v>21360</v>
      </c>
      <c r="O967" t="s">
        <v>33344</v>
      </c>
      <c r="P967" t="s">
        <v>21282</v>
      </c>
      <c r="Q967" t="s">
        <v>33300</v>
      </c>
      <c r="T967" t="s">
        <v>33349</v>
      </c>
      <c r="U967" t="s">
        <v>37776</v>
      </c>
      <c r="V967" t="s">
        <v>34104</v>
      </c>
      <c r="W967" t="s">
        <v>36967</v>
      </c>
      <c r="X967" t="s">
        <v>36968</v>
      </c>
      <c r="Y967" t="s">
        <v>36969</v>
      </c>
      <c r="Z967">
        <v>200</v>
      </c>
      <c r="AA967">
        <v>195</v>
      </c>
      <c r="AB967" t="s">
        <v>37018</v>
      </c>
      <c r="AC967" t="s">
        <v>36990</v>
      </c>
      <c r="AD967" t="s">
        <v>36971</v>
      </c>
      <c r="AE967" t="s">
        <v>36972</v>
      </c>
      <c r="AF967" t="s">
        <v>36973</v>
      </c>
      <c r="AH967" t="s">
        <v>37757</v>
      </c>
      <c r="AJ967" t="s">
        <v>36967</v>
      </c>
      <c r="AK967" t="s">
        <v>33485</v>
      </c>
      <c r="AL967" t="s">
        <v>37981</v>
      </c>
      <c r="AM967" t="s">
        <v>37777</v>
      </c>
      <c r="AN967" t="s">
        <v>28789</v>
      </c>
      <c r="AQ967" t="s">
        <v>28789</v>
      </c>
      <c r="AR967" t="s">
        <v>34347</v>
      </c>
      <c r="AW967" t="s">
        <v>37135</v>
      </c>
      <c r="AX967" t="s">
        <v>37135</v>
      </c>
      <c r="AY967" t="s">
        <v>37021</v>
      </c>
      <c r="BA967" t="s">
        <v>353</v>
      </c>
      <c r="BB967">
        <v>48</v>
      </c>
      <c r="BC967" t="s">
        <v>37022</v>
      </c>
      <c r="BD967" t="s">
        <v>28739</v>
      </c>
      <c r="BE967" t="s">
        <v>36993</v>
      </c>
      <c r="BF967">
        <v>0.2</v>
      </c>
      <c r="BG967" t="str">
        <f>_xlfn.TEXTJOIN("-",TRUE,V967,AL967,I967,BD967,AR967)</f>
        <v>AG-B1S-CC-D3-EF</v>
      </c>
      <c r="BH967" t="s">
        <v>38175</v>
      </c>
      <c r="BJ967" t="s">
        <v>37988</v>
      </c>
      <c r="BK967" cm="1">
        <f t="array" ref="BK967">IF(LEN(TRIM(BG967))=0,"",SUMPRODUCT(--(LEN(TRIM($BG$5:BG967))&gt;0)))</f>
        <v>946</v>
      </c>
      <c r="BL967" t="str">
        <f>IF(BK967&lt;&gt;"",_xlfn.BASE(BK967,36,10),"")</f>
        <v>00000000QA</v>
      </c>
      <c r="BM967" t="str">
        <f>IF(BL967&lt;&gt;"","*"&amp;BL967&amp;"*","")</f>
        <v>*00000000QA*</v>
      </c>
      <c r="BN967" t="s">
        <v>37987</v>
      </c>
      <c r="BO967" t="str">
        <f>_xlfn.TEXTJOIN("-",TRUE,N967,T967)</f>
        <v>DAT004-M16</v>
      </c>
      <c r="CP967" t="s">
        <v>37984</v>
      </c>
      <c r="CU967">
        <v>13.99</v>
      </c>
      <c r="DT967" t="s">
        <v>37026</v>
      </c>
      <c r="EC967" s="7">
        <f t="shared" si="121"/>
        <v>17.487500000000001</v>
      </c>
      <c r="EN967" t="s">
        <v>36995</v>
      </c>
      <c r="EO967">
        <v>1731138031</v>
      </c>
      <c r="EP967" t="s">
        <v>36968</v>
      </c>
      <c r="EQ967" t="s">
        <v>36996</v>
      </c>
      <c r="ER967" t="s">
        <v>36997</v>
      </c>
      <c r="ES967" t="s">
        <v>36967</v>
      </c>
      <c r="ET967" t="s">
        <v>37761</v>
      </c>
      <c r="EU967" t="s">
        <v>36999</v>
      </c>
      <c r="FB967" t="s">
        <v>35377</v>
      </c>
      <c r="FC967" t="s">
        <v>37782</v>
      </c>
      <c r="FD967" t="s">
        <v>28789</v>
      </c>
      <c r="FF967" t="s">
        <v>36990</v>
      </c>
      <c r="FG967" t="s">
        <v>36990</v>
      </c>
      <c r="FH967" t="s">
        <v>37984</v>
      </c>
      <c r="FI967" t="s">
        <v>37762</v>
      </c>
      <c r="FJ967" t="s">
        <v>37763</v>
      </c>
      <c r="FK967" t="s">
        <v>37764</v>
      </c>
      <c r="FL967" t="s">
        <v>37765</v>
      </c>
      <c r="FM967" t="s">
        <v>37766</v>
      </c>
      <c r="FN967" t="s">
        <v>37767</v>
      </c>
      <c r="FO967" t="s">
        <v>37768</v>
      </c>
      <c r="FP967" t="s">
        <v>37769</v>
      </c>
      <c r="FQ967" t="s">
        <v>37028</v>
      </c>
      <c r="FR967" t="s">
        <v>37008</v>
      </c>
      <c r="FS967" t="s">
        <v>37009</v>
      </c>
      <c r="FT967" t="s">
        <v>33485</v>
      </c>
      <c r="FU967" t="s">
        <v>33485</v>
      </c>
      <c r="FV967" t="s">
        <v>28789</v>
      </c>
      <c r="FW967" t="s">
        <v>37030</v>
      </c>
      <c r="FX967" t="s">
        <v>37031</v>
      </c>
      <c r="FY967" t="s">
        <v>36971</v>
      </c>
      <c r="FZ967" t="s">
        <v>36990</v>
      </c>
      <c r="GA967" t="s">
        <v>37783</v>
      </c>
      <c r="GB967" t="s">
        <v>36968</v>
      </c>
      <c r="GC967" t="s">
        <v>37032</v>
      </c>
      <c r="GD967" t="s">
        <v>37033</v>
      </c>
      <c r="GE967" t="s">
        <v>37770</v>
      </c>
      <c r="GF967" t="s">
        <v>37771</v>
      </c>
      <c r="GG967" t="s">
        <v>37772</v>
      </c>
      <c r="GH967" t="s">
        <v>37773</v>
      </c>
      <c r="GI967" t="s">
        <v>37774</v>
      </c>
      <c r="GJ967" t="s">
        <v>37034</v>
      </c>
      <c r="GK967" t="s">
        <v>37035</v>
      </c>
      <c r="GL967" t="s">
        <v>37784</v>
      </c>
      <c r="GM967" t="s">
        <v>37785</v>
      </c>
      <c r="GN967" t="s">
        <v>37786</v>
      </c>
      <c r="GO967" t="s">
        <v>36973</v>
      </c>
      <c r="GP967" t="s">
        <v>28789</v>
      </c>
      <c r="GQ967" t="s">
        <v>37010</v>
      </c>
      <c r="GR967" t="s">
        <v>36969</v>
      </c>
      <c r="GT967" t="s">
        <v>37011</v>
      </c>
      <c r="GU967">
        <f t="shared" si="122"/>
        <v>17.5</v>
      </c>
      <c r="GV967">
        <f t="shared" si="123"/>
        <v>17.5</v>
      </c>
      <c r="GX967">
        <v>14</v>
      </c>
      <c r="GY967" t="s">
        <v>37012</v>
      </c>
      <c r="HA967" t="s">
        <v>37013</v>
      </c>
      <c r="HE967">
        <v>13.99</v>
      </c>
    </row>
    <row r="968" spans="1:213">
      <c r="A968" t="s">
        <v>29123</v>
      </c>
      <c r="B968" t="s">
        <v>36962</v>
      </c>
      <c r="C968" t="s">
        <v>36963</v>
      </c>
      <c r="D968" t="s">
        <v>21372</v>
      </c>
      <c r="E968">
        <v>1</v>
      </c>
      <c r="F968" t="s">
        <v>36964</v>
      </c>
      <c r="G968" t="s">
        <v>38</v>
      </c>
      <c r="H968" t="s">
        <v>37246</v>
      </c>
      <c r="I968" t="s">
        <v>34208</v>
      </c>
      <c r="J968" t="s">
        <v>33297</v>
      </c>
      <c r="K968" t="s">
        <v>21308</v>
      </c>
      <c r="L968" t="s">
        <v>33298</v>
      </c>
      <c r="M968" t="s">
        <v>33343</v>
      </c>
      <c r="N968" t="s">
        <v>21360</v>
      </c>
      <c r="O968" t="s">
        <v>33344</v>
      </c>
      <c r="P968" t="s">
        <v>21282</v>
      </c>
      <c r="Q968" t="s">
        <v>33300</v>
      </c>
      <c r="T968" t="s">
        <v>33349</v>
      </c>
      <c r="U968" t="s">
        <v>37776</v>
      </c>
      <c r="V968" t="s">
        <v>34104</v>
      </c>
      <c r="W968" t="s">
        <v>36967</v>
      </c>
      <c r="X968" t="s">
        <v>36968</v>
      </c>
      <c r="Y968" t="s">
        <v>36969</v>
      </c>
      <c r="Z968">
        <v>300</v>
      </c>
      <c r="AA968">
        <v>221</v>
      </c>
      <c r="AB968" t="s">
        <v>37018</v>
      </c>
      <c r="AC968" t="s">
        <v>36990</v>
      </c>
      <c r="AD968" t="s">
        <v>36971</v>
      </c>
      <c r="AE968" t="s">
        <v>36972</v>
      </c>
      <c r="AF968" t="s">
        <v>36973</v>
      </c>
      <c r="AH968" t="s">
        <v>37757</v>
      </c>
      <c r="AJ968" t="s">
        <v>36967</v>
      </c>
      <c r="AK968" t="s">
        <v>33485</v>
      </c>
      <c r="AL968" t="s">
        <v>37981</v>
      </c>
      <c r="AM968" t="s">
        <v>37777</v>
      </c>
      <c r="AN968" t="s">
        <v>29088</v>
      </c>
      <c r="AQ968" t="s">
        <v>29088</v>
      </c>
      <c r="AR968" t="s">
        <v>34349</v>
      </c>
      <c r="AW968" t="s">
        <v>37135</v>
      </c>
      <c r="AX968" t="s">
        <v>37135</v>
      </c>
      <c r="AY968" t="s">
        <v>37021</v>
      </c>
      <c r="BA968" t="s">
        <v>353</v>
      </c>
      <c r="BB968">
        <v>48</v>
      </c>
      <c r="BC968" t="s">
        <v>37048</v>
      </c>
      <c r="BD968" t="s">
        <v>34259</v>
      </c>
      <c r="BE968" t="s">
        <v>36993</v>
      </c>
      <c r="BF968">
        <v>0.2</v>
      </c>
      <c r="BG968" t="str">
        <f>_xlfn.TEXTJOIN("-",TRUE,V968,AL968,I968,BD968,AR968)</f>
        <v>AG-B1S-CC-D4-EG</v>
      </c>
      <c r="BH968" t="s">
        <v>38176</v>
      </c>
      <c r="BJ968" t="s">
        <v>37990</v>
      </c>
      <c r="BK968" cm="1">
        <f t="array" ref="BK968">IF(LEN(TRIM(BG968))=0,"",SUMPRODUCT(--(LEN(TRIM($BG$5:BG968))&gt;0)))</f>
        <v>947</v>
      </c>
      <c r="BL968" t="str">
        <f>IF(BK968&lt;&gt;"",_xlfn.BASE(BK968,36,10),"")</f>
        <v>00000000QB</v>
      </c>
      <c r="BM968" t="str">
        <f>IF(BL968&lt;&gt;"","*"&amp;BL968&amp;"*","")</f>
        <v>*00000000QB*</v>
      </c>
      <c r="BN968" t="s">
        <v>37989</v>
      </c>
      <c r="BO968" t="str">
        <f>_xlfn.TEXTJOIN("-",TRUE,N968,T968)</f>
        <v>DAT004-M16</v>
      </c>
      <c r="CP968" t="s">
        <v>37984</v>
      </c>
      <c r="CU968">
        <v>13.99</v>
      </c>
      <c r="DT968" t="s">
        <v>37026</v>
      </c>
      <c r="EC968" s="7">
        <f t="shared" si="121"/>
        <v>17.487500000000001</v>
      </c>
      <c r="EN968" t="s">
        <v>36995</v>
      </c>
      <c r="EO968">
        <v>1731138031</v>
      </c>
      <c r="EP968" t="s">
        <v>36968</v>
      </c>
      <c r="EQ968" t="s">
        <v>36996</v>
      </c>
      <c r="ER968" t="s">
        <v>36997</v>
      </c>
      <c r="ES968" t="s">
        <v>36967</v>
      </c>
      <c r="ET968" t="s">
        <v>37761</v>
      </c>
      <c r="EU968" t="s">
        <v>36999</v>
      </c>
      <c r="FB968" t="s">
        <v>35377</v>
      </c>
      <c r="FC968" t="s">
        <v>37782</v>
      </c>
      <c r="FD968" t="s">
        <v>29088</v>
      </c>
      <c r="FF968" t="s">
        <v>36990</v>
      </c>
      <c r="FG968" t="s">
        <v>36990</v>
      </c>
      <c r="FH968" t="s">
        <v>37984</v>
      </c>
      <c r="FI968" t="s">
        <v>37762</v>
      </c>
      <c r="FJ968" t="s">
        <v>37763</v>
      </c>
      <c r="FK968" t="s">
        <v>37764</v>
      </c>
      <c r="FL968" t="s">
        <v>37765</v>
      </c>
      <c r="FM968" t="s">
        <v>37766</v>
      </c>
      <c r="FN968" t="s">
        <v>37767</v>
      </c>
      <c r="FO968" t="s">
        <v>37768</v>
      </c>
      <c r="FP968" t="s">
        <v>37769</v>
      </c>
      <c r="FQ968" t="s">
        <v>37028</v>
      </c>
      <c r="FR968" t="s">
        <v>37008</v>
      </c>
      <c r="FS968" t="s">
        <v>37009</v>
      </c>
      <c r="FT968" t="s">
        <v>33485</v>
      </c>
      <c r="FU968" t="s">
        <v>33485</v>
      </c>
      <c r="FV968" t="s">
        <v>29088</v>
      </c>
      <c r="FW968" t="s">
        <v>37030</v>
      </c>
      <c r="FX968" t="s">
        <v>37031</v>
      </c>
      <c r="FY968" t="s">
        <v>36971</v>
      </c>
      <c r="FZ968" t="s">
        <v>36990</v>
      </c>
      <c r="GA968" t="s">
        <v>37783</v>
      </c>
      <c r="GB968" t="s">
        <v>36968</v>
      </c>
      <c r="GC968" t="s">
        <v>37032</v>
      </c>
      <c r="GD968" t="s">
        <v>37033</v>
      </c>
      <c r="GE968" t="s">
        <v>37770</v>
      </c>
      <c r="GF968" t="s">
        <v>37771</v>
      </c>
      <c r="GG968" t="s">
        <v>37772</v>
      </c>
      <c r="GH968" t="s">
        <v>37773</v>
      </c>
      <c r="GI968" t="s">
        <v>37774</v>
      </c>
      <c r="GJ968" t="s">
        <v>37034</v>
      </c>
      <c r="GK968" t="s">
        <v>37035</v>
      </c>
      <c r="GL968" t="s">
        <v>37784</v>
      </c>
      <c r="GM968" t="s">
        <v>37785</v>
      </c>
      <c r="GN968" t="s">
        <v>37786</v>
      </c>
      <c r="GO968" t="s">
        <v>36973</v>
      </c>
      <c r="GP968" t="s">
        <v>29088</v>
      </c>
      <c r="GQ968" t="s">
        <v>37010</v>
      </c>
      <c r="GR968" t="s">
        <v>36969</v>
      </c>
      <c r="GT968" t="s">
        <v>37011</v>
      </c>
      <c r="GU968">
        <f t="shared" si="122"/>
        <v>17.5</v>
      </c>
      <c r="GV968">
        <f t="shared" si="123"/>
        <v>17.5</v>
      </c>
      <c r="GX968">
        <v>14</v>
      </c>
      <c r="GY968" t="s">
        <v>37012</v>
      </c>
      <c r="HA968" t="s">
        <v>37013</v>
      </c>
      <c r="HE968">
        <v>13.99</v>
      </c>
    </row>
    <row r="969" spans="1:213">
      <c r="A969" t="s">
        <v>29123</v>
      </c>
      <c r="B969" t="s">
        <v>36962</v>
      </c>
      <c r="C969" t="s">
        <v>36963</v>
      </c>
      <c r="D969" t="s">
        <v>21372</v>
      </c>
      <c r="E969">
        <v>1</v>
      </c>
      <c r="F969" t="s">
        <v>36964</v>
      </c>
      <c r="G969" t="s">
        <v>38</v>
      </c>
      <c r="H969" t="s">
        <v>37246</v>
      </c>
      <c r="I969" t="s">
        <v>34208</v>
      </c>
      <c r="J969" t="s">
        <v>33297</v>
      </c>
      <c r="K969" t="s">
        <v>21308</v>
      </c>
      <c r="L969" t="s">
        <v>33298</v>
      </c>
      <c r="M969" t="s">
        <v>33343</v>
      </c>
      <c r="N969" t="s">
        <v>21360</v>
      </c>
      <c r="O969" t="s">
        <v>33344</v>
      </c>
      <c r="P969" t="s">
        <v>21282</v>
      </c>
      <c r="Q969" t="s">
        <v>33300</v>
      </c>
      <c r="T969" t="s">
        <v>33349</v>
      </c>
      <c r="U969" t="s">
        <v>37776</v>
      </c>
      <c r="V969" t="s">
        <v>34104</v>
      </c>
      <c r="W969" t="s">
        <v>36967</v>
      </c>
      <c r="X969" t="s">
        <v>36968</v>
      </c>
      <c r="Y969" t="s">
        <v>36969</v>
      </c>
      <c r="Z969">
        <v>300</v>
      </c>
      <c r="AA969">
        <v>236</v>
      </c>
      <c r="AB969" t="s">
        <v>37018</v>
      </c>
      <c r="AC969" t="s">
        <v>36990</v>
      </c>
      <c r="AD969" t="s">
        <v>36971</v>
      </c>
      <c r="AE969" t="s">
        <v>36972</v>
      </c>
      <c r="AF969" t="s">
        <v>36973</v>
      </c>
      <c r="AH969" t="s">
        <v>37757</v>
      </c>
      <c r="AJ969" t="s">
        <v>36967</v>
      </c>
      <c r="AK969" t="s">
        <v>33485</v>
      </c>
      <c r="AL969" t="s">
        <v>37981</v>
      </c>
      <c r="AM969" t="s">
        <v>37777</v>
      </c>
      <c r="AN969" t="s">
        <v>29128</v>
      </c>
      <c r="AQ969" t="s">
        <v>29128</v>
      </c>
      <c r="AR969" t="s">
        <v>34351</v>
      </c>
      <c r="AW969" t="s">
        <v>37135</v>
      </c>
      <c r="AX969" t="s">
        <v>37135</v>
      </c>
      <c r="AY969" t="s">
        <v>37021</v>
      </c>
      <c r="BA969" t="s">
        <v>353</v>
      </c>
      <c r="BB969">
        <v>48</v>
      </c>
      <c r="BC969" t="s">
        <v>37048</v>
      </c>
      <c r="BD969" t="s">
        <v>34259</v>
      </c>
      <c r="BE969" t="s">
        <v>36993</v>
      </c>
      <c r="BF969">
        <v>0.2</v>
      </c>
      <c r="BG969" t="str">
        <f>_xlfn.TEXTJOIN("-",TRUE,V969,AL969,I969,BD969,AR969)</f>
        <v>AG-B1S-CC-D4-EH</v>
      </c>
      <c r="BH969" t="s">
        <v>38177</v>
      </c>
      <c r="BJ969" t="s">
        <v>37992</v>
      </c>
      <c r="BK969" cm="1">
        <f t="array" ref="BK969">IF(LEN(TRIM(BG969))=0,"",SUMPRODUCT(--(LEN(TRIM($BG$5:BG969))&gt;0)))</f>
        <v>948</v>
      </c>
      <c r="BL969" t="str">
        <f>IF(BK969&lt;&gt;"",_xlfn.BASE(BK969,36,10),"")</f>
        <v>00000000QC</v>
      </c>
      <c r="BM969" t="str">
        <f>IF(BL969&lt;&gt;"","*"&amp;BL969&amp;"*","")</f>
        <v>*00000000QC*</v>
      </c>
      <c r="BN969" t="s">
        <v>37991</v>
      </c>
      <c r="BO969" t="str">
        <f>_xlfn.TEXTJOIN("-",TRUE,N969,T969)</f>
        <v>DAT004-M16</v>
      </c>
      <c r="CP969" t="s">
        <v>37984</v>
      </c>
      <c r="CU969">
        <v>13.99</v>
      </c>
      <c r="DT969" t="s">
        <v>37026</v>
      </c>
      <c r="EC969" s="7">
        <f t="shared" si="121"/>
        <v>17.487500000000001</v>
      </c>
      <c r="EN969" t="s">
        <v>36995</v>
      </c>
      <c r="EO969">
        <v>1731138031</v>
      </c>
      <c r="EP969" t="s">
        <v>36968</v>
      </c>
      <c r="EQ969" t="s">
        <v>36996</v>
      </c>
      <c r="ER969" t="s">
        <v>36997</v>
      </c>
      <c r="ES969" t="s">
        <v>36967</v>
      </c>
      <c r="ET969" t="s">
        <v>37761</v>
      </c>
      <c r="EU969" t="s">
        <v>36999</v>
      </c>
      <c r="FB969" t="s">
        <v>35377</v>
      </c>
      <c r="FC969" t="s">
        <v>37782</v>
      </c>
      <c r="FD969" t="s">
        <v>37799</v>
      </c>
      <c r="FF969" t="s">
        <v>36990</v>
      </c>
      <c r="FG969" t="s">
        <v>36990</v>
      </c>
      <c r="FH969" t="s">
        <v>37984</v>
      </c>
      <c r="FI969" t="s">
        <v>37762</v>
      </c>
      <c r="FJ969" t="s">
        <v>37763</v>
      </c>
      <c r="FK969" t="s">
        <v>37764</v>
      </c>
      <c r="FL969" t="s">
        <v>37765</v>
      </c>
      <c r="FM969" t="s">
        <v>37766</v>
      </c>
      <c r="FN969" t="s">
        <v>37767</v>
      </c>
      <c r="FO969" t="s">
        <v>37768</v>
      </c>
      <c r="FP969" t="s">
        <v>37769</v>
      </c>
      <c r="FQ969" t="s">
        <v>37028</v>
      </c>
      <c r="FR969" t="s">
        <v>37008</v>
      </c>
      <c r="FS969" t="s">
        <v>37009</v>
      </c>
      <c r="FT969" t="s">
        <v>33485</v>
      </c>
      <c r="FU969" t="s">
        <v>33485</v>
      </c>
      <c r="FV969" t="s">
        <v>37799</v>
      </c>
      <c r="FW969" t="s">
        <v>37030</v>
      </c>
      <c r="FX969" t="s">
        <v>37031</v>
      </c>
      <c r="FY969" t="s">
        <v>36971</v>
      </c>
      <c r="FZ969" t="s">
        <v>36990</v>
      </c>
      <c r="GA969" t="s">
        <v>37783</v>
      </c>
      <c r="GB969" t="s">
        <v>36968</v>
      </c>
      <c r="GC969" t="s">
        <v>37032</v>
      </c>
      <c r="GD969" t="s">
        <v>37033</v>
      </c>
      <c r="GE969" t="s">
        <v>37770</v>
      </c>
      <c r="GF969" t="s">
        <v>37771</v>
      </c>
      <c r="GG969" t="s">
        <v>37772</v>
      </c>
      <c r="GH969" t="s">
        <v>37773</v>
      </c>
      <c r="GI969" t="s">
        <v>37774</v>
      </c>
      <c r="GJ969" t="s">
        <v>37034</v>
      </c>
      <c r="GK969" t="s">
        <v>37035</v>
      </c>
      <c r="GL969" t="s">
        <v>37784</v>
      </c>
      <c r="GM969" t="s">
        <v>37785</v>
      </c>
      <c r="GN969" t="s">
        <v>37786</v>
      </c>
      <c r="GO969" t="s">
        <v>36973</v>
      </c>
      <c r="GP969" t="s">
        <v>37799</v>
      </c>
      <c r="GQ969" t="s">
        <v>37010</v>
      </c>
      <c r="GR969" t="s">
        <v>36969</v>
      </c>
      <c r="GT969" t="s">
        <v>37011</v>
      </c>
      <c r="GU969">
        <f t="shared" si="122"/>
        <v>17.5</v>
      </c>
      <c r="GV969">
        <f t="shared" si="123"/>
        <v>17.5</v>
      </c>
      <c r="GX969">
        <v>14</v>
      </c>
      <c r="GY969" t="s">
        <v>37012</v>
      </c>
      <c r="HA969" t="s">
        <v>37013</v>
      </c>
      <c r="HE969">
        <v>13.99</v>
      </c>
    </row>
    <row r="970" spans="1:213">
      <c r="A970" t="s">
        <v>29123</v>
      </c>
      <c r="B970" t="s">
        <v>36962</v>
      </c>
      <c r="C970" t="s">
        <v>36963</v>
      </c>
      <c r="D970" t="s">
        <v>21372</v>
      </c>
      <c r="E970">
        <v>1</v>
      </c>
      <c r="F970" t="s">
        <v>36964</v>
      </c>
      <c r="G970" t="s">
        <v>38</v>
      </c>
      <c r="H970" t="s">
        <v>37246</v>
      </c>
      <c r="I970" t="s">
        <v>34208</v>
      </c>
      <c r="J970" t="s">
        <v>33297</v>
      </c>
      <c r="K970" t="s">
        <v>21308</v>
      </c>
      <c r="L970" t="s">
        <v>33298</v>
      </c>
      <c r="M970" t="s">
        <v>33343</v>
      </c>
      <c r="N970" t="s">
        <v>21360</v>
      </c>
      <c r="O970" t="s">
        <v>33344</v>
      </c>
      <c r="P970" t="s">
        <v>21282</v>
      </c>
      <c r="Q970" t="s">
        <v>33300</v>
      </c>
      <c r="T970" t="s">
        <v>33349</v>
      </c>
      <c r="U970" t="s">
        <v>37776</v>
      </c>
      <c r="V970" t="s">
        <v>34104</v>
      </c>
      <c r="W970" t="s">
        <v>36967</v>
      </c>
      <c r="X970" t="s">
        <v>36968</v>
      </c>
      <c r="Y970" t="s">
        <v>36969</v>
      </c>
      <c r="Z970">
        <v>300</v>
      </c>
      <c r="AA970">
        <v>271</v>
      </c>
      <c r="AB970" t="s">
        <v>37056</v>
      </c>
      <c r="AC970" t="s">
        <v>36990</v>
      </c>
      <c r="AD970" t="s">
        <v>36971</v>
      </c>
      <c r="AE970" t="s">
        <v>36972</v>
      </c>
      <c r="AF970" t="s">
        <v>36973</v>
      </c>
      <c r="AH970" t="s">
        <v>37757</v>
      </c>
      <c r="AJ970" t="s">
        <v>36967</v>
      </c>
      <c r="AK970" t="s">
        <v>33485</v>
      </c>
      <c r="AL970" t="s">
        <v>37981</v>
      </c>
      <c r="AM970" t="s">
        <v>37777</v>
      </c>
      <c r="AN970" t="s">
        <v>37800</v>
      </c>
      <c r="AQ970" t="s">
        <v>37800</v>
      </c>
      <c r="AR970" t="s">
        <v>34353</v>
      </c>
      <c r="AW970" t="s">
        <v>37135</v>
      </c>
      <c r="AX970" t="s">
        <v>37135</v>
      </c>
      <c r="AY970" t="s">
        <v>37058</v>
      </c>
      <c r="BA970" t="s">
        <v>37059</v>
      </c>
      <c r="BB970">
        <v>48</v>
      </c>
      <c r="BC970" t="s">
        <v>37060</v>
      </c>
      <c r="BD970" t="s">
        <v>34261</v>
      </c>
      <c r="BE970" t="s">
        <v>36993</v>
      </c>
      <c r="BF970">
        <v>0.2</v>
      </c>
      <c r="BG970" t="str">
        <f>_xlfn.TEXTJOIN("-",TRUE,V970,AL970,I970,BD970,AR970)</f>
        <v>AG-B1S-CC-D5-EI</v>
      </c>
      <c r="BH970" t="s">
        <v>38178</v>
      </c>
      <c r="BJ970" t="s">
        <v>37994</v>
      </c>
      <c r="BK970" cm="1">
        <f t="array" ref="BK970">IF(LEN(TRIM(BG970))=0,"",SUMPRODUCT(--(LEN(TRIM($BG$5:BG970))&gt;0)))</f>
        <v>949</v>
      </c>
      <c r="BL970" t="str">
        <f>IF(BK970&lt;&gt;"",_xlfn.BASE(BK970,36,10),"")</f>
        <v>00000000QD</v>
      </c>
      <c r="BM970" t="str">
        <f>IF(BL970&lt;&gt;"","*"&amp;BL970&amp;"*","")</f>
        <v>*00000000QD*</v>
      </c>
      <c r="BN970" t="s">
        <v>37993</v>
      </c>
      <c r="BO970" t="str">
        <f>_xlfn.TEXTJOIN("-",TRUE,N970,T970)</f>
        <v>DAT004-M16</v>
      </c>
      <c r="CP970" t="s">
        <v>37984</v>
      </c>
      <c r="CU970">
        <v>16.989999999999998</v>
      </c>
      <c r="DT970" t="s">
        <v>37026</v>
      </c>
      <c r="EC970" s="7">
        <f t="shared" si="121"/>
        <v>21.237499999999997</v>
      </c>
      <c r="EN970" t="s">
        <v>36995</v>
      </c>
      <c r="EO970">
        <v>1731138031</v>
      </c>
      <c r="EP970" t="s">
        <v>36968</v>
      </c>
      <c r="EQ970" t="s">
        <v>36996</v>
      </c>
      <c r="ER970" t="s">
        <v>36997</v>
      </c>
      <c r="ES970" t="s">
        <v>36967</v>
      </c>
      <c r="ET970" t="s">
        <v>37761</v>
      </c>
      <c r="EU970" t="s">
        <v>36999</v>
      </c>
      <c r="FB970" t="s">
        <v>35377</v>
      </c>
      <c r="FC970" t="s">
        <v>37782</v>
      </c>
      <c r="FD970" t="s">
        <v>37800</v>
      </c>
      <c r="FF970" t="s">
        <v>36990</v>
      </c>
      <c r="FG970" t="s">
        <v>36990</v>
      </c>
      <c r="FH970" t="s">
        <v>37984</v>
      </c>
      <c r="FI970" t="s">
        <v>37762</v>
      </c>
      <c r="FJ970" t="s">
        <v>37763</v>
      </c>
      <c r="FK970" t="s">
        <v>37764</v>
      </c>
      <c r="FL970" t="s">
        <v>37765</v>
      </c>
      <c r="FM970" t="s">
        <v>37766</v>
      </c>
      <c r="FN970" t="s">
        <v>37767</v>
      </c>
      <c r="FO970" t="s">
        <v>37768</v>
      </c>
      <c r="FP970" t="s">
        <v>37769</v>
      </c>
      <c r="FQ970" t="s">
        <v>37028</v>
      </c>
      <c r="FR970" t="s">
        <v>37008</v>
      </c>
      <c r="FS970" t="s">
        <v>37009</v>
      </c>
      <c r="FT970" t="s">
        <v>33485</v>
      </c>
      <c r="FU970" t="s">
        <v>33485</v>
      </c>
      <c r="FV970" t="s">
        <v>37800</v>
      </c>
      <c r="FW970" t="s">
        <v>37030</v>
      </c>
      <c r="FX970" t="s">
        <v>37031</v>
      </c>
      <c r="FY970" t="s">
        <v>36971</v>
      </c>
      <c r="FZ970" t="s">
        <v>36990</v>
      </c>
      <c r="GA970" t="s">
        <v>37783</v>
      </c>
      <c r="GB970" t="s">
        <v>36968</v>
      </c>
      <c r="GC970" t="s">
        <v>37032</v>
      </c>
      <c r="GD970" t="s">
        <v>37033</v>
      </c>
      <c r="GE970" t="s">
        <v>37770</v>
      </c>
      <c r="GF970" t="s">
        <v>37771</v>
      </c>
      <c r="GG970" t="s">
        <v>37772</v>
      </c>
      <c r="GH970" t="s">
        <v>37773</v>
      </c>
      <c r="GI970" t="s">
        <v>37774</v>
      </c>
      <c r="GJ970" t="s">
        <v>37034</v>
      </c>
      <c r="GK970" t="s">
        <v>37035</v>
      </c>
      <c r="GL970" t="s">
        <v>37784</v>
      </c>
      <c r="GM970" t="s">
        <v>37785</v>
      </c>
      <c r="GN970" t="s">
        <v>37786</v>
      </c>
      <c r="GO970" t="s">
        <v>36973</v>
      </c>
      <c r="GP970" t="s">
        <v>37800</v>
      </c>
      <c r="GQ970" t="s">
        <v>37010</v>
      </c>
      <c r="GR970" t="s">
        <v>36969</v>
      </c>
      <c r="GT970" t="s">
        <v>37011</v>
      </c>
      <c r="GU970">
        <f t="shared" si="122"/>
        <v>21.25</v>
      </c>
      <c r="GV970">
        <f t="shared" si="123"/>
        <v>21.25</v>
      </c>
      <c r="GX970">
        <v>17</v>
      </c>
      <c r="GY970" t="s">
        <v>37012</v>
      </c>
      <c r="HA970" t="s">
        <v>37013</v>
      </c>
      <c r="HE970">
        <v>16.989999999999998</v>
      </c>
    </row>
    <row r="971" spans="1:213">
      <c r="A971" t="s">
        <v>29123</v>
      </c>
      <c r="B971" t="s">
        <v>36962</v>
      </c>
      <c r="C971" t="s">
        <v>36963</v>
      </c>
      <c r="D971" t="s">
        <v>21372</v>
      </c>
      <c r="E971">
        <v>1</v>
      </c>
      <c r="F971" t="s">
        <v>36964</v>
      </c>
      <c r="G971" t="s">
        <v>38</v>
      </c>
      <c r="H971" t="s">
        <v>37246</v>
      </c>
      <c r="I971" t="s">
        <v>34208</v>
      </c>
      <c r="J971" t="s">
        <v>33297</v>
      </c>
      <c r="K971" t="s">
        <v>21308</v>
      </c>
      <c r="L971" t="s">
        <v>33298</v>
      </c>
      <c r="M971" t="s">
        <v>33343</v>
      </c>
      <c r="N971" t="s">
        <v>21360</v>
      </c>
      <c r="O971" t="s">
        <v>33344</v>
      </c>
      <c r="P971" t="s">
        <v>21282</v>
      </c>
      <c r="Q971" t="s">
        <v>33300</v>
      </c>
      <c r="T971" t="s">
        <v>33349</v>
      </c>
      <c r="U971" t="s">
        <v>37776</v>
      </c>
      <c r="V971" t="s">
        <v>34104</v>
      </c>
      <c r="W971" t="s">
        <v>36967</v>
      </c>
      <c r="X971" t="s">
        <v>36968</v>
      </c>
      <c r="Y971" t="s">
        <v>36969</v>
      </c>
      <c r="Z971">
        <v>200</v>
      </c>
      <c r="AA971">
        <v>171</v>
      </c>
      <c r="AB971" t="s">
        <v>37018</v>
      </c>
      <c r="AC971" t="s">
        <v>36990</v>
      </c>
      <c r="AD971" t="s">
        <v>36971</v>
      </c>
      <c r="AE971" t="s">
        <v>36972</v>
      </c>
      <c r="AF971" t="s">
        <v>36973</v>
      </c>
      <c r="AH971" t="s">
        <v>37757</v>
      </c>
      <c r="AJ971" t="s">
        <v>36967</v>
      </c>
      <c r="AK971" t="s">
        <v>29003</v>
      </c>
      <c r="AL971" t="s">
        <v>37995</v>
      </c>
      <c r="AM971" t="s">
        <v>37777</v>
      </c>
      <c r="AN971" t="s">
        <v>28824</v>
      </c>
      <c r="AQ971" t="s">
        <v>28824</v>
      </c>
      <c r="AR971" t="s">
        <v>34343</v>
      </c>
      <c r="AW971" t="s">
        <v>37135</v>
      </c>
      <c r="AX971" t="s">
        <v>37135</v>
      </c>
      <c r="AY971" t="s">
        <v>37021</v>
      </c>
      <c r="BA971" t="s">
        <v>353</v>
      </c>
      <c r="BB971">
        <v>48</v>
      </c>
      <c r="BC971" t="s">
        <v>37022</v>
      </c>
      <c r="BD971" t="s">
        <v>28739</v>
      </c>
      <c r="BE971" t="s">
        <v>36993</v>
      </c>
      <c r="BF971">
        <v>0.2</v>
      </c>
      <c r="BG971" t="str">
        <f>_xlfn.TEXTJOIN("-",TRUE,V971,AL971,I971,BD971,AR971)</f>
        <v>AG-B1T-CC-D3-ED</v>
      </c>
      <c r="BH971" t="s">
        <v>38179</v>
      </c>
      <c r="BJ971" t="s">
        <v>37997</v>
      </c>
      <c r="BK971" cm="1">
        <f t="array" ref="BK971">IF(LEN(TRIM(BG971))=0,"",SUMPRODUCT(--(LEN(TRIM($BG$5:BG971))&gt;0)))</f>
        <v>950</v>
      </c>
      <c r="BL971" t="str">
        <f>IF(BK971&lt;&gt;"",_xlfn.BASE(BK971,36,10),"")</f>
        <v>00000000QE</v>
      </c>
      <c r="BM971" t="str">
        <f>IF(BL971&lt;&gt;"","*"&amp;BL971&amp;"*","")</f>
        <v>*00000000QE*</v>
      </c>
      <c r="BN971" t="s">
        <v>37996</v>
      </c>
      <c r="BO971" t="str">
        <f>_xlfn.TEXTJOIN("-",TRUE,N971,T971)</f>
        <v>DAT004-M16</v>
      </c>
      <c r="CP971" t="s">
        <v>37998</v>
      </c>
      <c r="CU971">
        <v>13.99</v>
      </c>
      <c r="DT971" t="s">
        <v>37026</v>
      </c>
      <c r="EC971" s="7">
        <f t="shared" si="121"/>
        <v>17.487500000000001</v>
      </c>
      <c r="EN971" t="s">
        <v>36995</v>
      </c>
      <c r="EO971">
        <v>1731138031</v>
      </c>
      <c r="EP971" t="s">
        <v>36968</v>
      </c>
      <c r="EQ971" t="s">
        <v>36996</v>
      </c>
      <c r="ER971" t="s">
        <v>36997</v>
      </c>
      <c r="ES971" t="s">
        <v>36967</v>
      </c>
      <c r="ET971" t="s">
        <v>37761</v>
      </c>
      <c r="EU971" t="s">
        <v>36999</v>
      </c>
      <c r="FB971" t="s">
        <v>35377</v>
      </c>
      <c r="FC971" t="s">
        <v>37782</v>
      </c>
      <c r="FD971" t="s">
        <v>28824</v>
      </c>
      <c r="FF971" t="s">
        <v>36990</v>
      </c>
      <c r="FG971" t="s">
        <v>36990</v>
      </c>
      <c r="FH971" t="s">
        <v>37998</v>
      </c>
      <c r="FI971" t="s">
        <v>37762</v>
      </c>
      <c r="FJ971" t="s">
        <v>37763</v>
      </c>
      <c r="FK971" t="s">
        <v>37764</v>
      </c>
      <c r="FL971" t="s">
        <v>37765</v>
      </c>
      <c r="FM971" t="s">
        <v>37766</v>
      </c>
      <c r="FN971" t="s">
        <v>37767</v>
      </c>
      <c r="FO971" t="s">
        <v>37768</v>
      </c>
      <c r="FP971" t="s">
        <v>37769</v>
      </c>
      <c r="FQ971" t="s">
        <v>37028</v>
      </c>
      <c r="FR971" t="s">
        <v>37008</v>
      </c>
      <c r="FS971" t="s">
        <v>37009</v>
      </c>
      <c r="FT971" t="s">
        <v>29003</v>
      </c>
      <c r="FU971" t="s">
        <v>29003</v>
      </c>
      <c r="FV971" t="s">
        <v>28824</v>
      </c>
      <c r="FW971" t="s">
        <v>37030</v>
      </c>
      <c r="FX971" t="s">
        <v>37031</v>
      </c>
      <c r="FY971" t="s">
        <v>36971</v>
      </c>
      <c r="FZ971" t="s">
        <v>36990</v>
      </c>
      <c r="GA971" t="s">
        <v>37783</v>
      </c>
      <c r="GB971" t="s">
        <v>36968</v>
      </c>
      <c r="GC971" t="s">
        <v>37032</v>
      </c>
      <c r="GD971" t="s">
        <v>37033</v>
      </c>
      <c r="GE971" t="s">
        <v>37770</v>
      </c>
      <c r="GF971" t="s">
        <v>37771</v>
      </c>
      <c r="GG971" t="s">
        <v>37772</v>
      </c>
      <c r="GH971" t="s">
        <v>37773</v>
      </c>
      <c r="GI971" t="s">
        <v>37774</v>
      </c>
      <c r="GJ971" t="s">
        <v>37034</v>
      </c>
      <c r="GK971" t="s">
        <v>37035</v>
      </c>
      <c r="GL971" t="s">
        <v>37784</v>
      </c>
      <c r="GM971" t="s">
        <v>37785</v>
      </c>
      <c r="GN971" t="s">
        <v>37786</v>
      </c>
      <c r="GO971" t="s">
        <v>36973</v>
      </c>
      <c r="GP971" t="s">
        <v>28824</v>
      </c>
      <c r="GQ971" t="s">
        <v>37010</v>
      </c>
      <c r="GR971" t="s">
        <v>36969</v>
      </c>
      <c r="GT971" t="s">
        <v>37011</v>
      </c>
      <c r="GU971">
        <f t="shared" si="122"/>
        <v>17.5</v>
      </c>
      <c r="GV971">
        <f t="shared" si="123"/>
        <v>17.5</v>
      </c>
      <c r="GX971">
        <v>14</v>
      </c>
      <c r="GY971" t="s">
        <v>37012</v>
      </c>
      <c r="HA971" t="s">
        <v>37013</v>
      </c>
      <c r="HE971">
        <v>13.99</v>
      </c>
    </row>
    <row r="972" spans="1:213">
      <c r="A972" t="s">
        <v>29123</v>
      </c>
      <c r="B972" t="s">
        <v>36962</v>
      </c>
      <c r="C972" t="s">
        <v>36963</v>
      </c>
      <c r="D972" t="s">
        <v>21372</v>
      </c>
      <c r="E972">
        <v>1</v>
      </c>
      <c r="F972" t="s">
        <v>36964</v>
      </c>
      <c r="G972" t="s">
        <v>38</v>
      </c>
      <c r="H972" t="s">
        <v>37246</v>
      </c>
      <c r="I972" t="s">
        <v>34208</v>
      </c>
      <c r="J972" t="s">
        <v>33297</v>
      </c>
      <c r="K972" t="s">
        <v>21308</v>
      </c>
      <c r="L972" t="s">
        <v>33298</v>
      </c>
      <c r="M972" t="s">
        <v>33343</v>
      </c>
      <c r="N972" t="s">
        <v>21360</v>
      </c>
      <c r="O972" t="s">
        <v>33344</v>
      </c>
      <c r="P972" t="s">
        <v>21282</v>
      </c>
      <c r="Q972" t="s">
        <v>33300</v>
      </c>
      <c r="T972" t="s">
        <v>33349</v>
      </c>
      <c r="U972" t="s">
        <v>37776</v>
      </c>
      <c r="V972" t="s">
        <v>34104</v>
      </c>
      <c r="W972" t="s">
        <v>36967</v>
      </c>
      <c r="X972" t="s">
        <v>36968</v>
      </c>
      <c r="Y972" t="s">
        <v>36969</v>
      </c>
      <c r="Z972">
        <v>200</v>
      </c>
      <c r="AA972">
        <v>186</v>
      </c>
      <c r="AB972" t="s">
        <v>37018</v>
      </c>
      <c r="AC972" t="s">
        <v>36990</v>
      </c>
      <c r="AD972" t="s">
        <v>36971</v>
      </c>
      <c r="AE972" t="s">
        <v>36972</v>
      </c>
      <c r="AF972" t="s">
        <v>36973</v>
      </c>
      <c r="AH972" t="s">
        <v>37757</v>
      </c>
      <c r="AJ972" t="s">
        <v>36967</v>
      </c>
      <c r="AK972" t="s">
        <v>29003</v>
      </c>
      <c r="AL972" t="s">
        <v>37995</v>
      </c>
      <c r="AM972" t="s">
        <v>37777</v>
      </c>
      <c r="AN972" t="s">
        <v>28795</v>
      </c>
      <c r="AQ972" t="s">
        <v>28795</v>
      </c>
      <c r="AR972" t="s">
        <v>34345</v>
      </c>
      <c r="AW972" t="s">
        <v>37135</v>
      </c>
      <c r="AX972" t="s">
        <v>37135</v>
      </c>
      <c r="AY972" t="s">
        <v>37021</v>
      </c>
      <c r="BA972" t="s">
        <v>353</v>
      </c>
      <c r="BB972">
        <v>48</v>
      </c>
      <c r="BC972" t="s">
        <v>37022</v>
      </c>
      <c r="BD972" t="s">
        <v>28739</v>
      </c>
      <c r="BE972" t="s">
        <v>36993</v>
      </c>
      <c r="BF972">
        <v>0.2</v>
      </c>
      <c r="BG972" t="str">
        <f>_xlfn.TEXTJOIN("-",TRUE,V972,AL972,I972,BD972,AR972)</f>
        <v>AG-B1T-CC-D3-EE</v>
      </c>
      <c r="BH972" t="s">
        <v>38180</v>
      </c>
      <c r="BJ972" t="s">
        <v>38000</v>
      </c>
      <c r="BK972" cm="1">
        <f t="array" ref="BK972">IF(LEN(TRIM(BG972))=0,"",SUMPRODUCT(--(LEN(TRIM($BG$5:BG972))&gt;0)))</f>
        <v>951</v>
      </c>
      <c r="BL972" t="str">
        <f>IF(BK972&lt;&gt;"",_xlfn.BASE(BK972,36,10),"")</f>
        <v>00000000QF</v>
      </c>
      <c r="BM972" t="str">
        <f>IF(BL972&lt;&gt;"","*"&amp;BL972&amp;"*","")</f>
        <v>*00000000QF*</v>
      </c>
      <c r="BN972" t="s">
        <v>37999</v>
      </c>
      <c r="BO972" t="str">
        <f>_xlfn.TEXTJOIN("-",TRUE,N972,T972)</f>
        <v>DAT004-M16</v>
      </c>
      <c r="CP972" t="s">
        <v>37998</v>
      </c>
      <c r="CU972">
        <v>13.99</v>
      </c>
      <c r="DT972" t="s">
        <v>37026</v>
      </c>
      <c r="EC972" s="7">
        <f t="shared" si="121"/>
        <v>17.487500000000001</v>
      </c>
      <c r="EN972" t="s">
        <v>36995</v>
      </c>
      <c r="EO972">
        <v>1731138031</v>
      </c>
      <c r="EP972" t="s">
        <v>36968</v>
      </c>
      <c r="EQ972" t="s">
        <v>36996</v>
      </c>
      <c r="ER972" t="s">
        <v>36997</v>
      </c>
      <c r="ES972" t="s">
        <v>36967</v>
      </c>
      <c r="ET972" t="s">
        <v>37761</v>
      </c>
      <c r="EU972" t="s">
        <v>36999</v>
      </c>
      <c r="FB972" t="s">
        <v>35377</v>
      </c>
      <c r="FC972" t="s">
        <v>37782</v>
      </c>
      <c r="FD972" t="s">
        <v>28795</v>
      </c>
      <c r="FF972" t="s">
        <v>36990</v>
      </c>
      <c r="FG972" t="s">
        <v>36990</v>
      </c>
      <c r="FH972" t="s">
        <v>37998</v>
      </c>
      <c r="FI972" t="s">
        <v>37762</v>
      </c>
      <c r="FJ972" t="s">
        <v>37763</v>
      </c>
      <c r="FK972" t="s">
        <v>37764</v>
      </c>
      <c r="FL972" t="s">
        <v>37765</v>
      </c>
      <c r="FM972" t="s">
        <v>37766</v>
      </c>
      <c r="FN972" t="s">
        <v>37767</v>
      </c>
      <c r="FO972" t="s">
        <v>37768</v>
      </c>
      <c r="FP972" t="s">
        <v>37769</v>
      </c>
      <c r="FQ972" t="s">
        <v>37028</v>
      </c>
      <c r="FR972" t="s">
        <v>37008</v>
      </c>
      <c r="FS972" t="s">
        <v>37009</v>
      </c>
      <c r="FT972" t="s">
        <v>29003</v>
      </c>
      <c r="FU972" t="s">
        <v>29003</v>
      </c>
      <c r="FV972" t="s">
        <v>28795</v>
      </c>
      <c r="FW972" t="s">
        <v>37030</v>
      </c>
      <c r="FX972" t="s">
        <v>37031</v>
      </c>
      <c r="FY972" t="s">
        <v>36971</v>
      </c>
      <c r="FZ972" t="s">
        <v>36990</v>
      </c>
      <c r="GA972" t="s">
        <v>37783</v>
      </c>
      <c r="GB972" t="s">
        <v>36968</v>
      </c>
      <c r="GC972" t="s">
        <v>37032</v>
      </c>
      <c r="GD972" t="s">
        <v>37033</v>
      </c>
      <c r="GE972" t="s">
        <v>37770</v>
      </c>
      <c r="GF972" t="s">
        <v>37771</v>
      </c>
      <c r="GG972" t="s">
        <v>37772</v>
      </c>
      <c r="GH972" t="s">
        <v>37773</v>
      </c>
      <c r="GI972" t="s">
        <v>37774</v>
      </c>
      <c r="GJ972" t="s">
        <v>37034</v>
      </c>
      <c r="GK972" t="s">
        <v>37035</v>
      </c>
      <c r="GL972" t="s">
        <v>37784</v>
      </c>
      <c r="GM972" t="s">
        <v>37785</v>
      </c>
      <c r="GN972" t="s">
        <v>37786</v>
      </c>
      <c r="GO972" t="s">
        <v>36973</v>
      </c>
      <c r="GP972" t="s">
        <v>28795</v>
      </c>
      <c r="GQ972" t="s">
        <v>37010</v>
      </c>
      <c r="GR972" t="s">
        <v>36969</v>
      </c>
      <c r="GT972" t="s">
        <v>37011</v>
      </c>
      <c r="GU972">
        <f t="shared" si="122"/>
        <v>17.5</v>
      </c>
      <c r="GV972">
        <f t="shared" si="123"/>
        <v>17.5</v>
      </c>
      <c r="GX972">
        <v>14</v>
      </c>
      <c r="GY972" t="s">
        <v>37012</v>
      </c>
      <c r="HA972" t="s">
        <v>37013</v>
      </c>
      <c r="HE972">
        <v>13.99</v>
      </c>
    </row>
    <row r="973" spans="1:213">
      <c r="A973" t="s">
        <v>29123</v>
      </c>
      <c r="B973" t="s">
        <v>36962</v>
      </c>
      <c r="C973" t="s">
        <v>36963</v>
      </c>
      <c r="D973" t="s">
        <v>21372</v>
      </c>
      <c r="E973">
        <v>1</v>
      </c>
      <c r="F973" t="s">
        <v>36964</v>
      </c>
      <c r="G973" t="s">
        <v>38</v>
      </c>
      <c r="H973" t="s">
        <v>37246</v>
      </c>
      <c r="I973" t="s">
        <v>34208</v>
      </c>
      <c r="J973" t="s">
        <v>33297</v>
      </c>
      <c r="K973" t="s">
        <v>21308</v>
      </c>
      <c r="L973" t="s">
        <v>33298</v>
      </c>
      <c r="M973" t="s">
        <v>33343</v>
      </c>
      <c r="N973" t="s">
        <v>21360</v>
      </c>
      <c r="O973" t="s">
        <v>33344</v>
      </c>
      <c r="P973" t="s">
        <v>21282</v>
      </c>
      <c r="Q973" t="s">
        <v>33300</v>
      </c>
      <c r="T973" t="s">
        <v>33349</v>
      </c>
      <c r="U973" t="s">
        <v>37776</v>
      </c>
      <c r="V973" t="s">
        <v>34104</v>
      </c>
      <c r="W973" t="s">
        <v>36967</v>
      </c>
      <c r="X973" t="s">
        <v>36968</v>
      </c>
      <c r="Y973" t="s">
        <v>36969</v>
      </c>
      <c r="Z973">
        <v>200</v>
      </c>
      <c r="AA973">
        <v>195</v>
      </c>
      <c r="AB973" t="s">
        <v>37018</v>
      </c>
      <c r="AC973" t="s">
        <v>36990</v>
      </c>
      <c r="AD973" t="s">
        <v>36971</v>
      </c>
      <c r="AE973" t="s">
        <v>36972</v>
      </c>
      <c r="AF973" t="s">
        <v>36973</v>
      </c>
      <c r="AH973" t="s">
        <v>37757</v>
      </c>
      <c r="AJ973" t="s">
        <v>36967</v>
      </c>
      <c r="AK973" t="s">
        <v>29003</v>
      </c>
      <c r="AL973" t="s">
        <v>37995</v>
      </c>
      <c r="AM973" t="s">
        <v>37777</v>
      </c>
      <c r="AN973" t="s">
        <v>28789</v>
      </c>
      <c r="AQ973" t="s">
        <v>28789</v>
      </c>
      <c r="AR973" t="s">
        <v>34347</v>
      </c>
      <c r="AW973" t="s">
        <v>37135</v>
      </c>
      <c r="AX973" t="s">
        <v>37135</v>
      </c>
      <c r="AY973" t="s">
        <v>37021</v>
      </c>
      <c r="BA973" t="s">
        <v>353</v>
      </c>
      <c r="BB973">
        <v>48</v>
      </c>
      <c r="BC973" t="s">
        <v>37022</v>
      </c>
      <c r="BD973" t="s">
        <v>28739</v>
      </c>
      <c r="BE973" t="s">
        <v>36993</v>
      </c>
      <c r="BF973">
        <v>0.2</v>
      </c>
      <c r="BG973" t="str">
        <f>_xlfn.TEXTJOIN("-",TRUE,V973,AL973,I973,BD973,AR973)</f>
        <v>AG-B1T-CC-D3-EF</v>
      </c>
      <c r="BH973" t="s">
        <v>38181</v>
      </c>
      <c r="BJ973" t="s">
        <v>38002</v>
      </c>
      <c r="BK973" cm="1">
        <f t="array" ref="BK973">IF(LEN(TRIM(BG973))=0,"",SUMPRODUCT(--(LEN(TRIM($BG$5:BG973))&gt;0)))</f>
        <v>952</v>
      </c>
      <c r="BL973" t="str">
        <f>IF(BK973&lt;&gt;"",_xlfn.BASE(BK973,36,10),"")</f>
        <v>00000000QG</v>
      </c>
      <c r="BM973" t="str">
        <f>IF(BL973&lt;&gt;"","*"&amp;BL973&amp;"*","")</f>
        <v>*00000000QG*</v>
      </c>
      <c r="BN973" t="s">
        <v>38001</v>
      </c>
      <c r="BO973" t="str">
        <f>_xlfn.TEXTJOIN("-",TRUE,N973,T973)</f>
        <v>DAT004-M16</v>
      </c>
      <c r="CP973" t="s">
        <v>37998</v>
      </c>
      <c r="CU973">
        <v>13.99</v>
      </c>
      <c r="DT973" t="s">
        <v>37026</v>
      </c>
      <c r="EC973" s="7">
        <f t="shared" si="121"/>
        <v>17.487500000000001</v>
      </c>
      <c r="EN973" t="s">
        <v>36995</v>
      </c>
      <c r="EO973">
        <v>1731138031</v>
      </c>
      <c r="EP973" t="s">
        <v>36968</v>
      </c>
      <c r="EQ973" t="s">
        <v>36996</v>
      </c>
      <c r="ER973" t="s">
        <v>36997</v>
      </c>
      <c r="ES973" t="s">
        <v>36967</v>
      </c>
      <c r="ET973" t="s">
        <v>37761</v>
      </c>
      <c r="EU973" t="s">
        <v>36999</v>
      </c>
      <c r="FB973" t="s">
        <v>35377</v>
      </c>
      <c r="FC973" t="s">
        <v>37782</v>
      </c>
      <c r="FD973" t="s">
        <v>28789</v>
      </c>
      <c r="FF973" t="s">
        <v>36990</v>
      </c>
      <c r="FG973" t="s">
        <v>36990</v>
      </c>
      <c r="FH973" t="s">
        <v>37998</v>
      </c>
      <c r="FI973" t="s">
        <v>37762</v>
      </c>
      <c r="FJ973" t="s">
        <v>37763</v>
      </c>
      <c r="FK973" t="s">
        <v>37764</v>
      </c>
      <c r="FL973" t="s">
        <v>37765</v>
      </c>
      <c r="FM973" t="s">
        <v>37766</v>
      </c>
      <c r="FN973" t="s">
        <v>37767</v>
      </c>
      <c r="FO973" t="s">
        <v>37768</v>
      </c>
      <c r="FP973" t="s">
        <v>37769</v>
      </c>
      <c r="FQ973" t="s">
        <v>37028</v>
      </c>
      <c r="FR973" t="s">
        <v>37008</v>
      </c>
      <c r="FS973" t="s">
        <v>37009</v>
      </c>
      <c r="FT973" t="s">
        <v>29003</v>
      </c>
      <c r="FU973" t="s">
        <v>29003</v>
      </c>
      <c r="FV973" t="s">
        <v>28789</v>
      </c>
      <c r="FW973" t="s">
        <v>37030</v>
      </c>
      <c r="FX973" t="s">
        <v>37031</v>
      </c>
      <c r="FY973" t="s">
        <v>36971</v>
      </c>
      <c r="FZ973" t="s">
        <v>36990</v>
      </c>
      <c r="GA973" t="s">
        <v>37783</v>
      </c>
      <c r="GB973" t="s">
        <v>36968</v>
      </c>
      <c r="GC973" t="s">
        <v>37032</v>
      </c>
      <c r="GD973" t="s">
        <v>37033</v>
      </c>
      <c r="GE973" t="s">
        <v>37770</v>
      </c>
      <c r="GF973" t="s">
        <v>37771</v>
      </c>
      <c r="GG973" t="s">
        <v>37772</v>
      </c>
      <c r="GH973" t="s">
        <v>37773</v>
      </c>
      <c r="GI973" t="s">
        <v>37774</v>
      </c>
      <c r="GJ973" t="s">
        <v>37034</v>
      </c>
      <c r="GK973" t="s">
        <v>37035</v>
      </c>
      <c r="GL973" t="s">
        <v>37784</v>
      </c>
      <c r="GM973" t="s">
        <v>37785</v>
      </c>
      <c r="GN973" t="s">
        <v>37786</v>
      </c>
      <c r="GO973" t="s">
        <v>36973</v>
      </c>
      <c r="GP973" t="s">
        <v>28789</v>
      </c>
      <c r="GQ973" t="s">
        <v>37010</v>
      </c>
      <c r="GR973" t="s">
        <v>36969</v>
      </c>
      <c r="GT973" t="s">
        <v>37011</v>
      </c>
      <c r="GU973">
        <f t="shared" si="122"/>
        <v>17.5</v>
      </c>
      <c r="GV973">
        <f t="shared" si="123"/>
        <v>17.5</v>
      </c>
      <c r="GX973">
        <v>14</v>
      </c>
      <c r="GY973" t="s">
        <v>37012</v>
      </c>
      <c r="HA973" t="s">
        <v>37013</v>
      </c>
      <c r="HE973">
        <v>13.99</v>
      </c>
    </row>
    <row r="974" spans="1:213">
      <c r="A974" t="s">
        <v>29123</v>
      </c>
      <c r="B974" t="s">
        <v>36962</v>
      </c>
      <c r="C974" t="s">
        <v>36963</v>
      </c>
      <c r="D974" t="s">
        <v>21372</v>
      </c>
      <c r="E974">
        <v>1</v>
      </c>
      <c r="F974" t="s">
        <v>36964</v>
      </c>
      <c r="G974" t="s">
        <v>38</v>
      </c>
      <c r="H974" t="s">
        <v>37246</v>
      </c>
      <c r="I974" t="s">
        <v>34208</v>
      </c>
      <c r="J974" t="s">
        <v>33297</v>
      </c>
      <c r="K974" t="s">
        <v>21308</v>
      </c>
      <c r="L974" t="s">
        <v>33298</v>
      </c>
      <c r="M974" t="s">
        <v>33343</v>
      </c>
      <c r="N974" t="s">
        <v>21360</v>
      </c>
      <c r="O974" t="s">
        <v>33344</v>
      </c>
      <c r="P974" t="s">
        <v>21282</v>
      </c>
      <c r="Q974" t="s">
        <v>33300</v>
      </c>
      <c r="T974" t="s">
        <v>33349</v>
      </c>
      <c r="U974" t="s">
        <v>37776</v>
      </c>
      <c r="V974" t="s">
        <v>34104</v>
      </c>
      <c r="W974" t="s">
        <v>36967</v>
      </c>
      <c r="X974" t="s">
        <v>36968</v>
      </c>
      <c r="Y974" t="s">
        <v>36969</v>
      </c>
      <c r="Z974">
        <v>300</v>
      </c>
      <c r="AA974">
        <v>221</v>
      </c>
      <c r="AB974" t="s">
        <v>37018</v>
      </c>
      <c r="AC974" t="s">
        <v>36990</v>
      </c>
      <c r="AD974" t="s">
        <v>36971</v>
      </c>
      <c r="AE974" t="s">
        <v>36972</v>
      </c>
      <c r="AF974" t="s">
        <v>36973</v>
      </c>
      <c r="AH974" t="s">
        <v>37757</v>
      </c>
      <c r="AJ974" t="s">
        <v>36967</v>
      </c>
      <c r="AK974" t="s">
        <v>29003</v>
      </c>
      <c r="AL974" t="s">
        <v>37995</v>
      </c>
      <c r="AM974" t="s">
        <v>37777</v>
      </c>
      <c r="AN974" t="s">
        <v>29088</v>
      </c>
      <c r="AQ974" t="s">
        <v>29088</v>
      </c>
      <c r="AR974" t="s">
        <v>34349</v>
      </c>
      <c r="AW974" t="s">
        <v>37135</v>
      </c>
      <c r="AX974" t="s">
        <v>37135</v>
      </c>
      <c r="AY974" t="s">
        <v>37021</v>
      </c>
      <c r="BA974" t="s">
        <v>353</v>
      </c>
      <c r="BB974">
        <v>48</v>
      </c>
      <c r="BC974" t="s">
        <v>37048</v>
      </c>
      <c r="BD974" t="s">
        <v>34259</v>
      </c>
      <c r="BE974" t="s">
        <v>36993</v>
      </c>
      <c r="BF974">
        <v>0.2</v>
      </c>
      <c r="BG974" t="str">
        <f>_xlfn.TEXTJOIN("-",TRUE,V974,AL974,I974,BD974,AR974)</f>
        <v>AG-B1T-CC-D4-EG</v>
      </c>
      <c r="BH974" t="s">
        <v>38182</v>
      </c>
      <c r="BJ974" t="s">
        <v>38004</v>
      </c>
      <c r="BK974" cm="1">
        <f t="array" ref="BK974">IF(LEN(TRIM(BG974))=0,"",SUMPRODUCT(--(LEN(TRIM($BG$5:BG974))&gt;0)))</f>
        <v>953</v>
      </c>
      <c r="BL974" t="str">
        <f>IF(BK974&lt;&gt;"",_xlfn.BASE(BK974,36,10),"")</f>
        <v>00000000QH</v>
      </c>
      <c r="BM974" t="str">
        <f>IF(BL974&lt;&gt;"","*"&amp;BL974&amp;"*","")</f>
        <v>*00000000QH*</v>
      </c>
      <c r="BN974" t="s">
        <v>38003</v>
      </c>
      <c r="BO974" t="str">
        <f>_xlfn.TEXTJOIN("-",TRUE,N974,T974)</f>
        <v>DAT004-M16</v>
      </c>
      <c r="CP974" t="s">
        <v>37998</v>
      </c>
      <c r="CU974">
        <v>13.99</v>
      </c>
      <c r="DT974" t="s">
        <v>37026</v>
      </c>
      <c r="EC974" s="7">
        <f t="shared" si="121"/>
        <v>17.487500000000001</v>
      </c>
      <c r="EN974" t="s">
        <v>36995</v>
      </c>
      <c r="EO974">
        <v>1731138031</v>
      </c>
      <c r="EP974" t="s">
        <v>36968</v>
      </c>
      <c r="EQ974" t="s">
        <v>36996</v>
      </c>
      <c r="ER974" t="s">
        <v>36997</v>
      </c>
      <c r="ES974" t="s">
        <v>36967</v>
      </c>
      <c r="ET974" t="s">
        <v>37761</v>
      </c>
      <c r="EU974" t="s">
        <v>36999</v>
      </c>
      <c r="FB974" t="s">
        <v>35377</v>
      </c>
      <c r="FC974" t="s">
        <v>37782</v>
      </c>
      <c r="FD974" t="s">
        <v>29088</v>
      </c>
      <c r="FF974" t="s">
        <v>36990</v>
      </c>
      <c r="FG974" t="s">
        <v>36990</v>
      </c>
      <c r="FH974" t="s">
        <v>37998</v>
      </c>
      <c r="FI974" t="s">
        <v>37762</v>
      </c>
      <c r="FJ974" t="s">
        <v>37763</v>
      </c>
      <c r="FK974" t="s">
        <v>37764</v>
      </c>
      <c r="FL974" t="s">
        <v>37765</v>
      </c>
      <c r="FM974" t="s">
        <v>37766</v>
      </c>
      <c r="FN974" t="s">
        <v>37767</v>
      </c>
      <c r="FO974" t="s">
        <v>37768</v>
      </c>
      <c r="FP974" t="s">
        <v>37769</v>
      </c>
      <c r="FQ974" t="s">
        <v>37028</v>
      </c>
      <c r="FR974" t="s">
        <v>37008</v>
      </c>
      <c r="FS974" t="s">
        <v>37009</v>
      </c>
      <c r="FT974" t="s">
        <v>29003</v>
      </c>
      <c r="FU974" t="s">
        <v>29003</v>
      </c>
      <c r="FV974" t="s">
        <v>29088</v>
      </c>
      <c r="FW974" t="s">
        <v>37030</v>
      </c>
      <c r="FX974" t="s">
        <v>37031</v>
      </c>
      <c r="FY974" t="s">
        <v>36971</v>
      </c>
      <c r="FZ974" t="s">
        <v>36990</v>
      </c>
      <c r="GA974" t="s">
        <v>37783</v>
      </c>
      <c r="GB974" t="s">
        <v>36968</v>
      </c>
      <c r="GC974" t="s">
        <v>37032</v>
      </c>
      <c r="GD974" t="s">
        <v>37033</v>
      </c>
      <c r="GE974" t="s">
        <v>37770</v>
      </c>
      <c r="GF974" t="s">
        <v>37771</v>
      </c>
      <c r="GG974" t="s">
        <v>37772</v>
      </c>
      <c r="GH974" t="s">
        <v>37773</v>
      </c>
      <c r="GI974" t="s">
        <v>37774</v>
      </c>
      <c r="GJ974" t="s">
        <v>37034</v>
      </c>
      <c r="GK974" t="s">
        <v>37035</v>
      </c>
      <c r="GL974" t="s">
        <v>37784</v>
      </c>
      <c r="GM974" t="s">
        <v>37785</v>
      </c>
      <c r="GN974" t="s">
        <v>37786</v>
      </c>
      <c r="GO974" t="s">
        <v>36973</v>
      </c>
      <c r="GP974" t="s">
        <v>29088</v>
      </c>
      <c r="GQ974" t="s">
        <v>37010</v>
      </c>
      <c r="GR974" t="s">
        <v>36969</v>
      </c>
      <c r="GT974" t="s">
        <v>37011</v>
      </c>
      <c r="GU974">
        <f t="shared" si="122"/>
        <v>17.5</v>
      </c>
      <c r="GV974">
        <f t="shared" si="123"/>
        <v>17.5</v>
      </c>
      <c r="GX974">
        <v>14</v>
      </c>
      <c r="GY974" t="s">
        <v>37012</v>
      </c>
      <c r="HA974" t="s">
        <v>37013</v>
      </c>
      <c r="HE974">
        <v>13.99</v>
      </c>
    </row>
    <row r="975" spans="1:213">
      <c r="A975" t="s">
        <v>29123</v>
      </c>
      <c r="B975" t="s">
        <v>36962</v>
      </c>
      <c r="C975" t="s">
        <v>36963</v>
      </c>
      <c r="D975" t="s">
        <v>21372</v>
      </c>
      <c r="E975">
        <v>1</v>
      </c>
      <c r="F975" t="s">
        <v>36964</v>
      </c>
      <c r="G975" t="s">
        <v>38</v>
      </c>
      <c r="H975" t="s">
        <v>37246</v>
      </c>
      <c r="I975" t="s">
        <v>34208</v>
      </c>
      <c r="J975" t="s">
        <v>33297</v>
      </c>
      <c r="K975" t="s">
        <v>21308</v>
      </c>
      <c r="L975" t="s">
        <v>33298</v>
      </c>
      <c r="M975" t="s">
        <v>33343</v>
      </c>
      <c r="N975" t="s">
        <v>21360</v>
      </c>
      <c r="O975" t="s">
        <v>33344</v>
      </c>
      <c r="P975" t="s">
        <v>21282</v>
      </c>
      <c r="Q975" t="s">
        <v>33300</v>
      </c>
      <c r="T975" t="s">
        <v>33349</v>
      </c>
      <c r="U975" t="s">
        <v>37776</v>
      </c>
      <c r="V975" t="s">
        <v>34104</v>
      </c>
      <c r="W975" t="s">
        <v>36967</v>
      </c>
      <c r="X975" t="s">
        <v>36968</v>
      </c>
      <c r="Y975" t="s">
        <v>36969</v>
      </c>
      <c r="Z975">
        <v>300</v>
      </c>
      <c r="AA975">
        <v>236</v>
      </c>
      <c r="AB975" t="s">
        <v>37018</v>
      </c>
      <c r="AC975" t="s">
        <v>36990</v>
      </c>
      <c r="AD975" t="s">
        <v>36971</v>
      </c>
      <c r="AE975" t="s">
        <v>36972</v>
      </c>
      <c r="AF975" t="s">
        <v>36973</v>
      </c>
      <c r="AH975" t="s">
        <v>37757</v>
      </c>
      <c r="AJ975" t="s">
        <v>36967</v>
      </c>
      <c r="AK975" t="s">
        <v>29003</v>
      </c>
      <c r="AL975" t="s">
        <v>37995</v>
      </c>
      <c r="AM975" t="s">
        <v>37777</v>
      </c>
      <c r="AN975" t="s">
        <v>29128</v>
      </c>
      <c r="AQ975" t="s">
        <v>29128</v>
      </c>
      <c r="AR975" t="s">
        <v>34351</v>
      </c>
      <c r="AW975" t="s">
        <v>37135</v>
      </c>
      <c r="AX975" t="s">
        <v>37135</v>
      </c>
      <c r="AY975" t="s">
        <v>37021</v>
      </c>
      <c r="BA975" t="s">
        <v>353</v>
      </c>
      <c r="BB975">
        <v>48</v>
      </c>
      <c r="BC975" t="s">
        <v>37048</v>
      </c>
      <c r="BD975" t="s">
        <v>34259</v>
      </c>
      <c r="BE975" t="s">
        <v>36993</v>
      </c>
      <c r="BF975">
        <v>0.2</v>
      </c>
      <c r="BG975" t="str">
        <f>_xlfn.TEXTJOIN("-",TRUE,V975,AL975,I975,BD975,AR975)</f>
        <v>AG-B1T-CC-D4-EH</v>
      </c>
      <c r="BH975" t="s">
        <v>38183</v>
      </c>
      <c r="BJ975" t="s">
        <v>38006</v>
      </c>
      <c r="BK975" cm="1">
        <f t="array" ref="BK975">IF(LEN(TRIM(BG975))=0,"",SUMPRODUCT(--(LEN(TRIM($BG$5:BG975))&gt;0)))</f>
        <v>954</v>
      </c>
      <c r="BL975" t="str">
        <f>IF(BK975&lt;&gt;"",_xlfn.BASE(BK975,36,10),"")</f>
        <v>00000000QI</v>
      </c>
      <c r="BM975" t="str">
        <f>IF(BL975&lt;&gt;"","*"&amp;BL975&amp;"*","")</f>
        <v>*00000000QI*</v>
      </c>
      <c r="BN975" t="s">
        <v>38005</v>
      </c>
      <c r="BO975" t="str">
        <f>_xlfn.TEXTJOIN("-",TRUE,N975,T975)</f>
        <v>DAT004-M16</v>
      </c>
      <c r="CP975" t="s">
        <v>37998</v>
      </c>
      <c r="CU975">
        <v>13.99</v>
      </c>
      <c r="DT975" t="s">
        <v>37026</v>
      </c>
      <c r="EC975" s="7">
        <f t="shared" si="121"/>
        <v>17.487500000000001</v>
      </c>
      <c r="EN975" t="s">
        <v>36995</v>
      </c>
      <c r="EO975">
        <v>1731138031</v>
      </c>
      <c r="EP975" t="s">
        <v>36968</v>
      </c>
      <c r="EQ975" t="s">
        <v>36996</v>
      </c>
      <c r="ER975" t="s">
        <v>36997</v>
      </c>
      <c r="ES975" t="s">
        <v>36967</v>
      </c>
      <c r="ET975" t="s">
        <v>37761</v>
      </c>
      <c r="EU975" t="s">
        <v>36999</v>
      </c>
      <c r="FB975" t="s">
        <v>35377</v>
      </c>
      <c r="FC975" t="s">
        <v>37782</v>
      </c>
      <c r="FD975" t="s">
        <v>37799</v>
      </c>
      <c r="FF975" t="s">
        <v>36990</v>
      </c>
      <c r="FG975" t="s">
        <v>36990</v>
      </c>
      <c r="FH975" t="s">
        <v>37998</v>
      </c>
      <c r="FI975" t="s">
        <v>37762</v>
      </c>
      <c r="FJ975" t="s">
        <v>37763</v>
      </c>
      <c r="FK975" t="s">
        <v>37764</v>
      </c>
      <c r="FL975" t="s">
        <v>37765</v>
      </c>
      <c r="FM975" t="s">
        <v>37766</v>
      </c>
      <c r="FN975" t="s">
        <v>37767</v>
      </c>
      <c r="FO975" t="s">
        <v>37768</v>
      </c>
      <c r="FP975" t="s">
        <v>37769</v>
      </c>
      <c r="FQ975" t="s">
        <v>37028</v>
      </c>
      <c r="FR975" t="s">
        <v>37008</v>
      </c>
      <c r="FS975" t="s">
        <v>37009</v>
      </c>
      <c r="FT975" t="s">
        <v>29003</v>
      </c>
      <c r="FU975" t="s">
        <v>29003</v>
      </c>
      <c r="FV975" t="s">
        <v>37799</v>
      </c>
      <c r="FW975" t="s">
        <v>37030</v>
      </c>
      <c r="FX975" t="s">
        <v>37031</v>
      </c>
      <c r="FY975" t="s">
        <v>36971</v>
      </c>
      <c r="FZ975" t="s">
        <v>36990</v>
      </c>
      <c r="GA975" t="s">
        <v>37783</v>
      </c>
      <c r="GB975" t="s">
        <v>36968</v>
      </c>
      <c r="GC975" t="s">
        <v>37032</v>
      </c>
      <c r="GD975" t="s">
        <v>37033</v>
      </c>
      <c r="GE975" t="s">
        <v>37770</v>
      </c>
      <c r="GF975" t="s">
        <v>37771</v>
      </c>
      <c r="GG975" t="s">
        <v>37772</v>
      </c>
      <c r="GH975" t="s">
        <v>37773</v>
      </c>
      <c r="GI975" t="s">
        <v>37774</v>
      </c>
      <c r="GJ975" t="s">
        <v>37034</v>
      </c>
      <c r="GK975" t="s">
        <v>37035</v>
      </c>
      <c r="GL975" t="s">
        <v>37784</v>
      </c>
      <c r="GM975" t="s">
        <v>37785</v>
      </c>
      <c r="GN975" t="s">
        <v>37786</v>
      </c>
      <c r="GO975" t="s">
        <v>36973</v>
      </c>
      <c r="GP975" t="s">
        <v>37799</v>
      </c>
      <c r="GQ975" t="s">
        <v>37010</v>
      </c>
      <c r="GR975" t="s">
        <v>36969</v>
      </c>
      <c r="GT975" t="s">
        <v>37011</v>
      </c>
      <c r="GU975">
        <f t="shared" si="122"/>
        <v>17.5</v>
      </c>
      <c r="GV975">
        <f t="shared" si="123"/>
        <v>17.5</v>
      </c>
      <c r="GX975">
        <v>14</v>
      </c>
      <c r="GY975" t="s">
        <v>37012</v>
      </c>
      <c r="HA975" t="s">
        <v>37013</v>
      </c>
      <c r="HE975">
        <v>13.99</v>
      </c>
    </row>
    <row r="976" spans="1:213">
      <c r="A976" t="s">
        <v>29123</v>
      </c>
      <c r="B976" t="s">
        <v>36962</v>
      </c>
      <c r="C976" t="s">
        <v>36963</v>
      </c>
      <c r="D976" t="s">
        <v>21372</v>
      </c>
      <c r="E976">
        <v>1</v>
      </c>
      <c r="F976" t="s">
        <v>36964</v>
      </c>
      <c r="G976" t="s">
        <v>38</v>
      </c>
      <c r="H976" t="s">
        <v>37246</v>
      </c>
      <c r="I976" t="s">
        <v>34208</v>
      </c>
      <c r="J976" t="s">
        <v>33297</v>
      </c>
      <c r="K976" t="s">
        <v>21308</v>
      </c>
      <c r="L976" t="s">
        <v>33298</v>
      </c>
      <c r="M976" t="s">
        <v>33343</v>
      </c>
      <c r="N976" t="s">
        <v>21360</v>
      </c>
      <c r="O976" t="s">
        <v>33344</v>
      </c>
      <c r="P976" t="s">
        <v>21282</v>
      </c>
      <c r="Q976" t="s">
        <v>33300</v>
      </c>
      <c r="T976" t="s">
        <v>33349</v>
      </c>
      <c r="U976" t="s">
        <v>37776</v>
      </c>
      <c r="V976" t="s">
        <v>34104</v>
      </c>
      <c r="W976" t="s">
        <v>36967</v>
      </c>
      <c r="X976" t="s">
        <v>36968</v>
      </c>
      <c r="Y976" t="s">
        <v>36969</v>
      </c>
      <c r="Z976">
        <v>300</v>
      </c>
      <c r="AA976">
        <v>271</v>
      </c>
      <c r="AB976" t="s">
        <v>37056</v>
      </c>
      <c r="AC976" t="s">
        <v>36990</v>
      </c>
      <c r="AD976" t="s">
        <v>36971</v>
      </c>
      <c r="AE976" t="s">
        <v>36972</v>
      </c>
      <c r="AF976" t="s">
        <v>36973</v>
      </c>
      <c r="AH976" t="s">
        <v>37757</v>
      </c>
      <c r="AJ976" t="s">
        <v>36967</v>
      </c>
      <c r="AK976" t="s">
        <v>29003</v>
      </c>
      <c r="AL976" t="s">
        <v>37995</v>
      </c>
      <c r="AM976" t="s">
        <v>37777</v>
      </c>
      <c r="AN976" t="s">
        <v>37800</v>
      </c>
      <c r="AQ976" t="s">
        <v>37800</v>
      </c>
      <c r="AR976" t="s">
        <v>34353</v>
      </c>
      <c r="AW976" t="s">
        <v>37135</v>
      </c>
      <c r="AX976" t="s">
        <v>37135</v>
      </c>
      <c r="AY976" t="s">
        <v>37058</v>
      </c>
      <c r="BA976" t="s">
        <v>37059</v>
      </c>
      <c r="BB976">
        <v>48</v>
      </c>
      <c r="BC976" t="s">
        <v>37060</v>
      </c>
      <c r="BD976" t="s">
        <v>34261</v>
      </c>
      <c r="BE976" t="s">
        <v>36993</v>
      </c>
      <c r="BF976">
        <v>0.2</v>
      </c>
      <c r="BG976" t="str">
        <f>_xlfn.TEXTJOIN("-",TRUE,V976,AL976,I976,BD976,AR976)</f>
        <v>AG-B1T-CC-D5-EI</v>
      </c>
      <c r="BH976" t="s">
        <v>38184</v>
      </c>
      <c r="BJ976" t="s">
        <v>38008</v>
      </c>
      <c r="BK976" cm="1">
        <f t="array" ref="BK976">IF(LEN(TRIM(BG976))=0,"",SUMPRODUCT(--(LEN(TRIM($BG$5:BG976))&gt;0)))</f>
        <v>955</v>
      </c>
      <c r="BL976" t="str">
        <f>IF(BK976&lt;&gt;"",_xlfn.BASE(BK976,36,10),"")</f>
        <v>00000000QJ</v>
      </c>
      <c r="BM976" t="str">
        <f>IF(BL976&lt;&gt;"","*"&amp;BL976&amp;"*","")</f>
        <v>*00000000QJ*</v>
      </c>
      <c r="BN976" t="s">
        <v>38007</v>
      </c>
      <c r="BO976" t="str">
        <f>_xlfn.TEXTJOIN("-",TRUE,N976,T976)</f>
        <v>DAT004-M16</v>
      </c>
      <c r="CP976" t="s">
        <v>37998</v>
      </c>
      <c r="CU976">
        <v>16.989999999999998</v>
      </c>
      <c r="DT976" t="s">
        <v>37026</v>
      </c>
      <c r="EC976" s="7">
        <f t="shared" si="121"/>
        <v>21.237499999999997</v>
      </c>
      <c r="EN976" t="s">
        <v>36995</v>
      </c>
      <c r="EO976">
        <v>1731138031</v>
      </c>
      <c r="EP976" t="s">
        <v>36968</v>
      </c>
      <c r="EQ976" t="s">
        <v>36996</v>
      </c>
      <c r="ER976" t="s">
        <v>36997</v>
      </c>
      <c r="ES976" t="s">
        <v>36967</v>
      </c>
      <c r="ET976" t="s">
        <v>37761</v>
      </c>
      <c r="EU976" t="s">
        <v>36999</v>
      </c>
      <c r="FB976" t="s">
        <v>35377</v>
      </c>
      <c r="FC976" t="s">
        <v>37782</v>
      </c>
      <c r="FD976" t="s">
        <v>37800</v>
      </c>
      <c r="FF976" t="s">
        <v>36990</v>
      </c>
      <c r="FG976" t="s">
        <v>36990</v>
      </c>
      <c r="FH976" t="s">
        <v>37998</v>
      </c>
      <c r="FI976" t="s">
        <v>37762</v>
      </c>
      <c r="FJ976" t="s">
        <v>37763</v>
      </c>
      <c r="FK976" t="s">
        <v>37764</v>
      </c>
      <c r="FL976" t="s">
        <v>37765</v>
      </c>
      <c r="FM976" t="s">
        <v>37766</v>
      </c>
      <c r="FN976" t="s">
        <v>37767</v>
      </c>
      <c r="FO976" t="s">
        <v>37768</v>
      </c>
      <c r="FP976" t="s">
        <v>37769</v>
      </c>
      <c r="FQ976" t="s">
        <v>37028</v>
      </c>
      <c r="FR976" t="s">
        <v>37008</v>
      </c>
      <c r="FS976" t="s">
        <v>37009</v>
      </c>
      <c r="FT976" t="s">
        <v>29003</v>
      </c>
      <c r="FU976" t="s">
        <v>29003</v>
      </c>
      <c r="FV976" t="s">
        <v>37800</v>
      </c>
      <c r="FW976" t="s">
        <v>37030</v>
      </c>
      <c r="FX976" t="s">
        <v>37031</v>
      </c>
      <c r="FY976" t="s">
        <v>36971</v>
      </c>
      <c r="FZ976" t="s">
        <v>36990</v>
      </c>
      <c r="GA976" t="s">
        <v>37783</v>
      </c>
      <c r="GB976" t="s">
        <v>36968</v>
      </c>
      <c r="GC976" t="s">
        <v>37032</v>
      </c>
      <c r="GD976" t="s">
        <v>37033</v>
      </c>
      <c r="GE976" t="s">
        <v>37770</v>
      </c>
      <c r="GF976" t="s">
        <v>37771</v>
      </c>
      <c r="GG976" t="s">
        <v>37772</v>
      </c>
      <c r="GH976" t="s">
        <v>37773</v>
      </c>
      <c r="GI976" t="s">
        <v>37774</v>
      </c>
      <c r="GJ976" t="s">
        <v>37034</v>
      </c>
      <c r="GK976" t="s">
        <v>37035</v>
      </c>
      <c r="GL976" t="s">
        <v>37784</v>
      </c>
      <c r="GM976" t="s">
        <v>37785</v>
      </c>
      <c r="GN976" t="s">
        <v>37786</v>
      </c>
      <c r="GO976" t="s">
        <v>36973</v>
      </c>
      <c r="GP976" t="s">
        <v>37800</v>
      </c>
      <c r="GQ976" t="s">
        <v>37010</v>
      </c>
      <c r="GR976" t="s">
        <v>36969</v>
      </c>
      <c r="GT976" t="s">
        <v>37011</v>
      </c>
      <c r="GU976">
        <f t="shared" si="122"/>
        <v>21.25</v>
      </c>
      <c r="GV976">
        <f t="shared" si="123"/>
        <v>21.25</v>
      </c>
      <c r="GX976">
        <v>17</v>
      </c>
      <c r="GY976" t="s">
        <v>37012</v>
      </c>
      <c r="HA976" t="s">
        <v>37013</v>
      </c>
      <c r="HE976">
        <v>16.989999999999998</v>
      </c>
    </row>
    <row r="977" spans="1:213">
      <c r="A977" t="s">
        <v>29123</v>
      </c>
      <c r="B977" t="s">
        <v>36962</v>
      </c>
      <c r="C977" t="s">
        <v>36963</v>
      </c>
      <c r="D977" t="s">
        <v>21372</v>
      </c>
      <c r="E977">
        <v>1</v>
      </c>
      <c r="F977" t="s">
        <v>36964</v>
      </c>
      <c r="G977" t="s">
        <v>38</v>
      </c>
      <c r="H977" t="s">
        <v>37246</v>
      </c>
      <c r="I977" t="s">
        <v>34208</v>
      </c>
      <c r="J977" t="s">
        <v>33297</v>
      </c>
      <c r="K977" t="s">
        <v>21308</v>
      </c>
      <c r="L977" t="s">
        <v>33298</v>
      </c>
      <c r="M977" t="s">
        <v>33343</v>
      </c>
      <c r="N977" t="s">
        <v>21360</v>
      </c>
      <c r="O977" t="s">
        <v>33344</v>
      </c>
      <c r="P977" t="s">
        <v>21282</v>
      </c>
      <c r="Q977" t="s">
        <v>33300</v>
      </c>
      <c r="T977" t="s">
        <v>33349</v>
      </c>
      <c r="U977" t="s">
        <v>37776</v>
      </c>
      <c r="V977" t="s">
        <v>34104</v>
      </c>
      <c r="W977" t="s">
        <v>36967</v>
      </c>
      <c r="X977" t="s">
        <v>36968</v>
      </c>
      <c r="Y977" t="s">
        <v>36969</v>
      </c>
      <c r="Z977">
        <v>300</v>
      </c>
      <c r="AA977">
        <v>279</v>
      </c>
      <c r="AB977" t="s">
        <v>37056</v>
      </c>
      <c r="AC977" t="s">
        <v>36990</v>
      </c>
      <c r="AD977" t="s">
        <v>36971</v>
      </c>
      <c r="AE977" t="s">
        <v>36972</v>
      </c>
      <c r="AF977" t="s">
        <v>36973</v>
      </c>
      <c r="AH977" t="s">
        <v>37757</v>
      </c>
      <c r="AJ977" t="s">
        <v>36967</v>
      </c>
      <c r="AK977" t="s">
        <v>29003</v>
      </c>
      <c r="AL977" t="s">
        <v>37995</v>
      </c>
      <c r="AM977" t="s">
        <v>37777</v>
      </c>
      <c r="AN977" t="s">
        <v>21762</v>
      </c>
      <c r="AQ977" t="s">
        <v>21762</v>
      </c>
      <c r="AR977" t="s">
        <v>34355</v>
      </c>
      <c r="AW977" t="s">
        <v>37135</v>
      </c>
      <c r="AX977" t="s">
        <v>37135</v>
      </c>
      <c r="AY977" t="s">
        <v>37058</v>
      </c>
      <c r="BA977" t="s">
        <v>37059</v>
      </c>
      <c r="BB977">
        <v>48</v>
      </c>
      <c r="BC977" t="s">
        <v>37060</v>
      </c>
      <c r="BD977" t="s">
        <v>34261</v>
      </c>
      <c r="BE977" t="s">
        <v>36993</v>
      </c>
      <c r="BF977">
        <v>0.2</v>
      </c>
      <c r="BG977" t="str">
        <f>_xlfn.TEXTJOIN("-",TRUE,V977,AL977,I977,BD977,AR977)</f>
        <v>AG-B1T-CC-D5-EJ</v>
      </c>
      <c r="BH977" t="s">
        <v>38185</v>
      </c>
      <c r="BJ977">
        <v>171708</v>
      </c>
      <c r="BK977" cm="1">
        <f t="array" ref="BK977">IF(LEN(TRIM(BG977))=0,"",SUMPRODUCT(--(LEN(TRIM($BG$5:BG977))&gt;0)))</f>
        <v>956</v>
      </c>
      <c r="BL977" t="str">
        <f>IF(BK977&lt;&gt;"",_xlfn.BASE(BK977,36,10),"")</f>
        <v>00000000QK</v>
      </c>
      <c r="BM977" t="str">
        <f>IF(BL977&lt;&gt;"","*"&amp;BL977&amp;"*","")</f>
        <v>*00000000QK*</v>
      </c>
      <c r="BN977" t="s">
        <v>38009</v>
      </c>
      <c r="BO977" t="str">
        <f>_xlfn.TEXTJOIN("-",TRUE,N977,T977)</f>
        <v>DAT004-M16</v>
      </c>
      <c r="CP977" t="s">
        <v>37998</v>
      </c>
      <c r="CU977">
        <v>16.989999999999998</v>
      </c>
      <c r="DT977" t="s">
        <v>37026</v>
      </c>
      <c r="EC977" s="7">
        <f t="shared" si="121"/>
        <v>21.237499999999997</v>
      </c>
      <c r="EN977" t="s">
        <v>36995</v>
      </c>
      <c r="EO977">
        <v>1731138031</v>
      </c>
      <c r="EP977" t="s">
        <v>36968</v>
      </c>
      <c r="EQ977" t="s">
        <v>36996</v>
      </c>
      <c r="ER977" t="s">
        <v>36997</v>
      </c>
      <c r="ES977" t="s">
        <v>36967</v>
      </c>
      <c r="ET977" t="s">
        <v>37761</v>
      </c>
      <c r="EU977" t="s">
        <v>36999</v>
      </c>
      <c r="FB977" t="s">
        <v>35377</v>
      </c>
      <c r="FC977" t="s">
        <v>37782</v>
      </c>
      <c r="FD977" t="s">
        <v>21762</v>
      </c>
      <c r="FF977" t="s">
        <v>36990</v>
      </c>
      <c r="FG977" t="s">
        <v>36990</v>
      </c>
      <c r="FH977" t="s">
        <v>37998</v>
      </c>
      <c r="FI977" t="s">
        <v>37762</v>
      </c>
      <c r="FJ977" t="s">
        <v>37763</v>
      </c>
      <c r="FK977" t="s">
        <v>37764</v>
      </c>
      <c r="FL977" t="s">
        <v>37765</v>
      </c>
      <c r="FM977" t="s">
        <v>37766</v>
      </c>
      <c r="FN977" t="s">
        <v>37767</v>
      </c>
      <c r="FO977" t="s">
        <v>37768</v>
      </c>
      <c r="FP977" t="s">
        <v>37769</v>
      </c>
      <c r="FQ977" t="s">
        <v>37028</v>
      </c>
      <c r="FR977" t="s">
        <v>37008</v>
      </c>
      <c r="FS977" t="s">
        <v>37009</v>
      </c>
      <c r="FT977" t="s">
        <v>29003</v>
      </c>
      <c r="FU977" t="s">
        <v>29003</v>
      </c>
      <c r="FV977" t="s">
        <v>21762</v>
      </c>
      <c r="FW977" t="s">
        <v>37030</v>
      </c>
      <c r="FX977" t="s">
        <v>37031</v>
      </c>
      <c r="FY977" t="s">
        <v>36971</v>
      </c>
      <c r="FZ977" t="s">
        <v>36990</v>
      </c>
      <c r="GA977" t="s">
        <v>37783</v>
      </c>
      <c r="GB977" t="s">
        <v>36968</v>
      </c>
      <c r="GC977" t="s">
        <v>37032</v>
      </c>
      <c r="GD977" t="s">
        <v>37033</v>
      </c>
      <c r="GE977" t="s">
        <v>37770</v>
      </c>
      <c r="GF977" t="s">
        <v>37771</v>
      </c>
      <c r="GG977" t="s">
        <v>37772</v>
      </c>
      <c r="GH977" t="s">
        <v>37773</v>
      </c>
      <c r="GI977" t="s">
        <v>37774</v>
      </c>
      <c r="GJ977" t="s">
        <v>37034</v>
      </c>
      <c r="GK977" t="s">
        <v>37035</v>
      </c>
      <c r="GL977" t="s">
        <v>37784</v>
      </c>
      <c r="GM977" t="s">
        <v>37785</v>
      </c>
      <c r="GN977" t="s">
        <v>37786</v>
      </c>
      <c r="GO977" t="s">
        <v>36973</v>
      </c>
      <c r="GP977" t="s">
        <v>21762</v>
      </c>
      <c r="GQ977" t="s">
        <v>37010</v>
      </c>
      <c r="GR977" t="s">
        <v>36969</v>
      </c>
      <c r="GT977" t="s">
        <v>37011</v>
      </c>
      <c r="GU977">
        <f t="shared" si="122"/>
        <v>21.25</v>
      </c>
      <c r="GV977">
        <f t="shared" si="123"/>
        <v>21.25</v>
      </c>
      <c r="GX977">
        <v>17</v>
      </c>
      <c r="GY977" t="s">
        <v>37012</v>
      </c>
      <c r="HA977" t="s">
        <v>37013</v>
      </c>
      <c r="HE977">
        <v>16.989999999999998</v>
      </c>
    </row>
    <row r="978" spans="1:213">
      <c r="A978" t="s">
        <v>29123</v>
      </c>
      <c r="B978" t="s">
        <v>36962</v>
      </c>
      <c r="C978" t="s">
        <v>36963</v>
      </c>
      <c r="D978" t="s">
        <v>21372</v>
      </c>
      <c r="E978">
        <v>1</v>
      </c>
      <c r="F978" t="s">
        <v>36964</v>
      </c>
      <c r="G978" t="s">
        <v>38</v>
      </c>
      <c r="H978" t="s">
        <v>37246</v>
      </c>
      <c r="I978" t="s">
        <v>34208</v>
      </c>
      <c r="J978" t="s">
        <v>33297</v>
      </c>
      <c r="K978" t="s">
        <v>21308</v>
      </c>
      <c r="L978" t="s">
        <v>33298</v>
      </c>
      <c r="M978" t="s">
        <v>33343</v>
      </c>
      <c r="N978" t="s">
        <v>21360</v>
      </c>
      <c r="O978" t="s">
        <v>33344</v>
      </c>
      <c r="P978" t="s">
        <v>21282</v>
      </c>
      <c r="Q978" t="s">
        <v>33300</v>
      </c>
      <c r="T978" t="s">
        <v>33349</v>
      </c>
      <c r="U978" t="s">
        <v>37776</v>
      </c>
      <c r="V978" t="s">
        <v>34104</v>
      </c>
      <c r="W978" t="s">
        <v>36967</v>
      </c>
      <c r="X978" t="s">
        <v>36968</v>
      </c>
      <c r="Y978" t="s">
        <v>36969</v>
      </c>
      <c r="Z978">
        <v>200</v>
      </c>
      <c r="AA978">
        <v>171</v>
      </c>
      <c r="AB978" t="s">
        <v>37018</v>
      </c>
      <c r="AC978" t="s">
        <v>36990</v>
      </c>
      <c r="AD978" t="s">
        <v>36971</v>
      </c>
      <c r="AE978" t="s">
        <v>36972</v>
      </c>
      <c r="AF978" t="s">
        <v>36973</v>
      </c>
      <c r="AH978" t="s">
        <v>37757</v>
      </c>
      <c r="AJ978" t="s">
        <v>36967</v>
      </c>
      <c r="AK978" t="s">
        <v>35603</v>
      </c>
      <c r="AL978" t="s">
        <v>38010</v>
      </c>
      <c r="AM978" t="s">
        <v>37777</v>
      </c>
      <c r="AN978" t="s">
        <v>28824</v>
      </c>
      <c r="AQ978" t="s">
        <v>28824</v>
      </c>
      <c r="AR978" t="s">
        <v>34343</v>
      </c>
      <c r="AW978" t="s">
        <v>37135</v>
      </c>
      <c r="AX978" t="s">
        <v>37135</v>
      </c>
      <c r="AY978" t="s">
        <v>37021</v>
      </c>
      <c r="BA978" t="s">
        <v>353</v>
      </c>
      <c r="BB978">
        <v>48</v>
      </c>
      <c r="BC978" t="s">
        <v>37022</v>
      </c>
      <c r="BD978" t="s">
        <v>28739</v>
      </c>
      <c r="BE978" t="s">
        <v>36993</v>
      </c>
      <c r="BF978">
        <v>0.2</v>
      </c>
      <c r="BG978" t="str">
        <f>_xlfn.TEXTJOIN("-",TRUE,V978,AL978,I978,BD978,AR978)</f>
        <v>AG-BXX-CC-D3-ED</v>
      </c>
      <c r="BH978" t="s">
        <v>38186</v>
      </c>
      <c r="BJ978" t="s">
        <v>38012</v>
      </c>
      <c r="BK978" cm="1">
        <f t="array" ref="BK978">IF(LEN(TRIM(BG978))=0,"",SUMPRODUCT(--(LEN(TRIM($BG$5:BG978))&gt;0)))</f>
        <v>957</v>
      </c>
      <c r="BL978" t="str">
        <f>IF(BK978&lt;&gt;"",_xlfn.BASE(BK978,36,10),"")</f>
        <v>00000000QL</v>
      </c>
      <c r="BM978" t="str">
        <f>IF(BL978&lt;&gt;"","*"&amp;BL978&amp;"*","")</f>
        <v>*00000000QL*</v>
      </c>
      <c r="BN978" t="s">
        <v>38011</v>
      </c>
      <c r="BO978" t="str">
        <f>_xlfn.TEXTJOIN("-",TRUE,N978,T978)</f>
        <v>DAT004-M16</v>
      </c>
      <c r="CP978" t="s">
        <v>38013</v>
      </c>
      <c r="CU978">
        <v>13.99</v>
      </c>
      <c r="DT978" t="s">
        <v>37026</v>
      </c>
      <c r="EC978" s="7">
        <f t="shared" si="121"/>
        <v>17.487500000000001</v>
      </c>
      <c r="EN978" t="s">
        <v>36995</v>
      </c>
      <c r="EO978">
        <v>1731138031</v>
      </c>
      <c r="EP978" t="s">
        <v>36968</v>
      </c>
      <c r="EQ978" t="s">
        <v>36996</v>
      </c>
      <c r="ER978" t="s">
        <v>36997</v>
      </c>
      <c r="ES978" t="s">
        <v>36967</v>
      </c>
      <c r="ET978" t="s">
        <v>37761</v>
      </c>
      <c r="EU978" t="s">
        <v>36999</v>
      </c>
      <c r="FB978" t="s">
        <v>35377</v>
      </c>
      <c r="FC978" t="s">
        <v>37782</v>
      </c>
      <c r="FD978" t="s">
        <v>28824</v>
      </c>
      <c r="FF978" t="s">
        <v>36990</v>
      </c>
      <c r="FG978" t="s">
        <v>36990</v>
      </c>
      <c r="FH978" t="s">
        <v>38013</v>
      </c>
      <c r="FI978" t="s">
        <v>37762</v>
      </c>
      <c r="FJ978" t="s">
        <v>37763</v>
      </c>
      <c r="FK978" t="s">
        <v>37764</v>
      </c>
      <c r="FL978" t="s">
        <v>37765</v>
      </c>
      <c r="FM978" t="s">
        <v>37766</v>
      </c>
      <c r="FN978" t="s">
        <v>37767</v>
      </c>
      <c r="FO978" t="s">
        <v>37768</v>
      </c>
      <c r="FP978" t="s">
        <v>37769</v>
      </c>
      <c r="FQ978" t="s">
        <v>37028</v>
      </c>
      <c r="FR978" t="s">
        <v>37008</v>
      </c>
      <c r="FS978" t="s">
        <v>37009</v>
      </c>
      <c r="FT978" t="s">
        <v>35603</v>
      </c>
      <c r="FU978" t="s">
        <v>35603</v>
      </c>
      <c r="FV978" t="s">
        <v>28824</v>
      </c>
      <c r="FW978" t="s">
        <v>37030</v>
      </c>
      <c r="FX978" t="s">
        <v>37031</v>
      </c>
      <c r="FY978" t="s">
        <v>36971</v>
      </c>
      <c r="FZ978" t="s">
        <v>36990</v>
      </c>
      <c r="GA978" t="s">
        <v>37783</v>
      </c>
      <c r="GB978" t="s">
        <v>36968</v>
      </c>
      <c r="GC978" t="s">
        <v>37032</v>
      </c>
      <c r="GD978" t="s">
        <v>37033</v>
      </c>
      <c r="GE978" t="s">
        <v>37770</v>
      </c>
      <c r="GF978" t="s">
        <v>37771</v>
      </c>
      <c r="GG978" t="s">
        <v>37772</v>
      </c>
      <c r="GH978" t="s">
        <v>37773</v>
      </c>
      <c r="GI978" t="s">
        <v>37774</v>
      </c>
      <c r="GJ978" t="s">
        <v>37034</v>
      </c>
      <c r="GK978" t="s">
        <v>37035</v>
      </c>
      <c r="GL978" t="s">
        <v>37784</v>
      </c>
      <c r="GM978" t="s">
        <v>37785</v>
      </c>
      <c r="GN978" t="s">
        <v>37786</v>
      </c>
      <c r="GO978" t="s">
        <v>36973</v>
      </c>
      <c r="GP978" t="s">
        <v>28824</v>
      </c>
      <c r="GQ978" t="s">
        <v>37010</v>
      </c>
      <c r="GR978" t="s">
        <v>36969</v>
      </c>
      <c r="GT978" t="s">
        <v>37011</v>
      </c>
      <c r="GU978">
        <f t="shared" si="122"/>
        <v>17.5</v>
      </c>
      <c r="GV978">
        <f t="shared" si="123"/>
        <v>17.5</v>
      </c>
      <c r="GX978">
        <v>14</v>
      </c>
      <c r="GY978" t="s">
        <v>37012</v>
      </c>
      <c r="HA978" t="s">
        <v>37013</v>
      </c>
      <c r="HE978">
        <v>13.99</v>
      </c>
    </row>
    <row r="979" spans="1:213">
      <c r="A979" t="s">
        <v>29123</v>
      </c>
      <c r="B979" t="s">
        <v>36962</v>
      </c>
      <c r="C979" t="s">
        <v>36963</v>
      </c>
      <c r="D979" t="s">
        <v>21372</v>
      </c>
      <c r="E979">
        <v>1</v>
      </c>
      <c r="F979" t="s">
        <v>36964</v>
      </c>
      <c r="G979" t="s">
        <v>38</v>
      </c>
      <c r="H979" t="s">
        <v>37246</v>
      </c>
      <c r="I979" t="s">
        <v>34208</v>
      </c>
      <c r="J979" t="s">
        <v>33297</v>
      </c>
      <c r="K979" t="s">
        <v>21308</v>
      </c>
      <c r="L979" t="s">
        <v>33298</v>
      </c>
      <c r="M979" t="s">
        <v>33343</v>
      </c>
      <c r="N979" t="s">
        <v>21360</v>
      </c>
      <c r="O979" t="s">
        <v>33344</v>
      </c>
      <c r="P979" t="s">
        <v>21282</v>
      </c>
      <c r="Q979" t="s">
        <v>33300</v>
      </c>
      <c r="T979" t="s">
        <v>33349</v>
      </c>
      <c r="U979" t="s">
        <v>37776</v>
      </c>
      <c r="V979" t="s">
        <v>34104</v>
      </c>
      <c r="W979" t="s">
        <v>36967</v>
      </c>
      <c r="X979" t="s">
        <v>36968</v>
      </c>
      <c r="Y979" t="s">
        <v>36969</v>
      </c>
      <c r="Z979">
        <v>200</v>
      </c>
      <c r="AA979">
        <v>186</v>
      </c>
      <c r="AB979" t="s">
        <v>37018</v>
      </c>
      <c r="AC979" t="s">
        <v>36990</v>
      </c>
      <c r="AD979" t="s">
        <v>36971</v>
      </c>
      <c r="AE979" t="s">
        <v>36972</v>
      </c>
      <c r="AF979" t="s">
        <v>36973</v>
      </c>
      <c r="AH979" t="s">
        <v>37757</v>
      </c>
      <c r="AJ979" t="s">
        <v>36967</v>
      </c>
      <c r="AK979" t="s">
        <v>35603</v>
      </c>
      <c r="AL979" t="s">
        <v>38010</v>
      </c>
      <c r="AM979" t="s">
        <v>37777</v>
      </c>
      <c r="AN979" t="s">
        <v>28795</v>
      </c>
      <c r="AQ979" t="s">
        <v>28795</v>
      </c>
      <c r="AR979" t="s">
        <v>34345</v>
      </c>
      <c r="AW979" t="s">
        <v>37135</v>
      </c>
      <c r="AX979" t="s">
        <v>37135</v>
      </c>
      <c r="AY979" t="s">
        <v>37021</v>
      </c>
      <c r="BA979" t="s">
        <v>353</v>
      </c>
      <c r="BB979">
        <v>48</v>
      </c>
      <c r="BC979" t="s">
        <v>37022</v>
      </c>
      <c r="BD979" t="s">
        <v>28739</v>
      </c>
      <c r="BE979" t="s">
        <v>36993</v>
      </c>
      <c r="BF979">
        <v>0.2</v>
      </c>
      <c r="BG979" t="str">
        <f>_xlfn.TEXTJOIN("-",TRUE,V979,AL979,I979,BD979,AR979)</f>
        <v>AG-BXX-CC-D3-EE</v>
      </c>
      <c r="BH979" t="s">
        <v>38187</v>
      </c>
      <c r="BJ979" t="s">
        <v>38015</v>
      </c>
      <c r="BK979" cm="1">
        <f t="array" ref="BK979">IF(LEN(TRIM(BG979))=0,"",SUMPRODUCT(--(LEN(TRIM($BG$5:BG979))&gt;0)))</f>
        <v>958</v>
      </c>
      <c r="BL979" t="str">
        <f>IF(BK979&lt;&gt;"",_xlfn.BASE(BK979,36,10),"")</f>
        <v>00000000QM</v>
      </c>
      <c r="BM979" t="str">
        <f>IF(BL979&lt;&gt;"","*"&amp;BL979&amp;"*","")</f>
        <v>*00000000QM*</v>
      </c>
      <c r="BN979" t="s">
        <v>38014</v>
      </c>
      <c r="BO979" t="str">
        <f>_xlfn.TEXTJOIN("-",TRUE,N979,T979)</f>
        <v>DAT004-M16</v>
      </c>
      <c r="CP979" t="s">
        <v>38013</v>
      </c>
      <c r="CU979">
        <v>13.99</v>
      </c>
      <c r="DT979" t="s">
        <v>37026</v>
      </c>
      <c r="EC979" s="7">
        <f t="shared" si="121"/>
        <v>17.487500000000001</v>
      </c>
      <c r="EN979" t="s">
        <v>36995</v>
      </c>
      <c r="EO979">
        <v>1731138031</v>
      </c>
      <c r="EP979" t="s">
        <v>36968</v>
      </c>
      <c r="EQ979" t="s">
        <v>36996</v>
      </c>
      <c r="ER979" t="s">
        <v>36997</v>
      </c>
      <c r="ES979" t="s">
        <v>36967</v>
      </c>
      <c r="ET979" t="s">
        <v>37761</v>
      </c>
      <c r="EU979" t="s">
        <v>36999</v>
      </c>
      <c r="FB979" t="s">
        <v>35377</v>
      </c>
      <c r="FC979" t="s">
        <v>37782</v>
      </c>
      <c r="FD979" t="s">
        <v>28795</v>
      </c>
      <c r="FF979" t="s">
        <v>36990</v>
      </c>
      <c r="FG979" t="s">
        <v>36990</v>
      </c>
      <c r="FH979" t="s">
        <v>38013</v>
      </c>
      <c r="FI979" t="s">
        <v>37762</v>
      </c>
      <c r="FJ979" t="s">
        <v>37763</v>
      </c>
      <c r="FK979" t="s">
        <v>37764</v>
      </c>
      <c r="FL979" t="s">
        <v>37765</v>
      </c>
      <c r="FM979" t="s">
        <v>37766</v>
      </c>
      <c r="FN979" t="s">
        <v>37767</v>
      </c>
      <c r="FO979" t="s">
        <v>37768</v>
      </c>
      <c r="FP979" t="s">
        <v>37769</v>
      </c>
      <c r="FQ979" t="s">
        <v>37028</v>
      </c>
      <c r="FR979" t="s">
        <v>37008</v>
      </c>
      <c r="FS979" t="s">
        <v>37009</v>
      </c>
      <c r="FT979" t="s">
        <v>35603</v>
      </c>
      <c r="FU979" t="s">
        <v>35603</v>
      </c>
      <c r="FV979" t="s">
        <v>28795</v>
      </c>
      <c r="FW979" t="s">
        <v>37030</v>
      </c>
      <c r="FX979" t="s">
        <v>37031</v>
      </c>
      <c r="FY979" t="s">
        <v>36971</v>
      </c>
      <c r="FZ979" t="s">
        <v>36990</v>
      </c>
      <c r="GA979" t="s">
        <v>37783</v>
      </c>
      <c r="GB979" t="s">
        <v>36968</v>
      </c>
      <c r="GC979" t="s">
        <v>37032</v>
      </c>
      <c r="GD979" t="s">
        <v>37033</v>
      </c>
      <c r="GE979" t="s">
        <v>37770</v>
      </c>
      <c r="GF979" t="s">
        <v>37771</v>
      </c>
      <c r="GG979" t="s">
        <v>37772</v>
      </c>
      <c r="GH979" t="s">
        <v>37773</v>
      </c>
      <c r="GI979" t="s">
        <v>37774</v>
      </c>
      <c r="GJ979" t="s">
        <v>37034</v>
      </c>
      <c r="GK979" t="s">
        <v>37035</v>
      </c>
      <c r="GL979" t="s">
        <v>37784</v>
      </c>
      <c r="GM979" t="s">
        <v>37785</v>
      </c>
      <c r="GN979" t="s">
        <v>37786</v>
      </c>
      <c r="GO979" t="s">
        <v>36973</v>
      </c>
      <c r="GP979" t="s">
        <v>28795</v>
      </c>
      <c r="GQ979" t="s">
        <v>37010</v>
      </c>
      <c r="GR979" t="s">
        <v>36969</v>
      </c>
      <c r="GT979" t="s">
        <v>37011</v>
      </c>
      <c r="GU979">
        <f t="shared" si="122"/>
        <v>17.5</v>
      </c>
      <c r="GV979">
        <f t="shared" si="123"/>
        <v>17.5</v>
      </c>
      <c r="GX979">
        <v>14</v>
      </c>
      <c r="GY979" t="s">
        <v>37012</v>
      </c>
      <c r="HA979" t="s">
        <v>37013</v>
      </c>
      <c r="HE979">
        <v>13.99</v>
      </c>
    </row>
    <row r="980" spans="1:213">
      <c r="A980" t="s">
        <v>29123</v>
      </c>
      <c r="B980" t="s">
        <v>36962</v>
      </c>
      <c r="C980" t="s">
        <v>36963</v>
      </c>
      <c r="D980" t="s">
        <v>21372</v>
      </c>
      <c r="E980">
        <v>1</v>
      </c>
      <c r="F980" t="s">
        <v>36964</v>
      </c>
      <c r="G980" t="s">
        <v>38</v>
      </c>
      <c r="H980" t="s">
        <v>37246</v>
      </c>
      <c r="I980" t="s">
        <v>34208</v>
      </c>
      <c r="J980" t="s">
        <v>33297</v>
      </c>
      <c r="K980" t="s">
        <v>21308</v>
      </c>
      <c r="L980" t="s">
        <v>33298</v>
      </c>
      <c r="M980" t="s">
        <v>33343</v>
      </c>
      <c r="N980" t="s">
        <v>21360</v>
      </c>
      <c r="O980" t="s">
        <v>33344</v>
      </c>
      <c r="P980" t="s">
        <v>21282</v>
      </c>
      <c r="Q980" t="s">
        <v>33300</v>
      </c>
      <c r="T980" t="s">
        <v>33349</v>
      </c>
      <c r="U980" t="s">
        <v>37776</v>
      </c>
      <c r="V980" t="s">
        <v>34104</v>
      </c>
      <c r="W980" t="s">
        <v>36967</v>
      </c>
      <c r="X980" t="s">
        <v>36968</v>
      </c>
      <c r="Y980" t="s">
        <v>36969</v>
      </c>
      <c r="Z980">
        <v>200</v>
      </c>
      <c r="AA980">
        <v>195</v>
      </c>
      <c r="AB980" t="s">
        <v>37018</v>
      </c>
      <c r="AC980" t="s">
        <v>36990</v>
      </c>
      <c r="AD980" t="s">
        <v>36971</v>
      </c>
      <c r="AE980" t="s">
        <v>36972</v>
      </c>
      <c r="AF980" t="s">
        <v>36973</v>
      </c>
      <c r="AH980" t="s">
        <v>37757</v>
      </c>
      <c r="AJ980" t="s">
        <v>36967</v>
      </c>
      <c r="AK980" t="s">
        <v>35603</v>
      </c>
      <c r="AL980" t="s">
        <v>38010</v>
      </c>
      <c r="AM980" t="s">
        <v>37777</v>
      </c>
      <c r="AN980" t="s">
        <v>28789</v>
      </c>
      <c r="AQ980" t="s">
        <v>28789</v>
      </c>
      <c r="AR980" t="s">
        <v>34347</v>
      </c>
      <c r="AW980" t="s">
        <v>37135</v>
      </c>
      <c r="AX980" t="s">
        <v>37135</v>
      </c>
      <c r="AY980" t="s">
        <v>37021</v>
      </c>
      <c r="BA980" t="s">
        <v>353</v>
      </c>
      <c r="BB980">
        <v>48</v>
      </c>
      <c r="BC980" t="s">
        <v>37022</v>
      </c>
      <c r="BD980" t="s">
        <v>28739</v>
      </c>
      <c r="BE980" t="s">
        <v>36993</v>
      </c>
      <c r="BF980">
        <v>0.2</v>
      </c>
      <c r="BG980" t="str">
        <f>_xlfn.TEXTJOIN("-",TRUE,V980,AL980,I980,BD980,AR980)</f>
        <v>AG-BXX-CC-D3-EF</v>
      </c>
      <c r="BH980" t="s">
        <v>38188</v>
      </c>
      <c r="BJ980" t="s">
        <v>38017</v>
      </c>
      <c r="BK980" cm="1">
        <f t="array" ref="BK980">IF(LEN(TRIM(BG980))=0,"",SUMPRODUCT(--(LEN(TRIM($BG$5:BG980))&gt;0)))</f>
        <v>959</v>
      </c>
      <c r="BL980" t="str">
        <f>IF(BK980&lt;&gt;"",_xlfn.BASE(BK980,36,10),"")</f>
        <v>00000000QN</v>
      </c>
      <c r="BM980" t="str">
        <f>IF(BL980&lt;&gt;"","*"&amp;BL980&amp;"*","")</f>
        <v>*00000000QN*</v>
      </c>
      <c r="BN980" t="s">
        <v>38016</v>
      </c>
      <c r="BO980" t="str">
        <f>_xlfn.TEXTJOIN("-",TRUE,N980,T980)</f>
        <v>DAT004-M16</v>
      </c>
      <c r="CP980" t="s">
        <v>38013</v>
      </c>
      <c r="CU980">
        <v>13.99</v>
      </c>
      <c r="DT980" t="s">
        <v>37026</v>
      </c>
      <c r="EC980" s="7">
        <f t="shared" si="121"/>
        <v>17.487500000000001</v>
      </c>
      <c r="EN980" t="s">
        <v>36995</v>
      </c>
      <c r="EO980">
        <v>1731138031</v>
      </c>
      <c r="EP980" t="s">
        <v>36968</v>
      </c>
      <c r="EQ980" t="s">
        <v>36996</v>
      </c>
      <c r="ER980" t="s">
        <v>36997</v>
      </c>
      <c r="ES980" t="s">
        <v>36967</v>
      </c>
      <c r="ET980" t="s">
        <v>37761</v>
      </c>
      <c r="EU980" t="s">
        <v>36999</v>
      </c>
      <c r="FB980" t="s">
        <v>35377</v>
      </c>
      <c r="FC980" t="s">
        <v>37782</v>
      </c>
      <c r="FD980" t="s">
        <v>28789</v>
      </c>
      <c r="FF980" t="s">
        <v>36990</v>
      </c>
      <c r="FG980" t="s">
        <v>36990</v>
      </c>
      <c r="FH980" t="s">
        <v>38013</v>
      </c>
      <c r="FI980" t="s">
        <v>37762</v>
      </c>
      <c r="FJ980" t="s">
        <v>37763</v>
      </c>
      <c r="FK980" t="s">
        <v>37764</v>
      </c>
      <c r="FL980" t="s">
        <v>37765</v>
      </c>
      <c r="FM980" t="s">
        <v>37766</v>
      </c>
      <c r="FN980" t="s">
        <v>37767</v>
      </c>
      <c r="FO980" t="s">
        <v>37768</v>
      </c>
      <c r="FP980" t="s">
        <v>37769</v>
      </c>
      <c r="FQ980" t="s">
        <v>37028</v>
      </c>
      <c r="FR980" t="s">
        <v>37008</v>
      </c>
      <c r="FS980" t="s">
        <v>37009</v>
      </c>
      <c r="FT980" t="s">
        <v>35603</v>
      </c>
      <c r="FU980" t="s">
        <v>35603</v>
      </c>
      <c r="FV980" t="s">
        <v>28789</v>
      </c>
      <c r="FW980" t="s">
        <v>37030</v>
      </c>
      <c r="FX980" t="s">
        <v>37031</v>
      </c>
      <c r="FY980" t="s">
        <v>36971</v>
      </c>
      <c r="FZ980" t="s">
        <v>36990</v>
      </c>
      <c r="GA980" t="s">
        <v>37783</v>
      </c>
      <c r="GB980" t="s">
        <v>36968</v>
      </c>
      <c r="GC980" t="s">
        <v>37032</v>
      </c>
      <c r="GD980" t="s">
        <v>37033</v>
      </c>
      <c r="GE980" t="s">
        <v>37770</v>
      </c>
      <c r="GF980" t="s">
        <v>37771</v>
      </c>
      <c r="GG980" t="s">
        <v>37772</v>
      </c>
      <c r="GH980" t="s">
        <v>37773</v>
      </c>
      <c r="GI980" t="s">
        <v>37774</v>
      </c>
      <c r="GJ980" t="s">
        <v>37034</v>
      </c>
      <c r="GK980" t="s">
        <v>37035</v>
      </c>
      <c r="GL980" t="s">
        <v>37784</v>
      </c>
      <c r="GM980" t="s">
        <v>37785</v>
      </c>
      <c r="GN980" t="s">
        <v>37786</v>
      </c>
      <c r="GO980" t="s">
        <v>36973</v>
      </c>
      <c r="GP980" t="s">
        <v>28789</v>
      </c>
      <c r="GQ980" t="s">
        <v>37010</v>
      </c>
      <c r="GR980" t="s">
        <v>36969</v>
      </c>
      <c r="GT980" t="s">
        <v>37011</v>
      </c>
      <c r="GU980">
        <f t="shared" si="122"/>
        <v>17.5</v>
      </c>
      <c r="GV980">
        <f t="shared" si="123"/>
        <v>17.5</v>
      </c>
      <c r="GX980">
        <v>14</v>
      </c>
      <c r="GY980" t="s">
        <v>37012</v>
      </c>
      <c r="HA980" t="s">
        <v>37013</v>
      </c>
      <c r="HE980">
        <v>13.99</v>
      </c>
    </row>
    <row r="981" spans="1:213">
      <c r="A981" t="s">
        <v>29123</v>
      </c>
      <c r="B981" t="s">
        <v>36962</v>
      </c>
      <c r="C981" t="s">
        <v>36963</v>
      </c>
      <c r="D981" t="s">
        <v>21372</v>
      </c>
      <c r="E981">
        <v>1</v>
      </c>
      <c r="F981" t="s">
        <v>36964</v>
      </c>
      <c r="G981" t="s">
        <v>38</v>
      </c>
      <c r="H981" t="s">
        <v>37246</v>
      </c>
      <c r="I981" t="s">
        <v>34208</v>
      </c>
      <c r="J981" t="s">
        <v>33297</v>
      </c>
      <c r="K981" t="s">
        <v>21308</v>
      </c>
      <c r="L981" t="s">
        <v>33298</v>
      </c>
      <c r="M981" t="s">
        <v>33343</v>
      </c>
      <c r="N981" t="s">
        <v>21360</v>
      </c>
      <c r="O981" t="s">
        <v>33344</v>
      </c>
      <c r="P981" t="s">
        <v>21282</v>
      </c>
      <c r="Q981" t="s">
        <v>33300</v>
      </c>
      <c r="T981" t="s">
        <v>33349</v>
      </c>
      <c r="U981" t="s">
        <v>37776</v>
      </c>
      <c r="V981" t="s">
        <v>34104</v>
      </c>
      <c r="W981" t="s">
        <v>36967</v>
      </c>
      <c r="X981" t="s">
        <v>36968</v>
      </c>
      <c r="Y981" t="s">
        <v>36969</v>
      </c>
      <c r="Z981">
        <v>300</v>
      </c>
      <c r="AA981">
        <v>221</v>
      </c>
      <c r="AB981" t="s">
        <v>37018</v>
      </c>
      <c r="AC981" t="s">
        <v>36990</v>
      </c>
      <c r="AD981" t="s">
        <v>36971</v>
      </c>
      <c r="AE981" t="s">
        <v>36972</v>
      </c>
      <c r="AF981" t="s">
        <v>36973</v>
      </c>
      <c r="AH981" t="s">
        <v>37757</v>
      </c>
      <c r="AJ981" t="s">
        <v>36967</v>
      </c>
      <c r="AK981" t="s">
        <v>35603</v>
      </c>
      <c r="AL981" t="s">
        <v>38010</v>
      </c>
      <c r="AM981" t="s">
        <v>37777</v>
      </c>
      <c r="AN981" t="s">
        <v>29088</v>
      </c>
      <c r="AQ981" t="s">
        <v>29088</v>
      </c>
      <c r="AR981" t="s">
        <v>34349</v>
      </c>
      <c r="AW981" t="s">
        <v>37135</v>
      </c>
      <c r="AX981" t="s">
        <v>37135</v>
      </c>
      <c r="AY981" t="s">
        <v>37021</v>
      </c>
      <c r="BA981" t="s">
        <v>353</v>
      </c>
      <c r="BB981">
        <v>48</v>
      </c>
      <c r="BC981" t="s">
        <v>37048</v>
      </c>
      <c r="BD981" t="s">
        <v>34259</v>
      </c>
      <c r="BE981" t="s">
        <v>36993</v>
      </c>
      <c r="BF981">
        <v>0.2</v>
      </c>
      <c r="BG981" t="str">
        <f>_xlfn.TEXTJOIN("-",TRUE,V981,AL981,I981,BD981,AR981)</f>
        <v>AG-BXX-CC-D4-EG</v>
      </c>
      <c r="BH981" t="s">
        <v>38189</v>
      </c>
      <c r="BJ981" t="s">
        <v>38019</v>
      </c>
      <c r="BK981" cm="1">
        <f t="array" ref="BK981">IF(LEN(TRIM(BG981))=0,"",SUMPRODUCT(--(LEN(TRIM($BG$5:BG981))&gt;0)))</f>
        <v>960</v>
      </c>
      <c r="BL981" t="str">
        <f>IF(BK981&lt;&gt;"",_xlfn.BASE(BK981,36,10),"")</f>
        <v>00000000QO</v>
      </c>
      <c r="BM981" t="str">
        <f>IF(BL981&lt;&gt;"","*"&amp;BL981&amp;"*","")</f>
        <v>*00000000QO*</v>
      </c>
      <c r="BN981" t="s">
        <v>38018</v>
      </c>
      <c r="BO981" t="str">
        <f>_xlfn.TEXTJOIN("-",TRUE,N981,T981)</f>
        <v>DAT004-M16</v>
      </c>
      <c r="CP981" t="s">
        <v>38013</v>
      </c>
      <c r="CU981">
        <v>13.99</v>
      </c>
      <c r="DT981" t="s">
        <v>37026</v>
      </c>
      <c r="EC981" s="7">
        <f t="shared" si="121"/>
        <v>17.487500000000001</v>
      </c>
      <c r="EN981" t="s">
        <v>36995</v>
      </c>
      <c r="EO981">
        <v>1731138031</v>
      </c>
      <c r="EP981" t="s">
        <v>36968</v>
      </c>
      <c r="EQ981" t="s">
        <v>36996</v>
      </c>
      <c r="ER981" t="s">
        <v>36997</v>
      </c>
      <c r="ES981" t="s">
        <v>36967</v>
      </c>
      <c r="ET981" t="s">
        <v>37761</v>
      </c>
      <c r="EU981" t="s">
        <v>36999</v>
      </c>
      <c r="FB981" t="s">
        <v>35377</v>
      </c>
      <c r="FC981" t="s">
        <v>37782</v>
      </c>
      <c r="FD981" t="s">
        <v>29088</v>
      </c>
      <c r="FF981" t="s">
        <v>36990</v>
      </c>
      <c r="FG981" t="s">
        <v>36990</v>
      </c>
      <c r="FH981" t="s">
        <v>38013</v>
      </c>
      <c r="FI981" t="s">
        <v>37762</v>
      </c>
      <c r="FJ981" t="s">
        <v>37763</v>
      </c>
      <c r="FK981" t="s">
        <v>37764</v>
      </c>
      <c r="FL981" t="s">
        <v>37765</v>
      </c>
      <c r="FM981" t="s">
        <v>37766</v>
      </c>
      <c r="FN981" t="s">
        <v>37767</v>
      </c>
      <c r="FO981" t="s">
        <v>37768</v>
      </c>
      <c r="FP981" t="s">
        <v>37769</v>
      </c>
      <c r="FQ981" t="s">
        <v>37028</v>
      </c>
      <c r="FR981" t="s">
        <v>37008</v>
      </c>
      <c r="FS981" t="s">
        <v>37009</v>
      </c>
      <c r="FT981" t="s">
        <v>35603</v>
      </c>
      <c r="FU981" t="s">
        <v>35603</v>
      </c>
      <c r="FV981" t="s">
        <v>29088</v>
      </c>
      <c r="FW981" t="s">
        <v>37030</v>
      </c>
      <c r="FX981" t="s">
        <v>37031</v>
      </c>
      <c r="FY981" t="s">
        <v>36971</v>
      </c>
      <c r="FZ981" t="s">
        <v>36990</v>
      </c>
      <c r="GA981" t="s">
        <v>37783</v>
      </c>
      <c r="GB981" t="s">
        <v>36968</v>
      </c>
      <c r="GC981" t="s">
        <v>37032</v>
      </c>
      <c r="GD981" t="s">
        <v>37033</v>
      </c>
      <c r="GE981" t="s">
        <v>37770</v>
      </c>
      <c r="GF981" t="s">
        <v>37771</v>
      </c>
      <c r="GG981" t="s">
        <v>37772</v>
      </c>
      <c r="GH981" t="s">
        <v>37773</v>
      </c>
      <c r="GI981" t="s">
        <v>37774</v>
      </c>
      <c r="GJ981" t="s">
        <v>37034</v>
      </c>
      <c r="GK981" t="s">
        <v>37035</v>
      </c>
      <c r="GL981" t="s">
        <v>37784</v>
      </c>
      <c r="GM981" t="s">
        <v>37785</v>
      </c>
      <c r="GN981" t="s">
        <v>37786</v>
      </c>
      <c r="GO981" t="s">
        <v>36973</v>
      </c>
      <c r="GP981" t="s">
        <v>29088</v>
      </c>
      <c r="GQ981" t="s">
        <v>37010</v>
      </c>
      <c r="GR981" t="s">
        <v>36969</v>
      </c>
      <c r="GT981" t="s">
        <v>37011</v>
      </c>
      <c r="GU981">
        <f t="shared" si="122"/>
        <v>17.5</v>
      </c>
      <c r="GV981">
        <f t="shared" si="123"/>
        <v>17.5</v>
      </c>
      <c r="GX981">
        <v>14</v>
      </c>
      <c r="GY981" t="s">
        <v>37012</v>
      </c>
      <c r="HA981" t="s">
        <v>37013</v>
      </c>
      <c r="HE981">
        <v>13.99</v>
      </c>
    </row>
    <row r="982" spans="1:213">
      <c r="A982" t="s">
        <v>29123</v>
      </c>
      <c r="B982" t="s">
        <v>36962</v>
      </c>
      <c r="C982" t="s">
        <v>36963</v>
      </c>
      <c r="D982" t="s">
        <v>21372</v>
      </c>
      <c r="E982">
        <v>1</v>
      </c>
      <c r="F982" t="s">
        <v>36964</v>
      </c>
      <c r="G982" t="s">
        <v>38</v>
      </c>
      <c r="H982" t="s">
        <v>37246</v>
      </c>
      <c r="I982" t="s">
        <v>34208</v>
      </c>
      <c r="J982" t="s">
        <v>33297</v>
      </c>
      <c r="K982" t="s">
        <v>21308</v>
      </c>
      <c r="L982" t="s">
        <v>33298</v>
      </c>
      <c r="M982" t="s">
        <v>33343</v>
      </c>
      <c r="N982" t="s">
        <v>21360</v>
      </c>
      <c r="O982" t="s">
        <v>33344</v>
      </c>
      <c r="P982" t="s">
        <v>21282</v>
      </c>
      <c r="Q982" t="s">
        <v>33300</v>
      </c>
      <c r="T982" t="s">
        <v>33349</v>
      </c>
      <c r="U982" t="s">
        <v>37776</v>
      </c>
      <c r="V982" t="s">
        <v>34104</v>
      </c>
      <c r="W982" t="s">
        <v>36967</v>
      </c>
      <c r="X982" t="s">
        <v>36968</v>
      </c>
      <c r="Y982" t="s">
        <v>36969</v>
      </c>
      <c r="Z982">
        <v>300</v>
      </c>
      <c r="AA982">
        <v>236</v>
      </c>
      <c r="AB982" t="s">
        <v>37018</v>
      </c>
      <c r="AC982" t="s">
        <v>36990</v>
      </c>
      <c r="AD982" t="s">
        <v>36971</v>
      </c>
      <c r="AE982" t="s">
        <v>36972</v>
      </c>
      <c r="AF982" t="s">
        <v>36973</v>
      </c>
      <c r="AH982" t="s">
        <v>37757</v>
      </c>
      <c r="AJ982" t="s">
        <v>36967</v>
      </c>
      <c r="AK982" t="s">
        <v>35603</v>
      </c>
      <c r="AL982" t="s">
        <v>38010</v>
      </c>
      <c r="AM982" t="s">
        <v>37777</v>
      </c>
      <c r="AN982" t="s">
        <v>29128</v>
      </c>
      <c r="AQ982" t="s">
        <v>29128</v>
      </c>
      <c r="AR982" t="s">
        <v>34351</v>
      </c>
      <c r="AW982" t="s">
        <v>37135</v>
      </c>
      <c r="AX982" t="s">
        <v>37135</v>
      </c>
      <c r="AY982" t="s">
        <v>37021</v>
      </c>
      <c r="BA982" t="s">
        <v>353</v>
      </c>
      <c r="BB982">
        <v>48</v>
      </c>
      <c r="BC982" t="s">
        <v>37048</v>
      </c>
      <c r="BD982" t="s">
        <v>34259</v>
      </c>
      <c r="BE982" t="s">
        <v>36993</v>
      </c>
      <c r="BF982">
        <v>0.2</v>
      </c>
      <c r="BG982" t="str">
        <f>_xlfn.TEXTJOIN("-",TRUE,V982,AL982,I982,BD982,AR982)</f>
        <v>AG-BXX-CC-D4-EH</v>
      </c>
      <c r="BH982" t="s">
        <v>38190</v>
      </c>
      <c r="BJ982" t="s">
        <v>38021</v>
      </c>
      <c r="BK982" cm="1">
        <f t="array" ref="BK982">IF(LEN(TRIM(BG982))=0,"",SUMPRODUCT(--(LEN(TRIM($BG$5:BG982))&gt;0)))</f>
        <v>961</v>
      </c>
      <c r="BL982" t="str">
        <f>IF(BK982&lt;&gt;"",_xlfn.BASE(BK982,36,10),"")</f>
        <v>00000000QP</v>
      </c>
      <c r="BM982" t="str">
        <f>IF(BL982&lt;&gt;"","*"&amp;BL982&amp;"*","")</f>
        <v>*00000000QP*</v>
      </c>
      <c r="BN982" t="s">
        <v>38020</v>
      </c>
      <c r="BO982" t="str">
        <f>_xlfn.TEXTJOIN("-",TRUE,N982,T982)</f>
        <v>DAT004-M16</v>
      </c>
      <c r="CP982" t="s">
        <v>38013</v>
      </c>
      <c r="CU982">
        <v>13.99</v>
      </c>
      <c r="DT982" t="s">
        <v>37026</v>
      </c>
      <c r="EC982" s="7">
        <f t="shared" si="121"/>
        <v>17.487500000000001</v>
      </c>
      <c r="EN982" t="s">
        <v>36995</v>
      </c>
      <c r="EO982">
        <v>1731138031</v>
      </c>
      <c r="EP982" t="s">
        <v>36968</v>
      </c>
      <c r="EQ982" t="s">
        <v>36996</v>
      </c>
      <c r="ER982" t="s">
        <v>36997</v>
      </c>
      <c r="ES982" t="s">
        <v>36967</v>
      </c>
      <c r="ET982" t="s">
        <v>37761</v>
      </c>
      <c r="EU982" t="s">
        <v>36999</v>
      </c>
      <c r="FB982" t="s">
        <v>35377</v>
      </c>
      <c r="FC982" t="s">
        <v>37782</v>
      </c>
      <c r="FD982" t="s">
        <v>37799</v>
      </c>
      <c r="FF982" t="s">
        <v>36990</v>
      </c>
      <c r="FG982" t="s">
        <v>36990</v>
      </c>
      <c r="FH982" t="s">
        <v>38013</v>
      </c>
      <c r="FI982" t="s">
        <v>37762</v>
      </c>
      <c r="FJ982" t="s">
        <v>37763</v>
      </c>
      <c r="FK982" t="s">
        <v>37764</v>
      </c>
      <c r="FL982" t="s">
        <v>37765</v>
      </c>
      <c r="FM982" t="s">
        <v>37766</v>
      </c>
      <c r="FN982" t="s">
        <v>37767</v>
      </c>
      <c r="FO982" t="s">
        <v>37768</v>
      </c>
      <c r="FP982" t="s">
        <v>37769</v>
      </c>
      <c r="FQ982" t="s">
        <v>37028</v>
      </c>
      <c r="FR982" t="s">
        <v>37008</v>
      </c>
      <c r="FS982" t="s">
        <v>37009</v>
      </c>
      <c r="FT982" t="s">
        <v>35603</v>
      </c>
      <c r="FU982" t="s">
        <v>35603</v>
      </c>
      <c r="FV982" t="s">
        <v>37799</v>
      </c>
      <c r="FW982" t="s">
        <v>37030</v>
      </c>
      <c r="FX982" t="s">
        <v>37031</v>
      </c>
      <c r="FY982" t="s">
        <v>36971</v>
      </c>
      <c r="FZ982" t="s">
        <v>36990</v>
      </c>
      <c r="GA982" t="s">
        <v>37783</v>
      </c>
      <c r="GB982" t="s">
        <v>36968</v>
      </c>
      <c r="GC982" t="s">
        <v>37032</v>
      </c>
      <c r="GD982" t="s">
        <v>37033</v>
      </c>
      <c r="GE982" t="s">
        <v>37770</v>
      </c>
      <c r="GF982" t="s">
        <v>37771</v>
      </c>
      <c r="GG982" t="s">
        <v>37772</v>
      </c>
      <c r="GH982" t="s">
        <v>37773</v>
      </c>
      <c r="GI982" t="s">
        <v>37774</v>
      </c>
      <c r="GJ982" t="s">
        <v>37034</v>
      </c>
      <c r="GK982" t="s">
        <v>37035</v>
      </c>
      <c r="GL982" t="s">
        <v>37784</v>
      </c>
      <c r="GM982" t="s">
        <v>37785</v>
      </c>
      <c r="GN982" t="s">
        <v>37786</v>
      </c>
      <c r="GO982" t="s">
        <v>36973</v>
      </c>
      <c r="GP982" t="s">
        <v>37799</v>
      </c>
      <c r="GQ982" t="s">
        <v>37010</v>
      </c>
      <c r="GR982" t="s">
        <v>36969</v>
      </c>
      <c r="GT982" t="s">
        <v>37011</v>
      </c>
      <c r="GU982">
        <f t="shared" si="122"/>
        <v>17.5</v>
      </c>
      <c r="GV982">
        <f t="shared" si="123"/>
        <v>17.5</v>
      </c>
      <c r="GX982">
        <v>14</v>
      </c>
      <c r="GY982" t="s">
        <v>37012</v>
      </c>
      <c r="HA982" t="s">
        <v>37013</v>
      </c>
      <c r="HE982">
        <v>13.99</v>
      </c>
    </row>
    <row r="983" spans="1:213">
      <c r="A983" t="s">
        <v>29123</v>
      </c>
      <c r="B983" t="s">
        <v>36962</v>
      </c>
      <c r="C983" t="s">
        <v>36963</v>
      </c>
      <c r="D983" t="s">
        <v>21372</v>
      </c>
      <c r="E983">
        <v>1</v>
      </c>
      <c r="F983" t="s">
        <v>36964</v>
      </c>
      <c r="G983" t="s">
        <v>38</v>
      </c>
      <c r="H983" t="s">
        <v>37246</v>
      </c>
      <c r="I983" t="s">
        <v>34208</v>
      </c>
      <c r="J983" t="s">
        <v>33297</v>
      </c>
      <c r="K983" t="s">
        <v>21308</v>
      </c>
      <c r="L983" t="s">
        <v>33298</v>
      </c>
      <c r="M983" t="s">
        <v>33343</v>
      </c>
      <c r="N983" t="s">
        <v>21360</v>
      </c>
      <c r="O983" t="s">
        <v>33344</v>
      </c>
      <c r="P983" t="s">
        <v>21282</v>
      </c>
      <c r="Q983" t="s">
        <v>33300</v>
      </c>
      <c r="T983" t="s">
        <v>33349</v>
      </c>
      <c r="U983" t="s">
        <v>37776</v>
      </c>
      <c r="V983" t="s">
        <v>34104</v>
      </c>
      <c r="W983" t="s">
        <v>36967</v>
      </c>
      <c r="X983" t="s">
        <v>36968</v>
      </c>
      <c r="Y983" t="s">
        <v>36969</v>
      </c>
      <c r="Z983">
        <v>300</v>
      </c>
      <c r="AA983">
        <v>271</v>
      </c>
      <c r="AB983" t="s">
        <v>37056</v>
      </c>
      <c r="AC983" t="s">
        <v>36990</v>
      </c>
      <c r="AD983" t="s">
        <v>36971</v>
      </c>
      <c r="AE983" t="s">
        <v>36972</v>
      </c>
      <c r="AF983" t="s">
        <v>36973</v>
      </c>
      <c r="AH983" t="s">
        <v>37757</v>
      </c>
      <c r="AJ983" t="s">
        <v>36967</v>
      </c>
      <c r="AK983" t="s">
        <v>35603</v>
      </c>
      <c r="AL983" t="s">
        <v>38010</v>
      </c>
      <c r="AM983" t="s">
        <v>37777</v>
      </c>
      <c r="AN983" t="s">
        <v>37800</v>
      </c>
      <c r="AQ983" t="s">
        <v>37800</v>
      </c>
      <c r="AR983" t="s">
        <v>34353</v>
      </c>
      <c r="AW983" t="s">
        <v>37135</v>
      </c>
      <c r="AX983" t="s">
        <v>37135</v>
      </c>
      <c r="AY983" t="s">
        <v>37058</v>
      </c>
      <c r="BA983" t="s">
        <v>37059</v>
      </c>
      <c r="BB983">
        <v>48</v>
      </c>
      <c r="BC983" t="s">
        <v>37060</v>
      </c>
      <c r="BD983" t="s">
        <v>34261</v>
      </c>
      <c r="BE983" t="s">
        <v>36993</v>
      </c>
      <c r="BF983">
        <v>0.2</v>
      </c>
      <c r="BG983" t="str">
        <f>_xlfn.TEXTJOIN("-",TRUE,V983,AL983,I983,BD983,AR983)</f>
        <v>AG-BXX-CC-D5-EI</v>
      </c>
      <c r="BH983" t="s">
        <v>38191</v>
      </c>
      <c r="BJ983" t="s">
        <v>38023</v>
      </c>
      <c r="BK983" cm="1">
        <f t="array" ref="BK983">IF(LEN(TRIM(BG983))=0,"",SUMPRODUCT(--(LEN(TRIM($BG$5:BG983))&gt;0)))</f>
        <v>962</v>
      </c>
      <c r="BL983" t="str">
        <f>IF(BK983&lt;&gt;"",_xlfn.BASE(BK983,36,10),"")</f>
        <v>00000000QQ</v>
      </c>
      <c r="BM983" t="str">
        <f>IF(BL983&lt;&gt;"","*"&amp;BL983&amp;"*","")</f>
        <v>*00000000QQ*</v>
      </c>
      <c r="BN983" t="s">
        <v>38022</v>
      </c>
      <c r="BO983" t="str">
        <f>_xlfn.TEXTJOIN("-",TRUE,N983,T983)</f>
        <v>DAT004-M16</v>
      </c>
      <c r="CP983" t="s">
        <v>38013</v>
      </c>
      <c r="CU983">
        <v>16.989999999999998</v>
      </c>
      <c r="DT983" t="s">
        <v>37026</v>
      </c>
      <c r="EC983" s="7">
        <f t="shared" si="121"/>
        <v>21.237499999999997</v>
      </c>
      <c r="EN983" t="s">
        <v>36995</v>
      </c>
      <c r="EO983">
        <v>1731138031</v>
      </c>
      <c r="EP983" t="s">
        <v>36968</v>
      </c>
      <c r="EQ983" t="s">
        <v>36996</v>
      </c>
      <c r="ER983" t="s">
        <v>36997</v>
      </c>
      <c r="ES983" t="s">
        <v>36967</v>
      </c>
      <c r="ET983" t="s">
        <v>37761</v>
      </c>
      <c r="EU983" t="s">
        <v>36999</v>
      </c>
      <c r="FB983" t="s">
        <v>35377</v>
      </c>
      <c r="FC983" t="s">
        <v>37782</v>
      </c>
      <c r="FD983" t="s">
        <v>37800</v>
      </c>
      <c r="FF983" t="s">
        <v>36990</v>
      </c>
      <c r="FG983" t="s">
        <v>36990</v>
      </c>
      <c r="FH983" t="s">
        <v>38013</v>
      </c>
      <c r="FI983" t="s">
        <v>37762</v>
      </c>
      <c r="FJ983" t="s">
        <v>37763</v>
      </c>
      <c r="FK983" t="s">
        <v>37764</v>
      </c>
      <c r="FL983" t="s">
        <v>37765</v>
      </c>
      <c r="FM983" t="s">
        <v>37766</v>
      </c>
      <c r="FN983" t="s">
        <v>37767</v>
      </c>
      <c r="FO983" t="s">
        <v>37768</v>
      </c>
      <c r="FP983" t="s">
        <v>37769</v>
      </c>
      <c r="FQ983" t="s">
        <v>37028</v>
      </c>
      <c r="FR983" t="s">
        <v>37008</v>
      </c>
      <c r="FS983" t="s">
        <v>37009</v>
      </c>
      <c r="FT983" t="s">
        <v>35603</v>
      </c>
      <c r="FU983" t="s">
        <v>35603</v>
      </c>
      <c r="FV983" t="s">
        <v>37800</v>
      </c>
      <c r="FW983" t="s">
        <v>37030</v>
      </c>
      <c r="FX983" t="s">
        <v>37031</v>
      </c>
      <c r="FY983" t="s">
        <v>36971</v>
      </c>
      <c r="FZ983" t="s">
        <v>36990</v>
      </c>
      <c r="GA983" t="s">
        <v>37783</v>
      </c>
      <c r="GB983" t="s">
        <v>36968</v>
      </c>
      <c r="GC983" t="s">
        <v>37032</v>
      </c>
      <c r="GD983" t="s">
        <v>37033</v>
      </c>
      <c r="GE983" t="s">
        <v>37770</v>
      </c>
      <c r="GF983" t="s">
        <v>37771</v>
      </c>
      <c r="GG983" t="s">
        <v>37772</v>
      </c>
      <c r="GH983" t="s">
        <v>37773</v>
      </c>
      <c r="GI983" t="s">
        <v>37774</v>
      </c>
      <c r="GJ983" t="s">
        <v>37034</v>
      </c>
      <c r="GK983" t="s">
        <v>37035</v>
      </c>
      <c r="GL983" t="s">
        <v>37784</v>
      </c>
      <c r="GM983" t="s">
        <v>37785</v>
      </c>
      <c r="GN983" t="s">
        <v>37786</v>
      </c>
      <c r="GO983" t="s">
        <v>36973</v>
      </c>
      <c r="GP983" t="s">
        <v>37800</v>
      </c>
      <c r="GQ983" t="s">
        <v>37010</v>
      </c>
      <c r="GR983" t="s">
        <v>36969</v>
      </c>
      <c r="GT983" t="s">
        <v>37011</v>
      </c>
      <c r="GU983">
        <f t="shared" si="122"/>
        <v>21.25</v>
      </c>
      <c r="GV983">
        <f t="shared" si="123"/>
        <v>21.25</v>
      </c>
      <c r="GX983">
        <v>17</v>
      </c>
      <c r="GY983" t="s">
        <v>37012</v>
      </c>
      <c r="HA983" t="s">
        <v>37013</v>
      </c>
      <c r="HE983">
        <v>16.989999999999998</v>
      </c>
    </row>
    <row r="984" spans="1:213">
      <c r="A984" t="s">
        <v>29123</v>
      </c>
      <c r="B984" t="s">
        <v>36962</v>
      </c>
      <c r="C984" t="s">
        <v>36963</v>
      </c>
      <c r="D984" t="s">
        <v>21372</v>
      </c>
      <c r="E984">
        <v>1</v>
      </c>
      <c r="F984" t="s">
        <v>36964</v>
      </c>
      <c r="G984" t="s">
        <v>38</v>
      </c>
      <c r="H984" t="s">
        <v>37246</v>
      </c>
      <c r="I984" t="s">
        <v>34208</v>
      </c>
      <c r="J984" t="s">
        <v>33297</v>
      </c>
      <c r="K984" t="s">
        <v>21308</v>
      </c>
      <c r="L984" t="s">
        <v>33298</v>
      </c>
      <c r="M984" t="s">
        <v>33343</v>
      </c>
      <c r="N984" t="s">
        <v>21360</v>
      </c>
      <c r="O984" t="s">
        <v>33344</v>
      </c>
      <c r="P984" t="s">
        <v>21282</v>
      </c>
      <c r="Q984" t="s">
        <v>33300</v>
      </c>
      <c r="T984" t="s">
        <v>33349</v>
      </c>
      <c r="U984" t="s">
        <v>37776</v>
      </c>
      <c r="V984" t="s">
        <v>34104</v>
      </c>
      <c r="W984" t="s">
        <v>36967</v>
      </c>
      <c r="X984" t="s">
        <v>36968</v>
      </c>
      <c r="Y984" t="s">
        <v>36969</v>
      </c>
      <c r="Z984">
        <v>200</v>
      </c>
      <c r="AA984">
        <v>171</v>
      </c>
      <c r="AB984" t="s">
        <v>37018</v>
      </c>
      <c r="AC984" t="s">
        <v>36990</v>
      </c>
      <c r="AD984" t="s">
        <v>36971</v>
      </c>
      <c r="AE984" t="s">
        <v>36972</v>
      </c>
      <c r="AF984" t="s">
        <v>36973</v>
      </c>
      <c r="AH984" t="s">
        <v>37757</v>
      </c>
      <c r="AJ984" t="s">
        <v>36967</v>
      </c>
      <c r="AK984" t="s">
        <v>33513</v>
      </c>
      <c r="AL984" t="s">
        <v>235</v>
      </c>
      <c r="AM984" t="s">
        <v>37898</v>
      </c>
      <c r="AN984" t="s">
        <v>28824</v>
      </c>
      <c r="AQ984" t="s">
        <v>28824</v>
      </c>
      <c r="AR984" t="s">
        <v>34343</v>
      </c>
      <c r="AV984" t="s">
        <v>37135</v>
      </c>
      <c r="AX984" t="s">
        <v>37135</v>
      </c>
      <c r="AY984" t="s">
        <v>37021</v>
      </c>
      <c r="BA984" t="s">
        <v>353</v>
      </c>
      <c r="BB984">
        <v>48</v>
      </c>
      <c r="BC984" t="s">
        <v>37022</v>
      </c>
      <c r="BD984" t="s">
        <v>28739</v>
      </c>
      <c r="BE984" t="s">
        <v>36993</v>
      </c>
      <c r="BF984">
        <v>0.2</v>
      </c>
      <c r="BG984" t="str">
        <f>_xlfn.TEXTJOIN("-",TRUE,V984,AL984,I984,BD984,AR984)</f>
        <v>AG-B22-CC-D3-ED</v>
      </c>
      <c r="BH984" t="s">
        <v>37560</v>
      </c>
      <c r="BI984" t="s">
        <v>38192</v>
      </c>
      <c r="BJ984" t="s">
        <v>38024</v>
      </c>
      <c r="BK984" cm="1">
        <f t="array" ref="BK984">IF(LEN(TRIM(BG984))=0,"",SUMPRODUCT(--(LEN(TRIM($BG$5:BG984))&gt;0)))</f>
        <v>963</v>
      </c>
      <c r="BL984" t="str">
        <f>IF(BK984&lt;&gt;"",_xlfn.BASE(BK984,36,10),"")</f>
        <v>00000000QR</v>
      </c>
      <c r="BM984" t="str">
        <f>IF(BL984&lt;&gt;"","*"&amp;BL984&amp;"*","")</f>
        <v>*00000000QR*</v>
      </c>
      <c r="BN984" t="s">
        <v>37475</v>
      </c>
      <c r="BO984" t="str">
        <f>_xlfn.TEXTJOIN("-",TRUE,N984,T984)</f>
        <v>DAT004-M16</v>
      </c>
      <c r="CP984" t="s">
        <v>38025</v>
      </c>
      <c r="CU984">
        <v>13.99</v>
      </c>
      <c r="DT984" t="s">
        <v>37026</v>
      </c>
      <c r="EC984" s="7">
        <f t="shared" si="121"/>
        <v>17.487500000000001</v>
      </c>
      <c r="EN984" t="s">
        <v>36995</v>
      </c>
      <c r="EO984">
        <v>1731138031</v>
      </c>
      <c r="EP984" t="s">
        <v>36968</v>
      </c>
      <c r="EQ984" t="s">
        <v>36996</v>
      </c>
      <c r="ER984" t="s">
        <v>36997</v>
      </c>
      <c r="ES984" t="s">
        <v>36967</v>
      </c>
      <c r="ET984" t="s">
        <v>37761</v>
      </c>
      <c r="EU984" t="s">
        <v>36999</v>
      </c>
      <c r="FB984" t="s">
        <v>35377</v>
      </c>
      <c r="FC984" t="s">
        <v>37782</v>
      </c>
      <c r="FD984" t="s">
        <v>28824</v>
      </c>
      <c r="FF984" t="s">
        <v>36990</v>
      </c>
      <c r="FG984" t="s">
        <v>36990</v>
      </c>
      <c r="FH984" t="s">
        <v>38025</v>
      </c>
      <c r="FI984" t="s">
        <v>37762</v>
      </c>
      <c r="FJ984" t="s">
        <v>37763</v>
      </c>
      <c r="FK984" t="s">
        <v>37764</v>
      </c>
      <c r="FL984" t="s">
        <v>37765</v>
      </c>
      <c r="FM984" t="s">
        <v>37766</v>
      </c>
      <c r="FN984" t="s">
        <v>37767</v>
      </c>
      <c r="FO984" t="s">
        <v>37768</v>
      </c>
      <c r="FP984" t="s">
        <v>37769</v>
      </c>
      <c r="FQ984" t="s">
        <v>37028</v>
      </c>
      <c r="FR984" t="s">
        <v>37008</v>
      </c>
      <c r="FS984" t="s">
        <v>37009</v>
      </c>
      <c r="FT984" t="s">
        <v>33513</v>
      </c>
      <c r="FU984" t="s">
        <v>33513</v>
      </c>
      <c r="FV984" t="s">
        <v>28824</v>
      </c>
      <c r="FW984" t="s">
        <v>37030</v>
      </c>
      <c r="FX984" t="s">
        <v>37031</v>
      </c>
      <c r="FY984" t="s">
        <v>36971</v>
      </c>
      <c r="FZ984" t="s">
        <v>36990</v>
      </c>
      <c r="GA984" t="s">
        <v>37783</v>
      </c>
      <c r="GB984" t="s">
        <v>36968</v>
      </c>
      <c r="GC984" t="s">
        <v>37032</v>
      </c>
      <c r="GD984" t="s">
        <v>37033</v>
      </c>
      <c r="GE984" t="s">
        <v>37770</v>
      </c>
      <c r="GF984" t="s">
        <v>37771</v>
      </c>
      <c r="GG984" t="s">
        <v>37772</v>
      </c>
      <c r="GH984" t="s">
        <v>37773</v>
      </c>
      <c r="GI984" t="s">
        <v>37774</v>
      </c>
      <c r="GJ984" t="s">
        <v>37034</v>
      </c>
      <c r="GK984" t="s">
        <v>37035</v>
      </c>
      <c r="GL984" t="s">
        <v>37784</v>
      </c>
      <c r="GM984" t="s">
        <v>37785</v>
      </c>
      <c r="GN984" t="s">
        <v>37786</v>
      </c>
      <c r="GO984" t="s">
        <v>36973</v>
      </c>
      <c r="GP984" t="s">
        <v>28824</v>
      </c>
      <c r="GQ984" t="s">
        <v>37010</v>
      </c>
      <c r="GR984" t="s">
        <v>36969</v>
      </c>
      <c r="GT984" t="s">
        <v>37011</v>
      </c>
      <c r="GU984">
        <f t="shared" si="122"/>
        <v>17.5</v>
      </c>
      <c r="GV984">
        <f t="shared" si="123"/>
        <v>17.5</v>
      </c>
      <c r="GX984">
        <v>14</v>
      </c>
      <c r="GY984" t="s">
        <v>37012</v>
      </c>
      <c r="HA984" t="s">
        <v>37013</v>
      </c>
      <c r="HE984">
        <v>13.99</v>
      </c>
    </row>
    <row r="985" spans="1:213">
      <c r="A985" t="s">
        <v>29123</v>
      </c>
      <c r="B985" t="s">
        <v>36962</v>
      </c>
      <c r="C985" t="s">
        <v>36963</v>
      </c>
      <c r="D985" t="s">
        <v>21372</v>
      </c>
      <c r="E985">
        <v>1</v>
      </c>
      <c r="F985" t="s">
        <v>36964</v>
      </c>
      <c r="G985" t="s">
        <v>38</v>
      </c>
      <c r="H985" t="s">
        <v>37246</v>
      </c>
      <c r="I985" t="s">
        <v>34208</v>
      </c>
      <c r="J985" t="s">
        <v>33297</v>
      </c>
      <c r="K985" t="s">
        <v>21308</v>
      </c>
      <c r="L985" t="s">
        <v>33298</v>
      </c>
      <c r="M985" t="s">
        <v>33343</v>
      </c>
      <c r="N985" t="s">
        <v>21360</v>
      </c>
      <c r="O985" t="s">
        <v>33344</v>
      </c>
      <c r="P985" t="s">
        <v>21282</v>
      </c>
      <c r="Q985" t="s">
        <v>33300</v>
      </c>
      <c r="T985" t="s">
        <v>33349</v>
      </c>
      <c r="U985" t="s">
        <v>37776</v>
      </c>
      <c r="V985" t="s">
        <v>34104</v>
      </c>
      <c r="W985" t="s">
        <v>36967</v>
      </c>
      <c r="X985" t="s">
        <v>36968</v>
      </c>
      <c r="Y985" t="s">
        <v>36969</v>
      </c>
      <c r="Z985">
        <v>200</v>
      </c>
      <c r="AA985">
        <v>186</v>
      </c>
      <c r="AB985" t="s">
        <v>37018</v>
      </c>
      <c r="AC985" t="s">
        <v>36990</v>
      </c>
      <c r="AD985" t="s">
        <v>36971</v>
      </c>
      <c r="AE985" t="s">
        <v>36972</v>
      </c>
      <c r="AF985" t="s">
        <v>36973</v>
      </c>
      <c r="AH985" t="s">
        <v>37757</v>
      </c>
      <c r="AJ985" t="s">
        <v>36967</v>
      </c>
      <c r="AK985" t="s">
        <v>33513</v>
      </c>
      <c r="AL985" t="s">
        <v>235</v>
      </c>
      <c r="AM985" t="s">
        <v>37898</v>
      </c>
      <c r="AN985" t="s">
        <v>28795</v>
      </c>
      <c r="AQ985" t="s">
        <v>28795</v>
      </c>
      <c r="AR985" t="s">
        <v>34345</v>
      </c>
      <c r="AV985" t="s">
        <v>37135</v>
      </c>
      <c r="AX985" t="s">
        <v>37135</v>
      </c>
      <c r="AY985" t="s">
        <v>37021</v>
      </c>
      <c r="BA985" t="s">
        <v>353</v>
      </c>
      <c r="BB985">
        <v>48</v>
      </c>
      <c r="BC985" t="s">
        <v>37022</v>
      </c>
      <c r="BD985" t="s">
        <v>28739</v>
      </c>
      <c r="BE985" t="s">
        <v>36993</v>
      </c>
      <c r="BF985">
        <v>0.2</v>
      </c>
      <c r="BG985" t="str">
        <f>_xlfn.TEXTJOIN("-",TRUE,V985,AL985,I985,BD985,AR985)</f>
        <v>AG-B22-CC-D3-EE</v>
      </c>
      <c r="BH985" t="s">
        <v>37562</v>
      </c>
      <c r="BI985" t="s">
        <v>38193</v>
      </c>
      <c r="BJ985" t="s">
        <v>38026</v>
      </c>
      <c r="BK985" cm="1">
        <f t="array" ref="BK985">IF(LEN(TRIM(BG985))=0,"",SUMPRODUCT(--(LEN(TRIM($BG$5:BG985))&gt;0)))</f>
        <v>964</v>
      </c>
      <c r="BL985" t="str">
        <f>IF(BK985&lt;&gt;"",_xlfn.BASE(BK985,36,10),"")</f>
        <v>00000000QS</v>
      </c>
      <c r="BM985" t="str">
        <f>IF(BL985&lt;&gt;"","*"&amp;BL985&amp;"*","")</f>
        <v>*00000000QS*</v>
      </c>
      <c r="BN985" t="s">
        <v>37479</v>
      </c>
      <c r="BO985" t="str">
        <f>_xlfn.TEXTJOIN("-",TRUE,N985,T985)</f>
        <v>DAT004-M16</v>
      </c>
      <c r="CP985" t="s">
        <v>38025</v>
      </c>
      <c r="CU985">
        <v>13.99</v>
      </c>
      <c r="DT985" t="s">
        <v>37026</v>
      </c>
      <c r="EC985" s="7">
        <f t="shared" si="121"/>
        <v>17.487500000000001</v>
      </c>
      <c r="EN985" t="s">
        <v>36995</v>
      </c>
      <c r="EO985">
        <v>1731138031</v>
      </c>
      <c r="EP985" t="s">
        <v>36968</v>
      </c>
      <c r="EQ985" t="s">
        <v>36996</v>
      </c>
      <c r="ER985" t="s">
        <v>36997</v>
      </c>
      <c r="ES985" t="s">
        <v>36967</v>
      </c>
      <c r="ET985" t="s">
        <v>37761</v>
      </c>
      <c r="EU985" t="s">
        <v>36999</v>
      </c>
      <c r="FB985" t="s">
        <v>35377</v>
      </c>
      <c r="FC985" t="s">
        <v>37782</v>
      </c>
      <c r="FD985" t="s">
        <v>28795</v>
      </c>
      <c r="FF985" t="s">
        <v>36990</v>
      </c>
      <c r="FG985" t="s">
        <v>36990</v>
      </c>
      <c r="FH985" t="s">
        <v>38025</v>
      </c>
      <c r="FI985" t="s">
        <v>37762</v>
      </c>
      <c r="FJ985" t="s">
        <v>37763</v>
      </c>
      <c r="FK985" t="s">
        <v>37764</v>
      </c>
      <c r="FL985" t="s">
        <v>37765</v>
      </c>
      <c r="FM985" t="s">
        <v>37766</v>
      </c>
      <c r="FN985" t="s">
        <v>37767</v>
      </c>
      <c r="FO985" t="s">
        <v>37768</v>
      </c>
      <c r="FP985" t="s">
        <v>37769</v>
      </c>
      <c r="FQ985" t="s">
        <v>37028</v>
      </c>
      <c r="FR985" t="s">
        <v>37008</v>
      </c>
      <c r="FS985" t="s">
        <v>37009</v>
      </c>
      <c r="FT985" t="s">
        <v>33513</v>
      </c>
      <c r="FU985" t="s">
        <v>33513</v>
      </c>
      <c r="FV985" t="s">
        <v>28795</v>
      </c>
      <c r="FW985" t="s">
        <v>37030</v>
      </c>
      <c r="FX985" t="s">
        <v>37031</v>
      </c>
      <c r="FY985" t="s">
        <v>36971</v>
      </c>
      <c r="FZ985" t="s">
        <v>36990</v>
      </c>
      <c r="GA985" t="s">
        <v>37783</v>
      </c>
      <c r="GB985" t="s">
        <v>36968</v>
      </c>
      <c r="GC985" t="s">
        <v>37032</v>
      </c>
      <c r="GD985" t="s">
        <v>37033</v>
      </c>
      <c r="GE985" t="s">
        <v>37770</v>
      </c>
      <c r="GF985" t="s">
        <v>37771</v>
      </c>
      <c r="GG985" t="s">
        <v>37772</v>
      </c>
      <c r="GH985" t="s">
        <v>37773</v>
      </c>
      <c r="GI985" t="s">
        <v>37774</v>
      </c>
      <c r="GJ985" t="s">
        <v>37034</v>
      </c>
      <c r="GK985" t="s">
        <v>37035</v>
      </c>
      <c r="GL985" t="s">
        <v>37784</v>
      </c>
      <c r="GM985" t="s">
        <v>37785</v>
      </c>
      <c r="GN985" t="s">
        <v>37786</v>
      </c>
      <c r="GO985" t="s">
        <v>36973</v>
      </c>
      <c r="GP985" t="s">
        <v>28795</v>
      </c>
      <c r="GQ985" t="s">
        <v>37010</v>
      </c>
      <c r="GR985" t="s">
        <v>36969</v>
      </c>
      <c r="GT985" t="s">
        <v>37011</v>
      </c>
      <c r="GU985">
        <f t="shared" si="122"/>
        <v>17.5</v>
      </c>
      <c r="GV985">
        <f t="shared" si="123"/>
        <v>17.5</v>
      </c>
      <c r="GX985">
        <v>14</v>
      </c>
      <c r="GY985" t="s">
        <v>37012</v>
      </c>
      <c r="HA985" t="s">
        <v>37013</v>
      </c>
      <c r="HE985">
        <v>13.99</v>
      </c>
    </row>
    <row r="986" spans="1:213">
      <c r="A986" t="s">
        <v>29123</v>
      </c>
      <c r="B986" t="s">
        <v>36962</v>
      </c>
      <c r="C986" t="s">
        <v>36963</v>
      </c>
      <c r="D986" t="s">
        <v>21372</v>
      </c>
      <c r="E986">
        <v>1</v>
      </c>
      <c r="F986" t="s">
        <v>36964</v>
      </c>
      <c r="G986" t="s">
        <v>38</v>
      </c>
      <c r="H986" t="s">
        <v>37246</v>
      </c>
      <c r="I986" t="s">
        <v>34208</v>
      </c>
      <c r="J986" t="s">
        <v>33297</v>
      </c>
      <c r="K986" t="s">
        <v>21308</v>
      </c>
      <c r="L986" t="s">
        <v>33298</v>
      </c>
      <c r="M986" t="s">
        <v>33343</v>
      </c>
      <c r="N986" t="s">
        <v>21360</v>
      </c>
      <c r="O986" t="s">
        <v>33344</v>
      </c>
      <c r="P986" t="s">
        <v>21282</v>
      </c>
      <c r="Q986" t="s">
        <v>33300</v>
      </c>
      <c r="T986" t="s">
        <v>33349</v>
      </c>
      <c r="U986" t="s">
        <v>37776</v>
      </c>
      <c r="V986" t="s">
        <v>34104</v>
      </c>
      <c r="W986" t="s">
        <v>36967</v>
      </c>
      <c r="X986" t="s">
        <v>36968</v>
      </c>
      <c r="Y986" t="s">
        <v>36969</v>
      </c>
      <c r="Z986">
        <v>200</v>
      </c>
      <c r="AA986">
        <v>195</v>
      </c>
      <c r="AB986" t="s">
        <v>37018</v>
      </c>
      <c r="AC986" t="s">
        <v>36990</v>
      </c>
      <c r="AD986" t="s">
        <v>36971</v>
      </c>
      <c r="AE986" t="s">
        <v>36972</v>
      </c>
      <c r="AF986" t="s">
        <v>36973</v>
      </c>
      <c r="AH986" t="s">
        <v>37757</v>
      </c>
      <c r="AJ986" t="s">
        <v>36967</v>
      </c>
      <c r="AK986" t="s">
        <v>33513</v>
      </c>
      <c r="AL986" t="s">
        <v>235</v>
      </c>
      <c r="AM986" t="s">
        <v>37898</v>
      </c>
      <c r="AN986" t="s">
        <v>28789</v>
      </c>
      <c r="AQ986" t="s">
        <v>28789</v>
      </c>
      <c r="AR986" t="s">
        <v>34347</v>
      </c>
      <c r="AV986" t="s">
        <v>37135</v>
      </c>
      <c r="AX986" t="s">
        <v>37135</v>
      </c>
      <c r="AY986" t="s">
        <v>37021</v>
      </c>
      <c r="BA986" t="s">
        <v>353</v>
      </c>
      <c r="BB986">
        <v>48</v>
      </c>
      <c r="BC986" t="s">
        <v>37022</v>
      </c>
      <c r="BD986" t="s">
        <v>28739</v>
      </c>
      <c r="BE986" t="s">
        <v>36993</v>
      </c>
      <c r="BF986">
        <v>0.2</v>
      </c>
      <c r="BG986" t="str">
        <f>_xlfn.TEXTJOIN("-",TRUE,V986,AL986,I986,BD986,AR986)</f>
        <v>AG-B22-CC-D3-EF</v>
      </c>
      <c r="BH986" t="s">
        <v>37564</v>
      </c>
      <c r="BI986" t="s">
        <v>38194</v>
      </c>
      <c r="BJ986" t="s">
        <v>38027</v>
      </c>
      <c r="BK986" cm="1">
        <f t="array" ref="BK986">IF(LEN(TRIM(BG986))=0,"",SUMPRODUCT(--(LEN(TRIM($BG$5:BG986))&gt;0)))</f>
        <v>965</v>
      </c>
      <c r="BL986" t="str">
        <f>IF(BK986&lt;&gt;"",_xlfn.BASE(BK986,36,10),"")</f>
        <v>00000000QT</v>
      </c>
      <c r="BM986" t="str">
        <f>IF(BL986&lt;&gt;"","*"&amp;BL986&amp;"*","")</f>
        <v>*00000000QT*</v>
      </c>
      <c r="BN986" t="s">
        <v>37482</v>
      </c>
      <c r="BO986" t="str">
        <f>_xlfn.TEXTJOIN("-",TRUE,N986,T986)</f>
        <v>DAT004-M16</v>
      </c>
      <c r="CP986" t="s">
        <v>38025</v>
      </c>
      <c r="CU986">
        <v>13.99</v>
      </c>
      <c r="DT986" t="s">
        <v>37026</v>
      </c>
      <c r="EC986" s="7">
        <f t="shared" si="121"/>
        <v>17.487500000000001</v>
      </c>
      <c r="EN986" t="s">
        <v>36995</v>
      </c>
      <c r="EO986">
        <v>1731138031</v>
      </c>
      <c r="EP986" t="s">
        <v>36968</v>
      </c>
      <c r="EQ986" t="s">
        <v>36996</v>
      </c>
      <c r="ER986" t="s">
        <v>36997</v>
      </c>
      <c r="ES986" t="s">
        <v>36967</v>
      </c>
      <c r="ET986" t="s">
        <v>37761</v>
      </c>
      <c r="EU986" t="s">
        <v>36999</v>
      </c>
      <c r="FB986" t="s">
        <v>35377</v>
      </c>
      <c r="FC986" t="s">
        <v>37782</v>
      </c>
      <c r="FD986" t="s">
        <v>28789</v>
      </c>
      <c r="FF986" t="s">
        <v>36990</v>
      </c>
      <c r="FG986" t="s">
        <v>36990</v>
      </c>
      <c r="FH986" t="s">
        <v>38025</v>
      </c>
      <c r="FI986" t="s">
        <v>37762</v>
      </c>
      <c r="FJ986" t="s">
        <v>37763</v>
      </c>
      <c r="FK986" t="s">
        <v>37764</v>
      </c>
      <c r="FL986" t="s">
        <v>37765</v>
      </c>
      <c r="FM986" t="s">
        <v>37766</v>
      </c>
      <c r="FN986" t="s">
        <v>37767</v>
      </c>
      <c r="FO986" t="s">
        <v>37768</v>
      </c>
      <c r="FP986" t="s">
        <v>37769</v>
      </c>
      <c r="FQ986" t="s">
        <v>37028</v>
      </c>
      <c r="FR986" t="s">
        <v>37008</v>
      </c>
      <c r="FS986" t="s">
        <v>37009</v>
      </c>
      <c r="FT986" t="s">
        <v>33513</v>
      </c>
      <c r="FU986" t="s">
        <v>33513</v>
      </c>
      <c r="FV986" t="s">
        <v>28789</v>
      </c>
      <c r="FW986" t="s">
        <v>37030</v>
      </c>
      <c r="FX986" t="s">
        <v>37031</v>
      </c>
      <c r="FY986" t="s">
        <v>36971</v>
      </c>
      <c r="FZ986" t="s">
        <v>36990</v>
      </c>
      <c r="GA986" t="s">
        <v>37783</v>
      </c>
      <c r="GB986" t="s">
        <v>36968</v>
      </c>
      <c r="GC986" t="s">
        <v>37032</v>
      </c>
      <c r="GD986" t="s">
        <v>37033</v>
      </c>
      <c r="GE986" t="s">
        <v>37770</v>
      </c>
      <c r="GF986" t="s">
        <v>37771</v>
      </c>
      <c r="GG986" t="s">
        <v>37772</v>
      </c>
      <c r="GH986" t="s">
        <v>37773</v>
      </c>
      <c r="GI986" t="s">
        <v>37774</v>
      </c>
      <c r="GJ986" t="s">
        <v>37034</v>
      </c>
      <c r="GK986" t="s">
        <v>37035</v>
      </c>
      <c r="GL986" t="s">
        <v>37784</v>
      </c>
      <c r="GM986" t="s">
        <v>37785</v>
      </c>
      <c r="GN986" t="s">
        <v>37786</v>
      </c>
      <c r="GO986" t="s">
        <v>36973</v>
      </c>
      <c r="GP986" t="s">
        <v>28789</v>
      </c>
      <c r="GQ986" t="s">
        <v>37010</v>
      </c>
      <c r="GR986" t="s">
        <v>36969</v>
      </c>
      <c r="GT986" t="s">
        <v>37011</v>
      </c>
      <c r="GU986">
        <f t="shared" si="122"/>
        <v>17.5</v>
      </c>
      <c r="GV986">
        <f t="shared" si="123"/>
        <v>17.5</v>
      </c>
      <c r="GX986">
        <v>14</v>
      </c>
      <c r="GY986" t="s">
        <v>37012</v>
      </c>
      <c r="HA986" t="s">
        <v>37013</v>
      </c>
      <c r="HE986">
        <v>13.99</v>
      </c>
    </row>
    <row r="987" spans="1:213">
      <c r="A987" t="s">
        <v>29123</v>
      </c>
      <c r="B987" t="s">
        <v>36962</v>
      </c>
      <c r="C987" t="s">
        <v>36963</v>
      </c>
      <c r="D987" t="s">
        <v>21372</v>
      </c>
      <c r="E987">
        <v>1</v>
      </c>
      <c r="F987" t="s">
        <v>36964</v>
      </c>
      <c r="G987" t="s">
        <v>38</v>
      </c>
      <c r="H987" t="s">
        <v>37246</v>
      </c>
      <c r="I987" t="s">
        <v>34208</v>
      </c>
      <c r="J987" t="s">
        <v>33297</v>
      </c>
      <c r="K987" t="s">
        <v>21308</v>
      </c>
      <c r="L987" t="s">
        <v>33298</v>
      </c>
      <c r="M987" t="s">
        <v>33343</v>
      </c>
      <c r="N987" t="s">
        <v>21360</v>
      </c>
      <c r="O987" t="s">
        <v>33344</v>
      </c>
      <c r="P987" t="s">
        <v>21282</v>
      </c>
      <c r="Q987" t="s">
        <v>33300</v>
      </c>
      <c r="T987" t="s">
        <v>33349</v>
      </c>
      <c r="U987" t="s">
        <v>37776</v>
      </c>
      <c r="V987" t="s">
        <v>34104</v>
      </c>
      <c r="W987" t="s">
        <v>36967</v>
      </c>
      <c r="X987" t="s">
        <v>36968</v>
      </c>
      <c r="Y987" t="s">
        <v>36969</v>
      </c>
      <c r="Z987">
        <v>300</v>
      </c>
      <c r="AA987">
        <v>221</v>
      </c>
      <c r="AB987" t="s">
        <v>37018</v>
      </c>
      <c r="AC987" t="s">
        <v>36990</v>
      </c>
      <c r="AD987" t="s">
        <v>36971</v>
      </c>
      <c r="AE987" t="s">
        <v>36972</v>
      </c>
      <c r="AF987" t="s">
        <v>36973</v>
      </c>
      <c r="AH987" t="s">
        <v>37757</v>
      </c>
      <c r="AJ987" t="s">
        <v>36967</v>
      </c>
      <c r="AK987" t="s">
        <v>33513</v>
      </c>
      <c r="AL987" t="s">
        <v>235</v>
      </c>
      <c r="AM987" t="s">
        <v>37898</v>
      </c>
      <c r="AN987" t="s">
        <v>29088</v>
      </c>
      <c r="AQ987" t="s">
        <v>29088</v>
      </c>
      <c r="AR987" t="s">
        <v>34349</v>
      </c>
      <c r="AV987" t="s">
        <v>37135</v>
      </c>
      <c r="AX987" t="s">
        <v>37135</v>
      </c>
      <c r="AY987" t="s">
        <v>37021</v>
      </c>
      <c r="BA987" t="s">
        <v>353</v>
      </c>
      <c r="BB987">
        <v>48</v>
      </c>
      <c r="BC987" t="s">
        <v>37048</v>
      </c>
      <c r="BD987" t="s">
        <v>34259</v>
      </c>
      <c r="BE987" t="s">
        <v>36993</v>
      </c>
      <c r="BF987">
        <v>0.2</v>
      </c>
      <c r="BG987" t="str">
        <f>_xlfn.TEXTJOIN("-",TRUE,V987,AL987,I987,BD987,AR987)</f>
        <v>AG-B22-CC-D4-EG</v>
      </c>
      <c r="BH987" t="s">
        <v>37566</v>
      </c>
      <c r="BI987" t="s">
        <v>38195</v>
      </c>
      <c r="BJ987" t="s">
        <v>38028</v>
      </c>
      <c r="BK987" cm="1">
        <f t="array" ref="BK987">IF(LEN(TRIM(BG987))=0,"",SUMPRODUCT(--(LEN(TRIM($BG$5:BG987))&gt;0)))</f>
        <v>966</v>
      </c>
      <c r="BL987" t="str">
        <f>IF(BK987&lt;&gt;"",_xlfn.BASE(BK987,36,10),"")</f>
        <v>00000000QU</v>
      </c>
      <c r="BM987" t="str">
        <f>IF(BL987&lt;&gt;"","*"&amp;BL987&amp;"*","")</f>
        <v>*00000000QU*</v>
      </c>
      <c r="BN987" t="s">
        <v>37485</v>
      </c>
      <c r="BO987" t="str">
        <f>_xlfn.TEXTJOIN("-",TRUE,N987,T987)</f>
        <v>DAT004-M16</v>
      </c>
      <c r="CP987" t="s">
        <v>38025</v>
      </c>
      <c r="CU987">
        <v>13.99</v>
      </c>
      <c r="DT987" t="s">
        <v>37026</v>
      </c>
      <c r="EC987" s="7">
        <f t="shared" si="121"/>
        <v>17.487500000000001</v>
      </c>
      <c r="EN987" t="s">
        <v>36995</v>
      </c>
      <c r="EO987">
        <v>1731138031</v>
      </c>
      <c r="EP987" t="s">
        <v>36968</v>
      </c>
      <c r="EQ987" t="s">
        <v>36996</v>
      </c>
      <c r="ER987" t="s">
        <v>36997</v>
      </c>
      <c r="ES987" t="s">
        <v>36967</v>
      </c>
      <c r="ET987" t="s">
        <v>37761</v>
      </c>
      <c r="EU987" t="s">
        <v>36999</v>
      </c>
      <c r="FB987" t="s">
        <v>35377</v>
      </c>
      <c r="FC987" t="s">
        <v>37782</v>
      </c>
      <c r="FD987" t="s">
        <v>29088</v>
      </c>
      <c r="FF987" t="s">
        <v>36990</v>
      </c>
      <c r="FG987" t="s">
        <v>36990</v>
      </c>
      <c r="FH987" t="s">
        <v>38025</v>
      </c>
      <c r="FI987" t="s">
        <v>37762</v>
      </c>
      <c r="FJ987" t="s">
        <v>37763</v>
      </c>
      <c r="FK987" t="s">
        <v>37764</v>
      </c>
      <c r="FL987" t="s">
        <v>37765</v>
      </c>
      <c r="FM987" t="s">
        <v>37766</v>
      </c>
      <c r="FN987" t="s">
        <v>37767</v>
      </c>
      <c r="FO987" t="s">
        <v>37768</v>
      </c>
      <c r="FP987" t="s">
        <v>37769</v>
      </c>
      <c r="FQ987" t="s">
        <v>37028</v>
      </c>
      <c r="FR987" t="s">
        <v>37008</v>
      </c>
      <c r="FS987" t="s">
        <v>37009</v>
      </c>
      <c r="FT987" t="s">
        <v>33513</v>
      </c>
      <c r="FU987" t="s">
        <v>33513</v>
      </c>
      <c r="FV987" t="s">
        <v>29088</v>
      </c>
      <c r="FW987" t="s">
        <v>37030</v>
      </c>
      <c r="FX987" t="s">
        <v>37031</v>
      </c>
      <c r="FY987" t="s">
        <v>36971</v>
      </c>
      <c r="FZ987" t="s">
        <v>36990</v>
      </c>
      <c r="GA987" t="s">
        <v>37783</v>
      </c>
      <c r="GB987" t="s">
        <v>36968</v>
      </c>
      <c r="GC987" t="s">
        <v>37032</v>
      </c>
      <c r="GD987" t="s">
        <v>37033</v>
      </c>
      <c r="GE987" t="s">
        <v>37770</v>
      </c>
      <c r="GF987" t="s">
        <v>37771</v>
      </c>
      <c r="GG987" t="s">
        <v>37772</v>
      </c>
      <c r="GH987" t="s">
        <v>37773</v>
      </c>
      <c r="GI987" t="s">
        <v>37774</v>
      </c>
      <c r="GJ987" t="s">
        <v>37034</v>
      </c>
      <c r="GK987" t="s">
        <v>37035</v>
      </c>
      <c r="GL987" t="s">
        <v>37784</v>
      </c>
      <c r="GM987" t="s">
        <v>37785</v>
      </c>
      <c r="GN987" t="s">
        <v>37786</v>
      </c>
      <c r="GO987" t="s">
        <v>36973</v>
      </c>
      <c r="GP987" t="s">
        <v>29088</v>
      </c>
      <c r="GQ987" t="s">
        <v>37010</v>
      </c>
      <c r="GR987" t="s">
        <v>36969</v>
      </c>
      <c r="GT987" t="s">
        <v>37011</v>
      </c>
      <c r="GU987">
        <f t="shared" si="122"/>
        <v>17.5</v>
      </c>
      <c r="GV987">
        <f t="shared" si="123"/>
        <v>17.5</v>
      </c>
      <c r="GX987">
        <v>14</v>
      </c>
      <c r="GY987" t="s">
        <v>37012</v>
      </c>
      <c r="HA987" t="s">
        <v>37013</v>
      </c>
      <c r="HE987">
        <v>13.99</v>
      </c>
    </row>
    <row r="988" spans="1:213">
      <c r="A988" t="s">
        <v>29123</v>
      </c>
      <c r="B988" t="s">
        <v>36962</v>
      </c>
      <c r="C988" t="s">
        <v>36963</v>
      </c>
      <c r="D988" t="s">
        <v>21372</v>
      </c>
      <c r="E988">
        <v>1</v>
      </c>
      <c r="F988" t="s">
        <v>36964</v>
      </c>
      <c r="G988" t="s">
        <v>38</v>
      </c>
      <c r="H988" t="s">
        <v>37246</v>
      </c>
      <c r="I988" t="s">
        <v>34208</v>
      </c>
      <c r="J988" t="s">
        <v>33297</v>
      </c>
      <c r="K988" t="s">
        <v>21308</v>
      </c>
      <c r="L988" t="s">
        <v>33298</v>
      </c>
      <c r="M988" t="s">
        <v>33343</v>
      </c>
      <c r="N988" t="s">
        <v>21360</v>
      </c>
      <c r="O988" t="s">
        <v>33344</v>
      </c>
      <c r="P988" t="s">
        <v>21282</v>
      </c>
      <c r="Q988" t="s">
        <v>33300</v>
      </c>
      <c r="T988" t="s">
        <v>33349</v>
      </c>
      <c r="U988" t="s">
        <v>37776</v>
      </c>
      <c r="V988" t="s">
        <v>34104</v>
      </c>
      <c r="W988" t="s">
        <v>36967</v>
      </c>
      <c r="X988" t="s">
        <v>36968</v>
      </c>
      <c r="Y988" t="s">
        <v>36969</v>
      </c>
      <c r="Z988">
        <v>300</v>
      </c>
      <c r="AA988">
        <v>236</v>
      </c>
      <c r="AB988" t="s">
        <v>37018</v>
      </c>
      <c r="AC988" t="s">
        <v>36990</v>
      </c>
      <c r="AD988" t="s">
        <v>36971</v>
      </c>
      <c r="AE988" t="s">
        <v>36972</v>
      </c>
      <c r="AF988" t="s">
        <v>36973</v>
      </c>
      <c r="AH988" t="s">
        <v>37757</v>
      </c>
      <c r="AJ988" t="s">
        <v>36967</v>
      </c>
      <c r="AK988" t="s">
        <v>33513</v>
      </c>
      <c r="AL988" t="s">
        <v>235</v>
      </c>
      <c r="AM988" t="s">
        <v>37898</v>
      </c>
      <c r="AN988" t="s">
        <v>29128</v>
      </c>
      <c r="AQ988" t="s">
        <v>29128</v>
      </c>
      <c r="AR988" t="s">
        <v>34351</v>
      </c>
      <c r="AV988" t="s">
        <v>37135</v>
      </c>
      <c r="AX988" t="s">
        <v>37135</v>
      </c>
      <c r="AY988" t="s">
        <v>37021</v>
      </c>
      <c r="BA988" t="s">
        <v>353</v>
      </c>
      <c r="BB988">
        <v>48</v>
      </c>
      <c r="BC988" t="s">
        <v>37048</v>
      </c>
      <c r="BD988" t="s">
        <v>34259</v>
      </c>
      <c r="BE988" t="s">
        <v>36993</v>
      </c>
      <c r="BF988">
        <v>0.2</v>
      </c>
      <c r="BG988" t="str">
        <f>_xlfn.TEXTJOIN("-",TRUE,V988,AL988,I988,BD988,AR988)</f>
        <v>AG-B22-CC-D4-EH</v>
      </c>
      <c r="BH988" t="s">
        <v>37568</v>
      </c>
      <c r="BI988" t="s">
        <v>38196</v>
      </c>
      <c r="BJ988" t="s">
        <v>38029</v>
      </c>
      <c r="BK988" cm="1">
        <f t="array" ref="BK988">IF(LEN(TRIM(BG988))=0,"",SUMPRODUCT(--(LEN(TRIM($BG$5:BG988))&gt;0)))</f>
        <v>967</v>
      </c>
      <c r="BL988" t="str">
        <f>IF(BK988&lt;&gt;"",_xlfn.BASE(BK988,36,10),"")</f>
        <v>00000000QV</v>
      </c>
      <c r="BM988" t="str">
        <f>IF(BL988&lt;&gt;"","*"&amp;BL988&amp;"*","")</f>
        <v>*00000000QV*</v>
      </c>
      <c r="BN988" t="s">
        <v>37488</v>
      </c>
      <c r="BO988" t="str">
        <f>_xlfn.TEXTJOIN("-",TRUE,N988,T988)</f>
        <v>DAT004-M16</v>
      </c>
      <c r="CP988" t="s">
        <v>38025</v>
      </c>
      <c r="CU988">
        <v>13.99</v>
      </c>
      <c r="DT988" t="s">
        <v>37026</v>
      </c>
      <c r="EC988" s="7">
        <f t="shared" si="121"/>
        <v>17.487500000000001</v>
      </c>
      <c r="EN988" t="s">
        <v>36995</v>
      </c>
      <c r="EO988">
        <v>1731138031</v>
      </c>
      <c r="EP988" t="s">
        <v>36968</v>
      </c>
      <c r="EQ988" t="s">
        <v>36996</v>
      </c>
      <c r="ER988" t="s">
        <v>36997</v>
      </c>
      <c r="ES988" t="s">
        <v>36967</v>
      </c>
      <c r="ET988" t="s">
        <v>37761</v>
      </c>
      <c r="EU988" t="s">
        <v>36999</v>
      </c>
      <c r="FB988" t="s">
        <v>35377</v>
      </c>
      <c r="FC988" t="s">
        <v>37782</v>
      </c>
      <c r="FD988" t="s">
        <v>37799</v>
      </c>
      <c r="FF988" t="s">
        <v>36990</v>
      </c>
      <c r="FG988" t="s">
        <v>36990</v>
      </c>
      <c r="FH988" t="s">
        <v>38025</v>
      </c>
      <c r="FI988" t="s">
        <v>37762</v>
      </c>
      <c r="FJ988" t="s">
        <v>37763</v>
      </c>
      <c r="FK988" t="s">
        <v>37764</v>
      </c>
      <c r="FL988" t="s">
        <v>37765</v>
      </c>
      <c r="FM988" t="s">
        <v>37766</v>
      </c>
      <c r="FN988" t="s">
        <v>37767</v>
      </c>
      <c r="FO988" t="s">
        <v>37768</v>
      </c>
      <c r="FP988" t="s">
        <v>37769</v>
      </c>
      <c r="FQ988" t="s">
        <v>37028</v>
      </c>
      <c r="FR988" t="s">
        <v>37008</v>
      </c>
      <c r="FS988" t="s">
        <v>37009</v>
      </c>
      <c r="FT988" t="s">
        <v>33513</v>
      </c>
      <c r="FU988" t="s">
        <v>33513</v>
      </c>
      <c r="FV988" t="s">
        <v>37799</v>
      </c>
      <c r="FW988" t="s">
        <v>37030</v>
      </c>
      <c r="FX988" t="s">
        <v>37031</v>
      </c>
      <c r="FY988" t="s">
        <v>36971</v>
      </c>
      <c r="FZ988" t="s">
        <v>36990</v>
      </c>
      <c r="GA988" t="s">
        <v>37783</v>
      </c>
      <c r="GB988" t="s">
        <v>36968</v>
      </c>
      <c r="GC988" t="s">
        <v>37032</v>
      </c>
      <c r="GD988" t="s">
        <v>37033</v>
      </c>
      <c r="GE988" t="s">
        <v>37770</v>
      </c>
      <c r="GF988" t="s">
        <v>37771</v>
      </c>
      <c r="GG988" t="s">
        <v>37772</v>
      </c>
      <c r="GH988" t="s">
        <v>37773</v>
      </c>
      <c r="GI988" t="s">
        <v>37774</v>
      </c>
      <c r="GJ988" t="s">
        <v>37034</v>
      </c>
      <c r="GK988" t="s">
        <v>37035</v>
      </c>
      <c r="GL988" t="s">
        <v>37784</v>
      </c>
      <c r="GM988" t="s">
        <v>37785</v>
      </c>
      <c r="GN988" t="s">
        <v>37786</v>
      </c>
      <c r="GO988" t="s">
        <v>36973</v>
      </c>
      <c r="GP988" t="s">
        <v>37799</v>
      </c>
      <c r="GQ988" t="s">
        <v>37010</v>
      </c>
      <c r="GR988" t="s">
        <v>36969</v>
      </c>
      <c r="GT988" t="s">
        <v>37011</v>
      </c>
      <c r="GU988">
        <f t="shared" si="122"/>
        <v>17.5</v>
      </c>
      <c r="GV988">
        <f t="shared" si="123"/>
        <v>17.5</v>
      </c>
      <c r="GX988">
        <v>14</v>
      </c>
      <c r="GY988" t="s">
        <v>37012</v>
      </c>
      <c r="HA988" t="s">
        <v>37013</v>
      </c>
      <c r="HE988">
        <v>13.99</v>
      </c>
    </row>
    <row r="989" spans="1:213">
      <c r="A989" t="s">
        <v>29123</v>
      </c>
      <c r="B989" t="s">
        <v>36962</v>
      </c>
      <c r="C989" t="s">
        <v>36963</v>
      </c>
      <c r="D989" t="s">
        <v>21372</v>
      </c>
      <c r="E989">
        <v>1</v>
      </c>
      <c r="F989" t="s">
        <v>36964</v>
      </c>
      <c r="G989" t="s">
        <v>38</v>
      </c>
      <c r="H989" t="s">
        <v>37246</v>
      </c>
      <c r="I989" t="s">
        <v>34208</v>
      </c>
      <c r="J989" t="s">
        <v>33297</v>
      </c>
      <c r="K989" t="s">
        <v>21308</v>
      </c>
      <c r="L989" t="s">
        <v>33298</v>
      </c>
      <c r="M989" t="s">
        <v>33343</v>
      </c>
      <c r="N989" t="s">
        <v>21360</v>
      </c>
      <c r="O989" t="s">
        <v>33344</v>
      </c>
      <c r="P989" t="s">
        <v>21282</v>
      </c>
      <c r="Q989" t="s">
        <v>33300</v>
      </c>
      <c r="T989" t="s">
        <v>33349</v>
      </c>
      <c r="U989" t="s">
        <v>37776</v>
      </c>
      <c r="V989" t="s">
        <v>34104</v>
      </c>
      <c r="W989" t="s">
        <v>36967</v>
      </c>
      <c r="X989" t="s">
        <v>36968</v>
      </c>
      <c r="Y989" t="s">
        <v>36969</v>
      </c>
      <c r="Z989">
        <v>300</v>
      </c>
      <c r="AA989">
        <v>271</v>
      </c>
      <c r="AB989" t="s">
        <v>37056</v>
      </c>
      <c r="AC989" t="s">
        <v>36990</v>
      </c>
      <c r="AD989" t="s">
        <v>36971</v>
      </c>
      <c r="AE989" t="s">
        <v>36972</v>
      </c>
      <c r="AF989" t="s">
        <v>36973</v>
      </c>
      <c r="AH989" t="s">
        <v>37757</v>
      </c>
      <c r="AJ989" t="s">
        <v>36967</v>
      </c>
      <c r="AK989" t="s">
        <v>33513</v>
      </c>
      <c r="AL989" t="s">
        <v>235</v>
      </c>
      <c r="AM989" t="s">
        <v>37898</v>
      </c>
      <c r="AN989" t="s">
        <v>37800</v>
      </c>
      <c r="AQ989" t="s">
        <v>37800</v>
      </c>
      <c r="AR989" t="s">
        <v>34353</v>
      </c>
      <c r="AV989" t="s">
        <v>37135</v>
      </c>
      <c r="AX989" t="s">
        <v>37135</v>
      </c>
      <c r="AY989" t="s">
        <v>37058</v>
      </c>
      <c r="BA989" t="s">
        <v>37059</v>
      </c>
      <c r="BB989">
        <v>48</v>
      </c>
      <c r="BC989" t="s">
        <v>37060</v>
      </c>
      <c r="BD989" t="s">
        <v>34261</v>
      </c>
      <c r="BE989" t="s">
        <v>36993</v>
      </c>
      <c r="BF989">
        <v>0.2</v>
      </c>
      <c r="BG989" t="str">
        <f>_xlfn.TEXTJOIN("-",TRUE,V989,AL989,I989,BD989,AR989)</f>
        <v>AG-B22-CC-D5-EI</v>
      </c>
      <c r="BH989" t="s">
        <v>37570</v>
      </c>
      <c r="BI989" t="s">
        <v>38197</v>
      </c>
      <c r="BJ989" t="s">
        <v>38030</v>
      </c>
      <c r="BK989" cm="1">
        <f t="array" ref="BK989">IF(LEN(TRIM(BG989))=0,"",SUMPRODUCT(--(LEN(TRIM($BG$5:BG989))&gt;0)))</f>
        <v>968</v>
      </c>
      <c r="BL989" t="str">
        <f>IF(BK989&lt;&gt;"",_xlfn.BASE(BK989,36,10),"")</f>
        <v>00000000QW</v>
      </c>
      <c r="BM989" t="str">
        <f>IF(BL989&lt;&gt;"","*"&amp;BL989&amp;"*","")</f>
        <v>*00000000QW*</v>
      </c>
      <c r="BN989" t="s">
        <v>37491</v>
      </c>
      <c r="BO989" t="str">
        <f>_xlfn.TEXTJOIN("-",TRUE,N989,T989)</f>
        <v>DAT004-M16</v>
      </c>
      <c r="CP989" t="s">
        <v>38025</v>
      </c>
      <c r="CU989">
        <v>16.989999999999998</v>
      </c>
      <c r="DT989" t="s">
        <v>37026</v>
      </c>
      <c r="EC989" s="7">
        <f t="shared" si="121"/>
        <v>21.237499999999997</v>
      </c>
      <c r="EN989" t="s">
        <v>36995</v>
      </c>
      <c r="EO989">
        <v>1731138031</v>
      </c>
      <c r="EP989" t="s">
        <v>36968</v>
      </c>
      <c r="EQ989" t="s">
        <v>36996</v>
      </c>
      <c r="ER989" t="s">
        <v>36997</v>
      </c>
      <c r="ES989" t="s">
        <v>36967</v>
      </c>
      <c r="ET989" t="s">
        <v>37761</v>
      </c>
      <c r="EU989" t="s">
        <v>36999</v>
      </c>
      <c r="FB989" t="s">
        <v>35377</v>
      </c>
      <c r="FC989" t="s">
        <v>37782</v>
      </c>
      <c r="FD989" t="s">
        <v>37800</v>
      </c>
      <c r="FF989" t="s">
        <v>36990</v>
      </c>
      <c r="FG989" t="s">
        <v>36990</v>
      </c>
      <c r="FH989" t="s">
        <v>38025</v>
      </c>
      <c r="FI989" t="s">
        <v>37762</v>
      </c>
      <c r="FJ989" t="s">
        <v>37763</v>
      </c>
      <c r="FK989" t="s">
        <v>37764</v>
      </c>
      <c r="FL989" t="s">
        <v>37765</v>
      </c>
      <c r="FM989" t="s">
        <v>37766</v>
      </c>
      <c r="FN989" t="s">
        <v>37767</v>
      </c>
      <c r="FO989" t="s">
        <v>37768</v>
      </c>
      <c r="FP989" t="s">
        <v>37769</v>
      </c>
      <c r="FQ989" t="s">
        <v>37028</v>
      </c>
      <c r="FR989" t="s">
        <v>37008</v>
      </c>
      <c r="FS989" t="s">
        <v>37009</v>
      </c>
      <c r="FT989" t="s">
        <v>33513</v>
      </c>
      <c r="FU989" t="s">
        <v>33513</v>
      </c>
      <c r="FV989" t="s">
        <v>37800</v>
      </c>
      <c r="FW989" t="s">
        <v>37030</v>
      </c>
      <c r="FX989" t="s">
        <v>37031</v>
      </c>
      <c r="FY989" t="s">
        <v>36971</v>
      </c>
      <c r="FZ989" t="s">
        <v>36990</v>
      </c>
      <c r="GA989" t="s">
        <v>37783</v>
      </c>
      <c r="GB989" t="s">
        <v>36968</v>
      </c>
      <c r="GC989" t="s">
        <v>37032</v>
      </c>
      <c r="GD989" t="s">
        <v>37033</v>
      </c>
      <c r="GE989" t="s">
        <v>37770</v>
      </c>
      <c r="GF989" t="s">
        <v>37771</v>
      </c>
      <c r="GG989" t="s">
        <v>37772</v>
      </c>
      <c r="GH989" t="s">
        <v>37773</v>
      </c>
      <c r="GI989" t="s">
        <v>37774</v>
      </c>
      <c r="GJ989" t="s">
        <v>37034</v>
      </c>
      <c r="GK989" t="s">
        <v>37035</v>
      </c>
      <c r="GL989" t="s">
        <v>37784</v>
      </c>
      <c r="GM989" t="s">
        <v>37785</v>
      </c>
      <c r="GN989" t="s">
        <v>37786</v>
      </c>
      <c r="GO989" t="s">
        <v>36973</v>
      </c>
      <c r="GP989" t="s">
        <v>37800</v>
      </c>
      <c r="GQ989" t="s">
        <v>37010</v>
      </c>
      <c r="GR989" t="s">
        <v>36969</v>
      </c>
      <c r="GT989" t="s">
        <v>37011</v>
      </c>
      <c r="GU989">
        <f t="shared" si="122"/>
        <v>21.25</v>
      </c>
      <c r="GV989">
        <f t="shared" si="123"/>
        <v>21.25</v>
      </c>
      <c r="GX989">
        <v>17</v>
      </c>
      <c r="GY989" t="s">
        <v>37012</v>
      </c>
      <c r="HA989" t="s">
        <v>37013</v>
      </c>
      <c r="HE989">
        <v>16.989999999999998</v>
      </c>
    </row>
    <row r="990" spans="1:213">
      <c r="A990" t="s">
        <v>29123</v>
      </c>
      <c r="B990" t="s">
        <v>36962</v>
      </c>
      <c r="C990" t="s">
        <v>36963</v>
      </c>
      <c r="D990" t="s">
        <v>21372</v>
      </c>
      <c r="E990">
        <v>1</v>
      </c>
      <c r="F990" t="s">
        <v>36964</v>
      </c>
      <c r="G990" t="s">
        <v>38</v>
      </c>
      <c r="H990" t="s">
        <v>37246</v>
      </c>
      <c r="I990" t="s">
        <v>34208</v>
      </c>
      <c r="J990" t="s">
        <v>33297</v>
      </c>
      <c r="K990" t="s">
        <v>21308</v>
      </c>
      <c r="L990" t="s">
        <v>33298</v>
      </c>
      <c r="M990" t="s">
        <v>33343</v>
      </c>
      <c r="N990" t="s">
        <v>21360</v>
      </c>
      <c r="O990" t="s">
        <v>33344</v>
      </c>
      <c r="P990" t="s">
        <v>21282</v>
      </c>
      <c r="Q990" t="s">
        <v>33300</v>
      </c>
      <c r="T990" t="s">
        <v>33349</v>
      </c>
      <c r="U990" t="s">
        <v>37776</v>
      </c>
      <c r="V990" t="s">
        <v>34104</v>
      </c>
      <c r="W990" t="s">
        <v>36967</v>
      </c>
      <c r="X990" t="s">
        <v>36968</v>
      </c>
      <c r="Y990" t="s">
        <v>36969</v>
      </c>
      <c r="Z990">
        <v>200</v>
      </c>
      <c r="AA990">
        <v>171</v>
      </c>
      <c r="AB990" t="s">
        <v>37018</v>
      </c>
      <c r="AC990" t="s">
        <v>36990</v>
      </c>
      <c r="AD990" t="s">
        <v>36971</v>
      </c>
      <c r="AE990" t="s">
        <v>36972</v>
      </c>
      <c r="AF990" t="s">
        <v>36973</v>
      </c>
      <c r="AH990" t="s">
        <v>37757</v>
      </c>
      <c r="AJ990" t="s">
        <v>36967</v>
      </c>
      <c r="AK990" t="s">
        <v>33525</v>
      </c>
      <c r="AL990" t="s">
        <v>247</v>
      </c>
      <c r="AM990" t="s">
        <v>37898</v>
      </c>
      <c r="AN990" t="s">
        <v>28824</v>
      </c>
      <c r="AQ990" t="s">
        <v>28824</v>
      </c>
      <c r="AR990" t="s">
        <v>34343</v>
      </c>
      <c r="AV990" t="s">
        <v>37135</v>
      </c>
      <c r="AX990" t="s">
        <v>37135</v>
      </c>
      <c r="AY990" t="s">
        <v>37021</v>
      </c>
      <c r="BA990" t="s">
        <v>353</v>
      </c>
      <c r="BB990">
        <v>48</v>
      </c>
      <c r="BC990" t="s">
        <v>37022</v>
      </c>
      <c r="BD990" t="s">
        <v>28739</v>
      </c>
      <c r="BE990" t="s">
        <v>36993</v>
      </c>
      <c r="BF990">
        <v>0.2</v>
      </c>
      <c r="BG990" t="str">
        <f>_xlfn.TEXTJOIN("-",TRUE,V990,AL990,I990,BD990,AR990)</f>
        <v>AG-B26-CC-D3-ED</v>
      </c>
      <c r="BH990" t="s">
        <v>38198</v>
      </c>
      <c r="BI990" t="s">
        <v>38199</v>
      </c>
      <c r="BJ990" t="s">
        <v>38033</v>
      </c>
      <c r="BK990" cm="1">
        <f t="array" ref="BK990">IF(LEN(TRIM(BG990))=0,"",SUMPRODUCT(--(LEN(TRIM($BG$5:BG990))&gt;0)))</f>
        <v>969</v>
      </c>
      <c r="BL990" t="str">
        <f>IF(BK990&lt;&gt;"",_xlfn.BASE(BK990,36,10),"")</f>
        <v>00000000QX</v>
      </c>
      <c r="BM990" t="str">
        <f>IF(BL990&lt;&gt;"","*"&amp;BL990&amp;"*","")</f>
        <v>*00000000QX*</v>
      </c>
      <c r="BN990" t="s">
        <v>38031</v>
      </c>
      <c r="BO990" t="str">
        <f>_xlfn.TEXTJOIN("-",TRUE,N990,T990)</f>
        <v>DAT004-M16</v>
      </c>
      <c r="CP990" t="s">
        <v>38034</v>
      </c>
      <c r="CU990">
        <v>13.99</v>
      </c>
      <c r="DT990" t="s">
        <v>37026</v>
      </c>
      <c r="EC990" s="7">
        <f t="shared" si="121"/>
        <v>17.487500000000001</v>
      </c>
      <c r="EN990" t="s">
        <v>36995</v>
      </c>
      <c r="EO990">
        <v>1731138031</v>
      </c>
      <c r="EP990" t="s">
        <v>36968</v>
      </c>
      <c r="EQ990" t="s">
        <v>36996</v>
      </c>
      <c r="ER990" t="s">
        <v>36997</v>
      </c>
      <c r="ES990" t="s">
        <v>36967</v>
      </c>
      <c r="ET990" t="s">
        <v>37761</v>
      </c>
      <c r="EU990" t="s">
        <v>36999</v>
      </c>
      <c r="FB990" t="s">
        <v>35377</v>
      </c>
      <c r="FC990" t="s">
        <v>37782</v>
      </c>
      <c r="FD990" t="s">
        <v>28824</v>
      </c>
      <c r="FF990" t="s">
        <v>36990</v>
      </c>
      <c r="FG990" t="s">
        <v>36990</v>
      </c>
      <c r="FH990" t="s">
        <v>38034</v>
      </c>
      <c r="FI990" t="s">
        <v>37762</v>
      </c>
      <c r="FJ990" t="s">
        <v>37763</v>
      </c>
      <c r="FK990" t="s">
        <v>37764</v>
      </c>
      <c r="FL990" t="s">
        <v>37765</v>
      </c>
      <c r="FM990" t="s">
        <v>37766</v>
      </c>
      <c r="FN990" t="s">
        <v>37767</v>
      </c>
      <c r="FO990" t="s">
        <v>37768</v>
      </c>
      <c r="FP990" t="s">
        <v>37769</v>
      </c>
      <c r="FQ990" t="s">
        <v>37028</v>
      </c>
      <c r="FR990" t="s">
        <v>37008</v>
      </c>
      <c r="FS990" t="s">
        <v>37009</v>
      </c>
      <c r="FT990" t="s">
        <v>33525</v>
      </c>
      <c r="FU990" t="s">
        <v>33525</v>
      </c>
      <c r="FV990" t="s">
        <v>28824</v>
      </c>
      <c r="FW990" t="s">
        <v>37030</v>
      </c>
      <c r="FX990" t="s">
        <v>37031</v>
      </c>
      <c r="FY990" t="s">
        <v>36971</v>
      </c>
      <c r="FZ990" t="s">
        <v>36990</v>
      </c>
      <c r="GA990" t="s">
        <v>37783</v>
      </c>
      <c r="GB990" t="s">
        <v>36968</v>
      </c>
      <c r="GC990" t="s">
        <v>37032</v>
      </c>
      <c r="GD990" t="s">
        <v>37033</v>
      </c>
      <c r="GE990" t="s">
        <v>37770</v>
      </c>
      <c r="GF990" t="s">
        <v>37771</v>
      </c>
      <c r="GG990" t="s">
        <v>37772</v>
      </c>
      <c r="GH990" t="s">
        <v>37773</v>
      </c>
      <c r="GI990" t="s">
        <v>37774</v>
      </c>
      <c r="GJ990" t="s">
        <v>37034</v>
      </c>
      <c r="GK990" t="s">
        <v>37035</v>
      </c>
      <c r="GL990" t="s">
        <v>37784</v>
      </c>
      <c r="GM990" t="s">
        <v>37785</v>
      </c>
      <c r="GN990" t="s">
        <v>37786</v>
      </c>
      <c r="GO990" t="s">
        <v>36973</v>
      </c>
      <c r="GP990" t="s">
        <v>28824</v>
      </c>
      <c r="GQ990" t="s">
        <v>37010</v>
      </c>
      <c r="GR990" t="s">
        <v>36969</v>
      </c>
      <c r="GT990" t="s">
        <v>37011</v>
      </c>
      <c r="GU990">
        <f t="shared" si="122"/>
        <v>17.5</v>
      </c>
      <c r="GV990">
        <f t="shared" si="123"/>
        <v>17.5</v>
      </c>
      <c r="GX990">
        <v>14</v>
      </c>
      <c r="GY990" t="s">
        <v>37012</v>
      </c>
      <c r="HA990" t="s">
        <v>37013</v>
      </c>
      <c r="HE990">
        <v>13.99</v>
      </c>
    </row>
    <row r="991" spans="1:213">
      <c r="A991" t="s">
        <v>29123</v>
      </c>
      <c r="B991" t="s">
        <v>36962</v>
      </c>
      <c r="C991" t="s">
        <v>36963</v>
      </c>
      <c r="D991" t="s">
        <v>21372</v>
      </c>
      <c r="E991">
        <v>1</v>
      </c>
      <c r="F991" t="s">
        <v>36964</v>
      </c>
      <c r="G991" t="s">
        <v>38</v>
      </c>
      <c r="H991" t="s">
        <v>37246</v>
      </c>
      <c r="I991" t="s">
        <v>34208</v>
      </c>
      <c r="J991" t="s">
        <v>33297</v>
      </c>
      <c r="K991" t="s">
        <v>21308</v>
      </c>
      <c r="L991" t="s">
        <v>33298</v>
      </c>
      <c r="M991" t="s">
        <v>33343</v>
      </c>
      <c r="N991" t="s">
        <v>21360</v>
      </c>
      <c r="O991" t="s">
        <v>33344</v>
      </c>
      <c r="P991" t="s">
        <v>21282</v>
      </c>
      <c r="Q991" t="s">
        <v>33300</v>
      </c>
      <c r="T991" t="s">
        <v>33349</v>
      </c>
      <c r="U991" t="s">
        <v>37776</v>
      </c>
      <c r="V991" t="s">
        <v>34104</v>
      </c>
      <c r="W991" t="s">
        <v>36967</v>
      </c>
      <c r="X991" t="s">
        <v>36968</v>
      </c>
      <c r="Y991" t="s">
        <v>36969</v>
      </c>
      <c r="Z991">
        <v>200</v>
      </c>
      <c r="AA991">
        <v>186</v>
      </c>
      <c r="AB991" t="s">
        <v>37018</v>
      </c>
      <c r="AC991" t="s">
        <v>36990</v>
      </c>
      <c r="AD991" t="s">
        <v>36971</v>
      </c>
      <c r="AE991" t="s">
        <v>36972</v>
      </c>
      <c r="AF991" t="s">
        <v>36973</v>
      </c>
      <c r="AH991" t="s">
        <v>37757</v>
      </c>
      <c r="AJ991" t="s">
        <v>36967</v>
      </c>
      <c r="AK991" t="s">
        <v>33525</v>
      </c>
      <c r="AL991" t="s">
        <v>247</v>
      </c>
      <c r="AM991" t="s">
        <v>37898</v>
      </c>
      <c r="AN991" t="s">
        <v>28795</v>
      </c>
      <c r="AQ991" t="s">
        <v>28795</v>
      </c>
      <c r="AR991" t="s">
        <v>34345</v>
      </c>
      <c r="AV991" t="s">
        <v>37135</v>
      </c>
      <c r="AX991" t="s">
        <v>37135</v>
      </c>
      <c r="AY991" t="s">
        <v>37021</v>
      </c>
      <c r="BA991" t="s">
        <v>353</v>
      </c>
      <c r="BB991">
        <v>48</v>
      </c>
      <c r="BC991" t="s">
        <v>37022</v>
      </c>
      <c r="BD991" t="s">
        <v>28739</v>
      </c>
      <c r="BE991" t="s">
        <v>36993</v>
      </c>
      <c r="BF991">
        <v>0.2</v>
      </c>
      <c r="BG991" t="str">
        <f>_xlfn.TEXTJOIN("-",TRUE,V991,AL991,I991,BD991,AR991)</f>
        <v>AG-B26-CC-D3-EE</v>
      </c>
      <c r="BH991" t="s">
        <v>38200</v>
      </c>
      <c r="BI991" t="s">
        <v>38201</v>
      </c>
      <c r="BJ991" t="s">
        <v>38037</v>
      </c>
      <c r="BK991" cm="1">
        <f t="array" ref="BK991">IF(LEN(TRIM(BG991))=0,"",SUMPRODUCT(--(LEN(TRIM($BG$5:BG991))&gt;0)))</f>
        <v>970</v>
      </c>
      <c r="BL991" t="str">
        <f>IF(BK991&lt;&gt;"",_xlfn.BASE(BK991,36,10),"")</f>
        <v>00000000QY</v>
      </c>
      <c r="BM991" t="str">
        <f>IF(BL991&lt;&gt;"","*"&amp;BL991&amp;"*","")</f>
        <v>*00000000QY*</v>
      </c>
      <c r="BN991" t="s">
        <v>38035</v>
      </c>
      <c r="BO991" t="str">
        <f>_xlfn.TEXTJOIN("-",TRUE,N991,T991)</f>
        <v>DAT004-M16</v>
      </c>
      <c r="CP991" t="s">
        <v>38034</v>
      </c>
      <c r="CU991">
        <v>13.99</v>
      </c>
      <c r="DT991" t="s">
        <v>37026</v>
      </c>
      <c r="EC991" s="7">
        <f t="shared" si="121"/>
        <v>17.487500000000001</v>
      </c>
      <c r="EN991" t="s">
        <v>36995</v>
      </c>
      <c r="EO991">
        <v>1731138031</v>
      </c>
      <c r="EP991" t="s">
        <v>36968</v>
      </c>
      <c r="EQ991" t="s">
        <v>36996</v>
      </c>
      <c r="ER991" t="s">
        <v>36997</v>
      </c>
      <c r="ES991" t="s">
        <v>36967</v>
      </c>
      <c r="ET991" t="s">
        <v>37761</v>
      </c>
      <c r="EU991" t="s">
        <v>36999</v>
      </c>
      <c r="FB991" t="s">
        <v>35377</v>
      </c>
      <c r="FC991" t="s">
        <v>37782</v>
      </c>
      <c r="FD991" t="s">
        <v>28795</v>
      </c>
      <c r="FF991" t="s">
        <v>36990</v>
      </c>
      <c r="FG991" t="s">
        <v>36990</v>
      </c>
      <c r="FH991" t="s">
        <v>38034</v>
      </c>
      <c r="FI991" t="s">
        <v>37762</v>
      </c>
      <c r="FJ991" t="s">
        <v>37763</v>
      </c>
      <c r="FK991" t="s">
        <v>37764</v>
      </c>
      <c r="FL991" t="s">
        <v>37765</v>
      </c>
      <c r="FM991" t="s">
        <v>37766</v>
      </c>
      <c r="FN991" t="s">
        <v>37767</v>
      </c>
      <c r="FO991" t="s">
        <v>37768</v>
      </c>
      <c r="FP991" t="s">
        <v>37769</v>
      </c>
      <c r="FQ991" t="s">
        <v>37028</v>
      </c>
      <c r="FR991" t="s">
        <v>37008</v>
      </c>
      <c r="FS991" t="s">
        <v>37009</v>
      </c>
      <c r="FT991" t="s">
        <v>33525</v>
      </c>
      <c r="FU991" t="s">
        <v>33525</v>
      </c>
      <c r="FV991" t="s">
        <v>28795</v>
      </c>
      <c r="FW991" t="s">
        <v>37030</v>
      </c>
      <c r="FX991" t="s">
        <v>37031</v>
      </c>
      <c r="FY991" t="s">
        <v>36971</v>
      </c>
      <c r="FZ991" t="s">
        <v>36990</v>
      </c>
      <c r="GA991" t="s">
        <v>37783</v>
      </c>
      <c r="GB991" t="s">
        <v>36968</v>
      </c>
      <c r="GC991" t="s">
        <v>37032</v>
      </c>
      <c r="GD991" t="s">
        <v>37033</v>
      </c>
      <c r="GE991" t="s">
        <v>37770</v>
      </c>
      <c r="GF991" t="s">
        <v>37771</v>
      </c>
      <c r="GG991" t="s">
        <v>37772</v>
      </c>
      <c r="GH991" t="s">
        <v>37773</v>
      </c>
      <c r="GI991" t="s">
        <v>37774</v>
      </c>
      <c r="GJ991" t="s">
        <v>37034</v>
      </c>
      <c r="GK991" t="s">
        <v>37035</v>
      </c>
      <c r="GL991" t="s">
        <v>37784</v>
      </c>
      <c r="GM991" t="s">
        <v>37785</v>
      </c>
      <c r="GN991" t="s">
        <v>37786</v>
      </c>
      <c r="GO991" t="s">
        <v>36973</v>
      </c>
      <c r="GP991" t="s">
        <v>28795</v>
      </c>
      <c r="GQ991" t="s">
        <v>37010</v>
      </c>
      <c r="GR991" t="s">
        <v>36969</v>
      </c>
      <c r="GT991" t="s">
        <v>37011</v>
      </c>
      <c r="GU991">
        <f t="shared" si="122"/>
        <v>17.5</v>
      </c>
      <c r="GV991">
        <f t="shared" si="123"/>
        <v>17.5</v>
      </c>
      <c r="GX991">
        <v>14</v>
      </c>
      <c r="GY991" t="s">
        <v>37012</v>
      </c>
      <c r="HA991" t="s">
        <v>37013</v>
      </c>
      <c r="HE991">
        <v>13.99</v>
      </c>
    </row>
    <row r="992" spans="1:213">
      <c r="A992" t="s">
        <v>29123</v>
      </c>
      <c r="B992" t="s">
        <v>36962</v>
      </c>
      <c r="C992" t="s">
        <v>36963</v>
      </c>
      <c r="D992" t="s">
        <v>21372</v>
      </c>
      <c r="E992">
        <v>1</v>
      </c>
      <c r="F992" t="s">
        <v>36964</v>
      </c>
      <c r="G992" t="s">
        <v>38</v>
      </c>
      <c r="H992" t="s">
        <v>37246</v>
      </c>
      <c r="I992" t="s">
        <v>34208</v>
      </c>
      <c r="J992" t="s">
        <v>33297</v>
      </c>
      <c r="K992" t="s">
        <v>21308</v>
      </c>
      <c r="L992" t="s">
        <v>33298</v>
      </c>
      <c r="M992" t="s">
        <v>33343</v>
      </c>
      <c r="N992" t="s">
        <v>21360</v>
      </c>
      <c r="O992" t="s">
        <v>33344</v>
      </c>
      <c r="P992" t="s">
        <v>21282</v>
      </c>
      <c r="Q992" t="s">
        <v>33300</v>
      </c>
      <c r="T992" t="s">
        <v>33349</v>
      </c>
      <c r="U992" t="s">
        <v>37776</v>
      </c>
      <c r="V992" t="s">
        <v>34104</v>
      </c>
      <c r="W992" t="s">
        <v>36967</v>
      </c>
      <c r="X992" t="s">
        <v>36968</v>
      </c>
      <c r="Y992" t="s">
        <v>36969</v>
      </c>
      <c r="Z992">
        <v>200</v>
      </c>
      <c r="AA992">
        <v>195</v>
      </c>
      <c r="AB992" t="s">
        <v>37018</v>
      </c>
      <c r="AC992" t="s">
        <v>36990</v>
      </c>
      <c r="AD992" t="s">
        <v>36971</v>
      </c>
      <c r="AE992" t="s">
        <v>36972</v>
      </c>
      <c r="AF992" t="s">
        <v>36973</v>
      </c>
      <c r="AH992" t="s">
        <v>37757</v>
      </c>
      <c r="AJ992" t="s">
        <v>36967</v>
      </c>
      <c r="AK992" t="s">
        <v>33525</v>
      </c>
      <c r="AL992" t="s">
        <v>247</v>
      </c>
      <c r="AM992" t="s">
        <v>37898</v>
      </c>
      <c r="AN992" t="s">
        <v>28789</v>
      </c>
      <c r="AQ992" t="s">
        <v>28789</v>
      </c>
      <c r="AR992" t="s">
        <v>34347</v>
      </c>
      <c r="AV992" t="s">
        <v>37135</v>
      </c>
      <c r="AX992" t="s">
        <v>37135</v>
      </c>
      <c r="AY992" t="s">
        <v>37021</v>
      </c>
      <c r="BA992" t="s">
        <v>353</v>
      </c>
      <c r="BB992">
        <v>48</v>
      </c>
      <c r="BC992" t="s">
        <v>37022</v>
      </c>
      <c r="BD992" t="s">
        <v>28739</v>
      </c>
      <c r="BE992" t="s">
        <v>36993</v>
      </c>
      <c r="BF992">
        <v>0.2</v>
      </c>
      <c r="BG992" t="str">
        <f>_xlfn.TEXTJOIN("-",TRUE,V992,AL992,I992,BD992,AR992)</f>
        <v>AG-B26-CC-D3-EF</v>
      </c>
      <c r="BH992" t="s">
        <v>38202</v>
      </c>
      <c r="BI992" t="s">
        <v>38203</v>
      </c>
      <c r="BJ992" t="s">
        <v>38040</v>
      </c>
      <c r="BK992" cm="1">
        <f t="array" ref="BK992">IF(LEN(TRIM(BG992))=0,"",SUMPRODUCT(--(LEN(TRIM($BG$5:BG992))&gt;0)))</f>
        <v>971</v>
      </c>
      <c r="BL992" t="str">
        <f>IF(BK992&lt;&gt;"",_xlfn.BASE(BK992,36,10),"")</f>
        <v>00000000QZ</v>
      </c>
      <c r="BM992" t="str">
        <f>IF(BL992&lt;&gt;"","*"&amp;BL992&amp;"*","")</f>
        <v>*00000000QZ*</v>
      </c>
      <c r="BN992" t="s">
        <v>38038</v>
      </c>
      <c r="BO992" t="str">
        <f>_xlfn.TEXTJOIN("-",TRUE,N992,T992)</f>
        <v>DAT004-M16</v>
      </c>
      <c r="CP992" t="s">
        <v>38034</v>
      </c>
      <c r="CU992">
        <v>13.99</v>
      </c>
      <c r="DT992" t="s">
        <v>37026</v>
      </c>
      <c r="EC992" s="7">
        <f t="shared" si="121"/>
        <v>17.487500000000001</v>
      </c>
      <c r="EN992" t="s">
        <v>36995</v>
      </c>
      <c r="EO992">
        <v>1731138031</v>
      </c>
      <c r="EP992" t="s">
        <v>36968</v>
      </c>
      <c r="EQ992" t="s">
        <v>36996</v>
      </c>
      <c r="ER992" t="s">
        <v>36997</v>
      </c>
      <c r="ES992" t="s">
        <v>36967</v>
      </c>
      <c r="ET992" t="s">
        <v>37761</v>
      </c>
      <c r="EU992" t="s">
        <v>36999</v>
      </c>
      <c r="FB992" t="s">
        <v>35377</v>
      </c>
      <c r="FC992" t="s">
        <v>37782</v>
      </c>
      <c r="FD992" t="s">
        <v>28789</v>
      </c>
      <c r="FF992" t="s">
        <v>36990</v>
      </c>
      <c r="FG992" t="s">
        <v>36990</v>
      </c>
      <c r="FH992" t="s">
        <v>38034</v>
      </c>
      <c r="FI992" t="s">
        <v>37762</v>
      </c>
      <c r="FJ992" t="s">
        <v>37763</v>
      </c>
      <c r="FK992" t="s">
        <v>37764</v>
      </c>
      <c r="FL992" t="s">
        <v>37765</v>
      </c>
      <c r="FM992" t="s">
        <v>37766</v>
      </c>
      <c r="FN992" t="s">
        <v>37767</v>
      </c>
      <c r="FO992" t="s">
        <v>37768</v>
      </c>
      <c r="FP992" t="s">
        <v>37769</v>
      </c>
      <c r="FQ992" t="s">
        <v>37028</v>
      </c>
      <c r="FR992" t="s">
        <v>37008</v>
      </c>
      <c r="FS992" t="s">
        <v>37009</v>
      </c>
      <c r="FT992" t="s">
        <v>33525</v>
      </c>
      <c r="FU992" t="s">
        <v>33525</v>
      </c>
      <c r="FV992" t="s">
        <v>28789</v>
      </c>
      <c r="FW992" t="s">
        <v>37030</v>
      </c>
      <c r="FX992" t="s">
        <v>37031</v>
      </c>
      <c r="FY992" t="s">
        <v>36971</v>
      </c>
      <c r="FZ992" t="s">
        <v>36990</v>
      </c>
      <c r="GA992" t="s">
        <v>37783</v>
      </c>
      <c r="GB992" t="s">
        <v>36968</v>
      </c>
      <c r="GC992" t="s">
        <v>37032</v>
      </c>
      <c r="GD992" t="s">
        <v>37033</v>
      </c>
      <c r="GE992" t="s">
        <v>37770</v>
      </c>
      <c r="GF992" t="s">
        <v>37771</v>
      </c>
      <c r="GG992" t="s">
        <v>37772</v>
      </c>
      <c r="GH992" t="s">
        <v>37773</v>
      </c>
      <c r="GI992" t="s">
        <v>37774</v>
      </c>
      <c r="GJ992" t="s">
        <v>37034</v>
      </c>
      <c r="GK992" t="s">
        <v>37035</v>
      </c>
      <c r="GL992" t="s">
        <v>37784</v>
      </c>
      <c r="GM992" t="s">
        <v>37785</v>
      </c>
      <c r="GN992" t="s">
        <v>37786</v>
      </c>
      <c r="GO992" t="s">
        <v>36973</v>
      </c>
      <c r="GP992" t="s">
        <v>28789</v>
      </c>
      <c r="GQ992" t="s">
        <v>37010</v>
      </c>
      <c r="GR992" t="s">
        <v>36969</v>
      </c>
      <c r="GT992" t="s">
        <v>37011</v>
      </c>
      <c r="GU992">
        <f t="shared" si="122"/>
        <v>17.5</v>
      </c>
      <c r="GV992">
        <f t="shared" si="123"/>
        <v>17.5</v>
      </c>
      <c r="GX992">
        <v>14</v>
      </c>
      <c r="GY992" t="s">
        <v>37012</v>
      </c>
      <c r="HA992" t="s">
        <v>37013</v>
      </c>
      <c r="HE992">
        <v>13.99</v>
      </c>
    </row>
    <row r="993" spans="1:224">
      <c r="A993" t="s">
        <v>29123</v>
      </c>
      <c r="B993" t="s">
        <v>36962</v>
      </c>
      <c r="C993" t="s">
        <v>36963</v>
      </c>
      <c r="D993" t="s">
        <v>21372</v>
      </c>
      <c r="E993">
        <v>1</v>
      </c>
      <c r="F993" t="s">
        <v>36964</v>
      </c>
      <c r="G993" t="s">
        <v>38</v>
      </c>
      <c r="H993" t="s">
        <v>37246</v>
      </c>
      <c r="I993" t="s">
        <v>34208</v>
      </c>
      <c r="J993" t="s">
        <v>33297</v>
      </c>
      <c r="K993" t="s">
        <v>21308</v>
      </c>
      <c r="L993" t="s">
        <v>33298</v>
      </c>
      <c r="M993" t="s">
        <v>33343</v>
      </c>
      <c r="N993" t="s">
        <v>21360</v>
      </c>
      <c r="O993" t="s">
        <v>33344</v>
      </c>
      <c r="P993" t="s">
        <v>21282</v>
      </c>
      <c r="Q993" t="s">
        <v>33300</v>
      </c>
      <c r="T993" t="s">
        <v>33349</v>
      </c>
      <c r="U993" t="s">
        <v>37776</v>
      </c>
      <c r="V993" t="s">
        <v>34104</v>
      </c>
      <c r="W993" t="s">
        <v>36967</v>
      </c>
      <c r="X993" t="s">
        <v>36968</v>
      </c>
      <c r="Y993" t="s">
        <v>36969</v>
      </c>
      <c r="Z993">
        <v>300</v>
      </c>
      <c r="AA993">
        <v>221</v>
      </c>
      <c r="AB993" t="s">
        <v>37018</v>
      </c>
      <c r="AC993" t="s">
        <v>36990</v>
      </c>
      <c r="AD993" t="s">
        <v>36971</v>
      </c>
      <c r="AE993" t="s">
        <v>36972</v>
      </c>
      <c r="AF993" t="s">
        <v>36973</v>
      </c>
      <c r="AH993" t="s">
        <v>37757</v>
      </c>
      <c r="AJ993" t="s">
        <v>36967</v>
      </c>
      <c r="AK993" t="s">
        <v>33525</v>
      </c>
      <c r="AL993" t="s">
        <v>247</v>
      </c>
      <c r="AM993" t="s">
        <v>37898</v>
      </c>
      <c r="AN993" t="s">
        <v>29088</v>
      </c>
      <c r="AQ993" t="s">
        <v>29088</v>
      </c>
      <c r="AR993" t="s">
        <v>34349</v>
      </c>
      <c r="AV993" t="s">
        <v>37135</v>
      </c>
      <c r="AX993" t="s">
        <v>37135</v>
      </c>
      <c r="AY993" t="s">
        <v>37021</v>
      </c>
      <c r="BA993" t="s">
        <v>353</v>
      </c>
      <c r="BB993">
        <v>48</v>
      </c>
      <c r="BC993" t="s">
        <v>37048</v>
      </c>
      <c r="BD993" t="s">
        <v>34259</v>
      </c>
      <c r="BE993" t="s">
        <v>36993</v>
      </c>
      <c r="BF993">
        <v>0.2</v>
      </c>
      <c r="BG993" t="str">
        <f>_xlfn.TEXTJOIN("-",TRUE,V993,AL993,I993,BD993,AR993)</f>
        <v>AG-B26-CC-D4-EG</v>
      </c>
      <c r="BH993" t="s">
        <v>38204</v>
      </c>
      <c r="BI993" t="s">
        <v>38205</v>
      </c>
      <c r="BJ993" t="s">
        <v>38043</v>
      </c>
      <c r="BK993" cm="1">
        <f t="array" ref="BK993">IF(LEN(TRIM(BG993))=0,"",SUMPRODUCT(--(LEN(TRIM($BG$5:BG993))&gt;0)))</f>
        <v>972</v>
      </c>
      <c r="BL993" t="str">
        <f>IF(BK993&lt;&gt;"",_xlfn.BASE(BK993,36,10),"")</f>
        <v>00000000R0</v>
      </c>
      <c r="BM993" t="str">
        <f>IF(BL993&lt;&gt;"","*"&amp;BL993&amp;"*","")</f>
        <v>*00000000R0*</v>
      </c>
      <c r="BN993" t="s">
        <v>38041</v>
      </c>
      <c r="BO993" t="str">
        <f>_xlfn.TEXTJOIN("-",TRUE,N993,T993)</f>
        <v>DAT004-M16</v>
      </c>
      <c r="CP993" t="s">
        <v>38034</v>
      </c>
      <c r="CU993">
        <v>13.99</v>
      </c>
      <c r="DT993" t="s">
        <v>37026</v>
      </c>
      <c r="EC993" s="7">
        <f t="shared" si="121"/>
        <v>17.487500000000001</v>
      </c>
      <c r="EN993" t="s">
        <v>36995</v>
      </c>
      <c r="EO993">
        <v>1731138031</v>
      </c>
      <c r="EP993" t="s">
        <v>36968</v>
      </c>
      <c r="EQ993" t="s">
        <v>36996</v>
      </c>
      <c r="ER993" t="s">
        <v>36997</v>
      </c>
      <c r="ES993" t="s">
        <v>36967</v>
      </c>
      <c r="ET993" t="s">
        <v>37761</v>
      </c>
      <c r="EU993" t="s">
        <v>36999</v>
      </c>
      <c r="FB993" t="s">
        <v>35377</v>
      </c>
      <c r="FC993" t="s">
        <v>37782</v>
      </c>
      <c r="FD993" t="s">
        <v>29088</v>
      </c>
      <c r="FF993" t="s">
        <v>36990</v>
      </c>
      <c r="FG993" t="s">
        <v>36990</v>
      </c>
      <c r="FH993" t="s">
        <v>38034</v>
      </c>
      <c r="FI993" t="s">
        <v>37762</v>
      </c>
      <c r="FJ993" t="s">
        <v>37763</v>
      </c>
      <c r="FK993" t="s">
        <v>37764</v>
      </c>
      <c r="FL993" t="s">
        <v>37765</v>
      </c>
      <c r="FM993" t="s">
        <v>37766</v>
      </c>
      <c r="FN993" t="s">
        <v>37767</v>
      </c>
      <c r="FO993" t="s">
        <v>37768</v>
      </c>
      <c r="FP993" t="s">
        <v>37769</v>
      </c>
      <c r="FQ993" t="s">
        <v>37028</v>
      </c>
      <c r="FR993" t="s">
        <v>37008</v>
      </c>
      <c r="FS993" t="s">
        <v>37009</v>
      </c>
      <c r="FT993" t="s">
        <v>33525</v>
      </c>
      <c r="FU993" t="s">
        <v>33525</v>
      </c>
      <c r="FV993" t="s">
        <v>29088</v>
      </c>
      <c r="FW993" t="s">
        <v>37030</v>
      </c>
      <c r="FX993" t="s">
        <v>37031</v>
      </c>
      <c r="FY993" t="s">
        <v>36971</v>
      </c>
      <c r="FZ993" t="s">
        <v>36990</v>
      </c>
      <c r="GA993" t="s">
        <v>37783</v>
      </c>
      <c r="GB993" t="s">
        <v>36968</v>
      </c>
      <c r="GC993" t="s">
        <v>37032</v>
      </c>
      <c r="GD993" t="s">
        <v>37033</v>
      </c>
      <c r="GE993" t="s">
        <v>37770</v>
      </c>
      <c r="GF993" t="s">
        <v>37771</v>
      </c>
      <c r="GG993" t="s">
        <v>37772</v>
      </c>
      <c r="GH993" t="s">
        <v>37773</v>
      </c>
      <c r="GI993" t="s">
        <v>37774</v>
      </c>
      <c r="GJ993" t="s">
        <v>37034</v>
      </c>
      <c r="GK993" t="s">
        <v>37035</v>
      </c>
      <c r="GL993" t="s">
        <v>37784</v>
      </c>
      <c r="GM993" t="s">
        <v>37785</v>
      </c>
      <c r="GN993" t="s">
        <v>37786</v>
      </c>
      <c r="GO993" t="s">
        <v>36973</v>
      </c>
      <c r="GP993" t="s">
        <v>29088</v>
      </c>
      <c r="GQ993" t="s">
        <v>37010</v>
      </c>
      <c r="GR993" t="s">
        <v>36969</v>
      </c>
      <c r="GT993" t="s">
        <v>37011</v>
      </c>
      <c r="GU993">
        <f t="shared" si="122"/>
        <v>17.5</v>
      </c>
      <c r="GV993">
        <f t="shared" si="123"/>
        <v>17.5</v>
      </c>
      <c r="GX993">
        <v>14</v>
      </c>
      <c r="GY993" t="s">
        <v>37012</v>
      </c>
      <c r="HA993" t="s">
        <v>37013</v>
      </c>
      <c r="HE993">
        <v>13.99</v>
      </c>
    </row>
    <row r="994" spans="1:224">
      <c r="A994" t="s">
        <v>29123</v>
      </c>
      <c r="B994" t="s">
        <v>36962</v>
      </c>
      <c r="C994" t="s">
        <v>36963</v>
      </c>
      <c r="D994" t="s">
        <v>21372</v>
      </c>
      <c r="E994">
        <v>1</v>
      </c>
      <c r="F994" t="s">
        <v>36964</v>
      </c>
      <c r="G994" t="s">
        <v>38</v>
      </c>
      <c r="H994" t="s">
        <v>37246</v>
      </c>
      <c r="I994" t="s">
        <v>34208</v>
      </c>
      <c r="J994" t="s">
        <v>33297</v>
      </c>
      <c r="K994" t="s">
        <v>21308</v>
      </c>
      <c r="L994" t="s">
        <v>33298</v>
      </c>
      <c r="M994" t="s">
        <v>33343</v>
      </c>
      <c r="N994" t="s">
        <v>21360</v>
      </c>
      <c r="O994" t="s">
        <v>33344</v>
      </c>
      <c r="P994" t="s">
        <v>21282</v>
      </c>
      <c r="Q994" t="s">
        <v>33300</v>
      </c>
      <c r="T994" t="s">
        <v>33349</v>
      </c>
      <c r="U994" t="s">
        <v>37776</v>
      </c>
      <c r="V994" t="s">
        <v>34104</v>
      </c>
      <c r="W994" t="s">
        <v>36967</v>
      </c>
      <c r="X994" t="s">
        <v>36968</v>
      </c>
      <c r="Y994" t="s">
        <v>36969</v>
      </c>
      <c r="Z994">
        <v>300</v>
      </c>
      <c r="AA994">
        <v>236</v>
      </c>
      <c r="AB994" t="s">
        <v>37018</v>
      </c>
      <c r="AC994" t="s">
        <v>36990</v>
      </c>
      <c r="AD994" t="s">
        <v>36971</v>
      </c>
      <c r="AE994" t="s">
        <v>36972</v>
      </c>
      <c r="AF994" t="s">
        <v>36973</v>
      </c>
      <c r="AH994" t="s">
        <v>37757</v>
      </c>
      <c r="AJ994" t="s">
        <v>36967</v>
      </c>
      <c r="AK994" t="s">
        <v>33525</v>
      </c>
      <c r="AL994" t="s">
        <v>247</v>
      </c>
      <c r="AM994" t="s">
        <v>37898</v>
      </c>
      <c r="AN994" t="s">
        <v>29128</v>
      </c>
      <c r="AQ994" t="s">
        <v>29128</v>
      </c>
      <c r="AR994" t="s">
        <v>34351</v>
      </c>
      <c r="AV994" t="s">
        <v>37135</v>
      </c>
      <c r="AX994" t="s">
        <v>37135</v>
      </c>
      <c r="AY994" t="s">
        <v>37021</v>
      </c>
      <c r="BA994" t="s">
        <v>353</v>
      </c>
      <c r="BB994">
        <v>48</v>
      </c>
      <c r="BC994" t="s">
        <v>37048</v>
      </c>
      <c r="BD994" t="s">
        <v>34259</v>
      </c>
      <c r="BE994" t="s">
        <v>36993</v>
      </c>
      <c r="BF994">
        <v>0.2</v>
      </c>
      <c r="BG994" t="str">
        <f>_xlfn.TEXTJOIN("-",TRUE,V994,AL994,I994,BD994,AR994)</f>
        <v>AG-B26-CC-D4-EH</v>
      </c>
      <c r="BH994" t="s">
        <v>38206</v>
      </c>
      <c r="BI994" t="s">
        <v>38207</v>
      </c>
      <c r="BJ994" t="s">
        <v>38046</v>
      </c>
      <c r="BK994" cm="1">
        <f t="array" ref="BK994">IF(LEN(TRIM(BG994))=0,"",SUMPRODUCT(--(LEN(TRIM($BG$5:BG994))&gt;0)))</f>
        <v>973</v>
      </c>
      <c r="BL994" t="str">
        <f>IF(BK994&lt;&gt;"",_xlfn.BASE(BK994,36,10),"")</f>
        <v>00000000R1</v>
      </c>
      <c r="BM994" t="str">
        <f>IF(BL994&lt;&gt;"","*"&amp;BL994&amp;"*","")</f>
        <v>*00000000R1*</v>
      </c>
      <c r="BN994" t="s">
        <v>38044</v>
      </c>
      <c r="BO994" t="str">
        <f>_xlfn.TEXTJOIN("-",TRUE,N994,T994)</f>
        <v>DAT004-M16</v>
      </c>
      <c r="CP994" t="s">
        <v>38034</v>
      </c>
      <c r="CU994">
        <v>13.99</v>
      </c>
      <c r="DT994" t="s">
        <v>37026</v>
      </c>
      <c r="EC994" s="7">
        <f t="shared" si="121"/>
        <v>17.487500000000001</v>
      </c>
      <c r="EN994" t="s">
        <v>36995</v>
      </c>
      <c r="EO994">
        <v>1731138031</v>
      </c>
      <c r="EP994" t="s">
        <v>36968</v>
      </c>
      <c r="EQ994" t="s">
        <v>36996</v>
      </c>
      <c r="ER994" t="s">
        <v>36997</v>
      </c>
      <c r="ES994" t="s">
        <v>36967</v>
      </c>
      <c r="ET994" t="s">
        <v>37761</v>
      </c>
      <c r="EU994" t="s">
        <v>36999</v>
      </c>
      <c r="FB994" t="s">
        <v>35377</v>
      </c>
      <c r="FC994" t="s">
        <v>37782</v>
      </c>
      <c r="FD994" t="s">
        <v>37799</v>
      </c>
      <c r="FF994" t="s">
        <v>36990</v>
      </c>
      <c r="FG994" t="s">
        <v>36990</v>
      </c>
      <c r="FH994" t="s">
        <v>38034</v>
      </c>
      <c r="FI994" t="s">
        <v>37762</v>
      </c>
      <c r="FJ994" t="s">
        <v>37763</v>
      </c>
      <c r="FK994" t="s">
        <v>37764</v>
      </c>
      <c r="FL994" t="s">
        <v>37765</v>
      </c>
      <c r="FM994" t="s">
        <v>37766</v>
      </c>
      <c r="FN994" t="s">
        <v>37767</v>
      </c>
      <c r="FO994" t="s">
        <v>37768</v>
      </c>
      <c r="FP994" t="s">
        <v>37769</v>
      </c>
      <c r="FQ994" t="s">
        <v>37028</v>
      </c>
      <c r="FR994" t="s">
        <v>37008</v>
      </c>
      <c r="FS994" t="s">
        <v>37009</v>
      </c>
      <c r="FT994" t="s">
        <v>33525</v>
      </c>
      <c r="FU994" t="s">
        <v>33525</v>
      </c>
      <c r="FV994" t="s">
        <v>37799</v>
      </c>
      <c r="FW994" t="s">
        <v>37030</v>
      </c>
      <c r="FX994" t="s">
        <v>37031</v>
      </c>
      <c r="FY994" t="s">
        <v>36971</v>
      </c>
      <c r="FZ994" t="s">
        <v>36990</v>
      </c>
      <c r="GA994" t="s">
        <v>37783</v>
      </c>
      <c r="GB994" t="s">
        <v>36968</v>
      </c>
      <c r="GC994" t="s">
        <v>37032</v>
      </c>
      <c r="GD994" t="s">
        <v>37033</v>
      </c>
      <c r="GE994" t="s">
        <v>37770</v>
      </c>
      <c r="GF994" t="s">
        <v>37771</v>
      </c>
      <c r="GG994" t="s">
        <v>37772</v>
      </c>
      <c r="GH994" t="s">
        <v>37773</v>
      </c>
      <c r="GI994" t="s">
        <v>37774</v>
      </c>
      <c r="GJ994" t="s">
        <v>37034</v>
      </c>
      <c r="GK994" t="s">
        <v>37035</v>
      </c>
      <c r="GL994" t="s">
        <v>37784</v>
      </c>
      <c r="GM994" t="s">
        <v>37785</v>
      </c>
      <c r="GN994" t="s">
        <v>37786</v>
      </c>
      <c r="GO994" t="s">
        <v>36973</v>
      </c>
      <c r="GP994" t="s">
        <v>37799</v>
      </c>
      <c r="GQ994" t="s">
        <v>37010</v>
      </c>
      <c r="GR994" t="s">
        <v>36969</v>
      </c>
      <c r="GT994" t="s">
        <v>37011</v>
      </c>
      <c r="GU994">
        <f t="shared" si="122"/>
        <v>17.5</v>
      </c>
      <c r="GV994">
        <f t="shared" si="123"/>
        <v>17.5</v>
      </c>
      <c r="GX994">
        <v>14</v>
      </c>
      <c r="GY994" t="s">
        <v>37012</v>
      </c>
      <c r="HA994" t="s">
        <v>37013</v>
      </c>
      <c r="HE994">
        <v>13.99</v>
      </c>
    </row>
    <row r="995" spans="1:224">
      <c r="A995" t="s">
        <v>29123</v>
      </c>
      <c r="B995" t="s">
        <v>36962</v>
      </c>
      <c r="C995" t="s">
        <v>36963</v>
      </c>
      <c r="D995" t="s">
        <v>21372</v>
      </c>
      <c r="E995">
        <v>1</v>
      </c>
      <c r="F995" t="s">
        <v>36964</v>
      </c>
      <c r="G995" t="s">
        <v>38</v>
      </c>
      <c r="H995" t="s">
        <v>37246</v>
      </c>
      <c r="I995" t="s">
        <v>34208</v>
      </c>
      <c r="J995" t="s">
        <v>33297</v>
      </c>
      <c r="K995" t="s">
        <v>21308</v>
      </c>
      <c r="L995" t="s">
        <v>33298</v>
      </c>
      <c r="M995" t="s">
        <v>33343</v>
      </c>
      <c r="N995" t="s">
        <v>21360</v>
      </c>
      <c r="O995" t="s">
        <v>33344</v>
      </c>
      <c r="P995" t="s">
        <v>21282</v>
      </c>
      <c r="Q995" t="s">
        <v>33300</v>
      </c>
      <c r="T995" t="s">
        <v>33349</v>
      </c>
      <c r="U995" t="s">
        <v>37776</v>
      </c>
      <c r="V995" t="s">
        <v>34104</v>
      </c>
      <c r="W995" t="s">
        <v>36967</v>
      </c>
      <c r="X995" t="s">
        <v>36968</v>
      </c>
      <c r="Y995" t="s">
        <v>36969</v>
      </c>
      <c r="Z995">
        <v>300</v>
      </c>
      <c r="AA995">
        <v>271</v>
      </c>
      <c r="AB995" t="s">
        <v>37056</v>
      </c>
      <c r="AC995" t="s">
        <v>36990</v>
      </c>
      <c r="AD995" t="s">
        <v>36971</v>
      </c>
      <c r="AE995" t="s">
        <v>36972</v>
      </c>
      <c r="AF995" t="s">
        <v>36973</v>
      </c>
      <c r="AH995" t="s">
        <v>37757</v>
      </c>
      <c r="AJ995" t="s">
        <v>36967</v>
      </c>
      <c r="AK995" t="s">
        <v>33525</v>
      </c>
      <c r="AL995" t="s">
        <v>247</v>
      </c>
      <c r="AM995" t="s">
        <v>37898</v>
      </c>
      <c r="AN995" t="s">
        <v>37800</v>
      </c>
      <c r="AQ995" t="s">
        <v>37800</v>
      </c>
      <c r="AR995" t="s">
        <v>34353</v>
      </c>
      <c r="AV995" t="s">
        <v>37135</v>
      </c>
      <c r="AX995" t="s">
        <v>37135</v>
      </c>
      <c r="AY995" t="s">
        <v>37058</v>
      </c>
      <c r="BA995" t="s">
        <v>37059</v>
      </c>
      <c r="BB995">
        <v>48</v>
      </c>
      <c r="BC995" t="s">
        <v>37060</v>
      </c>
      <c r="BD995" t="s">
        <v>34261</v>
      </c>
      <c r="BE995" t="s">
        <v>36993</v>
      </c>
      <c r="BF995">
        <v>0.2</v>
      </c>
      <c r="BG995" t="str">
        <f>_xlfn.TEXTJOIN("-",TRUE,V995,AL995,I995,BD995,AR995)</f>
        <v>AG-B26-CC-D5-EI</v>
      </c>
      <c r="BH995" t="s">
        <v>38208</v>
      </c>
      <c r="BI995" t="s">
        <v>38209</v>
      </c>
      <c r="BJ995" t="s">
        <v>38049</v>
      </c>
      <c r="BK995" cm="1">
        <f t="array" ref="BK995">IF(LEN(TRIM(BG995))=0,"",SUMPRODUCT(--(LEN(TRIM($BG$5:BG995))&gt;0)))</f>
        <v>974</v>
      </c>
      <c r="BL995" t="str">
        <f>IF(BK995&lt;&gt;"",_xlfn.BASE(BK995,36,10),"")</f>
        <v>00000000R2</v>
      </c>
      <c r="BM995" t="str">
        <f>IF(BL995&lt;&gt;"","*"&amp;BL995&amp;"*","")</f>
        <v>*00000000R2*</v>
      </c>
      <c r="BN995" t="s">
        <v>38047</v>
      </c>
      <c r="BO995" t="str">
        <f>_xlfn.TEXTJOIN("-",TRUE,N995,T995)</f>
        <v>DAT004-M16</v>
      </c>
      <c r="CP995" t="s">
        <v>38034</v>
      </c>
      <c r="CU995">
        <v>16.989999999999998</v>
      </c>
      <c r="DT995" t="s">
        <v>37026</v>
      </c>
      <c r="EC995" s="7">
        <f t="shared" si="121"/>
        <v>21.237499999999997</v>
      </c>
      <c r="EN995" t="s">
        <v>36995</v>
      </c>
      <c r="EO995">
        <v>1731138031</v>
      </c>
      <c r="EP995" t="s">
        <v>36968</v>
      </c>
      <c r="EQ995" t="s">
        <v>36996</v>
      </c>
      <c r="ER995" t="s">
        <v>36997</v>
      </c>
      <c r="ES995" t="s">
        <v>36967</v>
      </c>
      <c r="ET995" t="s">
        <v>37761</v>
      </c>
      <c r="EU995" t="s">
        <v>36999</v>
      </c>
      <c r="FB995" t="s">
        <v>35377</v>
      </c>
      <c r="FC995" t="s">
        <v>37782</v>
      </c>
      <c r="FD995" t="s">
        <v>37800</v>
      </c>
      <c r="FF995" t="s">
        <v>36990</v>
      </c>
      <c r="FG995" t="s">
        <v>36990</v>
      </c>
      <c r="FH995" t="s">
        <v>38034</v>
      </c>
      <c r="FI995" t="s">
        <v>37762</v>
      </c>
      <c r="FJ995" t="s">
        <v>37763</v>
      </c>
      <c r="FK995" t="s">
        <v>37764</v>
      </c>
      <c r="FL995" t="s">
        <v>37765</v>
      </c>
      <c r="FM995" t="s">
        <v>37766</v>
      </c>
      <c r="FN995" t="s">
        <v>37767</v>
      </c>
      <c r="FO995" t="s">
        <v>37768</v>
      </c>
      <c r="FP995" t="s">
        <v>37769</v>
      </c>
      <c r="FQ995" t="s">
        <v>37028</v>
      </c>
      <c r="FR995" t="s">
        <v>37008</v>
      </c>
      <c r="FS995" t="s">
        <v>37009</v>
      </c>
      <c r="FT995" t="s">
        <v>33525</v>
      </c>
      <c r="FU995" t="s">
        <v>33525</v>
      </c>
      <c r="FV995" t="s">
        <v>37800</v>
      </c>
      <c r="FW995" t="s">
        <v>37030</v>
      </c>
      <c r="FX995" t="s">
        <v>37031</v>
      </c>
      <c r="FY995" t="s">
        <v>36971</v>
      </c>
      <c r="FZ995" t="s">
        <v>36990</v>
      </c>
      <c r="GA995" t="s">
        <v>37783</v>
      </c>
      <c r="GB995" t="s">
        <v>36968</v>
      </c>
      <c r="GC995" t="s">
        <v>37032</v>
      </c>
      <c r="GD995" t="s">
        <v>37033</v>
      </c>
      <c r="GE995" t="s">
        <v>37770</v>
      </c>
      <c r="GF995" t="s">
        <v>37771</v>
      </c>
      <c r="GG995" t="s">
        <v>37772</v>
      </c>
      <c r="GH995" t="s">
        <v>37773</v>
      </c>
      <c r="GI995" t="s">
        <v>37774</v>
      </c>
      <c r="GJ995" t="s">
        <v>37034</v>
      </c>
      <c r="GK995" t="s">
        <v>37035</v>
      </c>
      <c r="GL995" t="s">
        <v>37784</v>
      </c>
      <c r="GM995" t="s">
        <v>37785</v>
      </c>
      <c r="GN995" t="s">
        <v>37786</v>
      </c>
      <c r="GO995" t="s">
        <v>36973</v>
      </c>
      <c r="GP995" t="s">
        <v>37800</v>
      </c>
      <c r="GQ995" t="s">
        <v>37010</v>
      </c>
      <c r="GR995" t="s">
        <v>36969</v>
      </c>
      <c r="GT995" t="s">
        <v>37011</v>
      </c>
      <c r="GU995">
        <f t="shared" si="122"/>
        <v>21.25</v>
      </c>
      <c r="GV995">
        <f t="shared" si="123"/>
        <v>21.25</v>
      </c>
      <c r="GX995">
        <v>17</v>
      </c>
      <c r="GY995" t="s">
        <v>37012</v>
      </c>
      <c r="HA995" t="s">
        <v>37013</v>
      </c>
      <c r="HE995">
        <v>16.989999999999998</v>
      </c>
    </row>
    <row r="996" spans="1:224">
      <c r="A996" t="s">
        <v>29123</v>
      </c>
      <c r="B996" t="s">
        <v>36962</v>
      </c>
      <c r="C996" t="s">
        <v>36963</v>
      </c>
      <c r="D996" t="s">
        <v>21372</v>
      </c>
      <c r="E996">
        <v>1</v>
      </c>
      <c r="F996" t="s">
        <v>36964</v>
      </c>
      <c r="G996" t="s">
        <v>38</v>
      </c>
      <c r="H996" t="s">
        <v>37246</v>
      </c>
      <c r="I996" t="s">
        <v>34208</v>
      </c>
      <c r="J996" t="s">
        <v>33297</v>
      </c>
      <c r="K996" t="s">
        <v>21308</v>
      </c>
      <c r="L996" t="s">
        <v>33298</v>
      </c>
      <c r="M996" t="s">
        <v>33343</v>
      </c>
      <c r="N996" t="s">
        <v>21360</v>
      </c>
      <c r="O996" t="s">
        <v>33344</v>
      </c>
      <c r="P996" t="s">
        <v>21282</v>
      </c>
      <c r="Q996" t="s">
        <v>33300</v>
      </c>
      <c r="T996" t="s">
        <v>33349</v>
      </c>
      <c r="U996" t="s">
        <v>37776</v>
      </c>
      <c r="V996" t="s">
        <v>34104</v>
      </c>
      <c r="W996" t="s">
        <v>36967</v>
      </c>
      <c r="X996" t="s">
        <v>36968</v>
      </c>
      <c r="Y996" t="s">
        <v>36969</v>
      </c>
      <c r="Z996">
        <v>200</v>
      </c>
      <c r="AA996">
        <v>171</v>
      </c>
      <c r="AB996" t="s">
        <v>37018</v>
      </c>
      <c r="AC996" t="s">
        <v>36990</v>
      </c>
      <c r="AD996" t="s">
        <v>36971</v>
      </c>
      <c r="AE996" t="s">
        <v>36972</v>
      </c>
      <c r="AF996" t="s">
        <v>36973</v>
      </c>
      <c r="AH996" t="s">
        <v>37757</v>
      </c>
      <c r="AJ996" t="s">
        <v>36967</v>
      </c>
      <c r="AK996" t="s">
        <v>29158</v>
      </c>
      <c r="AL996" t="s">
        <v>37493</v>
      </c>
      <c r="AM996" t="s">
        <v>37898</v>
      </c>
      <c r="AN996" t="s">
        <v>28824</v>
      </c>
      <c r="AQ996" t="s">
        <v>28824</v>
      </c>
      <c r="AR996" t="s">
        <v>34343</v>
      </c>
      <c r="AV996" t="s">
        <v>37135</v>
      </c>
      <c r="AX996" t="s">
        <v>37135</v>
      </c>
      <c r="AY996" t="s">
        <v>37021</v>
      </c>
      <c r="BA996" t="s">
        <v>353</v>
      </c>
      <c r="BB996">
        <v>48</v>
      </c>
      <c r="BC996" t="s">
        <v>37022</v>
      </c>
      <c r="BD996" t="s">
        <v>28739</v>
      </c>
      <c r="BE996" t="s">
        <v>36993</v>
      </c>
      <c r="BF996">
        <v>0.2</v>
      </c>
      <c r="BG996" t="str">
        <f>_xlfn.TEXTJOIN("-",TRUE,V996,AL996,I996,BD996,AR996)</f>
        <v>AG-B2A-CC-D3-ED</v>
      </c>
      <c r="BH996" t="s">
        <v>37572</v>
      </c>
      <c r="BJ996" t="s">
        <v>38050</v>
      </c>
      <c r="BK996" cm="1">
        <f t="array" ref="BK996">IF(LEN(TRIM(BG996))=0,"",SUMPRODUCT(--(LEN(TRIM($BG$5:BG996))&gt;0)))</f>
        <v>975</v>
      </c>
      <c r="BL996" t="str">
        <f>IF(BK996&lt;&gt;"",_xlfn.BASE(BK996,36,10),"")</f>
        <v>00000000R3</v>
      </c>
      <c r="BM996" t="str">
        <f>IF(BL996&lt;&gt;"","*"&amp;BL996&amp;"*","")</f>
        <v>*00000000R3*</v>
      </c>
      <c r="BN996" t="s">
        <v>37495</v>
      </c>
      <c r="BO996" t="str">
        <f>_xlfn.TEXTJOIN("-",TRUE,N996,T996)</f>
        <v>DAT004-M16</v>
      </c>
      <c r="CP996" t="s">
        <v>38051</v>
      </c>
      <c r="CU996">
        <v>13.99</v>
      </c>
      <c r="DT996" t="s">
        <v>37026</v>
      </c>
      <c r="EC996" s="7">
        <f t="shared" si="121"/>
        <v>17.487500000000001</v>
      </c>
      <c r="EN996" t="s">
        <v>36995</v>
      </c>
      <c r="EO996">
        <v>1731138031</v>
      </c>
      <c r="EP996" t="s">
        <v>36968</v>
      </c>
      <c r="EQ996" t="s">
        <v>36996</v>
      </c>
      <c r="ER996" t="s">
        <v>36997</v>
      </c>
      <c r="ES996" t="s">
        <v>36967</v>
      </c>
      <c r="ET996" t="s">
        <v>37761</v>
      </c>
      <c r="EU996" t="s">
        <v>36999</v>
      </c>
      <c r="FB996" t="s">
        <v>35377</v>
      </c>
      <c r="FC996" t="s">
        <v>37782</v>
      </c>
      <c r="FD996" t="s">
        <v>28824</v>
      </c>
      <c r="FF996" t="s">
        <v>36990</v>
      </c>
      <c r="FG996" t="s">
        <v>36990</v>
      </c>
      <c r="FH996" t="s">
        <v>38051</v>
      </c>
      <c r="FI996" t="s">
        <v>37762</v>
      </c>
      <c r="FJ996" t="s">
        <v>37763</v>
      </c>
      <c r="FK996" t="s">
        <v>37764</v>
      </c>
      <c r="FL996" t="s">
        <v>37765</v>
      </c>
      <c r="FM996" t="s">
        <v>37766</v>
      </c>
      <c r="FN996" t="s">
        <v>37767</v>
      </c>
      <c r="FO996" t="s">
        <v>37768</v>
      </c>
      <c r="FP996" t="s">
        <v>37769</v>
      </c>
      <c r="FQ996" t="s">
        <v>37028</v>
      </c>
      <c r="FR996" t="s">
        <v>37008</v>
      </c>
      <c r="FS996" t="s">
        <v>37009</v>
      </c>
      <c r="FT996" t="s">
        <v>29158</v>
      </c>
      <c r="FU996" t="s">
        <v>29158</v>
      </c>
      <c r="FV996" t="s">
        <v>28824</v>
      </c>
      <c r="FW996" t="s">
        <v>37030</v>
      </c>
      <c r="FX996" t="s">
        <v>37031</v>
      </c>
      <c r="FY996" t="s">
        <v>36971</v>
      </c>
      <c r="FZ996" t="s">
        <v>36990</v>
      </c>
      <c r="GA996" t="s">
        <v>37783</v>
      </c>
      <c r="GB996" t="s">
        <v>36968</v>
      </c>
      <c r="GC996" t="s">
        <v>37032</v>
      </c>
      <c r="GD996" t="s">
        <v>37033</v>
      </c>
      <c r="GE996" t="s">
        <v>37770</v>
      </c>
      <c r="GF996" t="s">
        <v>37771</v>
      </c>
      <c r="GG996" t="s">
        <v>37772</v>
      </c>
      <c r="GH996" t="s">
        <v>37773</v>
      </c>
      <c r="GI996" t="s">
        <v>37774</v>
      </c>
      <c r="GJ996" t="s">
        <v>37034</v>
      </c>
      <c r="GK996" t="s">
        <v>37035</v>
      </c>
      <c r="GL996" t="s">
        <v>37784</v>
      </c>
      <c r="GM996" t="s">
        <v>37785</v>
      </c>
      <c r="GN996" t="s">
        <v>37786</v>
      </c>
      <c r="GO996" t="s">
        <v>36973</v>
      </c>
      <c r="GP996" t="s">
        <v>28824</v>
      </c>
      <c r="GQ996" t="s">
        <v>37010</v>
      </c>
      <c r="GR996" t="s">
        <v>36969</v>
      </c>
      <c r="GT996" t="s">
        <v>37011</v>
      </c>
      <c r="GU996">
        <f t="shared" si="122"/>
        <v>17.5</v>
      </c>
      <c r="GV996">
        <f t="shared" si="123"/>
        <v>17.5</v>
      </c>
      <c r="GX996">
        <v>14</v>
      </c>
      <c r="GY996" t="s">
        <v>37012</v>
      </c>
      <c r="HA996" t="s">
        <v>37013</v>
      </c>
      <c r="HE996">
        <v>13.99</v>
      </c>
    </row>
    <row r="997" spans="1:224">
      <c r="A997" t="s">
        <v>29123</v>
      </c>
      <c r="B997" t="s">
        <v>36962</v>
      </c>
      <c r="C997" t="s">
        <v>36963</v>
      </c>
      <c r="D997" t="s">
        <v>21372</v>
      </c>
      <c r="E997">
        <v>1</v>
      </c>
      <c r="F997" t="s">
        <v>36964</v>
      </c>
      <c r="G997" t="s">
        <v>38</v>
      </c>
      <c r="H997" t="s">
        <v>37246</v>
      </c>
      <c r="I997" t="s">
        <v>34208</v>
      </c>
      <c r="J997" t="s">
        <v>33297</v>
      </c>
      <c r="K997" t="s">
        <v>21308</v>
      </c>
      <c r="L997" t="s">
        <v>33298</v>
      </c>
      <c r="M997" t="s">
        <v>33343</v>
      </c>
      <c r="N997" t="s">
        <v>21360</v>
      </c>
      <c r="O997" t="s">
        <v>33344</v>
      </c>
      <c r="P997" t="s">
        <v>21282</v>
      </c>
      <c r="Q997" t="s">
        <v>33300</v>
      </c>
      <c r="T997" t="s">
        <v>33349</v>
      </c>
      <c r="U997" t="s">
        <v>37776</v>
      </c>
      <c r="V997" t="s">
        <v>34104</v>
      </c>
      <c r="W997" t="s">
        <v>36967</v>
      </c>
      <c r="X997" t="s">
        <v>36968</v>
      </c>
      <c r="Y997" t="s">
        <v>36969</v>
      </c>
      <c r="Z997">
        <v>200</v>
      </c>
      <c r="AA997">
        <v>186</v>
      </c>
      <c r="AB997" t="s">
        <v>37018</v>
      </c>
      <c r="AC997" t="s">
        <v>36990</v>
      </c>
      <c r="AD997" t="s">
        <v>36971</v>
      </c>
      <c r="AE997" t="s">
        <v>36972</v>
      </c>
      <c r="AF997" t="s">
        <v>36973</v>
      </c>
      <c r="AH997" t="s">
        <v>37757</v>
      </c>
      <c r="AJ997" t="s">
        <v>36967</v>
      </c>
      <c r="AK997" t="s">
        <v>29158</v>
      </c>
      <c r="AL997" t="s">
        <v>37493</v>
      </c>
      <c r="AM997" t="s">
        <v>37898</v>
      </c>
      <c r="AN997" t="s">
        <v>28795</v>
      </c>
      <c r="AQ997" t="s">
        <v>28795</v>
      </c>
      <c r="AR997" t="s">
        <v>34345</v>
      </c>
      <c r="AV997" t="s">
        <v>37135</v>
      </c>
      <c r="AX997" t="s">
        <v>37135</v>
      </c>
      <c r="AY997" t="s">
        <v>37021</v>
      </c>
      <c r="BA997" t="s">
        <v>353</v>
      </c>
      <c r="BB997">
        <v>48</v>
      </c>
      <c r="BC997" t="s">
        <v>37022</v>
      </c>
      <c r="BD997" t="s">
        <v>28739</v>
      </c>
      <c r="BE997" t="s">
        <v>36993</v>
      </c>
      <c r="BF997">
        <v>0.2</v>
      </c>
      <c r="BG997" t="str">
        <f>_xlfn.TEXTJOIN("-",TRUE,V997,AL997,I997,BD997,AR997)</f>
        <v>AG-B2A-CC-D3-EE</v>
      </c>
      <c r="BH997" t="s">
        <v>37574</v>
      </c>
      <c r="BJ997" t="s">
        <v>38052</v>
      </c>
      <c r="BK997" cm="1">
        <f t="array" ref="BK997">IF(LEN(TRIM(BG997))=0,"",SUMPRODUCT(--(LEN(TRIM($BG$5:BG997))&gt;0)))</f>
        <v>976</v>
      </c>
      <c r="BL997" t="str">
        <f>IF(BK997&lt;&gt;"",_xlfn.BASE(BK997,36,10),"")</f>
        <v>00000000R4</v>
      </c>
      <c r="BM997" t="str">
        <f>IF(BL997&lt;&gt;"","*"&amp;BL997&amp;"*","")</f>
        <v>*00000000R4*</v>
      </c>
      <c r="BN997" t="s">
        <v>37499</v>
      </c>
      <c r="BO997" t="str">
        <f>_xlfn.TEXTJOIN("-",TRUE,N997,T997)</f>
        <v>DAT004-M16</v>
      </c>
      <c r="CP997" t="s">
        <v>38051</v>
      </c>
      <c r="CU997">
        <v>13.99</v>
      </c>
      <c r="DT997" t="s">
        <v>37026</v>
      </c>
      <c r="EC997" s="7">
        <f t="shared" si="121"/>
        <v>17.487500000000001</v>
      </c>
      <c r="EN997" t="s">
        <v>36995</v>
      </c>
      <c r="EO997">
        <v>1731138031</v>
      </c>
      <c r="EP997" t="s">
        <v>36968</v>
      </c>
      <c r="EQ997" t="s">
        <v>36996</v>
      </c>
      <c r="ER997" t="s">
        <v>36997</v>
      </c>
      <c r="ES997" t="s">
        <v>36967</v>
      </c>
      <c r="ET997" t="s">
        <v>37761</v>
      </c>
      <c r="EU997" t="s">
        <v>36999</v>
      </c>
      <c r="FB997" t="s">
        <v>35377</v>
      </c>
      <c r="FC997" t="s">
        <v>37782</v>
      </c>
      <c r="FD997" t="s">
        <v>28795</v>
      </c>
      <c r="FF997" t="s">
        <v>36990</v>
      </c>
      <c r="FG997" t="s">
        <v>36990</v>
      </c>
      <c r="FH997" t="s">
        <v>38051</v>
      </c>
      <c r="FI997" t="s">
        <v>37762</v>
      </c>
      <c r="FJ997" t="s">
        <v>37763</v>
      </c>
      <c r="FK997" t="s">
        <v>37764</v>
      </c>
      <c r="FL997" t="s">
        <v>37765</v>
      </c>
      <c r="FM997" t="s">
        <v>37766</v>
      </c>
      <c r="FN997" t="s">
        <v>37767</v>
      </c>
      <c r="FO997" t="s">
        <v>37768</v>
      </c>
      <c r="FP997" t="s">
        <v>37769</v>
      </c>
      <c r="FQ997" t="s">
        <v>37028</v>
      </c>
      <c r="FR997" t="s">
        <v>37008</v>
      </c>
      <c r="FS997" t="s">
        <v>37009</v>
      </c>
      <c r="FT997" t="s">
        <v>29158</v>
      </c>
      <c r="FU997" t="s">
        <v>29158</v>
      </c>
      <c r="FV997" t="s">
        <v>28795</v>
      </c>
      <c r="FW997" t="s">
        <v>37030</v>
      </c>
      <c r="FX997" t="s">
        <v>37031</v>
      </c>
      <c r="FY997" t="s">
        <v>36971</v>
      </c>
      <c r="FZ997" t="s">
        <v>36990</v>
      </c>
      <c r="GA997" t="s">
        <v>37783</v>
      </c>
      <c r="GB997" t="s">
        <v>36968</v>
      </c>
      <c r="GC997" t="s">
        <v>37032</v>
      </c>
      <c r="GD997" t="s">
        <v>37033</v>
      </c>
      <c r="GE997" t="s">
        <v>37770</v>
      </c>
      <c r="GF997" t="s">
        <v>37771</v>
      </c>
      <c r="GG997" t="s">
        <v>37772</v>
      </c>
      <c r="GH997" t="s">
        <v>37773</v>
      </c>
      <c r="GI997" t="s">
        <v>37774</v>
      </c>
      <c r="GJ997" t="s">
        <v>37034</v>
      </c>
      <c r="GK997" t="s">
        <v>37035</v>
      </c>
      <c r="GL997" t="s">
        <v>37784</v>
      </c>
      <c r="GM997" t="s">
        <v>37785</v>
      </c>
      <c r="GN997" t="s">
        <v>37786</v>
      </c>
      <c r="GO997" t="s">
        <v>36973</v>
      </c>
      <c r="GP997" t="s">
        <v>28795</v>
      </c>
      <c r="GQ997" t="s">
        <v>37010</v>
      </c>
      <c r="GR997" t="s">
        <v>36969</v>
      </c>
      <c r="GT997" t="s">
        <v>37011</v>
      </c>
      <c r="GU997">
        <f t="shared" si="122"/>
        <v>17.5</v>
      </c>
      <c r="GV997">
        <f t="shared" si="123"/>
        <v>17.5</v>
      </c>
      <c r="GX997">
        <v>14</v>
      </c>
      <c r="GY997" t="s">
        <v>37012</v>
      </c>
      <c r="HA997" t="s">
        <v>37013</v>
      </c>
      <c r="HE997">
        <v>13.99</v>
      </c>
    </row>
    <row r="998" spans="1:224">
      <c r="A998" t="s">
        <v>29123</v>
      </c>
      <c r="B998" t="s">
        <v>36962</v>
      </c>
      <c r="C998" t="s">
        <v>36963</v>
      </c>
      <c r="D998" t="s">
        <v>21372</v>
      </c>
      <c r="E998">
        <v>1</v>
      </c>
      <c r="F998" t="s">
        <v>36964</v>
      </c>
      <c r="G998" t="s">
        <v>38</v>
      </c>
      <c r="H998" t="s">
        <v>37246</v>
      </c>
      <c r="I998" t="s">
        <v>34208</v>
      </c>
      <c r="J998" t="s">
        <v>33297</v>
      </c>
      <c r="K998" t="s">
        <v>21308</v>
      </c>
      <c r="L998" t="s">
        <v>33298</v>
      </c>
      <c r="M998" t="s">
        <v>33343</v>
      </c>
      <c r="N998" t="s">
        <v>21360</v>
      </c>
      <c r="O998" t="s">
        <v>33344</v>
      </c>
      <c r="P998" t="s">
        <v>21282</v>
      </c>
      <c r="Q998" t="s">
        <v>33300</v>
      </c>
      <c r="T998" t="s">
        <v>33349</v>
      </c>
      <c r="U998" t="s">
        <v>37776</v>
      </c>
      <c r="V998" t="s">
        <v>34104</v>
      </c>
      <c r="W998" t="s">
        <v>36967</v>
      </c>
      <c r="X998" t="s">
        <v>36968</v>
      </c>
      <c r="Y998" t="s">
        <v>36969</v>
      </c>
      <c r="Z998">
        <v>200</v>
      </c>
      <c r="AA998">
        <v>195</v>
      </c>
      <c r="AB998" t="s">
        <v>37018</v>
      </c>
      <c r="AC998" t="s">
        <v>36990</v>
      </c>
      <c r="AD998" t="s">
        <v>36971</v>
      </c>
      <c r="AE998" t="s">
        <v>36972</v>
      </c>
      <c r="AF998" t="s">
        <v>36973</v>
      </c>
      <c r="AH998" t="s">
        <v>37757</v>
      </c>
      <c r="AJ998" t="s">
        <v>36967</v>
      </c>
      <c r="AK998" t="s">
        <v>29158</v>
      </c>
      <c r="AL998" t="s">
        <v>37493</v>
      </c>
      <c r="AM998" t="s">
        <v>37898</v>
      </c>
      <c r="AN998" t="s">
        <v>28789</v>
      </c>
      <c r="AQ998" t="s">
        <v>28789</v>
      </c>
      <c r="AR998" t="s">
        <v>34347</v>
      </c>
      <c r="AV998" t="s">
        <v>37135</v>
      </c>
      <c r="AX998" t="s">
        <v>37135</v>
      </c>
      <c r="AY998" t="s">
        <v>37021</v>
      </c>
      <c r="BA998" t="s">
        <v>353</v>
      </c>
      <c r="BB998">
        <v>48</v>
      </c>
      <c r="BC998" t="s">
        <v>37022</v>
      </c>
      <c r="BD998" t="s">
        <v>28739</v>
      </c>
      <c r="BE998" t="s">
        <v>36993</v>
      </c>
      <c r="BF998">
        <v>0.2</v>
      </c>
      <c r="BG998" t="str">
        <f>_xlfn.TEXTJOIN("-",TRUE,V998,AL998,I998,BD998,AR998)</f>
        <v>AG-B2A-CC-D3-EF</v>
      </c>
      <c r="BH998" t="s">
        <v>37576</v>
      </c>
      <c r="BJ998" t="s">
        <v>38053</v>
      </c>
      <c r="BK998" cm="1">
        <f t="array" ref="BK998">IF(LEN(TRIM(BG998))=0,"",SUMPRODUCT(--(LEN(TRIM($BG$5:BG998))&gt;0)))</f>
        <v>977</v>
      </c>
      <c r="BL998" t="str">
        <f>IF(BK998&lt;&gt;"",_xlfn.BASE(BK998,36,10),"")</f>
        <v>00000000R5</v>
      </c>
      <c r="BM998" t="str">
        <f>IF(BL998&lt;&gt;"","*"&amp;BL998&amp;"*","")</f>
        <v>*00000000R5*</v>
      </c>
      <c r="BN998" t="s">
        <v>37502</v>
      </c>
      <c r="BO998" t="str">
        <f>_xlfn.TEXTJOIN("-",TRUE,N998,T998)</f>
        <v>DAT004-M16</v>
      </c>
      <c r="CP998" t="s">
        <v>38051</v>
      </c>
      <c r="CU998">
        <v>13.99</v>
      </c>
      <c r="DT998" t="s">
        <v>37026</v>
      </c>
      <c r="EC998" s="7">
        <f t="shared" si="121"/>
        <v>17.487500000000001</v>
      </c>
      <c r="EN998" t="s">
        <v>36995</v>
      </c>
      <c r="EO998">
        <v>1731138031</v>
      </c>
      <c r="EP998" t="s">
        <v>36968</v>
      </c>
      <c r="EQ998" t="s">
        <v>36996</v>
      </c>
      <c r="ER998" t="s">
        <v>36997</v>
      </c>
      <c r="ES998" t="s">
        <v>36967</v>
      </c>
      <c r="ET998" t="s">
        <v>37761</v>
      </c>
      <c r="EU998" t="s">
        <v>36999</v>
      </c>
      <c r="FB998" t="s">
        <v>35377</v>
      </c>
      <c r="FC998" t="s">
        <v>37782</v>
      </c>
      <c r="FD998" t="s">
        <v>28789</v>
      </c>
      <c r="FF998" t="s">
        <v>36990</v>
      </c>
      <c r="FG998" t="s">
        <v>36990</v>
      </c>
      <c r="FH998" t="s">
        <v>38051</v>
      </c>
      <c r="FI998" t="s">
        <v>37762</v>
      </c>
      <c r="FJ998" t="s">
        <v>37763</v>
      </c>
      <c r="FK998" t="s">
        <v>37764</v>
      </c>
      <c r="FL998" t="s">
        <v>37765</v>
      </c>
      <c r="FM998" t="s">
        <v>37766</v>
      </c>
      <c r="FN998" t="s">
        <v>37767</v>
      </c>
      <c r="FO998" t="s">
        <v>37768</v>
      </c>
      <c r="FP998" t="s">
        <v>37769</v>
      </c>
      <c r="FQ998" t="s">
        <v>37028</v>
      </c>
      <c r="FR998" t="s">
        <v>37008</v>
      </c>
      <c r="FS998" t="s">
        <v>37009</v>
      </c>
      <c r="FT998" t="s">
        <v>29158</v>
      </c>
      <c r="FU998" t="s">
        <v>29158</v>
      </c>
      <c r="FV998" t="s">
        <v>28789</v>
      </c>
      <c r="FW998" t="s">
        <v>37030</v>
      </c>
      <c r="FX998" t="s">
        <v>37031</v>
      </c>
      <c r="FY998" t="s">
        <v>36971</v>
      </c>
      <c r="FZ998" t="s">
        <v>36990</v>
      </c>
      <c r="GA998" t="s">
        <v>37783</v>
      </c>
      <c r="GB998" t="s">
        <v>36968</v>
      </c>
      <c r="GC998" t="s">
        <v>37032</v>
      </c>
      <c r="GD998" t="s">
        <v>37033</v>
      </c>
      <c r="GE998" t="s">
        <v>37770</v>
      </c>
      <c r="GF998" t="s">
        <v>37771</v>
      </c>
      <c r="GG998" t="s">
        <v>37772</v>
      </c>
      <c r="GH998" t="s">
        <v>37773</v>
      </c>
      <c r="GI998" t="s">
        <v>37774</v>
      </c>
      <c r="GJ998" t="s">
        <v>37034</v>
      </c>
      <c r="GK998" t="s">
        <v>37035</v>
      </c>
      <c r="GL998" t="s">
        <v>37784</v>
      </c>
      <c r="GM998" t="s">
        <v>37785</v>
      </c>
      <c r="GN998" t="s">
        <v>37786</v>
      </c>
      <c r="GO998" t="s">
        <v>36973</v>
      </c>
      <c r="GP998" t="s">
        <v>28789</v>
      </c>
      <c r="GQ998" t="s">
        <v>37010</v>
      </c>
      <c r="GR998" t="s">
        <v>36969</v>
      </c>
      <c r="GT998" t="s">
        <v>37011</v>
      </c>
      <c r="GU998">
        <f t="shared" si="122"/>
        <v>17.5</v>
      </c>
      <c r="GV998">
        <f t="shared" si="123"/>
        <v>17.5</v>
      </c>
      <c r="GX998">
        <v>14</v>
      </c>
      <c r="GY998" t="s">
        <v>37012</v>
      </c>
      <c r="HA998" t="s">
        <v>37013</v>
      </c>
      <c r="HE998">
        <v>13.99</v>
      </c>
    </row>
    <row r="999" spans="1:224">
      <c r="A999" t="s">
        <v>29123</v>
      </c>
      <c r="B999" t="s">
        <v>36962</v>
      </c>
      <c r="C999" t="s">
        <v>36963</v>
      </c>
      <c r="D999" t="s">
        <v>21372</v>
      </c>
      <c r="E999">
        <v>1</v>
      </c>
      <c r="F999" t="s">
        <v>36964</v>
      </c>
      <c r="G999" t="s">
        <v>38</v>
      </c>
      <c r="H999" t="s">
        <v>37246</v>
      </c>
      <c r="I999" t="s">
        <v>34208</v>
      </c>
      <c r="J999" t="s">
        <v>33297</v>
      </c>
      <c r="K999" t="s">
        <v>21308</v>
      </c>
      <c r="L999" t="s">
        <v>33298</v>
      </c>
      <c r="M999" t="s">
        <v>33343</v>
      </c>
      <c r="N999" t="s">
        <v>21360</v>
      </c>
      <c r="O999" t="s">
        <v>33344</v>
      </c>
      <c r="P999" t="s">
        <v>21282</v>
      </c>
      <c r="Q999" t="s">
        <v>33300</v>
      </c>
      <c r="T999" t="s">
        <v>33349</v>
      </c>
      <c r="U999" t="s">
        <v>37776</v>
      </c>
      <c r="V999" t="s">
        <v>34104</v>
      </c>
      <c r="W999" t="s">
        <v>36967</v>
      </c>
      <c r="X999" t="s">
        <v>36968</v>
      </c>
      <c r="Y999" t="s">
        <v>36969</v>
      </c>
      <c r="Z999">
        <v>300</v>
      </c>
      <c r="AA999">
        <v>221</v>
      </c>
      <c r="AB999" t="s">
        <v>37018</v>
      </c>
      <c r="AC999" t="s">
        <v>36990</v>
      </c>
      <c r="AD999" t="s">
        <v>36971</v>
      </c>
      <c r="AE999" t="s">
        <v>36972</v>
      </c>
      <c r="AF999" t="s">
        <v>36973</v>
      </c>
      <c r="AH999" t="s">
        <v>37757</v>
      </c>
      <c r="AJ999" t="s">
        <v>36967</v>
      </c>
      <c r="AK999" t="s">
        <v>29158</v>
      </c>
      <c r="AL999" t="s">
        <v>37493</v>
      </c>
      <c r="AM999" t="s">
        <v>37898</v>
      </c>
      <c r="AN999" t="s">
        <v>29088</v>
      </c>
      <c r="AQ999" t="s">
        <v>29088</v>
      </c>
      <c r="AR999" t="s">
        <v>34349</v>
      </c>
      <c r="AV999" t="s">
        <v>37135</v>
      </c>
      <c r="AX999" t="s">
        <v>37135</v>
      </c>
      <c r="AY999" t="s">
        <v>37021</v>
      </c>
      <c r="BA999" t="s">
        <v>353</v>
      </c>
      <c r="BB999">
        <v>48</v>
      </c>
      <c r="BC999" t="s">
        <v>37048</v>
      </c>
      <c r="BD999" t="s">
        <v>34259</v>
      </c>
      <c r="BE999" t="s">
        <v>36993</v>
      </c>
      <c r="BF999">
        <v>0.2</v>
      </c>
      <c r="BG999" t="str">
        <f>_xlfn.TEXTJOIN("-",TRUE,V999,AL999,I999,BD999,AR999)</f>
        <v>AG-B2A-CC-D4-EG</v>
      </c>
      <c r="BH999" t="s">
        <v>37578</v>
      </c>
      <c r="BJ999" t="s">
        <v>38054</v>
      </c>
      <c r="BK999" cm="1">
        <f t="array" ref="BK999">IF(LEN(TRIM(BG999))=0,"",SUMPRODUCT(--(LEN(TRIM($BG$5:BG999))&gt;0)))</f>
        <v>978</v>
      </c>
      <c r="BL999" t="str">
        <f>IF(BK999&lt;&gt;"",_xlfn.BASE(BK999,36,10),"")</f>
        <v>00000000R6</v>
      </c>
      <c r="BM999" t="str">
        <f>IF(BL999&lt;&gt;"","*"&amp;BL999&amp;"*","")</f>
        <v>*00000000R6*</v>
      </c>
      <c r="BN999" t="s">
        <v>37505</v>
      </c>
      <c r="BO999" t="str">
        <f>_xlfn.TEXTJOIN("-",TRUE,N999,T999)</f>
        <v>DAT004-M16</v>
      </c>
      <c r="CP999" t="s">
        <v>38051</v>
      </c>
      <c r="CU999">
        <v>13.99</v>
      </c>
      <c r="DT999" t="s">
        <v>37026</v>
      </c>
      <c r="EC999" s="7">
        <f t="shared" si="121"/>
        <v>17.487500000000001</v>
      </c>
      <c r="EN999" t="s">
        <v>36995</v>
      </c>
      <c r="EO999">
        <v>1731138031</v>
      </c>
      <c r="EP999" t="s">
        <v>36968</v>
      </c>
      <c r="EQ999" t="s">
        <v>36996</v>
      </c>
      <c r="ER999" t="s">
        <v>36997</v>
      </c>
      <c r="ES999" t="s">
        <v>36967</v>
      </c>
      <c r="ET999" t="s">
        <v>37761</v>
      </c>
      <c r="EU999" t="s">
        <v>36999</v>
      </c>
      <c r="FB999" t="s">
        <v>35377</v>
      </c>
      <c r="FC999" t="s">
        <v>37782</v>
      </c>
      <c r="FD999" t="s">
        <v>29088</v>
      </c>
      <c r="FF999" t="s">
        <v>36990</v>
      </c>
      <c r="FG999" t="s">
        <v>36990</v>
      </c>
      <c r="FH999" t="s">
        <v>38051</v>
      </c>
      <c r="FI999" t="s">
        <v>37762</v>
      </c>
      <c r="FJ999" t="s">
        <v>37763</v>
      </c>
      <c r="FK999" t="s">
        <v>37764</v>
      </c>
      <c r="FL999" t="s">
        <v>37765</v>
      </c>
      <c r="FM999" t="s">
        <v>37766</v>
      </c>
      <c r="FN999" t="s">
        <v>37767</v>
      </c>
      <c r="FO999" t="s">
        <v>37768</v>
      </c>
      <c r="FP999" t="s">
        <v>37769</v>
      </c>
      <c r="FQ999" t="s">
        <v>37028</v>
      </c>
      <c r="FR999" t="s">
        <v>37008</v>
      </c>
      <c r="FS999" t="s">
        <v>37009</v>
      </c>
      <c r="FT999" t="s">
        <v>29158</v>
      </c>
      <c r="FU999" t="s">
        <v>29158</v>
      </c>
      <c r="FV999" t="s">
        <v>29088</v>
      </c>
      <c r="FW999" t="s">
        <v>37030</v>
      </c>
      <c r="FX999" t="s">
        <v>37031</v>
      </c>
      <c r="FY999" t="s">
        <v>36971</v>
      </c>
      <c r="FZ999" t="s">
        <v>36990</v>
      </c>
      <c r="GA999" t="s">
        <v>37783</v>
      </c>
      <c r="GB999" t="s">
        <v>36968</v>
      </c>
      <c r="GC999" t="s">
        <v>37032</v>
      </c>
      <c r="GD999" t="s">
        <v>37033</v>
      </c>
      <c r="GE999" t="s">
        <v>37770</v>
      </c>
      <c r="GF999" t="s">
        <v>37771</v>
      </c>
      <c r="GG999" t="s">
        <v>37772</v>
      </c>
      <c r="GH999" t="s">
        <v>37773</v>
      </c>
      <c r="GI999" t="s">
        <v>37774</v>
      </c>
      <c r="GJ999" t="s">
        <v>37034</v>
      </c>
      <c r="GK999" t="s">
        <v>37035</v>
      </c>
      <c r="GL999" t="s">
        <v>37784</v>
      </c>
      <c r="GM999" t="s">
        <v>37785</v>
      </c>
      <c r="GN999" t="s">
        <v>37786</v>
      </c>
      <c r="GO999" t="s">
        <v>36973</v>
      </c>
      <c r="GP999" t="s">
        <v>29088</v>
      </c>
      <c r="GQ999" t="s">
        <v>37010</v>
      </c>
      <c r="GR999" t="s">
        <v>36969</v>
      </c>
      <c r="GT999" t="s">
        <v>37011</v>
      </c>
      <c r="GU999">
        <f t="shared" si="122"/>
        <v>17.5</v>
      </c>
      <c r="GV999">
        <f t="shared" si="123"/>
        <v>17.5</v>
      </c>
      <c r="GX999">
        <v>14</v>
      </c>
      <c r="GY999" t="s">
        <v>37012</v>
      </c>
      <c r="HA999" t="s">
        <v>37013</v>
      </c>
      <c r="HE999">
        <v>13.99</v>
      </c>
    </row>
    <row r="1000" spans="1:224">
      <c r="A1000" t="s">
        <v>29123</v>
      </c>
      <c r="B1000" t="s">
        <v>36962</v>
      </c>
      <c r="C1000" t="s">
        <v>36963</v>
      </c>
      <c r="D1000" t="s">
        <v>21372</v>
      </c>
      <c r="E1000">
        <v>1</v>
      </c>
      <c r="F1000" t="s">
        <v>36964</v>
      </c>
      <c r="G1000" t="s">
        <v>38</v>
      </c>
      <c r="H1000" t="s">
        <v>37246</v>
      </c>
      <c r="I1000" t="s">
        <v>34208</v>
      </c>
      <c r="J1000" t="s">
        <v>33297</v>
      </c>
      <c r="K1000" t="s">
        <v>21308</v>
      </c>
      <c r="L1000" t="s">
        <v>33298</v>
      </c>
      <c r="M1000" t="s">
        <v>33343</v>
      </c>
      <c r="N1000" t="s">
        <v>21360</v>
      </c>
      <c r="O1000" t="s">
        <v>33344</v>
      </c>
      <c r="P1000" t="s">
        <v>21282</v>
      </c>
      <c r="Q1000" t="s">
        <v>33300</v>
      </c>
      <c r="T1000" t="s">
        <v>33349</v>
      </c>
      <c r="U1000" t="s">
        <v>37776</v>
      </c>
      <c r="V1000" t="s">
        <v>34104</v>
      </c>
      <c r="W1000" t="s">
        <v>36967</v>
      </c>
      <c r="X1000" t="s">
        <v>36968</v>
      </c>
      <c r="Y1000" t="s">
        <v>36969</v>
      </c>
      <c r="Z1000">
        <v>300</v>
      </c>
      <c r="AA1000">
        <v>236</v>
      </c>
      <c r="AB1000" t="s">
        <v>37018</v>
      </c>
      <c r="AC1000" t="s">
        <v>36990</v>
      </c>
      <c r="AD1000" t="s">
        <v>36971</v>
      </c>
      <c r="AE1000" t="s">
        <v>36972</v>
      </c>
      <c r="AF1000" t="s">
        <v>36973</v>
      </c>
      <c r="AH1000" t="s">
        <v>37757</v>
      </c>
      <c r="AJ1000" t="s">
        <v>36967</v>
      </c>
      <c r="AK1000" t="s">
        <v>29158</v>
      </c>
      <c r="AL1000" t="s">
        <v>37493</v>
      </c>
      <c r="AM1000" t="s">
        <v>37898</v>
      </c>
      <c r="AN1000" t="s">
        <v>29128</v>
      </c>
      <c r="AQ1000" t="s">
        <v>29128</v>
      </c>
      <c r="AR1000" t="s">
        <v>34351</v>
      </c>
      <c r="AV1000" t="s">
        <v>37135</v>
      </c>
      <c r="AX1000" t="s">
        <v>37135</v>
      </c>
      <c r="AY1000" t="s">
        <v>37021</v>
      </c>
      <c r="BA1000" t="s">
        <v>353</v>
      </c>
      <c r="BB1000">
        <v>48</v>
      </c>
      <c r="BC1000" t="s">
        <v>37048</v>
      </c>
      <c r="BD1000" t="s">
        <v>34259</v>
      </c>
      <c r="BE1000" t="s">
        <v>36993</v>
      </c>
      <c r="BF1000">
        <v>0.2</v>
      </c>
      <c r="BG1000" t="str">
        <f>_xlfn.TEXTJOIN("-",TRUE,V1000,AL1000,I1000,BD1000,AR1000)</f>
        <v>AG-B2A-CC-D4-EH</v>
      </c>
      <c r="BH1000" t="s">
        <v>37580</v>
      </c>
      <c r="BJ1000" t="s">
        <v>38055</v>
      </c>
      <c r="BK1000" cm="1">
        <f t="array" ref="BK1000">IF(LEN(TRIM(BG1000))=0,"",SUMPRODUCT(--(LEN(TRIM($BG$5:BG1000))&gt;0)))</f>
        <v>979</v>
      </c>
      <c r="BL1000" t="str">
        <f>IF(BK1000&lt;&gt;"",_xlfn.BASE(BK1000,36,10),"")</f>
        <v>00000000R7</v>
      </c>
      <c r="BM1000" t="str">
        <f>IF(BL1000&lt;&gt;"","*"&amp;BL1000&amp;"*","")</f>
        <v>*00000000R7*</v>
      </c>
      <c r="BN1000" t="s">
        <v>37508</v>
      </c>
      <c r="BO1000" t="str">
        <f>_xlfn.TEXTJOIN("-",TRUE,N1000,T1000)</f>
        <v>DAT004-M16</v>
      </c>
      <c r="CP1000" t="s">
        <v>38051</v>
      </c>
      <c r="CU1000">
        <v>13.99</v>
      </c>
      <c r="DT1000" t="s">
        <v>37026</v>
      </c>
      <c r="EC1000" s="7">
        <f t="shared" si="121"/>
        <v>17.487500000000001</v>
      </c>
      <c r="EN1000" t="s">
        <v>36995</v>
      </c>
      <c r="EO1000">
        <v>1731138031</v>
      </c>
      <c r="EP1000" t="s">
        <v>36968</v>
      </c>
      <c r="EQ1000" t="s">
        <v>36996</v>
      </c>
      <c r="ER1000" t="s">
        <v>36997</v>
      </c>
      <c r="ES1000" t="s">
        <v>36967</v>
      </c>
      <c r="ET1000" t="s">
        <v>37761</v>
      </c>
      <c r="EU1000" t="s">
        <v>36999</v>
      </c>
      <c r="FB1000" t="s">
        <v>35377</v>
      </c>
      <c r="FC1000" t="s">
        <v>37782</v>
      </c>
      <c r="FD1000" t="s">
        <v>37799</v>
      </c>
      <c r="FF1000" t="s">
        <v>36990</v>
      </c>
      <c r="FG1000" t="s">
        <v>36990</v>
      </c>
      <c r="FH1000" t="s">
        <v>38051</v>
      </c>
      <c r="FI1000" t="s">
        <v>37762</v>
      </c>
      <c r="FJ1000" t="s">
        <v>37763</v>
      </c>
      <c r="FK1000" t="s">
        <v>37764</v>
      </c>
      <c r="FL1000" t="s">
        <v>37765</v>
      </c>
      <c r="FM1000" t="s">
        <v>37766</v>
      </c>
      <c r="FN1000" t="s">
        <v>37767</v>
      </c>
      <c r="FO1000" t="s">
        <v>37768</v>
      </c>
      <c r="FP1000" t="s">
        <v>37769</v>
      </c>
      <c r="FQ1000" t="s">
        <v>37028</v>
      </c>
      <c r="FR1000" t="s">
        <v>37008</v>
      </c>
      <c r="FS1000" t="s">
        <v>37009</v>
      </c>
      <c r="FT1000" t="s">
        <v>29158</v>
      </c>
      <c r="FU1000" t="s">
        <v>29158</v>
      </c>
      <c r="FV1000" t="s">
        <v>37799</v>
      </c>
      <c r="FW1000" t="s">
        <v>37030</v>
      </c>
      <c r="FX1000" t="s">
        <v>37031</v>
      </c>
      <c r="FY1000" t="s">
        <v>36971</v>
      </c>
      <c r="FZ1000" t="s">
        <v>36990</v>
      </c>
      <c r="GA1000" t="s">
        <v>37783</v>
      </c>
      <c r="GB1000" t="s">
        <v>36968</v>
      </c>
      <c r="GC1000" t="s">
        <v>37032</v>
      </c>
      <c r="GD1000" t="s">
        <v>37033</v>
      </c>
      <c r="GE1000" t="s">
        <v>37770</v>
      </c>
      <c r="GF1000" t="s">
        <v>37771</v>
      </c>
      <c r="GG1000" t="s">
        <v>37772</v>
      </c>
      <c r="GH1000" t="s">
        <v>37773</v>
      </c>
      <c r="GI1000" t="s">
        <v>37774</v>
      </c>
      <c r="GJ1000" t="s">
        <v>37034</v>
      </c>
      <c r="GK1000" t="s">
        <v>37035</v>
      </c>
      <c r="GL1000" t="s">
        <v>37784</v>
      </c>
      <c r="GM1000" t="s">
        <v>37785</v>
      </c>
      <c r="GN1000" t="s">
        <v>37786</v>
      </c>
      <c r="GO1000" t="s">
        <v>36973</v>
      </c>
      <c r="GP1000" t="s">
        <v>37799</v>
      </c>
      <c r="GQ1000" t="s">
        <v>37010</v>
      </c>
      <c r="GR1000" t="s">
        <v>36969</v>
      </c>
      <c r="GT1000" t="s">
        <v>37011</v>
      </c>
      <c r="GU1000">
        <f t="shared" si="122"/>
        <v>17.5</v>
      </c>
      <c r="GV1000">
        <f t="shared" si="123"/>
        <v>17.5</v>
      </c>
      <c r="GX1000">
        <v>14</v>
      </c>
      <c r="GY1000" t="s">
        <v>37012</v>
      </c>
      <c r="HA1000" t="s">
        <v>37013</v>
      </c>
      <c r="HE1000">
        <v>13.99</v>
      </c>
    </row>
    <row r="1001" spans="1:224">
      <c r="A1001" t="s">
        <v>29123</v>
      </c>
      <c r="B1001" t="s">
        <v>36962</v>
      </c>
      <c r="C1001" t="s">
        <v>36963</v>
      </c>
      <c r="D1001" t="s">
        <v>21372</v>
      </c>
      <c r="E1001">
        <v>1</v>
      </c>
      <c r="F1001" t="s">
        <v>36964</v>
      </c>
      <c r="G1001" t="s">
        <v>38</v>
      </c>
      <c r="H1001" t="s">
        <v>37246</v>
      </c>
      <c r="I1001" t="s">
        <v>34208</v>
      </c>
      <c r="J1001" t="s">
        <v>33297</v>
      </c>
      <c r="K1001" t="s">
        <v>21308</v>
      </c>
      <c r="L1001" t="s">
        <v>33298</v>
      </c>
      <c r="M1001" t="s">
        <v>33343</v>
      </c>
      <c r="N1001" t="s">
        <v>21360</v>
      </c>
      <c r="O1001" t="s">
        <v>33344</v>
      </c>
      <c r="P1001" t="s">
        <v>21282</v>
      </c>
      <c r="Q1001" t="s">
        <v>33300</v>
      </c>
      <c r="T1001" t="s">
        <v>33349</v>
      </c>
      <c r="U1001" t="s">
        <v>37776</v>
      </c>
      <c r="V1001" t="s">
        <v>34104</v>
      </c>
      <c r="W1001" t="s">
        <v>36967</v>
      </c>
      <c r="X1001" t="s">
        <v>36968</v>
      </c>
      <c r="Y1001" t="s">
        <v>36969</v>
      </c>
      <c r="Z1001">
        <v>300</v>
      </c>
      <c r="AA1001">
        <v>271</v>
      </c>
      <c r="AB1001" t="s">
        <v>37056</v>
      </c>
      <c r="AC1001" t="s">
        <v>36990</v>
      </c>
      <c r="AD1001" t="s">
        <v>36971</v>
      </c>
      <c r="AE1001" t="s">
        <v>36972</v>
      </c>
      <c r="AF1001" t="s">
        <v>36973</v>
      </c>
      <c r="AH1001" t="s">
        <v>37757</v>
      </c>
      <c r="AJ1001" t="s">
        <v>36967</v>
      </c>
      <c r="AK1001" t="s">
        <v>29158</v>
      </c>
      <c r="AL1001" t="s">
        <v>37493</v>
      </c>
      <c r="AM1001" t="s">
        <v>37898</v>
      </c>
      <c r="AN1001" t="s">
        <v>37800</v>
      </c>
      <c r="AQ1001" t="s">
        <v>37800</v>
      </c>
      <c r="AR1001" t="s">
        <v>34353</v>
      </c>
      <c r="AV1001" t="s">
        <v>37135</v>
      </c>
      <c r="AX1001" t="s">
        <v>37135</v>
      </c>
      <c r="AY1001" t="s">
        <v>37058</v>
      </c>
      <c r="BA1001" t="s">
        <v>37059</v>
      </c>
      <c r="BB1001">
        <v>48</v>
      </c>
      <c r="BC1001" t="s">
        <v>37060</v>
      </c>
      <c r="BD1001" t="s">
        <v>34261</v>
      </c>
      <c r="BE1001" t="s">
        <v>36993</v>
      </c>
      <c r="BF1001">
        <v>0.2</v>
      </c>
      <c r="BG1001" t="str">
        <f>_xlfn.TEXTJOIN("-",TRUE,V1001,AL1001,I1001,BD1001,AR1001)</f>
        <v>AG-B2A-CC-D5-EI</v>
      </c>
      <c r="BH1001" t="s">
        <v>37582</v>
      </c>
      <c r="BJ1001" t="s">
        <v>38056</v>
      </c>
      <c r="BK1001" cm="1">
        <f t="array" ref="BK1001">IF(LEN(TRIM(BG1001))=0,"",SUMPRODUCT(--(LEN(TRIM($BG$5:BG1001))&gt;0)))</f>
        <v>980</v>
      </c>
      <c r="BL1001" t="str">
        <f>IF(BK1001&lt;&gt;"",_xlfn.BASE(BK1001,36,10),"")</f>
        <v>00000000R8</v>
      </c>
      <c r="BM1001" t="str">
        <f>IF(BL1001&lt;&gt;"","*"&amp;BL1001&amp;"*","")</f>
        <v>*00000000R8*</v>
      </c>
      <c r="BN1001" t="s">
        <v>37511</v>
      </c>
      <c r="BO1001" t="str">
        <f>_xlfn.TEXTJOIN("-",TRUE,N1001,T1001)</f>
        <v>DAT004-M16</v>
      </c>
      <c r="CP1001" t="s">
        <v>38051</v>
      </c>
      <c r="CU1001">
        <v>16.989999999999998</v>
      </c>
      <c r="DT1001" t="s">
        <v>37026</v>
      </c>
      <c r="EC1001" s="7">
        <f t="shared" si="121"/>
        <v>21.237499999999997</v>
      </c>
      <c r="EN1001" t="s">
        <v>36995</v>
      </c>
      <c r="EO1001">
        <v>1731138031</v>
      </c>
      <c r="EP1001" t="s">
        <v>36968</v>
      </c>
      <c r="EQ1001" t="s">
        <v>36996</v>
      </c>
      <c r="ER1001" t="s">
        <v>36997</v>
      </c>
      <c r="ES1001" t="s">
        <v>36967</v>
      </c>
      <c r="ET1001" t="s">
        <v>37761</v>
      </c>
      <c r="EU1001" t="s">
        <v>36999</v>
      </c>
      <c r="FB1001" t="s">
        <v>35377</v>
      </c>
      <c r="FC1001" t="s">
        <v>37782</v>
      </c>
      <c r="FD1001" t="s">
        <v>37800</v>
      </c>
      <c r="FF1001" t="s">
        <v>36990</v>
      </c>
      <c r="FG1001" t="s">
        <v>36990</v>
      </c>
      <c r="FH1001" t="s">
        <v>38051</v>
      </c>
      <c r="FI1001" t="s">
        <v>37762</v>
      </c>
      <c r="FJ1001" t="s">
        <v>37763</v>
      </c>
      <c r="FK1001" t="s">
        <v>37764</v>
      </c>
      <c r="FL1001" t="s">
        <v>37765</v>
      </c>
      <c r="FM1001" t="s">
        <v>37766</v>
      </c>
      <c r="FN1001" t="s">
        <v>37767</v>
      </c>
      <c r="FO1001" t="s">
        <v>37768</v>
      </c>
      <c r="FP1001" t="s">
        <v>37769</v>
      </c>
      <c r="FQ1001" t="s">
        <v>37028</v>
      </c>
      <c r="FR1001" t="s">
        <v>37008</v>
      </c>
      <c r="FS1001" t="s">
        <v>37009</v>
      </c>
      <c r="FT1001" t="s">
        <v>29158</v>
      </c>
      <c r="FU1001" t="s">
        <v>29158</v>
      </c>
      <c r="FV1001" t="s">
        <v>37800</v>
      </c>
      <c r="FW1001" t="s">
        <v>37030</v>
      </c>
      <c r="FX1001" t="s">
        <v>37031</v>
      </c>
      <c r="FY1001" t="s">
        <v>36971</v>
      </c>
      <c r="FZ1001" t="s">
        <v>36990</v>
      </c>
      <c r="GA1001" t="s">
        <v>37783</v>
      </c>
      <c r="GB1001" t="s">
        <v>36968</v>
      </c>
      <c r="GC1001" t="s">
        <v>37032</v>
      </c>
      <c r="GD1001" t="s">
        <v>37033</v>
      </c>
      <c r="GE1001" t="s">
        <v>37770</v>
      </c>
      <c r="GF1001" t="s">
        <v>37771</v>
      </c>
      <c r="GG1001" t="s">
        <v>37772</v>
      </c>
      <c r="GH1001" t="s">
        <v>37773</v>
      </c>
      <c r="GI1001" t="s">
        <v>37774</v>
      </c>
      <c r="GJ1001" t="s">
        <v>37034</v>
      </c>
      <c r="GK1001" t="s">
        <v>37035</v>
      </c>
      <c r="GL1001" t="s">
        <v>37784</v>
      </c>
      <c r="GM1001" t="s">
        <v>37785</v>
      </c>
      <c r="GN1001" t="s">
        <v>37786</v>
      </c>
      <c r="GO1001" t="s">
        <v>36973</v>
      </c>
      <c r="GP1001" t="s">
        <v>37800</v>
      </c>
      <c r="GQ1001" t="s">
        <v>37010</v>
      </c>
      <c r="GR1001" t="s">
        <v>36969</v>
      </c>
      <c r="GT1001" t="s">
        <v>37011</v>
      </c>
      <c r="GU1001">
        <f t="shared" si="122"/>
        <v>21.25</v>
      </c>
      <c r="GV1001">
        <f t="shared" si="123"/>
        <v>21.25</v>
      </c>
      <c r="GX1001">
        <v>17</v>
      </c>
      <c r="GY1001" t="s">
        <v>37012</v>
      </c>
      <c r="HA1001" t="s">
        <v>37013</v>
      </c>
      <c r="HE1001">
        <v>16.989999999999998</v>
      </c>
    </row>
    <row r="1002" spans="1:224">
      <c r="A1002" t="s">
        <v>29123</v>
      </c>
      <c r="B1002" t="s">
        <v>36962</v>
      </c>
      <c r="C1002" t="s">
        <v>36963</v>
      </c>
      <c r="D1002" t="s">
        <v>21372</v>
      </c>
      <c r="E1002">
        <v>1</v>
      </c>
      <c r="F1002" t="s">
        <v>36964</v>
      </c>
      <c r="G1002" t="s">
        <v>38</v>
      </c>
      <c r="H1002" t="s">
        <v>37246</v>
      </c>
      <c r="I1002" t="s">
        <v>34208</v>
      </c>
      <c r="J1002" t="s">
        <v>33297</v>
      </c>
      <c r="K1002" t="s">
        <v>21308</v>
      </c>
      <c r="L1002" t="s">
        <v>33298</v>
      </c>
      <c r="M1002" t="s">
        <v>33343</v>
      </c>
      <c r="N1002" t="s">
        <v>21360</v>
      </c>
      <c r="O1002" t="s">
        <v>33344</v>
      </c>
      <c r="P1002" t="s">
        <v>21282</v>
      </c>
      <c r="Q1002" t="s">
        <v>33300</v>
      </c>
      <c r="T1002" t="s">
        <v>33349</v>
      </c>
      <c r="U1002" t="s">
        <v>37776</v>
      </c>
      <c r="V1002" t="s">
        <v>34104</v>
      </c>
      <c r="W1002" t="s">
        <v>36967</v>
      </c>
      <c r="X1002" t="s">
        <v>36968</v>
      </c>
      <c r="Y1002" t="s">
        <v>36969</v>
      </c>
      <c r="Z1002">
        <v>300</v>
      </c>
      <c r="AA1002">
        <v>279</v>
      </c>
      <c r="AB1002" t="s">
        <v>37056</v>
      </c>
      <c r="AC1002" t="s">
        <v>36990</v>
      </c>
      <c r="AD1002" t="s">
        <v>36971</v>
      </c>
      <c r="AE1002" t="s">
        <v>36972</v>
      </c>
      <c r="AF1002" t="s">
        <v>36973</v>
      </c>
      <c r="AH1002" t="s">
        <v>37757</v>
      </c>
      <c r="AJ1002" t="s">
        <v>36967</v>
      </c>
      <c r="AK1002" t="s">
        <v>29158</v>
      </c>
      <c r="AL1002" t="s">
        <v>37493</v>
      </c>
      <c r="AM1002" t="s">
        <v>37898</v>
      </c>
      <c r="AN1002" t="s">
        <v>21762</v>
      </c>
      <c r="AQ1002" t="s">
        <v>21762</v>
      </c>
      <c r="AR1002" t="s">
        <v>34355</v>
      </c>
      <c r="AV1002" t="s">
        <v>37135</v>
      </c>
      <c r="AX1002" t="s">
        <v>37135</v>
      </c>
      <c r="AY1002" t="s">
        <v>37058</v>
      </c>
      <c r="BA1002" t="s">
        <v>37059</v>
      </c>
      <c r="BB1002">
        <v>48</v>
      </c>
      <c r="BC1002" t="s">
        <v>37060</v>
      </c>
      <c r="BD1002" t="s">
        <v>34261</v>
      </c>
      <c r="BE1002" t="s">
        <v>36993</v>
      </c>
      <c r="BF1002">
        <v>0.2</v>
      </c>
      <c r="BG1002" t="str">
        <f>_xlfn.TEXTJOIN("-",TRUE,V1002,AL1002,I1002,BD1002,AR1002)</f>
        <v>AG-B2A-CC-D5-EJ</v>
      </c>
      <c r="BH1002" t="s">
        <v>37584</v>
      </c>
      <c r="BJ1002" t="s">
        <v>38057</v>
      </c>
      <c r="BK1002" cm="1">
        <f t="array" ref="BK1002">IF(LEN(TRIM(BG1002))=0,"",SUMPRODUCT(--(LEN(TRIM($BG$5:BG1002))&gt;0)))</f>
        <v>981</v>
      </c>
      <c r="BL1002" t="str">
        <f>IF(BK1002&lt;&gt;"",_xlfn.BASE(BK1002,36,10),"")</f>
        <v>00000000R9</v>
      </c>
      <c r="BM1002" t="str">
        <f>IF(BL1002&lt;&gt;"","*"&amp;BL1002&amp;"*","")</f>
        <v>*00000000R9*</v>
      </c>
      <c r="BN1002" t="s">
        <v>37514</v>
      </c>
      <c r="BO1002" t="str">
        <f>_xlfn.TEXTJOIN("-",TRUE,N1002,T1002)</f>
        <v>DAT004-M16</v>
      </c>
      <c r="CP1002" t="s">
        <v>38051</v>
      </c>
      <c r="CU1002">
        <v>16.989999999999998</v>
      </c>
      <c r="DT1002" t="s">
        <v>37026</v>
      </c>
      <c r="EC1002" s="7">
        <f t="shared" si="121"/>
        <v>21.237499999999997</v>
      </c>
      <c r="EN1002" t="s">
        <v>36995</v>
      </c>
      <c r="EO1002">
        <v>1731138031</v>
      </c>
      <c r="EP1002" t="s">
        <v>36968</v>
      </c>
      <c r="EQ1002" t="s">
        <v>36996</v>
      </c>
      <c r="ER1002" t="s">
        <v>36997</v>
      </c>
      <c r="ES1002" t="s">
        <v>36967</v>
      </c>
      <c r="ET1002" t="s">
        <v>37761</v>
      </c>
      <c r="EU1002" t="s">
        <v>36999</v>
      </c>
      <c r="FB1002" t="s">
        <v>35377</v>
      </c>
      <c r="FC1002" t="s">
        <v>37782</v>
      </c>
      <c r="FD1002" t="s">
        <v>21762</v>
      </c>
      <c r="FF1002" t="s">
        <v>36990</v>
      </c>
      <c r="FG1002" t="s">
        <v>36990</v>
      </c>
      <c r="FH1002" t="s">
        <v>38051</v>
      </c>
      <c r="FI1002" t="s">
        <v>37762</v>
      </c>
      <c r="FJ1002" t="s">
        <v>37763</v>
      </c>
      <c r="FK1002" t="s">
        <v>37764</v>
      </c>
      <c r="FL1002" t="s">
        <v>37765</v>
      </c>
      <c r="FM1002" t="s">
        <v>37766</v>
      </c>
      <c r="FN1002" t="s">
        <v>37767</v>
      </c>
      <c r="FO1002" t="s">
        <v>37768</v>
      </c>
      <c r="FP1002" t="s">
        <v>37769</v>
      </c>
      <c r="FQ1002" t="s">
        <v>37028</v>
      </c>
      <c r="FR1002" t="s">
        <v>37008</v>
      </c>
      <c r="FS1002" t="s">
        <v>37009</v>
      </c>
      <c r="FT1002" t="s">
        <v>29158</v>
      </c>
      <c r="FU1002" t="s">
        <v>29158</v>
      </c>
      <c r="FV1002" t="s">
        <v>21762</v>
      </c>
      <c r="FW1002" t="s">
        <v>37030</v>
      </c>
      <c r="FX1002" t="s">
        <v>37031</v>
      </c>
      <c r="FY1002" t="s">
        <v>36971</v>
      </c>
      <c r="FZ1002" t="s">
        <v>36990</v>
      </c>
      <c r="GA1002" t="s">
        <v>37783</v>
      </c>
      <c r="GB1002" t="s">
        <v>36968</v>
      </c>
      <c r="GC1002" t="s">
        <v>37032</v>
      </c>
      <c r="GD1002" t="s">
        <v>37033</v>
      </c>
      <c r="GE1002" t="s">
        <v>37770</v>
      </c>
      <c r="GF1002" t="s">
        <v>37771</v>
      </c>
      <c r="GG1002" t="s">
        <v>37772</v>
      </c>
      <c r="GH1002" t="s">
        <v>37773</v>
      </c>
      <c r="GI1002" t="s">
        <v>37774</v>
      </c>
      <c r="GJ1002" t="s">
        <v>37034</v>
      </c>
      <c r="GK1002" t="s">
        <v>37035</v>
      </c>
      <c r="GL1002" t="s">
        <v>37784</v>
      </c>
      <c r="GM1002" t="s">
        <v>37785</v>
      </c>
      <c r="GN1002" t="s">
        <v>37786</v>
      </c>
      <c r="GO1002" t="s">
        <v>36973</v>
      </c>
      <c r="GP1002" t="s">
        <v>21762</v>
      </c>
      <c r="GQ1002" t="s">
        <v>37010</v>
      </c>
      <c r="GR1002" t="s">
        <v>36969</v>
      </c>
      <c r="GT1002" t="s">
        <v>37011</v>
      </c>
      <c r="GU1002">
        <f t="shared" si="122"/>
        <v>21.25</v>
      </c>
      <c r="GV1002">
        <f t="shared" si="123"/>
        <v>21.25</v>
      </c>
      <c r="GX1002">
        <v>17</v>
      </c>
      <c r="GY1002" t="s">
        <v>37012</v>
      </c>
      <c r="HA1002" t="s">
        <v>37013</v>
      </c>
      <c r="HE1002">
        <v>16.989999999999998</v>
      </c>
    </row>
    <row r="1003" spans="1:224">
      <c r="A1003" t="s">
        <v>29123</v>
      </c>
      <c r="B1003" t="s">
        <v>36962</v>
      </c>
      <c r="C1003" t="s">
        <v>36963</v>
      </c>
      <c r="D1003" t="s">
        <v>21372</v>
      </c>
      <c r="E1003">
        <v>1</v>
      </c>
      <c r="F1003" t="s">
        <v>36964</v>
      </c>
      <c r="G1003" t="s">
        <v>38</v>
      </c>
      <c r="H1003" t="s">
        <v>37246</v>
      </c>
      <c r="I1003" t="s">
        <v>34208</v>
      </c>
      <c r="J1003" t="s">
        <v>33297</v>
      </c>
      <c r="K1003" t="s">
        <v>21308</v>
      </c>
      <c r="L1003" t="s">
        <v>33298</v>
      </c>
      <c r="M1003" t="s">
        <v>33343</v>
      </c>
      <c r="N1003" t="s">
        <v>21360</v>
      </c>
      <c r="O1003" t="s">
        <v>33344</v>
      </c>
      <c r="P1003" t="s">
        <v>21282</v>
      </c>
      <c r="Q1003" t="s">
        <v>33300</v>
      </c>
      <c r="T1003" t="s">
        <v>33349</v>
      </c>
      <c r="U1003" t="s">
        <v>37776</v>
      </c>
      <c r="V1003" t="s">
        <v>34104</v>
      </c>
      <c r="W1003" t="s">
        <v>36967</v>
      </c>
      <c r="X1003" t="s">
        <v>36968</v>
      </c>
      <c r="Y1003" t="s">
        <v>36969</v>
      </c>
      <c r="Z1003">
        <v>400</v>
      </c>
      <c r="AA1003">
        <v>359</v>
      </c>
      <c r="AB1003" t="s">
        <v>37056</v>
      </c>
      <c r="AC1003" t="s">
        <v>36990</v>
      </c>
      <c r="AD1003" t="s">
        <v>36971</v>
      </c>
      <c r="AE1003" t="s">
        <v>36972</v>
      </c>
      <c r="AF1003" t="s">
        <v>36973</v>
      </c>
      <c r="AH1003" t="s">
        <v>37757</v>
      </c>
      <c r="AJ1003" t="s">
        <v>36967</v>
      </c>
      <c r="AK1003" t="s">
        <v>29158</v>
      </c>
      <c r="AL1003" t="s">
        <v>37493</v>
      </c>
      <c r="AM1003" t="s">
        <v>37898</v>
      </c>
      <c r="AN1003" t="s">
        <v>21772</v>
      </c>
      <c r="AQ1003" t="s">
        <v>21772</v>
      </c>
      <c r="AR1003" t="s">
        <v>34357</v>
      </c>
      <c r="AV1003" t="s">
        <v>37135</v>
      </c>
      <c r="AX1003" t="s">
        <v>37135</v>
      </c>
      <c r="AY1003" t="s">
        <v>37058</v>
      </c>
      <c r="BA1003" t="s">
        <v>37059</v>
      </c>
      <c r="BB1003">
        <v>48</v>
      </c>
      <c r="BC1003" t="s">
        <v>37819</v>
      </c>
      <c r="BD1003" t="s">
        <v>34263</v>
      </c>
      <c r="BE1003" t="s">
        <v>36993</v>
      </c>
      <c r="BF1003">
        <v>0.2</v>
      </c>
      <c r="BG1003" t="str">
        <f>_xlfn.TEXTJOIN("-",TRUE,V1003,AL1003,I1003,BD1003,AR1003)</f>
        <v>AG-B2A-CC-D6-EK</v>
      </c>
      <c r="BH1003" t="s">
        <v>37586</v>
      </c>
      <c r="BJ1003" t="s">
        <v>38058</v>
      </c>
      <c r="BK1003" cm="1">
        <f t="array" ref="BK1003">IF(LEN(TRIM(BG1003))=0,"",SUMPRODUCT(--(LEN(TRIM($BG$5:BG1003))&gt;0)))</f>
        <v>982</v>
      </c>
      <c r="BL1003" t="str">
        <f>IF(BK1003&lt;&gt;"",_xlfn.BASE(BK1003,36,10),"")</f>
        <v>00000000RA</v>
      </c>
      <c r="BM1003" t="str">
        <f>IF(BL1003&lt;&gt;"","*"&amp;BL1003&amp;"*","")</f>
        <v>*00000000RA*</v>
      </c>
      <c r="BN1003" t="s">
        <v>37517</v>
      </c>
      <c r="BO1003" t="str">
        <f>_xlfn.TEXTJOIN("-",TRUE,N1003,T1003)</f>
        <v>DAT004-M16</v>
      </c>
      <c r="CP1003" t="s">
        <v>38051</v>
      </c>
      <c r="CU1003">
        <v>16.989999999999998</v>
      </c>
      <c r="DT1003" t="s">
        <v>37026</v>
      </c>
      <c r="EC1003" s="7">
        <f t="shared" si="121"/>
        <v>21.237499999999997</v>
      </c>
      <c r="EN1003" t="s">
        <v>36995</v>
      </c>
      <c r="EO1003">
        <v>1731138031</v>
      </c>
      <c r="EP1003" t="s">
        <v>36968</v>
      </c>
      <c r="EQ1003" t="s">
        <v>36996</v>
      </c>
      <c r="ER1003" t="s">
        <v>36997</v>
      </c>
      <c r="ES1003" t="s">
        <v>36967</v>
      </c>
      <c r="ET1003" t="s">
        <v>37761</v>
      </c>
      <c r="EU1003" t="s">
        <v>36999</v>
      </c>
      <c r="FB1003" t="s">
        <v>35377</v>
      </c>
      <c r="FC1003" t="s">
        <v>37782</v>
      </c>
      <c r="FD1003" t="s">
        <v>21772</v>
      </c>
      <c r="FF1003" t="s">
        <v>36990</v>
      </c>
      <c r="FG1003" t="s">
        <v>36990</v>
      </c>
      <c r="FH1003" t="s">
        <v>38051</v>
      </c>
      <c r="FI1003" t="s">
        <v>37762</v>
      </c>
      <c r="FJ1003" t="s">
        <v>37763</v>
      </c>
      <c r="FK1003" t="s">
        <v>37764</v>
      </c>
      <c r="FL1003" t="s">
        <v>37765</v>
      </c>
      <c r="FM1003" t="s">
        <v>37766</v>
      </c>
      <c r="FN1003" t="s">
        <v>37767</v>
      </c>
      <c r="FO1003" t="s">
        <v>37768</v>
      </c>
      <c r="FP1003" t="s">
        <v>37769</v>
      </c>
      <c r="FQ1003" t="s">
        <v>37028</v>
      </c>
      <c r="FR1003" t="s">
        <v>37008</v>
      </c>
      <c r="FS1003" t="s">
        <v>37009</v>
      </c>
      <c r="FT1003" t="s">
        <v>29158</v>
      </c>
      <c r="FU1003" t="s">
        <v>29158</v>
      </c>
      <c r="FV1003" t="s">
        <v>21772</v>
      </c>
      <c r="FW1003" t="s">
        <v>37030</v>
      </c>
      <c r="FX1003" t="s">
        <v>37031</v>
      </c>
      <c r="FY1003" t="s">
        <v>36971</v>
      </c>
      <c r="FZ1003" t="s">
        <v>36990</v>
      </c>
      <c r="GA1003" t="s">
        <v>37783</v>
      </c>
      <c r="GB1003" t="s">
        <v>36968</v>
      </c>
      <c r="GC1003" t="s">
        <v>37032</v>
      </c>
      <c r="GD1003" t="s">
        <v>37033</v>
      </c>
      <c r="GE1003" t="s">
        <v>37770</v>
      </c>
      <c r="GF1003" t="s">
        <v>37771</v>
      </c>
      <c r="GG1003" t="s">
        <v>37772</v>
      </c>
      <c r="GH1003" t="s">
        <v>37773</v>
      </c>
      <c r="GI1003" t="s">
        <v>37774</v>
      </c>
      <c r="GJ1003" t="s">
        <v>37034</v>
      </c>
      <c r="GK1003" t="s">
        <v>37035</v>
      </c>
      <c r="GL1003" t="s">
        <v>37784</v>
      </c>
      <c r="GM1003" t="s">
        <v>37785</v>
      </c>
      <c r="GN1003" t="s">
        <v>37786</v>
      </c>
      <c r="GO1003" t="s">
        <v>36973</v>
      </c>
      <c r="GP1003" t="s">
        <v>21772</v>
      </c>
      <c r="GQ1003" t="s">
        <v>37010</v>
      </c>
      <c r="GR1003" t="s">
        <v>36969</v>
      </c>
      <c r="GT1003" t="s">
        <v>37011</v>
      </c>
      <c r="GU1003">
        <f t="shared" si="122"/>
        <v>21.25</v>
      </c>
      <c r="GV1003">
        <f t="shared" si="123"/>
        <v>21.25</v>
      </c>
      <c r="GX1003">
        <v>17</v>
      </c>
      <c r="GY1003" t="s">
        <v>37012</v>
      </c>
      <c r="HA1003" t="s">
        <v>37013</v>
      </c>
      <c r="HE1003">
        <v>16.989999999999998</v>
      </c>
    </row>
    <row r="1004" spans="1:224">
      <c r="A1004" t="s">
        <v>29123</v>
      </c>
      <c r="B1004" t="s">
        <v>36962</v>
      </c>
      <c r="C1004" t="s">
        <v>36963</v>
      </c>
      <c r="D1004" t="s">
        <v>21391</v>
      </c>
      <c r="E1004">
        <v>1</v>
      </c>
      <c r="F1004" t="s">
        <v>36964</v>
      </c>
      <c r="G1004" t="s">
        <v>38</v>
      </c>
      <c r="H1004" t="s">
        <v>37283</v>
      </c>
      <c r="I1004" t="s">
        <v>34210</v>
      </c>
      <c r="J1004" t="s">
        <v>33297</v>
      </c>
      <c r="K1004" t="s">
        <v>21308</v>
      </c>
      <c r="L1004" t="s">
        <v>33298</v>
      </c>
      <c r="M1004" t="s">
        <v>33343</v>
      </c>
      <c r="N1004" t="s">
        <v>21360</v>
      </c>
      <c r="O1004" t="s">
        <v>33344</v>
      </c>
      <c r="P1004" t="s">
        <v>21282</v>
      </c>
      <c r="Q1004" t="s">
        <v>33300</v>
      </c>
      <c r="T1004" t="s">
        <v>33349</v>
      </c>
      <c r="U1004" t="str">
        <f>_xlfn.TEXTJOIN("-",TRUE,J1004:T1004)</f>
        <v>BTC activewear-Daataa Direct-Fruit Of The Loom-Men T-Shirt-DAT004-61082-61430-61036-T-Shirts-Mens Short Sleeve T-Shirt-M16</v>
      </c>
      <c r="V1004" t="str">
        <f>_xlfn.XLOOKUP(U1004,Table3[Final-Name],Table3[Final-Code],"Not Found")</f>
        <v>AG</v>
      </c>
      <c r="W1004" t="s">
        <v>36967</v>
      </c>
      <c r="X1004" t="s">
        <v>36968</v>
      </c>
      <c r="Y1004" t="s">
        <v>36969</v>
      </c>
      <c r="AC1004" t="s">
        <v>36990</v>
      </c>
      <c r="AD1004" t="s">
        <v>36971</v>
      </c>
      <c r="AE1004" t="s">
        <v>36972</v>
      </c>
      <c r="AF1004" t="s">
        <v>36973</v>
      </c>
      <c r="AH1004" t="s">
        <v>37757</v>
      </c>
      <c r="AJ1004" t="s">
        <v>36967</v>
      </c>
      <c r="BH1004" t="s">
        <v>37134</v>
      </c>
      <c r="BK1004" t="str" cm="1">
        <f t="array" ref="BK1004">IF(LEN(TRIM(BG1004))=0,"",SUMPRODUCT(--(LEN(TRIM($BG$5:BG1004))&gt;0)))</f>
        <v/>
      </c>
      <c r="BL1004" t="str">
        <f t="shared" ref="BL1004:BL1067" si="124">IF(BK1004&lt;&gt;"",_xlfn.BASE(BK1004,36,10),"")</f>
        <v/>
      </c>
      <c r="BM1004" t="str">
        <f t="shared" ref="BM1004:BM1059" si="125">IF(BL1004&lt;&gt;"","*"&amp;BL1004&amp;"*","")</f>
        <v/>
      </c>
      <c r="BO1004" t="str">
        <f>_xlfn.TEXTJOIN("-",TRUE,N1004,T1004)</f>
        <v>DAT004-M16</v>
      </c>
      <c r="BP1004" t="s">
        <v>36976</v>
      </c>
      <c r="BQ1004" t="s">
        <v>37758</v>
      </c>
      <c r="BR1004" t="s">
        <v>36978</v>
      </c>
      <c r="BT1004" t="s">
        <v>36979</v>
      </c>
      <c r="BU1004">
        <v>15687</v>
      </c>
      <c r="BY1004">
        <v>1000</v>
      </c>
      <c r="CD1004" t="s">
        <v>37759</v>
      </c>
      <c r="CE1004" t="s">
        <v>36968</v>
      </c>
      <c r="CH1004" t="s">
        <v>36990</v>
      </c>
      <c r="CI1004" t="s">
        <v>36971</v>
      </c>
      <c r="CJ1004" t="s">
        <v>36973</v>
      </c>
      <c r="CK1004" t="s">
        <v>36973</v>
      </c>
      <c r="CN1004" t="s">
        <v>36981</v>
      </c>
      <c r="CO1004" t="s">
        <v>36982</v>
      </c>
      <c r="CP1004" t="s">
        <v>37760</v>
      </c>
      <c r="CQ1004" t="s">
        <v>36984</v>
      </c>
      <c r="CS1004" t="s">
        <v>36985</v>
      </c>
      <c r="CT1004" t="s">
        <v>36986</v>
      </c>
      <c r="CZ1004">
        <v>1</v>
      </c>
      <c r="DB1004" t="s">
        <v>36987</v>
      </c>
      <c r="DH1004">
        <v>0</v>
      </c>
      <c r="DR1004" t="s">
        <v>36988</v>
      </c>
      <c r="DS1004" t="s">
        <v>36989</v>
      </c>
      <c r="DU1004" t="s">
        <v>37757</v>
      </c>
      <c r="DV1004" t="s">
        <v>36967</v>
      </c>
      <c r="DW1004" t="s">
        <v>36990</v>
      </c>
      <c r="DX1004" t="s">
        <v>36991</v>
      </c>
      <c r="EA1004" t="s">
        <v>37135</v>
      </c>
      <c r="EB1004" t="s">
        <v>37136</v>
      </c>
      <c r="EG1004" t="s">
        <v>36982</v>
      </c>
      <c r="EH1004" t="s">
        <v>36992</v>
      </c>
      <c r="EI1004" t="s">
        <v>36993</v>
      </c>
      <c r="EJ1004" t="s">
        <v>36994</v>
      </c>
      <c r="EL1004" t="s">
        <v>37758</v>
      </c>
      <c r="EM1004" t="s">
        <v>36978</v>
      </c>
      <c r="EN1004" t="s">
        <v>36995</v>
      </c>
      <c r="EO1004">
        <v>1731138031</v>
      </c>
      <c r="EP1004" t="s">
        <v>36968</v>
      </c>
      <c r="EQ1004" t="s">
        <v>36996</v>
      </c>
      <c r="ER1004" t="s">
        <v>36997</v>
      </c>
      <c r="ES1004" t="s">
        <v>36967</v>
      </c>
      <c r="ET1004" t="s">
        <v>37761</v>
      </c>
      <c r="EU1004" t="s">
        <v>36999</v>
      </c>
      <c r="FI1004" t="s">
        <v>37762</v>
      </c>
      <c r="FJ1004" t="s">
        <v>37763</v>
      </c>
      <c r="FK1004" t="s">
        <v>37764</v>
      </c>
      <c r="FL1004" t="s">
        <v>37765</v>
      </c>
      <c r="FM1004" t="s">
        <v>37766</v>
      </c>
      <c r="FN1004" t="s">
        <v>37767</v>
      </c>
      <c r="FO1004" t="s">
        <v>37768</v>
      </c>
      <c r="FP1004" t="s">
        <v>37769</v>
      </c>
      <c r="FQ1004" t="s">
        <v>37007</v>
      </c>
      <c r="FR1004" t="s">
        <v>37008</v>
      </c>
      <c r="FS1004" t="s">
        <v>37009</v>
      </c>
      <c r="GE1004" t="s">
        <v>37770</v>
      </c>
      <c r="GF1004" t="s">
        <v>37771</v>
      </c>
      <c r="GG1004" t="s">
        <v>37772</v>
      </c>
      <c r="GH1004" t="s">
        <v>37773</v>
      </c>
      <c r="GI1004" t="s">
        <v>37774</v>
      </c>
      <c r="GQ1004" t="s">
        <v>37010</v>
      </c>
      <c r="GR1004" t="s">
        <v>36969</v>
      </c>
      <c r="GT1004" t="s">
        <v>37011</v>
      </c>
      <c r="GY1004" t="s">
        <v>37012</v>
      </c>
      <c r="HA1004" t="s">
        <v>37013</v>
      </c>
      <c r="HB1004" t="s">
        <v>36977</v>
      </c>
      <c r="HC1004" t="s">
        <v>36978</v>
      </c>
      <c r="HE1004">
        <v>13.99</v>
      </c>
      <c r="HF1004">
        <v>0</v>
      </c>
      <c r="HG1004" t="s">
        <v>37014</v>
      </c>
      <c r="HI1004" t="s">
        <v>37015</v>
      </c>
      <c r="HJ1004">
        <v>1</v>
      </c>
      <c r="HK1004">
        <v>3</v>
      </c>
      <c r="HM1004" t="s">
        <v>37775</v>
      </c>
      <c r="HN1004" t="s">
        <v>37017</v>
      </c>
      <c r="HO1004" t="s">
        <v>36968</v>
      </c>
      <c r="HP1004">
        <v>449</v>
      </c>
    </row>
    <row r="1005" spans="1:224">
      <c r="A1005" t="s">
        <v>29123</v>
      </c>
      <c r="B1005" t="s">
        <v>36962</v>
      </c>
      <c r="C1005" t="s">
        <v>36963</v>
      </c>
      <c r="D1005" t="s">
        <v>21391</v>
      </c>
      <c r="E1005">
        <v>1</v>
      </c>
      <c r="F1005" t="s">
        <v>36964</v>
      </c>
      <c r="G1005" t="s">
        <v>38</v>
      </c>
      <c r="H1005" t="s">
        <v>37283</v>
      </c>
      <c r="I1005" t="s">
        <v>34210</v>
      </c>
      <c r="J1005" t="s">
        <v>33297</v>
      </c>
      <c r="K1005" t="s">
        <v>21308</v>
      </c>
      <c r="L1005" t="s">
        <v>33298</v>
      </c>
      <c r="M1005" t="s">
        <v>33343</v>
      </c>
      <c r="N1005" t="s">
        <v>21360</v>
      </c>
      <c r="O1005" t="s">
        <v>33344</v>
      </c>
      <c r="P1005" t="s">
        <v>21282</v>
      </c>
      <c r="Q1005" t="s">
        <v>33300</v>
      </c>
      <c r="T1005" t="s">
        <v>33349</v>
      </c>
      <c r="U1005" t="s">
        <v>37776</v>
      </c>
      <c r="V1005" t="s">
        <v>34104</v>
      </c>
      <c r="W1005" t="s">
        <v>36967</v>
      </c>
      <c r="X1005" t="s">
        <v>36968</v>
      </c>
      <c r="Y1005" t="s">
        <v>36969</v>
      </c>
      <c r="Z1005">
        <v>200</v>
      </c>
      <c r="AA1005">
        <v>171</v>
      </c>
      <c r="AB1005" t="s">
        <v>37018</v>
      </c>
      <c r="AC1005" t="s">
        <v>36990</v>
      </c>
      <c r="AD1005" t="s">
        <v>36971</v>
      </c>
      <c r="AE1005" t="s">
        <v>36972</v>
      </c>
      <c r="AF1005" t="s">
        <v>36973</v>
      </c>
      <c r="AH1005" t="s">
        <v>37757</v>
      </c>
      <c r="AJ1005" t="s">
        <v>36967</v>
      </c>
      <c r="AK1005" t="s">
        <v>33320</v>
      </c>
      <c r="AL1005" t="s">
        <v>186</v>
      </c>
      <c r="AM1005" t="s">
        <v>37777</v>
      </c>
      <c r="AN1005" t="s">
        <v>28824</v>
      </c>
      <c r="AQ1005" t="s">
        <v>28824</v>
      </c>
      <c r="AR1005" t="s">
        <v>34343</v>
      </c>
      <c r="AW1005" t="s">
        <v>37135</v>
      </c>
      <c r="AX1005" t="s">
        <v>37135</v>
      </c>
      <c r="AY1005" t="s">
        <v>37021</v>
      </c>
      <c r="BA1005" t="s">
        <v>353</v>
      </c>
      <c r="BB1005">
        <v>48</v>
      </c>
      <c r="BC1005" t="s">
        <v>37022</v>
      </c>
      <c r="BD1005" t="s">
        <v>28739</v>
      </c>
      <c r="BE1005" t="s">
        <v>36993</v>
      </c>
      <c r="BF1005">
        <v>0.2</v>
      </c>
      <c r="BG1005" t="str">
        <f>_xlfn.TEXTJOIN("-",TRUE,V1005,AL1005,I1005,BD1005,AR1005)</f>
        <v>AG-B6-CD-D3-ED</v>
      </c>
      <c r="BH1005" t="s">
        <v>38059</v>
      </c>
      <c r="BI1005" t="s">
        <v>38060</v>
      </c>
      <c r="BJ1005" t="s">
        <v>37780</v>
      </c>
      <c r="BK1005" cm="1">
        <f t="array" ref="BK1005">IF(LEN(TRIM(BG1005))=0,"",SUMPRODUCT(--(LEN(TRIM($BG$5:BG1005))&gt;0)))</f>
        <v>983</v>
      </c>
      <c r="BL1005" t="str">
        <f t="shared" si="124"/>
        <v>00000000RB</v>
      </c>
      <c r="BM1005" t="str">
        <f t="shared" si="125"/>
        <v>*00000000RB*</v>
      </c>
      <c r="BN1005" t="s">
        <v>37778</v>
      </c>
      <c r="BO1005" t="str">
        <f>_xlfn.TEXTJOIN("-",TRUE,N1005,T1005)</f>
        <v>DAT004-M16</v>
      </c>
      <c r="CP1005" t="s">
        <v>37781</v>
      </c>
      <c r="CU1005">
        <v>13.99</v>
      </c>
      <c r="DT1005" t="s">
        <v>37026</v>
      </c>
      <c r="EC1005" s="7">
        <f>CU1005/(1-0.2)</f>
        <v>17.487500000000001</v>
      </c>
      <c r="EN1005" t="s">
        <v>36995</v>
      </c>
      <c r="EO1005">
        <v>1731138031</v>
      </c>
      <c r="EP1005" t="s">
        <v>36968</v>
      </c>
      <c r="EQ1005" t="s">
        <v>36996</v>
      </c>
      <c r="ER1005" t="s">
        <v>36997</v>
      </c>
      <c r="ES1005" t="s">
        <v>36967</v>
      </c>
      <c r="ET1005" t="s">
        <v>37761</v>
      </c>
      <c r="EU1005" t="s">
        <v>36999</v>
      </c>
      <c r="FB1005" t="s">
        <v>35377</v>
      </c>
      <c r="FC1005" t="s">
        <v>37782</v>
      </c>
      <c r="FD1005" t="s">
        <v>28824</v>
      </c>
      <c r="FF1005" t="s">
        <v>36990</v>
      </c>
      <c r="FG1005" t="s">
        <v>36990</v>
      </c>
      <c r="FH1005" t="s">
        <v>37781</v>
      </c>
      <c r="FI1005" t="s">
        <v>37762</v>
      </c>
      <c r="FJ1005" t="s">
        <v>37763</v>
      </c>
      <c r="FK1005" t="s">
        <v>37764</v>
      </c>
      <c r="FL1005" t="s">
        <v>37765</v>
      </c>
      <c r="FM1005" t="s">
        <v>37766</v>
      </c>
      <c r="FN1005" t="s">
        <v>37767</v>
      </c>
      <c r="FO1005" t="s">
        <v>37768</v>
      </c>
      <c r="FP1005" t="s">
        <v>37769</v>
      </c>
      <c r="FQ1005" t="s">
        <v>37028</v>
      </c>
      <c r="FR1005" t="s">
        <v>37008</v>
      </c>
      <c r="FS1005" t="s">
        <v>37009</v>
      </c>
      <c r="FT1005" t="s">
        <v>33320</v>
      </c>
      <c r="FU1005" t="s">
        <v>33320</v>
      </c>
      <c r="FV1005" t="s">
        <v>28824</v>
      </c>
      <c r="FW1005" t="s">
        <v>37030</v>
      </c>
      <c r="FX1005" t="s">
        <v>37031</v>
      </c>
      <c r="FY1005" t="s">
        <v>36971</v>
      </c>
      <c r="FZ1005" t="s">
        <v>36990</v>
      </c>
      <c r="GA1005" t="s">
        <v>37783</v>
      </c>
      <c r="GB1005" t="s">
        <v>36968</v>
      </c>
      <c r="GC1005" t="s">
        <v>37032</v>
      </c>
      <c r="GD1005" t="s">
        <v>37033</v>
      </c>
      <c r="GE1005" t="s">
        <v>37770</v>
      </c>
      <c r="GF1005" t="s">
        <v>37771</v>
      </c>
      <c r="GG1005" t="s">
        <v>37772</v>
      </c>
      <c r="GH1005" t="s">
        <v>37773</v>
      </c>
      <c r="GI1005" t="s">
        <v>37774</v>
      </c>
      <c r="GJ1005" t="s">
        <v>37034</v>
      </c>
      <c r="GK1005" t="s">
        <v>37035</v>
      </c>
      <c r="GL1005" t="s">
        <v>37784</v>
      </c>
      <c r="GM1005" t="s">
        <v>37785</v>
      </c>
      <c r="GN1005" t="s">
        <v>37786</v>
      </c>
      <c r="GO1005" t="s">
        <v>36973</v>
      </c>
      <c r="GP1005" t="s">
        <v>28824</v>
      </c>
      <c r="GQ1005" t="s">
        <v>37010</v>
      </c>
      <c r="GR1005" t="s">
        <v>36969</v>
      </c>
      <c r="GT1005" t="s">
        <v>37011</v>
      </c>
      <c r="GU1005">
        <f>GX1005/(1-0.2)</f>
        <v>17.5</v>
      </c>
      <c r="GV1005">
        <f>GX1005/(1-0.2)</f>
        <v>17.5</v>
      </c>
      <c r="GX1005">
        <v>14</v>
      </c>
      <c r="GY1005" t="s">
        <v>37012</v>
      </c>
      <c r="HA1005" t="s">
        <v>37013</v>
      </c>
      <c r="HE1005">
        <v>13.99</v>
      </c>
    </row>
    <row r="1006" spans="1:224">
      <c r="A1006" t="s">
        <v>29123</v>
      </c>
      <c r="B1006" t="s">
        <v>36962</v>
      </c>
      <c r="C1006" t="s">
        <v>36963</v>
      </c>
      <c r="D1006" t="s">
        <v>21391</v>
      </c>
      <c r="E1006">
        <v>1</v>
      </c>
      <c r="F1006" t="s">
        <v>36964</v>
      </c>
      <c r="G1006" t="s">
        <v>38</v>
      </c>
      <c r="H1006" t="s">
        <v>37283</v>
      </c>
      <c r="I1006" t="s">
        <v>34210</v>
      </c>
      <c r="J1006" t="s">
        <v>33297</v>
      </c>
      <c r="K1006" t="s">
        <v>21308</v>
      </c>
      <c r="L1006" t="s">
        <v>33298</v>
      </c>
      <c r="M1006" t="s">
        <v>33343</v>
      </c>
      <c r="N1006" t="s">
        <v>21360</v>
      </c>
      <c r="O1006" t="s">
        <v>33344</v>
      </c>
      <c r="P1006" t="s">
        <v>21282</v>
      </c>
      <c r="Q1006" t="s">
        <v>33300</v>
      </c>
      <c r="T1006" t="s">
        <v>33349</v>
      </c>
      <c r="U1006" t="s">
        <v>37776</v>
      </c>
      <c r="V1006" t="s">
        <v>34104</v>
      </c>
      <c r="W1006" t="s">
        <v>36967</v>
      </c>
      <c r="X1006" t="s">
        <v>36968</v>
      </c>
      <c r="Y1006" t="s">
        <v>36969</v>
      </c>
      <c r="Z1006">
        <v>200</v>
      </c>
      <c r="AA1006">
        <v>186</v>
      </c>
      <c r="AB1006" t="s">
        <v>37018</v>
      </c>
      <c r="AC1006" t="s">
        <v>36990</v>
      </c>
      <c r="AD1006" t="s">
        <v>36971</v>
      </c>
      <c r="AE1006" t="s">
        <v>36972</v>
      </c>
      <c r="AF1006" t="s">
        <v>36973</v>
      </c>
      <c r="AH1006" t="s">
        <v>37757</v>
      </c>
      <c r="AJ1006" t="s">
        <v>36967</v>
      </c>
      <c r="AK1006" t="s">
        <v>33320</v>
      </c>
      <c r="AL1006" t="s">
        <v>186</v>
      </c>
      <c r="AM1006" t="s">
        <v>37777</v>
      </c>
      <c r="AN1006" t="s">
        <v>28795</v>
      </c>
      <c r="AQ1006" t="s">
        <v>28795</v>
      </c>
      <c r="AR1006" t="s">
        <v>34345</v>
      </c>
      <c r="AW1006" t="s">
        <v>37135</v>
      </c>
      <c r="AX1006" t="s">
        <v>37135</v>
      </c>
      <c r="AY1006" t="s">
        <v>37021</v>
      </c>
      <c r="BA1006" t="s">
        <v>353</v>
      </c>
      <c r="BB1006">
        <v>48</v>
      </c>
      <c r="BC1006" t="s">
        <v>37022</v>
      </c>
      <c r="BD1006" t="s">
        <v>28739</v>
      </c>
      <c r="BE1006" t="s">
        <v>36993</v>
      </c>
      <c r="BF1006">
        <v>0.2</v>
      </c>
      <c r="BG1006" t="str">
        <f>_xlfn.TEXTJOIN("-",TRUE,V1006,AL1006,I1006,BD1006,AR1006)</f>
        <v>AG-B6-CD-D3-EE</v>
      </c>
      <c r="BH1006" t="s">
        <v>38061</v>
      </c>
      <c r="BI1006" t="s">
        <v>38062</v>
      </c>
      <c r="BJ1006" t="s">
        <v>37789</v>
      </c>
      <c r="BK1006" cm="1">
        <f t="array" ref="BK1006">IF(LEN(TRIM(BG1006))=0,"",SUMPRODUCT(--(LEN(TRIM($BG$5:BG1006))&gt;0)))</f>
        <v>984</v>
      </c>
      <c r="BL1006" t="str">
        <f>IF(BK1006&lt;&gt;"",_xlfn.BASE(BK1006,36,10),"")</f>
        <v>00000000RC</v>
      </c>
      <c r="BM1006" t="str">
        <f>IF(BL1006&lt;&gt;"","*"&amp;BL1006&amp;"*","")</f>
        <v>*00000000RC*</v>
      </c>
      <c r="BN1006" t="s">
        <v>37787</v>
      </c>
      <c r="BO1006" t="str">
        <f>_xlfn.TEXTJOIN("-",TRUE,N1006,T1006)</f>
        <v>DAT004-M16</v>
      </c>
      <c r="CP1006" t="s">
        <v>37781</v>
      </c>
      <c r="CU1006">
        <v>13.99</v>
      </c>
      <c r="DT1006" t="s">
        <v>37026</v>
      </c>
      <c r="EC1006" s="7">
        <f t="shared" ref="EC1006:EC1069" si="126">CU1006/(1-0.2)</f>
        <v>17.487500000000001</v>
      </c>
      <c r="EN1006" t="s">
        <v>36995</v>
      </c>
      <c r="EO1006">
        <v>1731138031</v>
      </c>
      <c r="EP1006" t="s">
        <v>36968</v>
      </c>
      <c r="EQ1006" t="s">
        <v>36996</v>
      </c>
      <c r="ER1006" t="s">
        <v>36997</v>
      </c>
      <c r="ES1006" t="s">
        <v>36967</v>
      </c>
      <c r="ET1006" t="s">
        <v>37761</v>
      </c>
      <c r="EU1006" t="s">
        <v>36999</v>
      </c>
      <c r="FB1006" t="s">
        <v>35377</v>
      </c>
      <c r="FC1006" t="s">
        <v>37782</v>
      </c>
      <c r="FD1006" t="s">
        <v>28795</v>
      </c>
      <c r="FF1006" t="s">
        <v>36990</v>
      </c>
      <c r="FG1006" t="s">
        <v>36990</v>
      </c>
      <c r="FH1006" t="s">
        <v>37781</v>
      </c>
      <c r="FI1006" t="s">
        <v>37762</v>
      </c>
      <c r="FJ1006" t="s">
        <v>37763</v>
      </c>
      <c r="FK1006" t="s">
        <v>37764</v>
      </c>
      <c r="FL1006" t="s">
        <v>37765</v>
      </c>
      <c r="FM1006" t="s">
        <v>37766</v>
      </c>
      <c r="FN1006" t="s">
        <v>37767</v>
      </c>
      <c r="FO1006" t="s">
        <v>37768</v>
      </c>
      <c r="FP1006" t="s">
        <v>37769</v>
      </c>
      <c r="FQ1006" t="s">
        <v>37028</v>
      </c>
      <c r="FR1006" t="s">
        <v>37008</v>
      </c>
      <c r="FS1006" t="s">
        <v>37009</v>
      </c>
      <c r="FT1006" t="s">
        <v>33320</v>
      </c>
      <c r="FU1006" t="s">
        <v>33320</v>
      </c>
      <c r="FV1006" t="s">
        <v>28795</v>
      </c>
      <c r="FW1006" t="s">
        <v>37030</v>
      </c>
      <c r="FX1006" t="s">
        <v>37031</v>
      </c>
      <c r="FY1006" t="s">
        <v>36971</v>
      </c>
      <c r="FZ1006" t="s">
        <v>36990</v>
      </c>
      <c r="GA1006" t="s">
        <v>37783</v>
      </c>
      <c r="GB1006" t="s">
        <v>36968</v>
      </c>
      <c r="GC1006" t="s">
        <v>37032</v>
      </c>
      <c r="GD1006" t="s">
        <v>37033</v>
      </c>
      <c r="GE1006" t="s">
        <v>37770</v>
      </c>
      <c r="GF1006" t="s">
        <v>37771</v>
      </c>
      <c r="GG1006" t="s">
        <v>37772</v>
      </c>
      <c r="GH1006" t="s">
        <v>37773</v>
      </c>
      <c r="GI1006" t="s">
        <v>37774</v>
      </c>
      <c r="GJ1006" t="s">
        <v>37034</v>
      </c>
      <c r="GK1006" t="s">
        <v>37035</v>
      </c>
      <c r="GL1006" t="s">
        <v>37784</v>
      </c>
      <c r="GM1006" t="s">
        <v>37785</v>
      </c>
      <c r="GN1006" t="s">
        <v>37786</v>
      </c>
      <c r="GO1006" t="s">
        <v>36973</v>
      </c>
      <c r="GP1006" t="s">
        <v>28795</v>
      </c>
      <c r="GQ1006" t="s">
        <v>37010</v>
      </c>
      <c r="GR1006" t="s">
        <v>36969</v>
      </c>
      <c r="GT1006" t="s">
        <v>37011</v>
      </c>
      <c r="GU1006">
        <f t="shared" ref="GU1006:GU1069" si="127">GX1006/(1-0.2)</f>
        <v>17.5</v>
      </c>
      <c r="GV1006">
        <f t="shared" ref="GV1006:GV1069" si="128">GX1006/(1-0.2)</f>
        <v>17.5</v>
      </c>
      <c r="GX1006">
        <v>14</v>
      </c>
      <c r="GY1006" t="s">
        <v>37012</v>
      </c>
      <c r="HA1006" t="s">
        <v>37013</v>
      </c>
      <c r="HE1006">
        <v>13.99</v>
      </c>
    </row>
    <row r="1007" spans="1:224">
      <c r="A1007" t="s">
        <v>29123</v>
      </c>
      <c r="B1007" t="s">
        <v>36962</v>
      </c>
      <c r="C1007" t="s">
        <v>36963</v>
      </c>
      <c r="D1007" t="s">
        <v>21391</v>
      </c>
      <c r="E1007">
        <v>1</v>
      </c>
      <c r="F1007" t="s">
        <v>36964</v>
      </c>
      <c r="G1007" t="s">
        <v>38</v>
      </c>
      <c r="H1007" t="s">
        <v>37283</v>
      </c>
      <c r="I1007" t="s">
        <v>34210</v>
      </c>
      <c r="J1007" t="s">
        <v>33297</v>
      </c>
      <c r="K1007" t="s">
        <v>21308</v>
      </c>
      <c r="L1007" t="s">
        <v>33298</v>
      </c>
      <c r="M1007" t="s">
        <v>33343</v>
      </c>
      <c r="N1007" t="s">
        <v>21360</v>
      </c>
      <c r="O1007" t="s">
        <v>33344</v>
      </c>
      <c r="P1007" t="s">
        <v>21282</v>
      </c>
      <c r="Q1007" t="s">
        <v>33300</v>
      </c>
      <c r="T1007" t="s">
        <v>33349</v>
      </c>
      <c r="U1007" t="s">
        <v>37776</v>
      </c>
      <c r="V1007" t="s">
        <v>34104</v>
      </c>
      <c r="W1007" t="s">
        <v>36967</v>
      </c>
      <c r="X1007" t="s">
        <v>36968</v>
      </c>
      <c r="Y1007" t="s">
        <v>36969</v>
      </c>
      <c r="Z1007">
        <v>200</v>
      </c>
      <c r="AA1007">
        <v>195</v>
      </c>
      <c r="AB1007" t="s">
        <v>37018</v>
      </c>
      <c r="AC1007" t="s">
        <v>36990</v>
      </c>
      <c r="AD1007" t="s">
        <v>36971</v>
      </c>
      <c r="AE1007" t="s">
        <v>36972</v>
      </c>
      <c r="AF1007" t="s">
        <v>36973</v>
      </c>
      <c r="AH1007" t="s">
        <v>37757</v>
      </c>
      <c r="AJ1007" t="s">
        <v>36967</v>
      </c>
      <c r="AK1007" t="s">
        <v>33320</v>
      </c>
      <c r="AL1007" t="s">
        <v>186</v>
      </c>
      <c r="AM1007" t="s">
        <v>37777</v>
      </c>
      <c r="AN1007" t="s">
        <v>28789</v>
      </c>
      <c r="AQ1007" t="s">
        <v>28789</v>
      </c>
      <c r="AR1007" t="s">
        <v>34347</v>
      </c>
      <c r="AW1007" t="s">
        <v>37135</v>
      </c>
      <c r="AX1007" t="s">
        <v>37135</v>
      </c>
      <c r="AY1007" t="s">
        <v>37021</v>
      </c>
      <c r="BA1007" t="s">
        <v>353</v>
      </c>
      <c r="BB1007">
        <v>48</v>
      </c>
      <c r="BC1007" t="s">
        <v>37022</v>
      </c>
      <c r="BD1007" t="s">
        <v>28739</v>
      </c>
      <c r="BE1007" t="s">
        <v>36993</v>
      </c>
      <c r="BF1007">
        <v>0.2</v>
      </c>
      <c r="BG1007" t="str">
        <f>_xlfn.TEXTJOIN("-",TRUE,V1007,AL1007,I1007,BD1007,AR1007)</f>
        <v>AG-B6-CD-D3-EF</v>
      </c>
      <c r="BH1007" t="s">
        <v>38063</v>
      </c>
      <c r="BI1007" t="s">
        <v>38064</v>
      </c>
      <c r="BJ1007" t="s">
        <v>37792</v>
      </c>
      <c r="BK1007" cm="1">
        <f t="array" ref="BK1007">IF(LEN(TRIM(BG1007))=0,"",SUMPRODUCT(--(LEN(TRIM($BG$5:BG1007))&gt;0)))</f>
        <v>985</v>
      </c>
      <c r="BL1007" t="str">
        <f>IF(BK1007&lt;&gt;"",_xlfn.BASE(BK1007,36,10),"")</f>
        <v>00000000RD</v>
      </c>
      <c r="BM1007" t="str">
        <f>IF(BL1007&lt;&gt;"","*"&amp;BL1007&amp;"*","")</f>
        <v>*00000000RD*</v>
      </c>
      <c r="BN1007" t="s">
        <v>37790</v>
      </c>
      <c r="BO1007" t="str">
        <f>_xlfn.TEXTJOIN("-",TRUE,N1007,T1007)</f>
        <v>DAT004-M16</v>
      </c>
      <c r="CP1007" t="s">
        <v>37781</v>
      </c>
      <c r="CU1007">
        <v>13.99</v>
      </c>
      <c r="DT1007" t="s">
        <v>37026</v>
      </c>
      <c r="EC1007" s="7">
        <f t="shared" si="126"/>
        <v>17.487500000000001</v>
      </c>
      <c r="EN1007" t="s">
        <v>36995</v>
      </c>
      <c r="EO1007">
        <v>1731138031</v>
      </c>
      <c r="EP1007" t="s">
        <v>36968</v>
      </c>
      <c r="EQ1007" t="s">
        <v>36996</v>
      </c>
      <c r="ER1007" t="s">
        <v>36997</v>
      </c>
      <c r="ES1007" t="s">
        <v>36967</v>
      </c>
      <c r="ET1007" t="s">
        <v>37761</v>
      </c>
      <c r="EU1007" t="s">
        <v>36999</v>
      </c>
      <c r="FB1007" t="s">
        <v>35377</v>
      </c>
      <c r="FC1007" t="s">
        <v>37782</v>
      </c>
      <c r="FD1007" t="s">
        <v>28789</v>
      </c>
      <c r="FF1007" t="s">
        <v>36990</v>
      </c>
      <c r="FG1007" t="s">
        <v>36990</v>
      </c>
      <c r="FH1007" t="s">
        <v>37781</v>
      </c>
      <c r="FI1007" t="s">
        <v>37762</v>
      </c>
      <c r="FJ1007" t="s">
        <v>37763</v>
      </c>
      <c r="FK1007" t="s">
        <v>37764</v>
      </c>
      <c r="FL1007" t="s">
        <v>37765</v>
      </c>
      <c r="FM1007" t="s">
        <v>37766</v>
      </c>
      <c r="FN1007" t="s">
        <v>37767</v>
      </c>
      <c r="FO1007" t="s">
        <v>37768</v>
      </c>
      <c r="FP1007" t="s">
        <v>37769</v>
      </c>
      <c r="FQ1007" t="s">
        <v>37028</v>
      </c>
      <c r="FR1007" t="s">
        <v>37008</v>
      </c>
      <c r="FS1007" t="s">
        <v>37009</v>
      </c>
      <c r="FT1007" t="s">
        <v>33320</v>
      </c>
      <c r="FU1007" t="s">
        <v>33320</v>
      </c>
      <c r="FV1007" t="s">
        <v>28789</v>
      </c>
      <c r="FW1007" t="s">
        <v>37030</v>
      </c>
      <c r="FX1007" t="s">
        <v>37031</v>
      </c>
      <c r="FY1007" t="s">
        <v>36971</v>
      </c>
      <c r="FZ1007" t="s">
        <v>36990</v>
      </c>
      <c r="GA1007" t="s">
        <v>37783</v>
      </c>
      <c r="GB1007" t="s">
        <v>36968</v>
      </c>
      <c r="GC1007" t="s">
        <v>37032</v>
      </c>
      <c r="GD1007" t="s">
        <v>37033</v>
      </c>
      <c r="GE1007" t="s">
        <v>37770</v>
      </c>
      <c r="GF1007" t="s">
        <v>37771</v>
      </c>
      <c r="GG1007" t="s">
        <v>37772</v>
      </c>
      <c r="GH1007" t="s">
        <v>37773</v>
      </c>
      <c r="GI1007" t="s">
        <v>37774</v>
      </c>
      <c r="GJ1007" t="s">
        <v>37034</v>
      </c>
      <c r="GK1007" t="s">
        <v>37035</v>
      </c>
      <c r="GL1007" t="s">
        <v>37784</v>
      </c>
      <c r="GM1007" t="s">
        <v>37785</v>
      </c>
      <c r="GN1007" t="s">
        <v>37786</v>
      </c>
      <c r="GO1007" t="s">
        <v>36973</v>
      </c>
      <c r="GP1007" t="s">
        <v>28789</v>
      </c>
      <c r="GQ1007" t="s">
        <v>37010</v>
      </c>
      <c r="GR1007" t="s">
        <v>36969</v>
      </c>
      <c r="GT1007" t="s">
        <v>37011</v>
      </c>
      <c r="GU1007">
        <f t="shared" si="127"/>
        <v>17.5</v>
      </c>
      <c r="GV1007">
        <f t="shared" si="128"/>
        <v>17.5</v>
      </c>
      <c r="GX1007">
        <v>14</v>
      </c>
      <c r="GY1007" t="s">
        <v>37012</v>
      </c>
      <c r="HA1007" t="s">
        <v>37013</v>
      </c>
      <c r="HE1007">
        <v>13.99</v>
      </c>
    </row>
    <row r="1008" spans="1:224">
      <c r="A1008" t="s">
        <v>29123</v>
      </c>
      <c r="B1008" t="s">
        <v>36962</v>
      </c>
      <c r="C1008" t="s">
        <v>36963</v>
      </c>
      <c r="D1008" t="s">
        <v>21391</v>
      </c>
      <c r="E1008">
        <v>1</v>
      </c>
      <c r="F1008" t="s">
        <v>36964</v>
      </c>
      <c r="G1008" t="s">
        <v>38</v>
      </c>
      <c r="H1008" t="s">
        <v>37283</v>
      </c>
      <c r="I1008" t="s">
        <v>34210</v>
      </c>
      <c r="J1008" t="s">
        <v>33297</v>
      </c>
      <c r="K1008" t="s">
        <v>21308</v>
      </c>
      <c r="L1008" t="s">
        <v>33298</v>
      </c>
      <c r="M1008" t="s">
        <v>33343</v>
      </c>
      <c r="N1008" t="s">
        <v>21360</v>
      </c>
      <c r="O1008" t="s">
        <v>33344</v>
      </c>
      <c r="P1008" t="s">
        <v>21282</v>
      </c>
      <c r="Q1008" t="s">
        <v>33300</v>
      </c>
      <c r="T1008" t="s">
        <v>33349</v>
      </c>
      <c r="U1008" t="s">
        <v>37776</v>
      </c>
      <c r="V1008" t="s">
        <v>34104</v>
      </c>
      <c r="W1008" t="s">
        <v>36967</v>
      </c>
      <c r="X1008" t="s">
        <v>36968</v>
      </c>
      <c r="Y1008" t="s">
        <v>36969</v>
      </c>
      <c r="Z1008">
        <v>300</v>
      </c>
      <c r="AA1008">
        <v>221</v>
      </c>
      <c r="AB1008" t="s">
        <v>37018</v>
      </c>
      <c r="AC1008" t="s">
        <v>36990</v>
      </c>
      <c r="AD1008" t="s">
        <v>36971</v>
      </c>
      <c r="AE1008" t="s">
        <v>36972</v>
      </c>
      <c r="AF1008" t="s">
        <v>36973</v>
      </c>
      <c r="AH1008" t="s">
        <v>37757</v>
      </c>
      <c r="AJ1008" t="s">
        <v>36967</v>
      </c>
      <c r="AK1008" t="s">
        <v>33320</v>
      </c>
      <c r="AL1008" t="s">
        <v>186</v>
      </c>
      <c r="AM1008" t="s">
        <v>37777</v>
      </c>
      <c r="AN1008" t="s">
        <v>29088</v>
      </c>
      <c r="AQ1008" t="s">
        <v>29088</v>
      </c>
      <c r="AR1008" t="s">
        <v>34349</v>
      </c>
      <c r="AW1008" t="s">
        <v>37135</v>
      </c>
      <c r="AX1008" t="s">
        <v>37135</v>
      </c>
      <c r="AY1008" t="s">
        <v>37021</v>
      </c>
      <c r="BA1008" t="s">
        <v>353</v>
      </c>
      <c r="BB1008">
        <v>48</v>
      </c>
      <c r="BC1008" t="s">
        <v>37048</v>
      </c>
      <c r="BD1008" t="s">
        <v>34259</v>
      </c>
      <c r="BE1008" t="s">
        <v>36993</v>
      </c>
      <c r="BF1008">
        <v>0.2</v>
      </c>
      <c r="BG1008" t="str">
        <f>_xlfn.TEXTJOIN("-",TRUE,V1008,AL1008,I1008,BD1008,AR1008)</f>
        <v>AG-B6-CD-D4-EG</v>
      </c>
      <c r="BH1008" t="s">
        <v>38065</v>
      </c>
      <c r="BI1008" t="s">
        <v>38066</v>
      </c>
      <c r="BJ1008" t="s">
        <v>37795</v>
      </c>
      <c r="BK1008" cm="1">
        <f t="array" ref="BK1008">IF(LEN(TRIM(BG1008))=0,"",SUMPRODUCT(--(LEN(TRIM($BG$5:BG1008))&gt;0)))</f>
        <v>986</v>
      </c>
      <c r="BL1008" t="str">
        <f>IF(BK1008&lt;&gt;"",_xlfn.BASE(BK1008,36,10),"")</f>
        <v>00000000RE</v>
      </c>
      <c r="BM1008" t="str">
        <f>IF(BL1008&lt;&gt;"","*"&amp;BL1008&amp;"*","")</f>
        <v>*00000000RE*</v>
      </c>
      <c r="BN1008" t="s">
        <v>37793</v>
      </c>
      <c r="BO1008" t="str">
        <f>_xlfn.TEXTJOIN("-",TRUE,N1008,T1008)</f>
        <v>DAT004-M16</v>
      </c>
      <c r="CP1008" t="s">
        <v>37781</v>
      </c>
      <c r="CU1008">
        <v>13.99</v>
      </c>
      <c r="DT1008" t="s">
        <v>37026</v>
      </c>
      <c r="EC1008" s="7">
        <f t="shared" si="126"/>
        <v>17.487500000000001</v>
      </c>
      <c r="EN1008" t="s">
        <v>36995</v>
      </c>
      <c r="EO1008">
        <v>1731138031</v>
      </c>
      <c r="EP1008" t="s">
        <v>36968</v>
      </c>
      <c r="EQ1008" t="s">
        <v>36996</v>
      </c>
      <c r="ER1008" t="s">
        <v>36997</v>
      </c>
      <c r="ES1008" t="s">
        <v>36967</v>
      </c>
      <c r="ET1008" t="s">
        <v>37761</v>
      </c>
      <c r="EU1008" t="s">
        <v>36999</v>
      </c>
      <c r="FB1008" t="s">
        <v>35377</v>
      </c>
      <c r="FC1008" t="s">
        <v>37782</v>
      </c>
      <c r="FD1008" t="s">
        <v>29088</v>
      </c>
      <c r="FF1008" t="s">
        <v>36990</v>
      </c>
      <c r="FG1008" t="s">
        <v>36990</v>
      </c>
      <c r="FH1008" t="s">
        <v>37781</v>
      </c>
      <c r="FI1008" t="s">
        <v>37762</v>
      </c>
      <c r="FJ1008" t="s">
        <v>37763</v>
      </c>
      <c r="FK1008" t="s">
        <v>37764</v>
      </c>
      <c r="FL1008" t="s">
        <v>37765</v>
      </c>
      <c r="FM1008" t="s">
        <v>37766</v>
      </c>
      <c r="FN1008" t="s">
        <v>37767</v>
      </c>
      <c r="FO1008" t="s">
        <v>37768</v>
      </c>
      <c r="FP1008" t="s">
        <v>37769</v>
      </c>
      <c r="FQ1008" t="s">
        <v>37028</v>
      </c>
      <c r="FR1008" t="s">
        <v>37008</v>
      </c>
      <c r="FS1008" t="s">
        <v>37009</v>
      </c>
      <c r="FT1008" t="s">
        <v>33320</v>
      </c>
      <c r="FU1008" t="s">
        <v>33320</v>
      </c>
      <c r="FV1008" t="s">
        <v>29088</v>
      </c>
      <c r="FW1008" t="s">
        <v>37030</v>
      </c>
      <c r="FX1008" t="s">
        <v>37031</v>
      </c>
      <c r="FY1008" t="s">
        <v>36971</v>
      </c>
      <c r="FZ1008" t="s">
        <v>36990</v>
      </c>
      <c r="GA1008" t="s">
        <v>37783</v>
      </c>
      <c r="GB1008" t="s">
        <v>36968</v>
      </c>
      <c r="GC1008" t="s">
        <v>37032</v>
      </c>
      <c r="GD1008" t="s">
        <v>37033</v>
      </c>
      <c r="GE1008" t="s">
        <v>37770</v>
      </c>
      <c r="GF1008" t="s">
        <v>37771</v>
      </c>
      <c r="GG1008" t="s">
        <v>37772</v>
      </c>
      <c r="GH1008" t="s">
        <v>37773</v>
      </c>
      <c r="GI1008" t="s">
        <v>37774</v>
      </c>
      <c r="GJ1008" t="s">
        <v>37034</v>
      </c>
      <c r="GK1008" t="s">
        <v>37035</v>
      </c>
      <c r="GL1008" t="s">
        <v>37784</v>
      </c>
      <c r="GM1008" t="s">
        <v>37785</v>
      </c>
      <c r="GN1008" t="s">
        <v>37786</v>
      </c>
      <c r="GO1008" t="s">
        <v>36973</v>
      </c>
      <c r="GP1008" t="s">
        <v>29088</v>
      </c>
      <c r="GQ1008" t="s">
        <v>37010</v>
      </c>
      <c r="GR1008" t="s">
        <v>36969</v>
      </c>
      <c r="GT1008" t="s">
        <v>37011</v>
      </c>
      <c r="GU1008">
        <f t="shared" si="127"/>
        <v>17.5</v>
      </c>
      <c r="GV1008">
        <f t="shared" si="128"/>
        <v>17.5</v>
      </c>
      <c r="GX1008">
        <v>14</v>
      </c>
      <c r="GY1008" t="s">
        <v>37012</v>
      </c>
      <c r="HA1008" t="s">
        <v>37013</v>
      </c>
      <c r="HE1008">
        <v>13.99</v>
      </c>
    </row>
    <row r="1009" spans="1:213">
      <c r="A1009" t="s">
        <v>29123</v>
      </c>
      <c r="B1009" t="s">
        <v>36962</v>
      </c>
      <c r="C1009" t="s">
        <v>36963</v>
      </c>
      <c r="D1009" t="s">
        <v>21391</v>
      </c>
      <c r="E1009">
        <v>1</v>
      </c>
      <c r="F1009" t="s">
        <v>36964</v>
      </c>
      <c r="G1009" t="s">
        <v>38</v>
      </c>
      <c r="H1009" t="s">
        <v>37283</v>
      </c>
      <c r="I1009" t="s">
        <v>34210</v>
      </c>
      <c r="J1009" t="s">
        <v>33297</v>
      </c>
      <c r="K1009" t="s">
        <v>21308</v>
      </c>
      <c r="L1009" t="s">
        <v>33298</v>
      </c>
      <c r="M1009" t="s">
        <v>33343</v>
      </c>
      <c r="N1009" t="s">
        <v>21360</v>
      </c>
      <c r="O1009" t="s">
        <v>33344</v>
      </c>
      <c r="P1009" t="s">
        <v>21282</v>
      </c>
      <c r="Q1009" t="s">
        <v>33300</v>
      </c>
      <c r="T1009" t="s">
        <v>33349</v>
      </c>
      <c r="U1009" t="s">
        <v>37776</v>
      </c>
      <c r="V1009" t="s">
        <v>34104</v>
      </c>
      <c r="W1009" t="s">
        <v>36967</v>
      </c>
      <c r="X1009" t="s">
        <v>36968</v>
      </c>
      <c r="Y1009" t="s">
        <v>36969</v>
      </c>
      <c r="Z1009">
        <v>300</v>
      </c>
      <c r="AA1009">
        <v>236</v>
      </c>
      <c r="AB1009" t="s">
        <v>37018</v>
      </c>
      <c r="AC1009" t="s">
        <v>36990</v>
      </c>
      <c r="AD1009" t="s">
        <v>36971</v>
      </c>
      <c r="AE1009" t="s">
        <v>36972</v>
      </c>
      <c r="AF1009" t="s">
        <v>36973</v>
      </c>
      <c r="AH1009" t="s">
        <v>37757</v>
      </c>
      <c r="AJ1009" t="s">
        <v>36967</v>
      </c>
      <c r="AK1009" t="s">
        <v>33320</v>
      </c>
      <c r="AL1009" t="s">
        <v>186</v>
      </c>
      <c r="AM1009" t="s">
        <v>37777</v>
      </c>
      <c r="AN1009" t="s">
        <v>29128</v>
      </c>
      <c r="AQ1009" t="s">
        <v>29128</v>
      </c>
      <c r="AR1009" t="s">
        <v>34351</v>
      </c>
      <c r="AW1009" t="s">
        <v>37135</v>
      </c>
      <c r="AX1009" t="s">
        <v>37135</v>
      </c>
      <c r="AY1009" t="s">
        <v>37021</v>
      </c>
      <c r="BA1009" t="s">
        <v>353</v>
      </c>
      <c r="BB1009">
        <v>48</v>
      </c>
      <c r="BC1009" t="s">
        <v>37048</v>
      </c>
      <c r="BD1009" t="s">
        <v>34259</v>
      </c>
      <c r="BE1009" t="s">
        <v>36993</v>
      </c>
      <c r="BF1009">
        <v>0.2</v>
      </c>
      <c r="BG1009" t="str">
        <f>_xlfn.TEXTJOIN("-",TRUE,V1009,AL1009,I1009,BD1009,AR1009)</f>
        <v>AG-B6-CD-D4-EH</v>
      </c>
      <c r="BH1009" t="s">
        <v>38067</v>
      </c>
      <c r="BI1009" t="s">
        <v>38068</v>
      </c>
      <c r="BJ1009" t="s">
        <v>37798</v>
      </c>
      <c r="BK1009" cm="1">
        <f t="array" ref="BK1009">IF(LEN(TRIM(BG1009))=0,"",SUMPRODUCT(--(LEN(TRIM($BG$5:BG1009))&gt;0)))</f>
        <v>987</v>
      </c>
      <c r="BL1009" t="str">
        <f>IF(BK1009&lt;&gt;"",_xlfn.BASE(BK1009,36,10),"")</f>
        <v>00000000RF</v>
      </c>
      <c r="BM1009" t="str">
        <f>IF(BL1009&lt;&gt;"","*"&amp;BL1009&amp;"*","")</f>
        <v>*00000000RF*</v>
      </c>
      <c r="BN1009" t="s">
        <v>37796</v>
      </c>
      <c r="BO1009" t="str">
        <f>_xlfn.TEXTJOIN("-",TRUE,N1009,T1009)</f>
        <v>DAT004-M16</v>
      </c>
      <c r="CP1009" t="s">
        <v>37781</v>
      </c>
      <c r="CU1009">
        <v>13.99</v>
      </c>
      <c r="DT1009" t="s">
        <v>37026</v>
      </c>
      <c r="EC1009" s="7">
        <f t="shared" si="126"/>
        <v>17.487500000000001</v>
      </c>
      <c r="EN1009" t="s">
        <v>36995</v>
      </c>
      <c r="EO1009">
        <v>1731138031</v>
      </c>
      <c r="EP1009" t="s">
        <v>36968</v>
      </c>
      <c r="EQ1009" t="s">
        <v>36996</v>
      </c>
      <c r="ER1009" t="s">
        <v>36997</v>
      </c>
      <c r="ES1009" t="s">
        <v>36967</v>
      </c>
      <c r="ET1009" t="s">
        <v>37761</v>
      </c>
      <c r="EU1009" t="s">
        <v>36999</v>
      </c>
      <c r="FB1009" t="s">
        <v>35377</v>
      </c>
      <c r="FC1009" t="s">
        <v>37782</v>
      </c>
      <c r="FD1009" t="s">
        <v>37799</v>
      </c>
      <c r="FF1009" t="s">
        <v>36990</v>
      </c>
      <c r="FG1009" t="s">
        <v>36990</v>
      </c>
      <c r="FH1009" t="s">
        <v>37781</v>
      </c>
      <c r="FI1009" t="s">
        <v>37762</v>
      </c>
      <c r="FJ1009" t="s">
        <v>37763</v>
      </c>
      <c r="FK1009" t="s">
        <v>37764</v>
      </c>
      <c r="FL1009" t="s">
        <v>37765</v>
      </c>
      <c r="FM1009" t="s">
        <v>37766</v>
      </c>
      <c r="FN1009" t="s">
        <v>37767</v>
      </c>
      <c r="FO1009" t="s">
        <v>37768</v>
      </c>
      <c r="FP1009" t="s">
        <v>37769</v>
      </c>
      <c r="FQ1009" t="s">
        <v>37028</v>
      </c>
      <c r="FR1009" t="s">
        <v>37008</v>
      </c>
      <c r="FS1009" t="s">
        <v>37009</v>
      </c>
      <c r="FT1009" t="s">
        <v>33320</v>
      </c>
      <c r="FU1009" t="s">
        <v>33320</v>
      </c>
      <c r="FV1009" t="s">
        <v>37799</v>
      </c>
      <c r="FW1009" t="s">
        <v>37030</v>
      </c>
      <c r="FX1009" t="s">
        <v>37031</v>
      </c>
      <c r="FY1009" t="s">
        <v>36971</v>
      </c>
      <c r="FZ1009" t="s">
        <v>36990</v>
      </c>
      <c r="GA1009" t="s">
        <v>37783</v>
      </c>
      <c r="GB1009" t="s">
        <v>36968</v>
      </c>
      <c r="GC1009" t="s">
        <v>37032</v>
      </c>
      <c r="GD1009" t="s">
        <v>37033</v>
      </c>
      <c r="GE1009" t="s">
        <v>37770</v>
      </c>
      <c r="GF1009" t="s">
        <v>37771</v>
      </c>
      <c r="GG1009" t="s">
        <v>37772</v>
      </c>
      <c r="GH1009" t="s">
        <v>37773</v>
      </c>
      <c r="GI1009" t="s">
        <v>37774</v>
      </c>
      <c r="GJ1009" t="s">
        <v>37034</v>
      </c>
      <c r="GK1009" t="s">
        <v>37035</v>
      </c>
      <c r="GL1009" t="s">
        <v>37784</v>
      </c>
      <c r="GM1009" t="s">
        <v>37785</v>
      </c>
      <c r="GN1009" t="s">
        <v>37786</v>
      </c>
      <c r="GO1009" t="s">
        <v>36973</v>
      </c>
      <c r="GP1009" t="s">
        <v>37799</v>
      </c>
      <c r="GQ1009" t="s">
        <v>37010</v>
      </c>
      <c r="GR1009" t="s">
        <v>36969</v>
      </c>
      <c r="GT1009" t="s">
        <v>37011</v>
      </c>
      <c r="GU1009">
        <f t="shared" si="127"/>
        <v>17.5</v>
      </c>
      <c r="GV1009">
        <f t="shared" si="128"/>
        <v>17.5</v>
      </c>
      <c r="GX1009">
        <v>14</v>
      </c>
      <c r="GY1009" t="s">
        <v>37012</v>
      </c>
      <c r="HA1009" t="s">
        <v>37013</v>
      </c>
      <c r="HE1009">
        <v>13.99</v>
      </c>
    </row>
    <row r="1010" spans="1:213">
      <c r="A1010" t="s">
        <v>29123</v>
      </c>
      <c r="B1010" t="s">
        <v>36962</v>
      </c>
      <c r="C1010" t="s">
        <v>36963</v>
      </c>
      <c r="D1010" t="s">
        <v>21391</v>
      </c>
      <c r="E1010">
        <v>1</v>
      </c>
      <c r="F1010" t="s">
        <v>36964</v>
      </c>
      <c r="G1010" t="s">
        <v>38</v>
      </c>
      <c r="H1010" t="s">
        <v>37283</v>
      </c>
      <c r="I1010" t="s">
        <v>34210</v>
      </c>
      <c r="J1010" t="s">
        <v>33297</v>
      </c>
      <c r="K1010" t="s">
        <v>21308</v>
      </c>
      <c r="L1010" t="s">
        <v>33298</v>
      </c>
      <c r="M1010" t="s">
        <v>33343</v>
      </c>
      <c r="N1010" t="s">
        <v>21360</v>
      </c>
      <c r="O1010" t="s">
        <v>33344</v>
      </c>
      <c r="P1010" t="s">
        <v>21282</v>
      </c>
      <c r="Q1010" t="s">
        <v>33300</v>
      </c>
      <c r="T1010" t="s">
        <v>33349</v>
      </c>
      <c r="U1010" t="s">
        <v>37776</v>
      </c>
      <c r="V1010" t="s">
        <v>34104</v>
      </c>
      <c r="W1010" t="s">
        <v>36967</v>
      </c>
      <c r="X1010" t="s">
        <v>36968</v>
      </c>
      <c r="Y1010" t="s">
        <v>36969</v>
      </c>
      <c r="Z1010">
        <v>300</v>
      </c>
      <c r="AA1010">
        <v>271</v>
      </c>
      <c r="AB1010" t="s">
        <v>37056</v>
      </c>
      <c r="AC1010" t="s">
        <v>36990</v>
      </c>
      <c r="AD1010" t="s">
        <v>36971</v>
      </c>
      <c r="AE1010" t="s">
        <v>36972</v>
      </c>
      <c r="AF1010" t="s">
        <v>36973</v>
      </c>
      <c r="AH1010" t="s">
        <v>37757</v>
      </c>
      <c r="AJ1010" t="s">
        <v>36967</v>
      </c>
      <c r="AK1010" t="s">
        <v>33320</v>
      </c>
      <c r="AL1010" t="s">
        <v>186</v>
      </c>
      <c r="AM1010" t="s">
        <v>37777</v>
      </c>
      <c r="AN1010" t="s">
        <v>37800</v>
      </c>
      <c r="AQ1010" t="s">
        <v>37800</v>
      </c>
      <c r="AR1010" t="s">
        <v>34353</v>
      </c>
      <c r="AW1010" t="s">
        <v>37135</v>
      </c>
      <c r="AX1010" t="s">
        <v>37135</v>
      </c>
      <c r="AY1010" t="s">
        <v>37058</v>
      </c>
      <c r="BA1010" t="s">
        <v>37059</v>
      </c>
      <c r="BB1010">
        <v>48</v>
      </c>
      <c r="BC1010" t="s">
        <v>37060</v>
      </c>
      <c r="BD1010" t="s">
        <v>34261</v>
      </c>
      <c r="BE1010" t="s">
        <v>36993</v>
      </c>
      <c r="BF1010">
        <v>0.2</v>
      </c>
      <c r="BG1010" t="str">
        <f>_xlfn.TEXTJOIN("-",TRUE,V1010,AL1010,I1010,BD1010,AR1010)</f>
        <v>AG-B6-CD-D5-EI</v>
      </c>
      <c r="BH1010" t="s">
        <v>38069</v>
      </c>
      <c r="BI1010" t="s">
        <v>38070</v>
      </c>
      <c r="BJ1010" t="s">
        <v>37803</v>
      </c>
      <c r="BK1010" cm="1">
        <f t="array" ref="BK1010">IF(LEN(TRIM(BG1010))=0,"",SUMPRODUCT(--(LEN(TRIM($BG$5:BG1010))&gt;0)))</f>
        <v>988</v>
      </c>
      <c r="BL1010" t="str">
        <f>IF(BK1010&lt;&gt;"",_xlfn.BASE(BK1010,36,10),"")</f>
        <v>00000000RG</v>
      </c>
      <c r="BM1010" t="str">
        <f>IF(BL1010&lt;&gt;"","*"&amp;BL1010&amp;"*","")</f>
        <v>*00000000RG*</v>
      </c>
      <c r="BN1010" t="s">
        <v>37801</v>
      </c>
      <c r="BO1010" t="str">
        <f>_xlfn.TEXTJOIN("-",TRUE,N1010,T1010)</f>
        <v>DAT004-M16</v>
      </c>
      <c r="CP1010" t="s">
        <v>37781</v>
      </c>
      <c r="CU1010">
        <v>16.989999999999998</v>
      </c>
      <c r="DT1010" t="s">
        <v>37026</v>
      </c>
      <c r="EC1010" s="7">
        <f t="shared" si="126"/>
        <v>21.237499999999997</v>
      </c>
      <c r="EN1010" t="s">
        <v>36995</v>
      </c>
      <c r="EO1010">
        <v>1731138031</v>
      </c>
      <c r="EP1010" t="s">
        <v>36968</v>
      </c>
      <c r="EQ1010" t="s">
        <v>36996</v>
      </c>
      <c r="ER1010" t="s">
        <v>36997</v>
      </c>
      <c r="ES1010" t="s">
        <v>36967</v>
      </c>
      <c r="ET1010" t="s">
        <v>37761</v>
      </c>
      <c r="EU1010" t="s">
        <v>36999</v>
      </c>
      <c r="FB1010" t="s">
        <v>35377</v>
      </c>
      <c r="FC1010" t="s">
        <v>37782</v>
      </c>
      <c r="FD1010" t="s">
        <v>37800</v>
      </c>
      <c r="FF1010" t="s">
        <v>36990</v>
      </c>
      <c r="FG1010" t="s">
        <v>36990</v>
      </c>
      <c r="FH1010" t="s">
        <v>37781</v>
      </c>
      <c r="FI1010" t="s">
        <v>37762</v>
      </c>
      <c r="FJ1010" t="s">
        <v>37763</v>
      </c>
      <c r="FK1010" t="s">
        <v>37764</v>
      </c>
      <c r="FL1010" t="s">
        <v>37765</v>
      </c>
      <c r="FM1010" t="s">
        <v>37766</v>
      </c>
      <c r="FN1010" t="s">
        <v>37767</v>
      </c>
      <c r="FO1010" t="s">
        <v>37768</v>
      </c>
      <c r="FP1010" t="s">
        <v>37769</v>
      </c>
      <c r="FQ1010" t="s">
        <v>37028</v>
      </c>
      <c r="FR1010" t="s">
        <v>37008</v>
      </c>
      <c r="FS1010" t="s">
        <v>37009</v>
      </c>
      <c r="FT1010" t="s">
        <v>33320</v>
      </c>
      <c r="FU1010" t="s">
        <v>33320</v>
      </c>
      <c r="FV1010" t="s">
        <v>37800</v>
      </c>
      <c r="FW1010" t="s">
        <v>37030</v>
      </c>
      <c r="FX1010" t="s">
        <v>37031</v>
      </c>
      <c r="FY1010" t="s">
        <v>36971</v>
      </c>
      <c r="FZ1010" t="s">
        <v>36990</v>
      </c>
      <c r="GA1010" t="s">
        <v>37783</v>
      </c>
      <c r="GB1010" t="s">
        <v>36968</v>
      </c>
      <c r="GC1010" t="s">
        <v>37032</v>
      </c>
      <c r="GD1010" t="s">
        <v>37033</v>
      </c>
      <c r="GE1010" t="s">
        <v>37770</v>
      </c>
      <c r="GF1010" t="s">
        <v>37771</v>
      </c>
      <c r="GG1010" t="s">
        <v>37772</v>
      </c>
      <c r="GH1010" t="s">
        <v>37773</v>
      </c>
      <c r="GI1010" t="s">
        <v>37774</v>
      </c>
      <c r="GJ1010" t="s">
        <v>37034</v>
      </c>
      <c r="GK1010" t="s">
        <v>37035</v>
      </c>
      <c r="GL1010" t="s">
        <v>37784</v>
      </c>
      <c r="GM1010" t="s">
        <v>37785</v>
      </c>
      <c r="GN1010" t="s">
        <v>37786</v>
      </c>
      <c r="GO1010" t="s">
        <v>36973</v>
      </c>
      <c r="GP1010" t="s">
        <v>37800</v>
      </c>
      <c r="GQ1010" t="s">
        <v>37010</v>
      </c>
      <c r="GR1010" t="s">
        <v>36969</v>
      </c>
      <c r="GT1010" t="s">
        <v>37011</v>
      </c>
      <c r="GU1010">
        <f t="shared" si="127"/>
        <v>21.25</v>
      </c>
      <c r="GV1010">
        <f t="shared" si="128"/>
        <v>21.25</v>
      </c>
      <c r="GX1010">
        <v>17</v>
      </c>
      <c r="GY1010" t="s">
        <v>37012</v>
      </c>
      <c r="HA1010" t="s">
        <v>37013</v>
      </c>
      <c r="HE1010">
        <v>16.989999999999998</v>
      </c>
    </row>
    <row r="1011" spans="1:213">
      <c r="A1011" t="s">
        <v>29123</v>
      </c>
      <c r="B1011" t="s">
        <v>36962</v>
      </c>
      <c r="C1011" t="s">
        <v>36963</v>
      </c>
      <c r="D1011" t="s">
        <v>21391</v>
      </c>
      <c r="E1011">
        <v>1</v>
      </c>
      <c r="F1011" t="s">
        <v>36964</v>
      </c>
      <c r="G1011" t="s">
        <v>38</v>
      </c>
      <c r="H1011" t="s">
        <v>37283</v>
      </c>
      <c r="I1011" t="s">
        <v>34210</v>
      </c>
      <c r="J1011" t="s">
        <v>33297</v>
      </c>
      <c r="K1011" t="s">
        <v>21308</v>
      </c>
      <c r="L1011" t="s">
        <v>33298</v>
      </c>
      <c r="M1011" t="s">
        <v>33343</v>
      </c>
      <c r="N1011" t="s">
        <v>21360</v>
      </c>
      <c r="O1011" t="s">
        <v>33344</v>
      </c>
      <c r="P1011" t="s">
        <v>21282</v>
      </c>
      <c r="Q1011" t="s">
        <v>33300</v>
      </c>
      <c r="T1011" t="s">
        <v>33349</v>
      </c>
      <c r="U1011" t="s">
        <v>37776</v>
      </c>
      <c r="V1011" t="s">
        <v>34104</v>
      </c>
      <c r="W1011" t="s">
        <v>36967</v>
      </c>
      <c r="X1011" t="s">
        <v>36968</v>
      </c>
      <c r="Y1011" t="s">
        <v>36969</v>
      </c>
      <c r="Z1011">
        <v>200</v>
      </c>
      <c r="AA1011">
        <v>171</v>
      </c>
      <c r="AB1011" t="s">
        <v>37018</v>
      </c>
      <c r="AC1011" t="s">
        <v>36990</v>
      </c>
      <c r="AD1011" t="s">
        <v>36971</v>
      </c>
      <c r="AE1011" t="s">
        <v>36972</v>
      </c>
      <c r="AF1011" t="s">
        <v>36973</v>
      </c>
      <c r="AH1011" t="s">
        <v>37757</v>
      </c>
      <c r="AJ1011" t="s">
        <v>36967</v>
      </c>
      <c r="AK1011" t="s">
        <v>33323</v>
      </c>
      <c r="AL1011" t="s">
        <v>189</v>
      </c>
      <c r="AM1011" t="s">
        <v>37777</v>
      </c>
      <c r="AN1011" t="s">
        <v>28824</v>
      </c>
      <c r="AQ1011" t="s">
        <v>28824</v>
      </c>
      <c r="AR1011" t="s">
        <v>34343</v>
      </c>
      <c r="AW1011" t="s">
        <v>37135</v>
      </c>
      <c r="AX1011" t="s">
        <v>37135</v>
      </c>
      <c r="AY1011" t="s">
        <v>37021</v>
      </c>
      <c r="BA1011" t="s">
        <v>353</v>
      </c>
      <c r="BB1011">
        <v>48</v>
      </c>
      <c r="BC1011" t="s">
        <v>37022</v>
      </c>
      <c r="BD1011" t="s">
        <v>28739</v>
      </c>
      <c r="BE1011" t="s">
        <v>36993</v>
      </c>
      <c r="BF1011">
        <v>0.2</v>
      </c>
      <c r="BG1011" t="str">
        <f>_xlfn.TEXTJOIN("-",TRUE,V1011,AL1011,I1011,BD1011,AR1011)</f>
        <v>AG-B7-CD-D3-ED</v>
      </c>
      <c r="BH1011" t="s">
        <v>38071</v>
      </c>
      <c r="BJ1011" t="s">
        <v>37805</v>
      </c>
      <c r="BK1011" cm="1">
        <f t="array" ref="BK1011">IF(LEN(TRIM(BG1011))=0,"",SUMPRODUCT(--(LEN(TRIM($BG$5:BG1011))&gt;0)))</f>
        <v>989</v>
      </c>
      <c r="BL1011" t="str">
        <f>IF(BK1011&lt;&gt;"",_xlfn.BASE(BK1011,36,10),"")</f>
        <v>00000000RH</v>
      </c>
      <c r="BM1011" t="str">
        <f>IF(BL1011&lt;&gt;"","*"&amp;BL1011&amp;"*","")</f>
        <v>*00000000RH*</v>
      </c>
      <c r="BN1011" t="s">
        <v>37804</v>
      </c>
      <c r="BO1011" t="str">
        <f>_xlfn.TEXTJOIN("-",TRUE,N1011,T1011)</f>
        <v>DAT004-M16</v>
      </c>
      <c r="CP1011" t="s">
        <v>37806</v>
      </c>
      <c r="CU1011">
        <v>13.99</v>
      </c>
      <c r="DT1011" t="s">
        <v>37026</v>
      </c>
      <c r="EC1011" s="7">
        <f t="shared" si="126"/>
        <v>17.487500000000001</v>
      </c>
      <c r="EN1011" t="s">
        <v>36995</v>
      </c>
      <c r="EO1011">
        <v>1731138031</v>
      </c>
      <c r="EP1011" t="s">
        <v>36968</v>
      </c>
      <c r="EQ1011" t="s">
        <v>36996</v>
      </c>
      <c r="ER1011" t="s">
        <v>36997</v>
      </c>
      <c r="ES1011" t="s">
        <v>36967</v>
      </c>
      <c r="ET1011" t="s">
        <v>37761</v>
      </c>
      <c r="EU1011" t="s">
        <v>36999</v>
      </c>
      <c r="FB1011" t="s">
        <v>35377</v>
      </c>
      <c r="FC1011" t="s">
        <v>37782</v>
      </c>
      <c r="FD1011" t="s">
        <v>28824</v>
      </c>
      <c r="FF1011" t="s">
        <v>36990</v>
      </c>
      <c r="FG1011" t="s">
        <v>36990</v>
      </c>
      <c r="FH1011" t="s">
        <v>37806</v>
      </c>
      <c r="FI1011" t="s">
        <v>37762</v>
      </c>
      <c r="FJ1011" t="s">
        <v>37763</v>
      </c>
      <c r="FK1011" t="s">
        <v>37764</v>
      </c>
      <c r="FL1011" t="s">
        <v>37765</v>
      </c>
      <c r="FM1011" t="s">
        <v>37766</v>
      </c>
      <c r="FN1011" t="s">
        <v>37767</v>
      </c>
      <c r="FO1011" t="s">
        <v>37768</v>
      </c>
      <c r="FP1011" t="s">
        <v>37769</v>
      </c>
      <c r="FQ1011" t="s">
        <v>37028</v>
      </c>
      <c r="FR1011" t="s">
        <v>37008</v>
      </c>
      <c r="FS1011" t="s">
        <v>37009</v>
      </c>
      <c r="FT1011" t="s">
        <v>33323</v>
      </c>
      <c r="FU1011" t="s">
        <v>33323</v>
      </c>
      <c r="FV1011" t="s">
        <v>28824</v>
      </c>
      <c r="FW1011" t="s">
        <v>37030</v>
      </c>
      <c r="FX1011" t="s">
        <v>37031</v>
      </c>
      <c r="FY1011" t="s">
        <v>36971</v>
      </c>
      <c r="FZ1011" t="s">
        <v>36990</v>
      </c>
      <c r="GA1011" t="s">
        <v>37783</v>
      </c>
      <c r="GB1011" t="s">
        <v>36968</v>
      </c>
      <c r="GC1011" t="s">
        <v>37032</v>
      </c>
      <c r="GD1011" t="s">
        <v>37033</v>
      </c>
      <c r="GE1011" t="s">
        <v>37770</v>
      </c>
      <c r="GF1011" t="s">
        <v>37771</v>
      </c>
      <c r="GG1011" t="s">
        <v>37772</v>
      </c>
      <c r="GH1011" t="s">
        <v>37773</v>
      </c>
      <c r="GI1011" t="s">
        <v>37774</v>
      </c>
      <c r="GJ1011" t="s">
        <v>37034</v>
      </c>
      <c r="GK1011" t="s">
        <v>37035</v>
      </c>
      <c r="GL1011" t="s">
        <v>37784</v>
      </c>
      <c r="GM1011" t="s">
        <v>37785</v>
      </c>
      <c r="GN1011" t="s">
        <v>37786</v>
      </c>
      <c r="GO1011" t="s">
        <v>36973</v>
      </c>
      <c r="GP1011" t="s">
        <v>28824</v>
      </c>
      <c r="GQ1011" t="s">
        <v>37010</v>
      </c>
      <c r="GR1011" t="s">
        <v>36969</v>
      </c>
      <c r="GT1011" t="s">
        <v>37011</v>
      </c>
      <c r="GU1011">
        <f t="shared" si="127"/>
        <v>17.5</v>
      </c>
      <c r="GV1011">
        <f t="shared" si="128"/>
        <v>17.5</v>
      </c>
      <c r="GX1011">
        <v>14</v>
      </c>
      <c r="GY1011" t="s">
        <v>37012</v>
      </c>
      <c r="HA1011" t="s">
        <v>37013</v>
      </c>
      <c r="HE1011">
        <v>13.99</v>
      </c>
    </row>
    <row r="1012" spans="1:213">
      <c r="A1012" t="s">
        <v>29123</v>
      </c>
      <c r="B1012" t="s">
        <v>36962</v>
      </c>
      <c r="C1012" t="s">
        <v>36963</v>
      </c>
      <c r="D1012" t="s">
        <v>21391</v>
      </c>
      <c r="E1012">
        <v>1</v>
      </c>
      <c r="F1012" t="s">
        <v>36964</v>
      </c>
      <c r="G1012" t="s">
        <v>38</v>
      </c>
      <c r="H1012" t="s">
        <v>37283</v>
      </c>
      <c r="I1012" t="s">
        <v>34210</v>
      </c>
      <c r="J1012" t="s">
        <v>33297</v>
      </c>
      <c r="K1012" t="s">
        <v>21308</v>
      </c>
      <c r="L1012" t="s">
        <v>33298</v>
      </c>
      <c r="M1012" t="s">
        <v>33343</v>
      </c>
      <c r="N1012" t="s">
        <v>21360</v>
      </c>
      <c r="O1012" t="s">
        <v>33344</v>
      </c>
      <c r="P1012" t="s">
        <v>21282</v>
      </c>
      <c r="Q1012" t="s">
        <v>33300</v>
      </c>
      <c r="T1012" t="s">
        <v>33349</v>
      </c>
      <c r="U1012" t="s">
        <v>37776</v>
      </c>
      <c r="V1012" t="s">
        <v>34104</v>
      </c>
      <c r="W1012" t="s">
        <v>36967</v>
      </c>
      <c r="X1012" t="s">
        <v>36968</v>
      </c>
      <c r="Y1012" t="s">
        <v>36969</v>
      </c>
      <c r="Z1012">
        <v>200</v>
      </c>
      <c r="AA1012">
        <v>186</v>
      </c>
      <c r="AB1012" t="s">
        <v>37018</v>
      </c>
      <c r="AC1012" t="s">
        <v>36990</v>
      </c>
      <c r="AD1012" t="s">
        <v>36971</v>
      </c>
      <c r="AE1012" t="s">
        <v>36972</v>
      </c>
      <c r="AF1012" t="s">
        <v>36973</v>
      </c>
      <c r="AH1012" t="s">
        <v>37757</v>
      </c>
      <c r="AJ1012" t="s">
        <v>36967</v>
      </c>
      <c r="AK1012" t="s">
        <v>33323</v>
      </c>
      <c r="AL1012" t="s">
        <v>189</v>
      </c>
      <c r="AM1012" t="s">
        <v>37777</v>
      </c>
      <c r="AN1012" t="s">
        <v>28795</v>
      </c>
      <c r="AQ1012" t="s">
        <v>28795</v>
      </c>
      <c r="AR1012" t="s">
        <v>34345</v>
      </c>
      <c r="AW1012" t="s">
        <v>37135</v>
      </c>
      <c r="AX1012" t="s">
        <v>37135</v>
      </c>
      <c r="AY1012" t="s">
        <v>37021</v>
      </c>
      <c r="BA1012" t="s">
        <v>353</v>
      </c>
      <c r="BB1012">
        <v>48</v>
      </c>
      <c r="BC1012" t="s">
        <v>37022</v>
      </c>
      <c r="BD1012" t="s">
        <v>28739</v>
      </c>
      <c r="BE1012" t="s">
        <v>36993</v>
      </c>
      <c r="BF1012">
        <v>0.2</v>
      </c>
      <c r="BG1012" t="str">
        <f>_xlfn.TEXTJOIN("-",TRUE,V1012,AL1012,I1012,BD1012,AR1012)</f>
        <v>AG-B7-CD-D3-EE</v>
      </c>
      <c r="BH1012" t="s">
        <v>38072</v>
      </c>
      <c r="BJ1012" t="s">
        <v>37808</v>
      </c>
      <c r="BK1012" cm="1">
        <f t="array" ref="BK1012">IF(LEN(TRIM(BG1012))=0,"",SUMPRODUCT(--(LEN(TRIM($BG$5:BG1012))&gt;0)))</f>
        <v>990</v>
      </c>
      <c r="BL1012" t="str">
        <f>IF(BK1012&lt;&gt;"",_xlfn.BASE(BK1012,36,10),"")</f>
        <v>00000000RI</v>
      </c>
      <c r="BM1012" t="str">
        <f>IF(BL1012&lt;&gt;"","*"&amp;BL1012&amp;"*","")</f>
        <v>*00000000RI*</v>
      </c>
      <c r="BN1012" t="s">
        <v>37807</v>
      </c>
      <c r="BO1012" t="str">
        <f>_xlfn.TEXTJOIN("-",TRUE,N1012,T1012)</f>
        <v>DAT004-M16</v>
      </c>
      <c r="CP1012" t="s">
        <v>37806</v>
      </c>
      <c r="CU1012">
        <v>13.99</v>
      </c>
      <c r="DT1012" t="s">
        <v>37026</v>
      </c>
      <c r="EC1012" s="7">
        <f t="shared" si="126"/>
        <v>17.487500000000001</v>
      </c>
      <c r="EN1012" t="s">
        <v>36995</v>
      </c>
      <c r="EO1012">
        <v>1731138031</v>
      </c>
      <c r="EP1012" t="s">
        <v>36968</v>
      </c>
      <c r="EQ1012" t="s">
        <v>36996</v>
      </c>
      <c r="ER1012" t="s">
        <v>36997</v>
      </c>
      <c r="ES1012" t="s">
        <v>36967</v>
      </c>
      <c r="ET1012" t="s">
        <v>37761</v>
      </c>
      <c r="EU1012" t="s">
        <v>36999</v>
      </c>
      <c r="FB1012" t="s">
        <v>35377</v>
      </c>
      <c r="FC1012" t="s">
        <v>37782</v>
      </c>
      <c r="FD1012" t="s">
        <v>28795</v>
      </c>
      <c r="FF1012" t="s">
        <v>36990</v>
      </c>
      <c r="FG1012" t="s">
        <v>36990</v>
      </c>
      <c r="FH1012" t="s">
        <v>37806</v>
      </c>
      <c r="FI1012" t="s">
        <v>37762</v>
      </c>
      <c r="FJ1012" t="s">
        <v>37763</v>
      </c>
      <c r="FK1012" t="s">
        <v>37764</v>
      </c>
      <c r="FL1012" t="s">
        <v>37765</v>
      </c>
      <c r="FM1012" t="s">
        <v>37766</v>
      </c>
      <c r="FN1012" t="s">
        <v>37767</v>
      </c>
      <c r="FO1012" t="s">
        <v>37768</v>
      </c>
      <c r="FP1012" t="s">
        <v>37769</v>
      </c>
      <c r="FQ1012" t="s">
        <v>37028</v>
      </c>
      <c r="FR1012" t="s">
        <v>37008</v>
      </c>
      <c r="FS1012" t="s">
        <v>37009</v>
      </c>
      <c r="FT1012" t="s">
        <v>33323</v>
      </c>
      <c r="FU1012" t="s">
        <v>33323</v>
      </c>
      <c r="FV1012" t="s">
        <v>28795</v>
      </c>
      <c r="FW1012" t="s">
        <v>37030</v>
      </c>
      <c r="FX1012" t="s">
        <v>37031</v>
      </c>
      <c r="FY1012" t="s">
        <v>36971</v>
      </c>
      <c r="FZ1012" t="s">
        <v>36990</v>
      </c>
      <c r="GA1012" t="s">
        <v>37783</v>
      </c>
      <c r="GB1012" t="s">
        <v>36968</v>
      </c>
      <c r="GC1012" t="s">
        <v>37032</v>
      </c>
      <c r="GD1012" t="s">
        <v>37033</v>
      </c>
      <c r="GE1012" t="s">
        <v>37770</v>
      </c>
      <c r="GF1012" t="s">
        <v>37771</v>
      </c>
      <c r="GG1012" t="s">
        <v>37772</v>
      </c>
      <c r="GH1012" t="s">
        <v>37773</v>
      </c>
      <c r="GI1012" t="s">
        <v>37774</v>
      </c>
      <c r="GJ1012" t="s">
        <v>37034</v>
      </c>
      <c r="GK1012" t="s">
        <v>37035</v>
      </c>
      <c r="GL1012" t="s">
        <v>37784</v>
      </c>
      <c r="GM1012" t="s">
        <v>37785</v>
      </c>
      <c r="GN1012" t="s">
        <v>37786</v>
      </c>
      <c r="GO1012" t="s">
        <v>36973</v>
      </c>
      <c r="GP1012" t="s">
        <v>28795</v>
      </c>
      <c r="GQ1012" t="s">
        <v>37010</v>
      </c>
      <c r="GR1012" t="s">
        <v>36969</v>
      </c>
      <c r="GT1012" t="s">
        <v>37011</v>
      </c>
      <c r="GU1012">
        <f t="shared" si="127"/>
        <v>17.5</v>
      </c>
      <c r="GV1012">
        <f t="shared" si="128"/>
        <v>17.5</v>
      </c>
      <c r="GX1012">
        <v>14</v>
      </c>
      <c r="GY1012" t="s">
        <v>37012</v>
      </c>
      <c r="HA1012" t="s">
        <v>37013</v>
      </c>
      <c r="HE1012">
        <v>13.99</v>
      </c>
    </row>
    <row r="1013" spans="1:213">
      <c r="A1013" t="s">
        <v>29123</v>
      </c>
      <c r="B1013" t="s">
        <v>36962</v>
      </c>
      <c r="C1013" t="s">
        <v>36963</v>
      </c>
      <c r="D1013" t="s">
        <v>21391</v>
      </c>
      <c r="E1013">
        <v>1</v>
      </c>
      <c r="F1013" t="s">
        <v>36964</v>
      </c>
      <c r="G1013" t="s">
        <v>38</v>
      </c>
      <c r="H1013" t="s">
        <v>37283</v>
      </c>
      <c r="I1013" t="s">
        <v>34210</v>
      </c>
      <c r="J1013" t="s">
        <v>33297</v>
      </c>
      <c r="K1013" t="s">
        <v>21308</v>
      </c>
      <c r="L1013" t="s">
        <v>33298</v>
      </c>
      <c r="M1013" t="s">
        <v>33343</v>
      </c>
      <c r="N1013" t="s">
        <v>21360</v>
      </c>
      <c r="O1013" t="s">
        <v>33344</v>
      </c>
      <c r="P1013" t="s">
        <v>21282</v>
      </c>
      <c r="Q1013" t="s">
        <v>33300</v>
      </c>
      <c r="T1013" t="s">
        <v>33349</v>
      </c>
      <c r="U1013" t="s">
        <v>37776</v>
      </c>
      <c r="V1013" t="s">
        <v>34104</v>
      </c>
      <c r="W1013" t="s">
        <v>36967</v>
      </c>
      <c r="X1013" t="s">
        <v>36968</v>
      </c>
      <c r="Y1013" t="s">
        <v>36969</v>
      </c>
      <c r="Z1013">
        <v>200</v>
      </c>
      <c r="AA1013">
        <v>195</v>
      </c>
      <c r="AB1013" t="s">
        <v>37018</v>
      </c>
      <c r="AC1013" t="s">
        <v>36990</v>
      </c>
      <c r="AD1013" t="s">
        <v>36971</v>
      </c>
      <c r="AE1013" t="s">
        <v>36972</v>
      </c>
      <c r="AF1013" t="s">
        <v>36973</v>
      </c>
      <c r="AH1013" t="s">
        <v>37757</v>
      </c>
      <c r="AJ1013" t="s">
        <v>36967</v>
      </c>
      <c r="AK1013" t="s">
        <v>33323</v>
      </c>
      <c r="AL1013" t="s">
        <v>189</v>
      </c>
      <c r="AM1013" t="s">
        <v>37777</v>
      </c>
      <c r="AN1013" t="s">
        <v>28789</v>
      </c>
      <c r="AQ1013" t="s">
        <v>28789</v>
      </c>
      <c r="AR1013" t="s">
        <v>34347</v>
      </c>
      <c r="AW1013" t="s">
        <v>37135</v>
      </c>
      <c r="AX1013" t="s">
        <v>37135</v>
      </c>
      <c r="AY1013" t="s">
        <v>37021</v>
      </c>
      <c r="BA1013" t="s">
        <v>353</v>
      </c>
      <c r="BB1013">
        <v>48</v>
      </c>
      <c r="BC1013" t="s">
        <v>37022</v>
      </c>
      <c r="BD1013" t="s">
        <v>28739</v>
      </c>
      <c r="BE1013" t="s">
        <v>36993</v>
      </c>
      <c r="BF1013">
        <v>0.2</v>
      </c>
      <c r="BG1013" t="str">
        <f>_xlfn.TEXTJOIN("-",TRUE,V1013,AL1013,I1013,BD1013,AR1013)</f>
        <v>AG-B7-CD-D3-EF</v>
      </c>
      <c r="BH1013" t="s">
        <v>38073</v>
      </c>
      <c r="BJ1013" t="s">
        <v>37810</v>
      </c>
      <c r="BK1013" cm="1">
        <f t="array" ref="BK1013">IF(LEN(TRIM(BG1013))=0,"",SUMPRODUCT(--(LEN(TRIM($BG$5:BG1013))&gt;0)))</f>
        <v>991</v>
      </c>
      <c r="BL1013" t="str">
        <f>IF(BK1013&lt;&gt;"",_xlfn.BASE(BK1013,36,10),"")</f>
        <v>00000000RJ</v>
      </c>
      <c r="BM1013" t="str">
        <f>IF(BL1013&lt;&gt;"","*"&amp;BL1013&amp;"*","")</f>
        <v>*00000000RJ*</v>
      </c>
      <c r="BN1013" t="s">
        <v>37809</v>
      </c>
      <c r="BO1013" t="str">
        <f>_xlfn.TEXTJOIN("-",TRUE,N1013,T1013)</f>
        <v>DAT004-M16</v>
      </c>
      <c r="CP1013" t="s">
        <v>37806</v>
      </c>
      <c r="CU1013">
        <v>13.99</v>
      </c>
      <c r="DT1013" t="s">
        <v>37026</v>
      </c>
      <c r="EC1013" s="7">
        <f t="shared" si="126"/>
        <v>17.487500000000001</v>
      </c>
      <c r="EN1013" t="s">
        <v>36995</v>
      </c>
      <c r="EO1013">
        <v>1731138031</v>
      </c>
      <c r="EP1013" t="s">
        <v>36968</v>
      </c>
      <c r="EQ1013" t="s">
        <v>36996</v>
      </c>
      <c r="ER1013" t="s">
        <v>36997</v>
      </c>
      <c r="ES1013" t="s">
        <v>36967</v>
      </c>
      <c r="ET1013" t="s">
        <v>37761</v>
      </c>
      <c r="EU1013" t="s">
        <v>36999</v>
      </c>
      <c r="FB1013" t="s">
        <v>35377</v>
      </c>
      <c r="FC1013" t="s">
        <v>37782</v>
      </c>
      <c r="FD1013" t="s">
        <v>28789</v>
      </c>
      <c r="FF1013" t="s">
        <v>36990</v>
      </c>
      <c r="FG1013" t="s">
        <v>36990</v>
      </c>
      <c r="FH1013" t="s">
        <v>37806</v>
      </c>
      <c r="FI1013" t="s">
        <v>37762</v>
      </c>
      <c r="FJ1013" t="s">
        <v>37763</v>
      </c>
      <c r="FK1013" t="s">
        <v>37764</v>
      </c>
      <c r="FL1013" t="s">
        <v>37765</v>
      </c>
      <c r="FM1013" t="s">
        <v>37766</v>
      </c>
      <c r="FN1013" t="s">
        <v>37767</v>
      </c>
      <c r="FO1013" t="s">
        <v>37768</v>
      </c>
      <c r="FP1013" t="s">
        <v>37769</v>
      </c>
      <c r="FQ1013" t="s">
        <v>37028</v>
      </c>
      <c r="FR1013" t="s">
        <v>37008</v>
      </c>
      <c r="FS1013" t="s">
        <v>37009</v>
      </c>
      <c r="FT1013" t="s">
        <v>33323</v>
      </c>
      <c r="FU1013" t="s">
        <v>33323</v>
      </c>
      <c r="FV1013" t="s">
        <v>28789</v>
      </c>
      <c r="FW1013" t="s">
        <v>37030</v>
      </c>
      <c r="FX1013" t="s">
        <v>37031</v>
      </c>
      <c r="FY1013" t="s">
        <v>36971</v>
      </c>
      <c r="FZ1013" t="s">
        <v>36990</v>
      </c>
      <c r="GA1013" t="s">
        <v>37783</v>
      </c>
      <c r="GB1013" t="s">
        <v>36968</v>
      </c>
      <c r="GC1013" t="s">
        <v>37032</v>
      </c>
      <c r="GD1013" t="s">
        <v>37033</v>
      </c>
      <c r="GE1013" t="s">
        <v>37770</v>
      </c>
      <c r="GF1013" t="s">
        <v>37771</v>
      </c>
      <c r="GG1013" t="s">
        <v>37772</v>
      </c>
      <c r="GH1013" t="s">
        <v>37773</v>
      </c>
      <c r="GI1013" t="s">
        <v>37774</v>
      </c>
      <c r="GJ1013" t="s">
        <v>37034</v>
      </c>
      <c r="GK1013" t="s">
        <v>37035</v>
      </c>
      <c r="GL1013" t="s">
        <v>37784</v>
      </c>
      <c r="GM1013" t="s">
        <v>37785</v>
      </c>
      <c r="GN1013" t="s">
        <v>37786</v>
      </c>
      <c r="GO1013" t="s">
        <v>36973</v>
      </c>
      <c r="GP1013" t="s">
        <v>28789</v>
      </c>
      <c r="GQ1013" t="s">
        <v>37010</v>
      </c>
      <c r="GR1013" t="s">
        <v>36969</v>
      </c>
      <c r="GT1013" t="s">
        <v>37011</v>
      </c>
      <c r="GU1013">
        <f t="shared" si="127"/>
        <v>17.5</v>
      </c>
      <c r="GV1013">
        <f t="shared" si="128"/>
        <v>17.5</v>
      </c>
      <c r="GX1013">
        <v>14</v>
      </c>
      <c r="GY1013" t="s">
        <v>37012</v>
      </c>
      <c r="HA1013" t="s">
        <v>37013</v>
      </c>
      <c r="HE1013">
        <v>13.99</v>
      </c>
    </row>
    <row r="1014" spans="1:213">
      <c r="A1014" t="s">
        <v>29123</v>
      </c>
      <c r="B1014" t="s">
        <v>36962</v>
      </c>
      <c r="C1014" t="s">
        <v>36963</v>
      </c>
      <c r="D1014" t="s">
        <v>21391</v>
      </c>
      <c r="E1014">
        <v>1</v>
      </c>
      <c r="F1014" t="s">
        <v>36964</v>
      </c>
      <c r="G1014" t="s">
        <v>38</v>
      </c>
      <c r="H1014" t="s">
        <v>37283</v>
      </c>
      <c r="I1014" t="s">
        <v>34210</v>
      </c>
      <c r="J1014" t="s">
        <v>33297</v>
      </c>
      <c r="K1014" t="s">
        <v>21308</v>
      </c>
      <c r="L1014" t="s">
        <v>33298</v>
      </c>
      <c r="M1014" t="s">
        <v>33343</v>
      </c>
      <c r="N1014" t="s">
        <v>21360</v>
      </c>
      <c r="O1014" t="s">
        <v>33344</v>
      </c>
      <c r="P1014" t="s">
        <v>21282</v>
      </c>
      <c r="Q1014" t="s">
        <v>33300</v>
      </c>
      <c r="T1014" t="s">
        <v>33349</v>
      </c>
      <c r="U1014" t="s">
        <v>37776</v>
      </c>
      <c r="V1014" t="s">
        <v>34104</v>
      </c>
      <c r="W1014" t="s">
        <v>36967</v>
      </c>
      <c r="X1014" t="s">
        <v>36968</v>
      </c>
      <c r="Y1014" t="s">
        <v>36969</v>
      </c>
      <c r="Z1014">
        <v>300</v>
      </c>
      <c r="AA1014">
        <v>221</v>
      </c>
      <c r="AB1014" t="s">
        <v>37018</v>
      </c>
      <c r="AC1014" t="s">
        <v>36990</v>
      </c>
      <c r="AD1014" t="s">
        <v>36971</v>
      </c>
      <c r="AE1014" t="s">
        <v>36972</v>
      </c>
      <c r="AF1014" t="s">
        <v>36973</v>
      </c>
      <c r="AH1014" t="s">
        <v>37757</v>
      </c>
      <c r="AJ1014" t="s">
        <v>36967</v>
      </c>
      <c r="AK1014" t="s">
        <v>33323</v>
      </c>
      <c r="AL1014" t="s">
        <v>189</v>
      </c>
      <c r="AM1014" t="s">
        <v>37777</v>
      </c>
      <c r="AN1014" t="s">
        <v>29088</v>
      </c>
      <c r="AQ1014" t="s">
        <v>29088</v>
      </c>
      <c r="AR1014" t="s">
        <v>34349</v>
      </c>
      <c r="AW1014" t="s">
        <v>37135</v>
      </c>
      <c r="AX1014" t="s">
        <v>37135</v>
      </c>
      <c r="AY1014" t="s">
        <v>37021</v>
      </c>
      <c r="BA1014" t="s">
        <v>353</v>
      </c>
      <c r="BB1014">
        <v>48</v>
      </c>
      <c r="BC1014" t="s">
        <v>37048</v>
      </c>
      <c r="BD1014" t="s">
        <v>34259</v>
      </c>
      <c r="BE1014" t="s">
        <v>36993</v>
      </c>
      <c r="BF1014">
        <v>0.2</v>
      </c>
      <c r="BG1014" t="str">
        <f>_xlfn.TEXTJOIN("-",TRUE,V1014,AL1014,I1014,BD1014,AR1014)</f>
        <v>AG-B7-CD-D4-EG</v>
      </c>
      <c r="BH1014" t="s">
        <v>38074</v>
      </c>
      <c r="BJ1014" t="s">
        <v>37812</v>
      </c>
      <c r="BK1014" cm="1">
        <f t="array" ref="BK1014">IF(LEN(TRIM(BG1014))=0,"",SUMPRODUCT(--(LEN(TRIM($BG$5:BG1014))&gt;0)))</f>
        <v>992</v>
      </c>
      <c r="BL1014" t="str">
        <f>IF(BK1014&lt;&gt;"",_xlfn.BASE(BK1014,36,10),"")</f>
        <v>00000000RK</v>
      </c>
      <c r="BM1014" t="str">
        <f>IF(BL1014&lt;&gt;"","*"&amp;BL1014&amp;"*","")</f>
        <v>*00000000RK*</v>
      </c>
      <c r="BN1014" t="s">
        <v>37811</v>
      </c>
      <c r="BO1014" t="str">
        <f>_xlfn.TEXTJOIN("-",TRUE,N1014,T1014)</f>
        <v>DAT004-M16</v>
      </c>
      <c r="CP1014" t="s">
        <v>37806</v>
      </c>
      <c r="CU1014">
        <v>13.99</v>
      </c>
      <c r="DT1014" t="s">
        <v>37026</v>
      </c>
      <c r="EC1014" s="7">
        <f t="shared" si="126"/>
        <v>17.487500000000001</v>
      </c>
      <c r="EN1014" t="s">
        <v>36995</v>
      </c>
      <c r="EO1014">
        <v>1731138031</v>
      </c>
      <c r="EP1014" t="s">
        <v>36968</v>
      </c>
      <c r="EQ1014" t="s">
        <v>36996</v>
      </c>
      <c r="ER1014" t="s">
        <v>36997</v>
      </c>
      <c r="ES1014" t="s">
        <v>36967</v>
      </c>
      <c r="ET1014" t="s">
        <v>37761</v>
      </c>
      <c r="EU1014" t="s">
        <v>36999</v>
      </c>
      <c r="FB1014" t="s">
        <v>35377</v>
      </c>
      <c r="FC1014" t="s">
        <v>37782</v>
      </c>
      <c r="FD1014" t="s">
        <v>29088</v>
      </c>
      <c r="FF1014" t="s">
        <v>36990</v>
      </c>
      <c r="FG1014" t="s">
        <v>36990</v>
      </c>
      <c r="FH1014" t="s">
        <v>37806</v>
      </c>
      <c r="FI1014" t="s">
        <v>37762</v>
      </c>
      <c r="FJ1014" t="s">
        <v>37763</v>
      </c>
      <c r="FK1014" t="s">
        <v>37764</v>
      </c>
      <c r="FL1014" t="s">
        <v>37765</v>
      </c>
      <c r="FM1014" t="s">
        <v>37766</v>
      </c>
      <c r="FN1014" t="s">
        <v>37767</v>
      </c>
      <c r="FO1014" t="s">
        <v>37768</v>
      </c>
      <c r="FP1014" t="s">
        <v>37769</v>
      </c>
      <c r="FQ1014" t="s">
        <v>37028</v>
      </c>
      <c r="FR1014" t="s">
        <v>37008</v>
      </c>
      <c r="FS1014" t="s">
        <v>37009</v>
      </c>
      <c r="FT1014" t="s">
        <v>33323</v>
      </c>
      <c r="FU1014" t="s">
        <v>33323</v>
      </c>
      <c r="FV1014" t="s">
        <v>29088</v>
      </c>
      <c r="FW1014" t="s">
        <v>37030</v>
      </c>
      <c r="FX1014" t="s">
        <v>37031</v>
      </c>
      <c r="FY1014" t="s">
        <v>36971</v>
      </c>
      <c r="FZ1014" t="s">
        <v>36990</v>
      </c>
      <c r="GA1014" t="s">
        <v>37783</v>
      </c>
      <c r="GB1014" t="s">
        <v>36968</v>
      </c>
      <c r="GC1014" t="s">
        <v>37032</v>
      </c>
      <c r="GD1014" t="s">
        <v>37033</v>
      </c>
      <c r="GE1014" t="s">
        <v>37770</v>
      </c>
      <c r="GF1014" t="s">
        <v>37771</v>
      </c>
      <c r="GG1014" t="s">
        <v>37772</v>
      </c>
      <c r="GH1014" t="s">
        <v>37773</v>
      </c>
      <c r="GI1014" t="s">
        <v>37774</v>
      </c>
      <c r="GJ1014" t="s">
        <v>37034</v>
      </c>
      <c r="GK1014" t="s">
        <v>37035</v>
      </c>
      <c r="GL1014" t="s">
        <v>37784</v>
      </c>
      <c r="GM1014" t="s">
        <v>37785</v>
      </c>
      <c r="GN1014" t="s">
        <v>37786</v>
      </c>
      <c r="GO1014" t="s">
        <v>36973</v>
      </c>
      <c r="GP1014" t="s">
        <v>29088</v>
      </c>
      <c r="GQ1014" t="s">
        <v>37010</v>
      </c>
      <c r="GR1014" t="s">
        <v>36969</v>
      </c>
      <c r="GT1014" t="s">
        <v>37011</v>
      </c>
      <c r="GU1014">
        <f t="shared" si="127"/>
        <v>17.5</v>
      </c>
      <c r="GV1014">
        <f t="shared" si="128"/>
        <v>17.5</v>
      </c>
      <c r="GX1014">
        <v>14</v>
      </c>
      <c r="GY1014" t="s">
        <v>37012</v>
      </c>
      <c r="HA1014" t="s">
        <v>37013</v>
      </c>
      <c r="HE1014">
        <v>13.99</v>
      </c>
    </row>
    <row r="1015" spans="1:213">
      <c r="A1015" t="s">
        <v>29123</v>
      </c>
      <c r="B1015" t="s">
        <v>36962</v>
      </c>
      <c r="C1015" t="s">
        <v>36963</v>
      </c>
      <c r="D1015" t="s">
        <v>21391</v>
      </c>
      <c r="E1015">
        <v>1</v>
      </c>
      <c r="F1015" t="s">
        <v>36964</v>
      </c>
      <c r="G1015" t="s">
        <v>38</v>
      </c>
      <c r="H1015" t="s">
        <v>37283</v>
      </c>
      <c r="I1015" t="s">
        <v>34210</v>
      </c>
      <c r="J1015" t="s">
        <v>33297</v>
      </c>
      <c r="K1015" t="s">
        <v>21308</v>
      </c>
      <c r="L1015" t="s">
        <v>33298</v>
      </c>
      <c r="M1015" t="s">
        <v>33343</v>
      </c>
      <c r="N1015" t="s">
        <v>21360</v>
      </c>
      <c r="O1015" t="s">
        <v>33344</v>
      </c>
      <c r="P1015" t="s">
        <v>21282</v>
      </c>
      <c r="Q1015" t="s">
        <v>33300</v>
      </c>
      <c r="T1015" t="s">
        <v>33349</v>
      </c>
      <c r="U1015" t="s">
        <v>37776</v>
      </c>
      <c r="V1015" t="s">
        <v>34104</v>
      </c>
      <c r="W1015" t="s">
        <v>36967</v>
      </c>
      <c r="X1015" t="s">
        <v>36968</v>
      </c>
      <c r="Y1015" t="s">
        <v>36969</v>
      </c>
      <c r="Z1015">
        <v>300</v>
      </c>
      <c r="AA1015">
        <v>236</v>
      </c>
      <c r="AB1015" t="s">
        <v>37018</v>
      </c>
      <c r="AC1015" t="s">
        <v>36990</v>
      </c>
      <c r="AD1015" t="s">
        <v>36971</v>
      </c>
      <c r="AE1015" t="s">
        <v>36972</v>
      </c>
      <c r="AF1015" t="s">
        <v>36973</v>
      </c>
      <c r="AH1015" t="s">
        <v>37757</v>
      </c>
      <c r="AJ1015" t="s">
        <v>36967</v>
      </c>
      <c r="AK1015" t="s">
        <v>33323</v>
      </c>
      <c r="AL1015" t="s">
        <v>189</v>
      </c>
      <c r="AM1015" t="s">
        <v>37777</v>
      </c>
      <c r="AN1015" t="s">
        <v>29128</v>
      </c>
      <c r="AQ1015" t="s">
        <v>29128</v>
      </c>
      <c r="AR1015" t="s">
        <v>34351</v>
      </c>
      <c r="AW1015" t="s">
        <v>37135</v>
      </c>
      <c r="AX1015" t="s">
        <v>37135</v>
      </c>
      <c r="AY1015" t="s">
        <v>37021</v>
      </c>
      <c r="BA1015" t="s">
        <v>353</v>
      </c>
      <c r="BB1015">
        <v>48</v>
      </c>
      <c r="BC1015" t="s">
        <v>37048</v>
      </c>
      <c r="BD1015" t="s">
        <v>34259</v>
      </c>
      <c r="BE1015" t="s">
        <v>36993</v>
      </c>
      <c r="BF1015">
        <v>0.2</v>
      </c>
      <c r="BG1015" t="str">
        <f>_xlfn.TEXTJOIN("-",TRUE,V1015,AL1015,I1015,BD1015,AR1015)</f>
        <v>AG-B7-CD-D4-EH</v>
      </c>
      <c r="BH1015" t="s">
        <v>38075</v>
      </c>
      <c r="BJ1015" t="s">
        <v>37814</v>
      </c>
      <c r="BK1015" cm="1">
        <f t="array" ref="BK1015">IF(LEN(TRIM(BG1015))=0,"",SUMPRODUCT(--(LEN(TRIM($BG$5:BG1015))&gt;0)))</f>
        <v>993</v>
      </c>
      <c r="BL1015" t="str">
        <f>IF(BK1015&lt;&gt;"",_xlfn.BASE(BK1015,36,10),"")</f>
        <v>00000000RL</v>
      </c>
      <c r="BM1015" t="str">
        <f>IF(BL1015&lt;&gt;"","*"&amp;BL1015&amp;"*","")</f>
        <v>*00000000RL*</v>
      </c>
      <c r="BN1015" t="s">
        <v>37813</v>
      </c>
      <c r="BO1015" t="str">
        <f>_xlfn.TEXTJOIN("-",TRUE,N1015,T1015)</f>
        <v>DAT004-M16</v>
      </c>
      <c r="CP1015" t="s">
        <v>37806</v>
      </c>
      <c r="CU1015">
        <v>13.99</v>
      </c>
      <c r="DT1015" t="s">
        <v>37026</v>
      </c>
      <c r="EC1015" s="7">
        <f t="shared" si="126"/>
        <v>17.487500000000001</v>
      </c>
      <c r="EN1015" t="s">
        <v>36995</v>
      </c>
      <c r="EO1015">
        <v>1731138031</v>
      </c>
      <c r="EP1015" t="s">
        <v>36968</v>
      </c>
      <c r="EQ1015" t="s">
        <v>36996</v>
      </c>
      <c r="ER1015" t="s">
        <v>36997</v>
      </c>
      <c r="ES1015" t="s">
        <v>36967</v>
      </c>
      <c r="ET1015" t="s">
        <v>37761</v>
      </c>
      <c r="EU1015" t="s">
        <v>36999</v>
      </c>
      <c r="FB1015" t="s">
        <v>35377</v>
      </c>
      <c r="FC1015" t="s">
        <v>37782</v>
      </c>
      <c r="FD1015" t="s">
        <v>37799</v>
      </c>
      <c r="FF1015" t="s">
        <v>36990</v>
      </c>
      <c r="FG1015" t="s">
        <v>36990</v>
      </c>
      <c r="FH1015" t="s">
        <v>37806</v>
      </c>
      <c r="FI1015" t="s">
        <v>37762</v>
      </c>
      <c r="FJ1015" t="s">
        <v>37763</v>
      </c>
      <c r="FK1015" t="s">
        <v>37764</v>
      </c>
      <c r="FL1015" t="s">
        <v>37765</v>
      </c>
      <c r="FM1015" t="s">
        <v>37766</v>
      </c>
      <c r="FN1015" t="s">
        <v>37767</v>
      </c>
      <c r="FO1015" t="s">
        <v>37768</v>
      </c>
      <c r="FP1015" t="s">
        <v>37769</v>
      </c>
      <c r="FQ1015" t="s">
        <v>37028</v>
      </c>
      <c r="FR1015" t="s">
        <v>37008</v>
      </c>
      <c r="FS1015" t="s">
        <v>37009</v>
      </c>
      <c r="FT1015" t="s">
        <v>33323</v>
      </c>
      <c r="FU1015" t="s">
        <v>33323</v>
      </c>
      <c r="FV1015" t="s">
        <v>37799</v>
      </c>
      <c r="FW1015" t="s">
        <v>37030</v>
      </c>
      <c r="FX1015" t="s">
        <v>37031</v>
      </c>
      <c r="FY1015" t="s">
        <v>36971</v>
      </c>
      <c r="FZ1015" t="s">
        <v>36990</v>
      </c>
      <c r="GA1015" t="s">
        <v>37783</v>
      </c>
      <c r="GB1015" t="s">
        <v>36968</v>
      </c>
      <c r="GC1015" t="s">
        <v>37032</v>
      </c>
      <c r="GD1015" t="s">
        <v>37033</v>
      </c>
      <c r="GE1015" t="s">
        <v>37770</v>
      </c>
      <c r="GF1015" t="s">
        <v>37771</v>
      </c>
      <c r="GG1015" t="s">
        <v>37772</v>
      </c>
      <c r="GH1015" t="s">
        <v>37773</v>
      </c>
      <c r="GI1015" t="s">
        <v>37774</v>
      </c>
      <c r="GJ1015" t="s">
        <v>37034</v>
      </c>
      <c r="GK1015" t="s">
        <v>37035</v>
      </c>
      <c r="GL1015" t="s">
        <v>37784</v>
      </c>
      <c r="GM1015" t="s">
        <v>37785</v>
      </c>
      <c r="GN1015" t="s">
        <v>37786</v>
      </c>
      <c r="GO1015" t="s">
        <v>36973</v>
      </c>
      <c r="GP1015" t="s">
        <v>37799</v>
      </c>
      <c r="GQ1015" t="s">
        <v>37010</v>
      </c>
      <c r="GR1015" t="s">
        <v>36969</v>
      </c>
      <c r="GT1015" t="s">
        <v>37011</v>
      </c>
      <c r="GU1015">
        <f t="shared" si="127"/>
        <v>17.5</v>
      </c>
      <c r="GV1015">
        <f t="shared" si="128"/>
        <v>17.5</v>
      </c>
      <c r="GX1015">
        <v>14</v>
      </c>
      <c r="GY1015" t="s">
        <v>37012</v>
      </c>
      <c r="HA1015" t="s">
        <v>37013</v>
      </c>
      <c r="HE1015">
        <v>13.99</v>
      </c>
    </row>
    <row r="1016" spans="1:213">
      <c r="A1016" t="s">
        <v>29123</v>
      </c>
      <c r="B1016" t="s">
        <v>36962</v>
      </c>
      <c r="C1016" t="s">
        <v>36963</v>
      </c>
      <c r="D1016" t="s">
        <v>21391</v>
      </c>
      <c r="E1016">
        <v>1</v>
      </c>
      <c r="F1016" t="s">
        <v>36964</v>
      </c>
      <c r="G1016" t="s">
        <v>38</v>
      </c>
      <c r="H1016" t="s">
        <v>37283</v>
      </c>
      <c r="I1016" t="s">
        <v>34210</v>
      </c>
      <c r="J1016" t="s">
        <v>33297</v>
      </c>
      <c r="K1016" t="s">
        <v>21308</v>
      </c>
      <c r="L1016" t="s">
        <v>33298</v>
      </c>
      <c r="M1016" t="s">
        <v>33343</v>
      </c>
      <c r="N1016" t="s">
        <v>21360</v>
      </c>
      <c r="O1016" t="s">
        <v>33344</v>
      </c>
      <c r="P1016" t="s">
        <v>21282</v>
      </c>
      <c r="Q1016" t="s">
        <v>33300</v>
      </c>
      <c r="T1016" t="s">
        <v>33349</v>
      </c>
      <c r="U1016" t="s">
        <v>37776</v>
      </c>
      <c r="V1016" t="s">
        <v>34104</v>
      </c>
      <c r="W1016" t="s">
        <v>36967</v>
      </c>
      <c r="X1016" t="s">
        <v>36968</v>
      </c>
      <c r="Y1016" t="s">
        <v>36969</v>
      </c>
      <c r="Z1016">
        <v>300</v>
      </c>
      <c r="AA1016">
        <v>271</v>
      </c>
      <c r="AB1016" t="s">
        <v>37056</v>
      </c>
      <c r="AC1016" t="s">
        <v>36990</v>
      </c>
      <c r="AD1016" t="s">
        <v>36971</v>
      </c>
      <c r="AE1016" t="s">
        <v>36972</v>
      </c>
      <c r="AF1016" t="s">
        <v>36973</v>
      </c>
      <c r="AH1016" t="s">
        <v>37757</v>
      </c>
      <c r="AJ1016" t="s">
        <v>36967</v>
      </c>
      <c r="AK1016" t="s">
        <v>33323</v>
      </c>
      <c r="AL1016" t="s">
        <v>189</v>
      </c>
      <c r="AM1016" t="s">
        <v>37777</v>
      </c>
      <c r="AN1016" t="s">
        <v>37800</v>
      </c>
      <c r="AQ1016" t="s">
        <v>37800</v>
      </c>
      <c r="AR1016" t="s">
        <v>34353</v>
      </c>
      <c r="AW1016" t="s">
        <v>37135</v>
      </c>
      <c r="AX1016" t="s">
        <v>37135</v>
      </c>
      <c r="AY1016" t="s">
        <v>37058</v>
      </c>
      <c r="BA1016" t="s">
        <v>37059</v>
      </c>
      <c r="BB1016">
        <v>48</v>
      </c>
      <c r="BC1016" t="s">
        <v>37060</v>
      </c>
      <c r="BD1016" t="s">
        <v>34261</v>
      </c>
      <c r="BE1016" t="s">
        <v>36993</v>
      </c>
      <c r="BF1016">
        <v>0.2</v>
      </c>
      <c r="BG1016" t="str">
        <f>_xlfn.TEXTJOIN("-",TRUE,V1016,AL1016,I1016,BD1016,AR1016)</f>
        <v>AG-B7-CD-D5-EI</v>
      </c>
      <c r="BH1016" t="s">
        <v>38076</v>
      </c>
      <c r="BJ1016" t="s">
        <v>37816</v>
      </c>
      <c r="BK1016" cm="1">
        <f t="array" ref="BK1016">IF(LEN(TRIM(BG1016))=0,"",SUMPRODUCT(--(LEN(TRIM($BG$5:BG1016))&gt;0)))</f>
        <v>994</v>
      </c>
      <c r="BL1016" t="str">
        <f>IF(BK1016&lt;&gt;"",_xlfn.BASE(BK1016,36,10),"")</f>
        <v>00000000RM</v>
      </c>
      <c r="BM1016" t="str">
        <f>IF(BL1016&lt;&gt;"","*"&amp;BL1016&amp;"*","")</f>
        <v>*00000000RM*</v>
      </c>
      <c r="BN1016" t="s">
        <v>37815</v>
      </c>
      <c r="BO1016" t="str">
        <f>_xlfn.TEXTJOIN("-",TRUE,N1016,T1016)</f>
        <v>DAT004-M16</v>
      </c>
      <c r="CP1016" t="s">
        <v>37806</v>
      </c>
      <c r="CU1016">
        <v>16.989999999999998</v>
      </c>
      <c r="DT1016" t="s">
        <v>37026</v>
      </c>
      <c r="EC1016" s="7">
        <f t="shared" si="126"/>
        <v>21.237499999999997</v>
      </c>
      <c r="EN1016" t="s">
        <v>36995</v>
      </c>
      <c r="EO1016">
        <v>1731138031</v>
      </c>
      <c r="EP1016" t="s">
        <v>36968</v>
      </c>
      <c r="EQ1016" t="s">
        <v>36996</v>
      </c>
      <c r="ER1016" t="s">
        <v>36997</v>
      </c>
      <c r="ES1016" t="s">
        <v>36967</v>
      </c>
      <c r="ET1016" t="s">
        <v>37761</v>
      </c>
      <c r="EU1016" t="s">
        <v>36999</v>
      </c>
      <c r="FB1016" t="s">
        <v>35377</v>
      </c>
      <c r="FC1016" t="s">
        <v>37782</v>
      </c>
      <c r="FD1016" t="s">
        <v>37800</v>
      </c>
      <c r="FF1016" t="s">
        <v>36990</v>
      </c>
      <c r="FG1016" t="s">
        <v>36990</v>
      </c>
      <c r="FH1016" t="s">
        <v>37806</v>
      </c>
      <c r="FI1016" t="s">
        <v>37762</v>
      </c>
      <c r="FJ1016" t="s">
        <v>37763</v>
      </c>
      <c r="FK1016" t="s">
        <v>37764</v>
      </c>
      <c r="FL1016" t="s">
        <v>37765</v>
      </c>
      <c r="FM1016" t="s">
        <v>37766</v>
      </c>
      <c r="FN1016" t="s">
        <v>37767</v>
      </c>
      <c r="FO1016" t="s">
        <v>37768</v>
      </c>
      <c r="FP1016" t="s">
        <v>37769</v>
      </c>
      <c r="FQ1016" t="s">
        <v>37028</v>
      </c>
      <c r="FR1016" t="s">
        <v>37008</v>
      </c>
      <c r="FS1016" t="s">
        <v>37009</v>
      </c>
      <c r="FT1016" t="s">
        <v>33323</v>
      </c>
      <c r="FU1016" t="s">
        <v>33323</v>
      </c>
      <c r="FV1016" t="s">
        <v>37800</v>
      </c>
      <c r="FW1016" t="s">
        <v>37030</v>
      </c>
      <c r="FX1016" t="s">
        <v>37031</v>
      </c>
      <c r="FY1016" t="s">
        <v>36971</v>
      </c>
      <c r="FZ1016" t="s">
        <v>36990</v>
      </c>
      <c r="GA1016" t="s">
        <v>37783</v>
      </c>
      <c r="GB1016" t="s">
        <v>36968</v>
      </c>
      <c r="GC1016" t="s">
        <v>37032</v>
      </c>
      <c r="GD1016" t="s">
        <v>37033</v>
      </c>
      <c r="GE1016" t="s">
        <v>37770</v>
      </c>
      <c r="GF1016" t="s">
        <v>37771</v>
      </c>
      <c r="GG1016" t="s">
        <v>37772</v>
      </c>
      <c r="GH1016" t="s">
        <v>37773</v>
      </c>
      <c r="GI1016" t="s">
        <v>37774</v>
      </c>
      <c r="GJ1016" t="s">
        <v>37034</v>
      </c>
      <c r="GK1016" t="s">
        <v>37035</v>
      </c>
      <c r="GL1016" t="s">
        <v>37784</v>
      </c>
      <c r="GM1016" t="s">
        <v>37785</v>
      </c>
      <c r="GN1016" t="s">
        <v>37786</v>
      </c>
      <c r="GO1016" t="s">
        <v>36973</v>
      </c>
      <c r="GP1016" t="s">
        <v>37800</v>
      </c>
      <c r="GQ1016" t="s">
        <v>37010</v>
      </c>
      <c r="GR1016" t="s">
        <v>36969</v>
      </c>
      <c r="GT1016" t="s">
        <v>37011</v>
      </c>
      <c r="GU1016">
        <f t="shared" si="127"/>
        <v>21.25</v>
      </c>
      <c r="GV1016">
        <f t="shared" si="128"/>
        <v>21.25</v>
      </c>
      <c r="GX1016">
        <v>17</v>
      </c>
      <c r="GY1016" t="s">
        <v>37012</v>
      </c>
      <c r="HA1016" t="s">
        <v>37013</v>
      </c>
      <c r="HE1016">
        <v>16.989999999999998</v>
      </c>
    </row>
    <row r="1017" spans="1:213">
      <c r="A1017" t="s">
        <v>29123</v>
      </c>
      <c r="B1017" t="s">
        <v>36962</v>
      </c>
      <c r="C1017" t="s">
        <v>36963</v>
      </c>
      <c r="D1017" t="s">
        <v>21391</v>
      </c>
      <c r="E1017">
        <v>1</v>
      </c>
      <c r="F1017" t="s">
        <v>36964</v>
      </c>
      <c r="G1017" t="s">
        <v>38</v>
      </c>
      <c r="H1017" t="s">
        <v>37283</v>
      </c>
      <c r="I1017" t="s">
        <v>34210</v>
      </c>
      <c r="J1017" t="s">
        <v>33297</v>
      </c>
      <c r="K1017" t="s">
        <v>21308</v>
      </c>
      <c r="L1017" t="s">
        <v>33298</v>
      </c>
      <c r="M1017" t="s">
        <v>33343</v>
      </c>
      <c r="N1017" t="s">
        <v>21360</v>
      </c>
      <c r="O1017" t="s">
        <v>33344</v>
      </c>
      <c r="P1017" t="s">
        <v>21282</v>
      </c>
      <c r="Q1017" t="s">
        <v>33300</v>
      </c>
      <c r="T1017" t="s">
        <v>33349</v>
      </c>
      <c r="U1017" t="s">
        <v>37776</v>
      </c>
      <c r="V1017" t="s">
        <v>34104</v>
      </c>
      <c r="W1017" t="s">
        <v>36967</v>
      </c>
      <c r="X1017" t="s">
        <v>36968</v>
      </c>
      <c r="Y1017" t="s">
        <v>36969</v>
      </c>
      <c r="Z1017">
        <v>300</v>
      </c>
      <c r="AA1017">
        <v>279</v>
      </c>
      <c r="AB1017" t="s">
        <v>37056</v>
      </c>
      <c r="AC1017" t="s">
        <v>36990</v>
      </c>
      <c r="AD1017" t="s">
        <v>36971</v>
      </c>
      <c r="AE1017" t="s">
        <v>36972</v>
      </c>
      <c r="AF1017" t="s">
        <v>36973</v>
      </c>
      <c r="AH1017" t="s">
        <v>37757</v>
      </c>
      <c r="AJ1017" t="s">
        <v>36967</v>
      </c>
      <c r="AK1017" t="s">
        <v>33323</v>
      </c>
      <c r="AL1017" t="s">
        <v>189</v>
      </c>
      <c r="AM1017" t="s">
        <v>37777</v>
      </c>
      <c r="AN1017" t="s">
        <v>21762</v>
      </c>
      <c r="AQ1017" t="s">
        <v>21762</v>
      </c>
      <c r="AR1017" t="s">
        <v>34355</v>
      </c>
      <c r="AW1017" t="s">
        <v>37135</v>
      </c>
      <c r="AX1017" t="s">
        <v>37135</v>
      </c>
      <c r="AY1017" t="s">
        <v>37058</v>
      </c>
      <c r="BA1017" t="s">
        <v>37059</v>
      </c>
      <c r="BB1017">
        <v>48</v>
      </c>
      <c r="BC1017" t="s">
        <v>37060</v>
      </c>
      <c r="BD1017" t="s">
        <v>34261</v>
      </c>
      <c r="BE1017" t="s">
        <v>36993</v>
      </c>
      <c r="BF1017">
        <v>0.2</v>
      </c>
      <c r="BG1017" t="str">
        <f>_xlfn.TEXTJOIN("-",TRUE,V1017,AL1017,I1017,BD1017,AR1017)</f>
        <v>AG-B7-CD-D5-EJ</v>
      </c>
      <c r="BH1017" t="s">
        <v>38077</v>
      </c>
      <c r="BJ1017" t="s">
        <v>37818</v>
      </c>
      <c r="BK1017" cm="1">
        <f t="array" ref="BK1017">IF(LEN(TRIM(BG1017))=0,"",SUMPRODUCT(--(LEN(TRIM($BG$5:BG1017))&gt;0)))</f>
        <v>995</v>
      </c>
      <c r="BL1017" t="str">
        <f>IF(BK1017&lt;&gt;"",_xlfn.BASE(BK1017,36,10),"")</f>
        <v>00000000RN</v>
      </c>
      <c r="BM1017" t="str">
        <f>IF(BL1017&lt;&gt;"","*"&amp;BL1017&amp;"*","")</f>
        <v>*00000000RN*</v>
      </c>
      <c r="BN1017" t="s">
        <v>37817</v>
      </c>
      <c r="BO1017" t="str">
        <f>_xlfn.TEXTJOIN("-",TRUE,N1017,T1017)</f>
        <v>DAT004-M16</v>
      </c>
      <c r="CP1017" t="s">
        <v>37806</v>
      </c>
      <c r="CU1017">
        <v>16.989999999999998</v>
      </c>
      <c r="DT1017" t="s">
        <v>37026</v>
      </c>
      <c r="EC1017" s="7">
        <f t="shared" si="126"/>
        <v>21.237499999999997</v>
      </c>
      <c r="EN1017" t="s">
        <v>36995</v>
      </c>
      <c r="EO1017">
        <v>1731138031</v>
      </c>
      <c r="EP1017" t="s">
        <v>36968</v>
      </c>
      <c r="EQ1017" t="s">
        <v>36996</v>
      </c>
      <c r="ER1017" t="s">
        <v>36997</v>
      </c>
      <c r="ES1017" t="s">
        <v>36967</v>
      </c>
      <c r="ET1017" t="s">
        <v>37761</v>
      </c>
      <c r="EU1017" t="s">
        <v>36999</v>
      </c>
      <c r="FB1017" t="s">
        <v>35377</v>
      </c>
      <c r="FC1017" t="s">
        <v>37782</v>
      </c>
      <c r="FD1017" t="s">
        <v>21762</v>
      </c>
      <c r="FF1017" t="s">
        <v>36990</v>
      </c>
      <c r="FG1017" t="s">
        <v>36990</v>
      </c>
      <c r="FH1017" t="s">
        <v>37806</v>
      </c>
      <c r="FI1017" t="s">
        <v>37762</v>
      </c>
      <c r="FJ1017" t="s">
        <v>37763</v>
      </c>
      <c r="FK1017" t="s">
        <v>37764</v>
      </c>
      <c r="FL1017" t="s">
        <v>37765</v>
      </c>
      <c r="FM1017" t="s">
        <v>37766</v>
      </c>
      <c r="FN1017" t="s">
        <v>37767</v>
      </c>
      <c r="FO1017" t="s">
        <v>37768</v>
      </c>
      <c r="FP1017" t="s">
        <v>37769</v>
      </c>
      <c r="FQ1017" t="s">
        <v>37028</v>
      </c>
      <c r="FR1017" t="s">
        <v>37008</v>
      </c>
      <c r="FS1017" t="s">
        <v>37009</v>
      </c>
      <c r="FT1017" t="s">
        <v>33323</v>
      </c>
      <c r="FU1017" t="s">
        <v>33323</v>
      </c>
      <c r="FV1017" t="s">
        <v>21762</v>
      </c>
      <c r="FW1017" t="s">
        <v>37030</v>
      </c>
      <c r="FX1017" t="s">
        <v>37031</v>
      </c>
      <c r="FY1017" t="s">
        <v>36971</v>
      </c>
      <c r="FZ1017" t="s">
        <v>36990</v>
      </c>
      <c r="GA1017" t="s">
        <v>37783</v>
      </c>
      <c r="GB1017" t="s">
        <v>36968</v>
      </c>
      <c r="GC1017" t="s">
        <v>37032</v>
      </c>
      <c r="GD1017" t="s">
        <v>37033</v>
      </c>
      <c r="GE1017" t="s">
        <v>37770</v>
      </c>
      <c r="GF1017" t="s">
        <v>37771</v>
      </c>
      <c r="GG1017" t="s">
        <v>37772</v>
      </c>
      <c r="GH1017" t="s">
        <v>37773</v>
      </c>
      <c r="GI1017" t="s">
        <v>37774</v>
      </c>
      <c r="GJ1017" t="s">
        <v>37034</v>
      </c>
      <c r="GK1017" t="s">
        <v>37035</v>
      </c>
      <c r="GL1017" t="s">
        <v>37784</v>
      </c>
      <c r="GM1017" t="s">
        <v>37785</v>
      </c>
      <c r="GN1017" t="s">
        <v>37786</v>
      </c>
      <c r="GO1017" t="s">
        <v>36973</v>
      </c>
      <c r="GP1017" t="s">
        <v>21762</v>
      </c>
      <c r="GQ1017" t="s">
        <v>37010</v>
      </c>
      <c r="GR1017" t="s">
        <v>36969</v>
      </c>
      <c r="GT1017" t="s">
        <v>37011</v>
      </c>
      <c r="GU1017">
        <f t="shared" si="127"/>
        <v>21.25</v>
      </c>
      <c r="GV1017">
        <f t="shared" si="128"/>
        <v>21.25</v>
      </c>
      <c r="GX1017">
        <v>17</v>
      </c>
      <c r="GY1017" t="s">
        <v>37012</v>
      </c>
      <c r="HA1017" t="s">
        <v>37013</v>
      </c>
      <c r="HE1017">
        <v>16.989999999999998</v>
      </c>
    </row>
    <row r="1018" spans="1:213">
      <c r="A1018" t="s">
        <v>29123</v>
      </c>
      <c r="B1018" t="s">
        <v>36962</v>
      </c>
      <c r="C1018" t="s">
        <v>36963</v>
      </c>
      <c r="D1018" t="s">
        <v>21391</v>
      </c>
      <c r="E1018">
        <v>1</v>
      </c>
      <c r="F1018" t="s">
        <v>36964</v>
      </c>
      <c r="G1018" t="s">
        <v>38</v>
      </c>
      <c r="H1018" t="s">
        <v>37283</v>
      </c>
      <c r="I1018" t="s">
        <v>34210</v>
      </c>
      <c r="J1018" t="s">
        <v>33297</v>
      </c>
      <c r="K1018" t="s">
        <v>21308</v>
      </c>
      <c r="L1018" t="s">
        <v>33298</v>
      </c>
      <c r="M1018" t="s">
        <v>33343</v>
      </c>
      <c r="N1018" t="s">
        <v>21360</v>
      </c>
      <c r="O1018" t="s">
        <v>33344</v>
      </c>
      <c r="P1018" t="s">
        <v>21282</v>
      </c>
      <c r="Q1018" t="s">
        <v>33300</v>
      </c>
      <c r="T1018" t="s">
        <v>33349</v>
      </c>
      <c r="U1018" t="s">
        <v>37776</v>
      </c>
      <c r="V1018" t="s">
        <v>34104</v>
      </c>
      <c r="W1018" t="s">
        <v>36967</v>
      </c>
      <c r="X1018" t="s">
        <v>36968</v>
      </c>
      <c r="Y1018" t="s">
        <v>36969</v>
      </c>
      <c r="Z1018">
        <v>400</v>
      </c>
      <c r="AA1018">
        <v>359</v>
      </c>
      <c r="AB1018" t="s">
        <v>37056</v>
      </c>
      <c r="AC1018" t="s">
        <v>36990</v>
      </c>
      <c r="AD1018" t="s">
        <v>36971</v>
      </c>
      <c r="AE1018" t="s">
        <v>36972</v>
      </c>
      <c r="AF1018" t="s">
        <v>36973</v>
      </c>
      <c r="AH1018" t="s">
        <v>37757</v>
      </c>
      <c r="AJ1018" t="s">
        <v>36967</v>
      </c>
      <c r="AK1018" t="s">
        <v>33323</v>
      </c>
      <c r="AL1018" t="s">
        <v>189</v>
      </c>
      <c r="AM1018" t="s">
        <v>37777</v>
      </c>
      <c r="AN1018" t="s">
        <v>21772</v>
      </c>
      <c r="AQ1018" t="s">
        <v>21772</v>
      </c>
      <c r="AR1018" t="s">
        <v>34357</v>
      </c>
      <c r="AW1018" t="s">
        <v>37135</v>
      </c>
      <c r="AX1018" t="s">
        <v>37135</v>
      </c>
      <c r="AY1018" t="s">
        <v>37058</v>
      </c>
      <c r="BA1018" t="s">
        <v>37059</v>
      </c>
      <c r="BB1018">
        <v>48</v>
      </c>
      <c r="BC1018" t="s">
        <v>37819</v>
      </c>
      <c r="BD1018" t="s">
        <v>34263</v>
      </c>
      <c r="BE1018" t="s">
        <v>36993</v>
      </c>
      <c r="BF1018">
        <v>0.2</v>
      </c>
      <c r="BG1018" t="str">
        <f>_xlfn.TEXTJOIN("-",TRUE,V1018,AL1018,I1018,BD1018,AR1018)</f>
        <v>AG-B7-CD-D6-EK</v>
      </c>
      <c r="BH1018" t="s">
        <v>38078</v>
      </c>
      <c r="BJ1018" t="s">
        <v>37821</v>
      </c>
      <c r="BK1018" cm="1">
        <f t="array" ref="BK1018">IF(LEN(TRIM(BG1018))=0,"",SUMPRODUCT(--(LEN(TRIM($BG$5:BG1018))&gt;0)))</f>
        <v>996</v>
      </c>
      <c r="BL1018" t="str">
        <f>IF(BK1018&lt;&gt;"",_xlfn.BASE(BK1018,36,10),"")</f>
        <v>00000000RO</v>
      </c>
      <c r="BM1018" t="str">
        <f>IF(BL1018&lt;&gt;"","*"&amp;BL1018&amp;"*","")</f>
        <v>*00000000RO*</v>
      </c>
      <c r="BN1018" t="s">
        <v>37820</v>
      </c>
      <c r="BO1018" t="str">
        <f>_xlfn.TEXTJOIN("-",TRUE,N1018,T1018)</f>
        <v>DAT004-M16</v>
      </c>
      <c r="CP1018" t="s">
        <v>37806</v>
      </c>
      <c r="CU1018">
        <v>16.989999999999998</v>
      </c>
      <c r="DT1018" t="s">
        <v>37026</v>
      </c>
      <c r="EC1018" s="7">
        <f t="shared" si="126"/>
        <v>21.237499999999997</v>
      </c>
      <c r="EN1018" t="s">
        <v>36995</v>
      </c>
      <c r="EO1018">
        <v>1731138031</v>
      </c>
      <c r="EP1018" t="s">
        <v>36968</v>
      </c>
      <c r="EQ1018" t="s">
        <v>36996</v>
      </c>
      <c r="ER1018" t="s">
        <v>36997</v>
      </c>
      <c r="ES1018" t="s">
        <v>36967</v>
      </c>
      <c r="ET1018" t="s">
        <v>37761</v>
      </c>
      <c r="EU1018" t="s">
        <v>36999</v>
      </c>
      <c r="FB1018" t="s">
        <v>35377</v>
      </c>
      <c r="FC1018" t="s">
        <v>37782</v>
      </c>
      <c r="FD1018" t="s">
        <v>21772</v>
      </c>
      <c r="FF1018" t="s">
        <v>36990</v>
      </c>
      <c r="FG1018" t="s">
        <v>36990</v>
      </c>
      <c r="FH1018" t="s">
        <v>37806</v>
      </c>
      <c r="FI1018" t="s">
        <v>37762</v>
      </c>
      <c r="FJ1018" t="s">
        <v>37763</v>
      </c>
      <c r="FK1018" t="s">
        <v>37764</v>
      </c>
      <c r="FL1018" t="s">
        <v>37765</v>
      </c>
      <c r="FM1018" t="s">
        <v>37766</v>
      </c>
      <c r="FN1018" t="s">
        <v>37767</v>
      </c>
      <c r="FO1018" t="s">
        <v>37768</v>
      </c>
      <c r="FP1018" t="s">
        <v>37769</v>
      </c>
      <c r="FQ1018" t="s">
        <v>37028</v>
      </c>
      <c r="FR1018" t="s">
        <v>37008</v>
      </c>
      <c r="FS1018" t="s">
        <v>37009</v>
      </c>
      <c r="FT1018" t="s">
        <v>33323</v>
      </c>
      <c r="FU1018" t="s">
        <v>33323</v>
      </c>
      <c r="FV1018" t="s">
        <v>21772</v>
      </c>
      <c r="FW1018" t="s">
        <v>37030</v>
      </c>
      <c r="FX1018" t="s">
        <v>37031</v>
      </c>
      <c r="FY1018" t="s">
        <v>36971</v>
      </c>
      <c r="FZ1018" t="s">
        <v>36990</v>
      </c>
      <c r="GA1018" t="s">
        <v>37783</v>
      </c>
      <c r="GB1018" t="s">
        <v>36968</v>
      </c>
      <c r="GC1018" t="s">
        <v>37032</v>
      </c>
      <c r="GD1018" t="s">
        <v>37033</v>
      </c>
      <c r="GE1018" t="s">
        <v>37770</v>
      </c>
      <c r="GF1018" t="s">
        <v>37771</v>
      </c>
      <c r="GG1018" t="s">
        <v>37772</v>
      </c>
      <c r="GH1018" t="s">
        <v>37773</v>
      </c>
      <c r="GI1018" t="s">
        <v>37774</v>
      </c>
      <c r="GJ1018" t="s">
        <v>37034</v>
      </c>
      <c r="GK1018" t="s">
        <v>37035</v>
      </c>
      <c r="GL1018" t="s">
        <v>37784</v>
      </c>
      <c r="GM1018" t="s">
        <v>37785</v>
      </c>
      <c r="GN1018" t="s">
        <v>37786</v>
      </c>
      <c r="GO1018" t="s">
        <v>36973</v>
      </c>
      <c r="GP1018" t="s">
        <v>21772</v>
      </c>
      <c r="GQ1018" t="s">
        <v>37010</v>
      </c>
      <c r="GR1018" t="s">
        <v>36969</v>
      </c>
      <c r="GT1018" t="s">
        <v>37011</v>
      </c>
      <c r="GU1018">
        <f t="shared" si="127"/>
        <v>21.25</v>
      </c>
      <c r="GV1018">
        <f t="shared" si="128"/>
        <v>21.25</v>
      </c>
      <c r="GX1018">
        <v>17</v>
      </c>
      <c r="GY1018" t="s">
        <v>37012</v>
      </c>
      <c r="HA1018" t="s">
        <v>37013</v>
      </c>
      <c r="HE1018">
        <v>16.989999999999998</v>
      </c>
    </row>
    <row r="1019" spans="1:213">
      <c r="A1019" t="s">
        <v>29123</v>
      </c>
      <c r="B1019" t="s">
        <v>36962</v>
      </c>
      <c r="C1019" t="s">
        <v>36963</v>
      </c>
      <c r="D1019" t="s">
        <v>21391</v>
      </c>
      <c r="E1019">
        <v>1</v>
      </c>
      <c r="F1019" t="s">
        <v>36964</v>
      </c>
      <c r="G1019" t="s">
        <v>38</v>
      </c>
      <c r="H1019" t="s">
        <v>37283</v>
      </c>
      <c r="I1019" t="s">
        <v>34210</v>
      </c>
      <c r="J1019" t="s">
        <v>33297</v>
      </c>
      <c r="K1019" t="s">
        <v>21308</v>
      </c>
      <c r="L1019" t="s">
        <v>33298</v>
      </c>
      <c r="M1019" t="s">
        <v>33343</v>
      </c>
      <c r="N1019" t="s">
        <v>21360</v>
      </c>
      <c r="O1019" t="s">
        <v>33344</v>
      </c>
      <c r="P1019" t="s">
        <v>21282</v>
      </c>
      <c r="Q1019" t="s">
        <v>33300</v>
      </c>
      <c r="T1019" t="s">
        <v>33349</v>
      </c>
      <c r="U1019" t="s">
        <v>37776</v>
      </c>
      <c r="V1019" t="s">
        <v>34104</v>
      </c>
      <c r="W1019" t="s">
        <v>36967</v>
      </c>
      <c r="X1019" t="s">
        <v>36968</v>
      </c>
      <c r="Y1019" t="s">
        <v>36969</v>
      </c>
      <c r="Z1019">
        <v>200</v>
      </c>
      <c r="AA1019">
        <v>171</v>
      </c>
      <c r="AB1019" t="s">
        <v>37018</v>
      </c>
      <c r="AC1019" t="s">
        <v>36990</v>
      </c>
      <c r="AD1019" t="s">
        <v>36971</v>
      </c>
      <c r="AE1019" t="s">
        <v>36972</v>
      </c>
      <c r="AF1019" t="s">
        <v>36973</v>
      </c>
      <c r="AH1019" t="s">
        <v>37757</v>
      </c>
      <c r="AJ1019" t="s">
        <v>36967</v>
      </c>
      <c r="AK1019" t="s">
        <v>33329</v>
      </c>
      <c r="AL1019" t="s">
        <v>195</v>
      </c>
      <c r="AM1019" t="s">
        <v>37777</v>
      </c>
      <c r="AN1019" t="s">
        <v>28824</v>
      </c>
      <c r="AQ1019" t="s">
        <v>28824</v>
      </c>
      <c r="AR1019" t="s">
        <v>34343</v>
      </c>
      <c r="AW1019" t="s">
        <v>37135</v>
      </c>
      <c r="AX1019" t="s">
        <v>37135</v>
      </c>
      <c r="AY1019" t="s">
        <v>37021</v>
      </c>
      <c r="BA1019" t="s">
        <v>353</v>
      </c>
      <c r="BB1019">
        <v>48</v>
      </c>
      <c r="BC1019" t="s">
        <v>37022</v>
      </c>
      <c r="BD1019" t="s">
        <v>28739</v>
      </c>
      <c r="BE1019" t="s">
        <v>36993</v>
      </c>
      <c r="BF1019">
        <v>0.2</v>
      </c>
      <c r="BG1019" t="str">
        <f>_xlfn.TEXTJOIN("-",TRUE,V1019,AL1019,I1019,BD1019,AR1019)</f>
        <v>AG-B9-CD-D3-ED</v>
      </c>
      <c r="BH1019" t="s">
        <v>38079</v>
      </c>
      <c r="BI1019" t="s">
        <v>38080</v>
      </c>
      <c r="BJ1019" t="s">
        <v>37824</v>
      </c>
      <c r="BK1019" cm="1">
        <f t="array" ref="BK1019">IF(LEN(TRIM(BG1019))=0,"",SUMPRODUCT(--(LEN(TRIM($BG$5:BG1019))&gt;0)))</f>
        <v>997</v>
      </c>
      <c r="BL1019" t="str">
        <f>IF(BK1019&lt;&gt;"",_xlfn.BASE(BK1019,36,10),"")</f>
        <v>00000000RP</v>
      </c>
      <c r="BM1019" t="str">
        <f>IF(BL1019&lt;&gt;"","*"&amp;BL1019&amp;"*","")</f>
        <v>*00000000RP*</v>
      </c>
      <c r="BN1019" t="s">
        <v>37822</v>
      </c>
      <c r="BO1019" t="str">
        <f>_xlfn.TEXTJOIN("-",TRUE,N1019,T1019)</f>
        <v>DAT004-M16</v>
      </c>
      <c r="CP1019" t="s">
        <v>37825</v>
      </c>
      <c r="CU1019">
        <v>13.99</v>
      </c>
      <c r="DT1019" t="s">
        <v>37026</v>
      </c>
      <c r="EC1019" s="7">
        <f t="shared" si="126"/>
        <v>17.487500000000001</v>
      </c>
      <c r="EN1019" t="s">
        <v>36995</v>
      </c>
      <c r="EO1019">
        <v>1731138031</v>
      </c>
      <c r="EP1019" t="s">
        <v>36968</v>
      </c>
      <c r="EQ1019" t="s">
        <v>36996</v>
      </c>
      <c r="ER1019" t="s">
        <v>36997</v>
      </c>
      <c r="ES1019" t="s">
        <v>36967</v>
      </c>
      <c r="ET1019" t="s">
        <v>37761</v>
      </c>
      <c r="EU1019" t="s">
        <v>36999</v>
      </c>
      <c r="FB1019" t="s">
        <v>35377</v>
      </c>
      <c r="FC1019" t="s">
        <v>37782</v>
      </c>
      <c r="FD1019" t="s">
        <v>28824</v>
      </c>
      <c r="FF1019" t="s">
        <v>36990</v>
      </c>
      <c r="FG1019" t="s">
        <v>36990</v>
      </c>
      <c r="FH1019" t="s">
        <v>37825</v>
      </c>
      <c r="FI1019" t="s">
        <v>37762</v>
      </c>
      <c r="FJ1019" t="s">
        <v>37763</v>
      </c>
      <c r="FK1019" t="s">
        <v>37764</v>
      </c>
      <c r="FL1019" t="s">
        <v>37765</v>
      </c>
      <c r="FM1019" t="s">
        <v>37766</v>
      </c>
      <c r="FN1019" t="s">
        <v>37767</v>
      </c>
      <c r="FO1019" t="s">
        <v>37768</v>
      </c>
      <c r="FP1019" t="s">
        <v>37769</v>
      </c>
      <c r="FQ1019" t="s">
        <v>37028</v>
      </c>
      <c r="FR1019" t="s">
        <v>37008</v>
      </c>
      <c r="FS1019" t="s">
        <v>37009</v>
      </c>
      <c r="FT1019" t="s">
        <v>33329</v>
      </c>
      <c r="FU1019" t="s">
        <v>33329</v>
      </c>
      <c r="FV1019" t="s">
        <v>28824</v>
      </c>
      <c r="FW1019" t="s">
        <v>37030</v>
      </c>
      <c r="FX1019" t="s">
        <v>37031</v>
      </c>
      <c r="FY1019" t="s">
        <v>36971</v>
      </c>
      <c r="FZ1019" t="s">
        <v>36990</v>
      </c>
      <c r="GA1019" t="s">
        <v>37783</v>
      </c>
      <c r="GB1019" t="s">
        <v>36968</v>
      </c>
      <c r="GC1019" t="s">
        <v>37032</v>
      </c>
      <c r="GD1019" t="s">
        <v>37033</v>
      </c>
      <c r="GE1019" t="s">
        <v>37770</v>
      </c>
      <c r="GF1019" t="s">
        <v>37771</v>
      </c>
      <c r="GG1019" t="s">
        <v>37772</v>
      </c>
      <c r="GH1019" t="s">
        <v>37773</v>
      </c>
      <c r="GI1019" t="s">
        <v>37774</v>
      </c>
      <c r="GJ1019" t="s">
        <v>37034</v>
      </c>
      <c r="GK1019" t="s">
        <v>37035</v>
      </c>
      <c r="GL1019" t="s">
        <v>37784</v>
      </c>
      <c r="GM1019" t="s">
        <v>37785</v>
      </c>
      <c r="GN1019" t="s">
        <v>37786</v>
      </c>
      <c r="GO1019" t="s">
        <v>36973</v>
      </c>
      <c r="GP1019" t="s">
        <v>28824</v>
      </c>
      <c r="GQ1019" t="s">
        <v>37010</v>
      </c>
      <c r="GR1019" t="s">
        <v>36969</v>
      </c>
      <c r="GT1019" t="s">
        <v>37011</v>
      </c>
      <c r="GU1019">
        <f t="shared" si="127"/>
        <v>17.5</v>
      </c>
      <c r="GV1019">
        <f t="shared" si="128"/>
        <v>17.5</v>
      </c>
      <c r="GX1019">
        <v>14</v>
      </c>
      <c r="GY1019" t="s">
        <v>37012</v>
      </c>
      <c r="HA1019" t="s">
        <v>37013</v>
      </c>
      <c r="HE1019">
        <v>13.99</v>
      </c>
    </row>
    <row r="1020" spans="1:213">
      <c r="A1020" t="s">
        <v>29123</v>
      </c>
      <c r="B1020" t="s">
        <v>36962</v>
      </c>
      <c r="C1020" t="s">
        <v>36963</v>
      </c>
      <c r="D1020" t="s">
        <v>21391</v>
      </c>
      <c r="E1020">
        <v>1</v>
      </c>
      <c r="F1020" t="s">
        <v>36964</v>
      </c>
      <c r="G1020" t="s">
        <v>38</v>
      </c>
      <c r="H1020" t="s">
        <v>37283</v>
      </c>
      <c r="I1020" t="s">
        <v>34210</v>
      </c>
      <c r="J1020" t="s">
        <v>33297</v>
      </c>
      <c r="K1020" t="s">
        <v>21308</v>
      </c>
      <c r="L1020" t="s">
        <v>33298</v>
      </c>
      <c r="M1020" t="s">
        <v>33343</v>
      </c>
      <c r="N1020" t="s">
        <v>21360</v>
      </c>
      <c r="O1020" t="s">
        <v>33344</v>
      </c>
      <c r="P1020" t="s">
        <v>21282</v>
      </c>
      <c r="Q1020" t="s">
        <v>33300</v>
      </c>
      <c r="T1020" t="s">
        <v>33349</v>
      </c>
      <c r="U1020" t="s">
        <v>37776</v>
      </c>
      <c r="V1020" t="s">
        <v>34104</v>
      </c>
      <c r="W1020" t="s">
        <v>36967</v>
      </c>
      <c r="X1020" t="s">
        <v>36968</v>
      </c>
      <c r="Y1020" t="s">
        <v>36969</v>
      </c>
      <c r="Z1020">
        <v>200</v>
      </c>
      <c r="AA1020">
        <v>186</v>
      </c>
      <c r="AB1020" t="s">
        <v>37018</v>
      </c>
      <c r="AC1020" t="s">
        <v>36990</v>
      </c>
      <c r="AD1020" t="s">
        <v>36971</v>
      </c>
      <c r="AE1020" t="s">
        <v>36972</v>
      </c>
      <c r="AF1020" t="s">
        <v>36973</v>
      </c>
      <c r="AH1020" t="s">
        <v>37757</v>
      </c>
      <c r="AJ1020" t="s">
        <v>36967</v>
      </c>
      <c r="AK1020" t="s">
        <v>33329</v>
      </c>
      <c r="AL1020" t="s">
        <v>195</v>
      </c>
      <c r="AM1020" t="s">
        <v>37777</v>
      </c>
      <c r="AN1020" t="s">
        <v>28795</v>
      </c>
      <c r="AQ1020" t="s">
        <v>28795</v>
      </c>
      <c r="AR1020" t="s">
        <v>34345</v>
      </c>
      <c r="AW1020" t="s">
        <v>37135</v>
      </c>
      <c r="AX1020" t="s">
        <v>37135</v>
      </c>
      <c r="AY1020" t="s">
        <v>37021</v>
      </c>
      <c r="BA1020" t="s">
        <v>353</v>
      </c>
      <c r="BB1020">
        <v>48</v>
      </c>
      <c r="BC1020" t="s">
        <v>37022</v>
      </c>
      <c r="BD1020" t="s">
        <v>28739</v>
      </c>
      <c r="BE1020" t="s">
        <v>36993</v>
      </c>
      <c r="BF1020">
        <v>0.2</v>
      </c>
      <c r="BG1020" t="str">
        <f>_xlfn.TEXTJOIN("-",TRUE,V1020,AL1020,I1020,BD1020,AR1020)</f>
        <v>AG-B9-CD-D3-EE</v>
      </c>
      <c r="BH1020" t="s">
        <v>38081</v>
      </c>
      <c r="BI1020" t="s">
        <v>38082</v>
      </c>
      <c r="BJ1020" t="s">
        <v>37828</v>
      </c>
      <c r="BK1020" cm="1">
        <f t="array" ref="BK1020">IF(LEN(TRIM(BG1020))=0,"",SUMPRODUCT(--(LEN(TRIM($BG$5:BG1020))&gt;0)))</f>
        <v>998</v>
      </c>
      <c r="BL1020" t="str">
        <f>IF(BK1020&lt;&gt;"",_xlfn.BASE(BK1020,36,10),"")</f>
        <v>00000000RQ</v>
      </c>
      <c r="BM1020" t="str">
        <f>IF(BL1020&lt;&gt;"","*"&amp;BL1020&amp;"*","")</f>
        <v>*00000000RQ*</v>
      </c>
      <c r="BN1020" t="s">
        <v>37826</v>
      </c>
      <c r="BO1020" t="str">
        <f>_xlfn.TEXTJOIN("-",TRUE,N1020,T1020)</f>
        <v>DAT004-M16</v>
      </c>
      <c r="CP1020" t="s">
        <v>37825</v>
      </c>
      <c r="CU1020">
        <v>13.99</v>
      </c>
      <c r="DT1020" t="s">
        <v>37026</v>
      </c>
      <c r="EC1020" s="7">
        <f t="shared" si="126"/>
        <v>17.487500000000001</v>
      </c>
      <c r="EN1020" t="s">
        <v>36995</v>
      </c>
      <c r="EO1020">
        <v>1731138031</v>
      </c>
      <c r="EP1020" t="s">
        <v>36968</v>
      </c>
      <c r="EQ1020" t="s">
        <v>36996</v>
      </c>
      <c r="ER1020" t="s">
        <v>36997</v>
      </c>
      <c r="ES1020" t="s">
        <v>36967</v>
      </c>
      <c r="ET1020" t="s">
        <v>37761</v>
      </c>
      <c r="EU1020" t="s">
        <v>36999</v>
      </c>
      <c r="FB1020" t="s">
        <v>35377</v>
      </c>
      <c r="FC1020" t="s">
        <v>37782</v>
      </c>
      <c r="FD1020" t="s">
        <v>28795</v>
      </c>
      <c r="FF1020" t="s">
        <v>36990</v>
      </c>
      <c r="FG1020" t="s">
        <v>36990</v>
      </c>
      <c r="FH1020" t="s">
        <v>37825</v>
      </c>
      <c r="FI1020" t="s">
        <v>37762</v>
      </c>
      <c r="FJ1020" t="s">
        <v>37763</v>
      </c>
      <c r="FK1020" t="s">
        <v>37764</v>
      </c>
      <c r="FL1020" t="s">
        <v>37765</v>
      </c>
      <c r="FM1020" t="s">
        <v>37766</v>
      </c>
      <c r="FN1020" t="s">
        <v>37767</v>
      </c>
      <c r="FO1020" t="s">
        <v>37768</v>
      </c>
      <c r="FP1020" t="s">
        <v>37769</v>
      </c>
      <c r="FQ1020" t="s">
        <v>37028</v>
      </c>
      <c r="FR1020" t="s">
        <v>37008</v>
      </c>
      <c r="FS1020" t="s">
        <v>37009</v>
      </c>
      <c r="FT1020" t="s">
        <v>33329</v>
      </c>
      <c r="FU1020" t="s">
        <v>33329</v>
      </c>
      <c r="FV1020" t="s">
        <v>28795</v>
      </c>
      <c r="FW1020" t="s">
        <v>37030</v>
      </c>
      <c r="FX1020" t="s">
        <v>37031</v>
      </c>
      <c r="FY1020" t="s">
        <v>36971</v>
      </c>
      <c r="FZ1020" t="s">
        <v>36990</v>
      </c>
      <c r="GA1020" t="s">
        <v>37783</v>
      </c>
      <c r="GB1020" t="s">
        <v>36968</v>
      </c>
      <c r="GC1020" t="s">
        <v>37032</v>
      </c>
      <c r="GD1020" t="s">
        <v>37033</v>
      </c>
      <c r="GE1020" t="s">
        <v>37770</v>
      </c>
      <c r="GF1020" t="s">
        <v>37771</v>
      </c>
      <c r="GG1020" t="s">
        <v>37772</v>
      </c>
      <c r="GH1020" t="s">
        <v>37773</v>
      </c>
      <c r="GI1020" t="s">
        <v>37774</v>
      </c>
      <c r="GJ1020" t="s">
        <v>37034</v>
      </c>
      <c r="GK1020" t="s">
        <v>37035</v>
      </c>
      <c r="GL1020" t="s">
        <v>37784</v>
      </c>
      <c r="GM1020" t="s">
        <v>37785</v>
      </c>
      <c r="GN1020" t="s">
        <v>37786</v>
      </c>
      <c r="GO1020" t="s">
        <v>36973</v>
      </c>
      <c r="GP1020" t="s">
        <v>28795</v>
      </c>
      <c r="GQ1020" t="s">
        <v>37010</v>
      </c>
      <c r="GR1020" t="s">
        <v>36969</v>
      </c>
      <c r="GT1020" t="s">
        <v>37011</v>
      </c>
      <c r="GU1020">
        <f t="shared" si="127"/>
        <v>17.5</v>
      </c>
      <c r="GV1020">
        <f t="shared" si="128"/>
        <v>17.5</v>
      </c>
      <c r="GX1020">
        <v>14</v>
      </c>
      <c r="GY1020" t="s">
        <v>37012</v>
      </c>
      <c r="HA1020" t="s">
        <v>37013</v>
      </c>
      <c r="HE1020">
        <v>13.99</v>
      </c>
    </row>
    <row r="1021" spans="1:213">
      <c r="A1021" t="s">
        <v>29123</v>
      </c>
      <c r="B1021" t="s">
        <v>36962</v>
      </c>
      <c r="C1021" t="s">
        <v>36963</v>
      </c>
      <c r="D1021" t="s">
        <v>21391</v>
      </c>
      <c r="E1021">
        <v>1</v>
      </c>
      <c r="F1021" t="s">
        <v>36964</v>
      </c>
      <c r="G1021" t="s">
        <v>38</v>
      </c>
      <c r="H1021" t="s">
        <v>37283</v>
      </c>
      <c r="I1021" t="s">
        <v>34210</v>
      </c>
      <c r="J1021" t="s">
        <v>33297</v>
      </c>
      <c r="K1021" t="s">
        <v>21308</v>
      </c>
      <c r="L1021" t="s">
        <v>33298</v>
      </c>
      <c r="M1021" t="s">
        <v>33343</v>
      </c>
      <c r="N1021" t="s">
        <v>21360</v>
      </c>
      <c r="O1021" t="s">
        <v>33344</v>
      </c>
      <c r="P1021" t="s">
        <v>21282</v>
      </c>
      <c r="Q1021" t="s">
        <v>33300</v>
      </c>
      <c r="T1021" t="s">
        <v>33349</v>
      </c>
      <c r="U1021" t="s">
        <v>37776</v>
      </c>
      <c r="V1021" t="s">
        <v>34104</v>
      </c>
      <c r="W1021" t="s">
        <v>36967</v>
      </c>
      <c r="X1021" t="s">
        <v>36968</v>
      </c>
      <c r="Y1021" t="s">
        <v>36969</v>
      </c>
      <c r="Z1021">
        <v>200</v>
      </c>
      <c r="AA1021">
        <v>195</v>
      </c>
      <c r="AB1021" t="s">
        <v>37018</v>
      </c>
      <c r="AC1021" t="s">
        <v>36990</v>
      </c>
      <c r="AD1021" t="s">
        <v>36971</v>
      </c>
      <c r="AE1021" t="s">
        <v>36972</v>
      </c>
      <c r="AF1021" t="s">
        <v>36973</v>
      </c>
      <c r="AH1021" t="s">
        <v>37757</v>
      </c>
      <c r="AJ1021" t="s">
        <v>36967</v>
      </c>
      <c r="AK1021" t="s">
        <v>33329</v>
      </c>
      <c r="AL1021" t="s">
        <v>195</v>
      </c>
      <c r="AM1021" t="s">
        <v>37777</v>
      </c>
      <c r="AN1021" t="s">
        <v>28789</v>
      </c>
      <c r="AQ1021" t="s">
        <v>28789</v>
      </c>
      <c r="AR1021" t="s">
        <v>34347</v>
      </c>
      <c r="AW1021" t="s">
        <v>37135</v>
      </c>
      <c r="AX1021" t="s">
        <v>37135</v>
      </c>
      <c r="AY1021" t="s">
        <v>37021</v>
      </c>
      <c r="BA1021" t="s">
        <v>353</v>
      </c>
      <c r="BB1021">
        <v>48</v>
      </c>
      <c r="BC1021" t="s">
        <v>37022</v>
      </c>
      <c r="BD1021" t="s">
        <v>28739</v>
      </c>
      <c r="BE1021" t="s">
        <v>36993</v>
      </c>
      <c r="BF1021">
        <v>0.2</v>
      </c>
      <c r="BG1021" t="str">
        <f>_xlfn.TEXTJOIN("-",TRUE,V1021,AL1021,I1021,BD1021,AR1021)</f>
        <v>AG-B9-CD-D3-EF</v>
      </c>
      <c r="BH1021" t="s">
        <v>38083</v>
      </c>
      <c r="BI1021" t="s">
        <v>38084</v>
      </c>
      <c r="BJ1021" t="s">
        <v>37831</v>
      </c>
      <c r="BK1021" cm="1">
        <f t="array" ref="BK1021">IF(LEN(TRIM(BG1021))=0,"",SUMPRODUCT(--(LEN(TRIM($BG$5:BG1021))&gt;0)))</f>
        <v>999</v>
      </c>
      <c r="BL1021" t="str">
        <f>IF(BK1021&lt;&gt;"",_xlfn.BASE(BK1021,36,10),"")</f>
        <v>00000000RR</v>
      </c>
      <c r="BM1021" t="str">
        <f>IF(BL1021&lt;&gt;"","*"&amp;BL1021&amp;"*","")</f>
        <v>*00000000RR*</v>
      </c>
      <c r="BN1021" t="s">
        <v>37829</v>
      </c>
      <c r="BO1021" t="str">
        <f>_xlfn.TEXTJOIN("-",TRUE,N1021,T1021)</f>
        <v>DAT004-M16</v>
      </c>
      <c r="CP1021" t="s">
        <v>37825</v>
      </c>
      <c r="CU1021">
        <v>13.99</v>
      </c>
      <c r="DT1021" t="s">
        <v>37026</v>
      </c>
      <c r="EC1021" s="7">
        <f t="shared" si="126"/>
        <v>17.487500000000001</v>
      </c>
      <c r="EN1021" t="s">
        <v>36995</v>
      </c>
      <c r="EO1021">
        <v>1731138031</v>
      </c>
      <c r="EP1021" t="s">
        <v>36968</v>
      </c>
      <c r="EQ1021" t="s">
        <v>36996</v>
      </c>
      <c r="ER1021" t="s">
        <v>36997</v>
      </c>
      <c r="ES1021" t="s">
        <v>36967</v>
      </c>
      <c r="ET1021" t="s">
        <v>37761</v>
      </c>
      <c r="EU1021" t="s">
        <v>36999</v>
      </c>
      <c r="FB1021" t="s">
        <v>35377</v>
      </c>
      <c r="FC1021" t="s">
        <v>37782</v>
      </c>
      <c r="FD1021" t="s">
        <v>28789</v>
      </c>
      <c r="FF1021" t="s">
        <v>36990</v>
      </c>
      <c r="FG1021" t="s">
        <v>36990</v>
      </c>
      <c r="FH1021" t="s">
        <v>37825</v>
      </c>
      <c r="FI1021" t="s">
        <v>37762</v>
      </c>
      <c r="FJ1021" t="s">
        <v>37763</v>
      </c>
      <c r="FK1021" t="s">
        <v>37764</v>
      </c>
      <c r="FL1021" t="s">
        <v>37765</v>
      </c>
      <c r="FM1021" t="s">
        <v>37766</v>
      </c>
      <c r="FN1021" t="s">
        <v>37767</v>
      </c>
      <c r="FO1021" t="s">
        <v>37768</v>
      </c>
      <c r="FP1021" t="s">
        <v>37769</v>
      </c>
      <c r="FQ1021" t="s">
        <v>37028</v>
      </c>
      <c r="FR1021" t="s">
        <v>37008</v>
      </c>
      <c r="FS1021" t="s">
        <v>37009</v>
      </c>
      <c r="FT1021" t="s">
        <v>33329</v>
      </c>
      <c r="FU1021" t="s">
        <v>33329</v>
      </c>
      <c r="FV1021" t="s">
        <v>28789</v>
      </c>
      <c r="FW1021" t="s">
        <v>37030</v>
      </c>
      <c r="FX1021" t="s">
        <v>37031</v>
      </c>
      <c r="FY1021" t="s">
        <v>36971</v>
      </c>
      <c r="FZ1021" t="s">
        <v>36990</v>
      </c>
      <c r="GA1021" t="s">
        <v>37783</v>
      </c>
      <c r="GB1021" t="s">
        <v>36968</v>
      </c>
      <c r="GC1021" t="s">
        <v>37032</v>
      </c>
      <c r="GD1021" t="s">
        <v>37033</v>
      </c>
      <c r="GE1021" t="s">
        <v>37770</v>
      </c>
      <c r="GF1021" t="s">
        <v>37771</v>
      </c>
      <c r="GG1021" t="s">
        <v>37772</v>
      </c>
      <c r="GH1021" t="s">
        <v>37773</v>
      </c>
      <c r="GI1021" t="s">
        <v>37774</v>
      </c>
      <c r="GJ1021" t="s">
        <v>37034</v>
      </c>
      <c r="GK1021" t="s">
        <v>37035</v>
      </c>
      <c r="GL1021" t="s">
        <v>37784</v>
      </c>
      <c r="GM1021" t="s">
        <v>37785</v>
      </c>
      <c r="GN1021" t="s">
        <v>37786</v>
      </c>
      <c r="GO1021" t="s">
        <v>36973</v>
      </c>
      <c r="GP1021" t="s">
        <v>28789</v>
      </c>
      <c r="GQ1021" t="s">
        <v>37010</v>
      </c>
      <c r="GR1021" t="s">
        <v>36969</v>
      </c>
      <c r="GT1021" t="s">
        <v>37011</v>
      </c>
      <c r="GU1021">
        <f t="shared" si="127"/>
        <v>17.5</v>
      </c>
      <c r="GV1021">
        <f t="shared" si="128"/>
        <v>17.5</v>
      </c>
      <c r="GX1021">
        <v>14</v>
      </c>
      <c r="GY1021" t="s">
        <v>37012</v>
      </c>
      <c r="HA1021" t="s">
        <v>37013</v>
      </c>
      <c r="HE1021">
        <v>13.99</v>
      </c>
    </row>
    <row r="1022" spans="1:213">
      <c r="A1022" t="s">
        <v>29123</v>
      </c>
      <c r="B1022" t="s">
        <v>36962</v>
      </c>
      <c r="C1022" t="s">
        <v>36963</v>
      </c>
      <c r="D1022" t="s">
        <v>21391</v>
      </c>
      <c r="E1022">
        <v>1</v>
      </c>
      <c r="F1022" t="s">
        <v>36964</v>
      </c>
      <c r="G1022" t="s">
        <v>38</v>
      </c>
      <c r="H1022" t="s">
        <v>37283</v>
      </c>
      <c r="I1022" t="s">
        <v>34210</v>
      </c>
      <c r="J1022" t="s">
        <v>33297</v>
      </c>
      <c r="K1022" t="s">
        <v>21308</v>
      </c>
      <c r="L1022" t="s">
        <v>33298</v>
      </c>
      <c r="M1022" t="s">
        <v>33343</v>
      </c>
      <c r="N1022" t="s">
        <v>21360</v>
      </c>
      <c r="O1022" t="s">
        <v>33344</v>
      </c>
      <c r="P1022" t="s">
        <v>21282</v>
      </c>
      <c r="Q1022" t="s">
        <v>33300</v>
      </c>
      <c r="T1022" t="s">
        <v>33349</v>
      </c>
      <c r="U1022" t="s">
        <v>37776</v>
      </c>
      <c r="V1022" t="s">
        <v>34104</v>
      </c>
      <c r="W1022" t="s">
        <v>36967</v>
      </c>
      <c r="X1022" t="s">
        <v>36968</v>
      </c>
      <c r="Y1022" t="s">
        <v>36969</v>
      </c>
      <c r="Z1022">
        <v>300</v>
      </c>
      <c r="AA1022">
        <v>221</v>
      </c>
      <c r="AB1022" t="s">
        <v>37018</v>
      </c>
      <c r="AC1022" t="s">
        <v>36990</v>
      </c>
      <c r="AD1022" t="s">
        <v>36971</v>
      </c>
      <c r="AE1022" t="s">
        <v>36972</v>
      </c>
      <c r="AF1022" t="s">
        <v>36973</v>
      </c>
      <c r="AH1022" t="s">
        <v>37757</v>
      </c>
      <c r="AJ1022" t="s">
        <v>36967</v>
      </c>
      <c r="AK1022" t="s">
        <v>33329</v>
      </c>
      <c r="AL1022" t="s">
        <v>195</v>
      </c>
      <c r="AM1022" t="s">
        <v>37777</v>
      </c>
      <c r="AN1022" t="s">
        <v>29088</v>
      </c>
      <c r="AQ1022" t="s">
        <v>29088</v>
      </c>
      <c r="AR1022" t="s">
        <v>34349</v>
      </c>
      <c r="AW1022" t="s">
        <v>37135</v>
      </c>
      <c r="AX1022" t="s">
        <v>37135</v>
      </c>
      <c r="AY1022" t="s">
        <v>37021</v>
      </c>
      <c r="BA1022" t="s">
        <v>353</v>
      </c>
      <c r="BB1022">
        <v>48</v>
      </c>
      <c r="BC1022" t="s">
        <v>37048</v>
      </c>
      <c r="BD1022" t="s">
        <v>34259</v>
      </c>
      <c r="BE1022" t="s">
        <v>36993</v>
      </c>
      <c r="BF1022">
        <v>0.2</v>
      </c>
      <c r="BG1022" t="str">
        <f>_xlfn.TEXTJOIN("-",TRUE,V1022,AL1022,I1022,BD1022,AR1022)</f>
        <v>AG-B9-CD-D4-EG</v>
      </c>
      <c r="BH1022" t="s">
        <v>38085</v>
      </c>
      <c r="BI1022" t="s">
        <v>38086</v>
      </c>
      <c r="BJ1022" t="s">
        <v>37834</v>
      </c>
      <c r="BK1022" cm="1">
        <f t="array" ref="BK1022">IF(LEN(TRIM(BG1022))=0,"",SUMPRODUCT(--(LEN(TRIM($BG$5:BG1022))&gt;0)))</f>
        <v>1000</v>
      </c>
      <c r="BL1022" t="str">
        <f>IF(BK1022&lt;&gt;"",_xlfn.BASE(BK1022,36,10),"")</f>
        <v>00000000RS</v>
      </c>
      <c r="BM1022" t="str">
        <f>IF(BL1022&lt;&gt;"","*"&amp;BL1022&amp;"*","")</f>
        <v>*00000000RS*</v>
      </c>
      <c r="BN1022" t="s">
        <v>37832</v>
      </c>
      <c r="BO1022" t="str">
        <f>_xlfn.TEXTJOIN("-",TRUE,N1022,T1022)</f>
        <v>DAT004-M16</v>
      </c>
      <c r="CP1022" t="s">
        <v>37825</v>
      </c>
      <c r="CU1022">
        <v>13.99</v>
      </c>
      <c r="DT1022" t="s">
        <v>37026</v>
      </c>
      <c r="EC1022" s="7">
        <f t="shared" si="126"/>
        <v>17.487500000000001</v>
      </c>
      <c r="EN1022" t="s">
        <v>36995</v>
      </c>
      <c r="EO1022">
        <v>1731138031</v>
      </c>
      <c r="EP1022" t="s">
        <v>36968</v>
      </c>
      <c r="EQ1022" t="s">
        <v>36996</v>
      </c>
      <c r="ER1022" t="s">
        <v>36997</v>
      </c>
      <c r="ES1022" t="s">
        <v>36967</v>
      </c>
      <c r="ET1022" t="s">
        <v>37761</v>
      </c>
      <c r="EU1022" t="s">
        <v>36999</v>
      </c>
      <c r="FB1022" t="s">
        <v>35377</v>
      </c>
      <c r="FC1022" t="s">
        <v>37782</v>
      </c>
      <c r="FD1022" t="s">
        <v>29088</v>
      </c>
      <c r="FF1022" t="s">
        <v>36990</v>
      </c>
      <c r="FG1022" t="s">
        <v>36990</v>
      </c>
      <c r="FH1022" t="s">
        <v>37825</v>
      </c>
      <c r="FI1022" t="s">
        <v>37762</v>
      </c>
      <c r="FJ1022" t="s">
        <v>37763</v>
      </c>
      <c r="FK1022" t="s">
        <v>37764</v>
      </c>
      <c r="FL1022" t="s">
        <v>37765</v>
      </c>
      <c r="FM1022" t="s">
        <v>37766</v>
      </c>
      <c r="FN1022" t="s">
        <v>37767</v>
      </c>
      <c r="FO1022" t="s">
        <v>37768</v>
      </c>
      <c r="FP1022" t="s">
        <v>37769</v>
      </c>
      <c r="FQ1022" t="s">
        <v>37028</v>
      </c>
      <c r="FR1022" t="s">
        <v>37008</v>
      </c>
      <c r="FS1022" t="s">
        <v>37009</v>
      </c>
      <c r="FT1022" t="s">
        <v>33329</v>
      </c>
      <c r="FU1022" t="s">
        <v>33329</v>
      </c>
      <c r="FV1022" t="s">
        <v>29088</v>
      </c>
      <c r="FW1022" t="s">
        <v>37030</v>
      </c>
      <c r="FX1022" t="s">
        <v>37031</v>
      </c>
      <c r="FY1022" t="s">
        <v>36971</v>
      </c>
      <c r="FZ1022" t="s">
        <v>36990</v>
      </c>
      <c r="GA1022" t="s">
        <v>37783</v>
      </c>
      <c r="GB1022" t="s">
        <v>36968</v>
      </c>
      <c r="GC1022" t="s">
        <v>37032</v>
      </c>
      <c r="GD1022" t="s">
        <v>37033</v>
      </c>
      <c r="GE1022" t="s">
        <v>37770</v>
      </c>
      <c r="GF1022" t="s">
        <v>37771</v>
      </c>
      <c r="GG1022" t="s">
        <v>37772</v>
      </c>
      <c r="GH1022" t="s">
        <v>37773</v>
      </c>
      <c r="GI1022" t="s">
        <v>37774</v>
      </c>
      <c r="GJ1022" t="s">
        <v>37034</v>
      </c>
      <c r="GK1022" t="s">
        <v>37035</v>
      </c>
      <c r="GL1022" t="s">
        <v>37784</v>
      </c>
      <c r="GM1022" t="s">
        <v>37785</v>
      </c>
      <c r="GN1022" t="s">
        <v>37786</v>
      </c>
      <c r="GO1022" t="s">
        <v>36973</v>
      </c>
      <c r="GP1022" t="s">
        <v>29088</v>
      </c>
      <c r="GQ1022" t="s">
        <v>37010</v>
      </c>
      <c r="GR1022" t="s">
        <v>36969</v>
      </c>
      <c r="GT1022" t="s">
        <v>37011</v>
      </c>
      <c r="GU1022">
        <f t="shared" si="127"/>
        <v>17.5</v>
      </c>
      <c r="GV1022">
        <f t="shared" si="128"/>
        <v>17.5</v>
      </c>
      <c r="GX1022">
        <v>14</v>
      </c>
      <c r="GY1022" t="s">
        <v>37012</v>
      </c>
      <c r="HA1022" t="s">
        <v>37013</v>
      </c>
      <c r="HE1022">
        <v>13.99</v>
      </c>
    </row>
    <row r="1023" spans="1:213">
      <c r="A1023" t="s">
        <v>29123</v>
      </c>
      <c r="B1023" t="s">
        <v>36962</v>
      </c>
      <c r="C1023" t="s">
        <v>36963</v>
      </c>
      <c r="D1023" t="s">
        <v>21391</v>
      </c>
      <c r="E1023">
        <v>1</v>
      </c>
      <c r="F1023" t="s">
        <v>36964</v>
      </c>
      <c r="G1023" t="s">
        <v>38</v>
      </c>
      <c r="H1023" t="s">
        <v>37283</v>
      </c>
      <c r="I1023" t="s">
        <v>34210</v>
      </c>
      <c r="J1023" t="s">
        <v>33297</v>
      </c>
      <c r="K1023" t="s">
        <v>21308</v>
      </c>
      <c r="L1023" t="s">
        <v>33298</v>
      </c>
      <c r="M1023" t="s">
        <v>33343</v>
      </c>
      <c r="N1023" t="s">
        <v>21360</v>
      </c>
      <c r="O1023" t="s">
        <v>33344</v>
      </c>
      <c r="P1023" t="s">
        <v>21282</v>
      </c>
      <c r="Q1023" t="s">
        <v>33300</v>
      </c>
      <c r="T1023" t="s">
        <v>33349</v>
      </c>
      <c r="U1023" t="s">
        <v>37776</v>
      </c>
      <c r="V1023" t="s">
        <v>34104</v>
      </c>
      <c r="W1023" t="s">
        <v>36967</v>
      </c>
      <c r="X1023" t="s">
        <v>36968</v>
      </c>
      <c r="Y1023" t="s">
        <v>36969</v>
      </c>
      <c r="Z1023">
        <v>300</v>
      </c>
      <c r="AA1023">
        <v>236</v>
      </c>
      <c r="AB1023" t="s">
        <v>37018</v>
      </c>
      <c r="AC1023" t="s">
        <v>36990</v>
      </c>
      <c r="AD1023" t="s">
        <v>36971</v>
      </c>
      <c r="AE1023" t="s">
        <v>36972</v>
      </c>
      <c r="AF1023" t="s">
        <v>36973</v>
      </c>
      <c r="AH1023" t="s">
        <v>37757</v>
      </c>
      <c r="AJ1023" t="s">
        <v>36967</v>
      </c>
      <c r="AK1023" t="s">
        <v>33329</v>
      </c>
      <c r="AL1023" t="s">
        <v>195</v>
      </c>
      <c r="AM1023" t="s">
        <v>37777</v>
      </c>
      <c r="AN1023" t="s">
        <v>29128</v>
      </c>
      <c r="AQ1023" t="s">
        <v>29128</v>
      </c>
      <c r="AR1023" t="s">
        <v>34351</v>
      </c>
      <c r="AW1023" t="s">
        <v>37135</v>
      </c>
      <c r="AX1023" t="s">
        <v>37135</v>
      </c>
      <c r="AY1023" t="s">
        <v>37021</v>
      </c>
      <c r="BA1023" t="s">
        <v>353</v>
      </c>
      <c r="BB1023">
        <v>48</v>
      </c>
      <c r="BC1023" t="s">
        <v>37048</v>
      </c>
      <c r="BD1023" t="s">
        <v>34259</v>
      </c>
      <c r="BE1023" t="s">
        <v>36993</v>
      </c>
      <c r="BF1023">
        <v>0.2</v>
      </c>
      <c r="BG1023" t="str">
        <f>_xlfn.TEXTJOIN("-",TRUE,V1023,AL1023,I1023,BD1023,AR1023)</f>
        <v>AG-B9-CD-D4-EH</v>
      </c>
      <c r="BH1023" t="s">
        <v>38087</v>
      </c>
      <c r="BI1023" t="s">
        <v>38088</v>
      </c>
      <c r="BJ1023" t="s">
        <v>37837</v>
      </c>
      <c r="BK1023" cm="1">
        <f t="array" ref="BK1023">IF(LEN(TRIM(BG1023))=0,"",SUMPRODUCT(--(LEN(TRIM($BG$5:BG1023))&gt;0)))</f>
        <v>1001</v>
      </c>
      <c r="BL1023" t="str">
        <f>IF(BK1023&lt;&gt;"",_xlfn.BASE(BK1023,36,10),"")</f>
        <v>00000000RT</v>
      </c>
      <c r="BM1023" t="str">
        <f>IF(BL1023&lt;&gt;"","*"&amp;BL1023&amp;"*","")</f>
        <v>*00000000RT*</v>
      </c>
      <c r="BN1023" t="s">
        <v>37835</v>
      </c>
      <c r="BO1023" t="str">
        <f>_xlfn.TEXTJOIN("-",TRUE,N1023,T1023)</f>
        <v>DAT004-M16</v>
      </c>
      <c r="CP1023" t="s">
        <v>37825</v>
      </c>
      <c r="CU1023">
        <v>13.99</v>
      </c>
      <c r="DT1023" t="s">
        <v>37026</v>
      </c>
      <c r="EC1023" s="7">
        <f t="shared" si="126"/>
        <v>17.487500000000001</v>
      </c>
      <c r="EN1023" t="s">
        <v>36995</v>
      </c>
      <c r="EO1023">
        <v>1731138031</v>
      </c>
      <c r="EP1023" t="s">
        <v>36968</v>
      </c>
      <c r="EQ1023" t="s">
        <v>36996</v>
      </c>
      <c r="ER1023" t="s">
        <v>36997</v>
      </c>
      <c r="ES1023" t="s">
        <v>36967</v>
      </c>
      <c r="ET1023" t="s">
        <v>37761</v>
      </c>
      <c r="EU1023" t="s">
        <v>36999</v>
      </c>
      <c r="FB1023" t="s">
        <v>35377</v>
      </c>
      <c r="FC1023" t="s">
        <v>37782</v>
      </c>
      <c r="FD1023" t="s">
        <v>37799</v>
      </c>
      <c r="FF1023" t="s">
        <v>36990</v>
      </c>
      <c r="FG1023" t="s">
        <v>36990</v>
      </c>
      <c r="FH1023" t="s">
        <v>37825</v>
      </c>
      <c r="FI1023" t="s">
        <v>37762</v>
      </c>
      <c r="FJ1023" t="s">
        <v>37763</v>
      </c>
      <c r="FK1023" t="s">
        <v>37764</v>
      </c>
      <c r="FL1023" t="s">
        <v>37765</v>
      </c>
      <c r="FM1023" t="s">
        <v>37766</v>
      </c>
      <c r="FN1023" t="s">
        <v>37767</v>
      </c>
      <c r="FO1023" t="s">
        <v>37768</v>
      </c>
      <c r="FP1023" t="s">
        <v>37769</v>
      </c>
      <c r="FQ1023" t="s">
        <v>37028</v>
      </c>
      <c r="FR1023" t="s">
        <v>37008</v>
      </c>
      <c r="FS1023" t="s">
        <v>37009</v>
      </c>
      <c r="FT1023" t="s">
        <v>33329</v>
      </c>
      <c r="FU1023" t="s">
        <v>33329</v>
      </c>
      <c r="FV1023" t="s">
        <v>37799</v>
      </c>
      <c r="FW1023" t="s">
        <v>37030</v>
      </c>
      <c r="FX1023" t="s">
        <v>37031</v>
      </c>
      <c r="FY1023" t="s">
        <v>36971</v>
      </c>
      <c r="FZ1023" t="s">
        <v>36990</v>
      </c>
      <c r="GA1023" t="s">
        <v>37783</v>
      </c>
      <c r="GB1023" t="s">
        <v>36968</v>
      </c>
      <c r="GC1023" t="s">
        <v>37032</v>
      </c>
      <c r="GD1023" t="s">
        <v>37033</v>
      </c>
      <c r="GE1023" t="s">
        <v>37770</v>
      </c>
      <c r="GF1023" t="s">
        <v>37771</v>
      </c>
      <c r="GG1023" t="s">
        <v>37772</v>
      </c>
      <c r="GH1023" t="s">
        <v>37773</v>
      </c>
      <c r="GI1023" t="s">
        <v>37774</v>
      </c>
      <c r="GJ1023" t="s">
        <v>37034</v>
      </c>
      <c r="GK1023" t="s">
        <v>37035</v>
      </c>
      <c r="GL1023" t="s">
        <v>37784</v>
      </c>
      <c r="GM1023" t="s">
        <v>37785</v>
      </c>
      <c r="GN1023" t="s">
        <v>37786</v>
      </c>
      <c r="GO1023" t="s">
        <v>36973</v>
      </c>
      <c r="GP1023" t="s">
        <v>37799</v>
      </c>
      <c r="GQ1023" t="s">
        <v>37010</v>
      </c>
      <c r="GR1023" t="s">
        <v>36969</v>
      </c>
      <c r="GT1023" t="s">
        <v>37011</v>
      </c>
      <c r="GU1023">
        <f t="shared" si="127"/>
        <v>17.5</v>
      </c>
      <c r="GV1023">
        <f t="shared" si="128"/>
        <v>17.5</v>
      </c>
      <c r="GX1023">
        <v>14</v>
      </c>
      <c r="GY1023" t="s">
        <v>37012</v>
      </c>
      <c r="HA1023" t="s">
        <v>37013</v>
      </c>
      <c r="HE1023">
        <v>13.99</v>
      </c>
    </row>
    <row r="1024" spans="1:213">
      <c r="A1024" t="s">
        <v>29123</v>
      </c>
      <c r="B1024" t="s">
        <v>36962</v>
      </c>
      <c r="C1024" t="s">
        <v>36963</v>
      </c>
      <c r="D1024" t="s">
        <v>21391</v>
      </c>
      <c r="E1024">
        <v>1</v>
      </c>
      <c r="F1024" t="s">
        <v>36964</v>
      </c>
      <c r="G1024" t="s">
        <v>38</v>
      </c>
      <c r="H1024" t="s">
        <v>37283</v>
      </c>
      <c r="I1024" t="s">
        <v>34210</v>
      </c>
      <c r="J1024" t="s">
        <v>33297</v>
      </c>
      <c r="K1024" t="s">
        <v>21308</v>
      </c>
      <c r="L1024" t="s">
        <v>33298</v>
      </c>
      <c r="M1024" t="s">
        <v>33343</v>
      </c>
      <c r="N1024" t="s">
        <v>21360</v>
      </c>
      <c r="O1024" t="s">
        <v>33344</v>
      </c>
      <c r="P1024" t="s">
        <v>21282</v>
      </c>
      <c r="Q1024" t="s">
        <v>33300</v>
      </c>
      <c r="T1024" t="s">
        <v>33349</v>
      </c>
      <c r="U1024" t="s">
        <v>37776</v>
      </c>
      <c r="V1024" t="s">
        <v>34104</v>
      </c>
      <c r="W1024" t="s">
        <v>36967</v>
      </c>
      <c r="X1024" t="s">
        <v>36968</v>
      </c>
      <c r="Y1024" t="s">
        <v>36969</v>
      </c>
      <c r="Z1024">
        <v>300</v>
      </c>
      <c r="AA1024">
        <v>271</v>
      </c>
      <c r="AB1024" t="s">
        <v>37056</v>
      </c>
      <c r="AC1024" t="s">
        <v>36990</v>
      </c>
      <c r="AD1024" t="s">
        <v>36971</v>
      </c>
      <c r="AE1024" t="s">
        <v>36972</v>
      </c>
      <c r="AF1024" t="s">
        <v>36973</v>
      </c>
      <c r="AH1024" t="s">
        <v>37757</v>
      </c>
      <c r="AJ1024" t="s">
        <v>36967</v>
      </c>
      <c r="AK1024" t="s">
        <v>33329</v>
      </c>
      <c r="AL1024" t="s">
        <v>195</v>
      </c>
      <c r="AM1024" t="s">
        <v>37777</v>
      </c>
      <c r="AN1024" t="s">
        <v>37800</v>
      </c>
      <c r="AQ1024" t="s">
        <v>37800</v>
      </c>
      <c r="AR1024" t="s">
        <v>34353</v>
      </c>
      <c r="AW1024" t="s">
        <v>37135</v>
      </c>
      <c r="AX1024" t="s">
        <v>37135</v>
      </c>
      <c r="AY1024" t="s">
        <v>37058</v>
      </c>
      <c r="BA1024" t="s">
        <v>37059</v>
      </c>
      <c r="BB1024">
        <v>48</v>
      </c>
      <c r="BC1024" t="s">
        <v>37060</v>
      </c>
      <c r="BD1024" t="s">
        <v>34261</v>
      </c>
      <c r="BE1024" t="s">
        <v>36993</v>
      </c>
      <c r="BF1024">
        <v>0.2</v>
      </c>
      <c r="BG1024" t="str">
        <f>_xlfn.TEXTJOIN("-",TRUE,V1024,AL1024,I1024,BD1024,AR1024)</f>
        <v>AG-B9-CD-D5-EI</v>
      </c>
      <c r="BH1024" t="s">
        <v>38089</v>
      </c>
      <c r="BI1024" t="s">
        <v>38090</v>
      </c>
      <c r="BJ1024" t="s">
        <v>37840</v>
      </c>
      <c r="BK1024" cm="1">
        <f t="array" ref="BK1024">IF(LEN(TRIM(BG1024))=0,"",SUMPRODUCT(--(LEN(TRIM($BG$5:BG1024))&gt;0)))</f>
        <v>1002</v>
      </c>
      <c r="BL1024" t="str">
        <f>IF(BK1024&lt;&gt;"",_xlfn.BASE(BK1024,36,10),"")</f>
        <v>00000000RU</v>
      </c>
      <c r="BM1024" t="str">
        <f>IF(BL1024&lt;&gt;"","*"&amp;BL1024&amp;"*","")</f>
        <v>*00000000RU*</v>
      </c>
      <c r="BN1024" t="s">
        <v>37838</v>
      </c>
      <c r="BO1024" t="str">
        <f>_xlfn.TEXTJOIN("-",TRUE,N1024,T1024)</f>
        <v>DAT004-M16</v>
      </c>
      <c r="CP1024" t="s">
        <v>37825</v>
      </c>
      <c r="CU1024">
        <v>16.989999999999998</v>
      </c>
      <c r="DT1024" t="s">
        <v>37026</v>
      </c>
      <c r="EC1024" s="7">
        <f t="shared" si="126"/>
        <v>21.237499999999997</v>
      </c>
      <c r="EN1024" t="s">
        <v>36995</v>
      </c>
      <c r="EO1024">
        <v>1731138031</v>
      </c>
      <c r="EP1024" t="s">
        <v>36968</v>
      </c>
      <c r="EQ1024" t="s">
        <v>36996</v>
      </c>
      <c r="ER1024" t="s">
        <v>36997</v>
      </c>
      <c r="ES1024" t="s">
        <v>36967</v>
      </c>
      <c r="ET1024" t="s">
        <v>37761</v>
      </c>
      <c r="EU1024" t="s">
        <v>36999</v>
      </c>
      <c r="FB1024" t="s">
        <v>35377</v>
      </c>
      <c r="FC1024" t="s">
        <v>37782</v>
      </c>
      <c r="FD1024" t="s">
        <v>37800</v>
      </c>
      <c r="FF1024" t="s">
        <v>36990</v>
      </c>
      <c r="FG1024" t="s">
        <v>36990</v>
      </c>
      <c r="FH1024" t="s">
        <v>37825</v>
      </c>
      <c r="FI1024" t="s">
        <v>37762</v>
      </c>
      <c r="FJ1024" t="s">
        <v>37763</v>
      </c>
      <c r="FK1024" t="s">
        <v>37764</v>
      </c>
      <c r="FL1024" t="s">
        <v>37765</v>
      </c>
      <c r="FM1024" t="s">
        <v>37766</v>
      </c>
      <c r="FN1024" t="s">
        <v>37767</v>
      </c>
      <c r="FO1024" t="s">
        <v>37768</v>
      </c>
      <c r="FP1024" t="s">
        <v>37769</v>
      </c>
      <c r="FQ1024" t="s">
        <v>37028</v>
      </c>
      <c r="FR1024" t="s">
        <v>37008</v>
      </c>
      <c r="FS1024" t="s">
        <v>37009</v>
      </c>
      <c r="FT1024" t="s">
        <v>33329</v>
      </c>
      <c r="FU1024" t="s">
        <v>33329</v>
      </c>
      <c r="FV1024" t="s">
        <v>37800</v>
      </c>
      <c r="FW1024" t="s">
        <v>37030</v>
      </c>
      <c r="FX1024" t="s">
        <v>37031</v>
      </c>
      <c r="FY1024" t="s">
        <v>36971</v>
      </c>
      <c r="FZ1024" t="s">
        <v>36990</v>
      </c>
      <c r="GA1024" t="s">
        <v>37783</v>
      </c>
      <c r="GB1024" t="s">
        <v>36968</v>
      </c>
      <c r="GC1024" t="s">
        <v>37032</v>
      </c>
      <c r="GD1024" t="s">
        <v>37033</v>
      </c>
      <c r="GE1024" t="s">
        <v>37770</v>
      </c>
      <c r="GF1024" t="s">
        <v>37771</v>
      </c>
      <c r="GG1024" t="s">
        <v>37772</v>
      </c>
      <c r="GH1024" t="s">
        <v>37773</v>
      </c>
      <c r="GI1024" t="s">
        <v>37774</v>
      </c>
      <c r="GJ1024" t="s">
        <v>37034</v>
      </c>
      <c r="GK1024" t="s">
        <v>37035</v>
      </c>
      <c r="GL1024" t="s">
        <v>37784</v>
      </c>
      <c r="GM1024" t="s">
        <v>37785</v>
      </c>
      <c r="GN1024" t="s">
        <v>37786</v>
      </c>
      <c r="GO1024" t="s">
        <v>36973</v>
      </c>
      <c r="GP1024" t="s">
        <v>37800</v>
      </c>
      <c r="GQ1024" t="s">
        <v>37010</v>
      </c>
      <c r="GR1024" t="s">
        <v>36969</v>
      </c>
      <c r="GT1024" t="s">
        <v>37011</v>
      </c>
      <c r="GU1024">
        <f t="shared" si="127"/>
        <v>21.25</v>
      </c>
      <c r="GV1024">
        <f t="shared" si="128"/>
        <v>21.25</v>
      </c>
      <c r="GX1024">
        <v>17</v>
      </c>
      <c r="GY1024" t="s">
        <v>37012</v>
      </c>
      <c r="HA1024" t="s">
        <v>37013</v>
      </c>
      <c r="HE1024">
        <v>16.989999999999998</v>
      </c>
    </row>
    <row r="1025" spans="1:213">
      <c r="A1025" t="s">
        <v>29123</v>
      </c>
      <c r="B1025" t="s">
        <v>36962</v>
      </c>
      <c r="C1025" t="s">
        <v>36963</v>
      </c>
      <c r="D1025" t="s">
        <v>21391</v>
      </c>
      <c r="E1025">
        <v>1</v>
      </c>
      <c r="F1025" t="s">
        <v>36964</v>
      </c>
      <c r="G1025" t="s">
        <v>38</v>
      </c>
      <c r="H1025" t="s">
        <v>37283</v>
      </c>
      <c r="I1025" t="s">
        <v>34210</v>
      </c>
      <c r="J1025" t="s">
        <v>33297</v>
      </c>
      <c r="K1025" t="s">
        <v>21308</v>
      </c>
      <c r="L1025" t="s">
        <v>33298</v>
      </c>
      <c r="M1025" t="s">
        <v>33343</v>
      </c>
      <c r="N1025" t="s">
        <v>21360</v>
      </c>
      <c r="O1025" t="s">
        <v>33344</v>
      </c>
      <c r="P1025" t="s">
        <v>21282</v>
      </c>
      <c r="Q1025" t="s">
        <v>33300</v>
      </c>
      <c r="T1025" t="s">
        <v>33349</v>
      </c>
      <c r="U1025" t="s">
        <v>37776</v>
      </c>
      <c r="V1025" t="s">
        <v>34104</v>
      </c>
      <c r="W1025" t="s">
        <v>36967</v>
      </c>
      <c r="X1025" t="s">
        <v>36968</v>
      </c>
      <c r="Y1025" t="s">
        <v>36969</v>
      </c>
      <c r="Z1025">
        <v>200</v>
      </c>
      <c r="AA1025">
        <v>171</v>
      </c>
      <c r="AB1025" t="s">
        <v>37018</v>
      </c>
      <c r="AC1025" t="s">
        <v>36990</v>
      </c>
      <c r="AD1025" t="s">
        <v>36971</v>
      </c>
      <c r="AE1025" t="s">
        <v>36972</v>
      </c>
      <c r="AF1025" t="s">
        <v>36973</v>
      </c>
      <c r="AH1025" t="s">
        <v>37757</v>
      </c>
      <c r="AJ1025" t="s">
        <v>36967</v>
      </c>
      <c r="AK1025" t="s">
        <v>29051</v>
      </c>
      <c r="AL1025" t="s">
        <v>28724</v>
      </c>
      <c r="AM1025" t="s">
        <v>37777</v>
      </c>
      <c r="AN1025" t="s">
        <v>28824</v>
      </c>
      <c r="AQ1025" t="s">
        <v>28824</v>
      </c>
      <c r="AR1025" t="s">
        <v>34343</v>
      </c>
      <c r="AW1025" t="s">
        <v>37135</v>
      </c>
      <c r="AX1025" t="s">
        <v>37135</v>
      </c>
      <c r="AY1025" t="s">
        <v>37021</v>
      </c>
      <c r="BA1025" t="s">
        <v>353</v>
      </c>
      <c r="BB1025">
        <v>48</v>
      </c>
      <c r="BC1025" t="s">
        <v>37022</v>
      </c>
      <c r="BD1025" t="s">
        <v>28739</v>
      </c>
      <c r="BE1025" t="s">
        <v>36993</v>
      </c>
      <c r="BF1025">
        <v>0.2</v>
      </c>
      <c r="BG1025" t="str">
        <f>_xlfn.TEXTJOIN("-",TRUE,V1025,AL1025,I1025,BD1025,AR1025)</f>
        <v>AG-BB-CD-D3-ED</v>
      </c>
      <c r="BH1025" t="s">
        <v>38091</v>
      </c>
      <c r="BI1025" t="s">
        <v>38092</v>
      </c>
      <c r="BJ1025" t="s">
        <v>37843</v>
      </c>
      <c r="BK1025" cm="1">
        <f t="array" ref="BK1025">IF(LEN(TRIM(BG1025))=0,"",SUMPRODUCT(--(LEN(TRIM($BG$5:BG1025))&gt;0)))</f>
        <v>1003</v>
      </c>
      <c r="BL1025" t="str">
        <f>IF(BK1025&lt;&gt;"",_xlfn.BASE(BK1025,36,10),"")</f>
        <v>00000000RV</v>
      </c>
      <c r="BM1025" t="str">
        <f>IF(BL1025&lt;&gt;"","*"&amp;BL1025&amp;"*","")</f>
        <v>*00000000RV*</v>
      </c>
      <c r="BN1025" t="s">
        <v>37841</v>
      </c>
      <c r="BO1025" t="str">
        <f>_xlfn.TEXTJOIN("-",TRUE,N1025,T1025)</f>
        <v>DAT004-M16</v>
      </c>
      <c r="CP1025" t="s">
        <v>37844</v>
      </c>
      <c r="CU1025">
        <v>13.99</v>
      </c>
      <c r="DT1025" t="s">
        <v>37026</v>
      </c>
      <c r="EC1025" s="7">
        <f t="shared" si="126"/>
        <v>17.487500000000001</v>
      </c>
      <c r="EN1025" t="s">
        <v>36995</v>
      </c>
      <c r="EO1025">
        <v>1731138031</v>
      </c>
      <c r="EP1025" t="s">
        <v>36968</v>
      </c>
      <c r="EQ1025" t="s">
        <v>36996</v>
      </c>
      <c r="ER1025" t="s">
        <v>36997</v>
      </c>
      <c r="ES1025" t="s">
        <v>36967</v>
      </c>
      <c r="ET1025" t="s">
        <v>37761</v>
      </c>
      <c r="EU1025" t="s">
        <v>36999</v>
      </c>
      <c r="FB1025" t="s">
        <v>35377</v>
      </c>
      <c r="FC1025" t="s">
        <v>37782</v>
      </c>
      <c r="FD1025" t="s">
        <v>28824</v>
      </c>
      <c r="FF1025" t="s">
        <v>36990</v>
      </c>
      <c r="FG1025" t="s">
        <v>36990</v>
      </c>
      <c r="FH1025" t="s">
        <v>37844</v>
      </c>
      <c r="FI1025" t="s">
        <v>37762</v>
      </c>
      <c r="FJ1025" t="s">
        <v>37763</v>
      </c>
      <c r="FK1025" t="s">
        <v>37764</v>
      </c>
      <c r="FL1025" t="s">
        <v>37765</v>
      </c>
      <c r="FM1025" t="s">
        <v>37766</v>
      </c>
      <c r="FN1025" t="s">
        <v>37767</v>
      </c>
      <c r="FO1025" t="s">
        <v>37768</v>
      </c>
      <c r="FP1025" t="s">
        <v>37769</v>
      </c>
      <c r="FQ1025" t="s">
        <v>37028</v>
      </c>
      <c r="FR1025" t="s">
        <v>37008</v>
      </c>
      <c r="FS1025" t="s">
        <v>37009</v>
      </c>
      <c r="FT1025" t="s">
        <v>29051</v>
      </c>
      <c r="FU1025" t="s">
        <v>29051</v>
      </c>
      <c r="FV1025" t="s">
        <v>28824</v>
      </c>
      <c r="FW1025" t="s">
        <v>37030</v>
      </c>
      <c r="FX1025" t="s">
        <v>37031</v>
      </c>
      <c r="FY1025" t="s">
        <v>36971</v>
      </c>
      <c r="FZ1025" t="s">
        <v>36990</v>
      </c>
      <c r="GA1025" t="s">
        <v>37783</v>
      </c>
      <c r="GB1025" t="s">
        <v>36968</v>
      </c>
      <c r="GC1025" t="s">
        <v>37032</v>
      </c>
      <c r="GD1025" t="s">
        <v>37033</v>
      </c>
      <c r="GE1025" t="s">
        <v>37770</v>
      </c>
      <c r="GF1025" t="s">
        <v>37771</v>
      </c>
      <c r="GG1025" t="s">
        <v>37772</v>
      </c>
      <c r="GH1025" t="s">
        <v>37773</v>
      </c>
      <c r="GI1025" t="s">
        <v>37774</v>
      </c>
      <c r="GJ1025" t="s">
        <v>37034</v>
      </c>
      <c r="GK1025" t="s">
        <v>37035</v>
      </c>
      <c r="GL1025" t="s">
        <v>37784</v>
      </c>
      <c r="GM1025" t="s">
        <v>37785</v>
      </c>
      <c r="GN1025" t="s">
        <v>37786</v>
      </c>
      <c r="GO1025" t="s">
        <v>36973</v>
      </c>
      <c r="GP1025" t="s">
        <v>28824</v>
      </c>
      <c r="GQ1025" t="s">
        <v>37010</v>
      </c>
      <c r="GR1025" t="s">
        <v>36969</v>
      </c>
      <c r="GT1025" t="s">
        <v>37011</v>
      </c>
      <c r="GU1025">
        <f t="shared" si="127"/>
        <v>17.5</v>
      </c>
      <c r="GV1025">
        <f t="shared" si="128"/>
        <v>17.5</v>
      </c>
      <c r="GX1025">
        <v>14</v>
      </c>
      <c r="GY1025" t="s">
        <v>37012</v>
      </c>
      <c r="HA1025" t="s">
        <v>37013</v>
      </c>
      <c r="HE1025">
        <v>13.99</v>
      </c>
    </row>
    <row r="1026" spans="1:213">
      <c r="A1026" t="s">
        <v>29123</v>
      </c>
      <c r="B1026" t="s">
        <v>36962</v>
      </c>
      <c r="C1026" t="s">
        <v>36963</v>
      </c>
      <c r="D1026" t="s">
        <v>21391</v>
      </c>
      <c r="E1026">
        <v>1</v>
      </c>
      <c r="F1026" t="s">
        <v>36964</v>
      </c>
      <c r="G1026" t="s">
        <v>38</v>
      </c>
      <c r="H1026" t="s">
        <v>37283</v>
      </c>
      <c r="I1026" t="s">
        <v>34210</v>
      </c>
      <c r="J1026" t="s">
        <v>33297</v>
      </c>
      <c r="K1026" t="s">
        <v>21308</v>
      </c>
      <c r="L1026" t="s">
        <v>33298</v>
      </c>
      <c r="M1026" t="s">
        <v>33343</v>
      </c>
      <c r="N1026" t="s">
        <v>21360</v>
      </c>
      <c r="O1026" t="s">
        <v>33344</v>
      </c>
      <c r="P1026" t="s">
        <v>21282</v>
      </c>
      <c r="Q1026" t="s">
        <v>33300</v>
      </c>
      <c r="T1026" t="s">
        <v>33349</v>
      </c>
      <c r="U1026" t="s">
        <v>37776</v>
      </c>
      <c r="V1026" t="s">
        <v>34104</v>
      </c>
      <c r="W1026" t="s">
        <v>36967</v>
      </c>
      <c r="X1026" t="s">
        <v>36968</v>
      </c>
      <c r="Y1026" t="s">
        <v>36969</v>
      </c>
      <c r="Z1026">
        <v>200</v>
      </c>
      <c r="AA1026">
        <v>186</v>
      </c>
      <c r="AB1026" t="s">
        <v>37018</v>
      </c>
      <c r="AC1026" t="s">
        <v>36990</v>
      </c>
      <c r="AD1026" t="s">
        <v>36971</v>
      </c>
      <c r="AE1026" t="s">
        <v>36972</v>
      </c>
      <c r="AF1026" t="s">
        <v>36973</v>
      </c>
      <c r="AH1026" t="s">
        <v>37757</v>
      </c>
      <c r="AJ1026" t="s">
        <v>36967</v>
      </c>
      <c r="AK1026" t="s">
        <v>29051</v>
      </c>
      <c r="AL1026" t="s">
        <v>28724</v>
      </c>
      <c r="AM1026" t="s">
        <v>37777</v>
      </c>
      <c r="AN1026" t="s">
        <v>28795</v>
      </c>
      <c r="AQ1026" t="s">
        <v>28795</v>
      </c>
      <c r="AR1026" t="s">
        <v>34345</v>
      </c>
      <c r="AW1026" t="s">
        <v>37135</v>
      </c>
      <c r="AX1026" t="s">
        <v>37135</v>
      </c>
      <c r="AY1026" t="s">
        <v>37021</v>
      </c>
      <c r="BA1026" t="s">
        <v>353</v>
      </c>
      <c r="BB1026">
        <v>48</v>
      </c>
      <c r="BC1026" t="s">
        <v>37022</v>
      </c>
      <c r="BD1026" t="s">
        <v>28739</v>
      </c>
      <c r="BE1026" t="s">
        <v>36993</v>
      </c>
      <c r="BF1026">
        <v>0.2</v>
      </c>
      <c r="BG1026" t="str">
        <f>_xlfn.TEXTJOIN("-",TRUE,V1026,AL1026,I1026,BD1026,AR1026)</f>
        <v>AG-BB-CD-D3-EE</v>
      </c>
      <c r="BH1026" t="s">
        <v>38093</v>
      </c>
      <c r="BI1026" t="s">
        <v>38094</v>
      </c>
      <c r="BJ1026" t="s">
        <v>37847</v>
      </c>
      <c r="BK1026" cm="1">
        <f t="array" ref="BK1026">IF(LEN(TRIM(BG1026))=0,"",SUMPRODUCT(--(LEN(TRIM($BG$5:BG1026))&gt;0)))</f>
        <v>1004</v>
      </c>
      <c r="BL1026" t="str">
        <f>IF(BK1026&lt;&gt;"",_xlfn.BASE(BK1026,36,10),"")</f>
        <v>00000000RW</v>
      </c>
      <c r="BM1026" t="str">
        <f>IF(BL1026&lt;&gt;"","*"&amp;BL1026&amp;"*","")</f>
        <v>*00000000RW*</v>
      </c>
      <c r="BN1026" t="s">
        <v>37845</v>
      </c>
      <c r="BO1026" t="str">
        <f>_xlfn.TEXTJOIN("-",TRUE,N1026,T1026)</f>
        <v>DAT004-M16</v>
      </c>
      <c r="CP1026" t="s">
        <v>37844</v>
      </c>
      <c r="CU1026">
        <v>13.99</v>
      </c>
      <c r="DT1026" t="s">
        <v>37026</v>
      </c>
      <c r="EC1026" s="7">
        <f t="shared" si="126"/>
        <v>17.487500000000001</v>
      </c>
      <c r="EN1026" t="s">
        <v>36995</v>
      </c>
      <c r="EO1026">
        <v>1731138031</v>
      </c>
      <c r="EP1026" t="s">
        <v>36968</v>
      </c>
      <c r="EQ1026" t="s">
        <v>36996</v>
      </c>
      <c r="ER1026" t="s">
        <v>36997</v>
      </c>
      <c r="ES1026" t="s">
        <v>36967</v>
      </c>
      <c r="ET1026" t="s">
        <v>37761</v>
      </c>
      <c r="EU1026" t="s">
        <v>36999</v>
      </c>
      <c r="FB1026" t="s">
        <v>35377</v>
      </c>
      <c r="FC1026" t="s">
        <v>37782</v>
      </c>
      <c r="FD1026" t="s">
        <v>28795</v>
      </c>
      <c r="FF1026" t="s">
        <v>36990</v>
      </c>
      <c r="FG1026" t="s">
        <v>36990</v>
      </c>
      <c r="FH1026" t="s">
        <v>37844</v>
      </c>
      <c r="FI1026" t="s">
        <v>37762</v>
      </c>
      <c r="FJ1026" t="s">
        <v>37763</v>
      </c>
      <c r="FK1026" t="s">
        <v>37764</v>
      </c>
      <c r="FL1026" t="s">
        <v>37765</v>
      </c>
      <c r="FM1026" t="s">
        <v>37766</v>
      </c>
      <c r="FN1026" t="s">
        <v>37767</v>
      </c>
      <c r="FO1026" t="s">
        <v>37768</v>
      </c>
      <c r="FP1026" t="s">
        <v>37769</v>
      </c>
      <c r="FQ1026" t="s">
        <v>37028</v>
      </c>
      <c r="FR1026" t="s">
        <v>37008</v>
      </c>
      <c r="FS1026" t="s">
        <v>37009</v>
      </c>
      <c r="FT1026" t="s">
        <v>29051</v>
      </c>
      <c r="FU1026" t="s">
        <v>29051</v>
      </c>
      <c r="FV1026" t="s">
        <v>28795</v>
      </c>
      <c r="FW1026" t="s">
        <v>37030</v>
      </c>
      <c r="FX1026" t="s">
        <v>37031</v>
      </c>
      <c r="FY1026" t="s">
        <v>36971</v>
      </c>
      <c r="FZ1026" t="s">
        <v>36990</v>
      </c>
      <c r="GA1026" t="s">
        <v>37783</v>
      </c>
      <c r="GB1026" t="s">
        <v>36968</v>
      </c>
      <c r="GC1026" t="s">
        <v>37032</v>
      </c>
      <c r="GD1026" t="s">
        <v>37033</v>
      </c>
      <c r="GE1026" t="s">
        <v>37770</v>
      </c>
      <c r="GF1026" t="s">
        <v>37771</v>
      </c>
      <c r="GG1026" t="s">
        <v>37772</v>
      </c>
      <c r="GH1026" t="s">
        <v>37773</v>
      </c>
      <c r="GI1026" t="s">
        <v>37774</v>
      </c>
      <c r="GJ1026" t="s">
        <v>37034</v>
      </c>
      <c r="GK1026" t="s">
        <v>37035</v>
      </c>
      <c r="GL1026" t="s">
        <v>37784</v>
      </c>
      <c r="GM1026" t="s">
        <v>37785</v>
      </c>
      <c r="GN1026" t="s">
        <v>37786</v>
      </c>
      <c r="GO1026" t="s">
        <v>36973</v>
      </c>
      <c r="GP1026" t="s">
        <v>28795</v>
      </c>
      <c r="GQ1026" t="s">
        <v>37010</v>
      </c>
      <c r="GR1026" t="s">
        <v>36969</v>
      </c>
      <c r="GT1026" t="s">
        <v>37011</v>
      </c>
      <c r="GU1026">
        <f t="shared" si="127"/>
        <v>17.5</v>
      </c>
      <c r="GV1026">
        <f t="shared" si="128"/>
        <v>17.5</v>
      </c>
      <c r="GX1026">
        <v>14</v>
      </c>
      <c r="GY1026" t="s">
        <v>37012</v>
      </c>
      <c r="HA1026" t="s">
        <v>37013</v>
      </c>
      <c r="HE1026">
        <v>13.99</v>
      </c>
    </row>
    <row r="1027" spans="1:213">
      <c r="A1027" t="s">
        <v>29123</v>
      </c>
      <c r="B1027" t="s">
        <v>36962</v>
      </c>
      <c r="C1027" t="s">
        <v>36963</v>
      </c>
      <c r="D1027" t="s">
        <v>21391</v>
      </c>
      <c r="E1027">
        <v>1</v>
      </c>
      <c r="F1027" t="s">
        <v>36964</v>
      </c>
      <c r="G1027" t="s">
        <v>38</v>
      </c>
      <c r="H1027" t="s">
        <v>37283</v>
      </c>
      <c r="I1027" t="s">
        <v>34210</v>
      </c>
      <c r="J1027" t="s">
        <v>33297</v>
      </c>
      <c r="K1027" t="s">
        <v>21308</v>
      </c>
      <c r="L1027" t="s">
        <v>33298</v>
      </c>
      <c r="M1027" t="s">
        <v>33343</v>
      </c>
      <c r="N1027" t="s">
        <v>21360</v>
      </c>
      <c r="O1027" t="s">
        <v>33344</v>
      </c>
      <c r="P1027" t="s">
        <v>21282</v>
      </c>
      <c r="Q1027" t="s">
        <v>33300</v>
      </c>
      <c r="T1027" t="s">
        <v>33349</v>
      </c>
      <c r="U1027" t="s">
        <v>37776</v>
      </c>
      <c r="V1027" t="s">
        <v>34104</v>
      </c>
      <c r="W1027" t="s">
        <v>36967</v>
      </c>
      <c r="X1027" t="s">
        <v>36968</v>
      </c>
      <c r="Y1027" t="s">
        <v>36969</v>
      </c>
      <c r="Z1027">
        <v>200</v>
      </c>
      <c r="AA1027">
        <v>195</v>
      </c>
      <c r="AB1027" t="s">
        <v>37018</v>
      </c>
      <c r="AC1027" t="s">
        <v>36990</v>
      </c>
      <c r="AD1027" t="s">
        <v>36971</v>
      </c>
      <c r="AE1027" t="s">
        <v>36972</v>
      </c>
      <c r="AF1027" t="s">
        <v>36973</v>
      </c>
      <c r="AH1027" t="s">
        <v>37757</v>
      </c>
      <c r="AJ1027" t="s">
        <v>36967</v>
      </c>
      <c r="AK1027" t="s">
        <v>29051</v>
      </c>
      <c r="AL1027" t="s">
        <v>28724</v>
      </c>
      <c r="AM1027" t="s">
        <v>37777</v>
      </c>
      <c r="AN1027" t="s">
        <v>28789</v>
      </c>
      <c r="AQ1027" t="s">
        <v>28789</v>
      </c>
      <c r="AR1027" t="s">
        <v>34347</v>
      </c>
      <c r="AW1027" t="s">
        <v>37135</v>
      </c>
      <c r="AX1027" t="s">
        <v>37135</v>
      </c>
      <c r="AY1027" t="s">
        <v>37021</v>
      </c>
      <c r="BA1027" t="s">
        <v>353</v>
      </c>
      <c r="BB1027">
        <v>48</v>
      </c>
      <c r="BC1027" t="s">
        <v>37022</v>
      </c>
      <c r="BD1027" t="s">
        <v>28739</v>
      </c>
      <c r="BE1027" t="s">
        <v>36993</v>
      </c>
      <c r="BF1027">
        <v>0.2</v>
      </c>
      <c r="BG1027" t="str">
        <f>_xlfn.TEXTJOIN("-",TRUE,V1027,AL1027,I1027,BD1027,AR1027)</f>
        <v>AG-BB-CD-D3-EF</v>
      </c>
      <c r="BH1027" t="s">
        <v>38095</v>
      </c>
      <c r="BI1027" t="s">
        <v>38096</v>
      </c>
      <c r="BJ1027" t="s">
        <v>37850</v>
      </c>
      <c r="BK1027" cm="1">
        <f t="array" ref="BK1027">IF(LEN(TRIM(BG1027))=0,"",SUMPRODUCT(--(LEN(TRIM($BG$5:BG1027))&gt;0)))</f>
        <v>1005</v>
      </c>
      <c r="BL1027" t="str">
        <f>IF(BK1027&lt;&gt;"",_xlfn.BASE(BK1027,36,10),"")</f>
        <v>00000000RX</v>
      </c>
      <c r="BM1027" t="str">
        <f>IF(BL1027&lt;&gt;"","*"&amp;BL1027&amp;"*","")</f>
        <v>*00000000RX*</v>
      </c>
      <c r="BN1027" t="s">
        <v>37848</v>
      </c>
      <c r="BO1027" t="str">
        <f>_xlfn.TEXTJOIN("-",TRUE,N1027,T1027)</f>
        <v>DAT004-M16</v>
      </c>
      <c r="CP1027" t="s">
        <v>37844</v>
      </c>
      <c r="CU1027">
        <v>13.99</v>
      </c>
      <c r="DT1027" t="s">
        <v>37026</v>
      </c>
      <c r="EC1027" s="7">
        <f t="shared" si="126"/>
        <v>17.487500000000001</v>
      </c>
      <c r="EN1027" t="s">
        <v>36995</v>
      </c>
      <c r="EO1027">
        <v>1731138031</v>
      </c>
      <c r="EP1027" t="s">
        <v>36968</v>
      </c>
      <c r="EQ1027" t="s">
        <v>36996</v>
      </c>
      <c r="ER1027" t="s">
        <v>36997</v>
      </c>
      <c r="ES1027" t="s">
        <v>36967</v>
      </c>
      <c r="ET1027" t="s">
        <v>37761</v>
      </c>
      <c r="EU1027" t="s">
        <v>36999</v>
      </c>
      <c r="FB1027" t="s">
        <v>35377</v>
      </c>
      <c r="FC1027" t="s">
        <v>37782</v>
      </c>
      <c r="FD1027" t="s">
        <v>28789</v>
      </c>
      <c r="FF1027" t="s">
        <v>36990</v>
      </c>
      <c r="FG1027" t="s">
        <v>36990</v>
      </c>
      <c r="FH1027" t="s">
        <v>37844</v>
      </c>
      <c r="FI1027" t="s">
        <v>37762</v>
      </c>
      <c r="FJ1027" t="s">
        <v>37763</v>
      </c>
      <c r="FK1027" t="s">
        <v>37764</v>
      </c>
      <c r="FL1027" t="s">
        <v>37765</v>
      </c>
      <c r="FM1027" t="s">
        <v>37766</v>
      </c>
      <c r="FN1027" t="s">
        <v>37767</v>
      </c>
      <c r="FO1027" t="s">
        <v>37768</v>
      </c>
      <c r="FP1027" t="s">
        <v>37769</v>
      </c>
      <c r="FQ1027" t="s">
        <v>37028</v>
      </c>
      <c r="FR1027" t="s">
        <v>37008</v>
      </c>
      <c r="FS1027" t="s">
        <v>37009</v>
      </c>
      <c r="FT1027" t="s">
        <v>29051</v>
      </c>
      <c r="FU1027" t="s">
        <v>29051</v>
      </c>
      <c r="FV1027" t="s">
        <v>28789</v>
      </c>
      <c r="FW1027" t="s">
        <v>37030</v>
      </c>
      <c r="FX1027" t="s">
        <v>37031</v>
      </c>
      <c r="FY1027" t="s">
        <v>36971</v>
      </c>
      <c r="FZ1027" t="s">
        <v>36990</v>
      </c>
      <c r="GA1027" t="s">
        <v>37783</v>
      </c>
      <c r="GB1027" t="s">
        <v>36968</v>
      </c>
      <c r="GC1027" t="s">
        <v>37032</v>
      </c>
      <c r="GD1027" t="s">
        <v>37033</v>
      </c>
      <c r="GE1027" t="s">
        <v>37770</v>
      </c>
      <c r="GF1027" t="s">
        <v>37771</v>
      </c>
      <c r="GG1027" t="s">
        <v>37772</v>
      </c>
      <c r="GH1027" t="s">
        <v>37773</v>
      </c>
      <c r="GI1027" t="s">
        <v>37774</v>
      </c>
      <c r="GJ1027" t="s">
        <v>37034</v>
      </c>
      <c r="GK1027" t="s">
        <v>37035</v>
      </c>
      <c r="GL1027" t="s">
        <v>37784</v>
      </c>
      <c r="GM1027" t="s">
        <v>37785</v>
      </c>
      <c r="GN1027" t="s">
        <v>37786</v>
      </c>
      <c r="GO1027" t="s">
        <v>36973</v>
      </c>
      <c r="GP1027" t="s">
        <v>28789</v>
      </c>
      <c r="GQ1027" t="s">
        <v>37010</v>
      </c>
      <c r="GR1027" t="s">
        <v>36969</v>
      </c>
      <c r="GT1027" t="s">
        <v>37011</v>
      </c>
      <c r="GU1027">
        <f t="shared" si="127"/>
        <v>17.5</v>
      </c>
      <c r="GV1027">
        <f t="shared" si="128"/>
        <v>17.5</v>
      </c>
      <c r="GX1027">
        <v>14</v>
      </c>
      <c r="GY1027" t="s">
        <v>37012</v>
      </c>
      <c r="HA1027" t="s">
        <v>37013</v>
      </c>
      <c r="HE1027">
        <v>13.99</v>
      </c>
    </row>
    <row r="1028" spans="1:213">
      <c r="A1028" t="s">
        <v>29123</v>
      </c>
      <c r="B1028" t="s">
        <v>36962</v>
      </c>
      <c r="C1028" t="s">
        <v>36963</v>
      </c>
      <c r="D1028" t="s">
        <v>21391</v>
      </c>
      <c r="E1028">
        <v>1</v>
      </c>
      <c r="F1028" t="s">
        <v>36964</v>
      </c>
      <c r="G1028" t="s">
        <v>38</v>
      </c>
      <c r="H1028" t="s">
        <v>37283</v>
      </c>
      <c r="I1028" t="s">
        <v>34210</v>
      </c>
      <c r="J1028" t="s">
        <v>33297</v>
      </c>
      <c r="K1028" t="s">
        <v>21308</v>
      </c>
      <c r="L1028" t="s">
        <v>33298</v>
      </c>
      <c r="M1028" t="s">
        <v>33343</v>
      </c>
      <c r="N1028" t="s">
        <v>21360</v>
      </c>
      <c r="O1028" t="s">
        <v>33344</v>
      </c>
      <c r="P1028" t="s">
        <v>21282</v>
      </c>
      <c r="Q1028" t="s">
        <v>33300</v>
      </c>
      <c r="T1028" t="s">
        <v>33349</v>
      </c>
      <c r="U1028" t="s">
        <v>37776</v>
      </c>
      <c r="V1028" t="s">
        <v>34104</v>
      </c>
      <c r="W1028" t="s">
        <v>36967</v>
      </c>
      <c r="X1028" t="s">
        <v>36968</v>
      </c>
      <c r="Y1028" t="s">
        <v>36969</v>
      </c>
      <c r="Z1028">
        <v>300</v>
      </c>
      <c r="AA1028">
        <v>221</v>
      </c>
      <c r="AB1028" t="s">
        <v>37018</v>
      </c>
      <c r="AC1028" t="s">
        <v>36990</v>
      </c>
      <c r="AD1028" t="s">
        <v>36971</v>
      </c>
      <c r="AE1028" t="s">
        <v>36972</v>
      </c>
      <c r="AF1028" t="s">
        <v>36973</v>
      </c>
      <c r="AH1028" t="s">
        <v>37757</v>
      </c>
      <c r="AJ1028" t="s">
        <v>36967</v>
      </c>
      <c r="AK1028" t="s">
        <v>29051</v>
      </c>
      <c r="AL1028" t="s">
        <v>28724</v>
      </c>
      <c r="AM1028" t="s">
        <v>37777</v>
      </c>
      <c r="AN1028" t="s">
        <v>29088</v>
      </c>
      <c r="AQ1028" t="s">
        <v>29088</v>
      </c>
      <c r="AR1028" t="s">
        <v>34349</v>
      </c>
      <c r="AW1028" t="s">
        <v>37135</v>
      </c>
      <c r="AX1028" t="s">
        <v>37135</v>
      </c>
      <c r="AY1028" t="s">
        <v>37021</v>
      </c>
      <c r="BA1028" t="s">
        <v>353</v>
      </c>
      <c r="BB1028">
        <v>48</v>
      </c>
      <c r="BC1028" t="s">
        <v>37048</v>
      </c>
      <c r="BD1028" t="s">
        <v>34259</v>
      </c>
      <c r="BE1028" t="s">
        <v>36993</v>
      </c>
      <c r="BF1028">
        <v>0.2</v>
      </c>
      <c r="BG1028" t="str">
        <f>_xlfn.TEXTJOIN("-",TRUE,V1028,AL1028,I1028,BD1028,AR1028)</f>
        <v>AG-BB-CD-D4-EG</v>
      </c>
      <c r="BH1028" t="s">
        <v>38097</v>
      </c>
      <c r="BI1028" t="s">
        <v>38098</v>
      </c>
      <c r="BJ1028" t="s">
        <v>37853</v>
      </c>
      <c r="BK1028" cm="1">
        <f t="array" ref="BK1028">IF(LEN(TRIM(BG1028))=0,"",SUMPRODUCT(--(LEN(TRIM($BG$5:BG1028))&gt;0)))</f>
        <v>1006</v>
      </c>
      <c r="BL1028" t="str">
        <f>IF(BK1028&lt;&gt;"",_xlfn.BASE(BK1028,36,10),"")</f>
        <v>00000000RY</v>
      </c>
      <c r="BM1028" t="str">
        <f>IF(BL1028&lt;&gt;"","*"&amp;BL1028&amp;"*","")</f>
        <v>*00000000RY*</v>
      </c>
      <c r="BN1028" t="s">
        <v>37851</v>
      </c>
      <c r="BO1028" t="str">
        <f>_xlfn.TEXTJOIN("-",TRUE,N1028,T1028)</f>
        <v>DAT004-M16</v>
      </c>
      <c r="CP1028" t="s">
        <v>37844</v>
      </c>
      <c r="CU1028">
        <v>13.99</v>
      </c>
      <c r="DT1028" t="s">
        <v>37026</v>
      </c>
      <c r="EC1028" s="7">
        <f t="shared" si="126"/>
        <v>17.487500000000001</v>
      </c>
      <c r="EN1028" t="s">
        <v>36995</v>
      </c>
      <c r="EO1028">
        <v>1731138031</v>
      </c>
      <c r="EP1028" t="s">
        <v>36968</v>
      </c>
      <c r="EQ1028" t="s">
        <v>36996</v>
      </c>
      <c r="ER1028" t="s">
        <v>36997</v>
      </c>
      <c r="ES1028" t="s">
        <v>36967</v>
      </c>
      <c r="ET1028" t="s">
        <v>37761</v>
      </c>
      <c r="EU1028" t="s">
        <v>36999</v>
      </c>
      <c r="FB1028" t="s">
        <v>35377</v>
      </c>
      <c r="FC1028" t="s">
        <v>37782</v>
      </c>
      <c r="FD1028" t="s">
        <v>29088</v>
      </c>
      <c r="FF1028" t="s">
        <v>36990</v>
      </c>
      <c r="FG1028" t="s">
        <v>36990</v>
      </c>
      <c r="FH1028" t="s">
        <v>37844</v>
      </c>
      <c r="FI1028" t="s">
        <v>37762</v>
      </c>
      <c r="FJ1028" t="s">
        <v>37763</v>
      </c>
      <c r="FK1028" t="s">
        <v>37764</v>
      </c>
      <c r="FL1028" t="s">
        <v>37765</v>
      </c>
      <c r="FM1028" t="s">
        <v>37766</v>
      </c>
      <c r="FN1028" t="s">
        <v>37767</v>
      </c>
      <c r="FO1028" t="s">
        <v>37768</v>
      </c>
      <c r="FP1028" t="s">
        <v>37769</v>
      </c>
      <c r="FQ1028" t="s">
        <v>37028</v>
      </c>
      <c r="FR1028" t="s">
        <v>37008</v>
      </c>
      <c r="FS1028" t="s">
        <v>37009</v>
      </c>
      <c r="FT1028" t="s">
        <v>29051</v>
      </c>
      <c r="FU1028" t="s">
        <v>29051</v>
      </c>
      <c r="FV1028" t="s">
        <v>29088</v>
      </c>
      <c r="FW1028" t="s">
        <v>37030</v>
      </c>
      <c r="FX1028" t="s">
        <v>37031</v>
      </c>
      <c r="FY1028" t="s">
        <v>36971</v>
      </c>
      <c r="FZ1028" t="s">
        <v>36990</v>
      </c>
      <c r="GA1028" t="s">
        <v>37783</v>
      </c>
      <c r="GB1028" t="s">
        <v>36968</v>
      </c>
      <c r="GC1028" t="s">
        <v>37032</v>
      </c>
      <c r="GD1028" t="s">
        <v>37033</v>
      </c>
      <c r="GE1028" t="s">
        <v>37770</v>
      </c>
      <c r="GF1028" t="s">
        <v>37771</v>
      </c>
      <c r="GG1028" t="s">
        <v>37772</v>
      </c>
      <c r="GH1028" t="s">
        <v>37773</v>
      </c>
      <c r="GI1028" t="s">
        <v>37774</v>
      </c>
      <c r="GJ1028" t="s">
        <v>37034</v>
      </c>
      <c r="GK1028" t="s">
        <v>37035</v>
      </c>
      <c r="GL1028" t="s">
        <v>37784</v>
      </c>
      <c r="GM1028" t="s">
        <v>37785</v>
      </c>
      <c r="GN1028" t="s">
        <v>37786</v>
      </c>
      <c r="GO1028" t="s">
        <v>36973</v>
      </c>
      <c r="GP1028" t="s">
        <v>29088</v>
      </c>
      <c r="GQ1028" t="s">
        <v>37010</v>
      </c>
      <c r="GR1028" t="s">
        <v>36969</v>
      </c>
      <c r="GT1028" t="s">
        <v>37011</v>
      </c>
      <c r="GU1028">
        <f t="shared" si="127"/>
        <v>17.5</v>
      </c>
      <c r="GV1028">
        <f t="shared" si="128"/>
        <v>17.5</v>
      </c>
      <c r="GX1028">
        <v>14</v>
      </c>
      <c r="GY1028" t="s">
        <v>37012</v>
      </c>
      <c r="HA1028" t="s">
        <v>37013</v>
      </c>
      <c r="HE1028">
        <v>13.99</v>
      </c>
    </row>
    <row r="1029" spans="1:213">
      <c r="A1029" t="s">
        <v>29123</v>
      </c>
      <c r="B1029" t="s">
        <v>36962</v>
      </c>
      <c r="C1029" t="s">
        <v>36963</v>
      </c>
      <c r="D1029" t="s">
        <v>21391</v>
      </c>
      <c r="E1029">
        <v>1</v>
      </c>
      <c r="F1029" t="s">
        <v>36964</v>
      </c>
      <c r="G1029" t="s">
        <v>38</v>
      </c>
      <c r="H1029" t="s">
        <v>37283</v>
      </c>
      <c r="I1029" t="s">
        <v>34210</v>
      </c>
      <c r="J1029" t="s">
        <v>33297</v>
      </c>
      <c r="K1029" t="s">
        <v>21308</v>
      </c>
      <c r="L1029" t="s">
        <v>33298</v>
      </c>
      <c r="M1029" t="s">
        <v>33343</v>
      </c>
      <c r="N1029" t="s">
        <v>21360</v>
      </c>
      <c r="O1029" t="s">
        <v>33344</v>
      </c>
      <c r="P1029" t="s">
        <v>21282</v>
      </c>
      <c r="Q1029" t="s">
        <v>33300</v>
      </c>
      <c r="T1029" t="s">
        <v>33349</v>
      </c>
      <c r="U1029" t="s">
        <v>37776</v>
      </c>
      <c r="V1029" t="s">
        <v>34104</v>
      </c>
      <c r="W1029" t="s">
        <v>36967</v>
      </c>
      <c r="X1029" t="s">
        <v>36968</v>
      </c>
      <c r="Y1029" t="s">
        <v>36969</v>
      </c>
      <c r="Z1029">
        <v>300</v>
      </c>
      <c r="AA1029">
        <v>236</v>
      </c>
      <c r="AB1029" t="s">
        <v>37018</v>
      </c>
      <c r="AC1029" t="s">
        <v>36990</v>
      </c>
      <c r="AD1029" t="s">
        <v>36971</v>
      </c>
      <c r="AE1029" t="s">
        <v>36972</v>
      </c>
      <c r="AF1029" t="s">
        <v>36973</v>
      </c>
      <c r="AH1029" t="s">
        <v>37757</v>
      </c>
      <c r="AJ1029" t="s">
        <v>36967</v>
      </c>
      <c r="AK1029" t="s">
        <v>29051</v>
      </c>
      <c r="AL1029" t="s">
        <v>28724</v>
      </c>
      <c r="AM1029" t="s">
        <v>37777</v>
      </c>
      <c r="AN1029" t="s">
        <v>29128</v>
      </c>
      <c r="AQ1029" t="s">
        <v>29128</v>
      </c>
      <c r="AR1029" t="s">
        <v>34351</v>
      </c>
      <c r="AW1029" t="s">
        <v>37135</v>
      </c>
      <c r="AX1029" t="s">
        <v>37135</v>
      </c>
      <c r="AY1029" t="s">
        <v>37021</v>
      </c>
      <c r="BA1029" t="s">
        <v>353</v>
      </c>
      <c r="BB1029">
        <v>48</v>
      </c>
      <c r="BC1029" t="s">
        <v>37048</v>
      </c>
      <c r="BD1029" t="s">
        <v>34259</v>
      </c>
      <c r="BE1029" t="s">
        <v>36993</v>
      </c>
      <c r="BF1029">
        <v>0.2</v>
      </c>
      <c r="BG1029" t="str">
        <f>_xlfn.TEXTJOIN("-",TRUE,V1029,AL1029,I1029,BD1029,AR1029)</f>
        <v>AG-BB-CD-D4-EH</v>
      </c>
      <c r="BH1029" t="s">
        <v>38099</v>
      </c>
      <c r="BI1029" t="s">
        <v>38100</v>
      </c>
      <c r="BJ1029" t="s">
        <v>37856</v>
      </c>
      <c r="BK1029" cm="1">
        <f t="array" ref="BK1029">IF(LEN(TRIM(BG1029))=0,"",SUMPRODUCT(--(LEN(TRIM($BG$5:BG1029))&gt;0)))</f>
        <v>1007</v>
      </c>
      <c r="BL1029" t="str">
        <f>IF(BK1029&lt;&gt;"",_xlfn.BASE(BK1029,36,10),"")</f>
        <v>00000000RZ</v>
      </c>
      <c r="BM1029" t="str">
        <f>IF(BL1029&lt;&gt;"","*"&amp;BL1029&amp;"*","")</f>
        <v>*00000000RZ*</v>
      </c>
      <c r="BN1029" t="s">
        <v>37854</v>
      </c>
      <c r="BO1029" t="str">
        <f>_xlfn.TEXTJOIN("-",TRUE,N1029,T1029)</f>
        <v>DAT004-M16</v>
      </c>
      <c r="CP1029" t="s">
        <v>37844</v>
      </c>
      <c r="CU1029">
        <v>13.99</v>
      </c>
      <c r="DT1029" t="s">
        <v>37026</v>
      </c>
      <c r="EC1029" s="7">
        <f t="shared" si="126"/>
        <v>17.487500000000001</v>
      </c>
      <c r="EN1029" t="s">
        <v>36995</v>
      </c>
      <c r="EO1029">
        <v>1731138031</v>
      </c>
      <c r="EP1029" t="s">
        <v>36968</v>
      </c>
      <c r="EQ1029" t="s">
        <v>36996</v>
      </c>
      <c r="ER1029" t="s">
        <v>36997</v>
      </c>
      <c r="ES1029" t="s">
        <v>36967</v>
      </c>
      <c r="ET1029" t="s">
        <v>37761</v>
      </c>
      <c r="EU1029" t="s">
        <v>36999</v>
      </c>
      <c r="FB1029" t="s">
        <v>35377</v>
      </c>
      <c r="FC1029" t="s">
        <v>37782</v>
      </c>
      <c r="FD1029" t="s">
        <v>37799</v>
      </c>
      <c r="FF1029" t="s">
        <v>36990</v>
      </c>
      <c r="FG1029" t="s">
        <v>36990</v>
      </c>
      <c r="FH1029" t="s">
        <v>37844</v>
      </c>
      <c r="FI1029" t="s">
        <v>37762</v>
      </c>
      <c r="FJ1029" t="s">
        <v>37763</v>
      </c>
      <c r="FK1029" t="s">
        <v>37764</v>
      </c>
      <c r="FL1029" t="s">
        <v>37765</v>
      </c>
      <c r="FM1029" t="s">
        <v>37766</v>
      </c>
      <c r="FN1029" t="s">
        <v>37767</v>
      </c>
      <c r="FO1029" t="s">
        <v>37768</v>
      </c>
      <c r="FP1029" t="s">
        <v>37769</v>
      </c>
      <c r="FQ1029" t="s">
        <v>37028</v>
      </c>
      <c r="FR1029" t="s">
        <v>37008</v>
      </c>
      <c r="FS1029" t="s">
        <v>37009</v>
      </c>
      <c r="FT1029" t="s">
        <v>29051</v>
      </c>
      <c r="FU1029" t="s">
        <v>29051</v>
      </c>
      <c r="FV1029" t="s">
        <v>37799</v>
      </c>
      <c r="FW1029" t="s">
        <v>37030</v>
      </c>
      <c r="FX1029" t="s">
        <v>37031</v>
      </c>
      <c r="FY1029" t="s">
        <v>36971</v>
      </c>
      <c r="FZ1029" t="s">
        <v>36990</v>
      </c>
      <c r="GA1029" t="s">
        <v>37783</v>
      </c>
      <c r="GB1029" t="s">
        <v>36968</v>
      </c>
      <c r="GC1029" t="s">
        <v>37032</v>
      </c>
      <c r="GD1029" t="s">
        <v>37033</v>
      </c>
      <c r="GE1029" t="s">
        <v>37770</v>
      </c>
      <c r="GF1029" t="s">
        <v>37771</v>
      </c>
      <c r="GG1029" t="s">
        <v>37772</v>
      </c>
      <c r="GH1029" t="s">
        <v>37773</v>
      </c>
      <c r="GI1029" t="s">
        <v>37774</v>
      </c>
      <c r="GJ1029" t="s">
        <v>37034</v>
      </c>
      <c r="GK1029" t="s">
        <v>37035</v>
      </c>
      <c r="GL1029" t="s">
        <v>37784</v>
      </c>
      <c r="GM1029" t="s">
        <v>37785</v>
      </c>
      <c r="GN1029" t="s">
        <v>37786</v>
      </c>
      <c r="GO1029" t="s">
        <v>36973</v>
      </c>
      <c r="GP1029" t="s">
        <v>37799</v>
      </c>
      <c r="GQ1029" t="s">
        <v>37010</v>
      </c>
      <c r="GR1029" t="s">
        <v>36969</v>
      </c>
      <c r="GT1029" t="s">
        <v>37011</v>
      </c>
      <c r="GU1029">
        <f t="shared" si="127"/>
        <v>17.5</v>
      </c>
      <c r="GV1029">
        <f t="shared" si="128"/>
        <v>17.5</v>
      </c>
      <c r="GX1029">
        <v>14</v>
      </c>
      <c r="GY1029" t="s">
        <v>37012</v>
      </c>
      <c r="HA1029" t="s">
        <v>37013</v>
      </c>
      <c r="HE1029">
        <v>13.99</v>
      </c>
    </row>
    <row r="1030" spans="1:213">
      <c r="A1030" t="s">
        <v>29123</v>
      </c>
      <c r="B1030" t="s">
        <v>36962</v>
      </c>
      <c r="C1030" t="s">
        <v>36963</v>
      </c>
      <c r="D1030" t="s">
        <v>21391</v>
      </c>
      <c r="E1030">
        <v>1</v>
      </c>
      <c r="F1030" t="s">
        <v>36964</v>
      </c>
      <c r="G1030" t="s">
        <v>38</v>
      </c>
      <c r="H1030" t="s">
        <v>37283</v>
      </c>
      <c r="I1030" t="s">
        <v>34210</v>
      </c>
      <c r="J1030" t="s">
        <v>33297</v>
      </c>
      <c r="K1030" t="s">
        <v>21308</v>
      </c>
      <c r="L1030" t="s">
        <v>33298</v>
      </c>
      <c r="M1030" t="s">
        <v>33343</v>
      </c>
      <c r="N1030" t="s">
        <v>21360</v>
      </c>
      <c r="O1030" t="s">
        <v>33344</v>
      </c>
      <c r="P1030" t="s">
        <v>21282</v>
      </c>
      <c r="Q1030" t="s">
        <v>33300</v>
      </c>
      <c r="T1030" t="s">
        <v>33349</v>
      </c>
      <c r="U1030" t="s">
        <v>37776</v>
      </c>
      <c r="V1030" t="s">
        <v>34104</v>
      </c>
      <c r="W1030" t="s">
        <v>36967</v>
      </c>
      <c r="X1030" t="s">
        <v>36968</v>
      </c>
      <c r="Y1030" t="s">
        <v>36969</v>
      </c>
      <c r="Z1030">
        <v>300</v>
      </c>
      <c r="AA1030">
        <v>271</v>
      </c>
      <c r="AB1030" t="s">
        <v>37056</v>
      </c>
      <c r="AC1030" t="s">
        <v>36990</v>
      </c>
      <c r="AD1030" t="s">
        <v>36971</v>
      </c>
      <c r="AE1030" t="s">
        <v>36972</v>
      </c>
      <c r="AF1030" t="s">
        <v>36973</v>
      </c>
      <c r="AH1030" t="s">
        <v>37757</v>
      </c>
      <c r="AJ1030" t="s">
        <v>36967</v>
      </c>
      <c r="AK1030" t="s">
        <v>29051</v>
      </c>
      <c r="AL1030" t="s">
        <v>28724</v>
      </c>
      <c r="AM1030" t="s">
        <v>37777</v>
      </c>
      <c r="AN1030" t="s">
        <v>37800</v>
      </c>
      <c r="AQ1030" t="s">
        <v>37800</v>
      </c>
      <c r="AR1030" t="s">
        <v>34353</v>
      </c>
      <c r="AW1030" t="s">
        <v>37135</v>
      </c>
      <c r="AX1030" t="s">
        <v>37135</v>
      </c>
      <c r="AY1030" t="s">
        <v>37058</v>
      </c>
      <c r="BA1030" t="s">
        <v>37059</v>
      </c>
      <c r="BB1030">
        <v>48</v>
      </c>
      <c r="BC1030" t="s">
        <v>37060</v>
      </c>
      <c r="BD1030" t="s">
        <v>34261</v>
      </c>
      <c r="BE1030" t="s">
        <v>36993</v>
      </c>
      <c r="BF1030">
        <v>0.2</v>
      </c>
      <c r="BG1030" t="str">
        <f>_xlfn.TEXTJOIN("-",TRUE,V1030,AL1030,I1030,BD1030,AR1030)</f>
        <v>AG-BB-CD-D5-EI</v>
      </c>
      <c r="BH1030" t="s">
        <v>38101</v>
      </c>
      <c r="BI1030" t="s">
        <v>38102</v>
      </c>
      <c r="BJ1030" t="s">
        <v>37859</v>
      </c>
      <c r="BK1030" cm="1">
        <f t="array" ref="BK1030">IF(LEN(TRIM(BG1030))=0,"",SUMPRODUCT(--(LEN(TRIM($BG$5:BG1030))&gt;0)))</f>
        <v>1008</v>
      </c>
      <c r="BL1030" t="str">
        <f>IF(BK1030&lt;&gt;"",_xlfn.BASE(BK1030,36,10),"")</f>
        <v>00000000S0</v>
      </c>
      <c r="BM1030" t="str">
        <f>IF(BL1030&lt;&gt;"","*"&amp;BL1030&amp;"*","")</f>
        <v>*00000000S0*</v>
      </c>
      <c r="BN1030" t="s">
        <v>37857</v>
      </c>
      <c r="BO1030" t="str">
        <f>_xlfn.TEXTJOIN("-",TRUE,N1030,T1030)</f>
        <v>DAT004-M16</v>
      </c>
      <c r="CP1030" t="s">
        <v>37844</v>
      </c>
      <c r="CU1030">
        <v>16.989999999999998</v>
      </c>
      <c r="DT1030" t="s">
        <v>37026</v>
      </c>
      <c r="EC1030" s="7">
        <f t="shared" si="126"/>
        <v>21.237499999999997</v>
      </c>
      <c r="EN1030" t="s">
        <v>36995</v>
      </c>
      <c r="EO1030">
        <v>1731138031</v>
      </c>
      <c r="EP1030" t="s">
        <v>36968</v>
      </c>
      <c r="EQ1030" t="s">
        <v>36996</v>
      </c>
      <c r="ER1030" t="s">
        <v>36997</v>
      </c>
      <c r="ES1030" t="s">
        <v>36967</v>
      </c>
      <c r="ET1030" t="s">
        <v>37761</v>
      </c>
      <c r="EU1030" t="s">
        <v>36999</v>
      </c>
      <c r="FB1030" t="s">
        <v>35377</v>
      </c>
      <c r="FC1030" t="s">
        <v>37782</v>
      </c>
      <c r="FD1030" t="s">
        <v>37800</v>
      </c>
      <c r="FF1030" t="s">
        <v>36990</v>
      </c>
      <c r="FG1030" t="s">
        <v>36990</v>
      </c>
      <c r="FH1030" t="s">
        <v>37844</v>
      </c>
      <c r="FI1030" t="s">
        <v>37762</v>
      </c>
      <c r="FJ1030" t="s">
        <v>37763</v>
      </c>
      <c r="FK1030" t="s">
        <v>37764</v>
      </c>
      <c r="FL1030" t="s">
        <v>37765</v>
      </c>
      <c r="FM1030" t="s">
        <v>37766</v>
      </c>
      <c r="FN1030" t="s">
        <v>37767</v>
      </c>
      <c r="FO1030" t="s">
        <v>37768</v>
      </c>
      <c r="FP1030" t="s">
        <v>37769</v>
      </c>
      <c r="FQ1030" t="s">
        <v>37028</v>
      </c>
      <c r="FR1030" t="s">
        <v>37008</v>
      </c>
      <c r="FS1030" t="s">
        <v>37009</v>
      </c>
      <c r="FT1030" t="s">
        <v>29051</v>
      </c>
      <c r="FU1030" t="s">
        <v>29051</v>
      </c>
      <c r="FV1030" t="s">
        <v>37800</v>
      </c>
      <c r="FW1030" t="s">
        <v>37030</v>
      </c>
      <c r="FX1030" t="s">
        <v>37031</v>
      </c>
      <c r="FY1030" t="s">
        <v>36971</v>
      </c>
      <c r="FZ1030" t="s">
        <v>36990</v>
      </c>
      <c r="GA1030" t="s">
        <v>37783</v>
      </c>
      <c r="GB1030" t="s">
        <v>36968</v>
      </c>
      <c r="GC1030" t="s">
        <v>37032</v>
      </c>
      <c r="GD1030" t="s">
        <v>37033</v>
      </c>
      <c r="GE1030" t="s">
        <v>37770</v>
      </c>
      <c r="GF1030" t="s">
        <v>37771</v>
      </c>
      <c r="GG1030" t="s">
        <v>37772</v>
      </c>
      <c r="GH1030" t="s">
        <v>37773</v>
      </c>
      <c r="GI1030" t="s">
        <v>37774</v>
      </c>
      <c r="GJ1030" t="s">
        <v>37034</v>
      </c>
      <c r="GK1030" t="s">
        <v>37035</v>
      </c>
      <c r="GL1030" t="s">
        <v>37784</v>
      </c>
      <c r="GM1030" t="s">
        <v>37785</v>
      </c>
      <c r="GN1030" t="s">
        <v>37786</v>
      </c>
      <c r="GO1030" t="s">
        <v>36973</v>
      </c>
      <c r="GP1030" t="s">
        <v>37800</v>
      </c>
      <c r="GQ1030" t="s">
        <v>37010</v>
      </c>
      <c r="GR1030" t="s">
        <v>36969</v>
      </c>
      <c r="GT1030" t="s">
        <v>37011</v>
      </c>
      <c r="GU1030">
        <f t="shared" si="127"/>
        <v>21.25</v>
      </c>
      <c r="GV1030">
        <f t="shared" si="128"/>
        <v>21.25</v>
      </c>
      <c r="GX1030">
        <v>17</v>
      </c>
      <c r="GY1030" t="s">
        <v>37012</v>
      </c>
      <c r="HA1030" t="s">
        <v>37013</v>
      </c>
      <c r="HE1030">
        <v>16.989999999999998</v>
      </c>
    </row>
    <row r="1031" spans="1:213">
      <c r="A1031" t="s">
        <v>29123</v>
      </c>
      <c r="B1031" t="s">
        <v>36962</v>
      </c>
      <c r="C1031" t="s">
        <v>36963</v>
      </c>
      <c r="D1031" t="s">
        <v>21391</v>
      </c>
      <c r="E1031">
        <v>1</v>
      </c>
      <c r="F1031" t="s">
        <v>36964</v>
      </c>
      <c r="G1031" t="s">
        <v>38</v>
      </c>
      <c r="H1031" t="s">
        <v>37283</v>
      </c>
      <c r="I1031" t="s">
        <v>34210</v>
      </c>
      <c r="J1031" t="s">
        <v>33297</v>
      </c>
      <c r="K1031" t="s">
        <v>21308</v>
      </c>
      <c r="L1031" t="s">
        <v>33298</v>
      </c>
      <c r="M1031" t="s">
        <v>33343</v>
      </c>
      <c r="N1031" t="s">
        <v>21360</v>
      </c>
      <c r="O1031" t="s">
        <v>33344</v>
      </c>
      <c r="P1031" t="s">
        <v>21282</v>
      </c>
      <c r="Q1031" t="s">
        <v>33300</v>
      </c>
      <c r="T1031" t="s">
        <v>33349</v>
      </c>
      <c r="U1031" t="s">
        <v>37776</v>
      </c>
      <c r="V1031" t="s">
        <v>34104</v>
      </c>
      <c r="W1031" t="s">
        <v>36967</v>
      </c>
      <c r="X1031" t="s">
        <v>36968</v>
      </c>
      <c r="Y1031" t="s">
        <v>36969</v>
      </c>
      <c r="Z1031">
        <v>200</v>
      </c>
      <c r="AA1031">
        <v>171</v>
      </c>
      <c r="AB1031" t="s">
        <v>37018</v>
      </c>
      <c r="AC1031" t="s">
        <v>36990</v>
      </c>
      <c r="AD1031" t="s">
        <v>36971</v>
      </c>
      <c r="AE1031" t="s">
        <v>36972</v>
      </c>
      <c r="AF1031" t="s">
        <v>36973</v>
      </c>
      <c r="AH1031" t="s">
        <v>37757</v>
      </c>
      <c r="AJ1031" t="s">
        <v>36967</v>
      </c>
      <c r="AK1031" t="s">
        <v>33352</v>
      </c>
      <c r="AL1031" t="s">
        <v>34162</v>
      </c>
      <c r="AM1031" t="s">
        <v>37777</v>
      </c>
      <c r="AN1031" t="s">
        <v>28824</v>
      </c>
      <c r="AQ1031" t="s">
        <v>28824</v>
      </c>
      <c r="AR1031" t="s">
        <v>34343</v>
      </c>
      <c r="AW1031" t="s">
        <v>37135</v>
      </c>
      <c r="AX1031" t="s">
        <v>37135</v>
      </c>
      <c r="AY1031" t="s">
        <v>37021</v>
      </c>
      <c r="BA1031" t="s">
        <v>353</v>
      </c>
      <c r="BB1031">
        <v>48</v>
      </c>
      <c r="BC1031" t="s">
        <v>37022</v>
      </c>
      <c r="BD1031" t="s">
        <v>28739</v>
      </c>
      <c r="BE1031" t="s">
        <v>36993</v>
      </c>
      <c r="BF1031">
        <v>0.2</v>
      </c>
      <c r="BG1031" t="str">
        <f>_xlfn.TEXTJOIN("-",TRUE,V1031,AL1031,I1031,BD1031,AR1031)</f>
        <v>AG-BH-CD-D3-ED</v>
      </c>
      <c r="BH1031" t="s">
        <v>38103</v>
      </c>
      <c r="BI1031" t="s">
        <v>38104</v>
      </c>
      <c r="BJ1031" t="s">
        <v>37862</v>
      </c>
      <c r="BK1031" cm="1">
        <f t="array" ref="BK1031">IF(LEN(TRIM(BG1031))=0,"",SUMPRODUCT(--(LEN(TRIM($BG$5:BG1031))&gt;0)))</f>
        <v>1009</v>
      </c>
      <c r="BL1031" t="str">
        <f>IF(BK1031&lt;&gt;"",_xlfn.BASE(BK1031,36,10),"")</f>
        <v>00000000S1</v>
      </c>
      <c r="BM1031" t="str">
        <f>IF(BL1031&lt;&gt;"","*"&amp;BL1031&amp;"*","")</f>
        <v>*00000000S1*</v>
      </c>
      <c r="BN1031" t="s">
        <v>37860</v>
      </c>
      <c r="BO1031" t="str">
        <f>_xlfn.TEXTJOIN("-",TRUE,N1031,T1031)</f>
        <v>DAT004-M16</v>
      </c>
      <c r="CP1031" t="s">
        <v>37863</v>
      </c>
      <c r="CU1031">
        <v>13.99</v>
      </c>
      <c r="DT1031" t="s">
        <v>37026</v>
      </c>
      <c r="EC1031" s="7">
        <f t="shared" si="126"/>
        <v>17.487500000000001</v>
      </c>
      <c r="EN1031" t="s">
        <v>36995</v>
      </c>
      <c r="EO1031">
        <v>1731138031</v>
      </c>
      <c r="EP1031" t="s">
        <v>36968</v>
      </c>
      <c r="EQ1031" t="s">
        <v>36996</v>
      </c>
      <c r="ER1031" t="s">
        <v>36997</v>
      </c>
      <c r="ES1031" t="s">
        <v>36967</v>
      </c>
      <c r="ET1031" t="s">
        <v>37761</v>
      </c>
      <c r="EU1031" t="s">
        <v>36999</v>
      </c>
      <c r="FB1031" t="s">
        <v>35377</v>
      </c>
      <c r="FC1031" t="s">
        <v>37782</v>
      </c>
      <c r="FD1031" t="s">
        <v>28824</v>
      </c>
      <c r="FF1031" t="s">
        <v>36990</v>
      </c>
      <c r="FG1031" t="s">
        <v>36990</v>
      </c>
      <c r="FH1031" t="s">
        <v>37863</v>
      </c>
      <c r="FI1031" t="s">
        <v>37762</v>
      </c>
      <c r="FJ1031" t="s">
        <v>37763</v>
      </c>
      <c r="FK1031" t="s">
        <v>37764</v>
      </c>
      <c r="FL1031" t="s">
        <v>37765</v>
      </c>
      <c r="FM1031" t="s">
        <v>37766</v>
      </c>
      <c r="FN1031" t="s">
        <v>37767</v>
      </c>
      <c r="FO1031" t="s">
        <v>37768</v>
      </c>
      <c r="FP1031" t="s">
        <v>37769</v>
      </c>
      <c r="FQ1031" t="s">
        <v>37028</v>
      </c>
      <c r="FR1031" t="s">
        <v>37008</v>
      </c>
      <c r="FS1031" t="s">
        <v>37009</v>
      </c>
      <c r="FT1031" t="s">
        <v>33352</v>
      </c>
      <c r="FU1031" t="s">
        <v>33352</v>
      </c>
      <c r="FV1031" t="s">
        <v>28824</v>
      </c>
      <c r="FW1031" t="s">
        <v>37030</v>
      </c>
      <c r="FX1031" t="s">
        <v>37031</v>
      </c>
      <c r="FY1031" t="s">
        <v>36971</v>
      </c>
      <c r="FZ1031" t="s">
        <v>36990</v>
      </c>
      <c r="GA1031" t="s">
        <v>37783</v>
      </c>
      <c r="GB1031" t="s">
        <v>36968</v>
      </c>
      <c r="GC1031" t="s">
        <v>37032</v>
      </c>
      <c r="GD1031" t="s">
        <v>37033</v>
      </c>
      <c r="GE1031" t="s">
        <v>37770</v>
      </c>
      <c r="GF1031" t="s">
        <v>37771</v>
      </c>
      <c r="GG1031" t="s">
        <v>37772</v>
      </c>
      <c r="GH1031" t="s">
        <v>37773</v>
      </c>
      <c r="GI1031" t="s">
        <v>37774</v>
      </c>
      <c r="GJ1031" t="s">
        <v>37034</v>
      </c>
      <c r="GK1031" t="s">
        <v>37035</v>
      </c>
      <c r="GL1031" t="s">
        <v>37784</v>
      </c>
      <c r="GM1031" t="s">
        <v>37785</v>
      </c>
      <c r="GN1031" t="s">
        <v>37786</v>
      </c>
      <c r="GO1031" t="s">
        <v>36973</v>
      </c>
      <c r="GP1031" t="s">
        <v>28824</v>
      </c>
      <c r="GQ1031" t="s">
        <v>37010</v>
      </c>
      <c r="GR1031" t="s">
        <v>36969</v>
      </c>
      <c r="GT1031" t="s">
        <v>37011</v>
      </c>
      <c r="GU1031">
        <f t="shared" si="127"/>
        <v>17.5</v>
      </c>
      <c r="GV1031">
        <f t="shared" si="128"/>
        <v>17.5</v>
      </c>
      <c r="GX1031">
        <v>14</v>
      </c>
      <c r="GY1031" t="s">
        <v>37012</v>
      </c>
      <c r="HA1031" t="s">
        <v>37013</v>
      </c>
      <c r="HE1031">
        <v>13.99</v>
      </c>
    </row>
    <row r="1032" spans="1:213">
      <c r="A1032" t="s">
        <v>29123</v>
      </c>
      <c r="B1032" t="s">
        <v>36962</v>
      </c>
      <c r="C1032" t="s">
        <v>36963</v>
      </c>
      <c r="D1032" t="s">
        <v>21391</v>
      </c>
      <c r="E1032">
        <v>1</v>
      </c>
      <c r="F1032" t="s">
        <v>36964</v>
      </c>
      <c r="G1032" t="s">
        <v>38</v>
      </c>
      <c r="H1032" t="s">
        <v>37283</v>
      </c>
      <c r="I1032" t="s">
        <v>34210</v>
      </c>
      <c r="J1032" t="s">
        <v>33297</v>
      </c>
      <c r="K1032" t="s">
        <v>21308</v>
      </c>
      <c r="L1032" t="s">
        <v>33298</v>
      </c>
      <c r="M1032" t="s">
        <v>33343</v>
      </c>
      <c r="N1032" t="s">
        <v>21360</v>
      </c>
      <c r="O1032" t="s">
        <v>33344</v>
      </c>
      <c r="P1032" t="s">
        <v>21282</v>
      </c>
      <c r="Q1032" t="s">
        <v>33300</v>
      </c>
      <c r="T1032" t="s">
        <v>33349</v>
      </c>
      <c r="U1032" t="s">
        <v>37776</v>
      </c>
      <c r="V1032" t="s">
        <v>34104</v>
      </c>
      <c r="W1032" t="s">
        <v>36967</v>
      </c>
      <c r="X1032" t="s">
        <v>36968</v>
      </c>
      <c r="Y1032" t="s">
        <v>36969</v>
      </c>
      <c r="Z1032">
        <v>200</v>
      </c>
      <c r="AA1032">
        <v>186</v>
      </c>
      <c r="AB1032" t="s">
        <v>37018</v>
      </c>
      <c r="AC1032" t="s">
        <v>36990</v>
      </c>
      <c r="AD1032" t="s">
        <v>36971</v>
      </c>
      <c r="AE1032" t="s">
        <v>36972</v>
      </c>
      <c r="AF1032" t="s">
        <v>36973</v>
      </c>
      <c r="AH1032" t="s">
        <v>37757</v>
      </c>
      <c r="AJ1032" t="s">
        <v>36967</v>
      </c>
      <c r="AK1032" t="s">
        <v>33352</v>
      </c>
      <c r="AL1032" t="s">
        <v>34162</v>
      </c>
      <c r="AM1032" t="s">
        <v>37777</v>
      </c>
      <c r="AN1032" t="s">
        <v>28795</v>
      </c>
      <c r="AQ1032" t="s">
        <v>28795</v>
      </c>
      <c r="AR1032" t="s">
        <v>34345</v>
      </c>
      <c r="AW1032" t="s">
        <v>37135</v>
      </c>
      <c r="AX1032" t="s">
        <v>37135</v>
      </c>
      <c r="AY1032" t="s">
        <v>37021</v>
      </c>
      <c r="BA1032" t="s">
        <v>353</v>
      </c>
      <c r="BB1032">
        <v>48</v>
      </c>
      <c r="BC1032" t="s">
        <v>37022</v>
      </c>
      <c r="BD1032" t="s">
        <v>28739</v>
      </c>
      <c r="BE1032" t="s">
        <v>36993</v>
      </c>
      <c r="BF1032">
        <v>0.2</v>
      </c>
      <c r="BG1032" t="str">
        <f>_xlfn.TEXTJOIN("-",TRUE,V1032,AL1032,I1032,BD1032,AR1032)</f>
        <v>AG-BH-CD-D3-EE</v>
      </c>
      <c r="BH1032" t="s">
        <v>38105</v>
      </c>
      <c r="BI1032" t="s">
        <v>38106</v>
      </c>
      <c r="BJ1032" t="s">
        <v>37866</v>
      </c>
      <c r="BK1032" cm="1">
        <f t="array" ref="BK1032">IF(LEN(TRIM(BG1032))=0,"",SUMPRODUCT(--(LEN(TRIM($BG$5:BG1032))&gt;0)))</f>
        <v>1010</v>
      </c>
      <c r="BL1032" t="str">
        <f>IF(BK1032&lt;&gt;"",_xlfn.BASE(BK1032,36,10),"")</f>
        <v>00000000S2</v>
      </c>
      <c r="BM1032" t="str">
        <f>IF(BL1032&lt;&gt;"","*"&amp;BL1032&amp;"*","")</f>
        <v>*00000000S2*</v>
      </c>
      <c r="BN1032" t="s">
        <v>37864</v>
      </c>
      <c r="BO1032" t="str">
        <f>_xlfn.TEXTJOIN("-",TRUE,N1032,T1032)</f>
        <v>DAT004-M16</v>
      </c>
      <c r="CP1032" t="s">
        <v>37863</v>
      </c>
      <c r="CU1032">
        <v>13.99</v>
      </c>
      <c r="DT1032" t="s">
        <v>37026</v>
      </c>
      <c r="EC1032" s="7">
        <f t="shared" si="126"/>
        <v>17.487500000000001</v>
      </c>
      <c r="EN1032" t="s">
        <v>36995</v>
      </c>
      <c r="EO1032">
        <v>1731138031</v>
      </c>
      <c r="EP1032" t="s">
        <v>36968</v>
      </c>
      <c r="EQ1032" t="s">
        <v>36996</v>
      </c>
      <c r="ER1032" t="s">
        <v>36997</v>
      </c>
      <c r="ES1032" t="s">
        <v>36967</v>
      </c>
      <c r="ET1032" t="s">
        <v>37761</v>
      </c>
      <c r="EU1032" t="s">
        <v>36999</v>
      </c>
      <c r="FB1032" t="s">
        <v>35377</v>
      </c>
      <c r="FC1032" t="s">
        <v>37782</v>
      </c>
      <c r="FD1032" t="s">
        <v>28795</v>
      </c>
      <c r="FF1032" t="s">
        <v>36990</v>
      </c>
      <c r="FG1032" t="s">
        <v>36990</v>
      </c>
      <c r="FH1032" t="s">
        <v>37863</v>
      </c>
      <c r="FI1032" t="s">
        <v>37762</v>
      </c>
      <c r="FJ1032" t="s">
        <v>37763</v>
      </c>
      <c r="FK1032" t="s">
        <v>37764</v>
      </c>
      <c r="FL1032" t="s">
        <v>37765</v>
      </c>
      <c r="FM1032" t="s">
        <v>37766</v>
      </c>
      <c r="FN1032" t="s">
        <v>37767</v>
      </c>
      <c r="FO1032" t="s">
        <v>37768</v>
      </c>
      <c r="FP1032" t="s">
        <v>37769</v>
      </c>
      <c r="FQ1032" t="s">
        <v>37028</v>
      </c>
      <c r="FR1032" t="s">
        <v>37008</v>
      </c>
      <c r="FS1032" t="s">
        <v>37009</v>
      </c>
      <c r="FT1032" t="s">
        <v>33352</v>
      </c>
      <c r="FU1032" t="s">
        <v>33352</v>
      </c>
      <c r="FV1032" t="s">
        <v>28795</v>
      </c>
      <c r="FW1032" t="s">
        <v>37030</v>
      </c>
      <c r="FX1032" t="s">
        <v>37031</v>
      </c>
      <c r="FY1032" t="s">
        <v>36971</v>
      </c>
      <c r="FZ1032" t="s">
        <v>36990</v>
      </c>
      <c r="GA1032" t="s">
        <v>37783</v>
      </c>
      <c r="GB1032" t="s">
        <v>36968</v>
      </c>
      <c r="GC1032" t="s">
        <v>37032</v>
      </c>
      <c r="GD1032" t="s">
        <v>37033</v>
      </c>
      <c r="GE1032" t="s">
        <v>37770</v>
      </c>
      <c r="GF1032" t="s">
        <v>37771</v>
      </c>
      <c r="GG1032" t="s">
        <v>37772</v>
      </c>
      <c r="GH1032" t="s">
        <v>37773</v>
      </c>
      <c r="GI1032" t="s">
        <v>37774</v>
      </c>
      <c r="GJ1032" t="s">
        <v>37034</v>
      </c>
      <c r="GK1032" t="s">
        <v>37035</v>
      </c>
      <c r="GL1032" t="s">
        <v>37784</v>
      </c>
      <c r="GM1032" t="s">
        <v>37785</v>
      </c>
      <c r="GN1032" t="s">
        <v>37786</v>
      </c>
      <c r="GO1032" t="s">
        <v>36973</v>
      </c>
      <c r="GP1032" t="s">
        <v>28795</v>
      </c>
      <c r="GQ1032" t="s">
        <v>37010</v>
      </c>
      <c r="GR1032" t="s">
        <v>36969</v>
      </c>
      <c r="GT1032" t="s">
        <v>37011</v>
      </c>
      <c r="GU1032">
        <f t="shared" si="127"/>
        <v>17.5</v>
      </c>
      <c r="GV1032">
        <f t="shared" si="128"/>
        <v>17.5</v>
      </c>
      <c r="GX1032">
        <v>14</v>
      </c>
      <c r="GY1032" t="s">
        <v>37012</v>
      </c>
      <c r="HA1032" t="s">
        <v>37013</v>
      </c>
      <c r="HE1032">
        <v>13.99</v>
      </c>
    </row>
    <row r="1033" spans="1:213">
      <c r="A1033" t="s">
        <v>29123</v>
      </c>
      <c r="B1033" t="s">
        <v>36962</v>
      </c>
      <c r="C1033" t="s">
        <v>36963</v>
      </c>
      <c r="D1033" t="s">
        <v>21391</v>
      </c>
      <c r="E1033">
        <v>1</v>
      </c>
      <c r="F1033" t="s">
        <v>36964</v>
      </c>
      <c r="G1033" t="s">
        <v>38</v>
      </c>
      <c r="H1033" t="s">
        <v>37283</v>
      </c>
      <c r="I1033" t="s">
        <v>34210</v>
      </c>
      <c r="J1033" t="s">
        <v>33297</v>
      </c>
      <c r="K1033" t="s">
        <v>21308</v>
      </c>
      <c r="L1033" t="s">
        <v>33298</v>
      </c>
      <c r="M1033" t="s">
        <v>33343</v>
      </c>
      <c r="N1033" t="s">
        <v>21360</v>
      </c>
      <c r="O1033" t="s">
        <v>33344</v>
      </c>
      <c r="P1033" t="s">
        <v>21282</v>
      </c>
      <c r="Q1033" t="s">
        <v>33300</v>
      </c>
      <c r="T1033" t="s">
        <v>33349</v>
      </c>
      <c r="U1033" t="s">
        <v>37776</v>
      </c>
      <c r="V1033" t="s">
        <v>34104</v>
      </c>
      <c r="W1033" t="s">
        <v>36967</v>
      </c>
      <c r="X1033" t="s">
        <v>36968</v>
      </c>
      <c r="Y1033" t="s">
        <v>36969</v>
      </c>
      <c r="Z1033">
        <v>200</v>
      </c>
      <c r="AA1033">
        <v>195</v>
      </c>
      <c r="AB1033" t="s">
        <v>37018</v>
      </c>
      <c r="AC1033" t="s">
        <v>36990</v>
      </c>
      <c r="AD1033" t="s">
        <v>36971</v>
      </c>
      <c r="AE1033" t="s">
        <v>36972</v>
      </c>
      <c r="AF1033" t="s">
        <v>36973</v>
      </c>
      <c r="AH1033" t="s">
        <v>37757</v>
      </c>
      <c r="AJ1033" t="s">
        <v>36967</v>
      </c>
      <c r="AK1033" t="s">
        <v>33352</v>
      </c>
      <c r="AL1033" t="s">
        <v>34162</v>
      </c>
      <c r="AM1033" t="s">
        <v>37777</v>
      </c>
      <c r="AN1033" t="s">
        <v>28789</v>
      </c>
      <c r="AQ1033" t="s">
        <v>28789</v>
      </c>
      <c r="AR1033" t="s">
        <v>34347</v>
      </c>
      <c r="AW1033" t="s">
        <v>37135</v>
      </c>
      <c r="AX1033" t="s">
        <v>37135</v>
      </c>
      <c r="AY1033" t="s">
        <v>37021</v>
      </c>
      <c r="BA1033" t="s">
        <v>353</v>
      </c>
      <c r="BB1033">
        <v>48</v>
      </c>
      <c r="BC1033" t="s">
        <v>37022</v>
      </c>
      <c r="BD1033" t="s">
        <v>28739</v>
      </c>
      <c r="BE1033" t="s">
        <v>36993</v>
      </c>
      <c r="BF1033">
        <v>0.2</v>
      </c>
      <c r="BG1033" t="str">
        <f>_xlfn.TEXTJOIN("-",TRUE,V1033,AL1033,I1033,BD1033,AR1033)</f>
        <v>AG-BH-CD-D3-EF</v>
      </c>
      <c r="BH1033" t="s">
        <v>38107</v>
      </c>
      <c r="BI1033" t="s">
        <v>38108</v>
      </c>
      <c r="BJ1033" t="s">
        <v>37869</v>
      </c>
      <c r="BK1033" cm="1">
        <f t="array" ref="BK1033">IF(LEN(TRIM(BG1033))=0,"",SUMPRODUCT(--(LEN(TRIM($BG$5:BG1033))&gt;0)))</f>
        <v>1011</v>
      </c>
      <c r="BL1033" t="str">
        <f>IF(BK1033&lt;&gt;"",_xlfn.BASE(BK1033,36,10),"")</f>
        <v>00000000S3</v>
      </c>
      <c r="BM1033" t="str">
        <f>IF(BL1033&lt;&gt;"","*"&amp;BL1033&amp;"*","")</f>
        <v>*00000000S3*</v>
      </c>
      <c r="BN1033" t="s">
        <v>37867</v>
      </c>
      <c r="BO1033" t="str">
        <f>_xlfn.TEXTJOIN("-",TRUE,N1033,T1033)</f>
        <v>DAT004-M16</v>
      </c>
      <c r="CP1033" t="s">
        <v>37863</v>
      </c>
      <c r="CU1033">
        <v>13.99</v>
      </c>
      <c r="DT1033" t="s">
        <v>37026</v>
      </c>
      <c r="EC1033" s="7">
        <f t="shared" si="126"/>
        <v>17.487500000000001</v>
      </c>
      <c r="EN1033" t="s">
        <v>36995</v>
      </c>
      <c r="EO1033">
        <v>1731138031</v>
      </c>
      <c r="EP1033" t="s">
        <v>36968</v>
      </c>
      <c r="EQ1033" t="s">
        <v>36996</v>
      </c>
      <c r="ER1033" t="s">
        <v>36997</v>
      </c>
      <c r="ES1033" t="s">
        <v>36967</v>
      </c>
      <c r="ET1033" t="s">
        <v>37761</v>
      </c>
      <c r="EU1033" t="s">
        <v>36999</v>
      </c>
      <c r="FB1033" t="s">
        <v>35377</v>
      </c>
      <c r="FC1033" t="s">
        <v>37782</v>
      </c>
      <c r="FD1033" t="s">
        <v>28789</v>
      </c>
      <c r="FF1033" t="s">
        <v>36990</v>
      </c>
      <c r="FG1033" t="s">
        <v>36990</v>
      </c>
      <c r="FH1033" t="s">
        <v>37863</v>
      </c>
      <c r="FI1033" t="s">
        <v>37762</v>
      </c>
      <c r="FJ1033" t="s">
        <v>37763</v>
      </c>
      <c r="FK1033" t="s">
        <v>37764</v>
      </c>
      <c r="FL1033" t="s">
        <v>37765</v>
      </c>
      <c r="FM1033" t="s">
        <v>37766</v>
      </c>
      <c r="FN1033" t="s">
        <v>37767</v>
      </c>
      <c r="FO1033" t="s">
        <v>37768</v>
      </c>
      <c r="FP1033" t="s">
        <v>37769</v>
      </c>
      <c r="FQ1033" t="s">
        <v>37028</v>
      </c>
      <c r="FR1033" t="s">
        <v>37008</v>
      </c>
      <c r="FS1033" t="s">
        <v>37009</v>
      </c>
      <c r="FT1033" t="s">
        <v>33352</v>
      </c>
      <c r="FU1033" t="s">
        <v>33352</v>
      </c>
      <c r="FV1033" t="s">
        <v>28789</v>
      </c>
      <c r="FW1033" t="s">
        <v>37030</v>
      </c>
      <c r="FX1033" t="s">
        <v>37031</v>
      </c>
      <c r="FY1033" t="s">
        <v>36971</v>
      </c>
      <c r="FZ1033" t="s">
        <v>36990</v>
      </c>
      <c r="GA1033" t="s">
        <v>37783</v>
      </c>
      <c r="GB1033" t="s">
        <v>36968</v>
      </c>
      <c r="GC1033" t="s">
        <v>37032</v>
      </c>
      <c r="GD1033" t="s">
        <v>37033</v>
      </c>
      <c r="GE1033" t="s">
        <v>37770</v>
      </c>
      <c r="GF1033" t="s">
        <v>37771</v>
      </c>
      <c r="GG1033" t="s">
        <v>37772</v>
      </c>
      <c r="GH1033" t="s">
        <v>37773</v>
      </c>
      <c r="GI1033" t="s">
        <v>37774</v>
      </c>
      <c r="GJ1033" t="s">
        <v>37034</v>
      </c>
      <c r="GK1033" t="s">
        <v>37035</v>
      </c>
      <c r="GL1033" t="s">
        <v>37784</v>
      </c>
      <c r="GM1033" t="s">
        <v>37785</v>
      </c>
      <c r="GN1033" t="s">
        <v>37786</v>
      </c>
      <c r="GO1033" t="s">
        <v>36973</v>
      </c>
      <c r="GP1033" t="s">
        <v>28789</v>
      </c>
      <c r="GQ1033" t="s">
        <v>37010</v>
      </c>
      <c r="GR1033" t="s">
        <v>36969</v>
      </c>
      <c r="GT1033" t="s">
        <v>37011</v>
      </c>
      <c r="GU1033">
        <f t="shared" si="127"/>
        <v>17.5</v>
      </c>
      <c r="GV1033">
        <f t="shared" si="128"/>
        <v>17.5</v>
      </c>
      <c r="GX1033">
        <v>14</v>
      </c>
      <c r="GY1033" t="s">
        <v>37012</v>
      </c>
      <c r="HA1033" t="s">
        <v>37013</v>
      </c>
      <c r="HE1033">
        <v>13.99</v>
      </c>
    </row>
    <row r="1034" spans="1:213">
      <c r="A1034" t="s">
        <v>29123</v>
      </c>
      <c r="B1034" t="s">
        <v>36962</v>
      </c>
      <c r="C1034" t="s">
        <v>36963</v>
      </c>
      <c r="D1034" t="s">
        <v>21391</v>
      </c>
      <c r="E1034">
        <v>1</v>
      </c>
      <c r="F1034" t="s">
        <v>36964</v>
      </c>
      <c r="G1034" t="s">
        <v>38</v>
      </c>
      <c r="H1034" t="s">
        <v>37283</v>
      </c>
      <c r="I1034" t="s">
        <v>34210</v>
      </c>
      <c r="J1034" t="s">
        <v>33297</v>
      </c>
      <c r="K1034" t="s">
        <v>21308</v>
      </c>
      <c r="L1034" t="s">
        <v>33298</v>
      </c>
      <c r="M1034" t="s">
        <v>33343</v>
      </c>
      <c r="N1034" t="s">
        <v>21360</v>
      </c>
      <c r="O1034" t="s">
        <v>33344</v>
      </c>
      <c r="P1034" t="s">
        <v>21282</v>
      </c>
      <c r="Q1034" t="s">
        <v>33300</v>
      </c>
      <c r="T1034" t="s">
        <v>33349</v>
      </c>
      <c r="U1034" t="s">
        <v>37776</v>
      </c>
      <c r="V1034" t="s">
        <v>34104</v>
      </c>
      <c r="W1034" t="s">
        <v>36967</v>
      </c>
      <c r="X1034" t="s">
        <v>36968</v>
      </c>
      <c r="Y1034" t="s">
        <v>36969</v>
      </c>
      <c r="Z1034">
        <v>300</v>
      </c>
      <c r="AA1034">
        <v>221</v>
      </c>
      <c r="AB1034" t="s">
        <v>37018</v>
      </c>
      <c r="AC1034" t="s">
        <v>36990</v>
      </c>
      <c r="AD1034" t="s">
        <v>36971</v>
      </c>
      <c r="AE1034" t="s">
        <v>36972</v>
      </c>
      <c r="AF1034" t="s">
        <v>36973</v>
      </c>
      <c r="AH1034" t="s">
        <v>37757</v>
      </c>
      <c r="AJ1034" t="s">
        <v>36967</v>
      </c>
      <c r="AK1034" t="s">
        <v>33352</v>
      </c>
      <c r="AL1034" t="s">
        <v>34162</v>
      </c>
      <c r="AM1034" t="s">
        <v>37777</v>
      </c>
      <c r="AN1034" t="s">
        <v>29088</v>
      </c>
      <c r="AQ1034" t="s">
        <v>29088</v>
      </c>
      <c r="AR1034" t="s">
        <v>34349</v>
      </c>
      <c r="AW1034" t="s">
        <v>37135</v>
      </c>
      <c r="AX1034" t="s">
        <v>37135</v>
      </c>
      <c r="AY1034" t="s">
        <v>37021</v>
      </c>
      <c r="BA1034" t="s">
        <v>353</v>
      </c>
      <c r="BB1034">
        <v>48</v>
      </c>
      <c r="BC1034" t="s">
        <v>37048</v>
      </c>
      <c r="BD1034" t="s">
        <v>34259</v>
      </c>
      <c r="BE1034" t="s">
        <v>36993</v>
      </c>
      <c r="BF1034">
        <v>0.2</v>
      </c>
      <c r="BG1034" t="str">
        <f>_xlfn.TEXTJOIN("-",TRUE,V1034,AL1034,I1034,BD1034,AR1034)</f>
        <v>AG-BH-CD-D4-EG</v>
      </c>
      <c r="BH1034" t="s">
        <v>38109</v>
      </c>
      <c r="BI1034" t="s">
        <v>38110</v>
      </c>
      <c r="BJ1034" t="s">
        <v>37872</v>
      </c>
      <c r="BK1034" cm="1">
        <f t="array" ref="BK1034">IF(LEN(TRIM(BG1034))=0,"",SUMPRODUCT(--(LEN(TRIM($BG$5:BG1034))&gt;0)))</f>
        <v>1012</v>
      </c>
      <c r="BL1034" t="str">
        <f>IF(BK1034&lt;&gt;"",_xlfn.BASE(BK1034,36,10),"")</f>
        <v>00000000S4</v>
      </c>
      <c r="BM1034" t="str">
        <f>IF(BL1034&lt;&gt;"","*"&amp;BL1034&amp;"*","")</f>
        <v>*00000000S4*</v>
      </c>
      <c r="BN1034" t="s">
        <v>37870</v>
      </c>
      <c r="BO1034" t="str">
        <f>_xlfn.TEXTJOIN("-",TRUE,N1034,T1034)</f>
        <v>DAT004-M16</v>
      </c>
      <c r="CP1034" t="s">
        <v>37863</v>
      </c>
      <c r="CU1034">
        <v>13.99</v>
      </c>
      <c r="DT1034" t="s">
        <v>37026</v>
      </c>
      <c r="EC1034" s="7">
        <f t="shared" si="126"/>
        <v>17.487500000000001</v>
      </c>
      <c r="EN1034" t="s">
        <v>36995</v>
      </c>
      <c r="EO1034">
        <v>1731138031</v>
      </c>
      <c r="EP1034" t="s">
        <v>36968</v>
      </c>
      <c r="EQ1034" t="s">
        <v>36996</v>
      </c>
      <c r="ER1034" t="s">
        <v>36997</v>
      </c>
      <c r="ES1034" t="s">
        <v>36967</v>
      </c>
      <c r="ET1034" t="s">
        <v>37761</v>
      </c>
      <c r="EU1034" t="s">
        <v>36999</v>
      </c>
      <c r="FB1034" t="s">
        <v>35377</v>
      </c>
      <c r="FC1034" t="s">
        <v>37782</v>
      </c>
      <c r="FD1034" t="s">
        <v>29088</v>
      </c>
      <c r="FF1034" t="s">
        <v>36990</v>
      </c>
      <c r="FG1034" t="s">
        <v>36990</v>
      </c>
      <c r="FH1034" t="s">
        <v>37863</v>
      </c>
      <c r="FI1034" t="s">
        <v>37762</v>
      </c>
      <c r="FJ1034" t="s">
        <v>37763</v>
      </c>
      <c r="FK1034" t="s">
        <v>37764</v>
      </c>
      <c r="FL1034" t="s">
        <v>37765</v>
      </c>
      <c r="FM1034" t="s">
        <v>37766</v>
      </c>
      <c r="FN1034" t="s">
        <v>37767</v>
      </c>
      <c r="FO1034" t="s">
        <v>37768</v>
      </c>
      <c r="FP1034" t="s">
        <v>37769</v>
      </c>
      <c r="FQ1034" t="s">
        <v>37028</v>
      </c>
      <c r="FR1034" t="s">
        <v>37008</v>
      </c>
      <c r="FS1034" t="s">
        <v>37009</v>
      </c>
      <c r="FT1034" t="s">
        <v>33352</v>
      </c>
      <c r="FU1034" t="s">
        <v>33352</v>
      </c>
      <c r="FV1034" t="s">
        <v>29088</v>
      </c>
      <c r="FW1034" t="s">
        <v>37030</v>
      </c>
      <c r="FX1034" t="s">
        <v>37031</v>
      </c>
      <c r="FY1034" t="s">
        <v>36971</v>
      </c>
      <c r="FZ1034" t="s">
        <v>36990</v>
      </c>
      <c r="GA1034" t="s">
        <v>37783</v>
      </c>
      <c r="GB1034" t="s">
        <v>36968</v>
      </c>
      <c r="GC1034" t="s">
        <v>37032</v>
      </c>
      <c r="GD1034" t="s">
        <v>37033</v>
      </c>
      <c r="GE1034" t="s">
        <v>37770</v>
      </c>
      <c r="GF1034" t="s">
        <v>37771</v>
      </c>
      <c r="GG1034" t="s">
        <v>37772</v>
      </c>
      <c r="GH1034" t="s">
        <v>37773</v>
      </c>
      <c r="GI1034" t="s">
        <v>37774</v>
      </c>
      <c r="GJ1034" t="s">
        <v>37034</v>
      </c>
      <c r="GK1034" t="s">
        <v>37035</v>
      </c>
      <c r="GL1034" t="s">
        <v>37784</v>
      </c>
      <c r="GM1034" t="s">
        <v>37785</v>
      </c>
      <c r="GN1034" t="s">
        <v>37786</v>
      </c>
      <c r="GO1034" t="s">
        <v>36973</v>
      </c>
      <c r="GP1034" t="s">
        <v>29088</v>
      </c>
      <c r="GQ1034" t="s">
        <v>37010</v>
      </c>
      <c r="GR1034" t="s">
        <v>36969</v>
      </c>
      <c r="GT1034" t="s">
        <v>37011</v>
      </c>
      <c r="GU1034">
        <f t="shared" si="127"/>
        <v>17.5</v>
      </c>
      <c r="GV1034">
        <f t="shared" si="128"/>
        <v>17.5</v>
      </c>
      <c r="GX1034">
        <v>14</v>
      </c>
      <c r="GY1034" t="s">
        <v>37012</v>
      </c>
      <c r="HA1034" t="s">
        <v>37013</v>
      </c>
      <c r="HE1034">
        <v>13.99</v>
      </c>
    </row>
    <row r="1035" spans="1:213">
      <c r="A1035" t="s">
        <v>29123</v>
      </c>
      <c r="B1035" t="s">
        <v>36962</v>
      </c>
      <c r="C1035" t="s">
        <v>36963</v>
      </c>
      <c r="D1035" t="s">
        <v>21391</v>
      </c>
      <c r="E1035">
        <v>1</v>
      </c>
      <c r="F1035" t="s">
        <v>36964</v>
      </c>
      <c r="G1035" t="s">
        <v>38</v>
      </c>
      <c r="H1035" t="s">
        <v>37283</v>
      </c>
      <c r="I1035" t="s">
        <v>34210</v>
      </c>
      <c r="J1035" t="s">
        <v>33297</v>
      </c>
      <c r="K1035" t="s">
        <v>21308</v>
      </c>
      <c r="L1035" t="s">
        <v>33298</v>
      </c>
      <c r="M1035" t="s">
        <v>33343</v>
      </c>
      <c r="N1035" t="s">
        <v>21360</v>
      </c>
      <c r="O1035" t="s">
        <v>33344</v>
      </c>
      <c r="P1035" t="s">
        <v>21282</v>
      </c>
      <c r="Q1035" t="s">
        <v>33300</v>
      </c>
      <c r="T1035" t="s">
        <v>33349</v>
      </c>
      <c r="U1035" t="s">
        <v>37776</v>
      </c>
      <c r="V1035" t="s">
        <v>34104</v>
      </c>
      <c r="W1035" t="s">
        <v>36967</v>
      </c>
      <c r="X1035" t="s">
        <v>36968</v>
      </c>
      <c r="Y1035" t="s">
        <v>36969</v>
      </c>
      <c r="Z1035">
        <v>300</v>
      </c>
      <c r="AA1035">
        <v>236</v>
      </c>
      <c r="AB1035" t="s">
        <v>37018</v>
      </c>
      <c r="AC1035" t="s">
        <v>36990</v>
      </c>
      <c r="AD1035" t="s">
        <v>36971</v>
      </c>
      <c r="AE1035" t="s">
        <v>36972</v>
      </c>
      <c r="AF1035" t="s">
        <v>36973</v>
      </c>
      <c r="AH1035" t="s">
        <v>37757</v>
      </c>
      <c r="AJ1035" t="s">
        <v>36967</v>
      </c>
      <c r="AK1035" t="s">
        <v>33352</v>
      </c>
      <c r="AL1035" t="s">
        <v>34162</v>
      </c>
      <c r="AM1035" t="s">
        <v>37777</v>
      </c>
      <c r="AN1035" t="s">
        <v>29128</v>
      </c>
      <c r="AQ1035" t="s">
        <v>29128</v>
      </c>
      <c r="AR1035" t="s">
        <v>34351</v>
      </c>
      <c r="AW1035" t="s">
        <v>37135</v>
      </c>
      <c r="AX1035" t="s">
        <v>37135</v>
      </c>
      <c r="AY1035" t="s">
        <v>37021</v>
      </c>
      <c r="BA1035" t="s">
        <v>353</v>
      </c>
      <c r="BB1035">
        <v>48</v>
      </c>
      <c r="BC1035" t="s">
        <v>37048</v>
      </c>
      <c r="BD1035" t="s">
        <v>34259</v>
      </c>
      <c r="BE1035" t="s">
        <v>36993</v>
      </c>
      <c r="BF1035">
        <v>0.2</v>
      </c>
      <c r="BG1035" t="str">
        <f>_xlfn.TEXTJOIN("-",TRUE,V1035,AL1035,I1035,BD1035,AR1035)</f>
        <v>AG-BH-CD-D4-EH</v>
      </c>
      <c r="BH1035" t="s">
        <v>38111</v>
      </c>
      <c r="BI1035" t="s">
        <v>38112</v>
      </c>
      <c r="BJ1035" t="s">
        <v>37875</v>
      </c>
      <c r="BK1035" cm="1">
        <f t="array" ref="BK1035">IF(LEN(TRIM(BG1035))=0,"",SUMPRODUCT(--(LEN(TRIM($BG$5:BG1035))&gt;0)))</f>
        <v>1013</v>
      </c>
      <c r="BL1035" t="str">
        <f>IF(BK1035&lt;&gt;"",_xlfn.BASE(BK1035,36,10),"")</f>
        <v>00000000S5</v>
      </c>
      <c r="BM1035" t="str">
        <f>IF(BL1035&lt;&gt;"","*"&amp;BL1035&amp;"*","")</f>
        <v>*00000000S5*</v>
      </c>
      <c r="BN1035" t="s">
        <v>37873</v>
      </c>
      <c r="BO1035" t="str">
        <f>_xlfn.TEXTJOIN("-",TRUE,N1035,T1035)</f>
        <v>DAT004-M16</v>
      </c>
      <c r="CP1035" t="s">
        <v>37863</v>
      </c>
      <c r="CU1035">
        <v>13.99</v>
      </c>
      <c r="DT1035" t="s">
        <v>37026</v>
      </c>
      <c r="EC1035" s="7">
        <f t="shared" si="126"/>
        <v>17.487500000000001</v>
      </c>
      <c r="EN1035" t="s">
        <v>36995</v>
      </c>
      <c r="EO1035">
        <v>1731138031</v>
      </c>
      <c r="EP1035" t="s">
        <v>36968</v>
      </c>
      <c r="EQ1035" t="s">
        <v>36996</v>
      </c>
      <c r="ER1035" t="s">
        <v>36997</v>
      </c>
      <c r="ES1035" t="s">
        <v>36967</v>
      </c>
      <c r="ET1035" t="s">
        <v>37761</v>
      </c>
      <c r="EU1035" t="s">
        <v>36999</v>
      </c>
      <c r="FB1035" t="s">
        <v>35377</v>
      </c>
      <c r="FC1035" t="s">
        <v>37782</v>
      </c>
      <c r="FD1035" t="s">
        <v>37799</v>
      </c>
      <c r="FF1035" t="s">
        <v>36990</v>
      </c>
      <c r="FG1035" t="s">
        <v>36990</v>
      </c>
      <c r="FH1035" t="s">
        <v>37863</v>
      </c>
      <c r="FI1035" t="s">
        <v>37762</v>
      </c>
      <c r="FJ1035" t="s">
        <v>37763</v>
      </c>
      <c r="FK1035" t="s">
        <v>37764</v>
      </c>
      <c r="FL1035" t="s">
        <v>37765</v>
      </c>
      <c r="FM1035" t="s">
        <v>37766</v>
      </c>
      <c r="FN1035" t="s">
        <v>37767</v>
      </c>
      <c r="FO1035" t="s">
        <v>37768</v>
      </c>
      <c r="FP1035" t="s">
        <v>37769</v>
      </c>
      <c r="FQ1035" t="s">
        <v>37028</v>
      </c>
      <c r="FR1035" t="s">
        <v>37008</v>
      </c>
      <c r="FS1035" t="s">
        <v>37009</v>
      </c>
      <c r="FT1035" t="s">
        <v>33352</v>
      </c>
      <c r="FU1035" t="s">
        <v>33352</v>
      </c>
      <c r="FV1035" t="s">
        <v>37799</v>
      </c>
      <c r="FW1035" t="s">
        <v>37030</v>
      </c>
      <c r="FX1035" t="s">
        <v>37031</v>
      </c>
      <c r="FY1035" t="s">
        <v>36971</v>
      </c>
      <c r="FZ1035" t="s">
        <v>36990</v>
      </c>
      <c r="GA1035" t="s">
        <v>37783</v>
      </c>
      <c r="GB1035" t="s">
        <v>36968</v>
      </c>
      <c r="GC1035" t="s">
        <v>37032</v>
      </c>
      <c r="GD1035" t="s">
        <v>37033</v>
      </c>
      <c r="GE1035" t="s">
        <v>37770</v>
      </c>
      <c r="GF1035" t="s">
        <v>37771</v>
      </c>
      <c r="GG1035" t="s">
        <v>37772</v>
      </c>
      <c r="GH1035" t="s">
        <v>37773</v>
      </c>
      <c r="GI1035" t="s">
        <v>37774</v>
      </c>
      <c r="GJ1035" t="s">
        <v>37034</v>
      </c>
      <c r="GK1035" t="s">
        <v>37035</v>
      </c>
      <c r="GL1035" t="s">
        <v>37784</v>
      </c>
      <c r="GM1035" t="s">
        <v>37785</v>
      </c>
      <c r="GN1035" t="s">
        <v>37786</v>
      </c>
      <c r="GO1035" t="s">
        <v>36973</v>
      </c>
      <c r="GP1035" t="s">
        <v>37799</v>
      </c>
      <c r="GQ1035" t="s">
        <v>37010</v>
      </c>
      <c r="GR1035" t="s">
        <v>36969</v>
      </c>
      <c r="GT1035" t="s">
        <v>37011</v>
      </c>
      <c r="GU1035">
        <f t="shared" si="127"/>
        <v>17.5</v>
      </c>
      <c r="GV1035">
        <f t="shared" si="128"/>
        <v>17.5</v>
      </c>
      <c r="GX1035">
        <v>14</v>
      </c>
      <c r="GY1035" t="s">
        <v>37012</v>
      </c>
      <c r="HA1035" t="s">
        <v>37013</v>
      </c>
      <c r="HE1035">
        <v>13.99</v>
      </c>
    </row>
    <row r="1036" spans="1:213">
      <c r="A1036" t="s">
        <v>29123</v>
      </c>
      <c r="B1036" t="s">
        <v>36962</v>
      </c>
      <c r="C1036" t="s">
        <v>36963</v>
      </c>
      <c r="D1036" t="s">
        <v>21391</v>
      </c>
      <c r="E1036">
        <v>1</v>
      </c>
      <c r="F1036" t="s">
        <v>36964</v>
      </c>
      <c r="G1036" t="s">
        <v>38</v>
      </c>
      <c r="H1036" t="s">
        <v>37283</v>
      </c>
      <c r="I1036" t="s">
        <v>34210</v>
      </c>
      <c r="J1036" t="s">
        <v>33297</v>
      </c>
      <c r="K1036" t="s">
        <v>21308</v>
      </c>
      <c r="L1036" t="s">
        <v>33298</v>
      </c>
      <c r="M1036" t="s">
        <v>33343</v>
      </c>
      <c r="N1036" t="s">
        <v>21360</v>
      </c>
      <c r="O1036" t="s">
        <v>33344</v>
      </c>
      <c r="P1036" t="s">
        <v>21282</v>
      </c>
      <c r="Q1036" t="s">
        <v>33300</v>
      </c>
      <c r="T1036" t="s">
        <v>33349</v>
      </c>
      <c r="U1036" t="s">
        <v>37776</v>
      </c>
      <c r="V1036" t="s">
        <v>34104</v>
      </c>
      <c r="W1036" t="s">
        <v>36967</v>
      </c>
      <c r="X1036" t="s">
        <v>36968</v>
      </c>
      <c r="Y1036" t="s">
        <v>36969</v>
      </c>
      <c r="Z1036">
        <v>300</v>
      </c>
      <c r="AA1036">
        <v>271</v>
      </c>
      <c r="AB1036" t="s">
        <v>37056</v>
      </c>
      <c r="AC1036" t="s">
        <v>36990</v>
      </c>
      <c r="AD1036" t="s">
        <v>36971</v>
      </c>
      <c r="AE1036" t="s">
        <v>36972</v>
      </c>
      <c r="AF1036" t="s">
        <v>36973</v>
      </c>
      <c r="AH1036" t="s">
        <v>37757</v>
      </c>
      <c r="AJ1036" t="s">
        <v>36967</v>
      </c>
      <c r="AK1036" t="s">
        <v>33352</v>
      </c>
      <c r="AL1036" t="s">
        <v>34162</v>
      </c>
      <c r="AM1036" t="s">
        <v>37777</v>
      </c>
      <c r="AN1036" t="s">
        <v>37800</v>
      </c>
      <c r="AQ1036" t="s">
        <v>37800</v>
      </c>
      <c r="AR1036" t="s">
        <v>34353</v>
      </c>
      <c r="AW1036" t="s">
        <v>37135</v>
      </c>
      <c r="AX1036" t="s">
        <v>37135</v>
      </c>
      <c r="AY1036" t="s">
        <v>37058</v>
      </c>
      <c r="BA1036" t="s">
        <v>37059</v>
      </c>
      <c r="BB1036">
        <v>48</v>
      </c>
      <c r="BC1036" t="s">
        <v>37060</v>
      </c>
      <c r="BD1036" t="s">
        <v>34261</v>
      </c>
      <c r="BE1036" t="s">
        <v>36993</v>
      </c>
      <c r="BF1036">
        <v>0.2</v>
      </c>
      <c r="BG1036" t="str">
        <f>_xlfn.TEXTJOIN("-",TRUE,V1036,AL1036,I1036,BD1036,AR1036)</f>
        <v>AG-BH-CD-D5-EI</v>
      </c>
      <c r="BH1036" t="s">
        <v>38113</v>
      </c>
      <c r="BI1036" t="s">
        <v>38114</v>
      </c>
      <c r="BJ1036" t="s">
        <v>37878</v>
      </c>
      <c r="BK1036" cm="1">
        <f t="array" ref="BK1036">IF(LEN(TRIM(BG1036))=0,"",SUMPRODUCT(--(LEN(TRIM($BG$5:BG1036))&gt;0)))</f>
        <v>1014</v>
      </c>
      <c r="BL1036" t="str">
        <f>IF(BK1036&lt;&gt;"",_xlfn.BASE(BK1036,36,10),"")</f>
        <v>00000000S6</v>
      </c>
      <c r="BM1036" t="str">
        <f>IF(BL1036&lt;&gt;"","*"&amp;BL1036&amp;"*","")</f>
        <v>*00000000S6*</v>
      </c>
      <c r="BN1036" t="s">
        <v>37876</v>
      </c>
      <c r="BO1036" t="str">
        <f>_xlfn.TEXTJOIN("-",TRUE,N1036,T1036)</f>
        <v>DAT004-M16</v>
      </c>
      <c r="CP1036" t="s">
        <v>37863</v>
      </c>
      <c r="CU1036">
        <v>16.989999999999998</v>
      </c>
      <c r="DT1036" t="s">
        <v>37026</v>
      </c>
      <c r="EC1036" s="7">
        <f t="shared" si="126"/>
        <v>21.237499999999997</v>
      </c>
      <c r="EN1036" t="s">
        <v>36995</v>
      </c>
      <c r="EO1036">
        <v>1731138031</v>
      </c>
      <c r="EP1036" t="s">
        <v>36968</v>
      </c>
      <c r="EQ1036" t="s">
        <v>36996</v>
      </c>
      <c r="ER1036" t="s">
        <v>36997</v>
      </c>
      <c r="ES1036" t="s">
        <v>36967</v>
      </c>
      <c r="ET1036" t="s">
        <v>37761</v>
      </c>
      <c r="EU1036" t="s">
        <v>36999</v>
      </c>
      <c r="FB1036" t="s">
        <v>35377</v>
      </c>
      <c r="FC1036" t="s">
        <v>37782</v>
      </c>
      <c r="FD1036" t="s">
        <v>37800</v>
      </c>
      <c r="FF1036" t="s">
        <v>36990</v>
      </c>
      <c r="FG1036" t="s">
        <v>36990</v>
      </c>
      <c r="FH1036" t="s">
        <v>37863</v>
      </c>
      <c r="FI1036" t="s">
        <v>37762</v>
      </c>
      <c r="FJ1036" t="s">
        <v>37763</v>
      </c>
      <c r="FK1036" t="s">
        <v>37764</v>
      </c>
      <c r="FL1036" t="s">
        <v>37765</v>
      </c>
      <c r="FM1036" t="s">
        <v>37766</v>
      </c>
      <c r="FN1036" t="s">
        <v>37767</v>
      </c>
      <c r="FO1036" t="s">
        <v>37768</v>
      </c>
      <c r="FP1036" t="s">
        <v>37769</v>
      </c>
      <c r="FQ1036" t="s">
        <v>37028</v>
      </c>
      <c r="FR1036" t="s">
        <v>37008</v>
      </c>
      <c r="FS1036" t="s">
        <v>37009</v>
      </c>
      <c r="FT1036" t="s">
        <v>33352</v>
      </c>
      <c r="FU1036" t="s">
        <v>33352</v>
      </c>
      <c r="FV1036" t="s">
        <v>37800</v>
      </c>
      <c r="FW1036" t="s">
        <v>37030</v>
      </c>
      <c r="FX1036" t="s">
        <v>37031</v>
      </c>
      <c r="FY1036" t="s">
        <v>36971</v>
      </c>
      <c r="FZ1036" t="s">
        <v>36990</v>
      </c>
      <c r="GA1036" t="s">
        <v>37783</v>
      </c>
      <c r="GB1036" t="s">
        <v>36968</v>
      </c>
      <c r="GC1036" t="s">
        <v>37032</v>
      </c>
      <c r="GD1036" t="s">
        <v>37033</v>
      </c>
      <c r="GE1036" t="s">
        <v>37770</v>
      </c>
      <c r="GF1036" t="s">
        <v>37771</v>
      </c>
      <c r="GG1036" t="s">
        <v>37772</v>
      </c>
      <c r="GH1036" t="s">
        <v>37773</v>
      </c>
      <c r="GI1036" t="s">
        <v>37774</v>
      </c>
      <c r="GJ1036" t="s">
        <v>37034</v>
      </c>
      <c r="GK1036" t="s">
        <v>37035</v>
      </c>
      <c r="GL1036" t="s">
        <v>37784</v>
      </c>
      <c r="GM1036" t="s">
        <v>37785</v>
      </c>
      <c r="GN1036" t="s">
        <v>37786</v>
      </c>
      <c r="GO1036" t="s">
        <v>36973</v>
      </c>
      <c r="GP1036" t="s">
        <v>37800</v>
      </c>
      <c r="GQ1036" t="s">
        <v>37010</v>
      </c>
      <c r="GR1036" t="s">
        <v>36969</v>
      </c>
      <c r="GT1036" t="s">
        <v>37011</v>
      </c>
      <c r="GU1036">
        <f t="shared" si="127"/>
        <v>21.25</v>
      </c>
      <c r="GV1036">
        <f t="shared" si="128"/>
        <v>21.25</v>
      </c>
      <c r="GX1036">
        <v>17</v>
      </c>
      <c r="GY1036" t="s">
        <v>37012</v>
      </c>
      <c r="HA1036" t="s">
        <v>37013</v>
      </c>
      <c r="HE1036">
        <v>16.989999999999998</v>
      </c>
    </row>
    <row r="1037" spans="1:213">
      <c r="A1037" t="s">
        <v>29123</v>
      </c>
      <c r="B1037" t="s">
        <v>36962</v>
      </c>
      <c r="C1037" t="s">
        <v>36963</v>
      </c>
      <c r="D1037" t="s">
        <v>21391</v>
      </c>
      <c r="E1037">
        <v>1</v>
      </c>
      <c r="F1037" t="s">
        <v>36964</v>
      </c>
      <c r="G1037" t="s">
        <v>38</v>
      </c>
      <c r="H1037" t="s">
        <v>37283</v>
      </c>
      <c r="I1037" t="s">
        <v>34210</v>
      </c>
      <c r="J1037" t="s">
        <v>33297</v>
      </c>
      <c r="K1037" t="s">
        <v>21308</v>
      </c>
      <c r="L1037" t="s">
        <v>33298</v>
      </c>
      <c r="M1037" t="s">
        <v>33343</v>
      </c>
      <c r="N1037" t="s">
        <v>21360</v>
      </c>
      <c r="O1037" t="s">
        <v>33344</v>
      </c>
      <c r="P1037" t="s">
        <v>21282</v>
      </c>
      <c r="Q1037" t="s">
        <v>33300</v>
      </c>
      <c r="T1037" t="s">
        <v>33349</v>
      </c>
      <c r="U1037" t="s">
        <v>37776</v>
      </c>
      <c r="V1037" t="s">
        <v>34104</v>
      </c>
      <c r="W1037" t="s">
        <v>36967</v>
      </c>
      <c r="X1037" t="s">
        <v>36968</v>
      </c>
      <c r="Y1037" t="s">
        <v>36969</v>
      </c>
      <c r="Z1037">
        <v>200</v>
      </c>
      <c r="AA1037">
        <v>171</v>
      </c>
      <c r="AB1037" t="s">
        <v>37018</v>
      </c>
      <c r="AC1037" t="s">
        <v>36990</v>
      </c>
      <c r="AD1037" t="s">
        <v>36971</v>
      </c>
      <c r="AE1037" t="s">
        <v>36972</v>
      </c>
      <c r="AF1037" t="s">
        <v>36973</v>
      </c>
      <c r="AH1037" t="s">
        <v>37757</v>
      </c>
      <c r="AJ1037" t="s">
        <v>36967</v>
      </c>
      <c r="AK1037" t="s">
        <v>33372</v>
      </c>
      <c r="AL1037" t="s">
        <v>34179</v>
      </c>
      <c r="AM1037" t="s">
        <v>37777</v>
      </c>
      <c r="AN1037" t="s">
        <v>28824</v>
      </c>
      <c r="AQ1037" t="s">
        <v>28824</v>
      </c>
      <c r="AR1037" t="s">
        <v>34343</v>
      </c>
      <c r="AW1037" t="s">
        <v>37135</v>
      </c>
      <c r="AX1037" t="s">
        <v>37135</v>
      </c>
      <c r="AY1037" t="s">
        <v>37021</v>
      </c>
      <c r="BA1037" t="s">
        <v>353</v>
      </c>
      <c r="BB1037">
        <v>48</v>
      </c>
      <c r="BC1037" t="s">
        <v>37022</v>
      </c>
      <c r="BD1037" t="s">
        <v>28739</v>
      </c>
      <c r="BE1037" t="s">
        <v>36993</v>
      </c>
      <c r="BF1037">
        <v>0.2</v>
      </c>
      <c r="BG1037" t="str">
        <f>_xlfn.TEXTJOIN("-",TRUE,V1037,AL1037,I1037,BD1037,AR1037)</f>
        <v>AG-BQ-CD-D3-ED</v>
      </c>
      <c r="BH1037" t="s">
        <v>38115</v>
      </c>
      <c r="BI1037" t="s">
        <v>38116</v>
      </c>
      <c r="BJ1037" t="s">
        <v>37881</v>
      </c>
      <c r="BK1037" cm="1">
        <f t="array" ref="BK1037">IF(LEN(TRIM(BG1037))=0,"",SUMPRODUCT(--(LEN(TRIM($BG$5:BG1037))&gt;0)))</f>
        <v>1015</v>
      </c>
      <c r="BL1037" t="str">
        <f>IF(BK1037&lt;&gt;"",_xlfn.BASE(BK1037,36,10),"")</f>
        <v>00000000S7</v>
      </c>
      <c r="BM1037" t="str">
        <f>IF(BL1037&lt;&gt;"","*"&amp;BL1037&amp;"*","")</f>
        <v>*00000000S7*</v>
      </c>
      <c r="BN1037" t="s">
        <v>37879</v>
      </c>
      <c r="BO1037" t="str">
        <f>_xlfn.TEXTJOIN("-",TRUE,N1037,T1037)</f>
        <v>DAT004-M16</v>
      </c>
      <c r="CP1037" t="s">
        <v>37882</v>
      </c>
      <c r="CU1037">
        <v>13.99</v>
      </c>
      <c r="DT1037" t="s">
        <v>37026</v>
      </c>
      <c r="EC1037" s="7">
        <f t="shared" si="126"/>
        <v>17.487500000000001</v>
      </c>
      <c r="EN1037" t="s">
        <v>36995</v>
      </c>
      <c r="EO1037">
        <v>1731138031</v>
      </c>
      <c r="EP1037" t="s">
        <v>36968</v>
      </c>
      <c r="EQ1037" t="s">
        <v>36996</v>
      </c>
      <c r="ER1037" t="s">
        <v>36997</v>
      </c>
      <c r="ES1037" t="s">
        <v>36967</v>
      </c>
      <c r="ET1037" t="s">
        <v>37761</v>
      </c>
      <c r="EU1037" t="s">
        <v>36999</v>
      </c>
      <c r="FB1037" t="s">
        <v>35377</v>
      </c>
      <c r="FC1037" t="s">
        <v>37782</v>
      </c>
      <c r="FD1037" t="s">
        <v>28824</v>
      </c>
      <c r="FF1037" t="s">
        <v>36990</v>
      </c>
      <c r="FG1037" t="s">
        <v>36990</v>
      </c>
      <c r="FH1037" t="s">
        <v>37882</v>
      </c>
      <c r="FI1037" t="s">
        <v>37762</v>
      </c>
      <c r="FJ1037" t="s">
        <v>37763</v>
      </c>
      <c r="FK1037" t="s">
        <v>37764</v>
      </c>
      <c r="FL1037" t="s">
        <v>37765</v>
      </c>
      <c r="FM1037" t="s">
        <v>37766</v>
      </c>
      <c r="FN1037" t="s">
        <v>37767</v>
      </c>
      <c r="FO1037" t="s">
        <v>37768</v>
      </c>
      <c r="FP1037" t="s">
        <v>37769</v>
      </c>
      <c r="FQ1037" t="s">
        <v>37028</v>
      </c>
      <c r="FR1037" t="s">
        <v>37008</v>
      </c>
      <c r="FS1037" t="s">
        <v>37009</v>
      </c>
      <c r="FT1037" t="s">
        <v>33372</v>
      </c>
      <c r="FU1037" t="s">
        <v>33372</v>
      </c>
      <c r="FV1037" t="s">
        <v>28824</v>
      </c>
      <c r="FW1037" t="s">
        <v>37030</v>
      </c>
      <c r="FX1037" t="s">
        <v>37031</v>
      </c>
      <c r="FY1037" t="s">
        <v>36971</v>
      </c>
      <c r="FZ1037" t="s">
        <v>36990</v>
      </c>
      <c r="GA1037" t="s">
        <v>37783</v>
      </c>
      <c r="GB1037" t="s">
        <v>36968</v>
      </c>
      <c r="GC1037" t="s">
        <v>37032</v>
      </c>
      <c r="GD1037" t="s">
        <v>37033</v>
      </c>
      <c r="GE1037" t="s">
        <v>37770</v>
      </c>
      <c r="GF1037" t="s">
        <v>37771</v>
      </c>
      <c r="GG1037" t="s">
        <v>37772</v>
      </c>
      <c r="GH1037" t="s">
        <v>37773</v>
      </c>
      <c r="GI1037" t="s">
        <v>37774</v>
      </c>
      <c r="GJ1037" t="s">
        <v>37034</v>
      </c>
      <c r="GK1037" t="s">
        <v>37035</v>
      </c>
      <c r="GL1037" t="s">
        <v>37784</v>
      </c>
      <c r="GM1037" t="s">
        <v>37785</v>
      </c>
      <c r="GN1037" t="s">
        <v>37786</v>
      </c>
      <c r="GO1037" t="s">
        <v>36973</v>
      </c>
      <c r="GP1037" t="s">
        <v>28824</v>
      </c>
      <c r="GQ1037" t="s">
        <v>37010</v>
      </c>
      <c r="GR1037" t="s">
        <v>36969</v>
      </c>
      <c r="GT1037" t="s">
        <v>37011</v>
      </c>
      <c r="GU1037">
        <f t="shared" si="127"/>
        <v>17.5</v>
      </c>
      <c r="GV1037">
        <f t="shared" si="128"/>
        <v>17.5</v>
      </c>
      <c r="GX1037">
        <v>14</v>
      </c>
      <c r="GY1037" t="s">
        <v>37012</v>
      </c>
      <c r="HA1037" t="s">
        <v>37013</v>
      </c>
      <c r="HE1037">
        <v>13.99</v>
      </c>
    </row>
    <row r="1038" spans="1:213">
      <c r="A1038" t="s">
        <v>29123</v>
      </c>
      <c r="B1038" t="s">
        <v>36962</v>
      </c>
      <c r="C1038" t="s">
        <v>36963</v>
      </c>
      <c r="D1038" t="s">
        <v>21391</v>
      </c>
      <c r="E1038">
        <v>1</v>
      </c>
      <c r="F1038" t="s">
        <v>36964</v>
      </c>
      <c r="G1038" t="s">
        <v>38</v>
      </c>
      <c r="H1038" t="s">
        <v>37283</v>
      </c>
      <c r="I1038" t="s">
        <v>34210</v>
      </c>
      <c r="J1038" t="s">
        <v>33297</v>
      </c>
      <c r="K1038" t="s">
        <v>21308</v>
      </c>
      <c r="L1038" t="s">
        <v>33298</v>
      </c>
      <c r="M1038" t="s">
        <v>33343</v>
      </c>
      <c r="N1038" t="s">
        <v>21360</v>
      </c>
      <c r="O1038" t="s">
        <v>33344</v>
      </c>
      <c r="P1038" t="s">
        <v>21282</v>
      </c>
      <c r="Q1038" t="s">
        <v>33300</v>
      </c>
      <c r="T1038" t="s">
        <v>33349</v>
      </c>
      <c r="U1038" t="s">
        <v>37776</v>
      </c>
      <c r="V1038" t="s">
        <v>34104</v>
      </c>
      <c r="W1038" t="s">
        <v>36967</v>
      </c>
      <c r="X1038" t="s">
        <v>36968</v>
      </c>
      <c r="Y1038" t="s">
        <v>36969</v>
      </c>
      <c r="Z1038">
        <v>200</v>
      </c>
      <c r="AA1038">
        <v>186</v>
      </c>
      <c r="AB1038" t="s">
        <v>37018</v>
      </c>
      <c r="AC1038" t="s">
        <v>36990</v>
      </c>
      <c r="AD1038" t="s">
        <v>36971</v>
      </c>
      <c r="AE1038" t="s">
        <v>36972</v>
      </c>
      <c r="AF1038" t="s">
        <v>36973</v>
      </c>
      <c r="AH1038" t="s">
        <v>37757</v>
      </c>
      <c r="AJ1038" t="s">
        <v>36967</v>
      </c>
      <c r="AK1038" t="s">
        <v>33372</v>
      </c>
      <c r="AL1038" t="s">
        <v>34179</v>
      </c>
      <c r="AM1038" t="s">
        <v>37777</v>
      </c>
      <c r="AN1038" t="s">
        <v>28795</v>
      </c>
      <c r="AQ1038" t="s">
        <v>28795</v>
      </c>
      <c r="AR1038" t="s">
        <v>34345</v>
      </c>
      <c r="AW1038" t="s">
        <v>37135</v>
      </c>
      <c r="AX1038" t="s">
        <v>37135</v>
      </c>
      <c r="AY1038" t="s">
        <v>37021</v>
      </c>
      <c r="BA1038" t="s">
        <v>353</v>
      </c>
      <c r="BB1038">
        <v>48</v>
      </c>
      <c r="BC1038" t="s">
        <v>37022</v>
      </c>
      <c r="BD1038" t="s">
        <v>28739</v>
      </c>
      <c r="BE1038" t="s">
        <v>36993</v>
      </c>
      <c r="BF1038">
        <v>0.2</v>
      </c>
      <c r="BG1038" t="str">
        <f>_xlfn.TEXTJOIN("-",TRUE,V1038,AL1038,I1038,BD1038,AR1038)</f>
        <v>AG-BQ-CD-D3-EE</v>
      </c>
      <c r="BH1038" t="s">
        <v>38117</v>
      </c>
      <c r="BI1038" t="s">
        <v>38118</v>
      </c>
      <c r="BJ1038" t="s">
        <v>37885</v>
      </c>
      <c r="BK1038" cm="1">
        <f t="array" ref="BK1038">IF(LEN(TRIM(BG1038))=0,"",SUMPRODUCT(--(LEN(TRIM($BG$5:BG1038))&gt;0)))</f>
        <v>1016</v>
      </c>
      <c r="BL1038" t="str">
        <f>IF(BK1038&lt;&gt;"",_xlfn.BASE(BK1038,36,10),"")</f>
        <v>00000000S8</v>
      </c>
      <c r="BM1038" t="str">
        <f>IF(BL1038&lt;&gt;"","*"&amp;BL1038&amp;"*","")</f>
        <v>*00000000S8*</v>
      </c>
      <c r="BN1038" t="s">
        <v>37883</v>
      </c>
      <c r="BO1038" t="str">
        <f>_xlfn.TEXTJOIN("-",TRUE,N1038,T1038)</f>
        <v>DAT004-M16</v>
      </c>
      <c r="CP1038" t="s">
        <v>37882</v>
      </c>
      <c r="CU1038">
        <v>13.99</v>
      </c>
      <c r="DT1038" t="s">
        <v>37026</v>
      </c>
      <c r="EC1038" s="7">
        <f t="shared" si="126"/>
        <v>17.487500000000001</v>
      </c>
      <c r="EN1038" t="s">
        <v>36995</v>
      </c>
      <c r="EO1038">
        <v>1731138031</v>
      </c>
      <c r="EP1038" t="s">
        <v>36968</v>
      </c>
      <c r="EQ1038" t="s">
        <v>36996</v>
      </c>
      <c r="ER1038" t="s">
        <v>36997</v>
      </c>
      <c r="ES1038" t="s">
        <v>36967</v>
      </c>
      <c r="ET1038" t="s">
        <v>37761</v>
      </c>
      <c r="EU1038" t="s">
        <v>36999</v>
      </c>
      <c r="FB1038" t="s">
        <v>35377</v>
      </c>
      <c r="FC1038" t="s">
        <v>37782</v>
      </c>
      <c r="FD1038" t="s">
        <v>28795</v>
      </c>
      <c r="FF1038" t="s">
        <v>36990</v>
      </c>
      <c r="FG1038" t="s">
        <v>36990</v>
      </c>
      <c r="FH1038" t="s">
        <v>37882</v>
      </c>
      <c r="FI1038" t="s">
        <v>37762</v>
      </c>
      <c r="FJ1038" t="s">
        <v>37763</v>
      </c>
      <c r="FK1038" t="s">
        <v>37764</v>
      </c>
      <c r="FL1038" t="s">
        <v>37765</v>
      </c>
      <c r="FM1038" t="s">
        <v>37766</v>
      </c>
      <c r="FN1038" t="s">
        <v>37767</v>
      </c>
      <c r="FO1038" t="s">
        <v>37768</v>
      </c>
      <c r="FP1038" t="s">
        <v>37769</v>
      </c>
      <c r="FQ1038" t="s">
        <v>37028</v>
      </c>
      <c r="FR1038" t="s">
        <v>37008</v>
      </c>
      <c r="FS1038" t="s">
        <v>37009</v>
      </c>
      <c r="FT1038" t="s">
        <v>33372</v>
      </c>
      <c r="FU1038" t="s">
        <v>33372</v>
      </c>
      <c r="FV1038" t="s">
        <v>28795</v>
      </c>
      <c r="FW1038" t="s">
        <v>37030</v>
      </c>
      <c r="FX1038" t="s">
        <v>37031</v>
      </c>
      <c r="FY1038" t="s">
        <v>36971</v>
      </c>
      <c r="FZ1038" t="s">
        <v>36990</v>
      </c>
      <c r="GA1038" t="s">
        <v>37783</v>
      </c>
      <c r="GB1038" t="s">
        <v>36968</v>
      </c>
      <c r="GC1038" t="s">
        <v>37032</v>
      </c>
      <c r="GD1038" t="s">
        <v>37033</v>
      </c>
      <c r="GE1038" t="s">
        <v>37770</v>
      </c>
      <c r="GF1038" t="s">
        <v>37771</v>
      </c>
      <c r="GG1038" t="s">
        <v>37772</v>
      </c>
      <c r="GH1038" t="s">
        <v>37773</v>
      </c>
      <c r="GI1038" t="s">
        <v>37774</v>
      </c>
      <c r="GJ1038" t="s">
        <v>37034</v>
      </c>
      <c r="GK1038" t="s">
        <v>37035</v>
      </c>
      <c r="GL1038" t="s">
        <v>37784</v>
      </c>
      <c r="GM1038" t="s">
        <v>37785</v>
      </c>
      <c r="GN1038" t="s">
        <v>37786</v>
      </c>
      <c r="GO1038" t="s">
        <v>36973</v>
      </c>
      <c r="GP1038" t="s">
        <v>28795</v>
      </c>
      <c r="GQ1038" t="s">
        <v>37010</v>
      </c>
      <c r="GR1038" t="s">
        <v>36969</v>
      </c>
      <c r="GT1038" t="s">
        <v>37011</v>
      </c>
      <c r="GU1038">
        <f t="shared" si="127"/>
        <v>17.5</v>
      </c>
      <c r="GV1038">
        <f t="shared" si="128"/>
        <v>17.5</v>
      </c>
      <c r="GX1038">
        <v>14</v>
      </c>
      <c r="GY1038" t="s">
        <v>37012</v>
      </c>
      <c r="HA1038" t="s">
        <v>37013</v>
      </c>
      <c r="HE1038">
        <v>13.99</v>
      </c>
    </row>
    <row r="1039" spans="1:213">
      <c r="A1039" t="s">
        <v>29123</v>
      </c>
      <c r="B1039" t="s">
        <v>36962</v>
      </c>
      <c r="C1039" t="s">
        <v>36963</v>
      </c>
      <c r="D1039" t="s">
        <v>21391</v>
      </c>
      <c r="E1039">
        <v>1</v>
      </c>
      <c r="F1039" t="s">
        <v>36964</v>
      </c>
      <c r="G1039" t="s">
        <v>38</v>
      </c>
      <c r="H1039" t="s">
        <v>37283</v>
      </c>
      <c r="I1039" t="s">
        <v>34210</v>
      </c>
      <c r="J1039" t="s">
        <v>33297</v>
      </c>
      <c r="K1039" t="s">
        <v>21308</v>
      </c>
      <c r="L1039" t="s">
        <v>33298</v>
      </c>
      <c r="M1039" t="s">
        <v>33343</v>
      </c>
      <c r="N1039" t="s">
        <v>21360</v>
      </c>
      <c r="O1039" t="s">
        <v>33344</v>
      </c>
      <c r="P1039" t="s">
        <v>21282</v>
      </c>
      <c r="Q1039" t="s">
        <v>33300</v>
      </c>
      <c r="T1039" t="s">
        <v>33349</v>
      </c>
      <c r="U1039" t="s">
        <v>37776</v>
      </c>
      <c r="V1039" t="s">
        <v>34104</v>
      </c>
      <c r="W1039" t="s">
        <v>36967</v>
      </c>
      <c r="X1039" t="s">
        <v>36968</v>
      </c>
      <c r="Y1039" t="s">
        <v>36969</v>
      </c>
      <c r="Z1039">
        <v>200</v>
      </c>
      <c r="AA1039">
        <v>195</v>
      </c>
      <c r="AB1039" t="s">
        <v>37018</v>
      </c>
      <c r="AC1039" t="s">
        <v>36990</v>
      </c>
      <c r="AD1039" t="s">
        <v>36971</v>
      </c>
      <c r="AE1039" t="s">
        <v>36972</v>
      </c>
      <c r="AF1039" t="s">
        <v>36973</v>
      </c>
      <c r="AH1039" t="s">
        <v>37757</v>
      </c>
      <c r="AJ1039" t="s">
        <v>36967</v>
      </c>
      <c r="AK1039" t="s">
        <v>33372</v>
      </c>
      <c r="AL1039" t="s">
        <v>34179</v>
      </c>
      <c r="AM1039" t="s">
        <v>37777</v>
      </c>
      <c r="AN1039" t="s">
        <v>28789</v>
      </c>
      <c r="AQ1039" t="s">
        <v>28789</v>
      </c>
      <c r="AR1039" t="s">
        <v>34347</v>
      </c>
      <c r="AW1039" t="s">
        <v>37135</v>
      </c>
      <c r="AX1039" t="s">
        <v>37135</v>
      </c>
      <c r="AY1039" t="s">
        <v>37021</v>
      </c>
      <c r="BA1039" t="s">
        <v>353</v>
      </c>
      <c r="BB1039">
        <v>48</v>
      </c>
      <c r="BC1039" t="s">
        <v>37022</v>
      </c>
      <c r="BD1039" t="s">
        <v>28739</v>
      </c>
      <c r="BE1039" t="s">
        <v>36993</v>
      </c>
      <c r="BF1039">
        <v>0.2</v>
      </c>
      <c r="BG1039" t="str">
        <f>_xlfn.TEXTJOIN("-",TRUE,V1039,AL1039,I1039,BD1039,AR1039)</f>
        <v>AG-BQ-CD-D3-EF</v>
      </c>
      <c r="BH1039" t="s">
        <v>38119</v>
      </c>
      <c r="BI1039" t="s">
        <v>38120</v>
      </c>
      <c r="BJ1039" t="s">
        <v>37888</v>
      </c>
      <c r="BK1039" cm="1">
        <f t="array" ref="BK1039">IF(LEN(TRIM(BG1039))=0,"",SUMPRODUCT(--(LEN(TRIM($BG$5:BG1039))&gt;0)))</f>
        <v>1017</v>
      </c>
      <c r="BL1039" t="str">
        <f>IF(BK1039&lt;&gt;"",_xlfn.BASE(BK1039,36,10),"")</f>
        <v>00000000S9</v>
      </c>
      <c r="BM1039" t="str">
        <f>IF(BL1039&lt;&gt;"","*"&amp;BL1039&amp;"*","")</f>
        <v>*00000000S9*</v>
      </c>
      <c r="BN1039" t="s">
        <v>37886</v>
      </c>
      <c r="BO1039" t="str">
        <f>_xlfn.TEXTJOIN("-",TRUE,N1039,T1039)</f>
        <v>DAT004-M16</v>
      </c>
      <c r="CP1039" t="s">
        <v>37882</v>
      </c>
      <c r="CU1039">
        <v>13.99</v>
      </c>
      <c r="DT1039" t="s">
        <v>37026</v>
      </c>
      <c r="EC1039" s="7">
        <f t="shared" si="126"/>
        <v>17.487500000000001</v>
      </c>
      <c r="EN1039" t="s">
        <v>36995</v>
      </c>
      <c r="EO1039">
        <v>1731138031</v>
      </c>
      <c r="EP1039" t="s">
        <v>36968</v>
      </c>
      <c r="EQ1039" t="s">
        <v>36996</v>
      </c>
      <c r="ER1039" t="s">
        <v>36997</v>
      </c>
      <c r="ES1039" t="s">
        <v>36967</v>
      </c>
      <c r="ET1039" t="s">
        <v>37761</v>
      </c>
      <c r="EU1039" t="s">
        <v>36999</v>
      </c>
      <c r="FB1039" t="s">
        <v>35377</v>
      </c>
      <c r="FC1039" t="s">
        <v>37782</v>
      </c>
      <c r="FD1039" t="s">
        <v>28789</v>
      </c>
      <c r="FF1039" t="s">
        <v>36990</v>
      </c>
      <c r="FG1039" t="s">
        <v>36990</v>
      </c>
      <c r="FH1039" t="s">
        <v>37882</v>
      </c>
      <c r="FI1039" t="s">
        <v>37762</v>
      </c>
      <c r="FJ1039" t="s">
        <v>37763</v>
      </c>
      <c r="FK1039" t="s">
        <v>37764</v>
      </c>
      <c r="FL1039" t="s">
        <v>37765</v>
      </c>
      <c r="FM1039" t="s">
        <v>37766</v>
      </c>
      <c r="FN1039" t="s">
        <v>37767</v>
      </c>
      <c r="FO1039" t="s">
        <v>37768</v>
      </c>
      <c r="FP1039" t="s">
        <v>37769</v>
      </c>
      <c r="FQ1039" t="s">
        <v>37028</v>
      </c>
      <c r="FR1039" t="s">
        <v>37008</v>
      </c>
      <c r="FS1039" t="s">
        <v>37009</v>
      </c>
      <c r="FT1039" t="s">
        <v>33372</v>
      </c>
      <c r="FU1039" t="s">
        <v>33372</v>
      </c>
      <c r="FV1039" t="s">
        <v>28789</v>
      </c>
      <c r="FW1039" t="s">
        <v>37030</v>
      </c>
      <c r="FX1039" t="s">
        <v>37031</v>
      </c>
      <c r="FY1039" t="s">
        <v>36971</v>
      </c>
      <c r="FZ1039" t="s">
        <v>36990</v>
      </c>
      <c r="GA1039" t="s">
        <v>37783</v>
      </c>
      <c r="GB1039" t="s">
        <v>36968</v>
      </c>
      <c r="GC1039" t="s">
        <v>37032</v>
      </c>
      <c r="GD1039" t="s">
        <v>37033</v>
      </c>
      <c r="GE1039" t="s">
        <v>37770</v>
      </c>
      <c r="GF1039" t="s">
        <v>37771</v>
      </c>
      <c r="GG1039" t="s">
        <v>37772</v>
      </c>
      <c r="GH1039" t="s">
        <v>37773</v>
      </c>
      <c r="GI1039" t="s">
        <v>37774</v>
      </c>
      <c r="GJ1039" t="s">
        <v>37034</v>
      </c>
      <c r="GK1039" t="s">
        <v>37035</v>
      </c>
      <c r="GL1039" t="s">
        <v>37784</v>
      </c>
      <c r="GM1039" t="s">
        <v>37785</v>
      </c>
      <c r="GN1039" t="s">
        <v>37786</v>
      </c>
      <c r="GO1039" t="s">
        <v>36973</v>
      </c>
      <c r="GP1039" t="s">
        <v>28789</v>
      </c>
      <c r="GQ1039" t="s">
        <v>37010</v>
      </c>
      <c r="GR1039" t="s">
        <v>36969</v>
      </c>
      <c r="GT1039" t="s">
        <v>37011</v>
      </c>
      <c r="GU1039">
        <f t="shared" si="127"/>
        <v>17.5</v>
      </c>
      <c r="GV1039">
        <f t="shared" si="128"/>
        <v>17.5</v>
      </c>
      <c r="GX1039">
        <v>14</v>
      </c>
      <c r="GY1039" t="s">
        <v>37012</v>
      </c>
      <c r="HA1039" t="s">
        <v>37013</v>
      </c>
      <c r="HE1039">
        <v>13.99</v>
      </c>
    </row>
    <row r="1040" spans="1:213">
      <c r="A1040" t="s">
        <v>29123</v>
      </c>
      <c r="B1040" t="s">
        <v>36962</v>
      </c>
      <c r="C1040" t="s">
        <v>36963</v>
      </c>
      <c r="D1040" t="s">
        <v>21391</v>
      </c>
      <c r="E1040">
        <v>1</v>
      </c>
      <c r="F1040" t="s">
        <v>36964</v>
      </c>
      <c r="G1040" t="s">
        <v>38</v>
      </c>
      <c r="H1040" t="s">
        <v>37283</v>
      </c>
      <c r="I1040" t="s">
        <v>34210</v>
      </c>
      <c r="J1040" t="s">
        <v>33297</v>
      </c>
      <c r="K1040" t="s">
        <v>21308</v>
      </c>
      <c r="L1040" t="s">
        <v>33298</v>
      </c>
      <c r="M1040" t="s">
        <v>33343</v>
      </c>
      <c r="N1040" t="s">
        <v>21360</v>
      </c>
      <c r="O1040" t="s">
        <v>33344</v>
      </c>
      <c r="P1040" t="s">
        <v>21282</v>
      </c>
      <c r="Q1040" t="s">
        <v>33300</v>
      </c>
      <c r="T1040" t="s">
        <v>33349</v>
      </c>
      <c r="U1040" t="s">
        <v>37776</v>
      </c>
      <c r="V1040" t="s">
        <v>34104</v>
      </c>
      <c r="W1040" t="s">
        <v>36967</v>
      </c>
      <c r="X1040" t="s">
        <v>36968</v>
      </c>
      <c r="Y1040" t="s">
        <v>36969</v>
      </c>
      <c r="Z1040">
        <v>300</v>
      </c>
      <c r="AA1040">
        <v>221</v>
      </c>
      <c r="AB1040" t="s">
        <v>37018</v>
      </c>
      <c r="AC1040" t="s">
        <v>36990</v>
      </c>
      <c r="AD1040" t="s">
        <v>36971</v>
      </c>
      <c r="AE1040" t="s">
        <v>36972</v>
      </c>
      <c r="AF1040" t="s">
        <v>36973</v>
      </c>
      <c r="AH1040" t="s">
        <v>37757</v>
      </c>
      <c r="AJ1040" t="s">
        <v>36967</v>
      </c>
      <c r="AK1040" t="s">
        <v>33372</v>
      </c>
      <c r="AL1040" t="s">
        <v>34179</v>
      </c>
      <c r="AM1040" t="s">
        <v>37777</v>
      </c>
      <c r="AN1040" t="s">
        <v>29088</v>
      </c>
      <c r="AQ1040" t="s">
        <v>29088</v>
      </c>
      <c r="AR1040" t="s">
        <v>34349</v>
      </c>
      <c r="AW1040" t="s">
        <v>37135</v>
      </c>
      <c r="AX1040" t="s">
        <v>37135</v>
      </c>
      <c r="AY1040" t="s">
        <v>37021</v>
      </c>
      <c r="BA1040" t="s">
        <v>353</v>
      </c>
      <c r="BB1040">
        <v>48</v>
      </c>
      <c r="BC1040" t="s">
        <v>37048</v>
      </c>
      <c r="BD1040" t="s">
        <v>34259</v>
      </c>
      <c r="BE1040" t="s">
        <v>36993</v>
      </c>
      <c r="BF1040">
        <v>0.2</v>
      </c>
      <c r="BG1040" t="str">
        <f>_xlfn.TEXTJOIN("-",TRUE,V1040,AL1040,I1040,BD1040,AR1040)</f>
        <v>AG-BQ-CD-D4-EG</v>
      </c>
      <c r="BH1040" t="s">
        <v>38121</v>
      </c>
      <c r="BI1040" t="s">
        <v>38122</v>
      </c>
      <c r="BJ1040" t="s">
        <v>37891</v>
      </c>
      <c r="BK1040" cm="1">
        <f t="array" ref="BK1040">IF(LEN(TRIM(BG1040))=0,"",SUMPRODUCT(--(LEN(TRIM($BG$5:BG1040))&gt;0)))</f>
        <v>1018</v>
      </c>
      <c r="BL1040" t="str">
        <f>IF(BK1040&lt;&gt;"",_xlfn.BASE(BK1040,36,10),"")</f>
        <v>00000000SA</v>
      </c>
      <c r="BM1040" t="str">
        <f>IF(BL1040&lt;&gt;"","*"&amp;BL1040&amp;"*","")</f>
        <v>*00000000SA*</v>
      </c>
      <c r="BN1040" t="s">
        <v>37889</v>
      </c>
      <c r="BO1040" t="str">
        <f>_xlfn.TEXTJOIN("-",TRUE,N1040,T1040)</f>
        <v>DAT004-M16</v>
      </c>
      <c r="CP1040" t="s">
        <v>37882</v>
      </c>
      <c r="CU1040">
        <v>13.99</v>
      </c>
      <c r="DT1040" t="s">
        <v>37026</v>
      </c>
      <c r="EC1040" s="7">
        <f t="shared" si="126"/>
        <v>17.487500000000001</v>
      </c>
      <c r="EN1040" t="s">
        <v>36995</v>
      </c>
      <c r="EO1040">
        <v>1731138031</v>
      </c>
      <c r="EP1040" t="s">
        <v>36968</v>
      </c>
      <c r="EQ1040" t="s">
        <v>36996</v>
      </c>
      <c r="ER1040" t="s">
        <v>36997</v>
      </c>
      <c r="ES1040" t="s">
        <v>36967</v>
      </c>
      <c r="ET1040" t="s">
        <v>37761</v>
      </c>
      <c r="EU1040" t="s">
        <v>36999</v>
      </c>
      <c r="FB1040" t="s">
        <v>35377</v>
      </c>
      <c r="FC1040" t="s">
        <v>37782</v>
      </c>
      <c r="FD1040" t="s">
        <v>29088</v>
      </c>
      <c r="FF1040" t="s">
        <v>36990</v>
      </c>
      <c r="FG1040" t="s">
        <v>36990</v>
      </c>
      <c r="FH1040" t="s">
        <v>37882</v>
      </c>
      <c r="FI1040" t="s">
        <v>37762</v>
      </c>
      <c r="FJ1040" t="s">
        <v>37763</v>
      </c>
      <c r="FK1040" t="s">
        <v>37764</v>
      </c>
      <c r="FL1040" t="s">
        <v>37765</v>
      </c>
      <c r="FM1040" t="s">
        <v>37766</v>
      </c>
      <c r="FN1040" t="s">
        <v>37767</v>
      </c>
      <c r="FO1040" t="s">
        <v>37768</v>
      </c>
      <c r="FP1040" t="s">
        <v>37769</v>
      </c>
      <c r="FQ1040" t="s">
        <v>37028</v>
      </c>
      <c r="FR1040" t="s">
        <v>37008</v>
      </c>
      <c r="FS1040" t="s">
        <v>37009</v>
      </c>
      <c r="FT1040" t="s">
        <v>33372</v>
      </c>
      <c r="FU1040" t="s">
        <v>33372</v>
      </c>
      <c r="FV1040" t="s">
        <v>29088</v>
      </c>
      <c r="FW1040" t="s">
        <v>37030</v>
      </c>
      <c r="FX1040" t="s">
        <v>37031</v>
      </c>
      <c r="FY1040" t="s">
        <v>36971</v>
      </c>
      <c r="FZ1040" t="s">
        <v>36990</v>
      </c>
      <c r="GA1040" t="s">
        <v>37783</v>
      </c>
      <c r="GB1040" t="s">
        <v>36968</v>
      </c>
      <c r="GC1040" t="s">
        <v>37032</v>
      </c>
      <c r="GD1040" t="s">
        <v>37033</v>
      </c>
      <c r="GE1040" t="s">
        <v>37770</v>
      </c>
      <c r="GF1040" t="s">
        <v>37771</v>
      </c>
      <c r="GG1040" t="s">
        <v>37772</v>
      </c>
      <c r="GH1040" t="s">
        <v>37773</v>
      </c>
      <c r="GI1040" t="s">
        <v>37774</v>
      </c>
      <c r="GJ1040" t="s">
        <v>37034</v>
      </c>
      <c r="GK1040" t="s">
        <v>37035</v>
      </c>
      <c r="GL1040" t="s">
        <v>37784</v>
      </c>
      <c r="GM1040" t="s">
        <v>37785</v>
      </c>
      <c r="GN1040" t="s">
        <v>37786</v>
      </c>
      <c r="GO1040" t="s">
        <v>36973</v>
      </c>
      <c r="GP1040" t="s">
        <v>29088</v>
      </c>
      <c r="GQ1040" t="s">
        <v>37010</v>
      </c>
      <c r="GR1040" t="s">
        <v>36969</v>
      </c>
      <c r="GT1040" t="s">
        <v>37011</v>
      </c>
      <c r="GU1040">
        <f t="shared" si="127"/>
        <v>17.5</v>
      </c>
      <c r="GV1040">
        <f t="shared" si="128"/>
        <v>17.5</v>
      </c>
      <c r="GX1040">
        <v>14</v>
      </c>
      <c r="GY1040" t="s">
        <v>37012</v>
      </c>
      <c r="HA1040" t="s">
        <v>37013</v>
      </c>
      <c r="HE1040">
        <v>13.99</v>
      </c>
    </row>
    <row r="1041" spans="1:213">
      <c r="A1041" t="s">
        <v>29123</v>
      </c>
      <c r="B1041" t="s">
        <v>36962</v>
      </c>
      <c r="C1041" t="s">
        <v>36963</v>
      </c>
      <c r="D1041" t="s">
        <v>21391</v>
      </c>
      <c r="E1041">
        <v>1</v>
      </c>
      <c r="F1041" t="s">
        <v>36964</v>
      </c>
      <c r="G1041" t="s">
        <v>38</v>
      </c>
      <c r="H1041" t="s">
        <v>37283</v>
      </c>
      <c r="I1041" t="s">
        <v>34210</v>
      </c>
      <c r="J1041" t="s">
        <v>33297</v>
      </c>
      <c r="K1041" t="s">
        <v>21308</v>
      </c>
      <c r="L1041" t="s">
        <v>33298</v>
      </c>
      <c r="M1041" t="s">
        <v>33343</v>
      </c>
      <c r="N1041" t="s">
        <v>21360</v>
      </c>
      <c r="O1041" t="s">
        <v>33344</v>
      </c>
      <c r="P1041" t="s">
        <v>21282</v>
      </c>
      <c r="Q1041" t="s">
        <v>33300</v>
      </c>
      <c r="T1041" t="s">
        <v>33349</v>
      </c>
      <c r="U1041" t="s">
        <v>37776</v>
      </c>
      <c r="V1041" t="s">
        <v>34104</v>
      </c>
      <c r="W1041" t="s">
        <v>36967</v>
      </c>
      <c r="X1041" t="s">
        <v>36968</v>
      </c>
      <c r="Y1041" t="s">
        <v>36969</v>
      </c>
      <c r="Z1041">
        <v>300</v>
      </c>
      <c r="AA1041">
        <v>236</v>
      </c>
      <c r="AB1041" t="s">
        <v>37018</v>
      </c>
      <c r="AC1041" t="s">
        <v>36990</v>
      </c>
      <c r="AD1041" t="s">
        <v>36971</v>
      </c>
      <c r="AE1041" t="s">
        <v>36972</v>
      </c>
      <c r="AF1041" t="s">
        <v>36973</v>
      </c>
      <c r="AH1041" t="s">
        <v>37757</v>
      </c>
      <c r="AJ1041" t="s">
        <v>36967</v>
      </c>
      <c r="AK1041" t="s">
        <v>33372</v>
      </c>
      <c r="AL1041" t="s">
        <v>34179</v>
      </c>
      <c r="AM1041" t="s">
        <v>37777</v>
      </c>
      <c r="AN1041" t="s">
        <v>29128</v>
      </c>
      <c r="AQ1041" t="s">
        <v>29128</v>
      </c>
      <c r="AR1041" t="s">
        <v>34351</v>
      </c>
      <c r="AW1041" t="s">
        <v>37135</v>
      </c>
      <c r="AX1041" t="s">
        <v>37135</v>
      </c>
      <c r="AY1041" t="s">
        <v>37021</v>
      </c>
      <c r="BA1041" t="s">
        <v>353</v>
      </c>
      <c r="BB1041">
        <v>48</v>
      </c>
      <c r="BC1041" t="s">
        <v>37048</v>
      </c>
      <c r="BD1041" t="s">
        <v>34259</v>
      </c>
      <c r="BE1041" t="s">
        <v>36993</v>
      </c>
      <c r="BF1041">
        <v>0.2</v>
      </c>
      <c r="BG1041" t="str">
        <f>_xlfn.TEXTJOIN("-",TRUE,V1041,AL1041,I1041,BD1041,AR1041)</f>
        <v>AG-BQ-CD-D4-EH</v>
      </c>
      <c r="BH1041" t="s">
        <v>38123</v>
      </c>
      <c r="BI1041" t="s">
        <v>38124</v>
      </c>
      <c r="BJ1041" t="s">
        <v>37894</v>
      </c>
      <c r="BK1041" cm="1">
        <f t="array" ref="BK1041">IF(LEN(TRIM(BG1041))=0,"",SUMPRODUCT(--(LEN(TRIM($BG$5:BG1041))&gt;0)))</f>
        <v>1019</v>
      </c>
      <c r="BL1041" t="str">
        <f>IF(BK1041&lt;&gt;"",_xlfn.BASE(BK1041,36,10),"")</f>
        <v>00000000SB</v>
      </c>
      <c r="BM1041" t="str">
        <f>IF(BL1041&lt;&gt;"","*"&amp;BL1041&amp;"*","")</f>
        <v>*00000000SB*</v>
      </c>
      <c r="BN1041" t="s">
        <v>37892</v>
      </c>
      <c r="BO1041" t="str">
        <f>_xlfn.TEXTJOIN("-",TRUE,N1041,T1041)</f>
        <v>DAT004-M16</v>
      </c>
      <c r="CP1041" t="s">
        <v>37882</v>
      </c>
      <c r="CU1041">
        <v>13.99</v>
      </c>
      <c r="DT1041" t="s">
        <v>37026</v>
      </c>
      <c r="EC1041" s="7">
        <f t="shared" si="126"/>
        <v>17.487500000000001</v>
      </c>
      <c r="EN1041" t="s">
        <v>36995</v>
      </c>
      <c r="EO1041">
        <v>1731138031</v>
      </c>
      <c r="EP1041" t="s">
        <v>36968</v>
      </c>
      <c r="EQ1041" t="s">
        <v>36996</v>
      </c>
      <c r="ER1041" t="s">
        <v>36997</v>
      </c>
      <c r="ES1041" t="s">
        <v>36967</v>
      </c>
      <c r="ET1041" t="s">
        <v>37761</v>
      </c>
      <c r="EU1041" t="s">
        <v>36999</v>
      </c>
      <c r="FB1041" t="s">
        <v>35377</v>
      </c>
      <c r="FC1041" t="s">
        <v>37782</v>
      </c>
      <c r="FD1041" t="s">
        <v>37799</v>
      </c>
      <c r="FF1041" t="s">
        <v>36990</v>
      </c>
      <c r="FG1041" t="s">
        <v>36990</v>
      </c>
      <c r="FH1041" t="s">
        <v>37882</v>
      </c>
      <c r="FI1041" t="s">
        <v>37762</v>
      </c>
      <c r="FJ1041" t="s">
        <v>37763</v>
      </c>
      <c r="FK1041" t="s">
        <v>37764</v>
      </c>
      <c r="FL1041" t="s">
        <v>37765</v>
      </c>
      <c r="FM1041" t="s">
        <v>37766</v>
      </c>
      <c r="FN1041" t="s">
        <v>37767</v>
      </c>
      <c r="FO1041" t="s">
        <v>37768</v>
      </c>
      <c r="FP1041" t="s">
        <v>37769</v>
      </c>
      <c r="FQ1041" t="s">
        <v>37028</v>
      </c>
      <c r="FR1041" t="s">
        <v>37008</v>
      </c>
      <c r="FS1041" t="s">
        <v>37009</v>
      </c>
      <c r="FT1041" t="s">
        <v>33372</v>
      </c>
      <c r="FU1041" t="s">
        <v>33372</v>
      </c>
      <c r="FV1041" t="s">
        <v>37799</v>
      </c>
      <c r="FW1041" t="s">
        <v>37030</v>
      </c>
      <c r="FX1041" t="s">
        <v>37031</v>
      </c>
      <c r="FY1041" t="s">
        <v>36971</v>
      </c>
      <c r="FZ1041" t="s">
        <v>36990</v>
      </c>
      <c r="GA1041" t="s">
        <v>37783</v>
      </c>
      <c r="GB1041" t="s">
        <v>36968</v>
      </c>
      <c r="GC1041" t="s">
        <v>37032</v>
      </c>
      <c r="GD1041" t="s">
        <v>37033</v>
      </c>
      <c r="GE1041" t="s">
        <v>37770</v>
      </c>
      <c r="GF1041" t="s">
        <v>37771</v>
      </c>
      <c r="GG1041" t="s">
        <v>37772</v>
      </c>
      <c r="GH1041" t="s">
        <v>37773</v>
      </c>
      <c r="GI1041" t="s">
        <v>37774</v>
      </c>
      <c r="GJ1041" t="s">
        <v>37034</v>
      </c>
      <c r="GK1041" t="s">
        <v>37035</v>
      </c>
      <c r="GL1041" t="s">
        <v>37784</v>
      </c>
      <c r="GM1041" t="s">
        <v>37785</v>
      </c>
      <c r="GN1041" t="s">
        <v>37786</v>
      </c>
      <c r="GO1041" t="s">
        <v>36973</v>
      </c>
      <c r="GP1041" t="s">
        <v>37799</v>
      </c>
      <c r="GQ1041" t="s">
        <v>37010</v>
      </c>
      <c r="GR1041" t="s">
        <v>36969</v>
      </c>
      <c r="GT1041" t="s">
        <v>37011</v>
      </c>
      <c r="GU1041">
        <f t="shared" si="127"/>
        <v>17.5</v>
      </c>
      <c r="GV1041">
        <f t="shared" si="128"/>
        <v>17.5</v>
      </c>
      <c r="GX1041">
        <v>14</v>
      </c>
      <c r="GY1041" t="s">
        <v>37012</v>
      </c>
      <c r="HA1041" t="s">
        <v>37013</v>
      </c>
      <c r="HE1041">
        <v>13.99</v>
      </c>
    </row>
    <row r="1042" spans="1:213">
      <c r="A1042" t="s">
        <v>29123</v>
      </c>
      <c r="B1042" t="s">
        <v>36962</v>
      </c>
      <c r="C1042" t="s">
        <v>36963</v>
      </c>
      <c r="D1042" t="s">
        <v>21391</v>
      </c>
      <c r="E1042">
        <v>1</v>
      </c>
      <c r="F1042" t="s">
        <v>36964</v>
      </c>
      <c r="G1042" t="s">
        <v>38</v>
      </c>
      <c r="H1042" t="s">
        <v>37283</v>
      </c>
      <c r="I1042" t="s">
        <v>34210</v>
      </c>
      <c r="J1042" t="s">
        <v>33297</v>
      </c>
      <c r="K1042" t="s">
        <v>21308</v>
      </c>
      <c r="L1042" t="s">
        <v>33298</v>
      </c>
      <c r="M1042" t="s">
        <v>33343</v>
      </c>
      <c r="N1042" t="s">
        <v>21360</v>
      </c>
      <c r="O1042" t="s">
        <v>33344</v>
      </c>
      <c r="P1042" t="s">
        <v>21282</v>
      </c>
      <c r="Q1042" t="s">
        <v>33300</v>
      </c>
      <c r="T1042" t="s">
        <v>33349</v>
      </c>
      <c r="U1042" t="s">
        <v>37776</v>
      </c>
      <c r="V1042" t="s">
        <v>34104</v>
      </c>
      <c r="W1042" t="s">
        <v>36967</v>
      </c>
      <c r="X1042" t="s">
        <v>36968</v>
      </c>
      <c r="Y1042" t="s">
        <v>36969</v>
      </c>
      <c r="Z1042">
        <v>300</v>
      </c>
      <c r="AA1042">
        <v>271</v>
      </c>
      <c r="AB1042" t="s">
        <v>37056</v>
      </c>
      <c r="AC1042" t="s">
        <v>36990</v>
      </c>
      <c r="AD1042" t="s">
        <v>36971</v>
      </c>
      <c r="AE1042" t="s">
        <v>36972</v>
      </c>
      <c r="AF1042" t="s">
        <v>36973</v>
      </c>
      <c r="AH1042" t="s">
        <v>37757</v>
      </c>
      <c r="AJ1042" t="s">
        <v>36967</v>
      </c>
      <c r="AK1042" t="s">
        <v>33372</v>
      </c>
      <c r="AL1042" t="s">
        <v>34179</v>
      </c>
      <c r="AM1042" t="s">
        <v>37777</v>
      </c>
      <c r="AN1042" t="s">
        <v>37800</v>
      </c>
      <c r="AQ1042" t="s">
        <v>37800</v>
      </c>
      <c r="AR1042" t="s">
        <v>34353</v>
      </c>
      <c r="AW1042" t="s">
        <v>37135</v>
      </c>
      <c r="AX1042" t="s">
        <v>37135</v>
      </c>
      <c r="AY1042" t="s">
        <v>37058</v>
      </c>
      <c r="BA1042" t="s">
        <v>37059</v>
      </c>
      <c r="BB1042">
        <v>48</v>
      </c>
      <c r="BC1042" t="s">
        <v>37060</v>
      </c>
      <c r="BD1042" t="s">
        <v>34261</v>
      </c>
      <c r="BE1042" t="s">
        <v>36993</v>
      </c>
      <c r="BF1042">
        <v>0.2</v>
      </c>
      <c r="BG1042" t="str">
        <f>_xlfn.TEXTJOIN("-",TRUE,V1042,AL1042,I1042,BD1042,AR1042)</f>
        <v>AG-BQ-CD-D5-EI</v>
      </c>
      <c r="BH1042" t="s">
        <v>38125</v>
      </c>
      <c r="BI1042" t="s">
        <v>38126</v>
      </c>
      <c r="BJ1042" t="s">
        <v>37897</v>
      </c>
      <c r="BK1042" cm="1">
        <f t="array" ref="BK1042">IF(LEN(TRIM(BG1042))=0,"",SUMPRODUCT(--(LEN(TRIM($BG$5:BG1042))&gt;0)))</f>
        <v>1020</v>
      </c>
      <c r="BL1042" t="str">
        <f>IF(BK1042&lt;&gt;"",_xlfn.BASE(BK1042,36,10),"")</f>
        <v>00000000SC</v>
      </c>
      <c r="BM1042" t="str">
        <f>IF(BL1042&lt;&gt;"","*"&amp;BL1042&amp;"*","")</f>
        <v>*00000000SC*</v>
      </c>
      <c r="BN1042" t="s">
        <v>37895</v>
      </c>
      <c r="BO1042" t="str">
        <f>_xlfn.TEXTJOIN("-",TRUE,N1042,T1042)</f>
        <v>DAT004-M16</v>
      </c>
      <c r="CP1042" t="s">
        <v>37882</v>
      </c>
      <c r="CU1042">
        <v>16.989999999999998</v>
      </c>
      <c r="DT1042" t="s">
        <v>37026</v>
      </c>
      <c r="EC1042" s="7">
        <f t="shared" si="126"/>
        <v>21.237499999999997</v>
      </c>
      <c r="EN1042" t="s">
        <v>36995</v>
      </c>
      <c r="EO1042">
        <v>1731138031</v>
      </c>
      <c r="EP1042" t="s">
        <v>36968</v>
      </c>
      <c r="EQ1042" t="s">
        <v>36996</v>
      </c>
      <c r="ER1042" t="s">
        <v>36997</v>
      </c>
      <c r="ES1042" t="s">
        <v>36967</v>
      </c>
      <c r="ET1042" t="s">
        <v>37761</v>
      </c>
      <c r="EU1042" t="s">
        <v>36999</v>
      </c>
      <c r="FB1042" t="s">
        <v>35377</v>
      </c>
      <c r="FC1042" t="s">
        <v>37782</v>
      </c>
      <c r="FD1042" t="s">
        <v>37800</v>
      </c>
      <c r="FF1042" t="s">
        <v>36990</v>
      </c>
      <c r="FG1042" t="s">
        <v>36990</v>
      </c>
      <c r="FH1042" t="s">
        <v>37882</v>
      </c>
      <c r="FI1042" t="s">
        <v>37762</v>
      </c>
      <c r="FJ1042" t="s">
        <v>37763</v>
      </c>
      <c r="FK1042" t="s">
        <v>37764</v>
      </c>
      <c r="FL1042" t="s">
        <v>37765</v>
      </c>
      <c r="FM1042" t="s">
        <v>37766</v>
      </c>
      <c r="FN1042" t="s">
        <v>37767</v>
      </c>
      <c r="FO1042" t="s">
        <v>37768</v>
      </c>
      <c r="FP1042" t="s">
        <v>37769</v>
      </c>
      <c r="FQ1042" t="s">
        <v>37028</v>
      </c>
      <c r="FR1042" t="s">
        <v>37008</v>
      </c>
      <c r="FS1042" t="s">
        <v>37009</v>
      </c>
      <c r="FT1042" t="s">
        <v>33372</v>
      </c>
      <c r="FU1042" t="s">
        <v>33372</v>
      </c>
      <c r="FV1042" t="s">
        <v>37800</v>
      </c>
      <c r="FW1042" t="s">
        <v>37030</v>
      </c>
      <c r="FX1042" t="s">
        <v>37031</v>
      </c>
      <c r="FY1042" t="s">
        <v>36971</v>
      </c>
      <c r="FZ1042" t="s">
        <v>36990</v>
      </c>
      <c r="GA1042" t="s">
        <v>37783</v>
      </c>
      <c r="GB1042" t="s">
        <v>36968</v>
      </c>
      <c r="GC1042" t="s">
        <v>37032</v>
      </c>
      <c r="GD1042" t="s">
        <v>37033</v>
      </c>
      <c r="GE1042" t="s">
        <v>37770</v>
      </c>
      <c r="GF1042" t="s">
        <v>37771</v>
      </c>
      <c r="GG1042" t="s">
        <v>37772</v>
      </c>
      <c r="GH1042" t="s">
        <v>37773</v>
      </c>
      <c r="GI1042" t="s">
        <v>37774</v>
      </c>
      <c r="GJ1042" t="s">
        <v>37034</v>
      </c>
      <c r="GK1042" t="s">
        <v>37035</v>
      </c>
      <c r="GL1042" t="s">
        <v>37784</v>
      </c>
      <c r="GM1042" t="s">
        <v>37785</v>
      </c>
      <c r="GN1042" t="s">
        <v>37786</v>
      </c>
      <c r="GO1042" t="s">
        <v>36973</v>
      </c>
      <c r="GP1042" t="s">
        <v>37800</v>
      </c>
      <c r="GQ1042" t="s">
        <v>37010</v>
      </c>
      <c r="GR1042" t="s">
        <v>36969</v>
      </c>
      <c r="GT1042" t="s">
        <v>37011</v>
      </c>
      <c r="GU1042">
        <f t="shared" si="127"/>
        <v>21.25</v>
      </c>
      <c r="GV1042">
        <f t="shared" si="128"/>
        <v>21.25</v>
      </c>
      <c r="GX1042">
        <v>17</v>
      </c>
      <c r="GY1042" t="s">
        <v>37012</v>
      </c>
      <c r="HA1042" t="s">
        <v>37013</v>
      </c>
      <c r="HE1042">
        <v>16.989999999999998</v>
      </c>
    </row>
    <row r="1043" spans="1:213">
      <c r="A1043" t="s">
        <v>29123</v>
      </c>
      <c r="B1043" t="s">
        <v>36962</v>
      </c>
      <c r="C1043" t="s">
        <v>36963</v>
      </c>
      <c r="D1043" t="s">
        <v>21391</v>
      </c>
      <c r="E1043">
        <v>1</v>
      </c>
      <c r="F1043" t="s">
        <v>36964</v>
      </c>
      <c r="G1043" t="s">
        <v>38</v>
      </c>
      <c r="H1043" t="s">
        <v>37283</v>
      </c>
      <c r="I1043" t="s">
        <v>34210</v>
      </c>
      <c r="J1043" t="s">
        <v>33297</v>
      </c>
      <c r="K1043" t="s">
        <v>21308</v>
      </c>
      <c r="L1043" t="s">
        <v>33298</v>
      </c>
      <c r="M1043" t="s">
        <v>33343</v>
      </c>
      <c r="N1043" t="s">
        <v>21360</v>
      </c>
      <c r="O1043" t="s">
        <v>33344</v>
      </c>
      <c r="P1043" t="s">
        <v>21282</v>
      </c>
      <c r="Q1043" t="s">
        <v>33300</v>
      </c>
      <c r="T1043" t="s">
        <v>33349</v>
      </c>
      <c r="U1043" t="s">
        <v>37776</v>
      </c>
      <c r="V1043" t="s">
        <v>34104</v>
      </c>
      <c r="W1043" t="s">
        <v>36967</v>
      </c>
      <c r="X1043" t="s">
        <v>37403</v>
      </c>
      <c r="Y1043" t="s">
        <v>37404</v>
      </c>
      <c r="Z1043">
        <v>200</v>
      </c>
      <c r="AA1043">
        <v>171</v>
      </c>
      <c r="AB1043" t="s">
        <v>37018</v>
      </c>
      <c r="AC1043" t="s">
        <v>36990</v>
      </c>
      <c r="AD1043" t="s">
        <v>36971</v>
      </c>
      <c r="AE1043" t="s">
        <v>36972</v>
      </c>
      <c r="AF1043" t="s">
        <v>36973</v>
      </c>
      <c r="AH1043" t="s">
        <v>37757</v>
      </c>
      <c r="AJ1043" t="s">
        <v>36967</v>
      </c>
      <c r="AK1043" t="s">
        <v>33383</v>
      </c>
      <c r="AL1043" t="s">
        <v>34192</v>
      </c>
      <c r="AM1043" t="s">
        <v>37898</v>
      </c>
      <c r="AN1043" t="s">
        <v>28824</v>
      </c>
      <c r="AQ1043" t="s">
        <v>28824</v>
      </c>
      <c r="AR1043" t="s">
        <v>34343</v>
      </c>
      <c r="AV1043" t="s">
        <v>37135</v>
      </c>
      <c r="AX1043" t="s">
        <v>37135</v>
      </c>
      <c r="AY1043" t="s">
        <v>37021</v>
      </c>
      <c r="BA1043" t="s">
        <v>353</v>
      </c>
      <c r="BB1043">
        <v>48</v>
      </c>
      <c r="BC1043" t="s">
        <v>37022</v>
      </c>
      <c r="BD1043" t="s">
        <v>28739</v>
      </c>
      <c r="BE1043" t="s">
        <v>36993</v>
      </c>
      <c r="BF1043">
        <v>0.2</v>
      </c>
      <c r="BG1043" t="str">
        <f>_xlfn.TEXTJOIN("-",TRUE,V1043,AL1043,I1043,BD1043,AR1043)</f>
        <v>AG-BX-CD-D3-ED</v>
      </c>
      <c r="BH1043" t="s">
        <v>37520</v>
      </c>
      <c r="BI1043" t="s">
        <v>38127</v>
      </c>
      <c r="BJ1043" t="s">
        <v>37899</v>
      </c>
      <c r="BK1043" cm="1">
        <f t="array" ref="BK1043">IF(LEN(TRIM(BG1043))=0,"",SUMPRODUCT(--(LEN(TRIM($BG$5:BG1043))&gt;0)))</f>
        <v>1021</v>
      </c>
      <c r="BL1043" t="str">
        <f>IF(BK1043&lt;&gt;"",_xlfn.BASE(BK1043,36,10),"")</f>
        <v>00000000SD</v>
      </c>
      <c r="BM1043" t="str">
        <f>IF(BL1043&lt;&gt;"","*"&amp;BL1043&amp;"*","")</f>
        <v>*00000000SD*</v>
      </c>
      <c r="BN1043" t="s">
        <v>37406</v>
      </c>
      <c r="BO1043" t="str">
        <f>_xlfn.TEXTJOIN("-",TRUE,N1043,T1043)</f>
        <v>DAT004-M16</v>
      </c>
      <c r="CP1043" t="s">
        <v>37900</v>
      </c>
      <c r="CU1043">
        <v>13.99</v>
      </c>
      <c r="DT1043" t="s">
        <v>37026</v>
      </c>
      <c r="EC1043" s="7">
        <f t="shared" si="126"/>
        <v>17.487500000000001</v>
      </c>
      <c r="EN1043" t="s">
        <v>36995</v>
      </c>
      <c r="EO1043">
        <v>1731138031</v>
      </c>
      <c r="EP1043" t="s">
        <v>37403</v>
      </c>
      <c r="EQ1043" t="s">
        <v>36996</v>
      </c>
      <c r="ER1043" t="s">
        <v>36997</v>
      </c>
      <c r="ES1043" t="s">
        <v>36967</v>
      </c>
      <c r="ET1043" t="s">
        <v>37761</v>
      </c>
      <c r="EU1043" t="s">
        <v>36999</v>
      </c>
      <c r="FB1043" t="s">
        <v>35377</v>
      </c>
      <c r="FC1043" t="s">
        <v>37782</v>
      </c>
      <c r="FD1043" t="s">
        <v>28824</v>
      </c>
      <c r="FF1043" t="s">
        <v>36990</v>
      </c>
      <c r="FG1043" t="s">
        <v>36990</v>
      </c>
      <c r="FH1043" t="s">
        <v>37900</v>
      </c>
      <c r="FI1043" t="s">
        <v>37762</v>
      </c>
      <c r="FJ1043" t="s">
        <v>37763</v>
      </c>
      <c r="FK1043" t="s">
        <v>37764</v>
      </c>
      <c r="FL1043" t="s">
        <v>37765</v>
      </c>
      <c r="FM1043" t="s">
        <v>37766</v>
      </c>
      <c r="FN1043" t="s">
        <v>37767</v>
      </c>
      <c r="FO1043" t="s">
        <v>37768</v>
      </c>
      <c r="FP1043" t="s">
        <v>37769</v>
      </c>
      <c r="FQ1043" t="s">
        <v>37028</v>
      </c>
      <c r="FR1043" t="s">
        <v>37008</v>
      </c>
      <c r="FS1043" t="s">
        <v>37009</v>
      </c>
      <c r="FT1043" t="s">
        <v>33383</v>
      </c>
      <c r="FU1043" t="s">
        <v>33383</v>
      </c>
      <c r="FV1043" t="s">
        <v>28824</v>
      </c>
      <c r="FW1043" t="s">
        <v>37030</v>
      </c>
      <c r="FX1043" t="s">
        <v>37031</v>
      </c>
      <c r="FY1043" t="s">
        <v>36971</v>
      </c>
      <c r="FZ1043" t="s">
        <v>36990</v>
      </c>
      <c r="GA1043" t="s">
        <v>37783</v>
      </c>
      <c r="GB1043" t="s">
        <v>37403</v>
      </c>
      <c r="GC1043" t="s">
        <v>37032</v>
      </c>
      <c r="GD1043" t="s">
        <v>37033</v>
      </c>
      <c r="GE1043" t="s">
        <v>37770</v>
      </c>
      <c r="GF1043" t="s">
        <v>37771</v>
      </c>
      <c r="GG1043" t="s">
        <v>37772</v>
      </c>
      <c r="GH1043" t="s">
        <v>37773</v>
      </c>
      <c r="GI1043" t="s">
        <v>37774</v>
      </c>
      <c r="GJ1043" t="s">
        <v>37034</v>
      </c>
      <c r="GK1043" t="s">
        <v>37035</v>
      </c>
      <c r="GL1043" t="s">
        <v>37784</v>
      </c>
      <c r="GM1043" t="s">
        <v>37785</v>
      </c>
      <c r="GN1043" t="s">
        <v>37786</v>
      </c>
      <c r="GO1043" t="s">
        <v>36973</v>
      </c>
      <c r="GP1043" t="s">
        <v>28824</v>
      </c>
      <c r="GQ1043" t="s">
        <v>37010</v>
      </c>
      <c r="GR1043" t="s">
        <v>37404</v>
      </c>
      <c r="GT1043" t="s">
        <v>37011</v>
      </c>
      <c r="GU1043">
        <f t="shared" si="127"/>
        <v>17.5</v>
      </c>
      <c r="GV1043">
        <f t="shared" si="128"/>
        <v>17.5</v>
      </c>
      <c r="GX1043">
        <v>14</v>
      </c>
      <c r="GY1043" t="s">
        <v>37012</v>
      </c>
      <c r="HA1043" t="s">
        <v>37013</v>
      </c>
      <c r="HE1043">
        <v>13.99</v>
      </c>
    </row>
    <row r="1044" spans="1:213">
      <c r="A1044" t="s">
        <v>29123</v>
      </c>
      <c r="B1044" t="s">
        <v>36962</v>
      </c>
      <c r="C1044" t="s">
        <v>36963</v>
      </c>
      <c r="D1044" t="s">
        <v>21391</v>
      </c>
      <c r="E1044">
        <v>1</v>
      </c>
      <c r="F1044" t="s">
        <v>36964</v>
      </c>
      <c r="G1044" t="s">
        <v>38</v>
      </c>
      <c r="H1044" t="s">
        <v>37283</v>
      </c>
      <c r="I1044" t="s">
        <v>34210</v>
      </c>
      <c r="J1044" t="s">
        <v>33297</v>
      </c>
      <c r="K1044" t="s">
        <v>21308</v>
      </c>
      <c r="L1044" t="s">
        <v>33298</v>
      </c>
      <c r="M1044" t="s">
        <v>33343</v>
      </c>
      <c r="N1044" t="s">
        <v>21360</v>
      </c>
      <c r="O1044" t="s">
        <v>33344</v>
      </c>
      <c r="P1044" t="s">
        <v>21282</v>
      </c>
      <c r="Q1044" t="s">
        <v>33300</v>
      </c>
      <c r="T1044" t="s">
        <v>33349</v>
      </c>
      <c r="U1044" t="s">
        <v>37776</v>
      </c>
      <c r="V1044" t="s">
        <v>34104</v>
      </c>
      <c r="W1044" t="s">
        <v>36967</v>
      </c>
      <c r="X1044" t="s">
        <v>37403</v>
      </c>
      <c r="Y1044" t="s">
        <v>37404</v>
      </c>
      <c r="Z1044">
        <v>200</v>
      </c>
      <c r="AA1044">
        <v>186</v>
      </c>
      <c r="AB1044" t="s">
        <v>37018</v>
      </c>
      <c r="AC1044" t="s">
        <v>36990</v>
      </c>
      <c r="AD1044" t="s">
        <v>36971</v>
      </c>
      <c r="AE1044" t="s">
        <v>36972</v>
      </c>
      <c r="AF1044" t="s">
        <v>36973</v>
      </c>
      <c r="AH1044" t="s">
        <v>37757</v>
      </c>
      <c r="AJ1044" t="s">
        <v>36967</v>
      </c>
      <c r="AK1044" t="s">
        <v>33383</v>
      </c>
      <c r="AL1044" t="s">
        <v>34192</v>
      </c>
      <c r="AM1044" t="s">
        <v>37898</v>
      </c>
      <c r="AN1044" t="s">
        <v>28795</v>
      </c>
      <c r="AQ1044" t="s">
        <v>28795</v>
      </c>
      <c r="AR1044" t="s">
        <v>34345</v>
      </c>
      <c r="AV1044" t="s">
        <v>37135</v>
      </c>
      <c r="AX1044" t="s">
        <v>37135</v>
      </c>
      <c r="AY1044" t="s">
        <v>37021</v>
      </c>
      <c r="BA1044" t="s">
        <v>353</v>
      </c>
      <c r="BB1044">
        <v>48</v>
      </c>
      <c r="BC1044" t="s">
        <v>37022</v>
      </c>
      <c r="BD1044" t="s">
        <v>28739</v>
      </c>
      <c r="BE1044" t="s">
        <v>36993</v>
      </c>
      <c r="BF1044">
        <v>0.2</v>
      </c>
      <c r="BG1044" t="str">
        <f>_xlfn.TEXTJOIN("-",TRUE,V1044,AL1044,I1044,BD1044,AR1044)</f>
        <v>AG-BX-CD-D3-EE</v>
      </c>
      <c r="BH1044" t="s">
        <v>37522</v>
      </c>
      <c r="BI1044" t="s">
        <v>38128</v>
      </c>
      <c r="BJ1044" t="s">
        <v>37901</v>
      </c>
      <c r="BK1044" cm="1">
        <f t="array" ref="BK1044">IF(LEN(TRIM(BG1044))=0,"",SUMPRODUCT(--(LEN(TRIM($BG$5:BG1044))&gt;0)))</f>
        <v>1022</v>
      </c>
      <c r="BL1044" t="str">
        <f>IF(BK1044&lt;&gt;"",_xlfn.BASE(BK1044,36,10),"")</f>
        <v>00000000SE</v>
      </c>
      <c r="BM1044" t="str">
        <f>IF(BL1044&lt;&gt;"","*"&amp;BL1044&amp;"*","")</f>
        <v>*00000000SE*</v>
      </c>
      <c r="BN1044" t="s">
        <v>37411</v>
      </c>
      <c r="BO1044" t="str">
        <f>_xlfn.TEXTJOIN("-",TRUE,N1044,T1044)</f>
        <v>DAT004-M16</v>
      </c>
      <c r="CP1044" t="s">
        <v>37900</v>
      </c>
      <c r="CU1044">
        <v>13.99</v>
      </c>
      <c r="DT1044" t="s">
        <v>37026</v>
      </c>
      <c r="EC1044" s="7">
        <f t="shared" si="126"/>
        <v>17.487500000000001</v>
      </c>
      <c r="EN1044" t="s">
        <v>36995</v>
      </c>
      <c r="EO1044">
        <v>1731138031</v>
      </c>
      <c r="EP1044" t="s">
        <v>37403</v>
      </c>
      <c r="EQ1044" t="s">
        <v>36996</v>
      </c>
      <c r="ER1044" t="s">
        <v>36997</v>
      </c>
      <c r="ES1044" t="s">
        <v>36967</v>
      </c>
      <c r="ET1044" t="s">
        <v>37761</v>
      </c>
      <c r="EU1044" t="s">
        <v>36999</v>
      </c>
      <c r="FB1044" t="s">
        <v>35377</v>
      </c>
      <c r="FC1044" t="s">
        <v>37782</v>
      </c>
      <c r="FD1044" t="s">
        <v>28795</v>
      </c>
      <c r="FF1044" t="s">
        <v>36990</v>
      </c>
      <c r="FG1044" t="s">
        <v>36990</v>
      </c>
      <c r="FH1044" t="s">
        <v>37900</v>
      </c>
      <c r="FI1044" t="s">
        <v>37762</v>
      </c>
      <c r="FJ1044" t="s">
        <v>37763</v>
      </c>
      <c r="FK1044" t="s">
        <v>37764</v>
      </c>
      <c r="FL1044" t="s">
        <v>37765</v>
      </c>
      <c r="FM1044" t="s">
        <v>37766</v>
      </c>
      <c r="FN1044" t="s">
        <v>37767</v>
      </c>
      <c r="FO1044" t="s">
        <v>37768</v>
      </c>
      <c r="FP1044" t="s">
        <v>37769</v>
      </c>
      <c r="FQ1044" t="s">
        <v>37028</v>
      </c>
      <c r="FR1044" t="s">
        <v>37008</v>
      </c>
      <c r="FS1044" t="s">
        <v>37009</v>
      </c>
      <c r="FT1044" t="s">
        <v>33383</v>
      </c>
      <c r="FU1044" t="s">
        <v>33383</v>
      </c>
      <c r="FV1044" t="s">
        <v>28795</v>
      </c>
      <c r="FW1044" t="s">
        <v>37030</v>
      </c>
      <c r="FX1044" t="s">
        <v>37031</v>
      </c>
      <c r="FY1044" t="s">
        <v>36971</v>
      </c>
      <c r="FZ1044" t="s">
        <v>36990</v>
      </c>
      <c r="GA1044" t="s">
        <v>37783</v>
      </c>
      <c r="GB1044" t="s">
        <v>37403</v>
      </c>
      <c r="GC1044" t="s">
        <v>37032</v>
      </c>
      <c r="GD1044" t="s">
        <v>37033</v>
      </c>
      <c r="GE1044" t="s">
        <v>37770</v>
      </c>
      <c r="GF1044" t="s">
        <v>37771</v>
      </c>
      <c r="GG1044" t="s">
        <v>37772</v>
      </c>
      <c r="GH1044" t="s">
        <v>37773</v>
      </c>
      <c r="GI1044" t="s">
        <v>37774</v>
      </c>
      <c r="GJ1044" t="s">
        <v>37034</v>
      </c>
      <c r="GK1044" t="s">
        <v>37035</v>
      </c>
      <c r="GL1044" t="s">
        <v>37784</v>
      </c>
      <c r="GM1044" t="s">
        <v>37785</v>
      </c>
      <c r="GN1044" t="s">
        <v>37786</v>
      </c>
      <c r="GO1044" t="s">
        <v>36973</v>
      </c>
      <c r="GP1044" t="s">
        <v>28795</v>
      </c>
      <c r="GQ1044" t="s">
        <v>37010</v>
      </c>
      <c r="GR1044" t="s">
        <v>37404</v>
      </c>
      <c r="GT1044" t="s">
        <v>37011</v>
      </c>
      <c r="GU1044">
        <f t="shared" si="127"/>
        <v>17.5</v>
      </c>
      <c r="GV1044">
        <f t="shared" si="128"/>
        <v>17.5</v>
      </c>
      <c r="GX1044">
        <v>14</v>
      </c>
      <c r="GY1044" t="s">
        <v>37012</v>
      </c>
      <c r="HA1044" t="s">
        <v>37013</v>
      </c>
      <c r="HE1044">
        <v>13.99</v>
      </c>
    </row>
    <row r="1045" spans="1:213">
      <c r="A1045" t="s">
        <v>29123</v>
      </c>
      <c r="B1045" t="s">
        <v>36962</v>
      </c>
      <c r="C1045" t="s">
        <v>36963</v>
      </c>
      <c r="D1045" t="s">
        <v>21391</v>
      </c>
      <c r="E1045">
        <v>1</v>
      </c>
      <c r="F1045" t="s">
        <v>36964</v>
      </c>
      <c r="G1045" t="s">
        <v>38</v>
      </c>
      <c r="H1045" t="s">
        <v>37283</v>
      </c>
      <c r="I1045" t="s">
        <v>34210</v>
      </c>
      <c r="J1045" t="s">
        <v>33297</v>
      </c>
      <c r="K1045" t="s">
        <v>21308</v>
      </c>
      <c r="L1045" t="s">
        <v>33298</v>
      </c>
      <c r="M1045" t="s">
        <v>33343</v>
      </c>
      <c r="N1045" t="s">
        <v>21360</v>
      </c>
      <c r="O1045" t="s">
        <v>33344</v>
      </c>
      <c r="P1045" t="s">
        <v>21282</v>
      </c>
      <c r="Q1045" t="s">
        <v>33300</v>
      </c>
      <c r="T1045" t="s">
        <v>33349</v>
      </c>
      <c r="U1045" t="s">
        <v>37776</v>
      </c>
      <c r="V1045" t="s">
        <v>34104</v>
      </c>
      <c r="W1045" t="s">
        <v>36967</v>
      </c>
      <c r="X1045" t="s">
        <v>37403</v>
      </c>
      <c r="Y1045" t="s">
        <v>37404</v>
      </c>
      <c r="Z1045">
        <v>200</v>
      </c>
      <c r="AA1045">
        <v>195</v>
      </c>
      <c r="AB1045" t="s">
        <v>37018</v>
      </c>
      <c r="AC1045" t="s">
        <v>36990</v>
      </c>
      <c r="AD1045" t="s">
        <v>36971</v>
      </c>
      <c r="AE1045" t="s">
        <v>36972</v>
      </c>
      <c r="AF1045" t="s">
        <v>36973</v>
      </c>
      <c r="AH1045" t="s">
        <v>37757</v>
      </c>
      <c r="AJ1045" t="s">
        <v>36967</v>
      </c>
      <c r="AK1045" t="s">
        <v>33383</v>
      </c>
      <c r="AL1045" t="s">
        <v>34192</v>
      </c>
      <c r="AM1045" t="s">
        <v>37898</v>
      </c>
      <c r="AN1045" t="s">
        <v>28789</v>
      </c>
      <c r="AQ1045" t="s">
        <v>28789</v>
      </c>
      <c r="AR1045" t="s">
        <v>34347</v>
      </c>
      <c r="AV1045" t="s">
        <v>37135</v>
      </c>
      <c r="AX1045" t="s">
        <v>37135</v>
      </c>
      <c r="AY1045" t="s">
        <v>37021</v>
      </c>
      <c r="BA1045" t="s">
        <v>353</v>
      </c>
      <c r="BB1045">
        <v>48</v>
      </c>
      <c r="BC1045" t="s">
        <v>37022</v>
      </c>
      <c r="BD1045" t="s">
        <v>28739</v>
      </c>
      <c r="BE1045" t="s">
        <v>36993</v>
      </c>
      <c r="BF1045">
        <v>0.2</v>
      </c>
      <c r="BG1045" t="str">
        <f>_xlfn.TEXTJOIN("-",TRUE,V1045,AL1045,I1045,BD1045,AR1045)</f>
        <v>AG-BX-CD-D3-EF</v>
      </c>
      <c r="BH1045" t="s">
        <v>37524</v>
      </c>
      <c r="BI1045" t="s">
        <v>38129</v>
      </c>
      <c r="BJ1045" t="s">
        <v>37902</v>
      </c>
      <c r="BK1045" cm="1">
        <f t="array" ref="BK1045">IF(LEN(TRIM(BG1045))=0,"",SUMPRODUCT(--(LEN(TRIM($BG$5:BG1045))&gt;0)))</f>
        <v>1023</v>
      </c>
      <c r="BL1045" t="str">
        <f>IF(BK1045&lt;&gt;"",_xlfn.BASE(BK1045,36,10),"")</f>
        <v>00000000SF</v>
      </c>
      <c r="BM1045" t="str">
        <f>IF(BL1045&lt;&gt;"","*"&amp;BL1045&amp;"*","")</f>
        <v>*00000000SF*</v>
      </c>
      <c r="BN1045" t="s">
        <v>37415</v>
      </c>
      <c r="BO1045" t="str">
        <f>_xlfn.TEXTJOIN("-",TRUE,N1045,T1045)</f>
        <v>DAT004-M16</v>
      </c>
      <c r="CP1045" t="s">
        <v>37900</v>
      </c>
      <c r="CU1045">
        <v>13.99</v>
      </c>
      <c r="DT1045" t="s">
        <v>37026</v>
      </c>
      <c r="EC1045" s="7">
        <f t="shared" si="126"/>
        <v>17.487500000000001</v>
      </c>
      <c r="EN1045" t="s">
        <v>36995</v>
      </c>
      <c r="EO1045">
        <v>1731138031</v>
      </c>
      <c r="EP1045" t="s">
        <v>37403</v>
      </c>
      <c r="EQ1045" t="s">
        <v>36996</v>
      </c>
      <c r="ER1045" t="s">
        <v>36997</v>
      </c>
      <c r="ES1045" t="s">
        <v>36967</v>
      </c>
      <c r="ET1045" t="s">
        <v>37761</v>
      </c>
      <c r="EU1045" t="s">
        <v>36999</v>
      </c>
      <c r="FB1045" t="s">
        <v>35377</v>
      </c>
      <c r="FC1045" t="s">
        <v>37782</v>
      </c>
      <c r="FD1045" t="s">
        <v>28789</v>
      </c>
      <c r="FF1045" t="s">
        <v>36990</v>
      </c>
      <c r="FG1045" t="s">
        <v>36990</v>
      </c>
      <c r="FH1045" t="s">
        <v>37900</v>
      </c>
      <c r="FI1045" t="s">
        <v>37762</v>
      </c>
      <c r="FJ1045" t="s">
        <v>37763</v>
      </c>
      <c r="FK1045" t="s">
        <v>37764</v>
      </c>
      <c r="FL1045" t="s">
        <v>37765</v>
      </c>
      <c r="FM1045" t="s">
        <v>37766</v>
      </c>
      <c r="FN1045" t="s">
        <v>37767</v>
      </c>
      <c r="FO1045" t="s">
        <v>37768</v>
      </c>
      <c r="FP1045" t="s">
        <v>37769</v>
      </c>
      <c r="FQ1045" t="s">
        <v>37028</v>
      </c>
      <c r="FR1045" t="s">
        <v>37008</v>
      </c>
      <c r="FS1045" t="s">
        <v>37009</v>
      </c>
      <c r="FT1045" t="s">
        <v>33383</v>
      </c>
      <c r="FU1045" t="s">
        <v>33383</v>
      </c>
      <c r="FV1045" t="s">
        <v>28789</v>
      </c>
      <c r="FW1045" t="s">
        <v>37030</v>
      </c>
      <c r="FX1045" t="s">
        <v>37031</v>
      </c>
      <c r="FY1045" t="s">
        <v>36971</v>
      </c>
      <c r="FZ1045" t="s">
        <v>36990</v>
      </c>
      <c r="GA1045" t="s">
        <v>37783</v>
      </c>
      <c r="GB1045" t="s">
        <v>37403</v>
      </c>
      <c r="GC1045" t="s">
        <v>37032</v>
      </c>
      <c r="GD1045" t="s">
        <v>37033</v>
      </c>
      <c r="GE1045" t="s">
        <v>37770</v>
      </c>
      <c r="GF1045" t="s">
        <v>37771</v>
      </c>
      <c r="GG1045" t="s">
        <v>37772</v>
      </c>
      <c r="GH1045" t="s">
        <v>37773</v>
      </c>
      <c r="GI1045" t="s">
        <v>37774</v>
      </c>
      <c r="GJ1045" t="s">
        <v>37034</v>
      </c>
      <c r="GK1045" t="s">
        <v>37035</v>
      </c>
      <c r="GL1045" t="s">
        <v>37784</v>
      </c>
      <c r="GM1045" t="s">
        <v>37785</v>
      </c>
      <c r="GN1045" t="s">
        <v>37786</v>
      </c>
      <c r="GO1045" t="s">
        <v>36973</v>
      </c>
      <c r="GP1045" t="s">
        <v>28789</v>
      </c>
      <c r="GQ1045" t="s">
        <v>37010</v>
      </c>
      <c r="GR1045" t="s">
        <v>37404</v>
      </c>
      <c r="GT1045" t="s">
        <v>37011</v>
      </c>
      <c r="GU1045">
        <f t="shared" si="127"/>
        <v>17.5</v>
      </c>
      <c r="GV1045">
        <f t="shared" si="128"/>
        <v>17.5</v>
      </c>
      <c r="GX1045">
        <v>14</v>
      </c>
      <c r="GY1045" t="s">
        <v>37012</v>
      </c>
      <c r="HA1045" t="s">
        <v>37013</v>
      </c>
      <c r="HE1045">
        <v>13.99</v>
      </c>
    </row>
    <row r="1046" spans="1:213">
      <c r="A1046" t="s">
        <v>29123</v>
      </c>
      <c r="B1046" t="s">
        <v>36962</v>
      </c>
      <c r="C1046" t="s">
        <v>36963</v>
      </c>
      <c r="D1046" t="s">
        <v>21391</v>
      </c>
      <c r="E1046">
        <v>1</v>
      </c>
      <c r="F1046" t="s">
        <v>36964</v>
      </c>
      <c r="G1046" t="s">
        <v>38</v>
      </c>
      <c r="H1046" t="s">
        <v>37283</v>
      </c>
      <c r="I1046" t="s">
        <v>34210</v>
      </c>
      <c r="J1046" t="s">
        <v>33297</v>
      </c>
      <c r="K1046" t="s">
        <v>21308</v>
      </c>
      <c r="L1046" t="s">
        <v>33298</v>
      </c>
      <c r="M1046" t="s">
        <v>33343</v>
      </c>
      <c r="N1046" t="s">
        <v>21360</v>
      </c>
      <c r="O1046" t="s">
        <v>33344</v>
      </c>
      <c r="P1046" t="s">
        <v>21282</v>
      </c>
      <c r="Q1046" t="s">
        <v>33300</v>
      </c>
      <c r="T1046" t="s">
        <v>33349</v>
      </c>
      <c r="U1046" t="s">
        <v>37776</v>
      </c>
      <c r="V1046" t="s">
        <v>34104</v>
      </c>
      <c r="W1046" t="s">
        <v>36967</v>
      </c>
      <c r="X1046" t="s">
        <v>37403</v>
      </c>
      <c r="Y1046" t="s">
        <v>37404</v>
      </c>
      <c r="Z1046">
        <v>300</v>
      </c>
      <c r="AA1046">
        <v>221</v>
      </c>
      <c r="AB1046" t="s">
        <v>37018</v>
      </c>
      <c r="AC1046" t="s">
        <v>36990</v>
      </c>
      <c r="AD1046" t="s">
        <v>36971</v>
      </c>
      <c r="AE1046" t="s">
        <v>36972</v>
      </c>
      <c r="AF1046" t="s">
        <v>36973</v>
      </c>
      <c r="AH1046" t="s">
        <v>37757</v>
      </c>
      <c r="AJ1046" t="s">
        <v>36967</v>
      </c>
      <c r="AK1046" t="s">
        <v>33383</v>
      </c>
      <c r="AL1046" t="s">
        <v>34192</v>
      </c>
      <c r="AM1046" t="s">
        <v>37898</v>
      </c>
      <c r="AN1046" t="s">
        <v>29088</v>
      </c>
      <c r="AQ1046" t="s">
        <v>29088</v>
      </c>
      <c r="AR1046" t="s">
        <v>34349</v>
      </c>
      <c r="AV1046" t="s">
        <v>37135</v>
      </c>
      <c r="AX1046" t="s">
        <v>37135</v>
      </c>
      <c r="AY1046" t="s">
        <v>37021</v>
      </c>
      <c r="BA1046" t="s">
        <v>353</v>
      </c>
      <c r="BB1046">
        <v>48</v>
      </c>
      <c r="BC1046" t="s">
        <v>37048</v>
      </c>
      <c r="BD1046" t="s">
        <v>34259</v>
      </c>
      <c r="BE1046" t="s">
        <v>36993</v>
      </c>
      <c r="BF1046">
        <v>0.2</v>
      </c>
      <c r="BG1046" t="str">
        <f>_xlfn.TEXTJOIN("-",TRUE,V1046,AL1046,I1046,BD1046,AR1046)</f>
        <v>AG-BX-CD-D4-EG</v>
      </c>
      <c r="BH1046" t="s">
        <v>37526</v>
      </c>
      <c r="BI1046" t="s">
        <v>38130</v>
      </c>
      <c r="BJ1046" t="s">
        <v>37903</v>
      </c>
      <c r="BK1046" cm="1">
        <f t="array" ref="BK1046">IF(LEN(TRIM(BG1046))=0,"",SUMPRODUCT(--(LEN(TRIM($BG$5:BG1046))&gt;0)))</f>
        <v>1024</v>
      </c>
      <c r="BL1046" t="str">
        <f>IF(BK1046&lt;&gt;"",_xlfn.BASE(BK1046,36,10),"")</f>
        <v>00000000SG</v>
      </c>
      <c r="BM1046" t="str">
        <f>IF(BL1046&lt;&gt;"","*"&amp;BL1046&amp;"*","")</f>
        <v>*00000000SG*</v>
      </c>
      <c r="BN1046" t="s">
        <v>37419</v>
      </c>
      <c r="BO1046" t="str">
        <f>_xlfn.TEXTJOIN("-",TRUE,N1046,T1046)</f>
        <v>DAT004-M16</v>
      </c>
      <c r="CP1046" t="s">
        <v>37900</v>
      </c>
      <c r="CU1046">
        <v>13.99</v>
      </c>
      <c r="DT1046" t="s">
        <v>37026</v>
      </c>
      <c r="EC1046" s="7">
        <f t="shared" si="126"/>
        <v>17.487500000000001</v>
      </c>
      <c r="EN1046" t="s">
        <v>36995</v>
      </c>
      <c r="EO1046">
        <v>1731138031</v>
      </c>
      <c r="EP1046" t="s">
        <v>37403</v>
      </c>
      <c r="EQ1046" t="s">
        <v>36996</v>
      </c>
      <c r="ER1046" t="s">
        <v>36997</v>
      </c>
      <c r="ES1046" t="s">
        <v>36967</v>
      </c>
      <c r="ET1046" t="s">
        <v>37761</v>
      </c>
      <c r="EU1046" t="s">
        <v>36999</v>
      </c>
      <c r="FB1046" t="s">
        <v>35377</v>
      </c>
      <c r="FC1046" t="s">
        <v>37782</v>
      </c>
      <c r="FD1046" t="s">
        <v>29088</v>
      </c>
      <c r="FF1046" t="s">
        <v>36990</v>
      </c>
      <c r="FG1046" t="s">
        <v>36990</v>
      </c>
      <c r="FH1046" t="s">
        <v>37900</v>
      </c>
      <c r="FI1046" t="s">
        <v>37762</v>
      </c>
      <c r="FJ1046" t="s">
        <v>37763</v>
      </c>
      <c r="FK1046" t="s">
        <v>37764</v>
      </c>
      <c r="FL1046" t="s">
        <v>37765</v>
      </c>
      <c r="FM1046" t="s">
        <v>37766</v>
      </c>
      <c r="FN1046" t="s">
        <v>37767</v>
      </c>
      <c r="FO1046" t="s">
        <v>37768</v>
      </c>
      <c r="FP1046" t="s">
        <v>37769</v>
      </c>
      <c r="FQ1046" t="s">
        <v>37028</v>
      </c>
      <c r="FR1046" t="s">
        <v>37008</v>
      </c>
      <c r="FS1046" t="s">
        <v>37009</v>
      </c>
      <c r="FT1046" t="s">
        <v>33383</v>
      </c>
      <c r="FU1046" t="s">
        <v>33383</v>
      </c>
      <c r="FV1046" t="s">
        <v>29088</v>
      </c>
      <c r="FW1046" t="s">
        <v>37030</v>
      </c>
      <c r="FX1046" t="s">
        <v>37031</v>
      </c>
      <c r="FY1046" t="s">
        <v>36971</v>
      </c>
      <c r="FZ1046" t="s">
        <v>36990</v>
      </c>
      <c r="GA1046" t="s">
        <v>37783</v>
      </c>
      <c r="GB1046" t="s">
        <v>37403</v>
      </c>
      <c r="GC1046" t="s">
        <v>37032</v>
      </c>
      <c r="GD1046" t="s">
        <v>37033</v>
      </c>
      <c r="GE1046" t="s">
        <v>37770</v>
      </c>
      <c r="GF1046" t="s">
        <v>37771</v>
      </c>
      <c r="GG1046" t="s">
        <v>37772</v>
      </c>
      <c r="GH1046" t="s">
        <v>37773</v>
      </c>
      <c r="GI1046" t="s">
        <v>37774</v>
      </c>
      <c r="GJ1046" t="s">
        <v>37034</v>
      </c>
      <c r="GK1046" t="s">
        <v>37035</v>
      </c>
      <c r="GL1046" t="s">
        <v>37784</v>
      </c>
      <c r="GM1046" t="s">
        <v>37785</v>
      </c>
      <c r="GN1046" t="s">
        <v>37786</v>
      </c>
      <c r="GO1046" t="s">
        <v>36973</v>
      </c>
      <c r="GP1046" t="s">
        <v>29088</v>
      </c>
      <c r="GQ1046" t="s">
        <v>37010</v>
      </c>
      <c r="GR1046" t="s">
        <v>37404</v>
      </c>
      <c r="GT1046" t="s">
        <v>37011</v>
      </c>
      <c r="GU1046">
        <f t="shared" si="127"/>
        <v>17.5</v>
      </c>
      <c r="GV1046">
        <f t="shared" si="128"/>
        <v>17.5</v>
      </c>
      <c r="GX1046">
        <v>14</v>
      </c>
      <c r="GY1046" t="s">
        <v>37012</v>
      </c>
      <c r="HA1046" t="s">
        <v>37013</v>
      </c>
      <c r="HE1046">
        <v>13.99</v>
      </c>
    </row>
    <row r="1047" spans="1:213">
      <c r="A1047" t="s">
        <v>29123</v>
      </c>
      <c r="B1047" t="s">
        <v>36962</v>
      </c>
      <c r="C1047" t="s">
        <v>36963</v>
      </c>
      <c r="D1047" t="s">
        <v>21391</v>
      </c>
      <c r="E1047">
        <v>1</v>
      </c>
      <c r="F1047" t="s">
        <v>36964</v>
      </c>
      <c r="G1047" t="s">
        <v>38</v>
      </c>
      <c r="H1047" t="s">
        <v>37283</v>
      </c>
      <c r="I1047" t="s">
        <v>34210</v>
      </c>
      <c r="J1047" t="s">
        <v>33297</v>
      </c>
      <c r="K1047" t="s">
        <v>21308</v>
      </c>
      <c r="L1047" t="s">
        <v>33298</v>
      </c>
      <c r="M1047" t="s">
        <v>33343</v>
      </c>
      <c r="N1047" t="s">
        <v>21360</v>
      </c>
      <c r="O1047" t="s">
        <v>33344</v>
      </c>
      <c r="P1047" t="s">
        <v>21282</v>
      </c>
      <c r="Q1047" t="s">
        <v>33300</v>
      </c>
      <c r="T1047" t="s">
        <v>33349</v>
      </c>
      <c r="U1047" t="s">
        <v>37776</v>
      </c>
      <c r="V1047" t="s">
        <v>34104</v>
      </c>
      <c r="W1047" t="s">
        <v>36967</v>
      </c>
      <c r="X1047" t="s">
        <v>37403</v>
      </c>
      <c r="Y1047" t="s">
        <v>37404</v>
      </c>
      <c r="Z1047">
        <v>300</v>
      </c>
      <c r="AA1047">
        <v>236</v>
      </c>
      <c r="AB1047" t="s">
        <v>37018</v>
      </c>
      <c r="AC1047" t="s">
        <v>36990</v>
      </c>
      <c r="AD1047" t="s">
        <v>36971</v>
      </c>
      <c r="AE1047" t="s">
        <v>36972</v>
      </c>
      <c r="AF1047" t="s">
        <v>36973</v>
      </c>
      <c r="AH1047" t="s">
        <v>37757</v>
      </c>
      <c r="AJ1047" t="s">
        <v>36967</v>
      </c>
      <c r="AK1047" t="s">
        <v>33383</v>
      </c>
      <c r="AL1047" t="s">
        <v>34192</v>
      </c>
      <c r="AM1047" t="s">
        <v>37898</v>
      </c>
      <c r="AN1047" t="s">
        <v>29128</v>
      </c>
      <c r="AQ1047" t="s">
        <v>29128</v>
      </c>
      <c r="AR1047" t="s">
        <v>34351</v>
      </c>
      <c r="AV1047" t="s">
        <v>37135</v>
      </c>
      <c r="AX1047" t="s">
        <v>37135</v>
      </c>
      <c r="AY1047" t="s">
        <v>37021</v>
      </c>
      <c r="BA1047" t="s">
        <v>353</v>
      </c>
      <c r="BB1047">
        <v>48</v>
      </c>
      <c r="BC1047" t="s">
        <v>37048</v>
      </c>
      <c r="BD1047" t="s">
        <v>34259</v>
      </c>
      <c r="BE1047" t="s">
        <v>36993</v>
      </c>
      <c r="BF1047">
        <v>0.2</v>
      </c>
      <c r="BG1047" t="str">
        <f>_xlfn.TEXTJOIN("-",TRUE,V1047,AL1047,I1047,BD1047,AR1047)</f>
        <v>AG-BX-CD-D4-EH</v>
      </c>
      <c r="BH1047" t="s">
        <v>37528</v>
      </c>
      <c r="BI1047" t="s">
        <v>38131</v>
      </c>
      <c r="BJ1047" t="s">
        <v>37904</v>
      </c>
      <c r="BK1047" cm="1">
        <f t="array" ref="BK1047">IF(LEN(TRIM(BG1047))=0,"",SUMPRODUCT(--(LEN(TRIM($BG$5:BG1047))&gt;0)))</f>
        <v>1025</v>
      </c>
      <c r="BL1047" t="str">
        <f>IF(BK1047&lt;&gt;"",_xlfn.BASE(BK1047,36,10),"")</f>
        <v>00000000SH</v>
      </c>
      <c r="BM1047" t="str">
        <f>IF(BL1047&lt;&gt;"","*"&amp;BL1047&amp;"*","")</f>
        <v>*00000000SH*</v>
      </c>
      <c r="BN1047" t="s">
        <v>37423</v>
      </c>
      <c r="BO1047" t="str">
        <f>_xlfn.TEXTJOIN("-",TRUE,N1047,T1047)</f>
        <v>DAT004-M16</v>
      </c>
      <c r="CP1047" t="s">
        <v>37900</v>
      </c>
      <c r="CU1047">
        <v>13.99</v>
      </c>
      <c r="DT1047" t="s">
        <v>37026</v>
      </c>
      <c r="EC1047" s="7">
        <f t="shared" si="126"/>
        <v>17.487500000000001</v>
      </c>
      <c r="EN1047" t="s">
        <v>36995</v>
      </c>
      <c r="EO1047">
        <v>1731138031</v>
      </c>
      <c r="EP1047" t="s">
        <v>37403</v>
      </c>
      <c r="EQ1047" t="s">
        <v>36996</v>
      </c>
      <c r="ER1047" t="s">
        <v>36997</v>
      </c>
      <c r="ES1047" t="s">
        <v>36967</v>
      </c>
      <c r="ET1047" t="s">
        <v>37761</v>
      </c>
      <c r="EU1047" t="s">
        <v>36999</v>
      </c>
      <c r="FB1047" t="s">
        <v>35377</v>
      </c>
      <c r="FC1047" t="s">
        <v>37782</v>
      </c>
      <c r="FD1047" t="s">
        <v>37799</v>
      </c>
      <c r="FF1047" t="s">
        <v>36990</v>
      </c>
      <c r="FG1047" t="s">
        <v>36990</v>
      </c>
      <c r="FH1047" t="s">
        <v>37900</v>
      </c>
      <c r="FI1047" t="s">
        <v>37762</v>
      </c>
      <c r="FJ1047" t="s">
        <v>37763</v>
      </c>
      <c r="FK1047" t="s">
        <v>37764</v>
      </c>
      <c r="FL1047" t="s">
        <v>37765</v>
      </c>
      <c r="FM1047" t="s">
        <v>37766</v>
      </c>
      <c r="FN1047" t="s">
        <v>37767</v>
      </c>
      <c r="FO1047" t="s">
        <v>37768</v>
      </c>
      <c r="FP1047" t="s">
        <v>37769</v>
      </c>
      <c r="FQ1047" t="s">
        <v>37028</v>
      </c>
      <c r="FR1047" t="s">
        <v>37008</v>
      </c>
      <c r="FS1047" t="s">
        <v>37009</v>
      </c>
      <c r="FT1047" t="s">
        <v>33383</v>
      </c>
      <c r="FU1047" t="s">
        <v>33383</v>
      </c>
      <c r="FV1047" t="s">
        <v>37799</v>
      </c>
      <c r="FW1047" t="s">
        <v>37030</v>
      </c>
      <c r="FX1047" t="s">
        <v>37031</v>
      </c>
      <c r="FY1047" t="s">
        <v>36971</v>
      </c>
      <c r="FZ1047" t="s">
        <v>36990</v>
      </c>
      <c r="GA1047" t="s">
        <v>37783</v>
      </c>
      <c r="GB1047" t="s">
        <v>37403</v>
      </c>
      <c r="GC1047" t="s">
        <v>37032</v>
      </c>
      <c r="GD1047" t="s">
        <v>37033</v>
      </c>
      <c r="GE1047" t="s">
        <v>37770</v>
      </c>
      <c r="GF1047" t="s">
        <v>37771</v>
      </c>
      <c r="GG1047" t="s">
        <v>37772</v>
      </c>
      <c r="GH1047" t="s">
        <v>37773</v>
      </c>
      <c r="GI1047" t="s">
        <v>37774</v>
      </c>
      <c r="GJ1047" t="s">
        <v>37034</v>
      </c>
      <c r="GK1047" t="s">
        <v>37035</v>
      </c>
      <c r="GL1047" t="s">
        <v>37784</v>
      </c>
      <c r="GM1047" t="s">
        <v>37785</v>
      </c>
      <c r="GN1047" t="s">
        <v>37786</v>
      </c>
      <c r="GO1047" t="s">
        <v>36973</v>
      </c>
      <c r="GP1047" t="s">
        <v>37799</v>
      </c>
      <c r="GQ1047" t="s">
        <v>37010</v>
      </c>
      <c r="GR1047" t="s">
        <v>37404</v>
      </c>
      <c r="GT1047" t="s">
        <v>37011</v>
      </c>
      <c r="GU1047">
        <f t="shared" si="127"/>
        <v>17.5</v>
      </c>
      <c r="GV1047">
        <f t="shared" si="128"/>
        <v>17.5</v>
      </c>
      <c r="GX1047">
        <v>14</v>
      </c>
      <c r="GY1047" t="s">
        <v>37012</v>
      </c>
      <c r="HA1047" t="s">
        <v>37013</v>
      </c>
      <c r="HE1047">
        <v>13.99</v>
      </c>
    </row>
    <row r="1048" spans="1:213">
      <c r="A1048" t="s">
        <v>29123</v>
      </c>
      <c r="B1048" t="s">
        <v>36962</v>
      </c>
      <c r="C1048" t="s">
        <v>36963</v>
      </c>
      <c r="D1048" t="s">
        <v>21391</v>
      </c>
      <c r="E1048">
        <v>1</v>
      </c>
      <c r="F1048" t="s">
        <v>36964</v>
      </c>
      <c r="G1048" t="s">
        <v>38</v>
      </c>
      <c r="H1048" t="s">
        <v>37283</v>
      </c>
      <c r="I1048" t="s">
        <v>34210</v>
      </c>
      <c r="J1048" t="s">
        <v>33297</v>
      </c>
      <c r="K1048" t="s">
        <v>21308</v>
      </c>
      <c r="L1048" t="s">
        <v>33298</v>
      </c>
      <c r="M1048" t="s">
        <v>33343</v>
      </c>
      <c r="N1048" t="s">
        <v>21360</v>
      </c>
      <c r="O1048" t="s">
        <v>33344</v>
      </c>
      <c r="P1048" t="s">
        <v>21282</v>
      </c>
      <c r="Q1048" t="s">
        <v>33300</v>
      </c>
      <c r="T1048" t="s">
        <v>33349</v>
      </c>
      <c r="U1048" t="s">
        <v>37776</v>
      </c>
      <c r="V1048" t="s">
        <v>34104</v>
      </c>
      <c r="W1048" t="s">
        <v>36967</v>
      </c>
      <c r="X1048" t="s">
        <v>37403</v>
      </c>
      <c r="Y1048" t="s">
        <v>37404</v>
      </c>
      <c r="Z1048">
        <v>300</v>
      </c>
      <c r="AA1048">
        <v>271</v>
      </c>
      <c r="AB1048" t="s">
        <v>37056</v>
      </c>
      <c r="AC1048" t="s">
        <v>36990</v>
      </c>
      <c r="AD1048" t="s">
        <v>36971</v>
      </c>
      <c r="AE1048" t="s">
        <v>36972</v>
      </c>
      <c r="AF1048" t="s">
        <v>36973</v>
      </c>
      <c r="AH1048" t="s">
        <v>37757</v>
      </c>
      <c r="AJ1048" t="s">
        <v>36967</v>
      </c>
      <c r="AK1048" t="s">
        <v>33383</v>
      </c>
      <c r="AL1048" t="s">
        <v>34192</v>
      </c>
      <c r="AM1048" t="s">
        <v>37898</v>
      </c>
      <c r="AN1048" t="s">
        <v>37800</v>
      </c>
      <c r="AQ1048" t="s">
        <v>37800</v>
      </c>
      <c r="AR1048" t="s">
        <v>34353</v>
      </c>
      <c r="AV1048" t="s">
        <v>37135</v>
      </c>
      <c r="AX1048" t="s">
        <v>37135</v>
      </c>
      <c r="AY1048" t="s">
        <v>37058</v>
      </c>
      <c r="BA1048" t="s">
        <v>37059</v>
      </c>
      <c r="BB1048">
        <v>48</v>
      </c>
      <c r="BC1048" t="s">
        <v>37060</v>
      </c>
      <c r="BD1048" t="s">
        <v>34261</v>
      </c>
      <c r="BE1048" t="s">
        <v>36993</v>
      </c>
      <c r="BF1048">
        <v>0.2</v>
      </c>
      <c r="BG1048" t="str">
        <f>_xlfn.TEXTJOIN("-",TRUE,V1048,AL1048,I1048,BD1048,AR1048)</f>
        <v>AG-BX-CD-D5-EI</v>
      </c>
      <c r="BH1048" t="s">
        <v>37530</v>
      </c>
      <c r="BI1048" t="s">
        <v>38132</v>
      </c>
      <c r="BJ1048" t="s">
        <v>37905</v>
      </c>
      <c r="BK1048" cm="1">
        <f t="array" ref="BK1048">IF(LEN(TRIM(BG1048))=0,"",SUMPRODUCT(--(LEN(TRIM($BG$5:BG1048))&gt;0)))</f>
        <v>1026</v>
      </c>
      <c r="BL1048" t="str">
        <f>IF(BK1048&lt;&gt;"",_xlfn.BASE(BK1048,36,10),"")</f>
        <v>00000000SI</v>
      </c>
      <c r="BM1048" t="str">
        <f>IF(BL1048&lt;&gt;"","*"&amp;BL1048&amp;"*","")</f>
        <v>*00000000SI*</v>
      </c>
      <c r="BN1048" t="s">
        <v>37427</v>
      </c>
      <c r="BO1048" t="str">
        <f>_xlfn.TEXTJOIN("-",TRUE,N1048,T1048)</f>
        <v>DAT004-M16</v>
      </c>
      <c r="CP1048" t="s">
        <v>37900</v>
      </c>
      <c r="CU1048">
        <v>16.989999999999998</v>
      </c>
      <c r="DT1048" t="s">
        <v>37026</v>
      </c>
      <c r="EC1048" s="7">
        <f t="shared" si="126"/>
        <v>21.237499999999997</v>
      </c>
      <c r="EN1048" t="s">
        <v>36995</v>
      </c>
      <c r="EO1048">
        <v>1731138031</v>
      </c>
      <c r="EP1048" t="s">
        <v>37403</v>
      </c>
      <c r="EQ1048" t="s">
        <v>36996</v>
      </c>
      <c r="ER1048" t="s">
        <v>36997</v>
      </c>
      <c r="ES1048" t="s">
        <v>36967</v>
      </c>
      <c r="ET1048" t="s">
        <v>37761</v>
      </c>
      <c r="EU1048" t="s">
        <v>36999</v>
      </c>
      <c r="FB1048" t="s">
        <v>35377</v>
      </c>
      <c r="FC1048" t="s">
        <v>37782</v>
      </c>
      <c r="FD1048" t="s">
        <v>37800</v>
      </c>
      <c r="FF1048" t="s">
        <v>36990</v>
      </c>
      <c r="FG1048" t="s">
        <v>36990</v>
      </c>
      <c r="FH1048" t="s">
        <v>37900</v>
      </c>
      <c r="FI1048" t="s">
        <v>37762</v>
      </c>
      <c r="FJ1048" t="s">
        <v>37763</v>
      </c>
      <c r="FK1048" t="s">
        <v>37764</v>
      </c>
      <c r="FL1048" t="s">
        <v>37765</v>
      </c>
      <c r="FM1048" t="s">
        <v>37766</v>
      </c>
      <c r="FN1048" t="s">
        <v>37767</v>
      </c>
      <c r="FO1048" t="s">
        <v>37768</v>
      </c>
      <c r="FP1048" t="s">
        <v>37769</v>
      </c>
      <c r="FQ1048" t="s">
        <v>37028</v>
      </c>
      <c r="FR1048" t="s">
        <v>37008</v>
      </c>
      <c r="FS1048" t="s">
        <v>37009</v>
      </c>
      <c r="FT1048" t="s">
        <v>33383</v>
      </c>
      <c r="FU1048" t="s">
        <v>33383</v>
      </c>
      <c r="FV1048" t="s">
        <v>37800</v>
      </c>
      <c r="FW1048" t="s">
        <v>37030</v>
      </c>
      <c r="FX1048" t="s">
        <v>37031</v>
      </c>
      <c r="FY1048" t="s">
        <v>36971</v>
      </c>
      <c r="FZ1048" t="s">
        <v>36990</v>
      </c>
      <c r="GA1048" t="s">
        <v>37783</v>
      </c>
      <c r="GB1048" t="s">
        <v>37403</v>
      </c>
      <c r="GC1048" t="s">
        <v>37032</v>
      </c>
      <c r="GD1048" t="s">
        <v>37033</v>
      </c>
      <c r="GE1048" t="s">
        <v>37770</v>
      </c>
      <c r="GF1048" t="s">
        <v>37771</v>
      </c>
      <c r="GG1048" t="s">
        <v>37772</v>
      </c>
      <c r="GH1048" t="s">
        <v>37773</v>
      </c>
      <c r="GI1048" t="s">
        <v>37774</v>
      </c>
      <c r="GJ1048" t="s">
        <v>37034</v>
      </c>
      <c r="GK1048" t="s">
        <v>37035</v>
      </c>
      <c r="GL1048" t="s">
        <v>37784</v>
      </c>
      <c r="GM1048" t="s">
        <v>37785</v>
      </c>
      <c r="GN1048" t="s">
        <v>37786</v>
      </c>
      <c r="GO1048" t="s">
        <v>36973</v>
      </c>
      <c r="GP1048" t="s">
        <v>37800</v>
      </c>
      <c r="GQ1048" t="s">
        <v>37010</v>
      </c>
      <c r="GR1048" t="s">
        <v>37404</v>
      </c>
      <c r="GT1048" t="s">
        <v>37011</v>
      </c>
      <c r="GU1048">
        <f t="shared" si="127"/>
        <v>21.25</v>
      </c>
      <c r="GV1048">
        <f t="shared" si="128"/>
        <v>21.25</v>
      </c>
      <c r="GX1048">
        <v>17</v>
      </c>
      <c r="GY1048" t="s">
        <v>37012</v>
      </c>
      <c r="HA1048" t="s">
        <v>37013</v>
      </c>
      <c r="HE1048">
        <v>16.989999999999998</v>
      </c>
    </row>
    <row r="1049" spans="1:213">
      <c r="A1049" t="s">
        <v>29123</v>
      </c>
      <c r="B1049" t="s">
        <v>36962</v>
      </c>
      <c r="C1049" t="s">
        <v>36963</v>
      </c>
      <c r="D1049" t="s">
        <v>21391</v>
      </c>
      <c r="E1049">
        <v>1</v>
      </c>
      <c r="F1049" t="s">
        <v>36964</v>
      </c>
      <c r="G1049" t="s">
        <v>38</v>
      </c>
      <c r="H1049" t="s">
        <v>37283</v>
      </c>
      <c r="I1049" t="s">
        <v>34210</v>
      </c>
      <c r="J1049" t="s">
        <v>33297</v>
      </c>
      <c r="K1049" t="s">
        <v>21308</v>
      </c>
      <c r="L1049" t="s">
        <v>33298</v>
      </c>
      <c r="M1049" t="s">
        <v>33343</v>
      </c>
      <c r="N1049" t="s">
        <v>21360</v>
      </c>
      <c r="O1049" t="s">
        <v>33344</v>
      </c>
      <c r="P1049" t="s">
        <v>21282</v>
      </c>
      <c r="Q1049" t="s">
        <v>33300</v>
      </c>
      <c r="T1049" t="s">
        <v>33349</v>
      </c>
      <c r="U1049" t="s">
        <v>37776</v>
      </c>
      <c r="V1049" t="s">
        <v>34104</v>
      </c>
      <c r="W1049" t="s">
        <v>36967</v>
      </c>
      <c r="X1049" t="s">
        <v>37403</v>
      </c>
      <c r="Y1049" t="s">
        <v>37404</v>
      </c>
      <c r="Z1049">
        <v>300</v>
      </c>
      <c r="AA1049">
        <v>279</v>
      </c>
      <c r="AB1049" t="s">
        <v>37056</v>
      </c>
      <c r="AC1049" t="s">
        <v>36990</v>
      </c>
      <c r="AD1049" t="s">
        <v>36971</v>
      </c>
      <c r="AE1049" t="s">
        <v>36972</v>
      </c>
      <c r="AF1049" t="s">
        <v>36973</v>
      </c>
      <c r="AH1049" t="s">
        <v>37757</v>
      </c>
      <c r="AJ1049" t="s">
        <v>36967</v>
      </c>
      <c r="AK1049" t="s">
        <v>33383</v>
      </c>
      <c r="AL1049" t="s">
        <v>34192</v>
      </c>
      <c r="AM1049" t="s">
        <v>37898</v>
      </c>
      <c r="AN1049" t="s">
        <v>21762</v>
      </c>
      <c r="AQ1049" t="s">
        <v>21762</v>
      </c>
      <c r="AR1049" t="s">
        <v>34355</v>
      </c>
      <c r="AV1049" t="s">
        <v>37135</v>
      </c>
      <c r="AX1049" t="s">
        <v>37135</v>
      </c>
      <c r="AY1049" t="s">
        <v>37058</v>
      </c>
      <c r="BA1049" t="s">
        <v>37059</v>
      </c>
      <c r="BB1049">
        <v>48</v>
      </c>
      <c r="BC1049" t="s">
        <v>37060</v>
      </c>
      <c r="BD1049" t="s">
        <v>34261</v>
      </c>
      <c r="BE1049" t="s">
        <v>36993</v>
      </c>
      <c r="BF1049">
        <v>0.2</v>
      </c>
      <c r="BG1049" t="str">
        <f>_xlfn.TEXTJOIN("-",TRUE,V1049,AL1049,I1049,BD1049,AR1049)</f>
        <v>AG-BX-CD-D5-EJ</v>
      </c>
      <c r="BH1049" t="s">
        <v>37532</v>
      </c>
      <c r="BI1049" t="s">
        <v>38133</v>
      </c>
      <c r="BJ1049" t="s">
        <v>37906</v>
      </c>
      <c r="BK1049" cm="1">
        <f t="array" ref="BK1049">IF(LEN(TRIM(BG1049))=0,"",SUMPRODUCT(--(LEN(TRIM($BG$5:BG1049))&gt;0)))</f>
        <v>1027</v>
      </c>
      <c r="BL1049" t="str">
        <f>IF(BK1049&lt;&gt;"",_xlfn.BASE(BK1049,36,10),"")</f>
        <v>00000000SJ</v>
      </c>
      <c r="BM1049" t="str">
        <f>IF(BL1049&lt;&gt;"","*"&amp;BL1049&amp;"*","")</f>
        <v>*00000000SJ*</v>
      </c>
      <c r="BN1049" t="s">
        <v>37432</v>
      </c>
      <c r="BO1049" t="str">
        <f>_xlfn.TEXTJOIN("-",TRUE,N1049,T1049)</f>
        <v>DAT004-M16</v>
      </c>
      <c r="CP1049" t="s">
        <v>37900</v>
      </c>
      <c r="CU1049">
        <v>16.989999999999998</v>
      </c>
      <c r="DT1049" t="s">
        <v>37026</v>
      </c>
      <c r="EC1049" s="7">
        <f t="shared" si="126"/>
        <v>21.237499999999997</v>
      </c>
      <c r="EN1049" t="s">
        <v>36995</v>
      </c>
      <c r="EO1049">
        <v>1731138031</v>
      </c>
      <c r="EP1049" t="s">
        <v>37403</v>
      </c>
      <c r="EQ1049" t="s">
        <v>36996</v>
      </c>
      <c r="ER1049" t="s">
        <v>36997</v>
      </c>
      <c r="ES1049" t="s">
        <v>36967</v>
      </c>
      <c r="ET1049" t="s">
        <v>37761</v>
      </c>
      <c r="EU1049" t="s">
        <v>36999</v>
      </c>
      <c r="FB1049" t="s">
        <v>35377</v>
      </c>
      <c r="FC1049" t="s">
        <v>37782</v>
      </c>
      <c r="FD1049" t="s">
        <v>21762</v>
      </c>
      <c r="FF1049" t="s">
        <v>36990</v>
      </c>
      <c r="FG1049" t="s">
        <v>36990</v>
      </c>
      <c r="FH1049" t="s">
        <v>37900</v>
      </c>
      <c r="FI1049" t="s">
        <v>37762</v>
      </c>
      <c r="FJ1049" t="s">
        <v>37763</v>
      </c>
      <c r="FK1049" t="s">
        <v>37764</v>
      </c>
      <c r="FL1049" t="s">
        <v>37765</v>
      </c>
      <c r="FM1049" t="s">
        <v>37766</v>
      </c>
      <c r="FN1049" t="s">
        <v>37767</v>
      </c>
      <c r="FO1049" t="s">
        <v>37768</v>
      </c>
      <c r="FP1049" t="s">
        <v>37769</v>
      </c>
      <c r="FQ1049" t="s">
        <v>37028</v>
      </c>
      <c r="FR1049" t="s">
        <v>37008</v>
      </c>
      <c r="FS1049" t="s">
        <v>37009</v>
      </c>
      <c r="FT1049" t="s">
        <v>33383</v>
      </c>
      <c r="FU1049" t="s">
        <v>33383</v>
      </c>
      <c r="FV1049" t="s">
        <v>21762</v>
      </c>
      <c r="FW1049" t="s">
        <v>37030</v>
      </c>
      <c r="FX1049" t="s">
        <v>37031</v>
      </c>
      <c r="FY1049" t="s">
        <v>36971</v>
      </c>
      <c r="FZ1049" t="s">
        <v>36990</v>
      </c>
      <c r="GA1049" t="s">
        <v>37783</v>
      </c>
      <c r="GB1049" t="s">
        <v>37403</v>
      </c>
      <c r="GC1049" t="s">
        <v>37032</v>
      </c>
      <c r="GD1049" t="s">
        <v>37033</v>
      </c>
      <c r="GE1049" t="s">
        <v>37770</v>
      </c>
      <c r="GF1049" t="s">
        <v>37771</v>
      </c>
      <c r="GG1049" t="s">
        <v>37772</v>
      </c>
      <c r="GH1049" t="s">
        <v>37773</v>
      </c>
      <c r="GI1049" t="s">
        <v>37774</v>
      </c>
      <c r="GJ1049" t="s">
        <v>37034</v>
      </c>
      <c r="GK1049" t="s">
        <v>37035</v>
      </c>
      <c r="GL1049" t="s">
        <v>37784</v>
      </c>
      <c r="GM1049" t="s">
        <v>37785</v>
      </c>
      <c r="GN1049" t="s">
        <v>37786</v>
      </c>
      <c r="GO1049" t="s">
        <v>36973</v>
      </c>
      <c r="GP1049" t="s">
        <v>21762</v>
      </c>
      <c r="GQ1049" t="s">
        <v>37010</v>
      </c>
      <c r="GR1049" t="s">
        <v>37404</v>
      </c>
      <c r="GT1049" t="s">
        <v>37011</v>
      </c>
      <c r="GU1049">
        <f t="shared" si="127"/>
        <v>21.25</v>
      </c>
      <c r="GV1049">
        <f t="shared" si="128"/>
        <v>21.25</v>
      </c>
      <c r="GX1049">
        <v>17</v>
      </c>
      <c r="GY1049" t="s">
        <v>37012</v>
      </c>
      <c r="HA1049" t="s">
        <v>37013</v>
      </c>
      <c r="HE1049">
        <v>16.989999999999998</v>
      </c>
    </row>
    <row r="1050" spans="1:213">
      <c r="A1050" t="s">
        <v>29123</v>
      </c>
      <c r="B1050" t="s">
        <v>36962</v>
      </c>
      <c r="C1050" t="s">
        <v>36963</v>
      </c>
      <c r="D1050" t="s">
        <v>21391</v>
      </c>
      <c r="E1050">
        <v>1</v>
      </c>
      <c r="F1050" t="s">
        <v>36964</v>
      </c>
      <c r="G1050" t="s">
        <v>38</v>
      </c>
      <c r="H1050" t="s">
        <v>37283</v>
      </c>
      <c r="I1050" t="s">
        <v>34210</v>
      </c>
      <c r="J1050" t="s">
        <v>33297</v>
      </c>
      <c r="K1050" t="s">
        <v>21308</v>
      </c>
      <c r="L1050" t="s">
        <v>33298</v>
      </c>
      <c r="M1050" t="s">
        <v>33343</v>
      </c>
      <c r="N1050" t="s">
        <v>21360</v>
      </c>
      <c r="O1050" t="s">
        <v>33344</v>
      </c>
      <c r="P1050" t="s">
        <v>21282</v>
      </c>
      <c r="Q1050" t="s">
        <v>33300</v>
      </c>
      <c r="T1050" t="s">
        <v>33349</v>
      </c>
      <c r="U1050" t="s">
        <v>37776</v>
      </c>
      <c r="V1050" t="s">
        <v>34104</v>
      </c>
      <c r="W1050" t="s">
        <v>36967</v>
      </c>
      <c r="X1050" t="s">
        <v>37403</v>
      </c>
      <c r="Y1050" t="s">
        <v>37404</v>
      </c>
      <c r="Z1050">
        <v>400</v>
      </c>
      <c r="AA1050">
        <v>359</v>
      </c>
      <c r="AB1050" t="s">
        <v>37056</v>
      </c>
      <c r="AC1050" t="s">
        <v>36990</v>
      </c>
      <c r="AD1050" t="s">
        <v>36971</v>
      </c>
      <c r="AE1050" t="s">
        <v>36972</v>
      </c>
      <c r="AF1050" t="s">
        <v>36973</v>
      </c>
      <c r="AH1050" t="s">
        <v>37757</v>
      </c>
      <c r="AJ1050" t="s">
        <v>36967</v>
      </c>
      <c r="AK1050" t="s">
        <v>33383</v>
      </c>
      <c r="AL1050" t="s">
        <v>34192</v>
      </c>
      <c r="AM1050" t="s">
        <v>37898</v>
      </c>
      <c r="AN1050" t="s">
        <v>21772</v>
      </c>
      <c r="AQ1050" t="s">
        <v>21772</v>
      </c>
      <c r="AR1050" t="s">
        <v>34357</v>
      </c>
      <c r="AV1050" t="s">
        <v>37135</v>
      </c>
      <c r="AX1050" t="s">
        <v>37135</v>
      </c>
      <c r="AY1050" t="s">
        <v>37058</v>
      </c>
      <c r="BA1050" t="s">
        <v>37059</v>
      </c>
      <c r="BB1050">
        <v>48</v>
      </c>
      <c r="BC1050" t="s">
        <v>37819</v>
      </c>
      <c r="BD1050" t="s">
        <v>34263</v>
      </c>
      <c r="BE1050" t="s">
        <v>36993</v>
      </c>
      <c r="BF1050">
        <v>0.2</v>
      </c>
      <c r="BG1050" t="str">
        <f>_xlfn.TEXTJOIN("-",TRUE,V1050,AL1050,I1050,BD1050,AR1050)</f>
        <v>AG-BX-CD-D6-EK</v>
      </c>
      <c r="BH1050" t="s">
        <v>37534</v>
      </c>
      <c r="BI1050" t="s">
        <v>38134</v>
      </c>
      <c r="BJ1050" t="s">
        <v>37907</v>
      </c>
      <c r="BK1050" cm="1">
        <f t="array" ref="BK1050">IF(LEN(TRIM(BG1050))=0,"",SUMPRODUCT(--(LEN(TRIM($BG$5:BG1050))&gt;0)))</f>
        <v>1028</v>
      </c>
      <c r="BL1050" t="str">
        <f>IF(BK1050&lt;&gt;"",_xlfn.BASE(BK1050,36,10),"")</f>
        <v>00000000SK</v>
      </c>
      <c r="BM1050" t="str">
        <f>IF(BL1050&lt;&gt;"","*"&amp;BL1050&amp;"*","")</f>
        <v>*00000000SK*</v>
      </c>
      <c r="BN1050" t="s">
        <v>37437</v>
      </c>
      <c r="BO1050" t="str">
        <f>_xlfn.TEXTJOIN("-",TRUE,N1050,T1050)</f>
        <v>DAT004-M16</v>
      </c>
      <c r="CP1050" t="s">
        <v>37900</v>
      </c>
      <c r="CU1050">
        <v>16.989999999999998</v>
      </c>
      <c r="DT1050" t="s">
        <v>37026</v>
      </c>
      <c r="EC1050" s="7">
        <f t="shared" si="126"/>
        <v>21.237499999999997</v>
      </c>
      <c r="EN1050" t="s">
        <v>36995</v>
      </c>
      <c r="EO1050">
        <v>1731138031</v>
      </c>
      <c r="EP1050" t="s">
        <v>37403</v>
      </c>
      <c r="EQ1050" t="s">
        <v>36996</v>
      </c>
      <c r="ER1050" t="s">
        <v>36997</v>
      </c>
      <c r="ES1050" t="s">
        <v>36967</v>
      </c>
      <c r="ET1050" t="s">
        <v>37761</v>
      </c>
      <c r="EU1050" t="s">
        <v>36999</v>
      </c>
      <c r="FB1050" t="s">
        <v>35377</v>
      </c>
      <c r="FC1050" t="s">
        <v>37782</v>
      </c>
      <c r="FD1050" t="s">
        <v>21772</v>
      </c>
      <c r="FF1050" t="s">
        <v>36990</v>
      </c>
      <c r="FG1050" t="s">
        <v>36990</v>
      </c>
      <c r="FH1050" t="s">
        <v>37900</v>
      </c>
      <c r="FI1050" t="s">
        <v>37762</v>
      </c>
      <c r="FJ1050" t="s">
        <v>37763</v>
      </c>
      <c r="FK1050" t="s">
        <v>37764</v>
      </c>
      <c r="FL1050" t="s">
        <v>37765</v>
      </c>
      <c r="FM1050" t="s">
        <v>37766</v>
      </c>
      <c r="FN1050" t="s">
        <v>37767</v>
      </c>
      <c r="FO1050" t="s">
        <v>37768</v>
      </c>
      <c r="FP1050" t="s">
        <v>37769</v>
      </c>
      <c r="FQ1050" t="s">
        <v>37028</v>
      </c>
      <c r="FR1050" t="s">
        <v>37008</v>
      </c>
      <c r="FS1050" t="s">
        <v>37009</v>
      </c>
      <c r="FT1050" t="s">
        <v>33383</v>
      </c>
      <c r="FU1050" t="s">
        <v>33383</v>
      </c>
      <c r="FV1050" t="s">
        <v>21772</v>
      </c>
      <c r="FW1050" t="s">
        <v>37030</v>
      </c>
      <c r="FX1050" t="s">
        <v>37031</v>
      </c>
      <c r="FY1050" t="s">
        <v>36971</v>
      </c>
      <c r="FZ1050" t="s">
        <v>36990</v>
      </c>
      <c r="GA1050" t="s">
        <v>37783</v>
      </c>
      <c r="GB1050" t="s">
        <v>37403</v>
      </c>
      <c r="GC1050" t="s">
        <v>37032</v>
      </c>
      <c r="GD1050" t="s">
        <v>37033</v>
      </c>
      <c r="GE1050" t="s">
        <v>37770</v>
      </c>
      <c r="GF1050" t="s">
        <v>37771</v>
      </c>
      <c r="GG1050" t="s">
        <v>37772</v>
      </c>
      <c r="GH1050" t="s">
        <v>37773</v>
      </c>
      <c r="GI1050" t="s">
        <v>37774</v>
      </c>
      <c r="GJ1050" t="s">
        <v>37034</v>
      </c>
      <c r="GK1050" t="s">
        <v>37035</v>
      </c>
      <c r="GL1050" t="s">
        <v>37784</v>
      </c>
      <c r="GM1050" t="s">
        <v>37785</v>
      </c>
      <c r="GN1050" t="s">
        <v>37786</v>
      </c>
      <c r="GO1050" t="s">
        <v>36973</v>
      </c>
      <c r="GP1050" t="s">
        <v>21772</v>
      </c>
      <c r="GQ1050" t="s">
        <v>37010</v>
      </c>
      <c r="GR1050" t="s">
        <v>37404</v>
      </c>
      <c r="GT1050" t="s">
        <v>37011</v>
      </c>
      <c r="GU1050">
        <f t="shared" si="127"/>
        <v>21.25</v>
      </c>
      <c r="GV1050">
        <f t="shared" si="128"/>
        <v>21.25</v>
      </c>
      <c r="GX1050">
        <v>17</v>
      </c>
      <c r="GY1050" t="s">
        <v>37012</v>
      </c>
      <c r="HA1050" t="s">
        <v>37013</v>
      </c>
      <c r="HE1050">
        <v>16.989999999999998</v>
      </c>
    </row>
    <row r="1051" spans="1:213">
      <c r="A1051" t="s">
        <v>29123</v>
      </c>
      <c r="B1051" t="s">
        <v>36962</v>
      </c>
      <c r="C1051" t="s">
        <v>36963</v>
      </c>
      <c r="D1051" t="s">
        <v>21391</v>
      </c>
      <c r="E1051">
        <v>1</v>
      </c>
      <c r="F1051" t="s">
        <v>36964</v>
      </c>
      <c r="G1051" t="s">
        <v>38</v>
      </c>
      <c r="H1051" t="s">
        <v>37283</v>
      </c>
      <c r="I1051" t="s">
        <v>34210</v>
      </c>
      <c r="J1051" t="s">
        <v>33297</v>
      </c>
      <c r="K1051" t="s">
        <v>21308</v>
      </c>
      <c r="L1051" t="s">
        <v>33298</v>
      </c>
      <c r="M1051" t="s">
        <v>33343</v>
      </c>
      <c r="N1051" t="s">
        <v>21360</v>
      </c>
      <c r="O1051" t="s">
        <v>33344</v>
      </c>
      <c r="P1051" t="s">
        <v>21282</v>
      </c>
      <c r="Q1051" t="s">
        <v>33300</v>
      </c>
      <c r="T1051" t="s">
        <v>33349</v>
      </c>
      <c r="U1051" t="s">
        <v>37776</v>
      </c>
      <c r="V1051" t="s">
        <v>34104</v>
      </c>
      <c r="W1051" t="s">
        <v>36967</v>
      </c>
      <c r="X1051" t="s">
        <v>36968</v>
      </c>
      <c r="Y1051" t="s">
        <v>36969</v>
      </c>
      <c r="Z1051">
        <v>200</v>
      </c>
      <c r="AA1051">
        <v>171</v>
      </c>
      <c r="AB1051" t="s">
        <v>37018</v>
      </c>
      <c r="AC1051" t="s">
        <v>36990</v>
      </c>
      <c r="AD1051" t="s">
        <v>36971</v>
      </c>
      <c r="AE1051" t="s">
        <v>36972</v>
      </c>
      <c r="AF1051" t="s">
        <v>36973</v>
      </c>
      <c r="AH1051" t="s">
        <v>37757</v>
      </c>
      <c r="AJ1051" t="s">
        <v>36967</v>
      </c>
      <c r="AK1051" t="s">
        <v>33410</v>
      </c>
      <c r="AL1051" t="s">
        <v>217</v>
      </c>
      <c r="AM1051" t="s">
        <v>37777</v>
      </c>
      <c r="AN1051" t="s">
        <v>28824</v>
      </c>
      <c r="AQ1051" t="s">
        <v>28824</v>
      </c>
      <c r="AR1051" t="s">
        <v>34343</v>
      </c>
      <c r="AW1051" t="s">
        <v>37135</v>
      </c>
      <c r="AX1051" t="s">
        <v>37135</v>
      </c>
      <c r="AY1051" t="s">
        <v>37021</v>
      </c>
      <c r="BA1051" t="s">
        <v>353</v>
      </c>
      <c r="BB1051">
        <v>48</v>
      </c>
      <c r="BC1051" t="s">
        <v>37022</v>
      </c>
      <c r="BD1051" t="s">
        <v>28739</v>
      </c>
      <c r="BE1051" t="s">
        <v>36993</v>
      </c>
      <c r="BF1051">
        <v>0.2</v>
      </c>
      <c r="BG1051" t="str">
        <f>_xlfn.TEXTJOIN("-",TRUE,V1051,AL1051,I1051,BD1051,AR1051)</f>
        <v>AG-B16-CD-D3-ED</v>
      </c>
      <c r="BH1051" t="s">
        <v>38135</v>
      </c>
      <c r="BI1051" t="s">
        <v>38136</v>
      </c>
      <c r="BJ1051" t="s">
        <v>37910</v>
      </c>
      <c r="BK1051" cm="1">
        <f t="array" ref="BK1051">IF(LEN(TRIM(BG1051))=0,"",SUMPRODUCT(--(LEN(TRIM($BG$5:BG1051))&gt;0)))</f>
        <v>1029</v>
      </c>
      <c r="BL1051" t="str">
        <f>IF(BK1051&lt;&gt;"",_xlfn.BASE(BK1051,36,10),"")</f>
        <v>00000000SL</v>
      </c>
      <c r="BM1051" t="str">
        <f>IF(BL1051&lt;&gt;"","*"&amp;BL1051&amp;"*","")</f>
        <v>*00000000SL*</v>
      </c>
      <c r="BN1051" t="s">
        <v>37908</v>
      </c>
      <c r="BO1051" t="str">
        <f>_xlfn.TEXTJOIN("-",TRUE,N1051,T1051)</f>
        <v>DAT004-M16</v>
      </c>
      <c r="CP1051" t="s">
        <v>37911</v>
      </c>
      <c r="CU1051">
        <v>13.99</v>
      </c>
      <c r="DT1051" t="s">
        <v>37026</v>
      </c>
      <c r="EC1051" s="7">
        <f t="shared" si="126"/>
        <v>17.487500000000001</v>
      </c>
      <c r="EN1051" t="s">
        <v>36995</v>
      </c>
      <c r="EO1051">
        <v>1731138031</v>
      </c>
      <c r="EP1051" t="s">
        <v>36968</v>
      </c>
      <c r="EQ1051" t="s">
        <v>36996</v>
      </c>
      <c r="ER1051" t="s">
        <v>36997</v>
      </c>
      <c r="ES1051" t="s">
        <v>36967</v>
      </c>
      <c r="ET1051" t="s">
        <v>37761</v>
      </c>
      <c r="EU1051" t="s">
        <v>36999</v>
      </c>
      <c r="FB1051" t="s">
        <v>35377</v>
      </c>
      <c r="FC1051" t="s">
        <v>37782</v>
      </c>
      <c r="FD1051" t="s">
        <v>28824</v>
      </c>
      <c r="FF1051" t="s">
        <v>36990</v>
      </c>
      <c r="FG1051" t="s">
        <v>36990</v>
      </c>
      <c r="FH1051" t="s">
        <v>37911</v>
      </c>
      <c r="FI1051" t="s">
        <v>37762</v>
      </c>
      <c r="FJ1051" t="s">
        <v>37763</v>
      </c>
      <c r="FK1051" t="s">
        <v>37764</v>
      </c>
      <c r="FL1051" t="s">
        <v>37765</v>
      </c>
      <c r="FM1051" t="s">
        <v>37766</v>
      </c>
      <c r="FN1051" t="s">
        <v>37767</v>
      </c>
      <c r="FO1051" t="s">
        <v>37768</v>
      </c>
      <c r="FP1051" t="s">
        <v>37769</v>
      </c>
      <c r="FQ1051" t="s">
        <v>37028</v>
      </c>
      <c r="FR1051" t="s">
        <v>37008</v>
      </c>
      <c r="FS1051" t="s">
        <v>37009</v>
      </c>
      <c r="FT1051" t="s">
        <v>33410</v>
      </c>
      <c r="FU1051" t="s">
        <v>33410</v>
      </c>
      <c r="FV1051" t="s">
        <v>28824</v>
      </c>
      <c r="FW1051" t="s">
        <v>37030</v>
      </c>
      <c r="FX1051" t="s">
        <v>37031</v>
      </c>
      <c r="FY1051" t="s">
        <v>36971</v>
      </c>
      <c r="FZ1051" t="s">
        <v>36990</v>
      </c>
      <c r="GA1051" t="s">
        <v>37783</v>
      </c>
      <c r="GB1051" t="s">
        <v>36968</v>
      </c>
      <c r="GC1051" t="s">
        <v>37032</v>
      </c>
      <c r="GD1051" t="s">
        <v>37033</v>
      </c>
      <c r="GE1051" t="s">
        <v>37770</v>
      </c>
      <c r="GF1051" t="s">
        <v>37771</v>
      </c>
      <c r="GG1051" t="s">
        <v>37772</v>
      </c>
      <c r="GH1051" t="s">
        <v>37773</v>
      </c>
      <c r="GI1051" t="s">
        <v>37774</v>
      </c>
      <c r="GJ1051" t="s">
        <v>37034</v>
      </c>
      <c r="GK1051" t="s">
        <v>37035</v>
      </c>
      <c r="GL1051" t="s">
        <v>37784</v>
      </c>
      <c r="GM1051" t="s">
        <v>37785</v>
      </c>
      <c r="GN1051" t="s">
        <v>37786</v>
      </c>
      <c r="GO1051" t="s">
        <v>36973</v>
      </c>
      <c r="GP1051" t="s">
        <v>28824</v>
      </c>
      <c r="GQ1051" t="s">
        <v>37010</v>
      </c>
      <c r="GR1051" t="s">
        <v>36969</v>
      </c>
      <c r="GT1051" t="s">
        <v>37011</v>
      </c>
      <c r="GU1051">
        <f t="shared" si="127"/>
        <v>17.5</v>
      </c>
      <c r="GV1051">
        <f t="shared" si="128"/>
        <v>17.5</v>
      </c>
      <c r="GX1051">
        <v>14</v>
      </c>
      <c r="GY1051" t="s">
        <v>37012</v>
      </c>
      <c r="HA1051" t="s">
        <v>37013</v>
      </c>
      <c r="HE1051">
        <v>13.99</v>
      </c>
    </row>
    <row r="1052" spans="1:213">
      <c r="A1052" t="s">
        <v>29123</v>
      </c>
      <c r="B1052" t="s">
        <v>36962</v>
      </c>
      <c r="C1052" t="s">
        <v>36963</v>
      </c>
      <c r="D1052" t="s">
        <v>21391</v>
      </c>
      <c r="E1052">
        <v>1</v>
      </c>
      <c r="F1052" t="s">
        <v>36964</v>
      </c>
      <c r="G1052" t="s">
        <v>38</v>
      </c>
      <c r="H1052" t="s">
        <v>37283</v>
      </c>
      <c r="I1052" t="s">
        <v>34210</v>
      </c>
      <c r="J1052" t="s">
        <v>33297</v>
      </c>
      <c r="K1052" t="s">
        <v>21308</v>
      </c>
      <c r="L1052" t="s">
        <v>33298</v>
      </c>
      <c r="M1052" t="s">
        <v>33343</v>
      </c>
      <c r="N1052" t="s">
        <v>21360</v>
      </c>
      <c r="O1052" t="s">
        <v>33344</v>
      </c>
      <c r="P1052" t="s">
        <v>21282</v>
      </c>
      <c r="Q1052" t="s">
        <v>33300</v>
      </c>
      <c r="T1052" t="s">
        <v>33349</v>
      </c>
      <c r="U1052" t="s">
        <v>37776</v>
      </c>
      <c r="V1052" t="s">
        <v>34104</v>
      </c>
      <c r="W1052" t="s">
        <v>36967</v>
      </c>
      <c r="X1052" t="s">
        <v>36968</v>
      </c>
      <c r="Y1052" t="s">
        <v>36969</v>
      </c>
      <c r="Z1052">
        <v>200</v>
      </c>
      <c r="AA1052">
        <v>186</v>
      </c>
      <c r="AB1052" t="s">
        <v>37018</v>
      </c>
      <c r="AC1052" t="s">
        <v>36990</v>
      </c>
      <c r="AD1052" t="s">
        <v>36971</v>
      </c>
      <c r="AE1052" t="s">
        <v>36972</v>
      </c>
      <c r="AF1052" t="s">
        <v>36973</v>
      </c>
      <c r="AH1052" t="s">
        <v>37757</v>
      </c>
      <c r="AJ1052" t="s">
        <v>36967</v>
      </c>
      <c r="AK1052" t="s">
        <v>33410</v>
      </c>
      <c r="AL1052" t="s">
        <v>217</v>
      </c>
      <c r="AM1052" t="s">
        <v>37777</v>
      </c>
      <c r="AN1052" t="s">
        <v>28795</v>
      </c>
      <c r="AQ1052" t="s">
        <v>28795</v>
      </c>
      <c r="AR1052" t="s">
        <v>34345</v>
      </c>
      <c r="AW1052" t="s">
        <v>37135</v>
      </c>
      <c r="AX1052" t="s">
        <v>37135</v>
      </c>
      <c r="AY1052" t="s">
        <v>37021</v>
      </c>
      <c r="BA1052" t="s">
        <v>353</v>
      </c>
      <c r="BB1052">
        <v>48</v>
      </c>
      <c r="BC1052" t="s">
        <v>37022</v>
      </c>
      <c r="BD1052" t="s">
        <v>28739</v>
      </c>
      <c r="BE1052" t="s">
        <v>36993</v>
      </c>
      <c r="BF1052">
        <v>0.2</v>
      </c>
      <c r="BG1052" t="str">
        <f>_xlfn.TEXTJOIN("-",TRUE,V1052,AL1052,I1052,BD1052,AR1052)</f>
        <v>AG-B16-CD-D3-EE</v>
      </c>
      <c r="BH1052" t="s">
        <v>38137</v>
      </c>
      <c r="BI1052" t="s">
        <v>38138</v>
      </c>
      <c r="BJ1052" t="s">
        <v>37914</v>
      </c>
      <c r="BK1052" cm="1">
        <f t="array" ref="BK1052">IF(LEN(TRIM(BG1052))=0,"",SUMPRODUCT(--(LEN(TRIM($BG$5:BG1052))&gt;0)))</f>
        <v>1030</v>
      </c>
      <c r="BL1052" t="str">
        <f>IF(BK1052&lt;&gt;"",_xlfn.BASE(BK1052,36,10),"")</f>
        <v>00000000SM</v>
      </c>
      <c r="BM1052" t="str">
        <f>IF(BL1052&lt;&gt;"","*"&amp;BL1052&amp;"*","")</f>
        <v>*00000000SM*</v>
      </c>
      <c r="BN1052" t="s">
        <v>37912</v>
      </c>
      <c r="BO1052" t="str">
        <f>_xlfn.TEXTJOIN("-",TRUE,N1052,T1052)</f>
        <v>DAT004-M16</v>
      </c>
      <c r="CP1052" t="s">
        <v>37911</v>
      </c>
      <c r="CU1052">
        <v>13.99</v>
      </c>
      <c r="DT1052" t="s">
        <v>37026</v>
      </c>
      <c r="EC1052" s="7">
        <f t="shared" si="126"/>
        <v>17.487500000000001</v>
      </c>
      <c r="EN1052" t="s">
        <v>36995</v>
      </c>
      <c r="EO1052">
        <v>1731138031</v>
      </c>
      <c r="EP1052" t="s">
        <v>36968</v>
      </c>
      <c r="EQ1052" t="s">
        <v>36996</v>
      </c>
      <c r="ER1052" t="s">
        <v>36997</v>
      </c>
      <c r="ES1052" t="s">
        <v>36967</v>
      </c>
      <c r="ET1052" t="s">
        <v>37761</v>
      </c>
      <c r="EU1052" t="s">
        <v>36999</v>
      </c>
      <c r="FB1052" t="s">
        <v>35377</v>
      </c>
      <c r="FC1052" t="s">
        <v>37782</v>
      </c>
      <c r="FD1052" t="s">
        <v>28795</v>
      </c>
      <c r="FF1052" t="s">
        <v>36990</v>
      </c>
      <c r="FG1052" t="s">
        <v>36990</v>
      </c>
      <c r="FH1052" t="s">
        <v>37911</v>
      </c>
      <c r="FI1052" t="s">
        <v>37762</v>
      </c>
      <c r="FJ1052" t="s">
        <v>37763</v>
      </c>
      <c r="FK1052" t="s">
        <v>37764</v>
      </c>
      <c r="FL1052" t="s">
        <v>37765</v>
      </c>
      <c r="FM1052" t="s">
        <v>37766</v>
      </c>
      <c r="FN1052" t="s">
        <v>37767</v>
      </c>
      <c r="FO1052" t="s">
        <v>37768</v>
      </c>
      <c r="FP1052" t="s">
        <v>37769</v>
      </c>
      <c r="FQ1052" t="s">
        <v>37028</v>
      </c>
      <c r="FR1052" t="s">
        <v>37008</v>
      </c>
      <c r="FS1052" t="s">
        <v>37009</v>
      </c>
      <c r="FT1052" t="s">
        <v>33410</v>
      </c>
      <c r="FU1052" t="s">
        <v>33410</v>
      </c>
      <c r="FV1052" t="s">
        <v>28795</v>
      </c>
      <c r="FW1052" t="s">
        <v>37030</v>
      </c>
      <c r="FX1052" t="s">
        <v>37031</v>
      </c>
      <c r="FY1052" t="s">
        <v>36971</v>
      </c>
      <c r="FZ1052" t="s">
        <v>36990</v>
      </c>
      <c r="GA1052" t="s">
        <v>37783</v>
      </c>
      <c r="GB1052" t="s">
        <v>36968</v>
      </c>
      <c r="GC1052" t="s">
        <v>37032</v>
      </c>
      <c r="GD1052" t="s">
        <v>37033</v>
      </c>
      <c r="GE1052" t="s">
        <v>37770</v>
      </c>
      <c r="GF1052" t="s">
        <v>37771</v>
      </c>
      <c r="GG1052" t="s">
        <v>37772</v>
      </c>
      <c r="GH1052" t="s">
        <v>37773</v>
      </c>
      <c r="GI1052" t="s">
        <v>37774</v>
      </c>
      <c r="GJ1052" t="s">
        <v>37034</v>
      </c>
      <c r="GK1052" t="s">
        <v>37035</v>
      </c>
      <c r="GL1052" t="s">
        <v>37784</v>
      </c>
      <c r="GM1052" t="s">
        <v>37785</v>
      </c>
      <c r="GN1052" t="s">
        <v>37786</v>
      </c>
      <c r="GO1052" t="s">
        <v>36973</v>
      </c>
      <c r="GP1052" t="s">
        <v>28795</v>
      </c>
      <c r="GQ1052" t="s">
        <v>37010</v>
      </c>
      <c r="GR1052" t="s">
        <v>36969</v>
      </c>
      <c r="GT1052" t="s">
        <v>37011</v>
      </c>
      <c r="GU1052">
        <f t="shared" si="127"/>
        <v>17.5</v>
      </c>
      <c r="GV1052">
        <f t="shared" si="128"/>
        <v>17.5</v>
      </c>
      <c r="GX1052">
        <v>14</v>
      </c>
      <c r="GY1052" t="s">
        <v>37012</v>
      </c>
      <c r="HA1052" t="s">
        <v>37013</v>
      </c>
      <c r="HE1052">
        <v>13.99</v>
      </c>
    </row>
    <row r="1053" spans="1:213">
      <c r="A1053" t="s">
        <v>29123</v>
      </c>
      <c r="B1053" t="s">
        <v>36962</v>
      </c>
      <c r="C1053" t="s">
        <v>36963</v>
      </c>
      <c r="D1053" t="s">
        <v>21391</v>
      </c>
      <c r="E1053">
        <v>1</v>
      </c>
      <c r="F1053" t="s">
        <v>36964</v>
      </c>
      <c r="G1053" t="s">
        <v>38</v>
      </c>
      <c r="H1053" t="s">
        <v>37283</v>
      </c>
      <c r="I1053" t="s">
        <v>34210</v>
      </c>
      <c r="J1053" t="s">
        <v>33297</v>
      </c>
      <c r="K1053" t="s">
        <v>21308</v>
      </c>
      <c r="L1053" t="s">
        <v>33298</v>
      </c>
      <c r="M1053" t="s">
        <v>33343</v>
      </c>
      <c r="N1053" t="s">
        <v>21360</v>
      </c>
      <c r="O1053" t="s">
        <v>33344</v>
      </c>
      <c r="P1053" t="s">
        <v>21282</v>
      </c>
      <c r="Q1053" t="s">
        <v>33300</v>
      </c>
      <c r="T1053" t="s">
        <v>33349</v>
      </c>
      <c r="U1053" t="s">
        <v>37776</v>
      </c>
      <c r="V1053" t="s">
        <v>34104</v>
      </c>
      <c r="W1053" t="s">
        <v>36967</v>
      </c>
      <c r="X1053" t="s">
        <v>36968</v>
      </c>
      <c r="Y1053" t="s">
        <v>36969</v>
      </c>
      <c r="Z1053">
        <v>200</v>
      </c>
      <c r="AA1053">
        <v>195</v>
      </c>
      <c r="AB1053" t="s">
        <v>37018</v>
      </c>
      <c r="AC1053" t="s">
        <v>36990</v>
      </c>
      <c r="AD1053" t="s">
        <v>36971</v>
      </c>
      <c r="AE1053" t="s">
        <v>36972</v>
      </c>
      <c r="AF1053" t="s">
        <v>36973</v>
      </c>
      <c r="AH1053" t="s">
        <v>37757</v>
      </c>
      <c r="AJ1053" t="s">
        <v>36967</v>
      </c>
      <c r="AK1053" t="s">
        <v>33410</v>
      </c>
      <c r="AL1053" t="s">
        <v>217</v>
      </c>
      <c r="AM1053" t="s">
        <v>37777</v>
      </c>
      <c r="AN1053" t="s">
        <v>28789</v>
      </c>
      <c r="AQ1053" t="s">
        <v>28789</v>
      </c>
      <c r="AR1053" t="s">
        <v>34347</v>
      </c>
      <c r="AW1053" t="s">
        <v>37135</v>
      </c>
      <c r="AX1053" t="s">
        <v>37135</v>
      </c>
      <c r="AY1053" t="s">
        <v>37021</v>
      </c>
      <c r="BA1053" t="s">
        <v>353</v>
      </c>
      <c r="BB1053">
        <v>48</v>
      </c>
      <c r="BC1053" t="s">
        <v>37022</v>
      </c>
      <c r="BD1053" t="s">
        <v>28739</v>
      </c>
      <c r="BE1053" t="s">
        <v>36993</v>
      </c>
      <c r="BF1053">
        <v>0.2</v>
      </c>
      <c r="BG1053" t="str">
        <f>_xlfn.TEXTJOIN("-",TRUE,V1053,AL1053,I1053,BD1053,AR1053)</f>
        <v>AG-B16-CD-D3-EF</v>
      </c>
      <c r="BH1053" t="s">
        <v>38139</v>
      </c>
      <c r="BI1053" t="s">
        <v>38140</v>
      </c>
      <c r="BJ1053" t="s">
        <v>37917</v>
      </c>
      <c r="BK1053" cm="1">
        <f t="array" ref="BK1053">IF(LEN(TRIM(BG1053))=0,"",SUMPRODUCT(--(LEN(TRIM($BG$5:BG1053))&gt;0)))</f>
        <v>1031</v>
      </c>
      <c r="BL1053" t="str">
        <f>IF(BK1053&lt;&gt;"",_xlfn.BASE(BK1053,36,10),"")</f>
        <v>00000000SN</v>
      </c>
      <c r="BM1053" t="str">
        <f>IF(BL1053&lt;&gt;"","*"&amp;BL1053&amp;"*","")</f>
        <v>*00000000SN*</v>
      </c>
      <c r="BN1053" t="s">
        <v>37915</v>
      </c>
      <c r="BO1053" t="str">
        <f>_xlfn.TEXTJOIN("-",TRUE,N1053,T1053)</f>
        <v>DAT004-M16</v>
      </c>
      <c r="CP1053" t="s">
        <v>37911</v>
      </c>
      <c r="CU1053">
        <v>13.99</v>
      </c>
      <c r="DT1053" t="s">
        <v>37026</v>
      </c>
      <c r="EC1053" s="7">
        <f t="shared" si="126"/>
        <v>17.487500000000001</v>
      </c>
      <c r="EN1053" t="s">
        <v>36995</v>
      </c>
      <c r="EO1053">
        <v>1731138031</v>
      </c>
      <c r="EP1053" t="s">
        <v>36968</v>
      </c>
      <c r="EQ1053" t="s">
        <v>36996</v>
      </c>
      <c r="ER1053" t="s">
        <v>36997</v>
      </c>
      <c r="ES1053" t="s">
        <v>36967</v>
      </c>
      <c r="ET1053" t="s">
        <v>37761</v>
      </c>
      <c r="EU1053" t="s">
        <v>36999</v>
      </c>
      <c r="FB1053" t="s">
        <v>35377</v>
      </c>
      <c r="FC1053" t="s">
        <v>37782</v>
      </c>
      <c r="FD1053" t="s">
        <v>28789</v>
      </c>
      <c r="FF1053" t="s">
        <v>36990</v>
      </c>
      <c r="FG1053" t="s">
        <v>36990</v>
      </c>
      <c r="FH1053" t="s">
        <v>37911</v>
      </c>
      <c r="FI1053" t="s">
        <v>37762</v>
      </c>
      <c r="FJ1053" t="s">
        <v>37763</v>
      </c>
      <c r="FK1053" t="s">
        <v>37764</v>
      </c>
      <c r="FL1053" t="s">
        <v>37765</v>
      </c>
      <c r="FM1053" t="s">
        <v>37766</v>
      </c>
      <c r="FN1053" t="s">
        <v>37767</v>
      </c>
      <c r="FO1053" t="s">
        <v>37768</v>
      </c>
      <c r="FP1053" t="s">
        <v>37769</v>
      </c>
      <c r="FQ1053" t="s">
        <v>37028</v>
      </c>
      <c r="FR1053" t="s">
        <v>37008</v>
      </c>
      <c r="FS1053" t="s">
        <v>37009</v>
      </c>
      <c r="FT1053" t="s">
        <v>33410</v>
      </c>
      <c r="FU1053" t="s">
        <v>33410</v>
      </c>
      <c r="FV1053" t="s">
        <v>28789</v>
      </c>
      <c r="FW1053" t="s">
        <v>37030</v>
      </c>
      <c r="FX1053" t="s">
        <v>37031</v>
      </c>
      <c r="FY1053" t="s">
        <v>36971</v>
      </c>
      <c r="FZ1053" t="s">
        <v>36990</v>
      </c>
      <c r="GA1053" t="s">
        <v>37783</v>
      </c>
      <c r="GB1053" t="s">
        <v>36968</v>
      </c>
      <c r="GC1053" t="s">
        <v>37032</v>
      </c>
      <c r="GD1053" t="s">
        <v>37033</v>
      </c>
      <c r="GE1053" t="s">
        <v>37770</v>
      </c>
      <c r="GF1053" t="s">
        <v>37771</v>
      </c>
      <c r="GG1053" t="s">
        <v>37772</v>
      </c>
      <c r="GH1053" t="s">
        <v>37773</v>
      </c>
      <c r="GI1053" t="s">
        <v>37774</v>
      </c>
      <c r="GJ1053" t="s">
        <v>37034</v>
      </c>
      <c r="GK1053" t="s">
        <v>37035</v>
      </c>
      <c r="GL1053" t="s">
        <v>37784</v>
      </c>
      <c r="GM1053" t="s">
        <v>37785</v>
      </c>
      <c r="GN1053" t="s">
        <v>37786</v>
      </c>
      <c r="GO1053" t="s">
        <v>36973</v>
      </c>
      <c r="GP1053" t="s">
        <v>28789</v>
      </c>
      <c r="GQ1053" t="s">
        <v>37010</v>
      </c>
      <c r="GR1053" t="s">
        <v>36969</v>
      </c>
      <c r="GT1053" t="s">
        <v>37011</v>
      </c>
      <c r="GU1053">
        <f t="shared" si="127"/>
        <v>17.5</v>
      </c>
      <c r="GV1053">
        <f t="shared" si="128"/>
        <v>17.5</v>
      </c>
      <c r="GX1053">
        <v>14</v>
      </c>
      <c r="GY1053" t="s">
        <v>37012</v>
      </c>
      <c r="HA1053" t="s">
        <v>37013</v>
      </c>
      <c r="HE1053">
        <v>13.99</v>
      </c>
    </row>
    <row r="1054" spans="1:213">
      <c r="A1054" t="s">
        <v>29123</v>
      </c>
      <c r="B1054" t="s">
        <v>36962</v>
      </c>
      <c r="C1054" t="s">
        <v>36963</v>
      </c>
      <c r="D1054" t="s">
        <v>21391</v>
      </c>
      <c r="E1054">
        <v>1</v>
      </c>
      <c r="F1054" t="s">
        <v>36964</v>
      </c>
      <c r="G1054" t="s">
        <v>38</v>
      </c>
      <c r="H1054" t="s">
        <v>37283</v>
      </c>
      <c r="I1054" t="s">
        <v>34210</v>
      </c>
      <c r="J1054" t="s">
        <v>33297</v>
      </c>
      <c r="K1054" t="s">
        <v>21308</v>
      </c>
      <c r="L1054" t="s">
        <v>33298</v>
      </c>
      <c r="M1054" t="s">
        <v>33343</v>
      </c>
      <c r="N1054" t="s">
        <v>21360</v>
      </c>
      <c r="O1054" t="s">
        <v>33344</v>
      </c>
      <c r="P1054" t="s">
        <v>21282</v>
      </c>
      <c r="Q1054" t="s">
        <v>33300</v>
      </c>
      <c r="T1054" t="s">
        <v>33349</v>
      </c>
      <c r="U1054" t="s">
        <v>37776</v>
      </c>
      <c r="V1054" t="s">
        <v>34104</v>
      </c>
      <c r="W1054" t="s">
        <v>36967</v>
      </c>
      <c r="X1054" t="s">
        <v>36968</v>
      </c>
      <c r="Y1054" t="s">
        <v>36969</v>
      </c>
      <c r="Z1054">
        <v>300</v>
      </c>
      <c r="AA1054">
        <v>221</v>
      </c>
      <c r="AB1054" t="s">
        <v>37018</v>
      </c>
      <c r="AC1054" t="s">
        <v>36990</v>
      </c>
      <c r="AD1054" t="s">
        <v>36971</v>
      </c>
      <c r="AE1054" t="s">
        <v>36972</v>
      </c>
      <c r="AF1054" t="s">
        <v>36973</v>
      </c>
      <c r="AH1054" t="s">
        <v>37757</v>
      </c>
      <c r="AJ1054" t="s">
        <v>36967</v>
      </c>
      <c r="AK1054" t="s">
        <v>33410</v>
      </c>
      <c r="AL1054" t="s">
        <v>217</v>
      </c>
      <c r="AM1054" t="s">
        <v>37777</v>
      </c>
      <c r="AN1054" t="s">
        <v>29088</v>
      </c>
      <c r="AQ1054" t="s">
        <v>29088</v>
      </c>
      <c r="AR1054" t="s">
        <v>34349</v>
      </c>
      <c r="AW1054" t="s">
        <v>37135</v>
      </c>
      <c r="AX1054" t="s">
        <v>37135</v>
      </c>
      <c r="AY1054" t="s">
        <v>37021</v>
      </c>
      <c r="BA1054" t="s">
        <v>353</v>
      </c>
      <c r="BB1054">
        <v>48</v>
      </c>
      <c r="BC1054" t="s">
        <v>37048</v>
      </c>
      <c r="BD1054" t="s">
        <v>34259</v>
      </c>
      <c r="BE1054" t="s">
        <v>36993</v>
      </c>
      <c r="BF1054">
        <v>0.2</v>
      </c>
      <c r="BG1054" t="str">
        <f>_xlfn.TEXTJOIN("-",TRUE,V1054,AL1054,I1054,BD1054,AR1054)</f>
        <v>AG-B16-CD-D4-EG</v>
      </c>
      <c r="BH1054" t="s">
        <v>38141</v>
      </c>
      <c r="BI1054" t="s">
        <v>38142</v>
      </c>
      <c r="BJ1054" t="s">
        <v>37920</v>
      </c>
      <c r="BK1054" cm="1">
        <f t="array" ref="BK1054">IF(LEN(TRIM(BG1054))=0,"",SUMPRODUCT(--(LEN(TRIM($BG$5:BG1054))&gt;0)))</f>
        <v>1032</v>
      </c>
      <c r="BL1054" t="str">
        <f>IF(BK1054&lt;&gt;"",_xlfn.BASE(BK1054,36,10),"")</f>
        <v>00000000SO</v>
      </c>
      <c r="BM1054" t="str">
        <f>IF(BL1054&lt;&gt;"","*"&amp;BL1054&amp;"*","")</f>
        <v>*00000000SO*</v>
      </c>
      <c r="BN1054" t="s">
        <v>37918</v>
      </c>
      <c r="BO1054" t="str">
        <f>_xlfn.TEXTJOIN("-",TRUE,N1054,T1054)</f>
        <v>DAT004-M16</v>
      </c>
      <c r="CP1054" t="s">
        <v>37911</v>
      </c>
      <c r="CU1054">
        <v>13.99</v>
      </c>
      <c r="DT1054" t="s">
        <v>37026</v>
      </c>
      <c r="EC1054" s="7">
        <f t="shared" si="126"/>
        <v>17.487500000000001</v>
      </c>
      <c r="EN1054" t="s">
        <v>36995</v>
      </c>
      <c r="EO1054">
        <v>1731138031</v>
      </c>
      <c r="EP1054" t="s">
        <v>36968</v>
      </c>
      <c r="EQ1054" t="s">
        <v>36996</v>
      </c>
      <c r="ER1054" t="s">
        <v>36997</v>
      </c>
      <c r="ES1054" t="s">
        <v>36967</v>
      </c>
      <c r="ET1054" t="s">
        <v>37761</v>
      </c>
      <c r="EU1054" t="s">
        <v>36999</v>
      </c>
      <c r="FB1054" t="s">
        <v>35377</v>
      </c>
      <c r="FC1054" t="s">
        <v>37782</v>
      </c>
      <c r="FD1054" t="s">
        <v>29088</v>
      </c>
      <c r="FF1054" t="s">
        <v>36990</v>
      </c>
      <c r="FG1054" t="s">
        <v>36990</v>
      </c>
      <c r="FH1054" t="s">
        <v>37911</v>
      </c>
      <c r="FI1054" t="s">
        <v>37762</v>
      </c>
      <c r="FJ1054" t="s">
        <v>37763</v>
      </c>
      <c r="FK1054" t="s">
        <v>37764</v>
      </c>
      <c r="FL1054" t="s">
        <v>37765</v>
      </c>
      <c r="FM1054" t="s">
        <v>37766</v>
      </c>
      <c r="FN1054" t="s">
        <v>37767</v>
      </c>
      <c r="FO1054" t="s">
        <v>37768</v>
      </c>
      <c r="FP1054" t="s">
        <v>37769</v>
      </c>
      <c r="FQ1054" t="s">
        <v>37028</v>
      </c>
      <c r="FR1054" t="s">
        <v>37008</v>
      </c>
      <c r="FS1054" t="s">
        <v>37009</v>
      </c>
      <c r="FT1054" t="s">
        <v>33410</v>
      </c>
      <c r="FU1054" t="s">
        <v>33410</v>
      </c>
      <c r="FV1054" t="s">
        <v>29088</v>
      </c>
      <c r="FW1054" t="s">
        <v>37030</v>
      </c>
      <c r="FX1054" t="s">
        <v>37031</v>
      </c>
      <c r="FY1054" t="s">
        <v>36971</v>
      </c>
      <c r="FZ1054" t="s">
        <v>36990</v>
      </c>
      <c r="GA1054" t="s">
        <v>37783</v>
      </c>
      <c r="GB1054" t="s">
        <v>36968</v>
      </c>
      <c r="GC1054" t="s">
        <v>37032</v>
      </c>
      <c r="GD1054" t="s">
        <v>37033</v>
      </c>
      <c r="GE1054" t="s">
        <v>37770</v>
      </c>
      <c r="GF1054" t="s">
        <v>37771</v>
      </c>
      <c r="GG1054" t="s">
        <v>37772</v>
      </c>
      <c r="GH1054" t="s">
        <v>37773</v>
      </c>
      <c r="GI1054" t="s">
        <v>37774</v>
      </c>
      <c r="GJ1054" t="s">
        <v>37034</v>
      </c>
      <c r="GK1054" t="s">
        <v>37035</v>
      </c>
      <c r="GL1054" t="s">
        <v>37784</v>
      </c>
      <c r="GM1054" t="s">
        <v>37785</v>
      </c>
      <c r="GN1054" t="s">
        <v>37786</v>
      </c>
      <c r="GO1054" t="s">
        <v>36973</v>
      </c>
      <c r="GP1054" t="s">
        <v>29088</v>
      </c>
      <c r="GQ1054" t="s">
        <v>37010</v>
      </c>
      <c r="GR1054" t="s">
        <v>36969</v>
      </c>
      <c r="GT1054" t="s">
        <v>37011</v>
      </c>
      <c r="GU1054">
        <f t="shared" si="127"/>
        <v>17.5</v>
      </c>
      <c r="GV1054">
        <f t="shared" si="128"/>
        <v>17.5</v>
      </c>
      <c r="GX1054">
        <v>14</v>
      </c>
      <c r="GY1054" t="s">
        <v>37012</v>
      </c>
      <c r="HA1054" t="s">
        <v>37013</v>
      </c>
      <c r="HE1054">
        <v>13.99</v>
      </c>
    </row>
    <row r="1055" spans="1:213">
      <c r="A1055" t="s">
        <v>29123</v>
      </c>
      <c r="B1055" t="s">
        <v>36962</v>
      </c>
      <c r="C1055" t="s">
        <v>36963</v>
      </c>
      <c r="D1055" t="s">
        <v>21391</v>
      </c>
      <c r="E1055">
        <v>1</v>
      </c>
      <c r="F1055" t="s">
        <v>36964</v>
      </c>
      <c r="G1055" t="s">
        <v>38</v>
      </c>
      <c r="H1055" t="s">
        <v>37283</v>
      </c>
      <c r="I1055" t="s">
        <v>34210</v>
      </c>
      <c r="J1055" t="s">
        <v>33297</v>
      </c>
      <c r="K1055" t="s">
        <v>21308</v>
      </c>
      <c r="L1055" t="s">
        <v>33298</v>
      </c>
      <c r="M1055" t="s">
        <v>33343</v>
      </c>
      <c r="N1055" t="s">
        <v>21360</v>
      </c>
      <c r="O1055" t="s">
        <v>33344</v>
      </c>
      <c r="P1055" t="s">
        <v>21282</v>
      </c>
      <c r="Q1055" t="s">
        <v>33300</v>
      </c>
      <c r="T1055" t="s">
        <v>33349</v>
      </c>
      <c r="U1055" t="s">
        <v>37776</v>
      </c>
      <c r="V1055" t="s">
        <v>34104</v>
      </c>
      <c r="W1055" t="s">
        <v>36967</v>
      </c>
      <c r="X1055" t="s">
        <v>36968</v>
      </c>
      <c r="Y1055" t="s">
        <v>36969</v>
      </c>
      <c r="Z1055">
        <v>300</v>
      </c>
      <c r="AA1055">
        <v>236</v>
      </c>
      <c r="AB1055" t="s">
        <v>37018</v>
      </c>
      <c r="AC1055" t="s">
        <v>36990</v>
      </c>
      <c r="AD1055" t="s">
        <v>36971</v>
      </c>
      <c r="AE1055" t="s">
        <v>36972</v>
      </c>
      <c r="AF1055" t="s">
        <v>36973</v>
      </c>
      <c r="AH1055" t="s">
        <v>37757</v>
      </c>
      <c r="AJ1055" t="s">
        <v>36967</v>
      </c>
      <c r="AK1055" t="s">
        <v>33410</v>
      </c>
      <c r="AL1055" t="s">
        <v>217</v>
      </c>
      <c r="AM1055" t="s">
        <v>37777</v>
      </c>
      <c r="AN1055" t="s">
        <v>29128</v>
      </c>
      <c r="AQ1055" t="s">
        <v>29128</v>
      </c>
      <c r="AR1055" t="s">
        <v>34351</v>
      </c>
      <c r="AW1055" t="s">
        <v>37135</v>
      </c>
      <c r="AX1055" t="s">
        <v>37135</v>
      </c>
      <c r="AY1055" t="s">
        <v>37021</v>
      </c>
      <c r="BA1055" t="s">
        <v>353</v>
      </c>
      <c r="BB1055">
        <v>48</v>
      </c>
      <c r="BC1055" t="s">
        <v>37048</v>
      </c>
      <c r="BD1055" t="s">
        <v>34259</v>
      </c>
      <c r="BE1055" t="s">
        <v>36993</v>
      </c>
      <c r="BF1055">
        <v>0.2</v>
      </c>
      <c r="BG1055" t="str">
        <f>_xlfn.TEXTJOIN("-",TRUE,V1055,AL1055,I1055,BD1055,AR1055)</f>
        <v>AG-B16-CD-D4-EH</v>
      </c>
      <c r="BH1055" t="s">
        <v>38143</v>
      </c>
      <c r="BI1055" t="s">
        <v>38144</v>
      </c>
      <c r="BJ1055" t="s">
        <v>37923</v>
      </c>
      <c r="BK1055" cm="1">
        <f t="array" ref="BK1055">IF(LEN(TRIM(BG1055))=0,"",SUMPRODUCT(--(LEN(TRIM($BG$5:BG1055))&gt;0)))</f>
        <v>1033</v>
      </c>
      <c r="BL1055" t="str">
        <f>IF(BK1055&lt;&gt;"",_xlfn.BASE(BK1055,36,10),"")</f>
        <v>00000000SP</v>
      </c>
      <c r="BM1055" t="str">
        <f>IF(BL1055&lt;&gt;"","*"&amp;BL1055&amp;"*","")</f>
        <v>*00000000SP*</v>
      </c>
      <c r="BN1055" t="s">
        <v>37921</v>
      </c>
      <c r="BO1055" t="str">
        <f>_xlfn.TEXTJOIN("-",TRUE,N1055,T1055)</f>
        <v>DAT004-M16</v>
      </c>
      <c r="CP1055" t="s">
        <v>37911</v>
      </c>
      <c r="CU1055">
        <v>13.99</v>
      </c>
      <c r="DT1055" t="s">
        <v>37026</v>
      </c>
      <c r="EC1055" s="7">
        <f t="shared" si="126"/>
        <v>17.487500000000001</v>
      </c>
      <c r="EN1055" t="s">
        <v>36995</v>
      </c>
      <c r="EO1055">
        <v>1731138031</v>
      </c>
      <c r="EP1055" t="s">
        <v>36968</v>
      </c>
      <c r="EQ1055" t="s">
        <v>36996</v>
      </c>
      <c r="ER1055" t="s">
        <v>36997</v>
      </c>
      <c r="ES1055" t="s">
        <v>36967</v>
      </c>
      <c r="ET1055" t="s">
        <v>37761</v>
      </c>
      <c r="EU1055" t="s">
        <v>36999</v>
      </c>
      <c r="FB1055" t="s">
        <v>35377</v>
      </c>
      <c r="FC1055" t="s">
        <v>37782</v>
      </c>
      <c r="FD1055" t="s">
        <v>37799</v>
      </c>
      <c r="FF1055" t="s">
        <v>36990</v>
      </c>
      <c r="FG1055" t="s">
        <v>36990</v>
      </c>
      <c r="FH1055" t="s">
        <v>37911</v>
      </c>
      <c r="FI1055" t="s">
        <v>37762</v>
      </c>
      <c r="FJ1055" t="s">
        <v>37763</v>
      </c>
      <c r="FK1055" t="s">
        <v>37764</v>
      </c>
      <c r="FL1055" t="s">
        <v>37765</v>
      </c>
      <c r="FM1055" t="s">
        <v>37766</v>
      </c>
      <c r="FN1055" t="s">
        <v>37767</v>
      </c>
      <c r="FO1055" t="s">
        <v>37768</v>
      </c>
      <c r="FP1055" t="s">
        <v>37769</v>
      </c>
      <c r="FQ1055" t="s">
        <v>37028</v>
      </c>
      <c r="FR1055" t="s">
        <v>37008</v>
      </c>
      <c r="FS1055" t="s">
        <v>37009</v>
      </c>
      <c r="FT1055" t="s">
        <v>33410</v>
      </c>
      <c r="FU1055" t="s">
        <v>33410</v>
      </c>
      <c r="FV1055" t="s">
        <v>37799</v>
      </c>
      <c r="FW1055" t="s">
        <v>37030</v>
      </c>
      <c r="FX1055" t="s">
        <v>37031</v>
      </c>
      <c r="FY1055" t="s">
        <v>36971</v>
      </c>
      <c r="FZ1055" t="s">
        <v>36990</v>
      </c>
      <c r="GA1055" t="s">
        <v>37783</v>
      </c>
      <c r="GB1055" t="s">
        <v>36968</v>
      </c>
      <c r="GC1055" t="s">
        <v>37032</v>
      </c>
      <c r="GD1055" t="s">
        <v>37033</v>
      </c>
      <c r="GE1055" t="s">
        <v>37770</v>
      </c>
      <c r="GF1055" t="s">
        <v>37771</v>
      </c>
      <c r="GG1055" t="s">
        <v>37772</v>
      </c>
      <c r="GH1055" t="s">
        <v>37773</v>
      </c>
      <c r="GI1055" t="s">
        <v>37774</v>
      </c>
      <c r="GJ1055" t="s">
        <v>37034</v>
      </c>
      <c r="GK1055" t="s">
        <v>37035</v>
      </c>
      <c r="GL1055" t="s">
        <v>37784</v>
      </c>
      <c r="GM1055" t="s">
        <v>37785</v>
      </c>
      <c r="GN1055" t="s">
        <v>37786</v>
      </c>
      <c r="GO1055" t="s">
        <v>36973</v>
      </c>
      <c r="GP1055" t="s">
        <v>37799</v>
      </c>
      <c r="GQ1055" t="s">
        <v>37010</v>
      </c>
      <c r="GR1055" t="s">
        <v>36969</v>
      </c>
      <c r="GT1055" t="s">
        <v>37011</v>
      </c>
      <c r="GU1055">
        <f t="shared" si="127"/>
        <v>17.5</v>
      </c>
      <c r="GV1055">
        <f t="shared" si="128"/>
        <v>17.5</v>
      </c>
      <c r="GX1055">
        <v>14</v>
      </c>
      <c r="GY1055" t="s">
        <v>37012</v>
      </c>
      <c r="HA1055" t="s">
        <v>37013</v>
      </c>
      <c r="HE1055">
        <v>13.99</v>
      </c>
    </row>
    <row r="1056" spans="1:213">
      <c r="A1056" t="s">
        <v>29123</v>
      </c>
      <c r="B1056" t="s">
        <v>36962</v>
      </c>
      <c r="C1056" t="s">
        <v>36963</v>
      </c>
      <c r="D1056" t="s">
        <v>21391</v>
      </c>
      <c r="E1056">
        <v>1</v>
      </c>
      <c r="F1056" t="s">
        <v>36964</v>
      </c>
      <c r="G1056" t="s">
        <v>38</v>
      </c>
      <c r="H1056" t="s">
        <v>37283</v>
      </c>
      <c r="I1056" t="s">
        <v>34210</v>
      </c>
      <c r="J1056" t="s">
        <v>33297</v>
      </c>
      <c r="K1056" t="s">
        <v>21308</v>
      </c>
      <c r="L1056" t="s">
        <v>33298</v>
      </c>
      <c r="M1056" t="s">
        <v>33343</v>
      </c>
      <c r="N1056" t="s">
        <v>21360</v>
      </c>
      <c r="O1056" t="s">
        <v>33344</v>
      </c>
      <c r="P1056" t="s">
        <v>21282</v>
      </c>
      <c r="Q1056" t="s">
        <v>33300</v>
      </c>
      <c r="T1056" t="s">
        <v>33349</v>
      </c>
      <c r="U1056" t="s">
        <v>37776</v>
      </c>
      <c r="V1056" t="s">
        <v>34104</v>
      </c>
      <c r="W1056" t="s">
        <v>36967</v>
      </c>
      <c r="X1056" t="s">
        <v>36968</v>
      </c>
      <c r="Y1056" t="s">
        <v>36969</v>
      </c>
      <c r="Z1056">
        <v>300</v>
      </c>
      <c r="AA1056">
        <v>271</v>
      </c>
      <c r="AB1056" t="s">
        <v>37056</v>
      </c>
      <c r="AC1056" t="s">
        <v>36990</v>
      </c>
      <c r="AD1056" t="s">
        <v>36971</v>
      </c>
      <c r="AE1056" t="s">
        <v>36972</v>
      </c>
      <c r="AF1056" t="s">
        <v>36973</v>
      </c>
      <c r="AH1056" t="s">
        <v>37757</v>
      </c>
      <c r="AJ1056" t="s">
        <v>36967</v>
      </c>
      <c r="AK1056" t="s">
        <v>33410</v>
      </c>
      <c r="AL1056" t="s">
        <v>217</v>
      </c>
      <c r="AM1056" t="s">
        <v>37777</v>
      </c>
      <c r="AN1056" t="s">
        <v>37800</v>
      </c>
      <c r="AQ1056" t="s">
        <v>37800</v>
      </c>
      <c r="AR1056" t="s">
        <v>34353</v>
      </c>
      <c r="AW1056" t="s">
        <v>37135</v>
      </c>
      <c r="AX1056" t="s">
        <v>37135</v>
      </c>
      <c r="AY1056" t="s">
        <v>37058</v>
      </c>
      <c r="BA1056" t="s">
        <v>37059</v>
      </c>
      <c r="BB1056">
        <v>48</v>
      </c>
      <c r="BC1056" t="s">
        <v>37060</v>
      </c>
      <c r="BD1056" t="s">
        <v>34261</v>
      </c>
      <c r="BE1056" t="s">
        <v>36993</v>
      </c>
      <c r="BF1056">
        <v>0.2</v>
      </c>
      <c r="BG1056" t="str">
        <f>_xlfn.TEXTJOIN("-",TRUE,V1056,AL1056,I1056,BD1056,AR1056)</f>
        <v>AG-B16-CD-D5-EI</v>
      </c>
      <c r="BH1056" t="s">
        <v>38145</v>
      </c>
      <c r="BI1056" t="s">
        <v>38146</v>
      </c>
      <c r="BJ1056" t="s">
        <v>37926</v>
      </c>
      <c r="BK1056" cm="1">
        <f t="array" ref="BK1056">IF(LEN(TRIM(BG1056))=0,"",SUMPRODUCT(--(LEN(TRIM($BG$5:BG1056))&gt;0)))</f>
        <v>1034</v>
      </c>
      <c r="BL1056" t="str">
        <f>IF(BK1056&lt;&gt;"",_xlfn.BASE(BK1056,36,10),"")</f>
        <v>00000000SQ</v>
      </c>
      <c r="BM1056" t="str">
        <f>IF(BL1056&lt;&gt;"","*"&amp;BL1056&amp;"*","")</f>
        <v>*00000000SQ*</v>
      </c>
      <c r="BN1056" t="s">
        <v>37924</v>
      </c>
      <c r="BO1056" t="str">
        <f>_xlfn.TEXTJOIN("-",TRUE,N1056,T1056)</f>
        <v>DAT004-M16</v>
      </c>
      <c r="CP1056" t="s">
        <v>37911</v>
      </c>
      <c r="CU1056">
        <v>16.989999999999998</v>
      </c>
      <c r="DT1056" t="s">
        <v>37026</v>
      </c>
      <c r="EC1056" s="7">
        <f t="shared" si="126"/>
        <v>21.237499999999997</v>
      </c>
      <c r="EN1056" t="s">
        <v>36995</v>
      </c>
      <c r="EO1056">
        <v>1731138031</v>
      </c>
      <c r="EP1056" t="s">
        <v>36968</v>
      </c>
      <c r="EQ1056" t="s">
        <v>36996</v>
      </c>
      <c r="ER1056" t="s">
        <v>36997</v>
      </c>
      <c r="ES1056" t="s">
        <v>36967</v>
      </c>
      <c r="ET1056" t="s">
        <v>37761</v>
      </c>
      <c r="EU1056" t="s">
        <v>36999</v>
      </c>
      <c r="FB1056" t="s">
        <v>35377</v>
      </c>
      <c r="FC1056" t="s">
        <v>37782</v>
      </c>
      <c r="FD1056" t="s">
        <v>37800</v>
      </c>
      <c r="FF1056" t="s">
        <v>36990</v>
      </c>
      <c r="FG1056" t="s">
        <v>36990</v>
      </c>
      <c r="FH1056" t="s">
        <v>37911</v>
      </c>
      <c r="FI1056" t="s">
        <v>37762</v>
      </c>
      <c r="FJ1056" t="s">
        <v>37763</v>
      </c>
      <c r="FK1056" t="s">
        <v>37764</v>
      </c>
      <c r="FL1056" t="s">
        <v>37765</v>
      </c>
      <c r="FM1056" t="s">
        <v>37766</v>
      </c>
      <c r="FN1056" t="s">
        <v>37767</v>
      </c>
      <c r="FO1056" t="s">
        <v>37768</v>
      </c>
      <c r="FP1056" t="s">
        <v>37769</v>
      </c>
      <c r="FQ1056" t="s">
        <v>37028</v>
      </c>
      <c r="FR1056" t="s">
        <v>37008</v>
      </c>
      <c r="FS1056" t="s">
        <v>37009</v>
      </c>
      <c r="FT1056" t="s">
        <v>33410</v>
      </c>
      <c r="FU1056" t="s">
        <v>33410</v>
      </c>
      <c r="FV1056" t="s">
        <v>37800</v>
      </c>
      <c r="FW1056" t="s">
        <v>37030</v>
      </c>
      <c r="FX1056" t="s">
        <v>37031</v>
      </c>
      <c r="FY1056" t="s">
        <v>36971</v>
      </c>
      <c r="FZ1056" t="s">
        <v>36990</v>
      </c>
      <c r="GA1056" t="s">
        <v>37783</v>
      </c>
      <c r="GB1056" t="s">
        <v>36968</v>
      </c>
      <c r="GC1056" t="s">
        <v>37032</v>
      </c>
      <c r="GD1056" t="s">
        <v>37033</v>
      </c>
      <c r="GE1056" t="s">
        <v>37770</v>
      </c>
      <c r="GF1056" t="s">
        <v>37771</v>
      </c>
      <c r="GG1056" t="s">
        <v>37772</v>
      </c>
      <c r="GH1056" t="s">
        <v>37773</v>
      </c>
      <c r="GI1056" t="s">
        <v>37774</v>
      </c>
      <c r="GJ1056" t="s">
        <v>37034</v>
      </c>
      <c r="GK1056" t="s">
        <v>37035</v>
      </c>
      <c r="GL1056" t="s">
        <v>37784</v>
      </c>
      <c r="GM1056" t="s">
        <v>37785</v>
      </c>
      <c r="GN1056" t="s">
        <v>37786</v>
      </c>
      <c r="GO1056" t="s">
        <v>36973</v>
      </c>
      <c r="GP1056" t="s">
        <v>37800</v>
      </c>
      <c r="GQ1056" t="s">
        <v>37010</v>
      </c>
      <c r="GR1056" t="s">
        <v>36969</v>
      </c>
      <c r="GT1056" t="s">
        <v>37011</v>
      </c>
      <c r="GU1056">
        <f t="shared" si="127"/>
        <v>21.25</v>
      </c>
      <c r="GV1056">
        <f t="shared" si="128"/>
        <v>21.25</v>
      </c>
      <c r="GX1056">
        <v>17</v>
      </c>
      <c r="GY1056" t="s">
        <v>37012</v>
      </c>
      <c r="HA1056" t="s">
        <v>37013</v>
      </c>
      <c r="HE1056">
        <v>16.989999999999998</v>
      </c>
    </row>
    <row r="1057" spans="1:213">
      <c r="A1057" t="s">
        <v>29123</v>
      </c>
      <c r="B1057" t="s">
        <v>36962</v>
      </c>
      <c r="C1057" t="s">
        <v>36963</v>
      </c>
      <c r="D1057" t="s">
        <v>21391</v>
      </c>
      <c r="E1057">
        <v>1</v>
      </c>
      <c r="F1057" t="s">
        <v>36964</v>
      </c>
      <c r="G1057" t="s">
        <v>38</v>
      </c>
      <c r="H1057" t="s">
        <v>37283</v>
      </c>
      <c r="I1057" t="s">
        <v>34210</v>
      </c>
      <c r="J1057" t="s">
        <v>33297</v>
      </c>
      <c r="K1057" t="s">
        <v>21308</v>
      </c>
      <c r="L1057" t="s">
        <v>33298</v>
      </c>
      <c r="M1057" t="s">
        <v>33343</v>
      </c>
      <c r="N1057" t="s">
        <v>21360</v>
      </c>
      <c r="O1057" t="s">
        <v>33344</v>
      </c>
      <c r="P1057" t="s">
        <v>21282</v>
      </c>
      <c r="Q1057" t="s">
        <v>33300</v>
      </c>
      <c r="T1057" t="s">
        <v>33349</v>
      </c>
      <c r="U1057" t="s">
        <v>37776</v>
      </c>
      <c r="V1057" t="s">
        <v>34104</v>
      </c>
      <c r="W1057" t="s">
        <v>36967</v>
      </c>
      <c r="X1057" t="s">
        <v>36968</v>
      </c>
      <c r="Y1057" t="s">
        <v>36969</v>
      </c>
      <c r="Z1057">
        <v>200</v>
      </c>
      <c r="AA1057">
        <v>171</v>
      </c>
      <c r="AB1057" t="s">
        <v>37018</v>
      </c>
      <c r="AC1057" t="s">
        <v>36990</v>
      </c>
      <c r="AD1057" t="s">
        <v>36971</v>
      </c>
      <c r="AE1057" t="s">
        <v>36972</v>
      </c>
      <c r="AF1057" t="s">
        <v>36973</v>
      </c>
      <c r="AH1057" t="s">
        <v>37757</v>
      </c>
      <c r="AJ1057" t="s">
        <v>36967</v>
      </c>
      <c r="AK1057" t="s">
        <v>33434</v>
      </c>
      <c r="AL1057" t="s">
        <v>37927</v>
      </c>
      <c r="AM1057" t="s">
        <v>37777</v>
      </c>
      <c r="AN1057" t="s">
        <v>28824</v>
      </c>
      <c r="AQ1057" t="s">
        <v>28824</v>
      </c>
      <c r="AR1057" t="s">
        <v>34343</v>
      </c>
      <c r="AW1057" t="s">
        <v>37135</v>
      </c>
      <c r="AX1057" t="s">
        <v>37135</v>
      </c>
      <c r="AY1057" t="s">
        <v>37021</v>
      </c>
      <c r="BA1057" t="s">
        <v>353</v>
      </c>
      <c r="BB1057">
        <v>48</v>
      </c>
      <c r="BC1057" t="s">
        <v>37022</v>
      </c>
      <c r="BD1057" t="s">
        <v>28739</v>
      </c>
      <c r="BE1057" t="s">
        <v>36993</v>
      </c>
      <c r="BF1057">
        <v>0.2</v>
      </c>
      <c r="BG1057" t="str">
        <f>_xlfn.TEXTJOIN("-",TRUE,V1057,AL1057,I1057,BD1057,AR1057)</f>
        <v>AG-B1B-CD-D3-ED</v>
      </c>
      <c r="BH1057" t="s">
        <v>38147</v>
      </c>
      <c r="BI1057" t="s">
        <v>38148</v>
      </c>
      <c r="BJ1057" t="s">
        <v>37930</v>
      </c>
      <c r="BK1057" cm="1">
        <f t="array" ref="BK1057">IF(LEN(TRIM(BG1057))=0,"",SUMPRODUCT(--(LEN(TRIM($BG$5:BG1057))&gt;0)))</f>
        <v>1035</v>
      </c>
      <c r="BL1057" t="str">
        <f>IF(BK1057&lt;&gt;"",_xlfn.BASE(BK1057,36,10),"")</f>
        <v>00000000SR</v>
      </c>
      <c r="BM1057" t="str">
        <f>IF(BL1057&lt;&gt;"","*"&amp;BL1057&amp;"*","")</f>
        <v>*00000000SR*</v>
      </c>
      <c r="BN1057" t="s">
        <v>37928</v>
      </c>
      <c r="BO1057" t="str">
        <f>_xlfn.TEXTJOIN("-",TRUE,N1057,T1057)</f>
        <v>DAT004-M16</v>
      </c>
      <c r="CP1057" t="s">
        <v>37931</v>
      </c>
      <c r="CU1057">
        <v>13.99</v>
      </c>
      <c r="DT1057" t="s">
        <v>37026</v>
      </c>
      <c r="EC1057" s="7">
        <f t="shared" si="126"/>
        <v>17.487500000000001</v>
      </c>
      <c r="EN1057" t="s">
        <v>36995</v>
      </c>
      <c r="EO1057">
        <v>1731138031</v>
      </c>
      <c r="EP1057" t="s">
        <v>36968</v>
      </c>
      <c r="EQ1057" t="s">
        <v>36996</v>
      </c>
      <c r="ER1057" t="s">
        <v>36997</v>
      </c>
      <c r="ES1057" t="s">
        <v>36967</v>
      </c>
      <c r="ET1057" t="s">
        <v>37761</v>
      </c>
      <c r="EU1057" t="s">
        <v>36999</v>
      </c>
      <c r="FB1057" t="s">
        <v>35377</v>
      </c>
      <c r="FC1057" t="s">
        <v>37782</v>
      </c>
      <c r="FD1057" t="s">
        <v>28824</v>
      </c>
      <c r="FF1057" t="s">
        <v>36990</v>
      </c>
      <c r="FG1057" t="s">
        <v>36990</v>
      </c>
      <c r="FH1057" t="s">
        <v>37931</v>
      </c>
      <c r="FI1057" t="s">
        <v>37762</v>
      </c>
      <c r="FJ1057" t="s">
        <v>37763</v>
      </c>
      <c r="FK1057" t="s">
        <v>37764</v>
      </c>
      <c r="FL1057" t="s">
        <v>37765</v>
      </c>
      <c r="FM1057" t="s">
        <v>37766</v>
      </c>
      <c r="FN1057" t="s">
        <v>37767</v>
      </c>
      <c r="FO1057" t="s">
        <v>37768</v>
      </c>
      <c r="FP1057" t="s">
        <v>37769</v>
      </c>
      <c r="FQ1057" t="s">
        <v>37028</v>
      </c>
      <c r="FR1057" t="s">
        <v>37008</v>
      </c>
      <c r="FS1057" t="s">
        <v>37009</v>
      </c>
      <c r="FT1057" t="s">
        <v>33434</v>
      </c>
      <c r="FU1057" t="s">
        <v>33434</v>
      </c>
      <c r="FV1057" t="s">
        <v>28824</v>
      </c>
      <c r="FW1057" t="s">
        <v>37030</v>
      </c>
      <c r="FX1057" t="s">
        <v>37031</v>
      </c>
      <c r="FY1057" t="s">
        <v>36971</v>
      </c>
      <c r="FZ1057" t="s">
        <v>36990</v>
      </c>
      <c r="GA1057" t="s">
        <v>37783</v>
      </c>
      <c r="GB1057" t="s">
        <v>36968</v>
      </c>
      <c r="GC1057" t="s">
        <v>37032</v>
      </c>
      <c r="GD1057" t="s">
        <v>37033</v>
      </c>
      <c r="GE1057" t="s">
        <v>37770</v>
      </c>
      <c r="GF1057" t="s">
        <v>37771</v>
      </c>
      <c r="GG1057" t="s">
        <v>37772</v>
      </c>
      <c r="GH1057" t="s">
        <v>37773</v>
      </c>
      <c r="GI1057" t="s">
        <v>37774</v>
      </c>
      <c r="GJ1057" t="s">
        <v>37034</v>
      </c>
      <c r="GK1057" t="s">
        <v>37035</v>
      </c>
      <c r="GL1057" t="s">
        <v>37784</v>
      </c>
      <c r="GM1057" t="s">
        <v>37785</v>
      </c>
      <c r="GN1057" t="s">
        <v>37786</v>
      </c>
      <c r="GO1057" t="s">
        <v>36973</v>
      </c>
      <c r="GP1057" t="s">
        <v>28824</v>
      </c>
      <c r="GQ1057" t="s">
        <v>37010</v>
      </c>
      <c r="GR1057" t="s">
        <v>36969</v>
      </c>
      <c r="GT1057" t="s">
        <v>37011</v>
      </c>
      <c r="GU1057">
        <f t="shared" si="127"/>
        <v>17.5</v>
      </c>
      <c r="GV1057">
        <f t="shared" si="128"/>
        <v>17.5</v>
      </c>
      <c r="GX1057">
        <v>14</v>
      </c>
      <c r="GY1057" t="s">
        <v>37012</v>
      </c>
      <c r="HA1057" t="s">
        <v>37013</v>
      </c>
      <c r="HE1057">
        <v>13.99</v>
      </c>
    </row>
    <row r="1058" spans="1:213">
      <c r="A1058" t="s">
        <v>29123</v>
      </c>
      <c r="B1058" t="s">
        <v>36962</v>
      </c>
      <c r="C1058" t="s">
        <v>36963</v>
      </c>
      <c r="D1058" t="s">
        <v>21391</v>
      </c>
      <c r="E1058">
        <v>1</v>
      </c>
      <c r="F1058" t="s">
        <v>36964</v>
      </c>
      <c r="G1058" t="s">
        <v>38</v>
      </c>
      <c r="H1058" t="s">
        <v>37283</v>
      </c>
      <c r="I1058" t="s">
        <v>34210</v>
      </c>
      <c r="J1058" t="s">
        <v>33297</v>
      </c>
      <c r="K1058" t="s">
        <v>21308</v>
      </c>
      <c r="L1058" t="s">
        <v>33298</v>
      </c>
      <c r="M1058" t="s">
        <v>33343</v>
      </c>
      <c r="N1058" t="s">
        <v>21360</v>
      </c>
      <c r="O1058" t="s">
        <v>33344</v>
      </c>
      <c r="P1058" t="s">
        <v>21282</v>
      </c>
      <c r="Q1058" t="s">
        <v>33300</v>
      </c>
      <c r="T1058" t="s">
        <v>33349</v>
      </c>
      <c r="U1058" t="s">
        <v>37776</v>
      </c>
      <c r="V1058" t="s">
        <v>34104</v>
      </c>
      <c r="W1058" t="s">
        <v>36967</v>
      </c>
      <c r="X1058" t="s">
        <v>36968</v>
      </c>
      <c r="Y1058" t="s">
        <v>36969</v>
      </c>
      <c r="Z1058">
        <v>200</v>
      </c>
      <c r="AA1058">
        <v>186</v>
      </c>
      <c r="AB1058" t="s">
        <v>37018</v>
      </c>
      <c r="AC1058" t="s">
        <v>36990</v>
      </c>
      <c r="AD1058" t="s">
        <v>36971</v>
      </c>
      <c r="AE1058" t="s">
        <v>36972</v>
      </c>
      <c r="AF1058" t="s">
        <v>36973</v>
      </c>
      <c r="AH1058" t="s">
        <v>37757</v>
      </c>
      <c r="AJ1058" t="s">
        <v>36967</v>
      </c>
      <c r="AK1058" t="s">
        <v>33434</v>
      </c>
      <c r="AL1058" t="s">
        <v>37927</v>
      </c>
      <c r="AM1058" t="s">
        <v>37777</v>
      </c>
      <c r="AN1058" t="s">
        <v>28795</v>
      </c>
      <c r="AQ1058" t="s">
        <v>28795</v>
      </c>
      <c r="AR1058" t="s">
        <v>34345</v>
      </c>
      <c r="AW1058" t="s">
        <v>37135</v>
      </c>
      <c r="AX1058" t="s">
        <v>37135</v>
      </c>
      <c r="AY1058" t="s">
        <v>37021</v>
      </c>
      <c r="BA1058" t="s">
        <v>353</v>
      </c>
      <c r="BB1058">
        <v>48</v>
      </c>
      <c r="BC1058" t="s">
        <v>37022</v>
      </c>
      <c r="BD1058" t="s">
        <v>28739</v>
      </c>
      <c r="BE1058" t="s">
        <v>36993</v>
      </c>
      <c r="BF1058">
        <v>0.2</v>
      </c>
      <c r="BG1058" t="str">
        <f>_xlfn.TEXTJOIN("-",TRUE,V1058,AL1058,I1058,BD1058,AR1058)</f>
        <v>AG-B1B-CD-D3-EE</v>
      </c>
      <c r="BH1058" t="s">
        <v>38149</v>
      </c>
      <c r="BI1058" t="s">
        <v>38150</v>
      </c>
      <c r="BJ1058" t="s">
        <v>37934</v>
      </c>
      <c r="BK1058" cm="1">
        <f t="array" ref="BK1058">IF(LEN(TRIM(BG1058))=0,"",SUMPRODUCT(--(LEN(TRIM($BG$5:BG1058))&gt;0)))</f>
        <v>1036</v>
      </c>
      <c r="BL1058" t="str">
        <f>IF(BK1058&lt;&gt;"",_xlfn.BASE(BK1058,36,10),"")</f>
        <v>00000000SS</v>
      </c>
      <c r="BM1058" t="str">
        <f>IF(BL1058&lt;&gt;"","*"&amp;BL1058&amp;"*","")</f>
        <v>*00000000SS*</v>
      </c>
      <c r="BN1058" t="s">
        <v>37932</v>
      </c>
      <c r="BO1058" t="str">
        <f>_xlfn.TEXTJOIN("-",TRUE,N1058,T1058)</f>
        <v>DAT004-M16</v>
      </c>
      <c r="CP1058" t="s">
        <v>37931</v>
      </c>
      <c r="CU1058">
        <v>13.99</v>
      </c>
      <c r="DT1058" t="s">
        <v>37026</v>
      </c>
      <c r="EC1058" s="7">
        <f t="shared" si="126"/>
        <v>17.487500000000001</v>
      </c>
      <c r="EN1058" t="s">
        <v>36995</v>
      </c>
      <c r="EO1058">
        <v>1731138031</v>
      </c>
      <c r="EP1058" t="s">
        <v>36968</v>
      </c>
      <c r="EQ1058" t="s">
        <v>36996</v>
      </c>
      <c r="ER1058" t="s">
        <v>36997</v>
      </c>
      <c r="ES1058" t="s">
        <v>36967</v>
      </c>
      <c r="ET1058" t="s">
        <v>37761</v>
      </c>
      <c r="EU1058" t="s">
        <v>36999</v>
      </c>
      <c r="FB1058" t="s">
        <v>35377</v>
      </c>
      <c r="FC1058" t="s">
        <v>37782</v>
      </c>
      <c r="FD1058" t="s">
        <v>28795</v>
      </c>
      <c r="FF1058" t="s">
        <v>36990</v>
      </c>
      <c r="FG1058" t="s">
        <v>36990</v>
      </c>
      <c r="FH1058" t="s">
        <v>37931</v>
      </c>
      <c r="FI1058" t="s">
        <v>37762</v>
      </c>
      <c r="FJ1058" t="s">
        <v>37763</v>
      </c>
      <c r="FK1058" t="s">
        <v>37764</v>
      </c>
      <c r="FL1058" t="s">
        <v>37765</v>
      </c>
      <c r="FM1058" t="s">
        <v>37766</v>
      </c>
      <c r="FN1058" t="s">
        <v>37767</v>
      </c>
      <c r="FO1058" t="s">
        <v>37768</v>
      </c>
      <c r="FP1058" t="s">
        <v>37769</v>
      </c>
      <c r="FQ1058" t="s">
        <v>37028</v>
      </c>
      <c r="FR1058" t="s">
        <v>37008</v>
      </c>
      <c r="FS1058" t="s">
        <v>37009</v>
      </c>
      <c r="FT1058" t="s">
        <v>33434</v>
      </c>
      <c r="FU1058" t="s">
        <v>33434</v>
      </c>
      <c r="FV1058" t="s">
        <v>28795</v>
      </c>
      <c r="FW1058" t="s">
        <v>37030</v>
      </c>
      <c r="FX1058" t="s">
        <v>37031</v>
      </c>
      <c r="FY1058" t="s">
        <v>36971</v>
      </c>
      <c r="FZ1058" t="s">
        <v>36990</v>
      </c>
      <c r="GA1058" t="s">
        <v>37783</v>
      </c>
      <c r="GB1058" t="s">
        <v>36968</v>
      </c>
      <c r="GC1058" t="s">
        <v>37032</v>
      </c>
      <c r="GD1058" t="s">
        <v>37033</v>
      </c>
      <c r="GE1058" t="s">
        <v>37770</v>
      </c>
      <c r="GF1058" t="s">
        <v>37771</v>
      </c>
      <c r="GG1058" t="s">
        <v>37772</v>
      </c>
      <c r="GH1058" t="s">
        <v>37773</v>
      </c>
      <c r="GI1058" t="s">
        <v>37774</v>
      </c>
      <c r="GJ1058" t="s">
        <v>37034</v>
      </c>
      <c r="GK1058" t="s">
        <v>37035</v>
      </c>
      <c r="GL1058" t="s">
        <v>37784</v>
      </c>
      <c r="GM1058" t="s">
        <v>37785</v>
      </c>
      <c r="GN1058" t="s">
        <v>37786</v>
      </c>
      <c r="GO1058" t="s">
        <v>36973</v>
      </c>
      <c r="GP1058" t="s">
        <v>28795</v>
      </c>
      <c r="GQ1058" t="s">
        <v>37010</v>
      </c>
      <c r="GR1058" t="s">
        <v>36969</v>
      </c>
      <c r="GT1058" t="s">
        <v>37011</v>
      </c>
      <c r="GU1058">
        <f t="shared" si="127"/>
        <v>17.5</v>
      </c>
      <c r="GV1058">
        <f t="shared" si="128"/>
        <v>17.5</v>
      </c>
      <c r="GX1058">
        <v>14</v>
      </c>
      <c r="GY1058" t="s">
        <v>37012</v>
      </c>
      <c r="HA1058" t="s">
        <v>37013</v>
      </c>
      <c r="HE1058">
        <v>13.99</v>
      </c>
    </row>
    <row r="1059" spans="1:213">
      <c r="A1059" t="s">
        <v>29123</v>
      </c>
      <c r="B1059" t="s">
        <v>36962</v>
      </c>
      <c r="C1059" t="s">
        <v>36963</v>
      </c>
      <c r="D1059" t="s">
        <v>21391</v>
      </c>
      <c r="E1059">
        <v>1</v>
      </c>
      <c r="F1059" t="s">
        <v>36964</v>
      </c>
      <c r="G1059" t="s">
        <v>38</v>
      </c>
      <c r="H1059" t="s">
        <v>37283</v>
      </c>
      <c r="I1059" t="s">
        <v>34210</v>
      </c>
      <c r="J1059" t="s">
        <v>33297</v>
      </c>
      <c r="K1059" t="s">
        <v>21308</v>
      </c>
      <c r="L1059" t="s">
        <v>33298</v>
      </c>
      <c r="M1059" t="s">
        <v>33343</v>
      </c>
      <c r="N1059" t="s">
        <v>21360</v>
      </c>
      <c r="O1059" t="s">
        <v>33344</v>
      </c>
      <c r="P1059" t="s">
        <v>21282</v>
      </c>
      <c r="Q1059" t="s">
        <v>33300</v>
      </c>
      <c r="T1059" t="s">
        <v>33349</v>
      </c>
      <c r="U1059" t="s">
        <v>37776</v>
      </c>
      <c r="V1059" t="s">
        <v>34104</v>
      </c>
      <c r="W1059" t="s">
        <v>36967</v>
      </c>
      <c r="X1059" t="s">
        <v>36968</v>
      </c>
      <c r="Y1059" t="s">
        <v>36969</v>
      </c>
      <c r="Z1059">
        <v>200</v>
      </c>
      <c r="AA1059">
        <v>195</v>
      </c>
      <c r="AB1059" t="s">
        <v>37018</v>
      </c>
      <c r="AC1059" t="s">
        <v>36990</v>
      </c>
      <c r="AD1059" t="s">
        <v>36971</v>
      </c>
      <c r="AE1059" t="s">
        <v>36972</v>
      </c>
      <c r="AF1059" t="s">
        <v>36973</v>
      </c>
      <c r="AH1059" t="s">
        <v>37757</v>
      </c>
      <c r="AJ1059" t="s">
        <v>36967</v>
      </c>
      <c r="AK1059" t="s">
        <v>33434</v>
      </c>
      <c r="AL1059" t="s">
        <v>37927</v>
      </c>
      <c r="AM1059" t="s">
        <v>37777</v>
      </c>
      <c r="AN1059" t="s">
        <v>28789</v>
      </c>
      <c r="AQ1059" t="s">
        <v>28789</v>
      </c>
      <c r="AR1059" t="s">
        <v>34347</v>
      </c>
      <c r="AW1059" t="s">
        <v>37135</v>
      </c>
      <c r="AX1059" t="s">
        <v>37135</v>
      </c>
      <c r="AY1059" t="s">
        <v>37021</v>
      </c>
      <c r="BA1059" t="s">
        <v>353</v>
      </c>
      <c r="BB1059">
        <v>48</v>
      </c>
      <c r="BC1059" t="s">
        <v>37022</v>
      </c>
      <c r="BD1059" t="s">
        <v>28739</v>
      </c>
      <c r="BE1059" t="s">
        <v>36993</v>
      </c>
      <c r="BF1059">
        <v>0.2</v>
      </c>
      <c r="BG1059" t="str">
        <f>_xlfn.TEXTJOIN("-",TRUE,V1059,AL1059,I1059,BD1059,AR1059)</f>
        <v>AG-B1B-CD-D3-EF</v>
      </c>
      <c r="BH1059" t="s">
        <v>38151</v>
      </c>
      <c r="BI1059" t="s">
        <v>38152</v>
      </c>
      <c r="BJ1059" t="s">
        <v>37937</v>
      </c>
      <c r="BK1059" cm="1">
        <f t="array" ref="BK1059">IF(LEN(TRIM(BG1059))=0,"",SUMPRODUCT(--(LEN(TRIM($BG$5:BG1059))&gt;0)))</f>
        <v>1037</v>
      </c>
      <c r="BL1059" t="str">
        <f>IF(BK1059&lt;&gt;"",_xlfn.BASE(BK1059,36,10),"")</f>
        <v>00000000ST</v>
      </c>
      <c r="BM1059" t="str">
        <f>IF(BL1059&lt;&gt;"","*"&amp;BL1059&amp;"*","")</f>
        <v>*00000000ST*</v>
      </c>
      <c r="BN1059" t="s">
        <v>37935</v>
      </c>
      <c r="BO1059" t="str">
        <f>_xlfn.TEXTJOIN("-",TRUE,N1059,T1059)</f>
        <v>DAT004-M16</v>
      </c>
      <c r="CP1059" t="s">
        <v>37931</v>
      </c>
      <c r="CU1059">
        <v>13.99</v>
      </c>
      <c r="DT1059" t="s">
        <v>37026</v>
      </c>
      <c r="EC1059" s="7">
        <f t="shared" si="126"/>
        <v>17.487500000000001</v>
      </c>
      <c r="EN1059" t="s">
        <v>36995</v>
      </c>
      <c r="EO1059">
        <v>1731138031</v>
      </c>
      <c r="EP1059" t="s">
        <v>36968</v>
      </c>
      <c r="EQ1059" t="s">
        <v>36996</v>
      </c>
      <c r="ER1059" t="s">
        <v>36997</v>
      </c>
      <c r="ES1059" t="s">
        <v>36967</v>
      </c>
      <c r="ET1059" t="s">
        <v>37761</v>
      </c>
      <c r="EU1059" t="s">
        <v>36999</v>
      </c>
      <c r="FB1059" t="s">
        <v>35377</v>
      </c>
      <c r="FC1059" t="s">
        <v>37782</v>
      </c>
      <c r="FD1059" t="s">
        <v>28789</v>
      </c>
      <c r="FF1059" t="s">
        <v>36990</v>
      </c>
      <c r="FG1059" t="s">
        <v>36990</v>
      </c>
      <c r="FH1059" t="s">
        <v>37931</v>
      </c>
      <c r="FI1059" t="s">
        <v>37762</v>
      </c>
      <c r="FJ1059" t="s">
        <v>37763</v>
      </c>
      <c r="FK1059" t="s">
        <v>37764</v>
      </c>
      <c r="FL1059" t="s">
        <v>37765</v>
      </c>
      <c r="FM1059" t="s">
        <v>37766</v>
      </c>
      <c r="FN1059" t="s">
        <v>37767</v>
      </c>
      <c r="FO1059" t="s">
        <v>37768</v>
      </c>
      <c r="FP1059" t="s">
        <v>37769</v>
      </c>
      <c r="FQ1059" t="s">
        <v>37028</v>
      </c>
      <c r="FR1059" t="s">
        <v>37008</v>
      </c>
      <c r="FS1059" t="s">
        <v>37009</v>
      </c>
      <c r="FT1059" t="s">
        <v>33434</v>
      </c>
      <c r="FU1059" t="s">
        <v>33434</v>
      </c>
      <c r="FV1059" t="s">
        <v>28789</v>
      </c>
      <c r="FW1059" t="s">
        <v>37030</v>
      </c>
      <c r="FX1059" t="s">
        <v>37031</v>
      </c>
      <c r="FY1059" t="s">
        <v>36971</v>
      </c>
      <c r="FZ1059" t="s">
        <v>36990</v>
      </c>
      <c r="GA1059" t="s">
        <v>37783</v>
      </c>
      <c r="GB1059" t="s">
        <v>36968</v>
      </c>
      <c r="GC1059" t="s">
        <v>37032</v>
      </c>
      <c r="GD1059" t="s">
        <v>37033</v>
      </c>
      <c r="GE1059" t="s">
        <v>37770</v>
      </c>
      <c r="GF1059" t="s">
        <v>37771</v>
      </c>
      <c r="GG1059" t="s">
        <v>37772</v>
      </c>
      <c r="GH1059" t="s">
        <v>37773</v>
      </c>
      <c r="GI1059" t="s">
        <v>37774</v>
      </c>
      <c r="GJ1059" t="s">
        <v>37034</v>
      </c>
      <c r="GK1059" t="s">
        <v>37035</v>
      </c>
      <c r="GL1059" t="s">
        <v>37784</v>
      </c>
      <c r="GM1059" t="s">
        <v>37785</v>
      </c>
      <c r="GN1059" t="s">
        <v>37786</v>
      </c>
      <c r="GO1059" t="s">
        <v>36973</v>
      </c>
      <c r="GP1059" t="s">
        <v>28789</v>
      </c>
      <c r="GQ1059" t="s">
        <v>37010</v>
      </c>
      <c r="GR1059" t="s">
        <v>36969</v>
      </c>
      <c r="GT1059" t="s">
        <v>37011</v>
      </c>
      <c r="GU1059">
        <f t="shared" si="127"/>
        <v>17.5</v>
      </c>
      <c r="GV1059">
        <f t="shared" si="128"/>
        <v>17.5</v>
      </c>
      <c r="GX1059">
        <v>14</v>
      </c>
      <c r="GY1059" t="s">
        <v>37012</v>
      </c>
      <c r="HA1059" t="s">
        <v>37013</v>
      </c>
      <c r="HE1059">
        <v>13.99</v>
      </c>
    </row>
    <row r="1060" spans="1:213">
      <c r="A1060" t="s">
        <v>29123</v>
      </c>
      <c r="B1060" t="s">
        <v>36962</v>
      </c>
      <c r="C1060" t="s">
        <v>36963</v>
      </c>
      <c r="D1060" t="s">
        <v>21391</v>
      </c>
      <c r="E1060">
        <v>1</v>
      </c>
      <c r="F1060" t="s">
        <v>36964</v>
      </c>
      <c r="G1060" t="s">
        <v>38</v>
      </c>
      <c r="H1060" t="s">
        <v>37283</v>
      </c>
      <c r="I1060" t="s">
        <v>34210</v>
      </c>
      <c r="J1060" t="s">
        <v>33297</v>
      </c>
      <c r="K1060" t="s">
        <v>21308</v>
      </c>
      <c r="L1060" t="s">
        <v>33298</v>
      </c>
      <c r="M1060" t="s">
        <v>33343</v>
      </c>
      <c r="N1060" t="s">
        <v>21360</v>
      </c>
      <c r="O1060" t="s">
        <v>33344</v>
      </c>
      <c r="P1060" t="s">
        <v>21282</v>
      </c>
      <c r="Q1060" t="s">
        <v>33300</v>
      </c>
      <c r="T1060" t="s">
        <v>33349</v>
      </c>
      <c r="U1060" t="s">
        <v>37776</v>
      </c>
      <c r="V1060" t="s">
        <v>34104</v>
      </c>
      <c r="W1060" t="s">
        <v>36967</v>
      </c>
      <c r="X1060" t="s">
        <v>36968</v>
      </c>
      <c r="Y1060" t="s">
        <v>36969</v>
      </c>
      <c r="Z1060">
        <v>300</v>
      </c>
      <c r="AA1060">
        <v>221</v>
      </c>
      <c r="AB1060" t="s">
        <v>37018</v>
      </c>
      <c r="AC1060" t="s">
        <v>36990</v>
      </c>
      <c r="AD1060" t="s">
        <v>36971</v>
      </c>
      <c r="AE1060" t="s">
        <v>36972</v>
      </c>
      <c r="AF1060" t="s">
        <v>36973</v>
      </c>
      <c r="AH1060" t="s">
        <v>37757</v>
      </c>
      <c r="AJ1060" t="s">
        <v>36967</v>
      </c>
      <c r="AK1060" t="s">
        <v>33434</v>
      </c>
      <c r="AL1060" t="s">
        <v>37927</v>
      </c>
      <c r="AM1060" t="s">
        <v>37777</v>
      </c>
      <c r="AN1060" t="s">
        <v>29088</v>
      </c>
      <c r="AQ1060" t="s">
        <v>29088</v>
      </c>
      <c r="AR1060" t="s">
        <v>34349</v>
      </c>
      <c r="AW1060" t="s">
        <v>37135</v>
      </c>
      <c r="AX1060" t="s">
        <v>37135</v>
      </c>
      <c r="AY1060" t="s">
        <v>37021</v>
      </c>
      <c r="BA1060" t="s">
        <v>353</v>
      </c>
      <c r="BB1060">
        <v>48</v>
      </c>
      <c r="BC1060" t="s">
        <v>37048</v>
      </c>
      <c r="BD1060" t="s">
        <v>34259</v>
      </c>
      <c r="BE1060" t="s">
        <v>36993</v>
      </c>
      <c r="BF1060">
        <v>0.2</v>
      </c>
      <c r="BG1060" t="str">
        <f>_xlfn.TEXTJOIN("-",TRUE,V1060,AL1060,I1060,BD1060,AR1060)</f>
        <v>AG-B1B-CD-D4-EG</v>
      </c>
      <c r="BH1060" t="s">
        <v>38153</v>
      </c>
      <c r="BI1060" t="s">
        <v>38154</v>
      </c>
      <c r="BJ1060" t="s">
        <v>37940</v>
      </c>
      <c r="BK1060" cm="1">
        <f t="array" ref="BK1060">IF(LEN(TRIM(BG1060))=0,"",SUMPRODUCT(--(LEN(TRIM($BG$5:BG1060))&gt;0)))</f>
        <v>1038</v>
      </c>
      <c r="BL1060" t="str">
        <f>IF(BK1060&lt;&gt;"",_xlfn.BASE(BK1060,36,10),"")</f>
        <v>00000000SU</v>
      </c>
      <c r="BM1060" t="str">
        <f>IF(BL1060&lt;&gt;"","*"&amp;BL1060&amp;"*","")</f>
        <v>*00000000SU*</v>
      </c>
      <c r="BN1060" t="s">
        <v>37938</v>
      </c>
      <c r="BO1060" t="str">
        <f>_xlfn.TEXTJOIN("-",TRUE,N1060,T1060)</f>
        <v>DAT004-M16</v>
      </c>
      <c r="CP1060" t="s">
        <v>37931</v>
      </c>
      <c r="CU1060">
        <v>13.99</v>
      </c>
      <c r="DT1060" t="s">
        <v>37026</v>
      </c>
      <c r="EC1060" s="7">
        <f t="shared" si="126"/>
        <v>17.487500000000001</v>
      </c>
      <c r="EN1060" t="s">
        <v>36995</v>
      </c>
      <c r="EO1060">
        <v>1731138031</v>
      </c>
      <c r="EP1060" t="s">
        <v>36968</v>
      </c>
      <c r="EQ1060" t="s">
        <v>36996</v>
      </c>
      <c r="ER1060" t="s">
        <v>36997</v>
      </c>
      <c r="ES1060" t="s">
        <v>36967</v>
      </c>
      <c r="ET1060" t="s">
        <v>37761</v>
      </c>
      <c r="EU1060" t="s">
        <v>36999</v>
      </c>
      <c r="FB1060" t="s">
        <v>35377</v>
      </c>
      <c r="FC1060" t="s">
        <v>37782</v>
      </c>
      <c r="FD1060" t="s">
        <v>29088</v>
      </c>
      <c r="FF1060" t="s">
        <v>36990</v>
      </c>
      <c r="FG1060" t="s">
        <v>36990</v>
      </c>
      <c r="FH1060" t="s">
        <v>37931</v>
      </c>
      <c r="FI1060" t="s">
        <v>37762</v>
      </c>
      <c r="FJ1060" t="s">
        <v>37763</v>
      </c>
      <c r="FK1060" t="s">
        <v>37764</v>
      </c>
      <c r="FL1060" t="s">
        <v>37765</v>
      </c>
      <c r="FM1060" t="s">
        <v>37766</v>
      </c>
      <c r="FN1060" t="s">
        <v>37767</v>
      </c>
      <c r="FO1060" t="s">
        <v>37768</v>
      </c>
      <c r="FP1060" t="s">
        <v>37769</v>
      </c>
      <c r="FQ1060" t="s">
        <v>37028</v>
      </c>
      <c r="FR1060" t="s">
        <v>37008</v>
      </c>
      <c r="FS1060" t="s">
        <v>37009</v>
      </c>
      <c r="FT1060" t="s">
        <v>33434</v>
      </c>
      <c r="FU1060" t="s">
        <v>33434</v>
      </c>
      <c r="FV1060" t="s">
        <v>29088</v>
      </c>
      <c r="FW1060" t="s">
        <v>37030</v>
      </c>
      <c r="FX1060" t="s">
        <v>37031</v>
      </c>
      <c r="FY1060" t="s">
        <v>36971</v>
      </c>
      <c r="FZ1060" t="s">
        <v>36990</v>
      </c>
      <c r="GA1060" t="s">
        <v>37783</v>
      </c>
      <c r="GB1060" t="s">
        <v>36968</v>
      </c>
      <c r="GC1060" t="s">
        <v>37032</v>
      </c>
      <c r="GD1060" t="s">
        <v>37033</v>
      </c>
      <c r="GE1060" t="s">
        <v>37770</v>
      </c>
      <c r="GF1060" t="s">
        <v>37771</v>
      </c>
      <c r="GG1060" t="s">
        <v>37772</v>
      </c>
      <c r="GH1060" t="s">
        <v>37773</v>
      </c>
      <c r="GI1060" t="s">
        <v>37774</v>
      </c>
      <c r="GJ1060" t="s">
        <v>37034</v>
      </c>
      <c r="GK1060" t="s">
        <v>37035</v>
      </c>
      <c r="GL1060" t="s">
        <v>37784</v>
      </c>
      <c r="GM1060" t="s">
        <v>37785</v>
      </c>
      <c r="GN1060" t="s">
        <v>37786</v>
      </c>
      <c r="GO1060" t="s">
        <v>36973</v>
      </c>
      <c r="GP1060" t="s">
        <v>29088</v>
      </c>
      <c r="GQ1060" t="s">
        <v>37010</v>
      </c>
      <c r="GR1060" t="s">
        <v>36969</v>
      </c>
      <c r="GT1060" t="s">
        <v>37011</v>
      </c>
      <c r="GU1060">
        <f t="shared" si="127"/>
        <v>17.5</v>
      </c>
      <c r="GV1060">
        <f t="shared" si="128"/>
        <v>17.5</v>
      </c>
      <c r="GX1060">
        <v>14</v>
      </c>
      <c r="GY1060" t="s">
        <v>37012</v>
      </c>
      <c r="HA1060" t="s">
        <v>37013</v>
      </c>
      <c r="HE1060">
        <v>13.99</v>
      </c>
    </row>
    <row r="1061" spans="1:213">
      <c r="A1061" t="s">
        <v>29123</v>
      </c>
      <c r="B1061" t="s">
        <v>36962</v>
      </c>
      <c r="C1061" t="s">
        <v>36963</v>
      </c>
      <c r="D1061" t="s">
        <v>21391</v>
      </c>
      <c r="E1061">
        <v>1</v>
      </c>
      <c r="F1061" t="s">
        <v>36964</v>
      </c>
      <c r="G1061" t="s">
        <v>38</v>
      </c>
      <c r="H1061" t="s">
        <v>37283</v>
      </c>
      <c r="I1061" t="s">
        <v>34210</v>
      </c>
      <c r="J1061" t="s">
        <v>33297</v>
      </c>
      <c r="K1061" t="s">
        <v>21308</v>
      </c>
      <c r="L1061" t="s">
        <v>33298</v>
      </c>
      <c r="M1061" t="s">
        <v>33343</v>
      </c>
      <c r="N1061" t="s">
        <v>21360</v>
      </c>
      <c r="O1061" t="s">
        <v>33344</v>
      </c>
      <c r="P1061" t="s">
        <v>21282</v>
      </c>
      <c r="Q1061" t="s">
        <v>33300</v>
      </c>
      <c r="T1061" t="s">
        <v>33349</v>
      </c>
      <c r="U1061" t="s">
        <v>37776</v>
      </c>
      <c r="V1061" t="s">
        <v>34104</v>
      </c>
      <c r="W1061" t="s">
        <v>36967</v>
      </c>
      <c r="X1061" t="s">
        <v>36968</v>
      </c>
      <c r="Y1061" t="s">
        <v>36969</v>
      </c>
      <c r="Z1061">
        <v>300</v>
      </c>
      <c r="AA1061">
        <v>236</v>
      </c>
      <c r="AB1061" t="s">
        <v>37018</v>
      </c>
      <c r="AC1061" t="s">
        <v>36990</v>
      </c>
      <c r="AD1061" t="s">
        <v>36971</v>
      </c>
      <c r="AE1061" t="s">
        <v>36972</v>
      </c>
      <c r="AF1061" t="s">
        <v>36973</v>
      </c>
      <c r="AH1061" t="s">
        <v>37757</v>
      </c>
      <c r="AJ1061" t="s">
        <v>36967</v>
      </c>
      <c r="AK1061" t="s">
        <v>33434</v>
      </c>
      <c r="AL1061" t="s">
        <v>37927</v>
      </c>
      <c r="AM1061" t="s">
        <v>37777</v>
      </c>
      <c r="AN1061" t="s">
        <v>29128</v>
      </c>
      <c r="AQ1061" t="s">
        <v>29128</v>
      </c>
      <c r="AR1061" t="s">
        <v>34351</v>
      </c>
      <c r="AW1061" t="s">
        <v>37135</v>
      </c>
      <c r="AX1061" t="s">
        <v>37135</v>
      </c>
      <c r="AY1061" t="s">
        <v>37021</v>
      </c>
      <c r="BA1061" t="s">
        <v>353</v>
      </c>
      <c r="BB1061">
        <v>48</v>
      </c>
      <c r="BC1061" t="s">
        <v>37048</v>
      </c>
      <c r="BD1061" t="s">
        <v>34259</v>
      </c>
      <c r="BE1061" t="s">
        <v>36993</v>
      </c>
      <c r="BF1061">
        <v>0.2</v>
      </c>
      <c r="BG1061" t="str">
        <f>_xlfn.TEXTJOIN("-",TRUE,V1061,AL1061,I1061,BD1061,AR1061)</f>
        <v>AG-B1B-CD-D4-EH</v>
      </c>
      <c r="BH1061" t="s">
        <v>38155</v>
      </c>
      <c r="BI1061" t="s">
        <v>38156</v>
      </c>
      <c r="BJ1061" t="s">
        <v>37943</v>
      </c>
      <c r="BK1061" cm="1">
        <f t="array" ref="BK1061">IF(LEN(TRIM(BG1061))=0,"",SUMPRODUCT(--(LEN(TRIM($BG$5:BG1061))&gt;0)))</f>
        <v>1039</v>
      </c>
      <c r="BL1061" t="str">
        <f>IF(BK1061&lt;&gt;"",_xlfn.BASE(BK1061,36,10),"")</f>
        <v>00000000SV</v>
      </c>
      <c r="BM1061" t="str">
        <f>IF(BL1061&lt;&gt;"","*"&amp;BL1061&amp;"*","")</f>
        <v>*00000000SV*</v>
      </c>
      <c r="BN1061" t="s">
        <v>37941</v>
      </c>
      <c r="BO1061" t="str">
        <f>_xlfn.TEXTJOIN("-",TRUE,N1061,T1061)</f>
        <v>DAT004-M16</v>
      </c>
      <c r="CP1061" t="s">
        <v>37931</v>
      </c>
      <c r="CU1061">
        <v>13.99</v>
      </c>
      <c r="DT1061" t="s">
        <v>37026</v>
      </c>
      <c r="EC1061" s="7">
        <f t="shared" si="126"/>
        <v>17.487500000000001</v>
      </c>
      <c r="EN1061" t="s">
        <v>36995</v>
      </c>
      <c r="EO1061">
        <v>1731138031</v>
      </c>
      <c r="EP1061" t="s">
        <v>36968</v>
      </c>
      <c r="EQ1061" t="s">
        <v>36996</v>
      </c>
      <c r="ER1061" t="s">
        <v>36997</v>
      </c>
      <c r="ES1061" t="s">
        <v>36967</v>
      </c>
      <c r="ET1061" t="s">
        <v>37761</v>
      </c>
      <c r="EU1061" t="s">
        <v>36999</v>
      </c>
      <c r="FB1061" t="s">
        <v>35377</v>
      </c>
      <c r="FC1061" t="s">
        <v>37782</v>
      </c>
      <c r="FD1061" t="s">
        <v>37799</v>
      </c>
      <c r="FF1061" t="s">
        <v>36990</v>
      </c>
      <c r="FG1061" t="s">
        <v>36990</v>
      </c>
      <c r="FH1061" t="s">
        <v>37931</v>
      </c>
      <c r="FI1061" t="s">
        <v>37762</v>
      </c>
      <c r="FJ1061" t="s">
        <v>37763</v>
      </c>
      <c r="FK1061" t="s">
        <v>37764</v>
      </c>
      <c r="FL1061" t="s">
        <v>37765</v>
      </c>
      <c r="FM1061" t="s">
        <v>37766</v>
      </c>
      <c r="FN1061" t="s">
        <v>37767</v>
      </c>
      <c r="FO1061" t="s">
        <v>37768</v>
      </c>
      <c r="FP1061" t="s">
        <v>37769</v>
      </c>
      <c r="FQ1061" t="s">
        <v>37028</v>
      </c>
      <c r="FR1061" t="s">
        <v>37008</v>
      </c>
      <c r="FS1061" t="s">
        <v>37009</v>
      </c>
      <c r="FT1061" t="s">
        <v>33434</v>
      </c>
      <c r="FU1061" t="s">
        <v>33434</v>
      </c>
      <c r="FV1061" t="s">
        <v>37799</v>
      </c>
      <c r="FW1061" t="s">
        <v>37030</v>
      </c>
      <c r="FX1061" t="s">
        <v>37031</v>
      </c>
      <c r="FY1061" t="s">
        <v>36971</v>
      </c>
      <c r="FZ1061" t="s">
        <v>36990</v>
      </c>
      <c r="GA1061" t="s">
        <v>37783</v>
      </c>
      <c r="GB1061" t="s">
        <v>36968</v>
      </c>
      <c r="GC1061" t="s">
        <v>37032</v>
      </c>
      <c r="GD1061" t="s">
        <v>37033</v>
      </c>
      <c r="GE1061" t="s">
        <v>37770</v>
      </c>
      <c r="GF1061" t="s">
        <v>37771</v>
      </c>
      <c r="GG1061" t="s">
        <v>37772</v>
      </c>
      <c r="GH1061" t="s">
        <v>37773</v>
      </c>
      <c r="GI1061" t="s">
        <v>37774</v>
      </c>
      <c r="GJ1061" t="s">
        <v>37034</v>
      </c>
      <c r="GK1061" t="s">
        <v>37035</v>
      </c>
      <c r="GL1061" t="s">
        <v>37784</v>
      </c>
      <c r="GM1061" t="s">
        <v>37785</v>
      </c>
      <c r="GN1061" t="s">
        <v>37786</v>
      </c>
      <c r="GO1061" t="s">
        <v>36973</v>
      </c>
      <c r="GP1061" t="s">
        <v>37799</v>
      </c>
      <c r="GQ1061" t="s">
        <v>37010</v>
      </c>
      <c r="GR1061" t="s">
        <v>36969</v>
      </c>
      <c r="GT1061" t="s">
        <v>37011</v>
      </c>
      <c r="GU1061">
        <f t="shared" si="127"/>
        <v>17.5</v>
      </c>
      <c r="GV1061">
        <f t="shared" si="128"/>
        <v>17.5</v>
      </c>
      <c r="GX1061">
        <v>14</v>
      </c>
      <c r="GY1061" t="s">
        <v>37012</v>
      </c>
      <c r="HA1061" t="s">
        <v>37013</v>
      </c>
      <c r="HE1061">
        <v>13.99</v>
      </c>
    </row>
    <row r="1062" spans="1:213">
      <c r="A1062" t="s">
        <v>29123</v>
      </c>
      <c r="B1062" t="s">
        <v>36962</v>
      </c>
      <c r="C1062" t="s">
        <v>36963</v>
      </c>
      <c r="D1062" t="s">
        <v>21391</v>
      </c>
      <c r="E1062">
        <v>1</v>
      </c>
      <c r="F1062" t="s">
        <v>36964</v>
      </c>
      <c r="G1062" t="s">
        <v>38</v>
      </c>
      <c r="H1062" t="s">
        <v>37283</v>
      </c>
      <c r="I1062" t="s">
        <v>34210</v>
      </c>
      <c r="J1062" t="s">
        <v>33297</v>
      </c>
      <c r="K1062" t="s">
        <v>21308</v>
      </c>
      <c r="L1062" t="s">
        <v>33298</v>
      </c>
      <c r="M1062" t="s">
        <v>33343</v>
      </c>
      <c r="N1062" t="s">
        <v>21360</v>
      </c>
      <c r="O1062" t="s">
        <v>33344</v>
      </c>
      <c r="P1062" t="s">
        <v>21282</v>
      </c>
      <c r="Q1062" t="s">
        <v>33300</v>
      </c>
      <c r="T1062" t="s">
        <v>33349</v>
      </c>
      <c r="U1062" t="s">
        <v>37776</v>
      </c>
      <c r="V1062" t="s">
        <v>34104</v>
      </c>
      <c r="W1062" t="s">
        <v>36967</v>
      </c>
      <c r="X1062" t="s">
        <v>36968</v>
      </c>
      <c r="Y1062" t="s">
        <v>36969</v>
      </c>
      <c r="Z1062">
        <v>300</v>
      </c>
      <c r="AA1062">
        <v>271</v>
      </c>
      <c r="AB1062" t="s">
        <v>37056</v>
      </c>
      <c r="AC1062" t="s">
        <v>36990</v>
      </c>
      <c r="AD1062" t="s">
        <v>36971</v>
      </c>
      <c r="AE1062" t="s">
        <v>36972</v>
      </c>
      <c r="AF1062" t="s">
        <v>36973</v>
      </c>
      <c r="AH1062" t="s">
        <v>37757</v>
      </c>
      <c r="AJ1062" t="s">
        <v>36967</v>
      </c>
      <c r="AK1062" t="s">
        <v>33434</v>
      </c>
      <c r="AL1062" t="s">
        <v>37927</v>
      </c>
      <c r="AM1062" t="s">
        <v>37777</v>
      </c>
      <c r="AN1062" t="s">
        <v>37800</v>
      </c>
      <c r="AQ1062" t="s">
        <v>37800</v>
      </c>
      <c r="AR1062" t="s">
        <v>34353</v>
      </c>
      <c r="AW1062" t="s">
        <v>37135</v>
      </c>
      <c r="AX1062" t="s">
        <v>37135</v>
      </c>
      <c r="AY1062" t="s">
        <v>37058</v>
      </c>
      <c r="BA1062" t="s">
        <v>37059</v>
      </c>
      <c r="BB1062">
        <v>48</v>
      </c>
      <c r="BC1062" t="s">
        <v>37060</v>
      </c>
      <c r="BD1062" t="s">
        <v>34261</v>
      </c>
      <c r="BE1062" t="s">
        <v>36993</v>
      </c>
      <c r="BF1062">
        <v>0.2</v>
      </c>
      <c r="BG1062" t="str">
        <f>_xlfn.TEXTJOIN("-",TRUE,V1062,AL1062,I1062,BD1062,AR1062)</f>
        <v>AG-B1B-CD-D5-EI</v>
      </c>
      <c r="BH1062" t="s">
        <v>38157</v>
      </c>
      <c r="BI1062" t="s">
        <v>38158</v>
      </c>
      <c r="BJ1062" t="s">
        <v>37946</v>
      </c>
      <c r="BK1062" cm="1">
        <f t="array" ref="BK1062">IF(LEN(TRIM(BG1062))=0,"",SUMPRODUCT(--(LEN(TRIM($BG$5:BG1062))&gt;0)))</f>
        <v>1040</v>
      </c>
      <c r="BL1062" t="str">
        <f>IF(BK1062&lt;&gt;"",_xlfn.BASE(BK1062,36,10),"")</f>
        <v>00000000SW</v>
      </c>
      <c r="BM1062" t="str">
        <f>IF(BL1062&lt;&gt;"","*"&amp;BL1062&amp;"*","")</f>
        <v>*00000000SW*</v>
      </c>
      <c r="BN1062" t="s">
        <v>37944</v>
      </c>
      <c r="BO1062" t="str">
        <f>_xlfn.TEXTJOIN("-",TRUE,N1062,T1062)</f>
        <v>DAT004-M16</v>
      </c>
      <c r="CP1062" t="s">
        <v>37931</v>
      </c>
      <c r="CU1062">
        <v>16.989999999999998</v>
      </c>
      <c r="DT1062" t="s">
        <v>37026</v>
      </c>
      <c r="EC1062" s="7">
        <f t="shared" si="126"/>
        <v>21.237499999999997</v>
      </c>
      <c r="EN1062" t="s">
        <v>36995</v>
      </c>
      <c r="EO1062">
        <v>1731138031</v>
      </c>
      <c r="EP1062" t="s">
        <v>36968</v>
      </c>
      <c r="EQ1062" t="s">
        <v>36996</v>
      </c>
      <c r="ER1062" t="s">
        <v>36997</v>
      </c>
      <c r="ES1062" t="s">
        <v>36967</v>
      </c>
      <c r="ET1062" t="s">
        <v>37761</v>
      </c>
      <c r="EU1062" t="s">
        <v>36999</v>
      </c>
      <c r="FB1062" t="s">
        <v>35377</v>
      </c>
      <c r="FC1062" t="s">
        <v>37782</v>
      </c>
      <c r="FD1062" t="s">
        <v>37800</v>
      </c>
      <c r="FF1062" t="s">
        <v>36990</v>
      </c>
      <c r="FG1062" t="s">
        <v>36990</v>
      </c>
      <c r="FH1062" t="s">
        <v>37931</v>
      </c>
      <c r="FI1062" t="s">
        <v>37762</v>
      </c>
      <c r="FJ1062" t="s">
        <v>37763</v>
      </c>
      <c r="FK1062" t="s">
        <v>37764</v>
      </c>
      <c r="FL1062" t="s">
        <v>37765</v>
      </c>
      <c r="FM1062" t="s">
        <v>37766</v>
      </c>
      <c r="FN1062" t="s">
        <v>37767</v>
      </c>
      <c r="FO1062" t="s">
        <v>37768</v>
      </c>
      <c r="FP1062" t="s">
        <v>37769</v>
      </c>
      <c r="FQ1062" t="s">
        <v>37028</v>
      </c>
      <c r="FR1062" t="s">
        <v>37008</v>
      </c>
      <c r="FS1062" t="s">
        <v>37009</v>
      </c>
      <c r="FT1062" t="s">
        <v>33434</v>
      </c>
      <c r="FU1062" t="s">
        <v>33434</v>
      </c>
      <c r="FV1062" t="s">
        <v>37800</v>
      </c>
      <c r="FW1062" t="s">
        <v>37030</v>
      </c>
      <c r="FX1062" t="s">
        <v>37031</v>
      </c>
      <c r="FY1062" t="s">
        <v>36971</v>
      </c>
      <c r="FZ1062" t="s">
        <v>36990</v>
      </c>
      <c r="GA1062" t="s">
        <v>37783</v>
      </c>
      <c r="GB1062" t="s">
        <v>36968</v>
      </c>
      <c r="GC1062" t="s">
        <v>37032</v>
      </c>
      <c r="GD1062" t="s">
        <v>37033</v>
      </c>
      <c r="GE1062" t="s">
        <v>37770</v>
      </c>
      <c r="GF1062" t="s">
        <v>37771</v>
      </c>
      <c r="GG1062" t="s">
        <v>37772</v>
      </c>
      <c r="GH1062" t="s">
        <v>37773</v>
      </c>
      <c r="GI1062" t="s">
        <v>37774</v>
      </c>
      <c r="GJ1062" t="s">
        <v>37034</v>
      </c>
      <c r="GK1062" t="s">
        <v>37035</v>
      </c>
      <c r="GL1062" t="s">
        <v>37784</v>
      </c>
      <c r="GM1062" t="s">
        <v>37785</v>
      </c>
      <c r="GN1062" t="s">
        <v>37786</v>
      </c>
      <c r="GO1062" t="s">
        <v>36973</v>
      </c>
      <c r="GP1062" t="s">
        <v>37800</v>
      </c>
      <c r="GQ1062" t="s">
        <v>37010</v>
      </c>
      <c r="GR1062" t="s">
        <v>36969</v>
      </c>
      <c r="GT1062" t="s">
        <v>37011</v>
      </c>
      <c r="GU1062">
        <f t="shared" si="127"/>
        <v>21.25</v>
      </c>
      <c r="GV1062">
        <f t="shared" si="128"/>
        <v>21.25</v>
      </c>
      <c r="GX1062">
        <v>17</v>
      </c>
      <c r="GY1062" t="s">
        <v>37012</v>
      </c>
      <c r="HA1062" t="s">
        <v>37013</v>
      </c>
      <c r="HE1062">
        <v>16.989999999999998</v>
      </c>
    </row>
    <row r="1063" spans="1:213">
      <c r="A1063" t="s">
        <v>29123</v>
      </c>
      <c r="B1063" t="s">
        <v>36962</v>
      </c>
      <c r="C1063" t="s">
        <v>36963</v>
      </c>
      <c r="D1063" t="s">
        <v>21391</v>
      </c>
      <c r="E1063">
        <v>1</v>
      </c>
      <c r="F1063" t="s">
        <v>36964</v>
      </c>
      <c r="G1063" t="s">
        <v>38</v>
      </c>
      <c r="H1063" t="s">
        <v>37283</v>
      </c>
      <c r="I1063" t="s">
        <v>34210</v>
      </c>
      <c r="J1063" t="s">
        <v>33297</v>
      </c>
      <c r="K1063" t="s">
        <v>21308</v>
      </c>
      <c r="L1063" t="s">
        <v>33298</v>
      </c>
      <c r="M1063" t="s">
        <v>33343</v>
      </c>
      <c r="N1063" t="s">
        <v>21360</v>
      </c>
      <c r="O1063" t="s">
        <v>33344</v>
      </c>
      <c r="P1063" t="s">
        <v>21282</v>
      </c>
      <c r="Q1063" t="s">
        <v>33300</v>
      </c>
      <c r="T1063" t="s">
        <v>33349</v>
      </c>
      <c r="U1063" t="s">
        <v>37776</v>
      </c>
      <c r="V1063" t="s">
        <v>34104</v>
      </c>
      <c r="W1063" t="s">
        <v>36967</v>
      </c>
      <c r="X1063" t="s">
        <v>36968</v>
      </c>
      <c r="Y1063" t="s">
        <v>36969</v>
      </c>
      <c r="Z1063">
        <v>200</v>
      </c>
      <c r="AA1063">
        <v>171</v>
      </c>
      <c r="AB1063" t="s">
        <v>37018</v>
      </c>
      <c r="AC1063" t="s">
        <v>36990</v>
      </c>
      <c r="AD1063" t="s">
        <v>36971</v>
      </c>
      <c r="AE1063" t="s">
        <v>36972</v>
      </c>
      <c r="AF1063" t="s">
        <v>36973</v>
      </c>
      <c r="AH1063" t="s">
        <v>37757</v>
      </c>
      <c r="AJ1063" t="s">
        <v>36967</v>
      </c>
      <c r="AK1063" t="s">
        <v>33437</v>
      </c>
      <c r="AL1063" t="s">
        <v>37440</v>
      </c>
      <c r="AM1063" t="s">
        <v>37898</v>
      </c>
      <c r="AN1063" t="s">
        <v>28824</v>
      </c>
      <c r="AQ1063" t="s">
        <v>28824</v>
      </c>
      <c r="AR1063" t="s">
        <v>34343</v>
      </c>
      <c r="AV1063" t="s">
        <v>37135</v>
      </c>
      <c r="AX1063" t="s">
        <v>37135</v>
      </c>
      <c r="AY1063" t="s">
        <v>37021</v>
      </c>
      <c r="BA1063" t="s">
        <v>353</v>
      </c>
      <c r="BB1063">
        <v>48</v>
      </c>
      <c r="BC1063" t="s">
        <v>37022</v>
      </c>
      <c r="BD1063" t="s">
        <v>28739</v>
      </c>
      <c r="BE1063" t="s">
        <v>36993</v>
      </c>
      <c r="BF1063">
        <v>0.2</v>
      </c>
      <c r="BG1063" t="str">
        <f>_xlfn.TEXTJOIN("-",TRUE,V1063,AL1063,I1063,BD1063,AR1063)</f>
        <v>AG-B1C-CD-D3-ED</v>
      </c>
      <c r="BH1063" t="s">
        <v>37536</v>
      </c>
      <c r="BJ1063">
        <v>36488</v>
      </c>
      <c r="BK1063" cm="1">
        <f t="array" ref="BK1063">IF(LEN(TRIM(BG1063))=0,"",SUMPRODUCT(--(LEN(TRIM($BG$5:BG1063))&gt;0)))</f>
        <v>1041</v>
      </c>
      <c r="BL1063" t="str">
        <f>IF(BK1063&lt;&gt;"",_xlfn.BASE(BK1063,36,10),"")</f>
        <v>00000000SX</v>
      </c>
      <c r="BM1063" t="str">
        <f>IF(BL1063&lt;&gt;"","*"&amp;BL1063&amp;"*","")</f>
        <v>*00000000SX*</v>
      </c>
      <c r="BN1063" t="s">
        <v>37442</v>
      </c>
      <c r="BO1063" t="str">
        <f>_xlfn.TEXTJOIN("-",TRUE,N1063,T1063)</f>
        <v>DAT004-M16</v>
      </c>
      <c r="CP1063" t="s">
        <v>37947</v>
      </c>
      <c r="CU1063">
        <v>13.99</v>
      </c>
      <c r="DT1063" t="s">
        <v>37026</v>
      </c>
      <c r="EC1063" s="7">
        <f t="shared" si="126"/>
        <v>17.487500000000001</v>
      </c>
      <c r="EN1063" t="s">
        <v>36995</v>
      </c>
      <c r="EO1063">
        <v>1731138031</v>
      </c>
      <c r="EP1063" t="s">
        <v>36968</v>
      </c>
      <c r="EQ1063" t="s">
        <v>36996</v>
      </c>
      <c r="ER1063" t="s">
        <v>36997</v>
      </c>
      <c r="ES1063" t="s">
        <v>36967</v>
      </c>
      <c r="ET1063" t="s">
        <v>37761</v>
      </c>
      <c r="EU1063" t="s">
        <v>36999</v>
      </c>
      <c r="FB1063" t="s">
        <v>35377</v>
      </c>
      <c r="FC1063" t="s">
        <v>37782</v>
      </c>
      <c r="FD1063" t="s">
        <v>28824</v>
      </c>
      <c r="FF1063" t="s">
        <v>36990</v>
      </c>
      <c r="FG1063" t="s">
        <v>36990</v>
      </c>
      <c r="FH1063" t="s">
        <v>37947</v>
      </c>
      <c r="FI1063" t="s">
        <v>37762</v>
      </c>
      <c r="FJ1063" t="s">
        <v>37763</v>
      </c>
      <c r="FK1063" t="s">
        <v>37764</v>
      </c>
      <c r="FL1063" t="s">
        <v>37765</v>
      </c>
      <c r="FM1063" t="s">
        <v>37766</v>
      </c>
      <c r="FN1063" t="s">
        <v>37767</v>
      </c>
      <c r="FO1063" t="s">
        <v>37768</v>
      </c>
      <c r="FP1063" t="s">
        <v>37769</v>
      </c>
      <c r="FQ1063" t="s">
        <v>37028</v>
      </c>
      <c r="FR1063" t="s">
        <v>37008</v>
      </c>
      <c r="FS1063" t="s">
        <v>37009</v>
      </c>
      <c r="FT1063" t="s">
        <v>33437</v>
      </c>
      <c r="FU1063" t="s">
        <v>33437</v>
      </c>
      <c r="FV1063" t="s">
        <v>28824</v>
      </c>
      <c r="FW1063" t="s">
        <v>37030</v>
      </c>
      <c r="FX1063" t="s">
        <v>37031</v>
      </c>
      <c r="FY1063" t="s">
        <v>36971</v>
      </c>
      <c r="FZ1063" t="s">
        <v>36990</v>
      </c>
      <c r="GA1063" t="s">
        <v>37783</v>
      </c>
      <c r="GB1063" t="s">
        <v>36968</v>
      </c>
      <c r="GC1063" t="s">
        <v>37032</v>
      </c>
      <c r="GD1063" t="s">
        <v>37033</v>
      </c>
      <c r="GE1063" t="s">
        <v>37770</v>
      </c>
      <c r="GF1063" t="s">
        <v>37771</v>
      </c>
      <c r="GG1063" t="s">
        <v>37772</v>
      </c>
      <c r="GH1063" t="s">
        <v>37773</v>
      </c>
      <c r="GI1063" t="s">
        <v>37774</v>
      </c>
      <c r="GJ1063" t="s">
        <v>37034</v>
      </c>
      <c r="GK1063" t="s">
        <v>37035</v>
      </c>
      <c r="GL1063" t="s">
        <v>37784</v>
      </c>
      <c r="GM1063" t="s">
        <v>37785</v>
      </c>
      <c r="GN1063" t="s">
        <v>37786</v>
      </c>
      <c r="GO1063" t="s">
        <v>36973</v>
      </c>
      <c r="GP1063" t="s">
        <v>28824</v>
      </c>
      <c r="GQ1063" t="s">
        <v>37010</v>
      </c>
      <c r="GR1063" t="s">
        <v>36969</v>
      </c>
      <c r="GT1063" t="s">
        <v>37011</v>
      </c>
      <c r="GU1063">
        <f t="shared" si="127"/>
        <v>17.5</v>
      </c>
      <c r="GV1063">
        <f t="shared" si="128"/>
        <v>17.5</v>
      </c>
      <c r="GX1063">
        <v>14</v>
      </c>
      <c r="GY1063" t="s">
        <v>37012</v>
      </c>
      <c r="HA1063" t="s">
        <v>37013</v>
      </c>
      <c r="HE1063">
        <v>13.99</v>
      </c>
    </row>
    <row r="1064" spans="1:213">
      <c r="A1064" t="s">
        <v>29123</v>
      </c>
      <c r="B1064" t="s">
        <v>36962</v>
      </c>
      <c r="C1064" t="s">
        <v>36963</v>
      </c>
      <c r="D1064" t="s">
        <v>21391</v>
      </c>
      <c r="E1064">
        <v>1</v>
      </c>
      <c r="F1064" t="s">
        <v>36964</v>
      </c>
      <c r="G1064" t="s">
        <v>38</v>
      </c>
      <c r="H1064" t="s">
        <v>37283</v>
      </c>
      <c r="I1064" t="s">
        <v>34210</v>
      </c>
      <c r="J1064" t="s">
        <v>33297</v>
      </c>
      <c r="K1064" t="s">
        <v>21308</v>
      </c>
      <c r="L1064" t="s">
        <v>33298</v>
      </c>
      <c r="M1064" t="s">
        <v>33343</v>
      </c>
      <c r="N1064" t="s">
        <v>21360</v>
      </c>
      <c r="O1064" t="s">
        <v>33344</v>
      </c>
      <c r="P1064" t="s">
        <v>21282</v>
      </c>
      <c r="Q1064" t="s">
        <v>33300</v>
      </c>
      <c r="T1064" t="s">
        <v>33349</v>
      </c>
      <c r="U1064" t="s">
        <v>37776</v>
      </c>
      <c r="V1064" t="s">
        <v>34104</v>
      </c>
      <c r="W1064" t="s">
        <v>36967</v>
      </c>
      <c r="X1064" t="s">
        <v>36968</v>
      </c>
      <c r="Y1064" t="s">
        <v>36969</v>
      </c>
      <c r="Z1064">
        <v>200</v>
      </c>
      <c r="AA1064">
        <v>186</v>
      </c>
      <c r="AB1064" t="s">
        <v>37018</v>
      </c>
      <c r="AC1064" t="s">
        <v>36990</v>
      </c>
      <c r="AD1064" t="s">
        <v>36971</v>
      </c>
      <c r="AE1064" t="s">
        <v>36972</v>
      </c>
      <c r="AF1064" t="s">
        <v>36973</v>
      </c>
      <c r="AH1064" t="s">
        <v>37757</v>
      </c>
      <c r="AJ1064" t="s">
        <v>36967</v>
      </c>
      <c r="AK1064" t="s">
        <v>33437</v>
      </c>
      <c r="AL1064" t="s">
        <v>37440</v>
      </c>
      <c r="AM1064" t="s">
        <v>37898</v>
      </c>
      <c r="AN1064" t="s">
        <v>28795</v>
      </c>
      <c r="AQ1064" t="s">
        <v>28795</v>
      </c>
      <c r="AR1064" t="s">
        <v>34345</v>
      </c>
      <c r="AV1064" t="s">
        <v>37135</v>
      </c>
      <c r="AX1064" t="s">
        <v>37135</v>
      </c>
      <c r="AY1064" t="s">
        <v>37021</v>
      </c>
      <c r="BA1064" t="s">
        <v>353</v>
      </c>
      <c r="BB1064">
        <v>48</v>
      </c>
      <c r="BC1064" t="s">
        <v>37022</v>
      </c>
      <c r="BD1064" t="s">
        <v>28739</v>
      </c>
      <c r="BE1064" t="s">
        <v>36993</v>
      </c>
      <c r="BF1064">
        <v>0.2</v>
      </c>
      <c r="BG1064" t="str">
        <f>_xlfn.TEXTJOIN("-",TRUE,V1064,AL1064,I1064,BD1064,AR1064)</f>
        <v>AG-B1C-CD-D3-EE</v>
      </c>
      <c r="BH1064" t="s">
        <v>37538</v>
      </c>
      <c r="BJ1064">
        <v>36489</v>
      </c>
      <c r="BK1064" cm="1">
        <f t="array" ref="BK1064">IF(LEN(TRIM(BG1064))=0,"",SUMPRODUCT(--(LEN(TRIM($BG$5:BG1064))&gt;0)))</f>
        <v>1042</v>
      </c>
      <c r="BL1064" t="str">
        <f>IF(BK1064&lt;&gt;"",_xlfn.BASE(BK1064,36,10),"")</f>
        <v>00000000SY</v>
      </c>
      <c r="BM1064" t="str">
        <f>IF(BL1064&lt;&gt;"","*"&amp;BL1064&amp;"*","")</f>
        <v>*00000000SY*</v>
      </c>
      <c r="BN1064" t="s">
        <v>37445</v>
      </c>
      <c r="BO1064" t="str">
        <f>_xlfn.TEXTJOIN("-",TRUE,N1064,T1064)</f>
        <v>DAT004-M16</v>
      </c>
      <c r="CP1064" t="s">
        <v>37947</v>
      </c>
      <c r="CU1064">
        <v>13.99</v>
      </c>
      <c r="DT1064" t="s">
        <v>37026</v>
      </c>
      <c r="EC1064" s="7">
        <f t="shared" si="126"/>
        <v>17.487500000000001</v>
      </c>
      <c r="EN1064" t="s">
        <v>36995</v>
      </c>
      <c r="EO1064">
        <v>1731138031</v>
      </c>
      <c r="EP1064" t="s">
        <v>36968</v>
      </c>
      <c r="EQ1064" t="s">
        <v>36996</v>
      </c>
      <c r="ER1064" t="s">
        <v>36997</v>
      </c>
      <c r="ES1064" t="s">
        <v>36967</v>
      </c>
      <c r="ET1064" t="s">
        <v>37761</v>
      </c>
      <c r="EU1064" t="s">
        <v>36999</v>
      </c>
      <c r="FB1064" t="s">
        <v>35377</v>
      </c>
      <c r="FC1064" t="s">
        <v>37782</v>
      </c>
      <c r="FD1064" t="s">
        <v>28795</v>
      </c>
      <c r="FF1064" t="s">
        <v>36990</v>
      </c>
      <c r="FG1064" t="s">
        <v>36990</v>
      </c>
      <c r="FH1064" t="s">
        <v>37947</v>
      </c>
      <c r="FI1064" t="s">
        <v>37762</v>
      </c>
      <c r="FJ1064" t="s">
        <v>37763</v>
      </c>
      <c r="FK1064" t="s">
        <v>37764</v>
      </c>
      <c r="FL1064" t="s">
        <v>37765</v>
      </c>
      <c r="FM1064" t="s">
        <v>37766</v>
      </c>
      <c r="FN1064" t="s">
        <v>37767</v>
      </c>
      <c r="FO1064" t="s">
        <v>37768</v>
      </c>
      <c r="FP1064" t="s">
        <v>37769</v>
      </c>
      <c r="FQ1064" t="s">
        <v>37028</v>
      </c>
      <c r="FR1064" t="s">
        <v>37008</v>
      </c>
      <c r="FS1064" t="s">
        <v>37009</v>
      </c>
      <c r="FT1064" t="s">
        <v>33437</v>
      </c>
      <c r="FU1064" t="s">
        <v>33437</v>
      </c>
      <c r="FV1064" t="s">
        <v>28795</v>
      </c>
      <c r="FW1064" t="s">
        <v>37030</v>
      </c>
      <c r="FX1064" t="s">
        <v>37031</v>
      </c>
      <c r="FY1064" t="s">
        <v>36971</v>
      </c>
      <c r="FZ1064" t="s">
        <v>36990</v>
      </c>
      <c r="GA1064" t="s">
        <v>37783</v>
      </c>
      <c r="GB1064" t="s">
        <v>36968</v>
      </c>
      <c r="GC1064" t="s">
        <v>37032</v>
      </c>
      <c r="GD1064" t="s">
        <v>37033</v>
      </c>
      <c r="GE1064" t="s">
        <v>37770</v>
      </c>
      <c r="GF1064" t="s">
        <v>37771</v>
      </c>
      <c r="GG1064" t="s">
        <v>37772</v>
      </c>
      <c r="GH1064" t="s">
        <v>37773</v>
      </c>
      <c r="GI1064" t="s">
        <v>37774</v>
      </c>
      <c r="GJ1064" t="s">
        <v>37034</v>
      </c>
      <c r="GK1064" t="s">
        <v>37035</v>
      </c>
      <c r="GL1064" t="s">
        <v>37784</v>
      </c>
      <c r="GM1064" t="s">
        <v>37785</v>
      </c>
      <c r="GN1064" t="s">
        <v>37786</v>
      </c>
      <c r="GO1064" t="s">
        <v>36973</v>
      </c>
      <c r="GP1064" t="s">
        <v>28795</v>
      </c>
      <c r="GQ1064" t="s">
        <v>37010</v>
      </c>
      <c r="GR1064" t="s">
        <v>36969</v>
      </c>
      <c r="GT1064" t="s">
        <v>37011</v>
      </c>
      <c r="GU1064">
        <f t="shared" si="127"/>
        <v>17.5</v>
      </c>
      <c r="GV1064">
        <f t="shared" si="128"/>
        <v>17.5</v>
      </c>
      <c r="GX1064">
        <v>14</v>
      </c>
      <c r="GY1064" t="s">
        <v>37012</v>
      </c>
      <c r="HA1064" t="s">
        <v>37013</v>
      </c>
      <c r="HE1064">
        <v>13.99</v>
      </c>
    </row>
    <row r="1065" spans="1:213">
      <c r="A1065" t="s">
        <v>29123</v>
      </c>
      <c r="B1065" t="s">
        <v>36962</v>
      </c>
      <c r="C1065" t="s">
        <v>36963</v>
      </c>
      <c r="D1065" t="s">
        <v>21391</v>
      </c>
      <c r="E1065">
        <v>1</v>
      </c>
      <c r="F1065" t="s">
        <v>36964</v>
      </c>
      <c r="G1065" t="s">
        <v>38</v>
      </c>
      <c r="H1065" t="s">
        <v>37283</v>
      </c>
      <c r="I1065" t="s">
        <v>34210</v>
      </c>
      <c r="J1065" t="s">
        <v>33297</v>
      </c>
      <c r="K1065" t="s">
        <v>21308</v>
      </c>
      <c r="L1065" t="s">
        <v>33298</v>
      </c>
      <c r="M1065" t="s">
        <v>33343</v>
      </c>
      <c r="N1065" t="s">
        <v>21360</v>
      </c>
      <c r="O1065" t="s">
        <v>33344</v>
      </c>
      <c r="P1065" t="s">
        <v>21282</v>
      </c>
      <c r="Q1065" t="s">
        <v>33300</v>
      </c>
      <c r="T1065" t="s">
        <v>33349</v>
      </c>
      <c r="U1065" t="s">
        <v>37776</v>
      </c>
      <c r="V1065" t="s">
        <v>34104</v>
      </c>
      <c r="W1065" t="s">
        <v>36967</v>
      </c>
      <c r="X1065" t="s">
        <v>36968</v>
      </c>
      <c r="Y1065" t="s">
        <v>36969</v>
      </c>
      <c r="Z1065">
        <v>200</v>
      </c>
      <c r="AA1065">
        <v>195</v>
      </c>
      <c r="AB1065" t="s">
        <v>37018</v>
      </c>
      <c r="AC1065" t="s">
        <v>36990</v>
      </c>
      <c r="AD1065" t="s">
        <v>36971</v>
      </c>
      <c r="AE1065" t="s">
        <v>36972</v>
      </c>
      <c r="AF1065" t="s">
        <v>36973</v>
      </c>
      <c r="AH1065" t="s">
        <v>37757</v>
      </c>
      <c r="AJ1065" t="s">
        <v>36967</v>
      </c>
      <c r="AK1065" t="s">
        <v>33437</v>
      </c>
      <c r="AL1065" t="s">
        <v>37440</v>
      </c>
      <c r="AM1065" t="s">
        <v>37898</v>
      </c>
      <c r="AN1065" t="s">
        <v>28789</v>
      </c>
      <c r="AQ1065" t="s">
        <v>28789</v>
      </c>
      <c r="AR1065" t="s">
        <v>34347</v>
      </c>
      <c r="AV1065" t="s">
        <v>37135</v>
      </c>
      <c r="AX1065" t="s">
        <v>37135</v>
      </c>
      <c r="AY1065" t="s">
        <v>37021</v>
      </c>
      <c r="BA1065" t="s">
        <v>353</v>
      </c>
      <c r="BB1065">
        <v>48</v>
      </c>
      <c r="BC1065" t="s">
        <v>37022</v>
      </c>
      <c r="BD1065" t="s">
        <v>28739</v>
      </c>
      <c r="BE1065" t="s">
        <v>36993</v>
      </c>
      <c r="BF1065">
        <v>0.2</v>
      </c>
      <c r="BG1065" t="str">
        <f>_xlfn.TEXTJOIN("-",TRUE,V1065,AL1065,I1065,BD1065,AR1065)</f>
        <v>AG-B1C-CD-D3-EF</v>
      </c>
      <c r="BH1065" t="s">
        <v>37540</v>
      </c>
      <c r="BJ1065">
        <v>36490</v>
      </c>
      <c r="BK1065" cm="1">
        <f t="array" ref="BK1065">IF(LEN(TRIM(BG1065))=0,"",SUMPRODUCT(--(LEN(TRIM($BG$5:BG1065))&gt;0)))</f>
        <v>1043</v>
      </c>
      <c r="BL1065" t="str">
        <f>IF(BK1065&lt;&gt;"",_xlfn.BASE(BK1065,36,10),"")</f>
        <v>00000000SZ</v>
      </c>
      <c r="BM1065" t="str">
        <f>IF(BL1065&lt;&gt;"","*"&amp;BL1065&amp;"*","")</f>
        <v>*00000000SZ*</v>
      </c>
      <c r="BN1065" t="s">
        <v>37447</v>
      </c>
      <c r="BO1065" t="str">
        <f>_xlfn.TEXTJOIN("-",TRUE,N1065,T1065)</f>
        <v>DAT004-M16</v>
      </c>
      <c r="CP1065" t="s">
        <v>37947</v>
      </c>
      <c r="CU1065">
        <v>13.99</v>
      </c>
      <c r="DT1065" t="s">
        <v>37026</v>
      </c>
      <c r="EC1065" s="7">
        <f t="shared" si="126"/>
        <v>17.487500000000001</v>
      </c>
      <c r="EN1065" t="s">
        <v>36995</v>
      </c>
      <c r="EO1065">
        <v>1731138031</v>
      </c>
      <c r="EP1065" t="s">
        <v>36968</v>
      </c>
      <c r="EQ1065" t="s">
        <v>36996</v>
      </c>
      <c r="ER1065" t="s">
        <v>36997</v>
      </c>
      <c r="ES1065" t="s">
        <v>36967</v>
      </c>
      <c r="ET1065" t="s">
        <v>37761</v>
      </c>
      <c r="EU1065" t="s">
        <v>36999</v>
      </c>
      <c r="FB1065" t="s">
        <v>35377</v>
      </c>
      <c r="FC1065" t="s">
        <v>37782</v>
      </c>
      <c r="FD1065" t="s">
        <v>28789</v>
      </c>
      <c r="FF1065" t="s">
        <v>36990</v>
      </c>
      <c r="FG1065" t="s">
        <v>36990</v>
      </c>
      <c r="FH1065" t="s">
        <v>37947</v>
      </c>
      <c r="FI1065" t="s">
        <v>37762</v>
      </c>
      <c r="FJ1065" t="s">
        <v>37763</v>
      </c>
      <c r="FK1065" t="s">
        <v>37764</v>
      </c>
      <c r="FL1065" t="s">
        <v>37765</v>
      </c>
      <c r="FM1065" t="s">
        <v>37766</v>
      </c>
      <c r="FN1065" t="s">
        <v>37767</v>
      </c>
      <c r="FO1065" t="s">
        <v>37768</v>
      </c>
      <c r="FP1065" t="s">
        <v>37769</v>
      </c>
      <c r="FQ1065" t="s">
        <v>37028</v>
      </c>
      <c r="FR1065" t="s">
        <v>37008</v>
      </c>
      <c r="FS1065" t="s">
        <v>37009</v>
      </c>
      <c r="FT1065" t="s">
        <v>33437</v>
      </c>
      <c r="FU1065" t="s">
        <v>33437</v>
      </c>
      <c r="FV1065" t="s">
        <v>28789</v>
      </c>
      <c r="FW1065" t="s">
        <v>37030</v>
      </c>
      <c r="FX1065" t="s">
        <v>37031</v>
      </c>
      <c r="FY1065" t="s">
        <v>36971</v>
      </c>
      <c r="FZ1065" t="s">
        <v>36990</v>
      </c>
      <c r="GA1065" t="s">
        <v>37783</v>
      </c>
      <c r="GB1065" t="s">
        <v>36968</v>
      </c>
      <c r="GC1065" t="s">
        <v>37032</v>
      </c>
      <c r="GD1065" t="s">
        <v>37033</v>
      </c>
      <c r="GE1065" t="s">
        <v>37770</v>
      </c>
      <c r="GF1065" t="s">
        <v>37771</v>
      </c>
      <c r="GG1065" t="s">
        <v>37772</v>
      </c>
      <c r="GH1065" t="s">
        <v>37773</v>
      </c>
      <c r="GI1065" t="s">
        <v>37774</v>
      </c>
      <c r="GJ1065" t="s">
        <v>37034</v>
      </c>
      <c r="GK1065" t="s">
        <v>37035</v>
      </c>
      <c r="GL1065" t="s">
        <v>37784</v>
      </c>
      <c r="GM1065" t="s">
        <v>37785</v>
      </c>
      <c r="GN1065" t="s">
        <v>37786</v>
      </c>
      <c r="GO1065" t="s">
        <v>36973</v>
      </c>
      <c r="GP1065" t="s">
        <v>28789</v>
      </c>
      <c r="GQ1065" t="s">
        <v>37010</v>
      </c>
      <c r="GR1065" t="s">
        <v>36969</v>
      </c>
      <c r="GT1065" t="s">
        <v>37011</v>
      </c>
      <c r="GU1065">
        <f t="shared" si="127"/>
        <v>17.5</v>
      </c>
      <c r="GV1065">
        <f t="shared" si="128"/>
        <v>17.5</v>
      </c>
      <c r="GX1065">
        <v>14</v>
      </c>
      <c r="GY1065" t="s">
        <v>37012</v>
      </c>
      <c r="HA1065" t="s">
        <v>37013</v>
      </c>
      <c r="HE1065">
        <v>13.99</v>
      </c>
    </row>
    <row r="1066" spans="1:213">
      <c r="A1066" t="s">
        <v>29123</v>
      </c>
      <c r="B1066" t="s">
        <v>36962</v>
      </c>
      <c r="C1066" t="s">
        <v>36963</v>
      </c>
      <c r="D1066" t="s">
        <v>21391</v>
      </c>
      <c r="E1066">
        <v>1</v>
      </c>
      <c r="F1066" t="s">
        <v>36964</v>
      </c>
      <c r="G1066" t="s">
        <v>38</v>
      </c>
      <c r="H1066" t="s">
        <v>37283</v>
      </c>
      <c r="I1066" t="s">
        <v>34210</v>
      </c>
      <c r="J1066" t="s">
        <v>33297</v>
      </c>
      <c r="K1066" t="s">
        <v>21308</v>
      </c>
      <c r="L1066" t="s">
        <v>33298</v>
      </c>
      <c r="M1066" t="s">
        <v>33343</v>
      </c>
      <c r="N1066" t="s">
        <v>21360</v>
      </c>
      <c r="O1066" t="s">
        <v>33344</v>
      </c>
      <c r="P1066" t="s">
        <v>21282</v>
      </c>
      <c r="Q1066" t="s">
        <v>33300</v>
      </c>
      <c r="T1066" t="s">
        <v>33349</v>
      </c>
      <c r="U1066" t="s">
        <v>37776</v>
      </c>
      <c r="V1066" t="s">
        <v>34104</v>
      </c>
      <c r="W1066" t="s">
        <v>36967</v>
      </c>
      <c r="X1066" t="s">
        <v>36968</v>
      </c>
      <c r="Y1066" t="s">
        <v>36969</v>
      </c>
      <c r="Z1066">
        <v>300</v>
      </c>
      <c r="AA1066">
        <v>221</v>
      </c>
      <c r="AB1066" t="s">
        <v>37018</v>
      </c>
      <c r="AC1066" t="s">
        <v>36990</v>
      </c>
      <c r="AD1066" t="s">
        <v>36971</v>
      </c>
      <c r="AE1066" t="s">
        <v>36972</v>
      </c>
      <c r="AF1066" t="s">
        <v>36973</v>
      </c>
      <c r="AH1066" t="s">
        <v>37757</v>
      </c>
      <c r="AJ1066" t="s">
        <v>36967</v>
      </c>
      <c r="AK1066" t="s">
        <v>33437</v>
      </c>
      <c r="AL1066" t="s">
        <v>37440</v>
      </c>
      <c r="AM1066" t="s">
        <v>37898</v>
      </c>
      <c r="AN1066" t="s">
        <v>29088</v>
      </c>
      <c r="AQ1066" t="s">
        <v>29088</v>
      </c>
      <c r="AR1066" t="s">
        <v>34349</v>
      </c>
      <c r="AV1066" t="s">
        <v>37135</v>
      </c>
      <c r="AX1066" t="s">
        <v>37135</v>
      </c>
      <c r="AY1066" t="s">
        <v>37021</v>
      </c>
      <c r="BA1066" t="s">
        <v>353</v>
      </c>
      <c r="BB1066">
        <v>48</v>
      </c>
      <c r="BC1066" t="s">
        <v>37048</v>
      </c>
      <c r="BD1066" t="s">
        <v>34259</v>
      </c>
      <c r="BE1066" t="s">
        <v>36993</v>
      </c>
      <c r="BF1066">
        <v>0.2</v>
      </c>
      <c r="BG1066" t="str">
        <f>_xlfn.TEXTJOIN("-",TRUE,V1066,AL1066,I1066,BD1066,AR1066)</f>
        <v>AG-B1C-CD-D4-EG</v>
      </c>
      <c r="BH1066" t="s">
        <v>37542</v>
      </c>
      <c r="BJ1066">
        <v>36491</v>
      </c>
      <c r="BK1066" cm="1">
        <f t="array" ref="BK1066">IF(LEN(TRIM(BG1066))=0,"",SUMPRODUCT(--(LEN(TRIM($BG$5:BG1066))&gt;0)))</f>
        <v>1044</v>
      </c>
      <c r="BL1066" t="str">
        <f>IF(BK1066&lt;&gt;"",_xlfn.BASE(BK1066,36,10),"")</f>
        <v>00000000T0</v>
      </c>
      <c r="BM1066" t="str">
        <f>IF(BL1066&lt;&gt;"","*"&amp;BL1066&amp;"*","")</f>
        <v>*00000000T0*</v>
      </c>
      <c r="BN1066" t="s">
        <v>37449</v>
      </c>
      <c r="BO1066" t="str">
        <f>_xlfn.TEXTJOIN("-",TRUE,N1066,T1066)</f>
        <v>DAT004-M16</v>
      </c>
      <c r="CP1066" t="s">
        <v>37947</v>
      </c>
      <c r="CU1066">
        <v>13.99</v>
      </c>
      <c r="DT1066" t="s">
        <v>37026</v>
      </c>
      <c r="EC1066" s="7">
        <f t="shared" si="126"/>
        <v>17.487500000000001</v>
      </c>
      <c r="EN1066" t="s">
        <v>36995</v>
      </c>
      <c r="EO1066">
        <v>1731138031</v>
      </c>
      <c r="EP1066" t="s">
        <v>36968</v>
      </c>
      <c r="EQ1066" t="s">
        <v>36996</v>
      </c>
      <c r="ER1066" t="s">
        <v>36997</v>
      </c>
      <c r="ES1066" t="s">
        <v>36967</v>
      </c>
      <c r="ET1066" t="s">
        <v>37761</v>
      </c>
      <c r="EU1066" t="s">
        <v>36999</v>
      </c>
      <c r="FB1066" t="s">
        <v>35377</v>
      </c>
      <c r="FC1066" t="s">
        <v>37782</v>
      </c>
      <c r="FD1066" t="s">
        <v>29088</v>
      </c>
      <c r="FF1066" t="s">
        <v>36990</v>
      </c>
      <c r="FG1066" t="s">
        <v>36990</v>
      </c>
      <c r="FH1066" t="s">
        <v>37947</v>
      </c>
      <c r="FI1066" t="s">
        <v>37762</v>
      </c>
      <c r="FJ1066" t="s">
        <v>37763</v>
      </c>
      <c r="FK1066" t="s">
        <v>37764</v>
      </c>
      <c r="FL1066" t="s">
        <v>37765</v>
      </c>
      <c r="FM1066" t="s">
        <v>37766</v>
      </c>
      <c r="FN1066" t="s">
        <v>37767</v>
      </c>
      <c r="FO1066" t="s">
        <v>37768</v>
      </c>
      <c r="FP1066" t="s">
        <v>37769</v>
      </c>
      <c r="FQ1066" t="s">
        <v>37028</v>
      </c>
      <c r="FR1066" t="s">
        <v>37008</v>
      </c>
      <c r="FS1066" t="s">
        <v>37009</v>
      </c>
      <c r="FT1066" t="s">
        <v>33437</v>
      </c>
      <c r="FU1066" t="s">
        <v>33437</v>
      </c>
      <c r="FV1066" t="s">
        <v>29088</v>
      </c>
      <c r="FW1066" t="s">
        <v>37030</v>
      </c>
      <c r="FX1066" t="s">
        <v>37031</v>
      </c>
      <c r="FY1066" t="s">
        <v>36971</v>
      </c>
      <c r="FZ1066" t="s">
        <v>36990</v>
      </c>
      <c r="GA1066" t="s">
        <v>37783</v>
      </c>
      <c r="GB1066" t="s">
        <v>36968</v>
      </c>
      <c r="GC1066" t="s">
        <v>37032</v>
      </c>
      <c r="GD1066" t="s">
        <v>37033</v>
      </c>
      <c r="GE1066" t="s">
        <v>37770</v>
      </c>
      <c r="GF1066" t="s">
        <v>37771</v>
      </c>
      <c r="GG1066" t="s">
        <v>37772</v>
      </c>
      <c r="GH1066" t="s">
        <v>37773</v>
      </c>
      <c r="GI1066" t="s">
        <v>37774</v>
      </c>
      <c r="GJ1066" t="s">
        <v>37034</v>
      </c>
      <c r="GK1066" t="s">
        <v>37035</v>
      </c>
      <c r="GL1066" t="s">
        <v>37784</v>
      </c>
      <c r="GM1066" t="s">
        <v>37785</v>
      </c>
      <c r="GN1066" t="s">
        <v>37786</v>
      </c>
      <c r="GO1066" t="s">
        <v>36973</v>
      </c>
      <c r="GP1066" t="s">
        <v>29088</v>
      </c>
      <c r="GQ1066" t="s">
        <v>37010</v>
      </c>
      <c r="GR1066" t="s">
        <v>36969</v>
      </c>
      <c r="GT1066" t="s">
        <v>37011</v>
      </c>
      <c r="GU1066">
        <f t="shared" si="127"/>
        <v>17.5</v>
      </c>
      <c r="GV1066">
        <f t="shared" si="128"/>
        <v>17.5</v>
      </c>
      <c r="GX1066">
        <v>14</v>
      </c>
      <c r="GY1066" t="s">
        <v>37012</v>
      </c>
      <c r="HA1066" t="s">
        <v>37013</v>
      </c>
      <c r="HE1066">
        <v>13.99</v>
      </c>
    </row>
    <row r="1067" spans="1:213">
      <c r="A1067" t="s">
        <v>29123</v>
      </c>
      <c r="B1067" t="s">
        <v>36962</v>
      </c>
      <c r="C1067" t="s">
        <v>36963</v>
      </c>
      <c r="D1067" t="s">
        <v>21391</v>
      </c>
      <c r="E1067">
        <v>1</v>
      </c>
      <c r="F1067" t="s">
        <v>36964</v>
      </c>
      <c r="G1067" t="s">
        <v>38</v>
      </c>
      <c r="H1067" t="s">
        <v>37283</v>
      </c>
      <c r="I1067" t="s">
        <v>34210</v>
      </c>
      <c r="J1067" t="s">
        <v>33297</v>
      </c>
      <c r="K1067" t="s">
        <v>21308</v>
      </c>
      <c r="L1067" t="s">
        <v>33298</v>
      </c>
      <c r="M1067" t="s">
        <v>33343</v>
      </c>
      <c r="N1067" t="s">
        <v>21360</v>
      </c>
      <c r="O1067" t="s">
        <v>33344</v>
      </c>
      <c r="P1067" t="s">
        <v>21282</v>
      </c>
      <c r="Q1067" t="s">
        <v>33300</v>
      </c>
      <c r="T1067" t="s">
        <v>33349</v>
      </c>
      <c r="U1067" t="s">
        <v>37776</v>
      </c>
      <c r="V1067" t="s">
        <v>34104</v>
      </c>
      <c r="W1067" t="s">
        <v>36967</v>
      </c>
      <c r="X1067" t="s">
        <v>36968</v>
      </c>
      <c r="Y1067" t="s">
        <v>36969</v>
      </c>
      <c r="Z1067">
        <v>300</v>
      </c>
      <c r="AA1067">
        <v>236</v>
      </c>
      <c r="AB1067" t="s">
        <v>37018</v>
      </c>
      <c r="AC1067" t="s">
        <v>36990</v>
      </c>
      <c r="AD1067" t="s">
        <v>36971</v>
      </c>
      <c r="AE1067" t="s">
        <v>36972</v>
      </c>
      <c r="AF1067" t="s">
        <v>36973</v>
      </c>
      <c r="AH1067" t="s">
        <v>37757</v>
      </c>
      <c r="AJ1067" t="s">
        <v>36967</v>
      </c>
      <c r="AK1067" t="s">
        <v>33437</v>
      </c>
      <c r="AL1067" t="s">
        <v>37440</v>
      </c>
      <c r="AM1067" t="s">
        <v>37898</v>
      </c>
      <c r="AN1067" t="s">
        <v>29128</v>
      </c>
      <c r="AQ1067" t="s">
        <v>29128</v>
      </c>
      <c r="AR1067" t="s">
        <v>34351</v>
      </c>
      <c r="AV1067" t="s">
        <v>37135</v>
      </c>
      <c r="AX1067" t="s">
        <v>37135</v>
      </c>
      <c r="AY1067" t="s">
        <v>37021</v>
      </c>
      <c r="BA1067" t="s">
        <v>353</v>
      </c>
      <c r="BB1067">
        <v>48</v>
      </c>
      <c r="BC1067" t="s">
        <v>37048</v>
      </c>
      <c r="BD1067" t="s">
        <v>34259</v>
      </c>
      <c r="BE1067" t="s">
        <v>36993</v>
      </c>
      <c r="BF1067">
        <v>0.2</v>
      </c>
      <c r="BG1067" t="str">
        <f>_xlfn.TEXTJOIN("-",TRUE,V1067,AL1067,I1067,BD1067,AR1067)</f>
        <v>AG-B1C-CD-D4-EH</v>
      </c>
      <c r="BH1067" t="s">
        <v>37544</v>
      </c>
      <c r="BJ1067">
        <v>36492</v>
      </c>
      <c r="BK1067" cm="1">
        <f t="array" ref="BK1067">IF(LEN(TRIM(BG1067))=0,"",SUMPRODUCT(--(LEN(TRIM($BG$5:BG1067))&gt;0)))</f>
        <v>1045</v>
      </c>
      <c r="BL1067" t="str">
        <f>IF(BK1067&lt;&gt;"",_xlfn.BASE(BK1067,36,10),"")</f>
        <v>00000000T1</v>
      </c>
      <c r="BM1067" t="str">
        <f>IF(BL1067&lt;&gt;"","*"&amp;BL1067&amp;"*","")</f>
        <v>*00000000T1*</v>
      </c>
      <c r="BN1067" t="s">
        <v>37451</v>
      </c>
      <c r="BO1067" t="str">
        <f>_xlfn.TEXTJOIN("-",TRUE,N1067,T1067)</f>
        <v>DAT004-M16</v>
      </c>
      <c r="CP1067" t="s">
        <v>37947</v>
      </c>
      <c r="CU1067">
        <v>13.99</v>
      </c>
      <c r="DT1067" t="s">
        <v>37026</v>
      </c>
      <c r="EC1067" s="7">
        <f t="shared" si="126"/>
        <v>17.487500000000001</v>
      </c>
      <c r="EN1067" t="s">
        <v>36995</v>
      </c>
      <c r="EO1067">
        <v>1731138031</v>
      </c>
      <c r="EP1067" t="s">
        <v>36968</v>
      </c>
      <c r="EQ1067" t="s">
        <v>36996</v>
      </c>
      <c r="ER1067" t="s">
        <v>36997</v>
      </c>
      <c r="ES1067" t="s">
        <v>36967</v>
      </c>
      <c r="ET1067" t="s">
        <v>37761</v>
      </c>
      <c r="EU1067" t="s">
        <v>36999</v>
      </c>
      <c r="FB1067" t="s">
        <v>35377</v>
      </c>
      <c r="FC1067" t="s">
        <v>37782</v>
      </c>
      <c r="FD1067" t="s">
        <v>37799</v>
      </c>
      <c r="FF1067" t="s">
        <v>36990</v>
      </c>
      <c r="FG1067" t="s">
        <v>36990</v>
      </c>
      <c r="FH1067" t="s">
        <v>37947</v>
      </c>
      <c r="FI1067" t="s">
        <v>37762</v>
      </c>
      <c r="FJ1067" t="s">
        <v>37763</v>
      </c>
      <c r="FK1067" t="s">
        <v>37764</v>
      </c>
      <c r="FL1067" t="s">
        <v>37765</v>
      </c>
      <c r="FM1067" t="s">
        <v>37766</v>
      </c>
      <c r="FN1067" t="s">
        <v>37767</v>
      </c>
      <c r="FO1067" t="s">
        <v>37768</v>
      </c>
      <c r="FP1067" t="s">
        <v>37769</v>
      </c>
      <c r="FQ1067" t="s">
        <v>37028</v>
      </c>
      <c r="FR1067" t="s">
        <v>37008</v>
      </c>
      <c r="FS1067" t="s">
        <v>37009</v>
      </c>
      <c r="FT1067" t="s">
        <v>33437</v>
      </c>
      <c r="FU1067" t="s">
        <v>33437</v>
      </c>
      <c r="FV1067" t="s">
        <v>37799</v>
      </c>
      <c r="FW1067" t="s">
        <v>37030</v>
      </c>
      <c r="FX1067" t="s">
        <v>37031</v>
      </c>
      <c r="FY1067" t="s">
        <v>36971</v>
      </c>
      <c r="FZ1067" t="s">
        <v>36990</v>
      </c>
      <c r="GA1067" t="s">
        <v>37783</v>
      </c>
      <c r="GB1067" t="s">
        <v>36968</v>
      </c>
      <c r="GC1067" t="s">
        <v>37032</v>
      </c>
      <c r="GD1067" t="s">
        <v>37033</v>
      </c>
      <c r="GE1067" t="s">
        <v>37770</v>
      </c>
      <c r="GF1067" t="s">
        <v>37771</v>
      </c>
      <c r="GG1067" t="s">
        <v>37772</v>
      </c>
      <c r="GH1067" t="s">
        <v>37773</v>
      </c>
      <c r="GI1067" t="s">
        <v>37774</v>
      </c>
      <c r="GJ1067" t="s">
        <v>37034</v>
      </c>
      <c r="GK1067" t="s">
        <v>37035</v>
      </c>
      <c r="GL1067" t="s">
        <v>37784</v>
      </c>
      <c r="GM1067" t="s">
        <v>37785</v>
      </c>
      <c r="GN1067" t="s">
        <v>37786</v>
      </c>
      <c r="GO1067" t="s">
        <v>36973</v>
      </c>
      <c r="GP1067" t="s">
        <v>37799</v>
      </c>
      <c r="GQ1067" t="s">
        <v>37010</v>
      </c>
      <c r="GR1067" t="s">
        <v>36969</v>
      </c>
      <c r="GT1067" t="s">
        <v>37011</v>
      </c>
      <c r="GU1067">
        <f t="shared" si="127"/>
        <v>17.5</v>
      </c>
      <c r="GV1067">
        <f t="shared" si="128"/>
        <v>17.5</v>
      </c>
      <c r="GX1067">
        <v>14</v>
      </c>
      <c r="GY1067" t="s">
        <v>37012</v>
      </c>
      <c r="HA1067" t="s">
        <v>37013</v>
      </c>
      <c r="HE1067">
        <v>13.99</v>
      </c>
    </row>
    <row r="1068" spans="1:213">
      <c r="A1068" t="s">
        <v>29123</v>
      </c>
      <c r="B1068" t="s">
        <v>36962</v>
      </c>
      <c r="C1068" t="s">
        <v>36963</v>
      </c>
      <c r="D1068" t="s">
        <v>21391</v>
      </c>
      <c r="E1068">
        <v>1</v>
      </c>
      <c r="F1068" t="s">
        <v>36964</v>
      </c>
      <c r="G1068" t="s">
        <v>38</v>
      </c>
      <c r="H1068" t="s">
        <v>37283</v>
      </c>
      <c r="I1068" t="s">
        <v>34210</v>
      </c>
      <c r="J1068" t="s">
        <v>33297</v>
      </c>
      <c r="K1068" t="s">
        <v>21308</v>
      </c>
      <c r="L1068" t="s">
        <v>33298</v>
      </c>
      <c r="M1068" t="s">
        <v>33343</v>
      </c>
      <c r="N1068" t="s">
        <v>21360</v>
      </c>
      <c r="O1068" t="s">
        <v>33344</v>
      </c>
      <c r="P1068" t="s">
        <v>21282</v>
      </c>
      <c r="Q1068" t="s">
        <v>33300</v>
      </c>
      <c r="T1068" t="s">
        <v>33349</v>
      </c>
      <c r="U1068" t="s">
        <v>37776</v>
      </c>
      <c r="V1068" t="s">
        <v>34104</v>
      </c>
      <c r="W1068" t="s">
        <v>36967</v>
      </c>
      <c r="X1068" t="s">
        <v>36968</v>
      </c>
      <c r="Y1068" t="s">
        <v>36969</v>
      </c>
      <c r="Z1068">
        <v>300</v>
      </c>
      <c r="AA1068">
        <v>271</v>
      </c>
      <c r="AB1068" t="s">
        <v>37056</v>
      </c>
      <c r="AC1068" t="s">
        <v>36990</v>
      </c>
      <c r="AD1068" t="s">
        <v>36971</v>
      </c>
      <c r="AE1068" t="s">
        <v>36972</v>
      </c>
      <c r="AF1068" t="s">
        <v>36973</v>
      </c>
      <c r="AH1068" t="s">
        <v>37757</v>
      </c>
      <c r="AJ1068" t="s">
        <v>36967</v>
      </c>
      <c r="AK1068" t="s">
        <v>33437</v>
      </c>
      <c r="AL1068" t="s">
        <v>37440</v>
      </c>
      <c r="AM1068" t="s">
        <v>37898</v>
      </c>
      <c r="AN1068" t="s">
        <v>37800</v>
      </c>
      <c r="AQ1068" t="s">
        <v>37800</v>
      </c>
      <c r="AR1068" t="s">
        <v>34353</v>
      </c>
      <c r="AV1068" t="s">
        <v>37135</v>
      </c>
      <c r="AX1068" t="s">
        <v>37135</v>
      </c>
      <c r="AY1068" t="s">
        <v>37058</v>
      </c>
      <c r="BA1068" t="s">
        <v>37059</v>
      </c>
      <c r="BB1068">
        <v>48</v>
      </c>
      <c r="BC1068" t="s">
        <v>37060</v>
      </c>
      <c r="BD1068" t="s">
        <v>34261</v>
      </c>
      <c r="BE1068" t="s">
        <v>36993</v>
      </c>
      <c r="BF1068">
        <v>0.2</v>
      </c>
      <c r="BG1068" t="str">
        <f>_xlfn.TEXTJOIN("-",TRUE,V1068,AL1068,I1068,BD1068,AR1068)</f>
        <v>AG-B1C-CD-D5-EI</v>
      </c>
      <c r="BH1068" t="s">
        <v>37546</v>
      </c>
      <c r="BJ1068">
        <v>179738</v>
      </c>
      <c r="BK1068" cm="1">
        <f t="array" ref="BK1068">IF(LEN(TRIM(BG1068))=0,"",SUMPRODUCT(--(LEN(TRIM($BG$5:BG1068))&gt;0)))</f>
        <v>1046</v>
      </c>
      <c r="BL1068" t="str">
        <f>IF(BK1068&lt;&gt;"",_xlfn.BASE(BK1068,36,10),"")</f>
        <v>00000000T2</v>
      </c>
      <c r="BM1068" t="str">
        <f>IF(BL1068&lt;&gt;"","*"&amp;BL1068&amp;"*","")</f>
        <v>*00000000T2*</v>
      </c>
      <c r="BN1068" t="s">
        <v>37453</v>
      </c>
      <c r="BO1068" t="str">
        <f>_xlfn.TEXTJOIN("-",TRUE,N1068,T1068)</f>
        <v>DAT004-M16</v>
      </c>
      <c r="CP1068" t="s">
        <v>37947</v>
      </c>
      <c r="CU1068">
        <v>16.989999999999998</v>
      </c>
      <c r="DT1068" t="s">
        <v>37026</v>
      </c>
      <c r="EC1068" s="7">
        <f t="shared" si="126"/>
        <v>21.237499999999997</v>
      </c>
      <c r="EN1068" t="s">
        <v>36995</v>
      </c>
      <c r="EO1068">
        <v>1731138031</v>
      </c>
      <c r="EP1068" t="s">
        <v>36968</v>
      </c>
      <c r="EQ1068" t="s">
        <v>36996</v>
      </c>
      <c r="ER1068" t="s">
        <v>36997</v>
      </c>
      <c r="ES1068" t="s">
        <v>36967</v>
      </c>
      <c r="ET1068" t="s">
        <v>37761</v>
      </c>
      <c r="EU1068" t="s">
        <v>36999</v>
      </c>
      <c r="FB1068" t="s">
        <v>35377</v>
      </c>
      <c r="FC1068" t="s">
        <v>37782</v>
      </c>
      <c r="FD1068" t="s">
        <v>37800</v>
      </c>
      <c r="FF1068" t="s">
        <v>36990</v>
      </c>
      <c r="FG1068" t="s">
        <v>36990</v>
      </c>
      <c r="FH1068" t="s">
        <v>37947</v>
      </c>
      <c r="FI1068" t="s">
        <v>37762</v>
      </c>
      <c r="FJ1068" t="s">
        <v>37763</v>
      </c>
      <c r="FK1068" t="s">
        <v>37764</v>
      </c>
      <c r="FL1068" t="s">
        <v>37765</v>
      </c>
      <c r="FM1068" t="s">
        <v>37766</v>
      </c>
      <c r="FN1068" t="s">
        <v>37767</v>
      </c>
      <c r="FO1068" t="s">
        <v>37768</v>
      </c>
      <c r="FP1068" t="s">
        <v>37769</v>
      </c>
      <c r="FQ1068" t="s">
        <v>37028</v>
      </c>
      <c r="FR1068" t="s">
        <v>37008</v>
      </c>
      <c r="FS1068" t="s">
        <v>37009</v>
      </c>
      <c r="FT1068" t="s">
        <v>33437</v>
      </c>
      <c r="FU1068" t="s">
        <v>33437</v>
      </c>
      <c r="FV1068" t="s">
        <v>37800</v>
      </c>
      <c r="FW1068" t="s">
        <v>37030</v>
      </c>
      <c r="FX1068" t="s">
        <v>37031</v>
      </c>
      <c r="FY1068" t="s">
        <v>36971</v>
      </c>
      <c r="FZ1068" t="s">
        <v>36990</v>
      </c>
      <c r="GA1068" t="s">
        <v>37783</v>
      </c>
      <c r="GB1068" t="s">
        <v>36968</v>
      </c>
      <c r="GC1068" t="s">
        <v>37032</v>
      </c>
      <c r="GD1068" t="s">
        <v>37033</v>
      </c>
      <c r="GE1068" t="s">
        <v>37770</v>
      </c>
      <c r="GF1068" t="s">
        <v>37771</v>
      </c>
      <c r="GG1068" t="s">
        <v>37772</v>
      </c>
      <c r="GH1068" t="s">
        <v>37773</v>
      </c>
      <c r="GI1068" t="s">
        <v>37774</v>
      </c>
      <c r="GJ1068" t="s">
        <v>37034</v>
      </c>
      <c r="GK1068" t="s">
        <v>37035</v>
      </c>
      <c r="GL1068" t="s">
        <v>37784</v>
      </c>
      <c r="GM1068" t="s">
        <v>37785</v>
      </c>
      <c r="GN1068" t="s">
        <v>37786</v>
      </c>
      <c r="GO1068" t="s">
        <v>36973</v>
      </c>
      <c r="GP1068" t="s">
        <v>37800</v>
      </c>
      <c r="GQ1068" t="s">
        <v>37010</v>
      </c>
      <c r="GR1068" t="s">
        <v>36969</v>
      </c>
      <c r="GT1068" t="s">
        <v>37011</v>
      </c>
      <c r="GU1068">
        <f t="shared" si="127"/>
        <v>21.25</v>
      </c>
      <c r="GV1068">
        <f t="shared" si="128"/>
        <v>21.25</v>
      </c>
      <c r="GX1068">
        <v>17</v>
      </c>
      <c r="GY1068" t="s">
        <v>37012</v>
      </c>
      <c r="HA1068" t="s">
        <v>37013</v>
      </c>
      <c r="HE1068">
        <v>16.989999999999998</v>
      </c>
    </row>
    <row r="1069" spans="1:213">
      <c r="A1069" t="s">
        <v>29123</v>
      </c>
      <c r="B1069" t="s">
        <v>36962</v>
      </c>
      <c r="C1069" t="s">
        <v>36963</v>
      </c>
      <c r="D1069" t="s">
        <v>21391</v>
      </c>
      <c r="E1069">
        <v>1</v>
      </c>
      <c r="F1069" t="s">
        <v>36964</v>
      </c>
      <c r="G1069" t="s">
        <v>38</v>
      </c>
      <c r="H1069" t="s">
        <v>37283</v>
      </c>
      <c r="I1069" t="s">
        <v>34210</v>
      </c>
      <c r="J1069" t="s">
        <v>33297</v>
      </c>
      <c r="K1069" t="s">
        <v>21308</v>
      </c>
      <c r="L1069" t="s">
        <v>33298</v>
      </c>
      <c r="M1069" t="s">
        <v>33343</v>
      </c>
      <c r="N1069" t="s">
        <v>21360</v>
      </c>
      <c r="O1069" t="s">
        <v>33344</v>
      </c>
      <c r="P1069" t="s">
        <v>21282</v>
      </c>
      <c r="Q1069" t="s">
        <v>33300</v>
      </c>
      <c r="T1069" t="s">
        <v>33349</v>
      </c>
      <c r="U1069" t="s">
        <v>37776</v>
      </c>
      <c r="V1069" t="s">
        <v>34104</v>
      </c>
      <c r="W1069" t="s">
        <v>36967</v>
      </c>
      <c r="X1069" t="s">
        <v>36968</v>
      </c>
      <c r="Y1069" t="s">
        <v>36969</v>
      </c>
      <c r="Z1069">
        <v>200</v>
      </c>
      <c r="AA1069">
        <v>171</v>
      </c>
      <c r="AB1069" t="s">
        <v>37018</v>
      </c>
      <c r="AC1069" t="s">
        <v>36990</v>
      </c>
      <c r="AD1069" t="s">
        <v>36971</v>
      </c>
      <c r="AE1069" t="s">
        <v>36972</v>
      </c>
      <c r="AF1069" t="s">
        <v>36973</v>
      </c>
      <c r="AH1069" t="s">
        <v>37757</v>
      </c>
      <c r="AJ1069" t="s">
        <v>36967</v>
      </c>
      <c r="AK1069" t="s">
        <v>32641</v>
      </c>
      <c r="AL1069" t="s">
        <v>37454</v>
      </c>
      <c r="AM1069" t="s">
        <v>37898</v>
      </c>
      <c r="AN1069" t="s">
        <v>28824</v>
      </c>
      <c r="AQ1069" t="s">
        <v>28824</v>
      </c>
      <c r="AR1069" t="s">
        <v>34343</v>
      </c>
      <c r="AV1069" t="s">
        <v>37135</v>
      </c>
      <c r="AX1069" t="s">
        <v>37135</v>
      </c>
      <c r="AY1069" t="s">
        <v>37021</v>
      </c>
      <c r="BA1069" t="s">
        <v>353</v>
      </c>
      <c r="BB1069">
        <v>48</v>
      </c>
      <c r="BC1069" t="s">
        <v>37022</v>
      </c>
      <c r="BD1069" t="s">
        <v>28739</v>
      </c>
      <c r="BE1069" t="s">
        <v>36993</v>
      </c>
      <c r="BF1069">
        <v>0.2</v>
      </c>
      <c r="BG1069" t="str">
        <f>_xlfn.TEXTJOIN("-",TRUE,V1069,AL1069,I1069,BD1069,AR1069)</f>
        <v>AG-B1I-CD-D3-ED</v>
      </c>
      <c r="BH1069" t="s">
        <v>37548</v>
      </c>
      <c r="BJ1069" t="s">
        <v>37457</v>
      </c>
      <c r="BK1069" cm="1">
        <f t="array" ref="BK1069">IF(LEN(TRIM(BG1069))=0,"",SUMPRODUCT(--(LEN(TRIM($BG$5:BG1069))&gt;0)))</f>
        <v>1047</v>
      </c>
      <c r="BL1069" t="str">
        <f>IF(BK1069&lt;&gt;"",_xlfn.BASE(BK1069,36,10),"")</f>
        <v>00000000T3</v>
      </c>
      <c r="BM1069" t="str">
        <f>IF(BL1069&lt;&gt;"","*"&amp;BL1069&amp;"*","")</f>
        <v>*00000000T3*</v>
      </c>
      <c r="BN1069" t="s">
        <v>37456</v>
      </c>
      <c r="BO1069" t="str">
        <f>_xlfn.TEXTJOIN("-",TRUE,N1069,T1069)</f>
        <v>DAT004-M16</v>
      </c>
      <c r="CP1069" t="s">
        <v>37948</v>
      </c>
      <c r="CU1069">
        <v>13.99</v>
      </c>
      <c r="DT1069" t="s">
        <v>37026</v>
      </c>
      <c r="EC1069" s="7">
        <f t="shared" si="126"/>
        <v>17.487500000000001</v>
      </c>
      <c r="EN1069" t="s">
        <v>36995</v>
      </c>
      <c r="EO1069">
        <v>1731138031</v>
      </c>
      <c r="EP1069" t="s">
        <v>36968</v>
      </c>
      <c r="EQ1069" t="s">
        <v>36996</v>
      </c>
      <c r="ER1069" t="s">
        <v>36997</v>
      </c>
      <c r="ES1069" t="s">
        <v>36967</v>
      </c>
      <c r="ET1069" t="s">
        <v>37761</v>
      </c>
      <c r="EU1069" t="s">
        <v>36999</v>
      </c>
      <c r="FB1069" t="s">
        <v>35377</v>
      </c>
      <c r="FC1069" t="s">
        <v>37782</v>
      </c>
      <c r="FD1069" t="s">
        <v>28824</v>
      </c>
      <c r="FF1069" t="s">
        <v>36990</v>
      </c>
      <c r="FG1069" t="s">
        <v>36990</v>
      </c>
      <c r="FH1069" t="s">
        <v>37948</v>
      </c>
      <c r="FI1069" t="s">
        <v>37762</v>
      </c>
      <c r="FJ1069" t="s">
        <v>37763</v>
      </c>
      <c r="FK1069" t="s">
        <v>37764</v>
      </c>
      <c r="FL1069" t="s">
        <v>37765</v>
      </c>
      <c r="FM1069" t="s">
        <v>37766</v>
      </c>
      <c r="FN1069" t="s">
        <v>37767</v>
      </c>
      <c r="FO1069" t="s">
        <v>37768</v>
      </c>
      <c r="FP1069" t="s">
        <v>37769</v>
      </c>
      <c r="FQ1069" t="s">
        <v>37028</v>
      </c>
      <c r="FR1069" t="s">
        <v>37008</v>
      </c>
      <c r="FS1069" t="s">
        <v>37009</v>
      </c>
      <c r="FT1069" t="s">
        <v>32641</v>
      </c>
      <c r="FU1069" t="s">
        <v>32641</v>
      </c>
      <c r="FV1069" t="s">
        <v>28824</v>
      </c>
      <c r="FW1069" t="s">
        <v>37030</v>
      </c>
      <c r="FX1069" t="s">
        <v>37031</v>
      </c>
      <c r="FY1069" t="s">
        <v>36971</v>
      </c>
      <c r="FZ1069" t="s">
        <v>36990</v>
      </c>
      <c r="GA1069" t="s">
        <v>37783</v>
      </c>
      <c r="GB1069" t="s">
        <v>36968</v>
      </c>
      <c r="GC1069" t="s">
        <v>37032</v>
      </c>
      <c r="GD1069" t="s">
        <v>37033</v>
      </c>
      <c r="GE1069" t="s">
        <v>37770</v>
      </c>
      <c r="GF1069" t="s">
        <v>37771</v>
      </c>
      <c r="GG1069" t="s">
        <v>37772</v>
      </c>
      <c r="GH1069" t="s">
        <v>37773</v>
      </c>
      <c r="GI1069" t="s">
        <v>37774</v>
      </c>
      <c r="GJ1069" t="s">
        <v>37034</v>
      </c>
      <c r="GK1069" t="s">
        <v>37035</v>
      </c>
      <c r="GL1069" t="s">
        <v>37784</v>
      </c>
      <c r="GM1069" t="s">
        <v>37785</v>
      </c>
      <c r="GN1069" t="s">
        <v>37786</v>
      </c>
      <c r="GO1069" t="s">
        <v>36973</v>
      </c>
      <c r="GP1069" t="s">
        <v>28824</v>
      </c>
      <c r="GQ1069" t="s">
        <v>37010</v>
      </c>
      <c r="GR1069" t="s">
        <v>36969</v>
      </c>
      <c r="GT1069" t="s">
        <v>37011</v>
      </c>
      <c r="GU1069">
        <f t="shared" si="127"/>
        <v>17.5</v>
      </c>
      <c r="GV1069">
        <f t="shared" si="128"/>
        <v>17.5</v>
      </c>
      <c r="GX1069">
        <v>14</v>
      </c>
      <c r="GY1069" t="s">
        <v>37012</v>
      </c>
      <c r="HA1069" t="s">
        <v>37013</v>
      </c>
      <c r="HE1069">
        <v>13.99</v>
      </c>
    </row>
    <row r="1070" spans="1:213">
      <c r="A1070" t="s">
        <v>29123</v>
      </c>
      <c r="B1070" t="s">
        <v>36962</v>
      </c>
      <c r="C1070" t="s">
        <v>36963</v>
      </c>
      <c r="D1070" t="s">
        <v>21391</v>
      </c>
      <c r="E1070">
        <v>1</v>
      </c>
      <c r="F1070" t="s">
        <v>36964</v>
      </c>
      <c r="G1070" t="s">
        <v>38</v>
      </c>
      <c r="H1070" t="s">
        <v>37283</v>
      </c>
      <c r="I1070" t="s">
        <v>34210</v>
      </c>
      <c r="J1070" t="s">
        <v>33297</v>
      </c>
      <c r="K1070" t="s">
        <v>21308</v>
      </c>
      <c r="L1070" t="s">
        <v>33298</v>
      </c>
      <c r="M1070" t="s">
        <v>33343</v>
      </c>
      <c r="N1070" t="s">
        <v>21360</v>
      </c>
      <c r="O1070" t="s">
        <v>33344</v>
      </c>
      <c r="P1070" t="s">
        <v>21282</v>
      </c>
      <c r="Q1070" t="s">
        <v>33300</v>
      </c>
      <c r="T1070" t="s">
        <v>33349</v>
      </c>
      <c r="U1070" t="s">
        <v>37776</v>
      </c>
      <c r="V1070" t="s">
        <v>34104</v>
      </c>
      <c r="W1070" t="s">
        <v>36967</v>
      </c>
      <c r="X1070" t="s">
        <v>36968</v>
      </c>
      <c r="Y1070" t="s">
        <v>36969</v>
      </c>
      <c r="Z1070">
        <v>200</v>
      </c>
      <c r="AA1070">
        <v>186</v>
      </c>
      <c r="AB1070" t="s">
        <v>37018</v>
      </c>
      <c r="AC1070" t="s">
        <v>36990</v>
      </c>
      <c r="AD1070" t="s">
        <v>36971</v>
      </c>
      <c r="AE1070" t="s">
        <v>36972</v>
      </c>
      <c r="AF1070" t="s">
        <v>36973</v>
      </c>
      <c r="AH1070" t="s">
        <v>37757</v>
      </c>
      <c r="AJ1070" t="s">
        <v>36967</v>
      </c>
      <c r="AK1070" t="s">
        <v>32641</v>
      </c>
      <c r="AL1070" t="s">
        <v>37454</v>
      </c>
      <c r="AM1070" t="s">
        <v>37898</v>
      </c>
      <c r="AN1070" t="s">
        <v>28795</v>
      </c>
      <c r="AQ1070" t="s">
        <v>28795</v>
      </c>
      <c r="AR1070" t="s">
        <v>34345</v>
      </c>
      <c r="AV1070" t="s">
        <v>37135</v>
      </c>
      <c r="AX1070" t="s">
        <v>37135</v>
      </c>
      <c r="AY1070" t="s">
        <v>37021</v>
      </c>
      <c r="BA1070" t="s">
        <v>353</v>
      </c>
      <c r="BB1070">
        <v>48</v>
      </c>
      <c r="BC1070" t="s">
        <v>37022</v>
      </c>
      <c r="BD1070" t="s">
        <v>28739</v>
      </c>
      <c r="BE1070" t="s">
        <v>36993</v>
      </c>
      <c r="BF1070">
        <v>0.2</v>
      </c>
      <c r="BG1070" t="str">
        <f>_xlfn.TEXTJOIN("-",TRUE,V1070,AL1070,I1070,BD1070,AR1070)</f>
        <v>AG-B1I-CD-D3-EE</v>
      </c>
      <c r="BH1070" t="s">
        <v>37550</v>
      </c>
      <c r="BJ1070" t="s">
        <v>37461</v>
      </c>
      <c r="BK1070" cm="1">
        <f t="array" ref="BK1070">IF(LEN(TRIM(BG1070))=0,"",SUMPRODUCT(--(LEN(TRIM($BG$5:BG1070))&gt;0)))</f>
        <v>1048</v>
      </c>
      <c r="BL1070" t="str">
        <f>IF(BK1070&lt;&gt;"",_xlfn.BASE(BK1070,36,10),"")</f>
        <v>00000000T4</v>
      </c>
      <c r="BM1070" t="str">
        <f>IF(BL1070&lt;&gt;"","*"&amp;BL1070&amp;"*","")</f>
        <v>*00000000T4*</v>
      </c>
      <c r="BN1070" t="s">
        <v>37460</v>
      </c>
      <c r="BO1070" t="str">
        <f>_xlfn.TEXTJOIN("-",TRUE,N1070,T1070)</f>
        <v>DAT004-M16</v>
      </c>
      <c r="CP1070" t="s">
        <v>37948</v>
      </c>
      <c r="CU1070">
        <v>13.99</v>
      </c>
      <c r="DT1070" t="s">
        <v>37026</v>
      </c>
      <c r="EC1070" s="7">
        <f t="shared" ref="EC1070:EC1127" si="129">CU1070/(1-0.2)</f>
        <v>17.487500000000001</v>
      </c>
      <c r="EN1070" t="s">
        <v>36995</v>
      </c>
      <c r="EO1070">
        <v>1731138031</v>
      </c>
      <c r="EP1070" t="s">
        <v>36968</v>
      </c>
      <c r="EQ1070" t="s">
        <v>36996</v>
      </c>
      <c r="ER1070" t="s">
        <v>36997</v>
      </c>
      <c r="ES1070" t="s">
        <v>36967</v>
      </c>
      <c r="ET1070" t="s">
        <v>37761</v>
      </c>
      <c r="EU1070" t="s">
        <v>36999</v>
      </c>
      <c r="FB1070" t="s">
        <v>35377</v>
      </c>
      <c r="FC1070" t="s">
        <v>37782</v>
      </c>
      <c r="FD1070" t="s">
        <v>28795</v>
      </c>
      <c r="FF1070" t="s">
        <v>36990</v>
      </c>
      <c r="FG1070" t="s">
        <v>36990</v>
      </c>
      <c r="FH1070" t="s">
        <v>37948</v>
      </c>
      <c r="FI1070" t="s">
        <v>37762</v>
      </c>
      <c r="FJ1070" t="s">
        <v>37763</v>
      </c>
      <c r="FK1070" t="s">
        <v>37764</v>
      </c>
      <c r="FL1070" t="s">
        <v>37765</v>
      </c>
      <c r="FM1070" t="s">
        <v>37766</v>
      </c>
      <c r="FN1070" t="s">
        <v>37767</v>
      </c>
      <c r="FO1070" t="s">
        <v>37768</v>
      </c>
      <c r="FP1070" t="s">
        <v>37769</v>
      </c>
      <c r="FQ1070" t="s">
        <v>37028</v>
      </c>
      <c r="FR1070" t="s">
        <v>37008</v>
      </c>
      <c r="FS1070" t="s">
        <v>37009</v>
      </c>
      <c r="FT1070" t="s">
        <v>32641</v>
      </c>
      <c r="FU1070" t="s">
        <v>32641</v>
      </c>
      <c r="FV1070" t="s">
        <v>28795</v>
      </c>
      <c r="FW1070" t="s">
        <v>37030</v>
      </c>
      <c r="FX1070" t="s">
        <v>37031</v>
      </c>
      <c r="FY1070" t="s">
        <v>36971</v>
      </c>
      <c r="FZ1070" t="s">
        <v>36990</v>
      </c>
      <c r="GA1070" t="s">
        <v>37783</v>
      </c>
      <c r="GB1070" t="s">
        <v>36968</v>
      </c>
      <c r="GC1070" t="s">
        <v>37032</v>
      </c>
      <c r="GD1070" t="s">
        <v>37033</v>
      </c>
      <c r="GE1070" t="s">
        <v>37770</v>
      </c>
      <c r="GF1070" t="s">
        <v>37771</v>
      </c>
      <c r="GG1070" t="s">
        <v>37772</v>
      </c>
      <c r="GH1070" t="s">
        <v>37773</v>
      </c>
      <c r="GI1070" t="s">
        <v>37774</v>
      </c>
      <c r="GJ1070" t="s">
        <v>37034</v>
      </c>
      <c r="GK1070" t="s">
        <v>37035</v>
      </c>
      <c r="GL1070" t="s">
        <v>37784</v>
      </c>
      <c r="GM1070" t="s">
        <v>37785</v>
      </c>
      <c r="GN1070" t="s">
        <v>37786</v>
      </c>
      <c r="GO1070" t="s">
        <v>36973</v>
      </c>
      <c r="GP1070" t="s">
        <v>28795</v>
      </c>
      <c r="GQ1070" t="s">
        <v>37010</v>
      </c>
      <c r="GR1070" t="s">
        <v>36969</v>
      </c>
      <c r="GT1070" t="s">
        <v>37011</v>
      </c>
      <c r="GU1070">
        <f t="shared" ref="GU1070:GU1127" si="130">GX1070/(1-0.2)</f>
        <v>17.5</v>
      </c>
      <c r="GV1070">
        <f t="shared" ref="GV1070:GV1127" si="131">GX1070/(1-0.2)</f>
        <v>17.5</v>
      </c>
      <c r="GX1070">
        <v>14</v>
      </c>
      <c r="GY1070" t="s">
        <v>37012</v>
      </c>
      <c r="HA1070" t="s">
        <v>37013</v>
      </c>
      <c r="HE1070">
        <v>13.99</v>
      </c>
    </row>
    <row r="1071" spans="1:213">
      <c r="A1071" t="s">
        <v>29123</v>
      </c>
      <c r="B1071" t="s">
        <v>36962</v>
      </c>
      <c r="C1071" t="s">
        <v>36963</v>
      </c>
      <c r="D1071" t="s">
        <v>21391</v>
      </c>
      <c r="E1071">
        <v>1</v>
      </c>
      <c r="F1071" t="s">
        <v>36964</v>
      </c>
      <c r="G1071" t="s">
        <v>38</v>
      </c>
      <c r="H1071" t="s">
        <v>37283</v>
      </c>
      <c r="I1071" t="s">
        <v>34210</v>
      </c>
      <c r="J1071" t="s">
        <v>33297</v>
      </c>
      <c r="K1071" t="s">
        <v>21308</v>
      </c>
      <c r="L1071" t="s">
        <v>33298</v>
      </c>
      <c r="M1071" t="s">
        <v>33343</v>
      </c>
      <c r="N1071" t="s">
        <v>21360</v>
      </c>
      <c r="O1071" t="s">
        <v>33344</v>
      </c>
      <c r="P1071" t="s">
        <v>21282</v>
      </c>
      <c r="Q1071" t="s">
        <v>33300</v>
      </c>
      <c r="T1071" t="s">
        <v>33349</v>
      </c>
      <c r="U1071" t="s">
        <v>37776</v>
      </c>
      <c r="V1071" t="s">
        <v>34104</v>
      </c>
      <c r="W1071" t="s">
        <v>36967</v>
      </c>
      <c r="X1071" t="s">
        <v>36968</v>
      </c>
      <c r="Y1071" t="s">
        <v>36969</v>
      </c>
      <c r="Z1071">
        <v>200</v>
      </c>
      <c r="AA1071">
        <v>195</v>
      </c>
      <c r="AB1071" t="s">
        <v>37018</v>
      </c>
      <c r="AC1071" t="s">
        <v>36990</v>
      </c>
      <c r="AD1071" t="s">
        <v>36971</v>
      </c>
      <c r="AE1071" t="s">
        <v>36972</v>
      </c>
      <c r="AF1071" t="s">
        <v>36973</v>
      </c>
      <c r="AH1071" t="s">
        <v>37757</v>
      </c>
      <c r="AJ1071" t="s">
        <v>36967</v>
      </c>
      <c r="AK1071" t="s">
        <v>32641</v>
      </c>
      <c r="AL1071" t="s">
        <v>37454</v>
      </c>
      <c r="AM1071" t="s">
        <v>37898</v>
      </c>
      <c r="AN1071" t="s">
        <v>28789</v>
      </c>
      <c r="AQ1071" t="s">
        <v>28789</v>
      </c>
      <c r="AR1071" t="s">
        <v>34347</v>
      </c>
      <c r="AV1071" t="s">
        <v>37135</v>
      </c>
      <c r="AX1071" t="s">
        <v>37135</v>
      </c>
      <c r="AY1071" t="s">
        <v>37021</v>
      </c>
      <c r="BA1071" t="s">
        <v>353</v>
      </c>
      <c r="BB1071">
        <v>48</v>
      </c>
      <c r="BC1071" t="s">
        <v>37022</v>
      </c>
      <c r="BD1071" t="s">
        <v>28739</v>
      </c>
      <c r="BE1071" t="s">
        <v>36993</v>
      </c>
      <c r="BF1071">
        <v>0.2</v>
      </c>
      <c r="BG1071" t="str">
        <f>_xlfn.TEXTJOIN("-",TRUE,V1071,AL1071,I1071,BD1071,AR1071)</f>
        <v>AG-B1I-CD-D3-EF</v>
      </c>
      <c r="BH1071" t="s">
        <v>37552</v>
      </c>
      <c r="BJ1071" t="s">
        <v>37464</v>
      </c>
      <c r="BK1071" cm="1">
        <f t="array" ref="BK1071">IF(LEN(TRIM(BG1071))=0,"",SUMPRODUCT(--(LEN(TRIM($BG$5:BG1071))&gt;0)))</f>
        <v>1049</v>
      </c>
      <c r="BL1071" t="str">
        <f>IF(BK1071&lt;&gt;"",_xlfn.BASE(BK1071,36,10),"")</f>
        <v>00000000T5</v>
      </c>
      <c r="BM1071" t="str">
        <f>IF(BL1071&lt;&gt;"","*"&amp;BL1071&amp;"*","")</f>
        <v>*00000000T5*</v>
      </c>
      <c r="BN1071" t="s">
        <v>37463</v>
      </c>
      <c r="BO1071" t="str">
        <f>_xlfn.TEXTJOIN("-",TRUE,N1071,T1071)</f>
        <v>DAT004-M16</v>
      </c>
      <c r="CP1071" t="s">
        <v>37948</v>
      </c>
      <c r="CU1071">
        <v>13.99</v>
      </c>
      <c r="DT1071" t="s">
        <v>37026</v>
      </c>
      <c r="EC1071" s="7">
        <f t="shared" si="129"/>
        <v>17.487500000000001</v>
      </c>
      <c r="EN1071" t="s">
        <v>36995</v>
      </c>
      <c r="EO1071">
        <v>1731138031</v>
      </c>
      <c r="EP1071" t="s">
        <v>36968</v>
      </c>
      <c r="EQ1071" t="s">
        <v>36996</v>
      </c>
      <c r="ER1071" t="s">
        <v>36997</v>
      </c>
      <c r="ES1071" t="s">
        <v>36967</v>
      </c>
      <c r="ET1071" t="s">
        <v>37761</v>
      </c>
      <c r="EU1071" t="s">
        <v>36999</v>
      </c>
      <c r="FB1071" t="s">
        <v>35377</v>
      </c>
      <c r="FC1071" t="s">
        <v>37782</v>
      </c>
      <c r="FD1071" t="s">
        <v>28789</v>
      </c>
      <c r="FF1071" t="s">
        <v>36990</v>
      </c>
      <c r="FG1071" t="s">
        <v>36990</v>
      </c>
      <c r="FH1071" t="s">
        <v>37948</v>
      </c>
      <c r="FI1071" t="s">
        <v>37762</v>
      </c>
      <c r="FJ1071" t="s">
        <v>37763</v>
      </c>
      <c r="FK1071" t="s">
        <v>37764</v>
      </c>
      <c r="FL1071" t="s">
        <v>37765</v>
      </c>
      <c r="FM1071" t="s">
        <v>37766</v>
      </c>
      <c r="FN1071" t="s">
        <v>37767</v>
      </c>
      <c r="FO1071" t="s">
        <v>37768</v>
      </c>
      <c r="FP1071" t="s">
        <v>37769</v>
      </c>
      <c r="FQ1071" t="s">
        <v>37028</v>
      </c>
      <c r="FR1071" t="s">
        <v>37008</v>
      </c>
      <c r="FS1071" t="s">
        <v>37009</v>
      </c>
      <c r="FT1071" t="s">
        <v>32641</v>
      </c>
      <c r="FU1071" t="s">
        <v>32641</v>
      </c>
      <c r="FV1071" t="s">
        <v>28789</v>
      </c>
      <c r="FW1071" t="s">
        <v>37030</v>
      </c>
      <c r="FX1071" t="s">
        <v>37031</v>
      </c>
      <c r="FY1071" t="s">
        <v>36971</v>
      </c>
      <c r="FZ1071" t="s">
        <v>36990</v>
      </c>
      <c r="GA1071" t="s">
        <v>37783</v>
      </c>
      <c r="GB1071" t="s">
        <v>36968</v>
      </c>
      <c r="GC1071" t="s">
        <v>37032</v>
      </c>
      <c r="GD1071" t="s">
        <v>37033</v>
      </c>
      <c r="GE1071" t="s">
        <v>37770</v>
      </c>
      <c r="GF1071" t="s">
        <v>37771</v>
      </c>
      <c r="GG1071" t="s">
        <v>37772</v>
      </c>
      <c r="GH1071" t="s">
        <v>37773</v>
      </c>
      <c r="GI1071" t="s">
        <v>37774</v>
      </c>
      <c r="GJ1071" t="s">
        <v>37034</v>
      </c>
      <c r="GK1071" t="s">
        <v>37035</v>
      </c>
      <c r="GL1071" t="s">
        <v>37784</v>
      </c>
      <c r="GM1071" t="s">
        <v>37785</v>
      </c>
      <c r="GN1071" t="s">
        <v>37786</v>
      </c>
      <c r="GO1071" t="s">
        <v>36973</v>
      </c>
      <c r="GP1071" t="s">
        <v>28789</v>
      </c>
      <c r="GQ1071" t="s">
        <v>37010</v>
      </c>
      <c r="GR1071" t="s">
        <v>36969</v>
      </c>
      <c r="GT1071" t="s">
        <v>37011</v>
      </c>
      <c r="GU1071">
        <f t="shared" si="130"/>
        <v>17.5</v>
      </c>
      <c r="GV1071">
        <f t="shared" si="131"/>
        <v>17.5</v>
      </c>
      <c r="GX1071">
        <v>14</v>
      </c>
      <c r="GY1071" t="s">
        <v>37012</v>
      </c>
      <c r="HA1071" t="s">
        <v>37013</v>
      </c>
      <c r="HE1071">
        <v>13.99</v>
      </c>
    </row>
    <row r="1072" spans="1:213">
      <c r="A1072" t="s">
        <v>29123</v>
      </c>
      <c r="B1072" t="s">
        <v>36962</v>
      </c>
      <c r="C1072" t="s">
        <v>36963</v>
      </c>
      <c r="D1072" t="s">
        <v>21391</v>
      </c>
      <c r="E1072">
        <v>1</v>
      </c>
      <c r="F1072" t="s">
        <v>36964</v>
      </c>
      <c r="G1072" t="s">
        <v>38</v>
      </c>
      <c r="H1072" t="s">
        <v>37283</v>
      </c>
      <c r="I1072" t="s">
        <v>34210</v>
      </c>
      <c r="J1072" t="s">
        <v>33297</v>
      </c>
      <c r="K1072" t="s">
        <v>21308</v>
      </c>
      <c r="L1072" t="s">
        <v>33298</v>
      </c>
      <c r="M1072" t="s">
        <v>33343</v>
      </c>
      <c r="N1072" t="s">
        <v>21360</v>
      </c>
      <c r="O1072" t="s">
        <v>33344</v>
      </c>
      <c r="P1072" t="s">
        <v>21282</v>
      </c>
      <c r="Q1072" t="s">
        <v>33300</v>
      </c>
      <c r="T1072" t="s">
        <v>33349</v>
      </c>
      <c r="U1072" t="s">
        <v>37776</v>
      </c>
      <c r="V1072" t="s">
        <v>34104</v>
      </c>
      <c r="W1072" t="s">
        <v>36967</v>
      </c>
      <c r="X1072" t="s">
        <v>36968</v>
      </c>
      <c r="Y1072" t="s">
        <v>36969</v>
      </c>
      <c r="Z1072">
        <v>300</v>
      </c>
      <c r="AA1072">
        <v>221</v>
      </c>
      <c r="AB1072" t="s">
        <v>37018</v>
      </c>
      <c r="AC1072" t="s">
        <v>36990</v>
      </c>
      <c r="AD1072" t="s">
        <v>36971</v>
      </c>
      <c r="AE1072" t="s">
        <v>36972</v>
      </c>
      <c r="AF1072" t="s">
        <v>36973</v>
      </c>
      <c r="AH1072" t="s">
        <v>37757</v>
      </c>
      <c r="AJ1072" t="s">
        <v>36967</v>
      </c>
      <c r="AK1072" t="s">
        <v>32641</v>
      </c>
      <c r="AL1072" t="s">
        <v>37454</v>
      </c>
      <c r="AM1072" t="s">
        <v>37898</v>
      </c>
      <c r="AN1072" t="s">
        <v>29088</v>
      </c>
      <c r="AQ1072" t="s">
        <v>29088</v>
      </c>
      <c r="AR1072" t="s">
        <v>34349</v>
      </c>
      <c r="AV1072" t="s">
        <v>37135</v>
      </c>
      <c r="AX1072" t="s">
        <v>37135</v>
      </c>
      <c r="AY1072" t="s">
        <v>37021</v>
      </c>
      <c r="BA1072" t="s">
        <v>353</v>
      </c>
      <c r="BB1072">
        <v>48</v>
      </c>
      <c r="BC1072" t="s">
        <v>37048</v>
      </c>
      <c r="BD1072" t="s">
        <v>34259</v>
      </c>
      <c r="BE1072" t="s">
        <v>36993</v>
      </c>
      <c r="BF1072">
        <v>0.2</v>
      </c>
      <c r="BG1072" t="str">
        <f>_xlfn.TEXTJOIN("-",TRUE,V1072,AL1072,I1072,BD1072,AR1072)</f>
        <v>AG-B1I-CD-D4-EG</v>
      </c>
      <c r="BH1072" t="s">
        <v>37554</v>
      </c>
      <c r="BJ1072" t="s">
        <v>37467</v>
      </c>
      <c r="BK1072" cm="1">
        <f t="array" ref="BK1072">IF(LEN(TRIM(BG1072))=0,"",SUMPRODUCT(--(LEN(TRIM($BG$5:BG1072))&gt;0)))</f>
        <v>1050</v>
      </c>
      <c r="BL1072" t="str">
        <f>IF(BK1072&lt;&gt;"",_xlfn.BASE(BK1072,36,10),"")</f>
        <v>00000000T6</v>
      </c>
      <c r="BM1072" t="str">
        <f>IF(BL1072&lt;&gt;"","*"&amp;BL1072&amp;"*","")</f>
        <v>*00000000T6*</v>
      </c>
      <c r="BN1072" t="s">
        <v>37466</v>
      </c>
      <c r="BO1072" t="str">
        <f>_xlfn.TEXTJOIN("-",TRUE,N1072,T1072)</f>
        <v>DAT004-M16</v>
      </c>
      <c r="CP1072" t="s">
        <v>37948</v>
      </c>
      <c r="CU1072">
        <v>13.99</v>
      </c>
      <c r="DT1072" t="s">
        <v>37026</v>
      </c>
      <c r="EC1072" s="7">
        <f t="shared" si="129"/>
        <v>17.487500000000001</v>
      </c>
      <c r="EN1072" t="s">
        <v>36995</v>
      </c>
      <c r="EO1072">
        <v>1731138031</v>
      </c>
      <c r="EP1072" t="s">
        <v>36968</v>
      </c>
      <c r="EQ1072" t="s">
        <v>36996</v>
      </c>
      <c r="ER1072" t="s">
        <v>36997</v>
      </c>
      <c r="ES1072" t="s">
        <v>36967</v>
      </c>
      <c r="ET1072" t="s">
        <v>37761</v>
      </c>
      <c r="EU1072" t="s">
        <v>36999</v>
      </c>
      <c r="FB1072" t="s">
        <v>35377</v>
      </c>
      <c r="FC1072" t="s">
        <v>37782</v>
      </c>
      <c r="FD1072" t="s">
        <v>29088</v>
      </c>
      <c r="FF1072" t="s">
        <v>36990</v>
      </c>
      <c r="FG1072" t="s">
        <v>36990</v>
      </c>
      <c r="FH1072" t="s">
        <v>37948</v>
      </c>
      <c r="FI1072" t="s">
        <v>37762</v>
      </c>
      <c r="FJ1072" t="s">
        <v>37763</v>
      </c>
      <c r="FK1072" t="s">
        <v>37764</v>
      </c>
      <c r="FL1072" t="s">
        <v>37765</v>
      </c>
      <c r="FM1072" t="s">
        <v>37766</v>
      </c>
      <c r="FN1072" t="s">
        <v>37767</v>
      </c>
      <c r="FO1072" t="s">
        <v>37768</v>
      </c>
      <c r="FP1072" t="s">
        <v>37769</v>
      </c>
      <c r="FQ1072" t="s">
        <v>37028</v>
      </c>
      <c r="FR1072" t="s">
        <v>37008</v>
      </c>
      <c r="FS1072" t="s">
        <v>37009</v>
      </c>
      <c r="FT1072" t="s">
        <v>32641</v>
      </c>
      <c r="FU1072" t="s">
        <v>32641</v>
      </c>
      <c r="FV1072" t="s">
        <v>29088</v>
      </c>
      <c r="FW1072" t="s">
        <v>37030</v>
      </c>
      <c r="FX1072" t="s">
        <v>37031</v>
      </c>
      <c r="FY1072" t="s">
        <v>36971</v>
      </c>
      <c r="FZ1072" t="s">
        <v>36990</v>
      </c>
      <c r="GA1072" t="s">
        <v>37783</v>
      </c>
      <c r="GB1072" t="s">
        <v>36968</v>
      </c>
      <c r="GC1072" t="s">
        <v>37032</v>
      </c>
      <c r="GD1072" t="s">
        <v>37033</v>
      </c>
      <c r="GE1072" t="s">
        <v>37770</v>
      </c>
      <c r="GF1072" t="s">
        <v>37771</v>
      </c>
      <c r="GG1072" t="s">
        <v>37772</v>
      </c>
      <c r="GH1072" t="s">
        <v>37773</v>
      </c>
      <c r="GI1072" t="s">
        <v>37774</v>
      </c>
      <c r="GJ1072" t="s">
        <v>37034</v>
      </c>
      <c r="GK1072" t="s">
        <v>37035</v>
      </c>
      <c r="GL1072" t="s">
        <v>37784</v>
      </c>
      <c r="GM1072" t="s">
        <v>37785</v>
      </c>
      <c r="GN1072" t="s">
        <v>37786</v>
      </c>
      <c r="GO1072" t="s">
        <v>36973</v>
      </c>
      <c r="GP1072" t="s">
        <v>29088</v>
      </c>
      <c r="GQ1072" t="s">
        <v>37010</v>
      </c>
      <c r="GR1072" t="s">
        <v>36969</v>
      </c>
      <c r="GT1072" t="s">
        <v>37011</v>
      </c>
      <c r="GU1072">
        <f t="shared" si="130"/>
        <v>17.5</v>
      </c>
      <c r="GV1072">
        <f t="shared" si="131"/>
        <v>17.5</v>
      </c>
      <c r="GX1072">
        <v>14</v>
      </c>
      <c r="GY1072" t="s">
        <v>37012</v>
      </c>
      <c r="HA1072" t="s">
        <v>37013</v>
      </c>
      <c r="HE1072">
        <v>13.99</v>
      </c>
    </row>
    <row r="1073" spans="1:213">
      <c r="A1073" t="s">
        <v>29123</v>
      </c>
      <c r="B1073" t="s">
        <v>36962</v>
      </c>
      <c r="C1073" t="s">
        <v>36963</v>
      </c>
      <c r="D1073" t="s">
        <v>21391</v>
      </c>
      <c r="E1073">
        <v>1</v>
      </c>
      <c r="F1073" t="s">
        <v>36964</v>
      </c>
      <c r="G1073" t="s">
        <v>38</v>
      </c>
      <c r="H1073" t="s">
        <v>37283</v>
      </c>
      <c r="I1073" t="s">
        <v>34210</v>
      </c>
      <c r="J1073" t="s">
        <v>33297</v>
      </c>
      <c r="K1073" t="s">
        <v>21308</v>
      </c>
      <c r="L1073" t="s">
        <v>33298</v>
      </c>
      <c r="M1073" t="s">
        <v>33343</v>
      </c>
      <c r="N1073" t="s">
        <v>21360</v>
      </c>
      <c r="O1073" t="s">
        <v>33344</v>
      </c>
      <c r="P1073" t="s">
        <v>21282</v>
      </c>
      <c r="Q1073" t="s">
        <v>33300</v>
      </c>
      <c r="T1073" t="s">
        <v>33349</v>
      </c>
      <c r="U1073" t="s">
        <v>37776</v>
      </c>
      <c r="V1073" t="s">
        <v>34104</v>
      </c>
      <c r="W1073" t="s">
        <v>36967</v>
      </c>
      <c r="X1073" t="s">
        <v>36968</v>
      </c>
      <c r="Y1073" t="s">
        <v>36969</v>
      </c>
      <c r="Z1073">
        <v>300</v>
      </c>
      <c r="AA1073">
        <v>236</v>
      </c>
      <c r="AB1073" t="s">
        <v>37018</v>
      </c>
      <c r="AC1073" t="s">
        <v>36990</v>
      </c>
      <c r="AD1073" t="s">
        <v>36971</v>
      </c>
      <c r="AE1073" t="s">
        <v>36972</v>
      </c>
      <c r="AF1073" t="s">
        <v>36973</v>
      </c>
      <c r="AH1073" t="s">
        <v>37757</v>
      </c>
      <c r="AJ1073" t="s">
        <v>36967</v>
      </c>
      <c r="AK1073" t="s">
        <v>32641</v>
      </c>
      <c r="AL1073" t="s">
        <v>37454</v>
      </c>
      <c r="AM1073" t="s">
        <v>37898</v>
      </c>
      <c r="AN1073" t="s">
        <v>29128</v>
      </c>
      <c r="AQ1073" t="s">
        <v>29128</v>
      </c>
      <c r="AR1073" t="s">
        <v>34351</v>
      </c>
      <c r="AV1073" t="s">
        <v>37135</v>
      </c>
      <c r="AX1073" t="s">
        <v>37135</v>
      </c>
      <c r="AY1073" t="s">
        <v>37021</v>
      </c>
      <c r="BA1073" t="s">
        <v>353</v>
      </c>
      <c r="BB1073">
        <v>48</v>
      </c>
      <c r="BC1073" t="s">
        <v>37048</v>
      </c>
      <c r="BD1073" t="s">
        <v>34259</v>
      </c>
      <c r="BE1073" t="s">
        <v>36993</v>
      </c>
      <c r="BF1073">
        <v>0.2</v>
      </c>
      <c r="BG1073" t="str">
        <f>_xlfn.TEXTJOIN("-",TRUE,V1073,AL1073,I1073,BD1073,AR1073)</f>
        <v>AG-B1I-CD-D4-EH</v>
      </c>
      <c r="BH1073" t="s">
        <v>37556</v>
      </c>
      <c r="BJ1073" t="s">
        <v>37470</v>
      </c>
      <c r="BK1073" cm="1">
        <f t="array" ref="BK1073">IF(LEN(TRIM(BG1073))=0,"",SUMPRODUCT(--(LEN(TRIM($BG$5:BG1073))&gt;0)))</f>
        <v>1051</v>
      </c>
      <c r="BL1073" t="str">
        <f>IF(BK1073&lt;&gt;"",_xlfn.BASE(BK1073,36,10),"")</f>
        <v>00000000T7</v>
      </c>
      <c r="BM1073" t="str">
        <f>IF(BL1073&lt;&gt;"","*"&amp;BL1073&amp;"*","")</f>
        <v>*00000000T7*</v>
      </c>
      <c r="BN1073" t="s">
        <v>37469</v>
      </c>
      <c r="BO1073" t="str">
        <f>_xlfn.TEXTJOIN("-",TRUE,N1073,T1073)</f>
        <v>DAT004-M16</v>
      </c>
      <c r="CP1073" t="s">
        <v>37948</v>
      </c>
      <c r="CU1073">
        <v>13.99</v>
      </c>
      <c r="DT1073" t="s">
        <v>37026</v>
      </c>
      <c r="EC1073" s="7">
        <f t="shared" si="129"/>
        <v>17.487500000000001</v>
      </c>
      <c r="EN1073" t="s">
        <v>36995</v>
      </c>
      <c r="EO1073">
        <v>1731138031</v>
      </c>
      <c r="EP1073" t="s">
        <v>36968</v>
      </c>
      <c r="EQ1073" t="s">
        <v>36996</v>
      </c>
      <c r="ER1073" t="s">
        <v>36997</v>
      </c>
      <c r="ES1073" t="s">
        <v>36967</v>
      </c>
      <c r="ET1073" t="s">
        <v>37761</v>
      </c>
      <c r="EU1073" t="s">
        <v>36999</v>
      </c>
      <c r="FB1073" t="s">
        <v>35377</v>
      </c>
      <c r="FC1073" t="s">
        <v>37782</v>
      </c>
      <c r="FD1073" t="s">
        <v>37799</v>
      </c>
      <c r="FF1073" t="s">
        <v>36990</v>
      </c>
      <c r="FG1073" t="s">
        <v>36990</v>
      </c>
      <c r="FH1073" t="s">
        <v>37948</v>
      </c>
      <c r="FI1073" t="s">
        <v>37762</v>
      </c>
      <c r="FJ1073" t="s">
        <v>37763</v>
      </c>
      <c r="FK1073" t="s">
        <v>37764</v>
      </c>
      <c r="FL1073" t="s">
        <v>37765</v>
      </c>
      <c r="FM1073" t="s">
        <v>37766</v>
      </c>
      <c r="FN1073" t="s">
        <v>37767</v>
      </c>
      <c r="FO1073" t="s">
        <v>37768</v>
      </c>
      <c r="FP1073" t="s">
        <v>37769</v>
      </c>
      <c r="FQ1073" t="s">
        <v>37028</v>
      </c>
      <c r="FR1073" t="s">
        <v>37008</v>
      </c>
      <c r="FS1073" t="s">
        <v>37009</v>
      </c>
      <c r="FT1073" t="s">
        <v>32641</v>
      </c>
      <c r="FU1073" t="s">
        <v>32641</v>
      </c>
      <c r="FV1073" t="s">
        <v>37799</v>
      </c>
      <c r="FW1073" t="s">
        <v>37030</v>
      </c>
      <c r="FX1073" t="s">
        <v>37031</v>
      </c>
      <c r="FY1073" t="s">
        <v>36971</v>
      </c>
      <c r="FZ1073" t="s">
        <v>36990</v>
      </c>
      <c r="GA1073" t="s">
        <v>37783</v>
      </c>
      <c r="GB1073" t="s">
        <v>36968</v>
      </c>
      <c r="GC1073" t="s">
        <v>37032</v>
      </c>
      <c r="GD1073" t="s">
        <v>37033</v>
      </c>
      <c r="GE1073" t="s">
        <v>37770</v>
      </c>
      <c r="GF1073" t="s">
        <v>37771</v>
      </c>
      <c r="GG1073" t="s">
        <v>37772</v>
      </c>
      <c r="GH1073" t="s">
        <v>37773</v>
      </c>
      <c r="GI1073" t="s">
        <v>37774</v>
      </c>
      <c r="GJ1073" t="s">
        <v>37034</v>
      </c>
      <c r="GK1073" t="s">
        <v>37035</v>
      </c>
      <c r="GL1073" t="s">
        <v>37784</v>
      </c>
      <c r="GM1073" t="s">
        <v>37785</v>
      </c>
      <c r="GN1073" t="s">
        <v>37786</v>
      </c>
      <c r="GO1073" t="s">
        <v>36973</v>
      </c>
      <c r="GP1073" t="s">
        <v>37799</v>
      </c>
      <c r="GQ1073" t="s">
        <v>37010</v>
      </c>
      <c r="GR1073" t="s">
        <v>36969</v>
      </c>
      <c r="GT1073" t="s">
        <v>37011</v>
      </c>
      <c r="GU1073">
        <f t="shared" si="130"/>
        <v>17.5</v>
      </c>
      <c r="GV1073">
        <f t="shared" si="131"/>
        <v>17.5</v>
      </c>
      <c r="GX1073">
        <v>14</v>
      </c>
      <c r="GY1073" t="s">
        <v>37012</v>
      </c>
      <c r="HA1073" t="s">
        <v>37013</v>
      </c>
      <c r="HE1073">
        <v>13.99</v>
      </c>
    </row>
    <row r="1074" spans="1:213">
      <c r="A1074" t="s">
        <v>29123</v>
      </c>
      <c r="B1074" t="s">
        <v>36962</v>
      </c>
      <c r="C1074" t="s">
        <v>36963</v>
      </c>
      <c r="D1074" t="s">
        <v>21391</v>
      </c>
      <c r="E1074">
        <v>1</v>
      </c>
      <c r="F1074" t="s">
        <v>36964</v>
      </c>
      <c r="G1074" t="s">
        <v>38</v>
      </c>
      <c r="H1074" t="s">
        <v>37283</v>
      </c>
      <c r="I1074" t="s">
        <v>34210</v>
      </c>
      <c r="J1074" t="s">
        <v>33297</v>
      </c>
      <c r="K1074" t="s">
        <v>21308</v>
      </c>
      <c r="L1074" t="s">
        <v>33298</v>
      </c>
      <c r="M1074" t="s">
        <v>33343</v>
      </c>
      <c r="N1074" t="s">
        <v>21360</v>
      </c>
      <c r="O1074" t="s">
        <v>33344</v>
      </c>
      <c r="P1074" t="s">
        <v>21282</v>
      </c>
      <c r="Q1074" t="s">
        <v>33300</v>
      </c>
      <c r="T1074" t="s">
        <v>33349</v>
      </c>
      <c r="U1074" t="s">
        <v>37776</v>
      </c>
      <c r="V1074" t="s">
        <v>34104</v>
      </c>
      <c r="W1074" t="s">
        <v>36967</v>
      </c>
      <c r="X1074" t="s">
        <v>36968</v>
      </c>
      <c r="Y1074" t="s">
        <v>36969</v>
      </c>
      <c r="Z1074">
        <v>300</v>
      </c>
      <c r="AA1074">
        <v>271</v>
      </c>
      <c r="AB1074" t="s">
        <v>37056</v>
      </c>
      <c r="AC1074" t="s">
        <v>36990</v>
      </c>
      <c r="AD1074" t="s">
        <v>36971</v>
      </c>
      <c r="AE1074" t="s">
        <v>36972</v>
      </c>
      <c r="AF1074" t="s">
        <v>36973</v>
      </c>
      <c r="AH1074" t="s">
        <v>37757</v>
      </c>
      <c r="AJ1074" t="s">
        <v>36967</v>
      </c>
      <c r="AK1074" t="s">
        <v>32641</v>
      </c>
      <c r="AL1074" t="s">
        <v>37454</v>
      </c>
      <c r="AM1074" t="s">
        <v>37898</v>
      </c>
      <c r="AN1074" t="s">
        <v>37800</v>
      </c>
      <c r="AQ1074" t="s">
        <v>37800</v>
      </c>
      <c r="AR1074" t="s">
        <v>34353</v>
      </c>
      <c r="AV1074" t="s">
        <v>37135</v>
      </c>
      <c r="AX1074" t="s">
        <v>37135</v>
      </c>
      <c r="AY1074" t="s">
        <v>37058</v>
      </c>
      <c r="BA1074" t="s">
        <v>37059</v>
      </c>
      <c r="BB1074">
        <v>48</v>
      </c>
      <c r="BC1074" t="s">
        <v>37060</v>
      </c>
      <c r="BD1074" t="s">
        <v>34261</v>
      </c>
      <c r="BE1074" t="s">
        <v>36993</v>
      </c>
      <c r="BF1074">
        <v>0.2</v>
      </c>
      <c r="BG1074" t="str">
        <f>_xlfn.TEXTJOIN("-",TRUE,V1074,AL1074,I1074,BD1074,AR1074)</f>
        <v>AG-B1I-CD-D5-EI</v>
      </c>
      <c r="BH1074" t="s">
        <v>37558</v>
      </c>
      <c r="BJ1074" t="s">
        <v>37473</v>
      </c>
      <c r="BK1074" cm="1">
        <f t="array" ref="BK1074">IF(LEN(TRIM(BG1074))=0,"",SUMPRODUCT(--(LEN(TRIM($BG$5:BG1074))&gt;0)))</f>
        <v>1052</v>
      </c>
      <c r="BL1074" t="str">
        <f>IF(BK1074&lt;&gt;"",_xlfn.BASE(BK1074,36,10),"")</f>
        <v>00000000T8</v>
      </c>
      <c r="BM1074" t="str">
        <f>IF(BL1074&lt;&gt;"","*"&amp;BL1074&amp;"*","")</f>
        <v>*00000000T8*</v>
      </c>
      <c r="BN1074" t="s">
        <v>37472</v>
      </c>
      <c r="BO1074" t="str">
        <f>_xlfn.TEXTJOIN("-",TRUE,N1074,T1074)</f>
        <v>DAT004-M16</v>
      </c>
      <c r="CP1074" t="s">
        <v>37948</v>
      </c>
      <c r="CU1074">
        <v>16.989999999999998</v>
      </c>
      <c r="DT1074" t="s">
        <v>37026</v>
      </c>
      <c r="EC1074" s="7">
        <f t="shared" si="129"/>
        <v>21.237499999999997</v>
      </c>
      <c r="EN1074" t="s">
        <v>36995</v>
      </c>
      <c r="EO1074">
        <v>1731138031</v>
      </c>
      <c r="EP1074" t="s">
        <v>36968</v>
      </c>
      <c r="EQ1074" t="s">
        <v>36996</v>
      </c>
      <c r="ER1074" t="s">
        <v>36997</v>
      </c>
      <c r="ES1074" t="s">
        <v>36967</v>
      </c>
      <c r="ET1074" t="s">
        <v>37761</v>
      </c>
      <c r="EU1074" t="s">
        <v>36999</v>
      </c>
      <c r="FB1074" t="s">
        <v>35377</v>
      </c>
      <c r="FC1074" t="s">
        <v>37782</v>
      </c>
      <c r="FD1074" t="s">
        <v>37800</v>
      </c>
      <c r="FF1074" t="s">
        <v>36990</v>
      </c>
      <c r="FG1074" t="s">
        <v>36990</v>
      </c>
      <c r="FH1074" t="s">
        <v>37948</v>
      </c>
      <c r="FI1074" t="s">
        <v>37762</v>
      </c>
      <c r="FJ1074" t="s">
        <v>37763</v>
      </c>
      <c r="FK1074" t="s">
        <v>37764</v>
      </c>
      <c r="FL1074" t="s">
        <v>37765</v>
      </c>
      <c r="FM1074" t="s">
        <v>37766</v>
      </c>
      <c r="FN1074" t="s">
        <v>37767</v>
      </c>
      <c r="FO1074" t="s">
        <v>37768</v>
      </c>
      <c r="FP1074" t="s">
        <v>37769</v>
      </c>
      <c r="FQ1074" t="s">
        <v>37028</v>
      </c>
      <c r="FR1074" t="s">
        <v>37008</v>
      </c>
      <c r="FS1074" t="s">
        <v>37009</v>
      </c>
      <c r="FT1074" t="s">
        <v>32641</v>
      </c>
      <c r="FU1074" t="s">
        <v>32641</v>
      </c>
      <c r="FV1074" t="s">
        <v>37800</v>
      </c>
      <c r="FW1074" t="s">
        <v>37030</v>
      </c>
      <c r="FX1074" t="s">
        <v>37031</v>
      </c>
      <c r="FY1074" t="s">
        <v>36971</v>
      </c>
      <c r="FZ1074" t="s">
        <v>36990</v>
      </c>
      <c r="GA1074" t="s">
        <v>37783</v>
      </c>
      <c r="GB1074" t="s">
        <v>36968</v>
      </c>
      <c r="GC1074" t="s">
        <v>37032</v>
      </c>
      <c r="GD1074" t="s">
        <v>37033</v>
      </c>
      <c r="GE1074" t="s">
        <v>37770</v>
      </c>
      <c r="GF1074" t="s">
        <v>37771</v>
      </c>
      <c r="GG1074" t="s">
        <v>37772</v>
      </c>
      <c r="GH1074" t="s">
        <v>37773</v>
      </c>
      <c r="GI1074" t="s">
        <v>37774</v>
      </c>
      <c r="GJ1074" t="s">
        <v>37034</v>
      </c>
      <c r="GK1074" t="s">
        <v>37035</v>
      </c>
      <c r="GL1074" t="s">
        <v>37784</v>
      </c>
      <c r="GM1074" t="s">
        <v>37785</v>
      </c>
      <c r="GN1074" t="s">
        <v>37786</v>
      </c>
      <c r="GO1074" t="s">
        <v>36973</v>
      </c>
      <c r="GP1074" t="s">
        <v>37800</v>
      </c>
      <c r="GQ1074" t="s">
        <v>37010</v>
      </c>
      <c r="GR1074" t="s">
        <v>36969</v>
      </c>
      <c r="GT1074" t="s">
        <v>37011</v>
      </c>
      <c r="GU1074">
        <f t="shared" si="130"/>
        <v>21.25</v>
      </c>
      <c r="GV1074">
        <f t="shared" si="131"/>
        <v>21.25</v>
      </c>
      <c r="GX1074">
        <v>17</v>
      </c>
      <c r="GY1074" t="s">
        <v>37012</v>
      </c>
      <c r="HA1074" t="s">
        <v>37013</v>
      </c>
      <c r="HE1074">
        <v>16.989999999999998</v>
      </c>
    </row>
    <row r="1075" spans="1:213">
      <c r="A1075" t="s">
        <v>29123</v>
      </c>
      <c r="B1075" t="s">
        <v>36962</v>
      </c>
      <c r="C1075" t="s">
        <v>36963</v>
      </c>
      <c r="D1075" t="s">
        <v>21391</v>
      </c>
      <c r="E1075">
        <v>1</v>
      </c>
      <c r="F1075" t="s">
        <v>36964</v>
      </c>
      <c r="G1075" t="s">
        <v>38</v>
      </c>
      <c r="H1075" t="s">
        <v>37283</v>
      </c>
      <c r="I1075" t="s">
        <v>34210</v>
      </c>
      <c r="J1075" t="s">
        <v>33297</v>
      </c>
      <c r="K1075" t="s">
        <v>21308</v>
      </c>
      <c r="L1075" t="s">
        <v>33298</v>
      </c>
      <c r="M1075" t="s">
        <v>33343</v>
      </c>
      <c r="N1075" t="s">
        <v>21360</v>
      </c>
      <c r="O1075" t="s">
        <v>33344</v>
      </c>
      <c r="P1075" t="s">
        <v>21282</v>
      </c>
      <c r="Q1075" t="s">
        <v>33300</v>
      </c>
      <c r="T1075" t="s">
        <v>33349</v>
      </c>
      <c r="U1075" t="s">
        <v>37776</v>
      </c>
      <c r="V1075" t="s">
        <v>34104</v>
      </c>
      <c r="W1075" t="s">
        <v>36967</v>
      </c>
      <c r="X1075" t="s">
        <v>36968</v>
      </c>
      <c r="Y1075" t="s">
        <v>36969</v>
      </c>
      <c r="Z1075">
        <v>200</v>
      </c>
      <c r="AA1075">
        <v>171</v>
      </c>
      <c r="AB1075" t="s">
        <v>37018</v>
      </c>
      <c r="AC1075" t="s">
        <v>36990</v>
      </c>
      <c r="AD1075" t="s">
        <v>36971</v>
      </c>
      <c r="AE1075" t="s">
        <v>36972</v>
      </c>
      <c r="AF1075" t="s">
        <v>36973</v>
      </c>
      <c r="AH1075" t="s">
        <v>37757</v>
      </c>
      <c r="AJ1075" t="s">
        <v>36967</v>
      </c>
      <c r="AK1075" t="s">
        <v>33461</v>
      </c>
      <c r="AL1075" t="s">
        <v>37949</v>
      </c>
      <c r="AM1075" t="s">
        <v>37777</v>
      </c>
      <c r="AN1075" t="s">
        <v>28824</v>
      </c>
      <c r="AQ1075" t="s">
        <v>28824</v>
      </c>
      <c r="AR1075" t="s">
        <v>34343</v>
      </c>
      <c r="AW1075" t="s">
        <v>37135</v>
      </c>
      <c r="AX1075" t="s">
        <v>37135</v>
      </c>
      <c r="AY1075" t="s">
        <v>37021</v>
      </c>
      <c r="BA1075" t="s">
        <v>353</v>
      </c>
      <c r="BB1075">
        <v>48</v>
      </c>
      <c r="BC1075" t="s">
        <v>37022</v>
      </c>
      <c r="BD1075" t="s">
        <v>28739</v>
      </c>
      <c r="BE1075" t="s">
        <v>36993</v>
      </c>
      <c r="BF1075">
        <v>0.2</v>
      </c>
      <c r="BG1075" t="str">
        <f>_xlfn.TEXTJOIN("-",TRUE,V1075,AL1075,I1075,BD1075,AR1075)</f>
        <v>AG-B1J-CD-D3-ED</v>
      </c>
      <c r="BH1075" t="s">
        <v>38159</v>
      </c>
      <c r="BJ1075" t="s">
        <v>37951</v>
      </c>
      <c r="BK1075" cm="1">
        <f t="array" ref="BK1075">IF(LEN(TRIM(BG1075))=0,"",SUMPRODUCT(--(LEN(TRIM($BG$5:BG1075))&gt;0)))</f>
        <v>1053</v>
      </c>
      <c r="BL1075" t="str">
        <f>IF(BK1075&lt;&gt;"",_xlfn.BASE(BK1075,36,10),"")</f>
        <v>00000000T9</v>
      </c>
      <c r="BM1075" t="str">
        <f>IF(BL1075&lt;&gt;"","*"&amp;BL1075&amp;"*","")</f>
        <v>*00000000T9*</v>
      </c>
      <c r="BN1075" t="s">
        <v>37950</v>
      </c>
      <c r="BO1075" t="str">
        <f>_xlfn.TEXTJOIN("-",TRUE,N1075,T1075)</f>
        <v>DAT004-M16</v>
      </c>
      <c r="CP1075" t="s">
        <v>37952</v>
      </c>
      <c r="CU1075">
        <v>13.99</v>
      </c>
      <c r="DT1075" t="s">
        <v>37026</v>
      </c>
      <c r="EC1075" s="7">
        <f t="shared" si="129"/>
        <v>17.487500000000001</v>
      </c>
      <c r="EN1075" t="s">
        <v>36995</v>
      </c>
      <c r="EO1075">
        <v>1731138031</v>
      </c>
      <c r="EP1075" t="s">
        <v>36968</v>
      </c>
      <c r="EQ1075" t="s">
        <v>36996</v>
      </c>
      <c r="ER1075" t="s">
        <v>36997</v>
      </c>
      <c r="ES1075" t="s">
        <v>36967</v>
      </c>
      <c r="ET1075" t="s">
        <v>37761</v>
      </c>
      <c r="EU1075" t="s">
        <v>36999</v>
      </c>
      <c r="FB1075" t="s">
        <v>35377</v>
      </c>
      <c r="FC1075" t="s">
        <v>37782</v>
      </c>
      <c r="FD1075" t="s">
        <v>28824</v>
      </c>
      <c r="FF1075" t="s">
        <v>36990</v>
      </c>
      <c r="FG1075" t="s">
        <v>36990</v>
      </c>
      <c r="FH1075" t="s">
        <v>37952</v>
      </c>
      <c r="FI1075" t="s">
        <v>37762</v>
      </c>
      <c r="FJ1075" t="s">
        <v>37763</v>
      </c>
      <c r="FK1075" t="s">
        <v>37764</v>
      </c>
      <c r="FL1075" t="s">
        <v>37765</v>
      </c>
      <c r="FM1075" t="s">
        <v>37766</v>
      </c>
      <c r="FN1075" t="s">
        <v>37767</v>
      </c>
      <c r="FO1075" t="s">
        <v>37768</v>
      </c>
      <c r="FP1075" t="s">
        <v>37769</v>
      </c>
      <c r="FQ1075" t="s">
        <v>37028</v>
      </c>
      <c r="FR1075" t="s">
        <v>37008</v>
      </c>
      <c r="FS1075" t="s">
        <v>37009</v>
      </c>
      <c r="FT1075" t="s">
        <v>33461</v>
      </c>
      <c r="FU1075" t="s">
        <v>33461</v>
      </c>
      <c r="FV1075" t="s">
        <v>28824</v>
      </c>
      <c r="FW1075" t="s">
        <v>37030</v>
      </c>
      <c r="FX1075" t="s">
        <v>37031</v>
      </c>
      <c r="FY1075" t="s">
        <v>36971</v>
      </c>
      <c r="FZ1075" t="s">
        <v>36990</v>
      </c>
      <c r="GA1075" t="s">
        <v>37783</v>
      </c>
      <c r="GB1075" t="s">
        <v>36968</v>
      </c>
      <c r="GC1075" t="s">
        <v>37032</v>
      </c>
      <c r="GD1075" t="s">
        <v>37033</v>
      </c>
      <c r="GE1075" t="s">
        <v>37770</v>
      </c>
      <c r="GF1075" t="s">
        <v>37771</v>
      </c>
      <c r="GG1075" t="s">
        <v>37772</v>
      </c>
      <c r="GH1075" t="s">
        <v>37773</v>
      </c>
      <c r="GI1075" t="s">
        <v>37774</v>
      </c>
      <c r="GJ1075" t="s">
        <v>37034</v>
      </c>
      <c r="GK1075" t="s">
        <v>37035</v>
      </c>
      <c r="GL1075" t="s">
        <v>37784</v>
      </c>
      <c r="GM1075" t="s">
        <v>37785</v>
      </c>
      <c r="GN1075" t="s">
        <v>37786</v>
      </c>
      <c r="GO1075" t="s">
        <v>36973</v>
      </c>
      <c r="GP1075" t="s">
        <v>28824</v>
      </c>
      <c r="GQ1075" t="s">
        <v>37010</v>
      </c>
      <c r="GR1075" t="s">
        <v>36969</v>
      </c>
      <c r="GT1075" t="s">
        <v>37011</v>
      </c>
      <c r="GU1075">
        <f t="shared" si="130"/>
        <v>17.5</v>
      </c>
      <c r="GV1075">
        <f t="shared" si="131"/>
        <v>17.5</v>
      </c>
      <c r="GX1075">
        <v>14</v>
      </c>
      <c r="GY1075" t="s">
        <v>37012</v>
      </c>
      <c r="HA1075" t="s">
        <v>37013</v>
      </c>
      <c r="HE1075">
        <v>13.99</v>
      </c>
    </row>
    <row r="1076" spans="1:213">
      <c r="A1076" t="s">
        <v>29123</v>
      </c>
      <c r="B1076" t="s">
        <v>36962</v>
      </c>
      <c r="C1076" t="s">
        <v>36963</v>
      </c>
      <c r="D1076" t="s">
        <v>21391</v>
      </c>
      <c r="E1076">
        <v>1</v>
      </c>
      <c r="F1076" t="s">
        <v>36964</v>
      </c>
      <c r="G1076" t="s">
        <v>38</v>
      </c>
      <c r="H1076" t="s">
        <v>37283</v>
      </c>
      <c r="I1076" t="s">
        <v>34210</v>
      </c>
      <c r="J1076" t="s">
        <v>33297</v>
      </c>
      <c r="K1076" t="s">
        <v>21308</v>
      </c>
      <c r="L1076" t="s">
        <v>33298</v>
      </c>
      <c r="M1076" t="s">
        <v>33343</v>
      </c>
      <c r="N1076" t="s">
        <v>21360</v>
      </c>
      <c r="O1076" t="s">
        <v>33344</v>
      </c>
      <c r="P1076" t="s">
        <v>21282</v>
      </c>
      <c r="Q1076" t="s">
        <v>33300</v>
      </c>
      <c r="T1076" t="s">
        <v>33349</v>
      </c>
      <c r="U1076" t="s">
        <v>37776</v>
      </c>
      <c r="V1076" t="s">
        <v>34104</v>
      </c>
      <c r="W1076" t="s">
        <v>36967</v>
      </c>
      <c r="X1076" t="s">
        <v>36968</v>
      </c>
      <c r="Y1076" t="s">
        <v>36969</v>
      </c>
      <c r="Z1076">
        <v>200</v>
      </c>
      <c r="AA1076">
        <v>186</v>
      </c>
      <c r="AB1076" t="s">
        <v>37018</v>
      </c>
      <c r="AC1076" t="s">
        <v>36990</v>
      </c>
      <c r="AD1076" t="s">
        <v>36971</v>
      </c>
      <c r="AE1076" t="s">
        <v>36972</v>
      </c>
      <c r="AF1076" t="s">
        <v>36973</v>
      </c>
      <c r="AH1076" t="s">
        <v>37757</v>
      </c>
      <c r="AJ1076" t="s">
        <v>36967</v>
      </c>
      <c r="AK1076" t="s">
        <v>33461</v>
      </c>
      <c r="AL1076" t="s">
        <v>37949</v>
      </c>
      <c r="AM1076" t="s">
        <v>37777</v>
      </c>
      <c r="AN1076" t="s">
        <v>28795</v>
      </c>
      <c r="AQ1076" t="s">
        <v>28795</v>
      </c>
      <c r="AR1076" t="s">
        <v>34345</v>
      </c>
      <c r="AW1076" t="s">
        <v>37135</v>
      </c>
      <c r="AX1076" t="s">
        <v>37135</v>
      </c>
      <c r="AY1076" t="s">
        <v>37021</v>
      </c>
      <c r="BA1076" t="s">
        <v>353</v>
      </c>
      <c r="BB1076">
        <v>48</v>
      </c>
      <c r="BC1076" t="s">
        <v>37022</v>
      </c>
      <c r="BD1076" t="s">
        <v>28739</v>
      </c>
      <c r="BE1076" t="s">
        <v>36993</v>
      </c>
      <c r="BF1076">
        <v>0.2</v>
      </c>
      <c r="BG1076" t="str">
        <f>_xlfn.TEXTJOIN("-",TRUE,V1076,AL1076,I1076,BD1076,AR1076)</f>
        <v>AG-B1J-CD-D3-EE</v>
      </c>
      <c r="BH1076" t="s">
        <v>38160</v>
      </c>
      <c r="BJ1076" t="s">
        <v>37954</v>
      </c>
      <c r="BK1076" cm="1">
        <f t="array" ref="BK1076">IF(LEN(TRIM(BG1076))=0,"",SUMPRODUCT(--(LEN(TRIM($BG$5:BG1076))&gt;0)))</f>
        <v>1054</v>
      </c>
      <c r="BL1076" t="str">
        <f>IF(BK1076&lt;&gt;"",_xlfn.BASE(BK1076,36,10),"")</f>
        <v>00000000TA</v>
      </c>
      <c r="BM1076" t="str">
        <f>IF(BL1076&lt;&gt;"","*"&amp;BL1076&amp;"*","")</f>
        <v>*00000000TA*</v>
      </c>
      <c r="BN1076" t="s">
        <v>37953</v>
      </c>
      <c r="BO1076" t="str">
        <f>_xlfn.TEXTJOIN("-",TRUE,N1076,T1076)</f>
        <v>DAT004-M16</v>
      </c>
      <c r="CP1076" t="s">
        <v>37952</v>
      </c>
      <c r="CU1076">
        <v>13.99</v>
      </c>
      <c r="DT1076" t="s">
        <v>37026</v>
      </c>
      <c r="EC1076" s="7">
        <f t="shared" si="129"/>
        <v>17.487500000000001</v>
      </c>
      <c r="EN1076" t="s">
        <v>36995</v>
      </c>
      <c r="EO1076">
        <v>1731138031</v>
      </c>
      <c r="EP1076" t="s">
        <v>36968</v>
      </c>
      <c r="EQ1076" t="s">
        <v>36996</v>
      </c>
      <c r="ER1076" t="s">
        <v>36997</v>
      </c>
      <c r="ES1076" t="s">
        <v>36967</v>
      </c>
      <c r="ET1076" t="s">
        <v>37761</v>
      </c>
      <c r="EU1076" t="s">
        <v>36999</v>
      </c>
      <c r="FB1076" t="s">
        <v>35377</v>
      </c>
      <c r="FC1076" t="s">
        <v>37782</v>
      </c>
      <c r="FD1076" t="s">
        <v>28795</v>
      </c>
      <c r="FF1076" t="s">
        <v>36990</v>
      </c>
      <c r="FG1076" t="s">
        <v>36990</v>
      </c>
      <c r="FH1076" t="s">
        <v>37952</v>
      </c>
      <c r="FI1076" t="s">
        <v>37762</v>
      </c>
      <c r="FJ1076" t="s">
        <v>37763</v>
      </c>
      <c r="FK1076" t="s">
        <v>37764</v>
      </c>
      <c r="FL1076" t="s">
        <v>37765</v>
      </c>
      <c r="FM1076" t="s">
        <v>37766</v>
      </c>
      <c r="FN1076" t="s">
        <v>37767</v>
      </c>
      <c r="FO1076" t="s">
        <v>37768</v>
      </c>
      <c r="FP1076" t="s">
        <v>37769</v>
      </c>
      <c r="FQ1076" t="s">
        <v>37028</v>
      </c>
      <c r="FR1076" t="s">
        <v>37008</v>
      </c>
      <c r="FS1076" t="s">
        <v>37009</v>
      </c>
      <c r="FT1076" t="s">
        <v>33461</v>
      </c>
      <c r="FU1076" t="s">
        <v>33461</v>
      </c>
      <c r="FV1076" t="s">
        <v>28795</v>
      </c>
      <c r="FW1076" t="s">
        <v>37030</v>
      </c>
      <c r="FX1076" t="s">
        <v>37031</v>
      </c>
      <c r="FY1076" t="s">
        <v>36971</v>
      </c>
      <c r="FZ1076" t="s">
        <v>36990</v>
      </c>
      <c r="GA1076" t="s">
        <v>37783</v>
      </c>
      <c r="GB1076" t="s">
        <v>36968</v>
      </c>
      <c r="GC1076" t="s">
        <v>37032</v>
      </c>
      <c r="GD1076" t="s">
        <v>37033</v>
      </c>
      <c r="GE1076" t="s">
        <v>37770</v>
      </c>
      <c r="GF1076" t="s">
        <v>37771</v>
      </c>
      <c r="GG1076" t="s">
        <v>37772</v>
      </c>
      <c r="GH1076" t="s">
        <v>37773</v>
      </c>
      <c r="GI1076" t="s">
        <v>37774</v>
      </c>
      <c r="GJ1076" t="s">
        <v>37034</v>
      </c>
      <c r="GK1076" t="s">
        <v>37035</v>
      </c>
      <c r="GL1076" t="s">
        <v>37784</v>
      </c>
      <c r="GM1076" t="s">
        <v>37785</v>
      </c>
      <c r="GN1076" t="s">
        <v>37786</v>
      </c>
      <c r="GO1076" t="s">
        <v>36973</v>
      </c>
      <c r="GP1076" t="s">
        <v>28795</v>
      </c>
      <c r="GQ1076" t="s">
        <v>37010</v>
      </c>
      <c r="GR1076" t="s">
        <v>36969</v>
      </c>
      <c r="GT1076" t="s">
        <v>37011</v>
      </c>
      <c r="GU1076">
        <f t="shared" si="130"/>
        <v>17.5</v>
      </c>
      <c r="GV1076">
        <f t="shared" si="131"/>
        <v>17.5</v>
      </c>
      <c r="GX1076">
        <v>14</v>
      </c>
      <c r="GY1076" t="s">
        <v>37012</v>
      </c>
      <c r="HA1076" t="s">
        <v>37013</v>
      </c>
      <c r="HE1076">
        <v>13.99</v>
      </c>
    </row>
    <row r="1077" spans="1:213">
      <c r="A1077" t="s">
        <v>29123</v>
      </c>
      <c r="B1077" t="s">
        <v>36962</v>
      </c>
      <c r="C1077" t="s">
        <v>36963</v>
      </c>
      <c r="D1077" t="s">
        <v>21391</v>
      </c>
      <c r="E1077">
        <v>1</v>
      </c>
      <c r="F1077" t="s">
        <v>36964</v>
      </c>
      <c r="G1077" t="s">
        <v>38</v>
      </c>
      <c r="H1077" t="s">
        <v>37283</v>
      </c>
      <c r="I1077" t="s">
        <v>34210</v>
      </c>
      <c r="J1077" t="s">
        <v>33297</v>
      </c>
      <c r="K1077" t="s">
        <v>21308</v>
      </c>
      <c r="L1077" t="s">
        <v>33298</v>
      </c>
      <c r="M1077" t="s">
        <v>33343</v>
      </c>
      <c r="N1077" t="s">
        <v>21360</v>
      </c>
      <c r="O1077" t="s">
        <v>33344</v>
      </c>
      <c r="P1077" t="s">
        <v>21282</v>
      </c>
      <c r="Q1077" t="s">
        <v>33300</v>
      </c>
      <c r="T1077" t="s">
        <v>33349</v>
      </c>
      <c r="U1077" t="s">
        <v>37776</v>
      </c>
      <c r="V1077" t="s">
        <v>34104</v>
      </c>
      <c r="W1077" t="s">
        <v>36967</v>
      </c>
      <c r="X1077" t="s">
        <v>36968</v>
      </c>
      <c r="Y1077" t="s">
        <v>36969</v>
      </c>
      <c r="Z1077">
        <v>200</v>
      </c>
      <c r="AA1077">
        <v>195</v>
      </c>
      <c r="AB1077" t="s">
        <v>37018</v>
      </c>
      <c r="AC1077" t="s">
        <v>36990</v>
      </c>
      <c r="AD1077" t="s">
        <v>36971</v>
      </c>
      <c r="AE1077" t="s">
        <v>36972</v>
      </c>
      <c r="AF1077" t="s">
        <v>36973</v>
      </c>
      <c r="AH1077" t="s">
        <v>37757</v>
      </c>
      <c r="AJ1077" t="s">
        <v>36967</v>
      </c>
      <c r="AK1077" t="s">
        <v>33461</v>
      </c>
      <c r="AL1077" t="s">
        <v>37949</v>
      </c>
      <c r="AM1077" t="s">
        <v>37777</v>
      </c>
      <c r="AN1077" t="s">
        <v>28789</v>
      </c>
      <c r="AQ1077" t="s">
        <v>28789</v>
      </c>
      <c r="AR1077" t="s">
        <v>34347</v>
      </c>
      <c r="AW1077" t="s">
        <v>37135</v>
      </c>
      <c r="AX1077" t="s">
        <v>37135</v>
      </c>
      <c r="AY1077" t="s">
        <v>37021</v>
      </c>
      <c r="BA1077" t="s">
        <v>353</v>
      </c>
      <c r="BB1077">
        <v>48</v>
      </c>
      <c r="BC1077" t="s">
        <v>37022</v>
      </c>
      <c r="BD1077" t="s">
        <v>28739</v>
      </c>
      <c r="BE1077" t="s">
        <v>36993</v>
      </c>
      <c r="BF1077">
        <v>0.2</v>
      </c>
      <c r="BG1077" t="str">
        <f>_xlfn.TEXTJOIN("-",TRUE,V1077,AL1077,I1077,BD1077,AR1077)</f>
        <v>AG-B1J-CD-D3-EF</v>
      </c>
      <c r="BH1077" t="s">
        <v>38161</v>
      </c>
      <c r="BJ1077" t="s">
        <v>37956</v>
      </c>
      <c r="BK1077" cm="1">
        <f t="array" ref="BK1077">IF(LEN(TRIM(BG1077))=0,"",SUMPRODUCT(--(LEN(TRIM($BG$5:BG1077))&gt;0)))</f>
        <v>1055</v>
      </c>
      <c r="BL1077" t="str">
        <f>IF(BK1077&lt;&gt;"",_xlfn.BASE(BK1077,36,10),"")</f>
        <v>00000000TB</v>
      </c>
      <c r="BM1077" t="str">
        <f>IF(BL1077&lt;&gt;"","*"&amp;BL1077&amp;"*","")</f>
        <v>*00000000TB*</v>
      </c>
      <c r="BN1077" t="s">
        <v>37955</v>
      </c>
      <c r="BO1077" t="str">
        <f>_xlfn.TEXTJOIN("-",TRUE,N1077,T1077)</f>
        <v>DAT004-M16</v>
      </c>
      <c r="CP1077" t="s">
        <v>37952</v>
      </c>
      <c r="CU1077">
        <v>13.99</v>
      </c>
      <c r="DT1077" t="s">
        <v>37026</v>
      </c>
      <c r="EC1077" s="7">
        <f t="shared" si="129"/>
        <v>17.487500000000001</v>
      </c>
      <c r="EN1077" t="s">
        <v>36995</v>
      </c>
      <c r="EO1077">
        <v>1731138031</v>
      </c>
      <c r="EP1077" t="s">
        <v>36968</v>
      </c>
      <c r="EQ1077" t="s">
        <v>36996</v>
      </c>
      <c r="ER1077" t="s">
        <v>36997</v>
      </c>
      <c r="ES1077" t="s">
        <v>36967</v>
      </c>
      <c r="ET1077" t="s">
        <v>37761</v>
      </c>
      <c r="EU1077" t="s">
        <v>36999</v>
      </c>
      <c r="FB1077" t="s">
        <v>35377</v>
      </c>
      <c r="FC1077" t="s">
        <v>37782</v>
      </c>
      <c r="FD1077" t="s">
        <v>28789</v>
      </c>
      <c r="FF1077" t="s">
        <v>36990</v>
      </c>
      <c r="FG1077" t="s">
        <v>36990</v>
      </c>
      <c r="FH1077" t="s">
        <v>37952</v>
      </c>
      <c r="FI1077" t="s">
        <v>37762</v>
      </c>
      <c r="FJ1077" t="s">
        <v>37763</v>
      </c>
      <c r="FK1077" t="s">
        <v>37764</v>
      </c>
      <c r="FL1077" t="s">
        <v>37765</v>
      </c>
      <c r="FM1077" t="s">
        <v>37766</v>
      </c>
      <c r="FN1077" t="s">
        <v>37767</v>
      </c>
      <c r="FO1077" t="s">
        <v>37768</v>
      </c>
      <c r="FP1077" t="s">
        <v>37769</v>
      </c>
      <c r="FQ1077" t="s">
        <v>37028</v>
      </c>
      <c r="FR1077" t="s">
        <v>37008</v>
      </c>
      <c r="FS1077" t="s">
        <v>37009</v>
      </c>
      <c r="FT1077" t="s">
        <v>33461</v>
      </c>
      <c r="FU1077" t="s">
        <v>33461</v>
      </c>
      <c r="FV1077" t="s">
        <v>28789</v>
      </c>
      <c r="FW1077" t="s">
        <v>37030</v>
      </c>
      <c r="FX1077" t="s">
        <v>37031</v>
      </c>
      <c r="FY1077" t="s">
        <v>36971</v>
      </c>
      <c r="FZ1077" t="s">
        <v>36990</v>
      </c>
      <c r="GA1077" t="s">
        <v>37783</v>
      </c>
      <c r="GB1077" t="s">
        <v>36968</v>
      </c>
      <c r="GC1077" t="s">
        <v>37032</v>
      </c>
      <c r="GD1077" t="s">
        <v>37033</v>
      </c>
      <c r="GE1077" t="s">
        <v>37770</v>
      </c>
      <c r="GF1077" t="s">
        <v>37771</v>
      </c>
      <c r="GG1077" t="s">
        <v>37772</v>
      </c>
      <c r="GH1077" t="s">
        <v>37773</v>
      </c>
      <c r="GI1077" t="s">
        <v>37774</v>
      </c>
      <c r="GJ1077" t="s">
        <v>37034</v>
      </c>
      <c r="GK1077" t="s">
        <v>37035</v>
      </c>
      <c r="GL1077" t="s">
        <v>37784</v>
      </c>
      <c r="GM1077" t="s">
        <v>37785</v>
      </c>
      <c r="GN1077" t="s">
        <v>37786</v>
      </c>
      <c r="GO1077" t="s">
        <v>36973</v>
      </c>
      <c r="GP1077" t="s">
        <v>28789</v>
      </c>
      <c r="GQ1077" t="s">
        <v>37010</v>
      </c>
      <c r="GR1077" t="s">
        <v>36969</v>
      </c>
      <c r="GT1077" t="s">
        <v>37011</v>
      </c>
      <c r="GU1077">
        <f t="shared" si="130"/>
        <v>17.5</v>
      </c>
      <c r="GV1077">
        <f t="shared" si="131"/>
        <v>17.5</v>
      </c>
      <c r="GX1077">
        <v>14</v>
      </c>
      <c r="GY1077" t="s">
        <v>37012</v>
      </c>
      <c r="HA1077" t="s">
        <v>37013</v>
      </c>
      <c r="HE1077">
        <v>13.99</v>
      </c>
    </row>
    <row r="1078" spans="1:213">
      <c r="A1078" t="s">
        <v>29123</v>
      </c>
      <c r="B1078" t="s">
        <v>36962</v>
      </c>
      <c r="C1078" t="s">
        <v>36963</v>
      </c>
      <c r="D1078" t="s">
        <v>21391</v>
      </c>
      <c r="E1078">
        <v>1</v>
      </c>
      <c r="F1078" t="s">
        <v>36964</v>
      </c>
      <c r="G1078" t="s">
        <v>38</v>
      </c>
      <c r="H1078" t="s">
        <v>37283</v>
      </c>
      <c r="I1078" t="s">
        <v>34210</v>
      </c>
      <c r="J1078" t="s">
        <v>33297</v>
      </c>
      <c r="K1078" t="s">
        <v>21308</v>
      </c>
      <c r="L1078" t="s">
        <v>33298</v>
      </c>
      <c r="M1078" t="s">
        <v>33343</v>
      </c>
      <c r="N1078" t="s">
        <v>21360</v>
      </c>
      <c r="O1078" t="s">
        <v>33344</v>
      </c>
      <c r="P1078" t="s">
        <v>21282</v>
      </c>
      <c r="Q1078" t="s">
        <v>33300</v>
      </c>
      <c r="T1078" t="s">
        <v>33349</v>
      </c>
      <c r="U1078" t="s">
        <v>37776</v>
      </c>
      <c r="V1078" t="s">
        <v>34104</v>
      </c>
      <c r="W1078" t="s">
        <v>36967</v>
      </c>
      <c r="X1078" t="s">
        <v>36968</v>
      </c>
      <c r="Y1078" t="s">
        <v>36969</v>
      </c>
      <c r="Z1078">
        <v>300</v>
      </c>
      <c r="AA1078">
        <v>221</v>
      </c>
      <c r="AB1078" t="s">
        <v>37018</v>
      </c>
      <c r="AC1078" t="s">
        <v>36990</v>
      </c>
      <c r="AD1078" t="s">
        <v>36971</v>
      </c>
      <c r="AE1078" t="s">
        <v>36972</v>
      </c>
      <c r="AF1078" t="s">
        <v>36973</v>
      </c>
      <c r="AH1078" t="s">
        <v>37757</v>
      </c>
      <c r="AJ1078" t="s">
        <v>36967</v>
      </c>
      <c r="AK1078" t="s">
        <v>33461</v>
      </c>
      <c r="AL1078" t="s">
        <v>37949</v>
      </c>
      <c r="AM1078" t="s">
        <v>37777</v>
      </c>
      <c r="AN1078" t="s">
        <v>29088</v>
      </c>
      <c r="AQ1078" t="s">
        <v>29088</v>
      </c>
      <c r="AR1078" t="s">
        <v>34349</v>
      </c>
      <c r="AW1078" t="s">
        <v>37135</v>
      </c>
      <c r="AX1078" t="s">
        <v>37135</v>
      </c>
      <c r="AY1078" t="s">
        <v>37021</v>
      </c>
      <c r="BA1078" t="s">
        <v>353</v>
      </c>
      <c r="BB1078">
        <v>48</v>
      </c>
      <c r="BC1078" t="s">
        <v>37048</v>
      </c>
      <c r="BD1078" t="s">
        <v>34259</v>
      </c>
      <c r="BE1078" t="s">
        <v>36993</v>
      </c>
      <c r="BF1078">
        <v>0.2</v>
      </c>
      <c r="BG1078" t="str">
        <f>_xlfn.TEXTJOIN("-",TRUE,V1078,AL1078,I1078,BD1078,AR1078)</f>
        <v>AG-B1J-CD-D4-EG</v>
      </c>
      <c r="BH1078" t="s">
        <v>38162</v>
      </c>
      <c r="BJ1078" t="s">
        <v>37958</v>
      </c>
      <c r="BK1078" cm="1">
        <f t="array" ref="BK1078">IF(LEN(TRIM(BG1078))=0,"",SUMPRODUCT(--(LEN(TRIM($BG$5:BG1078))&gt;0)))</f>
        <v>1056</v>
      </c>
      <c r="BL1078" t="str">
        <f>IF(BK1078&lt;&gt;"",_xlfn.BASE(BK1078,36,10),"")</f>
        <v>00000000TC</v>
      </c>
      <c r="BM1078" t="str">
        <f>IF(BL1078&lt;&gt;"","*"&amp;BL1078&amp;"*","")</f>
        <v>*00000000TC*</v>
      </c>
      <c r="BN1078" t="s">
        <v>37957</v>
      </c>
      <c r="BO1078" t="str">
        <f>_xlfn.TEXTJOIN("-",TRUE,N1078,T1078)</f>
        <v>DAT004-M16</v>
      </c>
      <c r="CP1078" t="s">
        <v>37952</v>
      </c>
      <c r="CU1078">
        <v>13.99</v>
      </c>
      <c r="DT1078" t="s">
        <v>37026</v>
      </c>
      <c r="EC1078" s="7">
        <f t="shared" si="129"/>
        <v>17.487500000000001</v>
      </c>
      <c r="EN1078" t="s">
        <v>36995</v>
      </c>
      <c r="EO1078">
        <v>1731138031</v>
      </c>
      <c r="EP1078" t="s">
        <v>36968</v>
      </c>
      <c r="EQ1078" t="s">
        <v>36996</v>
      </c>
      <c r="ER1078" t="s">
        <v>36997</v>
      </c>
      <c r="ES1078" t="s">
        <v>36967</v>
      </c>
      <c r="ET1078" t="s">
        <v>37761</v>
      </c>
      <c r="EU1078" t="s">
        <v>36999</v>
      </c>
      <c r="FB1078" t="s">
        <v>35377</v>
      </c>
      <c r="FC1078" t="s">
        <v>37782</v>
      </c>
      <c r="FD1078" t="s">
        <v>29088</v>
      </c>
      <c r="FF1078" t="s">
        <v>36990</v>
      </c>
      <c r="FG1078" t="s">
        <v>36990</v>
      </c>
      <c r="FH1078" t="s">
        <v>37952</v>
      </c>
      <c r="FI1078" t="s">
        <v>37762</v>
      </c>
      <c r="FJ1078" t="s">
        <v>37763</v>
      </c>
      <c r="FK1078" t="s">
        <v>37764</v>
      </c>
      <c r="FL1078" t="s">
        <v>37765</v>
      </c>
      <c r="FM1078" t="s">
        <v>37766</v>
      </c>
      <c r="FN1078" t="s">
        <v>37767</v>
      </c>
      <c r="FO1078" t="s">
        <v>37768</v>
      </c>
      <c r="FP1078" t="s">
        <v>37769</v>
      </c>
      <c r="FQ1078" t="s">
        <v>37028</v>
      </c>
      <c r="FR1078" t="s">
        <v>37008</v>
      </c>
      <c r="FS1078" t="s">
        <v>37009</v>
      </c>
      <c r="FT1078" t="s">
        <v>33461</v>
      </c>
      <c r="FU1078" t="s">
        <v>33461</v>
      </c>
      <c r="FV1078" t="s">
        <v>29088</v>
      </c>
      <c r="FW1078" t="s">
        <v>37030</v>
      </c>
      <c r="FX1078" t="s">
        <v>37031</v>
      </c>
      <c r="FY1078" t="s">
        <v>36971</v>
      </c>
      <c r="FZ1078" t="s">
        <v>36990</v>
      </c>
      <c r="GA1078" t="s">
        <v>37783</v>
      </c>
      <c r="GB1078" t="s">
        <v>36968</v>
      </c>
      <c r="GC1078" t="s">
        <v>37032</v>
      </c>
      <c r="GD1078" t="s">
        <v>37033</v>
      </c>
      <c r="GE1078" t="s">
        <v>37770</v>
      </c>
      <c r="GF1078" t="s">
        <v>37771</v>
      </c>
      <c r="GG1078" t="s">
        <v>37772</v>
      </c>
      <c r="GH1078" t="s">
        <v>37773</v>
      </c>
      <c r="GI1078" t="s">
        <v>37774</v>
      </c>
      <c r="GJ1078" t="s">
        <v>37034</v>
      </c>
      <c r="GK1078" t="s">
        <v>37035</v>
      </c>
      <c r="GL1078" t="s">
        <v>37784</v>
      </c>
      <c r="GM1078" t="s">
        <v>37785</v>
      </c>
      <c r="GN1078" t="s">
        <v>37786</v>
      </c>
      <c r="GO1078" t="s">
        <v>36973</v>
      </c>
      <c r="GP1078" t="s">
        <v>29088</v>
      </c>
      <c r="GQ1078" t="s">
        <v>37010</v>
      </c>
      <c r="GR1078" t="s">
        <v>36969</v>
      </c>
      <c r="GT1078" t="s">
        <v>37011</v>
      </c>
      <c r="GU1078">
        <f t="shared" si="130"/>
        <v>17.5</v>
      </c>
      <c r="GV1078">
        <f t="shared" si="131"/>
        <v>17.5</v>
      </c>
      <c r="GX1078">
        <v>14</v>
      </c>
      <c r="GY1078" t="s">
        <v>37012</v>
      </c>
      <c r="HA1078" t="s">
        <v>37013</v>
      </c>
      <c r="HE1078">
        <v>13.99</v>
      </c>
    </row>
    <row r="1079" spans="1:213">
      <c r="A1079" t="s">
        <v>29123</v>
      </c>
      <c r="B1079" t="s">
        <v>36962</v>
      </c>
      <c r="C1079" t="s">
        <v>36963</v>
      </c>
      <c r="D1079" t="s">
        <v>21391</v>
      </c>
      <c r="E1079">
        <v>1</v>
      </c>
      <c r="F1079" t="s">
        <v>36964</v>
      </c>
      <c r="G1079" t="s">
        <v>38</v>
      </c>
      <c r="H1079" t="s">
        <v>37283</v>
      </c>
      <c r="I1079" t="s">
        <v>34210</v>
      </c>
      <c r="J1079" t="s">
        <v>33297</v>
      </c>
      <c r="K1079" t="s">
        <v>21308</v>
      </c>
      <c r="L1079" t="s">
        <v>33298</v>
      </c>
      <c r="M1079" t="s">
        <v>33343</v>
      </c>
      <c r="N1079" t="s">
        <v>21360</v>
      </c>
      <c r="O1079" t="s">
        <v>33344</v>
      </c>
      <c r="P1079" t="s">
        <v>21282</v>
      </c>
      <c r="Q1079" t="s">
        <v>33300</v>
      </c>
      <c r="T1079" t="s">
        <v>33349</v>
      </c>
      <c r="U1079" t="s">
        <v>37776</v>
      </c>
      <c r="V1079" t="s">
        <v>34104</v>
      </c>
      <c r="W1079" t="s">
        <v>36967</v>
      </c>
      <c r="X1079" t="s">
        <v>36968</v>
      </c>
      <c r="Y1079" t="s">
        <v>36969</v>
      </c>
      <c r="Z1079">
        <v>300</v>
      </c>
      <c r="AA1079">
        <v>236</v>
      </c>
      <c r="AB1079" t="s">
        <v>37018</v>
      </c>
      <c r="AC1079" t="s">
        <v>36990</v>
      </c>
      <c r="AD1079" t="s">
        <v>36971</v>
      </c>
      <c r="AE1079" t="s">
        <v>36972</v>
      </c>
      <c r="AF1079" t="s">
        <v>36973</v>
      </c>
      <c r="AH1079" t="s">
        <v>37757</v>
      </c>
      <c r="AJ1079" t="s">
        <v>36967</v>
      </c>
      <c r="AK1079" t="s">
        <v>33461</v>
      </c>
      <c r="AL1079" t="s">
        <v>37949</v>
      </c>
      <c r="AM1079" t="s">
        <v>37777</v>
      </c>
      <c r="AN1079" t="s">
        <v>29128</v>
      </c>
      <c r="AQ1079" t="s">
        <v>29128</v>
      </c>
      <c r="AR1079" t="s">
        <v>34351</v>
      </c>
      <c r="AW1079" t="s">
        <v>37135</v>
      </c>
      <c r="AX1079" t="s">
        <v>37135</v>
      </c>
      <c r="AY1079" t="s">
        <v>37021</v>
      </c>
      <c r="BA1079" t="s">
        <v>353</v>
      </c>
      <c r="BB1079">
        <v>48</v>
      </c>
      <c r="BC1079" t="s">
        <v>37048</v>
      </c>
      <c r="BD1079" t="s">
        <v>34259</v>
      </c>
      <c r="BE1079" t="s">
        <v>36993</v>
      </c>
      <c r="BF1079">
        <v>0.2</v>
      </c>
      <c r="BG1079" t="str">
        <f>_xlfn.TEXTJOIN("-",TRUE,V1079,AL1079,I1079,BD1079,AR1079)</f>
        <v>AG-B1J-CD-D4-EH</v>
      </c>
      <c r="BH1079" t="s">
        <v>38163</v>
      </c>
      <c r="BJ1079" t="s">
        <v>37960</v>
      </c>
      <c r="BK1079" cm="1">
        <f t="array" ref="BK1079">IF(LEN(TRIM(BG1079))=0,"",SUMPRODUCT(--(LEN(TRIM($BG$5:BG1079))&gt;0)))</f>
        <v>1057</v>
      </c>
      <c r="BL1079" t="str">
        <f>IF(BK1079&lt;&gt;"",_xlfn.BASE(BK1079,36,10),"")</f>
        <v>00000000TD</v>
      </c>
      <c r="BM1079" t="str">
        <f>IF(BL1079&lt;&gt;"","*"&amp;BL1079&amp;"*","")</f>
        <v>*00000000TD*</v>
      </c>
      <c r="BN1079" t="s">
        <v>37959</v>
      </c>
      <c r="BO1079" t="str">
        <f>_xlfn.TEXTJOIN("-",TRUE,N1079,T1079)</f>
        <v>DAT004-M16</v>
      </c>
      <c r="CP1079" t="s">
        <v>37952</v>
      </c>
      <c r="CU1079">
        <v>13.99</v>
      </c>
      <c r="DT1079" t="s">
        <v>37026</v>
      </c>
      <c r="EC1079" s="7">
        <f t="shared" si="129"/>
        <v>17.487500000000001</v>
      </c>
      <c r="EN1079" t="s">
        <v>36995</v>
      </c>
      <c r="EO1079">
        <v>1731138031</v>
      </c>
      <c r="EP1079" t="s">
        <v>36968</v>
      </c>
      <c r="EQ1079" t="s">
        <v>36996</v>
      </c>
      <c r="ER1079" t="s">
        <v>36997</v>
      </c>
      <c r="ES1079" t="s">
        <v>36967</v>
      </c>
      <c r="ET1079" t="s">
        <v>37761</v>
      </c>
      <c r="EU1079" t="s">
        <v>36999</v>
      </c>
      <c r="FB1079" t="s">
        <v>35377</v>
      </c>
      <c r="FC1079" t="s">
        <v>37782</v>
      </c>
      <c r="FD1079" t="s">
        <v>37799</v>
      </c>
      <c r="FF1079" t="s">
        <v>36990</v>
      </c>
      <c r="FG1079" t="s">
        <v>36990</v>
      </c>
      <c r="FH1079" t="s">
        <v>37952</v>
      </c>
      <c r="FI1079" t="s">
        <v>37762</v>
      </c>
      <c r="FJ1079" t="s">
        <v>37763</v>
      </c>
      <c r="FK1079" t="s">
        <v>37764</v>
      </c>
      <c r="FL1079" t="s">
        <v>37765</v>
      </c>
      <c r="FM1079" t="s">
        <v>37766</v>
      </c>
      <c r="FN1079" t="s">
        <v>37767</v>
      </c>
      <c r="FO1079" t="s">
        <v>37768</v>
      </c>
      <c r="FP1079" t="s">
        <v>37769</v>
      </c>
      <c r="FQ1079" t="s">
        <v>37028</v>
      </c>
      <c r="FR1079" t="s">
        <v>37008</v>
      </c>
      <c r="FS1079" t="s">
        <v>37009</v>
      </c>
      <c r="FT1079" t="s">
        <v>33461</v>
      </c>
      <c r="FU1079" t="s">
        <v>33461</v>
      </c>
      <c r="FV1079" t="s">
        <v>37799</v>
      </c>
      <c r="FW1079" t="s">
        <v>37030</v>
      </c>
      <c r="FX1079" t="s">
        <v>37031</v>
      </c>
      <c r="FY1079" t="s">
        <v>36971</v>
      </c>
      <c r="FZ1079" t="s">
        <v>36990</v>
      </c>
      <c r="GA1079" t="s">
        <v>37783</v>
      </c>
      <c r="GB1079" t="s">
        <v>36968</v>
      </c>
      <c r="GC1079" t="s">
        <v>37032</v>
      </c>
      <c r="GD1079" t="s">
        <v>37033</v>
      </c>
      <c r="GE1079" t="s">
        <v>37770</v>
      </c>
      <c r="GF1079" t="s">
        <v>37771</v>
      </c>
      <c r="GG1079" t="s">
        <v>37772</v>
      </c>
      <c r="GH1079" t="s">
        <v>37773</v>
      </c>
      <c r="GI1079" t="s">
        <v>37774</v>
      </c>
      <c r="GJ1079" t="s">
        <v>37034</v>
      </c>
      <c r="GK1079" t="s">
        <v>37035</v>
      </c>
      <c r="GL1079" t="s">
        <v>37784</v>
      </c>
      <c r="GM1079" t="s">
        <v>37785</v>
      </c>
      <c r="GN1079" t="s">
        <v>37786</v>
      </c>
      <c r="GO1079" t="s">
        <v>36973</v>
      </c>
      <c r="GP1079" t="s">
        <v>37799</v>
      </c>
      <c r="GQ1079" t="s">
        <v>37010</v>
      </c>
      <c r="GR1079" t="s">
        <v>36969</v>
      </c>
      <c r="GT1079" t="s">
        <v>37011</v>
      </c>
      <c r="GU1079">
        <f t="shared" si="130"/>
        <v>17.5</v>
      </c>
      <c r="GV1079">
        <f t="shared" si="131"/>
        <v>17.5</v>
      </c>
      <c r="GX1079">
        <v>14</v>
      </c>
      <c r="GY1079" t="s">
        <v>37012</v>
      </c>
      <c r="HA1079" t="s">
        <v>37013</v>
      </c>
      <c r="HE1079">
        <v>13.99</v>
      </c>
    </row>
    <row r="1080" spans="1:213">
      <c r="A1080" t="s">
        <v>29123</v>
      </c>
      <c r="B1080" t="s">
        <v>36962</v>
      </c>
      <c r="C1080" t="s">
        <v>36963</v>
      </c>
      <c r="D1080" t="s">
        <v>21391</v>
      </c>
      <c r="E1080">
        <v>1</v>
      </c>
      <c r="F1080" t="s">
        <v>36964</v>
      </c>
      <c r="G1080" t="s">
        <v>38</v>
      </c>
      <c r="H1080" t="s">
        <v>37283</v>
      </c>
      <c r="I1080" t="s">
        <v>34210</v>
      </c>
      <c r="J1080" t="s">
        <v>33297</v>
      </c>
      <c r="K1080" t="s">
        <v>21308</v>
      </c>
      <c r="L1080" t="s">
        <v>33298</v>
      </c>
      <c r="M1080" t="s">
        <v>33343</v>
      </c>
      <c r="N1080" t="s">
        <v>21360</v>
      </c>
      <c r="O1080" t="s">
        <v>33344</v>
      </c>
      <c r="P1080" t="s">
        <v>21282</v>
      </c>
      <c r="Q1080" t="s">
        <v>33300</v>
      </c>
      <c r="T1080" t="s">
        <v>33349</v>
      </c>
      <c r="U1080" t="s">
        <v>37776</v>
      </c>
      <c r="V1080" t="s">
        <v>34104</v>
      </c>
      <c r="W1080" t="s">
        <v>36967</v>
      </c>
      <c r="X1080" t="s">
        <v>36968</v>
      </c>
      <c r="Y1080" t="s">
        <v>36969</v>
      </c>
      <c r="Z1080">
        <v>300</v>
      </c>
      <c r="AA1080">
        <v>271</v>
      </c>
      <c r="AB1080" t="s">
        <v>37056</v>
      </c>
      <c r="AC1080" t="s">
        <v>36990</v>
      </c>
      <c r="AD1080" t="s">
        <v>36971</v>
      </c>
      <c r="AE1080" t="s">
        <v>36972</v>
      </c>
      <c r="AF1080" t="s">
        <v>36973</v>
      </c>
      <c r="AH1080" t="s">
        <v>37757</v>
      </c>
      <c r="AJ1080" t="s">
        <v>36967</v>
      </c>
      <c r="AK1080" t="s">
        <v>33461</v>
      </c>
      <c r="AL1080" t="s">
        <v>37949</v>
      </c>
      <c r="AM1080" t="s">
        <v>37777</v>
      </c>
      <c r="AN1080" t="s">
        <v>37800</v>
      </c>
      <c r="AQ1080" t="s">
        <v>37800</v>
      </c>
      <c r="AR1080" t="s">
        <v>34353</v>
      </c>
      <c r="AW1080" t="s">
        <v>37135</v>
      </c>
      <c r="AX1080" t="s">
        <v>37135</v>
      </c>
      <c r="AY1080" t="s">
        <v>37058</v>
      </c>
      <c r="BA1080" t="s">
        <v>37059</v>
      </c>
      <c r="BB1080">
        <v>48</v>
      </c>
      <c r="BC1080" t="s">
        <v>37060</v>
      </c>
      <c r="BD1080" t="s">
        <v>34261</v>
      </c>
      <c r="BE1080" t="s">
        <v>36993</v>
      </c>
      <c r="BF1080">
        <v>0.2</v>
      </c>
      <c r="BG1080" t="str">
        <f>_xlfn.TEXTJOIN("-",TRUE,V1080,AL1080,I1080,BD1080,AR1080)</f>
        <v>AG-B1J-CD-D5-EI</v>
      </c>
      <c r="BH1080" t="s">
        <v>38164</v>
      </c>
      <c r="BJ1080" t="s">
        <v>37962</v>
      </c>
      <c r="BK1080" cm="1">
        <f t="array" ref="BK1080">IF(LEN(TRIM(BG1080))=0,"",SUMPRODUCT(--(LEN(TRIM($BG$5:BG1080))&gt;0)))</f>
        <v>1058</v>
      </c>
      <c r="BL1080" t="str">
        <f>IF(BK1080&lt;&gt;"",_xlfn.BASE(BK1080,36,10),"")</f>
        <v>00000000TE</v>
      </c>
      <c r="BM1080" t="str">
        <f>IF(BL1080&lt;&gt;"","*"&amp;BL1080&amp;"*","")</f>
        <v>*00000000TE*</v>
      </c>
      <c r="BN1080" t="s">
        <v>37961</v>
      </c>
      <c r="BO1080" t="str">
        <f>_xlfn.TEXTJOIN("-",TRUE,N1080,T1080)</f>
        <v>DAT004-M16</v>
      </c>
      <c r="CP1080" t="s">
        <v>37952</v>
      </c>
      <c r="CU1080">
        <v>16.989999999999998</v>
      </c>
      <c r="DT1080" t="s">
        <v>37026</v>
      </c>
      <c r="EC1080" s="7">
        <f t="shared" si="129"/>
        <v>21.237499999999997</v>
      </c>
      <c r="EN1080" t="s">
        <v>36995</v>
      </c>
      <c r="EO1080">
        <v>1731138031</v>
      </c>
      <c r="EP1080" t="s">
        <v>36968</v>
      </c>
      <c r="EQ1080" t="s">
        <v>36996</v>
      </c>
      <c r="ER1080" t="s">
        <v>36997</v>
      </c>
      <c r="ES1080" t="s">
        <v>36967</v>
      </c>
      <c r="ET1080" t="s">
        <v>37761</v>
      </c>
      <c r="EU1080" t="s">
        <v>36999</v>
      </c>
      <c r="FB1080" t="s">
        <v>35377</v>
      </c>
      <c r="FC1080" t="s">
        <v>37782</v>
      </c>
      <c r="FD1080" t="s">
        <v>37800</v>
      </c>
      <c r="FF1080" t="s">
        <v>36990</v>
      </c>
      <c r="FG1080" t="s">
        <v>36990</v>
      </c>
      <c r="FH1080" t="s">
        <v>37952</v>
      </c>
      <c r="FI1080" t="s">
        <v>37762</v>
      </c>
      <c r="FJ1080" t="s">
        <v>37763</v>
      </c>
      <c r="FK1080" t="s">
        <v>37764</v>
      </c>
      <c r="FL1080" t="s">
        <v>37765</v>
      </c>
      <c r="FM1080" t="s">
        <v>37766</v>
      </c>
      <c r="FN1080" t="s">
        <v>37767</v>
      </c>
      <c r="FO1080" t="s">
        <v>37768</v>
      </c>
      <c r="FP1080" t="s">
        <v>37769</v>
      </c>
      <c r="FQ1080" t="s">
        <v>37028</v>
      </c>
      <c r="FR1080" t="s">
        <v>37008</v>
      </c>
      <c r="FS1080" t="s">
        <v>37009</v>
      </c>
      <c r="FT1080" t="s">
        <v>33461</v>
      </c>
      <c r="FU1080" t="s">
        <v>33461</v>
      </c>
      <c r="FV1080" t="s">
        <v>37800</v>
      </c>
      <c r="FW1080" t="s">
        <v>37030</v>
      </c>
      <c r="FX1080" t="s">
        <v>37031</v>
      </c>
      <c r="FY1080" t="s">
        <v>36971</v>
      </c>
      <c r="FZ1080" t="s">
        <v>36990</v>
      </c>
      <c r="GA1080" t="s">
        <v>37783</v>
      </c>
      <c r="GB1080" t="s">
        <v>36968</v>
      </c>
      <c r="GC1080" t="s">
        <v>37032</v>
      </c>
      <c r="GD1080" t="s">
        <v>37033</v>
      </c>
      <c r="GE1080" t="s">
        <v>37770</v>
      </c>
      <c r="GF1080" t="s">
        <v>37771</v>
      </c>
      <c r="GG1080" t="s">
        <v>37772</v>
      </c>
      <c r="GH1080" t="s">
        <v>37773</v>
      </c>
      <c r="GI1080" t="s">
        <v>37774</v>
      </c>
      <c r="GJ1080" t="s">
        <v>37034</v>
      </c>
      <c r="GK1080" t="s">
        <v>37035</v>
      </c>
      <c r="GL1080" t="s">
        <v>37784</v>
      </c>
      <c r="GM1080" t="s">
        <v>37785</v>
      </c>
      <c r="GN1080" t="s">
        <v>37786</v>
      </c>
      <c r="GO1080" t="s">
        <v>36973</v>
      </c>
      <c r="GP1080" t="s">
        <v>37800</v>
      </c>
      <c r="GQ1080" t="s">
        <v>37010</v>
      </c>
      <c r="GR1080" t="s">
        <v>36969</v>
      </c>
      <c r="GT1080" t="s">
        <v>37011</v>
      </c>
      <c r="GU1080">
        <f t="shared" si="130"/>
        <v>21.25</v>
      </c>
      <c r="GV1080">
        <f t="shared" si="131"/>
        <v>21.25</v>
      </c>
      <c r="GX1080">
        <v>17</v>
      </c>
      <c r="GY1080" t="s">
        <v>37012</v>
      </c>
      <c r="HA1080" t="s">
        <v>37013</v>
      </c>
      <c r="HE1080">
        <v>16.989999999999998</v>
      </c>
    </row>
    <row r="1081" spans="1:213">
      <c r="A1081" t="s">
        <v>29123</v>
      </c>
      <c r="B1081" t="s">
        <v>36962</v>
      </c>
      <c r="C1081" t="s">
        <v>36963</v>
      </c>
      <c r="D1081" t="s">
        <v>21391</v>
      </c>
      <c r="E1081">
        <v>1</v>
      </c>
      <c r="F1081" t="s">
        <v>36964</v>
      </c>
      <c r="G1081" t="s">
        <v>38</v>
      </c>
      <c r="H1081" t="s">
        <v>37283</v>
      </c>
      <c r="I1081" t="s">
        <v>34210</v>
      </c>
      <c r="J1081" t="s">
        <v>33297</v>
      </c>
      <c r="K1081" t="s">
        <v>21308</v>
      </c>
      <c r="L1081" t="s">
        <v>33298</v>
      </c>
      <c r="M1081" t="s">
        <v>33343</v>
      </c>
      <c r="N1081" t="s">
        <v>21360</v>
      </c>
      <c r="O1081" t="s">
        <v>33344</v>
      </c>
      <c r="P1081" t="s">
        <v>21282</v>
      </c>
      <c r="Q1081" t="s">
        <v>33300</v>
      </c>
      <c r="T1081" t="s">
        <v>33349</v>
      </c>
      <c r="U1081" t="s">
        <v>37776</v>
      </c>
      <c r="V1081" t="s">
        <v>34104</v>
      </c>
      <c r="W1081" t="s">
        <v>36967</v>
      </c>
      <c r="X1081" t="s">
        <v>36968</v>
      </c>
      <c r="Y1081" t="s">
        <v>36969</v>
      </c>
      <c r="Z1081">
        <v>300</v>
      </c>
      <c r="AA1081">
        <v>279</v>
      </c>
      <c r="AB1081" t="s">
        <v>37056</v>
      </c>
      <c r="AC1081" t="s">
        <v>36990</v>
      </c>
      <c r="AD1081" t="s">
        <v>36971</v>
      </c>
      <c r="AE1081" t="s">
        <v>36972</v>
      </c>
      <c r="AF1081" t="s">
        <v>36973</v>
      </c>
      <c r="AH1081" t="s">
        <v>37757</v>
      </c>
      <c r="AJ1081" t="s">
        <v>36967</v>
      </c>
      <c r="AK1081" t="s">
        <v>33461</v>
      </c>
      <c r="AL1081" t="s">
        <v>37949</v>
      </c>
      <c r="AM1081" t="s">
        <v>37777</v>
      </c>
      <c r="AN1081" t="s">
        <v>21762</v>
      </c>
      <c r="AQ1081" t="s">
        <v>21762</v>
      </c>
      <c r="AR1081" t="s">
        <v>34355</v>
      </c>
      <c r="AW1081" t="s">
        <v>37135</v>
      </c>
      <c r="AX1081" t="s">
        <v>37135</v>
      </c>
      <c r="AY1081" t="s">
        <v>37058</v>
      </c>
      <c r="BA1081" t="s">
        <v>37059</v>
      </c>
      <c r="BB1081">
        <v>48</v>
      </c>
      <c r="BC1081" t="s">
        <v>37060</v>
      </c>
      <c r="BD1081" t="s">
        <v>34261</v>
      </c>
      <c r="BE1081" t="s">
        <v>36993</v>
      </c>
      <c r="BF1081">
        <v>0.2</v>
      </c>
      <c r="BG1081" t="str">
        <f>_xlfn.TEXTJOIN("-",TRUE,V1081,AL1081,I1081,BD1081,AR1081)</f>
        <v>AG-B1J-CD-D5-EJ</v>
      </c>
      <c r="BH1081" t="s">
        <v>38165</v>
      </c>
      <c r="BJ1081" t="s">
        <v>37964</v>
      </c>
      <c r="BK1081" cm="1">
        <f t="array" ref="BK1081">IF(LEN(TRIM(BG1081))=0,"",SUMPRODUCT(--(LEN(TRIM($BG$5:BG1081))&gt;0)))</f>
        <v>1059</v>
      </c>
      <c r="BL1081" t="str">
        <f>IF(BK1081&lt;&gt;"",_xlfn.BASE(BK1081,36,10),"")</f>
        <v>00000000TF</v>
      </c>
      <c r="BM1081" t="str">
        <f>IF(BL1081&lt;&gt;"","*"&amp;BL1081&amp;"*","")</f>
        <v>*00000000TF*</v>
      </c>
      <c r="BN1081" t="s">
        <v>37963</v>
      </c>
      <c r="BO1081" t="str">
        <f>_xlfn.TEXTJOIN("-",TRUE,N1081,T1081)</f>
        <v>DAT004-M16</v>
      </c>
      <c r="CP1081" t="s">
        <v>37952</v>
      </c>
      <c r="CU1081">
        <v>16.989999999999998</v>
      </c>
      <c r="DT1081" t="s">
        <v>37026</v>
      </c>
      <c r="EC1081" s="7">
        <f t="shared" si="129"/>
        <v>21.237499999999997</v>
      </c>
      <c r="EN1081" t="s">
        <v>36995</v>
      </c>
      <c r="EO1081">
        <v>1731138031</v>
      </c>
      <c r="EP1081" t="s">
        <v>36968</v>
      </c>
      <c r="EQ1081" t="s">
        <v>36996</v>
      </c>
      <c r="ER1081" t="s">
        <v>36997</v>
      </c>
      <c r="ES1081" t="s">
        <v>36967</v>
      </c>
      <c r="ET1081" t="s">
        <v>37761</v>
      </c>
      <c r="EU1081" t="s">
        <v>36999</v>
      </c>
      <c r="FB1081" t="s">
        <v>35377</v>
      </c>
      <c r="FC1081" t="s">
        <v>37782</v>
      </c>
      <c r="FD1081" t="s">
        <v>21762</v>
      </c>
      <c r="FF1081" t="s">
        <v>36990</v>
      </c>
      <c r="FG1081" t="s">
        <v>36990</v>
      </c>
      <c r="FH1081" t="s">
        <v>37952</v>
      </c>
      <c r="FI1081" t="s">
        <v>37762</v>
      </c>
      <c r="FJ1081" t="s">
        <v>37763</v>
      </c>
      <c r="FK1081" t="s">
        <v>37764</v>
      </c>
      <c r="FL1081" t="s">
        <v>37765</v>
      </c>
      <c r="FM1081" t="s">
        <v>37766</v>
      </c>
      <c r="FN1081" t="s">
        <v>37767</v>
      </c>
      <c r="FO1081" t="s">
        <v>37768</v>
      </c>
      <c r="FP1081" t="s">
        <v>37769</v>
      </c>
      <c r="FQ1081" t="s">
        <v>37028</v>
      </c>
      <c r="FR1081" t="s">
        <v>37008</v>
      </c>
      <c r="FS1081" t="s">
        <v>37009</v>
      </c>
      <c r="FT1081" t="s">
        <v>33461</v>
      </c>
      <c r="FU1081" t="s">
        <v>33461</v>
      </c>
      <c r="FV1081" t="s">
        <v>21762</v>
      </c>
      <c r="FW1081" t="s">
        <v>37030</v>
      </c>
      <c r="FX1081" t="s">
        <v>37031</v>
      </c>
      <c r="FY1081" t="s">
        <v>36971</v>
      </c>
      <c r="FZ1081" t="s">
        <v>36990</v>
      </c>
      <c r="GA1081" t="s">
        <v>37783</v>
      </c>
      <c r="GB1081" t="s">
        <v>36968</v>
      </c>
      <c r="GC1081" t="s">
        <v>37032</v>
      </c>
      <c r="GD1081" t="s">
        <v>37033</v>
      </c>
      <c r="GE1081" t="s">
        <v>37770</v>
      </c>
      <c r="GF1081" t="s">
        <v>37771</v>
      </c>
      <c r="GG1081" t="s">
        <v>37772</v>
      </c>
      <c r="GH1081" t="s">
        <v>37773</v>
      </c>
      <c r="GI1081" t="s">
        <v>37774</v>
      </c>
      <c r="GJ1081" t="s">
        <v>37034</v>
      </c>
      <c r="GK1081" t="s">
        <v>37035</v>
      </c>
      <c r="GL1081" t="s">
        <v>37784</v>
      </c>
      <c r="GM1081" t="s">
        <v>37785</v>
      </c>
      <c r="GN1081" t="s">
        <v>37786</v>
      </c>
      <c r="GO1081" t="s">
        <v>36973</v>
      </c>
      <c r="GP1081" t="s">
        <v>21762</v>
      </c>
      <c r="GQ1081" t="s">
        <v>37010</v>
      </c>
      <c r="GR1081" t="s">
        <v>36969</v>
      </c>
      <c r="GT1081" t="s">
        <v>37011</v>
      </c>
      <c r="GU1081">
        <f t="shared" si="130"/>
        <v>21.25</v>
      </c>
      <c r="GV1081">
        <f t="shared" si="131"/>
        <v>21.25</v>
      </c>
      <c r="GX1081">
        <v>17</v>
      </c>
      <c r="GY1081" t="s">
        <v>37012</v>
      </c>
      <c r="HA1081" t="s">
        <v>37013</v>
      </c>
      <c r="HE1081">
        <v>16.989999999999998</v>
      </c>
    </row>
    <row r="1082" spans="1:213">
      <c r="A1082" t="s">
        <v>29123</v>
      </c>
      <c r="B1082" t="s">
        <v>36962</v>
      </c>
      <c r="C1082" t="s">
        <v>36963</v>
      </c>
      <c r="D1082" t="s">
        <v>21391</v>
      </c>
      <c r="E1082">
        <v>1</v>
      </c>
      <c r="F1082" t="s">
        <v>36964</v>
      </c>
      <c r="G1082" t="s">
        <v>38</v>
      </c>
      <c r="H1082" t="s">
        <v>37283</v>
      </c>
      <c r="I1082" t="s">
        <v>34210</v>
      </c>
      <c r="J1082" t="s">
        <v>33297</v>
      </c>
      <c r="K1082" t="s">
        <v>21308</v>
      </c>
      <c r="L1082" t="s">
        <v>33298</v>
      </c>
      <c r="M1082" t="s">
        <v>33343</v>
      </c>
      <c r="N1082" t="s">
        <v>21360</v>
      </c>
      <c r="O1082" t="s">
        <v>33344</v>
      </c>
      <c r="P1082" t="s">
        <v>21282</v>
      </c>
      <c r="Q1082" t="s">
        <v>33300</v>
      </c>
      <c r="T1082" t="s">
        <v>33349</v>
      </c>
      <c r="U1082" t="s">
        <v>37776</v>
      </c>
      <c r="V1082" t="s">
        <v>34104</v>
      </c>
      <c r="W1082" t="s">
        <v>36967</v>
      </c>
      <c r="X1082" t="s">
        <v>36968</v>
      </c>
      <c r="Y1082" t="s">
        <v>36969</v>
      </c>
      <c r="Z1082">
        <v>400</v>
      </c>
      <c r="AA1082">
        <v>359</v>
      </c>
      <c r="AB1082" t="s">
        <v>37056</v>
      </c>
      <c r="AC1082" t="s">
        <v>36990</v>
      </c>
      <c r="AD1082" t="s">
        <v>36971</v>
      </c>
      <c r="AE1082" t="s">
        <v>36972</v>
      </c>
      <c r="AF1082" t="s">
        <v>36973</v>
      </c>
      <c r="AH1082" t="s">
        <v>37757</v>
      </c>
      <c r="AJ1082" t="s">
        <v>36967</v>
      </c>
      <c r="AK1082" t="s">
        <v>33461</v>
      </c>
      <c r="AL1082" t="s">
        <v>37949</v>
      </c>
      <c r="AM1082" t="s">
        <v>37777</v>
      </c>
      <c r="AN1082" t="s">
        <v>21772</v>
      </c>
      <c r="AQ1082" t="s">
        <v>21772</v>
      </c>
      <c r="AR1082" t="s">
        <v>34357</v>
      </c>
      <c r="AW1082" t="s">
        <v>37135</v>
      </c>
      <c r="AX1082" t="s">
        <v>37135</v>
      </c>
      <c r="AY1082" t="s">
        <v>37058</v>
      </c>
      <c r="BA1082" t="s">
        <v>37059</v>
      </c>
      <c r="BB1082">
        <v>48</v>
      </c>
      <c r="BC1082" t="s">
        <v>37819</v>
      </c>
      <c r="BD1082" t="s">
        <v>34263</v>
      </c>
      <c r="BE1082" t="s">
        <v>36993</v>
      </c>
      <c r="BF1082">
        <v>0.2</v>
      </c>
      <c r="BG1082" t="str">
        <f>_xlfn.TEXTJOIN("-",TRUE,V1082,AL1082,I1082,BD1082,AR1082)</f>
        <v>AG-B1J-CD-D6-EK</v>
      </c>
      <c r="BH1082" t="s">
        <v>38166</v>
      </c>
      <c r="BJ1082" t="s">
        <v>37966</v>
      </c>
      <c r="BK1082" cm="1">
        <f t="array" ref="BK1082">IF(LEN(TRIM(BG1082))=0,"",SUMPRODUCT(--(LEN(TRIM($BG$5:BG1082))&gt;0)))</f>
        <v>1060</v>
      </c>
      <c r="BL1082" t="str">
        <f>IF(BK1082&lt;&gt;"",_xlfn.BASE(BK1082,36,10),"")</f>
        <v>00000000TG</v>
      </c>
      <c r="BM1082" t="str">
        <f>IF(BL1082&lt;&gt;"","*"&amp;BL1082&amp;"*","")</f>
        <v>*00000000TG*</v>
      </c>
      <c r="BN1082" t="s">
        <v>37965</v>
      </c>
      <c r="BO1082" t="str">
        <f>_xlfn.TEXTJOIN("-",TRUE,N1082,T1082)</f>
        <v>DAT004-M16</v>
      </c>
      <c r="CP1082" t="s">
        <v>37952</v>
      </c>
      <c r="CU1082">
        <v>16.989999999999998</v>
      </c>
      <c r="DT1082" t="s">
        <v>37026</v>
      </c>
      <c r="EC1082" s="7">
        <f t="shared" si="129"/>
        <v>21.237499999999997</v>
      </c>
      <c r="EN1082" t="s">
        <v>36995</v>
      </c>
      <c r="EO1082">
        <v>1731138031</v>
      </c>
      <c r="EP1082" t="s">
        <v>36968</v>
      </c>
      <c r="EQ1082" t="s">
        <v>36996</v>
      </c>
      <c r="ER1082" t="s">
        <v>36997</v>
      </c>
      <c r="ES1082" t="s">
        <v>36967</v>
      </c>
      <c r="ET1082" t="s">
        <v>37761</v>
      </c>
      <c r="EU1082" t="s">
        <v>36999</v>
      </c>
      <c r="FB1082" t="s">
        <v>35377</v>
      </c>
      <c r="FC1082" t="s">
        <v>37782</v>
      </c>
      <c r="FD1082" t="s">
        <v>21772</v>
      </c>
      <c r="FF1082" t="s">
        <v>36990</v>
      </c>
      <c r="FG1082" t="s">
        <v>36990</v>
      </c>
      <c r="FH1082" t="s">
        <v>37952</v>
      </c>
      <c r="FI1082" t="s">
        <v>37762</v>
      </c>
      <c r="FJ1082" t="s">
        <v>37763</v>
      </c>
      <c r="FK1082" t="s">
        <v>37764</v>
      </c>
      <c r="FL1082" t="s">
        <v>37765</v>
      </c>
      <c r="FM1082" t="s">
        <v>37766</v>
      </c>
      <c r="FN1082" t="s">
        <v>37767</v>
      </c>
      <c r="FO1082" t="s">
        <v>37768</v>
      </c>
      <c r="FP1082" t="s">
        <v>37769</v>
      </c>
      <c r="FQ1082" t="s">
        <v>37028</v>
      </c>
      <c r="FR1082" t="s">
        <v>37008</v>
      </c>
      <c r="FS1082" t="s">
        <v>37009</v>
      </c>
      <c r="FT1082" t="s">
        <v>33461</v>
      </c>
      <c r="FU1082" t="s">
        <v>33461</v>
      </c>
      <c r="FV1082" t="s">
        <v>21772</v>
      </c>
      <c r="FW1082" t="s">
        <v>37030</v>
      </c>
      <c r="FX1082" t="s">
        <v>37031</v>
      </c>
      <c r="FY1082" t="s">
        <v>36971</v>
      </c>
      <c r="FZ1082" t="s">
        <v>36990</v>
      </c>
      <c r="GA1082" t="s">
        <v>37783</v>
      </c>
      <c r="GB1082" t="s">
        <v>36968</v>
      </c>
      <c r="GC1082" t="s">
        <v>37032</v>
      </c>
      <c r="GD1082" t="s">
        <v>37033</v>
      </c>
      <c r="GE1082" t="s">
        <v>37770</v>
      </c>
      <c r="GF1082" t="s">
        <v>37771</v>
      </c>
      <c r="GG1082" t="s">
        <v>37772</v>
      </c>
      <c r="GH1082" t="s">
        <v>37773</v>
      </c>
      <c r="GI1082" t="s">
        <v>37774</v>
      </c>
      <c r="GJ1082" t="s">
        <v>37034</v>
      </c>
      <c r="GK1082" t="s">
        <v>37035</v>
      </c>
      <c r="GL1082" t="s">
        <v>37784</v>
      </c>
      <c r="GM1082" t="s">
        <v>37785</v>
      </c>
      <c r="GN1082" t="s">
        <v>37786</v>
      </c>
      <c r="GO1082" t="s">
        <v>36973</v>
      </c>
      <c r="GP1082" t="s">
        <v>21772</v>
      </c>
      <c r="GQ1082" t="s">
        <v>37010</v>
      </c>
      <c r="GR1082" t="s">
        <v>36969</v>
      </c>
      <c r="GT1082" t="s">
        <v>37011</v>
      </c>
      <c r="GU1082">
        <f t="shared" si="130"/>
        <v>21.25</v>
      </c>
      <c r="GV1082">
        <f t="shared" si="131"/>
        <v>21.25</v>
      </c>
      <c r="GX1082">
        <v>17</v>
      </c>
      <c r="GY1082" t="s">
        <v>37012</v>
      </c>
      <c r="HA1082" t="s">
        <v>37013</v>
      </c>
      <c r="HE1082">
        <v>16.989999999999998</v>
      </c>
    </row>
    <row r="1083" spans="1:213">
      <c r="A1083" t="s">
        <v>29123</v>
      </c>
      <c r="B1083" t="s">
        <v>36962</v>
      </c>
      <c r="C1083" t="s">
        <v>36963</v>
      </c>
      <c r="D1083" t="s">
        <v>21391</v>
      </c>
      <c r="E1083">
        <v>1</v>
      </c>
      <c r="F1083" t="s">
        <v>36964</v>
      </c>
      <c r="G1083" t="s">
        <v>38</v>
      </c>
      <c r="H1083" t="s">
        <v>37283</v>
      </c>
      <c r="I1083" t="s">
        <v>34210</v>
      </c>
      <c r="J1083" t="s">
        <v>33297</v>
      </c>
      <c r="K1083" t="s">
        <v>21308</v>
      </c>
      <c r="L1083" t="s">
        <v>33298</v>
      </c>
      <c r="M1083" t="s">
        <v>33343</v>
      </c>
      <c r="N1083" t="s">
        <v>21360</v>
      </c>
      <c r="O1083" t="s">
        <v>33344</v>
      </c>
      <c r="P1083" t="s">
        <v>21282</v>
      </c>
      <c r="Q1083" t="s">
        <v>33300</v>
      </c>
      <c r="T1083" t="s">
        <v>33349</v>
      </c>
      <c r="U1083" t="s">
        <v>37776</v>
      </c>
      <c r="V1083" t="s">
        <v>34104</v>
      </c>
      <c r="W1083" t="s">
        <v>36967</v>
      </c>
      <c r="X1083" t="s">
        <v>36968</v>
      </c>
      <c r="Y1083" t="s">
        <v>36969</v>
      </c>
      <c r="Z1083">
        <v>200</v>
      </c>
      <c r="AA1083">
        <v>171</v>
      </c>
      <c r="AB1083" t="s">
        <v>37018</v>
      </c>
      <c r="AC1083" t="s">
        <v>36990</v>
      </c>
      <c r="AD1083" t="s">
        <v>36971</v>
      </c>
      <c r="AE1083" t="s">
        <v>36972</v>
      </c>
      <c r="AF1083" t="s">
        <v>36973</v>
      </c>
      <c r="AH1083" t="s">
        <v>37757</v>
      </c>
      <c r="AJ1083" t="s">
        <v>36967</v>
      </c>
      <c r="AK1083" t="s">
        <v>29023</v>
      </c>
      <c r="AL1083" t="s">
        <v>37967</v>
      </c>
      <c r="AM1083" t="s">
        <v>37777</v>
      </c>
      <c r="AN1083" t="s">
        <v>28824</v>
      </c>
      <c r="AQ1083" t="s">
        <v>28824</v>
      </c>
      <c r="AR1083" t="s">
        <v>34343</v>
      </c>
      <c r="AW1083" t="s">
        <v>37135</v>
      </c>
      <c r="AX1083" t="s">
        <v>37135</v>
      </c>
      <c r="AY1083" t="s">
        <v>37021</v>
      </c>
      <c r="BA1083" t="s">
        <v>353</v>
      </c>
      <c r="BB1083">
        <v>48</v>
      </c>
      <c r="BC1083" t="s">
        <v>37022</v>
      </c>
      <c r="BD1083" t="s">
        <v>28739</v>
      </c>
      <c r="BE1083" t="s">
        <v>36993</v>
      </c>
      <c r="BF1083">
        <v>0.2</v>
      </c>
      <c r="BG1083" t="str">
        <f>_xlfn.TEXTJOIN("-",TRUE,V1083,AL1083,I1083,BD1083,AR1083)</f>
        <v>AG-B1M-CD-D3-ED</v>
      </c>
      <c r="BH1083" t="s">
        <v>38167</v>
      </c>
      <c r="BJ1083" t="s">
        <v>37969</v>
      </c>
      <c r="BK1083" cm="1">
        <f t="array" ref="BK1083">IF(LEN(TRIM(BG1083))=0,"",SUMPRODUCT(--(LEN(TRIM($BG$5:BG1083))&gt;0)))</f>
        <v>1061</v>
      </c>
      <c r="BL1083" t="str">
        <f>IF(BK1083&lt;&gt;"",_xlfn.BASE(BK1083,36,10),"")</f>
        <v>00000000TH</v>
      </c>
      <c r="BM1083" t="str">
        <f>IF(BL1083&lt;&gt;"","*"&amp;BL1083&amp;"*","")</f>
        <v>*00000000TH*</v>
      </c>
      <c r="BN1083" t="s">
        <v>37968</v>
      </c>
      <c r="BO1083" t="str">
        <f>_xlfn.TEXTJOIN("-",TRUE,N1083,T1083)</f>
        <v>DAT004-M16</v>
      </c>
      <c r="CP1083" t="s">
        <v>37970</v>
      </c>
      <c r="CU1083">
        <v>13.99</v>
      </c>
      <c r="DT1083" t="s">
        <v>37026</v>
      </c>
      <c r="EC1083" s="7">
        <f t="shared" si="129"/>
        <v>17.487500000000001</v>
      </c>
      <c r="EN1083" t="s">
        <v>36995</v>
      </c>
      <c r="EO1083">
        <v>1731138031</v>
      </c>
      <c r="EP1083" t="s">
        <v>36968</v>
      </c>
      <c r="EQ1083" t="s">
        <v>36996</v>
      </c>
      <c r="ER1083" t="s">
        <v>36997</v>
      </c>
      <c r="ES1083" t="s">
        <v>36967</v>
      </c>
      <c r="ET1083" t="s">
        <v>37761</v>
      </c>
      <c r="EU1083" t="s">
        <v>36999</v>
      </c>
      <c r="FB1083" t="s">
        <v>35377</v>
      </c>
      <c r="FC1083" t="s">
        <v>37782</v>
      </c>
      <c r="FD1083" t="s">
        <v>28824</v>
      </c>
      <c r="FF1083" t="s">
        <v>36990</v>
      </c>
      <c r="FG1083" t="s">
        <v>36990</v>
      </c>
      <c r="FH1083" t="s">
        <v>37970</v>
      </c>
      <c r="FI1083" t="s">
        <v>37762</v>
      </c>
      <c r="FJ1083" t="s">
        <v>37763</v>
      </c>
      <c r="FK1083" t="s">
        <v>37764</v>
      </c>
      <c r="FL1083" t="s">
        <v>37765</v>
      </c>
      <c r="FM1083" t="s">
        <v>37766</v>
      </c>
      <c r="FN1083" t="s">
        <v>37767</v>
      </c>
      <c r="FO1083" t="s">
        <v>37768</v>
      </c>
      <c r="FP1083" t="s">
        <v>37769</v>
      </c>
      <c r="FQ1083" t="s">
        <v>37028</v>
      </c>
      <c r="FR1083" t="s">
        <v>37008</v>
      </c>
      <c r="FS1083" t="s">
        <v>37009</v>
      </c>
      <c r="FT1083" t="s">
        <v>29023</v>
      </c>
      <c r="FU1083" t="s">
        <v>29023</v>
      </c>
      <c r="FV1083" t="s">
        <v>28824</v>
      </c>
      <c r="FW1083" t="s">
        <v>37030</v>
      </c>
      <c r="FX1083" t="s">
        <v>37031</v>
      </c>
      <c r="FY1083" t="s">
        <v>36971</v>
      </c>
      <c r="FZ1083" t="s">
        <v>36990</v>
      </c>
      <c r="GA1083" t="s">
        <v>37783</v>
      </c>
      <c r="GB1083" t="s">
        <v>36968</v>
      </c>
      <c r="GC1083" t="s">
        <v>37032</v>
      </c>
      <c r="GD1083" t="s">
        <v>37033</v>
      </c>
      <c r="GE1083" t="s">
        <v>37770</v>
      </c>
      <c r="GF1083" t="s">
        <v>37771</v>
      </c>
      <c r="GG1083" t="s">
        <v>37772</v>
      </c>
      <c r="GH1083" t="s">
        <v>37773</v>
      </c>
      <c r="GI1083" t="s">
        <v>37774</v>
      </c>
      <c r="GJ1083" t="s">
        <v>37034</v>
      </c>
      <c r="GK1083" t="s">
        <v>37035</v>
      </c>
      <c r="GL1083" t="s">
        <v>37784</v>
      </c>
      <c r="GM1083" t="s">
        <v>37785</v>
      </c>
      <c r="GN1083" t="s">
        <v>37786</v>
      </c>
      <c r="GO1083" t="s">
        <v>36973</v>
      </c>
      <c r="GP1083" t="s">
        <v>28824</v>
      </c>
      <c r="GQ1083" t="s">
        <v>37010</v>
      </c>
      <c r="GR1083" t="s">
        <v>36969</v>
      </c>
      <c r="GT1083" t="s">
        <v>37011</v>
      </c>
      <c r="GU1083">
        <f t="shared" si="130"/>
        <v>17.5</v>
      </c>
      <c r="GV1083">
        <f t="shared" si="131"/>
        <v>17.5</v>
      </c>
      <c r="GX1083">
        <v>14</v>
      </c>
      <c r="GY1083" t="s">
        <v>37012</v>
      </c>
      <c r="HA1083" t="s">
        <v>37013</v>
      </c>
      <c r="HE1083">
        <v>13.99</v>
      </c>
    </row>
    <row r="1084" spans="1:213">
      <c r="A1084" t="s">
        <v>29123</v>
      </c>
      <c r="B1084" t="s">
        <v>36962</v>
      </c>
      <c r="C1084" t="s">
        <v>36963</v>
      </c>
      <c r="D1084" t="s">
        <v>21391</v>
      </c>
      <c r="E1084">
        <v>1</v>
      </c>
      <c r="F1084" t="s">
        <v>36964</v>
      </c>
      <c r="G1084" t="s">
        <v>38</v>
      </c>
      <c r="H1084" t="s">
        <v>37283</v>
      </c>
      <c r="I1084" t="s">
        <v>34210</v>
      </c>
      <c r="J1084" t="s">
        <v>33297</v>
      </c>
      <c r="K1084" t="s">
        <v>21308</v>
      </c>
      <c r="L1084" t="s">
        <v>33298</v>
      </c>
      <c r="M1084" t="s">
        <v>33343</v>
      </c>
      <c r="N1084" t="s">
        <v>21360</v>
      </c>
      <c r="O1084" t="s">
        <v>33344</v>
      </c>
      <c r="P1084" t="s">
        <v>21282</v>
      </c>
      <c r="Q1084" t="s">
        <v>33300</v>
      </c>
      <c r="T1084" t="s">
        <v>33349</v>
      </c>
      <c r="U1084" t="s">
        <v>37776</v>
      </c>
      <c r="V1084" t="s">
        <v>34104</v>
      </c>
      <c r="W1084" t="s">
        <v>36967</v>
      </c>
      <c r="X1084" t="s">
        <v>36968</v>
      </c>
      <c r="Y1084" t="s">
        <v>36969</v>
      </c>
      <c r="Z1084">
        <v>200</v>
      </c>
      <c r="AA1084">
        <v>186</v>
      </c>
      <c r="AB1084" t="s">
        <v>37018</v>
      </c>
      <c r="AC1084" t="s">
        <v>36990</v>
      </c>
      <c r="AD1084" t="s">
        <v>36971</v>
      </c>
      <c r="AE1084" t="s">
        <v>36972</v>
      </c>
      <c r="AF1084" t="s">
        <v>36973</v>
      </c>
      <c r="AH1084" t="s">
        <v>37757</v>
      </c>
      <c r="AJ1084" t="s">
        <v>36967</v>
      </c>
      <c r="AK1084" t="s">
        <v>29023</v>
      </c>
      <c r="AL1084" t="s">
        <v>37967</v>
      </c>
      <c r="AM1084" t="s">
        <v>37777</v>
      </c>
      <c r="AN1084" t="s">
        <v>28795</v>
      </c>
      <c r="AQ1084" t="s">
        <v>28795</v>
      </c>
      <c r="AR1084" t="s">
        <v>34345</v>
      </c>
      <c r="AW1084" t="s">
        <v>37135</v>
      </c>
      <c r="AX1084" t="s">
        <v>37135</v>
      </c>
      <c r="AY1084" t="s">
        <v>37021</v>
      </c>
      <c r="BA1084" t="s">
        <v>353</v>
      </c>
      <c r="BB1084">
        <v>48</v>
      </c>
      <c r="BC1084" t="s">
        <v>37022</v>
      </c>
      <c r="BD1084" t="s">
        <v>28739</v>
      </c>
      <c r="BE1084" t="s">
        <v>36993</v>
      </c>
      <c r="BF1084">
        <v>0.2</v>
      </c>
      <c r="BG1084" t="str">
        <f>_xlfn.TEXTJOIN("-",TRUE,V1084,AL1084,I1084,BD1084,AR1084)</f>
        <v>AG-B1M-CD-D3-EE</v>
      </c>
      <c r="BH1084" t="s">
        <v>38168</v>
      </c>
      <c r="BJ1084" t="s">
        <v>37972</v>
      </c>
      <c r="BK1084" cm="1">
        <f t="array" ref="BK1084">IF(LEN(TRIM(BG1084))=0,"",SUMPRODUCT(--(LEN(TRIM($BG$5:BG1084))&gt;0)))</f>
        <v>1062</v>
      </c>
      <c r="BL1084" t="str">
        <f>IF(BK1084&lt;&gt;"",_xlfn.BASE(BK1084,36,10),"")</f>
        <v>00000000TI</v>
      </c>
      <c r="BM1084" t="str">
        <f>IF(BL1084&lt;&gt;"","*"&amp;BL1084&amp;"*","")</f>
        <v>*00000000TI*</v>
      </c>
      <c r="BN1084" t="s">
        <v>37971</v>
      </c>
      <c r="BO1084" t="str">
        <f>_xlfn.TEXTJOIN("-",TRUE,N1084,T1084)</f>
        <v>DAT004-M16</v>
      </c>
      <c r="CP1084" t="s">
        <v>37970</v>
      </c>
      <c r="CU1084">
        <v>13.99</v>
      </c>
      <c r="DT1084" t="s">
        <v>37026</v>
      </c>
      <c r="EC1084" s="7">
        <f t="shared" si="129"/>
        <v>17.487500000000001</v>
      </c>
      <c r="EN1084" t="s">
        <v>36995</v>
      </c>
      <c r="EO1084">
        <v>1731138031</v>
      </c>
      <c r="EP1084" t="s">
        <v>36968</v>
      </c>
      <c r="EQ1084" t="s">
        <v>36996</v>
      </c>
      <c r="ER1084" t="s">
        <v>36997</v>
      </c>
      <c r="ES1084" t="s">
        <v>36967</v>
      </c>
      <c r="ET1084" t="s">
        <v>37761</v>
      </c>
      <c r="EU1084" t="s">
        <v>36999</v>
      </c>
      <c r="FB1084" t="s">
        <v>35377</v>
      </c>
      <c r="FC1084" t="s">
        <v>37782</v>
      </c>
      <c r="FD1084" t="s">
        <v>28795</v>
      </c>
      <c r="FF1084" t="s">
        <v>36990</v>
      </c>
      <c r="FG1084" t="s">
        <v>36990</v>
      </c>
      <c r="FH1084" t="s">
        <v>37970</v>
      </c>
      <c r="FI1084" t="s">
        <v>37762</v>
      </c>
      <c r="FJ1084" t="s">
        <v>37763</v>
      </c>
      <c r="FK1084" t="s">
        <v>37764</v>
      </c>
      <c r="FL1084" t="s">
        <v>37765</v>
      </c>
      <c r="FM1084" t="s">
        <v>37766</v>
      </c>
      <c r="FN1084" t="s">
        <v>37767</v>
      </c>
      <c r="FO1084" t="s">
        <v>37768</v>
      </c>
      <c r="FP1084" t="s">
        <v>37769</v>
      </c>
      <c r="FQ1084" t="s">
        <v>37028</v>
      </c>
      <c r="FR1084" t="s">
        <v>37008</v>
      </c>
      <c r="FS1084" t="s">
        <v>37009</v>
      </c>
      <c r="FT1084" t="s">
        <v>29023</v>
      </c>
      <c r="FU1084" t="s">
        <v>29023</v>
      </c>
      <c r="FV1084" t="s">
        <v>28795</v>
      </c>
      <c r="FW1084" t="s">
        <v>37030</v>
      </c>
      <c r="FX1084" t="s">
        <v>37031</v>
      </c>
      <c r="FY1084" t="s">
        <v>36971</v>
      </c>
      <c r="FZ1084" t="s">
        <v>36990</v>
      </c>
      <c r="GA1084" t="s">
        <v>37783</v>
      </c>
      <c r="GB1084" t="s">
        <v>36968</v>
      </c>
      <c r="GC1084" t="s">
        <v>37032</v>
      </c>
      <c r="GD1084" t="s">
        <v>37033</v>
      </c>
      <c r="GE1084" t="s">
        <v>37770</v>
      </c>
      <c r="GF1084" t="s">
        <v>37771</v>
      </c>
      <c r="GG1084" t="s">
        <v>37772</v>
      </c>
      <c r="GH1084" t="s">
        <v>37773</v>
      </c>
      <c r="GI1084" t="s">
        <v>37774</v>
      </c>
      <c r="GJ1084" t="s">
        <v>37034</v>
      </c>
      <c r="GK1084" t="s">
        <v>37035</v>
      </c>
      <c r="GL1084" t="s">
        <v>37784</v>
      </c>
      <c r="GM1084" t="s">
        <v>37785</v>
      </c>
      <c r="GN1084" t="s">
        <v>37786</v>
      </c>
      <c r="GO1084" t="s">
        <v>36973</v>
      </c>
      <c r="GP1084" t="s">
        <v>28795</v>
      </c>
      <c r="GQ1084" t="s">
        <v>37010</v>
      </c>
      <c r="GR1084" t="s">
        <v>36969</v>
      </c>
      <c r="GT1084" t="s">
        <v>37011</v>
      </c>
      <c r="GU1084">
        <f t="shared" si="130"/>
        <v>17.5</v>
      </c>
      <c r="GV1084">
        <f t="shared" si="131"/>
        <v>17.5</v>
      </c>
      <c r="GX1084">
        <v>14</v>
      </c>
      <c r="GY1084" t="s">
        <v>37012</v>
      </c>
      <c r="HA1084" t="s">
        <v>37013</v>
      </c>
      <c r="HE1084">
        <v>13.99</v>
      </c>
    </row>
    <row r="1085" spans="1:213">
      <c r="A1085" t="s">
        <v>29123</v>
      </c>
      <c r="B1085" t="s">
        <v>36962</v>
      </c>
      <c r="C1085" t="s">
        <v>36963</v>
      </c>
      <c r="D1085" t="s">
        <v>21391</v>
      </c>
      <c r="E1085">
        <v>1</v>
      </c>
      <c r="F1085" t="s">
        <v>36964</v>
      </c>
      <c r="G1085" t="s">
        <v>38</v>
      </c>
      <c r="H1085" t="s">
        <v>37283</v>
      </c>
      <c r="I1085" t="s">
        <v>34210</v>
      </c>
      <c r="J1085" t="s">
        <v>33297</v>
      </c>
      <c r="K1085" t="s">
        <v>21308</v>
      </c>
      <c r="L1085" t="s">
        <v>33298</v>
      </c>
      <c r="M1085" t="s">
        <v>33343</v>
      </c>
      <c r="N1085" t="s">
        <v>21360</v>
      </c>
      <c r="O1085" t="s">
        <v>33344</v>
      </c>
      <c r="P1085" t="s">
        <v>21282</v>
      </c>
      <c r="Q1085" t="s">
        <v>33300</v>
      </c>
      <c r="T1085" t="s">
        <v>33349</v>
      </c>
      <c r="U1085" t="s">
        <v>37776</v>
      </c>
      <c r="V1085" t="s">
        <v>34104</v>
      </c>
      <c r="W1085" t="s">
        <v>36967</v>
      </c>
      <c r="X1085" t="s">
        <v>36968</v>
      </c>
      <c r="Y1085" t="s">
        <v>36969</v>
      </c>
      <c r="Z1085">
        <v>200</v>
      </c>
      <c r="AA1085">
        <v>195</v>
      </c>
      <c r="AB1085" t="s">
        <v>37018</v>
      </c>
      <c r="AC1085" t="s">
        <v>36990</v>
      </c>
      <c r="AD1085" t="s">
        <v>36971</v>
      </c>
      <c r="AE1085" t="s">
        <v>36972</v>
      </c>
      <c r="AF1085" t="s">
        <v>36973</v>
      </c>
      <c r="AH1085" t="s">
        <v>37757</v>
      </c>
      <c r="AJ1085" t="s">
        <v>36967</v>
      </c>
      <c r="AK1085" t="s">
        <v>29023</v>
      </c>
      <c r="AL1085" t="s">
        <v>37967</v>
      </c>
      <c r="AM1085" t="s">
        <v>37777</v>
      </c>
      <c r="AN1085" t="s">
        <v>28789</v>
      </c>
      <c r="AQ1085" t="s">
        <v>28789</v>
      </c>
      <c r="AR1085" t="s">
        <v>34347</v>
      </c>
      <c r="AW1085" t="s">
        <v>37135</v>
      </c>
      <c r="AX1085" t="s">
        <v>37135</v>
      </c>
      <c r="AY1085" t="s">
        <v>37021</v>
      </c>
      <c r="BA1085" t="s">
        <v>353</v>
      </c>
      <c r="BB1085">
        <v>48</v>
      </c>
      <c r="BC1085" t="s">
        <v>37022</v>
      </c>
      <c r="BD1085" t="s">
        <v>28739</v>
      </c>
      <c r="BE1085" t="s">
        <v>36993</v>
      </c>
      <c r="BF1085">
        <v>0.2</v>
      </c>
      <c r="BG1085" t="str">
        <f>_xlfn.TEXTJOIN("-",TRUE,V1085,AL1085,I1085,BD1085,AR1085)</f>
        <v>AG-B1M-CD-D3-EF</v>
      </c>
      <c r="BH1085" t="s">
        <v>38169</v>
      </c>
      <c r="BJ1085" t="s">
        <v>37974</v>
      </c>
      <c r="BK1085" cm="1">
        <f t="array" ref="BK1085">IF(LEN(TRIM(BG1085))=0,"",SUMPRODUCT(--(LEN(TRIM($BG$5:BG1085))&gt;0)))</f>
        <v>1063</v>
      </c>
      <c r="BL1085" t="str">
        <f>IF(BK1085&lt;&gt;"",_xlfn.BASE(BK1085,36,10),"")</f>
        <v>00000000TJ</v>
      </c>
      <c r="BM1085" t="str">
        <f>IF(BL1085&lt;&gt;"","*"&amp;BL1085&amp;"*","")</f>
        <v>*00000000TJ*</v>
      </c>
      <c r="BN1085" t="s">
        <v>37973</v>
      </c>
      <c r="BO1085" t="str">
        <f>_xlfn.TEXTJOIN("-",TRUE,N1085,T1085)</f>
        <v>DAT004-M16</v>
      </c>
      <c r="CP1085" t="s">
        <v>37970</v>
      </c>
      <c r="CU1085">
        <v>13.99</v>
      </c>
      <c r="DT1085" t="s">
        <v>37026</v>
      </c>
      <c r="EC1085" s="7">
        <f t="shared" si="129"/>
        <v>17.487500000000001</v>
      </c>
      <c r="EN1085" t="s">
        <v>36995</v>
      </c>
      <c r="EO1085">
        <v>1731138031</v>
      </c>
      <c r="EP1085" t="s">
        <v>36968</v>
      </c>
      <c r="EQ1085" t="s">
        <v>36996</v>
      </c>
      <c r="ER1085" t="s">
        <v>36997</v>
      </c>
      <c r="ES1085" t="s">
        <v>36967</v>
      </c>
      <c r="ET1085" t="s">
        <v>37761</v>
      </c>
      <c r="EU1085" t="s">
        <v>36999</v>
      </c>
      <c r="FB1085" t="s">
        <v>35377</v>
      </c>
      <c r="FC1085" t="s">
        <v>37782</v>
      </c>
      <c r="FD1085" t="s">
        <v>28789</v>
      </c>
      <c r="FF1085" t="s">
        <v>36990</v>
      </c>
      <c r="FG1085" t="s">
        <v>36990</v>
      </c>
      <c r="FH1085" t="s">
        <v>37970</v>
      </c>
      <c r="FI1085" t="s">
        <v>37762</v>
      </c>
      <c r="FJ1085" t="s">
        <v>37763</v>
      </c>
      <c r="FK1085" t="s">
        <v>37764</v>
      </c>
      <c r="FL1085" t="s">
        <v>37765</v>
      </c>
      <c r="FM1085" t="s">
        <v>37766</v>
      </c>
      <c r="FN1085" t="s">
        <v>37767</v>
      </c>
      <c r="FO1085" t="s">
        <v>37768</v>
      </c>
      <c r="FP1085" t="s">
        <v>37769</v>
      </c>
      <c r="FQ1085" t="s">
        <v>37028</v>
      </c>
      <c r="FR1085" t="s">
        <v>37008</v>
      </c>
      <c r="FS1085" t="s">
        <v>37009</v>
      </c>
      <c r="FT1085" t="s">
        <v>29023</v>
      </c>
      <c r="FU1085" t="s">
        <v>29023</v>
      </c>
      <c r="FV1085" t="s">
        <v>28789</v>
      </c>
      <c r="FW1085" t="s">
        <v>37030</v>
      </c>
      <c r="FX1085" t="s">
        <v>37031</v>
      </c>
      <c r="FY1085" t="s">
        <v>36971</v>
      </c>
      <c r="FZ1085" t="s">
        <v>36990</v>
      </c>
      <c r="GA1085" t="s">
        <v>37783</v>
      </c>
      <c r="GB1085" t="s">
        <v>36968</v>
      </c>
      <c r="GC1085" t="s">
        <v>37032</v>
      </c>
      <c r="GD1085" t="s">
        <v>37033</v>
      </c>
      <c r="GE1085" t="s">
        <v>37770</v>
      </c>
      <c r="GF1085" t="s">
        <v>37771</v>
      </c>
      <c r="GG1085" t="s">
        <v>37772</v>
      </c>
      <c r="GH1085" t="s">
        <v>37773</v>
      </c>
      <c r="GI1085" t="s">
        <v>37774</v>
      </c>
      <c r="GJ1085" t="s">
        <v>37034</v>
      </c>
      <c r="GK1085" t="s">
        <v>37035</v>
      </c>
      <c r="GL1085" t="s">
        <v>37784</v>
      </c>
      <c r="GM1085" t="s">
        <v>37785</v>
      </c>
      <c r="GN1085" t="s">
        <v>37786</v>
      </c>
      <c r="GO1085" t="s">
        <v>36973</v>
      </c>
      <c r="GP1085" t="s">
        <v>28789</v>
      </c>
      <c r="GQ1085" t="s">
        <v>37010</v>
      </c>
      <c r="GR1085" t="s">
        <v>36969</v>
      </c>
      <c r="GT1085" t="s">
        <v>37011</v>
      </c>
      <c r="GU1085">
        <f t="shared" si="130"/>
        <v>17.5</v>
      </c>
      <c r="GV1085">
        <f t="shared" si="131"/>
        <v>17.5</v>
      </c>
      <c r="GX1085">
        <v>14</v>
      </c>
      <c r="GY1085" t="s">
        <v>37012</v>
      </c>
      <c r="HA1085" t="s">
        <v>37013</v>
      </c>
      <c r="HE1085">
        <v>13.99</v>
      </c>
    </row>
    <row r="1086" spans="1:213">
      <c r="A1086" t="s">
        <v>29123</v>
      </c>
      <c r="B1086" t="s">
        <v>36962</v>
      </c>
      <c r="C1086" t="s">
        <v>36963</v>
      </c>
      <c r="D1086" t="s">
        <v>21391</v>
      </c>
      <c r="E1086">
        <v>1</v>
      </c>
      <c r="F1086" t="s">
        <v>36964</v>
      </c>
      <c r="G1086" t="s">
        <v>38</v>
      </c>
      <c r="H1086" t="s">
        <v>37283</v>
      </c>
      <c r="I1086" t="s">
        <v>34210</v>
      </c>
      <c r="J1086" t="s">
        <v>33297</v>
      </c>
      <c r="K1086" t="s">
        <v>21308</v>
      </c>
      <c r="L1086" t="s">
        <v>33298</v>
      </c>
      <c r="M1086" t="s">
        <v>33343</v>
      </c>
      <c r="N1086" t="s">
        <v>21360</v>
      </c>
      <c r="O1086" t="s">
        <v>33344</v>
      </c>
      <c r="P1086" t="s">
        <v>21282</v>
      </c>
      <c r="Q1086" t="s">
        <v>33300</v>
      </c>
      <c r="T1086" t="s">
        <v>33349</v>
      </c>
      <c r="U1086" t="s">
        <v>37776</v>
      </c>
      <c r="V1086" t="s">
        <v>34104</v>
      </c>
      <c r="W1086" t="s">
        <v>36967</v>
      </c>
      <c r="X1086" t="s">
        <v>36968</v>
      </c>
      <c r="Y1086" t="s">
        <v>36969</v>
      </c>
      <c r="Z1086">
        <v>300</v>
      </c>
      <c r="AA1086">
        <v>221</v>
      </c>
      <c r="AB1086" t="s">
        <v>37018</v>
      </c>
      <c r="AC1086" t="s">
        <v>36990</v>
      </c>
      <c r="AD1086" t="s">
        <v>36971</v>
      </c>
      <c r="AE1086" t="s">
        <v>36972</v>
      </c>
      <c r="AF1086" t="s">
        <v>36973</v>
      </c>
      <c r="AH1086" t="s">
        <v>37757</v>
      </c>
      <c r="AJ1086" t="s">
        <v>36967</v>
      </c>
      <c r="AK1086" t="s">
        <v>29023</v>
      </c>
      <c r="AL1086" t="s">
        <v>37967</v>
      </c>
      <c r="AM1086" t="s">
        <v>37777</v>
      </c>
      <c r="AN1086" t="s">
        <v>29088</v>
      </c>
      <c r="AQ1086" t="s">
        <v>29088</v>
      </c>
      <c r="AR1086" t="s">
        <v>34349</v>
      </c>
      <c r="AW1086" t="s">
        <v>37135</v>
      </c>
      <c r="AX1086" t="s">
        <v>37135</v>
      </c>
      <c r="AY1086" t="s">
        <v>37021</v>
      </c>
      <c r="BA1086" t="s">
        <v>353</v>
      </c>
      <c r="BB1086">
        <v>48</v>
      </c>
      <c r="BC1086" t="s">
        <v>37048</v>
      </c>
      <c r="BD1086" t="s">
        <v>34259</v>
      </c>
      <c r="BE1086" t="s">
        <v>36993</v>
      </c>
      <c r="BF1086">
        <v>0.2</v>
      </c>
      <c r="BG1086" t="str">
        <f>_xlfn.TEXTJOIN("-",TRUE,V1086,AL1086,I1086,BD1086,AR1086)</f>
        <v>AG-B1M-CD-D4-EG</v>
      </c>
      <c r="BH1086" t="s">
        <v>38170</v>
      </c>
      <c r="BJ1086" t="s">
        <v>37976</v>
      </c>
      <c r="BK1086" cm="1">
        <f t="array" ref="BK1086">IF(LEN(TRIM(BG1086))=0,"",SUMPRODUCT(--(LEN(TRIM($BG$5:BG1086))&gt;0)))</f>
        <v>1064</v>
      </c>
      <c r="BL1086" t="str">
        <f>IF(BK1086&lt;&gt;"",_xlfn.BASE(BK1086,36,10),"")</f>
        <v>00000000TK</v>
      </c>
      <c r="BM1086" t="str">
        <f>IF(BL1086&lt;&gt;"","*"&amp;BL1086&amp;"*","")</f>
        <v>*00000000TK*</v>
      </c>
      <c r="BN1086" t="s">
        <v>37975</v>
      </c>
      <c r="BO1086" t="str">
        <f>_xlfn.TEXTJOIN("-",TRUE,N1086,T1086)</f>
        <v>DAT004-M16</v>
      </c>
      <c r="CP1086" t="s">
        <v>37970</v>
      </c>
      <c r="CU1086">
        <v>13.99</v>
      </c>
      <c r="DT1086" t="s">
        <v>37026</v>
      </c>
      <c r="EC1086" s="7">
        <f t="shared" si="129"/>
        <v>17.487500000000001</v>
      </c>
      <c r="EN1086" t="s">
        <v>36995</v>
      </c>
      <c r="EO1086">
        <v>1731138031</v>
      </c>
      <c r="EP1086" t="s">
        <v>36968</v>
      </c>
      <c r="EQ1086" t="s">
        <v>36996</v>
      </c>
      <c r="ER1086" t="s">
        <v>36997</v>
      </c>
      <c r="ES1086" t="s">
        <v>36967</v>
      </c>
      <c r="ET1086" t="s">
        <v>37761</v>
      </c>
      <c r="EU1086" t="s">
        <v>36999</v>
      </c>
      <c r="FB1086" t="s">
        <v>35377</v>
      </c>
      <c r="FC1086" t="s">
        <v>37782</v>
      </c>
      <c r="FD1086" t="s">
        <v>29088</v>
      </c>
      <c r="FF1086" t="s">
        <v>36990</v>
      </c>
      <c r="FG1086" t="s">
        <v>36990</v>
      </c>
      <c r="FH1086" t="s">
        <v>37970</v>
      </c>
      <c r="FI1086" t="s">
        <v>37762</v>
      </c>
      <c r="FJ1086" t="s">
        <v>37763</v>
      </c>
      <c r="FK1086" t="s">
        <v>37764</v>
      </c>
      <c r="FL1086" t="s">
        <v>37765</v>
      </c>
      <c r="FM1086" t="s">
        <v>37766</v>
      </c>
      <c r="FN1086" t="s">
        <v>37767</v>
      </c>
      <c r="FO1086" t="s">
        <v>37768</v>
      </c>
      <c r="FP1086" t="s">
        <v>37769</v>
      </c>
      <c r="FQ1086" t="s">
        <v>37028</v>
      </c>
      <c r="FR1086" t="s">
        <v>37008</v>
      </c>
      <c r="FS1086" t="s">
        <v>37009</v>
      </c>
      <c r="FT1086" t="s">
        <v>29023</v>
      </c>
      <c r="FU1086" t="s">
        <v>29023</v>
      </c>
      <c r="FV1086" t="s">
        <v>29088</v>
      </c>
      <c r="FW1086" t="s">
        <v>37030</v>
      </c>
      <c r="FX1086" t="s">
        <v>37031</v>
      </c>
      <c r="FY1086" t="s">
        <v>36971</v>
      </c>
      <c r="FZ1086" t="s">
        <v>36990</v>
      </c>
      <c r="GA1086" t="s">
        <v>37783</v>
      </c>
      <c r="GB1086" t="s">
        <v>36968</v>
      </c>
      <c r="GC1086" t="s">
        <v>37032</v>
      </c>
      <c r="GD1086" t="s">
        <v>37033</v>
      </c>
      <c r="GE1086" t="s">
        <v>37770</v>
      </c>
      <c r="GF1086" t="s">
        <v>37771</v>
      </c>
      <c r="GG1086" t="s">
        <v>37772</v>
      </c>
      <c r="GH1086" t="s">
        <v>37773</v>
      </c>
      <c r="GI1086" t="s">
        <v>37774</v>
      </c>
      <c r="GJ1086" t="s">
        <v>37034</v>
      </c>
      <c r="GK1086" t="s">
        <v>37035</v>
      </c>
      <c r="GL1086" t="s">
        <v>37784</v>
      </c>
      <c r="GM1086" t="s">
        <v>37785</v>
      </c>
      <c r="GN1086" t="s">
        <v>37786</v>
      </c>
      <c r="GO1086" t="s">
        <v>36973</v>
      </c>
      <c r="GP1086" t="s">
        <v>29088</v>
      </c>
      <c r="GQ1086" t="s">
        <v>37010</v>
      </c>
      <c r="GR1086" t="s">
        <v>36969</v>
      </c>
      <c r="GT1086" t="s">
        <v>37011</v>
      </c>
      <c r="GU1086">
        <f t="shared" si="130"/>
        <v>17.5</v>
      </c>
      <c r="GV1086">
        <f t="shared" si="131"/>
        <v>17.5</v>
      </c>
      <c r="GX1086">
        <v>14</v>
      </c>
      <c r="GY1086" t="s">
        <v>37012</v>
      </c>
      <c r="HA1086" t="s">
        <v>37013</v>
      </c>
      <c r="HE1086">
        <v>13.99</v>
      </c>
    </row>
    <row r="1087" spans="1:213">
      <c r="A1087" t="s">
        <v>29123</v>
      </c>
      <c r="B1087" t="s">
        <v>36962</v>
      </c>
      <c r="C1087" t="s">
        <v>36963</v>
      </c>
      <c r="D1087" t="s">
        <v>21391</v>
      </c>
      <c r="E1087">
        <v>1</v>
      </c>
      <c r="F1087" t="s">
        <v>36964</v>
      </c>
      <c r="G1087" t="s">
        <v>38</v>
      </c>
      <c r="H1087" t="s">
        <v>37283</v>
      </c>
      <c r="I1087" t="s">
        <v>34210</v>
      </c>
      <c r="J1087" t="s">
        <v>33297</v>
      </c>
      <c r="K1087" t="s">
        <v>21308</v>
      </c>
      <c r="L1087" t="s">
        <v>33298</v>
      </c>
      <c r="M1087" t="s">
        <v>33343</v>
      </c>
      <c r="N1087" t="s">
        <v>21360</v>
      </c>
      <c r="O1087" t="s">
        <v>33344</v>
      </c>
      <c r="P1087" t="s">
        <v>21282</v>
      </c>
      <c r="Q1087" t="s">
        <v>33300</v>
      </c>
      <c r="T1087" t="s">
        <v>33349</v>
      </c>
      <c r="U1087" t="s">
        <v>37776</v>
      </c>
      <c r="V1087" t="s">
        <v>34104</v>
      </c>
      <c r="W1087" t="s">
        <v>36967</v>
      </c>
      <c r="X1087" t="s">
        <v>36968</v>
      </c>
      <c r="Y1087" t="s">
        <v>36969</v>
      </c>
      <c r="Z1087">
        <v>300</v>
      </c>
      <c r="AA1087">
        <v>236</v>
      </c>
      <c r="AB1087" t="s">
        <v>37018</v>
      </c>
      <c r="AC1087" t="s">
        <v>36990</v>
      </c>
      <c r="AD1087" t="s">
        <v>36971</v>
      </c>
      <c r="AE1087" t="s">
        <v>36972</v>
      </c>
      <c r="AF1087" t="s">
        <v>36973</v>
      </c>
      <c r="AH1087" t="s">
        <v>37757</v>
      </c>
      <c r="AJ1087" t="s">
        <v>36967</v>
      </c>
      <c r="AK1087" t="s">
        <v>29023</v>
      </c>
      <c r="AL1087" t="s">
        <v>37967</v>
      </c>
      <c r="AM1087" t="s">
        <v>37777</v>
      </c>
      <c r="AN1087" t="s">
        <v>29128</v>
      </c>
      <c r="AQ1087" t="s">
        <v>29128</v>
      </c>
      <c r="AR1087" t="s">
        <v>34351</v>
      </c>
      <c r="AW1087" t="s">
        <v>37135</v>
      </c>
      <c r="AX1087" t="s">
        <v>37135</v>
      </c>
      <c r="AY1087" t="s">
        <v>37021</v>
      </c>
      <c r="BA1087" t="s">
        <v>353</v>
      </c>
      <c r="BB1087">
        <v>48</v>
      </c>
      <c r="BC1087" t="s">
        <v>37048</v>
      </c>
      <c r="BD1087" t="s">
        <v>34259</v>
      </c>
      <c r="BE1087" t="s">
        <v>36993</v>
      </c>
      <c r="BF1087">
        <v>0.2</v>
      </c>
      <c r="BG1087" t="str">
        <f>_xlfn.TEXTJOIN("-",TRUE,V1087,AL1087,I1087,BD1087,AR1087)</f>
        <v>AG-B1M-CD-D4-EH</v>
      </c>
      <c r="BH1087" t="s">
        <v>38171</v>
      </c>
      <c r="BJ1087" t="s">
        <v>37978</v>
      </c>
      <c r="BK1087" cm="1">
        <f t="array" ref="BK1087">IF(LEN(TRIM(BG1087))=0,"",SUMPRODUCT(--(LEN(TRIM($BG$5:BG1087))&gt;0)))</f>
        <v>1065</v>
      </c>
      <c r="BL1087" t="str">
        <f>IF(BK1087&lt;&gt;"",_xlfn.BASE(BK1087,36,10),"")</f>
        <v>00000000TL</v>
      </c>
      <c r="BM1087" t="str">
        <f>IF(BL1087&lt;&gt;"","*"&amp;BL1087&amp;"*","")</f>
        <v>*00000000TL*</v>
      </c>
      <c r="BN1087" t="s">
        <v>37977</v>
      </c>
      <c r="BO1087" t="str">
        <f>_xlfn.TEXTJOIN("-",TRUE,N1087,T1087)</f>
        <v>DAT004-M16</v>
      </c>
      <c r="CP1087" t="s">
        <v>37970</v>
      </c>
      <c r="CU1087">
        <v>13.99</v>
      </c>
      <c r="DT1087" t="s">
        <v>37026</v>
      </c>
      <c r="EC1087" s="7">
        <f t="shared" si="129"/>
        <v>17.487500000000001</v>
      </c>
      <c r="EN1087" t="s">
        <v>36995</v>
      </c>
      <c r="EO1087">
        <v>1731138031</v>
      </c>
      <c r="EP1087" t="s">
        <v>36968</v>
      </c>
      <c r="EQ1087" t="s">
        <v>36996</v>
      </c>
      <c r="ER1087" t="s">
        <v>36997</v>
      </c>
      <c r="ES1087" t="s">
        <v>36967</v>
      </c>
      <c r="ET1087" t="s">
        <v>37761</v>
      </c>
      <c r="EU1087" t="s">
        <v>36999</v>
      </c>
      <c r="FB1087" t="s">
        <v>35377</v>
      </c>
      <c r="FC1087" t="s">
        <v>37782</v>
      </c>
      <c r="FD1087" t="s">
        <v>37799</v>
      </c>
      <c r="FF1087" t="s">
        <v>36990</v>
      </c>
      <c r="FG1087" t="s">
        <v>36990</v>
      </c>
      <c r="FH1087" t="s">
        <v>37970</v>
      </c>
      <c r="FI1087" t="s">
        <v>37762</v>
      </c>
      <c r="FJ1087" t="s">
        <v>37763</v>
      </c>
      <c r="FK1087" t="s">
        <v>37764</v>
      </c>
      <c r="FL1087" t="s">
        <v>37765</v>
      </c>
      <c r="FM1087" t="s">
        <v>37766</v>
      </c>
      <c r="FN1087" t="s">
        <v>37767</v>
      </c>
      <c r="FO1087" t="s">
        <v>37768</v>
      </c>
      <c r="FP1087" t="s">
        <v>37769</v>
      </c>
      <c r="FQ1087" t="s">
        <v>37028</v>
      </c>
      <c r="FR1087" t="s">
        <v>37008</v>
      </c>
      <c r="FS1087" t="s">
        <v>37009</v>
      </c>
      <c r="FT1087" t="s">
        <v>29023</v>
      </c>
      <c r="FU1087" t="s">
        <v>29023</v>
      </c>
      <c r="FV1087" t="s">
        <v>37799</v>
      </c>
      <c r="FW1087" t="s">
        <v>37030</v>
      </c>
      <c r="FX1087" t="s">
        <v>37031</v>
      </c>
      <c r="FY1087" t="s">
        <v>36971</v>
      </c>
      <c r="FZ1087" t="s">
        <v>36990</v>
      </c>
      <c r="GA1087" t="s">
        <v>37783</v>
      </c>
      <c r="GB1087" t="s">
        <v>36968</v>
      </c>
      <c r="GC1087" t="s">
        <v>37032</v>
      </c>
      <c r="GD1087" t="s">
        <v>37033</v>
      </c>
      <c r="GE1087" t="s">
        <v>37770</v>
      </c>
      <c r="GF1087" t="s">
        <v>37771</v>
      </c>
      <c r="GG1087" t="s">
        <v>37772</v>
      </c>
      <c r="GH1087" t="s">
        <v>37773</v>
      </c>
      <c r="GI1087" t="s">
        <v>37774</v>
      </c>
      <c r="GJ1087" t="s">
        <v>37034</v>
      </c>
      <c r="GK1087" t="s">
        <v>37035</v>
      </c>
      <c r="GL1087" t="s">
        <v>37784</v>
      </c>
      <c r="GM1087" t="s">
        <v>37785</v>
      </c>
      <c r="GN1087" t="s">
        <v>37786</v>
      </c>
      <c r="GO1087" t="s">
        <v>36973</v>
      </c>
      <c r="GP1087" t="s">
        <v>37799</v>
      </c>
      <c r="GQ1087" t="s">
        <v>37010</v>
      </c>
      <c r="GR1087" t="s">
        <v>36969</v>
      </c>
      <c r="GT1087" t="s">
        <v>37011</v>
      </c>
      <c r="GU1087">
        <f t="shared" si="130"/>
        <v>17.5</v>
      </c>
      <c r="GV1087">
        <f t="shared" si="131"/>
        <v>17.5</v>
      </c>
      <c r="GX1087">
        <v>14</v>
      </c>
      <c r="GY1087" t="s">
        <v>37012</v>
      </c>
      <c r="HA1087" t="s">
        <v>37013</v>
      </c>
      <c r="HE1087">
        <v>13.99</v>
      </c>
    </row>
    <row r="1088" spans="1:213">
      <c r="A1088" t="s">
        <v>29123</v>
      </c>
      <c r="B1088" t="s">
        <v>36962</v>
      </c>
      <c r="C1088" t="s">
        <v>36963</v>
      </c>
      <c r="D1088" t="s">
        <v>21391</v>
      </c>
      <c r="E1088">
        <v>1</v>
      </c>
      <c r="F1088" t="s">
        <v>36964</v>
      </c>
      <c r="G1088" t="s">
        <v>38</v>
      </c>
      <c r="H1088" t="s">
        <v>37283</v>
      </c>
      <c r="I1088" t="s">
        <v>34210</v>
      </c>
      <c r="J1088" t="s">
        <v>33297</v>
      </c>
      <c r="K1088" t="s">
        <v>21308</v>
      </c>
      <c r="L1088" t="s">
        <v>33298</v>
      </c>
      <c r="M1088" t="s">
        <v>33343</v>
      </c>
      <c r="N1088" t="s">
        <v>21360</v>
      </c>
      <c r="O1088" t="s">
        <v>33344</v>
      </c>
      <c r="P1088" t="s">
        <v>21282</v>
      </c>
      <c r="Q1088" t="s">
        <v>33300</v>
      </c>
      <c r="T1088" t="s">
        <v>33349</v>
      </c>
      <c r="U1088" t="s">
        <v>37776</v>
      </c>
      <c r="V1088" t="s">
        <v>34104</v>
      </c>
      <c r="W1088" t="s">
        <v>36967</v>
      </c>
      <c r="X1088" t="s">
        <v>36968</v>
      </c>
      <c r="Y1088" t="s">
        <v>36969</v>
      </c>
      <c r="Z1088">
        <v>300</v>
      </c>
      <c r="AA1088">
        <v>271</v>
      </c>
      <c r="AB1088" t="s">
        <v>37056</v>
      </c>
      <c r="AC1088" t="s">
        <v>36990</v>
      </c>
      <c r="AD1088" t="s">
        <v>36971</v>
      </c>
      <c r="AE1088" t="s">
        <v>36972</v>
      </c>
      <c r="AF1088" t="s">
        <v>36973</v>
      </c>
      <c r="AH1088" t="s">
        <v>37757</v>
      </c>
      <c r="AJ1088" t="s">
        <v>36967</v>
      </c>
      <c r="AK1088" t="s">
        <v>29023</v>
      </c>
      <c r="AL1088" t="s">
        <v>37967</v>
      </c>
      <c r="AM1088" t="s">
        <v>37777</v>
      </c>
      <c r="AN1088" t="s">
        <v>37800</v>
      </c>
      <c r="AQ1088" t="s">
        <v>37800</v>
      </c>
      <c r="AR1088" t="s">
        <v>34353</v>
      </c>
      <c r="AW1088" t="s">
        <v>37135</v>
      </c>
      <c r="AX1088" t="s">
        <v>37135</v>
      </c>
      <c r="AY1088" t="s">
        <v>37058</v>
      </c>
      <c r="BA1088" t="s">
        <v>37059</v>
      </c>
      <c r="BB1088">
        <v>48</v>
      </c>
      <c r="BC1088" t="s">
        <v>37060</v>
      </c>
      <c r="BD1088" t="s">
        <v>34261</v>
      </c>
      <c r="BE1088" t="s">
        <v>36993</v>
      </c>
      <c r="BF1088">
        <v>0.2</v>
      </c>
      <c r="BG1088" t="str">
        <f>_xlfn.TEXTJOIN("-",TRUE,V1088,AL1088,I1088,BD1088,AR1088)</f>
        <v>AG-B1M-CD-D5-EI</v>
      </c>
      <c r="BH1088" t="s">
        <v>38172</v>
      </c>
      <c r="BJ1088" t="s">
        <v>37980</v>
      </c>
      <c r="BK1088" cm="1">
        <f t="array" ref="BK1088">IF(LEN(TRIM(BG1088))=0,"",SUMPRODUCT(--(LEN(TRIM($BG$5:BG1088))&gt;0)))</f>
        <v>1066</v>
      </c>
      <c r="BL1088" t="str">
        <f>IF(BK1088&lt;&gt;"",_xlfn.BASE(BK1088,36,10),"")</f>
        <v>00000000TM</v>
      </c>
      <c r="BM1088" t="str">
        <f>IF(BL1088&lt;&gt;"","*"&amp;BL1088&amp;"*","")</f>
        <v>*00000000TM*</v>
      </c>
      <c r="BN1088" t="s">
        <v>37979</v>
      </c>
      <c r="BO1088" t="str">
        <f>_xlfn.TEXTJOIN("-",TRUE,N1088,T1088)</f>
        <v>DAT004-M16</v>
      </c>
      <c r="CP1088" t="s">
        <v>37970</v>
      </c>
      <c r="CU1088">
        <v>16.989999999999998</v>
      </c>
      <c r="DT1088" t="s">
        <v>37026</v>
      </c>
      <c r="EC1088" s="7">
        <f t="shared" si="129"/>
        <v>21.237499999999997</v>
      </c>
      <c r="EN1088" t="s">
        <v>36995</v>
      </c>
      <c r="EO1088">
        <v>1731138031</v>
      </c>
      <c r="EP1088" t="s">
        <v>36968</v>
      </c>
      <c r="EQ1088" t="s">
        <v>36996</v>
      </c>
      <c r="ER1088" t="s">
        <v>36997</v>
      </c>
      <c r="ES1088" t="s">
        <v>36967</v>
      </c>
      <c r="ET1088" t="s">
        <v>37761</v>
      </c>
      <c r="EU1088" t="s">
        <v>36999</v>
      </c>
      <c r="FB1088" t="s">
        <v>35377</v>
      </c>
      <c r="FC1088" t="s">
        <v>37782</v>
      </c>
      <c r="FD1088" t="s">
        <v>37800</v>
      </c>
      <c r="FF1088" t="s">
        <v>36990</v>
      </c>
      <c r="FG1088" t="s">
        <v>36990</v>
      </c>
      <c r="FH1088" t="s">
        <v>37970</v>
      </c>
      <c r="FI1088" t="s">
        <v>37762</v>
      </c>
      <c r="FJ1088" t="s">
        <v>37763</v>
      </c>
      <c r="FK1088" t="s">
        <v>37764</v>
      </c>
      <c r="FL1088" t="s">
        <v>37765</v>
      </c>
      <c r="FM1088" t="s">
        <v>37766</v>
      </c>
      <c r="FN1088" t="s">
        <v>37767</v>
      </c>
      <c r="FO1088" t="s">
        <v>37768</v>
      </c>
      <c r="FP1088" t="s">
        <v>37769</v>
      </c>
      <c r="FQ1088" t="s">
        <v>37028</v>
      </c>
      <c r="FR1088" t="s">
        <v>37008</v>
      </c>
      <c r="FS1088" t="s">
        <v>37009</v>
      </c>
      <c r="FT1088" t="s">
        <v>29023</v>
      </c>
      <c r="FU1088" t="s">
        <v>29023</v>
      </c>
      <c r="FV1088" t="s">
        <v>37800</v>
      </c>
      <c r="FW1088" t="s">
        <v>37030</v>
      </c>
      <c r="FX1088" t="s">
        <v>37031</v>
      </c>
      <c r="FY1088" t="s">
        <v>36971</v>
      </c>
      <c r="FZ1088" t="s">
        <v>36990</v>
      </c>
      <c r="GA1088" t="s">
        <v>37783</v>
      </c>
      <c r="GB1088" t="s">
        <v>36968</v>
      </c>
      <c r="GC1088" t="s">
        <v>37032</v>
      </c>
      <c r="GD1088" t="s">
        <v>37033</v>
      </c>
      <c r="GE1088" t="s">
        <v>37770</v>
      </c>
      <c r="GF1088" t="s">
        <v>37771</v>
      </c>
      <c r="GG1088" t="s">
        <v>37772</v>
      </c>
      <c r="GH1088" t="s">
        <v>37773</v>
      </c>
      <c r="GI1088" t="s">
        <v>37774</v>
      </c>
      <c r="GJ1088" t="s">
        <v>37034</v>
      </c>
      <c r="GK1088" t="s">
        <v>37035</v>
      </c>
      <c r="GL1088" t="s">
        <v>37784</v>
      </c>
      <c r="GM1088" t="s">
        <v>37785</v>
      </c>
      <c r="GN1088" t="s">
        <v>37786</v>
      </c>
      <c r="GO1088" t="s">
        <v>36973</v>
      </c>
      <c r="GP1088" t="s">
        <v>37800</v>
      </c>
      <c r="GQ1088" t="s">
        <v>37010</v>
      </c>
      <c r="GR1088" t="s">
        <v>36969</v>
      </c>
      <c r="GT1088" t="s">
        <v>37011</v>
      </c>
      <c r="GU1088">
        <f t="shared" si="130"/>
        <v>21.25</v>
      </c>
      <c r="GV1088">
        <f t="shared" si="131"/>
        <v>21.25</v>
      </c>
      <c r="GX1088">
        <v>17</v>
      </c>
      <c r="GY1088" t="s">
        <v>37012</v>
      </c>
      <c r="HA1088" t="s">
        <v>37013</v>
      </c>
      <c r="HE1088">
        <v>16.989999999999998</v>
      </c>
    </row>
    <row r="1089" spans="1:213">
      <c r="A1089" t="s">
        <v>29123</v>
      </c>
      <c r="B1089" t="s">
        <v>36962</v>
      </c>
      <c r="C1089" t="s">
        <v>36963</v>
      </c>
      <c r="D1089" t="s">
        <v>21391</v>
      </c>
      <c r="E1089">
        <v>1</v>
      </c>
      <c r="F1089" t="s">
        <v>36964</v>
      </c>
      <c r="G1089" t="s">
        <v>38</v>
      </c>
      <c r="H1089" t="s">
        <v>37283</v>
      </c>
      <c r="I1089" t="s">
        <v>34210</v>
      </c>
      <c r="J1089" t="s">
        <v>33297</v>
      </c>
      <c r="K1089" t="s">
        <v>21308</v>
      </c>
      <c r="L1089" t="s">
        <v>33298</v>
      </c>
      <c r="M1089" t="s">
        <v>33343</v>
      </c>
      <c r="N1089" t="s">
        <v>21360</v>
      </c>
      <c r="O1089" t="s">
        <v>33344</v>
      </c>
      <c r="P1089" t="s">
        <v>21282</v>
      </c>
      <c r="Q1089" t="s">
        <v>33300</v>
      </c>
      <c r="T1089" t="s">
        <v>33349</v>
      </c>
      <c r="U1089" t="s">
        <v>37776</v>
      </c>
      <c r="V1089" t="s">
        <v>34104</v>
      </c>
      <c r="W1089" t="s">
        <v>36967</v>
      </c>
      <c r="X1089" t="s">
        <v>36968</v>
      </c>
      <c r="Y1089" t="s">
        <v>36969</v>
      </c>
      <c r="Z1089">
        <v>200</v>
      </c>
      <c r="AA1089">
        <v>171</v>
      </c>
      <c r="AB1089" t="s">
        <v>37018</v>
      </c>
      <c r="AC1089" t="s">
        <v>36990</v>
      </c>
      <c r="AD1089" t="s">
        <v>36971</v>
      </c>
      <c r="AE1089" t="s">
        <v>36972</v>
      </c>
      <c r="AF1089" t="s">
        <v>36973</v>
      </c>
      <c r="AH1089" t="s">
        <v>37757</v>
      </c>
      <c r="AJ1089" t="s">
        <v>36967</v>
      </c>
      <c r="AK1089" t="s">
        <v>33485</v>
      </c>
      <c r="AL1089" t="s">
        <v>37981</v>
      </c>
      <c r="AM1089" t="s">
        <v>37777</v>
      </c>
      <c r="AN1089" t="s">
        <v>28824</v>
      </c>
      <c r="AQ1089" t="s">
        <v>28824</v>
      </c>
      <c r="AR1089" t="s">
        <v>34343</v>
      </c>
      <c r="AW1089" t="s">
        <v>37135</v>
      </c>
      <c r="AX1089" t="s">
        <v>37135</v>
      </c>
      <c r="AY1089" t="s">
        <v>37021</v>
      </c>
      <c r="BA1089" t="s">
        <v>353</v>
      </c>
      <c r="BB1089">
        <v>48</v>
      </c>
      <c r="BC1089" t="s">
        <v>37022</v>
      </c>
      <c r="BD1089" t="s">
        <v>28739</v>
      </c>
      <c r="BE1089" t="s">
        <v>36993</v>
      </c>
      <c r="BF1089">
        <v>0.2</v>
      </c>
      <c r="BG1089" t="str">
        <f>_xlfn.TEXTJOIN("-",TRUE,V1089,AL1089,I1089,BD1089,AR1089)</f>
        <v>AG-B1S-CD-D3-ED</v>
      </c>
      <c r="BH1089" t="s">
        <v>38173</v>
      </c>
      <c r="BJ1089" t="s">
        <v>37983</v>
      </c>
      <c r="BK1089" cm="1">
        <f t="array" ref="BK1089">IF(LEN(TRIM(BG1089))=0,"",SUMPRODUCT(--(LEN(TRIM($BG$5:BG1089))&gt;0)))</f>
        <v>1067</v>
      </c>
      <c r="BL1089" t="str">
        <f>IF(BK1089&lt;&gt;"",_xlfn.BASE(BK1089,36,10),"")</f>
        <v>00000000TN</v>
      </c>
      <c r="BM1089" t="str">
        <f>IF(BL1089&lt;&gt;"","*"&amp;BL1089&amp;"*","")</f>
        <v>*00000000TN*</v>
      </c>
      <c r="BN1089" t="s">
        <v>37982</v>
      </c>
      <c r="BO1089" t="str">
        <f>_xlfn.TEXTJOIN("-",TRUE,N1089,T1089)</f>
        <v>DAT004-M16</v>
      </c>
      <c r="CP1089" t="s">
        <v>37984</v>
      </c>
      <c r="CU1089">
        <v>13.99</v>
      </c>
      <c r="DT1089" t="s">
        <v>37026</v>
      </c>
      <c r="EC1089" s="7">
        <f t="shared" si="129"/>
        <v>17.487500000000001</v>
      </c>
      <c r="EN1089" t="s">
        <v>36995</v>
      </c>
      <c r="EO1089">
        <v>1731138031</v>
      </c>
      <c r="EP1089" t="s">
        <v>36968</v>
      </c>
      <c r="EQ1089" t="s">
        <v>36996</v>
      </c>
      <c r="ER1089" t="s">
        <v>36997</v>
      </c>
      <c r="ES1089" t="s">
        <v>36967</v>
      </c>
      <c r="ET1089" t="s">
        <v>37761</v>
      </c>
      <c r="EU1089" t="s">
        <v>36999</v>
      </c>
      <c r="FB1089" t="s">
        <v>35377</v>
      </c>
      <c r="FC1089" t="s">
        <v>37782</v>
      </c>
      <c r="FD1089" t="s">
        <v>28824</v>
      </c>
      <c r="FF1089" t="s">
        <v>36990</v>
      </c>
      <c r="FG1089" t="s">
        <v>36990</v>
      </c>
      <c r="FH1089" t="s">
        <v>37984</v>
      </c>
      <c r="FI1089" t="s">
        <v>37762</v>
      </c>
      <c r="FJ1089" t="s">
        <v>37763</v>
      </c>
      <c r="FK1089" t="s">
        <v>37764</v>
      </c>
      <c r="FL1089" t="s">
        <v>37765</v>
      </c>
      <c r="FM1089" t="s">
        <v>37766</v>
      </c>
      <c r="FN1089" t="s">
        <v>37767</v>
      </c>
      <c r="FO1089" t="s">
        <v>37768</v>
      </c>
      <c r="FP1089" t="s">
        <v>37769</v>
      </c>
      <c r="FQ1089" t="s">
        <v>37028</v>
      </c>
      <c r="FR1089" t="s">
        <v>37008</v>
      </c>
      <c r="FS1089" t="s">
        <v>37009</v>
      </c>
      <c r="FT1089" t="s">
        <v>33485</v>
      </c>
      <c r="FU1089" t="s">
        <v>33485</v>
      </c>
      <c r="FV1089" t="s">
        <v>28824</v>
      </c>
      <c r="FW1089" t="s">
        <v>37030</v>
      </c>
      <c r="FX1089" t="s">
        <v>37031</v>
      </c>
      <c r="FY1089" t="s">
        <v>36971</v>
      </c>
      <c r="FZ1089" t="s">
        <v>36990</v>
      </c>
      <c r="GA1089" t="s">
        <v>37783</v>
      </c>
      <c r="GB1089" t="s">
        <v>36968</v>
      </c>
      <c r="GC1089" t="s">
        <v>37032</v>
      </c>
      <c r="GD1089" t="s">
        <v>37033</v>
      </c>
      <c r="GE1089" t="s">
        <v>37770</v>
      </c>
      <c r="GF1089" t="s">
        <v>37771</v>
      </c>
      <c r="GG1089" t="s">
        <v>37772</v>
      </c>
      <c r="GH1089" t="s">
        <v>37773</v>
      </c>
      <c r="GI1089" t="s">
        <v>37774</v>
      </c>
      <c r="GJ1089" t="s">
        <v>37034</v>
      </c>
      <c r="GK1089" t="s">
        <v>37035</v>
      </c>
      <c r="GL1089" t="s">
        <v>37784</v>
      </c>
      <c r="GM1089" t="s">
        <v>37785</v>
      </c>
      <c r="GN1089" t="s">
        <v>37786</v>
      </c>
      <c r="GO1089" t="s">
        <v>36973</v>
      </c>
      <c r="GP1089" t="s">
        <v>28824</v>
      </c>
      <c r="GQ1089" t="s">
        <v>37010</v>
      </c>
      <c r="GR1089" t="s">
        <v>36969</v>
      </c>
      <c r="GT1089" t="s">
        <v>37011</v>
      </c>
      <c r="GU1089">
        <f t="shared" si="130"/>
        <v>17.5</v>
      </c>
      <c r="GV1089">
        <f t="shared" si="131"/>
        <v>17.5</v>
      </c>
      <c r="GX1089">
        <v>14</v>
      </c>
      <c r="GY1089" t="s">
        <v>37012</v>
      </c>
      <c r="HA1089" t="s">
        <v>37013</v>
      </c>
      <c r="HE1089">
        <v>13.99</v>
      </c>
    </row>
    <row r="1090" spans="1:213">
      <c r="A1090" t="s">
        <v>29123</v>
      </c>
      <c r="B1090" t="s">
        <v>36962</v>
      </c>
      <c r="C1090" t="s">
        <v>36963</v>
      </c>
      <c r="D1090" t="s">
        <v>21391</v>
      </c>
      <c r="E1090">
        <v>1</v>
      </c>
      <c r="F1090" t="s">
        <v>36964</v>
      </c>
      <c r="G1090" t="s">
        <v>38</v>
      </c>
      <c r="H1090" t="s">
        <v>37283</v>
      </c>
      <c r="I1090" t="s">
        <v>34210</v>
      </c>
      <c r="J1090" t="s">
        <v>33297</v>
      </c>
      <c r="K1090" t="s">
        <v>21308</v>
      </c>
      <c r="L1090" t="s">
        <v>33298</v>
      </c>
      <c r="M1090" t="s">
        <v>33343</v>
      </c>
      <c r="N1090" t="s">
        <v>21360</v>
      </c>
      <c r="O1090" t="s">
        <v>33344</v>
      </c>
      <c r="P1090" t="s">
        <v>21282</v>
      </c>
      <c r="Q1090" t="s">
        <v>33300</v>
      </c>
      <c r="T1090" t="s">
        <v>33349</v>
      </c>
      <c r="U1090" t="s">
        <v>37776</v>
      </c>
      <c r="V1090" t="s">
        <v>34104</v>
      </c>
      <c r="W1090" t="s">
        <v>36967</v>
      </c>
      <c r="X1090" t="s">
        <v>36968</v>
      </c>
      <c r="Y1090" t="s">
        <v>36969</v>
      </c>
      <c r="Z1090">
        <v>200</v>
      </c>
      <c r="AA1090">
        <v>186</v>
      </c>
      <c r="AB1090" t="s">
        <v>37018</v>
      </c>
      <c r="AC1090" t="s">
        <v>36990</v>
      </c>
      <c r="AD1090" t="s">
        <v>36971</v>
      </c>
      <c r="AE1090" t="s">
        <v>36972</v>
      </c>
      <c r="AF1090" t="s">
        <v>36973</v>
      </c>
      <c r="AH1090" t="s">
        <v>37757</v>
      </c>
      <c r="AJ1090" t="s">
        <v>36967</v>
      </c>
      <c r="AK1090" t="s">
        <v>33485</v>
      </c>
      <c r="AL1090" t="s">
        <v>37981</v>
      </c>
      <c r="AM1090" t="s">
        <v>37777</v>
      </c>
      <c r="AN1090" t="s">
        <v>28795</v>
      </c>
      <c r="AQ1090" t="s">
        <v>28795</v>
      </c>
      <c r="AR1090" t="s">
        <v>34345</v>
      </c>
      <c r="AW1090" t="s">
        <v>37135</v>
      </c>
      <c r="AX1090" t="s">
        <v>37135</v>
      </c>
      <c r="AY1090" t="s">
        <v>37021</v>
      </c>
      <c r="BA1090" t="s">
        <v>353</v>
      </c>
      <c r="BB1090">
        <v>48</v>
      </c>
      <c r="BC1090" t="s">
        <v>37022</v>
      </c>
      <c r="BD1090" t="s">
        <v>28739</v>
      </c>
      <c r="BE1090" t="s">
        <v>36993</v>
      </c>
      <c r="BF1090">
        <v>0.2</v>
      </c>
      <c r="BG1090" t="str">
        <f>_xlfn.TEXTJOIN("-",TRUE,V1090,AL1090,I1090,BD1090,AR1090)</f>
        <v>AG-B1S-CD-D3-EE</v>
      </c>
      <c r="BH1090" t="s">
        <v>38174</v>
      </c>
      <c r="BJ1090" t="s">
        <v>37986</v>
      </c>
      <c r="BK1090" cm="1">
        <f t="array" ref="BK1090">IF(LEN(TRIM(BG1090))=0,"",SUMPRODUCT(--(LEN(TRIM($BG$5:BG1090))&gt;0)))</f>
        <v>1068</v>
      </c>
      <c r="BL1090" t="str">
        <f>IF(BK1090&lt;&gt;"",_xlfn.BASE(BK1090,36,10),"")</f>
        <v>00000000TO</v>
      </c>
      <c r="BM1090" t="str">
        <f>IF(BL1090&lt;&gt;"","*"&amp;BL1090&amp;"*","")</f>
        <v>*00000000TO*</v>
      </c>
      <c r="BN1090" t="s">
        <v>37985</v>
      </c>
      <c r="BO1090" t="str">
        <f>_xlfn.TEXTJOIN("-",TRUE,N1090,T1090)</f>
        <v>DAT004-M16</v>
      </c>
      <c r="CP1090" t="s">
        <v>37984</v>
      </c>
      <c r="CU1090">
        <v>13.99</v>
      </c>
      <c r="DT1090" t="s">
        <v>37026</v>
      </c>
      <c r="EC1090" s="7">
        <f t="shared" si="129"/>
        <v>17.487500000000001</v>
      </c>
      <c r="EN1090" t="s">
        <v>36995</v>
      </c>
      <c r="EO1090">
        <v>1731138031</v>
      </c>
      <c r="EP1090" t="s">
        <v>36968</v>
      </c>
      <c r="EQ1090" t="s">
        <v>36996</v>
      </c>
      <c r="ER1090" t="s">
        <v>36997</v>
      </c>
      <c r="ES1090" t="s">
        <v>36967</v>
      </c>
      <c r="ET1090" t="s">
        <v>37761</v>
      </c>
      <c r="EU1090" t="s">
        <v>36999</v>
      </c>
      <c r="FB1090" t="s">
        <v>35377</v>
      </c>
      <c r="FC1090" t="s">
        <v>37782</v>
      </c>
      <c r="FD1090" t="s">
        <v>28795</v>
      </c>
      <c r="FF1090" t="s">
        <v>36990</v>
      </c>
      <c r="FG1090" t="s">
        <v>36990</v>
      </c>
      <c r="FH1090" t="s">
        <v>37984</v>
      </c>
      <c r="FI1090" t="s">
        <v>37762</v>
      </c>
      <c r="FJ1090" t="s">
        <v>37763</v>
      </c>
      <c r="FK1090" t="s">
        <v>37764</v>
      </c>
      <c r="FL1090" t="s">
        <v>37765</v>
      </c>
      <c r="FM1090" t="s">
        <v>37766</v>
      </c>
      <c r="FN1090" t="s">
        <v>37767</v>
      </c>
      <c r="FO1090" t="s">
        <v>37768</v>
      </c>
      <c r="FP1090" t="s">
        <v>37769</v>
      </c>
      <c r="FQ1090" t="s">
        <v>37028</v>
      </c>
      <c r="FR1090" t="s">
        <v>37008</v>
      </c>
      <c r="FS1090" t="s">
        <v>37009</v>
      </c>
      <c r="FT1090" t="s">
        <v>33485</v>
      </c>
      <c r="FU1090" t="s">
        <v>33485</v>
      </c>
      <c r="FV1090" t="s">
        <v>28795</v>
      </c>
      <c r="FW1090" t="s">
        <v>37030</v>
      </c>
      <c r="FX1090" t="s">
        <v>37031</v>
      </c>
      <c r="FY1090" t="s">
        <v>36971</v>
      </c>
      <c r="FZ1090" t="s">
        <v>36990</v>
      </c>
      <c r="GA1090" t="s">
        <v>37783</v>
      </c>
      <c r="GB1090" t="s">
        <v>36968</v>
      </c>
      <c r="GC1090" t="s">
        <v>37032</v>
      </c>
      <c r="GD1090" t="s">
        <v>37033</v>
      </c>
      <c r="GE1090" t="s">
        <v>37770</v>
      </c>
      <c r="GF1090" t="s">
        <v>37771</v>
      </c>
      <c r="GG1090" t="s">
        <v>37772</v>
      </c>
      <c r="GH1090" t="s">
        <v>37773</v>
      </c>
      <c r="GI1090" t="s">
        <v>37774</v>
      </c>
      <c r="GJ1090" t="s">
        <v>37034</v>
      </c>
      <c r="GK1090" t="s">
        <v>37035</v>
      </c>
      <c r="GL1090" t="s">
        <v>37784</v>
      </c>
      <c r="GM1090" t="s">
        <v>37785</v>
      </c>
      <c r="GN1090" t="s">
        <v>37786</v>
      </c>
      <c r="GO1090" t="s">
        <v>36973</v>
      </c>
      <c r="GP1090" t="s">
        <v>28795</v>
      </c>
      <c r="GQ1090" t="s">
        <v>37010</v>
      </c>
      <c r="GR1090" t="s">
        <v>36969</v>
      </c>
      <c r="GT1090" t="s">
        <v>37011</v>
      </c>
      <c r="GU1090">
        <f t="shared" si="130"/>
        <v>17.5</v>
      </c>
      <c r="GV1090">
        <f t="shared" si="131"/>
        <v>17.5</v>
      </c>
      <c r="GX1090">
        <v>14</v>
      </c>
      <c r="GY1090" t="s">
        <v>37012</v>
      </c>
      <c r="HA1090" t="s">
        <v>37013</v>
      </c>
      <c r="HE1090">
        <v>13.99</v>
      </c>
    </row>
    <row r="1091" spans="1:213">
      <c r="A1091" t="s">
        <v>29123</v>
      </c>
      <c r="B1091" t="s">
        <v>36962</v>
      </c>
      <c r="C1091" t="s">
        <v>36963</v>
      </c>
      <c r="D1091" t="s">
        <v>21391</v>
      </c>
      <c r="E1091">
        <v>1</v>
      </c>
      <c r="F1091" t="s">
        <v>36964</v>
      </c>
      <c r="G1091" t="s">
        <v>38</v>
      </c>
      <c r="H1091" t="s">
        <v>37283</v>
      </c>
      <c r="I1091" t="s">
        <v>34210</v>
      </c>
      <c r="J1091" t="s">
        <v>33297</v>
      </c>
      <c r="K1091" t="s">
        <v>21308</v>
      </c>
      <c r="L1091" t="s">
        <v>33298</v>
      </c>
      <c r="M1091" t="s">
        <v>33343</v>
      </c>
      <c r="N1091" t="s">
        <v>21360</v>
      </c>
      <c r="O1091" t="s">
        <v>33344</v>
      </c>
      <c r="P1091" t="s">
        <v>21282</v>
      </c>
      <c r="Q1091" t="s">
        <v>33300</v>
      </c>
      <c r="T1091" t="s">
        <v>33349</v>
      </c>
      <c r="U1091" t="s">
        <v>37776</v>
      </c>
      <c r="V1091" t="s">
        <v>34104</v>
      </c>
      <c r="W1091" t="s">
        <v>36967</v>
      </c>
      <c r="X1091" t="s">
        <v>36968</v>
      </c>
      <c r="Y1091" t="s">
        <v>36969</v>
      </c>
      <c r="Z1091">
        <v>200</v>
      </c>
      <c r="AA1091">
        <v>195</v>
      </c>
      <c r="AB1091" t="s">
        <v>37018</v>
      </c>
      <c r="AC1091" t="s">
        <v>36990</v>
      </c>
      <c r="AD1091" t="s">
        <v>36971</v>
      </c>
      <c r="AE1091" t="s">
        <v>36972</v>
      </c>
      <c r="AF1091" t="s">
        <v>36973</v>
      </c>
      <c r="AH1091" t="s">
        <v>37757</v>
      </c>
      <c r="AJ1091" t="s">
        <v>36967</v>
      </c>
      <c r="AK1091" t="s">
        <v>33485</v>
      </c>
      <c r="AL1091" t="s">
        <v>37981</v>
      </c>
      <c r="AM1091" t="s">
        <v>37777</v>
      </c>
      <c r="AN1091" t="s">
        <v>28789</v>
      </c>
      <c r="AQ1091" t="s">
        <v>28789</v>
      </c>
      <c r="AR1091" t="s">
        <v>34347</v>
      </c>
      <c r="AW1091" t="s">
        <v>37135</v>
      </c>
      <c r="AX1091" t="s">
        <v>37135</v>
      </c>
      <c r="AY1091" t="s">
        <v>37021</v>
      </c>
      <c r="BA1091" t="s">
        <v>353</v>
      </c>
      <c r="BB1091">
        <v>48</v>
      </c>
      <c r="BC1091" t="s">
        <v>37022</v>
      </c>
      <c r="BD1091" t="s">
        <v>28739</v>
      </c>
      <c r="BE1091" t="s">
        <v>36993</v>
      </c>
      <c r="BF1091">
        <v>0.2</v>
      </c>
      <c r="BG1091" t="str">
        <f>_xlfn.TEXTJOIN("-",TRUE,V1091,AL1091,I1091,BD1091,AR1091)</f>
        <v>AG-B1S-CD-D3-EF</v>
      </c>
      <c r="BH1091" t="s">
        <v>38175</v>
      </c>
      <c r="BJ1091" t="s">
        <v>37988</v>
      </c>
      <c r="BK1091" cm="1">
        <f t="array" ref="BK1091">IF(LEN(TRIM(BG1091))=0,"",SUMPRODUCT(--(LEN(TRIM($BG$5:BG1091))&gt;0)))</f>
        <v>1069</v>
      </c>
      <c r="BL1091" t="str">
        <f>IF(BK1091&lt;&gt;"",_xlfn.BASE(BK1091,36,10),"")</f>
        <v>00000000TP</v>
      </c>
      <c r="BM1091" t="str">
        <f>IF(BL1091&lt;&gt;"","*"&amp;BL1091&amp;"*","")</f>
        <v>*00000000TP*</v>
      </c>
      <c r="BN1091" t="s">
        <v>37987</v>
      </c>
      <c r="BO1091" t="str">
        <f>_xlfn.TEXTJOIN("-",TRUE,N1091,T1091)</f>
        <v>DAT004-M16</v>
      </c>
      <c r="CP1091" t="s">
        <v>37984</v>
      </c>
      <c r="CU1091">
        <v>13.99</v>
      </c>
      <c r="DT1091" t="s">
        <v>37026</v>
      </c>
      <c r="EC1091" s="7">
        <f t="shared" si="129"/>
        <v>17.487500000000001</v>
      </c>
      <c r="EN1091" t="s">
        <v>36995</v>
      </c>
      <c r="EO1091">
        <v>1731138031</v>
      </c>
      <c r="EP1091" t="s">
        <v>36968</v>
      </c>
      <c r="EQ1091" t="s">
        <v>36996</v>
      </c>
      <c r="ER1091" t="s">
        <v>36997</v>
      </c>
      <c r="ES1091" t="s">
        <v>36967</v>
      </c>
      <c r="ET1091" t="s">
        <v>37761</v>
      </c>
      <c r="EU1091" t="s">
        <v>36999</v>
      </c>
      <c r="FB1091" t="s">
        <v>35377</v>
      </c>
      <c r="FC1091" t="s">
        <v>37782</v>
      </c>
      <c r="FD1091" t="s">
        <v>28789</v>
      </c>
      <c r="FF1091" t="s">
        <v>36990</v>
      </c>
      <c r="FG1091" t="s">
        <v>36990</v>
      </c>
      <c r="FH1091" t="s">
        <v>37984</v>
      </c>
      <c r="FI1091" t="s">
        <v>37762</v>
      </c>
      <c r="FJ1091" t="s">
        <v>37763</v>
      </c>
      <c r="FK1091" t="s">
        <v>37764</v>
      </c>
      <c r="FL1091" t="s">
        <v>37765</v>
      </c>
      <c r="FM1091" t="s">
        <v>37766</v>
      </c>
      <c r="FN1091" t="s">
        <v>37767</v>
      </c>
      <c r="FO1091" t="s">
        <v>37768</v>
      </c>
      <c r="FP1091" t="s">
        <v>37769</v>
      </c>
      <c r="FQ1091" t="s">
        <v>37028</v>
      </c>
      <c r="FR1091" t="s">
        <v>37008</v>
      </c>
      <c r="FS1091" t="s">
        <v>37009</v>
      </c>
      <c r="FT1091" t="s">
        <v>33485</v>
      </c>
      <c r="FU1091" t="s">
        <v>33485</v>
      </c>
      <c r="FV1091" t="s">
        <v>28789</v>
      </c>
      <c r="FW1091" t="s">
        <v>37030</v>
      </c>
      <c r="FX1091" t="s">
        <v>37031</v>
      </c>
      <c r="FY1091" t="s">
        <v>36971</v>
      </c>
      <c r="FZ1091" t="s">
        <v>36990</v>
      </c>
      <c r="GA1091" t="s">
        <v>37783</v>
      </c>
      <c r="GB1091" t="s">
        <v>36968</v>
      </c>
      <c r="GC1091" t="s">
        <v>37032</v>
      </c>
      <c r="GD1091" t="s">
        <v>37033</v>
      </c>
      <c r="GE1091" t="s">
        <v>37770</v>
      </c>
      <c r="GF1091" t="s">
        <v>37771</v>
      </c>
      <c r="GG1091" t="s">
        <v>37772</v>
      </c>
      <c r="GH1091" t="s">
        <v>37773</v>
      </c>
      <c r="GI1091" t="s">
        <v>37774</v>
      </c>
      <c r="GJ1091" t="s">
        <v>37034</v>
      </c>
      <c r="GK1091" t="s">
        <v>37035</v>
      </c>
      <c r="GL1091" t="s">
        <v>37784</v>
      </c>
      <c r="GM1091" t="s">
        <v>37785</v>
      </c>
      <c r="GN1091" t="s">
        <v>37786</v>
      </c>
      <c r="GO1091" t="s">
        <v>36973</v>
      </c>
      <c r="GP1091" t="s">
        <v>28789</v>
      </c>
      <c r="GQ1091" t="s">
        <v>37010</v>
      </c>
      <c r="GR1091" t="s">
        <v>36969</v>
      </c>
      <c r="GT1091" t="s">
        <v>37011</v>
      </c>
      <c r="GU1091">
        <f t="shared" si="130"/>
        <v>17.5</v>
      </c>
      <c r="GV1091">
        <f t="shared" si="131"/>
        <v>17.5</v>
      </c>
      <c r="GX1091">
        <v>14</v>
      </c>
      <c r="GY1091" t="s">
        <v>37012</v>
      </c>
      <c r="HA1091" t="s">
        <v>37013</v>
      </c>
      <c r="HE1091">
        <v>13.99</v>
      </c>
    </row>
    <row r="1092" spans="1:213">
      <c r="A1092" t="s">
        <v>29123</v>
      </c>
      <c r="B1092" t="s">
        <v>36962</v>
      </c>
      <c r="C1092" t="s">
        <v>36963</v>
      </c>
      <c r="D1092" t="s">
        <v>21391</v>
      </c>
      <c r="E1092">
        <v>1</v>
      </c>
      <c r="F1092" t="s">
        <v>36964</v>
      </c>
      <c r="G1092" t="s">
        <v>38</v>
      </c>
      <c r="H1092" t="s">
        <v>37283</v>
      </c>
      <c r="I1092" t="s">
        <v>34210</v>
      </c>
      <c r="J1092" t="s">
        <v>33297</v>
      </c>
      <c r="K1092" t="s">
        <v>21308</v>
      </c>
      <c r="L1092" t="s">
        <v>33298</v>
      </c>
      <c r="M1092" t="s">
        <v>33343</v>
      </c>
      <c r="N1092" t="s">
        <v>21360</v>
      </c>
      <c r="O1092" t="s">
        <v>33344</v>
      </c>
      <c r="P1092" t="s">
        <v>21282</v>
      </c>
      <c r="Q1092" t="s">
        <v>33300</v>
      </c>
      <c r="T1092" t="s">
        <v>33349</v>
      </c>
      <c r="U1092" t="s">
        <v>37776</v>
      </c>
      <c r="V1092" t="s">
        <v>34104</v>
      </c>
      <c r="W1092" t="s">
        <v>36967</v>
      </c>
      <c r="X1092" t="s">
        <v>36968</v>
      </c>
      <c r="Y1092" t="s">
        <v>36969</v>
      </c>
      <c r="Z1092">
        <v>300</v>
      </c>
      <c r="AA1092">
        <v>221</v>
      </c>
      <c r="AB1092" t="s">
        <v>37018</v>
      </c>
      <c r="AC1092" t="s">
        <v>36990</v>
      </c>
      <c r="AD1092" t="s">
        <v>36971</v>
      </c>
      <c r="AE1092" t="s">
        <v>36972</v>
      </c>
      <c r="AF1092" t="s">
        <v>36973</v>
      </c>
      <c r="AH1092" t="s">
        <v>37757</v>
      </c>
      <c r="AJ1092" t="s">
        <v>36967</v>
      </c>
      <c r="AK1092" t="s">
        <v>33485</v>
      </c>
      <c r="AL1092" t="s">
        <v>37981</v>
      </c>
      <c r="AM1092" t="s">
        <v>37777</v>
      </c>
      <c r="AN1092" t="s">
        <v>29088</v>
      </c>
      <c r="AQ1092" t="s">
        <v>29088</v>
      </c>
      <c r="AR1092" t="s">
        <v>34349</v>
      </c>
      <c r="AW1092" t="s">
        <v>37135</v>
      </c>
      <c r="AX1092" t="s">
        <v>37135</v>
      </c>
      <c r="AY1092" t="s">
        <v>37021</v>
      </c>
      <c r="BA1092" t="s">
        <v>353</v>
      </c>
      <c r="BB1092">
        <v>48</v>
      </c>
      <c r="BC1092" t="s">
        <v>37048</v>
      </c>
      <c r="BD1092" t="s">
        <v>34259</v>
      </c>
      <c r="BE1092" t="s">
        <v>36993</v>
      </c>
      <c r="BF1092">
        <v>0.2</v>
      </c>
      <c r="BG1092" t="str">
        <f>_xlfn.TEXTJOIN("-",TRUE,V1092,AL1092,I1092,BD1092,AR1092)</f>
        <v>AG-B1S-CD-D4-EG</v>
      </c>
      <c r="BH1092" t="s">
        <v>38176</v>
      </c>
      <c r="BJ1092" t="s">
        <v>37990</v>
      </c>
      <c r="BK1092" cm="1">
        <f t="array" ref="BK1092">IF(LEN(TRIM(BG1092))=0,"",SUMPRODUCT(--(LEN(TRIM($BG$5:BG1092))&gt;0)))</f>
        <v>1070</v>
      </c>
      <c r="BL1092" t="str">
        <f>IF(BK1092&lt;&gt;"",_xlfn.BASE(BK1092,36,10),"")</f>
        <v>00000000TQ</v>
      </c>
      <c r="BM1092" t="str">
        <f>IF(BL1092&lt;&gt;"","*"&amp;BL1092&amp;"*","")</f>
        <v>*00000000TQ*</v>
      </c>
      <c r="BN1092" t="s">
        <v>37989</v>
      </c>
      <c r="BO1092" t="str">
        <f>_xlfn.TEXTJOIN("-",TRUE,N1092,T1092)</f>
        <v>DAT004-M16</v>
      </c>
      <c r="CP1092" t="s">
        <v>37984</v>
      </c>
      <c r="CU1092">
        <v>13.99</v>
      </c>
      <c r="DT1092" t="s">
        <v>37026</v>
      </c>
      <c r="EC1092" s="7">
        <f t="shared" si="129"/>
        <v>17.487500000000001</v>
      </c>
      <c r="EN1092" t="s">
        <v>36995</v>
      </c>
      <c r="EO1092">
        <v>1731138031</v>
      </c>
      <c r="EP1092" t="s">
        <v>36968</v>
      </c>
      <c r="EQ1092" t="s">
        <v>36996</v>
      </c>
      <c r="ER1092" t="s">
        <v>36997</v>
      </c>
      <c r="ES1092" t="s">
        <v>36967</v>
      </c>
      <c r="ET1092" t="s">
        <v>37761</v>
      </c>
      <c r="EU1092" t="s">
        <v>36999</v>
      </c>
      <c r="FB1092" t="s">
        <v>35377</v>
      </c>
      <c r="FC1092" t="s">
        <v>37782</v>
      </c>
      <c r="FD1092" t="s">
        <v>29088</v>
      </c>
      <c r="FF1092" t="s">
        <v>36990</v>
      </c>
      <c r="FG1092" t="s">
        <v>36990</v>
      </c>
      <c r="FH1092" t="s">
        <v>37984</v>
      </c>
      <c r="FI1092" t="s">
        <v>37762</v>
      </c>
      <c r="FJ1092" t="s">
        <v>37763</v>
      </c>
      <c r="FK1092" t="s">
        <v>37764</v>
      </c>
      <c r="FL1092" t="s">
        <v>37765</v>
      </c>
      <c r="FM1092" t="s">
        <v>37766</v>
      </c>
      <c r="FN1092" t="s">
        <v>37767</v>
      </c>
      <c r="FO1092" t="s">
        <v>37768</v>
      </c>
      <c r="FP1092" t="s">
        <v>37769</v>
      </c>
      <c r="FQ1092" t="s">
        <v>37028</v>
      </c>
      <c r="FR1092" t="s">
        <v>37008</v>
      </c>
      <c r="FS1092" t="s">
        <v>37009</v>
      </c>
      <c r="FT1092" t="s">
        <v>33485</v>
      </c>
      <c r="FU1092" t="s">
        <v>33485</v>
      </c>
      <c r="FV1092" t="s">
        <v>29088</v>
      </c>
      <c r="FW1092" t="s">
        <v>37030</v>
      </c>
      <c r="FX1092" t="s">
        <v>37031</v>
      </c>
      <c r="FY1092" t="s">
        <v>36971</v>
      </c>
      <c r="FZ1092" t="s">
        <v>36990</v>
      </c>
      <c r="GA1092" t="s">
        <v>37783</v>
      </c>
      <c r="GB1092" t="s">
        <v>36968</v>
      </c>
      <c r="GC1092" t="s">
        <v>37032</v>
      </c>
      <c r="GD1092" t="s">
        <v>37033</v>
      </c>
      <c r="GE1092" t="s">
        <v>37770</v>
      </c>
      <c r="GF1092" t="s">
        <v>37771</v>
      </c>
      <c r="GG1092" t="s">
        <v>37772</v>
      </c>
      <c r="GH1092" t="s">
        <v>37773</v>
      </c>
      <c r="GI1092" t="s">
        <v>37774</v>
      </c>
      <c r="GJ1092" t="s">
        <v>37034</v>
      </c>
      <c r="GK1092" t="s">
        <v>37035</v>
      </c>
      <c r="GL1092" t="s">
        <v>37784</v>
      </c>
      <c r="GM1092" t="s">
        <v>37785</v>
      </c>
      <c r="GN1092" t="s">
        <v>37786</v>
      </c>
      <c r="GO1092" t="s">
        <v>36973</v>
      </c>
      <c r="GP1092" t="s">
        <v>29088</v>
      </c>
      <c r="GQ1092" t="s">
        <v>37010</v>
      </c>
      <c r="GR1092" t="s">
        <v>36969</v>
      </c>
      <c r="GT1092" t="s">
        <v>37011</v>
      </c>
      <c r="GU1092">
        <f t="shared" si="130"/>
        <v>17.5</v>
      </c>
      <c r="GV1092">
        <f t="shared" si="131"/>
        <v>17.5</v>
      </c>
      <c r="GX1092">
        <v>14</v>
      </c>
      <c r="GY1092" t="s">
        <v>37012</v>
      </c>
      <c r="HA1092" t="s">
        <v>37013</v>
      </c>
      <c r="HE1092">
        <v>13.99</v>
      </c>
    </row>
    <row r="1093" spans="1:213">
      <c r="A1093" t="s">
        <v>29123</v>
      </c>
      <c r="B1093" t="s">
        <v>36962</v>
      </c>
      <c r="C1093" t="s">
        <v>36963</v>
      </c>
      <c r="D1093" t="s">
        <v>21391</v>
      </c>
      <c r="E1093">
        <v>1</v>
      </c>
      <c r="F1093" t="s">
        <v>36964</v>
      </c>
      <c r="G1093" t="s">
        <v>38</v>
      </c>
      <c r="H1093" t="s">
        <v>37283</v>
      </c>
      <c r="I1093" t="s">
        <v>34210</v>
      </c>
      <c r="J1093" t="s">
        <v>33297</v>
      </c>
      <c r="K1093" t="s">
        <v>21308</v>
      </c>
      <c r="L1093" t="s">
        <v>33298</v>
      </c>
      <c r="M1093" t="s">
        <v>33343</v>
      </c>
      <c r="N1093" t="s">
        <v>21360</v>
      </c>
      <c r="O1093" t="s">
        <v>33344</v>
      </c>
      <c r="P1093" t="s">
        <v>21282</v>
      </c>
      <c r="Q1093" t="s">
        <v>33300</v>
      </c>
      <c r="T1093" t="s">
        <v>33349</v>
      </c>
      <c r="U1093" t="s">
        <v>37776</v>
      </c>
      <c r="V1093" t="s">
        <v>34104</v>
      </c>
      <c r="W1093" t="s">
        <v>36967</v>
      </c>
      <c r="X1093" t="s">
        <v>36968</v>
      </c>
      <c r="Y1093" t="s">
        <v>36969</v>
      </c>
      <c r="Z1093">
        <v>300</v>
      </c>
      <c r="AA1093">
        <v>236</v>
      </c>
      <c r="AB1093" t="s">
        <v>37018</v>
      </c>
      <c r="AC1093" t="s">
        <v>36990</v>
      </c>
      <c r="AD1093" t="s">
        <v>36971</v>
      </c>
      <c r="AE1093" t="s">
        <v>36972</v>
      </c>
      <c r="AF1093" t="s">
        <v>36973</v>
      </c>
      <c r="AH1093" t="s">
        <v>37757</v>
      </c>
      <c r="AJ1093" t="s">
        <v>36967</v>
      </c>
      <c r="AK1093" t="s">
        <v>33485</v>
      </c>
      <c r="AL1093" t="s">
        <v>37981</v>
      </c>
      <c r="AM1093" t="s">
        <v>37777</v>
      </c>
      <c r="AN1093" t="s">
        <v>29128</v>
      </c>
      <c r="AQ1093" t="s">
        <v>29128</v>
      </c>
      <c r="AR1093" t="s">
        <v>34351</v>
      </c>
      <c r="AW1093" t="s">
        <v>37135</v>
      </c>
      <c r="AX1093" t="s">
        <v>37135</v>
      </c>
      <c r="AY1093" t="s">
        <v>37021</v>
      </c>
      <c r="BA1093" t="s">
        <v>353</v>
      </c>
      <c r="BB1093">
        <v>48</v>
      </c>
      <c r="BC1093" t="s">
        <v>37048</v>
      </c>
      <c r="BD1093" t="s">
        <v>34259</v>
      </c>
      <c r="BE1093" t="s">
        <v>36993</v>
      </c>
      <c r="BF1093">
        <v>0.2</v>
      </c>
      <c r="BG1093" t="str">
        <f>_xlfn.TEXTJOIN("-",TRUE,V1093,AL1093,I1093,BD1093,AR1093)</f>
        <v>AG-B1S-CD-D4-EH</v>
      </c>
      <c r="BH1093" t="s">
        <v>38177</v>
      </c>
      <c r="BJ1093" t="s">
        <v>37992</v>
      </c>
      <c r="BK1093" cm="1">
        <f t="array" ref="BK1093">IF(LEN(TRIM(BG1093))=0,"",SUMPRODUCT(--(LEN(TRIM($BG$5:BG1093))&gt;0)))</f>
        <v>1071</v>
      </c>
      <c r="BL1093" t="str">
        <f>IF(BK1093&lt;&gt;"",_xlfn.BASE(BK1093,36,10),"")</f>
        <v>00000000TR</v>
      </c>
      <c r="BM1093" t="str">
        <f>IF(BL1093&lt;&gt;"","*"&amp;BL1093&amp;"*","")</f>
        <v>*00000000TR*</v>
      </c>
      <c r="BN1093" t="s">
        <v>37991</v>
      </c>
      <c r="BO1093" t="str">
        <f>_xlfn.TEXTJOIN("-",TRUE,N1093,T1093)</f>
        <v>DAT004-M16</v>
      </c>
      <c r="CP1093" t="s">
        <v>37984</v>
      </c>
      <c r="CU1093">
        <v>13.99</v>
      </c>
      <c r="DT1093" t="s">
        <v>37026</v>
      </c>
      <c r="EC1093" s="7">
        <f t="shared" si="129"/>
        <v>17.487500000000001</v>
      </c>
      <c r="EN1093" t="s">
        <v>36995</v>
      </c>
      <c r="EO1093">
        <v>1731138031</v>
      </c>
      <c r="EP1093" t="s">
        <v>36968</v>
      </c>
      <c r="EQ1093" t="s">
        <v>36996</v>
      </c>
      <c r="ER1093" t="s">
        <v>36997</v>
      </c>
      <c r="ES1093" t="s">
        <v>36967</v>
      </c>
      <c r="ET1093" t="s">
        <v>37761</v>
      </c>
      <c r="EU1093" t="s">
        <v>36999</v>
      </c>
      <c r="FB1093" t="s">
        <v>35377</v>
      </c>
      <c r="FC1093" t="s">
        <v>37782</v>
      </c>
      <c r="FD1093" t="s">
        <v>37799</v>
      </c>
      <c r="FF1093" t="s">
        <v>36990</v>
      </c>
      <c r="FG1093" t="s">
        <v>36990</v>
      </c>
      <c r="FH1093" t="s">
        <v>37984</v>
      </c>
      <c r="FI1093" t="s">
        <v>37762</v>
      </c>
      <c r="FJ1093" t="s">
        <v>37763</v>
      </c>
      <c r="FK1093" t="s">
        <v>37764</v>
      </c>
      <c r="FL1093" t="s">
        <v>37765</v>
      </c>
      <c r="FM1093" t="s">
        <v>37766</v>
      </c>
      <c r="FN1093" t="s">
        <v>37767</v>
      </c>
      <c r="FO1093" t="s">
        <v>37768</v>
      </c>
      <c r="FP1093" t="s">
        <v>37769</v>
      </c>
      <c r="FQ1093" t="s">
        <v>37028</v>
      </c>
      <c r="FR1093" t="s">
        <v>37008</v>
      </c>
      <c r="FS1093" t="s">
        <v>37009</v>
      </c>
      <c r="FT1093" t="s">
        <v>33485</v>
      </c>
      <c r="FU1093" t="s">
        <v>33485</v>
      </c>
      <c r="FV1093" t="s">
        <v>37799</v>
      </c>
      <c r="FW1093" t="s">
        <v>37030</v>
      </c>
      <c r="FX1093" t="s">
        <v>37031</v>
      </c>
      <c r="FY1093" t="s">
        <v>36971</v>
      </c>
      <c r="FZ1093" t="s">
        <v>36990</v>
      </c>
      <c r="GA1093" t="s">
        <v>37783</v>
      </c>
      <c r="GB1093" t="s">
        <v>36968</v>
      </c>
      <c r="GC1093" t="s">
        <v>37032</v>
      </c>
      <c r="GD1093" t="s">
        <v>37033</v>
      </c>
      <c r="GE1093" t="s">
        <v>37770</v>
      </c>
      <c r="GF1093" t="s">
        <v>37771</v>
      </c>
      <c r="GG1093" t="s">
        <v>37772</v>
      </c>
      <c r="GH1093" t="s">
        <v>37773</v>
      </c>
      <c r="GI1093" t="s">
        <v>37774</v>
      </c>
      <c r="GJ1093" t="s">
        <v>37034</v>
      </c>
      <c r="GK1093" t="s">
        <v>37035</v>
      </c>
      <c r="GL1093" t="s">
        <v>37784</v>
      </c>
      <c r="GM1093" t="s">
        <v>37785</v>
      </c>
      <c r="GN1093" t="s">
        <v>37786</v>
      </c>
      <c r="GO1093" t="s">
        <v>36973</v>
      </c>
      <c r="GP1093" t="s">
        <v>37799</v>
      </c>
      <c r="GQ1093" t="s">
        <v>37010</v>
      </c>
      <c r="GR1093" t="s">
        <v>36969</v>
      </c>
      <c r="GT1093" t="s">
        <v>37011</v>
      </c>
      <c r="GU1093">
        <f t="shared" si="130"/>
        <v>17.5</v>
      </c>
      <c r="GV1093">
        <f t="shared" si="131"/>
        <v>17.5</v>
      </c>
      <c r="GX1093">
        <v>14</v>
      </c>
      <c r="GY1093" t="s">
        <v>37012</v>
      </c>
      <c r="HA1093" t="s">
        <v>37013</v>
      </c>
      <c r="HE1093">
        <v>13.99</v>
      </c>
    </row>
    <row r="1094" spans="1:213">
      <c r="A1094" t="s">
        <v>29123</v>
      </c>
      <c r="B1094" t="s">
        <v>36962</v>
      </c>
      <c r="C1094" t="s">
        <v>36963</v>
      </c>
      <c r="D1094" t="s">
        <v>21391</v>
      </c>
      <c r="E1094">
        <v>1</v>
      </c>
      <c r="F1094" t="s">
        <v>36964</v>
      </c>
      <c r="G1094" t="s">
        <v>38</v>
      </c>
      <c r="H1094" t="s">
        <v>37283</v>
      </c>
      <c r="I1094" t="s">
        <v>34210</v>
      </c>
      <c r="J1094" t="s">
        <v>33297</v>
      </c>
      <c r="K1094" t="s">
        <v>21308</v>
      </c>
      <c r="L1094" t="s">
        <v>33298</v>
      </c>
      <c r="M1094" t="s">
        <v>33343</v>
      </c>
      <c r="N1094" t="s">
        <v>21360</v>
      </c>
      <c r="O1094" t="s">
        <v>33344</v>
      </c>
      <c r="P1094" t="s">
        <v>21282</v>
      </c>
      <c r="Q1094" t="s">
        <v>33300</v>
      </c>
      <c r="T1094" t="s">
        <v>33349</v>
      </c>
      <c r="U1094" t="s">
        <v>37776</v>
      </c>
      <c r="V1094" t="s">
        <v>34104</v>
      </c>
      <c r="W1094" t="s">
        <v>36967</v>
      </c>
      <c r="X1094" t="s">
        <v>36968</v>
      </c>
      <c r="Y1094" t="s">
        <v>36969</v>
      </c>
      <c r="Z1094">
        <v>300</v>
      </c>
      <c r="AA1094">
        <v>271</v>
      </c>
      <c r="AB1094" t="s">
        <v>37056</v>
      </c>
      <c r="AC1094" t="s">
        <v>36990</v>
      </c>
      <c r="AD1094" t="s">
        <v>36971</v>
      </c>
      <c r="AE1094" t="s">
        <v>36972</v>
      </c>
      <c r="AF1094" t="s">
        <v>36973</v>
      </c>
      <c r="AH1094" t="s">
        <v>37757</v>
      </c>
      <c r="AJ1094" t="s">
        <v>36967</v>
      </c>
      <c r="AK1094" t="s">
        <v>33485</v>
      </c>
      <c r="AL1094" t="s">
        <v>37981</v>
      </c>
      <c r="AM1094" t="s">
        <v>37777</v>
      </c>
      <c r="AN1094" t="s">
        <v>37800</v>
      </c>
      <c r="AQ1094" t="s">
        <v>37800</v>
      </c>
      <c r="AR1094" t="s">
        <v>34353</v>
      </c>
      <c r="AW1094" t="s">
        <v>37135</v>
      </c>
      <c r="AX1094" t="s">
        <v>37135</v>
      </c>
      <c r="AY1094" t="s">
        <v>37058</v>
      </c>
      <c r="BA1094" t="s">
        <v>37059</v>
      </c>
      <c r="BB1094">
        <v>48</v>
      </c>
      <c r="BC1094" t="s">
        <v>37060</v>
      </c>
      <c r="BD1094" t="s">
        <v>34261</v>
      </c>
      <c r="BE1094" t="s">
        <v>36993</v>
      </c>
      <c r="BF1094">
        <v>0.2</v>
      </c>
      <c r="BG1094" t="str">
        <f>_xlfn.TEXTJOIN("-",TRUE,V1094,AL1094,I1094,BD1094,AR1094)</f>
        <v>AG-B1S-CD-D5-EI</v>
      </c>
      <c r="BH1094" t="s">
        <v>38178</v>
      </c>
      <c r="BJ1094" t="s">
        <v>37994</v>
      </c>
      <c r="BK1094" cm="1">
        <f t="array" ref="BK1094">IF(LEN(TRIM(BG1094))=0,"",SUMPRODUCT(--(LEN(TRIM($BG$5:BG1094))&gt;0)))</f>
        <v>1072</v>
      </c>
      <c r="BL1094" t="str">
        <f>IF(BK1094&lt;&gt;"",_xlfn.BASE(BK1094,36,10),"")</f>
        <v>00000000TS</v>
      </c>
      <c r="BM1094" t="str">
        <f>IF(BL1094&lt;&gt;"","*"&amp;BL1094&amp;"*","")</f>
        <v>*00000000TS*</v>
      </c>
      <c r="BN1094" t="s">
        <v>37993</v>
      </c>
      <c r="BO1094" t="str">
        <f>_xlfn.TEXTJOIN("-",TRUE,N1094,T1094)</f>
        <v>DAT004-M16</v>
      </c>
      <c r="CP1094" t="s">
        <v>37984</v>
      </c>
      <c r="CU1094">
        <v>16.989999999999998</v>
      </c>
      <c r="DT1094" t="s">
        <v>37026</v>
      </c>
      <c r="EC1094" s="7">
        <f t="shared" si="129"/>
        <v>21.237499999999997</v>
      </c>
      <c r="EN1094" t="s">
        <v>36995</v>
      </c>
      <c r="EO1094">
        <v>1731138031</v>
      </c>
      <c r="EP1094" t="s">
        <v>36968</v>
      </c>
      <c r="EQ1094" t="s">
        <v>36996</v>
      </c>
      <c r="ER1094" t="s">
        <v>36997</v>
      </c>
      <c r="ES1094" t="s">
        <v>36967</v>
      </c>
      <c r="ET1094" t="s">
        <v>37761</v>
      </c>
      <c r="EU1094" t="s">
        <v>36999</v>
      </c>
      <c r="FB1094" t="s">
        <v>35377</v>
      </c>
      <c r="FC1094" t="s">
        <v>37782</v>
      </c>
      <c r="FD1094" t="s">
        <v>37800</v>
      </c>
      <c r="FF1094" t="s">
        <v>36990</v>
      </c>
      <c r="FG1094" t="s">
        <v>36990</v>
      </c>
      <c r="FH1094" t="s">
        <v>37984</v>
      </c>
      <c r="FI1094" t="s">
        <v>37762</v>
      </c>
      <c r="FJ1094" t="s">
        <v>37763</v>
      </c>
      <c r="FK1094" t="s">
        <v>37764</v>
      </c>
      <c r="FL1094" t="s">
        <v>37765</v>
      </c>
      <c r="FM1094" t="s">
        <v>37766</v>
      </c>
      <c r="FN1094" t="s">
        <v>37767</v>
      </c>
      <c r="FO1094" t="s">
        <v>37768</v>
      </c>
      <c r="FP1094" t="s">
        <v>37769</v>
      </c>
      <c r="FQ1094" t="s">
        <v>37028</v>
      </c>
      <c r="FR1094" t="s">
        <v>37008</v>
      </c>
      <c r="FS1094" t="s">
        <v>37009</v>
      </c>
      <c r="FT1094" t="s">
        <v>33485</v>
      </c>
      <c r="FU1094" t="s">
        <v>33485</v>
      </c>
      <c r="FV1094" t="s">
        <v>37800</v>
      </c>
      <c r="FW1094" t="s">
        <v>37030</v>
      </c>
      <c r="FX1094" t="s">
        <v>37031</v>
      </c>
      <c r="FY1094" t="s">
        <v>36971</v>
      </c>
      <c r="FZ1094" t="s">
        <v>36990</v>
      </c>
      <c r="GA1094" t="s">
        <v>37783</v>
      </c>
      <c r="GB1094" t="s">
        <v>36968</v>
      </c>
      <c r="GC1094" t="s">
        <v>37032</v>
      </c>
      <c r="GD1094" t="s">
        <v>37033</v>
      </c>
      <c r="GE1094" t="s">
        <v>37770</v>
      </c>
      <c r="GF1094" t="s">
        <v>37771</v>
      </c>
      <c r="GG1094" t="s">
        <v>37772</v>
      </c>
      <c r="GH1094" t="s">
        <v>37773</v>
      </c>
      <c r="GI1094" t="s">
        <v>37774</v>
      </c>
      <c r="GJ1094" t="s">
        <v>37034</v>
      </c>
      <c r="GK1094" t="s">
        <v>37035</v>
      </c>
      <c r="GL1094" t="s">
        <v>37784</v>
      </c>
      <c r="GM1094" t="s">
        <v>37785</v>
      </c>
      <c r="GN1094" t="s">
        <v>37786</v>
      </c>
      <c r="GO1094" t="s">
        <v>36973</v>
      </c>
      <c r="GP1094" t="s">
        <v>37800</v>
      </c>
      <c r="GQ1094" t="s">
        <v>37010</v>
      </c>
      <c r="GR1094" t="s">
        <v>36969</v>
      </c>
      <c r="GT1094" t="s">
        <v>37011</v>
      </c>
      <c r="GU1094">
        <f t="shared" si="130"/>
        <v>21.25</v>
      </c>
      <c r="GV1094">
        <f t="shared" si="131"/>
        <v>21.25</v>
      </c>
      <c r="GX1094">
        <v>17</v>
      </c>
      <c r="GY1094" t="s">
        <v>37012</v>
      </c>
      <c r="HA1094" t="s">
        <v>37013</v>
      </c>
      <c r="HE1094">
        <v>16.989999999999998</v>
      </c>
    </row>
    <row r="1095" spans="1:213">
      <c r="A1095" t="s">
        <v>29123</v>
      </c>
      <c r="B1095" t="s">
        <v>36962</v>
      </c>
      <c r="C1095" t="s">
        <v>36963</v>
      </c>
      <c r="D1095" t="s">
        <v>21391</v>
      </c>
      <c r="E1095">
        <v>1</v>
      </c>
      <c r="F1095" t="s">
        <v>36964</v>
      </c>
      <c r="G1095" t="s">
        <v>38</v>
      </c>
      <c r="H1095" t="s">
        <v>37283</v>
      </c>
      <c r="I1095" t="s">
        <v>34210</v>
      </c>
      <c r="J1095" t="s">
        <v>33297</v>
      </c>
      <c r="K1095" t="s">
        <v>21308</v>
      </c>
      <c r="L1095" t="s">
        <v>33298</v>
      </c>
      <c r="M1095" t="s">
        <v>33343</v>
      </c>
      <c r="N1095" t="s">
        <v>21360</v>
      </c>
      <c r="O1095" t="s">
        <v>33344</v>
      </c>
      <c r="P1095" t="s">
        <v>21282</v>
      </c>
      <c r="Q1095" t="s">
        <v>33300</v>
      </c>
      <c r="T1095" t="s">
        <v>33349</v>
      </c>
      <c r="U1095" t="s">
        <v>37776</v>
      </c>
      <c r="V1095" t="s">
        <v>34104</v>
      </c>
      <c r="W1095" t="s">
        <v>36967</v>
      </c>
      <c r="X1095" t="s">
        <v>36968</v>
      </c>
      <c r="Y1095" t="s">
        <v>36969</v>
      </c>
      <c r="Z1095">
        <v>200</v>
      </c>
      <c r="AA1095">
        <v>171</v>
      </c>
      <c r="AB1095" t="s">
        <v>37018</v>
      </c>
      <c r="AC1095" t="s">
        <v>36990</v>
      </c>
      <c r="AD1095" t="s">
        <v>36971</v>
      </c>
      <c r="AE1095" t="s">
        <v>36972</v>
      </c>
      <c r="AF1095" t="s">
        <v>36973</v>
      </c>
      <c r="AH1095" t="s">
        <v>37757</v>
      </c>
      <c r="AJ1095" t="s">
        <v>36967</v>
      </c>
      <c r="AK1095" t="s">
        <v>29003</v>
      </c>
      <c r="AL1095" t="s">
        <v>37995</v>
      </c>
      <c r="AM1095" t="s">
        <v>37777</v>
      </c>
      <c r="AN1095" t="s">
        <v>28824</v>
      </c>
      <c r="AQ1095" t="s">
        <v>28824</v>
      </c>
      <c r="AR1095" t="s">
        <v>34343</v>
      </c>
      <c r="AW1095" t="s">
        <v>37135</v>
      </c>
      <c r="AX1095" t="s">
        <v>37135</v>
      </c>
      <c r="AY1095" t="s">
        <v>37021</v>
      </c>
      <c r="BA1095" t="s">
        <v>353</v>
      </c>
      <c r="BB1095">
        <v>48</v>
      </c>
      <c r="BC1095" t="s">
        <v>37022</v>
      </c>
      <c r="BD1095" t="s">
        <v>28739</v>
      </c>
      <c r="BE1095" t="s">
        <v>36993</v>
      </c>
      <c r="BF1095">
        <v>0.2</v>
      </c>
      <c r="BG1095" t="str">
        <f>_xlfn.TEXTJOIN("-",TRUE,V1095,AL1095,I1095,BD1095,AR1095)</f>
        <v>AG-B1T-CD-D3-ED</v>
      </c>
      <c r="BH1095" t="s">
        <v>38179</v>
      </c>
      <c r="BJ1095" t="s">
        <v>37997</v>
      </c>
      <c r="BK1095" cm="1">
        <f t="array" ref="BK1095">IF(LEN(TRIM(BG1095))=0,"",SUMPRODUCT(--(LEN(TRIM($BG$5:BG1095))&gt;0)))</f>
        <v>1073</v>
      </c>
      <c r="BL1095" t="str">
        <f>IF(BK1095&lt;&gt;"",_xlfn.BASE(BK1095,36,10),"")</f>
        <v>00000000TT</v>
      </c>
      <c r="BM1095" t="str">
        <f>IF(BL1095&lt;&gt;"","*"&amp;BL1095&amp;"*","")</f>
        <v>*00000000TT*</v>
      </c>
      <c r="BN1095" t="s">
        <v>37996</v>
      </c>
      <c r="BO1095" t="str">
        <f>_xlfn.TEXTJOIN("-",TRUE,N1095,T1095)</f>
        <v>DAT004-M16</v>
      </c>
      <c r="CP1095" t="s">
        <v>37998</v>
      </c>
      <c r="CU1095">
        <v>13.99</v>
      </c>
      <c r="DT1095" t="s">
        <v>37026</v>
      </c>
      <c r="EC1095" s="7">
        <f t="shared" si="129"/>
        <v>17.487500000000001</v>
      </c>
      <c r="EN1095" t="s">
        <v>36995</v>
      </c>
      <c r="EO1095">
        <v>1731138031</v>
      </c>
      <c r="EP1095" t="s">
        <v>36968</v>
      </c>
      <c r="EQ1095" t="s">
        <v>36996</v>
      </c>
      <c r="ER1095" t="s">
        <v>36997</v>
      </c>
      <c r="ES1095" t="s">
        <v>36967</v>
      </c>
      <c r="ET1095" t="s">
        <v>37761</v>
      </c>
      <c r="EU1095" t="s">
        <v>36999</v>
      </c>
      <c r="FB1095" t="s">
        <v>35377</v>
      </c>
      <c r="FC1095" t="s">
        <v>37782</v>
      </c>
      <c r="FD1095" t="s">
        <v>28824</v>
      </c>
      <c r="FF1095" t="s">
        <v>36990</v>
      </c>
      <c r="FG1095" t="s">
        <v>36990</v>
      </c>
      <c r="FH1095" t="s">
        <v>37998</v>
      </c>
      <c r="FI1095" t="s">
        <v>37762</v>
      </c>
      <c r="FJ1095" t="s">
        <v>37763</v>
      </c>
      <c r="FK1095" t="s">
        <v>37764</v>
      </c>
      <c r="FL1095" t="s">
        <v>37765</v>
      </c>
      <c r="FM1095" t="s">
        <v>37766</v>
      </c>
      <c r="FN1095" t="s">
        <v>37767</v>
      </c>
      <c r="FO1095" t="s">
        <v>37768</v>
      </c>
      <c r="FP1095" t="s">
        <v>37769</v>
      </c>
      <c r="FQ1095" t="s">
        <v>37028</v>
      </c>
      <c r="FR1095" t="s">
        <v>37008</v>
      </c>
      <c r="FS1095" t="s">
        <v>37009</v>
      </c>
      <c r="FT1095" t="s">
        <v>29003</v>
      </c>
      <c r="FU1095" t="s">
        <v>29003</v>
      </c>
      <c r="FV1095" t="s">
        <v>28824</v>
      </c>
      <c r="FW1095" t="s">
        <v>37030</v>
      </c>
      <c r="FX1095" t="s">
        <v>37031</v>
      </c>
      <c r="FY1095" t="s">
        <v>36971</v>
      </c>
      <c r="FZ1095" t="s">
        <v>36990</v>
      </c>
      <c r="GA1095" t="s">
        <v>37783</v>
      </c>
      <c r="GB1095" t="s">
        <v>36968</v>
      </c>
      <c r="GC1095" t="s">
        <v>37032</v>
      </c>
      <c r="GD1095" t="s">
        <v>37033</v>
      </c>
      <c r="GE1095" t="s">
        <v>37770</v>
      </c>
      <c r="GF1095" t="s">
        <v>37771</v>
      </c>
      <c r="GG1095" t="s">
        <v>37772</v>
      </c>
      <c r="GH1095" t="s">
        <v>37773</v>
      </c>
      <c r="GI1095" t="s">
        <v>37774</v>
      </c>
      <c r="GJ1095" t="s">
        <v>37034</v>
      </c>
      <c r="GK1095" t="s">
        <v>37035</v>
      </c>
      <c r="GL1095" t="s">
        <v>37784</v>
      </c>
      <c r="GM1095" t="s">
        <v>37785</v>
      </c>
      <c r="GN1095" t="s">
        <v>37786</v>
      </c>
      <c r="GO1095" t="s">
        <v>36973</v>
      </c>
      <c r="GP1095" t="s">
        <v>28824</v>
      </c>
      <c r="GQ1095" t="s">
        <v>37010</v>
      </c>
      <c r="GR1095" t="s">
        <v>36969</v>
      </c>
      <c r="GT1095" t="s">
        <v>37011</v>
      </c>
      <c r="GU1095">
        <f t="shared" si="130"/>
        <v>17.5</v>
      </c>
      <c r="GV1095">
        <f t="shared" si="131"/>
        <v>17.5</v>
      </c>
      <c r="GX1095">
        <v>14</v>
      </c>
      <c r="GY1095" t="s">
        <v>37012</v>
      </c>
      <c r="HA1095" t="s">
        <v>37013</v>
      </c>
      <c r="HE1095">
        <v>13.99</v>
      </c>
    </row>
    <row r="1096" spans="1:213">
      <c r="A1096" t="s">
        <v>29123</v>
      </c>
      <c r="B1096" t="s">
        <v>36962</v>
      </c>
      <c r="C1096" t="s">
        <v>36963</v>
      </c>
      <c r="D1096" t="s">
        <v>21391</v>
      </c>
      <c r="E1096">
        <v>1</v>
      </c>
      <c r="F1096" t="s">
        <v>36964</v>
      </c>
      <c r="G1096" t="s">
        <v>38</v>
      </c>
      <c r="H1096" t="s">
        <v>37283</v>
      </c>
      <c r="I1096" t="s">
        <v>34210</v>
      </c>
      <c r="J1096" t="s">
        <v>33297</v>
      </c>
      <c r="K1096" t="s">
        <v>21308</v>
      </c>
      <c r="L1096" t="s">
        <v>33298</v>
      </c>
      <c r="M1096" t="s">
        <v>33343</v>
      </c>
      <c r="N1096" t="s">
        <v>21360</v>
      </c>
      <c r="O1096" t="s">
        <v>33344</v>
      </c>
      <c r="P1096" t="s">
        <v>21282</v>
      </c>
      <c r="Q1096" t="s">
        <v>33300</v>
      </c>
      <c r="T1096" t="s">
        <v>33349</v>
      </c>
      <c r="U1096" t="s">
        <v>37776</v>
      </c>
      <c r="V1096" t="s">
        <v>34104</v>
      </c>
      <c r="W1096" t="s">
        <v>36967</v>
      </c>
      <c r="X1096" t="s">
        <v>36968</v>
      </c>
      <c r="Y1096" t="s">
        <v>36969</v>
      </c>
      <c r="Z1096">
        <v>200</v>
      </c>
      <c r="AA1096">
        <v>186</v>
      </c>
      <c r="AB1096" t="s">
        <v>37018</v>
      </c>
      <c r="AC1096" t="s">
        <v>36990</v>
      </c>
      <c r="AD1096" t="s">
        <v>36971</v>
      </c>
      <c r="AE1096" t="s">
        <v>36972</v>
      </c>
      <c r="AF1096" t="s">
        <v>36973</v>
      </c>
      <c r="AH1096" t="s">
        <v>37757</v>
      </c>
      <c r="AJ1096" t="s">
        <v>36967</v>
      </c>
      <c r="AK1096" t="s">
        <v>29003</v>
      </c>
      <c r="AL1096" t="s">
        <v>37995</v>
      </c>
      <c r="AM1096" t="s">
        <v>37777</v>
      </c>
      <c r="AN1096" t="s">
        <v>28795</v>
      </c>
      <c r="AQ1096" t="s">
        <v>28795</v>
      </c>
      <c r="AR1096" t="s">
        <v>34345</v>
      </c>
      <c r="AW1096" t="s">
        <v>37135</v>
      </c>
      <c r="AX1096" t="s">
        <v>37135</v>
      </c>
      <c r="AY1096" t="s">
        <v>37021</v>
      </c>
      <c r="BA1096" t="s">
        <v>353</v>
      </c>
      <c r="BB1096">
        <v>48</v>
      </c>
      <c r="BC1096" t="s">
        <v>37022</v>
      </c>
      <c r="BD1096" t="s">
        <v>28739</v>
      </c>
      <c r="BE1096" t="s">
        <v>36993</v>
      </c>
      <c r="BF1096">
        <v>0.2</v>
      </c>
      <c r="BG1096" t="str">
        <f>_xlfn.TEXTJOIN("-",TRUE,V1096,AL1096,I1096,BD1096,AR1096)</f>
        <v>AG-B1T-CD-D3-EE</v>
      </c>
      <c r="BH1096" t="s">
        <v>38180</v>
      </c>
      <c r="BJ1096" t="s">
        <v>38000</v>
      </c>
      <c r="BK1096" cm="1">
        <f t="array" ref="BK1096">IF(LEN(TRIM(BG1096))=0,"",SUMPRODUCT(--(LEN(TRIM($BG$5:BG1096))&gt;0)))</f>
        <v>1074</v>
      </c>
      <c r="BL1096" t="str">
        <f>IF(BK1096&lt;&gt;"",_xlfn.BASE(BK1096,36,10),"")</f>
        <v>00000000TU</v>
      </c>
      <c r="BM1096" t="str">
        <f>IF(BL1096&lt;&gt;"","*"&amp;BL1096&amp;"*","")</f>
        <v>*00000000TU*</v>
      </c>
      <c r="BN1096" t="s">
        <v>37999</v>
      </c>
      <c r="BO1096" t="str">
        <f>_xlfn.TEXTJOIN("-",TRUE,N1096,T1096)</f>
        <v>DAT004-M16</v>
      </c>
      <c r="CP1096" t="s">
        <v>37998</v>
      </c>
      <c r="CU1096">
        <v>13.99</v>
      </c>
      <c r="DT1096" t="s">
        <v>37026</v>
      </c>
      <c r="EC1096" s="7">
        <f t="shared" si="129"/>
        <v>17.487500000000001</v>
      </c>
      <c r="EN1096" t="s">
        <v>36995</v>
      </c>
      <c r="EO1096">
        <v>1731138031</v>
      </c>
      <c r="EP1096" t="s">
        <v>36968</v>
      </c>
      <c r="EQ1096" t="s">
        <v>36996</v>
      </c>
      <c r="ER1096" t="s">
        <v>36997</v>
      </c>
      <c r="ES1096" t="s">
        <v>36967</v>
      </c>
      <c r="ET1096" t="s">
        <v>37761</v>
      </c>
      <c r="EU1096" t="s">
        <v>36999</v>
      </c>
      <c r="FB1096" t="s">
        <v>35377</v>
      </c>
      <c r="FC1096" t="s">
        <v>37782</v>
      </c>
      <c r="FD1096" t="s">
        <v>28795</v>
      </c>
      <c r="FF1096" t="s">
        <v>36990</v>
      </c>
      <c r="FG1096" t="s">
        <v>36990</v>
      </c>
      <c r="FH1096" t="s">
        <v>37998</v>
      </c>
      <c r="FI1096" t="s">
        <v>37762</v>
      </c>
      <c r="FJ1096" t="s">
        <v>37763</v>
      </c>
      <c r="FK1096" t="s">
        <v>37764</v>
      </c>
      <c r="FL1096" t="s">
        <v>37765</v>
      </c>
      <c r="FM1096" t="s">
        <v>37766</v>
      </c>
      <c r="FN1096" t="s">
        <v>37767</v>
      </c>
      <c r="FO1096" t="s">
        <v>37768</v>
      </c>
      <c r="FP1096" t="s">
        <v>37769</v>
      </c>
      <c r="FQ1096" t="s">
        <v>37028</v>
      </c>
      <c r="FR1096" t="s">
        <v>37008</v>
      </c>
      <c r="FS1096" t="s">
        <v>37009</v>
      </c>
      <c r="FT1096" t="s">
        <v>29003</v>
      </c>
      <c r="FU1096" t="s">
        <v>29003</v>
      </c>
      <c r="FV1096" t="s">
        <v>28795</v>
      </c>
      <c r="FW1096" t="s">
        <v>37030</v>
      </c>
      <c r="FX1096" t="s">
        <v>37031</v>
      </c>
      <c r="FY1096" t="s">
        <v>36971</v>
      </c>
      <c r="FZ1096" t="s">
        <v>36990</v>
      </c>
      <c r="GA1096" t="s">
        <v>37783</v>
      </c>
      <c r="GB1096" t="s">
        <v>36968</v>
      </c>
      <c r="GC1096" t="s">
        <v>37032</v>
      </c>
      <c r="GD1096" t="s">
        <v>37033</v>
      </c>
      <c r="GE1096" t="s">
        <v>37770</v>
      </c>
      <c r="GF1096" t="s">
        <v>37771</v>
      </c>
      <c r="GG1096" t="s">
        <v>37772</v>
      </c>
      <c r="GH1096" t="s">
        <v>37773</v>
      </c>
      <c r="GI1096" t="s">
        <v>37774</v>
      </c>
      <c r="GJ1096" t="s">
        <v>37034</v>
      </c>
      <c r="GK1096" t="s">
        <v>37035</v>
      </c>
      <c r="GL1096" t="s">
        <v>37784</v>
      </c>
      <c r="GM1096" t="s">
        <v>37785</v>
      </c>
      <c r="GN1096" t="s">
        <v>37786</v>
      </c>
      <c r="GO1096" t="s">
        <v>36973</v>
      </c>
      <c r="GP1096" t="s">
        <v>28795</v>
      </c>
      <c r="GQ1096" t="s">
        <v>37010</v>
      </c>
      <c r="GR1096" t="s">
        <v>36969</v>
      </c>
      <c r="GT1096" t="s">
        <v>37011</v>
      </c>
      <c r="GU1096">
        <f t="shared" si="130"/>
        <v>17.5</v>
      </c>
      <c r="GV1096">
        <f t="shared" si="131"/>
        <v>17.5</v>
      </c>
      <c r="GX1096">
        <v>14</v>
      </c>
      <c r="GY1096" t="s">
        <v>37012</v>
      </c>
      <c r="HA1096" t="s">
        <v>37013</v>
      </c>
      <c r="HE1096">
        <v>13.99</v>
      </c>
    </row>
    <row r="1097" spans="1:213">
      <c r="A1097" t="s">
        <v>29123</v>
      </c>
      <c r="B1097" t="s">
        <v>36962</v>
      </c>
      <c r="C1097" t="s">
        <v>36963</v>
      </c>
      <c r="D1097" t="s">
        <v>21391</v>
      </c>
      <c r="E1097">
        <v>1</v>
      </c>
      <c r="F1097" t="s">
        <v>36964</v>
      </c>
      <c r="G1097" t="s">
        <v>38</v>
      </c>
      <c r="H1097" t="s">
        <v>37283</v>
      </c>
      <c r="I1097" t="s">
        <v>34210</v>
      </c>
      <c r="J1097" t="s">
        <v>33297</v>
      </c>
      <c r="K1097" t="s">
        <v>21308</v>
      </c>
      <c r="L1097" t="s">
        <v>33298</v>
      </c>
      <c r="M1097" t="s">
        <v>33343</v>
      </c>
      <c r="N1097" t="s">
        <v>21360</v>
      </c>
      <c r="O1097" t="s">
        <v>33344</v>
      </c>
      <c r="P1097" t="s">
        <v>21282</v>
      </c>
      <c r="Q1097" t="s">
        <v>33300</v>
      </c>
      <c r="T1097" t="s">
        <v>33349</v>
      </c>
      <c r="U1097" t="s">
        <v>37776</v>
      </c>
      <c r="V1097" t="s">
        <v>34104</v>
      </c>
      <c r="W1097" t="s">
        <v>36967</v>
      </c>
      <c r="X1097" t="s">
        <v>36968</v>
      </c>
      <c r="Y1097" t="s">
        <v>36969</v>
      </c>
      <c r="Z1097">
        <v>200</v>
      </c>
      <c r="AA1097">
        <v>195</v>
      </c>
      <c r="AB1097" t="s">
        <v>37018</v>
      </c>
      <c r="AC1097" t="s">
        <v>36990</v>
      </c>
      <c r="AD1097" t="s">
        <v>36971</v>
      </c>
      <c r="AE1097" t="s">
        <v>36972</v>
      </c>
      <c r="AF1097" t="s">
        <v>36973</v>
      </c>
      <c r="AH1097" t="s">
        <v>37757</v>
      </c>
      <c r="AJ1097" t="s">
        <v>36967</v>
      </c>
      <c r="AK1097" t="s">
        <v>29003</v>
      </c>
      <c r="AL1097" t="s">
        <v>37995</v>
      </c>
      <c r="AM1097" t="s">
        <v>37777</v>
      </c>
      <c r="AN1097" t="s">
        <v>28789</v>
      </c>
      <c r="AQ1097" t="s">
        <v>28789</v>
      </c>
      <c r="AR1097" t="s">
        <v>34347</v>
      </c>
      <c r="AW1097" t="s">
        <v>37135</v>
      </c>
      <c r="AX1097" t="s">
        <v>37135</v>
      </c>
      <c r="AY1097" t="s">
        <v>37021</v>
      </c>
      <c r="BA1097" t="s">
        <v>353</v>
      </c>
      <c r="BB1097">
        <v>48</v>
      </c>
      <c r="BC1097" t="s">
        <v>37022</v>
      </c>
      <c r="BD1097" t="s">
        <v>28739</v>
      </c>
      <c r="BE1097" t="s">
        <v>36993</v>
      </c>
      <c r="BF1097">
        <v>0.2</v>
      </c>
      <c r="BG1097" t="str">
        <f>_xlfn.TEXTJOIN("-",TRUE,V1097,AL1097,I1097,BD1097,AR1097)</f>
        <v>AG-B1T-CD-D3-EF</v>
      </c>
      <c r="BH1097" t="s">
        <v>38181</v>
      </c>
      <c r="BJ1097" t="s">
        <v>38002</v>
      </c>
      <c r="BK1097" cm="1">
        <f t="array" ref="BK1097">IF(LEN(TRIM(BG1097))=0,"",SUMPRODUCT(--(LEN(TRIM($BG$5:BG1097))&gt;0)))</f>
        <v>1075</v>
      </c>
      <c r="BL1097" t="str">
        <f>IF(BK1097&lt;&gt;"",_xlfn.BASE(BK1097,36,10),"")</f>
        <v>00000000TV</v>
      </c>
      <c r="BM1097" t="str">
        <f>IF(BL1097&lt;&gt;"","*"&amp;BL1097&amp;"*","")</f>
        <v>*00000000TV*</v>
      </c>
      <c r="BN1097" t="s">
        <v>38001</v>
      </c>
      <c r="BO1097" t="str">
        <f>_xlfn.TEXTJOIN("-",TRUE,N1097,T1097)</f>
        <v>DAT004-M16</v>
      </c>
      <c r="CP1097" t="s">
        <v>37998</v>
      </c>
      <c r="CU1097">
        <v>13.99</v>
      </c>
      <c r="DT1097" t="s">
        <v>37026</v>
      </c>
      <c r="EC1097" s="7">
        <f t="shared" si="129"/>
        <v>17.487500000000001</v>
      </c>
      <c r="EN1097" t="s">
        <v>36995</v>
      </c>
      <c r="EO1097">
        <v>1731138031</v>
      </c>
      <c r="EP1097" t="s">
        <v>36968</v>
      </c>
      <c r="EQ1097" t="s">
        <v>36996</v>
      </c>
      <c r="ER1097" t="s">
        <v>36997</v>
      </c>
      <c r="ES1097" t="s">
        <v>36967</v>
      </c>
      <c r="ET1097" t="s">
        <v>37761</v>
      </c>
      <c r="EU1097" t="s">
        <v>36999</v>
      </c>
      <c r="FB1097" t="s">
        <v>35377</v>
      </c>
      <c r="FC1097" t="s">
        <v>37782</v>
      </c>
      <c r="FD1097" t="s">
        <v>28789</v>
      </c>
      <c r="FF1097" t="s">
        <v>36990</v>
      </c>
      <c r="FG1097" t="s">
        <v>36990</v>
      </c>
      <c r="FH1097" t="s">
        <v>37998</v>
      </c>
      <c r="FI1097" t="s">
        <v>37762</v>
      </c>
      <c r="FJ1097" t="s">
        <v>37763</v>
      </c>
      <c r="FK1097" t="s">
        <v>37764</v>
      </c>
      <c r="FL1097" t="s">
        <v>37765</v>
      </c>
      <c r="FM1097" t="s">
        <v>37766</v>
      </c>
      <c r="FN1097" t="s">
        <v>37767</v>
      </c>
      <c r="FO1097" t="s">
        <v>37768</v>
      </c>
      <c r="FP1097" t="s">
        <v>37769</v>
      </c>
      <c r="FQ1097" t="s">
        <v>37028</v>
      </c>
      <c r="FR1097" t="s">
        <v>37008</v>
      </c>
      <c r="FS1097" t="s">
        <v>37009</v>
      </c>
      <c r="FT1097" t="s">
        <v>29003</v>
      </c>
      <c r="FU1097" t="s">
        <v>29003</v>
      </c>
      <c r="FV1097" t="s">
        <v>28789</v>
      </c>
      <c r="FW1097" t="s">
        <v>37030</v>
      </c>
      <c r="FX1097" t="s">
        <v>37031</v>
      </c>
      <c r="FY1097" t="s">
        <v>36971</v>
      </c>
      <c r="FZ1097" t="s">
        <v>36990</v>
      </c>
      <c r="GA1097" t="s">
        <v>37783</v>
      </c>
      <c r="GB1097" t="s">
        <v>36968</v>
      </c>
      <c r="GC1097" t="s">
        <v>37032</v>
      </c>
      <c r="GD1097" t="s">
        <v>37033</v>
      </c>
      <c r="GE1097" t="s">
        <v>37770</v>
      </c>
      <c r="GF1097" t="s">
        <v>37771</v>
      </c>
      <c r="GG1097" t="s">
        <v>37772</v>
      </c>
      <c r="GH1097" t="s">
        <v>37773</v>
      </c>
      <c r="GI1097" t="s">
        <v>37774</v>
      </c>
      <c r="GJ1097" t="s">
        <v>37034</v>
      </c>
      <c r="GK1097" t="s">
        <v>37035</v>
      </c>
      <c r="GL1097" t="s">
        <v>37784</v>
      </c>
      <c r="GM1097" t="s">
        <v>37785</v>
      </c>
      <c r="GN1097" t="s">
        <v>37786</v>
      </c>
      <c r="GO1097" t="s">
        <v>36973</v>
      </c>
      <c r="GP1097" t="s">
        <v>28789</v>
      </c>
      <c r="GQ1097" t="s">
        <v>37010</v>
      </c>
      <c r="GR1097" t="s">
        <v>36969</v>
      </c>
      <c r="GT1097" t="s">
        <v>37011</v>
      </c>
      <c r="GU1097">
        <f t="shared" si="130"/>
        <v>17.5</v>
      </c>
      <c r="GV1097">
        <f t="shared" si="131"/>
        <v>17.5</v>
      </c>
      <c r="GX1097">
        <v>14</v>
      </c>
      <c r="GY1097" t="s">
        <v>37012</v>
      </c>
      <c r="HA1097" t="s">
        <v>37013</v>
      </c>
      <c r="HE1097">
        <v>13.99</v>
      </c>
    </row>
    <row r="1098" spans="1:213">
      <c r="A1098" t="s">
        <v>29123</v>
      </c>
      <c r="B1098" t="s">
        <v>36962</v>
      </c>
      <c r="C1098" t="s">
        <v>36963</v>
      </c>
      <c r="D1098" t="s">
        <v>21391</v>
      </c>
      <c r="E1098">
        <v>1</v>
      </c>
      <c r="F1098" t="s">
        <v>36964</v>
      </c>
      <c r="G1098" t="s">
        <v>38</v>
      </c>
      <c r="H1098" t="s">
        <v>37283</v>
      </c>
      <c r="I1098" t="s">
        <v>34210</v>
      </c>
      <c r="J1098" t="s">
        <v>33297</v>
      </c>
      <c r="K1098" t="s">
        <v>21308</v>
      </c>
      <c r="L1098" t="s">
        <v>33298</v>
      </c>
      <c r="M1098" t="s">
        <v>33343</v>
      </c>
      <c r="N1098" t="s">
        <v>21360</v>
      </c>
      <c r="O1098" t="s">
        <v>33344</v>
      </c>
      <c r="P1098" t="s">
        <v>21282</v>
      </c>
      <c r="Q1098" t="s">
        <v>33300</v>
      </c>
      <c r="T1098" t="s">
        <v>33349</v>
      </c>
      <c r="U1098" t="s">
        <v>37776</v>
      </c>
      <c r="V1098" t="s">
        <v>34104</v>
      </c>
      <c r="W1098" t="s">
        <v>36967</v>
      </c>
      <c r="X1098" t="s">
        <v>36968</v>
      </c>
      <c r="Y1098" t="s">
        <v>36969</v>
      </c>
      <c r="Z1098">
        <v>300</v>
      </c>
      <c r="AA1098">
        <v>221</v>
      </c>
      <c r="AB1098" t="s">
        <v>37018</v>
      </c>
      <c r="AC1098" t="s">
        <v>36990</v>
      </c>
      <c r="AD1098" t="s">
        <v>36971</v>
      </c>
      <c r="AE1098" t="s">
        <v>36972</v>
      </c>
      <c r="AF1098" t="s">
        <v>36973</v>
      </c>
      <c r="AH1098" t="s">
        <v>37757</v>
      </c>
      <c r="AJ1098" t="s">
        <v>36967</v>
      </c>
      <c r="AK1098" t="s">
        <v>29003</v>
      </c>
      <c r="AL1098" t="s">
        <v>37995</v>
      </c>
      <c r="AM1098" t="s">
        <v>37777</v>
      </c>
      <c r="AN1098" t="s">
        <v>29088</v>
      </c>
      <c r="AQ1098" t="s">
        <v>29088</v>
      </c>
      <c r="AR1098" t="s">
        <v>34349</v>
      </c>
      <c r="AW1098" t="s">
        <v>37135</v>
      </c>
      <c r="AX1098" t="s">
        <v>37135</v>
      </c>
      <c r="AY1098" t="s">
        <v>37021</v>
      </c>
      <c r="BA1098" t="s">
        <v>353</v>
      </c>
      <c r="BB1098">
        <v>48</v>
      </c>
      <c r="BC1098" t="s">
        <v>37048</v>
      </c>
      <c r="BD1098" t="s">
        <v>34259</v>
      </c>
      <c r="BE1098" t="s">
        <v>36993</v>
      </c>
      <c r="BF1098">
        <v>0.2</v>
      </c>
      <c r="BG1098" t="str">
        <f>_xlfn.TEXTJOIN("-",TRUE,V1098,AL1098,I1098,BD1098,AR1098)</f>
        <v>AG-B1T-CD-D4-EG</v>
      </c>
      <c r="BH1098" t="s">
        <v>38182</v>
      </c>
      <c r="BJ1098" t="s">
        <v>38004</v>
      </c>
      <c r="BK1098" cm="1">
        <f t="array" ref="BK1098">IF(LEN(TRIM(BG1098))=0,"",SUMPRODUCT(--(LEN(TRIM($BG$5:BG1098))&gt;0)))</f>
        <v>1076</v>
      </c>
      <c r="BL1098" t="str">
        <f>IF(BK1098&lt;&gt;"",_xlfn.BASE(BK1098,36,10),"")</f>
        <v>00000000TW</v>
      </c>
      <c r="BM1098" t="str">
        <f>IF(BL1098&lt;&gt;"","*"&amp;BL1098&amp;"*","")</f>
        <v>*00000000TW*</v>
      </c>
      <c r="BN1098" t="s">
        <v>38003</v>
      </c>
      <c r="BO1098" t="str">
        <f>_xlfn.TEXTJOIN("-",TRUE,N1098,T1098)</f>
        <v>DAT004-M16</v>
      </c>
      <c r="CP1098" t="s">
        <v>37998</v>
      </c>
      <c r="CU1098">
        <v>13.99</v>
      </c>
      <c r="DT1098" t="s">
        <v>37026</v>
      </c>
      <c r="EC1098" s="7">
        <f t="shared" si="129"/>
        <v>17.487500000000001</v>
      </c>
      <c r="EN1098" t="s">
        <v>36995</v>
      </c>
      <c r="EO1098">
        <v>1731138031</v>
      </c>
      <c r="EP1098" t="s">
        <v>36968</v>
      </c>
      <c r="EQ1098" t="s">
        <v>36996</v>
      </c>
      <c r="ER1098" t="s">
        <v>36997</v>
      </c>
      <c r="ES1098" t="s">
        <v>36967</v>
      </c>
      <c r="ET1098" t="s">
        <v>37761</v>
      </c>
      <c r="EU1098" t="s">
        <v>36999</v>
      </c>
      <c r="FB1098" t="s">
        <v>35377</v>
      </c>
      <c r="FC1098" t="s">
        <v>37782</v>
      </c>
      <c r="FD1098" t="s">
        <v>29088</v>
      </c>
      <c r="FF1098" t="s">
        <v>36990</v>
      </c>
      <c r="FG1098" t="s">
        <v>36990</v>
      </c>
      <c r="FH1098" t="s">
        <v>37998</v>
      </c>
      <c r="FI1098" t="s">
        <v>37762</v>
      </c>
      <c r="FJ1098" t="s">
        <v>37763</v>
      </c>
      <c r="FK1098" t="s">
        <v>37764</v>
      </c>
      <c r="FL1098" t="s">
        <v>37765</v>
      </c>
      <c r="FM1098" t="s">
        <v>37766</v>
      </c>
      <c r="FN1098" t="s">
        <v>37767</v>
      </c>
      <c r="FO1098" t="s">
        <v>37768</v>
      </c>
      <c r="FP1098" t="s">
        <v>37769</v>
      </c>
      <c r="FQ1098" t="s">
        <v>37028</v>
      </c>
      <c r="FR1098" t="s">
        <v>37008</v>
      </c>
      <c r="FS1098" t="s">
        <v>37009</v>
      </c>
      <c r="FT1098" t="s">
        <v>29003</v>
      </c>
      <c r="FU1098" t="s">
        <v>29003</v>
      </c>
      <c r="FV1098" t="s">
        <v>29088</v>
      </c>
      <c r="FW1098" t="s">
        <v>37030</v>
      </c>
      <c r="FX1098" t="s">
        <v>37031</v>
      </c>
      <c r="FY1098" t="s">
        <v>36971</v>
      </c>
      <c r="FZ1098" t="s">
        <v>36990</v>
      </c>
      <c r="GA1098" t="s">
        <v>37783</v>
      </c>
      <c r="GB1098" t="s">
        <v>36968</v>
      </c>
      <c r="GC1098" t="s">
        <v>37032</v>
      </c>
      <c r="GD1098" t="s">
        <v>37033</v>
      </c>
      <c r="GE1098" t="s">
        <v>37770</v>
      </c>
      <c r="GF1098" t="s">
        <v>37771</v>
      </c>
      <c r="GG1098" t="s">
        <v>37772</v>
      </c>
      <c r="GH1098" t="s">
        <v>37773</v>
      </c>
      <c r="GI1098" t="s">
        <v>37774</v>
      </c>
      <c r="GJ1098" t="s">
        <v>37034</v>
      </c>
      <c r="GK1098" t="s">
        <v>37035</v>
      </c>
      <c r="GL1098" t="s">
        <v>37784</v>
      </c>
      <c r="GM1098" t="s">
        <v>37785</v>
      </c>
      <c r="GN1098" t="s">
        <v>37786</v>
      </c>
      <c r="GO1098" t="s">
        <v>36973</v>
      </c>
      <c r="GP1098" t="s">
        <v>29088</v>
      </c>
      <c r="GQ1098" t="s">
        <v>37010</v>
      </c>
      <c r="GR1098" t="s">
        <v>36969</v>
      </c>
      <c r="GT1098" t="s">
        <v>37011</v>
      </c>
      <c r="GU1098">
        <f t="shared" si="130"/>
        <v>17.5</v>
      </c>
      <c r="GV1098">
        <f t="shared" si="131"/>
        <v>17.5</v>
      </c>
      <c r="GX1098">
        <v>14</v>
      </c>
      <c r="GY1098" t="s">
        <v>37012</v>
      </c>
      <c r="HA1098" t="s">
        <v>37013</v>
      </c>
      <c r="HE1098">
        <v>13.99</v>
      </c>
    </row>
    <row r="1099" spans="1:213">
      <c r="A1099" t="s">
        <v>29123</v>
      </c>
      <c r="B1099" t="s">
        <v>36962</v>
      </c>
      <c r="C1099" t="s">
        <v>36963</v>
      </c>
      <c r="D1099" t="s">
        <v>21391</v>
      </c>
      <c r="E1099">
        <v>1</v>
      </c>
      <c r="F1099" t="s">
        <v>36964</v>
      </c>
      <c r="G1099" t="s">
        <v>38</v>
      </c>
      <c r="H1099" t="s">
        <v>37283</v>
      </c>
      <c r="I1099" t="s">
        <v>34210</v>
      </c>
      <c r="J1099" t="s">
        <v>33297</v>
      </c>
      <c r="K1099" t="s">
        <v>21308</v>
      </c>
      <c r="L1099" t="s">
        <v>33298</v>
      </c>
      <c r="M1099" t="s">
        <v>33343</v>
      </c>
      <c r="N1099" t="s">
        <v>21360</v>
      </c>
      <c r="O1099" t="s">
        <v>33344</v>
      </c>
      <c r="P1099" t="s">
        <v>21282</v>
      </c>
      <c r="Q1099" t="s">
        <v>33300</v>
      </c>
      <c r="T1099" t="s">
        <v>33349</v>
      </c>
      <c r="U1099" t="s">
        <v>37776</v>
      </c>
      <c r="V1099" t="s">
        <v>34104</v>
      </c>
      <c r="W1099" t="s">
        <v>36967</v>
      </c>
      <c r="X1099" t="s">
        <v>36968</v>
      </c>
      <c r="Y1099" t="s">
        <v>36969</v>
      </c>
      <c r="Z1099">
        <v>300</v>
      </c>
      <c r="AA1099">
        <v>236</v>
      </c>
      <c r="AB1099" t="s">
        <v>37018</v>
      </c>
      <c r="AC1099" t="s">
        <v>36990</v>
      </c>
      <c r="AD1099" t="s">
        <v>36971</v>
      </c>
      <c r="AE1099" t="s">
        <v>36972</v>
      </c>
      <c r="AF1099" t="s">
        <v>36973</v>
      </c>
      <c r="AH1099" t="s">
        <v>37757</v>
      </c>
      <c r="AJ1099" t="s">
        <v>36967</v>
      </c>
      <c r="AK1099" t="s">
        <v>29003</v>
      </c>
      <c r="AL1099" t="s">
        <v>37995</v>
      </c>
      <c r="AM1099" t="s">
        <v>37777</v>
      </c>
      <c r="AN1099" t="s">
        <v>29128</v>
      </c>
      <c r="AQ1099" t="s">
        <v>29128</v>
      </c>
      <c r="AR1099" t="s">
        <v>34351</v>
      </c>
      <c r="AW1099" t="s">
        <v>37135</v>
      </c>
      <c r="AX1099" t="s">
        <v>37135</v>
      </c>
      <c r="AY1099" t="s">
        <v>37021</v>
      </c>
      <c r="BA1099" t="s">
        <v>353</v>
      </c>
      <c r="BB1099">
        <v>48</v>
      </c>
      <c r="BC1099" t="s">
        <v>37048</v>
      </c>
      <c r="BD1099" t="s">
        <v>34259</v>
      </c>
      <c r="BE1099" t="s">
        <v>36993</v>
      </c>
      <c r="BF1099">
        <v>0.2</v>
      </c>
      <c r="BG1099" t="str">
        <f>_xlfn.TEXTJOIN("-",TRUE,V1099,AL1099,I1099,BD1099,AR1099)</f>
        <v>AG-B1T-CD-D4-EH</v>
      </c>
      <c r="BH1099" t="s">
        <v>38183</v>
      </c>
      <c r="BJ1099" t="s">
        <v>38006</v>
      </c>
      <c r="BK1099" cm="1">
        <f t="array" ref="BK1099">IF(LEN(TRIM(BG1099))=0,"",SUMPRODUCT(--(LEN(TRIM($BG$5:BG1099))&gt;0)))</f>
        <v>1077</v>
      </c>
      <c r="BL1099" t="str">
        <f>IF(BK1099&lt;&gt;"",_xlfn.BASE(BK1099,36,10),"")</f>
        <v>00000000TX</v>
      </c>
      <c r="BM1099" t="str">
        <f>IF(BL1099&lt;&gt;"","*"&amp;BL1099&amp;"*","")</f>
        <v>*00000000TX*</v>
      </c>
      <c r="BN1099" t="s">
        <v>38005</v>
      </c>
      <c r="BO1099" t="str">
        <f>_xlfn.TEXTJOIN("-",TRUE,N1099,T1099)</f>
        <v>DAT004-M16</v>
      </c>
      <c r="CP1099" t="s">
        <v>37998</v>
      </c>
      <c r="CU1099">
        <v>13.99</v>
      </c>
      <c r="DT1099" t="s">
        <v>37026</v>
      </c>
      <c r="EC1099" s="7">
        <f t="shared" si="129"/>
        <v>17.487500000000001</v>
      </c>
      <c r="EN1099" t="s">
        <v>36995</v>
      </c>
      <c r="EO1099">
        <v>1731138031</v>
      </c>
      <c r="EP1099" t="s">
        <v>36968</v>
      </c>
      <c r="EQ1099" t="s">
        <v>36996</v>
      </c>
      <c r="ER1099" t="s">
        <v>36997</v>
      </c>
      <c r="ES1099" t="s">
        <v>36967</v>
      </c>
      <c r="ET1099" t="s">
        <v>37761</v>
      </c>
      <c r="EU1099" t="s">
        <v>36999</v>
      </c>
      <c r="FB1099" t="s">
        <v>35377</v>
      </c>
      <c r="FC1099" t="s">
        <v>37782</v>
      </c>
      <c r="FD1099" t="s">
        <v>37799</v>
      </c>
      <c r="FF1099" t="s">
        <v>36990</v>
      </c>
      <c r="FG1099" t="s">
        <v>36990</v>
      </c>
      <c r="FH1099" t="s">
        <v>37998</v>
      </c>
      <c r="FI1099" t="s">
        <v>37762</v>
      </c>
      <c r="FJ1099" t="s">
        <v>37763</v>
      </c>
      <c r="FK1099" t="s">
        <v>37764</v>
      </c>
      <c r="FL1099" t="s">
        <v>37765</v>
      </c>
      <c r="FM1099" t="s">
        <v>37766</v>
      </c>
      <c r="FN1099" t="s">
        <v>37767</v>
      </c>
      <c r="FO1099" t="s">
        <v>37768</v>
      </c>
      <c r="FP1099" t="s">
        <v>37769</v>
      </c>
      <c r="FQ1099" t="s">
        <v>37028</v>
      </c>
      <c r="FR1099" t="s">
        <v>37008</v>
      </c>
      <c r="FS1099" t="s">
        <v>37009</v>
      </c>
      <c r="FT1099" t="s">
        <v>29003</v>
      </c>
      <c r="FU1099" t="s">
        <v>29003</v>
      </c>
      <c r="FV1099" t="s">
        <v>37799</v>
      </c>
      <c r="FW1099" t="s">
        <v>37030</v>
      </c>
      <c r="FX1099" t="s">
        <v>37031</v>
      </c>
      <c r="FY1099" t="s">
        <v>36971</v>
      </c>
      <c r="FZ1099" t="s">
        <v>36990</v>
      </c>
      <c r="GA1099" t="s">
        <v>37783</v>
      </c>
      <c r="GB1099" t="s">
        <v>36968</v>
      </c>
      <c r="GC1099" t="s">
        <v>37032</v>
      </c>
      <c r="GD1099" t="s">
        <v>37033</v>
      </c>
      <c r="GE1099" t="s">
        <v>37770</v>
      </c>
      <c r="GF1099" t="s">
        <v>37771</v>
      </c>
      <c r="GG1099" t="s">
        <v>37772</v>
      </c>
      <c r="GH1099" t="s">
        <v>37773</v>
      </c>
      <c r="GI1099" t="s">
        <v>37774</v>
      </c>
      <c r="GJ1099" t="s">
        <v>37034</v>
      </c>
      <c r="GK1099" t="s">
        <v>37035</v>
      </c>
      <c r="GL1099" t="s">
        <v>37784</v>
      </c>
      <c r="GM1099" t="s">
        <v>37785</v>
      </c>
      <c r="GN1099" t="s">
        <v>37786</v>
      </c>
      <c r="GO1099" t="s">
        <v>36973</v>
      </c>
      <c r="GP1099" t="s">
        <v>37799</v>
      </c>
      <c r="GQ1099" t="s">
        <v>37010</v>
      </c>
      <c r="GR1099" t="s">
        <v>36969</v>
      </c>
      <c r="GT1099" t="s">
        <v>37011</v>
      </c>
      <c r="GU1099">
        <f t="shared" si="130"/>
        <v>17.5</v>
      </c>
      <c r="GV1099">
        <f t="shared" si="131"/>
        <v>17.5</v>
      </c>
      <c r="GX1099">
        <v>14</v>
      </c>
      <c r="GY1099" t="s">
        <v>37012</v>
      </c>
      <c r="HA1099" t="s">
        <v>37013</v>
      </c>
      <c r="HE1099">
        <v>13.99</v>
      </c>
    </row>
    <row r="1100" spans="1:213">
      <c r="A1100" t="s">
        <v>29123</v>
      </c>
      <c r="B1100" t="s">
        <v>36962</v>
      </c>
      <c r="C1100" t="s">
        <v>36963</v>
      </c>
      <c r="D1100" t="s">
        <v>21391</v>
      </c>
      <c r="E1100">
        <v>1</v>
      </c>
      <c r="F1100" t="s">
        <v>36964</v>
      </c>
      <c r="G1100" t="s">
        <v>38</v>
      </c>
      <c r="H1100" t="s">
        <v>37283</v>
      </c>
      <c r="I1100" t="s">
        <v>34210</v>
      </c>
      <c r="J1100" t="s">
        <v>33297</v>
      </c>
      <c r="K1100" t="s">
        <v>21308</v>
      </c>
      <c r="L1100" t="s">
        <v>33298</v>
      </c>
      <c r="M1100" t="s">
        <v>33343</v>
      </c>
      <c r="N1100" t="s">
        <v>21360</v>
      </c>
      <c r="O1100" t="s">
        <v>33344</v>
      </c>
      <c r="P1100" t="s">
        <v>21282</v>
      </c>
      <c r="Q1100" t="s">
        <v>33300</v>
      </c>
      <c r="T1100" t="s">
        <v>33349</v>
      </c>
      <c r="U1100" t="s">
        <v>37776</v>
      </c>
      <c r="V1100" t="s">
        <v>34104</v>
      </c>
      <c r="W1100" t="s">
        <v>36967</v>
      </c>
      <c r="X1100" t="s">
        <v>36968</v>
      </c>
      <c r="Y1100" t="s">
        <v>36969</v>
      </c>
      <c r="Z1100">
        <v>300</v>
      </c>
      <c r="AA1100">
        <v>271</v>
      </c>
      <c r="AB1100" t="s">
        <v>37056</v>
      </c>
      <c r="AC1100" t="s">
        <v>36990</v>
      </c>
      <c r="AD1100" t="s">
        <v>36971</v>
      </c>
      <c r="AE1100" t="s">
        <v>36972</v>
      </c>
      <c r="AF1100" t="s">
        <v>36973</v>
      </c>
      <c r="AH1100" t="s">
        <v>37757</v>
      </c>
      <c r="AJ1100" t="s">
        <v>36967</v>
      </c>
      <c r="AK1100" t="s">
        <v>29003</v>
      </c>
      <c r="AL1100" t="s">
        <v>37995</v>
      </c>
      <c r="AM1100" t="s">
        <v>37777</v>
      </c>
      <c r="AN1100" t="s">
        <v>37800</v>
      </c>
      <c r="AQ1100" t="s">
        <v>37800</v>
      </c>
      <c r="AR1100" t="s">
        <v>34353</v>
      </c>
      <c r="AW1100" t="s">
        <v>37135</v>
      </c>
      <c r="AX1100" t="s">
        <v>37135</v>
      </c>
      <c r="AY1100" t="s">
        <v>37058</v>
      </c>
      <c r="BA1100" t="s">
        <v>37059</v>
      </c>
      <c r="BB1100">
        <v>48</v>
      </c>
      <c r="BC1100" t="s">
        <v>37060</v>
      </c>
      <c r="BD1100" t="s">
        <v>34261</v>
      </c>
      <c r="BE1100" t="s">
        <v>36993</v>
      </c>
      <c r="BF1100">
        <v>0.2</v>
      </c>
      <c r="BG1100" t="str">
        <f>_xlfn.TEXTJOIN("-",TRUE,V1100,AL1100,I1100,BD1100,AR1100)</f>
        <v>AG-B1T-CD-D5-EI</v>
      </c>
      <c r="BH1100" t="s">
        <v>38184</v>
      </c>
      <c r="BJ1100" t="s">
        <v>38008</v>
      </c>
      <c r="BK1100" cm="1">
        <f t="array" ref="BK1100">IF(LEN(TRIM(BG1100))=0,"",SUMPRODUCT(--(LEN(TRIM($BG$5:BG1100))&gt;0)))</f>
        <v>1078</v>
      </c>
      <c r="BL1100" t="str">
        <f>IF(BK1100&lt;&gt;"",_xlfn.BASE(BK1100,36,10),"")</f>
        <v>00000000TY</v>
      </c>
      <c r="BM1100" t="str">
        <f>IF(BL1100&lt;&gt;"","*"&amp;BL1100&amp;"*","")</f>
        <v>*00000000TY*</v>
      </c>
      <c r="BN1100" t="s">
        <v>38007</v>
      </c>
      <c r="BO1100" t="str">
        <f>_xlfn.TEXTJOIN("-",TRUE,N1100,T1100)</f>
        <v>DAT004-M16</v>
      </c>
      <c r="CP1100" t="s">
        <v>37998</v>
      </c>
      <c r="CU1100">
        <v>16.989999999999998</v>
      </c>
      <c r="DT1100" t="s">
        <v>37026</v>
      </c>
      <c r="EC1100" s="7">
        <f t="shared" si="129"/>
        <v>21.237499999999997</v>
      </c>
      <c r="EN1100" t="s">
        <v>36995</v>
      </c>
      <c r="EO1100">
        <v>1731138031</v>
      </c>
      <c r="EP1100" t="s">
        <v>36968</v>
      </c>
      <c r="EQ1100" t="s">
        <v>36996</v>
      </c>
      <c r="ER1100" t="s">
        <v>36997</v>
      </c>
      <c r="ES1100" t="s">
        <v>36967</v>
      </c>
      <c r="ET1100" t="s">
        <v>37761</v>
      </c>
      <c r="EU1100" t="s">
        <v>36999</v>
      </c>
      <c r="FB1100" t="s">
        <v>35377</v>
      </c>
      <c r="FC1100" t="s">
        <v>37782</v>
      </c>
      <c r="FD1100" t="s">
        <v>37800</v>
      </c>
      <c r="FF1100" t="s">
        <v>36990</v>
      </c>
      <c r="FG1100" t="s">
        <v>36990</v>
      </c>
      <c r="FH1100" t="s">
        <v>37998</v>
      </c>
      <c r="FI1100" t="s">
        <v>37762</v>
      </c>
      <c r="FJ1100" t="s">
        <v>37763</v>
      </c>
      <c r="FK1100" t="s">
        <v>37764</v>
      </c>
      <c r="FL1100" t="s">
        <v>37765</v>
      </c>
      <c r="FM1100" t="s">
        <v>37766</v>
      </c>
      <c r="FN1100" t="s">
        <v>37767</v>
      </c>
      <c r="FO1100" t="s">
        <v>37768</v>
      </c>
      <c r="FP1100" t="s">
        <v>37769</v>
      </c>
      <c r="FQ1100" t="s">
        <v>37028</v>
      </c>
      <c r="FR1100" t="s">
        <v>37008</v>
      </c>
      <c r="FS1100" t="s">
        <v>37009</v>
      </c>
      <c r="FT1100" t="s">
        <v>29003</v>
      </c>
      <c r="FU1100" t="s">
        <v>29003</v>
      </c>
      <c r="FV1100" t="s">
        <v>37800</v>
      </c>
      <c r="FW1100" t="s">
        <v>37030</v>
      </c>
      <c r="FX1100" t="s">
        <v>37031</v>
      </c>
      <c r="FY1100" t="s">
        <v>36971</v>
      </c>
      <c r="FZ1100" t="s">
        <v>36990</v>
      </c>
      <c r="GA1100" t="s">
        <v>37783</v>
      </c>
      <c r="GB1100" t="s">
        <v>36968</v>
      </c>
      <c r="GC1100" t="s">
        <v>37032</v>
      </c>
      <c r="GD1100" t="s">
        <v>37033</v>
      </c>
      <c r="GE1100" t="s">
        <v>37770</v>
      </c>
      <c r="GF1100" t="s">
        <v>37771</v>
      </c>
      <c r="GG1100" t="s">
        <v>37772</v>
      </c>
      <c r="GH1100" t="s">
        <v>37773</v>
      </c>
      <c r="GI1100" t="s">
        <v>37774</v>
      </c>
      <c r="GJ1100" t="s">
        <v>37034</v>
      </c>
      <c r="GK1100" t="s">
        <v>37035</v>
      </c>
      <c r="GL1100" t="s">
        <v>37784</v>
      </c>
      <c r="GM1100" t="s">
        <v>37785</v>
      </c>
      <c r="GN1100" t="s">
        <v>37786</v>
      </c>
      <c r="GO1100" t="s">
        <v>36973</v>
      </c>
      <c r="GP1100" t="s">
        <v>37800</v>
      </c>
      <c r="GQ1100" t="s">
        <v>37010</v>
      </c>
      <c r="GR1100" t="s">
        <v>36969</v>
      </c>
      <c r="GT1100" t="s">
        <v>37011</v>
      </c>
      <c r="GU1100">
        <f t="shared" si="130"/>
        <v>21.25</v>
      </c>
      <c r="GV1100">
        <f t="shared" si="131"/>
        <v>21.25</v>
      </c>
      <c r="GX1100">
        <v>17</v>
      </c>
      <c r="GY1100" t="s">
        <v>37012</v>
      </c>
      <c r="HA1100" t="s">
        <v>37013</v>
      </c>
      <c r="HE1100">
        <v>16.989999999999998</v>
      </c>
    </row>
    <row r="1101" spans="1:213">
      <c r="A1101" t="s">
        <v>29123</v>
      </c>
      <c r="B1101" t="s">
        <v>36962</v>
      </c>
      <c r="C1101" t="s">
        <v>36963</v>
      </c>
      <c r="D1101" t="s">
        <v>21391</v>
      </c>
      <c r="E1101">
        <v>1</v>
      </c>
      <c r="F1101" t="s">
        <v>36964</v>
      </c>
      <c r="G1101" t="s">
        <v>38</v>
      </c>
      <c r="H1101" t="s">
        <v>37283</v>
      </c>
      <c r="I1101" t="s">
        <v>34210</v>
      </c>
      <c r="J1101" t="s">
        <v>33297</v>
      </c>
      <c r="K1101" t="s">
        <v>21308</v>
      </c>
      <c r="L1101" t="s">
        <v>33298</v>
      </c>
      <c r="M1101" t="s">
        <v>33343</v>
      </c>
      <c r="N1101" t="s">
        <v>21360</v>
      </c>
      <c r="O1101" t="s">
        <v>33344</v>
      </c>
      <c r="P1101" t="s">
        <v>21282</v>
      </c>
      <c r="Q1101" t="s">
        <v>33300</v>
      </c>
      <c r="T1101" t="s">
        <v>33349</v>
      </c>
      <c r="U1101" t="s">
        <v>37776</v>
      </c>
      <c r="V1101" t="s">
        <v>34104</v>
      </c>
      <c r="W1101" t="s">
        <v>36967</v>
      </c>
      <c r="X1101" t="s">
        <v>36968</v>
      </c>
      <c r="Y1101" t="s">
        <v>36969</v>
      </c>
      <c r="Z1101">
        <v>300</v>
      </c>
      <c r="AA1101">
        <v>279</v>
      </c>
      <c r="AB1101" t="s">
        <v>37056</v>
      </c>
      <c r="AC1101" t="s">
        <v>36990</v>
      </c>
      <c r="AD1101" t="s">
        <v>36971</v>
      </c>
      <c r="AE1101" t="s">
        <v>36972</v>
      </c>
      <c r="AF1101" t="s">
        <v>36973</v>
      </c>
      <c r="AH1101" t="s">
        <v>37757</v>
      </c>
      <c r="AJ1101" t="s">
        <v>36967</v>
      </c>
      <c r="AK1101" t="s">
        <v>29003</v>
      </c>
      <c r="AL1101" t="s">
        <v>37995</v>
      </c>
      <c r="AM1101" t="s">
        <v>37777</v>
      </c>
      <c r="AN1101" t="s">
        <v>21762</v>
      </c>
      <c r="AQ1101" t="s">
        <v>21762</v>
      </c>
      <c r="AR1101" t="s">
        <v>34355</v>
      </c>
      <c r="AW1101" t="s">
        <v>37135</v>
      </c>
      <c r="AX1101" t="s">
        <v>37135</v>
      </c>
      <c r="AY1101" t="s">
        <v>37058</v>
      </c>
      <c r="BA1101" t="s">
        <v>37059</v>
      </c>
      <c r="BB1101">
        <v>48</v>
      </c>
      <c r="BC1101" t="s">
        <v>37060</v>
      </c>
      <c r="BD1101" t="s">
        <v>34261</v>
      </c>
      <c r="BE1101" t="s">
        <v>36993</v>
      </c>
      <c r="BF1101">
        <v>0.2</v>
      </c>
      <c r="BG1101" t="str">
        <f>_xlfn.TEXTJOIN("-",TRUE,V1101,AL1101,I1101,BD1101,AR1101)</f>
        <v>AG-B1T-CD-D5-EJ</v>
      </c>
      <c r="BH1101" t="s">
        <v>38185</v>
      </c>
      <c r="BJ1101">
        <v>171708</v>
      </c>
      <c r="BK1101" cm="1">
        <f t="array" ref="BK1101">IF(LEN(TRIM(BG1101))=0,"",SUMPRODUCT(--(LEN(TRIM($BG$5:BG1101))&gt;0)))</f>
        <v>1079</v>
      </c>
      <c r="BL1101" t="str">
        <f>IF(BK1101&lt;&gt;"",_xlfn.BASE(BK1101,36,10),"")</f>
        <v>00000000TZ</v>
      </c>
      <c r="BM1101" t="str">
        <f>IF(BL1101&lt;&gt;"","*"&amp;BL1101&amp;"*","")</f>
        <v>*00000000TZ*</v>
      </c>
      <c r="BN1101" t="s">
        <v>38009</v>
      </c>
      <c r="BO1101" t="str">
        <f>_xlfn.TEXTJOIN("-",TRUE,N1101,T1101)</f>
        <v>DAT004-M16</v>
      </c>
      <c r="CP1101" t="s">
        <v>37998</v>
      </c>
      <c r="CU1101">
        <v>16.989999999999998</v>
      </c>
      <c r="DT1101" t="s">
        <v>37026</v>
      </c>
      <c r="EC1101" s="7">
        <f t="shared" si="129"/>
        <v>21.237499999999997</v>
      </c>
      <c r="EN1101" t="s">
        <v>36995</v>
      </c>
      <c r="EO1101">
        <v>1731138031</v>
      </c>
      <c r="EP1101" t="s">
        <v>36968</v>
      </c>
      <c r="EQ1101" t="s">
        <v>36996</v>
      </c>
      <c r="ER1101" t="s">
        <v>36997</v>
      </c>
      <c r="ES1101" t="s">
        <v>36967</v>
      </c>
      <c r="ET1101" t="s">
        <v>37761</v>
      </c>
      <c r="EU1101" t="s">
        <v>36999</v>
      </c>
      <c r="FB1101" t="s">
        <v>35377</v>
      </c>
      <c r="FC1101" t="s">
        <v>37782</v>
      </c>
      <c r="FD1101" t="s">
        <v>21762</v>
      </c>
      <c r="FF1101" t="s">
        <v>36990</v>
      </c>
      <c r="FG1101" t="s">
        <v>36990</v>
      </c>
      <c r="FH1101" t="s">
        <v>37998</v>
      </c>
      <c r="FI1101" t="s">
        <v>37762</v>
      </c>
      <c r="FJ1101" t="s">
        <v>37763</v>
      </c>
      <c r="FK1101" t="s">
        <v>37764</v>
      </c>
      <c r="FL1101" t="s">
        <v>37765</v>
      </c>
      <c r="FM1101" t="s">
        <v>37766</v>
      </c>
      <c r="FN1101" t="s">
        <v>37767</v>
      </c>
      <c r="FO1101" t="s">
        <v>37768</v>
      </c>
      <c r="FP1101" t="s">
        <v>37769</v>
      </c>
      <c r="FQ1101" t="s">
        <v>37028</v>
      </c>
      <c r="FR1101" t="s">
        <v>37008</v>
      </c>
      <c r="FS1101" t="s">
        <v>37009</v>
      </c>
      <c r="FT1101" t="s">
        <v>29003</v>
      </c>
      <c r="FU1101" t="s">
        <v>29003</v>
      </c>
      <c r="FV1101" t="s">
        <v>21762</v>
      </c>
      <c r="FW1101" t="s">
        <v>37030</v>
      </c>
      <c r="FX1101" t="s">
        <v>37031</v>
      </c>
      <c r="FY1101" t="s">
        <v>36971</v>
      </c>
      <c r="FZ1101" t="s">
        <v>36990</v>
      </c>
      <c r="GA1101" t="s">
        <v>37783</v>
      </c>
      <c r="GB1101" t="s">
        <v>36968</v>
      </c>
      <c r="GC1101" t="s">
        <v>37032</v>
      </c>
      <c r="GD1101" t="s">
        <v>37033</v>
      </c>
      <c r="GE1101" t="s">
        <v>37770</v>
      </c>
      <c r="GF1101" t="s">
        <v>37771</v>
      </c>
      <c r="GG1101" t="s">
        <v>37772</v>
      </c>
      <c r="GH1101" t="s">
        <v>37773</v>
      </c>
      <c r="GI1101" t="s">
        <v>37774</v>
      </c>
      <c r="GJ1101" t="s">
        <v>37034</v>
      </c>
      <c r="GK1101" t="s">
        <v>37035</v>
      </c>
      <c r="GL1101" t="s">
        <v>37784</v>
      </c>
      <c r="GM1101" t="s">
        <v>37785</v>
      </c>
      <c r="GN1101" t="s">
        <v>37786</v>
      </c>
      <c r="GO1101" t="s">
        <v>36973</v>
      </c>
      <c r="GP1101" t="s">
        <v>21762</v>
      </c>
      <c r="GQ1101" t="s">
        <v>37010</v>
      </c>
      <c r="GR1101" t="s">
        <v>36969</v>
      </c>
      <c r="GT1101" t="s">
        <v>37011</v>
      </c>
      <c r="GU1101">
        <f t="shared" si="130"/>
        <v>21.25</v>
      </c>
      <c r="GV1101">
        <f t="shared" si="131"/>
        <v>21.25</v>
      </c>
      <c r="GX1101">
        <v>17</v>
      </c>
      <c r="GY1101" t="s">
        <v>37012</v>
      </c>
      <c r="HA1101" t="s">
        <v>37013</v>
      </c>
      <c r="HE1101">
        <v>16.989999999999998</v>
      </c>
    </row>
    <row r="1102" spans="1:213">
      <c r="A1102" t="s">
        <v>29123</v>
      </c>
      <c r="B1102" t="s">
        <v>36962</v>
      </c>
      <c r="C1102" t="s">
        <v>36963</v>
      </c>
      <c r="D1102" t="s">
        <v>21391</v>
      </c>
      <c r="E1102">
        <v>1</v>
      </c>
      <c r="F1102" t="s">
        <v>36964</v>
      </c>
      <c r="G1102" t="s">
        <v>38</v>
      </c>
      <c r="H1102" t="s">
        <v>37283</v>
      </c>
      <c r="I1102" t="s">
        <v>34210</v>
      </c>
      <c r="J1102" t="s">
        <v>33297</v>
      </c>
      <c r="K1102" t="s">
        <v>21308</v>
      </c>
      <c r="L1102" t="s">
        <v>33298</v>
      </c>
      <c r="M1102" t="s">
        <v>33343</v>
      </c>
      <c r="N1102" t="s">
        <v>21360</v>
      </c>
      <c r="O1102" t="s">
        <v>33344</v>
      </c>
      <c r="P1102" t="s">
        <v>21282</v>
      </c>
      <c r="Q1102" t="s">
        <v>33300</v>
      </c>
      <c r="T1102" t="s">
        <v>33349</v>
      </c>
      <c r="U1102" t="s">
        <v>37776</v>
      </c>
      <c r="V1102" t="s">
        <v>34104</v>
      </c>
      <c r="W1102" t="s">
        <v>36967</v>
      </c>
      <c r="X1102" t="s">
        <v>36968</v>
      </c>
      <c r="Y1102" t="s">
        <v>36969</v>
      </c>
      <c r="Z1102">
        <v>200</v>
      </c>
      <c r="AA1102">
        <v>171</v>
      </c>
      <c r="AB1102" t="s">
        <v>37018</v>
      </c>
      <c r="AC1102" t="s">
        <v>36990</v>
      </c>
      <c r="AD1102" t="s">
        <v>36971</v>
      </c>
      <c r="AE1102" t="s">
        <v>36972</v>
      </c>
      <c r="AF1102" t="s">
        <v>36973</v>
      </c>
      <c r="AH1102" t="s">
        <v>37757</v>
      </c>
      <c r="AJ1102" t="s">
        <v>36967</v>
      </c>
      <c r="AK1102" t="s">
        <v>35603</v>
      </c>
      <c r="AL1102" t="s">
        <v>38010</v>
      </c>
      <c r="AM1102" t="s">
        <v>37777</v>
      </c>
      <c r="AN1102" t="s">
        <v>28824</v>
      </c>
      <c r="AQ1102" t="s">
        <v>28824</v>
      </c>
      <c r="AR1102" t="s">
        <v>34343</v>
      </c>
      <c r="AW1102" t="s">
        <v>37135</v>
      </c>
      <c r="AX1102" t="s">
        <v>37135</v>
      </c>
      <c r="AY1102" t="s">
        <v>37021</v>
      </c>
      <c r="BA1102" t="s">
        <v>353</v>
      </c>
      <c r="BB1102">
        <v>48</v>
      </c>
      <c r="BC1102" t="s">
        <v>37022</v>
      </c>
      <c r="BD1102" t="s">
        <v>28739</v>
      </c>
      <c r="BE1102" t="s">
        <v>36993</v>
      </c>
      <c r="BF1102">
        <v>0.2</v>
      </c>
      <c r="BG1102" t="str">
        <f>_xlfn.TEXTJOIN("-",TRUE,V1102,AL1102,I1102,BD1102,AR1102)</f>
        <v>AG-BXX-CD-D3-ED</v>
      </c>
      <c r="BH1102" t="s">
        <v>38186</v>
      </c>
      <c r="BJ1102" t="s">
        <v>38012</v>
      </c>
      <c r="BK1102" cm="1">
        <f t="array" ref="BK1102">IF(LEN(TRIM(BG1102))=0,"",SUMPRODUCT(--(LEN(TRIM($BG$5:BG1102))&gt;0)))</f>
        <v>1080</v>
      </c>
      <c r="BL1102" t="str">
        <f>IF(BK1102&lt;&gt;"",_xlfn.BASE(BK1102,36,10),"")</f>
        <v>00000000U0</v>
      </c>
      <c r="BM1102" t="str">
        <f>IF(BL1102&lt;&gt;"","*"&amp;BL1102&amp;"*","")</f>
        <v>*00000000U0*</v>
      </c>
      <c r="BN1102" t="s">
        <v>38011</v>
      </c>
      <c r="BO1102" t="str">
        <f>_xlfn.TEXTJOIN("-",TRUE,N1102,T1102)</f>
        <v>DAT004-M16</v>
      </c>
      <c r="CP1102" t="s">
        <v>38013</v>
      </c>
      <c r="CU1102">
        <v>13.99</v>
      </c>
      <c r="DT1102" t="s">
        <v>37026</v>
      </c>
      <c r="EC1102" s="7">
        <f t="shared" si="129"/>
        <v>17.487500000000001</v>
      </c>
      <c r="EN1102" t="s">
        <v>36995</v>
      </c>
      <c r="EO1102">
        <v>1731138031</v>
      </c>
      <c r="EP1102" t="s">
        <v>36968</v>
      </c>
      <c r="EQ1102" t="s">
        <v>36996</v>
      </c>
      <c r="ER1102" t="s">
        <v>36997</v>
      </c>
      <c r="ES1102" t="s">
        <v>36967</v>
      </c>
      <c r="ET1102" t="s">
        <v>37761</v>
      </c>
      <c r="EU1102" t="s">
        <v>36999</v>
      </c>
      <c r="FB1102" t="s">
        <v>35377</v>
      </c>
      <c r="FC1102" t="s">
        <v>37782</v>
      </c>
      <c r="FD1102" t="s">
        <v>28824</v>
      </c>
      <c r="FF1102" t="s">
        <v>36990</v>
      </c>
      <c r="FG1102" t="s">
        <v>36990</v>
      </c>
      <c r="FH1102" t="s">
        <v>38013</v>
      </c>
      <c r="FI1102" t="s">
        <v>37762</v>
      </c>
      <c r="FJ1102" t="s">
        <v>37763</v>
      </c>
      <c r="FK1102" t="s">
        <v>37764</v>
      </c>
      <c r="FL1102" t="s">
        <v>37765</v>
      </c>
      <c r="FM1102" t="s">
        <v>37766</v>
      </c>
      <c r="FN1102" t="s">
        <v>37767</v>
      </c>
      <c r="FO1102" t="s">
        <v>37768</v>
      </c>
      <c r="FP1102" t="s">
        <v>37769</v>
      </c>
      <c r="FQ1102" t="s">
        <v>37028</v>
      </c>
      <c r="FR1102" t="s">
        <v>37008</v>
      </c>
      <c r="FS1102" t="s">
        <v>37009</v>
      </c>
      <c r="FT1102" t="s">
        <v>35603</v>
      </c>
      <c r="FU1102" t="s">
        <v>35603</v>
      </c>
      <c r="FV1102" t="s">
        <v>28824</v>
      </c>
      <c r="FW1102" t="s">
        <v>37030</v>
      </c>
      <c r="FX1102" t="s">
        <v>37031</v>
      </c>
      <c r="FY1102" t="s">
        <v>36971</v>
      </c>
      <c r="FZ1102" t="s">
        <v>36990</v>
      </c>
      <c r="GA1102" t="s">
        <v>37783</v>
      </c>
      <c r="GB1102" t="s">
        <v>36968</v>
      </c>
      <c r="GC1102" t="s">
        <v>37032</v>
      </c>
      <c r="GD1102" t="s">
        <v>37033</v>
      </c>
      <c r="GE1102" t="s">
        <v>37770</v>
      </c>
      <c r="GF1102" t="s">
        <v>37771</v>
      </c>
      <c r="GG1102" t="s">
        <v>37772</v>
      </c>
      <c r="GH1102" t="s">
        <v>37773</v>
      </c>
      <c r="GI1102" t="s">
        <v>37774</v>
      </c>
      <c r="GJ1102" t="s">
        <v>37034</v>
      </c>
      <c r="GK1102" t="s">
        <v>37035</v>
      </c>
      <c r="GL1102" t="s">
        <v>37784</v>
      </c>
      <c r="GM1102" t="s">
        <v>37785</v>
      </c>
      <c r="GN1102" t="s">
        <v>37786</v>
      </c>
      <c r="GO1102" t="s">
        <v>36973</v>
      </c>
      <c r="GP1102" t="s">
        <v>28824</v>
      </c>
      <c r="GQ1102" t="s">
        <v>37010</v>
      </c>
      <c r="GR1102" t="s">
        <v>36969</v>
      </c>
      <c r="GT1102" t="s">
        <v>37011</v>
      </c>
      <c r="GU1102">
        <f t="shared" si="130"/>
        <v>17.5</v>
      </c>
      <c r="GV1102">
        <f t="shared" si="131"/>
        <v>17.5</v>
      </c>
      <c r="GX1102">
        <v>14</v>
      </c>
      <c r="GY1102" t="s">
        <v>37012</v>
      </c>
      <c r="HA1102" t="s">
        <v>37013</v>
      </c>
      <c r="HE1102">
        <v>13.99</v>
      </c>
    </row>
    <row r="1103" spans="1:213">
      <c r="A1103" t="s">
        <v>29123</v>
      </c>
      <c r="B1103" t="s">
        <v>36962</v>
      </c>
      <c r="C1103" t="s">
        <v>36963</v>
      </c>
      <c r="D1103" t="s">
        <v>21391</v>
      </c>
      <c r="E1103">
        <v>1</v>
      </c>
      <c r="F1103" t="s">
        <v>36964</v>
      </c>
      <c r="G1103" t="s">
        <v>38</v>
      </c>
      <c r="H1103" t="s">
        <v>37283</v>
      </c>
      <c r="I1103" t="s">
        <v>34210</v>
      </c>
      <c r="J1103" t="s">
        <v>33297</v>
      </c>
      <c r="K1103" t="s">
        <v>21308</v>
      </c>
      <c r="L1103" t="s">
        <v>33298</v>
      </c>
      <c r="M1103" t="s">
        <v>33343</v>
      </c>
      <c r="N1103" t="s">
        <v>21360</v>
      </c>
      <c r="O1103" t="s">
        <v>33344</v>
      </c>
      <c r="P1103" t="s">
        <v>21282</v>
      </c>
      <c r="Q1103" t="s">
        <v>33300</v>
      </c>
      <c r="T1103" t="s">
        <v>33349</v>
      </c>
      <c r="U1103" t="s">
        <v>37776</v>
      </c>
      <c r="V1103" t="s">
        <v>34104</v>
      </c>
      <c r="W1103" t="s">
        <v>36967</v>
      </c>
      <c r="X1103" t="s">
        <v>36968</v>
      </c>
      <c r="Y1103" t="s">
        <v>36969</v>
      </c>
      <c r="Z1103">
        <v>200</v>
      </c>
      <c r="AA1103">
        <v>186</v>
      </c>
      <c r="AB1103" t="s">
        <v>37018</v>
      </c>
      <c r="AC1103" t="s">
        <v>36990</v>
      </c>
      <c r="AD1103" t="s">
        <v>36971</v>
      </c>
      <c r="AE1103" t="s">
        <v>36972</v>
      </c>
      <c r="AF1103" t="s">
        <v>36973</v>
      </c>
      <c r="AH1103" t="s">
        <v>37757</v>
      </c>
      <c r="AJ1103" t="s">
        <v>36967</v>
      </c>
      <c r="AK1103" t="s">
        <v>35603</v>
      </c>
      <c r="AL1103" t="s">
        <v>38010</v>
      </c>
      <c r="AM1103" t="s">
        <v>37777</v>
      </c>
      <c r="AN1103" t="s">
        <v>28795</v>
      </c>
      <c r="AQ1103" t="s">
        <v>28795</v>
      </c>
      <c r="AR1103" t="s">
        <v>34345</v>
      </c>
      <c r="AW1103" t="s">
        <v>37135</v>
      </c>
      <c r="AX1103" t="s">
        <v>37135</v>
      </c>
      <c r="AY1103" t="s">
        <v>37021</v>
      </c>
      <c r="BA1103" t="s">
        <v>353</v>
      </c>
      <c r="BB1103">
        <v>48</v>
      </c>
      <c r="BC1103" t="s">
        <v>37022</v>
      </c>
      <c r="BD1103" t="s">
        <v>28739</v>
      </c>
      <c r="BE1103" t="s">
        <v>36993</v>
      </c>
      <c r="BF1103">
        <v>0.2</v>
      </c>
      <c r="BG1103" t="str">
        <f>_xlfn.TEXTJOIN("-",TRUE,V1103,AL1103,I1103,BD1103,AR1103)</f>
        <v>AG-BXX-CD-D3-EE</v>
      </c>
      <c r="BH1103" t="s">
        <v>38187</v>
      </c>
      <c r="BJ1103" t="s">
        <v>38015</v>
      </c>
      <c r="BK1103" cm="1">
        <f t="array" ref="BK1103">IF(LEN(TRIM(BG1103))=0,"",SUMPRODUCT(--(LEN(TRIM($BG$5:BG1103))&gt;0)))</f>
        <v>1081</v>
      </c>
      <c r="BL1103" t="str">
        <f>IF(BK1103&lt;&gt;"",_xlfn.BASE(BK1103,36,10),"")</f>
        <v>00000000U1</v>
      </c>
      <c r="BM1103" t="str">
        <f>IF(BL1103&lt;&gt;"","*"&amp;BL1103&amp;"*","")</f>
        <v>*00000000U1*</v>
      </c>
      <c r="BN1103" t="s">
        <v>38014</v>
      </c>
      <c r="BO1103" t="str">
        <f>_xlfn.TEXTJOIN("-",TRUE,N1103,T1103)</f>
        <v>DAT004-M16</v>
      </c>
      <c r="CP1103" t="s">
        <v>38013</v>
      </c>
      <c r="CU1103">
        <v>13.99</v>
      </c>
      <c r="DT1103" t="s">
        <v>37026</v>
      </c>
      <c r="EC1103" s="7">
        <f t="shared" si="129"/>
        <v>17.487500000000001</v>
      </c>
      <c r="EN1103" t="s">
        <v>36995</v>
      </c>
      <c r="EO1103">
        <v>1731138031</v>
      </c>
      <c r="EP1103" t="s">
        <v>36968</v>
      </c>
      <c r="EQ1103" t="s">
        <v>36996</v>
      </c>
      <c r="ER1103" t="s">
        <v>36997</v>
      </c>
      <c r="ES1103" t="s">
        <v>36967</v>
      </c>
      <c r="ET1103" t="s">
        <v>37761</v>
      </c>
      <c r="EU1103" t="s">
        <v>36999</v>
      </c>
      <c r="FB1103" t="s">
        <v>35377</v>
      </c>
      <c r="FC1103" t="s">
        <v>37782</v>
      </c>
      <c r="FD1103" t="s">
        <v>28795</v>
      </c>
      <c r="FF1103" t="s">
        <v>36990</v>
      </c>
      <c r="FG1103" t="s">
        <v>36990</v>
      </c>
      <c r="FH1103" t="s">
        <v>38013</v>
      </c>
      <c r="FI1103" t="s">
        <v>37762</v>
      </c>
      <c r="FJ1103" t="s">
        <v>37763</v>
      </c>
      <c r="FK1103" t="s">
        <v>37764</v>
      </c>
      <c r="FL1103" t="s">
        <v>37765</v>
      </c>
      <c r="FM1103" t="s">
        <v>37766</v>
      </c>
      <c r="FN1103" t="s">
        <v>37767</v>
      </c>
      <c r="FO1103" t="s">
        <v>37768</v>
      </c>
      <c r="FP1103" t="s">
        <v>37769</v>
      </c>
      <c r="FQ1103" t="s">
        <v>37028</v>
      </c>
      <c r="FR1103" t="s">
        <v>37008</v>
      </c>
      <c r="FS1103" t="s">
        <v>37009</v>
      </c>
      <c r="FT1103" t="s">
        <v>35603</v>
      </c>
      <c r="FU1103" t="s">
        <v>35603</v>
      </c>
      <c r="FV1103" t="s">
        <v>28795</v>
      </c>
      <c r="FW1103" t="s">
        <v>37030</v>
      </c>
      <c r="FX1103" t="s">
        <v>37031</v>
      </c>
      <c r="FY1103" t="s">
        <v>36971</v>
      </c>
      <c r="FZ1103" t="s">
        <v>36990</v>
      </c>
      <c r="GA1103" t="s">
        <v>37783</v>
      </c>
      <c r="GB1103" t="s">
        <v>36968</v>
      </c>
      <c r="GC1103" t="s">
        <v>37032</v>
      </c>
      <c r="GD1103" t="s">
        <v>37033</v>
      </c>
      <c r="GE1103" t="s">
        <v>37770</v>
      </c>
      <c r="GF1103" t="s">
        <v>37771</v>
      </c>
      <c r="GG1103" t="s">
        <v>37772</v>
      </c>
      <c r="GH1103" t="s">
        <v>37773</v>
      </c>
      <c r="GI1103" t="s">
        <v>37774</v>
      </c>
      <c r="GJ1103" t="s">
        <v>37034</v>
      </c>
      <c r="GK1103" t="s">
        <v>37035</v>
      </c>
      <c r="GL1103" t="s">
        <v>37784</v>
      </c>
      <c r="GM1103" t="s">
        <v>37785</v>
      </c>
      <c r="GN1103" t="s">
        <v>37786</v>
      </c>
      <c r="GO1103" t="s">
        <v>36973</v>
      </c>
      <c r="GP1103" t="s">
        <v>28795</v>
      </c>
      <c r="GQ1103" t="s">
        <v>37010</v>
      </c>
      <c r="GR1103" t="s">
        <v>36969</v>
      </c>
      <c r="GT1103" t="s">
        <v>37011</v>
      </c>
      <c r="GU1103">
        <f t="shared" si="130"/>
        <v>17.5</v>
      </c>
      <c r="GV1103">
        <f t="shared" si="131"/>
        <v>17.5</v>
      </c>
      <c r="GX1103">
        <v>14</v>
      </c>
      <c r="GY1103" t="s">
        <v>37012</v>
      </c>
      <c r="HA1103" t="s">
        <v>37013</v>
      </c>
      <c r="HE1103">
        <v>13.99</v>
      </c>
    </row>
    <row r="1104" spans="1:213">
      <c r="A1104" t="s">
        <v>29123</v>
      </c>
      <c r="B1104" t="s">
        <v>36962</v>
      </c>
      <c r="C1104" t="s">
        <v>36963</v>
      </c>
      <c r="D1104" t="s">
        <v>21391</v>
      </c>
      <c r="E1104">
        <v>1</v>
      </c>
      <c r="F1104" t="s">
        <v>36964</v>
      </c>
      <c r="G1104" t="s">
        <v>38</v>
      </c>
      <c r="H1104" t="s">
        <v>37283</v>
      </c>
      <c r="I1104" t="s">
        <v>34210</v>
      </c>
      <c r="J1104" t="s">
        <v>33297</v>
      </c>
      <c r="K1104" t="s">
        <v>21308</v>
      </c>
      <c r="L1104" t="s">
        <v>33298</v>
      </c>
      <c r="M1104" t="s">
        <v>33343</v>
      </c>
      <c r="N1104" t="s">
        <v>21360</v>
      </c>
      <c r="O1104" t="s">
        <v>33344</v>
      </c>
      <c r="P1104" t="s">
        <v>21282</v>
      </c>
      <c r="Q1104" t="s">
        <v>33300</v>
      </c>
      <c r="T1104" t="s">
        <v>33349</v>
      </c>
      <c r="U1104" t="s">
        <v>37776</v>
      </c>
      <c r="V1104" t="s">
        <v>34104</v>
      </c>
      <c r="W1104" t="s">
        <v>36967</v>
      </c>
      <c r="X1104" t="s">
        <v>36968</v>
      </c>
      <c r="Y1104" t="s">
        <v>36969</v>
      </c>
      <c r="Z1104">
        <v>200</v>
      </c>
      <c r="AA1104">
        <v>195</v>
      </c>
      <c r="AB1104" t="s">
        <v>37018</v>
      </c>
      <c r="AC1104" t="s">
        <v>36990</v>
      </c>
      <c r="AD1104" t="s">
        <v>36971</v>
      </c>
      <c r="AE1104" t="s">
        <v>36972</v>
      </c>
      <c r="AF1104" t="s">
        <v>36973</v>
      </c>
      <c r="AH1104" t="s">
        <v>37757</v>
      </c>
      <c r="AJ1104" t="s">
        <v>36967</v>
      </c>
      <c r="AK1104" t="s">
        <v>35603</v>
      </c>
      <c r="AL1104" t="s">
        <v>38010</v>
      </c>
      <c r="AM1104" t="s">
        <v>37777</v>
      </c>
      <c r="AN1104" t="s">
        <v>28789</v>
      </c>
      <c r="AQ1104" t="s">
        <v>28789</v>
      </c>
      <c r="AR1104" t="s">
        <v>34347</v>
      </c>
      <c r="AW1104" t="s">
        <v>37135</v>
      </c>
      <c r="AX1104" t="s">
        <v>37135</v>
      </c>
      <c r="AY1104" t="s">
        <v>37021</v>
      </c>
      <c r="BA1104" t="s">
        <v>353</v>
      </c>
      <c r="BB1104">
        <v>48</v>
      </c>
      <c r="BC1104" t="s">
        <v>37022</v>
      </c>
      <c r="BD1104" t="s">
        <v>28739</v>
      </c>
      <c r="BE1104" t="s">
        <v>36993</v>
      </c>
      <c r="BF1104">
        <v>0.2</v>
      </c>
      <c r="BG1104" t="str">
        <f>_xlfn.TEXTJOIN("-",TRUE,V1104,AL1104,I1104,BD1104,AR1104)</f>
        <v>AG-BXX-CD-D3-EF</v>
      </c>
      <c r="BH1104" t="s">
        <v>38188</v>
      </c>
      <c r="BJ1104" t="s">
        <v>38017</v>
      </c>
      <c r="BK1104" cm="1">
        <f t="array" ref="BK1104">IF(LEN(TRIM(BG1104))=0,"",SUMPRODUCT(--(LEN(TRIM($BG$5:BG1104))&gt;0)))</f>
        <v>1082</v>
      </c>
      <c r="BL1104" t="str">
        <f>IF(BK1104&lt;&gt;"",_xlfn.BASE(BK1104,36,10),"")</f>
        <v>00000000U2</v>
      </c>
      <c r="BM1104" t="str">
        <f>IF(BL1104&lt;&gt;"","*"&amp;BL1104&amp;"*","")</f>
        <v>*00000000U2*</v>
      </c>
      <c r="BN1104" t="s">
        <v>38016</v>
      </c>
      <c r="BO1104" t="str">
        <f>_xlfn.TEXTJOIN("-",TRUE,N1104,T1104)</f>
        <v>DAT004-M16</v>
      </c>
      <c r="CP1104" t="s">
        <v>38013</v>
      </c>
      <c r="CU1104">
        <v>13.99</v>
      </c>
      <c r="DT1104" t="s">
        <v>37026</v>
      </c>
      <c r="EC1104" s="7">
        <f t="shared" si="129"/>
        <v>17.487500000000001</v>
      </c>
      <c r="EN1104" t="s">
        <v>36995</v>
      </c>
      <c r="EO1104">
        <v>1731138031</v>
      </c>
      <c r="EP1104" t="s">
        <v>36968</v>
      </c>
      <c r="EQ1104" t="s">
        <v>36996</v>
      </c>
      <c r="ER1104" t="s">
        <v>36997</v>
      </c>
      <c r="ES1104" t="s">
        <v>36967</v>
      </c>
      <c r="ET1104" t="s">
        <v>37761</v>
      </c>
      <c r="EU1104" t="s">
        <v>36999</v>
      </c>
      <c r="FB1104" t="s">
        <v>35377</v>
      </c>
      <c r="FC1104" t="s">
        <v>37782</v>
      </c>
      <c r="FD1104" t="s">
        <v>28789</v>
      </c>
      <c r="FF1104" t="s">
        <v>36990</v>
      </c>
      <c r="FG1104" t="s">
        <v>36990</v>
      </c>
      <c r="FH1104" t="s">
        <v>38013</v>
      </c>
      <c r="FI1104" t="s">
        <v>37762</v>
      </c>
      <c r="FJ1104" t="s">
        <v>37763</v>
      </c>
      <c r="FK1104" t="s">
        <v>37764</v>
      </c>
      <c r="FL1104" t="s">
        <v>37765</v>
      </c>
      <c r="FM1104" t="s">
        <v>37766</v>
      </c>
      <c r="FN1104" t="s">
        <v>37767</v>
      </c>
      <c r="FO1104" t="s">
        <v>37768</v>
      </c>
      <c r="FP1104" t="s">
        <v>37769</v>
      </c>
      <c r="FQ1104" t="s">
        <v>37028</v>
      </c>
      <c r="FR1104" t="s">
        <v>37008</v>
      </c>
      <c r="FS1104" t="s">
        <v>37009</v>
      </c>
      <c r="FT1104" t="s">
        <v>35603</v>
      </c>
      <c r="FU1104" t="s">
        <v>35603</v>
      </c>
      <c r="FV1104" t="s">
        <v>28789</v>
      </c>
      <c r="FW1104" t="s">
        <v>37030</v>
      </c>
      <c r="FX1104" t="s">
        <v>37031</v>
      </c>
      <c r="FY1104" t="s">
        <v>36971</v>
      </c>
      <c r="FZ1104" t="s">
        <v>36990</v>
      </c>
      <c r="GA1104" t="s">
        <v>37783</v>
      </c>
      <c r="GB1104" t="s">
        <v>36968</v>
      </c>
      <c r="GC1104" t="s">
        <v>37032</v>
      </c>
      <c r="GD1104" t="s">
        <v>37033</v>
      </c>
      <c r="GE1104" t="s">
        <v>37770</v>
      </c>
      <c r="GF1104" t="s">
        <v>37771</v>
      </c>
      <c r="GG1104" t="s">
        <v>37772</v>
      </c>
      <c r="GH1104" t="s">
        <v>37773</v>
      </c>
      <c r="GI1104" t="s">
        <v>37774</v>
      </c>
      <c r="GJ1104" t="s">
        <v>37034</v>
      </c>
      <c r="GK1104" t="s">
        <v>37035</v>
      </c>
      <c r="GL1104" t="s">
        <v>37784</v>
      </c>
      <c r="GM1104" t="s">
        <v>37785</v>
      </c>
      <c r="GN1104" t="s">
        <v>37786</v>
      </c>
      <c r="GO1104" t="s">
        <v>36973</v>
      </c>
      <c r="GP1104" t="s">
        <v>28789</v>
      </c>
      <c r="GQ1104" t="s">
        <v>37010</v>
      </c>
      <c r="GR1104" t="s">
        <v>36969</v>
      </c>
      <c r="GT1104" t="s">
        <v>37011</v>
      </c>
      <c r="GU1104">
        <f t="shared" si="130"/>
        <v>17.5</v>
      </c>
      <c r="GV1104">
        <f t="shared" si="131"/>
        <v>17.5</v>
      </c>
      <c r="GX1104">
        <v>14</v>
      </c>
      <c r="GY1104" t="s">
        <v>37012</v>
      </c>
      <c r="HA1104" t="s">
        <v>37013</v>
      </c>
      <c r="HE1104">
        <v>13.99</v>
      </c>
    </row>
    <row r="1105" spans="1:213">
      <c r="A1105" t="s">
        <v>29123</v>
      </c>
      <c r="B1105" t="s">
        <v>36962</v>
      </c>
      <c r="C1105" t="s">
        <v>36963</v>
      </c>
      <c r="D1105" t="s">
        <v>21391</v>
      </c>
      <c r="E1105">
        <v>1</v>
      </c>
      <c r="F1105" t="s">
        <v>36964</v>
      </c>
      <c r="G1105" t="s">
        <v>38</v>
      </c>
      <c r="H1105" t="s">
        <v>37283</v>
      </c>
      <c r="I1105" t="s">
        <v>34210</v>
      </c>
      <c r="J1105" t="s">
        <v>33297</v>
      </c>
      <c r="K1105" t="s">
        <v>21308</v>
      </c>
      <c r="L1105" t="s">
        <v>33298</v>
      </c>
      <c r="M1105" t="s">
        <v>33343</v>
      </c>
      <c r="N1105" t="s">
        <v>21360</v>
      </c>
      <c r="O1105" t="s">
        <v>33344</v>
      </c>
      <c r="P1105" t="s">
        <v>21282</v>
      </c>
      <c r="Q1105" t="s">
        <v>33300</v>
      </c>
      <c r="T1105" t="s">
        <v>33349</v>
      </c>
      <c r="U1105" t="s">
        <v>37776</v>
      </c>
      <c r="V1105" t="s">
        <v>34104</v>
      </c>
      <c r="W1105" t="s">
        <v>36967</v>
      </c>
      <c r="X1105" t="s">
        <v>36968</v>
      </c>
      <c r="Y1105" t="s">
        <v>36969</v>
      </c>
      <c r="Z1105">
        <v>300</v>
      </c>
      <c r="AA1105">
        <v>221</v>
      </c>
      <c r="AB1105" t="s">
        <v>37018</v>
      </c>
      <c r="AC1105" t="s">
        <v>36990</v>
      </c>
      <c r="AD1105" t="s">
        <v>36971</v>
      </c>
      <c r="AE1105" t="s">
        <v>36972</v>
      </c>
      <c r="AF1105" t="s">
        <v>36973</v>
      </c>
      <c r="AH1105" t="s">
        <v>37757</v>
      </c>
      <c r="AJ1105" t="s">
        <v>36967</v>
      </c>
      <c r="AK1105" t="s">
        <v>35603</v>
      </c>
      <c r="AL1105" t="s">
        <v>38010</v>
      </c>
      <c r="AM1105" t="s">
        <v>37777</v>
      </c>
      <c r="AN1105" t="s">
        <v>29088</v>
      </c>
      <c r="AQ1105" t="s">
        <v>29088</v>
      </c>
      <c r="AR1105" t="s">
        <v>34349</v>
      </c>
      <c r="AW1105" t="s">
        <v>37135</v>
      </c>
      <c r="AX1105" t="s">
        <v>37135</v>
      </c>
      <c r="AY1105" t="s">
        <v>37021</v>
      </c>
      <c r="BA1105" t="s">
        <v>353</v>
      </c>
      <c r="BB1105">
        <v>48</v>
      </c>
      <c r="BC1105" t="s">
        <v>37048</v>
      </c>
      <c r="BD1105" t="s">
        <v>34259</v>
      </c>
      <c r="BE1105" t="s">
        <v>36993</v>
      </c>
      <c r="BF1105">
        <v>0.2</v>
      </c>
      <c r="BG1105" t="str">
        <f>_xlfn.TEXTJOIN("-",TRUE,V1105,AL1105,I1105,BD1105,AR1105)</f>
        <v>AG-BXX-CD-D4-EG</v>
      </c>
      <c r="BH1105" t="s">
        <v>38189</v>
      </c>
      <c r="BJ1105" t="s">
        <v>38019</v>
      </c>
      <c r="BK1105" cm="1">
        <f t="array" ref="BK1105">IF(LEN(TRIM(BG1105))=0,"",SUMPRODUCT(--(LEN(TRIM($BG$5:BG1105))&gt;0)))</f>
        <v>1083</v>
      </c>
      <c r="BL1105" t="str">
        <f>IF(BK1105&lt;&gt;"",_xlfn.BASE(BK1105,36,10),"")</f>
        <v>00000000U3</v>
      </c>
      <c r="BM1105" t="str">
        <f>IF(BL1105&lt;&gt;"","*"&amp;BL1105&amp;"*","")</f>
        <v>*00000000U3*</v>
      </c>
      <c r="BN1105" t="s">
        <v>38018</v>
      </c>
      <c r="BO1105" t="str">
        <f>_xlfn.TEXTJOIN("-",TRUE,N1105,T1105)</f>
        <v>DAT004-M16</v>
      </c>
      <c r="CP1105" t="s">
        <v>38013</v>
      </c>
      <c r="CU1105">
        <v>13.99</v>
      </c>
      <c r="DT1105" t="s">
        <v>37026</v>
      </c>
      <c r="EC1105" s="7">
        <f t="shared" si="129"/>
        <v>17.487500000000001</v>
      </c>
      <c r="EN1105" t="s">
        <v>36995</v>
      </c>
      <c r="EO1105">
        <v>1731138031</v>
      </c>
      <c r="EP1105" t="s">
        <v>36968</v>
      </c>
      <c r="EQ1105" t="s">
        <v>36996</v>
      </c>
      <c r="ER1105" t="s">
        <v>36997</v>
      </c>
      <c r="ES1105" t="s">
        <v>36967</v>
      </c>
      <c r="ET1105" t="s">
        <v>37761</v>
      </c>
      <c r="EU1105" t="s">
        <v>36999</v>
      </c>
      <c r="FB1105" t="s">
        <v>35377</v>
      </c>
      <c r="FC1105" t="s">
        <v>37782</v>
      </c>
      <c r="FD1105" t="s">
        <v>29088</v>
      </c>
      <c r="FF1105" t="s">
        <v>36990</v>
      </c>
      <c r="FG1105" t="s">
        <v>36990</v>
      </c>
      <c r="FH1105" t="s">
        <v>38013</v>
      </c>
      <c r="FI1105" t="s">
        <v>37762</v>
      </c>
      <c r="FJ1105" t="s">
        <v>37763</v>
      </c>
      <c r="FK1105" t="s">
        <v>37764</v>
      </c>
      <c r="FL1105" t="s">
        <v>37765</v>
      </c>
      <c r="FM1105" t="s">
        <v>37766</v>
      </c>
      <c r="FN1105" t="s">
        <v>37767</v>
      </c>
      <c r="FO1105" t="s">
        <v>37768</v>
      </c>
      <c r="FP1105" t="s">
        <v>37769</v>
      </c>
      <c r="FQ1105" t="s">
        <v>37028</v>
      </c>
      <c r="FR1105" t="s">
        <v>37008</v>
      </c>
      <c r="FS1105" t="s">
        <v>37009</v>
      </c>
      <c r="FT1105" t="s">
        <v>35603</v>
      </c>
      <c r="FU1105" t="s">
        <v>35603</v>
      </c>
      <c r="FV1105" t="s">
        <v>29088</v>
      </c>
      <c r="FW1105" t="s">
        <v>37030</v>
      </c>
      <c r="FX1105" t="s">
        <v>37031</v>
      </c>
      <c r="FY1105" t="s">
        <v>36971</v>
      </c>
      <c r="FZ1105" t="s">
        <v>36990</v>
      </c>
      <c r="GA1105" t="s">
        <v>37783</v>
      </c>
      <c r="GB1105" t="s">
        <v>36968</v>
      </c>
      <c r="GC1105" t="s">
        <v>37032</v>
      </c>
      <c r="GD1105" t="s">
        <v>37033</v>
      </c>
      <c r="GE1105" t="s">
        <v>37770</v>
      </c>
      <c r="GF1105" t="s">
        <v>37771</v>
      </c>
      <c r="GG1105" t="s">
        <v>37772</v>
      </c>
      <c r="GH1105" t="s">
        <v>37773</v>
      </c>
      <c r="GI1105" t="s">
        <v>37774</v>
      </c>
      <c r="GJ1105" t="s">
        <v>37034</v>
      </c>
      <c r="GK1105" t="s">
        <v>37035</v>
      </c>
      <c r="GL1105" t="s">
        <v>37784</v>
      </c>
      <c r="GM1105" t="s">
        <v>37785</v>
      </c>
      <c r="GN1105" t="s">
        <v>37786</v>
      </c>
      <c r="GO1105" t="s">
        <v>36973</v>
      </c>
      <c r="GP1105" t="s">
        <v>29088</v>
      </c>
      <c r="GQ1105" t="s">
        <v>37010</v>
      </c>
      <c r="GR1105" t="s">
        <v>36969</v>
      </c>
      <c r="GT1105" t="s">
        <v>37011</v>
      </c>
      <c r="GU1105">
        <f t="shared" si="130"/>
        <v>17.5</v>
      </c>
      <c r="GV1105">
        <f t="shared" si="131"/>
        <v>17.5</v>
      </c>
      <c r="GX1105">
        <v>14</v>
      </c>
      <c r="GY1105" t="s">
        <v>37012</v>
      </c>
      <c r="HA1105" t="s">
        <v>37013</v>
      </c>
      <c r="HE1105">
        <v>13.99</v>
      </c>
    </row>
    <row r="1106" spans="1:213">
      <c r="A1106" t="s">
        <v>29123</v>
      </c>
      <c r="B1106" t="s">
        <v>36962</v>
      </c>
      <c r="C1106" t="s">
        <v>36963</v>
      </c>
      <c r="D1106" t="s">
        <v>21391</v>
      </c>
      <c r="E1106">
        <v>1</v>
      </c>
      <c r="F1106" t="s">
        <v>36964</v>
      </c>
      <c r="G1106" t="s">
        <v>38</v>
      </c>
      <c r="H1106" t="s">
        <v>37283</v>
      </c>
      <c r="I1106" t="s">
        <v>34210</v>
      </c>
      <c r="J1106" t="s">
        <v>33297</v>
      </c>
      <c r="K1106" t="s">
        <v>21308</v>
      </c>
      <c r="L1106" t="s">
        <v>33298</v>
      </c>
      <c r="M1106" t="s">
        <v>33343</v>
      </c>
      <c r="N1106" t="s">
        <v>21360</v>
      </c>
      <c r="O1106" t="s">
        <v>33344</v>
      </c>
      <c r="P1106" t="s">
        <v>21282</v>
      </c>
      <c r="Q1106" t="s">
        <v>33300</v>
      </c>
      <c r="T1106" t="s">
        <v>33349</v>
      </c>
      <c r="U1106" t="s">
        <v>37776</v>
      </c>
      <c r="V1106" t="s">
        <v>34104</v>
      </c>
      <c r="W1106" t="s">
        <v>36967</v>
      </c>
      <c r="X1106" t="s">
        <v>36968</v>
      </c>
      <c r="Y1106" t="s">
        <v>36969</v>
      </c>
      <c r="Z1106">
        <v>300</v>
      </c>
      <c r="AA1106">
        <v>236</v>
      </c>
      <c r="AB1106" t="s">
        <v>37018</v>
      </c>
      <c r="AC1106" t="s">
        <v>36990</v>
      </c>
      <c r="AD1106" t="s">
        <v>36971</v>
      </c>
      <c r="AE1106" t="s">
        <v>36972</v>
      </c>
      <c r="AF1106" t="s">
        <v>36973</v>
      </c>
      <c r="AH1106" t="s">
        <v>37757</v>
      </c>
      <c r="AJ1106" t="s">
        <v>36967</v>
      </c>
      <c r="AK1106" t="s">
        <v>35603</v>
      </c>
      <c r="AL1106" t="s">
        <v>38010</v>
      </c>
      <c r="AM1106" t="s">
        <v>37777</v>
      </c>
      <c r="AN1106" t="s">
        <v>29128</v>
      </c>
      <c r="AQ1106" t="s">
        <v>29128</v>
      </c>
      <c r="AR1106" t="s">
        <v>34351</v>
      </c>
      <c r="AW1106" t="s">
        <v>37135</v>
      </c>
      <c r="AX1106" t="s">
        <v>37135</v>
      </c>
      <c r="AY1106" t="s">
        <v>37021</v>
      </c>
      <c r="BA1106" t="s">
        <v>353</v>
      </c>
      <c r="BB1106">
        <v>48</v>
      </c>
      <c r="BC1106" t="s">
        <v>37048</v>
      </c>
      <c r="BD1106" t="s">
        <v>34259</v>
      </c>
      <c r="BE1106" t="s">
        <v>36993</v>
      </c>
      <c r="BF1106">
        <v>0.2</v>
      </c>
      <c r="BG1106" t="str">
        <f>_xlfn.TEXTJOIN("-",TRUE,V1106,AL1106,I1106,BD1106,AR1106)</f>
        <v>AG-BXX-CD-D4-EH</v>
      </c>
      <c r="BH1106" t="s">
        <v>38190</v>
      </c>
      <c r="BJ1106" t="s">
        <v>38021</v>
      </c>
      <c r="BK1106" cm="1">
        <f t="array" ref="BK1106">IF(LEN(TRIM(BG1106))=0,"",SUMPRODUCT(--(LEN(TRIM($BG$5:BG1106))&gt;0)))</f>
        <v>1084</v>
      </c>
      <c r="BL1106" t="str">
        <f>IF(BK1106&lt;&gt;"",_xlfn.BASE(BK1106,36,10),"")</f>
        <v>00000000U4</v>
      </c>
      <c r="BM1106" t="str">
        <f>IF(BL1106&lt;&gt;"","*"&amp;BL1106&amp;"*","")</f>
        <v>*00000000U4*</v>
      </c>
      <c r="BN1106" t="s">
        <v>38020</v>
      </c>
      <c r="BO1106" t="str">
        <f>_xlfn.TEXTJOIN("-",TRUE,N1106,T1106)</f>
        <v>DAT004-M16</v>
      </c>
      <c r="CP1106" t="s">
        <v>38013</v>
      </c>
      <c r="CU1106">
        <v>13.99</v>
      </c>
      <c r="DT1106" t="s">
        <v>37026</v>
      </c>
      <c r="EC1106" s="7">
        <f t="shared" si="129"/>
        <v>17.487500000000001</v>
      </c>
      <c r="EN1106" t="s">
        <v>36995</v>
      </c>
      <c r="EO1106">
        <v>1731138031</v>
      </c>
      <c r="EP1106" t="s">
        <v>36968</v>
      </c>
      <c r="EQ1106" t="s">
        <v>36996</v>
      </c>
      <c r="ER1106" t="s">
        <v>36997</v>
      </c>
      <c r="ES1106" t="s">
        <v>36967</v>
      </c>
      <c r="ET1106" t="s">
        <v>37761</v>
      </c>
      <c r="EU1106" t="s">
        <v>36999</v>
      </c>
      <c r="FB1106" t="s">
        <v>35377</v>
      </c>
      <c r="FC1106" t="s">
        <v>37782</v>
      </c>
      <c r="FD1106" t="s">
        <v>37799</v>
      </c>
      <c r="FF1106" t="s">
        <v>36990</v>
      </c>
      <c r="FG1106" t="s">
        <v>36990</v>
      </c>
      <c r="FH1106" t="s">
        <v>38013</v>
      </c>
      <c r="FI1106" t="s">
        <v>37762</v>
      </c>
      <c r="FJ1106" t="s">
        <v>37763</v>
      </c>
      <c r="FK1106" t="s">
        <v>37764</v>
      </c>
      <c r="FL1106" t="s">
        <v>37765</v>
      </c>
      <c r="FM1106" t="s">
        <v>37766</v>
      </c>
      <c r="FN1106" t="s">
        <v>37767</v>
      </c>
      <c r="FO1106" t="s">
        <v>37768</v>
      </c>
      <c r="FP1106" t="s">
        <v>37769</v>
      </c>
      <c r="FQ1106" t="s">
        <v>37028</v>
      </c>
      <c r="FR1106" t="s">
        <v>37008</v>
      </c>
      <c r="FS1106" t="s">
        <v>37009</v>
      </c>
      <c r="FT1106" t="s">
        <v>35603</v>
      </c>
      <c r="FU1106" t="s">
        <v>35603</v>
      </c>
      <c r="FV1106" t="s">
        <v>37799</v>
      </c>
      <c r="FW1106" t="s">
        <v>37030</v>
      </c>
      <c r="FX1106" t="s">
        <v>37031</v>
      </c>
      <c r="FY1106" t="s">
        <v>36971</v>
      </c>
      <c r="FZ1106" t="s">
        <v>36990</v>
      </c>
      <c r="GA1106" t="s">
        <v>37783</v>
      </c>
      <c r="GB1106" t="s">
        <v>36968</v>
      </c>
      <c r="GC1106" t="s">
        <v>37032</v>
      </c>
      <c r="GD1106" t="s">
        <v>37033</v>
      </c>
      <c r="GE1106" t="s">
        <v>37770</v>
      </c>
      <c r="GF1106" t="s">
        <v>37771</v>
      </c>
      <c r="GG1106" t="s">
        <v>37772</v>
      </c>
      <c r="GH1106" t="s">
        <v>37773</v>
      </c>
      <c r="GI1106" t="s">
        <v>37774</v>
      </c>
      <c r="GJ1106" t="s">
        <v>37034</v>
      </c>
      <c r="GK1106" t="s">
        <v>37035</v>
      </c>
      <c r="GL1106" t="s">
        <v>37784</v>
      </c>
      <c r="GM1106" t="s">
        <v>37785</v>
      </c>
      <c r="GN1106" t="s">
        <v>37786</v>
      </c>
      <c r="GO1106" t="s">
        <v>36973</v>
      </c>
      <c r="GP1106" t="s">
        <v>37799</v>
      </c>
      <c r="GQ1106" t="s">
        <v>37010</v>
      </c>
      <c r="GR1106" t="s">
        <v>36969</v>
      </c>
      <c r="GT1106" t="s">
        <v>37011</v>
      </c>
      <c r="GU1106">
        <f t="shared" si="130"/>
        <v>17.5</v>
      </c>
      <c r="GV1106">
        <f t="shared" si="131"/>
        <v>17.5</v>
      </c>
      <c r="GX1106">
        <v>14</v>
      </c>
      <c r="GY1106" t="s">
        <v>37012</v>
      </c>
      <c r="HA1106" t="s">
        <v>37013</v>
      </c>
      <c r="HE1106">
        <v>13.99</v>
      </c>
    </row>
    <row r="1107" spans="1:213">
      <c r="A1107" t="s">
        <v>29123</v>
      </c>
      <c r="B1107" t="s">
        <v>36962</v>
      </c>
      <c r="C1107" t="s">
        <v>36963</v>
      </c>
      <c r="D1107" t="s">
        <v>21391</v>
      </c>
      <c r="E1107">
        <v>1</v>
      </c>
      <c r="F1107" t="s">
        <v>36964</v>
      </c>
      <c r="G1107" t="s">
        <v>38</v>
      </c>
      <c r="H1107" t="s">
        <v>37283</v>
      </c>
      <c r="I1107" t="s">
        <v>34210</v>
      </c>
      <c r="J1107" t="s">
        <v>33297</v>
      </c>
      <c r="K1107" t="s">
        <v>21308</v>
      </c>
      <c r="L1107" t="s">
        <v>33298</v>
      </c>
      <c r="M1107" t="s">
        <v>33343</v>
      </c>
      <c r="N1107" t="s">
        <v>21360</v>
      </c>
      <c r="O1107" t="s">
        <v>33344</v>
      </c>
      <c r="P1107" t="s">
        <v>21282</v>
      </c>
      <c r="Q1107" t="s">
        <v>33300</v>
      </c>
      <c r="T1107" t="s">
        <v>33349</v>
      </c>
      <c r="U1107" t="s">
        <v>37776</v>
      </c>
      <c r="V1107" t="s">
        <v>34104</v>
      </c>
      <c r="W1107" t="s">
        <v>36967</v>
      </c>
      <c r="X1107" t="s">
        <v>36968</v>
      </c>
      <c r="Y1107" t="s">
        <v>36969</v>
      </c>
      <c r="Z1107">
        <v>300</v>
      </c>
      <c r="AA1107">
        <v>271</v>
      </c>
      <c r="AB1107" t="s">
        <v>37056</v>
      </c>
      <c r="AC1107" t="s">
        <v>36990</v>
      </c>
      <c r="AD1107" t="s">
        <v>36971</v>
      </c>
      <c r="AE1107" t="s">
        <v>36972</v>
      </c>
      <c r="AF1107" t="s">
        <v>36973</v>
      </c>
      <c r="AH1107" t="s">
        <v>37757</v>
      </c>
      <c r="AJ1107" t="s">
        <v>36967</v>
      </c>
      <c r="AK1107" t="s">
        <v>35603</v>
      </c>
      <c r="AL1107" t="s">
        <v>38010</v>
      </c>
      <c r="AM1107" t="s">
        <v>37777</v>
      </c>
      <c r="AN1107" t="s">
        <v>37800</v>
      </c>
      <c r="AQ1107" t="s">
        <v>37800</v>
      </c>
      <c r="AR1107" t="s">
        <v>34353</v>
      </c>
      <c r="AW1107" t="s">
        <v>37135</v>
      </c>
      <c r="AX1107" t="s">
        <v>37135</v>
      </c>
      <c r="AY1107" t="s">
        <v>37058</v>
      </c>
      <c r="BA1107" t="s">
        <v>37059</v>
      </c>
      <c r="BB1107">
        <v>48</v>
      </c>
      <c r="BC1107" t="s">
        <v>37060</v>
      </c>
      <c r="BD1107" t="s">
        <v>34261</v>
      </c>
      <c r="BE1107" t="s">
        <v>36993</v>
      </c>
      <c r="BF1107">
        <v>0.2</v>
      </c>
      <c r="BG1107" t="str">
        <f>_xlfn.TEXTJOIN("-",TRUE,V1107,AL1107,I1107,BD1107,AR1107)</f>
        <v>AG-BXX-CD-D5-EI</v>
      </c>
      <c r="BH1107" t="s">
        <v>38191</v>
      </c>
      <c r="BJ1107" t="s">
        <v>38023</v>
      </c>
      <c r="BK1107" cm="1">
        <f t="array" ref="BK1107">IF(LEN(TRIM(BG1107))=0,"",SUMPRODUCT(--(LEN(TRIM($BG$5:BG1107))&gt;0)))</f>
        <v>1085</v>
      </c>
      <c r="BL1107" t="str">
        <f>IF(BK1107&lt;&gt;"",_xlfn.BASE(BK1107,36,10),"")</f>
        <v>00000000U5</v>
      </c>
      <c r="BM1107" t="str">
        <f>IF(BL1107&lt;&gt;"","*"&amp;BL1107&amp;"*","")</f>
        <v>*00000000U5*</v>
      </c>
      <c r="BN1107" t="s">
        <v>38022</v>
      </c>
      <c r="BO1107" t="str">
        <f>_xlfn.TEXTJOIN("-",TRUE,N1107,T1107)</f>
        <v>DAT004-M16</v>
      </c>
      <c r="CP1107" t="s">
        <v>38013</v>
      </c>
      <c r="CU1107">
        <v>16.989999999999998</v>
      </c>
      <c r="DT1107" t="s">
        <v>37026</v>
      </c>
      <c r="EC1107" s="7">
        <f t="shared" si="129"/>
        <v>21.237499999999997</v>
      </c>
      <c r="EN1107" t="s">
        <v>36995</v>
      </c>
      <c r="EO1107">
        <v>1731138031</v>
      </c>
      <c r="EP1107" t="s">
        <v>36968</v>
      </c>
      <c r="EQ1107" t="s">
        <v>36996</v>
      </c>
      <c r="ER1107" t="s">
        <v>36997</v>
      </c>
      <c r="ES1107" t="s">
        <v>36967</v>
      </c>
      <c r="ET1107" t="s">
        <v>37761</v>
      </c>
      <c r="EU1107" t="s">
        <v>36999</v>
      </c>
      <c r="FB1107" t="s">
        <v>35377</v>
      </c>
      <c r="FC1107" t="s">
        <v>37782</v>
      </c>
      <c r="FD1107" t="s">
        <v>37800</v>
      </c>
      <c r="FF1107" t="s">
        <v>36990</v>
      </c>
      <c r="FG1107" t="s">
        <v>36990</v>
      </c>
      <c r="FH1107" t="s">
        <v>38013</v>
      </c>
      <c r="FI1107" t="s">
        <v>37762</v>
      </c>
      <c r="FJ1107" t="s">
        <v>37763</v>
      </c>
      <c r="FK1107" t="s">
        <v>37764</v>
      </c>
      <c r="FL1107" t="s">
        <v>37765</v>
      </c>
      <c r="FM1107" t="s">
        <v>37766</v>
      </c>
      <c r="FN1107" t="s">
        <v>37767</v>
      </c>
      <c r="FO1107" t="s">
        <v>37768</v>
      </c>
      <c r="FP1107" t="s">
        <v>37769</v>
      </c>
      <c r="FQ1107" t="s">
        <v>37028</v>
      </c>
      <c r="FR1107" t="s">
        <v>37008</v>
      </c>
      <c r="FS1107" t="s">
        <v>37009</v>
      </c>
      <c r="FT1107" t="s">
        <v>35603</v>
      </c>
      <c r="FU1107" t="s">
        <v>35603</v>
      </c>
      <c r="FV1107" t="s">
        <v>37800</v>
      </c>
      <c r="FW1107" t="s">
        <v>37030</v>
      </c>
      <c r="FX1107" t="s">
        <v>37031</v>
      </c>
      <c r="FY1107" t="s">
        <v>36971</v>
      </c>
      <c r="FZ1107" t="s">
        <v>36990</v>
      </c>
      <c r="GA1107" t="s">
        <v>37783</v>
      </c>
      <c r="GB1107" t="s">
        <v>36968</v>
      </c>
      <c r="GC1107" t="s">
        <v>37032</v>
      </c>
      <c r="GD1107" t="s">
        <v>37033</v>
      </c>
      <c r="GE1107" t="s">
        <v>37770</v>
      </c>
      <c r="GF1107" t="s">
        <v>37771</v>
      </c>
      <c r="GG1107" t="s">
        <v>37772</v>
      </c>
      <c r="GH1107" t="s">
        <v>37773</v>
      </c>
      <c r="GI1107" t="s">
        <v>37774</v>
      </c>
      <c r="GJ1107" t="s">
        <v>37034</v>
      </c>
      <c r="GK1107" t="s">
        <v>37035</v>
      </c>
      <c r="GL1107" t="s">
        <v>37784</v>
      </c>
      <c r="GM1107" t="s">
        <v>37785</v>
      </c>
      <c r="GN1107" t="s">
        <v>37786</v>
      </c>
      <c r="GO1107" t="s">
        <v>36973</v>
      </c>
      <c r="GP1107" t="s">
        <v>37800</v>
      </c>
      <c r="GQ1107" t="s">
        <v>37010</v>
      </c>
      <c r="GR1107" t="s">
        <v>36969</v>
      </c>
      <c r="GT1107" t="s">
        <v>37011</v>
      </c>
      <c r="GU1107">
        <f t="shared" si="130"/>
        <v>21.25</v>
      </c>
      <c r="GV1107">
        <f t="shared" si="131"/>
        <v>21.25</v>
      </c>
      <c r="GX1107">
        <v>17</v>
      </c>
      <c r="GY1107" t="s">
        <v>37012</v>
      </c>
      <c r="HA1107" t="s">
        <v>37013</v>
      </c>
      <c r="HE1107">
        <v>16.989999999999998</v>
      </c>
    </row>
    <row r="1108" spans="1:213">
      <c r="A1108" t="s">
        <v>29123</v>
      </c>
      <c r="B1108" t="s">
        <v>36962</v>
      </c>
      <c r="C1108" t="s">
        <v>36963</v>
      </c>
      <c r="D1108" t="s">
        <v>21391</v>
      </c>
      <c r="E1108">
        <v>1</v>
      </c>
      <c r="F1108" t="s">
        <v>36964</v>
      </c>
      <c r="G1108" t="s">
        <v>38</v>
      </c>
      <c r="H1108" t="s">
        <v>37283</v>
      </c>
      <c r="I1108" t="s">
        <v>34210</v>
      </c>
      <c r="J1108" t="s">
        <v>33297</v>
      </c>
      <c r="K1108" t="s">
        <v>21308</v>
      </c>
      <c r="L1108" t="s">
        <v>33298</v>
      </c>
      <c r="M1108" t="s">
        <v>33343</v>
      </c>
      <c r="N1108" t="s">
        <v>21360</v>
      </c>
      <c r="O1108" t="s">
        <v>33344</v>
      </c>
      <c r="P1108" t="s">
        <v>21282</v>
      </c>
      <c r="Q1108" t="s">
        <v>33300</v>
      </c>
      <c r="T1108" t="s">
        <v>33349</v>
      </c>
      <c r="U1108" t="s">
        <v>37776</v>
      </c>
      <c r="V1108" t="s">
        <v>34104</v>
      </c>
      <c r="W1108" t="s">
        <v>36967</v>
      </c>
      <c r="X1108" t="s">
        <v>36968</v>
      </c>
      <c r="Y1108" t="s">
        <v>36969</v>
      </c>
      <c r="Z1108">
        <v>200</v>
      </c>
      <c r="AA1108">
        <v>171</v>
      </c>
      <c r="AB1108" t="s">
        <v>37018</v>
      </c>
      <c r="AC1108" t="s">
        <v>36990</v>
      </c>
      <c r="AD1108" t="s">
        <v>36971</v>
      </c>
      <c r="AE1108" t="s">
        <v>36972</v>
      </c>
      <c r="AF1108" t="s">
        <v>36973</v>
      </c>
      <c r="AH1108" t="s">
        <v>37757</v>
      </c>
      <c r="AJ1108" t="s">
        <v>36967</v>
      </c>
      <c r="AK1108" t="s">
        <v>33513</v>
      </c>
      <c r="AL1108" t="s">
        <v>235</v>
      </c>
      <c r="AM1108" t="s">
        <v>37898</v>
      </c>
      <c r="AN1108" t="s">
        <v>28824</v>
      </c>
      <c r="AQ1108" t="s">
        <v>28824</v>
      </c>
      <c r="AR1108" t="s">
        <v>34343</v>
      </c>
      <c r="AV1108" t="s">
        <v>37135</v>
      </c>
      <c r="AX1108" t="s">
        <v>37135</v>
      </c>
      <c r="AY1108" t="s">
        <v>37021</v>
      </c>
      <c r="BA1108" t="s">
        <v>353</v>
      </c>
      <c r="BB1108">
        <v>48</v>
      </c>
      <c r="BC1108" t="s">
        <v>37022</v>
      </c>
      <c r="BD1108" t="s">
        <v>28739</v>
      </c>
      <c r="BE1108" t="s">
        <v>36993</v>
      </c>
      <c r="BF1108">
        <v>0.2</v>
      </c>
      <c r="BG1108" t="str">
        <f>_xlfn.TEXTJOIN("-",TRUE,V1108,AL1108,I1108,BD1108,AR1108)</f>
        <v>AG-B22-CD-D3-ED</v>
      </c>
      <c r="BH1108" t="s">
        <v>37560</v>
      </c>
      <c r="BI1108" t="s">
        <v>38192</v>
      </c>
      <c r="BJ1108" t="s">
        <v>38024</v>
      </c>
      <c r="BK1108" cm="1">
        <f t="array" ref="BK1108">IF(LEN(TRIM(BG1108))=0,"",SUMPRODUCT(--(LEN(TRIM($BG$5:BG1108))&gt;0)))</f>
        <v>1086</v>
      </c>
      <c r="BL1108" t="str">
        <f>IF(BK1108&lt;&gt;"",_xlfn.BASE(BK1108,36,10),"")</f>
        <v>00000000U6</v>
      </c>
      <c r="BM1108" t="str">
        <f>IF(BL1108&lt;&gt;"","*"&amp;BL1108&amp;"*","")</f>
        <v>*00000000U6*</v>
      </c>
      <c r="BN1108" t="s">
        <v>37475</v>
      </c>
      <c r="BO1108" t="str">
        <f>_xlfn.TEXTJOIN("-",TRUE,N1108,T1108)</f>
        <v>DAT004-M16</v>
      </c>
      <c r="CP1108" t="s">
        <v>38025</v>
      </c>
      <c r="CU1108">
        <v>13.99</v>
      </c>
      <c r="DT1108" t="s">
        <v>37026</v>
      </c>
      <c r="EC1108" s="7">
        <f t="shared" si="129"/>
        <v>17.487500000000001</v>
      </c>
      <c r="EN1108" t="s">
        <v>36995</v>
      </c>
      <c r="EO1108">
        <v>1731138031</v>
      </c>
      <c r="EP1108" t="s">
        <v>36968</v>
      </c>
      <c r="EQ1108" t="s">
        <v>36996</v>
      </c>
      <c r="ER1108" t="s">
        <v>36997</v>
      </c>
      <c r="ES1108" t="s">
        <v>36967</v>
      </c>
      <c r="ET1108" t="s">
        <v>37761</v>
      </c>
      <c r="EU1108" t="s">
        <v>36999</v>
      </c>
      <c r="FB1108" t="s">
        <v>35377</v>
      </c>
      <c r="FC1108" t="s">
        <v>37782</v>
      </c>
      <c r="FD1108" t="s">
        <v>28824</v>
      </c>
      <c r="FF1108" t="s">
        <v>36990</v>
      </c>
      <c r="FG1108" t="s">
        <v>36990</v>
      </c>
      <c r="FH1108" t="s">
        <v>38025</v>
      </c>
      <c r="FI1108" t="s">
        <v>37762</v>
      </c>
      <c r="FJ1108" t="s">
        <v>37763</v>
      </c>
      <c r="FK1108" t="s">
        <v>37764</v>
      </c>
      <c r="FL1108" t="s">
        <v>37765</v>
      </c>
      <c r="FM1108" t="s">
        <v>37766</v>
      </c>
      <c r="FN1108" t="s">
        <v>37767</v>
      </c>
      <c r="FO1108" t="s">
        <v>37768</v>
      </c>
      <c r="FP1108" t="s">
        <v>37769</v>
      </c>
      <c r="FQ1108" t="s">
        <v>37028</v>
      </c>
      <c r="FR1108" t="s">
        <v>37008</v>
      </c>
      <c r="FS1108" t="s">
        <v>37009</v>
      </c>
      <c r="FT1108" t="s">
        <v>33513</v>
      </c>
      <c r="FU1108" t="s">
        <v>33513</v>
      </c>
      <c r="FV1108" t="s">
        <v>28824</v>
      </c>
      <c r="FW1108" t="s">
        <v>37030</v>
      </c>
      <c r="FX1108" t="s">
        <v>37031</v>
      </c>
      <c r="FY1108" t="s">
        <v>36971</v>
      </c>
      <c r="FZ1108" t="s">
        <v>36990</v>
      </c>
      <c r="GA1108" t="s">
        <v>37783</v>
      </c>
      <c r="GB1108" t="s">
        <v>36968</v>
      </c>
      <c r="GC1108" t="s">
        <v>37032</v>
      </c>
      <c r="GD1108" t="s">
        <v>37033</v>
      </c>
      <c r="GE1108" t="s">
        <v>37770</v>
      </c>
      <c r="GF1108" t="s">
        <v>37771</v>
      </c>
      <c r="GG1108" t="s">
        <v>37772</v>
      </c>
      <c r="GH1108" t="s">
        <v>37773</v>
      </c>
      <c r="GI1108" t="s">
        <v>37774</v>
      </c>
      <c r="GJ1108" t="s">
        <v>37034</v>
      </c>
      <c r="GK1108" t="s">
        <v>37035</v>
      </c>
      <c r="GL1108" t="s">
        <v>37784</v>
      </c>
      <c r="GM1108" t="s">
        <v>37785</v>
      </c>
      <c r="GN1108" t="s">
        <v>37786</v>
      </c>
      <c r="GO1108" t="s">
        <v>36973</v>
      </c>
      <c r="GP1108" t="s">
        <v>28824</v>
      </c>
      <c r="GQ1108" t="s">
        <v>37010</v>
      </c>
      <c r="GR1108" t="s">
        <v>36969</v>
      </c>
      <c r="GT1108" t="s">
        <v>37011</v>
      </c>
      <c r="GU1108">
        <f t="shared" si="130"/>
        <v>17.5</v>
      </c>
      <c r="GV1108">
        <f t="shared" si="131"/>
        <v>17.5</v>
      </c>
      <c r="GX1108">
        <v>14</v>
      </c>
      <c r="GY1108" t="s">
        <v>37012</v>
      </c>
      <c r="HA1108" t="s">
        <v>37013</v>
      </c>
      <c r="HE1108">
        <v>13.99</v>
      </c>
    </row>
    <row r="1109" spans="1:213">
      <c r="A1109" t="s">
        <v>29123</v>
      </c>
      <c r="B1109" t="s">
        <v>36962</v>
      </c>
      <c r="C1109" t="s">
        <v>36963</v>
      </c>
      <c r="D1109" t="s">
        <v>21391</v>
      </c>
      <c r="E1109">
        <v>1</v>
      </c>
      <c r="F1109" t="s">
        <v>36964</v>
      </c>
      <c r="G1109" t="s">
        <v>38</v>
      </c>
      <c r="H1109" t="s">
        <v>37283</v>
      </c>
      <c r="I1109" t="s">
        <v>34210</v>
      </c>
      <c r="J1109" t="s">
        <v>33297</v>
      </c>
      <c r="K1109" t="s">
        <v>21308</v>
      </c>
      <c r="L1109" t="s">
        <v>33298</v>
      </c>
      <c r="M1109" t="s">
        <v>33343</v>
      </c>
      <c r="N1109" t="s">
        <v>21360</v>
      </c>
      <c r="O1109" t="s">
        <v>33344</v>
      </c>
      <c r="P1109" t="s">
        <v>21282</v>
      </c>
      <c r="Q1109" t="s">
        <v>33300</v>
      </c>
      <c r="T1109" t="s">
        <v>33349</v>
      </c>
      <c r="U1109" t="s">
        <v>37776</v>
      </c>
      <c r="V1109" t="s">
        <v>34104</v>
      </c>
      <c r="W1109" t="s">
        <v>36967</v>
      </c>
      <c r="X1109" t="s">
        <v>36968</v>
      </c>
      <c r="Y1109" t="s">
        <v>36969</v>
      </c>
      <c r="Z1109">
        <v>200</v>
      </c>
      <c r="AA1109">
        <v>186</v>
      </c>
      <c r="AB1109" t="s">
        <v>37018</v>
      </c>
      <c r="AC1109" t="s">
        <v>36990</v>
      </c>
      <c r="AD1109" t="s">
        <v>36971</v>
      </c>
      <c r="AE1109" t="s">
        <v>36972</v>
      </c>
      <c r="AF1109" t="s">
        <v>36973</v>
      </c>
      <c r="AH1109" t="s">
        <v>37757</v>
      </c>
      <c r="AJ1109" t="s">
        <v>36967</v>
      </c>
      <c r="AK1109" t="s">
        <v>33513</v>
      </c>
      <c r="AL1109" t="s">
        <v>235</v>
      </c>
      <c r="AM1109" t="s">
        <v>37898</v>
      </c>
      <c r="AN1109" t="s">
        <v>28795</v>
      </c>
      <c r="AQ1109" t="s">
        <v>28795</v>
      </c>
      <c r="AR1109" t="s">
        <v>34345</v>
      </c>
      <c r="AV1109" t="s">
        <v>37135</v>
      </c>
      <c r="AX1109" t="s">
        <v>37135</v>
      </c>
      <c r="AY1109" t="s">
        <v>37021</v>
      </c>
      <c r="BA1109" t="s">
        <v>353</v>
      </c>
      <c r="BB1109">
        <v>48</v>
      </c>
      <c r="BC1109" t="s">
        <v>37022</v>
      </c>
      <c r="BD1109" t="s">
        <v>28739</v>
      </c>
      <c r="BE1109" t="s">
        <v>36993</v>
      </c>
      <c r="BF1109">
        <v>0.2</v>
      </c>
      <c r="BG1109" t="str">
        <f>_xlfn.TEXTJOIN("-",TRUE,V1109,AL1109,I1109,BD1109,AR1109)</f>
        <v>AG-B22-CD-D3-EE</v>
      </c>
      <c r="BH1109" t="s">
        <v>37562</v>
      </c>
      <c r="BI1109" t="s">
        <v>38193</v>
      </c>
      <c r="BJ1109" t="s">
        <v>38026</v>
      </c>
      <c r="BK1109" cm="1">
        <f t="array" ref="BK1109">IF(LEN(TRIM(BG1109))=0,"",SUMPRODUCT(--(LEN(TRIM($BG$5:BG1109))&gt;0)))</f>
        <v>1087</v>
      </c>
      <c r="BL1109" t="str">
        <f>IF(BK1109&lt;&gt;"",_xlfn.BASE(BK1109,36,10),"")</f>
        <v>00000000U7</v>
      </c>
      <c r="BM1109" t="str">
        <f>IF(BL1109&lt;&gt;"","*"&amp;BL1109&amp;"*","")</f>
        <v>*00000000U7*</v>
      </c>
      <c r="BN1109" t="s">
        <v>37479</v>
      </c>
      <c r="BO1109" t="str">
        <f>_xlfn.TEXTJOIN("-",TRUE,N1109,T1109)</f>
        <v>DAT004-M16</v>
      </c>
      <c r="CP1109" t="s">
        <v>38025</v>
      </c>
      <c r="CU1109">
        <v>13.99</v>
      </c>
      <c r="DT1109" t="s">
        <v>37026</v>
      </c>
      <c r="EC1109" s="7">
        <f t="shared" si="129"/>
        <v>17.487500000000001</v>
      </c>
      <c r="EN1109" t="s">
        <v>36995</v>
      </c>
      <c r="EO1109">
        <v>1731138031</v>
      </c>
      <c r="EP1109" t="s">
        <v>36968</v>
      </c>
      <c r="EQ1109" t="s">
        <v>36996</v>
      </c>
      <c r="ER1109" t="s">
        <v>36997</v>
      </c>
      <c r="ES1109" t="s">
        <v>36967</v>
      </c>
      <c r="ET1109" t="s">
        <v>37761</v>
      </c>
      <c r="EU1109" t="s">
        <v>36999</v>
      </c>
      <c r="FB1109" t="s">
        <v>35377</v>
      </c>
      <c r="FC1109" t="s">
        <v>37782</v>
      </c>
      <c r="FD1109" t="s">
        <v>28795</v>
      </c>
      <c r="FF1109" t="s">
        <v>36990</v>
      </c>
      <c r="FG1109" t="s">
        <v>36990</v>
      </c>
      <c r="FH1109" t="s">
        <v>38025</v>
      </c>
      <c r="FI1109" t="s">
        <v>37762</v>
      </c>
      <c r="FJ1109" t="s">
        <v>37763</v>
      </c>
      <c r="FK1109" t="s">
        <v>37764</v>
      </c>
      <c r="FL1109" t="s">
        <v>37765</v>
      </c>
      <c r="FM1109" t="s">
        <v>37766</v>
      </c>
      <c r="FN1109" t="s">
        <v>37767</v>
      </c>
      <c r="FO1109" t="s">
        <v>37768</v>
      </c>
      <c r="FP1109" t="s">
        <v>37769</v>
      </c>
      <c r="FQ1109" t="s">
        <v>37028</v>
      </c>
      <c r="FR1109" t="s">
        <v>37008</v>
      </c>
      <c r="FS1109" t="s">
        <v>37009</v>
      </c>
      <c r="FT1109" t="s">
        <v>33513</v>
      </c>
      <c r="FU1109" t="s">
        <v>33513</v>
      </c>
      <c r="FV1109" t="s">
        <v>28795</v>
      </c>
      <c r="FW1109" t="s">
        <v>37030</v>
      </c>
      <c r="FX1109" t="s">
        <v>37031</v>
      </c>
      <c r="FY1109" t="s">
        <v>36971</v>
      </c>
      <c r="FZ1109" t="s">
        <v>36990</v>
      </c>
      <c r="GA1109" t="s">
        <v>37783</v>
      </c>
      <c r="GB1109" t="s">
        <v>36968</v>
      </c>
      <c r="GC1109" t="s">
        <v>37032</v>
      </c>
      <c r="GD1109" t="s">
        <v>37033</v>
      </c>
      <c r="GE1109" t="s">
        <v>37770</v>
      </c>
      <c r="GF1109" t="s">
        <v>37771</v>
      </c>
      <c r="GG1109" t="s">
        <v>37772</v>
      </c>
      <c r="GH1109" t="s">
        <v>37773</v>
      </c>
      <c r="GI1109" t="s">
        <v>37774</v>
      </c>
      <c r="GJ1109" t="s">
        <v>37034</v>
      </c>
      <c r="GK1109" t="s">
        <v>37035</v>
      </c>
      <c r="GL1109" t="s">
        <v>37784</v>
      </c>
      <c r="GM1109" t="s">
        <v>37785</v>
      </c>
      <c r="GN1109" t="s">
        <v>37786</v>
      </c>
      <c r="GO1109" t="s">
        <v>36973</v>
      </c>
      <c r="GP1109" t="s">
        <v>28795</v>
      </c>
      <c r="GQ1109" t="s">
        <v>37010</v>
      </c>
      <c r="GR1109" t="s">
        <v>36969</v>
      </c>
      <c r="GT1109" t="s">
        <v>37011</v>
      </c>
      <c r="GU1109">
        <f t="shared" si="130"/>
        <v>17.5</v>
      </c>
      <c r="GV1109">
        <f t="shared" si="131"/>
        <v>17.5</v>
      </c>
      <c r="GX1109">
        <v>14</v>
      </c>
      <c r="GY1109" t="s">
        <v>37012</v>
      </c>
      <c r="HA1109" t="s">
        <v>37013</v>
      </c>
      <c r="HE1109">
        <v>13.99</v>
      </c>
    </row>
    <row r="1110" spans="1:213">
      <c r="A1110" t="s">
        <v>29123</v>
      </c>
      <c r="B1110" t="s">
        <v>36962</v>
      </c>
      <c r="C1110" t="s">
        <v>36963</v>
      </c>
      <c r="D1110" t="s">
        <v>21391</v>
      </c>
      <c r="E1110">
        <v>1</v>
      </c>
      <c r="F1110" t="s">
        <v>36964</v>
      </c>
      <c r="G1110" t="s">
        <v>38</v>
      </c>
      <c r="H1110" t="s">
        <v>37283</v>
      </c>
      <c r="I1110" t="s">
        <v>34210</v>
      </c>
      <c r="J1110" t="s">
        <v>33297</v>
      </c>
      <c r="K1110" t="s">
        <v>21308</v>
      </c>
      <c r="L1110" t="s">
        <v>33298</v>
      </c>
      <c r="M1110" t="s">
        <v>33343</v>
      </c>
      <c r="N1110" t="s">
        <v>21360</v>
      </c>
      <c r="O1110" t="s">
        <v>33344</v>
      </c>
      <c r="P1110" t="s">
        <v>21282</v>
      </c>
      <c r="Q1110" t="s">
        <v>33300</v>
      </c>
      <c r="T1110" t="s">
        <v>33349</v>
      </c>
      <c r="U1110" t="s">
        <v>37776</v>
      </c>
      <c r="V1110" t="s">
        <v>34104</v>
      </c>
      <c r="W1110" t="s">
        <v>36967</v>
      </c>
      <c r="X1110" t="s">
        <v>36968</v>
      </c>
      <c r="Y1110" t="s">
        <v>36969</v>
      </c>
      <c r="Z1110">
        <v>200</v>
      </c>
      <c r="AA1110">
        <v>195</v>
      </c>
      <c r="AB1110" t="s">
        <v>37018</v>
      </c>
      <c r="AC1110" t="s">
        <v>36990</v>
      </c>
      <c r="AD1110" t="s">
        <v>36971</v>
      </c>
      <c r="AE1110" t="s">
        <v>36972</v>
      </c>
      <c r="AF1110" t="s">
        <v>36973</v>
      </c>
      <c r="AH1110" t="s">
        <v>37757</v>
      </c>
      <c r="AJ1110" t="s">
        <v>36967</v>
      </c>
      <c r="AK1110" t="s">
        <v>33513</v>
      </c>
      <c r="AL1110" t="s">
        <v>235</v>
      </c>
      <c r="AM1110" t="s">
        <v>37898</v>
      </c>
      <c r="AN1110" t="s">
        <v>28789</v>
      </c>
      <c r="AQ1110" t="s">
        <v>28789</v>
      </c>
      <c r="AR1110" t="s">
        <v>34347</v>
      </c>
      <c r="AV1110" t="s">
        <v>37135</v>
      </c>
      <c r="AX1110" t="s">
        <v>37135</v>
      </c>
      <c r="AY1110" t="s">
        <v>37021</v>
      </c>
      <c r="BA1110" t="s">
        <v>353</v>
      </c>
      <c r="BB1110">
        <v>48</v>
      </c>
      <c r="BC1110" t="s">
        <v>37022</v>
      </c>
      <c r="BD1110" t="s">
        <v>28739</v>
      </c>
      <c r="BE1110" t="s">
        <v>36993</v>
      </c>
      <c r="BF1110">
        <v>0.2</v>
      </c>
      <c r="BG1110" t="str">
        <f>_xlfn.TEXTJOIN("-",TRUE,V1110,AL1110,I1110,BD1110,AR1110)</f>
        <v>AG-B22-CD-D3-EF</v>
      </c>
      <c r="BH1110" t="s">
        <v>37564</v>
      </c>
      <c r="BI1110" t="s">
        <v>38194</v>
      </c>
      <c r="BJ1110" t="s">
        <v>38027</v>
      </c>
      <c r="BK1110" cm="1">
        <f t="array" ref="BK1110">IF(LEN(TRIM(BG1110))=0,"",SUMPRODUCT(--(LEN(TRIM($BG$5:BG1110))&gt;0)))</f>
        <v>1088</v>
      </c>
      <c r="BL1110" t="str">
        <f>IF(BK1110&lt;&gt;"",_xlfn.BASE(BK1110,36,10),"")</f>
        <v>00000000U8</v>
      </c>
      <c r="BM1110" t="str">
        <f>IF(BL1110&lt;&gt;"","*"&amp;BL1110&amp;"*","")</f>
        <v>*00000000U8*</v>
      </c>
      <c r="BN1110" t="s">
        <v>37482</v>
      </c>
      <c r="BO1110" t="str">
        <f>_xlfn.TEXTJOIN("-",TRUE,N1110,T1110)</f>
        <v>DAT004-M16</v>
      </c>
      <c r="CP1110" t="s">
        <v>38025</v>
      </c>
      <c r="CU1110">
        <v>13.99</v>
      </c>
      <c r="DT1110" t="s">
        <v>37026</v>
      </c>
      <c r="EC1110" s="7">
        <f t="shared" si="129"/>
        <v>17.487500000000001</v>
      </c>
      <c r="EN1110" t="s">
        <v>36995</v>
      </c>
      <c r="EO1110">
        <v>1731138031</v>
      </c>
      <c r="EP1110" t="s">
        <v>36968</v>
      </c>
      <c r="EQ1110" t="s">
        <v>36996</v>
      </c>
      <c r="ER1110" t="s">
        <v>36997</v>
      </c>
      <c r="ES1110" t="s">
        <v>36967</v>
      </c>
      <c r="ET1110" t="s">
        <v>37761</v>
      </c>
      <c r="EU1110" t="s">
        <v>36999</v>
      </c>
      <c r="FB1110" t="s">
        <v>35377</v>
      </c>
      <c r="FC1110" t="s">
        <v>37782</v>
      </c>
      <c r="FD1110" t="s">
        <v>28789</v>
      </c>
      <c r="FF1110" t="s">
        <v>36990</v>
      </c>
      <c r="FG1110" t="s">
        <v>36990</v>
      </c>
      <c r="FH1110" t="s">
        <v>38025</v>
      </c>
      <c r="FI1110" t="s">
        <v>37762</v>
      </c>
      <c r="FJ1110" t="s">
        <v>37763</v>
      </c>
      <c r="FK1110" t="s">
        <v>37764</v>
      </c>
      <c r="FL1110" t="s">
        <v>37765</v>
      </c>
      <c r="FM1110" t="s">
        <v>37766</v>
      </c>
      <c r="FN1110" t="s">
        <v>37767</v>
      </c>
      <c r="FO1110" t="s">
        <v>37768</v>
      </c>
      <c r="FP1110" t="s">
        <v>37769</v>
      </c>
      <c r="FQ1110" t="s">
        <v>37028</v>
      </c>
      <c r="FR1110" t="s">
        <v>37008</v>
      </c>
      <c r="FS1110" t="s">
        <v>37009</v>
      </c>
      <c r="FT1110" t="s">
        <v>33513</v>
      </c>
      <c r="FU1110" t="s">
        <v>33513</v>
      </c>
      <c r="FV1110" t="s">
        <v>28789</v>
      </c>
      <c r="FW1110" t="s">
        <v>37030</v>
      </c>
      <c r="FX1110" t="s">
        <v>37031</v>
      </c>
      <c r="FY1110" t="s">
        <v>36971</v>
      </c>
      <c r="FZ1110" t="s">
        <v>36990</v>
      </c>
      <c r="GA1110" t="s">
        <v>37783</v>
      </c>
      <c r="GB1110" t="s">
        <v>36968</v>
      </c>
      <c r="GC1110" t="s">
        <v>37032</v>
      </c>
      <c r="GD1110" t="s">
        <v>37033</v>
      </c>
      <c r="GE1110" t="s">
        <v>37770</v>
      </c>
      <c r="GF1110" t="s">
        <v>37771</v>
      </c>
      <c r="GG1110" t="s">
        <v>37772</v>
      </c>
      <c r="GH1110" t="s">
        <v>37773</v>
      </c>
      <c r="GI1110" t="s">
        <v>37774</v>
      </c>
      <c r="GJ1110" t="s">
        <v>37034</v>
      </c>
      <c r="GK1110" t="s">
        <v>37035</v>
      </c>
      <c r="GL1110" t="s">
        <v>37784</v>
      </c>
      <c r="GM1110" t="s">
        <v>37785</v>
      </c>
      <c r="GN1110" t="s">
        <v>37786</v>
      </c>
      <c r="GO1110" t="s">
        <v>36973</v>
      </c>
      <c r="GP1110" t="s">
        <v>28789</v>
      </c>
      <c r="GQ1110" t="s">
        <v>37010</v>
      </c>
      <c r="GR1110" t="s">
        <v>36969</v>
      </c>
      <c r="GT1110" t="s">
        <v>37011</v>
      </c>
      <c r="GU1110">
        <f t="shared" si="130"/>
        <v>17.5</v>
      </c>
      <c r="GV1110">
        <f t="shared" si="131"/>
        <v>17.5</v>
      </c>
      <c r="GX1110">
        <v>14</v>
      </c>
      <c r="GY1110" t="s">
        <v>37012</v>
      </c>
      <c r="HA1110" t="s">
        <v>37013</v>
      </c>
      <c r="HE1110">
        <v>13.99</v>
      </c>
    </row>
    <row r="1111" spans="1:213">
      <c r="A1111" t="s">
        <v>29123</v>
      </c>
      <c r="B1111" t="s">
        <v>36962</v>
      </c>
      <c r="C1111" t="s">
        <v>36963</v>
      </c>
      <c r="D1111" t="s">
        <v>21391</v>
      </c>
      <c r="E1111">
        <v>1</v>
      </c>
      <c r="F1111" t="s">
        <v>36964</v>
      </c>
      <c r="G1111" t="s">
        <v>38</v>
      </c>
      <c r="H1111" t="s">
        <v>37283</v>
      </c>
      <c r="I1111" t="s">
        <v>34210</v>
      </c>
      <c r="J1111" t="s">
        <v>33297</v>
      </c>
      <c r="K1111" t="s">
        <v>21308</v>
      </c>
      <c r="L1111" t="s">
        <v>33298</v>
      </c>
      <c r="M1111" t="s">
        <v>33343</v>
      </c>
      <c r="N1111" t="s">
        <v>21360</v>
      </c>
      <c r="O1111" t="s">
        <v>33344</v>
      </c>
      <c r="P1111" t="s">
        <v>21282</v>
      </c>
      <c r="Q1111" t="s">
        <v>33300</v>
      </c>
      <c r="T1111" t="s">
        <v>33349</v>
      </c>
      <c r="U1111" t="s">
        <v>37776</v>
      </c>
      <c r="V1111" t="s">
        <v>34104</v>
      </c>
      <c r="W1111" t="s">
        <v>36967</v>
      </c>
      <c r="X1111" t="s">
        <v>36968</v>
      </c>
      <c r="Y1111" t="s">
        <v>36969</v>
      </c>
      <c r="Z1111">
        <v>300</v>
      </c>
      <c r="AA1111">
        <v>221</v>
      </c>
      <c r="AB1111" t="s">
        <v>37018</v>
      </c>
      <c r="AC1111" t="s">
        <v>36990</v>
      </c>
      <c r="AD1111" t="s">
        <v>36971</v>
      </c>
      <c r="AE1111" t="s">
        <v>36972</v>
      </c>
      <c r="AF1111" t="s">
        <v>36973</v>
      </c>
      <c r="AH1111" t="s">
        <v>37757</v>
      </c>
      <c r="AJ1111" t="s">
        <v>36967</v>
      </c>
      <c r="AK1111" t="s">
        <v>33513</v>
      </c>
      <c r="AL1111" t="s">
        <v>235</v>
      </c>
      <c r="AM1111" t="s">
        <v>37898</v>
      </c>
      <c r="AN1111" t="s">
        <v>29088</v>
      </c>
      <c r="AQ1111" t="s">
        <v>29088</v>
      </c>
      <c r="AR1111" t="s">
        <v>34349</v>
      </c>
      <c r="AV1111" t="s">
        <v>37135</v>
      </c>
      <c r="AX1111" t="s">
        <v>37135</v>
      </c>
      <c r="AY1111" t="s">
        <v>37021</v>
      </c>
      <c r="BA1111" t="s">
        <v>353</v>
      </c>
      <c r="BB1111">
        <v>48</v>
      </c>
      <c r="BC1111" t="s">
        <v>37048</v>
      </c>
      <c r="BD1111" t="s">
        <v>34259</v>
      </c>
      <c r="BE1111" t="s">
        <v>36993</v>
      </c>
      <c r="BF1111">
        <v>0.2</v>
      </c>
      <c r="BG1111" t="str">
        <f>_xlfn.TEXTJOIN("-",TRUE,V1111,AL1111,I1111,BD1111,AR1111)</f>
        <v>AG-B22-CD-D4-EG</v>
      </c>
      <c r="BH1111" t="s">
        <v>37566</v>
      </c>
      <c r="BI1111" t="s">
        <v>38195</v>
      </c>
      <c r="BJ1111" t="s">
        <v>38028</v>
      </c>
      <c r="BK1111" cm="1">
        <f t="array" ref="BK1111">IF(LEN(TRIM(BG1111))=0,"",SUMPRODUCT(--(LEN(TRIM($BG$5:BG1111))&gt;0)))</f>
        <v>1089</v>
      </c>
      <c r="BL1111" t="str">
        <f>IF(BK1111&lt;&gt;"",_xlfn.BASE(BK1111,36,10),"")</f>
        <v>00000000U9</v>
      </c>
      <c r="BM1111" t="str">
        <f>IF(BL1111&lt;&gt;"","*"&amp;BL1111&amp;"*","")</f>
        <v>*00000000U9*</v>
      </c>
      <c r="BN1111" t="s">
        <v>37485</v>
      </c>
      <c r="BO1111" t="str">
        <f>_xlfn.TEXTJOIN("-",TRUE,N1111,T1111)</f>
        <v>DAT004-M16</v>
      </c>
      <c r="CP1111" t="s">
        <v>38025</v>
      </c>
      <c r="CU1111">
        <v>13.99</v>
      </c>
      <c r="DT1111" t="s">
        <v>37026</v>
      </c>
      <c r="EC1111" s="7">
        <f t="shared" si="129"/>
        <v>17.487500000000001</v>
      </c>
      <c r="EN1111" t="s">
        <v>36995</v>
      </c>
      <c r="EO1111">
        <v>1731138031</v>
      </c>
      <c r="EP1111" t="s">
        <v>36968</v>
      </c>
      <c r="EQ1111" t="s">
        <v>36996</v>
      </c>
      <c r="ER1111" t="s">
        <v>36997</v>
      </c>
      <c r="ES1111" t="s">
        <v>36967</v>
      </c>
      <c r="ET1111" t="s">
        <v>37761</v>
      </c>
      <c r="EU1111" t="s">
        <v>36999</v>
      </c>
      <c r="FB1111" t="s">
        <v>35377</v>
      </c>
      <c r="FC1111" t="s">
        <v>37782</v>
      </c>
      <c r="FD1111" t="s">
        <v>29088</v>
      </c>
      <c r="FF1111" t="s">
        <v>36990</v>
      </c>
      <c r="FG1111" t="s">
        <v>36990</v>
      </c>
      <c r="FH1111" t="s">
        <v>38025</v>
      </c>
      <c r="FI1111" t="s">
        <v>37762</v>
      </c>
      <c r="FJ1111" t="s">
        <v>37763</v>
      </c>
      <c r="FK1111" t="s">
        <v>37764</v>
      </c>
      <c r="FL1111" t="s">
        <v>37765</v>
      </c>
      <c r="FM1111" t="s">
        <v>37766</v>
      </c>
      <c r="FN1111" t="s">
        <v>37767</v>
      </c>
      <c r="FO1111" t="s">
        <v>37768</v>
      </c>
      <c r="FP1111" t="s">
        <v>37769</v>
      </c>
      <c r="FQ1111" t="s">
        <v>37028</v>
      </c>
      <c r="FR1111" t="s">
        <v>37008</v>
      </c>
      <c r="FS1111" t="s">
        <v>37009</v>
      </c>
      <c r="FT1111" t="s">
        <v>33513</v>
      </c>
      <c r="FU1111" t="s">
        <v>33513</v>
      </c>
      <c r="FV1111" t="s">
        <v>29088</v>
      </c>
      <c r="FW1111" t="s">
        <v>37030</v>
      </c>
      <c r="FX1111" t="s">
        <v>37031</v>
      </c>
      <c r="FY1111" t="s">
        <v>36971</v>
      </c>
      <c r="FZ1111" t="s">
        <v>36990</v>
      </c>
      <c r="GA1111" t="s">
        <v>37783</v>
      </c>
      <c r="GB1111" t="s">
        <v>36968</v>
      </c>
      <c r="GC1111" t="s">
        <v>37032</v>
      </c>
      <c r="GD1111" t="s">
        <v>37033</v>
      </c>
      <c r="GE1111" t="s">
        <v>37770</v>
      </c>
      <c r="GF1111" t="s">
        <v>37771</v>
      </c>
      <c r="GG1111" t="s">
        <v>37772</v>
      </c>
      <c r="GH1111" t="s">
        <v>37773</v>
      </c>
      <c r="GI1111" t="s">
        <v>37774</v>
      </c>
      <c r="GJ1111" t="s">
        <v>37034</v>
      </c>
      <c r="GK1111" t="s">
        <v>37035</v>
      </c>
      <c r="GL1111" t="s">
        <v>37784</v>
      </c>
      <c r="GM1111" t="s">
        <v>37785</v>
      </c>
      <c r="GN1111" t="s">
        <v>37786</v>
      </c>
      <c r="GO1111" t="s">
        <v>36973</v>
      </c>
      <c r="GP1111" t="s">
        <v>29088</v>
      </c>
      <c r="GQ1111" t="s">
        <v>37010</v>
      </c>
      <c r="GR1111" t="s">
        <v>36969</v>
      </c>
      <c r="GT1111" t="s">
        <v>37011</v>
      </c>
      <c r="GU1111">
        <f t="shared" si="130"/>
        <v>17.5</v>
      </c>
      <c r="GV1111">
        <f t="shared" si="131"/>
        <v>17.5</v>
      </c>
      <c r="GX1111">
        <v>14</v>
      </c>
      <c r="GY1111" t="s">
        <v>37012</v>
      </c>
      <c r="HA1111" t="s">
        <v>37013</v>
      </c>
      <c r="HE1111">
        <v>13.99</v>
      </c>
    </row>
    <row r="1112" spans="1:213">
      <c r="A1112" t="s">
        <v>29123</v>
      </c>
      <c r="B1112" t="s">
        <v>36962</v>
      </c>
      <c r="C1112" t="s">
        <v>36963</v>
      </c>
      <c r="D1112" t="s">
        <v>21391</v>
      </c>
      <c r="E1112">
        <v>1</v>
      </c>
      <c r="F1112" t="s">
        <v>36964</v>
      </c>
      <c r="G1112" t="s">
        <v>38</v>
      </c>
      <c r="H1112" t="s">
        <v>37283</v>
      </c>
      <c r="I1112" t="s">
        <v>34210</v>
      </c>
      <c r="J1112" t="s">
        <v>33297</v>
      </c>
      <c r="K1112" t="s">
        <v>21308</v>
      </c>
      <c r="L1112" t="s">
        <v>33298</v>
      </c>
      <c r="M1112" t="s">
        <v>33343</v>
      </c>
      <c r="N1112" t="s">
        <v>21360</v>
      </c>
      <c r="O1112" t="s">
        <v>33344</v>
      </c>
      <c r="P1112" t="s">
        <v>21282</v>
      </c>
      <c r="Q1112" t="s">
        <v>33300</v>
      </c>
      <c r="T1112" t="s">
        <v>33349</v>
      </c>
      <c r="U1112" t="s">
        <v>37776</v>
      </c>
      <c r="V1112" t="s">
        <v>34104</v>
      </c>
      <c r="W1112" t="s">
        <v>36967</v>
      </c>
      <c r="X1112" t="s">
        <v>36968</v>
      </c>
      <c r="Y1112" t="s">
        <v>36969</v>
      </c>
      <c r="Z1112">
        <v>300</v>
      </c>
      <c r="AA1112">
        <v>236</v>
      </c>
      <c r="AB1112" t="s">
        <v>37018</v>
      </c>
      <c r="AC1112" t="s">
        <v>36990</v>
      </c>
      <c r="AD1112" t="s">
        <v>36971</v>
      </c>
      <c r="AE1112" t="s">
        <v>36972</v>
      </c>
      <c r="AF1112" t="s">
        <v>36973</v>
      </c>
      <c r="AH1112" t="s">
        <v>37757</v>
      </c>
      <c r="AJ1112" t="s">
        <v>36967</v>
      </c>
      <c r="AK1112" t="s">
        <v>33513</v>
      </c>
      <c r="AL1112" t="s">
        <v>235</v>
      </c>
      <c r="AM1112" t="s">
        <v>37898</v>
      </c>
      <c r="AN1112" t="s">
        <v>29128</v>
      </c>
      <c r="AQ1112" t="s">
        <v>29128</v>
      </c>
      <c r="AR1112" t="s">
        <v>34351</v>
      </c>
      <c r="AV1112" t="s">
        <v>37135</v>
      </c>
      <c r="AX1112" t="s">
        <v>37135</v>
      </c>
      <c r="AY1112" t="s">
        <v>37021</v>
      </c>
      <c r="BA1112" t="s">
        <v>353</v>
      </c>
      <c r="BB1112">
        <v>48</v>
      </c>
      <c r="BC1112" t="s">
        <v>37048</v>
      </c>
      <c r="BD1112" t="s">
        <v>34259</v>
      </c>
      <c r="BE1112" t="s">
        <v>36993</v>
      </c>
      <c r="BF1112">
        <v>0.2</v>
      </c>
      <c r="BG1112" t="str">
        <f>_xlfn.TEXTJOIN("-",TRUE,V1112,AL1112,I1112,BD1112,AR1112)</f>
        <v>AG-B22-CD-D4-EH</v>
      </c>
      <c r="BH1112" t="s">
        <v>37568</v>
      </c>
      <c r="BI1112" t="s">
        <v>38196</v>
      </c>
      <c r="BJ1112" t="s">
        <v>38029</v>
      </c>
      <c r="BK1112" cm="1">
        <f t="array" ref="BK1112">IF(LEN(TRIM(BG1112))=0,"",SUMPRODUCT(--(LEN(TRIM($BG$5:BG1112))&gt;0)))</f>
        <v>1090</v>
      </c>
      <c r="BL1112" t="str">
        <f>IF(BK1112&lt;&gt;"",_xlfn.BASE(BK1112,36,10),"")</f>
        <v>00000000UA</v>
      </c>
      <c r="BM1112" t="str">
        <f>IF(BL1112&lt;&gt;"","*"&amp;BL1112&amp;"*","")</f>
        <v>*00000000UA*</v>
      </c>
      <c r="BN1112" t="s">
        <v>37488</v>
      </c>
      <c r="BO1112" t="str">
        <f>_xlfn.TEXTJOIN("-",TRUE,N1112,T1112)</f>
        <v>DAT004-M16</v>
      </c>
      <c r="CP1112" t="s">
        <v>38025</v>
      </c>
      <c r="CU1112">
        <v>13.99</v>
      </c>
      <c r="DT1112" t="s">
        <v>37026</v>
      </c>
      <c r="EC1112" s="7">
        <f t="shared" si="129"/>
        <v>17.487500000000001</v>
      </c>
      <c r="EN1112" t="s">
        <v>36995</v>
      </c>
      <c r="EO1112">
        <v>1731138031</v>
      </c>
      <c r="EP1112" t="s">
        <v>36968</v>
      </c>
      <c r="EQ1112" t="s">
        <v>36996</v>
      </c>
      <c r="ER1112" t="s">
        <v>36997</v>
      </c>
      <c r="ES1112" t="s">
        <v>36967</v>
      </c>
      <c r="ET1112" t="s">
        <v>37761</v>
      </c>
      <c r="EU1112" t="s">
        <v>36999</v>
      </c>
      <c r="FB1112" t="s">
        <v>35377</v>
      </c>
      <c r="FC1112" t="s">
        <v>37782</v>
      </c>
      <c r="FD1112" t="s">
        <v>37799</v>
      </c>
      <c r="FF1112" t="s">
        <v>36990</v>
      </c>
      <c r="FG1112" t="s">
        <v>36990</v>
      </c>
      <c r="FH1112" t="s">
        <v>38025</v>
      </c>
      <c r="FI1112" t="s">
        <v>37762</v>
      </c>
      <c r="FJ1112" t="s">
        <v>37763</v>
      </c>
      <c r="FK1112" t="s">
        <v>37764</v>
      </c>
      <c r="FL1112" t="s">
        <v>37765</v>
      </c>
      <c r="FM1112" t="s">
        <v>37766</v>
      </c>
      <c r="FN1112" t="s">
        <v>37767</v>
      </c>
      <c r="FO1112" t="s">
        <v>37768</v>
      </c>
      <c r="FP1112" t="s">
        <v>37769</v>
      </c>
      <c r="FQ1112" t="s">
        <v>37028</v>
      </c>
      <c r="FR1112" t="s">
        <v>37008</v>
      </c>
      <c r="FS1112" t="s">
        <v>37009</v>
      </c>
      <c r="FT1112" t="s">
        <v>33513</v>
      </c>
      <c r="FU1112" t="s">
        <v>33513</v>
      </c>
      <c r="FV1112" t="s">
        <v>37799</v>
      </c>
      <c r="FW1112" t="s">
        <v>37030</v>
      </c>
      <c r="FX1112" t="s">
        <v>37031</v>
      </c>
      <c r="FY1112" t="s">
        <v>36971</v>
      </c>
      <c r="FZ1112" t="s">
        <v>36990</v>
      </c>
      <c r="GA1112" t="s">
        <v>37783</v>
      </c>
      <c r="GB1112" t="s">
        <v>36968</v>
      </c>
      <c r="GC1112" t="s">
        <v>37032</v>
      </c>
      <c r="GD1112" t="s">
        <v>37033</v>
      </c>
      <c r="GE1112" t="s">
        <v>37770</v>
      </c>
      <c r="GF1112" t="s">
        <v>37771</v>
      </c>
      <c r="GG1112" t="s">
        <v>37772</v>
      </c>
      <c r="GH1112" t="s">
        <v>37773</v>
      </c>
      <c r="GI1112" t="s">
        <v>37774</v>
      </c>
      <c r="GJ1112" t="s">
        <v>37034</v>
      </c>
      <c r="GK1112" t="s">
        <v>37035</v>
      </c>
      <c r="GL1112" t="s">
        <v>37784</v>
      </c>
      <c r="GM1112" t="s">
        <v>37785</v>
      </c>
      <c r="GN1112" t="s">
        <v>37786</v>
      </c>
      <c r="GO1112" t="s">
        <v>36973</v>
      </c>
      <c r="GP1112" t="s">
        <v>37799</v>
      </c>
      <c r="GQ1112" t="s">
        <v>37010</v>
      </c>
      <c r="GR1112" t="s">
        <v>36969</v>
      </c>
      <c r="GT1112" t="s">
        <v>37011</v>
      </c>
      <c r="GU1112">
        <f t="shared" si="130"/>
        <v>17.5</v>
      </c>
      <c r="GV1112">
        <f t="shared" si="131"/>
        <v>17.5</v>
      </c>
      <c r="GX1112">
        <v>14</v>
      </c>
      <c r="GY1112" t="s">
        <v>37012</v>
      </c>
      <c r="HA1112" t="s">
        <v>37013</v>
      </c>
      <c r="HE1112">
        <v>13.99</v>
      </c>
    </row>
    <row r="1113" spans="1:213">
      <c r="A1113" t="s">
        <v>29123</v>
      </c>
      <c r="B1113" t="s">
        <v>36962</v>
      </c>
      <c r="C1113" t="s">
        <v>36963</v>
      </c>
      <c r="D1113" t="s">
        <v>21391</v>
      </c>
      <c r="E1113">
        <v>1</v>
      </c>
      <c r="F1113" t="s">
        <v>36964</v>
      </c>
      <c r="G1113" t="s">
        <v>38</v>
      </c>
      <c r="H1113" t="s">
        <v>37283</v>
      </c>
      <c r="I1113" t="s">
        <v>34210</v>
      </c>
      <c r="J1113" t="s">
        <v>33297</v>
      </c>
      <c r="K1113" t="s">
        <v>21308</v>
      </c>
      <c r="L1113" t="s">
        <v>33298</v>
      </c>
      <c r="M1113" t="s">
        <v>33343</v>
      </c>
      <c r="N1113" t="s">
        <v>21360</v>
      </c>
      <c r="O1113" t="s">
        <v>33344</v>
      </c>
      <c r="P1113" t="s">
        <v>21282</v>
      </c>
      <c r="Q1113" t="s">
        <v>33300</v>
      </c>
      <c r="T1113" t="s">
        <v>33349</v>
      </c>
      <c r="U1113" t="s">
        <v>37776</v>
      </c>
      <c r="V1113" t="s">
        <v>34104</v>
      </c>
      <c r="W1113" t="s">
        <v>36967</v>
      </c>
      <c r="X1113" t="s">
        <v>36968</v>
      </c>
      <c r="Y1113" t="s">
        <v>36969</v>
      </c>
      <c r="Z1113">
        <v>300</v>
      </c>
      <c r="AA1113">
        <v>271</v>
      </c>
      <c r="AB1113" t="s">
        <v>37056</v>
      </c>
      <c r="AC1113" t="s">
        <v>36990</v>
      </c>
      <c r="AD1113" t="s">
        <v>36971</v>
      </c>
      <c r="AE1113" t="s">
        <v>36972</v>
      </c>
      <c r="AF1113" t="s">
        <v>36973</v>
      </c>
      <c r="AH1113" t="s">
        <v>37757</v>
      </c>
      <c r="AJ1113" t="s">
        <v>36967</v>
      </c>
      <c r="AK1113" t="s">
        <v>33513</v>
      </c>
      <c r="AL1113" t="s">
        <v>235</v>
      </c>
      <c r="AM1113" t="s">
        <v>37898</v>
      </c>
      <c r="AN1113" t="s">
        <v>37800</v>
      </c>
      <c r="AQ1113" t="s">
        <v>37800</v>
      </c>
      <c r="AR1113" t="s">
        <v>34353</v>
      </c>
      <c r="AV1113" t="s">
        <v>37135</v>
      </c>
      <c r="AX1113" t="s">
        <v>37135</v>
      </c>
      <c r="AY1113" t="s">
        <v>37058</v>
      </c>
      <c r="BA1113" t="s">
        <v>37059</v>
      </c>
      <c r="BB1113">
        <v>48</v>
      </c>
      <c r="BC1113" t="s">
        <v>37060</v>
      </c>
      <c r="BD1113" t="s">
        <v>34261</v>
      </c>
      <c r="BE1113" t="s">
        <v>36993</v>
      </c>
      <c r="BF1113">
        <v>0.2</v>
      </c>
      <c r="BG1113" t="str">
        <f>_xlfn.TEXTJOIN("-",TRUE,V1113,AL1113,I1113,BD1113,AR1113)</f>
        <v>AG-B22-CD-D5-EI</v>
      </c>
      <c r="BH1113" t="s">
        <v>37570</v>
      </c>
      <c r="BI1113" t="s">
        <v>38197</v>
      </c>
      <c r="BJ1113" t="s">
        <v>38030</v>
      </c>
      <c r="BK1113" cm="1">
        <f t="array" ref="BK1113">IF(LEN(TRIM(BG1113))=0,"",SUMPRODUCT(--(LEN(TRIM($BG$5:BG1113))&gt;0)))</f>
        <v>1091</v>
      </c>
      <c r="BL1113" t="str">
        <f>IF(BK1113&lt;&gt;"",_xlfn.BASE(BK1113,36,10),"")</f>
        <v>00000000UB</v>
      </c>
      <c r="BM1113" t="str">
        <f>IF(BL1113&lt;&gt;"","*"&amp;BL1113&amp;"*","")</f>
        <v>*00000000UB*</v>
      </c>
      <c r="BN1113" t="s">
        <v>37491</v>
      </c>
      <c r="BO1113" t="str">
        <f>_xlfn.TEXTJOIN("-",TRUE,N1113,T1113)</f>
        <v>DAT004-M16</v>
      </c>
      <c r="CP1113" t="s">
        <v>38025</v>
      </c>
      <c r="CU1113">
        <v>16.989999999999998</v>
      </c>
      <c r="DT1113" t="s">
        <v>37026</v>
      </c>
      <c r="EC1113" s="7">
        <f t="shared" si="129"/>
        <v>21.237499999999997</v>
      </c>
      <c r="EN1113" t="s">
        <v>36995</v>
      </c>
      <c r="EO1113">
        <v>1731138031</v>
      </c>
      <c r="EP1113" t="s">
        <v>36968</v>
      </c>
      <c r="EQ1113" t="s">
        <v>36996</v>
      </c>
      <c r="ER1113" t="s">
        <v>36997</v>
      </c>
      <c r="ES1113" t="s">
        <v>36967</v>
      </c>
      <c r="ET1113" t="s">
        <v>37761</v>
      </c>
      <c r="EU1113" t="s">
        <v>36999</v>
      </c>
      <c r="FB1113" t="s">
        <v>35377</v>
      </c>
      <c r="FC1113" t="s">
        <v>37782</v>
      </c>
      <c r="FD1113" t="s">
        <v>37800</v>
      </c>
      <c r="FF1113" t="s">
        <v>36990</v>
      </c>
      <c r="FG1113" t="s">
        <v>36990</v>
      </c>
      <c r="FH1113" t="s">
        <v>38025</v>
      </c>
      <c r="FI1113" t="s">
        <v>37762</v>
      </c>
      <c r="FJ1113" t="s">
        <v>37763</v>
      </c>
      <c r="FK1113" t="s">
        <v>37764</v>
      </c>
      <c r="FL1113" t="s">
        <v>37765</v>
      </c>
      <c r="FM1113" t="s">
        <v>37766</v>
      </c>
      <c r="FN1113" t="s">
        <v>37767</v>
      </c>
      <c r="FO1113" t="s">
        <v>37768</v>
      </c>
      <c r="FP1113" t="s">
        <v>37769</v>
      </c>
      <c r="FQ1113" t="s">
        <v>37028</v>
      </c>
      <c r="FR1113" t="s">
        <v>37008</v>
      </c>
      <c r="FS1113" t="s">
        <v>37009</v>
      </c>
      <c r="FT1113" t="s">
        <v>33513</v>
      </c>
      <c r="FU1113" t="s">
        <v>33513</v>
      </c>
      <c r="FV1113" t="s">
        <v>37800</v>
      </c>
      <c r="FW1113" t="s">
        <v>37030</v>
      </c>
      <c r="FX1113" t="s">
        <v>37031</v>
      </c>
      <c r="FY1113" t="s">
        <v>36971</v>
      </c>
      <c r="FZ1113" t="s">
        <v>36990</v>
      </c>
      <c r="GA1113" t="s">
        <v>37783</v>
      </c>
      <c r="GB1113" t="s">
        <v>36968</v>
      </c>
      <c r="GC1113" t="s">
        <v>37032</v>
      </c>
      <c r="GD1113" t="s">
        <v>37033</v>
      </c>
      <c r="GE1113" t="s">
        <v>37770</v>
      </c>
      <c r="GF1113" t="s">
        <v>37771</v>
      </c>
      <c r="GG1113" t="s">
        <v>37772</v>
      </c>
      <c r="GH1113" t="s">
        <v>37773</v>
      </c>
      <c r="GI1113" t="s">
        <v>37774</v>
      </c>
      <c r="GJ1113" t="s">
        <v>37034</v>
      </c>
      <c r="GK1113" t="s">
        <v>37035</v>
      </c>
      <c r="GL1113" t="s">
        <v>37784</v>
      </c>
      <c r="GM1113" t="s">
        <v>37785</v>
      </c>
      <c r="GN1113" t="s">
        <v>37786</v>
      </c>
      <c r="GO1113" t="s">
        <v>36973</v>
      </c>
      <c r="GP1113" t="s">
        <v>37800</v>
      </c>
      <c r="GQ1113" t="s">
        <v>37010</v>
      </c>
      <c r="GR1113" t="s">
        <v>36969</v>
      </c>
      <c r="GT1113" t="s">
        <v>37011</v>
      </c>
      <c r="GU1113">
        <f t="shared" si="130"/>
        <v>21.25</v>
      </c>
      <c r="GV1113">
        <f t="shared" si="131"/>
        <v>21.25</v>
      </c>
      <c r="GX1113">
        <v>17</v>
      </c>
      <c r="GY1113" t="s">
        <v>37012</v>
      </c>
      <c r="HA1113" t="s">
        <v>37013</v>
      </c>
      <c r="HE1113">
        <v>16.989999999999998</v>
      </c>
    </row>
    <row r="1114" spans="1:213">
      <c r="A1114" t="s">
        <v>29123</v>
      </c>
      <c r="B1114" t="s">
        <v>36962</v>
      </c>
      <c r="C1114" t="s">
        <v>36963</v>
      </c>
      <c r="D1114" t="s">
        <v>21391</v>
      </c>
      <c r="E1114">
        <v>1</v>
      </c>
      <c r="F1114" t="s">
        <v>36964</v>
      </c>
      <c r="G1114" t="s">
        <v>38</v>
      </c>
      <c r="H1114" t="s">
        <v>37283</v>
      </c>
      <c r="I1114" t="s">
        <v>34210</v>
      </c>
      <c r="J1114" t="s">
        <v>33297</v>
      </c>
      <c r="K1114" t="s">
        <v>21308</v>
      </c>
      <c r="L1114" t="s">
        <v>33298</v>
      </c>
      <c r="M1114" t="s">
        <v>33343</v>
      </c>
      <c r="N1114" t="s">
        <v>21360</v>
      </c>
      <c r="O1114" t="s">
        <v>33344</v>
      </c>
      <c r="P1114" t="s">
        <v>21282</v>
      </c>
      <c r="Q1114" t="s">
        <v>33300</v>
      </c>
      <c r="T1114" t="s">
        <v>33349</v>
      </c>
      <c r="U1114" t="s">
        <v>37776</v>
      </c>
      <c r="V1114" t="s">
        <v>34104</v>
      </c>
      <c r="W1114" t="s">
        <v>36967</v>
      </c>
      <c r="X1114" t="s">
        <v>36968</v>
      </c>
      <c r="Y1114" t="s">
        <v>36969</v>
      </c>
      <c r="Z1114">
        <v>200</v>
      </c>
      <c r="AA1114">
        <v>171</v>
      </c>
      <c r="AB1114" t="s">
        <v>37018</v>
      </c>
      <c r="AC1114" t="s">
        <v>36990</v>
      </c>
      <c r="AD1114" t="s">
        <v>36971</v>
      </c>
      <c r="AE1114" t="s">
        <v>36972</v>
      </c>
      <c r="AF1114" t="s">
        <v>36973</v>
      </c>
      <c r="AH1114" t="s">
        <v>37757</v>
      </c>
      <c r="AJ1114" t="s">
        <v>36967</v>
      </c>
      <c r="AK1114" t="s">
        <v>33525</v>
      </c>
      <c r="AL1114" t="s">
        <v>247</v>
      </c>
      <c r="AM1114" t="s">
        <v>37898</v>
      </c>
      <c r="AN1114" t="s">
        <v>28824</v>
      </c>
      <c r="AQ1114" t="s">
        <v>28824</v>
      </c>
      <c r="AR1114" t="s">
        <v>34343</v>
      </c>
      <c r="AV1114" t="s">
        <v>37135</v>
      </c>
      <c r="AX1114" t="s">
        <v>37135</v>
      </c>
      <c r="AY1114" t="s">
        <v>37021</v>
      </c>
      <c r="BA1114" t="s">
        <v>353</v>
      </c>
      <c r="BB1114">
        <v>48</v>
      </c>
      <c r="BC1114" t="s">
        <v>37022</v>
      </c>
      <c r="BD1114" t="s">
        <v>28739</v>
      </c>
      <c r="BE1114" t="s">
        <v>36993</v>
      </c>
      <c r="BF1114">
        <v>0.2</v>
      </c>
      <c r="BG1114" t="str">
        <f>_xlfn.TEXTJOIN("-",TRUE,V1114,AL1114,I1114,BD1114,AR1114)</f>
        <v>AG-B26-CD-D3-ED</v>
      </c>
      <c r="BH1114" t="s">
        <v>38198</v>
      </c>
      <c r="BI1114" t="s">
        <v>38199</v>
      </c>
      <c r="BJ1114" t="s">
        <v>38033</v>
      </c>
      <c r="BK1114" cm="1">
        <f t="array" ref="BK1114">IF(LEN(TRIM(BG1114))=0,"",SUMPRODUCT(--(LEN(TRIM($BG$5:BG1114))&gt;0)))</f>
        <v>1092</v>
      </c>
      <c r="BL1114" t="str">
        <f>IF(BK1114&lt;&gt;"",_xlfn.BASE(BK1114,36,10),"")</f>
        <v>00000000UC</v>
      </c>
      <c r="BM1114" t="str">
        <f>IF(BL1114&lt;&gt;"","*"&amp;BL1114&amp;"*","")</f>
        <v>*00000000UC*</v>
      </c>
      <c r="BN1114" t="s">
        <v>38031</v>
      </c>
      <c r="BO1114" t="str">
        <f>_xlfn.TEXTJOIN("-",TRUE,N1114,T1114)</f>
        <v>DAT004-M16</v>
      </c>
      <c r="CP1114" t="s">
        <v>38034</v>
      </c>
      <c r="CU1114">
        <v>13.99</v>
      </c>
      <c r="DT1114" t="s">
        <v>37026</v>
      </c>
      <c r="EC1114" s="7">
        <f t="shared" si="129"/>
        <v>17.487500000000001</v>
      </c>
      <c r="EN1114" t="s">
        <v>36995</v>
      </c>
      <c r="EO1114">
        <v>1731138031</v>
      </c>
      <c r="EP1114" t="s">
        <v>36968</v>
      </c>
      <c r="EQ1114" t="s">
        <v>36996</v>
      </c>
      <c r="ER1114" t="s">
        <v>36997</v>
      </c>
      <c r="ES1114" t="s">
        <v>36967</v>
      </c>
      <c r="ET1114" t="s">
        <v>37761</v>
      </c>
      <c r="EU1114" t="s">
        <v>36999</v>
      </c>
      <c r="FB1114" t="s">
        <v>35377</v>
      </c>
      <c r="FC1114" t="s">
        <v>37782</v>
      </c>
      <c r="FD1114" t="s">
        <v>28824</v>
      </c>
      <c r="FF1114" t="s">
        <v>36990</v>
      </c>
      <c r="FG1114" t="s">
        <v>36990</v>
      </c>
      <c r="FH1114" t="s">
        <v>38034</v>
      </c>
      <c r="FI1114" t="s">
        <v>37762</v>
      </c>
      <c r="FJ1114" t="s">
        <v>37763</v>
      </c>
      <c r="FK1114" t="s">
        <v>37764</v>
      </c>
      <c r="FL1114" t="s">
        <v>37765</v>
      </c>
      <c r="FM1114" t="s">
        <v>37766</v>
      </c>
      <c r="FN1114" t="s">
        <v>37767</v>
      </c>
      <c r="FO1114" t="s">
        <v>37768</v>
      </c>
      <c r="FP1114" t="s">
        <v>37769</v>
      </c>
      <c r="FQ1114" t="s">
        <v>37028</v>
      </c>
      <c r="FR1114" t="s">
        <v>37008</v>
      </c>
      <c r="FS1114" t="s">
        <v>37009</v>
      </c>
      <c r="FT1114" t="s">
        <v>33525</v>
      </c>
      <c r="FU1114" t="s">
        <v>33525</v>
      </c>
      <c r="FV1114" t="s">
        <v>28824</v>
      </c>
      <c r="FW1114" t="s">
        <v>37030</v>
      </c>
      <c r="FX1114" t="s">
        <v>37031</v>
      </c>
      <c r="FY1114" t="s">
        <v>36971</v>
      </c>
      <c r="FZ1114" t="s">
        <v>36990</v>
      </c>
      <c r="GA1114" t="s">
        <v>37783</v>
      </c>
      <c r="GB1114" t="s">
        <v>36968</v>
      </c>
      <c r="GC1114" t="s">
        <v>37032</v>
      </c>
      <c r="GD1114" t="s">
        <v>37033</v>
      </c>
      <c r="GE1114" t="s">
        <v>37770</v>
      </c>
      <c r="GF1114" t="s">
        <v>37771</v>
      </c>
      <c r="GG1114" t="s">
        <v>37772</v>
      </c>
      <c r="GH1114" t="s">
        <v>37773</v>
      </c>
      <c r="GI1114" t="s">
        <v>37774</v>
      </c>
      <c r="GJ1114" t="s">
        <v>37034</v>
      </c>
      <c r="GK1114" t="s">
        <v>37035</v>
      </c>
      <c r="GL1114" t="s">
        <v>37784</v>
      </c>
      <c r="GM1114" t="s">
        <v>37785</v>
      </c>
      <c r="GN1114" t="s">
        <v>37786</v>
      </c>
      <c r="GO1114" t="s">
        <v>36973</v>
      </c>
      <c r="GP1114" t="s">
        <v>28824</v>
      </c>
      <c r="GQ1114" t="s">
        <v>37010</v>
      </c>
      <c r="GR1114" t="s">
        <v>36969</v>
      </c>
      <c r="GT1114" t="s">
        <v>37011</v>
      </c>
      <c r="GU1114">
        <f t="shared" si="130"/>
        <v>17.5</v>
      </c>
      <c r="GV1114">
        <f t="shared" si="131"/>
        <v>17.5</v>
      </c>
      <c r="GX1114">
        <v>14</v>
      </c>
      <c r="GY1114" t="s">
        <v>37012</v>
      </c>
      <c r="HA1114" t="s">
        <v>37013</v>
      </c>
      <c r="HE1114">
        <v>13.99</v>
      </c>
    </row>
    <row r="1115" spans="1:213">
      <c r="A1115" t="s">
        <v>29123</v>
      </c>
      <c r="B1115" t="s">
        <v>36962</v>
      </c>
      <c r="C1115" t="s">
        <v>36963</v>
      </c>
      <c r="D1115" t="s">
        <v>21391</v>
      </c>
      <c r="E1115">
        <v>1</v>
      </c>
      <c r="F1115" t="s">
        <v>36964</v>
      </c>
      <c r="G1115" t="s">
        <v>38</v>
      </c>
      <c r="H1115" t="s">
        <v>37283</v>
      </c>
      <c r="I1115" t="s">
        <v>34210</v>
      </c>
      <c r="J1115" t="s">
        <v>33297</v>
      </c>
      <c r="K1115" t="s">
        <v>21308</v>
      </c>
      <c r="L1115" t="s">
        <v>33298</v>
      </c>
      <c r="M1115" t="s">
        <v>33343</v>
      </c>
      <c r="N1115" t="s">
        <v>21360</v>
      </c>
      <c r="O1115" t="s">
        <v>33344</v>
      </c>
      <c r="P1115" t="s">
        <v>21282</v>
      </c>
      <c r="Q1115" t="s">
        <v>33300</v>
      </c>
      <c r="T1115" t="s">
        <v>33349</v>
      </c>
      <c r="U1115" t="s">
        <v>37776</v>
      </c>
      <c r="V1115" t="s">
        <v>34104</v>
      </c>
      <c r="W1115" t="s">
        <v>36967</v>
      </c>
      <c r="X1115" t="s">
        <v>36968</v>
      </c>
      <c r="Y1115" t="s">
        <v>36969</v>
      </c>
      <c r="Z1115">
        <v>200</v>
      </c>
      <c r="AA1115">
        <v>186</v>
      </c>
      <c r="AB1115" t="s">
        <v>37018</v>
      </c>
      <c r="AC1115" t="s">
        <v>36990</v>
      </c>
      <c r="AD1115" t="s">
        <v>36971</v>
      </c>
      <c r="AE1115" t="s">
        <v>36972</v>
      </c>
      <c r="AF1115" t="s">
        <v>36973</v>
      </c>
      <c r="AH1115" t="s">
        <v>37757</v>
      </c>
      <c r="AJ1115" t="s">
        <v>36967</v>
      </c>
      <c r="AK1115" t="s">
        <v>33525</v>
      </c>
      <c r="AL1115" t="s">
        <v>247</v>
      </c>
      <c r="AM1115" t="s">
        <v>37898</v>
      </c>
      <c r="AN1115" t="s">
        <v>28795</v>
      </c>
      <c r="AQ1115" t="s">
        <v>28795</v>
      </c>
      <c r="AR1115" t="s">
        <v>34345</v>
      </c>
      <c r="AV1115" t="s">
        <v>37135</v>
      </c>
      <c r="AX1115" t="s">
        <v>37135</v>
      </c>
      <c r="AY1115" t="s">
        <v>37021</v>
      </c>
      <c r="BA1115" t="s">
        <v>353</v>
      </c>
      <c r="BB1115">
        <v>48</v>
      </c>
      <c r="BC1115" t="s">
        <v>37022</v>
      </c>
      <c r="BD1115" t="s">
        <v>28739</v>
      </c>
      <c r="BE1115" t="s">
        <v>36993</v>
      </c>
      <c r="BF1115">
        <v>0.2</v>
      </c>
      <c r="BG1115" t="str">
        <f>_xlfn.TEXTJOIN("-",TRUE,V1115,AL1115,I1115,BD1115,AR1115)</f>
        <v>AG-B26-CD-D3-EE</v>
      </c>
      <c r="BH1115" t="s">
        <v>38200</v>
      </c>
      <c r="BI1115" t="s">
        <v>38201</v>
      </c>
      <c r="BJ1115" t="s">
        <v>38037</v>
      </c>
      <c r="BK1115" cm="1">
        <f t="array" ref="BK1115">IF(LEN(TRIM(BG1115))=0,"",SUMPRODUCT(--(LEN(TRIM($BG$5:BG1115))&gt;0)))</f>
        <v>1093</v>
      </c>
      <c r="BL1115" t="str">
        <f>IF(BK1115&lt;&gt;"",_xlfn.BASE(BK1115,36,10),"")</f>
        <v>00000000UD</v>
      </c>
      <c r="BM1115" t="str">
        <f>IF(BL1115&lt;&gt;"","*"&amp;BL1115&amp;"*","")</f>
        <v>*00000000UD*</v>
      </c>
      <c r="BN1115" t="s">
        <v>38035</v>
      </c>
      <c r="BO1115" t="str">
        <f>_xlfn.TEXTJOIN("-",TRUE,N1115,T1115)</f>
        <v>DAT004-M16</v>
      </c>
      <c r="CP1115" t="s">
        <v>38034</v>
      </c>
      <c r="CU1115">
        <v>13.99</v>
      </c>
      <c r="DT1115" t="s">
        <v>37026</v>
      </c>
      <c r="EC1115" s="7">
        <f t="shared" si="129"/>
        <v>17.487500000000001</v>
      </c>
      <c r="EN1115" t="s">
        <v>36995</v>
      </c>
      <c r="EO1115">
        <v>1731138031</v>
      </c>
      <c r="EP1115" t="s">
        <v>36968</v>
      </c>
      <c r="EQ1115" t="s">
        <v>36996</v>
      </c>
      <c r="ER1115" t="s">
        <v>36997</v>
      </c>
      <c r="ES1115" t="s">
        <v>36967</v>
      </c>
      <c r="ET1115" t="s">
        <v>37761</v>
      </c>
      <c r="EU1115" t="s">
        <v>36999</v>
      </c>
      <c r="FB1115" t="s">
        <v>35377</v>
      </c>
      <c r="FC1115" t="s">
        <v>37782</v>
      </c>
      <c r="FD1115" t="s">
        <v>28795</v>
      </c>
      <c r="FF1115" t="s">
        <v>36990</v>
      </c>
      <c r="FG1115" t="s">
        <v>36990</v>
      </c>
      <c r="FH1115" t="s">
        <v>38034</v>
      </c>
      <c r="FI1115" t="s">
        <v>37762</v>
      </c>
      <c r="FJ1115" t="s">
        <v>37763</v>
      </c>
      <c r="FK1115" t="s">
        <v>37764</v>
      </c>
      <c r="FL1115" t="s">
        <v>37765</v>
      </c>
      <c r="FM1115" t="s">
        <v>37766</v>
      </c>
      <c r="FN1115" t="s">
        <v>37767</v>
      </c>
      <c r="FO1115" t="s">
        <v>37768</v>
      </c>
      <c r="FP1115" t="s">
        <v>37769</v>
      </c>
      <c r="FQ1115" t="s">
        <v>37028</v>
      </c>
      <c r="FR1115" t="s">
        <v>37008</v>
      </c>
      <c r="FS1115" t="s">
        <v>37009</v>
      </c>
      <c r="FT1115" t="s">
        <v>33525</v>
      </c>
      <c r="FU1115" t="s">
        <v>33525</v>
      </c>
      <c r="FV1115" t="s">
        <v>28795</v>
      </c>
      <c r="FW1115" t="s">
        <v>37030</v>
      </c>
      <c r="FX1115" t="s">
        <v>37031</v>
      </c>
      <c r="FY1115" t="s">
        <v>36971</v>
      </c>
      <c r="FZ1115" t="s">
        <v>36990</v>
      </c>
      <c r="GA1115" t="s">
        <v>37783</v>
      </c>
      <c r="GB1115" t="s">
        <v>36968</v>
      </c>
      <c r="GC1115" t="s">
        <v>37032</v>
      </c>
      <c r="GD1115" t="s">
        <v>37033</v>
      </c>
      <c r="GE1115" t="s">
        <v>37770</v>
      </c>
      <c r="GF1115" t="s">
        <v>37771</v>
      </c>
      <c r="GG1115" t="s">
        <v>37772</v>
      </c>
      <c r="GH1115" t="s">
        <v>37773</v>
      </c>
      <c r="GI1115" t="s">
        <v>37774</v>
      </c>
      <c r="GJ1115" t="s">
        <v>37034</v>
      </c>
      <c r="GK1115" t="s">
        <v>37035</v>
      </c>
      <c r="GL1115" t="s">
        <v>37784</v>
      </c>
      <c r="GM1115" t="s">
        <v>37785</v>
      </c>
      <c r="GN1115" t="s">
        <v>37786</v>
      </c>
      <c r="GO1115" t="s">
        <v>36973</v>
      </c>
      <c r="GP1115" t="s">
        <v>28795</v>
      </c>
      <c r="GQ1115" t="s">
        <v>37010</v>
      </c>
      <c r="GR1115" t="s">
        <v>36969</v>
      </c>
      <c r="GT1115" t="s">
        <v>37011</v>
      </c>
      <c r="GU1115">
        <f t="shared" si="130"/>
        <v>17.5</v>
      </c>
      <c r="GV1115">
        <f t="shared" si="131"/>
        <v>17.5</v>
      </c>
      <c r="GX1115">
        <v>14</v>
      </c>
      <c r="GY1115" t="s">
        <v>37012</v>
      </c>
      <c r="HA1115" t="s">
        <v>37013</v>
      </c>
      <c r="HE1115">
        <v>13.99</v>
      </c>
    </row>
    <row r="1116" spans="1:213">
      <c r="A1116" t="s">
        <v>29123</v>
      </c>
      <c r="B1116" t="s">
        <v>36962</v>
      </c>
      <c r="C1116" t="s">
        <v>36963</v>
      </c>
      <c r="D1116" t="s">
        <v>21391</v>
      </c>
      <c r="E1116">
        <v>1</v>
      </c>
      <c r="F1116" t="s">
        <v>36964</v>
      </c>
      <c r="G1116" t="s">
        <v>38</v>
      </c>
      <c r="H1116" t="s">
        <v>37283</v>
      </c>
      <c r="I1116" t="s">
        <v>34210</v>
      </c>
      <c r="J1116" t="s">
        <v>33297</v>
      </c>
      <c r="K1116" t="s">
        <v>21308</v>
      </c>
      <c r="L1116" t="s">
        <v>33298</v>
      </c>
      <c r="M1116" t="s">
        <v>33343</v>
      </c>
      <c r="N1116" t="s">
        <v>21360</v>
      </c>
      <c r="O1116" t="s">
        <v>33344</v>
      </c>
      <c r="P1116" t="s">
        <v>21282</v>
      </c>
      <c r="Q1116" t="s">
        <v>33300</v>
      </c>
      <c r="T1116" t="s">
        <v>33349</v>
      </c>
      <c r="U1116" t="s">
        <v>37776</v>
      </c>
      <c r="V1116" t="s">
        <v>34104</v>
      </c>
      <c r="W1116" t="s">
        <v>36967</v>
      </c>
      <c r="X1116" t="s">
        <v>36968</v>
      </c>
      <c r="Y1116" t="s">
        <v>36969</v>
      </c>
      <c r="Z1116">
        <v>200</v>
      </c>
      <c r="AA1116">
        <v>195</v>
      </c>
      <c r="AB1116" t="s">
        <v>37018</v>
      </c>
      <c r="AC1116" t="s">
        <v>36990</v>
      </c>
      <c r="AD1116" t="s">
        <v>36971</v>
      </c>
      <c r="AE1116" t="s">
        <v>36972</v>
      </c>
      <c r="AF1116" t="s">
        <v>36973</v>
      </c>
      <c r="AH1116" t="s">
        <v>37757</v>
      </c>
      <c r="AJ1116" t="s">
        <v>36967</v>
      </c>
      <c r="AK1116" t="s">
        <v>33525</v>
      </c>
      <c r="AL1116" t="s">
        <v>247</v>
      </c>
      <c r="AM1116" t="s">
        <v>37898</v>
      </c>
      <c r="AN1116" t="s">
        <v>28789</v>
      </c>
      <c r="AQ1116" t="s">
        <v>28789</v>
      </c>
      <c r="AR1116" t="s">
        <v>34347</v>
      </c>
      <c r="AV1116" t="s">
        <v>37135</v>
      </c>
      <c r="AX1116" t="s">
        <v>37135</v>
      </c>
      <c r="AY1116" t="s">
        <v>37021</v>
      </c>
      <c r="BA1116" t="s">
        <v>353</v>
      </c>
      <c r="BB1116">
        <v>48</v>
      </c>
      <c r="BC1116" t="s">
        <v>37022</v>
      </c>
      <c r="BD1116" t="s">
        <v>28739</v>
      </c>
      <c r="BE1116" t="s">
        <v>36993</v>
      </c>
      <c r="BF1116">
        <v>0.2</v>
      </c>
      <c r="BG1116" t="str">
        <f>_xlfn.TEXTJOIN("-",TRUE,V1116,AL1116,I1116,BD1116,AR1116)</f>
        <v>AG-B26-CD-D3-EF</v>
      </c>
      <c r="BH1116" t="s">
        <v>38202</v>
      </c>
      <c r="BI1116" t="s">
        <v>38203</v>
      </c>
      <c r="BJ1116" t="s">
        <v>38040</v>
      </c>
      <c r="BK1116" cm="1">
        <f t="array" ref="BK1116">IF(LEN(TRIM(BG1116))=0,"",SUMPRODUCT(--(LEN(TRIM($BG$5:BG1116))&gt;0)))</f>
        <v>1094</v>
      </c>
      <c r="BL1116" t="str">
        <f>IF(BK1116&lt;&gt;"",_xlfn.BASE(BK1116,36,10),"")</f>
        <v>00000000UE</v>
      </c>
      <c r="BM1116" t="str">
        <f>IF(BL1116&lt;&gt;"","*"&amp;BL1116&amp;"*","")</f>
        <v>*00000000UE*</v>
      </c>
      <c r="BN1116" t="s">
        <v>38038</v>
      </c>
      <c r="BO1116" t="str">
        <f>_xlfn.TEXTJOIN("-",TRUE,N1116,T1116)</f>
        <v>DAT004-M16</v>
      </c>
      <c r="CP1116" t="s">
        <v>38034</v>
      </c>
      <c r="CU1116">
        <v>13.99</v>
      </c>
      <c r="DT1116" t="s">
        <v>37026</v>
      </c>
      <c r="EC1116" s="7">
        <f t="shared" si="129"/>
        <v>17.487500000000001</v>
      </c>
      <c r="EN1116" t="s">
        <v>36995</v>
      </c>
      <c r="EO1116">
        <v>1731138031</v>
      </c>
      <c r="EP1116" t="s">
        <v>36968</v>
      </c>
      <c r="EQ1116" t="s">
        <v>36996</v>
      </c>
      <c r="ER1116" t="s">
        <v>36997</v>
      </c>
      <c r="ES1116" t="s">
        <v>36967</v>
      </c>
      <c r="ET1116" t="s">
        <v>37761</v>
      </c>
      <c r="EU1116" t="s">
        <v>36999</v>
      </c>
      <c r="FB1116" t="s">
        <v>35377</v>
      </c>
      <c r="FC1116" t="s">
        <v>37782</v>
      </c>
      <c r="FD1116" t="s">
        <v>28789</v>
      </c>
      <c r="FF1116" t="s">
        <v>36990</v>
      </c>
      <c r="FG1116" t="s">
        <v>36990</v>
      </c>
      <c r="FH1116" t="s">
        <v>38034</v>
      </c>
      <c r="FI1116" t="s">
        <v>37762</v>
      </c>
      <c r="FJ1116" t="s">
        <v>37763</v>
      </c>
      <c r="FK1116" t="s">
        <v>37764</v>
      </c>
      <c r="FL1116" t="s">
        <v>37765</v>
      </c>
      <c r="FM1116" t="s">
        <v>37766</v>
      </c>
      <c r="FN1116" t="s">
        <v>37767</v>
      </c>
      <c r="FO1116" t="s">
        <v>37768</v>
      </c>
      <c r="FP1116" t="s">
        <v>37769</v>
      </c>
      <c r="FQ1116" t="s">
        <v>37028</v>
      </c>
      <c r="FR1116" t="s">
        <v>37008</v>
      </c>
      <c r="FS1116" t="s">
        <v>37009</v>
      </c>
      <c r="FT1116" t="s">
        <v>33525</v>
      </c>
      <c r="FU1116" t="s">
        <v>33525</v>
      </c>
      <c r="FV1116" t="s">
        <v>28789</v>
      </c>
      <c r="FW1116" t="s">
        <v>37030</v>
      </c>
      <c r="FX1116" t="s">
        <v>37031</v>
      </c>
      <c r="FY1116" t="s">
        <v>36971</v>
      </c>
      <c r="FZ1116" t="s">
        <v>36990</v>
      </c>
      <c r="GA1116" t="s">
        <v>37783</v>
      </c>
      <c r="GB1116" t="s">
        <v>36968</v>
      </c>
      <c r="GC1116" t="s">
        <v>37032</v>
      </c>
      <c r="GD1116" t="s">
        <v>37033</v>
      </c>
      <c r="GE1116" t="s">
        <v>37770</v>
      </c>
      <c r="GF1116" t="s">
        <v>37771</v>
      </c>
      <c r="GG1116" t="s">
        <v>37772</v>
      </c>
      <c r="GH1116" t="s">
        <v>37773</v>
      </c>
      <c r="GI1116" t="s">
        <v>37774</v>
      </c>
      <c r="GJ1116" t="s">
        <v>37034</v>
      </c>
      <c r="GK1116" t="s">
        <v>37035</v>
      </c>
      <c r="GL1116" t="s">
        <v>37784</v>
      </c>
      <c r="GM1116" t="s">
        <v>37785</v>
      </c>
      <c r="GN1116" t="s">
        <v>37786</v>
      </c>
      <c r="GO1116" t="s">
        <v>36973</v>
      </c>
      <c r="GP1116" t="s">
        <v>28789</v>
      </c>
      <c r="GQ1116" t="s">
        <v>37010</v>
      </c>
      <c r="GR1116" t="s">
        <v>36969</v>
      </c>
      <c r="GT1116" t="s">
        <v>37011</v>
      </c>
      <c r="GU1116">
        <f t="shared" si="130"/>
        <v>17.5</v>
      </c>
      <c r="GV1116">
        <f t="shared" si="131"/>
        <v>17.5</v>
      </c>
      <c r="GX1116">
        <v>14</v>
      </c>
      <c r="GY1116" t="s">
        <v>37012</v>
      </c>
      <c r="HA1116" t="s">
        <v>37013</v>
      </c>
      <c r="HE1116">
        <v>13.99</v>
      </c>
    </row>
    <row r="1117" spans="1:213">
      <c r="A1117" t="s">
        <v>29123</v>
      </c>
      <c r="B1117" t="s">
        <v>36962</v>
      </c>
      <c r="C1117" t="s">
        <v>36963</v>
      </c>
      <c r="D1117" t="s">
        <v>21391</v>
      </c>
      <c r="E1117">
        <v>1</v>
      </c>
      <c r="F1117" t="s">
        <v>36964</v>
      </c>
      <c r="G1117" t="s">
        <v>38</v>
      </c>
      <c r="H1117" t="s">
        <v>37283</v>
      </c>
      <c r="I1117" t="s">
        <v>34210</v>
      </c>
      <c r="J1117" t="s">
        <v>33297</v>
      </c>
      <c r="K1117" t="s">
        <v>21308</v>
      </c>
      <c r="L1117" t="s">
        <v>33298</v>
      </c>
      <c r="M1117" t="s">
        <v>33343</v>
      </c>
      <c r="N1117" t="s">
        <v>21360</v>
      </c>
      <c r="O1117" t="s">
        <v>33344</v>
      </c>
      <c r="P1117" t="s">
        <v>21282</v>
      </c>
      <c r="Q1117" t="s">
        <v>33300</v>
      </c>
      <c r="T1117" t="s">
        <v>33349</v>
      </c>
      <c r="U1117" t="s">
        <v>37776</v>
      </c>
      <c r="V1117" t="s">
        <v>34104</v>
      </c>
      <c r="W1117" t="s">
        <v>36967</v>
      </c>
      <c r="X1117" t="s">
        <v>36968</v>
      </c>
      <c r="Y1117" t="s">
        <v>36969</v>
      </c>
      <c r="Z1117">
        <v>300</v>
      </c>
      <c r="AA1117">
        <v>221</v>
      </c>
      <c r="AB1117" t="s">
        <v>37018</v>
      </c>
      <c r="AC1117" t="s">
        <v>36990</v>
      </c>
      <c r="AD1117" t="s">
        <v>36971</v>
      </c>
      <c r="AE1117" t="s">
        <v>36972</v>
      </c>
      <c r="AF1117" t="s">
        <v>36973</v>
      </c>
      <c r="AH1117" t="s">
        <v>37757</v>
      </c>
      <c r="AJ1117" t="s">
        <v>36967</v>
      </c>
      <c r="AK1117" t="s">
        <v>33525</v>
      </c>
      <c r="AL1117" t="s">
        <v>247</v>
      </c>
      <c r="AM1117" t="s">
        <v>37898</v>
      </c>
      <c r="AN1117" t="s">
        <v>29088</v>
      </c>
      <c r="AQ1117" t="s">
        <v>29088</v>
      </c>
      <c r="AR1117" t="s">
        <v>34349</v>
      </c>
      <c r="AV1117" t="s">
        <v>37135</v>
      </c>
      <c r="AX1117" t="s">
        <v>37135</v>
      </c>
      <c r="AY1117" t="s">
        <v>37021</v>
      </c>
      <c r="BA1117" t="s">
        <v>353</v>
      </c>
      <c r="BB1117">
        <v>48</v>
      </c>
      <c r="BC1117" t="s">
        <v>37048</v>
      </c>
      <c r="BD1117" t="s">
        <v>34259</v>
      </c>
      <c r="BE1117" t="s">
        <v>36993</v>
      </c>
      <c r="BF1117">
        <v>0.2</v>
      </c>
      <c r="BG1117" t="str">
        <f>_xlfn.TEXTJOIN("-",TRUE,V1117,AL1117,I1117,BD1117,AR1117)</f>
        <v>AG-B26-CD-D4-EG</v>
      </c>
      <c r="BH1117" t="s">
        <v>38204</v>
      </c>
      <c r="BI1117" t="s">
        <v>38205</v>
      </c>
      <c r="BJ1117" t="s">
        <v>38043</v>
      </c>
      <c r="BK1117" cm="1">
        <f t="array" ref="BK1117">IF(LEN(TRIM(BG1117))=0,"",SUMPRODUCT(--(LEN(TRIM($BG$5:BG1117))&gt;0)))</f>
        <v>1095</v>
      </c>
      <c r="BL1117" t="str">
        <f>IF(BK1117&lt;&gt;"",_xlfn.BASE(BK1117,36,10),"")</f>
        <v>00000000UF</v>
      </c>
      <c r="BM1117" t="str">
        <f>IF(BL1117&lt;&gt;"","*"&amp;BL1117&amp;"*","")</f>
        <v>*00000000UF*</v>
      </c>
      <c r="BN1117" t="s">
        <v>38041</v>
      </c>
      <c r="BO1117" t="str">
        <f>_xlfn.TEXTJOIN("-",TRUE,N1117,T1117)</f>
        <v>DAT004-M16</v>
      </c>
      <c r="CP1117" t="s">
        <v>38034</v>
      </c>
      <c r="CU1117">
        <v>13.99</v>
      </c>
      <c r="DT1117" t="s">
        <v>37026</v>
      </c>
      <c r="EC1117" s="7">
        <f t="shared" si="129"/>
        <v>17.487500000000001</v>
      </c>
      <c r="EN1117" t="s">
        <v>36995</v>
      </c>
      <c r="EO1117">
        <v>1731138031</v>
      </c>
      <c r="EP1117" t="s">
        <v>36968</v>
      </c>
      <c r="EQ1117" t="s">
        <v>36996</v>
      </c>
      <c r="ER1117" t="s">
        <v>36997</v>
      </c>
      <c r="ES1117" t="s">
        <v>36967</v>
      </c>
      <c r="ET1117" t="s">
        <v>37761</v>
      </c>
      <c r="EU1117" t="s">
        <v>36999</v>
      </c>
      <c r="FB1117" t="s">
        <v>35377</v>
      </c>
      <c r="FC1117" t="s">
        <v>37782</v>
      </c>
      <c r="FD1117" t="s">
        <v>29088</v>
      </c>
      <c r="FF1117" t="s">
        <v>36990</v>
      </c>
      <c r="FG1117" t="s">
        <v>36990</v>
      </c>
      <c r="FH1117" t="s">
        <v>38034</v>
      </c>
      <c r="FI1117" t="s">
        <v>37762</v>
      </c>
      <c r="FJ1117" t="s">
        <v>37763</v>
      </c>
      <c r="FK1117" t="s">
        <v>37764</v>
      </c>
      <c r="FL1117" t="s">
        <v>37765</v>
      </c>
      <c r="FM1117" t="s">
        <v>37766</v>
      </c>
      <c r="FN1117" t="s">
        <v>37767</v>
      </c>
      <c r="FO1117" t="s">
        <v>37768</v>
      </c>
      <c r="FP1117" t="s">
        <v>37769</v>
      </c>
      <c r="FQ1117" t="s">
        <v>37028</v>
      </c>
      <c r="FR1117" t="s">
        <v>37008</v>
      </c>
      <c r="FS1117" t="s">
        <v>37009</v>
      </c>
      <c r="FT1117" t="s">
        <v>33525</v>
      </c>
      <c r="FU1117" t="s">
        <v>33525</v>
      </c>
      <c r="FV1117" t="s">
        <v>29088</v>
      </c>
      <c r="FW1117" t="s">
        <v>37030</v>
      </c>
      <c r="FX1117" t="s">
        <v>37031</v>
      </c>
      <c r="FY1117" t="s">
        <v>36971</v>
      </c>
      <c r="FZ1117" t="s">
        <v>36990</v>
      </c>
      <c r="GA1117" t="s">
        <v>37783</v>
      </c>
      <c r="GB1117" t="s">
        <v>36968</v>
      </c>
      <c r="GC1117" t="s">
        <v>37032</v>
      </c>
      <c r="GD1117" t="s">
        <v>37033</v>
      </c>
      <c r="GE1117" t="s">
        <v>37770</v>
      </c>
      <c r="GF1117" t="s">
        <v>37771</v>
      </c>
      <c r="GG1117" t="s">
        <v>37772</v>
      </c>
      <c r="GH1117" t="s">
        <v>37773</v>
      </c>
      <c r="GI1117" t="s">
        <v>37774</v>
      </c>
      <c r="GJ1117" t="s">
        <v>37034</v>
      </c>
      <c r="GK1117" t="s">
        <v>37035</v>
      </c>
      <c r="GL1117" t="s">
        <v>37784</v>
      </c>
      <c r="GM1117" t="s">
        <v>37785</v>
      </c>
      <c r="GN1117" t="s">
        <v>37786</v>
      </c>
      <c r="GO1117" t="s">
        <v>36973</v>
      </c>
      <c r="GP1117" t="s">
        <v>29088</v>
      </c>
      <c r="GQ1117" t="s">
        <v>37010</v>
      </c>
      <c r="GR1117" t="s">
        <v>36969</v>
      </c>
      <c r="GT1117" t="s">
        <v>37011</v>
      </c>
      <c r="GU1117">
        <f t="shared" si="130"/>
        <v>17.5</v>
      </c>
      <c r="GV1117">
        <f t="shared" si="131"/>
        <v>17.5</v>
      </c>
      <c r="GX1117">
        <v>14</v>
      </c>
      <c r="GY1117" t="s">
        <v>37012</v>
      </c>
      <c r="HA1117" t="s">
        <v>37013</v>
      </c>
      <c r="HE1117">
        <v>13.99</v>
      </c>
    </row>
    <row r="1118" spans="1:213">
      <c r="A1118" t="s">
        <v>29123</v>
      </c>
      <c r="B1118" t="s">
        <v>36962</v>
      </c>
      <c r="C1118" t="s">
        <v>36963</v>
      </c>
      <c r="D1118" t="s">
        <v>21391</v>
      </c>
      <c r="E1118">
        <v>1</v>
      </c>
      <c r="F1118" t="s">
        <v>36964</v>
      </c>
      <c r="G1118" t="s">
        <v>38</v>
      </c>
      <c r="H1118" t="s">
        <v>37283</v>
      </c>
      <c r="I1118" t="s">
        <v>34210</v>
      </c>
      <c r="J1118" t="s">
        <v>33297</v>
      </c>
      <c r="K1118" t="s">
        <v>21308</v>
      </c>
      <c r="L1118" t="s">
        <v>33298</v>
      </c>
      <c r="M1118" t="s">
        <v>33343</v>
      </c>
      <c r="N1118" t="s">
        <v>21360</v>
      </c>
      <c r="O1118" t="s">
        <v>33344</v>
      </c>
      <c r="P1118" t="s">
        <v>21282</v>
      </c>
      <c r="Q1118" t="s">
        <v>33300</v>
      </c>
      <c r="T1118" t="s">
        <v>33349</v>
      </c>
      <c r="U1118" t="s">
        <v>37776</v>
      </c>
      <c r="V1118" t="s">
        <v>34104</v>
      </c>
      <c r="W1118" t="s">
        <v>36967</v>
      </c>
      <c r="X1118" t="s">
        <v>36968</v>
      </c>
      <c r="Y1118" t="s">
        <v>36969</v>
      </c>
      <c r="Z1118">
        <v>300</v>
      </c>
      <c r="AA1118">
        <v>236</v>
      </c>
      <c r="AB1118" t="s">
        <v>37018</v>
      </c>
      <c r="AC1118" t="s">
        <v>36990</v>
      </c>
      <c r="AD1118" t="s">
        <v>36971</v>
      </c>
      <c r="AE1118" t="s">
        <v>36972</v>
      </c>
      <c r="AF1118" t="s">
        <v>36973</v>
      </c>
      <c r="AH1118" t="s">
        <v>37757</v>
      </c>
      <c r="AJ1118" t="s">
        <v>36967</v>
      </c>
      <c r="AK1118" t="s">
        <v>33525</v>
      </c>
      <c r="AL1118" t="s">
        <v>247</v>
      </c>
      <c r="AM1118" t="s">
        <v>37898</v>
      </c>
      <c r="AN1118" t="s">
        <v>29128</v>
      </c>
      <c r="AQ1118" t="s">
        <v>29128</v>
      </c>
      <c r="AR1118" t="s">
        <v>34351</v>
      </c>
      <c r="AV1118" t="s">
        <v>37135</v>
      </c>
      <c r="AX1118" t="s">
        <v>37135</v>
      </c>
      <c r="AY1118" t="s">
        <v>37021</v>
      </c>
      <c r="BA1118" t="s">
        <v>353</v>
      </c>
      <c r="BB1118">
        <v>48</v>
      </c>
      <c r="BC1118" t="s">
        <v>37048</v>
      </c>
      <c r="BD1118" t="s">
        <v>34259</v>
      </c>
      <c r="BE1118" t="s">
        <v>36993</v>
      </c>
      <c r="BF1118">
        <v>0.2</v>
      </c>
      <c r="BG1118" t="str">
        <f>_xlfn.TEXTJOIN("-",TRUE,V1118,AL1118,I1118,BD1118,AR1118)</f>
        <v>AG-B26-CD-D4-EH</v>
      </c>
      <c r="BH1118" t="s">
        <v>38206</v>
      </c>
      <c r="BI1118" t="s">
        <v>38207</v>
      </c>
      <c r="BJ1118" t="s">
        <v>38046</v>
      </c>
      <c r="BK1118" cm="1">
        <f t="array" ref="BK1118">IF(LEN(TRIM(BG1118))=0,"",SUMPRODUCT(--(LEN(TRIM($BG$5:BG1118))&gt;0)))</f>
        <v>1096</v>
      </c>
      <c r="BL1118" t="str">
        <f>IF(BK1118&lt;&gt;"",_xlfn.BASE(BK1118,36,10),"")</f>
        <v>00000000UG</v>
      </c>
      <c r="BM1118" t="str">
        <f>IF(BL1118&lt;&gt;"","*"&amp;BL1118&amp;"*","")</f>
        <v>*00000000UG*</v>
      </c>
      <c r="BN1118" t="s">
        <v>38044</v>
      </c>
      <c r="BO1118" t="str">
        <f>_xlfn.TEXTJOIN("-",TRUE,N1118,T1118)</f>
        <v>DAT004-M16</v>
      </c>
      <c r="CP1118" t="s">
        <v>38034</v>
      </c>
      <c r="CU1118">
        <v>13.99</v>
      </c>
      <c r="DT1118" t="s">
        <v>37026</v>
      </c>
      <c r="EC1118" s="7">
        <f t="shared" si="129"/>
        <v>17.487500000000001</v>
      </c>
      <c r="EN1118" t="s">
        <v>36995</v>
      </c>
      <c r="EO1118">
        <v>1731138031</v>
      </c>
      <c r="EP1118" t="s">
        <v>36968</v>
      </c>
      <c r="EQ1118" t="s">
        <v>36996</v>
      </c>
      <c r="ER1118" t="s">
        <v>36997</v>
      </c>
      <c r="ES1118" t="s">
        <v>36967</v>
      </c>
      <c r="ET1118" t="s">
        <v>37761</v>
      </c>
      <c r="EU1118" t="s">
        <v>36999</v>
      </c>
      <c r="FB1118" t="s">
        <v>35377</v>
      </c>
      <c r="FC1118" t="s">
        <v>37782</v>
      </c>
      <c r="FD1118" t="s">
        <v>37799</v>
      </c>
      <c r="FF1118" t="s">
        <v>36990</v>
      </c>
      <c r="FG1118" t="s">
        <v>36990</v>
      </c>
      <c r="FH1118" t="s">
        <v>38034</v>
      </c>
      <c r="FI1118" t="s">
        <v>37762</v>
      </c>
      <c r="FJ1118" t="s">
        <v>37763</v>
      </c>
      <c r="FK1118" t="s">
        <v>37764</v>
      </c>
      <c r="FL1118" t="s">
        <v>37765</v>
      </c>
      <c r="FM1118" t="s">
        <v>37766</v>
      </c>
      <c r="FN1118" t="s">
        <v>37767</v>
      </c>
      <c r="FO1118" t="s">
        <v>37768</v>
      </c>
      <c r="FP1118" t="s">
        <v>37769</v>
      </c>
      <c r="FQ1118" t="s">
        <v>37028</v>
      </c>
      <c r="FR1118" t="s">
        <v>37008</v>
      </c>
      <c r="FS1118" t="s">
        <v>37009</v>
      </c>
      <c r="FT1118" t="s">
        <v>33525</v>
      </c>
      <c r="FU1118" t="s">
        <v>33525</v>
      </c>
      <c r="FV1118" t="s">
        <v>37799</v>
      </c>
      <c r="FW1118" t="s">
        <v>37030</v>
      </c>
      <c r="FX1118" t="s">
        <v>37031</v>
      </c>
      <c r="FY1118" t="s">
        <v>36971</v>
      </c>
      <c r="FZ1118" t="s">
        <v>36990</v>
      </c>
      <c r="GA1118" t="s">
        <v>37783</v>
      </c>
      <c r="GB1118" t="s">
        <v>36968</v>
      </c>
      <c r="GC1118" t="s">
        <v>37032</v>
      </c>
      <c r="GD1118" t="s">
        <v>37033</v>
      </c>
      <c r="GE1118" t="s">
        <v>37770</v>
      </c>
      <c r="GF1118" t="s">
        <v>37771</v>
      </c>
      <c r="GG1118" t="s">
        <v>37772</v>
      </c>
      <c r="GH1118" t="s">
        <v>37773</v>
      </c>
      <c r="GI1118" t="s">
        <v>37774</v>
      </c>
      <c r="GJ1118" t="s">
        <v>37034</v>
      </c>
      <c r="GK1118" t="s">
        <v>37035</v>
      </c>
      <c r="GL1118" t="s">
        <v>37784</v>
      </c>
      <c r="GM1118" t="s">
        <v>37785</v>
      </c>
      <c r="GN1118" t="s">
        <v>37786</v>
      </c>
      <c r="GO1118" t="s">
        <v>36973</v>
      </c>
      <c r="GP1118" t="s">
        <v>37799</v>
      </c>
      <c r="GQ1118" t="s">
        <v>37010</v>
      </c>
      <c r="GR1118" t="s">
        <v>36969</v>
      </c>
      <c r="GT1118" t="s">
        <v>37011</v>
      </c>
      <c r="GU1118">
        <f t="shared" si="130"/>
        <v>17.5</v>
      </c>
      <c r="GV1118">
        <f t="shared" si="131"/>
        <v>17.5</v>
      </c>
      <c r="GX1118">
        <v>14</v>
      </c>
      <c r="GY1118" t="s">
        <v>37012</v>
      </c>
      <c r="HA1118" t="s">
        <v>37013</v>
      </c>
      <c r="HE1118">
        <v>13.99</v>
      </c>
    </row>
    <row r="1119" spans="1:213">
      <c r="A1119" t="s">
        <v>29123</v>
      </c>
      <c r="B1119" t="s">
        <v>36962</v>
      </c>
      <c r="C1119" t="s">
        <v>36963</v>
      </c>
      <c r="D1119" t="s">
        <v>21391</v>
      </c>
      <c r="E1119">
        <v>1</v>
      </c>
      <c r="F1119" t="s">
        <v>36964</v>
      </c>
      <c r="G1119" t="s">
        <v>38</v>
      </c>
      <c r="H1119" t="s">
        <v>37283</v>
      </c>
      <c r="I1119" t="s">
        <v>34210</v>
      </c>
      <c r="J1119" t="s">
        <v>33297</v>
      </c>
      <c r="K1119" t="s">
        <v>21308</v>
      </c>
      <c r="L1119" t="s">
        <v>33298</v>
      </c>
      <c r="M1119" t="s">
        <v>33343</v>
      </c>
      <c r="N1119" t="s">
        <v>21360</v>
      </c>
      <c r="O1119" t="s">
        <v>33344</v>
      </c>
      <c r="P1119" t="s">
        <v>21282</v>
      </c>
      <c r="Q1119" t="s">
        <v>33300</v>
      </c>
      <c r="T1119" t="s">
        <v>33349</v>
      </c>
      <c r="U1119" t="s">
        <v>37776</v>
      </c>
      <c r="V1119" t="s">
        <v>34104</v>
      </c>
      <c r="W1119" t="s">
        <v>36967</v>
      </c>
      <c r="X1119" t="s">
        <v>36968</v>
      </c>
      <c r="Y1119" t="s">
        <v>36969</v>
      </c>
      <c r="Z1119">
        <v>300</v>
      </c>
      <c r="AA1119">
        <v>271</v>
      </c>
      <c r="AB1119" t="s">
        <v>37056</v>
      </c>
      <c r="AC1119" t="s">
        <v>36990</v>
      </c>
      <c r="AD1119" t="s">
        <v>36971</v>
      </c>
      <c r="AE1119" t="s">
        <v>36972</v>
      </c>
      <c r="AF1119" t="s">
        <v>36973</v>
      </c>
      <c r="AH1119" t="s">
        <v>37757</v>
      </c>
      <c r="AJ1119" t="s">
        <v>36967</v>
      </c>
      <c r="AK1119" t="s">
        <v>33525</v>
      </c>
      <c r="AL1119" t="s">
        <v>247</v>
      </c>
      <c r="AM1119" t="s">
        <v>37898</v>
      </c>
      <c r="AN1119" t="s">
        <v>37800</v>
      </c>
      <c r="AQ1119" t="s">
        <v>37800</v>
      </c>
      <c r="AR1119" t="s">
        <v>34353</v>
      </c>
      <c r="AV1119" t="s">
        <v>37135</v>
      </c>
      <c r="AX1119" t="s">
        <v>37135</v>
      </c>
      <c r="AY1119" t="s">
        <v>37058</v>
      </c>
      <c r="BA1119" t="s">
        <v>37059</v>
      </c>
      <c r="BB1119">
        <v>48</v>
      </c>
      <c r="BC1119" t="s">
        <v>37060</v>
      </c>
      <c r="BD1119" t="s">
        <v>34261</v>
      </c>
      <c r="BE1119" t="s">
        <v>36993</v>
      </c>
      <c r="BF1119">
        <v>0.2</v>
      </c>
      <c r="BG1119" t="str">
        <f>_xlfn.TEXTJOIN("-",TRUE,V1119,AL1119,I1119,BD1119,AR1119)</f>
        <v>AG-B26-CD-D5-EI</v>
      </c>
      <c r="BH1119" t="s">
        <v>38208</v>
      </c>
      <c r="BI1119" t="s">
        <v>38209</v>
      </c>
      <c r="BJ1119" t="s">
        <v>38049</v>
      </c>
      <c r="BK1119" cm="1">
        <f t="array" ref="BK1119">IF(LEN(TRIM(BG1119))=0,"",SUMPRODUCT(--(LEN(TRIM($BG$5:BG1119))&gt;0)))</f>
        <v>1097</v>
      </c>
      <c r="BL1119" t="str">
        <f>IF(BK1119&lt;&gt;"",_xlfn.BASE(BK1119,36,10),"")</f>
        <v>00000000UH</v>
      </c>
      <c r="BM1119" t="str">
        <f>IF(BL1119&lt;&gt;"","*"&amp;BL1119&amp;"*","")</f>
        <v>*00000000UH*</v>
      </c>
      <c r="BN1119" t="s">
        <v>38047</v>
      </c>
      <c r="BO1119" t="str">
        <f>_xlfn.TEXTJOIN("-",TRUE,N1119,T1119)</f>
        <v>DAT004-M16</v>
      </c>
      <c r="CP1119" t="s">
        <v>38034</v>
      </c>
      <c r="CU1119">
        <v>16.989999999999998</v>
      </c>
      <c r="DT1119" t="s">
        <v>37026</v>
      </c>
      <c r="EC1119" s="7">
        <f t="shared" si="129"/>
        <v>21.237499999999997</v>
      </c>
      <c r="EN1119" t="s">
        <v>36995</v>
      </c>
      <c r="EO1119">
        <v>1731138031</v>
      </c>
      <c r="EP1119" t="s">
        <v>36968</v>
      </c>
      <c r="EQ1119" t="s">
        <v>36996</v>
      </c>
      <c r="ER1119" t="s">
        <v>36997</v>
      </c>
      <c r="ES1119" t="s">
        <v>36967</v>
      </c>
      <c r="ET1119" t="s">
        <v>37761</v>
      </c>
      <c r="EU1119" t="s">
        <v>36999</v>
      </c>
      <c r="FB1119" t="s">
        <v>35377</v>
      </c>
      <c r="FC1119" t="s">
        <v>37782</v>
      </c>
      <c r="FD1119" t="s">
        <v>37800</v>
      </c>
      <c r="FF1119" t="s">
        <v>36990</v>
      </c>
      <c r="FG1119" t="s">
        <v>36990</v>
      </c>
      <c r="FH1119" t="s">
        <v>38034</v>
      </c>
      <c r="FI1119" t="s">
        <v>37762</v>
      </c>
      <c r="FJ1119" t="s">
        <v>37763</v>
      </c>
      <c r="FK1119" t="s">
        <v>37764</v>
      </c>
      <c r="FL1119" t="s">
        <v>37765</v>
      </c>
      <c r="FM1119" t="s">
        <v>37766</v>
      </c>
      <c r="FN1119" t="s">
        <v>37767</v>
      </c>
      <c r="FO1119" t="s">
        <v>37768</v>
      </c>
      <c r="FP1119" t="s">
        <v>37769</v>
      </c>
      <c r="FQ1119" t="s">
        <v>37028</v>
      </c>
      <c r="FR1119" t="s">
        <v>37008</v>
      </c>
      <c r="FS1119" t="s">
        <v>37009</v>
      </c>
      <c r="FT1119" t="s">
        <v>33525</v>
      </c>
      <c r="FU1119" t="s">
        <v>33525</v>
      </c>
      <c r="FV1119" t="s">
        <v>37800</v>
      </c>
      <c r="FW1119" t="s">
        <v>37030</v>
      </c>
      <c r="FX1119" t="s">
        <v>37031</v>
      </c>
      <c r="FY1119" t="s">
        <v>36971</v>
      </c>
      <c r="FZ1119" t="s">
        <v>36990</v>
      </c>
      <c r="GA1119" t="s">
        <v>37783</v>
      </c>
      <c r="GB1119" t="s">
        <v>36968</v>
      </c>
      <c r="GC1119" t="s">
        <v>37032</v>
      </c>
      <c r="GD1119" t="s">
        <v>37033</v>
      </c>
      <c r="GE1119" t="s">
        <v>37770</v>
      </c>
      <c r="GF1119" t="s">
        <v>37771</v>
      </c>
      <c r="GG1119" t="s">
        <v>37772</v>
      </c>
      <c r="GH1119" t="s">
        <v>37773</v>
      </c>
      <c r="GI1119" t="s">
        <v>37774</v>
      </c>
      <c r="GJ1119" t="s">
        <v>37034</v>
      </c>
      <c r="GK1119" t="s">
        <v>37035</v>
      </c>
      <c r="GL1119" t="s">
        <v>37784</v>
      </c>
      <c r="GM1119" t="s">
        <v>37785</v>
      </c>
      <c r="GN1119" t="s">
        <v>37786</v>
      </c>
      <c r="GO1119" t="s">
        <v>36973</v>
      </c>
      <c r="GP1119" t="s">
        <v>37800</v>
      </c>
      <c r="GQ1119" t="s">
        <v>37010</v>
      </c>
      <c r="GR1119" t="s">
        <v>36969</v>
      </c>
      <c r="GT1119" t="s">
        <v>37011</v>
      </c>
      <c r="GU1119">
        <f t="shared" si="130"/>
        <v>21.25</v>
      </c>
      <c r="GV1119">
        <f t="shared" si="131"/>
        <v>21.25</v>
      </c>
      <c r="GX1119">
        <v>17</v>
      </c>
      <c r="GY1119" t="s">
        <v>37012</v>
      </c>
      <c r="HA1119" t="s">
        <v>37013</v>
      </c>
      <c r="HE1119">
        <v>16.989999999999998</v>
      </c>
    </row>
    <row r="1120" spans="1:213">
      <c r="A1120" t="s">
        <v>29123</v>
      </c>
      <c r="B1120" t="s">
        <v>36962</v>
      </c>
      <c r="C1120" t="s">
        <v>36963</v>
      </c>
      <c r="D1120" t="s">
        <v>21391</v>
      </c>
      <c r="E1120">
        <v>1</v>
      </c>
      <c r="F1120" t="s">
        <v>36964</v>
      </c>
      <c r="G1120" t="s">
        <v>38</v>
      </c>
      <c r="H1120" t="s">
        <v>37283</v>
      </c>
      <c r="I1120" t="s">
        <v>34210</v>
      </c>
      <c r="J1120" t="s">
        <v>33297</v>
      </c>
      <c r="K1120" t="s">
        <v>21308</v>
      </c>
      <c r="L1120" t="s">
        <v>33298</v>
      </c>
      <c r="M1120" t="s">
        <v>33343</v>
      </c>
      <c r="N1120" t="s">
        <v>21360</v>
      </c>
      <c r="O1120" t="s">
        <v>33344</v>
      </c>
      <c r="P1120" t="s">
        <v>21282</v>
      </c>
      <c r="Q1120" t="s">
        <v>33300</v>
      </c>
      <c r="T1120" t="s">
        <v>33349</v>
      </c>
      <c r="U1120" t="s">
        <v>37776</v>
      </c>
      <c r="V1120" t="s">
        <v>34104</v>
      </c>
      <c r="W1120" t="s">
        <v>36967</v>
      </c>
      <c r="X1120" t="s">
        <v>36968</v>
      </c>
      <c r="Y1120" t="s">
        <v>36969</v>
      </c>
      <c r="Z1120">
        <v>200</v>
      </c>
      <c r="AA1120">
        <v>171</v>
      </c>
      <c r="AB1120" t="s">
        <v>37018</v>
      </c>
      <c r="AC1120" t="s">
        <v>36990</v>
      </c>
      <c r="AD1120" t="s">
        <v>36971</v>
      </c>
      <c r="AE1120" t="s">
        <v>36972</v>
      </c>
      <c r="AF1120" t="s">
        <v>36973</v>
      </c>
      <c r="AH1120" t="s">
        <v>37757</v>
      </c>
      <c r="AJ1120" t="s">
        <v>36967</v>
      </c>
      <c r="AK1120" t="s">
        <v>29158</v>
      </c>
      <c r="AL1120" t="s">
        <v>37493</v>
      </c>
      <c r="AM1120" t="s">
        <v>37898</v>
      </c>
      <c r="AN1120" t="s">
        <v>28824</v>
      </c>
      <c r="AQ1120" t="s">
        <v>28824</v>
      </c>
      <c r="AR1120" t="s">
        <v>34343</v>
      </c>
      <c r="AV1120" t="s">
        <v>37135</v>
      </c>
      <c r="AX1120" t="s">
        <v>37135</v>
      </c>
      <c r="AY1120" t="s">
        <v>37021</v>
      </c>
      <c r="BA1120" t="s">
        <v>353</v>
      </c>
      <c r="BB1120">
        <v>48</v>
      </c>
      <c r="BC1120" t="s">
        <v>37022</v>
      </c>
      <c r="BD1120" t="s">
        <v>28739</v>
      </c>
      <c r="BE1120" t="s">
        <v>36993</v>
      </c>
      <c r="BF1120">
        <v>0.2</v>
      </c>
      <c r="BG1120" t="str">
        <f>_xlfn.TEXTJOIN("-",TRUE,V1120,AL1120,I1120,BD1120,AR1120)</f>
        <v>AG-B2A-CD-D3-ED</v>
      </c>
      <c r="BH1120" t="s">
        <v>37572</v>
      </c>
      <c r="BJ1120" t="s">
        <v>38050</v>
      </c>
      <c r="BK1120" cm="1">
        <f t="array" ref="BK1120">IF(LEN(TRIM(BG1120))=0,"",SUMPRODUCT(--(LEN(TRIM($BG$5:BG1120))&gt;0)))</f>
        <v>1098</v>
      </c>
      <c r="BL1120" t="str">
        <f>IF(BK1120&lt;&gt;"",_xlfn.BASE(BK1120,36,10),"")</f>
        <v>00000000UI</v>
      </c>
      <c r="BM1120" t="str">
        <f>IF(BL1120&lt;&gt;"","*"&amp;BL1120&amp;"*","")</f>
        <v>*00000000UI*</v>
      </c>
      <c r="BN1120" t="s">
        <v>37495</v>
      </c>
      <c r="BO1120" t="str">
        <f>_xlfn.TEXTJOIN("-",TRUE,N1120,T1120)</f>
        <v>DAT004-M16</v>
      </c>
      <c r="CP1120" t="s">
        <v>38051</v>
      </c>
      <c r="CU1120">
        <v>13.99</v>
      </c>
      <c r="DT1120" t="s">
        <v>37026</v>
      </c>
      <c r="EC1120" s="7">
        <f t="shared" si="129"/>
        <v>17.487500000000001</v>
      </c>
      <c r="EN1120" t="s">
        <v>36995</v>
      </c>
      <c r="EO1120">
        <v>1731138031</v>
      </c>
      <c r="EP1120" t="s">
        <v>36968</v>
      </c>
      <c r="EQ1120" t="s">
        <v>36996</v>
      </c>
      <c r="ER1120" t="s">
        <v>36997</v>
      </c>
      <c r="ES1120" t="s">
        <v>36967</v>
      </c>
      <c r="ET1120" t="s">
        <v>37761</v>
      </c>
      <c r="EU1120" t="s">
        <v>36999</v>
      </c>
      <c r="FB1120" t="s">
        <v>35377</v>
      </c>
      <c r="FC1120" t="s">
        <v>37782</v>
      </c>
      <c r="FD1120" t="s">
        <v>28824</v>
      </c>
      <c r="FF1120" t="s">
        <v>36990</v>
      </c>
      <c r="FG1120" t="s">
        <v>36990</v>
      </c>
      <c r="FH1120" t="s">
        <v>38051</v>
      </c>
      <c r="FI1120" t="s">
        <v>37762</v>
      </c>
      <c r="FJ1120" t="s">
        <v>37763</v>
      </c>
      <c r="FK1120" t="s">
        <v>37764</v>
      </c>
      <c r="FL1120" t="s">
        <v>37765</v>
      </c>
      <c r="FM1120" t="s">
        <v>37766</v>
      </c>
      <c r="FN1120" t="s">
        <v>37767</v>
      </c>
      <c r="FO1120" t="s">
        <v>37768</v>
      </c>
      <c r="FP1120" t="s">
        <v>37769</v>
      </c>
      <c r="FQ1120" t="s">
        <v>37028</v>
      </c>
      <c r="FR1120" t="s">
        <v>37008</v>
      </c>
      <c r="FS1120" t="s">
        <v>37009</v>
      </c>
      <c r="FT1120" t="s">
        <v>29158</v>
      </c>
      <c r="FU1120" t="s">
        <v>29158</v>
      </c>
      <c r="FV1120" t="s">
        <v>28824</v>
      </c>
      <c r="FW1120" t="s">
        <v>37030</v>
      </c>
      <c r="FX1120" t="s">
        <v>37031</v>
      </c>
      <c r="FY1120" t="s">
        <v>36971</v>
      </c>
      <c r="FZ1120" t="s">
        <v>36990</v>
      </c>
      <c r="GA1120" t="s">
        <v>37783</v>
      </c>
      <c r="GB1120" t="s">
        <v>36968</v>
      </c>
      <c r="GC1120" t="s">
        <v>37032</v>
      </c>
      <c r="GD1120" t="s">
        <v>37033</v>
      </c>
      <c r="GE1120" t="s">
        <v>37770</v>
      </c>
      <c r="GF1120" t="s">
        <v>37771</v>
      </c>
      <c r="GG1120" t="s">
        <v>37772</v>
      </c>
      <c r="GH1120" t="s">
        <v>37773</v>
      </c>
      <c r="GI1120" t="s">
        <v>37774</v>
      </c>
      <c r="GJ1120" t="s">
        <v>37034</v>
      </c>
      <c r="GK1120" t="s">
        <v>37035</v>
      </c>
      <c r="GL1120" t="s">
        <v>37784</v>
      </c>
      <c r="GM1120" t="s">
        <v>37785</v>
      </c>
      <c r="GN1120" t="s">
        <v>37786</v>
      </c>
      <c r="GO1120" t="s">
        <v>36973</v>
      </c>
      <c r="GP1120" t="s">
        <v>28824</v>
      </c>
      <c r="GQ1120" t="s">
        <v>37010</v>
      </c>
      <c r="GR1120" t="s">
        <v>36969</v>
      </c>
      <c r="GT1120" t="s">
        <v>37011</v>
      </c>
      <c r="GU1120">
        <f t="shared" si="130"/>
        <v>17.5</v>
      </c>
      <c r="GV1120">
        <f t="shared" si="131"/>
        <v>17.5</v>
      </c>
      <c r="GX1120">
        <v>14</v>
      </c>
      <c r="GY1120" t="s">
        <v>37012</v>
      </c>
      <c r="HA1120" t="s">
        <v>37013</v>
      </c>
      <c r="HE1120">
        <v>13.99</v>
      </c>
    </row>
    <row r="1121" spans="1:224">
      <c r="A1121" t="s">
        <v>29123</v>
      </c>
      <c r="B1121" t="s">
        <v>36962</v>
      </c>
      <c r="C1121" t="s">
        <v>36963</v>
      </c>
      <c r="D1121" t="s">
        <v>21391</v>
      </c>
      <c r="E1121">
        <v>1</v>
      </c>
      <c r="F1121" t="s">
        <v>36964</v>
      </c>
      <c r="G1121" t="s">
        <v>38</v>
      </c>
      <c r="H1121" t="s">
        <v>37283</v>
      </c>
      <c r="I1121" t="s">
        <v>34210</v>
      </c>
      <c r="J1121" t="s">
        <v>33297</v>
      </c>
      <c r="K1121" t="s">
        <v>21308</v>
      </c>
      <c r="L1121" t="s">
        <v>33298</v>
      </c>
      <c r="M1121" t="s">
        <v>33343</v>
      </c>
      <c r="N1121" t="s">
        <v>21360</v>
      </c>
      <c r="O1121" t="s">
        <v>33344</v>
      </c>
      <c r="P1121" t="s">
        <v>21282</v>
      </c>
      <c r="Q1121" t="s">
        <v>33300</v>
      </c>
      <c r="T1121" t="s">
        <v>33349</v>
      </c>
      <c r="U1121" t="s">
        <v>37776</v>
      </c>
      <c r="V1121" t="s">
        <v>34104</v>
      </c>
      <c r="W1121" t="s">
        <v>36967</v>
      </c>
      <c r="X1121" t="s">
        <v>36968</v>
      </c>
      <c r="Y1121" t="s">
        <v>36969</v>
      </c>
      <c r="Z1121">
        <v>200</v>
      </c>
      <c r="AA1121">
        <v>186</v>
      </c>
      <c r="AB1121" t="s">
        <v>37018</v>
      </c>
      <c r="AC1121" t="s">
        <v>36990</v>
      </c>
      <c r="AD1121" t="s">
        <v>36971</v>
      </c>
      <c r="AE1121" t="s">
        <v>36972</v>
      </c>
      <c r="AF1121" t="s">
        <v>36973</v>
      </c>
      <c r="AH1121" t="s">
        <v>37757</v>
      </c>
      <c r="AJ1121" t="s">
        <v>36967</v>
      </c>
      <c r="AK1121" t="s">
        <v>29158</v>
      </c>
      <c r="AL1121" t="s">
        <v>37493</v>
      </c>
      <c r="AM1121" t="s">
        <v>37898</v>
      </c>
      <c r="AN1121" t="s">
        <v>28795</v>
      </c>
      <c r="AQ1121" t="s">
        <v>28795</v>
      </c>
      <c r="AR1121" t="s">
        <v>34345</v>
      </c>
      <c r="AV1121" t="s">
        <v>37135</v>
      </c>
      <c r="AX1121" t="s">
        <v>37135</v>
      </c>
      <c r="AY1121" t="s">
        <v>37021</v>
      </c>
      <c r="BA1121" t="s">
        <v>353</v>
      </c>
      <c r="BB1121">
        <v>48</v>
      </c>
      <c r="BC1121" t="s">
        <v>37022</v>
      </c>
      <c r="BD1121" t="s">
        <v>28739</v>
      </c>
      <c r="BE1121" t="s">
        <v>36993</v>
      </c>
      <c r="BF1121">
        <v>0.2</v>
      </c>
      <c r="BG1121" t="str">
        <f>_xlfn.TEXTJOIN("-",TRUE,V1121,AL1121,I1121,BD1121,AR1121)</f>
        <v>AG-B2A-CD-D3-EE</v>
      </c>
      <c r="BH1121" t="s">
        <v>37574</v>
      </c>
      <c r="BJ1121" t="s">
        <v>38052</v>
      </c>
      <c r="BK1121" cm="1">
        <f t="array" ref="BK1121">IF(LEN(TRIM(BG1121))=0,"",SUMPRODUCT(--(LEN(TRIM($BG$5:BG1121))&gt;0)))</f>
        <v>1099</v>
      </c>
      <c r="BL1121" t="str">
        <f>IF(BK1121&lt;&gt;"",_xlfn.BASE(BK1121,36,10),"")</f>
        <v>00000000UJ</v>
      </c>
      <c r="BM1121" t="str">
        <f>IF(BL1121&lt;&gt;"","*"&amp;BL1121&amp;"*","")</f>
        <v>*00000000UJ*</v>
      </c>
      <c r="BN1121" t="s">
        <v>37499</v>
      </c>
      <c r="BO1121" t="str">
        <f>_xlfn.TEXTJOIN("-",TRUE,N1121,T1121)</f>
        <v>DAT004-M16</v>
      </c>
      <c r="CP1121" t="s">
        <v>38051</v>
      </c>
      <c r="CU1121">
        <v>13.99</v>
      </c>
      <c r="DT1121" t="s">
        <v>37026</v>
      </c>
      <c r="EC1121" s="7">
        <f t="shared" si="129"/>
        <v>17.487500000000001</v>
      </c>
      <c r="EN1121" t="s">
        <v>36995</v>
      </c>
      <c r="EO1121">
        <v>1731138031</v>
      </c>
      <c r="EP1121" t="s">
        <v>36968</v>
      </c>
      <c r="EQ1121" t="s">
        <v>36996</v>
      </c>
      <c r="ER1121" t="s">
        <v>36997</v>
      </c>
      <c r="ES1121" t="s">
        <v>36967</v>
      </c>
      <c r="ET1121" t="s">
        <v>37761</v>
      </c>
      <c r="EU1121" t="s">
        <v>36999</v>
      </c>
      <c r="FB1121" t="s">
        <v>35377</v>
      </c>
      <c r="FC1121" t="s">
        <v>37782</v>
      </c>
      <c r="FD1121" t="s">
        <v>28795</v>
      </c>
      <c r="FF1121" t="s">
        <v>36990</v>
      </c>
      <c r="FG1121" t="s">
        <v>36990</v>
      </c>
      <c r="FH1121" t="s">
        <v>38051</v>
      </c>
      <c r="FI1121" t="s">
        <v>37762</v>
      </c>
      <c r="FJ1121" t="s">
        <v>37763</v>
      </c>
      <c r="FK1121" t="s">
        <v>37764</v>
      </c>
      <c r="FL1121" t="s">
        <v>37765</v>
      </c>
      <c r="FM1121" t="s">
        <v>37766</v>
      </c>
      <c r="FN1121" t="s">
        <v>37767</v>
      </c>
      <c r="FO1121" t="s">
        <v>37768</v>
      </c>
      <c r="FP1121" t="s">
        <v>37769</v>
      </c>
      <c r="FQ1121" t="s">
        <v>37028</v>
      </c>
      <c r="FR1121" t="s">
        <v>37008</v>
      </c>
      <c r="FS1121" t="s">
        <v>37009</v>
      </c>
      <c r="FT1121" t="s">
        <v>29158</v>
      </c>
      <c r="FU1121" t="s">
        <v>29158</v>
      </c>
      <c r="FV1121" t="s">
        <v>28795</v>
      </c>
      <c r="FW1121" t="s">
        <v>37030</v>
      </c>
      <c r="FX1121" t="s">
        <v>37031</v>
      </c>
      <c r="FY1121" t="s">
        <v>36971</v>
      </c>
      <c r="FZ1121" t="s">
        <v>36990</v>
      </c>
      <c r="GA1121" t="s">
        <v>37783</v>
      </c>
      <c r="GB1121" t="s">
        <v>36968</v>
      </c>
      <c r="GC1121" t="s">
        <v>37032</v>
      </c>
      <c r="GD1121" t="s">
        <v>37033</v>
      </c>
      <c r="GE1121" t="s">
        <v>37770</v>
      </c>
      <c r="GF1121" t="s">
        <v>37771</v>
      </c>
      <c r="GG1121" t="s">
        <v>37772</v>
      </c>
      <c r="GH1121" t="s">
        <v>37773</v>
      </c>
      <c r="GI1121" t="s">
        <v>37774</v>
      </c>
      <c r="GJ1121" t="s">
        <v>37034</v>
      </c>
      <c r="GK1121" t="s">
        <v>37035</v>
      </c>
      <c r="GL1121" t="s">
        <v>37784</v>
      </c>
      <c r="GM1121" t="s">
        <v>37785</v>
      </c>
      <c r="GN1121" t="s">
        <v>37786</v>
      </c>
      <c r="GO1121" t="s">
        <v>36973</v>
      </c>
      <c r="GP1121" t="s">
        <v>28795</v>
      </c>
      <c r="GQ1121" t="s">
        <v>37010</v>
      </c>
      <c r="GR1121" t="s">
        <v>36969</v>
      </c>
      <c r="GT1121" t="s">
        <v>37011</v>
      </c>
      <c r="GU1121">
        <f t="shared" si="130"/>
        <v>17.5</v>
      </c>
      <c r="GV1121">
        <f t="shared" si="131"/>
        <v>17.5</v>
      </c>
      <c r="GX1121">
        <v>14</v>
      </c>
      <c r="GY1121" t="s">
        <v>37012</v>
      </c>
      <c r="HA1121" t="s">
        <v>37013</v>
      </c>
      <c r="HE1121">
        <v>13.99</v>
      </c>
    </row>
    <row r="1122" spans="1:224">
      <c r="A1122" t="s">
        <v>29123</v>
      </c>
      <c r="B1122" t="s">
        <v>36962</v>
      </c>
      <c r="C1122" t="s">
        <v>36963</v>
      </c>
      <c r="D1122" t="s">
        <v>21391</v>
      </c>
      <c r="E1122">
        <v>1</v>
      </c>
      <c r="F1122" t="s">
        <v>36964</v>
      </c>
      <c r="G1122" t="s">
        <v>38</v>
      </c>
      <c r="H1122" t="s">
        <v>37283</v>
      </c>
      <c r="I1122" t="s">
        <v>34210</v>
      </c>
      <c r="J1122" t="s">
        <v>33297</v>
      </c>
      <c r="K1122" t="s">
        <v>21308</v>
      </c>
      <c r="L1122" t="s">
        <v>33298</v>
      </c>
      <c r="M1122" t="s">
        <v>33343</v>
      </c>
      <c r="N1122" t="s">
        <v>21360</v>
      </c>
      <c r="O1122" t="s">
        <v>33344</v>
      </c>
      <c r="P1122" t="s">
        <v>21282</v>
      </c>
      <c r="Q1122" t="s">
        <v>33300</v>
      </c>
      <c r="T1122" t="s">
        <v>33349</v>
      </c>
      <c r="U1122" t="s">
        <v>37776</v>
      </c>
      <c r="V1122" t="s">
        <v>34104</v>
      </c>
      <c r="W1122" t="s">
        <v>36967</v>
      </c>
      <c r="X1122" t="s">
        <v>36968</v>
      </c>
      <c r="Y1122" t="s">
        <v>36969</v>
      </c>
      <c r="Z1122">
        <v>200</v>
      </c>
      <c r="AA1122">
        <v>195</v>
      </c>
      <c r="AB1122" t="s">
        <v>37018</v>
      </c>
      <c r="AC1122" t="s">
        <v>36990</v>
      </c>
      <c r="AD1122" t="s">
        <v>36971</v>
      </c>
      <c r="AE1122" t="s">
        <v>36972</v>
      </c>
      <c r="AF1122" t="s">
        <v>36973</v>
      </c>
      <c r="AH1122" t="s">
        <v>37757</v>
      </c>
      <c r="AJ1122" t="s">
        <v>36967</v>
      </c>
      <c r="AK1122" t="s">
        <v>29158</v>
      </c>
      <c r="AL1122" t="s">
        <v>37493</v>
      </c>
      <c r="AM1122" t="s">
        <v>37898</v>
      </c>
      <c r="AN1122" t="s">
        <v>28789</v>
      </c>
      <c r="AQ1122" t="s">
        <v>28789</v>
      </c>
      <c r="AR1122" t="s">
        <v>34347</v>
      </c>
      <c r="AV1122" t="s">
        <v>37135</v>
      </c>
      <c r="AX1122" t="s">
        <v>37135</v>
      </c>
      <c r="AY1122" t="s">
        <v>37021</v>
      </c>
      <c r="BA1122" t="s">
        <v>353</v>
      </c>
      <c r="BB1122">
        <v>48</v>
      </c>
      <c r="BC1122" t="s">
        <v>37022</v>
      </c>
      <c r="BD1122" t="s">
        <v>28739</v>
      </c>
      <c r="BE1122" t="s">
        <v>36993</v>
      </c>
      <c r="BF1122">
        <v>0.2</v>
      </c>
      <c r="BG1122" t="str">
        <f>_xlfn.TEXTJOIN("-",TRUE,V1122,AL1122,I1122,BD1122,AR1122)</f>
        <v>AG-B2A-CD-D3-EF</v>
      </c>
      <c r="BH1122" t="s">
        <v>37576</v>
      </c>
      <c r="BJ1122" t="s">
        <v>38053</v>
      </c>
      <c r="BK1122" cm="1">
        <f t="array" ref="BK1122">IF(LEN(TRIM(BG1122))=0,"",SUMPRODUCT(--(LEN(TRIM($BG$5:BG1122))&gt;0)))</f>
        <v>1100</v>
      </c>
      <c r="BL1122" t="str">
        <f>IF(BK1122&lt;&gt;"",_xlfn.BASE(BK1122,36,10),"")</f>
        <v>00000000UK</v>
      </c>
      <c r="BM1122" t="str">
        <f>IF(BL1122&lt;&gt;"","*"&amp;BL1122&amp;"*","")</f>
        <v>*00000000UK*</v>
      </c>
      <c r="BN1122" t="s">
        <v>37502</v>
      </c>
      <c r="BO1122" t="str">
        <f>_xlfn.TEXTJOIN("-",TRUE,N1122,T1122)</f>
        <v>DAT004-M16</v>
      </c>
      <c r="CP1122" t="s">
        <v>38051</v>
      </c>
      <c r="CU1122">
        <v>13.99</v>
      </c>
      <c r="DT1122" t="s">
        <v>37026</v>
      </c>
      <c r="EC1122" s="7">
        <f t="shared" si="129"/>
        <v>17.487500000000001</v>
      </c>
      <c r="EN1122" t="s">
        <v>36995</v>
      </c>
      <c r="EO1122">
        <v>1731138031</v>
      </c>
      <c r="EP1122" t="s">
        <v>36968</v>
      </c>
      <c r="EQ1122" t="s">
        <v>36996</v>
      </c>
      <c r="ER1122" t="s">
        <v>36997</v>
      </c>
      <c r="ES1122" t="s">
        <v>36967</v>
      </c>
      <c r="ET1122" t="s">
        <v>37761</v>
      </c>
      <c r="EU1122" t="s">
        <v>36999</v>
      </c>
      <c r="FB1122" t="s">
        <v>35377</v>
      </c>
      <c r="FC1122" t="s">
        <v>37782</v>
      </c>
      <c r="FD1122" t="s">
        <v>28789</v>
      </c>
      <c r="FF1122" t="s">
        <v>36990</v>
      </c>
      <c r="FG1122" t="s">
        <v>36990</v>
      </c>
      <c r="FH1122" t="s">
        <v>38051</v>
      </c>
      <c r="FI1122" t="s">
        <v>37762</v>
      </c>
      <c r="FJ1122" t="s">
        <v>37763</v>
      </c>
      <c r="FK1122" t="s">
        <v>37764</v>
      </c>
      <c r="FL1122" t="s">
        <v>37765</v>
      </c>
      <c r="FM1122" t="s">
        <v>37766</v>
      </c>
      <c r="FN1122" t="s">
        <v>37767</v>
      </c>
      <c r="FO1122" t="s">
        <v>37768</v>
      </c>
      <c r="FP1122" t="s">
        <v>37769</v>
      </c>
      <c r="FQ1122" t="s">
        <v>37028</v>
      </c>
      <c r="FR1122" t="s">
        <v>37008</v>
      </c>
      <c r="FS1122" t="s">
        <v>37009</v>
      </c>
      <c r="FT1122" t="s">
        <v>29158</v>
      </c>
      <c r="FU1122" t="s">
        <v>29158</v>
      </c>
      <c r="FV1122" t="s">
        <v>28789</v>
      </c>
      <c r="FW1122" t="s">
        <v>37030</v>
      </c>
      <c r="FX1122" t="s">
        <v>37031</v>
      </c>
      <c r="FY1122" t="s">
        <v>36971</v>
      </c>
      <c r="FZ1122" t="s">
        <v>36990</v>
      </c>
      <c r="GA1122" t="s">
        <v>37783</v>
      </c>
      <c r="GB1122" t="s">
        <v>36968</v>
      </c>
      <c r="GC1122" t="s">
        <v>37032</v>
      </c>
      <c r="GD1122" t="s">
        <v>37033</v>
      </c>
      <c r="GE1122" t="s">
        <v>37770</v>
      </c>
      <c r="GF1122" t="s">
        <v>37771</v>
      </c>
      <c r="GG1122" t="s">
        <v>37772</v>
      </c>
      <c r="GH1122" t="s">
        <v>37773</v>
      </c>
      <c r="GI1122" t="s">
        <v>37774</v>
      </c>
      <c r="GJ1122" t="s">
        <v>37034</v>
      </c>
      <c r="GK1122" t="s">
        <v>37035</v>
      </c>
      <c r="GL1122" t="s">
        <v>37784</v>
      </c>
      <c r="GM1122" t="s">
        <v>37785</v>
      </c>
      <c r="GN1122" t="s">
        <v>37786</v>
      </c>
      <c r="GO1122" t="s">
        <v>36973</v>
      </c>
      <c r="GP1122" t="s">
        <v>28789</v>
      </c>
      <c r="GQ1122" t="s">
        <v>37010</v>
      </c>
      <c r="GR1122" t="s">
        <v>36969</v>
      </c>
      <c r="GT1122" t="s">
        <v>37011</v>
      </c>
      <c r="GU1122">
        <f t="shared" si="130"/>
        <v>17.5</v>
      </c>
      <c r="GV1122">
        <f t="shared" si="131"/>
        <v>17.5</v>
      </c>
      <c r="GX1122">
        <v>14</v>
      </c>
      <c r="GY1122" t="s">
        <v>37012</v>
      </c>
      <c r="HA1122" t="s">
        <v>37013</v>
      </c>
      <c r="HE1122">
        <v>13.99</v>
      </c>
    </row>
    <row r="1123" spans="1:224">
      <c r="A1123" t="s">
        <v>29123</v>
      </c>
      <c r="B1123" t="s">
        <v>36962</v>
      </c>
      <c r="C1123" t="s">
        <v>36963</v>
      </c>
      <c r="D1123" t="s">
        <v>21391</v>
      </c>
      <c r="E1123">
        <v>1</v>
      </c>
      <c r="F1123" t="s">
        <v>36964</v>
      </c>
      <c r="G1123" t="s">
        <v>38</v>
      </c>
      <c r="H1123" t="s">
        <v>37283</v>
      </c>
      <c r="I1123" t="s">
        <v>34210</v>
      </c>
      <c r="J1123" t="s">
        <v>33297</v>
      </c>
      <c r="K1123" t="s">
        <v>21308</v>
      </c>
      <c r="L1123" t="s">
        <v>33298</v>
      </c>
      <c r="M1123" t="s">
        <v>33343</v>
      </c>
      <c r="N1123" t="s">
        <v>21360</v>
      </c>
      <c r="O1123" t="s">
        <v>33344</v>
      </c>
      <c r="P1123" t="s">
        <v>21282</v>
      </c>
      <c r="Q1123" t="s">
        <v>33300</v>
      </c>
      <c r="T1123" t="s">
        <v>33349</v>
      </c>
      <c r="U1123" t="s">
        <v>37776</v>
      </c>
      <c r="V1123" t="s">
        <v>34104</v>
      </c>
      <c r="W1123" t="s">
        <v>36967</v>
      </c>
      <c r="X1123" t="s">
        <v>36968</v>
      </c>
      <c r="Y1123" t="s">
        <v>36969</v>
      </c>
      <c r="Z1123">
        <v>300</v>
      </c>
      <c r="AA1123">
        <v>221</v>
      </c>
      <c r="AB1123" t="s">
        <v>37018</v>
      </c>
      <c r="AC1123" t="s">
        <v>36990</v>
      </c>
      <c r="AD1123" t="s">
        <v>36971</v>
      </c>
      <c r="AE1123" t="s">
        <v>36972</v>
      </c>
      <c r="AF1123" t="s">
        <v>36973</v>
      </c>
      <c r="AH1123" t="s">
        <v>37757</v>
      </c>
      <c r="AJ1123" t="s">
        <v>36967</v>
      </c>
      <c r="AK1123" t="s">
        <v>29158</v>
      </c>
      <c r="AL1123" t="s">
        <v>37493</v>
      </c>
      <c r="AM1123" t="s">
        <v>37898</v>
      </c>
      <c r="AN1123" t="s">
        <v>29088</v>
      </c>
      <c r="AQ1123" t="s">
        <v>29088</v>
      </c>
      <c r="AR1123" t="s">
        <v>34349</v>
      </c>
      <c r="AV1123" t="s">
        <v>37135</v>
      </c>
      <c r="AX1123" t="s">
        <v>37135</v>
      </c>
      <c r="AY1123" t="s">
        <v>37021</v>
      </c>
      <c r="BA1123" t="s">
        <v>353</v>
      </c>
      <c r="BB1123">
        <v>48</v>
      </c>
      <c r="BC1123" t="s">
        <v>37048</v>
      </c>
      <c r="BD1123" t="s">
        <v>34259</v>
      </c>
      <c r="BE1123" t="s">
        <v>36993</v>
      </c>
      <c r="BF1123">
        <v>0.2</v>
      </c>
      <c r="BG1123" t="str">
        <f>_xlfn.TEXTJOIN("-",TRUE,V1123,AL1123,I1123,BD1123,AR1123)</f>
        <v>AG-B2A-CD-D4-EG</v>
      </c>
      <c r="BH1123" t="s">
        <v>37578</v>
      </c>
      <c r="BJ1123" t="s">
        <v>38054</v>
      </c>
      <c r="BK1123" cm="1">
        <f t="array" ref="BK1123">IF(LEN(TRIM(BG1123))=0,"",SUMPRODUCT(--(LEN(TRIM($BG$5:BG1123))&gt;0)))</f>
        <v>1101</v>
      </c>
      <c r="BL1123" t="str">
        <f>IF(BK1123&lt;&gt;"",_xlfn.BASE(BK1123,36,10),"")</f>
        <v>00000000UL</v>
      </c>
      <c r="BM1123" t="str">
        <f>IF(BL1123&lt;&gt;"","*"&amp;BL1123&amp;"*","")</f>
        <v>*00000000UL*</v>
      </c>
      <c r="BN1123" t="s">
        <v>37505</v>
      </c>
      <c r="BO1123" t="str">
        <f>_xlfn.TEXTJOIN("-",TRUE,N1123,T1123)</f>
        <v>DAT004-M16</v>
      </c>
      <c r="CP1123" t="s">
        <v>38051</v>
      </c>
      <c r="CU1123">
        <v>13.99</v>
      </c>
      <c r="DT1123" t="s">
        <v>37026</v>
      </c>
      <c r="EC1123" s="7">
        <f t="shared" si="129"/>
        <v>17.487500000000001</v>
      </c>
      <c r="EN1123" t="s">
        <v>36995</v>
      </c>
      <c r="EO1123">
        <v>1731138031</v>
      </c>
      <c r="EP1123" t="s">
        <v>36968</v>
      </c>
      <c r="EQ1123" t="s">
        <v>36996</v>
      </c>
      <c r="ER1123" t="s">
        <v>36997</v>
      </c>
      <c r="ES1123" t="s">
        <v>36967</v>
      </c>
      <c r="ET1123" t="s">
        <v>37761</v>
      </c>
      <c r="EU1123" t="s">
        <v>36999</v>
      </c>
      <c r="FB1123" t="s">
        <v>35377</v>
      </c>
      <c r="FC1123" t="s">
        <v>37782</v>
      </c>
      <c r="FD1123" t="s">
        <v>29088</v>
      </c>
      <c r="FF1123" t="s">
        <v>36990</v>
      </c>
      <c r="FG1123" t="s">
        <v>36990</v>
      </c>
      <c r="FH1123" t="s">
        <v>38051</v>
      </c>
      <c r="FI1123" t="s">
        <v>37762</v>
      </c>
      <c r="FJ1123" t="s">
        <v>37763</v>
      </c>
      <c r="FK1123" t="s">
        <v>37764</v>
      </c>
      <c r="FL1123" t="s">
        <v>37765</v>
      </c>
      <c r="FM1123" t="s">
        <v>37766</v>
      </c>
      <c r="FN1123" t="s">
        <v>37767</v>
      </c>
      <c r="FO1123" t="s">
        <v>37768</v>
      </c>
      <c r="FP1123" t="s">
        <v>37769</v>
      </c>
      <c r="FQ1123" t="s">
        <v>37028</v>
      </c>
      <c r="FR1123" t="s">
        <v>37008</v>
      </c>
      <c r="FS1123" t="s">
        <v>37009</v>
      </c>
      <c r="FT1123" t="s">
        <v>29158</v>
      </c>
      <c r="FU1123" t="s">
        <v>29158</v>
      </c>
      <c r="FV1123" t="s">
        <v>29088</v>
      </c>
      <c r="FW1123" t="s">
        <v>37030</v>
      </c>
      <c r="FX1123" t="s">
        <v>37031</v>
      </c>
      <c r="FY1123" t="s">
        <v>36971</v>
      </c>
      <c r="FZ1123" t="s">
        <v>36990</v>
      </c>
      <c r="GA1123" t="s">
        <v>37783</v>
      </c>
      <c r="GB1123" t="s">
        <v>36968</v>
      </c>
      <c r="GC1123" t="s">
        <v>37032</v>
      </c>
      <c r="GD1123" t="s">
        <v>37033</v>
      </c>
      <c r="GE1123" t="s">
        <v>37770</v>
      </c>
      <c r="GF1123" t="s">
        <v>37771</v>
      </c>
      <c r="GG1123" t="s">
        <v>37772</v>
      </c>
      <c r="GH1123" t="s">
        <v>37773</v>
      </c>
      <c r="GI1123" t="s">
        <v>37774</v>
      </c>
      <c r="GJ1123" t="s">
        <v>37034</v>
      </c>
      <c r="GK1123" t="s">
        <v>37035</v>
      </c>
      <c r="GL1123" t="s">
        <v>37784</v>
      </c>
      <c r="GM1123" t="s">
        <v>37785</v>
      </c>
      <c r="GN1123" t="s">
        <v>37786</v>
      </c>
      <c r="GO1123" t="s">
        <v>36973</v>
      </c>
      <c r="GP1123" t="s">
        <v>29088</v>
      </c>
      <c r="GQ1123" t="s">
        <v>37010</v>
      </c>
      <c r="GR1123" t="s">
        <v>36969</v>
      </c>
      <c r="GT1123" t="s">
        <v>37011</v>
      </c>
      <c r="GU1123">
        <f t="shared" si="130"/>
        <v>17.5</v>
      </c>
      <c r="GV1123">
        <f t="shared" si="131"/>
        <v>17.5</v>
      </c>
      <c r="GX1123">
        <v>14</v>
      </c>
      <c r="GY1123" t="s">
        <v>37012</v>
      </c>
      <c r="HA1123" t="s">
        <v>37013</v>
      </c>
      <c r="HE1123">
        <v>13.99</v>
      </c>
    </row>
    <row r="1124" spans="1:224">
      <c r="A1124" t="s">
        <v>29123</v>
      </c>
      <c r="B1124" t="s">
        <v>36962</v>
      </c>
      <c r="C1124" t="s">
        <v>36963</v>
      </c>
      <c r="D1124" t="s">
        <v>21391</v>
      </c>
      <c r="E1124">
        <v>1</v>
      </c>
      <c r="F1124" t="s">
        <v>36964</v>
      </c>
      <c r="G1124" t="s">
        <v>38</v>
      </c>
      <c r="H1124" t="s">
        <v>37283</v>
      </c>
      <c r="I1124" t="s">
        <v>34210</v>
      </c>
      <c r="J1124" t="s">
        <v>33297</v>
      </c>
      <c r="K1124" t="s">
        <v>21308</v>
      </c>
      <c r="L1124" t="s">
        <v>33298</v>
      </c>
      <c r="M1124" t="s">
        <v>33343</v>
      </c>
      <c r="N1124" t="s">
        <v>21360</v>
      </c>
      <c r="O1124" t="s">
        <v>33344</v>
      </c>
      <c r="P1124" t="s">
        <v>21282</v>
      </c>
      <c r="Q1124" t="s">
        <v>33300</v>
      </c>
      <c r="T1124" t="s">
        <v>33349</v>
      </c>
      <c r="U1124" t="s">
        <v>37776</v>
      </c>
      <c r="V1124" t="s">
        <v>34104</v>
      </c>
      <c r="W1124" t="s">
        <v>36967</v>
      </c>
      <c r="X1124" t="s">
        <v>36968</v>
      </c>
      <c r="Y1124" t="s">
        <v>36969</v>
      </c>
      <c r="Z1124">
        <v>300</v>
      </c>
      <c r="AA1124">
        <v>236</v>
      </c>
      <c r="AB1124" t="s">
        <v>37018</v>
      </c>
      <c r="AC1124" t="s">
        <v>36990</v>
      </c>
      <c r="AD1124" t="s">
        <v>36971</v>
      </c>
      <c r="AE1124" t="s">
        <v>36972</v>
      </c>
      <c r="AF1124" t="s">
        <v>36973</v>
      </c>
      <c r="AH1124" t="s">
        <v>37757</v>
      </c>
      <c r="AJ1124" t="s">
        <v>36967</v>
      </c>
      <c r="AK1124" t="s">
        <v>29158</v>
      </c>
      <c r="AL1124" t="s">
        <v>37493</v>
      </c>
      <c r="AM1124" t="s">
        <v>37898</v>
      </c>
      <c r="AN1124" t="s">
        <v>29128</v>
      </c>
      <c r="AQ1124" t="s">
        <v>29128</v>
      </c>
      <c r="AR1124" t="s">
        <v>34351</v>
      </c>
      <c r="AV1124" t="s">
        <v>37135</v>
      </c>
      <c r="AX1124" t="s">
        <v>37135</v>
      </c>
      <c r="AY1124" t="s">
        <v>37021</v>
      </c>
      <c r="BA1124" t="s">
        <v>353</v>
      </c>
      <c r="BB1124">
        <v>48</v>
      </c>
      <c r="BC1124" t="s">
        <v>37048</v>
      </c>
      <c r="BD1124" t="s">
        <v>34259</v>
      </c>
      <c r="BE1124" t="s">
        <v>36993</v>
      </c>
      <c r="BF1124">
        <v>0.2</v>
      </c>
      <c r="BG1124" t="str">
        <f>_xlfn.TEXTJOIN("-",TRUE,V1124,AL1124,I1124,BD1124,AR1124)</f>
        <v>AG-B2A-CD-D4-EH</v>
      </c>
      <c r="BH1124" t="s">
        <v>37580</v>
      </c>
      <c r="BJ1124" t="s">
        <v>38055</v>
      </c>
      <c r="BK1124" cm="1">
        <f t="array" ref="BK1124">IF(LEN(TRIM(BG1124))=0,"",SUMPRODUCT(--(LEN(TRIM($BG$5:BG1124))&gt;0)))</f>
        <v>1102</v>
      </c>
      <c r="BL1124" t="str">
        <f>IF(BK1124&lt;&gt;"",_xlfn.BASE(BK1124,36,10),"")</f>
        <v>00000000UM</v>
      </c>
      <c r="BM1124" t="str">
        <f>IF(BL1124&lt;&gt;"","*"&amp;BL1124&amp;"*","")</f>
        <v>*00000000UM*</v>
      </c>
      <c r="BN1124" t="s">
        <v>37508</v>
      </c>
      <c r="BO1124" t="str">
        <f>_xlfn.TEXTJOIN("-",TRUE,N1124,T1124)</f>
        <v>DAT004-M16</v>
      </c>
      <c r="CP1124" t="s">
        <v>38051</v>
      </c>
      <c r="CU1124">
        <v>13.99</v>
      </c>
      <c r="DT1124" t="s">
        <v>37026</v>
      </c>
      <c r="EC1124" s="7">
        <f t="shared" si="129"/>
        <v>17.487500000000001</v>
      </c>
      <c r="EN1124" t="s">
        <v>36995</v>
      </c>
      <c r="EO1124">
        <v>1731138031</v>
      </c>
      <c r="EP1124" t="s">
        <v>36968</v>
      </c>
      <c r="EQ1124" t="s">
        <v>36996</v>
      </c>
      <c r="ER1124" t="s">
        <v>36997</v>
      </c>
      <c r="ES1124" t="s">
        <v>36967</v>
      </c>
      <c r="ET1124" t="s">
        <v>37761</v>
      </c>
      <c r="EU1124" t="s">
        <v>36999</v>
      </c>
      <c r="FB1124" t="s">
        <v>35377</v>
      </c>
      <c r="FC1124" t="s">
        <v>37782</v>
      </c>
      <c r="FD1124" t="s">
        <v>37799</v>
      </c>
      <c r="FF1124" t="s">
        <v>36990</v>
      </c>
      <c r="FG1124" t="s">
        <v>36990</v>
      </c>
      <c r="FH1124" t="s">
        <v>38051</v>
      </c>
      <c r="FI1124" t="s">
        <v>37762</v>
      </c>
      <c r="FJ1124" t="s">
        <v>37763</v>
      </c>
      <c r="FK1124" t="s">
        <v>37764</v>
      </c>
      <c r="FL1124" t="s">
        <v>37765</v>
      </c>
      <c r="FM1124" t="s">
        <v>37766</v>
      </c>
      <c r="FN1124" t="s">
        <v>37767</v>
      </c>
      <c r="FO1124" t="s">
        <v>37768</v>
      </c>
      <c r="FP1124" t="s">
        <v>37769</v>
      </c>
      <c r="FQ1124" t="s">
        <v>37028</v>
      </c>
      <c r="FR1124" t="s">
        <v>37008</v>
      </c>
      <c r="FS1124" t="s">
        <v>37009</v>
      </c>
      <c r="FT1124" t="s">
        <v>29158</v>
      </c>
      <c r="FU1124" t="s">
        <v>29158</v>
      </c>
      <c r="FV1124" t="s">
        <v>37799</v>
      </c>
      <c r="FW1124" t="s">
        <v>37030</v>
      </c>
      <c r="FX1124" t="s">
        <v>37031</v>
      </c>
      <c r="FY1124" t="s">
        <v>36971</v>
      </c>
      <c r="FZ1124" t="s">
        <v>36990</v>
      </c>
      <c r="GA1124" t="s">
        <v>37783</v>
      </c>
      <c r="GB1124" t="s">
        <v>36968</v>
      </c>
      <c r="GC1124" t="s">
        <v>37032</v>
      </c>
      <c r="GD1124" t="s">
        <v>37033</v>
      </c>
      <c r="GE1124" t="s">
        <v>37770</v>
      </c>
      <c r="GF1124" t="s">
        <v>37771</v>
      </c>
      <c r="GG1124" t="s">
        <v>37772</v>
      </c>
      <c r="GH1124" t="s">
        <v>37773</v>
      </c>
      <c r="GI1124" t="s">
        <v>37774</v>
      </c>
      <c r="GJ1124" t="s">
        <v>37034</v>
      </c>
      <c r="GK1124" t="s">
        <v>37035</v>
      </c>
      <c r="GL1124" t="s">
        <v>37784</v>
      </c>
      <c r="GM1124" t="s">
        <v>37785</v>
      </c>
      <c r="GN1124" t="s">
        <v>37786</v>
      </c>
      <c r="GO1124" t="s">
        <v>36973</v>
      </c>
      <c r="GP1124" t="s">
        <v>37799</v>
      </c>
      <c r="GQ1124" t="s">
        <v>37010</v>
      </c>
      <c r="GR1124" t="s">
        <v>36969</v>
      </c>
      <c r="GT1124" t="s">
        <v>37011</v>
      </c>
      <c r="GU1124">
        <f t="shared" si="130"/>
        <v>17.5</v>
      </c>
      <c r="GV1124">
        <f t="shared" si="131"/>
        <v>17.5</v>
      </c>
      <c r="GX1124">
        <v>14</v>
      </c>
      <c r="GY1124" t="s">
        <v>37012</v>
      </c>
      <c r="HA1124" t="s">
        <v>37013</v>
      </c>
      <c r="HE1124">
        <v>13.99</v>
      </c>
    </row>
    <row r="1125" spans="1:224">
      <c r="A1125" t="s">
        <v>29123</v>
      </c>
      <c r="B1125" t="s">
        <v>36962</v>
      </c>
      <c r="C1125" t="s">
        <v>36963</v>
      </c>
      <c r="D1125" t="s">
        <v>21391</v>
      </c>
      <c r="E1125">
        <v>1</v>
      </c>
      <c r="F1125" t="s">
        <v>36964</v>
      </c>
      <c r="G1125" t="s">
        <v>38</v>
      </c>
      <c r="H1125" t="s">
        <v>37283</v>
      </c>
      <c r="I1125" t="s">
        <v>34210</v>
      </c>
      <c r="J1125" t="s">
        <v>33297</v>
      </c>
      <c r="K1125" t="s">
        <v>21308</v>
      </c>
      <c r="L1125" t="s">
        <v>33298</v>
      </c>
      <c r="M1125" t="s">
        <v>33343</v>
      </c>
      <c r="N1125" t="s">
        <v>21360</v>
      </c>
      <c r="O1125" t="s">
        <v>33344</v>
      </c>
      <c r="P1125" t="s">
        <v>21282</v>
      </c>
      <c r="Q1125" t="s">
        <v>33300</v>
      </c>
      <c r="T1125" t="s">
        <v>33349</v>
      </c>
      <c r="U1125" t="s">
        <v>37776</v>
      </c>
      <c r="V1125" t="s">
        <v>34104</v>
      </c>
      <c r="W1125" t="s">
        <v>36967</v>
      </c>
      <c r="X1125" t="s">
        <v>36968</v>
      </c>
      <c r="Y1125" t="s">
        <v>36969</v>
      </c>
      <c r="Z1125">
        <v>300</v>
      </c>
      <c r="AA1125">
        <v>271</v>
      </c>
      <c r="AB1125" t="s">
        <v>37056</v>
      </c>
      <c r="AC1125" t="s">
        <v>36990</v>
      </c>
      <c r="AD1125" t="s">
        <v>36971</v>
      </c>
      <c r="AE1125" t="s">
        <v>36972</v>
      </c>
      <c r="AF1125" t="s">
        <v>36973</v>
      </c>
      <c r="AH1125" t="s">
        <v>37757</v>
      </c>
      <c r="AJ1125" t="s">
        <v>36967</v>
      </c>
      <c r="AK1125" t="s">
        <v>29158</v>
      </c>
      <c r="AL1125" t="s">
        <v>37493</v>
      </c>
      <c r="AM1125" t="s">
        <v>37898</v>
      </c>
      <c r="AN1125" t="s">
        <v>37800</v>
      </c>
      <c r="AQ1125" t="s">
        <v>37800</v>
      </c>
      <c r="AR1125" t="s">
        <v>34353</v>
      </c>
      <c r="AV1125" t="s">
        <v>37135</v>
      </c>
      <c r="AX1125" t="s">
        <v>37135</v>
      </c>
      <c r="AY1125" t="s">
        <v>37058</v>
      </c>
      <c r="BA1125" t="s">
        <v>37059</v>
      </c>
      <c r="BB1125">
        <v>48</v>
      </c>
      <c r="BC1125" t="s">
        <v>37060</v>
      </c>
      <c r="BD1125" t="s">
        <v>34261</v>
      </c>
      <c r="BE1125" t="s">
        <v>36993</v>
      </c>
      <c r="BF1125">
        <v>0.2</v>
      </c>
      <c r="BG1125" t="str">
        <f>_xlfn.TEXTJOIN("-",TRUE,V1125,AL1125,I1125,BD1125,AR1125)</f>
        <v>AG-B2A-CD-D5-EI</v>
      </c>
      <c r="BH1125" t="s">
        <v>37582</v>
      </c>
      <c r="BJ1125" t="s">
        <v>38056</v>
      </c>
      <c r="BK1125" cm="1">
        <f t="array" ref="BK1125">IF(LEN(TRIM(BG1125))=0,"",SUMPRODUCT(--(LEN(TRIM($BG$5:BG1125))&gt;0)))</f>
        <v>1103</v>
      </c>
      <c r="BL1125" t="str">
        <f>IF(BK1125&lt;&gt;"",_xlfn.BASE(BK1125,36,10),"")</f>
        <v>00000000UN</v>
      </c>
      <c r="BM1125" t="str">
        <f>IF(BL1125&lt;&gt;"","*"&amp;BL1125&amp;"*","")</f>
        <v>*00000000UN*</v>
      </c>
      <c r="BN1125" t="s">
        <v>37511</v>
      </c>
      <c r="BO1125" t="str">
        <f>_xlfn.TEXTJOIN("-",TRUE,N1125,T1125)</f>
        <v>DAT004-M16</v>
      </c>
      <c r="CP1125" t="s">
        <v>38051</v>
      </c>
      <c r="CU1125">
        <v>16.989999999999998</v>
      </c>
      <c r="DT1125" t="s">
        <v>37026</v>
      </c>
      <c r="EC1125" s="7">
        <f t="shared" si="129"/>
        <v>21.237499999999997</v>
      </c>
      <c r="EN1125" t="s">
        <v>36995</v>
      </c>
      <c r="EO1125">
        <v>1731138031</v>
      </c>
      <c r="EP1125" t="s">
        <v>36968</v>
      </c>
      <c r="EQ1125" t="s">
        <v>36996</v>
      </c>
      <c r="ER1125" t="s">
        <v>36997</v>
      </c>
      <c r="ES1125" t="s">
        <v>36967</v>
      </c>
      <c r="ET1125" t="s">
        <v>37761</v>
      </c>
      <c r="EU1125" t="s">
        <v>36999</v>
      </c>
      <c r="FB1125" t="s">
        <v>35377</v>
      </c>
      <c r="FC1125" t="s">
        <v>37782</v>
      </c>
      <c r="FD1125" t="s">
        <v>37800</v>
      </c>
      <c r="FF1125" t="s">
        <v>36990</v>
      </c>
      <c r="FG1125" t="s">
        <v>36990</v>
      </c>
      <c r="FH1125" t="s">
        <v>38051</v>
      </c>
      <c r="FI1125" t="s">
        <v>37762</v>
      </c>
      <c r="FJ1125" t="s">
        <v>37763</v>
      </c>
      <c r="FK1125" t="s">
        <v>37764</v>
      </c>
      <c r="FL1125" t="s">
        <v>37765</v>
      </c>
      <c r="FM1125" t="s">
        <v>37766</v>
      </c>
      <c r="FN1125" t="s">
        <v>37767</v>
      </c>
      <c r="FO1125" t="s">
        <v>37768</v>
      </c>
      <c r="FP1125" t="s">
        <v>37769</v>
      </c>
      <c r="FQ1125" t="s">
        <v>37028</v>
      </c>
      <c r="FR1125" t="s">
        <v>37008</v>
      </c>
      <c r="FS1125" t="s">
        <v>37009</v>
      </c>
      <c r="FT1125" t="s">
        <v>29158</v>
      </c>
      <c r="FU1125" t="s">
        <v>29158</v>
      </c>
      <c r="FV1125" t="s">
        <v>37800</v>
      </c>
      <c r="FW1125" t="s">
        <v>37030</v>
      </c>
      <c r="FX1125" t="s">
        <v>37031</v>
      </c>
      <c r="FY1125" t="s">
        <v>36971</v>
      </c>
      <c r="FZ1125" t="s">
        <v>36990</v>
      </c>
      <c r="GA1125" t="s">
        <v>37783</v>
      </c>
      <c r="GB1125" t="s">
        <v>36968</v>
      </c>
      <c r="GC1125" t="s">
        <v>37032</v>
      </c>
      <c r="GD1125" t="s">
        <v>37033</v>
      </c>
      <c r="GE1125" t="s">
        <v>37770</v>
      </c>
      <c r="GF1125" t="s">
        <v>37771</v>
      </c>
      <c r="GG1125" t="s">
        <v>37772</v>
      </c>
      <c r="GH1125" t="s">
        <v>37773</v>
      </c>
      <c r="GI1125" t="s">
        <v>37774</v>
      </c>
      <c r="GJ1125" t="s">
        <v>37034</v>
      </c>
      <c r="GK1125" t="s">
        <v>37035</v>
      </c>
      <c r="GL1125" t="s">
        <v>37784</v>
      </c>
      <c r="GM1125" t="s">
        <v>37785</v>
      </c>
      <c r="GN1125" t="s">
        <v>37786</v>
      </c>
      <c r="GO1125" t="s">
        <v>36973</v>
      </c>
      <c r="GP1125" t="s">
        <v>37800</v>
      </c>
      <c r="GQ1125" t="s">
        <v>37010</v>
      </c>
      <c r="GR1125" t="s">
        <v>36969</v>
      </c>
      <c r="GT1125" t="s">
        <v>37011</v>
      </c>
      <c r="GU1125">
        <f t="shared" si="130"/>
        <v>21.25</v>
      </c>
      <c r="GV1125">
        <f t="shared" si="131"/>
        <v>21.25</v>
      </c>
      <c r="GX1125">
        <v>17</v>
      </c>
      <c r="GY1125" t="s">
        <v>37012</v>
      </c>
      <c r="HA1125" t="s">
        <v>37013</v>
      </c>
      <c r="HE1125">
        <v>16.989999999999998</v>
      </c>
    </row>
    <row r="1126" spans="1:224">
      <c r="A1126" t="s">
        <v>29123</v>
      </c>
      <c r="B1126" t="s">
        <v>36962</v>
      </c>
      <c r="C1126" t="s">
        <v>36963</v>
      </c>
      <c r="D1126" t="s">
        <v>21391</v>
      </c>
      <c r="E1126">
        <v>1</v>
      </c>
      <c r="F1126" t="s">
        <v>36964</v>
      </c>
      <c r="G1126" t="s">
        <v>38</v>
      </c>
      <c r="H1126" t="s">
        <v>37283</v>
      </c>
      <c r="I1126" t="s">
        <v>34210</v>
      </c>
      <c r="J1126" t="s">
        <v>33297</v>
      </c>
      <c r="K1126" t="s">
        <v>21308</v>
      </c>
      <c r="L1126" t="s">
        <v>33298</v>
      </c>
      <c r="M1126" t="s">
        <v>33343</v>
      </c>
      <c r="N1126" t="s">
        <v>21360</v>
      </c>
      <c r="O1126" t="s">
        <v>33344</v>
      </c>
      <c r="P1126" t="s">
        <v>21282</v>
      </c>
      <c r="Q1126" t="s">
        <v>33300</v>
      </c>
      <c r="T1126" t="s">
        <v>33349</v>
      </c>
      <c r="U1126" t="s">
        <v>37776</v>
      </c>
      <c r="V1126" t="s">
        <v>34104</v>
      </c>
      <c r="W1126" t="s">
        <v>36967</v>
      </c>
      <c r="X1126" t="s">
        <v>36968</v>
      </c>
      <c r="Y1126" t="s">
        <v>36969</v>
      </c>
      <c r="Z1126">
        <v>300</v>
      </c>
      <c r="AA1126">
        <v>279</v>
      </c>
      <c r="AB1126" t="s">
        <v>37056</v>
      </c>
      <c r="AC1126" t="s">
        <v>36990</v>
      </c>
      <c r="AD1126" t="s">
        <v>36971</v>
      </c>
      <c r="AE1126" t="s">
        <v>36972</v>
      </c>
      <c r="AF1126" t="s">
        <v>36973</v>
      </c>
      <c r="AH1126" t="s">
        <v>37757</v>
      </c>
      <c r="AJ1126" t="s">
        <v>36967</v>
      </c>
      <c r="AK1126" t="s">
        <v>29158</v>
      </c>
      <c r="AL1126" t="s">
        <v>37493</v>
      </c>
      <c r="AM1126" t="s">
        <v>37898</v>
      </c>
      <c r="AN1126" t="s">
        <v>21762</v>
      </c>
      <c r="AQ1126" t="s">
        <v>21762</v>
      </c>
      <c r="AR1126" t="s">
        <v>34355</v>
      </c>
      <c r="AV1126" t="s">
        <v>37135</v>
      </c>
      <c r="AX1126" t="s">
        <v>37135</v>
      </c>
      <c r="AY1126" t="s">
        <v>37058</v>
      </c>
      <c r="BA1126" t="s">
        <v>37059</v>
      </c>
      <c r="BB1126">
        <v>48</v>
      </c>
      <c r="BC1126" t="s">
        <v>37060</v>
      </c>
      <c r="BD1126" t="s">
        <v>34261</v>
      </c>
      <c r="BE1126" t="s">
        <v>36993</v>
      </c>
      <c r="BF1126">
        <v>0.2</v>
      </c>
      <c r="BG1126" t="str">
        <f>_xlfn.TEXTJOIN("-",TRUE,V1126,AL1126,I1126,BD1126,AR1126)</f>
        <v>AG-B2A-CD-D5-EJ</v>
      </c>
      <c r="BH1126" t="s">
        <v>37584</v>
      </c>
      <c r="BJ1126" t="s">
        <v>38057</v>
      </c>
      <c r="BK1126" cm="1">
        <f t="array" ref="BK1126">IF(LEN(TRIM(BG1126))=0,"",SUMPRODUCT(--(LEN(TRIM($BG$5:BG1126))&gt;0)))</f>
        <v>1104</v>
      </c>
      <c r="BL1126" t="str">
        <f>IF(BK1126&lt;&gt;"",_xlfn.BASE(BK1126,36,10),"")</f>
        <v>00000000UO</v>
      </c>
      <c r="BM1126" t="str">
        <f>IF(BL1126&lt;&gt;"","*"&amp;BL1126&amp;"*","")</f>
        <v>*00000000UO*</v>
      </c>
      <c r="BN1126" t="s">
        <v>37514</v>
      </c>
      <c r="BO1126" t="str">
        <f>_xlfn.TEXTJOIN("-",TRUE,N1126,T1126)</f>
        <v>DAT004-M16</v>
      </c>
      <c r="CP1126" t="s">
        <v>38051</v>
      </c>
      <c r="CU1126">
        <v>16.989999999999998</v>
      </c>
      <c r="DT1126" t="s">
        <v>37026</v>
      </c>
      <c r="EC1126" s="7">
        <f t="shared" si="129"/>
        <v>21.237499999999997</v>
      </c>
      <c r="EN1126" t="s">
        <v>36995</v>
      </c>
      <c r="EO1126">
        <v>1731138031</v>
      </c>
      <c r="EP1126" t="s">
        <v>36968</v>
      </c>
      <c r="EQ1126" t="s">
        <v>36996</v>
      </c>
      <c r="ER1126" t="s">
        <v>36997</v>
      </c>
      <c r="ES1126" t="s">
        <v>36967</v>
      </c>
      <c r="ET1126" t="s">
        <v>37761</v>
      </c>
      <c r="EU1126" t="s">
        <v>36999</v>
      </c>
      <c r="FB1126" t="s">
        <v>35377</v>
      </c>
      <c r="FC1126" t="s">
        <v>37782</v>
      </c>
      <c r="FD1126" t="s">
        <v>21762</v>
      </c>
      <c r="FF1126" t="s">
        <v>36990</v>
      </c>
      <c r="FG1126" t="s">
        <v>36990</v>
      </c>
      <c r="FH1126" t="s">
        <v>38051</v>
      </c>
      <c r="FI1126" t="s">
        <v>37762</v>
      </c>
      <c r="FJ1126" t="s">
        <v>37763</v>
      </c>
      <c r="FK1126" t="s">
        <v>37764</v>
      </c>
      <c r="FL1126" t="s">
        <v>37765</v>
      </c>
      <c r="FM1126" t="s">
        <v>37766</v>
      </c>
      <c r="FN1126" t="s">
        <v>37767</v>
      </c>
      <c r="FO1126" t="s">
        <v>37768</v>
      </c>
      <c r="FP1126" t="s">
        <v>37769</v>
      </c>
      <c r="FQ1126" t="s">
        <v>37028</v>
      </c>
      <c r="FR1126" t="s">
        <v>37008</v>
      </c>
      <c r="FS1126" t="s">
        <v>37009</v>
      </c>
      <c r="FT1126" t="s">
        <v>29158</v>
      </c>
      <c r="FU1126" t="s">
        <v>29158</v>
      </c>
      <c r="FV1126" t="s">
        <v>21762</v>
      </c>
      <c r="FW1126" t="s">
        <v>37030</v>
      </c>
      <c r="FX1126" t="s">
        <v>37031</v>
      </c>
      <c r="FY1126" t="s">
        <v>36971</v>
      </c>
      <c r="FZ1126" t="s">
        <v>36990</v>
      </c>
      <c r="GA1126" t="s">
        <v>37783</v>
      </c>
      <c r="GB1126" t="s">
        <v>36968</v>
      </c>
      <c r="GC1126" t="s">
        <v>37032</v>
      </c>
      <c r="GD1126" t="s">
        <v>37033</v>
      </c>
      <c r="GE1126" t="s">
        <v>37770</v>
      </c>
      <c r="GF1126" t="s">
        <v>37771</v>
      </c>
      <c r="GG1126" t="s">
        <v>37772</v>
      </c>
      <c r="GH1126" t="s">
        <v>37773</v>
      </c>
      <c r="GI1126" t="s">
        <v>37774</v>
      </c>
      <c r="GJ1126" t="s">
        <v>37034</v>
      </c>
      <c r="GK1126" t="s">
        <v>37035</v>
      </c>
      <c r="GL1126" t="s">
        <v>37784</v>
      </c>
      <c r="GM1126" t="s">
        <v>37785</v>
      </c>
      <c r="GN1126" t="s">
        <v>37786</v>
      </c>
      <c r="GO1126" t="s">
        <v>36973</v>
      </c>
      <c r="GP1126" t="s">
        <v>21762</v>
      </c>
      <c r="GQ1126" t="s">
        <v>37010</v>
      </c>
      <c r="GR1126" t="s">
        <v>36969</v>
      </c>
      <c r="GT1126" t="s">
        <v>37011</v>
      </c>
      <c r="GU1126">
        <f t="shared" si="130"/>
        <v>21.25</v>
      </c>
      <c r="GV1126">
        <f t="shared" si="131"/>
        <v>21.25</v>
      </c>
      <c r="GX1126">
        <v>17</v>
      </c>
      <c r="GY1126" t="s">
        <v>37012</v>
      </c>
      <c r="HA1126" t="s">
        <v>37013</v>
      </c>
      <c r="HE1126">
        <v>16.989999999999998</v>
      </c>
    </row>
    <row r="1127" spans="1:224">
      <c r="A1127" t="s">
        <v>29123</v>
      </c>
      <c r="B1127" t="s">
        <v>36962</v>
      </c>
      <c r="C1127" t="s">
        <v>36963</v>
      </c>
      <c r="D1127" t="s">
        <v>21391</v>
      </c>
      <c r="E1127">
        <v>1</v>
      </c>
      <c r="F1127" t="s">
        <v>36964</v>
      </c>
      <c r="G1127" t="s">
        <v>38</v>
      </c>
      <c r="H1127" t="s">
        <v>37283</v>
      </c>
      <c r="I1127" t="s">
        <v>34210</v>
      </c>
      <c r="J1127" t="s">
        <v>33297</v>
      </c>
      <c r="K1127" t="s">
        <v>21308</v>
      </c>
      <c r="L1127" t="s">
        <v>33298</v>
      </c>
      <c r="M1127" t="s">
        <v>33343</v>
      </c>
      <c r="N1127" t="s">
        <v>21360</v>
      </c>
      <c r="O1127" t="s">
        <v>33344</v>
      </c>
      <c r="P1127" t="s">
        <v>21282</v>
      </c>
      <c r="Q1127" t="s">
        <v>33300</v>
      </c>
      <c r="T1127" t="s">
        <v>33349</v>
      </c>
      <c r="U1127" t="s">
        <v>37776</v>
      </c>
      <c r="V1127" t="s">
        <v>34104</v>
      </c>
      <c r="W1127" t="s">
        <v>36967</v>
      </c>
      <c r="X1127" t="s">
        <v>36968</v>
      </c>
      <c r="Y1127" t="s">
        <v>36969</v>
      </c>
      <c r="Z1127">
        <v>400</v>
      </c>
      <c r="AA1127">
        <v>359</v>
      </c>
      <c r="AB1127" t="s">
        <v>37056</v>
      </c>
      <c r="AC1127" t="s">
        <v>36990</v>
      </c>
      <c r="AD1127" t="s">
        <v>36971</v>
      </c>
      <c r="AE1127" t="s">
        <v>36972</v>
      </c>
      <c r="AF1127" t="s">
        <v>36973</v>
      </c>
      <c r="AH1127" t="s">
        <v>37757</v>
      </c>
      <c r="AJ1127" t="s">
        <v>36967</v>
      </c>
      <c r="AK1127" t="s">
        <v>29158</v>
      </c>
      <c r="AL1127" t="s">
        <v>37493</v>
      </c>
      <c r="AM1127" t="s">
        <v>37898</v>
      </c>
      <c r="AN1127" t="s">
        <v>21772</v>
      </c>
      <c r="AQ1127" t="s">
        <v>21772</v>
      </c>
      <c r="AR1127" t="s">
        <v>34357</v>
      </c>
      <c r="AV1127" t="s">
        <v>37135</v>
      </c>
      <c r="AX1127" t="s">
        <v>37135</v>
      </c>
      <c r="AY1127" t="s">
        <v>37058</v>
      </c>
      <c r="BA1127" t="s">
        <v>37059</v>
      </c>
      <c r="BB1127">
        <v>48</v>
      </c>
      <c r="BC1127" t="s">
        <v>37819</v>
      </c>
      <c r="BD1127" t="s">
        <v>34263</v>
      </c>
      <c r="BE1127" t="s">
        <v>36993</v>
      </c>
      <c r="BF1127">
        <v>0.2</v>
      </c>
      <c r="BG1127" t="str">
        <f>_xlfn.TEXTJOIN("-",TRUE,V1127,AL1127,I1127,BD1127,AR1127)</f>
        <v>AG-B2A-CD-D6-EK</v>
      </c>
      <c r="BH1127" t="s">
        <v>37586</v>
      </c>
      <c r="BJ1127" t="s">
        <v>38058</v>
      </c>
      <c r="BK1127" cm="1">
        <f t="array" ref="BK1127">IF(LEN(TRIM(BG1127))=0,"",SUMPRODUCT(--(LEN(TRIM($BG$5:BG1127))&gt;0)))</f>
        <v>1105</v>
      </c>
      <c r="BL1127" t="str">
        <f>IF(BK1127&lt;&gt;"",_xlfn.BASE(BK1127,36,10),"")</f>
        <v>00000000UP</v>
      </c>
      <c r="BM1127" t="str">
        <f>IF(BL1127&lt;&gt;"","*"&amp;BL1127&amp;"*","")</f>
        <v>*00000000UP*</v>
      </c>
      <c r="BN1127" t="s">
        <v>37517</v>
      </c>
      <c r="BO1127" t="str">
        <f>_xlfn.TEXTJOIN("-",TRUE,N1127,T1127)</f>
        <v>DAT004-M16</v>
      </c>
      <c r="CP1127" t="s">
        <v>38051</v>
      </c>
      <c r="CU1127">
        <v>16.989999999999998</v>
      </c>
      <c r="DT1127" t="s">
        <v>37026</v>
      </c>
      <c r="EC1127" s="7">
        <f t="shared" si="129"/>
        <v>21.237499999999997</v>
      </c>
      <c r="EN1127" t="s">
        <v>36995</v>
      </c>
      <c r="EO1127">
        <v>1731138031</v>
      </c>
      <c r="EP1127" t="s">
        <v>36968</v>
      </c>
      <c r="EQ1127" t="s">
        <v>36996</v>
      </c>
      <c r="ER1127" t="s">
        <v>36997</v>
      </c>
      <c r="ES1127" t="s">
        <v>36967</v>
      </c>
      <c r="ET1127" t="s">
        <v>37761</v>
      </c>
      <c r="EU1127" t="s">
        <v>36999</v>
      </c>
      <c r="FB1127" t="s">
        <v>35377</v>
      </c>
      <c r="FC1127" t="s">
        <v>37782</v>
      </c>
      <c r="FD1127" t="s">
        <v>21772</v>
      </c>
      <c r="FF1127" t="s">
        <v>36990</v>
      </c>
      <c r="FG1127" t="s">
        <v>36990</v>
      </c>
      <c r="FH1127" t="s">
        <v>38051</v>
      </c>
      <c r="FI1127" t="s">
        <v>37762</v>
      </c>
      <c r="FJ1127" t="s">
        <v>37763</v>
      </c>
      <c r="FK1127" t="s">
        <v>37764</v>
      </c>
      <c r="FL1127" t="s">
        <v>37765</v>
      </c>
      <c r="FM1127" t="s">
        <v>37766</v>
      </c>
      <c r="FN1127" t="s">
        <v>37767</v>
      </c>
      <c r="FO1127" t="s">
        <v>37768</v>
      </c>
      <c r="FP1127" t="s">
        <v>37769</v>
      </c>
      <c r="FQ1127" t="s">
        <v>37028</v>
      </c>
      <c r="FR1127" t="s">
        <v>37008</v>
      </c>
      <c r="FS1127" t="s">
        <v>37009</v>
      </c>
      <c r="FT1127" t="s">
        <v>29158</v>
      </c>
      <c r="FU1127" t="s">
        <v>29158</v>
      </c>
      <c r="FV1127" t="s">
        <v>21772</v>
      </c>
      <c r="FW1127" t="s">
        <v>37030</v>
      </c>
      <c r="FX1127" t="s">
        <v>37031</v>
      </c>
      <c r="FY1127" t="s">
        <v>36971</v>
      </c>
      <c r="FZ1127" t="s">
        <v>36990</v>
      </c>
      <c r="GA1127" t="s">
        <v>37783</v>
      </c>
      <c r="GB1127" t="s">
        <v>36968</v>
      </c>
      <c r="GC1127" t="s">
        <v>37032</v>
      </c>
      <c r="GD1127" t="s">
        <v>37033</v>
      </c>
      <c r="GE1127" t="s">
        <v>37770</v>
      </c>
      <c r="GF1127" t="s">
        <v>37771</v>
      </c>
      <c r="GG1127" t="s">
        <v>37772</v>
      </c>
      <c r="GH1127" t="s">
        <v>37773</v>
      </c>
      <c r="GI1127" t="s">
        <v>37774</v>
      </c>
      <c r="GJ1127" t="s">
        <v>37034</v>
      </c>
      <c r="GK1127" t="s">
        <v>37035</v>
      </c>
      <c r="GL1127" t="s">
        <v>37784</v>
      </c>
      <c r="GM1127" t="s">
        <v>37785</v>
      </c>
      <c r="GN1127" t="s">
        <v>37786</v>
      </c>
      <c r="GO1127" t="s">
        <v>36973</v>
      </c>
      <c r="GP1127" t="s">
        <v>21772</v>
      </c>
      <c r="GQ1127" t="s">
        <v>37010</v>
      </c>
      <c r="GR1127" t="s">
        <v>36969</v>
      </c>
      <c r="GT1127" t="s">
        <v>37011</v>
      </c>
      <c r="GU1127">
        <f t="shared" si="130"/>
        <v>21.25</v>
      </c>
      <c r="GV1127">
        <f t="shared" si="131"/>
        <v>21.25</v>
      </c>
      <c r="GX1127">
        <v>17</v>
      </c>
      <c r="GY1127" t="s">
        <v>37012</v>
      </c>
      <c r="HA1127" t="s">
        <v>37013</v>
      </c>
      <c r="HE1127">
        <v>16.989999999999998</v>
      </c>
    </row>
    <row r="1128" spans="1:224">
      <c r="A1128" t="s">
        <v>29123</v>
      </c>
      <c r="B1128" t="s">
        <v>36962</v>
      </c>
      <c r="C1128" t="s">
        <v>36963</v>
      </c>
      <c r="D1128" t="s">
        <v>21412</v>
      </c>
      <c r="E1128">
        <v>1</v>
      </c>
      <c r="F1128" t="s">
        <v>36964</v>
      </c>
      <c r="G1128" t="s">
        <v>38</v>
      </c>
      <c r="H1128" t="s">
        <v>37320</v>
      </c>
      <c r="I1128" t="s">
        <v>34212</v>
      </c>
      <c r="J1128" t="s">
        <v>33297</v>
      </c>
      <c r="K1128" t="s">
        <v>21308</v>
      </c>
      <c r="L1128" t="s">
        <v>33298</v>
      </c>
      <c r="M1128" t="s">
        <v>33343</v>
      </c>
      <c r="N1128" t="s">
        <v>21360</v>
      </c>
      <c r="O1128" t="s">
        <v>33344</v>
      </c>
      <c r="P1128" t="s">
        <v>21282</v>
      </c>
      <c r="Q1128" t="s">
        <v>33300</v>
      </c>
      <c r="T1128" t="s">
        <v>33349</v>
      </c>
      <c r="U1128" t="str">
        <f>_xlfn.TEXTJOIN("-",TRUE,J1128:T1128)</f>
        <v>BTC activewear-Daataa Direct-Fruit Of The Loom-Men T-Shirt-DAT004-61082-61430-61036-T-Shirts-Mens Short Sleeve T-Shirt-M16</v>
      </c>
      <c r="V1128" t="str">
        <f>_xlfn.XLOOKUP(U1128,Table3[Final-Name],Table3[Final-Code],"Not Found")</f>
        <v>AG</v>
      </c>
      <c r="W1128" t="s">
        <v>36967</v>
      </c>
      <c r="X1128" t="s">
        <v>36968</v>
      </c>
      <c r="Y1128" t="s">
        <v>36969</v>
      </c>
      <c r="AC1128" t="s">
        <v>36990</v>
      </c>
      <c r="AD1128" t="s">
        <v>36971</v>
      </c>
      <c r="AE1128" t="s">
        <v>36972</v>
      </c>
      <c r="AF1128" t="s">
        <v>36973</v>
      </c>
      <c r="AH1128" t="s">
        <v>37757</v>
      </c>
      <c r="AJ1128" t="s">
        <v>36967</v>
      </c>
      <c r="BH1128" t="s">
        <v>37134</v>
      </c>
      <c r="BK1128" t="str" cm="1">
        <f t="array" ref="BK1128">IF(LEN(TRIM(BG1128))=0,"",SUMPRODUCT(--(LEN(TRIM($BG$5:BG1128))&gt;0)))</f>
        <v/>
      </c>
      <c r="BL1128" t="str">
        <f t="shared" ref="BL1128:BL1191" si="132">IF(BK1128&lt;&gt;"",_xlfn.BASE(BK1128,36,10),"")</f>
        <v/>
      </c>
      <c r="BM1128" t="str">
        <f t="shared" ref="BM1128:BM1183" si="133">IF(BL1128&lt;&gt;"","*"&amp;BL1128&amp;"*","")</f>
        <v/>
      </c>
      <c r="BO1128" t="str">
        <f>_xlfn.TEXTJOIN("-",TRUE,N1128,T1128)</f>
        <v>DAT004-M16</v>
      </c>
      <c r="BP1128" t="s">
        <v>36976</v>
      </c>
      <c r="BQ1128" t="s">
        <v>37758</v>
      </c>
      <c r="BR1128" t="s">
        <v>36978</v>
      </c>
      <c r="BT1128" t="s">
        <v>36979</v>
      </c>
      <c r="BU1128">
        <v>15687</v>
      </c>
      <c r="BY1128">
        <v>1000</v>
      </c>
      <c r="CD1128" t="s">
        <v>37759</v>
      </c>
      <c r="CE1128" t="s">
        <v>36968</v>
      </c>
      <c r="CH1128" t="s">
        <v>36990</v>
      </c>
      <c r="CI1128" t="s">
        <v>36971</v>
      </c>
      <c r="CJ1128" t="s">
        <v>36973</v>
      </c>
      <c r="CK1128" t="s">
        <v>36973</v>
      </c>
      <c r="CN1128" t="s">
        <v>36981</v>
      </c>
      <c r="CO1128" t="s">
        <v>36982</v>
      </c>
      <c r="CP1128" t="s">
        <v>37760</v>
      </c>
      <c r="CQ1128" t="s">
        <v>36984</v>
      </c>
      <c r="CS1128" t="s">
        <v>36985</v>
      </c>
      <c r="CT1128" t="s">
        <v>36986</v>
      </c>
      <c r="CZ1128">
        <v>1</v>
      </c>
      <c r="DB1128" t="s">
        <v>36987</v>
      </c>
      <c r="DH1128">
        <v>0</v>
      </c>
      <c r="DR1128" t="s">
        <v>36988</v>
      </c>
      <c r="DS1128" t="s">
        <v>36989</v>
      </c>
      <c r="DU1128" t="s">
        <v>37757</v>
      </c>
      <c r="DV1128" t="s">
        <v>36967</v>
      </c>
      <c r="DW1128" t="s">
        <v>36990</v>
      </c>
      <c r="DX1128" t="s">
        <v>36991</v>
      </c>
      <c r="EA1128" t="s">
        <v>37135</v>
      </c>
      <c r="EB1128" t="s">
        <v>37136</v>
      </c>
      <c r="EG1128" t="s">
        <v>36982</v>
      </c>
      <c r="EH1128" t="s">
        <v>36992</v>
      </c>
      <c r="EI1128" t="s">
        <v>36993</v>
      </c>
      <c r="EJ1128" t="s">
        <v>36994</v>
      </c>
      <c r="EL1128" t="s">
        <v>37758</v>
      </c>
      <c r="EM1128" t="s">
        <v>36978</v>
      </c>
      <c r="EN1128" t="s">
        <v>36995</v>
      </c>
      <c r="EO1128">
        <v>1731138031</v>
      </c>
      <c r="EP1128" t="s">
        <v>36968</v>
      </c>
      <c r="EQ1128" t="s">
        <v>36996</v>
      </c>
      <c r="ER1128" t="s">
        <v>36997</v>
      </c>
      <c r="ES1128" t="s">
        <v>36967</v>
      </c>
      <c r="ET1128" t="s">
        <v>37761</v>
      </c>
      <c r="EU1128" t="s">
        <v>36999</v>
      </c>
      <c r="FI1128" t="s">
        <v>37762</v>
      </c>
      <c r="FJ1128" t="s">
        <v>37763</v>
      </c>
      <c r="FK1128" t="s">
        <v>37764</v>
      </c>
      <c r="FL1128" t="s">
        <v>37765</v>
      </c>
      <c r="FM1128" t="s">
        <v>37766</v>
      </c>
      <c r="FN1128" t="s">
        <v>37767</v>
      </c>
      <c r="FO1128" t="s">
        <v>37768</v>
      </c>
      <c r="FP1128" t="s">
        <v>37769</v>
      </c>
      <c r="FQ1128" t="s">
        <v>37007</v>
      </c>
      <c r="FR1128" t="s">
        <v>37008</v>
      </c>
      <c r="FS1128" t="s">
        <v>37009</v>
      </c>
      <c r="GE1128" t="s">
        <v>37770</v>
      </c>
      <c r="GF1128" t="s">
        <v>37771</v>
      </c>
      <c r="GG1128" t="s">
        <v>37772</v>
      </c>
      <c r="GH1128" t="s">
        <v>37773</v>
      </c>
      <c r="GI1128" t="s">
        <v>37774</v>
      </c>
      <c r="GQ1128" t="s">
        <v>37010</v>
      </c>
      <c r="GR1128" t="s">
        <v>36969</v>
      </c>
      <c r="GT1128" t="s">
        <v>37011</v>
      </c>
      <c r="GY1128" t="s">
        <v>37012</v>
      </c>
      <c r="HA1128" t="s">
        <v>37013</v>
      </c>
      <c r="HB1128" t="s">
        <v>36977</v>
      </c>
      <c r="HC1128" t="s">
        <v>36978</v>
      </c>
      <c r="HE1128">
        <v>13.99</v>
      </c>
      <c r="HF1128">
        <v>0</v>
      </c>
      <c r="HG1128" t="s">
        <v>37014</v>
      </c>
      <c r="HI1128" t="s">
        <v>37015</v>
      </c>
      <c r="HJ1128">
        <v>1</v>
      </c>
      <c r="HK1128">
        <v>3</v>
      </c>
      <c r="HM1128" t="s">
        <v>37775</v>
      </c>
      <c r="HN1128" t="s">
        <v>37017</v>
      </c>
      <c r="HO1128" t="s">
        <v>36968</v>
      </c>
      <c r="HP1128">
        <v>449</v>
      </c>
    </row>
    <row r="1129" spans="1:224">
      <c r="A1129" t="s">
        <v>29123</v>
      </c>
      <c r="B1129" t="s">
        <v>36962</v>
      </c>
      <c r="C1129" t="s">
        <v>36963</v>
      </c>
      <c r="D1129" t="s">
        <v>21412</v>
      </c>
      <c r="E1129">
        <v>1</v>
      </c>
      <c r="F1129" t="s">
        <v>36964</v>
      </c>
      <c r="G1129" t="s">
        <v>38</v>
      </c>
      <c r="H1129" t="s">
        <v>37320</v>
      </c>
      <c r="I1129" t="s">
        <v>34212</v>
      </c>
      <c r="J1129" t="s">
        <v>33297</v>
      </c>
      <c r="K1129" t="s">
        <v>21308</v>
      </c>
      <c r="L1129" t="s">
        <v>33298</v>
      </c>
      <c r="M1129" t="s">
        <v>33343</v>
      </c>
      <c r="N1129" t="s">
        <v>21360</v>
      </c>
      <c r="O1129" t="s">
        <v>33344</v>
      </c>
      <c r="P1129" t="s">
        <v>21282</v>
      </c>
      <c r="Q1129" t="s">
        <v>33300</v>
      </c>
      <c r="T1129" t="s">
        <v>33349</v>
      </c>
      <c r="U1129" t="s">
        <v>37776</v>
      </c>
      <c r="V1129" t="s">
        <v>34104</v>
      </c>
      <c r="W1129" t="s">
        <v>36967</v>
      </c>
      <c r="X1129" t="s">
        <v>36968</v>
      </c>
      <c r="Y1129" t="s">
        <v>36969</v>
      </c>
      <c r="Z1129">
        <v>200</v>
      </c>
      <c r="AA1129">
        <v>171</v>
      </c>
      <c r="AB1129" t="s">
        <v>37018</v>
      </c>
      <c r="AC1129" t="s">
        <v>36990</v>
      </c>
      <c r="AD1129" t="s">
        <v>36971</v>
      </c>
      <c r="AE1129" t="s">
        <v>36972</v>
      </c>
      <c r="AF1129" t="s">
        <v>36973</v>
      </c>
      <c r="AH1129" t="s">
        <v>37757</v>
      </c>
      <c r="AJ1129" t="s">
        <v>36967</v>
      </c>
      <c r="AK1129" t="s">
        <v>33320</v>
      </c>
      <c r="AL1129" t="s">
        <v>186</v>
      </c>
      <c r="AM1129" t="s">
        <v>37777</v>
      </c>
      <c r="AN1129" t="s">
        <v>28824</v>
      </c>
      <c r="AQ1129" t="s">
        <v>28824</v>
      </c>
      <c r="AR1129" t="s">
        <v>34343</v>
      </c>
      <c r="AW1129" t="s">
        <v>37135</v>
      </c>
      <c r="AX1129" t="s">
        <v>37135</v>
      </c>
      <c r="AY1129" t="s">
        <v>37021</v>
      </c>
      <c r="BA1129" t="s">
        <v>353</v>
      </c>
      <c r="BB1129">
        <v>48</v>
      </c>
      <c r="BC1129" t="s">
        <v>37022</v>
      </c>
      <c r="BD1129" t="s">
        <v>28739</v>
      </c>
      <c r="BE1129" t="s">
        <v>36993</v>
      </c>
      <c r="BF1129">
        <v>0.2</v>
      </c>
      <c r="BG1129" t="str">
        <f>_xlfn.TEXTJOIN("-",TRUE,V1129,AL1129,I1129,BD1129,AR1129)</f>
        <v>AG-B6-CE-D3-ED</v>
      </c>
      <c r="BH1129" t="s">
        <v>38059</v>
      </c>
      <c r="BI1129" t="s">
        <v>38060</v>
      </c>
      <c r="BJ1129" t="s">
        <v>37780</v>
      </c>
      <c r="BK1129" cm="1">
        <f t="array" ref="BK1129">IF(LEN(TRIM(BG1129))=0,"",SUMPRODUCT(--(LEN(TRIM($BG$5:BG1129))&gt;0)))</f>
        <v>1106</v>
      </c>
      <c r="BL1129" t="str">
        <f t="shared" si="132"/>
        <v>00000000UQ</v>
      </c>
      <c r="BM1129" t="str">
        <f t="shared" si="133"/>
        <v>*00000000UQ*</v>
      </c>
      <c r="BN1129" t="s">
        <v>37778</v>
      </c>
      <c r="BO1129" t="str">
        <f>_xlfn.TEXTJOIN("-",TRUE,N1129,T1129)</f>
        <v>DAT004-M16</v>
      </c>
      <c r="CP1129" t="s">
        <v>37781</v>
      </c>
      <c r="CU1129">
        <v>13.99</v>
      </c>
      <c r="DT1129" t="s">
        <v>37026</v>
      </c>
      <c r="EC1129" s="7">
        <f>CU1129/(1-0.2)</f>
        <v>17.487500000000001</v>
      </c>
      <c r="EN1129" t="s">
        <v>36995</v>
      </c>
      <c r="EO1129">
        <v>1731138031</v>
      </c>
      <c r="EP1129" t="s">
        <v>36968</v>
      </c>
      <c r="EQ1129" t="s">
        <v>36996</v>
      </c>
      <c r="ER1129" t="s">
        <v>36997</v>
      </c>
      <c r="ES1129" t="s">
        <v>36967</v>
      </c>
      <c r="ET1129" t="s">
        <v>37761</v>
      </c>
      <c r="EU1129" t="s">
        <v>36999</v>
      </c>
      <c r="FB1129" t="s">
        <v>35377</v>
      </c>
      <c r="FC1129" t="s">
        <v>37782</v>
      </c>
      <c r="FD1129" t="s">
        <v>28824</v>
      </c>
      <c r="FF1129" t="s">
        <v>36990</v>
      </c>
      <c r="FG1129" t="s">
        <v>36990</v>
      </c>
      <c r="FH1129" t="s">
        <v>37781</v>
      </c>
      <c r="FI1129" t="s">
        <v>37762</v>
      </c>
      <c r="FJ1129" t="s">
        <v>37763</v>
      </c>
      <c r="FK1129" t="s">
        <v>37764</v>
      </c>
      <c r="FL1129" t="s">
        <v>37765</v>
      </c>
      <c r="FM1129" t="s">
        <v>37766</v>
      </c>
      <c r="FN1129" t="s">
        <v>37767</v>
      </c>
      <c r="FO1129" t="s">
        <v>37768</v>
      </c>
      <c r="FP1129" t="s">
        <v>37769</v>
      </c>
      <c r="FQ1129" t="s">
        <v>37028</v>
      </c>
      <c r="FR1129" t="s">
        <v>37008</v>
      </c>
      <c r="FS1129" t="s">
        <v>37009</v>
      </c>
      <c r="FT1129" t="s">
        <v>33320</v>
      </c>
      <c r="FU1129" t="s">
        <v>33320</v>
      </c>
      <c r="FV1129" t="s">
        <v>28824</v>
      </c>
      <c r="FW1129" t="s">
        <v>37030</v>
      </c>
      <c r="FX1129" t="s">
        <v>37031</v>
      </c>
      <c r="FY1129" t="s">
        <v>36971</v>
      </c>
      <c r="FZ1129" t="s">
        <v>36990</v>
      </c>
      <c r="GA1129" t="s">
        <v>37783</v>
      </c>
      <c r="GB1129" t="s">
        <v>36968</v>
      </c>
      <c r="GC1129" t="s">
        <v>37032</v>
      </c>
      <c r="GD1129" t="s">
        <v>37033</v>
      </c>
      <c r="GE1129" t="s">
        <v>37770</v>
      </c>
      <c r="GF1129" t="s">
        <v>37771</v>
      </c>
      <c r="GG1129" t="s">
        <v>37772</v>
      </c>
      <c r="GH1129" t="s">
        <v>37773</v>
      </c>
      <c r="GI1129" t="s">
        <v>37774</v>
      </c>
      <c r="GJ1129" t="s">
        <v>37034</v>
      </c>
      <c r="GK1129" t="s">
        <v>37035</v>
      </c>
      <c r="GL1129" t="s">
        <v>37784</v>
      </c>
      <c r="GM1129" t="s">
        <v>37785</v>
      </c>
      <c r="GN1129" t="s">
        <v>37786</v>
      </c>
      <c r="GO1129" t="s">
        <v>36973</v>
      </c>
      <c r="GP1129" t="s">
        <v>28824</v>
      </c>
      <c r="GQ1129" t="s">
        <v>37010</v>
      </c>
      <c r="GR1129" t="s">
        <v>36969</v>
      </c>
      <c r="GT1129" t="s">
        <v>37011</v>
      </c>
      <c r="GU1129">
        <f>GX1129/(1-0.2)</f>
        <v>17.5</v>
      </c>
      <c r="GV1129">
        <f>GX1129/(1-0.2)</f>
        <v>17.5</v>
      </c>
      <c r="GX1129">
        <v>14</v>
      </c>
      <c r="GY1129" t="s">
        <v>37012</v>
      </c>
      <c r="HA1129" t="s">
        <v>37013</v>
      </c>
      <c r="HE1129">
        <v>13.99</v>
      </c>
    </row>
    <row r="1130" spans="1:224">
      <c r="A1130" t="s">
        <v>29123</v>
      </c>
      <c r="B1130" t="s">
        <v>36962</v>
      </c>
      <c r="C1130" t="s">
        <v>36963</v>
      </c>
      <c r="D1130" t="s">
        <v>21412</v>
      </c>
      <c r="E1130">
        <v>1</v>
      </c>
      <c r="F1130" t="s">
        <v>36964</v>
      </c>
      <c r="G1130" t="s">
        <v>38</v>
      </c>
      <c r="H1130" t="s">
        <v>37320</v>
      </c>
      <c r="I1130" t="s">
        <v>34212</v>
      </c>
      <c r="J1130" t="s">
        <v>33297</v>
      </c>
      <c r="K1130" t="s">
        <v>21308</v>
      </c>
      <c r="L1130" t="s">
        <v>33298</v>
      </c>
      <c r="M1130" t="s">
        <v>33343</v>
      </c>
      <c r="N1130" t="s">
        <v>21360</v>
      </c>
      <c r="O1130" t="s">
        <v>33344</v>
      </c>
      <c r="P1130" t="s">
        <v>21282</v>
      </c>
      <c r="Q1130" t="s">
        <v>33300</v>
      </c>
      <c r="T1130" t="s">
        <v>33349</v>
      </c>
      <c r="U1130" t="s">
        <v>37776</v>
      </c>
      <c r="V1130" t="s">
        <v>34104</v>
      </c>
      <c r="W1130" t="s">
        <v>36967</v>
      </c>
      <c r="X1130" t="s">
        <v>36968</v>
      </c>
      <c r="Y1130" t="s">
        <v>36969</v>
      </c>
      <c r="Z1130">
        <v>200</v>
      </c>
      <c r="AA1130">
        <v>186</v>
      </c>
      <c r="AB1130" t="s">
        <v>37018</v>
      </c>
      <c r="AC1130" t="s">
        <v>36990</v>
      </c>
      <c r="AD1130" t="s">
        <v>36971</v>
      </c>
      <c r="AE1130" t="s">
        <v>36972</v>
      </c>
      <c r="AF1130" t="s">
        <v>36973</v>
      </c>
      <c r="AH1130" t="s">
        <v>37757</v>
      </c>
      <c r="AJ1130" t="s">
        <v>36967</v>
      </c>
      <c r="AK1130" t="s">
        <v>33320</v>
      </c>
      <c r="AL1130" t="s">
        <v>186</v>
      </c>
      <c r="AM1130" t="s">
        <v>37777</v>
      </c>
      <c r="AN1130" t="s">
        <v>28795</v>
      </c>
      <c r="AQ1130" t="s">
        <v>28795</v>
      </c>
      <c r="AR1130" t="s">
        <v>34345</v>
      </c>
      <c r="AW1130" t="s">
        <v>37135</v>
      </c>
      <c r="AX1130" t="s">
        <v>37135</v>
      </c>
      <c r="AY1130" t="s">
        <v>37021</v>
      </c>
      <c r="BA1130" t="s">
        <v>353</v>
      </c>
      <c r="BB1130">
        <v>48</v>
      </c>
      <c r="BC1130" t="s">
        <v>37022</v>
      </c>
      <c r="BD1130" t="s">
        <v>28739</v>
      </c>
      <c r="BE1130" t="s">
        <v>36993</v>
      </c>
      <c r="BF1130">
        <v>0.2</v>
      </c>
      <c r="BG1130" t="str">
        <f>_xlfn.TEXTJOIN("-",TRUE,V1130,AL1130,I1130,BD1130,AR1130)</f>
        <v>AG-B6-CE-D3-EE</v>
      </c>
      <c r="BH1130" t="s">
        <v>38061</v>
      </c>
      <c r="BI1130" t="s">
        <v>38062</v>
      </c>
      <c r="BJ1130" t="s">
        <v>37789</v>
      </c>
      <c r="BK1130" cm="1">
        <f t="array" ref="BK1130">IF(LEN(TRIM(BG1130))=0,"",SUMPRODUCT(--(LEN(TRIM($BG$5:BG1130))&gt;0)))</f>
        <v>1107</v>
      </c>
      <c r="BL1130" t="str">
        <f>IF(BK1130&lt;&gt;"",_xlfn.BASE(BK1130,36,10),"")</f>
        <v>00000000UR</v>
      </c>
      <c r="BM1130" t="str">
        <f>IF(BL1130&lt;&gt;"","*"&amp;BL1130&amp;"*","")</f>
        <v>*00000000UR*</v>
      </c>
      <c r="BN1130" t="s">
        <v>37787</v>
      </c>
      <c r="BO1130" t="str">
        <f>_xlfn.TEXTJOIN("-",TRUE,N1130,T1130)</f>
        <v>DAT004-M16</v>
      </c>
      <c r="CP1130" t="s">
        <v>37781</v>
      </c>
      <c r="CU1130">
        <v>13.99</v>
      </c>
      <c r="DT1130" t="s">
        <v>37026</v>
      </c>
      <c r="EC1130" s="7">
        <f t="shared" ref="EC1130:EC1193" si="134">CU1130/(1-0.2)</f>
        <v>17.487500000000001</v>
      </c>
      <c r="EN1130" t="s">
        <v>36995</v>
      </c>
      <c r="EO1130">
        <v>1731138031</v>
      </c>
      <c r="EP1130" t="s">
        <v>36968</v>
      </c>
      <c r="EQ1130" t="s">
        <v>36996</v>
      </c>
      <c r="ER1130" t="s">
        <v>36997</v>
      </c>
      <c r="ES1130" t="s">
        <v>36967</v>
      </c>
      <c r="ET1130" t="s">
        <v>37761</v>
      </c>
      <c r="EU1130" t="s">
        <v>36999</v>
      </c>
      <c r="FB1130" t="s">
        <v>35377</v>
      </c>
      <c r="FC1130" t="s">
        <v>37782</v>
      </c>
      <c r="FD1130" t="s">
        <v>28795</v>
      </c>
      <c r="FF1130" t="s">
        <v>36990</v>
      </c>
      <c r="FG1130" t="s">
        <v>36990</v>
      </c>
      <c r="FH1130" t="s">
        <v>37781</v>
      </c>
      <c r="FI1130" t="s">
        <v>37762</v>
      </c>
      <c r="FJ1130" t="s">
        <v>37763</v>
      </c>
      <c r="FK1130" t="s">
        <v>37764</v>
      </c>
      <c r="FL1130" t="s">
        <v>37765</v>
      </c>
      <c r="FM1130" t="s">
        <v>37766</v>
      </c>
      <c r="FN1130" t="s">
        <v>37767</v>
      </c>
      <c r="FO1130" t="s">
        <v>37768</v>
      </c>
      <c r="FP1130" t="s">
        <v>37769</v>
      </c>
      <c r="FQ1130" t="s">
        <v>37028</v>
      </c>
      <c r="FR1130" t="s">
        <v>37008</v>
      </c>
      <c r="FS1130" t="s">
        <v>37009</v>
      </c>
      <c r="FT1130" t="s">
        <v>33320</v>
      </c>
      <c r="FU1130" t="s">
        <v>33320</v>
      </c>
      <c r="FV1130" t="s">
        <v>28795</v>
      </c>
      <c r="FW1130" t="s">
        <v>37030</v>
      </c>
      <c r="FX1130" t="s">
        <v>37031</v>
      </c>
      <c r="FY1130" t="s">
        <v>36971</v>
      </c>
      <c r="FZ1130" t="s">
        <v>36990</v>
      </c>
      <c r="GA1130" t="s">
        <v>37783</v>
      </c>
      <c r="GB1130" t="s">
        <v>36968</v>
      </c>
      <c r="GC1130" t="s">
        <v>37032</v>
      </c>
      <c r="GD1130" t="s">
        <v>37033</v>
      </c>
      <c r="GE1130" t="s">
        <v>37770</v>
      </c>
      <c r="GF1130" t="s">
        <v>37771</v>
      </c>
      <c r="GG1130" t="s">
        <v>37772</v>
      </c>
      <c r="GH1130" t="s">
        <v>37773</v>
      </c>
      <c r="GI1130" t="s">
        <v>37774</v>
      </c>
      <c r="GJ1130" t="s">
        <v>37034</v>
      </c>
      <c r="GK1130" t="s">
        <v>37035</v>
      </c>
      <c r="GL1130" t="s">
        <v>37784</v>
      </c>
      <c r="GM1130" t="s">
        <v>37785</v>
      </c>
      <c r="GN1130" t="s">
        <v>37786</v>
      </c>
      <c r="GO1130" t="s">
        <v>36973</v>
      </c>
      <c r="GP1130" t="s">
        <v>28795</v>
      </c>
      <c r="GQ1130" t="s">
        <v>37010</v>
      </c>
      <c r="GR1130" t="s">
        <v>36969</v>
      </c>
      <c r="GT1130" t="s">
        <v>37011</v>
      </c>
      <c r="GU1130">
        <f t="shared" ref="GU1130:GU1193" si="135">GX1130/(1-0.2)</f>
        <v>17.5</v>
      </c>
      <c r="GV1130">
        <f t="shared" ref="GV1130:GV1193" si="136">GX1130/(1-0.2)</f>
        <v>17.5</v>
      </c>
      <c r="GX1130">
        <v>14</v>
      </c>
      <c r="GY1130" t="s">
        <v>37012</v>
      </c>
      <c r="HA1130" t="s">
        <v>37013</v>
      </c>
      <c r="HE1130">
        <v>13.99</v>
      </c>
    </row>
    <row r="1131" spans="1:224">
      <c r="A1131" t="s">
        <v>29123</v>
      </c>
      <c r="B1131" t="s">
        <v>36962</v>
      </c>
      <c r="C1131" t="s">
        <v>36963</v>
      </c>
      <c r="D1131" t="s">
        <v>21412</v>
      </c>
      <c r="E1131">
        <v>1</v>
      </c>
      <c r="F1131" t="s">
        <v>36964</v>
      </c>
      <c r="G1131" t="s">
        <v>38</v>
      </c>
      <c r="H1131" t="s">
        <v>37320</v>
      </c>
      <c r="I1131" t="s">
        <v>34212</v>
      </c>
      <c r="J1131" t="s">
        <v>33297</v>
      </c>
      <c r="K1131" t="s">
        <v>21308</v>
      </c>
      <c r="L1131" t="s">
        <v>33298</v>
      </c>
      <c r="M1131" t="s">
        <v>33343</v>
      </c>
      <c r="N1131" t="s">
        <v>21360</v>
      </c>
      <c r="O1131" t="s">
        <v>33344</v>
      </c>
      <c r="P1131" t="s">
        <v>21282</v>
      </c>
      <c r="Q1131" t="s">
        <v>33300</v>
      </c>
      <c r="T1131" t="s">
        <v>33349</v>
      </c>
      <c r="U1131" t="s">
        <v>37776</v>
      </c>
      <c r="V1131" t="s">
        <v>34104</v>
      </c>
      <c r="W1131" t="s">
        <v>36967</v>
      </c>
      <c r="X1131" t="s">
        <v>36968</v>
      </c>
      <c r="Y1131" t="s">
        <v>36969</v>
      </c>
      <c r="Z1131">
        <v>200</v>
      </c>
      <c r="AA1131">
        <v>195</v>
      </c>
      <c r="AB1131" t="s">
        <v>37018</v>
      </c>
      <c r="AC1131" t="s">
        <v>36990</v>
      </c>
      <c r="AD1131" t="s">
        <v>36971</v>
      </c>
      <c r="AE1131" t="s">
        <v>36972</v>
      </c>
      <c r="AF1131" t="s">
        <v>36973</v>
      </c>
      <c r="AH1131" t="s">
        <v>37757</v>
      </c>
      <c r="AJ1131" t="s">
        <v>36967</v>
      </c>
      <c r="AK1131" t="s">
        <v>33320</v>
      </c>
      <c r="AL1131" t="s">
        <v>186</v>
      </c>
      <c r="AM1131" t="s">
        <v>37777</v>
      </c>
      <c r="AN1131" t="s">
        <v>28789</v>
      </c>
      <c r="AQ1131" t="s">
        <v>28789</v>
      </c>
      <c r="AR1131" t="s">
        <v>34347</v>
      </c>
      <c r="AW1131" t="s">
        <v>37135</v>
      </c>
      <c r="AX1131" t="s">
        <v>37135</v>
      </c>
      <c r="AY1131" t="s">
        <v>37021</v>
      </c>
      <c r="BA1131" t="s">
        <v>353</v>
      </c>
      <c r="BB1131">
        <v>48</v>
      </c>
      <c r="BC1131" t="s">
        <v>37022</v>
      </c>
      <c r="BD1131" t="s">
        <v>28739</v>
      </c>
      <c r="BE1131" t="s">
        <v>36993</v>
      </c>
      <c r="BF1131">
        <v>0.2</v>
      </c>
      <c r="BG1131" t="str">
        <f>_xlfn.TEXTJOIN("-",TRUE,V1131,AL1131,I1131,BD1131,AR1131)</f>
        <v>AG-B6-CE-D3-EF</v>
      </c>
      <c r="BH1131" t="s">
        <v>38063</v>
      </c>
      <c r="BI1131" t="s">
        <v>38064</v>
      </c>
      <c r="BJ1131" t="s">
        <v>37792</v>
      </c>
      <c r="BK1131" cm="1">
        <f t="array" ref="BK1131">IF(LEN(TRIM(BG1131))=0,"",SUMPRODUCT(--(LEN(TRIM($BG$5:BG1131))&gt;0)))</f>
        <v>1108</v>
      </c>
      <c r="BL1131" t="str">
        <f>IF(BK1131&lt;&gt;"",_xlfn.BASE(BK1131,36,10),"")</f>
        <v>00000000US</v>
      </c>
      <c r="BM1131" t="str">
        <f>IF(BL1131&lt;&gt;"","*"&amp;BL1131&amp;"*","")</f>
        <v>*00000000US*</v>
      </c>
      <c r="BN1131" t="s">
        <v>37790</v>
      </c>
      <c r="BO1131" t="str">
        <f>_xlfn.TEXTJOIN("-",TRUE,N1131,T1131)</f>
        <v>DAT004-M16</v>
      </c>
      <c r="CP1131" t="s">
        <v>37781</v>
      </c>
      <c r="CU1131">
        <v>13.99</v>
      </c>
      <c r="DT1131" t="s">
        <v>37026</v>
      </c>
      <c r="EC1131" s="7">
        <f t="shared" si="134"/>
        <v>17.487500000000001</v>
      </c>
      <c r="EN1131" t="s">
        <v>36995</v>
      </c>
      <c r="EO1131">
        <v>1731138031</v>
      </c>
      <c r="EP1131" t="s">
        <v>36968</v>
      </c>
      <c r="EQ1131" t="s">
        <v>36996</v>
      </c>
      <c r="ER1131" t="s">
        <v>36997</v>
      </c>
      <c r="ES1131" t="s">
        <v>36967</v>
      </c>
      <c r="ET1131" t="s">
        <v>37761</v>
      </c>
      <c r="EU1131" t="s">
        <v>36999</v>
      </c>
      <c r="FB1131" t="s">
        <v>35377</v>
      </c>
      <c r="FC1131" t="s">
        <v>37782</v>
      </c>
      <c r="FD1131" t="s">
        <v>28789</v>
      </c>
      <c r="FF1131" t="s">
        <v>36990</v>
      </c>
      <c r="FG1131" t="s">
        <v>36990</v>
      </c>
      <c r="FH1131" t="s">
        <v>37781</v>
      </c>
      <c r="FI1131" t="s">
        <v>37762</v>
      </c>
      <c r="FJ1131" t="s">
        <v>37763</v>
      </c>
      <c r="FK1131" t="s">
        <v>37764</v>
      </c>
      <c r="FL1131" t="s">
        <v>37765</v>
      </c>
      <c r="FM1131" t="s">
        <v>37766</v>
      </c>
      <c r="FN1131" t="s">
        <v>37767</v>
      </c>
      <c r="FO1131" t="s">
        <v>37768</v>
      </c>
      <c r="FP1131" t="s">
        <v>37769</v>
      </c>
      <c r="FQ1131" t="s">
        <v>37028</v>
      </c>
      <c r="FR1131" t="s">
        <v>37008</v>
      </c>
      <c r="FS1131" t="s">
        <v>37009</v>
      </c>
      <c r="FT1131" t="s">
        <v>33320</v>
      </c>
      <c r="FU1131" t="s">
        <v>33320</v>
      </c>
      <c r="FV1131" t="s">
        <v>28789</v>
      </c>
      <c r="FW1131" t="s">
        <v>37030</v>
      </c>
      <c r="FX1131" t="s">
        <v>37031</v>
      </c>
      <c r="FY1131" t="s">
        <v>36971</v>
      </c>
      <c r="FZ1131" t="s">
        <v>36990</v>
      </c>
      <c r="GA1131" t="s">
        <v>37783</v>
      </c>
      <c r="GB1131" t="s">
        <v>36968</v>
      </c>
      <c r="GC1131" t="s">
        <v>37032</v>
      </c>
      <c r="GD1131" t="s">
        <v>37033</v>
      </c>
      <c r="GE1131" t="s">
        <v>37770</v>
      </c>
      <c r="GF1131" t="s">
        <v>37771</v>
      </c>
      <c r="GG1131" t="s">
        <v>37772</v>
      </c>
      <c r="GH1131" t="s">
        <v>37773</v>
      </c>
      <c r="GI1131" t="s">
        <v>37774</v>
      </c>
      <c r="GJ1131" t="s">
        <v>37034</v>
      </c>
      <c r="GK1131" t="s">
        <v>37035</v>
      </c>
      <c r="GL1131" t="s">
        <v>37784</v>
      </c>
      <c r="GM1131" t="s">
        <v>37785</v>
      </c>
      <c r="GN1131" t="s">
        <v>37786</v>
      </c>
      <c r="GO1131" t="s">
        <v>36973</v>
      </c>
      <c r="GP1131" t="s">
        <v>28789</v>
      </c>
      <c r="GQ1131" t="s">
        <v>37010</v>
      </c>
      <c r="GR1131" t="s">
        <v>36969</v>
      </c>
      <c r="GT1131" t="s">
        <v>37011</v>
      </c>
      <c r="GU1131">
        <f t="shared" si="135"/>
        <v>17.5</v>
      </c>
      <c r="GV1131">
        <f t="shared" si="136"/>
        <v>17.5</v>
      </c>
      <c r="GX1131">
        <v>14</v>
      </c>
      <c r="GY1131" t="s">
        <v>37012</v>
      </c>
      <c r="HA1131" t="s">
        <v>37013</v>
      </c>
      <c r="HE1131">
        <v>13.99</v>
      </c>
    </row>
    <row r="1132" spans="1:224">
      <c r="A1132" t="s">
        <v>29123</v>
      </c>
      <c r="B1132" t="s">
        <v>36962</v>
      </c>
      <c r="C1132" t="s">
        <v>36963</v>
      </c>
      <c r="D1132" t="s">
        <v>21412</v>
      </c>
      <c r="E1132">
        <v>1</v>
      </c>
      <c r="F1132" t="s">
        <v>36964</v>
      </c>
      <c r="G1132" t="s">
        <v>38</v>
      </c>
      <c r="H1132" t="s">
        <v>37320</v>
      </c>
      <c r="I1132" t="s">
        <v>34212</v>
      </c>
      <c r="J1132" t="s">
        <v>33297</v>
      </c>
      <c r="K1132" t="s">
        <v>21308</v>
      </c>
      <c r="L1132" t="s">
        <v>33298</v>
      </c>
      <c r="M1132" t="s">
        <v>33343</v>
      </c>
      <c r="N1132" t="s">
        <v>21360</v>
      </c>
      <c r="O1132" t="s">
        <v>33344</v>
      </c>
      <c r="P1132" t="s">
        <v>21282</v>
      </c>
      <c r="Q1132" t="s">
        <v>33300</v>
      </c>
      <c r="T1132" t="s">
        <v>33349</v>
      </c>
      <c r="U1132" t="s">
        <v>37776</v>
      </c>
      <c r="V1132" t="s">
        <v>34104</v>
      </c>
      <c r="W1132" t="s">
        <v>36967</v>
      </c>
      <c r="X1132" t="s">
        <v>36968</v>
      </c>
      <c r="Y1132" t="s">
        <v>36969</v>
      </c>
      <c r="Z1132">
        <v>300</v>
      </c>
      <c r="AA1132">
        <v>221</v>
      </c>
      <c r="AB1132" t="s">
        <v>37018</v>
      </c>
      <c r="AC1132" t="s">
        <v>36990</v>
      </c>
      <c r="AD1132" t="s">
        <v>36971</v>
      </c>
      <c r="AE1132" t="s">
        <v>36972</v>
      </c>
      <c r="AF1132" t="s">
        <v>36973</v>
      </c>
      <c r="AH1132" t="s">
        <v>37757</v>
      </c>
      <c r="AJ1132" t="s">
        <v>36967</v>
      </c>
      <c r="AK1132" t="s">
        <v>33320</v>
      </c>
      <c r="AL1132" t="s">
        <v>186</v>
      </c>
      <c r="AM1132" t="s">
        <v>37777</v>
      </c>
      <c r="AN1132" t="s">
        <v>29088</v>
      </c>
      <c r="AQ1132" t="s">
        <v>29088</v>
      </c>
      <c r="AR1132" t="s">
        <v>34349</v>
      </c>
      <c r="AW1132" t="s">
        <v>37135</v>
      </c>
      <c r="AX1132" t="s">
        <v>37135</v>
      </c>
      <c r="AY1132" t="s">
        <v>37021</v>
      </c>
      <c r="BA1132" t="s">
        <v>353</v>
      </c>
      <c r="BB1132">
        <v>48</v>
      </c>
      <c r="BC1132" t="s">
        <v>37048</v>
      </c>
      <c r="BD1132" t="s">
        <v>34259</v>
      </c>
      <c r="BE1132" t="s">
        <v>36993</v>
      </c>
      <c r="BF1132">
        <v>0.2</v>
      </c>
      <c r="BG1132" t="str">
        <f>_xlfn.TEXTJOIN("-",TRUE,V1132,AL1132,I1132,BD1132,AR1132)</f>
        <v>AG-B6-CE-D4-EG</v>
      </c>
      <c r="BH1132" t="s">
        <v>38065</v>
      </c>
      <c r="BI1132" t="s">
        <v>38066</v>
      </c>
      <c r="BJ1132" t="s">
        <v>37795</v>
      </c>
      <c r="BK1132" cm="1">
        <f t="array" ref="BK1132">IF(LEN(TRIM(BG1132))=0,"",SUMPRODUCT(--(LEN(TRIM($BG$5:BG1132))&gt;0)))</f>
        <v>1109</v>
      </c>
      <c r="BL1132" t="str">
        <f>IF(BK1132&lt;&gt;"",_xlfn.BASE(BK1132,36,10),"")</f>
        <v>00000000UT</v>
      </c>
      <c r="BM1132" t="str">
        <f>IF(BL1132&lt;&gt;"","*"&amp;BL1132&amp;"*","")</f>
        <v>*00000000UT*</v>
      </c>
      <c r="BN1132" t="s">
        <v>37793</v>
      </c>
      <c r="BO1132" t="str">
        <f>_xlfn.TEXTJOIN("-",TRUE,N1132,T1132)</f>
        <v>DAT004-M16</v>
      </c>
      <c r="CP1132" t="s">
        <v>37781</v>
      </c>
      <c r="CU1132">
        <v>13.99</v>
      </c>
      <c r="DT1132" t="s">
        <v>37026</v>
      </c>
      <c r="EC1132" s="7">
        <f t="shared" si="134"/>
        <v>17.487500000000001</v>
      </c>
      <c r="EN1132" t="s">
        <v>36995</v>
      </c>
      <c r="EO1132">
        <v>1731138031</v>
      </c>
      <c r="EP1132" t="s">
        <v>36968</v>
      </c>
      <c r="EQ1132" t="s">
        <v>36996</v>
      </c>
      <c r="ER1132" t="s">
        <v>36997</v>
      </c>
      <c r="ES1132" t="s">
        <v>36967</v>
      </c>
      <c r="ET1132" t="s">
        <v>37761</v>
      </c>
      <c r="EU1132" t="s">
        <v>36999</v>
      </c>
      <c r="FB1132" t="s">
        <v>35377</v>
      </c>
      <c r="FC1132" t="s">
        <v>37782</v>
      </c>
      <c r="FD1132" t="s">
        <v>29088</v>
      </c>
      <c r="FF1132" t="s">
        <v>36990</v>
      </c>
      <c r="FG1132" t="s">
        <v>36990</v>
      </c>
      <c r="FH1132" t="s">
        <v>37781</v>
      </c>
      <c r="FI1132" t="s">
        <v>37762</v>
      </c>
      <c r="FJ1132" t="s">
        <v>37763</v>
      </c>
      <c r="FK1132" t="s">
        <v>37764</v>
      </c>
      <c r="FL1132" t="s">
        <v>37765</v>
      </c>
      <c r="FM1132" t="s">
        <v>37766</v>
      </c>
      <c r="FN1132" t="s">
        <v>37767</v>
      </c>
      <c r="FO1132" t="s">
        <v>37768</v>
      </c>
      <c r="FP1132" t="s">
        <v>37769</v>
      </c>
      <c r="FQ1132" t="s">
        <v>37028</v>
      </c>
      <c r="FR1132" t="s">
        <v>37008</v>
      </c>
      <c r="FS1132" t="s">
        <v>37009</v>
      </c>
      <c r="FT1132" t="s">
        <v>33320</v>
      </c>
      <c r="FU1132" t="s">
        <v>33320</v>
      </c>
      <c r="FV1132" t="s">
        <v>29088</v>
      </c>
      <c r="FW1132" t="s">
        <v>37030</v>
      </c>
      <c r="FX1132" t="s">
        <v>37031</v>
      </c>
      <c r="FY1132" t="s">
        <v>36971</v>
      </c>
      <c r="FZ1132" t="s">
        <v>36990</v>
      </c>
      <c r="GA1132" t="s">
        <v>37783</v>
      </c>
      <c r="GB1132" t="s">
        <v>36968</v>
      </c>
      <c r="GC1132" t="s">
        <v>37032</v>
      </c>
      <c r="GD1132" t="s">
        <v>37033</v>
      </c>
      <c r="GE1132" t="s">
        <v>37770</v>
      </c>
      <c r="GF1132" t="s">
        <v>37771</v>
      </c>
      <c r="GG1132" t="s">
        <v>37772</v>
      </c>
      <c r="GH1132" t="s">
        <v>37773</v>
      </c>
      <c r="GI1132" t="s">
        <v>37774</v>
      </c>
      <c r="GJ1132" t="s">
        <v>37034</v>
      </c>
      <c r="GK1132" t="s">
        <v>37035</v>
      </c>
      <c r="GL1132" t="s">
        <v>37784</v>
      </c>
      <c r="GM1132" t="s">
        <v>37785</v>
      </c>
      <c r="GN1132" t="s">
        <v>37786</v>
      </c>
      <c r="GO1132" t="s">
        <v>36973</v>
      </c>
      <c r="GP1132" t="s">
        <v>29088</v>
      </c>
      <c r="GQ1132" t="s">
        <v>37010</v>
      </c>
      <c r="GR1132" t="s">
        <v>36969</v>
      </c>
      <c r="GT1132" t="s">
        <v>37011</v>
      </c>
      <c r="GU1132">
        <f t="shared" si="135"/>
        <v>17.5</v>
      </c>
      <c r="GV1132">
        <f t="shared" si="136"/>
        <v>17.5</v>
      </c>
      <c r="GX1132">
        <v>14</v>
      </c>
      <c r="GY1132" t="s">
        <v>37012</v>
      </c>
      <c r="HA1132" t="s">
        <v>37013</v>
      </c>
      <c r="HE1132">
        <v>13.99</v>
      </c>
    </row>
    <row r="1133" spans="1:224">
      <c r="A1133" t="s">
        <v>29123</v>
      </c>
      <c r="B1133" t="s">
        <v>36962</v>
      </c>
      <c r="C1133" t="s">
        <v>36963</v>
      </c>
      <c r="D1133" t="s">
        <v>21412</v>
      </c>
      <c r="E1133">
        <v>1</v>
      </c>
      <c r="F1133" t="s">
        <v>36964</v>
      </c>
      <c r="G1133" t="s">
        <v>38</v>
      </c>
      <c r="H1133" t="s">
        <v>37320</v>
      </c>
      <c r="I1133" t="s">
        <v>34212</v>
      </c>
      <c r="J1133" t="s">
        <v>33297</v>
      </c>
      <c r="K1133" t="s">
        <v>21308</v>
      </c>
      <c r="L1133" t="s">
        <v>33298</v>
      </c>
      <c r="M1133" t="s">
        <v>33343</v>
      </c>
      <c r="N1133" t="s">
        <v>21360</v>
      </c>
      <c r="O1133" t="s">
        <v>33344</v>
      </c>
      <c r="P1133" t="s">
        <v>21282</v>
      </c>
      <c r="Q1133" t="s">
        <v>33300</v>
      </c>
      <c r="T1133" t="s">
        <v>33349</v>
      </c>
      <c r="U1133" t="s">
        <v>37776</v>
      </c>
      <c r="V1133" t="s">
        <v>34104</v>
      </c>
      <c r="W1133" t="s">
        <v>36967</v>
      </c>
      <c r="X1133" t="s">
        <v>36968</v>
      </c>
      <c r="Y1133" t="s">
        <v>36969</v>
      </c>
      <c r="Z1133">
        <v>300</v>
      </c>
      <c r="AA1133">
        <v>236</v>
      </c>
      <c r="AB1133" t="s">
        <v>37018</v>
      </c>
      <c r="AC1133" t="s">
        <v>36990</v>
      </c>
      <c r="AD1133" t="s">
        <v>36971</v>
      </c>
      <c r="AE1133" t="s">
        <v>36972</v>
      </c>
      <c r="AF1133" t="s">
        <v>36973</v>
      </c>
      <c r="AH1133" t="s">
        <v>37757</v>
      </c>
      <c r="AJ1133" t="s">
        <v>36967</v>
      </c>
      <c r="AK1133" t="s">
        <v>33320</v>
      </c>
      <c r="AL1133" t="s">
        <v>186</v>
      </c>
      <c r="AM1133" t="s">
        <v>37777</v>
      </c>
      <c r="AN1133" t="s">
        <v>29128</v>
      </c>
      <c r="AQ1133" t="s">
        <v>29128</v>
      </c>
      <c r="AR1133" t="s">
        <v>34351</v>
      </c>
      <c r="AW1133" t="s">
        <v>37135</v>
      </c>
      <c r="AX1133" t="s">
        <v>37135</v>
      </c>
      <c r="AY1133" t="s">
        <v>37021</v>
      </c>
      <c r="BA1133" t="s">
        <v>353</v>
      </c>
      <c r="BB1133">
        <v>48</v>
      </c>
      <c r="BC1133" t="s">
        <v>37048</v>
      </c>
      <c r="BD1133" t="s">
        <v>34259</v>
      </c>
      <c r="BE1133" t="s">
        <v>36993</v>
      </c>
      <c r="BF1133">
        <v>0.2</v>
      </c>
      <c r="BG1133" t="str">
        <f>_xlfn.TEXTJOIN("-",TRUE,V1133,AL1133,I1133,BD1133,AR1133)</f>
        <v>AG-B6-CE-D4-EH</v>
      </c>
      <c r="BH1133" t="s">
        <v>38067</v>
      </c>
      <c r="BI1133" t="s">
        <v>38068</v>
      </c>
      <c r="BJ1133" t="s">
        <v>37798</v>
      </c>
      <c r="BK1133" cm="1">
        <f t="array" ref="BK1133">IF(LEN(TRIM(BG1133))=0,"",SUMPRODUCT(--(LEN(TRIM($BG$5:BG1133))&gt;0)))</f>
        <v>1110</v>
      </c>
      <c r="BL1133" t="str">
        <f>IF(BK1133&lt;&gt;"",_xlfn.BASE(BK1133,36,10),"")</f>
        <v>00000000UU</v>
      </c>
      <c r="BM1133" t="str">
        <f>IF(BL1133&lt;&gt;"","*"&amp;BL1133&amp;"*","")</f>
        <v>*00000000UU*</v>
      </c>
      <c r="BN1133" t="s">
        <v>37796</v>
      </c>
      <c r="BO1133" t="str">
        <f>_xlfn.TEXTJOIN("-",TRUE,N1133,T1133)</f>
        <v>DAT004-M16</v>
      </c>
      <c r="CP1133" t="s">
        <v>37781</v>
      </c>
      <c r="CU1133">
        <v>13.99</v>
      </c>
      <c r="DT1133" t="s">
        <v>37026</v>
      </c>
      <c r="EC1133" s="7">
        <f t="shared" si="134"/>
        <v>17.487500000000001</v>
      </c>
      <c r="EN1133" t="s">
        <v>36995</v>
      </c>
      <c r="EO1133">
        <v>1731138031</v>
      </c>
      <c r="EP1133" t="s">
        <v>36968</v>
      </c>
      <c r="EQ1133" t="s">
        <v>36996</v>
      </c>
      <c r="ER1133" t="s">
        <v>36997</v>
      </c>
      <c r="ES1133" t="s">
        <v>36967</v>
      </c>
      <c r="ET1133" t="s">
        <v>37761</v>
      </c>
      <c r="EU1133" t="s">
        <v>36999</v>
      </c>
      <c r="FB1133" t="s">
        <v>35377</v>
      </c>
      <c r="FC1133" t="s">
        <v>37782</v>
      </c>
      <c r="FD1133" t="s">
        <v>37799</v>
      </c>
      <c r="FF1133" t="s">
        <v>36990</v>
      </c>
      <c r="FG1133" t="s">
        <v>36990</v>
      </c>
      <c r="FH1133" t="s">
        <v>37781</v>
      </c>
      <c r="FI1133" t="s">
        <v>37762</v>
      </c>
      <c r="FJ1133" t="s">
        <v>37763</v>
      </c>
      <c r="FK1133" t="s">
        <v>37764</v>
      </c>
      <c r="FL1133" t="s">
        <v>37765</v>
      </c>
      <c r="FM1133" t="s">
        <v>37766</v>
      </c>
      <c r="FN1133" t="s">
        <v>37767</v>
      </c>
      <c r="FO1133" t="s">
        <v>37768</v>
      </c>
      <c r="FP1133" t="s">
        <v>37769</v>
      </c>
      <c r="FQ1133" t="s">
        <v>37028</v>
      </c>
      <c r="FR1133" t="s">
        <v>37008</v>
      </c>
      <c r="FS1133" t="s">
        <v>37009</v>
      </c>
      <c r="FT1133" t="s">
        <v>33320</v>
      </c>
      <c r="FU1133" t="s">
        <v>33320</v>
      </c>
      <c r="FV1133" t="s">
        <v>37799</v>
      </c>
      <c r="FW1133" t="s">
        <v>37030</v>
      </c>
      <c r="FX1133" t="s">
        <v>37031</v>
      </c>
      <c r="FY1133" t="s">
        <v>36971</v>
      </c>
      <c r="FZ1133" t="s">
        <v>36990</v>
      </c>
      <c r="GA1133" t="s">
        <v>37783</v>
      </c>
      <c r="GB1133" t="s">
        <v>36968</v>
      </c>
      <c r="GC1133" t="s">
        <v>37032</v>
      </c>
      <c r="GD1133" t="s">
        <v>37033</v>
      </c>
      <c r="GE1133" t="s">
        <v>37770</v>
      </c>
      <c r="GF1133" t="s">
        <v>37771</v>
      </c>
      <c r="GG1133" t="s">
        <v>37772</v>
      </c>
      <c r="GH1133" t="s">
        <v>37773</v>
      </c>
      <c r="GI1133" t="s">
        <v>37774</v>
      </c>
      <c r="GJ1133" t="s">
        <v>37034</v>
      </c>
      <c r="GK1133" t="s">
        <v>37035</v>
      </c>
      <c r="GL1133" t="s">
        <v>37784</v>
      </c>
      <c r="GM1133" t="s">
        <v>37785</v>
      </c>
      <c r="GN1133" t="s">
        <v>37786</v>
      </c>
      <c r="GO1133" t="s">
        <v>36973</v>
      </c>
      <c r="GP1133" t="s">
        <v>37799</v>
      </c>
      <c r="GQ1133" t="s">
        <v>37010</v>
      </c>
      <c r="GR1133" t="s">
        <v>36969</v>
      </c>
      <c r="GT1133" t="s">
        <v>37011</v>
      </c>
      <c r="GU1133">
        <f t="shared" si="135"/>
        <v>17.5</v>
      </c>
      <c r="GV1133">
        <f t="shared" si="136"/>
        <v>17.5</v>
      </c>
      <c r="GX1133">
        <v>14</v>
      </c>
      <c r="GY1133" t="s">
        <v>37012</v>
      </c>
      <c r="HA1133" t="s">
        <v>37013</v>
      </c>
      <c r="HE1133">
        <v>13.99</v>
      </c>
    </row>
    <row r="1134" spans="1:224">
      <c r="A1134" t="s">
        <v>29123</v>
      </c>
      <c r="B1134" t="s">
        <v>36962</v>
      </c>
      <c r="C1134" t="s">
        <v>36963</v>
      </c>
      <c r="D1134" t="s">
        <v>21412</v>
      </c>
      <c r="E1134">
        <v>1</v>
      </c>
      <c r="F1134" t="s">
        <v>36964</v>
      </c>
      <c r="G1134" t="s">
        <v>38</v>
      </c>
      <c r="H1134" t="s">
        <v>37320</v>
      </c>
      <c r="I1134" t="s">
        <v>34212</v>
      </c>
      <c r="J1134" t="s">
        <v>33297</v>
      </c>
      <c r="K1134" t="s">
        <v>21308</v>
      </c>
      <c r="L1134" t="s">
        <v>33298</v>
      </c>
      <c r="M1134" t="s">
        <v>33343</v>
      </c>
      <c r="N1134" t="s">
        <v>21360</v>
      </c>
      <c r="O1134" t="s">
        <v>33344</v>
      </c>
      <c r="P1134" t="s">
        <v>21282</v>
      </c>
      <c r="Q1134" t="s">
        <v>33300</v>
      </c>
      <c r="T1134" t="s">
        <v>33349</v>
      </c>
      <c r="U1134" t="s">
        <v>37776</v>
      </c>
      <c r="V1134" t="s">
        <v>34104</v>
      </c>
      <c r="W1134" t="s">
        <v>36967</v>
      </c>
      <c r="X1134" t="s">
        <v>36968</v>
      </c>
      <c r="Y1134" t="s">
        <v>36969</v>
      </c>
      <c r="Z1134">
        <v>300</v>
      </c>
      <c r="AA1134">
        <v>271</v>
      </c>
      <c r="AB1134" t="s">
        <v>37056</v>
      </c>
      <c r="AC1134" t="s">
        <v>36990</v>
      </c>
      <c r="AD1134" t="s">
        <v>36971</v>
      </c>
      <c r="AE1134" t="s">
        <v>36972</v>
      </c>
      <c r="AF1134" t="s">
        <v>36973</v>
      </c>
      <c r="AH1134" t="s">
        <v>37757</v>
      </c>
      <c r="AJ1134" t="s">
        <v>36967</v>
      </c>
      <c r="AK1134" t="s">
        <v>33320</v>
      </c>
      <c r="AL1134" t="s">
        <v>186</v>
      </c>
      <c r="AM1134" t="s">
        <v>37777</v>
      </c>
      <c r="AN1134" t="s">
        <v>37800</v>
      </c>
      <c r="AQ1134" t="s">
        <v>37800</v>
      </c>
      <c r="AR1134" t="s">
        <v>34353</v>
      </c>
      <c r="AW1134" t="s">
        <v>37135</v>
      </c>
      <c r="AX1134" t="s">
        <v>37135</v>
      </c>
      <c r="AY1134" t="s">
        <v>37058</v>
      </c>
      <c r="BA1134" t="s">
        <v>37059</v>
      </c>
      <c r="BB1134">
        <v>48</v>
      </c>
      <c r="BC1134" t="s">
        <v>37060</v>
      </c>
      <c r="BD1134" t="s">
        <v>34261</v>
      </c>
      <c r="BE1134" t="s">
        <v>36993</v>
      </c>
      <c r="BF1134">
        <v>0.2</v>
      </c>
      <c r="BG1134" t="str">
        <f>_xlfn.TEXTJOIN("-",TRUE,V1134,AL1134,I1134,BD1134,AR1134)</f>
        <v>AG-B6-CE-D5-EI</v>
      </c>
      <c r="BH1134" t="s">
        <v>38069</v>
      </c>
      <c r="BI1134" t="s">
        <v>38070</v>
      </c>
      <c r="BJ1134" t="s">
        <v>37803</v>
      </c>
      <c r="BK1134" cm="1">
        <f t="array" ref="BK1134">IF(LEN(TRIM(BG1134))=0,"",SUMPRODUCT(--(LEN(TRIM($BG$5:BG1134))&gt;0)))</f>
        <v>1111</v>
      </c>
      <c r="BL1134" t="str">
        <f>IF(BK1134&lt;&gt;"",_xlfn.BASE(BK1134,36,10),"")</f>
        <v>00000000UV</v>
      </c>
      <c r="BM1134" t="str">
        <f>IF(BL1134&lt;&gt;"","*"&amp;BL1134&amp;"*","")</f>
        <v>*00000000UV*</v>
      </c>
      <c r="BN1134" t="s">
        <v>37801</v>
      </c>
      <c r="BO1134" t="str">
        <f>_xlfn.TEXTJOIN("-",TRUE,N1134,T1134)</f>
        <v>DAT004-M16</v>
      </c>
      <c r="CP1134" t="s">
        <v>37781</v>
      </c>
      <c r="CU1134">
        <v>16.989999999999998</v>
      </c>
      <c r="DT1134" t="s">
        <v>37026</v>
      </c>
      <c r="EC1134" s="7">
        <f t="shared" si="134"/>
        <v>21.237499999999997</v>
      </c>
      <c r="EN1134" t="s">
        <v>36995</v>
      </c>
      <c r="EO1134">
        <v>1731138031</v>
      </c>
      <c r="EP1134" t="s">
        <v>36968</v>
      </c>
      <c r="EQ1134" t="s">
        <v>36996</v>
      </c>
      <c r="ER1134" t="s">
        <v>36997</v>
      </c>
      <c r="ES1134" t="s">
        <v>36967</v>
      </c>
      <c r="ET1134" t="s">
        <v>37761</v>
      </c>
      <c r="EU1134" t="s">
        <v>36999</v>
      </c>
      <c r="FB1134" t="s">
        <v>35377</v>
      </c>
      <c r="FC1134" t="s">
        <v>37782</v>
      </c>
      <c r="FD1134" t="s">
        <v>37800</v>
      </c>
      <c r="FF1134" t="s">
        <v>36990</v>
      </c>
      <c r="FG1134" t="s">
        <v>36990</v>
      </c>
      <c r="FH1134" t="s">
        <v>37781</v>
      </c>
      <c r="FI1134" t="s">
        <v>37762</v>
      </c>
      <c r="FJ1134" t="s">
        <v>37763</v>
      </c>
      <c r="FK1134" t="s">
        <v>37764</v>
      </c>
      <c r="FL1134" t="s">
        <v>37765</v>
      </c>
      <c r="FM1134" t="s">
        <v>37766</v>
      </c>
      <c r="FN1134" t="s">
        <v>37767</v>
      </c>
      <c r="FO1134" t="s">
        <v>37768</v>
      </c>
      <c r="FP1134" t="s">
        <v>37769</v>
      </c>
      <c r="FQ1134" t="s">
        <v>37028</v>
      </c>
      <c r="FR1134" t="s">
        <v>37008</v>
      </c>
      <c r="FS1134" t="s">
        <v>37009</v>
      </c>
      <c r="FT1134" t="s">
        <v>33320</v>
      </c>
      <c r="FU1134" t="s">
        <v>33320</v>
      </c>
      <c r="FV1134" t="s">
        <v>37800</v>
      </c>
      <c r="FW1134" t="s">
        <v>37030</v>
      </c>
      <c r="FX1134" t="s">
        <v>37031</v>
      </c>
      <c r="FY1134" t="s">
        <v>36971</v>
      </c>
      <c r="FZ1134" t="s">
        <v>36990</v>
      </c>
      <c r="GA1134" t="s">
        <v>37783</v>
      </c>
      <c r="GB1134" t="s">
        <v>36968</v>
      </c>
      <c r="GC1134" t="s">
        <v>37032</v>
      </c>
      <c r="GD1134" t="s">
        <v>37033</v>
      </c>
      <c r="GE1134" t="s">
        <v>37770</v>
      </c>
      <c r="GF1134" t="s">
        <v>37771</v>
      </c>
      <c r="GG1134" t="s">
        <v>37772</v>
      </c>
      <c r="GH1134" t="s">
        <v>37773</v>
      </c>
      <c r="GI1134" t="s">
        <v>37774</v>
      </c>
      <c r="GJ1134" t="s">
        <v>37034</v>
      </c>
      <c r="GK1134" t="s">
        <v>37035</v>
      </c>
      <c r="GL1134" t="s">
        <v>37784</v>
      </c>
      <c r="GM1134" t="s">
        <v>37785</v>
      </c>
      <c r="GN1134" t="s">
        <v>37786</v>
      </c>
      <c r="GO1134" t="s">
        <v>36973</v>
      </c>
      <c r="GP1134" t="s">
        <v>37800</v>
      </c>
      <c r="GQ1134" t="s">
        <v>37010</v>
      </c>
      <c r="GR1134" t="s">
        <v>36969</v>
      </c>
      <c r="GT1134" t="s">
        <v>37011</v>
      </c>
      <c r="GU1134">
        <f t="shared" si="135"/>
        <v>21.25</v>
      </c>
      <c r="GV1134">
        <f t="shared" si="136"/>
        <v>21.25</v>
      </c>
      <c r="GX1134">
        <v>17</v>
      </c>
      <c r="GY1134" t="s">
        <v>37012</v>
      </c>
      <c r="HA1134" t="s">
        <v>37013</v>
      </c>
      <c r="HE1134">
        <v>16.989999999999998</v>
      </c>
    </row>
    <row r="1135" spans="1:224">
      <c r="A1135" t="s">
        <v>29123</v>
      </c>
      <c r="B1135" t="s">
        <v>36962</v>
      </c>
      <c r="C1135" t="s">
        <v>36963</v>
      </c>
      <c r="D1135" t="s">
        <v>21412</v>
      </c>
      <c r="E1135">
        <v>1</v>
      </c>
      <c r="F1135" t="s">
        <v>36964</v>
      </c>
      <c r="G1135" t="s">
        <v>38</v>
      </c>
      <c r="H1135" t="s">
        <v>37320</v>
      </c>
      <c r="I1135" t="s">
        <v>34212</v>
      </c>
      <c r="J1135" t="s">
        <v>33297</v>
      </c>
      <c r="K1135" t="s">
        <v>21308</v>
      </c>
      <c r="L1135" t="s">
        <v>33298</v>
      </c>
      <c r="M1135" t="s">
        <v>33343</v>
      </c>
      <c r="N1135" t="s">
        <v>21360</v>
      </c>
      <c r="O1135" t="s">
        <v>33344</v>
      </c>
      <c r="P1135" t="s">
        <v>21282</v>
      </c>
      <c r="Q1135" t="s">
        <v>33300</v>
      </c>
      <c r="T1135" t="s">
        <v>33349</v>
      </c>
      <c r="U1135" t="s">
        <v>37776</v>
      </c>
      <c r="V1135" t="s">
        <v>34104</v>
      </c>
      <c r="W1135" t="s">
        <v>36967</v>
      </c>
      <c r="X1135" t="s">
        <v>36968</v>
      </c>
      <c r="Y1135" t="s">
        <v>36969</v>
      </c>
      <c r="Z1135">
        <v>200</v>
      </c>
      <c r="AA1135">
        <v>171</v>
      </c>
      <c r="AB1135" t="s">
        <v>37018</v>
      </c>
      <c r="AC1135" t="s">
        <v>36990</v>
      </c>
      <c r="AD1135" t="s">
        <v>36971</v>
      </c>
      <c r="AE1135" t="s">
        <v>36972</v>
      </c>
      <c r="AF1135" t="s">
        <v>36973</v>
      </c>
      <c r="AH1135" t="s">
        <v>37757</v>
      </c>
      <c r="AJ1135" t="s">
        <v>36967</v>
      </c>
      <c r="AK1135" t="s">
        <v>33323</v>
      </c>
      <c r="AL1135" t="s">
        <v>189</v>
      </c>
      <c r="AM1135" t="s">
        <v>37777</v>
      </c>
      <c r="AN1135" t="s">
        <v>28824</v>
      </c>
      <c r="AQ1135" t="s">
        <v>28824</v>
      </c>
      <c r="AR1135" t="s">
        <v>34343</v>
      </c>
      <c r="AW1135" t="s">
        <v>37135</v>
      </c>
      <c r="AX1135" t="s">
        <v>37135</v>
      </c>
      <c r="AY1135" t="s">
        <v>37021</v>
      </c>
      <c r="BA1135" t="s">
        <v>353</v>
      </c>
      <c r="BB1135">
        <v>48</v>
      </c>
      <c r="BC1135" t="s">
        <v>37022</v>
      </c>
      <c r="BD1135" t="s">
        <v>28739</v>
      </c>
      <c r="BE1135" t="s">
        <v>36993</v>
      </c>
      <c r="BF1135">
        <v>0.2</v>
      </c>
      <c r="BG1135" t="str">
        <f>_xlfn.TEXTJOIN("-",TRUE,V1135,AL1135,I1135,BD1135,AR1135)</f>
        <v>AG-B7-CE-D3-ED</v>
      </c>
      <c r="BH1135" t="s">
        <v>38071</v>
      </c>
      <c r="BJ1135" t="s">
        <v>37805</v>
      </c>
      <c r="BK1135" cm="1">
        <f t="array" ref="BK1135">IF(LEN(TRIM(BG1135))=0,"",SUMPRODUCT(--(LEN(TRIM($BG$5:BG1135))&gt;0)))</f>
        <v>1112</v>
      </c>
      <c r="BL1135" t="str">
        <f>IF(BK1135&lt;&gt;"",_xlfn.BASE(BK1135,36,10),"")</f>
        <v>00000000UW</v>
      </c>
      <c r="BM1135" t="str">
        <f>IF(BL1135&lt;&gt;"","*"&amp;BL1135&amp;"*","")</f>
        <v>*00000000UW*</v>
      </c>
      <c r="BN1135" t="s">
        <v>37804</v>
      </c>
      <c r="BO1135" t="str">
        <f>_xlfn.TEXTJOIN("-",TRUE,N1135,T1135)</f>
        <v>DAT004-M16</v>
      </c>
      <c r="CP1135" t="s">
        <v>37806</v>
      </c>
      <c r="CU1135">
        <v>13.99</v>
      </c>
      <c r="DT1135" t="s">
        <v>37026</v>
      </c>
      <c r="EC1135" s="7">
        <f t="shared" si="134"/>
        <v>17.487500000000001</v>
      </c>
      <c r="EN1135" t="s">
        <v>36995</v>
      </c>
      <c r="EO1135">
        <v>1731138031</v>
      </c>
      <c r="EP1135" t="s">
        <v>36968</v>
      </c>
      <c r="EQ1135" t="s">
        <v>36996</v>
      </c>
      <c r="ER1135" t="s">
        <v>36997</v>
      </c>
      <c r="ES1135" t="s">
        <v>36967</v>
      </c>
      <c r="ET1135" t="s">
        <v>37761</v>
      </c>
      <c r="EU1135" t="s">
        <v>36999</v>
      </c>
      <c r="FB1135" t="s">
        <v>35377</v>
      </c>
      <c r="FC1135" t="s">
        <v>37782</v>
      </c>
      <c r="FD1135" t="s">
        <v>28824</v>
      </c>
      <c r="FF1135" t="s">
        <v>36990</v>
      </c>
      <c r="FG1135" t="s">
        <v>36990</v>
      </c>
      <c r="FH1135" t="s">
        <v>37806</v>
      </c>
      <c r="FI1135" t="s">
        <v>37762</v>
      </c>
      <c r="FJ1135" t="s">
        <v>37763</v>
      </c>
      <c r="FK1135" t="s">
        <v>37764</v>
      </c>
      <c r="FL1135" t="s">
        <v>37765</v>
      </c>
      <c r="FM1135" t="s">
        <v>37766</v>
      </c>
      <c r="FN1135" t="s">
        <v>37767</v>
      </c>
      <c r="FO1135" t="s">
        <v>37768</v>
      </c>
      <c r="FP1135" t="s">
        <v>37769</v>
      </c>
      <c r="FQ1135" t="s">
        <v>37028</v>
      </c>
      <c r="FR1135" t="s">
        <v>37008</v>
      </c>
      <c r="FS1135" t="s">
        <v>37009</v>
      </c>
      <c r="FT1135" t="s">
        <v>33323</v>
      </c>
      <c r="FU1135" t="s">
        <v>33323</v>
      </c>
      <c r="FV1135" t="s">
        <v>28824</v>
      </c>
      <c r="FW1135" t="s">
        <v>37030</v>
      </c>
      <c r="FX1135" t="s">
        <v>37031</v>
      </c>
      <c r="FY1135" t="s">
        <v>36971</v>
      </c>
      <c r="FZ1135" t="s">
        <v>36990</v>
      </c>
      <c r="GA1135" t="s">
        <v>37783</v>
      </c>
      <c r="GB1135" t="s">
        <v>36968</v>
      </c>
      <c r="GC1135" t="s">
        <v>37032</v>
      </c>
      <c r="GD1135" t="s">
        <v>37033</v>
      </c>
      <c r="GE1135" t="s">
        <v>37770</v>
      </c>
      <c r="GF1135" t="s">
        <v>37771</v>
      </c>
      <c r="GG1135" t="s">
        <v>37772</v>
      </c>
      <c r="GH1135" t="s">
        <v>37773</v>
      </c>
      <c r="GI1135" t="s">
        <v>37774</v>
      </c>
      <c r="GJ1135" t="s">
        <v>37034</v>
      </c>
      <c r="GK1135" t="s">
        <v>37035</v>
      </c>
      <c r="GL1135" t="s">
        <v>37784</v>
      </c>
      <c r="GM1135" t="s">
        <v>37785</v>
      </c>
      <c r="GN1135" t="s">
        <v>37786</v>
      </c>
      <c r="GO1135" t="s">
        <v>36973</v>
      </c>
      <c r="GP1135" t="s">
        <v>28824</v>
      </c>
      <c r="GQ1135" t="s">
        <v>37010</v>
      </c>
      <c r="GR1135" t="s">
        <v>36969</v>
      </c>
      <c r="GT1135" t="s">
        <v>37011</v>
      </c>
      <c r="GU1135">
        <f t="shared" si="135"/>
        <v>17.5</v>
      </c>
      <c r="GV1135">
        <f t="shared" si="136"/>
        <v>17.5</v>
      </c>
      <c r="GX1135">
        <v>14</v>
      </c>
      <c r="GY1135" t="s">
        <v>37012</v>
      </c>
      <c r="HA1135" t="s">
        <v>37013</v>
      </c>
      <c r="HE1135">
        <v>13.99</v>
      </c>
    </row>
    <row r="1136" spans="1:224">
      <c r="A1136" t="s">
        <v>29123</v>
      </c>
      <c r="B1136" t="s">
        <v>36962</v>
      </c>
      <c r="C1136" t="s">
        <v>36963</v>
      </c>
      <c r="D1136" t="s">
        <v>21412</v>
      </c>
      <c r="E1136">
        <v>1</v>
      </c>
      <c r="F1136" t="s">
        <v>36964</v>
      </c>
      <c r="G1136" t="s">
        <v>38</v>
      </c>
      <c r="H1136" t="s">
        <v>37320</v>
      </c>
      <c r="I1136" t="s">
        <v>34212</v>
      </c>
      <c r="J1136" t="s">
        <v>33297</v>
      </c>
      <c r="K1136" t="s">
        <v>21308</v>
      </c>
      <c r="L1136" t="s">
        <v>33298</v>
      </c>
      <c r="M1136" t="s">
        <v>33343</v>
      </c>
      <c r="N1136" t="s">
        <v>21360</v>
      </c>
      <c r="O1136" t="s">
        <v>33344</v>
      </c>
      <c r="P1136" t="s">
        <v>21282</v>
      </c>
      <c r="Q1136" t="s">
        <v>33300</v>
      </c>
      <c r="T1136" t="s">
        <v>33349</v>
      </c>
      <c r="U1136" t="s">
        <v>37776</v>
      </c>
      <c r="V1136" t="s">
        <v>34104</v>
      </c>
      <c r="W1136" t="s">
        <v>36967</v>
      </c>
      <c r="X1136" t="s">
        <v>36968</v>
      </c>
      <c r="Y1136" t="s">
        <v>36969</v>
      </c>
      <c r="Z1136">
        <v>200</v>
      </c>
      <c r="AA1136">
        <v>186</v>
      </c>
      <c r="AB1136" t="s">
        <v>37018</v>
      </c>
      <c r="AC1136" t="s">
        <v>36990</v>
      </c>
      <c r="AD1136" t="s">
        <v>36971</v>
      </c>
      <c r="AE1136" t="s">
        <v>36972</v>
      </c>
      <c r="AF1136" t="s">
        <v>36973</v>
      </c>
      <c r="AH1136" t="s">
        <v>37757</v>
      </c>
      <c r="AJ1136" t="s">
        <v>36967</v>
      </c>
      <c r="AK1136" t="s">
        <v>33323</v>
      </c>
      <c r="AL1136" t="s">
        <v>189</v>
      </c>
      <c r="AM1136" t="s">
        <v>37777</v>
      </c>
      <c r="AN1136" t="s">
        <v>28795</v>
      </c>
      <c r="AQ1136" t="s">
        <v>28795</v>
      </c>
      <c r="AR1136" t="s">
        <v>34345</v>
      </c>
      <c r="AW1136" t="s">
        <v>37135</v>
      </c>
      <c r="AX1136" t="s">
        <v>37135</v>
      </c>
      <c r="AY1136" t="s">
        <v>37021</v>
      </c>
      <c r="BA1136" t="s">
        <v>353</v>
      </c>
      <c r="BB1136">
        <v>48</v>
      </c>
      <c r="BC1136" t="s">
        <v>37022</v>
      </c>
      <c r="BD1136" t="s">
        <v>28739</v>
      </c>
      <c r="BE1136" t="s">
        <v>36993</v>
      </c>
      <c r="BF1136">
        <v>0.2</v>
      </c>
      <c r="BG1136" t="str">
        <f>_xlfn.TEXTJOIN("-",TRUE,V1136,AL1136,I1136,BD1136,AR1136)</f>
        <v>AG-B7-CE-D3-EE</v>
      </c>
      <c r="BH1136" t="s">
        <v>38072</v>
      </c>
      <c r="BJ1136" t="s">
        <v>37808</v>
      </c>
      <c r="BK1136" cm="1">
        <f t="array" ref="BK1136">IF(LEN(TRIM(BG1136))=0,"",SUMPRODUCT(--(LEN(TRIM($BG$5:BG1136))&gt;0)))</f>
        <v>1113</v>
      </c>
      <c r="BL1136" t="str">
        <f>IF(BK1136&lt;&gt;"",_xlfn.BASE(BK1136,36,10),"")</f>
        <v>00000000UX</v>
      </c>
      <c r="BM1136" t="str">
        <f>IF(BL1136&lt;&gt;"","*"&amp;BL1136&amp;"*","")</f>
        <v>*00000000UX*</v>
      </c>
      <c r="BN1136" t="s">
        <v>37807</v>
      </c>
      <c r="BO1136" t="str">
        <f>_xlfn.TEXTJOIN("-",TRUE,N1136,T1136)</f>
        <v>DAT004-M16</v>
      </c>
      <c r="CP1136" t="s">
        <v>37806</v>
      </c>
      <c r="CU1136">
        <v>13.99</v>
      </c>
      <c r="DT1136" t="s">
        <v>37026</v>
      </c>
      <c r="EC1136" s="7">
        <f t="shared" si="134"/>
        <v>17.487500000000001</v>
      </c>
      <c r="EN1136" t="s">
        <v>36995</v>
      </c>
      <c r="EO1136">
        <v>1731138031</v>
      </c>
      <c r="EP1136" t="s">
        <v>36968</v>
      </c>
      <c r="EQ1136" t="s">
        <v>36996</v>
      </c>
      <c r="ER1136" t="s">
        <v>36997</v>
      </c>
      <c r="ES1136" t="s">
        <v>36967</v>
      </c>
      <c r="ET1136" t="s">
        <v>37761</v>
      </c>
      <c r="EU1136" t="s">
        <v>36999</v>
      </c>
      <c r="FB1136" t="s">
        <v>35377</v>
      </c>
      <c r="FC1136" t="s">
        <v>37782</v>
      </c>
      <c r="FD1136" t="s">
        <v>28795</v>
      </c>
      <c r="FF1136" t="s">
        <v>36990</v>
      </c>
      <c r="FG1136" t="s">
        <v>36990</v>
      </c>
      <c r="FH1136" t="s">
        <v>37806</v>
      </c>
      <c r="FI1136" t="s">
        <v>37762</v>
      </c>
      <c r="FJ1136" t="s">
        <v>37763</v>
      </c>
      <c r="FK1136" t="s">
        <v>37764</v>
      </c>
      <c r="FL1136" t="s">
        <v>37765</v>
      </c>
      <c r="FM1136" t="s">
        <v>37766</v>
      </c>
      <c r="FN1136" t="s">
        <v>37767</v>
      </c>
      <c r="FO1136" t="s">
        <v>37768</v>
      </c>
      <c r="FP1136" t="s">
        <v>37769</v>
      </c>
      <c r="FQ1136" t="s">
        <v>37028</v>
      </c>
      <c r="FR1136" t="s">
        <v>37008</v>
      </c>
      <c r="FS1136" t="s">
        <v>37009</v>
      </c>
      <c r="FT1136" t="s">
        <v>33323</v>
      </c>
      <c r="FU1136" t="s">
        <v>33323</v>
      </c>
      <c r="FV1136" t="s">
        <v>28795</v>
      </c>
      <c r="FW1136" t="s">
        <v>37030</v>
      </c>
      <c r="FX1136" t="s">
        <v>37031</v>
      </c>
      <c r="FY1136" t="s">
        <v>36971</v>
      </c>
      <c r="FZ1136" t="s">
        <v>36990</v>
      </c>
      <c r="GA1136" t="s">
        <v>37783</v>
      </c>
      <c r="GB1136" t="s">
        <v>36968</v>
      </c>
      <c r="GC1136" t="s">
        <v>37032</v>
      </c>
      <c r="GD1136" t="s">
        <v>37033</v>
      </c>
      <c r="GE1136" t="s">
        <v>37770</v>
      </c>
      <c r="GF1136" t="s">
        <v>37771</v>
      </c>
      <c r="GG1136" t="s">
        <v>37772</v>
      </c>
      <c r="GH1136" t="s">
        <v>37773</v>
      </c>
      <c r="GI1136" t="s">
        <v>37774</v>
      </c>
      <c r="GJ1136" t="s">
        <v>37034</v>
      </c>
      <c r="GK1136" t="s">
        <v>37035</v>
      </c>
      <c r="GL1136" t="s">
        <v>37784</v>
      </c>
      <c r="GM1136" t="s">
        <v>37785</v>
      </c>
      <c r="GN1136" t="s">
        <v>37786</v>
      </c>
      <c r="GO1136" t="s">
        <v>36973</v>
      </c>
      <c r="GP1136" t="s">
        <v>28795</v>
      </c>
      <c r="GQ1136" t="s">
        <v>37010</v>
      </c>
      <c r="GR1136" t="s">
        <v>36969</v>
      </c>
      <c r="GT1136" t="s">
        <v>37011</v>
      </c>
      <c r="GU1136">
        <f t="shared" si="135"/>
        <v>17.5</v>
      </c>
      <c r="GV1136">
        <f t="shared" si="136"/>
        <v>17.5</v>
      </c>
      <c r="GX1136">
        <v>14</v>
      </c>
      <c r="GY1136" t="s">
        <v>37012</v>
      </c>
      <c r="HA1136" t="s">
        <v>37013</v>
      </c>
      <c r="HE1136">
        <v>13.99</v>
      </c>
    </row>
    <row r="1137" spans="1:213">
      <c r="A1137" t="s">
        <v>29123</v>
      </c>
      <c r="B1137" t="s">
        <v>36962</v>
      </c>
      <c r="C1137" t="s">
        <v>36963</v>
      </c>
      <c r="D1137" t="s">
        <v>21412</v>
      </c>
      <c r="E1137">
        <v>1</v>
      </c>
      <c r="F1137" t="s">
        <v>36964</v>
      </c>
      <c r="G1137" t="s">
        <v>38</v>
      </c>
      <c r="H1137" t="s">
        <v>37320</v>
      </c>
      <c r="I1137" t="s">
        <v>34212</v>
      </c>
      <c r="J1137" t="s">
        <v>33297</v>
      </c>
      <c r="K1137" t="s">
        <v>21308</v>
      </c>
      <c r="L1137" t="s">
        <v>33298</v>
      </c>
      <c r="M1137" t="s">
        <v>33343</v>
      </c>
      <c r="N1137" t="s">
        <v>21360</v>
      </c>
      <c r="O1137" t="s">
        <v>33344</v>
      </c>
      <c r="P1137" t="s">
        <v>21282</v>
      </c>
      <c r="Q1137" t="s">
        <v>33300</v>
      </c>
      <c r="T1137" t="s">
        <v>33349</v>
      </c>
      <c r="U1137" t="s">
        <v>37776</v>
      </c>
      <c r="V1137" t="s">
        <v>34104</v>
      </c>
      <c r="W1137" t="s">
        <v>36967</v>
      </c>
      <c r="X1137" t="s">
        <v>36968</v>
      </c>
      <c r="Y1137" t="s">
        <v>36969</v>
      </c>
      <c r="Z1137">
        <v>200</v>
      </c>
      <c r="AA1137">
        <v>195</v>
      </c>
      <c r="AB1137" t="s">
        <v>37018</v>
      </c>
      <c r="AC1137" t="s">
        <v>36990</v>
      </c>
      <c r="AD1137" t="s">
        <v>36971</v>
      </c>
      <c r="AE1137" t="s">
        <v>36972</v>
      </c>
      <c r="AF1137" t="s">
        <v>36973</v>
      </c>
      <c r="AH1137" t="s">
        <v>37757</v>
      </c>
      <c r="AJ1137" t="s">
        <v>36967</v>
      </c>
      <c r="AK1137" t="s">
        <v>33323</v>
      </c>
      <c r="AL1137" t="s">
        <v>189</v>
      </c>
      <c r="AM1137" t="s">
        <v>37777</v>
      </c>
      <c r="AN1137" t="s">
        <v>28789</v>
      </c>
      <c r="AQ1137" t="s">
        <v>28789</v>
      </c>
      <c r="AR1137" t="s">
        <v>34347</v>
      </c>
      <c r="AW1137" t="s">
        <v>37135</v>
      </c>
      <c r="AX1137" t="s">
        <v>37135</v>
      </c>
      <c r="AY1137" t="s">
        <v>37021</v>
      </c>
      <c r="BA1137" t="s">
        <v>353</v>
      </c>
      <c r="BB1137">
        <v>48</v>
      </c>
      <c r="BC1137" t="s">
        <v>37022</v>
      </c>
      <c r="BD1137" t="s">
        <v>28739</v>
      </c>
      <c r="BE1137" t="s">
        <v>36993</v>
      </c>
      <c r="BF1137">
        <v>0.2</v>
      </c>
      <c r="BG1137" t="str">
        <f>_xlfn.TEXTJOIN("-",TRUE,V1137,AL1137,I1137,BD1137,AR1137)</f>
        <v>AG-B7-CE-D3-EF</v>
      </c>
      <c r="BH1137" t="s">
        <v>38073</v>
      </c>
      <c r="BJ1137" t="s">
        <v>37810</v>
      </c>
      <c r="BK1137" cm="1">
        <f t="array" ref="BK1137">IF(LEN(TRIM(BG1137))=0,"",SUMPRODUCT(--(LEN(TRIM($BG$5:BG1137))&gt;0)))</f>
        <v>1114</v>
      </c>
      <c r="BL1137" t="str">
        <f>IF(BK1137&lt;&gt;"",_xlfn.BASE(BK1137,36,10),"")</f>
        <v>00000000UY</v>
      </c>
      <c r="BM1137" t="str">
        <f>IF(BL1137&lt;&gt;"","*"&amp;BL1137&amp;"*","")</f>
        <v>*00000000UY*</v>
      </c>
      <c r="BN1137" t="s">
        <v>37809</v>
      </c>
      <c r="BO1137" t="str">
        <f>_xlfn.TEXTJOIN("-",TRUE,N1137,T1137)</f>
        <v>DAT004-M16</v>
      </c>
      <c r="CP1137" t="s">
        <v>37806</v>
      </c>
      <c r="CU1137">
        <v>13.99</v>
      </c>
      <c r="DT1137" t="s">
        <v>37026</v>
      </c>
      <c r="EC1137" s="7">
        <f t="shared" si="134"/>
        <v>17.487500000000001</v>
      </c>
      <c r="EN1137" t="s">
        <v>36995</v>
      </c>
      <c r="EO1137">
        <v>1731138031</v>
      </c>
      <c r="EP1137" t="s">
        <v>36968</v>
      </c>
      <c r="EQ1137" t="s">
        <v>36996</v>
      </c>
      <c r="ER1137" t="s">
        <v>36997</v>
      </c>
      <c r="ES1137" t="s">
        <v>36967</v>
      </c>
      <c r="ET1137" t="s">
        <v>37761</v>
      </c>
      <c r="EU1137" t="s">
        <v>36999</v>
      </c>
      <c r="FB1137" t="s">
        <v>35377</v>
      </c>
      <c r="FC1137" t="s">
        <v>37782</v>
      </c>
      <c r="FD1137" t="s">
        <v>28789</v>
      </c>
      <c r="FF1137" t="s">
        <v>36990</v>
      </c>
      <c r="FG1137" t="s">
        <v>36990</v>
      </c>
      <c r="FH1137" t="s">
        <v>37806</v>
      </c>
      <c r="FI1137" t="s">
        <v>37762</v>
      </c>
      <c r="FJ1137" t="s">
        <v>37763</v>
      </c>
      <c r="FK1137" t="s">
        <v>37764</v>
      </c>
      <c r="FL1137" t="s">
        <v>37765</v>
      </c>
      <c r="FM1137" t="s">
        <v>37766</v>
      </c>
      <c r="FN1137" t="s">
        <v>37767</v>
      </c>
      <c r="FO1137" t="s">
        <v>37768</v>
      </c>
      <c r="FP1137" t="s">
        <v>37769</v>
      </c>
      <c r="FQ1137" t="s">
        <v>37028</v>
      </c>
      <c r="FR1137" t="s">
        <v>37008</v>
      </c>
      <c r="FS1137" t="s">
        <v>37009</v>
      </c>
      <c r="FT1137" t="s">
        <v>33323</v>
      </c>
      <c r="FU1137" t="s">
        <v>33323</v>
      </c>
      <c r="FV1137" t="s">
        <v>28789</v>
      </c>
      <c r="FW1137" t="s">
        <v>37030</v>
      </c>
      <c r="FX1137" t="s">
        <v>37031</v>
      </c>
      <c r="FY1137" t="s">
        <v>36971</v>
      </c>
      <c r="FZ1137" t="s">
        <v>36990</v>
      </c>
      <c r="GA1137" t="s">
        <v>37783</v>
      </c>
      <c r="GB1137" t="s">
        <v>36968</v>
      </c>
      <c r="GC1137" t="s">
        <v>37032</v>
      </c>
      <c r="GD1137" t="s">
        <v>37033</v>
      </c>
      <c r="GE1137" t="s">
        <v>37770</v>
      </c>
      <c r="GF1137" t="s">
        <v>37771</v>
      </c>
      <c r="GG1137" t="s">
        <v>37772</v>
      </c>
      <c r="GH1137" t="s">
        <v>37773</v>
      </c>
      <c r="GI1137" t="s">
        <v>37774</v>
      </c>
      <c r="GJ1137" t="s">
        <v>37034</v>
      </c>
      <c r="GK1137" t="s">
        <v>37035</v>
      </c>
      <c r="GL1137" t="s">
        <v>37784</v>
      </c>
      <c r="GM1137" t="s">
        <v>37785</v>
      </c>
      <c r="GN1137" t="s">
        <v>37786</v>
      </c>
      <c r="GO1137" t="s">
        <v>36973</v>
      </c>
      <c r="GP1137" t="s">
        <v>28789</v>
      </c>
      <c r="GQ1137" t="s">
        <v>37010</v>
      </c>
      <c r="GR1137" t="s">
        <v>36969</v>
      </c>
      <c r="GT1137" t="s">
        <v>37011</v>
      </c>
      <c r="GU1137">
        <f t="shared" si="135"/>
        <v>17.5</v>
      </c>
      <c r="GV1137">
        <f t="shared" si="136"/>
        <v>17.5</v>
      </c>
      <c r="GX1137">
        <v>14</v>
      </c>
      <c r="GY1137" t="s">
        <v>37012</v>
      </c>
      <c r="HA1137" t="s">
        <v>37013</v>
      </c>
      <c r="HE1137">
        <v>13.99</v>
      </c>
    </row>
    <row r="1138" spans="1:213">
      <c r="A1138" t="s">
        <v>29123</v>
      </c>
      <c r="B1138" t="s">
        <v>36962</v>
      </c>
      <c r="C1138" t="s">
        <v>36963</v>
      </c>
      <c r="D1138" t="s">
        <v>21412</v>
      </c>
      <c r="E1138">
        <v>1</v>
      </c>
      <c r="F1138" t="s">
        <v>36964</v>
      </c>
      <c r="G1138" t="s">
        <v>38</v>
      </c>
      <c r="H1138" t="s">
        <v>37320</v>
      </c>
      <c r="I1138" t="s">
        <v>34212</v>
      </c>
      <c r="J1138" t="s">
        <v>33297</v>
      </c>
      <c r="K1138" t="s">
        <v>21308</v>
      </c>
      <c r="L1138" t="s">
        <v>33298</v>
      </c>
      <c r="M1138" t="s">
        <v>33343</v>
      </c>
      <c r="N1138" t="s">
        <v>21360</v>
      </c>
      <c r="O1138" t="s">
        <v>33344</v>
      </c>
      <c r="P1138" t="s">
        <v>21282</v>
      </c>
      <c r="Q1138" t="s">
        <v>33300</v>
      </c>
      <c r="T1138" t="s">
        <v>33349</v>
      </c>
      <c r="U1138" t="s">
        <v>37776</v>
      </c>
      <c r="V1138" t="s">
        <v>34104</v>
      </c>
      <c r="W1138" t="s">
        <v>36967</v>
      </c>
      <c r="X1138" t="s">
        <v>36968</v>
      </c>
      <c r="Y1138" t="s">
        <v>36969</v>
      </c>
      <c r="Z1138">
        <v>300</v>
      </c>
      <c r="AA1138">
        <v>221</v>
      </c>
      <c r="AB1138" t="s">
        <v>37018</v>
      </c>
      <c r="AC1138" t="s">
        <v>36990</v>
      </c>
      <c r="AD1138" t="s">
        <v>36971</v>
      </c>
      <c r="AE1138" t="s">
        <v>36972</v>
      </c>
      <c r="AF1138" t="s">
        <v>36973</v>
      </c>
      <c r="AH1138" t="s">
        <v>37757</v>
      </c>
      <c r="AJ1138" t="s">
        <v>36967</v>
      </c>
      <c r="AK1138" t="s">
        <v>33323</v>
      </c>
      <c r="AL1138" t="s">
        <v>189</v>
      </c>
      <c r="AM1138" t="s">
        <v>37777</v>
      </c>
      <c r="AN1138" t="s">
        <v>29088</v>
      </c>
      <c r="AQ1138" t="s">
        <v>29088</v>
      </c>
      <c r="AR1138" t="s">
        <v>34349</v>
      </c>
      <c r="AW1138" t="s">
        <v>37135</v>
      </c>
      <c r="AX1138" t="s">
        <v>37135</v>
      </c>
      <c r="AY1138" t="s">
        <v>37021</v>
      </c>
      <c r="BA1138" t="s">
        <v>353</v>
      </c>
      <c r="BB1138">
        <v>48</v>
      </c>
      <c r="BC1138" t="s">
        <v>37048</v>
      </c>
      <c r="BD1138" t="s">
        <v>34259</v>
      </c>
      <c r="BE1138" t="s">
        <v>36993</v>
      </c>
      <c r="BF1138">
        <v>0.2</v>
      </c>
      <c r="BG1138" t="str">
        <f>_xlfn.TEXTJOIN("-",TRUE,V1138,AL1138,I1138,BD1138,AR1138)</f>
        <v>AG-B7-CE-D4-EG</v>
      </c>
      <c r="BH1138" t="s">
        <v>38074</v>
      </c>
      <c r="BJ1138" t="s">
        <v>37812</v>
      </c>
      <c r="BK1138" cm="1">
        <f t="array" ref="BK1138">IF(LEN(TRIM(BG1138))=0,"",SUMPRODUCT(--(LEN(TRIM($BG$5:BG1138))&gt;0)))</f>
        <v>1115</v>
      </c>
      <c r="BL1138" t="str">
        <f>IF(BK1138&lt;&gt;"",_xlfn.BASE(BK1138,36,10),"")</f>
        <v>00000000UZ</v>
      </c>
      <c r="BM1138" t="str">
        <f>IF(BL1138&lt;&gt;"","*"&amp;BL1138&amp;"*","")</f>
        <v>*00000000UZ*</v>
      </c>
      <c r="BN1138" t="s">
        <v>37811</v>
      </c>
      <c r="BO1138" t="str">
        <f>_xlfn.TEXTJOIN("-",TRUE,N1138,T1138)</f>
        <v>DAT004-M16</v>
      </c>
      <c r="CP1138" t="s">
        <v>37806</v>
      </c>
      <c r="CU1138">
        <v>13.99</v>
      </c>
      <c r="DT1138" t="s">
        <v>37026</v>
      </c>
      <c r="EC1138" s="7">
        <f t="shared" si="134"/>
        <v>17.487500000000001</v>
      </c>
      <c r="EN1138" t="s">
        <v>36995</v>
      </c>
      <c r="EO1138">
        <v>1731138031</v>
      </c>
      <c r="EP1138" t="s">
        <v>36968</v>
      </c>
      <c r="EQ1138" t="s">
        <v>36996</v>
      </c>
      <c r="ER1138" t="s">
        <v>36997</v>
      </c>
      <c r="ES1138" t="s">
        <v>36967</v>
      </c>
      <c r="ET1138" t="s">
        <v>37761</v>
      </c>
      <c r="EU1138" t="s">
        <v>36999</v>
      </c>
      <c r="FB1138" t="s">
        <v>35377</v>
      </c>
      <c r="FC1138" t="s">
        <v>37782</v>
      </c>
      <c r="FD1138" t="s">
        <v>29088</v>
      </c>
      <c r="FF1138" t="s">
        <v>36990</v>
      </c>
      <c r="FG1138" t="s">
        <v>36990</v>
      </c>
      <c r="FH1138" t="s">
        <v>37806</v>
      </c>
      <c r="FI1138" t="s">
        <v>37762</v>
      </c>
      <c r="FJ1138" t="s">
        <v>37763</v>
      </c>
      <c r="FK1138" t="s">
        <v>37764</v>
      </c>
      <c r="FL1138" t="s">
        <v>37765</v>
      </c>
      <c r="FM1138" t="s">
        <v>37766</v>
      </c>
      <c r="FN1138" t="s">
        <v>37767</v>
      </c>
      <c r="FO1138" t="s">
        <v>37768</v>
      </c>
      <c r="FP1138" t="s">
        <v>37769</v>
      </c>
      <c r="FQ1138" t="s">
        <v>37028</v>
      </c>
      <c r="FR1138" t="s">
        <v>37008</v>
      </c>
      <c r="FS1138" t="s">
        <v>37009</v>
      </c>
      <c r="FT1138" t="s">
        <v>33323</v>
      </c>
      <c r="FU1138" t="s">
        <v>33323</v>
      </c>
      <c r="FV1138" t="s">
        <v>29088</v>
      </c>
      <c r="FW1138" t="s">
        <v>37030</v>
      </c>
      <c r="FX1138" t="s">
        <v>37031</v>
      </c>
      <c r="FY1138" t="s">
        <v>36971</v>
      </c>
      <c r="FZ1138" t="s">
        <v>36990</v>
      </c>
      <c r="GA1138" t="s">
        <v>37783</v>
      </c>
      <c r="GB1138" t="s">
        <v>36968</v>
      </c>
      <c r="GC1138" t="s">
        <v>37032</v>
      </c>
      <c r="GD1138" t="s">
        <v>37033</v>
      </c>
      <c r="GE1138" t="s">
        <v>37770</v>
      </c>
      <c r="GF1138" t="s">
        <v>37771</v>
      </c>
      <c r="GG1138" t="s">
        <v>37772</v>
      </c>
      <c r="GH1138" t="s">
        <v>37773</v>
      </c>
      <c r="GI1138" t="s">
        <v>37774</v>
      </c>
      <c r="GJ1138" t="s">
        <v>37034</v>
      </c>
      <c r="GK1138" t="s">
        <v>37035</v>
      </c>
      <c r="GL1138" t="s">
        <v>37784</v>
      </c>
      <c r="GM1138" t="s">
        <v>37785</v>
      </c>
      <c r="GN1138" t="s">
        <v>37786</v>
      </c>
      <c r="GO1138" t="s">
        <v>36973</v>
      </c>
      <c r="GP1138" t="s">
        <v>29088</v>
      </c>
      <c r="GQ1138" t="s">
        <v>37010</v>
      </c>
      <c r="GR1138" t="s">
        <v>36969</v>
      </c>
      <c r="GT1138" t="s">
        <v>37011</v>
      </c>
      <c r="GU1138">
        <f t="shared" si="135"/>
        <v>17.5</v>
      </c>
      <c r="GV1138">
        <f t="shared" si="136"/>
        <v>17.5</v>
      </c>
      <c r="GX1138">
        <v>14</v>
      </c>
      <c r="GY1138" t="s">
        <v>37012</v>
      </c>
      <c r="HA1138" t="s">
        <v>37013</v>
      </c>
      <c r="HE1138">
        <v>13.99</v>
      </c>
    </row>
    <row r="1139" spans="1:213">
      <c r="A1139" t="s">
        <v>29123</v>
      </c>
      <c r="B1139" t="s">
        <v>36962</v>
      </c>
      <c r="C1139" t="s">
        <v>36963</v>
      </c>
      <c r="D1139" t="s">
        <v>21412</v>
      </c>
      <c r="E1139">
        <v>1</v>
      </c>
      <c r="F1139" t="s">
        <v>36964</v>
      </c>
      <c r="G1139" t="s">
        <v>38</v>
      </c>
      <c r="H1139" t="s">
        <v>37320</v>
      </c>
      <c r="I1139" t="s">
        <v>34212</v>
      </c>
      <c r="J1139" t="s">
        <v>33297</v>
      </c>
      <c r="K1139" t="s">
        <v>21308</v>
      </c>
      <c r="L1139" t="s">
        <v>33298</v>
      </c>
      <c r="M1139" t="s">
        <v>33343</v>
      </c>
      <c r="N1139" t="s">
        <v>21360</v>
      </c>
      <c r="O1139" t="s">
        <v>33344</v>
      </c>
      <c r="P1139" t="s">
        <v>21282</v>
      </c>
      <c r="Q1139" t="s">
        <v>33300</v>
      </c>
      <c r="T1139" t="s">
        <v>33349</v>
      </c>
      <c r="U1139" t="s">
        <v>37776</v>
      </c>
      <c r="V1139" t="s">
        <v>34104</v>
      </c>
      <c r="W1139" t="s">
        <v>36967</v>
      </c>
      <c r="X1139" t="s">
        <v>36968</v>
      </c>
      <c r="Y1139" t="s">
        <v>36969</v>
      </c>
      <c r="Z1139">
        <v>300</v>
      </c>
      <c r="AA1139">
        <v>236</v>
      </c>
      <c r="AB1139" t="s">
        <v>37018</v>
      </c>
      <c r="AC1139" t="s">
        <v>36990</v>
      </c>
      <c r="AD1139" t="s">
        <v>36971</v>
      </c>
      <c r="AE1139" t="s">
        <v>36972</v>
      </c>
      <c r="AF1139" t="s">
        <v>36973</v>
      </c>
      <c r="AH1139" t="s">
        <v>37757</v>
      </c>
      <c r="AJ1139" t="s">
        <v>36967</v>
      </c>
      <c r="AK1139" t="s">
        <v>33323</v>
      </c>
      <c r="AL1139" t="s">
        <v>189</v>
      </c>
      <c r="AM1139" t="s">
        <v>37777</v>
      </c>
      <c r="AN1139" t="s">
        <v>29128</v>
      </c>
      <c r="AQ1139" t="s">
        <v>29128</v>
      </c>
      <c r="AR1139" t="s">
        <v>34351</v>
      </c>
      <c r="AW1139" t="s">
        <v>37135</v>
      </c>
      <c r="AX1139" t="s">
        <v>37135</v>
      </c>
      <c r="AY1139" t="s">
        <v>37021</v>
      </c>
      <c r="BA1139" t="s">
        <v>353</v>
      </c>
      <c r="BB1139">
        <v>48</v>
      </c>
      <c r="BC1139" t="s">
        <v>37048</v>
      </c>
      <c r="BD1139" t="s">
        <v>34259</v>
      </c>
      <c r="BE1139" t="s">
        <v>36993</v>
      </c>
      <c r="BF1139">
        <v>0.2</v>
      </c>
      <c r="BG1139" t="str">
        <f>_xlfn.TEXTJOIN("-",TRUE,V1139,AL1139,I1139,BD1139,AR1139)</f>
        <v>AG-B7-CE-D4-EH</v>
      </c>
      <c r="BH1139" t="s">
        <v>38075</v>
      </c>
      <c r="BJ1139" t="s">
        <v>37814</v>
      </c>
      <c r="BK1139" cm="1">
        <f t="array" ref="BK1139">IF(LEN(TRIM(BG1139))=0,"",SUMPRODUCT(--(LEN(TRIM($BG$5:BG1139))&gt;0)))</f>
        <v>1116</v>
      </c>
      <c r="BL1139" t="str">
        <f>IF(BK1139&lt;&gt;"",_xlfn.BASE(BK1139,36,10),"")</f>
        <v>00000000V0</v>
      </c>
      <c r="BM1139" t="str">
        <f>IF(BL1139&lt;&gt;"","*"&amp;BL1139&amp;"*","")</f>
        <v>*00000000V0*</v>
      </c>
      <c r="BN1139" t="s">
        <v>37813</v>
      </c>
      <c r="BO1139" t="str">
        <f>_xlfn.TEXTJOIN("-",TRUE,N1139,T1139)</f>
        <v>DAT004-M16</v>
      </c>
      <c r="CP1139" t="s">
        <v>37806</v>
      </c>
      <c r="CU1139">
        <v>13.99</v>
      </c>
      <c r="DT1139" t="s">
        <v>37026</v>
      </c>
      <c r="EC1139" s="7">
        <f t="shared" si="134"/>
        <v>17.487500000000001</v>
      </c>
      <c r="EN1139" t="s">
        <v>36995</v>
      </c>
      <c r="EO1139">
        <v>1731138031</v>
      </c>
      <c r="EP1139" t="s">
        <v>36968</v>
      </c>
      <c r="EQ1139" t="s">
        <v>36996</v>
      </c>
      <c r="ER1139" t="s">
        <v>36997</v>
      </c>
      <c r="ES1139" t="s">
        <v>36967</v>
      </c>
      <c r="ET1139" t="s">
        <v>37761</v>
      </c>
      <c r="EU1139" t="s">
        <v>36999</v>
      </c>
      <c r="FB1139" t="s">
        <v>35377</v>
      </c>
      <c r="FC1139" t="s">
        <v>37782</v>
      </c>
      <c r="FD1139" t="s">
        <v>37799</v>
      </c>
      <c r="FF1139" t="s">
        <v>36990</v>
      </c>
      <c r="FG1139" t="s">
        <v>36990</v>
      </c>
      <c r="FH1139" t="s">
        <v>37806</v>
      </c>
      <c r="FI1139" t="s">
        <v>37762</v>
      </c>
      <c r="FJ1139" t="s">
        <v>37763</v>
      </c>
      <c r="FK1139" t="s">
        <v>37764</v>
      </c>
      <c r="FL1139" t="s">
        <v>37765</v>
      </c>
      <c r="FM1139" t="s">
        <v>37766</v>
      </c>
      <c r="FN1139" t="s">
        <v>37767</v>
      </c>
      <c r="FO1139" t="s">
        <v>37768</v>
      </c>
      <c r="FP1139" t="s">
        <v>37769</v>
      </c>
      <c r="FQ1139" t="s">
        <v>37028</v>
      </c>
      <c r="FR1139" t="s">
        <v>37008</v>
      </c>
      <c r="FS1139" t="s">
        <v>37009</v>
      </c>
      <c r="FT1139" t="s">
        <v>33323</v>
      </c>
      <c r="FU1139" t="s">
        <v>33323</v>
      </c>
      <c r="FV1139" t="s">
        <v>37799</v>
      </c>
      <c r="FW1139" t="s">
        <v>37030</v>
      </c>
      <c r="FX1139" t="s">
        <v>37031</v>
      </c>
      <c r="FY1139" t="s">
        <v>36971</v>
      </c>
      <c r="FZ1139" t="s">
        <v>36990</v>
      </c>
      <c r="GA1139" t="s">
        <v>37783</v>
      </c>
      <c r="GB1139" t="s">
        <v>36968</v>
      </c>
      <c r="GC1139" t="s">
        <v>37032</v>
      </c>
      <c r="GD1139" t="s">
        <v>37033</v>
      </c>
      <c r="GE1139" t="s">
        <v>37770</v>
      </c>
      <c r="GF1139" t="s">
        <v>37771</v>
      </c>
      <c r="GG1139" t="s">
        <v>37772</v>
      </c>
      <c r="GH1139" t="s">
        <v>37773</v>
      </c>
      <c r="GI1139" t="s">
        <v>37774</v>
      </c>
      <c r="GJ1139" t="s">
        <v>37034</v>
      </c>
      <c r="GK1139" t="s">
        <v>37035</v>
      </c>
      <c r="GL1139" t="s">
        <v>37784</v>
      </c>
      <c r="GM1139" t="s">
        <v>37785</v>
      </c>
      <c r="GN1139" t="s">
        <v>37786</v>
      </c>
      <c r="GO1139" t="s">
        <v>36973</v>
      </c>
      <c r="GP1139" t="s">
        <v>37799</v>
      </c>
      <c r="GQ1139" t="s">
        <v>37010</v>
      </c>
      <c r="GR1139" t="s">
        <v>36969</v>
      </c>
      <c r="GT1139" t="s">
        <v>37011</v>
      </c>
      <c r="GU1139">
        <f t="shared" si="135"/>
        <v>17.5</v>
      </c>
      <c r="GV1139">
        <f t="shared" si="136"/>
        <v>17.5</v>
      </c>
      <c r="GX1139">
        <v>14</v>
      </c>
      <c r="GY1139" t="s">
        <v>37012</v>
      </c>
      <c r="HA1139" t="s">
        <v>37013</v>
      </c>
      <c r="HE1139">
        <v>13.99</v>
      </c>
    </row>
    <row r="1140" spans="1:213">
      <c r="A1140" t="s">
        <v>29123</v>
      </c>
      <c r="B1140" t="s">
        <v>36962</v>
      </c>
      <c r="C1140" t="s">
        <v>36963</v>
      </c>
      <c r="D1140" t="s">
        <v>21412</v>
      </c>
      <c r="E1140">
        <v>1</v>
      </c>
      <c r="F1140" t="s">
        <v>36964</v>
      </c>
      <c r="G1140" t="s">
        <v>38</v>
      </c>
      <c r="H1140" t="s">
        <v>37320</v>
      </c>
      <c r="I1140" t="s">
        <v>34212</v>
      </c>
      <c r="J1140" t="s">
        <v>33297</v>
      </c>
      <c r="K1140" t="s">
        <v>21308</v>
      </c>
      <c r="L1140" t="s">
        <v>33298</v>
      </c>
      <c r="M1140" t="s">
        <v>33343</v>
      </c>
      <c r="N1140" t="s">
        <v>21360</v>
      </c>
      <c r="O1140" t="s">
        <v>33344</v>
      </c>
      <c r="P1140" t="s">
        <v>21282</v>
      </c>
      <c r="Q1140" t="s">
        <v>33300</v>
      </c>
      <c r="T1140" t="s">
        <v>33349</v>
      </c>
      <c r="U1140" t="s">
        <v>37776</v>
      </c>
      <c r="V1140" t="s">
        <v>34104</v>
      </c>
      <c r="W1140" t="s">
        <v>36967</v>
      </c>
      <c r="X1140" t="s">
        <v>36968</v>
      </c>
      <c r="Y1140" t="s">
        <v>36969</v>
      </c>
      <c r="Z1140">
        <v>300</v>
      </c>
      <c r="AA1140">
        <v>271</v>
      </c>
      <c r="AB1140" t="s">
        <v>37056</v>
      </c>
      <c r="AC1140" t="s">
        <v>36990</v>
      </c>
      <c r="AD1140" t="s">
        <v>36971</v>
      </c>
      <c r="AE1140" t="s">
        <v>36972</v>
      </c>
      <c r="AF1140" t="s">
        <v>36973</v>
      </c>
      <c r="AH1140" t="s">
        <v>37757</v>
      </c>
      <c r="AJ1140" t="s">
        <v>36967</v>
      </c>
      <c r="AK1140" t="s">
        <v>33323</v>
      </c>
      <c r="AL1140" t="s">
        <v>189</v>
      </c>
      <c r="AM1140" t="s">
        <v>37777</v>
      </c>
      <c r="AN1140" t="s">
        <v>37800</v>
      </c>
      <c r="AQ1140" t="s">
        <v>37800</v>
      </c>
      <c r="AR1140" t="s">
        <v>34353</v>
      </c>
      <c r="AW1140" t="s">
        <v>37135</v>
      </c>
      <c r="AX1140" t="s">
        <v>37135</v>
      </c>
      <c r="AY1140" t="s">
        <v>37058</v>
      </c>
      <c r="BA1140" t="s">
        <v>37059</v>
      </c>
      <c r="BB1140">
        <v>48</v>
      </c>
      <c r="BC1140" t="s">
        <v>37060</v>
      </c>
      <c r="BD1140" t="s">
        <v>34261</v>
      </c>
      <c r="BE1140" t="s">
        <v>36993</v>
      </c>
      <c r="BF1140">
        <v>0.2</v>
      </c>
      <c r="BG1140" t="str">
        <f>_xlfn.TEXTJOIN("-",TRUE,V1140,AL1140,I1140,BD1140,AR1140)</f>
        <v>AG-B7-CE-D5-EI</v>
      </c>
      <c r="BH1140" t="s">
        <v>38076</v>
      </c>
      <c r="BJ1140" t="s">
        <v>37816</v>
      </c>
      <c r="BK1140" cm="1">
        <f t="array" ref="BK1140">IF(LEN(TRIM(BG1140))=0,"",SUMPRODUCT(--(LEN(TRIM($BG$5:BG1140))&gt;0)))</f>
        <v>1117</v>
      </c>
      <c r="BL1140" t="str">
        <f>IF(BK1140&lt;&gt;"",_xlfn.BASE(BK1140,36,10),"")</f>
        <v>00000000V1</v>
      </c>
      <c r="BM1140" t="str">
        <f>IF(BL1140&lt;&gt;"","*"&amp;BL1140&amp;"*","")</f>
        <v>*00000000V1*</v>
      </c>
      <c r="BN1140" t="s">
        <v>37815</v>
      </c>
      <c r="BO1140" t="str">
        <f>_xlfn.TEXTJOIN("-",TRUE,N1140,T1140)</f>
        <v>DAT004-M16</v>
      </c>
      <c r="CP1140" t="s">
        <v>37806</v>
      </c>
      <c r="CU1140">
        <v>16.989999999999998</v>
      </c>
      <c r="DT1140" t="s">
        <v>37026</v>
      </c>
      <c r="EC1140" s="7">
        <f t="shared" si="134"/>
        <v>21.237499999999997</v>
      </c>
      <c r="EN1140" t="s">
        <v>36995</v>
      </c>
      <c r="EO1140">
        <v>1731138031</v>
      </c>
      <c r="EP1140" t="s">
        <v>36968</v>
      </c>
      <c r="EQ1140" t="s">
        <v>36996</v>
      </c>
      <c r="ER1140" t="s">
        <v>36997</v>
      </c>
      <c r="ES1140" t="s">
        <v>36967</v>
      </c>
      <c r="ET1140" t="s">
        <v>37761</v>
      </c>
      <c r="EU1140" t="s">
        <v>36999</v>
      </c>
      <c r="FB1140" t="s">
        <v>35377</v>
      </c>
      <c r="FC1140" t="s">
        <v>37782</v>
      </c>
      <c r="FD1140" t="s">
        <v>37800</v>
      </c>
      <c r="FF1140" t="s">
        <v>36990</v>
      </c>
      <c r="FG1140" t="s">
        <v>36990</v>
      </c>
      <c r="FH1140" t="s">
        <v>37806</v>
      </c>
      <c r="FI1140" t="s">
        <v>37762</v>
      </c>
      <c r="FJ1140" t="s">
        <v>37763</v>
      </c>
      <c r="FK1140" t="s">
        <v>37764</v>
      </c>
      <c r="FL1140" t="s">
        <v>37765</v>
      </c>
      <c r="FM1140" t="s">
        <v>37766</v>
      </c>
      <c r="FN1140" t="s">
        <v>37767</v>
      </c>
      <c r="FO1140" t="s">
        <v>37768</v>
      </c>
      <c r="FP1140" t="s">
        <v>37769</v>
      </c>
      <c r="FQ1140" t="s">
        <v>37028</v>
      </c>
      <c r="FR1140" t="s">
        <v>37008</v>
      </c>
      <c r="FS1140" t="s">
        <v>37009</v>
      </c>
      <c r="FT1140" t="s">
        <v>33323</v>
      </c>
      <c r="FU1140" t="s">
        <v>33323</v>
      </c>
      <c r="FV1140" t="s">
        <v>37800</v>
      </c>
      <c r="FW1140" t="s">
        <v>37030</v>
      </c>
      <c r="FX1140" t="s">
        <v>37031</v>
      </c>
      <c r="FY1140" t="s">
        <v>36971</v>
      </c>
      <c r="FZ1140" t="s">
        <v>36990</v>
      </c>
      <c r="GA1140" t="s">
        <v>37783</v>
      </c>
      <c r="GB1140" t="s">
        <v>36968</v>
      </c>
      <c r="GC1140" t="s">
        <v>37032</v>
      </c>
      <c r="GD1140" t="s">
        <v>37033</v>
      </c>
      <c r="GE1140" t="s">
        <v>37770</v>
      </c>
      <c r="GF1140" t="s">
        <v>37771</v>
      </c>
      <c r="GG1140" t="s">
        <v>37772</v>
      </c>
      <c r="GH1140" t="s">
        <v>37773</v>
      </c>
      <c r="GI1140" t="s">
        <v>37774</v>
      </c>
      <c r="GJ1140" t="s">
        <v>37034</v>
      </c>
      <c r="GK1140" t="s">
        <v>37035</v>
      </c>
      <c r="GL1140" t="s">
        <v>37784</v>
      </c>
      <c r="GM1140" t="s">
        <v>37785</v>
      </c>
      <c r="GN1140" t="s">
        <v>37786</v>
      </c>
      <c r="GO1140" t="s">
        <v>36973</v>
      </c>
      <c r="GP1140" t="s">
        <v>37800</v>
      </c>
      <c r="GQ1140" t="s">
        <v>37010</v>
      </c>
      <c r="GR1140" t="s">
        <v>36969</v>
      </c>
      <c r="GT1140" t="s">
        <v>37011</v>
      </c>
      <c r="GU1140">
        <f t="shared" si="135"/>
        <v>21.25</v>
      </c>
      <c r="GV1140">
        <f t="shared" si="136"/>
        <v>21.25</v>
      </c>
      <c r="GX1140">
        <v>17</v>
      </c>
      <c r="GY1140" t="s">
        <v>37012</v>
      </c>
      <c r="HA1140" t="s">
        <v>37013</v>
      </c>
      <c r="HE1140">
        <v>16.989999999999998</v>
      </c>
    </row>
    <row r="1141" spans="1:213">
      <c r="A1141" t="s">
        <v>29123</v>
      </c>
      <c r="B1141" t="s">
        <v>36962</v>
      </c>
      <c r="C1141" t="s">
        <v>36963</v>
      </c>
      <c r="D1141" t="s">
        <v>21412</v>
      </c>
      <c r="E1141">
        <v>1</v>
      </c>
      <c r="F1141" t="s">
        <v>36964</v>
      </c>
      <c r="G1141" t="s">
        <v>38</v>
      </c>
      <c r="H1141" t="s">
        <v>37320</v>
      </c>
      <c r="I1141" t="s">
        <v>34212</v>
      </c>
      <c r="J1141" t="s">
        <v>33297</v>
      </c>
      <c r="K1141" t="s">
        <v>21308</v>
      </c>
      <c r="L1141" t="s">
        <v>33298</v>
      </c>
      <c r="M1141" t="s">
        <v>33343</v>
      </c>
      <c r="N1141" t="s">
        <v>21360</v>
      </c>
      <c r="O1141" t="s">
        <v>33344</v>
      </c>
      <c r="P1141" t="s">
        <v>21282</v>
      </c>
      <c r="Q1141" t="s">
        <v>33300</v>
      </c>
      <c r="T1141" t="s">
        <v>33349</v>
      </c>
      <c r="U1141" t="s">
        <v>37776</v>
      </c>
      <c r="V1141" t="s">
        <v>34104</v>
      </c>
      <c r="W1141" t="s">
        <v>36967</v>
      </c>
      <c r="X1141" t="s">
        <v>36968</v>
      </c>
      <c r="Y1141" t="s">
        <v>36969</v>
      </c>
      <c r="Z1141">
        <v>300</v>
      </c>
      <c r="AA1141">
        <v>279</v>
      </c>
      <c r="AB1141" t="s">
        <v>37056</v>
      </c>
      <c r="AC1141" t="s">
        <v>36990</v>
      </c>
      <c r="AD1141" t="s">
        <v>36971</v>
      </c>
      <c r="AE1141" t="s">
        <v>36972</v>
      </c>
      <c r="AF1141" t="s">
        <v>36973</v>
      </c>
      <c r="AH1141" t="s">
        <v>37757</v>
      </c>
      <c r="AJ1141" t="s">
        <v>36967</v>
      </c>
      <c r="AK1141" t="s">
        <v>33323</v>
      </c>
      <c r="AL1141" t="s">
        <v>189</v>
      </c>
      <c r="AM1141" t="s">
        <v>37777</v>
      </c>
      <c r="AN1141" t="s">
        <v>21762</v>
      </c>
      <c r="AQ1141" t="s">
        <v>21762</v>
      </c>
      <c r="AR1141" t="s">
        <v>34355</v>
      </c>
      <c r="AW1141" t="s">
        <v>37135</v>
      </c>
      <c r="AX1141" t="s">
        <v>37135</v>
      </c>
      <c r="AY1141" t="s">
        <v>37058</v>
      </c>
      <c r="BA1141" t="s">
        <v>37059</v>
      </c>
      <c r="BB1141">
        <v>48</v>
      </c>
      <c r="BC1141" t="s">
        <v>37060</v>
      </c>
      <c r="BD1141" t="s">
        <v>34261</v>
      </c>
      <c r="BE1141" t="s">
        <v>36993</v>
      </c>
      <c r="BF1141">
        <v>0.2</v>
      </c>
      <c r="BG1141" t="str">
        <f>_xlfn.TEXTJOIN("-",TRUE,V1141,AL1141,I1141,BD1141,AR1141)</f>
        <v>AG-B7-CE-D5-EJ</v>
      </c>
      <c r="BH1141" t="s">
        <v>38077</v>
      </c>
      <c r="BJ1141" t="s">
        <v>37818</v>
      </c>
      <c r="BK1141" cm="1">
        <f t="array" ref="BK1141">IF(LEN(TRIM(BG1141))=0,"",SUMPRODUCT(--(LEN(TRIM($BG$5:BG1141))&gt;0)))</f>
        <v>1118</v>
      </c>
      <c r="BL1141" t="str">
        <f>IF(BK1141&lt;&gt;"",_xlfn.BASE(BK1141,36,10),"")</f>
        <v>00000000V2</v>
      </c>
      <c r="BM1141" t="str">
        <f>IF(BL1141&lt;&gt;"","*"&amp;BL1141&amp;"*","")</f>
        <v>*00000000V2*</v>
      </c>
      <c r="BN1141" t="s">
        <v>37817</v>
      </c>
      <c r="BO1141" t="str">
        <f>_xlfn.TEXTJOIN("-",TRUE,N1141,T1141)</f>
        <v>DAT004-M16</v>
      </c>
      <c r="CP1141" t="s">
        <v>37806</v>
      </c>
      <c r="CU1141">
        <v>16.989999999999998</v>
      </c>
      <c r="DT1141" t="s">
        <v>37026</v>
      </c>
      <c r="EC1141" s="7">
        <f t="shared" si="134"/>
        <v>21.237499999999997</v>
      </c>
      <c r="EN1141" t="s">
        <v>36995</v>
      </c>
      <c r="EO1141">
        <v>1731138031</v>
      </c>
      <c r="EP1141" t="s">
        <v>36968</v>
      </c>
      <c r="EQ1141" t="s">
        <v>36996</v>
      </c>
      <c r="ER1141" t="s">
        <v>36997</v>
      </c>
      <c r="ES1141" t="s">
        <v>36967</v>
      </c>
      <c r="ET1141" t="s">
        <v>37761</v>
      </c>
      <c r="EU1141" t="s">
        <v>36999</v>
      </c>
      <c r="FB1141" t="s">
        <v>35377</v>
      </c>
      <c r="FC1141" t="s">
        <v>37782</v>
      </c>
      <c r="FD1141" t="s">
        <v>21762</v>
      </c>
      <c r="FF1141" t="s">
        <v>36990</v>
      </c>
      <c r="FG1141" t="s">
        <v>36990</v>
      </c>
      <c r="FH1141" t="s">
        <v>37806</v>
      </c>
      <c r="FI1141" t="s">
        <v>37762</v>
      </c>
      <c r="FJ1141" t="s">
        <v>37763</v>
      </c>
      <c r="FK1141" t="s">
        <v>37764</v>
      </c>
      <c r="FL1141" t="s">
        <v>37765</v>
      </c>
      <c r="FM1141" t="s">
        <v>37766</v>
      </c>
      <c r="FN1141" t="s">
        <v>37767</v>
      </c>
      <c r="FO1141" t="s">
        <v>37768</v>
      </c>
      <c r="FP1141" t="s">
        <v>37769</v>
      </c>
      <c r="FQ1141" t="s">
        <v>37028</v>
      </c>
      <c r="FR1141" t="s">
        <v>37008</v>
      </c>
      <c r="FS1141" t="s">
        <v>37009</v>
      </c>
      <c r="FT1141" t="s">
        <v>33323</v>
      </c>
      <c r="FU1141" t="s">
        <v>33323</v>
      </c>
      <c r="FV1141" t="s">
        <v>21762</v>
      </c>
      <c r="FW1141" t="s">
        <v>37030</v>
      </c>
      <c r="FX1141" t="s">
        <v>37031</v>
      </c>
      <c r="FY1141" t="s">
        <v>36971</v>
      </c>
      <c r="FZ1141" t="s">
        <v>36990</v>
      </c>
      <c r="GA1141" t="s">
        <v>37783</v>
      </c>
      <c r="GB1141" t="s">
        <v>36968</v>
      </c>
      <c r="GC1141" t="s">
        <v>37032</v>
      </c>
      <c r="GD1141" t="s">
        <v>37033</v>
      </c>
      <c r="GE1141" t="s">
        <v>37770</v>
      </c>
      <c r="GF1141" t="s">
        <v>37771</v>
      </c>
      <c r="GG1141" t="s">
        <v>37772</v>
      </c>
      <c r="GH1141" t="s">
        <v>37773</v>
      </c>
      <c r="GI1141" t="s">
        <v>37774</v>
      </c>
      <c r="GJ1141" t="s">
        <v>37034</v>
      </c>
      <c r="GK1141" t="s">
        <v>37035</v>
      </c>
      <c r="GL1141" t="s">
        <v>37784</v>
      </c>
      <c r="GM1141" t="s">
        <v>37785</v>
      </c>
      <c r="GN1141" t="s">
        <v>37786</v>
      </c>
      <c r="GO1141" t="s">
        <v>36973</v>
      </c>
      <c r="GP1141" t="s">
        <v>21762</v>
      </c>
      <c r="GQ1141" t="s">
        <v>37010</v>
      </c>
      <c r="GR1141" t="s">
        <v>36969</v>
      </c>
      <c r="GT1141" t="s">
        <v>37011</v>
      </c>
      <c r="GU1141">
        <f t="shared" si="135"/>
        <v>21.25</v>
      </c>
      <c r="GV1141">
        <f t="shared" si="136"/>
        <v>21.25</v>
      </c>
      <c r="GX1141">
        <v>17</v>
      </c>
      <c r="GY1141" t="s">
        <v>37012</v>
      </c>
      <c r="HA1141" t="s">
        <v>37013</v>
      </c>
      <c r="HE1141">
        <v>16.989999999999998</v>
      </c>
    </row>
    <row r="1142" spans="1:213">
      <c r="A1142" t="s">
        <v>29123</v>
      </c>
      <c r="B1142" t="s">
        <v>36962</v>
      </c>
      <c r="C1142" t="s">
        <v>36963</v>
      </c>
      <c r="D1142" t="s">
        <v>21412</v>
      </c>
      <c r="E1142">
        <v>1</v>
      </c>
      <c r="F1142" t="s">
        <v>36964</v>
      </c>
      <c r="G1142" t="s">
        <v>38</v>
      </c>
      <c r="H1142" t="s">
        <v>37320</v>
      </c>
      <c r="I1142" t="s">
        <v>34212</v>
      </c>
      <c r="J1142" t="s">
        <v>33297</v>
      </c>
      <c r="K1142" t="s">
        <v>21308</v>
      </c>
      <c r="L1142" t="s">
        <v>33298</v>
      </c>
      <c r="M1142" t="s">
        <v>33343</v>
      </c>
      <c r="N1142" t="s">
        <v>21360</v>
      </c>
      <c r="O1142" t="s">
        <v>33344</v>
      </c>
      <c r="P1142" t="s">
        <v>21282</v>
      </c>
      <c r="Q1142" t="s">
        <v>33300</v>
      </c>
      <c r="T1142" t="s">
        <v>33349</v>
      </c>
      <c r="U1142" t="s">
        <v>37776</v>
      </c>
      <c r="V1142" t="s">
        <v>34104</v>
      </c>
      <c r="W1142" t="s">
        <v>36967</v>
      </c>
      <c r="X1142" t="s">
        <v>36968</v>
      </c>
      <c r="Y1142" t="s">
        <v>36969</v>
      </c>
      <c r="Z1142">
        <v>400</v>
      </c>
      <c r="AA1142">
        <v>359</v>
      </c>
      <c r="AB1142" t="s">
        <v>37056</v>
      </c>
      <c r="AC1142" t="s">
        <v>36990</v>
      </c>
      <c r="AD1142" t="s">
        <v>36971</v>
      </c>
      <c r="AE1142" t="s">
        <v>36972</v>
      </c>
      <c r="AF1142" t="s">
        <v>36973</v>
      </c>
      <c r="AH1142" t="s">
        <v>37757</v>
      </c>
      <c r="AJ1142" t="s">
        <v>36967</v>
      </c>
      <c r="AK1142" t="s">
        <v>33323</v>
      </c>
      <c r="AL1142" t="s">
        <v>189</v>
      </c>
      <c r="AM1142" t="s">
        <v>37777</v>
      </c>
      <c r="AN1142" t="s">
        <v>21772</v>
      </c>
      <c r="AQ1142" t="s">
        <v>21772</v>
      </c>
      <c r="AR1142" t="s">
        <v>34357</v>
      </c>
      <c r="AW1142" t="s">
        <v>37135</v>
      </c>
      <c r="AX1142" t="s">
        <v>37135</v>
      </c>
      <c r="AY1142" t="s">
        <v>37058</v>
      </c>
      <c r="BA1142" t="s">
        <v>37059</v>
      </c>
      <c r="BB1142">
        <v>48</v>
      </c>
      <c r="BC1142" t="s">
        <v>37819</v>
      </c>
      <c r="BD1142" t="s">
        <v>34263</v>
      </c>
      <c r="BE1142" t="s">
        <v>36993</v>
      </c>
      <c r="BF1142">
        <v>0.2</v>
      </c>
      <c r="BG1142" t="str">
        <f>_xlfn.TEXTJOIN("-",TRUE,V1142,AL1142,I1142,BD1142,AR1142)</f>
        <v>AG-B7-CE-D6-EK</v>
      </c>
      <c r="BH1142" t="s">
        <v>38078</v>
      </c>
      <c r="BJ1142" t="s">
        <v>37821</v>
      </c>
      <c r="BK1142" cm="1">
        <f t="array" ref="BK1142">IF(LEN(TRIM(BG1142))=0,"",SUMPRODUCT(--(LEN(TRIM($BG$5:BG1142))&gt;0)))</f>
        <v>1119</v>
      </c>
      <c r="BL1142" t="str">
        <f>IF(BK1142&lt;&gt;"",_xlfn.BASE(BK1142,36,10),"")</f>
        <v>00000000V3</v>
      </c>
      <c r="BM1142" t="str">
        <f>IF(BL1142&lt;&gt;"","*"&amp;BL1142&amp;"*","")</f>
        <v>*00000000V3*</v>
      </c>
      <c r="BN1142" t="s">
        <v>37820</v>
      </c>
      <c r="BO1142" t="str">
        <f>_xlfn.TEXTJOIN("-",TRUE,N1142,T1142)</f>
        <v>DAT004-M16</v>
      </c>
      <c r="CP1142" t="s">
        <v>37806</v>
      </c>
      <c r="CU1142">
        <v>16.989999999999998</v>
      </c>
      <c r="DT1142" t="s">
        <v>37026</v>
      </c>
      <c r="EC1142" s="7">
        <f t="shared" si="134"/>
        <v>21.237499999999997</v>
      </c>
      <c r="EN1142" t="s">
        <v>36995</v>
      </c>
      <c r="EO1142">
        <v>1731138031</v>
      </c>
      <c r="EP1142" t="s">
        <v>36968</v>
      </c>
      <c r="EQ1142" t="s">
        <v>36996</v>
      </c>
      <c r="ER1142" t="s">
        <v>36997</v>
      </c>
      <c r="ES1142" t="s">
        <v>36967</v>
      </c>
      <c r="ET1142" t="s">
        <v>37761</v>
      </c>
      <c r="EU1142" t="s">
        <v>36999</v>
      </c>
      <c r="FB1142" t="s">
        <v>35377</v>
      </c>
      <c r="FC1142" t="s">
        <v>37782</v>
      </c>
      <c r="FD1142" t="s">
        <v>21772</v>
      </c>
      <c r="FF1142" t="s">
        <v>36990</v>
      </c>
      <c r="FG1142" t="s">
        <v>36990</v>
      </c>
      <c r="FH1142" t="s">
        <v>37806</v>
      </c>
      <c r="FI1142" t="s">
        <v>37762</v>
      </c>
      <c r="FJ1142" t="s">
        <v>37763</v>
      </c>
      <c r="FK1142" t="s">
        <v>37764</v>
      </c>
      <c r="FL1142" t="s">
        <v>37765</v>
      </c>
      <c r="FM1142" t="s">
        <v>37766</v>
      </c>
      <c r="FN1142" t="s">
        <v>37767</v>
      </c>
      <c r="FO1142" t="s">
        <v>37768</v>
      </c>
      <c r="FP1142" t="s">
        <v>37769</v>
      </c>
      <c r="FQ1142" t="s">
        <v>37028</v>
      </c>
      <c r="FR1142" t="s">
        <v>37008</v>
      </c>
      <c r="FS1142" t="s">
        <v>37009</v>
      </c>
      <c r="FT1142" t="s">
        <v>33323</v>
      </c>
      <c r="FU1142" t="s">
        <v>33323</v>
      </c>
      <c r="FV1142" t="s">
        <v>21772</v>
      </c>
      <c r="FW1142" t="s">
        <v>37030</v>
      </c>
      <c r="FX1142" t="s">
        <v>37031</v>
      </c>
      <c r="FY1142" t="s">
        <v>36971</v>
      </c>
      <c r="FZ1142" t="s">
        <v>36990</v>
      </c>
      <c r="GA1142" t="s">
        <v>37783</v>
      </c>
      <c r="GB1142" t="s">
        <v>36968</v>
      </c>
      <c r="GC1142" t="s">
        <v>37032</v>
      </c>
      <c r="GD1142" t="s">
        <v>37033</v>
      </c>
      <c r="GE1142" t="s">
        <v>37770</v>
      </c>
      <c r="GF1142" t="s">
        <v>37771</v>
      </c>
      <c r="GG1142" t="s">
        <v>37772</v>
      </c>
      <c r="GH1142" t="s">
        <v>37773</v>
      </c>
      <c r="GI1142" t="s">
        <v>37774</v>
      </c>
      <c r="GJ1142" t="s">
        <v>37034</v>
      </c>
      <c r="GK1142" t="s">
        <v>37035</v>
      </c>
      <c r="GL1142" t="s">
        <v>37784</v>
      </c>
      <c r="GM1142" t="s">
        <v>37785</v>
      </c>
      <c r="GN1142" t="s">
        <v>37786</v>
      </c>
      <c r="GO1142" t="s">
        <v>36973</v>
      </c>
      <c r="GP1142" t="s">
        <v>21772</v>
      </c>
      <c r="GQ1142" t="s">
        <v>37010</v>
      </c>
      <c r="GR1142" t="s">
        <v>36969</v>
      </c>
      <c r="GT1142" t="s">
        <v>37011</v>
      </c>
      <c r="GU1142">
        <f t="shared" si="135"/>
        <v>21.25</v>
      </c>
      <c r="GV1142">
        <f t="shared" si="136"/>
        <v>21.25</v>
      </c>
      <c r="GX1142">
        <v>17</v>
      </c>
      <c r="GY1142" t="s">
        <v>37012</v>
      </c>
      <c r="HA1142" t="s">
        <v>37013</v>
      </c>
      <c r="HE1142">
        <v>16.989999999999998</v>
      </c>
    </row>
    <row r="1143" spans="1:213">
      <c r="A1143" t="s">
        <v>29123</v>
      </c>
      <c r="B1143" t="s">
        <v>36962</v>
      </c>
      <c r="C1143" t="s">
        <v>36963</v>
      </c>
      <c r="D1143" t="s">
        <v>21412</v>
      </c>
      <c r="E1143">
        <v>1</v>
      </c>
      <c r="F1143" t="s">
        <v>36964</v>
      </c>
      <c r="G1143" t="s">
        <v>38</v>
      </c>
      <c r="H1143" t="s">
        <v>37320</v>
      </c>
      <c r="I1143" t="s">
        <v>34212</v>
      </c>
      <c r="J1143" t="s">
        <v>33297</v>
      </c>
      <c r="K1143" t="s">
        <v>21308</v>
      </c>
      <c r="L1143" t="s">
        <v>33298</v>
      </c>
      <c r="M1143" t="s">
        <v>33343</v>
      </c>
      <c r="N1143" t="s">
        <v>21360</v>
      </c>
      <c r="O1143" t="s">
        <v>33344</v>
      </c>
      <c r="P1143" t="s">
        <v>21282</v>
      </c>
      <c r="Q1143" t="s">
        <v>33300</v>
      </c>
      <c r="T1143" t="s">
        <v>33349</v>
      </c>
      <c r="U1143" t="s">
        <v>37776</v>
      </c>
      <c r="V1143" t="s">
        <v>34104</v>
      </c>
      <c r="W1143" t="s">
        <v>36967</v>
      </c>
      <c r="X1143" t="s">
        <v>36968</v>
      </c>
      <c r="Y1143" t="s">
        <v>36969</v>
      </c>
      <c r="Z1143">
        <v>200</v>
      </c>
      <c r="AA1143">
        <v>171</v>
      </c>
      <c r="AB1143" t="s">
        <v>37018</v>
      </c>
      <c r="AC1143" t="s">
        <v>36990</v>
      </c>
      <c r="AD1143" t="s">
        <v>36971</v>
      </c>
      <c r="AE1143" t="s">
        <v>36972</v>
      </c>
      <c r="AF1143" t="s">
        <v>36973</v>
      </c>
      <c r="AH1143" t="s">
        <v>37757</v>
      </c>
      <c r="AJ1143" t="s">
        <v>36967</v>
      </c>
      <c r="AK1143" t="s">
        <v>33329</v>
      </c>
      <c r="AL1143" t="s">
        <v>195</v>
      </c>
      <c r="AM1143" t="s">
        <v>37777</v>
      </c>
      <c r="AN1143" t="s">
        <v>28824</v>
      </c>
      <c r="AQ1143" t="s">
        <v>28824</v>
      </c>
      <c r="AR1143" t="s">
        <v>34343</v>
      </c>
      <c r="AW1143" t="s">
        <v>37135</v>
      </c>
      <c r="AX1143" t="s">
        <v>37135</v>
      </c>
      <c r="AY1143" t="s">
        <v>37021</v>
      </c>
      <c r="BA1143" t="s">
        <v>353</v>
      </c>
      <c r="BB1143">
        <v>48</v>
      </c>
      <c r="BC1143" t="s">
        <v>37022</v>
      </c>
      <c r="BD1143" t="s">
        <v>28739</v>
      </c>
      <c r="BE1143" t="s">
        <v>36993</v>
      </c>
      <c r="BF1143">
        <v>0.2</v>
      </c>
      <c r="BG1143" t="str">
        <f>_xlfn.TEXTJOIN("-",TRUE,V1143,AL1143,I1143,BD1143,AR1143)</f>
        <v>AG-B9-CE-D3-ED</v>
      </c>
      <c r="BH1143" t="s">
        <v>38079</v>
      </c>
      <c r="BI1143" t="s">
        <v>38080</v>
      </c>
      <c r="BJ1143" t="s">
        <v>37824</v>
      </c>
      <c r="BK1143" cm="1">
        <f t="array" ref="BK1143">IF(LEN(TRIM(BG1143))=0,"",SUMPRODUCT(--(LEN(TRIM($BG$5:BG1143))&gt;0)))</f>
        <v>1120</v>
      </c>
      <c r="BL1143" t="str">
        <f>IF(BK1143&lt;&gt;"",_xlfn.BASE(BK1143,36,10),"")</f>
        <v>00000000V4</v>
      </c>
      <c r="BM1143" t="str">
        <f>IF(BL1143&lt;&gt;"","*"&amp;BL1143&amp;"*","")</f>
        <v>*00000000V4*</v>
      </c>
      <c r="BN1143" t="s">
        <v>37822</v>
      </c>
      <c r="BO1143" t="str">
        <f>_xlfn.TEXTJOIN("-",TRUE,N1143,T1143)</f>
        <v>DAT004-M16</v>
      </c>
      <c r="CP1143" t="s">
        <v>37825</v>
      </c>
      <c r="CU1143">
        <v>13.99</v>
      </c>
      <c r="DT1143" t="s">
        <v>37026</v>
      </c>
      <c r="EC1143" s="7">
        <f t="shared" si="134"/>
        <v>17.487500000000001</v>
      </c>
      <c r="EN1143" t="s">
        <v>36995</v>
      </c>
      <c r="EO1143">
        <v>1731138031</v>
      </c>
      <c r="EP1143" t="s">
        <v>36968</v>
      </c>
      <c r="EQ1143" t="s">
        <v>36996</v>
      </c>
      <c r="ER1143" t="s">
        <v>36997</v>
      </c>
      <c r="ES1143" t="s">
        <v>36967</v>
      </c>
      <c r="ET1143" t="s">
        <v>37761</v>
      </c>
      <c r="EU1143" t="s">
        <v>36999</v>
      </c>
      <c r="FB1143" t="s">
        <v>35377</v>
      </c>
      <c r="FC1143" t="s">
        <v>37782</v>
      </c>
      <c r="FD1143" t="s">
        <v>28824</v>
      </c>
      <c r="FF1143" t="s">
        <v>36990</v>
      </c>
      <c r="FG1143" t="s">
        <v>36990</v>
      </c>
      <c r="FH1143" t="s">
        <v>37825</v>
      </c>
      <c r="FI1143" t="s">
        <v>37762</v>
      </c>
      <c r="FJ1143" t="s">
        <v>37763</v>
      </c>
      <c r="FK1143" t="s">
        <v>37764</v>
      </c>
      <c r="FL1143" t="s">
        <v>37765</v>
      </c>
      <c r="FM1143" t="s">
        <v>37766</v>
      </c>
      <c r="FN1143" t="s">
        <v>37767</v>
      </c>
      <c r="FO1143" t="s">
        <v>37768</v>
      </c>
      <c r="FP1143" t="s">
        <v>37769</v>
      </c>
      <c r="FQ1143" t="s">
        <v>37028</v>
      </c>
      <c r="FR1143" t="s">
        <v>37008</v>
      </c>
      <c r="FS1143" t="s">
        <v>37009</v>
      </c>
      <c r="FT1143" t="s">
        <v>33329</v>
      </c>
      <c r="FU1143" t="s">
        <v>33329</v>
      </c>
      <c r="FV1143" t="s">
        <v>28824</v>
      </c>
      <c r="FW1143" t="s">
        <v>37030</v>
      </c>
      <c r="FX1143" t="s">
        <v>37031</v>
      </c>
      <c r="FY1143" t="s">
        <v>36971</v>
      </c>
      <c r="FZ1143" t="s">
        <v>36990</v>
      </c>
      <c r="GA1143" t="s">
        <v>37783</v>
      </c>
      <c r="GB1143" t="s">
        <v>36968</v>
      </c>
      <c r="GC1143" t="s">
        <v>37032</v>
      </c>
      <c r="GD1143" t="s">
        <v>37033</v>
      </c>
      <c r="GE1143" t="s">
        <v>37770</v>
      </c>
      <c r="GF1143" t="s">
        <v>37771</v>
      </c>
      <c r="GG1143" t="s">
        <v>37772</v>
      </c>
      <c r="GH1143" t="s">
        <v>37773</v>
      </c>
      <c r="GI1143" t="s">
        <v>37774</v>
      </c>
      <c r="GJ1143" t="s">
        <v>37034</v>
      </c>
      <c r="GK1143" t="s">
        <v>37035</v>
      </c>
      <c r="GL1143" t="s">
        <v>37784</v>
      </c>
      <c r="GM1143" t="s">
        <v>37785</v>
      </c>
      <c r="GN1143" t="s">
        <v>37786</v>
      </c>
      <c r="GO1143" t="s">
        <v>36973</v>
      </c>
      <c r="GP1143" t="s">
        <v>28824</v>
      </c>
      <c r="GQ1143" t="s">
        <v>37010</v>
      </c>
      <c r="GR1143" t="s">
        <v>36969</v>
      </c>
      <c r="GT1143" t="s">
        <v>37011</v>
      </c>
      <c r="GU1143">
        <f t="shared" si="135"/>
        <v>17.5</v>
      </c>
      <c r="GV1143">
        <f t="shared" si="136"/>
        <v>17.5</v>
      </c>
      <c r="GX1143">
        <v>14</v>
      </c>
      <c r="GY1143" t="s">
        <v>37012</v>
      </c>
      <c r="HA1143" t="s">
        <v>37013</v>
      </c>
      <c r="HE1143">
        <v>13.99</v>
      </c>
    </row>
    <row r="1144" spans="1:213">
      <c r="A1144" t="s">
        <v>29123</v>
      </c>
      <c r="B1144" t="s">
        <v>36962</v>
      </c>
      <c r="C1144" t="s">
        <v>36963</v>
      </c>
      <c r="D1144" t="s">
        <v>21412</v>
      </c>
      <c r="E1144">
        <v>1</v>
      </c>
      <c r="F1144" t="s">
        <v>36964</v>
      </c>
      <c r="G1144" t="s">
        <v>38</v>
      </c>
      <c r="H1144" t="s">
        <v>37320</v>
      </c>
      <c r="I1144" t="s">
        <v>34212</v>
      </c>
      <c r="J1144" t="s">
        <v>33297</v>
      </c>
      <c r="K1144" t="s">
        <v>21308</v>
      </c>
      <c r="L1144" t="s">
        <v>33298</v>
      </c>
      <c r="M1144" t="s">
        <v>33343</v>
      </c>
      <c r="N1144" t="s">
        <v>21360</v>
      </c>
      <c r="O1144" t="s">
        <v>33344</v>
      </c>
      <c r="P1144" t="s">
        <v>21282</v>
      </c>
      <c r="Q1144" t="s">
        <v>33300</v>
      </c>
      <c r="T1144" t="s">
        <v>33349</v>
      </c>
      <c r="U1144" t="s">
        <v>37776</v>
      </c>
      <c r="V1144" t="s">
        <v>34104</v>
      </c>
      <c r="W1144" t="s">
        <v>36967</v>
      </c>
      <c r="X1144" t="s">
        <v>36968</v>
      </c>
      <c r="Y1144" t="s">
        <v>36969</v>
      </c>
      <c r="Z1144">
        <v>200</v>
      </c>
      <c r="AA1144">
        <v>186</v>
      </c>
      <c r="AB1144" t="s">
        <v>37018</v>
      </c>
      <c r="AC1144" t="s">
        <v>36990</v>
      </c>
      <c r="AD1144" t="s">
        <v>36971</v>
      </c>
      <c r="AE1144" t="s">
        <v>36972</v>
      </c>
      <c r="AF1144" t="s">
        <v>36973</v>
      </c>
      <c r="AH1144" t="s">
        <v>37757</v>
      </c>
      <c r="AJ1144" t="s">
        <v>36967</v>
      </c>
      <c r="AK1144" t="s">
        <v>33329</v>
      </c>
      <c r="AL1144" t="s">
        <v>195</v>
      </c>
      <c r="AM1144" t="s">
        <v>37777</v>
      </c>
      <c r="AN1144" t="s">
        <v>28795</v>
      </c>
      <c r="AQ1144" t="s">
        <v>28795</v>
      </c>
      <c r="AR1144" t="s">
        <v>34345</v>
      </c>
      <c r="AW1144" t="s">
        <v>37135</v>
      </c>
      <c r="AX1144" t="s">
        <v>37135</v>
      </c>
      <c r="AY1144" t="s">
        <v>37021</v>
      </c>
      <c r="BA1144" t="s">
        <v>353</v>
      </c>
      <c r="BB1144">
        <v>48</v>
      </c>
      <c r="BC1144" t="s">
        <v>37022</v>
      </c>
      <c r="BD1144" t="s">
        <v>28739</v>
      </c>
      <c r="BE1144" t="s">
        <v>36993</v>
      </c>
      <c r="BF1144">
        <v>0.2</v>
      </c>
      <c r="BG1144" t="str">
        <f>_xlfn.TEXTJOIN("-",TRUE,V1144,AL1144,I1144,BD1144,AR1144)</f>
        <v>AG-B9-CE-D3-EE</v>
      </c>
      <c r="BH1144" t="s">
        <v>38081</v>
      </c>
      <c r="BI1144" t="s">
        <v>38082</v>
      </c>
      <c r="BJ1144" t="s">
        <v>37828</v>
      </c>
      <c r="BK1144" cm="1">
        <f t="array" ref="BK1144">IF(LEN(TRIM(BG1144))=0,"",SUMPRODUCT(--(LEN(TRIM($BG$5:BG1144))&gt;0)))</f>
        <v>1121</v>
      </c>
      <c r="BL1144" t="str">
        <f>IF(BK1144&lt;&gt;"",_xlfn.BASE(BK1144,36,10),"")</f>
        <v>00000000V5</v>
      </c>
      <c r="BM1144" t="str">
        <f>IF(BL1144&lt;&gt;"","*"&amp;BL1144&amp;"*","")</f>
        <v>*00000000V5*</v>
      </c>
      <c r="BN1144" t="s">
        <v>37826</v>
      </c>
      <c r="BO1144" t="str">
        <f>_xlfn.TEXTJOIN("-",TRUE,N1144,T1144)</f>
        <v>DAT004-M16</v>
      </c>
      <c r="CP1144" t="s">
        <v>37825</v>
      </c>
      <c r="CU1144">
        <v>13.99</v>
      </c>
      <c r="DT1144" t="s">
        <v>37026</v>
      </c>
      <c r="EC1144" s="7">
        <f t="shared" si="134"/>
        <v>17.487500000000001</v>
      </c>
      <c r="EN1144" t="s">
        <v>36995</v>
      </c>
      <c r="EO1144">
        <v>1731138031</v>
      </c>
      <c r="EP1144" t="s">
        <v>36968</v>
      </c>
      <c r="EQ1144" t="s">
        <v>36996</v>
      </c>
      <c r="ER1144" t="s">
        <v>36997</v>
      </c>
      <c r="ES1144" t="s">
        <v>36967</v>
      </c>
      <c r="ET1144" t="s">
        <v>37761</v>
      </c>
      <c r="EU1144" t="s">
        <v>36999</v>
      </c>
      <c r="FB1144" t="s">
        <v>35377</v>
      </c>
      <c r="FC1144" t="s">
        <v>37782</v>
      </c>
      <c r="FD1144" t="s">
        <v>28795</v>
      </c>
      <c r="FF1144" t="s">
        <v>36990</v>
      </c>
      <c r="FG1144" t="s">
        <v>36990</v>
      </c>
      <c r="FH1144" t="s">
        <v>37825</v>
      </c>
      <c r="FI1144" t="s">
        <v>37762</v>
      </c>
      <c r="FJ1144" t="s">
        <v>37763</v>
      </c>
      <c r="FK1144" t="s">
        <v>37764</v>
      </c>
      <c r="FL1144" t="s">
        <v>37765</v>
      </c>
      <c r="FM1144" t="s">
        <v>37766</v>
      </c>
      <c r="FN1144" t="s">
        <v>37767</v>
      </c>
      <c r="FO1144" t="s">
        <v>37768</v>
      </c>
      <c r="FP1144" t="s">
        <v>37769</v>
      </c>
      <c r="FQ1144" t="s">
        <v>37028</v>
      </c>
      <c r="FR1144" t="s">
        <v>37008</v>
      </c>
      <c r="FS1144" t="s">
        <v>37009</v>
      </c>
      <c r="FT1144" t="s">
        <v>33329</v>
      </c>
      <c r="FU1144" t="s">
        <v>33329</v>
      </c>
      <c r="FV1144" t="s">
        <v>28795</v>
      </c>
      <c r="FW1144" t="s">
        <v>37030</v>
      </c>
      <c r="FX1144" t="s">
        <v>37031</v>
      </c>
      <c r="FY1144" t="s">
        <v>36971</v>
      </c>
      <c r="FZ1144" t="s">
        <v>36990</v>
      </c>
      <c r="GA1144" t="s">
        <v>37783</v>
      </c>
      <c r="GB1144" t="s">
        <v>36968</v>
      </c>
      <c r="GC1144" t="s">
        <v>37032</v>
      </c>
      <c r="GD1144" t="s">
        <v>37033</v>
      </c>
      <c r="GE1144" t="s">
        <v>37770</v>
      </c>
      <c r="GF1144" t="s">
        <v>37771</v>
      </c>
      <c r="GG1144" t="s">
        <v>37772</v>
      </c>
      <c r="GH1144" t="s">
        <v>37773</v>
      </c>
      <c r="GI1144" t="s">
        <v>37774</v>
      </c>
      <c r="GJ1144" t="s">
        <v>37034</v>
      </c>
      <c r="GK1144" t="s">
        <v>37035</v>
      </c>
      <c r="GL1144" t="s">
        <v>37784</v>
      </c>
      <c r="GM1144" t="s">
        <v>37785</v>
      </c>
      <c r="GN1144" t="s">
        <v>37786</v>
      </c>
      <c r="GO1144" t="s">
        <v>36973</v>
      </c>
      <c r="GP1144" t="s">
        <v>28795</v>
      </c>
      <c r="GQ1144" t="s">
        <v>37010</v>
      </c>
      <c r="GR1144" t="s">
        <v>36969</v>
      </c>
      <c r="GT1144" t="s">
        <v>37011</v>
      </c>
      <c r="GU1144">
        <f t="shared" si="135"/>
        <v>17.5</v>
      </c>
      <c r="GV1144">
        <f t="shared" si="136"/>
        <v>17.5</v>
      </c>
      <c r="GX1144">
        <v>14</v>
      </c>
      <c r="GY1144" t="s">
        <v>37012</v>
      </c>
      <c r="HA1144" t="s">
        <v>37013</v>
      </c>
      <c r="HE1144">
        <v>13.99</v>
      </c>
    </row>
    <row r="1145" spans="1:213">
      <c r="A1145" t="s">
        <v>29123</v>
      </c>
      <c r="B1145" t="s">
        <v>36962</v>
      </c>
      <c r="C1145" t="s">
        <v>36963</v>
      </c>
      <c r="D1145" t="s">
        <v>21412</v>
      </c>
      <c r="E1145">
        <v>1</v>
      </c>
      <c r="F1145" t="s">
        <v>36964</v>
      </c>
      <c r="G1145" t="s">
        <v>38</v>
      </c>
      <c r="H1145" t="s">
        <v>37320</v>
      </c>
      <c r="I1145" t="s">
        <v>34212</v>
      </c>
      <c r="J1145" t="s">
        <v>33297</v>
      </c>
      <c r="K1145" t="s">
        <v>21308</v>
      </c>
      <c r="L1145" t="s">
        <v>33298</v>
      </c>
      <c r="M1145" t="s">
        <v>33343</v>
      </c>
      <c r="N1145" t="s">
        <v>21360</v>
      </c>
      <c r="O1145" t="s">
        <v>33344</v>
      </c>
      <c r="P1145" t="s">
        <v>21282</v>
      </c>
      <c r="Q1145" t="s">
        <v>33300</v>
      </c>
      <c r="T1145" t="s">
        <v>33349</v>
      </c>
      <c r="U1145" t="s">
        <v>37776</v>
      </c>
      <c r="V1145" t="s">
        <v>34104</v>
      </c>
      <c r="W1145" t="s">
        <v>36967</v>
      </c>
      <c r="X1145" t="s">
        <v>36968</v>
      </c>
      <c r="Y1145" t="s">
        <v>36969</v>
      </c>
      <c r="Z1145">
        <v>200</v>
      </c>
      <c r="AA1145">
        <v>195</v>
      </c>
      <c r="AB1145" t="s">
        <v>37018</v>
      </c>
      <c r="AC1145" t="s">
        <v>36990</v>
      </c>
      <c r="AD1145" t="s">
        <v>36971</v>
      </c>
      <c r="AE1145" t="s">
        <v>36972</v>
      </c>
      <c r="AF1145" t="s">
        <v>36973</v>
      </c>
      <c r="AH1145" t="s">
        <v>37757</v>
      </c>
      <c r="AJ1145" t="s">
        <v>36967</v>
      </c>
      <c r="AK1145" t="s">
        <v>33329</v>
      </c>
      <c r="AL1145" t="s">
        <v>195</v>
      </c>
      <c r="AM1145" t="s">
        <v>37777</v>
      </c>
      <c r="AN1145" t="s">
        <v>28789</v>
      </c>
      <c r="AQ1145" t="s">
        <v>28789</v>
      </c>
      <c r="AR1145" t="s">
        <v>34347</v>
      </c>
      <c r="AW1145" t="s">
        <v>37135</v>
      </c>
      <c r="AX1145" t="s">
        <v>37135</v>
      </c>
      <c r="AY1145" t="s">
        <v>37021</v>
      </c>
      <c r="BA1145" t="s">
        <v>353</v>
      </c>
      <c r="BB1145">
        <v>48</v>
      </c>
      <c r="BC1145" t="s">
        <v>37022</v>
      </c>
      <c r="BD1145" t="s">
        <v>28739</v>
      </c>
      <c r="BE1145" t="s">
        <v>36993</v>
      </c>
      <c r="BF1145">
        <v>0.2</v>
      </c>
      <c r="BG1145" t="str">
        <f>_xlfn.TEXTJOIN("-",TRUE,V1145,AL1145,I1145,BD1145,AR1145)</f>
        <v>AG-B9-CE-D3-EF</v>
      </c>
      <c r="BH1145" t="s">
        <v>38083</v>
      </c>
      <c r="BI1145" t="s">
        <v>38084</v>
      </c>
      <c r="BJ1145" t="s">
        <v>37831</v>
      </c>
      <c r="BK1145" cm="1">
        <f t="array" ref="BK1145">IF(LEN(TRIM(BG1145))=0,"",SUMPRODUCT(--(LEN(TRIM($BG$5:BG1145))&gt;0)))</f>
        <v>1122</v>
      </c>
      <c r="BL1145" t="str">
        <f>IF(BK1145&lt;&gt;"",_xlfn.BASE(BK1145,36,10),"")</f>
        <v>00000000V6</v>
      </c>
      <c r="BM1145" t="str">
        <f>IF(BL1145&lt;&gt;"","*"&amp;BL1145&amp;"*","")</f>
        <v>*00000000V6*</v>
      </c>
      <c r="BN1145" t="s">
        <v>37829</v>
      </c>
      <c r="BO1145" t="str">
        <f>_xlfn.TEXTJOIN("-",TRUE,N1145,T1145)</f>
        <v>DAT004-M16</v>
      </c>
      <c r="CP1145" t="s">
        <v>37825</v>
      </c>
      <c r="CU1145">
        <v>13.99</v>
      </c>
      <c r="DT1145" t="s">
        <v>37026</v>
      </c>
      <c r="EC1145" s="7">
        <f t="shared" si="134"/>
        <v>17.487500000000001</v>
      </c>
      <c r="EN1145" t="s">
        <v>36995</v>
      </c>
      <c r="EO1145">
        <v>1731138031</v>
      </c>
      <c r="EP1145" t="s">
        <v>36968</v>
      </c>
      <c r="EQ1145" t="s">
        <v>36996</v>
      </c>
      <c r="ER1145" t="s">
        <v>36997</v>
      </c>
      <c r="ES1145" t="s">
        <v>36967</v>
      </c>
      <c r="ET1145" t="s">
        <v>37761</v>
      </c>
      <c r="EU1145" t="s">
        <v>36999</v>
      </c>
      <c r="FB1145" t="s">
        <v>35377</v>
      </c>
      <c r="FC1145" t="s">
        <v>37782</v>
      </c>
      <c r="FD1145" t="s">
        <v>28789</v>
      </c>
      <c r="FF1145" t="s">
        <v>36990</v>
      </c>
      <c r="FG1145" t="s">
        <v>36990</v>
      </c>
      <c r="FH1145" t="s">
        <v>37825</v>
      </c>
      <c r="FI1145" t="s">
        <v>37762</v>
      </c>
      <c r="FJ1145" t="s">
        <v>37763</v>
      </c>
      <c r="FK1145" t="s">
        <v>37764</v>
      </c>
      <c r="FL1145" t="s">
        <v>37765</v>
      </c>
      <c r="FM1145" t="s">
        <v>37766</v>
      </c>
      <c r="FN1145" t="s">
        <v>37767</v>
      </c>
      <c r="FO1145" t="s">
        <v>37768</v>
      </c>
      <c r="FP1145" t="s">
        <v>37769</v>
      </c>
      <c r="FQ1145" t="s">
        <v>37028</v>
      </c>
      <c r="FR1145" t="s">
        <v>37008</v>
      </c>
      <c r="FS1145" t="s">
        <v>37009</v>
      </c>
      <c r="FT1145" t="s">
        <v>33329</v>
      </c>
      <c r="FU1145" t="s">
        <v>33329</v>
      </c>
      <c r="FV1145" t="s">
        <v>28789</v>
      </c>
      <c r="FW1145" t="s">
        <v>37030</v>
      </c>
      <c r="FX1145" t="s">
        <v>37031</v>
      </c>
      <c r="FY1145" t="s">
        <v>36971</v>
      </c>
      <c r="FZ1145" t="s">
        <v>36990</v>
      </c>
      <c r="GA1145" t="s">
        <v>37783</v>
      </c>
      <c r="GB1145" t="s">
        <v>36968</v>
      </c>
      <c r="GC1145" t="s">
        <v>37032</v>
      </c>
      <c r="GD1145" t="s">
        <v>37033</v>
      </c>
      <c r="GE1145" t="s">
        <v>37770</v>
      </c>
      <c r="GF1145" t="s">
        <v>37771</v>
      </c>
      <c r="GG1145" t="s">
        <v>37772</v>
      </c>
      <c r="GH1145" t="s">
        <v>37773</v>
      </c>
      <c r="GI1145" t="s">
        <v>37774</v>
      </c>
      <c r="GJ1145" t="s">
        <v>37034</v>
      </c>
      <c r="GK1145" t="s">
        <v>37035</v>
      </c>
      <c r="GL1145" t="s">
        <v>37784</v>
      </c>
      <c r="GM1145" t="s">
        <v>37785</v>
      </c>
      <c r="GN1145" t="s">
        <v>37786</v>
      </c>
      <c r="GO1145" t="s">
        <v>36973</v>
      </c>
      <c r="GP1145" t="s">
        <v>28789</v>
      </c>
      <c r="GQ1145" t="s">
        <v>37010</v>
      </c>
      <c r="GR1145" t="s">
        <v>36969</v>
      </c>
      <c r="GT1145" t="s">
        <v>37011</v>
      </c>
      <c r="GU1145">
        <f t="shared" si="135"/>
        <v>17.5</v>
      </c>
      <c r="GV1145">
        <f t="shared" si="136"/>
        <v>17.5</v>
      </c>
      <c r="GX1145">
        <v>14</v>
      </c>
      <c r="GY1145" t="s">
        <v>37012</v>
      </c>
      <c r="HA1145" t="s">
        <v>37013</v>
      </c>
      <c r="HE1145">
        <v>13.99</v>
      </c>
    </row>
    <row r="1146" spans="1:213">
      <c r="A1146" t="s">
        <v>29123</v>
      </c>
      <c r="B1146" t="s">
        <v>36962</v>
      </c>
      <c r="C1146" t="s">
        <v>36963</v>
      </c>
      <c r="D1146" t="s">
        <v>21412</v>
      </c>
      <c r="E1146">
        <v>1</v>
      </c>
      <c r="F1146" t="s">
        <v>36964</v>
      </c>
      <c r="G1146" t="s">
        <v>38</v>
      </c>
      <c r="H1146" t="s">
        <v>37320</v>
      </c>
      <c r="I1146" t="s">
        <v>34212</v>
      </c>
      <c r="J1146" t="s">
        <v>33297</v>
      </c>
      <c r="K1146" t="s">
        <v>21308</v>
      </c>
      <c r="L1146" t="s">
        <v>33298</v>
      </c>
      <c r="M1146" t="s">
        <v>33343</v>
      </c>
      <c r="N1146" t="s">
        <v>21360</v>
      </c>
      <c r="O1146" t="s">
        <v>33344</v>
      </c>
      <c r="P1146" t="s">
        <v>21282</v>
      </c>
      <c r="Q1146" t="s">
        <v>33300</v>
      </c>
      <c r="T1146" t="s">
        <v>33349</v>
      </c>
      <c r="U1146" t="s">
        <v>37776</v>
      </c>
      <c r="V1146" t="s">
        <v>34104</v>
      </c>
      <c r="W1146" t="s">
        <v>36967</v>
      </c>
      <c r="X1146" t="s">
        <v>36968</v>
      </c>
      <c r="Y1146" t="s">
        <v>36969</v>
      </c>
      <c r="Z1146">
        <v>300</v>
      </c>
      <c r="AA1146">
        <v>221</v>
      </c>
      <c r="AB1146" t="s">
        <v>37018</v>
      </c>
      <c r="AC1146" t="s">
        <v>36990</v>
      </c>
      <c r="AD1146" t="s">
        <v>36971</v>
      </c>
      <c r="AE1146" t="s">
        <v>36972</v>
      </c>
      <c r="AF1146" t="s">
        <v>36973</v>
      </c>
      <c r="AH1146" t="s">
        <v>37757</v>
      </c>
      <c r="AJ1146" t="s">
        <v>36967</v>
      </c>
      <c r="AK1146" t="s">
        <v>33329</v>
      </c>
      <c r="AL1146" t="s">
        <v>195</v>
      </c>
      <c r="AM1146" t="s">
        <v>37777</v>
      </c>
      <c r="AN1146" t="s">
        <v>29088</v>
      </c>
      <c r="AQ1146" t="s">
        <v>29088</v>
      </c>
      <c r="AR1146" t="s">
        <v>34349</v>
      </c>
      <c r="AW1146" t="s">
        <v>37135</v>
      </c>
      <c r="AX1146" t="s">
        <v>37135</v>
      </c>
      <c r="AY1146" t="s">
        <v>37021</v>
      </c>
      <c r="BA1146" t="s">
        <v>353</v>
      </c>
      <c r="BB1146">
        <v>48</v>
      </c>
      <c r="BC1146" t="s">
        <v>37048</v>
      </c>
      <c r="BD1146" t="s">
        <v>34259</v>
      </c>
      <c r="BE1146" t="s">
        <v>36993</v>
      </c>
      <c r="BF1146">
        <v>0.2</v>
      </c>
      <c r="BG1146" t="str">
        <f>_xlfn.TEXTJOIN("-",TRUE,V1146,AL1146,I1146,BD1146,AR1146)</f>
        <v>AG-B9-CE-D4-EG</v>
      </c>
      <c r="BH1146" t="s">
        <v>38085</v>
      </c>
      <c r="BI1146" t="s">
        <v>38086</v>
      </c>
      <c r="BJ1146" t="s">
        <v>37834</v>
      </c>
      <c r="BK1146" cm="1">
        <f t="array" ref="BK1146">IF(LEN(TRIM(BG1146))=0,"",SUMPRODUCT(--(LEN(TRIM($BG$5:BG1146))&gt;0)))</f>
        <v>1123</v>
      </c>
      <c r="BL1146" t="str">
        <f>IF(BK1146&lt;&gt;"",_xlfn.BASE(BK1146,36,10),"")</f>
        <v>00000000V7</v>
      </c>
      <c r="BM1146" t="str">
        <f>IF(BL1146&lt;&gt;"","*"&amp;BL1146&amp;"*","")</f>
        <v>*00000000V7*</v>
      </c>
      <c r="BN1146" t="s">
        <v>37832</v>
      </c>
      <c r="BO1146" t="str">
        <f>_xlfn.TEXTJOIN("-",TRUE,N1146,T1146)</f>
        <v>DAT004-M16</v>
      </c>
      <c r="CP1146" t="s">
        <v>37825</v>
      </c>
      <c r="CU1146">
        <v>13.99</v>
      </c>
      <c r="DT1146" t="s">
        <v>37026</v>
      </c>
      <c r="EC1146" s="7">
        <f t="shared" si="134"/>
        <v>17.487500000000001</v>
      </c>
      <c r="EN1146" t="s">
        <v>36995</v>
      </c>
      <c r="EO1146">
        <v>1731138031</v>
      </c>
      <c r="EP1146" t="s">
        <v>36968</v>
      </c>
      <c r="EQ1146" t="s">
        <v>36996</v>
      </c>
      <c r="ER1146" t="s">
        <v>36997</v>
      </c>
      <c r="ES1146" t="s">
        <v>36967</v>
      </c>
      <c r="ET1146" t="s">
        <v>37761</v>
      </c>
      <c r="EU1146" t="s">
        <v>36999</v>
      </c>
      <c r="FB1146" t="s">
        <v>35377</v>
      </c>
      <c r="FC1146" t="s">
        <v>37782</v>
      </c>
      <c r="FD1146" t="s">
        <v>29088</v>
      </c>
      <c r="FF1146" t="s">
        <v>36990</v>
      </c>
      <c r="FG1146" t="s">
        <v>36990</v>
      </c>
      <c r="FH1146" t="s">
        <v>37825</v>
      </c>
      <c r="FI1146" t="s">
        <v>37762</v>
      </c>
      <c r="FJ1146" t="s">
        <v>37763</v>
      </c>
      <c r="FK1146" t="s">
        <v>37764</v>
      </c>
      <c r="FL1146" t="s">
        <v>37765</v>
      </c>
      <c r="FM1146" t="s">
        <v>37766</v>
      </c>
      <c r="FN1146" t="s">
        <v>37767</v>
      </c>
      <c r="FO1146" t="s">
        <v>37768</v>
      </c>
      <c r="FP1146" t="s">
        <v>37769</v>
      </c>
      <c r="FQ1146" t="s">
        <v>37028</v>
      </c>
      <c r="FR1146" t="s">
        <v>37008</v>
      </c>
      <c r="FS1146" t="s">
        <v>37009</v>
      </c>
      <c r="FT1146" t="s">
        <v>33329</v>
      </c>
      <c r="FU1146" t="s">
        <v>33329</v>
      </c>
      <c r="FV1146" t="s">
        <v>29088</v>
      </c>
      <c r="FW1146" t="s">
        <v>37030</v>
      </c>
      <c r="FX1146" t="s">
        <v>37031</v>
      </c>
      <c r="FY1146" t="s">
        <v>36971</v>
      </c>
      <c r="FZ1146" t="s">
        <v>36990</v>
      </c>
      <c r="GA1146" t="s">
        <v>37783</v>
      </c>
      <c r="GB1146" t="s">
        <v>36968</v>
      </c>
      <c r="GC1146" t="s">
        <v>37032</v>
      </c>
      <c r="GD1146" t="s">
        <v>37033</v>
      </c>
      <c r="GE1146" t="s">
        <v>37770</v>
      </c>
      <c r="GF1146" t="s">
        <v>37771</v>
      </c>
      <c r="GG1146" t="s">
        <v>37772</v>
      </c>
      <c r="GH1146" t="s">
        <v>37773</v>
      </c>
      <c r="GI1146" t="s">
        <v>37774</v>
      </c>
      <c r="GJ1146" t="s">
        <v>37034</v>
      </c>
      <c r="GK1146" t="s">
        <v>37035</v>
      </c>
      <c r="GL1146" t="s">
        <v>37784</v>
      </c>
      <c r="GM1146" t="s">
        <v>37785</v>
      </c>
      <c r="GN1146" t="s">
        <v>37786</v>
      </c>
      <c r="GO1146" t="s">
        <v>36973</v>
      </c>
      <c r="GP1146" t="s">
        <v>29088</v>
      </c>
      <c r="GQ1146" t="s">
        <v>37010</v>
      </c>
      <c r="GR1146" t="s">
        <v>36969</v>
      </c>
      <c r="GT1146" t="s">
        <v>37011</v>
      </c>
      <c r="GU1146">
        <f t="shared" si="135"/>
        <v>17.5</v>
      </c>
      <c r="GV1146">
        <f t="shared" si="136"/>
        <v>17.5</v>
      </c>
      <c r="GX1146">
        <v>14</v>
      </c>
      <c r="GY1146" t="s">
        <v>37012</v>
      </c>
      <c r="HA1146" t="s">
        <v>37013</v>
      </c>
      <c r="HE1146">
        <v>13.99</v>
      </c>
    </row>
    <row r="1147" spans="1:213">
      <c r="A1147" t="s">
        <v>29123</v>
      </c>
      <c r="B1147" t="s">
        <v>36962</v>
      </c>
      <c r="C1147" t="s">
        <v>36963</v>
      </c>
      <c r="D1147" t="s">
        <v>21412</v>
      </c>
      <c r="E1147">
        <v>1</v>
      </c>
      <c r="F1147" t="s">
        <v>36964</v>
      </c>
      <c r="G1147" t="s">
        <v>38</v>
      </c>
      <c r="H1147" t="s">
        <v>37320</v>
      </c>
      <c r="I1147" t="s">
        <v>34212</v>
      </c>
      <c r="J1147" t="s">
        <v>33297</v>
      </c>
      <c r="K1147" t="s">
        <v>21308</v>
      </c>
      <c r="L1147" t="s">
        <v>33298</v>
      </c>
      <c r="M1147" t="s">
        <v>33343</v>
      </c>
      <c r="N1147" t="s">
        <v>21360</v>
      </c>
      <c r="O1147" t="s">
        <v>33344</v>
      </c>
      <c r="P1147" t="s">
        <v>21282</v>
      </c>
      <c r="Q1147" t="s">
        <v>33300</v>
      </c>
      <c r="T1147" t="s">
        <v>33349</v>
      </c>
      <c r="U1147" t="s">
        <v>37776</v>
      </c>
      <c r="V1147" t="s">
        <v>34104</v>
      </c>
      <c r="W1147" t="s">
        <v>36967</v>
      </c>
      <c r="X1147" t="s">
        <v>36968</v>
      </c>
      <c r="Y1147" t="s">
        <v>36969</v>
      </c>
      <c r="Z1147">
        <v>300</v>
      </c>
      <c r="AA1147">
        <v>236</v>
      </c>
      <c r="AB1147" t="s">
        <v>37018</v>
      </c>
      <c r="AC1147" t="s">
        <v>36990</v>
      </c>
      <c r="AD1147" t="s">
        <v>36971</v>
      </c>
      <c r="AE1147" t="s">
        <v>36972</v>
      </c>
      <c r="AF1147" t="s">
        <v>36973</v>
      </c>
      <c r="AH1147" t="s">
        <v>37757</v>
      </c>
      <c r="AJ1147" t="s">
        <v>36967</v>
      </c>
      <c r="AK1147" t="s">
        <v>33329</v>
      </c>
      <c r="AL1147" t="s">
        <v>195</v>
      </c>
      <c r="AM1147" t="s">
        <v>37777</v>
      </c>
      <c r="AN1147" t="s">
        <v>29128</v>
      </c>
      <c r="AQ1147" t="s">
        <v>29128</v>
      </c>
      <c r="AR1147" t="s">
        <v>34351</v>
      </c>
      <c r="AW1147" t="s">
        <v>37135</v>
      </c>
      <c r="AX1147" t="s">
        <v>37135</v>
      </c>
      <c r="AY1147" t="s">
        <v>37021</v>
      </c>
      <c r="BA1147" t="s">
        <v>353</v>
      </c>
      <c r="BB1147">
        <v>48</v>
      </c>
      <c r="BC1147" t="s">
        <v>37048</v>
      </c>
      <c r="BD1147" t="s">
        <v>34259</v>
      </c>
      <c r="BE1147" t="s">
        <v>36993</v>
      </c>
      <c r="BF1147">
        <v>0.2</v>
      </c>
      <c r="BG1147" t="str">
        <f>_xlfn.TEXTJOIN("-",TRUE,V1147,AL1147,I1147,BD1147,AR1147)</f>
        <v>AG-B9-CE-D4-EH</v>
      </c>
      <c r="BH1147" t="s">
        <v>38087</v>
      </c>
      <c r="BI1147" t="s">
        <v>38088</v>
      </c>
      <c r="BJ1147" t="s">
        <v>37837</v>
      </c>
      <c r="BK1147" cm="1">
        <f t="array" ref="BK1147">IF(LEN(TRIM(BG1147))=0,"",SUMPRODUCT(--(LEN(TRIM($BG$5:BG1147))&gt;0)))</f>
        <v>1124</v>
      </c>
      <c r="BL1147" t="str">
        <f>IF(BK1147&lt;&gt;"",_xlfn.BASE(BK1147,36,10),"")</f>
        <v>00000000V8</v>
      </c>
      <c r="BM1147" t="str">
        <f>IF(BL1147&lt;&gt;"","*"&amp;BL1147&amp;"*","")</f>
        <v>*00000000V8*</v>
      </c>
      <c r="BN1147" t="s">
        <v>37835</v>
      </c>
      <c r="BO1147" t="str">
        <f>_xlfn.TEXTJOIN("-",TRUE,N1147,T1147)</f>
        <v>DAT004-M16</v>
      </c>
      <c r="CP1147" t="s">
        <v>37825</v>
      </c>
      <c r="CU1147">
        <v>13.99</v>
      </c>
      <c r="DT1147" t="s">
        <v>37026</v>
      </c>
      <c r="EC1147" s="7">
        <f t="shared" si="134"/>
        <v>17.487500000000001</v>
      </c>
      <c r="EN1147" t="s">
        <v>36995</v>
      </c>
      <c r="EO1147">
        <v>1731138031</v>
      </c>
      <c r="EP1147" t="s">
        <v>36968</v>
      </c>
      <c r="EQ1147" t="s">
        <v>36996</v>
      </c>
      <c r="ER1147" t="s">
        <v>36997</v>
      </c>
      <c r="ES1147" t="s">
        <v>36967</v>
      </c>
      <c r="ET1147" t="s">
        <v>37761</v>
      </c>
      <c r="EU1147" t="s">
        <v>36999</v>
      </c>
      <c r="FB1147" t="s">
        <v>35377</v>
      </c>
      <c r="FC1147" t="s">
        <v>37782</v>
      </c>
      <c r="FD1147" t="s">
        <v>37799</v>
      </c>
      <c r="FF1147" t="s">
        <v>36990</v>
      </c>
      <c r="FG1147" t="s">
        <v>36990</v>
      </c>
      <c r="FH1147" t="s">
        <v>37825</v>
      </c>
      <c r="FI1147" t="s">
        <v>37762</v>
      </c>
      <c r="FJ1147" t="s">
        <v>37763</v>
      </c>
      <c r="FK1147" t="s">
        <v>37764</v>
      </c>
      <c r="FL1147" t="s">
        <v>37765</v>
      </c>
      <c r="FM1147" t="s">
        <v>37766</v>
      </c>
      <c r="FN1147" t="s">
        <v>37767</v>
      </c>
      <c r="FO1147" t="s">
        <v>37768</v>
      </c>
      <c r="FP1147" t="s">
        <v>37769</v>
      </c>
      <c r="FQ1147" t="s">
        <v>37028</v>
      </c>
      <c r="FR1147" t="s">
        <v>37008</v>
      </c>
      <c r="FS1147" t="s">
        <v>37009</v>
      </c>
      <c r="FT1147" t="s">
        <v>33329</v>
      </c>
      <c r="FU1147" t="s">
        <v>33329</v>
      </c>
      <c r="FV1147" t="s">
        <v>37799</v>
      </c>
      <c r="FW1147" t="s">
        <v>37030</v>
      </c>
      <c r="FX1147" t="s">
        <v>37031</v>
      </c>
      <c r="FY1147" t="s">
        <v>36971</v>
      </c>
      <c r="FZ1147" t="s">
        <v>36990</v>
      </c>
      <c r="GA1147" t="s">
        <v>37783</v>
      </c>
      <c r="GB1147" t="s">
        <v>36968</v>
      </c>
      <c r="GC1147" t="s">
        <v>37032</v>
      </c>
      <c r="GD1147" t="s">
        <v>37033</v>
      </c>
      <c r="GE1147" t="s">
        <v>37770</v>
      </c>
      <c r="GF1147" t="s">
        <v>37771</v>
      </c>
      <c r="GG1147" t="s">
        <v>37772</v>
      </c>
      <c r="GH1147" t="s">
        <v>37773</v>
      </c>
      <c r="GI1147" t="s">
        <v>37774</v>
      </c>
      <c r="GJ1147" t="s">
        <v>37034</v>
      </c>
      <c r="GK1147" t="s">
        <v>37035</v>
      </c>
      <c r="GL1147" t="s">
        <v>37784</v>
      </c>
      <c r="GM1147" t="s">
        <v>37785</v>
      </c>
      <c r="GN1147" t="s">
        <v>37786</v>
      </c>
      <c r="GO1147" t="s">
        <v>36973</v>
      </c>
      <c r="GP1147" t="s">
        <v>37799</v>
      </c>
      <c r="GQ1147" t="s">
        <v>37010</v>
      </c>
      <c r="GR1147" t="s">
        <v>36969</v>
      </c>
      <c r="GT1147" t="s">
        <v>37011</v>
      </c>
      <c r="GU1147">
        <f t="shared" si="135"/>
        <v>17.5</v>
      </c>
      <c r="GV1147">
        <f t="shared" si="136"/>
        <v>17.5</v>
      </c>
      <c r="GX1147">
        <v>14</v>
      </c>
      <c r="GY1147" t="s">
        <v>37012</v>
      </c>
      <c r="HA1147" t="s">
        <v>37013</v>
      </c>
      <c r="HE1147">
        <v>13.99</v>
      </c>
    </row>
    <row r="1148" spans="1:213">
      <c r="A1148" t="s">
        <v>29123</v>
      </c>
      <c r="B1148" t="s">
        <v>36962</v>
      </c>
      <c r="C1148" t="s">
        <v>36963</v>
      </c>
      <c r="D1148" t="s">
        <v>21412</v>
      </c>
      <c r="E1148">
        <v>1</v>
      </c>
      <c r="F1148" t="s">
        <v>36964</v>
      </c>
      <c r="G1148" t="s">
        <v>38</v>
      </c>
      <c r="H1148" t="s">
        <v>37320</v>
      </c>
      <c r="I1148" t="s">
        <v>34212</v>
      </c>
      <c r="J1148" t="s">
        <v>33297</v>
      </c>
      <c r="K1148" t="s">
        <v>21308</v>
      </c>
      <c r="L1148" t="s">
        <v>33298</v>
      </c>
      <c r="M1148" t="s">
        <v>33343</v>
      </c>
      <c r="N1148" t="s">
        <v>21360</v>
      </c>
      <c r="O1148" t="s">
        <v>33344</v>
      </c>
      <c r="P1148" t="s">
        <v>21282</v>
      </c>
      <c r="Q1148" t="s">
        <v>33300</v>
      </c>
      <c r="T1148" t="s">
        <v>33349</v>
      </c>
      <c r="U1148" t="s">
        <v>37776</v>
      </c>
      <c r="V1148" t="s">
        <v>34104</v>
      </c>
      <c r="W1148" t="s">
        <v>36967</v>
      </c>
      <c r="X1148" t="s">
        <v>36968</v>
      </c>
      <c r="Y1148" t="s">
        <v>36969</v>
      </c>
      <c r="Z1148">
        <v>300</v>
      </c>
      <c r="AA1148">
        <v>271</v>
      </c>
      <c r="AB1148" t="s">
        <v>37056</v>
      </c>
      <c r="AC1148" t="s">
        <v>36990</v>
      </c>
      <c r="AD1148" t="s">
        <v>36971</v>
      </c>
      <c r="AE1148" t="s">
        <v>36972</v>
      </c>
      <c r="AF1148" t="s">
        <v>36973</v>
      </c>
      <c r="AH1148" t="s">
        <v>37757</v>
      </c>
      <c r="AJ1148" t="s">
        <v>36967</v>
      </c>
      <c r="AK1148" t="s">
        <v>33329</v>
      </c>
      <c r="AL1148" t="s">
        <v>195</v>
      </c>
      <c r="AM1148" t="s">
        <v>37777</v>
      </c>
      <c r="AN1148" t="s">
        <v>37800</v>
      </c>
      <c r="AQ1148" t="s">
        <v>37800</v>
      </c>
      <c r="AR1148" t="s">
        <v>34353</v>
      </c>
      <c r="AW1148" t="s">
        <v>37135</v>
      </c>
      <c r="AX1148" t="s">
        <v>37135</v>
      </c>
      <c r="AY1148" t="s">
        <v>37058</v>
      </c>
      <c r="BA1148" t="s">
        <v>37059</v>
      </c>
      <c r="BB1148">
        <v>48</v>
      </c>
      <c r="BC1148" t="s">
        <v>37060</v>
      </c>
      <c r="BD1148" t="s">
        <v>34261</v>
      </c>
      <c r="BE1148" t="s">
        <v>36993</v>
      </c>
      <c r="BF1148">
        <v>0.2</v>
      </c>
      <c r="BG1148" t="str">
        <f>_xlfn.TEXTJOIN("-",TRUE,V1148,AL1148,I1148,BD1148,AR1148)</f>
        <v>AG-B9-CE-D5-EI</v>
      </c>
      <c r="BH1148" t="s">
        <v>38089</v>
      </c>
      <c r="BI1148" t="s">
        <v>38090</v>
      </c>
      <c r="BJ1148" t="s">
        <v>37840</v>
      </c>
      <c r="BK1148" cm="1">
        <f t="array" ref="BK1148">IF(LEN(TRIM(BG1148))=0,"",SUMPRODUCT(--(LEN(TRIM($BG$5:BG1148))&gt;0)))</f>
        <v>1125</v>
      </c>
      <c r="BL1148" t="str">
        <f>IF(BK1148&lt;&gt;"",_xlfn.BASE(BK1148,36,10),"")</f>
        <v>00000000V9</v>
      </c>
      <c r="BM1148" t="str">
        <f>IF(BL1148&lt;&gt;"","*"&amp;BL1148&amp;"*","")</f>
        <v>*00000000V9*</v>
      </c>
      <c r="BN1148" t="s">
        <v>37838</v>
      </c>
      <c r="BO1148" t="str">
        <f>_xlfn.TEXTJOIN("-",TRUE,N1148,T1148)</f>
        <v>DAT004-M16</v>
      </c>
      <c r="CP1148" t="s">
        <v>37825</v>
      </c>
      <c r="CU1148">
        <v>16.989999999999998</v>
      </c>
      <c r="DT1148" t="s">
        <v>37026</v>
      </c>
      <c r="EC1148" s="7">
        <f t="shared" si="134"/>
        <v>21.237499999999997</v>
      </c>
      <c r="EN1148" t="s">
        <v>36995</v>
      </c>
      <c r="EO1148">
        <v>1731138031</v>
      </c>
      <c r="EP1148" t="s">
        <v>36968</v>
      </c>
      <c r="EQ1148" t="s">
        <v>36996</v>
      </c>
      <c r="ER1148" t="s">
        <v>36997</v>
      </c>
      <c r="ES1148" t="s">
        <v>36967</v>
      </c>
      <c r="ET1148" t="s">
        <v>37761</v>
      </c>
      <c r="EU1148" t="s">
        <v>36999</v>
      </c>
      <c r="FB1148" t="s">
        <v>35377</v>
      </c>
      <c r="FC1148" t="s">
        <v>37782</v>
      </c>
      <c r="FD1148" t="s">
        <v>37800</v>
      </c>
      <c r="FF1148" t="s">
        <v>36990</v>
      </c>
      <c r="FG1148" t="s">
        <v>36990</v>
      </c>
      <c r="FH1148" t="s">
        <v>37825</v>
      </c>
      <c r="FI1148" t="s">
        <v>37762</v>
      </c>
      <c r="FJ1148" t="s">
        <v>37763</v>
      </c>
      <c r="FK1148" t="s">
        <v>37764</v>
      </c>
      <c r="FL1148" t="s">
        <v>37765</v>
      </c>
      <c r="FM1148" t="s">
        <v>37766</v>
      </c>
      <c r="FN1148" t="s">
        <v>37767</v>
      </c>
      <c r="FO1148" t="s">
        <v>37768</v>
      </c>
      <c r="FP1148" t="s">
        <v>37769</v>
      </c>
      <c r="FQ1148" t="s">
        <v>37028</v>
      </c>
      <c r="FR1148" t="s">
        <v>37008</v>
      </c>
      <c r="FS1148" t="s">
        <v>37009</v>
      </c>
      <c r="FT1148" t="s">
        <v>33329</v>
      </c>
      <c r="FU1148" t="s">
        <v>33329</v>
      </c>
      <c r="FV1148" t="s">
        <v>37800</v>
      </c>
      <c r="FW1148" t="s">
        <v>37030</v>
      </c>
      <c r="FX1148" t="s">
        <v>37031</v>
      </c>
      <c r="FY1148" t="s">
        <v>36971</v>
      </c>
      <c r="FZ1148" t="s">
        <v>36990</v>
      </c>
      <c r="GA1148" t="s">
        <v>37783</v>
      </c>
      <c r="GB1148" t="s">
        <v>36968</v>
      </c>
      <c r="GC1148" t="s">
        <v>37032</v>
      </c>
      <c r="GD1148" t="s">
        <v>37033</v>
      </c>
      <c r="GE1148" t="s">
        <v>37770</v>
      </c>
      <c r="GF1148" t="s">
        <v>37771</v>
      </c>
      <c r="GG1148" t="s">
        <v>37772</v>
      </c>
      <c r="GH1148" t="s">
        <v>37773</v>
      </c>
      <c r="GI1148" t="s">
        <v>37774</v>
      </c>
      <c r="GJ1148" t="s">
        <v>37034</v>
      </c>
      <c r="GK1148" t="s">
        <v>37035</v>
      </c>
      <c r="GL1148" t="s">
        <v>37784</v>
      </c>
      <c r="GM1148" t="s">
        <v>37785</v>
      </c>
      <c r="GN1148" t="s">
        <v>37786</v>
      </c>
      <c r="GO1148" t="s">
        <v>36973</v>
      </c>
      <c r="GP1148" t="s">
        <v>37800</v>
      </c>
      <c r="GQ1148" t="s">
        <v>37010</v>
      </c>
      <c r="GR1148" t="s">
        <v>36969</v>
      </c>
      <c r="GT1148" t="s">
        <v>37011</v>
      </c>
      <c r="GU1148">
        <f t="shared" si="135"/>
        <v>21.25</v>
      </c>
      <c r="GV1148">
        <f t="shared" si="136"/>
        <v>21.25</v>
      </c>
      <c r="GX1148">
        <v>17</v>
      </c>
      <c r="GY1148" t="s">
        <v>37012</v>
      </c>
      <c r="HA1148" t="s">
        <v>37013</v>
      </c>
      <c r="HE1148">
        <v>16.989999999999998</v>
      </c>
    </row>
    <row r="1149" spans="1:213">
      <c r="A1149" t="s">
        <v>29123</v>
      </c>
      <c r="B1149" t="s">
        <v>36962</v>
      </c>
      <c r="C1149" t="s">
        <v>36963</v>
      </c>
      <c r="D1149" t="s">
        <v>21412</v>
      </c>
      <c r="E1149">
        <v>1</v>
      </c>
      <c r="F1149" t="s">
        <v>36964</v>
      </c>
      <c r="G1149" t="s">
        <v>38</v>
      </c>
      <c r="H1149" t="s">
        <v>37320</v>
      </c>
      <c r="I1149" t="s">
        <v>34212</v>
      </c>
      <c r="J1149" t="s">
        <v>33297</v>
      </c>
      <c r="K1149" t="s">
        <v>21308</v>
      </c>
      <c r="L1149" t="s">
        <v>33298</v>
      </c>
      <c r="M1149" t="s">
        <v>33343</v>
      </c>
      <c r="N1149" t="s">
        <v>21360</v>
      </c>
      <c r="O1149" t="s">
        <v>33344</v>
      </c>
      <c r="P1149" t="s">
        <v>21282</v>
      </c>
      <c r="Q1149" t="s">
        <v>33300</v>
      </c>
      <c r="T1149" t="s">
        <v>33349</v>
      </c>
      <c r="U1149" t="s">
        <v>37776</v>
      </c>
      <c r="V1149" t="s">
        <v>34104</v>
      </c>
      <c r="W1149" t="s">
        <v>36967</v>
      </c>
      <c r="X1149" t="s">
        <v>36968</v>
      </c>
      <c r="Y1149" t="s">
        <v>36969</v>
      </c>
      <c r="Z1149">
        <v>200</v>
      </c>
      <c r="AA1149">
        <v>171</v>
      </c>
      <c r="AB1149" t="s">
        <v>37018</v>
      </c>
      <c r="AC1149" t="s">
        <v>36990</v>
      </c>
      <c r="AD1149" t="s">
        <v>36971</v>
      </c>
      <c r="AE1149" t="s">
        <v>36972</v>
      </c>
      <c r="AF1149" t="s">
        <v>36973</v>
      </c>
      <c r="AH1149" t="s">
        <v>37757</v>
      </c>
      <c r="AJ1149" t="s">
        <v>36967</v>
      </c>
      <c r="AK1149" t="s">
        <v>29051</v>
      </c>
      <c r="AL1149" t="s">
        <v>28724</v>
      </c>
      <c r="AM1149" t="s">
        <v>37777</v>
      </c>
      <c r="AN1149" t="s">
        <v>28824</v>
      </c>
      <c r="AQ1149" t="s">
        <v>28824</v>
      </c>
      <c r="AR1149" t="s">
        <v>34343</v>
      </c>
      <c r="AW1149" t="s">
        <v>37135</v>
      </c>
      <c r="AX1149" t="s">
        <v>37135</v>
      </c>
      <c r="AY1149" t="s">
        <v>37021</v>
      </c>
      <c r="BA1149" t="s">
        <v>353</v>
      </c>
      <c r="BB1149">
        <v>48</v>
      </c>
      <c r="BC1149" t="s">
        <v>37022</v>
      </c>
      <c r="BD1149" t="s">
        <v>28739</v>
      </c>
      <c r="BE1149" t="s">
        <v>36993</v>
      </c>
      <c r="BF1149">
        <v>0.2</v>
      </c>
      <c r="BG1149" t="str">
        <f>_xlfn.TEXTJOIN("-",TRUE,V1149,AL1149,I1149,BD1149,AR1149)</f>
        <v>AG-BB-CE-D3-ED</v>
      </c>
      <c r="BH1149" t="s">
        <v>38091</v>
      </c>
      <c r="BI1149" t="s">
        <v>38092</v>
      </c>
      <c r="BJ1149" t="s">
        <v>37843</v>
      </c>
      <c r="BK1149" cm="1">
        <f t="array" ref="BK1149">IF(LEN(TRIM(BG1149))=0,"",SUMPRODUCT(--(LEN(TRIM($BG$5:BG1149))&gt;0)))</f>
        <v>1126</v>
      </c>
      <c r="BL1149" t="str">
        <f>IF(BK1149&lt;&gt;"",_xlfn.BASE(BK1149,36,10),"")</f>
        <v>00000000VA</v>
      </c>
      <c r="BM1149" t="str">
        <f>IF(BL1149&lt;&gt;"","*"&amp;BL1149&amp;"*","")</f>
        <v>*00000000VA*</v>
      </c>
      <c r="BN1149" t="s">
        <v>37841</v>
      </c>
      <c r="BO1149" t="str">
        <f>_xlfn.TEXTJOIN("-",TRUE,N1149,T1149)</f>
        <v>DAT004-M16</v>
      </c>
      <c r="CP1149" t="s">
        <v>37844</v>
      </c>
      <c r="CU1149">
        <v>13.99</v>
      </c>
      <c r="DT1149" t="s">
        <v>37026</v>
      </c>
      <c r="EC1149" s="7">
        <f t="shared" si="134"/>
        <v>17.487500000000001</v>
      </c>
      <c r="EN1149" t="s">
        <v>36995</v>
      </c>
      <c r="EO1149">
        <v>1731138031</v>
      </c>
      <c r="EP1149" t="s">
        <v>36968</v>
      </c>
      <c r="EQ1149" t="s">
        <v>36996</v>
      </c>
      <c r="ER1149" t="s">
        <v>36997</v>
      </c>
      <c r="ES1149" t="s">
        <v>36967</v>
      </c>
      <c r="ET1149" t="s">
        <v>37761</v>
      </c>
      <c r="EU1149" t="s">
        <v>36999</v>
      </c>
      <c r="FB1149" t="s">
        <v>35377</v>
      </c>
      <c r="FC1149" t="s">
        <v>37782</v>
      </c>
      <c r="FD1149" t="s">
        <v>28824</v>
      </c>
      <c r="FF1149" t="s">
        <v>36990</v>
      </c>
      <c r="FG1149" t="s">
        <v>36990</v>
      </c>
      <c r="FH1149" t="s">
        <v>37844</v>
      </c>
      <c r="FI1149" t="s">
        <v>37762</v>
      </c>
      <c r="FJ1149" t="s">
        <v>37763</v>
      </c>
      <c r="FK1149" t="s">
        <v>37764</v>
      </c>
      <c r="FL1149" t="s">
        <v>37765</v>
      </c>
      <c r="FM1149" t="s">
        <v>37766</v>
      </c>
      <c r="FN1149" t="s">
        <v>37767</v>
      </c>
      <c r="FO1149" t="s">
        <v>37768</v>
      </c>
      <c r="FP1149" t="s">
        <v>37769</v>
      </c>
      <c r="FQ1149" t="s">
        <v>37028</v>
      </c>
      <c r="FR1149" t="s">
        <v>37008</v>
      </c>
      <c r="FS1149" t="s">
        <v>37009</v>
      </c>
      <c r="FT1149" t="s">
        <v>29051</v>
      </c>
      <c r="FU1149" t="s">
        <v>29051</v>
      </c>
      <c r="FV1149" t="s">
        <v>28824</v>
      </c>
      <c r="FW1149" t="s">
        <v>37030</v>
      </c>
      <c r="FX1149" t="s">
        <v>37031</v>
      </c>
      <c r="FY1149" t="s">
        <v>36971</v>
      </c>
      <c r="FZ1149" t="s">
        <v>36990</v>
      </c>
      <c r="GA1149" t="s">
        <v>37783</v>
      </c>
      <c r="GB1149" t="s">
        <v>36968</v>
      </c>
      <c r="GC1149" t="s">
        <v>37032</v>
      </c>
      <c r="GD1149" t="s">
        <v>37033</v>
      </c>
      <c r="GE1149" t="s">
        <v>37770</v>
      </c>
      <c r="GF1149" t="s">
        <v>37771</v>
      </c>
      <c r="GG1149" t="s">
        <v>37772</v>
      </c>
      <c r="GH1149" t="s">
        <v>37773</v>
      </c>
      <c r="GI1149" t="s">
        <v>37774</v>
      </c>
      <c r="GJ1149" t="s">
        <v>37034</v>
      </c>
      <c r="GK1149" t="s">
        <v>37035</v>
      </c>
      <c r="GL1149" t="s">
        <v>37784</v>
      </c>
      <c r="GM1149" t="s">
        <v>37785</v>
      </c>
      <c r="GN1149" t="s">
        <v>37786</v>
      </c>
      <c r="GO1149" t="s">
        <v>36973</v>
      </c>
      <c r="GP1149" t="s">
        <v>28824</v>
      </c>
      <c r="GQ1149" t="s">
        <v>37010</v>
      </c>
      <c r="GR1149" t="s">
        <v>36969</v>
      </c>
      <c r="GT1149" t="s">
        <v>37011</v>
      </c>
      <c r="GU1149">
        <f t="shared" si="135"/>
        <v>17.5</v>
      </c>
      <c r="GV1149">
        <f t="shared" si="136"/>
        <v>17.5</v>
      </c>
      <c r="GX1149">
        <v>14</v>
      </c>
      <c r="GY1149" t="s">
        <v>37012</v>
      </c>
      <c r="HA1149" t="s">
        <v>37013</v>
      </c>
      <c r="HE1149">
        <v>13.99</v>
      </c>
    </row>
    <row r="1150" spans="1:213">
      <c r="A1150" t="s">
        <v>29123</v>
      </c>
      <c r="B1150" t="s">
        <v>36962</v>
      </c>
      <c r="C1150" t="s">
        <v>36963</v>
      </c>
      <c r="D1150" t="s">
        <v>21412</v>
      </c>
      <c r="E1150">
        <v>1</v>
      </c>
      <c r="F1150" t="s">
        <v>36964</v>
      </c>
      <c r="G1150" t="s">
        <v>38</v>
      </c>
      <c r="H1150" t="s">
        <v>37320</v>
      </c>
      <c r="I1150" t="s">
        <v>34212</v>
      </c>
      <c r="J1150" t="s">
        <v>33297</v>
      </c>
      <c r="K1150" t="s">
        <v>21308</v>
      </c>
      <c r="L1150" t="s">
        <v>33298</v>
      </c>
      <c r="M1150" t="s">
        <v>33343</v>
      </c>
      <c r="N1150" t="s">
        <v>21360</v>
      </c>
      <c r="O1150" t="s">
        <v>33344</v>
      </c>
      <c r="P1150" t="s">
        <v>21282</v>
      </c>
      <c r="Q1150" t="s">
        <v>33300</v>
      </c>
      <c r="T1150" t="s">
        <v>33349</v>
      </c>
      <c r="U1150" t="s">
        <v>37776</v>
      </c>
      <c r="V1150" t="s">
        <v>34104</v>
      </c>
      <c r="W1150" t="s">
        <v>36967</v>
      </c>
      <c r="X1150" t="s">
        <v>36968</v>
      </c>
      <c r="Y1150" t="s">
        <v>36969</v>
      </c>
      <c r="Z1150">
        <v>200</v>
      </c>
      <c r="AA1150">
        <v>186</v>
      </c>
      <c r="AB1150" t="s">
        <v>37018</v>
      </c>
      <c r="AC1150" t="s">
        <v>36990</v>
      </c>
      <c r="AD1150" t="s">
        <v>36971</v>
      </c>
      <c r="AE1150" t="s">
        <v>36972</v>
      </c>
      <c r="AF1150" t="s">
        <v>36973</v>
      </c>
      <c r="AH1150" t="s">
        <v>37757</v>
      </c>
      <c r="AJ1150" t="s">
        <v>36967</v>
      </c>
      <c r="AK1150" t="s">
        <v>29051</v>
      </c>
      <c r="AL1150" t="s">
        <v>28724</v>
      </c>
      <c r="AM1150" t="s">
        <v>37777</v>
      </c>
      <c r="AN1150" t="s">
        <v>28795</v>
      </c>
      <c r="AQ1150" t="s">
        <v>28795</v>
      </c>
      <c r="AR1150" t="s">
        <v>34345</v>
      </c>
      <c r="AW1150" t="s">
        <v>37135</v>
      </c>
      <c r="AX1150" t="s">
        <v>37135</v>
      </c>
      <c r="AY1150" t="s">
        <v>37021</v>
      </c>
      <c r="BA1150" t="s">
        <v>353</v>
      </c>
      <c r="BB1150">
        <v>48</v>
      </c>
      <c r="BC1150" t="s">
        <v>37022</v>
      </c>
      <c r="BD1150" t="s">
        <v>28739</v>
      </c>
      <c r="BE1150" t="s">
        <v>36993</v>
      </c>
      <c r="BF1150">
        <v>0.2</v>
      </c>
      <c r="BG1150" t="str">
        <f>_xlfn.TEXTJOIN("-",TRUE,V1150,AL1150,I1150,BD1150,AR1150)</f>
        <v>AG-BB-CE-D3-EE</v>
      </c>
      <c r="BH1150" t="s">
        <v>38093</v>
      </c>
      <c r="BI1150" t="s">
        <v>38094</v>
      </c>
      <c r="BJ1150" t="s">
        <v>37847</v>
      </c>
      <c r="BK1150" cm="1">
        <f t="array" ref="BK1150">IF(LEN(TRIM(BG1150))=0,"",SUMPRODUCT(--(LEN(TRIM($BG$5:BG1150))&gt;0)))</f>
        <v>1127</v>
      </c>
      <c r="BL1150" t="str">
        <f>IF(BK1150&lt;&gt;"",_xlfn.BASE(BK1150,36,10),"")</f>
        <v>00000000VB</v>
      </c>
      <c r="BM1150" t="str">
        <f>IF(BL1150&lt;&gt;"","*"&amp;BL1150&amp;"*","")</f>
        <v>*00000000VB*</v>
      </c>
      <c r="BN1150" t="s">
        <v>37845</v>
      </c>
      <c r="BO1150" t="str">
        <f>_xlfn.TEXTJOIN("-",TRUE,N1150,T1150)</f>
        <v>DAT004-M16</v>
      </c>
      <c r="CP1150" t="s">
        <v>37844</v>
      </c>
      <c r="CU1150">
        <v>13.99</v>
      </c>
      <c r="DT1150" t="s">
        <v>37026</v>
      </c>
      <c r="EC1150" s="7">
        <f t="shared" si="134"/>
        <v>17.487500000000001</v>
      </c>
      <c r="EN1150" t="s">
        <v>36995</v>
      </c>
      <c r="EO1150">
        <v>1731138031</v>
      </c>
      <c r="EP1150" t="s">
        <v>36968</v>
      </c>
      <c r="EQ1150" t="s">
        <v>36996</v>
      </c>
      <c r="ER1150" t="s">
        <v>36997</v>
      </c>
      <c r="ES1150" t="s">
        <v>36967</v>
      </c>
      <c r="ET1150" t="s">
        <v>37761</v>
      </c>
      <c r="EU1150" t="s">
        <v>36999</v>
      </c>
      <c r="FB1150" t="s">
        <v>35377</v>
      </c>
      <c r="FC1150" t="s">
        <v>37782</v>
      </c>
      <c r="FD1150" t="s">
        <v>28795</v>
      </c>
      <c r="FF1150" t="s">
        <v>36990</v>
      </c>
      <c r="FG1150" t="s">
        <v>36990</v>
      </c>
      <c r="FH1150" t="s">
        <v>37844</v>
      </c>
      <c r="FI1150" t="s">
        <v>37762</v>
      </c>
      <c r="FJ1150" t="s">
        <v>37763</v>
      </c>
      <c r="FK1150" t="s">
        <v>37764</v>
      </c>
      <c r="FL1150" t="s">
        <v>37765</v>
      </c>
      <c r="FM1150" t="s">
        <v>37766</v>
      </c>
      <c r="FN1150" t="s">
        <v>37767</v>
      </c>
      <c r="FO1150" t="s">
        <v>37768</v>
      </c>
      <c r="FP1150" t="s">
        <v>37769</v>
      </c>
      <c r="FQ1150" t="s">
        <v>37028</v>
      </c>
      <c r="FR1150" t="s">
        <v>37008</v>
      </c>
      <c r="FS1150" t="s">
        <v>37009</v>
      </c>
      <c r="FT1150" t="s">
        <v>29051</v>
      </c>
      <c r="FU1150" t="s">
        <v>29051</v>
      </c>
      <c r="FV1150" t="s">
        <v>28795</v>
      </c>
      <c r="FW1150" t="s">
        <v>37030</v>
      </c>
      <c r="FX1150" t="s">
        <v>37031</v>
      </c>
      <c r="FY1150" t="s">
        <v>36971</v>
      </c>
      <c r="FZ1150" t="s">
        <v>36990</v>
      </c>
      <c r="GA1150" t="s">
        <v>37783</v>
      </c>
      <c r="GB1150" t="s">
        <v>36968</v>
      </c>
      <c r="GC1150" t="s">
        <v>37032</v>
      </c>
      <c r="GD1150" t="s">
        <v>37033</v>
      </c>
      <c r="GE1150" t="s">
        <v>37770</v>
      </c>
      <c r="GF1150" t="s">
        <v>37771</v>
      </c>
      <c r="GG1150" t="s">
        <v>37772</v>
      </c>
      <c r="GH1150" t="s">
        <v>37773</v>
      </c>
      <c r="GI1150" t="s">
        <v>37774</v>
      </c>
      <c r="GJ1150" t="s">
        <v>37034</v>
      </c>
      <c r="GK1150" t="s">
        <v>37035</v>
      </c>
      <c r="GL1150" t="s">
        <v>37784</v>
      </c>
      <c r="GM1150" t="s">
        <v>37785</v>
      </c>
      <c r="GN1150" t="s">
        <v>37786</v>
      </c>
      <c r="GO1150" t="s">
        <v>36973</v>
      </c>
      <c r="GP1150" t="s">
        <v>28795</v>
      </c>
      <c r="GQ1150" t="s">
        <v>37010</v>
      </c>
      <c r="GR1150" t="s">
        <v>36969</v>
      </c>
      <c r="GT1150" t="s">
        <v>37011</v>
      </c>
      <c r="GU1150">
        <f t="shared" si="135"/>
        <v>17.5</v>
      </c>
      <c r="GV1150">
        <f t="shared" si="136"/>
        <v>17.5</v>
      </c>
      <c r="GX1150">
        <v>14</v>
      </c>
      <c r="GY1150" t="s">
        <v>37012</v>
      </c>
      <c r="HA1150" t="s">
        <v>37013</v>
      </c>
      <c r="HE1150">
        <v>13.99</v>
      </c>
    </row>
    <row r="1151" spans="1:213">
      <c r="A1151" t="s">
        <v>29123</v>
      </c>
      <c r="B1151" t="s">
        <v>36962</v>
      </c>
      <c r="C1151" t="s">
        <v>36963</v>
      </c>
      <c r="D1151" t="s">
        <v>21412</v>
      </c>
      <c r="E1151">
        <v>1</v>
      </c>
      <c r="F1151" t="s">
        <v>36964</v>
      </c>
      <c r="G1151" t="s">
        <v>38</v>
      </c>
      <c r="H1151" t="s">
        <v>37320</v>
      </c>
      <c r="I1151" t="s">
        <v>34212</v>
      </c>
      <c r="J1151" t="s">
        <v>33297</v>
      </c>
      <c r="K1151" t="s">
        <v>21308</v>
      </c>
      <c r="L1151" t="s">
        <v>33298</v>
      </c>
      <c r="M1151" t="s">
        <v>33343</v>
      </c>
      <c r="N1151" t="s">
        <v>21360</v>
      </c>
      <c r="O1151" t="s">
        <v>33344</v>
      </c>
      <c r="P1151" t="s">
        <v>21282</v>
      </c>
      <c r="Q1151" t="s">
        <v>33300</v>
      </c>
      <c r="T1151" t="s">
        <v>33349</v>
      </c>
      <c r="U1151" t="s">
        <v>37776</v>
      </c>
      <c r="V1151" t="s">
        <v>34104</v>
      </c>
      <c r="W1151" t="s">
        <v>36967</v>
      </c>
      <c r="X1151" t="s">
        <v>36968</v>
      </c>
      <c r="Y1151" t="s">
        <v>36969</v>
      </c>
      <c r="Z1151">
        <v>200</v>
      </c>
      <c r="AA1151">
        <v>195</v>
      </c>
      <c r="AB1151" t="s">
        <v>37018</v>
      </c>
      <c r="AC1151" t="s">
        <v>36990</v>
      </c>
      <c r="AD1151" t="s">
        <v>36971</v>
      </c>
      <c r="AE1151" t="s">
        <v>36972</v>
      </c>
      <c r="AF1151" t="s">
        <v>36973</v>
      </c>
      <c r="AH1151" t="s">
        <v>37757</v>
      </c>
      <c r="AJ1151" t="s">
        <v>36967</v>
      </c>
      <c r="AK1151" t="s">
        <v>29051</v>
      </c>
      <c r="AL1151" t="s">
        <v>28724</v>
      </c>
      <c r="AM1151" t="s">
        <v>37777</v>
      </c>
      <c r="AN1151" t="s">
        <v>28789</v>
      </c>
      <c r="AQ1151" t="s">
        <v>28789</v>
      </c>
      <c r="AR1151" t="s">
        <v>34347</v>
      </c>
      <c r="AW1151" t="s">
        <v>37135</v>
      </c>
      <c r="AX1151" t="s">
        <v>37135</v>
      </c>
      <c r="AY1151" t="s">
        <v>37021</v>
      </c>
      <c r="BA1151" t="s">
        <v>353</v>
      </c>
      <c r="BB1151">
        <v>48</v>
      </c>
      <c r="BC1151" t="s">
        <v>37022</v>
      </c>
      <c r="BD1151" t="s">
        <v>28739</v>
      </c>
      <c r="BE1151" t="s">
        <v>36993</v>
      </c>
      <c r="BF1151">
        <v>0.2</v>
      </c>
      <c r="BG1151" t="str">
        <f>_xlfn.TEXTJOIN("-",TRUE,V1151,AL1151,I1151,BD1151,AR1151)</f>
        <v>AG-BB-CE-D3-EF</v>
      </c>
      <c r="BH1151" t="s">
        <v>38095</v>
      </c>
      <c r="BI1151" t="s">
        <v>38096</v>
      </c>
      <c r="BJ1151" t="s">
        <v>37850</v>
      </c>
      <c r="BK1151" cm="1">
        <f t="array" ref="BK1151">IF(LEN(TRIM(BG1151))=0,"",SUMPRODUCT(--(LEN(TRIM($BG$5:BG1151))&gt;0)))</f>
        <v>1128</v>
      </c>
      <c r="BL1151" t="str">
        <f>IF(BK1151&lt;&gt;"",_xlfn.BASE(BK1151,36,10),"")</f>
        <v>00000000VC</v>
      </c>
      <c r="BM1151" t="str">
        <f>IF(BL1151&lt;&gt;"","*"&amp;BL1151&amp;"*","")</f>
        <v>*00000000VC*</v>
      </c>
      <c r="BN1151" t="s">
        <v>37848</v>
      </c>
      <c r="BO1151" t="str">
        <f>_xlfn.TEXTJOIN("-",TRUE,N1151,T1151)</f>
        <v>DAT004-M16</v>
      </c>
      <c r="CP1151" t="s">
        <v>37844</v>
      </c>
      <c r="CU1151">
        <v>13.99</v>
      </c>
      <c r="DT1151" t="s">
        <v>37026</v>
      </c>
      <c r="EC1151" s="7">
        <f t="shared" si="134"/>
        <v>17.487500000000001</v>
      </c>
      <c r="EN1151" t="s">
        <v>36995</v>
      </c>
      <c r="EO1151">
        <v>1731138031</v>
      </c>
      <c r="EP1151" t="s">
        <v>36968</v>
      </c>
      <c r="EQ1151" t="s">
        <v>36996</v>
      </c>
      <c r="ER1151" t="s">
        <v>36997</v>
      </c>
      <c r="ES1151" t="s">
        <v>36967</v>
      </c>
      <c r="ET1151" t="s">
        <v>37761</v>
      </c>
      <c r="EU1151" t="s">
        <v>36999</v>
      </c>
      <c r="FB1151" t="s">
        <v>35377</v>
      </c>
      <c r="FC1151" t="s">
        <v>37782</v>
      </c>
      <c r="FD1151" t="s">
        <v>28789</v>
      </c>
      <c r="FF1151" t="s">
        <v>36990</v>
      </c>
      <c r="FG1151" t="s">
        <v>36990</v>
      </c>
      <c r="FH1151" t="s">
        <v>37844</v>
      </c>
      <c r="FI1151" t="s">
        <v>37762</v>
      </c>
      <c r="FJ1151" t="s">
        <v>37763</v>
      </c>
      <c r="FK1151" t="s">
        <v>37764</v>
      </c>
      <c r="FL1151" t="s">
        <v>37765</v>
      </c>
      <c r="FM1151" t="s">
        <v>37766</v>
      </c>
      <c r="FN1151" t="s">
        <v>37767</v>
      </c>
      <c r="FO1151" t="s">
        <v>37768</v>
      </c>
      <c r="FP1151" t="s">
        <v>37769</v>
      </c>
      <c r="FQ1151" t="s">
        <v>37028</v>
      </c>
      <c r="FR1151" t="s">
        <v>37008</v>
      </c>
      <c r="FS1151" t="s">
        <v>37009</v>
      </c>
      <c r="FT1151" t="s">
        <v>29051</v>
      </c>
      <c r="FU1151" t="s">
        <v>29051</v>
      </c>
      <c r="FV1151" t="s">
        <v>28789</v>
      </c>
      <c r="FW1151" t="s">
        <v>37030</v>
      </c>
      <c r="FX1151" t="s">
        <v>37031</v>
      </c>
      <c r="FY1151" t="s">
        <v>36971</v>
      </c>
      <c r="FZ1151" t="s">
        <v>36990</v>
      </c>
      <c r="GA1151" t="s">
        <v>37783</v>
      </c>
      <c r="GB1151" t="s">
        <v>36968</v>
      </c>
      <c r="GC1151" t="s">
        <v>37032</v>
      </c>
      <c r="GD1151" t="s">
        <v>37033</v>
      </c>
      <c r="GE1151" t="s">
        <v>37770</v>
      </c>
      <c r="GF1151" t="s">
        <v>37771</v>
      </c>
      <c r="GG1151" t="s">
        <v>37772</v>
      </c>
      <c r="GH1151" t="s">
        <v>37773</v>
      </c>
      <c r="GI1151" t="s">
        <v>37774</v>
      </c>
      <c r="GJ1151" t="s">
        <v>37034</v>
      </c>
      <c r="GK1151" t="s">
        <v>37035</v>
      </c>
      <c r="GL1151" t="s">
        <v>37784</v>
      </c>
      <c r="GM1151" t="s">
        <v>37785</v>
      </c>
      <c r="GN1151" t="s">
        <v>37786</v>
      </c>
      <c r="GO1151" t="s">
        <v>36973</v>
      </c>
      <c r="GP1151" t="s">
        <v>28789</v>
      </c>
      <c r="GQ1151" t="s">
        <v>37010</v>
      </c>
      <c r="GR1151" t="s">
        <v>36969</v>
      </c>
      <c r="GT1151" t="s">
        <v>37011</v>
      </c>
      <c r="GU1151">
        <f t="shared" si="135"/>
        <v>17.5</v>
      </c>
      <c r="GV1151">
        <f t="shared" si="136"/>
        <v>17.5</v>
      </c>
      <c r="GX1151">
        <v>14</v>
      </c>
      <c r="GY1151" t="s">
        <v>37012</v>
      </c>
      <c r="HA1151" t="s">
        <v>37013</v>
      </c>
      <c r="HE1151">
        <v>13.99</v>
      </c>
    </row>
    <row r="1152" spans="1:213">
      <c r="A1152" t="s">
        <v>29123</v>
      </c>
      <c r="B1152" t="s">
        <v>36962</v>
      </c>
      <c r="C1152" t="s">
        <v>36963</v>
      </c>
      <c r="D1152" t="s">
        <v>21412</v>
      </c>
      <c r="E1152">
        <v>1</v>
      </c>
      <c r="F1152" t="s">
        <v>36964</v>
      </c>
      <c r="G1152" t="s">
        <v>38</v>
      </c>
      <c r="H1152" t="s">
        <v>37320</v>
      </c>
      <c r="I1152" t="s">
        <v>34212</v>
      </c>
      <c r="J1152" t="s">
        <v>33297</v>
      </c>
      <c r="K1152" t="s">
        <v>21308</v>
      </c>
      <c r="L1152" t="s">
        <v>33298</v>
      </c>
      <c r="M1152" t="s">
        <v>33343</v>
      </c>
      <c r="N1152" t="s">
        <v>21360</v>
      </c>
      <c r="O1152" t="s">
        <v>33344</v>
      </c>
      <c r="P1152" t="s">
        <v>21282</v>
      </c>
      <c r="Q1152" t="s">
        <v>33300</v>
      </c>
      <c r="T1152" t="s">
        <v>33349</v>
      </c>
      <c r="U1152" t="s">
        <v>37776</v>
      </c>
      <c r="V1152" t="s">
        <v>34104</v>
      </c>
      <c r="W1152" t="s">
        <v>36967</v>
      </c>
      <c r="X1152" t="s">
        <v>36968</v>
      </c>
      <c r="Y1152" t="s">
        <v>36969</v>
      </c>
      <c r="Z1152">
        <v>300</v>
      </c>
      <c r="AA1152">
        <v>221</v>
      </c>
      <c r="AB1152" t="s">
        <v>37018</v>
      </c>
      <c r="AC1152" t="s">
        <v>36990</v>
      </c>
      <c r="AD1152" t="s">
        <v>36971</v>
      </c>
      <c r="AE1152" t="s">
        <v>36972</v>
      </c>
      <c r="AF1152" t="s">
        <v>36973</v>
      </c>
      <c r="AH1152" t="s">
        <v>37757</v>
      </c>
      <c r="AJ1152" t="s">
        <v>36967</v>
      </c>
      <c r="AK1152" t="s">
        <v>29051</v>
      </c>
      <c r="AL1152" t="s">
        <v>28724</v>
      </c>
      <c r="AM1152" t="s">
        <v>37777</v>
      </c>
      <c r="AN1152" t="s">
        <v>29088</v>
      </c>
      <c r="AQ1152" t="s">
        <v>29088</v>
      </c>
      <c r="AR1152" t="s">
        <v>34349</v>
      </c>
      <c r="AW1152" t="s">
        <v>37135</v>
      </c>
      <c r="AX1152" t="s">
        <v>37135</v>
      </c>
      <c r="AY1152" t="s">
        <v>37021</v>
      </c>
      <c r="BA1152" t="s">
        <v>353</v>
      </c>
      <c r="BB1152">
        <v>48</v>
      </c>
      <c r="BC1152" t="s">
        <v>37048</v>
      </c>
      <c r="BD1152" t="s">
        <v>34259</v>
      </c>
      <c r="BE1152" t="s">
        <v>36993</v>
      </c>
      <c r="BF1152">
        <v>0.2</v>
      </c>
      <c r="BG1152" t="str">
        <f>_xlfn.TEXTJOIN("-",TRUE,V1152,AL1152,I1152,BD1152,AR1152)</f>
        <v>AG-BB-CE-D4-EG</v>
      </c>
      <c r="BH1152" t="s">
        <v>38097</v>
      </c>
      <c r="BI1152" t="s">
        <v>38098</v>
      </c>
      <c r="BJ1152" t="s">
        <v>37853</v>
      </c>
      <c r="BK1152" cm="1">
        <f t="array" ref="BK1152">IF(LEN(TRIM(BG1152))=0,"",SUMPRODUCT(--(LEN(TRIM($BG$5:BG1152))&gt;0)))</f>
        <v>1129</v>
      </c>
      <c r="BL1152" t="str">
        <f>IF(BK1152&lt;&gt;"",_xlfn.BASE(BK1152,36,10),"")</f>
        <v>00000000VD</v>
      </c>
      <c r="BM1152" t="str">
        <f>IF(BL1152&lt;&gt;"","*"&amp;BL1152&amp;"*","")</f>
        <v>*00000000VD*</v>
      </c>
      <c r="BN1152" t="s">
        <v>37851</v>
      </c>
      <c r="BO1152" t="str">
        <f>_xlfn.TEXTJOIN("-",TRUE,N1152,T1152)</f>
        <v>DAT004-M16</v>
      </c>
      <c r="CP1152" t="s">
        <v>37844</v>
      </c>
      <c r="CU1152">
        <v>13.99</v>
      </c>
      <c r="DT1152" t="s">
        <v>37026</v>
      </c>
      <c r="EC1152" s="7">
        <f t="shared" si="134"/>
        <v>17.487500000000001</v>
      </c>
      <c r="EN1152" t="s">
        <v>36995</v>
      </c>
      <c r="EO1152">
        <v>1731138031</v>
      </c>
      <c r="EP1152" t="s">
        <v>36968</v>
      </c>
      <c r="EQ1152" t="s">
        <v>36996</v>
      </c>
      <c r="ER1152" t="s">
        <v>36997</v>
      </c>
      <c r="ES1152" t="s">
        <v>36967</v>
      </c>
      <c r="ET1152" t="s">
        <v>37761</v>
      </c>
      <c r="EU1152" t="s">
        <v>36999</v>
      </c>
      <c r="FB1152" t="s">
        <v>35377</v>
      </c>
      <c r="FC1152" t="s">
        <v>37782</v>
      </c>
      <c r="FD1152" t="s">
        <v>29088</v>
      </c>
      <c r="FF1152" t="s">
        <v>36990</v>
      </c>
      <c r="FG1152" t="s">
        <v>36990</v>
      </c>
      <c r="FH1152" t="s">
        <v>37844</v>
      </c>
      <c r="FI1152" t="s">
        <v>37762</v>
      </c>
      <c r="FJ1152" t="s">
        <v>37763</v>
      </c>
      <c r="FK1152" t="s">
        <v>37764</v>
      </c>
      <c r="FL1152" t="s">
        <v>37765</v>
      </c>
      <c r="FM1152" t="s">
        <v>37766</v>
      </c>
      <c r="FN1152" t="s">
        <v>37767</v>
      </c>
      <c r="FO1152" t="s">
        <v>37768</v>
      </c>
      <c r="FP1152" t="s">
        <v>37769</v>
      </c>
      <c r="FQ1152" t="s">
        <v>37028</v>
      </c>
      <c r="FR1152" t="s">
        <v>37008</v>
      </c>
      <c r="FS1152" t="s">
        <v>37009</v>
      </c>
      <c r="FT1152" t="s">
        <v>29051</v>
      </c>
      <c r="FU1152" t="s">
        <v>29051</v>
      </c>
      <c r="FV1152" t="s">
        <v>29088</v>
      </c>
      <c r="FW1152" t="s">
        <v>37030</v>
      </c>
      <c r="FX1152" t="s">
        <v>37031</v>
      </c>
      <c r="FY1152" t="s">
        <v>36971</v>
      </c>
      <c r="FZ1152" t="s">
        <v>36990</v>
      </c>
      <c r="GA1152" t="s">
        <v>37783</v>
      </c>
      <c r="GB1152" t="s">
        <v>36968</v>
      </c>
      <c r="GC1152" t="s">
        <v>37032</v>
      </c>
      <c r="GD1152" t="s">
        <v>37033</v>
      </c>
      <c r="GE1152" t="s">
        <v>37770</v>
      </c>
      <c r="GF1152" t="s">
        <v>37771</v>
      </c>
      <c r="GG1152" t="s">
        <v>37772</v>
      </c>
      <c r="GH1152" t="s">
        <v>37773</v>
      </c>
      <c r="GI1152" t="s">
        <v>37774</v>
      </c>
      <c r="GJ1152" t="s">
        <v>37034</v>
      </c>
      <c r="GK1152" t="s">
        <v>37035</v>
      </c>
      <c r="GL1152" t="s">
        <v>37784</v>
      </c>
      <c r="GM1152" t="s">
        <v>37785</v>
      </c>
      <c r="GN1152" t="s">
        <v>37786</v>
      </c>
      <c r="GO1152" t="s">
        <v>36973</v>
      </c>
      <c r="GP1152" t="s">
        <v>29088</v>
      </c>
      <c r="GQ1152" t="s">
        <v>37010</v>
      </c>
      <c r="GR1152" t="s">
        <v>36969</v>
      </c>
      <c r="GT1152" t="s">
        <v>37011</v>
      </c>
      <c r="GU1152">
        <f t="shared" si="135"/>
        <v>17.5</v>
      </c>
      <c r="GV1152">
        <f t="shared" si="136"/>
        <v>17.5</v>
      </c>
      <c r="GX1152">
        <v>14</v>
      </c>
      <c r="GY1152" t="s">
        <v>37012</v>
      </c>
      <c r="HA1152" t="s">
        <v>37013</v>
      </c>
      <c r="HE1152">
        <v>13.99</v>
      </c>
    </row>
    <row r="1153" spans="1:213">
      <c r="A1153" t="s">
        <v>29123</v>
      </c>
      <c r="B1153" t="s">
        <v>36962</v>
      </c>
      <c r="C1153" t="s">
        <v>36963</v>
      </c>
      <c r="D1153" t="s">
        <v>21412</v>
      </c>
      <c r="E1153">
        <v>1</v>
      </c>
      <c r="F1153" t="s">
        <v>36964</v>
      </c>
      <c r="G1153" t="s">
        <v>38</v>
      </c>
      <c r="H1153" t="s">
        <v>37320</v>
      </c>
      <c r="I1153" t="s">
        <v>34212</v>
      </c>
      <c r="J1153" t="s">
        <v>33297</v>
      </c>
      <c r="K1153" t="s">
        <v>21308</v>
      </c>
      <c r="L1153" t="s">
        <v>33298</v>
      </c>
      <c r="M1153" t="s">
        <v>33343</v>
      </c>
      <c r="N1153" t="s">
        <v>21360</v>
      </c>
      <c r="O1153" t="s">
        <v>33344</v>
      </c>
      <c r="P1153" t="s">
        <v>21282</v>
      </c>
      <c r="Q1153" t="s">
        <v>33300</v>
      </c>
      <c r="T1153" t="s">
        <v>33349</v>
      </c>
      <c r="U1153" t="s">
        <v>37776</v>
      </c>
      <c r="V1153" t="s">
        <v>34104</v>
      </c>
      <c r="W1153" t="s">
        <v>36967</v>
      </c>
      <c r="X1153" t="s">
        <v>36968</v>
      </c>
      <c r="Y1153" t="s">
        <v>36969</v>
      </c>
      <c r="Z1153">
        <v>300</v>
      </c>
      <c r="AA1153">
        <v>236</v>
      </c>
      <c r="AB1153" t="s">
        <v>37018</v>
      </c>
      <c r="AC1153" t="s">
        <v>36990</v>
      </c>
      <c r="AD1153" t="s">
        <v>36971</v>
      </c>
      <c r="AE1153" t="s">
        <v>36972</v>
      </c>
      <c r="AF1153" t="s">
        <v>36973</v>
      </c>
      <c r="AH1153" t="s">
        <v>37757</v>
      </c>
      <c r="AJ1153" t="s">
        <v>36967</v>
      </c>
      <c r="AK1153" t="s">
        <v>29051</v>
      </c>
      <c r="AL1153" t="s">
        <v>28724</v>
      </c>
      <c r="AM1153" t="s">
        <v>37777</v>
      </c>
      <c r="AN1153" t="s">
        <v>29128</v>
      </c>
      <c r="AQ1153" t="s">
        <v>29128</v>
      </c>
      <c r="AR1153" t="s">
        <v>34351</v>
      </c>
      <c r="AW1153" t="s">
        <v>37135</v>
      </c>
      <c r="AX1153" t="s">
        <v>37135</v>
      </c>
      <c r="AY1153" t="s">
        <v>37021</v>
      </c>
      <c r="BA1153" t="s">
        <v>353</v>
      </c>
      <c r="BB1153">
        <v>48</v>
      </c>
      <c r="BC1153" t="s">
        <v>37048</v>
      </c>
      <c r="BD1153" t="s">
        <v>34259</v>
      </c>
      <c r="BE1153" t="s">
        <v>36993</v>
      </c>
      <c r="BF1153">
        <v>0.2</v>
      </c>
      <c r="BG1153" t="str">
        <f>_xlfn.TEXTJOIN("-",TRUE,V1153,AL1153,I1153,BD1153,AR1153)</f>
        <v>AG-BB-CE-D4-EH</v>
      </c>
      <c r="BH1153" t="s">
        <v>38099</v>
      </c>
      <c r="BI1153" t="s">
        <v>38100</v>
      </c>
      <c r="BJ1153" t="s">
        <v>37856</v>
      </c>
      <c r="BK1153" cm="1">
        <f t="array" ref="BK1153">IF(LEN(TRIM(BG1153))=0,"",SUMPRODUCT(--(LEN(TRIM($BG$5:BG1153))&gt;0)))</f>
        <v>1130</v>
      </c>
      <c r="BL1153" t="str">
        <f>IF(BK1153&lt;&gt;"",_xlfn.BASE(BK1153,36,10),"")</f>
        <v>00000000VE</v>
      </c>
      <c r="BM1153" t="str">
        <f>IF(BL1153&lt;&gt;"","*"&amp;BL1153&amp;"*","")</f>
        <v>*00000000VE*</v>
      </c>
      <c r="BN1153" t="s">
        <v>37854</v>
      </c>
      <c r="BO1153" t="str">
        <f>_xlfn.TEXTJOIN("-",TRUE,N1153,T1153)</f>
        <v>DAT004-M16</v>
      </c>
      <c r="CP1153" t="s">
        <v>37844</v>
      </c>
      <c r="CU1153">
        <v>13.99</v>
      </c>
      <c r="DT1153" t="s">
        <v>37026</v>
      </c>
      <c r="EC1153" s="7">
        <f t="shared" si="134"/>
        <v>17.487500000000001</v>
      </c>
      <c r="EN1153" t="s">
        <v>36995</v>
      </c>
      <c r="EO1153">
        <v>1731138031</v>
      </c>
      <c r="EP1153" t="s">
        <v>36968</v>
      </c>
      <c r="EQ1153" t="s">
        <v>36996</v>
      </c>
      <c r="ER1153" t="s">
        <v>36997</v>
      </c>
      <c r="ES1153" t="s">
        <v>36967</v>
      </c>
      <c r="ET1153" t="s">
        <v>37761</v>
      </c>
      <c r="EU1153" t="s">
        <v>36999</v>
      </c>
      <c r="FB1153" t="s">
        <v>35377</v>
      </c>
      <c r="FC1153" t="s">
        <v>37782</v>
      </c>
      <c r="FD1153" t="s">
        <v>37799</v>
      </c>
      <c r="FF1153" t="s">
        <v>36990</v>
      </c>
      <c r="FG1153" t="s">
        <v>36990</v>
      </c>
      <c r="FH1153" t="s">
        <v>37844</v>
      </c>
      <c r="FI1153" t="s">
        <v>37762</v>
      </c>
      <c r="FJ1153" t="s">
        <v>37763</v>
      </c>
      <c r="FK1153" t="s">
        <v>37764</v>
      </c>
      <c r="FL1153" t="s">
        <v>37765</v>
      </c>
      <c r="FM1153" t="s">
        <v>37766</v>
      </c>
      <c r="FN1153" t="s">
        <v>37767</v>
      </c>
      <c r="FO1153" t="s">
        <v>37768</v>
      </c>
      <c r="FP1153" t="s">
        <v>37769</v>
      </c>
      <c r="FQ1153" t="s">
        <v>37028</v>
      </c>
      <c r="FR1153" t="s">
        <v>37008</v>
      </c>
      <c r="FS1153" t="s">
        <v>37009</v>
      </c>
      <c r="FT1153" t="s">
        <v>29051</v>
      </c>
      <c r="FU1153" t="s">
        <v>29051</v>
      </c>
      <c r="FV1153" t="s">
        <v>37799</v>
      </c>
      <c r="FW1153" t="s">
        <v>37030</v>
      </c>
      <c r="FX1153" t="s">
        <v>37031</v>
      </c>
      <c r="FY1153" t="s">
        <v>36971</v>
      </c>
      <c r="FZ1153" t="s">
        <v>36990</v>
      </c>
      <c r="GA1153" t="s">
        <v>37783</v>
      </c>
      <c r="GB1153" t="s">
        <v>36968</v>
      </c>
      <c r="GC1153" t="s">
        <v>37032</v>
      </c>
      <c r="GD1153" t="s">
        <v>37033</v>
      </c>
      <c r="GE1153" t="s">
        <v>37770</v>
      </c>
      <c r="GF1153" t="s">
        <v>37771</v>
      </c>
      <c r="GG1153" t="s">
        <v>37772</v>
      </c>
      <c r="GH1153" t="s">
        <v>37773</v>
      </c>
      <c r="GI1153" t="s">
        <v>37774</v>
      </c>
      <c r="GJ1153" t="s">
        <v>37034</v>
      </c>
      <c r="GK1153" t="s">
        <v>37035</v>
      </c>
      <c r="GL1153" t="s">
        <v>37784</v>
      </c>
      <c r="GM1153" t="s">
        <v>37785</v>
      </c>
      <c r="GN1153" t="s">
        <v>37786</v>
      </c>
      <c r="GO1153" t="s">
        <v>36973</v>
      </c>
      <c r="GP1153" t="s">
        <v>37799</v>
      </c>
      <c r="GQ1153" t="s">
        <v>37010</v>
      </c>
      <c r="GR1153" t="s">
        <v>36969</v>
      </c>
      <c r="GT1153" t="s">
        <v>37011</v>
      </c>
      <c r="GU1153">
        <f t="shared" si="135"/>
        <v>17.5</v>
      </c>
      <c r="GV1153">
        <f t="shared" si="136"/>
        <v>17.5</v>
      </c>
      <c r="GX1153">
        <v>14</v>
      </c>
      <c r="GY1153" t="s">
        <v>37012</v>
      </c>
      <c r="HA1153" t="s">
        <v>37013</v>
      </c>
      <c r="HE1153">
        <v>13.99</v>
      </c>
    </row>
    <row r="1154" spans="1:213">
      <c r="A1154" t="s">
        <v>29123</v>
      </c>
      <c r="B1154" t="s">
        <v>36962</v>
      </c>
      <c r="C1154" t="s">
        <v>36963</v>
      </c>
      <c r="D1154" t="s">
        <v>21412</v>
      </c>
      <c r="E1154">
        <v>1</v>
      </c>
      <c r="F1154" t="s">
        <v>36964</v>
      </c>
      <c r="G1154" t="s">
        <v>38</v>
      </c>
      <c r="H1154" t="s">
        <v>37320</v>
      </c>
      <c r="I1154" t="s">
        <v>34212</v>
      </c>
      <c r="J1154" t="s">
        <v>33297</v>
      </c>
      <c r="K1154" t="s">
        <v>21308</v>
      </c>
      <c r="L1154" t="s">
        <v>33298</v>
      </c>
      <c r="M1154" t="s">
        <v>33343</v>
      </c>
      <c r="N1154" t="s">
        <v>21360</v>
      </c>
      <c r="O1154" t="s">
        <v>33344</v>
      </c>
      <c r="P1154" t="s">
        <v>21282</v>
      </c>
      <c r="Q1154" t="s">
        <v>33300</v>
      </c>
      <c r="T1154" t="s">
        <v>33349</v>
      </c>
      <c r="U1154" t="s">
        <v>37776</v>
      </c>
      <c r="V1154" t="s">
        <v>34104</v>
      </c>
      <c r="W1154" t="s">
        <v>36967</v>
      </c>
      <c r="X1154" t="s">
        <v>36968</v>
      </c>
      <c r="Y1154" t="s">
        <v>36969</v>
      </c>
      <c r="Z1154">
        <v>300</v>
      </c>
      <c r="AA1154">
        <v>271</v>
      </c>
      <c r="AB1154" t="s">
        <v>37056</v>
      </c>
      <c r="AC1154" t="s">
        <v>36990</v>
      </c>
      <c r="AD1154" t="s">
        <v>36971</v>
      </c>
      <c r="AE1154" t="s">
        <v>36972</v>
      </c>
      <c r="AF1154" t="s">
        <v>36973</v>
      </c>
      <c r="AH1154" t="s">
        <v>37757</v>
      </c>
      <c r="AJ1154" t="s">
        <v>36967</v>
      </c>
      <c r="AK1154" t="s">
        <v>29051</v>
      </c>
      <c r="AL1154" t="s">
        <v>28724</v>
      </c>
      <c r="AM1154" t="s">
        <v>37777</v>
      </c>
      <c r="AN1154" t="s">
        <v>37800</v>
      </c>
      <c r="AQ1154" t="s">
        <v>37800</v>
      </c>
      <c r="AR1154" t="s">
        <v>34353</v>
      </c>
      <c r="AW1154" t="s">
        <v>37135</v>
      </c>
      <c r="AX1154" t="s">
        <v>37135</v>
      </c>
      <c r="AY1154" t="s">
        <v>37058</v>
      </c>
      <c r="BA1154" t="s">
        <v>37059</v>
      </c>
      <c r="BB1154">
        <v>48</v>
      </c>
      <c r="BC1154" t="s">
        <v>37060</v>
      </c>
      <c r="BD1154" t="s">
        <v>34261</v>
      </c>
      <c r="BE1154" t="s">
        <v>36993</v>
      </c>
      <c r="BF1154">
        <v>0.2</v>
      </c>
      <c r="BG1154" t="str">
        <f>_xlfn.TEXTJOIN("-",TRUE,V1154,AL1154,I1154,BD1154,AR1154)</f>
        <v>AG-BB-CE-D5-EI</v>
      </c>
      <c r="BH1154" t="s">
        <v>38101</v>
      </c>
      <c r="BI1154" t="s">
        <v>38102</v>
      </c>
      <c r="BJ1154" t="s">
        <v>37859</v>
      </c>
      <c r="BK1154" cm="1">
        <f t="array" ref="BK1154">IF(LEN(TRIM(BG1154))=0,"",SUMPRODUCT(--(LEN(TRIM($BG$5:BG1154))&gt;0)))</f>
        <v>1131</v>
      </c>
      <c r="BL1154" t="str">
        <f>IF(BK1154&lt;&gt;"",_xlfn.BASE(BK1154,36,10),"")</f>
        <v>00000000VF</v>
      </c>
      <c r="BM1154" t="str">
        <f>IF(BL1154&lt;&gt;"","*"&amp;BL1154&amp;"*","")</f>
        <v>*00000000VF*</v>
      </c>
      <c r="BN1154" t="s">
        <v>37857</v>
      </c>
      <c r="BO1154" t="str">
        <f>_xlfn.TEXTJOIN("-",TRUE,N1154,T1154)</f>
        <v>DAT004-M16</v>
      </c>
      <c r="CP1154" t="s">
        <v>37844</v>
      </c>
      <c r="CU1154">
        <v>16.989999999999998</v>
      </c>
      <c r="DT1154" t="s">
        <v>37026</v>
      </c>
      <c r="EC1154" s="7">
        <f t="shared" si="134"/>
        <v>21.237499999999997</v>
      </c>
      <c r="EN1154" t="s">
        <v>36995</v>
      </c>
      <c r="EO1154">
        <v>1731138031</v>
      </c>
      <c r="EP1154" t="s">
        <v>36968</v>
      </c>
      <c r="EQ1154" t="s">
        <v>36996</v>
      </c>
      <c r="ER1154" t="s">
        <v>36997</v>
      </c>
      <c r="ES1154" t="s">
        <v>36967</v>
      </c>
      <c r="ET1154" t="s">
        <v>37761</v>
      </c>
      <c r="EU1154" t="s">
        <v>36999</v>
      </c>
      <c r="FB1154" t="s">
        <v>35377</v>
      </c>
      <c r="FC1154" t="s">
        <v>37782</v>
      </c>
      <c r="FD1154" t="s">
        <v>37800</v>
      </c>
      <c r="FF1154" t="s">
        <v>36990</v>
      </c>
      <c r="FG1154" t="s">
        <v>36990</v>
      </c>
      <c r="FH1154" t="s">
        <v>37844</v>
      </c>
      <c r="FI1154" t="s">
        <v>37762</v>
      </c>
      <c r="FJ1154" t="s">
        <v>37763</v>
      </c>
      <c r="FK1154" t="s">
        <v>37764</v>
      </c>
      <c r="FL1154" t="s">
        <v>37765</v>
      </c>
      <c r="FM1154" t="s">
        <v>37766</v>
      </c>
      <c r="FN1154" t="s">
        <v>37767</v>
      </c>
      <c r="FO1154" t="s">
        <v>37768</v>
      </c>
      <c r="FP1154" t="s">
        <v>37769</v>
      </c>
      <c r="FQ1154" t="s">
        <v>37028</v>
      </c>
      <c r="FR1154" t="s">
        <v>37008</v>
      </c>
      <c r="FS1154" t="s">
        <v>37009</v>
      </c>
      <c r="FT1154" t="s">
        <v>29051</v>
      </c>
      <c r="FU1154" t="s">
        <v>29051</v>
      </c>
      <c r="FV1154" t="s">
        <v>37800</v>
      </c>
      <c r="FW1154" t="s">
        <v>37030</v>
      </c>
      <c r="FX1154" t="s">
        <v>37031</v>
      </c>
      <c r="FY1154" t="s">
        <v>36971</v>
      </c>
      <c r="FZ1154" t="s">
        <v>36990</v>
      </c>
      <c r="GA1154" t="s">
        <v>37783</v>
      </c>
      <c r="GB1154" t="s">
        <v>36968</v>
      </c>
      <c r="GC1154" t="s">
        <v>37032</v>
      </c>
      <c r="GD1154" t="s">
        <v>37033</v>
      </c>
      <c r="GE1154" t="s">
        <v>37770</v>
      </c>
      <c r="GF1154" t="s">
        <v>37771</v>
      </c>
      <c r="GG1154" t="s">
        <v>37772</v>
      </c>
      <c r="GH1154" t="s">
        <v>37773</v>
      </c>
      <c r="GI1154" t="s">
        <v>37774</v>
      </c>
      <c r="GJ1154" t="s">
        <v>37034</v>
      </c>
      <c r="GK1154" t="s">
        <v>37035</v>
      </c>
      <c r="GL1154" t="s">
        <v>37784</v>
      </c>
      <c r="GM1154" t="s">
        <v>37785</v>
      </c>
      <c r="GN1154" t="s">
        <v>37786</v>
      </c>
      <c r="GO1154" t="s">
        <v>36973</v>
      </c>
      <c r="GP1154" t="s">
        <v>37800</v>
      </c>
      <c r="GQ1154" t="s">
        <v>37010</v>
      </c>
      <c r="GR1154" t="s">
        <v>36969</v>
      </c>
      <c r="GT1154" t="s">
        <v>37011</v>
      </c>
      <c r="GU1154">
        <f t="shared" si="135"/>
        <v>21.25</v>
      </c>
      <c r="GV1154">
        <f t="shared" si="136"/>
        <v>21.25</v>
      </c>
      <c r="GX1154">
        <v>17</v>
      </c>
      <c r="GY1154" t="s">
        <v>37012</v>
      </c>
      <c r="HA1154" t="s">
        <v>37013</v>
      </c>
      <c r="HE1154">
        <v>16.989999999999998</v>
      </c>
    </row>
    <row r="1155" spans="1:213">
      <c r="A1155" t="s">
        <v>29123</v>
      </c>
      <c r="B1155" t="s">
        <v>36962</v>
      </c>
      <c r="C1155" t="s">
        <v>36963</v>
      </c>
      <c r="D1155" t="s">
        <v>21412</v>
      </c>
      <c r="E1155">
        <v>1</v>
      </c>
      <c r="F1155" t="s">
        <v>36964</v>
      </c>
      <c r="G1155" t="s">
        <v>38</v>
      </c>
      <c r="H1155" t="s">
        <v>37320</v>
      </c>
      <c r="I1155" t="s">
        <v>34212</v>
      </c>
      <c r="J1155" t="s">
        <v>33297</v>
      </c>
      <c r="K1155" t="s">
        <v>21308</v>
      </c>
      <c r="L1155" t="s">
        <v>33298</v>
      </c>
      <c r="M1155" t="s">
        <v>33343</v>
      </c>
      <c r="N1155" t="s">
        <v>21360</v>
      </c>
      <c r="O1155" t="s">
        <v>33344</v>
      </c>
      <c r="P1155" t="s">
        <v>21282</v>
      </c>
      <c r="Q1155" t="s">
        <v>33300</v>
      </c>
      <c r="T1155" t="s">
        <v>33349</v>
      </c>
      <c r="U1155" t="s">
        <v>37776</v>
      </c>
      <c r="V1155" t="s">
        <v>34104</v>
      </c>
      <c r="W1155" t="s">
        <v>36967</v>
      </c>
      <c r="X1155" t="s">
        <v>36968</v>
      </c>
      <c r="Y1155" t="s">
        <v>36969</v>
      </c>
      <c r="Z1155">
        <v>200</v>
      </c>
      <c r="AA1155">
        <v>171</v>
      </c>
      <c r="AB1155" t="s">
        <v>37018</v>
      </c>
      <c r="AC1155" t="s">
        <v>36990</v>
      </c>
      <c r="AD1155" t="s">
        <v>36971</v>
      </c>
      <c r="AE1155" t="s">
        <v>36972</v>
      </c>
      <c r="AF1155" t="s">
        <v>36973</v>
      </c>
      <c r="AH1155" t="s">
        <v>37757</v>
      </c>
      <c r="AJ1155" t="s">
        <v>36967</v>
      </c>
      <c r="AK1155" t="s">
        <v>33352</v>
      </c>
      <c r="AL1155" t="s">
        <v>34162</v>
      </c>
      <c r="AM1155" t="s">
        <v>37777</v>
      </c>
      <c r="AN1155" t="s">
        <v>28824</v>
      </c>
      <c r="AQ1155" t="s">
        <v>28824</v>
      </c>
      <c r="AR1155" t="s">
        <v>34343</v>
      </c>
      <c r="AW1155" t="s">
        <v>37135</v>
      </c>
      <c r="AX1155" t="s">
        <v>37135</v>
      </c>
      <c r="AY1155" t="s">
        <v>37021</v>
      </c>
      <c r="BA1155" t="s">
        <v>353</v>
      </c>
      <c r="BB1155">
        <v>48</v>
      </c>
      <c r="BC1155" t="s">
        <v>37022</v>
      </c>
      <c r="BD1155" t="s">
        <v>28739</v>
      </c>
      <c r="BE1155" t="s">
        <v>36993</v>
      </c>
      <c r="BF1155">
        <v>0.2</v>
      </c>
      <c r="BG1155" t="str">
        <f>_xlfn.TEXTJOIN("-",TRUE,V1155,AL1155,I1155,BD1155,AR1155)</f>
        <v>AG-BH-CE-D3-ED</v>
      </c>
      <c r="BH1155" t="s">
        <v>38103</v>
      </c>
      <c r="BI1155" t="s">
        <v>38104</v>
      </c>
      <c r="BJ1155" t="s">
        <v>37862</v>
      </c>
      <c r="BK1155" cm="1">
        <f t="array" ref="BK1155">IF(LEN(TRIM(BG1155))=0,"",SUMPRODUCT(--(LEN(TRIM($BG$5:BG1155))&gt;0)))</f>
        <v>1132</v>
      </c>
      <c r="BL1155" t="str">
        <f>IF(BK1155&lt;&gt;"",_xlfn.BASE(BK1155,36,10),"")</f>
        <v>00000000VG</v>
      </c>
      <c r="BM1155" t="str">
        <f>IF(BL1155&lt;&gt;"","*"&amp;BL1155&amp;"*","")</f>
        <v>*00000000VG*</v>
      </c>
      <c r="BN1155" t="s">
        <v>37860</v>
      </c>
      <c r="BO1155" t="str">
        <f>_xlfn.TEXTJOIN("-",TRUE,N1155,T1155)</f>
        <v>DAT004-M16</v>
      </c>
      <c r="CP1155" t="s">
        <v>37863</v>
      </c>
      <c r="CU1155">
        <v>13.99</v>
      </c>
      <c r="DT1155" t="s">
        <v>37026</v>
      </c>
      <c r="EC1155" s="7">
        <f t="shared" si="134"/>
        <v>17.487500000000001</v>
      </c>
      <c r="EN1155" t="s">
        <v>36995</v>
      </c>
      <c r="EO1155">
        <v>1731138031</v>
      </c>
      <c r="EP1155" t="s">
        <v>36968</v>
      </c>
      <c r="EQ1155" t="s">
        <v>36996</v>
      </c>
      <c r="ER1155" t="s">
        <v>36997</v>
      </c>
      <c r="ES1155" t="s">
        <v>36967</v>
      </c>
      <c r="ET1155" t="s">
        <v>37761</v>
      </c>
      <c r="EU1155" t="s">
        <v>36999</v>
      </c>
      <c r="FB1155" t="s">
        <v>35377</v>
      </c>
      <c r="FC1155" t="s">
        <v>37782</v>
      </c>
      <c r="FD1155" t="s">
        <v>28824</v>
      </c>
      <c r="FF1155" t="s">
        <v>36990</v>
      </c>
      <c r="FG1155" t="s">
        <v>36990</v>
      </c>
      <c r="FH1155" t="s">
        <v>37863</v>
      </c>
      <c r="FI1155" t="s">
        <v>37762</v>
      </c>
      <c r="FJ1155" t="s">
        <v>37763</v>
      </c>
      <c r="FK1155" t="s">
        <v>37764</v>
      </c>
      <c r="FL1155" t="s">
        <v>37765</v>
      </c>
      <c r="FM1155" t="s">
        <v>37766</v>
      </c>
      <c r="FN1155" t="s">
        <v>37767</v>
      </c>
      <c r="FO1155" t="s">
        <v>37768</v>
      </c>
      <c r="FP1155" t="s">
        <v>37769</v>
      </c>
      <c r="FQ1155" t="s">
        <v>37028</v>
      </c>
      <c r="FR1155" t="s">
        <v>37008</v>
      </c>
      <c r="FS1155" t="s">
        <v>37009</v>
      </c>
      <c r="FT1155" t="s">
        <v>33352</v>
      </c>
      <c r="FU1155" t="s">
        <v>33352</v>
      </c>
      <c r="FV1155" t="s">
        <v>28824</v>
      </c>
      <c r="FW1155" t="s">
        <v>37030</v>
      </c>
      <c r="FX1155" t="s">
        <v>37031</v>
      </c>
      <c r="FY1155" t="s">
        <v>36971</v>
      </c>
      <c r="FZ1155" t="s">
        <v>36990</v>
      </c>
      <c r="GA1155" t="s">
        <v>37783</v>
      </c>
      <c r="GB1155" t="s">
        <v>36968</v>
      </c>
      <c r="GC1155" t="s">
        <v>37032</v>
      </c>
      <c r="GD1155" t="s">
        <v>37033</v>
      </c>
      <c r="GE1155" t="s">
        <v>37770</v>
      </c>
      <c r="GF1155" t="s">
        <v>37771</v>
      </c>
      <c r="GG1155" t="s">
        <v>37772</v>
      </c>
      <c r="GH1155" t="s">
        <v>37773</v>
      </c>
      <c r="GI1155" t="s">
        <v>37774</v>
      </c>
      <c r="GJ1155" t="s">
        <v>37034</v>
      </c>
      <c r="GK1155" t="s">
        <v>37035</v>
      </c>
      <c r="GL1155" t="s">
        <v>37784</v>
      </c>
      <c r="GM1155" t="s">
        <v>37785</v>
      </c>
      <c r="GN1155" t="s">
        <v>37786</v>
      </c>
      <c r="GO1155" t="s">
        <v>36973</v>
      </c>
      <c r="GP1155" t="s">
        <v>28824</v>
      </c>
      <c r="GQ1155" t="s">
        <v>37010</v>
      </c>
      <c r="GR1155" t="s">
        <v>36969</v>
      </c>
      <c r="GT1155" t="s">
        <v>37011</v>
      </c>
      <c r="GU1155">
        <f t="shared" si="135"/>
        <v>17.5</v>
      </c>
      <c r="GV1155">
        <f t="shared" si="136"/>
        <v>17.5</v>
      </c>
      <c r="GX1155">
        <v>14</v>
      </c>
      <c r="GY1155" t="s">
        <v>37012</v>
      </c>
      <c r="HA1155" t="s">
        <v>37013</v>
      </c>
      <c r="HE1155">
        <v>13.99</v>
      </c>
    </row>
    <row r="1156" spans="1:213">
      <c r="A1156" t="s">
        <v>29123</v>
      </c>
      <c r="B1156" t="s">
        <v>36962</v>
      </c>
      <c r="C1156" t="s">
        <v>36963</v>
      </c>
      <c r="D1156" t="s">
        <v>21412</v>
      </c>
      <c r="E1156">
        <v>1</v>
      </c>
      <c r="F1156" t="s">
        <v>36964</v>
      </c>
      <c r="G1156" t="s">
        <v>38</v>
      </c>
      <c r="H1156" t="s">
        <v>37320</v>
      </c>
      <c r="I1156" t="s">
        <v>34212</v>
      </c>
      <c r="J1156" t="s">
        <v>33297</v>
      </c>
      <c r="K1156" t="s">
        <v>21308</v>
      </c>
      <c r="L1156" t="s">
        <v>33298</v>
      </c>
      <c r="M1156" t="s">
        <v>33343</v>
      </c>
      <c r="N1156" t="s">
        <v>21360</v>
      </c>
      <c r="O1156" t="s">
        <v>33344</v>
      </c>
      <c r="P1156" t="s">
        <v>21282</v>
      </c>
      <c r="Q1156" t="s">
        <v>33300</v>
      </c>
      <c r="T1156" t="s">
        <v>33349</v>
      </c>
      <c r="U1156" t="s">
        <v>37776</v>
      </c>
      <c r="V1156" t="s">
        <v>34104</v>
      </c>
      <c r="W1156" t="s">
        <v>36967</v>
      </c>
      <c r="X1156" t="s">
        <v>36968</v>
      </c>
      <c r="Y1156" t="s">
        <v>36969</v>
      </c>
      <c r="Z1156">
        <v>200</v>
      </c>
      <c r="AA1156">
        <v>186</v>
      </c>
      <c r="AB1156" t="s">
        <v>37018</v>
      </c>
      <c r="AC1156" t="s">
        <v>36990</v>
      </c>
      <c r="AD1156" t="s">
        <v>36971</v>
      </c>
      <c r="AE1156" t="s">
        <v>36972</v>
      </c>
      <c r="AF1156" t="s">
        <v>36973</v>
      </c>
      <c r="AH1156" t="s">
        <v>37757</v>
      </c>
      <c r="AJ1156" t="s">
        <v>36967</v>
      </c>
      <c r="AK1156" t="s">
        <v>33352</v>
      </c>
      <c r="AL1156" t="s">
        <v>34162</v>
      </c>
      <c r="AM1156" t="s">
        <v>37777</v>
      </c>
      <c r="AN1156" t="s">
        <v>28795</v>
      </c>
      <c r="AQ1156" t="s">
        <v>28795</v>
      </c>
      <c r="AR1156" t="s">
        <v>34345</v>
      </c>
      <c r="AW1156" t="s">
        <v>37135</v>
      </c>
      <c r="AX1156" t="s">
        <v>37135</v>
      </c>
      <c r="AY1156" t="s">
        <v>37021</v>
      </c>
      <c r="BA1156" t="s">
        <v>353</v>
      </c>
      <c r="BB1156">
        <v>48</v>
      </c>
      <c r="BC1156" t="s">
        <v>37022</v>
      </c>
      <c r="BD1156" t="s">
        <v>28739</v>
      </c>
      <c r="BE1156" t="s">
        <v>36993</v>
      </c>
      <c r="BF1156">
        <v>0.2</v>
      </c>
      <c r="BG1156" t="str">
        <f>_xlfn.TEXTJOIN("-",TRUE,V1156,AL1156,I1156,BD1156,AR1156)</f>
        <v>AG-BH-CE-D3-EE</v>
      </c>
      <c r="BH1156" t="s">
        <v>38105</v>
      </c>
      <c r="BI1156" t="s">
        <v>38106</v>
      </c>
      <c r="BJ1156" t="s">
        <v>37866</v>
      </c>
      <c r="BK1156" cm="1">
        <f t="array" ref="BK1156">IF(LEN(TRIM(BG1156))=0,"",SUMPRODUCT(--(LEN(TRIM($BG$5:BG1156))&gt;0)))</f>
        <v>1133</v>
      </c>
      <c r="BL1156" t="str">
        <f>IF(BK1156&lt;&gt;"",_xlfn.BASE(BK1156,36,10),"")</f>
        <v>00000000VH</v>
      </c>
      <c r="BM1156" t="str">
        <f>IF(BL1156&lt;&gt;"","*"&amp;BL1156&amp;"*","")</f>
        <v>*00000000VH*</v>
      </c>
      <c r="BN1156" t="s">
        <v>37864</v>
      </c>
      <c r="BO1156" t="str">
        <f>_xlfn.TEXTJOIN("-",TRUE,N1156,T1156)</f>
        <v>DAT004-M16</v>
      </c>
      <c r="CP1156" t="s">
        <v>37863</v>
      </c>
      <c r="CU1156">
        <v>13.99</v>
      </c>
      <c r="DT1156" t="s">
        <v>37026</v>
      </c>
      <c r="EC1156" s="7">
        <f t="shared" si="134"/>
        <v>17.487500000000001</v>
      </c>
      <c r="EN1156" t="s">
        <v>36995</v>
      </c>
      <c r="EO1156">
        <v>1731138031</v>
      </c>
      <c r="EP1156" t="s">
        <v>36968</v>
      </c>
      <c r="EQ1156" t="s">
        <v>36996</v>
      </c>
      <c r="ER1156" t="s">
        <v>36997</v>
      </c>
      <c r="ES1156" t="s">
        <v>36967</v>
      </c>
      <c r="ET1156" t="s">
        <v>37761</v>
      </c>
      <c r="EU1156" t="s">
        <v>36999</v>
      </c>
      <c r="FB1156" t="s">
        <v>35377</v>
      </c>
      <c r="FC1156" t="s">
        <v>37782</v>
      </c>
      <c r="FD1156" t="s">
        <v>28795</v>
      </c>
      <c r="FF1156" t="s">
        <v>36990</v>
      </c>
      <c r="FG1156" t="s">
        <v>36990</v>
      </c>
      <c r="FH1156" t="s">
        <v>37863</v>
      </c>
      <c r="FI1156" t="s">
        <v>37762</v>
      </c>
      <c r="FJ1156" t="s">
        <v>37763</v>
      </c>
      <c r="FK1156" t="s">
        <v>37764</v>
      </c>
      <c r="FL1156" t="s">
        <v>37765</v>
      </c>
      <c r="FM1156" t="s">
        <v>37766</v>
      </c>
      <c r="FN1156" t="s">
        <v>37767</v>
      </c>
      <c r="FO1156" t="s">
        <v>37768</v>
      </c>
      <c r="FP1156" t="s">
        <v>37769</v>
      </c>
      <c r="FQ1156" t="s">
        <v>37028</v>
      </c>
      <c r="FR1156" t="s">
        <v>37008</v>
      </c>
      <c r="FS1156" t="s">
        <v>37009</v>
      </c>
      <c r="FT1156" t="s">
        <v>33352</v>
      </c>
      <c r="FU1156" t="s">
        <v>33352</v>
      </c>
      <c r="FV1156" t="s">
        <v>28795</v>
      </c>
      <c r="FW1156" t="s">
        <v>37030</v>
      </c>
      <c r="FX1156" t="s">
        <v>37031</v>
      </c>
      <c r="FY1156" t="s">
        <v>36971</v>
      </c>
      <c r="FZ1156" t="s">
        <v>36990</v>
      </c>
      <c r="GA1156" t="s">
        <v>37783</v>
      </c>
      <c r="GB1156" t="s">
        <v>36968</v>
      </c>
      <c r="GC1156" t="s">
        <v>37032</v>
      </c>
      <c r="GD1156" t="s">
        <v>37033</v>
      </c>
      <c r="GE1156" t="s">
        <v>37770</v>
      </c>
      <c r="GF1156" t="s">
        <v>37771</v>
      </c>
      <c r="GG1156" t="s">
        <v>37772</v>
      </c>
      <c r="GH1156" t="s">
        <v>37773</v>
      </c>
      <c r="GI1156" t="s">
        <v>37774</v>
      </c>
      <c r="GJ1156" t="s">
        <v>37034</v>
      </c>
      <c r="GK1156" t="s">
        <v>37035</v>
      </c>
      <c r="GL1156" t="s">
        <v>37784</v>
      </c>
      <c r="GM1156" t="s">
        <v>37785</v>
      </c>
      <c r="GN1156" t="s">
        <v>37786</v>
      </c>
      <c r="GO1156" t="s">
        <v>36973</v>
      </c>
      <c r="GP1156" t="s">
        <v>28795</v>
      </c>
      <c r="GQ1156" t="s">
        <v>37010</v>
      </c>
      <c r="GR1156" t="s">
        <v>36969</v>
      </c>
      <c r="GT1156" t="s">
        <v>37011</v>
      </c>
      <c r="GU1156">
        <f t="shared" si="135"/>
        <v>17.5</v>
      </c>
      <c r="GV1156">
        <f t="shared" si="136"/>
        <v>17.5</v>
      </c>
      <c r="GX1156">
        <v>14</v>
      </c>
      <c r="GY1156" t="s">
        <v>37012</v>
      </c>
      <c r="HA1156" t="s">
        <v>37013</v>
      </c>
      <c r="HE1156">
        <v>13.99</v>
      </c>
    </row>
    <row r="1157" spans="1:213">
      <c r="A1157" t="s">
        <v>29123</v>
      </c>
      <c r="B1157" t="s">
        <v>36962</v>
      </c>
      <c r="C1157" t="s">
        <v>36963</v>
      </c>
      <c r="D1157" t="s">
        <v>21412</v>
      </c>
      <c r="E1157">
        <v>1</v>
      </c>
      <c r="F1157" t="s">
        <v>36964</v>
      </c>
      <c r="G1157" t="s">
        <v>38</v>
      </c>
      <c r="H1157" t="s">
        <v>37320</v>
      </c>
      <c r="I1157" t="s">
        <v>34212</v>
      </c>
      <c r="J1157" t="s">
        <v>33297</v>
      </c>
      <c r="K1157" t="s">
        <v>21308</v>
      </c>
      <c r="L1157" t="s">
        <v>33298</v>
      </c>
      <c r="M1157" t="s">
        <v>33343</v>
      </c>
      <c r="N1157" t="s">
        <v>21360</v>
      </c>
      <c r="O1157" t="s">
        <v>33344</v>
      </c>
      <c r="P1157" t="s">
        <v>21282</v>
      </c>
      <c r="Q1157" t="s">
        <v>33300</v>
      </c>
      <c r="T1157" t="s">
        <v>33349</v>
      </c>
      <c r="U1157" t="s">
        <v>37776</v>
      </c>
      <c r="V1157" t="s">
        <v>34104</v>
      </c>
      <c r="W1157" t="s">
        <v>36967</v>
      </c>
      <c r="X1157" t="s">
        <v>36968</v>
      </c>
      <c r="Y1157" t="s">
        <v>36969</v>
      </c>
      <c r="Z1157">
        <v>200</v>
      </c>
      <c r="AA1157">
        <v>195</v>
      </c>
      <c r="AB1157" t="s">
        <v>37018</v>
      </c>
      <c r="AC1157" t="s">
        <v>36990</v>
      </c>
      <c r="AD1157" t="s">
        <v>36971</v>
      </c>
      <c r="AE1157" t="s">
        <v>36972</v>
      </c>
      <c r="AF1157" t="s">
        <v>36973</v>
      </c>
      <c r="AH1157" t="s">
        <v>37757</v>
      </c>
      <c r="AJ1157" t="s">
        <v>36967</v>
      </c>
      <c r="AK1157" t="s">
        <v>33352</v>
      </c>
      <c r="AL1157" t="s">
        <v>34162</v>
      </c>
      <c r="AM1157" t="s">
        <v>37777</v>
      </c>
      <c r="AN1157" t="s">
        <v>28789</v>
      </c>
      <c r="AQ1157" t="s">
        <v>28789</v>
      </c>
      <c r="AR1157" t="s">
        <v>34347</v>
      </c>
      <c r="AW1157" t="s">
        <v>37135</v>
      </c>
      <c r="AX1157" t="s">
        <v>37135</v>
      </c>
      <c r="AY1157" t="s">
        <v>37021</v>
      </c>
      <c r="BA1157" t="s">
        <v>353</v>
      </c>
      <c r="BB1157">
        <v>48</v>
      </c>
      <c r="BC1157" t="s">
        <v>37022</v>
      </c>
      <c r="BD1157" t="s">
        <v>28739</v>
      </c>
      <c r="BE1157" t="s">
        <v>36993</v>
      </c>
      <c r="BF1157">
        <v>0.2</v>
      </c>
      <c r="BG1157" t="str">
        <f>_xlfn.TEXTJOIN("-",TRUE,V1157,AL1157,I1157,BD1157,AR1157)</f>
        <v>AG-BH-CE-D3-EF</v>
      </c>
      <c r="BH1157" t="s">
        <v>38107</v>
      </c>
      <c r="BI1157" t="s">
        <v>38108</v>
      </c>
      <c r="BJ1157" t="s">
        <v>37869</v>
      </c>
      <c r="BK1157" cm="1">
        <f t="array" ref="BK1157">IF(LEN(TRIM(BG1157))=0,"",SUMPRODUCT(--(LEN(TRIM($BG$5:BG1157))&gt;0)))</f>
        <v>1134</v>
      </c>
      <c r="BL1157" t="str">
        <f>IF(BK1157&lt;&gt;"",_xlfn.BASE(BK1157,36,10),"")</f>
        <v>00000000VI</v>
      </c>
      <c r="BM1157" t="str">
        <f>IF(BL1157&lt;&gt;"","*"&amp;BL1157&amp;"*","")</f>
        <v>*00000000VI*</v>
      </c>
      <c r="BN1157" t="s">
        <v>37867</v>
      </c>
      <c r="BO1157" t="str">
        <f>_xlfn.TEXTJOIN("-",TRUE,N1157,T1157)</f>
        <v>DAT004-M16</v>
      </c>
      <c r="CP1157" t="s">
        <v>37863</v>
      </c>
      <c r="CU1157">
        <v>13.99</v>
      </c>
      <c r="DT1157" t="s">
        <v>37026</v>
      </c>
      <c r="EC1157" s="7">
        <f t="shared" si="134"/>
        <v>17.487500000000001</v>
      </c>
      <c r="EN1157" t="s">
        <v>36995</v>
      </c>
      <c r="EO1157">
        <v>1731138031</v>
      </c>
      <c r="EP1157" t="s">
        <v>36968</v>
      </c>
      <c r="EQ1157" t="s">
        <v>36996</v>
      </c>
      <c r="ER1157" t="s">
        <v>36997</v>
      </c>
      <c r="ES1157" t="s">
        <v>36967</v>
      </c>
      <c r="ET1157" t="s">
        <v>37761</v>
      </c>
      <c r="EU1157" t="s">
        <v>36999</v>
      </c>
      <c r="FB1157" t="s">
        <v>35377</v>
      </c>
      <c r="FC1157" t="s">
        <v>37782</v>
      </c>
      <c r="FD1157" t="s">
        <v>28789</v>
      </c>
      <c r="FF1157" t="s">
        <v>36990</v>
      </c>
      <c r="FG1157" t="s">
        <v>36990</v>
      </c>
      <c r="FH1157" t="s">
        <v>37863</v>
      </c>
      <c r="FI1157" t="s">
        <v>37762</v>
      </c>
      <c r="FJ1157" t="s">
        <v>37763</v>
      </c>
      <c r="FK1157" t="s">
        <v>37764</v>
      </c>
      <c r="FL1157" t="s">
        <v>37765</v>
      </c>
      <c r="FM1157" t="s">
        <v>37766</v>
      </c>
      <c r="FN1157" t="s">
        <v>37767</v>
      </c>
      <c r="FO1157" t="s">
        <v>37768</v>
      </c>
      <c r="FP1157" t="s">
        <v>37769</v>
      </c>
      <c r="FQ1157" t="s">
        <v>37028</v>
      </c>
      <c r="FR1157" t="s">
        <v>37008</v>
      </c>
      <c r="FS1157" t="s">
        <v>37009</v>
      </c>
      <c r="FT1157" t="s">
        <v>33352</v>
      </c>
      <c r="FU1157" t="s">
        <v>33352</v>
      </c>
      <c r="FV1157" t="s">
        <v>28789</v>
      </c>
      <c r="FW1157" t="s">
        <v>37030</v>
      </c>
      <c r="FX1157" t="s">
        <v>37031</v>
      </c>
      <c r="FY1157" t="s">
        <v>36971</v>
      </c>
      <c r="FZ1157" t="s">
        <v>36990</v>
      </c>
      <c r="GA1157" t="s">
        <v>37783</v>
      </c>
      <c r="GB1157" t="s">
        <v>36968</v>
      </c>
      <c r="GC1157" t="s">
        <v>37032</v>
      </c>
      <c r="GD1157" t="s">
        <v>37033</v>
      </c>
      <c r="GE1157" t="s">
        <v>37770</v>
      </c>
      <c r="GF1157" t="s">
        <v>37771</v>
      </c>
      <c r="GG1157" t="s">
        <v>37772</v>
      </c>
      <c r="GH1157" t="s">
        <v>37773</v>
      </c>
      <c r="GI1157" t="s">
        <v>37774</v>
      </c>
      <c r="GJ1157" t="s">
        <v>37034</v>
      </c>
      <c r="GK1157" t="s">
        <v>37035</v>
      </c>
      <c r="GL1157" t="s">
        <v>37784</v>
      </c>
      <c r="GM1157" t="s">
        <v>37785</v>
      </c>
      <c r="GN1157" t="s">
        <v>37786</v>
      </c>
      <c r="GO1157" t="s">
        <v>36973</v>
      </c>
      <c r="GP1157" t="s">
        <v>28789</v>
      </c>
      <c r="GQ1157" t="s">
        <v>37010</v>
      </c>
      <c r="GR1157" t="s">
        <v>36969</v>
      </c>
      <c r="GT1157" t="s">
        <v>37011</v>
      </c>
      <c r="GU1157">
        <f t="shared" si="135"/>
        <v>17.5</v>
      </c>
      <c r="GV1157">
        <f t="shared" si="136"/>
        <v>17.5</v>
      </c>
      <c r="GX1157">
        <v>14</v>
      </c>
      <c r="GY1157" t="s">
        <v>37012</v>
      </c>
      <c r="HA1157" t="s">
        <v>37013</v>
      </c>
      <c r="HE1157">
        <v>13.99</v>
      </c>
    </row>
    <row r="1158" spans="1:213">
      <c r="A1158" t="s">
        <v>29123</v>
      </c>
      <c r="B1158" t="s">
        <v>36962</v>
      </c>
      <c r="C1158" t="s">
        <v>36963</v>
      </c>
      <c r="D1158" t="s">
        <v>21412</v>
      </c>
      <c r="E1158">
        <v>1</v>
      </c>
      <c r="F1158" t="s">
        <v>36964</v>
      </c>
      <c r="G1158" t="s">
        <v>38</v>
      </c>
      <c r="H1158" t="s">
        <v>37320</v>
      </c>
      <c r="I1158" t="s">
        <v>34212</v>
      </c>
      <c r="J1158" t="s">
        <v>33297</v>
      </c>
      <c r="K1158" t="s">
        <v>21308</v>
      </c>
      <c r="L1158" t="s">
        <v>33298</v>
      </c>
      <c r="M1158" t="s">
        <v>33343</v>
      </c>
      <c r="N1158" t="s">
        <v>21360</v>
      </c>
      <c r="O1158" t="s">
        <v>33344</v>
      </c>
      <c r="P1158" t="s">
        <v>21282</v>
      </c>
      <c r="Q1158" t="s">
        <v>33300</v>
      </c>
      <c r="T1158" t="s">
        <v>33349</v>
      </c>
      <c r="U1158" t="s">
        <v>37776</v>
      </c>
      <c r="V1158" t="s">
        <v>34104</v>
      </c>
      <c r="W1158" t="s">
        <v>36967</v>
      </c>
      <c r="X1158" t="s">
        <v>36968</v>
      </c>
      <c r="Y1158" t="s">
        <v>36969</v>
      </c>
      <c r="Z1158">
        <v>300</v>
      </c>
      <c r="AA1158">
        <v>221</v>
      </c>
      <c r="AB1158" t="s">
        <v>37018</v>
      </c>
      <c r="AC1158" t="s">
        <v>36990</v>
      </c>
      <c r="AD1158" t="s">
        <v>36971</v>
      </c>
      <c r="AE1158" t="s">
        <v>36972</v>
      </c>
      <c r="AF1158" t="s">
        <v>36973</v>
      </c>
      <c r="AH1158" t="s">
        <v>37757</v>
      </c>
      <c r="AJ1158" t="s">
        <v>36967</v>
      </c>
      <c r="AK1158" t="s">
        <v>33352</v>
      </c>
      <c r="AL1158" t="s">
        <v>34162</v>
      </c>
      <c r="AM1158" t="s">
        <v>37777</v>
      </c>
      <c r="AN1158" t="s">
        <v>29088</v>
      </c>
      <c r="AQ1158" t="s">
        <v>29088</v>
      </c>
      <c r="AR1158" t="s">
        <v>34349</v>
      </c>
      <c r="AW1158" t="s">
        <v>37135</v>
      </c>
      <c r="AX1158" t="s">
        <v>37135</v>
      </c>
      <c r="AY1158" t="s">
        <v>37021</v>
      </c>
      <c r="BA1158" t="s">
        <v>353</v>
      </c>
      <c r="BB1158">
        <v>48</v>
      </c>
      <c r="BC1158" t="s">
        <v>37048</v>
      </c>
      <c r="BD1158" t="s">
        <v>34259</v>
      </c>
      <c r="BE1158" t="s">
        <v>36993</v>
      </c>
      <c r="BF1158">
        <v>0.2</v>
      </c>
      <c r="BG1158" t="str">
        <f>_xlfn.TEXTJOIN("-",TRUE,V1158,AL1158,I1158,BD1158,AR1158)</f>
        <v>AG-BH-CE-D4-EG</v>
      </c>
      <c r="BH1158" t="s">
        <v>38109</v>
      </c>
      <c r="BI1158" t="s">
        <v>38110</v>
      </c>
      <c r="BJ1158" t="s">
        <v>37872</v>
      </c>
      <c r="BK1158" cm="1">
        <f t="array" ref="BK1158">IF(LEN(TRIM(BG1158))=0,"",SUMPRODUCT(--(LEN(TRIM($BG$5:BG1158))&gt;0)))</f>
        <v>1135</v>
      </c>
      <c r="BL1158" t="str">
        <f>IF(BK1158&lt;&gt;"",_xlfn.BASE(BK1158,36,10),"")</f>
        <v>00000000VJ</v>
      </c>
      <c r="BM1158" t="str">
        <f>IF(BL1158&lt;&gt;"","*"&amp;BL1158&amp;"*","")</f>
        <v>*00000000VJ*</v>
      </c>
      <c r="BN1158" t="s">
        <v>37870</v>
      </c>
      <c r="BO1158" t="str">
        <f>_xlfn.TEXTJOIN("-",TRUE,N1158,T1158)</f>
        <v>DAT004-M16</v>
      </c>
      <c r="CP1158" t="s">
        <v>37863</v>
      </c>
      <c r="CU1158">
        <v>13.99</v>
      </c>
      <c r="DT1158" t="s">
        <v>37026</v>
      </c>
      <c r="EC1158" s="7">
        <f t="shared" si="134"/>
        <v>17.487500000000001</v>
      </c>
      <c r="EN1158" t="s">
        <v>36995</v>
      </c>
      <c r="EO1158">
        <v>1731138031</v>
      </c>
      <c r="EP1158" t="s">
        <v>36968</v>
      </c>
      <c r="EQ1158" t="s">
        <v>36996</v>
      </c>
      <c r="ER1158" t="s">
        <v>36997</v>
      </c>
      <c r="ES1158" t="s">
        <v>36967</v>
      </c>
      <c r="ET1158" t="s">
        <v>37761</v>
      </c>
      <c r="EU1158" t="s">
        <v>36999</v>
      </c>
      <c r="FB1158" t="s">
        <v>35377</v>
      </c>
      <c r="FC1158" t="s">
        <v>37782</v>
      </c>
      <c r="FD1158" t="s">
        <v>29088</v>
      </c>
      <c r="FF1158" t="s">
        <v>36990</v>
      </c>
      <c r="FG1158" t="s">
        <v>36990</v>
      </c>
      <c r="FH1158" t="s">
        <v>37863</v>
      </c>
      <c r="FI1158" t="s">
        <v>37762</v>
      </c>
      <c r="FJ1158" t="s">
        <v>37763</v>
      </c>
      <c r="FK1158" t="s">
        <v>37764</v>
      </c>
      <c r="FL1158" t="s">
        <v>37765</v>
      </c>
      <c r="FM1158" t="s">
        <v>37766</v>
      </c>
      <c r="FN1158" t="s">
        <v>37767</v>
      </c>
      <c r="FO1158" t="s">
        <v>37768</v>
      </c>
      <c r="FP1158" t="s">
        <v>37769</v>
      </c>
      <c r="FQ1158" t="s">
        <v>37028</v>
      </c>
      <c r="FR1158" t="s">
        <v>37008</v>
      </c>
      <c r="FS1158" t="s">
        <v>37009</v>
      </c>
      <c r="FT1158" t="s">
        <v>33352</v>
      </c>
      <c r="FU1158" t="s">
        <v>33352</v>
      </c>
      <c r="FV1158" t="s">
        <v>29088</v>
      </c>
      <c r="FW1158" t="s">
        <v>37030</v>
      </c>
      <c r="FX1158" t="s">
        <v>37031</v>
      </c>
      <c r="FY1158" t="s">
        <v>36971</v>
      </c>
      <c r="FZ1158" t="s">
        <v>36990</v>
      </c>
      <c r="GA1158" t="s">
        <v>37783</v>
      </c>
      <c r="GB1158" t="s">
        <v>36968</v>
      </c>
      <c r="GC1158" t="s">
        <v>37032</v>
      </c>
      <c r="GD1158" t="s">
        <v>37033</v>
      </c>
      <c r="GE1158" t="s">
        <v>37770</v>
      </c>
      <c r="GF1158" t="s">
        <v>37771</v>
      </c>
      <c r="GG1158" t="s">
        <v>37772</v>
      </c>
      <c r="GH1158" t="s">
        <v>37773</v>
      </c>
      <c r="GI1158" t="s">
        <v>37774</v>
      </c>
      <c r="GJ1158" t="s">
        <v>37034</v>
      </c>
      <c r="GK1158" t="s">
        <v>37035</v>
      </c>
      <c r="GL1158" t="s">
        <v>37784</v>
      </c>
      <c r="GM1158" t="s">
        <v>37785</v>
      </c>
      <c r="GN1158" t="s">
        <v>37786</v>
      </c>
      <c r="GO1158" t="s">
        <v>36973</v>
      </c>
      <c r="GP1158" t="s">
        <v>29088</v>
      </c>
      <c r="GQ1158" t="s">
        <v>37010</v>
      </c>
      <c r="GR1158" t="s">
        <v>36969</v>
      </c>
      <c r="GT1158" t="s">
        <v>37011</v>
      </c>
      <c r="GU1158">
        <f t="shared" si="135"/>
        <v>17.5</v>
      </c>
      <c r="GV1158">
        <f t="shared" si="136"/>
        <v>17.5</v>
      </c>
      <c r="GX1158">
        <v>14</v>
      </c>
      <c r="GY1158" t="s">
        <v>37012</v>
      </c>
      <c r="HA1158" t="s">
        <v>37013</v>
      </c>
      <c r="HE1158">
        <v>13.99</v>
      </c>
    </row>
    <row r="1159" spans="1:213">
      <c r="A1159" t="s">
        <v>29123</v>
      </c>
      <c r="B1159" t="s">
        <v>36962</v>
      </c>
      <c r="C1159" t="s">
        <v>36963</v>
      </c>
      <c r="D1159" t="s">
        <v>21412</v>
      </c>
      <c r="E1159">
        <v>1</v>
      </c>
      <c r="F1159" t="s">
        <v>36964</v>
      </c>
      <c r="G1159" t="s">
        <v>38</v>
      </c>
      <c r="H1159" t="s">
        <v>37320</v>
      </c>
      <c r="I1159" t="s">
        <v>34212</v>
      </c>
      <c r="J1159" t="s">
        <v>33297</v>
      </c>
      <c r="K1159" t="s">
        <v>21308</v>
      </c>
      <c r="L1159" t="s">
        <v>33298</v>
      </c>
      <c r="M1159" t="s">
        <v>33343</v>
      </c>
      <c r="N1159" t="s">
        <v>21360</v>
      </c>
      <c r="O1159" t="s">
        <v>33344</v>
      </c>
      <c r="P1159" t="s">
        <v>21282</v>
      </c>
      <c r="Q1159" t="s">
        <v>33300</v>
      </c>
      <c r="T1159" t="s">
        <v>33349</v>
      </c>
      <c r="U1159" t="s">
        <v>37776</v>
      </c>
      <c r="V1159" t="s">
        <v>34104</v>
      </c>
      <c r="W1159" t="s">
        <v>36967</v>
      </c>
      <c r="X1159" t="s">
        <v>36968</v>
      </c>
      <c r="Y1159" t="s">
        <v>36969</v>
      </c>
      <c r="Z1159">
        <v>300</v>
      </c>
      <c r="AA1159">
        <v>236</v>
      </c>
      <c r="AB1159" t="s">
        <v>37018</v>
      </c>
      <c r="AC1159" t="s">
        <v>36990</v>
      </c>
      <c r="AD1159" t="s">
        <v>36971</v>
      </c>
      <c r="AE1159" t="s">
        <v>36972</v>
      </c>
      <c r="AF1159" t="s">
        <v>36973</v>
      </c>
      <c r="AH1159" t="s">
        <v>37757</v>
      </c>
      <c r="AJ1159" t="s">
        <v>36967</v>
      </c>
      <c r="AK1159" t="s">
        <v>33352</v>
      </c>
      <c r="AL1159" t="s">
        <v>34162</v>
      </c>
      <c r="AM1159" t="s">
        <v>37777</v>
      </c>
      <c r="AN1159" t="s">
        <v>29128</v>
      </c>
      <c r="AQ1159" t="s">
        <v>29128</v>
      </c>
      <c r="AR1159" t="s">
        <v>34351</v>
      </c>
      <c r="AW1159" t="s">
        <v>37135</v>
      </c>
      <c r="AX1159" t="s">
        <v>37135</v>
      </c>
      <c r="AY1159" t="s">
        <v>37021</v>
      </c>
      <c r="BA1159" t="s">
        <v>353</v>
      </c>
      <c r="BB1159">
        <v>48</v>
      </c>
      <c r="BC1159" t="s">
        <v>37048</v>
      </c>
      <c r="BD1159" t="s">
        <v>34259</v>
      </c>
      <c r="BE1159" t="s">
        <v>36993</v>
      </c>
      <c r="BF1159">
        <v>0.2</v>
      </c>
      <c r="BG1159" t="str">
        <f>_xlfn.TEXTJOIN("-",TRUE,V1159,AL1159,I1159,BD1159,AR1159)</f>
        <v>AG-BH-CE-D4-EH</v>
      </c>
      <c r="BH1159" t="s">
        <v>38111</v>
      </c>
      <c r="BI1159" t="s">
        <v>38112</v>
      </c>
      <c r="BJ1159" t="s">
        <v>37875</v>
      </c>
      <c r="BK1159" cm="1">
        <f t="array" ref="BK1159">IF(LEN(TRIM(BG1159))=0,"",SUMPRODUCT(--(LEN(TRIM($BG$5:BG1159))&gt;0)))</f>
        <v>1136</v>
      </c>
      <c r="BL1159" t="str">
        <f>IF(BK1159&lt;&gt;"",_xlfn.BASE(BK1159,36,10),"")</f>
        <v>00000000VK</v>
      </c>
      <c r="BM1159" t="str">
        <f>IF(BL1159&lt;&gt;"","*"&amp;BL1159&amp;"*","")</f>
        <v>*00000000VK*</v>
      </c>
      <c r="BN1159" t="s">
        <v>37873</v>
      </c>
      <c r="BO1159" t="str">
        <f>_xlfn.TEXTJOIN("-",TRUE,N1159,T1159)</f>
        <v>DAT004-M16</v>
      </c>
      <c r="CP1159" t="s">
        <v>37863</v>
      </c>
      <c r="CU1159">
        <v>13.99</v>
      </c>
      <c r="DT1159" t="s">
        <v>37026</v>
      </c>
      <c r="EC1159" s="7">
        <f t="shared" si="134"/>
        <v>17.487500000000001</v>
      </c>
      <c r="EN1159" t="s">
        <v>36995</v>
      </c>
      <c r="EO1159">
        <v>1731138031</v>
      </c>
      <c r="EP1159" t="s">
        <v>36968</v>
      </c>
      <c r="EQ1159" t="s">
        <v>36996</v>
      </c>
      <c r="ER1159" t="s">
        <v>36997</v>
      </c>
      <c r="ES1159" t="s">
        <v>36967</v>
      </c>
      <c r="ET1159" t="s">
        <v>37761</v>
      </c>
      <c r="EU1159" t="s">
        <v>36999</v>
      </c>
      <c r="FB1159" t="s">
        <v>35377</v>
      </c>
      <c r="FC1159" t="s">
        <v>37782</v>
      </c>
      <c r="FD1159" t="s">
        <v>37799</v>
      </c>
      <c r="FF1159" t="s">
        <v>36990</v>
      </c>
      <c r="FG1159" t="s">
        <v>36990</v>
      </c>
      <c r="FH1159" t="s">
        <v>37863</v>
      </c>
      <c r="FI1159" t="s">
        <v>37762</v>
      </c>
      <c r="FJ1159" t="s">
        <v>37763</v>
      </c>
      <c r="FK1159" t="s">
        <v>37764</v>
      </c>
      <c r="FL1159" t="s">
        <v>37765</v>
      </c>
      <c r="FM1159" t="s">
        <v>37766</v>
      </c>
      <c r="FN1159" t="s">
        <v>37767</v>
      </c>
      <c r="FO1159" t="s">
        <v>37768</v>
      </c>
      <c r="FP1159" t="s">
        <v>37769</v>
      </c>
      <c r="FQ1159" t="s">
        <v>37028</v>
      </c>
      <c r="FR1159" t="s">
        <v>37008</v>
      </c>
      <c r="FS1159" t="s">
        <v>37009</v>
      </c>
      <c r="FT1159" t="s">
        <v>33352</v>
      </c>
      <c r="FU1159" t="s">
        <v>33352</v>
      </c>
      <c r="FV1159" t="s">
        <v>37799</v>
      </c>
      <c r="FW1159" t="s">
        <v>37030</v>
      </c>
      <c r="FX1159" t="s">
        <v>37031</v>
      </c>
      <c r="FY1159" t="s">
        <v>36971</v>
      </c>
      <c r="FZ1159" t="s">
        <v>36990</v>
      </c>
      <c r="GA1159" t="s">
        <v>37783</v>
      </c>
      <c r="GB1159" t="s">
        <v>36968</v>
      </c>
      <c r="GC1159" t="s">
        <v>37032</v>
      </c>
      <c r="GD1159" t="s">
        <v>37033</v>
      </c>
      <c r="GE1159" t="s">
        <v>37770</v>
      </c>
      <c r="GF1159" t="s">
        <v>37771</v>
      </c>
      <c r="GG1159" t="s">
        <v>37772</v>
      </c>
      <c r="GH1159" t="s">
        <v>37773</v>
      </c>
      <c r="GI1159" t="s">
        <v>37774</v>
      </c>
      <c r="GJ1159" t="s">
        <v>37034</v>
      </c>
      <c r="GK1159" t="s">
        <v>37035</v>
      </c>
      <c r="GL1159" t="s">
        <v>37784</v>
      </c>
      <c r="GM1159" t="s">
        <v>37785</v>
      </c>
      <c r="GN1159" t="s">
        <v>37786</v>
      </c>
      <c r="GO1159" t="s">
        <v>36973</v>
      </c>
      <c r="GP1159" t="s">
        <v>37799</v>
      </c>
      <c r="GQ1159" t="s">
        <v>37010</v>
      </c>
      <c r="GR1159" t="s">
        <v>36969</v>
      </c>
      <c r="GT1159" t="s">
        <v>37011</v>
      </c>
      <c r="GU1159">
        <f t="shared" si="135"/>
        <v>17.5</v>
      </c>
      <c r="GV1159">
        <f t="shared" si="136"/>
        <v>17.5</v>
      </c>
      <c r="GX1159">
        <v>14</v>
      </c>
      <c r="GY1159" t="s">
        <v>37012</v>
      </c>
      <c r="HA1159" t="s">
        <v>37013</v>
      </c>
      <c r="HE1159">
        <v>13.99</v>
      </c>
    </row>
    <row r="1160" spans="1:213">
      <c r="A1160" t="s">
        <v>29123</v>
      </c>
      <c r="B1160" t="s">
        <v>36962</v>
      </c>
      <c r="C1160" t="s">
        <v>36963</v>
      </c>
      <c r="D1160" t="s">
        <v>21412</v>
      </c>
      <c r="E1160">
        <v>1</v>
      </c>
      <c r="F1160" t="s">
        <v>36964</v>
      </c>
      <c r="G1160" t="s">
        <v>38</v>
      </c>
      <c r="H1160" t="s">
        <v>37320</v>
      </c>
      <c r="I1160" t="s">
        <v>34212</v>
      </c>
      <c r="J1160" t="s">
        <v>33297</v>
      </c>
      <c r="K1160" t="s">
        <v>21308</v>
      </c>
      <c r="L1160" t="s">
        <v>33298</v>
      </c>
      <c r="M1160" t="s">
        <v>33343</v>
      </c>
      <c r="N1160" t="s">
        <v>21360</v>
      </c>
      <c r="O1160" t="s">
        <v>33344</v>
      </c>
      <c r="P1160" t="s">
        <v>21282</v>
      </c>
      <c r="Q1160" t="s">
        <v>33300</v>
      </c>
      <c r="T1160" t="s">
        <v>33349</v>
      </c>
      <c r="U1160" t="s">
        <v>37776</v>
      </c>
      <c r="V1160" t="s">
        <v>34104</v>
      </c>
      <c r="W1160" t="s">
        <v>36967</v>
      </c>
      <c r="X1160" t="s">
        <v>36968</v>
      </c>
      <c r="Y1160" t="s">
        <v>36969</v>
      </c>
      <c r="Z1160">
        <v>300</v>
      </c>
      <c r="AA1160">
        <v>271</v>
      </c>
      <c r="AB1160" t="s">
        <v>37056</v>
      </c>
      <c r="AC1160" t="s">
        <v>36990</v>
      </c>
      <c r="AD1160" t="s">
        <v>36971</v>
      </c>
      <c r="AE1160" t="s">
        <v>36972</v>
      </c>
      <c r="AF1160" t="s">
        <v>36973</v>
      </c>
      <c r="AH1160" t="s">
        <v>37757</v>
      </c>
      <c r="AJ1160" t="s">
        <v>36967</v>
      </c>
      <c r="AK1160" t="s">
        <v>33352</v>
      </c>
      <c r="AL1160" t="s">
        <v>34162</v>
      </c>
      <c r="AM1160" t="s">
        <v>37777</v>
      </c>
      <c r="AN1160" t="s">
        <v>37800</v>
      </c>
      <c r="AQ1160" t="s">
        <v>37800</v>
      </c>
      <c r="AR1160" t="s">
        <v>34353</v>
      </c>
      <c r="AW1160" t="s">
        <v>37135</v>
      </c>
      <c r="AX1160" t="s">
        <v>37135</v>
      </c>
      <c r="AY1160" t="s">
        <v>37058</v>
      </c>
      <c r="BA1160" t="s">
        <v>37059</v>
      </c>
      <c r="BB1160">
        <v>48</v>
      </c>
      <c r="BC1160" t="s">
        <v>37060</v>
      </c>
      <c r="BD1160" t="s">
        <v>34261</v>
      </c>
      <c r="BE1160" t="s">
        <v>36993</v>
      </c>
      <c r="BF1160">
        <v>0.2</v>
      </c>
      <c r="BG1160" t="str">
        <f>_xlfn.TEXTJOIN("-",TRUE,V1160,AL1160,I1160,BD1160,AR1160)</f>
        <v>AG-BH-CE-D5-EI</v>
      </c>
      <c r="BH1160" t="s">
        <v>38113</v>
      </c>
      <c r="BI1160" t="s">
        <v>38114</v>
      </c>
      <c r="BJ1160" t="s">
        <v>37878</v>
      </c>
      <c r="BK1160" cm="1">
        <f t="array" ref="BK1160">IF(LEN(TRIM(BG1160))=0,"",SUMPRODUCT(--(LEN(TRIM($BG$5:BG1160))&gt;0)))</f>
        <v>1137</v>
      </c>
      <c r="BL1160" t="str">
        <f>IF(BK1160&lt;&gt;"",_xlfn.BASE(BK1160,36,10),"")</f>
        <v>00000000VL</v>
      </c>
      <c r="BM1160" t="str">
        <f>IF(BL1160&lt;&gt;"","*"&amp;BL1160&amp;"*","")</f>
        <v>*00000000VL*</v>
      </c>
      <c r="BN1160" t="s">
        <v>37876</v>
      </c>
      <c r="BO1160" t="str">
        <f>_xlfn.TEXTJOIN("-",TRUE,N1160,T1160)</f>
        <v>DAT004-M16</v>
      </c>
      <c r="CP1160" t="s">
        <v>37863</v>
      </c>
      <c r="CU1160">
        <v>16.989999999999998</v>
      </c>
      <c r="DT1160" t="s">
        <v>37026</v>
      </c>
      <c r="EC1160" s="7">
        <f t="shared" si="134"/>
        <v>21.237499999999997</v>
      </c>
      <c r="EN1160" t="s">
        <v>36995</v>
      </c>
      <c r="EO1160">
        <v>1731138031</v>
      </c>
      <c r="EP1160" t="s">
        <v>36968</v>
      </c>
      <c r="EQ1160" t="s">
        <v>36996</v>
      </c>
      <c r="ER1160" t="s">
        <v>36997</v>
      </c>
      <c r="ES1160" t="s">
        <v>36967</v>
      </c>
      <c r="ET1160" t="s">
        <v>37761</v>
      </c>
      <c r="EU1160" t="s">
        <v>36999</v>
      </c>
      <c r="FB1160" t="s">
        <v>35377</v>
      </c>
      <c r="FC1160" t="s">
        <v>37782</v>
      </c>
      <c r="FD1160" t="s">
        <v>37800</v>
      </c>
      <c r="FF1160" t="s">
        <v>36990</v>
      </c>
      <c r="FG1160" t="s">
        <v>36990</v>
      </c>
      <c r="FH1160" t="s">
        <v>37863</v>
      </c>
      <c r="FI1160" t="s">
        <v>37762</v>
      </c>
      <c r="FJ1160" t="s">
        <v>37763</v>
      </c>
      <c r="FK1160" t="s">
        <v>37764</v>
      </c>
      <c r="FL1160" t="s">
        <v>37765</v>
      </c>
      <c r="FM1160" t="s">
        <v>37766</v>
      </c>
      <c r="FN1160" t="s">
        <v>37767</v>
      </c>
      <c r="FO1160" t="s">
        <v>37768</v>
      </c>
      <c r="FP1160" t="s">
        <v>37769</v>
      </c>
      <c r="FQ1160" t="s">
        <v>37028</v>
      </c>
      <c r="FR1160" t="s">
        <v>37008</v>
      </c>
      <c r="FS1160" t="s">
        <v>37009</v>
      </c>
      <c r="FT1160" t="s">
        <v>33352</v>
      </c>
      <c r="FU1160" t="s">
        <v>33352</v>
      </c>
      <c r="FV1160" t="s">
        <v>37800</v>
      </c>
      <c r="FW1160" t="s">
        <v>37030</v>
      </c>
      <c r="FX1160" t="s">
        <v>37031</v>
      </c>
      <c r="FY1160" t="s">
        <v>36971</v>
      </c>
      <c r="FZ1160" t="s">
        <v>36990</v>
      </c>
      <c r="GA1160" t="s">
        <v>37783</v>
      </c>
      <c r="GB1160" t="s">
        <v>36968</v>
      </c>
      <c r="GC1160" t="s">
        <v>37032</v>
      </c>
      <c r="GD1160" t="s">
        <v>37033</v>
      </c>
      <c r="GE1160" t="s">
        <v>37770</v>
      </c>
      <c r="GF1160" t="s">
        <v>37771</v>
      </c>
      <c r="GG1160" t="s">
        <v>37772</v>
      </c>
      <c r="GH1160" t="s">
        <v>37773</v>
      </c>
      <c r="GI1160" t="s">
        <v>37774</v>
      </c>
      <c r="GJ1160" t="s">
        <v>37034</v>
      </c>
      <c r="GK1160" t="s">
        <v>37035</v>
      </c>
      <c r="GL1160" t="s">
        <v>37784</v>
      </c>
      <c r="GM1160" t="s">
        <v>37785</v>
      </c>
      <c r="GN1160" t="s">
        <v>37786</v>
      </c>
      <c r="GO1160" t="s">
        <v>36973</v>
      </c>
      <c r="GP1160" t="s">
        <v>37800</v>
      </c>
      <c r="GQ1160" t="s">
        <v>37010</v>
      </c>
      <c r="GR1160" t="s">
        <v>36969</v>
      </c>
      <c r="GT1160" t="s">
        <v>37011</v>
      </c>
      <c r="GU1160">
        <f t="shared" si="135"/>
        <v>21.25</v>
      </c>
      <c r="GV1160">
        <f t="shared" si="136"/>
        <v>21.25</v>
      </c>
      <c r="GX1160">
        <v>17</v>
      </c>
      <c r="GY1160" t="s">
        <v>37012</v>
      </c>
      <c r="HA1160" t="s">
        <v>37013</v>
      </c>
      <c r="HE1160">
        <v>16.989999999999998</v>
      </c>
    </row>
    <row r="1161" spans="1:213">
      <c r="A1161" t="s">
        <v>29123</v>
      </c>
      <c r="B1161" t="s">
        <v>36962</v>
      </c>
      <c r="C1161" t="s">
        <v>36963</v>
      </c>
      <c r="D1161" t="s">
        <v>21412</v>
      </c>
      <c r="E1161">
        <v>1</v>
      </c>
      <c r="F1161" t="s">
        <v>36964</v>
      </c>
      <c r="G1161" t="s">
        <v>38</v>
      </c>
      <c r="H1161" t="s">
        <v>37320</v>
      </c>
      <c r="I1161" t="s">
        <v>34212</v>
      </c>
      <c r="J1161" t="s">
        <v>33297</v>
      </c>
      <c r="K1161" t="s">
        <v>21308</v>
      </c>
      <c r="L1161" t="s">
        <v>33298</v>
      </c>
      <c r="M1161" t="s">
        <v>33343</v>
      </c>
      <c r="N1161" t="s">
        <v>21360</v>
      </c>
      <c r="O1161" t="s">
        <v>33344</v>
      </c>
      <c r="P1161" t="s">
        <v>21282</v>
      </c>
      <c r="Q1161" t="s">
        <v>33300</v>
      </c>
      <c r="T1161" t="s">
        <v>33349</v>
      </c>
      <c r="U1161" t="s">
        <v>37776</v>
      </c>
      <c r="V1161" t="s">
        <v>34104</v>
      </c>
      <c r="W1161" t="s">
        <v>36967</v>
      </c>
      <c r="X1161" t="s">
        <v>36968</v>
      </c>
      <c r="Y1161" t="s">
        <v>36969</v>
      </c>
      <c r="Z1161">
        <v>200</v>
      </c>
      <c r="AA1161">
        <v>171</v>
      </c>
      <c r="AB1161" t="s">
        <v>37018</v>
      </c>
      <c r="AC1161" t="s">
        <v>36990</v>
      </c>
      <c r="AD1161" t="s">
        <v>36971</v>
      </c>
      <c r="AE1161" t="s">
        <v>36972</v>
      </c>
      <c r="AF1161" t="s">
        <v>36973</v>
      </c>
      <c r="AH1161" t="s">
        <v>37757</v>
      </c>
      <c r="AJ1161" t="s">
        <v>36967</v>
      </c>
      <c r="AK1161" t="s">
        <v>33372</v>
      </c>
      <c r="AL1161" t="s">
        <v>34179</v>
      </c>
      <c r="AM1161" t="s">
        <v>37777</v>
      </c>
      <c r="AN1161" t="s">
        <v>28824</v>
      </c>
      <c r="AQ1161" t="s">
        <v>28824</v>
      </c>
      <c r="AR1161" t="s">
        <v>34343</v>
      </c>
      <c r="AW1161" t="s">
        <v>37135</v>
      </c>
      <c r="AX1161" t="s">
        <v>37135</v>
      </c>
      <c r="AY1161" t="s">
        <v>37021</v>
      </c>
      <c r="BA1161" t="s">
        <v>353</v>
      </c>
      <c r="BB1161">
        <v>48</v>
      </c>
      <c r="BC1161" t="s">
        <v>37022</v>
      </c>
      <c r="BD1161" t="s">
        <v>28739</v>
      </c>
      <c r="BE1161" t="s">
        <v>36993</v>
      </c>
      <c r="BF1161">
        <v>0.2</v>
      </c>
      <c r="BG1161" t="str">
        <f>_xlfn.TEXTJOIN("-",TRUE,V1161,AL1161,I1161,BD1161,AR1161)</f>
        <v>AG-BQ-CE-D3-ED</v>
      </c>
      <c r="BH1161" t="s">
        <v>38115</v>
      </c>
      <c r="BI1161" t="s">
        <v>38116</v>
      </c>
      <c r="BJ1161" t="s">
        <v>37881</v>
      </c>
      <c r="BK1161" cm="1">
        <f t="array" ref="BK1161">IF(LEN(TRIM(BG1161))=0,"",SUMPRODUCT(--(LEN(TRIM($BG$5:BG1161))&gt;0)))</f>
        <v>1138</v>
      </c>
      <c r="BL1161" t="str">
        <f>IF(BK1161&lt;&gt;"",_xlfn.BASE(BK1161,36,10),"")</f>
        <v>00000000VM</v>
      </c>
      <c r="BM1161" t="str">
        <f>IF(BL1161&lt;&gt;"","*"&amp;BL1161&amp;"*","")</f>
        <v>*00000000VM*</v>
      </c>
      <c r="BN1161" t="s">
        <v>37879</v>
      </c>
      <c r="BO1161" t="str">
        <f>_xlfn.TEXTJOIN("-",TRUE,N1161,T1161)</f>
        <v>DAT004-M16</v>
      </c>
      <c r="CP1161" t="s">
        <v>37882</v>
      </c>
      <c r="CU1161">
        <v>13.99</v>
      </c>
      <c r="DT1161" t="s">
        <v>37026</v>
      </c>
      <c r="EC1161" s="7">
        <f t="shared" si="134"/>
        <v>17.487500000000001</v>
      </c>
      <c r="EN1161" t="s">
        <v>36995</v>
      </c>
      <c r="EO1161">
        <v>1731138031</v>
      </c>
      <c r="EP1161" t="s">
        <v>36968</v>
      </c>
      <c r="EQ1161" t="s">
        <v>36996</v>
      </c>
      <c r="ER1161" t="s">
        <v>36997</v>
      </c>
      <c r="ES1161" t="s">
        <v>36967</v>
      </c>
      <c r="ET1161" t="s">
        <v>37761</v>
      </c>
      <c r="EU1161" t="s">
        <v>36999</v>
      </c>
      <c r="FB1161" t="s">
        <v>35377</v>
      </c>
      <c r="FC1161" t="s">
        <v>37782</v>
      </c>
      <c r="FD1161" t="s">
        <v>28824</v>
      </c>
      <c r="FF1161" t="s">
        <v>36990</v>
      </c>
      <c r="FG1161" t="s">
        <v>36990</v>
      </c>
      <c r="FH1161" t="s">
        <v>37882</v>
      </c>
      <c r="FI1161" t="s">
        <v>37762</v>
      </c>
      <c r="FJ1161" t="s">
        <v>37763</v>
      </c>
      <c r="FK1161" t="s">
        <v>37764</v>
      </c>
      <c r="FL1161" t="s">
        <v>37765</v>
      </c>
      <c r="FM1161" t="s">
        <v>37766</v>
      </c>
      <c r="FN1161" t="s">
        <v>37767</v>
      </c>
      <c r="FO1161" t="s">
        <v>37768</v>
      </c>
      <c r="FP1161" t="s">
        <v>37769</v>
      </c>
      <c r="FQ1161" t="s">
        <v>37028</v>
      </c>
      <c r="FR1161" t="s">
        <v>37008</v>
      </c>
      <c r="FS1161" t="s">
        <v>37009</v>
      </c>
      <c r="FT1161" t="s">
        <v>33372</v>
      </c>
      <c r="FU1161" t="s">
        <v>33372</v>
      </c>
      <c r="FV1161" t="s">
        <v>28824</v>
      </c>
      <c r="FW1161" t="s">
        <v>37030</v>
      </c>
      <c r="FX1161" t="s">
        <v>37031</v>
      </c>
      <c r="FY1161" t="s">
        <v>36971</v>
      </c>
      <c r="FZ1161" t="s">
        <v>36990</v>
      </c>
      <c r="GA1161" t="s">
        <v>37783</v>
      </c>
      <c r="GB1161" t="s">
        <v>36968</v>
      </c>
      <c r="GC1161" t="s">
        <v>37032</v>
      </c>
      <c r="GD1161" t="s">
        <v>37033</v>
      </c>
      <c r="GE1161" t="s">
        <v>37770</v>
      </c>
      <c r="GF1161" t="s">
        <v>37771</v>
      </c>
      <c r="GG1161" t="s">
        <v>37772</v>
      </c>
      <c r="GH1161" t="s">
        <v>37773</v>
      </c>
      <c r="GI1161" t="s">
        <v>37774</v>
      </c>
      <c r="GJ1161" t="s">
        <v>37034</v>
      </c>
      <c r="GK1161" t="s">
        <v>37035</v>
      </c>
      <c r="GL1161" t="s">
        <v>37784</v>
      </c>
      <c r="GM1161" t="s">
        <v>37785</v>
      </c>
      <c r="GN1161" t="s">
        <v>37786</v>
      </c>
      <c r="GO1161" t="s">
        <v>36973</v>
      </c>
      <c r="GP1161" t="s">
        <v>28824</v>
      </c>
      <c r="GQ1161" t="s">
        <v>37010</v>
      </c>
      <c r="GR1161" t="s">
        <v>36969</v>
      </c>
      <c r="GT1161" t="s">
        <v>37011</v>
      </c>
      <c r="GU1161">
        <f t="shared" si="135"/>
        <v>17.5</v>
      </c>
      <c r="GV1161">
        <f t="shared" si="136"/>
        <v>17.5</v>
      </c>
      <c r="GX1161">
        <v>14</v>
      </c>
      <c r="GY1161" t="s">
        <v>37012</v>
      </c>
      <c r="HA1161" t="s">
        <v>37013</v>
      </c>
      <c r="HE1161">
        <v>13.99</v>
      </c>
    </row>
    <row r="1162" spans="1:213">
      <c r="A1162" t="s">
        <v>29123</v>
      </c>
      <c r="B1162" t="s">
        <v>36962</v>
      </c>
      <c r="C1162" t="s">
        <v>36963</v>
      </c>
      <c r="D1162" t="s">
        <v>21412</v>
      </c>
      <c r="E1162">
        <v>1</v>
      </c>
      <c r="F1162" t="s">
        <v>36964</v>
      </c>
      <c r="G1162" t="s">
        <v>38</v>
      </c>
      <c r="H1162" t="s">
        <v>37320</v>
      </c>
      <c r="I1162" t="s">
        <v>34212</v>
      </c>
      <c r="J1162" t="s">
        <v>33297</v>
      </c>
      <c r="K1162" t="s">
        <v>21308</v>
      </c>
      <c r="L1162" t="s">
        <v>33298</v>
      </c>
      <c r="M1162" t="s">
        <v>33343</v>
      </c>
      <c r="N1162" t="s">
        <v>21360</v>
      </c>
      <c r="O1162" t="s">
        <v>33344</v>
      </c>
      <c r="P1162" t="s">
        <v>21282</v>
      </c>
      <c r="Q1162" t="s">
        <v>33300</v>
      </c>
      <c r="T1162" t="s">
        <v>33349</v>
      </c>
      <c r="U1162" t="s">
        <v>37776</v>
      </c>
      <c r="V1162" t="s">
        <v>34104</v>
      </c>
      <c r="W1162" t="s">
        <v>36967</v>
      </c>
      <c r="X1162" t="s">
        <v>36968</v>
      </c>
      <c r="Y1162" t="s">
        <v>36969</v>
      </c>
      <c r="Z1162">
        <v>200</v>
      </c>
      <c r="AA1162">
        <v>186</v>
      </c>
      <c r="AB1162" t="s">
        <v>37018</v>
      </c>
      <c r="AC1162" t="s">
        <v>36990</v>
      </c>
      <c r="AD1162" t="s">
        <v>36971</v>
      </c>
      <c r="AE1162" t="s">
        <v>36972</v>
      </c>
      <c r="AF1162" t="s">
        <v>36973</v>
      </c>
      <c r="AH1162" t="s">
        <v>37757</v>
      </c>
      <c r="AJ1162" t="s">
        <v>36967</v>
      </c>
      <c r="AK1162" t="s">
        <v>33372</v>
      </c>
      <c r="AL1162" t="s">
        <v>34179</v>
      </c>
      <c r="AM1162" t="s">
        <v>37777</v>
      </c>
      <c r="AN1162" t="s">
        <v>28795</v>
      </c>
      <c r="AQ1162" t="s">
        <v>28795</v>
      </c>
      <c r="AR1162" t="s">
        <v>34345</v>
      </c>
      <c r="AW1162" t="s">
        <v>37135</v>
      </c>
      <c r="AX1162" t="s">
        <v>37135</v>
      </c>
      <c r="AY1162" t="s">
        <v>37021</v>
      </c>
      <c r="BA1162" t="s">
        <v>353</v>
      </c>
      <c r="BB1162">
        <v>48</v>
      </c>
      <c r="BC1162" t="s">
        <v>37022</v>
      </c>
      <c r="BD1162" t="s">
        <v>28739</v>
      </c>
      <c r="BE1162" t="s">
        <v>36993</v>
      </c>
      <c r="BF1162">
        <v>0.2</v>
      </c>
      <c r="BG1162" t="str">
        <f>_xlfn.TEXTJOIN("-",TRUE,V1162,AL1162,I1162,BD1162,AR1162)</f>
        <v>AG-BQ-CE-D3-EE</v>
      </c>
      <c r="BH1162" t="s">
        <v>38117</v>
      </c>
      <c r="BI1162" t="s">
        <v>38118</v>
      </c>
      <c r="BJ1162" t="s">
        <v>37885</v>
      </c>
      <c r="BK1162" cm="1">
        <f t="array" ref="BK1162">IF(LEN(TRIM(BG1162))=0,"",SUMPRODUCT(--(LEN(TRIM($BG$5:BG1162))&gt;0)))</f>
        <v>1139</v>
      </c>
      <c r="BL1162" t="str">
        <f>IF(BK1162&lt;&gt;"",_xlfn.BASE(BK1162,36,10),"")</f>
        <v>00000000VN</v>
      </c>
      <c r="BM1162" t="str">
        <f>IF(BL1162&lt;&gt;"","*"&amp;BL1162&amp;"*","")</f>
        <v>*00000000VN*</v>
      </c>
      <c r="BN1162" t="s">
        <v>37883</v>
      </c>
      <c r="BO1162" t="str">
        <f>_xlfn.TEXTJOIN("-",TRUE,N1162,T1162)</f>
        <v>DAT004-M16</v>
      </c>
      <c r="CP1162" t="s">
        <v>37882</v>
      </c>
      <c r="CU1162">
        <v>13.99</v>
      </c>
      <c r="DT1162" t="s">
        <v>37026</v>
      </c>
      <c r="EC1162" s="7">
        <f t="shared" si="134"/>
        <v>17.487500000000001</v>
      </c>
      <c r="EN1162" t="s">
        <v>36995</v>
      </c>
      <c r="EO1162">
        <v>1731138031</v>
      </c>
      <c r="EP1162" t="s">
        <v>36968</v>
      </c>
      <c r="EQ1162" t="s">
        <v>36996</v>
      </c>
      <c r="ER1162" t="s">
        <v>36997</v>
      </c>
      <c r="ES1162" t="s">
        <v>36967</v>
      </c>
      <c r="ET1162" t="s">
        <v>37761</v>
      </c>
      <c r="EU1162" t="s">
        <v>36999</v>
      </c>
      <c r="FB1162" t="s">
        <v>35377</v>
      </c>
      <c r="FC1162" t="s">
        <v>37782</v>
      </c>
      <c r="FD1162" t="s">
        <v>28795</v>
      </c>
      <c r="FF1162" t="s">
        <v>36990</v>
      </c>
      <c r="FG1162" t="s">
        <v>36990</v>
      </c>
      <c r="FH1162" t="s">
        <v>37882</v>
      </c>
      <c r="FI1162" t="s">
        <v>37762</v>
      </c>
      <c r="FJ1162" t="s">
        <v>37763</v>
      </c>
      <c r="FK1162" t="s">
        <v>37764</v>
      </c>
      <c r="FL1162" t="s">
        <v>37765</v>
      </c>
      <c r="FM1162" t="s">
        <v>37766</v>
      </c>
      <c r="FN1162" t="s">
        <v>37767</v>
      </c>
      <c r="FO1162" t="s">
        <v>37768</v>
      </c>
      <c r="FP1162" t="s">
        <v>37769</v>
      </c>
      <c r="FQ1162" t="s">
        <v>37028</v>
      </c>
      <c r="FR1162" t="s">
        <v>37008</v>
      </c>
      <c r="FS1162" t="s">
        <v>37009</v>
      </c>
      <c r="FT1162" t="s">
        <v>33372</v>
      </c>
      <c r="FU1162" t="s">
        <v>33372</v>
      </c>
      <c r="FV1162" t="s">
        <v>28795</v>
      </c>
      <c r="FW1162" t="s">
        <v>37030</v>
      </c>
      <c r="FX1162" t="s">
        <v>37031</v>
      </c>
      <c r="FY1162" t="s">
        <v>36971</v>
      </c>
      <c r="FZ1162" t="s">
        <v>36990</v>
      </c>
      <c r="GA1162" t="s">
        <v>37783</v>
      </c>
      <c r="GB1162" t="s">
        <v>36968</v>
      </c>
      <c r="GC1162" t="s">
        <v>37032</v>
      </c>
      <c r="GD1162" t="s">
        <v>37033</v>
      </c>
      <c r="GE1162" t="s">
        <v>37770</v>
      </c>
      <c r="GF1162" t="s">
        <v>37771</v>
      </c>
      <c r="GG1162" t="s">
        <v>37772</v>
      </c>
      <c r="GH1162" t="s">
        <v>37773</v>
      </c>
      <c r="GI1162" t="s">
        <v>37774</v>
      </c>
      <c r="GJ1162" t="s">
        <v>37034</v>
      </c>
      <c r="GK1162" t="s">
        <v>37035</v>
      </c>
      <c r="GL1162" t="s">
        <v>37784</v>
      </c>
      <c r="GM1162" t="s">
        <v>37785</v>
      </c>
      <c r="GN1162" t="s">
        <v>37786</v>
      </c>
      <c r="GO1162" t="s">
        <v>36973</v>
      </c>
      <c r="GP1162" t="s">
        <v>28795</v>
      </c>
      <c r="GQ1162" t="s">
        <v>37010</v>
      </c>
      <c r="GR1162" t="s">
        <v>36969</v>
      </c>
      <c r="GT1162" t="s">
        <v>37011</v>
      </c>
      <c r="GU1162">
        <f t="shared" si="135"/>
        <v>17.5</v>
      </c>
      <c r="GV1162">
        <f t="shared" si="136"/>
        <v>17.5</v>
      </c>
      <c r="GX1162">
        <v>14</v>
      </c>
      <c r="GY1162" t="s">
        <v>37012</v>
      </c>
      <c r="HA1162" t="s">
        <v>37013</v>
      </c>
      <c r="HE1162">
        <v>13.99</v>
      </c>
    </row>
    <row r="1163" spans="1:213">
      <c r="A1163" t="s">
        <v>29123</v>
      </c>
      <c r="B1163" t="s">
        <v>36962</v>
      </c>
      <c r="C1163" t="s">
        <v>36963</v>
      </c>
      <c r="D1163" t="s">
        <v>21412</v>
      </c>
      <c r="E1163">
        <v>1</v>
      </c>
      <c r="F1163" t="s">
        <v>36964</v>
      </c>
      <c r="G1163" t="s">
        <v>38</v>
      </c>
      <c r="H1163" t="s">
        <v>37320</v>
      </c>
      <c r="I1163" t="s">
        <v>34212</v>
      </c>
      <c r="J1163" t="s">
        <v>33297</v>
      </c>
      <c r="K1163" t="s">
        <v>21308</v>
      </c>
      <c r="L1163" t="s">
        <v>33298</v>
      </c>
      <c r="M1163" t="s">
        <v>33343</v>
      </c>
      <c r="N1163" t="s">
        <v>21360</v>
      </c>
      <c r="O1163" t="s">
        <v>33344</v>
      </c>
      <c r="P1163" t="s">
        <v>21282</v>
      </c>
      <c r="Q1163" t="s">
        <v>33300</v>
      </c>
      <c r="T1163" t="s">
        <v>33349</v>
      </c>
      <c r="U1163" t="s">
        <v>37776</v>
      </c>
      <c r="V1163" t="s">
        <v>34104</v>
      </c>
      <c r="W1163" t="s">
        <v>36967</v>
      </c>
      <c r="X1163" t="s">
        <v>36968</v>
      </c>
      <c r="Y1163" t="s">
        <v>36969</v>
      </c>
      <c r="Z1163">
        <v>200</v>
      </c>
      <c r="AA1163">
        <v>195</v>
      </c>
      <c r="AB1163" t="s">
        <v>37018</v>
      </c>
      <c r="AC1163" t="s">
        <v>36990</v>
      </c>
      <c r="AD1163" t="s">
        <v>36971</v>
      </c>
      <c r="AE1163" t="s">
        <v>36972</v>
      </c>
      <c r="AF1163" t="s">
        <v>36973</v>
      </c>
      <c r="AH1163" t="s">
        <v>37757</v>
      </c>
      <c r="AJ1163" t="s">
        <v>36967</v>
      </c>
      <c r="AK1163" t="s">
        <v>33372</v>
      </c>
      <c r="AL1163" t="s">
        <v>34179</v>
      </c>
      <c r="AM1163" t="s">
        <v>37777</v>
      </c>
      <c r="AN1163" t="s">
        <v>28789</v>
      </c>
      <c r="AQ1163" t="s">
        <v>28789</v>
      </c>
      <c r="AR1163" t="s">
        <v>34347</v>
      </c>
      <c r="AW1163" t="s">
        <v>37135</v>
      </c>
      <c r="AX1163" t="s">
        <v>37135</v>
      </c>
      <c r="AY1163" t="s">
        <v>37021</v>
      </c>
      <c r="BA1163" t="s">
        <v>353</v>
      </c>
      <c r="BB1163">
        <v>48</v>
      </c>
      <c r="BC1163" t="s">
        <v>37022</v>
      </c>
      <c r="BD1163" t="s">
        <v>28739</v>
      </c>
      <c r="BE1163" t="s">
        <v>36993</v>
      </c>
      <c r="BF1163">
        <v>0.2</v>
      </c>
      <c r="BG1163" t="str">
        <f>_xlfn.TEXTJOIN("-",TRUE,V1163,AL1163,I1163,BD1163,AR1163)</f>
        <v>AG-BQ-CE-D3-EF</v>
      </c>
      <c r="BH1163" t="s">
        <v>38119</v>
      </c>
      <c r="BI1163" t="s">
        <v>38120</v>
      </c>
      <c r="BJ1163" t="s">
        <v>37888</v>
      </c>
      <c r="BK1163" cm="1">
        <f t="array" ref="BK1163">IF(LEN(TRIM(BG1163))=0,"",SUMPRODUCT(--(LEN(TRIM($BG$5:BG1163))&gt;0)))</f>
        <v>1140</v>
      </c>
      <c r="BL1163" t="str">
        <f>IF(BK1163&lt;&gt;"",_xlfn.BASE(BK1163,36,10),"")</f>
        <v>00000000VO</v>
      </c>
      <c r="BM1163" t="str">
        <f>IF(BL1163&lt;&gt;"","*"&amp;BL1163&amp;"*","")</f>
        <v>*00000000VO*</v>
      </c>
      <c r="BN1163" t="s">
        <v>37886</v>
      </c>
      <c r="BO1163" t="str">
        <f>_xlfn.TEXTJOIN("-",TRUE,N1163,T1163)</f>
        <v>DAT004-M16</v>
      </c>
      <c r="CP1163" t="s">
        <v>37882</v>
      </c>
      <c r="CU1163">
        <v>13.99</v>
      </c>
      <c r="DT1163" t="s">
        <v>37026</v>
      </c>
      <c r="EC1163" s="7">
        <f t="shared" si="134"/>
        <v>17.487500000000001</v>
      </c>
      <c r="EN1163" t="s">
        <v>36995</v>
      </c>
      <c r="EO1163">
        <v>1731138031</v>
      </c>
      <c r="EP1163" t="s">
        <v>36968</v>
      </c>
      <c r="EQ1163" t="s">
        <v>36996</v>
      </c>
      <c r="ER1163" t="s">
        <v>36997</v>
      </c>
      <c r="ES1163" t="s">
        <v>36967</v>
      </c>
      <c r="ET1163" t="s">
        <v>37761</v>
      </c>
      <c r="EU1163" t="s">
        <v>36999</v>
      </c>
      <c r="FB1163" t="s">
        <v>35377</v>
      </c>
      <c r="FC1163" t="s">
        <v>37782</v>
      </c>
      <c r="FD1163" t="s">
        <v>28789</v>
      </c>
      <c r="FF1163" t="s">
        <v>36990</v>
      </c>
      <c r="FG1163" t="s">
        <v>36990</v>
      </c>
      <c r="FH1163" t="s">
        <v>37882</v>
      </c>
      <c r="FI1163" t="s">
        <v>37762</v>
      </c>
      <c r="FJ1163" t="s">
        <v>37763</v>
      </c>
      <c r="FK1163" t="s">
        <v>37764</v>
      </c>
      <c r="FL1163" t="s">
        <v>37765</v>
      </c>
      <c r="FM1163" t="s">
        <v>37766</v>
      </c>
      <c r="FN1163" t="s">
        <v>37767</v>
      </c>
      <c r="FO1163" t="s">
        <v>37768</v>
      </c>
      <c r="FP1163" t="s">
        <v>37769</v>
      </c>
      <c r="FQ1163" t="s">
        <v>37028</v>
      </c>
      <c r="FR1163" t="s">
        <v>37008</v>
      </c>
      <c r="FS1163" t="s">
        <v>37009</v>
      </c>
      <c r="FT1163" t="s">
        <v>33372</v>
      </c>
      <c r="FU1163" t="s">
        <v>33372</v>
      </c>
      <c r="FV1163" t="s">
        <v>28789</v>
      </c>
      <c r="FW1163" t="s">
        <v>37030</v>
      </c>
      <c r="FX1163" t="s">
        <v>37031</v>
      </c>
      <c r="FY1163" t="s">
        <v>36971</v>
      </c>
      <c r="FZ1163" t="s">
        <v>36990</v>
      </c>
      <c r="GA1163" t="s">
        <v>37783</v>
      </c>
      <c r="GB1163" t="s">
        <v>36968</v>
      </c>
      <c r="GC1163" t="s">
        <v>37032</v>
      </c>
      <c r="GD1163" t="s">
        <v>37033</v>
      </c>
      <c r="GE1163" t="s">
        <v>37770</v>
      </c>
      <c r="GF1163" t="s">
        <v>37771</v>
      </c>
      <c r="GG1163" t="s">
        <v>37772</v>
      </c>
      <c r="GH1163" t="s">
        <v>37773</v>
      </c>
      <c r="GI1163" t="s">
        <v>37774</v>
      </c>
      <c r="GJ1163" t="s">
        <v>37034</v>
      </c>
      <c r="GK1163" t="s">
        <v>37035</v>
      </c>
      <c r="GL1163" t="s">
        <v>37784</v>
      </c>
      <c r="GM1163" t="s">
        <v>37785</v>
      </c>
      <c r="GN1163" t="s">
        <v>37786</v>
      </c>
      <c r="GO1163" t="s">
        <v>36973</v>
      </c>
      <c r="GP1163" t="s">
        <v>28789</v>
      </c>
      <c r="GQ1163" t="s">
        <v>37010</v>
      </c>
      <c r="GR1163" t="s">
        <v>36969</v>
      </c>
      <c r="GT1163" t="s">
        <v>37011</v>
      </c>
      <c r="GU1163">
        <f t="shared" si="135"/>
        <v>17.5</v>
      </c>
      <c r="GV1163">
        <f t="shared" si="136"/>
        <v>17.5</v>
      </c>
      <c r="GX1163">
        <v>14</v>
      </c>
      <c r="GY1163" t="s">
        <v>37012</v>
      </c>
      <c r="HA1163" t="s">
        <v>37013</v>
      </c>
      <c r="HE1163">
        <v>13.99</v>
      </c>
    </row>
    <row r="1164" spans="1:213">
      <c r="A1164" t="s">
        <v>29123</v>
      </c>
      <c r="B1164" t="s">
        <v>36962</v>
      </c>
      <c r="C1164" t="s">
        <v>36963</v>
      </c>
      <c r="D1164" t="s">
        <v>21412</v>
      </c>
      <c r="E1164">
        <v>1</v>
      </c>
      <c r="F1164" t="s">
        <v>36964</v>
      </c>
      <c r="G1164" t="s">
        <v>38</v>
      </c>
      <c r="H1164" t="s">
        <v>37320</v>
      </c>
      <c r="I1164" t="s">
        <v>34212</v>
      </c>
      <c r="J1164" t="s">
        <v>33297</v>
      </c>
      <c r="K1164" t="s">
        <v>21308</v>
      </c>
      <c r="L1164" t="s">
        <v>33298</v>
      </c>
      <c r="M1164" t="s">
        <v>33343</v>
      </c>
      <c r="N1164" t="s">
        <v>21360</v>
      </c>
      <c r="O1164" t="s">
        <v>33344</v>
      </c>
      <c r="P1164" t="s">
        <v>21282</v>
      </c>
      <c r="Q1164" t="s">
        <v>33300</v>
      </c>
      <c r="T1164" t="s">
        <v>33349</v>
      </c>
      <c r="U1164" t="s">
        <v>37776</v>
      </c>
      <c r="V1164" t="s">
        <v>34104</v>
      </c>
      <c r="W1164" t="s">
        <v>36967</v>
      </c>
      <c r="X1164" t="s">
        <v>36968</v>
      </c>
      <c r="Y1164" t="s">
        <v>36969</v>
      </c>
      <c r="Z1164">
        <v>300</v>
      </c>
      <c r="AA1164">
        <v>221</v>
      </c>
      <c r="AB1164" t="s">
        <v>37018</v>
      </c>
      <c r="AC1164" t="s">
        <v>36990</v>
      </c>
      <c r="AD1164" t="s">
        <v>36971</v>
      </c>
      <c r="AE1164" t="s">
        <v>36972</v>
      </c>
      <c r="AF1164" t="s">
        <v>36973</v>
      </c>
      <c r="AH1164" t="s">
        <v>37757</v>
      </c>
      <c r="AJ1164" t="s">
        <v>36967</v>
      </c>
      <c r="AK1164" t="s">
        <v>33372</v>
      </c>
      <c r="AL1164" t="s">
        <v>34179</v>
      </c>
      <c r="AM1164" t="s">
        <v>37777</v>
      </c>
      <c r="AN1164" t="s">
        <v>29088</v>
      </c>
      <c r="AQ1164" t="s">
        <v>29088</v>
      </c>
      <c r="AR1164" t="s">
        <v>34349</v>
      </c>
      <c r="AW1164" t="s">
        <v>37135</v>
      </c>
      <c r="AX1164" t="s">
        <v>37135</v>
      </c>
      <c r="AY1164" t="s">
        <v>37021</v>
      </c>
      <c r="BA1164" t="s">
        <v>353</v>
      </c>
      <c r="BB1164">
        <v>48</v>
      </c>
      <c r="BC1164" t="s">
        <v>37048</v>
      </c>
      <c r="BD1164" t="s">
        <v>34259</v>
      </c>
      <c r="BE1164" t="s">
        <v>36993</v>
      </c>
      <c r="BF1164">
        <v>0.2</v>
      </c>
      <c r="BG1164" t="str">
        <f>_xlfn.TEXTJOIN("-",TRUE,V1164,AL1164,I1164,BD1164,AR1164)</f>
        <v>AG-BQ-CE-D4-EG</v>
      </c>
      <c r="BH1164" t="s">
        <v>38121</v>
      </c>
      <c r="BI1164" t="s">
        <v>38122</v>
      </c>
      <c r="BJ1164" t="s">
        <v>37891</v>
      </c>
      <c r="BK1164" cm="1">
        <f t="array" ref="BK1164">IF(LEN(TRIM(BG1164))=0,"",SUMPRODUCT(--(LEN(TRIM($BG$5:BG1164))&gt;0)))</f>
        <v>1141</v>
      </c>
      <c r="BL1164" t="str">
        <f>IF(BK1164&lt;&gt;"",_xlfn.BASE(BK1164,36,10),"")</f>
        <v>00000000VP</v>
      </c>
      <c r="BM1164" t="str">
        <f>IF(BL1164&lt;&gt;"","*"&amp;BL1164&amp;"*","")</f>
        <v>*00000000VP*</v>
      </c>
      <c r="BN1164" t="s">
        <v>37889</v>
      </c>
      <c r="BO1164" t="str">
        <f>_xlfn.TEXTJOIN("-",TRUE,N1164,T1164)</f>
        <v>DAT004-M16</v>
      </c>
      <c r="CP1164" t="s">
        <v>37882</v>
      </c>
      <c r="CU1164">
        <v>13.99</v>
      </c>
      <c r="DT1164" t="s">
        <v>37026</v>
      </c>
      <c r="EC1164" s="7">
        <f t="shared" si="134"/>
        <v>17.487500000000001</v>
      </c>
      <c r="EN1164" t="s">
        <v>36995</v>
      </c>
      <c r="EO1164">
        <v>1731138031</v>
      </c>
      <c r="EP1164" t="s">
        <v>36968</v>
      </c>
      <c r="EQ1164" t="s">
        <v>36996</v>
      </c>
      <c r="ER1164" t="s">
        <v>36997</v>
      </c>
      <c r="ES1164" t="s">
        <v>36967</v>
      </c>
      <c r="ET1164" t="s">
        <v>37761</v>
      </c>
      <c r="EU1164" t="s">
        <v>36999</v>
      </c>
      <c r="FB1164" t="s">
        <v>35377</v>
      </c>
      <c r="FC1164" t="s">
        <v>37782</v>
      </c>
      <c r="FD1164" t="s">
        <v>29088</v>
      </c>
      <c r="FF1164" t="s">
        <v>36990</v>
      </c>
      <c r="FG1164" t="s">
        <v>36990</v>
      </c>
      <c r="FH1164" t="s">
        <v>37882</v>
      </c>
      <c r="FI1164" t="s">
        <v>37762</v>
      </c>
      <c r="FJ1164" t="s">
        <v>37763</v>
      </c>
      <c r="FK1164" t="s">
        <v>37764</v>
      </c>
      <c r="FL1164" t="s">
        <v>37765</v>
      </c>
      <c r="FM1164" t="s">
        <v>37766</v>
      </c>
      <c r="FN1164" t="s">
        <v>37767</v>
      </c>
      <c r="FO1164" t="s">
        <v>37768</v>
      </c>
      <c r="FP1164" t="s">
        <v>37769</v>
      </c>
      <c r="FQ1164" t="s">
        <v>37028</v>
      </c>
      <c r="FR1164" t="s">
        <v>37008</v>
      </c>
      <c r="FS1164" t="s">
        <v>37009</v>
      </c>
      <c r="FT1164" t="s">
        <v>33372</v>
      </c>
      <c r="FU1164" t="s">
        <v>33372</v>
      </c>
      <c r="FV1164" t="s">
        <v>29088</v>
      </c>
      <c r="FW1164" t="s">
        <v>37030</v>
      </c>
      <c r="FX1164" t="s">
        <v>37031</v>
      </c>
      <c r="FY1164" t="s">
        <v>36971</v>
      </c>
      <c r="FZ1164" t="s">
        <v>36990</v>
      </c>
      <c r="GA1164" t="s">
        <v>37783</v>
      </c>
      <c r="GB1164" t="s">
        <v>36968</v>
      </c>
      <c r="GC1164" t="s">
        <v>37032</v>
      </c>
      <c r="GD1164" t="s">
        <v>37033</v>
      </c>
      <c r="GE1164" t="s">
        <v>37770</v>
      </c>
      <c r="GF1164" t="s">
        <v>37771</v>
      </c>
      <c r="GG1164" t="s">
        <v>37772</v>
      </c>
      <c r="GH1164" t="s">
        <v>37773</v>
      </c>
      <c r="GI1164" t="s">
        <v>37774</v>
      </c>
      <c r="GJ1164" t="s">
        <v>37034</v>
      </c>
      <c r="GK1164" t="s">
        <v>37035</v>
      </c>
      <c r="GL1164" t="s">
        <v>37784</v>
      </c>
      <c r="GM1164" t="s">
        <v>37785</v>
      </c>
      <c r="GN1164" t="s">
        <v>37786</v>
      </c>
      <c r="GO1164" t="s">
        <v>36973</v>
      </c>
      <c r="GP1164" t="s">
        <v>29088</v>
      </c>
      <c r="GQ1164" t="s">
        <v>37010</v>
      </c>
      <c r="GR1164" t="s">
        <v>36969</v>
      </c>
      <c r="GT1164" t="s">
        <v>37011</v>
      </c>
      <c r="GU1164">
        <f t="shared" si="135"/>
        <v>17.5</v>
      </c>
      <c r="GV1164">
        <f t="shared" si="136"/>
        <v>17.5</v>
      </c>
      <c r="GX1164">
        <v>14</v>
      </c>
      <c r="GY1164" t="s">
        <v>37012</v>
      </c>
      <c r="HA1164" t="s">
        <v>37013</v>
      </c>
      <c r="HE1164">
        <v>13.99</v>
      </c>
    </row>
    <row r="1165" spans="1:213">
      <c r="A1165" t="s">
        <v>29123</v>
      </c>
      <c r="B1165" t="s">
        <v>36962</v>
      </c>
      <c r="C1165" t="s">
        <v>36963</v>
      </c>
      <c r="D1165" t="s">
        <v>21412</v>
      </c>
      <c r="E1165">
        <v>1</v>
      </c>
      <c r="F1165" t="s">
        <v>36964</v>
      </c>
      <c r="G1165" t="s">
        <v>38</v>
      </c>
      <c r="H1165" t="s">
        <v>37320</v>
      </c>
      <c r="I1165" t="s">
        <v>34212</v>
      </c>
      <c r="J1165" t="s">
        <v>33297</v>
      </c>
      <c r="K1165" t="s">
        <v>21308</v>
      </c>
      <c r="L1165" t="s">
        <v>33298</v>
      </c>
      <c r="M1165" t="s">
        <v>33343</v>
      </c>
      <c r="N1165" t="s">
        <v>21360</v>
      </c>
      <c r="O1165" t="s">
        <v>33344</v>
      </c>
      <c r="P1165" t="s">
        <v>21282</v>
      </c>
      <c r="Q1165" t="s">
        <v>33300</v>
      </c>
      <c r="T1165" t="s">
        <v>33349</v>
      </c>
      <c r="U1165" t="s">
        <v>37776</v>
      </c>
      <c r="V1165" t="s">
        <v>34104</v>
      </c>
      <c r="W1165" t="s">
        <v>36967</v>
      </c>
      <c r="X1165" t="s">
        <v>36968</v>
      </c>
      <c r="Y1165" t="s">
        <v>36969</v>
      </c>
      <c r="Z1165">
        <v>300</v>
      </c>
      <c r="AA1165">
        <v>236</v>
      </c>
      <c r="AB1165" t="s">
        <v>37018</v>
      </c>
      <c r="AC1165" t="s">
        <v>36990</v>
      </c>
      <c r="AD1165" t="s">
        <v>36971</v>
      </c>
      <c r="AE1165" t="s">
        <v>36972</v>
      </c>
      <c r="AF1165" t="s">
        <v>36973</v>
      </c>
      <c r="AH1165" t="s">
        <v>37757</v>
      </c>
      <c r="AJ1165" t="s">
        <v>36967</v>
      </c>
      <c r="AK1165" t="s">
        <v>33372</v>
      </c>
      <c r="AL1165" t="s">
        <v>34179</v>
      </c>
      <c r="AM1165" t="s">
        <v>37777</v>
      </c>
      <c r="AN1165" t="s">
        <v>29128</v>
      </c>
      <c r="AQ1165" t="s">
        <v>29128</v>
      </c>
      <c r="AR1165" t="s">
        <v>34351</v>
      </c>
      <c r="AW1165" t="s">
        <v>37135</v>
      </c>
      <c r="AX1165" t="s">
        <v>37135</v>
      </c>
      <c r="AY1165" t="s">
        <v>37021</v>
      </c>
      <c r="BA1165" t="s">
        <v>353</v>
      </c>
      <c r="BB1165">
        <v>48</v>
      </c>
      <c r="BC1165" t="s">
        <v>37048</v>
      </c>
      <c r="BD1165" t="s">
        <v>34259</v>
      </c>
      <c r="BE1165" t="s">
        <v>36993</v>
      </c>
      <c r="BF1165">
        <v>0.2</v>
      </c>
      <c r="BG1165" t="str">
        <f>_xlfn.TEXTJOIN("-",TRUE,V1165,AL1165,I1165,BD1165,AR1165)</f>
        <v>AG-BQ-CE-D4-EH</v>
      </c>
      <c r="BH1165" t="s">
        <v>38123</v>
      </c>
      <c r="BI1165" t="s">
        <v>38124</v>
      </c>
      <c r="BJ1165" t="s">
        <v>37894</v>
      </c>
      <c r="BK1165" cm="1">
        <f t="array" ref="BK1165">IF(LEN(TRIM(BG1165))=0,"",SUMPRODUCT(--(LEN(TRIM($BG$5:BG1165))&gt;0)))</f>
        <v>1142</v>
      </c>
      <c r="BL1165" t="str">
        <f>IF(BK1165&lt;&gt;"",_xlfn.BASE(BK1165,36,10),"")</f>
        <v>00000000VQ</v>
      </c>
      <c r="BM1165" t="str">
        <f>IF(BL1165&lt;&gt;"","*"&amp;BL1165&amp;"*","")</f>
        <v>*00000000VQ*</v>
      </c>
      <c r="BN1165" t="s">
        <v>37892</v>
      </c>
      <c r="BO1165" t="str">
        <f>_xlfn.TEXTJOIN("-",TRUE,N1165,T1165)</f>
        <v>DAT004-M16</v>
      </c>
      <c r="CP1165" t="s">
        <v>37882</v>
      </c>
      <c r="CU1165">
        <v>13.99</v>
      </c>
      <c r="DT1165" t="s">
        <v>37026</v>
      </c>
      <c r="EC1165" s="7">
        <f t="shared" si="134"/>
        <v>17.487500000000001</v>
      </c>
      <c r="EN1165" t="s">
        <v>36995</v>
      </c>
      <c r="EO1165">
        <v>1731138031</v>
      </c>
      <c r="EP1165" t="s">
        <v>36968</v>
      </c>
      <c r="EQ1165" t="s">
        <v>36996</v>
      </c>
      <c r="ER1165" t="s">
        <v>36997</v>
      </c>
      <c r="ES1165" t="s">
        <v>36967</v>
      </c>
      <c r="ET1165" t="s">
        <v>37761</v>
      </c>
      <c r="EU1165" t="s">
        <v>36999</v>
      </c>
      <c r="FB1165" t="s">
        <v>35377</v>
      </c>
      <c r="FC1165" t="s">
        <v>37782</v>
      </c>
      <c r="FD1165" t="s">
        <v>37799</v>
      </c>
      <c r="FF1165" t="s">
        <v>36990</v>
      </c>
      <c r="FG1165" t="s">
        <v>36990</v>
      </c>
      <c r="FH1165" t="s">
        <v>37882</v>
      </c>
      <c r="FI1165" t="s">
        <v>37762</v>
      </c>
      <c r="FJ1165" t="s">
        <v>37763</v>
      </c>
      <c r="FK1165" t="s">
        <v>37764</v>
      </c>
      <c r="FL1165" t="s">
        <v>37765</v>
      </c>
      <c r="FM1165" t="s">
        <v>37766</v>
      </c>
      <c r="FN1165" t="s">
        <v>37767</v>
      </c>
      <c r="FO1165" t="s">
        <v>37768</v>
      </c>
      <c r="FP1165" t="s">
        <v>37769</v>
      </c>
      <c r="FQ1165" t="s">
        <v>37028</v>
      </c>
      <c r="FR1165" t="s">
        <v>37008</v>
      </c>
      <c r="FS1165" t="s">
        <v>37009</v>
      </c>
      <c r="FT1165" t="s">
        <v>33372</v>
      </c>
      <c r="FU1165" t="s">
        <v>33372</v>
      </c>
      <c r="FV1165" t="s">
        <v>37799</v>
      </c>
      <c r="FW1165" t="s">
        <v>37030</v>
      </c>
      <c r="FX1165" t="s">
        <v>37031</v>
      </c>
      <c r="FY1165" t="s">
        <v>36971</v>
      </c>
      <c r="FZ1165" t="s">
        <v>36990</v>
      </c>
      <c r="GA1165" t="s">
        <v>37783</v>
      </c>
      <c r="GB1165" t="s">
        <v>36968</v>
      </c>
      <c r="GC1165" t="s">
        <v>37032</v>
      </c>
      <c r="GD1165" t="s">
        <v>37033</v>
      </c>
      <c r="GE1165" t="s">
        <v>37770</v>
      </c>
      <c r="GF1165" t="s">
        <v>37771</v>
      </c>
      <c r="GG1165" t="s">
        <v>37772</v>
      </c>
      <c r="GH1165" t="s">
        <v>37773</v>
      </c>
      <c r="GI1165" t="s">
        <v>37774</v>
      </c>
      <c r="GJ1165" t="s">
        <v>37034</v>
      </c>
      <c r="GK1165" t="s">
        <v>37035</v>
      </c>
      <c r="GL1165" t="s">
        <v>37784</v>
      </c>
      <c r="GM1165" t="s">
        <v>37785</v>
      </c>
      <c r="GN1165" t="s">
        <v>37786</v>
      </c>
      <c r="GO1165" t="s">
        <v>36973</v>
      </c>
      <c r="GP1165" t="s">
        <v>37799</v>
      </c>
      <c r="GQ1165" t="s">
        <v>37010</v>
      </c>
      <c r="GR1165" t="s">
        <v>36969</v>
      </c>
      <c r="GT1165" t="s">
        <v>37011</v>
      </c>
      <c r="GU1165">
        <f t="shared" si="135"/>
        <v>17.5</v>
      </c>
      <c r="GV1165">
        <f t="shared" si="136"/>
        <v>17.5</v>
      </c>
      <c r="GX1165">
        <v>14</v>
      </c>
      <c r="GY1165" t="s">
        <v>37012</v>
      </c>
      <c r="HA1165" t="s">
        <v>37013</v>
      </c>
      <c r="HE1165">
        <v>13.99</v>
      </c>
    </row>
    <row r="1166" spans="1:213">
      <c r="A1166" t="s">
        <v>29123</v>
      </c>
      <c r="B1166" t="s">
        <v>36962</v>
      </c>
      <c r="C1166" t="s">
        <v>36963</v>
      </c>
      <c r="D1166" t="s">
        <v>21412</v>
      </c>
      <c r="E1166">
        <v>1</v>
      </c>
      <c r="F1166" t="s">
        <v>36964</v>
      </c>
      <c r="G1166" t="s">
        <v>38</v>
      </c>
      <c r="H1166" t="s">
        <v>37320</v>
      </c>
      <c r="I1166" t="s">
        <v>34212</v>
      </c>
      <c r="J1166" t="s">
        <v>33297</v>
      </c>
      <c r="K1166" t="s">
        <v>21308</v>
      </c>
      <c r="L1166" t="s">
        <v>33298</v>
      </c>
      <c r="M1166" t="s">
        <v>33343</v>
      </c>
      <c r="N1166" t="s">
        <v>21360</v>
      </c>
      <c r="O1166" t="s">
        <v>33344</v>
      </c>
      <c r="P1166" t="s">
        <v>21282</v>
      </c>
      <c r="Q1166" t="s">
        <v>33300</v>
      </c>
      <c r="T1166" t="s">
        <v>33349</v>
      </c>
      <c r="U1166" t="s">
        <v>37776</v>
      </c>
      <c r="V1166" t="s">
        <v>34104</v>
      </c>
      <c r="W1166" t="s">
        <v>36967</v>
      </c>
      <c r="X1166" t="s">
        <v>36968</v>
      </c>
      <c r="Y1166" t="s">
        <v>36969</v>
      </c>
      <c r="Z1166">
        <v>300</v>
      </c>
      <c r="AA1166">
        <v>271</v>
      </c>
      <c r="AB1166" t="s">
        <v>37056</v>
      </c>
      <c r="AC1166" t="s">
        <v>36990</v>
      </c>
      <c r="AD1166" t="s">
        <v>36971</v>
      </c>
      <c r="AE1166" t="s">
        <v>36972</v>
      </c>
      <c r="AF1166" t="s">
        <v>36973</v>
      </c>
      <c r="AH1166" t="s">
        <v>37757</v>
      </c>
      <c r="AJ1166" t="s">
        <v>36967</v>
      </c>
      <c r="AK1166" t="s">
        <v>33372</v>
      </c>
      <c r="AL1166" t="s">
        <v>34179</v>
      </c>
      <c r="AM1166" t="s">
        <v>37777</v>
      </c>
      <c r="AN1166" t="s">
        <v>37800</v>
      </c>
      <c r="AQ1166" t="s">
        <v>37800</v>
      </c>
      <c r="AR1166" t="s">
        <v>34353</v>
      </c>
      <c r="AW1166" t="s">
        <v>37135</v>
      </c>
      <c r="AX1166" t="s">
        <v>37135</v>
      </c>
      <c r="AY1166" t="s">
        <v>37058</v>
      </c>
      <c r="BA1166" t="s">
        <v>37059</v>
      </c>
      <c r="BB1166">
        <v>48</v>
      </c>
      <c r="BC1166" t="s">
        <v>37060</v>
      </c>
      <c r="BD1166" t="s">
        <v>34261</v>
      </c>
      <c r="BE1166" t="s">
        <v>36993</v>
      </c>
      <c r="BF1166">
        <v>0.2</v>
      </c>
      <c r="BG1166" t="str">
        <f>_xlfn.TEXTJOIN("-",TRUE,V1166,AL1166,I1166,BD1166,AR1166)</f>
        <v>AG-BQ-CE-D5-EI</v>
      </c>
      <c r="BH1166" t="s">
        <v>38125</v>
      </c>
      <c r="BI1166" t="s">
        <v>38126</v>
      </c>
      <c r="BJ1166" t="s">
        <v>37897</v>
      </c>
      <c r="BK1166" cm="1">
        <f t="array" ref="BK1166">IF(LEN(TRIM(BG1166))=0,"",SUMPRODUCT(--(LEN(TRIM($BG$5:BG1166))&gt;0)))</f>
        <v>1143</v>
      </c>
      <c r="BL1166" t="str">
        <f>IF(BK1166&lt;&gt;"",_xlfn.BASE(BK1166,36,10),"")</f>
        <v>00000000VR</v>
      </c>
      <c r="BM1166" t="str">
        <f>IF(BL1166&lt;&gt;"","*"&amp;BL1166&amp;"*","")</f>
        <v>*00000000VR*</v>
      </c>
      <c r="BN1166" t="s">
        <v>37895</v>
      </c>
      <c r="BO1166" t="str">
        <f>_xlfn.TEXTJOIN("-",TRUE,N1166,T1166)</f>
        <v>DAT004-M16</v>
      </c>
      <c r="CP1166" t="s">
        <v>37882</v>
      </c>
      <c r="CU1166">
        <v>16.989999999999998</v>
      </c>
      <c r="DT1166" t="s">
        <v>37026</v>
      </c>
      <c r="EC1166" s="7">
        <f t="shared" si="134"/>
        <v>21.237499999999997</v>
      </c>
      <c r="EN1166" t="s">
        <v>36995</v>
      </c>
      <c r="EO1166">
        <v>1731138031</v>
      </c>
      <c r="EP1166" t="s">
        <v>36968</v>
      </c>
      <c r="EQ1166" t="s">
        <v>36996</v>
      </c>
      <c r="ER1166" t="s">
        <v>36997</v>
      </c>
      <c r="ES1166" t="s">
        <v>36967</v>
      </c>
      <c r="ET1166" t="s">
        <v>37761</v>
      </c>
      <c r="EU1166" t="s">
        <v>36999</v>
      </c>
      <c r="FB1166" t="s">
        <v>35377</v>
      </c>
      <c r="FC1166" t="s">
        <v>37782</v>
      </c>
      <c r="FD1166" t="s">
        <v>37800</v>
      </c>
      <c r="FF1166" t="s">
        <v>36990</v>
      </c>
      <c r="FG1166" t="s">
        <v>36990</v>
      </c>
      <c r="FH1166" t="s">
        <v>37882</v>
      </c>
      <c r="FI1166" t="s">
        <v>37762</v>
      </c>
      <c r="FJ1166" t="s">
        <v>37763</v>
      </c>
      <c r="FK1166" t="s">
        <v>37764</v>
      </c>
      <c r="FL1166" t="s">
        <v>37765</v>
      </c>
      <c r="FM1166" t="s">
        <v>37766</v>
      </c>
      <c r="FN1166" t="s">
        <v>37767</v>
      </c>
      <c r="FO1166" t="s">
        <v>37768</v>
      </c>
      <c r="FP1166" t="s">
        <v>37769</v>
      </c>
      <c r="FQ1166" t="s">
        <v>37028</v>
      </c>
      <c r="FR1166" t="s">
        <v>37008</v>
      </c>
      <c r="FS1166" t="s">
        <v>37009</v>
      </c>
      <c r="FT1166" t="s">
        <v>33372</v>
      </c>
      <c r="FU1166" t="s">
        <v>33372</v>
      </c>
      <c r="FV1166" t="s">
        <v>37800</v>
      </c>
      <c r="FW1166" t="s">
        <v>37030</v>
      </c>
      <c r="FX1166" t="s">
        <v>37031</v>
      </c>
      <c r="FY1166" t="s">
        <v>36971</v>
      </c>
      <c r="FZ1166" t="s">
        <v>36990</v>
      </c>
      <c r="GA1166" t="s">
        <v>37783</v>
      </c>
      <c r="GB1166" t="s">
        <v>36968</v>
      </c>
      <c r="GC1166" t="s">
        <v>37032</v>
      </c>
      <c r="GD1166" t="s">
        <v>37033</v>
      </c>
      <c r="GE1166" t="s">
        <v>37770</v>
      </c>
      <c r="GF1166" t="s">
        <v>37771</v>
      </c>
      <c r="GG1166" t="s">
        <v>37772</v>
      </c>
      <c r="GH1166" t="s">
        <v>37773</v>
      </c>
      <c r="GI1166" t="s">
        <v>37774</v>
      </c>
      <c r="GJ1166" t="s">
        <v>37034</v>
      </c>
      <c r="GK1166" t="s">
        <v>37035</v>
      </c>
      <c r="GL1166" t="s">
        <v>37784</v>
      </c>
      <c r="GM1166" t="s">
        <v>37785</v>
      </c>
      <c r="GN1166" t="s">
        <v>37786</v>
      </c>
      <c r="GO1166" t="s">
        <v>36973</v>
      </c>
      <c r="GP1166" t="s">
        <v>37800</v>
      </c>
      <c r="GQ1166" t="s">
        <v>37010</v>
      </c>
      <c r="GR1166" t="s">
        <v>36969</v>
      </c>
      <c r="GT1166" t="s">
        <v>37011</v>
      </c>
      <c r="GU1166">
        <f t="shared" si="135"/>
        <v>21.25</v>
      </c>
      <c r="GV1166">
        <f t="shared" si="136"/>
        <v>21.25</v>
      </c>
      <c r="GX1166">
        <v>17</v>
      </c>
      <c r="GY1166" t="s">
        <v>37012</v>
      </c>
      <c r="HA1166" t="s">
        <v>37013</v>
      </c>
      <c r="HE1166">
        <v>16.989999999999998</v>
      </c>
    </row>
    <row r="1167" spans="1:213">
      <c r="A1167" t="s">
        <v>29123</v>
      </c>
      <c r="B1167" t="s">
        <v>36962</v>
      </c>
      <c r="C1167" t="s">
        <v>36963</v>
      </c>
      <c r="D1167" t="s">
        <v>21412</v>
      </c>
      <c r="E1167">
        <v>1</v>
      </c>
      <c r="F1167" t="s">
        <v>36964</v>
      </c>
      <c r="G1167" t="s">
        <v>38</v>
      </c>
      <c r="H1167" t="s">
        <v>37320</v>
      </c>
      <c r="I1167" t="s">
        <v>34212</v>
      </c>
      <c r="J1167" t="s">
        <v>33297</v>
      </c>
      <c r="K1167" t="s">
        <v>21308</v>
      </c>
      <c r="L1167" t="s">
        <v>33298</v>
      </c>
      <c r="M1167" t="s">
        <v>33343</v>
      </c>
      <c r="N1167" t="s">
        <v>21360</v>
      </c>
      <c r="O1167" t="s">
        <v>33344</v>
      </c>
      <c r="P1167" t="s">
        <v>21282</v>
      </c>
      <c r="Q1167" t="s">
        <v>33300</v>
      </c>
      <c r="T1167" t="s">
        <v>33349</v>
      </c>
      <c r="U1167" t="s">
        <v>37776</v>
      </c>
      <c r="V1167" t="s">
        <v>34104</v>
      </c>
      <c r="W1167" t="s">
        <v>36967</v>
      </c>
      <c r="X1167" t="s">
        <v>37403</v>
      </c>
      <c r="Y1167" t="s">
        <v>37404</v>
      </c>
      <c r="Z1167">
        <v>200</v>
      </c>
      <c r="AA1167">
        <v>171</v>
      </c>
      <c r="AB1167" t="s">
        <v>37018</v>
      </c>
      <c r="AC1167" t="s">
        <v>36990</v>
      </c>
      <c r="AD1167" t="s">
        <v>36971</v>
      </c>
      <c r="AE1167" t="s">
        <v>36972</v>
      </c>
      <c r="AF1167" t="s">
        <v>36973</v>
      </c>
      <c r="AH1167" t="s">
        <v>37757</v>
      </c>
      <c r="AJ1167" t="s">
        <v>36967</v>
      </c>
      <c r="AK1167" t="s">
        <v>33383</v>
      </c>
      <c r="AL1167" t="s">
        <v>34192</v>
      </c>
      <c r="AM1167" t="s">
        <v>37898</v>
      </c>
      <c r="AN1167" t="s">
        <v>28824</v>
      </c>
      <c r="AQ1167" t="s">
        <v>28824</v>
      </c>
      <c r="AR1167" t="s">
        <v>34343</v>
      </c>
      <c r="AV1167" t="s">
        <v>37135</v>
      </c>
      <c r="AX1167" t="s">
        <v>37135</v>
      </c>
      <c r="AY1167" t="s">
        <v>37021</v>
      </c>
      <c r="BA1167" t="s">
        <v>353</v>
      </c>
      <c r="BB1167">
        <v>48</v>
      </c>
      <c r="BC1167" t="s">
        <v>37022</v>
      </c>
      <c r="BD1167" t="s">
        <v>28739</v>
      </c>
      <c r="BE1167" t="s">
        <v>36993</v>
      </c>
      <c r="BF1167">
        <v>0.2</v>
      </c>
      <c r="BG1167" t="str">
        <f>_xlfn.TEXTJOIN("-",TRUE,V1167,AL1167,I1167,BD1167,AR1167)</f>
        <v>AG-BX-CE-D3-ED</v>
      </c>
      <c r="BH1167" t="s">
        <v>37520</v>
      </c>
      <c r="BI1167" t="s">
        <v>38127</v>
      </c>
      <c r="BJ1167" t="s">
        <v>37899</v>
      </c>
      <c r="BK1167" cm="1">
        <f t="array" ref="BK1167">IF(LEN(TRIM(BG1167))=0,"",SUMPRODUCT(--(LEN(TRIM($BG$5:BG1167))&gt;0)))</f>
        <v>1144</v>
      </c>
      <c r="BL1167" t="str">
        <f>IF(BK1167&lt;&gt;"",_xlfn.BASE(BK1167,36,10),"")</f>
        <v>00000000VS</v>
      </c>
      <c r="BM1167" t="str">
        <f>IF(BL1167&lt;&gt;"","*"&amp;BL1167&amp;"*","")</f>
        <v>*00000000VS*</v>
      </c>
      <c r="BN1167" t="s">
        <v>37406</v>
      </c>
      <c r="BO1167" t="str">
        <f>_xlfn.TEXTJOIN("-",TRUE,N1167,T1167)</f>
        <v>DAT004-M16</v>
      </c>
      <c r="CP1167" t="s">
        <v>37900</v>
      </c>
      <c r="CU1167">
        <v>13.99</v>
      </c>
      <c r="DT1167" t="s">
        <v>37026</v>
      </c>
      <c r="EC1167" s="7">
        <f t="shared" si="134"/>
        <v>17.487500000000001</v>
      </c>
      <c r="EN1167" t="s">
        <v>36995</v>
      </c>
      <c r="EO1167">
        <v>1731138031</v>
      </c>
      <c r="EP1167" t="s">
        <v>37403</v>
      </c>
      <c r="EQ1167" t="s">
        <v>36996</v>
      </c>
      <c r="ER1167" t="s">
        <v>36997</v>
      </c>
      <c r="ES1167" t="s">
        <v>36967</v>
      </c>
      <c r="ET1167" t="s">
        <v>37761</v>
      </c>
      <c r="EU1167" t="s">
        <v>36999</v>
      </c>
      <c r="FB1167" t="s">
        <v>35377</v>
      </c>
      <c r="FC1167" t="s">
        <v>37782</v>
      </c>
      <c r="FD1167" t="s">
        <v>28824</v>
      </c>
      <c r="FF1167" t="s">
        <v>36990</v>
      </c>
      <c r="FG1167" t="s">
        <v>36990</v>
      </c>
      <c r="FH1167" t="s">
        <v>37900</v>
      </c>
      <c r="FI1167" t="s">
        <v>37762</v>
      </c>
      <c r="FJ1167" t="s">
        <v>37763</v>
      </c>
      <c r="FK1167" t="s">
        <v>37764</v>
      </c>
      <c r="FL1167" t="s">
        <v>37765</v>
      </c>
      <c r="FM1167" t="s">
        <v>37766</v>
      </c>
      <c r="FN1167" t="s">
        <v>37767</v>
      </c>
      <c r="FO1167" t="s">
        <v>37768</v>
      </c>
      <c r="FP1167" t="s">
        <v>37769</v>
      </c>
      <c r="FQ1167" t="s">
        <v>37028</v>
      </c>
      <c r="FR1167" t="s">
        <v>37008</v>
      </c>
      <c r="FS1167" t="s">
        <v>37009</v>
      </c>
      <c r="FT1167" t="s">
        <v>33383</v>
      </c>
      <c r="FU1167" t="s">
        <v>33383</v>
      </c>
      <c r="FV1167" t="s">
        <v>28824</v>
      </c>
      <c r="FW1167" t="s">
        <v>37030</v>
      </c>
      <c r="FX1167" t="s">
        <v>37031</v>
      </c>
      <c r="FY1167" t="s">
        <v>36971</v>
      </c>
      <c r="FZ1167" t="s">
        <v>36990</v>
      </c>
      <c r="GA1167" t="s">
        <v>37783</v>
      </c>
      <c r="GB1167" t="s">
        <v>37403</v>
      </c>
      <c r="GC1167" t="s">
        <v>37032</v>
      </c>
      <c r="GD1167" t="s">
        <v>37033</v>
      </c>
      <c r="GE1167" t="s">
        <v>37770</v>
      </c>
      <c r="GF1167" t="s">
        <v>37771</v>
      </c>
      <c r="GG1167" t="s">
        <v>37772</v>
      </c>
      <c r="GH1167" t="s">
        <v>37773</v>
      </c>
      <c r="GI1167" t="s">
        <v>37774</v>
      </c>
      <c r="GJ1167" t="s">
        <v>37034</v>
      </c>
      <c r="GK1167" t="s">
        <v>37035</v>
      </c>
      <c r="GL1167" t="s">
        <v>37784</v>
      </c>
      <c r="GM1167" t="s">
        <v>37785</v>
      </c>
      <c r="GN1167" t="s">
        <v>37786</v>
      </c>
      <c r="GO1167" t="s">
        <v>36973</v>
      </c>
      <c r="GP1167" t="s">
        <v>28824</v>
      </c>
      <c r="GQ1167" t="s">
        <v>37010</v>
      </c>
      <c r="GR1167" t="s">
        <v>37404</v>
      </c>
      <c r="GT1167" t="s">
        <v>37011</v>
      </c>
      <c r="GU1167">
        <f t="shared" si="135"/>
        <v>17.5</v>
      </c>
      <c r="GV1167">
        <f t="shared" si="136"/>
        <v>17.5</v>
      </c>
      <c r="GX1167">
        <v>14</v>
      </c>
      <c r="GY1167" t="s">
        <v>37012</v>
      </c>
      <c r="HA1167" t="s">
        <v>37013</v>
      </c>
      <c r="HE1167">
        <v>13.99</v>
      </c>
    </row>
    <row r="1168" spans="1:213">
      <c r="A1168" t="s">
        <v>29123</v>
      </c>
      <c r="B1168" t="s">
        <v>36962</v>
      </c>
      <c r="C1168" t="s">
        <v>36963</v>
      </c>
      <c r="D1168" t="s">
        <v>21412</v>
      </c>
      <c r="E1168">
        <v>1</v>
      </c>
      <c r="F1168" t="s">
        <v>36964</v>
      </c>
      <c r="G1168" t="s">
        <v>38</v>
      </c>
      <c r="H1168" t="s">
        <v>37320</v>
      </c>
      <c r="I1168" t="s">
        <v>34212</v>
      </c>
      <c r="J1168" t="s">
        <v>33297</v>
      </c>
      <c r="K1168" t="s">
        <v>21308</v>
      </c>
      <c r="L1168" t="s">
        <v>33298</v>
      </c>
      <c r="M1168" t="s">
        <v>33343</v>
      </c>
      <c r="N1168" t="s">
        <v>21360</v>
      </c>
      <c r="O1168" t="s">
        <v>33344</v>
      </c>
      <c r="P1168" t="s">
        <v>21282</v>
      </c>
      <c r="Q1168" t="s">
        <v>33300</v>
      </c>
      <c r="T1168" t="s">
        <v>33349</v>
      </c>
      <c r="U1168" t="s">
        <v>37776</v>
      </c>
      <c r="V1168" t="s">
        <v>34104</v>
      </c>
      <c r="W1168" t="s">
        <v>36967</v>
      </c>
      <c r="X1168" t="s">
        <v>37403</v>
      </c>
      <c r="Y1168" t="s">
        <v>37404</v>
      </c>
      <c r="Z1168">
        <v>200</v>
      </c>
      <c r="AA1168">
        <v>186</v>
      </c>
      <c r="AB1168" t="s">
        <v>37018</v>
      </c>
      <c r="AC1168" t="s">
        <v>36990</v>
      </c>
      <c r="AD1168" t="s">
        <v>36971</v>
      </c>
      <c r="AE1168" t="s">
        <v>36972</v>
      </c>
      <c r="AF1168" t="s">
        <v>36973</v>
      </c>
      <c r="AH1168" t="s">
        <v>37757</v>
      </c>
      <c r="AJ1168" t="s">
        <v>36967</v>
      </c>
      <c r="AK1168" t="s">
        <v>33383</v>
      </c>
      <c r="AL1168" t="s">
        <v>34192</v>
      </c>
      <c r="AM1168" t="s">
        <v>37898</v>
      </c>
      <c r="AN1168" t="s">
        <v>28795</v>
      </c>
      <c r="AQ1168" t="s">
        <v>28795</v>
      </c>
      <c r="AR1168" t="s">
        <v>34345</v>
      </c>
      <c r="AV1168" t="s">
        <v>37135</v>
      </c>
      <c r="AX1168" t="s">
        <v>37135</v>
      </c>
      <c r="AY1168" t="s">
        <v>37021</v>
      </c>
      <c r="BA1168" t="s">
        <v>353</v>
      </c>
      <c r="BB1168">
        <v>48</v>
      </c>
      <c r="BC1168" t="s">
        <v>37022</v>
      </c>
      <c r="BD1168" t="s">
        <v>28739</v>
      </c>
      <c r="BE1168" t="s">
        <v>36993</v>
      </c>
      <c r="BF1168">
        <v>0.2</v>
      </c>
      <c r="BG1168" t="str">
        <f>_xlfn.TEXTJOIN("-",TRUE,V1168,AL1168,I1168,BD1168,AR1168)</f>
        <v>AG-BX-CE-D3-EE</v>
      </c>
      <c r="BH1168" t="s">
        <v>37522</v>
      </c>
      <c r="BI1168" t="s">
        <v>38128</v>
      </c>
      <c r="BJ1168" t="s">
        <v>37901</v>
      </c>
      <c r="BK1168" cm="1">
        <f t="array" ref="BK1168">IF(LEN(TRIM(BG1168))=0,"",SUMPRODUCT(--(LEN(TRIM($BG$5:BG1168))&gt;0)))</f>
        <v>1145</v>
      </c>
      <c r="BL1168" t="str">
        <f>IF(BK1168&lt;&gt;"",_xlfn.BASE(BK1168,36,10),"")</f>
        <v>00000000VT</v>
      </c>
      <c r="BM1168" t="str">
        <f>IF(BL1168&lt;&gt;"","*"&amp;BL1168&amp;"*","")</f>
        <v>*00000000VT*</v>
      </c>
      <c r="BN1168" t="s">
        <v>37411</v>
      </c>
      <c r="BO1168" t="str">
        <f>_xlfn.TEXTJOIN("-",TRUE,N1168,T1168)</f>
        <v>DAT004-M16</v>
      </c>
      <c r="CP1168" t="s">
        <v>37900</v>
      </c>
      <c r="CU1168">
        <v>13.99</v>
      </c>
      <c r="DT1168" t="s">
        <v>37026</v>
      </c>
      <c r="EC1168" s="7">
        <f t="shared" si="134"/>
        <v>17.487500000000001</v>
      </c>
      <c r="EN1168" t="s">
        <v>36995</v>
      </c>
      <c r="EO1168">
        <v>1731138031</v>
      </c>
      <c r="EP1168" t="s">
        <v>37403</v>
      </c>
      <c r="EQ1168" t="s">
        <v>36996</v>
      </c>
      <c r="ER1168" t="s">
        <v>36997</v>
      </c>
      <c r="ES1168" t="s">
        <v>36967</v>
      </c>
      <c r="ET1168" t="s">
        <v>37761</v>
      </c>
      <c r="EU1168" t="s">
        <v>36999</v>
      </c>
      <c r="FB1168" t="s">
        <v>35377</v>
      </c>
      <c r="FC1168" t="s">
        <v>37782</v>
      </c>
      <c r="FD1168" t="s">
        <v>28795</v>
      </c>
      <c r="FF1168" t="s">
        <v>36990</v>
      </c>
      <c r="FG1168" t="s">
        <v>36990</v>
      </c>
      <c r="FH1168" t="s">
        <v>37900</v>
      </c>
      <c r="FI1168" t="s">
        <v>37762</v>
      </c>
      <c r="FJ1168" t="s">
        <v>37763</v>
      </c>
      <c r="FK1168" t="s">
        <v>37764</v>
      </c>
      <c r="FL1168" t="s">
        <v>37765</v>
      </c>
      <c r="FM1168" t="s">
        <v>37766</v>
      </c>
      <c r="FN1168" t="s">
        <v>37767</v>
      </c>
      <c r="FO1168" t="s">
        <v>37768</v>
      </c>
      <c r="FP1168" t="s">
        <v>37769</v>
      </c>
      <c r="FQ1168" t="s">
        <v>37028</v>
      </c>
      <c r="FR1168" t="s">
        <v>37008</v>
      </c>
      <c r="FS1168" t="s">
        <v>37009</v>
      </c>
      <c r="FT1168" t="s">
        <v>33383</v>
      </c>
      <c r="FU1168" t="s">
        <v>33383</v>
      </c>
      <c r="FV1168" t="s">
        <v>28795</v>
      </c>
      <c r="FW1168" t="s">
        <v>37030</v>
      </c>
      <c r="FX1168" t="s">
        <v>37031</v>
      </c>
      <c r="FY1168" t="s">
        <v>36971</v>
      </c>
      <c r="FZ1168" t="s">
        <v>36990</v>
      </c>
      <c r="GA1168" t="s">
        <v>37783</v>
      </c>
      <c r="GB1168" t="s">
        <v>37403</v>
      </c>
      <c r="GC1168" t="s">
        <v>37032</v>
      </c>
      <c r="GD1168" t="s">
        <v>37033</v>
      </c>
      <c r="GE1168" t="s">
        <v>37770</v>
      </c>
      <c r="GF1168" t="s">
        <v>37771</v>
      </c>
      <c r="GG1168" t="s">
        <v>37772</v>
      </c>
      <c r="GH1168" t="s">
        <v>37773</v>
      </c>
      <c r="GI1168" t="s">
        <v>37774</v>
      </c>
      <c r="GJ1168" t="s">
        <v>37034</v>
      </c>
      <c r="GK1168" t="s">
        <v>37035</v>
      </c>
      <c r="GL1168" t="s">
        <v>37784</v>
      </c>
      <c r="GM1168" t="s">
        <v>37785</v>
      </c>
      <c r="GN1168" t="s">
        <v>37786</v>
      </c>
      <c r="GO1168" t="s">
        <v>36973</v>
      </c>
      <c r="GP1168" t="s">
        <v>28795</v>
      </c>
      <c r="GQ1168" t="s">
        <v>37010</v>
      </c>
      <c r="GR1168" t="s">
        <v>37404</v>
      </c>
      <c r="GT1168" t="s">
        <v>37011</v>
      </c>
      <c r="GU1168">
        <f t="shared" si="135"/>
        <v>17.5</v>
      </c>
      <c r="GV1168">
        <f t="shared" si="136"/>
        <v>17.5</v>
      </c>
      <c r="GX1168">
        <v>14</v>
      </c>
      <c r="GY1168" t="s">
        <v>37012</v>
      </c>
      <c r="HA1168" t="s">
        <v>37013</v>
      </c>
      <c r="HE1168">
        <v>13.99</v>
      </c>
    </row>
    <row r="1169" spans="1:213">
      <c r="A1169" t="s">
        <v>29123</v>
      </c>
      <c r="B1169" t="s">
        <v>36962</v>
      </c>
      <c r="C1169" t="s">
        <v>36963</v>
      </c>
      <c r="D1169" t="s">
        <v>21412</v>
      </c>
      <c r="E1169">
        <v>1</v>
      </c>
      <c r="F1169" t="s">
        <v>36964</v>
      </c>
      <c r="G1169" t="s">
        <v>38</v>
      </c>
      <c r="H1169" t="s">
        <v>37320</v>
      </c>
      <c r="I1169" t="s">
        <v>34212</v>
      </c>
      <c r="J1169" t="s">
        <v>33297</v>
      </c>
      <c r="K1169" t="s">
        <v>21308</v>
      </c>
      <c r="L1169" t="s">
        <v>33298</v>
      </c>
      <c r="M1169" t="s">
        <v>33343</v>
      </c>
      <c r="N1169" t="s">
        <v>21360</v>
      </c>
      <c r="O1169" t="s">
        <v>33344</v>
      </c>
      <c r="P1169" t="s">
        <v>21282</v>
      </c>
      <c r="Q1169" t="s">
        <v>33300</v>
      </c>
      <c r="T1169" t="s">
        <v>33349</v>
      </c>
      <c r="U1169" t="s">
        <v>37776</v>
      </c>
      <c r="V1169" t="s">
        <v>34104</v>
      </c>
      <c r="W1169" t="s">
        <v>36967</v>
      </c>
      <c r="X1169" t="s">
        <v>37403</v>
      </c>
      <c r="Y1169" t="s">
        <v>37404</v>
      </c>
      <c r="Z1169">
        <v>200</v>
      </c>
      <c r="AA1169">
        <v>195</v>
      </c>
      <c r="AB1169" t="s">
        <v>37018</v>
      </c>
      <c r="AC1169" t="s">
        <v>36990</v>
      </c>
      <c r="AD1169" t="s">
        <v>36971</v>
      </c>
      <c r="AE1169" t="s">
        <v>36972</v>
      </c>
      <c r="AF1169" t="s">
        <v>36973</v>
      </c>
      <c r="AH1169" t="s">
        <v>37757</v>
      </c>
      <c r="AJ1169" t="s">
        <v>36967</v>
      </c>
      <c r="AK1169" t="s">
        <v>33383</v>
      </c>
      <c r="AL1169" t="s">
        <v>34192</v>
      </c>
      <c r="AM1169" t="s">
        <v>37898</v>
      </c>
      <c r="AN1169" t="s">
        <v>28789</v>
      </c>
      <c r="AQ1169" t="s">
        <v>28789</v>
      </c>
      <c r="AR1169" t="s">
        <v>34347</v>
      </c>
      <c r="AV1169" t="s">
        <v>37135</v>
      </c>
      <c r="AX1169" t="s">
        <v>37135</v>
      </c>
      <c r="AY1169" t="s">
        <v>37021</v>
      </c>
      <c r="BA1169" t="s">
        <v>353</v>
      </c>
      <c r="BB1169">
        <v>48</v>
      </c>
      <c r="BC1169" t="s">
        <v>37022</v>
      </c>
      <c r="BD1169" t="s">
        <v>28739</v>
      </c>
      <c r="BE1169" t="s">
        <v>36993</v>
      </c>
      <c r="BF1169">
        <v>0.2</v>
      </c>
      <c r="BG1169" t="str">
        <f>_xlfn.TEXTJOIN("-",TRUE,V1169,AL1169,I1169,BD1169,AR1169)</f>
        <v>AG-BX-CE-D3-EF</v>
      </c>
      <c r="BH1169" t="s">
        <v>37524</v>
      </c>
      <c r="BI1169" t="s">
        <v>38129</v>
      </c>
      <c r="BJ1169" t="s">
        <v>37902</v>
      </c>
      <c r="BK1169" cm="1">
        <f t="array" ref="BK1169">IF(LEN(TRIM(BG1169))=0,"",SUMPRODUCT(--(LEN(TRIM($BG$5:BG1169))&gt;0)))</f>
        <v>1146</v>
      </c>
      <c r="BL1169" t="str">
        <f>IF(BK1169&lt;&gt;"",_xlfn.BASE(BK1169,36,10),"")</f>
        <v>00000000VU</v>
      </c>
      <c r="BM1169" t="str">
        <f>IF(BL1169&lt;&gt;"","*"&amp;BL1169&amp;"*","")</f>
        <v>*00000000VU*</v>
      </c>
      <c r="BN1169" t="s">
        <v>37415</v>
      </c>
      <c r="BO1169" t="str">
        <f>_xlfn.TEXTJOIN("-",TRUE,N1169,T1169)</f>
        <v>DAT004-M16</v>
      </c>
      <c r="CP1169" t="s">
        <v>37900</v>
      </c>
      <c r="CU1169">
        <v>13.99</v>
      </c>
      <c r="DT1169" t="s">
        <v>37026</v>
      </c>
      <c r="EC1169" s="7">
        <f t="shared" si="134"/>
        <v>17.487500000000001</v>
      </c>
      <c r="EN1169" t="s">
        <v>36995</v>
      </c>
      <c r="EO1169">
        <v>1731138031</v>
      </c>
      <c r="EP1169" t="s">
        <v>37403</v>
      </c>
      <c r="EQ1169" t="s">
        <v>36996</v>
      </c>
      <c r="ER1169" t="s">
        <v>36997</v>
      </c>
      <c r="ES1169" t="s">
        <v>36967</v>
      </c>
      <c r="ET1169" t="s">
        <v>37761</v>
      </c>
      <c r="EU1169" t="s">
        <v>36999</v>
      </c>
      <c r="FB1169" t="s">
        <v>35377</v>
      </c>
      <c r="FC1169" t="s">
        <v>37782</v>
      </c>
      <c r="FD1169" t="s">
        <v>28789</v>
      </c>
      <c r="FF1169" t="s">
        <v>36990</v>
      </c>
      <c r="FG1169" t="s">
        <v>36990</v>
      </c>
      <c r="FH1169" t="s">
        <v>37900</v>
      </c>
      <c r="FI1169" t="s">
        <v>37762</v>
      </c>
      <c r="FJ1169" t="s">
        <v>37763</v>
      </c>
      <c r="FK1169" t="s">
        <v>37764</v>
      </c>
      <c r="FL1169" t="s">
        <v>37765</v>
      </c>
      <c r="FM1169" t="s">
        <v>37766</v>
      </c>
      <c r="FN1169" t="s">
        <v>37767</v>
      </c>
      <c r="FO1169" t="s">
        <v>37768</v>
      </c>
      <c r="FP1169" t="s">
        <v>37769</v>
      </c>
      <c r="FQ1169" t="s">
        <v>37028</v>
      </c>
      <c r="FR1169" t="s">
        <v>37008</v>
      </c>
      <c r="FS1169" t="s">
        <v>37009</v>
      </c>
      <c r="FT1169" t="s">
        <v>33383</v>
      </c>
      <c r="FU1169" t="s">
        <v>33383</v>
      </c>
      <c r="FV1169" t="s">
        <v>28789</v>
      </c>
      <c r="FW1169" t="s">
        <v>37030</v>
      </c>
      <c r="FX1169" t="s">
        <v>37031</v>
      </c>
      <c r="FY1169" t="s">
        <v>36971</v>
      </c>
      <c r="FZ1169" t="s">
        <v>36990</v>
      </c>
      <c r="GA1169" t="s">
        <v>37783</v>
      </c>
      <c r="GB1169" t="s">
        <v>37403</v>
      </c>
      <c r="GC1169" t="s">
        <v>37032</v>
      </c>
      <c r="GD1169" t="s">
        <v>37033</v>
      </c>
      <c r="GE1169" t="s">
        <v>37770</v>
      </c>
      <c r="GF1169" t="s">
        <v>37771</v>
      </c>
      <c r="GG1169" t="s">
        <v>37772</v>
      </c>
      <c r="GH1169" t="s">
        <v>37773</v>
      </c>
      <c r="GI1169" t="s">
        <v>37774</v>
      </c>
      <c r="GJ1169" t="s">
        <v>37034</v>
      </c>
      <c r="GK1169" t="s">
        <v>37035</v>
      </c>
      <c r="GL1169" t="s">
        <v>37784</v>
      </c>
      <c r="GM1169" t="s">
        <v>37785</v>
      </c>
      <c r="GN1169" t="s">
        <v>37786</v>
      </c>
      <c r="GO1169" t="s">
        <v>36973</v>
      </c>
      <c r="GP1169" t="s">
        <v>28789</v>
      </c>
      <c r="GQ1169" t="s">
        <v>37010</v>
      </c>
      <c r="GR1169" t="s">
        <v>37404</v>
      </c>
      <c r="GT1169" t="s">
        <v>37011</v>
      </c>
      <c r="GU1169">
        <f t="shared" si="135"/>
        <v>17.5</v>
      </c>
      <c r="GV1169">
        <f t="shared" si="136"/>
        <v>17.5</v>
      </c>
      <c r="GX1169">
        <v>14</v>
      </c>
      <c r="GY1169" t="s">
        <v>37012</v>
      </c>
      <c r="HA1169" t="s">
        <v>37013</v>
      </c>
      <c r="HE1169">
        <v>13.99</v>
      </c>
    </row>
    <row r="1170" spans="1:213">
      <c r="A1170" t="s">
        <v>29123</v>
      </c>
      <c r="B1170" t="s">
        <v>36962</v>
      </c>
      <c r="C1170" t="s">
        <v>36963</v>
      </c>
      <c r="D1170" t="s">
        <v>21412</v>
      </c>
      <c r="E1170">
        <v>1</v>
      </c>
      <c r="F1170" t="s">
        <v>36964</v>
      </c>
      <c r="G1170" t="s">
        <v>38</v>
      </c>
      <c r="H1170" t="s">
        <v>37320</v>
      </c>
      <c r="I1170" t="s">
        <v>34212</v>
      </c>
      <c r="J1170" t="s">
        <v>33297</v>
      </c>
      <c r="K1170" t="s">
        <v>21308</v>
      </c>
      <c r="L1170" t="s">
        <v>33298</v>
      </c>
      <c r="M1170" t="s">
        <v>33343</v>
      </c>
      <c r="N1170" t="s">
        <v>21360</v>
      </c>
      <c r="O1170" t="s">
        <v>33344</v>
      </c>
      <c r="P1170" t="s">
        <v>21282</v>
      </c>
      <c r="Q1170" t="s">
        <v>33300</v>
      </c>
      <c r="T1170" t="s">
        <v>33349</v>
      </c>
      <c r="U1170" t="s">
        <v>37776</v>
      </c>
      <c r="V1170" t="s">
        <v>34104</v>
      </c>
      <c r="W1170" t="s">
        <v>36967</v>
      </c>
      <c r="X1170" t="s">
        <v>37403</v>
      </c>
      <c r="Y1170" t="s">
        <v>37404</v>
      </c>
      <c r="Z1170">
        <v>300</v>
      </c>
      <c r="AA1170">
        <v>221</v>
      </c>
      <c r="AB1170" t="s">
        <v>37018</v>
      </c>
      <c r="AC1170" t="s">
        <v>36990</v>
      </c>
      <c r="AD1170" t="s">
        <v>36971</v>
      </c>
      <c r="AE1170" t="s">
        <v>36972</v>
      </c>
      <c r="AF1170" t="s">
        <v>36973</v>
      </c>
      <c r="AH1170" t="s">
        <v>37757</v>
      </c>
      <c r="AJ1170" t="s">
        <v>36967</v>
      </c>
      <c r="AK1170" t="s">
        <v>33383</v>
      </c>
      <c r="AL1170" t="s">
        <v>34192</v>
      </c>
      <c r="AM1170" t="s">
        <v>37898</v>
      </c>
      <c r="AN1170" t="s">
        <v>29088</v>
      </c>
      <c r="AQ1170" t="s">
        <v>29088</v>
      </c>
      <c r="AR1170" t="s">
        <v>34349</v>
      </c>
      <c r="AV1170" t="s">
        <v>37135</v>
      </c>
      <c r="AX1170" t="s">
        <v>37135</v>
      </c>
      <c r="AY1170" t="s">
        <v>37021</v>
      </c>
      <c r="BA1170" t="s">
        <v>353</v>
      </c>
      <c r="BB1170">
        <v>48</v>
      </c>
      <c r="BC1170" t="s">
        <v>37048</v>
      </c>
      <c r="BD1170" t="s">
        <v>34259</v>
      </c>
      <c r="BE1170" t="s">
        <v>36993</v>
      </c>
      <c r="BF1170">
        <v>0.2</v>
      </c>
      <c r="BG1170" t="str">
        <f>_xlfn.TEXTJOIN("-",TRUE,V1170,AL1170,I1170,BD1170,AR1170)</f>
        <v>AG-BX-CE-D4-EG</v>
      </c>
      <c r="BH1170" t="s">
        <v>37526</v>
      </c>
      <c r="BI1170" t="s">
        <v>38130</v>
      </c>
      <c r="BJ1170" t="s">
        <v>37903</v>
      </c>
      <c r="BK1170" cm="1">
        <f t="array" ref="BK1170">IF(LEN(TRIM(BG1170))=0,"",SUMPRODUCT(--(LEN(TRIM($BG$5:BG1170))&gt;0)))</f>
        <v>1147</v>
      </c>
      <c r="BL1170" t="str">
        <f>IF(BK1170&lt;&gt;"",_xlfn.BASE(BK1170,36,10),"")</f>
        <v>00000000VV</v>
      </c>
      <c r="BM1170" t="str">
        <f>IF(BL1170&lt;&gt;"","*"&amp;BL1170&amp;"*","")</f>
        <v>*00000000VV*</v>
      </c>
      <c r="BN1170" t="s">
        <v>37419</v>
      </c>
      <c r="BO1170" t="str">
        <f>_xlfn.TEXTJOIN("-",TRUE,N1170,T1170)</f>
        <v>DAT004-M16</v>
      </c>
      <c r="CP1170" t="s">
        <v>37900</v>
      </c>
      <c r="CU1170">
        <v>13.99</v>
      </c>
      <c r="DT1170" t="s">
        <v>37026</v>
      </c>
      <c r="EC1170" s="7">
        <f t="shared" si="134"/>
        <v>17.487500000000001</v>
      </c>
      <c r="EN1170" t="s">
        <v>36995</v>
      </c>
      <c r="EO1170">
        <v>1731138031</v>
      </c>
      <c r="EP1170" t="s">
        <v>37403</v>
      </c>
      <c r="EQ1170" t="s">
        <v>36996</v>
      </c>
      <c r="ER1170" t="s">
        <v>36997</v>
      </c>
      <c r="ES1170" t="s">
        <v>36967</v>
      </c>
      <c r="ET1170" t="s">
        <v>37761</v>
      </c>
      <c r="EU1170" t="s">
        <v>36999</v>
      </c>
      <c r="FB1170" t="s">
        <v>35377</v>
      </c>
      <c r="FC1170" t="s">
        <v>37782</v>
      </c>
      <c r="FD1170" t="s">
        <v>29088</v>
      </c>
      <c r="FF1170" t="s">
        <v>36990</v>
      </c>
      <c r="FG1170" t="s">
        <v>36990</v>
      </c>
      <c r="FH1170" t="s">
        <v>37900</v>
      </c>
      <c r="FI1170" t="s">
        <v>37762</v>
      </c>
      <c r="FJ1170" t="s">
        <v>37763</v>
      </c>
      <c r="FK1170" t="s">
        <v>37764</v>
      </c>
      <c r="FL1170" t="s">
        <v>37765</v>
      </c>
      <c r="FM1170" t="s">
        <v>37766</v>
      </c>
      <c r="FN1170" t="s">
        <v>37767</v>
      </c>
      <c r="FO1170" t="s">
        <v>37768</v>
      </c>
      <c r="FP1170" t="s">
        <v>37769</v>
      </c>
      <c r="FQ1170" t="s">
        <v>37028</v>
      </c>
      <c r="FR1170" t="s">
        <v>37008</v>
      </c>
      <c r="FS1170" t="s">
        <v>37009</v>
      </c>
      <c r="FT1170" t="s">
        <v>33383</v>
      </c>
      <c r="FU1170" t="s">
        <v>33383</v>
      </c>
      <c r="FV1170" t="s">
        <v>29088</v>
      </c>
      <c r="FW1170" t="s">
        <v>37030</v>
      </c>
      <c r="FX1170" t="s">
        <v>37031</v>
      </c>
      <c r="FY1170" t="s">
        <v>36971</v>
      </c>
      <c r="FZ1170" t="s">
        <v>36990</v>
      </c>
      <c r="GA1170" t="s">
        <v>37783</v>
      </c>
      <c r="GB1170" t="s">
        <v>37403</v>
      </c>
      <c r="GC1170" t="s">
        <v>37032</v>
      </c>
      <c r="GD1170" t="s">
        <v>37033</v>
      </c>
      <c r="GE1170" t="s">
        <v>37770</v>
      </c>
      <c r="GF1170" t="s">
        <v>37771</v>
      </c>
      <c r="GG1170" t="s">
        <v>37772</v>
      </c>
      <c r="GH1170" t="s">
        <v>37773</v>
      </c>
      <c r="GI1170" t="s">
        <v>37774</v>
      </c>
      <c r="GJ1170" t="s">
        <v>37034</v>
      </c>
      <c r="GK1170" t="s">
        <v>37035</v>
      </c>
      <c r="GL1170" t="s">
        <v>37784</v>
      </c>
      <c r="GM1170" t="s">
        <v>37785</v>
      </c>
      <c r="GN1170" t="s">
        <v>37786</v>
      </c>
      <c r="GO1170" t="s">
        <v>36973</v>
      </c>
      <c r="GP1170" t="s">
        <v>29088</v>
      </c>
      <c r="GQ1170" t="s">
        <v>37010</v>
      </c>
      <c r="GR1170" t="s">
        <v>37404</v>
      </c>
      <c r="GT1170" t="s">
        <v>37011</v>
      </c>
      <c r="GU1170">
        <f t="shared" si="135"/>
        <v>17.5</v>
      </c>
      <c r="GV1170">
        <f t="shared" si="136"/>
        <v>17.5</v>
      </c>
      <c r="GX1170">
        <v>14</v>
      </c>
      <c r="GY1170" t="s">
        <v>37012</v>
      </c>
      <c r="HA1170" t="s">
        <v>37013</v>
      </c>
      <c r="HE1170">
        <v>13.99</v>
      </c>
    </row>
    <row r="1171" spans="1:213">
      <c r="A1171" t="s">
        <v>29123</v>
      </c>
      <c r="B1171" t="s">
        <v>36962</v>
      </c>
      <c r="C1171" t="s">
        <v>36963</v>
      </c>
      <c r="D1171" t="s">
        <v>21412</v>
      </c>
      <c r="E1171">
        <v>1</v>
      </c>
      <c r="F1171" t="s">
        <v>36964</v>
      </c>
      <c r="G1171" t="s">
        <v>38</v>
      </c>
      <c r="H1171" t="s">
        <v>37320</v>
      </c>
      <c r="I1171" t="s">
        <v>34212</v>
      </c>
      <c r="J1171" t="s">
        <v>33297</v>
      </c>
      <c r="K1171" t="s">
        <v>21308</v>
      </c>
      <c r="L1171" t="s">
        <v>33298</v>
      </c>
      <c r="M1171" t="s">
        <v>33343</v>
      </c>
      <c r="N1171" t="s">
        <v>21360</v>
      </c>
      <c r="O1171" t="s">
        <v>33344</v>
      </c>
      <c r="P1171" t="s">
        <v>21282</v>
      </c>
      <c r="Q1171" t="s">
        <v>33300</v>
      </c>
      <c r="T1171" t="s">
        <v>33349</v>
      </c>
      <c r="U1171" t="s">
        <v>37776</v>
      </c>
      <c r="V1171" t="s">
        <v>34104</v>
      </c>
      <c r="W1171" t="s">
        <v>36967</v>
      </c>
      <c r="X1171" t="s">
        <v>37403</v>
      </c>
      <c r="Y1171" t="s">
        <v>37404</v>
      </c>
      <c r="Z1171">
        <v>300</v>
      </c>
      <c r="AA1171">
        <v>236</v>
      </c>
      <c r="AB1171" t="s">
        <v>37018</v>
      </c>
      <c r="AC1171" t="s">
        <v>36990</v>
      </c>
      <c r="AD1171" t="s">
        <v>36971</v>
      </c>
      <c r="AE1171" t="s">
        <v>36972</v>
      </c>
      <c r="AF1171" t="s">
        <v>36973</v>
      </c>
      <c r="AH1171" t="s">
        <v>37757</v>
      </c>
      <c r="AJ1171" t="s">
        <v>36967</v>
      </c>
      <c r="AK1171" t="s">
        <v>33383</v>
      </c>
      <c r="AL1171" t="s">
        <v>34192</v>
      </c>
      <c r="AM1171" t="s">
        <v>37898</v>
      </c>
      <c r="AN1171" t="s">
        <v>29128</v>
      </c>
      <c r="AQ1171" t="s">
        <v>29128</v>
      </c>
      <c r="AR1171" t="s">
        <v>34351</v>
      </c>
      <c r="AV1171" t="s">
        <v>37135</v>
      </c>
      <c r="AX1171" t="s">
        <v>37135</v>
      </c>
      <c r="AY1171" t="s">
        <v>37021</v>
      </c>
      <c r="BA1171" t="s">
        <v>353</v>
      </c>
      <c r="BB1171">
        <v>48</v>
      </c>
      <c r="BC1171" t="s">
        <v>37048</v>
      </c>
      <c r="BD1171" t="s">
        <v>34259</v>
      </c>
      <c r="BE1171" t="s">
        <v>36993</v>
      </c>
      <c r="BF1171">
        <v>0.2</v>
      </c>
      <c r="BG1171" t="str">
        <f>_xlfn.TEXTJOIN("-",TRUE,V1171,AL1171,I1171,BD1171,AR1171)</f>
        <v>AG-BX-CE-D4-EH</v>
      </c>
      <c r="BH1171" t="s">
        <v>37528</v>
      </c>
      <c r="BI1171" t="s">
        <v>38131</v>
      </c>
      <c r="BJ1171" t="s">
        <v>37904</v>
      </c>
      <c r="BK1171" cm="1">
        <f t="array" ref="BK1171">IF(LEN(TRIM(BG1171))=0,"",SUMPRODUCT(--(LEN(TRIM($BG$5:BG1171))&gt;0)))</f>
        <v>1148</v>
      </c>
      <c r="BL1171" t="str">
        <f>IF(BK1171&lt;&gt;"",_xlfn.BASE(BK1171,36,10),"")</f>
        <v>00000000VW</v>
      </c>
      <c r="BM1171" t="str">
        <f>IF(BL1171&lt;&gt;"","*"&amp;BL1171&amp;"*","")</f>
        <v>*00000000VW*</v>
      </c>
      <c r="BN1171" t="s">
        <v>37423</v>
      </c>
      <c r="BO1171" t="str">
        <f>_xlfn.TEXTJOIN("-",TRUE,N1171,T1171)</f>
        <v>DAT004-M16</v>
      </c>
      <c r="CP1171" t="s">
        <v>37900</v>
      </c>
      <c r="CU1171">
        <v>13.99</v>
      </c>
      <c r="DT1171" t="s">
        <v>37026</v>
      </c>
      <c r="EC1171" s="7">
        <f t="shared" si="134"/>
        <v>17.487500000000001</v>
      </c>
      <c r="EN1171" t="s">
        <v>36995</v>
      </c>
      <c r="EO1171">
        <v>1731138031</v>
      </c>
      <c r="EP1171" t="s">
        <v>37403</v>
      </c>
      <c r="EQ1171" t="s">
        <v>36996</v>
      </c>
      <c r="ER1171" t="s">
        <v>36997</v>
      </c>
      <c r="ES1171" t="s">
        <v>36967</v>
      </c>
      <c r="ET1171" t="s">
        <v>37761</v>
      </c>
      <c r="EU1171" t="s">
        <v>36999</v>
      </c>
      <c r="FB1171" t="s">
        <v>35377</v>
      </c>
      <c r="FC1171" t="s">
        <v>37782</v>
      </c>
      <c r="FD1171" t="s">
        <v>37799</v>
      </c>
      <c r="FF1171" t="s">
        <v>36990</v>
      </c>
      <c r="FG1171" t="s">
        <v>36990</v>
      </c>
      <c r="FH1171" t="s">
        <v>37900</v>
      </c>
      <c r="FI1171" t="s">
        <v>37762</v>
      </c>
      <c r="FJ1171" t="s">
        <v>37763</v>
      </c>
      <c r="FK1171" t="s">
        <v>37764</v>
      </c>
      <c r="FL1171" t="s">
        <v>37765</v>
      </c>
      <c r="FM1171" t="s">
        <v>37766</v>
      </c>
      <c r="FN1171" t="s">
        <v>37767</v>
      </c>
      <c r="FO1171" t="s">
        <v>37768</v>
      </c>
      <c r="FP1171" t="s">
        <v>37769</v>
      </c>
      <c r="FQ1171" t="s">
        <v>37028</v>
      </c>
      <c r="FR1171" t="s">
        <v>37008</v>
      </c>
      <c r="FS1171" t="s">
        <v>37009</v>
      </c>
      <c r="FT1171" t="s">
        <v>33383</v>
      </c>
      <c r="FU1171" t="s">
        <v>33383</v>
      </c>
      <c r="FV1171" t="s">
        <v>37799</v>
      </c>
      <c r="FW1171" t="s">
        <v>37030</v>
      </c>
      <c r="FX1171" t="s">
        <v>37031</v>
      </c>
      <c r="FY1171" t="s">
        <v>36971</v>
      </c>
      <c r="FZ1171" t="s">
        <v>36990</v>
      </c>
      <c r="GA1171" t="s">
        <v>37783</v>
      </c>
      <c r="GB1171" t="s">
        <v>37403</v>
      </c>
      <c r="GC1171" t="s">
        <v>37032</v>
      </c>
      <c r="GD1171" t="s">
        <v>37033</v>
      </c>
      <c r="GE1171" t="s">
        <v>37770</v>
      </c>
      <c r="GF1171" t="s">
        <v>37771</v>
      </c>
      <c r="GG1171" t="s">
        <v>37772</v>
      </c>
      <c r="GH1171" t="s">
        <v>37773</v>
      </c>
      <c r="GI1171" t="s">
        <v>37774</v>
      </c>
      <c r="GJ1171" t="s">
        <v>37034</v>
      </c>
      <c r="GK1171" t="s">
        <v>37035</v>
      </c>
      <c r="GL1171" t="s">
        <v>37784</v>
      </c>
      <c r="GM1171" t="s">
        <v>37785</v>
      </c>
      <c r="GN1171" t="s">
        <v>37786</v>
      </c>
      <c r="GO1171" t="s">
        <v>36973</v>
      </c>
      <c r="GP1171" t="s">
        <v>37799</v>
      </c>
      <c r="GQ1171" t="s">
        <v>37010</v>
      </c>
      <c r="GR1171" t="s">
        <v>37404</v>
      </c>
      <c r="GT1171" t="s">
        <v>37011</v>
      </c>
      <c r="GU1171">
        <f t="shared" si="135"/>
        <v>17.5</v>
      </c>
      <c r="GV1171">
        <f t="shared" si="136"/>
        <v>17.5</v>
      </c>
      <c r="GX1171">
        <v>14</v>
      </c>
      <c r="GY1171" t="s">
        <v>37012</v>
      </c>
      <c r="HA1171" t="s">
        <v>37013</v>
      </c>
      <c r="HE1171">
        <v>13.99</v>
      </c>
    </row>
    <row r="1172" spans="1:213">
      <c r="A1172" t="s">
        <v>29123</v>
      </c>
      <c r="B1172" t="s">
        <v>36962</v>
      </c>
      <c r="C1172" t="s">
        <v>36963</v>
      </c>
      <c r="D1172" t="s">
        <v>21412</v>
      </c>
      <c r="E1172">
        <v>1</v>
      </c>
      <c r="F1172" t="s">
        <v>36964</v>
      </c>
      <c r="G1172" t="s">
        <v>38</v>
      </c>
      <c r="H1172" t="s">
        <v>37320</v>
      </c>
      <c r="I1172" t="s">
        <v>34212</v>
      </c>
      <c r="J1172" t="s">
        <v>33297</v>
      </c>
      <c r="K1172" t="s">
        <v>21308</v>
      </c>
      <c r="L1172" t="s">
        <v>33298</v>
      </c>
      <c r="M1172" t="s">
        <v>33343</v>
      </c>
      <c r="N1172" t="s">
        <v>21360</v>
      </c>
      <c r="O1172" t="s">
        <v>33344</v>
      </c>
      <c r="P1172" t="s">
        <v>21282</v>
      </c>
      <c r="Q1172" t="s">
        <v>33300</v>
      </c>
      <c r="T1172" t="s">
        <v>33349</v>
      </c>
      <c r="U1172" t="s">
        <v>37776</v>
      </c>
      <c r="V1172" t="s">
        <v>34104</v>
      </c>
      <c r="W1172" t="s">
        <v>36967</v>
      </c>
      <c r="X1172" t="s">
        <v>37403</v>
      </c>
      <c r="Y1172" t="s">
        <v>37404</v>
      </c>
      <c r="Z1172">
        <v>300</v>
      </c>
      <c r="AA1172">
        <v>271</v>
      </c>
      <c r="AB1172" t="s">
        <v>37056</v>
      </c>
      <c r="AC1172" t="s">
        <v>36990</v>
      </c>
      <c r="AD1172" t="s">
        <v>36971</v>
      </c>
      <c r="AE1172" t="s">
        <v>36972</v>
      </c>
      <c r="AF1172" t="s">
        <v>36973</v>
      </c>
      <c r="AH1172" t="s">
        <v>37757</v>
      </c>
      <c r="AJ1172" t="s">
        <v>36967</v>
      </c>
      <c r="AK1172" t="s">
        <v>33383</v>
      </c>
      <c r="AL1172" t="s">
        <v>34192</v>
      </c>
      <c r="AM1172" t="s">
        <v>37898</v>
      </c>
      <c r="AN1172" t="s">
        <v>37800</v>
      </c>
      <c r="AQ1172" t="s">
        <v>37800</v>
      </c>
      <c r="AR1172" t="s">
        <v>34353</v>
      </c>
      <c r="AV1172" t="s">
        <v>37135</v>
      </c>
      <c r="AX1172" t="s">
        <v>37135</v>
      </c>
      <c r="AY1172" t="s">
        <v>37058</v>
      </c>
      <c r="BA1172" t="s">
        <v>37059</v>
      </c>
      <c r="BB1172">
        <v>48</v>
      </c>
      <c r="BC1172" t="s">
        <v>37060</v>
      </c>
      <c r="BD1172" t="s">
        <v>34261</v>
      </c>
      <c r="BE1172" t="s">
        <v>36993</v>
      </c>
      <c r="BF1172">
        <v>0.2</v>
      </c>
      <c r="BG1172" t="str">
        <f>_xlfn.TEXTJOIN("-",TRUE,V1172,AL1172,I1172,BD1172,AR1172)</f>
        <v>AG-BX-CE-D5-EI</v>
      </c>
      <c r="BH1172" t="s">
        <v>37530</v>
      </c>
      <c r="BI1172" t="s">
        <v>38132</v>
      </c>
      <c r="BJ1172" t="s">
        <v>37905</v>
      </c>
      <c r="BK1172" cm="1">
        <f t="array" ref="BK1172">IF(LEN(TRIM(BG1172))=0,"",SUMPRODUCT(--(LEN(TRIM($BG$5:BG1172))&gt;0)))</f>
        <v>1149</v>
      </c>
      <c r="BL1172" t="str">
        <f>IF(BK1172&lt;&gt;"",_xlfn.BASE(BK1172,36,10),"")</f>
        <v>00000000VX</v>
      </c>
      <c r="BM1172" t="str">
        <f>IF(BL1172&lt;&gt;"","*"&amp;BL1172&amp;"*","")</f>
        <v>*00000000VX*</v>
      </c>
      <c r="BN1172" t="s">
        <v>37427</v>
      </c>
      <c r="BO1172" t="str">
        <f>_xlfn.TEXTJOIN("-",TRUE,N1172,T1172)</f>
        <v>DAT004-M16</v>
      </c>
      <c r="CP1172" t="s">
        <v>37900</v>
      </c>
      <c r="CU1172">
        <v>16.989999999999998</v>
      </c>
      <c r="DT1172" t="s">
        <v>37026</v>
      </c>
      <c r="EC1172" s="7">
        <f t="shared" si="134"/>
        <v>21.237499999999997</v>
      </c>
      <c r="EN1172" t="s">
        <v>36995</v>
      </c>
      <c r="EO1172">
        <v>1731138031</v>
      </c>
      <c r="EP1172" t="s">
        <v>37403</v>
      </c>
      <c r="EQ1172" t="s">
        <v>36996</v>
      </c>
      <c r="ER1172" t="s">
        <v>36997</v>
      </c>
      <c r="ES1172" t="s">
        <v>36967</v>
      </c>
      <c r="ET1172" t="s">
        <v>37761</v>
      </c>
      <c r="EU1172" t="s">
        <v>36999</v>
      </c>
      <c r="FB1172" t="s">
        <v>35377</v>
      </c>
      <c r="FC1172" t="s">
        <v>37782</v>
      </c>
      <c r="FD1172" t="s">
        <v>37800</v>
      </c>
      <c r="FF1172" t="s">
        <v>36990</v>
      </c>
      <c r="FG1172" t="s">
        <v>36990</v>
      </c>
      <c r="FH1172" t="s">
        <v>37900</v>
      </c>
      <c r="FI1172" t="s">
        <v>37762</v>
      </c>
      <c r="FJ1172" t="s">
        <v>37763</v>
      </c>
      <c r="FK1172" t="s">
        <v>37764</v>
      </c>
      <c r="FL1172" t="s">
        <v>37765</v>
      </c>
      <c r="FM1172" t="s">
        <v>37766</v>
      </c>
      <c r="FN1172" t="s">
        <v>37767</v>
      </c>
      <c r="FO1172" t="s">
        <v>37768</v>
      </c>
      <c r="FP1172" t="s">
        <v>37769</v>
      </c>
      <c r="FQ1172" t="s">
        <v>37028</v>
      </c>
      <c r="FR1172" t="s">
        <v>37008</v>
      </c>
      <c r="FS1172" t="s">
        <v>37009</v>
      </c>
      <c r="FT1172" t="s">
        <v>33383</v>
      </c>
      <c r="FU1172" t="s">
        <v>33383</v>
      </c>
      <c r="FV1172" t="s">
        <v>37800</v>
      </c>
      <c r="FW1172" t="s">
        <v>37030</v>
      </c>
      <c r="FX1172" t="s">
        <v>37031</v>
      </c>
      <c r="FY1172" t="s">
        <v>36971</v>
      </c>
      <c r="FZ1172" t="s">
        <v>36990</v>
      </c>
      <c r="GA1172" t="s">
        <v>37783</v>
      </c>
      <c r="GB1172" t="s">
        <v>37403</v>
      </c>
      <c r="GC1172" t="s">
        <v>37032</v>
      </c>
      <c r="GD1172" t="s">
        <v>37033</v>
      </c>
      <c r="GE1172" t="s">
        <v>37770</v>
      </c>
      <c r="GF1172" t="s">
        <v>37771</v>
      </c>
      <c r="GG1172" t="s">
        <v>37772</v>
      </c>
      <c r="GH1172" t="s">
        <v>37773</v>
      </c>
      <c r="GI1172" t="s">
        <v>37774</v>
      </c>
      <c r="GJ1172" t="s">
        <v>37034</v>
      </c>
      <c r="GK1172" t="s">
        <v>37035</v>
      </c>
      <c r="GL1172" t="s">
        <v>37784</v>
      </c>
      <c r="GM1172" t="s">
        <v>37785</v>
      </c>
      <c r="GN1172" t="s">
        <v>37786</v>
      </c>
      <c r="GO1172" t="s">
        <v>36973</v>
      </c>
      <c r="GP1172" t="s">
        <v>37800</v>
      </c>
      <c r="GQ1172" t="s">
        <v>37010</v>
      </c>
      <c r="GR1172" t="s">
        <v>37404</v>
      </c>
      <c r="GT1172" t="s">
        <v>37011</v>
      </c>
      <c r="GU1172">
        <f t="shared" si="135"/>
        <v>21.25</v>
      </c>
      <c r="GV1172">
        <f t="shared" si="136"/>
        <v>21.25</v>
      </c>
      <c r="GX1172">
        <v>17</v>
      </c>
      <c r="GY1172" t="s">
        <v>37012</v>
      </c>
      <c r="HA1172" t="s">
        <v>37013</v>
      </c>
      <c r="HE1172">
        <v>16.989999999999998</v>
      </c>
    </row>
    <row r="1173" spans="1:213">
      <c r="A1173" t="s">
        <v>29123</v>
      </c>
      <c r="B1173" t="s">
        <v>36962</v>
      </c>
      <c r="C1173" t="s">
        <v>36963</v>
      </c>
      <c r="D1173" t="s">
        <v>21412</v>
      </c>
      <c r="E1173">
        <v>1</v>
      </c>
      <c r="F1173" t="s">
        <v>36964</v>
      </c>
      <c r="G1173" t="s">
        <v>38</v>
      </c>
      <c r="H1173" t="s">
        <v>37320</v>
      </c>
      <c r="I1173" t="s">
        <v>34212</v>
      </c>
      <c r="J1173" t="s">
        <v>33297</v>
      </c>
      <c r="K1173" t="s">
        <v>21308</v>
      </c>
      <c r="L1173" t="s">
        <v>33298</v>
      </c>
      <c r="M1173" t="s">
        <v>33343</v>
      </c>
      <c r="N1173" t="s">
        <v>21360</v>
      </c>
      <c r="O1173" t="s">
        <v>33344</v>
      </c>
      <c r="P1173" t="s">
        <v>21282</v>
      </c>
      <c r="Q1173" t="s">
        <v>33300</v>
      </c>
      <c r="T1173" t="s">
        <v>33349</v>
      </c>
      <c r="U1173" t="s">
        <v>37776</v>
      </c>
      <c r="V1173" t="s">
        <v>34104</v>
      </c>
      <c r="W1173" t="s">
        <v>36967</v>
      </c>
      <c r="X1173" t="s">
        <v>37403</v>
      </c>
      <c r="Y1173" t="s">
        <v>37404</v>
      </c>
      <c r="Z1173">
        <v>300</v>
      </c>
      <c r="AA1173">
        <v>279</v>
      </c>
      <c r="AB1173" t="s">
        <v>37056</v>
      </c>
      <c r="AC1173" t="s">
        <v>36990</v>
      </c>
      <c r="AD1173" t="s">
        <v>36971</v>
      </c>
      <c r="AE1173" t="s">
        <v>36972</v>
      </c>
      <c r="AF1173" t="s">
        <v>36973</v>
      </c>
      <c r="AH1173" t="s">
        <v>37757</v>
      </c>
      <c r="AJ1173" t="s">
        <v>36967</v>
      </c>
      <c r="AK1173" t="s">
        <v>33383</v>
      </c>
      <c r="AL1173" t="s">
        <v>34192</v>
      </c>
      <c r="AM1173" t="s">
        <v>37898</v>
      </c>
      <c r="AN1173" t="s">
        <v>21762</v>
      </c>
      <c r="AQ1173" t="s">
        <v>21762</v>
      </c>
      <c r="AR1173" t="s">
        <v>34355</v>
      </c>
      <c r="AV1173" t="s">
        <v>37135</v>
      </c>
      <c r="AX1173" t="s">
        <v>37135</v>
      </c>
      <c r="AY1173" t="s">
        <v>37058</v>
      </c>
      <c r="BA1173" t="s">
        <v>37059</v>
      </c>
      <c r="BB1173">
        <v>48</v>
      </c>
      <c r="BC1173" t="s">
        <v>37060</v>
      </c>
      <c r="BD1173" t="s">
        <v>34261</v>
      </c>
      <c r="BE1173" t="s">
        <v>36993</v>
      </c>
      <c r="BF1173">
        <v>0.2</v>
      </c>
      <c r="BG1173" t="str">
        <f>_xlfn.TEXTJOIN("-",TRUE,V1173,AL1173,I1173,BD1173,AR1173)</f>
        <v>AG-BX-CE-D5-EJ</v>
      </c>
      <c r="BH1173" t="s">
        <v>37532</v>
      </c>
      <c r="BI1173" t="s">
        <v>38133</v>
      </c>
      <c r="BJ1173" t="s">
        <v>37906</v>
      </c>
      <c r="BK1173" cm="1">
        <f t="array" ref="BK1173">IF(LEN(TRIM(BG1173))=0,"",SUMPRODUCT(--(LEN(TRIM($BG$5:BG1173))&gt;0)))</f>
        <v>1150</v>
      </c>
      <c r="BL1173" t="str">
        <f>IF(BK1173&lt;&gt;"",_xlfn.BASE(BK1173,36,10),"")</f>
        <v>00000000VY</v>
      </c>
      <c r="BM1173" t="str">
        <f>IF(BL1173&lt;&gt;"","*"&amp;BL1173&amp;"*","")</f>
        <v>*00000000VY*</v>
      </c>
      <c r="BN1173" t="s">
        <v>37432</v>
      </c>
      <c r="BO1173" t="str">
        <f>_xlfn.TEXTJOIN("-",TRUE,N1173,T1173)</f>
        <v>DAT004-M16</v>
      </c>
      <c r="CP1173" t="s">
        <v>37900</v>
      </c>
      <c r="CU1173">
        <v>16.989999999999998</v>
      </c>
      <c r="DT1173" t="s">
        <v>37026</v>
      </c>
      <c r="EC1173" s="7">
        <f t="shared" si="134"/>
        <v>21.237499999999997</v>
      </c>
      <c r="EN1173" t="s">
        <v>36995</v>
      </c>
      <c r="EO1173">
        <v>1731138031</v>
      </c>
      <c r="EP1173" t="s">
        <v>37403</v>
      </c>
      <c r="EQ1173" t="s">
        <v>36996</v>
      </c>
      <c r="ER1173" t="s">
        <v>36997</v>
      </c>
      <c r="ES1173" t="s">
        <v>36967</v>
      </c>
      <c r="ET1173" t="s">
        <v>37761</v>
      </c>
      <c r="EU1173" t="s">
        <v>36999</v>
      </c>
      <c r="FB1173" t="s">
        <v>35377</v>
      </c>
      <c r="FC1173" t="s">
        <v>37782</v>
      </c>
      <c r="FD1173" t="s">
        <v>21762</v>
      </c>
      <c r="FF1173" t="s">
        <v>36990</v>
      </c>
      <c r="FG1173" t="s">
        <v>36990</v>
      </c>
      <c r="FH1173" t="s">
        <v>37900</v>
      </c>
      <c r="FI1173" t="s">
        <v>37762</v>
      </c>
      <c r="FJ1173" t="s">
        <v>37763</v>
      </c>
      <c r="FK1173" t="s">
        <v>37764</v>
      </c>
      <c r="FL1173" t="s">
        <v>37765</v>
      </c>
      <c r="FM1173" t="s">
        <v>37766</v>
      </c>
      <c r="FN1173" t="s">
        <v>37767</v>
      </c>
      <c r="FO1173" t="s">
        <v>37768</v>
      </c>
      <c r="FP1173" t="s">
        <v>37769</v>
      </c>
      <c r="FQ1173" t="s">
        <v>37028</v>
      </c>
      <c r="FR1173" t="s">
        <v>37008</v>
      </c>
      <c r="FS1173" t="s">
        <v>37009</v>
      </c>
      <c r="FT1173" t="s">
        <v>33383</v>
      </c>
      <c r="FU1173" t="s">
        <v>33383</v>
      </c>
      <c r="FV1173" t="s">
        <v>21762</v>
      </c>
      <c r="FW1173" t="s">
        <v>37030</v>
      </c>
      <c r="FX1173" t="s">
        <v>37031</v>
      </c>
      <c r="FY1173" t="s">
        <v>36971</v>
      </c>
      <c r="FZ1173" t="s">
        <v>36990</v>
      </c>
      <c r="GA1173" t="s">
        <v>37783</v>
      </c>
      <c r="GB1173" t="s">
        <v>37403</v>
      </c>
      <c r="GC1173" t="s">
        <v>37032</v>
      </c>
      <c r="GD1173" t="s">
        <v>37033</v>
      </c>
      <c r="GE1173" t="s">
        <v>37770</v>
      </c>
      <c r="GF1173" t="s">
        <v>37771</v>
      </c>
      <c r="GG1173" t="s">
        <v>37772</v>
      </c>
      <c r="GH1173" t="s">
        <v>37773</v>
      </c>
      <c r="GI1173" t="s">
        <v>37774</v>
      </c>
      <c r="GJ1173" t="s">
        <v>37034</v>
      </c>
      <c r="GK1173" t="s">
        <v>37035</v>
      </c>
      <c r="GL1173" t="s">
        <v>37784</v>
      </c>
      <c r="GM1173" t="s">
        <v>37785</v>
      </c>
      <c r="GN1173" t="s">
        <v>37786</v>
      </c>
      <c r="GO1173" t="s">
        <v>36973</v>
      </c>
      <c r="GP1173" t="s">
        <v>21762</v>
      </c>
      <c r="GQ1173" t="s">
        <v>37010</v>
      </c>
      <c r="GR1173" t="s">
        <v>37404</v>
      </c>
      <c r="GT1173" t="s">
        <v>37011</v>
      </c>
      <c r="GU1173">
        <f t="shared" si="135"/>
        <v>21.25</v>
      </c>
      <c r="GV1173">
        <f t="shared" si="136"/>
        <v>21.25</v>
      </c>
      <c r="GX1173">
        <v>17</v>
      </c>
      <c r="GY1173" t="s">
        <v>37012</v>
      </c>
      <c r="HA1173" t="s">
        <v>37013</v>
      </c>
      <c r="HE1173">
        <v>16.989999999999998</v>
      </c>
    </row>
    <row r="1174" spans="1:213">
      <c r="A1174" t="s">
        <v>29123</v>
      </c>
      <c r="B1174" t="s">
        <v>36962</v>
      </c>
      <c r="C1174" t="s">
        <v>36963</v>
      </c>
      <c r="D1174" t="s">
        <v>21412</v>
      </c>
      <c r="E1174">
        <v>1</v>
      </c>
      <c r="F1174" t="s">
        <v>36964</v>
      </c>
      <c r="G1174" t="s">
        <v>38</v>
      </c>
      <c r="H1174" t="s">
        <v>37320</v>
      </c>
      <c r="I1174" t="s">
        <v>34212</v>
      </c>
      <c r="J1174" t="s">
        <v>33297</v>
      </c>
      <c r="K1174" t="s">
        <v>21308</v>
      </c>
      <c r="L1174" t="s">
        <v>33298</v>
      </c>
      <c r="M1174" t="s">
        <v>33343</v>
      </c>
      <c r="N1174" t="s">
        <v>21360</v>
      </c>
      <c r="O1174" t="s">
        <v>33344</v>
      </c>
      <c r="P1174" t="s">
        <v>21282</v>
      </c>
      <c r="Q1174" t="s">
        <v>33300</v>
      </c>
      <c r="T1174" t="s">
        <v>33349</v>
      </c>
      <c r="U1174" t="s">
        <v>37776</v>
      </c>
      <c r="V1174" t="s">
        <v>34104</v>
      </c>
      <c r="W1174" t="s">
        <v>36967</v>
      </c>
      <c r="X1174" t="s">
        <v>37403</v>
      </c>
      <c r="Y1174" t="s">
        <v>37404</v>
      </c>
      <c r="Z1174">
        <v>400</v>
      </c>
      <c r="AA1174">
        <v>359</v>
      </c>
      <c r="AB1174" t="s">
        <v>37056</v>
      </c>
      <c r="AC1174" t="s">
        <v>36990</v>
      </c>
      <c r="AD1174" t="s">
        <v>36971</v>
      </c>
      <c r="AE1174" t="s">
        <v>36972</v>
      </c>
      <c r="AF1174" t="s">
        <v>36973</v>
      </c>
      <c r="AH1174" t="s">
        <v>37757</v>
      </c>
      <c r="AJ1174" t="s">
        <v>36967</v>
      </c>
      <c r="AK1174" t="s">
        <v>33383</v>
      </c>
      <c r="AL1174" t="s">
        <v>34192</v>
      </c>
      <c r="AM1174" t="s">
        <v>37898</v>
      </c>
      <c r="AN1174" t="s">
        <v>21772</v>
      </c>
      <c r="AQ1174" t="s">
        <v>21772</v>
      </c>
      <c r="AR1174" t="s">
        <v>34357</v>
      </c>
      <c r="AV1174" t="s">
        <v>37135</v>
      </c>
      <c r="AX1174" t="s">
        <v>37135</v>
      </c>
      <c r="AY1174" t="s">
        <v>37058</v>
      </c>
      <c r="BA1174" t="s">
        <v>37059</v>
      </c>
      <c r="BB1174">
        <v>48</v>
      </c>
      <c r="BC1174" t="s">
        <v>37819</v>
      </c>
      <c r="BD1174" t="s">
        <v>34263</v>
      </c>
      <c r="BE1174" t="s">
        <v>36993</v>
      </c>
      <c r="BF1174">
        <v>0.2</v>
      </c>
      <c r="BG1174" t="str">
        <f>_xlfn.TEXTJOIN("-",TRUE,V1174,AL1174,I1174,BD1174,AR1174)</f>
        <v>AG-BX-CE-D6-EK</v>
      </c>
      <c r="BH1174" t="s">
        <v>37534</v>
      </c>
      <c r="BI1174" t="s">
        <v>38134</v>
      </c>
      <c r="BJ1174" t="s">
        <v>37907</v>
      </c>
      <c r="BK1174" cm="1">
        <f t="array" ref="BK1174">IF(LEN(TRIM(BG1174))=0,"",SUMPRODUCT(--(LEN(TRIM($BG$5:BG1174))&gt;0)))</f>
        <v>1151</v>
      </c>
      <c r="BL1174" t="str">
        <f>IF(BK1174&lt;&gt;"",_xlfn.BASE(BK1174,36,10),"")</f>
        <v>00000000VZ</v>
      </c>
      <c r="BM1174" t="str">
        <f>IF(BL1174&lt;&gt;"","*"&amp;BL1174&amp;"*","")</f>
        <v>*00000000VZ*</v>
      </c>
      <c r="BN1174" t="s">
        <v>37437</v>
      </c>
      <c r="BO1174" t="str">
        <f>_xlfn.TEXTJOIN("-",TRUE,N1174,T1174)</f>
        <v>DAT004-M16</v>
      </c>
      <c r="CP1174" t="s">
        <v>37900</v>
      </c>
      <c r="CU1174">
        <v>16.989999999999998</v>
      </c>
      <c r="DT1174" t="s">
        <v>37026</v>
      </c>
      <c r="EC1174" s="7">
        <f t="shared" si="134"/>
        <v>21.237499999999997</v>
      </c>
      <c r="EN1174" t="s">
        <v>36995</v>
      </c>
      <c r="EO1174">
        <v>1731138031</v>
      </c>
      <c r="EP1174" t="s">
        <v>37403</v>
      </c>
      <c r="EQ1174" t="s">
        <v>36996</v>
      </c>
      <c r="ER1174" t="s">
        <v>36997</v>
      </c>
      <c r="ES1174" t="s">
        <v>36967</v>
      </c>
      <c r="ET1174" t="s">
        <v>37761</v>
      </c>
      <c r="EU1174" t="s">
        <v>36999</v>
      </c>
      <c r="FB1174" t="s">
        <v>35377</v>
      </c>
      <c r="FC1174" t="s">
        <v>37782</v>
      </c>
      <c r="FD1174" t="s">
        <v>21772</v>
      </c>
      <c r="FF1174" t="s">
        <v>36990</v>
      </c>
      <c r="FG1174" t="s">
        <v>36990</v>
      </c>
      <c r="FH1174" t="s">
        <v>37900</v>
      </c>
      <c r="FI1174" t="s">
        <v>37762</v>
      </c>
      <c r="FJ1174" t="s">
        <v>37763</v>
      </c>
      <c r="FK1174" t="s">
        <v>37764</v>
      </c>
      <c r="FL1174" t="s">
        <v>37765</v>
      </c>
      <c r="FM1174" t="s">
        <v>37766</v>
      </c>
      <c r="FN1174" t="s">
        <v>37767</v>
      </c>
      <c r="FO1174" t="s">
        <v>37768</v>
      </c>
      <c r="FP1174" t="s">
        <v>37769</v>
      </c>
      <c r="FQ1174" t="s">
        <v>37028</v>
      </c>
      <c r="FR1174" t="s">
        <v>37008</v>
      </c>
      <c r="FS1174" t="s">
        <v>37009</v>
      </c>
      <c r="FT1174" t="s">
        <v>33383</v>
      </c>
      <c r="FU1174" t="s">
        <v>33383</v>
      </c>
      <c r="FV1174" t="s">
        <v>21772</v>
      </c>
      <c r="FW1174" t="s">
        <v>37030</v>
      </c>
      <c r="FX1174" t="s">
        <v>37031</v>
      </c>
      <c r="FY1174" t="s">
        <v>36971</v>
      </c>
      <c r="FZ1174" t="s">
        <v>36990</v>
      </c>
      <c r="GA1174" t="s">
        <v>37783</v>
      </c>
      <c r="GB1174" t="s">
        <v>37403</v>
      </c>
      <c r="GC1174" t="s">
        <v>37032</v>
      </c>
      <c r="GD1174" t="s">
        <v>37033</v>
      </c>
      <c r="GE1174" t="s">
        <v>37770</v>
      </c>
      <c r="GF1174" t="s">
        <v>37771</v>
      </c>
      <c r="GG1174" t="s">
        <v>37772</v>
      </c>
      <c r="GH1174" t="s">
        <v>37773</v>
      </c>
      <c r="GI1174" t="s">
        <v>37774</v>
      </c>
      <c r="GJ1174" t="s">
        <v>37034</v>
      </c>
      <c r="GK1174" t="s">
        <v>37035</v>
      </c>
      <c r="GL1174" t="s">
        <v>37784</v>
      </c>
      <c r="GM1174" t="s">
        <v>37785</v>
      </c>
      <c r="GN1174" t="s">
        <v>37786</v>
      </c>
      <c r="GO1174" t="s">
        <v>36973</v>
      </c>
      <c r="GP1174" t="s">
        <v>21772</v>
      </c>
      <c r="GQ1174" t="s">
        <v>37010</v>
      </c>
      <c r="GR1174" t="s">
        <v>37404</v>
      </c>
      <c r="GT1174" t="s">
        <v>37011</v>
      </c>
      <c r="GU1174">
        <f t="shared" si="135"/>
        <v>21.25</v>
      </c>
      <c r="GV1174">
        <f t="shared" si="136"/>
        <v>21.25</v>
      </c>
      <c r="GX1174">
        <v>17</v>
      </c>
      <c r="GY1174" t="s">
        <v>37012</v>
      </c>
      <c r="HA1174" t="s">
        <v>37013</v>
      </c>
      <c r="HE1174">
        <v>16.989999999999998</v>
      </c>
    </row>
    <row r="1175" spans="1:213">
      <c r="A1175" t="s">
        <v>29123</v>
      </c>
      <c r="B1175" t="s">
        <v>36962</v>
      </c>
      <c r="C1175" t="s">
        <v>36963</v>
      </c>
      <c r="D1175" t="s">
        <v>21412</v>
      </c>
      <c r="E1175">
        <v>1</v>
      </c>
      <c r="F1175" t="s">
        <v>36964</v>
      </c>
      <c r="G1175" t="s">
        <v>38</v>
      </c>
      <c r="H1175" t="s">
        <v>37320</v>
      </c>
      <c r="I1175" t="s">
        <v>34212</v>
      </c>
      <c r="J1175" t="s">
        <v>33297</v>
      </c>
      <c r="K1175" t="s">
        <v>21308</v>
      </c>
      <c r="L1175" t="s">
        <v>33298</v>
      </c>
      <c r="M1175" t="s">
        <v>33343</v>
      </c>
      <c r="N1175" t="s">
        <v>21360</v>
      </c>
      <c r="O1175" t="s">
        <v>33344</v>
      </c>
      <c r="P1175" t="s">
        <v>21282</v>
      </c>
      <c r="Q1175" t="s">
        <v>33300</v>
      </c>
      <c r="T1175" t="s">
        <v>33349</v>
      </c>
      <c r="U1175" t="s">
        <v>37776</v>
      </c>
      <c r="V1175" t="s">
        <v>34104</v>
      </c>
      <c r="W1175" t="s">
        <v>36967</v>
      </c>
      <c r="X1175" t="s">
        <v>36968</v>
      </c>
      <c r="Y1175" t="s">
        <v>36969</v>
      </c>
      <c r="Z1175">
        <v>200</v>
      </c>
      <c r="AA1175">
        <v>171</v>
      </c>
      <c r="AB1175" t="s">
        <v>37018</v>
      </c>
      <c r="AC1175" t="s">
        <v>36990</v>
      </c>
      <c r="AD1175" t="s">
        <v>36971</v>
      </c>
      <c r="AE1175" t="s">
        <v>36972</v>
      </c>
      <c r="AF1175" t="s">
        <v>36973</v>
      </c>
      <c r="AH1175" t="s">
        <v>37757</v>
      </c>
      <c r="AJ1175" t="s">
        <v>36967</v>
      </c>
      <c r="AK1175" t="s">
        <v>33410</v>
      </c>
      <c r="AL1175" t="s">
        <v>217</v>
      </c>
      <c r="AM1175" t="s">
        <v>37777</v>
      </c>
      <c r="AN1175" t="s">
        <v>28824</v>
      </c>
      <c r="AQ1175" t="s">
        <v>28824</v>
      </c>
      <c r="AR1175" t="s">
        <v>34343</v>
      </c>
      <c r="AW1175" t="s">
        <v>37135</v>
      </c>
      <c r="AX1175" t="s">
        <v>37135</v>
      </c>
      <c r="AY1175" t="s">
        <v>37021</v>
      </c>
      <c r="BA1175" t="s">
        <v>353</v>
      </c>
      <c r="BB1175">
        <v>48</v>
      </c>
      <c r="BC1175" t="s">
        <v>37022</v>
      </c>
      <c r="BD1175" t="s">
        <v>28739</v>
      </c>
      <c r="BE1175" t="s">
        <v>36993</v>
      </c>
      <c r="BF1175">
        <v>0.2</v>
      </c>
      <c r="BG1175" t="str">
        <f>_xlfn.TEXTJOIN("-",TRUE,V1175,AL1175,I1175,BD1175,AR1175)</f>
        <v>AG-B16-CE-D3-ED</v>
      </c>
      <c r="BH1175" t="s">
        <v>38135</v>
      </c>
      <c r="BI1175" t="s">
        <v>38136</v>
      </c>
      <c r="BJ1175" t="s">
        <v>37910</v>
      </c>
      <c r="BK1175" cm="1">
        <f t="array" ref="BK1175">IF(LEN(TRIM(BG1175))=0,"",SUMPRODUCT(--(LEN(TRIM($BG$5:BG1175))&gt;0)))</f>
        <v>1152</v>
      </c>
      <c r="BL1175" t="str">
        <f>IF(BK1175&lt;&gt;"",_xlfn.BASE(BK1175,36,10),"")</f>
        <v>00000000W0</v>
      </c>
      <c r="BM1175" t="str">
        <f>IF(BL1175&lt;&gt;"","*"&amp;BL1175&amp;"*","")</f>
        <v>*00000000W0*</v>
      </c>
      <c r="BN1175" t="s">
        <v>37908</v>
      </c>
      <c r="BO1175" t="str">
        <f>_xlfn.TEXTJOIN("-",TRUE,N1175,T1175)</f>
        <v>DAT004-M16</v>
      </c>
      <c r="CP1175" t="s">
        <v>37911</v>
      </c>
      <c r="CU1175">
        <v>13.99</v>
      </c>
      <c r="DT1175" t="s">
        <v>37026</v>
      </c>
      <c r="EC1175" s="7">
        <f t="shared" si="134"/>
        <v>17.487500000000001</v>
      </c>
      <c r="EN1175" t="s">
        <v>36995</v>
      </c>
      <c r="EO1175">
        <v>1731138031</v>
      </c>
      <c r="EP1175" t="s">
        <v>36968</v>
      </c>
      <c r="EQ1175" t="s">
        <v>36996</v>
      </c>
      <c r="ER1175" t="s">
        <v>36997</v>
      </c>
      <c r="ES1175" t="s">
        <v>36967</v>
      </c>
      <c r="ET1175" t="s">
        <v>37761</v>
      </c>
      <c r="EU1175" t="s">
        <v>36999</v>
      </c>
      <c r="FB1175" t="s">
        <v>35377</v>
      </c>
      <c r="FC1175" t="s">
        <v>37782</v>
      </c>
      <c r="FD1175" t="s">
        <v>28824</v>
      </c>
      <c r="FF1175" t="s">
        <v>36990</v>
      </c>
      <c r="FG1175" t="s">
        <v>36990</v>
      </c>
      <c r="FH1175" t="s">
        <v>37911</v>
      </c>
      <c r="FI1175" t="s">
        <v>37762</v>
      </c>
      <c r="FJ1175" t="s">
        <v>37763</v>
      </c>
      <c r="FK1175" t="s">
        <v>37764</v>
      </c>
      <c r="FL1175" t="s">
        <v>37765</v>
      </c>
      <c r="FM1175" t="s">
        <v>37766</v>
      </c>
      <c r="FN1175" t="s">
        <v>37767</v>
      </c>
      <c r="FO1175" t="s">
        <v>37768</v>
      </c>
      <c r="FP1175" t="s">
        <v>37769</v>
      </c>
      <c r="FQ1175" t="s">
        <v>37028</v>
      </c>
      <c r="FR1175" t="s">
        <v>37008</v>
      </c>
      <c r="FS1175" t="s">
        <v>37009</v>
      </c>
      <c r="FT1175" t="s">
        <v>33410</v>
      </c>
      <c r="FU1175" t="s">
        <v>33410</v>
      </c>
      <c r="FV1175" t="s">
        <v>28824</v>
      </c>
      <c r="FW1175" t="s">
        <v>37030</v>
      </c>
      <c r="FX1175" t="s">
        <v>37031</v>
      </c>
      <c r="FY1175" t="s">
        <v>36971</v>
      </c>
      <c r="FZ1175" t="s">
        <v>36990</v>
      </c>
      <c r="GA1175" t="s">
        <v>37783</v>
      </c>
      <c r="GB1175" t="s">
        <v>36968</v>
      </c>
      <c r="GC1175" t="s">
        <v>37032</v>
      </c>
      <c r="GD1175" t="s">
        <v>37033</v>
      </c>
      <c r="GE1175" t="s">
        <v>37770</v>
      </c>
      <c r="GF1175" t="s">
        <v>37771</v>
      </c>
      <c r="GG1175" t="s">
        <v>37772</v>
      </c>
      <c r="GH1175" t="s">
        <v>37773</v>
      </c>
      <c r="GI1175" t="s">
        <v>37774</v>
      </c>
      <c r="GJ1175" t="s">
        <v>37034</v>
      </c>
      <c r="GK1175" t="s">
        <v>37035</v>
      </c>
      <c r="GL1175" t="s">
        <v>37784</v>
      </c>
      <c r="GM1175" t="s">
        <v>37785</v>
      </c>
      <c r="GN1175" t="s">
        <v>37786</v>
      </c>
      <c r="GO1175" t="s">
        <v>36973</v>
      </c>
      <c r="GP1175" t="s">
        <v>28824</v>
      </c>
      <c r="GQ1175" t="s">
        <v>37010</v>
      </c>
      <c r="GR1175" t="s">
        <v>36969</v>
      </c>
      <c r="GT1175" t="s">
        <v>37011</v>
      </c>
      <c r="GU1175">
        <f t="shared" si="135"/>
        <v>17.5</v>
      </c>
      <c r="GV1175">
        <f t="shared" si="136"/>
        <v>17.5</v>
      </c>
      <c r="GX1175">
        <v>14</v>
      </c>
      <c r="GY1175" t="s">
        <v>37012</v>
      </c>
      <c r="HA1175" t="s">
        <v>37013</v>
      </c>
      <c r="HE1175">
        <v>13.99</v>
      </c>
    </row>
    <row r="1176" spans="1:213">
      <c r="A1176" t="s">
        <v>29123</v>
      </c>
      <c r="B1176" t="s">
        <v>36962</v>
      </c>
      <c r="C1176" t="s">
        <v>36963</v>
      </c>
      <c r="D1176" t="s">
        <v>21412</v>
      </c>
      <c r="E1176">
        <v>1</v>
      </c>
      <c r="F1176" t="s">
        <v>36964</v>
      </c>
      <c r="G1176" t="s">
        <v>38</v>
      </c>
      <c r="H1176" t="s">
        <v>37320</v>
      </c>
      <c r="I1176" t="s">
        <v>34212</v>
      </c>
      <c r="J1176" t="s">
        <v>33297</v>
      </c>
      <c r="K1176" t="s">
        <v>21308</v>
      </c>
      <c r="L1176" t="s">
        <v>33298</v>
      </c>
      <c r="M1176" t="s">
        <v>33343</v>
      </c>
      <c r="N1176" t="s">
        <v>21360</v>
      </c>
      <c r="O1176" t="s">
        <v>33344</v>
      </c>
      <c r="P1176" t="s">
        <v>21282</v>
      </c>
      <c r="Q1176" t="s">
        <v>33300</v>
      </c>
      <c r="T1176" t="s">
        <v>33349</v>
      </c>
      <c r="U1176" t="s">
        <v>37776</v>
      </c>
      <c r="V1176" t="s">
        <v>34104</v>
      </c>
      <c r="W1176" t="s">
        <v>36967</v>
      </c>
      <c r="X1176" t="s">
        <v>36968</v>
      </c>
      <c r="Y1176" t="s">
        <v>36969</v>
      </c>
      <c r="Z1176">
        <v>200</v>
      </c>
      <c r="AA1176">
        <v>186</v>
      </c>
      <c r="AB1176" t="s">
        <v>37018</v>
      </c>
      <c r="AC1176" t="s">
        <v>36990</v>
      </c>
      <c r="AD1176" t="s">
        <v>36971</v>
      </c>
      <c r="AE1176" t="s">
        <v>36972</v>
      </c>
      <c r="AF1176" t="s">
        <v>36973</v>
      </c>
      <c r="AH1176" t="s">
        <v>37757</v>
      </c>
      <c r="AJ1176" t="s">
        <v>36967</v>
      </c>
      <c r="AK1176" t="s">
        <v>33410</v>
      </c>
      <c r="AL1176" t="s">
        <v>217</v>
      </c>
      <c r="AM1176" t="s">
        <v>37777</v>
      </c>
      <c r="AN1176" t="s">
        <v>28795</v>
      </c>
      <c r="AQ1176" t="s">
        <v>28795</v>
      </c>
      <c r="AR1176" t="s">
        <v>34345</v>
      </c>
      <c r="AW1176" t="s">
        <v>37135</v>
      </c>
      <c r="AX1176" t="s">
        <v>37135</v>
      </c>
      <c r="AY1176" t="s">
        <v>37021</v>
      </c>
      <c r="BA1176" t="s">
        <v>353</v>
      </c>
      <c r="BB1176">
        <v>48</v>
      </c>
      <c r="BC1176" t="s">
        <v>37022</v>
      </c>
      <c r="BD1176" t="s">
        <v>28739</v>
      </c>
      <c r="BE1176" t="s">
        <v>36993</v>
      </c>
      <c r="BF1176">
        <v>0.2</v>
      </c>
      <c r="BG1176" t="str">
        <f>_xlfn.TEXTJOIN("-",TRUE,V1176,AL1176,I1176,BD1176,AR1176)</f>
        <v>AG-B16-CE-D3-EE</v>
      </c>
      <c r="BH1176" t="s">
        <v>38137</v>
      </c>
      <c r="BI1176" t="s">
        <v>38138</v>
      </c>
      <c r="BJ1176" t="s">
        <v>37914</v>
      </c>
      <c r="BK1176" cm="1">
        <f t="array" ref="BK1176">IF(LEN(TRIM(BG1176))=0,"",SUMPRODUCT(--(LEN(TRIM($BG$5:BG1176))&gt;0)))</f>
        <v>1153</v>
      </c>
      <c r="BL1176" t="str">
        <f>IF(BK1176&lt;&gt;"",_xlfn.BASE(BK1176,36,10),"")</f>
        <v>00000000W1</v>
      </c>
      <c r="BM1176" t="str">
        <f>IF(BL1176&lt;&gt;"","*"&amp;BL1176&amp;"*","")</f>
        <v>*00000000W1*</v>
      </c>
      <c r="BN1176" t="s">
        <v>37912</v>
      </c>
      <c r="BO1176" t="str">
        <f>_xlfn.TEXTJOIN("-",TRUE,N1176,T1176)</f>
        <v>DAT004-M16</v>
      </c>
      <c r="CP1176" t="s">
        <v>37911</v>
      </c>
      <c r="CU1176">
        <v>13.99</v>
      </c>
      <c r="DT1176" t="s">
        <v>37026</v>
      </c>
      <c r="EC1176" s="7">
        <f t="shared" si="134"/>
        <v>17.487500000000001</v>
      </c>
      <c r="EN1176" t="s">
        <v>36995</v>
      </c>
      <c r="EO1176">
        <v>1731138031</v>
      </c>
      <c r="EP1176" t="s">
        <v>36968</v>
      </c>
      <c r="EQ1176" t="s">
        <v>36996</v>
      </c>
      <c r="ER1176" t="s">
        <v>36997</v>
      </c>
      <c r="ES1176" t="s">
        <v>36967</v>
      </c>
      <c r="ET1176" t="s">
        <v>37761</v>
      </c>
      <c r="EU1176" t="s">
        <v>36999</v>
      </c>
      <c r="FB1176" t="s">
        <v>35377</v>
      </c>
      <c r="FC1176" t="s">
        <v>37782</v>
      </c>
      <c r="FD1176" t="s">
        <v>28795</v>
      </c>
      <c r="FF1176" t="s">
        <v>36990</v>
      </c>
      <c r="FG1176" t="s">
        <v>36990</v>
      </c>
      <c r="FH1176" t="s">
        <v>37911</v>
      </c>
      <c r="FI1176" t="s">
        <v>37762</v>
      </c>
      <c r="FJ1176" t="s">
        <v>37763</v>
      </c>
      <c r="FK1176" t="s">
        <v>37764</v>
      </c>
      <c r="FL1176" t="s">
        <v>37765</v>
      </c>
      <c r="FM1176" t="s">
        <v>37766</v>
      </c>
      <c r="FN1176" t="s">
        <v>37767</v>
      </c>
      <c r="FO1176" t="s">
        <v>37768</v>
      </c>
      <c r="FP1176" t="s">
        <v>37769</v>
      </c>
      <c r="FQ1176" t="s">
        <v>37028</v>
      </c>
      <c r="FR1176" t="s">
        <v>37008</v>
      </c>
      <c r="FS1176" t="s">
        <v>37009</v>
      </c>
      <c r="FT1176" t="s">
        <v>33410</v>
      </c>
      <c r="FU1176" t="s">
        <v>33410</v>
      </c>
      <c r="FV1176" t="s">
        <v>28795</v>
      </c>
      <c r="FW1176" t="s">
        <v>37030</v>
      </c>
      <c r="FX1176" t="s">
        <v>37031</v>
      </c>
      <c r="FY1176" t="s">
        <v>36971</v>
      </c>
      <c r="FZ1176" t="s">
        <v>36990</v>
      </c>
      <c r="GA1176" t="s">
        <v>37783</v>
      </c>
      <c r="GB1176" t="s">
        <v>36968</v>
      </c>
      <c r="GC1176" t="s">
        <v>37032</v>
      </c>
      <c r="GD1176" t="s">
        <v>37033</v>
      </c>
      <c r="GE1176" t="s">
        <v>37770</v>
      </c>
      <c r="GF1176" t="s">
        <v>37771</v>
      </c>
      <c r="GG1176" t="s">
        <v>37772</v>
      </c>
      <c r="GH1176" t="s">
        <v>37773</v>
      </c>
      <c r="GI1176" t="s">
        <v>37774</v>
      </c>
      <c r="GJ1176" t="s">
        <v>37034</v>
      </c>
      <c r="GK1176" t="s">
        <v>37035</v>
      </c>
      <c r="GL1176" t="s">
        <v>37784</v>
      </c>
      <c r="GM1176" t="s">
        <v>37785</v>
      </c>
      <c r="GN1176" t="s">
        <v>37786</v>
      </c>
      <c r="GO1176" t="s">
        <v>36973</v>
      </c>
      <c r="GP1176" t="s">
        <v>28795</v>
      </c>
      <c r="GQ1176" t="s">
        <v>37010</v>
      </c>
      <c r="GR1176" t="s">
        <v>36969</v>
      </c>
      <c r="GT1176" t="s">
        <v>37011</v>
      </c>
      <c r="GU1176">
        <f t="shared" si="135"/>
        <v>17.5</v>
      </c>
      <c r="GV1176">
        <f t="shared" si="136"/>
        <v>17.5</v>
      </c>
      <c r="GX1176">
        <v>14</v>
      </c>
      <c r="GY1176" t="s">
        <v>37012</v>
      </c>
      <c r="HA1176" t="s">
        <v>37013</v>
      </c>
      <c r="HE1176">
        <v>13.99</v>
      </c>
    </row>
    <row r="1177" spans="1:213">
      <c r="A1177" t="s">
        <v>29123</v>
      </c>
      <c r="B1177" t="s">
        <v>36962</v>
      </c>
      <c r="C1177" t="s">
        <v>36963</v>
      </c>
      <c r="D1177" t="s">
        <v>21412</v>
      </c>
      <c r="E1177">
        <v>1</v>
      </c>
      <c r="F1177" t="s">
        <v>36964</v>
      </c>
      <c r="G1177" t="s">
        <v>38</v>
      </c>
      <c r="H1177" t="s">
        <v>37320</v>
      </c>
      <c r="I1177" t="s">
        <v>34212</v>
      </c>
      <c r="J1177" t="s">
        <v>33297</v>
      </c>
      <c r="K1177" t="s">
        <v>21308</v>
      </c>
      <c r="L1177" t="s">
        <v>33298</v>
      </c>
      <c r="M1177" t="s">
        <v>33343</v>
      </c>
      <c r="N1177" t="s">
        <v>21360</v>
      </c>
      <c r="O1177" t="s">
        <v>33344</v>
      </c>
      <c r="P1177" t="s">
        <v>21282</v>
      </c>
      <c r="Q1177" t="s">
        <v>33300</v>
      </c>
      <c r="T1177" t="s">
        <v>33349</v>
      </c>
      <c r="U1177" t="s">
        <v>37776</v>
      </c>
      <c r="V1177" t="s">
        <v>34104</v>
      </c>
      <c r="W1177" t="s">
        <v>36967</v>
      </c>
      <c r="X1177" t="s">
        <v>36968</v>
      </c>
      <c r="Y1177" t="s">
        <v>36969</v>
      </c>
      <c r="Z1177">
        <v>200</v>
      </c>
      <c r="AA1177">
        <v>195</v>
      </c>
      <c r="AB1177" t="s">
        <v>37018</v>
      </c>
      <c r="AC1177" t="s">
        <v>36990</v>
      </c>
      <c r="AD1177" t="s">
        <v>36971</v>
      </c>
      <c r="AE1177" t="s">
        <v>36972</v>
      </c>
      <c r="AF1177" t="s">
        <v>36973</v>
      </c>
      <c r="AH1177" t="s">
        <v>37757</v>
      </c>
      <c r="AJ1177" t="s">
        <v>36967</v>
      </c>
      <c r="AK1177" t="s">
        <v>33410</v>
      </c>
      <c r="AL1177" t="s">
        <v>217</v>
      </c>
      <c r="AM1177" t="s">
        <v>37777</v>
      </c>
      <c r="AN1177" t="s">
        <v>28789</v>
      </c>
      <c r="AQ1177" t="s">
        <v>28789</v>
      </c>
      <c r="AR1177" t="s">
        <v>34347</v>
      </c>
      <c r="AW1177" t="s">
        <v>37135</v>
      </c>
      <c r="AX1177" t="s">
        <v>37135</v>
      </c>
      <c r="AY1177" t="s">
        <v>37021</v>
      </c>
      <c r="BA1177" t="s">
        <v>353</v>
      </c>
      <c r="BB1177">
        <v>48</v>
      </c>
      <c r="BC1177" t="s">
        <v>37022</v>
      </c>
      <c r="BD1177" t="s">
        <v>28739</v>
      </c>
      <c r="BE1177" t="s">
        <v>36993</v>
      </c>
      <c r="BF1177">
        <v>0.2</v>
      </c>
      <c r="BG1177" t="str">
        <f>_xlfn.TEXTJOIN("-",TRUE,V1177,AL1177,I1177,BD1177,AR1177)</f>
        <v>AG-B16-CE-D3-EF</v>
      </c>
      <c r="BH1177" t="s">
        <v>38139</v>
      </c>
      <c r="BI1177" t="s">
        <v>38140</v>
      </c>
      <c r="BJ1177" t="s">
        <v>37917</v>
      </c>
      <c r="BK1177" cm="1">
        <f t="array" ref="BK1177">IF(LEN(TRIM(BG1177))=0,"",SUMPRODUCT(--(LEN(TRIM($BG$5:BG1177))&gt;0)))</f>
        <v>1154</v>
      </c>
      <c r="BL1177" t="str">
        <f>IF(BK1177&lt;&gt;"",_xlfn.BASE(BK1177,36,10),"")</f>
        <v>00000000W2</v>
      </c>
      <c r="BM1177" t="str">
        <f>IF(BL1177&lt;&gt;"","*"&amp;BL1177&amp;"*","")</f>
        <v>*00000000W2*</v>
      </c>
      <c r="BN1177" t="s">
        <v>37915</v>
      </c>
      <c r="BO1177" t="str">
        <f>_xlfn.TEXTJOIN("-",TRUE,N1177,T1177)</f>
        <v>DAT004-M16</v>
      </c>
      <c r="CP1177" t="s">
        <v>37911</v>
      </c>
      <c r="CU1177">
        <v>13.99</v>
      </c>
      <c r="DT1177" t="s">
        <v>37026</v>
      </c>
      <c r="EC1177" s="7">
        <f t="shared" si="134"/>
        <v>17.487500000000001</v>
      </c>
      <c r="EN1177" t="s">
        <v>36995</v>
      </c>
      <c r="EO1177">
        <v>1731138031</v>
      </c>
      <c r="EP1177" t="s">
        <v>36968</v>
      </c>
      <c r="EQ1177" t="s">
        <v>36996</v>
      </c>
      <c r="ER1177" t="s">
        <v>36997</v>
      </c>
      <c r="ES1177" t="s">
        <v>36967</v>
      </c>
      <c r="ET1177" t="s">
        <v>37761</v>
      </c>
      <c r="EU1177" t="s">
        <v>36999</v>
      </c>
      <c r="FB1177" t="s">
        <v>35377</v>
      </c>
      <c r="FC1177" t="s">
        <v>37782</v>
      </c>
      <c r="FD1177" t="s">
        <v>28789</v>
      </c>
      <c r="FF1177" t="s">
        <v>36990</v>
      </c>
      <c r="FG1177" t="s">
        <v>36990</v>
      </c>
      <c r="FH1177" t="s">
        <v>37911</v>
      </c>
      <c r="FI1177" t="s">
        <v>37762</v>
      </c>
      <c r="FJ1177" t="s">
        <v>37763</v>
      </c>
      <c r="FK1177" t="s">
        <v>37764</v>
      </c>
      <c r="FL1177" t="s">
        <v>37765</v>
      </c>
      <c r="FM1177" t="s">
        <v>37766</v>
      </c>
      <c r="FN1177" t="s">
        <v>37767</v>
      </c>
      <c r="FO1177" t="s">
        <v>37768</v>
      </c>
      <c r="FP1177" t="s">
        <v>37769</v>
      </c>
      <c r="FQ1177" t="s">
        <v>37028</v>
      </c>
      <c r="FR1177" t="s">
        <v>37008</v>
      </c>
      <c r="FS1177" t="s">
        <v>37009</v>
      </c>
      <c r="FT1177" t="s">
        <v>33410</v>
      </c>
      <c r="FU1177" t="s">
        <v>33410</v>
      </c>
      <c r="FV1177" t="s">
        <v>28789</v>
      </c>
      <c r="FW1177" t="s">
        <v>37030</v>
      </c>
      <c r="FX1177" t="s">
        <v>37031</v>
      </c>
      <c r="FY1177" t="s">
        <v>36971</v>
      </c>
      <c r="FZ1177" t="s">
        <v>36990</v>
      </c>
      <c r="GA1177" t="s">
        <v>37783</v>
      </c>
      <c r="GB1177" t="s">
        <v>36968</v>
      </c>
      <c r="GC1177" t="s">
        <v>37032</v>
      </c>
      <c r="GD1177" t="s">
        <v>37033</v>
      </c>
      <c r="GE1177" t="s">
        <v>37770</v>
      </c>
      <c r="GF1177" t="s">
        <v>37771</v>
      </c>
      <c r="GG1177" t="s">
        <v>37772</v>
      </c>
      <c r="GH1177" t="s">
        <v>37773</v>
      </c>
      <c r="GI1177" t="s">
        <v>37774</v>
      </c>
      <c r="GJ1177" t="s">
        <v>37034</v>
      </c>
      <c r="GK1177" t="s">
        <v>37035</v>
      </c>
      <c r="GL1177" t="s">
        <v>37784</v>
      </c>
      <c r="GM1177" t="s">
        <v>37785</v>
      </c>
      <c r="GN1177" t="s">
        <v>37786</v>
      </c>
      <c r="GO1177" t="s">
        <v>36973</v>
      </c>
      <c r="GP1177" t="s">
        <v>28789</v>
      </c>
      <c r="GQ1177" t="s">
        <v>37010</v>
      </c>
      <c r="GR1177" t="s">
        <v>36969</v>
      </c>
      <c r="GT1177" t="s">
        <v>37011</v>
      </c>
      <c r="GU1177">
        <f t="shared" si="135"/>
        <v>17.5</v>
      </c>
      <c r="GV1177">
        <f t="shared" si="136"/>
        <v>17.5</v>
      </c>
      <c r="GX1177">
        <v>14</v>
      </c>
      <c r="GY1177" t="s">
        <v>37012</v>
      </c>
      <c r="HA1177" t="s">
        <v>37013</v>
      </c>
      <c r="HE1177">
        <v>13.99</v>
      </c>
    </row>
    <row r="1178" spans="1:213">
      <c r="A1178" t="s">
        <v>29123</v>
      </c>
      <c r="B1178" t="s">
        <v>36962</v>
      </c>
      <c r="C1178" t="s">
        <v>36963</v>
      </c>
      <c r="D1178" t="s">
        <v>21412</v>
      </c>
      <c r="E1178">
        <v>1</v>
      </c>
      <c r="F1178" t="s">
        <v>36964</v>
      </c>
      <c r="G1178" t="s">
        <v>38</v>
      </c>
      <c r="H1178" t="s">
        <v>37320</v>
      </c>
      <c r="I1178" t="s">
        <v>34212</v>
      </c>
      <c r="J1178" t="s">
        <v>33297</v>
      </c>
      <c r="K1178" t="s">
        <v>21308</v>
      </c>
      <c r="L1178" t="s">
        <v>33298</v>
      </c>
      <c r="M1178" t="s">
        <v>33343</v>
      </c>
      <c r="N1178" t="s">
        <v>21360</v>
      </c>
      <c r="O1178" t="s">
        <v>33344</v>
      </c>
      <c r="P1178" t="s">
        <v>21282</v>
      </c>
      <c r="Q1178" t="s">
        <v>33300</v>
      </c>
      <c r="T1178" t="s">
        <v>33349</v>
      </c>
      <c r="U1178" t="s">
        <v>37776</v>
      </c>
      <c r="V1178" t="s">
        <v>34104</v>
      </c>
      <c r="W1178" t="s">
        <v>36967</v>
      </c>
      <c r="X1178" t="s">
        <v>36968</v>
      </c>
      <c r="Y1178" t="s">
        <v>36969</v>
      </c>
      <c r="Z1178">
        <v>300</v>
      </c>
      <c r="AA1178">
        <v>221</v>
      </c>
      <c r="AB1178" t="s">
        <v>37018</v>
      </c>
      <c r="AC1178" t="s">
        <v>36990</v>
      </c>
      <c r="AD1178" t="s">
        <v>36971</v>
      </c>
      <c r="AE1178" t="s">
        <v>36972</v>
      </c>
      <c r="AF1178" t="s">
        <v>36973</v>
      </c>
      <c r="AH1178" t="s">
        <v>37757</v>
      </c>
      <c r="AJ1178" t="s">
        <v>36967</v>
      </c>
      <c r="AK1178" t="s">
        <v>33410</v>
      </c>
      <c r="AL1178" t="s">
        <v>217</v>
      </c>
      <c r="AM1178" t="s">
        <v>37777</v>
      </c>
      <c r="AN1178" t="s">
        <v>29088</v>
      </c>
      <c r="AQ1178" t="s">
        <v>29088</v>
      </c>
      <c r="AR1178" t="s">
        <v>34349</v>
      </c>
      <c r="AW1178" t="s">
        <v>37135</v>
      </c>
      <c r="AX1178" t="s">
        <v>37135</v>
      </c>
      <c r="AY1178" t="s">
        <v>37021</v>
      </c>
      <c r="BA1178" t="s">
        <v>353</v>
      </c>
      <c r="BB1178">
        <v>48</v>
      </c>
      <c r="BC1178" t="s">
        <v>37048</v>
      </c>
      <c r="BD1178" t="s">
        <v>34259</v>
      </c>
      <c r="BE1178" t="s">
        <v>36993</v>
      </c>
      <c r="BF1178">
        <v>0.2</v>
      </c>
      <c r="BG1178" t="str">
        <f>_xlfn.TEXTJOIN("-",TRUE,V1178,AL1178,I1178,BD1178,AR1178)</f>
        <v>AG-B16-CE-D4-EG</v>
      </c>
      <c r="BH1178" t="s">
        <v>38141</v>
      </c>
      <c r="BI1178" t="s">
        <v>38142</v>
      </c>
      <c r="BJ1178" t="s">
        <v>37920</v>
      </c>
      <c r="BK1178" cm="1">
        <f t="array" ref="BK1178">IF(LEN(TRIM(BG1178))=0,"",SUMPRODUCT(--(LEN(TRIM($BG$5:BG1178))&gt;0)))</f>
        <v>1155</v>
      </c>
      <c r="BL1178" t="str">
        <f>IF(BK1178&lt;&gt;"",_xlfn.BASE(BK1178,36,10),"")</f>
        <v>00000000W3</v>
      </c>
      <c r="BM1178" t="str">
        <f>IF(BL1178&lt;&gt;"","*"&amp;BL1178&amp;"*","")</f>
        <v>*00000000W3*</v>
      </c>
      <c r="BN1178" t="s">
        <v>37918</v>
      </c>
      <c r="BO1178" t="str">
        <f>_xlfn.TEXTJOIN("-",TRUE,N1178,T1178)</f>
        <v>DAT004-M16</v>
      </c>
      <c r="CP1178" t="s">
        <v>37911</v>
      </c>
      <c r="CU1178">
        <v>13.99</v>
      </c>
      <c r="DT1178" t="s">
        <v>37026</v>
      </c>
      <c r="EC1178" s="7">
        <f t="shared" si="134"/>
        <v>17.487500000000001</v>
      </c>
      <c r="EN1178" t="s">
        <v>36995</v>
      </c>
      <c r="EO1178">
        <v>1731138031</v>
      </c>
      <c r="EP1178" t="s">
        <v>36968</v>
      </c>
      <c r="EQ1178" t="s">
        <v>36996</v>
      </c>
      <c r="ER1178" t="s">
        <v>36997</v>
      </c>
      <c r="ES1178" t="s">
        <v>36967</v>
      </c>
      <c r="ET1178" t="s">
        <v>37761</v>
      </c>
      <c r="EU1178" t="s">
        <v>36999</v>
      </c>
      <c r="FB1178" t="s">
        <v>35377</v>
      </c>
      <c r="FC1178" t="s">
        <v>37782</v>
      </c>
      <c r="FD1178" t="s">
        <v>29088</v>
      </c>
      <c r="FF1178" t="s">
        <v>36990</v>
      </c>
      <c r="FG1178" t="s">
        <v>36990</v>
      </c>
      <c r="FH1178" t="s">
        <v>37911</v>
      </c>
      <c r="FI1178" t="s">
        <v>37762</v>
      </c>
      <c r="FJ1178" t="s">
        <v>37763</v>
      </c>
      <c r="FK1178" t="s">
        <v>37764</v>
      </c>
      <c r="FL1178" t="s">
        <v>37765</v>
      </c>
      <c r="FM1178" t="s">
        <v>37766</v>
      </c>
      <c r="FN1178" t="s">
        <v>37767</v>
      </c>
      <c r="FO1178" t="s">
        <v>37768</v>
      </c>
      <c r="FP1178" t="s">
        <v>37769</v>
      </c>
      <c r="FQ1178" t="s">
        <v>37028</v>
      </c>
      <c r="FR1178" t="s">
        <v>37008</v>
      </c>
      <c r="FS1178" t="s">
        <v>37009</v>
      </c>
      <c r="FT1178" t="s">
        <v>33410</v>
      </c>
      <c r="FU1178" t="s">
        <v>33410</v>
      </c>
      <c r="FV1178" t="s">
        <v>29088</v>
      </c>
      <c r="FW1178" t="s">
        <v>37030</v>
      </c>
      <c r="FX1178" t="s">
        <v>37031</v>
      </c>
      <c r="FY1178" t="s">
        <v>36971</v>
      </c>
      <c r="FZ1178" t="s">
        <v>36990</v>
      </c>
      <c r="GA1178" t="s">
        <v>37783</v>
      </c>
      <c r="GB1178" t="s">
        <v>36968</v>
      </c>
      <c r="GC1178" t="s">
        <v>37032</v>
      </c>
      <c r="GD1178" t="s">
        <v>37033</v>
      </c>
      <c r="GE1178" t="s">
        <v>37770</v>
      </c>
      <c r="GF1178" t="s">
        <v>37771</v>
      </c>
      <c r="GG1178" t="s">
        <v>37772</v>
      </c>
      <c r="GH1178" t="s">
        <v>37773</v>
      </c>
      <c r="GI1178" t="s">
        <v>37774</v>
      </c>
      <c r="GJ1178" t="s">
        <v>37034</v>
      </c>
      <c r="GK1178" t="s">
        <v>37035</v>
      </c>
      <c r="GL1178" t="s">
        <v>37784</v>
      </c>
      <c r="GM1178" t="s">
        <v>37785</v>
      </c>
      <c r="GN1178" t="s">
        <v>37786</v>
      </c>
      <c r="GO1178" t="s">
        <v>36973</v>
      </c>
      <c r="GP1178" t="s">
        <v>29088</v>
      </c>
      <c r="GQ1178" t="s">
        <v>37010</v>
      </c>
      <c r="GR1178" t="s">
        <v>36969</v>
      </c>
      <c r="GT1178" t="s">
        <v>37011</v>
      </c>
      <c r="GU1178">
        <f t="shared" si="135"/>
        <v>17.5</v>
      </c>
      <c r="GV1178">
        <f t="shared" si="136"/>
        <v>17.5</v>
      </c>
      <c r="GX1178">
        <v>14</v>
      </c>
      <c r="GY1178" t="s">
        <v>37012</v>
      </c>
      <c r="HA1178" t="s">
        <v>37013</v>
      </c>
      <c r="HE1178">
        <v>13.99</v>
      </c>
    </row>
    <row r="1179" spans="1:213">
      <c r="A1179" t="s">
        <v>29123</v>
      </c>
      <c r="B1179" t="s">
        <v>36962</v>
      </c>
      <c r="C1179" t="s">
        <v>36963</v>
      </c>
      <c r="D1179" t="s">
        <v>21412</v>
      </c>
      <c r="E1179">
        <v>1</v>
      </c>
      <c r="F1179" t="s">
        <v>36964</v>
      </c>
      <c r="G1179" t="s">
        <v>38</v>
      </c>
      <c r="H1179" t="s">
        <v>37320</v>
      </c>
      <c r="I1179" t="s">
        <v>34212</v>
      </c>
      <c r="J1179" t="s">
        <v>33297</v>
      </c>
      <c r="K1179" t="s">
        <v>21308</v>
      </c>
      <c r="L1179" t="s">
        <v>33298</v>
      </c>
      <c r="M1179" t="s">
        <v>33343</v>
      </c>
      <c r="N1179" t="s">
        <v>21360</v>
      </c>
      <c r="O1179" t="s">
        <v>33344</v>
      </c>
      <c r="P1179" t="s">
        <v>21282</v>
      </c>
      <c r="Q1179" t="s">
        <v>33300</v>
      </c>
      <c r="T1179" t="s">
        <v>33349</v>
      </c>
      <c r="U1179" t="s">
        <v>37776</v>
      </c>
      <c r="V1179" t="s">
        <v>34104</v>
      </c>
      <c r="W1179" t="s">
        <v>36967</v>
      </c>
      <c r="X1179" t="s">
        <v>36968</v>
      </c>
      <c r="Y1179" t="s">
        <v>36969</v>
      </c>
      <c r="Z1179">
        <v>300</v>
      </c>
      <c r="AA1179">
        <v>236</v>
      </c>
      <c r="AB1179" t="s">
        <v>37018</v>
      </c>
      <c r="AC1179" t="s">
        <v>36990</v>
      </c>
      <c r="AD1179" t="s">
        <v>36971</v>
      </c>
      <c r="AE1179" t="s">
        <v>36972</v>
      </c>
      <c r="AF1179" t="s">
        <v>36973</v>
      </c>
      <c r="AH1179" t="s">
        <v>37757</v>
      </c>
      <c r="AJ1179" t="s">
        <v>36967</v>
      </c>
      <c r="AK1179" t="s">
        <v>33410</v>
      </c>
      <c r="AL1179" t="s">
        <v>217</v>
      </c>
      <c r="AM1179" t="s">
        <v>37777</v>
      </c>
      <c r="AN1179" t="s">
        <v>29128</v>
      </c>
      <c r="AQ1179" t="s">
        <v>29128</v>
      </c>
      <c r="AR1179" t="s">
        <v>34351</v>
      </c>
      <c r="AW1179" t="s">
        <v>37135</v>
      </c>
      <c r="AX1179" t="s">
        <v>37135</v>
      </c>
      <c r="AY1179" t="s">
        <v>37021</v>
      </c>
      <c r="BA1179" t="s">
        <v>353</v>
      </c>
      <c r="BB1179">
        <v>48</v>
      </c>
      <c r="BC1179" t="s">
        <v>37048</v>
      </c>
      <c r="BD1179" t="s">
        <v>34259</v>
      </c>
      <c r="BE1179" t="s">
        <v>36993</v>
      </c>
      <c r="BF1179">
        <v>0.2</v>
      </c>
      <c r="BG1179" t="str">
        <f>_xlfn.TEXTJOIN("-",TRUE,V1179,AL1179,I1179,BD1179,AR1179)</f>
        <v>AG-B16-CE-D4-EH</v>
      </c>
      <c r="BH1179" t="s">
        <v>38143</v>
      </c>
      <c r="BI1179" t="s">
        <v>38144</v>
      </c>
      <c r="BJ1179" t="s">
        <v>37923</v>
      </c>
      <c r="BK1179" cm="1">
        <f t="array" ref="BK1179">IF(LEN(TRIM(BG1179))=0,"",SUMPRODUCT(--(LEN(TRIM($BG$5:BG1179))&gt;0)))</f>
        <v>1156</v>
      </c>
      <c r="BL1179" t="str">
        <f>IF(BK1179&lt;&gt;"",_xlfn.BASE(BK1179,36,10),"")</f>
        <v>00000000W4</v>
      </c>
      <c r="BM1179" t="str">
        <f>IF(BL1179&lt;&gt;"","*"&amp;BL1179&amp;"*","")</f>
        <v>*00000000W4*</v>
      </c>
      <c r="BN1179" t="s">
        <v>37921</v>
      </c>
      <c r="BO1179" t="str">
        <f>_xlfn.TEXTJOIN("-",TRUE,N1179,T1179)</f>
        <v>DAT004-M16</v>
      </c>
      <c r="CP1179" t="s">
        <v>37911</v>
      </c>
      <c r="CU1179">
        <v>13.99</v>
      </c>
      <c r="DT1179" t="s">
        <v>37026</v>
      </c>
      <c r="EC1179" s="7">
        <f t="shared" si="134"/>
        <v>17.487500000000001</v>
      </c>
      <c r="EN1179" t="s">
        <v>36995</v>
      </c>
      <c r="EO1179">
        <v>1731138031</v>
      </c>
      <c r="EP1179" t="s">
        <v>36968</v>
      </c>
      <c r="EQ1179" t="s">
        <v>36996</v>
      </c>
      <c r="ER1179" t="s">
        <v>36997</v>
      </c>
      <c r="ES1179" t="s">
        <v>36967</v>
      </c>
      <c r="ET1179" t="s">
        <v>37761</v>
      </c>
      <c r="EU1179" t="s">
        <v>36999</v>
      </c>
      <c r="FB1179" t="s">
        <v>35377</v>
      </c>
      <c r="FC1179" t="s">
        <v>37782</v>
      </c>
      <c r="FD1179" t="s">
        <v>37799</v>
      </c>
      <c r="FF1179" t="s">
        <v>36990</v>
      </c>
      <c r="FG1179" t="s">
        <v>36990</v>
      </c>
      <c r="FH1179" t="s">
        <v>37911</v>
      </c>
      <c r="FI1179" t="s">
        <v>37762</v>
      </c>
      <c r="FJ1179" t="s">
        <v>37763</v>
      </c>
      <c r="FK1179" t="s">
        <v>37764</v>
      </c>
      <c r="FL1179" t="s">
        <v>37765</v>
      </c>
      <c r="FM1179" t="s">
        <v>37766</v>
      </c>
      <c r="FN1179" t="s">
        <v>37767</v>
      </c>
      <c r="FO1179" t="s">
        <v>37768</v>
      </c>
      <c r="FP1179" t="s">
        <v>37769</v>
      </c>
      <c r="FQ1179" t="s">
        <v>37028</v>
      </c>
      <c r="FR1179" t="s">
        <v>37008</v>
      </c>
      <c r="FS1179" t="s">
        <v>37009</v>
      </c>
      <c r="FT1179" t="s">
        <v>33410</v>
      </c>
      <c r="FU1179" t="s">
        <v>33410</v>
      </c>
      <c r="FV1179" t="s">
        <v>37799</v>
      </c>
      <c r="FW1179" t="s">
        <v>37030</v>
      </c>
      <c r="FX1179" t="s">
        <v>37031</v>
      </c>
      <c r="FY1179" t="s">
        <v>36971</v>
      </c>
      <c r="FZ1179" t="s">
        <v>36990</v>
      </c>
      <c r="GA1179" t="s">
        <v>37783</v>
      </c>
      <c r="GB1179" t="s">
        <v>36968</v>
      </c>
      <c r="GC1179" t="s">
        <v>37032</v>
      </c>
      <c r="GD1179" t="s">
        <v>37033</v>
      </c>
      <c r="GE1179" t="s">
        <v>37770</v>
      </c>
      <c r="GF1179" t="s">
        <v>37771</v>
      </c>
      <c r="GG1179" t="s">
        <v>37772</v>
      </c>
      <c r="GH1179" t="s">
        <v>37773</v>
      </c>
      <c r="GI1179" t="s">
        <v>37774</v>
      </c>
      <c r="GJ1179" t="s">
        <v>37034</v>
      </c>
      <c r="GK1179" t="s">
        <v>37035</v>
      </c>
      <c r="GL1179" t="s">
        <v>37784</v>
      </c>
      <c r="GM1179" t="s">
        <v>37785</v>
      </c>
      <c r="GN1179" t="s">
        <v>37786</v>
      </c>
      <c r="GO1179" t="s">
        <v>36973</v>
      </c>
      <c r="GP1179" t="s">
        <v>37799</v>
      </c>
      <c r="GQ1179" t="s">
        <v>37010</v>
      </c>
      <c r="GR1179" t="s">
        <v>36969</v>
      </c>
      <c r="GT1179" t="s">
        <v>37011</v>
      </c>
      <c r="GU1179">
        <f t="shared" si="135"/>
        <v>17.5</v>
      </c>
      <c r="GV1179">
        <f t="shared" si="136"/>
        <v>17.5</v>
      </c>
      <c r="GX1179">
        <v>14</v>
      </c>
      <c r="GY1179" t="s">
        <v>37012</v>
      </c>
      <c r="HA1179" t="s">
        <v>37013</v>
      </c>
      <c r="HE1179">
        <v>13.99</v>
      </c>
    </row>
    <row r="1180" spans="1:213">
      <c r="A1180" t="s">
        <v>29123</v>
      </c>
      <c r="B1180" t="s">
        <v>36962</v>
      </c>
      <c r="C1180" t="s">
        <v>36963</v>
      </c>
      <c r="D1180" t="s">
        <v>21412</v>
      </c>
      <c r="E1180">
        <v>1</v>
      </c>
      <c r="F1180" t="s">
        <v>36964</v>
      </c>
      <c r="G1180" t="s">
        <v>38</v>
      </c>
      <c r="H1180" t="s">
        <v>37320</v>
      </c>
      <c r="I1180" t="s">
        <v>34212</v>
      </c>
      <c r="J1180" t="s">
        <v>33297</v>
      </c>
      <c r="K1180" t="s">
        <v>21308</v>
      </c>
      <c r="L1180" t="s">
        <v>33298</v>
      </c>
      <c r="M1180" t="s">
        <v>33343</v>
      </c>
      <c r="N1180" t="s">
        <v>21360</v>
      </c>
      <c r="O1180" t="s">
        <v>33344</v>
      </c>
      <c r="P1180" t="s">
        <v>21282</v>
      </c>
      <c r="Q1180" t="s">
        <v>33300</v>
      </c>
      <c r="T1180" t="s">
        <v>33349</v>
      </c>
      <c r="U1180" t="s">
        <v>37776</v>
      </c>
      <c r="V1180" t="s">
        <v>34104</v>
      </c>
      <c r="W1180" t="s">
        <v>36967</v>
      </c>
      <c r="X1180" t="s">
        <v>36968</v>
      </c>
      <c r="Y1180" t="s">
        <v>36969</v>
      </c>
      <c r="Z1180">
        <v>300</v>
      </c>
      <c r="AA1180">
        <v>271</v>
      </c>
      <c r="AB1180" t="s">
        <v>37056</v>
      </c>
      <c r="AC1180" t="s">
        <v>36990</v>
      </c>
      <c r="AD1180" t="s">
        <v>36971</v>
      </c>
      <c r="AE1180" t="s">
        <v>36972</v>
      </c>
      <c r="AF1180" t="s">
        <v>36973</v>
      </c>
      <c r="AH1180" t="s">
        <v>37757</v>
      </c>
      <c r="AJ1180" t="s">
        <v>36967</v>
      </c>
      <c r="AK1180" t="s">
        <v>33410</v>
      </c>
      <c r="AL1180" t="s">
        <v>217</v>
      </c>
      <c r="AM1180" t="s">
        <v>37777</v>
      </c>
      <c r="AN1180" t="s">
        <v>37800</v>
      </c>
      <c r="AQ1180" t="s">
        <v>37800</v>
      </c>
      <c r="AR1180" t="s">
        <v>34353</v>
      </c>
      <c r="AW1180" t="s">
        <v>37135</v>
      </c>
      <c r="AX1180" t="s">
        <v>37135</v>
      </c>
      <c r="AY1180" t="s">
        <v>37058</v>
      </c>
      <c r="BA1180" t="s">
        <v>37059</v>
      </c>
      <c r="BB1180">
        <v>48</v>
      </c>
      <c r="BC1180" t="s">
        <v>37060</v>
      </c>
      <c r="BD1180" t="s">
        <v>34261</v>
      </c>
      <c r="BE1180" t="s">
        <v>36993</v>
      </c>
      <c r="BF1180">
        <v>0.2</v>
      </c>
      <c r="BG1180" t="str">
        <f>_xlfn.TEXTJOIN("-",TRUE,V1180,AL1180,I1180,BD1180,AR1180)</f>
        <v>AG-B16-CE-D5-EI</v>
      </c>
      <c r="BH1180" t="s">
        <v>38145</v>
      </c>
      <c r="BI1180" t="s">
        <v>38146</v>
      </c>
      <c r="BJ1180" t="s">
        <v>37926</v>
      </c>
      <c r="BK1180" cm="1">
        <f t="array" ref="BK1180">IF(LEN(TRIM(BG1180))=0,"",SUMPRODUCT(--(LEN(TRIM($BG$5:BG1180))&gt;0)))</f>
        <v>1157</v>
      </c>
      <c r="BL1180" t="str">
        <f>IF(BK1180&lt;&gt;"",_xlfn.BASE(BK1180,36,10),"")</f>
        <v>00000000W5</v>
      </c>
      <c r="BM1180" t="str">
        <f>IF(BL1180&lt;&gt;"","*"&amp;BL1180&amp;"*","")</f>
        <v>*00000000W5*</v>
      </c>
      <c r="BN1180" t="s">
        <v>37924</v>
      </c>
      <c r="BO1180" t="str">
        <f>_xlfn.TEXTJOIN("-",TRUE,N1180,T1180)</f>
        <v>DAT004-M16</v>
      </c>
      <c r="CP1180" t="s">
        <v>37911</v>
      </c>
      <c r="CU1180">
        <v>16.989999999999998</v>
      </c>
      <c r="DT1180" t="s">
        <v>37026</v>
      </c>
      <c r="EC1180" s="7">
        <f t="shared" si="134"/>
        <v>21.237499999999997</v>
      </c>
      <c r="EN1180" t="s">
        <v>36995</v>
      </c>
      <c r="EO1180">
        <v>1731138031</v>
      </c>
      <c r="EP1180" t="s">
        <v>36968</v>
      </c>
      <c r="EQ1180" t="s">
        <v>36996</v>
      </c>
      <c r="ER1180" t="s">
        <v>36997</v>
      </c>
      <c r="ES1180" t="s">
        <v>36967</v>
      </c>
      <c r="ET1180" t="s">
        <v>37761</v>
      </c>
      <c r="EU1180" t="s">
        <v>36999</v>
      </c>
      <c r="FB1180" t="s">
        <v>35377</v>
      </c>
      <c r="FC1180" t="s">
        <v>37782</v>
      </c>
      <c r="FD1180" t="s">
        <v>37800</v>
      </c>
      <c r="FF1180" t="s">
        <v>36990</v>
      </c>
      <c r="FG1180" t="s">
        <v>36990</v>
      </c>
      <c r="FH1180" t="s">
        <v>37911</v>
      </c>
      <c r="FI1180" t="s">
        <v>37762</v>
      </c>
      <c r="FJ1180" t="s">
        <v>37763</v>
      </c>
      <c r="FK1180" t="s">
        <v>37764</v>
      </c>
      <c r="FL1180" t="s">
        <v>37765</v>
      </c>
      <c r="FM1180" t="s">
        <v>37766</v>
      </c>
      <c r="FN1180" t="s">
        <v>37767</v>
      </c>
      <c r="FO1180" t="s">
        <v>37768</v>
      </c>
      <c r="FP1180" t="s">
        <v>37769</v>
      </c>
      <c r="FQ1180" t="s">
        <v>37028</v>
      </c>
      <c r="FR1180" t="s">
        <v>37008</v>
      </c>
      <c r="FS1180" t="s">
        <v>37009</v>
      </c>
      <c r="FT1180" t="s">
        <v>33410</v>
      </c>
      <c r="FU1180" t="s">
        <v>33410</v>
      </c>
      <c r="FV1180" t="s">
        <v>37800</v>
      </c>
      <c r="FW1180" t="s">
        <v>37030</v>
      </c>
      <c r="FX1180" t="s">
        <v>37031</v>
      </c>
      <c r="FY1180" t="s">
        <v>36971</v>
      </c>
      <c r="FZ1180" t="s">
        <v>36990</v>
      </c>
      <c r="GA1180" t="s">
        <v>37783</v>
      </c>
      <c r="GB1180" t="s">
        <v>36968</v>
      </c>
      <c r="GC1180" t="s">
        <v>37032</v>
      </c>
      <c r="GD1180" t="s">
        <v>37033</v>
      </c>
      <c r="GE1180" t="s">
        <v>37770</v>
      </c>
      <c r="GF1180" t="s">
        <v>37771</v>
      </c>
      <c r="GG1180" t="s">
        <v>37772</v>
      </c>
      <c r="GH1180" t="s">
        <v>37773</v>
      </c>
      <c r="GI1180" t="s">
        <v>37774</v>
      </c>
      <c r="GJ1180" t="s">
        <v>37034</v>
      </c>
      <c r="GK1180" t="s">
        <v>37035</v>
      </c>
      <c r="GL1180" t="s">
        <v>37784</v>
      </c>
      <c r="GM1180" t="s">
        <v>37785</v>
      </c>
      <c r="GN1180" t="s">
        <v>37786</v>
      </c>
      <c r="GO1180" t="s">
        <v>36973</v>
      </c>
      <c r="GP1180" t="s">
        <v>37800</v>
      </c>
      <c r="GQ1180" t="s">
        <v>37010</v>
      </c>
      <c r="GR1180" t="s">
        <v>36969</v>
      </c>
      <c r="GT1180" t="s">
        <v>37011</v>
      </c>
      <c r="GU1180">
        <f t="shared" si="135"/>
        <v>21.25</v>
      </c>
      <c r="GV1180">
        <f t="shared" si="136"/>
        <v>21.25</v>
      </c>
      <c r="GX1180">
        <v>17</v>
      </c>
      <c r="GY1180" t="s">
        <v>37012</v>
      </c>
      <c r="HA1180" t="s">
        <v>37013</v>
      </c>
      <c r="HE1180">
        <v>16.989999999999998</v>
      </c>
    </row>
    <row r="1181" spans="1:213">
      <c r="A1181" t="s">
        <v>29123</v>
      </c>
      <c r="B1181" t="s">
        <v>36962</v>
      </c>
      <c r="C1181" t="s">
        <v>36963</v>
      </c>
      <c r="D1181" t="s">
        <v>21412</v>
      </c>
      <c r="E1181">
        <v>1</v>
      </c>
      <c r="F1181" t="s">
        <v>36964</v>
      </c>
      <c r="G1181" t="s">
        <v>38</v>
      </c>
      <c r="H1181" t="s">
        <v>37320</v>
      </c>
      <c r="I1181" t="s">
        <v>34212</v>
      </c>
      <c r="J1181" t="s">
        <v>33297</v>
      </c>
      <c r="K1181" t="s">
        <v>21308</v>
      </c>
      <c r="L1181" t="s">
        <v>33298</v>
      </c>
      <c r="M1181" t="s">
        <v>33343</v>
      </c>
      <c r="N1181" t="s">
        <v>21360</v>
      </c>
      <c r="O1181" t="s">
        <v>33344</v>
      </c>
      <c r="P1181" t="s">
        <v>21282</v>
      </c>
      <c r="Q1181" t="s">
        <v>33300</v>
      </c>
      <c r="T1181" t="s">
        <v>33349</v>
      </c>
      <c r="U1181" t="s">
        <v>37776</v>
      </c>
      <c r="V1181" t="s">
        <v>34104</v>
      </c>
      <c r="W1181" t="s">
        <v>36967</v>
      </c>
      <c r="X1181" t="s">
        <v>36968</v>
      </c>
      <c r="Y1181" t="s">
        <v>36969</v>
      </c>
      <c r="Z1181">
        <v>200</v>
      </c>
      <c r="AA1181">
        <v>171</v>
      </c>
      <c r="AB1181" t="s">
        <v>37018</v>
      </c>
      <c r="AC1181" t="s">
        <v>36990</v>
      </c>
      <c r="AD1181" t="s">
        <v>36971</v>
      </c>
      <c r="AE1181" t="s">
        <v>36972</v>
      </c>
      <c r="AF1181" t="s">
        <v>36973</v>
      </c>
      <c r="AH1181" t="s">
        <v>37757</v>
      </c>
      <c r="AJ1181" t="s">
        <v>36967</v>
      </c>
      <c r="AK1181" t="s">
        <v>33434</v>
      </c>
      <c r="AL1181" t="s">
        <v>37927</v>
      </c>
      <c r="AM1181" t="s">
        <v>37777</v>
      </c>
      <c r="AN1181" t="s">
        <v>28824</v>
      </c>
      <c r="AQ1181" t="s">
        <v>28824</v>
      </c>
      <c r="AR1181" t="s">
        <v>34343</v>
      </c>
      <c r="AW1181" t="s">
        <v>37135</v>
      </c>
      <c r="AX1181" t="s">
        <v>37135</v>
      </c>
      <c r="AY1181" t="s">
        <v>37021</v>
      </c>
      <c r="BA1181" t="s">
        <v>353</v>
      </c>
      <c r="BB1181">
        <v>48</v>
      </c>
      <c r="BC1181" t="s">
        <v>37022</v>
      </c>
      <c r="BD1181" t="s">
        <v>28739</v>
      </c>
      <c r="BE1181" t="s">
        <v>36993</v>
      </c>
      <c r="BF1181">
        <v>0.2</v>
      </c>
      <c r="BG1181" t="str">
        <f>_xlfn.TEXTJOIN("-",TRUE,V1181,AL1181,I1181,BD1181,AR1181)</f>
        <v>AG-B1B-CE-D3-ED</v>
      </c>
      <c r="BH1181" t="s">
        <v>38147</v>
      </c>
      <c r="BI1181" t="s">
        <v>38148</v>
      </c>
      <c r="BJ1181" t="s">
        <v>37930</v>
      </c>
      <c r="BK1181" cm="1">
        <f t="array" ref="BK1181">IF(LEN(TRIM(BG1181))=0,"",SUMPRODUCT(--(LEN(TRIM($BG$5:BG1181))&gt;0)))</f>
        <v>1158</v>
      </c>
      <c r="BL1181" t="str">
        <f>IF(BK1181&lt;&gt;"",_xlfn.BASE(BK1181,36,10),"")</f>
        <v>00000000W6</v>
      </c>
      <c r="BM1181" t="str">
        <f>IF(BL1181&lt;&gt;"","*"&amp;BL1181&amp;"*","")</f>
        <v>*00000000W6*</v>
      </c>
      <c r="BN1181" t="s">
        <v>37928</v>
      </c>
      <c r="BO1181" t="str">
        <f>_xlfn.TEXTJOIN("-",TRUE,N1181,T1181)</f>
        <v>DAT004-M16</v>
      </c>
      <c r="CP1181" t="s">
        <v>37931</v>
      </c>
      <c r="CU1181">
        <v>13.99</v>
      </c>
      <c r="DT1181" t="s">
        <v>37026</v>
      </c>
      <c r="EC1181" s="7">
        <f t="shared" si="134"/>
        <v>17.487500000000001</v>
      </c>
      <c r="EN1181" t="s">
        <v>36995</v>
      </c>
      <c r="EO1181">
        <v>1731138031</v>
      </c>
      <c r="EP1181" t="s">
        <v>36968</v>
      </c>
      <c r="EQ1181" t="s">
        <v>36996</v>
      </c>
      <c r="ER1181" t="s">
        <v>36997</v>
      </c>
      <c r="ES1181" t="s">
        <v>36967</v>
      </c>
      <c r="ET1181" t="s">
        <v>37761</v>
      </c>
      <c r="EU1181" t="s">
        <v>36999</v>
      </c>
      <c r="FB1181" t="s">
        <v>35377</v>
      </c>
      <c r="FC1181" t="s">
        <v>37782</v>
      </c>
      <c r="FD1181" t="s">
        <v>28824</v>
      </c>
      <c r="FF1181" t="s">
        <v>36990</v>
      </c>
      <c r="FG1181" t="s">
        <v>36990</v>
      </c>
      <c r="FH1181" t="s">
        <v>37931</v>
      </c>
      <c r="FI1181" t="s">
        <v>37762</v>
      </c>
      <c r="FJ1181" t="s">
        <v>37763</v>
      </c>
      <c r="FK1181" t="s">
        <v>37764</v>
      </c>
      <c r="FL1181" t="s">
        <v>37765</v>
      </c>
      <c r="FM1181" t="s">
        <v>37766</v>
      </c>
      <c r="FN1181" t="s">
        <v>37767</v>
      </c>
      <c r="FO1181" t="s">
        <v>37768</v>
      </c>
      <c r="FP1181" t="s">
        <v>37769</v>
      </c>
      <c r="FQ1181" t="s">
        <v>37028</v>
      </c>
      <c r="FR1181" t="s">
        <v>37008</v>
      </c>
      <c r="FS1181" t="s">
        <v>37009</v>
      </c>
      <c r="FT1181" t="s">
        <v>33434</v>
      </c>
      <c r="FU1181" t="s">
        <v>33434</v>
      </c>
      <c r="FV1181" t="s">
        <v>28824</v>
      </c>
      <c r="FW1181" t="s">
        <v>37030</v>
      </c>
      <c r="FX1181" t="s">
        <v>37031</v>
      </c>
      <c r="FY1181" t="s">
        <v>36971</v>
      </c>
      <c r="FZ1181" t="s">
        <v>36990</v>
      </c>
      <c r="GA1181" t="s">
        <v>37783</v>
      </c>
      <c r="GB1181" t="s">
        <v>36968</v>
      </c>
      <c r="GC1181" t="s">
        <v>37032</v>
      </c>
      <c r="GD1181" t="s">
        <v>37033</v>
      </c>
      <c r="GE1181" t="s">
        <v>37770</v>
      </c>
      <c r="GF1181" t="s">
        <v>37771</v>
      </c>
      <c r="GG1181" t="s">
        <v>37772</v>
      </c>
      <c r="GH1181" t="s">
        <v>37773</v>
      </c>
      <c r="GI1181" t="s">
        <v>37774</v>
      </c>
      <c r="GJ1181" t="s">
        <v>37034</v>
      </c>
      <c r="GK1181" t="s">
        <v>37035</v>
      </c>
      <c r="GL1181" t="s">
        <v>37784</v>
      </c>
      <c r="GM1181" t="s">
        <v>37785</v>
      </c>
      <c r="GN1181" t="s">
        <v>37786</v>
      </c>
      <c r="GO1181" t="s">
        <v>36973</v>
      </c>
      <c r="GP1181" t="s">
        <v>28824</v>
      </c>
      <c r="GQ1181" t="s">
        <v>37010</v>
      </c>
      <c r="GR1181" t="s">
        <v>36969</v>
      </c>
      <c r="GT1181" t="s">
        <v>37011</v>
      </c>
      <c r="GU1181">
        <f t="shared" si="135"/>
        <v>17.5</v>
      </c>
      <c r="GV1181">
        <f t="shared" si="136"/>
        <v>17.5</v>
      </c>
      <c r="GX1181">
        <v>14</v>
      </c>
      <c r="GY1181" t="s">
        <v>37012</v>
      </c>
      <c r="HA1181" t="s">
        <v>37013</v>
      </c>
      <c r="HE1181">
        <v>13.99</v>
      </c>
    </row>
    <row r="1182" spans="1:213">
      <c r="A1182" t="s">
        <v>29123</v>
      </c>
      <c r="B1182" t="s">
        <v>36962</v>
      </c>
      <c r="C1182" t="s">
        <v>36963</v>
      </c>
      <c r="D1182" t="s">
        <v>21412</v>
      </c>
      <c r="E1182">
        <v>1</v>
      </c>
      <c r="F1182" t="s">
        <v>36964</v>
      </c>
      <c r="G1182" t="s">
        <v>38</v>
      </c>
      <c r="H1182" t="s">
        <v>37320</v>
      </c>
      <c r="I1182" t="s">
        <v>34212</v>
      </c>
      <c r="J1182" t="s">
        <v>33297</v>
      </c>
      <c r="K1182" t="s">
        <v>21308</v>
      </c>
      <c r="L1182" t="s">
        <v>33298</v>
      </c>
      <c r="M1182" t="s">
        <v>33343</v>
      </c>
      <c r="N1182" t="s">
        <v>21360</v>
      </c>
      <c r="O1182" t="s">
        <v>33344</v>
      </c>
      <c r="P1182" t="s">
        <v>21282</v>
      </c>
      <c r="Q1182" t="s">
        <v>33300</v>
      </c>
      <c r="T1182" t="s">
        <v>33349</v>
      </c>
      <c r="U1182" t="s">
        <v>37776</v>
      </c>
      <c r="V1182" t="s">
        <v>34104</v>
      </c>
      <c r="W1182" t="s">
        <v>36967</v>
      </c>
      <c r="X1182" t="s">
        <v>36968</v>
      </c>
      <c r="Y1182" t="s">
        <v>36969</v>
      </c>
      <c r="Z1182">
        <v>200</v>
      </c>
      <c r="AA1182">
        <v>186</v>
      </c>
      <c r="AB1182" t="s">
        <v>37018</v>
      </c>
      <c r="AC1182" t="s">
        <v>36990</v>
      </c>
      <c r="AD1182" t="s">
        <v>36971</v>
      </c>
      <c r="AE1182" t="s">
        <v>36972</v>
      </c>
      <c r="AF1182" t="s">
        <v>36973</v>
      </c>
      <c r="AH1182" t="s">
        <v>37757</v>
      </c>
      <c r="AJ1182" t="s">
        <v>36967</v>
      </c>
      <c r="AK1182" t="s">
        <v>33434</v>
      </c>
      <c r="AL1182" t="s">
        <v>37927</v>
      </c>
      <c r="AM1182" t="s">
        <v>37777</v>
      </c>
      <c r="AN1182" t="s">
        <v>28795</v>
      </c>
      <c r="AQ1182" t="s">
        <v>28795</v>
      </c>
      <c r="AR1182" t="s">
        <v>34345</v>
      </c>
      <c r="AW1182" t="s">
        <v>37135</v>
      </c>
      <c r="AX1182" t="s">
        <v>37135</v>
      </c>
      <c r="AY1182" t="s">
        <v>37021</v>
      </c>
      <c r="BA1182" t="s">
        <v>353</v>
      </c>
      <c r="BB1182">
        <v>48</v>
      </c>
      <c r="BC1182" t="s">
        <v>37022</v>
      </c>
      <c r="BD1182" t="s">
        <v>28739</v>
      </c>
      <c r="BE1182" t="s">
        <v>36993</v>
      </c>
      <c r="BF1182">
        <v>0.2</v>
      </c>
      <c r="BG1182" t="str">
        <f>_xlfn.TEXTJOIN("-",TRUE,V1182,AL1182,I1182,BD1182,AR1182)</f>
        <v>AG-B1B-CE-D3-EE</v>
      </c>
      <c r="BH1182" t="s">
        <v>38149</v>
      </c>
      <c r="BI1182" t="s">
        <v>38150</v>
      </c>
      <c r="BJ1182" t="s">
        <v>37934</v>
      </c>
      <c r="BK1182" cm="1">
        <f t="array" ref="BK1182">IF(LEN(TRIM(BG1182))=0,"",SUMPRODUCT(--(LEN(TRIM($BG$5:BG1182))&gt;0)))</f>
        <v>1159</v>
      </c>
      <c r="BL1182" t="str">
        <f>IF(BK1182&lt;&gt;"",_xlfn.BASE(BK1182,36,10),"")</f>
        <v>00000000W7</v>
      </c>
      <c r="BM1182" t="str">
        <f>IF(BL1182&lt;&gt;"","*"&amp;BL1182&amp;"*","")</f>
        <v>*00000000W7*</v>
      </c>
      <c r="BN1182" t="s">
        <v>37932</v>
      </c>
      <c r="BO1182" t="str">
        <f>_xlfn.TEXTJOIN("-",TRUE,N1182,T1182)</f>
        <v>DAT004-M16</v>
      </c>
      <c r="CP1182" t="s">
        <v>37931</v>
      </c>
      <c r="CU1182">
        <v>13.99</v>
      </c>
      <c r="DT1182" t="s">
        <v>37026</v>
      </c>
      <c r="EC1182" s="7">
        <f t="shared" si="134"/>
        <v>17.487500000000001</v>
      </c>
      <c r="EN1182" t="s">
        <v>36995</v>
      </c>
      <c r="EO1182">
        <v>1731138031</v>
      </c>
      <c r="EP1182" t="s">
        <v>36968</v>
      </c>
      <c r="EQ1182" t="s">
        <v>36996</v>
      </c>
      <c r="ER1182" t="s">
        <v>36997</v>
      </c>
      <c r="ES1182" t="s">
        <v>36967</v>
      </c>
      <c r="ET1182" t="s">
        <v>37761</v>
      </c>
      <c r="EU1182" t="s">
        <v>36999</v>
      </c>
      <c r="FB1182" t="s">
        <v>35377</v>
      </c>
      <c r="FC1182" t="s">
        <v>37782</v>
      </c>
      <c r="FD1182" t="s">
        <v>28795</v>
      </c>
      <c r="FF1182" t="s">
        <v>36990</v>
      </c>
      <c r="FG1182" t="s">
        <v>36990</v>
      </c>
      <c r="FH1182" t="s">
        <v>37931</v>
      </c>
      <c r="FI1182" t="s">
        <v>37762</v>
      </c>
      <c r="FJ1182" t="s">
        <v>37763</v>
      </c>
      <c r="FK1182" t="s">
        <v>37764</v>
      </c>
      <c r="FL1182" t="s">
        <v>37765</v>
      </c>
      <c r="FM1182" t="s">
        <v>37766</v>
      </c>
      <c r="FN1182" t="s">
        <v>37767</v>
      </c>
      <c r="FO1182" t="s">
        <v>37768</v>
      </c>
      <c r="FP1182" t="s">
        <v>37769</v>
      </c>
      <c r="FQ1182" t="s">
        <v>37028</v>
      </c>
      <c r="FR1182" t="s">
        <v>37008</v>
      </c>
      <c r="FS1182" t="s">
        <v>37009</v>
      </c>
      <c r="FT1182" t="s">
        <v>33434</v>
      </c>
      <c r="FU1182" t="s">
        <v>33434</v>
      </c>
      <c r="FV1182" t="s">
        <v>28795</v>
      </c>
      <c r="FW1182" t="s">
        <v>37030</v>
      </c>
      <c r="FX1182" t="s">
        <v>37031</v>
      </c>
      <c r="FY1182" t="s">
        <v>36971</v>
      </c>
      <c r="FZ1182" t="s">
        <v>36990</v>
      </c>
      <c r="GA1182" t="s">
        <v>37783</v>
      </c>
      <c r="GB1182" t="s">
        <v>36968</v>
      </c>
      <c r="GC1182" t="s">
        <v>37032</v>
      </c>
      <c r="GD1182" t="s">
        <v>37033</v>
      </c>
      <c r="GE1182" t="s">
        <v>37770</v>
      </c>
      <c r="GF1182" t="s">
        <v>37771</v>
      </c>
      <c r="GG1182" t="s">
        <v>37772</v>
      </c>
      <c r="GH1182" t="s">
        <v>37773</v>
      </c>
      <c r="GI1182" t="s">
        <v>37774</v>
      </c>
      <c r="GJ1182" t="s">
        <v>37034</v>
      </c>
      <c r="GK1182" t="s">
        <v>37035</v>
      </c>
      <c r="GL1182" t="s">
        <v>37784</v>
      </c>
      <c r="GM1182" t="s">
        <v>37785</v>
      </c>
      <c r="GN1182" t="s">
        <v>37786</v>
      </c>
      <c r="GO1182" t="s">
        <v>36973</v>
      </c>
      <c r="GP1182" t="s">
        <v>28795</v>
      </c>
      <c r="GQ1182" t="s">
        <v>37010</v>
      </c>
      <c r="GR1182" t="s">
        <v>36969</v>
      </c>
      <c r="GT1182" t="s">
        <v>37011</v>
      </c>
      <c r="GU1182">
        <f t="shared" si="135"/>
        <v>17.5</v>
      </c>
      <c r="GV1182">
        <f t="shared" si="136"/>
        <v>17.5</v>
      </c>
      <c r="GX1182">
        <v>14</v>
      </c>
      <c r="GY1182" t="s">
        <v>37012</v>
      </c>
      <c r="HA1182" t="s">
        <v>37013</v>
      </c>
      <c r="HE1182">
        <v>13.99</v>
      </c>
    </row>
    <row r="1183" spans="1:213">
      <c r="A1183" t="s">
        <v>29123</v>
      </c>
      <c r="B1183" t="s">
        <v>36962</v>
      </c>
      <c r="C1183" t="s">
        <v>36963</v>
      </c>
      <c r="D1183" t="s">
        <v>21412</v>
      </c>
      <c r="E1183">
        <v>1</v>
      </c>
      <c r="F1183" t="s">
        <v>36964</v>
      </c>
      <c r="G1183" t="s">
        <v>38</v>
      </c>
      <c r="H1183" t="s">
        <v>37320</v>
      </c>
      <c r="I1183" t="s">
        <v>34212</v>
      </c>
      <c r="J1183" t="s">
        <v>33297</v>
      </c>
      <c r="K1183" t="s">
        <v>21308</v>
      </c>
      <c r="L1183" t="s">
        <v>33298</v>
      </c>
      <c r="M1183" t="s">
        <v>33343</v>
      </c>
      <c r="N1183" t="s">
        <v>21360</v>
      </c>
      <c r="O1183" t="s">
        <v>33344</v>
      </c>
      <c r="P1183" t="s">
        <v>21282</v>
      </c>
      <c r="Q1183" t="s">
        <v>33300</v>
      </c>
      <c r="T1183" t="s">
        <v>33349</v>
      </c>
      <c r="U1183" t="s">
        <v>37776</v>
      </c>
      <c r="V1183" t="s">
        <v>34104</v>
      </c>
      <c r="W1183" t="s">
        <v>36967</v>
      </c>
      <c r="X1183" t="s">
        <v>36968</v>
      </c>
      <c r="Y1183" t="s">
        <v>36969</v>
      </c>
      <c r="Z1183">
        <v>200</v>
      </c>
      <c r="AA1183">
        <v>195</v>
      </c>
      <c r="AB1183" t="s">
        <v>37018</v>
      </c>
      <c r="AC1183" t="s">
        <v>36990</v>
      </c>
      <c r="AD1183" t="s">
        <v>36971</v>
      </c>
      <c r="AE1183" t="s">
        <v>36972</v>
      </c>
      <c r="AF1183" t="s">
        <v>36973</v>
      </c>
      <c r="AH1183" t="s">
        <v>37757</v>
      </c>
      <c r="AJ1183" t="s">
        <v>36967</v>
      </c>
      <c r="AK1183" t="s">
        <v>33434</v>
      </c>
      <c r="AL1183" t="s">
        <v>37927</v>
      </c>
      <c r="AM1183" t="s">
        <v>37777</v>
      </c>
      <c r="AN1183" t="s">
        <v>28789</v>
      </c>
      <c r="AQ1183" t="s">
        <v>28789</v>
      </c>
      <c r="AR1183" t="s">
        <v>34347</v>
      </c>
      <c r="AW1183" t="s">
        <v>37135</v>
      </c>
      <c r="AX1183" t="s">
        <v>37135</v>
      </c>
      <c r="AY1183" t="s">
        <v>37021</v>
      </c>
      <c r="BA1183" t="s">
        <v>353</v>
      </c>
      <c r="BB1183">
        <v>48</v>
      </c>
      <c r="BC1183" t="s">
        <v>37022</v>
      </c>
      <c r="BD1183" t="s">
        <v>28739</v>
      </c>
      <c r="BE1183" t="s">
        <v>36993</v>
      </c>
      <c r="BF1183">
        <v>0.2</v>
      </c>
      <c r="BG1183" t="str">
        <f>_xlfn.TEXTJOIN("-",TRUE,V1183,AL1183,I1183,BD1183,AR1183)</f>
        <v>AG-B1B-CE-D3-EF</v>
      </c>
      <c r="BH1183" t="s">
        <v>38151</v>
      </c>
      <c r="BI1183" t="s">
        <v>38152</v>
      </c>
      <c r="BJ1183" t="s">
        <v>37937</v>
      </c>
      <c r="BK1183" cm="1">
        <f t="array" ref="BK1183">IF(LEN(TRIM(BG1183))=0,"",SUMPRODUCT(--(LEN(TRIM($BG$5:BG1183))&gt;0)))</f>
        <v>1160</v>
      </c>
      <c r="BL1183" t="str">
        <f>IF(BK1183&lt;&gt;"",_xlfn.BASE(BK1183,36,10),"")</f>
        <v>00000000W8</v>
      </c>
      <c r="BM1183" t="str">
        <f>IF(BL1183&lt;&gt;"","*"&amp;BL1183&amp;"*","")</f>
        <v>*00000000W8*</v>
      </c>
      <c r="BN1183" t="s">
        <v>37935</v>
      </c>
      <c r="BO1183" t="str">
        <f>_xlfn.TEXTJOIN("-",TRUE,N1183,T1183)</f>
        <v>DAT004-M16</v>
      </c>
      <c r="CP1183" t="s">
        <v>37931</v>
      </c>
      <c r="CU1183">
        <v>13.99</v>
      </c>
      <c r="DT1183" t="s">
        <v>37026</v>
      </c>
      <c r="EC1183" s="7">
        <f t="shared" si="134"/>
        <v>17.487500000000001</v>
      </c>
      <c r="EN1183" t="s">
        <v>36995</v>
      </c>
      <c r="EO1183">
        <v>1731138031</v>
      </c>
      <c r="EP1183" t="s">
        <v>36968</v>
      </c>
      <c r="EQ1183" t="s">
        <v>36996</v>
      </c>
      <c r="ER1183" t="s">
        <v>36997</v>
      </c>
      <c r="ES1183" t="s">
        <v>36967</v>
      </c>
      <c r="ET1183" t="s">
        <v>37761</v>
      </c>
      <c r="EU1183" t="s">
        <v>36999</v>
      </c>
      <c r="FB1183" t="s">
        <v>35377</v>
      </c>
      <c r="FC1183" t="s">
        <v>37782</v>
      </c>
      <c r="FD1183" t="s">
        <v>28789</v>
      </c>
      <c r="FF1183" t="s">
        <v>36990</v>
      </c>
      <c r="FG1183" t="s">
        <v>36990</v>
      </c>
      <c r="FH1183" t="s">
        <v>37931</v>
      </c>
      <c r="FI1183" t="s">
        <v>37762</v>
      </c>
      <c r="FJ1183" t="s">
        <v>37763</v>
      </c>
      <c r="FK1183" t="s">
        <v>37764</v>
      </c>
      <c r="FL1183" t="s">
        <v>37765</v>
      </c>
      <c r="FM1183" t="s">
        <v>37766</v>
      </c>
      <c r="FN1183" t="s">
        <v>37767</v>
      </c>
      <c r="FO1183" t="s">
        <v>37768</v>
      </c>
      <c r="FP1183" t="s">
        <v>37769</v>
      </c>
      <c r="FQ1183" t="s">
        <v>37028</v>
      </c>
      <c r="FR1183" t="s">
        <v>37008</v>
      </c>
      <c r="FS1183" t="s">
        <v>37009</v>
      </c>
      <c r="FT1183" t="s">
        <v>33434</v>
      </c>
      <c r="FU1183" t="s">
        <v>33434</v>
      </c>
      <c r="FV1183" t="s">
        <v>28789</v>
      </c>
      <c r="FW1183" t="s">
        <v>37030</v>
      </c>
      <c r="FX1183" t="s">
        <v>37031</v>
      </c>
      <c r="FY1183" t="s">
        <v>36971</v>
      </c>
      <c r="FZ1183" t="s">
        <v>36990</v>
      </c>
      <c r="GA1183" t="s">
        <v>37783</v>
      </c>
      <c r="GB1183" t="s">
        <v>36968</v>
      </c>
      <c r="GC1183" t="s">
        <v>37032</v>
      </c>
      <c r="GD1183" t="s">
        <v>37033</v>
      </c>
      <c r="GE1183" t="s">
        <v>37770</v>
      </c>
      <c r="GF1183" t="s">
        <v>37771</v>
      </c>
      <c r="GG1183" t="s">
        <v>37772</v>
      </c>
      <c r="GH1183" t="s">
        <v>37773</v>
      </c>
      <c r="GI1183" t="s">
        <v>37774</v>
      </c>
      <c r="GJ1183" t="s">
        <v>37034</v>
      </c>
      <c r="GK1183" t="s">
        <v>37035</v>
      </c>
      <c r="GL1183" t="s">
        <v>37784</v>
      </c>
      <c r="GM1183" t="s">
        <v>37785</v>
      </c>
      <c r="GN1183" t="s">
        <v>37786</v>
      </c>
      <c r="GO1183" t="s">
        <v>36973</v>
      </c>
      <c r="GP1183" t="s">
        <v>28789</v>
      </c>
      <c r="GQ1183" t="s">
        <v>37010</v>
      </c>
      <c r="GR1183" t="s">
        <v>36969</v>
      </c>
      <c r="GT1183" t="s">
        <v>37011</v>
      </c>
      <c r="GU1183">
        <f t="shared" si="135"/>
        <v>17.5</v>
      </c>
      <c r="GV1183">
        <f t="shared" si="136"/>
        <v>17.5</v>
      </c>
      <c r="GX1183">
        <v>14</v>
      </c>
      <c r="GY1183" t="s">
        <v>37012</v>
      </c>
      <c r="HA1183" t="s">
        <v>37013</v>
      </c>
      <c r="HE1183">
        <v>13.99</v>
      </c>
    </row>
    <row r="1184" spans="1:213">
      <c r="A1184" t="s">
        <v>29123</v>
      </c>
      <c r="B1184" t="s">
        <v>36962</v>
      </c>
      <c r="C1184" t="s">
        <v>36963</v>
      </c>
      <c r="D1184" t="s">
        <v>21412</v>
      </c>
      <c r="E1184">
        <v>1</v>
      </c>
      <c r="F1184" t="s">
        <v>36964</v>
      </c>
      <c r="G1184" t="s">
        <v>38</v>
      </c>
      <c r="H1184" t="s">
        <v>37320</v>
      </c>
      <c r="I1184" t="s">
        <v>34212</v>
      </c>
      <c r="J1184" t="s">
        <v>33297</v>
      </c>
      <c r="K1184" t="s">
        <v>21308</v>
      </c>
      <c r="L1184" t="s">
        <v>33298</v>
      </c>
      <c r="M1184" t="s">
        <v>33343</v>
      </c>
      <c r="N1184" t="s">
        <v>21360</v>
      </c>
      <c r="O1184" t="s">
        <v>33344</v>
      </c>
      <c r="P1184" t="s">
        <v>21282</v>
      </c>
      <c r="Q1184" t="s">
        <v>33300</v>
      </c>
      <c r="T1184" t="s">
        <v>33349</v>
      </c>
      <c r="U1184" t="s">
        <v>37776</v>
      </c>
      <c r="V1184" t="s">
        <v>34104</v>
      </c>
      <c r="W1184" t="s">
        <v>36967</v>
      </c>
      <c r="X1184" t="s">
        <v>36968</v>
      </c>
      <c r="Y1184" t="s">
        <v>36969</v>
      </c>
      <c r="Z1184">
        <v>300</v>
      </c>
      <c r="AA1184">
        <v>221</v>
      </c>
      <c r="AB1184" t="s">
        <v>37018</v>
      </c>
      <c r="AC1184" t="s">
        <v>36990</v>
      </c>
      <c r="AD1184" t="s">
        <v>36971</v>
      </c>
      <c r="AE1184" t="s">
        <v>36972</v>
      </c>
      <c r="AF1184" t="s">
        <v>36973</v>
      </c>
      <c r="AH1184" t="s">
        <v>37757</v>
      </c>
      <c r="AJ1184" t="s">
        <v>36967</v>
      </c>
      <c r="AK1184" t="s">
        <v>33434</v>
      </c>
      <c r="AL1184" t="s">
        <v>37927</v>
      </c>
      <c r="AM1184" t="s">
        <v>37777</v>
      </c>
      <c r="AN1184" t="s">
        <v>29088</v>
      </c>
      <c r="AQ1184" t="s">
        <v>29088</v>
      </c>
      <c r="AR1184" t="s">
        <v>34349</v>
      </c>
      <c r="AW1184" t="s">
        <v>37135</v>
      </c>
      <c r="AX1184" t="s">
        <v>37135</v>
      </c>
      <c r="AY1184" t="s">
        <v>37021</v>
      </c>
      <c r="BA1184" t="s">
        <v>353</v>
      </c>
      <c r="BB1184">
        <v>48</v>
      </c>
      <c r="BC1184" t="s">
        <v>37048</v>
      </c>
      <c r="BD1184" t="s">
        <v>34259</v>
      </c>
      <c r="BE1184" t="s">
        <v>36993</v>
      </c>
      <c r="BF1184">
        <v>0.2</v>
      </c>
      <c r="BG1184" t="str">
        <f>_xlfn.TEXTJOIN("-",TRUE,V1184,AL1184,I1184,BD1184,AR1184)</f>
        <v>AG-B1B-CE-D4-EG</v>
      </c>
      <c r="BH1184" t="s">
        <v>38153</v>
      </c>
      <c r="BI1184" t="s">
        <v>38154</v>
      </c>
      <c r="BJ1184" t="s">
        <v>37940</v>
      </c>
      <c r="BK1184" cm="1">
        <f t="array" ref="BK1184">IF(LEN(TRIM(BG1184))=0,"",SUMPRODUCT(--(LEN(TRIM($BG$5:BG1184))&gt;0)))</f>
        <v>1161</v>
      </c>
      <c r="BL1184" t="str">
        <f>IF(BK1184&lt;&gt;"",_xlfn.BASE(BK1184,36,10),"")</f>
        <v>00000000W9</v>
      </c>
      <c r="BM1184" t="str">
        <f>IF(BL1184&lt;&gt;"","*"&amp;BL1184&amp;"*","")</f>
        <v>*00000000W9*</v>
      </c>
      <c r="BN1184" t="s">
        <v>37938</v>
      </c>
      <c r="BO1184" t="str">
        <f>_xlfn.TEXTJOIN("-",TRUE,N1184,T1184)</f>
        <v>DAT004-M16</v>
      </c>
      <c r="CP1184" t="s">
        <v>37931</v>
      </c>
      <c r="CU1184">
        <v>13.99</v>
      </c>
      <c r="DT1184" t="s">
        <v>37026</v>
      </c>
      <c r="EC1184" s="7">
        <f t="shared" si="134"/>
        <v>17.487500000000001</v>
      </c>
      <c r="EN1184" t="s">
        <v>36995</v>
      </c>
      <c r="EO1184">
        <v>1731138031</v>
      </c>
      <c r="EP1184" t="s">
        <v>36968</v>
      </c>
      <c r="EQ1184" t="s">
        <v>36996</v>
      </c>
      <c r="ER1184" t="s">
        <v>36997</v>
      </c>
      <c r="ES1184" t="s">
        <v>36967</v>
      </c>
      <c r="ET1184" t="s">
        <v>37761</v>
      </c>
      <c r="EU1184" t="s">
        <v>36999</v>
      </c>
      <c r="FB1184" t="s">
        <v>35377</v>
      </c>
      <c r="FC1184" t="s">
        <v>37782</v>
      </c>
      <c r="FD1184" t="s">
        <v>29088</v>
      </c>
      <c r="FF1184" t="s">
        <v>36990</v>
      </c>
      <c r="FG1184" t="s">
        <v>36990</v>
      </c>
      <c r="FH1184" t="s">
        <v>37931</v>
      </c>
      <c r="FI1184" t="s">
        <v>37762</v>
      </c>
      <c r="FJ1184" t="s">
        <v>37763</v>
      </c>
      <c r="FK1184" t="s">
        <v>37764</v>
      </c>
      <c r="FL1184" t="s">
        <v>37765</v>
      </c>
      <c r="FM1184" t="s">
        <v>37766</v>
      </c>
      <c r="FN1184" t="s">
        <v>37767</v>
      </c>
      <c r="FO1184" t="s">
        <v>37768</v>
      </c>
      <c r="FP1184" t="s">
        <v>37769</v>
      </c>
      <c r="FQ1184" t="s">
        <v>37028</v>
      </c>
      <c r="FR1184" t="s">
        <v>37008</v>
      </c>
      <c r="FS1184" t="s">
        <v>37009</v>
      </c>
      <c r="FT1184" t="s">
        <v>33434</v>
      </c>
      <c r="FU1184" t="s">
        <v>33434</v>
      </c>
      <c r="FV1184" t="s">
        <v>29088</v>
      </c>
      <c r="FW1184" t="s">
        <v>37030</v>
      </c>
      <c r="FX1184" t="s">
        <v>37031</v>
      </c>
      <c r="FY1184" t="s">
        <v>36971</v>
      </c>
      <c r="FZ1184" t="s">
        <v>36990</v>
      </c>
      <c r="GA1184" t="s">
        <v>37783</v>
      </c>
      <c r="GB1184" t="s">
        <v>36968</v>
      </c>
      <c r="GC1184" t="s">
        <v>37032</v>
      </c>
      <c r="GD1184" t="s">
        <v>37033</v>
      </c>
      <c r="GE1184" t="s">
        <v>37770</v>
      </c>
      <c r="GF1184" t="s">
        <v>37771</v>
      </c>
      <c r="GG1184" t="s">
        <v>37772</v>
      </c>
      <c r="GH1184" t="s">
        <v>37773</v>
      </c>
      <c r="GI1184" t="s">
        <v>37774</v>
      </c>
      <c r="GJ1184" t="s">
        <v>37034</v>
      </c>
      <c r="GK1184" t="s">
        <v>37035</v>
      </c>
      <c r="GL1184" t="s">
        <v>37784</v>
      </c>
      <c r="GM1184" t="s">
        <v>37785</v>
      </c>
      <c r="GN1184" t="s">
        <v>37786</v>
      </c>
      <c r="GO1184" t="s">
        <v>36973</v>
      </c>
      <c r="GP1184" t="s">
        <v>29088</v>
      </c>
      <c r="GQ1184" t="s">
        <v>37010</v>
      </c>
      <c r="GR1184" t="s">
        <v>36969</v>
      </c>
      <c r="GT1184" t="s">
        <v>37011</v>
      </c>
      <c r="GU1184">
        <f t="shared" si="135"/>
        <v>17.5</v>
      </c>
      <c r="GV1184">
        <f t="shared" si="136"/>
        <v>17.5</v>
      </c>
      <c r="GX1184">
        <v>14</v>
      </c>
      <c r="GY1184" t="s">
        <v>37012</v>
      </c>
      <c r="HA1184" t="s">
        <v>37013</v>
      </c>
      <c r="HE1184">
        <v>13.99</v>
      </c>
    </row>
    <row r="1185" spans="1:213">
      <c r="A1185" t="s">
        <v>29123</v>
      </c>
      <c r="B1185" t="s">
        <v>36962</v>
      </c>
      <c r="C1185" t="s">
        <v>36963</v>
      </c>
      <c r="D1185" t="s">
        <v>21412</v>
      </c>
      <c r="E1185">
        <v>1</v>
      </c>
      <c r="F1185" t="s">
        <v>36964</v>
      </c>
      <c r="G1185" t="s">
        <v>38</v>
      </c>
      <c r="H1185" t="s">
        <v>37320</v>
      </c>
      <c r="I1185" t="s">
        <v>34212</v>
      </c>
      <c r="J1185" t="s">
        <v>33297</v>
      </c>
      <c r="K1185" t="s">
        <v>21308</v>
      </c>
      <c r="L1185" t="s">
        <v>33298</v>
      </c>
      <c r="M1185" t="s">
        <v>33343</v>
      </c>
      <c r="N1185" t="s">
        <v>21360</v>
      </c>
      <c r="O1185" t="s">
        <v>33344</v>
      </c>
      <c r="P1185" t="s">
        <v>21282</v>
      </c>
      <c r="Q1185" t="s">
        <v>33300</v>
      </c>
      <c r="T1185" t="s">
        <v>33349</v>
      </c>
      <c r="U1185" t="s">
        <v>37776</v>
      </c>
      <c r="V1185" t="s">
        <v>34104</v>
      </c>
      <c r="W1185" t="s">
        <v>36967</v>
      </c>
      <c r="X1185" t="s">
        <v>36968</v>
      </c>
      <c r="Y1185" t="s">
        <v>36969</v>
      </c>
      <c r="Z1185">
        <v>300</v>
      </c>
      <c r="AA1185">
        <v>236</v>
      </c>
      <c r="AB1185" t="s">
        <v>37018</v>
      </c>
      <c r="AC1185" t="s">
        <v>36990</v>
      </c>
      <c r="AD1185" t="s">
        <v>36971</v>
      </c>
      <c r="AE1185" t="s">
        <v>36972</v>
      </c>
      <c r="AF1185" t="s">
        <v>36973</v>
      </c>
      <c r="AH1185" t="s">
        <v>37757</v>
      </c>
      <c r="AJ1185" t="s">
        <v>36967</v>
      </c>
      <c r="AK1185" t="s">
        <v>33434</v>
      </c>
      <c r="AL1185" t="s">
        <v>37927</v>
      </c>
      <c r="AM1185" t="s">
        <v>37777</v>
      </c>
      <c r="AN1185" t="s">
        <v>29128</v>
      </c>
      <c r="AQ1185" t="s">
        <v>29128</v>
      </c>
      <c r="AR1185" t="s">
        <v>34351</v>
      </c>
      <c r="AW1185" t="s">
        <v>37135</v>
      </c>
      <c r="AX1185" t="s">
        <v>37135</v>
      </c>
      <c r="AY1185" t="s">
        <v>37021</v>
      </c>
      <c r="BA1185" t="s">
        <v>353</v>
      </c>
      <c r="BB1185">
        <v>48</v>
      </c>
      <c r="BC1185" t="s">
        <v>37048</v>
      </c>
      <c r="BD1185" t="s">
        <v>34259</v>
      </c>
      <c r="BE1185" t="s">
        <v>36993</v>
      </c>
      <c r="BF1185">
        <v>0.2</v>
      </c>
      <c r="BG1185" t="str">
        <f>_xlfn.TEXTJOIN("-",TRUE,V1185,AL1185,I1185,BD1185,AR1185)</f>
        <v>AG-B1B-CE-D4-EH</v>
      </c>
      <c r="BH1185" t="s">
        <v>38155</v>
      </c>
      <c r="BI1185" t="s">
        <v>38156</v>
      </c>
      <c r="BJ1185" t="s">
        <v>37943</v>
      </c>
      <c r="BK1185" cm="1">
        <f t="array" ref="BK1185">IF(LEN(TRIM(BG1185))=0,"",SUMPRODUCT(--(LEN(TRIM($BG$5:BG1185))&gt;0)))</f>
        <v>1162</v>
      </c>
      <c r="BL1185" t="str">
        <f>IF(BK1185&lt;&gt;"",_xlfn.BASE(BK1185,36,10),"")</f>
        <v>00000000WA</v>
      </c>
      <c r="BM1185" t="str">
        <f>IF(BL1185&lt;&gt;"","*"&amp;BL1185&amp;"*","")</f>
        <v>*00000000WA*</v>
      </c>
      <c r="BN1185" t="s">
        <v>37941</v>
      </c>
      <c r="BO1185" t="str">
        <f>_xlfn.TEXTJOIN("-",TRUE,N1185,T1185)</f>
        <v>DAT004-M16</v>
      </c>
      <c r="CP1185" t="s">
        <v>37931</v>
      </c>
      <c r="CU1185">
        <v>13.99</v>
      </c>
      <c r="DT1185" t="s">
        <v>37026</v>
      </c>
      <c r="EC1185" s="7">
        <f t="shared" si="134"/>
        <v>17.487500000000001</v>
      </c>
      <c r="EN1185" t="s">
        <v>36995</v>
      </c>
      <c r="EO1185">
        <v>1731138031</v>
      </c>
      <c r="EP1185" t="s">
        <v>36968</v>
      </c>
      <c r="EQ1185" t="s">
        <v>36996</v>
      </c>
      <c r="ER1185" t="s">
        <v>36997</v>
      </c>
      <c r="ES1185" t="s">
        <v>36967</v>
      </c>
      <c r="ET1185" t="s">
        <v>37761</v>
      </c>
      <c r="EU1185" t="s">
        <v>36999</v>
      </c>
      <c r="FB1185" t="s">
        <v>35377</v>
      </c>
      <c r="FC1185" t="s">
        <v>37782</v>
      </c>
      <c r="FD1185" t="s">
        <v>37799</v>
      </c>
      <c r="FF1185" t="s">
        <v>36990</v>
      </c>
      <c r="FG1185" t="s">
        <v>36990</v>
      </c>
      <c r="FH1185" t="s">
        <v>37931</v>
      </c>
      <c r="FI1185" t="s">
        <v>37762</v>
      </c>
      <c r="FJ1185" t="s">
        <v>37763</v>
      </c>
      <c r="FK1185" t="s">
        <v>37764</v>
      </c>
      <c r="FL1185" t="s">
        <v>37765</v>
      </c>
      <c r="FM1185" t="s">
        <v>37766</v>
      </c>
      <c r="FN1185" t="s">
        <v>37767</v>
      </c>
      <c r="FO1185" t="s">
        <v>37768</v>
      </c>
      <c r="FP1185" t="s">
        <v>37769</v>
      </c>
      <c r="FQ1185" t="s">
        <v>37028</v>
      </c>
      <c r="FR1185" t="s">
        <v>37008</v>
      </c>
      <c r="FS1185" t="s">
        <v>37009</v>
      </c>
      <c r="FT1185" t="s">
        <v>33434</v>
      </c>
      <c r="FU1185" t="s">
        <v>33434</v>
      </c>
      <c r="FV1185" t="s">
        <v>37799</v>
      </c>
      <c r="FW1185" t="s">
        <v>37030</v>
      </c>
      <c r="FX1185" t="s">
        <v>37031</v>
      </c>
      <c r="FY1185" t="s">
        <v>36971</v>
      </c>
      <c r="FZ1185" t="s">
        <v>36990</v>
      </c>
      <c r="GA1185" t="s">
        <v>37783</v>
      </c>
      <c r="GB1185" t="s">
        <v>36968</v>
      </c>
      <c r="GC1185" t="s">
        <v>37032</v>
      </c>
      <c r="GD1185" t="s">
        <v>37033</v>
      </c>
      <c r="GE1185" t="s">
        <v>37770</v>
      </c>
      <c r="GF1185" t="s">
        <v>37771</v>
      </c>
      <c r="GG1185" t="s">
        <v>37772</v>
      </c>
      <c r="GH1185" t="s">
        <v>37773</v>
      </c>
      <c r="GI1185" t="s">
        <v>37774</v>
      </c>
      <c r="GJ1185" t="s">
        <v>37034</v>
      </c>
      <c r="GK1185" t="s">
        <v>37035</v>
      </c>
      <c r="GL1185" t="s">
        <v>37784</v>
      </c>
      <c r="GM1185" t="s">
        <v>37785</v>
      </c>
      <c r="GN1185" t="s">
        <v>37786</v>
      </c>
      <c r="GO1185" t="s">
        <v>36973</v>
      </c>
      <c r="GP1185" t="s">
        <v>37799</v>
      </c>
      <c r="GQ1185" t="s">
        <v>37010</v>
      </c>
      <c r="GR1185" t="s">
        <v>36969</v>
      </c>
      <c r="GT1185" t="s">
        <v>37011</v>
      </c>
      <c r="GU1185">
        <f t="shared" si="135"/>
        <v>17.5</v>
      </c>
      <c r="GV1185">
        <f t="shared" si="136"/>
        <v>17.5</v>
      </c>
      <c r="GX1185">
        <v>14</v>
      </c>
      <c r="GY1185" t="s">
        <v>37012</v>
      </c>
      <c r="HA1185" t="s">
        <v>37013</v>
      </c>
      <c r="HE1185">
        <v>13.99</v>
      </c>
    </row>
    <row r="1186" spans="1:213">
      <c r="A1186" t="s">
        <v>29123</v>
      </c>
      <c r="B1186" t="s">
        <v>36962</v>
      </c>
      <c r="C1186" t="s">
        <v>36963</v>
      </c>
      <c r="D1186" t="s">
        <v>21412</v>
      </c>
      <c r="E1186">
        <v>1</v>
      </c>
      <c r="F1186" t="s">
        <v>36964</v>
      </c>
      <c r="G1186" t="s">
        <v>38</v>
      </c>
      <c r="H1186" t="s">
        <v>37320</v>
      </c>
      <c r="I1186" t="s">
        <v>34212</v>
      </c>
      <c r="J1186" t="s">
        <v>33297</v>
      </c>
      <c r="K1186" t="s">
        <v>21308</v>
      </c>
      <c r="L1186" t="s">
        <v>33298</v>
      </c>
      <c r="M1186" t="s">
        <v>33343</v>
      </c>
      <c r="N1186" t="s">
        <v>21360</v>
      </c>
      <c r="O1186" t="s">
        <v>33344</v>
      </c>
      <c r="P1186" t="s">
        <v>21282</v>
      </c>
      <c r="Q1186" t="s">
        <v>33300</v>
      </c>
      <c r="T1186" t="s">
        <v>33349</v>
      </c>
      <c r="U1186" t="s">
        <v>37776</v>
      </c>
      <c r="V1186" t="s">
        <v>34104</v>
      </c>
      <c r="W1186" t="s">
        <v>36967</v>
      </c>
      <c r="X1186" t="s">
        <v>36968</v>
      </c>
      <c r="Y1186" t="s">
        <v>36969</v>
      </c>
      <c r="Z1186">
        <v>300</v>
      </c>
      <c r="AA1186">
        <v>271</v>
      </c>
      <c r="AB1186" t="s">
        <v>37056</v>
      </c>
      <c r="AC1186" t="s">
        <v>36990</v>
      </c>
      <c r="AD1186" t="s">
        <v>36971</v>
      </c>
      <c r="AE1186" t="s">
        <v>36972</v>
      </c>
      <c r="AF1186" t="s">
        <v>36973</v>
      </c>
      <c r="AH1186" t="s">
        <v>37757</v>
      </c>
      <c r="AJ1186" t="s">
        <v>36967</v>
      </c>
      <c r="AK1186" t="s">
        <v>33434</v>
      </c>
      <c r="AL1186" t="s">
        <v>37927</v>
      </c>
      <c r="AM1186" t="s">
        <v>37777</v>
      </c>
      <c r="AN1186" t="s">
        <v>37800</v>
      </c>
      <c r="AQ1186" t="s">
        <v>37800</v>
      </c>
      <c r="AR1186" t="s">
        <v>34353</v>
      </c>
      <c r="AW1186" t="s">
        <v>37135</v>
      </c>
      <c r="AX1186" t="s">
        <v>37135</v>
      </c>
      <c r="AY1186" t="s">
        <v>37058</v>
      </c>
      <c r="BA1186" t="s">
        <v>37059</v>
      </c>
      <c r="BB1186">
        <v>48</v>
      </c>
      <c r="BC1186" t="s">
        <v>37060</v>
      </c>
      <c r="BD1186" t="s">
        <v>34261</v>
      </c>
      <c r="BE1186" t="s">
        <v>36993</v>
      </c>
      <c r="BF1186">
        <v>0.2</v>
      </c>
      <c r="BG1186" t="str">
        <f>_xlfn.TEXTJOIN("-",TRUE,V1186,AL1186,I1186,BD1186,AR1186)</f>
        <v>AG-B1B-CE-D5-EI</v>
      </c>
      <c r="BH1186" t="s">
        <v>38157</v>
      </c>
      <c r="BI1186" t="s">
        <v>38158</v>
      </c>
      <c r="BJ1186" t="s">
        <v>37946</v>
      </c>
      <c r="BK1186" cm="1">
        <f t="array" ref="BK1186">IF(LEN(TRIM(BG1186))=0,"",SUMPRODUCT(--(LEN(TRIM($BG$5:BG1186))&gt;0)))</f>
        <v>1163</v>
      </c>
      <c r="BL1186" t="str">
        <f>IF(BK1186&lt;&gt;"",_xlfn.BASE(BK1186,36,10),"")</f>
        <v>00000000WB</v>
      </c>
      <c r="BM1186" t="str">
        <f>IF(BL1186&lt;&gt;"","*"&amp;BL1186&amp;"*","")</f>
        <v>*00000000WB*</v>
      </c>
      <c r="BN1186" t="s">
        <v>37944</v>
      </c>
      <c r="BO1186" t="str">
        <f>_xlfn.TEXTJOIN("-",TRUE,N1186,T1186)</f>
        <v>DAT004-M16</v>
      </c>
      <c r="CP1186" t="s">
        <v>37931</v>
      </c>
      <c r="CU1186">
        <v>16.989999999999998</v>
      </c>
      <c r="DT1186" t="s">
        <v>37026</v>
      </c>
      <c r="EC1186" s="7">
        <f t="shared" si="134"/>
        <v>21.237499999999997</v>
      </c>
      <c r="EN1186" t="s">
        <v>36995</v>
      </c>
      <c r="EO1186">
        <v>1731138031</v>
      </c>
      <c r="EP1186" t="s">
        <v>36968</v>
      </c>
      <c r="EQ1186" t="s">
        <v>36996</v>
      </c>
      <c r="ER1186" t="s">
        <v>36997</v>
      </c>
      <c r="ES1186" t="s">
        <v>36967</v>
      </c>
      <c r="ET1186" t="s">
        <v>37761</v>
      </c>
      <c r="EU1186" t="s">
        <v>36999</v>
      </c>
      <c r="FB1186" t="s">
        <v>35377</v>
      </c>
      <c r="FC1186" t="s">
        <v>37782</v>
      </c>
      <c r="FD1186" t="s">
        <v>37800</v>
      </c>
      <c r="FF1186" t="s">
        <v>36990</v>
      </c>
      <c r="FG1186" t="s">
        <v>36990</v>
      </c>
      <c r="FH1186" t="s">
        <v>37931</v>
      </c>
      <c r="FI1186" t="s">
        <v>37762</v>
      </c>
      <c r="FJ1186" t="s">
        <v>37763</v>
      </c>
      <c r="FK1186" t="s">
        <v>37764</v>
      </c>
      <c r="FL1186" t="s">
        <v>37765</v>
      </c>
      <c r="FM1186" t="s">
        <v>37766</v>
      </c>
      <c r="FN1186" t="s">
        <v>37767</v>
      </c>
      <c r="FO1186" t="s">
        <v>37768</v>
      </c>
      <c r="FP1186" t="s">
        <v>37769</v>
      </c>
      <c r="FQ1186" t="s">
        <v>37028</v>
      </c>
      <c r="FR1186" t="s">
        <v>37008</v>
      </c>
      <c r="FS1186" t="s">
        <v>37009</v>
      </c>
      <c r="FT1186" t="s">
        <v>33434</v>
      </c>
      <c r="FU1186" t="s">
        <v>33434</v>
      </c>
      <c r="FV1186" t="s">
        <v>37800</v>
      </c>
      <c r="FW1186" t="s">
        <v>37030</v>
      </c>
      <c r="FX1186" t="s">
        <v>37031</v>
      </c>
      <c r="FY1186" t="s">
        <v>36971</v>
      </c>
      <c r="FZ1186" t="s">
        <v>36990</v>
      </c>
      <c r="GA1186" t="s">
        <v>37783</v>
      </c>
      <c r="GB1186" t="s">
        <v>36968</v>
      </c>
      <c r="GC1186" t="s">
        <v>37032</v>
      </c>
      <c r="GD1186" t="s">
        <v>37033</v>
      </c>
      <c r="GE1186" t="s">
        <v>37770</v>
      </c>
      <c r="GF1186" t="s">
        <v>37771</v>
      </c>
      <c r="GG1186" t="s">
        <v>37772</v>
      </c>
      <c r="GH1186" t="s">
        <v>37773</v>
      </c>
      <c r="GI1186" t="s">
        <v>37774</v>
      </c>
      <c r="GJ1186" t="s">
        <v>37034</v>
      </c>
      <c r="GK1186" t="s">
        <v>37035</v>
      </c>
      <c r="GL1186" t="s">
        <v>37784</v>
      </c>
      <c r="GM1186" t="s">
        <v>37785</v>
      </c>
      <c r="GN1186" t="s">
        <v>37786</v>
      </c>
      <c r="GO1186" t="s">
        <v>36973</v>
      </c>
      <c r="GP1186" t="s">
        <v>37800</v>
      </c>
      <c r="GQ1186" t="s">
        <v>37010</v>
      </c>
      <c r="GR1186" t="s">
        <v>36969</v>
      </c>
      <c r="GT1186" t="s">
        <v>37011</v>
      </c>
      <c r="GU1186">
        <f t="shared" si="135"/>
        <v>21.25</v>
      </c>
      <c r="GV1186">
        <f t="shared" si="136"/>
        <v>21.25</v>
      </c>
      <c r="GX1186">
        <v>17</v>
      </c>
      <c r="GY1186" t="s">
        <v>37012</v>
      </c>
      <c r="HA1186" t="s">
        <v>37013</v>
      </c>
      <c r="HE1186">
        <v>16.989999999999998</v>
      </c>
    </row>
    <row r="1187" spans="1:213">
      <c r="A1187" t="s">
        <v>29123</v>
      </c>
      <c r="B1187" t="s">
        <v>36962</v>
      </c>
      <c r="C1187" t="s">
        <v>36963</v>
      </c>
      <c r="D1187" t="s">
        <v>21412</v>
      </c>
      <c r="E1187">
        <v>1</v>
      </c>
      <c r="F1187" t="s">
        <v>36964</v>
      </c>
      <c r="G1187" t="s">
        <v>38</v>
      </c>
      <c r="H1187" t="s">
        <v>37320</v>
      </c>
      <c r="I1187" t="s">
        <v>34212</v>
      </c>
      <c r="J1187" t="s">
        <v>33297</v>
      </c>
      <c r="K1187" t="s">
        <v>21308</v>
      </c>
      <c r="L1187" t="s">
        <v>33298</v>
      </c>
      <c r="M1187" t="s">
        <v>33343</v>
      </c>
      <c r="N1187" t="s">
        <v>21360</v>
      </c>
      <c r="O1187" t="s">
        <v>33344</v>
      </c>
      <c r="P1187" t="s">
        <v>21282</v>
      </c>
      <c r="Q1187" t="s">
        <v>33300</v>
      </c>
      <c r="T1187" t="s">
        <v>33349</v>
      </c>
      <c r="U1187" t="s">
        <v>37776</v>
      </c>
      <c r="V1187" t="s">
        <v>34104</v>
      </c>
      <c r="W1187" t="s">
        <v>36967</v>
      </c>
      <c r="X1187" t="s">
        <v>36968</v>
      </c>
      <c r="Y1187" t="s">
        <v>36969</v>
      </c>
      <c r="Z1187">
        <v>200</v>
      </c>
      <c r="AA1187">
        <v>171</v>
      </c>
      <c r="AB1187" t="s">
        <v>37018</v>
      </c>
      <c r="AC1187" t="s">
        <v>36990</v>
      </c>
      <c r="AD1187" t="s">
        <v>36971</v>
      </c>
      <c r="AE1187" t="s">
        <v>36972</v>
      </c>
      <c r="AF1187" t="s">
        <v>36973</v>
      </c>
      <c r="AH1187" t="s">
        <v>37757</v>
      </c>
      <c r="AJ1187" t="s">
        <v>36967</v>
      </c>
      <c r="AK1187" t="s">
        <v>33437</v>
      </c>
      <c r="AL1187" t="s">
        <v>37440</v>
      </c>
      <c r="AM1187" t="s">
        <v>37898</v>
      </c>
      <c r="AN1187" t="s">
        <v>28824</v>
      </c>
      <c r="AQ1187" t="s">
        <v>28824</v>
      </c>
      <c r="AR1187" t="s">
        <v>34343</v>
      </c>
      <c r="AV1187" t="s">
        <v>37135</v>
      </c>
      <c r="AX1187" t="s">
        <v>37135</v>
      </c>
      <c r="AY1187" t="s">
        <v>37021</v>
      </c>
      <c r="BA1187" t="s">
        <v>353</v>
      </c>
      <c r="BB1187">
        <v>48</v>
      </c>
      <c r="BC1187" t="s">
        <v>37022</v>
      </c>
      <c r="BD1187" t="s">
        <v>28739</v>
      </c>
      <c r="BE1187" t="s">
        <v>36993</v>
      </c>
      <c r="BF1187">
        <v>0.2</v>
      </c>
      <c r="BG1187" t="str">
        <f>_xlfn.TEXTJOIN("-",TRUE,V1187,AL1187,I1187,BD1187,AR1187)</f>
        <v>AG-B1C-CE-D3-ED</v>
      </c>
      <c r="BH1187" t="s">
        <v>37536</v>
      </c>
      <c r="BJ1187">
        <v>36488</v>
      </c>
      <c r="BK1187" cm="1">
        <f t="array" ref="BK1187">IF(LEN(TRIM(BG1187))=0,"",SUMPRODUCT(--(LEN(TRIM($BG$5:BG1187))&gt;0)))</f>
        <v>1164</v>
      </c>
      <c r="BL1187" t="str">
        <f>IF(BK1187&lt;&gt;"",_xlfn.BASE(BK1187,36,10),"")</f>
        <v>00000000WC</v>
      </c>
      <c r="BM1187" t="str">
        <f>IF(BL1187&lt;&gt;"","*"&amp;BL1187&amp;"*","")</f>
        <v>*00000000WC*</v>
      </c>
      <c r="BN1187" t="s">
        <v>37442</v>
      </c>
      <c r="BO1187" t="str">
        <f>_xlfn.TEXTJOIN("-",TRUE,N1187,T1187)</f>
        <v>DAT004-M16</v>
      </c>
      <c r="CP1187" t="s">
        <v>37947</v>
      </c>
      <c r="CU1187">
        <v>13.99</v>
      </c>
      <c r="DT1187" t="s">
        <v>37026</v>
      </c>
      <c r="EC1187" s="7">
        <f t="shared" si="134"/>
        <v>17.487500000000001</v>
      </c>
      <c r="EN1187" t="s">
        <v>36995</v>
      </c>
      <c r="EO1187">
        <v>1731138031</v>
      </c>
      <c r="EP1187" t="s">
        <v>36968</v>
      </c>
      <c r="EQ1187" t="s">
        <v>36996</v>
      </c>
      <c r="ER1187" t="s">
        <v>36997</v>
      </c>
      <c r="ES1187" t="s">
        <v>36967</v>
      </c>
      <c r="ET1187" t="s">
        <v>37761</v>
      </c>
      <c r="EU1187" t="s">
        <v>36999</v>
      </c>
      <c r="FB1187" t="s">
        <v>35377</v>
      </c>
      <c r="FC1187" t="s">
        <v>37782</v>
      </c>
      <c r="FD1187" t="s">
        <v>28824</v>
      </c>
      <c r="FF1187" t="s">
        <v>36990</v>
      </c>
      <c r="FG1187" t="s">
        <v>36990</v>
      </c>
      <c r="FH1187" t="s">
        <v>37947</v>
      </c>
      <c r="FI1187" t="s">
        <v>37762</v>
      </c>
      <c r="FJ1187" t="s">
        <v>37763</v>
      </c>
      <c r="FK1187" t="s">
        <v>37764</v>
      </c>
      <c r="FL1187" t="s">
        <v>37765</v>
      </c>
      <c r="FM1187" t="s">
        <v>37766</v>
      </c>
      <c r="FN1187" t="s">
        <v>37767</v>
      </c>
      <c r="FO1187" t="s">
        <v>37768</v>
      </c>
      <c r="FP1187" t="s">
        <v>37769</v>
      </c>
      <c r="FQ1187" t="s">
        <v>37028</v>
      </c>
      <c r="FR1187" t="s">
        <v>37008</v>
      </c>
      <c r="FS1187" t="s">
        <v>37009</v>
      </c>
      <c r="FT1187" t="s">
        <v>33437</v>
      </c>
      <c r="FU1187" t="s">
        <v>33437</v>
      </c>
      <c r="FV1187" t="s">
        <v>28824</v>
      </c>
      <c r="FW1187" t="s">
        <v>37030</v>
      </c>
      <c r="FX1187" t="s">
        <v>37031</v>
      </c>
      <c r="FY1187" t="s">
        <v>36971</v>
      </c>
      <c r="FZ1187" t="s">
        <v>36990</v>
      </c>
      <c r="GA1187" t="s">
        <v>37783</v>
      </c>
      <c r="GB1187" t="s">
        <v>36968</v>
      </c>
      <c r="GC1187" t="s">
        <v>37032</v>
      </c>
      <c r="GD1187" t="s">
        <v>37033</v>
      </c>
      <c r="GE1187" t="s">
        <v>37770</v>
      </c>
      <c r="GF1187" t="s">
        <v>37771</v>
      </c>
      <c r="GG1187" t="s">
        <v>37772</v>
      </c>
      <c r="GH1187" t="s">
        <v>37773</v>
      </c>
      <c r="GI1187" t="s">
        <v>37774</v>
      </c>
      <c r="GJ1187" t="s">
        <v>37034</v>
      </c>
      <c r="GK1187" t="s">
        <v>37035</v>
      </c>
      <c r="GL1187" t="s">
        <v>37784</v>
      </c>
      <c r="GM1187" t="s">
        <v>37785</v>
      </c>
      <c r="GN1187" t="s">
        <v>37786</v>
      </c>
      <c r="GO1187" t="s">
        <v>36973</v>
      </c>
      <c r="GP1187" t="s">
        <v>28824</v>
      </c>
      <c r="GQ1187" t="s">
        <v>37010</v>
      </c>
      <c r="GR1187" t="s">
        <v>36969</v>
      </c>
      <c r="GT1187" t="s">
        <v>37011</v>
      </c>
      <c r="GU1187">
        <f t="shared" si="135"/>
        <v>17.5</v>
      </c>
      <c r="GV1187">
        <f t="shared" si="136"/>
        <v>17.5</v>
      </c>
      <c r="GX1187">
        <v>14</v>
      </c>
      <c r="GY1187" t="s">
        <v>37012</v>
      </c>
      <c r="HA1187" t="s">
        <v>37013</v>
      </c>
      <c r="HE1187">
        <v>13.99</v>
      </c>
    </row>
    <row r="1188" spans="1:213">
      <c r="A1188" t="s">
        <v>29123</v>
      </c>
      <c r="B1188" t="s">
        <v>36962</v>
      </c>
      <c r="C1188" t="s">
        <v>36963</v>
      </c>
      <c r="D1188" t="s">
        <v>21412</v>
      </c>
      <c r="E1188">
        <v>1</v>
      </c>
      <c r="F1188" t="s">
        <v>36964</v>
      </c>
      <c r="G1188" t="s">
        <v>38</v>
      </c>
      <c r="H1188" t="s">
        <v>37320</v>
      </c>
      <c r="I1188" t="s">
        <v>34212</v>
      </c>
      <c r="J1188" t="s">
        <v>33297</v>
      </c>
      <c r="K1188" t="s">
        <v>21308</v>
      </c>
      <c r="L1188" t="s">
        <v>33298</v>
      </c>
      <c r="M1188" t="s">
        <v>33343</v>
      </c>
      <c r="N1188" t="s">
        <v>21360</v>
      </c>
      <c r="O1188" t="s">
        <v>33344</v>
      </c>
      <c r="P1188" t="s">
        <v>21282</v>
      </c>
      <c r="Q1188" t="s">
        <v>33300</v>
      </c>
      <c r="T1188" t="s">
        <v>33349</v>
      </c>
      <c r="U1188" t="s">
        <v>37776</v>
      </c>
      <c r="V1188" t="s">
        <v>34104</v>
      </c>
      <c r="W1188" t="s">
        <v>36967</v>
      </c>
      <c r="X1188" t="s">
        <v>36968</v>
      </c>
      <c r="Y1188" t="s">
        <v>36969</v>
      </c>
      <c r="Z1188">
        <v>200</v>
      </c>
      <c r="AA1188">
        <v>186</v>
      </c>
      <c r="AB1188" t="s">
        <v>37018</v>
      </c>
      <c r="AC1188" t="s">
        <v>36990</v>
      </c>
      <c r="AD1188" t="s">
        <v>36971</v>
      </c>
      <c r="AE1188" t="s">
        <v>36972</v>
      </c>
      <c r="AF1188" t="s">
        <v>36973</v>
      </c>
      <c r="AH1188" t="s">
        <v>37757</v>
      </c>
      <c r="AJ1188" t="s">
        <v>36967</v>
      </c>
      <c r="AK1188" t="s">
        <v>33437</v>
      </c>
      <c r="AL1188" t="s">
        <v>37440</v>
      </c>
      <c r="AM1188" t="s">
        <v>37898</v>
      </c>
      <c r="AN1188" t="s">
        <v>28795</v>
      </c>
      <c r="AQ1188" t="s">
        <v>28795</v>
      </c>
      <c r="AR1188" t="s">
        <v>34345</v>
      </c>
      <c r="AV1188" t="s">
        <v>37135</v>
      </c>
      <c r="AX1188" t="s">
        <v>37135</v>
      </c>
      <c r="AY1188" t="s">
        <v>37021</v>
      </c>
      <c r="BA1188" t="s">
        <v>353</v>
      </c>
      <c r="BB1188">
        <v>48</v>
      </c>
      <c r="BC1188" t="s">
        <v>37022</v>
      </c>
      <c r="BD1188" t="s">
        <v>28739</v>
      </c>
      <c r="BE1188" t="s">
        <v>36993</v>
      </c>
      <c r="BF1188">
        <v>0.2</v>
      </c>
      <c r="BG1188" t="str">
        <f>_xlfn.TEXTJOIN("-",TRUE,V1188,AL1188,I1188,BD1188,AR1188)</f>
        <v>AG-B1C-CE-D3-EE</v>
      </c>
      <c r="BH1188" t="s">
        <v>37538</v>
      </c>
      <c r="BJ1188">
        <v>36489</v>
      </c>
      <c r="BK1188" cm="1">
        <f t="array" ref="BK1188">IF(LEN(TRIM(BG1188))=0,"",SUMPRODUCT(--(LEN(TRIM($BG$5:BG1188))&gt;0)))</f>
        <v>1165</v>
      </c>
      <c r="BL1188" t="str">
        <f>IF(BK1188&lt;&gt;"",_xlfn.BASE(BK1188,36,10),"")</f>
        <v>00000000WD</v>
      </c>
      <c r="BM1188" t="str">
        <f>IF(BL1188&lt;&gt;"","*"&amp;BL1188&amp;"*","")</f>
        <v>*00000000WD*</v>
      </c>
      <c r="BN1188" t="s">
        <v>37445</v>
      </c>
      <c r="BO1188" t="str">
        <f>_xlfn.TEXTJOIN("-",TRUE,N1188,T1188)</f>
        <v>DAT004-M16</v>
      </c>
      <c r="CP1188" t="s">
        <v>37947</v>
      </c>
      <c r="CU1188">
        <v>13.99</v>
      </c>
      <c r="DT1188" t="s">
        <v>37026</v>
      </c>
      <c r="EC1188" s="7">
        <f t="shared" si="134"/>
        <v>17.487500000000001</v>
      </c>
      <c r="EN1188" t="s">
        <v>36995</v>
      </c>
      <c r="EO1188">
        <v>1731138031</v>
      </c>
      <c r="EP1188" t="s">
        <v>36968</v>
      </c>
      <c r="EQ1188" t="s">
        <v>36996</v>
      </c>
      <c r="ER1188" t="s">
        <v>36997</v>
      </c>
      <c r="ES1188" t="s">
        <v>36967</v>
      </c>
      <c r="ET1188" t="s">
        <v>37761</v>
      </c>
      <c r="EU1188" t="s">
        <v>36999</v>
      </c>
      <c r="FB1188" t="s">
        <v>35377</v>
      </c>
      <c r="FC1188" t="s">
        <v>37782</v>
      </c>
      <c r="FD1188" t="s">
        <v>28795</v>
      </c>
      <c r="FF1188" t="s">
        <v>36990</v>
      </c>
      <c r="FG1188" t="s">
        <v>36990</v>
      </c>
      <c r="FH1188" t="s">
        <v>37947</v>
      </c>
      <c r="FI1188" t="s">
        <v>37762</v>
      </c>
      <c r="FJ1188" t="s">
        <v>37763</v>
      </c>
      <c r="FK1188" t="s">
        <v>37764</v>
      </c>
      <c r="FL1188" t="s">
        <v>37765</v>
      </c>
      <c r="FM1188" t="s">
        <v>37766</v>
      </c>
      <c r="FN1188" t="s">
        <v>37767</v>
      </c>
      <c r="FO1188" t="s">
        <v>37768</v>
      </c>
      <c r="FP1188" t="s">
        <v>37769</v>
      </c>
      <c r="FQ1188" t="s">
        <v>37028</v>
      </c>
      <c r="FR1188" t="s">
        <v>37008</v>
      </c>
      <c r="FS1188" t="s">
        <v>37009</v>
      </c>
      <c r="FT1188" t="s">
        <v>33437</v>
      </c>
      <c r="FU1188" t="s">
        <v>33437</v>
      </c>
      <c r="FV1188" t="s">
        <v>28795</v>
      </c>
      <c r="FW1188" t="s">
        <v>37030</v>
      </c>
      <c r="FX1188" t="s">
        <v>37031</v>
      </c>
      <c r="FY1188" t="s">
        <v>36971</v>
      </c>
      <c r="FZ1188" t="s">
        <v>36990</v>
      </c>
      <c r="GA1188" t="s">
        <v>37783</v>
      </c>
      <c r="GB1188" t="s">
        <v>36968</v>
      </c>
      <c r="GC1188" t="s">
        <v>37032</v>
      </c>
      <c r="GD1188" t="s">
        <v>37033</v>
      </c>
      <c r="GE1188" t="s">
        <v>37770</v>
      </c>
      <c r="GF1188" t="s">
        <v>37771</v>
      </c>
      <c r="GG1188" t="s">
        <v>37772</v>
      </c>
      <c r="GH1188" t="s">
        <v>37773</v>
      </c>
      <c r="GI1188" t="s">
        <v>37774</v>
      </c>
      <c r="GJ1188" t="s">
        <v>37034</v>
      </c>
      <c r="GK1188" t="s">
        <v>37035</v>
      </c>
      <c r="GL1188" t="s">
        <v>37784</v>
      </c>
      <c r="GM1188" t="s">
        <v>37785</v>
      </c>
      <c r="GN1188" t="s">
        <v>37786</v>
      </c>
      <c r="GO1188" t="s">
        <v>36973</v>
      </c>
      <c r="GP1188" t="s">
        <v>28795</v>
      </c>
      <c r="GQ1188" t="s">
        <v>37010</v>
      </c>
      <c r="GR1188" t="s">
        <v>36969</v>
      </c>
      <c r="GT1188" t="s">
        <v>37011</v>
      </c>
      <c r="GU1188">
        <f t="shared" si="135"/>
        <v>17.5</v>
      </c>
      <c r="GV1188">
        <f t="shared" si="136"/>
        <v>17.5</v>
      </c>
      <c r="GX1188">
        <v>14</v>
      </c>
      <c r="GY1188" t="s">
        <v>37012</v>
      </c>
      <c r="HA1188" t="s">
        <v>37013</v>
      </c>
      <c r="HE1188">
        <v>13.99</v>
      </c>
    </row>
    <row r="1189" spans="1:213">
      <c r="A1189" t="s">
        <v>29123</v>
      </c>
      <c r="B1189" t="s">
        <v>36962</v>
      </c>
      <c r="C1189" t="s">
        <v>36963</v>
      </c>
      <c r="D1189" t="s">
        <v>21412</v>
      </c>
      <c r="E1189">
        <v>1</v>
      </c>
      <c r="F1189" t="s">
        <v>36964</v>
      </c>
      <c r="G1189" t="s">
        <v>38</v>
      </c>
      <c r="H1189" t="s">
        <v>37320</v>
      </c>
      <c r="I1189" t="s">
        <v>34212</v>
      </c>
      <c r="J1189" t="s">
        <v>33297</v>
      </c>
      <c r="K1189" t="s">
        <v>21308</v>
      </c>
      <c r="L1189" t="s">
        <v>33298</v>
      </c>
      <c r="M1189" t="s">
        <v>33343</v>
      </c>
      <c r="N1189" t="s">
        <v>21360</v>
      </c>
      <c r="O1189" t="s">
        <v>33344</v>
      </c>
      <c r="P1189" t="s">
        <v>21282</v>
      </c>
      <c r="Q1189" t="s">
        <v>33300</v>
      </c>
      <c r="T1189" t="s">
        <v>33349</v>
      </c>
      <c r="U1189" t="s">
        <v>37776</v>
      </c>
      <c r="V1189" t="s">
        <v>34104</v>
      </c>
      <c r="W1189" t="s">
        <v>36967</v>
      </c>
      <c r="X1189" t="s">
        <v>36968</v>
      </c>
      <c r="Y1189" t="s">
        <v>36969</v>
      </c>
      <c r="Z1189">
        <v>200</v>
      </c>
      <c r="AA1189">
        <v>195</v>
      </c>
      <c r="AB1189" t="s">
        <v>37018</v>
      </c>
      <c r="AC1189" t="s">
        <v>36990</v>
      </c>
      <c r="AD1189" t="s">
        <v>36971</v>
      </c>
      <c r="AE1189" t="s">
        <v>36972</v>
      </c>
      <c r="AF1189" t="s">
        <v>36973</v>
      </c>
      <c r="AH1189" t="s">
        <v>37757</v>
      </c>
      <c r="AJ1189" t="s">
        <v>36967</v>
      </c>
      <c r="AK1189" t="s">
        <v>33437</v>
      </c>
      <c r="AL1189" t="s">
        <v>37440</v>
      </c>
      <c r="AM1189" t="s">
        <v>37898</v>
      </c>
      <c r="AN1189" t="s">
        <v>28789</v>
      </c>
      <c r="AQ1189" t="s">
        <v>28789</v>
      </c>
      <c r="AR1189" t="s">
        <v>34347</v>
      </c>
      <c r="AV1189" t="s">
        <v>37135</v>
      </c>
      <c r="AX1189" t="s">
        <v>37135</v>
      </c>
      <c r="AY1189" t="s">
        <v>37021</v>
      </c>
      <c r="BA1189" t="s">
        <v>353</v>
      </c>
      <c r="BB1189">
        <v>48</v>
      </c>
      <c r="BC1189" t="s">
        <v>37022</v>
      </c>
      <c r="BD1189" t="s">
        <v>28739</v>
      </c>
      <c r="BE1189" t="s">
        <v>36993</v>
      </c>
      <c r="BF1189">
        <v>0.2</v>
      </c>
      <c r="BG1189" t="str">
        <f>_xlfn.TEXTJOIN("-",TRUE,V1189,AL1189,I1189,BD1189,AR1189)</f>
        <v>AG-B1C-CE-D3-EF</v>
      </c>
      <c r="BH1189" t="s">
        <v>37540</v>
      </c>
      <c r="BJ1189">
        <v>36490</v>
      </c>
      <c r="BK1189" cm="1">
        <f t="array" ref="BK1189">IF(LEN(TRIM(BG1189))=0,"",SUMPRODUCT(--(LEN(TRIM($BG$5:BG1189))&gt;0)))</f>
        <v>1166</v>
      </c>
      <c r="BL1189" t="str">
        <f>IF(BK1189&lt;&gt;"",_xlfn.BASE(BK1189,36,10),"")</f>
        <v>00000000WE</v>
      </c>
      <c r="BM1189" t="str">
        <f>IF(BL1189&lt;&gt;"","*"&amp;BL1189&amp;"*","")</f>
        <v>*00000000WE*</v>
      </c>
      <c r="BN1189" t="s">
        <v>37447</v>
      </c>
      <c r="BO1189" t="str">
        <f>_xlfn.TEXTJOIN("-",TRUE,N1189,T1189)</f>
        <v>DAT004-M16</v>
      </c>
      <c r="CP1189" t="s">
        <v>37947</v>
      </c>
      <c r="CU1189">
        <v>13.99</v>
      </c>
      <c r="DT1189" t="s">
        <v>37026</v>
      </c>
      <c r="EC1189" s="7">
        <f t="shared" si="134"/>
        <v>17.487500000000001</v>
      </c>
      <c r="EN1189" t="s">
        <v>36995</v>
      </c>
      <c r="EO1189">
        <v>1731138031</v>
      </c>
      <c r="EP1189" t="s">
        <v>36968</v>
      </c>
      <c r="EQ1189" t="s">
        <v>36996</v>
      </c>
      <c r="ER1189" t="s">
        <v>36997</v>
      </c>
      <c r="ES1189" t="s">
        <v>36967</v>
      </c>
      <c r="ET1189" t="s">
        <v>37761</v>
      </c>
      <c r="EU1189" t="s">
        <v>36999</v>
      </c>
      <c r="FB1189" t="s">
        <v>35377</v>
      </c>
      <c r="FC1189" t="s">
        <v>37782</v>
      </c>
      <c r="FD1189" t="s">
        <v>28789</v>
      </c>
      <c r="FF1189" t="s">
        <v>36990</v>
      </c>
      <c r="FG1189" t="s">
        <v>36990</v>
      </c>
      <c r="FH1189" t="s">
        <v>37947</v>
      </c>
      <c r="FI1189" t="s">
        <v>37762</v>
      </c>
      <c r="FJ1189" t="s">
        <v>37763</v>
      </c>
      <c r="FK1189" t="s">
        <v>37764</v>
      </c>
      <c r="FL1189" t="s">
        <v>37765</v>
      </c>
      <c r="FM1189" t="s">
        <v>37766</v>
      </c>
      <c r="FN1189" t="s">
        <v>37767</v>
      </c>
      <c r="FO1189" t="s">
        <v>37768</v>
      </c>
      <c r="FP1189" t="s">
        <v>37769</v>
      </c>
      <c r="FQ1189" t="s">
        <v>37028</v>
      </c>
      <c r="FR1189" t="s">
        <v>37008</v>
      </c>
      <c r="FS1189" t="s">
        <v>37009</v>
      </c>
      <c r="FT1189" t="s">
        <v>33437</v>
      </c>
      <c r="FU1189" t="s">
        <v>33437</v>
      </c>
      <c r="FV1189" t="s">
        <v>28789</v>
      </c>
      <c r="FW1189" t="s">
        <v>37030</v>
      </c>
      <c r="FX1189" t="s">
        <v>37031</v>
      </c>
      <c r="FY1189" t="s">
        <v>36971</v>
      </c>
      <c r="FZ1189" t="s">
        <v>36990</v>
      </c>
      <c r="GA1189" t="s">
        <v>37783</v>
      </c>
      <c r="GB1189" t="s">
        <v>36968</v>
      </c>
      <c r="GC1189" t="s">
        <v>37032</v>
      </c>
      <c r="GD1189" t="s">
        <v>37033</v>
      </c>
      <c r="GE1189" t="s">
        <v>37770</v>
      </c>
      <c r="GF1189" t="s">
        <v>37771</v>
      </c>
      <c r="GG1189" t="s">
        <v>37772</v>
      </c>
      <c r="GH1189" t="s">
        <v>37773</v>
      </c>
      <c r="GI1189" t="s">
        <v>37774</v>
      </c>
      <c r="GJ1189" t="s">
        <v>37034</v>
      </c>
      <c r="GK1189" t="s">
        <v>37035</v>
      </c>
      <c r="GL1189" t="s">
        <v>37784</v>
      </c>
      <c r="GM1189" t="s">
        <v>37785</v>
      </c>
      <c r="GN1189" t="s">
        <v>37786</v>
      </c>
      <c r="GO1189" t="s">
        <v>36973</v>
      </c>
      <c r="GP1189" t="s">
        <v>28789</v>
      </c>
      <c r="GQ1189" t="s">
        <v>37010</v>
      </c>
      <c r="GR1189" t="s">
        <v>36969</v>
      </c>
      <c r="GT1189" t="s">
        <v>37011</v>
      </c>
      <c r="GU1189">
        <f t="shared" si="135"/>
        <v>17.5</v>
      </c>
      <c r="GV1189">
        <f t="shared" si="136"/>
        <v>17.5</v>
      </c>
      <c r="GX1189">
        <v>14</v>
      </c>
      <c r="GY1189" t="s">
        <v>37012</v>
      </c>
      <c r="HA1189" t="s">
        <v>37013</v>
      </c>
      <c r="HE1189">
        <v>13.99</v>
      </c>
    </row>
    <row r="1190" spans="1:213">
      <c r="A1190" t="s">
        <v>29123</v>
      </c>
      <c r="B1190" t="s">
        <v>36962</v>
      </c>
      <c r="C1190" t="s">
        <v>36963</v>
      </c>
      <c r="D1190" t="s">
        <v>21412</v>
      </c>
      <c r="E1190">
        <v>1</v>
      </c>
      <c r="F1190" t="s">
        <v>36964</v>
      </c>
      <c r="G1190" t="s">
        <v>38</v>
      </c>
      <c r="H1190" t="s">
        <v>37320</v>
      </c>
      <c r="I1190" t="s">
        <v>34212</v>
      </c>
      <c r="J1190" t="s">
        <v>33297</v>
      </c>
      <c r="K1190" t="s">
        <v>21308</v>
      </c>
      <c r="L1190" t="s">
        <v>33298</v>
      </c>
      <c r="M1190" t="s">
        <v>33343</v>
      </c>
      <c r="N1190" t="s">
        <v>21360</v>
      </c>
      <c r="O1190" t="s">
        <v>33344</v>
      </c>
      <c r="P1190" t="s">
        <v>21282</v>
      </c>
      <c r="Q1190" t="s">
        <v>33300</v>
      </c>
      <c r="T1190" t="s">
        <v>33349</v>
      </c>
      <c r="U1190" t="s">
        <v>37776</v>
      </c>
      <c r="V1190" t="s">
        <v>34104</v>
      </c>
      <c r="W1190" t="s">
        <v>36967</v>
      </c>
      <c r="X1190" t="s">
        <v>36968</v>
      </c>
      <c r="Y1190" t="s">
        <v>36969</v>
      </c>
      <c r="Z1190">
        <v>300</v>
      </c>
      <c r="AA1190">
        <v>221</v>
      </c>
      <c r="AB1190" t="s">
        <v>37018</v>
      </c>
      <c r="AC1190" t="s">
        <v>36990</v>
      </c>
      <c r="AD1190" t="s">
        <v>36971</v>
      </c>
      <c r="AE1190" t="s">
        <v>36972</v>
      </c>
      <c r="AF1190" t="s">
        <v>36973</v>
      </c>
      <c r="AH1190" t="s">
        <v>37757</v>
      </c>
      <c r="AJ1190" t="s">
        <v>36967</v>
      </c>
      <c r="AK1190" t="s">
        <v>33437</v>
      </c>
      <c r="AL1190" t="s">
        <v>37440</v>
      </c>
      <c r="AM1190" t="s">
        <v>37898</v>
      </c>
      <c r="AN1190" t="s">
        <v>29088</v>
      </c>
      <c r="AQ1190" t="s">
        <v>29088</v>
      </c>
      <c r="AR1190" t="s">
        <v>34349</v>
      </c>
      <c r="AV1190" t="s">
        <v>37135</v>
      </c>
      <c r="AX1190" t="s">
        <v>37135</v>
      </c>
      <c r="AY1190" t="s">
        <v>37021</v>
      </c>
      <c r="BA1190" t="s">
        <v>353</v>
      </c>
      <c r="BB1190">
        <v>48</v>
      </c>
      <c r="BC1190" t="s">
        <v>37048</v>
      </c>
      <c r="BD1190" t="s">
        <v>34259</v>
      </c>
      <c r="BE1190" t="s">
        <v>36993</v>
      </c>
      <c r="BF1190">
        <v>0.2</v>
      </c>
      <c r="BG1190" t="str">
        <f>_xlfn.TEXTJOIN("-",TRUE,V1190,AL1190,I1190,BD1190,AR1190)</f>
        <v>AG-B1C-CE-D4-EG</v>
      </c>
      <c r="BH1190" t="s">
        <v>37542</v>
      </c>
      <c r="BJ1190">
        <v>36491</v>
      </c>
      <c r="BK1190" cm="1">
        <f t="array" ref="BK1190">IF(LEN(TRIM(BG1190))=0,"",SUMPRODUCT(--(LEN(TRIM($BG$5:BG1190))&gt;0)))</f>
        <v>1167</v>
      </c>
      <c r="BL1190" t="str">
        <f>IF(BK1190&lt;&gt;"",_xlfn.BASE(BK1190,36,10),"")</f>
        <v>00000000WF</v>
      </c>
      <c r="BM1190" t="str">
        <f>IF(BL1190&lt;&gt;"","*"&amp;BL1190&amp;"*","")</f>
        <v>*00000000WF*</v>
      </c>
      <c r="BN1190" t="s">
        <v>37449</v>
      </c>
      <c r="BO1190" t="str">
        <f>_xlfn.TEXTJOIN("-",TRUE,N1190,T1190)</f>
        <v>DAT004-M16</v>
      </c>
      <c r="CP1190" t="s">
        <v>37947</v>
      </c>
      <c r="CU1190">
        <v>13.99</v>
      </c>
      <c r="DT1190" t="s">
        <v>37026</v>
      </c>
      <c r="EC1190" s="7">
        <f t="shared" si="134"/>
        <v>17.487500000000001</v>
      </c>
      <c r="EN1190" t="s">
        <v>36995</v>
      </c>
      <c r="EO1190">
        <v>1731138031</v>
      </c>
      <c r="EP1190" t="s">
        <v>36968</v>
      </c>
      <c r="EQ1190" t="s">
        <v>36996</v>
      </c>
      <c r="ER1190" t="s">
        <v>36997</v>
      </c>
      <c r="ES1190" t="s">
        <v>36967</v>
      </c>
      <c r="ET1190" t="s">
        <v>37761</v>
      </c>
      <c r="EU1190" t="s">
        <v>36999</v>
      </c>
      <c r="FB1190" t="s">
        <v>35377</v>
      </c>
      <c r="FC1190" t="s">
        <v>37782</v>
      </c>
      <c r="FD1190" t="s">
        <v>29088</v>
      </c>
      <c r="FF1190" t="s">
        <v>36990</v>
      </c>
      <c r="FG1190" t="s">
        <v>36990</v>
      </c>
      <c r="FH1190" t="s">
        <v>37947</v>
      </c>
      <c r="FI1190" t="s">
        <v>37762</v>
      </c>
      <c r="FJ1190" t="s">
        <v>37763</v>
      </c>
      <c r="FK1190" t="s">
        <v>37764</v>
      </c>
      <c r="FL1190" t="s">
        <v>37765</v>
      </c>
      <c r="FM1190" t="s">
        <v>37766</v>
      </c>
      <c r="FN1190" t="s">
        <v>37767</v>
      </c>
      <c r="FO1190" t="s">
        <v>37768</v>
      </c>
      <c r="FP1190" t="s">
        <v>37769</v>
      </c>
      <c r="FQ1190" t="s">
        <v>37028</v>
      </c>
      <c r="FR1190" t="s">
        <v>37008</v>
      </c>
      <c r="FS1190" t="s">
        <v>37009</v>
      </c>
      <c r="FT1190" t="s">
        <v>33437</v>
      </c>
      <c r="FU1190" t="s">
        <v>33437</v>
      </c>
      <c r="FV1190" t="s">
        <v>29088</v>
      </c>
      <c r="FW1190" t="s">
        <v>37030</v>
      </c>
      <c r="FX1190" t="s">
        <v>37031</v>
      </c>
      <c r="FY1190" t="s">
        <v>36971</v>
      </c>
      <c r="FZ1190" t="s">
        <v>36990</v>
      </c>
      <c r="GA1190" t="s">
        <v>37783</v>
      </c>
      <c r="GB1190" t="s">
        <v>36968</v>
      </c>
      <c r="GC1190" t="s">
        <v>37032</v>
      </c>
      <c r="GD1190" t="s">
        <v>37033</v>
      </c>
      <c r="GE1190" t="s">
        <v>37770</v>
      </c>
      <c r="GF1190" t="s">
        <v>37771</v>
      </c>
      <c r="GG1190" t="s">
        <v>37772</v>
      </c>
      <c r="GH1190" t="s">
        <v>37773</v>
      </c>
      <c r="GI1190" t="s">
        <v>37774</v>
      </c>
      <c r="GJ1190" t="s">
        <v>37034</v>
      </c>
      <c r="GK1190" t="s">
        <v>37035</v>
      </c>
      <c r="GL1190" t="s">
        <v>37784</v>
      </c>
      <c r="GM1190" t="s">
        <v>37785</v>
      </c>
      <c r="GN1190" t="s">
        <v>37786</v>
      </c>
      <c r="GO1190" t="s">
        <v>36973</v>
      </c>
      <c r="GP1190" t="s">
        <v>29088</v>
      </c>
      <c r="GQ1190" t="s">
        <v>37010</v>
      </c>
      <c r="GR1190" t="s">
        <v>36969</v>
      </c>
      <c r="GT1190" t="s">
        <v>37011</v>
      </c>
      <c r="GU1190">
        <f t="shared" si="135"/>
        <v>17.5</v>
      </c>
      <c r="GV1190">
        <f t="shared" si="136"/>
        <v>17.5</v>
      </c>
      <c r="GX1190">
        <v>14</v>
      </c>
      <c r="GY1190" t="s">
        <v>37012</v>
      </c>
      <c r="HA1190" t="s">
        <v>37013</v>
      </c>
      <c r="HE1190">
        <v>13.99</v>
      </c>
    </row>
    <row r="1191" spans="1:213">
      <c r="A1191" t="s">
        <v>29123</v>
      </c>
      <c r="B1191" t="s">
        <v>36962</v>
      </c>
      <c r="C1191" t="s">
        <v>36963</v>
      </c>
      <c r="D1191" t="s">
        <v>21412</v>
      </c>
      <c r="E1191">
        <v>1</v>
      </c>
      <c r="F1191" t="s">
        <v>36964</v>
      </c>
      <c r="G1191" t="s">
        <v>38</v>
      </c>
      <c r="H1191" t="s">
        <v>37320</v>
      </c>
      <c r="I1191" t="s">
        <v>34212</v>
      </c>
      <c r="J1191" t="s">
        <v>33297</v>
      </c>
      <c r="K1191" t="s">
        <v>21308</v>
      </c>
      <c r="L1191" t="s">
        <v>33298</v>
      </c>
      <c r="M1191" t="s">
        <v>33343</v>
      </c>
      <c r="N1191" t="s">
        <v>21360</v>
      </c>
      <c r="O1191" t="s">
        <v>33344</v>
      </c>
      <c r="P1191" t="s">
        <v>21282</v>
      </c>
      <c r="Q1191" t="s">
        <v>33300</v>
      </c>
      <c r="T1191" t="s">
        <v>33349</v>
      </c>
      <c r="U1191" t="s">
        <v>37776</v>
      </c>
      <c r="V1191" t="s">
        <v>34104</v>
      </c>
      <c r="W1191" t="s">
        <v>36967</v>
      </c>
      <c r="X1191" t="s">
        <v>36968</v>
      </c>
      <c r="Y1191" t="s">
        <v>36969</v>
      </c>
      <c r="Z1191">
        <v>300</v>
      </c>
      <c r="AA1191">
        <v>236</v>
      </c>
      <c r="AB1191" t="s">
        <v>37018</v>
      </c>
      <c r="AC1191" t="s">
        <v>36990</v>
      </c>
      <c r="AD1191" t="s">
        <v>36971</v>
      </c>
      <c r="AE1191" t="s">
        <v>36972</v>
      </c>
      <c r="AF1191" t="s">
        <v>36973</v>
      </c>
      <c r="AH1191" t="s">
        <v>37757</v>
      </c>
      <c r="AJ1191" t="s">
        <v>36967</v>
      </c>
      <c r="AK1191" t="s">
        <v>33437</v>
      </c>
      <c r="AL1191" t="s">
        <v>37440</v>
      </c>
      <c r="AM1191" t="s">
        <v>37898</v>
      </c>
      <c r="AN1191" t="s">
        <v>29128</v>
      </c>
      <c r="AQ1191" t="s">
        <v>29128</v>
      </c>
      <c r="AR1191" t="s">
        <v>34351</v>
      </c>
      <c r="AV1191" t="s">
        <v>37135</v>
      </c>
      <c r="AX1191" t="s">
        <v>37135</v>
      </c>
      <c r="AY1191" t="s">
        <v>37021</v>
      </c>
      <c r="BA1191" t="s">
        <v>353</v>
      </c>
      <c r="BB1191">
        <v>48</v>
      </c>
      <c r="BC1191" t="s">
        <v>37048</v>
      </c>
      <c r="BD1191" t="s">
        <v>34259</v>
      </c>
      <c r="BE1191" t="s">
        <v>36993</v>
      </c>
      <c r="BF1191">
        <v>0.2</v>
      </c>
      <c r="BG1191" t="str">
        <f>_xlfn.TEXTJOIN("-",TRUE,V1191,AL1191,I1191,BD1191,AR1191)</f>
        <v>AG-B1C-CE-D4-EH</v>
      </c>
      <c r="BH1191" t="s">
        <v>37544</v>
      </c>
      <c r="BJ1191">
        <v>36492</v>
      </c>
      <c r="BK1191" cm="1">
        <f t="array" ref="BK1191">IF(LEN(TRIM(BG1191))=0,"",SUMPRODUCT(--(LEN(TRIM($BG$5:BG1191))&gt;0)))</f>
        <v>1168</v>
      </c>
      <c r="BL1191" t="str">
        <f>IF(BK1191&lt;&gt;"",_xlfn.BASE(BK1191,36,10),"")</f>
        <v>00000000WG</v>
      </c>
      <c r="BM1191" t="str">
        <f>IF(BL1191&lt;&gt;"","*"&amp;BL1191&amp;"*","")</f>
        <v>*00000000WG*</v>
      </c>
      <c r="BN1191" t="s">
        <v>37451</v>
      </c>
      <c r="BO1191" t="str">
        <f>_xlfn.TEXTJOIN("-",TRUE,N1191,T1191)</f>
        <v>DAT004-M16</v>
      </c>
      <c r="CP1191" t="s">
        <v>37947</v>
      </c>
      <c r="CU1191">
        <v>13.99</v>
      </c>
      <c r="DT1191" t="s">
        <v>37026</v>
      </c>
      <c r="EC1191" s="7">
        <f t="shared" si="134"/>
        <v>17.487500000000001</v>
      </c>
      <c r="EN1191" t="s">
        <v>36995</v>
      </c>
      <c r="EO1191">
        <v>1731138031</v>
      </c>
      <c r="EP1191" t="s">
        <v>36968</v>
      </c>
      <c r="EQ1191" t="s">
        <v>36996</v>
      </c>
      <c r="ER1191" t="s">
        <v>36997</v>
      </c>
      <c r="ES1191" t="s">
        <v>36967</v>
      </c>
      <c r="ET1191" t="s">
        <v>37761</v>
      </c>
      <c r="EU1191" t="s">
        <v>36999</v>
      </c>
      <c r="FB1191" t="s">
        <v>35377</v>
      </c>
      <c r="FC1191" t="s">
        <v>37782</v>
      </c>
      <c r="FD1191" t="s">
        <v>37799</v>
      </c>
      <c r="FF1191" t="s">
        <v>36990</v>
      </c>
      <c r="FG1191" t="s">
        <v>36990</v>
      </c>
      <c r="FH1191" t="s">
        <v>37947</v>
      </c>
      <c r="FI1191" t="s">
        <v>37762</v>
      </c>
      <c r="FJ1191" t="s">
        <v>37763</v>
      </c>
      <c r="FK1191" t="s">
        <v>37764</v>
      </c>
      <c r="FL1191" t="s">
        <v>37765</v>
      </c>
      <c r="FM1191" t="s">
        <v>37766</v>
      </c>
      <c r="FN1191" t="s">
        <v>37767</v>
      </c>
      <c r="FO1191" t="s">
        <v>37768</v>
      </c>
      <c r="FP1191" t="s">
        <v>37769</v>
      </c>
      <c r="FQ1191" t="s">
        <v>37028</v>
      </c>
      <c r="FR1191" t="s">
        <v>37008</v>
      </c>
      <c r="FS1191" t="s">
        <v>37009</v>
      </c>
      <c r="FT1191" t="s">
        <v>33437</v>
      </c>
      <c r="FU1191" t="s">
        <v>33437</v>
      </c>
      <c r="FV1191" t="s">
        <v>37799</v>
      </c>
      <c r="FW1191" t="s">
        <v>37030</v>
      </c>
      <c r="FX1191" t="s">
        <v>37031</v>
      </c>
      <c r="FY1191" t="s">
        <v>36971</v>
      </c>
      <c r="FZ1191" t="s">
        <v>36990</v>
      </c>
      <c r="GA1191" t="s">
        <v>37783</v>
      </c>
      <c r="GB1191" t="s">
        <v>36968</v>
      </c>
      <c r="GC1191" t="s">
        <v>37032</v>
      </c>
      <c r="GD1191" t="s">
        <v>37033</v>
      </c>
      <c r="GE1191" t="s">
        <v>37770</v>
      </c>
      <c r="GF1191" t="s">
        <v>37771</v>
      </c>
      <c r="GG1191" t="s">
        <v>37772</v>
      </c>
      <c r="GH1191" t="s">
        <v>37773</v>
      </c>
      <c r="GI1191" t="s">
        <v>37774</v>
      </c>
      <c r="GJ1191" t="s">
        <v>37034</v>
      </c>
      <c r="GK1191" t="s">
        <v>37035</v>
      </c>
      <c r="GL1191" t="s">
        <v>37784</v>
      </c>
      <c r="GM1191" t="s">
        <v>37785</v>
      </c>
      <c r="GN1191" t="s">
        <v>37786</v>
      </c>
      <c r="GO1191" t="s">
        <v>36973</v>
      </c>
      <c r="GP1191" t="s">
        <v>37799</v>
      </c>
      <c r="GQ1191" t="s">
        <v>37010</v>
      </c>
      <c r="GR1191" t="s">
        <v>36969</v>
      </c>
      <c r="GT1191" t="s">
        <v>37011</v>
      </c>
      <c r="GU1191">
        <f t="shared" si="135"/>
        <v>17.5</v>
      </c>
      <c r="GV1191">
        <f t="shared" si="136"/>
        <v>17.5</v>
      </c>
      <c r="GX1191">
        <v>14</v>
      </c>
      <c r="GY1191" t="s">
        <v>37012</v>
      </c>
      <c r="HA1191" t="s">
        <v>37013</v>
      </c>
      <c r="HE1191">
        <v>13.99</v>
      </c>
    </row>
    <row r="1192" spans="1:213">
      <c r="A1192" t="s">
        <v>29123</v>
      </c>
      <c r="B1192" t="s">
        <v>36962</v>
      </c>
      <c r="C1192" t="s">
        <v>36963</v>
      </c>
      <c r="D1192" t="s">
        <v>21412</v>
      </c>
      <c r="E1192">
        <v>1</v>
      </c>
      <c r="F1192" t="s">
        <v>36964</v>
      </c>
      <c r="G1192" t="s">
        <v>38</v>
      </c>
      <c r="H1192" t="s">
        <v>37320</v>
      </c>
      <c r="I1192" t="s">
        <v>34212</v>
      </c>
      <c r="J1192" t="s">
        <v>33297</v>
      </c>
      <c r="K1192" t="s">
        <v>21308</v>
      </c>
      <c r="L1192" t="s">
        <v>33298</v>
      </c>
      <c r="M1192" t="s">
        <v>33343</v>
      </c>
      <c r="N1192" t="s">
        <v>21360</v>
      </c>
      <c r="O1192" t="s">
        <v>33344</v>
      </c>
      <c r="P1192" t="s">
        <v>21282</v>
      </c>
      <c r="Q1192" t="s">
        <v>33300</v>
      </c>
      <c r="T1192" t="s">
        <v>33349</v>
      </c>
      <c r="U1192" t="s">
        <v>37776</v>
      </c>
      <c r="V1192" t="s">
        <v>34104</v>
      </c>
      <c r="W1192" t="s">
        <v>36967</v>
      </c>
      <c r="X1192" t="s">
        <v>36968</v>
      </c>
      <c r="Y1192" t="s">
        <v>36969</v>
      </c>
      <c r="Z1192">
        <v>300</v>
      </c>
      <c r="AA1192">
        <v>271</v>
      </c>
      <c r="AB1192" t="s">
        <v>37056</v>
      </c>
      <c r="AC1192" t="s">
        <v>36990</v>
      </c>
      <c r="AD1192" t="s">
        <v>36971</v>
      </c>
      <c r="AE1192" t="s">
        <v>36972</v>
      </c>
      <c r="AF1192" t="s">
        <v>36973</v>
      </c>
      <c r="AH1192" t="s">
        <v>37757</v>
      </c>
      <c r="AJ1192" t="s">
        <v>36967</v>
      </c>
      <c r="AK1192" t="s">
        <v>33437</v>
      </c>
      <c r="AL1192" t="s">
        <v>37440</v>
      </c>
      <c r="AM1192" t="s">
        <v>37898</v>
      </c>
      <c r="AN1192" t="s">
        <v>37800</v>
      </c>
      <c r="AQ1192" t="s">
        <v>37800</v>
      </c>
      <c r="AR1192" t="s">
        <v>34353</v>
      </c>
      <c r="AV1192" t="s">
        <v>37135</v>
      </c>
      <c r="AX1192" t="s">
        <v>37135</v>
      </c>
      <c r="AY1192" t="s">
        <v>37058</v>
      </c>
      <c r="BA1192" t="s">
        <v>37059</v>
      </c>
      <c r="BB1192">
        <v>48</v>
      </c>
      <c r="BC1192" t="s">
        <v>37060</v>
      </c>
      <c r="BD1192" t="s">
        <v>34261</v>
      </c>
      <c r="BE1192" t="s">
        <v>36993</v>
      </c>
      <c r="BF1192">
        <v>0.2</v>
      </c>
      <c r="BG1192" t="str">
        <f>_xlfn.TEXTJOIN("-",TRUE,V1192,AL1192,I1192,BD1192,AR1192)</f>
        <v>AG-B1C-CE-D5-EI</v>
      </c>
      <c r="BH1192" t="s">
        <v>37546</v>
      </c>
      <c r="BJ1192">
        <v>179738</v>
      </c>
      <c r="BK1192" cm="1">
        <f t="array" ref="BK1192">IF(LEN(TRIM(BG1192))=0,"",SUMPRODUCT(--(LEN(TRIM($BG$5:BG1192))&gt;0)))</f>
        <v>1169</v>
      </c>
      <c r="BL1192" t="str">
        <f>IF(BK1192&lt;&gt;"",_xlfn.BASE(BK1192,36,10),"")</f>
        <v>00000000WH</v>
      </c>
      <c r="BM1192" t="str">
        <f>IF(BL1192&lt;&gt;"","*"&amp;BL1192&amp;"*","")</f>
        <v>*00000000WH*</v>
      </c>
      <c r="BN1192" t="s">
        <v>37453</v>
      </c>
      <c r="BO1192" t="str">
        <f>_xlfn.TEXTJOIN("-",TRUE,N1192,T1192)</f>
        <v>DAT004-M16</v>
      </c>
      <c r="CP1192" t="s">
        <v>37947</v>
      </c>
      <c r="CU1192">
        <v>16.989999999999998</v>
      </c>
      <c r="DT1192" t="s">
        <v>37026</v>
      </c>
      <c r="EC1192" s="7">
        <f t="shared" si="134"/>
        <v>21.237499999999997</v>
      </c>
      <c r="EN1192" t="s">
        <v>36995</v>
      </c>
      <c r="EO1192">
        <v>1731138031</v>
      </c>
      <c r="EP1192" t="s">
        <v>36968</v>
      </c>
      <c r="EQ1192" t="s">
        <v>36996</v>
      </c>
      <c r="ER1192" t="s">
        <v>36997</v>
      </c>
      <c r="ES1192" t="s">
        <v>36967</v>
      </c>
      <c r="ET1192" t="s">
        <v>37761</v>
      </c>
      <c r="EU1192" t="s">
        <v>36999</v>
      </c>
      <c r="FB1192" t="s">
        <v>35377</v>
      </c>
      <c r="FC1192" t="s">
        <v>37782</v>
      </c>
      <c r="FD1192" t="s">
        <v>37800</v>
      </c>
      <c r="FF1192" t="s">
        <v>36990</v>
      </c>
      <c r="FG1192" t="s">
        <v>36990</v>
      </c>
      <c r="FH1192" t="s">
        <v>37947</v>
      </c>
      <c r="FI1192" t="s">
        <v>37762</v>
      </c>
      <c r="FJ1192" t="s">
        <v>37763</v>
      </c>
      <c r="FK1192" t="s">
        <v>37764</v>
      </c>
      <c r="FL1192" t="s">
        <v>37765</v>
      </c>
      <c r="FM1192" t="s">
        <v>37766</v>
      </c>
      <c r="FN1192" t="s">
        <v>37767</v>
      </c>
      <c r="FO1192" t="s">
        <v>37768</v>
      </c>
      <c r="FP1192" t="s">
        <v>37769</v>
      </c>
      <c r="FQ1192" t="s">
        <v>37028</v>
      </c>
      <c r="FR1192" t="s">
        <v>37008</v>
      </c>
      <c r="FS1192" t="s">
        <v>37009</v>
      </c>
      <c r="FT1192" t="s">
        <v>33437</v>
      </c>
      <c r="FU1192" t="s">
        <v>33437</v>
      </c>
      <c r="FV1192" t="s">
        <v>37800</v>
      </c>
      <c r="FW1192" t="s">
        <v>37030</v>
      </c>
      <c r="FX1192" t="s">
        <v>37031</v>
      </c>
      <c r="FY1192" t="s">
        <v>36971</v>
      </c>
      <c r="FZ1192" t="s">
        <v>36990</v>
      </c>
      <c r="GA1192" t="s">
        <v>37783</v>
      </c>
      <c r="GB1192" t="s">
        <v>36968</v>
      </c>
      <c r="GC1192" t="s">
        <v>37032</v>
      </c>
      <c r="GD1192" t="s">
        <v>37033</v>
      </c>
      <c r="GE1192" t="s">
        <v>37770</v>
      </c>
      <c r="GF1192" t="s">
        <v>37771</v>
      </c>
      <c r="GG1192" t="s">
        <v>37772</v>
      </c>
      <c r="GH1192" t="s">
        <v>37773</v>
      </c>
      <c r="GI1192" t="s">
        <v>37774</v>
      </c>
      <c r="GJ1192" t="s">
        <v>37034</v>
      </c>
      <c r="GK1192" t="s">
        <v>37035</v>
      </c>
      <c r="GL1192" t="s">
        <v>37784</v>
      </c>
      <c r="GM1192" t="s">
        <v>37785</v>
      </c>
      <c r="GN1192" t="s">
        <v>37786</v>
      </c>
      <c r="GO1192" t="s">
        <v>36973</v>
      </c>
      <c r="GP1192" t="s">
        <v>37800</v>
      </c>
      <c r="GQ1192" t="s">
        <v>37010</v>
      </c>
      <c r="GR1192" t="s">
        <v>36969</v>
      </c>
      <c r="GT1192" t="s">
        <v>37011</v>
      </c>
      <c r="GU1192">
        <f t="shared" si="135"/>
        <v>21.25</v>
      </c>
      <c r="GV1192">
        <f t="shared" si="136"/>
        <v>21.25</v>
      </c>
      <c r="GX1192">
        <v>17</v>
      </c>
      <c r="GY1192" t="s">
        <v>37012</v>
      </c>
      <c r="HA1192" t="s">
        <v>37013</v>
      </c>
      <c r="HE1192">
        <v>16.989999999999998</v>
      </c>
    </row>
    <row r="1193" spans="1:213">
      <c r="A1193" t="s">
        <v>29123</v>
      </c>
      <c r="B1193" t="s">
        <v>36962</v>
      </c>
      <c r="C1193" t="s">
        <v>36963</v>
      </c>
      <c r="D1193" t="s">
        <v>21412</v>
      </c>
      <c r="E1193">
        <v>1</v>
      </c>
      <c r="F1193" t="s">
        <v>36964</v>
      </c>
      <c r="G1193" t="s">
        <v>38</v>
      </c>
      <c r="H1193" t="s">
        <v>37320</v>
      </c>
      <c r="I1193" t="s">
        <v>34212</v>
      </c>
      <c r="J1193" t="s">
        <v>33297</v>
      </c>
      <c r="K1193" t="s">
        <v>21308</v>
      </c>
      <c r="L1193" t="s">
        <v>33298</v>
      </c>
      <c r="M1193" t="s">
        <v>33343</v>
      </c>
      <c r="N1193" t="s">
        <v>21360</v>
      </c>
      <c r="O1193" t="s">
        <v>33344</v>
      </c>
      <c r="P1193" t="s">
        <v>21282</v>
      </c>
      <c r="Q1193" t="s">
        <v>33300</v>
      </c>
      <c r="T1193" t="s">
        <v>33349</v>
      </c>
      <c r="U1193" t="s">
        <v>37776</v>
      </c>
      <c r="V1193" t="s">
        <v>34104</v>
      </c>
      <c r="W1193" t="s">
        <v>36967</v>
      </c>
      <c r="X1193" t="s">
        <v>36968</v>
      </c>
      <c r="Y1193" t="s">
        <v>36969</v>
      </c>
      <c r="Z1193">
        <v>200</v>
      </c>
      <c r="AA1193">
        <v>171</v>
      </c>
      <c r="AB1193" t="s">
        <v>37018</v>
      </c>
      <c r="AC1193" t="s">
        <v>36990</v>
      </c>
      <c r="AD1193" t="s">
        <v>36971</v>
      </c>
      <c r="AE1193" t="s">
        <v>36972</v>
      </c>
      <c r="AF1193" t="s">
        <v>36973</v>
      </c>
      <c r="AH1193" t="s">
        <v>37757</v>
      </c>
      <c r="AJ1193" t="s">
        <v>36967</v>
      </c>
      <c r="AK1193" t="s">
        <v>32641</v>
      </c>
      <c r="AL1193" t="s">
        <v>37454</v>
      </c>
      <c r="AM1193" t="s">
        <v>37898</v>
      </c>
      <c r="AN1193" t="s">
        <v>28824</v>
      </c>
      <c r="AQ1193" t="s">
        <v>28824</v>
      </c>
      <c r="AR1193" t="s">
        <v>34343</v>
      </c>
      <c r="AV1193" t="s">
        <v>37135</v>
      </c>
      <c r="AX1193" t="s">
        <v>37135</v>
      </c>
      <c r="AY1193" t="s">
        <v>37021</v>
      </c>
      <c r="BA1193" t="s">
        <v>353</v>
      </c>
      <c r="BB1193">
        <v>48</v>
      </c>
      <c r="BC1193" t="s">
        <v>37022</v>
      </c>
      <c r="BD1193" t="s">
        <v>28739</v>
      </c>
      <c r="BE1193" t="s">
        <v>36993</v>
      </c>
      <c r="BF1193">
        <v>0.2</v>
      </c>
      <c r="BG1193" t="str">
        <f>_xlfn.TEXTJOIN("-",TRUE,V1193,AL1193,I1193,BD1193,AR1193)</f>
        <v>AG-B1I-CE-D3-ED</v>
      </c>
      <c r="BH1193" t="s">
        <v>37548</v>
      </c>
      <c r="BJ1193" t="s">
        <v>37457</v>
      </c>
      <c r="BK1193" cm="1">
        <f t="array" ref="BK1193">IF(LEN(TRIM(BG1193))=0,"",SUMPRODUCT(--(LEN(TRIM($BG$5:BG1193))&gt;0)))</f>
        <v>1170</v>
      </c>
      <c r="BL1193" t="str">
        <f>IF(BK1193&lt;&gt;"",_xlfn.BASE(BK1193,36,10),"")</f>
        <v>00000000WI</v>
      </c>
      <c r="BM1193" t="str">
        <f>IF(BL1193&lt;&gt;"","*"&amp;BL1193&amp;"*","")</f>
        <v>*00000000WI*</v>
      </c>
      <c r="BN1193" t="s">
        <v>37456</v>
      </c>
      <c r="BO1193" t="str">
        <f>_xlfn.TEXTJOIN("-",TRUE,N1193,T1193)</f>
        <v>DAT004-M16</v>
      </c>
      <c r="CP1193" t="s">
        <v>37948</v>
      </c>
      <c r="CU1193">
        <v>13.99</v>
      </c>
      <c r="DT1193" t="s">
        <v>37026</v>
      </c>
      <c r="EC1193" s="7">
        <f t="shared" si="134"/>
        <v>17.487500000000001</v>
      </c>
      <c r="EN1193" t="s">
        <v>36995</v>
      </c>
      <c r="EO1193">
        <v>1731138031</v>
      </c>
      <c r="EP1193" t="s">
        <v>36968</v>
      </c>
      <c r="EQ1193" t="s">
        <v>36996</v>
      </c>
      <c r="ER1193" t="s">
        <v>36997</v>
      </c>
      <c r="ES1193" t="s">
        <v>36967</v>
      </c>
      <c r="ET1193" t="s">
        <v>37761</v>
      </c>
      <c r="EU1193" t="s">
        <v>36999</v>
      </c>
      <c r="FB1193" t="s">
        <v>35377</v>
      </c>
      <c r="FC1193" t="s">
        <v>37782</v>
      </c>
      <c r="FD1193" t="s">
        <v>28824</v>
      </c>
      <c r="FF1193" t="s">
        <v>36990</v>
      </c>
      <c r="FG1193" t="s">
        <v>36990</v>
      </c>
      <c r="FH1193" t="s">
        <v>37948</v>
      </c>
      <c r="FI1193" t="s">
        <v>37762</v>
      </c>
      <c r="FJ1193" t="s">
        <v>37763</v>
      </c>
      <c r="FK1193" t="s">
        <v>37764</v>
      </c>
      <c r="FL1193" t="s">
        <v>37765</v>
      </c>
      <c r="FM1193" t="s">
        <v>37766</v>
      </c>
      <c r="FN1193" t="s">
        <v>37767</v>
      </c>
      <c r="FO1193" t="s">
        <v>37768</v>
      </c>
      <c r="FP1193" t="s">
        <v>37769</v>
      </c>
      <c r="FQ1193" t="s">
        <v>37028</v>
      </c>
      <c r="FR1193" t="s">
        <v>37008</v>
      </c>
      <c r="FS1193" t="s">
        <v>37009</v>
      </c>
      <c r="FT1193" t="s">
        <v>32641</v>
      </c>
      <c r="FU1193" t="s">
        <v>32641</v>
      </c>
      <c r="FV1193" t="s">
        <v>28824</v>
      </c>
      <c r="FW1193" t="s">
        <v>37030</v>
      </c>
      <c r="FX1193" t="s">
        <v>37031</v>
      </c>
      <c r="FY1193" t="s">
        <v>36971</v>
      </c>
      <c r="FZ1193" t="s">
        <v>36990</v>
      </c>
      <c r="GA1193" t="s">
        <v>37783</v>
      </c>
      <c r="GB1193" t="s">
        <v>36968</v>
      </c>
      <c r="GC1193" t="s">
        <v>37032</v>
      </c>
      <c r="GD1193" t="s">
        <v>37033</v>
      </c>
      <c r="GE1193" t="s">
        <v>37770</v>
      </c>
      <c r="GF1193" t="s">
        <v>37771</v>
      </c>
      <c r="GG1193" t="s">
        <v>37772</v>
      </c>
      <c r="GH1193" t="s">
        <v>37773</v>
      </c>
      <c r="GI1193" t="s">
        <v>37774</v>
      </c>
      <c r="GJ1193" t="s">
        <v>37034</v>
      </c>
      <c r="GK1193" t="s">
        <v>37035</v>
      </c>
      <c r="GL1193" t="s">
        <v>37784</v>
      </c>
      <c r="GM1193" t="s">
        <v>37785</v>
      </c>
      <c r="GN1193" t="s">
        <v>37786</v>
      </c>
      <c r="GO1193" t="s">
        <v>36973</v>
      </c>
      <c r="GP1193" t="s">
        <v>28824</v>
      </c>
      <c r="GQ1193" t="s">
        <v>37010</v>
      </c>
      <c r="GR1193" t="s">
        <v>36969</v>
      </c>
      <c r="GT1193" t="s">
        <v>37011</v>
      </c>
      <c r="GU1193">
        <f t="shared" si="135"/>
        <v>17.5</v>
      </c>
      <c r="GV1193">
        <f t="shared" si="136"/>
        <v>17.5</v>
      </c>
      <c r="GX1193">
        <v>14</v>
      </c>
      <c r="GY1193" t="s">
        <v>37012</v>
      </c>
      <c r="HA1193" t="s">
        <v>37013</v>
      </c>
      <c r="HE1193">
        <v>13.99</v>
      </c>
    </row>
    <row r="1194" spans="1:213">
      <c r="A1194" t="s">
        <v>29123</v>
      </c>
      <c r="B1194" t="s">
        <v>36962</v>
      </c>
      <c r="C1194" t="s">
        <v>36963</v>
      </c>
      <c r="D1194" t="s">
        <v>21412</v>
      </c>
      <c r="E1194">
        <v>1</v>
      </c>
      <c r="F1194" t="s">
        <v>36964</v>
      </c>
      <c r="G1194" t="s">
        <v>38</v>
      </c>
      <c r="H1194" t="s">
        <v>37320</v>
      </c>
      <c r="I1194" t="s">
        <v>34212</v>
      </c>
      <c r="J1194" t="s">
        <v>33297</v>
      </c>
      <c r="K1194" t="s">
        <v>21308</v>
      </c>
      <c r="L1194" t="s">
        <v>33298</v>
      </c>
      <c r="M1194" t="s">
        <v>33343</v>
      </c>
      <c r="N1194" t="s">
        <v>21360</v>
      </c>
      <c r="O1194" t="s">
        <v>33344</v>
      </c>
      <c r="P1194" t="s">
        <v>21282</v>
      </c>
      <c r="Q1194" t="s">
        <v>33300</v>
      </c>
      <c r="T1194" t="s">
        <v>33349</v>
      </c>
      <c r="U1194" t="s">
        <v>37776</v>
      </c>
      <c r="V1194" t="s">
        <v>34104</v>
      </c>
      <c r="W1194" t="s">
        <v>36967</v>
      </c>
      <c r="X1194" t="s">
        <v>36968</v>
      </c>
      <c r="Y1194" t="s">
        <v>36969</v>
      </c>
      <c r="Z1194">
        <v>200</v>
      </c>
      <c r="AA1194">
        <v>186</v>
      </c>
      <c r="AB1194" t="s">
        <v>37018</v>
      </c>
      <c r="AC1194" t="s">
        <v>36990</v>
      </c>
      <c r="AD1194" t="s">
        <v>36971</v>
      </c>
      <c r="AE1194" t="s">
        <v>36972</v>
      </c>
      <c r="AF1194" t="s">
        <v>36973</v>
      </c>
      <c r="AH1194" t="s">
        <v>37757</v>
      </c>
      <c r="AJ1194" t="s">
        <v>36967</v>
      </c>
      <c r="AK1194" t="s">
        <v>32641</v>
      </c>
      <c r="AL1194" t="s">
        <v>37454</v>
      </c>
      <c r="AM1194" t="s">
        <v>37898</v>
      </c>
      <c r="AN1194" t="s">
        <v>28795</v>
      </c>
      <c r="AQ1194" t="s">
        <v>28795</v>
      </c>
      <c r="AR1194" t="s">
        <v>34345</v>
      </c>
      <c r="AV1194" t="s">
        <v>37135</v>
      </c>
      <c r="AX1194" t="s">
        <v>37135</v>
      </c>
      <c r="AY1194" t="s">
        <v>37021</v>
      </c>
      <c r="BA1194" t="s">
        <v>353</v>
      </c>
      <c r="BB1194">
        <v>48</v>
      </c>
      <c r="BC1194" t="s">
        <v>37022</v>
      </c>
      <c r="BD1194" t="s">
        <v>28739</v>
      </c>
      <c r="BE1194" t="s">
        <v>36993</v>
      </c>
      <c r="BF1194">
        <v>0.2</v>
      </c>
      <c r="BG1194" t="str">
        <f>_xlfn.TEXTJOIN("-",TRUE,V1194,AL1194,I1194,BD1194,AR1194)</f>
        <v>AG-B1I-CE-D3-EE</v>
      </c>
      <c r="BH1194" t="s">
        <v>37550</v>
      </c>
      <c r="BJ1194" t="s">
        <v>37461</v>
      </c>
      <c r="BK1194" cm="1">
        <f t="array" ref="BK1194">IF(LEN(TRIM(BG1194))=0,"",SUMPRODUCT(--(LEN(TRIM($BG$5:BG1194))&gt;0)))</f>
        <v>1171</v>
      </c>
      <c r="BL1194" t="str">
        <f>IF(BK1194&lt;&gt;"",_xlfn.BASE(BK1194,36,10),"")</f>
        <v>00000000WJ</v>
      </c>
      <c r="BM1194" t="str">
        <f>IF(BL1194&lt;&gt;"","*"&amp;BL1194&amp;"*","")</f>
        <v>*00000000WJ*</v>
      </c>
      <c r="BN1194" t="s">
        <v>37460</v>
      </c>
      <c r="BO1194" t="str">
        <f>_xlfn.TEXTJOIN("-",TRUE,N1194,T1194)</f>
        <v>DAT004-M16</v>
      </c>
      <c r="CP1194" t="s">
        <v>37948</v>
      </c>
      <c r="CU1194">
        <v>13.99</v>
      </c>
      <c r="DT1194" t="s">
        <v>37026</v>
      </c>
      <c r="EC1194" s="7">
        <f t="shared" ref="EC1194:EC1251" si="137">CU1194/(1-0.2)</f>
        <v>17.487500000000001</v>
      </c>
      <c r="EN1194" t="s">
        <v>36995</v>
      </c>
      <c r="EO1194">
        <v>1731138031</v>
      </c>
      <c r="EP1194" t="s">
        <v>36968</v>
      </c>
      <c r="EQ1194" t="s">
        <v>36996</v>
      </c>
      <c r="ER1194" t="s">
        <v>36997</v>
      </c>
      <c r="ES1194" t="s">
        <v>36967</v>
      </c>
      <c r="ET1194" t="s">
        <v>37761</v>
      </c>
      <c r="EU1194" t="s">
        <v>36999</v>
      </c>
      <c r="FB1194" t="s">
        <v>35377</v>
      </c>
      <c r="FC1194" t="s">
        <v>37782</v>
      </c>
      <c r="FD1194" t="s">
        <v>28795</v>
      </c>
      <c r="FF1194" t="s">
        <v>36990</v>
      </c>
      <c r="FG1194" t="s">
        <v>36990</v>
      </c>
      <c r="FH1194" t="s">
        <v>37948</v>
      </c>
      <c r="FI1194" t="s">
        <v>37762</v>
      </c>
      <c r="FJ1194" t="s">
        <v>37763</v>
      </c>
      <c r="FK1194" t="s">
        <v>37764</v>
      </c>
      <c r="FL1194" t="s">
        <v>37765</v>
      </c>
      <c r="FM1194" t="s">
        <v>37766</v>
      </c>
      <c r="FN1194" t="s">
        <v>37767</v>
      </c>
      <c r="FO1194" t="s">
        <v>37768</v>
      </c>
      <c r="FP1194" t="s">
        <v>37769</v>
      </c>
      <c r="FQ1194" t="s">
        <v>37028</v>
      </c>
      <c r="FR1194" t="s">
        <v>37008</v>
      </c>
      <c r="FS1194" t="s">
        <v>37009</v>
      </c>
      <c r="FT1194" t="s">
        <v>32641</v>
      </c>
      <c r="FU1194" t="s">
        <v>32641</v>
      </c>
      <c r="FV1194" t="s">
        <v>28795</v>
      </c>
      <c r="FW1194" t="s">
        <v>37030</v>
      </c>
      <c r="FX1194" t="s">
        <v>37031</v>
      </c>
      <c r="FY1194" t="s">
        <v>36971</v>
      </c>
      <c r="FZ1194" t="s">
        <v>36990</v>
      </c>
      <c r="GA1194" t="s">
        <v>37783</v>
      </c>
      <c r="GB1194" t="s">
        <v>36968</v>
      </c>
      <c r="GC1194" t="s">
        <v>37032</v>
      </c>
      <c r="GD1194" t="s">
        <v>37033</v>
      </c>
      <c r="GE1194" t="s">
        <v>37770</v>
      </c>
      <c r="GF1194" t="s">
        <v>37771</v>
      </c>
      <c r="GG1194" t="s">
        <v>37772</v>
      </c>
      <c r="GH1194" t="s">
        <v>37773</v>
      </c>
      <c r="GI1194" t="s">
        <v>37774</v>
      </c>
      <c r="GJ1194" t="s">
        <v>37034</v>
      </c>
      <c r="GK1194" t="s">
        <v>37035</v>
      </c>
      <c r="GL1194" t="s">
        <v>37784</v>
      </c>
      <c r="GM1194" t="s">
        <v>37785</v>
      </c>
      <c r="GN1194" t="s">
        <v>37786</v>
      </c>
      <c r="GO1194" t="s">
        <v>36973</v>
      </c>
      <c r="GP1194" t="s">
        <v>28795</v>
      </c>
      <c r="GQ1194" t="s">
        <v>37010</v>
      </c>
      <c r="GR1194" t="s">
        <v>36969</v>
      </c>
      <c r="GT1194" t="s">
        <v>37011</v>
      </c>
      <c r="GU1194">
        <f t="shared" ref="GU1194:GU1251" si="138">GX1194/(1-0.2)</f>
        <v>17.5</v>
      </c>
      <c r="GV1194">
        <f t="shared" ref="GV1194:GV1251" si="139">GX1194/(1-0.2)</f>
        <v>17.5</v>
      </c>
      <c r="GX1194">
        <v>14</v>
      </c>
      <c r="GY1194" t="s">
        <v>37012</v>
      </c>
      <c r="HA1194" t="s">
        <v>37013</v>
      </c>
      <c r="HE1194">
        <v>13.99</v>
      </c>
    </row>
    <row r="1195" spans="1:213">
      <c r="A1195" t="s">
        <v>29123</v>
      </c>
      <c r="B1195" t="s">
        <v>36962</v>
      </c>
      <c r="C1195" t="s">
        <v>36963</v>
      </c>
      <c r="D1195" t="s">
        <v>21412</v>
      </c>
      <c r="E1195">
        <v>1</v>
      </c>
      <c r="F1195" t="s">
        <v>36964</v>
      </c>
      <c r="G1195" t="s">
        <v>38</v>
      </c>
      <c r="H1195" t="s">
        <v>37320</v>
      </c>
      <c r="I1195" t="s">
        <v>34212</v>
      </c>
      <c r="J1195" t="s">
        <v>33297</v>
      </c>
      <c r="K1195" t="s">
        <v>21308</v>
      </c>
      <c r="L1195" t="s">
        <v>33298</v>
      </c>
      <c r="M1195" t="s">
        <v>33343</v>
      </c>
      <c r="N1195" t="s">
        <v>21360</v>
      </c>
      <c r="O1195" t="s">
        <v>33344</v>
      </c>
      <c r="P1195" t="s">
        <v>21282</v>
      </c>
      <c r="Q1195" t="s">
        <v>33300</v>
      </c>
      <c r="T1195" t="s">
        <v>33349</v>
      </c>
      <c r="U1195" t="s">
        <v>37776</v>
      </c>
      <c r="V1195" t="s">
        <v>34104</v>
      </c>
      <c r="W1195" t="s">
        <v>36967</v>
      </c>
      <c r="X1195" t="s">
        <v>36968</v>
      </c>
      <c r="Y1195" t="s">
        <v>36969</v>
      </c>
      <c r="Z1195">
        <v>200</v>
      </c>
      <c r="AA1195">
        <v>195</v>
      </c>
      <c r="AB1195" t="s">
        <v>37018</v>
      </c>
      <c r="AC1195" t="s">
        <v>36990</v>
      </c>
      <c r="AD1195" t="s">
        <v>36971</v>
      </c>
      <c r="AE1195" t="s">
        <v>36972</v>
      </c>
      <c r="AF1195" t="s">
        <v>36973</v>
      </c>
      <c r="AH1195" t="s">
        <v>37757</v>
      </c>
      <c r="AJ1195" t="s">
        <v>36967</v>
      </c>
      <c r="AK1195" t="s">
        <v>32641</v>
      </c>
      <c r="AL1195" t="s">
        <v>37454</v>
      </c>
      <c r="AM1195" t="s">
        <v>37898</v>
      </c>
      <c r="AN1195" t="s">
        <v>28789</v>
      </c>
      <c r="AQ1195" t="s">
        <v>28789</v>
      </c>
      <c r="AR1195" t="s">
        <v>34347</v>
      </c>
      <c r="AV1195" t="s">
        <v>37135</v>
      </c>
      <c r="AX1195" t="s">
        <v>37135</v>
      </c>
      <c r="AY1195" t="s">
        <v>37021</v>
      </c>
      <c r="BA1195" t="s">
        <v>353</v>
      </c>
      <c r="BB1195">
        <v>48</v>
      </c>
      <c r="BC1195" t="s">
        <v>37022</v>
      </c>
      <c r="BD1195" t="s">
        <v>28739</v>
      </c>
      <c r="BE1195" t="s">
        <v>36993</v>
      </c>
      <c r="BF1195">
        <v>0.2</v>
      </c>
      <c r="BG1195" t="str">
        <f>_xlfn.TEXTJOIN("-",TRUE,V1195,AL1195,I1195,BD1195,AR1195)</f>
        <v>AG-B1I-CE-D3-EF</v>
      </c>
      <c r="BH1195" t="s">
        <v>37552</v>
      </c>
      <c r="BJ1195" t="s">
        <v>37464</v>
      </c>
      <c r="BK1195" cm="1">
        <f t="array" ref="BK1195">IF(LEN(TRIM(BG1195))=0,"",SUMPRODUCT(--(LEN(TRIM($BG$5:BG1195))&gt;0)))</f>
        <v>1172</v>
      </c>
      <c r="BL1195" t="str">
        <f>IF(BK1195&lt;&gt;"",_xlfn.BASE(BK1195,36,10),"")</f>
        <v>00000000WK</v>
      </c>
      <c r="BM1195" t="str">
        <f>IF(BL1195&lt;&gt;"","*"&amp;BL1195&amp;"*","")</f>
        <v>*00000000WK*</v>
      </c>
      <c r="BN1195" t="s">
        <v>37463</v>
      </c>
      <c r="BO1195" t="str">
        <f>_xlfn.TEXTJOIN("-",TRUE,N1195,T1195)</f>
        <v>DAT004-M16</v>
      </c>
      <c r="CP1195" t="s">
        <v>37948</v>
      </c>
      <c r="CU1195">
        <v>13.99</v>
      </c>
      <c r="DT1195" t="s">
        <v>37026</v>
      </c>
      <c r="EC1195" s="7">
        <f t="shared" si="137"/>
        <v>17.487500000000001</v>
      </c>
      <c r="EN1195" t="s">
        <v>36995</v>
      </c>
      <c r="EO1195">
        <v>1731138031</v>
      </c>
      <c r="EP1195" t="s">
        <v>36968</v>
      </c>
      <c r="EQ1195" t="s">
        <v>36996</v>
      </c>
      <c r="ER1195" t="s">
        <v>36997</v>
      </c>
      <c r="ES1195" t="s">
        <v>36967</v>
      </c>
      <c r="ET1195" t="s">
        <v>37761</v>
      </c>
      <c r="EU1195" t="s">
        <v>36999</v>
      </c>
      <c r="FB1195" t="s">
        <v>35377</v>
      </c>
      <c r="FC1195" t="s">
        <v>37782</v>
      </c>
      <c r="FD1195" t="s">
        <v>28789</v>
      </c>
      <c r="FF1195" t="s">
        <v>36990</v>
      </c>
      <c r="FG1195" t="s">
        <v>36990</v>
      </c>
      <c r="FH1195" t="s">
        <v>37948</v>
      </c>
      <c r="FI1195" t="s">
        <v>37762</v>
      </c>
      <c r="FJ1195" t="s">
        <v>37763</v>
      </c>
      <c r="FK1195" t="s">
        <v>37764</v>
      </c>
      <c r="FL1195" t="s">
        <v>37765</v>
      </c>
      <c r="FM1195" t="s">
        <v>37766</v>
      </c>
      <c r="FN1195" t="s">
        <v>37767</v>
      </c>
      <c r="FO1195" t="s">
        <v>37768</v>
      </c>
      <c r="FP1195" t="s">
        <v>37769</v>
      </c>
      <c r="FQ1195" t="s">
        <v>37028</v>
      </c>
      <c r="FR1195" t="s">
        <v>37008</v>
      </c>
      <c r="FS1195" t="s">
        <v>37009</v>
      </c>
      <c r="FT1195" t="s">
        <v>32641</v>
      </c>
      <c r="FU1195" t="s">
        <v>32641</v>
      </c>
      <c r="FV1195" t="s">
        <v>28789</v>
      </c>
      <c r="FW1195" t="s">
        <v>37030</v>
      </c>
      <c r="FX1195" t="s">
        <v>37031</v>
      </c>
      <c r="FY1195" t="s">
        <v>36971</v>
      </c>
      <c r="FZ1195" t="s">
        <v>36990</v>
      </c>
      <c r="GA1195" t="s">
        <v>37783</v>
      </c>
      <c r="GB1195" t="s">
        <v>36968</v>
      </c>
      <c r="GC1195" t="s">
        <v>37032</v>
      </c>
      <c r="GD1195" t="s">
        <v>37033</v>
      </c>
      <c r="GE1195" t="s">
        <v>37770</v>
      </c>
      <c r="GF1195" t="s">
        <v>37771</v>
      </c>
      <c r="GG1195" t="s">
        <v>37772</v>
      </c>
      <c r="GH1195" t="s">
        <v>37773</v>
      </c>
      <c r="GI1195" t="s">
        <v>37774</v>
      </c>
      <c r="GJ1195" t="s">
        <v>37034</v>
      </c>
      <c r="GK1195" t="s">
        <v>37035</v>
      </c>
      <c r="GL1195" t="s">
        <v>37784</v>
      </c>
      <c r="GM1195" t="s">
        <v>37785</v>
      </c>
      <c r="GN1195" t="s">
        <v>37786</v>
      </c>
      <c r="GO1195" t="s">
        <v>36973</v>
      </c>
      <c r="GP1195" t="s">
        <v>28789</v>
      </c>
      <c r="GQ1195" t="s">
        <v>37010</v>
      </c>
      <c r="GR1195" t="s">
        <v>36969</v>
      </c>
      <c r="GT1195" t="s">
        <v>37011</v>
      </c>
      <c r="GU1195">
        <f t="shared" si="138"/>
        <v>17.5</v>
      </c>
      <c r="GV1195">
        <f t="shared" si="139"/>
        <v>17.5</v>
      </c>
      <c r="GX1195">
        <v>14</v>
      </c>
      <c r="GY1195" t="s">
        <v>37012</v>
      </c>
      <c r="HA1195" t="s">
        <v>37013</v>
      </c>
      <c r="HE1195">
        <v>13.99</v>
      </c>
    </row>
    <row r="1196" spans="1:213">
      <c r="A1196" t="s">
        <v>29123</v>
      </c>
      <c r="B1196" t="s">
        <v>36962</v>
      </c>
      <c r="C1196" t="s">
        <v>36963</v>
      </c>
      <c r="D1196" t="s">
        <v>21412</v>
      </c>
      <c r="E1196">
        <v>1</v>
      </c>
      <c r="F1196" t="s">
        <v>36964</v>
      </c>
      <c r="G1196" t="s">
        <v>38</v>
      </c>
      <c r="H1196" t="s">
        <v>37320</v>
      </c>
      <c r="I1196" t="s">
        <v>34212</v>
      </c>
      <c r="J1196" t="s">
        <v>33297</v>
      </c>
      <c r="K1196" t="s">
        <v>21308</v>
      </c>
      <c r="L1196" t="s">
        <v>33298</v>
      </c>
      <c r="M1196" t="s">
        <v>33343</v>
      </c>
      <c r="N1196" t="s">
        <v>21360</v>
      </c>
      <c r="O1196" t="s">
        <v>33344</v>
      </c>
      <c r="P1196" t="s">
        <v>21282</v>
      </c>
      <c r="Q1196" t="s">
        <v>33300</v>
      </c>
      <c r="T1196" t="s">
        <v>33349</v>
      </c>
      <c r="U1196" t="s">
        <v>37776</v>
      </c>
      <c r="V1196" t="s">
        <v>34104</v>
      </c>
      <c r="W1196" t="s">
        <v>36967</v>
      </c>
      <c r="X1196" t="s">
        <v>36968</v>
      </c>
      <c r="Y1196" t="s">
        <v>36969</v>
      </c>
      <c r="Z1196">
        <v>300</v>
      </c>
      <c r="AA1196">
        <v>221</v>
      </c>
      <c r="AB1196" t="s">
        <v>37018</v>
      </c>
      <c r="AC1196" t="s">
        <v>36990</v>
      </c>
      <c r="AD1196" t="s">
        <v>36971</v>
      </c>
      <c r="AE1196" t="s">
        <v>36972</v>
      </c>
      <c r="AF1196" t="s">
        <v>36973</v>
      </c>
      <c r="AH1196" t="s">
        <v>37757</v>
      </c>
      <c r="AJ1196" t="s">
        <v>36967</v>
      </c>
      <c r="AK1196" t="s">
        <v>32641</v>
      </c>
      <c r="AL1196" t="s">
        <v>37454</v>
      </c>
      <c r="AM1196" t="s">
        <v>37898</v>
      </c>
      <c r="AN1196" t="s">
        <v>29088</v>
      </c>
      <c r="AQ1196" t="s">
        <v>29088</v>
      </c>
      <c r="AR1196" t="s">
        <v>34349</v>
      </c>
      <c r="AV1196" t="s">
        <v>37135</v>
      </c>
      <c r="AX1196" t="s">
        <v>37135</v>
      </c>
      <c r="AY1196" t="s">
        <v>37021</v>
      </c>
      <c r="BA1196" t="s">
        <v>353</v>
      </c>
      <c r="BB1196">
        <v>48</v>
      </c>
      <c r="BC1196" t="s">
        <v>37048</v>
      </c>
      <c r="BD1196" t="s">
        <v>34259</v>
      </c>
      <c r="BE1196" t="s">
        <v>36993</v>
      </c>
      <c r="BF1196">
        <v>0.2</v>
      </c>
      <c r="BG1196" t="str">
        <f>_xlfn.TEXTJOIN("-",TRUE,V1196,AL1196,I1196,BD1196,AR1196)</f>
        <v>AG-B1I-CE-D4-EG</v>
      </c>
      <c r="BH1196" t="s">
        <v>37554</v>
      </c>
      <c r="BJ1196" t="s">
        <v>37467</v>
      </c>
      <c r="BK1196" cm="1">
        <f t="array" ref="BK1196">IF(LEN(TRIM(BG1196))=0,"",SUMPRODUCT(--(LEN(TRIM($BG$5:BG1196))&gt;0)))</f>
        <v>1173</v>
      </c>
      <c r="BL1196" t="str">
        <f>IF(BK1196&lt;&gt;"",_xlfn.BASE(BK1196,36,10),"")</f>
        <v>00000000WL</v>
      </c>
      <c r="BM1196" t="str">
        <f>IF(BL1196&lt;&gt;"","*"&amp;BL1196&amp;"*","")</f>
        <v>*00000000WL*</v>
      </c>
      <c r="BN1196" t="s">
        <v>37466</v>
      </c>
      <c r="BO1196" t="str">
        <f>_xlfn.TEXTJOIN("-",TRUE,N1196,T1196)</f>
        <v>DAT004-M16</v>
      </c>
      <c r="CP1196" t="s">
        <v>37948</v>
      </c>
      <c r="CU1196">
        <v>13.99</v>
      </c>
      <c r="DT1196" t="s">
        <v>37026</v>
      </c>
      <c r="EC1196" s="7">
        <f t="shared" si="137"/>
        <v>17.487500000000001</v>
      </c>
      <c r="EN1196" t="s">
        <v>36995</v>
      </c>
      <c r="EO1196">
        <v>1731138031</v>
      </c>
      <c r="EP1196" t="s">
        <v>36968</v>
      </c>
      <c r="EQ1196" t="s">
        <v>36996</v>
      </c>
      <c r="ER1196" t="s">
        <v>36997</v>
      </c>
      <c r="ES1196" t="s">
        <v>36967</v>
      </c>
      <c r="ET1196" t="s">
        <v>37761</v>
      </c>
      <c r="EU1196" t="s">
        <v>36999</v>
      </c>
      <c r="FB1196" t="s">
        <v>35377</v>
      </c>
      <c r="FC1196" t="s">
        <v>37782</v>
      </c>
      <c r="FD1196" t="s">
        <v>29088</v>
      </c>
      <c r="FF1196" t="s">
        <v>36990</v>
      </c>
      <c r="FG1196" t="s">
        <v>36990</v>
      </c>
      <c r="FH1196" t="s">
        <v>37948</v>
      </c>
      <c r="FI1196" t="s">
        <v>37762</v>
      </c>
      <c r="FJ1196" t="s">
        <v>37763</v>
      </c>
      <c r="FK1196" t="s">
        <v>37764</v>
      </c>
      <c r="FL1196" t="s">
        <v>37765</v>
      </c>
      <c r="FM1196" t="s">
        <v>37766</v>
      </c>
      <c r="FN1196" t="s">
        <v>37767</v>
      </c>
      <c r="FO1196" t="s">
        <v>37768</v>
      </c>
      <c r="FP1196" t="s">
        <v>37769</v>
      </c>
      <c r="FQ1196" t="s">
        <v>37028</v>
      </c>
      <c r="FR1196" t="s">
        <v>37008</v>
      </c>
      <c r="FS1196" t="s">
        <v>37009</v>
      </c>
      <c r="FT1196" t="s">
        <v>32641</v>
      </c>
      <c r="FU1196" t="s">
        <v>32641</v>
      </c>
      <c r="FV1196" t="s">
        <v>29088</v>
      </c>
      <c r="FW1196" t="s">
        <v>37030</v>
      </c>
      <c r="FX1196" t="s">
        <v>37031</v>
      </c>
      <c r="FY1196" t="s">
        <v>36971</v>
      </c>
      <c r="FZ1196" t="s">
        <v>36990</v>
      </c>
      <c r="GA1196" t="s">
        <v>37783</v>
      </c>
      <c r="GB1196" t="s">
        <v>36968</v>
      </c>
      <c r="GC1196" t="s">
        <v>37032</v>
      </c>
      <c r="GD1196" t="s">
        <v>37033</v>
      </c>
      <c r="GE1196" t="s">
        <v>37770</v>
      </c>
      <c r="GF1196" t="s">
        <v>37771</v>
      </c>
      <c r="GG1196" t="s">
        <v>37772</v>
      </c>
      <c r="GH1196" t="s">
        <v>37773</v>
      </c>
      <c r="GI1196" t="s">
        <v>37774</v>
      </c>
      <c r="GJ1196" t="s">
        <v>37034</v>
      </c>
      <c r="GK1196" t="s">
        <v>37035</v>
      </c>
      <c r="GL1196" t="s">
        <v>37784</v>
      </c>
      <c r="GM1196" t="s">
        <v>37785</v>
      </c>
      <c r="GN1196" t="s">
        <v>37786</v>
      </c>
      <c r="GO1196" t="s">
        <v>36973</v>
      </c>
      <c r="GP1196" t="s">
        <v>29088</v>
      </c>
      <c r="GQ1196" t="s">
        <v>37010</v>
      </c>
      <c r="GR1196" t="s">
        <v>36969</v>
      </c>
      <c r="GT1196" t="s">
        <v>37011</v>
      </c>
      <c r="GU1196">
        <f t="shared" si="138"/>
        <v>17.5</v>
      </c>
      <c r="GV1196">
        <f t="shared" si="139"/>
        <v>17.5</v>
      </c>
      <c r="GX1196">
        <v>14</v>
      </c>
      <c r="GY1196" t="s">
        <v>37012</v>
      </c>
      <c r="HA1196" t="s">
        <v>37013</v>
      </c>
      <c r="HE1196">
        <v>13.99</v>
      </c>
    </row>
    <row r="1197" spans="1:213">
      <c r="A1197" t="s">
        <v>29123</v>
      </c>
      <c r="B1197" t="s">
        <v>36962</v>
      </c>
      <c r="C1197" t="s">
        <v>36963</v>
      </c>
      <c r="D1197" t="s">
        <v>21412</v>
      </c>
      <c r="E1197">
        <v>1</v>
      </c>
      <c r="F1197" t="s">
        <v>36964</v>
      </c>
      <c r="G1197" t="s">
        <v>38</v>
      </c>
      <c r="H1197" t="s">
        <v>37320</v>
      </c>
      <c r="I1197" t="s">
        <v>34212</v>
      </c>
      <c r="J1197" t="s">
        <v>33297</v>
      </c>
      <c r="K1197" t="s">
        <v>21308</v>
      </c>
      <c r="L1197" t="s">
        <v>33298</v>
      </c>
      <c r="M1197" t="s">
        <v>33343</v>
      </c>
      <c r="N1197" t="s">
        <v>21360</v>
      </c>
      <c r="O1197" t="s">
        <v>33344</v>
      </c>
      <c r="P1197" t="s">
        <v>21282</v>
      </c>
      <c r="Q1197" t="s">
        <v>33300</v>
      </c>
      <c r="T1197" t="s">
        <v>33349</v>
      </c>
      <c r="U1197" t="s">
        <v>37776</v>
      </c>
      <c r="V1197" t="s">
        <v>34104</v>
      </c>
      <c r="W1197" t="s">
        <v>36967</v>
      </c>
      <c r="X1197" t="s">
        <v>36968</v>
      </c>
      <c r="Y1197" t="s">
        <v>36969</v>
      </c>
      <c r="Z1197">
        <v>300</v>
      </c>
      <c r="AA1197">
        <v>236</v>
      </c>
      <c r="AB1197" t="s">
        <v>37018</v>
      </c>
      <c r="AC1197" t="s">
        <v>36990</v>
      </c>
      <c r="AD1197" t="s">
        <v>36971</v>
      </c>
      <c r="AE1197" t="s">
        <v>36972</v>
      </c>
      <c r="AF1197" t="s">
        <v>36973</v>
      </c>
      <c r="AH1197" t="s">
        <v>37757</v>
      </c>
      <c r="AJ1197" t="s">
        <v>36967</v>
      </c>
      <c r="AK1197" t="s">
        <v>32641</v>
      </c>
      <c r="AL1197" t="s">
        <v>37454</v>
      </c>
      <c r="AM1197" t="s">
        <v>37898</v>
      </c>
      <c r="AN1197" t="s">
        <v>29128</v>
      </c>
      <c r="AQ1197" t="s">
        <v>29128</v>
      </c>
      <c r="AR1197" t="s">
        <v>34351</v>
      </c>
      <c r="AV1197" t="s">
        <v>37135</v>
      </c>
      <c r="AX1197" t="s">
        <v>37135</v>
      </c>
      <c r="AY1197" t="s">
        <v>37021</v>
      </c>
      <c r="BA1197" t="s">
        <v>353</v>
      </c>
      <c r="BB1197">
        <v>48</v>
      </c>
      <c r="BC1197" t="s">
        <v>37048</v>
      </c>
      <c r="BD1197" t="s">
        <v>34259</v>
      </c>
      <c r="BE1197" t="s">
        <v>36993</v>
      </c>
      <c r="BF1197">
        <v>0.2</v>
      </c>
      <c r="BG1197" t="str">
        <f>_xlfn.TEXTJOIN("-",TRUE,V1197,AL1197,I1197,BD1197,AR1197)</f>
        <v>AG-B1I-CE-D4-EH</v>
      </c>
      <c r="BH1197" t="s">
        <v>37556</v>
      </c>
      <c r="BJ1197" t="s">
        <v>37470</v>
      </c>
      <c r="BK1197" cm="1">
        <f t="array" ref="BK1197">IF(LEN(TRIM(BG1197))=0,"",SUMPRODUCT(--(LEN(TRIM($BG$5:BG1197))&gt;0)))</f>
        <v>1174</v>
      </c>
      <c r="BL1197" t="str">
        <f>IF(BK1197&lt;&gt;"",_xlfn.BASE(BK1197,36,10),"")</f>
        <v>00000000WM</v>
      </c>
      <c r="BM1197" t="str">
        <f>IF(BL1197&lt;&gt;"","*"&amp;BL1197&amp;"*","")</f>
        <v>*00000000WM*</v>
      </c>
      <c r="BN1197" t="s">
        <v>37469</v>
      </c>
      <c r="BO1197" t="str">
        <f>_xlfn.TEXTJOIN("-",TRUE,N1197,T1197)</f>
        <v>DAT004-M16</v>
      </c>
      <c r="CP1197" t="s">
        <v>37948</v>
      </c>
      <c r="CU1197">
        <v>13.99</v>
      </c>
      <c r="DT1197" t="s">
        <v>37026</v>
      </c>
      <c r="EC1197" s="7">
        <f t="shared" si="137"/>
        <v>17.487500000000001</v>
      </c>
      <c r="EN1197" t="s">
        <v>36995</v>
      </c>
      <c r="EO1197">
        <v>1731138031</v>
      </c>
      <c r="EP1197" t="s">
        <v>36968</v>
      </c>
      <c r="EQ1197" t="s">
        <v>36996</v>
      </c>
      <c r="ER1197" t="s">
        <v>36997</v>
      </c>
      <c r="ES1197" t="s">
        <v>36967</v>
      </c>
      <c r="ET1197" t="s">
        <v>37761</v>
      </c>
      <c r="EU1197" t="s">
        <v>36999</v>
      </c>
      <c r="FB1197" t="s">
        <v>35377</v>
      </c>
      <c r="FC1197" t="s">
        <v>37782</v>
      </c>
      <c r="FD1197" t="s">
        <v>37799</v>
      </c>
      <c r="FF1197" t="s">
        <v>36990</v>
      </c>
      <c r="FG1197" t="s">
        <v>36990</v>
      </c>
      <c r="FH1197" t="s">
        <v>37948</v>
      </c>
      <c r="FI1197" t="s">
        <v>37762</v>
      </c>
      <c r="FJ1197" t="s">
        <v>37763</v>
      </c>
      <c r="FK1197" t="s">
        <v>37764</v>
      </c>
      <c r="FL1197" t="s">
        <v>37765</v>
      </c>
      <c r="FM1197" t="s">
        <v>37766</v>
      </c>
      <c r="FN1197" t="s">
        <v>37767</v>
      </c>
      <c r="FO1197" t="s">
        <v>37768</v>
      </c>
      <c r="FP1197" t="s">
        <v>37769</v>
      </c>
      <c r="FQ1197" t="s">
        <v>37028</v>
      </c>
      <c r="FR1197" t="s">
        <v>37008</v>
      </c>
      <c r="FS1197" t="s">
        <v>37009</v>
      </c>
      <c r="FT1197" t="s">
        <v>32641</v>
      </c>
      <c r="FU1197" t="s">
        <v>32641</v>
      </c>
      <c r="FV1197" t="s">
        <v>37799</v>
      </c>
      <c r="FW1197" t="s">
        <v>37030</v>
      </c>
      <c r="FX1197" t="s">
        <v>37031</v>
      </c>
      <c r="FY1197" t="s">
        <v>36971</v>
      </c>
      <c r="FZ1197" t="s">
        <v>36990</v>
      </c>
      <c r="GA1197" t="s">
        <v>37783</v>
      </c>
      <c r="GB1197" t="s">
        <v>36968</v>
      </c>
      <c r="GC1197" t="s">
        <v>37032</v>
      </c>
      <c r="GD1197" t="s">
        <v>37033</v>
      </c>
      <c r="GE1197" t="s">
        <v>37770</v>
      </c>
      <c r="GF1197" t="s">
        <v>37771</v>
      </c>
      <c r="GG1197" t="s">
        <v>37772</v>
      </c>
      <c r="GH1197" t="s">
        <v>37773</v>
      </c>
      <c r="GI1197" t="s">
        <v>37774</v>
      </c>
      <c r="GJ1197" t="s">
        <v>37034</v>
      </c>
      <c r="GK1197" t="s">
        <v>37035</v>
      </c>
      <c r="GL1197" t="s">
        <v>37784</v>
      </c>
      <c r="GM1197" t="s">
        <v>37785</v>
      </c>
      <c r="GN1197" t="s">
        <v>37786</v>
      </c>
      <c r="GO1197" t="s">
        <v>36973</v>
      </c>
      <c r="GP1197" t="s">
        <v>37799</v>
      </c>
      <c r="GQ1197" t="s">
        <v>37010</v>
      </c>
      <c r="GR1197" t="s">
        <v>36969</v>
      </c>
      <c r="GT1197" t="s">
        <v>37011</v>
      </c>
      <c r="GU1197">
        <f t="shared" si="138"/>
        <v>17.5</v>
      </c>
      <c r="GV1197">
        <f t="shared" si="139"/>
        <v>17.5</v>
      </c>
      <c r="GX1197">
        <v>14</v>
      </c>
      <c r="GY1197" t="s">
        <v>37012</v>
      </c>
      <c r="HA1197" t="s">
        <v>37013</v>
      </c>
      <c r="HE1197">
        <v>13.99</v>
      </c>
    </row>
    <row r="1198" spans="1:213">
      <c r="A1198" t="s">
        <v>29123</v>
      </c>
      <c r="B1198" t="s">
        <v>36962</v>
      </c>
      <c r="C1198" t="s">
        <v>36963</v>
      </c>
      <c r="D1198" t="s">
        <v>21412</v>
      </c>
      <c r="E1198">
        <v>1</v>
      </c>
      <c r="F1198" t="s">
        <v>36964</v>
      </c>
      <c r="G1198" t="s">
        <v>38</v>
      </c>
      <c r="H1198" t="s">
        <v>37320</v>
      </c>
      <c r="I1198" t="s">
        <v>34212</v>
      </c>
      <c r="J1198" t="s">
        <v>33297</v>
      </c>
      <c r="K1198" t="s">
        <v>21308</v>
      </c>
      <c r="L1198" t="s">
        <v>33298</v>
      </c>
      <c r="M1198" t="s">
        <v>33343</v>
      </c>
      <c r="N1198" t="s">
        <v>21360</v>
      </c>
      <c r="O1198" t="s">
        <v>33344</v>
      </c>
      <c r="P1198" t="s">
        <v>21282</v>
      </c>
      <c r="Q1198" t="s">
        <v>33300</v>
      </c>
      <c r="T1198" t="s">
        <v>33349</v>
      </c>
      <c r="U1198" t="s">
        <v>37776</v>
      </c>
      <c r="V1198" t="s">
        <v>34104</v>
      </c>
      <c r="W1198" t="s">
        <v>36967</v>
      </c>
      <c r="X1198" t="s">
        <v>36968</v>
      </c>
      <c r="Y1198" t="s">
        <v>36969</v>
      </c>
      <c r="Z1198">
        <v>300</v>
      </c>
      <c r="AA1198">
        <v>271</v>
      </c>
      <c r="AB1198" t="s">
        <v>37056</v>
      </c>
      <c r="AC1198" t="s">
        <v>36990</v>
      </c>
      <c r="AD1198" t="s">
        <v>36971</v>
      </c>
      <c r="AE1198" t="s">
        <v>36972</v>
      </c>
      <c r="AF1198" t="s">
        <v>36973</v>
      </c>
      <c r="AH1198" t="s">
        <v>37757</v>
      </c>
      <c r="AJ1198" t="s">
        <v>36967</v>
      </c>
      <c r="AK1198" t="s">
        <v>32641</v>
      </c>
      <c r="AL1198" t="s">
        <v>37454</v>
      </c>
      <c r="AM1198" t="s">
        <v>37898</v>
      </c>
      <c r="AN1198" t="s">
        <v>37800</v>
      </c>
      <c r="AQ1198" t="s">
        <v>37800</v>
      </c>
      <c r="AR1198" t="s">
        <v>34353</v>
      </c>
      <c r="AV1198" t="s">
        <v>37135</v>
      </c>
      <c r="AX1198" t="s">
        <v>37135</v>
      </c>
      <c r="AY1198" t="s">
        <v>37058</v>
      </c>
      <c r="BA1198" t="s">
        <v>37059</v>
      </c>
      <c r="BB1198">
        <v>48</v>
      </c>
      <c r="BC1198" t="s">
        <v>37060</v>
      </c>
      <c r="BD1198" t="s">
        <v>34261</v>
      </c>
      <c r="BE1198" t="s">
        <v>36993</v>
      </c>
      <c r="BF1198">
        <v>0.2</v>
      </c>
      <c r="BG1198" t="str">
        <f>_xlfn.TEXTJOIN("-",TRUE,V1198,AL1198,I1198,BD1198,AR1198)</f>
        <v>AG-B1I-CE-D5-EI</v>
      </c>
      <c r="BH1198" t="s">
        <v>37558</v>
      </c>
      <c r="BJ1198" t="s">
        <v>37473</v>
      </c>
      <c r="BK1198" cm="1">
        <f t="array" ref="BK1198">IF(LEN(TRIM(BG1198))=0,"",SUMPRODUCT(--(LEN(TRIM($BG$5:BG1198))&gt;0)))</f>
        <v>1175</v>
      </c>
      <c r="BL1198" t="str">
        <f>IF(BK1198&lt;&gt;"",_xlfn.BASE(BK1198,36,10),"")</f>
        <v>00000000WN</v>
      </c>
      <c r="BM1198" t="str">
        <f>IF(BL1198&lt;&gt;"","*"&amp;BL1198&amp;"*","")</f>
        <v>*00000000WN*</v>
      </c>
      <c r="BN1198" t="s">
        <v>37472</v>
      </c>
      <c r="BO1198" t="str">
        <f>_xlfn.TEXTJOIN("-",TRUE,N1198,T1198)</f>
        <v>DAT004-M16</v>
      </c>
      <c r="CP1198" t="s">
        <v>37948</v>
      </c>
      <c r="CU1198">
        <v>16.989999999999998</v>
      </c>
      <c r="DT1198" t="s">
        <v>37026</v>
      </c>
      <c r="EC1198" s="7">
        <f t="shared" si="137"/>
        <v>21.237499999999997</v>
      </c>
      <c r="EN1198" t="s">
        <v>36995</v>
      </c>
      <c r="EO1198">
        <v>1731138031</v>
      </c>
      <c r="EP1198" t="s">
        <v>36968</v>
      </c>
      <c r="EQ1198" t="s">
        <v>36996</v>
      </c>
      <c r="ER1198" t="s">
        <v>36997</v>
      </c>
      <c r="ES1198" t="s">
        <v>36967</v>
      </c>
      <c r="ET1198" t="s">
        <v>37761</v>
      </c>
      <c r="EU1198" t="s">
        <v>36999</v>
      </c>
      <c r="FB1198" t="s">
        <v>35377</v>
      </c>
      <c r="FC1198" t="s">
        <v>37782</v>
      </c>
      <c r="FD1198" t="s">
        <v>37800</v>
      </c>
      <c r="FF1198" t="s">
        <v>36990</v>
      </c>
      <c r="FG1198" t="s">
        <v>36990</v>
      </c>
      <c r="FH1198" t="s">
        <v>37948</v>
      </c>
      <c r="FI1198" t="s">
        <v>37762</v>
      </c>
      <c r="FJ1198" t="s">
        <v>37763</v>
      </c>
      <c r="FK1198" t="s">
        <v>37764</v>
      </c>
      <c r="FL1198" t="s">
        <v>37765</v>
      </c>
      <c r="FM1198" t="s">
        <v>37766</v>
      </c>
      <c r="FN1198" t="s">
        <v>37767</v>
      </c>
      <c r="FO1198" t="s">
        <v>37768</v>
      </c>
      <c r="FP1198" t="s">
        <v>37769</v>
      </c>
      <c r="FQ1198" t="s">
        <v>37028</v>
      </c>
      <c r="FR1198" t="s">
        <v>37008</v>
      </c>
      <c r="FS1198" t="s">
        <v>37009</v>
      </c>
      <c r="FT1198" t="s">
        <v>32641</v>
      </c>
      <c r="FU1198" t="s">
        <v>32641</v>
      </c>
      <c r="FV1198" t="s">
        <v>37800</v>
      </c>
      <c r="FW1198" t="s">
        <v>37030</v>
      </c>
      <c r="FX1198" t="s">
        <v>37031</v>
      </c>
      <c r="FY1198" t="s">
        <v>36971</v>
      </c>
      <c r="FZ1198" t="s">
        <v>36990</v>
      </c>
      <c r="GA1198" t="s">
        <v>37783</v>
      </c>
      <c r="GB1198" t="s">
        <v>36968</v>
      </c>
      <c r="GC1198" t="s">
        <v>37032</v>
      </c>
      <c r="GD1198" t="s">
        <v>37033</v>
      </c>
      <c r="GE1198" t="s">
        <v>37770</v>
      </c>
      <c r="GF1198" t="s">
        <v>37771</v>
      </c>
      <c r="GG1198" t="s">
        <v>37772</v>
      </c>
      <c r="GH1198" t="s">
        <v>37773</v>
      </c>
      <c r="GI1198" t="s">
        <v>37774</v>
      </c>
      <c r="GJ1198" t="s">
        <v>37034</v>
      </c>
      <c r="GK1198" t="s">
        <v>37035</v>
      </c>
      <c r="GL1198" t="s">
        <v>37784</v>
      </c>
      <c r="GM1198" t="s">
        <v>37785</v>
      </c>
      <c r="GN1198" t="s">
        <v>37786</v>
      </c>
      <c r="GO1198" t="s">
        <v>36973</v>
      </c>
      <c r="GP1198" t="s">
        <v>37800</v>
      </c>
      <c r="GQ1198" t="s">
        <v>37010</v>
      </c>
      <c r="GR1198" t="s">
        <v>36969</v>
      </c>
      <c r="GT1198" t="s">
        <v>37011</v>
      </c>
      <c r="GU1198">
        <f t="shared" si="138"/>
        <v>21.25</v>
      </c>
      <c r="GV1198">
        <f t="shared" si="139"/>
        <v>21.25</v>
      </c>
      <c r="GX1198">
        <v>17</v>
      </c>
      <c r="GY1198" t="s">
        <v>37012</v>
      </c>
      <c r="HA1198" t="s">
        <v>37013</v>
      </c>
      <c r="HE1198">
        <v>16.989999999999998</v>
      </c>
    </row>
    <row r="1199" spans="1:213">
      <c r="A1199" t="s">
        <v>29123</v>
      </c>
      <c r="B1199" t="s">
        <v>36962</v>
      </c>
      <c r="C1199" t="s">
        <v>36963</v>
      </c>
      <c r="D1199" t="s">
        <v>21412</v>
      </c>
      <c r="E1199">
        <v>1</v>
      </c>
      <c r="F1199" t="s">
        <v>36964</v>
      </c>
      <c r="G1199" t="s">
        <v>38</v>
      </c>
      <c r="H1199" t="s">
        <v>37320</v>
      </c>
      <c r="I1199" t="s">
        <v>34212</v>
      </c>
      <c r="J1199" t="s">
        <v>33297</v>
      </c>
      <c r="K1199" t="s">
        <v>21308</v>
      </c>
      <c r="L1199" t="s">
        <v>33298</v>
      </c>
      <c r="M1199" t="s">
        <v>33343</v>
      </c>
      <c r="N1199" t="s">
        <v>21360</v>
      </c>
      <c r="O1199" t="s">
        <v>33344</v>
      </c>
      <c r="P1199" t="s">
        <v>21282</v>
      </c>
      <c r="Q1199" t="s">
        <v>33300</v>
      </c>
      <c r="T1199" t="s">
        <v>33349</v>
      </c>
      <c r="U1199" t="s">
        <v>37776</v>
      </c>
      <c r="V1199" t="s">
        <v>34104</v>
      </c>
      <c r="W1199" t="s">
        <v>36967</v>
      </c>
      <c r="X1199" t="s">
        <v>36968</v>
      </c>
      <c r="Y1199" t="s">
        <v>36969</v>
      </c>
      <c r="Z1199">
        <v>200</v>
      </c>
      <c r="AA1199">
        <v>171</v>
      </c>
      <c r="AB1199" t="s">
        <v>37018</v>
      </c>
      <c r="AC1199" t="s">
        <v>36990</v>
      </c>
      <c r="AD1199" t="s">
        <v>36971</v>
      </c>
      <c r="AE1199" t="s">
        <v>36972</v>
      </c>
      <c r="AF1199" t="s">
        <v>36973</v>
      </c>
      <c r="AH1199" t="s">
        <v>37757</v>
      </c>
      <c r="AJ1199" t="s">
        <v>36967</v>
      </c>
      <c r="AK1199" t="s">
        <v>33461</v>
      </c>
      <c r="AL1199" t="s">
        <v>37949</v>
      </c>
      <c r="AM1199" t="s">
        <v>37777</v>
      </c>
      <c r="AN1199" t="s">
        <v>28824</v>
      </c>
      <c r="AQ1199" t="s">
        <v>28824</v>
      </c>
      <c r="AR1199" t="s">
        <v>34343</v>
      </c>
      <c r="AW1199" t="s">
        <v>37135</v>
      </c>
      <c r="AX1199" t="s">
        <v>37135</v>
      </c>
      <c r="AY1199" t="s">
        <v>37021</v>
      </c>
      <c r="BA1199" t="s">
        <v>353</v>
      </c>
      <c r="BB1199">
        <v>48</v>
      </c>
      <c r="BC1199" t="s">
        <v>37022</v>
      </c>
      <c r="BD1199" t="s">
        <v>28739</v>
      </c>
      <c r="BE1199" t="s">
        <v>36993</v>
      </c>
      <c r="BF1199">
        <v>0.2</v>
      </c>
      <c r="BG1199" t="str">
        <f>_xlfn.TEXTJOIN("-",TRUE,V1199,AL1199,I1199,BD1199,AR1199)</f>
        <v>AG-B1J-CE-D3-ED</v>
      </c>
      <c r="BH1199" t="s">
        <v>38159</v>
      </c>
      <c r="BJ1199" t="s">
        <v>37951</v>
      </c>
      <c r="BK1199" cm="1">
        <f t="array" ref="BK1199">IF(LEN(TRIM(BG1199))=0,"",SUMPRODUCT(--(LEN(TRIM($BG$5:BG1199))&gt;0)))</f>
        <v>1176</v>
      </c>
      <c r="BL1199" t="str">
        <f>IF(BK1199&lt;&gt;"",_xlfn.BASE(BK1199,36,10),"")</f>
        <v>00000000WO</v>
      </c>
      <c r="BM1199" t="str">
        <f>IF(BL1199&lt;&gt;"","*"&amp;BL1199&amp;"*","")</f>
        <v>*00000000WO*</v>
      </c>
      <c r="BN1199" t="s">
        <v>37950</v>
      </c>
      <c r="BO1199" t="str">
        <f>_xlfn.TEXTJOIN("-",TRUE,N1199,T1199)</f>
        <v>DAT004-M16</v>
      </c>
      <c r="CP1199" t="s">
        <v>37952</v>
      </c>
      <c r="CU1199">
        <v>13.99</v>
      </c>
      <c r="DT1199" t="s">
        <v>37026</v>
      </c>
      <c r="EC1199" s="7">
        <f t="shared" si="137"/>
        <v>17.487500000000001</v>
      </c>
      <c r="EN1199" t="s">
        <v>36995</v>
      </c>
      <c r="EO1199">
        <v>1731138031</v>
      </c>
      <c r="EP1199" t="s">
        <v>36968</v>
      </c>
      <c r="EQ1199" t="s">
        <v>36996</v>
      </c>
      <c r="ER1199" t="s">
        <v>36997</v>
      </c>
      <c r="ES1199" t="s">
        <v>36967</v>
      </c>
      <c r="ET1199" t="s">
        <v>37761</v>
      </c>
      <c r="EU1199" t="s">
        <v>36999</v>
      </c>
      <c r="FB1199" t="s">
        <v>35377</v>
      </c>
      <c r="FC1199" t="s">
        <v>37782</v>
      </c>
      <c r="FD1199" t="s">
        <v>28824</v>
      </c>
      <c r="FF1199" t="s">
        <v>36990</v>
      </c>
      <c r="FG1199" t="s">
        <v>36990</v>
      </c>
      <c r="FH1199" t="s">
        <v>37952</v>
      </c>
      <c r="FI1199" t="s">
        <v>37762</v>
      </c>
      <c r="FJ1199" t="s">
        <v>37763</v>
      </c>
      <c r="FK1199" t="s">
        <v>37764</v>
      </c>
      <c r="FL1199" t="s">
        <v>37765</v>
      </c>
      <c r="FM1199" t="s">
        <v>37766</v>
      </c>
      <c r="FN1199" t="s">
        <v>37767</v>
      </c>
      <c r="FO1199" t="s">
        <v>37768</v>
      </c>
      <c r="FP1199" t="s">
        <v>37769</v>
      </c>
      <c r="FQ1199" t="s">
        <v>37028</v>
      </c>
      <c r="FR1199" t="s">
        <v>37008</v>
      </c>
      <c r="FS1199" t="s">
        <v>37009</v>
      </c>
      <c r="FT1199" t="s">
        <v>33461</v>
      </c>
      <c r="FU1199" t="s">
        <v>33461</v>
      </c>
      <c r="FV1199" t="s">
        <v>28824</v>
      </c>
      <c r="FW1199" t="s">
        <v>37030</v>
      </c>
      <c r="FX1199" t="s">
        <v>37031</v>
      </c>
      <c r="FY1199" t="s">
        <v>36971</v>
      </c>
      <c r="FZ1199" t="s">
        <v>36990</v>
      </c>
      <c r="GA1199" t="s">
        <v>37783</v>
      </c>
      <c r="GB1199" t="s">
        <v>36968</v>
      </c>
      <c r="GC1199" t="s">
        <v>37032</v>
      </c>
      <c r="GD1199" t="s">
        <v>37033</v>
      </c>
      <c r="GE1199" t="s">
        <v>37770</v>
      </c>
      <c r="GF1199" t="s">
        <v>37771</v>
      </c>
      <c r="GG1199" t="s">
        <v>37772</v>
      </c>
      <c r="GH1199" t="s">
        <v>37773</v>
      </c>
      <c r="GI1199" t="s">
        <v>37774</v>
      </c>
      <c r="GJ1199" t="s">
        <v>37034</v>
      </c>
      <c r="GK1199" t="s">
        <v>37035</v>
      </c>
      <c r="GL1199" t="s">
        <v>37784</v>
      </c>
      <c r="GM1199" t="s">
        <v>37785</v>
      </c>
      <c r="GN1199" t="s">
        <v>37786</v>
      </c>
      <c r="GO1199" t="s">
        <v>36973</v>
      </c>
      <c r="GP1199" t="s">
        <v>28824</v>
      </c>
      <c r="GQ1199" t="s">
        <v>37010</v>
      </c>
      <c r="GR1199" t="s">
        <v>36969</v>
      </c>
      <c r="GT1199" t="s">
        <v>37011</v>
      </c>
      <c r="GU1199">
        <f t="shared" si="138"/>
        <v>17.5</v>
      </c>
      <c r="GV1199">
        <f t="shared" si="139"/>
        <v>17.5</v>
      </c>
      <c r="GX1199">
        <v>14</v>
      </c>
      <c r="GY1199" t="s">
        <v>37012</v>
      </c>
      <c r="HA1199" t="s">
        <v>37013</v>
      </c>
      <c r="HE1199">
        <v>13.99</v>
      </c>
    </row>
    <row r="1200" spans="1:213">
      <c r="A1200" t="s">
        <v>29123</v>
      </c>
      <c r="B1200" t="s">
        <v>36962</v>
      </c>
      <c r="C1200" t="s">
        <v>36963</v>
      </c>
      <c r="D1200" t="s">
        <v>21412</v>
      </c>
      <c r="E1200">
        <v>1</v>
      </c>
      <c r="F1200" t="s">
        <v>36964</v>
      </c>
      <c r="G1200" t="s">
        <v>38</v>
      </c>
      <c r="H1200" t="s">
        <v>37320</v>
      </c>
      <c r="I1200" t="s">
        <v>34212</v>
      </c>
      <c r="J1200" t="s">
        <v>33297</v>
      </c>
      <c r="K1200" t="s">
        <v>21308</v>
      </c>
      <c r="L1200" t="s">
        <v>33298</v>
      </c>
      <c r="M1200" t="s">
        <v>33343</v>
      </c>
      <c r="N1200" t="s">
        <v>21360</v>
      </c>
      <c r="O1200" t="s">
        <v>33344</v>
      </c>
      <c r="P1200" t="s">
        <v>21282</v>
      </c>
      <c r="Q1200" t="s">
        <v>33300</v>
      </c>
      <c r="T1200" t="s">
        <v>33349</v>
      </c>
      <c r="U1200" t="s">
        <v>37776</v>
      </c>
      <c r="V1200" t="s">
        <v>34104</v>
      </c>
      <c r="W1200" t="s">
        <v>36967</v>
      </c>
      <c r="X1200" t="s">
        <v>36968</v>
      </c>
      <c r="Y1200" t="s">
        <v>36969</v>
      </c>
      <c r="Z1200">
        <v>200</v>
      </c>
      <c r="AA1200">
        <v>186</v>
      </c>
      <c r="AB1200" t="s">
        <v>37018</v>
      </c>
      <c r="AC1200" t="s">
        <v>36990</v>
      </c>
      <c r="AD1200" t="s">
        <v>36971</v>
      </c>
      <c r="AE1200" t="s">
        <v>36972</v>
      </c>
      <c r="AF1200" t="s">
        <v>36973</v>
      </c>
      <c r="AH1200" t="s">
        <v>37757</v>
      </c>
      <c r="AJ1200" t="s">
        <v>36967</v>
      </c>
      <c r="AK1200" t="s">
        <v>33461</v>
      </c>
      <c r="AL1200" t="s">
        <v>37949</v>
      </c>
      <c r="AM1200" t="s">
        <v>37777</v>
      </c>
      <c r="AN1200" t="s">
        <v>28795</v>
      </c>
      <c r="AQ1200" t="s">
        <v>28795</v>
      </c>
      <c r="AR1200" t="s">
        <v>34345</v>
      </c>
      <c r="AW1200" t="s">
        <v>37135</v>
      </c>
      <c r="AX1200" t="s">
        <v>37135</v>
      </c>
      <c r="AY1200" t="s">
        <v>37021</v>
      </c>
      <c r="BA1200" t="s">
        <v>353</v>
      </c>
      <c r="BB1200">
        <v>48</v>
      </c>
      <c r="BC1200" t="s">
        <v>37022</v>
      </c>
      <c r="BD1200" t="s">
        <v>28739</v>
      </c>
      <c r="BE1200" t="s">
        <v>36993</v>
      </c>
      <c r="BF1200">
        <v>0.2</v>
      </c>
      <c r="BG1200" t="str">
        <f>_xlfn.TEXTJOIN("-",TRUE,V1200,AL1200,I1200,BD1200,AR1200)</f>
        <v>AG-B1J-CE-D3-EE</v>
      </c>
      <c r="BH1200" t="s">
        <v>38160</v>
      </c>
      <c r="BJ1200" t="s">
        <v>37954</v>
      </c>
      <c r="BK1200" cm="1">
        <f t="array" ref="BK1200">IF(LEN(TRIM(BG1200))=0,"",SUMPRODUCT(--(LEN(TRIM($BG$5:BG1200))&gt;0)))</f>
        <v>1177</v>
      </c>
      <c r="BL1200" t="str">
        <f>IF(BK1200&lt;&gt;"",_xlfn.BASE(BK1200,36,10),"")</f>
        <v>00000000WP</v>
      </c>
      <c r="BM1200" t="str">
        <f>IF(BL1200&lt;&gt;"","*"&amp;BL1200&amp;"*","")</f>
        <v>*00000000WP*</v>
      </c>
      <c r="BN1200" t="s">
        <v>37953</v>
      </c>
      <c r="BO1200" t="str">
        <f>_xlfn.TEXTJOIN("-",TRUE,N1200,T1200)</f>
        <v>DAT004-M16</v>
      </c>
      <c r="CP1200" t="s">
        <v>37952</v>
      </c>
      <c r="CU1200">
        <v>13.99</v>
      </c>
      <c r="DT1200" t="s">
        <v>37026</v>
      </c>
      <c r="EC1200" s="7">
        <f t="shared" si="137"/>
        <v>17.487500000000001</v>
      </c>
      <c r="EN1200" t="s">
        <v>36995</v>
      </c>
      <c r="EO1200">
        <v>1731138031</v>
      </c>
      <c r="EP1200" t="s">
        <v>36968</v>
      </c>
      <c r="EQ1200" t="s">
        <v>36996</v>
      </c>
      <c r="ER1200" t="s">
        <v>36997</v>
      </c>
      <c r="ES1200" t="s">
        <v>36967</v>
      </c>
      <c r="ET1200" t="s">
        <v>37761</v>
      </c>
      <c r="EU1200" t="s">
        <v>36999</v>
      </c>
      <c r="FB1200" t="s">
        <v>35377</v>
      </c>
      <c r="FC1200" t="s">
        <v>37782</v>
      </c>
      <c r="FD1200" t="s">
        <v>28795</v>
      </c>
      <c r="FF1200" t="s">
        <v>36990</v>
      </c>
      <c r="FG1200" t="s">
        <v>36990</v>
      </c>
      <c r="FH1200" t="s">
        <v>37952</v>
      </c>
      <c r="FI1200" t="s">
        <v>37762</v>
      </c>
      <c r="FJ1200" t="s">
        <v>37763</v>
      </c>
      <c r="FK1200" t="s">
        <v>37764</v>
      </c>
      <c r="FL1200" t="s">
        <v>37765</v>
      </c>
      <c r="FM1200" t="s">
        <v>37766</v>
      </c>
      <c r="FN1200" t="s">
        <v>37767</v>
      </c>
      <c r="FO1200" t="s">
        <v>37768</v>
      </c>
      <c r="FP1200" t="s">
        <v>37769</v>
      </c>
      <c r="FQ1200" t="s">
        <v>37028</v>
      </c>
      <c r="FR1200" t="s">
        <v>37008</v>
      </c>
      <c r="FS1200" t="s">
        <v>37009</v>
      </c>
      <c r="FT1200" t="s">
        <v>33461</v>
      </c>
      <c r="FU1200" t="s">
        <v>33461</v>
      </c>
      <c r="FV1200" t="s">
        <v>28795</v>
      </c>
      <c r="FW1200" t="s">
        <v>37030</v>
      </c>
      <c r="FX1200" t="s">
        <v>37031</v>
      </c>
      <c r="FY1200" t="s">
        <v>36971</v>
      </c>
      <c r="FZ1200" t="s">
        <v>36990</v>
      </c>
      <c r="GA1200" t="s">
        <v>37783</v>
      </c>
      <c r="GB1200" t="s">
        <v>36968</v>
      </c>
      <c r="GC1200" t="s">
        <v>37032</v>
      </c>
      <c r="GD1200" t="s">
        <v>37033</v>
      </c>
      <c r="GE1200" t="s">
        <v>37770</v>
      </c>
      <c r="GF1200" t="s">
        <v>37771</v>
      </c>
      <c r="GG1200" t="s">
        <v>37772</v>
      </c>
      <c r="GH1200" t="s">
        <v>37773</v>
      </c>
      <c r="GI1200" t="s">
        <v>37774</v>
      </c>
      <c r="GJ1200" t="s">
        <v>37034</v>
      </c>
      <c r="GK1200" t="s">
        <v>37035</v>
      </c>
      <c r="GL1200" t="s">
        <v>37784</v>
      </c>
      <c r="GM1200" t="s">
        <v>37785</v>
      </c>
      <c r="GN1200" t="s">
        <v>37786</v>
      </c>
      <c r="GO1200" t="s">
        <v>36973</v>
      </c>
      <c r="GP1200" t="s">
        <v>28795</v>
      </c>
      <c r="GQ1200" t="s">
        <v>37010</v>
      </c>
      <c r="GR1200" t="s">
        <v>36969</v>
      </c>
      <c r="GT1200" t="s">
        <v>37011</v>
      </c>
      <c r="GU1200">
        <f t="shared" si="138"/>
        <v>17.5</v>
      </c>
      <c r="GV1200">
        <f t="shared" si="139"/>
        <v>17.5</v>
      </c>
      <c r="GX1200">
        <v>14</v>
      </c>
      <c r="GY1200" t="s">
        <v>37012</v>
      </c>
      <c r="HA1200" t="s">
        <v>37013</v>
      </c>
      <c r="HE1200">
        <v>13.99</v>
      </c>
    </row>
    <row r="1201" spans="1:213">
      <c r="A1201" t="s">
        <v>29123</v>
      </c>
      <c r="B1201" t="s">
        <v>36962</v>
      </c>
      <c r="C1201" t="s">
        <v>36963</v>
      </c>
      <c r="D1201" t="s">
        <v>21412</v>
      </c>
      <c r="E1201">
        <v>1</v>
      </c>
      <c r="F1201" t="s">
        <v>36964</v>
      </c>
      <c r="G1201" t="s">
        <v>38</v>
      </c>
      <c r="H1201" t="s">
        <v>37320</v>
      </c>
      <c r="I1201" t="s">
        <v>34212</v>
      </c>
      <c r="J1201" t="s">
        <v>33297</v>
      </c>
      <c r="K1201" t="s">
        <v>21308</v>
      </c>
      <c r="L1201" t="s">
        <v>33298</v>
      </c>
      <c r="M1201" t="s">
        <v>33343</v>
      </c>
      <c r="N1201" t="s">
        <v>21360</v>
      </c>
      <c r="O1201" t="s">
        <v>33344</v>
      </c>
      <c r="P1201" t="s">
        <v>21282</v>
      </c>
      <c r="Q1201" t="s">
        <v>33300</v>
      </c>
      <c r="T1201" t="s">
        <v>33349</v>
      </c>
      <c r="U1201" t="s">
        <v>37776</v>
      </c>
      <c r="V1201" t="s">
        <v>34104</v>
      </c>
      <c r="W1201" t="s">
        <v>36967</v>
      </c>
      <c r="X1201" t="s">
        <v>36968</v>
      </c>
      <c r="Y1201" t="s">
        <v>36969</v>
      </c>
      <c r="Z1201">
        <v>200</v>
      </c>
      <c r="AA1201">
        <v>195</v>
      </c>
      <c r="AB1201" t="s">
        <v>37018</v>
      </c>
      <c r="AC1201" t="s">
        <v>36990</v>
      </c>
      <c r="AD1201" t="s">
        <v>36971</v>
      </c>
      <c r="AE1201" t="s">
        <v>36972</v>
      </c>
      <c r="AF1201" t="s">
        <v>36973</v>
      </c>
      <c r="AH1201" t="s">
        <v>37757</v>
      </c>
      <c r="AJ1201" t="s">
        <v>36967</v>
      </c>
      <c r="AK1201" t="s">
        <v>33461</v>
      </c>
      <c r="AL1201" t="s">
        <v>37949</v>
      </c>
      <c r="AM1201" t="s">
        <v>37777</v>
      </c>
      <c r="AN1201" t="s">
        <v>28789</v>
      </c>
      <c r="AQ1201" t="s">
        <v>28789</v>
      </c>
      <c r="AR1201" t="s">
        <v>34347</v>
      </c>
      <c r="AW1201" t="s">
        <v>37135</v>
      </c>
      <c r="AX1201" t="s">
        <v>37135</v>
      </c>
      <c r="AY1201" t="s">
        <v>37021</v>
      </c>
      <c r="BA1201" t="s">
        <v>353</v>
      </c>
      <c r="BB1201">
        <v>48</v>
      </c>
      <c r="BC1201" t="s">
        <v>37022</v>
      </c>
      <c r="BD1201" t="s">
        <v>28739</v>
      </c>
      <c r="BE1201" t="s">
        <v>36993</v>
      </c>
      <c r="BF1201">
        <v>0.2</v>
      </c>
      <c r="BG1201" t="str">
        <f>_xlfn.TEXTJOIN("-",TRUE,V1201,AL1201,I1201,BD1201,AR1201)</f>
        <v>AG-B1J-CE-D3-EF</v>
      </c>
      <c r="BH1201" t="s">
        <v>38161</v>
      </c>
      <c r="BJ1201" t="s">
        <v>37956</v>
      </c>
      <c r="BK1201" cm="1">
        <f t="array" ref="BK1201">IF(LEN(TRIM(BG1201))=0,"",SUMPRODUCT(--(LEN(TRIM($BG$5:BG1201))&gt;0)))</f>
        <v>1178</v>
      </c>
      <c r="BL1201" t="str">
        <f>IF(BK1201&lt;&gt;"",_xlfn.BASE(BK1201,36,10),"")</f>
        <v>00000000WQ</v>
      </c>
      <c r="BM1201" t="str">
        <f>IF(BL1201&lt;&gt;"","*"&amp;BL1201&amp;"*","")</f>
        <v>*00000000WQ*</v>
      </c>
      <c r="BN1201" t="s">
        <v>37955</v>
      </c>
      <c r="BO1201" t="str">
        <f>_xlfn.TEXTJOIN("-",TRUE,N1201,T1201)</f>
        <v>DAT004-M16</v>
      </c>
      <c r="CP1201" t="s">
        <v>37952</v>
      </c>
      <c r="CU1201">
        <v>13.99</v>
      </c>
      <c r="DT1201" t="s">
        <v>37026</v>
      </c>
      <c r="EC1201" s="7">
        <f t="shared" si="137"/>
        <v>17.487500000000001</v>
      </c>
      <c r="EN1201" t="s">
        <v>36995</v>
      </c>
      <c r="EO1201">
        <v>1731138031</v>
      </c>
      <c r="EP1201" t="s">
        <v>36968</v>
      </c>
      <c r="EQ1201" t="s">
        <v>36996</v>
      </c>
      <c r="ER1201" t="s">
        <v>36997</v>
      </c>
      <c r="ES1201" t="s">
        <v>36967</v>
      </c>
      <c r="ET1201" t="s">
        <v>37761</v>
      </c>
      <c r="EU1201" t="s">
        <v>36999</v>
      </c>
      <c r="FB1201" t="s">
        <v>35377</v>
      </c>
      <c r="FC1201" t="s">
        <v>37782</v>
      </c>
      <c r="FD1201" t="s">
        <v>28789</v>
      </c>
      <c r="FF1201" t="s">
        <v>36990</v>
      </c>
      <c r="FG1201" t="s">
        <v>36990</v>
      </c>
      <c r="FH1201" t="s">
        <v>37952</v>
      </c>
      <c r="FI1201" t="s">
        <v>37762</v>
      </c>
      <c r="FJ1201" t="s">
        <v>37763</v>
      </c>
      <c r="FK1201" t="s">
        <v>37764</v>
      </c>
      <c r="FL1201" t="s">
        <v>37765</v>
      </c>
      <c r="FM1201" t="s">
        <v>37766</v>
      </c>
      <c r="FN1201" t="s">
        <v>37767</v>
      </c>
      <c r="FO1201" t="s">
        <v>37768</v>
      </c>
      <c r="FP1201" t="s">
        <v>37769</v>
      </c>
      <c r="FQ1201" t="s">
        <v>37028</v>
      </c>
      <c r="FR1201" t="s">
        <v>37008</v>
      </c>
      <c r="FS1201" t="s">
        <v>37009</v>
      </c>
      <c r="FT1201" t="s">
        <v>33461</v>
      </c>
      <c r="FU1201" t="s">
        <v>33461</v>
      </c>
      <c r="FV1201" t="s">
        <v>28789</v>
      </c>
      <c r="FW1201" t="s">
        <v>37030</v>
      </c>
      <c r="FX1201" t="s">
        <v>37031</v>
      </c>
      <c r="FY1201" t="s">
        <v>36971</v>
      </c>
      <c r="FZ1201" t="s">
        <v>36990</v>
      </c>
      <c r="GA1201" t="s">
        <v>37783</v>
      </c>
      <c r="GB1201" t="s">
        <v>36968</v>
      </c>
      <c r="GC1201" t="s">
        <v>37032</v>
      </c>
      <c r="GD1201" t="s">
        <v>37033</v>
      </c>
      <c r="GE1201" t="s">
        <v>37770</v>
      </c>
      <c r="GF1201" t="s">
        <v>37771</v>
      </c>
      <c r="GG1201" t="s">
        <v>37772</v>
      </c>
      <c r="GH1201" t="s">
        <v>37773</v>
      </c>
      <c r="GI1201" t="s">
        <v>37774</v>
      </c>
      <c r="GJ1201" t="s">
        <v>37034</v>
      </c>
      <c r="GK1201" t="s">
        <v>37035</v>
      </c>
      <c r="GL1201" t="s">
        <v>37784</v>
      </c>
      <c r="GM1201" t="s">
        <v>37785</v>
      </c>
      <c r="GN1201" t="s">
        <v>37786</v>
      </c>
      <c r="GO1201" t="s">
        <v>36973</v>
      </c>
      <c r="GP1201" t="s">
        <v>28789</v>
      </c>
      <c r="GQ1201" t="s">
        <v>37010</v>
      </c>
      <c r="GR1201" t="s">
        <v>36969</v>
      </c>
      <c r="GT1201" t="s">
        <v>37011</v>
      </c>
      <c r="GU1201">
        <f t="shared" si="138"/>
        <v>17.5</v>
      </c>
      <c r="GV1201">
        <f t="shared" si="139"/>
        <v>17.5</v>
      </c>
      <c r="GX1201">
        <v>14</v>
      </c>
      <c r="GY1201" t="s">
        <v>37012</v>
      </c>
      <c r="HA1201" t="s">
        <v>37013</v>
      </c>
      <c r="HE1201">
        <v>13.99</v>
      </c>
    </row>
    <row r="1202" spans="1:213">
      <c r="A1202" t="s">
        <v>29123</v>
      </c>
      <c r="B1202" t="s">
        <v>36962</v>
      </c>
      <c r="C1202" t="s">
        <v>36963</v>
      </c>
      <c r="D1202" t="s">
        <v>21412</v>
      </c>
      <c r="E1202">
        <v>1</v>
      </c>
      <c r="F1202" t="s">
        <v>36964</v>
      </c>
      <c r="G1202" t="s">
        <v>38</v>
      </c>
      <c r="H1202" t="s">
        <v>37320</v>
      </c>
      <c r="I1202" t="s">
        <v>34212</v>
      </c>
      <c r="J1202" t="s">
        <v>33297</v>
      </c>
      <c r="K1202" t="s">
        <v>21308</v>
      </c>
      <c r="L1202" t="s">
        <v>33298</v>
      </c>
      <c r="M1202" t="s">
        <v>33343</v>
      </c>
      <c r="N1202" t="s">
        <v>21360</v>
      </c>
      <c r="O1202" t="s">
        <v>33344</v>
      </c>
      <c r="P1202" t="s">
        <v>21282</v>
      </c>
      <c r="Q1202" t="s">
        <v>33300</v>
      </c>
      <c r="T1202" t="s">
        <v>33349</v>
      </c>
      <c r="U1202" t="s">
        <v>37776</v>
      </c>
      <c r="V1202" t="s">
        <v>34104</v>
      </c>
      <c r="W1202" t="s">
        <v>36967</v>
      </c>
      <c r="X1202" t="s">
        <v>36968</v>
      </c>
      <c r="Y1202" t="s">
        <v>36969</v>
      </c>
      <c r="Z1202">
        <v>300</v>
      </c>
      <c r="AA1202">
        <v>221</v>
      </c>
      <c r="AB1202" t="s">
        <v>37018</v>
      </c>
      <c r="AC1202" t="s">
        <v>36990</v>
      </c>
      <c r="AD1202" t="s">
        <v>36971</v>
      </c>
      <c r="AE1202" t="s">
        <v>36972</v>
      </c>
      <c r="AF1202" t="s">
        <v>36973</v>
      </c>
      <c r="AH1202" t="s">
        <v>37757</v>
      </c>
      <c r="AJ1202" t="s">
        <v>36967</v>
      </c>
      <c r="AK1202" t="s">
        <v>33461</v>
      </c>
      <c r="AL1202" t="s">
        <v>37949</v>
      </c>
      <c r="AM1202" t="s">
        <v>37777</v>
      </c>
      <c r="AN1202" t="s">
        <v>29088</v>
      </c>
      <c r="AQ1202" t="s">
        <v>29088</v>
      </c>
      <c r="AR1202" t="s">
        <v>34349</v>
      </c>
      <c r="AW1202" t="s">
        <v>37135</v>
      </c>
      <c r="AX1202" t="s">
        <v>37135</v>
      </c>
      <c r="AY1202" t="s">
        <v>37021</v>
      </c>
      <c r="BA1202" t="s">
        <v>353</v>
      </c>
      <c r="BB1202">
        <v>48</v>
      </c>
      <c r="BC1202" t="s">
        <v>37048</v>
      </c>
      <c r="BD1202" t="s">
        <v>34259</v>
      </c>
      <c r="BE1202" t="s">
        <v>36993</v>
      </c>
      <c r="BF1202">
        <v>0.2</v>
      </c>
      <c r="BG1202" t="str">
        <f>_xlfn.TEXTJOIN("-",TRUE,V1202,AL1202,I1202,BD1202,AR1202)</f>
        <v>AG-B1J-CE-D4-EG</v>
      </c>
      <c r="BH1202" t="s">
        <v>38162</v>
      </c>
      <c r="BJ1202" t="s">
        <v>37958</v>
      </c>
      <c r="BK1202" cm="1">
        <f t="array" ref="BK1202">IF(LEN(TRIM(BG1202))=0,"",SUMPRODUCT(--(LEN(TRIM($BG$5:BG1202))&gt;0)))</f>
        <v>1179</v>
      </c>
      <c r="BL1202" t="str">
        <f>IF(BK1202&lt;&gt;"",_xlfn.BASE(BK1202,36,10),"")</f>
        <v>00000000WR</v>
      </c>
      <c r="BM1202" t="str">
        <f>IF(BL1202&lt;&gt;"","*"&amp;BL1202&amp;"*","")</f>
        <v>*00000000WR*</v>
      </c>
      <c r="BN1202" t="s">
        <v>37957</v>
      </c>
      <c r="BO1202" t="str">
        <f>_xlfn.TEXTJOIN("-",TRUE,N1202,T1202)</f>
        <v>DAT004-M16</v>
      </c>
      <c r="CP1202" t="s">
        <v>37952</v>
      </c>
      <c r="CU1202">
        <v>13.99</v>
      </c>
      <c r="DT1202" t="s">
        <v>37026</v>
      </c>
      <c r="EC1202" s="7">
        <f t="shared" si="137"/>
        <v>17.487500000000001</v>
      </c>
      <c r="EN1202" t="s">
        <v>36995</v>
      </c>
      <c r="EO1202">
        <v>1731138031</v>
      </c>
      <c r="EP1202" t="s">
        <v>36968</v>
      </c>
      <c r="EQ1202" t="s">
        <v>36996</v>
      </c>
      <c r="ER1202" t="s">
        <v>36997</v>
      </c>
      <c r="ES1202" t="s">
        <v>36967</v>
      </c>
      <c r="ET1202" t="s">
        <v>37761</v>
      </c>
      <c r="EU1202" t="s">
        <v>36999</v>
      </c>
      <c r="FB1202" t="s">
        <v>35377</v>
      </c>
      <c r="FC1202" t="s">
        <v>37782</v>
      </c>
      <c r="FD1202" t="s">
        <v>29088</v>
      </c>
      <c r="FF1202" t="s">
        <v>36990</v>
      </c>
      <c r="FG1202" t="s">
        <v>36990</v>
      </c>
      <c r="FH1202" t="s">
        <v>37952</v>
      </c>
      <c r="FI1202" t="s">
        <v>37762</v>
      </c>
      <c r="FJ1202" t="s">
        <v>37763</v>
      </c>
      <c r="FK1202" t="s">
        <v>37764</v>
      </c>
      <c r="FL1202" t="s">
        <v>37765</v>
      </c>
      <c r="FM1202" t="s">
        <v>37766</v>
      </c>
      <c r="FN1202" t="s">
        <v>37767</v>
      </c>
      <c r="FO1202" t="s">
        <v>37768</v>
      </c>
      <c r="FP1202" t="s">
        <v>37769</v>
      </c>
      <c r="FQ1202" t="s">
        <v>37028</v>
      </c>
      <c r="FR1202" t="s">
        <v>37008</v>
      </c>
      <c r="FS1202" t="s">
        <v>37009</v>
      </c>
      <c r="FT1202" t="s">
        <v>33461</v>
      </c>
      <c r="FU1202" t="s">
        <v>33461</v>
      </c>
      <c r="FV1202" t="s">
        <v>29088</v>
      </c>
      <c r="FW1202" t="s">
        <v>37030</v>
      </c>
      <c r="FX1202" t="s">
        <v>37031</v>
      </c>
      <c r="FY1202" t="s">
        <v>36971</v>
      </c>
      <c r="FZ1202" t="s">
        <v>36990</v>
      </c>
      <c r="GA1202" t="s">
        <v>37783</v>
      </c>
      <c r="GB1202" t="s">
        <v>36968</v>
      </c>
      <c r="GC1202" t="s">
        <v>37032</v>
      </c>
      <c r="GD1202" t="s">
        <v>37033</v>
      </c>
      <c r="GE1202" t="s">
        <v>37770</v>
      </c>
      <c r="GF1202" t="s">
        <v>37771</v>
      </c>
      <c r="GG1202" t="s">
        <v>37772</v>
      </c>
      <c r="GH1202" t="s">
        <v>37773</v>
      </c>
      <c r="GI1202" t="s">
        <v>37774</v>
      </c>
      <c r="GJ1202" t="s">
        <v>37034</v>
      </c>
      <c r="GK1202" t="s">
        <v>37035</v>
      </c>
      <c r="GL1202" t="s">
        <v>37784</v>
      </c>
      <c r="GM1202" t="s">
        <v>37785</v>
      </c>
      <c r="GN1202" t="s">
        <v>37786</v>
      </c>
      <c r="GO1202" t="s">
        <v>36973</v>
      </c>
      <c r="GP1202" t="s">
        <v>29088</v>
      </c>
      <c r="GQ1202" t="s">
        <v>37010</v>
      </c>
      <c r="GR1202" t="s">
        <v>36969</v>
      </c>
      <c r="GT1202" t="s">
        <v>37011</v>
      </c>
      <c r="GU1202">
        <f t="shared" si="138"/>
        <v>17.5</v>
      </c>
      <c r="GV1202">
        <f t="shared" si="139"/>
        <v>17.5</v>
      </c>
      <c r="GX1202">
        <v>14</v>
      </c>
      <c r="GY1202" t="s">
        <v>37012</v>
      </c>
      <c r="HA1202" t="s">
        <v>37013</v>
      </c>
      <c r="HE1202">
        <v>13.99</v>
      </c>
    </row>
    <row r="1203" spans="1:213">
      <c r="A1203" t="s">
        <v>29123</v>
      </c>
      <c r="B1203" t="s">
        <v>36962</v>
      </c>
      <c r="C1203" t="s">
        <v>36963</v>
      </c>
      <c r="D1203" t="s">
        <v>21412</v>
      </c>
      <c r="E1203">
        <v>1</v>
      </c>
      <c r="F1203" t="s">
        <v>36964</v>
      </c>
      <c r="G1203" t="s">
        <v>38</v>
      </c>
      <c r="H1203" t="s">
        <v>37320</v>
      </c>
      <c r="I1203" t="s">
        <v>34212</v>
      </c>
      <c r="J1203" t="s">
        <v>33297</v>
      </c>
      <c r="K1203" t="s">
        <v>21308</v>
      </c>
      <c r="L1203" t="s">
        <v>33298</v>
      </c>
      <c r="M1203" t="s">
        <v>33343</v>
      </c>
      <c r="N1203" t="s">
        <v>21360</v>
      </c>
      <c r="O1203" t="s">
        <v>33344</v>
      </c>
      <c r="P1203" t="s">
        <v>21282</v>
      </c>
      <c r="Q1203" t="s">
        <v>33300</v>
      </c>
      <c r="T1203" t="s">
        <v>33349</v>
      </c>
      <c r="U1203" t="s">
        <v>37776</v>
      </c>
      <c r="V1203" t="s">
        <v>34104</v>
      </c>
      <c r="W1203" t="s">
        <v>36967</v>
      </c>
      <c r="X1203" t="s">
        <v>36968</v>
      </c>
      <c r="Y1203" t="s">
        <v>36969</v>
      </c>
      <c r="Z1203">
        <v>300</v>
      </c>
      <c r="AA1203">
        <v>236</v>
      </c>
      <c r="AB1203" t="s">
        <v>37018</v>
      </c>
      <c r="AC1203" t="s">
        <v>36990</v>
      </c>
      <c r="AD1203" t="s">
        <v>36971</v>
      </c>
      <c r="AE1203" t="s">
        <v>36972</v>
      </c>
      <c r="AF1203" t="s">
        <v>36973</v>
      </c>
      <c r="AH1203" t="s">
        <v>37757</v>
      </c>
      <c r="AJ1203" t="s">
        <v>36967</v>
      </c>
      <c r="AK1203" t="s">
        <v>33461</v>
      </c>
      <c r="AL1203" t="s">
        <v>37949</v>
      </c>
      <c r="AM1203" t="s">
        <v>37777</v>
      </c>
      <c r="AN1203" t="s">
        <v>29128</v>
      </c>
      <c r="AQ1203" t="s">
        <v>29128</v>
      </c>
      <c r="AR1203" t="s">
        <v>34351</v>
      </c>
      <c r="AW1203" t="s">
        <v>37135</v>
      </c>
      <c r="AX1203" t="s">
        <v>37135</v>
      </c>
      <c r="AY1203" t="s">
        <v>37021</v>
      </c>
      <c r="BA1203" t="s">
        <v>353</v>
      </c>
      <c r="BB1203">
        <v>48</v>
      </c>
      <c r="BC1203" t="s">
        <v>37048</v>
      </c>
      <c r="BD1203" t="s">
        <v>34259</v>
      </c>
      <c r="BE1203" t="s">
        <v>36993</v>
      </c>
      <c r="BF1203">
        <v>0.2</v>
      </c>
      <c r="BG1203" t="str">
        <f>_xlfn.TEXTJOIN("-",TRUE,V1203,AL1203,I1203,BD1203,AR1203)</f>
        <v>AG-B1J-CE-D4-EH</v>
      </c>
      <c r="BH1203" t="s">
        <v>38163</v>
      </c>
      <c r="BJ1203" t="s">
        <v>37960</v>
      </c>
      <c r="BK1203" cm="1">
        <f t="array" ref="BK1203">IF(LEN(TRIM(BG1203))=0,"",SUMPRODUCT(--(LEN(TRIM($BG$5:BG1203))&gt;0)))</f>
        <v>1180</v>
      </c>
      <c r="BL1203" t="str">
        <f>IF(BK1203&lt;&gt;"",_xlfn.BASE(BK1203,36,10),"")</f>
        <v>00000000WS</v>
      </c>
      <c r="BM1203" t="str">
        <f>IF(BL1203&lt;&gt;"","*"&amp;BL1203&amp;"*","")</f>
        <v>*00000000WS*</v>
      </c>
      <c r="BN1203" t="s">
        <v>37959</v>
      </c>
      <c r="BO1203" t="str">
        <f>_xlfn.TEXTJOIN("-",TRUE,N1203,T1203)</f>
        <v>DAT004-M16</v>
      </c>
      <c r="CP1203" t="s">
        <v>37952</v>
      </c>
      <c r="CU1203">
        <v>13.99</v>
      </c>
      <c r="DT1203" t="s">
        <v>37026</v>
      </c>
      <c r="EC1203" s="7">
        <f t="shared" si="137"/>
        <v>17.487500000000001</v>
      </c>
      <c r="EN1203" t="s">
        <v>36995</v>
      </c>
      <c r="EO1203">
        <v>1731138031</v>
      </c>
      <c r="EP1203" t="s">
        <v>36968</v>
      </c>
      <c r="EQ1203" t="s">
        <v>36996</v>
      </c>
      <c r="ER1203" t="s">
        <v>36997</v>
      </c>
      <c r="ES1203" t="s">
        <v>36967</v>
      </c>
      <c r="ET1203" t="s">
        <v>37761</v>
      </c>
      <c r="EU1203" t="s">
        <v>36999</v>
      </c>
      <c r="FB1203" t="s">
        <v>35377</v>
      </c>
      <c r="FC1203" t="s">
        <v>37782</v>
      </c>
      <c r="FD1203" t="s">
        <v>37799</v>
      </c>
      <c r="FF1203" t="s">
        <v>36990</v>
      </c>
      <c r="FG1203" t="s">
        <v>36990</v>
      </c>
      <c r="FH1203" t="s">
        <v>37952</v>
      </c>
      <c r="FI1203" t="s">
        <v>37762</v>
      </c>
      <c r="FJ1203" t="s">
        <v>37763</v>
      </c>
      <c r="FK1203" t="s">
        <v>37764</v>
      </c>
      <c r="FL1203" t="s">
        <v>37765</v>
      </c>
      <c r="FM1203" t="s">
        <v>37766</v>
      </c>
      <c r="FN1203" t="s">
        <v>37767</v>
      </c>
      <c r="FO1203" t="s">
        <v>37768</v>
      </c>
      <c r="FP1203" t="s">
        <v>37769</v>
      </c>
      <c r="FQ1203" t="s">
        <v>37028</v>
      </c>
      <c r="FR1203" t="s">
        <v>37008</v>
      </c>
      <c r="FS1203" t="s">
        <v>37009</v>
      </c>
      <c r="FT1203" t="s">
        <v>33461</v>
      </c>
      <c r="FU1203" t="s">
        <v>33461</v>
      </c>
      <c r="FV1203" t="s">
        <v>37799</v>
      </c>
      <c r="FW1203" t="s">
        <v>37030</v>
      </c>
      <c r="FX1203" t="s">
        <v>37031</v>
      </c>
      <c r="FY1203" t="s">
        <v>36971</v>
      </c>
      <c r="FZ1203" t="s">
        <v>36990</v>
      </c>
      <c r="GA1203" t="s">
        <v>37783</v>
      </c>
      <c r="GB1203" t="s">
        <v>36968</v>
      </c>
      <c r="GC1203" t="s">
        <v>37032</v>
      </c>
      <c r="GD1203" t="s">
        <v>37033</v>
      </c>
      <c r="GE1203" t="s">
        <v>37770</v>
      </c>
      <c r="GF1203" t="s">
        <v>37771</v>
      </c>
      <c r="GG1203" t="s">
        <v>37772</v>
      </c>
      <c r="GH1203" t="s">
        <v>37773</v>
      </c>
      <c r="GI1203" t="s">
        <v>37774</v>
      </c>
      <c r="GJ1203" t="s">
        <v>37034</v>
      </c>
      <c r="GK1203" t="s">
        <v>37035</v>
      </c>
      <c r="GL1203" t="s">
        <v>37784</v>
      </c>
      <c r="GM1203" t="s">
        <v>37785</v>
      </c>
      <c r="GN1203" t="s">
        <v>37786</v>
      </c>
      <c r="GO1203" t="s">
        <v>36973</v>
      </c>
      <c r="GP1203" t="s">
        <v>37799</v>
      </c>
      <c r="GQ1203" t="s">
        <v>37010</v>
      </c>
      <c r="GR1203" t="s">
        <v>36969</v>
      </c>
      <c r="GT1203" t="s">
        <v>37011</v>
      </c>
      <c r="GU1203">
        <f t="shared" si="138"/>
        <v>17.5</v>
      </c>
      <c r="GV1203">
        <f t="shared" si="139"/>
        <v>17.5</v>
      </c>
      <c r="GX1203">
        <v>14</v>
      </c>
      <c r="GY1203" t="s">
        <v>37012</v>
      </c>
      <c r="HA1203" t="s">
        <v>37013</v>
      </c>
      <c r="HE1203">
        <v>13.99</v>
      </c>
    </row>
    <row r="1204" spans="1:213">
      <c r="A1204" t="s">
        <v>29123</v>
      </c>
      <c r="B1204" t="s">
        <v>36962</v>
      </c>
      <c r="C1204" t="s">
        <v>36963</v>
      </c>
      <c r="D1204" t="s">
        <v>21412</v>
      </c>
      <c r="E1204">
        <v>1</v>
      </c>
      <c r="F1204" t="s">
        <v>36964</v>
      </c>
      <c r="G1204" t="s">
        <v>38</v>
      </c>
      <c r="H1204" t="s">
        <v>37320</v>
      </c>
      <c r="I1204" t="s">
        <v>34212</v>
      </c>
      <c r="J1204" t="s">
        <v>33297</v>
      </c>
      <c r="K1204" t="s">
        <v>21308</v>
      </c>
      <c r="L1204" t="s">
        <v>33298</v>
      </c>
      <c r="M1204" t="s">
        <v>33343</v>
      </c>
      <c r="N1204" t="s">
        <v>21360</v>
      </c>
      <c r="O1204" t="s">
        <v>33344</v>
      </c>
      <c r="P1204" t="s">
        <v>21282</v>
      </c>
      <c r="Q1204" t="s">
        <v>33300</v>
      </c>
      <c r="T1204" t="s">
        <v>33349</v>
      </c>
      <c r="U1204" t="s">
        <v>37776</v>
      </c>
      <c r="V1204" t="s">
        <v>34104</v>
      </c>
      <c r="W1204" t="s">
        <v>36967</v>
      </c>
      <c r="X1204" t="s">
        <v>36968</v>
      </c>
      <c r="Y1204" t="s">
        <v>36969</v>
      </c>
      <c r="Z1204">
        <v>300</v>
      </c>
      <c r="AA1204">
        <v>271</v>
      </c>
      <c r="AB1204" t="s">
        <v>37056</v>
      </c>
      <c r="AC1204" t="s">
        <v>36990</v>
      </c>
      <c r="AD1204" t="s">
        <v>36971</v>
      </c>
      <c r="AE1204" t="s">
        <v>36972</v>
      </c>
      <c r="AF1204" t="s">
        <v>36973</v>
      </c>
      <c r="AH1204" t="s">
        <v>37757</v>
      </c>
      <c r="AJ1204" t="s">
        <v>36967</v>
      </c>
      <c r="AK1204" t="s">
        <v>33461</v>
      </c>
      <c r="AL1204" t="s">
        <v>37949</v>
      </c>
      <c r="AM1204" t="s">
        <v>37777</v>
      </c>
      <c r="AN1204" t="s">
        <v>37800</v>
      </c>
      <c r="AQ1204" t="s">
        <v>37800</v>
      </c>
      <c r="AR1204" t="s">
        <v>34353</v>
      </c>
      <c r="AW1204" t="s">
        <v>37135</v>
      </c>
      <c r="AX1204" t="s">
        <v>37135</v>
      </c>
      <c r="AY1204" t="s">
        <v>37058</v>
      </c>
      <c r="BA1204" t="s">
        <v>37059</v>
      </c>
      <c r="BB1204">
        <v>48</v>
      </c>
      <c r="BC1204" t="s">
        <v>37060</v>
      </c>
      <c r="BD1204" t="s">
        <v>34261</v>
      </c>
      <c r="BE1204" t="s">
        <v>36993</v>
      </c>
      <c r="BF1204">
        <v>0.2</v>
      </c>
      <c r="BG1204" t="str">
        <f>_xlfn.TEXTJOIN("-",TRUE,V1204,AL1204,I1204,BD1204,AR1204)</f>
        <v>AG-B1J-CE-D5-EI</v>
      </c>
      <c r="BH1204" t="s">
        <v>38164</v>
      </c>
      <c r="BJ1204" t="s">
        <v>37962</v>
      </c>
      <c r="BK1204" cm="1">
        <f t="array" ref="BK1204">IF(LEN(TRIM(BG1204))=0,"",SUMPRODUCT(--(LEN(TRIM($BG$5:BG1204))&gt;0)))</f>
        <v>1181</v>
      </c>
      <c r="BL1204" t="str">
        <f>IF(BK1204&lt;&gt;"",_xlfn.BASE(BK1204,36,10),"")</f>
        <v>00000000WT</v>
      </c>
      <c r="BM1204" t="str">
        <f>IF(BL1204&lt;&gt;"","*"&amp;BL1204&amp;"*","")</f>
        <v>*00000000WT*</v>
      </c>
      <c r="BN1204" t="s">
        <v>37961</v>
      </c>
      <c r="BO1204" t="str">
        <f>_xlfn.TEXTJOIN("-",TRUE,N1204,T1204)</f>
        <v>DAT004-M16</v>
      </c>
      <c r="CP1204" t="s">
        <v>37952</v>
      </c>
      <c r="CU1204">
        <v>16.989999999999998</v>
      </c>
      <c r="DT1204" t="s">
        <v>37026</v>
      </c>
      <c r="EC1204" s="7">
        <f t="shared" si="137"/>
        <v>21.237499999999997</v>
      </c>
      <c r="EN1204" t="s">
        <v>36995</v>
      </c>
      <c r="EO1204">
        <v>1731138031</v>
      </c>
      <c r="EP1204" t="s">
        <v>36968</v>
      </c>
      <c r="EQ1204" t="s">
        <v>36996</v>
      </c>
      <c r="ER1204" t="s">
        <v>36997</v>
      </c>
      <c r="ES1204" t="s">
        <v>36967</v>
      </c>
      <c r="ET1204" t="s">
        <v>37761</v>
      </c>
      <c r="EU1204" t="s">
        <v>36999</v>
      </c>
      <c r="FB1204" t="s">
        <v>35377</v>
      </c>
      <c r="FC1204" t="s">
        <v>37782</v>
      </c>
      <c r="FD1204" t="s">
        <v>37800</v>
      </c>
      <c r="FF1204" t="s">
        <v>36990</v>
      </c>
      <c r="FG1204" t="s">
        <v>36990</v>
      </c>
      <c r="FH1204" t="s">
        <v>37952</v>
      </c>
      <c r="FI1204" t="s">
        <v>37762</v>
      </c>
      <c r="FJ1204" t="s">
        <v>37763</v>
      </c>
      <c r="FK1204" t="s">
        <v>37764</v>
      </c>
      <c r="FL1204" t="s">
        <v>37765</v>
      </c>
      <c r="FM1204" t="s">
        <v>37766</v>
      </c>
      <c r="FN1204" t="s">
        <v>37767</v>
      </c>
      <c r="FO1204" t="s">
        <v>37768</v>
      </c>
      <c r="FP1204" t="s">
        <v>37769</v>
      </c>
      <c r="FQ1204" t="s">
        <v>37028</v>
      </c>
      <c r="FR1204" t="s">
        <v>37008</v>
      </c>
      <c r="FS1204" t="s">
        <v>37009</v>
      </c>
      <c r="FT1204" t="s">
        <v>33461</v>
      </c>
      <c r="FU1204" t="s">
        <v>33461</v>
      </c>
      <c r="FV1204" t="s">
        <v>37800</v>
      </c>
      <c r="FW1204" t="s">
        <v>37030</v>
      </c>
      <c r="FX1204" t="s">
        <v>37031</v>
      </c>
      <c r="FY1204" t="s">
        <v>36971</v>
      </c>
      <c r="FZ1204" t="s">
        <v>36990</v>
      </c>
      <c r="GA1204" t="s">
        <v>37783</v>
      </c>
      <c r="GB1204" t="s">
        <v>36968</v>
      </c>
      <c r="GC1204" t="s">
        <v>37032</v>
      </c>
      <c r="GD1204" t="s">
        <v>37033</v>
      </c>
      <c r="GE1204" t="s">
        <v>37770</v>
      </c>
      <c r="GF1204" t="s">
        <v>37771</v>
      </c>
      <c r="GG1204" t="s">
        <v>37772</v>
      </c>
      <c r="GH1204" t="s">
        <v>37773</v>
      </c>
      <c r="GI1204" t="s">
        <v>37774</v>
      </c>
      <c r="GJ1204" t="s">
        <v>37034</v>
      </c>
      <c r="GK1204" t="s">
        <v>37035</v>
      </c>
      <c r="GL1204" t="s">
        <v>37784</v>
      </c>
      <c r="GM1204" t="s">
        <v>37785</v>
      </c>
      <c r="GN1204" t="s">
        <v>37786</v>
      </c>
      <c r="GO1204" t="s">
        <v>36973</v>
      </c>
      <c r="GP1204" t="s">
        <v>37800</v>
      </c>
      <c r="GQ1204" t="s">
        <v>37010</v>
      </c>
      <c r="GR1204" t="s">
        <v>36969</v>
      </c>
      <c r="GT1204" t="s">
        <v>37011</v>
      </c>
      <c r="GU1204">
        <f t="shared" si="138"/>
        <v>21.25</v>
      </c>
      <c r="GV1204">
        <f t="shared" si="139"/>
        <v>21.25</v>
      </c>
      <c r="GX1204">
        <v>17</v>
      </c>
      <c r="GY1204" t="s">
        <v>37012</v>
      </c>
      <c r="HA1204" t="s">
        <v>37013</v>
      </c>
      <c r="HE1204">
        <v>16.989999999999998</v>
      </c>
    </row>
    <row r="1205" spans="1:213">
      <c r="A1205" t="s">
        <v>29123</v>
      </c>
      <c r="B1205" t="s">
        <v>36962</v>
      </c>
      <c r="C1205" t="s">
        <v>36963</v>
      </c>
      <c r="D1205" t="s">
        <v>21412</v>
      </c>
      <c r="E1205">
        <v>1</v>
      </c>
      <c r="F1205" t="s">
        <v>36964</v>
      </c>
      <c r="G1205" t="s">
        <v>38</v>
      </c>
      <c r="H1205" t="s">
        <v>37320</v>
      </c>
      <c r="I1205" t="s">
        <v>34212</v>
      </c>
      <c r="J1205" t="s">
        <v>33297</v>
      </c>
      <c r="K1205" t="s">
        <v>21308</v>
      </c>
      <c r="L1205" t="s">
        <v>33298</v>
      </c>
      <c r="M1205" t="s">
        <v>33343</v>
      </c>
      <c r="N1205" t="s">
        <v>21360</v>
      </c>
      <c r="O1205" t="s">
        <v>33344</v>
      </c>
      <c r="P1205" t="s">
        <v>21282</v>
      </c>
      <c r="Q1205" t="s">
        <v>33300</v>
      </c>
      <c r="T1205" t="s">
        <v>33349</v>
      </c>
      <c r="U1205" t="s">
        <v>37776</v>
      </c>
      <c r="V1205" t="s">
        <v>34104</v>
      </c>
      <c r="W1205" t="s">
        <v>36967</v>
      </c>
      <c r="X1205" t="s">
        <v>36968</v>
      </c>
      <c r="Y1205" t="s">
        <v>36969</v>
      </c>
      <c r="Z1205">
        <v>300</v>
      </c>
      <c r="AA1205">
        <v>279</v>
      </c>
      <c r="AB1205" t="s">
        <v>37056</v>
      </c>
      <c r="AC1205" t="s">
        <v>36990</v>
      </c>
      <c r="AD1205" t="s">
        <v>36971</v>
      </c>
      <c r="AE1205" t="s">
        <v>36972</v>
      </c>
      <c r="AF1205" t="s">
        <v>36973</v>
      </c>
      <c r="AH1205" t="s">
        <v>37757</v>
      </c>
      <c r="AJ1205" t="s">
        <v>36967</v>
      </c>
      <c r="AK1205" t="s">
        <v>33461</v>
      </c>
      <c r="AL1205" t="s">
        <v>37949</v>
      </c>
      <c r="AM1205" t="s">
        <v>37777</v>
      </c>
      <c r="AN1205" t="s">
        <v>21762</v>
      </c>
      <c r="AQ1205" t="s">
        <v>21762</v>
      </c>
      <c r="AR1205" t="s">
        <v>34355</v>
      </c>
      <c r="AW1205" t="s">
        <v>37135</v>
      </c>
      <c r="AX1205" t="s">
        <v>37135</v>
      </c>
      <c r="AY1205" t="s">
        <v>37058</v>
      </c>
      <c r="BA1205" t="s">
        <v>37059</v>
      </c>
      <c r="BB1205">
        <v>48</v>
      </c>
      <c r="BC1205" t="s">
        <v>37060</v>
      </c>
      <c r="BD1205" t="s">
        <v>34261</v>
      </c>
      <c r="BE1205" t="s">
        <v>36993</v>
      </c>
      <c r="BF1205">
        <v>0.2</v>
      </c>
      <c r="BG1205" t="str">
        <f>_xlfn.TEXTJOIN("-",TRUE,V1205,AL1205,I1205,BD1205,AR1205)</f>
        <v>AG-B1J-CE-D5-EJ</v>
      </c>
      <c r="BH1205" t="s">
        <v>38165</v>
      </c>
      <c r="BJ1205" t="s">
        <v>37964</v>
      </c>
      <c r="BK1205" cm="1">
        <f t="array" ref="BK1205">IF(LEN(TRIM(BG1205))=0,"",SUMPRODUCT(--(LEN(TRIM($BG$5:BG1205))&gt;0)))</f>
        <v>1182</v>
      </c>
      <c r="BL1205" t="str">
        <f>IF(BK1205&lt;&gt;"",_xlfn.BASE(BK1205,36,10),"")</f>
        <v>00000000WU</v>
      </c>
      <c r="BM1205" t="str">
        <f>IF(BL1205&lt;&gt;"","*"&amp;BL1205&amp;"*","")</f>
        <v>*00000000WU*</v>
      </c>
      <c r="BN1205" t="s">
        <v>37963</v>
      </c>
      <c r="BO1205" t="str">
        <f>_xlfn.TEXTJOIN("-",TRUE,N1205,T1205)</f>
        <v>DAT004-M16</v>
      </c>
      <c r="CP1205" t="s">
        <v>37952</v>
      </c>
      <c r="CU1205">
        <v>16.989999999999998</v>
      </c>
      <c r="DT1205" t="s">
        <v>37026</v>
      </c>
      <c r="EC1205" s="7">
        <f t="shared" si="137"/>
        <v>21.237499999999997</v>
      </c>
      <c r="EN1205" t="s">
        <v>36995</v>
      </c>
      <c r="EO1205">
        <v>1731138031</v>
      </c>
      <c r="EP1205" t="s">
        <v>36968</v>
      </c>
      <c r="EQ1205" t="s">
        <v>36996</v>
      </c>
      <c r="ER1205" t="s">
        <v>36997</v>
      </c>
      <c r="ES1205" t="s">
        <v>36967</v>
      </c>
      <c r="ET1205" t="s">
        <v>37761</v>
      </c>
      <c r="EU1205" t="s">
        <v>36999</v>
      </c>
      <c r="FB1205" t="s">
        <v>35377</v>
      </c>
      <c r="FC1205" t="s">
        <v>37782</v>
      </c>
      <c r="FD1205" t="s">
        <v>21762</v>
      </c>
      <c r="FF1205" t="s">
        <v>36990</v>
      </c>
      <c r="FG1205" t="s">
        <v>36990</v>
      </c>
      <c r="FH1205" t="s">
        <v>37952</v>
      </c>
      <c r="FI1205" t="s">
        <v>37762</v>
      </c>
      <c r="FJ1205" t="s">
        <v>37763</v>
      </c>
      <c r="FK1205" t="s">
        <v>37764</v>
      </c>
      <c r="FL1205" t="s">
        <v>37765</v>
      </c>
      <c r="FM1205" t="s">
        <v>37766</v>
      </c>
      <c r="FN1205" t="s">
        <v>37767</v>
      </c>
      <c r="FO1205" t="s">
        <v>37768</v>
      </c>
      <c r="FP1205" t="s">
        <v>37769</v>
      </c>
      <c r="FQ1205" t="s">
        <v>37028</v>
      </c>
      <c r="FR1205" t="s">
        <v>37008</v>
      </c>
      <c r="FS1205" t="s">
        <v>37009</v>
      </c>
      <c r="FT1205" t="s">
        <v>33461</v>
      </c>
      <c r="FU1205" t="s">
        <v>33461</v>
      </c>
      <c r="FV1205" t="s">
        <v>21762</v>
      </c>
      <c r="FW1205" t="s">
        <v>37030</v>
      </c>
      <c r="FX1205" t="s">
        <v>37031</v>
      </c>
      <c r="FY1205" t="s">
        <v>36971</v>
      </c>
      <c r="FZ1205" t="s">
        <v>36990</v>
      </c>
      <c r="GA1205" t="s">
        <v>37783</v>
      </c>
      <c r="GB1205" t="s">
        <v>36968</v>
      </c>
      <c r="GC1205" t="s">
        <v>37032</v>
      </c>
      <c r="GD1205" t="s">
        <v>37033</v>
      </c>
      <c r="GE1205" t="s">
        <v>37770</v>
      </c>
      <c r="GF1205" t="s">
        <v>37771</v>
      </c>
      <c r="GG1205" t="s">
        <v>37772</v>
      </c>
      <c r="GH1205" t="s">
        <v>37773</v>
      </c>
      <c r="GI1205" t="s">
        <v>37774</v>
      </c>
      <c r="GJ1205" t="s">
        <v>37034</v>
      </c>
      <c r="GK1205" t="s">
        <v>37035</v>
      </c>
      <c r="GL1205" t="s">
        <v>37784</v>
      </c>
      <c r="GM1205" t="s">
        <v>37785</v>
      </c>
      <c r="GN1205" t="s">
        <v>37786</v>
      </c>
      <c r="GO1205" t="s">
        <v>36973</v>
      </c>
      <c r="GP1205" t="s">
        <v>21762</v>
      </c>
      <c r="GQ1205" t="s">
        <v>37010</v>
      </c>
      <c r="GR1205" t="s">
        <v>36969</v>
      </c>
      <c r="GT1205" t="s">
        <v>37011</v>
      </c>
      <c r="GU1205">
        <f t="shared" si="138"/>
        <v>21.25</v>
      </c>
      <c r="GV1205">
        <f t="shared" si="139"/>
        <v>21.25</v>
      </c>
      <c r="GX1205">
        <v>17</v>
      </c>
      <c r="GY1205" t="s">
        <v>37012</v>
      </c>
      <c r="HA1205" t="s">
        <v>37013</v>
      </c>
      <c r="HE1205">
        <v>16.989999999999998</v>
      </c>
    </row>
    <row r="1206" spans="1:213">
      <c r="A1206" t="s">
        <v>29123</v>
      </c>
      <c r="B1206" t="s">
        <v>36962</v>
      </c>
      <c r="C1206" t="s">
        <v>36963</v>
      </c>
      <c r="D1206" t="s">
        <v>21412</v>
      </c>
      <c r="E1206">
        <v>1</v>
      </c>
      <c r="F1206" t="s">
        <v>36964</v>
      </c>
      <c r="G1206" t="s">
        <v>38</v>
      </c>
      <c r="H1206" t="s">
        <v>37320</v>
      </c>
      <c r="I1206" t="s">
        <v>34212</v>
      </c>
      <c r="J1206" t="s">
        <v>33297</v>
      </c>
      <c r="K1206" t="s">
        <v>21308</v>
      </c>
      <c r="L1206" t="s">
        <v>33298</v>
      </c>
      <c r="M1206" t="s">
        <v>33343</v>
      </c>
      <c r="N1206" t="s">
        <v>21360</v>
      </c>
      <c r="O1206" t="s">
        <v>33344</v>
      </c>
      <c r="P1206" t="s">
        <v>21282</v>
      </c>
      <c r="Q1206" t="s">
        <v>33300</v>
      </c>
      <c r="T1206" t="s">
        <v>33349</v>
      </c>
      <c r="U1206" t="s">
        <v>37776</v>
      </c>
      <c r="V1206" t="s">
        <v>34104</v>
      </c>
      <c r="W1206" t="s">
        <v>36967</v>
      </c>
      <c r="X1206" t="s">
        <v>36968</v>
      </c>
      <c r="Y1206" t="s">
        <v>36969</v>
      </c>
      <c r="Z1206">
        <v>400</v>
      </c>
      <c r="AA1206">
        <v>359</v>
      </c>
      <c r="AB1206" t="s">
        <v>37056</v>
      </c>
      <c r="AC1206" t="s">
        <v>36990</v>
      </c>
      <c r="AD1206" t="s">
        <v>36971</v>
      </c>
      <c r="AE1206" t="s">
        <v>36972</v>
      </c>
      <c r="AF1206" t="s">
        <v>36973</v>
      </c>
      <c r="AH1206" t="s">
        <v>37757</v>
      </c>
      <c r="AJ1206" t="s">
        <v>36967</v>
      </c>
      <c r="AK1206" t="s">
        <v>33461</v>
      </c>
      <c r="AL1206" t="s">
        <v>37949</v>
      </c>
      <c r="AM1206" t="s">
        <v>37777</v>
      </c>
      <c r="AN1206" t="s">
        <v>21772</v>
      </c>
      <c r="AQ1206" t="s">
        <v>21772</v>
      </c>
      <c r="AR1206" t="s">
        <v>34357</v>
      </c>
      <c r="AW1206" t="s">
        <v>37135</v>
      </c>
      <c r="AX1206" t="s">
        <v>37135</v>
      </c>
      <c r="AY1206" t="s">
        <v>37058</v>
      </c>
      <c r="BA1206" t="s">
        <v>37059</v>
      </c>
      <c r="BB1206">
        <v>48</v>
      </c>
      <c r="BC1206" t="s">
        <v>37819</v>
      </c>
      <c r="BD1206" t="s">
        <v>34263</v>
      </c>
      <c r="BE1206" t="s">
        <v>36993</v>
      </c>
      <c r="BF1206">
        <v>0.2</v>
      </c>
      <c r="BG1206" t="str">
        <f>_xlfn.TEXTJOIN("-",TRUE,V1206,AL1206,I1206,BD1206,AR1206)</f>
        <v>AG-B1J-CE-D6-EK</v>
      </c>
      <c r="BH1206" t="s">
        <v>38166</v>
      </c>
      <c r="BJ1206" t="s">
        <v>37966</v>
      </c>
      <c r="BK1206" cm="1">
        <f t="array" ref="BK1206">IF(LEN(TRIM(BG1206))=0,"",SUMPRODUCT(--(LEN(TRIM($BG$5:BG1206))&gt;0)))</f>
        <v>1183</v>
      </c>
      <c r="BL1206" t="str">
        <f>IF(BK1206&lt;&gt;"",_xlfn.BASE(BK1206,36,10),"")</f>
        <v>00000000WV</v>
      </c>
      <c r="BM1206" t="str">
        <f>IF(BL1206&lt;&gt;"","*"&amp;BL1206&amp;"*","")</f>
        <v>*00000000WV*</v>
      </c>
      <c r="BN1206" t="s">
        <v>37965</v>
      </c>
      <c r="BO1206" t="str">
        <f>_xlfn.TEXTJOIN("-",TRUE,N1206,T1206)</f>
        <v>DAT004-M16</v>
      </c>
      <c r="CP1206" t="s">
        <v>37952</v>
      </c>
      <c r="CU1206">
        <v>16.989999999999998</v>
      </c>
      <c r="DT1206" t="s">
        <v>37026</v>
      </c>
      <c r="EC1206" s="7">
        <f t="shared" si="137"/>
        <v>21.237499999999997</v>
      </c>
      <c r="EN1206" t="s">
        <v>36995</v>
      </c>
      <c r="EO1206">
        <v>1731138031</v>
      </c>
      <c r="EP1206" t="s">
        <v>36968</v>
      </c>
      <c r="EQ1206" t="s">
        <v>36996</v>
      </c>
      <c r="ER1206" t="s">
        <v>36997</v>
      </c>
      <c r="ES1206" t="s">
        <v>36967</v>
      </c>
      <c r="ET1206" t="s">
        <v>37761</v>
      </c>
      <c r="EU1206" t="s">
        <v>36999</v>
      </c>
      <c r="FB1206" t="s">
        <v>35377</v>
      </c>
      <c r="FC1206" t="s">
        <v>37782</v>
      </c>
      <c r="FD1206" t="s">
        <v>21772</v>
      </c>
      <c r="FF1206" t="s">
        <v>36990</v>
      </c>
      <c r="FG1206" t="s">
        <v>36990</v>
      </c>
      <c r="FH1206" t="s">
        <v>37952</v>
      </c>
      <c r="FI1206" t="s">
        <v>37762</v>
      </c>
      <c r="FJ1206" t="s">
        <v>37763</v>
      </c>
      <c r="FK1206" t="s">
        <v>37764</v>
      </c>
      <c r="FL1206" t="s">
        <v>37765</v>
      </c>
      <c r="FM1206" t="s">
        <v>37766</v>
      </c>
      <c r="FN1206" t="s">
        <v>37767</v>
      </c>
      <c r="FO1206" t="s">
        <v>37768</v>
      </c>
      <c r="FP1206" t="s">
        <v>37769</v>
      </c>
      <c r="FQ1206" t="s">
        <v>37028</v>
      </c>
      <c r="FR1206" t="s">
        <v>37008</v>
      </c>
      <c r="FS1206" t="s">
        <v>37009</v>
      </c>
      <c r="FT1206" t="s">
        <v>33461</v>
      </c>
      <c r="FU1206" t="s">
        <v>33461</v>
      </c>
      <c r="FV1206" t="s">
        <v>21772</v>
      </c>
      <c r="FW1206" t="s">
        <v>37030</v>
      </c>
      <c r="FX1206" t="s">
        <v>37031</v>
      </c>
      <c r="FY1206" t="s">
        <v>36971</v>
      </c>
      <c r="FZ1206" t="s">
        <v>36990</v>
      </c>
      <c r="GA1206" t="s">
        <v>37783</v>
      </c>
      <c r="GB1206" t="s">
        <v>36968</v>
      </c>
      <c r="GC1206" t="s">
        <v>37032</v>
      </c>
      <c r="GD1206" t="s">
        <v>37033</v>
      </c>
      <c r="GE1206" t="s">
        <v>37770</v>
      </c>
      <c r="GF1206" t="s">
        <v>37771</v>
      </c>
      <c r="GG1206" t="s">
        <v>37772</v>
      </c>
      <c r="GH1206" t="s">
        <v>37773</v>
      </c>
      <c r="GI1206" t="s">
        <v>37774</v>
      </c>
      <c r="GJ1206" t="s">
        <v>37034</v>
      </c>
      <c r="GK1206" t="s">
        <v>37035</v>
      </c>
      <c r="GL1206" t="s">
        <v>37784</v>
      </c>
      <c r="GM1206" t="s">
        <v>37785</v>
      </c>
      <c r="GN1206" t="s">
        <v>37786</v>
      </c>
      <c r="GO1206" t="s">
        <v>36973</v>
      </c>
      <c r="GP1206" t="s">
        <v>21772</v>
      </c>
      <c r="GQ1206" t="s">
        <v>37010</v>
      </c>
      <c r="GR1206" t="s">
        <v>36969</v>
      </c>
      <c r="GT1206" t="s">
        <v>37011</v>
      </c>
      <c r="GU1206">
        <f t="shared" si="138"/>
        <v>21.25</v>
      </c>
      <c r="GV1206">
        <f t="shared" si="139"/>
        <v>21.25</v>
      </c>
      <c r="GX1206">
        <v>17</v>
      </c>
      <c r="GY1206" t="s">
        <v>37012</v>
      </c>
      <c r="HA1206" t="s">
        <v>37013</v>
      </c>
      <c r="HE1206">
        <v>16.989999999999998</v>
      </c>
    </row>
    <row r="1207" spans="1:213">
      <c r="A1207" t="s">
        <v>29123</v>
      </c>
      <c r="B1207" t="s">
        <v>36962</v>
      </c>
      <c r="C1207" t="s">
        <v>36963</v>
      </c>
      <c r="D1207" t="s">
        <v>21412</v>
      </c>
      <c r="E1207">
        <v>1</v>
      </c>
      <c r="F1207" t="s">
        <v>36964</v>
      </c>
      <c r="G1207" t="s">
        <v>38</v>
      </c>
      <c r="H1207" t="s">
        <v>37320</v>
      </c>
      <c r="I1207" t="s">
        <v>34212</v>
      </c>
      <c r="J1207" t="s">
        <v>33297</v>
      </c>
      <c r="K1207" t="s">
        <v>21308</v>
      </c>
      <c r="L1207" t="s">
        <v>33298</v>
      </c>
      <c r="M1207" t="s">
        <v>33343</v>
      </c>
      <c r="N1207" t="s">
        <v>21360</v>
      </c>
      <c r="O1207" t="s">
        <v>33344</v>
      </c>
      <c r="P1207" t="s">
        <v>21282</v>
      </c>
      <c r="Q1207" t="s">
        <v>33300</v>
      </c>
      <c r="T1207" t="s">
        <v>33349</v>
      </c>
      <c r="U1207" t="s">
        <v>37776</v>
      </c>
      <c r="V1207" t="s">
        <v>34104</v>
      </c>
      <c r="W1207" t="s">
        <v>36967</v>
      </c>
      <c r="X1207" t="s">
        <v>36968</v>
      </c>
      <c r="Y1207" t="s">
        <v>36969</v>
      </c>
      <c r="Z1207">
        <v>200</v>
      </c>
      <c r="AA1207">
        <v>171</v>
      </c>
      <c r="AB1207" t="s">
        <v>37018</v>
      </c>
      <c r="AC1207" t="s">
        <v>36990</v>
      </c>
      <c r="AD1207" t="s">
        <v>36971</v>
      </c>
      <c r="AE1207" t="s">
        <v>36972</v>
      </c>
      <c r="AF1207" t="s">
        <v>36973</v>
      </c>
      <c r="AH1207" t="s">
        <v>37757</v>
      </c>
      <c r="AJ1207" t="s">
        <v>36967</v>
      </c>
      <c r="AK1207" t="s">
        <v>29023</v>
      </c>
      <c r="AL1207" t="s">
        <v>37967</v>
      </c>
      <c r="AM1207" t="s">
        <v>37777</v>
      </c>
      <c r="AN1207" t="s">
        <v>28824</v>
      </c>
      <c r="AQ1207" t="s">
        <v>28824</v>
      </c>
      <c r="AR1207" t="s">
        <v>34343</v>
      </c>
      <c r="AW1207" t="s">
        <v>37135</v>
      </c>
      <c r="AX1207" t="s">
        <v>37135</v>
      </c>
      <c r="AY1207" t="s">
        <v>37021</v>
      </c>
      <c r="BA1207" t="s">
        <v>353</v>
      </c>
      <c r="BB1207">
        <v>48</v>
      </c>
      <c r="BC1207" t="s">
        <v>37022</v>
      </c>
      <c r="BD1207" t="s">
        <v>28739</v>
      </c>
      <c r="BE1207" t="s">
        <v>36993</v>
      </c>
      <c r="BF1207">
        <v>0.2</v>
      </c>
      <c r="BG1207" t="str">
        <f>_xlfn.TEXTJOIN("-",TRUE,V1207,AL1207,I1207,BD1207,AR1207)</f>
        <v>AG-B1M-CE-D3-ED</v>
      </c>
      <c r="BH1207" t="s">
        <v>38167</v>
      </c>
      <c r="BJ1207" t="s">
        <v>37969</v>
      </c>
      <c r="BK1207" cm="1">
        <f t="array" ref="BK1207">IF(LEN(TRIM(BG1207))=0,"",SUMPRODUCT(--(LEN(TRIM($BG$5:BG1207))&gt;0)))</f>
        <v>1184</v>
      </c>
      <c r="BL1207" t="str">
        <f>IF(BK1207&lt;&gt;"",_xlfn.BASE(BK1207,36,10),"")</f>
        <v>00000000WW</v>
      </c>
      <c r="BM1207" t="str">
        <f>IF(BL1207&lt;&gt;"","*"&amp;BL1207&amp;"*","")</f>
        <v>*00000000WW*</v>
      </c>
      <c r="BN1207" t="s">
        <v>37968</v>
      </c>
      <c r="BO1207" t="str">
        <f>_xlfn.TEXTJOIN("-",TRUE,N1207,T1207)</f>
        <v>DAT004-M16</v>
      </c>
      <c r="CP1207" t="s">
        <v>37970</v>
      </c>
      <c r="CU1207">
        <v>13.99</v>
      </c>
      <c r="DT1207" t="s">
        <v>37026</v>
      </c>
      <c r="EC1207" s="7">
        <f t="shared" si="137"/>
        <v>17.487500000000001</v>
      </c>
      <c r="EN1207" t="s">
        <v>36995</v>
      </c>
      <c r="EO1207">
        <v>1731138031</v>
      </c>
      <c r="EP1207" t="s">
        <v>36968</v>
      </c>
      <c r="EQ1207" t="s">
        <v>36996</v>
      </c>
      <c r="ER1207" t="s">
        <v>36997</v>
      </c>
      <c r="ES1207" t="s">
        <v>36967</v>
      </c>
      <c r="ET1207" t="s">
        <v>37761</v>
      </c>
      <c r="EU1207" t="s">
        <v>36999</v>
      </c>
      <c r="FB1207" t="s">
        <v>35377</v>
      </c>
      <c r="FC1207" t="s">
        <v>37782</v>
      </c>
      <c r="FD1207" t="s">
        <v>28824</v>
      </c>
      <c r="FF1207" t="s">
        <v>36990</v>
      </c>
      <c r="FG1207" t="s">
        <v>36990</v>
      </c>
      <c r="FH1207" t="s">
        <v>37970</v>
      </c>
      <c r="FI1207" t="s">
        <v>37762</v>
      </c>
      <c r="FJ1207" t="s">
        <v>37763</v>
      </c>
      <c r="FK1207" t="s">
        <v>37764</v>
      </c>
      <c r="FL1207" t="s">
        <v>37765</v>
      </c>
      <c r="FM1207" t="s">
        <v>37766</v>
      </c>
      <c r="FN1207" t="s">
        <v>37767</v>
      </c>
      <c r="FO1207" t="s">
        <v>37768</v>
      </c>
      <c r="FP1207" t="s">
        <v>37769</v>
      </c>
      <c r="FQ1207" t="s">
        <v>37028</v>
      </c>
      <c r="FR1207" t="s">
        <v>37008</v>
      </c>
      <c r="FS1207" t="s">
        <v>37009</v>
      </c>
      <c r="FT1207" t="s">
        <v>29023</v>
      </c>
      <c r="FU1207" t="s">
        <v>29023</v>
      </c>
      <c r="FV1207" t="s">
        <v>28824</v>
      </c>
      <c r="FW1207" t="s">
        <v>37030</v>
      </c>
      <c r="FX1207" t="s">
        <v>37031</v>
      </c>
      <c r="FY1207" t="s">
        <v>36971</v>
      </c>
      <c r="FZ1207" t="s">
        <v>36990</v>
      </c>
      <c r="GA1207" t="s">
        <v>37783</v>
      </c>
      <c r="GB1207" t="s">
        <v>36968</v>
      </c>
      <c r="GC1207" t="s">
        <v>37032</v>
      </c>
      <c r="GD1207" t="s">
        <v>37033</v>
      </c>
      <c r="GE1207" t="s">
        <v>37770</v>
      </c>
      <c r="GF1207" t="s">
        <v>37771</v>
      </c>
      <c r="GG1207" t="s">
        <v>37772</v>
      </c>
      <c r="GH1207" t="s">
        <v>37773</v>
      </c>
      <c r="GI1207" t="s">
        <v>37774</v>
      </c>
      <c r="GJ1207" t="s">
        <v>37034</v>
      </c>
      <c r="GK1207" t="s">
        <v>37035</v>
      </c>
      <c r="GL1207" t="s">
        <v>37784</v>
      </c>
      <c r="GM1207" t="s">
        <v>37785</v>
      </c>
      <c r="GN1207" t="s">
        <v>37786</v>
      </c>
      <c r="GO1207" t="s">
        <v>36973</v>
      </c>
      <c r="GP1207" t="s">
        <v>28824</v>
      </c>
      <c r="GQ1207" t="s">
        <v>37010</v>
      </c>
      <c r="GR1207" t="s">
        <v>36969</v>
      </c>
      <c r="GT1207" t="s">
        <v>37011</v>
      </c>
      <c r="GU1207">
        <f t="shared" si="138"/>
        <v>17.5</v>
      </c>
      <c r="GV1207">
        <f t="shared" si="139"/>
        <v>17.5</v>
      </c>
      <c r="GX1207">
        <v>14</v>
      </c>
      <c r="GY1207" t="s">
        <v>37012</v>
      </c>
      <c r="HA1207" t="s">
        <v>37013</v>
      </c>
      <c r="HE1207">
        <v>13.99</v>
      </c>
    </row>
    <row r="1208" spans="1:213">
      <c r="A1208" t="s">
        <v>29123</v>
      </c>
      <c r="B1208" t="s">
        <v>36962</v>
      </c>
      <c r="C1208" t="s">
        <v>36963</v>
      </c>
      <c r="D1208" t="s">
        <v>21412</v>
      </c>
      <c r="E1208">
        <v>1</v>
      </c>
      <c r="F1208" t="s">
        <v>36964</v>
      </c>
      <c r="G1208" t="s">
        <v>38</v>
      </c>
      <c r="H1208" t="s">
        <v>37320</v>
      </c>
      <c r="I1208" t="s">
        <v>34212</v>
      </c>
      <c r="J1208" t="s">
        <v>33297</v>
      </c>
      <c r="K1208" t="s">
        <v>21308</v>
      </c>
      <c r="L1208" t="s">
        <v>33298</v>
      </c>
      <c r="M1208" t="s">
        <v>33343</v>
      </c>
      <c r="N1208" t="s">
        <v>21360</v>
      </c>
      <c r="O1208" t="s">
        <v>33344</v>
      </c>
      <c r="P1208" t="s">
        <v>21282</v>
      </c>
      <c r="Q1208" t="s">
        <v>33300</v>
      </c>
      <c r="T1208" t="s">
        <v>33349</v>
      </c>
      <c r="U1208" t="s">
        <v>37776</v>
      </c>
      <c r="V1208" t="s">
        <v>34104</v>
      </c>
      <c r="W1208" t="s">
        <v>36967</v>
      </c>
      <c r="X1208" t="s">
        <v>36968</v>
      </c>
      <c r="Y1208" t="s">
        <v>36969</v>
      </c>
      <c r="Z1208">
        <v>200</v>
      </c>
      <c r="AA1208">
        <v>186</v>
      </c>
      <c r="AB1208" t="s">
        <v>37018</v>
      </c>
      <c r="AC1208" t="s">
        <v>36990</v>
      </c>
      <c r="AD1208" t="s">
        <v>36971</v>
      </c>
      <c r="AE1208" t="s">
        <v>36972</v>
      </c>
      <c r="AF1208" t="s">
        <v>36973</v>
      </c>
      <c r="AH1208" t="s">
        <v>37757</v>
      </c>
      <c r="AJ1208" t="s">
        <v>36967</v>
      </c>
      <c r="AK1208" t="s">
        <v>29023</v>
      </c>
      <c r="AL1208" t="s">
        <v>37967</v>
      </c>
      <c r="AM1208" t="s">
        <v>37777</v>
      </c>
      <c r="AN1208" t="s">
        <v>28795</v>
      </c>
      <c r="AQ1208" t="s">
        <v>28795</v>
      </c>
      <c r="AR1208" t="s">
        <v>34345</v>
      </c>
      <c r="AW1208" t="s">
        <v>37135</v>
      </c>
      <c r="AX1208" t="s">
        <v>37135</v>
      </c>
      <c r="AY1208" t="s">
        <v>37021</v>
      </c>
      <c r="BA1208" t="s">
        <v>353</v>
      </c>
      <c r="BB1208">
        <v>48</v>
      </c>
      <c r="BC1208" t="s">
        <v>37022</v>
      </c>
      <c r="BD1208" t="s">
        <v>28739</v>
      </c>
      <c r="BE1208" t="s">
        <v>36993</v>
      </c>
      <c r="BF1208">
        <v>0.2</v>
      </c>
      <c r="BG1208" t="str">
        <f>_xlfn.TEXTJOIN("-",TRUE,V1208,AL1208,I1208,BD1208,AR1208)</f>
        <v>AG-B1M-CE-D3-EE</v>
      </c>
      <c r="BH1208" t="s">
        <v>38168</v>
      </c>
      <c r="BJ1208" t="s">
        <v>37972</v>
      </c>
      <c r="BK1208" cm="1">
        <f t="array" ref="BK1208">IF(LEN(TRIM(BG1208))=0,"",SUMPRODUCT(--(LEN(TRIM($BG$5:BG1208))&gt;0)))</f>
        <v>1185</v>
      </c>
      <c r="BL1208" t="str">
        <f>IF(BK1208&lt;&gt;"",_xlfn.BASE(BK1208,36,10),"")</f>
        <v>00000000WX</v>
      </c>
      <c r="BM1208" t="str">
        <f>IF(BL1208&lt;&gt;"","*"&amp;BL1208&amp;"*","")</f>
        <v>*00000000WX*</v>
      </c>
      <c r="BN1208" t="s">
        <v>37971</v>
      </c>
      <c r="BO1208" t="str">
        <f>_xlfn.TEXTJOIN("-",TRUE,N1208,T1208)</f>
        <v>DAT004-M16</v>
      </c>
      <c r="CP1208" t="s">
        <v>37970</v>
      </c>
      <c r="CU1208">
        <v>13.99</v>
      </c>
      <c r="DT1208" t="s">
        <v>37026</v>
      </c>
      <c r="EC1208" s="7">
        <f t="shared" si="137"/>
        <v>17.487500000000001</v>
      </c>
      <c r="EN1208" t="s">
        <v>36995</v>
      </c>
      <c r="EO1208">
        <v>1731138031</v>
      </c>
      <c r="EP1208" t="s">
        <v>36968</v>
      </c>
      <c r="EQ1208" t="s">
        <v>36996</v>
      </c>
      <c r="ER1208" t="s">
        <v>36997</v>
      </c>
      <c r="ES1208" t="s">
        <v>36967</v>
      </c>
      <c r="ET1208" t="s">
        <v>37761</v>
      </c>
      <c r="EU1208" t="s">
        <v>36999</v>
      </c>
      <c r="FB1208" t="s">
        <v>35377</v>
      </c>
      <c r="FC1208" t="s">
        <v>37782</v>
      </c>
      <c r="FD1208" t="s">
        <v>28795</v>
      </c>
      <c r="FF1208" t="s">
        <v>36990</v>
      </c>
      <c r="FG1208" t="s">
        <v>36990</v>
      </c>
      <c r="FH1208" t="s">
        <v>37970</v>
      </c>
      <c r="FI1208" t="s">
        <v>37762</v>
      </c>
      <c r="FJ1208" t="s">
        <v>37763</v>
      </c>
      <c r="FK1208" t="s">
        <v>37764</v>
      </c>
      <c r="FL1208" t="s">
        <v>37765</v>
      </c>
      <c r="FM1208" t="s">
        <v>37766</v>
      </c>
      <c r="FN1208" t="s">
        <v>37767</v>
      </c>
      <c r="FO1208" t="s">
        <v>37768</v>
      </c>
      <c r="FP1208" t="s">
        <v>37769</v>
      </c>
      <c r="FQ1208" t="s">
        <v>37028</v>
      </c>
      <c r="FR1208" t="s">
        <v>37008</v>
      </c>
      <c r="FS1208" t="s">
        <v>37009</v>
      </c>
      <c r="FT1208" t="s">
        <v>29023</v>
      </c>
      <c r="FU1208" t="s">
        <v>29023</v>
      </c>
      <c r="FV1208" t="s">
        <v>28795</v>
      </c>
      <c r="FW1208" t="s">
        <v>37030</v>
      </c>
      <c r="FX1208" t="s">
        <v>37031</v>
      </c>
      <c r="FY1208" t="s">
        <v>36971</v>
      </c>
      <c r="FZ1208" t="s">
        <v>36990</v>
      </c>
      <c r="GA1208" t="s">
        <v>37783</v>
      </c>
      <c r="GB1208" t="s">
        <v>36968</v>
      </c>
      <c r="GC1208" t="s">
        <v>37032</v>
      </c>
      <c r="GD1208" t="s">
        <v>37033</v>
      </c>
      <c r="GE1208" t="s">
        <v>37770</v>
      </c>
      <c r="GF1208" t="s">
        <v>37771</v>
      </c>
      <c r="GG1208" t="s">
        <v>37772</v>
      </c>
      <c r="GH1208" t="s">
        <v>37773</v>
      </c>
      <c r="GI1208" t="s">
        <v>37774</v>
      </c>
      <c r="GJ1208" t="s">
        <v>37034</v>
      </c>
      <c r="GK1208" t="s">
        <v>37035</v>
      </c>
      <c r="GL1208" t="s">
        <v>37784</v>
      </c>
      <c r="GM1208" t="s">
        <v>37785</v>
      </c>
      <c r="GN1208" t="s">
        <v>37786</v>
      </c>
      <c r="GO1208" t="s">
        <v>36973</v>
      </c>
      <c r="GP1208" t="s">
        <v>28795</v>
      </c>
      <c r="GQ1208" t="s">
        <v>37010</v>
      </c>
      <c r="GR1208" t="s">
        <v>36969</v>
      </c>
      <c r="GT1208" t="s">
        <v>37011</v>
      </c>
      <c r="GU1208">
        <f t="shared" si="138"/>
        <v>17.5</v>
      </c>
      <c r="GV1208">
        <f t="shared" si="139"/>
        <v>17.5</v>
      </c>
      <c r="GX1208">
        <v>14</v>
      </c>
      <c r="GY1208" t="s">
        <v>37012</v>
      </c>
      <c r="HA1208" t="s">
        <v>37013</v>
      </c>
      <c r="HE1208">
        <v>13.99</v>
      </c>
    </row>
    <row r="1209" spans="1:213">
      <c r="A1209" t="s">
        <v>29123</v>
      </c>
      <c r="B1209" t="s">
        <v>36962</v>
      </c>
      <c r="C1209" t="s">
        <v>36963</v>
      </c>
      <c r="D1209" t="s">
        <v>21412</v>
      </c>
      <c r="E1209">
        <v>1</v>
      </c>
      <c r="F1209" t="s">
        <v>36964</v>
      </c>
      <c r="G1209" t="s">
        <v>38</v>
      </c>
      <c r="H1209" t="s">
        <v>37320</v>
      </c>
      <c r="I1209" t="s">
        <v>34212</v>
      </c>
      <c r="J1209" t="s">
        <v>33297</v>
      </c>
      <c r="K1209" t="s">
        <v>21308</v>
      </c>
      <c r="L1209" t="s">
        <v>33298</v>
      </c>
      <c r="M1209" t="s">
        <v>33343</v>
      </c>
      <c r="N1209" t="s">
        <v>21360</v>
      </c>
      <c r="O1209" t="s">
        <v>33344</v>
      </c>
      <c r="P1209" t="s">
        <v>21282</v>
      </c>
      <c r="Q1209" t="s">
        <v>33300</v>
      </c>
      <c r="T1209" t="s">
        <v>33349</v>
      </c>
      <c r="U1209" t="s">
        <v>37776</v>
      </c>
      <c r="V1209" t="s">
        <v>34104</v>
      </c>
      <c r="W1209" t="s">
        <v>36967</v>
      </c>
      <c r="X1209" t="s">
        <v>36968</v>
      </c>
      <c r="Y1209" t="s">
        <v>36969</v>
      </c>
      <c r="Z1209">
        <v>200</v>
      </c>
      <c r="AA1209">
        <v>195</v>
      </c>
      <c r="AB1209" t="s">
        <v>37018</v>
      </c>
      <c r="AC1209" t="s">
        <v>36990</v>
      </c>
      <c r="AD1209" t="s">
        <v>36971</v>
      </c>
      <c r="AE1209" t="s">
        <v>36972</v>
      </c>
      <c r="AF1209" t="s">
        <v>36973</v>
      </c>
      <c r="AH1209" t="s">
        <v>37757</v>
      </c>
      <c r="AJ1209" t="s">
        <v>36967</v>
      </c>
      <c r="AK1209" t="s">
        <v>29023</v>
      </c>
      <c r="AL1209" t="s">
        <v>37967</v>
      </c>
      <c r="AM1209" t="s">
        <v>37777</v>
      </c>
      <c r="AN1209" t="s">
        <v>28789</v>
      </c>
      <c r="AQ1209" t="s">
        <v>28789</v>
      </c>
      <c r="AR1209" t="s">
        <v>34347</v>
      </c>
      <c r="AW1209" t="s">
        <v>37135</v>
      </c>
      <c r="AX1209" t="s">
        <v>37135</v>
      </c>
      <c r="AY1209" t="s">
        <v>37021</v>
      </c>
      <c r="BA1209" t="s">
        <v>353</v>
      </c>
      <c r="BB1209">
        <v>48</v>
      </c>
      <c r="BC1209" t="s">
        <v>37022</v>
      </c>
      <c r="BD1209" t="s">
        <v>28739</v>
      </c>
      <c r="BE1209" t="s">
        <v>36993</v>
      </c>
      <c r="BF1209">
        <v>0.2</v>
      </c>
      <c r="BG1209" t="str">
        <f>_xlfn.TEXTJOIN("-",TRUE,V1209,AL1209,I1209,BD1209,AR1209)</f>
        <v>AG-B1M-CE-D3-EF</v>
      </c>
      <c r="BH1209" t="s">
        <v>38169</v>
      </c>
      <c r="BJ1209" t="s">
        <v>37974</v>
      </c>
      <c r="BK1209" cm="1">
        <f t="array" ref="BK1209">IF(LEN(TRIM(BG1209))=0,"",SUMPRODUCT(--(LEN(TRIM($BG$5:BG1209))&gt;0)))</f>
        <v>1186</v>
      </c>
      <c r="BL1209" t="str">
        <f>IF(BK1209&lt;&gt;"",_xlfn.BASE(BK1209,36,10),"")</f>
        <v>00000000WY</v>
      </c>
      <c r="BM1209" t="str">
        <f>IF(BL1209&lt;&gt;"","*"&amp;BL1209&amp;"*","")</f>
        <v>*00000000WY*</v>
      </c>
      <c r="BN1209" t="s">
        <v>37973</v>
      </c>
      <c r="BO1209" t="str">
        <f>_xlfn.TEXTJOIN("-",TRUE,N1209,T1209)</f>
        <v>DAT004-M16</v>
      </c>
      <c r="CP1209" t="s">
        <v>37970</v>
      </c>
      <c r="CU1209">
        <v>13.99</v>
      </c>
      <c r="DT1209" t="s">
        <v>37026</v>
      </c>
      <c r="EC1209" s="7">
        <f t="shared" si="137"/>
        <v>17.487500000000001</v>
      </c>
      <c r="EN1209" t="s">
        <v>36995</v>
      </c>
      <c r="EO1209">
        <v>1731138031</v>
      </c>
      <c r="EP1209" t="s">
        <v>36968</v>
      </c>
      <c r="EQ1209" t="s">
        <v>36996</v>
      </c>
      <c r="ER1209" t="s">
        <v>36997</v>
      </c>
      <c r="ES1209" t="s">
        <v>36967</v>
      </c>
      <c r="ET1209" t="s">
        <v>37761</v>
      </c>
      <c r="EU1209" t="s">
        <v>36999</v>
      </c>
      <c r="FB1209" t="s">
        <v>35377</v>
      </c>
      <c r="FC1209" t="s">
        <v>37782</v>
      </c>
      <c r="FD1209" t="s">
        <v>28789</v>
      </c>
      <c r="FF1209" t="s">
        <v>36990</v>
      </c>
      <c r="FG1209" t="s">
        <v>36990</v>
      </c>
      <c r="FH1209" t="s">
        <v>37970</v>
      </c>
      <c r="FI1209" t="s">
        <v>37762</v>
      </c>
      <c r="FJ1209" t="s">
        <v>37763</v>
      </c>
      <c r="FK1209" t="s">
        <v>37764</v>
      </c>
      <c r="FL1209" t="s">
        <v>37765</v>
      </c>
      <c r="FM1209" t="s">
        <v>37766</v>
      </c>
      <c r="FN1209" t="s">
        <v>37767</v>
      </c>
      <c r="FO1209" t="s">
        <v>37768</v>
      </c>
      <c r="FP1209" t="s">
        <v>37769</v>
      </c>
      <c r="FQ1209" t="s">
        <v>37028</v>
      </c>
      <c r="FR1209" t="s">
        <v>37008</v>
      </c>
      <c r="FS1209" t="s">
        <v>37009</v>
      </c>
      <c r="FT1209" t="s">
        <v>29023</v>
      </c>
      <c r="FU1209" t="s">
        <v>29023</v>
      </c>
      <c r="FV1209" t="s">
        <v>28789</v>
      </c>
      <c r="FW1209" t="s">
        <v>37030</v>
      </c>
      <c r="FX1209" t="s">
        <v>37031</v>
      </c>
      <c r="FY1209" t="s">
        <v>36971</v>
      </c>
      <c r="FZ1209" t="s">
        <v>36990</v>
      </c>
      <c r="GA1209" t="s">
        <v>37783</v>
      </c>
      <c r="GB1209" t="s">
        <v>36968</v>
      </c>
      <c r="GC1209" t="s">
        <v>37032</v>
      </c>
      <c r="GD1209" t="s">
        <v>37033</v>
      </c>
      <c r="GE1209" t="s">
        <v>37770</v>
      </c>
      <c r="GF1209" t="s">
        <v>37771</v>
      </c>
      <c r="GG1209" t="s">
        <v>37772</v>
      </c>
      <c r="GH1209" t="s">
        <v>37773</v>
      </c>
      <c r="GI1209" t="s">
        <v>37774</v>
      </c>
      <c r="GJ1209" t="s">
        <v>37034</v>
      </c>
      <c r="GK1209" t="s">
        <v>37035</v>
      </c>
      <c r="GL1209" t="s">
        <v>37784</v>
      </c>
      <c r="GM1209" t="s">
        <v>37785</v>
      </c>
      <c r="GN1209" t="s">
        <v>37786</v>
      </c>
      <c r="GO1209" t="s">
        <v>36973</v>
      </c>
      <c r="GP1209" t="s">
        <v>28789</v>
      </c>
      <c r="GQ1209" t="s">
        <v>37010</v>
      </c>
      <c r="GR1209" t="s">
        <v>36969</v>
      </c>
      <c r="GT1209" t="s">
        <v>37011</v>
      </c>
      <c r="GU1209">
        <f t="shared" si="138"/>
        <v>17.5</v>
      </c>
      <c r="GV1209">
        <f t="shared" si="139"/>
        <v>17.5</v>
      </c>
      <c r="GX1209">
        <v>14</v>
      </c>
      <c r="GY1209" t="s">
        <v>37012</v>
      </c>
      <c r="HA1209" t="s">
        <v>37013</v>
      </c>
      <c r="HE1209">
        <v>13.99</v>
      </c>
    </row>
    <row r="1210" spans="1:213">
      <c r="A1210" t="s">
        <v>29123</v>
      </c>
      <c r="B1210" t="s">
        <v>36962</v>
      </c>
      <c r="C1210" t="s">
        <v>36963</v>
      </c>
      <c r="D1210" t="s">
        <v>21412</v>
      </c>
      <c r="E1210">
        <v>1</v>
      </c>
      <c r="F1210" t="s">
        <v>36964</v>
      </c>
      <c r="G1210" t="s">
        <v>38</v>
      </c>
      <c r="H1210" t="s">
        <v>37320</v>
      </c>
      <c r="I1210" t="s">
        <v>34212</v>
      </c>
      <c r="J1210" t="s">
        <v>33297</v>
      </c>
      <c r="K1210" t="s">
        <v>21308</v>
      </c>
      <c r="L1210" t="s">
        <v>33298</v>
      </c>
      <c r="M1210" t="s">
        <v>33343</v>
      </c>
      <c r="N1210" t="s">
        <v>21360</v>
      </c>
      <c r="O1210" t="s">
        <v>33344</v>
      </c>
      <c r="P1210" t="s">
        <v>21282</v>
      </c>
      <c r="Q1210" t="s">
        <v>33300</v>
      </c>
      <c r="T1210" t="s">
        <v>33349</v>
      </c>
      <c r="U1210" t="s">
        <v>37776</v>
      </c>
      <c r="V1210" t="s">
        <v>34104</v>
      </c>
      <c r="W1210" t="s">
        <v>36967</v>
      </c>
      <c r="X1210" t="s">
        <v>36968</v>
      </c>
      <c r="Y1210" t="s">
        <v>36969</v>
      </c>
      <c r="Z1210">
        <v>300</v>
      </c>
      <c r="AA1210">
        <v>221</v>
      </c>
      <c r="AB1210" t="s">
        <v>37018</v>
      </c>
      <c r="AC1210" t="s">
        <v>36990</v>
      </c>
      <c r="AD1210" t="s">
        <v>36971</v>
      </c>
      <c r="AE1210" t="s">
        <v>36972</v>
      </c>
      <c r="AF1210" t="s">
        <v>36973</v>
      </c>
      <c r="AH1210" t="s">
        <v>37757</v>
      </c>
      <c r="AJ1210" t="s">
        <v>36967</v>
      </c>
      <c r="AK1210" t="s">
        <v>29023</v>
      </c>
      <c r="AL1210" t="s">
        <v>37967</v>
      </c>
      <c r="AM1210" t="s">
        <v>37777</v>
      </c>
      <c r="AN1210" t="s">
        <v>29088</v>
      </c>
      <c r="AQ1210" t="s">
        <v>29088</v>
      </c>
      <c r="AR1210" t="s">
        <v>34349</v>
      </c>
      <c r="AW1210" t="s">
        <v>37135</v>
      </c>
      <c r="AX1210" t="s">
        <v>37135</v>
      </c>
      <c r="AY1210" t="s">
        <v>37021</v>
      </c>
      <c r="BA1210" t="s">
        <v>353</v>
      </c>
      <c r="BB1210">
        <v>48</v>
      </c>
      <c r="BC1210" t="s">
        <v>37048</v>
      </c>
      <c r="BD1210" t="s">
        <v>34259</v>
      </c>
      <c r="BE1210" t="s">
        <v>36993</v>
      </c>
      <c r="BF1210">
        <v>0.2</v>
      </c>
      <c r="BG1210" t="str">
        <f>_xlfn.TEXTJOIN("-",TRUE,V1210,AL1210,I1210,BD1210,AR1210)</f>
        <v>AG-B1M-CE-D4-EG</v>
      </c>
      <c r="BH1210" t="s">
        <v>38170</v>
      </c>
      <c r="BJ1210" t="s">
        <v>37976</v>
      </c>
      <c r="BK1210" cm="1">
        <f t="array" ref="BK1210">IF(LEN(TRIM(BG1210))=0,"",SUMPRODUCT(--(LEN(TRIM($BG$5:BG1210))&gt;0)))</f>
        <v>1187</v>
      </c>
      <c r="BL1210" t="str">
        <f>IF(BK1210&lt;&gt;"",_xlfn.BASE(BK1210,36,10),"")</f>
        <v>00000000WZ</v>
      </c>
      <c r="BM1210" t="str">
        <f>IF(BL1210&lt;&gt;"","*"&amp;BL1210&amp;"*","")</f>
        <v>*00000000WZ*</v>
      </c>
      <c r="BN1210" t="s">
        <v>37975</v>
      </c>
      <c r="BO1210" t="str">
        <f>_xlfn.TEXTJOIN("-",TRUE,N1210,T1210)</f>
        <v>DAT004-M16</v>
      </c>
      <c r="CP1210" t="s">
        <v>37970</v>
      </c>
      <c r="CU1210">
        <v>13.99</v>
      </c>
      <c r="DT1210" t="s">
        <v>37026</v>
      </c>
      <c r="EC1210" s="7">
        <f t="shared" si="137"/>
        <v>17.487500000000001</v>
      </c>
      <c r="EN1210" t="s">
        <v>36995</v>
      </c>
      <c r="EO1210">
        <v>1731138031</v>
      </c>
      <c r="EP1210" t="s">
        <v>36968</v>
      </c>
      <c r="EQ1210" t="s">
        <v>36996</v>
      </c>
      <c r="ER1210" t="s">
        <v>36997</v>
      </c>
      <c r="ES1210" t="s">
        <v>36967</v>
      </c>
      <c r="ET1210" t="s">
        <v>37761</v>
      </c>
      <c r="EU1210" t="s">
        <v>36999</v>
      </c>
      <c r="FB1210" t="s">
        <v>35377</v>
      </c>
      <c r="FC1210" t="s">
        <v>37782</v>
      </c>
      <c r="FD1210" t="s">
        <v>29088</v>
      </c>
      <c r="FF1210" t="s">
        <v>36990</v>
      </c>
      <c r="FG1210" t="s">
        <v>36990</v>
      </c>
      <c r="FH1210" t="s">
        <v>37970</v>
      </c>
      <c r="FI1210" t="s">
        <v>37762</v>
      </c>
      <c r="FJ1210" t="s">
        <v>37763</v>
      </c>
      <c r="FK1210" t="s">
        <v>37764</v>
      </c>
      <c r="FL1210" t="s">
        <v>37765</v>
      </c>
      <c r="FM1210" t="s">
        <v>37766</v>
      </c>
      <c r="FN1210" t="s">
        <v>37767</v>
      </c>
      <c r="FO1210" t="s">
        <v>37768</v>
      </c>
      <c r="FP1210" t="s">
        <v>37769</v>
      </c>
      <c r="FQ1210" t="s">
        <v>37028</v>
      </c>
      <c r="FR1210" t="s">
        <v>37008</v>
      </c>
      <c r="FS1210" t="s">
        <v>37009</v>
      </c>
      <c r="FT1210" t="s">
        <v>29023</v>
      </c>
      <c r="FU1210" t="s">
        <v>29023</v>
      </c>
      <c r="FV1210" t="s">
        <v>29088</v>
      </c>
      <c r="FW1210" t="s">
        <v>37030</v>
      </c>
      <c r="FX1210" t="s">
        <v>37031</v>
      </c>
      <c r="FY1210" t="s">
        <v>36971</v>
      </c>
      <c r="FZ1210" t="s">
        <v>36990</v>
      </c>
      <c r="GA1210" t="s">
        <v>37783</v>
      </c>
      <c r="GB1210" t="s">
        <v>36968</v>
      </c>
      <c r="GC1210" t="s">
        <v>37032</v>
      </c>
      <c r="GD1210" t="s">
        <v>37033</v>
      </c>
      <c r="GE1210" t="s">
        <v>37770</v>
      </c>
      <c r="GF1210" t="s">
        <v>37771</v>
      </c>
      <c r="GG1210" t="s">
        <v>37772</v>
      </c>
      <c r="GH1210" t="s">
        <v>37773</v>
      </c>
      <c r="GI1210" t="s">
        <v>37774</v>
      </c>
      <c r="GJ1210" t="s">
        <v>37034</v>
      </c>
      <c r="GK1210" t="s">
        <v>37035</v>
      </c>
      <c r="GL1210" t="s">
        <v>37784</v>
      </c>
      <c r="GM1210" t="s">
        <v>37785</v>
      </c>
      <c r="GN1210" t="s">
        <v>37786</v>
      </c>
      <c r="GO1210" t="s">
        <v>36973</v>
      </c>
      <c r="GP1210" t="s">
        <v>29088</v>
      </c>
      <c r="GQ1210" t="s">
        <v>37010</v>
      </c>
      <c r="GR1210" t="s">
        <v>36969</v>
      </c>
      <c r="GT1210" t="s">
        <v>37011</v>
      </c>
      <c r="GU1210">
        <f t="shared" si="138"/>
        <v>17.5</v>
      </c>
      <c r="GV1210">
        <f t="shared" si="139"/>
        <v>17.5</v>
      </c>
      <c r="GX1210">
        <v>14</v>
      </c>
      <c r="GY1210" t="s">
        <v>37012</v>
      </c>
      <c r="HA1210" t="s">
        <v>37013</v>
      </c>
      <c r="HE1210">
        <v>13.99</v>
      </c>
    </row>
    <row r="1211" spans="1:213">
      <c r="A1211" t="s">
        <v>29123</v>
      </c>
      <c r="B1211" t="s">
        <v>36962</v>
      </c>
      <c r="C1211" t="s">
        <v>36963</v>
      </c>
      <c r="D1211" t="s">
        <v>21412</v>
      </c>
      <c r="E1211">
        <v>1</v>
      </c>
      <c r="F1211" t="s">
        <v>36964</v>
      </c>
      <c r="G1211" t="s">
        <v>38</v>
      </c>
      <c r="H1211" t="s">
        <v>37320</v>
      </c>
      <c r="I1211" t="s">
        <v>34212</v>
      </c>
      <c r="J1211" t="s">
        <v>33297</v>
      </c>
      <c r="K1211" t="s">
        <v>21308</v>
      </c>
      <c r="L1211" t="s">
        <v>33298</v>
      </c>
      <c r="M1211" t="s">
        <v>33343</v>
      </c>
      <c r="N1211" t="s">
        <v>21360</v>
      </c>
      <c r="O1211" t="s">
        <v>33344</v>
      </c>
      <c r="P1211" t="s">
        <v>21282</v>
      </c>
      <c r="Q1211" t="s">
        <v>33300</v>
      </c>
      <c r="T1211" t="s">
        <v>33349</v>
      </c>
      <c r="U1211" t="s">
        <v>37776</v>
      </c>
      <c r="V1211" t="s">
        <v>34104</v>
      </c>
      <c r="W1211" t="s">
        <v>36967</v>
      </c>
      <c r="X1211" t="s">
        <v>36968</v>
      </c>
      <c r="Y1211" t="s">
        <v>36969</v>
      </c>
      <c r="Z1211">
        <v>300</v>
      </c>
      <c r="AA1211">
        <v>236</v>
      </c>
      <c r="AB1211" t="s">
        <v>37018</v>
      </c>
      <c r="AC1211" t="s">
        <v>36990</v>
      </c>
      <c r="AD1211" t="s">
        <v>36971</v>
      </c>
      <c r="AE1211" t="s">
        <v>36972</v>
      </c>
      <c r="AF1211" t="s">
        <v>36973</v>
      </c>
      <c r="AH1211" t="s">
        <v>37757</v>
      </c>
      <c r="AJ1211" t="s">
        <v>36967</v>
      </c>
      <c r="AK1211" t="s">
        <v>29023</v>
      </c>
      <c r="AL1211" t="s">
        <v>37967</v>
      </c>
      <c r="AM1211" t="s">
        <v>37777</v>
      </c>
      <c r="AN1211" t="s">
        <v>29128</v>
      </c>
      <c r="AQ1211" t="s">
        <v>29128</v>
      </c>
      <c r="AR1211" t="s">
        <v>34351</v>
      </c>
      <c r="AW1211" t="s">
        <v>37135</v>
      </c>
      <c r="AX1211" t="s">
        <v>37135</v>
      </c>
      <c r="AY1211" t="s">
        <v>37021</v>
      </c>
      <c r="BA1211" t="s">
        <v>353</v>
      </c>
      <c r="BB1211">
        <v>48</v>
      </c>
      <c r="BC1211" t="s">
        <v>37048</v>
      </c>
      <c r="BD1211" t="s">
        <v>34259</v>
      </c>
      <c r="BE1211" t="s">
        <v>36993</v>
      </c>
      <c r="BF1211">
        <v>0.2</v>
      </c>
      <c r="BG1211" t="str">
        <f>_xlfn.TEXTJOIN("-",TRUE,V1211,AL1211,I1211,BD1211,AR1211)</f>
        <v>AG-B1M-CE-D4-EH</v>
      </c>
      <c r="BH1211" t="s">
        <v>38171</v>
      </c>
      <c r="BJ1211" t="s">
        <v>37978</v>
      </c>
      <c r="BK1211" cm="1">
        <f t="array" ref="BK1211">IF(LEN(TRIM(BG1211))=0,"",SUMPRODUCT(--(LEN(TRIM($BG$5:BG1211))&gt;0)))</f>
        <v>1188</v>
      </c>
      <c r="BL1211" t="str">
        <f>IF(BK1211&lt;&gt;"",_xlfn.BASE(BK1211,36,10),"")</f>
        <v>00000000X0</v>
      </c>
      <c r="BM1211" t="str">
        <f>IF(BL1211&lt;&gt;"","*"&amp;BL1211&amp;"*","")</f>
        <v>*00000000X0*</v>
      </c>
      <c r="BN1211" t="s">
        <v>37977</v>
      </c>
      <c r="BO1211" t="str">
        <f>_xlfn.TEXTJOIN("-",TRUE,N1211,T1211)</f>
        <v>DAT004-M16</v>
      </c>
      <c r="CP1211" t="s">
        <v>37970</v>
      </c>
      <c r="CU1211">
        <v>13.99</v>
      </c>
      <c r="DT1211" t="s">
        <v>37026</v>
      </c>
      <c r="EC1211" s="7">
        <f t="shared" si="137"/>
        <v>17.487500000000001</v>
      </c>
      <c r="EN1211" t="s">
        <v>36995</v>
      </c>
      <c r="EO1211">
        <v>1731138031</v>
      </c>
      <c r="EP1211" t="s">
        <v>36968</v>
      </c>
      <c r="EQ1211" t="s">
        <v>36996</v>
      </c>
      <c r="ER1211" t="s">
        <v>36997</v>
      </c>
      <c r="ES1211" t="s">
        <v>36967</v>
      </c>
      <c r="ET1211" t="s">
        <v>37761</v>
      </c>
      <c r="EU1211" t="s">
        <v>36999</v>
      </c>
      <c r="FB1211" t="s">
        <v>35377</v>
      </c>
      <c r="FC1211" t="s">
        <v>37782</v>
      </c>
      <c r="FD1211" t="s">
        <v>37799</v>
      </c>
      <c r="FF1211" t="s">
        <v>36990</v>
      </c>
      <c r="FG1211" t="s">
        <v>36990</v>
      </c>
      <c r="FH1211" t="s">
        <v>37970</v>
      </c>
      <c r="FI1211" t="s">
        <v>37762</v>
      </c>
      <c r="FJ1211" t="s">
        <v>37763</v>
      </c>
      <c r="FK1211" t="s">
        <v>37764</v>
      </c>
      <c r="FL1211" t="s">
        <v>37765</v>
      </c>
      <c r="FM1211" t="s">
        <v>37766</v>
      </c>
      <c r="FN1211" t="s">
        <v>37767</v>
      </c>
      <c r="FO1211" t="s">
        <v>37768</v>
      </c>
      <c r="FP1211" t="s">
        <v>37769</v>
      </c>
      <c r="FQ1211" t="s">
        <v>37028</v>
      </c>
      <c r="FR1211" t="s">
        <v>37008</v>
      </c>
      <c r="FS1211" t="s">
        <v>37009</v>
      </c>
      <c r="FT1211" t="s">
        <v>29023</v>
      </c>
      <c r="FU1211" t="s">
        <v>29023</v>
      </c>
      <c r="FV1211" t="s">
        <v>37799</v>
      </c>
      <c r="FW1211" t="s">
        <v>37030</v>
      </c>
      <c r="FX1211" t="s">
        <v>37031</v>
      </c>
      <c r="FY1211" t="s">
        <v>36971</v>
      </c>
      <c r="FZ1211" t="s">
        <v>36990</v>
      </c>
      <c r="GA1211" t="s">
        <v>37783</v>
      </c>
      <c r="GB1211" t="s">
        <v>36968</v>
      </c>
      <c r="GC1211" t="s">
        <v>37032</v>
      </c>
      <c r="GD1211" t="s">
        <v>37033</v>
      </c>
      <c r="GE1211" t="s">
        <v>37770</v>
      </c>
      <c r="GF1211" t="s">
        <v>37771</v>
      </c>
      <c r="GG1211" t="s">
        <v>37772</v>
      </c>
      <c r="GH1211" t="s">
        <v>37773</v>
      </c>
      <c r="GI1211" t="s">
        <v>37774</v>
      </c>
      <c r="GJ1211" t="s">
        <v>37034</v>
      </c>
      <c r="GK1211" t="s">
        <v>37035</v>
      </c>
      <c r="GL1211" t="s">
        <v>37784</v>
      </c>
      <c r="GM1211" t="s">
        <v>37785</v>
      </c>
      <c r="GN1211" t="s">
        <v>37786</v>
      </c>
      <c r="GO1211" t="s">
        <v>36973</v>
      </c>
      <c r="GP1211" t="s">
        <v>37799</v>
      </c>
      <c r="GQ1211" t="s">
        <v>37010</v>
      </c>
      <c r="GR1211" t="s">
        <v>36969</v>
      </c>
      <c r="GT1211" t="s">
        <v>37011</v>
      </c>
      <c r="GU1211">
        <f t="shared" si="138"/>
        <v>17.5</v>
      </c>
      <c r="GV1211">
        <f t="shared" si="139"/>
        <v>17.5</v>
      </c>
      <c r="GX1211">
        <v>14</v>
      </c>
      <c r="GY1211" t="s">
        <v>37012</v>
      </c>
      <c r="HA1211" t="s">
        <v>37013</v>
      </c>
      <c r="HE1211">
        <v>13.99</v>
      </c>
    </row>
    <row r="1212" spans="1:213">
      <c r="A1212" t="s">
        <v>29123</v>
      </c>
      <c r="B1212" t="s">
        <v>36962</v>
      </c>
      <c r="C1212" t="s">
        <v>36963</v>
      </c>
      <c r="D1212" t="s">
        <v>21412</v>
      </c>
      <c r="E1212">
        <v>1</v>
      </c>
      <c r="F1212" t="s">
        <v>36964</v>
      </c>
      <c r="G1212" t="s">
        <v>38</v>
      </c>
      <c r="H1212" t="s">
        <v>37320</v>
      </c>
      <c r="I1212" t="s">
        <v>34212</v>
      </c>
      <c r="J1212" t="s">
        <v>33297</v>
      </c>
      <c r="K1212" t="s">
        <v>21308</v>
      </c>
      <c r="L1212" t="s">
        <v>33298</v>
      </c>
      <c r="M1212" t="s">
        <v>33343</v>
      </c>
      <c r="N1212" t="s">
        <v>21360</v>
      </c>
      <c r="O1212" t="s">
        <v>33344</v>
      </c>
      <c r="P1212" t="s">
        <v>21282</v>
      </c>
      <c r="Q1212" t="s">
        <v>33300</v>
      </c>
      <c r="T1212" t="s">
        <v>33349</v>
      </c>
      <c r="U1212" t="s">
        <v>37776</v>
      </c>
      <c r="V1212" t="s">
        <v>34104</v>
      </c>
      <c r="W1212" t="s">
        <v>36967</v>
      </c>
      <c r="X1212" t="s">
        <v>36968</v>
      </c>
      <c r="Y1212" t="s">
        <v>36969</v>
      </c>
      <c r="Z1212">
        <v>300</v>
      </c>
      <c r="AA1212">
        <v>271</v>
      </c>
      <c r="AB1212" t="s">
        <v>37056</v>
      </c>
      <c r="AC1212" t="s">
        <v>36990</v>
      </c>
      <c r="AD1212" t="s">
        <v>36971</v>
      </c>
      <c r="AE1212" t="s">
        <v>36972</v>
      </c>
      <c r="AF1212" t="s">
        <v>36973</v>
      </c>
      <c r="AH1212" t="s">
        <v>37757</v>
      </c>
      <c r="AJ1212" t="s">
        <v>36967</v>
      </c>
      <c r="AK1212" t="s">
        <v>29023</v>
      </c>
      <c r="AL1212" t="s">
        <v>37967</v>
      </c>
      <c r="AM1212" t="s">
        <v>37777</v>
      </c>
      <c r="AN1212" t="s">
        <v>37800</v>
      </c>
      <c r="AQ1212" t="s">
        <v>37800</v>
      </c>
      <c r="AR1212" t="s">
        <v>34353</v>
      </c>
      <c r="AW1212" t="s">
        <v>37135</v>
      </c>
      <c r="AX1212" t="s">
        <v>37135</v>
      </c>
      <c r="AY1212" t="s">
        <v>37058</v>
      </c>
      <c r="BA1212" t="s">
        <v>37059</v>
      </c>
      <c r="BB1212">
        <v>48</v>
      </c>
      <c r="BC1212" t="s">
        <v>37060</v>
      </c>
      <c r="BD1212" t="s">
        <v>34261</v>
      </c>
      <c r="BE1212" t="s">
        <v>36993</v>
      </c>
      <c r="BF1212">
        <v>0.2</v>
      </c>
      <c r="BG1212" t="str">
        <f>_xlfn.TEXTJOIN("-",TRUE,V1212,AL1212,I1212,BD1212,AR1212)</f>
        <v>AG-B1M-CE-D5-EI</v>
      </c>
      <c r="BH1212" t="s">
        <v>38172</v>
      </c>
      <c r="BJ1212" t="s">
        <v>37980</v>
      </c>
      <c r="BK1212" cm="1">
        <f t="array" ref="BK1212">IF(LEN(TRIM(BG1212))=0,"",SUMPRODUCT(--(LEN(TRIM($BG$5:BG1212))&gt;0)))</f>
        <v>1189</v>
      </c>
      <c r="BL1212" t="str">
        <f>IF(BK1212&lt;&gt;"",_xlfn.BASE(BK1212,36,10),"")</f>
        <v>00000000X1</v>
      </c>
      <c r="BM1212" t="str">
        <f>IF(BL1212&lt;&gt;"","*"&amp;BL1212&amp;"*","")</f>
        <v>*00000000X1*</v>
      </c>
      <c r="BN1212" t="s">
        <v>37979</v>
      </c>
      <c r="BO1212" t="str">
        <f>_xlfn.TEXTJOIN("-",TRUE,N1212,T1212)</f>
        <v>DAT004-M16</v>
      </c>
      <c r="CP1212" t="s">
        <v>37970</v>
      </c>
      <c r="CU1212">
        <v>16.989999999999998</v>
      </c>
      <c r="DT1212" t="s">
        <v>37026</v>
      </c>
      <c r="EC1212" s="7">
        <f t="shared" si="137"/>
        <v>21.237499999999997</v>
      </c>
      <c r="EN1212" t="s">
        <v>36995</v>
      </c>
      <c r="EO1212">
        <v>1731138031</v>
      </c>
      <c r="EP1212" t="s">
        <v>36968</v>
      </c>
      <c r="EQ1212" t="s">
        <v>36996</v>
      </c>
      <c r="ER1212" t="s">
        <v>36997</v>
      </c>
      <c r="ES1212" t="s">
        <v>36967</v>
      </c>
      <c r="ET1212" t="s">
        <v>37761</v>
      </c>
      <c r="EU1212" t="s">
        <v>36999</v>
      </c>
      <c r="FB1212" t="s">
        <v>35377</v>
      </c>
      <c r="FC1212" t="s">
        <v>37782</v>
      </c>
      <c r="FD1212" t="s">
        <v>37800</v>
      </c>
      <c r="FF1212" t="s">
        <v>36990</v>
      </c>
      <c r="FG1212" t="s">
        <v>36990</v>
      </c>
      <c r="FH1212" t="s">
        <v>37970</v>
      </c>
      <c r="FI1212" t="s">
        <v>37762</v>
      </c>
      <c r="FJ1212" t="s">
        <v>37763</v>
      </c>
      <c r="FK1212" t="s">
        <v>37764</v>
      </c>
      <c r="FL1212" t="s">
        <v>37765</v>
      </c>
      <c r="FM1212" t="s">
        <v>37766</v>
      </c>
      <c r="FN1212" t="s">
        <v>37767</v>
      </c>
      <c r="FO1212" t="s">
        <v>37768</v>
      </c>
      <c r="FP1212" t="s">
        <v>37769</v>
      </c>
      <c r="FQ1212" t="s">
        <v>37028</v>
      </c>
      <c r="FR1212" t="s">
        <v>37008</v>
      </c>
      <c r="FS1212" t="s">
        <v>37009</v>
      </c>
      <c r="FT1212" t="s">
        <v>29023</v>
      </c>
      <c r="FU1212" t="s">
        <v>29023</v>
      </c>
      <c r="FV1212" t="s">
        <v>37800</v>
      </c>
      <c r="FW1212" t="s">
        <v>37030</v>
      </c>
      <c r="FX1212" t="s">
        <v>37031</v>
      </c>
      <c r="FY1212" t="s">
        <v>36971</v>
      </c>
      <c r="FZ1212" t="s">
        <v>36990</v>
      </c>
      <c r="GA1212" t="s">
        <v>37783</v>
      </c>
      <c r="GB1212" t="s">
        <v>36968</v>
      </c>
      <c r="GC1212" t="s">
        <v>37032</v>
      </c>
      <c r="GD1212" t="s">
        <v>37033</v>
      </c>
      <c r="GE1212" t="s">
        <v>37770</v>
      </c>
      <c r="GF1212" t="s">
        <v>37771</v>
      </c>
      <c r="GG1212" t="s">
        <v>37772</v>
      </c>
      <c r="GH1212" t="s">
        <v>37773</v>
      </c>
      <c r="GI1212" t="s">
        <v>37774</v>
      </c>
      <c r="GJ1212" t="s">
        <v>37034</v>
      </c>
      <c r="GK1212" t="s">
        <v>37035</v>
      </c>
      <c r="GL1212" t="s">
        <v>37784</v>
      </c>
      <c r="GM1212" t="s">
        <v>37785</v>
      </c>
      <c r="GN1212" t="s">
        <v>37786</v>
      </c>
      <c r="GO1212" t="s">
        <v>36973</v>
      </c>
      <c r="GP1212" t="s">
        <v>37800</v>
      </c>
      <c r="GQ1212" t="s">
        <v>37010</v>
      </c>
      <c r="GR1212" t="s">
        <v>36969</v>
      </c>
      <c r="GT1212" t="s">
        <v>37011</v>
      </c>
      <c r="GU1212">
        <f t="shared" si="138"/>
        <v>21.25</v>
      </c>
      <c r="GV1212">
        <f t="shared" si="139"/>
        <v>21.25</v>
      </c>
      <c r="GX1212">
        <v>17</v>
      </c>
      <c r="GY1212" t="s">
        <v>37012</v>
      </c>
      <c r="HA1212" t="s">
        <v>37013</v>
      </c>
      <c r="HE1212">
        <v>16.989999999999998</v>
      </c>
    </row>
    <row r="1213" spans="1:213">
      <c r="A1213" t="s">
        <v>29123</v>
      </c>
      <c r="B1213" t="s">
        <v>36962</v>
      </c>
      <c r="C1213" t="s">
        <v>36963</v>
      </c>
      <c r="D1213" t="s">
        <v>21412</v>
      </c>
      <c r="E1213">
        <v>1</v>
      </c>
      <c r="F1213" t="s">
        <v>36964</v>
      </c>
      <c r="G1213" t="s">
        <v>38</v>
      </c>
      <c r="H1213" t="s">
        <v>37320</v>
      </c>
      <c r="I1213" t="s">
        <v>34212</v>
      </c>
      <c r="J1213" t="s">
        <v>33297</v>
      </c>
      <c r="K1213" t="s">
        <v>21308</v>
      </c>
      <c r="L1213" t="s">
        <v>33298</v>
      </c>
      <c r="M1213" t="s">
        <v>33343</v>
      </c>
      <c r="N1213" t="s">
        <v>21360</v>
      </c>
      <c r="O1213" t="s">
        <v>33344</v>
      </c>
      <c r="P1213" t="s">
        <v>21282</v>
      </c>
      <c r="Q1213" t="s">
        <v>33300</v>
      </c>
      <c r="T1213" t="s">
        <v>33349</v>
      </c>
      <c r="U1213" t="s">
        <v>37776</v>
      </c>
      <c r="V1213" t="s">
        <v>34104</v>
      </c>
      <c r="W1213" t="s">
        <v>36967</v>
      </c>
      <c r="X1213" t="s">
        <v>36968</v>
      </c>
      <c r="Y1213" t="s">
        <v>36969</v>
      </c>
      <c r="Z1213">
        <v>200</v>
      </c>
      <c r="AA1213">
        <v>171</v>
      </c>
      <c r="AB1213" t="s">
        <v>37018</v>
      </c>
      <c r="AC1213" t="s">
        <v>36990</v>
      </c>
      <c r="AD1213" t="s">
        <v>36971</v>
      </c>
      <c r="AE1213" t="s">
        <v>36972</v>
      </c>
      <c r="AF1213" t="s">
        <v>36973</v>
      </c>
      <c r="AH1213" t="s">
        <v>37757</v>
      </c>
      <c r="AJ1213" t="s">
        <v>36967</v>
      </c>
      <c r="AK1213" t="s">
        <v>33485</v>
      </c>
      <c r="AL1213" t="s">
        <v>37981</v>
      </c>
      <c r="AM1213" t="s">
        <v>37777</v>
      </c>
      <c r="AN1213" t="s">
        <v>28824</v>
      </c>
      <c r="AQ1213" t="s">
        <v>28824</v>
      </c>
      <c r="AR1213" t="s">
        <v>34343</v>
      </c>
      <c r="AW1213" t="s">
        <v>37135</v>
      </c>
      <c r="AX1213" t="s">
        <v>37135</v>
      </c>
      <c r="AY1213" t="s">
        <v>37021</v>
      </c>
      <c r="BA1213" t="s">
        <v>353</v>
      </c>
      <c r="BB1213">
        <v>48</v>
      </c>
      <c r="BC1213" t="s">
        <v>37022</v>
      </c>
      <c r="BD1213" t="s">
        <v>28739</v>
      </c>
      <c r="BE1213" t="s">
        <v>36993</v>
      </c>
      <c r="BF1213">
        <v>0.2</v>
      </c>
      <c r="BG1213" t="str">
        <f>_xlfn.TEXTJOIN("-",TRUE,V1213,AL1213,I1213,BD1213,AR1213)</f>
        <v>AG-B1S-CE-D3-ED</v>
      </c>
      <c r="BH1213" t="s">
        <v>38173</v>
      </c>
      <c r="BJ1213" t="s">
        <v>37983</v>
      </c>
      <c r="BK1213" cm="1">
        <f t="array" ref="BK1213">IF(LEN(TRIM(BG1213))=0,"",SUMPRODUCT(--(LEN(TRIM($BG$5:BG1213))&gt;0)))</f>
        <v>1190</v>
      </c>
      <c r="BL1213" t="str">
        <f>IF(BK1213&lt;&gt;"",_xlfn.BASE(BK1213,36,10),"")</f>
        <v>00000000X2</v>
      </c>
      <c r="BM1213" t="str">
        <f>IF(BL1213&lt;&gt;"","*"&amp;BL1213&amp;"*","")</f>
        <v>*00000000X2*</v>
      </c>
      <c r="BN1213" t="s">
        <v>37982</v>
      </c>
      <c r="BO1213" t="str">
        <f>_xlfn.TEXTJOIN("-",TRUE,N1213,T1213)</f>
        <v>DAT004-M16</v>
      </c>
      <c r="CP1213" t="s">
        <v>37984</v>
      </c>
      <c r="CU1213">
        <v>13.99</v>
      </c>
      <c r="DT1213" t="s">
        <v>37026</v>
      </c>
      <c r="EC1213" s="7">
        <f t="shared" si="137"/>
        <v>17.487500000000001</v>
      </c>
      <c r="EN1213" t="s">
        <v>36995</v>
      </c>
      <c r="EO1213">
        <v>1731138031</v>
      </c>
      <c r="EP1213" t="s">
        <v>36968</v>
      </c>
      <c r="EQ1213" t="s">
        <v>36996</v>
      </c>
      <c r="ER1213" t="s">
        <v>36997</v>
      </c>
      <c r="ES1213" t="s">
        <v>36967</v>
      </c>
      <c r="ET1213" t="s">
        <v>37761</v>
      </c>
      <c r="EU1213" t="s">
        <v>36999</v>
      </c>
      <c r="FB1213" t="s">
        <v>35377</v>
      </c>
      <c r="FC1213" t="s">
        <v>37782</v>
      </c>
      <c r="FD1213" t="s">
        <v>28824</v>
      </c>
      <c r="FF1213" t="s">
        <v>36990</v>
      </c>
      <c r="FG1213" t="s">
        <v>36990</v>
      </c>
      <c r="FH1213" t="s">
        <v>37984</v>
      </c>
      <c r="FI1213" t="s">
        <v>37762</v>
      </c>
      <c r="FJ1213" t="s">
        <v>37763</v>
      </c>
      <c r="FK1213" t="s">
        <v>37764</v>
      </c>
      <c r="FL1213" t="s">
        <v>37765</v>
      </c>
      <c r="FM1213" t="s">
        <v>37766</v>
      </c>
      <c r="FN1213" t="s">
        <v>37767</v>
      </c>
      <c r="FO1213" t="s">
        <v>37768</v>
      </c>
      <c r="FP1213" t="s">
        <v>37769</v>
      </c>
      <c r="FQ1213" t="s">
        <v>37028</v>
      </c>
      <c r="FR1213" t="s">
        <v>37008</v>
      </c>
      <c r="FS1213" t="s">
        <v>37009</v>
      </c>
      <c r="FT1213" t="s">
        <v>33485</v>
      </c>
      <c r="FU1213" t="s">
        <v>33485</v>
      </c>
      <c r="FV1213" t="s">
        <v>28824</v>
      </c>
      <c r="FW1213" t="s">
        <v>37030</v>
      </c>
      <c r="FX1213" t="s">
        <v>37031</v>
      </c>
      <c r="FY1213" t="s">
        <v>36971</v>
      </c>
      <c r="FZ1213" t="s">
        <v>36990</v>
      </c>
      <c r="GA1213" t="s">
        <v>37783</v>
      </c>
      <c r="GB1213" t="s">
        <v>36968</v>
      </c>
      <c r="GC1213" t="s">
        <v>37032</v>
      </c>
      <c r="GD1213" t="s">
        <v>37033</v>
      </c>
      <c r="GE1213" t="s">
        <v>37770</v>
      </c>
      <c r="GF1213" t="s">
        <v>37771</v>
      </c>
      <c r="GG1213" t="s">
        <v>37772</v>
      </c>
      <c r="GH1213" t="s">
        <v>37773</v>
      </c>
      <c r="GI1213" t="s">
        <v>37774</v>
      </c>
      <c r="GJ1213" t="s">
        <v>37034</v>
      </c>
      <c r="GK1213" t="s">
        <v>37035</v>
      </c>
      <c r="GL1213" t="s">
        <v>37784</v>
      </c>
      <c r="GM1213" t="s">
        <v>37785</v>
      </c>
      <c r="GN1213" t="s">
        <v>37786</v>
      </c>
      <c r="GO1213" t="s">
        <v>36973</v>
      </c>
      <c r="GP1213" t="s">
        <v>28824</v>
      </c>
      <c r="GQ1213" t="s">
        <v>37010</v>
      </c>
      <c r="GR1213" t="s">
        <v>36969</v>
      </c>
      <c r="GT1213" t="s">
        <v>37011</v>
      </c>
      <c r="GU1213">
        <f t="shared" si="138"/>
        <v>17.5</v>
      </c>
      <c r="GV1213">
        <f t="shared" si="139"/>
        <v>17.5</v>
      </c>
      <c r="GX1213">
        <v>14</v>
      </c>
      <c r="GY1213" t="s">
        <v>37012</v>
      </c>
      <c r="HA1213" t="s">
        <v>37013</v>
      </c>
      <c r="HE1213">
        <v>13.99</v>
      </c>
    </row>
    <row r="1214" spans="1:213">
      <c r="A1214" t="s">
        <v>29123</v>
      </c>
      <c r="B1214" t="s">
        <v>36962</v>
      </c>
      <c r="C1214" t="s">
        <v>36963</v>
      </c>
      <c r="D1214" t="s">
        <v>21412</v>
      </c>
      <c r="E1214">
        <v>1</v>
      </c>
      <c r="F1214" t="s">
        <v>36964</v>
      </c>
      <c r="G1214" t="s">
        <v>38</v>
      </c>
      <c r="H1214" t="s">
        <v>37320</v>
      </c>
      <c r="I1214" t="s">
        <v>34212</v>
      </c>
      <c r="J1214" t="s">
        <v>33297</v>
      </c>
      <c r="K1214" t="s">
        <v>21308</v>
      </c>
      <c r="L1214" t="s">
        <v>33298</v>
      </c>
      <c r="M1214" t="s">
        <v>33343</v>
      </c>
      <c r="N1214" t="s">
        <v>21360</v>
      </c>
      <c r="O1214" t="s">
        <v>33344</v>
      </c>
      <c r="P1214" t="s">
        <v>21282</v>
      </c>
      <c r="Q1214" t="s">
        <v>33300</v>
      </c>
      <c r="T1214" t="s">
        <v>33349</v>
      </c>
      <c r="U1214" t="s">
        <v>37776</v>
      </c>
      <c r="V1214" t="s">
        <v>34104</v>
      </c>
      <c r="W1214" t="s">
        <v>36967</v>
      </c>
      <c r="X1214" t="s">
        <v>36968</v>
      </c>
      <c r="Y1214" t="s">
        <v>36969</v>
      </c>
      <c r="Z1214">
        <v>200</v>
      </c>
      <c r="AA1214">
        <v>186</v>
      </c>
      <c r="AB1214" t="s">
        <v>37018</v>
      </c>
      <c r="AC1214" t="s">
        <v>36990</v>
      </c>
      <c r="AD1214" t="s">
        <v>36971</v>
      </c>
      <c r="AE1214" t="s">
        <v>36972</v>
      </c>
      <c r="AF1214" t="s">
        <v>36973</v>
      </c>
      <c r="AH1214" t="s">
        <v>37757</v>
      </c>
      <c r="AJ1214" t="s">
        <v>36967</v>
      </c>
      <c r="AK1214" t="s">
        <v>33485</v>
      </c>
      <c r="AL1214" t="s">
        <v>37981</v>
      </c>
      <c r="AM1214" t="s">
        <v>37777</v>
      </c>
      <c r="AN1214" t="s">
        <v>28795</v>
      </c>
      <c r="AQ1214" t="s">
        <v>28795</v>
      </c>
      <c r="AR1214" t="s">
        <v>34345</v>
      </c>
      <c r="AW1214" t="s">
        <v>37135</v>
      </c>
      <c r="AX1214" t="s">
        <v>37135</v>
      </c>
      <c r="AY1214" t="s">
        <v>37021</v>
      </c>
      <c r="BA1214" t="s">
        <v>353</v>
      </c>
      <c r="BB1214">
        <v>48</v>
      </c>
      <c r="BC1214" t="s">
        <v>37022</v>
      </c>
      <c r="BD1214" t="s">
        <v>28739</v>
      </c>
      <c r="BE1214" t="s">
        <v>36993</v>
      </c>
      <c r="BF1214">
        <v>0.2</v>
      </c>
      <c r="BG1214" t="str">
        <f>_xlfn.TEXTJOIN("-",TRUE,V1214,AL1214,I1214,BD1214,AR1214)</f>
        <v>AG-B1S-CE-D3-EE</v>
      </c>
      <c r="BH1214" t="s">
        <v>38174</v>
      </c>
      <c r="BJ1214" t="s">
        <v>37986</v>
      </c>
      <c r="BK1214" cm="1">
        <f t="array" ref="BK1214">IF(LEN(TRIM(BG1214))=0,"",SUMPRODUCT(--(LEN(TRIM($BG$5:BG1214))&gt;0)))</f>
        <v>1191</v>
      </c>
      <c r="BL1214" t="str">
        <f>IF(BK1214&lt;&gt;"",_xlfn.BASE(BK1214,36,10),"")</f>
        <v>00000000X3</v>
      </c>
      <c r="BM1214" t="str">
        <f>IF(BL1214&lt;&gt;"","*"&amp;BL1214&amp;"*","")</f>
        <v>*00000000X3*</v>
      </c>
      <c r="BN1214" t="s">
        <v>37985</v>
      </c>
      <c r="BO1214" t="str">
        <f>_xlfn.TEXTJOIN("-",TRUE,N1214,T1214)</f>
        <v>DAT004-M16</v>
      </c>
      <c r="CP1214" t="s">
        <v>37984</v>
      </c>
      <c r="CU1214">
        <v>13.99</v>
      </c>
      <c r="DT1214" t="s">
        <v>37026</v>
      </c>
      <c r="EC1214" s="7">
        <f t="shared" si="137"/>
        <v>17.487500000000001</v>
      </c>
      <c r="EN1214" t="s">
        <v>36995</v>
      </c>
      <c r="EO1214">
        <v>1731138031</v>
      </c>
      <c r="EP1214" t="s">
        <v>36968</v>
      </c>
      <c r="EQ1214" t="s">
        <v>36996</v>
      </c>
      <c r="ER1214" t="s">
        <v>36997</v>
      </c>
      <c r="ES1214" t="s">
        <v>36967</v>
      </c>
      <c r="ET1214" t="s">
        <v>37761</v>
      </c>
      <c r="EU1214" t="s">
        <v>36999</v>
      </c>
      <c r="FB1214" t="s">
        <v>35377</v>
      </c>
      <c r="FC1214" t="s">
        <v>37782</v>
      </c>
      <c r="FD1214" t="s">
        <v>28795</v>
      </c>
      <c r="FF1214" t="s">
        <v>36990</v>
      </c>
      <c r="FG1214" t="s">
        <v>36990</v>
      </c>
      <c r="FH1214" t="s">
        <v>37984</v>
      </c>
      <c r="FI1214" t="s">
        <v>37762</v>
      </c>
      <c r="FJ1214" t="s">
        <v>37763</v>
      </c>
      <c r="FK1214" t="s">
        <v>37764</v>
      </c>
      <c r="FL1214" t="s">
        <v>37765</v>
      </c>
      <c r="FM1214" t="s">
        <v>37766</v>
      </c>
      <c r="FN1214" t="s">
        <v>37767</v>
      </c>
      <c r="FO1214" t="s">
        <v>37768</v>
      </c>
      <c r="FP1214" t="s">
        <v>37769</v>
      </c>
      <c r="FQ1214" t="s">
        <v>37028</v>
      </c>
      <c r="FR1214" t="s">
        <v>37008</v>
      </c>
      <c r="FS1214" t="s">
        <v>37009</v>
      </c>
      <c r="FT1214" t="s">
        <v>33485</v>
      </c>
      <c r="FU1214" t="s">
        <v>33485</v>
      </c>
      <c r="FV1214" t="s">
        <v>28795</v>
      </c>
      <c r="FW1214" t="s">
        <v>37030</v>
      </c>
      <c r="FX1214" t="s">
        <v>37031</v>
      </c>
      <c r="FY1214" t="s">
        <v>36971</v>
      </c>
      <c r="FZ1214" t="s">
        <v>36990</v>
      </c>
      <c r="GA1214" t="s">
        <v>37783</v>
      </c>
      <c r="GB1214" t="s">
        <v>36968</v>
      </c>
      <c r="GC1214" t="s">
        <v>37032</v>
      </c>
      <c r="GD1214" t="s">
        <v>37033</v>
      </c>
      <c r="GE1214" t="s">
        <v>37770</v>
      </c>
      <c r="GF1214" t="s">
        <v>37771</v>
      </c>
      <c r="GG1214" t="s">
        <v>37772</v>
      </c>
      <c r="GH1214" t="s">
        <v>37773</v>
      </c>
      <c r="GI1214" t="s">
        <v>37774</v>
      </c>
      <c r="GJ1214" t="s">
        <v>37034</v>
      </c>
      <c r="GK1214" t="s">
        <v>37035</v>
      </c>
      <c r="GL1214" t="s">
        <v>37784</v>
      </c>
      <c r="GM1214" t="s">
        <v>37785</v>
      </c>
      <c r="GN1214" t="s">
        <v>37786</v>
      </c>
      <c r="GO1214" t="s">
        <v>36973</v>
      </c>
      <c r="GP1214" t="s">
        <v>28795</v>
      </c>
      <c r="GQ1214" t="s">
        <v>37010</v>
      </c>
      <c r="GR1214" t="s">
        <v>36969</v>
      </c>
      <c r="GT1214" t="s">
        <v>37011</v>
      </c>
      <c r="GU1214">
        <f t="shared" si="138"/>
        <v>17.5</v>
      </c>
      <c r="GV1214">
        <f t="shared" si="139"/>
        <v>17.5</v>
      </c>
      <c r="GX1214">
        <v>14</v>
      </c>
      <c r="GY1214" t="s">
        <v>37012</v>
      </c>
      <c r="HA1214" t="s">
        <v>37013</v>
      </c>
      <c r="HE1214">
        <v>13.99</v>
      </c>
    </row>
    <row r="1215" spans="1:213">
      <c r="A1215" t="s">
        <v>29123</v>
      </c>
      <c r="B1215" t="s">
        <v>36962</v>
      </c>
      <c r="C1215" t="s">
        <v>36963</v>
      </c>
      <c r="D1215" t="s">
        <v>21412</v>
      </c>
      <c r="E1215">
        <v>1</v>
      </c>
      <c r="F1215" t="s">
        <v>36964</v>
      </c>
      <c r="G1215" t="s">
        <v>38</v>
      </c>
      <c r="H1215" t="s">
        <v>37320</v>
      </c>
      <c r="I1215" t="s">
        <v>34212</v>
      </c>
      <c r="J1215" t="s">
        <v>33297</v>
      </c>
      <c r="K1215" t="s">
        <v>21308</v>
      </c>
      <c r="L1215" t="s">
        <v>33298</v>
      </c>
      <c r="M1215" t="s">
        <v>33343</v>
      </c>
      <c r="N1215" t="s">
        <v>21360</v>
      </c>
      <c r="O1215" t="s">
        <v>33344</v>
      </c>
      <c r="P1215" t="s">
        <v>21282</v>
      </c>
      <c r="Q1215" t="s">
        <v>33300</v>
      </c>
      <c r="T1215" t="s">
        <v>33349</v>
      </c>
      <c r="U1215" t="s">
        <v>37776</v>
      </c>
      <c r="V1215" t="s">
        <v>34104</v>
      </c>
      <c r="W1215" t="s">
        <v>36967</v>
      </c>
      <c r="X1215" t="s">
        <v>36968</v>
      </c>
      <c r="Y1215" t="s">
        <v>36969</v>
      </c>
      <c r="Z1215">
        <v>200</v>
      </c>
      <c r="AA1215">
        <v>195</v>
      </c>
      <c r="AB1215" t="s">
        <v>37018</v>
      </c>
      <c r="AC1215" t="s">
        <v>36990</v>
      </c>
      <c r="AD1215" t="s">
        <v>36971</v>
      </c>
      <c r="AE1215" t="s">
        <v>36972</v>
      </c>
      <c r="AF1215" t="s">
        <v>36973</v>
      </c>
      <c r="AH1215" t="s">
        <v>37757</v>
      </c>
      <c r="AJ1215" t="s">
        <v>36967</v>
      </c>
      <c r="AK1215" t="s">
        <v>33485</v>
      </c>
      <c r="AL1215" t="s">
        <v>37981</v>
      </c>
      <c r="AM1215" t="s">
        <v>37777</v>
      </c>
      <c r="AN1215" t="s">
        <v>28789</v>
      </c>
      <c r="AQ1215" t="s">
        <v>28789</v>
      </c>
      <c r="AR1215" t="s">
        <v>34347</v>
      </c>
      <c r="AW1215" t="s">
        <v>37135</v>
      </c>
      <c r="AX1215" t="s">
        <v>37135</v>
      </c>
      <c r="AY1215" t="s">
        <v>37021</v>
      </c>
      <c r="BA1215" t="s">
        <v>353</v>
      </c>
      <c r="BB1215">
        <v>48</v>
      </c>
      <c r="BC1215" t="s">
        <v>37022</v>
      </c>
      <c r="BD1215" t="s">
        <v>28739</v>
      </c>
      <c r="BE1215" t="s">
        <v>36993</v>
      </c>
      <c r="BF1215">
        <v>0.2</v>
      </c>
      <c r="BG1215" t="str">
        <f>_xlfn.TEXTJOIN("-",TRUE,V1215,AL1215,I1215,BD1215,AR1215)</f>
        <v>AG-B1S-CE-D3-EF</v>
      </c>
      <c r="BH1215" t="s">
        <v>38175</v>
      </c>
      <c r="BJ1215" t="s">
        <v>37988</v>
      </c>
      <c r="BK1215" cm="1">
        <f t="array" ref="BK1215">IF(LEN(TRIM(BG1215))=0,"",SUMPRODUCT(--(LEN(TRIM($BG$5:BG1215))&gt;0)))</f>
        <v>1192</v>
      </c>
      <c r="BL1215" t="str">
        <f>IF(BK1215&lt;&gt;"",_xlfn.BASE(BK1215,36,10),"")</f>
        <v>00000000X4</v>
      </c>
      <c r="BM1215" t="str">
        <f>IF(BL1215&lt;&gt;"","*"&amp;BL1215&amp;"*","")</f>
        <v>*00000000X4*</v>
      </c>
      <c r="BN1215" t="s">
        <v>37987</v>
      </c>
      <c r="BO1215" t="str">
        <f>_xlfn.TEXTJOIN("-",TRUE,N1215,T1215)</f>
        <v>DAT004-M16</v>
      </c>
      <c r="CP1215" t="s">
        <v>37984</v>
      </c>
      <c r="CU1215">
        <v>13.99</v>
      </c>
      <c r="DT1215" t="s">
        <v>37026</v>
      </c>
      <c r="EC1215" s="7">
        <f t="shared" si="137"/>
        <v>17.487500000000001</v>
      </c>
      <c r="EN1215" t="s">
        <v>36995</v>
      </c>
      <c r="EO1215">
        <v>1731138031</v>
      </c>
      <c r="EP1215" t="s">
        <v>36968</v>
      </c>
      <c r="EQ1215" t="s">
        <v>36996</v>
      </c>
      <c r="ER1215" t="s">
        <v>36997</v>
      </c>
      <c r="ES1215" t="s">
        <v>36967</v>
      </c>
      <c r="ET1215" t="s">
        <v>37761</v>
      </c>
      <c r="EU1215" t="s">
        <v>36999</v>
      </c>
      <c r="FB1215" t="s">
        <v>35377</v>
      </c>
      <c r="FC1215" t="s">
        <v>37782</v>
      </c>
      <c r="FD1215" t="s">
        <v>28789</v>
      </c>
      <c r="FF1215" t="s">
        <v>36990</v>
      </c>
      <c r="FG1215" t="s">
        <v>36990</v>
      </c>
      <c r="FH1215" t="s">
        <v>37984</v>
      </c>
      <c r="FI1215" t="s">
        <v>37762</v>
      </c>
      <c r="FJ1215" t="s">
        <v>37763</v>
      </c>
      <c r="FK1215" t="s">
        <v>37764</v>
      </c>
      <c r="FL1215" t="s">
        <v>37765</v>
      </c>
      <c r="FM1215" t="s">
        <v>37766</v>
      </c>
      <c r="FN1215" t="s">
        <v>37767</v>
      </c>
      <c r="FO1215" t="s">
        <v>37768</v>
      </c>
      <c r="FP1215" t="s">
        <v>37769</v>
      </c>
      <c r="FQ1215" t="s">
        <v>37028</v>
      </c>
      <c r="FR1215" t="s">
        <v>37008</v>
      </c>
      <c r="FS1215" t="s">
        <v>37009</v>
      </c>
      <c r="FT1215" t="s">
        <v>33485</v>
      </c>
      <c r="FU1215" t="s">
        <v>33485</v>
      </c>
      <c r="FV1215" t="s">
        <v>28789</v>
      </c>
      <c r="FW1215" t="s">
        <v>37030</v>
      </c>
      <c r="FX1215" t="s">
        <v>37031</v>
      </c>
      <c r="FY1215" t="s">
        <v>36971</v>
      </c>
      <c r="FZ1215" t="s">
        <v>36990</v>
      </c>
      <c r="GA1215" t="s">
        <v>37783</v>
      </c>
      <c r="GB1215" t="s">
        <v>36968</v>
      </c>
      <c r="GC1215" t="s">
        <v>37032</v>
      </c>
      <c r="GD1215" t="s">
        <v>37033</v>
      </c>
      <c r="GE1215" t="s">
        <v>37770</v>
      </c>
      <c r="GF1215" t="s">
        <v>37771</v>
      </c>
      <c r="GG1215" t="s">
        <v>37772</v>
      </c>
      <c r="GH1215" t="s">
        <v>37773</v>
      </c>
      <c r="GI1215" t="s">
        <v>37774</v>
      </c>
      <c r="GJ1215" t="s">
        <v>37034</v>
      </c>
      <c r="GK1215" t="s">
        <v>37035</v>
      </c>
      <c r="GL1215" t="s">
        <v>37784</v>
      </c>
      <c r="GM1215" t="s">
        <v>37785</v>
      </c>
      <c r="GN1215" t="s">
        <v>37786</v>
      </c>
      <c r="GO1215" t="s">
        <v>36973</v>
      </c>
      <c r="GP1215" t="s">
        <v>28789</v>
      </c>
      <c r="GQ1215" t="s">
        <v>37010</v>
      </c>
      <c r="GR1215" t="s">
        <v>36969</v>
      </c>
      <c r="GT1215" t="s">
        <v>37011</v>
      </c>
      <c r="GU1215">
        <f t="shared" si="138"/>
        <v>17.5</v>
      </c>
      <c r="GV1215">
        <f t="shared" si="139"/>
        <v>17.5</v>
      </c>
      <c r="GX1215">
        <v>14</v>
      </c>
      <c r="GY1215" t="s">
        <v>37012</v>
      </c>
      <c r="HA1215" t="s">
        <v>37013</v>
      </c>
      <c r="HE1215">
        <v>13.99</v>
      </c>
    </row>
    <row r="1216" spans="1:213">
      <c r="A1216" t="s">
        <v>29123</v>
      </c>
      <c r="B1216" t="s">
        <v>36962</v>
      </c>
      <c r="C1216" t="s">
        <v>36963</v>
      </c>
      <c r="D1216" t="s">
        <v>21412</v>
      </c>
      <c r="E1216">
        <v>1</v>
      </c>
      <c r="F1216" t="s">
        <v>36964</v>
      </c>
      <c r="G1216" t="s">
        <v>38</v>
      </c>
      <c r="H1216" t="s">
        <v>37320</v>
      </c>
      <c r="I1216" t="s">
        <v>34212</v>
      </c>
      <c r="J1216" t="s">
        <v>33297</v>
      </c>
      <c r="K1216" t="s">
        <v>21308</v>
      </c>
      <c r="L1216" t="s">
        <v>33298</v>
      </c>
      <c r="M1216" t="s">
        <v>33343</v>
      </c>
      <c r="N1216" t="s">
        <v>21360</v>
      </c>
      <c r="O1216" t="s">
        <v>33344</v>
      </c>
      <c r="P1216" t="s">
        <v>21282</v>
      </c>
      <c r="Q1216" t="s">
        <v>33300</v>
      </c>
      <c r="T1216" t="s">
        <v>33349</v>
      </c>
      <c r="U1216" t="s">
        <v>37776</v>
      </c>
      <c r="V1216" t="s">
        <v>34104</v>
      </c>
      <c r="W1216" t="s">
        <v>36967</v>
      </c>
      <c r="X1216" t="s">
        <v>36968</v>
      </c>
      <c r="Y1216" t="s">
        <v>36969</v>
      </c>
      <c r="Z1216">
        <v>300</v>
      </c>
      <c r="AA1216">
        <v>221</v>
      </c>
      <c r="AB1216" t="s">
        <v>37018</v>
      </c>
      <c r="AC1216" t="s">
        <v>36990</v>
      </c>
      <c r="AD1216" t="s">
        <v>36971</v>
      </c>
      <c r="AE1216" t="s">
        <v>36972</v>
      </c>
      <c r="AF1216" t="s">
        <v>36973</v>
      </c>
      <c r="AH1216" t="s">
        <v>37757</v>
      </c>
      <c r="AJ1216" t="s">
        <v>36967</v>
      </c>
      <c r="AK1216" t="s">
        <v>33485</v>
      </c>
      <c r="AL1216" t="s">
        <v>37981</v>
      </c>
      <c r="AM1216" t="s">
        <v>37777</v>
      </c>
      <c r="AN1216" t="s">
        <v>29088</v>
      </c>
      <c r="AQ1216" t="s">
        <v>29088</v>
      </c>
      <c r="AR1216" t="s">
        <v>34349</v>
      </c>
      <c r="AW1216" t="s">
        <v>37135</v>
      </c>
      <c r="AX1216" t="s">
        <v>37135</v>
      </c>
      <c r="AY1216" t="s">
        <v>37021</v>
      </c>
      <c r="BA1216" t="s">
        <v>353</v>
      </c>
      <c r="BB1216">
        <v>48</v>
      </c>
      <c r="BC1216" t="s">
        <v>37048</v>
      </c>
      <c r="BD1216" t="s">
        <v>34259</v>
      </c>
      <c r="BE1216" t="s">
        <v>36993</v>
      </c>
      <c r="BF1216">
        <v>0.2</v>
      </c>
      <c r="BG1216" t="str">
        <f>_xlfn.TEXTJOIN("-",TRUE,V1216,AL1216,I1216,BD1216,AR1216)</f>
        <v>AG-B1S-CE-D4-EG</v>
      </c>
      <c r="BH1216" t="s">
        <v>38176</v>
      </c>
      <c r="BJ1216" t="s">
        <v>37990</v>
      </c>
      <c r="BK1216" cm="1">
        <f t="array" ref="BK1216">IF(LEN(TRIM(BG1216))=0,"",SUMPRODUCT(--(LEN(TRIM($BG$5:BG1216))&gt;0)))</f>
        <v>1193</v>
      </c>
      <c r="BL1216" t="str">
        <f>IF(BK1216&lt;&gt;"",_xlfn.BASE(BK1216,36,10),"")</f>
        <v>00000000X5</v>
      </c>
      <c r="BM1216" t="str">
        <f>IF(BL1216&lt;&gt;"","*"&amp;BL1216&amp;"*","")</f>
        <v>*00000000X5*</v>
      </c>
      <c r="BN1216" t="s">
        <v>37989</v>
      </c>
      <c r="BO1216" t="str">
        <f>_xlfn.TEXTJOIN("-",TRUE,N1216,T1216)</f>
        <v>DAT004-M16</v>
      </c>
      <c r="CP1216" t="s">
        <v>37984</v>
      </c>
      <c r="CU1216">
        <v>13.99</v>
      </c>
      <c r="DT1216" t="s">
        <v>37026</v>
      </c>
      <c r="EC1216" s="7">
        <f t="shared" si="137"/>
        <v>17.487500000000001</v>
      </c>
      <c r="EN1216" t="s">
        <v>36995</v>
      </c>
      <c r="EO1216">
        <v>1731138031</v>
      </c>
      <c r="EP1216" t="s">
        <v>36968</v>
      </c>
      <c r="EQ1216" t="s">
        <v>36996</v>
      </c>
      <c r="ER1216" t="s">
        <v>36997</v>
      </c>
      <c r="ES1216" t="s">
        <v>36967</v>
      </c>
      <c r="ET1216" t="s">
        <v>37761</v>
      </c>
      <c r="EU1216" t="s">
        <v>36999</v>
      </c>
      <c r="FB1216" t="s">
        <v>35377</v>
      </c>
      <c r="FC1216" t="s">
        <v>37782</v>
      </c>
      <c r="FD1216" t="s">
        <v>29088</v>
      </c>
      <c r="FF1216" t="s">
        <v>36990</v>
      </c>
      <c r="FG1216" t="s">
        <v>36990</v>
      </c>
      <c r="FH1216" t="s">
        <v>37984</v>
      </c>
      <c r="FI1216" t="s">
        <v>37762</v>
      </c>
      <c r="FJ1216" t="s">
        <v>37763</v>
      </c>
      <c r="FK1216" t="s">
        <v>37764</v>
      </c>
      <c r="FL1216" t="s">
        <v>37765</v>
      </c>
      <c r="FM1216" t="s">
        <v>37766</v>
      </c>
      <c r="FN1216" t="s">
        <v>37767</v>
      </c>
      <c r="FO1216" t="s">
        <v>37768</v>
      </c>
      <c r="FP1216" t="s">
        <v>37769</v>
      </c>
      <c r="FQ1216" t="s">
        <v>37028</v>
      </c>
      <c r="FR1216" t="s">
        <v>37008</v>
      </c>
      <c r="FS1216" t="s">
        <v>37009</v>
      </c>
      <c r="FT1216" t="s">
        <v>33485</v>
      </c>
      <c r="FU1216" t="s">
        <v>33485</v>
      </c>
      <c r="FV1216" t="s">
        <v>29088</v>
      </c>
      <c r="FW1216" t="s">
        <v>37030</v>
      </c>
      <c r="FX1216" t="s">
        <v>37031</v>
      </c>
      <c r="FY1216" t="s">
        <v>36971</v>
      </c>
      <c r="FZ1216" t="s">
        <v>36990</v>
      </c>
      <c r="GA1216" t="s">
        <v>37783</v>
      </c>
      <c r="GB1216" t="s">
        <v>36968</v>
      </c>
      <c r="GC1216" t="s">
        <v>37032</v>
      </c>
      <c r="GD1216" t="s">
        <v>37033</v>
      </c>
      <c r="GE1216" t="s">
        <v>37770</v>
      </c>
      <c r="GF1216" t="s">
        <v>37771</v>
      </c>
      <c r="GG1216" t="s">
        <v>37772</v>
      </c>
      <c r="GH1216" t="s">
        <v>37773</v>
      </c>
      <c r="GI1216" t="s">
        <v>37774</v>
      </c>
      <c r="GJ1216" t="s">
        <v>37034</v>
      </c>
      <c r="GK1216" t="s">
        <v>37035</v>
      </c>
      <c r="GL1216" t="s">
        <v>37784</v>
      </c>
      <c r="GM1216" t="s">
        <v>37785</v>
      </c>
      <c r="GN1216" t="s">
        <v>37786</v>
      </c>
      <c r="GO1216" t="s">
        <v>36973</v>
      </c>
      <c r="GP1216" t="s">
        <v>29088</v>
      </c>
      <c r="GQ1216" t="s">
        <v>37010</v>
      </c>
      <c r="GR1216" t="s">
        <v>36969</v>
      </c>
      <c r="GT1216" t="s">
        <v>37011</v>
      </c>
      <c r="GU1216">
        <f t="shared" si="138"/>
        <v>17.5</v>
      </c>
      <c r="GV1216">
        <f t="shared" si="139"/>
        <v>17.5</v>
      </c>
      <c r="GX1216">
        <v>14</v>
      </c>
      <c r="GY1216" t="s">
        <v>37012</v>
      </c>
      <c r="HA1216" t="s">
        <v>37013</v>
      </c>
      <c r="HE1216">
        <v>13.99</v>
      </c>
    </row>
    <row r="1217" spans="1:213">
      <c r="A1217" t="s">
        <v>29123</v>
      </c>
      <c r="B1217" t="s">
        <v>36962</v>
      </c>
      <c r="C1217" t="s">
        <v>36963</v>
      </c>
      <c r="D1217" t="s">
        <v>21412</v>
      </c>
      <c r="E1217">
        <v>1</v>
      </c>
      <c r="F1217" t="s">
        <v>36964</v>
      </c>
      <c r="G1217" t="s">
        <v>38</v>
      </c>
      <c r="H1217" t="s">
        <v>37320</v>
      </c>
      <c r="I1217" t="s">
        <v>34212</v>
      </c>
      <c r="J1217" t="s">
        <v>33297</v>
      </c>
      <c r="K1217" t="s">
        <v>21308</v>
      </c>
      <c r="L1217" t="s">
        <v>33298</v>
      </c>
      <c r="M1217" t="s">
        <v>33343</v>
      </c>
      <c r="N1217" t="s">
        <v>21360</v>
      </c>
      <c r="O1217" t="s">
        <v>33344</v>
      </c>
      <c r="P1217" t="s">
        <v>21282</v>
      </c>
      <c r="Q1217" t="s">
        <v>33300</v>
      </c>
      <c r="T1217" t="s">
        <v>33349</v>
      </c>
      <c r="U1217" t="s">
        <v>37776</v>
      </c>
      <c r="V1217" t="s">
        <v>34104</v>
      </c>
      <c r="W1217" t="s">
        <v>36967</v>
      </c>
      <c r="X1217" t="s">
        <v>36968</v>
      </c>
      <c r="Y1217" t="s">
        <v>36969</v>
      </c>
      <c r="Z1217">
        <v>300</v>
      </c>
      <c r="AA1217">
        <v>236</v>
      </c>
      <c r="AB1217" t="s">
        <v>37018</v>
      </c>
      <c r="AC1217" t="s">
        <v>36990</v>
      </c>
      <c r="AD1217" t="s">
        <v>36971</v>
      </c>
      <c r="AE1217" t="s">
        <v>36972</v>
      </c>
      <c r="AF1217" t="s">
        <v>36973</v>
      </c>
      <c r="AH1217" t="s">
        <v>37757</v>
      </c>
      <c r="AJ1217" t="s">
        <v>36967</v>
      </c>
      <c r="AK1217" t="s">
        <v>33485</v>
      </c>
      <c r="AL1217" t="s">
        <v>37981</v>
      </c>
      <c r="AM1217" t="s">
        <v>37777</v>
      </c>
      <c r="AN1217" t="s">
        <v>29128</v>
      </c>
      <c r="AQ1217" t="s">
        <v>29128</v>
      </c>
      <c r="AR1217" t="s">
        <v>34351</v>
      </c>
      <c r="AW1217" t="s">
        <v>37135</v>
      </c>
      <c r="AX1217" t="s">
        <v>37135</v>
      </c>
      <c r="AY1217" t="s">
        <v>37021</v>
      </c>
      <c r="BA1217" t="s">
        <v>353</v>
      </c>
      <c r="BB1217">
        <v>48</v>
      </c>
      <c r="BC1217" t="s">
        <v>37048</v>
      </c>
      <c r="BD1217" t="s">
        <v>34259</v>
      </c>
      <c r="BE1217" t="s">
        <v>36993</v>
      </c>
      <c r="BF1217">
        <v>0.2</v>
      </c>
      <c r="BG1217" t="str">
        <f>_xlfn.TEXTJOIN("-",TRUE,V1217,AL1217,I1217,BD1217,AR1217)</f>
        <v>AG-B1S-CE-D4-EH</v>
      </c>
      <c r="BH1217" t="s">
        <v>38177</v>
      </c>
      <c r="BJ1217" t="s">
        <v>37992</v>
      </c>
      <c r="BK1217" cm="1">
        <f t="array" ref="BK1217">IF(LEN(TRIM(BG1217))=0,"",SUMPRODUCT(--(LEN(TRIM($BG$5:BG1217))&gt;0)))</f>
        <v>1194</v>
      </c>
      <c r="BL1217" t="str">
        <f>IF(BK1217&lt;&gt;"",_xlfn.BASE(BK1217,36,10),"")</f>
        <v>00000000X6</v>
      </c>
      <c r="BM1217" t="str">
        <f>IF(BL1217&lt;&gt;"","*"&amp;BL1217&amp;"*","")</f>
        <v>*00000000X6*</v>
      </c>
      <c r="BN1217" t="s">
        <v>37991</v>
      </c>
      <c r="BO1217" t="str">
        <f>_xlfn.TEXTJOIN("-",TRUE,N1217,T1217)</f>
        <v>DAT004-M16</v>
      </c>
      <c r="CP1217" t="s">
        <v>37984</v>
      </c>
      <c r="CU1217">
        <v>13.99</v>
      </c>
      <c r="DT1217" t="s">
        <v>37026</v>
      </c>
      <c r="EC1217" s="7">
        <f t="shared" si="137"/>
        <v>17.487500000000001</v>
      </c>
      <c r="EN1217" t="s">
        <v>36995</v>
      </c>
      <c r="EO1217">
        <v>1731138031</v>
      </c>
      <c r="EP1217" t="s">
        <v>36968</v>
      </c>
      <c r="EQ1217" t="s">
        <v>36996</v>
      </c>
      <c r="ER1217" t="s">
        <v>36997</v>
      </c>
      <c r="ES1217" t="s">
        <v>36967</v>
      </c>
      <c r="ET1217" t="s">
        <v>37761</v>
      </c>
      <c r="EU1217" t="s">
        <v>36999</v>
      </c>
      <c r="FB1217" t="s">
        <v>35377</v>
      </c>
      <c r="FC1217" t="s">
        <v>37782</v>
      </c>
      <c r="FD1217" t="s">
        <v>37799</v>
      </c>
      <c r="FF1217" t="s">
        <v>36990</v>
      </c>
      <c r="FG1217" t="s">
        <v>36990</v>
      </c>
      <c r="FH1217" t="s">
        <v>37984</v>
      </c>
      <c r="FI1217" t="s">
        <v>37762</v>
      </c>
      <c r="FJ1217" t="s">
        <v>37763</v>
      </c>
      <c r="FK1217" t="s">
        <v>37764</v>
      </c>
      <c r="FL1217" t="s">
        <v>37765</v>
      </c>
      <c r="FM1217" t="s">
        <v>37766</v>
      </c>
      <c r="FN1217" t="s">
        <v>37767</v>
      </c>
      <c r="FO1217" t="s">
        <v>37768</v>
      </c>
      <c r="FP1217" t="s">
        <v>37769</v>
      </c>
      <c r="FQ1217" t="s">
        <v>37028</v>
      </c>
      <c r="FR1217" t="s">
        <v>37008</v>
      </c>
      <c r="FS1217" t="s">
        <v>37009</v>
      </c>
      <c r="FT1217" t="s">
        <v>33485</v>
      </c>
      <c r="FU1217" t="s">
        <v>33485</v>
      </c>
      <c r="FV1217" t="s">
        <v>37799</v>
      </c>
      <c r="FW1217" t="s">
        <v>37030</v>
      </c>
      <c r="FX1217" t="s">
        <v>37031</v>
      </c>
      <c r="FY1217" t="s">
        <v>36971</v>
      </c>
      <c r="FZ1217" t="s">
        <v>36990</v>
      </c>
      <c r="GA1217" t="s">
        <v>37783</v>
      </c>
      <c r="GB1217" t="s">
        <v>36968</v>
      </c>
      <c r="GC1217" t="s">
        <v>37032</v>
      </c>
      <c r="GD1217" t="s">
        <v>37033</v>
      </c>
      <c r="GE1217" t="s">
        <v>37770</v>
      </c>
      <c r="GF1217" t="s">
        <v>37771</v>
      </c>
      <c r="GG1217" t="s">
        <v>37772</v>
      </c>
      <c r="GH1217" t="s">
        <v>37773</v>
      </c>
      <c r="GI1217" t="s">
        <v>37774</v>
      </c>
      <c r="GJ1217" t="s">
        <v>37034</v>
      </c>
      <c r="GK1217" t="s">
        <v>37035</v>
      </c>
      <c r="GL1217" t="s">
        <v>37784</v>
      </c>
      <c r="GM1217" t="s">
        <v>37785</v>
      </c>
      <c r="GN1217" t="s">
        <v>37786</v>
      </c>
      <c r="GO1217" t="s">
        <v>36973</v>
      </c>
      <c r="GP1217" t="s">
        <v>37799</v>
      </c>
      <c r="GQ1217" t="s">
        <v>37010</v>
      </c>
      <c r="GR1217" t="s">
        <v>36969</v>
      </c>
      <c r="GT1217" t="s">
        <v>37011</v>
      </c>
      <c r="GU1217">
        <f t="shared" si="138"/>
        <v>17.5</v>
      </c>
      <c r="GV1217">
        <f t="shared" si="139"/>
        <v>17.5</v>
      </c>
      <c r="GX1217">
        <v>14</v>
      </c>
      <c r="GY1217" t="s">
        <v>37012</v>
      </c>
      <c r="HA1217" t="s">
        <v>37013</v>
      </c>
      <c r="HE1217">
        <v>13.99</v>
      </c>
    </row>
    <row r="1218" spans="1:213">
      <c r="A1218" t="s">
        <v>29123</v>
      </c>
      <c r="B1218" t="s">
        <v>36962</v>
      </c>
      <c r="C1218" t="s">
        <v>36963</v>
      </c>
      <c r="D1218" t="s">
        <v>21412</v>
      </c>
      <c r="E1218">
        <v>1</v>
      </c>
      <c r="F1218" t="s">
        <v>36964</v>
      </c>
      <c r="G1218" t="s">
        <v>38</v>
      </c>
      <c r="H1218" t="s">
        <v>37320</v>
      </c>
      <c r="I1218" t="s">
        <v>34212</v>
      </c>
      <c r="J1218" t="s">
        <v>33297</v>
      </c>
      <c r="K1218" t="s">
        <v>21308</v>
      </c>
      <c r="L1218" t="s">
        <v>33298</v>
      </c>
      <c r="M1218" t="s">
        <v>33343</v>
      </c>
      <c r="N1218" t="s">
        <v>21360</v>
      </c>
      <c r="O1218" t="s">
        <v>33344</v>
      </c>
      <c r="P1218" t="s">
        <v>21282</v>
      </c>
      <c r="Q1218" t="s">
        <v>33300</v>
      </c>
      <c r="T1218" t="s">
        <v>33349</v>
      </c>
      <c r="U1218" t="s">
        <v>37776</v>
      </c>
      <c r="V1218" t="s">
        <v>34104</v>
      </c>
      <c r="W1218" t="s">
        <v>36967</v>
      </c>
      <c r="X1218" t="s">
        <v>36968</v>
      </c>
      <c r="Y1218" t="s">
        <v>36969</v>
      </c>
      <c r="Z1218">
        <v>300</v>
      </c>
      <c r="AA1218">
        <v>271</v>
      </c>
      <c r="AB1218" t="s">
        <v>37056</v>
      </c>
      <c r="AC1218" t="s">
        <v>36990</v>
      </c>
      <c r="AD1218" t="s">
        <v>36971</v>
      </c>
      <c r="AE1218" t="s">
        <v>36972</v>
      </c>
      <c r="AF1218" t="s">
        <v>36973</v>
      </c>
      <c r="AH1218" t="s">
        <v>37757</v>
      </c>
      <c r="AJ1218" t="s">
        <v>36967</v>
      </c>
      <c r="AK1218" t="s">
        <v>33485</v>
      </c>
      <c r="AL1218" t="s">
        <v>37981</v>
      </c>
      <c r="AM1218" t="s">
        <v>37777</v>
      </c>
      <c r="AN1218" t="s">
        <v>37800</v>
      </c>
      <c r="AQ1218" t="s">
        <v>37800</v>
      </c>
      <c r="AR1218" t="s">
        <v>34353</v>
      </c>
      <c r="AW1218" t="s">
        <v>37135</v>
      </c>
      <c r="AX1218" t="s">
        <v>37135</v>
      </c>
      <c r="AY1218" t="s">
        <v>37058</v>
      </c>
      <c r="BA1218" t="s">
        <v>37059</v>
      </c>
      <c r="BB1218">
        <v>48</v>
      </c>
      <c r="BC1218" t="s">
        <v>37060</v>
      </c>
      <c r="BD1218" t="s">
        <v>34261</v>
      </c>
      <c r="BE1218" t="s">
        <v>36993</v>
      </c>
      <c r="BF1218">
        <v>0.2</v>
      </c>
      <c r="BG1218" t="str">
        <f>_xlfn.TEXTJOIN("-",TRUE,V1218,AL1218,I1218,BD1218,AR1218)</f>
        <v>AG-B1S-CE-D5-EI</v>
      </c>
      <c r="BH1218" t="s">
        <v>38178</v>
      </c>
      <c r="BJ1218" t="s">
        <v>37994</v>
      </c>
      <c r="BK1218" cm="1">
        <f t="array" ref="BK1218">IF(LEN(TRIM(BG1218))=0,"",SUMPRODUCT(--(LEN(TRIM($BG$5:BG1218))&gt;0)))</f>
        <v>1195</v>
      </c>
      <c r="BL1218" t="str">
        <f>IF(BK1218&lt;&gt;"",_xlfn.BASE(BK1218,36,10),"")</f>
        <v>00000000X7</v>
      </c>
      <c r="BM1218" t="str">
        <f>IF(BL1218&lt;&gt;"","*"&amp;BL1218&amp;"*","")</f>
        <v>*00000000X7*</v>
      </c>
      <c r="BN1218" t="s">
        <v>37993</v>
      </c>
      <c r="BO1218" t="str">
        <f>_xlfn.TEXTJOIN("-",TRUE,N1218,T1218)</f>
        <v>DAT004-M16</v>
      </c>
      <c r="CP1218" t="s">
        <v>37984</v>
      </c>
      <c r="CU1218">
        <v>16.989999999999998</v>
      </c>
      <c r="DT1218" t="s">
        <v>37026</v>
      </c>
      <c r="EC1218" s="7">
        <f t="shared" si="137"/>
        <v>21.237499999999997</v>
      </c>
      <c r="EN1218" t="s">
        <v>36995</v>
      </c>
      <c r="EO1218">
        <v>1731138031</v>
      </c>
      <c r="EP1218" t="s">
        <v>36968</v>
      </c>
      <c r="EQ1218" t="s">
        <v>36996</v>
      </c>
      <c r="ER1218" t="s">
        <v>36997</v>
      </c>
      <c r="ES1218" t="s">
        <v>36967</v>
      </c>
      <c r="ET1218" t="s">
        <v>37761</v>
      </c>
      <c r="EU1218" t="s">
        <v>36999</v>
      </c>
      <c r="FB1218" t="s">
        <v>35377</v>
      </c>
      <c r="FC1218" t="s">
        <v>37782</v>
      </c>
      <c r="FD1218" t="s">
        <v>37800</v>
      </c>
      <c r="FF1218" t="s">
        <v>36990</v>
      </c>
      <c r="FG1218" t="s">
        <v>36990</v>
      </c>
      <c r="FH1218" t="s">
        <v>37984</v>
      </c>
      <c r="FI1218" t="s">
        <v>37762</v>
      </c>
      <c r="FJ1218" t="s">
        <v>37763</v>
      </c>
      <c r="FK1218" t="s">
        <v>37764</v>
      </c>
      <c r="FL1218" t="s">
        <v>37765</v>
      </c>
      <c r="FM1218" t="s">
        <v>37766</v>
      </c>
      <c r="FN1218" t="s">
        <v>37767</v>
      </c>
      <c r="FO1218" t="s">
        <v>37768</v>
      </c>
      <c r="FP1218" t="s">
        <v>37769</v>
      </c>
      <c r="FQ1218" t="s">
        <v>37028</v>
      </c>
      <c r="FR1218" t="s">
        <v>37008</v>
      </c>
      <c r="FS1218" t="s">
        <v>37009</v>
      </c>
      <c r="FT1218" t="s">
        <v>33485</v>
      </c>
      <c r="FU1218" t="s">
        <v>33485</v>
      </c>
      <c r="FV1218" t="s">
        <v>37800</v>
      </c>
      <c r="FW1218" t="s">
        <v>37030</v>
      </c>
      <c r="FX1218" t="s">
        <v>37031</v>
      </c>
      <c r="FY1218" t="s">
        <v>36971</v>
      </c>
      <c r="FZ1218" t="s">
        <v>36990</v>
      </c>
      <c r="GA1218" t="s">
        <v>37783</v>
      </c>
      <c r="GB1218" t="s">
        <v>36968</v>
      </c>
      <c r="GC1218" t="s">
        <v>37032</v>
      </c>
      <c r="GD1218" t="s">
        <v>37033</v>
      </c>
      <c r="GE1218" t="s">
        <v>37770</v>
      </c>
      <c r="GF1218" t="s">
        <v>37771</v>
      </c>
      <c r="GG1218" t="s">
        <v>37772</v>
      </c>
      <c r="GH1218" t="s">
        <v>37773</v>
      </c>
      <c r="GI1218" t="s">
        <v>37774</v>
      </c>
      <c r="GJ1218" t="s">
        <v>37034</v>
      </c>
      <c r="GK1218" t="s">
        <v>37035</v>
      </c>
      <c r="GL1218" t="s">
        <v>37784</v>
      </c>
      <c r="GM1218" t="s">
        <v>37785</v>
      </c>
      <c r="GN1218" t="s">
        <v>37786</v>
      </c>
      <c r="GO1218" t="s">
        <v>36973</v>
      </c>
      <c r="GP1218" t="s">
        <v>37800</v>
      </c>
      <c r="GQ1218" t="s">
        <v>37010</v>
      </c>
      <c r="GR1218" t="s">
        <v>36969</v>
      </c>
      <c r="GT1218" t="s">
        <v>37011</v>
      </c>
      <c r="GU1218">
        <f t="shared" si="138"/>
        <v>21.25</v>
      </c>
      <c r="GV1218">
        <f t="shared" si="139"/>
        <v>21.25</v>
      </c>
      <c r="GX1218">
        <v>17</v>
      </c>
      <c r="GY1218" t="s">
        <v>37012</v>
      </c>
      <c r="HA1218" t="s">
        <v>37013</v>
      </c>
      <c r="HE1218">
        <v>16.989999999999998</v>
      </c>
    </row>
    <row r="1219" spans="1:213">
      <c r="A1219" t="s">
        <v>29123</v>
      </c>
      <c r="B1219" t="s">
        <v>36962</v>
      </c>
      <c r="C1219" t="s">
        <v>36963</v>
      </c>
      <c r="D1219" t="s">
        <v>21412</v>
      </c>
      <c r="E1219">
        <v>1</v>
      </c>
      <c r="F1219" t="s">
        <v>36964</v>
      </c>
      <c r="G1219" t="s">
        <v>38</v>
      </c>
      <c r="H1219" t="s">
        <v>37320</v>
      </c>
      <c r="I1219" t="s">
        <v>34212</v>
      </c>
      <c r="J1219" t="s">
        <v>33297</v>
      </c>
      <c r="K1219" t="s">
        <v>21308</v>
      </c>
      <c r="L1219" t="s">
        <v>33298</v>
      </c>
      <c r="M1219" t="s">
        <v>33343</v>
      </c>
      <c r="N1219" t="s">
        <v>21360</v>
      </c>
      <c r="O1219" t="s">
        <v>33344</v>
      </c>
      <c r="P1219" t="s">
        <v>21282</v>
      </c>
      <c r="Q1219" t="s">
        <v>33300</v>
      </c>
      <c r="T1219" t="s">
        <v>33349</v>
      </c>
      <c r="U1219" t="s">
        <v>37776</v>
      </c>
      <c r="V1219" t="s">
        <v>34104</v>
      </c>
      <c r="W1219" t="s">
        <v>36967</v>
      </c>
      <c r="X1219" t="s">
        <v>36968</v>
      </c>
      <c r="Y1219" t="s">
        <v>36969</v>
      </c>
      <c r="Z1219">
        <v>200</v>
      </c>
      <c r="AA1219">
        <v>171</v>
      </c>
      <c r="AB1219" t="s">
        <v>37018</v>
      </c>
      <c r="AC1219" t="s">
        <v>36990</v>
      </c>
      <c r="AD1219" t="s">
        <v>36971</v>
      </c>
      <c r="AE1219" t="s">
        <v>36972</v>
      </c>
      <c r="AF1219" t="s">
        <v>36973</v>
      </c>
      <c r="AH1219" t="s">
        <v>37757</v>
      </c>
      <c r="AJ1219" t="s">
        <v>36967</v>
      </c>
      <c r="AK1219" t="s">
        <v>29003</v>
      </c>
      <c r="AL1219" t="s">
        <v>37995</v>
      </c>
      <c r="AM1219" t="s">
        <v>37777</v>
      </c>
      <c r="AN1219" t="s">
        <v>28824</v>
      </c>
      <c r="AQ1219" t="s">
        <v>28824</v>
      </c>
      <c r="AR1219" t="s">
        <v>34343</v>
      </c>
      <c r="AW1219" t="s">
        <v>37135</v>
      </c>
      <c r="AX1219" t="s">
        <v>37135</v>
      </c>
      <c r="AY1219" t="s">
        <v>37021</v>
      </c>
      <c r="BA1219" t="s">
        <v>353</v>
      </c>
      <c r="BB1219">
        <v>48</v>
      </c>
      <c r="BC1219" t="s">
        <v>37022</v>
      </c>
      <c r="BD1219" t="s">
        <v>28739</v>
      </c>
      <c r="BE1219" t="s">
        <v>36993</v>
      </c>
      <c r="BF1219">
        <v>0.2</v>
      </c>
      <c r="BG1219" t="str">
        <f>_xlfn.TEXTJOIN("-",TRUE,V1219,AL1219,I1219,BD1219,AR1219)</f>
        <v>AG-B1T-CE-D3-ED</v>
      </c>
      <c r="BH1219" t="s">
        <v>38179</v>
      </c>
      <c r="BJ1219" t="s">
        <v>37997</v>
      </c>
      <c r="BK1219" cm="1">
        <f t="array" ref="BK1219">IF(LEN(TRIM(BG1219))=0,"",SUMPRODUCT(--(LEN(TRIM($BG$5:BG1219))&gt;0)))</f>
        <v>1196</v>
      </c>
      <c r="BL1219" t="str">
        <f>IF(BK1219&lt;&gt;"",_xlfn.BASE(BK1219,36,10),"")</f>
        <v>00000000X8</v>
      </c>
      <c r="BM1219" t="str">
        <f>IF(BL1219&lt;&gt;"","*"&amp;BL1219&amp;"*","")</f>
        <v>*00000000X8*</v>
      </c>
      <c r="BN1219" t="s">
        <v>37996</v>
      </c>
      <c r="BO1219" t="str">
        <f>_xlfn.TEXTJOIN("-",TRUE,N1219,T1219)</f>
        <v>DAT004-M16</v>
      </c>
      <c r="CP1219" t="s">
        <v>37998</v>
      </c>
      <c r="CU1219">
        <v>13.99</v>
      </c>
      <c r="DT1219" t="s">
        <v>37026</v>
      </c>
      <c r="EC1219" s="7">
        <f t="shared" si="137"/>
        <v>17.487500000000001</v>
      </c>
      <c r="EN1219" t="s">
        <v>36995</v>
      </c>
      <c r="EO1219">
        <v>1731138031</v>
      </c>
      <c r="EP1219" t="s">
        <v>36968</v>
      </c>
      <c r="EQ1219" t="s">
        <v>36996</v>
      </c>
      <c r="ER1219" t="s">
        <v>36997</v>
      </c>
      <c r="ES1219" t="s">
        <v>36967</v>
      </c>
      <c r="ET1219" t="s">
        <v>37761</v>
      </c>
      <c r="EU1219" t="s">
        <v>36999</v>
      </c>
      <c r="FB1219" t="s">
        <v>35377</v>
      </c>
      <c r="FC1219" t="s">
        <v>37782</v>
      </c>
      <c r="FD1219" t="s">
        <v>28824</v>
      </c>
      <c r="FF1219" t="s">
        <v>36990</v>
      </c>
      <c r="FG1219" t="s">
        <v>36990</v>
      </c>
      <c r="FH1219" t="s">
        <v>37998</v>
      </c>
      <c r="FI1219" t="s">
        <v>37762</v>
      </c>
      <c r="FJ1219" t="s">
        <v>37763</v>
      </c>
      <c r="FK1219" t="s">
        <v>37764</v>
      </c>
      <c r="FL1219" t="s">
        <v>37765</v>
      </c>
      <c r="FM1219" t="s">
        <v>37766</v>
      </c>
      <c r="FN1219" t="s">
        <v>37767</v>
      </c>
      <c r="FO1219" t="s">
        <v>37768</v>
      </c>
      <c r="FP1219" t="s">
        <v>37769</v>
      </c>
      <c r="FQ1219" t="s">
        <v>37028</v>
      </c>
      <c r="FR1219" t="s">
        <v>37008</v>
      </c>
      <c r="FS1219" t="s">
        <v>37009</v>
      </c>
      <c r="FT1219" t="s">
        <v>29003</v>
      </c>
      <c r="FU1219" t="s">
        <v>29003</v>
      </c>
      <c r="FV1219" t="s">
        <v>28824</v>
      </c>
      <c r="FW1219" t="s">
        <v>37030</v>
      </c>
      <c r="FX1219" t="s">
        <v>37031</v>
      </c>
      <c r="FY1219" t="s">
        <v>36971</v>
      </c>
      <c r="FZ1219" t="s">
        <v>36990</v>
      </c>
      <c r="GA1219" t="s">
        <v>37783</v>
      </c>
      <c r="GB1219" t="s">
        <v>36968</v>
      </c>
      <c r="GC1219" t="s">
        <v>37032</v>
      </c>
      <c r="GD1219" t="s">
        <v>37033</v>
      </c>
      <c r="GE1219" t="s">
        <v>37770</v>
      </c>
      <c r="GF1219" t="s">
        <v>37771</v>
      </c>
      <c r="GG1219" t="s">
        <v>37772</v>
      </c>
      <c r="GH1219" t="s">
        <v>37773</v>
      </c>
      <c r="GI1219" t="s">
        <v>37774</v>
      </c>
      <c r="GJ1219" t="s">
        <v>37034</v>
      </c>
      <c r="GK1219" t="s">
        <v>37035</v>
      </c>
      <c r="GL1219" t="s">
        <v>37784</v>
      </c>
      <c r="GM1219" t="s">
        <v>37785</v>
      </c>
      <c r="GN1219" t="s">
        <v>37786</v>
      </c>
      <c r="GO1219" t="s">
        <v>36973</v>
      </c>
      <c r="GP1219" t="s">
        <v>28824</v>
      </c>
      <c r="GQ1219" t="s">
        <v>37010</v>
      </c>
      <c r="GR1219" t="s">
        <v>36969</v>
      </c>
      <c r="GT1219" t="s">
        <v>37011</v>
      </c>
      <c r="GU1219">
        <f t="shared" si="138"/>
        <v>17.5</v>
      </c>
      <c r="GV1219">
        <f t="shared" si="139"/>
        <v>17.5</v>
      </c>
      <c r="GX1219">
        <v>14</v>
      </c>
      <c r="GY1219" t="s">
        <v>37012</v>
      </c>
      <c r="HA1219" t="s">
        <v>37013</v>
      </c>
      <c r="HE1219">
        <v>13.99</v>
      </c>
    </row>
    <row r="1220" spans="1:213">
      <c r="A1220" t="s">
        <v>29123</v>
      </c>
      <c r="B1220" t="s">
        <v>36962</v>
      </c>
      <c r="C1220" t="s">
        <v>36963</v>
      </c>
      <c r="D1220" t="s">
        <v>21412</v>
      </c>
      <c r="E1220">
        <v>1</v>
      </c>
      <c r="F1220" t="s">
        <v>36964</v>
      </c>
      <c r="G1220" t="s">
        <v>38</v>
      </c>
      <c r="H1220" t="s">
        <v>37320</v>
      </c>
      <c r="I1220" t="s">
        <v>34212</v>
      </c>
      <c r="J1220" t="s">
        <v>33297</v>
      </c>
      <c r="K1220" t="s">
        <v>21308</v>
      </c>
      <c r="L1220" t="s">
        <v>33298</v>
      </c>
      <c r="M1220" t="s">
        <v>33343</v>
      </c>
      <c r="N1220" t="s">
        <v>21360</v>
      </c>
      <c r="O1220" t="s">
        <v>33344</v>
      </c>
      <c r="P1220" t="s">
        <v>21282</v>
      </c>
      <c r="Q1220" t="s">
        <v>33300</v>
      </c>
      <c r="T1220" t="s">
        <v>33349</v>
      </c>
      <c r="U1220" t="s">
        <v>37776</v>
      </c>
      <c r="V1220" t="s">
        <v>34104</v>
      </c>
      <c r="W1220" t="s">
        <v>36967</v>
      </c>
      <c r="X1220" t="s">
        <v>36968</v>
      </c>
      <c r="Y1220" t="s">
        <v>36969</v>
      </c>
      <c r="Z1220">
        <v>200</v>
      </c>
      <c r="AA1220">
        <v>186</v>
      </c>
      <c r="AB1220" t="s">
        <v>37018</v>
      </c>
      <c r="AC1220" t="s">
        <v>36990</v>
      </c>
      <c r="AD1220" t="s">
        <v>36971</v>
      </c>
      <c r="AE1220" t="s">
        <v>36972</v>
      </c>
      <c r="AF1220" t="s">
        <v>36973</v>
      </c>
      <c r="AH1220" t="s">
        <v>37757</v>
      </c>
      <c r="AJ1220" t="s">
        <v>36967</v>
      </c>
      <c r="AK1220" t="s">
        <v>29003</v>
      </c>
      <c r="AL1220" t="s">
        <v>37995</v>
      </c>
      <c r="AM1220" t="s">
        <v>37777</v>
      </c>
      <c r="AN1220" t="s">
        <v>28795</v>
      </c>
      <c r="AQ1220" t="s">
        <v>28795</v>
      </c>
      <c r="AR1220" t="s">
        <v>34345</v>
      </c>
      <c r="AW1220" t="s">
        <v>37135</v>
      </c>
      <c r="AX1220" t="s">
        <v>37135</v>
      </c>
      <c r="AY1220" t="s">
        <v>37021</v>
      </c>
      <c r="BA1220" t="s">
        <v>353</v>
      </c>
      <c r="BB1220">
        <v>48</v>
      </c>
      <c r="BC1220" t="s">
        <v>37022</v>
      </c>
      <c r="BD1220" t="s">
        <v>28739</v>
      </c>
      <c r="BE1220" t="s">
        <v>36993</v>
      </c>
      <c r="BF1220">
        <v>0.2</v>
      </c>
      <c r="BG1220" t="str">
        <f>_xlfn.TEXTJOIN("-",TRUE,V1220,AL1220,I1220,BD1220,AR1220)</f>
        <v>AG-B1T-CE-D3-EE</v>
      </c>
      <c r="BH1220" t="s">
        <v>38180</v>
      </c>
      <c r="BJ1220" t="s">
        <v>38000</v>
      </c>
      <c r="BK1220" cm="1">
        <f t="array" ref="BK1220">IF(LEN(TRIM(BG1220))=0,"",SUMPRODUCT(--(LEN(TRIM($BG$5:BG1220))&gt;0)))</f>
        <v>1197</v>
      </c>
      <c r="BL1220" t="str">
        <f>IF(BK1220&lt;&gt;"",_xlfn.BASE(BK1220,36,10),"")</f>
        <v>00000000X9</v>
      </c>
      <c r="BM1220" t="str">
        <f>IF(BL1220&lt;&gt;"","*"&amp;BL1220&amp;"*","")</f>
        <v>*00000000X9*</v>
      </c>
      <c r="BN1220" t="s">
        <v>37999</v>
      </c>
      <c r="BO1220" t="str">
        <f>_xlfn.TEXTJOIN("-",TRUE,N1220,T1220)</f>
        <v>DAT004-M16</v>
      </c>
      <c r="CP1220" t="s">
        <v>37998</v>
      </c>
      <c r="CU1220">
        <v>13.99</v>
      </c>
      <c r="DT1220" t="s">
        <v>37026</v>
      </c>
      <c r="EC1220" s="7">
        <f t="shared" si="137"/>
        <v>17.487500000000001</v>
      </c>
      <c r="EN1220" t="s">
        <v>36995</v>
      </c>
      <c r="EO1220">
        <v>1731138031</v>
      </c>
      <c r="EP1220" t="s">
        <v>36968</v>
      </c>
      <c r="EQ1220" t="s">
        <v>36996</v>
      </c>
      <c r="ER1220" t="s">
        <v>36997</v>
      </c>
      <c r="ES1220" t="s">
        <v>36967</v>
      </c>
      <c r="ET1220" t="s">
        <v>37761</v>
      </c>
      <c r="EU1220" t="s">
        <v>36999</v>
      </c>
      <c r="FB1220" t="s">
        <v>35377</v>
      </c>
      <c r="FC1220" t="s">
        <v>37782</v>
      </c>
      <c r="FD1220" t="s">
        <v>28795</v>
      </c>
      <c r="FF1220" t="s">
        <v>36990</v>
      </c>
      <c r="FG1220" t="s">
        <v>36990</v>
      </c>
      <c r="FH1220" t="s">
        <v>37998</v>
      </c>
      <c r="FI1220" t="s">
        <v>37762</v>
      </c>
      <c r="FJ1220" t="s">
        <v>37763</v>
      </c>
      <c r="FK1220" t="s">
        <v>37764</v>
      </c>
      <c r="FL1220" t="s">
        <v>37765</v>
      </c>
      <c r="FM1220" t="s">
        <v>37766</v>
      </c>
      <c r="FN1220" t="s">
        <v>37767</v>
      </c>
      <c r="FO1220" t="s">
        <v>37768</v>
      </c>
      <c r="FP1220" t="s">
        <v>37769</v>
      </c>
      <c r="FQ1220" t="s">
        <v>37028</v>
      </c>
      <c r="FR1220" t="s">
        <v>37008</v>
      </c>
      <c r="FS1220" t="s">
        <v>37009</v>
      </c>
      <c r="FT1220" t="s">
        <v>29003</v>
      </c>
      <c r="FU1220" t="s">
        <v>29003</v>
      </c>
      <c r="FV1220" t="s">
        <v>28795</v>
      </c>
      <c r="FW1220" t="s">
        <v>37030</v>
      </c>
      <c r="FX1220" t="s">
        <v>37031</v>
      </c>
      <c r="FY1220" t="s">
        <v>36971</v>
      </c>
      <c r="FZ1220" t="s">
        <v>36990</v>
      </c>
      <c r="GA1220" t="s">
        <v>37783</v>
      </c>
      <c r="GB1220" t="s">
        <v>36968</v>
      </c>
      <c r="GC1220" t="s">
        <v>37032</v>
      </c>
      <c r="GD1220" t="s">
        <v>37033</v>
      </c>
      <c r="GE1220" t="s">
        <v>37770</v>
      </c>
      <c r="GF1220" t="s">
        <v>37771</v>
      </c>
      <c r="GG1220" t="s">
        <v>37772</v>
      </c>
      <c r="GH1220" t="s">
        <v>37773</v>
      </c>
      <c r="GI1220" t="s">
        <v>37774</v>
      </c>
      <c r="GJ1220" t="s">
        <v>37034</v>
      </c>
      <c r="GK1220" t="s">
        <v>37035</v>
      </c>
      <c r="GL1220" t="s">
        <v>37784</v>
      </c>
      <c r="GM1220" t="s">
        <v>37785</v>
      </c>
      <c r="GN1220" t="s">
        <v>37786</v>
      </c>
      <c r="GO1220" t="s">
        <v>36973</v>
      </c>
      <c r="GP1220" t="s">
        <v>28795</v>
      </c>
      <c r="GQ1220" t="s">
        <v>37010</v>
      </c>
      <c r="GR1220" t="s">
        <v>36969</v>
      </c>
      <c r="GT1220" t="s">
        <v>37011</v>
      </c>
      <c r="GU1220">
        <f t="shared" si="138"/>
        <v>17.5</v>
      </c>
      <c r="GV1220">
        <f t="shared" si="139"/>
        <v>17.5</v>
      </c>
      <c r="GX1220">
        <v>14</v>
      </c>
      <c r="GY1220" t="s">
        <v>37012</v>
      </c>
      <c r="HA1220" t="s">
        <v>37013</v>
      </c>
      <c r="HE1220">
        <v>13.99</v>
      </c>
    </row>
    <row r="1221" spans="1:213">
      <c r="A1221" t="s">
        <v>29123</v>
      </c>
      <c r="B1221" t="s">
        <v>36962</v>
      </c>
      <c r="C1221" t="s">
        <v>36963</v>
      </c>
      <c r="D1221" t="s">
        <v>21412</v>
      </c>
      <c r="E1221">
        <v>1</v>
      </c>
      <c r="F1221" t="s">
        <v>36964</v>
      </c>
      <c r="G1221" t="s">
        <v>38</v>
      </c>
      <c r="H1221" t="s">
        <v>37320</v>
      </c>
      <c r="I1221" t="s">
        <v>34212</v>
      </c>
      <c r="J1221" t="s">
        <v>33297</v>
      </c>
      <c r="K1221" t="s">
        <v>21308</v>
      </c>
      <c r="L1221" t="s">
        <v>33298</v>
      </c>
      <c r="M1221" t="s">
        <v>33343</v>
      </c>
      <c r="N1221" t="s">
        <v>21360</v>
      </c>
      <c r="O1221" t="s">
        <v>33344</v>
      </c>
      <c r="P1221" t="s">
        <v>21282</v>
      </c>
      <c r="Q1221" t="s">
        <v>33300</v>
      </c>
      <c r="T1221" t="s">
        <v>33349</v>
      </c>
      <c r="U1221" t="s">
        <v>37776</v>
      </c>
      <c r="V1221" t="s">
        <v>34104</v>
      </c>
      <c r="W1221" t="s">
        <v>36967</v>
      </c>
      <c r="X1221" t="s">
        <v>36968</v>
      </c>
      <c r="Y1221" t="s">
        <v>36969</v>
      </c>
      <c r="Z1221">
        <v>200</v>
      </c>
      <c r="AA1221">
        <v>195</v>
      </c>
      <c r="AB1221" t="s">
        <v>37018</v>
      </c>
      <c r="AC1221" t="s">
        <v>36990</v>
      </c>
      <c r="AD1221" t="s">
        <v>36971</v>
      </c>
      <c r="AE1221" t="s">
        <v>36972</v>
      </c>
      <c r="AF1221" t="s">
        <v>36973</v>
      </c>
      <c r="AH1221" t="s">
        <v>37757</v>
      </c>
      <c r="AJ1221" t="s">
        <v>36967</v>
      </c>
      <c r="AK1221" t="s">
        <v>29003</v>
      </c>
      <c r="AL1221" t="s">
        <v>37995</v>
      </c>
      <c r="AM1221" t="s">
        <v>37777</v>
      </c>
      <c r="AN1221" t="s">
        <v>28789</v>
      </c>
      <c r="AQ1221" t="s">
        <v>28789</v>
      </c>
      <c r="AR1221" t="s">
        <v>34347</v>
      </c>
      <c r="AW1221" t="s">
        <v>37135</v>
      </c>
      <c r="AX1221" t="s">
        <v>37135</v>
      </c>
      <c r="AY1221" t="s">
        <v>37021</v>
      </c>
      <c r="BA1221" t="s">
        <v>353</v>
      </c>
      <c r="BB1221">
        <v>48</v>
      </c>
      <c r="BC1221" t="s">
        <v>37022</v>
      </c>
      <c r="BD1221" t="s">
        <v>28739</v>
      </c>
      <c r="BE1221" t="s">
        <v>36993</v>
      </c>
      <c r="BF1221">
        <v>0.2</v>
      </c>
      <c r="BG1221" t="str">
        <f>_xlfn.TEXTJOIN("-",TRUE,V1221,AL1221,I1221,BD1221,AR1221)</f>
        <v>AG-B1T-CE-D3-EF</v>
      </c>
      <c r="BH1221" t="s">
        <v>38181</v>
      </c>
      <c r="BJ1221" t="s">
        <v>38002</v>
      </c>
      <c r="BK1221" cm="1">
        <f t="array" ref="BK1221">IF(LEN(TRIM(BG1221))=0,"",SUMPRODUCT(--(LEN(TRIM($BG$5:BG1221))&gt;0)))</f>
        <v>1198</v>
      </c>
      <c r="BL1221" t="str">
        <f>IF(BK1221&lt;&gt;"",_xlfn.BASE(BK1221,36,10),"")</f>
        <v>00000000XA</v>
      </c>
      <c r="BM1221" t="str">
        <f>IF(BL1221&lt;&gt;"","*"&amp;BL1221&amp;"*","")</f>
        <v>*00000000XA*</v>
      </c>
      <c r="BN1221" t="s">
        <v>38001</v>
      </c>
      <c r="BO1221" t="str">
        <f>_xlfn.TEXTJOIN("-",TRUE,N1221,T1221)</f>
        <v>DAT004-M16</v>
      </c>
      <c r="CP1221" t="s">
        <v>37998</v>
      </c>
      <c r="CU1221">
        <v>13.99</v>
      </c>
      <c r="DT1221" t="s">
        <v>37026</v>
      </c>
      <c r="EC1221" s="7">
        <f t="shared" si="137"/>
        <v>17.487500000000001</v>
      </c>
      <c r="EN1221" t="s">
        <v>36995</v>
      </c>
      <c r="EO1221">
        <v>1731138031</v>
      </c>
      <c r="EP1221" t="s">
        <v>36968</v>
      </c>
      <c r="EQ1221" t="s">
        <v>36996</v>
      </c>
      <c r="ER1221" t="s">
        <v>36997</v>
      </c>
      <c r="ES1221" t="s">
        <v>36967</v>
      </c>
      <c r="ET1221" t="s">
        <v>37761</v>
      </c>
      <c r="EU1221" t="s">
        <v>36999</v>
      </c>
      <c r="FB1221" t="s">
        <v>35377</v>
      </c>
      <c r="FC1221" t="s">
        <v>37782</v>
      </c>
      <c r="FD1221" t="s">
        <v>28789</v>
      </c>
      <c r="FF1221" t="s">
        <v>36990</v>
      </c>
      <c r="FG1221" t="s">
        <v>36990</v>
      </c>
      <c r="FH1221" t="s">
        <v>37998</v>
      </c>
      <c r="FI1221" t="s">
        <v>37762</v>
      </c>
      <c r="FJ1221" t="s">
        <v>37763</v>
      </c>
      <c r="FK1221" t="s">
        <v>37764</v>
      </c>
      <c r="FL1221" t="s">
        <v>37765</v>
      </c>
      <c r="FM1221" t="s">
        <v>37766</v>
      </c>
      <c r="FN1221" t="s">
        <v>37767</v>
      </c>
      <c r="FO1221" t="s">
        <v>37768</v>
      </c>
      <c r="FP1221" t="s">
        <v>37769</v>
      </c>
      <c r="FQ1221" t="s">
        <v>37028</v>
      </c>
      <c r="FR1221" t="s">
        <v>37008</v>
      </c>
      <c r="FS1221" t="s">
        <v>37009</v>
      </c>
      <c r="FT1221" t="s">
        <v>29003</v>
      </c>
      <c r="FU1221" t="s">
        <v>29003</v>
      </c>
      <c r="FV1221" t="s">
        <v>28789</v>
      </c>
      <c r="FW1221" t="s">
        <v>37030</v>
      </c>
      <c r="FX1221" t="s">
        <v>37031</v>
      </c>
      <c r="FY1221" t="s">
        <v>36971</v>
      </c>
      <c r="FZ1221" t="s">
        <v>36990</v>
      </c>
      <c r="GA1221" t="s">
        <v>37783</v>
      </c>
      <c r="GB1221" t="s">
        <v>36968</v>
      </c>
      <c r="GC1221" t="s">
        <v>37032</v>
      </c>
      <c r="GD1221" t="s">
        <v>37033</v>
      </c>
      <c r="GE1221" t="s">
        <v>37770</v>
      </c>
      <c r="GF1221" t="s">
        <v>37771</v>
      </c>
      <c r="GG1221" t="s">
        <v>37772</v>
      </c>
      <c r="GH1221" t="s">
        <v>37773</v>
      </c>
      <c r="GI1221" t="s">
        <v>37774</v>
      </c>
      <c r="GJ1221" t="s">
        <v>37034</v>
      </c>
      <c r="GK1221" t="s">
        <v>37035</v>
      </c>
      <c r="GL1221" t="s">
        <v>37784</v>
      </c>
      <c r="GM1221" t="s">
        <v>37785</v>
      </c>
      <c r="GN1221" t="s">
        <v>37786</v>
      </c>
      <c r="GO1221" t="s">
        <v>36973</v>
      </c>
      <c r="GP1221" t="s">
        <v>28789</v>
      </c>
      <c r="GQ1221" t="s">
        <v>37010</v>
      </c>
      <c r="GR1221" t="s">
        <v>36969</v>
      </c>
      <c r="GT1221" t="s">
        <v>37011</v>
      </c>
      <c r="GU1221">
        <f t="shared" si="138"/>
        <v>17.5</v>
      </c>
      <c r="GV1221">
        <f t="shared" si="139"/>
        <v>17.5</v>
      </c>
      <c r="GX1221">
        <v>14</v>
      </c>
      <c r="GY1221" t="s">
        <v>37012</v>
      </c>
      <c r="HA1221" t="s">
        <v>37013</v>
      </c>
      <c r="HE1221">
        <v>13.99</v>
      </c>
    </row>
    <row r="1222" spans="1:213">
      <c r="A1222" t="s">
        <v>29123</v>
      </c>
      <c r="B1222" t="s">
        <v>36962</v>
      </c>
      <c r="C1222" t="s">
        <v>36963</v>
      </c>
      <c r="D1222" t="s">
        <v>21412</v>
      </c>
      <c r="E1222">
        <v>1</v>
      </c>
      <c r="F1222" t="s">
        <v>36964</v>
      </c>
      <c r="G1222" t="s">
        <v>38</v>
      </c>
      <c r="H1222" t="s">
        <v>37320</v>
      </c>
      <c r="I1222" t="s">
        <v>34212</v>
      </c>
      <c r="J1222" t="s">
        <v>33297</v>
      </c>
      <c r="K1222" t="s">
        <v>21308</v>
      </c>
      <c r="L1222" t="s">
        <v>33298</v>
      </c>
      <c r="M1222" t="s">
        <v>33343</v>
      </c>
      <c r="N1222" t="s">
        <v>21360</v>
      </c>
      <c r="O1222" t="s">
        <v>33344</v>
      </c>
      <c r="P1222" t="s">
        <v>21282</v>
      </c>
      <c r="Q1222" t="s">
        <v>33300</v>
      </c>
      <c r="T1222" t="s">
        <v>33349</v>
      </c>
      <c r="U1222" t="s">
        <v>37776</v>
      </c>
      <c r="V1222" t="s">
        <v>34104</v>
      </c>
      <c r="W1222" t="s">
        <v>36967</v>
      </c>
      <c r="X1222" t="s">
        <v>36968</v>
      </c>
      <c r="Y1222" t="s">
        <v>36969</v>
      </c>
      <c r="Z1222">
        <v>300</v>
      </c>
      <c r="AA1222">
        <v>221</v>
      </c>
      <c r="AB1222" t="s">
        <v>37018</v>
      </c>
      <c r="AC1222" t="s">
        <v>36990</v>
      </c>
      <c r="AD1222" t="s">
        <v>36971</v>
      </c>
      <c r="AE1222" t="s">
        <v>36972</v>
      </c>
      <c r="AF1222" t="s">
        <v>36973</v>
      </c>
      <c r="AH1222" t="s">
        <v>37757</v>
      </c>
      <c r="AJ1222" t="s">
        <v>36967</v>
      </c>
      <c r="AK1222" t="s">
        <v>29003</v>
      </c>
      <c r="AL1222" t="s">
        <v>37995</v>
      </c>
      <c r="AM1222" t="s">
        <v>37777</v>
      </c>
      <c r="AN1222" t="s">
        <v>29088</v>
      </c>
      <c r="AQ1222" t="s">
        <v>29088</v>
      </c>
      <c r="AR1222" t="s">
        <v>34349</v>
      </c>
      <c r="AW1222" t="s">
        <v>37135</v>
      </c>
      <c r="AX1222" t="s">
        <v>37135</v>
      </c>
      <c r="AY1222" t="s">
        <v>37021</v>
      </c>
      <c r="BA1222" t="s">
        <v>353</v>
      </c>
      <c r="BB1222">
        <v>48</v>
      </c>
      <c r="BC1222" t="s">
        <v>37048</v>
      </c>
      <c r="BD1222" t="s">
        <v>34259</v>
      </c>
      <c r="BE1222" t="s">
        <v>36993</v>
      </c>
      <c r="BF1222">
        <v>0.2</v>
      </c>
      <c r="BG1222" t="str">
        <f>_xlfn.TEXTJOIN("-",TRUE,V1222,AL1222,I1222,BD1222,AR1222)</f>
        <v>AG-B1T-CE-D4-EG</v>
      </c>
      <c r="BH1222" t="s">
        <v>38182</v>
      </c>
      <c r="BJ1222" t="s">
        <v>38004</v>
      </c>
      <c r="BK1222" cm="1">
        <f t="array" ref="BK1222">IF(LEN(TRIM(BG1222))=0,"",SUMPRODUCT(--(LEN(TRIM($BG$5:BG1222))&gt;0)))</f>
        <v>1199</v>
      </c>
      <c r="BL1222" t="str">
        <f>IF(BK1222&lt;&gt;"",_xlfn.BASE(BK1222,36,10),"")</f>
        <v>00000000XB</v>
      </c>
      <c r="BM1222" t="str">
        <f>IF(BL1222&lt;&gt;"","*"&amp;BL1222&amp;"*","")</f>
        <v>*00000000XB*</v>
      </c>
      <c r="BN1222" t="s">
        <v>38003</v>
      </c>
      <c r="BO1222" t="str">
        <f>_xlfn.TEXTJOIN("-",TRUE,N1222,T1222)</f>
        <v>DAT004-M16</v>
      </c>
      <c r="CP1222" t="s">
        <v>37998</v>
      </c>
      <c r="CU1222">
        <v>13.99</v>
      </c>
      <c r="DT1222" t="s">
        <v>37026</v>
      </c>
      <c r="EC1222" s="7">
        <f t="shared" si="137"/>
        <v>17.487500000000001</v>
      </c>
      <c r="EN1222" t="s">
        <v>36995</v>
      </c>
      <c r="EO1222">
        <v>1731138031</v>
      </c>
      <c r="EP1222" t="s">
        <v>36968</v>
      </c>
      <c r="EQ1222" t="s">
        <v>36996</v>
      </c>
      <c r="ER1222" t="s">
        <v>36997</v>
      </c>
      <c r="ES1222" t="s">
        <v>36967</v>
      </c>
      <c r="ET1222" t="s">
        <v>37761</v>
      </c>
      <c r="EU1222" t="s">
        <v>36999</v>
      </c>
      <c r="FB1222" t="s">
        <v>35377</v>
      </c>
      <c r="FC1222" t="s">
        <v>37782</v>
      </c>
      <c r="FD1222" t="s">
        <v>29088</v>
      </c>
      <c r="FF1222" t="s">
        <v>36990</v>
      </c>
      <c r="FG1222" t="s">
        <v>36990</v>
      </c>
      <c r="FH1222" t="s">
        <v>37998</v>
      </c>
      <c r="FI1222" t="s">
        <v>37762</v>
      </c>
      <c r="FJ1222" t="s">
        <v>37763</v>
      </c>
      <c r="FK1222" t="s">
        <v>37764</v>
      </c>
      <c r="FL1222" t="s">
        <v>37765</v>
      </c>
      <c r="FM1222" t="s">
        <v>37766</v>
      </c>
      <c r="FN1222" t="s">
        <v>37767</v>
      </c>
      <c r="FO1222" t="s">
        <v>37768</v>
      </c>
      <c r="FP1222" t="s">
        <v>37769</v>
      </c>
      <c r="FQ1222" t="s">
        <v>37028</v>
      </c>
      <c r="FR1222" t="s">
        <v>37008</v>
      </c>
      <c r="FS1222" t="s">
        <v>37009</v>
      </c>
      <c r="FT1222" t="s">
        <v>29003</v>
      </c>
      <c r="FU1222" t="s">
        <v>29003</v>
      </c>
      <c r="FV1222" t="s">
        <v>29088</v>
      </c>
      <c r="FW1222" t="s">
        <v>37030</v>
      </c>
      <c r="FX1222" t="s">
        <v>37031</v>
      </c>
      <c r="FY1222" t="s">
        <v>36971</v>
      </c>
      <c r="FZ1222" t="s">
        <v>36990</v>
      </c>
      <c r="GA1222" t="s">
        <v>37783</v>
      </c>
      <c r="GB1222" t="s">
        <v>36968</v>
      </c>
      <c r="GC1222" t="s">
        <v>37032</v>
      </c>
      <c r="GD1222" t="s">
        <v>37033</v>
      </c>
      <c r="GE1222" t="s">
        <v>37770</v>
      </c>
      <c r="GF1222" t="s">
        <v>37771</v>
      </c>
      <c r="GG1222" t="s">
        <v>37772</v>
      </c>
      <c r="GH1222" t="s">
        <v>37773</v>
      </c>
      <c r="GI1222" t="s">
        <v>37774</v>
      </c>
      <c r="GJ1222" t="s">
        <v>37034</v>
      </c>
      <c r="GK1222" t="s">
        <v>37035</v>
      </c>
      <c r="GL1222" t="s">
        <v>37784</v>
      </c>
      <c r="GM1222" t="s">
        <v>37785</v>
      </c>
      <c r="GN1222" t="s">
        <v>37786</v>
      </c>
      <c r="GO1222" t="s">
        <v>36973</v>
      </c>
      <c r="GP1222" t="s">
        <v>29088</v>
      </c>
      <c r="GQ1222" t="s">
        <v>37010</v>
      </c>
      <c r="GR1222" t="s">
        <v>36969</v>
      </c>
      <c r="GT1222" t="s">
        <v>37011</v>
      </c>
      <c r="GU1222">
        <f t="shared" si="138"/>
        <v>17.5</v>
      </c>
      <c r="GV1222">
        <f t="shared" si="139"/>
        <v>17.5</v>
      </c>
      <c r="GX1222">
        <v>14</v>
      </c>
      <c r="GY1222" t="s">
        <v>37012</v>
      </c>
      <c r="HA1222" t="s">
        <v>37013</v>
      </c>
      <c r="HE1222">
        <v>13.99</v>
      </c>
    </row>
    <row r="1223" spans="1:213">
      <c r="A1223" t="s">
        <v>29123</v>
      </c>
      <c r="B1223" t="s">
        <v>36962</v>
      </c>
      <c r="C1223" t="s">
        <v>36963</v>
      </c>
      <c r="D1223" t="s">
        <v>21412</v>
      </c>
      <c r="E1223">
        <v>1</v>
      </c>
      <c r="F1223" t="s">
        <v>36964</v>
      </c>
      <c r="G1223" t="s">
        <v>38</v>
      </c>
      <c r="H1223" t="s">
        <v>37320</v>
      </c>
      <c r="I1223" t="s">
        <v>34212</v>
      </c>
      <c r="J1223" t="s">
        <v>33297</v>
      </c>
      <c r="K1223" t="s">
        <v>21308</v>
      </c>
      <c r="L1223" t="s">
        <v>33298</v>
      </c>
      <c r="M1223" t="s">
        <v>33343</v>
      </c>
      <c r="N1223" t="s">
        <v>21360</v>
      </c>
      <c r="O1223" t="s">
        <v>33344</v>
      </c>
      <c r="P1223" t="s">
        <v>21282</v>
      </c>
      <c r="Q1223" t="s">
        <v>33300</v>
      </c>
      <c r="T1223" t="s">
        <v>33349</v>
      </c>
      <c r="U1223" t="s">
        <v>37776</v>
      </c>
      <c r="V1223" t="s">
        <v>34104</v>
      </c>
      <c r="W1223" t="s">
        <v>36967</v>
      </c>
      <c r="X1223" t="s">
        <v>36968</v>
      </c>
      <c r="Y1223" t="s">
        <v>36969</v>
      </c>
      <c r="Z1223">
        <v>300</v>
      </c>
      <c r="AA1223">
        <v>236</v>
      </c>
      <c r="AB1223" t="s">
        <v>37018</v>
      </c>
      <c r="AC1223" t="s">
        <v>36990</v>
      </c>
      <c r="AD1223" t="s">
        <v>36971</v>
      </c>
      <c r="AE1223" t="s">
        <v>36972</v>
      </c>
      <c r="AF1223" t="s">
        <v>36973</v>
      </c>
      <c r="AH1223" t="s">
        <v>37757</v>
      </c>
      <c r="AJ1223" t="s">
        <v>36967</v>
      </c>
      <c r="AK1223" t="s">
        <v>29003</v>
      </c>
      <c r="AL1223" t="s">
        <v>37995</v>
      </c>
      <c r="AM1223" t="s">
        <v>37777</v>
      </c>
      <c r="AN1223" t="s">
        <v>29128</v>
      </c>
      <c r="AQ1223" t="s">
        <v>29128</v>
      </c>
      <c r="AR1223" t="s">
        <v>34351</v>
      </c>
      <c r="AW1223" t="s">
        <v>37135</v>
      </c>
      <c r="AX1223" t="s">
        <v>37135</v>
      </c>
      <c r="AY1223" t="s">
        <v>37021</v>
      </c>
      <c r="BA1223" t="s">
        <v>353</v>
      </c>
      <c r="BB1223">
        <v>48</v>
      </c>
      <c r="BC1223" t="s">
        <v>37048</v>
      </c>
      <c r="BD1223" t="s">
        <v>34259</v>
      </c>
      <c r="BE1223" t="s">
        <v>36993</v>
      </c>
      <c r="BF1223">
        <v>0.2</v>
      </c>
      <c r="BG1223" t="str">
        <f>_xlfn.TEXTJOIN("-",TRUE,V1223,AL1223,I1223,BD1223,AR1223)</f>
        <v>AG-B1T-CE-D4-EH</v>
      </c>
      <c r="BH1223" t="s">
        <v>38183</v>
      </c>
      <c r="BJ1223" t="s">
        <v>38006</v>
      </c>
      <c r="BK1223" cm="1">
        <f t="array" ref="BK1223">IF(LEN(TRIM(BG1223))=0,"",SUMPRODUCT(--(LEN(TRIM($BG$5:BG1223))&gt;0)))</f>
        <v>1200</v>
      </c>
      <c r="BL1223" t="str">
        <f>IF(BK1223&lt;&gt;"",_xlfn.BASE(BK1223,36,10),"")</f>
        <v>00000000XC</v>
      </c>
      <c r="BM1223" t="str">
        <f>IF(BL1223&lt;&gt;"","*"&amp;BL1223&amp;"*","")</f>
        <v>*00000000XC*</v>
      </c>
      <c r="BN1223" t="s">
        <v>38005</v>
      </c>
      <c r="BO1223" t="str">
        <f>_xlfn.TEXTJOIN("-",TRUE,N1223,T1223)</f>
        <v>DAT004-M16</v>
      </c>
      <c r="CP1223" t="s">
        <v>37998</v>
      </c>
      <c r="CU1223">
        <v>13.99</v>
      </c>
      <c r="DT1223" t="s">
        <v>37026</v>
      </c>
      <c r="EC1223" s="7">
        <f t="shared" si="137"/>
        <v>17.487500000000001</v>
      </c>
      <c r="EN1223" t="s">
        <v>36995</v>
      </c>
      <c r="EO1223">
        <v>1731138031</v>
      </c>
      <c r="EP1223" t="s">
        <v>36968</v>
      </c>
      <c r="EQ1223" t="s">
        <v>36996</v>
      </c>
      <c r="ER1223" t="s">
        <v>36997</v>
      </c>
      <c r="ES1223" t="s">
        <v>36967</v>
      </c>
      <c r="ET1223" t="s">
        <v>37761</v>
      </c>
      <c r="EU1223" t="s">
        <v>36999</v>
      </c>
      <c r="FB1223" t="s">
        <v>35377</v>
      </c>
      <c r="FC1223" t="s">
        <v>37782</v>
      </c>
      <c r="FD1223" t="s">
        <v>37799</v>
      </c>
      <c r="FF1223" t="s">
        <v>36990</v>
      </c>
      <c r="FG1223" t="s">
        <v>36990</v>
      </c>
      <c r="FH1223" t="s">
        <v>37998</v>
      </c>
      <c r="FI1223" t="s">
        <v>37762</v>
      </c>
      <c r="FJ1223" t="s">
        <v>37763</v>
      </c>
      <c r="FK1223" t="s">
        <v>37764</v>
      </c>
      <c r="FL1223" t="s">
        <v>37765</v>
      </c>
      <c r="FM1223" t="s">
        <v>37766</v>
      </c>
      <c r="FN1223" t="s">
        <v>37767</v>
      </c>
      <c r="FO1223" t="s">
        <v>37768</v>
      </c>
      <c r="FP1223" t="s">
        <v>37769</v>
      </c>
      <c r="FQ1223" t="s">
        <v>37028</v>
      </c>
      <c r="FR1223" t="s">
        <v>37008</v>
      </c>
      <c r="FS1223" t="s">
        <v>37009</v>
      </c>
      <c r="FT1223" t="s">
        <v>29003</v>
      </c>
      <c r="FU1223" t="s">
        <v>29003</v>
      </c>
      <c r="FV1223" t="s">
        <v>37799</v>
      </c>
      <c r="FW1223" t="s">
        <v>37030</v>
      </c>
      <c r="FX1223" t="s">
        <v>37031</v>
      </c>
      <c r="FY1223" t="s">
        <v>36971</v>
      </c>
      <c r="FZ1223" t="s">
        <v>36990</v>
      </c>
      <c r="GA1223" t="s">
        <v>37783</v>
      </c>
      <c r="GB1223" t="s">
        <v>36968</v>
      </c>
      <c r="GC1223" t="s">
        <v>37032</v>
      </c>
      <c r="GD1223" t="s">
        <v>37033</v>
      </c>
      <c r="GE1223" t="s">
        <v>37770</v>
      </c>
      <c r="GF1223" t="s">
        <v>37771</v>
      </c>
      <c r="GG1223" t="s">
        <v>37772</v>
      </c>
      <c r="GH1223" t="s">
        <v>37773</v>
      </c>
      <c r="GI1223" t="s">
        <v>37774</v>
      </c>
      <c r="GJ1223" t="s">
        <v>37034</v>
      </c>
      <c r="GK1223" t="s">
        <v>37035</v>
      </c>
      <c r="GL1223" t="s">
        <v>37784</v>
      </c>
      <c r="GM1223" t="s">
        <v>37785</v>
      </c>
      <c r="GN1223" t="s">
        <v>37786</v>
      </c>
      <c r="GO1223" t="s">
        <v>36973</v>
      </c>
      <c r="GP1223" t="s">
        <v>37799</v>
      </c>
      <c r="GQ1223" t="s">
        <v>37010</v>
      </c>
      <c r="GR1223" t="s">
        <v>36969</v>
      </c>
      <c r="GT1223" t="s">
        <v>37011</v>
      </c>
      <c r="GU1223">
        <f t="shared" si="138"/>
        <v>17.5</v>
      </c>
      <c r="GV1223">
        <f t="shared" si="139"/>
        <v>17.5</v>
      </c>
      <c r="GX1223">
        <v>14</v>
      </c>
      <c r="GY1223" t="s">
        <v>37012</v>
      </c>
      <c r="HA1223" t="s">
        <v>37013</v>
      </c>
      <c r="HE1223">
        <v>13.99</v>
      </c>
    </row>
    <row r="1224" spans="1:213">
      <c r="A1224" t="s">
        <v>29123</v>
      </c>
      <c r="B1224" t="s">
        <v>36962</v>
      </c>
      <c r="C1224" t="s">
        <v>36963</v>
      </c>
      <c r="D1224" t="s">
        <v>21412</v>
      </c>
      <c r="E1224">
        <v>1</v>
      </c>
      <c r="F1224" t="s">
        <v>36964</v>
      </c>
      <c r="G1224" t="s">
        <v>38</v>
      </c>
      <c r="H1224" t="s">
        <v>37320</v>
      </c>
      <c r="I1224" t="s">
        <v>34212</v>
      </c>
      <c r="J1224" t="s">
        <v>33297</v>
      </c>
      <c r="K1224" t="s">
        <v>21308</v>
      </c>
      <c r="L1224" t="s">
        <v>33298</v>
      </c>
      <c r="M1224" t="s">
        <v>33343</v>
      </c>
      <c r="N1224" t="s">
        <v>21360</v>
      </c>
      <c r="O1224" t="s">
        <v>33344</v>
      </c>
      <c r="P1224" t="s">
        <v>21282</v>
      </c>
      <c r="Q1224" t="s">
        <v>33300</v>
      </c>
      <c r="T1224" t="s">
        <v>33349</v>
      </c>
      <c r="U1224" t="s">
        <v>37776</v>
      </c>
      <c r="V1224" t="s">
        <v>34104</v>
      </c>
      <c r="W1224" t="s">
        <v>36967</v>
      </c>
      <c r="X1224" t="s">
        <v>36968</v>
      </c>
      <c r="Y1224" t="s">
        <v>36969</v>
      </c>
      <c r="Z1224">
        <v>300</v>
      </c>
      <c r="AA1224">
        <v>271</v>
      </c>
      <c r="AB1224" t="s">
        <v>37056</v>
      </c>
      <c r="AC1224" t="s">
        <v>36990</v>
      </c>
      <c r="AD1224" t="s">
        <v>36971</v>
      </c>
      <c r="AE1224" t="s">
        <v>36972</v>
      </c>
      <c r="AF1224" t="s">
        <v>36973</v>
      </c>
      <c r="AH1224" t="s">
        <v>37757</v>
      </c>
      <c r="AJ1224" t="s">
        <v>36967</v>
      </c>
      <c r="AK1224" t="s">
        <v>29003</v>
      </c>
      <c r="AL1224" t="s">
        <v>37995</v>
      </c>
      <c r="AM1224" t="s">
        <v>37777</v>
      </c>
      <c r="AN1224" t="s">
        <v>37800</v>
      </c>
      <c r="AQ1224" t="s">
        <v>37800</v>
      </c>
      <c r="AR1224" t="s">
        <v>34353</v>
      </c>
      <c r="AW1224" t="s">
        <v>37135</v>
      </c>
      <c r="AX1224" t="s">
        <v>37135</v>
      </c>
      <c r="AY1224" t="s">
        <v>37058</v>
      </c>
      <c r="BA1224" t="s">
        <v>37059</v>
      </c>
      <c r="BB1224">
        <v>48</v>
      </c>
      <c r="BC1224" t="s">
        <v>37060</v>
      </c>
      <c r="BD1224" t="s">
        <v>34261</v>
      </c>
      <c r="BE1224" t="s">
        <v>36993</v>
      </c>
      <c r="BF1224">
        <v>0.2</v>
      </c>
      <c r="BG1224" t="str">
        <f>_xlfn.TEXTJOIN("-",TRUE,V1224,AL1224,I1224,BD1224,AR1224)</f>
        <v>AG-B1T-CE-D5-EI</v>
      </c>
      <c r="BH1224" t="s">
        <v>38184</v>
      </c>
      <c r="BJ1224" t="s">
        <v>38008</v>
      </c>
      <c r="BK1224" cm="1">
        <f t="array" ref="BK1224">IF(LEN(TRIM(BG1224))=0,"",SUMPRODUCT(--(LEN(TRIM($BG$5:BG1224))&gt;0)))</f>
        <v>1201</v>
      </c>
      <c r="BL1224" t="str">
        <f>IF(BK1224&lt;&gt;"",_xlfn.BASE(BK1224,36,10),"")</f>
        <v>00000000XD</v>
      </c>
      <c r="BM1224" t="str">
        <f>IF(BL1224&lt;&gt;"","*"&amp;BL1224&amp;"*","")</f>
        <v>*00000000XD*</v>
      </c>
      <c r="BN1224" t="s">
        <v>38007</v>
      </c>
      <c r="BO1224" t="str">
        <f>_xlfn.TEXTJOIN("-",TRUE,N1224,T1224)</f>
        <v>DAT004-M16</v>
      </c>
      <c r="CP1224" t="s">
        <v>37998</v>
      </c>
      <c r="CU1224">
        <v>16.989999999999998</v>
      </c>
      <c r="DT1224" t="s">
        <v>37026</v>
      </c>
      <c r="EC1224" s="7">
        <f t="shared" si="137"/>
        <v>21.237499999999997</v>
      </c>
      <c r="EN1224" t="s">
        <v>36995</v>
      </c>
      <c r="EO1224">
        <v>1731138031</v>
      </c>
      <c r="EP1224" t="s">
        <v>36968</v>
      </c>
      <c r="EQ1224" t="s">
        <v>36996</v>
      </c>
      <c r="ER1224" t="s">
        <v>36997</v>
      </c>
      <c r="ES1224" t="s">
        <v>36967</v>
      </c>
      <c r="ET1224" t="s">
        <v>37761</v>
      </c>
      <c r="EU1224" t="s">
        <v>36999</v>
      </c>
      <c r="FB1224" t="s">
        <v>35377</v>
      </c>
      <c r="FC1224" t="s">
        <v>37782</v>
      </c>
      <c r="FD1224" t="s">
        <v>37800</v>
      </c>
      <c r="FF1224" t="s">
        <v>36990</v>
      </c>
      <c r="FG1224" t="s">
        <v>36990</v>
      </c>
      <c r="FH1224" t="s">
        <v>37998</v>
      </c>
      <c r="FI1224" t="s">
        <v>37762</v>
      </c>
      <c r="FJ1224" t="s">
        <v>37763</v>
      </c>
      <c r="FK1224" t="s">
        <v>37764</v>
      </c>
      <c r="FL1224" t="s">
        <v>37765</v>
      </c>
      <c r="FM1224" t="s">
        <v>37766</v>
      </c>
      <c r="FN1224" t="s">
        <v>37767</v>
      </c>
      <c r="FO1224" t="s">
        <v>37768</v>
      </c>
      <c r="FP1224" t="s">
        <v>37769</v>
      </c>
      <c r="FQ1224" t="s">
        <v>37028</v>
      </c>
      <c r="FR1224" t="s">
        <v>37008</v>
      </c>
      <c r="FS1224" t="s">
        <v>37009</v>
      </c>
      <c r="FT1224" t="s">
        <v>29003</v>
      </c>
      <c r="FU1224" t="s">
        <v>29003</v>
      </c>
      <c r="FV1224" t="s">
        <v>37800</v>
      </c>
      <c r="FW1224" t="s">
        <v>37030</v>
      </c>
      <c r="FX1224" t="s">
        <v>37031</v>
      </c>
      <c r="FY1224" t="s">
        <v>36971</v>
      </c>
      <c r="FZ1224" t="s">
        <v>36990</v>
      </c>
      <c r="GA1224" t="s">
        <v>37783</v>
      </c>
      <c r="GB1224" t="s">
        <v>36968</v>
      </c>
      <c r="GC1224" t="s">
        <v>37032</v>
      </c>
      <c r="GD1224" t="s">
        <v>37033</v>
      </c>
      <c r="GE1224" t="s">
        <v>37770</v>
      </c>
      <c r="GF1224" t="s">
        <v>37771</v>
      </c>
      <c r="GG1224" t="s">
        <v>37772</v>
      </c>
      <c r="GH1224" t="s">
        <v>37773</v>
      </c>
      <c r="GI1224" t="s">
        <v>37774</v>
      </c>
      <c r="GJ1224" t="s">
        <v>37034</v>
      </c>
      <c r="GK1224" t="s">
        <v>37035</v>
      </c>
      <c r="GL1224" t="s">
        <v>37784</v>
      </c>
      <c r="GM1224" t="s">
        <v>37785</v>
      </c>
      <c r="GN1224" t="s">
        <v>37786</v>
      </c>
      <c r="GO1224" t="s">
        <v>36973</v>
      </c>
      <c r="GP1224" t="s">
        <v>37800</v>
      </c>
      <c r="GQ1224" t="s">
        <v>37010</v>
      </c>
      <c r="GR1224" t="s">
        <v>36969</v>
      </c>
      <c r="GT1224" t="s">
        <v>37011</v>
      </c>
      <c r="GU1224">
        <f t="shared" si="138"/>
        <v>21.25</v>
      </c>
      <c r="GV1224">
        <f t="shared" si="139"/>
        <v>21.25</v>
      </c>
      <c r="GX1224">
        <v>17</v>
      </c>
      <c r="GY1224" t="s">
        <v>37012</v>
      </c>
      <c r="HA1224" t="s">
        <v>37013</v>
      </c>
      <c r="HE1224">
        <v>16.989999999999998</v>
      </c>
    </row>
    <row r="1225" spans="1:213">
      <c r="A1225" t="s">
        <v>29123</v>
      </c>
      <c r="B1225" t="s">
        <v>36962</v>
      </c>
      <c r="C1225" t="s">
        <v>36963</v>
      </c>
      <c r="D1225" t="s">
        <v>21412</v>
      </c>
      <c r="E1225">
        <v>1</v>
      </c>
      <c r="F1225" t="s">
        <v>36964</v>
      </c>
      <c r="G1225" t="s">
        <v>38</v>
      </c>
      <c r="H1225" t="s">
        <v>37320</v>
      </c>
      <c r="I1225" t="s">
        <v>34212</v>
      </c>
      <c r="J1225" t="s">
        <v>33297</v>
      </c>
      <c r="K1225" t="s">
        <v>21308</v>
      </c>
      <c r="L1225" t="s">
        <v>33298</v>
      </c>
      <c r="M1225" t="s">
        <v>33343</v>
      </c>
      <c r="N1225" t="s">
        <v>21360</v>
      </c>
      <c r="O1225" t="s">
        <v>33344</v>
      </c>
      <c r="P1225" t="s">
        <v>21282</v>
      </c>
      <c r="Q1225" t="s">
        <v>33300</v>
      </c>
      <c r="T1225" t="s">
        <v>33349</v>
      </c>
      <c r="U1225" t="s">
        <v>37776</v>
      </c>
      <c r="V1225" t="s">
        <v>34104</v>
      </c>
      <c r="W1225" t="s">
        <v>36967</v>
      </c>
      <c r="X1225" t="s">
        <v>36968</v>
      </c>
      <c r="Y1225" t="s">
        <v>36969</v>
      </c>
      <c r="Z1225">
        <v>300</v>
      </c>
      <c r="AA1225">
        <v>279</v>
      </c>
      <c r="AB1225" t="s">
        <v>37056</v>
      </c>
      <c r="AC1225" t="s">
        <v>36990</v>
      </c>
      <c r="AD1225" t="s">
        <v>36971</v>
      </c>
      <c r="AE1225" t="s">
        <v>36972</v>
      </c>
      <c r="AF1225" t="s">
        <v>36973</v>
      </c>
      <c r="AH1225" t="s">
        <v>37757</v>
      </c>
      <c r="AJ1225" t="s">
        <v>36967</v>
      </c>
      <c r="AK1225" t="s">
        <v>29003</v>
      </c>
      <c r="AL1225" t="s">
        <v>37995</v>
      </c>
      <c r="AM1225" t="s">
        <v>37777</v>
      </c>
      <c r="AN1225" t="s">
        <v>21762</v>
      </c>
      <c r="AQ1225" t="s">
        <v>21762</v>
      </c>
      <c r="AR1225" t="s">
        <v>34355</v>
      </c>
      <c r="AW1225" t="s">
        <v>37135</v>
      </c>
      <c r="AX1225" t="s">
        <v>37135</v>
      </c>
      <c r="AY1225" t="s">
        <v>37058</v>
      </c>
      <c r="BA1225" t="s">
        <v>37059</v>
      </c>
      <c r="BB1225">
        <v>48</v>
      </c>
      <c r="BC1225" t="s">
        <v>37060</v>
      </c>
      <c r="BD1225" t="s">
        <v>34261</v>
      </c>
      <c r="BE1225" t="s">
        <v>36993</v>
      </c>
      <c r="BF1225">
        <v>0.2</v>
      </c>
      <c r="BG1225" t="str">
        <f>_xlfn.TEXTJOIN("-",TRUE,V1225,AL1225,I1225,BD1225,AR1225)</f>
        <v>AG-B1T-CE-D5-EJ</v>
      </c>
      <c r="BH1225" t="s">
        <v>38185</v>
      </c>
      <c r="BJ1225">
        <v>171708</v>
      </c>
      <c r="BK1225" cm="1">
        <f t="array" ref="BK1225">IF(LEN(TRIM(BG1225))=0,"",SUMPRODUCT(--(LEN(TRIM($BG$5:BG1225))&gt;0)))</f>
        <v>1202</v>
      </c>
      <c r="BL1225" t="str">
        <f>IF(BK1225&lt;&gt;"",_xlfn.BASE(BK1225,36,10),"")</f>
        <v>00000000XE</v>
      </c>
      <c r="BM1225" t="str">
        <f>IF(BL1225&lt;&gt;"","*"&amp;BL1225&amp;"*","")</f>
        <v>*00000000XE*</v>
      </c>
      <c r="BN1225" t="s">
        <v>38009</v>
      </c>
      <c r="BO1225" t="str">
        <f>_xlfn.TEXTJOIN("-",TRUE,N1225,T1225)</f>
        <v>DAT004-M16</v>
      </c>
      <c r="CP1225" t="s">
        <v>37998</v>
      </c>
      <c r="CU1225">
        <v>16.989999999999998</v>
      </c>
      <c r="DT1225" t="s">
        <v>37026</v>
      </c>
      <c r="EC1225" s="7">
        <f t="shared" si="137"/>
        <v>21.237499999999997</v>
      </c>
      <c r="EN1225" t="s">
        <v>36995</v>
      </c>
      <c r="EO1225">
        <v>1731138031</v>
      </c>
      <c r="EP1225" t="s">
        <v>36968</v>
      </c>
      <c r="EQ1225" t="s">
        <v>36996</v>
      </c>
      <c r="ER1225" t="s">
        <v>36997</v>
      </c>
      <c r="ES1225" t="s">
        <v>36967</v>
      </c>
      <c r="ET1225" t="s">
        <v>37761</v>
      </c>
      <c r="EU1225" t="s">
        <v>36999</v>
      </c>
      <c r="FB1225" t="s">
        <v>35377</v>
      </c>
      <c r="FC1225" t="s">
        <v>37782</v>
      </c>
      <c r="FD1225" t="s">
        <v>21762</v>
      </c>
      <c r="FF1225" t="s">
        <v>36990</v>
      </c>
      <c r="FG1225" t="s">
        <v>36990</v>
      </c>
      <c r="FH1225" t="s">
        <v>37998</v>
      </c>
      <c r="FI1225" t="s">
        <v>37762</v>
      </c>
      <c r="FJ1225" t="s">
        <v>37763</v>
      </c>
      <c r="FK1225" t="s">
        <v>37764</v>
      </c>
      <c r="FL1225" t="s">
        <v>37765</v>
      </c>
      <c r="FM1225" t="s">
        <v>37766</v>
      </c>
      <c r="FN1225" t="s">
        <v>37767</v>
      </c>
      <c r="FO1225" t="s">
        <v>37768</v>
      </c>
      <c r="FP1225" t="s">
        <v>37769</v>
      </c>
      <c r="FQ1225" t="s">
        <v>37028</v>
      </c>
      <c r="FR1225" t="s">
        <v>37008</v>
      </c>
      <c r="FS1225" t="s">
        <v>37009</v>
      </c>
      <c r="FT1225" t="s">
        <v>29003</v>
      </c>
      <c r="FU1225" t="s">
        <v>29003</v>
      </c>
      <c r="FV1225" t="s">
        <v>21762</v>
      </c>
      <c r="FW1225" t="s">
        <v>37030</v>
      </c>
      <c r="FX1225" t="s">
        <v>37031</v>
      </c>
      <c r="FY1225" t="s">
        <v>36971</v>
      </c>
      <c r="FZ1225" t="s">
        <v>36990</v>
      </c>
      <c r="GA1225" t="s">
        <v>37783</v>
      </c>
      <c r="GB1225" t="s">
        <v>36968</v>
      </c>
      <c r="GC1225" t="s">
        <v>37032</v>
      </c>
      <c r="GD1225" t="s">
        <v>37033</v>
      </c>
      <c r="GE1225" t="s">
        <v>37770</v>
      </c>
      <c r="GF1225" t="s">
        <v>37771</v>
      </c>
      <c r="GG1225" t="s">
        <v>37772</v>
      </c>
      <c r="GH1225" t="s">
        <v>37773</v>
      </c>
      <c r="GI1225" t="s">
        <v>37774</v>
      </c>
      <c r="GJ1225" t="s">
        <v>37034</v>
      </c>
      <c r="GK1225" t="s">
        <v>37035</v>
      </c>
      <c r="GL1225" t="s">
        <v>37784</v>
      </c>
      <c r="GM1225" t="s">
        <v>37785</v>
      </c>
      <c r="GN1225" t="s">
        <v>37786</v>
      </c>
      <c r="GO1225" t="s">
        <v>36973</v>
      </c>
      <c r="GP1225" t="s">
        <v>21762</v>
      </c>
      <c r="GQ1225" t="s">
        <v>37010</v>
      </c>
      <c r="GR1225" t="s">
        <v>36969</v>
      </c>
      <c r="GT1225" t="s">
        <v>37011</v>
      </c>
      <c r="GU1225">
        <f t="shared" si="138"/>
        <v>21.25</v>
      </c>
      <c r="GV1225">
        <f t="shared" si="139"/>
        <v>21.25</v>
      </c>
      <c r="GX1225">
        <v>17</v>
      </c>
      <c r="GY1225" t="s">
        <v>37012</v>
      </c>
      <c r="HA1225" t="s">
        <v>37013</v>
      </c>
      <c r="HE1225">
        <v>16.989999999999998</v>
      </c>
    </row>
    <row r="1226" spans="1:213">
      <c r="A1226" t="s">
        <v>29123</v>
      </c>
      <c r="B1226" t="s">
        <v>36962</v>
      </c>
      <c r="C1226" t="s">
        <v>36963</v>
      </c>
      <c r="D1226" t="s">
        <v>21412</v>
      </c>
      <c r="E1226">
        <v>1</v>
      </c>
      <c r="F1226" t="s">
        <v>36964</v>
      </c>
      <c r="G1226" t="s">
        <v>38</v>
      </c>
      <c r="H1226" t="s">
        <v>37320</v>
      </c>
      <c r="I1226" t="s">
        <v>34212</v>
      </c>
      <c r="J1226" t="s">
        <v>33297</v>
      </c>
      <c r="K1226" t="s">
        <v>21308</v>
      </c>
      <c r="L1226" t="s">
        <v>33298</v>
      </c>
      <c r="M1226" t="s">
        <v>33343</v>
      </c>
      <c r="N1226" t="s">
        <v>21360</v>
      </c>
      <c r="O1226" t="s">
        <v>33344</v>
      </c>
      <c r="P1226" t="s">
        <v>21282</v>
      </c>
      <c r="Q1226" t="s">
        <v>33300</v>
      </c>
      <c r="T1226" t="s">
        <v>33349</v>
      </c>
      <c r="U1226" t="s">
        <v>37776</v>
      </c>
      <c r="V1226" t="s">
        <v>34104</v>
      </c>
      <c r="W1226" t="s">
        <v>36967</v>
      </c>
      <c r="X1226" t="s">
        <v>36968</v>
      </c>
      <c r="Y1226" t="s">
        <v>36969</v>
      </c>
      <c r="Z1226">
        <v>200</v>
      </c>
      <c r="AA1226">
        <v>171</v>
      </c>
      <c r="AB1226" t="s">
        <v>37018</v>
      </c>
      <c r="AC1226" t="s">
        <v>36990</v>
      </c>
      <c r="AD1226" t="s">
        <v>36971</v>
      </c>
      <c r="AE1226" t="s">
        <v>36972</v>
      </c>
      <c r="AF1226" t="s">
        <v>36973</v>
      </c>
      <c r="AH1226" t="s">
        <v>37757</v>
      </c>
      <c r="AJ1226" t="s">
        <v>36967</v>
      </c>
      <c r="AK1226" t="s">
        <v>35603</v>
      </c>
      <c r="AL1226" t="s">
        <v>38010</v>
      </c>
      <c r="AM1226" t="s">
        <v>37777</v>
      </c>
      <c r="AN1226" t="s">
        <v>28824</v>
      </c>
      <c r="AQ1226" t="s">
        <v>28824</v>
      </c>
      <c r="AR1226" t="s">
        <v>34343</v>
      </c>
      <c r="AW1226" t="s">
        <v>37135</v>
      </c>
      <c r="AX1226" t="s">
        <v>37135</v>
      </c>
      <c r="AY1226" t="s">
        <v>37021</v>
      </c>
      <c r="BA1226" t="s">
        <v>353</v>
      </c>
      <c r="BB1226">
        <v>48</v>
      </c>
      <c r="BC1226" t="s">
        <v>37022</v>
      </c>
      <c r="BD1226" t="s">
        <v>28739</v>
      </c>
      <c r="BE1226" t="s">
        <v>36993</v>
      </c>
      <c r="BF1226">
        <v>0.2</v>
      </c>
      <c r="BG1226" t="str">
        <f>_xlfn.TEXTJOIN("-",TRUE,V1226,AL1226,I1226,BD1226,AR1226)</f>
        <v>AG-BXX-CE-D3-ED</v>
      </c>
      <c r="BH1226" t="s">
        <v>38186</v>
      </c>
      <c r="BJ1226" t="s">
        <v>38012</v>
      </c>
      <c r="BK1226" cm="1">
        <f t="array" ref="BK1226">IF(LEN(TRIM(BG1226))=0,"",SUMPRODUCT(--(LEN(TRIM($BG$5:BG1226))&gt;0)))</f>
        <v>1203</v>
      </c>
      <c r="BL1226" t="str">
        <f>IF(BK1226&lt;&gt;"",_xlfn.BASE(BK1226,36,10),"")</f>
        <v>00000000XF</v>
      </c>
      <c r="BM1226" t="str">
        <f>IF(BL1226&lt;&gt;"","*"&amp;BL1226&amp;"*","")</f>
        <v>*00000000XF*</v>
      </c>
      <c r="BN1226" t="s">
        <v>38011</v>
      </c>
      <c r="BO1226" t="str">
        <f>_xlfn.TEXTJOIN("-",TRUE,N1226,T1226)</f>
        <v>DAT004-M16</v>
      </c>
      <c r="CP1226" t="s">
        <v>38013</v>
      </c>
      <c r="CU1226">
        <v>13.99</v>
      </c>
      <c r="DT1226" t="s">
        <v>37026</v>
      </c>
      <c r="EC1226" s="7">
        <f t="shared" si="137"/>
        <v>17.487500000000001</v>
      </c>
      <c r="EN1226" t="s">
        <v>36995</v>
      </c>
      <c r="EO1226">
        <v>1731138031</v>
      </c>
      <c r="EP1226" t="s">
        <v>36968</v>
      </c>
      <c r="EQ1226" t="s">
        <v>36996</v>
      </c>
      <c r="ER1226" t="s">
        <v>36997</v>
      </c>
      <c r="ES1226" t="s">
        <v>36967</v>
      </c>
      <c r="ET1226" t="s">
        <v>37761</v>
      </c>
      <c r="EU1226" t="s">
        <v>36999</v>
      </c>
      <c r="FB1226" t="s">
        <v>35377</v>
      </c>
      <c r="FC1226" t="s">
        <v>37782</v>
      </c>
      <c r="FD1226" t="s">
        <v>28824</v>
      </c>
      <c r="FF1226" t="s">
        <v>36990</v>
      </c>
      <c r="FG1226" t="s">
        <v>36990</v>
      </c>
      <c r="FH1226" t="s">
        <v>38013</v>
      </c>
      <c r="FI1226" t="s">
        <v>37762</v>
      </c>
      <c r="FJ1226" t="s">
        <v>37763</v>
      </c>
      <c r="FK1226" t="s">
        <v>37764</v>
      </c>
      <c r="FL1226" t="s">
        <v>37765</v>
      </c>
      <c r="FM1226" t="s">
        <v>37766</v>
      </c>
      <c r="FN1226" t="s">
        <v>37767</v>
      </c>
      <c r="FO1226" t="s">
        <v>37768</v>
      </c>
      <c r="FP1226" t="s">
        <v>37769</v>
      </c>
      <c r="FQ1226" t="s">
        <v>37028</v>
      </c>
      <c r="FR1226" t="s">
        <v>37008</v>
      </c>
      <c r="FS1226" t="s">
        <v>37009</v>
      </c>
      <c r="FT1226" t="s">
        <v>35603</v>
      </c>
      <c r="FU1226" t="s">
        <v>35603</v>
      </c>
      <c r="FV1226" t="s">
        <v>28824</v>
      </c>
      <c r="FW1226" t="s">
        <v>37030</v>
      </c>
      <c r="FX1226" t="s">
        <v>37031</v>
      </c>
      <c r="FY1226" t="s">
        <v>36971</v>
      </c>
      <c r="FZ1226" t="s">
        <v>36990</v>
      </c>
      <c r="GA1226" t="s">
        <v>37783</v>
      </c>
      <c r="GB1226" t="s">
        <v>36968</v>
      </c>
      <c r="GC1226" t="s">
        <v>37032</v>
      </c>
      <c r="GD1226" t="s">
        <v>37033</v>
      </c>
      <c r="GE1226" t="s">
        <v>37770</v>
      </c>
      <c r="GF1226" t="s">
        <v>37771</v>
      </c>
      <c r="GG1226" t="s">
        <v>37772</v>
      </c>
      <c r="GH1226" t="s">
        <v>37773</v>
      </c>
      <c r="GI1226" t="s">
        <v>37774</v>
      </c>
      <c r="GJ1226" t="s">
        <v>37034</v>
      </c>
      <c r="GK1226" t="s">
        <v>37035</v>
      </c>
      <c r="GL1226" t="s">
        <v>37784</v>
      </c>
      <c r="GM1226" t="s">
        <v>37785</v>
      </c>
      <c r="GN1226" t="s">
        <v>37786</v>
      </c>
      <c r="GO1226" t="s">
        <v>36973</v>
      </c>
      <c r="GP1226" t="s">
        <v>28824</v>
      </c>
      <c r="GQ1226" t="s">
        <v>37010</v>
      </c>
      <c r="GR1226" t="s">
        <v>36969</v>
      </c>
      <c r="GT1226" t="s">
        <v>37011</v>
      </c>
      <c r="GU1226">
        <f t="shared" si="138"/>
        <v>17.5</v>
      </c>
      <c r="GV1226">
        <f t="shared" si="139"/>
        <v>17.5</v>
      </c>
      <c r="GX1226">
        <v>14</v>
      </c>
      <c r="GY1226" t="s">
        <v>37012</v>
      </c>
      <c r="HA1226" t="s">
        <v>37013</v>
      </c>
      <c r="HE1226">
        <v>13.99</v>
      </c>
    </row>
    <row r="1227" spans="1:213">
      <c r="A1227" t="s">
        <v>29123</v>
      </c>
      <c r="B1227" t="s">
        <v>36962</v>
      </c>
      <c r="C1227" t="s">
        <v>36963</v>
      </c>
      <c r="D1227" t="s">
        <v>21412</v>
      </c>
      <c r="E1227">
        <v>1</v>
      </c>
      <c r="F1227" t="s">
        <v>36964</v>
      </c>
      <c r="G1227" t="s">
        <v>38</v>
      </c>
      <c r="H1227" t="s">
        <v>37320</v>
      </c>
      <c r="I1227" t="s">
        <v>34212</v>
      </c>
      <c r="J1227" t="s">
        <v>33297</v>
      </c>
      <c r="K1227" t="s">
        <v>21308</v>
      </c>
      <c r="L1227" t="s">
        <v>33298</v>
      </c>
      <c r="M1227" t="s">
        <v>33343</v>
      </c>
      <c r="N1227" t="s">
        <v>21360</v>
      </c>
      <c r="O1227" t="s">
        <v>33344</v>
      </c>
      <c r="P1227" t="s">
        <v>21282</v>
      </c>
      <c r="Q1227" t="s">
        <v>33300</v>
      </c>
      <c r="T1227" t="s">
        <v>33349</v>
      </c>
      <c r="U1227" t="s">
        <v>37776</v>
      </c>
      <c r="V1227" t="s">
        <v>34104</v>
      </c>
      <c r="W1227" t="s">
        <v>36967</v>
      </c>
      <c r="X1227" t="s">
        <v>36968</v>
      </c>
      <c r="Y1227" t="s">
        <v>36969</v>
      </c>
      <c r="Z1227">
        <v>200</v>
      </c>
      <c r="AA1227">
        <v>186</v>
      </c>
      <c r="AB1227" t="s">
        <v>37018</v>
      </c>
      <c r="AC1227" t="s">
        <v>36990</v>
      </c>
      <c r="AD1227" t="s">
        <v>36971</v>
      </c>
      <c r="AE1227" t="s">
        <v>36972</v>
      </c>
      <c r="AF1227" t="s">
        <v>36973</v>
      </c>
      <c r="AH1227" t="s">
        <v>37757</v>
      </c>
      <c r="AJ1227" t="s">
        <v>36967</v>
      </c>
      <c r="AK1227" t="s">
        <v>35603</v>
      </c>
      <c r="AL1227" t="s">
        <v>38010</v>
      </c>
      <c r="AM1227" t="s">
        <v>37777</v>
      </c>
      <c r="AN1227" t="s">
        <v>28795</v>
      </c>
      <c r="AQ1227" t="s">
        <v>28795</v>
      </c>
      <c r="AR1227" t="s">
        <v>34345</v>
      </c>
      <c r="AW1227" t="s">
        <v>37135</v>
      </c>
      <c r="AX1227" t="s">
        <v>37135</v>
      </c>
      <c r="AY1227" t="s">
        <v>37021</v>
      </c>
      <c r="BA1227" t="s">
        <v>353</v>
      </c>
      <c r="BB1227">
        <v>48</v>
      </c>
      <c r="BC1227" t="s">
        <v>37022</v>
      </c>
      <c r="BD1227" t="s">
        <v>28739</v>
      </c>
      <c r="BE1227" t="s">
        <v>36993</v>
      </c>
      <c r="BF1227">
        <v>0.2</v>
      </c>
      <c r="BG1227" t="str">
        <f>_xlfn.TEXTJOIN("-",TRUE,V1227,AL1227,I1227,BD1227,AR1227)</f>
        <v>AG-BXX-CE-D3-EE</v>
      </c>
      <c r="BH1227" t="s">
        <v>38187</v>
      </c>
      <c r="BJ1227" t="s">
        <v>38015</v>
      </c>
      <c r="BK1227" cm="1">
        <f t="array" ref="BK1227">IF(LEN(TRIM(BG1227))=0,"",SUMPRODUCT(--(LEN(TRIM($BG$5:BG1227))&gt;0)))</f>
        <v>1204</v>
      </c>
      <c r="BL1227" t="str">
        <f>IF(BK1227&lt;&gt;"",_xlfn.BASE(BK1227,36,10),"")</f>
        <v>00000000XG</v>
      </c>
      <c r="BM1227" t="str">
        <f>IF(BL1227&lt;&gt;"","*"&amp;BL1227&amp;"*","")</f>
        <v>*00000000XG*</v>
      </c>
      <c r="BN1227" t="s">
        <v>38014</v>
      </c>
      <c r="BO1227" t="str">
        <f>_xlfn.TEXTJOIN("-",TRUE,N1227,T1227)</f>
        <v>DAT004-M16</v>
      </c>
      <c r="CP1227" t="s">
        <v>38013</v>
      </c>
      <c r="CU1227">
        <v>13.99</v>
      </c>
      <c r="DT1227" t="s">
        <v>37026</v>
      </c>
      <c r="EC1227" s="7">
        <f t="shared" si="137"/>
        <v>17.487500000000001</v>
      </c>
      <c r="EN1227" t="s">
        <v>36995</v>
      </c>
      <c r="EO1227">
        <v>1731138031</v>
      </c>
      <c r="EP1227" t="s">
        <v>36968</v>
      </c>
      <c r="EQ1227" t="s">
        <v>36996</v>
      </c>
      <c r="ER1227" t="s">
        <v>36997</v>
      </c>
      <c r="ES1227" t="s">
        <v>36967</v>
      </c>
      <c r="ET1227" t="s">
        <v>37761</v>
      </c>
      <c r="EU1227" t="s">
        <v>36999</v>
      </c>
      <c r="FB1227" t="s">
        <v>35377</v>
      </c>
      <c r="FC1227" t="s">
        <v>37782</v>
      </c>
      <c r="FD1227" t="s">
        <v>28795</v>
      </c>
      <c r="FF1227" t="s">
        <v>36990</v>
      </c>
      <c r="FG1227" t="s">
        <v>36990</v>
      </c>
      <c r="FH1227" t="s">
        <v>38013</v>
      </c>
      <c r="FI1227" t="s">
        <v>37762</v>
      </c>
      <c r="FJ1227" t="s">
        <v>37763</v>
      </c>
      <c r="FK1227" t="s">
        <v>37764</v>
      </c>
      <c r="FL1227" t="s">
        <v>37765</v>
      </c>
      <c r="FM1227" t="s">
        <v>37766</v>
      </c>
      <c r="FN1227" t="s">
        <v>37767</v>
      </c>
      <c r="FO1227" t="s">
        <v>37768</v>
      </c>
      <c r="FP1227" t="s">
        <v>37769</v>
      </c>
      <c r="FQ1227" t="s">
        <v>37028</v>
      </c>
      <c r="FR1227" t="s">
        <v>37008</v>
      </c>
      <c r="FS1227" t="s">
        <v>37009</v>
      </c>
      <c r="FT1227" t="s">
        <v>35603</v>
      </c>
      <c r="FU1227" t="s">
        <v>35603</v>
      </c>
      <c r="FV1227" t="s">
        <v>28795</v>
      </c>
      <c r="FW1227" t="s">
        <v>37030</v>
      </c>
      <c r="FX1227" t="s">
        <v>37031</v>
      </c>
      <c r="FY1227" t="s">
        <v>36971</v>
      </c>
      <c r="FZ1227" t="s">
        <v>36990</v>
      </c>
      <c r="GA1227" t="s">
        <v>37783</v>
      </c>
      <c r="GB1227" t="s">
        <v>36968</v>
      </c>
      <c r="GC1227" t="s">
        <v>37032</v>
      </c>
      <c r="GD1227" t="s">
        <v>37033</v>
      </c>
      <c r="GE1227" t="s">
        <v>37770</v>
      </c>
      <c r="GF1227" t="s">
        <v>37771</v>
      </c>
      <c r="GG1227" t="s">
        <v>37772</v>
      </c>
      <c r="GH1227" t="s">
        <v>37773</v>
      </c>
      <c r="GI1227" t="s">
        <v>37774</v>
      </c>
      <c r="GJ1227" t="s">
        <v>37034</v>
      </c>
      <c r="GK1227" t="s">
        <v>37035</v>
      </c>
      <c r="GL1227" t="s">
        <v>37784</v>
      </c>
      <c r="GM1227" t="s">
        <v>37785</v>
      </c>
      <c r="GN1227" t="s">
        <v>37786</v>
      </c>
      <c r="GO1227" t="s">
        <v>36973</v>
      </c>
      <c r="GP1227" t="s">
        <v>28795</v>
      </c>
      <c r="GQ1227" t="s">
        <v>37010</v>
      </c>
      <c r="GR1227" t="s">
        <v>36969</v>
      </c>
      <c r="GT1227" t="s">
        <v>37011</v>
      </c>
      <c r="GU1227">
        <f t="shared" si="138"/>
        <v>17.5</v>
      </c>
      <c r="GV1227">
        <f t="shared" si="139"/>
        <v>17.5</v>
      </c>
      <c r="GX1227">
        <v>14</v>
      </c>
      <c r="GY1227" t="s">
        <v>37012</v>
      </c>
      <c r="HA1227" t="s">
        <v>37013</v>
      </c>
      <c r="HE1227">
        <v>13.99</v>
      </c>
    </row>
    <row r="1228" spans="1:213">
      <c r="A1228" t="s">
        <v>29123</v>
      </c>
      <c r="B1228" t="s">
        <v>36962</v>
      </c>
      <c r="C1228" t="s">
        <v>36963</v>
      </c>
      <c r="D1228" t="s">
        <v>21412</v>
      </c>
      <c r="E1228">
        <v>1</v>
      </c>
      <c r="F1228" t="s">
        <v>36964</v>
      </c>
      <c r="G1228" t="s">
        <v>38</v>
      </c>
      <c r="H1228" t="s">
        <v>37320</v>
      </c>
      <c r="I1228" t="s">
        <v>34212</v>
      </c>
      <c r="J1228" t="s">
        <v>33297</v>
      </c>
      <c r="K1228" t="s">
        <v>21308</v>
      </c>
      <c r="L1228" t="s">
        <v>33298</v>
      </c>
      <c r="M1228" t="s">
        <v>33343</v>
      </c>
      <c r="N1228" t="s">
        <v>21360</v>
      </c>
      <c r="O1228" t="s">
        <v>33344</v>
      </c>
      <c r="P1228" t="s">
        <v>21282</v>
      </c>
      <c r="Q1228" t="s">
        <v>33300</v>
      </c>
      <c r="T1228" t="s">
        <v>33349</v>
      </c>
      <c r="U1228" t="s">
        <v>37776</v>
      </c>
      <c r="V1228" t="s">
        <v>34104</v>
      </c>
      <c r="W1228" t="s">
        <v>36967</v>
      </c>
      <c r="X1228" t="s">
        <v>36968</v>
      </c>
      <c r="Y1228" t="s">
        <v>36969</v>
      </c>
      <c r="Z1228">
        <v>200</v>
      </c>
      <c r="AA1228">
        <v>195</v>
      </c>
      <c r="AB1228" t="s">
        <v>37018</v>
      </c>
      <c r="AC1228" t="s">
        <v>36990</v>
      </c>
      <c r="AD1228" t="s">
        <v>36971</v>
      </c>
      <c r="AE1228" t="s">
        <v>36972</v>
      </c>
      <c r="AF1228" t="s">
        <v>36973</v>
      </c>
      <c r="AH1228" t="s">
        <v>37757</v>
      </c>
      <c r="AJ1228" t="s">
        <v>36967</v>
      </c>
      <c r="AK1228" t="s">
        <v>35603</v>
      </c>
      <c r="AL1228" t="s">
        <v>38010</v>
      </c>
      <c r="AM1228" t="s">
        <v>37777</v>
      </c>
      <c r="AN1228" t="s">
        <v>28789</v>
      </c>
      <c r="AQ1228" t="s">
        <v>28789</v>
      </c>
      <c r="AR1228" t="s">
        <v>34347</v>
      </c>
      <c r="AW1228" t="s">
        <v>37135</v>
      </c>
      <c r="AX1228" t="s">
        <v>37135</v>
      </c>
      <c r="AY1228" t="s">
        <v>37021</v>
      </c>
      <c r="BA1228" t="s">
        <v>353</v>
      </c>
      <c r="BB1228">
        <v>48</v>
      </c>
      <c r="BC1228" t="s">
        <v>37022</v>
      </c>
      <c r="BD1228" t="s">
        <v>28739</v>
      </c>
      <c r="BE1228" t="s">
        <v>36993</v>
      </c>
      <c r="BF1228">
        <v>0.2</v>
      </c>
      <c r="BG1228" t="str">
        <f>_xlfn.TEXTJOIN("-",TRUE,V1228,AL1228,I1228,BD1228,AR1228)</f>
        <v>AG-BXX-CE-D3-EF</v>
      </c>
      <c r="BH1228" t="s">
        <v>38188</v>
      </c>
      <c r="BJ1228" t="s">
        <v>38017</v>
      </c>
      <c r="BK1228" cm="1">
        <f t="array" ref="BK1228">IF(LEN(TRIM(BG1228))=0,"",SUMPRODUCT(--(LEN(TRIM($BG$5:BG1228))&gt;0)))</f>
        <v>1205</v>
      </c>
      <c r="BL1228" t="str">
        <f>IF(BK1228&lt;&gt;"",_xlfn.BASE(BK1228,36,10),"")</f>
        <v>00000000XH</v>
      </c>
      <c r="BM1228" t="str">
        <f>IF(BL1228&lt;&gt;"","*"&amp;BL1228&amp;"*","")</f>
        <v>*00000000XH*</v>
      </c>
      <c r="BN1228" t="s">
        <v>38016</v>
      </c>
      <c r="BO1228" t="str">
        <f>_xlfn.TEXTJOIN("-",TRUE,N1228,T1228)</f>
        <v>DAT004-M16</v>
      </c>
      <c r="CP1228" t="s">
        <v>38013</v>
      </c>
      <c r="CU1228">
        <v>13.99</v>
      </c>
      <c r="DT1228" t="s">
        <v>37026</v>
      </c>
      <c r="EC1228" s="7">
        <f t="shared" si="137"/>
        <v>17.487500000000001</v>
      </c>
      <c r="EN1228" t="s">
        <v>36995</v>
      </c>
      <c r="EO1228">
        <v>1731138031</v>
      </c>
      <c r="EP1228" t="s">
        <v>36968</v>
      </c>
      <c r="EQ1228" t="s">
        <v>36996</v>
      </c>
      <c r="ER1228" t="s">
        <v>36997</v>
      </c>
      <c r="ES1228" t="s">
        <v>36967</v>
      </c>
      <c r="ET1228" t="s">
        <v>37761</v>
      </c>
      <c r="EU1228" t="s">
        <v>36999</v>
      </c>
      <c r="FB1228" t="s">
        <v>35377</v>
      </c>
      <c r="FC1228" t="s">
        <v>37782</v>
      </c>
      <c r="FD1228" t="s">
        <v>28789</v>
      </c>
      <c r="FF1228" t="s">
        <v>36990</v>
      </c>
      <c r="FG1228" t="s">
        <v>36990</v>
      </c>
      <c r="FH1228" t="s">
        <v>38013</v>
      </c>
      <c r="FI1228" t="s">
        <v>37762</v>
      </c>
      <c r="FJ1228" t="s">
        <v>37763</v>
      </c>
      <c r="FK1228" t="s">
        <v>37764</v>
      </c>
      <c r="FL1228" t="s">
        <v>37765</v>
      </c>
      <c r="FM1228" t="s">
        <v>37766</v>
      </c>
      <c r="FN1228" t="s">
        <v>37767</v>
      </c>
      <c r="FO1228" t="s">
        <v>37768</v>
      </c>
      <c r="FP1228" t="s">
        <v>37769</v>
      </c>
      <c r="FQ1228" t="s">
        <v>37028</v>
      </c>
      <c r="FR1228" t="s">
        <v>37008</v>
      </c>
      <c r="FS1228" t="s">
        <v>37009</v>
      </c>
      <c r="FT1228" t="s">
        <v>35603</v>
      </c>
      <c r="FU1228" t="s">
        <v>35603</v>
      </c>
      <c r="FV1228" t="s">
        <v>28789</v>
      </c>
      <c r="FW1228" t="s">
        <v>37030</v>
      </c>
      <c r="FX1228" t="s">
        <v>37031</v>
      </c>
      <c r="FY1228" t="s">
        <v>36971</v>
      </c>
      <c r="FZ1228" t="s">
        <v>36990</v>
      </c>
      <c r="GA1228" t="s">
        <v>37783</v>
      </c>
      <c r="GB1228" t="s">
        <v>36968</v>
      </c>
      <c r="GC1228" t="s">
        <v>37032</v>
      </c>
      <c r="GD1228" t="s">
        <v>37033</v>
      </c>
      <c r="GE1228" t="s">
        <v>37770</v>
      </c>
      <c r="GF1228" t="s">
        <v>37771</v>
      </c>
      <c r="GG1228" t="s">
        <v>37772</v>
      </c>
      <c r="GH1228" t="s">
        <v>37773</v>
      </c>
      <c r="GI1228" t="s">
        <v>37774</v>
      </c>
      <c r="GJ1228" t="s">
        <v>37034</v>
      </c>
      <c r="GK1228" t="s">
        <v>37035</v>
      </c>
      <c r="GL1228" t="s">
        <v>37784</v>
      </c>
      <c r="GM1228" t="s">
        <v>37785</v>
      </c>
      <c r="GN1228" t="s">
        <v>37786</v>
      </c>
      <c r="GO1228" t="s">
        <v>36973</v>
      </c>
      <c r="GP1228" t="s">
        <v>28789</v>
      </c>
      <c r="GQ1228" t="s">
        <v>37010</v>
      </c>
      <c r="GR1228" t="s">
        <v>36969</v>
      </c>
      <c r="GT1228" t="s">
        <v>37011</v>
      </c>
      <c r="GU1228">
        <f t="shared" si="138"/>
        <v>17.5</v>
      </c>
      <c r="GV1228">
        <f t="shared" si="139"/>
        <v>17.5</v>
      </c>
      <c r="GX1228">
        <v>14</v>
      </c>
      <c r="GY1228" t="s">
        <v>37012</v>
      </c>
      <c r="HA1228" t="s">
        <v>37013</v>
      </c>
      <c r="HE1228">
        <v>13.99</v>
      </c>
    </row>
    <row r="1229" spans="1:213">
      <c r="A1229" t="s">
        <v>29123</v>
      </c>
      <c r="B1229" t="s">
        <v>36962</v>
      </c>
      <c r="C1229" t="s">
        <v>36963</v>
      </c>
      <c r="D1229" t="s">
        <v>21412</v>
      </c>
      <c r="E1229">
        <v>1</v>
      </c>
      <c r="F1229" t="s">
        <v>36964</v>
      </c>
      <c r="G1229" t="s">
        <v>38</v>
      </c>
      <c r="H1229" t="s">
        <v>37320</v>
      </c>
      <c r="I1229" t="s">
        <v>34212</v>
      </c>
      <c r="J1229" t="s">
        <v>33297</v>
      </c>
      <c r="K1229" t="s">
        <v>21308</v>
      </c>
      <c r="L1229" t="s">
        <v>33298</v>
      </c>
      <c r="M1229" t="s">
        <v>33343</v>
      </c>
      <c r="N1229" t="s">
        <v>21360</v>
      </c>
      <c r="O1229" t="s">
        <v>33344</v>
      </c>
      <c r="P1229" t="s">
        <v>21282</v>
      </c>
      <c r="Q1229" t="s">
        <v>33300</v>
      </c>
      <c r="T1229" t="s">
        <v>33349</v>
      </c>
      <c r="U1229" t="s">
        <v>37776</v>
      </c>
      <c r="V1229" t="s">
        <v>34104</v>
      </c>
      <c r="W1229" t="s">
        <v>36967</v>
      </c>
      <c r="X1229" t="s">
        <v>36968</v>
      </c>
      <c r="Y1229" t="s">
        <v>36969</v>
      </c>
      <c r="Z1229">
        <v>300</v>
      </c>
      <c r="AA1229">
        <v>221</v>
      </c>
      <c r="AB1229" t="s">
        <v>37018</v>
      </c>
      <c r="AC1229" t="s">
        <v>36990</v>
      </c>
      <c r="AD1229" t="s">
        <v>36971</v>
      </c>
      <c r="AE1229" t="s">
        <v>36972</v>
      </c>
      <c r="AF1229" t="s">
        <v>36973</v>
      </c>
      <c r="AH1229" t="s">
        <v>37757</v>
      </c>
      <c r="AJ1229" t="s">
        <v>36967</v>
      </c>
      <c r="AK1229" t="s">
        <v>35603</v>
      </c>
      <c r="AL1229" t="s">
        <v>38010</v>
      </c>
      <c r="AM1229" t="s">
        <v>37777</v>
      </c>
      <c r="AN1229" t="s">
        <v>29088</v>
      </c>
      <c r="AQ1229" t="s">
        <v>29088</v>
      </c>
      <c r="AR1229" t="s">
        <v>34349</v>
      </c>
      <c r="AW1229" t="s">
        <v>37135</v>
      </c>
      <c r="AX1229" t="s">
        <v>37135</v>
      </c>
      <c r="AY1229" t="s">
        <v>37021</v>
      </c>
      <c r="BA1229" t="s">
        <v>353</v>
      </c>
      <c r="BB1229">
        <v>48</v>
      </c>
      <c r="BC1229" t="s">
        <v>37048</v>
      </c>
      <c r="BD1229" t="s">
        <v>34259</v>
      </c>
      <c r="BE1229" t="s">
        <v>36993</v>
      </c>
      <c r="BF1229">
        <v>0.2</v>
      </c>
      <c r="BG1229" t="str">
        <f>_xlfn.TEXTJOIN("-",TRUE,V1229,AL1229,I1229,BD1229,AR1229)</f>
        <v>AG-BXX-CE-D4-EG</v>
      </c>
      <c r="BH1229" t="s">
        <v>38189</v>
      </c>
      <c r="BJ1229" t="s">
        <v>38019</v>
      </c>
      <c r="BK1229" cm="1">
        <f t="array" ref="BK1229">IF(LEN(TRIM(BG1229))=0,"",SUMPRODUCT(--(LEN(TRIM($BG$5:BG1229))&gt;0)))</f>
        <v>1206</v>
      </c>
      <c r="BL1229" t="str">
        <f>IF(BK1229&lt;&gt;"",_xlfn.BASE(BK1229,36,10),"")</f>
        <v>00000000XI</v>
      </c>
      <c r="BM1229" t="str">
        <f>IF(BL1229&lt;&gt;"","*"&amp;BL1229&amp;"*","")</f>
        <v>*00000000XI*</v>
      </c>
      <c r="BN1229" t="s">
        <v>38018</v>
      </c>
      <c r="BO1229" t="str">
        <f>_xlfn.TEXTJOIN("-",TRUE,N1229,T1229)</f>
        <v>DAT004-M16</v>
      </c>
      <c r="CP1229" t="s">
        <v>38013</v>
      </c>
      <c r="CU1229">
        <v>13.99</v>
      </c>
      <c r="DT1229" t="s">
        <v>37026</v>
      </c>
      <c r="EC1229" s="7">
        <f t="shared" si="137"/>
        <v>17.487500000000001</v>
      </c>
      <c r="EN1229" t="s">
        <v>36995</v>
      </c>
      <c r="EO1229">
        <v>1731138031</v>
      </c>
      <c r="EP1229" t="s">
        <v>36968</v>
      </c>
      <c r="EQ1229" t="s">
        <v>36996</v>
      </c>
      <c r="ER1229" t="s">
        <v>36997</v>
      </c>
      <c r="ES1229" t="s">
        <v>36967</v>
      </c>
      <c r="ET1229" t="s">
        <v>37761</v>
      </c>
      <c r="EU1229" t="s">
        <v>36999</v>
      </c>
      <c r="FB1229" t="s">
        <v>35377</v>
      </c>
      <c r="FC1229" t="s">
        <v>37782</v>
      </c>
      <c r="FD1229" t="s">
        <v>29088</v>
      </c>
      <c r="FF1229" t="s">
        <v>36990</v>
      </c>
      <c r="FG1229" t="s">
        <v>36990</v>
      </c>
      <c r="FH1229" t="s">
        <v>38013</v>
      </c>
      <c r="FI1229" t="s">
        <v>37762</v>
      </c>
      <c r="FJ1229" t="s">
        <v>37763</v>
      </c>
      <c r="FK1229" t="s">
        <v>37764</v>
      </c>
      <c r="FL1229" t="s">
        <v>37765</v>
      </c>
      <c r="FM1229" t="s">
        <v>37766</v>
      </c>
      <c r="FN1229" t="s">
        <v>37767</v>
      </c>
      <c r="FO1229" t="s">
        <v>37768</v>
      </c>
      <c r="FP1229" t="s">
        <v>37769</v>
      </c>
      <c r="FQ1229" t="s">
        <v>37028</v>
      </c>
      <c r="FR1229" t="s">
        <v>37008</v>
      </c>
      <c r="FS1229" t="s">
        <v>37009</v>
      </c>
      <c r="FT1229" t="s">
        <v>35603</v>
      </c>
      <c r="FU1229" t="s">
        <v>35603</v>
      </c>
      <c r="FV1229" t="s">
        <v>29088</v>
      </c>
      <c r="FW1229" t="s">
        <v>37030</v>
      </c>
      <c r="FX1229" t="s">
        <v>37031</v>
      </c>
      <c r="FY1229" t="s">
        <v>36971</v>
      </c>
      <c r="FZ1229" t="s">
        <v>36990</v>
      </c>
      <c r="GA1229" t="s">
        <v>37783</v>
      </c>
      <c r="GB1229" t="s">
        <v>36968</v>
      </c>
      <c r="GC1229" t="s">
        <v>37032</v>
      </c>
      <c r="GD1229" t="s">
        <v>37033</v>
      </c>
      <c r="GE1229" t="s">
        <v>37770</v>
      </c>
      <c r="GF1229" t="s">
        <v>37771</v>
      </c>
      <c r="GG1229" t="s">
        <v>37772</v>
      </c>
      <c r="GH1229" t="s">
        <v>37773</v>
      </c>
      <c r="GI1229" t="s">
        <v>37774</v>
      </c>
      <c r="GJ1229" t="s">
        <v>37034</v>
      </c>
      <c r="GK1229" t="s">
        <v>37035</v>
      </c>
      <c r="GL1229" t="s">
        <v>37784</v>
      </c>
      <c r="GM1229" t="s">
        <v>37785</v>
      </c>
      <c r="GN1229" t="s">
        <v>37786</v>
      </c>
      <c r="GO1229" t="s">
        <v>36973</v>
      </c>
      <c r="GP1229" t="s">
        <v>29088</v>
      </c>
      <c r="GQ1229" t="s">
        <v>37010</v>
      </c>
      <c r="GR1229" t="s">
        <v>36969</v>
      </c>
      <c r="GT1229" t="s">
        <v>37011</v>
      </c>
      <c r="GU1229">
        <f t="shared" si="138"/>
        <v>17.5</v>
      </c>
      <c r="GV1229">
        <f t="shared" si="139"/>
        <v>17.5</v>
      </c>
      <c r="GX1229">
        <v>14</v>
      </c>
      <c r="GY1229" t="s">
        <v>37012</v>
      </c>
      <c r="HA1229" t="s">
        <v>37013</v>
      </c>
      <c r="HE1229">
        <v>13.99</v>
      </c>
    </row>
    <row r="1230" spans="1:213">
      <c r="A1230" t="s">
        <v>29123</v>
      </c>
      <c r="B1230" t="s">
        <v>36962</v>
      </c>
      <c r="C1230" t="s">
        <v>36963</v>
      </c>
      <c r="D1230" t="s">
        <v>21412</v>
      </c>
      <c r="E1230">
        <v>1</v>
      </c>
      <c r="F1230" t="s">
        <v>36964</v>
      </c>
      <c r="G1230" t="s">
        <v>38</v>
      </c>
      <c r="H1230" t="s">
        <v>37320</v>
      </c>
      <c r="I1230" t="s">
        <v>34212</v>
      </c>
      <c r="J1230" t="s">
        <v>33297</v>
      </c>
      <c r="K1230" t="s">
        <v>21308</v>
      </c>
      <c r="L1230" t="s">
        <v>33298</v>
      </c>
      <c r="M1230" t="s">
        <v>33343</v>
      </c>
      <c r="N1230" t="s">
        <v>21360</v>
      </c>
      <c r="O1230" t="s">
        <v>33344</v>
      </c>
      <c r="P1230" t="s">
        <v>21282</v>
      </c>
      <c r="Q1230" t="s">
        <v>33300</v>
      </c>
      <c r="T1230" t="s">
        <v>33349</v>
      </c>
      <c r="U1230" t="s">
        <v>37776</v>
      </c>
      <c r="V1230" t="s">
        <v>34104</v>
      </c>
      <c r="W1230" t="s">
        <v>36967</v>
      </c>
      <c r="X1230" t="s">
        <v>36968</v>
      </c>
      <c r="Y1230" t="s">
        <v>36969</v>
      </c>
      <c r="Z1230">
        <v>300</v>
      </c>
      <c r="AA1230">
        <v>236</v>
      </c>
      <c r="AB1230" t="s">
        <v>37018</v>
      </c>
      <c r="AC1230" t="s">
        <v>36990</v>
      </c>
      <c r="AD1230" t="s">
        <v>36971</v>
      </c>
      <c r="AE1230" t="s">
        <v>36972</v>
      </c>
      <c r="AF1230" t="s">
        <v>36973</v>
      </c>
      <c r="AH1230" t="s">
        <v>37757</v>
      </c>
      <c r="AJ1230" t="s">
        <v>36967</v>
      </c>
      <c r="AK1230" t="s">
        <v>35603</v>
      </c>
      <c r="AL1230" t="s">
        <v>38010</v>
      </c>
      <c r="AM1230" t="s">
        <v>37777</v>
      </c>
      <c r="AN1230" t="s">
        <v>29128</v>
      </c>
      <c r="AQ1230" t="s">
        <v>29128</v>
      </c>
      <c r="AR1230" t="s">
        <v>34351</v>
      </c>
      <c r="AW1230" t="s">
        <v>37135</v>
      </c>
      <c r="AX1230" t="s">
        <v>37135</v>
      </c>
      <c r="AY1230" t="s">
        <v>37021</v>
      </c>
      <c r="BA1230" t="s">
        <v>353</v>
      </c>
      <c r="BB1230">
        <v>48</v>
      </c>
      <c r="BC1230" t="s">
        <v>37048</v>
      </c>
      <c r="BD1230" t="s">
        <v>34259</v>
      </c>
      <c r="BE1230" t="s">
        <v>36993</v>
      </c>
      <c r="BF1230">
        <v>0.2</v>
      </c>
      <c r="BG1230" t="str">
        <f>_xlfn.TEXTJOIN("-",TRUE,V1230,AL1230,I1230,BD1230,AR1230)</f>
        <v>AG-BXX-CE-D4-EH</v>
      </c>
      <c r="BH1230" t="s">
        <v>38190</v>
      </c>
      <c r="BJ1230" t="s">
        <v>38021</v>
      </c>
      <c r="BK1230" cm="1">
        <f t="array" ref="BK1230">IF(LEN(TRIM(BG1230))=0,"",SUMPRODUCT(--(LEN(TRIM($BG$5:BG1230))&gt;0)))</f>
        <v>1207</v>
      </c>
      <c r="BL1230" t="str">
        <f>IF(BK1230&lt;&gt;"",_xlfn.BASE(BK1230,36,10),"")</f>
        <v>00000000XJ</v>
      </c>
      <c r="BM1230" t="str">
        <f>IF(BL1230&lt;&gt;"","*"&amp;BL1230&amp;"*","")</f>
        <v>*00000000XJ*</v>
      </c>
      <c r="BN1230" t="s">
        <v>38020</v>
      </c>
      <c r="BO1230" t="str">
        <f>_xlfn.TEXTJOIN("-",TRUE,N1230,T1230)</f>
        <v>DAT004-M16</v>
      </c>
      <c r="CP1230" t="s">
        <v>38013</v>
      </c>
      <c r="CU1230">
        <v>13.99</v>
      </c>
      <c r="DT1230" t="s">
        <v>37026</v>
      </c>
      <c r="EC1230" s="7">
        <f t="shared" si="137"/>
        <v>17.487500000000001</v>
      </c>
      <c r="EN1230" t="s">
        <v>36995</v>
      </c>
      <c r="EO1230">
        <v>1731138031</v>
      </c>
      <c r="EP1230" t="s">
        <v>36968</v>
      </c>
      <c r="EQ1230" t="s">
        <v>36996</v>
      </c>
      <c r="ER1230" t="s">
        <v>36997</v>
      </c>
      <c r="ES1230" t="s">
        <v>36967</v>
      </c>
      <c r="ET1230" t="s">
        <v>37761</v>
      </c>
      <c r="EU1230" t="s">
        <v>36999</v>
      </c>
      <c r="FB1230" t="s">
        <v>35377</v>
      </c>
      <c r="FC1230" t="s">
        <v>37782</v>
      </c>
      <c r="FD1230" t="s">
        <v>37799</v>
      </c>
      <c r="FF1230" t="s">
        <v>36990</v>
      </c>
      <c r="FG1230" t="s">
        <v>36990</v>
      </c>
      <c r="FH1230" t="s">
        <v>38013</v>
      </c>
      <c r="FI1230" t="s">
        <v>37762</v>
      </c>
      <c r="FJ1230" t="s">
        <v>37763</v>
      </c>
      <c r="FK1230" t="s">
        <v>37764</v>
      </c>
      <c r="FL1230" t="s">
        <v>37765</v>
      </c>
      <c r="FM1230" t="s">
        <v>37766</v>
      </c>
      <c r="FN1230" t="s">
        <v>37767</v>
      </c>
      <c r="FO1230" t="s">
        <v>37768</v>
      </c>
      <c r="FP1230" t="s">
        <v>37769</v>
      </c>
      <c r="FQ1230" t="s">
        <v>37028</v>
      </c>
      <c r="FR1230" t="s">
        <v>37008</v>
      </c>
      <c r="FS1230" t="s">
        <v>37009</v>
      </c>
      <c r="FT1230" t="s">
        <v>35603</v>
      </c>
      <c r="FU1230" t="s">
        <v>35603</v>
      </c>
      <c r="FV1230" t="s">
        <v>37799</v>
      </c>
      <c r="FW1230" t="s">
        <v>37030</v>
      </c>
      <c r="FX1230" t="s">
        <v>37031</v>
      </c>
      <c r="FY1230" t="s">
        <v>36971</v>
      </c>
      <c r="FZ1230" t="s">
        <v>36990</v>
      </c>
      <c r="GA1230" t="s">
        <v>37783</v>
      </c>
      <c r="GB1230" t="s">
        <v>36968</v>
      </c>
      <c r="GC1230" t="s">
        <v>37032</v>
      </c>
      <c r="GD1230" t="s">
        <v>37033</v>
      </c>
      <c r="GE1230" t="s">
        <v>37770</v>
      </c>
      <c r="GF1230" t="s">
        <v>37771</v>
      </c>
      <c r="GG1230" t="s">
        <v>37772</v>
      </c>
      <c r="GH1230" t="s">
        <v>37773</v>
      </c>
      <c r="GI1230" t="s">
        <v>37774</v>
      </c>
      <c r="GJ1230" t="s">
        <v>37034</v>
      </c>
      <c r="GK1230" t="s">
        <v>37035</v>
      </c>
      <c r="GL1230" t="s">
        <v>37784</v>
      </c>
      <c r="GM1230" t="s">
        <v>37785</v>
      </c>
      <c r="GN1230" t="s">
        <v>37786</v>
      </c>
      <c r="GO1230" t="s">
        <v>36973</v>
      </c>
      <c r="GP1230" t="s">
        <v>37799</v>
      </c>
      <c r="GQ1230" t="s">
        <v>37010</v>
      </c>
      <c r="GR1230" t="s">
        <v>36969</v>
      </c>
      <c r="GT1230" t="s">
        <v>37011</v>
      </c>
      <c r="GU1230">
        <f t="shared" si="138"/>
        <v>17.5</v>
      </c>
      <c r="GV1230">
        <f t="shared" si="139"/>
        <v>17.5</v>
      </c>
      <c r="GX1230">
        <v>14</v>
      </c>
      <c r="GY1230" t="s">
        <v>37012</v>
      </c>
      <c r="HA1230" t="s">
        <v>37013</v>
      </c>
      <c r="HE1230">
        <v>13.99</v>
      </c>
    </row>
    <row r="1231" spans="1:213">
      <c r="A1231" t="s">
        <v>29123</v>
      </c>
      <c r="B1231" t="s">
        <v>36962</v>
      </c>
      <c r="C1231" t="s">
        <v>36963</v>
      </c>
      <c r="D1231" t="s">
        <v>21412</v>
      </c>
      <c r="E1231">
        <v>1</v>
      </c>
      <c r="F1231" t="s">
        <v>36964</v>
      </c>
      <c r="G1231" t="s">
        <v>38</v>
      </c>
      <c r="H1231" t="s">
        <v>37320</v>
      </c>
      <c r="I1231" t="s">
        <v>34212</v>
      </c>
      <c r="J1231" t="s">
        <v>33297</v>
      </c>
      <c r="K1231" t="s">
        <v>21308</v>
      </c>
      <c r="L1231" t="s">
        <v>33298</v>
      </c>
      <c r="M1231" t="s">
        <v>33343</v>
      </c>
      <c r="N1231" t="s">
        <v>21360</v>
      </c>
      <c r="O1231" t="s">
        <v>33344</v>
      </c>
      <c r="P1231" t="s">
        <v>21282</v>
      </c>
      <c r="Q1231" t="s">
        <v>33300</v>
      </c>
      <c r="T1231" t="s">
        <v>33349</v>
      </c>
      <c r="U1231" t="s">
        <v>37776</v>
      </c>
      <c r="V1231" t="s">
        <v>34104</v>
      </c>
      <c r="W1231" t="s">
        <v>36967</v>
      </c>
      <c r="X1231" t="s">
        <v>36968</v>
      </c>
      <c r="Y1231" t="s">
        <v>36969</v>
      </c>
      <c r="Z1231">
        <v>300</v>
      </c>
      <c r="AA1231">
        <v>271</v>
      </c>
      <c r="AB1231" t="s">
        <v>37056</v>
      </c>
      <c r="AC1231" t="s">
        <v>36990</v>
      </c>
      <c r="AD1231" t="s">
        <v>36971</v>
      </c>
      <c r="AE1231" t="s">
        <v>36972</v>
      </c>
      <c r="AF1231" t="s">
        <v>36973</v>
      </c>
      <c r="AH1231" t="s">
        <v>37757</v>
      </c>
      <c r="AJ1231" t="s">
        <v>36967</v>
      </c>
      <c r="AK1231" t="s">
        <v>35603</v>
      </c>
      <c r="AL1231" t="s">
        <v>38010</v>
      </c>
      <c r="AM1231" t="s">
        <v>37777</v>
      </c>
      <c r="AN1231" t="s">
        <v>37800</v>
      </c>
      <c r="AQ1231" t="s">
        <v>37800</v>
      </c>
      <c r="AR1231" t="s">
        <v>34353</v>
      </c>
      <c r="AW1231" t="s">
        <v>37135</v>
      </c>
      <c r="AX1231" t="s">
        <v>37135</v>
      </c>
      <c r="AY1231" t="s">
        <v>37058</v>
      </c>
      <c r="BA1231" t="s">
        <v>37059</v>
      </c>
      <c r="BB1231">
        <v>48</v>
      </c>
      <c r="BC1231" t="s">
        <v>37060</v>
      </c>
      <c r="BD1231" t="s">
        <v>34261</v>
      </c>
      <c r="BE1231" t="s">
        <v>36993</v>
      </c>
      <c r="BF1231">
        <v>0.2</v>
      </c>
      <c r="BG1231" t="str">
        <f>_xlfn.TEXTJOIN("-",TRUE,V1231,AL1231,I1231,BD1231,AR1231)</f>
        <v>AG-BXX-CE-D5-EI</v>
      </c>
      <c r="BH1231" t="s">
        <v>38191</v>
      </c>
      <c r="BJ1231" t="s">
        <v>38023</v>
      </c>
      <c r="BK1231" cm="1">
        <f t="array" ref="BK1231">IF(LEN(TRIM(BG1231))=0,"",SUMPRODUCT(--(LEN(TRIM($BG$5:BG1231))&gt;0)))</f>
        <v>1208</v>
      </c>
      <c r="BL1231" t="str">
        <f>IF(BK1231&lt;&gt;"",_xlfn.BASE(BK1231,36,10),"")</f>
        <v>00000000XK</v>
      </c>
      <c r="BM1231" t="str">
        <f>IF(BL1231&lt;&gt;"","*"&amp;BL1231&amp;"*","")</f>
        <v>*00000000XK*</v>
      </c>
      <c r="BN1231" t="s">
        <v>38022</v>
      </c>
      <c r="BO1231" t="str">
        <f>_xlfn.TEXTJOIN("-",TRUE,N1231,T1231)</f>
        <v>DAT004-M16</v>
      </c>
      <c r="CP1231" t="s">
        <v>38013</v>
      </c>
      <c r="CU1231">
        <v>16.989999999999998</v>
      </c>
      <c r="DT1231" t="s">
        <v>37026</v>
      </c>
      <c r="EC1231" s="7">
        <f t="shared" si="137"/>
        <v>21.237499999999997</v>
      </c>
      <c r="EN1231" t="s">
        <v>36995</v>
      </c>
      <c r="EO1231">
        <v>1731138031</v>
      </c>
      <c r="EP1231" t="s">
        <v>36968</v>
      </c>
      <c r="EQ1231" t="s">
        <v>36996</v>
      </c>
      <c r="ER1231" t="s">
        <v>36997</v>
      </c>
      <c r="ES1231" t="s">
        <v>36967</v>
      </c>
      <c r="ET1231" t="s">
        <v>37761</v>
      </c>
      <c r="EU1231" t="s">
        <v>36999</v>
      </c>
      <c r="FB1231" t="s">
        <v>35377</v>
      </c>
      <c r="FC1231" t="s">
        <v>37782</v>
      </c>
      <c r="FD1231" t="s">
        <v>37800</v>
      </c>
      <c r="FF1231" t="s">
        <v>36990</v>
      </c>
      <c r="FG1231" t="s">
        <v>36990</v>
      </c>
      <c r="FH1231" t="s">
        <v>38013</v>
      </c>
      <c r="FI1231" t="s">
        <v>37762</v>
      </c>
      <c r="FJ1231" t="s">
        <v>37763</v>
      </c>
      <c r="FK1231" t="s">
        <v>37764</v>
      </c>
      <c r="FL1231" t="s">
        <v>37765</v>
      </c>
      <c r="FM1231" t="s">
        <v>37766</v>
      </c>
      <c r="FN1231" t="s">
        <v>37767</v>
      </c>
      <c r="FO1231" t="s">
        <v>37768</v>
      </c>
      <c r="FP1231" t="s">
        <v>37769</v>
      </c>
      <c r="FQ1231" t="s">
        <v>37028</v>
      </c>
      <c r="FR1231" t="s">
        <v>37008</v>
      </c>
      <c r="FS1231" t="s">
        <v>37009</v>
      </c>
      <c r="FT1231" t="s">
        <v>35603</v>
      </c>
      <c r="FU1231" t="s">
        <v>35603</v>
      </c>
      <c r="FV1231" t="s">
        <v>37800</v>
      </c>
      <c r="FW1231" t="s">
        <v>37030</v>
      </c>
      <c r="FX1231" t="s">
        <v>37031</v>
      </c>
      <c r="FY1231" t="s">
        <v>36971</v>
      </c>
      <c r="FZ1231" t="s">
        <v>36990</v>
      </c>
      <c r="GA1231" t="s">
        <v>37783</v>
      </c>
      <c r="GB1231" t="s">
        <v>36968</v>
      </c>
      <c r="GC1231" t="s">
        <v>37032</v>
      </c>
      <c r="GD1231" t="s">
        <v>37033</v>
      </c>
      <c r="GE1231" t="s">
        <v>37770</v>
      </c>
      <c r="GF1231" t="s">
        <v>37771</v>
      </c>
      <c r="GG1231" t="s">
        <v>37772</v>
      </c>
      <c r="GH1231" t="s">
        <v>37773</v>
      </c>
      <c r="GI1231" t="s">
        <v>37774</v>
      </c>
      <c r="GJ1231" t="s">
        <v>37034</v>
      </c>
      <c r="GK1231" t="s">
        <v>37035</v>
      </c>
      <c r="GL1231" t="s">
        <v>37784</v>
      </c>
      <c r="GM1231" t="s">
        <v>37785</v>
      </c>
      <c r="GN1231" t="s">
        <v>37786</v>
      </c>
      <c r="GO1231" t="s">
        <v>36973</v>
      </c>
      <c r="GP1231" t="s">
        <v>37800</v>
      </c>
      <c r="GQ1231" t="s">
        <v>37010</v>
      </c>
      <c r="GR1231" t="s">
        <v>36969</v>
      </c>
      <c r="GT1231" t="s">
        <v>37011</v>
      </c>
      <c r="GU1231">
        <f t="shared" si="138"/>
        <v>21.25</v>
      </c>
      <c r="GV1231">
        <f t="shared" si="139"/>
        <v>21.25</v>
      </c>
      <c r="GX1231">
        <v>17</v>
      </c>
      <c r="GY1231" t="s">
        <v>37012</v>
      </c>
      <c r="HA1231" t="s">
        <v>37013</v>
      </c>
      <c r="HE1231">
        <v>16.989999999999998</v>
      </c>
    </row>
    <row r="1232" spans="1:213">
      <c r="A1232" t="s">
        <v>29123</v>
      </c>
      <c r="B1232" t="s">
        <v>36962</v>
      </c>
      <c r="C1232" t="s">
        <v>36963</v>
      </c>
      <c r="D1232" t="s">
        <v>21412</v>
      </c>
      <c r="E1232">
        <v>1</v>
      </c>
      <c r="F1232" t="s">
        <v>36964</v>
      </c>
      <c r="G1232" t="s">
        <v>38</v>
      </c>
      <c r="H1232" t="s">
        <v>37320</v>
      </c>
      <c r="I1232" t="s">
        <v>34212</v>
      </c>
      <c r="J1232" t="s">
        <v>33297</v>
      </c>
      <c r="K1232" t="s">
        <v>21308</v>
      </c>
      <c r="L1232" t="s">
        <v>33298</v>
      </c>
      <c r="M1232" t="s">
        <v>33343</v>
      </c>
      <c r="N1232" t="s">
        <v>21360</v>
      </c>
      <c r="O1232" t="s">
        <v>33344</v>
      </c>
      <c r="P1232" t="s">
        <v>21282</v>
      </c>
      <c r="Q1232" t="s">
        <v>33300</v>
      </c>
      <c r="T1232" t="s">
        <v>33349</v>
      </c>
      <c r="U1232" t="s">
        <v>37776</v>
      </c>
      <c r="V1232" t="s">
        <v>34104</v>
      </c>
      <c r="W1232" t="s">
        <v>36967</v>
      </c>
      <c r="X1232" t="s">
        <v>36968</v>
      </c>
      <c r="Y1232" t="s">
        <v>36969</v>
      </c>
      <c r="Z1232">
        <v>200</v>
      </c>
      <c r="AA1232">
        <v>171</v>
      </c>
      <c r="AB1232" t="s">
        <v>37018</v>
      </c>
      <c r="AC1232" t="s">
        <v>36990</v>
      </c>
      <c r="AD1232" t="s">
        <v>36971</v>
      </c>
      <c r="AE1232" t="s">
        <v>36972</v>
      </c>
      <c r="AF1232" t="s">
        <v>36973</v>
      </c>
      <c r="AH1232" t="s">
        <v>37757</v>
      </c>
      <c r="AJ1232" t="s">
        <v>36967</v>
      </c>
      <c r="AK1232" t="s">
        <v>33513</v>
      </c>
      <c r="AL1232" t="s">
        <v>235</v>
      </c>
      <c r="AM1232" t="s">
        <v>37898</v>
      </c>
      <c r="AN1232" t="s">
        <v>28824</v>
      </c>
      <c r="AQ1232" t="s">
        <v>28824</v>
      </c>
      <c r="AR1232" t="s">
        <v>34343</v>
      </c>
      <c r="AV1232" t="s">
        <v>37135</v>
      </c>
      <c r="AX1232" t="s">
        <v>37135</v>
      </c>
      <c r="AY1232" t="s">
        <v>37021</v>
      </c>
      <c r="BA1232" t="s">
        <v>353</v>
      </c>
      <c r="BB1232">
        <v>48</v>
      </c>
      <c r="BC1232" t="s">
        <v>37022</v>
      </c>
      <c r="BD1232" t="s">
        <v>28739</v>
      </c>
      <c r="BE1232" t="s">
        <v>36993</v>
      </c>
      <c r="BF1232">
        <v>0.2</v>
      </c>
      <c r="BG1232" t="str">
        <f>_xlfn.TEXTJOIN("-",TRUE,V1232,AL1232,I1232,BD1232,AR1232)</f>
        <v>AG-B22-CE-D3-ED</v>
      </c>
      <c r="BH1232" t="s">
        <v>37560</v>
      </c>
      <c r="BI1232" t="s">
        <v>38192</v>
      </c>
      <c r="BJ1232" t="s">
        <v>38024</v>
      </c>
      <c r="BK1232" cm="1">
        <f t="array" ref="BK1232">IF(LEN(TRIM(BG1232))=0,"",SUMPRODUCT(--(LEN(TRIM($BG$5:BG1232))&gt;0)))</f>
        <v>1209</v>
      </c>
      <c r="BL1232" t="str">
        <f>IF(BK1232&lt;&gt;"",_xlfn.BASE(BK1232,36,10),"")</f>
        <v>00000000XL</v>
      </c>
      <c r="BM1232" t="str">
        <f>IF(BL1232&lt;&gt;"","*"&amp;BL1232&amp;"*","")</f>
        <v>*00000000XL*</v>
      </c>
      <c r="BN1232" t="s">
        <v>37475</v>
      </c>
      <c r="BO1232" t="str">
        <f>_xlfn.TEXTJOIN("-",TRUE,N1232,T1232)</f>
        <v>DAT004-M16</v>
      </c>
      <c r="CP1232" t="s">
        <v>38025</v>
      </c>
      <c r="CU1232">
        <v>13.99</v>
      </c>
      <c r="DT1232" t="s">
        <v>37026</v>
      </c>
      <c r="EC1232" s="7">
        <f t="shared" si="137"/>
        <v>17.487500000000001</v>
      </c>
      <c r="EN1232" t="s">
        <v>36995</v>
      </c>
      <c r="EO1232">
        <v>1731138031</v>
      </c>
      <c r="EP1232" t="s">
        <v>36968</v>
      </c>
      <c r="EQ1232" t="s">
        <v>36996</v>
      </c>
      <c r="ER1232" t="s">
        <v>36997</v>
      </c>
      <c r="ES1232" t="s">
        <v>36967</v>
      </c>
      <c r="ET1232" t="s">
        <v>37761</v>
      </c>
      <c r="EU1232" t="s">
        <v>36999</v>
      </c>
      <c r="FB1232" t="s">
        <v>35377</v>
      </c>
      <c r="FC1232" t="s">
        <v>37782</v>
      </c>
      <c r="FD1232" t="s">
        <v>28824</v>
      </c>
      <c r="FF1232" t="s">
        <v>36990</v>
      </c>
      <c r="FG1232" t="s">
        <v>36990</v>
      </c>
      <c r="FH1232" t="s">
        <v>38025</v>
      </c>
      <c r="FI1232" t="s">
        <v>37762</v>
      </c>
      <c r="FJ1232" t="s">
        <v>37763</v>
      </c>
      <c r="FK1232" t="s">
        <v>37764</v>
      </c>
      <c r="FL1232" t="s">
        <v>37765</v>
      </c>
      <c r="FM1232" t="s">
        <v>37766</v>
      </c>
      <c r="FN1232" t="s">
        <v>37767</v>
      </c>
      <c r="FO1232" t="s">
        <v>37768</v>
      </c>
      <c r="FP1232" t="s">
        <v>37769</v>
      </c>
      <c r="FQ1232" t="s">
        <v>37028</v>
      </c>
      <c r="FR1232" t="s">
        <v>37008</v>
      </c>
      <c r="FS1232" t="s">
        <v>37009</v>
      </c>
      <c r="FT1232" t="s">
        <v>33513</v>
      </c>
      <c r="FU1232" t="s">
        <v>33513</v>
      </c>
      <c r="FV1232" t="s">
        <v>28824</v>
      </c>
      <c r="FW1232" t="s">
        <v>37030</v>
      </c>
      <c r="FX1232" t="s">
        <v>37031</v>
      </c>
      <c r="FY1232" t="s">
        <v>36971</v>
      </c>
      <c r="FZ1232" t="s">
        <v>36990</v>
      </c>
      <c r="GA1232" t="s">
        <v>37783</v>
      </c>
      <c r="GB1232" t="s">
        <v>36968</v>
      </c>
      <c r="GC1232" t="s">
        <v>37032</v>
      </c>
      <c r="GD1232" t="s">
        <v>37033</v>
      </c>
      <c r="GE1232" t="s">
        <v>37770</v>
      </c>
      <c r="GF1232" t="s">
        <v>37771</v>
      </c>
      <c r="GG1232" t="s">
        <v>37772</v>
      </c>
      <c r="GH1232" t="s">
        <v>37773</v>
      </c>
      <c r="GI1232" t="s">
        <v>37774</v>
      </c>
      <c r="GJ1232" t="s">
        <v>37034</v>
      </c>
      <c r="GK1232" t="s">
        <v>37035</v>
      </c>
      <c r="GL1232" t="s">
        <v>37784</v>
      </c>
      <c r="GM1232" t="s">
        <v>37785</v>
      </c>
      <c r="GN1232" t="s">
        <v>37786</v>
      </c>
      <c r="GO1232" t="s">
        <v>36973</v>
      </c>
      <c r="GP1232" t="s">
        <v>28824</v>
      </c>
      <c r="GQ1232" t="s">
        <v>37010</v>
      </c>
      <c r="GR1232" t="s">
        <v>36969</v>
      </c>
      <c r="GT1232" t="s">
        <v>37011</v>
      </c>
      <c r="GU1232">
        <f t="shared" si="138"/>
        <v>17.5</v>
      </c>
      <c r="GV1232">
        <f t="shared" si="139"/>
        <v>17.5</v>
      </c>
      <c r="GX1232">
        <v>14</v>
      </c>
      <c r="GY1232" t="s">
        <v>37012</v>
      </c>
      <c r="HA1232" t="s">
        <v>37013</v>
      </c>
      <c r="HE1232">
        <v>13.99</v>
      </c>
    </row>
    <row r="1233" spans="1:213">
      <c r="A1233" t="s">
        <v>29123</v>
      </c>
      <c r="B1233" t="s">
        <v>36962</v>
      </c>
      <c r="C1233" t="s">
        <v>36963</v>
      </c>
      <c r="D1233" t="s">
        <v>21412</v>
      </c>
      <c r="E1233">
        <v>1</v>
      </c>
      <c r="F1233" t="s">
        <v>36964</v>
      </c>
      <c r="G1233" t="s">
        <v>38</v>
      </c>
      <c r="H1233" t="s">
        <v>37320</v>
      </c>
      <c r="I1233" t="s">
        <v>34212</v>
      </c>
      <c r="J1233" t="s">
        <v>33297</v>
      </c>
      <c r="K1233" t="s">
        <v>21308</v>
      </c>
      <c r="L1233" t="s">
        <v>33298</v>
      </c>
      <c r="M1233" t="s">
        <v>33343</v>
      </c>
      <c r="N1233" t="s">
        <v>21360</v>
      </c>
      <c r="O1233" t="s">
        <v>33344</v>
      </c>
      <c r="P1233" t="s">
        <v>21282</v>
      </c>
      <c r="Q1233" t="s">
        <v>33300</v>
      </c>
      <c r="T1233" t="s">
        <v>33349</v>
      </c>
      <c r="U1233" t="s">
        <v>37776</v>
      </c>
      <c r="V1233" t="s">
        <v>34104</v>
      </c>
      <c r="W1233" t="s">
        <v>36967</v>
      </c>
      <c r="X1233" t="s">
        <v>36968</v>
      </c>
      <c r="Y1233" t="s">
        <v>36969</v>
      </c>
      <c r="Z1233">
        <v>200</v>
      </c>
      <c r="AA1233">
        <v>186</v>
      </c>
      <c r="AB1233" t="s">
        <v>37018</v>
      </c>
      <c r="AC1233" t="s">
        <v>36990</v>
      </c>
      <c r="AD1233" t="s">
        <v>36971</v>
      </c>
      <c r="AE1233" t="s">
        <v>36972</v>
      </c>
      <c r="AF1233" t="s">
        <v>36973</v>
      </c>
      <c r="AH1233" t="s">
        <v>37757</v>
      </c>
      <c r="AJ1233" t="s">
        <v>36967</v>
      </c>
      <c r="AK1233" t="s">
        <v>33513</v>
      </c>
      <c r="AL1233" t="s">
        <v>235</v>
      </c>
      <c r="AM1233" t="s">
        <v>37898</v>
      </c>
      <c r="AN1233" t="s">
        <v>28795</v>
      </c>
      <c r="AQ1233" t="s">
        <v>28795</v>
      </c>
      <c r="AR1233" t="s">
        <v>34345</v>
      </c>
      <c r="AV1233" t="s">
        <v>37135</v>
      </c>
      <c r="AX1233" t="s">
        <v>37135</v>
      </c>
      <c r="AY1233" t="s">
        <v>37021</v>
      </c>
      <c r="BA1233" t="s">
        <v>353</v>
      </c>
      <c r="BB1233">
        <v>48</v>
      </c>
      <c r="BC1233" t="s">
        <v>37022</v>
      </c>
      <c r="BD1233" t="s">
        <v>28739</v>
      </c>
      <c r="BE1233" t="s">
        <v>36993</v>
      </c>
      <c r="BF1233">
        <v>0.2</v>
      </c>
      <c r="BG1233" t="str">
        <f>_xlfn.TEXTJOIN("-",TRUE,V1233,AL1233,I1233,BD1233,AR1233)</f>
        <v>AG-B22-CE-D3-EE</v>
      </c>
      <c r="BH1233" t="s">
        <v>37562</v>
      </c>
      <c r="BI1233" t="s">
        <v>38193</v>
      </c>
      <c r="BJ1233" t="s">
        <v>38026</v>
      </c>
      <c r="BK1233" cm="1">
        <f t="array" ref="BK1233">IF(LEN(TRIM(BG1233))=0,"",SUMPRODUCT(--(LEN(TRIM($BG$5:BG1233))&gt;0)))</f>
        <v>1210</v>
      </c>
      <c r="BL1233" t="str">
        <f>IF(BK1233&lt;&gt;"",_xlfn.BASE(BK1233,36,10),"")</f>
        <v>00000000XM</v>
      </c>
      <c r="BM1233" t="str">
        <f>IF(BL1233&lt;&gt;"","*"&amp;BL1233&amp;"*","")</f>
        <v>*00000000XM*</v>
      </c>
      <c r="BN1233" t="s">
        <v>37479</v>
      </c>
      <c r="BO1233" t="str">
        <f>_xlfn.TEXTJOIN("-",TRUE,N1233,T1233)</f>
        <v>DAT004-M16</v>
      </c>
      <c r="CP1233" t="s">
        <v>38025</v>
      </c>
      <c r="CU1233">
        <v>13.99</v>
      </c>
      <c r="DT1233" t="s">
        <v>37026</v>
      </c>
      <c r="EC1233" s="7">
        <f t="shared" si="137"/>
        <v>17.487500000000001</v>
      </c>
      <c r="EN1233" t="s">
        <v>36995</v>
      </c>
      <c r="EO1233">
        <v>1731138031</v>
      </c>
      <c r="EP1233" t="s">
        <v>36968</v>
      </c>
      <c r="EQ1233" t="s">
        <v>36996</v>
      </c>
      <c r="ER1233" t="s">
        <v>36997</v>
      </c>
      <c r="ES1233" t="s">
        <v>36967</v>
      </c>
      <c r="ET1233" t="s">
        <v>37761</v>
      </c>
      <c r="EU1233" t="s">
        <v>36999</v>
      </c>
      <c r="FB1233" t="s">
        <v>35377</v>
      </c>
      <c r="FC1233" t="s">
        <v>37782</v>
      </c>
      <c r="FD1233" t="s">
        <v>28795</v>
      </c>
      <c r="FF1233" t="s">
        <v>36990</v>
      </c>
      <c r="FG1233" t="s">
        <v>36990</v>
      </c>
      <c r="FH1233" t="s">
        <v>38025</v>
      </c>
      <c r="FI1233" t="s">
        <v>37762</v>
      </c>
      <c r="FJ1233" t="s">
        <v>37763</v>
      </c>
      <c r="FK1233" t="s">
        <v>37764</v>
      </c>
      <c r="FL1233" t="s">
        <v>37765</v>
      </c>
      <c r="FM1233" t="s">
        <v>37766</v>
      </c>
      <c r="FN1233" t="s">
        <v>37767</v>
      </c>
      <c r="FO1233" t="s">
        <v>37768</v>
      </c>
      <c r="FP1233" t="s">
        <v>37769</v>
      </c>
      <c r="FQ1233" t="s">
        <v>37028</v>
      </c>
      <c r="FR1233" t="s">
        <v>37008</v>
      </c>
      <c r="FS1233" t="s">
        <v>37009</v>
      </c>
      <c r="FT1233" t="s">
        <v>33513</v>
      </c>
      <c r="FU1233" t="s">
        <v>33513</v>
      </c>
      <c r="FV1233" t="s">
        <v>28795</v>
      </c>
      <c r="FW1233" t="s">
        <v>37030</v>
      </c>
      <c r="FX1233" t="s">
        <v>37031</v>
      </c>
      <c r="FY1233" t="s">
        <v>36971</v>
      </c>
      <c r="FZ1233" t="s">
        <v>36990</v>
      </c>
      <c r="GA1233" t="s">
        <v>37783</v>
      </c>
      <c r="GB1233" t="s">
        <v>36968</v>
      </c>
      <c r="GC1233" t="s">
        <v>37032</v>
      </c>
      <c r="GD1233" t="s">
        <v>37033</v>
      </c>
      <c r="GE1233" t="s">
        <v>37770</v>
      </c>
      <c r="GF1233" t="s">
        <v>37771</v>
      </c>
      <c r="GG1233" t="s">
        <v>37772</v>
      </c>
      <c r="GH1233" t="s">
        <v>37773</v>
      </c>
      <c r="GI1233" t="s">
        <v>37774</v>
      </c>
      <c r="GJ1233" t="s">
        <v>37034</v>
      </c>
      <c r="GK1233" t="s">
        <v>37035</v>
      </c>
      <c r="GL1233" t="s">
        <v>37784</v>
      </c>
      <c r="GM1233" t="s">
        <v>37785</v>
      </c>
      <c r="GN1233" t="s">
        <v>37786</v>
      </c>
      <c r="GO1233" t="s">
        <v>36973</v>
      </c>
      <c r="GP1233" t="s">
        <v>28795</v>
      </c>
      <c r="GQ1233" t="s">
        <v>37010</v>
      </c>
      <c r="GR1233" t="s">
        <v>36969</v>
      </c>
      <c r="GT1233" t="s">
        <v>37011</v>
      </c>
      <c r="GU1233">
        <f t="shared" si="138"/>
        <v>17.5</v>
      </c>
      <c r="GV1233">
        <f t="shared" si="139"/>
        <v>17.5</v>
      </c>
      <c r="GX1233">
        <v>14</v>
      </c>
      <c r="GY1233" t="s">
        <v>37012</v>
      </c>
      <c r="HA1233" t="s">
        <v>37013</v>
      </c>
      <c r="HE1233">
        <v>13.99</v>
      </c>
    </row>
    <row r="1234" spans="1:213">
      <c r="A1234" t="s">
        <v>29123</v>
      </c>
      <c r="B1234" t="s">
        <v>36962</v>
      </c>
      <c r="C1234" t="s">
        <v>36963</v>
      </c>
      <c r="D1234" t="s">
        <v>21412</v>
      </c>
      <c r="E1234">
        <v>1</v>
      </c>
      <c r="F1234" t="s">
        <v>36964</v>
      </c>
      <c r="G1234" t="s">
        <v>38</v>
      </c>
      <c r="H1234" t="s">
        <v>37320</v>
      </c>
      <c r="I1234" t="s">
        <v>34212</v>
      </c>
      <c r="J1234" t="s">
        <v>33297</v>
      </c>
      <c r="K1234" t="s">
        <v>21308</v>
      </c>
      <c r="L1234" t="s">
        <v>33298</v>
      </c>
      <c r="M1234" t="s">
        <v>33343</v>
      </c>
      <c r="N1234" t="s">
        <v>21360</v>
      </c>
      <c r="O1234" t="s">
        <v>33344</v>
      </c>
      <c r="P1234" t="s">
        <v>21282</v>
      </c>
      <c r="Q1234" t="s">
        <v>33300</v>
      </c>
      <c r="T1234" t="s">
        <v>33349</v>
      </c>
      <c r="U1234" t="s">
        <v>37776</v>
      </c>
      <c r="V1234" t="s">
        <v>34104</v>
      </c>
      <c r="W1234" t="s">
        <v>36967</v>
      </c>
      <c r="X1234" t="s">
        <v>36968</v>
      </c>
      <c r="Y1234" t="s">
        <v>36969</v>
      </c>
      <c r="Z1234">
        <v>200</v>
      </c>
      <c r="AA1234">
        <v>195</v>
      </c>
      <c r="AB1234" t="s">
        <v>37018</v>
      </c>
      <c r="AC1234" t="s">
        <v>36990</v>
      </c>
      <c r="AD1234" t="s">
        <v>36971</v>
      </c>
      <c r="AE1234" t="s">
        <v>36972</v>
      </c>
      <c r="AF1234" t="s">
        <v>36973</v>
      </c>
      <c r="AH1234" t="s">
        <v>37757</v>
      </c>
      <c r="AJ1234" t="s">
        <v>36967</v>
      </c>
      <c r="AK1234" t="s">
        <v>33513</v>
      </c>
      <c r="AL1234" t="s">
        <v>235</v>
      </c>
      <c r="AM1234" t="s">
        <v>37898</v>
      </c>
      <c r="AN1234" t="s">
        <v>28789</v>
      </c>
      <c r="AQ1234" t="s">
        <v>28789</v>
      </c>
      <c r="AR1234" t="s">
        <v>34347</v>
      </c>
      <c r="AV1234" t="s">
        <v>37135</v>
      </c>
      <c r="AX1234" t="s">
        <v>37135</v>
      </c>
      <c r="AY1234" t="s">
        <v>37021</v>
      </c>
      <c r="BA1234" t="s">
        <v>353</v>
      </c>
      <c r="BB1234">
        <v>48</v>
      </c>
      <c r="BC1234" t="s">
        <v>37022</v>
      </c>
      <c r="BD1234" t="s">
        <v>28739</v>
      </c>
      <c r="BE1234" t="s">
        <v>36993</v>
      </c>
      <c r="BF1234">
        <v>0.2</v>
      </c>
      <c r="BG1234" t="str">
        <f>_xlfn.TEXTJOIN("-",TRUE,V1234,AL1234,I1234,BD1234,AR1234)</f>
        <v>AG-B22-CE-D3-EF</v>
      </c>
      <c r="BH1234" t="s">
        <v>37564</v>
      </c>
      <c r="BI1234" t="s">
        <v>38194</v>
      </c>
      <c r="BJ1234" t="s">
        <v>38027</v>
      </c>
      <c r="BK1234" cm="1">
        <f t="array" ref="BK1234">IF(LEN(TRIM(BG1234))=0,"",SUMPRODUCT(--(LEN(TRIM($BG$5:BG1234))&gt;0)))</f>
        <v>1211</v>
      </c>
      <c r="BL1234" t="str">
        <f>IF(BK1234&lt;&gt;"",_xlfn.BASE(BK1234,36,10),"")</f>
        <v>00000000XN</v>
      </c>
      <c r="BM1234" t="str">
        <f>IF(BL1234&lt;&gt;"","*"&amp;BL1234&amp;"*","")</f>
        <v>*00000000XN*</v>
      </c>
      <c r="BN1234" t="s">
        <v>37482</v>
      </c>
      <c r="BO1234" t="str">
        <f>_xlfn.TEXTJOIN("-",TRUE,N1234,T1234)</f>
        <v>DAT004-M16</v>
      </c>
      <c r="CP1234" t="s">
        <v>38025</v>
      </c>
      <c r="CU1234">
        <v>13.99</v>
      </c>
      <c r="DT1234" t="s">
        <v>37026</v>
      </c>
      <c r="EC1234" s="7">
        <f t="shared" si="137"/>
        <v>17.487500000000001</v>
      </c>
      <c r="EN1234" t="s">
        <v>36995</v>
      </c>
      <c r="EO1234">
        <v>1731138031</v>
      </c>
      <c r="EP1234" t="s">
        <v>36968</v>
      </c>
      <c r="EQ1234" t="s">
        <v>36996</v>
      </c>
      <c r="ER1234" t="s">
        <v>36997</v>
      </c>
      <c r="ES1234" t="s">
        <v>36967</v>
      </c>
      <c r="ET1234" t="s">
        <v>37761</v>
      </c>
      <c r="EU1234" t="s">
        <v>36999</v>
      </c>
      <c r="FB1234" t="s">
        <v>35377</v>
      </c>
      <c r="FC1234" t="s">
        <v>37782</v>
      </c>
      <c r="FD1234" t="s">
        <v>28789</v>
      </c>
      <c r="FF1234" t="s">
        <v>36990</v>
      </c>
      <c r="FG1234" t="s">
        <v>36990</v>
      </c>
      <c r="FH1234" t="s">
        <v>38025</v>
      </c>
      <c r="FI1234" t="s">
        <v>37762</v>
      </c>
      <c r="FJ1234" t="s">
        <v>37763</v>
      </c>
      <c r="FK1234" t="s">
        <v>37764</v>
      </c>
      <c r="FL1234" t="s">
        <v>37765</v>
      </c>
      <c r="FM1234" t="s">
        <v>37766</v>
      </c>
      <c r="FN1234" t="s">
        <v>37767</v>
      </c>
      <c r="FO1234" t="s">
        <v>37768</v>
      </c>
      <c r="FP1234" t="s">
        <v>37769</v>
      </c>
      <c r="FQ1234" t="s">
        <v>37028</v>
      </c>
      <c r="FR1234" t="s">
        <v>37008</v>
      </c>
      <c r="FS1234" t="s">
        <v>37009</v>
      </c>
      <c r="FT1234" t="s">
        <v>33513</v>
      </c>
      <c r="FU1234" t="s">
        <v>33513</v>
      </c>
      <c r="FV1234" t="s">
        <v>28789</v>
      </c>
      <c r="FW1234" t="s">
        <v>37030</v>
      </c>
      <c r="FX1234" t="s">
        <v>37031</v>
      </c>
      <c r="FY1234" t="s">
        <v>36971</v>
      </c>
      <c r="FZ1234" t="s">
        <v>36990</v>
      </c>
      <c r="GA1234" t="s">
        <v>37783</v>
      </c>
      <c r="GB1234" t="s">
        <v>36968</v>
      </c>
      <c r="GC1234" t="s">
        <v>37032</v>
      </c>
      <c r="GD1234" t="s">
        <v>37033</v>
      </c>
      <c r="GE1234" t="s">
        <v>37770</v>
      </c>
      <c r="GF1234" t="s">
        <v>37771</v>
      </c>
      <c r="GG1234" t="s">
        <v>37772</v>
      </c>
      <c r="GH1234" t="s">
        <v>37773</v>
      </c>
      <c r="GI1234" t="s">
        <v>37774</v>
      </c>
      <c r="GJ1234" t="s">
        <v>37034</v>
      </c>
      <c r="GK1234" t="s">
        <v>37035</v>
      </c>
      <c r="GL1234" t="s">
        <v>37784</v>
      </c>
      <c r="GM1234" t="s">
        <v>37785</v>
      </c>
      <c r="GN1234" t="s">
        <v>37786</v>
      </c>
      <c r="GO1234" t="s">
        <v>36973</v>
      </c>
      <c r="GP1234" t="s">
        <v>28789</v>
      </c>
      <c r="GQ1234" t="s">
        <v>37010</v>
      </c>
      <c r="GR1234" t="s">
        <v>36969</v>
      </c>
      <c r="GT1234" t="s">
        <v>37011</v>
      </c>
      <c r="GU1234">
        <f t="shared" si="138"/>
        <v>17.5</v>
      </c>
      <c r="GV1234">
        <f t="shared" si="139"/>
        <v>17.5</v>
      </c>
      <c r="GX1234">
        <v>14</v>
      </c>
      <c r="GY1234" t="s">
        <v>37012</v>
      </c>
      <c r="HA1234" t="s">
        <v>37013</v>
      </c>
      <c r="HE1234">
        <v>13.99</v>
      </c>
    </row>
    <row r="1235" spans="1:213">
      <c r="A1235" t="s">
        <v>29123</v>
      </c>
      <c r="B1235" t="s">
        <v>36962</v>
      </c>
      <c r="C1235" t="s">
        <v>36963</v>
      </c>
      <c r="D1235" t="s">
        <v>21412</v>
      </c>
      <c r="E1235">
        <v>1</v>
      </c>
      <c r="F1235" t="s">
        <v>36964</v>
      </c>
      <c r="G1235" t="s">
        <v>38</v>
      </c>
      <c r="H1235" t="s">
        <v>37320</v>
      </c>
      <c r="I1235" t="s">
        <v>34212</v>
      </c>
      <c r="J1235" t="s">
        <v>33297</v>
      </c>
      <c r="K1235" t="s">
        <v>21308</v>
      </c>
      <c r="L1235" t="s">
        <v>33298</v>
      </c>
      <c r="M1235" t="s">
        <v>33343</v>
      </c>
      <c r="N1235" t="s">
        <v>21360</v>
      </c>
      <c r="O1235" t="s">
        <v>33344</v>
      </c>
      <c r="P1235" t="s">
        <v>21282</v>
      </c>
      <c r="Q1235" t="s">
        <v>33300</v>
      </c>
      <c r="T1235" t="s">
        <v>33349</v>
      </c>
      <c r="U1235" t="s">
        <v>37776</v>
      </c>
      <c r="V1235" t="s">
        <v>34104</v>
      </c>
      <c r="W1235" t="s">
        <v>36967</v>
      </c>
      <c r="X1235" t="s">
        <v>36968</v>
      </c>
      <c r="Y1235" t="s">
        <v>36969</v>
      </c>
      <c r="Z1235">
        <v>300</v>
      </c>
      <c r="AA1235">
        <v>221</v>
      </c>
      <c r="AB1235" t="s">
        <v>37018</v>
      </c>
      <c r="AC1235" t="s">
        <v>36990</v>
      </c>
      <c r="AD1235" t="s">
        <v>36971</v>
      </c>
      <c r="AE1235" t="s">
        <v>36972</v>
      </c>
      <c r="AF1235" t="s">
        <v>36973</v>
      </c>
      <c r="AH1235" t="s">
        <v>37757</v>
      </c>
      <c r="AJ1235" t="s">
        <v>36967</v>
      </c>
      <c r="AK1235" t="s">
        <v>33513</v>
      </c>
      <c r="AL1235" t="s">
        <v>235</v>
      </c>
      <c r="AM1235" t="s">
        <v>37898</v>
      </c>
      <c r="AN1235" t="s">
        <v>29088</v>
      </c>
      <c r="AQ1235" t="s">
        <v>29088</v>
      </c>
      <c r="AR1235" t="s">
        <v>34349</v>
      </c>
      <c r="AV1235" t="s">
        <v>37135</v>
      </c>
      <c r="AX1235" t="s">
        <v>37135</v>
      </c>
      <c r="AY1235" t="s">
        <v>37021</v>
      </c>
      <c r="BA1235" t="s">
        <v>353</v>
      </c>
      <c r="BB1235">
        <v>48</v>
      </c>
      <c r="BC1235" t="s">
        <v>37048</v>
      </c>
      <c r="BD1235" t="s">
        <v>34259</v>
      </c>
      <c r="BE1235" t="s">
        <v>36993</v>
      </c>
      <c r="BF1235">
        <v>0.2</v>
      </c>
      <c r="BG1235" t="str">
        <f>_xlfn.TEXTJOIN("-",TRUE,V1235,AL1235,I1235,BD1235,AR1235)</f>
        <v>AG-B22-CE-D4-EG</v>
      </c>
      <c r="BH1235" t="s">
        <v>37566</v>
      </c>
      <c r="BI1235" t="s">
        <v>38195</v>
      </c>
      <c r="BJ1235" t="s">
        <v>38028</v>
      </c>
      <c r="BK1235" cm="1">
        <f t="array" ref="BK1235">IF(LEN(TRIM(BG1235))=0,"",SUMPRODUCT(--(LEN(TRIM($BG$5:BG1235))&gt;0)))</f>
        <v>1212</v>
      </c>
      <c r="BL1235" t="str">
        <f>IF(BK1235&lt;&gt;"",_xlfn.BASE(BK1235,36,10),"")</f>
        <v>00000000XO</v>
      </c>
      <c r="BM1235" t="str">
        <f>IF(BL1235&lt;&gt;"","*"&amp;BL1235&amp;"*","")</f>
        <v>*00000000XO*</v>
      </c>
      <c r="BN1235" t="s">
        <v>37485</v>
      </c>
      <c r="BO1235" t="str">
        <f>_xlfn.TEXTJOIN("-",TRUE,N1235,T1235)</f>
        <v>DAT004-M16</v>
      </c>
      <c r="CP1235" t="s">
        <v>38025</v>
      </c>
      <c r="CU1235">
        <v>13.99</v>
      </c>
      <c r="DT1235" t="s">
        <v>37026</v>
      </c>
      <c r="EC1235" s="7">
        <f t="shared" si="137"/>
        <v>17.487500000000001</v>
      </c>
      <c r="EN1235" t="s">
        <v>36995</v>
      </c>
      <c r="EO1235">
        <v>1731138031</v>
      </c>
      <c r="EP1235" t="s">
        <v>36968</v>
      </c>
      <c r="EQ1235" t="s">
        <v>36996</v>
      </c>
      <c r="ER1235" t="s">
        <v>36997</v>
      </c>
      <c r="ES1235" t="s">
        <v>36967</v>
      </c>
      <c r="ET1235" t="s">
        <v>37761</v>
      </c>
      <c r="EU1235" t="s">
        <v>36999</v>
      </c>
      <c r="FB1235" t="s">
        <v>35377</v>
      </c>
      <c r="FC1235" t="s">
        <v>37782</v>
      </c>
      <c r="FD1235" t="s">
        <v>29088</v>
      </c>
      <c r="FF1235" t="s">
        <v>36990</v>
      </c>
      <c r="FG1235" t="s">
        <v>36990</v>
      </c>
      <c r="FH1235" t="s">
        <v>38025</v>
      </c>
      <c r="FI1235" t="s">
        <v>37762</v>
      </c>
      <c r="FJ1235" t="s">
        <v>37763</v>
      </c>
      <c r="FK1235" t="s">
        <v>37764</v>
      </c>
      <c r="FL1235" t="s">
        <v>37765</v>
      </c>
      <c r="FM1235" t="s">
        <v>37766</v>
      </c>
      <c r="FN1235" t="s">
        <v>37767</v>
      </c>
      <c r="FO1235" t="s">
        <v>37768</v>
      </c>
      <c r="FP1235" t="s">
        <v>37769</v>
      </c>
      <c r="FQ1235" t="s">
        <v>37028</v>
      </c>
      <c r="FR1235" t="s">
        <v>37008</v>
      </c>
      <c r="FS1235" t="s">
        <v>37009</v>
      </c>
      <c r="FT1235" t="s">
        <v>33513</v>
      </c>
      <c r="FU1235" t="s">
        <v>33513</v>
      </c>
      <c r="FV1235" t="s">
        <v>29088</v>
      </c>
      <c r="FW1235" t="s">
        <v>37030</v>
      </c>
      <c r="FX1235" t="s">
        <v>37031</v>
      </c>
      <c r="FY1235" t="s">
        <v>36971</v>
      </c>
      <c r="FZ1235" t="s">
        <v>36990</v>
      </c>
      <c r="GA1235" t="s">
        <v>37783</v>
      </c>
      <c r="GB1235" t="s">
        <v>36968</v>
      </c>
      <c r="GC1235" t="s">
        <v>37032</v>
      </c>
      <c r="GD1235" t="s">
        <v>37033</v>
      </c>
      <c r="GE1235" t="s">
        <v>37770</v>
      </c>
      <c r="GF1235" t="s">
        <v>37771</v>
      </c>
      <c r="GG1235" t="s">
        <v>37772</v>
      </c>
      <c r="GH1235" t="s">
        <v>37773</v>
      </c>
      <c r="GI1235" t="s">
        <v>37774</v>
      </c>
      <c r="GJ1235" t="s">
        <v>37034</v>
      </c>
      <c r="GK1235" t="s">
        <v>37035</v>
      </c>
      <c r="GL1235" t="s">
        <v>37784</v>
      </c>
      <c r="GM1235" t="s">
        <v>37785</v>
      </c>
      <c r="GN1235" t="s">
        <v>37786</v>
      </c>
      <c r="GO1235" t="s">
        <v>36973</v>
      </c>
      <c r="GP1235" t="s">
        <v>29088</v>
      </c>
      <c r="GQ1235" t="s">
        <v>37010</v>
      </c>
      <c r="GR1235" t="s">
        <v>36969</v>
      </c>
      <c r="GT1235" t="s">
        <v>37011</v>
      </c>
      <c r="GU1235">
        <f t="shared" si="138"/>
        <v>17.5</v>
      </c>
      <c r="GV1235">
        <f t="shared" si="139"/>
        <v>17.5</v>
      </c>
      <c r="GX1235">
        <v>14</v>
      </c>
      <c r="GY1235" t="s">
        <v>37012</v>
      </c>
      <c r="HA1235" t="s">
        <v>37013</v>
      </c>
      <c r="HE1235">
        <v>13.99</v>
      </c>
    </row>
    <row r="1236" spans="1:213">
      <c r="A1236" t="s">
        <v>29123</v>
      </c>
      <c r="B1236" t="s">
        <v>36962</v>
      </c>
      <c r="C1236" t="s">
        <v>36963</v>
      </c>
      <c r="D1236" t="s">
        <v>21412</v>
      </c>
      <c r="E1236">
        <v>1</v>
      </c>
      <c r="F1236" t="s">
        <v>36964</v>
      </c>
      <c r="G1236" t="s">
        <v>38</v>
      </c>
      <c r="H1236" t="s">
        <v>37320</v>
      </c>
      <c r="I1236" t="s">
        <v>34212</v>
      </c>
      <c r="J1236" t="s">
        <v>33297</v>
      </c>
      <c r="K1236" t="s">
        <v>21308</v>
      </c>
      <c r="L1236" t="s">
        <v>33298</v>
      </c>
      <c r="M1236" t="s">
        <v>33343</v>
      </c>
      <c r="N1236" t="s">
        <v>21360</v>
      </c>
      <c r="O1236" t="s">
        <v>33344</v>
      </c>
      <c r="P1236" t="s">
        <v>21282</v>
      </c>
      <c r="Q1236" t="s">
        <v>33300</v>
      </c>
      <c r="T1236" t="s">
        <v>33349</v>
      </c>
      <c r="U1236" t="s">
        <v>37776</v>
      </c>
      <c r="V1236" t="s">
        <v>34104</v>
      </c>
      <c r="W1236" t="s">
        <v>36967</v>
      </c>
      <c r="X1236" t="s">
        <v>36968</v>
      </c>
      <c r="Y1236" t="s">
        <v>36969</v>
      </c>
      <c r="Z1236">
        <v>300</v>
      </c>
      <c r="AA1236">
        <v>236</v>
      </c>
      <c r="AB1236" t="s">
        <v>37018</v>
      </c>
      <c r="AC1236" t="s">
        <v>36990</v>
      </c>
      <c r="AD1236" t="s">
        <v>36971</v>
      </c>
      <c r="AE1236" t="s">
        <v>36972</v>
      </c>
      <c r="AF1236" t="s">
        <v>36973</v>
      </c>
      <c r="AH1236" t="s">
        <v>37757</v>
      </c>
      <c r="AJ1236" t="s">
        <v>36967</v>
      </c>
      <c r="AK1236" t="s">
        <v>33513</v>
      </c>
      <c r="AL1236" t="s">
        <v>235</v>
      </c>
      <c r="AM1236" t="s">
        <v>37898</v>
      </c>
      <c r="AN1236" t="s">
        <v>29128</v>
      </c>
      <c r="AQ1236" t="s">
        <v>29128</v>
      </c>
      <c r="AR1236" t="s">
        <v>34351</v>
      </c>
      <c r="AV1236" t="s">
        <v>37135</v>
      </c>
      <c r="AX1236" t="s">
        <v>37135</v>
      </c>
      <c r="AY1236" t="s">
        <v>37021</v>
      </c>
      <c r="BA1236" t="s">
        <v>353</v>
      </c>
      <c r="BB1236">
        <v>48</v>
      </c>
      <c r="BC1236" t="s">
        <v>37048</v>
      </c>
      <c r="BD1236" t="s">
        <v>34259</v>
      </c>
      <c r="BE1236" t="s">
        <v>36993</v>
      </c>
      <c r="BF1236">
        <v>0.2</v>
      </c>
      <c r="BG1236" t="str">
        <f>_xlfn.TEXTJOIN("-",TRUE,V1236,AL1236,I1236,BD1236,AR1236)</f>
        <v>AG-B22-CE-D4-EH</v>
      </c>
      <c r="BH1236" t="s">
        <v>37568</v>
      </c>
      <c r="BI1236" t="s">
        <v>38196</v>
      </c>
      <c r="BJ1236" t="s">
        <v>38029</v>
      </c>
      <c r="BK1236" cm="1">
        <f t="array" ref="BK1236">IF(LEN(TRIM(BG1236))=0,"",SUMPRODUCT(--(LEN(TRIM($BG$5:BG1236))&gt;0)))</f>
        <v>1213</v>
      </c>
      <c r="BL1236" t="str">
        <f>IF(BK1236&lt;&gt;"",_xlfn.BASE(BK1236,36,10),"")</f>
        <v>00000000XP</v>
      </c>
      <c r="BM1236" t="str">
        <f>IF(BL1236&lt;&gt;"","*"&amp;BL1236&amp;"*","")</f>
        <v>*00000000XP*</v>
      </c>
      <c r="BN1236" t="s">
        <v>37488</v>
      </c>
      <c r="BO1236" t="str">
        <f>_xlfn.TEXTJOIN("-",TRUE,N1236,T1236)</f>
        <v>DAT004-M16</v>
      </c>
      <c r="CP1236" t="s">
        <v>38025</v>
      </c>
      <c r="CU1236">
        <v>13.99</v>
      </c>
      <c r="DT1236" t="s">
        <v>37026</v>
      </c>
      <c r="EC1236" s="7">
        <f t="shared" si="137"/>
        <v>17.487500000000001</v>
      </c>
      <c r="EN1236" t="s">
        <v>36995</v>
      </c>
      <c r="EO1236">
        <v>1731138031</v>
      </c>
      <c r="EP1236" t="s">
        <v>36968</v>
      </c>
      <c r="EQ1236" t="s">
        <v>36996</v>
      </c>
      <c r="ER1236" t="s">
        <v>36997</v>
      </c>
      <c r="ES1236" t="s">
        <v>36967</v>
      </c>
      <c r="ET1236" t="s">
        <v>37761</v>
      </c>
      <c r="EU1236" t="s">
        <v>36999</v>
      </c>
      <c r="FB1236" t="s">
        <v>35377</v>
      </c>
      <c r="FC1236" t="s">
        <v>37782</v>
      </c>
      <c r="FD1236" t="s">
        <v>37799</v>
      </c>
      <c r="FF1236" t="s">
        <v>36990</v>
      </c>
      <c r="FG1236" t="s">
        <v>36990</v>
      </c>
      <c r="FH1236" t="s">
        <v>38025</v>
      </c>
      <c r="FI1236" t="s">
        <v>37762</v>
      </c>
      <c r="FJ1236" t="s">
        <v>37763</v>
      </c>
      <c r="FK1236" t="s">
        <v>37764</v>
      </c>
      <c r="FL1236" t="s">
        <v>37765</v>
      </c>
      <c r="FM1236" t="s">
        <v>37766</v>
      </c>
      <c r="FN1236" t="s">
        <v>37767</v>
      </c>
      <c r="FO1236" t="s">
        <v>37768</v>
      </c>
      <c r="FP1236" t="s">
        <v>37769</v>
      </c>
      <c r="FQ1236" t="s">
        <v>37028</v>
      </c>
      <c r="FR1236" t="s">
        <v>37008</v>
      </c>
      <c r="FS1236" t="s">
        <v>37009</v>
      </c>
      <c r="FT1236" t="s">
        <v>33513</v>
      </c>
      <c r="FU1236" t="s">
        <v>33513</v>
      </c>
      <c r="FV1236" t="s">
        <v>37799</v>
      </c>
      <c r="FW1236" t="s">
        <v>37030</v>
      </c>
      <c r="FX1236" t="s">
        <v>37031</v>
      </c>
      <c r="FY1236" t="s">
        <v>36971</v>
      </c>
      <c r="FZ1236" t="s">
        <v>36990</v>
      </c>
      <c r="GA1236" t="s">
        <v>37783</v>
      </c>
      <c r="GB1236" t="s">
        <v>36968</v>
      </c>
      <c r="GC1236" t="s">
        <v>37032</v>
      </c>
      <c r="GD1236" t="s">
        <v>37033</v>
      </c>
      <c r="GE1236" t="s">
        <v>37770</v>
      </c>
      <c r="GF1236" t="s">
        <v>37771</v>
      </c>
      <c r="GG1236" t="s">
        <v>37772</v>
      </c>
      <c r="GH1236" t="s">
        <v>37773</v>
      </c>
      <c r="GI1236" t="s">
        <v>37774</v>
      </c>
      <c r="GJ1236" t="s">
        <v>37034</v>
      </c>
      <c r="GK1236" t="s">
        <v>37035</v>
      </c>
      <c r="GL1236" t="s">
        <v>37784</v>
      </c>
      <c r="GM1236" t="s">
        <v>37785</v>
      </c>
      <c r="GN1236" t="s">
        <v>37786</v>
      </c>
      <c r="GO1236" t="s">
        <v>36973</v>
      </c>
      <c r="GP1236" t="s">
        <v>37799</v>
      </c>
      <c r="GQ1236" t="s">
        <v>37010</v>
      </c>
      <c r="GR1236" t="s">
        <v>36969</v>
      </c>
      <c r="GT1236" t="s">
        <v>37011</v>
      </c>
      <c r="GU1236">
        <f t="shared" si="138"/>
        <v>17.5</v>
      </c>
      <c r="GV1236">
        <f t="shared" si="139"/>
        <v>17.5</v>
      </c>
      <c r="GX1236">
        <v>14</v>
      </c>
      <c r="GY1236" t="s">
        <v>37012</v>
      </c>
      <c r="HA1236" t="s">
        <v>37013</v>
      </c>
      <c r="HE1236">
        <v>13.99</v>
      </c>
    </row>
    <row r="1237" spans="1:213">
      <c r="A1237" t="s">
        <v>29123</v>
      </c>
      <c r="B1237" t="s">
        <v>36962</v>
      </c>
      <c r="C1237" t="s">
        <v>36963</v>
      </c>
      <c r="D1237" t="s">
        <v>21412</v>
      </c>
      <c r="E1237">
        <v>1</v>
      </c>
      <c r="F1237" t="s">
        <v>36964</v>
      </c>
      <c r="G1237" t="s">
        <v>38</v>
      </c>
      <c r="H1237" t="s">
        <v>37320</v>
      </c>
      <c r="I1237" t="s">
        <v>34212</v>
      </c>
      <c r="J1237" t="s">
        <v>33297</v>
      </c>
      <c r="K1237" t="s">
        <v>21308</v>
      </c>
      <c r="L1237" t="s">
        <v>33298</v>
      </c>
      <c r="M1237" t="s">
        <v>33343</v>
      </c>
      <c r="N1237" t="s">
        <v>21360</v>
      </c>
      <c r="O1237" t="s">
        <v>33344</v>
      </c>
      <c r="P1237" t="s">
        <v>21282</v>
      </c>
      <c r="Q1237" t="s">
        <v>33300</v>
      </c>
      <c r="T1237" t="s">
        <v>33349</v>
      </c>
      <c r="U1237" t="s">
        <v>37776</v>
      </c>
      <c r="V1237" t="s">
        <v>34104</v>
      </c>
      <c r="W1237" t="s">
        <v>36967</v>
      </c>
      <c r="X1237" t="s">
        <v>36968</v>
      </c>
      <c r="Y1237" t="s">
        <v>36969</v>
      </c>
      <c r="Z1237">
        <v>300</v>
      </c>
      <c r="AA1237">
        <v>271</v>
      </c>
      <c r="AB1237" t="s">
        <v>37056</v>
      </c>
      <c r="AC1237" t="s">
        <v>36990</v>
      </c>
      <c r="AD1237" t="s">
        <v>36971</v>
      </c>
      <c r="AE1237" t="s">
        <v>36972</v>
      </c>
      <c r="AF1237" t="s">
        <v>36973</v>
      </c>
      <c r="AH1237" t="s">
        <v>37757</v>
      </c>
      <c r="AJ1237" t="s">
        <v>36967</v>
      </c>
      <c r="AK1237" t="s">
        <v>33513</v>
      </c>
      <c r="AL1237" t="s">
        <v>235</v>
      </c>
      <c r="AM1237" t="s">
        <v>37898</v>
      </c>
      <c r="AN1237" t="s">
        <v>37800</v>
      </c>
      <c r="AQ1237" t="s">
        <v>37800</v>
      </c>
      <c r="AR1237" t="s">
        <v>34353</v>
      </c>
      <c r="AV1237" t="s">
        <v>37135</v>
      </c>
      <c r="AX1237" t="s">
        <v>37135</v>
      </c>
      <c r="AY1237" t="s">
        <v>37058</v>
      </c>
      <c r="BA1237" t="s">
        <v>37059</v>
      </c>
      <c r="BB1237">
        <v>48</v>
      </c>
      <c r="BC1237" t="s">
        <v>37060</v>
      </c>
      <c r="BD1237" t="s">
        <v>34261</v>
      </c>
      <c r="BE1237" t="s">
        <v>36993</v>
      </c>
      <c r="BF1237">
        <v>0.2</v>
      </c>
      <c r="BG1237" t="str">
        <f>_xlfn.TEXTJOIN("-",TRUE,V1237,AL1237,I1237,BD1237,AR1237)</f>
        <v>AG-B22-CE-D5-EI</v>
      </c>
      <c r="BH1237" t="s">
        <v>37570</v>
      </c>
      <c r="BI1237" t="s">
        <v>38197</v>
      </c>
      <c r="BJ1237" t="s">
        <v>38030</v>
      </c>
      <c r="BK1237" cm="1">
        <f t="array" ref="BK1237">IF(LEN(TRIM(BG1237))=0,"",SUMPRODUCT(--(LEN(TRIM($BG$5:BG1237))&gt;0)))</f>
        <v>1214</v>
      </c>
      <c r="BL1237" t="str">
        <f>IF(BK1237&lt;&gt;"",_xlfn.BASE(BK1237,36,10),"")</f>
        <v>00000000XQ</v>
      </c>
      <c r="BM1237" t="str">
        <f>IF(BL1237&lt;&gt;"","*"&amp;BL1237&amp;"*","")</f>
        <v>*00000000XQ*</v>
      </c>
      <c r="BN1237" t="s">
        <v>37491</v>
      </c>
      <c r="BO1237" t="str">
        <f>_xlfn.TEXTJOIN("-",TRUE,N1237,T1237)</f>
        <v>DAT004-M16</v>
      </c>
      <c r="CP1237" t="s">
        <v>38025</v>
      </c>
      <c r="CU1237">
        <v>16.989999999999998</v>
      </c>
      <c r="DT1237" t="s">
        <v>37026</v>
      </c>
      <c r="EC1237" s="7">
        <f t="shared" si="137"/>
        <v>21.237499999999997</v>
      </c>
      <c r="EN1237" t="s">
        <v>36995</v>
      </c>
      <c r="EO1237">
        <v>1731138031</v>
      </c>
      <c r="EP1237" t="s">
        <v>36968</v>
      </c>
      <c r="EQ1237" t="s">
        <v>36996</v>
      </c>
      <c r="ER1237" t="s">
        <v>36997</v>
      </c>
      <c r="ES1237" t="s">
        <v>36967</v>
      </c>
      <c r="ET1237" t="s">
        <v>37761</v>
      </c>
      <c r="EU1237" t="s">
        <v>36999</v>
      </c>
      <c r="FB1237" t="s">
        <v>35377</v>
      </c>
      <c r="FC1237" t="s">
        <v>37782</v>
      </c>
      <c r="FD1237" t="s">
        <v>37800</v>
      </c>
      <c r="FF1237" t="s">
        <v>36990</v>
      </c>
      <c r="FG1237" t="s">
        <v>36990</v>
      </c>
      <c r="FH1237" t="s">
        <v>38025</v>
      </c>
      <c r="FI1237" t="s">
        <v>37762</v>
      </c>
      <c r="FJ1237" t="s">
        <v>37763</v>
      </c>
      <c r="FK1237" t="s">
        <v>37764</v>
      </c>
      <c r="FL1237" t="s">
        <v>37765</v>
      </c>
      <c r="FM1237" t="s">
        <v>37766</v>
      </c>
      <c r="FN1237" t="s">
        <v>37767</v>
      </c>
      <c r="FO1237" t="s">
        <v>37768</v>
      </c>
      <c r="FP1237" t="s">
        <v>37769</v>
      </c>
      <c r="FQ1237" t="s">
        <v>37028</v>
      </c>
      <c r="FR1237" t="s">
        <v>37008</v>
      </c>
      <c r="FS1237" t="s">
        <v>37009</v>
      </c>
      <c r="FT1237" t="s">
        <v>33513</v>
      </c>
      <c r="FU1237" t="s">
        <v>33513</v>
      </c>
      <c r="FV1237" t="s">
        <v>37800</v>
      </c>
      <c r="FW1237" t="s">
        <v>37030</v>
      </c>
      <c r="FX1237" t="s">
        <v>37031</v>
      </c>
      <c r="FY1237" t="s">
        <v>36971</v>
      </c>
      <c r="FZ1237" t="s">
        <v>36990</v>
      </c>
      <c r="GA1237" t="s">
        <v>37783</v>
      </c>
      <c r="GB1237" t="s">
        <v>36968</v>
      </c>
      <c r="GC1237" t="s">
        <v>37032</v>
      </c>
      <c r="GD1237" t="s">
        <v>37033</v>
      </c>
      <c r="GE1237" t="s">
        <v>37770</v>
      </c>
      <c r="GF1237" t="s">
        <v>37771</v>
      </c>
      <c r="GG1237" t="s">
        <v>37772</v>
      </c>
      <c r="GH1237" t="s">
        <v>37773</v>
      </c>
      <c r="GI1237" t="s">
        <v>37774</v>
      </c>
      <c r="GJ1237" t="s">
        <v>37034</v>
      </c>
      <c r="GK1237" t="s">
        <v>37035</v>
      </c>
      <c r="GL1237" t="s">
        <v>37784</v>
      </c>
      <c r="GM1237" t="s">
        <v>37785</v>
      </c>
      <c r="GN1237" t="s">
        <v>37786</v>
      </c>
      <c r="GO1237" t="s">
        <v>36973</v>
      </c>
      <c r="GP1237" t="s">
        <v>37800</v>
      </c>
      <c r="GQ1237" t="s">
        <v>37010</v>
      </c>
      <c r="GR1237" t="s">
        <v>36969</v>
      </c>
      <c r="GT1237" t="s">
        <v>37011</v>
      </c>
      <c r="GU1237">
        <f t="shared" si="138"/>
        <v>21.25</v>
      </c>
      <c r="GV1237">
        <f t="shared" si="139"/>
        <v>21.25</v>
      </c>
      <c r="GX1237">
        <v>17</v>
      </c>
      <c r="GY1237" t="s">
        <v>37012</v>
      </c>
      <c r="HA1237" t="s">
        <v>37013</v>
      </c>
      <c r="HE1237">
        <v>16.989999999999998</v>
      </c>
    </row>
    <row r="1238" spans="1:213">
      <c r="A1238" t="s">
        <v>29123</v>
      </c>
      <c r="B1238" t="s">
        <v>36962</v>
      </c>
      <c r="C1238" t="s">
        <v>36963</v>
      </c>
      <c r="D1238" t="s">
        <v>21412</v>
      </c>
      <c r="E1238">
        <v>1</v>
      </c>
      <c r="F1238" t="s">
        <v>36964</v>
      </c>
      <c r="G1238" t="s">
        <v>38</v>
      </c>
      <c r="H1238" t="s">
        <v>37320</v>
      </c>
      <c r="I1238" t="s">
        <v>34212</v>
      </c>
      <c r="J1238" t="s">
        <v>33297</v>
      </c>
      <c r="K1238" t="s">
        <v>21308</v>
      </c>
      <c r="L1238" t="s">
        <v>33298</v>
      </c>
      <c r="M1238" t="s">
        <v>33343</v>
      </c>
      <c r="N1238" t="s">
        <v>21360</v>
      </c>
      <c r="O1238" t="s">
        <v>33344</v>
      </c>
      <c r="P1238" t="s">
        <v>21282</v>
      </c>
      <c r="Q1238" t="s">
        <v>33300</v>
      </c>
      <c r="T1238" t="s">
        <v>33349</v>
      </c>
      <c r="U1238" t="s">
        <v>37776</v>
      </c>
      <c r="V1238" t="s">
        <v>34104</v>
      </c>
      <c r="W1238" t="s">
        <v>36967</v>
      </c>
      <c r="X1238" t="s">
        <v>36968</v>
      </c>
      <c r="Y1238" t="s">
        <v>36969</v>
      </c>
      <c r="Z1238">
        <v>200</v>
      </c>
      <c r="AA1238">
        <v>171</v>
      </c>
      <c r="AB1238" t="s">
        <v>37018</v>
      </c>
      <c r="AC1238" t="s">
        <v>36990</v>
      </c>
      <c r="AD1238" t="s">
        <v>36971</v>
      </c>
      <c r="AE1238" t="s">
        <v>36972</v>
      </c>
      <c r="AF1238" t="s">
        <v>36973</v>
      </c>
      <c r="AH1238" t="s">
        <v>37757</v>
      </c>
      <c r="AJ1238" t="s">
        <v>36967</v>
      </c>
      <c r="AK1238" t="s">
        <v>33525</v>
      </c>
      <c r="AL1238" t="s">
        <v>247</v>
      </c>
      <c r="AM1238" t="s">
        <v>37898</v>
      </c>
      <c r="AN1238" t="s">
        <v>28824</v>
      </c>
      <c r="AQ1238" t="s">
        <v>28824</v>
      </c>
      <c r="AR1238" t="s">
        <v>34343</v>
      </c>
      <c r="AV1238" t="s">
        <v>37135</v>
      </c>
      <c r="AX1238" t="s">
        <v>37135</v>
      </c>
      <c r="AY1238" t="s">
        <v>37021</v>
      </c>
      <c r="BA1238" t="s">
        <v>353</v>
      </c>
      <c r="BB1238">
        <v>48</v>
      </c>
      <c r="BC1238" t="s">
        <v>37022</v>
      </c>
      <c r="BD1238" t="s">
        <v>28739</v>
      </c>
      <c r="BE1238" t="s">
        <v>36993</v>
      </c>
      <c r="BF1238">
        <v>0.2</v>
      </c>
      <c r="BG1238" t="str">
        <f>_xlfn.TEXTJOIN("-",TRUE,V1238,AL1238,I1238,BD1238,AR1238)</f>
        <v>AG-B26-CE-D3-ED</v>
      </c>
      <c r="BH1238" t="s">
        <v>38198</v>
      </c>
      <c r="BI1238" t="s">
        <v>38199</v>
      </c>
      <c r="BJ1238" t="s">
        <v>38033</v>
      </c>
      <c r="BK1238" cm="1">
        <f t="array" ref="BK1238">IF(LEN(TRIM(BG1238))=0,"",SUMPRODUCT(--(LEN(TRIM($BG$5:BG1238))&gt;0)))</f>
        <v>1215</v>
      </c>
      <c r="BL1238" t="str">
        <f>IF(BK1238&lt;&gt;"",_xlfn.BASE(BK1238,36,10),"")</f>
        <v>00000000XR</v>
      </c>
      <c r="BM1238" t="str">
        <f>IF(BL1238&lt;&gt;"","*"&amp;BL1238&amp;"*","")</f>
        <v>*00000000XR*</v>
      </c>
      <c r="BN1238" t="s">
        <v>38031</v>
      </c>
      <c r="BO1238" t="str">
        <f>_xlfn.TEXTJOIN("-",TRUE,N1238,T1238)</f>
        <v>DAT004-M16</v>
      </c>
      <c r="CP1238" t="s">
        <v>38034</v>
      </c>
      <c r="CU1238">
        <v>13.99</v>
      </c>
      <c r="DT1238" t="s">
        <v>37026</v>
      </c>
      <c r="EC1238" s="7">
        <f t="shared" si="137"/>
        <v>17.487500000000001</v>
      </c>
      <c r="EN1238" t="s">
        <v>36995</v>
      </c>
      <c r="EO1238">
        <v>1731138031</v>
      </c>
      <c r="EP1238" t="s">
        <v>36968</v>
      </c>
      <c r="EQ1238" t="s">
        <v>36996</v>
      </c>
      <c r="ER1238" t="s">
        <v>36997</v>
      </c>
      <c r="ES1238" t="s">
        <v>36967</v>
      </c>
      <c r="ET1238" t="s">
        <v>37761</v>
      </c>
      <c r="EU1238" t="s">
        <v>36999</v>
      </c>
      <c r="FB1238" t="s">
        <v>35377</v>
      </c>
      <c r="FC1238" t="s">
        <v>37782</v>
      </c>
      <c r="FD1238" t="s">
        <v>28824</v>
      </c>
      <c r="FF1238" t="s">
        <v>36990</v>
      </c>
      <c r="FG1238" t="s">
        <v>36990</v>
      </c>
      <c r="FH1238" t="s">
        <v>38034</v>
      </c>
      <c r="FI1238" t="s">
        <v>37762</v>
      </c>
      <c r="FJ1238" t="s">
        <v>37763</v>
      </c>
      <c r="FK1238" t="s">
        <v>37764</v>
      </c>
      <c r="FL1238" t="s">
        <v>37765</v>
      </c>
      <c r="FM1238" t="s">
        <v>37766</v>
      </c>
      <c r="FN1238" t="s">
        <v>37767</v>
      </c>
      <c r="FO1238" t="s">
        <v>37768</v>
      </c>
      <c r="FP1238" t="s">
        <v>37769</v>
      </c>
      <c r="FQ1238" t="s">
        <v>37028</v>
      </c>
      <c r="FR1238" t="s">
        <v>37008</v>
      </c>
      <c r="FS1238" t="s">
        <v>37009</v>
      </c>
      <c r="FT1238" t="s">
        <v>33525</v>
      </c>
      <c r="FU1238" t="s">
        <v>33525</v>
      </c>
      <c r="FV1238" t="s">
        <v>28824</v>
      </c>
      <c r="FW1238" t="s">
        <v>37030</v>
      </c>
      <c r="FX1238" t="s">
        <v>37031</v>
      </c>
      <c r="FY1238" t="s">
        <v>36971</v>
      </c>
      <c r="FZ1238" t="s">
        <v>36990</v>
      </c>
      <c r="GA1238" t="s">
        <v>37783</v>
      </c>
      <c r="GB1238" t="s">
        <v>36968</v>
      </c>
      <c r="GC1238" t="s">
        <v>37032</v>
      </c>
      <c r="GD1238" t="s">
        <v>37033</v>
      </c>
      <c r="GE1238" t="s">
        <v>37770</v>
      </c>
      <c r="GF1238" t="s">
        <v>37771</v>
      </c>
      <c r="GG1238" t="s">
        <v>37772</v>
      </c>
      <c r="GH1238" t="s">
        <v>37773</v>
      </c>
      <c r="GI1238" t="s">
        <v>37774</v>
      </c>
      <c r="GJ1238" t="s">
        <v>37034</v>
      </c>
      <c r="GK1238" t="s">
        <v>37035</v>
      </c>
      <c r="GL1238" t="s">
        <v>37784</v>
      </c>
      <c r="GM1238" t="s">
        <v>37785</v>
      </c>
      <c r="GN1238" t="s">
        <v>37786</v>
      </c>
      <c r="GO1238" t="s">
        <v>36973</v>
      </c>
      <c r="GP1238" t="s">
        <v>28824</v>
      </c>
      <c r="GQ1238" t="s">
        <v>37010</v>
      </c>
      <c r="GR1238" t="s">
        <v>36969</v>
      </c>
      <c r="GT1238" t="s">
        <v>37011</v>
      </c>
      <c r="GU1238">
        <f t="shared" si="138"/>
        <v>17.5</v>
      </c>
      <c r="GV1238">
        <f t="shared" si="139"/>
        <v>17.5</v>
      </c>
      <c r="GX1238">
        <v>14</v>
      </c>
      <c r="GY1238" t="s">
        <v>37012</v>
      </c>
      <c r="HA1238" t="s">
        <v>37013</v>
      </c>
      <c r="HE1238">
        <v>13.99</v>
      </c>
    </row>
    <row r="1239" spans="1:213">
      <c r="A1239" t="s">
        <v>29123</v>
      </c>
      <c r="B1239" t="s">
        <v>36962</v>
      </c>
      <c r="C1239" t="s">
        <v>36963</v>
      </c>
      <c r="D1239" t="s">
        <v>21412</v>
      </c>
      <c r="E1239">
        <v>1</v>
      </c>
      <c r="F1239" t="s">
        <v>36964</v>
      </c>
      <c r="G1239" t="s">
        <v>38</v>
      </c>
      <c r="H1239" t="s">
        <v>37320</v>
      </c>
      <c r="I1239" t="s">
        <v>34212</v>
      </c>
      <c r="J1239" t="s">
        <v>33297</v>
      </c>
      <c r="K1239" t="s">
        <v>21308</v>
      </c>
      <c r="L1239" t="s">
        <v>33298</v>
      </c>
      <c r="M1239" t="s">
        <v>33343</v>
      </c>
      <c r="N1239" t="s">
        <v>21360</v>
      </c>
      <c r="O1239" t="s">
        <v>33344</v>
      </c>
      <c r="P1239" t="s">
        <v>21282</v>
      </c>
      <c r="Q1239" t="s">
        <v>33300</v>
      </c>
      <c r="T1239" t="s">
        <v>33349</v>
      </c>
      <c r="U1239" t="s">
        <v>37776</v>
      </c>
      <c r="V1239" t="s">
        <v>34104</v>
      </c>
      <c r="W1239" t="s">
        <v>36967</v>
      </c>
      <c r="X1239" t="s">
        <v>36968</v>
      </c>
      <c r="Y1239" t="s">
        <v>36969</v>
      </c>
      <c r="Z1239">
        <v>200</v>
      </c>
      <c r="AA1239">
        <v>186</v>
      </c>
      <c r="AB1239" t="s">
        <v>37018</v>
      </c>
      <c r="AC1239" t="s">
        <v>36990</v>
      </c>
      <c r="AD1239" t="s">
        <v>36971</v>
      </c>
      <c r="AE1239" t="s">
        <v>36972</v>
      </c>
      <c r="AF1239" t="s">
        <v>36973</v>
      </c>
      <c r="AH1239" t="s">
        <v>37757</v>
      </c>
      <c r="AJ1239" t="s">
        <v>36967</v>
      </c>
      <c r="AK1239" t="s">
        <v>33525</v>
      </c>
      <c r="AL1239" t="s">
        <v>247</v>
      </c>
      <c r="AM1239" t="s">
        <v>37898</v>
      </c>
      <c r="AN1239" t="s">
        <v>28795</v>
      </c>
      <c r="AQ1239" t="s">
        <v>28795</v>
      </c>
      <c r="AR1239" t="s">
        <v>34345</v>
      </c>
      <c r="AV1239" t="s">
        <v>37135</v>
      </c>
      <c r="AX1239" t="s">
        <v>37135</v>
      </c>
      <c r="AY1239" t="s">
        <v>37021</v>
      </c>
      <c r="BA1239" t="s">
        <v>353</v>
      </c>
      <c r="BB1239">
        <v>48</v>
      </c>
      <c r="BC1239" t="s">
        <v>37022</v>
      </c>
      <c r="BD1239" t="s">
        <v>28739</v>
      </c>
      <c r="BE1239" t="s">
        <v>36993</v>
      </c>
      <c r="BF1239">
        <v>0.2</v>
      </c>
      <c r="BG1239" t="str">
        <f>_xlfn.TEXTJOIN("-",TRUE,V1239,AL1239,I1239,BD1239,AR1239)</f>
        <v>AG-B26-CE-D3-EE</v>
      </c>
      <c r="BH1239" t="s">
        <v>38200</v>
      </c>
      <c r="BI1239" t="s">
        <v>38201</v>
      </c>
      <c r="BJ1239" t="s">
        <v>38037</v>
      </c>
      <c r="BK1239" cm="1">
        <f t="array" ref="BK1239">IF(LEN(TRIM(BG1239))=0,"",SUMPRODUCT(--(LEN(TRIM($BG$5:BG1239))&gt;0)))</f>
        <v>1216</v>
      </c>
      <c r="BL1239" t="str">
        <f>IF(BK1239&lt;&gt;"",_xlfn.BASE(BK1239,36,10),"")</f>
        <v>00000000XS</v>
      </c>
      <c r="BM1239" t="str">
        <f>IF(BL1239&lt;&gt;"","*"&amp;BL1239&amp;"*","")</f>
        <v>*00000000XS*</v>
      </c>
      <c r="BN1239" t="s">
        <v>38035</v>
      </c>
      <c r="BO1239" t="str">
        <f>_xlfn.TEXTJOIN("-",TRUE,N1239,T1239)</f>
        <v>DAT004-M16</v>
      </c>
      <c r="CP1239" t="s">
        <v>38034</v>
      </c>
      <c r="CU1239">
        <v>13.99</v>
      </c>
      <c r="DT1239" t="s">
        <v>37026</v>
      </c>
      <c r="EC1239" s="7">
        <f t="shared" si="137"/>
        <v>17.487500000000001</v>
      </c>
      <c r="EN1239" t="s">
        <v>36995</v>
      </c>
      <c r="EO1239">
        <v>1731138031</v>
      </c>
      <c r="EP1239" t="s">
        <v>36968</v>
      </c>
      <c r="EQ1239" t="s">
        <v>36996</v>
      </c>
      <c r="ER1239" t="s">
        <v>36997</v>
      </c>
      <c r="ES1239" t="s">
        <v>36967</v>
      </c>
      <c r="ET1239" t="s">
        <v>37761</v>
      </c>
      <c r="EU1239" t="s">
        <v>36999</v>
      </c>
      <c r="FB1239" t="s">
        <v>35377</v>
      </c>
      <c r="FC1239" t="s">
        <v>37782</v>
      </c>
      <c r="FD1239" t="s">
        <v>28795</v>
      </c>
      <c r="FF1239" t="s">
        <v>36990</v>
      </c>
      <c r="FG1239" t="s">
        <v>36990</v>
      </c>
      <c r="FH1239" t="s">
        <v>38034</v>
      </c>
      <c r="FI1239" t="s">
        <v>37762</v>
      </c>
      <c r="FJ1239" t="s">
        <v>37763</v>
      </c>
      <c r="FK1239" t="s">
        <v>37764</v>
      </c>
      <c r="FL1239" t="s">
        <v>37765</v>
      </c>
      <c r="FM1239" t="s">
        <v>37766</v>
      </c>
      <c r="FN1239" t="s">
        <v>37767</v>
      </c>
      <c r="FO1239" t="s">
        <v>37768</v>
      </c>
      <c r="FP1239" t="s">
        <v>37769</v>
      </c>
      <c r="FQ1239" t="s">
        <v>37028</v>
      </c>
      <c r="FR1239" t="s">
        <v>37008</v>
      </c>
      <c r="FS1239" t="s">
        <v>37009</v>
      </c>
      <c r="FT1239" t="s">
        <v>33525</v>
      </c>
      <c r="FU1239" t="s">
        <v>33525</v>
      </c>
      <c r="FV1239" t="s">
        <v>28795</v>
      </c>
      <c r="FW1239" t="s">
        <v>37030</v>
      </c>
      <c r="FX1239" t="s">
        <v>37031</v>
      </c>
      <c r="FY1239" t="s">
        <v>36971</v>
      </c>
      <c r="FZ1239" t="s">
        <v>36990</v>
      </c>
      <c r="GA1239" t="s">
        <v>37783</v>
      </c>
      <c r="GB1239" t="s">
        <v>36968</v>
      </c>
      <c r="GC1239" t="s">
        <v>37032</v>
      </c>
      <c r="GD1239" t="s">
        <v>37033</v>
      </c>
      <c r="GE1239" t="s">
        <v>37770</v>
      </c>
      <c r="GF1239" t="s">
        <v>37771</v>
      </c>
      <c r="GG1239" t="s">
        <v>37772</v>
      </c>
      <c r="GH1239" t="s">
        <v>37773</v>
      </c>
      <c r="GI1239" t="s">
        <v>37774</v>
      </c>
      <c r="GJ1239" t="s">
        <v>37034</v>
      </c>
      <c r="GK1239" t="s">
        <v>37035</v>
      </c>
      <c r="GL1239" t="s">
        <v>37784</v>
      </c>
      <c r="GM1239" t="s">
        <v>37785</v>
      </c>
      <c r="GN1239" t="s">
        <v>37786</v>
      </c>
      <c r="GO1239" t="s">
        <v>36973</v>
      </c>
      <c r="GP1239" t="s">
        <v>28795</v>
      </c>
      <c r="GQ1239" t="s">
        <v>37010</v>
      </c>
      <c r="GR1239" t="s">
        <v>36969</v>
      </c>
      <c r="GT1239" t="s">
        <v>37011</v>
      </c>
      <c r="GU1239">
        <f t="shared" si="138"/>
        <v>17.5</v>
      </c>
      <c r="GV1239">
        <f t="shared" si="139"/>
        <v>17.5</v>
      </c>
      <c r="GX1239">
        <v>14</v>
      </c>
      <c r="GY1239" t="s">
        <v>37012</v>
      </c>
      <c r="HA1239" t="s">
        <v>37013</v>
      </c>
      <c r="HE1239">
        <v>13.99</v>
      </c>
    </row>
    <row r="1240" spans="1:213">
      <c r="A1240" t="s">
        <v>29123</v>
      </c>
      <c r="B1240" t="s">
        <v>36962</v>
      </c>
      <c r="C1240" t="s">
        <v>36963</v>
      </c>
      <c r="D1240" t="s">
        <v>21412</v>
      </c>
      <c r="E1240">
        <v>1</v>
      </c>
      <c r="F1240" t="s">
        <v>36964</v>
      </c>
      <c r="G1240" t="s">
        <v>38</v>
      </c>
      <c r="H1240" t="s">
        <v>37320</v>
      </c>
      <c r="I1240" t="s">
        <v>34212</v>
      </c>
      <c r="J1240" t="s">
        <v>33297</v>
      </c>
      <c r="K1240" t="s">
        <v>21308</v>
      </c>
      <c r="L1240" t="s">
        <v>33298</v>
      </c>
      <c r="M1240" t="s">
        <v>33343</v>
      </c>
      <c r="N1240" t="s">
        <v>21360</v>
      </c>
      <c r="O1240" t="s">
        <v>33344</v>
      </c>
      <c r="P1240" t="s">
        <v>21282</v>
      </c>
      <c r="Q1240" t="s">
        <v>33300</v>
      </c>
      <c r="T1240" t="s">
        <v>33349</v>
      </c>
      <c r="U1240" t="s">
        <v>37776</v>
      </c>
      <c r="V1240" t="s">
        <v>34104</v>
      </c>
      <c r="W1240" t="s">
        <v>36967</v>
      </c>
      <c r="X1240" t="s">
        <v>36968</v>
      </c>
      <c r="Y1240" t="s">
        <v>36969</v>
      </c>
      <c r="Z1240">
        <v>200</v>
      </c>
      <c r="AA1240">
        <v>195</v>
      </c>
      <c r="AB1240" t="s">
        <v>37018</v>
      </c>
      <c r="AC1240" t="s">
        <v>36990</v>
      </c>
      <c r="AD1240" t="s">
        <v>36971</v>
      </c>
      <c r="AE1240" t="s">
        <v>36972</v>
      </c>
      <c r="AF1240" t="s">
        <v>36973</v>
      </c>
      <c r="AH1240" t="s">
        <v>37757</v>
      </c>
      <c r="AJ1240" t="s">
        <v>36967</v>
      </c>
      <c r="AK1240" t="s">
        <v>33525</v>
      </c>
      <c r="AL1240" t="s">
        <v>247</v>
      </c>
      <c r="AM1240" t="s">
        <v>37898</v>
      </c>
      <c r="AN1240" t="s">
        <v>28789</v>
      </c>
      <c r="AQ1240" t="s">
        <v>28789</v>
      </c>
      <c r="AR1240" t="s">
        <v>34347</v>
      </c>
      <c r="AV1240" t="s">
        <v>37135</v>
      </c>
      <c r="AX1240" t="s">
        <v>37135</v>
      </c>
      <c r="AY1240" t="s">
        <v>37021</v>
      </c>
      <c r="BA1240" t="s">
        <v>353</v>
      </c>
      <c r="BB1240">
        <v>48</v>
      </c>
      <c r="BC1240" t="s">
        <v>37022</v>
      </c>
      <c r="BD1240" t="s">
        <v>28739</v>
      </c>
      <c r="BE1240" t="s">
        <v>36993</v>
      </c>
      <c r="BF1240">
        <v>0.2</v>
      </c>
      <c r="BG1240" t="str">
        <f>_xlfn.TEXTJOIN("-",TRUE,V1240,AL1240,I1240,BD1240,AR1240)</f>
        <v>AG-B26-CE-D3-EF</v>
      </c>
      <c r="BH1240" t="s">
        <v>38202</v>
      </c>
      <c r="BI1240" t="s">
        <v>38203</v>
      </c>
      <c r="BJ1240" t="s">
        <v>38040</v>
      </c>
      <c r="BK1240" cm="1">
        <f t="array" ref="BK1240">IF(LEN(TRIM(BG1240))=0,"",SUMPRODUCT(--(LEN(TRIM($BG$5:BG1240))&gt;0)))</f>
        <v>1217</v>
      </c>
      <c r="BL1240" t="str">
        <f>IF(BK1240&lt;&gt;"",_xlfn.BASE(BK1240,36,10),"")</f>
        <v>00000000XT</v>
      </c>
      <c r="BM1240" t="str">
        <f>IF(BL1240&lt;&gt;"","*"&amp;BL1240&amp;"*","")</f>
        <v>*00000000XT*</v>
      </c>
      <c r="BN1240" t="s">
        <v>38038</v>
      </c>
      <c r="BO1240" t="str">
        <f>_xlfn.TEXTJOIN("-",TRUE,N1240,T1240)</f>
        <v>DAT004-M16</v>
      </c>
      <c r="CP1240" t="s">
        <v>38034</v>
      </c>
      <c r="CU1240">
        <v>13.99</v>
      </c>
      <c r="DT1240" t="s">
        <v>37026</v>
      </c>
      <c r="EC1240" s="7">
        <f t="shared" si="137"/>
        <v>17.487500000000001</v>
      </c>
      <c r="EN1240" t="s">
        <v>36995</v>
      </c>
      <c r="EO1240">
        <v>1731138031</v>
      </c>
      <c r="EP1240" t="s">
        <v>36968</v>
      </c>
      <c r="EQ1240" t="s">
        <v>36996</v>
      </c>
      <c r="ER1240" t="s">
        <v>36997</v>
      </c>
      <c r="ES1240" t="s">
        <v>36967</v>
      </c>
      <c r="ET1240" t="s">
        <v>37761</v>
      </c>
      <c r="EU1240" t="s">
        <v>36999</v>
      </c>
      <c r="FB1240" t="s">
        <v>35377</v>
      </c>
      <c r="FC1240" t="s">
        <v>37782</v>
      </c>
      <c r="FD1240" t="s">
        <v>28789</v>
      </c>
      <c r="FF1240" t="s">
        <v>36990</v>
      </c>
      <c r="FG1240" t="s">
        <v>36990</v>
      </c>
      <c r="FH1240" t="s">
        <v>38034</v>
      </c>
      <c r="FI1240" t="s">
        <v>37762</v>
      </c>
      <c r="FJ1240" t="s">
        <v>37763</v>
      </c>
      <c r="FK1240" t="s">
        <v>37764</v>
      </c>
      <c r="FL1240" t="s">
        <v>37765</v>
      </c>
      <c r="FM1240" t="s">
        <v>37766</v>
      </c>
      <c r="FN1240" t="s">
        <v>37767</v>
      </c>
      <c r="FO1240" t="s">
        <v>37768</v>
      </c>
      <c r="FP1240" t="s">
        <v>37769</v>
      </c>
      <c r="FQ1240" t="s">
        <v>37028</v>
      </c>
      <c r="FR1240" t="s">
        <v>37008</v>
      </c>
      <c r="FS1240" t="s">
        <v>37009</v>
      </c>
      <c r="FT1240" t="s">
        <v>33525</v>
      </c>
      <c r="FU1240" t="s">
        <v>33525</v>
      </c>
      <c r="FV1240" t="s">
        <v>28789</v>
      </c>
      <c r="FW1240" t="s">
        <v>37030</v>
      </c>
      <c r="FX1240" t="s">
        <v>37031</v>
      </c>
      <c r="FY1240" t="s">
        <v>36971</v>
      </c>
      <c r="FZ1240" t="s">
        <v>36990</v>
      </c>
      <c r="GA1240" t="s">
        <v>37783</v>
      </c>
      <c r="GB1240" t="s">
        <v>36968</v>
      </c>
      <c r="GC1240" t="s">
        <v>37032</v>
      </c>
      <c r="GD1240" t="s">
        <v>37033</v>
      </c>
      <c r="GE1240" t="s">
        <v>37770</v>
      </c>
      <c r="GF1240" t="s">
        <v>37771</v>
      </c>
      <c r="GG1240" t="s">
        <v>37772</v>
      </c>
      <c r="GH1240" t="s">
        <v>37773</v>
      </c>
      <c r="GI1240" t="s">
        <v>37774</v>
      </c>
      <c r="GJ1240" t="s">
        <v>37034</v>
      </c>
      <c r="GK1240" t="s">
        <v>37035</v>
      </c>
      <c r="GL1240" t="s">
        <v>37784</v>
      </c>
      <c r="GM1240" t="s">
        <v>37785</v>
      </c>
      <c r="GN1240" t="s">
        <v>37786</v>
      </c>
      <c r="GO1240" t="s">
        <v>36973</v>
      </c>
      <c r="GP1240" t="s">
        <v>28789</v>
      </c>
      <c r="GQ1240" t="s">
        <v>37010</v>
      </c>
      <c r="GR1240" t="s">
        <v>36969</v>
      </c>
      <c r="GT1240" t="s">
        <v>37011</v>
      </c>
      <c r="GU1240">
        <f t="shared" si="138"/>
        <v>17.5</v>
      </c>
      <c r="GV1240">
        <f t="shared" si="139"/>
        <v>17.5</v>
      </c>
      <c r="GX1240">
        <v>14</v>
      </c>
      <c r="GY1240" t="s">
        <v>37012</v>
      </c>
      <c r="HA1240" t="s">
        <v>37013</v>
      </c>
      <c r="HE1240">
        <v>13.99</v>
      </c>
    </row>
    <row r="1241" spans="1:213">
      <c r="A1241" t="s">
        <v>29123</v>
      </c>
      <c r="B1241" t="s">
        <v>36962</v>
      </c>
      <c r="C1241" t="s">
        <v>36963</v>
      </c>
      <c r="D1241" t="s">
        <v>21412</v>
      </c>
      <c r="E1241">
        <v>1</v>
      </c>
      <c r="F1241" t="s">
        <v>36964</v>
      </c>
      <c r="G1241" t="s">
        <v>38</v>
      </c>
      <c r="H1241" t="s">
        <v>37320</v>
      </c>
      <c r="I1241" t="s">
        <v>34212</v>
      </c>
      <c r="J1241" t="s">
        <v>33297</v>
      </c>
      <c r="K1241" t="s">
        <v>21308</v>
      </c>
      <c r="L1241" t="s">
        <v>33298</v>
      </c>
      <c r="M1241" t="s">
        <v>33343</v>
      </c>
      <c r="N1241" t="s">
        <v>21360</v>
      </c>
      <c r="O1241" t="s">
        <v>33344</v>
      </c>
      <c r="P1241" t="s">
        <v>21282</v>
      </c>
      <c r="Q1241" t="s">
        <v>33300</v>
      </c>
      <c r="T1241" t="s">
        <v>33349</v>
      </c>
      <c r="U1241" t="s">
        <v>37776</v>
      </c>
      <c r="V1241" t="s">
        <v>34104</v>
      </c>
      <c r="W1241" t="s">
        <v>36967</v>
      </c>
      <c r="X1241" t="s">
        <v>36968</v>
      </c>
      <c r="Y1241" t="s">
        <v>36969</v>
      </c>
      <c r="Z1241">
        <v>300</v>
      </c>
      <c r="AA1241">
        <v>221</v>
      </c>
      <c r="AB1241" t="s">
        <v>37018</v>
      </c>
      <c r="AC1241" t="s">
        <v>36990</v>
      </c>
      <c r="AD1241" t="s">
        <v>36971</v>
      </c>
      <c r="AE1241" t="s">
        <v>36972</v>
      </c>
      <c r="AF1241" t="s">
        <v>36973</v>
      </c>
      <c r="AH1241" t="s">
        <v>37757</v>
      </c>
      <c r="AJ1241" t="s">
        <v>36967</v>
      </c>
      <c r="AK1241" t="s">
        <v>33525</v>
      </c>
      <c r="AL1241" t="s">
        <v>247</v>
      </c>
      <c r="AM1241" t="s">
        <v>37898</v>
      </c>
      <c r="AN1241" t="s">
        <v>29088</v>
      </c>
      <c r="AQ1241" t="s">
        <v>29088</v>
      </c>
      <c r="AR1241" t="s">
        <v>34349</v>
      </c>
      <c r="AV1241" t="s">
        <v>37135</v>
      </c>
      <c r="AX1241" t="s">
        <v>37135</v>
      </c>
      <c r="AY1241" t="s">
        <v>37021</v>
      </c>
      <c r="BA1241" t="s">
        <v>353</v>
      </c>
      <c r="BB1241">
        <v>48</v>
      </c>
      <c r="BC1241" t="s">
        <v>37048</v>
      </c>
      <c r="BD1241" t="s">
        <v>34259</v>
      </c>
      <c r="BE1241" t="s">
        <v>36993</v>
      </c>
      <c r="BF1241">
        <v>0.2</v>
      </c>
      <c r="BG1241" t="str">
        <f>_xlfn.TEXTJOIN("-",TRUE,V1241,AL1241,I1241,BD1241,AR1241)</f>
        <v>AG-B26-CE-D4-EG</v>
      </c>
      <c r="BH1241" t="s">
        <v>38204</v>
      </c>
      <c r="BI1241" t="s">
        <v>38205</v>
      </c>
      <c r="BJ1241" t="s">
        <v>38043</v>
      </c>
      <c r="BK1241" cm="1">
        <f t="array" ref="BK1241">IF(LEN(TRIM(BG1241))=0,"",SUMPRODUCT(--(LEN(TRIM($BG$5:BG1241))&gt;0)))</f>
        <v>1218</v>
      </c>
      <c r="BL1241" t="str">
        <f>IF(BK1241&lt;&gt;"",_xlfn.BASE(BK1241,36,10),"")</f>
        <v>00000000XU</v>
      </c>
      <c r="BM1241" t="str">
        <f>IF(BL1241&lt;&gt;"","*"&amp;BL1241&amp;"*","")</f>
        <v>*00000000XU*</v>
      </c>
      <c r="BN1241" t="s">
        <v>38041</v>
      </c>
      <c r="BO1241" t="str">
        <f>_xlfn.TEXTJOIN("-",TRUE,N1241,T1241)</f>
        <v>DAT004-M16</v>
      </c>
      <c r="CP1241" t="s">
        <v>38034</v>
      </c>
      <c r="CU1241">
        <v>13.99</v>
      </c>
      <c r="DT1241" t="s">
        <v>37026</v>
      </c>
      <c r="EC1241" s="7">
        <f t="shared" si="137"/>
        <v>17.487500000000001</v>
      </c>
      <c r="EN1241" t="s">
        <v>36995</v>
      </c>
      <c r="EO1241">
        <v>1731138031</v>
      </c>
      <c r="EP1241" t="s">
        <v>36968</v>
      </c>
      <c r="EQ1241" t="s">
        <v>36996</v>
      </c>
      <c r="ER1241" t="s">
        <v>36997</v>
      </c>
      <c r="ES1241" t="s">
        <v>36967</v>
      </c>
      <c r="ET1241" t="s">
        <v>37761</v>
      </c>
      <c r="EU1241" t="s">
        <v>36999</v>
      </c>
      <c r="FB1241" t="s">
        <v>35377</v>
      </c>
      <c r="FC1241" t="s">
        <v>37782</v>
      </c>
      <c r="FD1241" t="s">
        <v>29088</v>
      </c>
      <c r="FF1241" t="s">
        <v>36990</v>
      </c>
      <c r="FG1241" t="s">
        <v>36990</v>
      </c>
      <c r="FH1241" t="s">
        <v>38034</v>
      </c>
      <c r="FI1241" t="s">
        <v>37762</v>
      </c>
      <c r="FJ1241" t="s">
        <v>37763</v>
      </c>
      <c r="FK1241" t="s">
        <v>37764</v>
      </c>
      <c r="FL1241" t="s">
        <v>37765</v>
      </c>
      <c r="FM1241" t="s">
        <v>37766</v>
      </c>
      <c r="FN1241" t="s">
        <v>37767</v>
      </c>
      <c r="FO1241" t="s">
        <v>37768</v>
      </c>
      <c r="FP1241" t="s">
        <v>37769</v>
      </c>
      <c r="FQ1241" t="s">
        <v>37028</v>
      </c>
      <c r="FR1241" t="s">
        <v>37008</v>
      </c>
      <c r="FS1241" t="s">
        <v>37009</v>
      </c>
      <c r="FT1241" t="s">
        <v>33525</v>
      </c>
      <c r="FU1241" t="s">
        <v>33525</v>
      </c>
      <c r="FV1241" t="s">
        <v>29088</v>
      </c>
      <c r="FW1241" t="s">
        <v>37030</v>
      </c>
      <c r="FX1241" t="s">
        <v>37031</v>
      </c>
      <c r="FY1241" t="s">
        <v>36971</v>
      </c>
      <c r="FZ1241" t="s">
        <v>36990</v>
      </c>
      <c r="GA1241" t="s">
        <v>37783</v>
      </c>
      <c r="GB1241" t="s">
        <v>36968</v>
      </c>
      <c r="GC1241" t="s">
        <v>37032</v>
      </c>
      <c r="GD1241" t="s">
        <v>37033</v>
      </c>
      <c r="GE1241" t="s">
        <v>37770</v>
      </c>
      <c r="GF1241" t="s">
        <v>37771</v>
      </c>
      <c r="GG1241" t="s">
        <v>37772</v>
      </c>
      <c r="GH1241" t="s">
        <v>37773</v>
      </c>
      <c r="GI1241" t="s">
        <v>37774</v>
      </c>
      <c r="GJ1241" t="s">
        <v>37034</v>
      </c>
      <c r="GK1241" t="s">
        <v>37035</v>
      </c>
      <c r="GL1241" t="s">
        <v>37784</v>
      </c>
      <c r="GM1241" t="s">
        <v>37785</v>
      </c>
      <c r="GN1241" t="s">
        <v>37786</v>
      </c>
      <c r="GO1241" t="s">
        <v>36973</v>
      </c>
      <c r="GP1241" t="s">
        <v>29088</v>
      </c>
      <c r="GQ1241" t="s">
        <v>37010</v>
      </c>
      <c r="GR1241" t="s">
        <v>36969</v>
      </c>
      <c r="GT1241" t="s">
        <v>37011</v>
      </c>
      <c r="GU1241">
        <f t="shared" si="138"/>
        <v>17.5</v>
      </c>
      <c r="GV1241">
        <f t="shared" si="139"/>
        <v>17.5</v>
      </c>
      <c r="GX1241">
        <v>14</v>
      </c>
      <c r="GY1241" t="s">
        <v>37012</v>
      </c>
      <c r="HA1241" t="s">
        <v>37013</v>
      </c>
      <c r="HE1241">
        <v>13.99</v>
      </c>
    </row>
    <row r="1242" spans="1:213">
      <c r="A1242" t="s">
        <v>29123</v>
      </c>
      <c r="B1242" t="s">
        <v>36962</v>
      </c>
      <c r="C1242" t="s">
        <v>36963</v>
      </c>
      <c r="D1242" t="s">
        <v>21412</v>
      </c>
      <c r="E1242">
        <v>1</v>
      </c>
      <c r="F1242" t="s">
        <v>36964</v>
      </c>
      <c r="G1242" t="s">
        <v>38</v>
      </c>
      <c r="H1242" t="s">
        <v>37320</v>
      </c>
      <c r="I1242" t="s">
        <v>34212</v>
      </c>
      <c r="J1242" t="s">
        <v>33297</v>
      </c>
      <c r="K1242" t="s">
        <v>21308</v>
      </c>
      <c r="L1242" t="s">
        <v>33298</v>
      </c>
      <c r="M1242" t="s">
        <v>33343</v>
      </c>
      <c r="N1242" t="s">
        <v>21360</v>
      </c>
      <c r="O1242" t="s">
        <v>33344</v>
      </c>
      <c r="P1242" t="s">
        <v>21282</v>
      </c>
      <c r="Q1242" t="s">
        <v>33300</v>
      </c>
      <c r="T1242" t="s">
        <v>33349</v>
      </c>
      <c r="U1242" t="s">
        <v>37776</v>
      </c>
      <c r="V1242" t="s">
        <v>34104</v>
      </c>
      <c r="W1242" t="s">
        <v>36967</v>
      </c>
      <c r="X1242" t="s">
        <v>36968</v>
      </c>
      <c r="Y1242" t="s">
        <v>36969</v>
      </c>
      <c r="Z1242">
        <v>300</v>
      </c>
      <c r="AA1242">
        <v>236</v>
      </c>
      <c r="AB1242" t="s">
        <v>37018</v>
      </c>
      <c r="AC1242" t="s">
        <v>36990</v>
      </c>
      <c r="AD1242" t="s">
        <v>36971</v>
      </c>
      <c r="AE1242" t="s">
        <v>36972</v>
      </c>
      <c r="AF1242" t="s">
        <v>36973</v>
      </c>
      <c r="AH1242" t="s">
        <v>37757</v>
      </c>
      <c r="AJ1242" t="s">
        <v>36967</v>
      </c>
      <c r="AK1242" t="s">
        <v>33525</v>
      </c>
      <c r="AL1242" t="s">
        <v>247</v>
      </c>
      <c r="AM1242" t="s">
        <v>37898</v>
      </c>
      <c r="AN1242" t="s">
        <v>29128</v>
      </c>
      <c r="AQ1242" t="s">
        <v>29128</v>
      </c>
      <c r="AR1242" t="s">
        <v>34351</v>
      </c>
      <c r="AV1242" t="s">
        <v>37135</v>
      </c>
      <c r="AX1242" t="s">
        <v>37135</v>
      </c>
      <c r="AY1242" t="s">
        <v>37021</v>
      </c>
      <c r="BA1242" t="s">
        <v>353</v>
      </c>
      <c r="BB1242">
        <v>48</v>
      </c>
      <c r="BC1242" t="s">
        <v>37048</v>
      </c>
      <c r="BD1242" t="s">
        <v>34259</v>
      </c>
      <c r="BE1242" t="s">
        <v>36993</v>
      </c>
      <c r="BF1242">
        <v>0.2</v>
      </c>
      <c r="BG1242" t="str">
        <f>_xlfn.TEXTJOIN("-",TRUE,V1242,AL1242,I1242,BD1242,AR1242)</f>
        <v>AG-B26-CE-D4-EH</v>
      </c>
      <c r="BH1242" t="s">
        <v>38206</v>
      </c>
      <c r="BI1242" t="s">
        <v>38207</v>
      </c>
      <c r="BJ1242" t="s">
        <v>38046</v>
      </c>
      <c r="BK1242" cm="1">
        <f t="array" ref="BK1242">IF(LEN(TRIM(BG1242))=0,"",SUMPRODUCT(--(LEN(TRIM($BG$5:BG1242))&gt;0)))</f>
        <v>1219</v>
      </c>
      <c r="BL1242" t="str">
        <f>IF(BK1242&lt;&gt;"",_xlfn.BASE(BK1242,36,10),"")</f>
        <v>00000000XV</v>
      </c>
      <c r="BM1242" t="str">
        <f>IF(BL1242&lt;&gt;"","*"&amp;BL1242&amp;"*","")</f>
        <v>*00000000XV*</v>
      </c>
      <c r="BN1242" t="s">
        <v>38044</v>
      </c>
      <c r="BO1242" t="str">
        <f>_xlfn.TEXTJOIN("-",TRUE,N1242,T1242)</f>
        <v>DAT004-M16</v>
      </c>
      <c r="CP1242" t="s">
        <v>38034</v>
      </c>
      <c r="CU1242">
        <v>13.99</v>
      </c>
      <c r="DT1242" t="s">
        <v>37026</v>
      </c>
      <c r="EC1242" s="7">
        <f t="shared" si="137"/>
        <v>17.487500000000001</v>
      </c>
      <c r="EN1242" t="s">
        <v>36995</v>
      </c>
      <c r="EO1242">
        <v>1731138031</v>
      </c>
      <c r="EP1242" t="s">
        <v>36968</v>
      </c>
      <c r="EQ1242" t="s">
        <v>36996</v>
      </c>
      <c r="ER1242" t="s">
        <v>36997</v>
      </c>
      <c r="ES1242" t="s">
        <v>36967</v>
      </c>
      <c r="ET1242" t="s">
        <v>37761</v>
      </c>
      <c r="EU1242" t="s">
        <v>36999</v>
      </c>
      <c r="FB1242" t="s">
        <v>35377</v>
      </c>
      <c r="FC1242" t="s">
        <v>37782</v>
      </c>
      <c r="FD1242" t="s">
        <v>37799</v>
      </c>
      <c r="FF1242" t="s">
        <v>36990</v>
      </c>
      <c r="FG1242" t="s">
        <v>36990</v>
      </c>
      <c r="FH1242" t="s">
        <v>38034</v>
      </c>
      <c r="FI1242" t="s">
        <v>37762</v>
      </c>
      <c r="FJ1242" t="s">
        <v>37763</v>
      </c>
      <c r="FK1242" t="s">
        <v>37764</v>
      </c>
      <c r="FL1242" t="s">
        <v>37765</v>
      </c>
      <c r="FM1242" t="s">
        <v>37766</v>
      </c>
      <c r="FN1242" t="s">
        <v>37767</v>
      </c>
      <c r="FO1242" t="s">
        <v>37768</v>
      </c>
      <c r="FP1242" t="s">
        <v>37769</v>
      </c>
      <c r="FQ1242" t="s">
        <v>37028</v>
      </c>
      <c r="FR1242" t="s">
        <v>37008</v>
      </c>
      <c r="FS1242" t="s">
        <v>37009</v>
      </c>
      <c r="FT1242" t="s">
        <v>33525</v>
      </c>
      <c r="FU1242" t="s">
        <v>33525</v>
      </c>
      <c r="FV1242" t="s">
        <v>37799</v>
      </c>
      <c r="FW1242" t="s">
        <v>37030</v>
      </c>
      <c r="FX1242" t="s">
        <v>37031</v>
      </c>
      <c r="FY1242" t="s">
        <v>36971</v>
      </c>
      <c r="FZ1242" t="s">
        <v>36990</v>
      </c>
      <c r="GA1242" t="s">
        <v>37783</v>
      </c>
      <c r="GB1242" t="s">
        <v>36968</v>
      </c>
      <c r="GC1242" t="s">
        <v>37032</v>
      </c>
      <c r="GD1242" t="s">
        <v>37033</v>
      </c>
      <c r="GE1242" t="s">
        <v>37770</v>
      </c>
      <c r="GF1242" t="s">
        <v>37771</v>
      </c>
      <c r="GG1242" t="s">
        <v>37772</v>
      </c>
      <c r="GH1242" t="s">
        <v>37773</v>
      </c>
      <c r="GI1242" t="s">
        <v>37774</v>
      </c>
      <c r="GJ1242" t="s">
        <v>37034</v>
      </c>
      <c r="GK1242" t="s">
        <v>37035</v>
      </c>
      <c r="GL1242" t="s">
        <v>37784</v>
      </c>
      <c r="GM1242" t="s">
        <v>37785</v>
      </c>
      <c r="GN1242" t="s">
        <v>37786</v>
      </c>
      <c r="GO1242" t="s">
        <v>36973</v>
      </c>
      <c r="GP1242" t="s">
        <v>37799</v>
      </c>
      <c r="GQ1242" t="s">
        <v>37010</v>
      </c>
      <c r="GR1242" t="s">
        <v>36969</v>
      </c>
      <c r="GT1242" t="s">
        <v>37011</v>
      </c>
      <c r="GU1242">
        <f t="shared" si="138"/>
        <v>17.5</v>
      </c>
      <c r="GV1242">
        <f t="shared" si="139"/>
        <v>17.5</v>
      </c>
      <c r="GX1242">
        <v>14</v>
      </c>
      <c r="GY1242" t="s">
        <v>37012</v>
      </c>
      <c r="HA1242" t="s">
        <v>37013</v>
      </c>
      <c r="HE1242">
        <v>13.99</v>
      </c>
    </row>
    <row r="1243" spans="1:213">
      <c r="A1243" t="s">
        <v>29123</v>
      </c>
      <c r="B1243" t="s">
        <v>36962</v>
      </c>
      <c r="C1243" t="s">
        <v>36963</v>
      </c>
      <c r="D1243" t="s">
        <v>21412</v>
      </c>
      <c r="E1243">
        <v>1</v>
      </c>
      <c r="F1243" t="s">
        <v>36964</v>
      </c>
      <c r="G1243" t="s">
        <v>38</v>
      </c>
      <c r="H1243" t="s">
        <v>37320</v>
      </c>
      <c r="I1243" t="s">
        <v>34212</v>
      </c>
      <c r="J1243" t="s">
        <v>33297</v>
      </c>
      <c r="K1243" t="s">
        <v>21308</v>
      </c>
      <c r="L1243" t="s">
        <v>33298</v>
      </c>
      <c r="M1243" t="s">
        <v>33343</v>
      </c>
      <c r="N1243" t="s">
        <v>21360</v>
      </c>
      <c r="O1243" t="s">
        <v>33344</v>
      </c>
      <c r="P1243" t="s">
        <v>21282</v>
      </c>
      <c r="Q1243" t="s">
        <v>33300</v>
      </c>
      <c r="T1243" t="s">
        <v>33349</v>
      </c>
      <c r="U1243" t="s">
        <v>37776</v>
      </c>
      <c r="V1243" t="s">
        <v>34104</v>
      </c>
      <c r="W1243" t="s">
        <v>36967</v>
      </c>
      <c r="X1243" t="s">
        <v>36968</v>
      </c>
      <c r="Y1243" t="s">
        <v>36969</v>
      </c>
      <c r="Z1243">
        <v>300</v>
      </c>
      <c r="AA1243">
        <v>271</v>
      </c>
      <c r="AB1243" t="s">
        <v>37056</v>
      </c>
      <c r="AC1243" t="s">
        <v>36990</v>
      </c>
      <c r="AD1243" t="s">
        <v>36971</v>
      </c>
      <c r="AE1243" t="s">
        <v>36972</v>
      </c>
      <c r="AF1243" t="s">
        <v>36973</v>
      </c>
      <c r="AH1243" t="s">
        <v>37757</v>
      </c>
      <c r="AJ1243" t="s">
        <v>36967</v>
      </c>
      <c r="AK1243" t="s">
        <v>33525</v>
      </c>
      <c r="AL1243" t="s">
        <v>247</v>
      </c>
      <c r="AM1243" t="s">
        <v>37898</v>
      </c>
      <c r="AN1243" t="s">
        <v>37800</v>
      </c>
      <c r="AQ1243" t="s">
        <v>37800</v>
      </c>
      <c r="AR1243" t="s">
        <v>34353</v>
      </c>
      <c r="AV1243" t="s">
        <v>37135</v>
      </c>
      <c r="AX1243" t="s">
        <v>37135</v>
      </c>
      <c r="AY1243" t="s">
        <v>37058</v>
      </c>
      <c r="BA1243" t="s">
        <v>37059</v>
      </c>
      <c r="BB1243">
        <v>48</v>
      </c>
      <c r="BC1243" t="s">
        <v>37060</v>
      </c>
      <c r="BD1243" t="s">
        <v>34261</v>
      </c>
      <c r="BE1243" t="s">
        <v>36993</v>
      </c>
      <c r="BF1243">
        <v>0.2</v>
      </c>
      <c r="BG1243" t="str">
        <f>_xlfn.TEXTJOIN("-",TRUE,V1243,AL1243,I1243,BD1243,AR1243)</f>
        <v>AG-B26-CE-D5-EI</v>
      </c>
      <c r="BH1243" t="s">
        <v>38208</v>
      </c>
      <c r="BI1243" t="s">
        <v>38209</v>
      </c>
      <c r="BJ1243" t="s">
        <v>38049</v>
      </c>
      <c r="BK1243" cm="1">
        <f t="array" ref="BK1243">IF(LEN(TRIM(BG1243))=0,"",SUMPRODUCT(--(LEN(TRIM($BG$5:BG1243))&gt;0)))</f>
        <v>1220</v>
      </c>
      <c r="BL1243" t="str">
        <f>IF(BK1243&lt;&gt;"",_xlfn.BASE(BK1243,36,10),"")</f>
        <v>00000000XW</v>
      </c>
      <c r="BM1243" t="str">
        <f>IF(BL1243&lt;&gt;"","*"&amp;BL1243&amp;"*","")</f>
        <v>*00000000XW*</v>
      </c>
      <c r="BN1243" t="s">
        <v>38047</v>
      </c>
      <c r="BO1243" t="str">
        <f>_xlfn.TEXTJOIN("-",TRUE,N1243,T1243)</f>
        <v>DAT004-M16</v>
      </c>
      <c r="CP1243" t="s">
        <v>38034</v>
      </c>
      <c r="CU1243">
        <v>16.989999999999998</v>
      </c>
      <c r="DT1243" t="s">
        <v>37026</v>
      </c>
      <c r="EC1243" s="7">
        <f t="shared" si="137"/>
        <v>21.237499999999997</v>
      </c>
      <c r="EN1243" t="s">
        <v>36995</v>
      </c>
      <c r="EO1243">
        <v>1731138031</v>
      </c>
      <c r="EP1243" t="s">
        <v>36968</v>
      </c>
      <c r="EQ1243" t="s">
        <v>36996</v>
      </c>
      <c r="ER1243" t="s">
        <v>36997</v>
      </c>
      <c r="ES1243" t="s">
        <v>36967</v>
      </c>
      <c r="ET1243" t="s">
        <v>37761</v>
      </c>
      <c r="EU1243" t="s">
        <v>36999</v>
      </c>
      <c r="FB1243" t="s">
        <v>35377</v>
      </c>
      <c r="FC1243" t="s">
        <v>37782</v>
      </c>
      <c r="FD1243" t="s">
        <v>37800</v>
      </c>
      <c r="FF1243" t="s">
        <v>36990</v>
      </c>
      <c r="FG1243" t="s">
        <v>36990</v>
      </c>
      <c r="FH1243" t="s">
        <v>38034</v>
      </c>
      <c r="FI1243" t="s">
        <v>37762</v>
      </c>
      <c r="FJ1243" t="s">
        <v>37763</v>
      </c>
      <c r="FK1243" t="s">
        <v>37764</v>
      </c>
      <c r="FL1243" t="s">
        <v>37765</v>
      </c>
      <c r="FM1243" t="s">
        <v>37766</v>
      </c>
      <c r="FN1243" t="s">
        <v>37767</v>
      </c>
      <c r="FO1243" t="s">
        <v>37768</v>
      </c>
      <c r="FP1243" t="s">
        <v>37769</v>
      </c>
      <c r="FQ1243" t="s">
        <v>37028</v>
      </c>
      <c r="FR1243" t="s">
        <v>37008</v>
      </c>
      <c r="FS1243" t="s">
        <v>37009</v>
      </c>
      <c r="FT1243" t="s">
        <v>33525</v>
      </c>
      <c r="FU1243" t="s">
        <v>33525</v>
      </c>
      <c r="FV1243" t="s">
        <v>37800</v>
      </c>
      <c r="FW1243" t="s">
        <v>37030</v>
      </c>
      <c r="FX1243" t="s">
        <v>37031</v>
      </c>
      <c r="FY1243" t="s">
        <v>36971</v>
      </c>
      <c r="FZ1243" t="s">
        <v>36990</v>
      </c>
      <c r="GA1243" t="s">
        <v>37783</v>
      </c>
      <c r="GB1243" t="s">
        <v>36968</v>
      </c>
      <c r="GC1243" t="s">
        <v>37032</v>
      </c>
      <c r="GD1243" t="s">
        <v>37033</v>
      </c>
      <c r="GE1243" t="s">
        <v>37770</v>
      </c>
      <c r="GF1243" t="s">
        <v>37771</v>
      </c>
      <c r="GG1243" t="s">
        <v>37772</v>
      </c>
      <c r="GH1243" t="s">
        <v>37773</v>
      </c>
      <c r="GI1243" t="s">
        <v>37774</v>
      </c>
      <c r="GJ1243" t="s">
        <v>37034</v>
      </c>
      <c r="GK1243" t="s">
        <v>37035</v>
      </c>
      <c r="GL1243" t="s">
        <v>37784</v>
      </c>
      <c r="GM1243" t="s">
        <v>37785</v>
      </c>
      <c r="GN1243" t="s">
        <v>37786</v>
      </c>
      <c r="GO1243" t="s">
        <v>36973</v>
      </c>
      <c r="GP1243" t="s">
        <v>37800</v>
      </c>
      <c r="GQ1243" t="s">
        <v>37010</v>
      </c>
      <c r="GR1243" t="s">
        <v>36969</v>
      </c>
      <c r="GT1243" t="s">
        <v>37011</v>
      </c>
      <c r="GU1243">
        <f t="shared" si="138"/>
        <v>21.25</v>
      </c>
      <c r="GV1243">
        <f t="shared" si="139"/>
        <v>21.25</v>
      </c>
      <c r="GX1243">
        <v>17</v>
      </c>
      <c r="GY1243" t="s">
        <v>37012</v>
      </c>
      <c r="HA1243" t="s">
        <v>37013</v>
      </c>
      <c r="HE1243">
        <v>16.989999999999998</v>
      </c>
    </row>
    <row r="1244" spans="1:213">
      <c r="A1244" t="s">
        <v>29123</v>
      </c>
      <c r="B1244" t="s">
        <v>36962</v>
      </c>
      <c r="C1244" t="s">
        <v>36963</v>
      </c>
      <c r="D1244" t="s">
        <v>21412</v>
      </c>
      <c r="E1244">
        <v>1</v>
      </c>
      <c r="F1244" t="s">
        <v>36964</v>
      </c>
      <c r="G1244" t="s">
        <v>38</v>
      </c>
      <c r="H1244" t="s">
        <v>37320</v>
      </c>
      <c r="I1244" t="s">
        <v>34212</v>
      </c>
      <c r="J1244" t="s">
        <v>33297</v>
      </c>
      <c r="K1244" t="s">
        <v>21308</v>
      </c>
      <c r="L1244" t="s">
        <v>33298</v>
      </c>
      <c r="M1244" t="s">
        <v>33343</v>
      </c>
      <c r="N1244" t="s">
        <v>21360</v>
      </c>
      <c r="O1244" t="s">
        <v>33344</v>
      </c>
      <c r="P1244" t="s">
        <v>21282</v>
      </c>
      <c r="Q1244" t="s">
        <v>33300</v>
      </c>
      <c r="T1244" t="s">
        <v>33349</v>
      </c>
      <c r="U1244" t="s">
        <v>37776</v>
      </c>
      <c r="V1244" t="s">
        <v>34104</v>
      </c>
      <c r="W1244" t="s">
        <v>36967</v>
      </c>
      <c r="X1244" t="s">
        <v>36968</v>
      </c>
      <c r="Y1244" t="s">
        <v>36969</v>
      </c>
      <c r="Z1244">
        <v>200</v>
      </c>
      <c r="AA1244">
        <v>171</v>
      </c>
      <c r="AB1244" t="s">
        <v>37018</v>
      </c>
      <c r="AC1244" t="s">
        <v>36990</v>
      </c>
      <c r="AD1244" t="s">
        <v>36971</v>
      </c>
      <c r="AE1244" t="s">
        <v>36972</v>
      </c>
      <c r="AF1244" t="s">
        <v>36973</v>
      </c>
      <c r="AH1244" t="s">
        <v>37757</v>
      </c>
      <c r="AJ1244" t="s">
        <v>36967</v>
      </c>
      <c r="AK1244" t="s">
        <v>29158</v>
      </c>
      <c r="AL1244" t="s">
        <v>37493</v>
      </c>
      <c r="AM1244" t="s">
        <v>37898</v>
      </c>
      <c r="AN1244" t="s">
        <v>28824</v>
      </c>
      <c r="AQ1244" t="s">
        <v>28824</v>
      </c>
      <c r="AR1244" t="s">
        <v>34343</v>
      </c>
      <c r="AV1244" t="s">
        <v>37135</v>
      </c>
      <c r="AX1244" t="s">
        <v>37135</v>
      </c>
      <c r="AY1244" t="s">
        <v>37021</v>
      </c>
      <c r="BA1244" t="s">
        <v>353</v>
      </c>
      <c r="BB1244">
        <v>48</v>
      </c>
      <c r="BC1244" t="s">
        <v>37022</v>
      </c>
      <c r="BD1244" t="s">
        <v>28739</v>
      </c>
      <c r="BE1244" t="s">
        <v>36993</v>
      </c>
      <c r="BF1244">
        <v>0.2</v>
      </c>
      <c r="BG1244" t="str">
        <f>_xlfn.TEXTJOIN("-",TRUE,V1244,AL1244,I1244,BD1244,AR1244)</f>
        <v>AG-B2A-CE-D3-ED</v>
      </c>
      <c r="BH1244" t="s">
        <v>37572</v>
      </c>
      <c r="BJ1244" t="s">
        <v>38050</v>
      </c>
      <c r="BK1244" cm="1">
        <f t="array" ref="BK1244">IF(LEN(TRIM(BG1244))=0,"",SUMPRODUCT(--(LEN(TRIM($BG$5:BG1244))&gt;0)))</f>
        <v>1221</v>
      </c>
      <c r="BL1244" t="str">
        <f>IF(BK1244&lt;&gt;"",_xlfn.BASE(BK1244,36,10),"")</f>
        <v>00000000XX</v>
      </c>
      <c r="BM1244" t="str">
        <f>IF(BL1244&lt;&gt;"","*"&amp;BL1244&amp;"*","")</f>
        <v>*00000000XX*</v>
      </c>
      <c r="BN1244" t="s">
        <v>37495</v>
      </c>
      <c r="BO1244" t="str">
        <f>_xlfn.TEXTJOIN("-",TRUE,N1244,T1244)</f>
        <v>DAT004-M16</v>
      </c>
      <c r="CP1244" t="s">
        <v>38051</v>
      </c>
      <c r="CU1244">
        <v>13.99</v>
      </c>
      <c r="DT1244" t="s">
        <v>37026</v>
      </c>
      <c r="EC1244" s="7">
        <f t="shared" si="137"/>
        <v>17.487500000000001</v>
      </c>
      <c r="EN1244" t="s">
        <v>36995</v>
      </c>
      <c r="EO1244">
        <v>1731138031</v>
      </c>
      <c r="EP1244" t="s">
        <v>36968</v>
      </c>
      <c r="EQ1244" t="s">
        <v>36996</v>
      </c>
      <c r="ER1244" t="s">
        <v>36997</v>
      </c>
      <c r="ES1244" t="s">
        <v>36967</v>
      </c>
      <c r="ET1244" t="s">
        <v>37761</v>
      </c>
      <c r="EU1244" t="s">
        <v>36999</v>
      </c>
      <c r="FB1244" t="s">
        <v>35377</v>
      </c>
      <c r="FC1244" t="s">
        <v>37782</v>
      </c>
      <c r="FD1244" t="s">
        <v>28824</v>
      </c>
      <c r="FF1244" t="s">
        <v>36990</v>
      </c>
      <c r="FG1244" t="s">
        <v>36990</v>
      </c>
      <c r="FH1244" t="s">
        <v>38051</v>
      </c>
      <c r="FI1244" t="s">
        <v>37762</v>
      </c>
      <c r="FJ1244" t="s">
        <v>37763</v>
      </c>
      <c r="FK1244" t="s">
        <v>37764</v>
      </c>
      <c r="FL1244" t="s">
        <v>37765</v>
      </c>
      <c r="FM1244" t="s">
        <v>37766</v>
      </c>
      <c r="FN1244" t="s">
        <v>37767</v>
      </c>
      <c r="FO1244" t="s">
        <v>37768</v>
      </c>
      <c r="FP1244" t="s">
        <v>37769</v>
      </c>
      <c r="FQ1244" t="s">
        <v>37028</v>
      </c>
      <c r="FR1244" t="s">
        <v>37008</v>
      </c>
      <c r="FS1244" t="s">
        <v>37009</v>
      </c>
      <c r="FT1244" t="s">
        <v>29158</v>
      </c>
      <c r="FU1244" t="s">
        <v>29158</v>
      </c>
      <c r="FV1244" t="s">
        <v>28824</v>
      </c>
      <c r="FW1244" t="s">
        <v>37030</v>
      </c>
      <c r="FX1244" t="s">
        <v>37031</v>
      </c>
      <c r="FY1244" t="s">
        <v>36971</v>
      </c>
      <c r="FZ1244" t="s">
        <v>36990</v>
      </c>
      <c r="GA1244" t="s">
        <v>37783</v>
      </c>
      <c r="GB1244" t="s">
        <v>36968</v>
      </c>
      <c r="GC1244" t="s">
        <v>37032</v>
      </c>
      <c r="GD1244" t="s">
        <v>37033</v>
      </c>
      <c r="GE1244" t="s">
        <v>37770</v>
      </c>
      <c r="GF1244" t="s">
        <v>37771</v>
      </c>
      <c r="GG1244" t="s">
        <v>37772</v>
      </c>
      <c r="GH1244" t="s">
        <v>37773</v>
      </c>
      <c r="GI1244" t="s">
        <v>37774</v>
      </c>
      <c r="GJ1244" t="s">
        <v>37034</v>
      </c>
      <c r="GK1244" t="s">
        <v>37035</v>
      </c>
      <c r="GL1244" t="s">
        <v>37784</v>
      </c>
      <c r="GM1244" t="s">
        <v>37785</v>
      </c>
      <c r="GN1244" t="s">
        <v>37786</v>
      </c>
      <c r="GO1244" t="s">
        <v>36973</v>
      </c>
      <c r="GP1244" t="s">
        <v>28824</v>
      </c>
      <c r="GQ1244" t="s">
        <v>37010</v>
      </c>
      <c r="GR1244" t="s">
        <v>36969</v>
      </c>
      <c r="GT1244" t="s">
        <v>37011</v>
      </c>
      <c r="GU1244">
        <f t="shared" si="138"/>
        <v>17.5</v>
      </c>
      <c r="GV1244">
        <f t="shared" si="139"/>
        <v>17.5</v>
      </c>
      <c r="GX1244">
        <v>14</v>
      </c>
      <c r="GY1244" t="s">
        <v>37012</v>
      </c>
      <c r="HA1244" t="s">
        <v>37013</v>
      </c>
      <c r="HE1244">
        <v>13.99</v>
      </c>
    </row>
    <row r="1245" spans="1:213">
      <c r="A1245" t="s">
        <v>29123</v>
      </c>
      <c r="B1245" t="s">
        <v>36962</v>
      </c>
      <c r="C1245" t="s">
        <v>36963</v>
      </c>
      <c r="D1245" t="s">
        <v>21412</v>
      </c>
      <c r="E1245">
        <v>1</v>
      </c>
      <c r="F1245" t="s">
        <v>36964</v>
      </c>
      <c r="G1245" t="s">
        <v>38</v>
      </c>
      <c r="H1245" t="s">
        <v>37320</v>
      </c>
      <c r="I1245" t="s">
        <v>34212</v>
      </c>
      <c r="J1245" t="s">
        <v>33297</v>
      </c>
      <c r="K1245" t="s">
        <v>21308</v>
      </c>
      <c r="L1245" t="s">
        <v>33298</v>
      </c>
      <c r="M1245" t="s">
        <v>33343</v>
      </c>
      <c r="N1245" t="s">
        <v>21360</v>
      </c>
      <c r="O1245" t="s">
        <v>33344</v>
      </c>
      <c r="P1245" t="s">
        <v>21282</v>
      </c>
      <c r="Q1245" t="s">
        <v>33300</v>
      </c>
      <c r="T1245" t="s">
        <v>33349</v>
      </c>
      <c r="U1245" t="s">
        <v>37776</v>
      </c>
      <c r="V1245" t="s">
        <v>34104</v>
      </c>
      <c r="W1245" t="s">
        <v>36967</v>
      </c>
      <c r="X1245" t="s">
        <v>36968</v>
      </c>
      <c r="Y1245" t="s">
        <v>36969</v>
      </c>
      <c r="Z1245">
        <v>200</v>
      </c>
      <c r="AA1245">
        <v>186</v>
      </c>
      <c r="AB1245" t="s">
        <v>37018</v>
      </c>
      <c r="AC1245" t="s">
        <v>36990</v>
      </c>
      <c r="AD1245" t="s">
        <v>36971</v>
      </c>
      <c r="AE1245" t="s">
        <v>36972</v>
      </c>
      <c r="AF1245" t="s">
        <v>36973</v>
      </c>
      <c r="AH1245" t="s">
        <v>37757</v>
      </c>
      <c r="AJ1245" t="s">
        <v>36967</v>
      </c>
      <c r="AK1245" t="s">
        <v>29158</v>
      </c>
      <c r="AL1245" t="s">
        <v>37493</v>
      </c>
      <c r="AM1245" t="s">
        <v>37898</v>
      </c>
      <c r="AN1245" t="s">
        <v>28795</v>
      </c>
      <c r="AQ1245" t="s">
        <v>28795</v>
      </c>
      <c r="AR1245" t="s">
        <v>34345</v>
      </c>
      <c r="AV1245" t="s">
        <v>37135</v>
      </c>
      <c r="AX1245" t="s">
        <v>37135</v>
      </c>
      <c r="AY1245" t="s">
        <v>37021</v>
      </c>
      <c r="BA1245" t="s">
        <v>353</v>
      </c>
      <c r="BB1245">
        <v>48</v>
      </c>
      <c r="BC1245" t="s">
        <v>37022</v>
      </c>
      <c r="BD1245" t="s">
        <v>28739</v>
      </c>
      <c r="BE1245" t="s">
        <v>36993</v>
      </c>
      <c r="BF1245">
        <v>0.2</v>
      </c>
      <c r="BG1245" t="str">
        <f>_xlfn.TEXTJOIN("-",TRUE,V1245,AL1245,I1245,BD1245,AR1245)</f>
        <v>AG-B2A-CE-D3-EE</v>
      </c>
      <c r="BH1245" t="s">
        <v>37574</v>
      </c>
      <c r="BJ1245" t="s">
        <v>38052</v>
      </c>
      <c r="BK1245" cm="1">
        <f t="array" ref="BK1245">IF(LEN(TRIM(BG1245))=0,"",SUMPRODUCT(--(LEN(TRIM($BG$5:BG1245))&gt;0)))</f>
        <v>1222</v>
      </c>
      <c r="BL1245" t="str">
        <f>IF(BK1245&lt;&gt;"",_xlfn.BASE(BK1245,36,10),"")</f>
        <v>00000000XY</v>
      </c>
      <c r="BM1245" t="str">
        <f>IF(BL1245&lt;&gt;"","*"&amp;BL1245&amp;"*","")</f>
        <v>*00000000XY*</v>
      </c>
      <c r="BN1245" t="s">
        <v>37499</v>
      </c>
      <c r="BO1245" t="str">
        <f>_xlfn.TEXTJOIN("-",TRUE,N1245,T1245)</f>
        <v>DAT004-M16</v>
      </c>
      <c r="CP1245" t="s">
        <v>38051</v>
      </c>
      <c r="CU1245">
        <v>13.99</v>
      </c>
      <c r="DT1245" t="s">
        <v>37026</v>
      </c>
      <c r="EC1245" s="7">
        <f t="shared" si="137"/>
        <v>17.487500000000001</v>
      </c>
      <c r="EN1245" t="s">
        <v>36995</v>
      </c>
      <c r="EO1245">
        <v>1731138031</v>
      </c>
      <c r="EP1245" t="s">
        <v>36968</v>
      </c>
      <c r="EQ1245" t="s">
        <v>36996</v>
      </c>
      <c r="ER1245" t="s">
        <v>36997</v>
      </c>
      <c r="ES1245" t="s">
        <v>36967</v>
      </c>
      <c r="ET1245" t="s">
        <v>37761</v>
      </c>
      <c r="EU1245" t="s">
        <v>36999</v>
      </c>
      <c r="FB1245" t="s">
        <v>35377</v>
      </c>
      <c r="FC1245" t="s">
        <v>37782</v>
      </c>
      <c r="FD1245" t="s">
        <v>28795</v>
      </c>
      <c r="FF1245" t="s">
        <v>36990</v>
      </c>
      <c r="FG1245" t="s">
        <v>36990</v>
      </c>
      <c r="FH1245" t="s">
        <v>38051</v>
      </c>
      <c r="FI1245" t="s">
        <v>37762</v>
      </c>
      <c r="FJ1245" t="s">
        <v>37763</v>
      </c>
      <c r="FK1245" t="s">
        <v>37764</v>
      </c>
      <c r="FL1245" t="s">
        <v>37765</v>
      </c>
      <c r="FM1245" t="s">
        <v>37766</v>
      </c>
      <c r="FN1245" t="s">
        <v>37767</v>
      </c>
      <c r="FO1245" t="s">
        <v>37768</v>
      </c>
      <c r="FP1245" t="s">
        <v>37769</v>
      </c>
      <c r="FQ1245" t="s">
        <v>37028</v>
      </c>
      <c r="FR1245" t="s">
        <v>37008</v>
      </c>
      <c r="FS1245" t="s">
        <v>37009</v>
      </c>
      <c r="FT1245" t="s">
        <v>29158</v>
      </c>
      <c r="FU1245" t="s">
        <v>29158</v>
      </c>
      <c r="FV1245" t="s">
        <v>28795</v>
      </c>
      <c r="FW1245" t="s">
        <v>37030</v>
      </c>
      <c r="FX1245" t="s">
        <v>37031</v>
      </c>
      <c r="FY1245" t="s">
        <v>36971</v>
      </c>
      <c r="FZ1245" t="s">
        <v>36990</v>
      </c>
      <c r="GA1245" t="s">
        <v>37783</v>
      </c>
      <c r="GB1245" t="s">
        <v>36968</v>
      </c>
      <c r="GC1245" t="s">
        <v>37032</v>
      </c>
      <c r="GD1245" t="s">
        <v>37033</v>
      </c>
      <c r="GE1245" t="s">
        <v>37770</v>
      </c>
      <c r="GF1245" t="s">
        <v>37771</v>
      </c>
      <c r="GG1245" t="s">
        <v>37772</v>
      </c>
      <c r="GH1245" t="s">
        <v>37773</v>
      </c>
      <c r="GI1245" t="s">
        <v>37774</v>
      </c>
      <c r="GJ1245" t="s">
        <v>37034</v>
      </c>
      <c r="GK1245" t="s">
        <v>37035</v>
      </c>
      <c r="GL1245" t="s">
        <v>37784</v>
      </c>
      <c r="GM1245" t="s">
        <v>37785</v>
      </c>
      <c r="GN1245" t="s">
        <v>37786</v>
      </c>
      <c r="GO1245" t="s">
        <v>36973</v>
      </c>
      <c r="GP1245" t="s">
        <v>28795</v>
      </c>
      <c r="GQ1245" t="s">
        <v>37010</v>
      </c>
      <c r="GR1245" t="s">
        <v>36969</v>
      </c>
      <c r="GT1245" t="s">
        <v>37011</v>
      </c>
      <c r="GU1245">
        <f t="shared" si="138"/>
        <v>17.5</v>
      </c>
      <c r="GV1245">
        <f t="shared" si="139"/>
        <v>17.5</v>
      </c>
      <c r="GX1245">
        <v>14</v>
      </c>
      <c r="GY1245" t="s">
        <v>37012</v>
      </c>
      <c r="HA1245" t="s">
        <v>37013</v>
      </c>
      <c r="HE1245">
        <v>13.99</v>
      </c>
    </row>
    <row r="1246" spans="1:213">
      <c r="A1246" t="s">
        <v>29123</v>
      </c>
      <c r="B1246" t="s">
        <v>36962</v>
      </c>
      <c r="C1246" t="s">
        <v>36963</v>
      </c>
      <c r="D1246" t="s">
        <v>21412</v>
      </c>
      <c r="E1246">
        <v>1</v>
      </c>
      <c r="F1246" t="s">
        <v>36964</v>
      </c>
      <c r="G1246" t="s">
        <v>38</v>
      </c>
      <c r="H1246" t="s">
        <v>37320</v>
      </c>
      <c r="I1246" t="s">
        <v>34212</v>
      </c>
      <c r="J1246" t="s">
        <v>33297</v>
      </c>
      <c r="K1246" t="s">
        <v>21308</v>
      </c>
      <c r="L1246" t="s">
        <v>33298</v>
      </c>
      <c r="M1246" t="s">
        <v>33343</v>
      </c>
      <c r="N1246" t="s">
        <v>21360</v>
      </c>
      <c r="O1246" t="s">
        <v>33344</v>
      </c>
      <c r="P1246" t="s">
        <v>21282</v>
      </c>
      <c r="Q1246" t="s">
        <v>33300</v>
      </c>
      <c r="T1246" t="s">
        <v>33349</v>
      </c>
      <c r="U1246" t="s">
        <v>37776</v>
      </c>
      <c r="V1246" t="s">
        <v>34104</v>
      </c>
      <c r="W1246" t="s">
        <v>36967</v>
      </c>
      <c r="X1246" t="s">
        <v>36968</v>
      </c>
      <c r="Y1246" t="s">
        <v>36969</v>
      </c>
      <c r="Z1246">
        <v>200</v>
      </c>
      <c r="AA1246">
        <v>195</v>
      </c>
      <c r="AB1246" t="s">
        <v>37018</v>
      </c>
      <c r="AC1246" t="s">
        <v>36990</v>
      </c>
      <c r="AD1246" t="s">
        <v>36971</v>
      </c>
      <c r="AE1246" t="s">
        <v>36972</v>
      </c>
      <c r="AF1246" t="s">
        <v>36973</v>
      </c>
      <c r="AH1246" t="s">
        <v>37757</v>
      </c>
      <c r="AJ1246" t="s">
        <v>36967</v>
      </c>
      <c r="AK1246" t="s">
        <v>29158</v>
      </c>
      <c r="AL1246" t="s">
        <v>37493</v>
      </c>
      <c r="AM1246" t="s">
        <v>37898</v>
      </c>
      <c r="AN1246" t="s">
        <v>28789</v>
      </c>
      <c r="AQ1246" t="s">
        <v>28789</v>
      </c>
      <c r="AR1246" t="s">
        <v>34347</v>
      </c>
      <c r="AV1246" t="s">
        <v>37135</v>
      </c>
      <c r="AX1246" t="s">
        <v>37135</v>
      </c>
      <c r="AY1246" t="s">
        <v>37021</v>
      </c>
      <c r="BA1246" t="s">
        <v>353</v>
      </c>
      <c r="BB1246">
        <v>48</v>
      </c>
      <c r="BC1246" t="s">
        <v>37022</v>
      </c>
      <c r="BD1246" t="s">
        <v>28739</v>
      </c>
      <c r="BE1246" t="s">
        <v>36993</v>
      </c>
      <c r="BF1246">
        <v>0.2</v>
      </c>
      <c r="BG1246" t="str">
        <f>_xlfn.TEXTJOIN("-",TRUE,V1246,AL1246,I1246,BD1246,AR1246)</f>
        <v>AG-B2A-CE-D3-EF</v>
      </c>
      <c r="BH1246" t="s">
        <v>37576</v>
      </c>
      <c r="BJ1246" t="s">
        <v>38053</v>
      </c>
      <c r="BK1246" cm="1">
        <f t="array" ref="BK1246">IF(LEN(TRIM(BG1246))=0,"",SUMPRODUCT(--(LEN(TRIM($BG$5:BG1246))&gt;0)))</f>
        <v>1223</v>
      </c>
      <c r="BL1246" t="str">
        <f>IF(BK1246&lt;&gt;"",_xlfn.BASE(BK1246,36,10),"")</f>
        <v>00000000XZ</v>
      </c>
      <c r="BM1246" t="str">
        <f>IF(BL1246&lt;&gt;"","*"&amp;BL1246&amp;"*","")</f>
        <v>*00000000XZ*</v>
      </c>
      <c r="BN1246" t="s">
        <v>37502</v>
      </c>
      <c r="BO1246" t="str">
        <f>_xlfn.TEXTJOIN("-",TRUE,N1246,T1246)</f>
        <v>DAT004-M16</v>
      </c>
      <c r="CP1246" t="s">
        <v>38051</v>
      </c>
      <c r="CU1246">
        <v>13.99</v>
      </c>
      <c r="DT1246" t="s">
        <v>37026</v>
      </c>
      <c r="EC1246" s="7">
        <f t="shared" si="137"/>
        <v>17.487500000000001</v>
      </c>
      <c r="EN1246" t="s">
        <v>36995</v>
      </c>
      <c r="EO1246">
        <v>1731138031</v>
      </c>
      <c r="EP1246" t="s">
        <v>36968</v>
      </c>
      <c r="EQ1246" t="s">
        <v>36996</v>
      </c>
      <c r="ER1246" t="s">
        <v>36997</v>
      </c>
      <c r="ES1246" t="s">
        <v>36967</v>
      </c>
      <c r="ET1246" t="s">
        <v>37761</v>
      </c>
      <c r="EU1246" t="s">
        <v>36999</v>
      </c>
      <c r="FB1246" t="s">
        <v>35377</v>
      </c>
      <c r="FC1246" t="s">
        <v>37782</v>
      </c>
      <c r="FD1246" t="s">
        <v>28789</v>
      </c>
      <c r="FF1246" t="s">
        <v>36990</v>
      </c>
      <c r="FG1246" t="s">
        <v>36990</v>
      </c>
      <c r="FH1246" t="s">
        <v>38051</v>
      </c>
      <c r="FI1246" t="s">
        <v>37762</v>
      </c>
      <c r="FJ1246" t="s">
        <v>37763</v>
      </c>
      <c r="FK1246" t="s">
        <v>37764</v>
      </c>
      <c r="FL1246" t="s">
        <v>37765</v>
      </c>
      <c r="FM1246" t="s">
        <v>37766</v>
      </c>
      <c r="FN1246" t="s">
        <v>37767</v>
      </c>
      <c r="FO1246" t="s">
        <v>37768</v>
      </c>
      <c r="FP1246" t="s">
        <v>37769</v>
      </c>
      <c r="FQ1246" t="s">
        <v>37028</v>
      </c>
      <c r="FR1246" t="s">
        <v>37008</v>
      </c>
      <c r="FS1246" t="s">
        <v>37009</v>
      </c>
      <c r="FT1246" t="s">
        <v>29158</v>
      </c>
      <c r="FU1246" t="s">
        <v>29158</v>
      </c>
      <c r="FV1246" t="s">
        <v>28789</v>
      </c>
      <c r="FW1246" t="s">
        <v>37030</v>
      </c>
      <c r="FX1246" t="s">
        <v>37031</v>
      </c>
      <c r="FY1246" t="s">
        <v>36971</v>
      </c>
      <c r="FZ1246" t="s">
        <v>36990</v>
      </c>
      <c r="GA1246" t="s">
        <v>37783</v>
      </c>
      <c r="GB1246" t="s">
        <v>36968</v>
      </c>
      <c r="GC1246" t="s">
        <v>37032</v>
      </c>
      <c r="GD1246" t="s">
        <v>37033</v>
      </c>
      <c r="GE1246" t="s">
        <v>37770</v>
      </c>
      <c r="GF1246" t="s">
        <v>37771</v>
      </c>
      <c r="GG1246" t="s">
        <v>37772</v>
      </c>
      <c r="GH1246" t="s">
        <v>37773</v>
      </c>
      <c r="GI1246" t="s">
        <v>37774</v>
      </c>
      <c r="GJ1246" t="s">
        <v>37034</v>
      </c>
      <c r="GK1246" t="s">
        <v>37035</v>
      </c>
      <c r="GL1246" t="s">
        <v>37784</v>
      </c>
      <c r="GM1246" t="s">
        <v>37785</v>
      </c>
      <c r="GN1246" t="s">
        <v>37786</v>
      </c>
      <c r="GO1246" t="s">
        <v>36973</v>
      </c>
      <c r="GP1246" t="s">
        <v>28789</v>
      </c>
      <c r="GQ1246" t="s">
        <v>37010</v>
      </c>
      <c r="GR1246" t="s">
        <v>36969</v>
      </c>
      <c r="GT1246" t="s">
        <v>37011</v>
      </c>
      <c r="GU1246">
        <f t="shared" si="138"/>
        <v>17.5</v>
      </c>
      <c r="GV1246">
        <f t="shared" si="139"/>
        <v>17.5</v>
      </c>
      <c r="GX1246">
        <v>14</v>
      </c>
      <c r="GY1246" t="s">
        <v>37012</v>
      </c>
      <c r="HA1246" t="s">
        <v>37013</v>
      </c>
      <c r="HE1246">
        <v>13.99</v>
      </c>
    </row>
    <row r="1247" spans="1:213">
      <c r="A1247" t="s">
        <v>29123</v>
      </c>
      <c r="B1247" t="s">
        <v>36962</v>
      </c>
      <c r="C1247" t="s">
        <v>36963</v>
      </c>
      <c r="D1247" t="s">
        <v>21412</v>
      </c>
      <c r="E1247">
        <v>1</v>
      </c>
      <c r="F1247" t="s">
        <v>36964</v>
      </c>
      <c r="G1247" t="s">
        <v>38</v>
      </c>
      <c r="H1247" t="s">
        <v>37320</v>
      </c>
      <c r="I1247" t="s">
        <v>34212</v>
      </c>
      <c r="J1247" t="s">
        <v>33297</v>
      </c>
      <c r="K1247" t="s">
        <v>21308</v>
      </c>
      <c r="L1247" t="s">
        <v>33298</v>
      </c>
      <c r="M1247" t="s">
        <v>33343</v>
      </c>
      <c r="N1247" t="s">
        <v>21360</v>
      </c>
      <c r="O1247" t="s">
        <v>33344</v>
      </c>
      <c r="P1247" t="s">
        <v>21282</v>
      </c>
      <c r="Q1247" t="s">
        <v>33300</v>
      </c>
      <c r="T1247" t="s">
        <v>33349</v>
      </c>
      <c r="U1247" t="s">
        <v>37776</v>
      </c>
      <c r="V1247" t="s">
        <v>34104</v>
      </c>
      <c r="W1247" t="s">
        <v>36967</v>
      </c>
      <c r="X1247" t="s">
        <v>36968</v>
      </c>
      <c r="Y1247" t="s">
        <v>36969</v>
      </c>
      <c r="Z1247">
        <v>300</v>
      </c>
      <c r="AA1247">
        <v>221</v>
      </c>
      <c r="AB1247" t="s">
        <v>37018</v>
      </c>
      <c r="AC1247" t="s">
        <v>36990</v>
      </c>
      <c r="AD1247" t="s">
        <v>36971</v>
      </c>
      <c r="AE1247" t="s">
        <v>36972</v>
      </c>
      <c r="AF1247" t="s">
        <v>36973</v>
      </c>
      <c r="AH1247" t="s">
        <v>37757</v>
      </c>
      <c r="AJ1247" t="s">
        <v>36967</v>
      </c>
      <c r="AK1247" t="s">
        <v>29158</v>
      </c>
      <c r="AL1247" t="s">
        <v>37493</v>
      </c>
      <c r="AM1247" t="s">
        <v>37898</v>
      </c>
      <c r="AN1247" t="s">
        <v>29088</v>
      </c>
      <c r="AQ1247" t="s">
        <v>29088</v>
      </c>
      <c r="AR1247" t="s">
        <v>34349</v>
      </c>
      <c r="AV1247" t="s">
        <v>37135</v>
      </c>
      <c r="AX1247" t="s">
        <v>37135</v>
      </c>
      <c r="AY1247" t="s">
        <v>37021</v>
      </c>
      <c r="BA1247" t="s">
        <v>353</v>
      </c>
      <c r="BB1247">
        <v>48</v>
      </c>
      <c r="BC1247" t="s">
        <v>37048</v>
      </c>
      <c r="BD1247" t="s">
        <v>34259</v>
      </c>
      <c r="BE1247" t="s">
        <v>36993</v>
      </c>
      <c r="BF1247">
        <v>0.2</v>
      </c>
      <c r="BG1247" t="str">
        <f>_xlfn.TEXTJOIN("-",TRUE,V1247,AL1247,I1247,BD1247,AR1247)</f>
        <v>AG-B2A-CE-D4-EG</v>
      </c>
      <c r="BH1247" t="s">
        <v>37578</v>
      </c>
      <c r="BJ1247" t="s">
        <v>38054</v>
      </c>
      <c r="BK1247" cm="1">
        <f t="array" ref="BK1247">IF(LEN(TRIM(BG1247))=0,"",SUMPRODUCT(--(LEN(TRIM($BG$5:BG1247))&gt;0)))</f>
        <v>1224</v>
      </c>
      <c r="BL1247" t="str">
        <f>IF(BK1247&lt;&gt;"",_xlfn.BASE(BK1247,36,10),"")</f>
        <v>00000000Y0</v>
      </c>
      <c r="BM1247" t="str">
        <f>IF(BL1247&lt;&gt;"","*"&amp;BL1247&amp;"*","")</f>
        <v>*00000000Y0*</v>
      </c>
      <c r="BN1247" t="s">
        <v>37505</v>
      </c>
      <c r="BO1247" t="str">
        <f>_xlfn.TEXTJOIN("-",TRUE,N1247,T1247)</f>
        <v>DAT004-M16</v>
      </c>
      <c r="CP1247" t="s">
        <v>38051</v>
      </c>
      <c r="CU1247">
        <v>13.99</v>
      </c>
      <c r="DT1247" t="s">
        <v>37026</v>
      </c>
      <c r="EC1247" s="7">
        <f t="shared" si="137"/>
        <v>17.487500000000001</v>
      </c>
      <c r="EN1247" t="s">
        <v>36995</v>
      </c>
      <c r="EO1247">
        <v>1731138031</v>
      </c>
      <c r="EP1247" t="s">
        <v>36968</v>
      </c>
      <c r="EQ1247" t="s">
        <v>36996</v>
      </c>
      <c r="ER1247" t="s">
        <v>36997</v>
      </c>
      <c r="ES1247" t="s">
        <v>36967</v>
      </c>
      <c r="ET1247" t="s">
        <v>37761</v>
      </c>
      <c r="EU1247" t="s">
        <v>36999</v>
      </c>
      <c r="FB1247" t="s">
        <v>35377</v>
      </c>
      <c r="FC1247" t="s">
        <v>37782</v>
      </c>
      <c r="FD1247" t="s">
        <v>29088</v>
      </c>
      <c r="FF1247" t="s">
        <v>36990</v>
      </c>
      <c r="FG1247" t="s">
        <v>36990</v>
      </c>
      <c r="FH1247" t="s">
        <v>38051</v>
      </c>
      <c r="FI1247" t="s">
        <v>37762</v>
      </c>
      <c r="FJ1247" t="s">
        <v>37763</v>
      </c>
      <c r="FK1247" t="s">
        <v>37764</v>
      </c>
      <c r="FL1247" t="s">
        <v>37765</v>
      </c>
      <c r="FM1247" t="s">
        <v>37766</v>
      </c>
      <c r="FN1247" t="s">
        <v>37767</v>
      </c>
      <c r="FO1247" t="s">
        <v>37768</v>
      </c>
      <c r="FP1247" t="s">
        <v>37769</v>
      </c>
      <c r="FQ1247" t="s">
        <v>37028</v>
      </c>
      <c r="FR1247" t="s">
        <v>37008</v>
      </c>
      <c r="FS1247" t="s">
        <v>37009</v>
      </c>
      <c r="FT1247" t="s">
        <v>29158</v>
      </c>
      <c r="FU1247" t="s">
        <v>29158</v>
      </c>
      <c r="FV1247" t="s">
        <v>29088</v>
      </c>
      <c r="FW1247" t="s">
        <v>37030</v>
      </c>
      <c r="FX1247" t="s">
        <v>37031</v>
      </c>
      <c r="FY1247" t="s">
        <v>36971</v>
      </c>
      <c r="FZ1247" t="s">
        <v>36990</v>
      </c>
      <c r="GA1247" t="s">
        <v>37783</v>
      </c>
      <c r="GB1247" t="s">
        <v>36968</v>
      </c>
      <c r="GC1247" t="s">
        <v>37032</v>
      </c>
      <c r="GD1247" t="s">
        <v>37033</v>
      </c>
      <c r="GE1247" t="s">
        <v>37770</v>
      </c>
      <c r="GF1247" t="s">
        <v>37771</v>
      </c>
      <c r="GG1247" t="s">
        <v>37772</v>
      </c>
      <c r="GH1247" t="s">
        <v>37773</v>
      </c>
      <c r="GI1247" t="s">
        <v>37774</v>
      </c>
      <c r="GJ1247" t="s">
        <v>37034</v>
      </c>
      <c r="GK1247" t="s">
        <v>37035</v>
      </c>
      <c r="GL1247" t="s">
        <v>37784</v>
      </c>
      <c r="GM1247" t="s">
        <v>37785</v>
      </c>
      <c r="GN1247" t="s">
        <v>37786</v>
      </c>
      <c r="GO1247" t="s">
        <v>36973</v>
      </c>
      <c r="GP1247" t="s">
        <v>29088</v>
      </c>
      <c r="GQ1247" t="s">
        <v>37010</v>
      </c>
      <c r="GR1247" t="s">
        <v>36969</v>
      </c>
      <c r="GT1247" t="s">
        <v>37011</v>
      </c>
      <c r="GU1247">
        <f t="shared" si="138"/>
        <v>17.5</v>
      </c>
      <c r="GV1247">
        <f t="shared" si="139"/>
        <v>17.5</v>
      </c>
      <c r="GX1247">
        <v>14</v>
      </c>
      <c r="GY1247" t="s">
        <v>37012</v>
      </c>
      <c r="HA1247" t="s">
        <v>37013</v>
      </c>
      <c r="HE1247">
        <v>13.99</v>
      </c>
    </row>
    <row r="1248" spans="1:213">
      <c r="A1248" t="s">
        <v>29123</v>
      </c>
      <c r="B1248" t="s">
        <v>36962</v>
      </c>
      <c r="C1248" t="s">
        <v>36963</v>
      </c>
      <c r="D1248" t="s">
        <v>21412</v>
      </c>
      <c r="E1248">
        <v>1</v>
      </c>
      <c r="F1248" t="s">
        <v>36964</v>
      </c>
      <c r="G1248" t="s">
        <v>38</v>
      </c>
      <c r="H1248" t="s">
        <v>37320</v>
      </c>
      <c r="I1248" t="s">
        <v>34212</v>
      </c>
      <c r="J1248" t="s">
        <v>33297</v>
      </c>
      <c r="K1248" t="s">
        <v>21308</v>
      </c>
      <c r="L1248" t="s">
        <v>33298</v>
      </c>
      <c r="M1248" t="s">
        <v>33343</v>
      </c>
      <c r="N1248" t="s">
        <v>21360</v>
      </c>
      <c r="O1248" t="s">
        <v>33344</v>
      </c>
      <c r="P1248" t="s">
        <v>21282</v>
      </c>
      <c r="Q1248" t="s">
        <v>33300</v>
      </c>
      <c r="T1248" t="s">
        <v>33349</v>
      </c>
      <c r="U1248" t="s">
        <v>37776</v>
      </c>
      <c r="V1248" t="s">
        <v>34104</v>
      </c>
      <c r="W1248" t="s">
        <v>36967</v>
      </c>
      <c r="X1248" t="s">
        <v>36968</v>
      </c>
      <c r="Y1248" t="s">
        <v>36969</v>
      </c>
      <c r="Z1248">
        <v>300</v>
      </c>
      <c r="AA1248">
        <v>236</v>
      </c>
      <c r="AB1248" t="s">
        <v>37018</v>
      </c>
      <c r="AC1248" t="s">
        <v>36990</v>
      </c>
      <c r="AD1248" t="s">
        <v>36971</v>
      </c>
      <c r="AE1248" t="s">
        <v>36972</v>
      </c>
      <c r="AF1248" t="s">
        <v>36973</v>
      </c>
      <c r="AH1248" t="s">
        <v>37757</v>
      </c>
      <c r="AJ1248" t="s">
        <v>36967</v>
      </c>
      <c r="AK1248" t="s">
        <v>29158</v>
      </c>
      <c r="AL1248" t="s">
        <v>37493</v>
      </c>
      <c r="AM1248" t="s">
        <v>37898</v>
      </c>
      <c r="AN1248" t="s">
        <v>29128</v>
      </c>
      <c r="AQ1248" t="s">
        <v>29128</v>
      </c>
      <c r="AR1248" t="s">
        <v>34351</v>
      </c>
      <c r="AV1248" t="s">
        <v>37135</v>
      </c>
      <c r="AX1248" t="s">
        <v>37135</v>
      </c>
      <c r="AY1248" t="s">
        <v>37021</v>
      </c>
      <c r="BA1248" t="s">
        <v>353</v>
      </c>
      <c r="BB1248">
        <v>48</v>
      </c>
      <c r="BC1248" t="s">
        <v>37048</v>
      </c>
      <c r="BD1248" t="s">
        <v>34259</v>
      </c>
      <c r="BE1248" t="s">
        <v>36993</v>
      </c>
      <c r="BF1248">
        <v>0.2</v>
      </c>
      <c r="BG1248" t="str">
        <f>_xlfn.TEXTJOIN("-",TRUE,V1248,AL1248,I1248,BD1248,AR1248)</f>
        <v>AG-B2A-CE-D4-EH</v>
      </c>
      <c r="BH1248" t="s">
        <v>37580</v>
      </c>
      <c r="BJ1248" t="s">
        <v>38055</v>
      </c>
      <c r="BK1248" cm="1">
        <f t="array" ref="BK1248">IF(LEN(TRIM(BG1248))=0,"",SUMPRODUCT(--(LEN(TRIM($BG$5:BG1248))&gt;0)))</f>
        <v>1225</v>
      </c>
      <c r="BL1248" t="str">
        <f>IF(BK1248&lt;&gt;"",_xlfn.BASE(BK1248,36,10),"")</f>
        <v>00000000Y1</v>
      </c>
      <c r="BM1248" t="str">
        <f>IF(BL1248&lt;&gt;"","*"&amp;BL1248&amp;"*","")</f>
        <v>*00000000Y1*</v>
      </c>
      <c r="BN1248" t="s">
        <v>37508</v>
      </c>
      <c r="BO1248" t="str">
        <f>_xlfn.TEXTJOIN("-",TRUE,N1248,T1248)</f>
        <v>DAT004-M16</v>
      </c>
      <c r="CP1248" t="s">
        <v>38051</v>
      </c>
      <c r="CU1248">
        <v>13.99</v>
      </c>
      <c r="DT1248" t="s">
        <v>37026</v>
      </c>
      <c r="EC1248" s="7">
        <f t="shared" si="137"/>
        <v>17.487500000000001</v>
      </c>
      <c r="EN1248" t="s">
        <v>36995</v>
      </c>
      <c r="EO1248">
        <v>1731138031</v>
      </c>
      <c r="EP1248" t="s">
        <v>36968</v>
      </c>
      <c r="EQ1248" t="s">
        <v>36996</v>
      </c>
      <c r="ER1248" t="s">
        <v>36997</v>
      </c>
      <c r="ES1248" t="s">
        <v>36967</v>
      </c>
      <c r="ET1248" t="s">
        <v>37761</v>
      </c>
      <c r="EU1248" t="s">
        <v>36999</v>
      </c>
      <c r="FB1248" t="s">
        <v>35377</v>
      </c>
      <c r="FC1248" t="s">
        <v>37782</v>
      </c>
      <c r="FD1248" t="s">
        <v>37799</v>
      </c>
      <c r="FF1248" t="s">
        <v>36990</v>
      </c>
      <c r="FG1248" t="s">
        <v>36990</v>
      </c>
      <c r="FH1248" t="s">
        <v>38051</v>
      </c>
      <c r="FI1248" t="s">
        <v>37762</v>
      </c>
      <c r="FJ1248" t="s">
        <v>37763</v>
      </c>
      <c r="FK1248" t="s">
        <v>37764</v>
      </c>
      <c r="FL1248" t="s">
        <v>37765</v>
      </c>
      <c r="FM1248" t="s">
        <v>37766</v>
      </c>
      <c r="FN1248" t="s">
        <v>37767</v>
      </c>
      <c r="FO1248" t="s">
        <v>37768</v>
      </c>
      <c r="FP1248" t="s">
        <v>37769</v>
      </c>
      <c r="FQ1248" t="s">
        <v>37028</v>
      </c>
      <c r="FR1248" t="s">
        <v>37008</v>
      </c>
      <c r="FS1248" t="s">
        <v>37009</v>
      </c>
      <c r="FT1248" t="s">
        <v>29158</v>
      </c>
      <c r="FU1248" t="s">
        <v>29158</v>
      </c>
      <c r="FV1248" t="s">
        <v>37799</v>
      </c>
      <c r="FW1248" t="s">
        <v>37030</v>
      </c>
      <c r="FX1248" t="s">
        <v>37031</v>
      </c>
      <c r="FY1248" t="s">
        <v>36971</v>
      </c>
      <c r="FZ1248" t="s">
        <v>36990</v>
      </c>
      <c r="GA1248" t="s">
        <v>37783</v>
      </c>
      <c r="GB1248" t="s">
        <v>36968</v>
      </c>
      <c r="GC1248" t="s">
        <v>37032</v>
      </c>
      <c r="GD1248" t="s">
        <v>37033</v>
      </c>
      <c r="GE1248" t="s">
        <v>37770</v>
      </c>
      <c r="GF1248" t="s">
        <v>37771</v>
      </c>
      <c r="GG1248" t="s">
        <v>37772</v>
      </c>
      <c r="GH1248" t="s">
        <v>37773</v>
      </c>
      <c r="GI1248" t="s">
        <v>37774</v>
      </c>
      <c r="GJ1248" t="s">
        <v>37034</v>
      </c>
      <c r="GK1248" t="s">
        <v>37035</v>
      </c>
      <c r="GL1248" t="s">
        <v>37784</v>
      </c>
      <c r="GM1248" t="s">
        <v>37785</v>
      </c>
      <c r="GN1248" t="s">
        <v>37786</v>
      </c>
      <c r="GO1248" t="s">
        <v>36973</v>
      </c>
      <c r="GP1248" t="s">
        <v>37799</v>
      </c>
      <c r="GQ1248" t="s">
        <v>37010</v>
      </c>
      <c r="GR1248" t="s">
        <v>36969</v>
      </c>
      <c r="GT1248" t="s">
        <v>37011</v>
      </c>
      <c r="GU1248">
        <f t="shared" si="138"/>
        <v>17.5</v>
      </c>
      <c r="GV1248">
        <f t="shared" si="139"/>
        <v>17.5</v>
      </c>
      <c r="GX1248">
        <v>14</v>
      </c>
      <c r="GY1248" t="s">
        <v>37012</v>
      </c>
      <c r="HA1248" t="s">
        <v>37013</v>
      </c>
      <c r="HE1248">
        <v>13.99</v>
      </c>
    </row>
    <row r="1249" spans="1:224">
      <c r="A1249" t="s">
        <v>29123</v>
      </c>
      <c r="B1249" t="s">
        <v>36962</v>
      </c>
      <c r="C1249" t="s">
        <v>36963</v>
      </c>
      <c r="D1249" t="s">
        <v>21412</v>
      </c>
      <c r="E1249">
        <v>1</v>
      </c>
      <c r="F1249" t="s">
        <v>36964</v>
      </c>
      <c r="G1249" t="s">
        <v>38</v>
      </c>
      <c r="H1249" t="s">
        <v>37320</v>
      </c>
      <c r="I1249" t="s">
        <v>34212</v>
      </c>
      <c r="J1249" t="s">
        <v>33297</v>
      </c>
      <c r="K1249" t="s">
        <v>21308</v>
      </c>
      <c r="L1249" t="s">
        <v>33298</v>
      </c>
      <c r="M1249" t="s">
        <v>33343</v>
      </c>
      <c r="N1249" t="s">
        <v>21360</v>
      </c>
      <c r="O1249" t="s">
        <v>33344</v>
      </c>
      <c r="P1249" t="s">
        <v>21282</v>
      </c>
      <c r="Q1249" t="s">
        <v>33300</v>
      </c>
      <c r="T1249" t="s">
        <v>33349</v>
      </c>
      <c r="U1249" t="s">
        <v>37776</v>
      </c>
      <c r="V1249" t="s">
        <v>34104</v>
      </c>
      <c r="W1249" t="s">
        <v>36967</v>
      </c>
      <c r="X1249" t="s">
        <v>36968</v>
      </c>
      <c r="Y1249" t="s">
        <v>36969</v>
      </c>
      <c r="Z1249">
        <v>300</v>
      </c>
      <c r="AA1249">
        <v>271</v>
      </c>
      <c r="AB1249" t="s">
        <v>37056</v>
      </c>
      <c r="AC1249" t="s">
        <v>36990</v>
      </c>
      <c r="AD1249" t="s">
        <v>36971</v>
      </c>
      <c r="AE1249" t="s">
        <v>36972</v>
      </c>
      <c r="AF1249" t="s">
        <v>36973</v>
      </c>
      <c r="AH1249" t="s">
        <v>37757</v>
      </c>
      <c r="AJ1249" t="s">
        <v>36967</v>
      </c>
      <c r="AK1249" t="s">
        <v>29158</v>
      </c>
      <c r="AL1249" t="s">
        <v>37493</v>
      </c>
      <c r="AM1249" t="s">
        <v>37898</v>
      </c>
      <c r="AN1249" t="s">
        <v>37800</v>
      </c>
      <c r="AQ1249" t="s">
        <v>37800</v>
      </c>
      <c r="AR1249" t="s">
        <v>34353</v>
      </c>
      <c r="AV1249" t="s">
        <v>37135</v>
      </c>
      <c r="AX1249" t="s">
        <v>37135</v>
      </c>
      <c r="AY1249" t="s">
        <v>37058</v>
      </c>
      <c r="BA1249" t="s">
        <v>37059</v>
      </c>
      <c r="BB1249">
        <v>48</v>
      </c>
      <c r="BC1249" t="s">
        <v>37060</v>
      </c>
      <c r="BD1249" t="s">
        <v>34261</v>
      </c>
      <c r="BE1249" t="s">
        <v>36993</v>
      </c>
      <c r="BF1249">
        <v>0.2</v>
      </c>
      <c r="BG1249" t="str">
        <f>_xlfn.TEXTJOIN("-",TRUE,V1249,AL1249,I1249,BD1249,AR1249)</f>
        <v>AG-B2A-CE-D5-EI</v>
      </c>
      <c r="BH1249" t="s">
        <v>37582</v>
      </c>
      <c r="BJ1249" t="s">
        <v>38056</v>
      </c>
      <c r="BK1249" cm="1">
        <f t="array" ref="BK1249">IF(LEN(TRIM(BG1249))=0,"",SUMPRODUCT(--(LEN(TRIM($BG$5:BG1249))&gt;0)))</f>
        <v>1226</v>
      </c>
      <c r="BL1249" t="str">
        <f>IF(BK1249&lt;&gt;"",_xlfn.BASE(BK1249,36,10),"")</f>
        <v>00000000Y2</v>
      </c>
      <c r="BM1249" t="str">
        <f>IF(BL1249&lt;&gt;"","*"&amp;BL1249&amp;"*","")</f>
        <v>*00000000Y2*</v>
      </c>
      <c r="BN1249" t="s">
        <v>37511</v>
      </c>
      <c r="BO1249" t="str">
        <f>_xlfn.TEXTJOIN("-",TRUE,N1249,T1249)</f>
        <v>DAT004-M16</v>
      </c>
      <c r="CP1249" t="s">
        <v>38051</v>
      </c>
      <c r="CU1249">
        <v>16.989999999999998</v>
      </c>
      <c r="DT1249" t="s">
        <v>37026</v>
      </c>
      <c r="EC1249" s="7">
        <f t="shared" si="137"/>
        <v>21.237499999999997</v>
      </c>
      <c r="EN1249" t="s">
        <v>36995</v>
      </c>
      <c r="EO1249">
        <v>1731138031</v>
      </c>
      <c r="EP1249" t="s">
        <v>36968</v>
      </c>
      <c r="EQ1249" t="s">
        <v>36996</v>
      </c>
      <c r="ER1249" t="s">
        <v>36997</v>
      </c>
      <c r="ES1249" t="s">
        <v>36967</v>
      </c>
      <c r="ET1249" t="s">
        <v>37761</v>
      </c>
      <c r="EU1249" t="s">
        <v>36999</v>
      </c>
      <c r="FB1249" t="s">
        <v>35377</v>
      </c>
      <c r="FC1249" t="s">
        <v>37782</v>
      </c>
      <c r="FD1249" t="s">
        <v>37800</v>
      </c>
      <c r="FF1249" t="s">
        <v>36990</v>
      </c>
      <c r="FG1249" t="s">
        <v>36990</v>
      </c>
      <c r="FH1249" t="s">
        <v>38051</v>
      </c>
      <c r="FI1249" t="s">
        <v>37762</v>
      </c>
      <c r="FJ1249" t="s">
        <v>37763</v>
      </c>
      <c r="FK1249" t="s">
        <v>37764</v>
      </c>
      <c r="FL1249" t="s">
        <v>37765</v>
      </c>
      <c r="FM1249" t="s">
        <v>37766</v>
      </c>
      <c r="FN1249" t="s">
        <v>37767</v>
      </c>
      <c r="FO1249" t="s">
        <v>37768</v>
      </c>
      <c r="FP1249" t="s">
        <v>37769</v>
      </c>
      <c r="FQ1249" t="s">
        <v>37028</v>
      </c>
      <c r="FR1249" t="s">
        <v>37008</v>
      </c>
      <c r="FS1249" t="s">
        <v>37009</v>
      </c>
      <c r="FT1249" t="s">
        <v>29158</v>
      </c>
      <c r="FU1249" t="s">
        <v>29158</v>
      </c>
      <c r="FV1249" t="s">
        <v>37800</v>
      </c>
      <c r="FW1249" t="s">
        <v>37030</v>
      </c>
      <c r="FX1249" t="s">
        <v>37031</v>
      </c>
      <c r="FY1249" t="s">
        <v>36971</v>
      </c>
      <c r="FZ1249" t="s">
        <v>36990</v>
      </c>
      <c r="GA1249" t="s">
        <v>37783</v>
      </c>
      <c r="GB1249" t="s">
        <v>36968</v>
      </c>
      <c r="GC1249" t="s">
        <v>37032</v>
      </c>
      <c r="GD1249" t="s">
        <v>37033</v>
      </c>
      <c r="GE1249" t="s">
        <v>37770</v>
      </c>
      <c r="GF1249" t="s">
        <v>37771</v>
      </c>
      <c r="GG1249" t="s">
        <v>37772</v>
      </c>
      <c r="GH1249" t="s">
        <v>37773</v>
      </c>
      <c r="GI1249" t="s">
        <v>37774</v>
      </c>
      <c r="GJ1249" t="s">
        <v>37034</v>
      </c>
      <c r="GK1249" t="s">
        <v>37035</v>
      </c>
      <c r="GL1249" t="s">
        <v>37784</v>
      </c>
      <c r="GM1249" t="s">
        <v>37785</v>
      </c>
      <c r="GN1249" t="s">
        <v>37786</v>
      </c>
      <c r="GO1249" t="s">
        <v>36973</v>
      </c>
      <c r="GP1249" t="s">
        <v>37800</v>
      </c>
      <c r="GQ1249" t="s">
        <v>37010</v>
      </c>
      <c r="GR1249" t="s">
        <v>36969</v>
      </c>
      <c r="GT1249" t="s">
        <v>37011</v>
      </c>
      <c r="GU1249">
        <f t="shared" si="138"/>
        <v>21.25</v>
      </c>
      <c r="GV1249">
        <f t="shared" si="139"/>
        <v>21.25</v>
      </c>
      <c r="GX1249">
        <v>17</v>
      </c>
      <c r="GY1249" t="s">
        <v>37012</v>
      </c>
      <c r="HA1249" t="s">
        <v>37013</v>
      </c>
      <c r="HE1249">
        <v>16.989999999999998</v>
      </c>
    </row>
    <row r="1250" spans="1:224">
      <c r="A1250" t="s">
        <v>29123</v>
      </c>
      <c r="B1250" t="s">
        <v>36962</v>
      </c>
      <c r="C1250" t="s">
        <v>36963</v>
      </c>
      <c r="D1250" t="s">
        <v>21412</v>
      </c>
      <c r="E1250">
        <v>1</v>
      </c>
      <c r="F1250" t="s">
        <v>36964</v>
      </c>
      <c r="G1250" t="s">
        <v>38</v>
      </c>
      <c r="H1250" t="s">
        <v>37320</v>
      </c>
      <c r="I1250" t="s">
        <v>34212</v>
      </c>
      <c r="J1250" t="s">
        <v>33297</v>
      </c>
      <c r="K1250" t="s">
        <v>21308</v>
      </c>
      <c r="L1250" t="s">
        <v>33298</v>
      </c>
      <c r="M1250" t="s">
        <v>33343</v>
      </c>
      <c r="N1250" t="s">
        <v>21360</v>
      </c>
      <c r="O1250" t="s">
        <v>33344</v>
      </c>
      <c r="P1250" t="s">
        <v>21282</v>
      </c>
      <c r="Q1250" t="s">
        <v>33300</v>
      </c>
      <c r="T1250" t="s">
        <v>33349</v>
      </c>
      <c r="U1250" t="s">
        <v>37776</v>
      </c>
      <c r="V1250" t="s">
        <v>34104</v>
      </c>
      <c r="W1250" t="s">
        <v>36967</v>
      </c>
      <c r="X1250" t="s">
        <v>36968</v>
      </c>
      <c r="Y1250" t="s">
        <v>36969</v>
      </c>
      <c r="Z1250">
        <v>300</v>
      </c>
      <c r="AA1250">
        <v>279</v>
      </c>
      <c r="AB1250" t="s">
        <v>37056</v>
      </c>
      <c r="AC1250" t="s">
        <v>36990</v>
      </c>
      <c r="AD1250" t="s">
        <v>36971</v>
      </c>
      <c r="AE1250" t="s">
        <v>36972</v>
      </c>
      <c r="AF1250" t="s">
        <v>36973</v>
      </c>
      <c r="AH1250" t="s">
        <v>37757</v>
      </c>
      <c r="AJ1250" t="s">
        <v>36967</v>
      </c>
      <c r="AK1250" t="s">
        <v>29158</v>
      </c>
      <c r="AL1250" t="s">
        <v>37493</v>
      </c>
      <c r="AM1250" t="s">
        <v>37898</v>
      </c>
      <c r="AN1250" t="s">
        <v>21762</v>
      </c>
      <c r="AQ1250" t="s">
        <v>21762</v>
      </c>
      <c r="AR1250" t="s">
        <v>34355</v>
      </c>
      <c r="AV1250" t="s">
        <v>37135</v>
      </c>
      <c r="AX1250" t="s">
        <v>37135</v>
      </c>
      <c r="AY1250" t="s">
        <v>37058</v>
      </c>
      <c r="BA1250" t="s">
        <v>37059</v>
      </c>
      <c r="BB1250">
        <v>48</v>
      </c>
      <c r="BC1250" t="s">
        <v>37060</v>
      </c>
      <c r="BD1250" t="s">
        <v>34261</v>
      </c>
      <c r="BE1250" t="s">
        <v>36993</v>
      </c>
      <c r="BF1250">
        <v>0.2</v>
      </c>
      <c r="BG1250" t="str">
        <f>_xlfn.TEXTJOIN("-",TRUE,V1250,AL1250,I1250,BD1250,AR1250)</f>
        <v>AG-B2A-CE-D5-EJ</v>
      </c>
      <c r="BH1250" t="s">
        <v>37584</v>
      </c>
      <c r="BJ1250" t="s">
        <v>38057</v>
      </c>
      <c r="BK1250" cm="1">
        <f t="array" ref="BK1250">IF(LEN(TRIM(BG1250))=0,"",SUMPRODUCT(--(LEN(TRIM($BG$5:BG1250))&gt;0)))</f>
        <v>1227</v>
      </c>
      <c r="BL1250" t="str">
        <f>IF(BK1250&lt;&gt;"",_xlfn.BASE(BK1250,36,10),"")</f>
        <v>00000000Y3</v>
      </c>
      <c r="BM1250" t="str">
        <f>IF(BL1250&lt;&gt;"","*"&amp;BL1250&amp;"*","")</f>
        <v>*00000000Y3*</v>
      </c>
      <c r="BN1250" t="s">
        <v>37514</v>
      </c>
      <c r="BO1250" t="str">
        <f>_xlfn.TEXTJOIN("-",TRUE,N1250,T1250)</f>
        <v>DAT004-M16</v>
      </c>
      <c r="CP1250" t="s">
        <v>38051</v>
      </c>
      <c r="CU1250">
        <v>16.989999999999998</v>
      </c>
      <c r="DT1250" t="s">
        <v>37026</v>
      </c>
      <c r="EC1250" s="7">
        <f t="shared" si="137"/>
        <v>21.237499999999997</v>
      </c>
      <c r="EN1250" t="s">
        <v>36995</v>
      </c>
      <c r="EO1250">
        <v>1731138031</v>
      </c>
      <c r="EP1250" t="s">
        <v>36968</v>
      </c>
      <c r="EQ1250" t="s">
        <v>36996</v>
      </c>
      <c r="ER1250" t="s">
        <v>36997</v>
      </c>
      <c r="ES1250" t="s">
        <v>36967</v>
      </c>
      <c r="ET1250" t="s">
        <v>37761</v>
      </c>
      <c r="EU1250" t="s">
        <v>36999</v>
      </c>
      <c r="FB1250" t="s">
        <v>35377</v>
      </c>
      <c r="FC1250" t="s">
        <v>37782</v>
      </c>
      <c r="FD1250" t="s">
        <v>21762</v>
      </c>
      <c r="FF1250" t="s">
        <v>36990</v>
      </c>
      <c r="FG1250" t="s">
        <v>36990</v>
      </c>
      <c r="FH1250" t="s">
        <v>38051</v>
      </c>
      <c r="FI1250" t="s">
        <v>37762</v>
      </c>
      <c r="FJ1250" t="s">
        <v>37763</v>
      </c>
      <c r="FK1250" t="s">
        <v>37764</v>
      </c>
      <c r="FL1250" t="s">
        <v>37765</v>
      </c>
      <c r="FM1250" t="s">
        <v>37766</v>
      </c>
      <c r="FN1250" t="s">
        <v>37767</v>
      </c>
      <c r="FO1250" t="s">
        <v>37768</v>
      </c>
      <c r="FP1250" t="s">
        <v>37769</v>
      </c>
      <c r="FQ1250" t="s">
        <v>37028</v>
      </c>
      <c r="FR1250" t="s">
        <v>37008</v>
      </c>
      <c r="FS1250" t="s">
        <v>37009</v>
      </c>
      <c r="FT1250" t="s">
        <v>29158</v>
      </c>
      <c r="FU1250" t="s">
        <v>29158</v>
      </c>
      <c r="FV1250" t="s">
        <v>21762</v>
      </c>
      <c r="FW1250" t="s">
        <v>37030</v>
      </c>
      <c r="FX1250" t="s">
        <v>37031</v>
      </c>
      <c r="FY1250" t="s">
        <v>36971</v>
      </c>
      <c r="FZ1250" t="s">
        <v>36990</v>
      </c>
      <c r="GA1250" t="s">
        <v>37783</v>
      </c>
      <c r="GB1250" t="s">
        <v>36968</v>
      </c>
      <c r="GC1250" t="s">
        <v>37032</v>
      </c>
      <c r="GD1250" t="s">
        <v>37033</v>
      </c>
      <c r="GE1250" t="s">
        <v>37770</v>
      </c>
      <c r="GF1250" t="s">
        <v>37771</v>
      </c>
      <c r="GG1250" t="s">
        <v>37772</v>
      </c>
      <c r="GH1250" t="s">
        <v>37773</v>
      </c>
      <c r="GI1250" t="s">
        <v>37774</v>
      </c>
      <c r="GJ1250" t="s">
        <v>37034</v>
      </c>
      <c r="GK1250" t="s">
        <v>37035</v>
      </c>
      <c r="GL1250" t="s">
        <v>37784</v>
      </c>
      <c r="GM1250" t="s">
        <v>37785</v>
      </c>
      <c r="GN1250" t="s">
        <v>37786</v>
      </c>
      <c r="GO1250" t="s">
        <v>36973</v>
      </c>
      <c r="GP1250" t="s">
        <v>21762</v>
      </c>
      <c r="GQ1250" t="s">
        <v>37010</v>
      </c>
      <c r="GR1250" t="s">
        <v>36969</v>
      </c>
      <c r="GT1250" t="s">
        <v>37011</v>
      </c>
      <c r="GU1250">
        <f t="shared" si="138"/>
        <v>21.25</v>
      </c>
      <c r="GV1250">
        <f t="shared" si="139"/>
        <v>21.25</v>
      </c>
      <c r="GX1250">
        <v>17</v>
      </c>
      <c r="GY1250" t="s">
        <v>37012</v>
      </c>
      <c r="HA1250" t="s">
        <v>37013</v>
      </c>
      <c r="HE1250">
        <v>16.989999999999998</v>
      </c>
    </row>
    <row r="1251" spans="1:224">
      <c r="A1251" t="s">
        <v>29123</v>
      </c>
      <c r="B1251" t="s">
        <v>36962</v>
      </c>
      <c r="C1251" t="s">
        <v>36963</v>
      </c>
      <c r="D1251" t="s">
        <v>21412</v>
      </c>
      <c r="E1251">
        <v>1</v>
      </c>
      <c r="F1251" t="s">
        <v>36964</v>
      </c>
      <c r="G1251" t="s">
        <v>38</v>
      </c>
      <c r="H1251" t="s">
        <v>37320</v>
      </c>
      <c r="I1251" t="s">
        <v>34212</v>
      </c>
      <c r="J1251" t="s">
        <v>33297</v>
      </c>
      <c r="K1251" t="s">
        <v>21308</v>
      </c>
      <c r="L1251" t="s">
        <v>33298</v>
      </c>
      <c r="M1251" t="s">
        <v>33343</v>
      </c>
      <c r="N1251" t="s">
        <v>21360</v>
      </c>
      <c r="O1251" t="s">
        <v>33344</v>
      </c>
      <c r="P1251" t="s">
        <v>21282</v>
      </c>
      <c r="Q1251" t="s">
        <v>33300</v>
      </c>
      <c r="T1251" t="s">
        <v>33349</v>
      </c>
      <c r="U1251" t="s">
        <v>37776</v>
      </c>
      <c r="V1251" t="s">
        <v>34104</v>
      </c>
      <c r="W1251" t="s">
        <v>36967</v>
      </c>
      <c r="X1251" t="s">
        <v>36968</v>
      </c>
      <c r="Y1251" t="s">
        <v>36969</v>
      </c>
      <c r="Z1251">
        <v>400</v>
      </c>
      <c r="AA1251">
        <v>359</v>
      </c>
      <c r="AB1251" t="s">
        <v>37056</v>
      </c>
      <c r="AC1251" t="s">
        <v>36990</v>
      </c>
      <c r="AD1251" t="s">
        <v>36971</v>
      </c>
      <c r="AE1251" t="s">
        <v>36972</v>
      </c>
      <c r="AF1251" t="s">
        <v>36973</v>
      </c>
      <c r="AH1251" t="s">
        <v>37757</v>
      </c>
      <c r="AJ1251" t="s">
        <v>36967</v>
      </c>
      <c r="AK1251" t="s">
        <v>29158</v>
      </c>
      <c r="AL1251" t="s">
        <v>37493</v>
      </c>
      <c r="AM1251" t="s">
        <v>37898</v>
      </c>
      <c r="AN1251" t="s">
        <v>21772</v>
      </c>
      <c r="AQ1251" t="s">
        <v>21772</v>
      </c>
      <c r="AR1251" t="s">
        <v>34357</v>
      </c>
      <c r="AV1251" t="s">
        <v>37135</v>
      </c>
      <c r="AX1251" t="s">
        <v>37135</v>
      </c>
      <c r="AY1251" t="s">
        <v>37058</v>
      </c>
      <c r="BA1251" t="s">
        <v>37059</v>
      </c>
      <c r="BB1251">
        <v>48</v>
      </c>
      <c r="BC1251" t="s">
        <v>37819</v>
      </c>
      <c r="BD1251" t="s">
        <v>34263</v>
      </c>
      <c r="BE1251" t="s">
        <v>36993</v>
      </c>
      <c r="BF1251">
        <v>0.2</v>
      </c>
      <c r="BG1251" t="str">
        <f>_xlfn.TEXTJOIN("-",TRUE,V1251,AL1251,I1251,BD1251,AR1251)</f>
        <v>AG-B2A-CE-D6-EK</v>
      </c>
      <c r="BH1251" t="s">
        <v>37586</v>
      </c>
      <c r="BJ1251" t="s">
        <v>38058</v>
      </c>
      <c r="BK1251" cm="1">
        <f t="array" ref="BK1251">IF(LEN(TRIM(BG1251))=0,"",SUMPRODUCT(--(LEN(TRIM($BG$5:BG1251))&gt;0)))</f>
        <v>1228</v>
      </c>
      <c r="BL1251" t="str">
        <f>IF(BK1251&lt;&gt;"",_xlfn.BASE(BK1251,36,10),"")</f>
        <v>00000000Y4</v>
      </c>
      <c r="BM1251" t="str">
        <f>IF(BL1251&lt;&gt;"","*"&amp;BL1251&amp;"*","")</f>
        <v>*00000000Y4*</v>
      </c>
      <c r="BN1251" t="s">
        <v>37517</v>
      </c>
      <c r="BO1251" t="str">
        <f>_xlfn.TEXTJOIN("-",TRUE,N1251,T1251)</f>
        <v>DAT004-M16</v>
      </c>
      <c r="CP1251" t="s">
        <v>38051</v>
      </c>
      <c r="CU1251">
        <v>16.989999999999998</v>
      </c>
      <c r="DT1251" t="s">
        <v>37026</v>
      </c>
      <c r="EC1251" s="7">
        <f t="shared" si="137"/>
        <v>21.237499999999997</v>
      </c>
      <c r="EN1251" t="s">
        <v>36995</v>
      </c>
      <c r="EO1251">
        <v>1731138031</v>
      </c>
      <c r="EP1251" t="s">
        <v>36968</v>
      </c>
      <c r="EQ1251" t="s">
        <v>36996</v>
      </c>
      <c r="ER1251" t="s">
        <v>36997</v>
      </c>
      <c r="ES1251" t="s">
        <v>36967</v>
      </c>
      <c r="ET1251" t="s">
        <v>37761</v>
      </c>
      <c r="EU1251" t="s">
        <v>36999</v>
      </c>
      <c r="FB1251" t="s">
        <v>35377</v>
      </c>
      <c r="FC1251" t="s">
        <v>37782</v>
      </c>
      <c r="FD1251" t="s">
        <v>21772</v>
      </c>
      <c r="FF1251" t="s">
        <v>36990</v>
      </c>
      <c r="FG1251" t="s">
        <v>36990</v>
      </c>
      <c r="FH1251" t="s">
        <v>38051</v>
      </c>
      <c r="FI1251" t="s">
        <v>37762</v>
      </c>
      <c r="FJ1251" t="s">
        <v>37763</v>
      </c>
      <c r="FK1251" t="s">
        <v>37764</v>
      </c>
      <c r="FL1251" t="s">
        <v>37765</v>
      </c>
      <c r="FM1251" t="s">
        <v>37766</v>
      </c>
      <c r="FN1251" t="s">
        <v>37767</v>
      </c>
      <c r="FO1251" t="s">
        <v>37768</v>
      </c>
      <c r="FP1251" t="s">
        <v>37769</v>
      </c>
      <c r="FQ1251" t="s">
        <v>37028</v>
      </c>
      <c r="FR1251" t="s">
        <v>37008</v>
      </c>
      <c r="FS1251" t="s">
        <v>37009</v>
      </c>
      <c r="FT1251" t="s">
        <v>29158</v>
      </c>
      <c r="FU1251" t="s">
        <v>29158</v>
      </c>
      <c r="FV1251" t="s">
        <v>21772</v>
      </c>
      <c r="FW1251" t="s">
        <v>37030</v>
      </c>
      <c r="FX1251" t="s">
        <v>37031</v>
      </c>
      <c r="FY1251" t="s">
        <v>36971</v>
      </c>
      <c r="FZ1251" t="s">
        <v>36990</v>
      </c>
      <c r="GA1251" t="s">
        <v>37783</v>
      </c>
      <c r="GB1251" t="s">
        <v>36968</v>
      </c>
      <c r="GC1251" t="s">
        <v>37032</v>
      </c>
      <c r="GD1251" t="s">
        <v>37033</v>
      </c>
      <c r="GE1251" t="s">
        <v>37770</v>
      </c>
      <c r="GF1251" t="s">
        <v>37771</v>
      </c>
      <c r="GG1251" t="s">
        <v>37772</v>
      </c>
      <c r="GH1251" t="s">
        <v>37773</v>
      </c>
      <c r="GI1251" t="s">
        <v>37774</v>
      </c>
      <c r="GJ1251" t="s">
        <v>37034</v>
      </c>
      <c r="GK1251" t="s">
        <v>37035</v>
      </c>
      <c r="GL1251" t="s">
        <v>37784</v>
      </c>
      <c r="GM1251" t="s">
        <v>37785</v>
      </c>
      <c r="GN1251" t="s">
        <v>37786</v>
      </c>
      <c r="GO1251" t="s">
        <v>36973</v>
      </c>
      <c r="GP1251" t="s">
        <v>21772</v>
      </c>
      <c r="GQ1251" t="s">
        <v>37010</v>
      </c>
      <c r="GR1251" t="s">
        <v>36969</v>
      </c>
      <c r="GT1251" t="s">
        <v>37011</v>
      </c>
      <c r="GU1251">
        <f t="shared" si="138"/>
        <v>21.25</v>
      </c>
      <c r="GV1251">
        <f t="shared" si="139"/>
        <v>21.25</v>
      </c>
      <c r="GX1251">
        <v>17</v>
      </c>
      <c r="GY1251" t="s">
        <v>37012</v>
      </c>
      <c r="HA1251" t="s">
        <v>37013</v>
      </c>
      <c r="HE1251">
        <v>16.989999999999998</v>
      </c>
    </row>
    <row r="1252" spans="1:224">
      <c r="A1252" t="s">
        <v>29123</v>
      </c>
      <c r="B1252" t="s">
        <v>36962</v>
      </c>
      <c r="C1252" t="s">
        <v>36963</v>
      </c>
      <c r="D1252" t="s">
        <v>21434</v>
      </c>
      <c r="E1252">
        <v>1</v>
      </c>
      <c r="F1252" t="s">
        <v>36964</v>
      </c>
      <c r="G1252" t="s">
        <v>38</v>
      </c>
      <c r="H1252" t="s">
        <v>37357</v>
      </c>
      <c r="I1252" t="s">
        <v>34214</v>
      </c>
      <c r="J1252" t="s">
        <v>33297</v>
      </c>
      <c r="K1252" t="s">
        <v>21308</v>
      </c>
      <c r="L1252" t="s">
        <v>33298</v>
      </c>
      <c r="M1252" t="s">
        <v>33343</v>
      </c>
      <c r="N1252" t="s">
        <v>21360</v>
      </c>
      <c r="O1252" t="s">
        <v>33344</v>
      </c>
      <c r="P1252" t="s">
        <v>21282</v>
      </c>
      <c r="Q1252" t="s">
        <v>33300</v>
      </c>
      <c r="T1252" t="s">
        <v>33349</v>
      </c>
      <c r="U1252" t="str">
        <f>_xlfn.TEXTJOIN("-",TRUE,J1252:T1252)</f>
        <v>BTC activewear-Daataa Direct-Fruit Of The Loom-Men T-Shirt-DAT004-61082-61430-61036-T-Shirts-Mens Short Sleeve T-Shirt-M16</v>
      </c>
      <c r="V1252" t="str">
        <f>_xlfn.XLOOKUP(U1252,Table3[Final-Name],Table3[Final-Code],"Not Found")</f>
        <v>AG</v>
      </c>
      <c r="W1252" t="s">
        <v>36967</v>
      </c>
      <c r="X1252" t="s">
        <v>36968</v>
      </c>
      <c r="Y1252" t="s">
        <v>36969</v>
      </c>
      <c r="AC1252" t="s">
        <v>36990</v>
      </c>
      <c r="AD1252" t="s">
        <v>36971</v>
      </c>
      <c r="AE1252" t="s">
        <v>36972</v>
      </c>
      <c r="AF1252" t="s">
        <v>36973</v>
      </c>
      <c r="AH1252" t="s">
        <v>37757</v>
      </c>
      <c r="AJ1252" t="s">
        <v>36967</v>
      </c>
      <c r="BH1252" t="s">
        <v>37134</v>
      </c>
      <c r="BK1252" t="str" cm="1">
        <f t="array" ref="BK1252">IF(LEN(TRIM(BG1252))=0,"",SUMPRODUCT(--(LEN(TRIM($BG$5:BG1252))&gt;0)))</f>
        <v/>
      </c>
      <c r="BL1252" t="str">
        <f t="shared" ref="BL1252:BL1315" si="140">IF(BK1252&lt;&gt;"",_xlfn.BASE(BK1252,36,10),"")</f>
        <v/>
      </c>
      <c r="BM1252" t="str">
        <f t="shared" ref="BM1252:BM1307" si="141">IF(BL1252&lt;&gt;"","*"&amp;BL1252&amp;"*","")</f>
        <v/>
      </c>
      <c r="BO1252" t="str">
        <f>_xlfn.TEXTJOIN("-",TRUE,N1252,T1252)</f>
        <v>DAT004-M16</v>
      </c>
      <c r="BP1252" t="s">
        <v>36976</v>
      </c>
      <c r="BQ1252" t="s">
        <v>37758</v>
      </c>
      <c r="BR1252" t="s">
        <v>36978</v>
      </c>
      <c r="BT1252" t="s">
        <v>36979</v>
      </c>
      <c r="BU1252">
        <v>15687</v>
      </c>
      <c r="BY1252">
        <v>1000</v>
      </c>
      <c r="CD1252" t="s">
        <v>37759</v>
      </c>
      <c r="CE1252" t="s">
        <v>36968</v>
      </c>
      <c r="CH1252" t="s">
        <v>36990</v>
      </c>
      <c r="CI1252" t="s">
        <v>36971</v>
      </c>
      <c r="CJ1252" t="s">
        <v>36973</v>
      </c>
      <c r="CK1252" t="s">
        <v>36973</v>
      </c>
      <c r="CN1252" t="s">
        <v>36981</v>
      </c>
      <c r="CO1252" t="s">
        <v>36982</v>
      </c>
      <c r="CP1252" t="s">
        <v>37760</v>
      </c>
      <c r="CQ1252" t="s">
        <v>36984</v>
      </c>
      <c r="CS1252" t="s">
        <v>36985</v>
      </c>
      <c r="CT1252" t="s">
        <v>36986</v>
      </c>
      <c r="CZ1252">
        <v>1</v>
      </c>
      <c r="DB1252" t="s">
        <v>36987</v>
      </c>
      <c r="DH1252">
        <v>0</v>
      </c>
      <c r="DR1252" t="s">
        <v>36988</v>
      </c>
      <c r="DS1252" t="s">
        <v>36989</v>
      </c>
      <c r="DU1252" t="s">
        <v>37757</v>
      </c>
      <c r="DV1252" t="s">
        <v>36967</v>
      </c>
      <c r="DW1252" t="s">
        <v>36990</v>
      </c>
      <c r="DX1252" t="s">
        <v>36991</v>
      </c>
      <c r="EA1252" t="s">
        <v>37135</v>
      </c>
      <c r="EB1252" t="s">
        <v>37136</v>
      </c>
      <c r="EG1252" t="s">
        <v>36982</v>
      </c>
      <c r="EH1252" t="s">
        <v>36992</v>
      </c>
      <c r="EI1252" t="s">
        <v>36993</v>
      </c>
      <c r="EJ1252" t="s">
        <v>36994</v>
      </c>
      <c r="EL1252" t="s">
        <v>37758</v>
      </c>
      <c r="EM1252" t="s">
        <v>36978</v>
      </c>
      <c r="EN1252" t="s">
        <v>36995</v>
      </c>
      <c r="EO1252">
        <v>1731138031</v>
      </c>
      <c r="EP1252" t="s">
        <v>36968</v>
      </c>
      <c r="EQ1252" t="s">
        <v>36996</v>
      </c>
      <c r="ER1252" t="s">
        <v>36997</v>
      </c>
      <c r="ES1252" t="s">
        <v>36967</v>
      </c>
      <c r="ET1252" t="s">
        <v>37761</v>
      </c>
      <c r="EU1252" t="s">
        <v>36999</v>
      </c>
      <c r="FI1252" t="s">
        <v>37762</v>
      </c>
      <c r="FJ1252" t="s">
        <v>37763</v>
      </c>
      <c r="FK1252" t="s">
        <v>37764</v>
      </c>
      <c r="FL1252" t="s">
        <v>37765</v>
      </c>
      <c r="FM1252" t="s">
        <v>37766</v>
      </c>
      <c r="FN1252" t="s">
        <v>37767</v>
      </c>
      <c r="FO1252" t="s">
        <v>37768</v>
      </c>
      <c r="FP1252" t="s">
        <v>37769</v>
      </c>
      <c r="FQ1252" t="s">
        <v>37007</v>
      </c>
      <c r="FR1252" t="s">
        <v>37008</v>
      </c>
      <c r="FS1252" t="s">
        <v>37009</v>
      </c>
      <c r="GE1252" t="s">
        <v>37770</v>
      </c>
      <c r="GF1252" t="s">
        <v>37771</v>
      </c>
      <c r="GG1252" t="s">
        <v>37772</v>
      </c>
      <c r="GH1252" t="s">
        <v>37773</v>
      </c>
      <c r="GI1252" t="s">
        <v>37774</v>
      </c>
      <c r="GQ1252" t="s">
        <v>37010</v>
      </c>
      <c r="GR1252" t="s">
        <v>36969</v>
      </c>
      <c r="GT1252" t="s">
        <v>37011</v>
      </c>
      <c r="GY1252" t="s">
        <v>37012</v>
      </c>
      <c r="HA1252" t="s">
        <v>37013</v>
      </c>
      <c r="HB1252" t="s">
        <v>36977</v>
      </c>
      <c r="HC1252" t="s">
        <v>36978</v>
      </c>
      <c r="HE1252">
        <v>13.99</v>
      </c>
      <c r="HF1252">
        <v>0</v>
      </c>
      <c r="HG1252" t="s">
        <v>37014</v>
      </c>
      <c r="HI1252" t="s">
        <v>37015</v>
      </c>
      <c r="HJ1252">
        <v>1</v>
      </c>
      <c r="HK1252">
        <v>3</v>
      </c>
      <c r="HM1252" t="s">
        <v>37775</v>
      </c>
      <c r="HN1252" t="s">
        <v>37017</v>
      </c>
      <c r="HO1252" t="s">
        <v>36968</v>
      </c>
      <c r="HP1252">
        <v>449</v>
      </c>
    </row>
    <row r="1253" spans="1:224">
      <c r="A1253" t="s">
        <v>29123</v>
      </c>
      <c r="B1253" t="s">
        <v>36962</v>
      </c>
      <c r="C1253" t="s">
        <v>36963</v>
      </c>
      <c r="D1253" t="s">
        <v>21434</v>
      </c>
      <c r="E1253">
        <v>1</v>
      </c>
      <c r="F1253" t="s">
        <v>36964</v>
      </c>
      <c r="G1253" t="s">
        <v>38</v>
      </c>
      <c r="H1253" t="s">
        <v>37357</v>
      </c>
      <c r="I1253" t="s">
        <v>34214</v>
      </c>
      <c r="J1253" t="s">
        <v>33297</v>
      </c>
      <c r="K1253" t="s">
        <v>21308</v>
      </c>
      <c r="L1253" t="s">
        <v>33298</v>
      </c>
      <c r="M1253" t="s">
        <v>33343</v>
      </c>
      <c r="N1253" t="s">
        <v>21360</v>
      </c>
      <c r="O1253" t="s">
        <v>33344</v>
      </c>
      <c r="P1253" t="s">
        <v>21282</v>
      </c>
      <c r="Q1253" t="s">
        <v>33300</v>
      </c>
      <c r="T1253" t="s">
        <v>33349</v>
      </c>
      <c r="U1253" t="s">
        <v>37776</v>
      </c>
      <c r="V1253" t="s">
        <v>34104</v>
      </c>
      <c r="W1253" t="s">
        <v>36967</v>
      </c>
      <c r="X1253" t="s">
        <v>36968</v>
      </c>
      <c r="Y1253" t="s">
        <v>36969</v>
      </c>
      <c r="Z1253">
        <v>200</v>
      </c>
      <c r="AA1253">
        <v>171</v>
      </c>
      <c r="AB1253" t="s">
        <v>37018</v>
      </c>
      <c r="AC1253" t="s">
        <v>36990</v>
      </c>
      <c r="AD1253" t="s">
        <v>36971</v>
      </c>
      <c r="AE1253" t="s">
        <v>36972</v>
      </c>
      <c r="AF1253" t="s">
        <v>36973</v>
      </c>
      <c r="AH1253" t="s">
        <v>37757</v>
      </c>
      <c r="AJ1253" t="s">
        <v>36967</v>
      </c>
      <c r="AK1253" t="s">
        <v>33320</v>
      </c>
      <c r="AL1253" t="s">
        <v>186</v>
      </c>
      <c r="AM1253" t="s">
        <v>37777</v>
      </c>
      <c r="AN1253" t="s">
        <v>28824</v>
      </c>
      <c r="AQ1253" t="s">
        <v>28824</v>
      </c>
      <c r="AR1253" t="s">
        <v>34343</v>
      </c>
      <c r="AW1253" t="s">
        <v>37135</v>
      </c>
      <c r="AX1253" t="s">
        <v>37135</v>
      </c>
      <c r="AY1253" t="s">
        <v>37021</v>
      </c>
      <c r="BA1253" t="s">
        <v>353</v>
      </c>
      <c r="BB1253">
        <v>48</v>
      </c>
      <c r="BC1253" t="s">
        <v>37022</v>
      </c>
      <c r="BD1253" t="s">
        <v>28739</v>
      </c>
      <c r="BE1253" t="s">
        <v>36993</v>
      </c>
      <c r="BF1253">
        <v>0.2</v>
      </c>
      <c r="BG1253" t="str">
        <f>_xlfn.TEXTJOIN("-",TRUE,V1253,AL1253,I1253,BD1253,AR1253)</f>
        <v>AG-B6-CF-D3-ED</v>
      </c>
      <c r="BH1253" t="s">
        <v>38059</v>
      </c>
      <c r="BI1253" t="s">
        <v>38060</v>
      </c>
      <c r="BJ1253" t="s">
        <v>37780</v>
      </c>
      <c r="BK1253" cm="1">
        <f t="array" ref="BK1253">IF(LEN(TRIM(BG1253))=0,"",SUMPRODUCT(--(LEN(TRIM($BG$5:BG1253))&gt;0)))</f>
        <v>1229</v>
      </c>
      <c r="BL1253" t="str">
        <f t="shared" si="140"/>
        <v>00000000Y5</v>
      </c>
      <c r="BM1253" t="str">
        <f t="shared" si="141"/>
        <v>*00000000Y5*</v>
      </c>
      <c r="BN1253" t="s">
        <v>37778</v>
      </c>
      <c r="BO1253" t="str">
        <f>_xlfn.TEXTJOIN("-",TRUE,N1253,T1253)</f>
        <v>DAT004-M16</v>
      </c>
      <c r="CP1253" t="s">
        <v>37781</v>
      </c>
      <c r="CU1253">
        <v>13.99</v>
      </c>
      <c r="DT1253" t="s">
        <v>37026</v>
      </c>
      <c r="EC1253" s="7">
        <f>CU1253/(1-0.2)</f>
        <v>17.487500000000001</v>
      </c>
      <c r="EN1253" t="s">
        <v>36995</v>
      </c>
      <c r="EO1253">
        <v>1731138031</v>
      </c>
      <c r="EP1253" t="s">
        <v>36968</v>
      </c>
      <c r="EQ1253" t="s">
        <v>36996</v>
      </c>
      <c r="ER1253" t="s">
        <v>36997</v>
      </c>
      <c r="ES1253" t="s">
        <v>36967</v>
      </c>
      <c r="ET1253" t="s">
        <v>37761</v>
      </c>
      <c r="EU1253" t="s">
        <v>36999</v>
      </c>
      <c r="FB1253" t="s">
        <v>35377</v>
      </c>
      <c r="FC1253" t="s">
        <v>37782</v>
      </c>
      <c r="FD1253" t="s">
        <v>28824</v>
      </c>
      <c r="FF1253" t="s">
        <v>36990</v>
      </c>
      <c r="FG1253" t="s">
        <v>36990</v>
      </c>
      <c r="FH1253" t="s">
        <v>37781</v>
      </c>
      <c r="FI1253" t="s">
        <v>37762</v>
      </c>
      <c r="FJ1253" t="s">
        <v>37763</v>
      </c>
      <c r="FK1253" t="s">
        <v>37764</v>
      </c>
      <c r="FL1253" t="s">
        <v>37765</v>
      </c>
      <c r="FM1253" t="s">
        <v>37766</v>
      </c>
      <c r="FN1253" t="s">
        <v>37767</v>
      </c>
      <c r="FO1253" t="s">
        <v>37768</v>
      </c>
      <c r="FP1253" t="s">
        <v>37769</v>
      </c>
      <c r="FQ1253" t="s">
        <v>37028</v>
      </c>
      <c r="FR1253" t="s">
        <v>37008</v>
      </c>
      <c r="FS1253" t="s">
        <v>37009</v>
      </c>
      <c r="FT1253" t="s">
        <v>33320</v>
      </c>
      <c r="FU1253" t="s">
        <v>33320</v>
      </c>
      <c r="FV1253" t="s">
        <v>28824</v>
      </c>
      <c r="FW1253" t="s">
        <v>37030</v>
      </c>
      <c r="FX1253" t="s">
        <v>37031</v>
      </c>
      <c r="FY1253" t="s">
        <v>36971</v>
      </c>
      <c r="FZ1253" t="s">
        <v>36990</v>
      </c>
      <c r="GA1253" t="s">
        <v>37783</v>
      </c>
      <c r="GB1253" t="s">
        <v>36968</v>
      </c>
      <c r="GC1253" t="s">
        <v>37032</v>
      </c>
      <c r="GD1253" t="s">
        <v>37033</v>
      </c>
      <c r="GE1253" t="s">
        <v>37770</v>
      </c>
      <c r="GF1253" t="s">
        <v>37771</v>
      </c>
      <c r="GG1253" t="s">
        <v>37772</v>
      </c>
      <c r="GH1253" t="s">
        <v>37773</v>
      </c>
      <c r="GI1253" t="s">
        <v>37774</v>
      </c>
      <c r="GJ1253" t="s">
        <v>37034</v>
      </c>
      <c r="GK1253" t="s">
        <v>37035</v>
      </c>
      <c r="GL1253" t="s">
        <v>37784</v>
      </c>
      <c r="GM1253" t="s">
        <v>37785</v>
      </c>
      <c r="GN1253" t="s">
        <v>37786</v>
      </c>
      <c r="GO1253" t="s">
        <v>36973</v>
      </c>
      <c r="GP1253" t="s">
        <v>28824</v>
      </c>
      <c r="GQ1253" t="s">
        <v>37010</v>
      </c>
      <c r="GR1253" t="s">
        <v>36969</v>
      </c>
      <c r="GT1253" t="s">
        <v>37011</v>
      </c>
      <c r="GU1253">
        <f>GX1253/(1-0.2)</f>
        <v>17.5</v>
      </c>
      <c r="GV1253">
        <f>GX1253/(1-0.2)</f>
        <v>17.5</v>
      </c>
      <c r="GX1253">
        <v>14</v>
      </c>
      <c r="GY1253" t="s">
        <v>37012</v>
      </c>
      <c r="HA1253" t="s">
        <v>37013</v>
      </c>
      <c r="HE1253">
        <v>13.99</v>
      </c>
    </row>
    <row r="1254" spans="1:224">
      <c r="A1254" t="s">
        <v>29123</v>
      </c>
      <c r="B1254" t="s">
        <v>36962</v>
      </c>
      <c r="C1254" t="s">
        <v>36963</v>
      </c>
      <c r="D1254" t="s">
        <v>21434</v>
      </c>
      <c r="E1254">
        <v>1</v>
      </c>
      <c r="F1254" t="s">
        <v>36964</v>
      </c>
      <c r="G1254" t="s">
        <v>38</v>
      </c>
      <c r="H1254" t="s">
        <v>37357</v>
      </c>
      <c r="I1254" t="s">
        <v>34214</v>
      </c>
      <c r="J1254" t="s">
        <v>33297</v>
      </c>
      <c r="K1254" t="s">
        <v>21308</v>
      </c>
      <c r="L1254" t="s">
        <v>33298</v>
      </c>
      <c r="M1254" t="s">
        <v>33343</v>
      </c>
      <c r="N1254" t="s">
        <v>21360</v>
      </c>
      <c r="O1254" t="s">
        <v>33344</v>
      </c>
      <c r="P1254" t="s">
        <v>21282</v>
      </c>
      <c r="Q1254" t="s">
        <v>33300</v>
      </c>
      <c r="T1254" t="s">
        <v>33349</v>
      </c>
      <c r="U1254" t="s">
        <v>37776</v>
      </c>
      <c r="V1254" t="s">
        <v>34104</v>
      </c>
      <c r="W1254" t="s">
        <v>36967</v>
      </c>
      <c r="X1254" t="s">
        <v>36968</v>
      </c>
      <c r="Y1254" t="s">
        <v>36969</v>
      </c>
      <c r="Z1254">
        <v>200</v>
      </c>
      <c r="AA1254">
        <v>186</v>
      </c>
      <c r="AB1254" t="s">
        <v>37018</v>
      </c>
      <c r="AC1254" t="s">
        <v>36990</v>
      </c>
      <c r="AD1254" t="s">
        <v>36971</v>
      </c>
      <c r="AE1254" t="s">
        <v>36972</v>
      </c>
      <c r="AF1254" t="s">
        <v>36973</v>
      </c>
      <c r="AH1254" t="s">
        <v>37757</v>
      </c>
      <c r="AJ1254" t="s">
        <v>36967</v>
      </c>
      <c r="AK1254" t="s">
        <v>33320</v>
      </c>
      <c r="AL1254" t="s">
        <v>186</v>
      </c>
      <c r="AM1254" t="s">
        <v>37777</v>
      </c>
      <c r="AN1254" t="s">
        <v>28795</v>
      </c>
      <c r="AQ1254" t="s">
        <v>28795</v>
      </c>
      <c r="AR1254" t="s">
        <v>34345</v>
      </c>
      <c r="AW1254" t="s">
        <v>37135</v>
      </c>
      <c r="AX1254" t="s">
        <v>37135</v>
      </c>
      <c r="AY1254" t="s">
        <v>37021</v>
      </c>
      <c r="BA1254" t="s">
        <v>353</v>
      </c>
      <c r="BB1254">
        <v>48</v>
      </c>
      <c r="BC1254" t="s">
        <v>37022</v>
      </c>
      <c r="BD1254" t="s">
        <v>28739</v>
      </c>
      <c r="BE1254" t="s">
        <v>36993</v>
      </c>
      <c r="BF1254">
        <v>0.2</v>
      </c>
      <c r="BG1254" t="str">
        <f>_xlfn.TEXTJOIN("-",TRUE,V1254,AL1254,I1254,BD1254,AR1254)</f>
        <v>AG-B6-CF-D3-EE</v>
      </c>
      <c r="BH1254" t="s">
        <v>38061</v>
      </c>
      <c r="BI1254" t="s">
        <v>38062</v>
      </c>
      <c r="BJ1254" t="s">
        <v>37789</v>
      </c>
      <c r="BK1254" cm="1">
        <f t="array" ref="BK1254">IF(LEN(TRIM(BG1254))=0,"",SUMPRODUCT(--(LEN(TRIM($BG$5:BG1254))&gt;0)))</f>
        <v>1230</v>
      </c>
      <c r="BL1254" t="str">
        <f>IF(BK1254&lt;&gt;"",_xlfn.BASE(BK1254,36,10),"")</f>
        <v>00000000Y6</v>
      </c>
      <c r="BM1254" t="str">
        <f>IF(BL1254&lt;&gt;"","*"&amp;BL1254&amp;"*","")</f>
        <v>*00000000Y6*</v>
      </c>
      <c r="BN1254" t="s">
        <v>37787</v>
      </c>
      <c r="BO1254" t="str">
        <f>_xlfn.TEXTJOIN("-",TRUE,N1254,T1254)</f>
        <v>DAT004-M16</v>
      </c>
      <c r="CP1254" t="s">
        <v>37781</v>
      </c>
      <c r="CU1254">
        <v>13.99</v>
      </c>
      <c r="DT1254" t="s">
        <v>37026</v>
      </c>
      <c r="EC1254" s="7">
        <f t="shared" ref="EC1254:EC1317" si="142">CU1254/(1-0.2)</f>
        <v>17.487500000000001</v>
      </c>
      <c r="EN1254" t="s">
        <v>36995</v>
      </c>
      <c r="EO1254">
        <v>1731138031</v>
      </c>
      <c r="EP1254" t="s">
        <v>36968</v>
      </c>
      <c r="EQ1254" t="s">
        <v>36996</v>
      </c>
      <c r="ER1254" t="s">
        <v>36997</v>
      </c>
      <c r="ES1254" t="s">
        <v>36967</v>
      </c>
      <c r="ET1254" t="s">
        <v>37761</v>
      </c>
      <c r="EU1254" t="s">
        <v>36999</v>
      </c>
      <c r="FB1254" t="s">
        <v>35377</v>
      </c>
      <c r="FC1254" t="s">
        <v>37782</v>
      </c>
      <c r="FD1254" t="s">
        <v>28795</v>
      </c>
      <c r="FF1254" t="s">
        <v>36990</v>
      </c>
      <c r="FG1254" t="s">
        <v>36990</v>
      </c>
      <c r="FH1254" t="s">
        <v>37781</v>
      </c>
      <c r="FI1254" t="s">
        <v>37762</v>
      </c>
      <c r="FJ1254" t="s">
        <v>37763</v>
      </c>
      <c r="FK1254" t="s">
        <v>37764</v>
      </c>
      <c r="FL1254" t="s">
        <v>37765</v>
      </c>
      <c r="FM1254" t="s">
        <v>37766</v>
      </c>
      <c r="FN1254" t="s">
        <v>37767</v>
      </c>
      <c r="FO1254" t="s">
        <v>37768</v>
      </c>
      <c r="FP1254" t="s">
        <v>37769</v>
      </c>
      <c r="FQ1254" t="s">
        <v>37028</v>
      </c>
      <c r="FR1254" t="s">
        <v>37008</v>
      </c>
      <c r="FS1254" t="s">
        <v>37009</v>
      </c>
      <c r="FT1254" t="s">
        <v>33320</v>
      </c>
      <c r="FU1254" t="s">
        <v>33320</v>
      </c>
      <c r="FV1254" t="s">
        <v>28795</v>
      </c>
      <c r="FW1254" t="s">
        <v>37030</v>
      </c>
      <c r="FX1254" t="s">
        <v>37031</v>
      </c>
      <c r="FY1254" t="s">
        <v>36971</v>
      </c>
      <c r="FZ1254" t="s">
        <v>36990</v>
      </c>
      <c r="GA1254" t="s">
        <v>37783</v>
      </c>
      <c r="GB1254" t="s">
        <v>36968</v>
      </c>
      <c r="GC1254" t="s">
        <v>37032</v>
      </c>
      <c r="GD1254" t="s">
        <v>37033</v>
      </c>
      <c r="GE1254" t="s">
        <v>37770</v>
      </c>
      <c r="GF1254" t="s">
        <v>37771</v>
      </c>
      <c r="GG1254" t="s">
        <v>37772</v>
      </c>
      <c r="GH1254" t="s">
        <v>37773</v>
      </c>
      <c r="GI1254" t="s">
        <v>37774</v>
      </c>
      <c r="GJ1254" t="s">
        <v>37034</v>
      </c>
      <c r="GK1254" t="s">
        <v>37035</v>
      </c>
      <c r="GL1254" t="s">
        <v>37784</v>
      </c>
      <c r="GM1254" t="s">
        <v>37785</v>
      </c>
      <c r="GN1254" t="s">
        <v>37786</v>
      </c>
      <c r="GO1254" t="s">
        <v>36973</v>
      </c>
      <c r="GP1254" t="s">
        <v>28795</v>
      </c>
      <c r="GQ1254" t="s">
        <v>37010</v>
      </c>
      <c r="GR1254" t="s">
        <v>36969</v>
      </c>
      <c r="GT1254" t="s">
        <v>37011</v>
      </c>
      <c r="GU1254">
        <f t="shared" ref="GU1254:GU1317" si="143">GX1254/(1-0.2)</f>
        <v>17.5</v>
      </c>
      <c r="GV1254">
        <f t="shared" ref="GV1254:GV1317" si="144">GX1254/(1-0.2)</f>
        <v>17.5</v>
      </c>
      <c r="GX1254">
        <v>14</v>
      </c>
      <c r="GY1254" t="s">
        <v>37012</v>
      </c>
      <c r="HA1254" t="s">
        <v>37013</v>
      </c>
      <c r="HE1254">
        <v>13.99</v>
      </c>
    </row>
    <row r="1255" spans="1:224">
      <c r="A1255" t="s">
        <v>29123</v>
      </c>
      <c r="B1255" t="s">
        <v>36962</v>
      </c>
      <c r="C1255" t="s">
        <v>36963</v>
      </c>
      <c r="D1255" t="s">
        <v>21434</v>
      </c>
      <c r="E1255">
        <v>1</v>
      </c>
      <c r="F1255" t="s">
        <v>36964</v>
      </c>
      <c r="G1255" t="s">
        <v>38</v>
      </c>
      <c r="H1255" t="s">
        <v>37357</v>
      </c>
      <c r="I1255" t="s">
        <v>34214</v>
      </c>
      <c r="J1255" t="s">
        <v>33297</v>
      </c>
      <c r="K1255" t="s">
        <v>21308</v>
      </c>
      <c r="L1255" t="s">
        <v>33298</v>
      </c>
      <c r="M1255" t="s">
        <v>33343</v>
      </c>
      <c r="N1255" t="s">
        <v>21360</v>
      </c>
      <c r="O1255" t="s">
        <v>33344</v>
      </c>
      <c r="P1255" t="s">
        <v>21282</v>
      </c>
      <c r="Q1255" t="s">
        <v>33300</v>
      </c>
      <c r="T1255" t="s">
        <v>33349</v>
      </c>
      <c r="U1255" t="s">
        <v>37776</v>
      </c>
      <c r="V1255" t="s">
        <v>34104</v>
      </c>
      <c r="W1255" t="s">
        <v>36967</v>
      </c>
      <c r="X1255" t="s">
        <v>36968</v>
      </c>
      <c r="Y1255" t="s">
        <v>36969</v>
      </c>
      <c r="Z1255">
        <v>200</v>
      </c>
      <c r="AA1255">
        <v>195</v>
      </c>
      <c r="AB1255" t="s">
        <v>37018</v>
      </c>
      <c r="AC1255" t="s">
        <v>36990</v>
      </c>
      <c r="AD1255" t="s">
        <v>36971</v>
      </c>
      <c r="AE1255" t="s">
        <v>36972</v>
      </c>
      <c r="AF1255" t="s">
        <v>36973</v>
      </c>
      <c r="AH1255" t="s">
        <v>37757</v>
      </c>
      <c r="AJ1255" t="s">
        <v>36967</v>
      </c>
      <c r="AK1255" t="s">
        <v>33320</v>
      </c>
      <c r="AL1255" t="s">
        <v>186</v>
      </c>
      <c r="AM1255" t="s">
        <v>37777</v>
      </c>
      <c r="AN1255" t="s">
        <v>28789</v>
      </c>
      <c r="AQ1255" t="s">
        <v>28789</v>
      </c>
      <c r="AR1255" t="s">
        <v>34347</v>
      </c>
      <c r="AW1255" t="s">
        <v>37135</v>
      </c>
      <c r="AX1255" t="s">
        <v>37135</v>
      </c>
      <c r="AY1255" t="s">
        <v>37021</v>
      </c>
      <c r="BA1255" t="s">
        <v>353</v>
      </c>
      <c r="BB1255">
        <v>48</v>
      </c>
      <c r="BC1255" t="s">
        <v>37022</v>
      </c>
      <c r="BD1255" t="s">
        <v>28739</v>
      </c>
      <c r="BE1255" t="s">
        <v>36993</v>
      </c>
      <c r="BF1255">
        <v>0.2</v>
      </c>
      <c r="BG1255" t="str">
        <f>_xlfn.TEXTJOIN("-",TRUE,V1255,AL1255,I1255,BD1255,AR1255)</f>
        <v>AG-B6-CF-D3-EF</v>
      </c>
      <c r="BH1255" t="s">
        <v>38063</v>
      </c>
      <c r="BI1255" t="s">
        <v>38064</v>
      </c>
      <c r="BJ1255" t="s">
        <v>37792</v>
      </c>
      <c r="BK1255" cm="1">
        <f t="array" ref="BK1255">IF(LEN(TRIM(BG1255))=0,"",SUMPRODUCT(--(LEN(TRIM($BG$5:BG1255))&gt;0)))</f>
        <v>1231</v>
      </c>
      <c r="BL1255" t="str">
        <f>IF(BK1255&lt;&gt;"",_xlfn.BASE(BK1255,36,10),"")</f>
        <v>00000000Y7</v>
      </c>
      <c r="BM1255" t="str">
        <f>IF(BL1255&lt;&gt;"","*"&amp;BL1255&amp;"*","")</f>
        <v>*00000000Y7*</v>
      </c>
      <c r="BN1255" t="s">
        <v>37790</v>
      </c>
      <c r="BO1255" t="str">
        <f>_xlfn.TEXTJOIN("-",TRUE,N1255,T1255)</f>
        <v>DAT004-M16</v>
      </c>
      <c r="CP1255" t="s">
        <v>37781</v>
      </c>
      <c r="CU1255">
        <v>13.99</v>
      </c>
      <c r="DT1255" t="s">
        <v>37026</v>
      </c>
      <c r="EC1255" s="7">
        <f t="shared" si="142"/>
        <v>17.487500000000001</v>
      </c>
      <c r="EN1255" t="s">
        <v>36995</v>
      </c>
      <c r="EO1255">
        <v>1731138031</v>
      </c>
      <c r="EP1255" t="s">
        <v>36968</v>
      </c>
      <c r="EQ1255" t="s">
        <v>36996</v>
      </c>
      <c r="ER1255" t="s">
        <v>36997</v>
      </c>
      <c r="ES1255" t="s">
        <v>36967</v>
      </c>
      <c r="ET1255" t="s">
        <v>37761</v>
      </c>
      <c r="EU1255" t="s">
        <v>36999</v>
      </c>
      <c r="FB1255" t="s">
        <v>35377</v>
      </c>
      <c r="FC1255" t="s">
        <v>37782</v>
      </c>
      <c r="FD1255" t="s">
        <v>28789</v>
      </c>
      <c r="FF1255" t="s">
        <v>36990</v>
      </c>
      <c r="FG1255" t="s">
        <v>36990</v>
      </c>
      <c r="FH1255" t="s">
        <v>37781</v>
      </c>
      <c r="FI1255" t="s">
        <v>37762</v>
      </c>
      <c r="FJ1255" t="s">
        <v>37763</v>
      </c>
      <c r="FK1255" t="s">
        <v>37764</v>
      </c>
      <c r="FL1255" t="s">
        <v>37765</v>
      </c>
      <c r="FM1255" t="s">
        <v>37766</v>
      </c>
      <c r="FN1255" t="s">
        <v>37767</v>
      </c>
      <c r="FO1255" t="s">
        <v>37768</v>
      </c>
      <c r="FP1255" t="s">
        <v>37769</v>
      </c>
      <c r="FQ1255" t="s">
        <v>37028</v>
      </c>
      <c r="FR1255" t="s">
        <v>37008</v>
      </c>
      <c r="FS1255" t="s">
        <v>37009</v>
      </c>
      <c r="FT1255" t="s">
        <v>33320</v>
      </c>
      <c r="FU1255" t="s">
        <v>33320</v>
      </c>
      <c r="FV1255" t="s">
        <v>28789</v>
      </c>
      <c r="FW1255" t="s">
        <v>37030</v>
      </c>
      <c r="FX1255" t="s">
        <v>37031</v>
      </c>
      <c r="FY1255" t="s">
        <v>36971</v>
      </c>
      <c r="FZ1255" t="s">
        <v>36990</v>
      </c>
      <c r="GA1255" t="s">
        <v>37783</v>
      </c>
      <c r="GB1255" t="s">
        <v>36968</v>
      </c>
      <c r="GC1255" t="s">
        <v>37032</v>
      </c>
      <c r="GD1255" t="s">
        <v>37033</v>
      </c>
      <c r="GE1255" t="s">
        <v>37770</v>
      </c>
      <c r="GF1255" t="s">
        <v>37771</v>
      </c>
      <c r="GG1255" t="s">
        <v>37772</v>
      </c>
      <c r="GH1255" t="s">
        <v>37773</v>
      </c>
      <c r="GI1255" t="s">
        <v>37774</v>
      </c>
      <c r="GJ1255" t="s">
        <v>37034</v>
      </c>
      <c r="GK1255" t="s">
        <v>37035</v>
      </c>
      <c r="GL1255" t="s">
        <v>37784</v>
      </c>
      <c r="GM1255" t="s">
        <v>37785</v>
      </c>
      <c r="GN1255" t="s">
        <v>37786</v>
      </c>
      <c r="GO1255" t="s">
        <v>36973</v>
      </c>
      <c r="GP1255" t="s">
        <v>28789</v>
      </c>
      <c r="GQ1255" t="s">
        <v>37010</v>
      </c>
      <c r="GR1255" t="s">
        <v>36969</v>
      </c>
      <c r="GT1255" t="s">
        <v>37011</v>
      </c>
      <c r="GU1255">
        <f t="shared" si="143"/>
        <v>17.5</v>
      </c>
      <c r="GV1255">
        <f t="shared" si="144"/>
        <v>17.5</v>
      </c>
      <c r="GX1255">
        <v>14</v>
      </c>
      <c r="GY1255" t="s">
        <v>37012</v>
      </c>
      <c r="HA1255" t="s">
        <v>37013</v>
      </c>
      <c r="HE1255">
        <v>13.99</v>
      </c>
    </row>
    <row r="1256" spans="1:224">
      <c r="A1256" t="s">
        <v>29123</v>
      </c>
      <c r="B1256" t="s">
        <v>36962</v>
      </c>
      <c r="C1256" t="s">
        <v>36963</v>
      </c>
      <c r="D1256" t="s">
        <v>21434</v>
      </c>
      <c r="E1256">
        <v>1</v>
      </c>
      <c r="F1256" t="s">
        <v>36964</v>
      </c>
      <c r="G1256" t="s">
        <v>38</v>
      </c>
      <c r="H1256" t="s">
        <v>37357</v>
      </c>
      <c r="I1256" t="s">
        <v>34214</v>
      </c>
      <c r="J1256" t="s">
        <v>33297</v>
      </c>
      <c r="K1256" t="s">
        <v>21308</v>
      </c>
      <c r="L1256" t="s">
        <v>33298</v>
      </c>
      <c r="M1256" t="s">
        <v>33343</v>
      </c>
      <c r="N1256" t="s">
        <v>21360</v>
      </c>
      <c r="O1256" t="s">
        <v>33344</v>
      </c>
      <c r="P1256" t="s">
        <v>21282</v>
      </c>
      <c r="Q1256" t="s">
        <v>33300</v>
      </c>
      <c r="T1256" t="s">
        <v>33349</v>
      </c>
      <c r="U1256" t="s">
        <v>37776</v>
      </c>
      <c r="V1256" t="s">
        <v>34104</v>
      </c>
      <c r="W1256" t="s">
        <v>36967</v>
      </c>
      <c r="X1256" t="s">
        <v>36968</v>
      </c>
      <c r="Y1256" t="s">
        <v>36969</v>
      </c>
      <c r="Z1256">
        <v>300</v>
      </c>
      <c r="AA1256">
        <v>221</v>
      </c>
      <c r="AB1256" t="s">
        <v>37018</v>
      </c>
      <c r="AC1256" t="s">
        <v>36990</v>
      </c>
      <c r="AD1256" t="s">
        <v>36971</v>
      </c>
      <c r="AE1256" t="s">
        <v>36972</v>
      </c>
      <c r="AF1256" t="s">
        <v>36973</v>
      </c>
      <c r="AH1256" t="s">
        <v>37757</v>
      </c>
      <c r="AJ1256" t="s">
        <v>36967</v>
      </c>
      <c r="AK1256" t="s">
        <v>33320</v>
      </c>
      <c r="AL1256" t="s">
        <v>186</v>
      </c>
      <c r="AM1256" t="s">
        <v>37777</v>
      </c>
      <c r="AN1256" t="s">
        <v>29088</v>
      </c>
      <c r="AQ1256" t="s">
        <v>29088</v>
      </c>
      <c r="AR1256" t="s">
        <v>34349</v>
      </c>
      <c r="AW1256" t="s">
        <v>37135</v>
      </c>
      <c r="AX1256" t="s">
        <v>37135</v>
      </c>
      <c r="AY1256" t="s">
        <v>37021</v>
      </c>
      <c r="BA1256" t="s">
        <v>353</v>
      </c>
      <c r="BB1256">
        <v>48</v>
      </c>
      <c r="BC1256" t="s">
        <v>37048</v>
      </c>
      <c r="BD1256" t="s">
        <v>34259</v>
      </c>
      <c r="BE1256" t="s">
        <v>36993</v>
      </c>
      <c r="BF1256">
        <v>0.2</v>
      </c>
      <c r="BG1256" t="str">
        <f>_xlfn.TEXTJOIN("-",TRUE,V1256,AL1256,I1256,BD1256,AR1256)</f>
        <v>AG-B6-CF-D4-EG</v>
      </c>
      <c r="BH1256" t="s">
        <v>38065</v>
      </c>
      <c r="BI1256" t="s">
        <v>38066</v>
      </c>
      <c r="BJ1256" t="s">
        <v>37795</v>
      </c>
      <c r="BK1256" cm="1">
        <f t="array" ref="BK1256">IF(LEN(TRIM(BG1256))=0,"",SUMPRODUCT(--(LEN(TRIM($BG$5:BG1256))&gt;0)))</f>
        <v>1232</v>
      </c>
      <c r="BL1256" t="str">
        <f>IF(BK1256&lt;&gt;"",_xlfn.BASE(BK1256,36,10),"")</f>
        <v>00000000Y8</v>
      </c>
      <c r="BM1256" t="str">
        <f>IF(BL1256&lt;&gt;"","*"&amp;BL1256&amp;"*","")</f>
        <v>*00000000Y8*</v>
      </c>
      <c r="BN1256" t="s">
        <v>37793</v>
      </c>
      <c r="BO1256" t="str">
        <f>_xlfn.TEXTJOIN("-",TRUE,N1256,T1256)</f>
        <v>DAT004-M16</v>
      </c>
      <c r="CP1256" t="s">
        <v>37781</v>
      </c>
      <c r="CU1256">
        <v>13.99</v>
      </c>
      <c r="DT1256" t="s">
        <v>37026</v>
      </c>
      <c r="EC1256" s="7">
        <f t="shared" si="142"/>
        <v>17.487500000000001</v>
      </c>
      <c r="EN1256" t="s">
        <v>36995</v>
      </c>
      <c r="EO1256">
        <v>1731138031</v>
      </c>
      <c r="EP1256" t="s">
        <v>36968</v>
      </c>
      <c r="EQ1256" t="s">
        <v>36996</v>
      </c>
      <c r="ER1256" t="s">
        <v>36997</v>
      </c>
      <c r="ES1256" t="s">
        <v>36967</v>
      </c>
      <c r="ET1256" t="s">
        <v>37761</v>
      </c>
      <c r="EU1256" t="s">
        <v>36999</v>
      </c>
      <c r="FB1256" t="s">
        <v>35377</v>
      </c>
      <c r="FC1256" t="s">
        <v>37782</v>
      </c>
      <c r="FD1256" t="s">
        <v>29088</v>
      </c>
      <c r="FF1256" t="s">
        <v>36990</v>
      </c>
      <c r="FG1256" t="s">
        <v>36990</v>
      </c>
      <c r="FH1256" t="s">
        <v>37781</v>
      </c>
      <c r="FI1256" t="s">
        <v>37762</v>
      </c>
      <c r="FJ1256" t="s">
        <v>37763</v>
      </c>
      <c r="FK1256" t="s">
        <v>37764</v>
      </c>
      <c r="FL1256" t="s">
        <v>37765</v>
      </c>
      <c r="FM1256" t="s">
        <v>37766</v>
      </c>
      <c r="FN1256" t="s">
        <v>37767</v>
      </c>
      <c r="FO1256" t="s">
        <v>37768</v>
      </c>
      <c r="FP1256" t="s">
        <v>37769</v>
      </c>
      <c r="FQ1256" t="s">
        <v>37028</v>
      </c>
      <c r="FR1256" t="s">
        <v>37008</v>
      </c>
      <c r="FS1256" t="s">
        <v>37009</v>
      </c>
      <c r="FT1256" t="s">
        <v>33320</v>
      </c>
      <c r="FU1256" t="s">
        <v>33320</v>
      </c>
      <c r="FV1256" t="s">
        <v>29088</v>
      </c>
      <c r="FW1256" t="s">
        <v>37030</v>
      </c>
      <c r="FX1256" t="s">
        <v>37031</v>
      </c>
      <c r="FY1256" t="s">
        <v>36971</v>
      </c>
      <c r="FZ1256" t="s">
        <v>36990</v>
      </c>
      <c r="GA1256" t="s">
        <v>37783</v>
      </c>
      <c r="GB1256" t="s">
        <v>36968</v>
      </c>
      <c r="GC1256" t="s">
        <v>37032</v>
      </c>
      <c r="GD1256" t="s">
        <v>37033</v>
      </c>
      <c r="GE1256" t="s">
        <v>37770</v>
      </c>
      <c r="GF1256" t="s">
        <v>37771</v>
      </c>
      <c r="GG1256" t="s">
        <v>37772</v>
      </c>
      <c r="GH1256" t="s">
        <v>37773</v>
      </c>
      <c r="GI1256" t="s">
        <v>37774</v>
      </c>
      <c r="GJ1256" t="s">
        <v>37034</v>
      </c>
      <c r="GK1256" t="s">
        <v>37035</v>
      </c>
      <c r="GL1256" t="s">
        <v>37784</v>
      </c>
      <c r="GM1256" t="s">
        <v>37785</v>
      </c>
      <c r="GN1256" t="s">
        <v>37786</v>
      </c>
      <c r="GO1256" t="s">
        <v>36973</v>
      </c>
      <c r="GP1256" t="s">
        <v>29088</v>
      </c>
      <c r="GQ1256" t="s">
        <v>37010</v>
      </c>
      <c r="GR1256" t="s">
        <v>36969</v>
      </c>
      <c r="GT1256" t="s">
        <v>37011</v>
      </c>
      <c r="GU1256">
        <f t="shared" si="143"/>
        <v>17.5</v>
      </c>
      <c r="GV1256">
        <f t="shared" si="144"/>
        <v>17.5</v>
      </c>
      <c r="GX1256">
        <v>14</v>
      </c>
      <c r="GY1256" t="s">
        <v>37012</v>
      </c>
      <c r="HA1256" t="s">
        <v>37013</v>
      </c>
      <c r="HE1256">
        <v>13.99</v>
      </c>
    </row>
    <row r="1257" spans="1:224">
      <c r="A1257" t="s">
        <v>29123</v>
      </c>
      <c r="B1257" t="s">
        <v>36962</v>
      </c>
      <c r="C1257" t="s">
        <v>36963</v>
      </c>
      <c r="D1257" t="s">
        <v>21434</v>
      </c>
      <c r="E1257">
        <v>1</v>
      </c>
      <c r="F1257" t="s">
        <v>36964</v>
      </c>
      <c r="G1257" t="s">
        <v>38</v>
      </c>
      <c r="H1257" t="s">
        <v>37357</v>
      </c>
      <c r="I1257" t="s">
        <v>34214</v>
      </c>
      <c r="J1257" t="s">
        <v>33297</v>
      </c>
      <c r="K1257" t="s">
        <v>21308</v>
      </c>
      <c r="L1257" t="s">
        <v>33298</v>
      </c>
      <c r="M1257" t="s">
        <v>33343</v>
      </c>
      <c r="N1257" t="s">
        <v>21360</v>
      </c>
      <c r="O1257" t="s">
        <v>33344</v>
      </c>
      <c r="P1257" t="s">
        <v>21282</v>
      </c>
      <c r="Q1257" t="s">
        <v>33300</v>
      </c>
      <c r="T1257" t="s">
        <v>33349</v>
      </c>
      <c r="U1257" t="s">
        <v>37776</v>
      </c>
      <c r="V1257" t="s">
        <v>34104</v>
      </c>
      <c r="W1257" t="s">
        <v>36967</v>
      </c>
      <c r="X1257" t="s">
        <v>36968</v>
      </c>
      <c r="Y1257" t="s">
        <v>36969</v>
      </c>
      <c r="Z1257">
        <v>300</v>
      </c>
      <c r="AA1257">
        <v>236</v>
      </c>
      <c r="AB1257" t="s">
        <v>37018</v>
      </c>
      <c r="AC1257" t="s">
        <v>36990</v>
      </c>
      <c r="AD1257" t="s">
        <v>36971</v>
      </c>
      <c r="AE1257" t="s">
        <v>36972</v>
      </c>
      <c r="AF1257" t="s">
        <v>36973</v>
      </c>
      <c r="AH1257" t="s">
        <v>37757</v>
      </c>
      <c r="AJ1257" t="s">
        <v>36967</v>
      </c>
      <c r="AK1257" t="s">
        <v>33320</v>
      </c>
      <c r="AL1257" t="s">
        <v>186</v>
      </c>
      <c r="AM1257" t="s">
        <v>37777</v>
      </c>
      <c r="AN1257" t="s">
        <v>29128</v>
      </c>
      <c r="AQ1257" t="s">
        <v>29128</v>
      </c>
      <c r="AR1257" t="s">
        <v>34351</v>
      </c>
      <c r="AW1257" t="s">
        <v>37135</v>
      </c>
      <c r="AX1257" t="s">
        <v>37135</v>
      </c>
      <c r="AY1257" t="s">
        <v>37021</v>
      </c>
      <c r="BA1257" t="s">
        <v>353</v>
      </c>
      <c r="BB1257">
        <v>48</v>
      </c>
      <c r="BC1257" t="s">
        <v>37048</v>
      </c>
      <c r="BD1257" t="s">
        <v>34259</v>
      </c>
      <c r="BE1257" t="s">
        <v>36993</v>
      </c>
      <c r="BF1257">
        <v>0.2</v>
      </c>
      <c r="BG1257" t="str">
        <f>_xlfn.TEXTJOIN("-",TRUE,V1257,AL1257,I1257,BD1257,AR1257)</f>
        <v>AG-B6-CF-D4-EH</v>
      </c>
      <c r="BH1257" t="s">
        <v>38067</v>
      </c>
      <c r="BI1257" t="s">
        <v>38068</v>
      </c>
      <c r="BJ1257" t="s">
        <v>37798</v>
      </c>
      <c r="BK1257" cm="1">
        <f t="array" ref="BK1257">IF(LEN(TRIM(BG1257))=0,"",SUMPRODUCT(--(LEN(TRIM($BG$5:BG1257))&gt;0)))</f>
        <v>1233</v>
      </c>
      <c r="BL1257" t="str">
        <f>IF(BK1257&lt;&gt;"",_xlfn.BASE(BK1257,36,10),"")</f>
        <v>00000000Y9</v>
      </c>
      <c r="BM1257" t="str">
        <f>IF(BL1257&lt;&gt;"","*"&amp;BL1257&amp;"*","")</f>
        <v>*00000000Y9*</v>
      </c>
      <c r="BN1257" t="s">
        <v>37796</v>
      </c>
      <c r="BO1257" t="str">
        <f>_xlfn.TEXTJOIN("-",TRUE,N1257,T1257)</f>
        <v>DAT004-M16</v>
      </c>
      <c r="CP1257" t="s">
        <v>37781</v>
      </c>
      <c r="CU1257">
        <v>13.99</v>
      </c>
      <c r="DT1257" t="s">
        <v>37026</v>
      </c>
      <c r="EC1257" s="7">
        <f t="shared" si="142"/>
        <v>17.487500000000001</v>
      </c>
      <c r="EN1257" t="s">
        <v>36995</v>
      </c>
      <c r="EO1257">
        <v>1731138031</v>
      </c>
      <c r="EP1257" t="s">
        <v>36968</v>
      </c>
      <c r="EQ1257" t="s">
        <v>36996</v>
      </c>
      <c r="ER1257" t="s">
        <v>36997</v>
      </c>
      <c r="ES1257" t="s">
        <v>36967</v>
      </c>
      <c r="ET1257" t="s">
        <v>37761</v>
      </c>
      <c r="EU1257" t="s">
        <v>36999</v>
      </c>
      <c r="FB1257" t="s">
        <v>35377</v>
      </c>
      <c r="FC1257" t="s">
        <v>37782</v>
      </c>
      <c r="FD1257" t="s">
        <v>37799</v>
      </c>
      <c r="FF1257" t="s">
        <v>36990</v>
      </c>
      <c r="FG1257" t="s">
        <v>36990</v>
      </c>
      <c r="FH1257" t="s">
        <v>37781</v>
      </c>
      <c r="FI1257" t="s">
        <v>37762</v>
      </c>
      <c r="FJ1257" t="s">
        <v>37763</v>
      </c>
      <c r="FK1257" t="s">
        <v>37764</v>
      </c>
      <c r="FL1257" t="s">
        <v>37765</v>
      </c>
      <c r="FM1257" t="s">
        <v>37766</v>
      </c>
      <c r="FN1257" t="s">
        <v>37767</v>
      </c>
      <c r="FO1257" t="s">
        <v>37768</v>
      </c>
      <c r="FP1257" t="s">
        <v>37769</v>
      </c>
      <c r="FQ1257" t="s">
        <v>37028</v>
      </c>
      <c r="FR1257" t="s">
        <v>37008</v>
      </c>
      <c r="FS1257" t="s">
        <v>37009</v>
      </c>
      <c r="FT1257" t="s">
        <v>33320</v>
      </c>
      <c r="FU1257" t="s">
        <v>33320</v>
      </c>
      <c r="FV1257" t="s">
        <v>37799</v>
      </c>
      <c r="FW1257" t="s">
        <v>37030</v>
      </c>
      <c r="FX1257" t="s">
        <v>37031</v>
      </c>
      <c r="FY1257" t="s">
        <v>36971</v>
      </c>
      <c r="FZ1257" t="s">
        <v>36990</v>
      </c>
      <c r="GA1257" t="s">
        <v>37783</v>
      </c>
      <c r="GB1257" t="s">
        <v>36968</v>
      </c>
      <c r="GC1257" t="s">
        <v>37032</v>
      </c>
      <c r="GD1257" t="s">
        <v>37033</v>
      </c>
      <c r="GE1257" t="s">
        <v>37770</v>
      </c>
      <c r="GF1257" t="s">
        <v>37771</v>
      </c>
      <c r="GG1257" t="s">
        <v>37772</v>
      </c>
      <c r="GH1257" t="s">
        <v>37773</v>
      </c>
      <c r="GI1257" t="s">
        <v>37774</v>
      </c>
      <c r="GJ1257" t="s">
        <v>37034</v>
      </c>
      <c r="GK1257" t="s">
        <v>37035</v>
      </c>
      <c r="GL1257" t="s">
        <v>37784</v>
      </c>
      <c r="GM1257" t="s">
        <v>37785</v>
      </c>
      <c r="GN1257" t="s">
        <v>37786</v>
      </c>
      <c r="GO1257" t="s">
        <v>36973</v>
      </c>
      <c r="GP1257" t="s">
        <v>37799</v>
      </c>
      <c r="GQ1257" t="s">
        <v>37010</v>
      </c>
      <c r="GR1257" t="s">
        <v>36969</v>
      </c>
      <c r="GT1257" t="s">
        <v>37011</v>
      </c>
      <c r="GU1257">
        <f t="shared" si="143"/>
        <v>17.5</v>
      </c>
      <c r="GV1257">
        <f t="shared" si="144"/>
        <v>17.5</v>
      </c>
      <c r="GX1257">
        <v>14</v>
      </c>
      <c r="GY1257" t="s">
        <v>37012</v>
      </c>
      <c r="HA1257" t="s">
        <v>37013</v>
      </c>
      <c r="HE1257">
        <v>13.99</v>
      </c>
    </row>
    <row r="1258" spans="1:224">
      <c r="A1258" t="s">
        <v>29123</v>
      </c>
      <c r="B1258" t="s">
        <v>36962</v>
      </c>
      <c r="C1258" t="s">
        <v>36963</v>
      </c>
      <c r="D1258" t="s">
        <v>21434</v>
      </c>
      <c r="E1258">
        <v>1</v>
      </c>
      <c r="F1258" t="s">
        <v>36964</v>
      </c>
      <c r="G1258" t="s">
        <v>38</v>
      </c>
      <c r="H1258" t="s">
        <v>37357</v>
      </c>
      <c r="I1258" t="s">
        <v>34214</v>
      </c>
      <c r="J1258" t="s">
        <v>33297</v>
      </c>
      <c r="K1258" t="s">
        <v>21308</v>
      </c>
      <c r="L1258" t="s">
        <v>33298</v>
      </c>
      <c r="M1258" t="s">
        <v>33343</v>
      </c>
      <c r="N1258" t="s">
        <v>21360</v>
      </c>
      <c r="O1258" t="s">
        <v>33344</v>
      </c>
      <c r="P1258" t="s">
        <v>21282</v>
      </c>
      <c r="Q1258" t="s">
        <v>33300</v>
      </c>
      <c r="T1258" t="s">
        <v>33349</v>
      </c>
      <c r="U1258" t="s">
        <v>37776</v>
      </c>
      <c r="V1258" t="s">
        <v>34104</v>
      </c>
      <c r="W1258" t="s">
        <v>36967</v>
      </c>
      <c r="X1258" t="s">
        <v>36968</v>
      </c>
      <c r="Y1258" t="s">
        <v>36969</v>
      </c>
      <c r="Z1258">
        <v>300</v>
      </c>
      <c r="AA1258">
        <v>271</v>
      </c>
      <c r="AB1258" t="s">
        <v>37056</v>
      </c>
      <c r="AC1258" t="s">
        <v>36990</v>
      </c>
      <c r="AD1258" t="s">
        <v>36971</v>
      </c>
      <c r="AE1258" t="s">
        <v>36972</v>
      </c>
      <c r="AF1258" t="s">
        <v>36973</v>
      </c>
      <c r="AH1258" t="s">
        <v>37757</v>
      </c>
      <c r="AJ1258" t="s">
        <v>36967</v>
      </c>
      <c r="AK1258" t="s">
        <v>33320</v>
      </c>
      <c r="AL1258" t="s">
        <v>186</v>
      </c>
      <c r="AM1258" t="s">
        <v>37777</v>
      </c>
      <c r="AN1258" t="s">
        <v>37800</v>
      </c>
      <c r="AQ1258" t="s">
        <v>37800</v>
      </c>
      <c r="AR1258" t="s">
        <v>34353</v>
      </c>
      <c r="AW1258" t="s">
        <v>37135</v>
      </c>
      <c r="AX1258" t="s">
        <v>37135</v>
      </c>
      <c r="AY1258" t="s">
        <v>37058</v>
      </c>
      <c r="BA1258" t="s">
        <v>37059</v>
      </c>
      <c r="BB1258">
        <v>48</v>
      </c>
      <c r="BC1258" t="s">
        <v>37060</v>
      </c>
      <c r="BD1258" t="s">
        <v>34261</v>
      </c>
      <c r="BE1258" t="s">
        <v>36993</v>
      </c>
      <c r="BF1258">
        <v>0.2</v>
      </c>
      <c r="BG1258" t="str">
        <f>_xlfn.TEXTJOIN("-",TRUE,V1258,AL1258,I1258,BD1258,AR1258)</f>
        <v>AG-B6-CF-D5-EI</v>
      </c>
      <c r="BH1258" t="s">
        <v>38069</v>
      </c>
      <c r="BI1258" t="s">
        <v>38070</v>
      </c>
      <c r="BJ1258" t="s">
        <v>37803</v>
      </c>
      <c r="BK1258" cm="1">
        <f t="array" ref="BK1258">IF(LEN(TRIM(BG1258))=0,"",SUMPRODUCT(--(LEN(TRIM($BG$5:BG1258))&gt;0)))</f>
        <v>1234</v>
      </c>
      <c r="BL1258" t="str">
        <f>IF(BK1258&lt;&gt;"",_xlfn.BASE(BK1258,36,10),"")</f>
        <v>00000000YA</v>
      </c>
      <c r="BM1258" t="str">
        <f>IF(BL1258&lt;&gt;"","*"&amp;BL1258&amp;"*","")</f>
        <v>*00000000YA*</v>
      </c>
      <c r="BN1258" t="s">
        <v>37801</v>
      </c>
      <c r="BO1258" t="str">
        <f>_xlfn.TEXTJOIN("-",TRUE,N1258,T1258)</f>
        <v>DAT004-M16</v>
      </c>
      <c r="CP1258" t="s">
        <v>37781</v>
      </c>
      <c r="CU1258">
        <v>16.989999999999998</v>
      </c>
      <c r="DT1258" t="s">
        <v>37026</v>
      </c>
      <c r="EC1258" s="7">
        <f t="shared" si="142"/>
        <v>21.237499999999997</v>
      </c>
      <c r="EN1258" t="s">
        <v>36995</v>
      </c>
      <c r="EO1258">
        <v>1731138031</v>
      </c>
      <c r="EP1258" t="s">
        <v>36968</v>
      </c>
      <c r="EQ1258" t="s">
        <v>36996</v>
      </c>
      <c r="ER1258" t="s">
        <v>36997</v>
      </c>
      <c r="ES1258" t="s">
        <v>36967</v>
      </c>
      <c r="ET1258" t="s">
        <v>37761</v>
      </c>
      <c r="EU1258" t="s">
        <v>36999</v>
      </c>
      <c r="FB1258" t="s">
        <v>35377</v>
      </c>
      <c r="FC1258" t="s">
        <v>37782</v>
      </c>
      <c r="FD1258" t="s">
        <v>37800</v>
      </c>
      <c r="FF1258" t="s">
        <v>36990</v>
      </c>
      <c r="FG1258" t="s">
        <v>36990</v>
      </c>
      <c r="FH1258" t="s">
        <v>37781</v>
      </c>
      <c r="FI1258" t="s">
        <v>37762</v>
      </c>
      <c r="FJ1258" t="s">
        <v>37763</v>
      </c>
      <c r="FK1258" t="s">
        <v>37764</v>
      </c>
      <c r="FL1258" t="s">
        <v>37765</v>
      </c>
      <c r="FM1258" t="s">
        <v>37766</v>
      </c>
      <c r="FN1258" t="s">
        <v>37767</v>
      </c>
      <c r="FO1258" t="s">
        <v>37768</v>
      </c>
      <c r="FP1258" t="s">
        <v>37769</v>
      </c>
      <c r="FQ1258" t="s">
        <v>37028</v>
      </c>
      <c r="FR1258" t="s">
        <v>37008</v>
      </c>
      <c r="FS1258" t="s">
        <v>37009</v>
      </c>
      <c r="FT1258" t="s">
        <v>33320</v>
      </c>
      <c r="FU1258" t="s">
        <v>33320</v>
      </c>
      <c r="FV1258" t="s">
        <v>37800</v>
      </c>
      <c r="FW1258" t="s">
        <v>37030</v>
      </c>
      <c r="FX1258" t="s">
        <v>37031</v>
      </c>
      <c r="FY1258" t="s">
        <v>36971</v>
      </c>
      <c r="FZ1258" t="s">
        <v>36990</v>
      </c>
      <c r="GA1258" t="s">
        <v>37783</v>
      </c>
      <c r="GB1258" t="s">
        <v>36968</v>
      </c>
      <c r="GC1258" t="s">
        <v>37032</v>
      </c>
      <c r="GD1258" t="s">
        <v>37033</v>
      </c>
      <c r="GE1258" t="s">
        <v>37770</v>
      </c>
      <c r="GF1258" t="s">
        <v>37771</v>
      </c>
      <c r="GG1258" t="s">
        <v>37772</v>
      </c>
      <c r="GH1258" t="s">
        <v>37773</v>
      </c>
      <c r="GI1258" t="s">
        <v>37774</v>
      </c>
      <c r="GJ1258" t="s">
        <v>37034</v>
      </c>
      <c r="GK1258" t="s">
        <v>37035</v>
      </c>
      <c r="GL1258" t="s">
        <v>37784</v>
      </c>
      <c r="GM1258" t="s">
        <v>37785</v>
      </c>
      <c r="GN1258" t="s">
        <v>37786</v>
      </c>
      <c r="GO1258" t="s">
        <v>36973</v>
      </c>
      <c r="GP1258" t="s">
        <v>37800</v>
      </c>
      <c r="GQ1258" t="s">
        <v>37010</v>
      </c>
      <c r="GR1258" t="s">
        <v>36969</v>
      </c>
      <c r="GT1258" t="s">
        <v>37011</v>
      </c>
      <c r="GU1258">
        <f t="shared" si="143"/>
        <v>21.25</v>
      </c>
      <c r="GV1258">
        <f t="shared" si="144"/>
        <v>21.25</v>
      </c>
      <c r="GX1258">
        <v>17</v>
      </c>
      <c r="GY1258" t="s">
        <v>37012</v>
      </c>
      <c r="HA1258" t="s">
        <v>37013</v>
      </c>
      <c r="HE1258">
        <v>16.989999999999998</v>
      </c>
    </row>
    <row r="1259" spans="1:224">
      <c r="A1259" t="s">
        <v>29123</v>
      </c>
      <c r="B1259" t="s">
        <v>36962</v>
      </c>
      <c r="C1259" t="s">
        <v>36963</v>
      </c>
      <c r="D1259" t="s">
        <v>21434</v>
      </c>
      <c r="E1259">
        <v>1</v>
      </c>
      <c r="F1259" t="s">
        <v>36964</v>
      </c>
      <c r="G1259" t="s">
        <v>38</v>
      </c>
      <c r="H1259" t="s">
        <v>37357</v>
      </c>
      <c r="I1259" t="s">
        <v>34214</v>
      </c>
      <c r="J1259" t="s">
        <v>33297</v>
      </c>
      <c r="K1259" t="s">
        <v>21308</v>
      </c>
      <c r="L1259" t="s">
        <v>33298</v>
      </c>
      <c r="M1259" t="s">
        <v>33343</v>
      </c>
      <c r="N1259" t="s">
        <v>21360</v>
      </c>
      <c r="O1259" t="s">
        <v>33344</v>
      </c>
      <c r="P1259" t="s">
        <v>21282</v>
      </c>
      <c r="Q1259" t="s">
        <v>33300</v>
      </c>
      <c r="T1259" t="s">
        <v>33349</v>
      </c>
      <c r="U1259" t="s">
        <v>37776</v>
      </c>
      <c r="V1259" t="s">
        <v>34104</v>
      </c>
      <c r="W1259" t="s">
        <v>36967</v>
      </c>
      <c r="X1259" t="s">
        <v>36968</v>
      </c>
      <c r="Y1259" t="s">
        <v>36969</v>
      </c>
      <c r="Z1259">
        <v>200</v>
      </c>
      <c r="AA1259">
        <v>171</v>
      </c>
      <c r="AB1259" t="s">
        <v>37018</v>
      </c>
      <c r="AC1259" t="s">
        <v>36990</v>
      </c>
      <c r="AD1259" t="s">
        <v>36971</v>
      </c>
      <c r="AE1259" t="s">
        <v>36972</v>
      </c>
      <c r="AF1259" t="s">
        <v>36973</v>
      </c>
      <c r="AH1259" t="s">
        <v>37757</v>
      </c>
      <c r="AJ1259" t="s">
        <v>36967</v>
      </c>
      <c r="AK1259" t="s">
        <v>33323</v>
      </c>
      <c r="AL1259" t="s">
        <v>189</v>
      </c>
      <c r="AM1259" t="s">
        <v>37777</v>
      </c>
      <c r="AN1259" t="s">
        <v>28824</v>
      </c>
      <c r="AQ1259" t="s">
        <v>28824</v>
      </c>
      <c r="AR1259" t="s">
        <v>34343</v>
      </c>
      <c r="AW1259" t="s">
        <v>37135</v>
      </c>
      <c r="AX1259" t="s">
        <v>37135</v>
      </c>
      <c r="AY1259" t="s">
        <v>37021</v>
      </c>
      <c r="BA1259" t="s">
        <v>353</v>
      </c>
      <c r="BB1259">
        <v>48</v>
      </c>
      <c r="BC1259" t="s">
        <v>37022</v>
      </c>
      <c r="BD1259" t="s">
        <v>28739</v>
      </c>
      <c r="BE1259" t="s">
        <v>36993</v>
      </c>
      <c r="BF1259">
        <v>0.2</v>
      </c>
      <c r="BG1259" t="str">
        <f>_xlfn.TEXTJOIN("-",TRUE,V1259,AL1259,I1259,BD1259,AR1259)</f>
        <v>AG-B7-CF-D3-ED</v>
      </c>
      <c r="BH1259" t="s">
        <v>38071</v>
      </c>
      <c r="BJ1259" t="s">
        <v>37805</v>
      </c>
      <c r="BK1259" cm="1">
        <f t="array" ref="BK1259">IF(LEN(TRIM(BG1259))=0,"",SUMPRODUCT(--(LEN(TRIM($BG$5:BG1259))&gt;0)))</f>
        <v>1235</v>
      </c>
      <c r="BL1259" t="str">
        <f>IF(BK1259&lt;&gt;"",_xlfn.BASE(BK1259,36,10),"")</f>
        <v>00000000YB</v>
      </c>
      <c r="BM1259" t="str">
        <f>IF(BL1259&lt;&gt;"","*"&amp;BL1259&amp;"*","")</f>
        <v>*00000000YB*</v>
      </c>
      <c r="BN1259" t="s">
        <v>37804</v>
      </c>
      <c r="BO1259" t="str">
        <f>_xlfn.TEXTJOIN("-",TRUE,N1259,T1259)</f>
        <v>DAT004-M16</v>
      </c>
      <c r="CP1259" t="s">
        <v>37806</v>
      </c>
      <c r="CU1259">
        <v>13.99</v>
      </c>
      <c r="DT1259" t="s">
        <v>37026</v>
      </c>
      <c r="EC1259" s="7">
        <f t="shared" si="142"/>
        <v>17.487500000000001</v>
      </c>
      <c r="EN1259" t="s">
        <v>36995</v>
      </c>
      <c r="EO1259">
        <v>1731138031</v>
      </c>
      <c r="EP1259" t="s">
        <v>36968</v>
      </c>
      <c r="EQ1259" t="s">
        <v>36996</v>
      </c>
      <c r="ER1259" t="s">
        <v>36997</v>
      </c>
      <c r="ES1259" t="s">
        <v>36967</v>
      </c>
      <c r="ET1259" t="s">
        <v>37761</v>
      </c>
      <c r="EU1259" t="s">
        <v>36999</v>
      </c>
      <c r="FB1259" t="s">
        <v>35377</v>
      </c>
      <c r="FC1259" t="s">
        <v>37782</v>
      </c>
      <c r="FD1259" t="s">
        <v>28824</v>
      </c>
      <c r="FF1259" t="s">
        <v>36990</v>
      </c>
      <c r="FG1259" t="s">
        <v>36990</v>
      </c>
      <c r="FH1259" t="s">
        <v>37806</v>
      </c>
      <c r="FI1259" t="s">
        <v>37762</v>
      </c>
      <c r="FJ1259" t="s">
        <v>37763</v>
      </c>
      <c r="FK1259" t="s">
        <v>37764</v>
      </c>
      <c r="FL1259" t="s">
        <v>37765</v>
      </c>
      <c r="FM1259" t="s">
        <v>37766</v>
      </c>
      <c r="FN1259" t="s">
        <v>37767</v>
      </c>
      <c r="FO1259" t="s">
        <v>37768</v>
      </c>
      <c r="FP1259" t="s">
        <v>37769</v>
      </c>
      <c r="FQ1259" t="s">
        <v>37028</v>
      </c>
      <c r="FR1259" t="s">
        <v>37008</v>
      </c>
      <c r="FS1259" t="s">
        <v>37009</v>
      </c>
      <c r="FT1259" t="s">
        <v>33323</v>
      </c>
      <c r="FU1259" t="s">
        <v>33323</v>
      </c>
      <c r="FV1259" t="s">
        <v>28824</v>
      </c>
      <c r="FW1259" t="s">
        <v>37030</v>
      </c>
      <c r="FX1259" t="s">
        <v>37031</v>
      </c>
      <c r="FY1259" t="s">
        <v>36971</v>
      </c>
      <c r="FZ1259" t="s">
        <v>36990</v>
      </c>
      <c r="GA1259" t="s">
        <v>37783</v>
      </c>
      <c r="GB1259" t="s">
        <v>36968</v>
      </c>
      <c r="GC1259" t="s">
        <v>37032</v>
      </c>
      <c r="GD1259" t="s">
        <v>37033</v>
      </c>
      <c r="GE1259" t="s">
        <v>37770</v>
      </c>
      <c r="GF1259" t="s">
        <v>37771</v>
      </c>
      <c r="GG1259" t="s">
        <v>37772</v>
      </c>
      <c r="GH1259" t="s">
        <v>37773</v>
      </c>
      <c r="GI1259" t="s">
        <v>37774</v>
      </c>
      <c r="GJ1259" t="s">
        <v>37034</v>
      </c>
      <c r="GK1259" t="s">
        <v>37035</v>
      </c>
      <c r="GL1259" t="s">
        <v>37784</v>
      </c>
      <c r="GM1259" t="s">
        <v>37785</v>
      </c>
      <c r="GN1259" t="s">
        <v>37786</v>
      </c>
      <c r="GO1259" t="s">
        <v>36973</v>
      </c>
      <c r="GP1259" t="s">
        <v>28824</v>
      </c>
      <c r="GQ1259" t="s">
        <v>37010</v>
      </c>
      <c r="GR1259" t="s">
        <v>36969</v>
      </c>
      <c r="GT1259" t="s">
        <v>37011</v>
      </c>
      <c r="GU1259">
        <f t="shared" si="143"/>
        <v>17.5</v>
      </c>
      <c r="GV1259">
        <f t="shared" si="144"/>
        <v>17.5</v>
      </c>
      <c r="GX1259">
        <v>14</v>
      </c>
      <c r="GY1259" t="s">
        <v>37012</v>
      </c>
      <c r="HA1259" t="s">
        <v>37013</v>
      </c>
      <c r="HE1259">
        <v>13.99</v>
      </c>
    </row>
    <row r="1260" spans="1:224">
      <c r="A1260" t="s">
        <v>29123</v>
      </c>
      <c r="B1260" t="s">
        <v>36962</v>
      </c>
      <c r="C1260" t="s">
        <v>36963</v>
      </c>
      <c r="D1260" t="s">
        <v>21434</v>
      </c>
      <c r="E1260">
        <v>1</v>
      </c>
      <c r="F1260" t="s">
        <v>36964</v>
      </c>
      <c r="G1260" t="s">
        <v>38</v>
      </c>
      <c r="H1260" t="s">
        <v>37357</v>
      </c>
      <c r="I1260" t="s">
        <v>34214</v>
      </c>
      <c r="J1260" t="s">
        <v>33297</v>
      </c>
      <c r="K1260" t="s">
        <v>21308</v>
      </c>
      <c r="L1260" t="s">
        <v>33298</v>
      </c>
      <c r="M1260" t="s">
        <v>33343</v>
      </c>
      <c r="N1260" t="s">
        <v>21360</v>
      </c>
      <c r="O1260" t="s">
        <v>33344</v>
      </c>
      <c r="P1260" t="s">
        <v>21282</v>
      </c>
      <c r="Q1260" t="s">
        <v>33300</v>
      </c>
      <c r="T1260" t="s">
        <v>33349</v>
      </c>
      <c r="U1260" t="s">
        <v>37776</v>
      </c>
      <c r="V1260" t="s">
        <v>34104</v>
      </c>
      <c r="W1260" t="s">
        <v>36967</v>
      </c>
      <c r="X1260" t="s">
        <v>36968</v>
      </c>
      <c r="Y1260" t="s">
        <v>36969</v>
      </c>
      <c r="Z1260">
        <v>200</v>
      </c>
      <c r="AA1260">
        <v>186</v>
      </c>
      <c r="AB1260" t="s">
        <v>37018</v>
      </c>
      <c r="AC1260" t="s">
        <v>36990</v>
      </c>
      <c r="AD1260" t="s">
        <v>36971</v>
      </c>
      <c r="AE1260" t="s">
        <v>36972</v>
      </c>
      <c r="AF1260" t="s">
        <v>36973</v>
      </c>
      <c r="AH1260" t="s">
        <v>37757</v>
      </c>
      <c r="AJ1260" t="s">
        <v>36967</v>
      </c>
      <c r="AK1260" t="s">
        <v>33323</v>
      </c>
      <c r="AL1260" t="s">
        <v>189</v>
      </c>
      <c r="AM1260" t="s">
        <v>37777</v>
      </c>
      <c r="AN1260" t="s">
        <v>28795</v>
      </c>
      <c r="AQ1260" t="s">
        <v>28795</v>
      </c>
      <c r="AR1260" t="s">
        <v>34345</v>
      </c>
      <c r="AW1260" t="s">
        <v>37135</v>
      </c>
      <c r="AX1260" t="s">
        <v>37135</v>
      </c>
      <c r="AY1260" t="s">
        <v>37021</v>
      </c>
      <c r="BA1260" t="s">
        <v>353</v>
      </c>
      <c r="BB1260">
        <v>48</v>
      </c>
      <c r="BC1260" t="s">
        <v>37022</v>
      </c>
      <c r="BD1260" t="s">
        <v>28739</v>
      </c>
      <c r="BE1260" t="s">
        <v>36993</v>
      </c>
      <c r="BF1260">
        <v>0.2</v>
      </c>
      <c r="BG1260" t="str">
        <f>_xlfn.TEXTJOIN("-",TRUE,V1260,AL1260,I1260,BD1260,AR1260)</f>
        <v>AG-B7-CF-D3-EE</v>
      </c>
      <c r="BH1260" t="s">
        <v>38072</v>
      </c>
      <c r="BJ1260" t="s">
        <v>37808</v>
      </c>
      <c r="BK1260" cm="1">
        <f t="array" ref="BK1260">IF(LEN(TRIM(BG1260))=0,"",SUMPRODUCT(--(LEN(TRIM($BG$5:BG1260))&gt;0)))</f>
        <v>1236</v>
      </c>
      <c r="BL1260" t="str">
        <f>IF(BK1260&lt;&gt;"",_xlfn.BASE(BK1260,36,10),"")</f>
        <v>00000000YC</v>
      </c>
      <c r="BM1260" t="str">
        <f>IF(BL1260&lt;&gt;"","*"&amp;BL1260&amp;"*","")</f>
        <v>*00000000YC*</v>
      </c>
      <c r="BN1260" t="s">
        <v>37807</v>
      </c>
      <c r="BO1260" t="str">
        <f>_xlfn.TEXTJOIN("-",TRUE,N1260,T1260)</f>
        <v>DAT004-M16</v>
      </c>
      <c r="CP1260" t="s">
        <v>37806</v>
      </c>
      <c r="CU1260">
        <v>13.99</v>
      </c>
      <c r="DT1260" t="s">
        <v>37026</v>
      </c>
      <c r="EC1260" s="7">
        <f t="shared" si="142"/>
        <v>17.487500000000001</v>
      </c>
      <c r="EN1260" t="s">
        <v>36995</v>
      </c>
      <c r="EO1260">
        <v>1731138031</v>
      </c>
      <c r="EP1260" t="s">
        <v>36968</v>
      </c>
      <c r="EQ1260" t="s">
        <v>36996</v>
      </c>
      <c r="ER1260" t="s">
        <v>36997</v>
      </c>
      <c r="ES1260" t="s">
        <v>36967</v>
      </c>
      <c r="ET1260" t="s">
        <v>37761</v>
      </c>
      <c r="EU1260" t="s">
        <v>36999</v>
      </c>
      <c r="FB1260" t="s">
        <v>35377</v>
      </c>
      <c r="FC1260" t="s">
        <v>37782</v>
      </c>
      <c r="FD1260" t="s">
        <v>28795</v>
      </c>
      <c r="FF1260" t="s">
        <v>36990</v>
      </c>
      <c r="FG1260" t="s">
        <v>36990</v>
      </c>
      <c r="FH1260" t="s">
        <v>37806</v>
      </c>
      <c r="FI1260" t="s">
        <v>37762</v>
      </c>
      <c r="FJ1260" t="s">
        <v>37763</v>
      </c>
      <c r="FK1260" t="s">
        <v>37764</v>
      </c>
      <c r="FL1260" t="s">
        <v>37765</v>
      </c>
      <c r="FM1260" t="s">
        <v>37766</v>
      </c>
      <c r="FN1260" t="s">
        <v>37767</v>
      </c>
      <c r="FO1260" t="s">
        <v>37768</v>
      </c>
      <c r="FP1260" t="s">
        <v>37769</v>
      </c>
      <c r="FQ1260" t="s">
        <v>37028</v>
      </c>
      <c r="FR1260" t="s">
        <v>37008</v>
      </c>
      <c r="FS1260" t="s">
        <v>37009</v>
      </c>
      <c r="FT1260" t="s">
        <v>33323</v>
      </c>
      <c r="FU1260" t="s">
        <v>33323</v>
      </c>
      <c r="FV1260" t="s">
        <v>28795</v>
      </c>
      <c r="FW1260" t="s">
        <v>37030</v>
      </c>
      <c r="FX1260" t="s">
        <v>37031</v>
      </c>
      <c r="FY1260" t="s">
        <v>36971</v>
      </c>
      <c r="FZ1260" t="s">
        <v>36990</v>
      </c>
      <c r="GA1260" t="s">
        <v>37783</v>
      </c>
      <c r="GB1260" t="s">
        <v>36968</v>
      </c>
      <c r="GC1260" t="s">
        <v>37032</v>
      </c>
      <c r="GD1260" t="s">
        <v>37033</v>
      </c>
      <c r="GE1260" t="s">
        <v>37770</v>
      </c>
      <c r="GF1260" t="s">
        <v>37771</v>
      </c>
      <c r="GG1260" t="s">
        <v>37772</v>
      </c>
      <c r="GH1260" t="s">
        <v>37773</v>
      </c>
      <c r="GI1260" t="s">
        <v>37774</v>
      </c>
      <c r="GJ1260" t="s">
        <v>37034</v>
      </c>
      <c r="GK1260" t="s">
        <v>37035</v>
      </c>
      <c r="GL1260" t="s">
        <v>37784</v>
      </c>
      <c r="GM1260" t="s">
        <v>37785</v>
      </c>
      <c r="GN1260" t="s">
        <v>37786</v>
      </c>
      <c r="GO1260" t="s">
        <v>36973</v>
      </c>
      <c r="GP1260" t="s">
        <v>28795</v>
      </c>
      <c r="GQ1260" t="s">
        <v>37010</v>
      </c>
      <c r="GR1260" t="s">
        <v>36969</v>
      </c>
      <c r="GT1260" t="s">
        <v>37011</v>
      </c>
      <c r="GU1260">
        <f t="shared" si="143"/>
        <v>17.5</v>
      </c>
      <c r="GV1260">
        <f t="shared" si="144"/>
        <v>17.5</v>
      </c>
      <c r="GX1260">
        <v>14</v>
      </c>
      <c r="GY1260" t="s">
        <v>37012</v>
      </c>
      <c r="HA1260" t="s">
        <v>37013</v>
      </c>
      <c r="HE1260">
        <v>13.99</v>
      </c>
    </row>
    <row r="1261" spans="1:224">
      <c r="A1261" t="s">
        <v>29123</v>
      </c>
      <c r="B1261" t="s">
        <v>36962</v>
      </c>
      <c r="C1261" t="s">
        <v>36963</v>
      </c>
      <c r="D1261" t="s">
        <v>21434</v>
      </c>
      <c r="E1261">
        <v>1</v>
      </c>
      <c r="F1261" t="s">
        <v>36964</v>
      </c>
      <c r="G1261" t="s">
        <v>38</v>
      </c>
      <c r="H1261" t="s">
        <v>37357</v>
      </c>
      <c r="I1261" t="s">
        <v>34214</v>
      </c>
      <c r="J1261" t="s">
        <v>33297</v>
      </c>
      <c r="K1261" t="s">
        <v>21308</v>
      </c>
      <c r="L1261" t="s">
        <v>33298</v>
      </c>
      <c r="M1261" t="s">
        <v>33343</v>
      </c>
      <c r="N1261" t="s">
        <v>21360</v>
      </c>
      <c r="O1261" t="s">
        <v>33344</v>
      </c>
      <c r="P1261" t="s">
        <v>21282</v>
      </c>
      <c r="Q1261" t="s">
        <v>33300</v>
      </c>
      <c r="T1261" t="s">
        <v>33349</v>
      </c>
      <c r="U1261" t="s">
        <v>37776</v>
      </c>
      <c r="V1261" t="s">
        <v>34104</v>
      </c>
      <c r="W1261" t="s">
        <v>36967</v>
      </c>
      <c r="X1261" t="s">
        <v>36968</v>
      </c>
      <c r="Y1261" t="s">
        <v>36969</v>
      </c>
      <c r="Z1261">
        <v>200</v>
      </c>
      <c r="AA1261">
        <v>195</v>
      </c>
      <c r="AB1261" t="s">
        <v>37018</v>
      </c>
      <c r="AC1261" t="s">
        <v>36990</v>
      </c>
      <c r="AD1261" t="s">
        <v>36971</v>
      </c>
      <c r="AE1261" t="s">
        <v>36972</v>
      </c>
      <c r="AF1261" t="s">
        <v>36973</v>
      </c>
      <c r="AH1261" t="s">
        <v>37757</v>
      </c>
      <c r="AJ1261" t="s">
        <v>36967</v>
      </c>
      <c r="AK1261" t="s">
        <v>33323</v>
      </c>
      <c r="AL1261" t="s">
        <v>189</v>
      </c>
      <c r="AM1261" t="s">
        <v>37777</v>
      </c>
      <c r="AN1261" t="s">
        <v>28789</v>
      </c>
      <c r="AQ1261" t="s">
        <v>28789</v>
      </c>
      <c r="AR1261" t="s">
        <v>34347</v>
      </c>
      <c r="AW1261" t="s">
        <v>37135</v>
      </c>
      <c r="AX1261" t="s">
        <v>37135</v>
      </c>
      <c r="AY1261" t="s">
        <v>37021</v>
      </c>
      <c r="BA1261" t="s">
        <v>353</v>
      </c>
      <c r="BB1261">
        <v>48</v>
      </c>
      <c r="BC1261" t="s">
        <v>37022</v>
      </c>
      <c r="BD1261" t="s">
        <v>28739</v>
      </c>
      <c r="BE1261" t="s">
        <v>36993</v>
      </c>
      <c r="BF1261">
        <v>0.2</v>
      </c>
      <c r="BG1261" t="str">
        <f>_xlfn.TEXTJOIN("-",TRUE,V1261,AL1261,I1261,BD1261,AR1261)</f>
        <v>AG-B7-CF-D3-EF</v>
      </c>
      <c r="BH1261" t="s">
        <v>38073</v>
      </c>
      <c r="BJ1261" t="s">
        <v>37810</v>
      </c>
      <c r="BK1261" cm="1">
        <f t="array" ref="BK1261">IF(LEN(TRIM(BG1261))=0,"",SUMPRODUCT(--(LEN(TRIM($BG$5:BG1261))&gt;0)))</f>
        <v>1237</v>
      </c>
      <c r="BL1261" t="str">
        <f>IF(BK1261&lt;&gt;"",_xlfn.BASE(BK1261,36,10),"")</f>
        <v>00000000YD</v>
      </c>
      <c r="BM1261" t="str">
        <f>IF(BL1261&lt;&gt;"","*"&amp;BL1261&amp;"*","")</f>
        <v>*00000000YD*</v>
      </c>
      <c r="BN1261" t="s">
        <v>37809</v>
      </c>
      <c r="BO1261" t="str">
        <f>_xlfn.TEXTJOIN("-",TRUE,N1261,T1261)</f>
        <v>DAT004-M16</v>
      </c>
      <c r="CP1261" t="s">
        <v>37806</v>
      </c>
      <c r="CU1261">
        <v>13.99</v>
      </c>
      <c r="DT1261" t="s">
        <v>37026</v>
      </c>
      <c r="EC1261" s="7">
        <f t="shared" si="142"/>
        <v>17.487500000000001</v>
      </c>
      <c r="EN1261" t="s">
        <v>36995</v>
      </c>
      <c r="EO1261">
        <v>1731138031</v>
      </c>
      <c r="EP1261" t="s">
        <v>36968</v>
      </c>
      <c r="EQ1261" t="s">
        <v>36996</v>
      </c>
      <c r="ER1261" t="s">
        <v>36997</v>
      </c>
      <c r="ES1261" t="s">
        <v>36967</v>
      </c>
      <c r="ET1261" t="s">
        <v>37761</v>
      </c>
      <c r="EU1261" t="s">
        <v>36999</v>
      </c>
      <c r="FB1261" t="s">
        <v>35377</v>
      </c>
      <c r="FC1261" t="s">
        <v>37782</v>
      </c>
      <c r="FD1261" t="s">
        <v>28789</v>
      </c>
      <c r="FF1261" t="s">
        <v>36990</v>
      </c>
      <c r="FG1261" t="s">
        <v>36990</v>
      </c>
      <c r="FH1261" t="s">
        <v>37806</v>
      </c>
      <c r="FI1261" t="s">
        <v>37762</v>
      </c>
      <c r="FJ1261" t="s">
        <v>37763</v>
      </c>
      <c r="FK1261" t="s">
        <v>37764</v>
      </c>
      <c r="FL1261" t="s">
        <v>37765</v>
      </c>
      <c r="FM1261" t="s">
        <v>37766</v>
      </c>
      <c r="FN1261" t="s">
        <v>37767</v>
      </c>
      <c r="FO1261" t="s">
        <v>37768</v>
      </c>
      <c r="FP1261" t="s">
        <v>37769</v>
      </c>
      <c r="FQ1261" t="s">
        <v>37028</v>
      </c>
      <c r="FR1261" t="s">
        <v>37008</v>
      </c>
      <c r="FS1261" t="s">
        <v>37009</v>
      </c>
      <c r="FT1261" t="s">
        <v>33323</v>
      </c>
      <c r="FU1261" t="s">
        <v>33323</v>
      </c>
      <c r="FV1261" t="s">
        <v>28789</v>
      </c>
      <c r="FW1261" t="s">
        <v>37030</v>
      </c>
      <c r="FX1261" t="s">
        <v>37031</v>
      </c>
      <c r="FY1261" t="s">
        <v>36971</v>
      </c>
      <c r="FZ1261" t="s">
        <v>36990</v>
      </c>
      <c r="GA1261" t="s">
        <v>37783</v>
      </c>
      <c r="GB1261" t="s">
        <v>36968</v>
      </c>
      <c r="GC1261" t="s">
        <v>37032</v>
      </c>
      <c r="GD1261" t="s">
        <v>37033</v>
      </c>
      <c r="GE1261" t="s">
        <v>37770</v>
      </c>
      <c r="GF1261" t="s">
        <v>37771</v>
      </c>
      <c r="GG1261" t="s">
        <v>37772</v>
      </c>
      <c r="GH1261" t="s">
        <v>37773</v>
      </c>
      <c r="GI1261" t="s">
        <v>37774</v>
      </c>
      <c r="GJ1261" t="s">
        <v>37034</v>
      </c>
      <c r="GK1261" t="s">
        <v>37035</v>
      </c>
      <c r="GL1261" t="s">
        <v>37784</v>
      </c>
      <c r="GM1261" t="s">
        <v>37785</v>
      </c>
      <c r="GN1261" t="s">
        <v>37786</v>
      </c>
      <c r="GO1261" t="s">
        <v>36973</v>
      </c>
      <c r="GP1261" t="s">
        <v>28789</v>
      </c>
      <c r="GQ1261" t="s">
        <v>37010</v>
      </c>
      <c r="GR1261" t="s">
        <v>36969</v>
      </c>
      <c r="GT1261" t="s">
        <v>37011</v>
      </c>
      <c r="GU1261">
        <f t="shared" si="143"/>
        <v>17.5</v>
      </c>
      <c r="GV1261">
        <f t="shared" si="144"/>
        <v>17.5</v>
      </c>
      <c r="GX1261">
        <v>14</v>
      </c>
      <c r="GY1261" t="s">
        <v>37012</v>
      </c>
      <c r="HA1261" t="s">
        <v>37013</v>
      </c>
      <c r="HE1261">
        <v>13.99</v>
      </c>
    </row>
    <row r="1262" spans="1:224">
      <c r="A1262" t="s">
        <v>29123</v>
      </c>
      <c r="B1262" t="s">
        <v>36962</v>
      </c>
      <c r="C1262" t="s">
        <v>36963</v>
      </c>
      <c r="D1262" t="s">
        <v>21434</v>
      </c>
      <c r="E1262">
        <v>1</v>
      </c>
      <c r="F1262" t="s">
        <v>36964</v>
      </c>
      <c r="G1262" t="s">
        <v>38</v>
      </c>
      <c r="H1262" t="s">
        <v>37357</v>
      </c>
      <c r="I1262" t="s">
        <v>34214</v>
      </c>
      <c r="J1262" t="s">
        <v>33297</v>
      </c>
      <c r="K1262" t="s">
        <v>21308</v>
      </c>
      <c r="L1262" t="s">
        <v>33298</v>
      </c>
      <c r="M1262" t="s">
        <v>33343</v>
      </c>
      <c r="N1262" t="s">
        <v>21360</v>
      </c>
      <c r="O1262" t="s">
        <v>33344</v>
      </c>
      <c r="P1262" t="s">
        <v>21282</v>
      </c>
      <c r="Q1262" t="s">
        <v>33300</v>
      </c>
      <c r="T1262" t="s">
        <v>33349</v>
      </c>
      <c r="U1262" t="s">
        <v>37776</v>
      </c>
      <c r="V1262" t="s">
        <v>34104</v>
      </c>
      <c r="W1262" t="s">
        <v>36967</v>
      </c>
      <c r="X1262" t="s">
        <v>36968</v>
      </c>
      <c r="Y1262" t="s">
        <v>36969</v>
      </c>
      <c r="Z1262">
        <v>300</v>
      </c>
      <c r="AA1262">
        <v>221</v>
      </c>
      <c r="AB1262" t="s">
        <v>37018</v>
      </c>
      <c r="AC1262" t="s">
        <v>36990</v>
      </c>
      <c r="AD1262" t="s">
        <v>36971</v>
      </c>
      <c r="AE1262" t="s">
        <v>36972</v>
      </c>
      <c r="AF1262" t="s">
        <v>36973</v>
      </c>
      <c r="AH1262" t="s">
        <v>37757</v>
      </c>
      <c r="AJ1262" t="s">
        <v>36967</v>
      </c>
      <c r="AK1262" t="s">
        <v>33323</v>
      </c>
      <c r="AL1262" t="s">
        <v>189</v>
      </c>
      <c r="AM1262" t="s">
        <v>37777</v>
      </c>
      <c r="AN1262" t="s">
        <v>29088</v>
      </c>
      <c r="AQ1262" t="s">
        <v>29088</v>
      </c>
      <c r="AR1262" t="s">
        <v>34349</v>
      </c>
      <c r="AW1262" t="s">
        <v>37135</v>
      </c>
      <c r="AX1262" t="s">
        <v>37135</v>
      </c>
      <c r="AY1262" t="s">
        <v>37021</v>
      </c>
      <c r="BA1262" t="s">
        <v>353</v>
      </c>
      <c r="BB1262">
        <v>48</v>
      </c>
      <c r="BC1262" t="s">
        <v>37048</v>
      </c>
      <c r="BD1262" t="s">
        <v>34259</v>
      </c>
      <c r="BE1262" t="s">
        <v>36993</v>
      </c>
      <c r="BF1262">
        <v>0.2</v>
      </c>
      <c r="BG1262" t="str">
        <f>_xlfn.TEXTJOIN("-",TRUE,V1262,AL1262,I1262,BD1262,AR1262)</f>
        <v>AG-B7-CF-D4-EG</v>
      </c>
      <c r="BH1262" t="s">
        <v>38074</v>
      </c>
      <c r="BJ1262" t="s">
        <v>37812</v>
      </c>
      <c r="BK1262" cm="1">
        <f t="array" ref="BK1262">IF(LEN(TRIM(BG1262))=0,"",SUMPRODUCT(--(LEN(TRIM($BG$5:BG1262))&gt;0)))</f>
        <v>1238</v>
      </c>
      <c r="BL1262" t="str">
        <f>IF(BK1262&lt;&gt;"",_xlfn.BASE(BK1262,36,10),"")</f>
        <v>00000000YE</v>
      </c>
      <c r="BM1262" t="str">
        <f>IF(BL1262&lt;&gt;"","*"&amp;BL1262&amp;"*","")</f>
        <v>*00000000YE*</v>
      </c>
      <c r="BN1262" t="s">
        <v>37811</v>
      </c>
      <c r="BO1262" t="str">
        <f>_xlfn.TEXTJOIN("-",TRUE,N1262,T1262)</f>
        <v>DAT004-M16</v>
      </c>
      <c r="CP1262" t="s">
        <v>37806</v>
      </c>
      <c r="CU1262">
        <v>13.99</v>
      </c>
      <c r="DT1262" t="s">
        <v>37026</v>
      </c>
      <c r="EC1262" s="7">
        <f t="shared" si="142"/>
        <v>17.487500000000001</v>
      </c>
      <c r="EN1262" t="s">
        <v>36995</v>
      </c>
      <c r="EO1262">
        <v>1731138031</v>
      </c>
      <c r="EP1262" t="s">
        <v>36968</v>
      </c>
      <c r="EQ1262" t="s">
        <v>36996</v>
      </c>
      <c r="ER1262" t="s">
        <v>36997</v>
      </c>
      <c r="ES1262" t="s">
        <v>36967</v>
      </c>
      <c r="ET1262" t="s">
        <v>37761</v>
      </c>
      <c r="EU1262" t="s">
        <v>36999</v>
      </c>
      <c r="FB1262" t="s">
        <v>35377</v>
      </c>
      <c r="FC1262" t="s">
        <v>37782</v>
      </c>
      <c r="FD1262" t="s">
        <v>29088</v>
      </c>
      <c r="FF1262" t="s">
        <v>36990</v>
      </c>
      <c r="FG1262" t="s">
        <v>36990</v>
      </c>
      <c r="FH1262" t="s">
        <v>37806</v>
      </c>
      <c r="FI1262" t="s">
        <v>37762</v>
      </c>
      <c r="FJ1262" t="s">
        <v>37763</v>
      </c>
      <c r="FK1262" t="s">
        <v>37764</v>
      </c>
      <c r="FL1262" t="s">
        <v>37765</v>
      </c>
      <c r="FM1262" t="s">
        <v>37766</v>
      </c>
      <c r="FN1262" t="s">
        <v>37767</v>
      </c>
      <c r="FO1262" t="s">
        <v>37768</v>
      </c>
      <c r="FP1262" t="s">
        <v>37769</v>
      </c>
      <c r="FQ1262" t="s">
        <v>37028</v>
      </c>
      <c r="FR1262" t="s">
        <v>37008</v>
      </c>
      <c r="FS1262" t="s">
        <v>37009</v>
      </c>
      <c r="FT1262" t="s">
        <v>33323</v>
      </c>
      <c r="FU1262" t="s">
        <v>33323</v>
      </c>
      <c r="FV1262" t="s">
        <v>29088</v>
      </c>
      <c r="FW1262" t="s">
        <v>37030</v>
      </c>
      <c r="FX1262" t="s">
        <v>37031</v>
      </c>
      <c r="FY1262" t="s">
        <v>36971</v>
      </c>
      <c r="FZ1262" t="s">
        <v>36990</v>
      </c>
      <c r="GA1262" t="s">
        <v>37783</v>
      </c>
      <c r="GB1262" t="s">
        <v>36968</v>
      </c>
      <c r="GC1262" t="s">
        <v>37032</v>
      </c>
      <c r="GD1262" t="s">
        <v>37033</v>
      </c>
      <c r="GE1262" t="s">
        <v>37770</v>
      </c>
      <c r="GF1262" t="s">
        <v>37771</v>
      </c>
      <c r="GG1262" t="s">
        <v>37772</v>
      </c>
      <c r="GH1262" t="s">
        <v>37773</v>
      </c>
      <c r="GI1262" t="s">
        <v>37774</v>
      </c>
      <c r="GJ1262" t="s">
        <v>37034</v>
      </c>
      <c r="GK1262" t="s">
        <v>37035</v>
      </c>
      <c r="GL1262" t="s">
        <v>37784</v>
      </c>
      <c r="GM1262" t="s">
        <v>37785</v>
      </c>
      <c r="GN1262" t="s">
        <v>37786</v>
      </c>
      <c r="GO1262" t="s">
        <v>36973</v>
      </c>
      <c r="GP1262" t="s">
        <v>29088</v>
      </c>
      <c r="GQ1262" t="s">
        <v>37010</v>
      </c>
      <c r="GR1262" t="s">
        <v>36969</v>
      </c>
      <c r="GT1262" t="s">
        <v>37011</v>
      </c>
      <c r="GU1262">
        <f t="shared" si="143"/>
        <v>17.5</v>
      </c>
      <c r="GV1262">
        <f t="shared" si="144"/>
        <v>17.5</v>
      </c>
      <c r="GX1262">
        <v>14</v>
      </c>
      <c r="GY1262" t="s">
        <v>37012</v>
      </c>
      <c r="HA1262" t="s">
        <v>37013</v>
      </c>
      <c r="HE1262">
        <v>13.99</v>
      </c>
    </row>
    <row r="1263" spans="1:224">
      <c r="A1263" t="s">
        <v>29123</v>
      </c>
      <c r="B1263" t="s">
        <v>36962</v>
      </c>
      <c r="C1263" t="s">
        <v>36963</v>
      </c>
      <c r="D1263" t="s">
        <v>21434</v>
      </c>
      <c r="E1263">
        <v>1</v>
      </c>
      <c r="F1263" t="s">
        <v>36964</v>
      </c>
      <c r="G1263" t="s">
        <v>38</v>
      </c>
      <c r="H1263" t="s">
        <v>37357</v>
      </c>
      <c r="I1263" t="s">
        <v>34214</v>
      </c>
      <c r="J1263" t="s">
        <v>33297</v>
      </c>
      <c r="K1263" t="s">
        <v>21308</v>
      </c>
      <c r="L1263" t="s">
        <v>33298</v>
      </c>
      <c r="M1263" t="s">
        <v>33343</v>
      </c>
      <c r="N1263" t="s">
        <v>21360</v>
      </c>
      <c r="O1263" t="s">
        <v>33344</v>
      </c>
      <c r="P1263" t="s">
        <v>21282</v>
      </c>
      <c r="Q1263" t="s">
        <v>33300</v>
      </c>
      <c r="T1263" t="s">
        <v>33349</v>
      </c>
      <c r="U1263" t="s">
        <v>37776</v>
      </c>
      <c r="V1263" t="s">
        <v>34104</v>
      </c>
      <c r="W1263" t="s">
        <v>36967</v>
      </c>
      <c r="X1263" t="s">
        <v>36968</v>
      </c>
      <c r="Y1263" t="s">
        <v>36969</v>
      </c>
      <c r="Z1263">
        <v>300</v>
      </c>
      <c r="AA1263">
        <v>236</v>
      </c>
      <c r="AB1263" t="s">
        <v>37018</v>
      </c>
      <c r="AC1263" t="s">
        <v>36990</v>
      </c>
      <c r="AD1263" t="s">
        <v>36971</v>
      </c>
      <c r="AE1263" t="s">
        <v>36972</v>
      </c>
      <c r="AF1263" t="s">
        <v>36973</v>
      </c>
      <c r="AH1263" t="s">
        <v>37757</v>
      </c>
      <c r="AJ1263" t="s">
        <v>36967</v>
      </c>
      <c r="AK1263" t="s">
        <v>33323</v>
      </c>
      <c r="AL1263" t="s">
        <v>189</v>
      </c>
      <c r="AM1263" t="s">
        <v>37777</v>
      </c>
      <c r="AN1263" t="s">
        <v>29128</v>
      </c>
      <c r="AQ1263" t="s">
        <v>29128</v>
      </c>
      <c r="AR1263" t="s">
        <v>34351</v>
      </c>
      <c r="AW1263" t="s">
        <v>37135</v>
      </c>
      <c r="AX1263" t="s">
        <v>37135</v>
      </c>
      <c r="AY1263" t="s">
        <v>37021</v>
      </c>
      <c r="BA1263" t="s">
        <v>353</v>
      </c>
      <c r="BB1263">
        <v>48</v>
      </c>
      <c r="BC1263" t="s">
        <v>37048</v>
      </c>
      <c r="BD1263" t="s">
        <v>34259</v>
      </c>
      <c r="BE1263" t="s">
        <v>36993</v>
      </c>
      <c r="BF1263">
        <v>0.2</v>
      </c>
      <c r="BG1263" t="str">
        <f>_xlfn.TEXTJOIN("-",TRUE,V1263,AL1263,I1263,BD1263,AR1263)</f>
        <v>AG-B7-CF-D4-EH</v>
      </c>
      <c r="BH1263" t="s">
        <v>38075</v>
      </c>
      <c r="BJ1263" t="s">
        <v>37814</v>
      </c>
      <c r="BK1263" cm="1">
        <f t="array" ref="BK1263">IF(LEN(TRIM(BG1263))=0,"",SUMPRODUCT(--(LEN(TRIM($BG$5:BG1263))&gt;0)))</f>
        <v>1239</v>
      </c>
      <c r="BL1263" t="str">
        <f>IF(BK1263&lt;&gt;"",_xlfn.BASE(BK1263,36,10),"")</f>
        <v>00000000YF</v>
      </c>
      <c r="BM1263" t="str">
        <f>IF(BL1263&lt;&gt;"","*"&amp;BL1263&amp;"*","")</f>
        <v>*00000000YF*</v>
      </c>
      <c r="BN1263" t="s">
        <v>37813</v>
      </c>
      <c r="BO1263" t="str">
        <f>_xlfn.TEXTJOIN("-",TRUE,N1263,T1263)</f>
        <v>DAT004-M16</v>
      </c>
      <c r="CP1263" t="s">
        <v>37806</v>
      </c>
      <c r="CU1263">
        <v>13.99</v>
      </c>
      <c r="DT1263" t="s">
        <v>37026</v>
      </c>
      <c r="EC1263" s="7">
        <f t="shared" si="142"/>
        <v>17.487500000000001</v>
      </c>
      <c r="EN1263" t="s">
        <v>36995</v>
      </c>
      <c r="EO1263">
        <v>1731138031</v>
      </c>
      <c r="EP1263" t="s">
        <v>36968</v>
      </c>
      <c r="EQ1263" t="s">
        <v>36996</v>
      </c>
      <c r="ER1263" t="s">
        <v>36997</v>
      </c>
      <c r="ES1263" t="s">
        <v>36967</v>
      </c>
      <c r="ET1263" t="s">
        <v>37761</v>
      </c>
      <c r="EU1263" t="s">
        <v>36999</v>
      </c>
      <c r="FB1263" t="s">
        <v>35377</v>
      </c>
      <c r="FC1263" t="s">
        <v>37782</v>
      </c>
      <c r="FD1263" t="s">
        <v>37799</v>
      </c>
      <c r="FF1263" t="s">
        <v>36990</v>
      </c>
      <c r="FG1263" t="s">
        <v>36990</v>
      </c>
      <c r="FH1263" t="s">
        <v>37806</v>
      </c>
      <c r="FI1263" t="s">
        <v>37762</v>
      </c>
      <c r="FJ1263" t="s">
        <v>37763</v>
      </c>
      <c r="FK1263" t="s">
        <v>37764</v>
      </c>
      <c r="FL1263" t="s">
        <v>37765</v>
      </c>
      <c r="FM1263" t="s">
        <v>37766</v>
      </c>
      <c r="FN1263" t="s">
        <v>37767</v>
      </c>
      <c r="FO1263" t="s">
        <v>37768</v>
      </c>
      <c r="FP1263" t="s">
        <v>37769</v>
      </c>
      <c r="FQ1263" t="s">
        <v>37028</v>
      </c>
      <c r="FR1263" t="s">
        <v>37008</v>
      </c>
      <c r="FS1263" t="s">
        <v>37009</v>
      </c>
      <c r="FT1263" t="s">
        <v>33323</v>
      </c>
      <c r="FU1263" t="s">
        <v>33323</v>
      </c>
      <c r="FV1263" t="s">
        <v>37799</v>
      </c>
      <c r="FW1263" t="s">
        <v>37030</v>
      </c>
      <c r="FX1263" t="s">
        <v>37031</v>
      </c>
      <c r="FY1263" t="s">
        <v>36971</v>
      </c>
      <c r="FZ1263" t="s">
        <v>36990</v>
      </c>
      <c r="GA1263" t="s">
        <v>37783</v>
      </c>
      <c r="GB1263" t="s">
        <v>36968</v>
      </c>
      <c r="GC1263" t="s">
        <v>37032</v>
      </c>
      <c r="GD1263" t="s">
        <v>37033</v>
      </c>
      <c r="GE1263" t="s">
        <v>37770</v>
      </c>
      <c r="GF1263" t="s">
        <v>37771</v>
      </c>
      <c r="GG1263" t="s">
        <v>37772</v>
      </c>
      <c r="GH1263" t="s">
        <v>37773</v>
      </c>
      <c r="GI1263" t="s">
        <v>37774</v>
      </c>
      <c r="GJ1263" t="s">
        <v>37034</v>
      </c>
      <c r="GK1263" t="s">
        <v>37035</v>
      </c>
      <c r="GL1263" t="s">
        <v>37784</v>
      </c>
      <c r="GM1263" t="s">
        <v>37785</v>
      </c>
      <c r="GN1263" t="s">
        <v>37786</v>
      </c>
      <c r="GO1263" t="s">
        <v>36973</v>
      </c>
      <c r="GP1263" t="s">
        <v>37799</v>
      </c>
      <c r="GQ1263" t="s">
        <v>37010</v>
      </c>
      <c r="GR1263" t="s">
        <v>36969</v>
      </c>
      <c r="GT1263" t="s">
        <v>37011</v>
      </c>
      <c r="GU1263">
        <f t="shared" si="143"/>
        <v>17.5</v>
      </c>
      <c r="GV1263">
        <f t="shared" si="144"/>
        <v>17.5</v>
      </c>
      <c r="GX1263">
        <v>14</v>
      </c>
      <c r="GY1263" t="s">
        <v>37012</v>
      </c>
      <c r="HA1263" t="s">
        <v>37013</v>
      </c>
      <c r="HE1263">
        <v>13.99</v>
      </c>
    </row>
    <row r="1264" spans="1:224">
      <c r="A1264" t="s">
        <v>29123</v>
      </c>
      <c r="B1264" t="s">
        <v>36962</v>
      </c>
      <c r="C1264" t="s">
        <v>36963</v>
      </c>
      <c r="D1264" t="s">
        <v>21434</v>
      </c>
      <c r="E1264">
        <v>1</v>
      </c>
      <c r="F1264" t="s">
        <v>36964</v>
      </c>
      <c r="G1264" t="s">
        <v>38</v>
      </c>
      <c r="H1264" t="s">
        <v>37357</v>
      </c>
      <c r="I1264" t="s">
        <v>34214</v>
      </c>
      <c r="J1264" t="s">
        <v>33297</v>
      </c>
      <c r="K1264" t="s">
        <v>21308</v>
      </c>
      <c r="L1264" t="s">
        <v>33298</v>
      </c>
      <c r="M1264" t="s">
        <v>33343</v>
      </c>
      <c r="N1264" t="s">
        <v>21360</v>
      </c>
      <c r="O1264" t="s">
        <v>33344</v>
      </c>
      <c r="P1264" t="s">
        <v>21282</v>
      </c>
      <c r="Q1264" t="s">
        <v>33300</v>
      </c>
      <c r="T1264" t="s">
        <v>33349</v>
      </c>
      <c r="U1264" t="s">
        <v>37776</v>
      </c>
      <c r="V1264" t="s">
        <v>34104</v>
      </c>
      <c r="W1264" t="s">
        <v>36967</v>
      </c>
      <c r="X1264" t="s">
        <v>36968</v>
      </c>
      <c r="Y1264" t="s">
        <v>36969</v>
      </c>
      <c r="Z1264">
        <v>300</v>
      </c>
      <c r="AA1264">
        <v>271</v>
      </c>
      <c r="AB1264" t="s">
        <v>37056</v>
      </c>
      <c r="AC1264" t="s">
        <v>36990</v>
      </c>
      <c r="AD1264" t="s">
        <v>36971</v>
      </c>
      <c r="AE1264" t="s">
        <v>36972</v>
      </c>
      <c r="AF1264" t="s">
        <v>36973</v>
      </c>
      <c r="AH1264" t="s">
        <v>37757</v>
      </c>
      <c r="AJ1264" t="s">
        <v>36967</v>
      </c>
      <c r="AK1264" t="s">
        <v>33323</v>
      </c>
      <c r="AL1264" t="s">
        <v>189</v>
      </c>
      <c r="AM1264" t="s">
        <v>37777</v>
      </c>
      <c r="AN1264" t="s">
        <v>37800</v>
      </c>
      <c r="AQ1264" t="s">
        <v>37800</v>
      </c>
      <c r="AR1264" t="s">
        <v>34353</v>
      </c>
      <c r="AW1264" t="s">
        <v>37135</v>
      </c>
      <c r="AX1264" t="s">
        <v>37135</v>
      </c>
      <c r="AY1264" t="s">
        <v>37058</v>
      </c>
      <c r="BA1264" t="s">
        <v>37059</v>
      </c>
      <c r="BB1264">
        <v>48</v>
      </c>
      <c r="BC1264" t="s">
        <v>37060</v>
      </c>
      <c r="BD1264" t="s">
        <v>34261</v>
      </c>
      <c r="BE1264" t="s">
        <v>36993</v>
      </c>
      <c r="BF1264">
        <v>0.2</v>
      </c>
      <c r="BG1264" t="str">
        <f>_xlfn.TEXTJOIN("-",TRUE,V1264,AL1264,I1264,BD1264,AR1264)</f>
        <v>AG-B7-CF-D5-EI</v>
      </c>
      <c r="BH1264" t="s">
        <v>38076</v>
      </c>
      <c r="BJ1264" t="s">
        <v>37816</v>
      </c>
      <c r="BK1264" cm="1">
        <f t="array" ref="BK1264">IF(LEN(TRIM(BG1264))=0,"",SUMPRODUCT(--(LEN(TRIM($BG$5:BG1264))&gt;0)))</f>
        <v>1240</v>
      </c>
      <c r="BL1264" t="str">
        <f>IF(BK1264&lt;&gt;"",_xlfn.BASE(BK1264,36,10),"")</f>
        <v>00000000YG</v>
      </c>
      <c r="BM1264" t="str">
        <f>IF(BL1264&lt;&gt;"","*"&amp;BL1264&amp;"*","")</f>
        <v>*00000000YG*</v>
      </c>
      <c r="BN1264" t="s">
        <v>37815</v>
      </c>
      <c r="BO1264" t="str">
        <f>_xlfn.TEXTJOIN("-",TRUE,N1264,T1264)</f>
        <v>DAT004-M16</v>
      </c>
      <c r="CP1264" t="s">
        <v>37806</v>
      </c>
      <c r="CU1264">
        <v>16.989999999999998</v>
      </c>
      <c r="DT1264" t="s">
        <v>37026</v>
      </c>
      <c r="EC1264" s="7">
        <f t="shared" si="142"/>
        <v>21.237499999999997</v>
      </c>
      <c r="EN1264" t="s">
        <v>36995</v>
      </c>
      <c r="EO1264">
        <v>1731138031</v>
      </c>
      <c r="EP1264" t="s">
        <v>36968</v>
      </c>
      <c r="EQ1264" t="s">
        <v>36996</v>
      </c>
      <c r="ER1264" t="s">
        <v>36997</v>
      </c>
      <c r="ES1264" t="s">
        <v>36967</v>
      </c>
      <c r="ET1264" t="s">
        <v>37761</v>
      </c>
      <c r="EU1264" t="s">
        <v>36999</v>
      </c>
      <c r="FB1264" t="s">
        <v>35377</v>
      </c>
      <c r="FC1264" t="s">
        <v>37782</v>
      </c>
      <c r="FD1264" t="s">
        <v>37800</v>
      </c>
      <c r="FF1264" t="s">
        <v>36990</v>
      </c>
      <c r="FG1264" t="s">
        <v>36990</v>
      </c>
      <c r="FH1264" t="s">
        <v>37806</v>
      </c>
      <c r="FI1264" t="s">
        <v>37762</v>
      </c>
      <c r="FJ1264" t="s">
        <v>37763</v>
      </c>
      <c r="FK1264" t="s">
        <v>37764</v>
      </c>
      <c r="FL1264" t="s">
        <v>37765</v>
      </c>
      <c r="FM1264" t="s">
        <v>37766</v>
      </c>
      <c r="FN1264" t="s">
        <v>37767</v>
      </c>
      <c r="FO1264" t="s">
        <v>37768</v>
      </c>
      <c r="FP1264" t="s">
        <v>37769</v>
      </c>
      <c r="FQ1264" t="s">
        <v>37028</v>
      </c>
      <c r="FR1264" t="s">
        <v>37008</v>
      </c>
      <c r="FS1264" t="s">
        <v>37009</v>
      </c>
      <c r="FT1264" t="s">
        <v>33323</v>
      </c>
      <c r="FU1264" t="s">
        <v>33323</v>
      </c>
      <c r="FV1264" t="s">
        <v>37800</v>
      </c>
      <c r="FW1264" t="s">
        <v>37030</v>
      </c>
      <c r="FX1264" t="s">
        <v>37031</v>
      </c>
      <c r="FY1264" t="s">
        <v>36971</v>
      </c>
      <c r="FZ1264" t="s">
        <v>36990</v>
      </c>
      <c r="GA1264" t="s">
        <v>37783</v>
      </c>
      <c r="GB1264" t="s">
        <v>36968</v>
      </c>
      <c r="GC1264" t="s">
        <v>37032</v>
      </c>
      <c r="GD1264" t="s">
        <v>37033</v>
      </c>
      <c r="GE1264" t="s">
        <v>37770</v>
      </c>
      <c r="GF1264" t="s">
        <v>37771</v>
      </c>
      <c r="GG1264" t="s">
        <v>37772</v>
      </c>
      <c r="GH1264" t="s">
        <v>37773</v>
      </c>
      <c r="GI1264" t="s">
        <v>37774</v>
      </c>
      <c r="GJ1264" t="s">
        <v>37034</v>
      </c>
      <c r="GK1264" t="s">
        <v>37035</v>
      </c>
      <c r="GL1264" t="s">
        <v>37784</v>
      </c>
      <c r="GM1264" t="s">
        <v>37785</v>
      </c>
      <c r="GN1264" t="s">
        <v>37786</v>
      </c>
      <c r="GO1264" t="s">
        <v>36973</v>
      </c>
      <c r="GP1264" t="s">
        <v>37800</v>
      </c>
      <c r="GQ1264" t="s">
        <v>37010</v>
      </c>
      <c r="GR1264" t="s">
        <v>36969</v>
      </c>
      <c r="GT1264" t="s">
        <v>37011</v>
      </c>
      <c r="GU1264">
        <f t="shared" si="143"/>
        <v>21.25</v>
      </c>
      <c r="GV1264">
        <f t="shared" si="144"/>
        <v>21.25</v>
      </c>
      <c r="GX1264">
        <v>17</v>
      </c>
      <c r="GY1264" t="s">
        <v>37012</v>
      </c>
      <c r="HA1264" t="s">
        <v>37013</v>
      </c>
      <c r="HE1264">
        <v>16.989999999999998</v>
      </c>
    </row>
    <row r="1265" spans="1:213">
      <c r="A1265" t="s">
        <v>29123</v>
      </c>
      <c r="B1265" t="s">
        <v>36962</v>
      </c>
      <c r="C1265" t="s">
        <v>36963</v>
      </c>
      <c r="D1265" t="s">
        <v>21434</v>
      </c>
      <c r="E1265">
        <v>1</v>
      </c>
      <c r="F1265" t="s">
        <v>36964</v>
      </c>
      <c r="G1265" t="s">
        <v>38</v>
      </c>
      <c r="H1265" t="s">
        <v>37357</v>
      </c>
      <c r="I1265" t="s">
        <v>34214</v>
      </c>
      <c r="J1265" t="s">
        <v>33297</v>
      </c>
      <c r="K1265" t="s">
        <v>21308</v>
      </c>
      <c r="L1265" t="s">
        <v>33298</v>
      </c>
      <c r="M1265" t="s">
        <v>33343</v>
      </c>
      <c r="N1265" t="s">
        <v>21360</v>
      </c>
      <c r="O1265" t="s">
        <v>33344</v>
      </c>
      <c r="P1265" t="s">
        <v>21282</v>
      </c>
      <c r="Q1265" t="s">
        <v>33300</v>
      </c>
      <c r="T1265" t="s">
        <v>33349</v>
      </c>
      <c r="U1265" t="s">
        <v>37776</v>
      </c>
      <c r="V1265" t="s">
        <v>34104</v>
      </c>
      <c r="W1265" t="s">
        <v>36967</v>
      </c>
      <c r="X1265" t="s">
        <v>36968</v>
      </c>
      <c r="Y1265" t="s">
        <v>36969</v>
      </c>
      <c r="Z1265">
        <v>300</v>
      </c>
      <c r="AA1265">
        <v>279</v>
      </c>
      <c r="AB1265" t="s">
        <v>37056</v>
      </c>
      <c r="AC1265" t="s">
        <v>36990</v>
      </c>
      <c r="AD1265" t="s">
        <v>36971</v>
      </c>
      <c r="AE1265" t="s">
        <v>36972</v>
      </c>
      <c r="AF1265" t="s">
        <v>36973</v>
      </c>
      <c r="AH1265" t="s">
        <v>37757</v>
      </c>
      <c r="AJ1265" t="s">
        <v>36967</v>
      </c>
      <c r="AK1265" t="s">
        <v>33323</v>
      </c>
      <c r="AL1265" t="s">
        <v>189</v>
      </c>
      <c r="AM1265" t="s">
        <v>37777</v>
      </c>
      <c r="AN1265" t="s">
        <v>21762</v>
      </c>
      <c r="AQ1265" t="s">
        <v>21762</v>
      </c>
      <c r="AR1265" t="s">
        <v>34355</v>
      </c>
      <c r="AW1265" t="s">
        <v>37135</v>
      </c>
      <c r="AX1265" t="s">
        <v>37135</v>
      </c>
      <c r="AY1265" t="s">
        <v>37058</v>
      </c>
      <c r="BA1265" t="s">
        <v>37059</v>
      </c>
      <c r="BB1265">
        <v>48</v>
      </c>
      <c r="BC1265" t="s">
        <v>37060</v>
      </c>
      <c r="BD1265" t="s">
        <v>34261</v>
      </c>
      <c r="BE1265" t="s">
        <v>36993</v>
      </c>
      <c r="BF1265">
        <v>0.2</v>
      </c>
      <c r="BG1265" t="str">
        <f>_xlfn.TEXTJOIN("-",TRUE,V1265,AL1265,I1265,BD1265,AR1265)</f>
        <v>AG-B7-CF-D5-EJ</v>
      </c>
      <c r="BH1265" t="s">
        <v>38077</v>
      </c>
      <c r="BJ1265" t="s">
        <v>37818</v>
      </c>
      <c r="BK1265" cm="1">
        <f t="array" ref="BK1265">IF(LEN(TRIM(BG1265))=0,"",SUMPRODUCT(--(LEN(TRIM($BG$5:BG1265))&gt;0)))</f>
        <v>1241</v>
      </c>
      <c r="BL1265" t="str">
        <f>IF(BK1265&lt;&gt;"",_xlfn.BASE(BK1265,36,10),"")</f>
        <v>00000000YH</v>
      </c>
      <c r="BM1265" t="str">
        <f>IF(BL1265&lt;&gt;"","*"&amp;BL1265&amp;"*","")</f>
        <v>*00000000YH*</v>
      </c>
      <c r="BN1265" t="s">
        <v>37817</v>
      </c>
      <c r="BO1265" t="str">
        <f>_xlfn.TEXTJOIN("-",TRUE,N1265,T1265)</f>
        <v>DAT004-M16</v>
      </c>
      <c r="CP1265" t="s">
        <v>37806</v>
      </c>
      <c r="CU1265">
        <v>16.989999999999998</v>
      </c>
      <c r="DT1265" t="s">
        <v>37026</v>
      </c>
      <c r="EC1265" s="7">
        <f t="shared" si="142"/>
        <v>21.237499999999997</v>
      </c>
      <c r="EN1265" t="s">
        <v>36995</v>
      </c>
      <c r="EO1265">
        <v>1731138031</v>
      </c>
      <c r="EP1265" t="s">
        <v>36968</v>
      </c>
      <c r="EQ1265" t="s">
        <v>36996</v>
      </c>
      <c r="ER1265" t="s">
        <v>36997</v>
      </c>
      <c r="ES1265" t="s">
        <v>36967</v>
      </c>
      <c r="ET1265" t="s">
        <v>37761</v>
      </c>
      <c r="EU1265" t="s">
        <v>36999</v>
      </c>
      <c r="FB1265" t="s">
        <v>35377</v>
      </c>
      <c r="FC1265" t="s">
        <v>37782</v>
      </c>
      <c r="FD1265" t="s">
        <v>21762</v>
      </c>
      <c r="FF1265" t="s">
        <v>36990</v>
      </c>
      <c r="FG1265" t="s">
        <v>36990</v>
      </c>
      <c r="FH1265" t="s">
        <v>37806</v>
      </c>
      <c r="FI1265" t="s">
        <v>37762</v>
      </c>
      <c r="FJ1265" t="s">
        <v>37763</v>
      </c>
      <c r="FK1265" t="s">
        <v>37764</v>
      </c>
      <c r="FL1265" t="s">
        <v>37765</v>
      </c>
      <c r="FM1265" t="s">
        <v>37766</v>
      </c>
      <c r="FN1265" t="s">
        <v>37767</v>
      </c>
      <c r="FO1265" t="s">
        <v>37768</v>
      </c>
      <c r="FP1265" t="s">
        <v>37769</v>
      </c>
      <c r="FQ1265" t="s">
        <v>37028</v>
      </c>
      <c r="FR1265" t="s">
        <v>37008</v>
      </c>
      <c r="FS1265" t="s">
        <v>37009</v>
      </c>
      <c r="FT1265" t="s">
        <v>33323</v>
      </c>
      <c r="FU1265" t="s">
        <v>33323</v>
      </c>
      <c r="FV1265" t="s">
        <v>21762</v>
      </c>
      <c r="FW1265" t="s">
        <v>37030</v>
      </c>
      <c r="FX1265" t="s">
        <v>37031</v>
      </c>
      <c r="FY1265" t="s">
        <v>36971</v>
      </c>
      <c r="FZ1265" t="s">
        <v>36990</v>
      </c>
      <c r="GA1265" t="s">
        <v>37783</v>
      </c>
      <c r="GB1265" t="s">
        <v>36968</v>
      </c>
      <c r="GC1265" t="s">
        <v>37032</v>
      </c>
      <c r="GD1265" t="s">
        <v>37033</v>
      </c>
      <c r="GE1265" t="s">
        <v>37770</v>
      </c>
      <c r="GF1265" t="s">
        <v>37771</v>
      </c>
      <c r="GG1265" t="s">
        <v>37772</v>
      </c>
      <c r="GH1265" t="s">
        <v>37773</v>
      </c>
      <c r="GI1265" t="s">
        <v>37774</v>
      </c>
      <c r="GJ1265" t="s">
        <v>37034</v>
      </c>
      <c r="GK1265" t="s">
        <v>37035</v>
      </c>
      <c r="GL1265" t="s">
        <v>37784</v>
      </c>
      <c r="GM1265" t="s">
        <v>37785</v>
      </c>
      <c r="GN1265" t="s">
        <v>37786</v>
      </c>
      <c r="GO1265" t="s">
        <v>36973</v>
      </c>
      <c r="GP1265" t="s">
        <v>21762</v>
      </c>
      <c r="GQ1265" t="s">
        <v>37010</v>
      </c>
      <c r="GR1265" t="s">
        <v>36969</v>
      </c>
      <c r="GT1265" t="s">
        <v>37011</v>
      </c>
      <c r="GU1265">
        <f t="shared" si="143"/>
        <v>21.25</v>
      </c>
      <c r="GV1265">
        <f t="shared" si="144"/>
        <v>21.25</v>
      </c>
      <c r="GX1265">
        <v>17</v>
      </c>
      <c r="GY1265" t="s">
        <v>37012</v>
      </c>
      <c r="HA1265" t="s">
        <v>37013</v>
      </c>
      <c r="HE1265">
        <v>16.989999999999998</v>
      </c>
    </row>
    <row r="1266" spans="1:213">
      <c r="A1266" t="s">
        <v>29123</v>
      </c>
      <c r="B1266" t="s">
        <v>36962</v>
      </c>
      <c r="C1266" t="s">
        <v>36963</v>
      </c>
      <c r="D1266" t="s">
        <v>21434</v>
      </c>
      <c r="E1266">
        <v>1</v>
      </c>
      <c r="F1266" t="s">
        <v>36964</v>
      </c>
      <c r="G1266" t="s">
        <v>38</v>
      </c>
      <c r="H1266" t="s">
        <v>37357</v>
      </c>
      <c r="I1266" t="s">
        <v>34214</v>
      </c>
      <c r="J1266" t="s">
        <v>33297</v>
      </c>
      <c r="K1266" t="s">
        <v>21308</v>
      </c>
      <c r="L1266" t="s">
        <v>33298</v>
      </c>
      <c r="M1266" t="s">
        <v>33343</v>
      </c>
      <c r="N1266" t="s">
        <v>21360</v>
      </c>
      <c r="O1266" t="s">
        <v>33344</v>
      </c>
      <c r="P1266" t="s">
        <v>21282</v>
      </c>
      <c r="Q1266" t="s">
        <v>33300</v>
      </c>
      <c r="T1266" t="s">
        <v>33349</v>
      </c>
      <c r="U1266" t="s">
        <v>37776</v>
      </c>
      <c r="V1266" t="s">
        <v>34104</v>
      </c>
      <c r="W1266" t="s">
        <v>36967</v>
      </c>
      <c r="X1266" t="s">
        <v>36968</v>
      </c>
      <c r="Y1266" t="s">
        <v>36969</v>
      </c>
      <c r="Z1266">
        <v>400</v>
      </c>
      <c r="AA1266">
        <v>359</v>
      </c>
      <c r="AB1266" t="s">
        <v>37056</v>
      </c>
      <c r="AC1266" t="s">
        <v>36990</v>
      </c>
      <c r="AD1266" t="s">
        <v>36971</v>
      </c>
      <c r="AE1266" t="s">
        <v>36972</v>
      </c>
      <c r="AF1266" t="s">
        <v>36973</v>
      </c>
      <c r="AH1266" t="s">
        <v>37757</v>
      </c>
      <c r="AJ1266" t="s">
        <v>36967</v>
      </c>
      <c r="AK1266" t="s">
        <v>33323</v>
      </c>
      <c r="AL1266" t="s">
        <v>189</v>
      </c>
      <c r="AM1266" t="s">
        <v>37777</v>
      </c>
      <c r="AN1266" t="s">
        <v>21772</v>
      </c>
      <c r="AQ1266" t="s">
        <v>21772</v>
      </c>
      <c r="AR1266" t="s">
        <v>34357</v>
      </c>
      <c r="AW1266" t="s">
        <v>37135</v>
      </c>
      <c r="AX1266" t="s">
        <v>37135</v>
      </c>
      <c r="AY1266" t="s">
        <v>37058</v>
      </c>
      <c r="BA1266" t="s">
        <v>37059</v>
      </c>
      <c r="BB1266">
        <v>48</v>
      </c>
      <c r="BC1266" t="s">
        <v>37819</v>
      </c>
      <c r="BD1266" t="s">
        <v>34263</v>
      </c>
      <c r="BE1266" t="s">
        <v>36993</v>
      </c>
      <c r="BF1266">
        <v>0.2</v>
      </c>
      <c r="BG1266" t="str">
        <f>_xlfn.TEXTJOIN("-",TRUE,V1266,AL1266,I1266,BD1266,AR1266)</f>
        <v>AG-B7-CF-D6-EK</v>
      </c>
      <c r="BH1266" t="s">
        <v>38078</v>
      </c>
      <c r="BJ1266" t="s">
        <v>37821</v>
      </c>
      <c r="BK1266" cm="1">
        <f t="array" ref="BK1266">IF(LEN(TRIM(BG1266))=0,"",SUMPRODUCT(--(LEN(TRIM($BG$5:BG1266))&gt;0)))</f>
        <v>1242</v>
      </c>
      <c r="BL1266" t="str">
        <f>IF(BK1266&lt;&gt;"",_xlfn.BASE(BK1266,36,10),"")</f>
        <v>00000000YI</v>
      </c>
      <c r="BM1266" t="str">
        <f>IF(BL1266&lt;&gt;"","*"&amp;BL1266&amp;"*","")</f>
        <v>*00000000YI*</v>
      </c>
      <c r="BN1266" t="s">
        <v>37820</v>
      </c>
      <c r="BO1266" t="str">
        <f>_xlfn.TEXTJOIN("-",TRUE,N1266,T1266)</f>
        <v>DAT004-M16</v>
      </c>
      <c r="CP1266" t="s">
        <v>37806</v>
      </c>
      <c r="CU1266">
        <v>16.989999999999998</v>
      </c>
      <c r="DT1266" t="s">
        <v>37026</v>
      </c>
      <c r="EC1266" s="7">
        <f t="shared" si="142"/>
        <v>21.237499999999997</v>
      </c>
      <c r="EN1266" t="s">
        <v>36995</v>
      </c>
      <c r="EO1266">
        <v>1731138031</v>
      </c>
      <c r="EP1266" t="s">
        <v>36968</v>
      </c>
      <c r="EQ1266" t="s">
        <v>36996</v>
      </c>
      <c r="ER1266" t="s">
        <v>36997</v>
      </c>
      <c r="ES1266" t="s">
        <v>36967</v>
      </c>
      <c r="ET1266" t="s">
        <v>37761</v>
      </c>
      <c r="EU1266" t="s">
        <v>36999</v>
      </c>
      <c r="FB1266" t="s">
        <v>35377</v>
      </c>
      <c r="FC1266" t="s">
        <v>37782</v>
      </c>
      <c r="FD1266" t="s">
        <v>21772</v>
      </c>
      <c r="FF1266" t="s">
        <v>36990</v>
      </c>
      <c r="FG1266" t="s">
        <v>36990</v>
      </c>
      <c r="FH1266" t="s">
        <v>37806</v>
      </c>
      <c r="FI1266" t="s">
        <v>37762</v>
      </c>
      <c r="FJ1266" t="s">
        <v>37763</v>
      </c>
      <c r="FK1266" t="s">
        <v>37764</v>
      </c>
      <c r="FL1266" t="s">
        <v>37765</v>
      </c>
      <c r="FM1266" t="s">
        <v>37766</v>
      </c>
      <c r="FN1266" t="s">
        <v>37767</v>
      </c>
      <c r="FO1266" t="s">
        <v>37768</v>
      </c>
      <c r="FP1266" t="s">
        <v>37769</v>
      </c>
      <c r="FQ1266" t="s">
        <v>37028</v>
      </c>
      <c r="FR1266" t="s">
        <v>37008</v>
      </c>
      <c r="FS1266" t="s">
        <v>37009</v>
      </c>
      <c r="FT1266" t="s">
        <v>33323</v>
      </c>
      <c r="FU1266" t="s">
        <v>33323</v>
      </c>
      <c r="FV1266" t="s">
        <v>21772</v>
      </c>
      <c r="FW1266" t="s">
        <v>37030</v>
      </c>
      <c r="FX1266" t="s">
        <v>37031</v>
      </c>
      <c r="FY1266" t="s">
        <v>36971</v>
      </c>
      <c r="FZ1266" t="s">
        <v>36990</v>
      </c>
      <c r="GA1266" t="s">
        <v>37783</v>
      </c>
      <c r="GB1266" t="s">
        <v>36968</v>
      </c>
      <c r="GC1266" t="s">
        <v>37032</v>
      </c>
      <c r="GD1266" t="s">
        <v>37033</v>
      </c>
      <c r="GE1266" t="s">
        <v>37770</v>
      </c>
      <c r="GF1266" t="s">
        <v>37771</v>
      </c>
      <c r="GG1266" t="s">
        <v>37772</v>
      </c>
      <c r="GH1266" t="s">
        <v>37773</v>
      </c>
      <c r="GI1266" t="s">
        <v>37774</v>
      </c>
      <c r="GJ1266" t="s">
        <v>37034</v>
      </c>
      <c r="GK1266" t="s">
        <v>37035</v>
      </c>
      <c r="GL1266" t="s">
        <v>37784</v>
      </c>
      <c r="GM1266" t="s">
        <v>37785</v>
      </c>
      <c r="GN1266" t="s">
        <v>37786</v>
      </c>
      <c r="GO1266" t="s">
        <v>36973</v>
      </c>
      <c r="GP1266" t="s">
        <v>21772</v>
      </c>
      <c r="GQ1266" t="s">
        <v>37010</v>
      </c>
      <c r="GR1266" t="s">
        <v>36969</v>
      </c>
      <c r="GT1266" t="s">
        <v>37011</v>
      </c>
      <c r="GU1266">
        <f t="shared" si="143"/>
        <v>21.25</v>
      </c>
      <c r="GV1266">
        <f t="shared" si="144"/>
        <v>21.25</v>
      </c>
      <c r="GX1266">
        <v>17</v>
      </c>
      <c r="GY1266" t="s">
        <v>37012</v>
      </c>
      <c r="HA1266" t="s">
        <v>37013</v>
      </c>
      <c r="HE1266">
        <v>16.989999999999998</v>
      </c>
    </row>
    <row r="1267" spans="1:213">
      <c r="A1267" t="s">
        <v>29123</v>
      </c>
      <c r="B1267" t="s">
        <v>36962</v>
      </c>
      <c r="C1267" t="s">
        <v>36963</v>
      </c>
      <c r="D1267" t="s">
        <v>21434</v>
      </c>
      <c r="E1267">
        <v>1</v>
      </c>
      <c r="F1267" t="s">
        <v>36964</v>
      </c>
      <c r="G1267" t="s">
        <v>38</v>
      </c>
      <c r="H1267" t="s">
        <v>37357</v>
      </c>
      <c r="I1267" t="s">
        <v>34214</v>
      </c>
      <c r="J1267" t="s">
        <v>33297</v>
      </c>
      <c r="K1267" t="s">
        <v>21308</v>
      </c>
      <c r="L1267" t="s">
        <v>33298</v>
      </c>
      <c r="M1267" t="s">
        <v>33343</v>
      </c>
      <c r="N1267" t="s">
        <v>21360</v>
      </c>
      <c r="O1267" t="s">
        <v>33344</v>
      </c>
      <c r="P1267" t="s">
        <v>21282</v>
      </c>
      <c r="Q1267" t="s">
        <v>33300</v>
      </c>
      <c r="T1267" t="s">
        <v>33349</v>
      </c>
      <c r="U1267" t="s">
        <v>37776</v>
      </c>
      <c r="V1267" t="s">
        <v>34104</v>
      </c>
      <c r="W1267" t="s">
        <v>36967</v>
      </c>
      <c r="X1267" t="s">
        <v>36968</v>
      </c>
      <c r="Y1267" t="s">
        <v>36969</v>
      </c>
      <c r="Z1267">
        <v>200</v>
      </c>
      <c r="AA1267">
        <v>171</v>
      </c>
      <c r="AB1267" t="s">
        <v>37018</v>
      </c>
      <c r="AC1267" t="s">
        <v>36990</v>
      </c>
      <c r="AD1267" t="s">
        <v>36971</v>
      </c>
      <c r="AE1267" t="s">
        <v>36972</v>
      </c>
      <c r="AF1267" t="s">
        <v>36973</v>
      </c>
      <c r="AH1267" t="s">
        <v>37757</v>
      </c>
      <c r="AJ1267" t="s">
        <v>36967</v>
      </c>
      <c r="AK1267" t="s">
        <v>33329</v>
      </c>
      <c r="AL1267" t="s">
        <v>195</v>
      </c>
      <c r="AM1267" t="s">
        <v>37777</v>
      </c>
      <c r="AN1267" t="s">
        <v>28824</v>
      </c>
      <c r="AQ1267" t="s">
        <v>28824</v>
      </c>
      <c r="AR1267" t="s">
        <v>34343</v>
      </c>
      <c r="AW1267" t="s">
        <v>37135</v>
      </c>
      <c r="AX1267" t="s">
        <v>37135</v>
      </c>
      <c r="AY1267" t="s">
        <v>37021</v>
      </c>
      <c r="BA1267" t="s">
        <v>353</v>
      </c>
      <c r="BB1267">
        <v>48</v>
      </c>
      <c r="BC1267" t="s">
        <v>37022</v>
      </c>
      <c r="BD1267" t="s">
        <v>28739</v>
      </c>
      <c r="BE1267" t="s">
        <v>36993</v>
      </c>
      <c r="BF1267">
        <v>0.2</v>
      </c>
      <c r="BG1267" t="str">
        <f>_xlfn.TEXTJOIN("-",TRUE,V1267,AL1267,I1267,BD1267,AR1267)</f>
        <v>AG-B9-CF-D3-ED</v>
      </c>
      <c r="BH1267" t="s">
        <v>38079</v>
      </c>
      <c r="BI1267" t="s">
        <v>38080</v>
      </c>
      <c r="BJ1267" t="s">
        <v>37824</v>
      </c>
      <c r="BK1267" cm="1">
        <f t="array" ref="BK1267">IF(LEN(TRIM(BG1267))=0,"",SUMPRODUCT(--(LEN(TRIM($BG$5:BG1267))&gt;0)))</f>
        <v>1243</v>
      </c>
      <c r="BL1267" t="str">
        <f>IF(BK1267&lt;&gt;"",_xlfn.BASE(BK1267,36,10),"")</f>
        <v>00000000YJ</v>
      </c>
      <c r="BM1267" t="str">
        <f>IF(BL1267&lt;&gt;"","*"&amp;BL1267&amp;"*","")</f>
        <v>*00000000YJ*</v>
      </c>
      <c r="BN1267" t="s">
        <v>37822</v>
      </c>
      <c r="BO1267" t="str">
        <f>_xlfn.TEXTJOIN("-",TRUE,N1267,T1267)</f>
        <v>DAT004-M16</v>
      </c>
      <c r="CP1267" t="s">
        <v>37825</v>
      </c>
      <c r="CU1267">
        <v>13.99</v>
      </c>
      <c r="DT1267" t="s">
        <v>37026</v>
      </c>
      <c r="EC1267" s="7">
        <f t="shared" si="142"/>
        <v>17.487500000000001</v>
      </c>
      <c r="EN1267" t="s">
        <v>36995</v>
      </c>
      <c r="EO1267">
        <v>1731138031</v>
      </c>
      <c r="EP1267" t="s">
        <v>36968</v>
      </c>
      <c r="EQ1267" t="s">
        <v>36996</v>
      </c>
      <c r="ER1267" t="s">
        <v>36997</v>
      </c>
      <c r="ES1267" t="s">
        <v>36967</v>
      </c>
      <c r="ET1267" t="s">
        <v>37761</v>
      </c>
      <c r="EU1267" t="s">
        <v>36999</v>
      </c>
      <c r="FB1267" t="s">
        <v>35377</v>
      </c>
      <c r="FC1267" t="s">
        <v>37782</v>
      </c>
      <c r="FD1267" t="s">
        <v>28824</v>
      </c>
      <c r="FF1267" t="s">
        <v>36990</v>
      </c>
      <c r="FG1267" t="s">
        <v>36990</v>
      </c>
      <c r="FH1267" t="s">
        <v>37825</v>
      </c>
      <c r="FI1267" t="s">
        <v>37762</v>
      </c>
      <c r="FJ1267" t="s">
        <v>37763</v>
      </c>
      <c r="FK1267" t="s">
        <v>37764</v>
      </c>
      <c r="FL1267" t="s">
        <v>37765</v>
      </c>
      <c r="FM1267" t="s">
        <v>37766</v>
      </c>
      <c r="FN1267" t="s">
        <v>37767</v>
      </c>
      <c r="FO1267" t="s">
        <v>37768</v>
      </c>
      <c r="FP1267" t="s">
        <v>37769</v>
      </c>
      <c r="FQ1267" t="s">
        <v>37028</v>
      </c>
      <c r="FR1267" t="s">
        <v>37008</v>
      </c>
      <c r="FS1267" t="s">
        <v>37009</v>
      </c>
      <c r="FT1267" t="s">
        <v>33329</v>
      </c>
      <c r="FU1267" t="s">
        <v>33329</v>
      </c>
      <c r="FV1267" t="s">
        <v>28824</v>
      </c>
      <c r="FW1267" t="s">
        <v>37030</v>
      </c>
      <c r="FX1267" t="s">
        <v>37031</v>
      </c>
      <c r="FY1267" t="s">
        <v>36971</v>
      </c>
      <c r="FZ1267" t="s">
        <v>36990</v>
      </c>
      <c r="GA1267" t="s">
        <v>37783</v>
      </c>
      <c r="GB1267" t="s">
        <v>36968</v>
      </c>
      <c r="GC1267" t="s">
        <v>37032</v>
      </c>
      <c r="GD1267" t="s">
        <v>37033</v>
      </c>
      <c r="GE1267" t="s">
        <v>37770</v>
      </c>
      <c r="GF1267" t="s">
        <v>37771</v>
      </c>
      <c r="GG1267" t="s">
        <v>37772</v>
      </c>
      <c r="GH1267" t="s">
        <v>37773</v>
      </c>
      <c r="GI1267" t="s">
        <v>37774</v>
      </c>
      <c r="GJ1267" t="s">
        <v>37034</v>
      </c>
      <c r="GK1267" t="s">
        <v>37035</v>
      </c>
      <c r="GL1267" t="s">
        <v>37784</v>
      </c>
      <c r="GM1267" t="s">
        <v>37785</v>
      </c>
      <c r="GN1267" t="s">
        <v>37786</v>
      </c>
      <c r="GO1267" t="s">
        <v>36973</v>
      </c>
      <c r="GP1267" t="s">
        <v>28824</v>
      </c>
      <c r="GQ1267" t="s">
        <v>37010</v>
      </c>
      <c r="GR1267" t="s">
        <v>36969</v>
      </c>
      <c r="GT1267" t="s">
        <v>37011</v>
      </c>
      <c r="GU1267">
        <f t="shared" si="143"/>
        <v>17.5</v>
      </c>
      <c r="GV1267">
        <f t="shared" si="144"/>
        <v>17.5</v>
      </c>
      <c r="GX1267">
        <v>14</v>
      </c>
      <c r="GY1267" t="s">
        <v>37012</v>
      </c>
      <c r="HA1267" t="s">
        <v>37013</v>
      </c>
      <c r="HE1267">
        <v>13.99</v>
      </c>
    </row>
    <row r="1268" spans="1:213">
      <c r="A1268" t="s">
        <v>29123</v>
      </c>
      <c r="B1268" t="s">
        <v>36962</v>
      </c>
      <c r="C1268" t="s">
        <v>36963</v>
      </c>
      <c r="D1268" t="s">
        <v>21434</v>
      </c>
      <c r="E1268">
        <v>1</v>
      </c>
      <c r="F1268" t="s">
        <v>36964</v>
      </c>
      <c r="G1268" t="s">
        <v>38</v>
      </c>
      <c r="H1268" t="s">
        <v>37357</v>
      </c>
      <c r="I1268" t="s">
        <v>34214</v>
      </c>
      <c r="J1268" t="s">
        <v>33297</v>
      </c>
      <c r="K1268" t="s">
        <v>21308</v>
      </c>
      <c r="L1268" t="s">
        <v>33298</v>
      </c>
      <c r="M1268" t="s">
        <v>33343</v>
      </c>
      <c r="N1268" t="s">
        <v>21360</v>
      </c>
      <c r="O1268" t="s">
        <v>33344</v>
      </c>
      <c r="P1268" t="s">
        <v>21282</v>
      </c>
      <c r="Q1268" t="s">
        <v>33300</v>
      </c>
      <c r="T1268" t="s">
        <v>33349</v>
      </c>
      <c r="U1268" t="s">
        <v>37776</v>
      </c>
      <c r="V1268" t="s">
        <v>34104</v>
      </c>
      <c r="W1268" t="s">
        <v>36967</v>
      </c>
      <c r="X1268" t="s">
        <v>36968</v>
      </c>
      <c r="Y1268" t="s">
        <v>36969</v>
      </c>
      <c r="Z1268">
        <v>200</v>
      </c>
      <c r="AA1268">
        <v>186</v>
      </c>
      <c r="AB1268" t="s">
        <v>37018</v>
      </c>
      <c r="AC1268" t="s">
        <v>36990</v>
      </c>
      <c r="AD1268" t="s">
        <v>36971</v>
      </c>
      <c r="AE1268" t="s">
        <v>36972</v>
      </c>
      <c r="AF1268" t="s">
        <v>36973</v>
      </c>
      <c r="AH1268" t="s">
        <v>37757</v>
      </c>
      <c r="AJ1268" t="s">
        <v>36967</v>
      </c>
      <c r="AK1268" t="s">
        <v>33329</v>
      </c>
      <c r="AL1268" t="s">
        <v>195</v>
      </c>
      <c r="AM1268" t="s">
        <v>37777</v>
      </c>
      <c r="AN1268" t="s">
        <v>28795</v>
      </c>
      <c r="AQ1268" t="s">
        <v>28795</v>
      </c>
      <c r="AR1268" t="s">
        <v>34345</v>
      </c>
      <c r="AW1268" t="s">
        <v>37135</v>
      </c>
      <c r="AX1268" t="s">
        <v>37135</v>
      </c>
      <c r="AY1268" t="s">
        <v>37021</v>
      </c>
      <c r="BA1268" t="s">
        <v>353</v>
      </c>
      <c r="BB1268">
        <v>48</v>
      </c>
      <c r="BC1268" t="s">
        <v>37022</v>
      </c>
      <c r="BD1268" t="s">
        <v>28739</v>
      </c>
      <c r="BE1268" t="s">
        <v>36993</v>
      </c>
      <c r="BF1268">
        <v>0.2</v>
      </c>
      <c r="BG1268" t="str">
        <f>_xlfn.TEXTJOIN("-",TRUE,V1268,AL1268,I1268,BD1268,AR1268)</f>
        <v>AG-B9-CF-D3-EE</v>
      </c>
      <c r="BH1268" t="s">
        <v>38081</v>
      </c>
      <c r="BI1268" t="s">
        <v>38082</v>
      </c>
      <c r="BJ1268" t="s">
        <v>37828</v>
      </c>
      <c r="BK1268" cm="1">
        <f t="array" ref="BK1268">IF(LEN(TRIM(BG1268))=0,"",SUMPRODUCT(--(LEN(TRIM($BG$5:BG1268))&gt;0)))</f>
        <v>1244</v>
      </c>
      <c r="BL1268" t="str">
        <f>IF(BK1268&lt;&gt;"",_xlfn.BASE(BK1268,36,10),"")</f>
        <v>00000000YK</v>
      </c>
      <c r="BM1268" t="str">
        <f>IF(BL1268&lt;&gt;"","*"&amp;BL1268&amp;"*","")</f>
        <v>*00000000YK*</v>
      </c>
      <c r="BN1268" t="s">
        <v>37826</v>
      </c>
      <c r="BO1268" t="str">
        <f>_xlfn.TEXTJOIN("-",TRUE,N1268,T1268)</f>
        <v>DAT004-M16</v>
      </c>
      <c r="CP1268" t="s">
        <v>37825</v>
      </c>
      <c r="CU1268">
        <v>13.99</v>
      </c>
      <c r="DT1268" t="s">
        <v>37026</v>
      </c>
      <c r="EC1268" s="7">
        <f t="shared" si="142"/>
        <v>17.487500000000001</v>
      </c>
      <c r="EN1268" t="s">
        <v>36995</v>
      </c>
      <c r="EO1268">
        <v>1731138031</v>
      </c>
      <c r="EP1268" t="s">
        <v>36968</v>
      </c>
      <c r="EQ1268" t="s">
        <v>36996</v>
      </c>
      <c r="ER1268" t="s">
        <v>36997</v>
      </c>
      <c r="ES1268" t="s">
        <v>36967</v>
      </c>
      <c r="ET1268" t="s">
        <v>37761</v>
      </c>
      <c r="EU1268" t="s">
        <v>36999</v>
      </c>
      <c r="FB1268" t="s">
        <v>35377</v>
      </c>
      <c r="FC1268" t="s">
        <v>37782</v>
      </c>
      <c r="FD1268" t="s">
        <v>28795</v>
      </c>
      <c r="FF1268" t="s">
        <v>36990</v>
      </c>
      <c r="FG1268" t="s">
        <v>36990</v>
      </c>
      <c r="FH1268" t="s">
        <v>37825</v>
      </c>
      <c r="FI1268" t="s">
        <v>37762</v>
      </c>
      <c r="FJ1268" t="s">
        <v>37763</v>
      </c>
      <c r="FK1268" t="s">
        <v>37764</v>
      </c>
      <c r="FL1268" t="s">
        <v>37765</v>
      </c>
      <c r="FM1268" t="s">
        <v>37766</v>
      </c>
      <c r="FN1268" t="s">
        <v>37767</v>
      </c>
      <c r="FO1268" t="s">
        <v>37768</v>
      </c>
      <c r="FP1268" t="s">
        <v>37769</v>
      </c>
      <c r="FQ1268" t="s">
        <v>37028</v>
      </c>
      <c r="FR1268" t="s">
        <v>37008</v>
      </c>
      <c r="FS1268" t="s">
        <v>37009</v>
      </c>
      <c r="FT1268" t="s">
        <v>33329</v>
      </c>
      <c r="FU1268" t="s">
        <v>33329</v>
      </c>
      <c r="FV1268" t="s">
        <v>28795</v>
      </c>
      <c r="FW1268" t="s">
        <v>37030</v>
      </c>
      <c r="FX1268" t="s">
        <v>37031</v>
      </c>
      <c r="FY1268" t="s">
        <v>36971</v>
      </c>
      <c r="FZ1268" t="s">
        <v>36990</v>
      </c>
      <c r="GA1268" t="s">
        <v>37783</v>
      </c>
      <c r="GB1268" t="s">
        <v>36968</v>
      </c>
      <c r="GC1268" t="s">
        <v>37032</v>
      </c>
      <c r="GD1268" t="s">
        <v>37033</v>
      </c>
      <c r="GE1268" t="s">
        <v>37770</v>
      </c>
      <c r="GF1268" t="s">
        <v>37771</v>
      </c>
      <c r="GG1268" t="s">
        <v>37772</v>
      </c>
      <c r="GH1268" t="s">
        <v>37773</v>
      </c>
      <c r="GI1268" t="s">
        <v>37774</v>
      </c>
      <c r="GJ1268" t="s">
        <v>37034</v>
      </c>
      <c r="GK1268" t="s">
        <v>37035</v>
      </c>
      <c r="GL1268" t="s">
        <v>37784</v>
      </c>
      <c r="GM1268" t="s">
        <v>37785</v>
      </c>
      <c r="GN1268" t="s">
        <v>37786</v>
      </c>
      <c r="GO1268" t="s">
        <v>36973</v>
      </c>
      <c r="GP1268" t="s">
        <v>28795</v>
      </c>
      <c r="GQ1268" t="s">
        <v>37010</v>
      </c>
      <c r="GR1268" t="s">
        <v>36969</v>
      </c>
      <c r="GT1268" t="s">
        <v>37011</v>
      </c>
      <c r="GU1268">
        <f t="shared" si="143"/>
        <v>17.5</v>
      </c>
      <c r="GV1268">
        <f t="shared" si="144"/>
        <v>17.5</v>
      </c>
      <c r="GX1268">
        <v>14</v>
      </c>
      <c r="GY1268" t="s">
        <v>37012</v>
      </c>
      <c r="HA1268" t="s">
        <v>37013</v>
      </c>
      <c r="HE1268">
        <v>13.99</v>
      </c>
    </row>
    <row r="1269" spans="1:213">
      <c r="A1269" t="s">
        <v>29123</v>
      </c>
      <c r="B1269" t="s">
        <v>36962</v>
      </c>
      <c r="C1269" t="s">
        <v>36963</v>
      </c>
      <c r="D1269" t="s">
        <v>21434</v>
      </c>
      <c r="E1269">
        <v>1</v>
      </c>
      <c r="F1269" t="s">
        <v>36964</v>
      </c>
      <c r="G1269" t="s">
        <v>38</v>
      </c>
      <c r="H1269" t="s">
        <v>37357</v>
      </c>
      <c r="I1269" t="s">
        <v>34214</v>
      </c>
      <c r="J1269" t="s">
        <v>33297</v>
      </c>
      <c r="K1269" t="s">
        <v>21308</v>
      </c>
      <c r="L1269" t="s">
        <v>33298</v>
      </c>
      <c r="M1269" t="s">
        <v>33343</v>
      </c>
      <c r="N1269" t="s">
        <v>21360</v>
      </c>
      <c r="O1269" t="s">
        <v>33344</v>
      </c>
      <c r="P1269" t="s">
        <v>21282</v>
      </c>
      <c r="Q1269" t="s">
        <v>33300</v>
      </c>
      <c r="T1269" t="s">
        <v>33349</v>
      </c>
      <c r="U1269" t="s">
        <v>37776</v>
      </c>
      <c r="V1269" t="s">
        <v>34104</v>
      </c>
      <c r="W1269" t="s">
        <v>36967</v>
      </c>
      <c r="X1269" t="s">
        <v>36968</v>
      </c>
      <c r="Y1269" t="s">
        <v>36969</v>
      </c>
      <c r="Z1269">
        <v>200</v>
      </c>
      <c r="AA1269">
        <v>195</v>
      </c>
      <c r="AB1269" t="s">
        <v>37018</v>
      </c>
      <c r="AC1269" t="s">
        <v>36990</v>
      </c>
      <c r="AD1269" t="s">
        <v>36971</v>
      </c>
      <c r="AE1269" t="s">
        <v>36972</v>
      </c>
      <c r="AF1269" t="s">
        <v>36973</v>
      </c>
      <c r="AH1269" t="s">
        <v>37757</v>
      </c>
      <c r="AJ1269" t="s">
        <v>36967</v>
      </c>
      <c r="AK1269" t="s">
        <v>33329</v>
      </c>
      <c r="AL1269" t="s">
        <v>195</v>
      </c>
      <c r="AM1269" t="s">
        <v>37777</v>
      </c>
      <c r="AN1269" t="s">
        <v>28789</v>
      </c>
      <c r="AQ1269" t="s">
        <v>28789</v>
      </c>
      <c r="AR1269" t="s">
        <v>34347</v>
      </c>
      <c r="AW1269" t="s">
        <v>37135</v>
      </c>
      <c r="AX1269" t="s">
        <v>37135</v>
      </c>
      <c r="AY1269" t="s">
        <v>37021</v>
      </c>
      <c r="BA1269" t="s">
        <v>353</v>
      </c>
      <c r="BB1269">
        <v>48</v>
      </c>
      <c r="BC1269" t="s">
        <v>37022</v>
      </c>
      <c r="BD1269" t="s">
        <v>28739</v>
      </c>
      <c r="BE1269" t="s">
        <v>36993</v>
      </c>
      <c r="BF1269">
        <v>0.2</v>
      </c>
      <c r="BG1269" t="str">
        <f>_xlfn.TEXTJOIN("-",TRUE,V1269,AL1269,I1269,BD1269,AR1269)</f>
        <v>AG-B9-CF-D3-EF</v>
      </c>
      <c r="BH1269" t="s">
        <v>38083</v>
      </c>
      <c r="BI1269" t="s">
        <v>38084</v>
      </c>
      <c r="BJ1269" t="s">
        <v>37831</v>
      </c>
      <c r="BK1269" cm="1">
        <f t="array" ref="BK1269">IF(LEN(TRIM(BG1269))=0,"",SUMPRODUCT(--(LEN(TRIM($BG$5:BG1269))&gt;0)))</f>
        <v>1245</v>
      </c>
      <c r="BL1269" t="str">
        <f>IF(BK1269&lt;&gt;"",_xlfn.BASE(BK1269,36,10),"")</f>
        <v>00000000YL</v>
      </c>
      <c r="BM1269" t="str">
        <f>IF(BL1269&lt;&gt;"","*"&amp;BL1269&amp;"*","")</f>
        <v>*00000000YL*</v>
      </c>
      <c r="BN1269" t="s">
        <v>37829</v>
      </c>
      <c r="BO1269" t="str">
        <f>_xlfn.TEXTJOIN("-",TRUE,N1269,T1269)</f>
        <v>DAT004-M16</v>
      </c>
      <c r="CP1269" t="s">
        <v>37825</v>
      </c>
      <c r="CU1269">
        <v>13.99</v>
      </c>
      <c r="DT1269" t="s">
        <v>37026</v>
      </c>
      <c r="EC1269" s="7">
        <f t="shared" si="142"/>
        <v>17.487500000000001</v>
      </c>
      <c r="EN1269" t="s">
        <v>36995</v>
      </c>
      <c r="EO1269">
        <v>1731138031</v>
      </c>
      <c r="EP1269" t="s">
        <v>36968</v>
      </c>
      <c r="EQ1269" t="s">
        <v>36996</v>
      </c>
      <c r="ER1269" t="s">
        <v>36997</v>
      </c>
      <c r="ES1269" t="s">
        <v>36967</v>
      </c>
      <c r="ET1269" t="s">
        <v>37761</v>
      </c>
      <c r="EU1269" t="s">
        <v>36999</v>
      </c>
      <c r="FB1269" t="s">
        <v>35377</v>
      </c>
      <c r="FC1269" t="s">
        <v>37782</v>
      </c>
      <c r="FD1269" t="s">
        <v>28789</v>
      </c>
      <c r="FF1269" t="s">
        <v>36990</v>
      </c>
      <c r="FG1269" t="s">
        <v>36990</v>
      </c>
      <c r="FH1269" t="s">
        <v>37825</v>
      </c>
      <c r="FI1269" t="s">
        <v>37762</v>
      </c>
      <c r="FJ1269" t="s">
        <v>37763</v>
      </c>
      <c r="FK1269" t="s">
        <v>37764</v>
      </c>
      <c r="FL1269" t="s">
        <v>37765</v>
      </c>
      <c r="FM1269" t="s">
        <v>37766</v>
      </c>
      <c r="FN1269" t="s">
        <v>37767</v>
      </c>
      <c r="FO1269" t="s">
        <v>37768</v>
      </c>
      <c r="FP1269" t="s">
        <v>37769</v>
      </c>
      <c r="FQ1269" t="s">
        <v>37028</v>
      </c>
      <c r="FR1269" t="s">
        <v>37008</v>
      </c>
      <c r="FS1269" t="s">
        <v>37009</v>
      </c>
      <c r="FT1269" t="s">
        <v>33329</v>
      </c>
      <c r="FU1269" t="s">
        <v>33329</v>
      </c>
      <c r="FV1269" t="s">
        <v>28789</v>
      </c>
      <c r="FW1269" t="s">
        <v>37030</v>
      </c>
      <c r="FX1269" t="s">
        <v>37031</v>
      </c>
      <c r="FY1269" t="s">
        <v>36971</v>
      </c>
      <c r="FZ1269" t="s">
        <v>36990</v>
      </c>
      <c r="GA1269" t="s">
        <v>37783</v>
      </c>
      <c r="GB1269" t="s">
        <v>36968</v>
      </c>
      <c r="GC1269" t="s">
        <v>37032</v>
      </c>
      <c r="GD1269" t="s">
        <v>37033</v>
      </c>
      <c r="GE1269" t="s">
        <v>37770</v>
      </c>
      <c r="GF1269" t="s">
        <v>37771</v>
      </c>
      <c r="GG1269" t="s">
        <v>37772</v>
      </c>
      <c r="GH1269" t="s">
        <v>37773</v>
      </c>
      <c r="GI1269" t="s">
        <v>37774</v>
      </c>
      <c r="GJ1269" t="s">
        <v>37034</v>
      </c>
      <c r="GK1269" t="s">
        <v>37035</v>
      </c>
      <c r="GL1269" t="s">
        <v>37784</v>
      </c>
      <c r="GM1269" t="s">
        <v>37785</v>
      </c>
      <c r="GN1269" t="s">
        <v>37786</v>
      </c>
      <c r="GO1269" t="s">
        <v>36973</v>
      </c>
      <c r="GP1269" t="s">
        <v>28789</v>
      </c>
      <c r="GQ1269" t="s">
        <v>37010</v>
      </c>
      <c r="GR1269" t="s">
        <v>36969</v>
      </c>
      <c r="GT1269" t="s">
        <v>37011</v>
      </c>
      <c r="GU1269">
        <f t="shared" si="143"/>
        <v>17.5</v>
      </c>
      <c r="GV1269">
        <f t="shared" si="144"/>
        <v>17.5</v>
      </c>
      <c r="GX1269">
        <v>14</v>
      </c>
      <c r="GY1269" t="s">
        <v>37012</v>
      </c>
      <c r="HA1269" t="s">
        <v>37013</v>
      </c>
      <c r="HE1269">
        <v>13.99</v>
      </c>
    </row>
    <row r="1270" spans="1:213">
      <c r="A1270" t="s">
        <v>29123</v>
      </c>
      <c r="B1270" t="s">
        <v>36962</v>
      </c>
      <c r="C1270" t="s">
        <v>36963</v>
      </c>
      <c r="D1270" t="s">
        <v>21434</v>
      </c>
      <c r="E1270">
        <v>1</v>
      </c>
      <c r="F1270" t="s">
        <v>36964</v>
      </c>
      <c r="G1270" t="s">
        <v>38</v>
      </c>
      <c r="H1270" t="s">
        <v>37357</v>
      </c>
      <c r="I1270" t="s">
        <v>34214</v>
      </c>
      <c r="J1270" t="s">
        <v>33297</v>
      </c>
      <c r="K1270" t="s">
        <v>21308</v>
      </c>
      <c r="L1270" t="s">
        <v>33298</v>
      </c>
      <c r="M1270" t="s">
        <v>33343</v>
      </c>
      <c r="N1270" t="s">
        <v>21360</v>
      </c>
      <c r="O1270" t="s">
        <v>33344</v>
      </c>
      <c r="P1270" t="s">
        <v>21282</v>
      </c>
      <c r="Q1270" t="s">
        <v>33300</v>
      </c>
      <c r="T1270" t="s">
        <v>33349</v>
      </c>
      <c r="U1270" t="s">
        <v>37776</v>
      </c>
      <c r="V1270" t="s">
        <v>34104</v>
      </c>
      <c r="W1270" t="s">
        <v>36967</v>
      </c>
      <c r="X1270" t="s">
        <v>36968</v>
      </c>
      <c r="Y1270" t="s">
        <v>36969</v>
      </c>
      <c r="Z1270">
        <v>300</v>
      </c>
      <c r="AA1270">
        <v>221</v>
      </c>
      <c r="AB1270" t="s">
        <v>37018</v>
      </c>
      <c r="AC1270" t="s">
        <v>36990</v>
      </c>
      <c r="AD1270" t="s">
        <v>36971</v>
      </c>
      <c r="AE1270" t="s">
        <v>36972</v>
      </c>
      <c r="AF1270" t="s">
        <v>36973</v>
      </c>
      <c r="AH1270" t="s">
        <v>37757</v>
      </c>
      <c r="AJ1270" t="s">
        <v>36967</v>
      </c>
      <c r="AK1270" t="s">
        <v>33329</v>
      </c>
      <c r="AL1270" t="s">
        <v>195</v>
      </c>
      <c r="AM1270" t="s">
        <v>37777</v>
      </c>
      <c r="AN1270" t="s">
        <v>29088</v>
      </c>
      <c r="AQ1270" t="s">
        <v>29088</v>
      </c>
      <c r="AR1270" t="s">
        <v>34349</v>
      </c>
      <c r="AW1270" t="s">
        <v>37135</v>
      </c>
      <c r="AX1270" t="s">
        <v>37135</v>
      </c>
      <c r="AY1270" t="s">
        <v>37021</v>
      </c>
      <c r="BA1270" t="s">
        <v>353</v>
      </c>
      <c r="BB1270">
        <v>48</v>
      </c>
      <c r="BC1270" t="s">
        <v>37048</v>
      </c>
      <c r="BD1270" t="s">
        <v>34259</v>
      </c>
      <c r="BE1270" t="s">
        <v>36993</v>
      </c>
      <c r="BF1270">
        <v>0.2</v>
      </c>
      <c r="BG1270" t="str">
        <f>_xlfn.TEXTJOIN("-",TRUE,V1270,AL1270,I1270,BD1270,AR1270)</f>
        <v>AG-B9-CF-D4-EG</v>
      </c>
      <c r="BH1270" t="s">
        <v>38085</v>
      </c>
      <c r="BI1270" t="s">
        <v>38086</v>
      </c>
      <c r="BJ1270" t="s">
        <v>37834</v>
      </c>
      <c r="BK1270" cm="1">
        <f t="array" ref="BK1270">IF(LEN(TRIM(BG1270))=0,"",SUMPRODUCT(--(LEN(TRIM($BG$5:BG1270))&gt;0)))</f>
        <v>1246</v>
      </c>
      <c r="BL1270" t="str">
        <f>IF(BK1270&lt;&gt;"",_xlfn.BASE(BK1270,36,10),"")</f>
        <v>00000000YM</v>
      </c>
      <c r="BM1270" t="str">
        <f>IF(BL1270&lt;&gt;"","*"&amp;BL1270&amp;"*","")</f>
        <v>*00000000YM*</v>
      </c>
      <c r="BN1270" t="s">
        <v>37832</v>
      </c>
      <c r="BO1270" t="str">
        <f>_xlfn.TEXTJOIN("-",TRUE,N1270,T1270)</f>
        <v>DAT004-M16</v>
      </c>
      <c r="CP1270" t="s">
        <v>37825</v>
      </c>
      <c r="CU1270">
        <v>13.99</v>
      </c>
      <c r="DT1270" t="s">
        <v>37026</v>
      </c>
      <c r="EC1270" s="7">
        <f t="shared" si="142"/>
        <v>17.487500000000001</v>
      </c>
      <c r="EN1270" t="s">
        <v>36995</v>
      </c>
      <c r="EO1270">
        <v>1731138031</v>
      </c>
      <c r="EP1270" t="s">
        <v>36968</v>
      </c>
      <c r="EQ1270" t="s">
        <v>36996</v>
      </c>
      <c r="ER1270" t="s">
        <v>36997</v>
      </c>
      <c r="ES1270" t="s">
        <v>36967</v>
      </c>
      <c r="ET1270" t="s">
        <v>37761</v>
      </c>
      <c r="EU1270" t="s">
        <v>36999</v>
      </c>
      <c r="FB1270" t="s">
        <v>35377</v>
      </c>
      <c r="FC1270" t="s">
        <v>37782</v>
      </c>
      <c r="FD1270" t="s">
        <v>29088</v>
      </c>
      <c r="FF1270" t="s">
        <v>36990</v>
      </c>
      <c r="FG1270" t="s">
        <v>36990</v>
      </c>
      <c r="FH1270" t="s">
        <v>37825</v>
      </c>
      <c r="FI1270" t="s">
        <v>37762</v>
      </c>
      <c r="FJ1270" t="s">
        <v>37763</v>
      </c>
      <c r="FK1270" t="s">
        <v>37764</v>
      </c>
      <c r="FL1270" t="s">
        <v>37765</v>
      </c>
      <c r="FM1270" t="s">
        <v>37766</v>
      </c>
      <c r="FN1270" t="s">
        <v>37767</v>
      </c>
      <c r="FO1270" t="s">
        <v>37768</v>
      </c>
      <c r="FP1270" t="s">
        <v>37769</v>
      </c>
      <c r="FQ1270" t="s">
        <v>37028</v>
      </c>
      <c r="FR1270" t="s">
        <v>37008</v>
      </c>
      <c r="FS1270" t="s">
        <v>37009</v>
      </c>
      <c r="FT1270" t="s">
        <v>33329</v>
      </c>
      <c r="FU1270" t="s">
        <v>33329</v>
      </c>
      <c r="FV1270" t="s">
        <v>29088</v>
      </c>
      <c r="FW1270" t="s">
        <v>37030</v>
      </c>
      <c r="FX1270" t="s">
        <v>37031</v>
      </c>
      <c r="FY1270" t="s">
        <v>36971</v>
      </c>
      <c r="FZ1270" t="s">
        <v>36990</v>
      </c>
      <c r="GA1270" t="s">
        <v>37783</v>
      </c>
      <c r="GB1270" t="s">
        <v>36968</v>
      </c>
      <c r="GC1270" t="s">
        <v>37032</v>
      </c>
      <c r="GD1270" t="s">
        <v>37033</v>
      </c>
      <c r="GE1270" t="s">
        <v>37770</v>
      </c>
      <c r="GF1270" t="s">
        <v>37771</v>
      </c>
      <c r="GG1270" t="s">
        <v>37772</v>
      </c>
      <c r="GH1270" t="s">
        <v>37773</v>
      </c>
      <c r="GI1270" t="s">
        <v>37774</v>
      </c>
      <c r="GJ1270" t="s">
        <v>37034</v>
      </c>
      <c r="GK1270" t="s">
        <v>37035</v>
      </c>
      <c r="GL1270" t="s">
        <v>37784</v>
      </c>
      <c r="GM1270" t="s">
        <v>37785</v>
      </c>
      <c r="GN1270" t="s">
        <v>37786</v>
      </c>
      <c r="GO1270" t="s">
        <v>36973</v>
      </c>
      <c r="GP1270" t="s">
        <v>29088</v>
      </c>
      <c r="GQ1270" t="s">
        <v>37010</v>
      </c>
      <c r="GR1270" t="s">
        <v>36969</v>
      </c>
      <c r="GT1270" t="s">
        <v>37011</v>
      </c>
      <c r="GU1270">
        <f t="shared" si="143"/>
        <v>17.5</v>
      </c>
      <c r="GV1270">
        <f t="shared" si="144"/>
        <v>17.5</v>
      </c>
      <c r="GX1270">
        <v>14</v>
      </c>
      <c r="GY1270" t="s">
        <v>37012</v>
      </c>
      <c r="HA1270" t="s">
        <v>37013</v>
      </c>
      <c r="HE1270">
        <v>13.99</v>
      </c>
    </row>
    <row r="1271" spans="1:213">
      <c r="A1271" t="s">
        <v>29123</v>
      </c>
      <c r="B1271" t="s">
        <v>36962</v>
      </c>
      <c r="C1271" t="s">
        <v>36963</v>
      </c>
      <c r="D1271" t="s">
        <v>21434</v>
      </c>
      <c r="E1271">
        <v>1</v>
      </c>
      <c r="F1271" t="s">
        <v>36964</v>
      </c>
      <c r="G1271" t="s">
        <v>38</v>
      </c>
      <c r="H1271" t="s">
        <v>37357</v>
      </c>
      <c r="I1271" t="s">
        <v>34214</v>
      </c>
      <c r="J1271" t="s">
        <v>33297</v>
      </c>
      <c r="K1271" t="s">
        <v>21308</v>
      </c>
      <c r="L1271" t="s">
        <v>33298</v>
      </c>
      <c r="M1271" t="s">
        <v>33343</v>
      </c>
      <c r="N1271" t="s">
        <v>21360</v>
      </c>
      <c r="O1271" t="s">
        <v>33344</v>
      </c>
      <c r="P1271" t="s">
        <v>21282</v>
      </c>
      <c r="Q1271" t="s">
        <v>33300</v>
      </c>
      <c r="T1271" t="s">
        <v>33349</v>
      </c>
      <c r="U1271" t="s">
        <v>37776</v>
      </c>
      <c r="V1271" t="s">
        <v>34104</v>
      </c>
      <c r="W1271" t="s">
        <v>36967</v>
      </c>
      <c r="X1271" t="s">
        <v>36968</v>
      </c>
      <c r="Y1271" t="s">
        <v>36969</v>
      </c>
      <c r="Z1271">
        <v>300</v>
      </c>
      <c r="AA1271">
        <v>236</v>
      </c>
      <c r="AB1271" t="s">
        <v>37018</v>
      </c>
      <c r="AC1271" t="s">
        <v>36990</v>
      </c>
      <c r="AD1271" t="s">
        <v>36971</v>
      </c>
      <c r="AE1271" t="s">
        <v>36972</v>
      </c>
      <c r="AF1271" t="s">
        <v>36973</v>
      </c>
      <c r="AH1271" t="s">
        <v>37757</v>
      </c>
      <c r="AJ1271" t="s">
        <v>36967</v>
      </c>
      <c r="AK1271" t="s">
        <v>33329</v>
      </c>
      <c r="AL1271" t="s">
        <v>195</v>
      </c>
      <c r="AM1271" t="s">
        <v>37777</v>
      </c>
      <c r="AN1271" t="s">
        <v>29128</v>
      </c>
      <c r="AQ1271" t="s">
        <v>29128</v>
      </c>
      <c r="AR1271" t="s">
        <v>34351</v>
      </c>
      <c r="AW1271" t="s">
        <v>37135</v>
      </c>
      <c r="AX1271" t="s">
        <v>37135</v>
      </c>
      <c r="AY1271" t="s">
        <v>37021</v>
      </c>
      <c r="BA1271" t="s">
        <v>353</v>
      </c>
      <c r="BB1271">
        <v>48</v>
      </c>
      <c r="BC1271" t="s">
        <v>37048</v>
      </c>
      <c r="BD1271" t="s">
        <v>34259</v>
      </c>
      <c r="BE1271" t="s">
        <v>36993</v>
      </c>
      <c r="BF1271">
        <v>0.2</v>
      </c>
      <c r="BG1271" t="str">
        <f>_xlfn.TEXTJOIN("-",TRUE,V1271,AL1271,I1271,BD1271,AR1271)</f>
        <v>AG-B9-CF-D4-EH</v>
      </c>
      <c r="BH1271" t="s">
        <v>38087</v>
      </c>
      <c r="BI1271" t="s">
        <v>38088</v>
      </c>
      <c r="BJ1271" t="s">
        <v>37837</v>
      </c>
      <c r="BK1271" cm="1">
        <f t="array" ref="BK1271">IF(LEN(TRIM(BG1271))=0,"",SUMPRODUCT(--(LEN(TRIM($BG$5:BG1271))&gt;0)))</f>
        <v>1247</v>
      </c>
      <c r="BL1271" t="str">
        <f>IF(BK1271&lt;&gt;"",_xlfn.BASE(BK1271,36,10),"")</f>
        <v>00000000YN</v>
      </c>
      <c r="BM1271" t="str">
        <f>IF(BL1271&lt;&gt;"","*"&amp;BL1271&amp;"*","")</f>
        <v>*00000000YN*</v>
      </c>
      <c r="BN1271" t="s">
        <v>37835</v>
      </c>
      <c r="BO1271" t="str">
        <f>_xlfn.TEXTJOIN("-",TRUE,N1271,T1271)</f>
        <v>DAT004-M16</v>
      </c>
      <c r="CP1271" t="s">
        <v>37825</v>
      </c>
      <c r="CU1271">
        <v>13.99</v>
      </c>
      <c r="DT1271" t="s">
        <v>37026</v>
      </c>
      <c r="EC1271" s="7">
        <f t="shared" si="142"/>
        <v>17.487500000000001</v>
      </c>
      <c r="EN1271" t="s">
        <v>36995</v>
      </c>
      <c r="EO1271">
        <v>1731138031</v>
      </c>
      <c r="EP1271" t="s">
        <v>36968</v>
      </c>
      <c r="EQ1271" t="s">
        <v>36996</v>
      </c>
      <c r="ER1271" t="s">
        <v>36997</v>
      </c>
      <c r="ES1271" t="s">
        <v>36967</v>
      </c>
      <c r="ET1271" t="s">
        <v>37761</v>
      </c>
      <c r="EU1271" t="s">
        <v>36999</v>
      </c>
      <c r="FB1271" t="s">
        <v>35377</v>
      </c>
      <c r="FC1271" t="s">
        <v>37782</v>
      </c>
      <c r="FD1271" t="s">
        <v>37799</v>
      </c>
      <c r="FF1271" t="s">
        <v>36990</v>
      </c>
      <c r="FG1271" t="s">
        <v>36990</v>
      </c>
      <c r="FH1271" t="s">
        <v>37825</v>
      </c>
      <c r="FI1271" t="s">
        <v>37762</v>
      </c>
      <c r="FJ1271" t="s">
        <v>37763</v>
      </c>
      <c r="FK1271" t="s">
        <v>37764</v>
      </c>
      <c r="FL1271" t="s">
        <v>37765</v>
      </c>
      <c r="FM1271" t="s">
        <v>37766</v>
      </c>
      <c r="FN1271" t="s">
        <v>37767</v>
      </c>
      <c r="FO1271" t="s">
        <v>37768</v>
      </c>
      <c r="FP1271" t="s">
        <v>37769</v>
      </c>
      <c r="FQ1271" t="s">
        <v>37028</v>
      </c>
      <c r="FR1271" t="s">
        <v>37008</v>
      </c>
      <c r="FS1271" t="s">
        <v>37009</v>
      </c>
      <c r="FT1271" t="s">
        <v>33329</v>
      </c>
      <c r="FU1271" t="s">
        <v>33329</v>
      </c>
      <c r="FV1271" t="s">
        <v>37799</v>
      </c>
      <c r="FW1271" t="s">
        <v>37030</v>
      </c>
      <c r="FX1271" t="s">
        <v>37031</v>
      </c>
      <c r="FY1271" t="s">
        <v>36971</v>
      </c>
      <c r="FZ1271" t="s">
        <v>36990</v>
      </c>
      <c r="GA1271" t="s">
        <v>37783</v>
      </c>
      <c r="GB1271" t="s">
        <v>36968</v>
      </c>
      <c r="GC1271" t="s">
        <v>37032</v>
      </c>
      <c r="GD1271" t="s">
        <v>37033</v>
      </c>
      <c r="GE1271" t="s">
        <v>37770</v>
      </c>
      <c r="GF1271" t="s">
        <v>37771</v>
      </c>
      <c r="GG1271" t="s">
        <v>37772</v>
      </c>
      <c r="GH1271" t="s">
        <v>37773</v>
      </c>
      <c r="GI1271" t="s">
        <v>37774</v>
      </c>
      <c r="GJ1271" t="s">
        <v>37034</v>
      </c>
      <c r="GK1271" t="s">
        <v>37035</v>
      </c>
      <c r="GL1271" t="s">
        <v>37784</v>
      </c>
      <c r="GM1271" t="s">
        <v>37785</v>
      </c>
      <c r="GN1271" t="s">
        <v>37786</v>
      </c>
      <c r="GO1271" t="s">
        <v>36973</v>
      </c>
      <c r="GP1271" t="s">
        <v>37799</v>
      </c>
      <c r="GQ1271" t="s">
        <v>37010</v>
      </c>
      <c r="GR1271" t="s">
        <v>36969</v>
      </c>
      <c r="GT1271" t="s">
        <v>37011</v>
      </c>
      <c r="GU1271">
        <f t="shared" si="143"/>
        <v>17.5</v>
      </c>
      <c r="GV1271">
        <f t="shared" si="144"/>
        <v>17.5</v>
      </c>
      <c r="GX1271">
        <v>14</v>
      </c>
      <c r="GY1271" t="s">
        <v>37012</v>
      </c>
      <c r="HA1271" t="s">
        <v>37013</v>
      </c>
      <c r="HE1271">
        <v>13.99</v>
      </c>
    </row>
    <row r="1272" spans="1:213">
      <c r="A1272" t="s">
        <v>29123</v>
      </c>
      <c r="B1272" t="s">
        <v>36962</v>
      </c>
      <c r="C1272" t="s">
        <v>36963</v>
      </c>
      <c r="D1272" t="s">
        <v>21434</v>
      </c>
      <c r="E1272">
        <v>1</v>
      </c>
      <c r="F1272" t="s">
        <v>36964</v>
      </c>
      <c r="G1272" t="s">
        <v>38</v>
      </c>
      <c r="H1272" t="s">
        <v>37357</v>
      </c>
      <c r="I1272" t="s">
        <v>34214</v>
      </c>
      <c r="J1272" t="s">
        <v>33297</v>
      </c>
      <c r="K1272" t="s">
        <v>21308</v>
      </c>
      <c r="L1272" t="s">
        <v>33298</v>
      </c>
      <c r="M1272" t="s">
        <v>33343</v>
      </c>
      <c r="N1272" t="s">
        <v>21360</v>
      </c>
      <c r="O1272" t="s">
        <v>33344</v>
      </c>
      <c r="P1272" t="s">
        <v>21282</v>
      </c>
      <c r="Q1272" t="s">
        <v>33300</v>
      </c>
      <c r="T1272" t="s">
        <v>33349</v>
      </c>
      <c r="U1272" t="s">
        <v>37776</v>
      </c>
      <c r="V1272" t="s">
        <v>34104</v>
      </c>
      <c r="W1272" t="s">
        <v>36967</v>
      </c>
      <c r="X1272" t="s">
        <v>36968</v>
      </c>
      <c r="Y1272" t="s">
        <v>36969</v>
      </c>
      <c r="Z1272">
        <v>300</v>
      </c>
      <c r="AA1272">
        <v>271</v>
      </c>
      <c r="AB1272" t="s">
        <v>37056</v>
      </c>
      <c r="AC1272" t="s">
        <v>36990</v>
      </c>
      <c r="AD1272" t="s">
        <v>36971</v>
      </c>
      <c r="AE1272" t="s">
        <v>36972</v>
      </c>
      <c r="AF1272" t="s">
        <v>36973</v>
      </c>
      <c r="AH1272" t="s">
        <v>37757</v>
      </c>
      <c r="AJ1272" t="s">
        <v>36967</v>
      </c>
      <c r="AK1272" t="s">
        <v>33329</v>
      </c>
      <c r="AL1272" t="s">
        <v>195</v>
      </c>
      <c r="AM1272" t="s">
        <v>37777</v>
      </c>
      <c r="AN1272" t="s">
        <v>37800</v>
      </c>
      <c r="AQ1272" t="s">
        <v>37800</v>
      </c>
      <c r="AR1272" t="s">
        <v>34353</v>
      </c>
      <c r="AW1272" t="s">
        <v>37135</v>
      </c>
      <c r="AX1272" t="s">
        <v>37135</v>
      </c>
      <c r="AY1272" t="s">
        <v>37058</v>
      </c>
      <c r="BA1272" t="s">
        <v>37059</v>
      </c>
      <c r="BB1272">
        <v>48</v>
      </c>
      <c r="BC1272" t="s">
        <v>37060</v>
      </c>
      <c r="BD1272" t="s">
        <v>34261</v>
      </c>
      <c r="BE1272" t="s">
        <v>36993</v>
      </c>
      <c r="BF1272">
        <v>0.2</v>
      </c>
      <c r="BG1272" t="str">
        <f>_xlfn.TEXTJOIN("-",TRUE,V1272,AL1272,I1272,BD1272,AR1272)</f>
        <v>AG-B9-CF-D5-EI</v>
      </c>
      <c r="BH1272" t="s">
        <v>38089</v>
      </c>
      <c r="BI1272" t="s">
        <v>38090</v>
      </c>
      <c r="BJ1272" t="s">
        <v>37840</v>
      </c>
      <c r="BK1272" cm="1">
        <f t="array" ref="BK1272">IF(LEN(TRIM(BG1272))=0,"",SUMPRODUCT(--(LEN(TRIM($BG$5:BG1272))&gt;0)))</f>
        <v>1248</v>
      </c>
      <c r="BL1272" t="str">
        <f>IF(BK1272&lt;&gt;"",_xlfn.BASE(BK1272,36,10),"")</f>
        <v>00000000YO</v>
      </c>
      <c r="BM1272" t="str">
        <f>IF(BL1272&lt;&gt;"","*"&amp;BL1272&amp;"*","")</f>
        <v>*00000000YO*</v>
      </c>
      <c r="BN1272" t="s">
        <v>37838</v>
      </c>
      <c r="BO1272" t="str">
        <f>_xlfn.TEXTJOIN("-",TRUE,N1272,T1272)</f>
        <v>DAT004-M16</v>
      </c>
      <c r="CP1272" t="s">
        <v>37825</v>
      </c>
      <c r="CU1272">
        <v>16.989999999999998</v>
      </c>
      <c r="DT1272" t="s">
        <v>37026</v>
      </c>
      <c r="EC1272" s="7">
        <f t="shared" si="142"/>
        <v>21.237499999999997</v>
      </c>
      <c r="EN1272" t="s">
        <v>36995</v>
      </c>
      <c r="EO1272">
        <v>1731138031</v>
      </c>
      <c r="EP1272" t="s">
        <v>36968</v>
      </c>
      <c r="EQ1272" t="s">
        <v>36996</v>
      </c>
      <c r="ER1272" t="s">
        <v>36997</v>
      </c>
      <c r="ES1272" t="s">
        <v>36967</v>
      </c>
      <c r="ET1272" t="s">
        <v>37761</v>
      </c>
      <c r="EU1272" t="s">
        <v>36999</v>
      </c>
      <c r="FB1272" t="s">
        <v>35377</v>
      </c>
      <c r="FC1272" t="s">
        <v>37782</v>
      </c>
      <c r="FD1272" t="s">
        <v>37800</v>
      </c>
      <c r="FF1272" t="s">
        <v>36990</v>
      </c>
      <c r="FG1272" t="s">
        <v>36990</v>
      </c>
      <c r="FH1272" t="s">
        <v>37825</v>
      </c>
      <c r="FI1272" t="s">
        <v>37762</v>
      </c>
      <c r="FJ1272" t="s">
        <v>37763</v>
      </c>
      <c r="FK1272" t="s">
        <v>37764</v>
      </c>
      <c r="FL1272" t="s">
        <v>37765</v>
      </c>
      <c r="FM1272" t="s">
        <v>37766</v>
      </c>
      <c r="FN1272" t="s">
        <v>37767</v>
      </c>
      <c r="FO1272" t="s">
        <v>37768</v>
      </c>
      <c r="FP1272" t="s">
        <v>37769</v>
      </c>
      <c r="FQ1272" t="s">
        <v>37028</v>
      </c>
      <c r="FR1272" t="s">
        <v>37008</v>
      </c>
      <c r="FS1272" t="s">
        <v>37009</v>
      </c>
      <c r="FT1272" t="s">
        <v>33329</v>
      </c>
      <c r="FU1272" t="s">
        <v>33329</v>
      </c>
      <c r="FV1272" t="s">
        <v>37800</v>
      </c>
      <c r="FW1272" t="s">
        <v>37030</v>
      </c>
      <c r="FX1272" t="s">
        <v>37031</v>
      </c>
      <c r="FY1272" t="s">
        <v>36971</v>
      </c>
      <c r="FZ1272" t="s">
        <v>36990</v>
      </c>
      <c r="GA1272" t="s">
        <v>37783</v>
      </c>
      <c r="GB1272" t="s">
        <v>36968</v>
      </c>
      <c r="GC1272" t="s">
        <v>37032</v>
      </c>
      <c r="GD1272" t="s">
        <v>37033</v>
      </c>
      <c r="GE1272" t="s">
        <v>37770</v>
      </c>
      <c r="GF1272" t="s">
        <v>37771</v>
      </c>
      <c r="GG1272" t="s">
        <v>37772</v>
      </c>
      <c r="GH1272" t="s">
        <v>37773</v>
      </c>
      <c r="GI1272" t="s">
        <v>37774</v>
      </c>
      <c r="GJ1272" t="s">
        <v>37034</v>
      </c>
      <c r="GK1272" t="s">
        <v>37035</v>
      </c>
      <c r="GL1272" t="s">
        <v>37784</v>
      </c>
      <c r="GM1272" t="s">
        <v>37785</v>
      </c>
      <c r="GN1272" t="s">
        <v>37786</v>
      </c>
      <c r="GO1272" t="s">
        <v>36973</v>
      </c>
      <c r="GP1272" t="s">
        <v>37800</v>
      </c>
      <c r="GQ1272" t="s">
        <v>37010</v>
      </c>
      <c r="GR1272" t="s">
        <v>36969</v>
      </c>
      <c r="GT1272" t="s">
        <v>37011</v>
      </c>
      <c r="GU1272">
        <f t="shared" si="143"/>
        <v>21.25</v>
      </c>
      <c r="GV1272">
        <f t="shared" si="144"/>
        <v>21.25</v>
      </c>
      <c r="GX1272">
        <v>17</v>
      </c>
      <c r="GY1272" t="s">
        <v>37012</v>
      </c>
      <c r="HA1272" t="s">
        <v>37013</v>
      </c>
      <c r="HE1272">
        <v>16.989999999999998</v>
      </c>
    </row>
    <row r="1273" spans="1:213">
      <c r="A1273" t="s">
        <v>29123</v>
      </c>
      <c r="B1273" t="s">
        <v>36962</v>
      </c>
      <c r="C1273" t="s">
        <v>36963</v>
      </c>
      <c r="D1273" t="s">
        <v>21434</v>
      </c>
      <c r="E1273">
        <v>1</v>
      </c>
      <c r="F1273" t="s">
        <v>36964</v>
      </c>
      <c r="G1273" t="s">
        <v>38</v>
      </c>
      <c r="H1273" t="s">
        <v>37357</v>
      </c>
      <c r="I1273" t="s">
        <v>34214</v>
      </c>
      <c r="J1273" t="s">
        <v>33297</v>
      </c>
      <c r="K1273" t="s">
        <v>21308</v>
      </c>
      <c r="L1273" t="s">
        <v>33298</v>
      </c>
      <c r="M1273" t="s">
        <v>33343</v>
      </c>
      <c r="N1273" t="s">
        <v>21360</v>
      </c>
      <c r="O1273" t="s">
        <v>33344</v>
      </c>
      <c r="P1273" t="s">
        <v>21282</v>
      </c>
      <c r="Q1273" t="s">
        <v>33300</v>
      </c>
      <c r="T1273" t="s">
        <v>33349</v>
      </c>
      <c r="U1273" t="s">
        <v>37776</v>
      </c>
      <c r="V1273" t="s">
        <v>34104</v>
      </c>
      <c r="W1273" t="s">
        <v>36967</v>
      </c>
      <c r="X1273" t="s">
        <v>36968</v>
      </c>
      <c r="Y1273" t="s">
        <v>36969</v>
      </c>
      <c r="Z1273">
        <v>200</v>
      </c>
      <c r="AA1273">
        <v>171</v>
      </c>
      <c r="AB1273" t="s">
        <v>37018</v>
      </c>
      <c r="AC1273" t="s">
        <v>36990</v>
      </c>
      <c r="AD1273" t="s">
        <v>36971</v>
      </c>
      <c r="AE1273" t="s">
        <v>36972</v>
      </c>
      <c r="AF1273" t="s">
        <v>36973</v>
      </c>
      <c r="AH1273" t="s">
        <v>37757</v>
      </c>
      <c r="AJ1273" t="s">
        <v>36967</v>
      </c>
      <c r="AK1273" t="s">
        <v>29051</v>
      </c>
      <c r="AL1273" t="s">
        <v>28724</v>
      </c>
      <c r="AM1273" t="s">
        <v>37777</v>
      </c>
      <c r="AN1273" t="s">
        <v>28824</v>
      </c>
      <c r="AQ1273" t="s">
        <v>28824</v>
      </c>
      <c r="AR1273" t="s">
        <v>34343</v>
      </c>
      <c r="AW1273" t="s">
        <v>37135</v>
      </c>
      <c r="AX1273" t="s">
        <v>37135</v>
      </c>
      <c r="AY1273" t="s">
        <v>37021</v>
      </c>
      <c r="BA1273" t="s">
        <v>353</v>
      </c>
      <c r="BB1273">
        <v>48</v>
      </c>
      <c r="BC1273" t="s">
        <v>37022</v>
      </c>
      <c r="BD1273" t="s">
        <v>28739</v>
      </c>
      <c r="BE1273" t="s">
        <v>36993</v>
      </c>
      <c r="BF1273">
        <v>0.2</v>
      </c>
      <c r="BG1273" t="str">
        <f>_xlfn.TEXTJOIN("-",TRUE,V1273,AL1273,I1273,BD1273,AR1273)</f>
        <v>AG-BB-CF-D3-ED</v>
      </c>
      <c r="BH1273" t="s">
        <v>38091</v>
      </c>
      <c r="BI1273" t="s">
        <v>38092</v>
      </c>
      <c r="BJ1273" t="s">
        <v>37843</v>
      </c>
      <c r="BK1273" cm="1">
        <f t="array" ref="BK1273">IF(LEN(TRIM(BG1273))=0,"",SUMPRODUCT(--(LEN(TRIM($BG$5:BG1273))&gt;0)))</f>
        <v>1249</v>
      </c>
      <c r="BL1273" t="str">
        <f>IF(BK1273&lt;&gt;"",_xlfn.BASE(BK1273,36,10),"")</f>
        <v>00000000YP</v>
      </c>
      <c r="BM1273" t="str">
        <f>IF(BL1273&lt;&gt;"","*"&amp;BL1273&amp;"*","")</f>
        <v>*00000000YP*</v>
      </c>
      <c r="BN1273" t="s">
        <v>37841</v>
      </c>
      <c r="BO1273" t="str">
        <f>_xlfn.TEXTJOIN("-",TRUE,N1273,T1273)</f>
        <v>DAT004-M16</v>
      </c>
      <c r="CP1273" t="s">
        <v>37844</v>
      </c>
      <c r="CU1273">
        <v>13.99</v>
      </c>
      <c r="DT1273" t="s">
        <v>37026</v>
      </c>
      <c r="EC1273" s="7">
        <f t="shared" si="142"/>
        <v>17.487500000000001</v>
      </c>
      <c r="EN1273" t="s">
        <v>36995</v>
      </c>
      <c r="EO1273">
        <v>1731138031</v>
      </c>
      <c r="EP1273" t="s">
        <v>36968</v>
      </c>
      <c r="EQ1273" t="s">
        <v>36996</v>
      </c>
      <c r="ER1273" t="s">
        <v>36997</v>
      </c>
      <c r="ES1273" t="s">
        <v>36967</v>
      </c>
      <c r="ET1273" t="s">
        <v>37761</v>
      </c>
      <c r="EU1273" t="s">
        <v>36999</v>
      </c>
      <c r="FB1273" t="s">
        <v>35377</v>
      </c>
      <c r="FC1273" t="s">
        <v>37782</v>
      </c>
      <c r="FD1273" t="s">
        <v>28824</v>
      </c>
      <c r="FF1273" t="s">
        <v>36990</v>
      </c>
      <c r="FG1273" t="s">
        <v>36990</v>
      </c>
      <c r="FH1273" t="s">
        <v>37844</v>
      </c>
      <c r="FI1273" t="s">
        <v>37762</v>
      </c>
      <c r="FJ1273" t="s">
        <v>37763</v>
      </c>
      <c r="FK1273" t="s">
        <v>37764</v>
      </c>
      <c r="FL1273" t="s">
        <v>37765</v>
      </c>
      <c r="FM1273" t="s">
        <v>37766</v>
      </c>
      <c r="FN1273" t="s">
        <v>37767</v>
      </c>
      <c r="FO1273" t="s">
        <v>37768</v>
      </c>
      <c r="FP1273" t="s">
        <v>37769</v>
      </c>
      <c r="FQ1273" t="s">
        <v>37028</v>
      </c>
      <c r="FR1273" t="s">
        <v>37008</v>
      </c>
      <c r="FS1273" t="s">
        <v>37009</v>
      </c>
      <c r="FT1273" t="s">
        <v>29051</v>
      </c>
      <c r="FU1273" t="s">
        <v>29051</v>
      </c>
      <c r="FV1273" t="s">
        <v>28824</v>
      </c>
      <c r="FW1273" t="s">
        <v>37030</v>
      </c>
      <c r="FX1273" t="s">
        <v>37031</v>
      </c>
      <c r="FY1273" t="s">
        <v>36971</v>
      </c>
      <c r="FZ1273" t="s">
        <v>36990</v>
      </c>
      <c r="GA1273" t="s">
        <v>37783</v>
      </c>
      <c r="GB1273" t="s">
        <v>36968</v>
      </c>
      <c r="GC1273" t="s">
        <v>37032</v>
      </c>
      <c r="GD1273" t="s">
        <v>37033</v>
      </c>
      <c r="GE1273" t="s">
        <v>37770</v>
      </c>
      <c r="GF1273" t="s">
        <v>37771</v>
      </c>
      <c r="GG1273" t="s">
        <v>37772</v>
      </c>
      <c r="GH1273" t="s">
        <v>37773</v>
      </c>
      <c r="GI1273" t="s">
        <v>37774</v>
      </c>
      <c r="GJ1273" t="s">
        <v>37034</v>
      </c>
      <c r="GK1273" t="s">
        <v>37035</v>
      </c>
      <c r="GL1273" t="s">
        <v>37784</v>
      </c>
      <c r="GM1273" t="s">
        <v>37785</v>
      </c>
      <c r="GN1273" t="s">
        <v>37786</v>
      </c>
      <c r="GO1273" t="s">
        <v>36973</v>
      </c>
      <c r="GP1273" t="s">
        <v>28824</v>
      </c>
      <c r="GQ1273" t="s">
        <v>37010</v>
      </c>
      <c r="GR1273" t="s">
        <v>36969</v>
      </c>
      <c r="GT1273" t="s">
        <v>37011</v>
      </c>
      <c r="GU1273">
        <f t="shared" si="143"/>
        <v>17.5</v>
      </c>
      <c r="GV1273">
        <f t="shared" si="144"/>
        <v>17.5</v>
      </c>
      <c r="GX1273">
        <v>14</v>
      </c>
      <c r="GY1273" t="s">
        <v>37012</v>
      </c>
      <c r="HA1273" t="s">
        <v>37013</v>
      </c>
      <c r="HE1273">
        <v>13.99</v>
      </c>
    </row>
    <row r="1274" spans="1:213">
      <c r="A1274" t="s">
        <v>29123</v>
      </c>
      <c r="B1274" t="s">
        <v>36962</v>
      </c>
      <c r="C1274" t="s">
        <v>36963</v>
      </c>
      <c r="D1274" t="s">
        <v>21434</v>
      </c>
      <c r="E1274">
        <v>1</v>
      </c>
      <c r="F1274" t="s">
        <v>36964</v>
      </c>
      <c r="G1274" t="s">
        <v>38</v>
      </c>
      <c r="H1274" t="s">
        <v>37357</v>
      </c>
      <c r="I1274" t="s">
        <v>34214</v>
      </c>
      <c r="J1274" t="s">
        <v>33297</v>
      </c>
      <c r="K1274" t="s">
        <v>21308</v>
      </c>
      <c r="L1274" t="s">
        <v>33298</v>
      </c>
      <c r="M1274" t="s">
        <v>33343</v>
      </c>
      <c r="N1274" t="s">
        <v>21360</v>
      </c>
      <c r="O1274" t="s">
        <v>33344</v>
      </c>
      <c r="P1274" t="s">
        <v>21282</v>
      </c>
      <c r="Q1274" t="s">
        <v>33300</v>
      </c>
      <c r="T1274" t="s">
        <v>33349</v>
      </c>
      <c r="U1274" t="s">
        <v>37776</v>
      </c>
      <c r="V1274" t="s">
        <v>34104</v>
      </c>
      <c r="W1274" t="s">
        <v>36967</v>
      </c>
      <c r="X1274" t="s">
        <v>36968</v>
      </c>
      <c r="Y1274" t="s">
        <v>36969</v>
      </c>
      <c r="Z1274">
        <v>200</v>
      </c>
      <c r="AA1274">
        <v>186</v>
      </c>
      <c r="AB1274" t="s">
        <v>37018</v>
      </c>
      <c r="AC1274" t="s">
        <v>36990</v>
      </c>
      <c r="AD1274" t="s">
        <v>36971</v>
      </c>
      <c r="AE1274" t="s">
        <v>36972</v>
      </c>
      <c r="AF1274" t="s">
        <v>36973</v>
      </c>
      <c r="AH1274" t="s">
        <v>37757</v>
      </c>
      <c r="AJ1274" t="s">
        <v>36967</v>
      </c>
      <c r="AK1274" t="s">
        <v>29051</v>
      </c>
      <c r="AL1274" t="s">
        <v>28724</v>
      </c>
      <c r="AM1274" t="s">
        <v>37777</v>
      </c>
      <c r="AN1274" t="s">
        <v>28795</v>
      </c>
      <c r="AQ1274" t="s">
        <v>28795</v>
      </c>
      <c r="AR1274" t="s">
        <v>34345</v>
      </c>
      <c r="AW1274" t="s">
        <v>37135</v>
      </c>
      <c r="AX1274" t="s">
        <v>37135</v>
      </c>
      <c r="AY1274" t="s">
        <v>37021</v>
      </c>
      <c r="BA1274" t="s">
        <v>353</v>
      </c>
      <c r="BB1274">
        <v>48</v>
      </c>
      <c r="BC1274" t="s">
        <v>37022</v>
      </c>
      <c r="BD1274" t="s">
        <v>28739</v>
      </c>
      <c r="BE1274" t="s">
        <v>36993</v>
      </c>
      <c r="BF1274">
        <v>0.2</v>
      </c>
      <c r="BG1274" t="str">
        <f>_xlfn.TEXTJOIN("-",TRUE,V1274,AL1274,I1274,BD1274,AR1274)</f>
        <v>AG-BB-CF-D3-EE</v>
      </c>
      <c r="BH1274" t="s">
        <v>38093</v>
      </c>
      <c r="BI1274" t="s">
        <v>38094</v>
      </c>
      <c r="BJ1274" t="s">
        <v>37847</v>
      </c>
      <c r="BK1274" cm="1">
        <f t="array" ref="BK1274">IF(LEN(TRIM(BG1274))=0,"",SUMPRODUCT(--(LEN(TRIM($BG$5:BG1274))&gt;0)))</f>
        <v>1250</v>
      </c>
      <c r="BL1274" t="str">
        <f>IF(BK1274&lt;&gt;"",_xlfn.BASE(BK1274,36,10),"")</f>
        <v>00000000YQ</v>
      </c>
      <c r="BM1274" t="str">
        <f>IF(BL1274&lt;&gt;"","*"&amp;BL1274&amp;"*","")</f>
        <v>*00000000YQ*</v>
      </c>
      <c r="BN1274" t="s">
        <v>37845</v>
      </c>
      <c r="BO1274" t="str">
        <f>_xlfn.TEXTJOIN("-",TRUE,N1274,T1274)</f>
        <v>DAT004-M16</v>
      </c>
      <c r="CP1274" t="s">
        <v>37844</v>
      </c>
      <c r="CU1274">
        <v>13.99</v>
      </c>
      <c r="DT1274" t="s">
        <v>37026</v>
      </c>
      <c r="EC1274" s="7">
        <f t="shared" si="142"/>
        <v>17.487500000000001</v>
      </c>
      <c r="EN1274" t="s">
        <v>36995</v>
      </c>
      <c r="EO1274">
        <v>1731138031</v>
      </c>
      <c r="EP1274" t="s">
        <v>36968</v>
      </c>
      <c r="EQ1274" t="s">
        <v>36996</v>
      </c>
      <c r="ER1274" t="s">
        <v>36997</v>
      </c>
      <c r="ES1274" t="s">
        <v>36967</v>
      </c>
      <c r="ET1274" t="s">
        <v>37761</v>
      </c>
      <c r="EU1274" t="s">
        <v>36999</v>
      </c>
      <c r="FB1274" t="s">
        <v>35377</v>
      </c>
      <c r="FC1274" t="s">
        <v>37782</v>
      </c>
      <c r="FD1274" t="s">
        <v>28795</v>
      </c>
      <c r="FF1274" t="s">
        <v>36990</v>
      </c>
      <c r="FG1274" t="s">
        <v>36990</v>
      </c>
      <c r="FH1274" t="s">
        <v>37844</v>
      </c>
      <c r="FI1274" t="s">
        <v>37762</v>
      </c>
      <c r="FJ1274" t="s">
        <v>37763</v>
      </c>
      <c r="FK1274" t="s">
        <v>37764</v>
      </c>
      <c r="FL1274" t="s">
        <v>37765</v>
      </c>
      <c r="FM1274" t="s">
        <v>37766</v>
      </c>
      <c r="FN1274" t="s">
        <v>37767</v>
      </c>
      <c r="FO1274" t="s">
        <v>37768</v>
      </c>
      <c r="FP1274" t="s">
        <v>37769</v>
      </c>
      <c r="FQ1274" t="s">
        <v>37028</v>
      </c>
      <c r="FR1274" t="s">
        <v>37008</v>
      </c>
      <c r="FS1274" t="s">
        <v>37009</v>
      </c>
      <c r="FT1274" t="s">
        <v>29051</v>
      </c>
      <c r="FU1274" t="s">
        <v>29051</v>
      </c>
      <c r="FV1274" t="s">
        <v>28795</v>
      </c>
      <c r="FW1274" t="s">
        <v>37030</v>
      </c>
      <c r="FX1274" t="s">
        <v>37031</v>
      </c>
      <c r="FY1274" t="s">
        <v>36971</v>
      </c>
      <c r="FZ1274" t="s">
        <v>36990</v>
      </c>
      <c r="GA1274" t="s">
        <v>37783</v>
      </c>
      <c r="GB1274" t="s">
        <v>36968</v>
      </c>
      <c r="GC1274" t="s">
        <v>37032</v>
      </c>
      <c r="GD1274" t="s">
        <v>37033</v>
      </c>
      <c r="GE1274" t="s">
        <v>37770</v>
      </c>
      <c r="GF1274" t="s">
        <v>37771</v>
      </c>
      <c r="GG1274" t="s">
        <v>37772</v>
      </c>
      <c r="GH1274" t="s">
        <v>37773</v>
      </c>
      <c r="GI1274" t="s">
        <v>37774</v>
      </c>
      <c r="GJ1274" t="s">
        <v>37034</v>
      </c>
      <c r="GK1274" t="s">
        <v>37035</v>
      </c>
      <c r="GL1274" t="s">
        <v>37784</v>
      </c>
      <c r="GM1274" t="s">
        <v>37785</v>
      </c>
      <c r="GN1274" t="s">
        <v>37786</v>
      </c>
      <c r="GO1274" t="s">
        <v>36973</v>
      </c>
      <c r="GP1274" t="s">
        <v>28795</v>
      </c>
      <c r="GQ1274" t="s">
        <v>37010</v>
      </c>
      <c r="GR1274" t="s">
        <v>36969</v>
      </c>
      <c r="GT1274" t="s">
        <v>37011</v>
      </c>
      <c r="GU1274">
        <f t="shared" si="143"/>
        <v>17.5</v>
      </c>
      <c r="GV1274">
        <f t="shared" si="144"/>
        <v>17.5</v>
      </c>
      <c r="GX1274">
        <v>14</v>
      </c>
      <c r="GY1274" t="s">
        <v>37012</v>
      </c>
      <c r="HA1274" t="s">
        <v>37013</v>
      </c>
      <c r="HE1274">
        <v>13.99</v>
      </c>
    </row>
    <row r="1275" spans="1:213">
      <c r="A1275" t="s">
        <v>29123</v>
      </c>
      <c r="B1275" t="s">
        <v>36962</v>
      </c>
      <c r="C1275" t="s">
        <v>36963</v>
      </c>
      <c r="D1275" t="s">
        <v>21434</v>
      </c>
      <c r="E1275">
        <v>1</v>
      </c>
      <c r="F1275" t="s">
        <v>36964</v>
      </c>
      <c r="G1275" t="s">
        <v>38</v>
      </c>
      <c r="H1275" t="s">
        <v>37357</v>
      </c>
      <c r="I1275" t="s">
        <v>34214</v>
      </c>
      <c r="J1275" t="s">
        <v>33297</v>
      </c>
      <c r="K1275" t="s">
        <v>21308</v>
      </c>
      <c r="L1275" t="s">
        <v>33298</v>
      </c>
      <c r="M1275" t="s">
        <v>33343</v>
      </c>
      <c r="N1275" t="s">
        <v>21360</v>
      </c>
      <c r="O1275" t="s">
        <v>33344</v>
      </c>
      <c r="P1275" t="s">
        <v>21282</v>
      </c>
      <c r="Q1275" t="s">
        <v>33300</v>
      </c>
      <c r="T1275" t="s">
        <v>33349</v>
      </c>
      <c r="U1275" t="s">
        <v>37776</v>
      </c>
      <c r="V1275" t="s">
        <v>34104</v>
      </c>
      <c r="W1275" t="s">
        <v>36967</v>
      </c>
      <c r="X1275" t="s">
        <v>36968</v>
      </c>
      <c r="Y1275" t="s">
        <v>36969</v>
      </c>
      <c r="Z1275">
        <v>200</v>
      </c>
      <c r="AA1275">
        <v>195</v>
      </c>
      <c r="AB1275" t="s">
        <v>37018</v>
      </c>
      <c r="AC1275" t="s">
        <v>36990</v>
      </c>
      <c r="AD1275" t="s">
        <v>36971</v>
      </c>
      <c r="AE1275" t="s">
        <v>36972</v>
      </c>
      <c r="AF1275" t="s">
        <v>36973</v>
      </c>
      <c r="AH1275" t="s">
        <v>37757</v>
      </c>
      <c r="AJ1275" t="s">
        <v>36967</v>
      </c>
      <c r="AK1275" t="s">
        <v>29051</v>
      </c>
      <c r="AL1275" t="s">
        <v>28724</v>
      </c>
      <c r="AM1275" t="s">
        <v>37777</v>
      </c>
      <c r="AN1275" t="s">
        <v>28789</v>
      </c>
      <c r="AQ1275" t="s">
        <v>28789</v>
      </c>
      <c r="AR1275" t="s">
        <v>34347</v>
      </c>
      <c r="AW1275" t="s">
        <v>37135</v>
      </c>
      <c r="AX1275" t="s">
        <v>37135</v>
      </c>
      <c r="AY1275" t="s">
        <v>37021</v>
      </c>
      <c r="BA1275" t="s">
        <v>353</v>
      </c>
      <c r="BB1275">
        <v>48</v>
      </c>
      <c r="BC1275" t="s">
        <v>37022</v>
      </c>
      <c r="BD1275" t="s">
        <v>28739</v>
      </c>
      <c r="BE1275" t="s">
        <v>36993</v>
      </c>
      <c r="BF1275">
        <v>0.2</v>
      </c>
      <c r="BG1275" t="str">
        <f>_xlfn.TEXTJOIN("-",TRUE,V1275,AL1275,I1275,BD1275,AR1275)</f>
        <v>AG-BB-CF-D3-EF</v>
      </c>
      <c r="BH1275" t="s">
        <v>38095</v>
      </c>
      <c r="BI1275" t="s">
        <v>38096</v>
      </c>
      <c r="BJ1275" t="s">
        <v>37850</v>
      </c>
      <c r="BK1275" cm="1">
        <f t="array" ref="BK1275">IF(LEN(TRIM(BG1275))=0,"",SUMPRODUCT(--(LEN(TRIM($BG$5:BG1275))&gt;0)))</f>
        <v>1251</v>
      </c>
      <c r="BL1275" t="str">
        <f>IF(BK1275&lt;&gt;"",_xlfn.BASE(BK1275,36,10),"")</f>
        <v>00000000YR</v>
      </c>
      <c r="BM1275" t="str">
        <f>IF(BL1275&lt;&gt;"","*"&amp;BL1275&amp;"*","")</f>
        <v>*00000000YR*</v>
      </c>
      <c r="BN1275" t="s">
        <v>37848</v>
      </c>
      <c r="BO1275" t="str">
        <f>_xlfn.TEXTJOIN("-",TRUE,N1275,T1275)</f>
        <v>DAT004-M16</v>
      </c>
      <c r="CP1275" t="s">
        <v>37844</v>
      </c>
      <c r="CU1275">
        <v>13.99</v>
      </c>
      <c r="DT1275" t="s">
        <v>37026</v>
      </c>
      <c r="EC1275" s="7">
        <f t="shared" si="142"/>
        <v>17.487500000000001</v>
      </c>
      <c r="EN1275" t="s">
        <v>36995</v>
      </c>
      <c r="EO1275">
        <v>1731138031</v>
      </c>
      <c r="EP1275" t="s">
        <v>36968</v>
      </c>
      <c r="EQ1275" t="s">
        <v>36996</v>
      </c>
      <c r="ER1275" t="s">
        <v>36997</v>
      </c>
      <c r="ES1275" t="s">
        <v>36967</v>
      </c>
      <c r="ET1275" t="s">
        <v>37761</v>
      </c>
      <c r="EU1275" t="s">
        <v>36999</v>
      </c>
      <c r="FB1275" t="s">
        <v>35377</v>
      </c>
      <c r="FC1275" t="s">
        <v>37782</v>
      </c>
      <c r="FD1275" t="s">
        <v>28789</v>
      </c>
      <c r="FF1275" t="s">
        <v>36990</v>
      </c>
      <c r="FG1275" t="s">
        <v>36990</v>
      </c>
      <c r="FH1275" t="s">
        <v>37844</v>
      </c>
      <c r="FI1275" t="s">
        <v>37762</v>
      </c>
      <c r="FJ1275" t="s">
        <v>37763</v>
      </c>
      <c r="FK1275" t="s">
        <v>37764</v>
      </c>
      <c r="FL1275" t="s">
        <v>37765</v>
      </c>
      <c r="FM1275" t="s">
        <v>37766</v>
      </c>
      <c r="FN1275" t="s">
        <v>37767</v>
      </c>
      <c r="FO1275" t="s">
        <v>37768</v>
      </c>
      <c r="FP1275" t="s">
        <v>37769</v>
      </c>
      <c r="FQ1275" t="s">
        <v>37028</v>
      </c>
      <c r="FR1275" t="s">
        <v>37008</v>
      </c>
      <c r="FS1275" t="s">
        <v>37009</v>
      </c>
      <c r="FT1275" t="s">
        <v>29051</v>
      </c>
      <c r="FU1275" t="s">
        <v>29051</v>
      </c>
      <c r="FV1275" t="s">
        <v>28789</v>
      </c>
      <c r="FW1275" t="s">
        <v>37030</v>
      </c>
      <c r="FX1275" t="s">
        <v>37031</v>
      </c>
      <c r="FY1275" t="s">
        <v>36971</v>
      </c>
      <c r="FZ1275" t="s">
        <v>36990</v>
      </c>
      <c r="GA1275" t="s">
        <v>37783</v>
      </c>
      <c r="GB1275" t="s">
        <v>36968</v>
      </c>
      <c r="GC1275" t="s">
        <v>37032</v>
      </c>
      <c r="GD1275" t="s">
        <v>37033</v>
      </c>
      <c r="GE1275" t="s">
        <v>37770</v>
      </c>
      <c r="GF1275" t="s">
        <v>37771</v>
      </c>
      <c r="GG1275" t="s">
        <v>37772</v>
      </c>
      <c r="GH1275" t="s">
        <v>37773</v>
      </c>
      <c r="GI1275" t="s">
        <v>37774</v>
      </c>
      <c r="GJ1275" t="s">
        <v>37034</v>
      </c>
      <c r="GK1275" t="s">
        <v>37035</v>
      </c>
      <c r="GL1275" t="s">
        <v>37784</v>
      </c>
      <c r="GM1275" t="s">
        <v>37785</v>
      </c>
      <c r="GN1275" t="s">
        <v>37786</v>
      </c>
      <c r="GO1275" t="s">
        <v>36973</v>
      </c>
      <c r="GP1275" t="s">
        <v>28789</v>
      </c>
      <c r="GQ1275" t="s">
        <v>37010</v>
      </c>
      <c r="GR1275" t="s">
        <v>36969</v>
      </c>
      <c r="GT1275" t="s">
        <v>37011</v>
      </c>
      <c r="GU1275">
        <f t="shared" si="143"/>
        <v>17.5</v>
      </c>
      <c r="GV1275">
        <f t="shared" si="144"/>
        <v>17.5</v>
      </c>
      <c r="GX1275">
        <v>14</v>
      </c>
      <c r="GY1275" t="s">
        <v>37012</v>
      </c>
      <c r="HA1275" t="s">
        <v>37013</v>
      </c>
      <c r="HE1275">
        <v>13.99</v>
      </c>
    </row>
    <row r="1276" spans="1:213">
      <c r="A1276" t="s">
        <v>29123</v>
      </c>
      <c r="B1276" t="s">
        <v>36962</v>
      </c>
      <c r="C1276" t="s">
        <v>36963</v>
      </c>
      <c r="D1276" t="s">
        <v>21434</v>
      </c>
      <c r="E1276">
        <v>1</v>
      </c>
      <c r="F1276" t="s">
        <v>36964</v>
      </c>
      <c r="G1276" t="s">
        <v>38</v>
      </c>
      <c r="H1276" t="s">
        <v>37357</v>
      </c>
      <c r="I1276" t="s">
        <v>34214</v>
      </c>
      <c r="J1276" t="s">
        <v>33297</v>
      </c>
      <c r="K1276" t="s">
        <v>21308</v>
      </c>
      <c r="L1276" t="s">
        <v>33298</v>
      </c>
      <c r="M1276" t="s">
        <v>33343</v>
      </c>
      <c r="N1276" t="s">
        <v>21360</v>
      </c>
      <c r="O1276" t="s">
        <v>33344</v>
      </c>
      <c r="P1276" t="s">
        <v>21282</v>
      </c>
      <c r="Q1276" t="s">
        <v>33300</v>
      </c>
      <c r="T1276" t="s">
        <v>33349</v>
      </c>
      <c r="U1276" t="s">
        <v>37776</v>
      </c>
      <c r="V1276" t="s">
        <v>34104</v>
      </c>
      <c r="W1276" t="s">
        <v>36967</v>
      </c>
      <c r="X1276" t="s">
        <v>36968</v>
      </c>
      <c r="Y1276" t="s">
        <v>36969</v>
      </c>
      <c r="Z1276">
        <v>300</v>
      </c>
      <c r="AA1276">
        <v>221</v>
      </c>
      <c r="AB1276" t="s">
        <v>37018</v>
      </c>
      <c r="AC1276" t="s">
        <v>36990</v>
      </c>
      <c r="AD1276" t="s">
        <v>36971</v>
      </c>
      <c r="AE1276" t="s">
        <v>36972</v>
      </c>
      <c r="AF1276" t="s">
        <v>36973</v>
      </c>
      <c r="AH1276" t="s">
        <v>37757</v>
      </c>
      <c r="AJ1276" t="s">
        <v>36967</v>
      </c>
      <c r="AK1276" t="s">
        <v>29051</v>
      </c>
      <c r="AL1276" t="s">
        <v>28724</v>
      </c>
      <c r="AM1276" t="s">
        <v>37777</v>
      </c>
      <c r="AN1276" t="s">
        <v>29088</v>
      </c>
      <c r="AQ1276" t="s">
        <v>29088</v>
      </c>
      <c r="AR1276" t="s">
        <v>34349</v>
      </c>
      <c r="AW1276" t="s">
        <v>37135</v>
      </c>
      <c r="AX1276" t="s">
        <v>37135</v>
      </c>
      <c r="AY1276" t="s">
        <v>37021</v>
      </c>
      <c r="BA1276" t="s">
        <v>353</v>
      </c>
      <c r="BB1276">
        <v>48</v>
      </c>
      <c r="BC1276" t="s">
        <v>37048</v>
      </c>
      <c r="BD1276" t="s">
        <v>34259</v>
      </c>
      <c r="BE1276" t="s">
        <v>36993</v>
      </c>
      <c r="BF1276">
        <v>0.2</v>
      </c>
      <c r="BG1276" t="str">
        <f>_xlfn.TEXTJOIN("-",TRUE,V1276,AL1276,I1276,BD1276,AR1276)</f>
        <v>AG-BB-CF-D4-EG</v>
      </c>
      <c r="BH1276" t="s">
        <v>38097</v>
      </c>
      <c r="BI1276" t="s">
        <v>38098</v>
      </c>
      <c r="BJ1276" t="s">
        <v>37853</v>
      </c>
      <c r="BK1276" cm="1">
        <f t="array" ref="BK1276">IF(LEN(TRIM(BG1276))=0,"",SUMPRODUCT(--(LEN(TRIM($BG$5:BG1276))&gt;0)))</f>
        <v>1252</v>
      </c>
      <c r="BL1276" t="str">
        <f>IF(BK1276&lt;&gt;"",_xlfn.BASE(BK1276,36,10),"")</f>
        <v>00000000YS</v>
      </c>
      <c r="BM1276" t="str">
        <f>IF(BL1276&lt;&gt;"","*"&amp;BL1276&amp;"*","")</f>
        <v>*00000000YS*</v>
      </c>
      <c r="BN1276" t="s">
        <v>37851</v>
      </c>
      <c r="BO1276" t="str">
        <f>_xlfn.TEXTJOIN("-",TRUE,N1276,T1276)</f>
        <v>DAT004-M16</v>
      </c>
      <c r="CP1276" t="s">
        <v>37844</v>
      </c>
      <c r="CU1276">
        <v>13.99</v>
      </c>
      <c r="DT1276" t="s">
        <v>37026</v>
      </c>
      <c r="EC1276" s="7">
        <f t="shared" si="142"/>
        <v>17.487500000000001</v>
      </c>
      <c r="EN1276" t="s">
        <v>36995</v>
      </c>
      <c r="EO1276">
        <v>1731138031</v>
      </c>
      <c r="EP1276" t="s">
        <v>36968</v>
      </c>
      <c r="EQ1276" t="s">
        <v>36996</v>
      </c>
      <c r="ER1276" t="s">
        <v>36997</v>
      </c>
      <c r="ES1276" t="s">
        <v>36967</v>
      </c>
      <c r="ET1276" t="s">
        <v>37761</v>
      </c>
      <c r="EU1276" t="s">
        <v>36999</v>
      </c>
      <c r="FB1276" t="s">
        <v>35377</v>
      </c>
      <c r="FC1276" t="s">
        <v>37782</v>
      </c>
      <c r="FD1276" t="s">
        <v>29088</v>
      </c>
      <c r="FF1276" t="s">
        <v>36990</v>
      </c>
      <c r="FG1276" t="s">
        <v>36990</v>
      </c>
      <c r="FH1276" t="s">
        <v>37844</v>
      </c>
      <c r="FI1276" t="s">
        <v>37762</v>
      </c>
      <c r="FJ1276" t="s">
        <v>37763</v>
      </c>
      <c r="FK1276" t="s">
        <v>37764</v>
      </c>
      <c r="FL1276" t="s">
        <v>37765</v>
      </c>
      <c r="FM1276" t="s">
        <v>37766</v>
      </c>
      <c r="FN1276" t="s">
        <v>37767</v>
      </c>
      <c r="FO1276" t="s">
        <v>37768</v>
      </c>
      <c r="FP1276" t="s">
        <v>37769</v>
      </c>
      <c r="FQ1276" t="s">
        <v>37028</v>
      </c>
      <c r="FR1276" t="s">
        <v>37008</v>
      </c>
      <c r="FS1276" t="s">
        <v>37009</v>
      </c>
      <c r="FT1276" t="s">
        <v>29051</v>
      </c>
      <c r="FU1276" t="s">
        <v>29051</v>
      </c>
      <c r="FV1276" t="s">
        <v>29088</v>
      </c>
      <c r="FW1276" t="s">
        <v>37030</v>
      </c>
      <c r="FX1276" t="s">
        <v>37031</v>
      </c>
      <c r="FY1276" t="s">
        <v>36971</v>
      </c>
      <c r="FZ1276" t="s">
        <v>36990</v>
      </c>
      <c r="GA1276" t="s">
        <v>37783</v>
      </c>
      <c r="GB1276" t="s">
        <v>36968</v>
      </c>
      <c r="GC1276" t="s">
        <v>37032</v>
      </c>
      <c r="GD1276" t="s">
        <v>37033</v>
      </c>
      <c r="GE1276" t="s">
        <v>37770</v>
      </c>
      <c r="GF1276" t="s">
        <v>37771</v>
      </c>
      <c r="GG1276" t="s">
        <v>37772</v>
      </c>
      <c r="GH1276" t="s">
        <v>37773</v>
      </c>
      <c r="GI1276" t="s">
        <v>37774</v>
      </c>
      <c r="GJ1276" t="s">
        <v>37034</v>
      </c>
      <c r="GK1276" t="s">
        <v>37035</v>
      </c>
      <c r="GL1276" t="s">
        <v>37784</v>
      </c>
      <c r="GM1276" t="s">
        <v>37785</v>
      </c>
      <c r="GN1276" t="s">
        <v>37786</v>
      </c>
      <c r="GO1276" t="s">
        <v>36973</v>
      </c>
      <c r="GP1276" t="s">
        <v>29088</v>
      </c>
      <c r="GQ1276" t="s">
        <v>37010</v>
      </c>
      <c r="GR1276" t="s">
        <v>36969</v>
      </c>
      <c r="GT1276" t="s">
        <v>37011</v>
      </c>
      <c r="GU1276">
        <f t="shared" si="143"/>
        <v>17.5</v>
      </c>
      <c r="GV1276">
        <f t="shared" si="144"/>
        <v>17.5</v>
      </c>
      <c r="GX1276">
        <v>14</v>
      </c>
      <c r="GY1276" t="s">
        <v>37012</v>
      </c>
      <c r="HA1276" t="s">
        <v>37013</v>
      </c>
      <c r="HE1276">
        <v>13.99</v>
      </c>
    </row>
    <row r="1277" spans="1:213">
      <c r="A1277" t="s">
        <v>29123</v>
      </c>
      <c r="B1277" t="s">
        <v>36962</v>
      </c>
      <c r="C1277" t="s">
        <v>36963</v>
      </c>
      <c r="D1277" t="s">
        <v>21434</v>
      </c>
      <c r="E1277">
        <v>1</v>
      </c>
      <c r="F1277" t="s">
        <v>36964</v>
      </c>
      <c r="G1277" t="s">
        <v>38</v>
      </c>
      <c r="H1277" t="s">
        <v>37357</v>
      </c>
      <c r="I1277" t="s">
        <v>34214</v>
      </c>
      <c r="J1277" t="s">
        <v>33297</v>
      </c>
      <c r="K1277" t="s">
        <v>21308</v>
      </c>
      <c r="L1277" t="s">
        <v>33298</v>
      </c>
      <c r="M1277" t="s">
        <v>33343</v>
      </c>
      <c r="N1277" t="s">
        <v>21360</v>
      </c>
      <c r="O1277" t="s">
        <v>33344</v>
      </c>
      <c r="P1277" t="s">
        <v>21282</v>
      </c>
      <c r="Q1277" t="s">
        <v>33300</v>
      </c>
      <c r="T1277" t="s">
        <v>33349</v>
      </c>
      <c r="U1277" t="s">
        <v>37776</v>
      </c>
      <c r="V1277" t="s">
        <v>34104</v>
      </c>
      <c r="W1277" t="s">
        <v>36967</v>
      </c>
      <c r="X1277" t="s">
        <v>36968</v>
      </c>
      <c r="Y1277" t="s">
        <v>36969</v>
      </c>
      <c r="Z1277">
        <v>300</v>
      </c>
      <c r="AA1277">
        <v>236</v>
      </c>
      <c r="AB1277" t="s">
        <v>37018</v>
      </c>
      <c r="AC1277" t="s">
        <v>36990</v>
      </c>
      <c r="AD1277" t="s">
        <v>36971</v>
      </c>
      <c r="AE1277" t="s">
        <v>36972</v>
      </c>
      <c r="AF1277" t="s">
        <v>36973</v>
      </c>
      <c r="AH1277" t="s">
        <v>37757</v>
      </c>
      <c r="AJ1277" t="s">
        <v>36967</v>
      </c>
      <c r="AK1277" t="s">
        <v>29051</v>
      </c>
      <c r="AL1277" t="s">
        <v>28724</v>
      </c>
      <c r="AM1277" t="s">
        <v>37777</v>
      </c>
      <c r="AN1277" t="s">
        <v>29128</v>
      </c>
      <c r="AQ1277" t="s">
        <v>29128</v>
      </c>
      <c r="AR1277" t="s">
        <v>34351</v>
      </c>
      <c r="AW1277" t="s">
        <v>37135</v>
      </c>
      <c r="AX1277" t="s">
        <v>37135</v>
      </c>
      <c r="AY1277" t="s">
        <v>37021</v>
      </c>
      <c r="BA1277" t="s">
        <v>353</v>
      </c>
      <c r="BB1277">
        <v>48</v>
      </c>
      <c r="BC1277" t="s">
        <v>37048</v>
      </c>
      <c r="BD1277" t="s">
        <v>34259</v>
      </c>
      <c r="BE1277" t="s">
        <v>36993</v>
      </c>
      <c r="BF1277">
        <v>0.2</v>
      </c>
      <c r="BG1277" t="str">
        <f>_xlfn.TEXTJOIN("-",TRUE,V1277,AL1277,I1277,BD1277,AR1277)</f>
        <v>AG-BB-CF-D4-EH</v>
      </c>
      <c r="BH1277" t="s">
        <v>38099</v>
      </c>
      <c r="BI1277" t="s">
        <v>38100</v>
      </c>
      <c r="BJ1277" t="s">
        <v>37856</v>
      </c>
      <c r="BK1277" cm="1">
        <f t="array" ref="BK1277">IF(LEN(TRIM(BG1277))=0,"",SUMPRODUCT(--(LEN(TRIM($BG$5:BG1277))&gt;0)))</f>
        <v>1253</v>
      </c>
      <c r="BL1277" t="str">
        <f>IF(BK1277&lt;&gt;"",_xlfn.BASE(BK1277,36,10),"")</f>
        <v>00000000YT</v>
      </c>
      <c r="BM1277" t="str">
        <f>IF(BL1277&lt;&gt;"","*"&amp;BL1277&amp;"*","")</f>
        <v>*00000000YT*</v>
      </c>
      <c r="BN1277" t="s">
        <v>37854</v>
      </c>
      <c r="BO1277" t="str">
        <f>_xlfn.TEXTJOIN("-",TRUE,N1277,T1277)</f>
        <v>DAT004-M16</v>
      </c>
      <c r="CP1277" t="s">
        <v>37844</v>
      </c>
      <c r="CU1277">
        <v>13.99</v>
      </c>
      <c r="DT1277" t="s">
        <v>37026</v>
      </c>
      <c r="EC1277" s="7">
        <f t="shared" si="142"/>
        <v>17.487500000000001</v>
      </c>
      <c r="EN1277" t="s">
        <v>36995</v>
      </c>
      <c r="EO1277">
        <v>1731138031</v>
      </c>
      <c r="EP1277" t="s">
        <v>36968</v>
      </c>
      <c r="EQ1277" t="s">
        <v>36996</v>
      </c>
      <c r="ER1277" t="s">
        <v>36997</v>
      </c>
      <c r="ES1277" t="s">
        <v>36967</v>
      </c>
      <c r="ET1277" t="s">
        <v>37761</v>
      </c>
      <c r="EU1277" t="s">
        <v>36999</v>
      </c>
      <c r="FB1277" t="s">
        <v>35377</v>
      </c>
      <c r="FC1277" t="s">
        <v>37782</v>
      </c>
      <c r="FD1277" t="s">
        <v>37799</v>
      </c>
      <c r="FF1277" t="s">
        <v>36990</v>
      </c>
      <c r="FG1277" t="s">
        <v>36990</v>
      </c>
      <c r="FH1277" t="s">
        <v>37844</v>
      </c>
      <c r="FI1277" t="s">
        <v>37762</v>
      </c>
      <c r="FJ1277" t="s">
        <v>37763</v>
      </c>
      <c r="FK1277" t="s">
        <v>37764</v>
      </c>
      <c r="FL1277" t="s">
        <v>37765</v>
      </c>
      <c r="FM1277" t="s">
        <v>37766</v>
      </c>
      <c r="FN1277" t="s">
        <v>37767</v>
      </c>
      <c r="FO1277" t="s">
        <v>37768</v>
      </c>
      <c r="FP1277" t="s">
        <v>37769</v>
      </c>
      <c r="FQ1277" t="s">
        <v>37028</v>
      </c>
      <c r="FR1277" t="s">
        <v>37008</v>
      </c>
      <c r="FS1277" t="s">
        <v>37009</v>
      </c>
      <c r="FT1277" t="s">
        <v>29051</v>
      </c>
      <c r="FU1277" t="s">
        <v>29051</v>
      </c>
      <c r="FV1277" t="s">
        <v>37799</v>
      </c>
      <c r="FW1277" t="s">
        <v>37030</v>
      </c>
      <c r="FX1277" t="s">
        <v>37031</v>
      </c>
      <c r="FY1277" t="s">
        <v>36971</v>
      </c>
      <c r="FZ1277" t="s">
        <v>36990</v>
      </c>
      <c r="GA1277" t="s">
        <v>37783</v>
      </c>
      <c r="GB1277" t="s">
        <v>36968</v>
      </c>
      <c r="GC1277" t="s">
        <v>37032</v>
      </c>
      <c r="GD1277" t="s">
        <v>37033</v>
      </c>
      <c r="GE1277" t="s">
        <v>37770</v>
      </c>
      <c r="GF1277" t="s">
        <v>37771</v>
      </c>
      <c r="GG1277" t="s">
        <v>37772</v>
      </c>
      <c r="GH1277" t="s">
        <v>37773</v>
      </c>
      <c r="GI1277" t="s">
        <v>37774</v>
      </c>
      <c r="GJ1277" t="s">
        <v>37034</v>
      </c>
      <c r="GK1277" t="s">
        <v>37035</v>
      </c>
      <c r="GL1277" t="s">
        <v>37784</v>
      </c>
      <c r="GM1277" t="s">
        <v>37785</v>
      </c>
      <c r="GN1277" t="s">
        <v>37786</v>
      </c>
      <c r="GO1277" t="s">
        <v>36973</v>
      </c>
      <c r="GP1277" t="s">
        <v>37799</v>
      </c>
      <c r="GQ1277" t="s">
        <v>37010</v>
      </c>
      <c r="GR1277" t="s">
        <v>36969</v>
      </c>
      <c r="GT1277" t="s">
        <v>37011</v>
      </c>
      <c r="GU1277">
        <f t="shared" si="143"/>
        <v>17.5</v>
      </c>
      <c r="GV1277">
        <f t="shared" si="144"/>
        <v>17.5</v>
      </c>
      <c r="GX1277">
        <v>14</v>
      </c>
      <c r="GY1277" t="s">
        <v>37012</v>
      </c>
      <c r="HA1277" t="s">
        <v>37013</v>
      </c>
      <c r="HE1277">
        <v>13.99</v>
      </c>
    </row>
    <row r="1278" spans="1:213">
      <c r="A1278" t="s">
        <v>29123</v>
      </c>
      <c r="B1278" t="s">
        <v>36962</v>
      </c>
      <c r="C1278" t="s">
        <v>36963</v>
      </c>
      <c r="D1278" t="s">
        <v>21434</v>
      </c>
      <c r="E1278">
        <v>1</v>
      </c>
      <c r="F1278" t="s">
        <v>36964</v>
      </c>
      <c r="G1278" t="s">
        <v>38</v>
      </c>
      <c r="H1278" t="s">
        <v>37357</v>
      </c>
      <c r="I1278" t="s">
        <v>34214</v>
      </c>
      <c r="J1278" t="s">
        <v>33297</v>
      </c>
      <c r="K1278" t="s">
        <v>21308</v>
      </c>
      <c r="L1278" t="s">
        <v>33298</v>
      </c>
      <c r="M1278" t="s">
        <v>33343</v>
      </c>
      <c r="N1278" t="s">
        <v>21360</v>
      </c>
      <c r="O1278" t="s">
        <v>33344</v>
      </c>
      <c r="P1278" t="s">
        <v>21282</v>
      </c>
      <c r="Q1278" t="s">
        <v>33300</v>
      </c>
      <c r="T1278" t="s">
        <v>33349</v>
      </c>
      <c r="U1278" t="s">
        <v>37776</v>
      </c>
      <c r="V1278" t="s">
        <v>34104</v>
      </c>
      <c r="W1278" t="s">
        <v>36967</v>
      </c>
      <c r="X1278" t="s">
        <v>36968</v>
      </c>
      <c r="Y1278" t="s">
        <v>36969</v>
      </c>
      <c r="Z1278">
        <v>300</v>
      </c>
      <c r="AA1278">
        <v>271</v>
      </c>
      <c r="AB1278" t="s">
        <v>37056</v>
      </c>
      <c r="AC1278" t="s">
        <v>36990</v>
      </c>
      <c r="AD1278" t="s">
        <v>36971</v>
      </c>
      <c r="AE1278" t="s">
        <v>36972</v>
      </c>
      <c r="AF1278" t="s">
        <v>36973</v>
      </c>
      <c r="AH1278" t="s">
        <v>37757</v>
      </c>
      <c r="AJ1278" t="s">
        <v>36967</v>
      </c>
      <c r="AK1278" t="s">
        <v>29051</v>
      </c>
      <c r="AL1278" t="s">
        <v>28724</v>
      </c>
      <c r="AM1278" t="s">
        <v>37777</v>
      </c>
      <c r="AN1278" t="s">
        <v>37800</v>
      </c>
      <c r="AQ1278" t="s">
        <v>37800</v>
      </c>
      <c r="AR1278" t="s">
        <v>34353</v>
      </c>
      <c r="AW1278" t="s">
        <v>37135</v>
      </c>
      <c r="AX1278" t="s">
        <v>37135</v>
      </c>
      <c r="AY1278" t="s">
        <v>37058</v>
      </c>
      <c r="BA1278" t="s">
        <v>37059</v>
      </c>
      <c r="BB1278">
        <v>48</v>
      </c>
      <c r="BC1278" t="s">
        <v>37060</v>
      </c>
      <c r="BD1278" t="s">
        <v>34261</v>
      </c>
      <c r="BE1278" t="s">
        <v>36993</v>
      </c>
      <c r="BF1278">
        <v>0.2</v>
      </c>
      <c r="BG1278" t="str">
        <f>_xlfn.TEXTJOIN("-",TRUE,V1278,AL1278,I1278,BD1278,AR1278)</f>
        <v>AG-BB-CF-D5-EI</v>
      </c>
      <c r="BH1278" t="s">
        <v>38101</v>
      </c>
      <c r="BI1278" t="s">
        <v>38102</v>
      </c>
      <c r="BJ1278" t="s">
        <v>37859</v>
      </c>
      <c r="BK1278" cm="1">
        <f t="array" ref="BK1278">IF(LEN(TRIM(BG1278))=0,"",SUMPRODUCT(--(LEN(TRIM($BG$5:BG1278))&gt;0)))</f>
        <v>1254</v>
      </c>
      <c r="BL1278" t="str">
        <f>IF(BK1278&lt;&gt;"",_xlfn.BASE(BK1278,36,10),"")</f>
        <v>00000000YU</v>
      </c>
      <c r="BM1278" t="str">
        <f>IF(BL1278&lt;&gt;"","*"&amp;BL1278&amp;"*","")</f>
        <v>*00000000YU*</v>
      </c>
      <c r="BN1278" t="s">
        <v>37857</v>
      </c>
      <c r="BO1278" t="str">
        <f>_xlfn.TEXTJOIN("-",TRUE,N1278,T1278)</f>
        <v>DAT004-M16</v>
      </c>
      <c r="CP1278" t="s">
        <v>37844</v>
      </c>
      <c r="CU1278">
        <v>16.989999999999998</v>
      </c>
      <c r="DT1278" t="s">
        <v>37026</v>
      </c>
      <c r="EC1278" s="7">
        <f t="shared" si="142"/>
        <v>21.237499999999997</v>
      </c>
      <c r="EN1278" t="s">
        <v>36995</v>
      </c>
      <c r="EO1278">
        <v>1731138031</v>
      </c>
      <c r="EP1278" t="s">
        <v>36968</v>
      </c>
      <c r="EQ1278" t="s">
        <v>36996</v>
      </c>
      <c r="ER1278" t="s">
        <v>36997</v>
      </c>
      <c r="ES1278" t="s">
        <v>36967</v>
      </c>
      <c r="ET1278" t="s">
        <v>37761</v>
      </c>
      <c r="EU1278" t="s">
        <v>36999</v>
      </c>
      <c r="FB1278" t="s">
        <v>35377</v>
      </c>
      <c r="FC1278" t="s">
        <v>37782</v>
      </c>
      <c r="FD1278" t="s">
        <v>37800</v>
      </c>
      <c r="FF1278" t="s">
        <v>36990</v>
      </c>
      <c r="FG1278" t="s">
        <v>36990</v>
      </c>
      <c r="FH1278" t="s">
        <v>37844</v>
      </c>
      <c r="FI1278" t="s">
        <v>37762</v>
      </c>
      <c r="FJ1278" t="s">
        <v>37763</v>
      </c>
      <c r="FK1278" t="s">
        <v>37764</v>
      </c>
      <c r="FL1278" t="s">
        <v>37765</v>
      </c>
      <c r="FM1278" t="s">
        <v>37766</v>
      </c>
      <c r="FN1278" t="s">
        <v>37767</v>
      </c>
      <c r="FO1278" t="s">
        <v>37768</v>
      </c>
      <c r="FP1278" t="s">
        <v>37769</v>
      </c>
      <c r="FQ1278" t="s">
        <v>37028</v>
      </c>
      <c r="FR1278" t="s">
        <v>37008</v>
      </c>
      <c r="FS1278" t="s">
        <v>37009</v>
      </c>
      <c r="FT1278" t="s">
        <v>29051</v>
      </c>
      <c r="FU1278" t="s">
        <v>29051</v>
      </c>
      <c r="FV1278" t="s">
        <v>37800</v>
      </c>
      <c r="FW1278" t="s">
        <v>37030</v>
      </c>
      <c r="FX1278" t="s">
        <v>37031</v>
      </c>
      <c r="FY1278" t="s">
        <v>36971</v>
      </c>
      <c r="FZ1278" t="s">
        <v>36990</v>
      </c>
      <c r="GA1278" t="s">
        <v>37783</v>
      </c>
      <c r="GB1278" t="s">
        <v>36968</v>
      </c>
      <c r="GC1278" t="s">
        <v>37032</v>
      </c>
      <c r="GD1278" t="s">
        <v>37033</v>
      </c>
      <c r="GE1278" t="s">
        <v>37770</v>
      </c>
      <c r="GF1278" t="s">
        <v>37771</v>
      </c>
      <c r="GG1278" t="s">
        <v>37772</v>
      </c>
      <c r="GH1278" t="s">
        <v>37773</v>
      </c>
      <c r="GI1278" t="s">
        <v>37774</v>
      </c>
      <c r="GJ1278" t="s">
        <v>37034</v>
      </c>
      <c r="GK1278" t="s">
        <v>37035</v>
      </c>
      <c r="GL1278" t="s">
        <v>37784</v>
      </c>
      <c r="GM1278" t="s">
        <v>37785</v>
      </c>
      <c r="GN1278" t="s">
        <v>37786</v>
      </c>
      <c r="GO1278" t="s">
        <v>36973</v>
      </c>
      <c r="GP1278" t="s">
        <v>37800</v>
      </c>
      <c r="GQ1278" t="s">
        <v>37010</v>
      </c>
      <c r="GR1278" t="s">
        <v>36969</v>
      </c>
      <c r="GT1278" t="s">
        <v>37011</v>
      </c>
      <c r="GU1278">
        <f t="shared" si="143"/>
        <v>21.25</v>
      </c>
      <c r="GV1278">
        <f t="shared" si="144"/>
        <v>21.25</v>
      </c>
      <c r="GX1278">
        <v>17</v>
      </c>
      <c r="GY1278" t="s">
        <v>37012</v>
      </c>
      <c r="HA1278" t="s">
        <v>37013</v>
      </c>
      <c r="HE1278">
        <v>16.989999999999998</v>
      </c>
    </row>
    <row r="1279" spans="1:213">
      <c r="A1279" t="s">
        <v>29123</v>
      </c>
      <c r="B1279" t="s">
        <v>36962</v>
      </c>
      <c r="C1279" t="s">
        <v>36963</v>
      </c>
      <c r="D1279" t="s">
        <v>21434</v>
      </c>
      <c r="E1279">
        <v>1</v>
      </c>
      <c r="F1279" t="s">
        <v>36964</v>
      </c>
      <c r="G1279" t="s">
        <v>38</v>
      </c>
      <c r="H1279" t="s">
        <v>37357</v>
      </c>
      <c r="I1279" t="s">
        <v>34214</v>
      </c>
      <c r="J1279" t="s">
        <v>33297</v>
      </c>
      <c r="K1279" t="s">
        <v>21308</v>
      </c>
      <c r="L1279" t="s">
        <v>33298</v>
      </c>
      <c r="M1279" t="s">
        <v>33343</v>
      </c>
      <c r="N1279" t="s">
        <v>21360</v>
      </c>
      <c r="O1279" t="s">
        <v>33344</v>
      </c>
      <c r="P1279" t="s">
        <v>21282</v>
      </c>
      <c r="Q1279" t="s">
        <v>33300</v>
      </c>
      <c r="T1279" t="s">
        <v>33349</v>
      </c>
      <c r="U1279" t="s">
        <v>37776</v>
      </c>
      <c r="V1279" t="s">
        <v>34104</v>
      </c>
      <c r="W1279" t="s">
        <v>36967</v>
      </c>
      <c r="X1279" t="s">
        <v>36968</v>
      </c>
      <c r="Y1279" t="s">
        <v>36969</v>
      </c>
      <c r="Z1279">
        <v>200</v>
      </c>
      <c r="AA1279">
        <v>171</v>
      </c>
      <c r="AB1279" t="s">
        <v>37018</v>
      </c>
      <c r="AC1279" t="s">
        <v>36990</v>
      </c>
      <c r="AD1279" t="s">
        <v>36971</v>
      </c>
      <c r="AE1279" t="s">
        <v>36972</v>
      </c>
      <c r="AF1279" t="s">
        <v>36973</v>
      </c>
      <c r="AH1279" t="s">
        <v>37757</v>
      </c>
      <c r="AJ1279" t="s">
        <v>36967</v>
      </c>
      <c r="AK1279" t="s">
        <v>33352</v>
      </c>
      <c r="AL1279" t="s">
        <v>34162</v>
      </c>
      <c r="AM1279" t="s">
        <v>37777</v>
      </c>
      <c r="AN1279" t="s">
        <v>28824</v>
      </c>
      <c r="AQ1279" t="s">
        <v>28824</v>
      </c>
      <c r="AR1279" t="s">
        <v>34343</v>
      </c>
      <c r="AW1279" t="s">
        <v>37135</v>
      </c>
      <c r="AX1279" t="s">
        <v>37135</v>
      </c>
      <c r="AY1279" t="s">
        <v>37021</v>
      </c>
      <c r="BA1279" t="s">
        <v>353</v>
      </c>
      <c r="BB1279">
        <v>48</v>
      </c>
      <c r="BC1279" t="s">
        <v>37022</v>
      </c>
      <c r="BD1279" t="s">
        <v>28739</v>
      </c>
      <c r="BE1279" t="s">
        <v>36993</v>
      </c>
      <c r="BF1279">
        <v>0.2</v>
      </c>
      <c r="BG1279" t="str">
        <f>_xlfn.TEXTJOIN("-",TRUE,V1279,AL1279,I1279,BD1279,AR1279)</f>
        <v>AG-BH-CF-D3-ED</v>
      </c>
      <c r="BH1279" t="s">
        <v>38103</v>
      </c>
      <c r="BI1279" t="s">
        <v>38104</v>
      </c>
      <c r="BJ1279" t="s">
        <v>37862</v>
      </c>
      <c r="BK1279" cm="1">
        <f t="array" ref="BK1279">IF(LEN(TRIM(BG1279))=0,"",SUMPRODUCT(--(LEN(TRIM($BG$5:BG1279))&gt;0)))</f>
        <v>1255</v>
      </c>
      <c r="BL1279" t="str">
        <f>IF(BK1279&lt;&gt;"",_xlfn.BASE(BK1279,36,10),"")</f>
        <v>00000000YV</v>
      </c>
      <c r="BM1279" t="str">
        <f>IF(BL1279&lt;&gt;"","*"&amp;BL1279&amp;"*","")</f>
        <v>*00000000YV*</v>
      </c>
      <c r="BN1279" t="s">
        <v>37860</v>
      </c>
      <c r="BO1279" t="str">
        <f>_xlfn.TEXTJOIN("-",TRUE,N1279,T1279)</f>
        <v>DAT004-M16</v>
      </c>
      <c r="CP1279" t="s">
        <v>37863</v>
      </c>
      <c r="CU1279">
        <v>13.99</v>
      </c>
      <c r="DT1279" t="s">
        <v>37026</v>
      </c>
      <c r="EC1279" s="7">
        <f t="shared" si="142"/>
        <v>17.487500000000001</v>
      </c>
      <c r="EN1279" t="s">
        <v>36995</v>
      </c>
      <c r="EO1279">
        <v>1731138031</v>
      </c>
      <c r="EP1279" t="s">
        <v>36968</v>
      </c>
      <c r="EQ1279" t="s">
        <v>36996</v>
      </c>
      <c r="ER1279" t="s">
        <v>36997</v>
      </c>
      <c r="ES1279" t="s">
        <v>36967</v>
      </c>
      <c r="ET1279" t="s">
        <v>37761</v>
      </c>
      <c r="EU1279" t="s">
        <v>36999</v>
      </c>
      <c r="FB1279" t="s">
        <v>35377</v>
      </c>
      <c r="FC1279" t="s">
        <v>37782</v>
      </c>
      <c r="FD1279" t="s">
        <v>28824</v>
      </c>
      <c r="FF1279" t="s">
        <v>36990</v>
      </c>
      <c r="FG1279" t="s">
        <v>36990</v>
      </c>
      <c r="FH1279" t="s">
        <v>37863</v>
      </c>
      <c r="FI1279" t="s">
        <v>37762</v>
      </c>
      <c r="FJ1279" t="s">
        <v>37763</v>
      </c>
      <c r="FK1279" t="s">
        <v>37764</v>
      </c>
      <c r="FL1279" t="s">
        <v>37765</v>
      </c>
      <c r="FM1279" t="s">
        <v>37766</v>
      </c>
      <c r="FN1279" t="s">
        <v>37767</v>
      </c>
      <c r="FO1279" t="s">
        <v>37768</v>
      </c>
      <c r="FP1279" t="s">
        <v>37769</v>
      </c>
      <c r="FQ1279" t="s">
        <v>37028</v>
      </c>
      <c r="FR1279" t="s">
        <v>37008</v>
      </c>
      <c r="FS1279" t="s">
        <v>37009</v>
      </c>
      <c r="FT1279" t="s">
        <v>33352</v>
      </c>
      <c r="FU1279" t="s">
        <v>33352</v>
      </c>
      <c r="FV1279" t="s">
        <v>28824</v>
      </c>
      <c r="FW1279" t="s">
        <v>37030</v>
      </c>
      <c r="FX1279" t="s">
        <v>37031</v>
      </c>
      <c r="FY1279" t="s">
        <v>36971</v>
      </c>
      <c r="FZ1279" t="s">
        <v>36990</v>
      </c>
      <c r="GA1279" t="s">
        <v>37783</v>
      </c>
      <c r="GB1279" t="s">
        <v>36968</v>
      </c>
      <c r="GC1279" t="s">
        <v>37032</v>
      </c>
      <c r="GD1279" t="s">
        <v>37033</v>
      </c>
      <c r="GE1279" t="s">
        <v>37770</v>
      </c>
      <c r="GF1279" t="s">
        <v>37771</v>
      </c>
      <c r="GG1279" t="s">
        <v>37772</v>
      </c>
      <c r="GH1279" t="s">
        <v>37773</v>
      </c>
      <c r="GI1279" t="s">
        <v>37774</v>
      </c>
      <c r="GJ1279" t="s">
        <v>37034</v>
      </c>
      <c r="GK1279" t="s">
        <v>37035</v>
      </c>
      <c r="GL1279" t="s">
        <v>37784</v>
      </c>
      <c r="GM1279" t="s">
        <v>37785</v>
      </c>
      <c r="GN1279" t="s">
        <v>37786</v>
      </c>
      <c r="GO1279" t="s">
        <v>36973</v>
      </c>
      <c r="GP1279" t="s">
        <v>28824</v>
      </c>
      <c r="GQ1279" t="s">
        <v>37010</v>
      </c>
      <c r="GR1279" t="s">
        <v>36969</v>
      </c>
      <c r="GT1279" t="s">
        <v>37011</v>
      </c>
      <c r="GU1279">
        <f t="shared" si="143"/>
        <v>17.5</v>
      </c>
      <c r="GV1279">
        <f t="shared" si="144"/>
        <v>17.5</v>
      </c>
      <c r="GX1279">
        <v>14</v>
      </c>
      <c r="GY1279" t="s">
        <v>37012</v>
      </c>
      <c r="HA1279" t="s">
        <v>37013</v>
      </c>
      <c r="HE1279">
        <v>13.99</v>
      </c>
    </row>
    <row r="1280" spans="1:213">
      <c r="A1280" t="s">
        <v>29123</v>
      </c>
      <c r="B1280" t="s">
        <v>36962</v>
      </c>
      <c r="C1280" t="s">
        <v>36963</v>
      </c>
      <c r="D1280" t="s">
        <v>21434</v>
      </c>
      <c r="E1280">
        <v>1</v>
      </c>
      <c r="F1280" t="s">
        <v>36964</v>
      </c>
      <c r="G1280" t="s">
        <v>38</v>
      </c>
      <c r="H1280" t="s">
        <v>37357</v>
      </c>
      <c r="I1280" t="s">
        <v>34214</v>
      </c>
      <c r="J1280" t="s">
        <v>33297</v>
      </c>
      <c r="K1280" t="s">
        <v>21308</v>
      </c>
      <c r="L1280" t="s">
        <v>33298</v>
      </c>
      <c r="M1280" t="s">
        <v>33343</v>
      </c>
      <c r="N1280" t="s">
        <v>21360</v>
      </c>
      <c r="O1280" t="s">
        <v>33344</v>
      </c>
      <c r="P1280" t="s">
        <v>21282</v>
      </c>
      <c r="Q1280" t="s">
        <v>33300</v>
      </c>
      <c r="T1280" t="s">
        <v>33349</v>
      </c>
      <c r="U1280" t="s">
        <v>37776</v>
      </c>
      <c r="V1280" t="s">
        <v>34104</v>
      </c>
      <c r="W1280" t="s">
        <v>36967</v>
      </c>
      <c r="X1280" t="s">
        <v>36968</v>
      </c>
      <c r="Y1280" t="s">
        <v>36969</v>
      </c>
      <c r="Z1280">
        <v>200</v>
      </c>
      <c r="AA1280">
        <v>186</v>
      </c>
      <c r="AB1280" t="s">
        <v>37018</v>
      </c>
      <c r="AC1280" t="s">
        <v>36990</v>
      </c>
      <c r="AD1280" t="s">
        <v>36971</v>
      </c>
      <c r="AE1280" t="s">
        <v>36972</v>
      </c>
      <c r="AF1280" t="s">
        <v>36973</v>
      </c>
      <c r="AH1280" t="s">
        <v>37757</v>
      </c>
      <c r="AJ1280" t="s">
        <v>36967</v>
      </c>
      <c r="AK1280" t="s">
        <v>33352</v>
      </c>
      <c r="AL1280" t="s">
        <v>34162</v>
      </c>
      <c r="AM1280" t="s">
        <v>37777</v>
      </c>
      <c r="AN1280" t="s">
        <v>28795</v>
      </c>
      <c r="AQ1280" t="s">
        <v>28795</v>
      </c>
      <c r="AR1280" t="s">
        <v>34345</v>
      </c>
      <c r="AW1280" t="s">
        <v>37135</v>
      </c>
      <c r="AX1280" t="s">
        <v>37135</v>
      </c>
      <c r="AY1280" t="s">
        <v>37021</v>
      </c>
      <c r="BA1280" t="s">
        <v>353</v>
      </c>
      <c r="BB1280">
        <v>48</v>
      </c>
      <c r="BC1280" t="s">
        <v>37022</v>
      </c>
      <c r="BD1280" t="s">
        <v>28739</v>
      </c>
      <c r="BE1280" t="s">
        <v>36993</v>
      </c>
      <c r="BF1280">
        <v>0.2</v>
      </c>
      <c r="BG1280" t="str">
        <f>_xlfn.TEXTJOIN("-",TRUE,V1280,AL1280,I1280,BD1280,AR1280)</f>
        <v>AG-BH-CF-D3-EE</v>
      </c>
      <c r="BH1280" t="s">
        <v>38105</v>
      </c>
      <c r="BI1280" t="s">
        <v>38106</v>
      </c>
      <c r="BJ1280" t="s">
        <v>37866</v>
      </c>
      <c r="BK1280" cm="1">
        <f t="array" ref="BK1280">IF(LEN(TRIM(BG1280))=0,"",SUMPRODUCT(--(LEN(TRIM($BG$5:BG1280))&gt;0)))</f>
        <v>1256</v>
      </c>
      <c r="BL1280" t="str">
        <f>IF(BK1280&lt;&gt;"",_xlfn.BASE(BK1280,36,10),"")</f>
        <v>00000000YW</v>
      </c>
      <c r="BM1280" t="str">
        <f>IF(BL1280&lt;&gt;"","*"&amp;BL1280&amp;"*","")</f>
        <v>*00000000YW*</v>
      </c>
      <c r="BN1280" t="s">
        <v>37864</v>
      </c>
      <c r="BO1280" t="str">
        <f>_xlfn.TEXTJOIN("-",TRUE,N1280,T1280)</f>
        <v>DAT004-M16</v>
      </c>
      <c r="CP1280" t="s">
        <v>37863</v>
      </c>
      <c r="CU1280">
        <v>13.99</v>
      </c>
      <c r="DT1280" t="s">
        <v>37026</v>
      </c>
      <c r="EC1280" s="7">
        <f t="shared" si="142"/>
        <v>17.487500000000001</v>
      </c>
      <c r="EN1280" t="s">
        <v>36995</v>
      </c>
      <c r="EO1280">
        <v>1731138031</v>
      </c>
      <c r="EP1280" t="s">
        <v>36968</v>
      </c>
      <c r="EQ1280" t="s">
        <v>36996</v>
      </c>
      <c r="ER1280" t="s">
        <v>36997</v>
      </c>
      <c r="ES1280" t="s">
        <v>36967</v>
      </c>
      <c r="ET1280" t="s">
        <v>37761</v>
      </c>
      <c r="EU1280" t="s">
        <v>36999</v>
      </c>
      <c r="FB1280" t="s">
        <v>35377</v>
      </c>
      <c r="FC1280" t="s">
        <v>37782</v>
      </c>
      <c r="FD1280" t="s">
        <v>28795</v>
      </c>
      <c r="FF1280" t="s">
        <v>36990</v>
      </c>
      <c r="FG1280" t="s">
        <v>36990</v>
      </c>
      <c r="FH1280" t="s">
        <v>37863</v>
      </c>
      <c r="FI1280" t="s">
        <v>37762</v>
      </c>
      <c r="FJ1280" t="s">
        <v>37763</v>
      </c>
      <c r="FK1280" t="s">
        <v>37764</v>
      </c>
      <c r="FL1280" t="s">
        <v>37765</v>
      </c>
      <c r="FM1280" t="s">
        <v>37766</v>
      </c>
      <c r="FN1280" t="s">
        <v>37767</v>
      </c>
      <c r="FO1280" t="s">
        <v>37768</v>
      </c>
      <c r="FP1280" t="s">
        <v>37769</v>
      </c>
      <c r="FQ1280" t="s">
        <v>37028</v>
      </c>
      <c r="FR1280" t="s">
        <v>37008</v>
      </c>
      <c r="FS1280" t="s">
        <v>37009</v>
      </c>
      <c r="FT1280" t="s">
        <v>33352</v>
      </c>
      <c r="FU1280" t="s">
        <v>33352</v>
      </c>
      <c r="FV1280" t="s">
        <v>28795</v>
      </c>
      <c r="FW1280" t="s">
        <v>37030</v>
      </c>
      <c r="FX1280" t="s">
        <v>37031</v>
      </c>
      <c r="FY1280" t="s">
        <v>36971</v>
      </c>
      <c r="FZ1280" t="s">
        <v>36990</v>
      </c>
      <c r="GA1280" t="s">
        <v>37783</v>
      </c>
      <c r="GB1280" t="s">
        <v>36968</v>
      </c>
      <c r="GC1280" t="s">
        <v>37032</v>
      </c>
      <c r="GD1280" t="s">
        <v>37033</v>
      </c>
      <c r="GE1280" t="s">
        <v>37770</v>
      </c>
      <c r="GF1280" t="s">
        <v>37771</v>
      </c>
      <c r="GG1280" t="s">
        <v>37772</v>
      </c>
      <c r="GH1280" t="s">
        <v>37773</v>
      </c>
      <c r="GI1280" t="s">
        <v>37774</v>
      </c>
      <c r="GJ1280" t="s">
        <v>37034</v>
      </c>
      <c r="GK1280" t="s">
        <v>37035</v>
      </c>
      <c r="GL1280" t="s">
        <v>37784</v>
      </c>
      <c r="GM1280" t="s">
        <v>37785</v>
      </c>
      <c r="GN1280" t="s">
        <v>37786</v>
      </c>
      <c r="GO1280" t="s">
        <v>36973</v>
      </c>
      <c r="GP1280" t="s">
        <v>28795</v>
      </c>
      <c r="GQ1280" t="s">
        <v>37010</v>
      </c>
      <c r="GR1280" t="s">
        <v>36969</v>
      </c>
      <c r="GT1280" t="s">
        <v>37011</v>
      </c>
      <c r="GU1280">
        <f t="shared" si="143"/>
        <v>17.5</v>
      </c>
      <c r="GV1280">
        <f t="shared" si="144"/>
        <v>17.5</v>
      </c>
      <c r="GX1280">
        <v>14</v>
      </c>
      <c r="GY1280" t="s">
        <v>37012</v>
      </c>
      <c r="HA1280" t="s">
        <v>37013</v>
      </c>
      <c r="HE1280">
        <v>13.99</v>
      </c>
    </row>
    <row r="1281" spans="1:213">
      <c r="A1281" t="s">
        <v>29123</v>
      </c>
      <c r="B1281" t="s">
        <v>36962</v>
      </c>
      <c r="C1281" t="s">
        <v>36963</v>
      </c>
      <c r="D1281" t="s">
        <v>21434</v>
      </c>
      <c r="E1281">
        <v>1</v>
      </c>
      <c r="F1281" t="s">
        <v>36964</v>
      </c>
      <c r="G1281" t="s">
        <v>38</v>
      </c>
      <c r="H1281" t="s">
        <v>37357</v>
      </c>
      <c r="I1281" t="s">
        <v>34214</v>
      </c>
      <c r="J1281" t="s">
        <v>33297</v>
      </c>
      <c r="K1281" t="s">
        <v>21308</v>
      </c>
      <c r="L1281" t="s">
        <v>33298</v>
      </c>
      <c r="M1281" t="s">
        <v>33343</v>
      </c>
      <c r="N1281" t="s">
        <v>21360</v>
      </c>
      <c r="O1281" t="s">
        <v>33344</v>
      </c>
      <c r="P1281" t="s">
        <v>21282</v>
      </c>
      <c r="Q1281" t="s">
        <v>33300</v>
      </c>
      <c r="T1281" t="s">
        <v>33349</v>
      </c>
      <c r="U1281" t="s">
        <v>37776</v>
      </c>
      <c r="V1281" t="s">
        <v>34104</v>
      </c>
      <c r="W1281" t="s">
        <v>36967</v>
      </c>
      <c r="X1281" t="s">
        <v>36968</v>
      </c>
      <c r="Y1281" t="s">
        <v>36969</v>
      </c>
      <c r="Z1281">
        <v>200</v>
      </c>
      <c r="AA1281">
        <v>195</v>
      </c>
      <c r="AB1281" t="s">
        <v>37018</v>
      </c>
      <c r="AC1281" t="s">
        <v>36990</v>
      </c>
      <c r="AD1281" t="s">
        <v>36971</v>
      </c>
      <c r="AE1281" t="s">
        <v>36972</v>
      </c>
      <c r="AF1281" t="s">
        <v>36973</v>
      </c>
      <c r="AH1281" t="s">
        <v>37757</v>
      </c>
      <c r="AJ1281" t="s">
        <v>36967</v>
      </c>
      <c r="AK1281" t="s">
        <v>33352</v>
      </c>
      <c r="AL1281" t="s">
        <v>34162</v>
      </c>
      <c r="AM1281" t="s">
        <v>37777</v>
      </c>
      <c r="AN1281" t="s">
        <v>28789</v>
      </c>
      <c r="AQ1281" t="s">
        <v>28789</v>
      </c>
      <c r="AR1281" t="s">
        <v>34347</v>
      </c>
      <c r="AW1281" t="s">
        <v>37135</v>
      </c>
      <c r="AX1281" t="s">
        <v>37135</v>
      </c>
      <c r="AY1281" t="s">
        <v>37021</v>
      </c>
      <c r="BA1281" t="s">
        <v>353</v>
      </c>
      <c r="BB1281">
        <v>48</v>
      </c>
      <c r="BC1281" t="s">
        <v>37022</v>
      </c>
      <c r="BD1281" t="s">
        <v>28739</v>
      </c>
      <c r="BE1281" t="s">
        <v>36993</v>
      </c>
      <c r="BF1281">
        <v>0.2</v>
      </c>
      <c r="BG1281" t="str">
        <f>_xlfn.TEXTJOIN("-",TRUE,V1281,AL1281,I1281,BD1281,AR1281)</f>
        <v>AG-BH-CF-D3-EF</v>
      </c>
      <c r="BH1281" t="s">
        <v>38107</v>
      </c>
      <c r="BI1281" t="s">
        <v>38108</v>
      </c>
      <c r="BJ1281" t="s">
        <v>37869</v>
      </c>
      <c r="BK1281" cm="1">
        <f t="array" ref="BK1281">IF(LEN(TRIM(BG1281))=0,"",SUMPRODUCT(--(LEN(TRIM($BG$5:BG1281))&gt;0)))</f>
        <v>1257</v>
      </c>
      <c r="BL1281" t="str">
        <f>IF(BK1281&lt;&gt;"",_xlfn.BASE(BK1281,36,10),"")</f>
        <v>00000000YX</v>
      </c>
      <c r="BM1281" t="str">
        <f>IF(BL1281&lt;&gt;"","*"&amp;BL1281&amp;"*","")</f>
        <v>*00000000YX*</v>
      </c>
      <c r="BN1281" t="s">
        <v>37867</v>
      </c>
      <c r="BO1281" t="str">
        <f>_xlfn.TEXTJOIN("-",TRUE,N1281,T1281)</f>
        <v>DAT004-M16</v>
      </c>
      <c r="CP1281" t="s">
        <v>37863</v>
      </c>
      <c r="CU1281">
        <v>13.99</v>
      </c>
      <c r="DT1281" t="s">
        <v>37026</v>
      </c>
      <c r="EC1281" s="7">
        <f t="shared" si="142"/>
        <v>17.487500000000001</v>
      </c>
      <c r="EN1281" t="s">
        <v>36995</v>
      </c>
      <c r="EO1281">
        <v>1731138031</v>
      </c>
      <c r="EP1281" t="s">
        <v>36968</v>
      </c>
      <c r="EQ1281" t="s">
        <v>36996</v>
      </c>
      <c r="ER1281" t="s">
        <v>36997</v>
      </c>
      <c r="ES1281" t="s">
        <v>36967</v>
      </c>
      <c r="ET1281" t="s">
        <v>37761</v>
      </c>
      <c r="EU1281" t="s">
        <v>36999</v>
      </c>
      <c r="FB1281" t="s">
        <v>35377</v>
      </c>
      <c r="FC1281" t="s">
        <v>37782</v>
      </c>
      <c r="FD1281" t="s">
        <v>28789</v>
      </c>
      <c r="FF1281" t="s">
        <v>36990</v>
      </c>
      <c r="FG1281" t="s">
        <v>36990</v>
      </c>
      <c r="FH1281" t="s">
        <v>37863</v>
      </c>
      <c r="FI1281" t="s">
        <v>37762</v>
      </c>
      <c r="FJ1281" t="s">
        <v>37763</v>
      </c>
      <c r="FK1281" t="s">
        <v>37764</v>
      </c>
      <c r="FL1281" t="s">
        <v>37765</v>
      </c>
      <c r="FM1281" t="s">
        <v>37766</v>
      </c>
      <c r="FN1281" t="s">
        <v>37767</v>
      </c>
      <c r="FO1281" t="s">
        <v>37768</v>
      </c>
      <c r="FP1281" t="s">
        <v>37769</v>
      </c>
      <c r="FQ1281" t="s">
        <v>37028</v>
      </c>
      <c r="FR1281" t="s">
        <v>37008</v>
      </c>
      <c r="FS1281" t="s">
        <v>37009</v>
      </c>
      <c r="FT1281" t="s">
        <v>33352</v>
      </c>
      <c r="FU1281" t="s">
        <v>33352</v>
      </c>
      <c r="FV1281" t="s">
        <v>28789</v>
      </c>
      <c r="FW1281" t="s">
        <v>37030</v>
      </c>
      <c r="FX1281" t="s">
        <v>37031</v>
      </c>
      <c r="FY1281" t="s">
        <v>36971</v>
      </c>
      <c r="FZ1281" t="s">
        <v>36990</v>
      </c>
      <c r="GA1281" t="s">
        <v>37783</v>
      </c>
      <c r="GB1281" t="s">
        <v>36968</v>
      </c>
      <c r="GC1281" t="s">
        <v>37032</v>
      </c>
      <c r="GD1281" t="s">
        <v>37033</v>
      </c>
      <c r="GE1281" t="s">
        <v>37770</v>
      </c>
      <c r="GF1281" t="s">
        <v>37771</v>
      </c>
      <c r="GG1281" t="s">
        <v>37772</v>
      </c>
      <c r="GH1281" t="s">
        <v>37773</v>
      </c>
      <c r="GI1281" t="s">
        <v>37774</v>
      </c>
      <c r="GJ1281" t="s">
        <v>37034</v>
      </c>
      <c r="GK1281" t="s">
        <v>37035</v>
      </c>
      <c r="GL1281" t="s">
        <v>37784</v>
      </c>
      <c r="GM1281" t="s">
        <v>37785</v>
      </c>
      <c r="GN1281" t="s">
        <v>37786</v>
      </c>
      <c r="GO1281" t="s">
        <v>36973</v>
      </c>
      <c r="GP1281" t="s">
        <v>28789</v>
      </c>
      <c r="GQ1281" t="s">
        <v>37010</v>
      </c>
      <c r="GR1281" t="s">
        <v>36969</v>
      </c>
      <c r="GT1281" t="s">
        <v>37011</v>
      </c>
      <c r="GU1281">
        <f t="shared" si="143"/>
        <v>17.5</v>
      </c>
      <c r="GV1281">
        <f t="shared" si="144"/>
        <v>17.5</v>
      </c>
      <c r="GX1281">
        <v>14</v>
      </c>
      <c r="GY1281" t="s">
        <v>37012</v>
      </c>
      <c r="HA1281" t="s">
        <v>37013</v>
      </c>
      <c r="HE1281">
        <v>13.99</v>
      </c>
    </row>
    <row r="1282" spans="1:213">
      <c r="A1282" t="s">
        <v>29123</v>
      </c>
      <c r="B1282" t="s">
        <v>36962</v>
      </c>
      <c r="C1282" t="s">
        <v>36963</v>
      </c>
      <c r="D1282" t="s">
        <v>21434</v>
      </c>
      <c r="E1282">
        <v>1</v>
      </c>
      <c r="F1282" t="s">
        <v>36964</v>
      </c>
      <c r="G1282" t="s">
        <v>38</v>
      </c>
      <c r="H1282" t="s">
        <v>37357</v>
      </c>
      <c r="I1282" t="s">
        <v>34214</v>
      </c>
      <c r="J1282" t="s">
        <v>33297</v>
      </c>
      <c r="K1282" t="s">
        <v>21308</v>
      </c>
      <c r="L1282" t="s">
        <v>33298</v>
      </c>
      <c r="M1282" t="s">
        <v>33343</v>
      </c>
      <c r="N1282" t="s">
        <v>21360</v>
      </c>
      <c r="O1282" t="s">
        <v>33344</v>
      </c>
      <c r="P1282" t="s">
        <v>21282</v>
      </c>
      <c r="Q1282" t="s">
        <v>33300</v>
      </c>
      <c r="T1282" t="s">
        <v>33349</v>
      </c>
      <c r="U1282" t="s">
        <v>37776</v>
      </c>
      <c r="V1282" t="s">
        <v>34104</v>
      </c>
      <c r="W1282" t="s">
        <v>36967</v>
      </c>
      <c r="X1282" t="s">
        <v>36968</v>
      </c>
      <c r="Y1282" t="s">
        <v>36969</v>
      </c>
      <c r="Z1282">
        <v>300</v>
      </c>
      <c r="AA1282">
        <v>221</v>
      </c>
      <c r="AB1282" t="s">
        <v>37018</v>
      </c>
      <c r="AC1282" t="s">
        <v>36990</v>
      </c>
      <c r="AD1282" t="s">
        <v>36971</v>
      </c>
      <c r="AE1282" t="s">
        <v>36972</v>
      </c>
      <c r="AF1282" t="s">
        <v>36973</v>
      </c>
      <c r="AH1282" t="s">
        <v>37757</v>
      </c>
      <c r="AJ1282" t="s">
        <v>36967</v>
      </c>
      <c r="AK1282" t="s">
        <v>33352</v>
      </c>
      <c r="AL1282" t="s">
        <v>34162</v>
      </c>
      <c r="AM1282" t="s">
        <v>37777</v>
      </c>
      <c r="AN1282" t="s">
        <v>29088</v>
      </c>
      <c r="AQ1282" t="s">
        <v>29088</v>
      </c>
      <c r="AR1282" t="s">
        <v>34349</v>
      </c>
      <c r="AW1282" t="s">
        <v>37135</v>
      </c>
      <c r="AX1282" t="s">
        <v>37135</v>
      </c>
      <c r="AY1282" t="s">
        <v>37021</v>
      </c>
      <c r="BA1282" t="s">
        <v>353</v>
      </c>
      <c r="BB1282">
        <v>48</v>
      </c>
      <c r="BC1282" t="s">
        <v>37048</v>
      </c>
      <c r="BD1282" t="s">
        <v>34259</v>
      </c>
      <c r="BE1282" t="s">
        <v>36993</v>
      </c>
      <c r="BF1282">
        <v>0.2</v>
      </c>
      <c r="BG1282" t="str">
        <f>_xlfn.TEXTJOIN("-",TRUE,V1282,AL1282,I1282,BD1282,AR1282)</f>
        <v>AG-BH-CF-D4-EG</v>
      </c>
      <c r="BH1282" t="s">
        <v>38109</v>
      </c>
      <c r="BI1282" t="s">
        <v>38110</v>
      </c>
      <c r="BJ1282" t="s">
        <v>37872</v>
      </c>
      <c r="BK1282" cm="1">
        <f t="array" ref="BK1282">IF(LEN(TRIM(BG1282))=0,"",SUMPRODUCT(--(LEN(TRIM($BG$5:BG1282))&gt;0)))</f>
        <v>1258</v>
      </c>
      <c r="BL1282" t="str">
        <f>IF(BK1282&lt;&gt;"",_xlfn.BASE(BK1282,36,10),"")</f>
        <v>00000000YY</v>
      </c>
      <c r="BM1282" t="str">
        <f>IF(BL1282&lt;&gt;"","*"&amp;BL1282&amp;"*","")</f>
        <v>*00000000YY*</v>
      </c>
      <c r="BN1282" t="s">
        <v>37870</v>
      </c>
      <c r="BO1282" t="str">
        <f>_xlfn.TEXTJOIN("-",TRUE,N1282,T1282)</f>
        <v>DAT004-M16</v>
      </c>
      <c r="CP1282" t="s">
        <v>37863</v>
      </c>
      <c r="CU1282">
        <v>13.99</v>
      </c>
      <c r="DT1282" t="s">
        <v>37026</v>
      </c>
      <c r="EC1282" s="7">
        <f t="shared" si="142"/>
        <v>17.487500000000001</v>
      </c>
      <c r="EN1282" t="s">
        <v>36995</v>
      </c>
      <c r="EO1282">
        <v>1731138031</v>
      </c>
      <c r="EP1282" t="s">
        <v>36968</v>
      </c>
      <c r="EQ1282" t="s">
        <v>36996</v>
      </c>
      <c r="ER1282" t="s">
        <v>36997</v>
      </c>
      <c r="ES1282" t="s">
        <v>36967</v>
      </c>
      <c r="ET1282" t="s">
        <v>37761</v>
      </c>
      <c r="EU1282" t="s">
        <v>36999</v>
      </c>
      <c r="FB1282" t="s">
        <v>35377</v>
      </c>
      <c r="FC1282" t="s">
        <v>37782</v>
      </c>
      <c r="FD1282" t="s">
        <v>29088</v>
      </c>
      <c r="FF1282" t="s">
        <v>36990</v>
      </c>
      <c r="FG1282" t="s">
        <v>36990</v>
      </c>
      <c r="FH1282" t="s">
        <v>37863</v>
      </c>
      <c r="FI1282" t="s">
        <v>37762</v>
      </c>
      <c r="FJ1282" t="s">
        <v>37763</v>
      </c>
      <c r="FK1282" t="s">
        <v>37764</v>
      </c>
      <c r="FL1282" t="s">
        <v>37765</v>
      </c>
      <c r="FM1282" t="s">
        <v>37766</v>
      </c>
      <c r="FN1282" t="s">
        <v>37767</v>
      </c>
      <c r="FO1282" t="s">
        <v>37768</v>
      </c>
      <c r="FP1282" t="s">
        <v>37769</v>
      </c>
      <c r="FQ1282" t="s">
        <v>37028</v>
      </c>
      <c r="FR1282" t="s">
        <v>37008</v>
      </c>
      <c r="FS1282" t="s">
        <v>37009</v>
      </c>
      <c r="FT1282" t="s">
        <v>33352</v>
      </c>
      <c r="FU1282" t="s">
        <v>33352</v>
      </c>
      <c r="FV1282" t="s">
        <v>29088</v>
      </c>
      <c r="FW1282" t="s">
        <v>37030</v>
      </c>
      <c r="FX1282" t="s">
        <v>37031</v>
      </c>
      <c r="FY1282" t="s">
        <v>36971</v>
      </c>
      <c r="FZ1282" t="s">
        <v>36990</v>
      </c>
      <c r="GA1282" t="s">
        <v>37783</v>
      </c>
      <c r="GB1282" t="s">
        <v>36968</v>
      </c>
      <c r="GC1282" t="s">
        <v>37032</v>
      </c>
      <c r="GD1282" t="s">
        <v>37033</v>
      </c>
      <c r="GE1282" t="s">
        <v>37770</v>
      </c>
      <c r="GF1282" t="s">
        <v>37771</v>
      </c>
      <c r="GG1282" t="s">
        <v>37772</v>
      </c>
      <c r="GH1282" t="s">
        <v>37773</v>
      </c>
      <c r="GI1282" t="s">
        <v>37774</v>
      </c>
      <c r="GJ1282" t="s">
        <v>37034</v>
      </c>
      <c r="GK1282" t="s">
        <v>37035</v>
      </c>
      <c r="GL1282" t="s">
        <v>37784</v>
      </c>
      <c r="GM1282" t="s">
        <v>37785</v>
      </c>
      <c r="GN1282" t="s">
        <v>37786</v>
      </c>
      <c r="GO1282" t="s">
        <v>36973</v>
      </c>
      <c r="GP1282" t="s">
        <v>29088</v>
      </c>
      <c r="GQ1282" t="s">
        <v>37010</v>
      </c>
      <c r="GR1282" t="s">
        <v>36969</v>
      </c>
      <c r="GT1282" t="s">
        <v>37011</v>
      </c>
      <c r="GU1282">
        <f t="shared" si="143"/>
        <v>17.5</v>
      </c>
      <c r="GV1282">
        <f t="shared" si="144"/>
        <v>17.5</v>
      </c>
      <c r="GX1282">
        <v>14</v>
      </c>
      <c r="GY1282" t="s">
        <v>37012</v>
      </c>
      <c r="HA1282" t="s">
        <v>37013</v>
      </c>
      <c r="HE1282">
        <v>13.99</v>
      </c>
    </row>
    <row r="1283" spans="1:213">
      <c r="A1283" t="s">
        <v>29123</v>
      </c>
      <c r="B1283" t="s">
        <v>36962</v>
      </c>
      <c r="C1283" t="s">
        <v>36963</v>
      </c>
      <c r="D1283" t="s">
        <v>21434</v>
      </c>
      <c r="E1283">
        <v>1</v>
      </c>
      <c r="F1283" t="s">
        <v>36964</v>
      </c>
      <c r="G1283" t="s">
        <v>38</v>
      </c>
      <c r="H1283" t="s">
        <v>37357</v>
      </c>
      <c r="I1283" t="s">
        <v>34214</v>
      </c>
      <c r="J1283" t="s">
        <v>33297</v>
      </c>
      <c r="K1283" t="s">
        <v>21308</v>
      </c>
      <c r="L1283" t="s">
        <v>33298</v>
      </c>
      <c r="M1283" t="s">
        <v>33343</v>
      </c>
      <c r="N1283" t="s">
        <v>21360</v>
      </c>
      <c r="O1283" t="s">
        <v>33344</v>
      </c>
      <c r="P1283" t="s">
        <v>21282</v>
      </c>
      <c r="Q1283" t="s">
        <v>33300</v>
      </c>
      <c r="T1283" t="s">
        <v>33349</v>
      </c>
      <c r="U1283" t="s">
        <v>37776</v>
      </c>
      <c r="V1283" t="s">
        <v>34104</v>
      </c>
      <c r="W1283" t="s">
        <v>36967</v>
      </c>
      <c r="X1283" t="s">
        <v>36968</v>
      </c>
      <c r="Y1283" t="s">
        <v>36969</v>
      </c>
      <c r="Z1283">
        <v>300</v>
      </c>
      <c r="AA1283">
        <v>236</v>
      </c>
      <c r="AB1283" t="s">
        <v>37018</v>
      </c>
      <c r="AC1283" t="s">
        <v>36990</v>
      </c>
      <c r="AD1283" t="s">
        <v>36971</v>
      </c>
      <c r="AE1283" t="s">
        <v>36972</v>
      </c>
      <c r="AF1283" t="s">
        <v>36973</v>
      </c>
      <c r="AH1283" t="s">
        <v>37757</v>
      </c>
      <c r="AJ1283" t="s">
        <v>36967</v>
      </c>
      <c r="AK1283" t="s">
        <v>33352</v>
      </c>
      <c r="AL1283" t="s">
        <v>34162</v>
      </c>
      <c r="AM1283" t="s">
        <v>37777</v>
      </c>
      <c r="AN1283" t="s">
        <v>29128</v>
      </c>
      <c r="AQ1283" t="s">
        <v>29128</v>
      </c>
      <c r="AR1283" t="s">
        <v>34351</v>
      </c>
      <c r="AW1283" t="s">
        <v>37135</v>
      </c>
      <c r="AX1283" t="s">
        <v>37135</v>
      </c>
      <c r="AY1283" t="s">
        <v>37021</v>
      </c>
      <c r="BA1283" t="s">
        <v>353</v>
      </c>
      <c r="BB1283">
        <v>48</v>
      </c>
      <c r="BC1283" t="s">
        <v>37048</v>
      </c>
      <c r="BD1283" t="s">
        <v>34259</v>
      </c>
      <c r="BE1283" t="s">
        <v>36993</v>
      </c>
      <c r="BF1283">
        <v>0.2</v>
      </c>
      <c r="BG1283" t="str">
        <f>_xlfn.TEXTJOIN("-",TRUE,V1283,AL1283,I1283,BD1283,AR1283)</f>
        <v>AG-BH-CF-D4-EH</v>
      </c>
      <c r="BH1283" t="s">
        <v>38111</v>
      </c>
      <c r="BI1283" t="s">
        <v>38112</v>
      </c>
      <c r="BJ1283" t="s">
        <v>37875</v>
      </c>
      <c r="BK1283" cm="1">
        <f t="array" ref="BK1283">IF(LEN(TRIM(BG1283))=0,"",SUMPRODUCT(--(LEN(TRIM($BG$5:BG1283))&gt;0)))</f>
        <v>1259</v>
      </c>
      <c r="BL1283" t="str">
        <f>IF(BK1283&lt;&gt;"",_xlfn.BASE(BK1283,36,10),"")</f>
        <v>00000000YZ</v>
      </c>
      <c r="BM1283" t="str">
        <f>IF(BL1283&lt;&gt;"","*"&amp;BL1283&amp;"*","")</f>
        <v>*00000000YZ*</v>
      </c>
      <c r="BN1283" t="s">
        <v>37873</v>
      </c>
      <c r="BO1283" t="str">
        <f>_xlfn.TEXTJOIN("-",TRUE,N1283,T1283)</f>
        <v>DAT004-M16</v>
      </c>
      <c r="CP1283" t="s">
        <v>37863</v>
      </c>
      <c r="CU1283">
        <v>13.99</v>
      </c>
      <c r="DT1283" t="s">
        <v>37026</v>
      </c>
      <c r="EC1283" s="7">
        <f t="shared" si="142"/>
        <v>17.487500000000001</v>
      </c>
      <c r="EN1283" t="s">
        <v>36995</v>
      </c>
      <c r="EO1283">
        <v>1731138031</v>
      </c>
      <c r="EP1283" t="s">
        <v>36968</v>
      </c>
      <c r="EQ1283" t="s">
        <v>36996</v>
      </c>
      <c r="ER1283" t="s">
        <v>36997</v>
      </c>
      <c r="ES1283" t="s">
        <v>36967</v>
      </c>
      <c r="ET1283" t="s">
        <v>37761</v>
      </c>
      <c r="EU1283" t="s">
        <v>36999</v>
      </c>
      <c r="FB1283" t="s">
        <v>35377</v>
      </c>
      <c r="FC1283" t="s">
        <v>37782</v>
      </c>
      <c r="FD1283" t="s">
        <v>37799</v>
      </c>
      <c r="FF1283" t="s">
        <v>36990</v>
      </c>
      <c r="FG1283" t="s">
        <v>36990</v>
      </c>
      <c r="FH1283" t="s">
        <v>37863</v>
      </c>
      <c r="FI1283" t="s">
        <v>37762</v>
      </c>
      <c r="FJ1283" t="s">
        <v>37763</v>
      </c>
      <c r="FK1283" t="s">
        <v>37764</v>
      </c>
      <c r="FL1283" t="s">
        <v>37765</v>
      </c>
      <c r="FM1283" t="s">
        <v>37766</v>
      </c>
      <c r="FN1283" t="s">
        <v>37767</v>
      </c>
      <c r="FO1283" t="s">
        <v>37768</v>
      </c>
      <c r="FP1283" t="s">
        <v>37769</v>
      </c>
      <c r="FQ1283" t="s">
        <v>37028</v>
      </c>
      <c r="FR1283" t="s">
        <v>37008</v>
      </c>
      <c r="FS1283" t="s">
        <v>37009</v>
      </c>
      <c r="FT1283" t="s">
        <v>33352</v>
      </c>
      <c r="FU1283" t="s">
        <v>33352</v>
      </c>
      <c r="FV1283" t="s">
        <v>37799</v>
      </c>
      <c r="FW1283" t="s">
        <v>37030</v>
      </c>
      <c r="FX1283" t="s">
        <v>37031</v>
      </c>
      <c r="FY1283" t="s">
        <v>36971</v>
      </c>
      <c r="FZ1283" t="s">
        <v>36990</v>
      </c>
      <c r="GA1283" t="s">
        <v>37783</v>
      </c>
      <c r="GB1283" t="s">
        <v>36968</v>
      </c>
      <c r="GC1283" t="s">
        <v>37032</v>
      </c>
      <c r="GD1283" t="s">
        <v>37033</v>
      </c>
      <c r="GE1283" t="s">
        <v>37770</v>
      </c>
      <c r="GF1283" t="s">
        <v>37771</v>
      </c>
      <c r="GG1283" t="s">
        <v>37772</v>
      </c>
      <c r="GH1283" t="s">
        <v>37773</v>
      </c>
      <c r="GI1283" t="s">
        <v>37774</v>
      </c>
      <c r="GJ1283" t="s">
        <v>37034</v>
      </c>
      <c r="GK1283" t="s">
        <v>37035</v>
      </c>
      <c r="GL1283" t="s">
        <v>37784</v>
      </c>
      <c r="GM1283" t="s">
        <v>37785</v>
      </c>
      <c r="GN1283" t="s">
        <v>37786</v>
      </c>
      <c r="GO1283" t="s">
        <v>36973</v>
      </c>
      <c r="GP1283" t="s">
        <v>37799</v>
      </c>
      <c r="GQ1283" t="s">
        <v>37010</v>
      </c>
      <c r="GR1283" t="s">
        <v>36969</v>
      </c>
      <c r="GT1283" t="s">
        <v>37011</v>
      </c>
      <c r="GU1283">
        <f t="shared" si="143"/>
        <v>17.5</v>
      </c>
      <c r="GV1283">
        <f t="shared" si="144"/>
        <v>17.5</v>
      </c>
      <c r="GX1283">
        <v>14</v>
      </c>
      <c r="GY1283" t="s">
        <v>37012</v>
      </c>
      <c r="HA1283" t="s">
        <v>37013</v>
      </c>
      <c r="HE1283">
        <v>13.99</v>
      </c>
    </row>
    <row r="1284" spans="1:213">
      <c r="A1284" t="s">
        <v>29123</v>
      </c>
      <c r="B1284" t="s">
        <v>36962</v>
      </c>
      <c r="C1284" t="s">
        <v>36963</v>
      </c>
      <c r="D1284" t="s">
        <v>21434</v>
      </c>
      <c r="E1284">
        <v>1</v>
      </c>
      <c r="F1284" t="s">
        <v>36964</v>
      </c>
      <c r="G1284" t="s">
        <v>38</v>
      </c>
      <c r="H1284" t="s">
        <v>37357</v>
      </c>
      <c r="I1284" t="s">
        <v>34214</v>
      </c>
      <c r="J1284" t="s">
        <v>33297</v>
      </c>
      <c r="K1284" t="s">
        <v>21308</v>
      </c>
      <c r="L1284" t="s">
        <v>33298</v>
      </c>
      <c r="M1284" t="s">
        <v>33343</v>
      </c>
      <c r="N1284" t="s">
        <v>21360</v>
      </c>
      <c r="O1284" t="s">
        <v>33344</v>
      </c>
      <c r="P1284" t="s">
        <v>21282</v>
      </c>
      <c r="Q1284" t="s">
        <v>33300</v>
      </c>
      <c r="T1284" t="s">
        <v>33349</v>
      </c>
      <c r="U1284" t="s">
        <v>37776</v>
      </c>
      <c r="V1284" t="s">
        <v>34104</v>
      </c>
      <c r="W1284" t="s">
        <v>36967</v>
      </c>
      <c r="X1284" t="s">
        <v>36968</v>
      </c>
      <c r="Y1284" t="s">
        <v>36969</v>
      </c>
      <c r="Z1284">
        <v>300</v>
      </c>
      <c r="AA1284">
        <v>271</v>
      </c>
      <c r="AB1284" t="s">
        <v>37056</v>
      </c>
      <c r="AC1284" t="s">
        <v>36990</v>
      </c>
      <c r="AD1284" t="s">
        <v>36971</v>
      </c>
      <c r="AE1284" t="s">
        <v>36972</v>
      </c>
      <c r="AF1284" t="s">
        <v>36973</v>
      </c>
      <c r="AH1284" t="s">
        <v>37757</v>
      </c>
      <c r="AJ1284" t="s">
        <v>36967</v>
      </c>
      <c r="AK1284" t="s">
        <v>33352</v>
      </c>
      <c r="AL1284" t="s">
        <v>34162</v>
      </c>
      <c r="AM1284" t="s">
        <v>37777</v>
      </c>
      <c r="AN1284" t="s">
        <v>37800</v>
      </c>
      <c r="AQ1284" t="s">
        <v>37800</v>
      </c>
      <c r="AR1284" t="s">
        <v>34353</v>
      </c>
      <c r="AW1284" t="s">
        <v>37135</v>
      </c>
      <c r="AX1284" t="s">
        <v>37135</v>
      </c>
      <c r="AY1284" t="s">
        <v>37058</v>
      </c>
      <c r="BA1284" t="s">
        <v>37059</v>
      </c>
      <c r="BB1284">
        <v>48</v>
      </c>
      <c r="BC1284" t="s">
        <v>37060</v>
      </c>
      <c r="BD1284" t="s">
        <v>34261</v>
      </c>
      <c r="BE1284" t="s">
        <v>36993</v>
      </c>
      <c r="BF1284">
        <v>0.2</v>
      </c>
      <c r="BG1284" t="str">
        <f>_xlfn.TEXTJOIN("-",TRUE,V1284,AL1284,I1284,BD1284,AR1284)</f>
        <v>AG-BH-CF-D5-EI</v>
      </c>
      <c r="BH1284" t="s">
        <v>38113</v>
      </c>
      <c r="BI1284" t="s">
        <v>38114</v>
      </c>
      <c r="BJ1284" t="s">
        <v>37878</v>
      </c>
      <c r="BK1284" cm="1">
        <f t="array" ref="BK1284">IF(LEN(TRIM(BG1284))=0,"",SUMPRODUCT(--(LEN(TRIM($BG$5:BG1284))&gt;0)))</f>
        <v>1260</v>
      </c>
      <c r="BL1284" t="str">
        <f>IF(BK1284&lt;&gt;"",_xlfn.BASE(BK1284,36,10),"")</f>
        <v>00000000Z0</v>
      </c>
      <c r="BM1284" t="str">
        <f>IF(BL1284&lt;&gt;"","*"&amp;BL1284&amp;"*","")</f>
        <v>*00000000Z0*</v>
      </c>
      <c r="BN1284" t="s">
        <v>37876</v>
      </c>
      <c r="BO1284" t="str">
        <f>_xlfn.TEXTJOIN("-",TRUE,N1284,T1284)</f>
        <v>DAT004-M16</v>
      </c>
      <c r="CP1284" t="s">
        <v>37863</v>
      </c>
      <c r="CU1284">
        <v>16.989999999999998</v>
      </c>
      <c r="DT1284" t="s">
        <v>37026</v>
      </c>
      <c r="EC1284" s="7">
        <f t="shared" si="142"/>
        <v>21.237499999999997</v>
      </c>
      <c r="EN1284" t="s">
        <v>36995</v>
      </c>
      <c r="EO1284">
        <v>1731138031</v>
      </c>
      <c r="EP1284" t="s">
        <v>36968</v>
      </c>
      <c r="EQ1284" t="s">
        <v>36996</v>
      </c>
      <c r="ER1284" t="s">
        <v>36997</v>
      </c>
      <c r="ES1284" t="s">
        <v>36967</v>
      </c>
      <c r="ET1284" t="s">
        <v>37761</v>
      </c>
      <c r="EU1284" t="s">
        <v>36999</v>
      </c>
      <c r="FB1284" t="s">
        <v>35377</v>
      </c>
      <c r="FC1284" t="s">
        <v>37782</v>
      </c>
      <c r="FD1284" t="s">
        <v>37800</v>
      </c>
      <c r="FF1284" t="s">
        <v>36990</v>
      </c>
      <c r="FG1284" t="s">
        <v>36990</v>
      </c>
      <c r="FH1284" t="s">
        <v>37863</v>
      </c>
      <c r="FI1284" t="s">
        <v>37762</v>
      </c>
      <c r="FJ1284" t="s">
        <v>37763</v>
      </c>
      <c r="FK1284" t="s">
        <v>37764</v>
      </c>
      <c r="FL1284" t="s">
        <v>37765</v>
      </c>
      <c r="FM1284" t="s">
        <v>37766</v>
      </c>
      <c r="FN1284" t="s">
        <v>37767</v>
      </c>
      <c r="FO1284" t="s">
        <v>37768</v>
      </c>
      <c r="FP1284" t="s">
        <v>37769</v>
      </c>
      <c r="FQ1284" t="s">
        <v>37028</v>
      </c>
      <c r="FR1284" t="s">
        <v>37008</v>
      </c>
      <c r="FS1284" t="s">
        <v>37009</v>
      </c>
      <c r="FT1284" t="s">
        <v>33352</v>
      </c>
      <c r="FU1284" t="s">
        <v>33352</v>
      </c>
      <c r="FV1284" t="s">
        <v>37800</v>
      </c>
      <c r="FW1284" t="s">
        <v>37030</v>
      </c>
      <c r="FX1284" t="s">
        <v>37031</v>
      </c>
      <c r="FY1284" t="s">
        <v>36971</v>
      </c>
      <c r="FZ1284" t="s">
        <v>36990</v>
      </c>
      <c r="GA1284" t="s">
        <v>37783</v>
      </c>
      <c r="GB1284" t="s">
        <v>36968</v>
      </c>
      <c r="GC1284" t="s">
        <v>37032</v>
      </c>
      <c r="GD1284" t="s">
        <v>37033</v>
      </c>
      <c r="GE1284" t="s">
        <v>37770</v>
      </c>
      <c r="GF1284" t="s">
        <v>37771</v>
      </c>
      <c r="GG1284" t="s">
        <v>37772</v>
      </c>
      <c r="GH1284" t="s">
        <v>37773</v>
      </c>
      <c r="GI1284" t="s">
        <v>37774</v>
      </c>
      <c r="GJ1284" t="s">
        <v>37034</v>
      </c>
      <c r="GK1284" t="s">
        <v>37035</v>
      </c>
      <c r="GL1284" t="s">
        <v>37784</v>
      </c>
      <c r="GM1284" t="s">
        <v>37785</v>
      </c>
      <c r="GN1284" t="s">
        <v>37786</v>
      </c>
      <c r="GO1284" t="s">
        <v>36973</v>
      </c>
      <c r="GP1284" t="s">
        <v>37800</v>
      </c>
      <c r="GQ1284" t="s">
        <v>37010</v>
      </c>
      <c r="GR1284" t="s">
        <v>36969</v>
      </c>
      <c r="GT1284" t="s">
        <v>37011</v>
      </c>
      <c r="GU1284">
        <f t="shared" si="143"/>
        <v>21.25</v>
      </c>
      <c r="GV1284">
        <f t="shared" si="144"/>
        <v>21.25</v>
      </c>
      <c r="GX1284">
        <v>17</v>
      </c>
      <c r="GY1284" t="s">
        <v>37012</v>
      </c>
      <c r="HA1284" t="s">
        <v>37013</v>
      </c>
      <c r="HE1284">
        <v>16.989999999999998</v>
      </c>
    </row>
    <row r="1285" spans="1:213">
      <c r="A1285" t="s">
        <v>29123</v>
      </c>
      <c r="B1285" t="s">
        <v>36962</v>
      </c>
      <c r="C1285" t="s">
        <v>36963</v>
      </c>
      <c r="D1285" t="s">
        <v>21434</v>
      </c>
      <c r="E1285">
        <v>1</v>
      </c>
      <c r="F1285" t="s">
        <v>36964</v>
      </c>
      <c r="G1285" t="s">
        <v>38</v>
      </c>
      <c r="H1285" t="s">
        <v>37357</v>
      </c>
      <c r="I1285" t="s">
        <v>34214</v>
      </c>
      <c r="J1285" t="s">
        <v>33297</v>
      </c>
      <c r="K1285" t="s">
        <v>21308</v>
      </c>
      <c r="L1285" t="s">
        <v>33298</v>
      </c>
      <c r="M1285" t="s">
        <v>33343</v>
      </c>
      <c r="N1285" t="s">
        <v>21360</v>
      </c>
      <c r="O1285" t="s">
        <v>33344</v>
      </c>
      <c r="P1285" t="s">
        <v>21282</v>
      </c>
      <c r="Q1285" t="s">
        <v>33300</v>
      </c>
      <c r="T1285" t="s">
        <v>33349</v>
      </c>
      <c r="U1285" t="s">
        <v>37776</v>
      </c>
      <c r="V1285" t="s">
        <v>34104</v>
      </c>
      <c r="W1285" t="s">
        <v>36967</v>
      </c>
      <c r="X1285" t="s">
        <v>36968</v>
      </c>
      <c r="Y1285" t="s">
        <v>36969</v>
      </c>
      <c r="Z1285">
        <v>200</v>
      </c>
      <c r="AA1285">
        <v>171</v>
      </c>
      <c r="AB1285" t="s">
        <v>37018</v>
      </c>
      <c r="AC1285" t="s">
        <v>36990</v>
      </c>
      <c r="AD1285" t="s">
        <v>36971</v>
      </c>
      <c r="AE1285" t="s">
        <v>36972</v>
      </c>
      <c r="AF1285" t="s">
        <v>36973</v>
      </c>
      <c r="AH1285" t="s">
        <v>37757</v>
      </c>
      <c r="AJ1285" t="s">
        <v>36967</v>
      </c>
      <c r="AK1285" t="s">
        <v>33372</v>
      </c>
      <c r="AL1285" t="s">
        <v>34179</v>
      </c>
      <c r="AM1285" t="s">
        <v>37777</v>
      </c>
      <c r="AN1285" t="s">
        <v>28824</v>
      </c>
      <c r="AQ1285" t="s">
        <v>28824</v>
      </c>
      <c r="AR1285" t="s">
        <v>34343</v>
      </c>
      <c r="AW1285" t="s">
        <v>37135</v>
      </c>
      <c r="AX1285" t="s">
        <v>37135</v>
      </c>
      <c r="AY1285" t="s">
        <v>37021</v>
      </c>
      <c r="BA1285" t="s">
        <v>353</v>
      </c>
      <c r="BB1285">
        <v>48</v>
      </c>
      <c r="BC1285" t="s">
        <v>37022</v>
      </c>
      <c r="BD1285" t="s">
        <v>28739</v>
      </c>
      <c r="BE1285" t="s">
        <v>36993</v>
      </c>
      <c r="BF1285">
        <v>0.2</v>
      </c>
      <c r="BG1285" t="str">
        <f>_xlfn.TEXTJOIN("-",TRUE,V1285,AL1285,I1285,BD1285,AR1285)</f>
        <v>AG-BQ-CF-D3-ED</v>
      </c>
      <c r="BH1285" t="s">
        <v>38115</v>
      </c>
      <c r="BI1285" t="s">
        <v>38116</v>
      </c>
      <c r="BJ1285" t="s">
        <v>37881</v>
      </c>
      <c r="BK1285" cm="1">
        <f t="array" ref="BK1285">IF(LEN(TRIM(BG1285))=0,"",SUMPRODUCT(--(LEN(TRIM($BG$5:BG1285))&gt;0)))</f>
        <v>1261</v>
      </c>
      <c r="BL1285" t="str">
        <f>IF(BK1285&lt;&gt;"",_xlfn.BASE(BK1285,36,10),"")</f>
        <v>00000000Z1</v>
      </c>
      <c r="BM1285" t="str">
        <f>IF(BL1285&lt;&gt;"","*"&amp;BL1285&amp;"*","")</f>
        <v>*00000000Z1*</v>
      </c>
      <c r="BN1285" t="s">
        <v>37879</v>
      </c>
      <c r="BO1285" t="str">
        <f>_xlfn.TEXTJOIN("-",TRUE,N1285,T1285)</f>
        <v>DAT004-M16</v>
      </c>
      <c r="CP1285" t="s">
        <v>37882</v>
      </c>
      <c r="CU1285">
        <v>13.99</v>
      </c>
      <c r="DT1285" t="s">
        <v>37026</v>
      </c>
      <c r="EC1285" s="7">
        <f t="shared" si="142"/>
        <v>17.487500000000001</v>
      </c>
      <c r="EN1285" t="s">
        <v>36995</v>
      </c>
      <c r="EO1285">
        <v>1731138031</v>
      </c>
      <c r="EP1285" t="s">
        <v>36968</v>
      </c>
      <c r="EQ1285" t="s">
        <v>36996</v>
      </c>
      <c r="ER1285" t="s">
        <v>36997</v>
      </c>
      <c r="ES1285" t="s">
        <v>36967</v>
      </c>
      <c r="ET1285" t="s">
        <v>37761</v>
      </c>
      <c r="EU1285" t="s">
        <v>36999</v>
      </c>
      <c r="FB1285" t="s">
        <v>35377</v>
      </c>
      <c r="FC1285" t="s">
        <v>37782</v>
      </c>
      <c r="FD1285" t="s">
        <v>28824</v>
      </c>
      <c r="FF1285" t="s">
        <v>36990</v>
      </c>
      <c r="FG1285" t="s">
        <v>36990</v>
      </c>
      <c r="FH1285" t="s">
        <v>37882</v>
      </c>
      <c r="FI1285" t="s">
        <v>37762</v>
      </c>
      <c r="FJ1285" t="s">
        <v>37763</v>
      </c>
      <c r="FK1285" t="s">
        <v>37764</v>
      </c>
      <c r="FL1285" t="s">
        <v>37765</v>
      </c>
      <c r="FM1285" t="s">
        <v>37766</v>
      </c>
      <c r="FN1285" t="s">
        <v>37767</v>
      </c>
      <c r="FO1285" t="s">
        <v>37768</v>
      </c>
      <c r="FP1285" t="s">
        <v>37769</v>
      </c>
      <c r="FQ1285" t="s">
        <v>37028</v>
      </c>
      <c r="FR1285" t="s">
        <v>37008</v>
      </c>
      <c r="FS1285" t="s">
        <v>37009</v>
      </c>
      <c r="FT1285" t="s">
        <v>33372</v>
      </c>
      <c r="FU1285" t="s">
        <v>33372</v>
      </c>
      <c r="FV1285" t="s">
        <v>28824</v>
      </c>
      <c r="FW1285" t="s">
        <v>37030</v>
      </c>
      <c r="FX1285" t="s">
        <v>37031</v>
      </c>
      <c r="FY1285" t="s">
        <v>36971</v>
      </c>
      <c r="FZ1285" t="s">
        <v>36990</v>
      </c>
      <c r="GA1285" t="s">
        <v>37783</v>
      </c>
      <c r="GB1285" t="s">
        <v>36968</v>
      </c>
      <c r="GC1285" t="s">
        <v>37032</v>
      </c>
      <c r="GD1285" t="s">
        <v>37033</v>
      </c>
      <c r="GE1285" t="s">
        <v>37770</v>
      </c>
      <c r="GF1285" t="s">
        <v>37771</v>
      </c>
      <c r="GG1285" t="s">
        <v>37772</v>
      </c>
      <c r="GH1285" t="s">
        <v>37773</v>
      </c>
      <c r="GI1285" t="s">
        <v>37774</v>
      </c>
      <c r="GJ1285" t="s">
        <v>37034</v>
      </c>
      <c r="GK1285" t="s">
        <v>37035</v>
      </c>
      <c r="GL1285" t="s">
        <v>37784</v>
      </c>
      <c r="GM1285" t="s">
        <v>37785</v>
      </c>
      <c r="GN1285" t="s">
        <v>37786</v>
      </c>
      <c r="GO1285" t="s">
        <v>36973</v>
      </c>
      <c r="GP1285" t="s">
        <v>28824</v>
      </c>
      <c r="GQ1285" t="s">
        <v>37010</v>
      </c>
      <c r="GR1285" t="s">
        <v>36969</v>
      </c>
      <c r="GT1285" t="s">
        <v>37011</v>
      </c>
      <c r="GU1285">
        <f t="shared" si="143"/>
        <v>17.5</v>
      </c>
      <c r="GV1285">
        <f t="shared" si="144"/>
        <v>17.5</v>
      </c>
      <c r="GX1285">
        <v>14</v>
      </c>
      <c r="GY1285" t="s">
        <v>37012</v>
      </c>
      <c r="HA1285" t="s">
        <v>37013</v>
      </c>
      <c r="HE1285">
        <v>13.99</v>
      </c>
    </row>
    <row r="1286" spans="1:213">
      <c r="A1286" t="s">
        <v>29123</v>
      </c>
      <c r="B1286" t="s">
        <v>36962</v>
      </c>
      <c r="C1286" t="s">
        <v>36963</v>
      </c>
      <c r="D1286" t="s">
        <v>21434</v>
      </c>
      <c r="E1286">
        <v>1</v>
      </c>
      <c r="F1286" t="s">
        <v>36964</v>
      </c>
      <c r="G1286" t="s">
        <v>38</v>
      </c>
      <c r="H1286" t="s">
        <v>37357</v>
      </c>
      <c r="I1286" t="s">
        <v>34214</v>
      </c>
      <c r="J1286" t="s">
        <v>33297</v>
      </c>
      <c r="K1286" t="s">
        <v>21308</v>
      </c>
      <c r="L1286" t="s">
        <v>33298</v>
      </c>
      <c r="M1286" t="s">
        <v>33343</v>
      </c>
      <c r="N1286" t="s">
        <v>21360</v>
      </c>
      <c r="O1286" t="s">
        <v>33344</v>
      </c>
      <c r="P1286" t="s">
        <v>21282</v>
      </c>
      <c r="Q1286" t="s">
        <v>33300</v>
      </c>
      <c r="T1286" t="s">
        <v>33349</v>
      </c>
      <c r="U1286" t="s">
        <v>37776</v>
      </c>
      <c r="V1286" t="s">
        <v>34104</v>
      </c>
      <c r="W1286" t="s">
        <v>36967</v>
      </c>
      <c r="X1286" t="s">
        <v>36968</v>
      </c>
      <c r="Y1286" t="s">
        <v>36969</v>
      </c>
      <c r="Z1286">
        <v>200</v>
      </c>
      <c r="AA1286">
        <v>186</v>
      </c>
      <c r="AB1286" t="s">
        <v>37018</v>
      </c>
      <c r="AC1286" t="s">
        <v>36990</v>
      </c>
      <c r="AD1286" t="s">
        <v>36971</v>
      </c>
      <c r="AE1286" t="s">
        <v>36972</v>
      </c>
      <c r="AF1286" t="s">
        <v>36973</v>
      </c>
      <c r="AH1286" t="s">
        <v>37757</v>
      </c>
      <c r="AJ1286" t="s">
        <v>36967</v>
      </c>
      <c r="AK1286" t="s">
        <v>33372</v>
      </c>
      <c r="AL1286" t="s">
        <v>34179</v>
      </c>
      <c r="AM1286" t="s">
        <v>37777</v>
      </c>
      <c r="AN1286" t="s">
        <v>28795</v>
      </c>
      <c r="AQ1286" t="s">
        <v>28795</v>
      </c>
      <c r="AR1286" t="s">
        <v>34345</v>
      </c>
      <c r="AW1286" t="s">
        <v>37135</v>
      </c>
      <c r="AX1286" t="s">
        <v>37135</v>
      </c>
      <c r="AY1286" t="s">
        <v>37021</v>
      </c>
      <c r="BA1286" t="s">
        <v>353</v>
      </c>
      <c r="BB1286">
        <v>48</v>
      </c>
      <c r="BC1286" t="s">
        <v>37022</v>
      </c>
      <c r="BD1286" t="s">
        <v>28739</v>
      </c>
      <c r="BE1286" t="s">
        <v>36993</v>
      </c>
      <c r="BF1286">
        <v>0.2</v>
      </c>
      <c r="BG1286" t="str">
        <f>_xlfn.TEXTJOIN("-",TRUE,V1286,AL1286,I1286,BD1286,AR1286)</f>
        <v>AG-BQ-CF-D3-EE</v>
      </c>
      <c r="BH1286" t="s">
        <v>38117</v>
      </c>
      <c r="BI1286" t="s">
        <v>38118</v>
      </c>
      <c r="BJ1286" t="s">
        <v>37885</v>
      </c>
      <c r="BK1286" cm="1">
        <f t="array" ref="BK1286">IF(LEN(TRIM(BG1286))=0,"",SUMPRODUCT(--(LEN(TRIM($BG$5:BG1286))&gt;0)))</f>
        <v>1262</v>
      </c>
      <c r="BL1286" t="str">
        <f>IF(BK1286&lt;&gt;"",_xlfn.BASE(BK1286,36,10),"")</f>
        <v>00000000Z2</v>
      </c>
      <c r="BM1286" t="str">
        <f>IF(BL1286&lt;&gt;"","*"&amp;BL1286&amp;"*","")</f>
        <v>*00000000Z2*</v>
      </c>
      <c r="BN1286" t="s">
        <v>37883</v>
      </c>
      <c r="BO1286" t="str">
        <f>_xlfn.TEXTJOIN("-",TRUE,N1286,T1286)</f>
        <v>DAT004-M16</v>
      </c>
      <c r="CP1286" t="s">
        <v>37882</v>
      </c>
      <c r="CU1286">
        <v>13.99</v>
      </c>
      <c r="DT1286" t="s">
        <v>37026</v>
      </c>
      <c r="EC1286" s="7">
        <f t="shared" si="142"/>
        <v>17.487500000000001</v>
      </c>
      <c r="EN1286" t="s">
        <v>36995</v>
      </c>
      <c r="EO1286">
        <v>1731138031</v>
      </c>
      <c r="EP1286" t="s">
        <v>36968</v>
      </c>
      <c r="EQ1286" t="s">
        <v>36996</v>
      </c>
      <c r="ER1286" t="s">
        <v>36997</v>
      </c>
      <c r="ES1286" t="s">
        <v>36967</v>
      </c>
      <c r="ET1286" t="s">
        <v>37761</v>
      </c>
      <c r="EU1286" t="s">
        <v>36999</v>
      </c>
      <c r="FB1286" t="s">
        <v>35377</v>
      </c>
      <c r="FC1286" t="s">
        <v>37782</v>
      </c>
      <c r="FD1286" t="s">
        <v>28795</v>
      </c>
      <c r="FF1286" t="s">
        <v>36990</v>
      </c>
      <c r="FG1286" t="s">
        <v>36990</v>
      </c>
      <c r="FH1286" t="s">
        <v>37882</v>
      </c>
      <c r="FI1286" t="s">
        <v>37762</v>
      </c>
      <c r="FJ1286" t="s">
        <v>37763</v>
      </c>
      <c r="FK1286" t="s">
        <v>37764</v>
      </c>
      <c r="FL1286" t="s">
        <v>37765</v>
      </c>
      <c r="FM1286" t="s">
        <v>37766</v>
      </c>
      <c r="FN1286" t="s">
        <v>37767</v>
      </c>
      <c r="FO1286" t="s">
        <v>37768</v>
      </c>
      <c r="FP1286" t="s">
        <v>37769</v>
      </c>
      <c r="FQ1286" t="s">
        <v>37028</v>
      </c>
      <c r="FR1286" t="s">
        <v>37008</v>
      </c>
      <c r="FS1286" t="s">
        <v>37009</v>
      </c>
      <c r="FT1286" t="s">
        <v>33372</v>
      </c>
      <c r="FU1286" t="s">
        <v>33372</v>
      </c>
      <c r="FV1286" t="s">
        <v>28795</v>
      </c>
      <c r="FW1286" t="s">
        <v>37030</v>
      </c>
      <c r="FX1286" t="s">
        <v>37031</v>
      </c>
      <c r="FY1286" t="s">
        <v>36971</v>
      </c>
      <c r="FZ1286" t="s">
        <v>36990</v>
      </c>
      <c r="GA1286" t="s">
        <v>37783</v>
      </c>
      <c r="GB1286" t="s">
        <v>36968</v>
      </c>
      <c r="GC1286" t="s">
        <v>37032</v>
      </c>
      <c r="GD1286" t="s">
        <v>37033</v>
      </c>
      <c r="GE1286" t="s">
        <v>37770</v>
      </c>
      <c r="GF1286" t="s">
        <v>37771</v>
      </c>
      <c r="GG1286" t="s">
        <v>37772</v>
      </c>
      <c r="GH1286" t="s">
        <v>37773</v>
      </c>
      <c r="GI1286" t="s">
        <v>37774</v>
      </c>
      <c r="GJ1286" t="s">
        <v>37034</v>
      </c>
      <c r="GK1286" t="s">
        <v>37035</v>
      </c>
      <c r="GL1286" t="s">
        <v>37784</v>
      </c>
      <c r="GM1286" t="s">
        <v>37785</v>
      </c>
      <c r="GN1286" t="s">
        <v>37786</v>
      </c>
      <c r="GO1286" t="s">
        <v>36973</v>
      </c>
      <c r="GP1286" t="s">
        <v>28795</v>
      </c>
      <c r="GQ1286" t="s">
        <v>37010</v>
      </c>
      <c r="GR1286" t="s">
        <v>36969</v>
      </c>
      <c r="GT1286" t="s">
        <v>37011</v>
      </c>
      <c r="GU1286">
        <f t="shared" si="143"/>
        <v>17.5</v>
      </c>
      <c r="GV1286">
        <f t="shared" si="144"/>
        <v>17.5</v>
      </c>
      <c r="GX1286">
        <v>14</v>
      </c>
      <c r="GY1286" t="s">
        <v>37012</v>
      </c>
      <c r="HA1286" t="s">
        <v>37013</v>
      </c>
      <c r="HE1286">
        <v>13.99</v>
      </c>
    </row>
    <row r="1287" spans="1:213">
      <c r="A1287" t="s">
        <v>29123</v>
      </c>
      <c r="B1287" t="s">
        <v>36962</v>
      </c>
      <c r="C1287" t="s">
        <v>36963</v>
      </c>
      <c r="D1287" t="s">
        <v>21434</v>
      </c>
      <c r="E1287">
        <v>1</v>
      </c>
      <c r="F1287" t="s">
        <v>36964</v>
      </c>
      <c r="G1287" t="s">
        <v>38</v>
      </c>
      <c r="H1287" t="s">
        <v>37357</v>
      </c>
      <c r="I1287" t="s">
        <v>34214</v>
      </c>
      <c r="J1287" t="s">
        <v>33297</v>
      </c>
      <c r="K1287" t="s">
        <v>21308</v>
      </c>
      <c r="L1287" t="s">
        <v>33298</v>
      </c>
      <c r="M1287" t="s">
        <v>33343</v>
      </c>
      <c r="N1287" t="s">
        <v>21360</v>
      </c>
      <c r="O1287" t="s">
        <v>33344</v>
      </c>
      <c r="P1287" t="s">
        <v>21282</v>
      </c>
      <c r="Q1287" t="s">
        <v>33300</v>
      </c>
      <c r="T1287" t="s">
        <v>33349</v>
      </c>
      <c r="U1287" t="s">
        <v>37776</v>
      </c>
      <c r="V1287" t="s">
        <v>34104</v>
      </c>
      <c r="W1287" t="s">
        <v>36967</v>
      </c>
      <c r="X1287" t="s">
        <v>36968</v>
      </c>
      <c r="Y1287" t="s">
        <v>36969</v>
      </c>
      <c r="Z1287">
        <v>200</v>
      </c>
      <c r="AA1287">
        <v>195</v>
      </c>
      <c r="AB1287" t="s">
        <v>37018</v>
      </c>
      <c r="AC1287" t="s">
        <v>36990</v>
      </c>
      <c r="AD1287" t="s">
        <v>36971</v>
      </c>
      <c r="AE1287" t="s">
        <v>36972</v>
      </c>
      <c r="AF1287" t="s">
        <v>36973</v>
      </c>
      <c r="AH1287" t="s">
        <v>37757</v>
      </c>
      <c r="AJ1287" t="s">
        <v>36967</v>
      </c>
      <c r="AK1287" t="s">
        <v>33372</v>
      </c>
      <c r="AL1287" t="s">
        <v>34179</v>
      </c>
      <c r="AM1287" t="s">
        <v>37777</v>
      </c>
      <c r="AN1287" t="s">
        <v>28789</v>
      </c>
      <c r="AQ1287" t="s">
        <v>28789</v>
      </c>
      <c r="AR1287" t="s">
        <v>34347</v>
      </c>
      <c r="AW1287" t="s">
        <v>37135</v>
      </c>
      <c r="AX1287" t="s">
        <v>37135</v>
      </c>
      <c r="AY1287" t="s">
        <v>37021</v>
      </c>
      <c r="BA1287" t="s">
        <v>353</v>
      </c>
      <c r="BB1287">
        <v>48</v>
      </c>
      <c r="BC1287" t="s">
        <v>37022</v>
      </c>
      <c r="BD1287" t="s">
        <v>28739</v>
      </c>
      <c r="BE1287" t="s">
        <v>36993</v>
      </c>
      <c r="BF1287">
        <v>0.2</v>
      </c>
      <c r="BG1287" t="str">
        <f>_xlfn.TEXTJOIN("-",TRUE,V1287,AL1287,I1287,BD1287,AR1287)</f>
        <v>AG-BQ-CF-D3-EF</v>
      </c>
      <c r="BH1287" t="s">
        <v>38119</v>
      </c>
      <c r="BI1287" t="s">
        <v>38120</v>
      </c>
      <c r="BJ1287" t="s">
        <v>37888</v>
      </c>
      <c r="BK1287" cm="1">
        <f t="array" ref="BK1287">IF(LEN(TRIM(BG1287))=0,"",SUMPRODUCT(--(LEN(TRIM($BG$5:BG1287))&gt;0)))</f>
        <v>1263</v>
      </c>
      <c r="BL1287" t="str">
        <f>IF(BK1287&lt;&gt;"",_xlfn.BASE(BK1287,36,10),"")</f>
        <v>00000000Z3</v>
      </c>
      <c r="BM1287" t="str">
        <f>IF(BL1287&lt;&gt;"","*"&amp;BL1287&amp;"*","")</f>
        <v>*00000000Z3*</v>
      </c>
      <c r="BN1287" t="s">
        <v>37886</v>
      </c>
      <c r="BO1287" t="str">
        <f>_xlfn.TEXTJOIN("-",TRUE,N1287,T1287)</f>
        <v>DAT004-M16</v>
      </c>
      <c r="CP1287" t="s">
        <v>37882</v>
      </c>
      <c r="CU1287">
        <v>13.99</v>
      </c>
      <c r="DT1287" t="s">
        <v>37026</v>
      </c>
      <c r="EC1287" s="7">
        <f t="shared" si="142"/>
        <v>17.487500000000001</v>
      </c>
      <c r="EN1287" t="s">
        <v>36995</v>
      </c>
      <c r="EO1287">
        <v>1731138031</v>
      </c>
      <c r="EP1287" t="s">
        <v>36968</v>
      </c>
      <c r="EQ1287" t="s">
        <v>36996</v>
      </c>
      <c r="ER1287" t="s">
        <v>36997</v>
      </c>
      <c r="ES1287" t="s">
        <v>36967</v>
      </c>
      <c r="ET1287" t="s">
        <v>37761</v>
      </c>
      <c r="EU1287" t="s">
        <v>36999</v>
      </c>
      <c r="FB1287" t="s">
        <v>35377</v>
      </c>
      <c r="FC1287" t="s">
        <v>37782</v>
      </c>
      <c r="FD1287" t="s">
        <v>28789</v>
      </c>
      <c r="FF1287" t="s">
        <v>36990</v>
      </c>
      <c r="FG1287" t="s">
        <v>36990</v>
      </c>
      <c r="FH1287" t="s">
        <v>37882</v>
      </c>
      <c r="FI1287" t="s">
        <v>37762</v>
      </c>
      <c r="FJ1287" t="s">
        <v>37763</v>
      </c>
      <c r="FK1287" t="s">
        <v>37764</v>
      </c>
      <c r="FL1287" t="s">
        <v>37765</v>
      </c>
      <c r="FM1287" t="s">
        <v>37766</v>
      </c>
      <c r="FN1287" t="s">
        <v>37767</v>
      </c>
      <c r="FO1287" t="s">
        <v>37768</v>
      </c>
      <c r="FP1287" t="s">
        <v>37769</v>
      </c>
      <c r="FQ1287" t="s">
        <v>37028</v>
      </c>
      <c r="FR1287" t="s">
        <v>37008</v>
      </c>
      <c r="FS1287" t="s">
        <v>37009</v>
      </c>
      <c r="FT1287" t="s">
        <v>33372</v>
      </c>
      <c r="FU1287" t="s">
        <v>33372</v>
      </c>
      <c r="FV1287" t="s">
        <v>28789</v>
      </c>
      <c r="FW1287" t="s">
        <v>37030</v>
      </c>
      <c r="FX1287" t="s">
        <v>37031</v>
      </c>
      <c r="FY1287" t="s">
        <v>36971</v>
      </c>
      <c r="FZ1287" t="s">
        <v>36990</v>
      </c>
      <c r="GA1287" t="s">
        <v>37783</v>
      </c>
      <c r="GB1287" t="s">
        <v>36968</v>
      </c>
      <c r="GC1287" t="s">
        <v>37032</v>
      </c>
      <c r="GD1287" t="s">
        <v>37033</v>
      </c>
      <c r="GE1287" t="s">
        <v>37770</v>
      </c>
      <c r="GF1287" t="s">
        <v>37771</v>
      </c>
      <c r="GG1287" t="s">
        <v>37772</v>
      </c>
      <c r="GH1287" t="s">
        <v>37773</v>
      </c>
      <c r="GI1287" t="s">
        <v>37774</v>
      </c>
      <c r="GJ1287" t="s">
        <v>37034</v>
      </c>
      <c r="GK1287" t="s">
        <v>37035</v>
      </c>
      <c r="GL1287" t="s">
        <v>37784</v>
      </c>
      <c r="GM1287" t="s">
        <v>37785</v>
      </c>
      <c r="GN1287" t="s">
        <v>37786</v>
      </c>
      <c r="GO1287" t="s">
        <v>36973</v>
      </c>
      <c r="GP1287" t="s">
        <v>28789</v>
      </c>
      <c r="GQ1287" t="s">
        <v>37010</v>
      </c>
      <c r="GR1287" t="s">
        <v>36969</v>
      </c>
      <c r="GT1287" t="s">
        <v>37011</v>
      </c>
      <c r="GU1287">
        <f t="shared" si="143"/>
        <v>17.5</v>
      </c>
      <c r="GV1287">
        <f t="shared" si="144"/>
        <v>17.5</v>
      </c>
      <c r="GX1287">
        <v>14</v>
      </c>
      <c r="GY1287" t="s">
        <v>37012</v>
      </c>
      <c r="HA1287" t="s">
        <v>37013</v>
      </c>
      <c r="HE1287">
        <v>13.99</v>
      </c>
    </row>
    <row r="1288" spans="1:213">
      <c r="A1288" t="s">
        <v>29123</v>
      </c>
      <c r="B1288" t="s">
        <v>36962</v>
      </c>
      <c r="C1288" t="s">
        <v>36963</v>
      </c>
      <c r="D1288" t="s">
        <v>21434</v>
      </c>
      <c r="E1288">
        <v>1</v>
      </c>
      <c r="F1288" t="s">
        <v>36964</v>
      </c>
      <c r="G1288" t="s">
        <v>38</v>
      </c>
      <c r="H1288" t="s">
        <v>37357</v>
      </c>
      <c r="I1288" t="s">
        <v>34214</v>
      </c>
      <c r="J1288" t="s">
        <v>33297</v>
      </c>
      <c r="K1288" t="s">
        <v>21308</v>
      </c>
      <c r="L1288" t="s">
        <v>33298</v>
      </c>
      <c r="M1288" t="s">
        <v>33343</v>
      </c>
      <c r="N1288" t="s">
        <v>21360</v>
      </c>
      <c r="O1288" t="s">
        <v>33344</v>
      </c>
      <c r="P1288" t="s">
        <v>21282</v>
      </c>
      <c r="Q1288" t="s">
        <v>33300</v>
      </c>
      <c r="T1288" t="s">
        <v>33349</v>
      </c>
      <c r="U1288" t="s">
        <v>37776</v>
      </c>
      <c r="V1288" t="s">
        <v>34104</v>
      </c>
      <c r="W1288" t="s">
        <v>36967</v>
      </c>
      <c r="X1288" t="s">
        <v>36968</v>
      </c>
      <c r="Y1288" t="s">
        <v>36969</v>
      </c>
      <c r="Z1288">
        <v>300</v>
      </c>
      <c r="AA1288">
        <v>221</v>
      </c>
      <c r="AB1288" t="s">
        <v>37018</v>
      </c>
      <c r="AC1288" t="s">
        <v>36990</v>
      </c>
      <c r="AD1288" t="s">
        <v>36971</v>
      </c>
      <c r="AE1288" t="s">
        <v>36972</v>
      </c>
      <c r="AF1288" t="s">
        <v>36973</v>
      </c>
      <c r="AH1288" t="s">
        <v>37757</v>
      </c>
      <c r="AJ1288" t="s">
        <v>36967</v>
      </c>
      <c r="AK1288" t="s">
        <v>33372</v>
      </c>
      <c r="AL1288" t="s">
        <v>34179</v>
      </c>
      <c r="AM1288" t="s">
        <v>37777</v>
      </c>
      <c r="AN1288" t="s">
        <v>29088</v>
      </c>
      <c r="AQ1288" t="s">
        <v>29088</v>
      </c>
      <c r="AR1288" t="s">
        <v>34349</v>
      </c>
      <c r="AW1288" t="s">
        <v>37135</v>
      </c>
      <c r="AX1288" t="s">
        <v>37135</v>
      </c>
      <c r="AY1288" t="s">
        <v>37021</v>
      </c>
      <c r="BA1288" t="s">
        <v>353</v>
      </c>
      <c r="BB1288">
        <v>48</v>
      </c>
      <c r="BC1288" t="s">
        <v>37048</v>
      </c>
      <c r="BD1288" t="s">
        <v>34259</v>
      </c>
      <c r="BE1288" t="s">
        <v>36993</v>
      </c>
      <c r="BF1288">
        <v>0.2</v>
      </c>
      <c r="BG1288" t="str">
        <f>_xlfn.TEXTJOIN("-",TRUE,V1288,AL1288,I1288,BD1288,AR1288)</f>
        <v>AG-BQ-CF-D4-EG</v>
      </c>
      <c r="BH1288" t="s">
        <v>38121</v>
      </c>
      <c r="BI1288" t="s">
        <v>38122</v>
      </c>
      <c r="BJ1288" t="s">
        <v>37891</v>
      </c>
      <c r="BK1288" cm="1">
        <f t="array" ref="BK1288">IF(LEN(TRIM(BG1288))=0,"",SUMPRODUCT(--(LEN(TRIM($BG$5:BG1288))&gt;0)))</f>
        <v>1264</v>
      </c>
      <c r="BL1288" t="str">
        <f>IF(BK1288&lt;&gt;"",_xlfn.BASE(BK1288,36,10),"")</f>
        <v>00000000Z4</v>
      </c>
      <c r="BM1288" t="str">
        <f>IF(BL1288&lt;&gt;"","*"&amp;BL1288&amp;"*","")</f>
        <v>*00000000Z4*</v>
      </c>
      <c r="BN1288" t="s">
        <v>37889</v>
      </c>
      <c r="BO1288" t="str">
        <f>_xlfn.TEXTJOIN("-",TRUE,N1288,T1288)</f>
        <v>DAT004-M16</v>
      </c>
      <c r="CP1288" t="s">
        <v>37882</v>
      </c>
      <c r="CU1288">
        <v>13.99</v>
      </c>
      <c r="DT1288" t="s">
        <v>37026</v>
      </c>
      <c r="EC1288" s="7">
        <f t="shared" si="142"/>
        <v>17.487500000000001</v>
      </c>
      <c r="EN1288" t="s">
        <v>36995</v>
      </c>
      <c r="EO1288">
        <v>1731138031</v>
      </c>
      <c r="EP1288" t="s">
        <v>36968</v>
      </c>
      <c r="EQ1288" t="s">
        <v>36996</v>
      </c>
      <c r="ER1288" t="s">
        <v>36997</v>
      </c>
      <c r="ES1288" t="s">
        <v>36967</v>
      </c>
      <c r="ET1288" t="s">
        <v>37761</v>
      </c>
      <c r="EU1288" t="s">
        <v>36999</v>
      </c>
      <c r="FB1288" t="s">
        <v>35377</v>
      </c>
      <c r="FC1288" t="s">
        <v>37782</v>
      </c>
      <c r="FD1288" t="s">
        <v>29088</v>
      </c>
      <c r="FF1288" t="s">
        <v>36990</v>
      </c>
      <c r="FG1288" t="s">
        <v>36990</v>
      </c>
      <c r="FH1288" t="s">
        <v>37882</v>
      </c>
      <c r="FI1288" t="s">
        <v>37762</v>
      </c>
      <c r="FJ1288" t="s">
        <v>37763</v>
      </c>
      <c r="FK1288" t="s">
        <v>37764</v>
      </c>
      <c r="FL1288" t="s">
        <v>37765</v>
      </c>
      <c r="FM1288" t="s">
        <v>37766</v>
      </c>
      <c r="FN1288" t="s">
        <v>37767</v>
      </c>
      <c r="FO1288" t="s">
        <v>37768</v>
      </c>
      <c r="FP1288" t="s">
        <v>37769</v>
      </c>
      <c r="FQ1288" t="s">
        <v>37028</v>
      </c>
      <c r="FR1288" t="s">
        <v>37008</v>
      </c>
      <c r="FS1288" t="s">
        <v>37009</v>
      </c>
      <c r="FT1288" t="s">
        <v>33372</v>
      </c>
      <c r="FU1288" t="s">
        <v>33372</v>
      </c>
      <c r="FV1288" t="s">
        <v>29088</v>
      </c>
      <c r="FW1288" t="s">
        <v>37030</v>
      </c>
      <c r="FX1288" t="s">
        <v>37031</v>
      </c>
      <c r="FY1288" t="s">
        <v>36971</v>
      </c>
      <c r="FZ1288" t="s">
        <v>36990</v>
      </c>
      <c r="GA1288" t="s">
        <v>37783</v>
      </c>
      <c r="GB1288" t="s">
        <v>36968</v>
      </c>
      <c r="GC1288" t="s">
        <v>37032</v>
      </c>
      <c r="GD1288" t="s">
        <v>37033</v>
      </c>
      <c r="GE1288" t="s">
        <v>37770</v>
      </c>
      <c r="GF1288" t="s">
        <v>37771</v>
      </c>
      <c r="GG1288" t="s">
        <v>37772</v>
      </c>
      <c r="GH1288" t="s">
        <v>37773</v>
      </c>
      <c r="GI1288" t="s">
        <v>37774</v>
      </c>
      <c r="GJ1288" t="s">
        <v>37034</v>
      </c>
      <c r="GK1288" t="s">
        <v>37035</v>
      </c>
      <c r="GL1288" t="s">
        <v>37784</v>
      </c>
      <c r="GM1288" t="s">
        <v>37785</v>
      </c>
      <c r="GN1288" t="s">
        <v>37786</v>
      </c>
      <c r="GO1288" t="s">
        <v>36973</v>
      </c>
      <c r="GP1288" t="s">
        <v>29088</v>
      </c>
      <c r="GQ1288" t="s">
        <v>37010</v>
      </c>
      <c r="GR1288" t="s">
        <v>36969</v>
      </c>
      <c r="GT1288" t="s">
        <v>37011</v>
      </c>
      <c r="GU1288">
        <f t="shared" si="143"/>
        <v>17.5</v>
      </c>
      <c r="GV1288">
        <f t="shared" si="144"/>
        <v>17.5</v>
      </c>
      <c r="GX1288">
        <v>14</v>
      </c>
      <c r="GY1288" t="s">
        <v>37012</v>
      </c>
      <c r="HA1288" t="s">
        <v>37013</v>
      </c>
      <c r="HE1288">
        <v>13.99</v>
      </c>
    </row>
    <row r="1289" spans="1:213">
      <c r="A1289" t="s">
        <v>29123</v>
      </c>
      <c r="B1289" t="s">
        <v>36962</v>
      </c>
      <c r="C1289" t="s">
        <v>36963</v>
      </c>
      <c r="D1289" t="s">
        <v>21434</v>
      </c>
      <c r="E1289">
        <v>1</v>
      </c>
      <c r="F1289" t="s">
        <v>36964</v>
      </c>
      <c r="G1289" t="s">
        <v>38</v>
      </c>
      <c r="H1289" t="s">
        <v>37357</v>
      </c>
      <c r="I1289" t="s">
        <v>34214</v>
      </c>
      <c r="J1289" t="s">
        <v>33297</v>
      </c>
      <c r="K1289" t="s">
        <v>21308</v>
      </c>
      <c r="L1289" t="s">
        <v>33298</v>
      </c>
      <c r="M1289" t="s">
        <v>33343</v>
      </c>
      <c r="N1289" t="s">
        <v>21360</v>
      </c>
      <c r="O1289" t="s">
        <v>33344</v>
      </c>
      <c r="P1289" t="s">
        <v>21282</v>
      </c>
      <c r="Q1289" t="s">
        <v>33300</v>
      </c>
      <c r="T1289" t="s">
        <v>33349</v>
      </c>
      <c r="U1289" t="s">
        <v>37776</v>
      </c>
      <c r="V1289" t="s">
        <v>34104</v>
      </c>
      <c r="W1289" t="s">
        <v>36967</v>
      </c>
      <c r="X1289" t="s">
        <v>36968</v>
      </c>
      <c r="Y1289" t="s">
        <v>36969</v>
      </c>
      <c r="Z1289">
        <v>300</v>
      </c>
      <c r="AA1289">
        <v>236</v>
      </c>
      <c r="AB1289" t="s">
        <v>37018</v>
      </c>
      <c r="AC1289" t="s">
        <v>36990</v>
      </c>
      <c r="AD1289" t="s">
        <v>36971</v>
      </c>
      <c r="AE1289" t="s">
        <v>36972</v>
      </c>
      <c r="AF1289" t="s">
        <v>36973</v>
      </c>
      <c r="AH1289" t="s">
        <v>37757</v>
      </c>
      <c r="AJ1289" t="s">
        <v>36967</v>
      </c>
      <c r="AK1289" t="s">
        <v>33372</v>
      </c>
      <c r="AL1289" t="s">
        <v>34179</v>
      </c>
      <c r="AM1289" t="s">
        <v>37777</v>
      </c>
      <c r="AN1289" t="s">
        <v>29128</v>
      </c>
      <c r="AQ1289" t="s">
        <v>29128</v>
      </c>
      <c r="AR1289" t="s">
        <v>34351</v>
      </c>
      <c r="AW1289" t="s">
        <v>37135</v>
      </c>
      <c r="AX1289" t="s">
        <v>37135</v>
      </c>
      <c r="AY1289" t="s">
        <v>37021</v>
      </c>
      <c r="BA1289" t="s">
        <v>353</v>
      </c>
      <c r="BB1289">
        <v>48</v>
      </c>
      <c r="BC1289" t="s">
        <v>37048</v>
      </c>
      <c r="BD1289" t="s">
        <v>34259</v>
      </c>
      <c r="BE1289" t="s">
        <v>36993</v>
      </c>
      <c r="BF1289">
        <v>0.2</v>
      </c>
      <c r="BG1289" t="str">
        <f>_xlfn.TEXTJOIN("-",TRUE,V1289,AL1289,I1289,BD1289,AR1289)</f>
        <v>AG-BQ-CF-D4-EH</v>
      </c>
      <c r="BH1289" t="s">
        <v>38123</v>
      </c>
      <c r="BI1289" t="s">
        <v>38124</v>
      </c>
      <c r="BJ1289" t="s">
        <v>37894</v>
      </c>
      <c r="BK1289" cm="1">
        <f t="array" ref="BK1289">IF(LEN(TRIM(BG1289))=0,"",SUMPRODUCT(--(LEN(TRIM($BG$5:BG1289))&gt;0)))</f>
        <v>1265</v>
      </c>
      <c r="BL1289" t="str">
        <f>IF(BK1289&lt;&gt;"",_xlfn.BASE(BK1289,36,10),"")</f>
        <v>00000000Z5</v>
      </c>
      <c r="BM1289" t="str">
        <f>IF(BL1289&lt;&gt;"","*"&amp;BL1289&amp;"*","")</f>
        <v>*00000000Z5*</v>
      </c>
      <c r="BN1289" t="s">
        <v>37892</v>
      </c>
      <c r="BO1289" t="str">
        <f>_xlfn.TEXTJOIN("-",TRUE,N1289,T1289)</f>
        <v>DAT004-M16</v>
      </c>
      <c r="CP1289" t="s">
        <v>37882</v>
      </c>
      <c r="CU1289">
        <v>13.99</v>
      </c>
      <c r="DT1289" t="s">
        <v>37026</v>
      </c>
      <c r="EC1289" s="7">
        <f t="shared" si="142"/>
        <v>17.487500000000001</v>
      </c>
      <c r="EN1289" t="s">
        <v>36995</v>
      </c>
      <c r="EO1289">
        <v>1731138031</v>
      </c>
      <c r="EP1289" t="s">
        <v>36968</v>
      </c>
      <c r="EQ1289" t="s">
        <v>36996</v>
      </c>
      <c r="ER1289" t="s">
        <v>36997</v>
      </c>
      <c r="ES1289" t="s">
        <v>36967</v>
      </c>
      <c r="ET1289" t="s">
        <v>37761</v>
      </c>
      <c r="EU1289" t="s">
        <v>36999</v>
      </c>
      <c r="FB1289" t="s">
        <v>35377</v>
      </c>
      <c r="FC1289" t="s">
        <v>37782</v>
      </c>
      <c r="FD1289" t="s">
        <v>37799</v>
      </c>
      <c r="FF1289" t="s">
        <v>36990</v>
      </c>
      <c r="FG1289" t="s">
        <v>36990</v>
      </c>
      <c r="FH1289" t="s">
        <v>37882</v>
      </c>
      <c r="FI1289" t="s">
        <v>37762</v>
      </c>
      <c r="FJ1289" t="s">
        <v>37763</v>
      </c>
      <c r="FK1289" t="s">
        <v>37764</v>
      </c>
      <c r="FL1289" t="s">
        <v>37765</v>
      </c>
      <c r="FM1289" t="s">
        <v>37766</v>
      </c>
      <c r="FN1289" t="s">
        <v>37767</v>
      </c>
      <c r="FO1289" t="s">
        <v>37768</v>
      </c>
      <c r="FP1289" t="s">
        <v>37769</v>
      </c>
      <c r="FQ1289" t="s">
        <v>37028</v>
      </c>
      <c r="FR1289" t="s">
        <v>37008</v>
      </c>
      <c r="FS1289" t="s">
        <v>37009</v>
      </c>
      <c r="FT1289" t="s">
        <v>33372</v>
      </c>
      <c r="FU1289" t="s">
        <v>33372</v>
      </c>
      <c r="FV1289" t="s">
        <v>37799</v>
      </c>
      <c r="FW1289" t="s">
        <v>37030</v>
      </c>
      <c r="FX1289" t="s">
        <v>37031</v>
      </c>
      <c r="FY1289" t="s">
        <v>36971</v>
      </c>
      <c r="FZ1289" t="s">
        <v>36990</v>
      </c>
      <c r="GA1289" t="s">
        <v>37783</v>
      </c>
      <c r="GB1289" t="s">
        <v>36968</v>
      </c>
      <c r="GC1289" t="s">
        <v>37032</v>
      </c>
      <c r="GD1289" t="s">
        <v>37033</v>
      </c>
      <c r="GE1289" t="s">
        <v>37770</v>
      </c>
      <c r="GF1289" t="s">
        <v>37771</v>
      </c>
      <c r="GG1289" t="s">
        <v>37772</v>
      </c>
      <c r="GH1289" t="s">
        <v>37773</v>
      </c>
      <c r="GI1289" t="s">
        <v>37774</v>
      </c>
      <c r="GJ1289" t="s">
        <v>37034</v>
      </c>
      <c r="GK1289" t="s">
        <v>37035</v>
      </c>
      <c r="GL1289" t="s">
        <v>37784</v>
      </c>
      <c r="GM1289" t="s">
        <v>37785</v>
      </c>
      <c r="GN1289" t="s">
        <v>37786</v>
      </c>
      <c r="GO1289" t="s">
        <v>36973</v>
      </c>
      <c r="GP1289" t="s">
        <v>37799</v>
      </c>
      <c r="GQ1289" t="s">
        <v>37010</v>
      </c>
      <c r="GR1289" t="s">
        <v>36969</v>
      </c>
      <c r="GT1289" t="s">
        <v>37011</v>
      </c>
      <c r="GU1289">
        <f t="shared" si="143"/>
        <v>17.5</v>
      </c>
      <c r="GV1289">
        <f t="shared" si="144"/>
        <v>17.5</v>
      </c>
      <c r="GX1289">
        <v>14</v>
      </c>
      <c r="GY1289" t="s">
        <v>37012</v>
      </c>
      <c r="HA1289" t="s">
        <v>37013</v>
      </c>
      <c r="HE1289">
        <v>13.99</v>
      </c>
    </row>
    <row r="1290" spans="1:213">
      <c r="A1290" t="s">
        <v>29123</v>
      </c>
      <c r="B1290" t="s">
        <v>36962</v>
      </c>
      <c r="C1290" t="s">
        <v>36963</v>
      </c>
      <c r="D1290" t="s">
        <v>21434</v>
      </c>
      <c r="E1290">
        <v>1</v>
      </c>
      <c r="F1290" t="s">
        <v>36964</v>
      </c>
      <c r="G1290" t="s">
        <v>38</v>
      </c>
      <c r="H1290" t="s">
        <v>37357</v>
      </c>
      <c r="I1290" t="s">
        <v>34214</v>
      </c>
      <c r="J1290" t="s">
        <v>33297</v>
      </c>
      <c r="K1290" t="s">
        <v>21308</v>
      </c>
      <c r="L1290" t="s">
        <v>33298</v>
      </c>
      <c r="M1290" t="s">
        <v>33343</v>
      </c>
      <c r="N1290" t="s">
        <v>21360</v>
      </c>
      <c r="O1290" t="s">
        <v>33344</v>
      </c>
      <c r="P1290" t="s">
        <v>21282</v>
      </c>
      <c r="Q1290" t="s">
        <v>33300</v>
      </c>
      <c r="T1290" t="s">
        <v>33349</v>
      </c>
      <c r="U1290" t="s">
        <v>37776</v>
      </c>
      <c r="V1290" t="s">
        <v>34104</v>
      </c>
      <c r="W1290" t="s">
        <v>36967</v>
      </c>
      <c r="X1290" t="s">
        <v>36968</v>
      </c>
      <c r="Y1290" t="s">
        <v>36969</v>
      </c>
      <c r="Z1290">
        <v>300</v>
      </c>
      <c r="AA1290">
        <v>271</v>
      </c>
      <c r="AB1290" t="s">
        <v>37056</v>
      </c>
      <c r="AC1290" t="s">
        <v>36990</v>
      </c>
      <c r="AD1290" t="s">
        <v>36971</v>
      </c>
      <c r="AE1290" t="s">
        <v>36972</v>
      </c>
      <c r="AF1290" t="s">
        <v>36973</v>
      </c>
      <c r="AH1290" t="s">
        <v>37757</v>
      </c>
      <c r="AJ1290" t="s">
        <v>36967</v>
      </c>
      <c r="AK1290" t="s">
        <v>33372</v>
      </c>
      <c r="AL1290" t="s">
        <v>34179</v>
      </c>
      <c r="AM1290" t="s">
        <v>37777</v>
      </c>
      <c r="AN1290" t="s">
        <v>37800</v>
      </c>
      <c r="AQ1290" t="s">
        <v>37800</v>
      </c>
      <c r="AR1290" t="s">
        <v>34353</v>
      </c>
      <c r="AW1290" t="s">
        <v>37135</v>
      </c>
      <c r="AX1290" t="s">
        <v>37135</v>
      </c>
      <c r="AY1290" t="s">
        <v>37058</v>
      </c>
      <c r="BA1290" t="s">
        <v>37059</v>
      </c>
      <c r="BB1290">
        <v>48</v>
      </c>
      <c r="BC1290" t="s">
        <v>37060</v>
      </c>
      <c r="BD1290" t="s">
        <v>34261</v>
      </c>
      <c r="BE1290" t="s">
        <v>36993</v>
      </c>
      <c r="BF1290">
        <v>0.2</v>
      </c>
      <c r="BG1290" t="str">
        <f>_xlfn.TEXTJOIN("-",TRUE,V1290,AL1290,I1290,BD1290,AR1290)</f>
        <v>AG-BQ-CF-D5-EI</v>
      </c>
      <c r="BH1290" t="s">
        <v>38125</v>
      </c>
      <c r="BI1290" t="s">
        <v>38126</v>
      </c>
      <c r="BJ1290" t="s">
        <v>37897</v>
      </c>
      <c r="BK1290" cm="1">
        <f t="array" ref="BK1290">IF(LEN(TRIM(BG1290))=0,"",SUMPRODUCT(--(LEN(TRIM($BG$5:BG1290))&gt;0)))</f>
        <v>1266</v>
      </c>
      <c r="BL1290" t="str">
        <f>IF(BK1290&lt;&gt;"",_xlfn.BASE(BK1290,36,10),"")</f>
        <v>00000000Z6</v>
      </c>
      <c r="BM1290" t="str">
        <f>IF(BL1290&lt;&gt;"","*"&amp;BL1290&amp;"*","")</f>
        <v>*00000000Z6*</v>
      </c>
      <c r="BN1290" t="s">
        <v>37895</v>
      </c>
      <c r="BO1290" t="str">
        <f>_xlfn.TEXTJOIN("-",TRUE,N1290,T1290)</f>
        <v>DAT004-M16</v>
      </c>
      <c r="CP1290" t="s">
        <v>37882</v>
      </c>
      <c r="CU1290">
        <v>16.989999999999998</v>
      </c>
      <c r="DT1290" t="s">
        <v>37026</v>
      </c>
      <c r="EC1290" s="7">
        <f t="shared" si="142"/>
        <v>21.237499999999997</v>
      </c>
      <c r="EN1290" t="s">
        <v>36995</v>
      </c>
      <c r="EO1290">
        <v>1731138031</v>
      </c>
      <c r="EP1290" t="s">
        <v>36968</v>
      </c>
      <c r="EQ1290" t="s">
        <v>36996</v>
      </c>
      <c r="ER1290" t="s">
        <v>36997</v>
      </c>
      <c r="ES1290" t="s">
        <v>36967</v>
      </c>
      <c r="ET1290" t="s">
        <v>37761</v>
      </c>
      <c r="EU1290" t="s">
        <v>36999</v>
      </c>
      <c r="FB1290" t="s">
        <v>35377</v>
      </c>
      <c r="FC1290" t="s">
        <v>37782</v>
      </c>
      <c r="FD1290" t="s">
        <v>37800</v>
      </c>
      <c r="FF1290" t="s">
        <v>36990</v>
      </c>
      <c r="FG1290" t="s">
        <v>36990</v>
      </c>
      <c r="FH1290" t="s">
        <v>37882</v>
      </c>
      <c r="FI1290" t="s">
        <v>37762</v>
      </c>
      <c r="FJ1290" t="s">
        <v>37763</v>
      </c>
      <c r="FK1290" t="s">
        <v>37764</v>
      </c>
      <c r="FL1290" t="s">
        <v>37765</v>
      </c>
      <c r="FM1290" t="s">
        <v>37766</v>
      </c>
      <c r="FN1290" t="s">
        <v>37767</v>
      </c>
      <c r="FO1290" t="s">
        <v>37768</v>
      </c>
      <c r="FP1290" t="s">
        <v>37769</v>
      </c>
      <c r="FQ1290" t="s">
        <v>37028</v>
      </c>
      <c r="FR1290" t="s">
        <v>37008</v>
      </c>
      <c r="FS1290" t="s">
        <v>37009</v>
      </c>
      <c r="FT1290" t="s">
        <v>33372</v>
      </c>
      <c r="FU1290" t="s">
        <v>33372</v>
      </c>
      <c r="FV1290" t="s">
        <v>37800</v>
      </c>
      <c r="FW1290" t="s">
        <v>37030</v>
      </c>
      <c r="FX1290" t="s">
        <v>37031</v>
      </c>
      <c r="FY1290" t="s">
        <v>36971</v>
      </c>
      <c r="FZ1290" t="s">
        <v>36990</v>
      </c>
      <c r="GA1290" t="s">
        <v>37783</v>
      </c>
      <c r="GB1290" t="s">
        <v>36968</v>
      </c>
      <c r="GC1290" t="s">
        <v>37032</v>
      </c>
      <c r="GD1290" t="s">
        <v>37033</v>
      </c>
      <c r="GE1290" t="s">
        <v>37770</v>
      </c>
      <c r="GF1290" t="s">
        <v>37771</v>
      </c>
      <c r="GG1290" t="s">
        <v>37772</v>
      </c>
      <c r="GH1290" t="s">
        <v>37773</v>
      </c>
      <c r="GI1290" t="s">
        <v>37774</v>
      </c>
      <c r="GJ1290" t="s">
        <v>37034</v>
      </c>
      <c r="GK1290" t="s">
        <v>37035</v>
      </c>
      <c r="GL1290" t="s">
        <v>37784</v>
      </c>
      <c r="GM1290" t="s">
        <v>37785</v>
      </c>
      <c r="GN1290" t="s">
        <v>37786</v>
      </c>
      <c r="GO1290" t="s">
        <v>36973</v>
      </c>
      <c r="GP1290" t="s">
        <v>37800</v>
      </c>
      <c r="GQ1290" t="s">
        <v>37010</v>
      </c>
      <c r="GR1290" t="s">
        <v>36969</v>
      </c>
      <c r="GT1290" t="s">
        <v>37011</v>
      </c>
      <c r="GU1290">
        <f t="shared" si="143"/>
        <v>21.25</v>
      </c>
      <c r="GV1290">
        <f t="shared" si="144"/>
        <v>21.25</v>
      </c>
      <c r="GX1290">
        <v>17</v>
      </c>
      <c r="GY1290" t="s">
        <v>37012</v>
      </c>
      <c r="HA1290" t="s">
        <v>37013</v>
      </c>
      <c r="HE1290">
        <v>16.989999999999998</v>
      </c>
    </row>
    <row r="1291" spans="1:213">
      <c r="A1291" t="s">
        <v>29123</v>
      </c>
      <c r="B1291" t="s">
        <v>36962</v>
      </c>
      <c r="C1291" t="s">
        <v>36963</v>
      </c>
      <c r="D1291" t="s">
        <v>21434</v>
      </c>
      <c r="E1291">
        <v>1</v>
      </c>
      <c r="F1291" t="s">
        <v>36964</v>
      </c>
      <c r="G1291" t="s">
        <v>38</v>
      </c>
      <c r="H1291" t="s">
        <v>37357</v>
      </c>
      <c r="I1291" t="s">
        <v>34214</v>
      </c>
      <c r="J1291" t="s">
        <v>33297</v>
      </c>
      <c r="K1291" t="s">
        <v>21308</v>
      </c>
      <c r="L1291" t="s">
        <v>33298</v>
      </c>
      <c r="M1291" t="s">
        <v>33343</v>
      </c>
      <c r="N1291" t="s">
        <v>21360</v>
      </c>
      <c r="O1291" t="s">
        <v>33344</v>
      </c>
      <c r="P1291" t="s">
        <v>21282</v>
      </c>
      <c r="Q1291" t="s">
        <v>33300</v>
      </c>
      <c r="T1291" t="s">
        <v>33349</v>
      </c>
      <c r="U1291" t="s">
        <v>37776</v>
      </c>
      <c r="V1291" t="s">
        <v>34104</v>
      </c>
      <c r="W1291" t="s">
        <v>36967</v>
      </c>
      <c r="X1291" t="s">
        <v>37403</v>
      </c>
      <c r="Y1291" t="s">
        <v>37404</v>
      </c>
      <c r="Z1291">
        <v>200</v>
      </c>
      <c r="AA1291">
        <v>171</v>
      </c>
      <c r="AB1291" t="s">
        <v>37018</v>
      </c>
      <c r="AC1291" t="s">
        <v>36990</v>
      </c>
      <c r="AD1291" t="s">
        <v>36971</v>
      </c>
      <c r="AE1291" t="s">
        <v>36972</v>
      </c>
      <c r="AF1291" t="s">
        <v>36973</v>
      </c>
      <c r="AH1291" t="s">
        <v>37757</v>
      </c>
      <c r="AJ1291" t="s">
        <v>36967</v>
      </c>
      <c r="AK1291" t="s">
        <v>33383</v>
      </c>
      <c r="AL1291" t="s">
        <v>34192</v>
      </c>
      <c r="AM1291" t="s">
        <v>37898</v>
      </c>
      <c r="AN1291" t="s">
        <v>28824</v>
      </c>
      <c r="AQ1291" t="s">
        <v>28824</v>
      </c>
      <c r="AR1291" t="s">
        <v>34343</v>
      </c>
      <c r="AV1291" t="s">
        <v>37135</v>
      </c>
      <c r="AX1291" t="s">
        <v>37135</v>
      </c>
      <c r="AY1291" t="s">
        <v>37021</v>
      </c>
      <c r="BA1291" t="s">
        <v>353</v>
      </c>
      <c r="BB1291">
        <v>48</v>
      </c>
      <c r="BC1291" t="s">
        <v>37022</v>
      </c>
      <c r="BD1291" t="s">
        <v>28739</v>
      </c>
      <c r="BE1291" t="s">
        <v>36993</v>
      </c>
      <c r="BF1291">
        <v>0.2</v>
      </c>
      <c r="BG1291" t="str">
        <f>_xlfn.TEXTJOIN("-",TRUE,V1291,AL1291,I1291,BD1291,AR1291)</f>
        <v>AG-BX-CF-D3-ED</v>
      </c>
      <c r="BH1291" t="s">
        <v>37520</v>
      </c>
      <c r="BI1291" t="s">
        <v>38127</v>
      </c>
      <c r="BJ1291" t="s">
        <v>37899</v>
      </c>
      <c r="BK1291" cm="1">
        <f t="array" ref="BK1291">IF(LEN(TRIM(BG1291))=0,"",SUMPRODUCT(--(LEN(TRIM($BG$5:BG1291))&gt;0)))</f>
        <v>1267</v>
      </c>
      <c r="BL1291" t="str">
        <f>IF(BK1291&lt;&gt;"",_xlfn.BASE(BK1291,36,10),"")</f>
        <v>00000000Z7</v>
      </c>
      <c r="BM1291" t="str">
        <f>IF(BL1291&lt;&gt;"","*"&amp;BL1291&amp;"*","")</f>
        <v>*00000000Z7*</v>
      </c>
      <c r="BN1291" t="s">
        <v>37406</v>
      </c>
      <c r="BO1291" t="str">
        <f>_xlfn.TEXTJOIN("-",TRUE,N1291,T1291)</f>
        <v>DAT004-M16</v>
      </c>
      <c r="CP1291" t="s">
        <v>37900</v>
      </c>
      <c r="CU1291">
        <v>13.99</v>
      </c>
      <c r="DT1291" t="s">
        <v>37026</v>
      </c>
      <c r="EC1291" s="7">
        <f t="shared" si="142"/>
        <v>17.487500000000001</v>
      </c>
      <c r="EN1291" t="s">
        <v>36995</v>
      </c>
      <c r="EO1291">
        <v>1731138031</v>
      </c>
      <c r="EP1291" t="s">
        <v>37403</v>
      </c>
      <c r="EQ1291" t="s">
        <v>36996</v>
      </c>
      <c r="ER1291" t="s">
        <v>36997</v>
      </c>
      <c r="ES1291" t="s">
        <v>36967</v>
      </c>
      <c r="ET1291" t="s">
        <v>37761</v>
      </c>
      <c r="EU1291" t="s">
        <v>36999</v>
      </c>
      <c r="FB1291" t="s">
        <v>35377</v>
      </c>
      <c r="FC1291" t="s">
        <v>37782</v>
      </c>
      <c r="FD1291" t="s">
        <v>28824</v>
      </c>
      <c r="FF1291" t="s">
        <v>36990</v>
      </c>
      <c r="FG1291" t="s">
        <v>36990</v>
      </c>
      <c r="FH1291" t="s">
        <v>37900</v>
      </c>
      <c r="FI1291" t="s">
        <v>37762</v>
      </c>
      <c r="FJ1291" t="s">
        <v>37763</v>
      </c>
      <c r="FK1291" t="s">
        <v>37764</v>
      </c>
      <c r="FL1291" t="s">
        <v>37765</v>
      </c>
      <c r="FM1291" t="s">
        <v>37766</v>
      </c>
      <c r="FN1291" t="s">
        <v>37767</v>
      </c>
      <c r="FO1291" t="s">
        <v>37768</v>
      </c>
      <c r="FP1291" t="s">
        <v>37769</v>
      </c>
      <c r="FQ1291" t="s">
        <v>37028</v>
      </c>
      <c r="FR1291" t="s">
        <v>37008</v>
      </c>
      <c r="FS1291" t="s">
        <v>37009</v>
      </c>
      <c r="FT1291" t="s">
        <v>33383</v>
      </c>
      <c r="FU1291" t="s">
        <v>33383</v>
      </c>
      <c r="FV1291" t="s">
        <v>28824</v>
      </c>
      <c r="FW1291" t="s">
        <v>37030</v>
      </c>
      <c r="FX1291" t="s">
        <v>37031</v>
      </c>
      <c r="FY1291" t="s">
        <v>36971</v>
      </c>
      <c r="FZ1291" t="s">
        <v>36990</v>
      </c>
      <c r="GA1291" t="s">
        <v>37783</v>
      </c>
      <c r="GB1291" t="s">
        <v>37403</v>
      </c>
      <c r="GC1291" t="s">
        <v>37032</v>
      </c>
      <c r="GD1291" t="s">
        <v>37033</v>
      </c>
      <c r="GE1291" t="s">
        <v>37770</v>
      </c>
      <c r="GF1291" t="s">
        <v>37771</v>
      </c>
      <c r="GG1291" t="s">
        <v>37772</v>
      </c>
      <c r="GH1291" t="s">
        <v>37773</v>
      </c>
      <c r="GI1291" t="s">
        <v>37774</v>
      </c>
      <c r="GJ1291" t="s">
        <v>37034</v>
      </c>
      <c r="GK1291" t="s">
        <v>37035</v>
      </c>
      <c r="GL1291" t="s">
        <v>37784</v>
      </c>
      <c r="GM1291" t="s">
        <v>37785</v>
      </c>
      <c r="GN1291" t="s">
        <v>37786</v>
      </c>
      <c r="GO1291" t="s">
        <v>36973</v>
      </c>
      <c r="GP1291" t="s">
        <v>28824</v>
      </c>
      <c r="GQ1291" t="s">
        <v>37010</v>
      </c>
      <c r="GR1291" t="s">
        <v>37404</v>
      </c>
      <c r="GT1291" t="s">
        <v>37011</v>
      </c>
      <c r="GU1291">
        <f t="shared" si="143"/>
        <v>17.5</v>
      </c>
      <c r="GV1291">
        <f t="shared" si="144"/>
        <v>17.5</v>
      </c>
      <c r="GX1291">
        <v>14</v>
      </c>
      <c r="GY1291" t="s">
        <v>37012</v>
      </c>
      <c r="HA1291" t="s">
        <v>37013</v>
      </c>
      <c r="HE1291">
        <v>13.99</v>
      </c>
    </row>
    <row r="1292" spans="1:213">
      <c r="A1292" t="s">
        <v>29123</v>
      </c>
      <c r="B1292" t="s">
        <v>36962</v>
      </c>
      <c r="C1292" t="s">
        <v>36963</v>
      </c>
      <c r="D1292" t="s">
        <v>21434</v>
      </c>
      <c r="E1292">
        <v>1</v>
      </c>
      <c r="F1292" t="s">
        <v>36964</v>
      </c>
      <c r="G1292" t="s">
        <v>38</v>
      </c>
      <c r="H1292" t="s">
        <v>37357</v>
      </c>
      <c r="I1292" t="s">
        <v>34214</v>
      </c>
      <c r="J1292" t="s">
        <v>33297</v>
      </c>
      <c r="K1292" t="s">
        <v>21308</v>
      </c>
      <c r="L1292" t="s">
        <v>33298</v>
      </c>
      <c r="M1292" t="s">
        <v>33343</v>
      </c>
      <c r="N1292" t="s">
        <v>21360</v>
      </c>
      <c r="O1292" t="s">
        <v>33344</v>
      </c>
      <c r="P1292" t="s">
        <v>21282</v>
      </c>
      <c r="Q1292" t="s">
        <v>33300</v>
      </c>
      <c r="T1292" t="s">
        <v>33349</v>
      </c>
      <c r="U1292" t="s">
        <v>37776</v>
      </c>
      <c r="V1292" t="s">
        <v>34104</v>
      </c>
      <c r="W1292" t="s">
        <v>36967</v>
      </c>
      <c r="X1292" t="s">
        <v>37403</v>
      </c>
      <c r="Y1292" t="s">
        <v>37404</v>
      </c>
      <c r="Z1292">
        <v>200</v>
      </c>
      <c r="AA1292">
        <v>186</v>
      </c>
      <c r="AB1292" t="s">
        <v>37018</v>
      </c>
      <c r="AC1292" t="s">
        <v>36990</v>
      </c>
      <c r="AD1292" t="s">
        <v>36971</v>
      </c>
      <c r="AE1292" t="s">
        <v>36972</v>
      </c>
      <c r="AF1292" t="s">
        <v>36973</v>
      </c>
      <c r="AH1292" t="s">
        <v>37757</v>
      </c>
      <c r="AJ1292" t="s">
        <v>36967</v>
      </c>
      <c r="AK1292" t="s">
        <v>33383</v>
      </c>
      <c r="AL1292" t="s">
        <v>34192</v>
      </c>
      <c r="AM1292" t="s">
        <v>37898</v>
      </c>
      <c r="AN1292" t="s">
        <v>28795</v>
      </c>
      <c r="AQ1292" t="s">
        <v>28795</v>
      </c>
      <c r="AR1292" t="s">
        <v>34345</v>
      </c>
      <c r="AV1292" t="s">
        <v>37135</v>
      </c>
      <c r="AX1292" t="s">
        <v>37135</v>
      </c>
      <c r="AY1292" t="s">
        <v>37021</v>
      </c>
      <c r="BA1292" t="s">
        <v>353</v>
      </c>
      <c r="BB1292">
        <v>48</v>
      </c>
      <c r="BC1292" t="s">
        <v>37022</v>
      </c>
      <c r="BD1292" t="s">
        <v>28739</v>
      </c>
      <c r="BE1292" t="s">
        <v>36993</v>
      </c>
      <c r="BF1292">
        <v>0.2</v>
      </c>
      <c r="BG1292" t="str">
        <f>_xlfn.TEXTJOIN("-",TRUE,V1292,AL1292,I1292,BD1292,AR1292)</f>
        <v>AG-BX-CF-D3-EE</v>
      </c>
      <c r="BH1292" t="s">
        <v>37522</v>
      </c>
      <c r="BI1292" t="s">
        <v>38128</v>
      </c>
      <c r="BJ1292" t="s">
        <v>37901</v>
      </c>
      <c r="BK1292" cm="1">
        <f t="array" ref="BK1292">IF(LEN(TRIM(BG1292))=0,"",SUMPRODUCT(--(LEN(TRIM($BG$5:BG1292))&gt;0)))</f>
        <v>1268</v>
      </c>
      <c r="BL1292" t="str">
        <f>IF(BK1292&lt;&gt;"",_xlfn.BASE(BK1292,36,10),"")</f>
        <v>00000000Z8</v>
      </c>
      <c r="BM1292" t="str">
        <f>IF(BL1292&lt;&gt;"","*"&amp;BL1292&amp;"*","")</f>
        <v>*00000000Z8*</v>
      </c>
      <c r="BN1292" t="s">
        <v>37411</v>
      </c>
      <c r="BO1292" t="str">
        <f>_xlfn.TEXTJOIN("-",TRUE,N1292,T1292)</f>
        <v>DAT004-M16</v>
      </c>
      <c r="CP1292" t="s">
        <v>37900</v>
      </c>
      <c r="CU1292">
        <v>13.99</v>
      </c>
      <c r="DT1292" t="s">
        <v>37026</v>
      </c>
      <c r="EC1292" s="7">
        <f t="shared" si="142"/>
        <v>17.487500000000001</v>
      </c>
      <c r="EN1292" t="s">
        <v>36995</v>
      </c>
      <c r="EO1292">
        <v>1731138031</v>
      </c>
      <c r="EP1292" t="s">
        <v>37403</v>
      </c>
      <c r="EQ1292" t="s">
        <v>36996</v>
      </c>
      <c r="ER1292" t="s">
        <v>36997</v>
      </c>
      <c r="ES1292" t="s">
        <v>36967</v>
      </c>
      <c r="ET1292" t="s">
        <v>37761</v>
      </c>
      <c r="EU1292" t="s">
        <v>36999</v>
      </c>
      <c r="FB1292" t="s">
        <v>35377</v>
      </c>
      <c r="FC1292" t="s">
        <v>37782</v>
      </c>
      <c r="FD1292" t="s">
        <v>28795</v>
      </c>
      <c r="FF1292" t="s">
        <v>36990</v>
      </c>
      <c r="FG1292" t="s">
        <v>36990</v>
      </c>
      <c r="FH1292" t="s">
        <v>37900</v>
      </c>
      <c r="FI1292" t="s">
        <v>37762</v>
      </c>
      <c r="FJ1292" t="s">
        <v>37763</v>
      </c>
      <c r="FK1292" t="s">
        <v>37764</v>
      </c>
      <c r="FL1292" t="s">
        <v>37765</v>
      </c>
      <c r="FM1292" t="s">
        <v>37766</v>
      </c>
      <c r="FN1292" t="s">
        <v>37767</v>
      </c>
      <c r="FO1292" t="s">
        <v>37768</v>
      </c>
      <c r="FP1292" t="s">
        <v>37769</v>
      </c>
      <c r="FQ1292" t="s">
        <v>37028</v>
      </c>
      <c r="FR1292" t="s">
        <v>37008</v>
      </c>
      <c r="FS1292" t="s">
        <v>37009</v>
      </c>
      <c r="FT1292" t="s">
        <v>33383</v>
      </c>
      <c r="FU1292" t="s">
        <v>33383</v>
      </c>
      <c r="FV1292" t="s">
        <v>28795</v>
      </c>
      <c r="FW1292" t="s">
        <v>37030</v>
      </c>
      <c r="FX1292" t="s">
        <v>37031</v>
      </c>
      <c r="FY1292" t="s">
        <v>36971</v>
      </c>
      <c r="FZ1292" t="s">
        <v>36990</v>
      </c>
      <c r="GA1292" t="s">
        <v>37783</v>
      </c>
      <c r="GB1292" t="s">
        <v>37403</v>
      </c>
      <c r="GC1292" t="s">
        <v>37032</v>
      </c>
      <c r="GD1292" t="s">
        <v>37033</v>
      </c>
      <c r="GE1292" t="s">
        <v>37770</v>
      </c>
      <c r="GF1292" t="s">
        <v>37771</v>
      </c>
      <c r="GG1292" t="s">
        <v>37772</v>
      </c>
      <c r="GH1292" t="s">
        <v>37773</v>
      </c>
      <c r="GI1292" t="s">
        <v>37774</v>
      </c>
      <c r="GJ1292" t="s">
        <v>37034</v>
      </c>
      <c r="GK1292" t="s">
        <v>37035</v>
      </c>
      <c r="GL1292" t="s">
        <v>37784</v>
      </c>
      <c r="GM1292" t="s">
        <v>37785</v>
      </c>
      <c r="GN1292" t="s">
        <v>37786</v>
      </c>
      <c r="GO1292" t="s">
        <v>36973</v>
      </c>
      <c r="GP1292" t="s">
        <v>28795</v>
      </c>
      <c r="GQ1292" t="s">
        <v>37010</v>
      </c>
      <c r="GR1292" t="s">
        <v>37404</v>
      </c>
      <c r="GT1292" t="s">
        <v>37011</v>
      </c>
      <c r="GU1292">
        <f t="shared" si="143"/>
        <v>17.5</v>
      </c>
      <c r="GV1292">
        <f t="shared" si="144"/>
        <v>17.5</v>
      </c>
      <c r="GX1292">
        <v>14</v>
      </c>
      <c r="GY1292" t="s">
        <v>37012</v>
      </c>
      <c r="HA1292" t="s">
        <v>37013</v>
      </c>
      <c r="HE1292">
        <v>13.99</v>
      </c>
    </row>
    <row r="1293" spans="1:213">
      <c r="A1293" t="s">
        <v>29123</v>
      </c>
      <c r="B1293" t="s">
        <v>36962</v>
      </c>
      <c r="C1293" t="s">
        <v>36963</v>
      </c>
      <c r="D1293" t="s">
        <v>21434</v>
      </c>
      <c r="E1293">
        <v>1</v>
      </c>
      <c r="F1293" t="s">
        <v>36964</v>
      </c>
      <c r="G1293" t="s">
        <v>38</v>
      </c>
      <c r="H1293" t="s">
        <v>37357</v>
      </c>
      <c r="I1293" t="s">
        <v>34214</v>
      </c>
      <c r="J1293" t="s">
        <v>33297</v>
      </c>
      <c r="K1293" t="s">
        <v>21308</v>
      </c>
      <c r="L1293" t="s">
        <v>33298</v>
      </c>
      <c r="M1293" t="s">
        <v>33343</v>
      </c>
      <c r="N1293" t="s">
        <v>21360</v>
      </c>
      <c r="O1293" t="s">
        <v>33344</v>
      </c>
      <c r="P1293" t="s">
        <v>21282</v>
      </c>
      <c r="Q1293" t="s">
        <v>33300</v>
      </c>
      <c r="T1293" t="s">
        <v>33349</v>
      </c>
      <c r="U1293" t="s">
        <v>37776</v>
      </c>
      <c r="V1293" t="s">
        <v>34104</v>
      </c>
      <c r="W1293" t="s">
        <v>36967</v>
      </c>
      <c r="X1293" t="s">
        <v>37403</v>
      </c>
      <c r="Y1293" t="s">
        <v>37404</v>
      </c>
      <c r="Z1293">
        <v>200</v>
      </c>
      <c r="AA1293">
        <v>195</v>
      </c>
      <c r="AB1293" t="s">
        <v>37018</v>
      </c>
      <c r="AC1293" t="s">
        <v>36990</v>
      </c>
      <c r="AD1293" t="s">
        <v>36971</v>
      </c>
      <c r="AE1293" t="s">
        <v>36972</v>
      </c>
      <c r="AF1293" t="s">
        <v>36973</v>
      </c>
      <c r="AH1293" t="s">
        <v>37757</v>
      </c>
      <c r="AJ1293" t="s">
        <v>36967</v>
      </c>
      <c r="AK1293" t="s">
        <v>33383</v>
      </c>
      <c r="AL1293" t="s">
        <v>34192</v>
      </c>
      <c r="AM1293" t="s">
        <v>37898</v>
      </c>
      <c r="AN1293" t="s">
        <v>28789</v>
      </c>
      <c r="AQ1293" t="s">
        <v>28789</v>
      </c>
      <c r="AR1293" t="s">
        <v>34347</v>
      </c>
      <c r="AV1293" t="s">
        <v>37135</v>
      </c>
      <c r="AX1293" t="s">
        <v>37135</v>
      </c>
      <c r="AY1293" t="s">
        <v>37021</v>
      </c>
      <c r="BA1293" t="s">
        <v>353</v>
      </c>
      <c r="BB1293">
        <v>48</v>
      </c>
      <c r="BC1293" t="s">
        <v>37022</v>
      </c>
      <c r="BD1293" t="s">
        <v>28739</v>
      </c>
      <c r="BE1293" t="s">
        <v>36993</v>
      </c>
      <c r="BF1293">
        <v>0.2</v>
      </c>
      <c r="BG1293" t="str">
        <f>_xlfn.TEXTJOIN("-",TRUE,V1293,AL1293,I1293,BD1293,AR1293)</f>
        <v>AG-BX-CF-D3-EF</v>
      </c>
      <c r="BH1293" t="s">
        <v>37524</v>
      </c>
      <c r="BI1293" t="s">
        <v>38129</v>
      </c>
      <c r="BJ1293" t="s">
        <v>37902</v>
      </c>
      <c r="BK1293" cm="1">
        <f t="array" ref="BK1293">IF(LEN(TRIM(BG1293))=0,"",SUMPRODUCT(--(LEN(TRIM($BG$5:BG1293))&gt;0)))</f>
        <v>1269</v>
      </c>
      <c r="BL1293" t="str">
        <f>IF(BK1293&lt;&gt;"",_xlfn.BASE(BK1293,36,10),"")</f>
        <v>00000000Z9</v>
      </c>
      <c r="BM1293" t="str">
        <f>IF(BL1293&lt;&gt;"","*"&amp;BL1293&amp;"*","")</f>
        <v>*00000000Z9*</v>
      </c>
      <c r="BN1293" t="s">
        <v>37415</v>
      </c>
      <c r="BO1293" t="str">
        <f>_xlfn.TEXTJOIN("-",TRUE,N1293,T1293)</f>
        <v>DAT004-M16</v>
      </c>
      <c r="CP1293" t="s">
        <v>37900</v>
      </c>
      <c r="CU1293">
        <v>13.99</v>
      </c>
      <c r="DT1293" t="s">
        <v>37026</v>
      </c>
      <c r="EC1293" s="7">
        <f t="shared" si="142"/>
        <v>17.487500000000001</v>
      </c>
      <c r="EN1293" t="s">
        <v>36995</v>
      </c>
      <c r="EO1293">
        <v>1731138031</v>
      </c>
      <c r="EP1293" t="s">
        <v>37403</v>
      </c>
      <c r="EQ1293" t="s">
        <v>36996</v>
      </c>
      <c r="ER1293" t="s">
        <v>36997</v>
      </c>
      <c r="ES1293" t="s">
        <v>36967</v>
      </c>
      <c r="ET1293" t="s">
        <v>37761</v>
      </c>
      <c r="EU1293" t="s">
        <v>36999</v>
      </c>
      <c r="FB1293" t="s">
        <v>35377</v>
      </c>
      <c r="FC1293" t="s">
        <v>37782</v>
      </c>
      <c r="FD1293" t="s">
        <v>28789</v>
      </c>
      <c r="FF1293" t="s">
        <v>36990</v>
      </c>
      <c r="FG1293" t="s">
        <v>36990</v>
      </c>
      <c r="FH1293" t="s">
        <v>37900</v>
      </c>
      <c r="FI1293" t="s">
        <v>37762</v>
      </c>
      <c r="FJ1293" t="s">
        <v>37763</v>
      </c>
      <c r="FK1293" t="s">
        <v>37764</v>
      </c>
      <c r="FL1293" t="s">
        <v>37765</v>
      </c>
      <c r="FM1293" t="s">
        <v>37766</v>
      </c>
      <c r="FN1293" t="s">
        <v>37767</v>
      </c>
      <c r="FO1293" t="s">
        <v>37768</v>
      </c>
      <c r="FP1293" t="s">
        <v>37769</v>
      </c>
      <c r="FQ1293" t="s">
        <v>37028</v>
      </c>
      <c r="FR1293" t="s">
        <v>37008</v>
      </c>
      <c r="FS1293" t="s">
        <v>37009</v>
      </c>
      <c r="FT1293" t="s">
        <v>33383</v>
      </c>
      <c r="FU1293" t="s">
        <v>33383</v>
      </c>
      <c r="FV1293" t="s">
        <v>28789</v>
      </c>
      <c r="FW1293" t="s">
        <v>37030</v>
      </c>
      <c r="FX1293" t="s">
        <v>37031</v>
      </c>
      <c r="FY1293" t="s">
        <v>36971</v>
      </c>
      <c r="FZ1293" t="s">
        <v>36990</v>
      </c>
      <c r="GA1293" t="s">
        <v>37783</v>
      </c>
      <c r="GB1293" t="s">
        <v>37403</v>
      </c>
      <c r="GC1293" t="s">
        <v>37032</v>
      </c>
      <c r="GD1293" t="s">
        <v>37033</v>
      </c>
      <c r="GE1293" t="s">
        <v>37770</v>
      </c>
      <c r="GF1293" t="s">
        <v>37771</v>
      </c>
      <c r="GG1293" t="s">
        <v>37772</v>
      </c>
      <c r="GH1293" t="s">
        <v>37773</v>
      </c>
      <c r="GI1293" t="s">
        <v>37774</v>
      </c>
      <c r="GJ1293" t="s">
        <v>37034</v>
      </c>
      <c r="GK1293" t="s">
        <v>37035</v>
      </c>
      <c r="GL1293" t="s">
        <v>37784</v>
      </c>
      <c r="GM1293" t="s">
        <v>37785</v>
      </c>
      <c r="GN1293" t="s">
        <v>37786</v>
      </c>
      <c r="GO1293" t="s">
        <v>36973</v>
      </c>
      <c r="GP1293" t="s">
        <v>28789</v>
      </c>
      <c r="GQ1293" t="s">
        <v>37010</v>
      </c>
      <c r="GR1293" t="s">
        <v>37404</v>
      </c>
      <c r="GT1293" t="s">
        <v>37011</v>
      </c>
      <c r="GU1293">
        <f t="shared" si="143"/>
        <v>17.5</v>
      </c>
      <c r="GV1293">
        <f t="shared" si="144"/>
        <v>17.5</v>
      </c>
      <c r="GX1293">
        <v>14</v>
      </c>
      <c r="GY1293" t="s">
        <v>37012</v>
      </c>
      <c r="HA1293" t="s">
        <v>37013</v>
      </c>
      <c r="HE1293">
        <v>13.99</v>
      </c>
    </row>
    <row r="1294" spans="1:213">
      <c r="A1294" t="s">
        <v>29123</v>
      </c>
      <c r="B1294" t="s">
        <v>36962</v>
      </c>
      <c r="C1294" t="s">
        <v>36963</v>
      </c>
      <c r="D1294" t="s">
        <v>21434</v>
      </c>
      <c r="E1294">
        <v>1</v>
      </c>
      <c r="F1294" t="s">
        <v>36964</v>
      </c>
      <c r="G1294" t="s">
        <v>38</v>
      </c>
      <c r="H1294" t="s">
        <v>37357</v>
      </c>
      <c r="I1294" t="s">
        <v>34214</v>
      </c>
      <c r="J1294" t="s">
        <v>33297</v>
      </c>
      <c r="K1294" t="s">
        <v>21308</v>
      </c>
      <c r="L1294" t="s">
        <v>33298</v>
      </c>
      <c r="M1294" t="s">
        <v>33343</v>
      </c>
      <c r="N1294" t="s">
        <v>21360</v>
      </c>
      <c r="O1294" t="s">
        <v>33344</v>
      </c>
      <c r="P1294" t="s">
        <v>21282</v>
      </c>
      <c r="Q1294" t="s">
        <v>33300</v>
      </c>
      <c r="T1294" t="s">
        <v>33349</v>
      </c>
      <c r="U1294" t="s">
        <v>37776</v>
      </c>
      <c r="V1294" t="s">
        <v>34104</v>
      </c>
      <c r="W1294" t="s">
        <v>36967</v>
      </c>
      <c r="X1294" t="s">
        <v>37403</v>
      </c>
      <c r="Y1294" t="s">
        <v>37404</v>
      </c>
      <c r="Z1294">
        <v>300</v>
      </c>
      <c r="AA1294">
        <v>221</v>
      </c>
      <c r="AB1294" t="s">
        <v>37018</v>
      </c>
      <c r="AC1294" t="s">
        <v>36990</v>
      </c>
      <c r="AD1294" t="s">
        <v>36971</v>
      </c>
      <c r="AE1294" t="s">
        <v>36972</v>
      </c>
      <c r="AF1294" t="s">
        <v>36973</v>
      </c>
      <c r="AH1294" t="s">
        <v>37757</v>
      </c>
      <c r="AJ1294" t="s">
        <v>36967</v>
      </c>
      <c r="AK1294" t="s">
        <v>33383</v>
      </c>
      <c r="AL1294" t="s">
        <v>34192</v>
      </c>
      <c r="AM1294" t="s">
        <v>37898</v>
      </c>
      <c r="AN1294" t="s">
        <v>29088</v>
      </c>
      <c r="AQ1294" t="s">
        <v>29088</v>
      </c>
      <c r="AR1294" t="s">
        <v>34349</v>
      </c>
      <c r="AV1294" t="s">
        <v>37135</v>
      </c>
      <c r="AX1294" t="s">
        <v>37135</v>
      </c>
      <c r="AY1294" t="s">
        <v>37021</v>
      </c>
      <c r="BA1294" t="s">
        <v>353</v>
      </c>
      <c r="BB1294">
        <v>48</v>
      </c>
      <c r="BC1294" t="s">
        <v>37048</v>
      </c>
      <c r="BD1294" t="s">
        <v>34259</v>
      </c>
      <c r="BE1294" t="s">
        <v>36993</v>
      </c>
      <c r="BF1294">
        <v>0.2</v>
      </c>
      <c r="BG1294" t="str">
        <f>_xlfn.TEXTJOIN("-",TRUE,V1294,AL1294,I1294,BD1294,AR1294)</f>
        <v>AG-BX-CF-D4-EG</v>
      </c>
      <c r="BH1294" t="s">
        <v>37526</v>
      </c>
      <c r="BI1294" t="s">
        <v>38130</v>
      </c>
      <c r="BJ1294" t="s">
        <v>37903</v>
      </c>
      <c r="BK1294" cm="1">
        <f t="array" ref="BK1294">IF(LEN(TRIM(BG1294))=0,"",SUMPRODUCT(--(LEN(TRIM($BG$5:BG1294))&gt;0)))</f>
        <v>1270</v>
      </c>
      <c r="BL1294" t="str">
        <f>IF(BK1294&lt;&gt;"",_xlfn.BASE(BK1294,36,10),"")</f>
        <v>00000000ZA</v>
      </c>
      <c r="BM1294" t="str">
        <f>IF(BL1294&lt;&gt;"","*"&amp;BL1294&amp;"*","")</f>
        <v>*00000000ZA*</v>
      </c>
      <c r="BN1294" t="s">
        <v>37419</v>
      </c>
      <c r="BO1294" t="str">
        <f>_xlfn.TEXTJOIN("-",TRUE,N1294,T1294)</f>
        <v>DAT004-M16</v>
      </c>
      <c r="CP1294" t="s">
        <v>37900</v>
      </c>
      <c r="CU1294">
        <v>13.99</v>
      </c>
      <c r="DT1294" t="s">
        <v>37026</v>
      </c>
      <c r="EC1294" s="7">
        <f t="shared" si="142"/>
        <v>17.487500000000001</v>
      </c>
      <c r="EN1294" t="s">
        <v>36995</v>
      </c>
      <c r="EO1294">
        <v>1731138031</v>
      </c>
      <c r="EP1294" t="s">
        <v>37403</v>
      </c>
      <c r="EQ1294" t="s">
        <v>36996</v>
      </c>
      <c r="ER1294" t="s">
        <v>36997</v>
      </c>
      <c r="ES1294" t="s">
        <v>36967</v>
      </c>
      <c r="ET1294" t="s">
        <v>37761</v>
      </c>
      <c r="EU1294" t="s">
        <v>36999</v>
      </c>
      <c r="FB1294" t="s">
        <v>35377</v>
      </c>
      <c r="FC1294" t="s">
        <v>37782</v>
      </c>
      <c r="FD1294" t="s">
        <v>29088</v>
      </c>
      <c r="FF1294" t="s">
        <v>36990</v>
      </c>
      <c r="FG1294" t="s">
        <v>36990</v>
      </c>
      <c r="FH1294" t="s">
        <v>37900</v>
      </c>
      <c r="FI1294" t="s">
        <v>37762</v>
      </c>
      <c r="FJ1294" t="s">
        <v>37763</v>
      </c>
      <c r="FK1294" t="s">
        <v>37764</v>
      </c>
      <c r="FL1294" t="s">
        <v>37765</v>
      </c>
      <c r="FM1294" t="s">
        <v>37766</v>
      </c>
      <c r="FN1294" t="s">
        <v>37767</v>
      </c>
      <c r="FO1294" t="s">
        <v>37768</v>
      </c>
      <c r="FP1294" t="s">
        <v>37769</v>
      </c>
      <c r="FQ1294" t="s">
        <v>37028</v>
      </c>
      <c r="FR1294" t="s">
        <v>37008</v>
      </c>
      <c r="FS1294" t="s">
        <v>37009</v>
      </c>
      <c r="FT1294" t="s">
        <v>33383</v>
      </c>
      <c r="FU1294" t="s">
        <v>33383</v>
      </c>
      <c r="FV1294" t="s">
        <v>29088</v>
      </c>
      <c r="FW1294" t="s">
        <v>37030</v>
      </c>
      <c r="FX1294" t="s">
        <v>37031</v>
      </c>
      <c r="FY1294" t="s">
        <v>36971</v>
      </c>
      <c r="FZ1294" t="s">
        <v>36990</v>
      </c>
      <c r="GA1294" t="s">
        <v>37783</v>
      </c>
      <c r="GB1294" t="s">
        <v>37403</v>
      </c>
      <c r="GC1294" t="s">
        <v>37032</v>
      </c>
      <c r="GD1294" t="s">
        <v>37033</v>
      </c>
      <c r="GE1294" t="s">
        <v>37770</v>
      </c>
      <c r="GF1294" t="s">
        <v>37771</v>
      </c>
      <c r="GG1294" t="s">
        <v>37772</v>
      </c>
      <c r="GH1294" t="s">
        <v>37773</v>
      </c>
      <c r="GI1294" t="s">
        <v>37774</v>
      </c>
      <c r="GJ1294" t="s">
        <v>37034</v>
      </c>
      <c r="GK1294" t="s">
        <v>37035</v>
      </c>
      <c r="GL1294" t="s">
        <v>37784</v>
      </c>
      <c r="GM1294" t="s">
        <v>37785</v>
      </c>
      <c r="GN1294" t="s">
        <v>37786</v>
      </c>
      <c r="GO1294" t="s">
        <v>36973</v>
      </c>
      <c r="GP1294" t="s">
        <v>29088</v>
      </c>
      <c r="GQ1294" t="s">
        <v>37010</v>
      </c>
      <c r="GR1294" t="s">
        <v>37404</v>
      </c>
      <c r="GT1294" t="s">
        <v>37011</v>
      </c>
      <c r="GU1294">
        <f t="shared" si="143"/>
        <v>17.5</v>
      </c>
      <c r="GV1294">
        <f t="shared" si="144"/>
        <v>17.5</v>
      </c>
      <c r="GX1294">
        <v>14</v>
      </c>
      <c r="GY1294" t="s">
        <v>37012</v>
      </c>
      <c r="HA1294" t="s">
        <v>37013</v>
      </c>
      <c r="HE1294">
        <v>13.99</v>
      </c>
    </row>
    <row r="1295" spans="1:213">
      <c r="A1295" t="s">
        <v>29123</v>
      </c>
      <c r="B1295" t="s">
        <v>36962</v>
      </c>
      <c r="C1295" t="s">
        <v>36963</v>
      </c>
      <c r="D1295" t="s">
        <v>21434</v>
      </c>
      <c r="E1295">
        <v>1</v>
      </c>
      <c r="F1295" t="s">
        <v>36964</v>
      </c>
      <c r="G1295" t="s">
        <v>38</v>
      </c>
      <c r="H1295" t="s">
        <v>37357</v>
      </c>
      <c r="I1295" t="s">
        <v>34214</v>
      </c>
      <c r="J1295" t="s">
        <v>33297</v>
      </c>
      <c r="K1295" t="s">
        <v>21308</v>
      </c>
      <c r="L1295" t="s">
        <v>33298</v>
      </c>
      <c r="M1295" t="s">
        <v>33343</v>
      </c>
      <c r="N1295" t="s">
        <v>21360</v>
      </c>
      <c r="O1295" t="s">
        <v>33344</v>
      </c>
      <c r="P1295" t="s">
        <v>21282</v>
      </c>
      <c r="Q1295" t="s">
        <v>33300</v>
      </c>
      <c r="T1295" t="s">
        <v>33349</v>
      </c>
      <c r="U1295" t="s">
        <v>37776</v>
      </c>
      <c r="V1295" t="s">
        <v>34104</v>
      </c>
      <c r="W1295" t="s">
        <v>36967</v>
      </c>
      <c r="X1295" t="s">
        <v>37403</v>
      </c>
      <c r="Y1295" t="s">
        <v>37404</v>
      </c>
      <c r="Z1295">
        <v>300</v>
      </c>
      <c r="AA1295">
        <v>236</v>
      </c>
      <c r="AB1295" t="s">
        <v>37018</v>
      </c>
      <c r="AC1295" t="s">
        <v>36990</v>
      </c>
      <c r="AD1295" t="s">
        <v>36971</v>
      </c>
      <c r="AE1295" t="s">
        <v>36972</v>
      </c>
      <c r="AF1295" t="s">
        <v>36973</v>
      </c>
      <c r="AH1295" t="s">
        <v>37757</v>
      </c>
      <c r="AJ1295" t="s">
        <v>36967</v>
      </c>
      <c r="AK1295" t="s">
        <v>33383</v>
      </c>
      <c r="AL1295" t="s">
        <v>34192</v>
      </c>
      <c r="AM1295" t="s">
        <v>37898</v>
      </c>
      <c r="AN1295" t="s">
        <v>29128</v>
      </c>
      <c r="AQ1295" t="s">
        <v>29128</v>
      </c>
      <c r="AR1295" t="s">
        <v>34351</v>
      </c>
      <c r="AV1295" t="s">
        <v>37135</v>
      </c>
      <c r="AX1295" t="s">
        <v>37135</v>
      </c>
      <c r="AY1295" t="s">
        <v>37021</v>
      </c>
      <c r="BA1295" t="s">
        <v>353</v>
      </c>
      <c r="BB1295">
        <v>48</v>
      </c>
      <c r="BC1295" t="s">
        <v>37048</v>
      </c>
      <c r="BD1295" t="s">
        <v>34259</v>
      </c>
      <c r="BE1295" t="s">
        <v>36993</v>
      </c>
      <c r="BF1295">
        <v>0.2</v>
      </c>
      <c r="BG1295" t="str">
        <f>_xlfn.TEXTJOIN("-",TRUE,V1295,AL1295,I1295,BD1295,AR1295)</f>
        <v>AG-BX-CF-D4-EH</v>
      </c>
      <c r="BH1295" t="s">
        <v>37528</v>
      </c>
      <c r="BI1295" t="s">
        <v>38131</v>
      </c>
      <c r="BJ1295" t="s">
        <v>37904</v>
      </c>
      <c r="BK1295" cm="1">
        <f t="array" ref="BK1295">IF(LEN(TRIM(BG1295))=0,"",SUMPRODUCT(--(LEN(TRIM($BG$5:BG1295))&gt;0)))</f>
        <v>1271</v>
      </c>
      <c r="BL1295" t="str">
        <f>IF(BK1295&lt;&gt;"",_xlfn.BASE(BK1295,36,10),"")</f>
        <v>00000000ZB</v>
      </c>
      <c r="BM1295" t="str">
        <f>IF(BL1295&lt;&gt;"","*"&amp;BL1295&amp;"*","")</f>
        <v>*00000000ZB*</v>
      </c>
      <c r="BN1295" t="s">
        <v>37423</v>
      </c>
      <c r="BO1295" t="str">
        <f>_xlfn.TEXTJOIN("-",TRUE,N1295,T1295)</f>
        <v>DAT004-M16</v>
      </c>
      <c r="CP1295" t="s">
        <v>37900</v>
      </c>
      <c r="CU1295">
        <v>13.99</v>
      </c>
      <c r="DT1295" t="s">
        <v>37026</v>
      </c>
      <c r="EC1295" s="7">
        <f t="shared" si="142"/>
        <v>17.487500000000001</v>
      </c>
      <c r="EN1295" t="s">
        <v>36995</v>
      </c>
      <c r="EO1295">
        <v>1731138031</v>
      </c>
      <c r="EP1295" t="s">
        <v>37403</v>
      </c>
      <c r="EQ1295" t="s">
        <v>36996</v>
      </c>
      <c r="ER1295" t="s">
        <v>36997</v>
      </c>
      <c r="ES1295" t="s">
        <v>36967</v>
      </c>
      <c r="ET1295" t="s">
        <v>37761</v>
      </c>
      <c r="EU1295" t="s">
        <v>36999</v>
      </c>
      <c r="FB1295" t="s">
        <v>35377</v>
      </c>
      <c r="FC1295" t="s">
        <v>37782</v>
      </c>
      <c r="FD1295" t="s">
        <v>37799</v>
      </c>
      <c r="FF1295" t="s">
        <v>36990</v>
      </c>
      <c r="FG1295" t="s">
        <v>36990</v>
      </c>
      <c r="FH1295" t="s">
        <v>37900</v>
      </c>
      <c r="FI1295" t="s">
        <v>37762</v>
      </c>
      <c r="FJ1295" t="s">
        <v>37763</v>
      </c>
      <c r="FK1295" t="s">
        <v>37764</v>
      </c>
      <c r="FL1295" t="s">
        <v>37765</v>
      </c>
      <c r="FM1295" t="s">
        <v>37766</v>
      </c>
      <c r="FN1295" t="s">
        <v>37767</v>
      </c>
      <c r="FO1295" t="s">
        <v>37768</v>
      </c>
      <c r="FP1295" t="s">
        <v>37769</v>
      </c>
      <c r="FQ1295" t="s">
        <v>37028</v>
      </c>
      <c r="FR1295" t="s">
        <v>37008</v>
      </c>
      <c r="FS1295" t="s">
        <v>37009</v>
      </c>
      <c r="FT1295" t="s">
        <v>33383</v>
      </c>
      <c r="FU1295" t="s">
        <v>33383</v>
      </c>
      <c r="FV1295" t="s">
        <v>37799</v>
      </c>
      <c r="FW1295" t="s">
        <v>37030</v>
      </c>
      <c r="FX1295" t="s">
        <v>37031</v>
      </c>
      <c r="FY1295" t="s">
        <v>36971</v>
      </c>
      <c r="FZ1295" t="s">
        <v>36990</v>
      </c>
      <c r="GA1295" t="s">
        <v>37783</v>
      </c>
      <c r="GB1295" t="s">
        <v>37403</v>
      </c>
      <c r="GC1295" t="s">
        <v>37032</v>
      </c>
      <c r="GD1295" t="s">
        <v>37033</v>
      </c>
      <c r="GE1295" t="s">
        <v>37770</v>
      </c>
      <c r="GF1295" t="s">
        <v>37771</v>
      </c>
      <c r="GG1295" t="s">
        <v>37772</v>
      </c>
      <c r="GH1295" t="s">
        <v>37773</v>
      </c>
      <c r="GI1295" t="s">
        <v>37774</v>
      </c>
      <c r="GJ1295" t="s">
        <v>37034</v>
      </c>
      <c r="GK1295" t="s">
        <v>37035</v>
      </c>
      <c r="GL1295" t="s">
        <v>37784</v>
      </c>
      <c r="GM1295" t="s">
        <v>37785</v>
      </c>
      <c r="GN1295" t="s">
        <v>37786</v>
      </c>
      <c r="GO1295" t="s">
        <v>36973</v>
      </c>
      <c r="GP1295" t="s">
        <v>37799</v>
      </c>
      <c r="GQ1295" t="s">
        <v>37010</v>
      </c>
      <c r="GR1295" t="s">
        <v>37404</v>
      </c>
      <c r="GT1295" t="s">
        <v>37011</v>
      </c>
      <c r="GU1295">
        <f t="shared" si="143"/>
        <v>17.5</v>
      </c>
      <c r="GV1295">
        <f t="shared" si="144"/>
        <v>17.5</v>
      </c>
      <c r="GX1295">
        <v>14</v>
      </c>
      <c r="GY1295" t="s">
        <v>37012</v>
      </c>
      <c r="HA1295" t="s">
        <v>37013</v>
      </c>
      <c r="HE1295">
        <v>13.99</v>
      </c>
    </row>
    <row r="1296" spans="1:213">
      <c r="A1296" t="s">
        <v>29123</v>
      </c>
      <c r="B1296" t="s">
        <v>36962</v>
      </c>
      <c r="C1296" t="s">
        <v>36963</v>
      </c>
      <c r="D1296" t="s">
        <v>21434</v>
      </c>
      <c r="E1296">
        <v>1</v>
      </c>
      <c r="F1296" t="s">
        <v>36964</v>
      </c>
      <c r="G1296" t="s">
        <v>38</v>
      </c>
      <c r="H1296" t="s">
        <v>37357</v>
      </c>
      <c r="I1296" t="s">
        <v>34214</v>
      </c>
      <c r="J1296" t="s">
        <v>33297</v>
      </c>
      <c r="K1296" t="s">
        <v>21308</v>
      </c>
      <c r="L1296" t="s">
        <v>33298</v>
      </c>
      <c r="M1296" t="s">
        <v>33343</v>
      </c>
      <c r="N1296" t="s">
        <v>21360</v>
      </c>
      <c r="O1296" t="s">
        <v>33344</v>
      </c>
      <c r="P1296" t="s">
        <v>21282</v>
      </c>
      <c r="Q1296" t="s">
        <v>33300</v>
      </c>
      <c r="T1296" t="s">
        <v>33349</v>
      </c>
      <c r="U1296" t="s">
        <v>37776</v>
      </c>
      <c r="V1296" t="s">
        <v>34104</v>
      </c>
      <c r="W1296" t="s">
        <v>36967</v>
      </c>
      <c r="X1296" t="s">
        <v>37403</v>
      </c>
      <c r="Y1296" t="s">
        <v>37404</v>
      </c>
      <c r="Z1296">
        <v>300</v>
      </c>
      <c r="AA1296">
        <v>271</v>
      </c>
      <c r="AB1296" t="s">
        <v>37056</v>
      </c>
      <c r="AC1296" t="s">
        <v>36990</v>
      </c>
      <c r="AD1296" t="s">
        <v>36971</v>
      </c>
      <c r="AE1296" t="s">
        <v>36972</v>
      </c>
      <c r="AF1296" t="s">
        <v>36973</v>
      </c>
      <c r="AH1296" t="s">
        <v>37757</v>
      </c>
      <c r="AJ1296" t="s">
        <v>36967</v>
      </c>
      <c r="AK1296" t="s">
        <v>33383</v>
      </c>
      <c r="AL1296" t="s">
        <v>34192</v>
      </c>
      <c r="AM1296" t="s">
        <v>37898</v>
      </c>
      <c r="AN1296" t="s">
        <v>37800</v>
      </c>
      <c r="AQ1296" t="s">
        <v>37800</v>
      </c>
      <c r="AR1296" t="s">
        <v>34353</v>
      </c>
      <c r="AV1296" t="s">
        <v>37135</v>
      </c>
      <c r="AX1296" t="s">
        <v>37135</v>
      </c>
      <c r="AY1296" t="s">
        <v>37058</v>
      </c>
      <c r="BA1296" t="s">
        <v>37059</v>
      </c>
      <c r="BB1296">
        <v>48</v>
      </c>
      <c r="BC1296" t="s">
        <v>37060</v>
      </c>
      <c r="BD1296" t="s">
        <v>34261</v>
      </c>
      <c r="BE1296" t="s">
        <v>36993</v>
      </c>
      <c r="BF1296">
        <v>0.2</v>
      </c>
      <c r="BG1296" t="str">
        <f>_xlfn.TEXTJOIN("-",TRUE,V1296,AL1296,I1296,BD1296,AR1296)</f>
        <v>AG-BX-CF-D5-EI</v>
      </c>
      <c r="BH1296" t="s">
        <v>37530</v>
      </c>
      <c r="BI1296" t="s">
        <v>38132</v>
      </c>
      <c r="BJ1296" t="s">
        <v>37905</v>
      </c>
      <c r="BK1296" cm="1">
        <f t="array" ref="BK1296">IF(LEN(TRIM(BG1296))=0,"",SUMPRODUCT(--(LEN(TRIM($BG$5:BG1296))&gt;0)))</f>
        <v>1272</v>
      </c>
      <c r="BL1296" t="str">
        <f>IF(BK1296&lt;&gt;"",_xlfn.BASE(BK1296,36,10),"")</f>
        <v>00000000ZC</v>
      </c>
      <c r="BM1296" t="str">
        <f>IF(BL1296&lt;&gt;"","*"&amp;BL1296&amp;"*","")</f>
        <v>*00000000ZC*</v>
      </c>
      <c r="BN1296" t="s">
        <v>37427</v>
      </c>
      <c r="BO1296" t="str">
        <f>_xlfn.TEXTJOIN("-",TRUE,N1296,T1296)</f>
        <v>DAT004-M16</v>
      </c>
      <c r="CP1296" t="s">
        <v>37900</v>
      </c>
      <c r="CU1296">
        <v>16.989999999999998</v>
      </c>
      <c r="DT1296" t="s">
        <v>37026</v>
      </c>
      <c r="EC1296" s="7">
        <f t="shared" si="142"/>
        <v>21.237499999999997</v>
      </c>
      <c r="EN1296" t="s">
        <v>36995</v>
      </c>
      <c r="EO1296">
        <v>1731138031</v>
      </c>
      <c r="EP1296" t="s">
        <v>37403</v>
      </c>
      <c r="EQ1296" t="s">
        <v>36996</v>
      </c>
      <c r="ER1296" t="s">
        <v>36997</v>
      </c>
      <c r="ES1296" t="s">
        <v>36967</v>
      </c>
      <c r="ET1296" t="s">
        <v>37761</v>
      </c>
      <c r="EU1296" t="s">
        <v>36999</v>
      </c>
      <c r="FB1296" t="s">
        <v>35377</v>
      </c>
      <c r="FC1296" t="s">
        <v>37782</v>
      </c>
      <c r="FD1296" t="s">
        <v>37800</v>
      </c>
      <c r="FF1296" t="s">
        <v>36990</v>
      </c>
      <c r="FG1296" t="s">
        <v>36990</v>
      </c>
      <c r="FH1296" t="s">
        <v>37900</v>
      </c>
      <c r="FI1296" t="s">
        <v>37762</v>
      </c>
      <c r="FJ1296" t="s">
        <v>37763</v>
      </c>
      <c r="FK1296" t="s">
        <v>37764</v>
      </c>
      <c r="FL1296" t="s">
        <v>37765</v>
      </c>
      <c r="FM1296" t="s">
        <v>37766</v>
      </c>
      <c r="FN1296" t="s">
        <v>37767</v>
      </c>
      <c r="FO1296" t="s">
        <v>37768</v>
      </c>
      <c r="FP1296" t="s">
        <v>37769</v>
      </c>
      <c r="FQ1296" t="s">
        <v>37028</v>
      </c>
      <c r="FR1296" t="s">
        <v>37008</v>
      </c>
      <c r="FS1296" t="s">
        <v>37009</v>
      </c>
      <c r="FT1296" t="s">
        <v>33383</v>
      </c>
      <c r="FU1296" t="s">
        <v>33383</v>
      </c>
      <c r="FV1296" t="s">
        <v>37800</v>
      </c>
      <c r="FW1296" t="s">
        <v>37030</v>
      </c>
      <c r="FX1296" t="s">
        <v>37031</v>
      </c>
      <c r="FY1296" t="s">
        <v>36971</v>
      </c>
      <c r="FZ1296" t="s">
        <v>36990</v>
      </c>
      <c r="GA1296" t="s">
        <v>37783</v>
      </c>
      <c r="GB1296" t="s">
        <v>37403</v>
      </c>
      <c r="GC1296" t="s">
        <v>37032</v>
      </c>
      <c r="GD1296" t="s">
        <v>37033</v>
      </c>
      <c r="GE1296" t="s">
        <v>37770</v>
      </c>
      <c r="GF1296" t="s">
        <v>37771</v>
      </c>
      <c r="GG1296" t="s">
        <v>37772</v>
      </c>
      <c r="GH1296" t="s">
        <v>37773</v>
      </c>
      <c r="GI1296" t="s">
        <v>37774</v>
      </c>
      <c r="GJ1296" t="s">
        <v>37034</v>
      </c>
      <c r="GK1296" t="s">
        <v>37035</v>
      </c>
      <c r="GL1296" t="s">
        <v>37784</v>
      </c>
      <c r="GM1296" t="s">
        <v>37785</v>
      </c>
      <c r="GN1296" t="s">
        <v>37786</v>
      </c>
      <c r="GO1296" t="s">
        <v>36973</v>
      </c>
      <c r="GP1296" t="s">
        <v>37800</v>
      </c>
      <c r="GQ1296" t="s">
        <v>37010</v>
      </c>
      <c r="GR1296" t="s">
        <v>37404</v>
      </c>
      <c r="GT1296" t="s">
        <v>37011</v>
      </c>
      <c r="GU1296">
        <f t="shared" si="143"/>
        <v>21.25</v>
      </c>
      <c r="GV1296">
        <f t="shared" si="144"/>
        <v>21.25</v>
      </c>
      <c r="GX1296">
        <v>17</v>
      </c>
      <c r="GY1296" t="s">
        <v>37012</v>
      </c>
      <c r="HA1296" t="s">
        <v>37013</v>
      </c>
      <c r="HE1296">
        <v>16.989999999999998</v>
      </c>
    </row>
    <row r="1297" spans="1:213">
      <c r="A1297" t="s">
        <v>29123</v>
      </c>
      <c r="B1297" t="s">
        <v>36962</v>
      </c>
      <c r="C1297" t="s">
        <v>36963</v>
      </c>
      <c r="D1297" t="s">
        <v>21434</v>
      </c>
      <c r="E1297">
        <v>1</v>
      </c>
      <c r="F1297" t="s">
        <v>36964</v>
      </c>
      <c r="G1297" t="s">
        <v>38</v>
      </c>
      <c r="H1297" t="s">
        <v>37357</v>
      </c>
      <c r="I1297" t="s">
        <v>34214</v>
      </c>
      <c r="J1297" t="s">
        <v>33297</v>
      </c>
      <c r="K1297" t="s">
        <v>21308</v>
      </c>
      <c r="L1297" t="s">
        <v>33298</v>
      </c>
      <c r="M1297" t="s">
        <v>33343</v>
      </c>
      <c r="N1297" t="s">
        <v>21360</v>
      </c>
      <c r="O1297" t="s">
        <v>33344</v>
      </c>
      <c r="P1297" t="s">
        <v>21282</v>
      </c>
      <c r="Q1297" t="s">
        <v>33300</v>
      </c>
      <c r="T1297" t="s">
        <v>33349</v>
      </c>
      <c r="U1297" t="s">
        <v>37776</v>
      </c>
      <c r="V1297" t="s">
        <v>34104</v>
      </c>
      <c r="W1297" t="s">
        <v>36967</v>
      </c>
      <c r="X1297" t="s">
        <v>37403</v>
      </c>
      <c r="Y1297" t="s">
        <v>37404</v>
      </c>
      <c r="Z1297">
        <v>300</v>
      </c>
      <c r="AA1297">
        <v>279</v>
      </c>
      <c r="AB1297" t="s">
        <v>37056</v>
      </c>
      <c r="AC1297" t="s">
        <v>36990</v>
      </c>
      <c r="AD1297" t="s">
        <v>36971</v>
      </c>
      <c r="AE1297" t="s">
        <v>36972</v>
      </c>
      <c r="AF1297" t="s">
        <v>36973</v>
      </c>
      <c r="AH1297" t="s">
        <v>37757</v>
      </c>
      <c r="AJ1297" t="s">
        <v>36967</v>
      </c>
      <c r="AK1297" t="s">
        <v>33383</v>
      </c>
      <c r="AL1297" t="s">
        <v>34192</v>
      </c>
      <c r="AM1297" t="s">
        <v>37898</v>
      </c>
      <c r="AN1297" t="s">
        <v>21762</v>
      </c>
      <c r="AQ1297" t="s">
        <v>21762</v>
      </c>
      <c r="AR1297" t="s">
        <v>34355</v>
      </c>
      <c r="AV1297" t="s">
        <v>37135</v>
      </c>
      <c r="AX1297" t="s">
        <v>37135</v>
      </c>
      <c r="AY1297" t="s">
        <v>37058</v>
      </c>
      <c r="BA1297" t="s">
        <v>37059</v>
      </c>
      <c r="BB1297">
        <v>48</v>
      </c>
      <c r="BC1297" t="s">
        <v>37060</v>
      </c>
      <c r="BD1297" t="s">
        <v>34261</v>
      </c>
      <c r="BE1297" t="s">
        <v>36993</v>
      </c>
      <c r="BF1297">
        <v>0.2</v>
      </c>
      <c r="BG1297" t="str">
        <f>_xlfn.TEXTJOIN("-",TRUE,V1297,AL1297,I1297,BD1297,AR1297)</f>
        <v>AG-BX-CF-D5-EJ</v>
      </c>
      <c r="BH1297" t="s">
        <v>37532</v>
      </c>
      <c r="BI1297" t="s">
        <v>38133</v>
      </c>
      <c r="BJ1297" t="s">
        <v>37906</v>
      </c>
      <c r="BK1297" cm="1">
        <f t="array" ref="BK1297">IF(LEN(TRIM(BG1297))=0,"",SUMPRODUCT(--(LEN(TRIM($BG$5:BG1297))&gt;0)))</f>
        <v>1273</v>
      </c>
      <c r="BL1297" t="str">
        <f>IF(BK1297&lt;&gt;"",_xlfn.BASE(BK1297,36,10),"")</f>
        <v>00000000ZD</v>
      </c>
      <c r="BM1297" t="str">
        <f>IF(BL1297&lt;&gt;"","*"&amp;BL1297&amp;"*","")</f>
        <v>*00000000ZD*</v>
      </c>
      <c r="BN1297" t="s">
        <v>37432</v>
      </c>
      <c r="BO1297" t="str">
        <f>_xlfn.TEXTJOIN("-",TRUE,N1297,T1297)</f>
        <v>DAT004-M16</v>
      </c>
      <c r="CP1297" t="s">
        <v>37900</v>
      </c>
      <c r="CU1297">
        <v>16.989999999999998</v>
      </c>
      <c r="DT1297" t="s">
        <v>37026</v>
      </c>
      <c r="EC1297" s="7">
        <f t="shared" si="142"/>
        <v>21.237499999999997</v>
      </c>
      <c r="EN1297" t="s">
        <v>36995</v>
      </c>
      <c r="EO1297">
        <v>1731138031</v>
      </c>
      <c r="EP1297" t="s">
        <v>37403</v>
      </c>
      <c r="EQ1297" t="s">
        <v>36996</v>
      </c>
      <c r="ER1297" t="s">
        <v>36997</v>
      </c>
      <c r="ES1297" t="s">
        <v>36967</v>
      </c>
      <c r="ET1297" t="s">
        <v>37761</v>
      </c>
      <c r="EU1297" t="s">
        <v>36999</v>
      </c>
      <c r="FB1297" t="s">
        <v>35377</v>
      </c>
      <c r="FC1297" t="s">
        <v>37782</v>
      </c>
      <c r="FD1297" t="s">
        <v>21762</v>
      </c>
      <c r="FF1297" t="s">
        <v>36990</v>
      </c>
      <c r="FG1297" t="s">
        <v>36990</v>
      </c>
      <c r="FH1297" t="s">
        <v>37900</v>
      </c>
      <c r="FI1297" t="s">
        <v>37762</v>
      </c>
      <c r="FJ1297" t="s">
        <v>37763</v>
      </c>
      <c r="FK1297" t="s">
        <v>37764</v>
      </c>
      <c r="FL1297" t="s">
        <v>37765</v>
      </c>
      <c r="FM1297" t="s">
        <v>37766</v>
      </c>
      <c r="FN1297" t="s">
        <v>37767</v>
      </c>
      <c r="FO1297" t="s">
        <v>37768</v>
      </c>
      <c r="FP1297" t="s">
        <v>37769</v>
      </c>
      <c r="FQ1297" t="s">
        <v>37028</v>
      </c>
      <c r="FR1297" t="s">
        <v>37008</v>
      </c>
      <c r="FS1297" t="s">
        <v>37009</v>
      </c>
      <c r="FT1297" t="s">
        <v>33383</v>
      </c>
      <c r="FU1297" t="s">
        <v>33383</v>
      </c>
      <c r="FV1297" t="s">
        <v>21762</v>
      </c>
      <c r="FW1297" t="s">
        <v>37030</v>
      </c>
      <c r="FX1297" t="s">
        <v>37031</v>
      </c>
      <c r="FY1297" t="s">
        <v>36971</v>
      </c>
      <c r="FZ1297" t="s">
        <v>36990</v>
      </c>
      <c r="GA1297" t="s">
        <v>37783</v>
      </c>
      <c r="GB1297" t="s">
        <v>37403</v>
      </c>
      <c r="GC1297" t="s">
        <v>37032</v>
      </c>
      <c r="GD1297" t="s">
        <v>37033</v>
      </c>
      <c r="GE1297" t="s">
        <v>37770</v>
      </c>
      <c r="GF1297" t="s">
        <v>37771</v>
      </c>
      <c r="GG1297" t="s">
        <v>37772</v>
      </c>
      <c r="GH1297" t="s">
        <v>37773</v>
      </c>
      <c r="GI1297" t="s">
        <v>37774</v>
      </c>
      <c r="GJ1297" t="s">
        <v>37034</v>
      </c>
      <c r="GK1297" t="s">
        <v>37035</v>
      </c>
      <c r="GL1297" t="s">
        <v>37784</v>
      </c>
      <c r="GM1297" t="s">
        <v>37785</v>
      </c>
      <c r="GN1297" t="s">
        <v>37786</v>
      </c>
      <c r="GO1297" t="s">
        <v>36973</v>
      </c>
      <c r="GP1297" t="s">
        <v>21762</v>
      </c>
      <c r="GQ1297" t="s">
        <v>37010</v>
      </c>
      <c r="GR1297" t="s">
        <v>37404</v>
      </c>
      <c r="GT1297" t="s">
        <v>37011</v>
      </c>
      <c r="GU1297">
        <f t="shared" si="143"/>
        <v>21.25</v>
      </c>
      <c r="GV1297">
        <f t="shared" si="144"/>
        <v>21.25</v>
      </c>
      <c r="GX1297">
        <v>17</v>
      </c>
      <c r="GY1297" t="s">
        <v>37012</v>
      </c>
      <c r="HA1297" t="s">
        <v>37013</v>
      </c>
      <c r="HE1297">
        <v>16.989999999999998</v>
      </c>
    </row>
    <row r="1298" spans="1:213">
      <c r="A1298" t="s">
        <v>29123</v>
      </c>
      <c r="B1298" t="s">
        <v>36962</v>
      </c>
      <c r="C1298" t="s">
        <v>36963</v>
      </c>
      <c r="D1298" t="s">
        <v>21434</v>
      </c>
      <c r="E1298">
        <v>1</v>
      </c>
      <c r="F1298" t="s">
        <v>36964</v>
      </c>
      <c r="G1298" t="s">
        <v>38</v>
      </c>
      <c r="H1298" t="s">
        <v>37357</v>
      </c>
      <c r="I1298" t="s">
        <v>34214</v>
      </c>
      <c r="J1298" t="s">
        <v>33297</v>
      </c>
      <c r="K1298" t="s">
        <v>21308</v>
      </c>
      <c r="L1298" t="s">
        <v>33298</v>
      </c>
      <c r="M1298" t="s">
        <v>33343</v>
      </c>
      <c r="N1298" t="s">
        <v>21360</v>
      </c>
      <c r="O1298" t="s">
        <v>33344</v>
      </c>
      <c r="P1298" t="s">
        <v>21282</v>
      </c>
      <c r="Q1298" t="s">
        <v>33300</v>
      </c>
      <c r="T1298" t="s">
        <v>33349</v>
      </c>
      <c r="U1298" t="s">
        <v>37776</v>
      </c>
      <c r="V1298" t="s">
        <v>34104</v>
      </c>
      <c r="W1298" t="s">
        <v>36967</v>
      </c>
      <c r="X1298" t="s">
        <v>37403</v>
      </c>
      <c r="Y1298" t="s">
        <v>37404</v>
      </c>
      <c r="Z1298">
        <v>400</v>
      </c>
      <c r="AA1298">
        <v>359</v>
      </c>
      <c r="AB1298" t="s">
        <v>37056</v>
      </c>
      <c r="AC1298" t="s">
        <v>36990</v>
      </c>
      <c r="AD1298" t="s">
        <v>36971</v>
      </c>
      <c r="AE1298" t="s">
        <v>36972</v>
      </c>
      <c r="AF1298" t="s">
        <v>36973</v>
      </c>
      <c r="AH1298" t="s">
        <v>37757</v>
      </c>
      <c r="AJ1298" t="s">
        <v>36967</v>
      </c>
      <c r="AK1298" t="s">
        <v>33383</v>
      </c>
      <c r="AL1298" t="s">
        <v>34192</v>
      </c>
      <c r="AM1298" t="s">
        <v>37898</v>
      </c>
      <c r="AN1298" t="s">
        <v>21772</v>
      </c>
      <c r="AQ1298" t="s">
        <v>21772</v>
      </c>
      <c r="AR1298" t="s">
        <v>34357</v>
      </c>
      <c r="AV1298" t="s">
        <v>37135</v>
      </c>
      <c r="AX1298" t="s">
        <v>37135</v>
      </c>
      <c r="AY1298" t="s">
        <v>37058</v>
      </c>
      <c r="BA1298" t="s">
        <v>37059</v>
      </c>
      <c r="BB1298">
        <v>48</v>
      </c>
      <c r="BC1298" t="s">
        <v>37819</v>
      </c>
      <c r="BD1298" t="s">
        <v>34263</v>
      </c>
      <c r="BE1298" t="s">
        <v>36993</v>
      </c>
      <c r="BF1298">
        <v>0.2</v>
      </c>
      <c r="BG1298" t="str">
        <f>_xlfn.TEXTJOIN("-",TRUE,V1298,AL1298,I1298,BD1298,AR1298)</f>
        <v>AG-BX-CF-D6-EK</v>
      </c>
      <c r="BH1298" t="s">
        <v>37534</v>
      </c>
      <c r="BI1298" t="s">
        <v>38134</v>
      </c>
      <c r="BJ1298" t="s">
        <v>37907</v>
      </c>
      <c r="BK1298" cm="1">
        <f t="array" ref="BK1298">IF(LEN(TRIM(BG1298))=0,"",SUMPRODUCT(--(LEN(TRIM($BG$5:BG1298))&gt;0)))</f>
        <v>1274</v>
      </c>
      <c r="BL1298" t="str">
        <f>IF(BK1298&lt;&gt;"",_xlfn.BASE(BK1298,36,10),"")</f>
        <v>00000000ZE</v>
      </c>
      <c r="BM1298" t="str">
        <f>IF(BL1298&lt;&gt;"","*"&amp;BL1298&amp;"*","")</f>
        <v>*00000000ZE*</v>
      </c>
      <c r="BN1298" t="s">
        <v>37437</v>
      </c>
      <c r="BO1298" t="str">
        <f>_xlfn.TEXTJOIN("-",TRUE,N1298,T1298)</f>
        <v>DAT004-M16</v>
      </c>
      <c r="CP1298" t="s">
        <v>37900</v>
      </c>
      <c r="CU1298">
        <v>16.989999999999998</v>
      </c>
      <c r="DT1298" t="s">
        <v>37026</v>
      </c>
      <c r="EC1298" s="7">
        <f t="shared" si="142"/>
        <v>21.237499999999997</v>
      </c>
      <c r="EN1298" t="s">
        <v>36995</v>
      </c>
      <c r="EO1298">
        <v>1731138031</v>
      </c>
      <c r="EP1298" t="s">
        <v>37403</v>
      </c>
      <c r="EQ1298" t="s">
        <v>36996</v>
      </c>
      <c r="ER1298" t="s">
        <v>36997</v>
      </c>
      <c r="ES1298" t="s">
        <v>36967</v>
      </c>
      <c r="ET1298" t="s">
        <v>37761</v>
      </c>
      <c r="EU1298" t="s">
        <v>36999</v>
      </c>
      <c r="FB1298" t="s">
        <v>35377</v>
      </c>
      <c r="FC1298" t="s">
        <v>37782</v>
      </c>
      <c r="FD1298" t="s">
        <v>21772</v>
      </c>
      <c r="FF1298" t="s">
        <v>36990</v>
      </c>
      <c r="FG1298" t="s">
        <v>36990</v>
      </c>
      <c r="FH1298" t="s">
        <v>37900</v>
      </c>
      <c r="FI1298" t="s">
        <v>37762</v>
      </c>
      <c r="FJ1298" t="s">
        <v>37763</v>
      </c>
      <c r="FK1298" t="s">
        <v>37764</v>
      </c>
      <c r="FL1298" t="s">
        <v>37765</v>
      </c>
      <c r="FM1298" t="s">
        <v>37766</v>
      </c>
      <c r="FN1298" t="s">
        <v>37767</v>
      </c>
      <c r="FO1298" t="s">
        <v>37768</v>
      </c>
      <c r="FP1298" t="s">
        <v>37769</v>
      </c>
      <c r="FQ1298" t="s">
        <v>37028</v>
      </c>
      <c r="FR1298" t="s">
        <v>37008</v>
      </c>
      <c r="FS1298" t="s">
        <v>37009</v>
      </c>
      <c r="FT1298" t="s">
        <v>33383</v>
      </c>
      <c r="FU1298" t="s">
        <v>33383</v>
      </c>
      <c r="FV1298" t="s">
        <v>21772</v>
      </c>
      <c r="FW1298" t="s">
        <v>37030</v>
      </c>
      <c r="FX1298" t="s">
        <v>37031</v>
      </c>
      <c r="FY1298" t="s">
        <v>36971</v>
      </c>
      <c r="FZ1298" t="s">
        <v>36990</v>
      </c>
      <c r="GA1298" t="s">
        <v>37783</v>
      </c>
      <c r="GB1298" t="s">
        <v>37403</v>
      </c>
      <c r="GC1298" t="s">
        <v>37032</v>
      </c>
      <c r="GD1298" t="s">
        <v>37033</v>
      </c>
      <c r="GE1298" t="s">
        <v>37770</v>
      </c>
      <c r="GF1298" t="s">
        <v>37771</v>
      </c>
      <c r="GG1298" t="s">
        <v>37772</v>
      </c>
      <c r="GH1298" t="s">
        <v>37773</v>
      </c>
      <c r="GI1298" t="s">
        <v>37774</v>
      </c>
      <c r="GJ1298" t="s">
        <v>37034</v>
      </c>
      <c r="GK1298" t="s">
        <v>37035</v>
      </c>
      <c r="GL1298" t="s">
        <v>37784</v>
      </c>
      <c r="GM1298" t="s">
        <v>37785</v>
      </c>
      <c r="GN1298" t="s">
        <v>37786</v>
      </c>
      <c r="GO1298" t="s">
        <v>36973</v>
      </c>
      <c r="GP1298" t="s">
        <v>21772</v>
      </c>
      <c r="GQ1298" t="s">
        <v>37010</v>
      </c>
      <c r="GR1298" t="s">
        <v>37404</v>
      </c>
      <c r="GT1298" t="s">
        <v>37011</v>
      </c>
      <c r="GU1298">
        <f t="shared" si="143"/>
        <v>21.25</v>
      </c>
      <c r="GV1298">
        <f t="shared" si="144"/>
        <v>21.25</v>
      </c>
      <c r="GX1298">
        <v>17</v>
      </c>
      <c r="GY1298" t="s">
        <v>37012</v>
      </c>
      <c r="HA1298" t="s">
        <v>37013</v>
      </c>
      <c r="HE1298">
        <v>16.989999999999998</v>
      </c>
    </row>
    <row r="1299" spans="1:213">
      <c r="A1299" t="s">
        <v>29123</v>
      </c>
      <c r="B1299" t="s">
        <v>36962</v>
      </c>
      <c r="C1299" t="s">
        <v>36963</v>
      </c>
      <c r="D1299" t="s">
        <v>21434</v>
      </c>
      <c r="E1299">
        <v>1</v>
      </c>
      <c r="F1299" t="s">
        <v>36964</v>
      </c>
      <c r="G1299" t="s">
        <v>38</v>
      </c>
      <c r="H1299" t="s">
        <v>37357</v>
      </c>
      <c r="I1299" t="s">
        <v>34214</v>
      </c>
      <c r="J1299" t="s">
        <v>33297</v>
      </c>
      <c r="K1299" t="s">
        <v>21308</v>
      </c>
      <c r="L1299" t="s">
        <v>33298</v>
      </c>
      <c r="M1299" t="s">
        <v>33343</v>
      </c>
      <c r="N1299" t="s">
        <v>21360</v>
      </c>
      <c r="O1299" t="s">
        <v>33344</v>
      </c>
      <c r="P1299" t="s">
        <v>21282</v>
      </c>
      <c r="Q1299" t="s">
        <v>33300</v>
      </c>
      <c r="T1299" t="s">
        <v>33349</v>
      </c>
      <c r="U1299" t="s">
        <v>37776</v>
      </c>
      <c r="V1299" t="s">
        <v>34104</v>
      </c>
      <c r="W1299" t="s">
        <v>36967</v>
      </c>
      <c r="X1299" t="s">
        <v>36968</v>
      </c>
      <c r="Y1299" t="s">
        <v>36969</v>
      </c>
      <c r="Z1299">
        <v>200</v>
      </c>
      <c r="AA1299">
        <v>171</v>
      </c>
      <c r="AB1299" t="s">
        <v>37018</v>
      </c>
      <c r="AC1299" t="s">
        <v>36990</v>
      </c>
      <c r="AD1299" t="s">
        <v>36971</v>
      </c>
      <c r="AE1299" t="s">
        <v>36972</v>
      </c>
      <c r="AF1299" t="s">
        <v>36973</v>
      </c>
      <c r="AH1299" t="s">
        <v>37757</v>
      </c>
      <c r="AJ1299" t="s">
        <v>36967</v>
      </c>
      <c r="AK1299" t="s">
        <v>33410</v>
      </c>
      <c r="AL1299" t="s">
        <v>217</v>
      </c>
      <c r="AM1299" t="s">
        <v>37777</v>
      </c>
      <c r="AN1299" t="s">
        <v>28824</v>
      </c>
      <c r="AQ1299" t="s">
        <v>28824</v>
      </c>
      <c r="AR1299" t="s">
        <v>34343</v>
      </c>
      <c r="AW1299" t="s">
        <v>37135</v>
      </c>
      <c r="AX1299" t="s">
        <v>37135</v>
      </c>
      <c r="AY1299" t="s">
        <v>37021</v>
      </c>
      <c r="BA1299" t="s">
        <v>353</v>
      </c>
      <c r="BB1299">
        <v>48</v>
      </c>
      <c r="BC1299" t="s">
        <v>37022</v>
      </c>
      <c r="BD1299" t="s">
        <v>28739</v>
      </c>
      <c r="BE1299" t="s">
        <v>36993</v>
      </c>
      <c r="BF1299">
        <v>0.2</v>
      </c>
      <c r="BG1299" t="str">
        <f>_xlfn.TEXTJOIN("-",TRUE,V1299,AL1299,I1299,BD1299,AR1299)</f>
        <v>AG-B16-CF-D3-ED</v>
      </c>
      <c r="BH1299" t="s">
        <v>38135</v>
      </c>
      <c r="BI1299" t="s">
        <v>38136</v>
      </c>
      <c r="BJ1299" t="s">
        <v>37910</v>
      </c>
      <c r="BK1299" cm="1">
        <f t="array" ref="BK1299">IF(LEN(TRIM(BG1299))=0,"",SUMPRODUCT(--(LEN(TRIM($BG$5:BG1299))&gt;0)))</f>
        <v>1275</v>
      </c>
      <c r="BL1299" t="str">
        <f>IF(BK1299&lt;&gt;"",_xlfn.BASE(BK1299,36,10),"")</f>
        <v>00000000ZF</v>
      </c>
      <c r="BM1299" t="str">
        <f>IF(BL1299&lt;&gt;"","*"&amp;BL1299&amp;"*","")</f>
        <v>*00000000ZF*</v>
      </c>
      <c r="BN1299" t="s">
        <v>37908</v>
      </c>
      <c r="BO1299" t="str">
        <f>_xlfn.TEXTJOIN("-",TRUE,N1299,T1299)</f>
        <v>DAT004-M16</v>
      </c>
      <c r="CP1299" t="s">
        <v>37911</v>
      </c>
      <c r="CU1299">
        <v>13.99</v>
      </c>
      <c r="DT1299" t="s">
        <v>37026</v>
      </c>
      <c r="EC1299" s="7">
        <f t="shared" si="142"/>
        <v>17.487500000000001</v>
      </c>
      <c r="EN1299" t="s">
        <v>36995</v>
      </c>
      <c r="EO1299">
        <v>1731138031</v>
      </c>
      <c r="EP1299" t="s">
        <v>36968</v>
      </c>
      <c r="EQ1299" t="s">
        <v>36996</v>
      </c>
      <c r="ER1299" t="s">
        <v>36997</v>
      </c>
      <c r="ES1299" t="s">
        <v>36967</v>
      </c>
      <c r="ET1299" t="s">
        <v>37761</v>
      </c>
      <c r="EU1299" t="s">
        <v>36999</v>
      </c>
      <c r="FB1299" t="s">
        <v>35377</v>
      </c>
      <c r="FC1299" t="s">
        <v>37782</v>
      </c>
      <c r="FD1299" t="s">
        <v>28824</v>
      </c>
      <c r="FF1299" t="s">
        <v>36990</v>
      </c>
      <c r="FG1299" t="s">
        <v>36990</v>
      </c>
      <c r="FH1299" t="s">
        <v>37911</v>
      </c>
      <c r="FI1299" t="s">
        <v>37762</v>
      </c>
      <c r="FJ1299" t="s">
        <v>37763</v>
      </c>
      <c r="FK1299" t="s">
        <v>37764</v>
      </c>
      <c r="FL1299" t="s">
        <v>37765</v>
      </c>
      <c r="FM1299" t="s">
        <v>37766</v>
      </c>
      <c r="FN1299" t="s">
        <v>37767</v>
      </c>
      <c r="FO1299" t="s">
        <v>37768</v>
      </c>
      <c r="FP1299" t="s">
        <v>37769</v>
      </c>
      <c r="FQ1299" t="s">
        <v>37028</v>
      </c>
      <c r="FR1299" t="s">
        <v>37008</v>
      </c>
      <c r="FS1299" t="s">
        <v>37009</v>
      </c>
      <c r="FT1299" t="s">
        <v>33410</v>
      </c>
      <c r="FU1299" t="s">
        <v>33410</v>
      </c>
      <c r="FV1299" t="s">
        <v>28824</v>
      </c>
      <c r="FW1299" t="s">
        <v>37030</v>
      </c>
      <c r="FX1299" t="s">
        <v>37031</v>
      </c>
      <c r="FY1299" t="s">
        <v>36971</v>
      </c>
      <c r="FZ1299" t="s">
        <v>36990</v>
      </c>
      <c r="GA1299" t="s">
        <v>37783</v>
      </c>
      <c r="GB1299" t="s">
        <v>36968</v>
      </c>
      <c r="GC1299" t="s">
        <v>37032</v>
      </c>
      <c r="GD1299" t="s">
        <v>37033</v>
      </c>
      <c r="GE1299" t="s">
        <v>37770</v>
      </c>
      <c r="GF1299" t="s">
        <v>37771</v>
      </c>
      <c r="GG1299" t="s">
        <v>37772</v>
      </c>
      <c r="GH1299" t="s">
        <v>37773</v>
      </c>
      <c r="GI1299" t="s">
        <v>37774</v>
      </c>
      <c r="GJ1299" t="s">
        <v>37034</v>
      </c>
      <c r="GK1299" t="s">
        <v>37035</v>
      </c>
      <c r="GL1299" t="s">
        <v>37784</v>
      </c>
      <c r="GM1299" t="s">
        <v>37785</v>
      </c>
      <c r="GN1299" t="s">
        <v>37786</v>
      </c>
      <c r="GO1299" t="s">
        <v>36973</v>
      </c>
      <c r="GP1299" t="s">
        <v>28824</v>
      </c>
      <c r="GQ1299" t="s">
        <v>37010</v>
      </c>
      <c r="GR1299" t="s">
        <v>36969</v>
      </c>
      <c r="GT1299" t="s">
        <v>37011</v>
      </c>
      <c r="GU1299">
        <f t="shared" si="143"/>
        <v>17.5</v>
      </c>
      <c r="GV1299">
        <f t="shared" si="144"/>
        <v>17.5</v>
      </c>
      <c r="GX1299">
        <v>14</v>
      </c>
      <c r="GY1299" t="s">
        <v>37012</v>
      </c>
      <c r="HA1299" t="s">
        <v>37013</v>
      </c>
      <c r="HE1299">
        <v>13.99</v>
      </c>
    </row>
    <row r="1300" spans="1:213">
      <c r="A1300" t="s">
        <v>29123</v>
      </c>
      <c r="B1300" t="s">
        <v>36962</v>
      </c>
      <c r="C1300" t="s">
        <v>36963</v>
      </c>
      <c r="D1300" t="s">
        <v>21434</v>
      </c>
      <c r="E1300">
        <v>1</v>
      </c>
      <c r="F1300" t="s">
        <v>36964</v>
      </c>
      <c r="G1300" t="s">
        <v>38</v>
      </c>
      <c r="H1300" t="s">
        <v>37357</v>
      </c>
      <c r="I1300" t="s">
        <v>34214</v>
      </c>
      <c r="J1300" t="s">
        <v>33297</v>
      </c>
      <c r="K1300" t="s">
        <v>21308</v>
      </c>
      <c r="L1300" t="s">
        <v>33298</v>
      </c>
      <c r="M1300" t="s">
        <v>33343</v>
      </c>
      <c r="N1300" t="s">
        <v>21360</v>
      </c>
      <c r="O1300" t="s">
        <v>33344</v>
      </c>
      <c r="P1300" t="s">
        <v>21282</v>
      </c>
      <c r="Q1300" t="s">
        <v>33300</v>
      </c>
      <c r="T1300" t="s">
        <v>33349</v>
      </c>
      <c r="U1300" t="s">
        <v>37776</v>
      </c>
      <c r="V1300" t="s">
        <v>34104</v>
      </c>
      <c r="W1300" t="s">
        <v>36967</v>
      </c>
      <c r="X1300" t="s">
        <v>36968</v>
      </c>
      <c r="Y1300" t="s">
        <v>36969</v>
      </c>
      <c r="Z1300">
        <v>200</v>
      </c>
      <c r="AA1300">
        <v>186</v>
      </c>
      <c r="AB1300" t="s">
        <v>37018</v>
      </c>
      <c r="AC1300" t="s">
        <v>36990</v>
      </c>
      <c r="AD1300" t="s">
        <v>36971</v>
      </c>
      <c r="AE1300" t="s">
        <v>36972</v>
      </c>
      <c r="AF1300" t="s">
        <v>36973</v>
      </c>
      <c r="AH1300" t="s">
        <v>37757</v>
      </c>
      <c r="AJ1300" t="s">
        <v>36967</v>
      </c>
      <c r="AK1300" t="s">
        <v>33410</v>
      </c>
      <c r="AL1300" t="s">
        <v>217</v>
      </c>
      <c r="AM1300" t="s">
        <v>37777</v>
      </c>
      <c r="AN1300" t="s">
        <v>28795</v>
      </c>
      <c r="AQ1300" t="s">
        <v>28795</v>
      </c>
      <c r="AR1300" t="s">
        <v>34345</v>
      </c>
      <c r="AW1300" t="s">
        <v>37135</v>
      </c>
      <c r="AX1300" t="s">
        <v>37135</v>
      </c>
      <c r="AY1300" t="s">
        <v>37021</v>
      </c>
      <c r="BA1300" t="s">
        <v>353</v>
      </c>
      <c r="BB1300">
        <v>48</v>
      </c>
      <c r="BC1300" t="s">
        <v>37022</v>
      </c>
      <c r="BD1300" t="s">
        <v>28739</v>
      </c>
      <c r="BE1300" t="s">
        <v>36993</v>
      </c>
      <c r="BF1300">
        <v>0.2</v>
      </c>
      <c r="BG1300" t="str">
        <f>_xlfn.TEXTJOIN("-",TRUE,V1300,AL1300,I1300,BD1300,AR1300)</f>
        <v>AG-B16-CF-D3-EE</v>
      </c>
      <c r="BH1300" t="s">
        <v>38137</v>
      </c>
      <c r="BI1300" t="s">
        <v>38138</v>
      </c>
      <c r="BJ1300" t="s">
        <v>37914</v>
      </c>
      <c r="BK1300" cm="1">
        <f t="array" ref="BK1300">IF(LEN(TRIM(BG1300))=0,"",SUMPRODUCT(--(LEN(TRIM($BG$5:BG1300))&gt;0)))</f>
        <v>1276</v>
      </c>
      <c r="BL1300" t="str">
        <f>IF(BK1300&lt;&gt;"",_xlfn.BASE(BK1300,36,10),"")</f>
        <v>00000000ZG</v>
      </c>
      <c r="BM1300" t="str">
        <f>IF(BL1300&lt;&gt;"","*"&amp;BL1300&amp;"*","")</f>
        <v>*00000000ZG*</v>
      </c>
      <c r="BN1300" t="s">
        <v>37912</v>
      </c>
      <c r="BO1300" t="str">
        <f>_xlfn.TEXTJOIN("-",TRUE,N1300,T1300)</f>
        <v>DAT004-M16</v>
      </c>
      <c r="CP1300" t="s">
        <v>37911</v>
      </c>
      <c r="CU1300">
        <v>13.99</v>
      </c>
      <c r="DT1300" t="s">
        <v>37026</v>
      </c>
      <c r="EC1300" s="7">
        <f t="shared" si="142"/>
        <v>17.487500000000001</v>
      </c>
      <c r="EN1300" t="s">
        <v>36995</v>
      </c>
      <c r="EO1300">
        <v>1731138031</v>
      </c>
      <c r="EP1300" t="s">
        <v>36968</v>
      </c>
      <c r="EQ1300" t="s">
        <v>36996</v>
      </c>
      <c r="ER1300" t="s">
        <v>36997</v>
      </c>
      <c r="ES1300" t="s">
        <v>36967</v>
      </c>
      <c r="ET1300" t="s">
        <v>37761</v>
      </c>
      <c r="EU1300" t="s">
        <v>36999</v>
      </c>
      <c r="FB1300" t="s">
        <v>35377</v>
      </c>
      <c r="FC1300" t="s">
        <v>37782</v>
      </c>
      <c r="FD1300" t="s">
        <v>28795</v>
      </c>
      <c r="FF1300" t="s">
        <v>36990</v>
      </c>
      <c r="FG1300" t="s">
        <v>36990</v>
      </c>
      <c r="FH1300" t="s">
        <v>37911</v>
      </c>
      <c r="FI1300" t="s">
        <v>37762</v>
      </c>
      <c r="FJ1300" t="s">
        <v>37763</v>
      </c>
      <c r="FK1300" t="s">
        <v>37764</v>
      </c>
      <c r="FL1300" t="s">
        <v>37765</v>
      </c>
      <c r="FM1300" t="s">
        <v>37766</v>
      </c>
      <c r="FN1300" t="s">
        <v>37767</v>
      </c>
      <c r="FO1300" t="s">
        <v>37768</v>
      </c>
      <c r="FP1300" t="s">
        <v>37769</v>
      </c>
      <c r="FQ1300" t="s">
        <v>37028</v>
      </c>
      <c r="FR1300" t="s">
        <v>37008</v>
      </c>
      <c r="FS1300" t="s">
        <v>37009</v>
      </c>
      <c r="FT1300" t="s">
        <v>33410</v>
      </c>
      <c r="FU1300" t="s">
        <v>33410</v>
      </c>
      <c r="FV1300" t="s">
        <v>28795</v>
      </c>
      <c r="FW1300" t="s">
        <v>37030</v>
      </c>
      <c r="FX1300" t="s">
        <v>37031</v>
      </c>
      <c r="FY1300" t="s">
        <v>36971</v>
      </c>
      <c r="FZ1300" t="s">
        <v>36990</v>
      </c>
      <c r="GA1300" t="s">
        <v>37783</v>
      </c>
      <c r="GB1300" t="s">
        <v>36968</v>
      </c>
      <c r="GC1300" t="s">
        <v>37032</v>
      </c>
      <c r="GD1300" t="s">
        <v>37033</v>
      </c>
      <c r="GE1300" t="s">
        <v>37770</v>
      </c>
      <c r="GF1300" t="s">
        <v>37771</v>
      </c>
      <c r="GG1300" t="s">
        <v>37772</v>
      </c>
      <c r="GH1300" t="s">
        <v>37773</v>
      </c>
      <c r="GI1300" t="s">
        <v>37774</v>
      </c>
      <c r="GJ1300" t="s">
        <v>37034</v>
      </c>
      <c r="GK1300" t="s">
        <v>37035</v>
      </c>
      <c r="GL1300" t="s">
        <v>37784</v>
      </c>
      <c r="GM1300" t="s">
        <v>37785</v>
      </c>
      <c r="GN1300" t="s">
        <v>37786</v>
      </c>
      <c r="GO1300" t="s">
        <v>36973</v>
      </c>
      <c r="GP1300" t="s">
        <v>28795</v>
      </c>
      <c r="GQ1300" t="s">
        <v>37010</v>
      </c>
      <c r="GR1300" t="s">
        <v>36969</v>
      </c>
      <c r="GT1300" t="s">
        <v>37011</v>
      </c>
      <c r="GU1300">
        <f t="shared" si="143"/>
        <v>17.5</v>
      </c>
      <c r="GV1300">
        <f t="shared" si="144"/>
        <v>17.5</v>
      </c>
      <c r="GX1300">
        <v>14</v>
      </c>
      <c r="GY1300" t="s">
        <v>37012</v>
      </c>
      <c r="HA1300" t="s">
        <v>37013</v>
      </c>
      <c r="HE1300">
        <v>13.99</v>
      </c>
    </row>
    <row r="1301" spans="1:213">
      <c r="A1301" t="s">
        <v>29123</v>
      </c>
      <c r="B1301" t="s">
        <v>36962</v>
      </c>
      <c r="C1301" t="s">
        <v>36963</v>
      </c>
      <c r="D1301" t="s">
        <v>21434</v>
      </c>
      <c r="E1301">
        <v>1</v>
      </c>
      <c r="F1301" t="s">
        <v>36964</v>
      </c>
      <c r="G1301" t="s">
        <v>38</v>
      </c>
      <c r="H1301" t="s">
        <v>37357</v>
      </c>
      <c r="I1301" t="s">
        <v>34214</v>
      </c>
      <c r="J1301" t="s">
        <v>33297</v>
      </c>
      <c r="K1301" t="s">
        <v>21308</v>
      </c>
      <c r="L1301" t="s">
        <v>33298</v>
      </c>
      <c r="M1301" t="s">
        <v>33343</v>
      </c>
      <c r="N1301" t="s">
        <v>21360</v>
      </c>
      <c r="O1301" t="s">
        <v>33344</v>
      </c>
      <c r="P1301" t="s">
        <v>21282</v>
      </c>
      <c r="Q1301" t="s">
        <v>33300</v>
      </c>
      <c r="T1301" t="s">
        <v>33349</v>
      </c>
      <c r="U1301" t="s">
        <v>37776</v>
      </c>
      <c r="V1301" t="s">
        <v>34104</v>
      </c>
      <c r="W1301" t="s">
        <v>36967</v>
      </c>
      <c r="X1301" t="s">
        <v>36968</v>
      </c>
      <c r="Y1301" t="s">
        <v>36969</v>
      </c>
      <c r="Z1301">
        <v>200</v>
      </c>
      <c r="AA1301">
        <v>195</v>
      </c>
      <c r="AB1301" t="s">
        <v>37018</v>
      </c>
      <c r="AC1301" t="s">
        <v>36990</v>
      </c>
      <c r="AD1301" t="s">
        <v>36971</v>
      </c>
      <c r="AE1301" t="s">
        <v>36972</v>
      </c>
      <c r="AF1301" t="s">
        <v>36973</v>
      </c>
      <c r="AH1301" t="s">
        <v>37757</v>
      </c>
      <c r="AJ1301" t="s">
        <v>36967</v>
      </c>
      <c r="AK1301" t="s">
        <v>33410</v>
      </c>
      <c r="AL1301" t="s">
        <v>217</v>
      </c>
      <c r="AM1301" t="s">
        <v>37777</v>
      </c>
      <c r="AN1301" t="s">
        <v>28789</v>
      </c>
      <c r="AQ1301" t="s">
        <v>28789</v>
      </c>
      <c r="AR1301" t="s">
        <v>34347</v>
      </c>
      <c r="AW1301" t="s">
        <v>37135</v>
      </c>
      <c r="AX1301" t="s">
        <v>37135</v>
      </c>
      <c r="AY1301" t="s">
        <v>37021</v>
      </c>
      <c r="BA1301" t="s">
        <v>353</v>
      </c>
      <c r="BB1301">
        <v>48</v>
      </c>
      <c r="BC1301" t="s">
        <v>37022</v>
      </c>
      <c r="BD1301" t="s">
        <v>28739</v>
      </c>
      <c r="BE1301" t="s">
        <v>36993</v>
      </c>
      <c r="BF1301">
        <v>0.2</v>
      </c>
      <c r="BG1301" t="str">
        <f>_xlfn.TEXTJOIN("-",TRUE,V1301,AL1301,I1301,BD1301,AR1301)</f>
        <v>AG-B16-CF-D3-EF</v>
      </c>
      <c r="BH1301" t="s">
        <v>38139</v>
      </c>
      <c r="BI1301" t="s">
        <v>38140</v>
      </c>
      <c r="BJ1301" t="s">
        <v>37917</v>
      </c>
      <c r="BK1301" cm="1">
        <f t="array" ref="BK1301">IF(LEN(TRIM(BG1301))=0,"",SUMPRODUCT(--(LEN(TRIM($BG$5:BG1301))&gt;0)))</f>
        <v>1277</v>
      </c>
      <c r="BL1301" t="str">
        <f>IF(BK1301&lt;&gt;"",_xlfn.BASE(BK1301,36,10),"")</f>
        <v>00000000ZH</v>
      </c>
      <c r="BM1301" t="str">
        <f>IF(BL1301&lt;&gt;"","*"&amp;BL1301&amp;"*","")</f>
        <v>*00000000ZH*</v>
      </c>
      <c r="BN1301" t="s">
        <v>37915</v>
      </c>
      <c r="BO1301" t="str">
        <f>_xlfn.TEXTJOIN("-",TRUE,N1301,T1301)</f>
        <v>DAT004-M16</v>
      </c>
      <c r="CP1301" t="s">
        <v>37911</v>
      </c>
      <c r="CU1301">
        <v>13.99</v>
      </c>
      <c r="DT1301" t="s">
        <v>37026</v>
      </c>
      <c r="EC1301" s="7">
        <f t="shared" si="142"/>
        <v>17.487500000000001</v>
      </c>
      <c r="EN1301" t="s">
        <v>36995</v>
      </c>
      <c r="EO1301">
        <v>1731138031</v>
      </c>
      <c r="EP1301" t="s">
        <v>36968</v>
      </c>
      <c r="EQ1301" t="s">
        <v>36996</v>
      </c>
      <c r="ER1301" t="s">
        <v>36997</v>
      </c>
      <c r="ES1301" t="s">
        <v>36967</v>
      </c>
      <c r="ET1301" t="s">
        <v>37761</v>
      </c>
      <c r="EU1301" t="s">
        <v>36999</v>
      </c>
      <c r="FB1301" t="s">
        <v>35377</v>
      </c>
      <c r="FC1301" t="s">
        <v>37782</v>
      </c>
      <c r="FD1301" t="s">
        <v>28789</v>
      </c>
      <c r="FF1301" t="s">
        <v>36990</v>
      </c>
      <c r="FG1301" t="s">
        <v>36990</v>
      </c>
      <c r="FH1301" t="s">
        <v>37911</v>
      </c>
      <c r="FI1301" t="s">
        <v>37762</v>
      </c>
      <c r="FJ1301" t="s">
        <v>37763</v>
      </c>
      <c r="FK1301" t="s">
        <v>37764</v>
      </c>
      <c r="FL1301" t="s">
        <v>37765</v>
      </c>
      <c r="FM1301" t="s">
        <v>37766</v>
      </c>
      <c r="FN1301" t="s">
        <v>37767</v>
      </c>
      <c r="FO1301" t="s">
        <v>37768</v>
      </c>
      <c r="FP1301" t="s">
        <v>37769</v>
      </c>
      <c r="FQ1301" t="s">
        <v>37028</v>
      </c>
      <c r="FR1301" t="s">
        <v>37008</v>
      </c>
      <c r="FS1301" t="s">
        <v>37009</v>
      </c>
      <c r="FT1301" t="s">
        <v>33410</v>
      </c>
      <c r="FU1301" t="s">
        <v>33410</v>
      </c>
      <c r="FV1301" t="s">
        <v>28789</v>
      </c>
      <c r="FW1301" t="s">
        <v>37030</v>
      </c>
      <c r="FX1301" t="s">
        <v>37031</v>
      </c>
      <c r="FY1301" t="s">
        <v>36971</v>
      </c>
      <c r="FZ1301" t="s">
        <v>36990</v>
      </c>
      <c r="GA1301" t="s">
        <v>37783</v>
      </c>
      <c r="GB1301" t="s">
        <v>36968</v>
      </c>
      <c r="GC1301" t="s">
        <v>37032</v>
      </c>
      <c r="GD1301" t="s">
        <v>37033</v>
      </c>
      <c r="GE1301" t="s">
        <v>37770</v>
      </c>
      <c r="GF1301" t="s">
        <v>37771</v>
      </c>
      <c r="GG1301" t="s">
        <v>37772</v>
      </c>
      <c r="GH1301" t="s">
        <v>37773</v>
      </c>
      <c r="GI1301" t="s">
        <v>37774</v>
      </c>
      <c r="GJ1301" t="s">
        <v>37034</v>
      </c>
      <c r="GK1301" t="s">
        <v>37035</v>
      </c>
      <c r="GL1301" t="s">
        <v>37784</v>
      </c>
      <c r="GM1301" t="s">
        <v>37785</v>
      </c>
      <c r="GN1301" t="s">
        <v>37786</v>
      </c>
      <c r="GO1301" t="s">
        <v>36973</v>
      </c>
      <c r="GP1301" t="s">
        <v>28789</v>
      </c>
      <c r="GQ1301" t="s">
        <v>37010</v>
      </c>
      <c r="GR1301" t="s">
        <v>36969</v>
      </c>
      <c r="GT1301" t="s">
        <v>37011</v>
      </c>
      <c r="GU1301">
        <f t="shared" si="143"/>
        <v>17.5</v>
      </c>
      <c r="GV1301">
        <f t="shared" si="144"/>
        <v>17.5</v>
      </c>
      <c r="GX1301">
        <v>14</v>
      </c>
      <c r="GY1301" t="s">
        <v>37012</v>
      </c>
      <c r="HA1301" t="s">
        <v>37013</v>
      </c>
      <c r="HE1301">
        <v>13.99</v>
      </c>
    </row>
    <row r="1302" spans="1:213">
      <c r="A1302" t="s">
        <v>29123</v>
      </c>
      <c r="B1302" t="s">
        <v>36962</v>
      </c>
      <c r="C1302" t="s">
        <v>36963</v>
      </c>
      <c r="D1302" t="s">
        <v>21434</v>
      </c>
      <c r="E1302">
        <v>1</v>
      </c>
      <c r="F1302" t="s">
        <v>36964</v>
      </c>
      <c r="G1302" t="s">
        <v>38</v>
      </c>
      <c r="H1302" t="s">
        <v>37357</v>
      </c>
      <c r="I1302" t="s">
        <v>34214</v>
      </c>
      <c r="J1302" t="s">
        <v>33297</v>
      </c>
      <c r="K1302" t="s">
        <v>21308</v>
      </c>
      <c r="L1302" t="s">
        <v>33298</v>
      </c>
      <c r="M1302" t="s">
        <v>33343</v>
      </c>
      <c r="N1302" t="s">
        <v>21360</v>
      </c>
      <c r="O1302" t="s">
        <v>33344</v>
      </c>
      <c r="P1302" t="s">
        <v>21282</v>
      </c>
      <c r="Q1302" t="s">
        <v>33300</v>
      </c>
      <c r="T1302" t="s">
        <v>33349</v>
      </c>
      <c r="U1302" t="s">
        <v>37776</v>
      </c>
      <c r="V1302" t="s">
        <v>34104</v>
      </c>
      <c r="W1302" t="s">
        <v>36967</v>
      </c>
      <c r="X1302" t="s">
        <v>36968</v>
      </c>
      <c r="Y1302" t="s">
        <v>36969</v>
      </c>
      <c r="Z1302">
        <v>300</v>
      </c>
      <c r="AA1302">
        <v>221</v>
      </c>
      <c r="AB1302" t="s">
        <v>37018</v>
      </c>
      <c r="AC1302" t="s">
        <v>36990</v>
      </c>
      <c r="AD1302" t="s">
        <v>36971</v>
      </c>
      <c r="AE1302" t="s">
        <v>36972</v>
      </c>
      <c r="AF1302" t="s">
        <v>36973</v>
      </c>
      <c r="AH1302" t="s">
        <v>37757</v>
      </c>
      <c r="AJ1302" t="s">
        <v>36967</v>
      </c>
      <c r="AK1302" t="s">
        <v>33410</v>
      </c>
      <c r="AL1302" t="s">
        <v>217</v>
      </c>
      <c r="AM1302" t="s">
        <v>37777</v>
      </c>
      <c r="AN1302" t="s">
        <v>29088</v>
      </c>
      <c r="AQ1302" t="s">
        <v>29088</v>
      </c>
      <c r="AR1302" t="s">
        <v>34349</v>
      </c>
      <c r="AW1302" t="s">
        <v>37135</v>
      </c>
      <c r="AX1302" t="s">
        <v>37135</v>
      </c>
      <c r="AY1302" t="s">
        <v>37021</v>
      </c>
      <c r="BA1302" t="s">
        <v>353</v>
      </c>
      <c r="BB1302">
        <v>48</v>
      </c>
      <c r="BC1302" t="s">
        <v>37048</v>
      </c>
      <c r="BD1302" t="s">
        <v>34259</v>
      </c>
      <c r="BE1302" t="s">
        <v>36993</v>
      </c>
      <c r="BF1302">
        <v>0.2</v>
      </c>
      <c r="BG1302" t="str">
        <f>_xlfn.TEXTJOIN("-",TRUE,V1302,AL1302,I1302,BD1302,AR1302)</f>
        <v>AG-B16-CF-D4-EG</v>
      </c>
      <c r="BH1302" t="s">
        <v>38141</v>
      </c>
      <c r="BI1302" t="s">
        <v>38142</v>
      </c>
      <c r="BJ1302" t="s">
        <v>37920</v>
      </c>
      <c r="BK1302" cm="1">
        <f t="array" ref="BK1302">IF(LEN(TRIM(BG1302))=0,"",SUMPRODUCT(--(LEN(TRIM($BG$5:BG1302))&gt;0)))</f>
        <v>1278</v>
      </c>
      <c r="BL1302" t="str">
        <f>IF(BK1302&lt;&gt;"",_xlfn.BASE(BK1302,36,10),"")</f>
        <v>00000000ZI</v>
      </c>
      <c r="BM1302" t="str">
        <f>IF(BL1302&lt;&gt;"","*"&amp;BL1302&amp;"*","")</f>
        <v>*00000000ZI*</v>
      </c>
      <c r="BN1302" t="s">
        <v>37918</v>
      </c>
      <c r="BO1302" t="str">
        <f>_xlfn.TEXTJOIN("-",TRUE,N1302,T1302)</f>
        <v>DAT004-M16</v>
      </c>
      <c r="CP1302" t="s">
        <v>37911</v>
      </c>
      <c r="CU1302">
        <v>13.99</v>
      </c>
      <c r="DT1302" t="s">
        <v>37026</v>
      </c>
      <c r="EC1302" s="7">
        <f t="shared" si="142"/>
        <v>17.487500000000001</v>
      </c>
      <c r="EN1302" t="s">
        <v>36995</v>
      </c>
      <c r="EO1302">
        <v>1731138031</v>
      </c>
      <c r="EP1302" t="s">
        <v>36968</v>
      </c>
      <c r="EQ1302" t="s">
        <v>36996</v>
      </c>
      <c r="ER1302" t="s">
        <v>36997</v>
      </c>
      <c r="ES1302" t="s">
        <v>36967</v>
      </c>
      <c r="ET1302" t="s">
        <v>37761</v>
      </c>
      <c r="EU1302" t="s">
        <v>36999</v>
      </c>
      <c r="FB1302" t="s">
        <v>35377</v>
      </c>
      <c r="FC1302" t="s">
        <v>37782</v>
      </c>
      <c r="FD1302" t="s">
        <v>29088</v>
      </c>
      <c r="FF1302" t="s">
        <v>36990</v>
      </c>
      <c r="FG1302" t="s">
        <v>36990</v>
      </c>
      <c r="FH1302" t="s">
        <v>37911</v>
      </c>
      <c r="FI1302" t="s">
        <v>37762</v>
      </c>
      <c r="FJ1302" t="s">
        <v>37763</v>
      </c>
      <c r="FK1302" t="s">
        <v>37764</v>
      </c>
      <c r="FL1302" t="s">
        <v>37765</v>
      </c>
      <c r="FM1302" t="s">
        <v>37766</v>
      </c>
      <c r="FN1302" t="s">
        <v>37767</v>
      </c>
      <c r="FO1302" t="s">
        <v>37768</v>
      </c>
      <c r="FP1302" t="s">
        <v>37769</v>
      </c>
      <c r="FQ1302" t="s">
        <v>37028</v>
      </c>
      <c r="FR1302" t="s">
        <v>37008</v>
      </c>
      <c r="FS1302" t="s">
        <v>37009</v>
      </c>
      <c r="FT1302" t="s">
        <v>33410</v>
      </c>
      <c r="FU1302" t="s">
        <v>33410</v>
      </c>
      <c r="FV1302" t="s">
        <v>29088</v>
      </c>
      <c r="FW1302" t="s">
        <v>37030</v>
      </c>
      <c r="FX1302" t="s">
        <v>37031</v>
      </c>
      <c r="FY1302" t="s">
        <v>36971</v>
      </c>
      <c r="FZ1302" t="s">
        <v>36990</v>
      </c>
      <c r="GA1302" t="s">
        <v>37783</v>
      </c>
      <c r="GB1302" t="s">
        <v>36968</v>
      </c>
      <c r="GC1302" t="s">
        <v>37032</v>
      </c>
      <c r="GD1302" t="s">
        <v>37033</v>
      </c>
      <c r="GE1302" t="s">
        <v>37770</v>
      </c>
      <c r="GF1302" t="s">
        <v>37771</v>
      </c>
      <c r="GG1302" t="s">
        <v>37772</v>
      </c>
      <c r="GH1302" t="s">
        <v>37773</v>
      </c>
      <c r="GI1302" t="s">
        <v>37774</v>
      </c>
      <c r="GJ1302" t="s">
        <v>37034</v>
      </c>
      <c r="GK1302" t="s">
        <v>37035</v>
      </c>
      <c r="GL1302" t="s">
        <v>37784</v>
      </c>
      <c r="GM1302" t="s">
        <v>37785</v>
      </c>
      <c r="GN1302" t="s">
        <v>37786</v>
      </c>
      <c r="GO1302" t="s">
        <v>36973</v>
      </c>
      <c r="GP1302" t="s">
        <v>29088</v>
      </c>
      <c r="GQ1302" t="s">
        <v>37010</v>
      </c>
      <c r="GR1302" t="s">
        <v>36969</v>
      </c>
      <c r="GT1302" t="s">
        <v>37011</v>
      </c>
      <c r="GU1302">
        <f t="shared" si="143"/>
        <v>17.5</v>
      </c>
      <c r="GV1302">
        <f t="shared" si="144"/>
        <v>17.5</v>
      </c>
      <c r="GX1302">
        <v>14</v>
      </c>
      <c r="GY1302" t="s">
        <v>37012</v>
      </c>
      <c r="HA1302" t="s">
        <v>37013</v>
      </c>
      <c r="HE1302">
        <v>13.99</v>
      </c>
    </row>
    <row r="1303" spans="1:213">
      <c r="A1303" t="s">
        <v>29123</v>
      </c>
      <c r="B1303" t="s">
        <v>36962</v>
      </c>
      <c r="C1303" t="s">
        <v>36963</v>
      </c>
      <c r="D1303" t="s">
        <v>21434</v>
      </c>
      <c r="E1303">
        <v>1</v>
      </c>
      <c r="F1303" t="s">
        <v>36964</v>
      </c>
      <c r="G1303" t="s">
        <v>38</v>
      </c>
      <c r="H1303" t="s">
        <v>37357</v>
      </c>
      <c r="I1303" t="s">
        <v>34214</v>
      </c>
      <c r="J1303" t="s">
        <v>33297</v>
      </c>
      <c r="K1303" t="s">
        <v>21308</v>
      </c>
      <c r="L1303" t="s">
        <v>33298</v>
      </c>
      <c r="M1303" t="s">
        <v>33343</v>
      </c>
      <c r="N1303" t="s">
        <v>21360</v>
      </c>
      <c r="O1303" t="s">
        <v>33344</v>
      </c>
      <c r="P1303" t="s">
        <v>21282</v>
      </c>
      <c r="Q1303" t="s">
        <v>33300</v>
      </c>
      <c r="T1303" t="s">
        <v>33349</v>
      </c>
      <c r="U1303" t="s">
        <v>37776</v>
      </c>
      <c r="V1303" t="s">
        <v>34104</v>
      </c>
      <c r="W1303" t="s">
        <v>36967</v>
      </c>
      <c r="X1303" t="s">
        <v>36968</v>
      </c>
      <c r="Y1303" t="s">
        <v>36969</v>
      </c>
      <c r="Z1303">
        <v>300</v>
      </c>
      <c r="AA1303">
        <v>236</v>
      </c>
      <c r="AB1303" t="s">
        <v>37018</v>
      </c>
      <c r="AC1303" t="s">
        <v>36990</v>
      </c>
      <c r="AD1303" t="s">
        <v>36971</v>
      </c>
      <c r="AE1303" t="s">
        <v>36972</v>
      </c>
      <c r="AF1303" t="s">
        <v>36973</v>
      </c>
      <c r="AH1303" t="s">
        <v>37757</v>
      </c>
      <c r="AJ1303" t="s">
        <v>36967</v>
      </c>
      <c r="AK1303" t="s">
        <v>33410</v>
      </c>
      <c r="AL1303" t="s">
        <v>217</v>
      </c>
      <c r="AM1303" t="s">
        <v>37777</v>
      </c>
      <c r="AN1303" t="s">
        <v>29128</v>
      </c>
      <c r="AQ1303" t="s">
        <v>29128</v>
      </c>
      <c r="AR1303" t="s">
        <v>34351</v>
      </c>
      <c r="AW1303" t="s">
        <v>37135</v>
      </c>
      <c r="AX1303" t="s">
        <v>37135</v>
      </c>
      <c r="AY1303" t="s">
        <v>37021</v>
      </c>
      <c r="BA1303" t="s">
        <v>353</v>
      </c>
      <c r="BB1303">
        <v>48</v>
      </c>
      <c r="BC1303" t="s">
        <v>37048</v>
      </c>
      <c r="BD1303" t="s">
        <v>34259</v>
      </c>
      <c r="BE1303" t="s">
        <v>36993</v>
      </c>
      <c r="BF1303">
        <v>0.2</v>
      </c>
      <c r="BG1303" t="str">
        <f>_xlfn.TEXTJOIN("-",TRUE,V1303,AL1303,I1303,BD1303,AR1303)</f>
        <v>AG-B16-CF-D4-EH</v>
      </c>
      <c r="BH1303" t="s">
        <v>38143</v>
      </c>
      <c r="BI1303" t="s">
        <v>38144</v>
      </c>
      <c r="BJ1303" t="s">
        <v>37923</v>
      </c>
      <c r="BK1303" cm="1">
        <f t="array" ref="BK1303">IF(LEN(TRIM(BG1303))=0,"",SUMPRODUCT(--(LEN(TRIM($BG$5:BG1303))&gt;0)))</f>
        <v>1279</v>
      </c>
      <c r="BL1303" t="str">
        <f>IF(BK1303&lt;&gt;"",_xlfn.BASE(BK1303,36,10),"")</f>
        <v>00000000ZJ</v>
      </c>
      <c r="BM1303" t="str">
        <f>IF(BL1303&lt;&gt;"","*"&amp;BL1303&amp;"*","")</f>
        <v>*00000000ZJ*</v>
      </c>
      <c r="BN1303" t="s">
        <v>37921</v>
      </c>
      <c r="BO1303" t="str">
        <f>_xlfn.TEXTJOIN("-",TRUE,N1303,T1303)</f>
        <v>DAT004-M16</v>
      </c>
      <c r="CP1303" t="s">
        <v>37911</v>
      </c>
      <c r="CU1303">
        <v>13.99</v>
      </c>
      <c r="DT1303" t="s">
        <v>37026</v>
      </c>
      <c r="EC1303" s="7">
        <f t="shared" si="142"/>
        <v>17.487500000000001</v>
      </c>
      <c r="EN1303" t="s">
        <v>36995</v>
      </c>
      <c r="EO1303">
        <v>1731138031</v>
      </c>
      <c r="EP1303" t="s">
        <v>36968</v>
      </c>
      <c r="EQ1303" t="s">
        <v>36996</v>
      </c>
      <c r="ER1303" t="s">
        <v>36997</v>
      </c>
      <c r="ES1303" t="s">
        <v>36967</v>
      </c>
      <c r="ET1303" t="s">
        <v>37761</v>
      </c>
      <c r="EU1303" t="s">
        <v>36999</v>
      </c>
      <c r="FB1303" t="s">
        <v>35377</v>
      </c>
      <c r="FC1303" t="s">
        <v>37782</v>
      </c>
      <c r="FD1303" t="s">
        <v>37799</v>
      </c>
      <c r="FF1303" t="s">
        <v>36990</v>
      </c>
      <c r="FG1303" t="s">
        <v>36990</v>
      </c>
      <c r="FH1303" t="s">
        <v>37911</v>
      </c>
      <c r="FI1303" t="s">
        <v>37762</v>
      </c>
      <c r="FJ1303" t="s">
        <v>37763</v>
      </c>
      <c r="FK1303" t="s">
        <v>37764</v>
      </c>
      <c r="FL1303" t="s">
        <v>37765</v>
      </c>
      <c r="FM1303" t="s">
        <v>37766</v>
      </c>
      <c r="FN1303" t="s">
        <v>37767</v>
      </c>
      <c r="FO1303" t="s">
        <v>37768</v>
      </c>
      <c r="FP1303" t="s">
        <v>37769</v>
      </c>
      <c r="FQ1303" t="s">
        <v>37028</v>
      </c>
      <c r="FR1303" t="s">
        <v>37008</v>
      </c>
      <c r="FS1303" t="s">
        <v>37009</v>
      </c>
      <c r="FT1303" t="s">
        <v>33410</v>
      </c>
      <c r="FU1303" t="s">
        <v>33410</v>
      </c>
      <c r="FV1303" t="s">
        <v>37799</v>
      </c>
      <c r="FW1303" t="s">
        <v>37030</v>
      </c>
      <c r="FX1303" t="s">
        <v>37031</v>
      </c>
      <c r="FY1303" t="s">
        <v>36971</v>
      </c>
      <c r="FZ1303" t="s">
        <v>36990</v>
      </c>
      <c r="GA1303" t="s">
        <v>37783</v>
      </c>
      <c r="GB1303" t="s">
        <v>36968</v>
      </c>
      <c r="GC1303" t="s">
        <v>37032</v>
      </c>
      <c r="GD1303" t="s">
        <v>37033</v>
      </c>
      <c r="GE1303" t="s">
        <v>37770</v>
      </c>
      <c r="GF1303" t="s">
        <v>37771</v>
      </c>
      <c r="GG1303" t="s">
        <v>37772</v>
      </c>
      <c r="GH1303" t="s">
        <v>37773</v>
      </c>
      <c r="GI1303" t="s">
        <v>37774</v>
      </c>
      <c r="GJ1303" t="s">
        <v>37034</v>
      </c>
      <c r="GK1303" t="s">
        <v>37035</v>
      </c>
      <c r="GL1303" t="s">
        <v>37784</v>
      </c>
      <c r="GM1303" t="s">
        <v>37785</v>
      </c>
      <c r="GN1303" t="s">
        <v>37786</v>
      </c>
      <c r="GO1303" t="s">
        <v>36973</v>
      </c>
      <c r="GP1303" t="s">
        <v>37799</v>
      </c>
      <c r="GQ1303" t="s">
        <v>37010</v>
      </c>
      <c r="GR1303" t="s">
        <v>36969</v>
      </c>
      <c r="GT1303" t="s">
        <v>37011</v>
      </c>
      <c r="GU1303">
        <f t="shared" si="143"/>
        <v>17.5</v>
      </c>
      <c r="GV1303">
        <f t="shared" si="144"/>
        <v>17.5</v>
      </c>
      <c r="GX1303">
        <v>14</v>
      </c>
      <c r="GY1303" t="s">
        <v>37012</v>
      </c>
      <c r="HA1303" t="s">
        <v>37013</v>
      </c>
      <c r="HE1303">
        <v>13.99</v>
      </c>
    </row>
    <row r="1304" spans="1:213">
      <c r="A1304" t="s">
        <v>29123</v>
      </c>
      <c r="B1304" t="s">
        <v>36962</v>
      </c>
      <c r="C1304" t="s">
        <v>36963</v>
      </c>
      <c r="D1304" t="s">
        <v>21434</v>
      </c>
      <c r="E1304">
        <v>1</v>
      </c>
      <c r="F1304" t="s">
        <v>36964</v>
      </c>
      <c r="G1304" t="s">
        <v>38</v>
      </c>
      <c r="H1304" t="s">
        <v>37357</v>
      </c>
      <c r="I1304" t="s">
        <v>34214</v>
      </c>
      <c r="J1304" t="s">
        <v>33297</v>
      </c>
      <c r="K1304" t="s">
        <v>21308</v>
      </c>
      <c r="L1304" t="s">
        <v>33298</v>
      </c>
      <c r="M1304" t="s">
        <v>33343</v>
      </c>
      <c r="N1304" t="s">
        <v>21360</v>
      </c>
      <c r="O1304" t="s">
        <v>33344</v>
      </c>
      <c r="P1304" t="s">
        <v>21282</v>
      </c>
      <c r="Q1304" t="s">
        <v>33300</v>
      </c>
      <c r="T1304" t="s">
        <v>33349</v>
      </c>
      <c r="U1304" t="s">
        <v>37776</v>
      </c>
      <c r="V1304" t="s">
        <v>34104</v>
      </c>
      <c r="W1304" t="s">
        <v>36967</v>
      </c>
      <c r="X1304" t="s">
        <v>36968</v>
      </c>
      <c r="Y1304" t="s">
        <v>36969</v>
      </c>
      <c r="Z1304">
        <v>300</v>
      </c>
      <c r="AA1304">
        <v>271</v>
      </c>
      <c r="AB1304" t="s">
        <v>37056</v>
      </c>
      <c r="AC1304" t="s">
        <v>36990</v>
      </c>
      <c r="AD1304" t="s">
        <v>36971</v>
      </c>
      <c r="AE1304" t="s">
        <v>36972</v>
      </c>
      <c r="AF1304" t="s">
        <v>36973</v>
      </c>
      <c r="AH1304" t="s">
        <v>37757</v>
      </c>
      <c r="AJ1304" t="s">
        <v>36967</v>
      </c>
      <c r="AK1304" t="s">
        <v>33410</v>
      </c>
      <c r="AL1304" t="s">
        <v>217</v>
      </c>
      <c r="AM1304" t="s">
        <v>37777</v>
      </c>
      <c r="AN1304" t="s">
        <v>37800</v>
      </c>
      <c r="AQ1304" t="s">
        <v>37800</v>
      </c>
      <c r="AR1304" t="s">
        <v>34353</v>
      </c>
      <c r="AW1304" t="s">
        <v>37135</v>
      </c>
      <c r="AX1304" t="s">
        <v>37135</v>
      </c>
      <c r="AY1304" t="s">
        <v>37058</v>
      </c>
      <c r="BA1304" t="s">
        <v>37059</v>
      </c>
      <c r="BB1304">
        <v>48</v>
      </c>
      <c r="BC1304" t="s">
        <v>37060</v>
      </c>
      <c r="BD1304" t="s">
        <v>34261</v>
      </c>
      <c r="BE1304" t="s">
        <v>36993</v>
      </c>
      <c r="BF1304">
        <v>0.2</v>
      </c>
      <c r="BG1304" t="str">
        <f>_xlfn.TEXTJOIN("-",TRUE,V1304,AL1304,I1304,BD1304,AR1304)</f>
        <v>AG-B16-CF-D5-EI</v>
      </c>
      <c r="BH1304" t="s">
        <v>38145</v>
      </c>
      <c r="BI1304" t="s">
        <v>38146</v>
      </c>
      <c r="BJ1304" t="s">
        <v>37926</v>
      </c>
      <c r="BK1304" cm="1">
        <f t="array" ref="BK1304">IF(LEN(TRIM(BG1304))=0,"",SUMPRODUCT(--(LEN(TRIM($BG$5:BG1304))&gt;0)))</f>
        <v>1280</v>
      </c>
      <c r="BL1304" t="str">
        <f>IF(BK1304&lt;&gt;"",_xlfn.BASE(BK1304,36,10),"")</f>
        <v>00000000ZK</v>
      </c>
      <c r="BM1304" t="str">
        <f>IF(BL1304&lt;&gt;"","*"&amp;BL1304&amp;"*","")</f>
        <v>*00000000ZK*</v>
      </c>
      <c r="BN1304" t="s">
        <v>37924</v>
      </c>
      <c r="BO1304" t="str">
        <f>_xlfn.TEXTJOIN("-",TRUE,N1304,T1304)</f>
        <v>DAT004-M16</v>
      </c>
      <c r="CP1304" t="s">
        <v>37911</v>
      </c>
      <c r="CU1304">
        <v>16.989999999999998</v>
      </c>
      <c r="DT1304" t="s">
        <v>37026</v>
      </c>
      <c r="EC1304" s="7">
        <f t="shared" si="142"/>
        <v>21.237499999999997</v>
      </c>
      <c r="EN1304" t="s">
        <v>36995</v>
      </c>
      <c r="EO1304">
        <v>1731138031</v>
      </c>
      <c r="EP1304" t="s">
        <v>36968</v>
      </c>
      <c r="EQ1304" t="s">
        <v>36996</v>
      </c>
      <c r="ER1304" t="s">
        <v>36997</v>
      </c>
      <c r="ES1304" t="s">
        <v>36967</v>
      </c>
      <c r="ET1304" t="s">
        <v>37761</v>
      </c>
      <c r="EU1304" t="s">
        <v>36999</v>
      </c>
      <c r="FB1304" t="s">
        <v>35377</v>
      </c>
      <c r="FC1304" t="s">
        <v>37782</v>
      </c>
      <c r="FD1304" t="s">
        <v>37800</v>
      </c>
      <c r="FF1304" t="s">
        <v>36990</v>
      </c>
      <c r="FG1304" t="s">
        <v>36990</v>
      </c>
      <c r="FH1304" t="s">
        <v>37911</v>
      </c>
      <c r="FI1304" t="s">
        <v>37762</v>
      </c>
      <c r="FJ1304" t="s">
        <v>37763</v>
      </c>
      <c r="FK1304" t="s">
        <v>37764</v>
      </c>
      <c r="FL1304" t="s">
        <v>37765</v>
      </c>
      <c r="FM1304" t="s">
        <v>37766</v>
      </c>
      <c r="FN1304" t="s">
        <v>37767</v>
      </c>
      <c r="FO1304" t="s">
        <v>37768</v>
      </c>
      <c r="FP1304" t="s">
        <v>37769</v>
      </c>
      <c r="FQ1304" t="s">
        <v>37028</v>
      </c>
      <c r="FR1304" t="s">
        <v>37008</v>
      </c>
      <c r="FS1304" t="s">
        <v>37009</v>
      </c>
      <c r="FT1304" t="s">
        <v>33410</v>
      </c>
      <c r="FU1304" t="s">
        <v>33410</v>
      </c>
      <c r="FV1304" t="s">
        <v>37800</v>
      </c>
      <c r="FW1304" t="s">
        <v>37030</v>
      </c>
      <c r="FX1304" t="s">
        <v>37031</v>
      </c>
      <c r="FY1304" t="s">
        <v>36971</v>
      </c>
      <c r="FZ1304" t="s">
        <v>36990</v>
      </c>
      <c r="GA1304" t="s">
        <v>37783</v>
      </c>
      <c r="GB1304" t="s">
        <v>36968</v>
      </c>
      <c r="GC1304" t="s">
        <v>37032</v>
      </c>
      <c r="GD1304" t="s">
        <v>37033</v>
      </c>
      <c r="GE1304" t="s">
        <v>37770</v>
      </c>
      <c r="GF1304" t="s">
        <v>37771</v>
      </c>
      <c r="GG1304" t="s">
        <v>37772</v>
      </c>
      <c r="GH1304" t="s">
        <v>37773</v>
      </c>
      <c r="GI1304" t="s">
        <v>37774</v>
      </c>
      <c r="GJ1304" t="s">
        <v>37034</v>
      </c>
      <c r="GK1304" t="s">
        <v>37035</v>
      </c>
      <c r="GL1304" t="s">
        <v>37784</v>
      </c>
      <c r="GM1304" t="s">
        <v>37785</v>
      </c>
      <c r="GN1304" t="s">
        <v>37786</v>
      </c>
      <c r="GO1304" t="s">
        <v>36973</v>
      </c>
      <c r="GP1304" t="s">
        <v>37800</v>
      </c>
      <c r="GQ1304" t="s">
        <v>37010</v>
      </c>
      <c r="GR1304" t="s">
        <v>36969</v>
      </c>
      <c r="GT1304" t="s">
        <v>37011</v>
      </c>
      <c r="GU1304">
        <f t="shared" si="143"/>
        <v>21.25</v>
      </c>
      <c r="GV1304">
        <f t="shared" si="144"/>
        <v>21.25</v>
      </c>
      <c r="GX1304">
        <v>17</v>
      </c>
      <c r="GY1304" t="s">
        <v>37012</v>
      </c>
      <c r="HA1304" t="s">
        <v>37013</v>
      </c>
      <c r="HE1304">
        <v>16.989999999999998</v>
      </c>
    </row>
    <row r="1305" spans="1:213">
      <c r="A1305" t="s">
        <v>29123</v>
      </c>
      <c r="B1305" t="s">
        <v>36962</v>
      </c>
      <c r="C1305" t="s">
        <v>36963</v>
      </c>
      <c r="D1305" t="s">
        <v>21434</v>
      </c>
      <c r="E1305">
        <v>1</v>
      </c>
      <c r="F1305" t="s">
        <v>36964</v>
      </c>
      <c r="G1305" t="s">
        <v>38</v>
      </c>
      <c r="H1305" t="s">
        <v>37357</v>
      </c>
      <c r="I1305" t="s">
        <v>34214</v>
      </c>
      <c r="J1305" t="s">
        <v>33297</v>
      </c>
      <c r="K1305" t="s">
        <v>21308</v>
      </c>
      <c r="L1305" t="s">
        <v>33298</v>
      </c>
      <c r="M1305" t="s">
        <v>33343</v>
      </c>
      <c r="N1305" t="s">
        <v>21360</v>
      </c>
      <c r="O1305" t="s">
        <v>33344</v>
      </c>
      <c r="P1305" t="s">
        <v>21282</v>
      </c>
      <c r="Q1305" t="s">
        <v>33300</v>
      </c>
      <c r="T1305" t="s">
        <v>33349</v>
      </c>
      <c r="U1305" t="s">
        <v>37776</v>
      </c>
      <c r="V1305" t="s">
        <v>34104</v>
      </c>
      <c r="W1305" t="s">
        <v>36967</v>
      </c>
      <c r="X1305" t="s">
        <v>36968</v>
      </c>
      <c r="Y1305" t="s">
        <v>36969</v>
      </c>
      <c r="Z1305">
        <v>200</v>
      </c>
      <c r="AA1305">
        <v>171</v>
      </c>
      <c r="AB1305" t="s">
        <v>37018</v>
      </c>
      <c r="AC1305" t="s">
        <v>36990</v>
      </c>
      <c r="AD1305" t="s">
        <v>36971</v>
      </c>
      <c r="AE1305" t="s">
        <v>36972</v>
      </c>
      <c r="AF1305" t="s">
        <v>36973</v>
      </c>
      <c r="AH1305" t="s">
        <v>37757</v>
      </c>
      <c r="AJ1305" t="s">
        <v>36967</v>
      </c>
      <c r="AK1305" t="s">
        <v>33434</v>
      </c>
      <c r="AL1305" t="s">
        <v>37927</v>
      </c>
      <c r="AM1305" t="s">
        <v>37777</v>
      </c>
      <c r="AN1305" t="s">
        <v>28824</v>
      </c>
      <c r="AQ1305" t="s">
        <v>28824</v>
      </c>
      <c r="AR1305" t="s">
        <v>34343</v>
      </c>
      <c r="AW1305" t="s">
        <v>37135</v>
      </c>
      <c r="AX1305" t="s">
        <v>37135</v>
      </c>
      <c r="AY1305" t="s">
        <v>37021</v>
      </c>
      <c r="BA1305" t="s">
        <v>353</v>
      </c>
      <c r="BB1305">
        <v>48</v>
      </c>
      <c r="BC1305" t="s">
        <v>37022</v>
      </c>
      <c r="BD1305" t="s">
        <v>28739</v>
      </c>
      <c r="BE1305" t="s">
        <v>36993</v>
      </c>
      <c r="BF1305">
        <v>0.2</v>
      </c>
      <c r="BG1305" t="str">
        <f>_xlfn.TEXTJOIN("-",TRUE,V1305,AL1305,I1305,BD1305,AR1305)</f>
        <v>AG-B1B-CF-D3-ED</v>
      </c>
      <c r="BH1305" t="s">
        <v>38147</v>
      </c>
      <c r="BI1305" t="s">
        <v>38148</v>
      </c>
      <c r="BJ1305" t="s">
        <v>37930</v>
      </c>
      <c r="BK1305" cm="1">
        <f t="array" ref="BK1305">IF(LEN(TRIM(BG1305))=0,"",SUMPRODUCT(--(LEN(TRIM($BG$5:BG1305))&gt;0)))</f>
        <v>1281</v>
      </c>
      <c r="BL1305" t="str">
        <f>IF(BK1305&lt;&gt;"",_xlfn.BASE(BK1305,36,10),"")</f>
        <v>00000000ZL</v>
      </c>
      <c r="BM1305" t="str">
        <f>IF(BL1305&lt;&gt;"","*"&amp;BL1305&amp;"*","")</f>
        <v>*00000000ZL*</v>
      </c>
      <c r="BN1305" t="s">
        <v>37928</v>
      </c>
      <c r="BO1305" t="str">
        <f>_xlfn.TEXTJOIN("-",TRUE,N1305,T1305)</f>
        <v>DAT004-M16</v>
      </c>
      <c r="CP1305" t="s">
        <v>37931</v>
      </c>
      <c r="CU1305">
        <v>13.99</v>
      </c>
      <c r="DT1305" t="s">
        <v>37026</v>
      </c>
      <c r="EC1305" s="7">
        <f t="shared" si="142"/>
        <v>17.487500000000001</v>
      </c>
      <c r="EN1305" t="s">
        <v>36995</v>
      </c>
      <c r="EO1305">
        <v>1731138031</v>
      </c>
      <c r="EP1305" t="s">
        <v>36968</v>
      </c>
      <c r="EQ1305" t="s">
        <v>36996</v>
      </c>
      <c r="ER1305" t="s">
        <v>36997</v>
      </c>
      <c r="ES1305" t="s">
        <v>36967</v>
      </c>
      <c r="ET1305" t="s">
        <v>37761</v>
      </c>
      <c r="EU1305" t="s">
        <v>36999</v>
      </c>
      <c r="FB1305" t="s">
        <v>35377</v>
      </c>
      <c r="FC1305" t="s">
        <v>37782</v>
      </c>
      <c r="FD1305" t="s">
        <v>28824</v>
      </c>
      <c r="FF1305" t="s">
        <v>36990</v>
      </c>
      <c r="FG1305" t="s">
        <v>36990</v>
      </c>
      <c r="FH1305" t="s">
        <v>37931</v>
      </c>
      <c r="FI1305" t="s">
        <v>37762</v>
      </c>
      <c r="FJ1305" t="s">
        <v>37763</v>
      </c>
      <c r="FK1305" t="s">
        <v>37764</v>
      </c>
      <c r="FL1305" t="s">
        <v>37765</v>
      </c>
      <c r="FM1305" t="s">
        <v>37766</v>
      </c>
      <c r="FN1305" t="s">
        <v>37767</v>
      </c>
      <c r="FO1305" t="s">
        <v>37768</v>
      </c>
      <c r="FP1305" t="s">
        <v>37769</v>
      </c>
      <c r="FQ1305" t="s">
        <v>37028</v>
      </c>
      <c r="FR1305" t="s">
        <v>37008</v>
      </c>
      <c r="FS1305" t="s">
        <v>37009</v>
      </c>
      <c r="FT1305" t="s">
        <v>33434</v>
      </c>
      <c r="FU1305" t="s">
        <v>33434</v>
      </c>
      <c r="FV1305" t="s">
        <v>28824</v>
      </c>
      <c r="FW1305" t="s">
        <v>37030</v>
      </c>
      <c r="FX1305" t="s">
        <v>37031</v>
      </c>
      <c r="FY1305" t="s">
        <v>36971</v>
      </c>
      <c r="FZ1305" t="s">
        <v>36990</v>
      </c>
      <c r="GA1305" t="s">
        <v>37783</v>
      </c>
      <c r="GB1305" t="s">
        <v>36968</v>
      </c>
      <c r="GC1305" t="s">
        <v>37032</v>
      </c>
      <c r="GD1305" t="s">
        <v>37033</v>
      </c>
      <c r="GE1305" t="s">
        <v>37770</v>
      </c>
      <c r="GF1305" t="s">
        <v>37771</v>
      </c>
      <c r="GG1305" t="s">
        <v>37772</v>
      </c>
      <c r="GH1305" t="s">
        <v>37773</v>
      </c>
      <c r="GI1305" t="s">
        <v>37774</v>
      </c>
      <c r="GJ1305" t="s">
        <v>37034</v>
      </c>
      <c r="GK1305" t="s">
        <v>37035</v>
      </c>
      <c r="GL1305" t="s">
        <v>37784</v>
      </c>
      <c r="GM1305" t="s">
        <v>37785</v>
      </c>
      <c r="GN1305" t="s">
        <v>37786</v>
      </c>
      <c r="GO1305" t="s">
        <v>36973</v>
      </c>
      <c r="GP1305" t="s">
        <v>28824</v>
      </c>
      <c r="GQ1305" t="s">
        <v>37010</v>
      </c>
      <c r="GR1305" t="s">
        <v>36969</v>
      </c>
      <c r="GT1305" t="s">
        <v>37011</v>
      </c>
      <c r="GU1305">
        <f t="shared" si="143"/>
        <v>17.5</v>
      </c>
      <c r="GV1305">
        <f t="shared" si="144"/>
        <v>17.5</v>
      </c>
      <c r="GX1305">
        <v>14</v>
      </c>
      <c r="GY1305" t="s">
        <v>37012</v>
      </c>
      <c r="HA1305" t="s">
        <v>37013</v>
      </c>
      <c r="HE1305">
        <v>13.99</v>
      </c>
    </row>
    <row r="1306" spans="1:213">
      <c r="A1306" t="s">
        <v>29123</v>
      </c>
      <c r="B1306" t="s">
        <v>36962</v>
      </c>
      <c r="C1306" t="s">
        <v>36963</v>
      </c>
      <c r="D1306" t="s">
        <v>21434</v>
      </c>
      <c r="E1306">
        <v>1</v>
      </c>
      <c r="F1306" t="s">
        <v>36964</v>
      </c>
      <c r="G1306" t="s">
        <v>38</v>
      </c>
      <c r="H1306" t="s">
        <v>37357</v>
      </c>
      <c r="I1306" t="s">
        <v>34214</v>
      </c>
      <c r="J1306" t="s">
        <v>33297</v>
      </c>
      <c r="K1306" t="s">
        <v>21308</v>
      </c>
      <c r="L1306" t="s">
        <v>33298</v>
      </c>
      <c r="M1306" t="s">
        <v>33343</v>
      </c>
      <c r="N1306" t="s">
        <v>21360</v>
      </c>
      <c r="O1306" t="s">
        <v>33344</v>
      </c>
      <c r="P1306" t="s">
        <v>21282</v>
      </c>
      <c r="Q1306" t="s">
        <v>33300</v>
      </c>
      <c r="T1306" t="s">
        <v>33349</v>
      </c>
      <c r="U1306" t="s">
        <v>37776</v>
      </c>
      <c r="V1306" t="s">
        <v>34104</v>
      </c>
      <c r="W1306" t="s">
        <v>36967</v>
      </c>
      <c r="X1306" t="s">
        <v>36968</v>
      </c>
      <c r="Y1306" t="s">
        <v>36969</v>
      </c>
      <c r="Z1306">
        <v>200</v>
      </c>
      <c r="AA1306">
        <v>186</v>
      </c>
      <c r="AB1306" t="s">
        <v>37018</v>
      </c>
      <c r="AC1306" t="s">
        <v>36990</v>
      </c>
      <c r="AD1306" t="s">
        <v>36971</v>
      </c>
      <c r="AE1306" t="s">
        <v>36972</v>
      </c>
      <c r="AF1306" t="s">
        <v>36973</v>
      </c>
      <c r="AH1306" t="s">
        <v>37757</v>
      </c>
      <c r="AJ1306" t="s">
        <v>36967</v>
      </c>
      <c r="AK1306" t="s">
        <v>33434</v>
      </c>
      <c r="AL1306" t="s">
        <v>37927</v>
      </c>
      <c r="AM1306" t="s">
        <v>37777</v>
      </c>
      <c r="AN1306" t="s">
        <v>28795</v>
      </c>
      <c r="AQ1306" t="s">
        <v>28795</v>
      </c>
      <c r="AR1306" t="s">
        <v>34345</v>
      </c>
      <c r="AW1306" t="s">
        <v>37135</v>
      </c>
      <c r="AX1306" t="s">
        <v>37135</v>
      </c>
      <c r="AY1306" t="s">
        <v>37021</v>
      </c>
      <c r="BA1306" t="s">
        <v>353</v>
      </c>
      <c r="BB1306">
        <v>48</v>
      </c>
      <c r="BC1306" t="s">
        <v>37022</v>
      </c>
      <c r="BD1306" t="s">
        <v>28739</v>
      </c>
      <c r="BE1306" t="s">
        <v>36993</v>
      </c>
      <c r="BF1306">
        <v>0.2</v>
      </c>
      <c r="BG1306" t="str">
        <f>_xlfn.TEXTJOIN("-",TRUE,V1306,AL1306,I1306,BD1306,AR1306)</f>
        <v>AG-B1B-CF-D3-EE</v>
      </c>
      <c r="BH1306" t="s">
        <v>38149</v>
      </c>
      <c r="BI1306" t="s">
        <v>38150</v>
      </c>
      <c r="BJ1306" t="s">
        <v>37934</v>
      </c>
      <c r="BK1306" cm="1">
        <f t="array" ref="BK1306">IF(LEN(TRIM(BG1306))=0,"",SUMPRODUCT(--(LEN(TRIM($BG$5:BG1306))&gt;0)))</f>
        <v>1282</v>
      </c>
      <c r="BL1306" t="str">
        <f>IF(BK1306&lt;&gt;"",_xlfn.BASE(BK1306,36,10),"")</f>
        <v>00000000ZM</v>
      </c>
      <c r="BM1306" t="str">
        <f>IF(BL1306&lt;&gt;"","*"&amp;BL1306&amp;"*","")</f>
        <v>*00000000ZM*</v>
      </c>
      <c r="BN1306" t="s">
        <v>37932</v>
      </c>
      <c r="BO1306" t="str">
        <f>_xlfn.TEXTJOIN("-",TRUE,N1306,T1306)</f>
        <v>DAT004-M16</v>
      </c>
      <c r="CP1306" t="s">
        <v>37931</v>
      </c>
      <c r="CU1306">
        <v>13.99</v>
      </c>
      <c r="DT1306" t="s">
        <v>37026</v>
      </c>
      <c r="EC1306" s="7">
        <f t="shared" si="142"/>
        <v>17.487500000000001</v>
      </c>
      <c r="EN1306" t="s">
        <v>36995</v>
      </c>
      <c r="EO1306">
        <v>1731138031</v>
      </c>
      <c r="EP1306" t="s">
        <v>36968</v>
      </c>
      <c r="EQ1306" t="s">
        <v>36996</v>
      </c>
      <c r="ER1306" t="s">
        <v>36997</v>
      </c>
      <c r="ES1306" t="s">
        <v>36967</v>
      </c>
      <c r="ET1306" t="s">
        <v>37761</v>
      </c>
      <c r="EU1306" t="s">
        <v>36999</v>
      </c>
      <c r="FB1306" t="s">
        <v>35377</v>
      </c>
      <c r="FC1306" t="s">
        <v>37782</v>
      </c>
      <c r="FD1306" t="s">
        <v>28795</v>
      </c>
      <c r="FF1306" t="s">
        <v>36990</v>
      </c>
      <c r="FG1306" t="s">
        <v>36990</v>
      </c>
      <c r="FH1306" t="s">
        <v>37931</v>
      </c>
      <c r="FI1306" t="s">
        <v>37762</v>
      </c>
      <c r="FJ1306" t="s">
        <v>37763</v>
      </c>
      <c r="FK1306" t="s">
        <v>37764</v>
      </c>
      <c r="FL1306" t="s">
        <v>37765</v>
      </c>
      <c r="FM1306" t="s">
        <v>37766</v>
      </c>
      <c r="FN1306" t="s">
        <v>37767</v>
      </c>
      <c r="FO1306" t="s">
        <v>37768</v>
      </c>
      <c r="FP1306" t="s">
        <v>37769</v>
      </c>
      <c r="FQ1306" t="s">
        <v>37028</v>
      </c>
      <c r="FR1306" t="s">
        <v>37008</v>
      </c>
      <c r="FS1306" t="s">
        <v>37009</v>
      </c>
      <c r="FT1306" t="s">
        <v>33434</v>
      </c>
      <c r="FU1306" t="s">
        <v>33434</v>
      </c>
      <c r="FV1306" t="s">
        <v>28795</v>
      </c>
      <c r="FW1306" t="s">
        <v>37030</v>
      </c>
      <c r="FX1306" t="s">
        <v>37031</v>
      </c>
      <c r="FY1306" t="s">
        <v>36971</v>
      </c>
      <c r="FZ1306" t="s">
        <v>36990</v>
      </c>
      <c r="GA1306" t="s">
        <v>37783</v>
      </c>
      <c r="GB1306" t="s">
        <v>36968</v>
      </c>
      <c r="GC1306" t="s">
        <v>37032</v>
      </c>
      <c r="GD1306" t="s">
        <v>37033</v>
      </c>
      <c r="GE1306" t="s">
        <v>37770</v>
      </c>
      <c r="GF1306" t="s">
        <v>37771</v>
      </c>
      <c r="GG1306" t="s">
        <v>37772</v>
      </c>
      <c r="GH1306" t="s">
        <v>37773</v>
      </c>
      <c r="GI1306" t="s">
        <v>37774</v>
      </c>
      <c r="GJ1306" t="s">
        <v>37034</v>
      </c>
      <c r="GK1306" t="s">
        <v>37035</v>
      </c>
      <c r="GL1306" t="s">
        <v>37784</v>
      </c>
      <c r="GM1306" t="s">
        <v>37785</v>
      </c>
      <c r="GN1306" t="s">
        <v>37786</v>
      </c>
      <c r="GO1306" t="s">
        <v>36973</v>
      </c>
      <c r="GP1306" t="s">
        <v>28795</v>
      </c>
      <c r="GQ1306" t="s">
        <v>37010</v>
      </c>
      <c r="GR1306" t="s">
        <v>36969</v>
      </c>
      <c r="GT1306" t="s">
        <v>37011</v>
      </c>
      <c r="GU1306">
        <f t="shared" si="143"/>
        <v>17.5</v>
      </c>
      <c r="GV1306">
        <f t="shared" si="144"/>
        <v>17.5</v>
      </c>
      <c r="GX1306">
        <v>14</v>
      </c>
      <c r="GY1306" t="s">
        <v>37012</v>
      </c>
      <c r="HA1306" t="s">
        <v>37013</v>
      </c>
      <c r="HE1306">
        <v>13.99</v>
      </c>
    </row>
    <row r="1307" spans="1:213">
      <c r="A1307" t="s">
        <v>29123</v>
      </c>
      <c r="B1307" t="s">
        <v>36962</v>
      </c>
      <c r="C1307" t="s">
        <v>36963</v>
      </c>
      <c r="D1307" t="s">
        <v>21434</v>
      </c>
      <c r="E1307">
        <v>1</v>
      </c>
      <c r="F1307" t="s">
        <v>36964</v>
      </c>
      <c r="G1307" t="s">
        <v>38</v>
      </c>
      <c r="H1307" t="s">
        <v>37357</v>
      </c>
      <c r="I1307" t="s">
        <v>34214</v>
      </c>
      <c r="J1307" t="s">
        <v>33297</v>
      </c>
      <c r="K1307" t="s">
        <v>21308</v>
      </c>
      <c r="L1307" t="s">
        <v>33298</v>
      </c>
      <c r="M1307" t="s">
        <v>33343</v>
      </c>
      <c r="N1307" t="s">
        <v>21360</v>
      </c>
      <c r="O1307" t="s">
        <v>33344</v>
      </c>
      <c r="P1307" t="s">
        <v>21282</v>
      </c>
      <c r="Q1307" t="s">
        <v>33300</v>
      </c>
      <c r="T1307" t="s">
        <v>33349</v>
      </c>
      <c r="U1307" t="s">
        <v>37776</v>
      </c>
      <c r="V1307" t="s">
        <v>34104</v>
      </c>
      <c r="W1307" t="s">
        <v>36967</v>
      </c>
      <c r="X1307" t="s">
        <v>36968</v>
      </c>
      <c r="Y1307" t="s">
        <v>36969</v>
      </c>
      <c r="Z1307">
        <v>200</v>
      </c>
      <c r="AA1307">
        <v>195</v>
      </c>
      <c r="AB1307" t="s">
        <v>37018</v>
      </c>
      <c r="AC1307" t="s">
        <v>36990</v>
      </c>
      <c r="AD1307" t="s">
        <v>36971</v>
      </c>
      <c r="AE1307" t="s">
        <v>36972</v>
      </c>
      <c r="AF1307" t="s">
        <v>36973</v>
      </c>
      <c r="AH1307" t="s">
        <v>37757</v>
      </c>
      <c r="AJ1307" t="s">
        <v>36967</v>
      </c>
      <c r="AK1307" t="s">
        <v>33434</v>
      </c>
      <c r="AL1307" t="s">
        <v>37927</v>
      </c>
      <c r="AM1307" t="s">
        <v>37777</v>
      </c>
      <c r="AN1307" t="s">
        <v>28789</v>
      </c>
      <c r="AQ1307" t="s">
        <v>28789</v>
      </c>
      <c r="AR1307" t="s">
        <v>34347</v>
      </c>
      <c r="AW1307" t="s">
        <v>37135</v>
      </c>
      <c r="AX1307" t="s">
        <v>37135</v>
      </c>
      <c r="AY1307" t="s">
        <v>37021</v>
      </c>
      <c r="BA1307" t="s">
        <v>353</v>
      </c>
      <c r="BB1307">
        <v>48</v>
      </c>
      <c r="BC1307" t="s">
        <v>37022</v>
      </c>
      <c r="BD1307" t="s">
        <v>28739</v>
      </c>
      <c r="BE1307" t="s">
        <v>36993</v>
      </c>
      <c r="BF1307">
        <v>0.2</v>
      </c>
      <c r="BG1307" t="str">
        <f>_xlfn.TEXTJOIN("-",TRUE,V1307,AL1307,I1307,BD1307,AR1307)</f>
        <v>AG-B1B-CF-D3-EF</v>
      </c>
      <c r="BH1307" t="s">
        <v>38151</v>
      </c>
      <c r="BI1307" t="s">
        <v>38152</v>
      </c>
      <c r="BJ1307" t="s">
        <v>37937</v>
      </c>
      <c r="BK1307" cm="1">
        <f t="array" ref="BK1307">IF(LEN(TRIM(BG1307))=0,"",SUMPRODUCT(--(LEN(TRIM($BG$5:BG1307))&gt;0)))</f>
        <v>1283</v>
      </c>
      <c r="BL1307" t="str">
        <f>IF(BK1307&lt;&gt;"",_xlfn.BASE(BK1307,36,10),"")</f>
        <v>00000000ZN</v>
      </c>
      <c r="BM1307" t="str">
        <f>IF(BL1307&lt;&gt;"","*"&amp;BL1307&amp;"*","")</f>
        <v>*00000000ZN*</v>
      </c>
      <c r="BN1307" t="s">
        <v>37935</v>
      </c>
      <c r="BO1307" t="str">
        <f>_xlfn.TEXTJOIN("-",TRUE,N1307,T1307)</f>
        <v>DAT004-M16</v>
      </c>
      <c r="CP1307" t="s">
        <v>37931</v>
      </c>
      <c r="CU1307">
        <v>13.99</v>
      </c>
      <c r="DT1307" t="s">
        <v>37026</v>
      </c>
      <c r="EC1307" s="7">
        <f t="shared" si="142"/>
        <v>17.487500000000001</v>
      </c>
      <c r="EN1307" t="s">
        <v>36995</v>
      </c>
      <c r="EO1307">
        <v>1731138031</v>
      </c>
      <c r="EP1307" t="s">
        <v>36968</v>
      </c>
      <c r="EQ1307" t="s">
        <v>36996</v>
      </c>
      <c r="ER1307" t="s">
        <v>36997</v>
      </c>
      <c r="ES1307" t="s">
        <v>36967</v>
      </c>
      <c r="ET1307" t="s">
        <v>37761</v>
      </c>
      <c r="EU1307" t="s">
        <v>36999</v>
      </c>
      <c r="FB1307" t="s">
        <v>35377</v>
      </c>
      <c r="FC1307" t="s">
        <v>37782</v>
      </c>
      <c r="FD1307" t="s">
        <v>28789</v>
      </c>
      <c r="FF1307" t="s">
        <v>36990</v>
      </c>
      <c r="FG1307" t="s">
        <v>36990</v>
      </c>
      <c r="FH1307" t="s">
        <v>37931</v>
      </c>
      <c r="FI1307" t="s">
        <v>37762</v>
      </c>
      <c r="FJ1307" t="s">
        <v>37763</v>
      </c>
      <c r="FK1307" t="s">
        <v>37764</v>
      </c>
      <c r="FL1307" t="s">
        <v>37765</v>
      </c>
      <c r="FM1307" t="s">
        <v>37766</v>
      </c>
      <c r="FN1307" t="s">
        <v>37767</v>
      </c>
      <c r="FO1307" t="s">
        <v>37768</v>
      </c>
      <c r="FP1307" t="s">
        <v>37769</v>
      </c>
      <c r="FQ1307" t="s">
        <v>37028</v>
      </c>
      <c r="FR1307" t="s">
        <v>37008</v>
      </c>
      <c r="FS1307" t="s">
        <v>37009</v>
      </c>
      <c r="FT1307" t="s">
        <v>33434</v>
      </c>
      <c r="FU1307" t="s">
        <v>33434</v>
      </c>
      <c r="FV1307" t="s">
        <v>28789</v>
      </c>
      <c r="FW1307" t="s">
        <v>37030</v>
      </c>
      <c r="FX1307" t="s">
        <v>37031</v>
      </c>
      <c r="FY1307" t="s">
        <v>36971</v>
      </c>
      <c r="FZ1307" t="s">
        <v>36990</v>
      </c>
      <c r="GA1307" t="s">
        <v>37783</v>
      </c>
      <c r="GB1307" t="s">
        <v>36968</v>
      </c>
      <c r="GC1307" t="s">
        <v>37032</v>
      </c>
      <c r="GD1307" t="s">
        <v>37033</v>
      </c>
      <c r="GE1307" t="s">
        <v>37770</v>
      </c>
      <c r="GF1307" t="s">
        <v>37771</v>
      </c>
      <c r="GG1307" t="s">
        <v>37772</v>
      </c>
      <c r="GH1307" t="s">
        <v>37773</v>
      </c>
      <c r="GI1307" t="s">
        <v>37774</v>
      </c>
      <c r="GJ1307" t="s">
        <v>37034</v>
      </c>
      <c r="GK1307" t="s">
        <v>37035</v>
      </c>
      <c r="GL1307" t="s">
        <v>37784</v>
      </c>
      <c r="GM1307" t="s">
        <v>37785</v>
      </c>
      <c r="GN1307" t="s">
        <v>37786</v>
      </c>
      <c r="GO1307" t="s">
        <v>36973</v>
      </c>
      <c r="GP1307" t="s">
        <v>28789</v>
      </c>
      <c r="GQ1307" t="s">
        <v>37010</v>
      </c>
      <c r="GR1307" t="s">
        <v>36969</v>
      </c>
      <c r="GT1307" t="s">
        <v>37011</v>
      </c>
      <c r="GU1307">
        <f t="shared" si="143"/>
        <v>17.5</v>
      </c>
      <c r="GV1307">
        <f t="shared" si="144"/>
        <v>17.5</v>
      </c>
      <c r="GX1307">
        <v>14</v>
      </c>
      <c r="GY1307" t="s">
        <v>37012</v>
      </c>
      <c r="HA1307" t="s">
        <v>37013</v>
      </c>
      <c r="HE1307">
        <v>13.99</v>
      </c>
    </row>
    <row r="1308" spans="1:213">
      <c r="A1308" t="s">
        <v>29123</v>
      </c>
      <c r="B1308" t="s">
        <v>36962</v>
      </c>
      <c r="C1308" t="s">
        <v>36963</v>
      </c>
      <c r="D1308" t="s">
        <v>21434</v>
      </c>
      <c r="E1308">
        <v>1</v>
      </c>
      <c r="F1308" t="s">
        <v>36964</v>
      </c>
      <c r="G1308" t="s">
        <v>38</v>
      </c>
      <c r="H1308" t="s">
        <v>37357</v>
      </c>
      <c r="I1308" t="s">
        <v>34214</v>
      </c>
      <c r="J1308" t="s">
        <v>33297</v>
      </c>
      <c r="K1308" t="s">
        <v>21308</v>
      </c>
      <c r="L1308" t="s">
        <v>33298</v>
      </c>
      <c r="M1308" t="s">
        <v>33343</v>
      </c>
      <c r="N1308" t="s">
        <v>21360</v>
      </c>
      <c r="O1308" t="s">
        <v>33344</v>
      </c>
      <c r="P1308" t="s">
        <v>21282</v>
      </c>
      <c r="Q1308" t="s">
        <v>33300</v>
      </c>
      <c r="T1308" t="s">
        <v>33349</v>
      </c>
      <c r="U1308" t="s">
        <v>37776</v>
      </c>
      <c r="V1308" t="s">
        <v>34104</v>
      </c>
      <c r="W1308" t="s">
        <v>36967</v>
      </c>
      <c r="X1308" t="s">
        <v>36968</v>
      </c>
      <c r="Y1308" t="s">
        <v>36969</v>
      </c>
      <c r="Z1308">
        <v>300</v>
      </c>
      <c r="AA1308">
        <v>221</v>
      </c>
      <c r="AB1308" t="s">
        <v>37018</v>
      </c>
      <c r="AC1308" t="s">
        <v>36990</v>
      </c>
      <c r="AD1308" t="s">
        <v>36971</v>
      </c>
      <c r="AE1308" t="s">
        <v>36972</v>
      </c>
      <c r="AF1308" t="s">
        <v>36973</v>
      </c>
      <c r="AH1308" t="s">
        <v>37757</v>
      </c>
      <c r="AJ1308" t="s">
        <v>36967</v>
      </c>
      <c r="AK1308" t="s">
        <v>33434</v>
      </c>
      <c r="AL1308" t="s">
        <v>37927</v>
      </c>
      <c r="AM1308" t="s">
        <v>37777</v>
      </c>
      <c r="AN1308" t="s">
        <v>29088</v>
      </c>
      <c r="AQ1308" t="s">
        <v>29088</v>
      </c>
      <c r="AR1308" t="s">
        <v>34349</v>
      </c>
      <c r="AW1308" t="s">
        <v>37135</v>
      </c>
      <c r="AX1308" t="s">
        <v>37135</v>
      </c>
      <c r="AY1308" t="s">
        <v>37021</v>
      </c>
      <c r="BA1308" t="s">
        <v>353</v>
      </c>
      <c r="BB1308">
        <v>48</v>
      </c>
      <c r="BC1308" t="s">
        <v>37048</v>
      </c>
      <c r="BD1308" t="s">
        <v>34259</v>
      </c>
      <c r="BE1308" t="s">
        <v>36993</v>
      </c>
      <c r="BF1308">
        <v>0.2</v>
      </c>
      <c r="BG1308" t="str">
        <f>_xlfn.TEXTJOIN("-",TRUE,V1308,AL1308,I1308,BD1308,AR1308)</f>
        <v>AG-B1B-CF-D4-EG</v>
      </c>
      <c r="BH1308" t="s">
        <v>38153</v>
      </c>
      <c r="BI1308" t="s">
        <v>38154</v>
      </c>
      <c r="BJ1308" t="s">
        <v>37940</v>
      </c>
      <c r="BK1308" cm="1">
        <f t="array" ref="BK1308">IF(LEN(TRIM(BG1308))=0,"",SUMPRODUCT(--(LEN(TRIM($BG$5:BG1308))&gt;0)))</f>
        <v>1284</v>
      </c>
      <c r="BL1308" t="str">
        <f>IF(BK1308&lt;&gt;"",_xlfn.BASE(BK1308,36,10),"")</f>
        <v>00000000ZO</v>
      </c>
      <c r="BM1308" t="str">
        <f>IF(BL1308&lt;&gt;"","*"&amp;BL1308&amp;"*","")</f>
        <v>*00000000ZO*</v>
      </c>
      <c r="BN1308" t="s">
        <v>37938</v>
      </c>
      <c r="BO1308" t="str">
        <f>_xlfn.TEXTJOIN("-",TRUE,N1308,T1308)</f>
        <v>DAT004-M16</v>
      </c>
      <c r="CP1308" t="s">
        <v>37931</v>
      </c>
      <c r="CU1308">
        <v>13.99</v>
      </c>
      <c r="DT1308" t="s">
        <v>37026</v>
      </c>
      <c r="EC1308" s="7">
        <f t="shared" si="142"/>
        <v>17.487500000000001</v>
      </c>
      <c r="EN1308" t="s">
        <v>36995</v>
      </c>
      <c r="EO1308">
        <v>1731138031</v>
      </c>
      <c r="EP1308" t="s">
        <v>36968</v>
      </c>
      <c r="EQ1308" t="s">
        <v>36996</v>
      </c>
      <c r="ER1308" t="s">
        <v>36997</v>
      </c>
      <c r="ES1308" t="s">
        <v>36967</v>
      </c>
      <c r="ET1308" t="s">
        <v>37761</v>
      </c>
      <c r="EU1308" t="s">
        <v>36999</v>
      </c>
      <c r="FB1308" t="s">
        <v>35377</v>
      </c>
      <c r="FC1308" t="s">
        <v>37782</v>
      </c>
      <c r="FD1308" t="s">
        <v>29088</v>
      </c>
      <c r="FF1308" t="s">
        <v>36990</v>
      </c>
      <c r="FG1308" t="s">
        <v>36990</v>
      </c>
      <c r="FH1308" t="s">
        <v>37931</v>
      </c>
      <c r="FI1308" t="s">
        <v>37762</v>
      </c>
      <c r="FJ1308" t="s">
        <v>37763</v>
      </c>
      <c r="FK1308" t="s">
        <v>37764</v>
      </c>
      <c r="FL1308" t="s">
        <v>37765</v>
      </c>
      <c r="FM1308" t="s">
        <v>37766</v>
      </c>
      <c r="FN1308" t="s">
        <v>37767</v>
      </c>
      <c r="FO1308" t="s">
        <v>37768</v>
      </c>
      <c r="FP1308" t="s">
        <v>37769</v>
      </c>
      <c r="FQ1308" t="s">
        <v>37028</v>
      </c>
      <c r="FR1308" t="s">
        <v>37008</v>
      </c>
      <c r="FS1308" t="s">
        <v>37009</v>
      </c>
      <c r="FT1308" t="s">
        <v>33434</v>
      </c>
      <c r="FU1308" t="s">
        <v>33434</v>
      </c>
      <c r="FV1308" t="s">
        <v>29088</v>
      </c>
      <c r="FW1308" t="s">
        <v>37030</v>
      </c>
      <c r="FX1308" t="s">
        <v>37031</v>
      </c>
      <c r="FY1308" t="s">
        <v>36971</v>
      </c>
      <c r="FZ1308" t="s">
        <v>36990</v>
      </c>
      <c r="GA1308" t="s">
        <v>37783</v>
      </c>
      <c r="GB1308" t="s">
        <v>36968</v>
      </c>
      <c r="GC1308" t="s">
        <v>37032</v>
      </c>
      <c r="GD1308" t="s">
        <v>37033</v>
      </c>
      <c r="GE1308" t="s">
        <v>37770</v>
      </c>
      <c r="GF1308" t="s">
        <v>37771</v>
      </c>
      <c r="GG1308" t="s">
        <v>37772</v>
      </c>
      <c r="GH1308" t="s">
        <v>37773</v>
      </c>
      <c r="GI1308" t="s">
        <v>37774</v>
      </c>
      <c r="GJ1308" t="s">
        <v>37034</v>
      </c>
      <c r="GK1308" t="s">
        <v>37035</v>
      </c>
      <c r="GL1308" t="s">
        <v>37784</v>
      </c>
      <c r="GM1308" t="s">
        <v>37785</v>
      </c>
      <c r="GN1308" t="s">
        <v>37786</v>
      </c>
      <c r="GO1308" t="s">
        <v>36973</v>
      </c>
      <c r="GP1308" t="s">
        <v>29088</v>
      </c>
      <c r="GQ1308" t="s">
        <v>37010</v>
      </c>
      <c r="GR1308" t="s">
        <v>36969</v>
      </c>
      <c r="GT1308" t="s">
        <v>37011</v>
      </c>
      <c r="GU1308">
        <f t="shared" si="143"/>
        <v>17.5</v>
      </c>
      <c r="GV1308">
        <f t="shared" si="144"/>
        <v>17.5</v>
      </c>
      <c r="GX1308">
        <v>14</v>
      </c>
      <c r="GY1308" t="s">
        <v>37012</v>
      </c>
      <c r="HA1308" t="s">
        <v>37013</v>
      </c>
      <c r="HE1308">
        <v>13.99</v>
      </c>
    </row>
    <row r="1309" spans="1:213">
      <c r="A1309" t="s">
        <v>29123</v>
      </c>
      <c r="B1309" t="s">
        <v>36962</v>
      </c>
      <c r="C1309" t="s">
        <v>36963</v>
      </c>
      <c r="D1309" t="s">
        <v>21434</v>
      </c>
      <c r="E1309">
        <v>1</v>
      </c>
      <c r="F1309" t="s">
        <v>36964</v>
      </c>
      <c r="G1309" t="s">
        <v>38</v>
      </c>
      <c r="H1309" t="s">
        <v>37357</v>
      </c>
      <c r="I1309" t="s">
        <v>34214</v>
      </c>
      <c r="J1309" t="s">
        <v>33297</v>
      </c>
      <c r="K1309" t="s">
        <v>21308</v>
      </c>
      <c r="L1309" t="s">
        <v>33298</v>
      </c>
      <c r="M1309" t="s">
        <v>33343</v>
      </c>
      <c r="N1309" t="s">
        <v>21360</v>
      </c>
      <c r="O1309" t="s">
        <v>33344</v>
      </c>
      <c r="P1309" t="s">
        <v>21282</v>
      </c>
      <c r="Q1309" t="s">
        <v>33300</v>
      </c>
      <c r="T1309" t="s">
        <v>33349</v>
      </c>
      <c r="U1309" t="s">
        <v>37776</v>
      </c>
      <c r="V1309" t="s">
        <v>34104</v>
      </c>
      <c r="W1309" t="s">
        <v>36967</v>
      </c>
      <c r="X1309" t="s">
        <v>36968</v>
      </c>
      <c r="Y1309" t="s">
        <v>36969</v>
      </c>
      <c r="Z1309">
        <v>300</v>
      </c>
      <c r="AA1309">
        <v>236</v>
      </c>
      <c r="AB1309" t="s">
        <v>37018</v>
      </c>
      <c r="AC1309" t="s">
        <v>36990</v>
      </c>
      <c r="AD1309" t="s">
        <v>36971</v>
      </c>
      <c r="AE1309" t="s">
        <v>36972</v>
      </c>
      <c r="AF1309" t="s">
        <v>36973</v>
      </c>
      <c r="AH1309" t="s">
        <v>37757</v>
      </c>
      <c r="AJ1309" t="s">
        <v>36967</v>
      </c>
      <c r="AK1309" t="s">
        <v>33434</v>
      </c>
      <c r="AL1309" t="s">
        <v>37927</v>
      </c>
      <c r="AM1309" t="s">
        <v>37777</v>
      </c>
      <c r="AN1309" t="s">
        <v>29128</v>
      </c>
      <c r="AQ1309" t="s">
        <v>29128</v>
      </c>
      <c r="AR1309" t="s">
        <v>34351</v>
      </c>
      <c r="AW1309" t="s">
        <v>37135</v>
      </c>
      <c r="AX1309" t="s">
        <v>37135</v>
      </c>
      <c r="AY1309" t="s">
        <v>37021</v>
      </c>
      <c r="BA1309" t="s">
        <v>353</v>
      </c>
      <c r="BB1309">
        <v>48</v>
      </c>
      <c r="BC1309" t="s">
        <v>37048</v>
      </c>
      <c r="BD1309" t="s">
        <v>34259</v>
      </c>
      <c r="BE1309" t="s">
        <v>36993</v>
      </c>
      <c r="BF1309">
        <v>0.2</v>
      </c>
      <c r="BG1309" t="str">
        <f>_xlfn.TEXTJOIN("-",TRUE,V1309,AL1309,I1309,BD1309,AR1309)</f>
        <v>AG-B1B-CF-D4-EH</v>
      </c>
      <c r="BH1309" t="s">
        <v>38155</v>
      </c>
      <c r="BI1309" t="s">
        <v>38156</v>
      </c>
      <c r="BJ1309" t="s">
        <v>37943</v>
      </c>
      <c r="BK1309" cm="1">
        <f t="array" ref="BK1309">IF(LEN(TRIM(BG1309))=0,"",SUMPRODUCT(--(LEN(TRIM($BG$5:BG1309))&gt;0)))</f>
        <v>1285</v>
      </c>
      <c r="BL1309" t="str">
        <f>IF(BK1309&lt;&gt;"",_xlfn.BASE(BK1309,36,10),"")</f>
        <v>00000000ZP</v>
      </c>
      <c r="BM1309" t="str">
        <f>IF(BL1309&lt;&gt;"","*"&amp;BL1309&amp;"*","")</f>
        <v>*00000000ZP*</v>
      </c>
      <c r="BN1309" t="s">
        <v>37941</v>
      </c>
      <c r="BO1309" t="str">
        <f>_xlfn.TEXTJOIN("-",TRUE,N1309,T1309)</f>
        <v>DAT004-M16</v>
      </c>
      <c r="CP1309" t="s">
        <v>37931</v>
      </c>
      <c r="CU1309">
        <v>13.99</v>
      </c>
      <c r="DT1309" t="s">
        <v>37026</v>
      </c>
      <c r="EC1309" s="7">
        <f t="shared" si="142"/>
        <v>17.487500000000001</v>
      </c>
      <c r="EN1309" t="s">
        <v>36995</v>
      </c>
      <c r="EO1309">
        <v>1731138031</v>
      </c>
      <c r="EP1309" t="s">
        <v>36968</v>
      </c>
      <c r="EQ1309" t="s">
        <v>36996</v>
      </c>
      <c r="ER1309" t="s">
        <v>36997</v>
      </c>
      <c r="ES1309" t="s">
        <v>36967</v>
      </c>
      <c r="ET1309" t="s">
        <v>37761</v>
      </c>
      <c r="EU1309" t="s">
        <v>36999</v>
      </c>
      <c r="FB1309" t="s">
        <v>35377</v>
      </c>
      <c r="FC1309" t="s">
        <v>37782</v>
      </c>
      <c r="FD1309" t="s">
        <v>37799</v>
      </c>
      <c r="FF1309" t="s">
        <v>36990</v>
      </c>
      <c r="FG1309" t="s">
        <v>36990</v>
      </c>
      <c r="FH1309" t="s">
        <v>37931</v>
      </c>
      <c r="FI1309" t="s">
        <v>37762</v>
      </c>
      <c r="FJ1309" t="s">
        <v>37763</v>
      </c>
      <c r="FK1309" t="s">
        <v>37764</v>
      </c>
      <c r="FL1309" t="s">
        <v>37765</v>
      </c>
      <c r="FM1309" t="s">
        <v>37766</v>
      </c>
      <c r="FN1309" t="s">
        <v>37767</v>
      </c>
      <c r="FO1309" t="s">
        <v>37768</v>
      </c>
      <c r="FP1309" t="s">
        <v>37769</v>
      </c>
      <c r="FQ1309" t="s">
        <v>37028</v>
      </c>
      <c r="FR1309" t="s">
        <v>37008</v>
      </c>
      <c r="FS1309" t="s">
        <v>37009</v>
      </c>
      <c r="FT1309" t="s">
        <v>33434</v>
      </c>
      <c r="FU1309" t="s">
        <v>33434</v>
      </c>
      <c r="FV1309" t="s">
        <v>37799</v>
      </c>
      <c r="FW1309" t="s">
        <v>37030</v>
      </c>
      <c r="FX1309" t="s">
        <v>37031</v>
      </c>
      <c r="FY1309" t="s">
        <v>36971</v>
      </c>
      <c r="FZ1309" t="s">
        <v>36990</v>
      </c>
      <c r="GA1309" t="s">
        <v>37783</v>
      </c>
      <c r="GB1309" t="s">
        <v>36968</v>
      </c>
      <c r="GC1309" t="s">
        <v>37032</v>
      </c>
      <c r="GD1309" t="s">
        <v>37033</v>
      </c>
      <c r="GE1309" t="s">
        <v>37770</v>
      </c>
      <c r="GF1309" t="s">
        <v>37771</v>
      </c>
      <c r="GG1309" t="s">
        <v>37772</v>
      </c>
      <c r="GH1309" t="s">
        <v>37773</v>
      </c>
      <c r="GI1309" t="s">
        <v>37774</v>
      </c>
      <c r="GJ1309" t="s">
        <v>37034</v>
      </c>
      <c r="GK1309" t="s">
        <v>37035</v>
      </c>
      <c r="GL1309" t="s">
        <v>37784</v>
      </c>
      <c r="GM1309" t="s">
        <v>37785</v>
      </c>
      <c r="GN1309" t="s">
        <v>37786</v>
      </c>
      <c r="GO1309" t="s">
        <v>36973</v>
      </c>
      <c r="GP1309" t="s">
        <v>37799</v>
      </c>
      <c r="GQ1309" t="s">
        <v>37010</v>
      </c>
      <c r="GR1309" t="s">
        <v>36969</v>
      </c>
      <c r="GT1309" t="s">
        <v>37011</v>
      </c>
      <c r="GU1309">
        <f t="shared" si="143"/>
        <v>17.5</v>
      </c>
      <c r="GV1309">
        <f t="shared" si="144"/>
        <v>17.5</v>
      </c>
      <c r="GX1309">
        <v>14</v>
      </c>
      <c r="GY1309" t="s">
        <v>37012</v>
      </c>
      <c r="HA1309" t="s">
        <v>37013</v>
      </c>
      <c r="HE1309">
        <v>13.99</v>
      </c>
    </row>
    <row r="1310" spans="1:213">
      <c r="A1310" t="s">
        <v>29123</v>
      </c>
      <c r="B1310" t="s">
        <v>36962</v>
      </c>
      <c r="C1310" t="s">
        <v>36963</v>
      </c>
      <c r="D1310" t="s">
        <v>21434</v>
      </c>
      <c r="E1310">
        <v>1</v>
      </c>
      <c r="F1310" t="s">
        <v>36964</v>
      </c>
      <c r="G1310" t="s">
        <v>38</v>
      </c>
      <c r="H1310" t="s">
        <v>37357</v>
      </c>
      <c r="I1310" t="s">
        <v>34214</v>
      </c>
      <c r="J1310" t="s">
        <v>33297</v>
      </c>
      <c r="K1310" t="s">
        <v>21308</v>
      </c>
      <c r="L1310" t="s">
        <v>33298</v>
      </c>
      <c r="M1310" t="s">
        <v>33343</v>
      </c>
      <c r="N1310" t="s">
        <v>21360</v>
      </c>
      <c r="O1310" t="s">
        <v>33344</v>
      </c>
      <c r="P1310" t="s">
        <v>21282</v>
      </c>
      <c r="Q1310" t="s">
        <v>33300</v>
      </c>
      <c r="T1310" t="s">
        <v>33349</v>
      </c>
      <c r="U1310" t="s">
        <v>37776</v>
      </c>
      <c r="V1310" t="s">
        <v>34104</v>
      </c>
      <c r="W1310" t="s">
        <v>36967</v>
      </c>
      <c r="X1310" t="s">
        <v>36968</v>
      </c>
      <c r="Y1310" t="s">
        <v>36969</v>
      </c>
      <c r="Z1310">
        <v>300</v>
      </c>
      <c r="AA1310">
        <v>271</v>
      </c>
      <c r="AB1310" t="s">
        <v>37056</v>
      </c>
      <c r="AC1310" t="s">
        <v>36990</v>
      </c>
      <c r="AD1310" t="s">
        <v>36971</v>
      </c>
      <c r="AE1310" t="s">
        <v>36972</v>
      </c>
      <c r="AF1310" t="s">
        <v>36973</v>
      </c>
      <c r="AH1310" t="s">
        <v>37757</v>
      </c>
      <c r="AJ1310" t="s">
        <v>36967</v>
      </c>
      <c r="AK1310" t="s">
        <v>33434</v>
      </c>
      <c r="AL1310" t="s">
        <v>37927</v>
      </c>
      <c r="AM1310" t="s">
        <v>37777</v>
      </c>
      <c r="AN1310" t="s">
        <v>37800</v>
      </c>
      <c r="AQ1310" t="s">
        <v>37800</v>
      </c>
      <c r="AR1310" t="s">
        <v>34353</v>
      </c>
      <c r="AW1310" t="s">
        <v>37135</v>
      </c>
      <c r="AX1310" t="s">
        <v>37135</v>
      </c>
      <c r="AY1310" t="s">
        <v>37058</v>
      </c>
      <c r="BA1310" t="s">
        <v>37059</v>
      </c>
      <c r="BB1310">
        <v>48</v>
      </c>
      <c r="BC1310" t="s">
        <v>37060</v>
      </c>
      <c r="BD1310" t="s">
        <v>34261</v>
      </c>
      <c r="BE1310" t="s">
        <v>36993</v>
      </c>
      <c r="BF1310">
        <v>0.2</v>
      </c>
      <c r="BG1310" t="str">
        <f>_xlfn.TEXTJOIN("-",TRUE,V1310,AL1310,I1310,BD1310,AR1310)</f>
        <v>AG-B1B-CF-D5-EI</v>
      </c>
      <c r="BH1310" t="s">
        <v>38157</v>
      </c>
      <c r="BI1310" t="s">
        <v>38158</v>
      </c>
      <c r="BJ1310" t="s">
        <v>37946</v>
      </c>
      <c r="BK1310" cm="1">
        <f t="array" ref="BK1310">IF(LEN(TRIM(BG1310))=0,"",SUMPRODUCT(--(LEN(TRIM($BG$5:BG1310))&gt;0)))</f>
        <v>1286</v>
      </c>
      <c r="BL1310" t="str">
        <f>IF(BK1310&lt;&gt;"",_xlfn.BASE(BK1310,36,10),"")</f>
        <v>00000000ZQ</v>
      </c>
      <c r="BM1310" t="str">
        <f>IF(BL1310&lt;&gt;"","*"&amp;BL1310&amp;"*","")</f>
        <v>*00000000ZQ*</v>
      </c>
      <c r="BN1310" t="s">
        <v>37944</v>
      </c>
      <c r="BO1310" t="str">
        <f>_xlfn.TEXTJOIN("-",TRUE,N1310,T1310)</f>
        <v>DAT004-M16</v>
      </c>
      <c r="CP1310" t="s">
        <v>37931</v>
      </c>
      <c r="CU1310">
        <v>16.989999999999998</v>
      </c>
      <c r="DT1310" t="s">
        <v>37026</v>
      </c>
      <c r="EC1310" s="7">
        <f t="shared" si="142"/>
        <v>21.237499999999997</v>
      </c>
      <c r="EN1310" t="s">
        <v>36995</v>
      </c>
      <c r="EO1310">
        <v>1731138031</v>
      </c>
      <c r="EP1310" t="s">
        <v>36968</v>
      </c>
      <c r="EQ1310" t="s">
        <v>36996</v>
      </c>
      <c r="ER1310" t="s">
        <v>36997</v>
      </c>
      <c r="ES1310" t="s">
        <v>36967</v>
      </c>
      <c r="ET1310" t="s">
        <v>37761</v>
      </c>
      <c r="EU1310" t="s">
        <v>36999</v>
      </c>
      <c r="FB1310" t="s">
        <v>35377</v>
      </c>
      <c r="FC1310" t="s">
        <v>37782</v>
      </c>
      <c r="FD1310" t="s">
        <v>37800</v>
      </c>
      <c r="FF1310" t="s">
        <v>36990</v>
      </c>
      <c r="FG1310" t="s">
        <v>36990</v>
      </c>
      <c r="FH1310" t="s">
        <v>37931</v>
      </c>
      <c r="FI1310" t="s">
        <v>37762</v>
      </c>
      <c r="FJ1310" t="s">
        <v>37763</v>
      </c>
      <c r="FK1310" t="s">
        <v>37764</v>
      </c>
      <c r="FL1310" t="s">
        <v>37765</v>
      </c>
      <c r="FM1310" t="s">
        <v>37766</v>
      </c>
      <c r="FN1310" t="s">
        <v>37767</v>
      </c>
      <c r="FO1310" t="s">
        <v>37768</v>
      </c>
      <c r="FP1310" t="s">
        <v>37769</v>
      </c>
      <c r="FQ1310" t="s">
        <v>37028</v>
      </c>
      <c r="FR1310" t="s">
        <v>37008</v>
      </c>
      <c r="FS1310" t="s">
        <v>37009</v>
      </c>
      <c r="FT1310" t="s">
        <v>33434</v>
      </c>
      <c r="FU1310" t="s">
        <v>33434</v>
      </c>
      <c r="FV1310" t="s">
        <v>37800</v>
      </c>
      <c r="FW1310" t="s">
        <v>37030</v>
      </c>
      <c r="FX1310" t="s">
        <v>37031</v>
      </c>
      <c r="FY1310" t="s">
        <v>36971</v>
      </c>
      <c r="FZ1310" t="s">
        <v>36990</v>
      </c>
      <c r="GA1310" t="s">
        <v>37783</v>
      </c>
      <c r="GB1310" t="s">
        <v>36968</v>
      </c>
      <c r="GC1310" t="s">
        <v>37032</v>
      </c>
      <c r="GD1310" t="s">
        <v>37033</v>
      </c>
      <c r="GE1310" t="s">
        <v>37770</v>
      </c>
      <c r="GF1310" t="s">
        <v>37771</v>
      </c>
      <c r="GG1310" t="s">
        <v>37772</v>
      </c>
      <c r="GH1310" t="s">
        <v>37773</v>
      </c>
      <c r="GI1310" t="s">
        <v>37774</v>
      </c>
      <c r="GJ1310" t="s">
        <v>37034</v>
      </c>
      <c r="GK1310" t="s">
        <v>37035</v>
      </c>
      <c r="GL1310" t="s">
        <v>37784</v>
      </c>
      <c r="GM1310" t="s">
        <v>37785</v>
      </c>
      <c r="GN1310" t="s">
        <v>37786</v>
      </c>
      <c r="GO1310" t="s">
        <v>36973</v>
      </c>
      <c r="GP1310" t="s">
        <v>37800</v>
      </c>
      <c r="GQ1310" t="s">
        <v>37010</v>
      </c>
      <c r="GR1310" t="s">
        <v>36969</v>
      </c>
      <c r="GT1310" t="s">
        <v>37011</v>
      </c>
      <c r="GU1310">
        <f t="shared" si="143"/>
        <v>21.25</v>
      </c>
      <c r="GV1310">
        <f t="shared" si="144"/>
        <v>21.25</v>
      </c>
      <c r="GX1310">
        <v>17</v>
      </c>
      <c r="GY1310" t="s">
        <v>37012</v>
      </c>
      <c r="HA1310" t="s">
        <v>37013</v>
      </c>
      <c r="HE1310">
        <v>16.989999999999998</v>
      </c>
    </row>
    <row r="1311" spans="1:213">
      <c r="A1311" t="s">
        <v>29123</v>
      </c>
      <c r="B1311" t="s">
        <v>36962</v>
      </c>
      <c r="C1311" t="s">
        <v>36963</v>
      </c>
      <c r="D1311" t="s">
        <v>21434</v>
      </c>
      <c r="E1311">
        <v>1</v>
      </c>
      <c r="F1311" t="s">
        <v>36964</v>
      </c>
      <c r="G1311" t="s">
        <v>38</v>
      </c>
      <c r="H1311" t="s">
        <v>37357</v>
      </c>
      <c r="I1311" t="s">
        <v>34214</v>
      </c>
      <c r="J1311" t="s">
        <v>33297</v>
      </c>
      <c r="K1311" t="s">
        <v>21308</v>
      </c>
      <c r="L1311" t="s">
        <v>33298</v>
      </c>
      <c r="M1311" t="s">
        <v>33343</v>
      </c>
      <c r="N1311" t="s">
        <v>21360</v>
      </c>
      <c r="O1311" t="s">
        <v>33344</v>
      </c>
      <c r="P1311" t="s">
        <v>21282</v>
      </c>
      <c r="Q1311" t="s">
        <v>33300</v>
      </c>
      <c r="T1311" t="s">
        <v>33349</v>
      </c>
      <c r="U1311" t="s">
        <v>37776</v>
      </c>
      <c r="V1311" t="s">
        <v>34104</v>
      </c>
      <c r="W1311" t="s">
        <v>36967</v>
      </c>
      <c r="X1311" t="s">
        <v>36968</v>
      </c>
      <c r="Y1311" t="s">
        <v>36969</v>
      </c>
      <c r="Z1311">
        <v>200</v>
      </c>
      <c r="AA1311">
        <v>171</v>
      </c>
      <c r="AB1311" t="s">
        <v>37018</v>
      </c>
      <c r="AC1311" t="s">
        <v>36990</v>
      </c>
      <c r="AD1311" t="s">
        <v>36971</v>
      </c>
      <c r="AE1311" t="s">
        <v>36972</v>
      </c>
      <c r="AF1311" t="s">
        <v>36973</v>
      </c>
      <c r="AH1311" t="s">
        <v>37757</v>
      </c>
      <c r="AJ1311" t="s">
        <v>36967</v>
      </c>
      <c r="AK1311" t="s">
        <v>33437</v>
      </c>
      <c r="AL1311" t="s">
        <v>37440</v>
      </c>
      <c r="AM1311" t="s">
        <v>37898</v>
      </c>
      <c r="AN1311" t="s">
        <v>28824</v>
      </c>
      <c r="AQ1311" t="s">
        <v>28824</v>
      </c>
      <c r="AR1311" t="s">
        <v>34343</v>
      </c>
      <c r="AV1311" t="s">
        <v>37135</v>
      </c>
      <c r="AX1311" t="s">
        <v>37135</v>
      </c>
      <c r="AY1311" t="s">
        <v>37021</v>
      </c>
      <c r="BA1311" t="s">
        <v>353</v>
      </c>
      <c r="BB1311">
        <v>48</v>
      </c>
      <c r="BC1311" t="s">
        <v>37022</v>
      </c>
      <c r="BD1311" t="s">
        <v>28739</v>
      </c>
      <c r="BE1311" t="s">
        <v>36993</v>
      </c>
      <c r="BF1311">
        <v>0.2</v>
      </c>
      <c r="BG1311" t="str">
        <f>_xlfn.TEXTJOIN("-",TRUE,V1311,AL1311,I1311,BD1311,AR1311)</f>
        <v>AG-B1C-CF-D3-ED</v>
      </c>
      <c r="BH1311" t="s">
        <v>37536</v>
      </c>
      <c r="BJ1311">
        <v>36488</v>
      </c>
      <c r="BK1311" cm="1">
        <f t="array" ref="BK1311">IF(LEN(TRIM(BG1311))=0,"",SUMPRODUCT(--(LEN(TRIM($BG$5:BG1311))&gt;0)))</f>
        <v>1287</v>
      </c>
      <c r="BL1311" t="str">
        <f>IF(BK1311&lt;&gt;"",_xlfn.BASE(BK1311,36,10),"")</f>
        <v>00000000ZR</v>
      </c>
      <c r="BM1311" t="str">
        <f>IF(BL1311&lt;&gt;"","*"&amp;BL1311&amp;"*","")</f>
        <v>*00000000ZR*</v>
      </c>
      <c r="BN1311" t="s">
        <v>37442</v>
      </c>
      <c r="BO1311" t="str">
        <f>_xlfn.TEXTJOIN("-",TRUE,N1311,T1311)</f>
        <v>DAT004-M16</v>
      </c>
      <c r="CP1311" t="s">
        <v>37947</v>
      </c>
      <c r="CU1311">
        <v>13.99</v>
      </c>
      <c r="DT1311" t="s">
        <v>37026</v>
      </c>
      <c r="EC1311" s="7">
        <f t="shared" si="142"/>
        <v>17.487500000000001</v>
      </c>
      <c r="EN1311" t="s">
        <v>36995</v>
      </c>
      <c r="EO1311">
        <v>1731138031</v>
      </c>
      <c r="EP1311" t="s">
        <v>36968</v>
      </c>
      <c r="EQ1311" t="s">
        <v>36996</v>
      </c>
      <c r="ER1311" t="s">
        <v>36997</v>
      </c>
      <c r="ES1311" t="s">
        <v>36967</v>
      </c>
      <c r="ET1311" t="s">
        <v>37761</v>
      </c>
      <c r="EU1311" t="s">
        <v>36999</v>
      </c>
      <c r="FB1311" t="s">
        <v>35377</v>
      </c>
      <c r="FC1311" t="s">
        <v>37782</v>
      </c>
      <c r="FD1311" t="s">
        <v>28824</v>
      </c>
      <c r="FF1311" t="s">
        <v>36990</v>
      </c>
      <c r="FG1311" t="s">
        <v>36990</v>
      </c>
      <c r="FH1311" t="s">
        <v>37947</v>
      </c>
      <c r="FI1311" t="s">
        <v>37762</v>
      </c>
      <c r="FJ1311" t="s">
        <v>37763</v>
      </c>
      <c r="FK1311" t="s">
        <v>37764</v>
      </c>
      <c r="FL1311" t="s">
        <v>37765</v>
      </c>
      <c r="FM1311" t="s">
        <v>37766</v>
      </c>
      <c r="FN1311" t="s">
        <v>37767</v>
      </c>
      <c r="FO1311" t="s">
        <v>37768</v>
      </c>
      <c r="FP1311" t="s">
        <v>37769</v>
      </c>
      <c r="FQ1311" t="s">
        <v>37028</v>
      </c>
      <c r="FR1311" t="s">
        <v>37008</v>
      </c>
      <c r="FS1311" t="s">
        <v>37009</v>
      </c>
      <c r="FT1311" t="s">
        <v>33437</v>
      </c>
      <c r="FU1311" t="s">
        <v>33437</v>
      </c>
      <c r="FV1311" t="s">
        <v>28824</v>
      </c>
      <c r="FW1311" t="s">
        <v>37030</v>
      </c>
      <c r="FX1311" t="s">
        <v>37031</v>
      </c>
      <c r="FY1311" t="s">
        <v>36971</v>
      </c>
      <c r="FZ1311" t="s">
        <v>36990</v>
      </c>
      <c r="GA1311" t="s">
        <v>37783</v>
      </c>
      <c r="GB1311" t="s">
        <v>36968</v>
      </c>
      <c r="GC1311" t="s">
        <v>37032</v>
      </c>
      <c r="GD1311" t="s">
        <v>37033</v>
      </c>
      <c r="GE1311" t="s">
        <v>37770</v>
      </c>
      <c r="GF1311" t="s">
        <v>37771</v>
      </c>
      <c r="GG1311" t="s">
        <v>37772</v>
      </c>
      <c r="GH1311" t="s">
        <v>37773</v>
      </c>
      <c r="GI1311" t="s">
        <v>37774</v>
      </c>
      <c r="GJ1311" t="s">
        <v>37034</v>
      </c>
      <c r="GK1311" t="s">
        <v>37035</v>
      </c>
      <c r="GL1311" t="s">
        <v>37784</v>
      </c>
      <c r="GM1311" t="s">
        <v>37785</v>
      </c>
      <c r="GN1311" t="s">
        <v>37786</v>
      </c>
      <c r="GO1311" t="s">
        <v>36973</v>
      </c>
      <c r="GP1311" t="s">
        <v>28824</v>
      </c>
      <c r="GQ1311" t="s">
        <v>37010</v>
      </c>
      <c r="GR1311" t="s">
        <v>36969</v>
      </c>
      <c r="GT1311" t="s">
        <v>37011</v>
      </c>
      <c r="GU1311">
        <f t="shared" si="143"/>
        <v>17.5</v>
      </c>
      <c r="GV1311">
        <f t="shared" si="144"/>
        <v>17.5</v>
      </c>
      <c r="GX1311">
        <v>14</v>
      </c>
      <c r="GY1311" t="s">
        <v>37012</v>
      </c>
      <c r="HA1311" t="s">
        <v>37013</v>
      </c>
      <c r="HE1311">
        <v>13.99</v>
      </c>
    </row>
    <row r="1312" spans="1:213">
      <c r="A1312" t="s">
        <v>29123</v>
      </c>
      <c r="B1312" t="s">
        <v>36962</v>
      </c>
      <c r="C1312" t="s">
        <v>36963</v>
      </c>
      <c r="D1312" t="s">
        <v>21434</v>
      </c>
      <c r="E1312">
        <v>1</v>
      </c>
      <c r="F1312" t="s">
        <v>36964</v>
      </c>
      <c r="G1312" t="s">
        <v>38</v>
      </c>
      <c r="H1312" t="s">
        <v>37357</v>
      </c>
      <c r="I1312" t="s">
        <v>34214</v>
      </c>
      <c r="J1312" t="s">
        <v>33297</v>
      </c>
      <c r="K1312" t="s">
        <v>21308</v>
      </c>
      <c r="L1312" t="s">
        <v>33298</v>
      </c>
      <c r="M1312" t="s">
        <v>33343</v>
      </c>
      <c r="N1312" t="s">
        <v>21360</v>
      </c>
      <c r="O1312" t="s">
        <v>33344</v>
      </c>
      <c r="P1312" t="s">
        <v>21282</v>
      </c>
      <c r="Q1312" t="s">
        <v>33300</v>
      </c>
      <c r="T1312" t="s">
        <v>33349</v>
      </c>
      <c r="U1312" t="s">
        <v>37776</v>
      </c>
      <c r="V1312" t="s">
        <v>34104</v>
      </c>
      <c r="W1312" t="s">
        <v>36967</v>
      </c>
      <c r="X1312" t="s">
        <v>36968</v>
      </c>
      <c r="Y1312" t="s">
        <v>36969</v>
      </c>
      <c r="Z1312">
        <v>200</v>
      </c>
      <c r="AA1312">
        <v>186</v>
      </c>
      <c r="AB1312" t="s">
        <v>37018</v>
      </c>
      <c r="AC1312" t="s">
        <v>36990</v>
      </c>
      <c r="AD1312" t="s">
        <v>36971</v>
      </c>
      <c r="AE1312" t="s">
        <v>36972</v>
      </c>
      <c r="AF1312" t="s">
        <v>36973</v>
      </c>
      <c r="AH1312" t="s">
        <v>37757</v>
      </c>
      <c r="AJ1312" t="s">
        <v>36967</v>
      </c>
      <c r="AK1312" t="s">
        <v>33437</v>
      </c>
      <c r="AL1312" t="s">
        <v>37440</v>
      </c>
      <c r="AM1312" t="s">
        <v>37898</v>
      </c>
      <c r="AN1312" t="s">
        <v>28795</v>
      </c>
      <c r="AQ1312" t="s">
        <v>28795</v>
      </c>
      <c r="AR1312" t="s">
        <v>34345</v>
      </c>
      <c r="AV1312" t="s">
        <v>37135</v>
      </c>
      <c r="AX1312" t="s">
        <v>37135</v>
      </c>
      <c r="AY1312" t="s">
        <v>37021</v>
      </c>
      <c r="BA1312" t="s">
        <v>353</v>
      </c>
      <c r="BB1312">
        <v>48</v>
      </c>
      <c r="BC1312" t="s">
        <v>37022</v>
      </c>
      <c r="BD1312" t="s">
        <v>28739</v>
      </c>
      <c r="BE1312" t="s">
        <v>36993</v>
      </c>
      <c r="BF1312">
        <v>0.2</v>
      </c>
      <c r="BG1312" t="str">
        <f>_xlfn.TEXTJOIN("-",TRUE,V1312,AL1312,I1312,BD1312,AR1312)</f>
        <v>AG-B1C-CF-D3-EE</v>
      </c>
      <c r="BH1312" t="s">
        <v>37538</v>
      </c>
      <c r="BJ1312">
        <v>36489</v>
      </c>
      <c r="BK1312" cm="1">
        <f t="array" ref="BK1312">IF(LEN(TRIM(BG1312))=0,"",SUMPRODUCT(--(LEN(TRIM($BG$5:BG1312))&gt;0)))</f>
        <v>1288</v>
      </c>
      <c r="BL1312" t="str">
        <f>IF(BK1312&lt;&gt;"",_xlfn.BASE(BK1312,36,10),"")</f>
        <v>00000000ZS</v>
      </c>
      <c r="BM1312" t="str">
        <f>IF(BL1312&lt;&gt;"","*"&amp;BL1312&amp;"*","")</f>
        <v>*00000000ZS*</v>
      </c>
      <c r="BN1312" t="s">
        <v>37445</v>
      </c>
      <c r="BO1312" t="str">
        <f>_xlfn.TEXTJOIN("-",TRUE,N1312,T1312)</f>
        <v>DAT004-M16</v>
      </c>
      <c r="CP1312" t="s">
        <v>37947</v>
      </c>
      <c r="CU1312">
        <v>13.99</v>
      </c>
      <c r="DT1312" t="s">
        <v>37026</v>
      </c>
      <c r="EC1312" s="7">
        <f t="shared" si="142"/>
        <v>17.487500000000001</v>
      </c>
      <c r="EN1312" t="s">
        <v>36995</v>
      </c>
      <c r="EO1312">
        <v>1731138031</v>
      </c>
      <c r="EP1312" t="s">
        <v>36968</v>
      </c>
      <c r="EQ1312" t="s">
        <v>36996</v>
      </c>
      <c r="ER1312" t="s">
        <v>36997</v>
      </c>
      <c r="ES1312" t="s">
        <v>36967</v>
      </c>
      <c r="ET1312" t="s">
        <v>37761</v>
      </c>
      <c r="EU1312" t="s">
        <v>36999</v>
      </c>
      <c r="FB1312" t="s">
        <v>35377</v>
      </c>
      <c r="FC1312" t="s">
        <v>37782</v>
      </c>
      <c r="FD1312" t="s">
        <v>28795</v>
      </c>
      <c r="FF1312" t="s">
        <v>36990</v>
      </c>
      <c r="FG1312" t="s">
        <v>36990</v>
      </c>
      <c r="FH1312" t="s">
        <v>37947</v>
      </c>
      <c r="FI1312" t="s">
        <v>37762</v>
      </c>
      <c r="FJ1312" t="s">
        <v>37763</v>
      </c>
      <c r="FK1312" t="s">
        <v>37764</v>
      </c>
      <c r="FL1312" t="s">
        <v>37765</v>
      </c>
      <c r="FM1312" t="s">
        <v>37766</v>
      </c>
      <c r="FN1312" t="s">
        <v>37767</v>
      </c>
      <c r="FO1312" t="s">
        <v>37768</v>
      </c>
      <c r="FP1312" t="s">
        <v>37769</v>
      </c>
      <c r="FQ1312" t="s">
        <v>37028</v>
      </c>
      <c r="FR1312" t="s">
        <v>37008</v>
      </c>
      <c r="FS1312" t="s">
        <v>37009</v>
      </c>
      <c r="FT1312" t="s">
        <v>33437</v>
      </c>
      <c r="FU1312" t="s">
        <v>33437</v>
      </c>
      <c r="FV1312" t="s">
        <v>28795</v>
      </c>
      <c r="FW1312" t="s">
        <v>37030</v>
      </c>
      <c r="FX1312" t="s">
        <v>37031</v>
      </c>
      <c r="FY1312" t="s">
        <v>36971</v>
      </c>
      <c r="FZ1312" t="s">
        <v>36990</v>
      </c>
      <c r="GA1312" t="s">
        <v>37783</v>
      </c>
      <c r="GB1312" t="s">
        <v>36968</v>
      </c>
      <c r="GC1312" t="s">
        <v>37032</v>
      </c>
      <c r="GD1312" t="s">
        <v>37033</v>
      </c>
      <c r="GE1312" t="s">
        <v>37770</v>
      </c>
      <c r="GF1312" t="s">
        <v>37771</v>
      </c>
      <c r="GG1312" t="s">
        <v>37772</v>
      </c>
      <c r="GH1312" t="s">
        <v>37773</v>
      </c>
      <c r="GI1312" t="s">
        <v>37774</v>
      </c>
      <c r="GJ1312" t="s">
        <v>37034</v>
      </c>
      <c r="GK1312" t="s">
        <v>37035</v>
      </c>
      <c r="GL1312" t="s">
        <v>37784</v>
      </c>
      <c r="GM1312" t="s">
        <v>37785</v>
      </c>
      <c r="GN1312" t="s">
        <v>37786</v>
      </c>
      <c r="GO1312" t="s">
        <v>36973</v>
      </c>
      <c r="GP1312" t="s">
        <v>28795</v>
      </c>
      <c r="GQ1312" t="s">
        <v>37010</v>
      </c>
      <c r="GR1312" t="s">
        <v>36969</v>
      </c>
      <c r="GT1312" t="s">
        <v>37011</v>
      </c>
      <c r="GU1312">
        <f t="shared" si="143"/>
        <v>17.5</v>
      </c>
      <c r="GV1312">
        <f t="shared" si="144"/>
        <v>17.5</v>
      </c>
      <c r="GX1312">
        <v>14</v>
      </c>
      <c r="GY1312" t="s">
        <v>37012</v>
      </c>
      <c r="HA1312" t="s">
        <v>37013</v>
      </c>
      <c r="HE1312">
        <v>13.99</v>
      </c>
    </row>
    <row r="1313" spans="1:213">
      <c r="A1313" t="s">
        <v>29123</v>
      </c>
      <c r="B1313" t="s">
        <v>36962</v>
      </c>
      <c r="C1313" t="s">
        <v>36963</v>
      </c>
      <c r="D1313" t="s">
        <v>21434</v>
      </c>
      <c r="E1313">
        <v>1</v>
      </c>
      <c r="F1313" t="s">
        <v>36964</v>
      </c>
      <c r="G1313" t="s">
        <v>38</v>
      </c>
      <c r="H1313" t="s">
        <v>37357</v>
      </c>
      <c r="I1313" t="s">
        <v>34214</v>
      </c>
      <c r="J1313" t="s">
        <v>33297</v>
      </c>
      <c r="K1313" t="s">
        <v>21308</v>
      </c>
      <c r="L1313" t="s">
        <v>33298</v>
      </c>
      <c r="M1313" t="s">
        <v>33343</v>
      </c>
      <c r="N1313" t="s">
        <v>21360</v>
      </c>
      <c r="O1313" t="s">
        <v>33344</v>
      </c>
      <c r="P1313" t="s">
        <v>21282</v>
      </c>
      <c r="Q1313" t="s">
        <v>33300</v>
      </c>
      <c r="T1313" t="s">
        <v>33349</v>
      </c>
      <c r="U1313" t="s">
        <v>37776</v>
      </c>
      <c r="V1313" t="s">
        <v>34104</v>
      </c>
      <c r="W1313" t="s">
        <v>36967</v>
      </c>
      <c r="X1313" t="s">
        <v>36968</v>
      </c>
      <c r="Y1313" t="s">
        <v>36969</v>
      </c>
      <c r="Z1313">
        <v>200</v>
      </c>
      <c r="AA1313">
        <v>195</v>
      </c>
      <c r="AB1313" t="s">
        <v>37018</v>
      </c>
      <c r="AC1313" t="s">
        <v>36990</v>
      </c>
      <c r="AD1313" t="s">
        <v>36971</v>
      </c>
      <c r="AE1313" t="s">
        <v>36972</v>
      </c>
      <c r="AF1313" t="s">
        <v>36973</v>
      </c>
      <c r="AH1313" t="s">
        <v>37757</v>
      </c>
      <c r="AJ1313" t="s">
        <v>36967</v>
      </c>
      <c r="AK1313" t="s">
        <v>33437</v>
      </c>
      <c r="AL1313" t="s">
        <v>37440</v>
      </c>
      <c r="AM1313" t="s">
        <v>37898</v>
      </c>
      <c r="AN1313" t="s">
        <v>28789</v>
      </c>
      <c r="AQ1313" t="s">
        <v>28789</v>
      </c>
      <c r="AR1313" t="s">
        <v>34347</v>
      </c>
      <c r="AV1313" t="s">
        <v>37135</v>
      </c>
      <c r="AX1313" t="s">
        <v>37135</v>
      </c>
      <c r="AY1313" t="s">
        <v>37021</v>
      </c>
      <c r="BA1313" t="s">
        <v>353</v>
      </c>
      <c r="BB1313">
        <v>48</v>
      </c>
      <c r="BC1313" t="s">
        <v>37022</v>
      </c>
      <c r="BD1313" t="s">
        <v>28739</v>
      </c>
      <c r="BE1313" t="s">
        <v>36993</v>
      </c>
      <c r="BF1313">
        <v>0.2</v>
      </c>
      <c r="BG1313" t="str">
        <f>_xlfn.TEXTJOIN("-",TRUE,V1313,AL1313,I1313,BD1313,AR1313)</f>
        <v>AG-B1C-CF-D3-EF</v>
      </c>
      <c r="BH1313" t="s">
        <v>37540</v>
      </c>
      <c r="BJ1313">
        <v>36490</v>
      </c>
      <c r="BK1313" cm="1">
        <f t="array" ref="BK1313">IF(LEN(TRIM(BG1313))=0,"",SUMPRODUCT(--(LEN(TRIM($BG$5:BG1313))&gt;0)))</f>
        <v>1289</v>
      </c>
      <c r="BL1313" t="str">
        <f>IF(BK1313&lt;&gt;"",_xlfn.BASE(BK1313,36,10),"")</f>
        <v>00000000ZT</v>
      </c>
      <c r="BM1313" t="str">
        <f>IF(BL1313&lt;&gt;"","*"&amp;BL1313&amp;"*","")</f>
        <v>*00000000ZT*</v>
      </c>
      <c r="BN1313" t="s">
        <v>37447</v>
      </c>
      <c r="BO1313" t="str">
        <f>_xlfn.TEXTJOIN("-",TRUE,N1313,T1313)</f>
        <v>DAT004-M16</v>
      </c>
      <c r="CP1313" t="s">
        <v>37947</v>
      </c>
      <c r="CU1313">
        <v>13.99</v>
      </c>
      <c r="DT1313" t="s">
        <v>37026</v>
      </c>
      <c r="EC1313" s="7">
        <f t="shared" si="142"/>
        <v>17.487500000000001</v>
      </c>
      <c r="EN1313" t="s">
        <v>36995</v>
      </c>
      <c r="EO1313">
        <v>1731138031</v>
      </c>
      <c r="EP1313" t="s">
        <v>36968</v>
      </c>
      <c r="EQ1313" t="s">
        <v>36996</v>
      </c>
      <c r="ER1313" t="s">
        <v>36997</v>
      </c>
      <c r="ES1313" t="s">
        <v>36967</v>
      </c>
      <c r="ET1313" t="s">
        <v>37761</v>
      </c>
      <c r="EU1313" t="s">
        <v>36999</v>
      </c>
      <c r="FB1313" t="s">
        <v>35377</v>
      </c>
      <c r="FC1313" t="s">
        <v>37782</v>
      </c>
      <c r="FD1313" t="s">
        <v>28789</v>
      </c>
      <c r="FF1313" t="s">
        <v>36990</v>
      </c>
      <c r="FG1313" t="s">
        <v>36990</v>
      </c>
      <c r="FH1313" t="s">
        <v>37947</v>
      </c>
      <c r="FI1313" t="s">
        <v>37762</v>
      </c>
      <c r="FJ1313" t="s">
        <v>37763</v>
      </c>
      <c r="FK1313" t="s">
        <v>37764</v>
      </c>
      <c r="FL1313" t="s">
        <v>37765</v>
      </c>
      <c r="FM1313" t="s">
        <v>37766</v>
      </c>
      <c r="FN1313" t="s">
        <v>37767</v>
      </c>
      <c r="FO1313" t="s">
        <v>37768</v>
      </c>
      <c r="FP1313" t="s">
        <v>37769</v>
      </c>
      <c r="FQ1313" t="s">
        <v>37028</v>
      </c>
      <c r="FR1313" t="s">
        <v>37008</v>
      </c>
      <c r="FS1313" t="s">
        <v>37009</v>
      </c>
      <c r="FT1313" t="s">
        <v>33437</v>
      </c>
      <c r="FU1313" t="s">
        <v>33437</v>
      </c>
      <c r="FV1313" t="s">
        <v>28789</v>
      </c>
      <c r="FW1313" t="s">
        <v>37030</v>
      </c>
      <c r="FX1313" t="s">
        <v>37031</v>
      </c>
      <c r="FY1313" t="s">
        <v>36971</v>
      </c>
      <c r="FZ1313" t="s">
        <v>36990</v>
      </c>
      <c r="GA1313" t="s">
        <v>37783</v>
      </c>
      <c r="GB1313" t="s">
        <v>36968</v>
      </c>
      <c r="GC1313" t="s">
        <v>37032</v>
      </c>
      <c r="GD1313" t="s">
        <v>37033</v>
      </c>
      <c r="GE1313" t="s">
        <v>37770</v>
      </c>
      <c r="GF1313" t="s">
        <v>37771</v>
      </c>
      <c r="GG1313" t="s">
        <v>37772</v>
      </c>
      <c r="GH1313" t="s">
        <v>37773</v>
      </c>
      <c r="GI1313" t="s">
        <v>37774</v>
      </c>
      <c r="GJ1313" t="s">
        <v>37034</v>
      </c>
      <c r="GK1313" t="s">
        <v>37035</v>
      </c>
      <c r="GL1313" t="s">
        <v>37784</v>
      </c>
      <c r="GM1313" t="s">
        <v>37785</v>
      </c>
      <c r="GN1313" t="s">
        <v>37786</v>
      </c>
      <c r="GO1313" t="s">
        <v>36973</v>
      </c>
      <c r="GP1313" t="s">
        <v>28789</v>
      </c>
      <c r="GQ1313" t="s">
        <v>37010</v>
      </c>
      <c r="GR1313" t="s">
        <v>36969</v>
      </c>
      <c r="GT1313" t="s">
        <v>37011</v>
      </c>
      <c r="GU1313">
        <f t="shared" si="143"/>
        <v>17.5</v>
      </c>
      <c r="GV1313">
        <f t="shared" si="144"/>
        <v>17.5</v>
      </c>
      <c r="GX1313">
        <v>14</v>
      </c>
      <c r="GY1313" t="s">
        <v>37012</v>
      </c>
      <c r="HA1313" t="s">
        <v>37013</v>
      </c>
      <c r="HE1313">
        <v>13.99</v>
      </c>
    </row>
    <row r="1314" spans="1:213">
      <c r="A1314" t="s">
        <v>29123</v>
      </c>
      <c r="B1314" t="s">
        <v>36962</v>
      </c>
      <c r="C1314" t="s">
        <v>36963</v>
      </c>
      <c r="D1314" t="s">
        <v>21434</v>
      </c>
      <c r="E1314">
        <v>1</v>
      </c>
      <c r="F1314" t="s">
        <v>36964</v>
      </c>
      <c r="G1314" t="s">
        <v>38</v>
      </c>
      <c r="H1314" t="s">
        <v>37357</v>
      </c>
      <c r="I1314" t="s">
        <v>34214</v>
      </c>
      <c r="J1314" t="s">
        <v>33297</v>
      </c>
      <c r="K1314" t="s">
        <v>21308</v>
      </c>
      <c r="L1314" t="s">
        <v>33298</v>
      </c>
      <c r="M1314" t="s">
        <v>33343</v>
      </c>
      <c r="N1314" t="s">
        <v>21360</v>
      </c>
      <c r="O1314" t="s">
        <v>33344</v>
      </c>
      <c r="P1314" t="s">
        <v>21282</v>
      </c>
      <c r="Q1314" t="s">
        <v>33300</v>
      </c>
      <c r="T1314" t="s">
        <v>33349</v>
      </c>
      <c r="U1314" t="s">
        <v>37776</v>
      </c>
      <c r="V1314" t="s">
        <v>34104</v>
      </c>
      <c r="W1314" t="s">
        <v>36967</v>
      </c>
      <c r="X1314" t="s">
        <v>36968</v>
      </c>
      <c r="Y1314" t="s">
        <v>36969</v>
      </c>
      <c r="Z1314">
        <v>300</v>
      </c>
      <c r="AA1314">
        <v>221</v>
      </c>
      <c r="AB1314" t="s">
        <v>37018</v>
      </c>
      <c r="AC1314" t="s">
        <v>36990</v>
      </c>
      <c r="AD1314" t="s">
        <v>36971</v>
      </c>
      <c r="AE1314" t="s">
        <v>36972</v>
      </c>
      <c r="AF1314" t="s">
        <v>36973</v>
      </c>
      <c r="AH1314" t="s">
        <v>37757</v>
      </c>
      <c r="AJ1314" t="s">
        <v>36967</v>
      </c>
      <c r="AK1314" t="s">
        <v>33437</v>
      </c>
      <c r="AL1314" t="s">
        <v>37440</v>
      </c>
      <c r="AM1314" t="s">
        <v>37898</v>
      </c>
      <c r="AN1314" t="s">
        <v>29088</v>
      </c>
      <c r="AQ1314" t="s">
        <v>29088</v>
      </c>
      <c r="AR1314" t="s">
        <v>34349</v>
      </c>
      <c r="AV1314" t="s">
        <v>37135</v>
      </c>
      <c r="AX1314" t="s">
        <v>37135</v>
      </c>
      <c r="AY1314" t="s">
        <v>37021</v>
      </c>
      <c r="BA1314" t="s">
        <v>353</v>
      </c>
      <c r="BB1314">
        <v>48</v>
      </c>
      <c r="BC1314" t="s">
        <v>37048</v>
      </c>
      <c r="BD1314" t="s">
        <v>34259</v>
      </c>
      <c r="BE1314" t="s">
        <v>36993</v>
      </c>
      <c r="BF1314">
        <v>0.2</v>
      </c>
      <c r="BG1314" t="str">
        <f>_xlfn.TEXTJOIN("-",TRUE,V1314,AL1314,I1314,BD1314,AR1314)</f>
        <v>AG-B1C-CF-D4-EG</v>
      </c>
      <c r="BH1314" t="s">
        <v>37542</v>
      </c>
      <c r="BJ1314">
        <v>36491</v>
      </c>
      <c r="BK1314" cm="1">
        <f t="array" ref="BK1314">IF(LEN(TRIM(BG1314))=0,"",SUMPRODUCT(--(LEN(TRIM($BG$5:BG1314))&gt;0)))</f>
        <v>1290</v>
      </c>
      <c r="BL1314" t="str">
        <f>IF(BK1314&lt;&gt;"",_xlfn.BASE(BK1314,36,10),"")</f>
        <v>00000000ZU</v>
      </c>
      <c r="BM1314" t="str">
        <f>IF(BL1314&lt;&gt;"","*"&amp;BL1314&amp;"*","")</f>
        <v>*00000000ZU*</v>
      </c>
      <c r="BN1314" t="s">
        <v>37449</v>
      </c>
      <c r="BO1314" t="str">
        <f>_xlfn.TEXTJOIN("-",TRUE,N1314,T1314)</f>
        <v>DAT004-M16</v>
      </c>
      <c r="CP1314" t="s">
        <v>37947</v>
      </c>
      <c r="CU1314">
        <v>13.99</v>
      </c>
      <c r="DT1314" t="s">
        <v>37026</v>
      </c>
      <c r="EC1314" s="7">
        <f t="shared" si="142"/>
        <v>17.487500000000001</v>
      </c>
      <c r="EN1314" t="s">
        <v>36995</v>
      </c>
      <c r="EO1314">
        <v>1731138031</v>
      </c>
      <c r="EP1314" t="s">
        <v>36968</v>
      </c>
      <c r="EQ1314" t="s">
        <v>36996</v>
      </c>
      <c r="ER1314" t="s">
        <v>36997</v>
      </c>
      <c r="ES1314" t="s">
        <v>36967</v>
      </c>
      <c r="ET1314" t="s">
        <v>37761</v>
      </c>
      <c r="EU1314" t="s">
        <v>36999</v>
      </c>
      <c r="FB1314" t="s">
        <v>35377</v>
      </c>
      <c r="FC1314" t="s">
        <v>37782</v>
      </c>
      <c r="FD1314" t="s">
        <v>29088</v>
      </c>
      <c r="FF1314" t="s">
        <v>36990</v>
      </c>
      <c r="FG1314" t="s">
        <v>36990</v>
      </c>
      <c r="FH1314" t="s">
        <v>37947</v>
      </c>
      <c r="FI1314" t="s">
        <v>37762</v>
      </c>
      <c r="FJ1314" t="s">
        <v>37763</v>
      </c>
      <c r="FK1314" t="s">
        <v>37764</v>
      </c>
      <c r="FL1314" t="s">
        <v>37765</v>
      </c>
      <c r="FM1314" t="s">
        <v>37766</v>
      </c>
      <c r="FN1314" t="s">
        <v>37767</v>
      </c>
      <c r="FO1314" t="s">
        <v>37768</v>
      </c>
      <c r="FP1314" t="s">
        <v>37769</v>
      </c>
      <c r="FQ1314" t="s">
        <v>37028</v>
      </c>
      <c r="FR1314" t="s">
        <v>37008</v>
      </c>
      <c r="FS1314" t="s">
        <v>37009</v>
      </c>
      <c r="FT1314" t="s">
        <v>33437</v>
      </c>
      <c r="FU1314" t="s">
        <v>33437</v>
      </c>
      <c r="FV1314" t="s">
        <v>29088</v>
      </c>
      <c r="FW1314" t="s">
        <v>37030</v>
      </c>
      <c r="FX1314" t="s">
        <v>37031</v>
      </c>
      <c r="FY1314" t="s">
        <v>36971</v>
      </c>
      <c r="FZ1314" t="s">
        <v>36990</v>
      </c>
      <c r="GA1314" t="s">
        <v>37783</v>
      </c>
      <c r="GB1314" t="s">
        <v>36968</v>
      </c>
      <c r="GC1314" t="s">
        <v>37032</v>
      </c>
      <c r="GD1314" t="s">
        <v>37033</v>
      </c>
      <c r="GE1314" t="s">
        <v>37770</v>
      </c>
      <c r="GF1314" t="s">
        <v>37771</v>
      </c>
      <c r="GG1314" t="s">
        <v>37772</v>
      </c>
      <c r="GH1314" t="s">
        <v>37773</v>
      </c>
      <c r="GI1314" t="s">
        <v>37774</v>
      </c>
      <c r="GJ1314" t="s">
        <v>37034</v>
      </c>
      <c r="GK1314" t="s">
        <v>37035</v>
      </c>
      <c r="GL1314" t="s">
        <v>37784</v>
      </c>
      <c r="GM1314" t="s">
        <v>37785</v>
      </c>
      <c r="GN1314" t="s">
        <v>37786</v>
      </c>
      <c r="GO1314" t="s">
        <v>36973</v>
      </c>
      <c r="GP1314" t="s">
        <v>29088</v>
      </c>
      <c r="GQ1314" t="s">
        <v>37010</v>
      </c>
      <c r="GR1314" t="s">
        <v>36969</v>
      </c>
      <c r="GT1314" t="s">
        <v>37011</v>
      </c>
      <c r="GU1314">
        <f t="shared" si="143"/>
        <v>17.5</v>
      </c>
      <c r="GV1314">
        <f t="shared" si="144"/>
        <v>17.5</v>
      </c>
      <c r="GX1314">
        <v>14</v>
      </c>
      <c r="GY1314" t="s">
        <v>37012</v>
      </c>
      <c r="HA1314" t="s">
        <v>37013</v>
      </c>
      <c r="HE1314">
        <v>13.99</v>
      </c>
    </row>
    <row r="1315" spans="1:213">
      <c r="A1315" t="s">
        <v>29123</v>
      </c>
      <c r="B1315" t="s">
        <v>36962</v>
      </c>
      <c r="C1315" t="s">
        <v>36963</v>
      </c>
      <c r="D1315" t="s">
        <v>21434</v>
      </c>
      <c r="E1315">
        <v>1</v>
      </c>
      <c r="F1315" t="s">
        <v>36964</v>
      </c>
      <c r="G1315" t="s">
        <v>38</v>
      </c>
      <c r="H1315" t="s">
        <v>37357</v>
      </c>
      <c r="I1315" t="s">
        <v>34214</v>
      </c>
      <c r="J1315" t="s">
        <v>33297</v>
      </c>
      <c r="K1315" t="s">
        <v>21308</v>
      </c>
      <c r="L1315" t="s">
        <v>33298</v>
      </c>
      <c r="M1315" t="s">
        <v>33343</v>
      </c>
      <c r="N1315" t="s">
        <v>21360</v>
      </c>
      <c r="O1315" t="s">
        <v>33344</v>
      </c>
      <c r="P1315" t="s">
        <v>21282</v>
      </c>
      <c r="Q1315" t="s">
        <v>33300</v>
      </c>
      <c r="T1315" t="s">
        <v>33349</v>
      </c>
      <c r="U1315" t="s">
        <v>37776</v>
      </c>
      <c r="V1315" t="s">
        <v>34104</v>
      </c>
      <c r="W1315" t="s">
        <v>36967</v>
      </c>
      <c r="X1315" t="s">
        <v>36968</v>
      </c>
      <c r="Y1315" t="s">
        <v>36969</v>
      </c>
      <c r="Z1315">
        <v>300</v>
      </c>
      <c r="AA1315">
        <v>236</v>
      </c>
      <c r="AB1315" t="s">
        <v>37018</v>
      </c>
      <c r="AC1315" t="s">
        <v>36990</v>
      </c>
      <c r="AD1315" t="s">
        <v>36971</v>
      </c>
      <c r="AE1315" t="s">
        <v>36972</v>
      </c>
      <c r="AF1315" t="s">
        <v>36973</v>
      </c>
      <c r="AH1315" t="s">
        <v>37757</v>
      </c>
      <c r="AJ1315" t="s">
        <v>36967</v>
      </c>
      <c r="AK1315" t="s">
        <v>33437</v>
      </c>
      <c r="AL1315" t="s">
        <v>37440</v>
      </c>
      <c r="AM1315" t="s">
        <v>37898</v>
      </c>
      <c r="AN1315" t="s">
        <v>29128</v>
      </c>
      <c r="AQ1315" t="s">
        <v>29128</v>
      </c>
      <c r="AR1315" t="s">
        <v>34351</v>
      </c>
      <c r="AV1315" t="s">
        <v>37135</v>
      </c>
      <c r="AX1315" t="s">
        <v>37135</v>
      </c>
      <c r="AY1315" t="s">
        <v>37021</v>
      </c>
      <c r="BA1315" t="s">
        <v>353</v>
      </c>
      <c r="BB1315">
        <v>48</v>
      </c>
      <c r="BC1315" t="s">
        <v>37048</v>
      </c>
      <c r="BD1315" t="s">
        <v>34259</v>
      </c>
      <c r="BE1315" t="s">
        <v>36993</v>
      </c>
      <c r="BF1315">
        <v>0.2</v>
      </c>
      <c r="BG1315" t="str">
        <f>_xlfn.TEXTJOIN("-",TRUE,V1315,AL1315,I1315,BD1315,AR1315)</f>
        <v>AG-B1C-CF-D4-EH</v>
      </c>
      <c r="BH1315" t="s">
        <v>37544</v>
      </c>
      <c r="BJ1315">
        <v>36492</v>
      </c>
      <c r="BK1315" cm="1">
        <f t="array" ref="BK1315">IF(LEN(TRIM(BG1315))=0,"",SUMPRODUCT(--(LEN(TRIM($BG$5:BG1315))&gt;0)))</f>
        <v>1291</v>
      </c>
      <c r="BL1315" t="str">
        <f>IF(BK1315&lt;&gt;"",_xlfn.BASE(BK1315,36,10),"")</f>
        <v>00000000ZV</v>
      </c>
      <c r="BM1315" t="str">
        <f>IF(BL1315&lt;&gt;"","*"&amp;BL1315&amp;"*","")</f>
        <v>*00000000ZV*</v>
      </c>
      <c r="BN1315" t="s">
        <v>37451</v>
      </c>
      <c r="BO1315" t="str">
        <f>_xlfn.TEXTJOIN("-",TRUE,N1315,T1315)</f>
        <v>DAT004-M16</v>
      </c>
      <c r="CP1315" t="s">
        <v>37947</v>
      </c>
      <c r="CU1315">
        <v>13.99</v>
      </c>
      <c r="DT1315" t="s">
        <v>37026</v>
      </c>
      <c r="EC1315" s="7">
        <f t="shared" si="142"/>
        <v>17.487500000000001</v>
      </c>
      <c r="EN1315" t="s">
        <v>36995</v>
      </c>
      <c r="EO1315">
        <v>1731138031</v>
      </c>
      <c r="EP1315" t="s">
        <v>36968</v>
      </c>
      <c r="EQ1315" t="s">
        <v>36996</v>
      </c>
      <c r="ER1315" t="s">
        <v>36997</v>
      </c>
      <c r="ES1315" t="s">
        <v>36967</v>
      </c>
      <c r="ET1315" t="s">
        <v>37761</v>
      </c>
      <c r="EU1315" t="s">
        <v>36999</v>
      </c>
      <c r="FB1315" t="s">
        <v>35377</v>
      </c>
      <c r="FC1315" t="s">
        <v>37782</v>
      </c>
      <c r="FD1315" t="s">
        <v>37799</v>
      </c>
      <c r="FF1315" t="s">
        <v>36990</v>
      </c>
      <c r="FG1315" t="s">
        <v>36990</v>
      </c>
      <c r="FH1315" t="s">
        <v>37947</v>
      </c>
      <c r="FI1315" t="s">
        <v>37762</v>
      </c>
      <c r="FJ1315" t="s">
        <v>37763</v>
      </c>
      <c r="FK1315" t="s">
        <v>37764</v>
      </c>
      <c r="FL1315" t="s">
        <v>37765</v>
      </c>
      <c r="FM1315" t="s">
        <v>37766</v>
      </c>
      <c r="FN1315" t="s">
        <v>37767</v>
      </c>
      <c r="FO1315" t="s">
        <v>37768</v>
      </c>
      <c r="FP1315" t="s">
        <v>37769</v>
      </c>
      <c r="FQ1315" t="s">
        <v>37028</v>
      </c>
      <c r="FR1315" t="s">
        <v>37008</v>
      </c>
      <c r="FS1315" t="s">
        <v>37009</v>
      </c>
      <c r="FT1315" t="s">
        <v>33437</v>
      </c>
      <c r="FU1315" t="s">
        <v>33437</v>
      </c>
      <c r="FV1315" t="s">
        <v>37799</v>
      </c>
      <c r="FW1315" t="s">
        <v>37030</v>
      </c>
      <c r="FX1315" t="s">
        <v>37031</v>
      </c>
      <c r="FY1315" t="s">
        <v>36971</v>
      </c>
      <c r="FZ1315" t="s">
        <v>36990</v>
      </c>
      <c r="GA1315" t="s">
        <v>37783</v>
      </c>
      <c r="GB1315" t="s">
        <v>36968</v>
      </c>
      <c r="GC1315" t="s">
        <v>37032</v>
      </c>
      <c r="GD1315" t="s">
        <v>37033</v>
      </c>
      <c r="GE1315" t="s">
        <v>37770</v>
      </c>
      <c r="GF1315" t="s">
        <v>37771</v>
      </c>
      <c r="GG1315" t="s">
        <v>37772</v>
      </c>
      <c r="GH1315" t="s">
        <v>37773</v>
      </c>
      <c r="GI1315" t="s">
        <v>37774</v>
      </c>
      <c r="GJ1315" t="s">
        <v>37034</v>
      </c>
      <c r="GK1315" t="s">
        <v>37035</v>
      </c>
      <c r="GL1315" t="s">
        <v>37784</v>
      </c>
      <c r="GM1315" t="s">
        <v>37785</v>
      </c>
      <c r="GN1315" t="s">
        <v>37786</v>
      </c>
      <c r="GO1315" t="s">
        <v>36973</v>
      </c>
      <c r="GP1315" t="s">
        <v>37799</v>
      </c>
      <c r="GQ1315" t="s">
        <v>37010</v>
      </c>
      <c r="GR1315" t="s">
        <v>36969</v>
      </c>
      <c r="GT1315" t="s">
        <v>37011</v>
      </c>
      <c r="GU1315">
        <f t="shared" si="143"/>
        <v>17.5</v>
      </c>
      <c r="GV1315">
        <f t="shared" si="144"/>
        <v>17.5</v>
      </c>
      <c r="GX1315">
        <v>14</v>
      </c>
      <c r="GY1315" t="s">
        <v>37012</v>
      </c>
      <c r="HA1315" t="s">
        <v>37013</v>
      </c>
      <c r="HE1315">
        <v>13.99</v>
      </c>
    </row>
    <row r="1316" spans="1:213">
      <c r="A1316" t="s">
        <v>29123</v>
      </c>
      <c r="B1316" t="s">
        <v>36962</v>
      </c>
      <c r="C1316" t="s">
        <v>36963</v>
      </c>
      <c r="D1316" t="s">
        <v>21434</v>
      </c>
      <c r="E1316">
        <v>1</v>
      </c>
      <c r="F1316" t="s">
        <v>36964</v>
      </c>
      <c r="G1316" t="s">
        <v>38</v>
      </c>
      <c r="H1316" t="s">
        <v>37357</v>
      </c>
      <c r="I1316" t="s">
        <v>34214</v>
      </c>
      <c r="J1316" t="s">
        <v>33297</v>
      </c>
      <c r="K1316" t="s">
        <v>21308</v>
      </c>
      <c r="L1316" t="s">
        <v>33298</v>
      </c>
      <c r="M1316" t="s">
        <v>33343</v>
      </c>
      <c r="N1316" t="s">
        <v>21360</v>
      </c>
      <c r="O1316" t="s">
        <v>33344</v>
      </c>
      <c r="P1316" t="s">
        <v>21282</v>
      </c>
      <c r="Q1316" t="s">
        <v>33300</v>
      </c>
      <c r="T1316" t="s">
        <v>33349</v>
      </c>
      <c r="U1316" t="s">
        <v>37776</v>
      </c>
      <c r="V1316" t="s">
        <v>34104</v>
      </c>
      <c r="W1316" t="s">
        <v>36967</v>
      </c>
      <c r="X1316" t="s">
        <v>36968</v>
      </c>
      <c r="Y1316" t="s">
        <v>36969</v>
      </c>
      <c r="Z1316">
        <v>300</v>
      </c>
      <c r="AA1316">
        <v>271</v>
      </c>
      <c r="AB1316" t="s">
        <v>37056</v>
      </c>
      <c r="AC1316" t="s">
        <v>36990</v>
      </c>
      <c r="AD1316" t="s">
        <v>36971</v>
      </c>
      <c r="AE1316" t="s">
        <v>36972</v>
      </c>
      <c r="AF1316" t="s">
        <v>36973</v>
      </c>
      <c r="AH1316" t="s">
        <v>37757</v>
      </c>
      <c r="AJ1316" t="s">
        <v>36967</v>
      </c>
      <c r="AK1316" t="s">
        <v>33437</v>
      </c>
      <c r="AL1316" t="s">
        <v>37440</v>
      </c>
      <c r="AM1316" t="s">
        <v>37898</v>
      </c>
      <c r="AN1316" t="s">
        <v>37800</v>
      </c>
      <c r="AQ1316" t="s">
        <v>37800</v>
      </c>
      <c r="AR1316" t="s">
        <v>34353</v>
      </c>
      <c r="AV1316" t="s">
        <v>37135</v>
      </c>
      <c r="AX1316" t="s">
        <v>37135</v>
      </c>
      <c r="AY1316" t="s">
        <v>37058</v>
      </c>
      <c r="BA1316" t="s">
        <v>37059</v>
      </c>
      <c r="BB1316">
        <v>48</v>
      </c>
      <c r="BC1316" t="s">
        <v>37060</v>
      </c>
      <c r="BD1316" t="s">
        <v>34261</v>
      </c>
      <c r="BE1316" t="s">
        <v>36993</v>
      </c>
      <c r="BF1316">
        <v>0.2</v>
      </c>
      <c r="BG1316" t="str">
        <f>_xlfn.TEXTJOIN("-",TRUE,V1316,AL1316,I1316,BD1316,AR1316)</f>
        <v>AG-B1C-CF-D5-EI</v>
      </c>
      <c r="BH1316" t="s">
        <v>37546</v>
      </c>
      <c r="BJ1316">
        <v>179738</v>
      </c>
      <c r="BK1316" cm="1">
        <f t="array" ref="BK1316">IF(LEN(TRIM(BG1316))=0,"",SUMPRODUCT(--(LEN(TRIM($BG$5:BG1316))&gt;0)))</f>
        <v>1292</v>
      </c>
      <c r="BL1316" t="str">
        <f>IF(BK1316&lt;&gt;"",_xlfn.BASE(BK1316,36,10),"")</f>
        <v>00000000ZW</v>
      </c>
      <c r="BM1316" t="str">
        <f>IF(BL1316&lt;&gt;"","*"&amp;BL1316&amp;"*","")</f>
        <v>*00000000ZW*</v>
      </c>
      <c r="BN1316" t="s">
        <v>37453</v>
      </c>
      <c r="BO1316" t="str">
        <f>_xlfn.TEXTJOIN("-",TRUE,N1316,T1316)</f>
        <v>DAT004-M16</v>
      </c>
      <c r="CP1316" t="s">
        <v>37947</v>
      </c>
      <c r="CU1316">
        <v>16.989999999999998</v>
      </c>
      <c r="DT1316" t="s">
        <v>37026</v>
      </c>
      <c r="EC1316" s="7">
        <f t="shared" si="142"/>
        <v>21.237499999999997</v>
      </c>
      <c r="EN1316" t="s">
        <v>36995</v>
      </c>
      <c r="EO1316">
        <v>1731138031</v>
      </c>
      <c r="EP1316" t="s">
        <v>36968</v>
      </c>
      <c r="EQ1316" t="s">
        <v>36996</v>
      </c>
      <c r="ER1316" t="s">
        <v>36997</v>
      </c>
      <c r="ES1316" t="s">
        <v>36967</v>
      </c>
      <c r="ET1316" t="s">
        <v>37761</v>
      </c>
      <c r="EU1316" t="s">
        <v>36999</v>
      </c>
      <c r="FB1316" t="s">
        <v>35377</v>
      </c>
      <c r="FC1316" t="s">
        <v>37782</v>
      </c>
      <c r="FD1316" t="s">
        <v>37800</v>
      </c>
      <c r="FF1316" t="s">
        <v>36990</v>
      </c>
      <c r="FG1316" t="s">
        <v>36990</v>
      </c>
      <c r="FH1316" t="s">
        <v>37947</v>
      </c>
      <c r="FI1316" t="s">
        <v>37762</v>
      </c>
      <c r="FJ1316" t="s">
        <v>37763</v>
      </c>
      <c r="FK1316" t="s">
        <v>37764</v>
      </c>
      <c r="FL1316" t="s">
        <v>37765</v>
      </c>
      <c r="FM1316" t="s">
        <v>37766</v>
      </c>
      <c r="FN1316" t="s">
        <v>37767</v>
      </c>
      <c r="FO1316" t="s">
        <v>37768</v>
      </c>
      <c r="FP1316" t="s">
        <v>37769</v>
      </c>
      <c r="FQ1316" t="s">
        <v>37028</v>
      </c>
      <c r="FR1316" t="s">
        <v>37008</v>
      </c>
      <c r="FS1316" t="s">
        <v>37009</v>
      </c>
      <c r="FT1316" t="s">
        <v>33437</v>
      </c>
      <c r="FU1316" t="s">
        <v>33437</v>
      </c>
      <c r="FV1316" t="s">
        <v>37800</v>
      </c>
      <c r="FW1316" t="s">
        <v>37030</v>
      </c>
      <c r="FX1316" t="s">
        <v>37031</v>
      </c>
      <c r="FY1316" t="s">
        <v>36971</v>
      </c>
      <c r="FZ1316" t="s">
        <v>36990</v>
      </c>
      <c r="GA1316" t="s">
        <v>37783</v>
      </c>
      <c r="GB1316" t="s">
        <v>36968</v>
      </c>
      <c r="GC1316" t="s">
        <v>37032</v>
      </c>
      <c r="GD1316" t="s">
        <v>37033</v>
      </c>
      <c r="GE1316" t="s">
        <v>37770</v>
      </c>
      <c r="GF1316" t="s">
        <v>37771</v>
      </c>
      <c r="GG1316" t="s">
        <v>37772</v>
      </c>
      <c r="GH1316" t="s">
        <v>37773</v>
      </c>
      <c r="GI1316" t="s">
        <v>37774</v>
      </c>
      <c r="GJ1316" t="s">
        <v>37034</v>
      </c>
      <c r="GK1316" t="s">
        <v>37035</v>
      </c>
      <c r="GL1316" t="s">
        <v>37784</v>
      </c>
      <c r="GM1316" t="s">
        <v>37785</v>
      </c>
      <c r="GN1316" t="s">
        <v>37786</v>
      </c>
      <c r="GO1316" t="s">
        <v>36973</v>
      </c>
      <c r="GP1316" t="s">
        <v>37800</v>
      </c>
      <c r="GQ1316" t="s">
        <v>37010</v>
      </c>
      <c r="GR1316" t="s">
        <v>36969</v>
      </c>
      <c r="GT1316" t="s">
        <v>37011</v>
      </c>
      <c r="GU1316">
        <f t="shared" si="143"/>
        <v>21.25</v>
      </c>
      <c r="GV1316">
        <f t="shared" si="144"/>
        <v>21.25</v>
      </c>
      <c r="GX1316">
        <v>17</v>
      </c>
      <c r="GY1316" t="s">
        <v>37012</v>
      </c>
      <c r="HA1316" t="s">
        <v>37013</v>
      </c>
      <c r="HE1316">
        <v>16.989999999999998</v>
      </c>
    </row>
    <row r="1317" spans="1:213">
      <c r="A1317" t="s">
        <v>29123</v>
      </c>
      <c r="B1317" t="s">
        <v>36962</v>
      </c>
      <c r="C1317" t="s">
        <v>36963</v>
      </c>
      <c r="D1317" t="s">
        <v>21434</v>
      </c>
      <c r="E1317">
        <v>1</v>
      </c>
      <c r="F1317" t="s">
        <v>36964</v>
      </c>
      <c r="G1317" t="s">
        <v>38</v>
      </c>
      <c r="H1317" t="s">
        <v>37357</v>
      </c>
      <c r="I1317" t="s">
        <v>34214</v>
      </c>
      <c r="J1317" t="s">
        <v>33297</v>
      </c>
      <c r="K1317" t="s">
        <v>21308</v>
      </c>
      <c r="L1317" t="s">
        <v>33298</v>
      </c>
      <c r="M1317" t="s">
        <v>33343</v>
      </c>
      <c r="N1317" t="s">
        <v>21360</v>
      </c>
      <c r="O1317" t="s">
        <v>33344</v>
      </c>
      <c r="P1317" t="s">
        <v>21282</v>
      </c>
      <c r="Q1317" t="s">
        <v>33300</v>
      </c>
      <c r="T1317" t="s">
        <v>33349</v>
      </c>
      <c r="U1317" t="s">
        <v>37776</v>
      </c>
      <c r="V1317" t="s">
        <v>34104</v>
      </c>
      <c r="W1317" t="s">
        <v>36967</v>
      </c>
      <c r="X1317" t="s">
        <v>36968</v>
      </c>
      <c r="Y1317" t="s">
        <v>36969</v>
      </c>
      <c r="Z1317">
        <v>200</v>
      </c>
      <c r="AA1317">
        <v>171</v>
      </c>
      <c r="AB1317" t="s">
        <v>37018</v>
      </c>
      <c r="AC1317" t="s">
        <v>36990</v>
      </c>
      <c r="AD1317" t="s">
        <v>36971</v>
      </c>
      <c r="AE1317" t="s">
        <v>36972</v>
      </c>
      <c r="AF1317" t="s">
        <v>36973</v>
      </c>
      <c r="AH1317" t="s">
        <v>37757</v>
      </c>
      <c r="AJ1317" t="s">
        <v>36967</v>
      </c>
      <c r="AK1317" t="s">
        <v>32641</v>
      </c>
      <c r="AL1317" t="s">
        <v>37454</v>
      </c>
      <c r="AM1317" t="s">
        <v>37898</v>
      </c>
      <c r="AN1317" t="s">
        <v>28824</v>
      </c>
      <c r="AQ1317" t="s">
        <v>28824</v>
      </c>
      <c r="AR1317" t="s">
        <v>34343</v>
      </c>
      <c r="AV1317" t="s">
        <v>37135</v>
      </c>
      <c r="AX1317" t="s">
        <v>37135</v>
      </c>
      <c r="AY1317" t="s">
        <v>37021</v>
      </c>
      <c r="BA1317" t="s">
        <v>353</v>
      </c>
      <c r="BB1317">
        <v>48</v>
      </c>
      <c r="BC1317" t="s">
        <v>37022</v>
      </c>
      <c r="BD1317" t="s">
        <v>28739</v>
      </c>
      <c r="BE1317" t="s">
        <v>36993</v>
      </c>
      <c r="BF1317">
        <v>0.2</v>
      </c>
      <c r="BG1317" t="str">
        <f>_xlfn.TEXTJOIN("-",TRUE,V1317,AL1317,I1317,BD1317,AR1317)</f>
        <v>AG-B1I-CF-D3-ED</v>
      </c>
      <c r="BH1317" t="s">
        <v>37548</v>
      </c>
      <c r="BJ1317" t="s">
        <v>37457</v>
      </c>
      <c r="BK1317" cm="1">
        <f t="array" ref="BK1317">IF(LEN(TRIM(BG1317))=0,"",SUMPRODUCT(--(LEN(TRIM($BG$5:BG1317))&gt;0)))</f>
        <v>1293</v>
      </c>
      <c r="BL1317" t="str">
        <f>IF(BK1317&lt;&gt;"",_xlfn.BASE(BK1317,36,10),"")</f>
        <v>00000000ZX</v>
      </c>
      <c r="BM1317" t="str">
        <f>IF(BL1317&lt;&gt;"","*"&amp;BL1317&amp;"*","")</f>
        <v>*00000000ZX*</v>
      </c>
      <c r="BN1317" t="s">
        <v>37456</v>
      </c>
      <c r="BO1317" t="str">
        <f>_xlfn.TEXTJOIN("-",TRUE,N1317,T1317)</f>
        <v>DAT004-M16</v>
      </c>
      <c r="CP1317" t="s">
        <v>37948</v>
      </c>
      <c r="CU1317">
        <v>13.99</v>
      </c>
      <c r="DT1317" t="s">
        <v>37026</v>
      </c>
      <c r="EC1317" s="7">
        <f t="shared" si="142"/>
        <v>17.487500000000001</v>
      </c>
      <c r="EN1317" t="s">
        <v>36995</v>
      </c>
      <c r="EO1317">
        <v>1731138031</v>
      </c>
      <c r="EP1317" t="s">
        <v>36968</v>
      </c>
      <c r="EQ1317" t="s">
        <v>36996</v>
      </c>
      <c r="ER1317" t="s">
        <v>36997</v>
      </c>
      <c r="ES1317" t="s">
        <v>36967</v>
      </c>
      <c r="ET1317" t="s">
        <v>37761</v>
      </c>
      <c r="EU1317" t="s">
        <v>36999</v>
      </c>
      <c r="FB1317" t="s">
        <v>35377</v>
      </c>
      <c r="FC1317" t="s">
        <v>37782</v>
      </c>
      <c r="FD1317" t="s">
        <v>28824</v>
      </c>
      <c r="FF1317" t="s">
        <v>36990</v>
      </c>
      <c r="FG1317" t="s">
        <v>36990</v>
      </c>
      <c r="FH1317" t="s">
        <v>37948</v>
      </c>
      <c r="FI1317" t="s">
        <v>37762</v>
      </c>
      <c r="FJ1317" t="s">
        <v>37763</v>
      </c>
      <c r="FK1317" t="s">
        <v>37764</v>
      </c>
      <c r="FL1317" t="s">
        <v>37765</v>
      </c>
      <c r="FM1317" t="s">
        <v>37766</v>
      </c>
      <c r="FN1317" t="s">
        <v>37767</v>
      </c>
      <c r="FO1317" t="s">
        <v>37768</v>
      </c>
      <c r="FP1317" t="s">
        <v>37769</v>
      </c>
      <c r="FQ1317" t="s">
        <v>37028</v>
      </c>
      <c r="FR1317" t="s">
        <v>37008</v>
      </c>
      <c r="FS1317" t="s">
        <v>37009</v>
      </c>
      <c r="FT1317" t="s">
        <v>32641</v>
      </c>
      <c r="FU1317" t="s">
        <v>32641</v>
      </c>
      <c r="FV1317" t="s">
        <v>28824</v>
      </c>
      <c r="FW1317" t="s">
        <v>37030</v>
      </c>
      <c r="FX1317" t="s">
        <v>37031</v>
      </c>
      <c r="FY1317" t="s">
        <v>36971</v>
      </c>
      <c r="FZ1317" t="s">
        <v>36990</v>
      </c>
      <c r="GA1317" t="s">
        <v>37783</v>
      </c>
      <c r="GB1317" t="s">
        <v>36968</v>
      </c>
      <c r="GC1317" t="s">
        <v>37032</v>
      </c>
      <c r="GD1317" t="s">
        <v>37033</v>
      </c>
      <c r="GE1317" t="s">
        <v>37770</v>
      </c>
      <c r="GF1317" t="s">
        <v>37771</v>
      </c>
      <c r="GG1317" t="s">
        <v>37772</v>
      </c>
      <c r="GH1317" t="s">
        <v>37773</v>
      </c>
      <c r="GI1317" t="s">
        <v>37774</v>
      </c>
      <c r="GJ1317" t="s">
        <v>37034</v>
      </c>
      <c r="GK1317" t="s">
        <v>37035</v>
      </c>
      <c r="GL1317" t="s">
        <v>37784</v>
      </c>
      <c r="GM1317" t="s">
        <v>37785</v>
      </c>
      <c r="GN1317" t="s">
        <v>37786</v>
      </c>
      <c r="GO1317" t="s">
        <v>36973</v>
      </c>
      <c r="GP1317" t="s">
        <v>28824</v>
      </c>
      <c r="GQ1317" t="s">
        <v>37010</v>
      </c>
      <c r="GR1317" t="s">
        <v>36969</v>
      </c>
      <c r="GT1317" t="s">
        <v>37011</v>
      </c>
      <c r="GU1317">
        <f t="shared" si="143"/>
        <v>17.5</v>
      </c>
      <c r="GV1317">
        <f t="shared" si="144"/>
        <v>17.5</v>
      </c>
      <c r="GX1317">
        <v>14</v>
      </c>
      <c r="GY1317" t="s">
        <v>37012</v>
      </c>
      <c r="HA1317" t="s">
        <v>37013</v>
      </c>
      <c r="HE1317">
        <v>13.99</v>
      </c>
    </row>
    <row r="1318" spans="1:213">
      <c r="A1318" t="s">
        <v>29123</v>
      </c>
      <c r="B1318" t="s">
        <v>36962</v>
      </c>
      <c r="C1318" t="s">
        <v>36963</v>
      </c>
      <c r="D1318" t="s">
        <v>21434</v>
      </c>
      <c r="E1318">
        <v>1</v>
      </c>
      <c r="F1318" t="s">
        <v>36964</v>
      </c>
      <c r="G1318" t="s">
        <v>38</v>
      </c>
      <c r="H1318" t="s">
        <v>37357</v>
      </c>
      <c r="I1318" t="s">
        <v>34214</v>
      </c>
      <c r="J1318" t="s">
        <v>33297</v>
      </c>
      <c r="K1318" t="s">
        <v>21308</v>
      </c>
      <c r="L1318" t="s">
        <v>33298</v>
      </c>
      <c r="M1318" t="s">
        <v>33343</v>
      </c>
      <c r="N1318" t="s">
        <v>21360</v>
      </c>
      <c r="O1318" t="s">
        <v>33344</v>
      </c>
      <c r="P1318" t="s">
        <v>21282</v>
      </c>
      <c r="Q1318" t="s">
        <v>33300</v>
      </c>
      <c r="T1318" t="s">
        <v>33349</v>
      </c>
      <c r="U1318" t="s">
        <v>37776</v>
      </c>
      <c r="V1318" t="s">
        <v>34104</v>
      </c>
      <c r="W1318" t="s">
        <v>36967</v>
      </c>
      <c r="X1318" t="s">
        <v>36968</v>
      </c>
      <c r="Y1318" t="s">
        <v>36969</v>
      </c>
      <c r="Z1318">
        <v>200</v>
      </c>
      <c r="AA1318">
        <v>186</v>
      </c>
      <c r="AB1318" t="s">
        <v>37018</v>
      </c>
      <c r="AC1318" t="s">
        <v>36990</v>
      </c>
      <c r="AD1318" t="s">
        <v>36971</v>
      </c>
      <c r="AE1318" t="s">
        <v>36972</v>
      </c>
      <c r="AF1318" t="s">
        <v>36973</v>
      </c>
      <c r="AH1318" t="s">
        <v>37757</v>
      </c>
      <c r="AJ1318" t="s">
        <v>36967</v>
      </c>
      <c r="AK1318" t="s">
        <v>32641</v>
      </c>
      <c r="AL1318" t="s">
        <v>37454</v>
      </c>
      <c r="AM1318" t="s">
        <v>37898</v>
      </c>
      <c r="AN1318" t="s">
        <v>28795</v>
      </c>
      <c r="AQ1318" t="s">
        <v>28795</v>
      </c>
      <c r="AR1318" t="s">
        <v>34345</v>
      </c>
      <c r="AV1318" t="s">
        <v>37135</v>
      </c>
      <c r="AX1318" t="s">
        <v>37135</v>
      </c>
      <c r="AY1318" t="s">
        <v>37021</v>
      </c>
      <c r="BA1318" t="s">
        <v>353</v>
      </c>
      <c r="BB1318">
        <v>48</v>
      </c>
      <c r="BC1318" t="s">
        <v>37022</v>
      </c>
      <c r="BD1318" t="s">
        <v>28739</v>
      </c>
      <c r="BE1318" t="s">
        <v>36993</v>
      </c>
      <c r="BF1318">
        <v>0.2</v>
      </c>
      <c r="BG1318" t="str">
        <f>_xlfn.TEXTJOIN("-",TRUE,V1318,AL1318,I1318,BD1318,AR1318)</f>
        <v>AG-B1I-CF-D3-EE</v>
      </c>
      <c r="BH1318" t="s">
        <v>37550</v>
      </c>
      <c r="BJ1318" t="s">
        <v>37461</v>
      </c>
      <c r="BK1318" cm="1">
        <f t="array" ref="BK1318">IF(LEN(TRIM(BG1318))=0,"",SUMPRODUCT(--(LEN(TRIM($BG$5:BG1318))&gt;0)))</f>
        <v>1294</v>
      </c>
      <c r="BL1318" t="str">
        <f>IF(BK1318&lt;&gt;"",_xlfn.BASE(BK1318,36,10),"")</f>
        <v>00000000ZY</v>
      </c>
      <c r="BM1318" t="str">
        <f>IF(BL1318&lt;&gt;"","*"&amp;BL1318&amp;"*","")</f>
        <v>*00000000ZY*</v>
      </c>
      <c r="BN1318" t="s">
        <v>37460</v>
      </c>
      <c r="BO1318" t="str">
        <f>_xlfn.TEXTJOIN("-",TRUE,N1318,T1318)</f>
        <v>DAT004-M16</v>
      </c>
      <c r="CP1318" t="s">
        <v>37948</v>
      </c>
      <c r="CU1318">
        <v>13.99</v>
      </c>
      <c r="DT1318" t="s">
        <v>37026</v>
      </c>
      <c r="EC1318" s="7">
        <f t="shared" ref="EC1318:EC1375" si="145">CU1318/(1-0.2)</f>
        <v>17.487500000000001</v>
      </c>
      <c r="EN1318" t="s">
        <v>36995</v>
      </c>
      <c r="EO1318">
        <v>1731138031</v>
      </c>
      <c r="EP1318" t="s">
        <v>36968</v>
      </c>
      <c r="EQ1318" t="s">
        <v>36996</v>
      </c>
      <c r="ER1318" t="s">
        <v>36997</v>
      </c>
      <c r="ES1318" t="s">
        <v>36967</v>
      </c>
      <c r="ET1318" t="s">
        <v>37761</v>
      </c>
      <c r="EU1318" t="s">
        <v>36999</v>
      </c>
      <c r="FB1318" t="s">
        <v>35377</v>
      </c>
      <c r="FC1318" t="s">
        <v>37782</v>
      </c>
      <c r="FD1318" t="s">
        <v>28795</v>
      </c>
      <c r="FF1318" t="s">
        <v>36990</v>
      </c>
      <c r="FG1318" t="s">
        <v>36990</v>
      </c>
      <c r="FH1318" t="s">
        <v>37948</v>
      </c>
      <c r="FI1318" t="s">
        <v>37762</v>
      </c>
      <c r="FJ1318" t="s">
        <v>37763</v>
      </c>
      <c r="FK1318" t="s">
        <v>37764</v>
      </c>
      <c r="FL1318" t="s">
        <v>37765</v>
      </c>
      <c r="FM1318" t="s">
        <v>37766</v>
      </c>
      <c r="FN1318" t="s">
        <v>37767</v>
      </c>
      <c r="FO1318" t="s">
        <v>37768</v>
      </c>
      <c r="FP1318" t="s">
        <v>37769</v>
      </c>
      <c r="FQ1318" t="s">
        <v>37028</v>
      </c>
      <c r="FR1318" t="s">
        <v>37008</v>
      </c>
      <c r="FS1318" t="s">
        <v>37009</v>
      </c>
      <c r="FT1318" t="s">
        <v>32641</v>
      </c>
      <c r="FU1318" t="s">
        <v>32641</v>
      </c>
      <c r="FV1318" t="s">
        <v>28795</v>
      </c>
      <c r="FW1318" t="s">
        <v>37030</v>
      </c>
      <c r="FX1318" t="s">
        <v>37031</v>
      </c>
      <c r="FY1318" t="s">
        <v>36971</v>
      </c>
      <c r="FZ1318" t="s">
        <v>36990</v>
      </c>
      <c r="GA1318" t="s">
        <v>37783</v>
      </c>
      <c r="GB1318" t="s">
        <v>36968</v>
      </c>
      <c r="GC1318" t="s">
        <v>37032</v>
      </c>
      <c r="GD1318" t="s">
        <v>37033</v>
      </c>
      <c r="GE1318" t="s">
        <v>37770</v>
      </c>
      <c r="GF1318" t="s">
        <v>37771</v>
      </c>
      <c r="GG1318" t="s">
        <v>37772</v>
      </c>
      <c r="GH1318" t="s">
        <v>37773</v>
      </c>
      <c r="GI1318" t="s">
        <v>37774</v>
      </c>
      <c r="GJ1318" t="s">
        <v>37034</v>
      </c>
      <c r="GK1318" t="s">
        <v>37035</v>
      </c>
      <c r="GL1318" t="s">
        <v>37784</v>
      </c>
      <c r="GM1318" t="s">
        <v>37785</v>
      </c>
      <c r="GN1318" t="s">
        <v>37786</v>
      </c>
      <c r="GO1318" t="s">
        <v>36973</v>
      </c>
      <c r="GP1318" t="s">
        <v>28795</v>
      </c>
      <c r="GQ1318" t="s">
        <v>37010</v>
      </c>
      <c r="GR1318" t="s">
        <v>36969</v>
      </c>
      <c r="GT1318" t="s">
        <v>37011</v>
      </c>
      <c r="GU1318">
        <f t="shared" ref="GU1318:GU1375" si="146">GX1318/(1-0.2)</f>
        <v>17.5</v>
      </c>
      <c r="GV1318">
        <f t="shared" ref="GV1318:GV1375" si="147">GX1318/(1-0.2)</f>
        <v>17.5</v>
      </c>
      <c r="GX1318">
        <v>14</v>
      </c>
      <c r="GY1318" t="s">
        <v>37012</v>
      </c>
      <c r="HA1318" t="s">
        <v>37013</v>
      </c>
      <c r="HE1318">
        <v>13.99</v>
      </c>
    </row>
    <row r="1319" spans="1:213">
      <c r="A1319" t="s">
        <v>29123</v>
      </c>
      <c r="B1319" t="s">
        <v>36962</v>
      </c>
      <c r="C1319" t="s">
        <v>36963</v>
      </c>
      <c r="D1319" t="s">
        <v>21434</v>
      </c>
      <c r="E1319">
        <v>1</v>
      </c>
      <c r="F1319" t="s">
        <v>36964</v>
      </c>
      <c r="G1319" t="s">
        <v>38</v>
      </c>
      <c r="H1319" t="s">
        <v>37357</v>
      </c>
      <c r="I1319" t="s">
        <v>34214</v>
      </c>
      <c r="J1319" t="s">
        <v>33297</v>
      </c>
      <c r="K1319" t="s">
        <v>21308</v>
      </c>
      <c r="L1319" t="s">
        <v>33298</v>
      </c>
      <c r="M1319" t="s">
        <v>33343</v>
      </c>
      <c r="N1319" t="s">
        <v>21360</v>
      </c>
      <c r="O1319" t="s">
        <v>33344</v>
      </c>
      <c r="P1319" t="s">
        <v>21282</v>
      </c>
      <c r="Q1319" t="s">
        <v>33300</v>
      </c>
      <c r="T1319" t="s">
        <v>33349</v>
      </c>
      <c r="U1319" t="s">
        <v>37776</v>
      </c>
      <c r="V1319" t="s">
        <v>34104</v>
      </c>
      <c r="W1319" t="s">
        <v>36967</v>
      </c>
      <c r="X1319" t="s">
        <v>36968</v>
      </c>
      <c r="Y1319" t="s">
        <v>36969</v>
      </c>
      <c r="Z1319">
        <v>200</v>
      </c>
      <c r="AA1319">
        <v>195</v>
      </c>
      <c r="AB1319" t="s">
        <v>37018</v>
      </c>
      <c r="AC1319" t="s">
        <v>36990</v>
      </c>
      <c r="AD1319" t="s">
        <v>36971</v>
      </c>
      <c r="AE1319" t="s">
        <v>36972</v>
      </c>
      <c r="AF1319" t="s">
        <v>36973</v>
      </c>
      <c r="AH1319" t="s">
        <v>37757</v>
      </c>
      <c r="AJ1319" t="s">
        <v>36967</v>
      </c>
      <c r="AK1319" t="s">
        <v>32641</v>
      </c>
      <c r="AL1319" t="s">
        <v>37454</v>
      </c>
      <c r="AM1319" t="s">
        <v>37898</v>
      </c>
      <c r="AN1319" t="s">
        <v>28789</v>
      </c>
      <c r="AQ1319" t="s">
        <v>28789</v>
      </c>
      <c r="AR1319" t="s">
        <v>34347</v>
      </c>
      <c r="AV1319" t="s">
        <v>37135</v>
      </c>
      <c r="AX1319" t="s">
        <v>37135</v>
      </c>
      <c r="AY1319" t="s">
        <v>37021</v>
      </c>
      <c r="BA1319" t="s">
        <v>353</v>
      </c>
      <c r="BB1319">
        <v>48</v>
      </c>
      <c r="BC1319" t="s">
        <v>37022</v>
      </c>
      <c r="BD1319" t="s">
        <v>28739</v>
      </c>
      <c r="BE1319" t="s">
        <v>36993</v>
      </c>
      <c r="BF1319">
        <v>0.2</v>
      </c>
      <c r="BG1319" t="str">
        <f>_xlfn.TEXTJOIN("-",TRUE,V1319,AL1319,I1319,BD1319,AR1319)</f>
        <v>AG-B1I-CF-D3-EF</v>
      </c>
      <c r="BH1319" t="s">
        <v>37552</v>
      </c>
      <c r="BJ1319" t="s">
        <v>37464</v>
      </c>
      <c r="BK1319" cm="1">
        <f t="array" ref="BK1319">IF(LEN(TRIM(BG1319))=0,"",SUMPRODUCT(--(LEN(TRIM($BG$5:BG1319))&gt;0)))</f>
        <v>1295</v>
      </c>
      <c r="BL1319" t="str">
        <f>IF(BK1319&lt;&gt;"",_xlfn.BASE(BK1319,36,10),"")</f>
        <v>00000000ZZ</v>
      </c>
      <c r="BM1319" t="str">
        <f>IF(BL1319&lt;&gt;"","*"&amp;BL1319&amp;"*","")</f>
        <v>*00000000ZZ*</v>
      </c>
      <c r="BN1319" t="s">
        <v>37463</v>
      </c>
      <c r="BO1319" t="str">
        <f>_xlfn.TEXTJOIN("-",TRUE,N1319,T1319)</f>
        <v>DAT004-M16</v>
      </c>
      <c r="CP1319" t="s">
        <v>37948</v>
      </c>
      <c r="CU1319">
        <v>13.99</v>
      </c>
      <c r="DT1319" t="s">
        <v>37026</v>
      </c>
      <c r="EC1319" s="7">
        <f t="shared" si="145"/>
        <v>17.487500000000001</v>
      </c>
      <c r="EN1319" t="s">
        <v>36995</v>
      </c>
      <c r="EO1319">
        <v>1731138031</v>
      </c>
      <c r="EP1319" t="s">
        <v>36968</v>
      </c>
      <c r="EQ1319" t="s">
        <v>36996</v>
      </c>
      <c r="ER1319" t="s">
        <v>36997</v>
      </c>
      <c r="ES1319" t="s">
        <v>36967</v>
      </c>
      <c r="ET1319" t="s">
        <v>37761</v>
      </c>
      <c r="EU1319" t="s">
        <v>36999</v>
      </c>
      <c r="FB1319" t="s">
        <v>35377</v>
      </c>
      <c r="FC1319" t="s">
        <v>37782</v>
      </c>
      <c r="FD1319" t="s">
        <v>28789</v>
      </c>
      <c r="FF1319" t="s">
        <v>36990</v>
      </c>
      <c r="FG1319" t="s">
        <v>36990</v>
      </c>
      <c r="FH1319" t="s">
        <v>37948</v>
      </c>
      <c r="FI1319" t="s">
        <v>37762</v>
      </c>
      <c r="FJ1319" t="s">
        <v>37763</v>
      </c>
      <c r="FK1319" t="s">
        <v>37764</v>
      </c>
      <c r="FL1319" t="s">
        <v>37765</v>
      </c>
      <c r="FM1319" t="s">
        <v>37766</v>
      </c>
      <c r="FN1319" t="s">
        <v>37767</v>
      </c>
      <c r="FO1319" t="s">
        <v>37768</v>
      </c>
      <c r="FP1319" t="s">
        <v>37769</v>
      </c>
      <c r="FQ1319" t="s">
        <v>37028</v>
      </c>
      <c r="FR1319" t="s">
        <v>37008</v>
      </c>
      <c r="FS1319" t="s">
        <v>37009</v>
      </c>
      <c r="FT1319" t="s">
        <v>32641</v>
      </c>
      <c r="FU1319" t="s">
        <v>32641</v>
      </c>
      <c r="FV1319" t="s">
        <v>28789</v>
      </c>
      <c r="FW1319" t="s">
        <v>37030</v>
      </c>
      <c r="FX1319" t="s">
        <v>37031</v>
      </c>
      <c r="FY1319" t="s">
        <v>36971</v>
      </c>
      <c r="FZ1319" t="s">
        <v>36990</v>
      </c>
      <c r="GA1319" t="s">
        <v>37783</v>
      </c>
      <c r="GB1319" t="s">
        <v>36968</v>
      </c>
      <c r="GC1319" t="s">
        <v>37032</v>
      </c>
      <c r="GD1319" t="s">
        <v>37033</v>
      </c>
      <c r="GE1319" t="s">
        <v>37770</v>
      </c>
      <c r="GF1319" t="s">
        <v>37771</v>
      </c>
      <c r="GG1319" t="s">
        <v>37772</v>
      </c>
      <c r="GH1319" t="s">
        <v>37773</v>
      </c>
      <c r="GI1319" t="s">
        <v>37774</v>
      </c>
      <c r="GJ1319" t="s">
        <v>37034</v>
      </c>
      <c r="GK1319" t="s">
        <v>37035</v>
      </c>
      <c r="GL1319" t="s">
        <v>37784</v>
      </c>
      <c r="GM1319" t="s">
        <v>37785</v>
      </c>
      <c r="GN1319" t="s">
        <v>37786</v>
      </c>
      <c r="GO1319" t="s">
        <v>36973</v>
      </c>
      <c r="GP1319" t="s">
        <v>28789</v>
      </c>
      <c r="GQ1319" t="s">
        <v>37010</v>
      </c>
      <c r="GR1319" t="s">
        <v>36969</v>
      </c>
      <c r="GT1319" t="s">
        <v>37011</v>
      </c>
      <c r="GU1319">
        <f t="shared" si="146"/>
        <v>17.5</v>
      </c>
      <c r="GV1319">
        <f t="shared" si="147"/>
        <v>17.5</v>
      </c>
      <c r="GX1319">
        <v>14</v>
      </c>
      <c r="GY1319" t="s">
        <v>37012</v>
      </c>
      <c r="HA1319" t="s">
        <v>37013</v>
      </c>
      <c r="HE1319">
        <v>13.99</v>
      </c>
    </row>
    <row r="1320" spans="1:213">
      <c r="A1320" t="s">
        <v>29123</v>
      </c>
      <c r="B1320" t="s">
        <v>36962</v>
      </c>
      <c r="C1320" t="s">
        <v>36963</v>
      </c>
      <c r="D1320" t="s">
        <v>21434</v>
      </c>
      <c r="E1320">
        <v>1</v>
      </c>
      <c r="F1320" t="s">
        <v>36964</v>
      </c>
      <c r="G1320" t="s">
        <v>38</v>
      </c>
      <c r="H1320" t="s">
        <v>37357</v>
      </c>
      <c r="I1320" t="s">
        <v>34214</v>
      </c>
      <c r="J1320" t="s">
        <v>33297</v>
      </c>
      <c r="K1320" t="s">
        <v>21308</v>
      </c>
      <c r="L1320" t="s">
        <v>33298</v>
      </c>
      <c r="M1320" t="s">
        <v>33343</v>
      </c>
      <c r="N1320" t="s">
        <v>21360</v>
      </c>
      <c r="O1320" t="s">
        <v>33344</v>
      </c>
      <c r="P1320" t="s">
        <v>21282</v>
      </c>
      <c r="Q1320" t="s">
        <v>33300</v>
      </c>
      <c r="T1320" t="s">
        <v>33349</v>
      </c>
      <c r="U1320" t="s">
        <v>37776</v>
      </c>
      <c r="V1320" t="s">
        <v>34104</v>
      </c>
      <c r="W1320" t="s">
        <v>36967</v>
      </c>
      <c r="X1320" t="s">
        <v>36968</v>
      </c>
      <c r="Y1320" t="s">
        <v>36969</v>
      </c>
      <c r="Z1320">
        <v>300</v>
      </c>
      <c r="AA1320">
        <v>221</v>
      </c>
      <c r="AB1320" t="s">
        <v>37018</v>
      </c>
      <c r="AC1320" t="s">
        <v>36990</v>
      </c>
      <c r="AD1320" t="s">
        <v>36971</v>
      </c>
      <c r="AE1320" t="s">
        <v>36972</v>
      </c>
      <c r="AF1320" t="s">
        <v>36973</v>
      </c>
      <c r="AH1320" t="s">
        <v>37757</v>
      </c>
      <c r="AJ1320" t="s">
        <v>36967</v>
      </c>
      <c r="AK1320" t="s">
        <v>32641</v>
      </c>
      <c r="AL1320" t="s">
        <v>37454</v>
      </c>
      <c r="AM1320" t="s">
        <v>37898</v>
      </c>
      <c r="AN1320" t="s">
        <v>29088</v>
      </c>
      <c r="AQ1320" t="s">
        <v>29088</v>
      </c>
      <c r="AR1320" t="s">
        <v>34349</v>
      </c>
      <c r="AV1320" t="s">
        <v>37135</v>
      </c>
      <c r="AX1320" t="s">
        <v>37135</v>
      </c>
      <c r="AY1320" t="s">
        <v>37021</v>
      </c>
      <c r="BA1320" t="s">
        <v>353</v>
      </c>
      <c r="BB1320">
        <v>48</v>
      </c>
      <c r="BC1320" t="s">
        <v>37048</v>
      </c>
      <c r="BD1320" t="s">
        <v>34259</v>
      </c>
      <c r="BE1320" t="s">
        <v>36993</v>
      </c>
      <c r="BF1320">
        <v>0.2</v>
      </c>
      <c r="BG1320" t="str">
        <f>_xlfn.TEXTJOIN("-",TRUE,V1320,AL1320,I1320,BD1320,AR1320)</f>
        <v>AG-B1I-CF-D4-EG</v>
      </c>
      <c r="BH1320" t="s">
        <v>37554</v>
      </c>
      <c r="BJ1320" t="s">
        <v>37467</v>
      </c>
      <c r="BK1320" cm="1">
        <f t="array" ref="BK1320">IF(LEN(TRIM(BG1320))=0,"",SUMPRODUCT(--(LEN(TRIM($BG$5:BG1320))&gt;0)))</f>
        <v>1296</v>
      </c>
      <c r="BL1320" t="str">
        <f>IF(BK1320&lt;&gt;"",_xlfn.BASE(BK1320,36,10),"")</f>
        <v>0000000100</v>
      </c>
      <c r="BM1320" t="str">
        <f>IF(BL1320&lt;&gt;"","*"&amp;BL1320&amp;"*","")</f>
        <v>*0000000100*</v>
      </c>
      <c r="BN1320" t="s">
        <v>37466</v>
      </c>
      <c r="BO1320" t="str">
        <f>_xlfn.TEXTJOIN("-",TRUE,N1320,T1320)</f>
        <v>DAT004-M16</v>
      </c>
      <c r="CP1320" t="s">
        <v>37948</v>
      </c>
      <c r="CU1320">
        <v>13.99</v>
      </c>
      <c r="DT1320" t="s">
        <v>37026</v>
      </c>
      <c r="EC1320" s="7">
        <f t="shared" si="145"/>
        <v>17.487500000000001</v>
      </c>
      <c r="EN1320" t="s">
        <v>36995</v>
      </c>
      <c r="EO1320">
        <v>1731138031</v>
      </c>
      <c r="EP1320" t="s">
        <v>36968</v>
      </c>
      <c r="EQ1320" t="s">
        <v>36996</v>
      </c>
      <c r="ER1320" t="s">
        <v>36997</v>
      </c>
      <c r="ES1320" t="s">
        <v>36967</v>
      </c>
      <c r="ET1320" t="s">
        <v>37761</v>
      </c>
      <c r="EU1320" t="s">
        <v>36999</v>
      </c>
      <c r="FB1320" t="s">
        <v>35377</v>
      </c>
      <c r="FC1320" t="s">
        <v>37782</v>
      </c>
      <c r="FD1320" t="s">
        <v>29088</v>
      </c>
      <c r="FF1320" t="s">
        <v>36990</v>
      </c>
      <c r="FG1320" t="s">
        <v>36990</v>
      </c>
      <c r="FH1320" t="s">
        <v>37948</v>
      </c>
      <c r="FI1320" t="s">
        <v>37762</v>
      </c>
      <c r="FJ1320" t="s">
        <v>37763</v>
      </c>
      <c r="FK1320" t="s">
        <v>37764</v>
      </c>
      <c r="FL1320" t="s">
        <v>37765</v>
      </c>
      <c r="FM1320" t="s">
        <v>37766</v>
      </c>
      <c r="FN1320" t="s">
        <v>37767</v>
      </c>
      <c r="FO1320" t="s">
        <v>37768</v>
      </c>
      <c r="FP1320" t="s">
        <v>37769</v>
      </c>
      <c r="FQ1320" t="s">
        <v>37028</v>
      </c>
      <c r="FR1320" t="s">
        <v>37008</v>
      </c>
      <c r="FS1320" t="s">
        <v>37009</v>
      </c>
      <c r="FT1320" t="s">
        <v>32641</v>
      </c>
      <c r="FU1320" t="s">
        <v>32641</v>
      </c>
      <c r="FV1320" t="s">
        <v>29088</v>
      </c>
      <c r="FW1320" t="s">
        <v>37030</v>
      </c>
      <c r="FX1320" t="s">
        <v>37031</v>
      </c>
      <c r="FY1320" t="s">
        <v>36971</v>
      </c>
      <c r="FZ1320" t="s">
        <v>36990</v>
      </c>
      <c r="GA1320" t="s">
        <v>37783</v>
      </c>
      <c r="GB1320" t="s">
        <v>36968</v>
      </c>
      <c r="GC1320" t="s">
        <v>37032</v>
      </c>
      <c r="GD1320" t="s">
        <v>37033</v>
      </c>
      <c r="GE1320" t="s">
        <v>37770</v>
      </c>
      <c r="GF1320" t="s">
        <v>37771</v>
      </c>
      <c r="GG1320" t="s">
        <v>37772</v>
      </c>
      <c r="GH1320" t="s">
        <v>37773</v>
      </c>
      <c r="GI1320" t="s">
        <v>37774</v>
      </c>
      <c r="GJ1320" t="s">
        <v>37034</v>
      </c>
      <c r="GK1320" t="s">
        <v>37035</v>
      </c>
      <c r="GL1320" t="s">
        <v>37784</v>
      </c>
      <c r="GM1320" t="s">
        <v>37785</v>
      </c>
      <c r="GN1320" t="s">
        <v>37786</v>
      </c>
      <c r="GO1320" t="s">
        <v>36973</v>
      </c>
      <c r="GP1320" t="s">
        <v>29088</v>
      </c>
      <c r="GQ1320" t="s">
        <v>37010</v>
      </c>
      <c r="GR1320" t="s">
        <v>36969</v>
      </c>
      <c r="GT1320" t="s">
        <v>37011</v>
      </c>
      <c r="GU1320">
        <f t="shared" si="146"/>
        <v>17.5</v>
      </c>
      <c r="GV1320">
        <f t="shared" si="147"/>
        <v>17.5</v>
      </c>
      <c r="GX1320">
        <v>14</v>
      </c>
      <c r="GY1320" t="s">
        <v>37012</v>
      </c>
      <c r="HA1320" t="s">
        <v>37013</v>
      </c>
      <c r="HE1320">
        <v>13.99</v>
      </c>
    </row>
    <row r="1321" spans="1:213">
      <c r="A1321" t="s">
        <v>29123</v>
      </c>
      <c r="B1321" t="s">
        <v>36962</v>
      </c>
      <c r="C1321" t="s">
        <v>36963</v>
      </c>
      <c r="D1321" t="s">
        <v>21434</v>
      </c>
      <c r="E1321">
        <v>1</v>
      </c>
      <c r="F1321" t="s">
        <v>36964</v>
      </c>
      <c r="G1321" t="s">
        <v>38</v>
      </c>
      <c r="H1321" t="s">
        <v>37357</v>
      </c>
      <c r="I1321" t="s">
        <v>34214</v>
      </c>
      <c r="J1321" t="s">
        <v>33297</v>
      </c>
      <c r="K1321" t="s">
        <v>21308</v>
      </c>
      <c r="L1321" t="s">
        <v>33298</v>
      </c>
      <c r="M1321" t="s">
        <v>33343</v>
      </c>
      <c r="N1321" t="s">
        <v>21360</v>
      </c>
      <c r="O1321" t="s">
        <v>33344</v>
      </c>
      <c r="P1321" t="s">
        <v>21282</v>
      </c>
      <c r="Q1321" t="s">
        <v>33300</v>
      </c>
      <c r="T1321" t="s">
        <v>33349</v>
      </c>
      <c r="U1321" t="s">
        <v>37776</v>
      </c>
      <c r="V1321" t="s">
        <v>34104</v>
      </c>
      <c r="W1321" t="s">
        <v>36967</v>
      </c>
      <c r="X1321" t="s">
        <v>36968</v>
      </c>
      <c r="Y1321" t="s">
        <v>36969</v>
      </c>
      <c r="Z1321">
        <v>300</v>
      </c>
      <c r="AA1321">
        <v>236</v>
      </c>
      <c r="AB1321" t="s">
        <v>37018</v>
      </c>
      <c r="AC1321" t="s">
        <v>36990</v>
      </c>
      <c r="AD1321" t="s">
        <v>36971</v>
      </c>
      <c r="AE1321" t="s">
        <v>36972</v>
      </c>
      <c r="AF1321" t="s">
        <v>36973</v>
      </c>
      <c r="AH1321" t="s">
        <v>37757</v>
      </c>
      <c r="AJ1321" t="s">
        <v>36967</v>
      </c>
      <c r="AK1321" t="s">
        <v>32641</v>
      </c>
      <c r="AL1321" t="s">
        <v>37454</v>
      </c>
      <c r="AM1321" t="s">
        <v>37898</v>
      </c>
      <c r="AN1321" t="s">
        <v>29128</v>
      </c>
      <c r="AQ1321" t="s">
        <v>29128</v>
      </c>
      <c r="AR1321" t="s">
        <v>34351</v>
      </c>
      <c r="AV1321" t="s">
        <v>37135</v>
      </c>
      <c r="AX1321" t="s">
        <v>37135</v>
      </c>
      <c r="AY1321" t="s">
        <v>37021</v>
      </c>
      <c r="BA1321" t="s">
        <v>353</v>
      </c>
      <c r="BB1321">
        <v>48</v>
      </c>
      <c r="BC1321" t="s">
        <v>37048</v>
      </c>
      <c r="BD1321" t="s">
        <v>34259</v>
      </c>
      <c r="BE1321" t="s">
        <v>36993</v>
      </c>
      <c r="BF1321">
        <v>0.2</v>
      </c>
      <c r="BG1321" t="str">
        <f>_xlfn.TEXTJOIN("-",TRUE,V1321,AL1321,I1321,BD1321,AR1321)</f>
        <v>AG-B1I-CF-D4-EH</v>
      </c>
      <c r="BH1321" t="s">
        <v>37556</v>
      </c>
      <c r="BJ1321" t="s">
        <v>37470</v>
      </c>
      <c r="BK1321" cm="1">
        <f t="array" ref="BK1321">IF(LEN(TRIM(BG1321))=0,"",SUMPRODUCT(--(LEN(TRIM($BG$5:BG1321))&gt;0)))</f>
        <v>1297</v>
      </c>
      <c r="BL1321" t="str">
        <f>IF(BK1321&lt;&gt;"",_xlfn.BASE(BK1321,36,10),"")</f>
        <v>0000000101</v>
      </c>
      <c r="BM1321" t="str">
        <f>IF(BL1321&lt;&gt;"","*"&amp;BL1321&amp;"*","")</f>
        <v>*0000000101*</v>
      </c>
      <c r="BN1321" t="s">
        <v>37469</v>
      </c>
      <c r="BO1321" t="str">
        <f>_xlfn.TEXTJOIN("-",TRUE,N1321,T1321)</f>
        <v>DAT004-M16</v>
      </c>
      <c r="CP1321" t="s">
        <v>37948</v>
      </c>
      <c r="CU1321">
        <v>13.99</v>
      </c>
      <c r="DT1321" t="s">
        <v>37026</v>
      </c>
      <c r="EC1321" s="7">
        <f t="shared" si="145"/>
        <v>17.487500000000001</v>
      </c>
      <c r="EN1321" t="s">
        <v>36995</v>
      </c>
      <c r="EO1321">
        <v>1731138031</v>
      </c>
      <c r="EP1321" t="s">
        <v>36968</v>
      </c>
      <c r="EQ1321" t="s">
        <v>36996</v>
      </c>
      <c r="ER1321" t="s">
        <v>36997</v>
      </c>
      <c r="ES1321" t="s">
        <v>36967</v>
      </c>
      <c r="ET1321" t="s">
        <v>37761</v>
      </c>
      <c r="EU1321" t="s">
        <v>36999</v>
      </c>
      <c r="FB1321" t="s">
        <v>35377</v>
      </c>
      <c r="FC1321" t="s">
        <v>37782</v>
      </c>
      <c r="FD1321" t="s">
        <v>37799</v>
      </c>
      <c r="FF1321" t="s">
        <v>36990</v>
      </c>
      <c r="FG1321" t="s">
        <v>36990</v>
      </c>
      <c r="FH1321" t="s">
        <v>37948</v>
      </c>
      <c r="FI1321" t="s">
        <v>37762</v>
      </c>
      <c r="FJ1321" t="s">
        <v>37763</v>
      </c>
      <c r="FK1321" t="s">
        <v>37764</v>
      </c>
      <c r="FL1321" t="s">
        <v>37765</v>
      </c>
      <c r="FM1321" t="s">
        <v>37766</v>
      </c>
      <c r="FN1321" t="s">
        <v>37767</v>
      </c>
      <c r="FO1321" t="s">
        <v>37768</v>
      </c>
      <c r="FP1321" t="s">
        <v>37769</v>
      </c>
      <c r="FQ1321" t="s">
        <v>37028</v>
      </c>
      <c r="FR1321" t="s">
        <v>37008</v>
      </c>
      <c r="FS1321" t="s">
        <v>37009</v>
      </c>
      <c r="FT1321" t="s">
        <v>32641</v>
      </c>
      <c r="FU1321" t="s">
        <v>32641</v>
      </c>
      <c r="FV1321" t="s">
        <v>37799</v>
      </c>
      <c r="FW1321" t="s">
        <v>37030</v>
      </c>
      <c r="FX1321" t="s">
        <v>37031</v>
      </c>
      <c r="FY1321" t="s">
        <v>36971</v>
      </c>
      <c r="FZ1321" t="s">
        <v>36990</v>
      </c>
      <c r="GA1321" t="s">
        <v>37783</v>
      </c>
      <c r="GB1321" t="s">
        <v>36968</v>
      </c>
      <c r="GC1321" t="s">
        <v>37032</v>
      </c>
      <c r="GD1321" t="s">
        <v>37033</v>
      </c>
      <c r="GE1321" t="s">
        <v>37770</v>
      </c>
      <c r="GF1321" t="s">
        <v>37771</v>
      </c>
      <c r="GG1321" t="s">
        <v>37772</v>
      </c>
      <c r="GH1321" t="s">
        <v>37773</v>
      </c>
      <c r="GI1321" t="s">
        <v>37774</v>
      </c>
      <c r="GJ1321" t="s">
        <v>37034</v>
      </c>
      <c r="GK1321" t="s">
        <v>37035</v>
      </c>
      <c r="GL1321" t="s">
        <v>37784</v>
      </c>
      <c r="GM1321" t="s">
        <v>37785</v>
      </c>
      <c r="GN1321" t="s">
        <v>37786</v>
      </c>
      <c r="GO1321" t="s">
        <v>36973</v>
      </c>
      <c r="GP1321" t="s">
        <v>37799</v>
      </c>
      <c r="GQ1321" t="s">
        <v>37010</v>
      </c>
      <c r="GR1321" t="s">
        <v>36969</v>
      </c>
      <c r="GT1321" t="s">
        <v>37011</v>
      </c>
      <c r="GU1321">
        <f t="shared" si="146"/>
        <v>17.5</v>
      </c>
      <c r="GV1321">
        <f t="shared" si="147"/>
        <v>17.5</v>
      </c>
      <c r="GX1321">
        <v>14</v>
      </c>
      <c r="GY1321" t="s">
        <v>37012</v>
      </c>
      <c r="HA1321" t="s">
        <v>37013</v>
      </c>
      <c r="HE1321">
        <v>13.99</v>
      </c>
    </row>
    <row r="1322" spans="1:213">
      <c r="A1322" t="s">
        <v>29123</v>
      </c>
      <c r="B1322" t="s">
        <v>36962</v>
      </c>
      <c r="C1322" t="s">
        <v>36963</v>
      </c>
      <c r="D1322" t="s">
        <v>21434</v>
      </c>
      <c r="E1322">
        <v>1</v>
      </c>
      <c r="F1322" t="s">
        <v>36964</v>
      </c>
      <c r="G1322" t="s">
        <v>38</v>
      </c>
      <c r="H1322" t="s">
        <v>37357</v>
      </c>
      <c r="I1322" t="s">
        <v>34214</v>
      </c>
      <c r="J1322" t="s">
        <v>33297</v>
      </c>
      <c r="K1322" t="s">
        <v>21308</v>
      </c>
      <c r="L1322" t="s">
        <v>33298</v>
      </c>
      <c r="M1322" t="s">
        <v>33343</v>
      </c>
      <c r="N1322" t="s">
        <v>21360</v>
      </c>
      <c r="O1322" t="s">
        <v>33344</v>
      </c>
      <c r="P1322" t="s">
        <v>21282</v>
      </c>
      <c r="Q1322" t="s">
        <v>33300</v>
      </c>
      <c r="T1322" t="s">
        <v>33349</v>
      </c>
      <c r="U1322" t="s">
        <v>37776</v>
      </c>
      <c r="V1322" t="s">
        <v>34104</v>
      </c>
      <c r="W1322" t="s">
        <v>36967</v>
      </c>
      <c r="X1322" t="s">
        <v>36968</v>
      </c>
      <c r="Y1322" t="s">
        <v>36969</v>
      </c>
      <c r="Z1322">
        <v>300</v>
      </c>
      <c r="AA1322">
        <v>271</v>
      </c>
      <c r="AB1322" t="s">
        <v>37056</v>
      </c>
      <c r="AC1322" t="s">
        <v>36990</v>
      </c>
      <c r="AD1322" t="s">
        <v>36971</v>
      </c>
      <c r="AE1322" t="s">
        <v>36972</v>
      </c>
      <c r="AF1322" t="s">
        <v>36973</v>
      </c>
      <c r="AH1322" t="s">
        <v>37757</v>
      </c>
      <c r="AJ1322" t="s">
        <v>36967</v>
      </c>
      <c r="AK1322" t="s">
        <v>32641</v>
      </c>
      <c r="AL1322" t="s">
        <v>37454</v>
      </c>
      <c r="AM1322" t="s">
        <v>37898</v>
      </c>
      <c r="AN1322" t="s">
        <v>37800</v>
      </c>
      <c r="AQ1322" t="s">
        <v>37800</v>
      </c>
      <c r="AR1322" t="s">
        <v>34353</v>
      </c>
      <c r="AV1322" t="s">
        <v>37135</v>
      </c>
      <c r="AX1322" t="s">
        <v>37135</v>
      </c>
      <c r="AY1322" t="s">
        <v>37058</v>
      </c>
      <c r="BA1322" t="s">
        <v>37059</v>
      </c>
      <c r="BB1322">
        <v>48</v>
      </c>
      <c r="BC1322" t="s">
        <v>37060</v>
      </c>
      <c r="BD1322" t="s">
        <v>34261</v>
      </c>
      <c r="BE1322" t="s">
        <v>36993</v>
      </c>
      <c r="BF1322">
        <v>0.2</v>
      </c>
      <c r="BG1322" t="str">
        <f>_xlfn.TEXTJOIN("-",TRUE,V1322,AL1322,I1322,BD1322,AR1322)</f>
        <v>AG-B1I-CF-D5-EI</v>
      </c>
      <c r="BH1322" t="s">
        <v>37558</v>
      </c>
      <c r="BJ1322" t="s">
        <v>37473</v>
      </c>
      <c r="BK1322" cm="1">
        <f t="array" ref="BK1322">IF(LEN(TRIM(BG1322))=0,"",SUMPRODUCT(--(LEN(TRIM($BG$5:BG1322))&gt;0)))</f>
        <v>1298</v>
      </c>
      <c r="BL1322" t="str">
        <f>IF(BK1322&lt;&gt;"",_xlfn.BASE(BK1322,36,10),"")</f>
        <v>0000000102</v>
      </c>
      <c r="BM1322" t="str">
        <f>IF(BL1322&lt;&gt;"","*"&amp;BL1322&amp;"*","")</f>
        <v>*0000000102*</v>
      </c>
      <c r="BN1322" t="s">
        <v>37472</v>
      </c>
      <c r="BO1322" t="str">
        <f>_xlfn.TEXTJOIN("-",TRUE,N1322,T1322)</f>
        <v>DAT004-M16</v>
      </c>
      <c r="CP1322" t="s">
        <v>37948</v>
      </c>
      <c r="CU1322">
        <v>16.989999999999998</v>
      </c>
      <c r="DT1322" t="s">
        <v>37026</v>
      </c>
      <c r="EC1322" s="7">
        <f t="shared" si="145"/>
        <v>21.237499999999997</v>
      </c>
      <c r="EN1322" t="s">
        <v>36995</v>
      </c>
      <c r="EO1322">
        <v>1731138031</v>
      </c>
      <c r="EP1322" t="s">
        <v>36968</v>
      </c>
      <c r="EQ1322" t="s">
        <v>36996</v>
      </c>
      <c r="ER1322" t="s">
        <v>36997</v>
      </c>
      <c r="ES1322" t="s">
        <v>36967</v>
      </c>
      <c r="ET1322" t="s">
        <v>37761</v>
      </c>
      <c r="EU1322" t="s">
        <v>36999</v>
      </c>
      <c r="FB1322" t="s">
        <v>35377</v>
      </c>
      <c r="FC1322" t="s">
        <v>37782</v>
      </c>
      <c r="FD1322" t="s">
        <v>37800</v>
      </c>
      <c r="FF1322" t="s">
        <v>36990</v>
      </c>
      <c r="FG1322" t="s">
        <v>36990</v>
      </c>
      <c r="FH1322" t="s">
        <v>37948</v>
      </c>
      <c r="FI1322" t="s">
        <v>37762</v>
      </c>
      <c r="FJ1322" t="s">
        <v>37763</v>
      </c>
      <c r="FK1322" t="s">
        <v>37764</v>
      </c>
      <c r="FL1322" t="s">
        <v>37765</v>
      </c>
      <c r="FM1322" t="s">
        <v>37766</v>
      </c>
      <c r="FN1322" t="s">
        <v>37767</v>
      </c>
      <c r="FO1322" t="s">
        <v>37768</v>
      </c>
      <c r="FP1322" t="s">
        <v>37769</v>
      </c>
      <c r="FQ1322" t="s">
        <v>37028</v>
      </c>
      <c r="FR1322" t="s">
        <v>37008</v>
      </c>
      <c r="FS1322" t="s">
        <v>37009</v>
      </c>
      <c r="FT1322" t="s">
        <v>32641</v>
      </c>
      <c r="FU1322" t="s">
        <v>32641</v>
      </c>
      <c r="FV1322" t="s">
        <v>37800</v>
      </c>
      <c r="FW1322" t="s">
        <v>37030</v>
      </c>
      <c r="FX1322" t="s">
        <v>37031</v>
      </c>
      <c r="FY1322" t="s">
        <v>36971</v>
      </c>
      <c r="FZ1322" t="s">
        <v>36990</v>
      </c>
      <c r="GA1322" t="s">
        <v>37783</v>
      </c>
      <c r="GB1322" t="s">
        <v>36968</v>
      </c>
      <c r="GC1322" t="s">
        <v>37032</v>
      </c>
      <c r="GD1322" t="s">
        <v>37033</v>
      </c>
      <c r="GE1322" t="s">
        <v>37770</v>
      </c>
      <c r="GF1322" t="s">
        <v>37771</v>
      </c>
      <c r="GG1322" t="s">
        <v>37772</v>
      </c>
      <c r="GH1322" t="s">
        <v>37773</v>
      </c>
      <c r="GI1322" t="s">
        <v>37774</v>
      </c>
      <c r="GJ1322" t="s">
        <v>37034</v>
      </c>
      <c r="GK1322" t="s">
        <v>37035</v>
      </c>
      <c r="GL1322" t="s">
        <v>37784</v>
      </c>
      <c r="GM1322" t="s">
        <v>37785</v>
      </c>
      <c r="GN1322" t="s">
        <v>37786</v>
      </c>
      <c r="GO1322" t="s">
        <v>36973</v>
      </c>
      <c r="GP1322" t="s">
        <v>37800</v>
      </c>
      <c r="GQ1322" t="s">
        <v>37010</v>
      </c>
      <c r="GR1322" t="s">
        <v>36969</v>
      </c>
      <c r="GT1322" t="s">
        <v>37011</v>
      </c>
      <c r="GU1322">
        <f t="shared" si="146"/>
        <v>21.25</v>
      </c>
      <c r="GV1322">
        <f t="shared" si="147"/>
        <v>21.25</v>
      </c>
      <c r="GX1322">
        <v>17</v>
      </c>
      <c r="GY1322" t="s">
        <v>37012</v>
      </c>
      <c r="HA1322" t="s">
        <v>37013</v>
      </c>
      <c r="HE1322">
        <v>16.989999999999998</v>
      </c>
    </row>
    <row r="1323" spans="1:213">
      <c r="A1323" t="s">
        <v>29123</v>
      </c>
      <c r="B1323" t="s">
        <v>36962</v>
      </c>
      <c r="C1323" t="s">
        <v>36963</v>
      </c>
      <c r="D1323" t="s">
        <v>21434</v>
      </c>
      <c r="E1323">
        <v>1</v>
      </c>
      <c r="F1323" t="s">
        <v>36964</v>
      </c>
      <c r="G1323" t="s">
        <v>38</v>
      </c>
      <c r="H1323" t="s">
        <v>37357</v>
      </c>
      <c r="I1323" t="s">
        <v>34214</v>
      </c>
      <c r="J1323" t="s">
        <v>33297</v>
      </c>
      <c r="K1323" t="s">
        <v>21308</v>
      </c>
      <c r="L1323" t="s">
        <v>33298</v>
      </c>
      <c r="M1323" t="s">
        <v>33343</v>
      </c>
      <c r="N1323" t="s">
        <v>21360</v>
      </c>
      <c r="O1323" t="s">
        <v>33344</v>
      </c>
      <c r="P1323" t="s">
        <v>21282</v>
      </c>
      <c r="Q1323" t="s">
        <v>33300</v>
      </c>
      <c r="T1323" t="s">
        <v>33349</v>
      </c>
      <c r="U1323" t="s">
        <v>37776</v>
      </c>
      <c r="V1323" t="s">
        <v>34104</v>
      </c>
      <c r="W1323" t="s">
        <v>36967</v>
      </c>
      <c r="X1323" t="s">
        <v>36968</v>
      </c>
      <c r="Y1323" t="s">
        <v>36969</v>
      </c>
      <c r="Z1323">
        <v>200</v>
      </c>
      <c r="AA1323">
        <v>171</v>
      </c>
      <c r="AB1323" t="s">
        <v>37018</v>
      </c>
      <c r="AC1323" t="s">
        <v>36990</v>
      </c>
      <c r="AD1323" t="s">
        <v>36971</v>
      </c>
      <c r="AE1323" t="s">
        <v>36972</v>
      </c>
      <c r="AF1323" t="s">
        <v>36973</v>
      </c>
      <c r="AH1323" t="s">
        <v>37757</v>
      </c>
      <c r="AJ1323" t="s">
        <v>36967</v>
      </c>
      <c r="AK1323" t="s">
        <v>33461</v>
      </c>
      <c r="AL1323" t="s">
        <v>37949</v>
      </c>
      <c r="AM1323" t="s">
        <v>37777</v>
      </c>
      <c r="AN1323" t="s">
        <v>28824</v>
      </c>
      <c r="AQ1323" t="s">
        <v>28824</v>
      </c>
      <c r="AR1323" t="s">
        <v>34343</v>
      </c>
      <c r="AW1323" t="s">
        <v>37135</v>
      </c>
      <c r="AX1323" t="s">
        <v>37135</v>
      </c>
      <c r="AY1323" t="s">
        <v>37021</v>
      </c>
      <c r="BA1323" t="s">
        <v>353</v>
      </c>
      <c r="BB1323">
        <v>48</v>
      </c>
      <c r="BC1323" t="s">
        <v>37022</v>
      </c>
      <c r="BD1323" t="s">
        <v>28739</v>
      </c>
      <c r="BE1323" t="s">
        <v>36993</v>
      </c>
      <c r="BF1323">
        <v>0.2</v>
      </c>
      <c r="BG1323" t="str">
        <f>_xlfn.TEXTJOIN("-",TRUE,V1323,AL1323,I1323,BD1323,AR1323)</f>
        <v>AG-B1J-CF-D3-ED</v>
      </c>
      <c r="BH1323" t="s">
        <v>38159</v>
      </c>
      <c r="BJ1323" t="s">
        <v>37951</v>
      </c>
      <c r="BK1323" cm="1">
        <f t="array" ref="BK1323">IF(LEN(TRIM(BG1323))=0,"",SUMPRODUCT(--(LEN(TRIM($BG$5:BG1323))&gt;0)))</f>
        <v>1299</v>
      </c>
      <c r="BL1323" t="str">
        <f>IF(BK1323&lt;&gt;"",_xlfn.BASE(BK1323,36,10),"")</f>
        <v>0000000103</v>
      </c>
      <c r="BM1323" t="str">
        <f>IF(BL1323&lt;&gt;"","*"&amp;BL1323&amp;"*","")</f>
        <v>*0000000103*</v>
      </c>
      <c r="BN1323" t="s">
        <v>37950</v>
      </c>
      <c r="BO1323" t="str">
        <f>_xlfn.TEXTJOIN("-",TRUE,N1323,T1323)</f>
        <v>DAT004-M16</v>
      </c>
      <c r="CP1323" t="s">
        <v>37952</v>
      </c>
      <c r="CU1323">
        <v>13.99</v>
      </c>
      <c r="DT1323" t="s">
        <v>37026</v>
      </c>
      <c r="EC1323" s="7">
        <f t="shared" si="145"/>
        <v>17.487500000000001</v>
      </c>
      <c r="EN1323" t="s">
        <v>36995</v>
      </c>
      <c r="EO1323">
        <v>1731138031</v>
      </c>
      <c r="EP1323" t="s">
        <v>36968</v>
      </c>
      <c r="EQ1323" t="s">
        <v>36996</v>
      </c>
      <c r="ER1323" t="s">
        <v>36997</v>
      </c>
      <c r="ES1323" t="s">
        <v>36967</v>
      </c>
      <c r="ET1323" t="s">
        <v>37761</v>
      </c>
      <c r="EU1323" t="s">
        <v>36999</v>
      </c>
      <c r="FB1323" t="s">
        <v>35377</v>
      </c>
      <c r="FC1323" t="s">
        <v>37782</v>
      </c>
      <c r="FD1323" t="s">
        <v>28824</v>
      </c>
      <c r="FF1323" t="s">
        <v>36990</v>
      </c>
      <c r="FG1323" t="s">
        <v>36990</v>
      </c>
      <c r="FH1323" t="s">
        <v>37952</v>
      </c>
      <c r="FI1323" t="s">
        <v>37762</v>
      </c>
      <c r="FJ1323" t="s">
        <v>37763</v>
      </c>
      <c r="FK1323" t="s">
        <v>37764</v>
      </c>
      <c r="FL1323" t="s">
        <v>37765</v>
      </c>
      <c r="FM1323" t="s">
        <v>37766</v>
      </c>
      <c r="FN1323" t="s">
        <v>37767</v>
      </c>
      <c r="FO1323" t="s">
        <v>37768</v>
      </c>
      <c r="FP1323" t="s">
        <v>37769</v>
      </c>
      <c r="FQ1323" t="s">
        <v>37028</v>
      </c>
      <c r="FR1323" t="s">
        <v>37008</v>
      </c>
      <c r="FS1323" t="s">
        <v>37009</v>
      </c>
      <c r="FT1323" t="s">
        <v>33461</v>
      </c>
      <c r="FU1323" t="s">
        <v>33461</v>
      </c>
      <c r="FV1323" t="s">
        <v>28824</v>
      </c>
      <c r="FW1323" t="s">
        <v>37030</v>
      </c>
      <c r="FX1323" t="s">
        <v>37031</v>
      </c>
      <c r="FY1323" t="s">
        <v>36971</v>
      </c>
      <c r="FZ1323" t="s">
        <v>36990</v>
      </c>
      <c r="GA1323" t="s">
        <v>37783</v>
      </c>
      <c r="GB1323" t="s">
        <v>36968</v>
      </c>
      <c r="GC1323" t="s">
        <v>37032</v>
      </c>
      <c r="GD1323" t="s">
        <v>37033</v>
      </c>
      <c r="GE1323" t="s">
        <v>37770</v>
      </c>
      <c r="GF1323" t="s">
        <v>37771</v>
      </c>
      <c r="GG1323" t="s">
        <v>37772</v>
      </c>
      <c r="GH1323" t="s">
        <v>37773</v>
      </c>
      <c r="GI1323" t="s">
        <v>37774</v>
      </c>
      <c r="GJ1323" t="s">
        <v>37034</v>
      </c>
      <c r="GK1323" t="s">
        <v>37035</v>
      </c>
      <c r="GL1323" t="s">
        <v>37784</v>
      </c>
      <c r="GM1323" t="s">
        <v>37785</v>
      </c>
      <c r="GN1323" t="s">
        <v>37786</v>
      </c>
      <c r="GO1323" t="s">
        <v>36973</v>
      </c>
      <c r="GP1323" t="s">
        <v>28824</v>
      </c>
      <c r="GQ1323" t="s">
        <v>37010</v>
      </c>
      <c r="GR1323" t="s">
        <v>36969</v>
      </c>
      <c r="GT1323" t="s">
        <v>37011</v>
      </c>
      <c r="GU1323">
        <f t="shared" si="146"/>
        <v>17.5</v>
      </c>
      <c r="GV1323">
        <f t="shared" si="147"/>
        <v>17.5</v>
      </c>
      <c r="GX1323">
        <v>14</v>
      </c>
      <c r="GY1323" t="s">
        <v>37012</v>
      </c>
      <c r="HA1323" t="s">
        <v>37013</v>
      </c>
      <c r="HE1323">
        <v>13.99</v>
      </c>
    </row>
    <row r="1324" spans="1:213">
      <c r="A1324" t="s">
        <v>29123</v>
      </c>
      <c r="B1324" t="s">
        <v>36962</v>
      </c>
      <c r="C1324" t="s">
        <v>36963</v>
      </c>
      <c r="D1324" t="s">
        <v>21434</v>
      </c>
      <c r="E1324">
        <v>1</v>
      </c>
      <c r="F1324" t="s">
        <v>36964</v>
      </c>
      <c r="G1324" t="s">
        <v>38</v>
      </c>
      <c r="H1324" t="s">
        <v>37357</v>
      </c>
      <c r="I1324" t="s">
        <v>34214</v>
      </c>
      <c r="J1324" t="s">
        <v>33297</v>
      </c>
      <c r="K1324" t="s">
        <v>21308</v>
      </c>
      <c r="L1324" t="s">
        <v>33298</v>
      </c>
      <c r="M1324" t="s">
        <v>33343</v>
      </c>
      <c r="N1324" t="s">
        <v>21360</v>
      </c>
      <c r="O1324" t="s">
        <v>33344</v>
      </c>
      <c r="P1324" t="s">
        <v>21282</v>
      </c>
      <c r="Q1324" t="s">
        <v>33300</v>
      </c>
      <c r="T1324" t="s">
        <v>33349</v>
      </c>
      <c r="U1324" t="s">
        <v>37776</v>
      </c>
      <c r="V1324" t="s">
        <v>34104</v>
      </c>
      <c r="W1324" t="s">
        <v>36967</v>
      </c>
      <c r="X1324" t="s">
        <v>36968</v>
      </c>
      <c r="Y1324" t="s">
        <v>36969</v>
      </c>
      <c r="Z1324">
        <v>200</v>
      </c>
      <c r="AA1324">
        <v>186</v>
      </c>
      <c r="AB1324" t="s">
        <v>37018</v>
      </c>
      <c r="AC1324" t="s">
        <v>36990</v>
      </c>
      <c r="AD1324" t="s">
        <v>36971</v>
      </c>
      <c r="AE1324" t="s">
        <v>36972</v>
      </c>
      <c r="AF1324" t="s">
        <v>36973</v>
      </c>
      <c r="AH1324" t="s">
        <v>37757</v>
      </c>
      <c r="AJ1324" t="s">
        <v>36967</v>
      </c>
      <c r="AK1324" t="s">
        <v>33461</v>
      </c>
      <c r="AL1324" t="s">
        <v>37949</v>
      </c>
      <c r="AM1324" t="s">
        <v>37777</v>
      </c>
      <c r="AN1324" t="s">
        <v>28795</v>
      </c>
      <c r="AQ1324" t="s">
        <v>28795</v>
      </c>
      <c r="AR1324" t="s">
        <v>34345</v>
      </c>
      <c r="AW1324" t="s">
        <v>37135</v>
      </c>
      <c r="AX1324" t="s">
        <v>37135</v>
      </c>
      <c r="AY1324" t="s">
        <v>37021</v>
      </c>
      <c r="BA1324" t="s">
        <v>353</v>
      </c>
      <c r="BB1324">
        <v>48</v>
      </c>
      <c r="BC1324" t="s">
        <v>37022</v>
      </c>
      <c r="BD1324" t="s">
        <v>28739</v>
      </c>
      <c r="BE1324" t="s">
        <v>36993</v>
      </c>
      <c r="BF1324">
        <v>0.2</v>
      </c>
      <c r="BG1324" t="str">
        <f>_xlfn.TEXTJOIN("-",TRUE,V1324,AL1324,I1324,BD1324,AR1324)</f>
        <v>AG-B1J-CF-D3-EE</v>
      </c>
      <c r="BH1324" t="s">
        <v>38160</v>
      </c>
      <c r="BJ1324" t="s">
        <v>37954</v>
      </c>
      <c r="BK1324" cm="1">
        <f t="array" ref="BK1324">IF(LEN(TRIM(BG1324))=0,"",SUMPRODUCT(--(LEN(TRIM($BG$5:BG1324))&gt;0)))</f>
        <v>1300</v>
      </c>
      <c r="BL1324" t="str">
        <f>IF(BK1324&lt;&gt;"",_xlfn.BASE(BK1324,36,10),"")</f>
        <v>0000000104</v>
      </c>
      <c r="BM1324" t="str">
        <f>IF(BL1324&lt;&gt;"","*"&amp;BL1324&amp;"*","")</f>
        <v>*0000000104*</v>
      </c>
      <c r="BN1324" t="s">
        <v>37953</v>
      </c>
      <c r="BO1324" t="str">
        <f>_xlfn.TEXTJOIN("-",TRUE,N1324,T1324)</f>
        <v>DAT004-M16</v>
      </c>
      <c r="CP1324" t="s">
        <v>37952</v>
      </c>
      <c r="CU1324">
        <v>13.99</v>
      </c>
      <c r="DT1324" t="s">
        <v>37026</v>
      </c>
      <c r="EC1324" s="7">
        <f t="shared" si="145"/>
        <v>17.487500000000001</v>
      </c>
      <c r="EN1324" t="s">
        <v>36995</v>
      </c>
      <c r="EO1324">
        <v>1731138031</v>
      </c>
      <c r="EP1324" t="s">
        <v>36968</v>
      </c>
      <c r="EQ1324" t="s">
        <v>36996</v>
      </c>
      <c r="ER1324" t="s">
        <v>36997</v>
      </c>
      <c r="ES1324" t="s">
        <v>36967</v>
      </c>
      <c r="ET1324" t="s">
        <v>37761</v>
      </c>
      <c r="EU1324" t="s">
        <v>36999</v>
      </c>
      <c r="FB1324" t="s">
        <v>35377</v>
      </c>
      <c r="FC1324" t="s">
        <v>37782</v>
      </c>
      <c r="FD1324" t="s">
        <v>28795</v>
      </c>
      <c r="FF1324" t="s">
        <v>36990</v>
      </c>
      <c r="FG1324" t="s">
        <v>36990</v>
      </c>
      <c r="FH1324" t="s">
        <v>37952</v>
      </c>
      <c r="FI1324" t="s">
        <v>37762</v>
      </c>
      <c r="FJ1324" t="s">
        <v>37763</v>
      </c>
      <c r="FK1324" t="s">
        <v>37764</v>
      </c>
      <c r="FL1324" t="s">
        <v>37765</v>
      </c>
      <c r="FM1324" t="s">
        <v>37766</v>
      </c>
      <c r="FN1324" t="s">
        <v>37767</v>
      </c>
      <c r="FO1324" t="s">
        <v>37768</v>
      </c>
      <c r="FP1324" t="s">
        <v>37769</v>
      </c>
      <c r="FQ1324" t="s">
        <v>37028</v>
      </c>
      <c r="FR1324" t="s">
        <v>37008</v>
      </c>
      <c r="FS1324" t="s">
        <v>37009</v>
      </c>
      <c r="FT1324" t="s">
        <v>33461</v>
      </c>
      <c r="FU1324" t="s">
        <v>33461</v>
      </c>
      <c r="FV1324" t="s">
        <v>28795</v>
      </c>
      <c r="FW1324" t="s">
        <v>37030</v>
      </c>
      <c r="FX1324" t="s">
        <v>37031</v>
      </c>
      <c r="FY1324" t="s">
        <v>36971</v>
      </c>
      <c r="FZ1324" t="s">
        <v>36990</v>
      </c>
      <c r="GA1324" t="s">
        <v>37783</v>
      </c>
      <c r="GB1324" t="s">
        <v>36968</v>
      </c>
      <c r="GC1324" t="s">
        <v>37032</v>
      </c>
      <c r="GD1324" t="s">
        <v>37033</v>
      </c>
      <c r="GE1324" t="s">
        <v>37770</v>
      </c>
      <c r="GF1324" t="s">
        <v>37771</v>
      </c>
      <c r="GG1324" t="s">
        <v>37772</v>
      </c>
      <c r="GH1324" t="s">
        <v>37773</v>
      </c>
      <c r="GI1324" t="s">
        <v>37774</v>
      </c>
      <c r="GJ1324" t="s">
        <v>37034</v>
      </c>
      <c r="GK1324" t="s">
        <v>37035</v>
      </c>
      <c r="GL1324" t="s">
        <v>37784</v>
      </c>
      <c r="GM1324" t="s">
        <v>37785</v>
      </c>
      <c r="GN1324" t="s">
        <v>37786</v>
      </c>
      <c r="GO1324" t="s">
        <v>36973</v>
      </c>
      <c r="GP1324" t="s">
        <v>28795</v>
      </c>
      <c r="GQ1324" t="s">
        <v>37010</v>
      </c>
      <c r="GR1324" t="s">
        <v>36969</v>
      </c>
      <c r="GT1324" t="s">
        <v>37011</v>
      </c>
      <c r="GU1324">
        <f t="shared" si="146"/>
        <v>17.5</v>
      </c>
      <c r="GV1324">
        <f t="shared" si="147"/>
        <v>17.5</v>
      </c>
      <c r="GX1324">
        <v>14</v>
      </c>
      <c r="GY1324" t="s">
        <v>37012</v>
      </c>
      <c r="HA1324" t="s">
        <v>37013</v>
      </c>
      <c r="HE1324">
        <v>13.99</v>
      </c>
    </row>
    <row r="1325" spans="1:213">
      <c r="A1325" t="s">
        <v>29123</v>
      </c>
      <c r="B1325" t="s">
        <v>36962</v>
      </c>
      <c r="C1325" t="s">
        <v>36963</v>
      </c>
      <c r="D1325" t="s">
        <v>21434</v>
      </c>
      <c r="E1325">
        <v>1</v>
      </c>
      <c r="F1325" t="s">
        <v>36964</v>
      </c>
      <c r="G1325" t="s">
        <v>38</v>
      </c>
      <c r="H1325" t="s">
        <v>37357</v>
      </c>
      <c r="I1325" t="s">
        <v>34214</v>
      </c>
      <c r="J1325" t="s">
        <v>33297</v>
      </c>
      <c r="K1325" t="s">
        <v>21308</v>
      </c>
      <c r="L1325" t="s">
        <v>33298</v>
      </c>
      <c r="M1325" t="s">
        <v>33343</v>
      </c>
      <c r="N1325" t="s">
        <v>21360</v>
      </c>
      <c r="O1325" t="s">
        <v>33344</v>
      </c>
      <c r="P1325" t="s">
        <v>21282</v>
      </c>
      <c r="Q1325" t="s">
        <v>33300</v>
      </c>
      <c r="T1325" t="s">
        <v>33349</v>
      </c>
      <c r="U1325" t="s">
        <v>37776</v>
      </c>
      <c r="V1325" t="s">
        <v>34104</v>
      </c>
      <c r="W1325" t="s">
        <v>36967</v>
      </c>
      <c r="X1325" t="s">
        <v>36968</v>
      </c>
      <c r="Y1325" t="s">
        <v>36969</v>
      </c>
      <c r="Z1325">
        <v>200</v>
      </c>
      <c r="AA1325">
        <v>195</v>
      </c>
      <c r="AB1325" t="s">
        <v>37018</v>
      </c>
      <c r="AC1325" t="s">
        <v>36990</v>
      </c>
      <c r="AD1325" t="s">
        <v>36971</v>
      </c>
      <c r="AE1325" t="s">
        <v>36972</v>
      </c>
      <c r="AF1325" t="s">
        <v>36973</v>
      </c>
      <c r="AH1325" t="s">
        <v>37757</v>
      </c>
      <c r="AJ1325" t="s">
        <v>36967</v>
      </c>
      <c r="AK1325" t="s">
        <v>33461</v>
      </c>
      <c r="AL1325" t="s">
        <v>37949</v>
      </c>
      <c r="AM1325" t="s">
        <v>37777</v>
      </c>
      <c r="AN1325" t="s">
        <v>28789</v>
      </c>
      <c r="AQ1325" t="s">
        <v>28789</v>
      </c>
      <c r="AR1325" t="s">
        <v>34347</v>
      </c>
      <c r="AW1325" t="s">
        <v>37135</v>
      </c>
      <c r="AX1325" t="s">
        <v>37135</v>
      </c>
      <c r="AY1325" t="s">
        <v>37021</v>
      </c>
      <c r="BA1325" t="s">
        <v>353</v>
      </c>
      <c r="BB1325">
        <v>48</v>
      </c>
      <c r="BC1325" t="s">
        <v>37022</v>
      </c>
      <c r="BD1325" t="s">
        <v>28739</v>
      </c>
      <c r="BE1325" t="s">
        <v>36993</v>
      </c>
      <c r="BF1325">
        <v>0.2</v>
      </c>
      <c r="BG1325" t="str">
        <f>_xlfn.TEXTJOIN("-",TRUE,V1325,AL1325,I1325,BD1325,AR1325)</f>
        <v>AG-B1J-CF-D3-EF</v>
      </c>
      <c r="BH1325" t="s">
        <v>38161</v>
      </c>
      <c r="BJ1325" t="s">
        <v>37956</v>
      </c>
      <c r="BK1325" cm="1">
        <f t="array" ref="BK1325">IF(LEN(TRIM(BG1325))=0,"",SUMPRODUCT(--(LEN(TRIM($BG$5:BG1325))&gt;0)))</f>
        <v>1301</v>
      </c>
      <c r="BL1325" t="str">
        <f>IF(BK1325&lt;&gt;"",_xlfn.BASE(BK1325,36,10),"")</f>
        <v>0000000105</v>
      </c>
      <c r="BM1325" t="str">
        <f>IF(BL1325&lt;&gt;"","*"&amp;BL1325&amp;"*","")</f>
        <v>*0000000105*</v>
      </c>
      <c r="BN1325" t="s">
        <v>37955</v>
      </c>
      <c r="BO1325" t="str">
        <f>_xlfn.TEXTJOIN("-",TRUE,N1325,T1325)</f>
        <v>DAT004-M16</v>
      </c>
      <c r="CP1325" t="s">
        <v>37952</v>
      </c>
      <c r="CU1325">
        <v>13.99</v>
      </c>
      <c r="DT1325" t="s">
        <v>37026</v>
      </c>
      <c r="EC1325" s="7">
        <f t="shared" si="145"/>
        <v>17.487500000000001</v>
      </c>
      <c r="EN1325" t="s">
        <v>36995</v>
      </c>
      <c r="EO1325">
        <v>1731138031</v>
      </c>
      <c r="EP1325" t="s">
        <v>36968</v>
      </c>
      <c r="EQ1325" t="s">
        <v>36996</v>
      </c>
      <c r="ER1325" t="s">
        <v>36997</v>
      </c>
      <c r="ES1325" t="s">
        <v>36967</v>
      </c>
      <c r="ET1325" t="s">
        <v>37761</v>
      </c>
      <c r="EU1325" t="s">
        <v>36999</v>
      </c>
      <c r="FB1325" t="s">
        <v>35377</v>
      </c>
      <c r="FC1325" t="s">
        <v>37782</v>
      </c>
      <c r="FD1325" t="s">
        <v>28789</v>
      </c>
      <c r="FF1325" t="s">
        <v>36990</v>
      </c>
      <c r="FG1325" t="s">
        <v>36990</v>
      </c>
      <c r="FH1325" t="s">
        <v>37952</v>
      </c>
      <c r="FI1325" t="s">
        <v>37762</v>
      </c>
      <c r="FJ1325" t="s">
        <v>37763</v>
      </c>
      <c r="FK1325" t="s">
        <v>37764</v>
      </c>
      <c r="FL1325" t="s">
        <v>37765</v>
      </c>
      <c r="FM1325" t="s">
        <v>37766</v>
      </c>
      <c r="FN1325" t="s">
        <v>37767</v>
      </c>
      <c r="FO1325" t="s">
        <v>37768</v>
      </c>
      <c r="FP1325" t="s">
        <v>37769</v>
      </c>
      <c r="FQ1325" t="s">
        <v>37028</v>
      </c>
      <c r="FR1325" t="s">
        <v>37008</v>
      </c>
      <c r="FS1325" t="s">
        <v>37009</v>
      </c>
      <c r="FT1325" t="s">
        <v>33461</v>
      </c>
      <c r="FU1325" t="s">
        <v>33461</v>
      </c>
      <c r="FV1325" t="s">
        <v>28789</v>
      </c>
      <c r="FW1325" t="s">
        <v>37030</v>
      </c>
      <c r="FX1325" t="s">
        <v>37031</v>
      </c>
      <c r="FY1325" t="s">
        <v>36971</v>
      </c>
      <c r="FZ1325" t="s">
        <v>36990</v>
      </c>
      <c r="GA1325" t="s">
        <v>37783</v>
      </c>
      <c r="GB1325" t="s">
        <v>36968</v>
      </c>
      <c r="GC1325" t="s">
        <v>37032</v>
      </c>
      <c r="GD1325" t="s">
        <v>37033</v>
      </c>
      <c r="GE1325" t="s">
        <v>37770</v>
      </c>
      <c r="GF1325" t="s">
        <v>37771</v>
      </c>
      <c r="GG1325" t="s">
        <v>37772</v>
      </c>
      <c r="GH1325" t="s">
        <v>37773</v>
      </c>
      <c r="GI1325" t="s">
        <v>37774</v>
      </c>
      <c r="GJ1325" t="s">
        <v>37034</v>
      </c>
      <c r="GK1325" t="s">
        <v>37035</v>
      </c>
      <c r="GL1325" t="s">
        <v>37784</v>
      </c>
      <c r="GM1325" t="s">
        <v>37785</v>
      </c>
      <c r="GN1325" t="s">
        <v>37786</v>
      </c>
      <c r="GO1325" t="s">
        <v>36973</v>
      </c>
      <c r="GP1325" t="s">
        <v>28789</v>
      </c>
      <c r="GQ1325" t="s">
        <v>37010</v>
      </c>
      <c r="GR1325" t="s">
        <v>36969</v>
      </c>
      <c r="GT1325" t="s">
        <v>37011</v>
      </c>
      <c r="GU1325">
        <f t="shared" si="146"/>
        <v>17.5</v>
      </c>
      <c r="GV1325">
        <f t="shared" si="147"/>
        <v>17.5</v>
      </c>
      <c r="GX1325">
        <v>14</v>
      </c>
      <c r="GY1325" t="s">
        <v>37012</v>
      </c>
      <c r="HA1325" t="s">
        <v>37013</v>
      </c>
      <c r="HE1325">
        <v>13.99</v>
      </c>
    </row>
    <row r="1326" spans="1:213">
      <c r="A1326" t="s">
        <v>29123</v>
      </c>
      <c r="B1326" t="s">
        <v>36962</v>
      </c>
      <c r="C1326" t="s">
        <v>36963</v>
      </c>
      <c r="D1326" t="s">
        <v>21434</v>
      </c>
      <c r="E1326">
        <v>1</v>
      </c>
      <c r="F1326" t="s">
        <v>36964</v>
      </c>
      <c r="G1326" t="s">
        <v>38</v>
      </c>
      <c r="H1326" t="s">
        <v>37357</v>
      </c>
      <c r="I1326" t="s">
        <v>34214</v>
      </c>
      <c r="J1326" t="s">
        <v>33297</v>
      </c>
      <c r="K1326" t="s">
        <v>21308</v>
      </c>
      <c r="L1326" t="s">
        <v>33298</v>
      </c>
      <c r="M1326" t="s">
        <v>33343</v>
      </c>
      <c r="N1326" t="s">
        <v>21360</v>
      </c>
      <c r="O1326" t="s">
        <v>33344</v>
      </c>
      <c r="P1326" t="s">
        <v>21282</v>
      </c>
      <c r="Q1326" t="s">
        <v>33300</v>
      </c>
      <c r="T1326" t="s">
        <v>33349</v>
      </c>
      <c r="U1326" t="s">
        <v>37776</v>
      </c>
      <c r="V1326" t="s">
        <v>34104</v>
      </c>
      <c r="W1326" t="s">
        <v>36967</v>
      </c>
      <c r="X1326" t="s">
        <v>36968</v>
      </c>
      <c r="Y1326" t="s">
        <v>36969</v>
      </c>
      <c r="Z1326">
        <v>300</v>
      </c>
      <c r="AA1326">
        <v>221</v>
      </c>
      <c r="AB1326" t="s">
        <v>37018</v>
      </c>
      <c r="AC1326" t="s">
        <v>36990</v>
      </c>
      <c r="AD1326" t="s">
        <v>36971</v>
      </c>
      <c r="AE1326" t="s">
        <v>36972</v>
      </c>
      <c r="AF1326" t="s">
        <v>36973</v>
      </c>
      <c r="AH1326" t="s">
        <v>37757</v>
      </c>
      <c r="AJ1326" t="s">
        <v>36967</v>
      </c>
      <c r="AK1326" t="s">
        <v>33461</v>
      </c>
      <c r="AL1326" t="s">
        <v>37949</v>
      </c>
      <c r="AM1326" t="s">
        <v>37777</v>
      </c>
      <c r="AN1326" t="s">
        <v>29088</v>
      </c>
      <c r="AQ1326" t="s">
        <v>29088</v>
      </c>
      <c r="AR1326" t="s">
        <v>34349</v>
      </c>
      <c r="AW1326" t="s">
        <v>37135</v>
      </c>
      <c r="AX1326" t="s">
        <v>37135</v>
      </c>
      <c r="AY1326" t="s">
        <v>37021</v>
      </c>
      <c r="BA1326" t="s">
        <v>353</v>
      </c>
      <c r="BB1326">
        <v>48</v>
      </c>
      <c r="BC1326" t="s">
        <v>37048</v>
      </c>
      <c r="BD1326" t="s">
        <v>34259</v>
      </c>
      <c r="BE1326" t="s">
        <v>36993</v>
      </c>
      <c r="BF1326">
        <v>0.2</v>
      </c>
      <c r="BG1326" t="str">
        <f>_xlfn.TEXTJOIN("-",TRUE,V1326,AL1326,I1326,BD1326,AR1326)</f>
        <v>AG-B1J-CF-D4-EG</v>
      </c>
      <c r="BH1326" t="s">
        <v>38162</v>
      </c>
      <c r="BJ1326" t="s">
        <v>37958</v>
      </c>
      <c r="BK1326" cm="1">
        <f t="array" ref="BK1326">IF(LEN(TRIM(BG1326))=0,"",SUMPRODUCT(--(LEN(TRIM($BG$5:BG1326))&gt;0)))</f>
        <v>1302</v>
      </c>
      <c r="BL1326" t="str">
        <f>IF(BK1326&lt;&gt;"",_xlfn.BASE(BK1326,36,10),"")</f>
        <v>0000000106</v>
      </c>
      <c r="BM1326" t="str">
        <f>IF(BL1326&lt;&gt;"","*"&amp;BL1326&amp;"*","")</f>
        <v>*0000000106*</v>
      </c>
      <c r="BN1326" t="s">
        <v>37957</v>
      </c>
      <c r="BO1326" t="str">
        <f>_xlfn.TEXTJOIN("-",TRUE,N1326,T1326)</f>
        <v>DAT004-M16</v>
      </c>
      <c r="CP1326" t="s">
        <v>37952</v>
      </c>
      <c r="CU1326">
        <v>13.99</v>
      </c>
      <c r="DT1326" t="s">
        <v>37026</v>
      </c>
      <c r="EC1326" s="7">
        <f t="shared" si="145"/>
        <v>17.487500000000001</v>
      </c>
      <c r="EN1326" t="s">
        <v>36995</v>
      </c>
      <c r="EO1326">
        <v>1731138031</v>
      </c>
      <c r="EP1326" t="s">
        <v>36968</v>
      </c>
      <c r="EQ1326" t="s">
        <v>36996</v>
      </c>
      <c r="ER1326" t="s">
        <v>36997</v>
      </c>
      <c r="ES1326" t="s">
        <v>36967</v>
      </c>
      <c r="ET1326" t="s">
        <v>37761</v>
      </c>
      <c r="EU1326" t="s">
        <v>36999</v>
      </c>
      <c r="FB1326" t="s">
        <v>35377</v>
      </c>
      <c r="FC1326" t="s">
        <v>37782</v>
      </c>
      <c r="FD1326" t="s">
        <v>29088</v>
      </c>
      <c r="FF1326" t="s">
        <v>36990</v>
      </c>
      <c r="FG1326" t="s">
        <v>36990</v>
      </c>
      <c r="FH1326" t="s">
        <v>37952</v>
      </c>
      <c r="FI1326" t="s">
        <v>37762</v>
      </c>
      <c r="FJ1326" t="s">
        <v>37763</v>
      </c>
      <c r="FK1326" t="s">
        <v>37764</v>
      </c>
      <c r="FL1326" t="s">
        <v>37765</v>
      </c>
      <c r="FM1326" t="s">
        <v>37766</v>
      </c>
      <c r="FN1326" t="s">
        <v>37767</v>
      </c>
      <c r="FO1326" t="s">
        <v>37768</v>
      </c>
      <c r="FP1326" t="s">
        <v>37769</v>
      </c>
      <c r="FQ1326" t="s">
        <v>37028</v>
      </c>
      <c r="FR1326" t="s">
        <v>37008</v>
      </c>
      <c r="FS1326" t="s">
        <v>37009</v>
      </c>
      <c r="FT1326" t="s">
        <v>33461</v>
      </c>
      <c r="FU1326" t="s">
        <v>33461</v>
      </c>
      <c r="FV1326" t="s">
        <v>29088</v>
      </c>
      <c r="FW1326" t="s">
        <v>37030</v>
      </c>
      <c r="FX1326" t="s">
        <v>37031</v>
      </c>
      <c r="FY1326" t="s">
        <v>36971</v>
      </c>
      <c r="FZ1326" t="s">
        <v>36990</v>
      </c>
      <c r="GA1326" t="s">
        <v>37783</v>
      </c>
      <c r="GB1326" t="s">
        <v>36968</v>
      </c>
      <c r="GC1326" t="s">
        <v>37032</v>
      </c>
      <c r="GD1326" t="s">
        <v>37033</v>
      </c>
      <c r="GE1326" t="s">
        <v>37770</v>
      </c>
      <c r="GF1326" t="s">
        <v>37771</v>
      </c>
      <c r="GG1326" t="s">
        <v>37772</v>
      </c>
      <c r="GH1326" t="s">
        <v>37773</v>
      </c>
      <c r="GI1326" t="s">
        <v>37774</v>
      </c>
      <c r="GJ1326" t="s">
        <v>37034</v>
      </c>
      <c r="GK1326" t="s">
        <v>37035</v>
      </c>
      <c r="GL1326" t="s">
        <v>37784</v>
      </c>
      <c r="GM1326" t="s">
        <v>37785</v>
      </c>
      <c r="GN1326" t="s">
        <v>37786</v>
      </c>
      <c r="GO1326" t="s">
        <v>36973</v>
      </c>
      <c r="GP1326" t="s">
        <v>29088</v>
      </c>
      <c r="GQ1326" t="s">
        <v>37010</v>
      </c>
      <c r="GR1326" t="s">
        <v>36969</v>
      </c>
      <c r="GT1326" t="s">
        <v>37011</v>
      </c>
      <c r="GU1326">
        <f t="shared" si="146"/>
        <v>17.5</v>
      </c>
      <c r="GV1326">
        <f t="shared" si="147"/>
        <v>17.5</v>
      </c>
      <c r="GX1326">
        <v>14</v>
      </c>
      <c r="GY1326" t="s">
        <v>37012</v>
      </c>
      <c r="HA1326" t="s">
        <v>37013</v>
      </c>
      <c r="HE1326">
        <v>13.99</v>
      </c>
    </row>
    <row r="1327" spans="1:213">
      <c r="A1327" t="s">
        <v>29123</v>
      </c>
      <c r="B1327" t="s">
        <v>36962</v>
      </c>
      <c r="C1327" t="s">
        <v>36963</v>
      </c>
      <c r="D1327" t="s">
        <v>21434</v>
      </c>
      <c r="E1327">
        <v>1</v>
      </c>
      <c r="F1327" t="s">
        <v>36964</v>
      </c>
      <c r="G1327" t="s">
        <v>38</v>
      </c>
      <c r="H1327" t="s">
        <v>37357</v>
      </c>
      <c r="I1327" t="s">
        <v>34214</v>
      </c>
      <c r="J1327" t="s">
        <v>33297</v>
      </c>
      <c r="K1327" t="s">
        <v>21308</v>
      </c>
      <c r="L1327" t="s">
        <v>33298</v>
      </c>
      <c r="M1327" t="s">
        <v>33343</v>
      </c>
      <c r="N1327" t="s">
        <v>21360</v>
      </c>
      <c r="O1327" t="s">
        <v>33344</v>
      </c>
      <c r="P1327" t="s">
        <v>21282</v>
      </c>
      <c r="Q1327" t="s">
        <v>33300</v>
      </c>
      <c r="T1327" t="s">
        <v>33349</v>
      </c>
      <c r="U1327" t="s">
        <v>37776</v>
      </c>
      <c r="V1327" t="s">
        <v>34104</v>
      </c>
      <c r="W1327" t="s">
        <v>36967</v>
      </c>
      <c r="X1327" t="s">
        <v>36968</v>
      </c>
      <c r="Y1327" t="s">
        <v>36969</v>
      </c>
      <c r="Z1327">
        <v>300</v>
      </c>
      <c r="AA1327">
        <v>236</v>
      </c>
      <c r="AB1327" t="s">
        <v>37018</v>
      </c>
      <c r="AC1327" t="s">
        <v>36990</v>
      </c>
      <c r="AD1327" t="s">
        <v>36971</v>
      </c>
      <c r="AE1327" t="s">
        <v>36972</v>
      </c>
      <c r="AF1327" t="s">
        <v>36973</v>
      </c>
      <c r="AH1327" t="s">
        <v>37757</v>
      </c>
      <c r="AJ1327" t="s">
        <v>36967</v>
      </c>
      <c r="AK1327" t="s">
        <v>33461</v>
      </c>
      <c r="AL1327" t="s">
        <v>37949</v>
      </c>
      <c r="AM1327" t="s">
        <v>37777</v>
      </c>
      <c r="AN1327" t="s">
        <v>29128</v>
      </c>
      <c r="AQ1327" t="s">
        <v>29128</v>
      </c>
      <c r="AR1327" t="s">
        <v>34351</v>
      </c>
      <c r="AW1327" t="s">
        <v>37135</v>
      </c>
      <c r="AX1327" t="s">
        <v>37135</v>
      </c>
      <c r="AY1327" t="s">
        <v>37021</v>
      </c>
      <c r="BA1327" t="s">
        <v>353</v>
      </c>
      <c r="BB1327">
        <v>48</v>
      </c>
      <c r="BC1327" t="s">
        <v>37048</v>
      </c>
      <c r="BD1327" t="s">
        <v>34259</v>
      </c>
      <c r="BE1327" t="s">
        <v>36993</v>
      </c>
      <c r="BF1327">
        <v>0.2</v>
      </c>
      <c r="BG1327" t="str">
        <f>_xlfn.TEXTJOIN("-",TRUE,V1327,AL1327,I1327,BD1327,AR1327)</f>
        <v>AG-B1J-CF-D4-EH</v>
      </c>
      <c r="BH1327" t="s">
        <v>38163</v>
      </c>
      <c r="BJ1327" t="s">
        <v>37960</v>
      </c>
      <c r="BK1327" cm="1">
        <f t="array" ref="BK1327">IF(LEN(TRIM(BG1327))=0,"",SUMPRODUCT(--(LEN(TRIM($BG$5:BG1327))&gt;0)))</f>
        <v>1303</v>
      </c>
      <c r="BL1327" t="str">
        <f>IF(BK1327&lt;&gt;"",_xlfn.BASE(BK1327,36,10),"")</f>
        <v>0000000107</v>
      </c>
      <c r="BM1327" t="str">
        <f>IF(BL1327&lt;&gt;"","*"&amp;BL1327&amp;"*","")</f>
        <v>*0000000107*</v>
      </c>
      <c r="BN1327" t="s">
        <v>37959</v>
      </c>
      <c r="BO1327" t="str">
        <f>_xlfn.TEXTJOIN("-",TRUE,N1327,T1327)</f>
        <v>DAT004-M16</v>
      </c>
      <c r="CP1327" t="s">
        <v>37952</v>
      </c>
      <c r="CU1327">
        <v>13.99</v>
      </c>
      <c r="DT1327" t="s">
        <v>37026</v>
      </c>
      <c r="EC1327" s="7">
        <f t="shared" si="145"/>
        <v>17.487500000000001</v>
      </c>
      <c r="EN1327" t="s">
        <v>36995</v>
      </c>
      <c r="EO1327">
        <v>1731138031</v>
      </c>
      <c r="EP1327" t="s">
        <v>36968</v>
      </c>
      <c r="EQ1327" t="s">
        <v>36996</v>
      </c>
      <c r="ER1327" t="s">
        <v>36997</v>
      </c>
      <c r="ES1327" t="s">
        <v>36967</v>
      </c>
      <c r="ET1327" t="s">
        <v>37761</v>
      </c>
      <c r="EU1327" t="s">
        <v>36999</v>
      </c>
      <c r="FB1327" t="s">
        <v>35377</v>
      </c>
      <c r="FC1327" t="s">
        <v>37782</v>
      </c>
      <c r="FD1327" t="s">
        <v>37799</v>
      </c>
      <c r="FF1327" t="s">
        <v>36990</v>
      </c>
      <c r="FG1327" t="s">
        <v>36990</v>
      </c>
      <c r="FH1327" t="s">
        <v>37952</v>
      </c>
      <c r="FI1327" t="s">
        <v>37762</v>
      </c>
      <c r="FJ1327" t="s">
        <v>37763</v>
      </c>
      <c r="FK1327" t="s">
        <v>37764</v>
      </c>
      <c r="FL1327" t="s">
        <v>37765</v>
      </c>
      <c r="FM1327" t="s">
        <v>37766</v>
      </c>
      <c r="FN1327" t="s">
        <v>37767</v>
      </c>
      <c r="FO1327" t="s">
        <v>37768</v>
      </c>
      <c r="FP1327" t="s">
        <v>37769</v>
      </c>
      <c r="FQ1327" t="s">
        <v>37028</v>
      </c>
      <c r="FR1327" t="s">
        <v>37008</v>
      </c>
      <c r="FS1327" t="s">
        <v>37009</v>
      </c>
      <c r="FT1327" t="s">
        <v>33461</v>
      </c>
      <c r="FU1327" t="s">
        <v>33461</v>
      </c>
      <c r="FV1327" t="s">
        <v>37799</v>
      </c>
      <c r="FW1327" t="s">
        <v>37030</v>
      </c>
      <c r="FX1327" t="s">
        <v>37031</v>
      </c>
      <c r="FY1327" t="s">
        <v>36971</v>
      </c>
      <c r="FZ1327" t="s">
        <v>36990</v>
      </c>
      <c r="GA1327" t="s">
        <v>37783</v>
      </c>
      <c r="GB1327" t="s">
        <v>36968</v>
      </c>
      <c r="GC1327" t="s">
        <v>37032</v>
      </c>
      <c r="GD1327" t="s">
        <v>37033</v>
      </c>
      <c r="GE1327" t="s">
        <v>37770</v>
      </c>
      <c r="GF1327" t="s">
        <v>37771</v>
      </c>
      <c r="GG1327" t="s">
        <v>37772</v>
      </c>
      <c r="GH1327" t="s">
        <v>37773</v>
      </c>
      <c r="GI1327" t="s">
        <v>37774</v>
      </c>
      <c r="GJ1327" t="s">
        <v>37034</v>
      </c>
      <c r="GK1327" t="s">
        <v>37035</v>
      </c>
      <c r="GL1327" t="s">
        <v>37784</v>
      </c>
      <c r="GM1327" t="s">
        <v>37785</v>
      </c>
      <c r="GN1327" t="s">
        <v>37786</v>
      </c>
      <c r="GO1327" t="s">
        <v>36973</v>
      </c>
      <c r="GP1327" t="s">
        <v>37799</v>
      </c>
      <c r="GQ1327" t="s">
        <v>37010</v>
      </c>
      <c r="GR1327" t="s">
        <v>36969</v>
      </c>
      <c r="GT1327" t="s">
        <v>37011</v>
      </c>
      <c r="GU1327">
        <f t="shared" si="146"/>
        <v>17.5</v>
      </c>
      <c r="GV1327">
        <f t="shared" si="147"/>
        <v>17.5</v>
      </c>
      <c r="GX1327">
        <v>14</v>
      </c>
      <c r="GY1327" t="s">
        <v>37012</v>
      </c>
      <c r="HA1327" t="s">
        <v>37013</v>
      </c>
      <c r="HE1327">
        <v>13.99</v>
      </c>
    </row>
    <row r="1328" spans="1:213">
      <c r="A1328" t="s">
        <v>29123</v>
      </c>
      <c r="B1328" t="s">
        <v>36962</v>
      </c>
      <c r="C1328" t="s">
        <v>36963</v>
      </c>
      <c r="D1328" t="s">
        <v>21434</v>
      </c>
      <c r="E1328">
        <v>1</v>
      </c>
      <c r="F1328" t="s">
        <v>36964</v>
      </c>
      <c r="G1328" t="s">
        <v>38</v>
      </c>
      <c r="H1328" t="s">
        <v>37357</v>
      </c>
      <c r="I1328" t="s">
        <v>34214</v>
      </c>
      <c r="J1328" t="s">
        <v>33297</v>
      </c>
      <c r="K1328" t="s">
        <v>21308</v>
      </c>
      <c r="L1328" t="s">
        <v>33298</v>
      </c>
      <c r="M1328" t="s">
        <v>33343</v>
      </c>
      <c r="N1328" t="s">
        <v>21360</v>
      </c>
      <c r="O1328" t="s">
        <v>33344</v>
      </c>
      <c r="P1328" t="s">
        <v>21282</v>
      </c>
      <c r="Q1328" t="s">
        <v>33300</v>
      </c>
      <c r="T1328" t="s">
        <v>33349</v>
      </c>
      <c r="U1328" t="s">
        <v>37776</v>
      </c>
      <c r="V1328" t="s">
        <v>34104</v>
      </c>
      <c r="W1328" t="s">
        <v>36967</v>
      </c>
      <c r="X1328" t="s">
        <v>36968</v>
      </c>
      <c r="Y1328" t="s">
        <v>36969</v>
      </c>
      <c r="Z1328">
        <v>300</v>
      </c>
      <c r="AA1328">
        <v>271</v>
      </c>
      <c r="AB1328" t="s">
        <v>37056</v>
      </c>
      <c r="AC1328" t="s">
        <v>36990</v>
      </c>
      <c r="AD1328" t="s">
        <v>36971</v>
      </c>
      <c r="AE1328" t="s">
        <v>36972</v>
      </c>
      <c r="AF1328" t="s">
        <v>36973</v>
      </c>
      <c r="AH1328" t="s">
        <v>37757</v>
      </c>
      <c r="AJ1328" t="s">
        <v>36967</v>
      </c>
      <c r="AK1328" t="s">
        <v>33461</v>
      </c>
      <c r="AL1328" t="s">
        <v>37949</v>
      </c>
      <c r="AM1328" t="s">
        <v>37777</v>
      </c>
      <c r="AN1328" t="s">
        <v>37800</v>
      </c>
      <c r="AQ1328" t="s">
        <v>37800</v>
      </c>
      <c r="AR1328" t="s">
        <v>34353</v>
      </c>
      <c r="AW1328" t="s">
        <v>37135</v>
      </c>
      <c r="AX1328" t="s">
        <v>37135</v>
      </c>
      <c r="AY1328" t="s">
        <v>37058</v>
      </c>
      <c r="BA1328" t="s">
        <v>37059</v>
      </c>
      <c r="BB1328">
        <v>48</v>
      </c>
      <c r="BC1328" t="s">
        <v>37060</v>
      </c>
      <c r="BD1328" t="s">
        <v>34261</v>
      </c>
      <c r="BE1328" t="s">
        <v>36993</v>
      </c>
      <c r="BF1328">
        <v>0.2</v>
      </c>
      <c r="BG1328" t="str">
        <f>_xlfn.TEXTJOIN("-",TRUE,V1328,AL1328,I1328,BD1328,AR1328)</f>
        <v>AG-B1J-CF-D5-EI</v>
      </c>
      <c r="BH1328" t="s">
        <v>38164</v>
      </c>
      <c r="BJ1328" t="s">
        <v>37962</v>
      </c>
      <c r="BK1328" cm="1">
        <f t="array" ref="BK1328">IF(LEN(TRIM(BG1328))=0,"",SUMPRODUCT(--(LEN(TRIM($BG$5:BG1328))&gt;0)))</f>
        <v>1304</v>
      </c>
      <c r="BL1328" t="str">
        <f>IF(BK1328&lt;&gt;"",_xlfn.BASE(BK1328,36,10),"")</f>
        <v>0000000108</v>
      </c>
      <c r="BM1328" t="str">
        <f>IF(BL1328&lt;&gt;"","*"&amp;BL1328&amp;"*","")</f>
        <v>*0000000108*</v>
      </c>
      <c r="BN1328" t="s">
        <v>37961</v>
      </c>
      <c r="BO1328" t="str">
        <f>_xlfn.TEXTJOIN("-",TRUE,N1328,T1328)</f>
        <v>DAT004-M16</v>
      </c>
      <c r="CP1328" t="s">
        <v>37952</v>
      </c>
      <c r="CU1328">
        <v>16.989999999999998</v>
      </c>
      <c r="DT1328" t="s">
        <v>37026</v>
      </c>
      <c r="EC1328" s="7">
        <f t="shared" si="145"/>
        <v>21.237499999999997</v>
      </c>
      <c r="EN1328" t="s">
        <v>36995</v>
      </c>
      <c r="EO1328">
        <v>1731138031</v>
      </c>
      <c r="EP1328" t="s">
        <v>36968</v>
      </c>
      <c r="EQ1328" t="s">
        <v>36996</v>
      </c>
      <c r="ER1328" t="s">
        <v>36997</v>
      </c>
      <c r="ES1328" t="s">
        <v>36967</v>
      </c>
      <c r="ET1328" t="s">
        <v>37761</v>
      </c>
      <c r="EU1328" t="s">
        <v>36999</v>
      </c>
      <c r="FB1328" t="s">
        <v>35377</v>
      </c>
      <c r="FC1328" t="s">
        <v>37782</v>
      </c>
      <c r="FD1328" t="s">
        <v>37800</v>
      </c>
      <c r="FF1328" t="s">
        <v>36990</v>
      </c>
      <c r="FG1328" t="s">
        <v>36990</v>
      </c>
      <c r="FH1328" t="s">
        <v>37952</v>
      </c>
      <c r="FI1328" t="s">
        <v>37762</v>
      </c>
      <c r="FJ1328" t="s">
        <v>37763</v>
      </c>
      <c r="FK1328" t="s">
        <v>37764</v>
      </c>
      <c r="FL1328" t="s">
        <v>37765</v>
      </c>
      <c r="FM1328" t="s">
        <v>37766</v>
      </c>
      <c r="FN1328" t="s">
        <v>37767</v>
      </c>
      <c r="FO1328" t="s">
        <v>37768</v>
      </c>
      <c r="FP1328" t="s">
        <v>37769</v>
      </c>
      <c r="FQ1328" t="s">
        <v>37028</v>
      </c>
      <c r="FR1328" t="s">
        <v>37008</v>
      </c>
      <c r="FS1328" t="s">
        <v>37009</v>
      </c>
      <c r="FT1328" t="s">
        <v>33461</v>
      </c>
      <c r="FU1328" t="s">
        <v>33461</v>
      </c>
      <c r="FV1328" t="s">
        <v>37800</v>
      </c>
      <c r="FW1328" t="s">
        <v>37030</v>
      </c>
      <c r="FX1328" t="s">
        <v>37031</v>
      </c>
      <c r="FY1328" t="s">
        <v>36971</v>
      </c>
      <c r="FZ1328" t="s">
        <v>36990</v>
      </c>
      <c r="GA1328" t="s">
        <v>37783</v>
      </c>
      <c r="GB1328" t="s">
        <v>36968</v>
      </c>
      <c r="GC1328" t="s">
        <v>37032</v>
      </c>
      <c r="GD1328" t="s">
        <v>37033</v>
      </c>
      <c r="GE1328" t="s">
        <v>37770</v>
      </c>
      <c r="GF1328" t="s">
        <v>37771</v>
      </c>
      <c r="GG1328" t="s">
        <v>37772</v>
      </c>
      <c r="GH1328" t="s">
        <v>37773</v>
      </c>
      <c r="GI1328" t="s">
        <v>37774</v>
      </c>
      <c r="GJ1328" t="s">
        <v>37034</v>
      </c>
      <c r="GK1328" t="s">
        <v>37035</v>
      </c>
      <c r="GL1328" t="s">
        <v>37784</v>
      </c>
      <c r="GM1328" t="s">
        <v>37785</v>
      </c>
      <c r="GN1328" t="s">
        <v>37786</v>
      </c>
      <c r="GO1328" t="s">
        <v>36973</v>
      </c>
      <c r="GP1328" t="s">
        <v>37800</v>
      </c>
      <c r="GQ1328" t="s">
        <v>37010</v>
      </c>
      <c r="GR1328" t="s">
        <v>36969</v>
      </c>
      <c r="GT1328" t="s">
        <v>37011</v>
      </c>
      <c r="GU1328">
        <f t="shared" si="146"/>
        <v>21.25</v>
      </c>
      <c r="GV1328">
        <f t="shared" si="147"/>
        <v>21.25</v>
      </c>
      <c r="GX1328">
        <v>17</v>
      </c>
      <c r="GY1328" t="s">
        <v>37012</v>
      </c>
      <c r="HA1328" t="s">
        <v>37013</v>
      </c>
      <c r="HE1328">
        <v>16.989999999999998</v>
      </c>
    </row>
    <row r="1329" spans="1:213">
      <c r="A1329" t="s">
        <v>29123</v>
      </c>
      <c r="B1329" t="s">
        <v>36962</v>
      </c>
      <c r="C1329" t="s">
        <v>36963</v>
      </c>
      <c r="D1329" t="s">
        <v>21434</v>
      </c>
      <c r="E1329">
        <v>1</v>
      </c>
      <c r="F1329" t="s">
        <v>36964</v>
      </c>
      <c r="G1329" t="s">
        <v>38</v>
      </c>
      <c r="H1329" t="s">
        <v>37357</v>
      </c>
      <c r="I1329" t="s">
        <v>34214</v>
      </c>
      <c r="J1329" t="s">
        <v>33297</v>
      </c>
      <c r="K1329" t="s">
        <v>21308</v>
      </c>
      <c r="L1329" t="s">
        <v>33298</v>
      </c>
      <c r="M1329" t="s">
        <v>33343</v>
      </c>
      <c r="N1329" t="s">
        <v>21360</v>
      </c>
      <c r="O1329" t="s">
        <v>33344</v>
      </c>
      <c r="P1329" t="s">
        <v>21282</v>
      </c>
      <c r="Q1329" t="s">
        <v>33300</v>
      </c>
      <c r="T1329" t="s">
        <v>33349</v>
      </c>
      <c r="U1329" t="s">
        <v>37776</v>
      </c>
      <c r="V1329" t="s">
        <v>34104</v>
      </c>
      <c r="W1329" t="s">
        <v>36967</v>
      </c>
      <c r="X1329" t="s">
        <v>36968</v>
      </c>
      <c r="Y1329" t="s">
        <v>36969</v>
      </c>
      <c r="Z1329">
        <v>300</v>
      </c>
      <c r="AA1329">
        <v>279</v>
      </c>
      <c r="AB1329" t="s">
        <v>37056</v>
      </c>
      <c r="AC1329" t="s">
        <v>36990</v>
      </c>
      <c r="AD1329" t="s">
        <v>36971</v>
      </c>
      <c r="AE1329" t="s">
        <v>36972</v>
      </c>
      <c r="AF1329" t="s">
        <v>36973</v>
      </c>
      <c r="AH1329" t="s">
        <v>37757</v>
      </c>
      <c r="AJ1329" t="s">
        <v>36967</v>
      </c>
      <c r="AK1329" t="s">
        <v>33461</v>
      </c>
      <c r="AL1329" t="s">
        <v>37949</v>
      </c>
      <c r="AM1329" t="s">
        <v>37777</v>
      </c>
      <c r="AN1329" t="s">
        <v>21762</v>
      </c>
      <c r="AQ1329" t="s">
        <v>21762</v>
      </c>
      <c r="AR1329" t="s">
        <v>34355</v>
      </c>
      <c r="AW1329" t="s">
        <v>37135</v>
      </c>
      <c r="AX1329" t="s">
        <v>37135</v>
      </c>
      <c r="AY1329" t="s">
        <v>37058</v>
      </c>
      <c r="BA1329" t="s">
        <v>37059</v>
      </c>
      <c r="BB1329">
        <v>48</v>
      </c>
      <c r="BC1329" t="s">
        <v>37060</v>
      </c>
      <c r="BD1329" t="s">
        <v>34261</v>
      </c>
      <c r="BE1329" t="s">
        <v>36993</v>
      </c>
      <c r="BF1329">
        <v>0.2</v>
      </c>
      <c r="BG1329" t="str">
        <f>_xlfn.TEXTJOIN("-",TRUE,V1329,AL1329,I1329,BD1329,AR1329)</f>
        <v>AG-B1J-CF-D5-EJ</v>
      </c>
      <c r="BH1329" t="s">
        <v>38165</v>
      </c>
      <c r="BJ1329" t="s">
        <v>37964</v>
      </c>
      <c r="BK1329" cm="1">
        <f t="array" ref="BK1329">IF(LEN(TRIM(BG1329))=0,"",SUMPRODUCT(--(LEN(TRIM($BG$5:BG1329))&gt;0)))</f>
        <v>1305</v>
      </c>
      <c r="BL1329" t="str">
        <f>IF(BK1329&lt;&gt;"",_xlfn.BASE(BK1329,36,10),"")</f>
        <v>0000000109</v>
      </c>
      <c r="BM1329" t="str">
        <f>IF(BL1329&lt;&gt;"","*"&amp;BL1329&amp;"*","")</f>
        <v>*0000000109*</v>
      </c>
      <c r="BN1329" t="s">
        <v>37963</v>
      </c>
      <c r="BO1329" t="str">
        <f>_xlfn.TEXTJOIN("-",TRUE,N1329,T1329)</f>
        <v>DAT004-M16</v>
      </c>
      <c r="CP1329" t="s">
        <v>37952</v>
      </c>
      <c r="CU1329">
        <v>16.989999999999998</v>
      </c>
      <c r="DT1329" t="s">
        <v>37026</v>
      </c>
      <c r="EC1329" s="7">
        <f t="shared" si="145"/>
        <v>21.237499999999997</v>
      </c>
      <c r="EN1329" t="s">
        <v>36995</v>
      </c>
      <c r="EO1329">
        <v>1731138031</v>
      </c>
      <c r="EP1329" t="s">
        <v>36968</v>
      </c>
      <c r="EQ1329" t="s">
        <v>36996</v>
      </c>
      <c r="ER1329" t="s">
        <v>36997</v>
      </c>
      <c r="ES1329" t="s">
        <v>36967</v>
      </c>
      <c r="ET1329" t="s">
        <v>37761</v>
      </c>
      <c r="EU1329" t="s">
        <v>36999</v>
      </c>
      <c r="FB1329" t="s">
        <v>35377</v>
      </c>
      <c r="FC1329" t="s">
        <v>37782</v>
      </c>
      <c r="FD1329" t="s">
        <v>21762</v>
      </c>
      <c r="FF1329" t="s">
        <v>36990</v>
      </c>
      <c r="FG1329" t="s">
        <v>36990</v>
      </c>
      <c r="FH1329" t="s">
        <v>37952</v>
      </c>
      <c r="FI1329" t="s">
        <v>37762</v>
      </c>
      <c r="FJ1329" t="s">
        <v>37763</v>
      </c>
      <c r="FK1329" t="s">
        <v>37764</v>
      </c>
      <c r="FL1329" t="s">
        <v>37765</v>
      </c>
      <c r="FM1329" t="s">
        <v>37766</v>
      </c>
      <c r="FN1329" t="s">
        <v>37767</v>
      </c>
      <c r="FO1329" t="s">
        <v>37768</v>
      </c>
      <c r="FP1329" t="s">
        <v>37769</v>
      </c>
      <c r="FQ1329" t="s">
        <v>37028</v>
      </c>
      <c r="FR1329" t="s">
        <v>37008</v>
      </c>
      <c r="FS1329" t="s">
        <v>37009</v>
      </c>
      <c r="FT1329" t="s">
        <v>33461</v>
      </c>
      <c r="FU1329" t="s">
        <v>33461</v>
      </c>
      <c r="FV1329" t="s">
        <v>21762</v>
      </c>
      <c r="FW1329" t="s">
        <v>37030</v>
      </c>
      <c r="FX1329" t="s">
        <v>37031</v>
      </c>
      <c r="FY1329" t="s">
        <v>36971</v>
      </c>
      <c r="FZ1329" t="s">
        <v>36990</v>
      </c>
      <c r="GA1329" t="s">
        <v>37783</v>
      </c>
      <c r="GB1329" t="s">
        <v>36968</v>
      </c>
      <c r="GC1329" t="s">
        <v>37032</v>
      </c>
      <c r="GD1329" t="s">
        <v>37033</v>
      </c>
      <c r="GE1329" t="s">
        <v>37770</v>
      </c>
      <c r="GF1329" t="s">
        <v>37771</v>
      </c>
      <c r="GG1329" t="s">
        <v>37772</v>
      </c>
      <c r="GH1329" t="s">
        <v>37773</v>
      </c>
      <c r="GI1329" t="s">
        <v>37774</v>
      </c>
      <c r="GJ1329" t="s">
        <v>37034</v>
      </c>
      <c r="GK1329" t="s">
        <v>37035</v>
      </c>
      <c r="GL1329" t="s">
        <v>37784</v>
      </c>
      <c r="GM1329" t="s">
        <v>37785</v>
      </c>
      <c r="GN1329" t="s">
        <v>37786</v>
      </c>
      <c r="GO1329" t="s">
        <v>36973</v>
      </c>
      <c r="GP1329" t="s">
        <v>21762</v>
      </c>
      <c r="GQ1329" t="s">
        <v>37010</v>
      </c>
      <c r="GR1329" t="s">
        <v>36969</v>
      </c>
      <c r="GT1329" t="s">
        <v>37011</v>
      </c>
      <c r="GU1329">
        <f t="shared" si="146"/>
        <v>21.25</v>
      </c>
      <c r="GV1329">
        <f t="shared" si="147"/>
        <v>21.25</v>
      </c>
      <c r="GX1329">
        <v>17</v>
      </c>
      <c r="GY1329" t="s">
        <v>37012</v>
      </c>
      <c r="HA1329" t="s">
        <v>37013</v>
      </c>
      <c r="HE1329">
        <v>16.989999999999998</v>
      </c>
    </row>
    <row r="1330" spans="1:213">
      <c r="A1330" t="s">
        <v>29123</v>
      </c>
      <c r="B1330" t="s">
        <v>36962</v>
      </c>
      <c r="C1330" t="s">
        <v>36963</v>
      </c>
      <c r="D1330" t="s">
        <v>21434</v>
      </c>
      <c r="E1330">
        <v>1</v>
      </c>
      <c r="F1330" t="s">
        <v>36964</v>
      </c>
      <c r="G1330" t="s">
        <v>38</v>
      </c>
      <c r="H1330" t="s">
        <v>37357</v>
      </c>
      <c r="I1330" t="s">
        <v>34214</v>
      </c>
      <c r="J1330" t="s">
        <v>33297</v>
      </c>
      <c r="K1330" t="s">
        <v>21308</v>
      </c>
      <c r="L1330" t="s">
        <v>33298</v>
      </c>
      <c r="M1330" t="s">
        <v>33343</v>
      </c>
      <c r="N1330" t="s">
        <v>21360</v>
      </c>
      <c r="O1330" t="s">
        <v>33344</v>
      </c>
      <c r="P1330" t="s">
        <v>21282</v>
      </c>
      <c r="Q1330" t="s">
        <v>33300</v>
      </c>
      <c r="T1330" t="s">
        <v>33349</v>
      </c>
      <c r="U1330" t="s">
        <v>37776</v>
      </c>
      <c r="V1330" t="s">
        <v>34104</v>
      </c>
      <c r="W1330" t="s">
        <v>36967</v>
      </c>
      <c r="X1330" t="s">
        <v>36968</v>
      </c>
      <c r="Y1330" t="s">
        <v>36969</v>
      </c>
      <c r="Z1330">
        <v>400</v>
      </c>
      <c r="AA1330">
        <v>359</v>
      </c>
      <c r="AB1330" t="s">
        <v>37056</v>
      </c>
      <c r="AC1330" t="s">
        <v>36990</v>
      </c>
      <c r="AD1330" t="s">
        <v>36971</v>
      </c>
      <c r="AE1330" t="s">
        <v>36972</v>
      </c>
      <c r="AF1330" t="s">
        <v>36973</v>
      </c>
      <c r="AH1330" t="s">
        <v>37757</v>
      </c>
      <c r="AJ1330" t="s">
        <v>36967</v>
      </c>
      <c r="AK1330" t="s">
        <v>33461</v>
      </c>
      <c r="AL1330" t="s">
        <v>37949</v>
      </c>
      <c r="AM1330" t="s">
        <v>37777</v>
      </c>
      <c r="AN1330" t="s">
        <v>21772</v>
      </c>
      <c r="AQ1330" t="s">
        <v>21772</v>
      </c>
      <c r="AR1330" t="s">
        <v>34357</v>
      </c>
      <c r="AW1330" t="s">
        <v>37135</v>
      </c>
      <c r="AX1330" t="s">
        <v>37135</v>
      </c>
      <c r="AY1330" t="s">
        <v>37058</v>
      </c>
      <c r="BA1330" t="s">
        <v>37059</v>
      </c>
      <c r="BB1330">
        <v>48</v>
      </c>
      <c r="BC1330" t="s">
        <v>37819</v>
      </c>
      <c r="BD1330" t="s">
        <v>34263</v>
      </c>
      <c r="BE1330" t="s">
        <v>36993</v>
      </c>
      <c r="BF1330">
        <v>0.2</v>
      </c>
      <c r="BG1330" t="str">
        <f>_xlfn.TEXTJOIN("-",TRUE,V1330,AL1330,I1330,BD1330,AR1330)</f>
        <v>AG-B1J-CF-D6-EK</v>
      </c>
      <c r="BH1330" t="s">
        <v>38166</v>
      </c>
      <c r="BJ1330" t="s">
        <v>37966</v>
      </c>
      <c r="BK1330" cm="1">
        <f t="array" ref="BK1330">IF(LEN(TRIM(BG1330))=0,"",SUMPRODUCT(--(LEN(TRIM($BG$5:BG1330))&gt;0)))</f>
        <v>1306</v>
      </c>
      <c r="BL1330" t="str">
        <f>IF(BK1330&lt;&gt;"",_xlfn.BASE(BK1330,36,10),"")</f>
        <v>000000010A</v>
      </c>
      <c r="BM1330" t="str">
        <f>IF(BL1330&lt;&gt;"","*"&amp;BL1330&amp;"*","")</f>
        <v>*000000010A*</v>
      </c>
      <c r="BN1330" t="s">
        <v>37965</v>
      </c>
      <c r="BO1330" t="str">
        <f>_xlfn.TEXTJOIN("-",TRUE,N1330,T1330)</f>
        <v>DAT004-M16</v>
      </c>
      <c r="CP1330" t="s">
        <v>37952</v>
      </c>
      <c r="CU1330">
        <v>16.989999999999998</v>
      </c>
      <c r="DT1330" t="s">
        <v>37026</v>
      </c>
      <c r="EC1330" s="7">
        <f t="shared" si="145"/>
        <v>21.237499999999997</v>
      </c>
      <c r="EN1330" t="s">
        <v>36995</v>
      </c>
      <c r="EO1330">
        <v>1731138031</v>
      </c>
      <c r="EP1330" t="s">
        <v>36968</v>
      </c>
      <c r="EQ1330" t="s">
        <v>36996</v>
      </c>
      <c r="ER1330" t="s">
        <v>36997</v>
      </c>
      <c r="ES1330" t="s">
        <v>36967</v>
      </c>
      <c r="ET1330" t="s">
        <v>37761</v>
      </c>
      <c r="EU1330" t="s">
        <v>36999</v>
      </c>
      <c r="FB1330" t="s">
        <v>35377</v>
      </c>
      <c r="FC1330" t="s">
        <v>37782</v>
      </c>
      <c r="FD1330" t="s">
        <v>21772</v>
      </c>
      <c r="FF1330" t="s">
        <v>36990</v>
      </c>
      <c r="FG1330" t="s">
        <v>36990</v>
      </c>
      <c r="FH1330" t="s">
        <v>37952</v>
      </c>
      <c r="FI1330" t="s">
        <v>37762</v>
      </c>
      <c r="FJ1330" t="s">
        <v>37763</v>
      </c>
      <c r="FK1330" t="s">
        <v>37764</v>
      </c>
      <c r="FL1330" t="s">
        <v>37765</v>
      </c>
      <c r="FM1330" t="s">
        <v>37766</v>
      </c>
      <c r="FN1330" t="s">
        <v>37767</v>
      </c>
      <c r="FO1330" t="s">
        <v>37768</v>
      </c>
      <c r="FP1330" t="s">
        <v>37769</v>
      </c>
      <c r="FQ1330" t="s">
        <v>37028</v>
      </c>
      <c r="FR1330" t="s">
        <v>37008</v>
      </c>
      <c r="FS1330" t="s">
        <v>37009</v>
      </c>
      <c r="FT1330" t="s">
        <v>33461</v>
      </c>
      <c r="FU1330" t="s">
        <v>33461</v>
      </c>
      <c r="FV1330" t="s">
        <v>21772</v>
      </c>
      <c r="FW1330" t="s">
        <v>37030</v>
      </c>
      <c r="FX1330" t="s">
        <v>37031</v>
      </c>
      <c r="FY1330" t="s">
        <v>36971</v>
      </c>
      <c r="FZ1330" t="s">
        <v>36990</v>
      </c>
      <c r="GA1330" t="s">
        <v>37783</v>
      </c>
      <c r="GB1330" t="s">
        <v>36968</v>
      </c>
      <c r="GC1330" t="s">
        <v>37032</v>
      </c>
      <c r="GD1330" t="s">
        <v>37033</v>
      </c>
      <c r="GE1330" t="s">
        <v>37770</v>
      </c>
      <c r="GF1330" t="s">
        <v>37771</v>
      </c>
      <c r="GG1330" t="s">
        <v>37772</v>
      </c>
      <c r="GH1330" t="s">
        <v>37773</v>
      </c>
      <c r="GI1330" t="s">
        <v>37774</v>
      </c>
      <c r="GJ1330" t="s">
        <v>37034</v>
      </c>
      <c r="GK1330" t="s">
        <v>37035</v>
      </c>
      <c r="GL1330" t="s">
        <v>37784</v>
      </c>
      <c r="GM1330" t="s">
        <v>37785</v>
      </c>
      <c r="GN1330" t="s">
        <v>37786</v>
      </c>
      <c r="GO1330" t="s">
        <v>36973</v>
      </c>
      <c r="GP1330" t="s">
        <v>21772</v>
      </c>
      <c r="GQ1330" t="s">
        <v>37010</v>
      </c>
      <c r="GR1330" t="s">
        <v>36969</v>
      </c>
      <c r="GT1330" t="s">
        <v>37011</v>
      </c>
      <c r="GU1330">
        <f t="shared" si="146"/>
        <v>21.25</v>
      </c>
      <c r="GV1330">
        <f t="shared" si="147"/>
        <v>21.25</v>
      </c>
      <c r="GX1330">
        <v>17</v>
      </c>
      <c r="GY1330" t="s">
        <v>37012</v>
      </c>
      <c r="HA1330" t="s">
        <v>37013</v>
      </c>
      <c r="HE1330">
        <v>16.989999999999998</v>
      </c>
    </row>
    <row r="1331" spans="1:213">
      <c r="A1331" t="s">
        <v>29123</v>
      </c>
      <c r="B1331" t="s">
        <v>36962</v>
      </c>
      <c r="C1331" t="s">
        <v>36963</v>
      </c>
      <c r="D1331" t="s">
        <v>21434</v>
      </c>
      <c r="E1331">
        <v>1</v>
      </c>
      <c r="F1331" t="s">
        <v>36964</v>
      </c>
      <c r="G1331" t="s">
        <v>38</v>
      </c>
      <c r="H1331" t="s">
        <v>37357</v>
      </c>
      <c r="I1331" t="s">
        <v>34214</v>
      </c>
      <c r="J1331" t="s">
        <v>33297</v>
      </c>
      <c r="K1331" t="s">
        <v>21308</v>
      </c>
      <c r="L1331" t="s">
        <v>33298</v>
      </c>
      <c r="M1331" t="s">
        <v>33343</v>
      </c>
      <c r="N1331" t="s">
        <v>21360</v>
      </c>
      <c r="O1331" t="s">
        <v>33344</v>
      </c>
      <c r="P1331" t="s">
        <v>21282</v>
      </c>
      <c r="Q1331" t="s">
        <v>33300</v>
      </c>
      <c r="T1331" t="s">
        <v>33349</v>
      </c>
      <c r="U1331" t="s">
        <v>37776</v>
      </c>
      <c r="V1331" t="s">
        <v>34104</v>
      </c>
      <c r="W1331" t="s">
        <v>36967</v>
      </c>
      <c r="X1331" t="s">
        <v>36968</v>
      </c>
      <c r="Y1331" t="s">
        <v>36969</v>
      </c>
      <c r="Z1331">
        <v>200</v>
      </c>
      <c r="AA1331">
        <v>171</v>
      </c>
      <c r="AB1331" t="s">
        <v>37018</v>
      </c>
      <c r="AC1331" t="s">
        <v>36990</v>
      </c>
      <c r="AD1331" t="s">
        <v>36971</v>
      </c>
      <c r="AE1331" t="s">
        <v>36972</v>
      </c>
      <c r="AF1331" t="s">
        <v>36973</v>
      </c>
      <c r="AH1331" t="s">
        <v>37757</v>
      </c>
      <c r="AJ1331" t="s">
        <v>36967</v>
      </c>
      <c r="AK1331" t="s">
        <v>29023</v>
      </c>
      <c r="AL1331" t="s">
        <v>37967</v>
      </c>
      <c r="AM1331" t="s">
        <v>37777</v>
      </c>
      <c r="AN1331" t="s">
        <v>28824</v>
      </c>
      <c r="AQ1331" t="s">
        <v>28824</v>
      </c>
      <c r="AR1331" t="s">
        <v>34343</v>
      </c>
      <c r="AW1331" t="s">
        <v>37135</v>
      </c>
      <c r="AX1331" t="s">
        <v>37135</v>
      </c>
      <c r="AY1331" t="s">
        <v>37021</v>
      </c>
      <c r="BA1331" t="s">
        <v>353</v>
      </c>
      <c r="BB1331">
        <v>48</v>
      </c>
      <c r="BC1331" t="s">
        <v>37022</v>
      </c>
      <c r="BD1331" t="s">
        <v>28739</v>
      </c>
      <c r="BE1331" t="s">
        <v>36993</v>
      </c>
      <c r="BF1331">
        <v>0.2</v>
      </c>
      <c r="BG1331" t="str">
        <f>_xlfn.TEXTJOIN("-",TRUE,V1331,AL1331,I1331,BD1331,AR1331)</f>
        <v>AG-B1M-CF-D3-ED</v>
      </c>
      <c r="BH1331" t="s">
        <v>38167</v>
      </c>
      <c r="BJ1331" t="s">
        <v>37969</v>
      </c>
      <c r="BK1331" cm="1">
        <f t="array" ref="BK1331">IF(LEN(TRIM(BG1331))=0,"",SUMPRODUCT(--(LEN(TRIM($BG$5:BG1331))&gt;0)))</f>
        <v>1307</v>
      </c>
      <c r="BL1331" t="str">
        <f>IF(BK1331&lt;&gt;"",_xlfn.BASE(BK1331,36,10),"")</f>
        <v>000000010B</v>
      </c>
      <c r="BM1331" t="str">
        <f>IF(BL1331&lt;&gt;"","*"&amp;BL1331&amp;"*","")</f>
        <v>*000000010B*</v>
      </c>
      <c r="BN1331" t="s">
        <v>37968</v>
      </c>
      <c r="BO1331" t="str">
        <f>_xlfn.TEXTJOIN("-",TRUE,N1331,T1331)</f>
        <v>DAT004-M16</v>
      </c>
      <c r="CP1331" t="s">
        <v>37970</v>
      </c>
      <c r="CU1331">
        <v>13.99</v>
      </c>
      <c r="DT1331" t="s">
        <v>37026</v>
      </c>
      <c r="EC1331" s="7">
        <f t="shared" si="145"/>
        <v>17.487500000000001</v>
      </c>
      <c r="EN1331" t="s">
        <v>36995</v>
      </c>
      <c r="EO1331">
        <v>1731138031</v>
      </c>
      <c r="EP1331" t="s">
        <v>36968</v>
      </c>
      <c r="EQ1331" t="s">
        <v>36996</v>
      </c>
      <c r="ER1331" t="s">
        <v>36997</v>
      </c>
      <c r="ES1331" t="s">
        <v>36967</v>
      </c>
      <c r="ET1331" t="s">
        <v>37761</v>
      </c>
      <c r="EU1331" t="s">
        <v>36999</v>
      </c>
      <c r="FB1331" t="s">
        <v>35377</v>
      </c>
      <c r="FC1331" t="s">
        <v>37782</v>
      </c>
      <c r="FD1331" t="s">
        <v>28824</v>
      </c>
      <c r="FF1331" t="s">
        <v>36990</v>
      </c>
      <c r="FG1331" t="s">
        <v>36990</v>
      </c>
      <c r="FH1331" t="s">
        <v>37970</v>
      </c>
      <c r="FI1331" t="s">
        <v>37762</v>
      </c>
      <c r="FJ1331" t="s">
        <v>37763</v>
      </c>
      <c r="FK1331" t="s">
        <v>37764</v>
      </c>
      <c r="FL1331" t="s">
        <v>37765</v>
      </c>
      <c r="FM1331" t="s">
        <v>37766</v>
      </c>
      <c r="FN1331" t="s">
        <v>37767</v>
      </c>
      <c r="FO1331" t="s">
        <v>37768</v>
      </c>
      <c r="FP1331" t="s">
        <v>37769</v>
      </c>
      <c r="FQ1331" t="s">
        <v>37028</v>
      </c>
      <c r="FR1331" t="s">
        <v>37008</v>
      </c>
      <c r="FS1331" t="s">
        <v>37009</v>
      </c>
      <c r="FT1331" t="s">
        <v>29023</v>
      </c>
      <c r="FU1331" t="s">
        <v>29023</v>
      </c>
      <c r="FV1331" t="s">
        <v>28824</v>
      </c>
      <c r="FW1331" t="s">
        <v>37030</v>
      </c>
      <c r="FX1331" t="s">
        <v>37031</v>
      </c>
      <c r="FY1331" t="s">
        <v>36971</v>
      </c>
      <c r="FZ1331" t="s">
        <v>36990</v>
      </c>
      <c r="GA1331" t="s">
        <v>37783</v>
      </c>
      <c r="GB1331" t="s">
        <v>36968</v>
      </c>
      <c r="GC1331" t="s">
        <v>37032</v>
      </c>
      <c r="GD1331" t="s">
        <v>37033</v>
      </c>
      <c r="GE1331" t="s">
        <v>37770</v>
      </c>
      <c r="GF1331" t="s">
        <v>37771</v>
      </c>
      <c r="GG1331" t="s">
        <v>37772</v>
      </c>
      <c r="GH1331" t="s">
        <v>37773</v>
      </c>
      <c r="GI1331" t="s">
        <v>37774</v>
      </c>
      <c r="GJ1331" t="s">
        <v>37034</v>
      </c>
      <c r="GK1331" t="s">
        <v>37035</v>
      </c>
      <c r="GL1331" t="s">
        <v>37784</v>
      </c>
      <c r="GM1331" t="s">
        <v>37785</v>
      </c>
      <c r="GN1331" t="s">
        <v>37786</v>
      </c>
      <c r="GO1331" t="s">
        <v>36973</v>
      </c>
      <c r="GP1331" t="s">
        <v>28824</v>
      </c>
      <c r="GQ1331" t="s">
        <v>37010</v>
      </c>
      <c r="GR1331" t="s">
        <v>36969</v>
      </c>
      <c r="GT1331" t="s">
        <v>37011</v>
      </c>
      <c r="GU1331">
        <f t="shared" si="146"/>
        <v>17.5</v>
      </c>
      <c r="GV1331">
        <f t="shared" si="147"/>
        <v>17.5</v>
      </c>
      <c r="GX1331">
        <v>14</v>
      </c>
      <c r="GY1331" t="s">
        <v>37012</v>
      </c>
      <c r="HA1331" t="s">
        <v>37013</v>
      </c>
      <c r="HE1331">
        <v>13.99</v>
      </c>
    </row>
    <row r="1332" spans="1:213">
      <c r="A1332" t="s">
        <v>29123</v>
      </c>
      <c r="B1332" t="s">
        <v>36962</v>
      </c>
      <c r="C1332" t="s">
        <v>36963</v>
      </c>
      <c r="D1332" t="s">
        <v>21434</v>
      </c>
      <c r="E1332">
        <v>1</v>
      </c>
      <c r="F1332" t="s">
        <v>36964</v>
      </c>
      <c r="G1332" t="s">
        <v>38</v>
      </c>
      <c r="H1332" t="s">
        <v>37357</v>
      </c>
      <c r="I1332" t="s">
        <v>34214</v>
      </c>
      <c r="J1332" t="s">
        <v>33297</v>
      </c>
      <c r="K1332" t="s">
        <v>21308</v>
      </c>
      <c r="L1332" t="s">
        <v>33298</v>
      </c>
      <c r="M1332" t="s">
        <v>33343</v>
      </c>
      <c r="N1332" t="s">
        <v>21360</v>
      </c>
      <c r="O1332" t="s">
        <v>33344</v>
      </c>
      <c r="P1332" t="s">
        <v>21282</v>
      </c>
      <c r="Q1332" t="s">
        <v>33300</v>
      </c>
      <c r="T1332" t="s">
        <v>33349</v>
      </c>
      <c r="U1332" t="s">
        <v>37776</v>
      </c>
      <c r="V1332" t="s">
        <v>34104</v>
      </c>
      <c r="W1332" t="s">
        <v>36967</v>
      </c>
      <c r="X1332" t="s">
        <v>36968</v>
      </c>
      <c r="Y1332" t="s">
        <v>36969</v>
      </c>
      <c r="Z1332">
        <v>200</v>
      </c>
      <c r="AA1332">
        <v>186</v>
      </c>
      <c r="AB1332" t="s">
        <v>37018</v>
      </c>
      <c r="AC1332" t="s">
        <v>36990</v>
      </c>
      <c r="AD1332" t="s">
        <v>36971</v>
      </c>
      <c r="AE1332" t="s">
        <v>36972</v>
      </c>
      <c r="AF1332" t="s">
        <v>36973</v>
      </c>
      <c r="AH1332" t="s">
        <v>37757</v>
      </c>
      <c r="AJ1332" t="s">
        <v>36967</v>
      </c>
      <c r="AK1332" t="s">
        <v>29023</v>
      </c>
      <c r="AL1332" t="s">
        <v>37967</v>
      </c>
      <c r="AM1332" t="s">
        <v>37777</v>
      </c>
      <c r="AN1332" t="s">
        <v>28795</v>
      </c>
      <c r="AQ1332" t="s">
        <v>28795</v>
      </c>
      <c r="AR1332" t="s">
        <v>34345</v>
      </c>
      <c r="AW1332" t="s">
        <v>37135</v>
      </c>
      <c r="AX1332" t="s">
        <v>37135</v>
      </c>
      <c r="AY1332" t="s">
        <v>37021</v>
      </c>
      <c r="BA1332" t="s">
        <v>353</v>
      </c>
      <c r="BB1332">
        <v>48</v>
      </c>
      <c r="BC1332" t="s">
        <v>37022</v>
      </c>
      <c r="BD1332" t="s">
        <v>28739</v>
      </c>
      <c r="BE1332" t="s">
        <v>36993</v>
      </c>
      <c r="BF1332">
        <v>0.2</v>
      </c>
      <c r="BG1332" t="str">
        <f>_xlfn.TEXTJOIN("-",TRUE,V1332,AL1332,I1332,BD1332,AR1332)</f>
        <v>AG-B1M-CF-D3-EE</v>
      </c>
      <c r="BH1332" t="s">
        <v>38168</v>
      </c>
      <c r="BJ1332" t="s">
        <v>37972</v>
      </c>
      <c r="BK1332" cm="1">
        <f t="array" ref="BK1332">IF(LEN(TRIM(BG1332))=0,"",SUMPRODUCT(--(LEN(TRIM($BG$5:BG1332))&gt;0)))</f>
        <v>1308</v>
      </c>
      <c r="BL1332" t="str">
        <f>IF(BK1332&lt;&gt;"",_xlfn.BASE(BK1332,36,10),"")</f>
        <v>000000010C</v>
      </c>
      <c r="BM1332" t="str">
        <f>IF(BL1332&lt;&gt;"","*"&amp;BL1332&amp;"*","")</f>
        <v>*000000010C*</v>
      </c>
      <c r="BN1332" t="s">
        <v>37971</v>
      </c>
      <c r="BO1332" t="str">
        <f>_xlfn.TEXTJOIN("-",TRUE,N1332,T1332)</f>
        <v>DAT004-M16</v>
      </c>
      <c r="CP1332" t="s">
        <v>37970</v>
      </c>
      <c r="CU1332">
        <v>13.99</v>
      </c>
      <c r="DT1332" t="s">
        <v>37026</v>
      </c>
      <c r="EC1332" s="7">
        <f t="shared" si="145"/>
        <v>17.487500000000001</v>
      </c>
      <c r="EN1332" t="s">
        <v>36995</v>
      </c>
      <c r="EO1332">
        <v>1731138031</v>
      </c>
      <c r="EP1332" t="s">
        <v>36968</v>
      </c>
      <c r="EQ1332" t="s">
        <v>36996</v>
      </c>
      <c r="ER1332" t="s">
        <v>36997</v>
      </c>
      <c r="ES1332" t="s">
        <v>36967</v>
      </c>
      <c r="ET1332" t="s">
        <v>37761</v>
      </c>
      <c r="EU1332" t="s">
        <v>36999</v>
      </c>
      <c r="FB1332" t="s">
        <v>35377</v>
      </c>
      <c r="FC1332" t="s">
        <v>37782</v>
      </c>
      <c r="FD1332" t="s">
        <v>28795</v>
      </c>
      <c r="FF1332" t="s">
        <v>36990</v>
      </c>
      <c r="FG1332" t="s">
        <v>36990</v>
      </c>
      <c r="FH1332" t="s">
        <v>37970</v>
      </c>
      <c r="FI1332" t="s">
        <v>37762</v>
      </c>
      <c r="FJ1332" t="s">
        <v>37763</v>
      </c>
      <c r="FK1332" t="s">
        <v>37764</v>
      </c>
      <c r="FL1332" t="s">
        <v>37765</v>
      </c>
      <c r="FM1332" t="s">
        <v>37766</v>
      </c>
      <c r="FN1332" t="s">
        <v>37767</v>
      </c>
      <c r="FO1332" t="s">
        <v>37768</v>
      </c>
      <c r="FP1332" t="s">
        <v>37769</v>
      </c>
      <c r="FQ1332" t="s">
        <v>37028</v>
      </c>
      <c r="FR1332" t="s">
        <v>37008</v>
      </c>
      <c r="FS1332" t="s">
        <v>37009</v>
      </c>
      <c r="FT1332" t="s">
        <v>29023</v>
      </c>
      <c r="FU1332" t="s">
        <v>29023</v>
      </c>
      <c r="FV1332" t="s">
        <v>28795</v>
      </c>
      <c r="FW1332" t="s">
        <v>37030</v>
      </c>
      <c r="FX1332" t="s">
        <v>37031</v>
      </c>
      <c r="FY1332" t="s">
        <v>36971</v>
      </c>
      <c r="FZ1332" t="s">
        <v>36990</v>
      </c>
      <c r="GA1332" t="s">
        <v>37783</v>
      </c>
      <c r="GB1332" t="s">
        <v>36968</v>
      </c>
      <c r="GC1332" t="s">
        <v>37032</v>
      </c>
      <c r="GD1332" t="s">
        <v>37033</v>
      </c>
      <c r="GE1332" t="s">
        <v>37770</v>
      </c>
      <c r="GF1332" t="s">
        <v>37771</v>
      </c>
      <c r="GG1332" t="s">
        <v>37772</v>
      </c>
      <c r="GH1332" t="s">
        <v>37773</v>
      </c>
      <c r="GI1332" t="s">
        <v>37774</v>
      </c>
      <c r="GJ1332" t="s">
        <v>37034</v>
      </c>
      <c r="GK1332" t="s">
        <v>37035</v>
      </c>
      <c r="GL1332" t="s">
        <v>37784</v>
      </c>
      <c r="GM1332" t="s">
        <v>37785</v>
      </c>
      <c r="GN1332" t="s">
        <v>37786</v>
      </c>
      <c r="GO1332" t="s">
        <v>36973</v>
      </c>
      <c r="GP1332" t="s">
        <v>28795</v>
      </c>
      <c r="GQ1332" t="s">
        <v>37010</v>
      </c>
      <c r="GR1332" t="s">
        <v>36969</v>
      </c>
      <c r="GT1332" t="s">
        <v>37011</v>
      </c>
      <c r="GU1332">
        <f t="shared" si="146"/>
        <v>17.5</v>
      </c>
      <c r="GV1332">
        <f t="shared" si="147"/>
        <v>17.5</v>
      </c>
      <c r="GX1332">
        <v>14</v>
      </c>
      <c r="GY1332" t="s">
        <v>37012</v>
      </c>
      <c r="HA1332" t="s">
        <v>37013</v>
      </c>
      <c r="HE1332">
        <v>13.99</v>
      </c>
    </row>
    <row r="1333" spans="1:213">
      <c r="A1333" t="s">
        <v>29123</v>
      </c>
      <c r="B1333" t="s">
        <v>36962</v>
      </c>
      <c r="C1333" t="s">
        <v>36963</v>
      </c>
      <c r="D1333" t="s">
        <v>21434</v>
      </c>
      <c r="E1333">
        <v>1</v>
      </c>
      <c r="F1333" t="s">
        <v>36964</v>
      </c>
      <c r="G1333" t="s">
        <v>38</v>
      </c>
      <c r="H1333" t="s">
        <v>37357</v>
      </c>
      <c r="I1333" t="s">
        <v>34214</v>
      </c>
      <c r="J1333" t="s">
        <v>33297</v>
      </c>
      <c r="K1333" t="s">
        <v>21308</v>
      </c>
      <c r="L1333" t="s">
        <v>33298</v>
      </c>
      <c r="M1333" t="s">
        <v>33343</v>
      </c>
      <c r="N1333" t="s">
        <v>21360</v>
      </c>
      <c r="O1333" t="s">
        <v>33344</v>
      </c>
      <c r="P1333" t="s">
        <v>21282</v>
      </c>
      <c r="Q1333" t="s">
        <v>33300</v>
      </c>
      <c r="T1333" t="s">
        <v>33349</v>
      </c>
      <c r="U1333" t="s">
        <v>37776</v>
      </c>
      <c r="V1333" t="s">
        <v>34104</v>
      </c>
      <c r="W1333" t="s">
        <v>36967</v>
      </c>
      <c r="X1333" t="s">
        <v>36968</v>
      </c>
      <c r="Y1333" t="s">
        <v>36969</v>
      </c>
      <c r="Z1333">
        <v>200</v>
      </c>
      <c r="AA1333">
        <v>195</v>
      </c>
      <c r="AB1333" t="s">
        <v>37018</v>
      </c>
      <c r="AC1333" t="s">
        <v>36990</v>
      </c>
      <c r="AD1333" t="s">
        <v>36971</v>
      </c>
      <c r="AE1333" t="s">
        <v>36972</v>
      </c>
      <c r="AF1333" t="s">
        <v>36973</v>
      </c>
      <c r="AH1333" t="s">
        <v>37757</v>
      </c>
      <c r="AJ1333" t="s">
        <v>36967</v>
      </c>
      <c r="AK1333" t="s">
        <v>29023</v>
      </c>
      <c r="AL1333" t="s">
        <v>37967</v>
      </c>
      <c r="AM1333" t="s">
        <v>37777</v>
      </c>
      <c r="AN1333" t="s">
        <v>28789</v>
      </c>
      <c r="AQ1333" t="s">
        <v>28789</v>
      </c>
      <c r="AR1333" t="s">
        <v>34347</v>
      </c>
      <c r="AW1333" t="s">
        <v>37135</v>
      </c>
      <c r="AX1333" t="s">
        <v>37135</v>
      </c>
      <c r="AY1333" t="s">
        <v>37021</v>
      </c>
      <c r="BA1333" t="s">
        <v>353</v>
      </c>
      <c r="BB1333">
        <v>48</v>
      </c>
      <c r="BC1333" t="s">
        <v>37022</v>
      </c>
      <c r="BD1333" t="s">
        <v>28739</v>
      </c>
      <c r="BE1333" t="s">
        <v>36993</v>
      </c>
      <c r="BF1333">
        <v>0.2</v>
      </c>
      <c r="BG1333" t="str">
        <f>_xlfn.TEXTJOIN("-",TRUE,V1333,AL1333,I1333,BD1333,AR1333)</f>
        <v>AG-B1M-CF-D3-EF</v>
      </c>
      <c r="BH1333" t="s">
        <v>38169</v>
      </c>
      <c r="BJ1333" t="s">
        <v>37974</v>
      </c>
      <c r="BK1333" cm="1">
        <f t="array" ref="BK1333">IF(LEN(TRIM(BG1333))=0,"",SUMPRODUCT(--(LEN(TRIM($BG$5:BG1333))&gt;0)))</f>
        <v>1309</v>
      </c>
      <c r="BL1333" t="str">
        <f>IF(BK1333&lt;&gt;"",_xlfn.BASE(BK1333,36,10),"")</f>
        <v>000000010D</v>
      </c>
      <c r="BM1333" t="str">
        <f>IF(BL1333&lt;&gt;"","*"&amp;BL1333&amp;"*","")</f>
        <v>*000000010D*</v>
      </c>
      <c r="BN1333" t="s">
        <v>37973</v>
      </c>
      <c r="BO1333" t="str">
        <f>_xlfn.TEXTJOIN("-",TRUE,N1333,T1333)</f>
        <v>DAT004-M16</v>
      </c>
      <c r="CP1333" t="s">
        <v>37970</v>
      </c>
      <c r="CU1333">
        <v>13.99</v>
      </c>
      <c r="DT1333" t="s">
        <v>37026</v>
      </c>
      <c r="EC1333" s="7">
        <f t="shared" si="145"/>
        <v>17.487500000000001</v>
      </c>
      <c r="EN1333" t="s">
        <v>36995</v>
      </c>
      <c r="EO1333">
        <v>1731138031</v>
      </c>
      <c r="EP1333" t="s">
        <v>36968</v>
      </c>
      <c r="EQ1333" t="s">
        <v>36996</v>
      </c>
      <c r="ER1333" t="s">
        <v>36997</v>
      </c>
      <c r="ES1333" t="s">
        <v>36967</v>
      </c>
      <c r="ET1333" t="s">
        <v>37761</v>
      </c>
      <c r="EU1333" t="s">
        <v>36999</v>
      </c>
      <c r="FB1333" t="s">
        <v>35377</v>
      </c>
      <c r="FC1333" t="s">
        <v>37782</v>
      </c>
      <c r="FD1333" t="s">
        <v>28789</v>
      </c>
      <c r="FF1333" t="s">
        <v>36990</v>
      </c>
      <c r="FG1333" t="s">
        <v>36990</v>
      </c>
      <c r="FH1333" t="s">
        <v>37970</v>
      </c>
      <c r="FI1333" t="s">
        <v>37762</v>
      </c>
      <c r="FJ1333" t="s">
        <v>37763</v>
      </c>
      <c r="FK1333" t="s">
        <v>37764</v>
      </c>
      <c r="FL1333" t="s">
        <v>37765</v>
      </c>
      <c r="FM1333" t="s">
        <v>37766</v>
      </c>
      <c r="FN1333" t="s">
        <v>37767</v>
      </c>
      <c r="FO1333" t="s">
        <v>37768</v>
      </c>
      <c r="FP1333" t="s">
        <v>37769</v>
      </c>
      <c r="FQ1333" t="s">
        <v>37028</v>
      </c>
      <c r="FR1333" t="s">
        <v>37008</v>
      </c>
      <c r="FS1333" t="s">
        <v>37009</v>
      </c>
      <c r="FT1333" t="s">
        <v>29023</v>
      </c>
      <c r="FU1333" t="s">
        <v>29023</v>
      </c>
      <c r="FV1333" t="s">
        <v>28789</v>
      </c>
      <c r="FW1333" t="s">
        <v>37030</v>
      </c>
      <c r="FX1333" t="s">
        <v>37031</v>
      </c>
      <c r="FY1333" t="s">
        <v>36971</v>
      </c>
      <c r="FZ1333" t="s">
        <v>36990</v>
      </c>
      <c r="GA1333" t="s">
        <v>37783</v>
      </c>
      <c r="GB1333" t="s">
        <v>36968</v>
      </c>
      <c r="GC1333" t="s">
        <v>37032</v>
      </c>
      <c r="GD1333" t="s">
        <v>37033</v>
      </c>
      <c r="GE1333" t="s">
        <v>37770</v>
      </c>
      <c r="GF1333" t="s">
        <v>37771</v>
      </c>
      <c r="GG1333" t="s">
        <v>37772</v>
      </c>
      <c r="GH1333" t="s">
        <v>37773</v>
      </c>
      <c r="GI1333" t="s">
        <v>37774</v>
      </c>
      <c r="GJ1333" t="s">
        <v>37034</v>
      </c>
      <c r="GK1333" t="s">
        <v>37035</v>
      </c>
      <c r="GL1333" t="s">
        <v>37784</v>
      </c>
      <c r="GM1333" t="s">
        <v>37785</v>
      </c>
      <c r="GN1333" t="s">
        <v>37786</v>
      </c>
      <c r="GO1333" t="s">
        <v>36973</v>
      </c>
      <c r="GP1333" t="s">
        <v>28789</v>
      </c>
      <c r="GQ1333" t="s">
        <v>37010</v>
      </c>
      <c r="GR1333" t="s">
        <v>36969</v>
      </c>
      <c r="GT1333" t="s">
        <v>37011</v>
      </c>
      <c r="GU1333">
        <f t="shared" si="146"/>
        <v>17.5</v>
      </c>
      <c r="GV1333">
        <f t="shared" si="147"/>
        <v>17.5</v>
      </c>
      <c r="GX1333">
        <v>14</v>
      </c>
      <c r="GY1333" t="s">
        <v>37012</v>
      </c>
      <c r="HA1333" t="s">
        <v>37013</v>
      </c>
      <c r="HE1333">
        <v>13.99</v>
      </c>
    </row>
    <row r="1334" spans="1:213">
      <c r="A1334" t="s">
        <v>29123</v>
      </c>
      <c r="B1334" t="s">
        <v>36962</v>
      </c>
      <c r="C1334" t="s">
        <v>36963</v>
      </c>
      <c r="D1334" t="s">
        <v>21434</v>
      </c>
      <c r="E1334">
        <v>1</v>
      </c>
      <c r="F1334" t="s">
        <v>36964</v>
      </c>
      <c r="G1334" t="s">
        <v>38</v>
      </c>
      <c r="H1334" t="s">
        <v>37357</v>
      </c>
      <c r="I1334" t="s">
        <v>34214</v>
      </c>
      <c r="J1334" t="s">
        <v>33297</v>
      </c>
      <c r="K1334" t="s">
        <v>21308</v>
      </c>
      <c r="L1334" t="s">
        <v>33298</v>
      </c>
      <c r="M1334" t="s">
        <v>33343</v>
      </c>
      <c r="N1334" t="s">
        <v>21360</v>
      </c>
      <c r="O1334" t="s">
        <v>33344</v>
      </c>
      <c r="P1334" t="s">
        <v>21282</v>
      </c>
      <c r="Q1334" t="s">
        <v>33300</v>
      </c>
      <c r="T1334" t="s">
        <v>33349</v>
      </c>
      <c r="U1334" t="s">
        <v>37776</v>
      </c>
      <c r="V1334" t="s">
        <v>34104</v>
      </c>
      <c r="W1334" t="s">
        <v>36967</v>
      </c>
      <c r="X1334" t="s">
        <v>36968</v>
      </c>
      <c r="Y1334" t="s">
        <v>36969</v>
      </c>
      <c r="Z1334">
        <v>300</v>
      </c>
      <c r="AA1334">
        <v>221</v>
      </c>
      <c r="AB1334" t="s">
        <v>37018</v>
      </c>
      <c r="AC1334" t="s">
        <v>36990</v>
      </c>
      <c r="AD1334" t="s">
        <v>36971</v>
      </c>
      <c r="AE1334" t="s">
        <v>36972</v>
      </c>
      <c r="AF1334" t="s">
        <v>36973</v>
      </c>
      <c r="AH1334" t="s">
        <v>37757</v>
      </c>
      <c r="AJ1334" t="s">
        <v>36967</v>
      </c>
      <c r="AK1334" t="s">
        <v>29023</v>
      </c>
      <c r="AL1334" t="s">
        <v>37967</v>
      </c>
      <c r="AM1334" t="s">
        <v>37777</v>
      </c>
      <c r="AN1334" t="s">
        <v>29088</v>
      </c>
      <c r="AQ1334" t="s">
        <v>29088</v>
      </c>
      <c r="AR1334" t="s">
        <v>34349</v>
      </c>
      <c r="AW1334" t="s">
        <v>37135</v>
      </c>
      <c r="AX1334" t="s">
        <v>37135</v>
      </c>
      <c r="AY1334" t="s">
        <v>37021</v>
      </c>
      <c r="BA1334" t="s">
        <v>353</v>
      </c>
      <c r="BB1334">
        <v>48</v>
      </c>
      <c r="BC1334" t="s">
        <v>37048</v>
      </c>
      <c r="BD1334" t="s">
        <v>34259</v>
      </c>
      <c r="BE1334" t="s">
        <v>36993</v>
      </c>
      <c r="BF1334">
        <v>0.2</v>
      </c>
      <c r="BG1334" t="str">
        <f>_xlfn.TEXTJOIN("-",TRUE,V1334,AL1334,I1334,BD1334,AR1334)</f>
        <v>AG-B1M-CF-D4-EG</v>
      </c>
      <c r="BH1334" t="s">
        <v>38170</v>
      </c>
      <c r="BJ1334" t="s">
        <v>37976</v>
      </c>
      <c r="BK1334" cm="1">
        <f t="array" ref="BK1334">IF(LEN(TRIM(BG1334))=0,"",SUMPRODUCT(--(LEN(TRIM($BG$5:BG1334))&gt;0)))</f>
        <v>1310</v>
      </c>
      <c r="BL1334" t="str">
        <f>IF(BK1334&lt;&gt;"",_xlfn.BASE(BK1334,36,10),"")</f>
        <v>000000010E</v>
      </c>
      <c r="BM1334" t="str">
        <f>IF(BL1334&lt;&gt;"","*"&amp;BL1334&amp;"*","")</f>
        <v>*000000010E*</v>
      </c>
      <c r="BN1334" t="s">
        <v>37975</v>
      </c>
      <c r="BO1334" t="str">
        <f>_xlfn.TEXTJOIN("-",TRUE,N1334,T1334)</f>
        <v>DAT004-M16</v>
      </c>
      <c r="CP1334" t="s">
        <v>37970</v>
      </c>
      <c r="CU1334">
        <v>13.99</v>
      </c>
      <c r="DT1334" t="s">
        <v>37026</v>
      </c>
      <c r="EC1334" s="7">
        <f t="shared" si="145"/>
        <v>17.487500000000001</v>
      </c>
      <c r="EN1334" t="s">
        <v>36995</v>
      </c>
      <c r="EO1334">
        <v>1731138031</v>
      </c>
      <c r="EP1334" t="s">
        <v>36968</v>
      </c>
      <c r="EQ1334" t="s">
        <v>36996</v>
      </c>
      <c r="ER1334" t="s">
        <v>36997</v>
      </c>
      <c r="ES1334" t="s">
        <v>36967</v>
      </c>
      <c r="ET1334" t="s">
        <v>37761</v>
      </c>
      <c r="EU1334" t="s">
        <v>36999</v>
      </c>
      <c r="FB1334" t="s">
        <v>35377</v>
      </c>
      <c r="FC1334" t="s">
        <v>37782</v>
      </c>
      <c r="FD1334" t="s">
        <v>29088</v>
      </c>
      <c r="FF1334" t="s">
        <v>36990</v>
      </c>
      <c r="FG1334" t="s">
        <v>36990</v>
      </c>
      <c r="FH1334" t="s">
        <v>37970</v>
      </c>
      <c r="FI1334" t="s">
        <v>37762</v>
      </c>
      <c r="FJ1334" t="s">
        <v>37763</v>
      </c>
      <c r="FK1334" t="s">
        <v>37764</v>
      </c>
      <c r="FL1334" t="s">
        <v>37765</v>
      </c>
      <c r="FM1334" t="s">
        <v>37766</v>
      </c>
      <c r="FN1334" t="s">
        <v>37767</v>
      </c>
      <c r="FO1334" t="s">
        <v>37768</v>
      </c>
      <c r="FP1334" t="s">
        <v>37769</v>
      </c>
      <c r="FQ1334" t="s">
        <v>37028</v>
      </c>
      <c r="FR1334" t="s">
        <v>37008</v>
      </c>
      <c r="FS1334" t="s">
        <v>37009</v>
      </c>
      <c r="FT1334" t="s">
        <v>29023</v>
      </c>
      <c r="FU1334" t="s">
        <v>29023</v>
      </c>
      <c r="FV1334" t="s">
        <v>29088</v>
      </c>
      <c r="FW1334" t="s">
        <v>37030</v>
      </c>
      <c r="FX1334" t="s">
        <v>37031</v>
      </c>
      <c r="FY1334" t="s">
        <v>36971</v>
      </c>
      <c r="FZ1334" t="s">
        <v>36990</v>
      </c>
      <c r="GA1334" t="s">
        <v>37783</v>
      </c>
      <c r="GB1334" t="s">
        <v>36968</v>
      </c>
      <c r="GC1334" t="s">
        <v>37032</v>
      </c>
      <c r="GD1334" t="s">
        <v>37033</v>
      </c>
      <c r="GE1334" t="s">
        <v>37770</v>
      </c>
      <c r="GF1334" t="s">
        <v>37771</v>
      </c>
      <c r="GG1334" t="s">
        <v>37772</v>
      </c>
      <c r="GH1334" t="s">
        <v>37773</v>
      </c>
      <c r="GI1334" t="s">
        <v>37774</v>
      </c>
      <c r="GJ1334" t="s">
        <v>37034</v>
      </c>
      <c r="GK1334" t="s">
        <v>37035</v>
      </c>
      <c r="GL1334" t="s">
        <v>37784</v>
      </c>
      <c r="GM1334" t="s">
        <v>37785</v>
      </c>
      <c r="GN1334" t="s">
        <v>37786</v>
      </c>
      <c r="GO1334" t="s">
        <v>36973</v>
      </c>
      <c r="GP1334" t="s">
        <v>29088</v>
      </c>
      <c r="GQ1334" t="s">
        <v>37010</v>
      </c>
      <c r="GR1334" t="s">
        <v>36969</v>
      </c>
      <c r="GT1334" t="s">
        <v>37011</v>
      </c>
      <c r="GU1334">
        <f t="shared" si="146"/>
        <v>17.5</v>
      </c>
      <c r="GV1334">
        <f t="shared" si="147"/>
        <v>17.5</v>
      </c>
      <c r="GX1334">
        <v>14</v>
      </c>
      <c r="GY1334" t="s">
        <v>37012</v>
      </c>
      <c r="HA1334" t="s">
        <v>37013</v>
      </c>
      <c r="HE1334">
        <v>13.99</v>
      </c>
    </row>
    <row r="1335" spans="1:213">
      <c r="A1335" t="s">
        <v>29123</v>
      </c>
      <c r="B1335" t="s">
        <v>36962</v>
      </c>
      <c r="C1335" t="s">
        <v>36963</v>
      </c>
      <c r="D1335" t="s">
        <v>21434</v>
      </c>
      <c r="E1335">
        <v>1</v>
      </c>
      <c r="F1335" t="s">
        <v>36964</v>
      </c>
      <c r="G1335" t="s">
        <v>38</v>
      </c>
      <c r="H1335" t="s">
        <v>37357</v>
      </c>
      <c r="I1335" t="s">
        <v>34214</v>
      </c>
      <c r="J1335" t="s">
        <v>33297</v>
      </c>
      <c r="K1335" t="s">
        <v>21308</v>
      </c>
      <c r="L1335" t="s">
        <v>33298</v>
      </c>
      <c r="M1335" t="s">
        <v>33343</v>
      </c>
      <c r="N1335" t="s">
        <v>21360</v>
      </c>
      <c r="O1335" t="s">
        <v>33344</v>
      </c>
      <c r="P1335" t="s">
        <v>21282</v>
      </c>
      <c r="Q1335" t="s">
        <v>33300</v>
      </c>
      <c r="T1335" t="s">
        <v>33349</v>
      </c>
      <c r="U1335" t="s">
        <v>37776</v>
      </c>
      <c r="V1335" t="s">
        <v>34104</v>
      </c>
      <c r="W1335" t="s">
        <v>36967</v>
      </c>
      <c r="X1335" t="s">
        <v>36968</v>
      </c>
      <c r="Y1335" t="s">
        <v>36969</v>
      </c>
      <c r="Z1335">
        <v>300</v>
      </c>
      <c r="AA1335">
        <v>236</v>
      </c>
      <c r="AB1335" t="s">
        <v>37018</v>
      </c>
      <c r="AC1335" t="s">
        <v>36990</v>
      </c>
      <c r="AD1335" t="s">
        <v>36971</v>
      </c>
      <c r="AE1335" t="s">
        <v>36972</v>
      </c>
      <c r="AF1335" t="s">
        <v>36973</v>
      </c>
      <c r="AH1335" t="s">
        <v>37757</v>
      </c>
      <c r="AJ1335" t="s">
        <v>36967</v>
      </c>
      <c r="AK1335" t="s">
        <v>29023</v>
      </c>
      <c r="AL1335" t="s">
        <v>37967</v>
      </c>
      <c r="AM1335" t="s">
        <v>37777</v>
      </c>
      <c r="AN1335" t="s">
        <v>29128</v>
      </c>
      <c r="AQ1335" t="s">
        <v>29128</v>
      </c>
      <c r="AR1335" t="s">
        <v>34351</v>
      </c>
      <c r="AW1335" t="s">
        <v>37135</v>
      </c>
      <c r="AX1335" t="s">
        <v>37135</v>
      </c>
      <c r="AY1335" t="s">
        <v>37021</v>
      </c>
      <c r="BA1335" t="s">
        <v>353</v>
      </c>
      <c r="BB1335">
        <v>48</v>
      </c>
      <c r="BC1335" t="s">
        <v>37048</v>
      </c>
      <c r="BD1335" t="s">
        <v>34259</v>
      </c>
      <c r="BE1335" t="s">
        <v>36993</v>
      </c>
      <c r="BF1335">
        <v>0.2</v>
      </c>
      <c r="BG1335" t="str">
        <f>_xlfn.TEXTJOIN("-",TRUE,V1335,AL1335,I1335,BD1335,AR1335)</f>
        <v>AG-B1M-CF-D4-EH</v>
      </c>
      <c r="BH1335" t="s">
        <v>38171</v>
      </c>
      <c r="BJ1335" t="s">
        <v>37978</v>
      </c>
      <c r="BK1335" cm="1">
        <f t="array" ref="BK1335">IF(LEN(TRIM(BG1335))=0,"",SUMPRODUCT(--(LEN(TRIM($BG$5:BG1335))&gt;0)))</f>
        <v>1311</v>
      </c>
      <c r="BL1335" t="str">
        <f>IF(BK1335&lt;&gt;"",_xlfn.BASE(BK1335,36,10),"")</f>
        <v>000000010F</v>
      </c>
      <c r="BM1335" t="str">
        <f>IF(BL1335&lt;&gt;"","*"&amp;BL1335&amp;"*","")</f>
        <v>*000000010F*</v>
      </c>
      <c r="BN1335" t="s">
        <v>37977</v>
      </c>
      <c r="BO1335" t="str">
        <f>_xlfn.TEXTJOIN("-",TRUE,N1335,T1335)</f>
        <v>DAT004-M16</v>
      </c>
      <c r="CP1335" t="s">
        <v>37970</v>
      </c>
      <c r="CU1335">
        <v>13.99</v>
      </c>
      <c r="DT1335" t="s">
        <v>37026</v>
      </c>
      <c r="EC1335" s="7">
        <f t="shared" si="145"/>
        <v>17.487500000000001</v>
      </c>
      <c r="EN1335" t="s">
        <v>36995</v>
      </c>
      <c r="EO1335">
        <v>1731138031</v>
      </c>
      <c r="EP1335" t="s">
        <v>36968</v>
      </c>
      <c r="EQ1335" t="s">
        <v>36996</v>
      </c>
      <c r="ER1335" t="s">
        <v>36997</v>
      </c>
      <c r="ES1335" t="s">
        <v>36967</v>
      </c>
      <c r="ET1335" t="s">
        <v>37761</v>
      </c>
      <c r="EU1335" t="s">
        <v>36999</v>
      </c>
      <c r="FB1335" t="s">
        <v>35377</v>
      </c>
      <c r="FC1335" t="s">
        <v>37782</v>
      </c>
      <c r="FD1335" t="s">
        <v>37799</v>
      </c>
      <c r="FF1335" t="s">
        <v>36990</v>
      </c>
      <c r="FG1335" t="s">
        <v>36990</v>
      </c>
      <c r="FH1335" t="s">
        <v>37970</v>
      </c>
      <c r="FI1335" t="s">
        <v>37762</v>
      </c>
      <c r="FJ1335" t="s">
        <v>37763</v>
      </c>
      <c r="FK1335" t="s">
        <v>37764</v>
      </c>
      <c r="FL1335" t="s">
        <v>37765</v>
      </c>
      <c r="FM1335" t="s">
        <v>37766</v>
      </c>
      <c r="FN1335" t="s">
        <v>37767</v>
      </c>
      <c r="FO1335" t="s">
        <v>37768</v>
      </c>
      <c r="FP1335" t="s">
        <v>37769</v>
      </c>
      <c r="FQ1335" t="s">
        <v>37028</v>
      </c>
      <c r="FR1335" t="s">
        <v>37008</v>
      </c>
      <c r="FS1335" t="s">
        <v>37009</v>
      </c>
      <c r="FT1335" t="s">
        <v>29023</v>
      </c>
      <c r="FU1335" t="s">
        <v>29023</v>
      </c>
      <c r="FV1335" t="s">
        <v>37799</v>
      </c>
      <c r="FW1335" t="s">
        <v>37030</v>
      </c>
      <c r="FX1335" t="s">
        <v>37031</v>
      </c>
      <c r="FY1335" t="s">
        <v>36971</v>
      </c>
      <c r="FZ1335" t="s">
        <v>36990</v>
      </c>
      <c r="GA1335" t="s">
        <v>37783</v>
      </c>
      <c r="GB1335" t="s">
        <v>36968</v>
      </c>
      <c r="GC1335" t="s">
        <v>37032</v>
      </c>
      <c r="GD1335" t="s">
        <v>37033</v>
      </c>
      <c r="GE1335" t="s">
        <v>37770</v>
      </c>
      <c r="GF1335" t="s">
        <v>37771</v>
      </c>
      <c r="GG1335" t="s">
        <v>37772</v>
      </c>
      <c r="GH1335" t="s">
        <v>37773</v>
      </c>
      <c r="GI1335" t="s">
        <v>37774</v>
      </c>
      <c r="GJ1335" t="s">
        <v>37034</v>
      </c>
      <c r="GK1335" t="s">
        <v>37035</v>
      </c>
      <c r="GL1335" t="s">
        <v>37784</v>
      </c>
      <c r="GM1335" t="s">
        <v>37785</v>
      </c>
      <c r="GN1335" t="s">
        <v>37786</v>
      </c>
      <c r="GO1335" t="s">
        <v>36973</v>
      </c>
      <c r="GP1335" t="s">
        <v>37799</v>
      </c>
      <c r="GQ1335" t="s">
        <v>37010</v>
      </c>
      <c r="GR1335" t="s">
        <v>36969</v>
      </c>
      <c r="GT1335" t="s">
        <v>37011</v>
      </c>
      <c r="GU1335">
        <f t="shared" si="146"/>
        <v>17.5</v>
      </c>
      <c r="GV1335">
        <f t="shared" si="147"/>
        <v>17.5</v>
      </c>
      <c r="GX1335">
        <v>14</v>
      </c>
      <c r="GY1335" t="s">
        <v>37012</v>
      </c>
      <c r="HA1335" t="s">
        <v>37013</v>
      </c>
      <c r="HE1335">
        <v>13.99</v>
      </c>
    </row>
    <row r="1336" spans="1:213">
      <c r="A1336" t="s">
        <v>29123</v>
      </c>
      <c r="B1336" t="s">
        <v>36962</v>
      </c>
      <c r="C1336" t="s">
        <v>36963</v>
      </c>
      <c r="D1336" t="s">
        <v>21434</v>
      </c>
      <c r="E1336">
        <v>1</v>
      </c>
      <c r="F1336" t="s">
        <v>36964</v>
      </c>
      <c r="G1336" t="s">
        <v>38</v>
      </c>
      <c r="H1336" t="s">
        <v>37357</v>
      </c>
      <c r="I1336" t="s">
        <v>34214</v>
      </c>
      <c r="J1336" t="s">
        <v>33297</v>
      </c>
      <c r="K1336" t="s">
        <v>21308</v>
      </c>
      <c r="L1336" t="s">
        <v>33298</v>
      </c>
      <c r="M1336" t="s">
        <v>33343</v>
      </c>
      <c r="N1336" t="s">
        <v>21360</v>
      </c>
      <c r="O1336" t="s">
        <v>33344</v>
      </c>
      <c r="P1336" t="s">
        <v>21282</v>
      </c>
      <c r="Q1336" t="s">
        <v>33300</v>
      </c>
      <c r="T1336" t="s">
        <v>33349</v>
      </c>
      <c r="U1336" t="s">
        <v>37776</v>
      </c>
      <c r="V1336" t="s">
        <v>34104</v>
      </c>
      <c r="W1336" t="s">
        <v>36967</v>
      </c>
      <c r="X1336" t="s">
        <v>36968</v>
      </c>
      <c r="Y1336" t="s">
        <v>36969</v>
      </c>
      <c r="Z1336">
        <v>300</v>
      </c>
      <c r="AA1336">
        <v>271</v>
      </c>
      <c r="AB1336" t="s">
        <v>37056</v>
      </c>
      <c r="AC1336" t="s">
        <v>36990</v>
      </c>
      <c r="AD1336" t="s">
        <v>36971</v>
      </c>
      <c r="AE1336" t="s">
        <v>36972</v>
      </c>
      <c r="AF1336" t="s">
        <v>36973</v>
      </c>
      <c r="AH1336" t="s">
        <v>37757</v>
      </c>
      <c r="AJ1336" t="s">
        <v>36967</v>
      </c>
      <c r="AK1336" t="s">
        <v>29023</v>
      </c>
      <c r="AL1336" t="s">
        <v>37967</v>
      </c>
      <c r="AM1336" t="s">
        <v>37777</v>
      </c>
      <c r="AN1336" t="s">
        <v>37800</v>
      </c>
      <c r="AQ1336" t="s">
        <v>37800</v>
      </c>
      <c r="AR1336" t="s">
        <v>34353</v>
      </c>
      <c r="AW1336" t="s">
        <v>37135</v>
      </c>
      <c r="AX1336" t="s">
        <v>37135</v>
      </c>
      <c r="AY1336" t="s">
        <v>37058</v>
      </c>
      <c r="BA1336" t="s">
        <v>37059</v>
      </c>
      <c r="BB1336">
        <v>48</v>
      </c>
      <c r="BC1336" t="s">
        <v>37060</v>
      </c>
      <c r="BD1336" t="s">
        <v>34261</v>
      </c>
      <c r="BE1336" t="s">
        <v>36993</v>
      </c>
      <c r="BF1336">
        <v>0.2</v>
      </c>
      <c r="BG1336" t="str">
        <f>_xlfn.TEXTJOIN("-",TRUE,V1336,AL1336,I1336,BD1336,AR1336)</f>
        <v>AG-B1M-CF-D5-EI</v>
      </c>
      <c r="BH1336" t="s">
        <v>38172</v>
      </c>
      <c r="BJ1336" t="s">
        <v>37980</v>
      </c>
      <c r="BK1336" cm="1">
        <f t="array" ref="BK1336">IF(LEN(TRIM(BG1336))=0,"",SUMPRODUCT(--(LEN(TRIM($BG$5:BG1336))&gt;0)))</f>
        <v>1312</v>
      </c>
      <c r="BL1336" t="str">
        <f>IF(BK1336&lt;&gt;"",_xlfn.BASE(BK1336,36,10),"")</f>
        <v>000000010G</v>
      </c>
      <c r="BM1336" t="str">
        <f>IF(BL1336&lt;&gt;"","*"&amp;BL1336&amp;"*","")</f>
        <v>*000000010G*</v>
      </c>
      <c r="BN1336" t="s">
        <v>37979</v>
      </c>
      <c r="BO1336" t="str">
        <f>_xlfn.TEXTJOIN("-",TRUE,N1336,T1336)</f>
        <v>DAT004-M16</v>
      </c>
      <c r="CP1336" t="s">
        <v>37970</v>
      </c>
      <c r="CU1336">
        <v>16.989999999999998</v>
      </c>
      <c r="DT1336" t="s">
        <v>37026</v>
      </c>
      <c r="EC1336" s="7">
        <f t="shared" si="145"/>
        <v>21.237499999999997</v>
      </c>
      <c r="EN1336" t="s">
        <v>36995</v>
      </c>
      <c r="EO1336">
        <v>1731138031</v>
      </c>
      <c r="EP1336" t="s">
        <v>36968</v>
      </c>
      <c r="EQ1336" t="s">
        <v>36996</v>
      </c>
      <c r="ER1336" t="s">
        <v>36997</v>
      </c>
      <c r="ES1336" t="s">
        <v>36967</v>
      </c>
      <c r="ET1336" t="s">
        <v>37761</v>
      </c>
      <c r="EU1336" t="s">
        <v>36999</v>
      </c>
      <c r="FB1336" t="s">
        <v>35377</v>
      </c>
      <c r="FC1336" t="s">
        <v>37782</v>
      </c>
      <c r="FD1336" t="s">
        <v>37800</v>
      </c>
      <c r="FF1336" t="s">
        <v>36990</v>
      </c>
      <c r="FG1336" t="s">
        <v>36990</v>
      </c>
      <c r="FH1336" t="s">
        <v>37970</v>
      </c>
      <c r="FI1336" t="s">
        <v>37762</v>
      </c>
      <c r="FJ1336" t="s">
        <v>37763</v>
      </c>
      <c r="FK1336" t="s">
        <v>37764</v>
      </c>
      <c r="FL1336" t="s">
        <v>37765</v>
      </c>
      <c r="FM1336" t="s">
        <v>37766</v>
      </c>
      <c r="FN1336" t="s">
        <v>37767</v>
      </c>
      <c r="FO1336" t="s">
        <v>37768</v>
      </c>
      <c r="FP1336" t="s">
        <v>37769</v>
      </c>
      <c r="FQ1336" t="s">
        <v>37028</v>
      </c>
      <c r="FR1336" t="s">
        <v>37008</v>
      </c>
      <c r="FS1336" t="s">
        <v>37009</v>
      </c>
      <c r="FT1336" t="s">
        <v>29023</v>
      </c>
      <c r="FU1336" t="s">
        <v>29023</v>
      </c>
      <c r="FV1336" t="s">
        <v>37800</v>
      </c>
      <c r="FW1336" t="s">
        <v>37030</v>
      </c>
      <c r="FX1336" t="s">
        <v>37031</v>
      </c>
      <c r="FY1336" t="s">
        <v>36971</v>
      </c>
      <c r="FZ1336" t="s">
        <v>36990</v>
      </c>
      <c r="GA1336" t="s">
        <v>37783</v>
      </c>
      <c r="GB1336" t="s">
        <v>36968</v>
      </c>
      <c r="GC1336" t="s">
        <v>37032</v>
      </c>
      <c r="GD1336" t="s">
        <v>37033</v>
      </c>
      <c r="GE1336" t="s">
        <v>37770</v>
      </c>
      <c r="GF1336" t="s">
        <v>37771</v>
      </c>
      <c r="GG1336" t="s">
        <v>37772</v>
      </c>
      <c r="GH1336" t="s">
        <v>37773</v>
      </c>
      <c r="GI1336" t="s">
        <v>37774</v>
      </c>
      <c r="GJ1336" t="s">
        <v>37034</v>
      </c>
      <c r="GK1336" t="s">
        <v>37035</v>
      </c>
      <c r="GL1336" t="s">
        <v>37784</v>
      </c>
      <c r="GM1336" t="s">
        <v>37785</v>
      </c>
      <c r="GN1336" t="s">
        <v>37786</v>
      </c>
      <c r="GO1336" t="s">
        <v>36973</v>
      </c>
      <c r="GP1336" t="s">
        <v>37800</v>
      </c>
      <c r="GQ1336" t="s">
        <v>37010</v>
      </c>
      <c r="GR1336" t="s">
        <v>36969</v>
      </c>
      <c r="GT1336" t="s">
        <v>37011</v>
      </c>
      <c r="GU1336">
        <f t="shared" si="146"/>
        <v>21.25</v>
      </c>
      <c r="GV1336">
        <f t="shared" si="147"/>
        <v>21.25</v>
      </c>
      <c r="GX1336">
        <v>17</v>
      </c>
      <c r="GY1336" t="s">
        <v>37012</v>
      </c>
      <c r="HA1336" t="s">
        <v>37013</v>
      </c>
      <c r="HE1336">
        <v>16.989999999999998</v>
      </c>
    </row>
    <row r="1337" spans="1:213">
      <c r="A1337" t="s">
        <v>29123</v>
      </c>
      <c r="B1337" t="s">
        <v>36962</v>
      </c>
      <c r="C1337" t="s">
        <v>36963</v>
      </c>
      <c r="D1337" t="s">
        <v>21434</v>
      </c>
      <c r="E1337">
        <v>1</v>
      </c>
      <c r="F1337" t="s">
        <v>36964</v>
      </c>
      <c r="G1337" t="s">
        <v>38</v>
      </c>
      <c r="H1337" t="s">
        <v>37357</v>
      </c>
      <c r="I1337" t="s">
        <v>34214</v>
      </c>
      <c r="J1337" t="s">
        <v>33297</v>
      </c>
      <c r="K1337" t="s">
        <v>21308</v>
      </c>
      <c r="L1337" t="s">
        <v>33298</v>
      </c>
      <c r="M1337" t="s">
        <v>33343</v>
      </c>
      <c r="N1337" t="s">
        <v>21360</v>
      </c>
      <c r="O1337" t="s">
        <v>33344</v>
      </c>
      <c r="P1337" t="s">
        <v>21282</v>
      </c>
      <c r="Q1337" t="s">
        <v>33300</v>
      </c>
      <c r="T1337" t="s">
        <v>33349</v>
      </c>
      <c r="U1337" t="s">
        <v>37776</v>
      </c>
      <c r="V1337" t="s">
        <v>34104</v>
      </c>
      <c r="W1337" t="s">
        <v>36967</v>
      </c>
      <c r="X1337" t="s">
        <v>36968</v>
      </c>
      <c r="Y1337" t="s">
        <v>36969</v>
      </c>
      <c r="Z1337">
        <v>200</v>
      </c>
      <c r="AA1337">
        <v>171</v>
      </c>
      <c r="AB1337" t="s">
        <v>37018</v>
      </c>
      <c r="AC1337" t="s">
        <v>36990</v>
      </c>
      <c r="AD1337" t="s">
        <v>36971</v>
      </c>
      <c r="AE1337" t="s">
        <v>36972</v>
      </c>
      <c r="AF1337" t="s">
        <v>36973</v>
      </c>
      <c r="AH1337" t="s">
        <v>37757</v>
      </c>
      <c r="AJ1337" t="s">
        <v>36967</v>
      </c>
      <c r="AK1337" t="s">
        <v>33485</v>
      </c>
      <c r="AL1337" t="s">
        <v>37981</v>
      </c>
      <c r="AM1337" t="s">
        <v>37777</v>
      </c>
      <c r="AN1337" t="s">
        <v>28824</v>
      </c>
      <c r="AQ1337" t="s">
        <v>28824</v>
      </c>
      <c r="AR1337" t="s">
        <v>34343</v>
      </c>
      <c r="AW1337" t="s">
        <v>37135</v>
      </c>
      <c r="AX1337" t="s">
        <v>37135</v>
      </c>
      <c r="AY1337" t="s">
        <v>37021</v>
      </c>
      <c r="BA1337" t="s">
        <v>353</v>
      </c>
      <c r="BB1337">
        <v>48</v>
      </c>
      <c r="BC1337" t="s">
        <v>37022</v>
      </c>
      <c r="BD1337" t="s">
        <v>28739</v>
      </c>
      <c r="BE1337" t="s">
        <v>36993</v>
      </c>
      <c r="BF1337">
        <v>0.2</v>
      </c>
      <c r="BG1337" t="str">
        <f>_xlfn.TEXTJOIN("-",TRUE,V1337,AL1337,I1337,BD1337,AR1337)</f>
        <v>AG-B1S-CF-D3-ED</v>
      </c>
      <c r="BH1337" t="s">
        <v>38173</v>
      </c>
      <c r="BJ1337" t="s">
        <v>37983</v>
      </c>
      <c r="BK1337" cm="1">
        <f t="array" ref="BK1337">IF(LEN(TRIM(BG1337))=0,"",SUMPRODUCT(--(LEN(TRIM($BG$5:BG1337))&gt;0)))</f>
        <v>1313</v>
      </c>
      <c r="BL1337" t="str">
        <f>IF(BK1337&lt;&gt;"",_xlfn.BASE(BK1337,36,10),"")</f>
        <v>000000010H</v>
      </c>
      <c r="BM1337" t="str">
        <f>IF(BL1337&lt;&gt;"","*"&amp;BL1337&amp;"*","")</f>
        <v>*000000010H*</v>
      </c>
      <c r="BN1337" t="s">
        <v>37982</v>
      </c>
      <c r="BO1337" t="str">
        <f>_xlfn.TEXTJOIN("-",TRUE,N1337,T1337)</f>
        <v>DAT004-M16</v>
      </c>
      <c r="CP1337" t="s">
        <v>37984</v>
      </c>
      <c r="CU1337">
        <v>13.99</v>
      </c>
      <c r="DT1337" t="s">
        <v>37026</v>
      </c>
      <c r="EC1337" s="7">
        <f t="shared" si="145"/>
        <v>17.487500000000001</v>
      </c>
      <c r="EN1337" t="s">
        <v>36995</v>
      </c>
      <c r="EO1337">
        <v>1731138031</v>
      </c>
      <c r="EP1337" t="s">
        <v>36968</v>
      </c>
      <c r="EQ1337" t="s">
        <v>36996</v>
      </c>
      <c r="ER1337" t="s">
        <v>36997</v>
      </c>
      <c r="ES1337" t="s">
        <v>36967</v>
      </c>
      <c r="ET1337" t="s">
        <v>37761</v>
      </c>
      <c r="EU1337" t="s">
        <v>36999</v>
      </c>
      <c r="FB1337" t="s">
        <v>35377</v>
      </c>
      <c r="FC1337" t="s">
        <v>37782</v>
      </c>
      <c r="FD1337" t="s">
        <v>28824</v>
      </c>
      <c r="FF1337" t="s">
        <v>36990</v>
      </c>
      <c r="FG1337" t="s">
        <v>36990</v>
      </c>
      <c r="FH1337" t="s">
        <v>37984</v>
      </c>
      <c r="FI1337" t="s">
        <v>37762</v>
      </c>
      <c r="FJ1337" t="s">
        <v>37763</v>
      </c>
      <c r="FK1337" t="s">
        <v>37764</v>
      </c>
      <c r="FL1337" t="s">
        <v>37765</v>
      </c>
      <c r="FM1337" t="s">
        <v>37766</v>
      </c>
      <c r="FN1337" t="s">
        <v>37767</v>
      </c>
      <c r="FO1337" t="s">
        <v>37768</v>
      </c>
      <c r="FP1337" t="s">
        <v>37769</v>
      </c>
      <c r="FQ1337" t="s">
        <v>37028</v>
      </c>
      <c r="FR1337" t="s">
        <v>37008</v>
      </c>
      <c r="FS1337" t="s">
        <v>37009</v>
      </c>
      <c r="FT1337" t="s">
        <v>33485</v>
      </c>
      <c r="FU1337" t="s">
        <v>33485</v>
      </c>
      <c r="FV1337" t="s">
        <v>28824</v>
      </c>
      <c r="FW1337" t="s">
        <v>37030</v>
      </c>
      <c r="FX1337" t="s">
        <v>37031</v>
      </c>
      <c r="FY1337" t="s">
        <v>36971</v>
      </c>
      <c r="FZ1337" t="s">
        <v>36990</v>
      </c>
      <c r="GA1337" t="s">
        <v>37783</v>
      </c>
      <c r="GB1337" t="s">
        <v>36968</v>
      </c>
      <c r="GC1337" t="s">
        <v>37032</v>
      </c>
      <c r="GD1337" t="s">
        <v>37033</v>
      </c>
      <c r="GE1337" t="s">
        <v>37770</v>
      </c>
      <c r="GF1337" t="s">
        <v>37771</v>
      </c>
      <c r="GG1337" t="s">
        <v>37772</v>
      </c>
      <c r="GH1337" t="s">
        <v>37773</v>
      </c>
      <c r="GI1337" t="s">
        <v>37774</v>
      </c>
      <c r="GJ1337" t="s">
        <v>37034</v>
      </c>
      <c r="GK1337" t="s">
        <v>37035</v>
      </c>
      <c r="GL1337" t="s">
        <v>37784</v>
      </c>
      <c r="GM1337" t="s">
        <v>37785</v>
      </c>
      <c r="GN1337" t="s">
        <v>37786</v>
      </c>
      <c r="GO1337" t="s">
        <v>36973</v>
      </c>
      <c r="GP1337" t="s">
        <v>28824</v>
      </c>
      <c r="GQ1337" t="s">
        <v>37010</v>
      </c>
      <c r="GR1337" t="s">
        <v>36969</v>
      </c>
      <c r="GT1337" t="s">
        <v>37011</v>
      </c>
      <c r="GU1337">
        <f t="shared" si="146"/>
        <v>17.5</v>
      </c>
      <c r="GV1337">
        <f t="shared" si="147"/>
        <v>17.5</v>
      </c>
      <c r="GX1337">
        <v>14</v>
      </c>
      <c r="GY1337" t="s">
        <v>37012</v>
      </c>
      <c r="HA1337" t="s">
        <v>37013</v>
      </c>
      <c r="HE1337">
        <v>13.99</v>
      </c>
    </row>
    <row r="1338" spans="1:213">
      <c r="A1338" t="s">
        <v>29123</v>
      </c>
      <c r="B1338" t="s">
        <v>36962</v>
      </c>
      <c r="C1338" t="s">
        <v>36963</v>
      </c>
      <c r="D1338" t="s">
        <v>21434</v>
      </c>
      <c r="E1338">
        <v>1</v>
      </c>
      <c r="F1338" t="s">
        <v>36964</v>
      </c>
      <c r="G1338" t="s">
        <v>38</v>
      </c>
      <c r="H1338" t="s">
        <v>37357</v>
      </c>
      <c r="I1338" t="s">
        <v>34214</v>
      </c>
      <c r="J1338" t="s">
        <v>33297</v>
      </c>
      <c r="K1338" t="s">
        <v>21308</v>
      </c>
      <c r="L1338" t="s">
        <v>33298</v>
      </c>
      <c r="M1338" t="s">
        <v>33343</v>
      </c>
      <c r="N1338" t="s">
        <v>21360</v>
      </c>
      <c r="O1338" t="s">
        <v>33344</v>
      </c>
      <c r="P1338" t="s">
        <v>21282</v>
      </c>
      <c r="Q1338" t="s">
        <v>33300</v>
      </c>
      <c r="T1338" t="s">
        <v>33349</v>
      </c>
      <c r="U1338" t="s">
        <v>37776</v>
      </c>
      <c r="V1338" t="s">
        <v>34104</v>
      </c>
      <c r="W1338" t="s">
        <v>36967</v>
      </c>
      <c r="X1338" t="s">
        <v>36968</v>
      </c>
      <c r="Y1338" t="s">
        <v>36969</v>
      </c>
      <c r="Z1338">
        <v>200</v>
      </c>
      <c r="AA1338">
        <v>186</v>
      </c>
      <c r="AB1338" t="s">
        <v>37018</v>
      </c>
      <c r="AC1338" t="s">
        <v>36990</v>
      </c>
      <c r="AD1338" t="s">
        <v>36971</v>
      </c>
      <c r="AE1338" t="s">
        <v>36972</v>
      </c>
      <c r="AF1338" t="s">
        <v>36973</v>
      </c>
      <c r="AH1338" t="s">
        <v>37757</v>
      </c>
      <c r="AJ1338" t="s">
        <v>36967</v>
      </c>
      <c r="AK1338" t="s">
        <v>33485</v>
      </c>
      <c r="AL1338" t="s">
        <v>37981</v>
      </c>
      <c r="AM1338" t="s">
        <v>37777</v>
      </c>
      <c r="AN1338" t="s">
        <v>28795</v>
      </c>
      <c r="AQ1338" t="s">
        <v>28795</v>
      </c>
      <c r="AR1338" t="s">
        <v>34345</v>
      </c>
      <c r="AW1338" t="s">
        <v>37135</v>
      </c>
      <c r="AX1338" t="s">
        <v>37135</v>
      </c>
      <c r="AY1338" t="s">
        <v>37021</v>
      </c>
      <c r="BA1338" t="s">
        <v>353</v>
      </c>
      <c r="BB1338">
        <v>48</v>
      </c>
      <c r="BC1338" t="s">
        <v>37022</v>
      </c>
      <c r="BD1338" t="s">
        <v>28739</v>
      </c>
      <c r="BE1338" t="s">
        <v>36993</v>
      </c>
      <c r="BF1338">
        <v>0.2</v>
      </c>
      <c r="BG1338" t="str">
        <f>_xlfn.TEXTJOIN("-",TRUE,V1338,AL1338,I1338,BD1338,AR1338)</f>
        <v>AG-B1S-CF-D3-EE</v>
      </c>
      <c r="BH1338" t="s">
        <v>38174</v>
      </c>
      <c r="BJ1338" t="s">
        <v>37986</v>
      </c>
      <c r="BK1338" cm="1">
        <f t="array" ref="BK1338">IF(LEN(TRIM(BG1338))=0,"",SUMPRODUCT(--(LEN(TRIM($BG$5:BG1338))&gt;0)))</f>
        <v>1314</v>
      </c>
      <c r="BL1338" t="str">
        <f>IF(BK1338&lt;&gt;"",_xlfn.BASE(BK1338,36,10),"")</f>
        <v>000000010I</v>
      </c>
      <c r="BM1338" t="str">
        <f>IF(BL1338&lt;&gt;"","*"&amp;BL1338&amp;"*","")</f>
        <v>*000000010I*</v>
      </c>
      <c r="BN1338" t="s">
        <v>37985</v>
      </c>
      <c r="BO1338" t="str">
        <f>_xlfn.TEXTJOIN("-",TRUE,N1338,T1338)</f>
        <v>DAT004-M16</v>
      </c>
      <c r="CP1338" t="s">
        <v>37984</v>
      </c>
      <c r="CU1338">
        <v>13.99</v>
      </c>
      <c r="DT1338" t="s">
        <v>37026</v>
      </c>
      <c r="EC1338" s="7">
        <f t="shared" si="145"/>
        <v>17.487500000000001</v>
      </c>
      <c r="EN1338" t="s">
        <v>36995</v>
      </c>
      <c r="EO1338">
        <v>1731138031</v>
      </c>
      <c r="EP1338" t="s">
        <v>36968</v>
      </c>
      <c r="EQ1338" t="s">
        <v>36996</v>
      </c>
      <c r="ER1338" t="s">
        <v>36997</v>
      </c>
      <c r="ES1338" t="s">
        <v>36967</v>
      </c>
      <c r="ET1338" t="s">
        <v>37761</v>
      </c>
      <c r="EU1338" t="s">
        <v>36999</v>
      </c>
      <c r="FB1338" t="s">
        <v>35377</v>
      </c>
      <c r="FC1338" t="s">
        <v>37782</v>
      </c>
      <c r="FD1338" t="s">
        <v>28795</v>
      </c>
      <c r="FF1338" t="s">
        <v>36990</v>
      </c>
      <c r="FG1338" t="s">
        <v>36990</v>
      </c>
      <c r="FH1338" t="s">
        <v>37984</v>
      </c>
      <c r="FI1338" t="s">
        <v>37762</v>
      </c>
      <c r="FJ1338" t="s">
        <v>37763</v>
      </c>
      <c r="FK1338" t="s">
        <v>37764</v>
      </c>
      <c r="FL1338" t="s">
        <v>37765</v>
      </c>
      <c r="FM1338" t="s">
        <v>37766</v>
      </c>
      <c r="FN1338" t="s">
        <v>37767</v>
      </c>
      <c r="FO1338" t="s">
        <v>37768</v>
      </c>
      <c r="FP1338" t="s">
        <v>37769</v>
      </c>
      <c r="FQ1338" t="s">
        <v>37028</v>
      </c>
      <c r="FR1338" t="s">
        <v>37008</v>
      </c>
      <c r="FS1338" t="s">
        <v>37009</v>
      </c>
      <c r="FT1338" t="s">
        <v>33485</v>
      </c>
      <c r="FU1338" t="s">
        <v>33485</v>
      </c>
      <c r="FV1338" t="s">
        <v>28795</v>
      </c>
      <c r="FW1338" t="s">
        <v>37030</v>
      </c>
      <c r="FX1338" t="s">
        <v>37031</v>
      </c>
      <c r="FY1338" t="s">
        <v>36971</v>
      </c>
      <c r="FZ1338" t="s">
        <v>36990</v>
      </c>
      <c r="GA1338" t="s">
        <v>37783</v>
      </c>
      <c r="GB1338" t="s">
        <v>36968</v>
      </c>
      <c r="GC1338" t="s">
        <v>37032</v>
      </c>
      <c r="GD1338" t="s">
        <v>37033</v>
      </c>
      <c r="GE1338" t="s">
        <v>37770</v>
      </c>
      <c r="GF1338" t="s">
        <v>37771</v>
      </c>
      <c r="GG1338" t="s">
        <v>37772</v>
      </c>
      <c r="GH1338" t="s">
        <v>37773</v>
      </c>
      <c r="GI1338" t="s">
        <v>37774</v>
      </c>
      <c r="GJ1338" t="s">
        <v>37034</v>
      </c>
      <c r="GK1338" t="s">
        <v>37035</v>
      </c>
      <c r="GL1338" t="s">
        <v>37784</v>
      </c>
      <c r="GM1338" t="s">
        <v>37785</v>
      </c>
      <c r="GN1338" t="s">
        <v>37786</v>
      </c>
      <c r="GO1338" t="s">
        <v>36973</v>
      </c>
      <c r="GP1338" t="s">
        <v>28795</v>
      </c>
      <c r="GQ1338" t="s">
        <v>37010</v>
      </c>
      <c r="GR1338" t="s">
        <v>36969</v>
      </c>
      <c r="GT1338" t="s">
        <v>37011</v>
      </c>
      <c r="GU1338">
        <f t="shared" si="146"/>
        <v>17.5</v>
      </c>
      <c r="GV1338">
        <f t="shared" si="147"/>
        <v>17.5</v>
      </c>
      <c r="GX1338">
        <v>14</v>
      </c>
      <c r="GY1338" t="s">
        <v>37012</v>
      </c>
      <c r="HA1338" t="s">
        <v>37013</v>
      </c>
      <c r="HE1338">
        <v>13.99</v>
      </c>
    </row>
    <row r="1339" spans="1:213">
      <c r="A1339" t="s">
        <v>29123</v>
      </c>
      <c r="B1339" t="s">
        <v>36962</v>
      </c>
      <c r="C1339" t="s">
        <v>36963</v>
      </c>
      <c r="D1339" t="s">
        <v>21434</v>
      </c>
      <c r="E1339">
        <v>1</v>
      </c>
      <c r="F1339" t="s">
        <v>36964</v>
      </c>
      <c r="G1339" t="s">
        <v>38</v>
      </c>
      <c r="H1339" t="s">
        <v>37357</v>
      </c>
      <c r="I1339" t="s">
        <v>34214</v>
      </c>
      <c r="J1339" t="s">
        <v>33297</v>
      </c>
      <c r="K1339" t="s">
        <v>21308</v>
      </c>
      <c r="L1339" t="s">
        <v>33298</v>
      </c>
      <c r="M1339" t="s">
        <v>33343</v>
      </c>
      <c r="N1339" t="s">
        <v>21360</v>
      </c>
      <c r="O1339" t="s">
        <v>33344</v>
      </c>
      <c r="P1339" t="s">
        <v>21282</v>
      </c>
      <c r="Q1339" t="s">
        <v>33300</v>
      </c>
      <c r="T1339" t="s">
        <v>33349</v>
      </c>
      <c r="U1339" t="s">
        <v>37776</v>
      </c>
      <c r="V1339" t="s">
        <v>34104</v>
      </c>
      <c r="W1339" t="s">
        <v>36967</v>
      </c>
      <c r="X1339" t="s">
        <v>36968</v>
      </c>
      <c r="Y1339" t="s">
        <v>36969</v>
      </c>
      <c r="Z1339">
        <v>200</v>
      </c>
      <c r="AA1339">
        <v>195</v>
      </c>
      <c r="AB1339" t="s">
        <v>37018</v>
      </c>
      <c r="AC1339" t="s">
        <v>36990</v>
      </c>
      <c r="AD1339" t="s">
        <v>36971</v>
      </c>
      <c r="AE1339" t="s">
        <v>36972</v>
      </c>
      <c r="AF1339" t="s">
        <v>36973</v>
      </c>
      <c r="AH1339" t="s">
        <v>37757</v>
      </c>
      <c r="AJ1339" t="s">
        <v>36967</v>
      </c>
      <c r="AK1339" t="s">
        <v>33485</v>
      </c>
      <c r="AL1339" t="s">
        <v>37981</v>
      </c>
      <c r="AM1339" t="s">
        <v>37777</v>
      </c>
      <c r="AN1339" t="s">
        <v>28789</v>
      </c>
      <c r="AQ1339" t="s">
        <v>28789</v>
      </c>
      <c r="AR1339" t="s">
        <v>34347</v>
      </c>
      <c r="AW1339" t="s">
        <v>37135</v>
      </c>
      <c r="AX1339" t="s">
        <v>37135</v>
      </c>
      <c r="AY1339" t="s">
        <v>37021</v>
      </c>
      <c r="BA1339" t="s">
        <v>353</v>
      </c>
      <c r="BB1339">
        <v>48</v>
      </c>
      <c r="BC1339" t="s">
        <v>37022</v>
      </c>
      <c r="BD1339" t="s">
        <v>28739</v>
      </c>
      <c r="BE1339" t="s">
        <v>36993</v>
      </c>
      <c r="BF1339">
        <v>0.2</v>
      </c>
      <c r="BG1339" t="str">
        <f>_xlfn.TEXTJOIN("-",TRUE,V1339,AL1339,I1339,BD1339,AR1339)</f>
        <v>AG-B1S-CF-D3-EF</v>
      </c>
      <c r="BH1339" t="s">
        <v>38175</v>
      </c>
      <c r="BJ1339" t="s">
        <v>37988</v>
      </c>
      <c r="BK1339" cm="1">
        <f t="array" ref="BK1339">IF(LEN(TRIM(BG1339))=0,"",SUMPRODUCT(--(LEN(TRIM($BG$5:BG1339))&gt;0)))</f>
        <v>1315</v>
      </c>
      <c r="BL1339" t="str">
        <f>IF(BK1339&lt;&gt;"",_xlfn.BASE(BK1339,36,10),"")</f>
        <v>000000010J</v>
      </c>
      <c r="BM1339" t="str">
        <f>IF(BL1339&lt;&gt;"","*"&amp;BL1339&amp;"*","")</f>
        <v>*000000010J*</v>
      </c>
      <c r="BN1339" t="s">
        <v>37987</v>
      </c>
      <c r="BO1339" t="str">
        <f>_xlfn.TEXTJOIN("-",TRUE,N1339,T1339)</f>
        <v>DAT004-M16</v>
      </c>
      <c r="CP1339" t="s">
        <v>37984</v>
      </c>
      <c r="CU1339">
        <v>13.99</v>
      </c>
      <c r="DT1339" t="s">
        <v>37026</v>
      </c>
      <c r="EC1339" s="7">
        <f t="shared" si="145"/>
        <v>17.487500000000001</v>
      </c>
      <c r="EN1339" t="s">
        <v>36995</v>
      </c>
      <c r="EO1339">
        <v>1731138031</v>
      </c>
      <c r="EP1339" t="s">
        <v>36968</v>
      </c>
      <c r="EQ1339" t="s">
        <v>36996</v>
      </c>
      <c r="ER1339" t="s">
        <v>36997</v>
      </c>
      <c r="ES1339" t="s">
        <v>36967</v>
      </c>
      <c r="ET1339" t="s">
        <v>37761</v>
      </c>
      <c r="EU1339" t="s">
        <v>36999</v>
      </c>
      <c r="FB1339" t="s">
        <v>35377</v>
      </c>
      <c r="FC1339" t="s">
        <v>37782</v>
      </c>
      <c r="FD1339" t="s">
        <v>28789</v>
      </c>
      <c r="FF1339" t="s">
        <v>36990</v>
      </c>
      <c r="FG1339" t="s">
        <v>36990</v>
      </c>
      <c r="FH1339" t="s">
        <v>37984</v>
      </c>
      <c r="FI1339" t="s">
        <v>37762</v>
      </c>
      <c r="FJ1339" t="s">
        <v>37763</v>
      </c>
      <c r="FK1339" t="s">
        <v>37764</v>
      </c>
      <c r="FL1339" t="s">
        <v>37765</v>
      </c>
      <c r="FM1339" t="s">
        <v>37766</v>
      </c>
      <c r="FN1339" t="s">
        <v>37767</v>
      </c>
      <c r="FO1339" t="s">
        <v>37768</v>
      </c>
      <c r="FP1339" t="s">
        <v>37769</v>
      </c>
      <c r="FQ1339" t="s">
        <v>37028</v>
      </c>
      <c r="FR1339" t="s">
        <v>37008</v>
      </c>
      <c r="FS1339" t="s">
        <v>37009</v>
      </c>
      <c r="FT1339" t="s">
        <v>33485</v>
      </c>
      <c r="FU1339" t="s">
        <v>33485</v>
      </c>
      <c r="FV1339" t="s">
        <v>28789</v>
      </c>
      <c r="FW1339" t="s">
        <v>37030</v>
      </c>
      <c r="FX1339" t="s">
        <v>37031</v>
      </c>
      <c r="FY1339" t="s">
        <v>36971</v>
      </c>
      <c r="FZ1339" t="s">
        <v>36990</v>
      </c>
      <c r="GA1339" t="s">
        <v>37783</v>
      </c>
      <c r="GB1339" t="s">
        <v>36968</v>
      </c>
      <c r="GC1339" t="s">
        <v>37032</v>
      </c>
      <c r="GD1339" t="s">
        <v>37033</v>
      </c>
      <c r="GE1339" t="s">
        <v>37770</v>
      </c>
      <c r="GF1339" t="s">
        <v>37771</v>
      </c>
      <c r="GG1339" t="s">
        <v>37772</v>
      </c>
      <c r="GH1339" t="s">
        <v>37773</v>
      </c>
      <c r="GI1339" t="s">
        <v>37774</v>
      </c>
      <c r="GJ1339" t="s">
        <v>37034</v>
      </c>
      <c r="GK1339" t="s">
        <v>37035</v>
      </c>
      <c r="GL1339" t="s">
        <v>37784</v>
      </c>
      <c r="GM1339" t="s">
        <v>37785</v>
      </c>
      <c r="GN1339" t="s">
        <v>37786</v>
      </c>
      <c r="GO1339" t="s">
        <v>36973</v>
      </c>
      <c r="GP1339" t="s">
        <v>28789</v>
      </c>
      <c r="GQ1339" t="s">
        <v>37010</v>
      </c>
      <c r="GR1339" t="s">
        <v>36969</v>
      </c>
      <c r="GT1339" t="s">
        <v>37011</v>
      </c>
      <c r="GU1339">
        <f t="shared" si="146"/>
        <v>17.5</v>
      </c>
      <c r="GV1339">
        <f t="shared" si="147"/>
        <v>17.5</v>
      </c>
      <c r="GX1339">
        <v>14</v>
      </c>
      <c r="GY1339" t="s">
        <v>37012</v>
      </c>
      <c r="HA1339" t="s">
        <v>37013</v>
      </c>
      <c r="HE1339">
        <v>13.99</v>
      </c>
    </row>
    <row r="1340" spans="1:213">
      <c r="A1340" t="s">
        <v>29123</v>
      </c>
      <c r="B1340" t="s">
        <v>36962</v>
      </c>
      <c r="C1340" t="s">
        <v>36963</v>
      </c>
      <c r="D1340" t="s">
        <v>21434</v>
      </c>
      <c r="E1340">
        <v>1</v>
      </c>
      <c r="F1340" t="s">
        <v>36964</v>
      </c>
      <c r="G1340" t="s">
        <v>38</v>
      </c>
      <c r="H1340" t="s">
        <v>37357</v>
      </c>
      <c r="I1340" t="s">
        <v>34214</v>
      </c>
      <c r="J1340" t="s">
        <v>33297</v>
      </c>
      <c r="K1340" t="s">
        <v>21308</v>
      </c>
      <c r="L1340" t="s">
        <v>33298</v>
      </c>
      <c r="M1340" t="s">
        <v>33343</v>
      </c>
      <c r="N1340" t="s">
        <v>21360</v>
      </c>
      <c r="O1340" t="s">
        <v>33344</v>
      </c>
      <c r="P1340" t="s">
        <v>21282</v>
      </c>
      <c r="Q1340" t="s">
        <v>33300</v>
      </c>
      <c r="T1340" t="s">
        <v>33349</v>
      </c>
      <c r="U1340" t="s">
        <v>37776</v>
      </c>
      <c r="V1340" t="s">
        <v>34104</v>
      </c>
      <c r="W1340" t="s">
        <v>36967</v>
      </c>
      <c r="X1340" t="s">
        <v>36968</v>
      </c>
      <c r="Y1340" t="s">
        <v>36969</v>
      </c>
      <c r="Z1340">
        <v>300</v>
      </c>
      <c r="AA1340">
        <v>221</v>
      </c>
      <c r="AB1340" t="s">
        <v>37018</v>
      </c>
      <c r="AC1340" t="s">
        <v>36990</v>
      </c>
      <c r="AD1340" t="s">
        <v>36971</v>
      </c>
      <c r="AE1340" t="s">
        <v>36972</v>
      </c>
      <c r="AF1340" t="s">
        <v>36973</v>
      </c>
      <c r="AH1340" t="s">
        <v>37757</v>
      </c>
      <c r="AJ1340" t="s">
        <v>36967</v>
      </c>
      <c r="AK1340" t="s">
        <v>33485</v>
      </c>
      <c r="AL1340" t="s">
        <v>37981</v>
      </c>
      <c r="AM1340" t="s">
        <v>37777</v>
      </c>
      <c r="AN1340" t="s">
        <v>29088</v>
      </c>
      <c r="AQ1340" t="s">
        <v>29088</v>
      </c>
      <c r="AR1340" t="s">
        <v>34349</v>
      </c>
      <c r="AW1340" t="s">
        <v>37135</v>
      </c>
      <c r="AX1340" t="s">
        <v>37135</v>
      </c>
      <c r="AY1340" t="s">
        <v>37021</v>
      </c>
      <c r="BA1340" t="s">
        <v>353</v>
      </c>
      <c r="BB1340">
        <v>48</v>
      </c>
      <c r="BC1340" t="s">
        <v>37048</v>
      </c>
      <c r="BD1340" t="s">
        <v>34259</v>
      </c>
      <c r="BE1340" t="s">
        <v>36993</v>
      </c>
      <c r="BF1340">
        <v>0.2</v>
      </c>
      <c r="BG1340" t="str">
        <f>_xlfn.TEXTJOIN("-",TRUE,V1340,AL1340,I1340,BD1340,AR1340)</f>
        <v>AG-B1S-CF-D4-EG</v>
      </c>
      <c r="BH1340" t="s">
        <v>38176</v>
      </c>
      <c r="BJ1340" t="s">
        <v>37990</v>
      </c>
      <c r="BK1340" cm="1">
        <f t="array" ref="BK1340">IF(LEN(TRIM(BG1340))=0,"",SUMPRODUCT(--(LEN(TRIM($BG$5:BG1340))&gt;0)))</f>
        <v>1316</v>
      </c>
      <c r="BL1340" t="str">
        <f>IF(BK1340&lt;&gt;"",_xlfn.BASE(BK1340,36,10),"")</f>
        <v>000000010K</v>
      </c>
      <c r="BM1340" t="str">
        <f>IF(BL1340&lt;&gt;"","*"&amp;BL1340&amp;"*","")</f>
        <v>*000000010K*</v>
      </c>
      <c r="BN1340" t="s">
        <v>37989</v>
      </c>
      <c r="BO1340" t="str">
        <f>_xlfn.TEXTJOIN("-",TRUE,N1340,T1340)</f>
        <v>DAT004-M16</v>
      </c>
      <c r="CP1340" t="s">
        <v>37984</v>
      </c>
      <c r="CU1340">
        <v>13.99</v>
      </c>
      <c r="DT1340" t="s">
        <v>37026</v>
      </c>
      <c r="EC1340" s="7">
        <f t="shared" si="145"/>
        <v>17.487500000000001</v>
      </c>
      <c r="EN1340" t="s">
        <v>36995</v>
      </c>
      <c r="EO1340">
        <v>1731138031</v>
      </c>
      <c r="EP1340" t="s">
        <v>36968</v>
      </c>
      <c r="EQ1340" t="s">
        <v>36996</v>
      </c>
      <c r="ER1340" t="s">
        <v>36997</v>
      </c>
      <c r="ES1340" t="s">
        <v>36967</v>
      </c>
      <c r="ET1340" t="s">
        <v>37761</v>
      </c>
      <c r="EU1340" t="s">
        <v>36999</v>
      </c>
      <c r="FB1340" t="s">
        <v>35377</v>
      </c>
      <c r="FC1340" t="s">
        <v>37782</v>
      </c>
      <c r="FD1340" t="s">
        <v>29088</v>
      </c>
      <c r="FF1340" t="s">
        <v>36990</v>
      </c>
      <c r="FG1340" t="s">
        <v>36990</v>
      </c>
      <c r="FH1340" t="s">
        <v>37984</v>
      </c>
      <c r="FI1340" t="s">
        <v>37762</v>
      </c>
      <c r="FJ1340" t="s">
        <v>37763</v>
      </c>
      <c r="FK1340" t="s">
        <v>37764</v>
      </c>
      <c r="FL1340" t="s">
        <v>37765</v>
      </c>
      <c r="FM1340" t="s">
        <v>37766</v>
      </c>
      <c r="FN1340" t="s">
        <v>37767</v>
      </c>
      <c r="FO1340" t="s">
        <v>37768</v>
      </c>
      <c r="FP1340" t="s">
        <v>37769</v>
      </c>
      <c r="FQ1340" t="s">
        <v>37028</v>
      </c>
      <c r="FR1340" t="s">
        <v>37008</v>
      </c>
      <c r="FS1340" t="s">
        <v>37009</v>
      </c>
      <c r="FT1340" t="s">
        <v>33485</v>
      </c>
      <c r="FU1340" t="s">
        <v>33485</v>
      </c>
      <c r="FV1340" t="s">
        <v>29088</v>
      </c>
      <c r="FW1340" t="s">
        <v>37030</v>
      </c>
      <c r="FX1340" t="s">
        <v>37031</v>
      </c>
      <c r="FY1340" t="s">
        <v>36971</v>
      </c>
      <c r="FZ1340" t="s">
        <v>36990</v>
      </c>
      <c r="GA1340" t="s">
        <v>37783</v>
      </c>
      <c r="GB1340" t="s">
        <v>36968</v>
      </c>
      <c r="GC1340" t="s">
        <v>37032</v>
      </c>
      <c r="GD1340" t="s">
        <v>37033</v>
      </c>
      <c r="GE1340" t="s">
        <v>37770</v>
      </c>
      <c r="GF1340" t="s">
        <v>37771</v>
      </c>
      <c r="GG1340" t="s">
        <v>37772</v>
      </c>
      <c r="GH1340" t="s">
        <v>37773</v>
      </c>
      <c r="GI1340" t="s">
        <v>37774</v>
      </c>
      <c r="GJ1340" t="s">
        <v>37034</v>
      </c>
      <c r="GK1340" t="s">
        <v>37035</v>
      </c>
      <c r="GL1340" t="s">
        <v>37784</v>
      </c>
      <c r="GM1340" t="s">
        <v>37785</v>
      </c>
      <c r="GN1340" t="s">
        <v>37786</v>
      </c>
      <c r="GO1340" t="s">
        <v>36973</v>
      </c>
      <c r="GP1340" t="s">
        <v>29088</v>
      </c>
      <c r="GQ1340" t="s">
        <v>37010</v>
      </c>
      <c r="GR1340" t="s">
        <v>36969</v>
      </c>
      <c r="GT1340" t="s">
        <v>37011</v>
      </c>
      <c r="GU1340">
        <f t="shared" si="146"/>
        <v>17.5</v>
      </c>
      <c r="GV1340">
        <f t="shared" si="147"/>
        <v>17.5</v>
      </c>
      <c r="GX1340">
        <v>14</v>
      </c>
      <c r="GY1340" t="s">
        <v>37012</v>
      </c>
      <c r="HA1340" t="s">
        <v>37013</v>
      </c>
      <c r="HE1340">
        <v>13.99</v>
      </c>
    </row>
    <row r="1341" spans="1:213">
      <c r="A1341" t="s">
        <v>29123</v>
      </c>
      <c r="B1341" t="s">
        <v>36962</v>
      </c>
      <c r="C1341" t="s">
        <v>36963</v>
      </c>
      <c r="D1341" t="s">
        <v>21434</v>
      </c>
      <c r="E1341">
        <v>1</v>
      </c>
      <c r="F1341" t="s">
        <v>36964</v>
      </c>
      <c r="G1341" t="s">
        <v>38</v>
      </c>
      <c r="H1341" t="s">
        <v>37357</v>
      </c>
      <c r="I1341" t="s">
        <v>34214</v>
      </c>
      <c r="J1341" t="s">
        <v>33297</v>
      </c>
      <c r="K1341" t="s">
        <v>21308</v>
      </c>
      <c r="L1341" t="s">
        <v>33298</v>
      </c>
      <c r="M1341" t="s">
        <v>33343</v>
      </c>
      <c r="N1341" t="s">
        <v>21360</v>
      </c>
      <c r="O1341" t="s">
        <v>33344</v>
      </c>
      <c r="P1341" t="s">
        <v>21282</v>
      </c>
      <c r="Q1341" t="s">
        <v>33300</v>
      </c>
      <c r="T1341" t="s">
        <v>33349</v>
      </c>
      <c r="U1341" t="s">
        <v>37776</v>
      </c>
      <c r="V1341" t="s">
        <v>34104</v>
      </c>
      <c r="W1341" t="s">
        <v>36967</v>
      </c>
      <c r="X1341" t="s">
        <v>36968</v>
      </c>
      <c r="Y1341" t="s">
        <v>36969</v>
      </c>
      <c r="Z1341">
        <v>300</v>
      </c>
      <c r="AA1341">
        <v>236</v>
      </c>
      <c r="AB1341" t="s">
        <v>37018</v>
      </c>
      <c r="AC1341" t="s">
        <v>36990</v>
      </c>
      <c r="AD1341" t="s">
        <v>36971</v>
      </c>
      <c r="AE1341" t="s">
        <v>36972</v>
      </c>
      <c r="AF1341" t="s">
        <v>36973</v>
      </c>
      <c r="AH1341" t="s">
        <v>37757</v>
      </c>
      <c r="AJ1341" t="s">
        <v>36967</v>
      </c>
      <c r="AK1341" t="s">
        <v>33485</v>
      </c>
      <c r="AL1341" t="s">
        <v>37981</v>
      </c>
      <c r="AM1341" t="s">
        <v>37777</v>
      </c>
      <c r="AN1341" t="s">
        <v>29128</v>
      </c>
      <c r="AQ1341" t="s">
        <v>29128</v>
      </c>
      <c r="AR1341" t="s">
        <v>34351</v>
      </c>
      <c r="AW1341" t="s">
        <v>37135</v>
      </c>
      <c r="AX1341" t="s">
        <v>37135</v>
      </c>
      <c r="AY1341" t="s">
        <v>37021</v>
      </c>
      <c r="BA1341" t="s">
        <v>353</v>
      </c>
      <c r="BB1341">
        <v>48</v>
      </c>
      <c r="BC1341" t="s">
        <v>37048</v>
      </c>
      <c r="BD1341" t="s">
        <v>34259</v>
      </c>
      <c r="BE1341" t="s">
        <v>36993</v>
      </c>
      <c r="BF1341">
        <v>0.2</v>
      </c>
      <c r="BG1341" t="str">
        <f>_xlfn.TEXTJOIN("-",TRUE,V1341,AL1341,I1341,BD1341,AR1341)</f>
        <v>AG-B1S-CF-D4-EH</v>
      </c>
      <c r="BH1341" t="s">
        <v>38177</v>
      </c>
      <c r="BJ1341" t="s">
        <v>37992</v>
      </c>
      <c r="BK1341" cm="1">
        <f t="array" ref="BK1341">IF(LEN(TRIM(BG1341))=0,"",SUMPRODUCT(--(LEN(TRIM($BG$5:BG1341))&gt;0)))</f>
        <v>1317</v>
      </c>
      <c r="BL1341" t="str">
        <f>IF(BK1341&lt;&gt;"",_xlfn.BASE(BK1341,36,10),"")</f>
        <v>000000010L</v>
      </c>
      <c r="BM1341" t="str">
        <f>IF(BL1341&lt;&gt;"","*"&amp;BL1341&amp;"*","")</f>
        <v>*000000010L*</v>
      </c>
      <c r="BN1341" t="s">
        <v>37991</v>
      </c>
      <c r="BO1341" t="str">
        <f>_xlfn.TEXTJOIN("-",TRUE,N1341,T1341)</f>
        <v>DAT004-M16</v>
      </c>
      <c r="CP1341" t="s">
        <v>37984</v>
      </c>
      <c r="CU1341">
        <v>13.99</v>
      </c>
      <c r="DT1341" t="s">
        <v>37026</v>
      </c>
      <c r="EC1341" s="7">
        <f t="shared" si="145"/>
        <v>17.487500000000001</v>
      </c>
      <c r="EN1341" t="s">
        <v>36995</v>
      </c>
      <c r="EO1341">
        <v>1731138031</v>
      </c>
      <c r="EP1341" t="s">
        <v>36968</v>
      </c>
      <c r="EQ1341" t="s">
        <v>36996</v>
      </c>
      <c r="ER1341" t="s">
        <v>36997</v>
      </c>
      <c r="ES1341" t="s">
        <v>36967</v>
      </c>
      <c r="ET1341" t="s">
        <v>37761</v>
      </c>
      <c r="EU1341" t="s">
        <v>36999</v>
      </c>
      <c r="FB1341" t="s">
        <v>35377</v>
      </c>
      <c r="FC1341" t="s">
        <v>37782</v>
      </c>
      <c r="FD1341" t="s">
        <v>37799</v>
      </c>
      <c r="FF1341" t="s">
        <v>36990</v>
      </c>
      <c r="FG1341" t="s">
        <v>36990</v>
      </c>
      <c r="FH1341" t="s">
        <v>37984</v>
      </c>
      <c r="FI1341" t="s">
        <v>37762</v>
      </c>
      <c r="FJ1341" t="s">
        <v>37763</v>
      </c>
      <c r="FK1341" t="s">
        <v>37764</v>
      </c>
      <c r="FL1341" t="s">
        <v>37765</v>
      </c>
      <c r="FM1341" t="s">
        <v>37766</v>
      </c>
      <c r="FN1341" t="s">
        <v>37767</v>
      </c>
      <c r="FO1341" t="s">
        <v>37768</v>
      </c>
      <c r="FP1341" t="s">
        <v>37769</v>
      </c>
      <c r="FQ1341" t="s">
        <v>37028</v>
      </c>
      <c r="FR1341" t="s">
        <v>37008</v>
      </c>
      <c r="FS1341" t="s">
        <v>37009</v>
      </c>
      <c r="FT1341" t="s">
        <v>33485</v>
      </c>
      <c r="FU1341" t="s">
        <v>33485</v>
      </c>
      <c r="FV1341" t="s">
        <v>37799</v>
      </c>
      <c r="FW1341" t="s">
        <v>37030</v>
      </c>
      <c r="FX1341" t="s">
        <v>37031</v>
      </c>
      <c r="FY1341" t="s">
        <v>36971</v>
      </c>
      <c r="FZ1341" t="s">
        <v>36990</v>
      </c>
      <c r="GA1341" t="s">
        <v>37783</v>
      </c>
      <c r="GB1341" t="s">
        <v>36968</v>
      </c>
      <c r="GC1341" t="s">
        <v>37032</v>
      </c>
      <c r="GD1341" t="s">
        <v>37033</v>
      </c>
      <c r="GE1341" t="s">
        <v>37770</v>
      </c>
      <c r="GF1341" t="s">
        <v>37771</v>
      </c>
      <c r="GG1341" t="s">
        <v>37772</v>
      </c>
      <c r="GH1341" t="s">
        <v>37773</v>
      </c>
      <c r="GI1341" t="s">
        <v>37774</v>
      </c>
      <c r="GJ1341" t="s">
        <v>37034</v>
      </c>
      <c r="GK1341" t="s">
        <v>37035</v>
      </c>
      <c r="GL1341" t="s">
        <v>37784</v>
      </c>
      <c r="GM1341" t="s">
        <v>37785</v>
      </c>
      <c r="GN1341" t="s">
        <v>37786</v>
      </c>
      <c r="GO1341" t="s">
        <v>36973</v>
      </c>
      <c r="GP1341" t="s">
        <v>37799</v>
      </c>
      <c r="GQ1341" t="s">
        <v>37010</v>
      </c>
      <c r="GR1341" t="s">
        <v>36969</v>
      </c>
      <c r="GT1341" t="s">
        <v>37011</v>
      </c>
      <c r="GU1341">
        <f t="shared" si="146"/>
        <v>17.5</v>
      </c>
      <c r="GV1341">
        <f t="shared" si="147"/>
        <v>17.5</v>
      </c>
      <c r="GX1341">
        <v>14</v>
      </c>
      <c r="GY1341" t="s">
        <v>37012</v>
      </c>
      <c r="HA1341" t="s">
        <v>37013</v>
      </c>
      <c r="HE1341">
        <v>13.99</v>
      </c>
    </row>
    <row r="1342" spans="1:213">
      <c r="A1342" t="s">
        <v>29123</v>
      </c>
      <c r="B1342" t="s">
        <v>36962</v>
      </c>
      <c r="C1342" t="s">
        <v>36963</v>
      </c>
      <c r="D1342" t="s">
        <v>21434</v>
      </c>
      <c r="E1342">
        <v>1</v>
      </c>
      <c r="F1342" t="s">
        <v>36964</v>
      </c>
      <c r="G1342" t="s">
        <v>38</v>
      </c>
      <c r="H1342" t="s">
        <v>37357</v>
      </c>
      <c r="I1342" t="s">
        <v>34214</v>
      </c>
      <c r="J1342" t="s">
        <v>33297</v>
      </c>
      <c r="K1342" t="s">
        <v>21308</v>
      </c>
      <c r="L1342" t="s">
        <v>33298</v>
      </c>
      <c r="M1342" t="s">
        <v>33343</v>
      </c>
      <c r="N1342" t="s">
        <v>21360</v>
      </c>
      <c r="O1342" t="s">
        <v>33344</v>
      </c>
      <c r="P1342" t="s">
        <v>21282</v>
      </c>
      <c r="Q1342" t="s">
        <v>33300</v>
      </c>
      <c r="T1342" t="s">
        <v>33349</v>
      </c>
      <c r="U1342" t="s">
        <v>37776</v>
      </c>
      <c r="V1342" t="s">
        <v>34104</v>
      </c>
      <c r="W1342" t="s">
        <v>36967</v>
      </c>
      <c r="X1342" t="s">
        <v>36968</v>
      </c>
      <c r="Y1342" t="s">
        <v>36969</v>
      </c>
      <c r="Z1342">
        <v>300</v>
      </c>
      <c r="AA1342">
        <v>271</v>
      </c>
      <c r="AB1342" t="s">
        <v>37056</v>
      </c>
      <c r="AC1342" t="s">
        <v>36990</v>
      </c>
      <c r="AD1342" t="s">
        <v>36971</v>
      </c>
      <c r="AE1342" t="s">
        <v>36972</v>
      </c>
      <c r="AF1342" t="s">
        <v>36973</v>
      </c>
      <c r="AH1342" t="s">
        <v>37757</v>
      </c>
      <c r="AJ1342" t="s">
        <v>36967</v>
      </c>
      <c r="AK1342" t="s">
        <v>33485</v>
      </c>
      <c r="AL1342" t="s">
        <v>37981</v>
      </c>
      <c r="AM1342" t="s">
        <v>37777</v>
      </c>
      <c r="AN1342" t="s">
        <v>37800</v>
      </c>
      <c r="AQ1342" t="s">
        <v>37800</v>
      </c>
      <c r="AR1342" t="s">
        <v>34353</v>
      </c>
      <c r="AW1342" t="s">
        <v>37135</v>
      </c>
      <c r="AX1342" t="s">
        <v>37135</v>
      </c>
      <c r="AY1342" t="s">
        <v>37058</v>
      </c>
      <c r="BA1342" t="s">
        <v>37059</v>
      </c>
      <c r="BB1342">
        <v>48</v>
      </c>
      <c r="BC1342" t="s">
        <v>37060</v>
      </c>
      <c r="BD1342" t="s">
        <v>34261</v>
      </c>
      <c r="BE1342" t="s">
        <v>36993</v>
      </c>
      <c r="BF1342">
        <v>0.2</v>
      </c>
      <c r="BG1342" t="str">
        <f>_xlfn.TEXTJOIN("-",TRUE,V1342,AL1342,I1342,BD1342,AR1342)</f>
        <v>AG-B1S-CF-D5-EI</v>
      </c>
      <c r="BH1342" t="s">
        <v>38178</v>
      </c>
      <c r="BJ1342" t="s">
        <v>37994</v>
      </c>
      <c r="BK1342" cm="1">
        <f t="array" ref="BK1342">IF(LEN(TRIM(BG1342))=0,"",SUMPRODUCT(--(LEN(TRIM($BG$5:BG1342))&gt;0)))</f>
        <v>1318</v>
      </c>
      <c r="BL1342" t="str">
        <f>IF(BK1342&lt;&gt;"",_xlfn.BASE(BK1342,36,10),"")</f>
        <v>000000010M</v>
      </c>
      <c r="BM1342" t="str">
        <f>IF(BL1342&lt;&gt;"","*"&amp;BL1342&amp;"*","")</f>
        <v>*000000010M*</v>
      </c>
      <c r="BN1342" t="s">
        <v>37993</v>
      </c>
      <c r="BO1342" t="str">
        <f>_xlfn.TEXTJOIN("-",TRUE,N1342,T1342)</f>
        <v>DAT004-M16</v>
      </c>
      <c r="CP1342" t="s">
        <v>37984</v>
      </c>
      <c r="CU1342">
        <v>16.989999999999998</v>
      </c>
      <c r="DT1342" t="s">
        <v>37026</v>
      </c>
      <c r="EC1342" s="7">
        <f t="shared" si="145"/>
        <v>21.237499999999997</v>
      </c>
      <c r="EN1342" t="s">
        <v>36995</v>
      </c>
      <c r="EO1342">
        <v>1731138031</v>
      </c>
      <c r="EP1342" t="s">
        <v>36968</v>
      </c>
      <c r="EQ1342" t="s">
        <v>36996</v>
      </c>
      <c r="ER1342" t="s">
        <v>36997</v>
      </c>
      <c r="ES1342" t="s">
        <v>36967</v>
      </c>
      <c r="ET1342" t="s">
        <v>37761</v>
      </c>
      <c r="EU1342" t="s">
        <v>36999</v>
      </c>
      <c r="FB1342" t="s">
        <v>35377</v>
      </c>
      <c r="FC1342" t="s">
        <v>37782</v>
      </c>
      <c r="FD1342" t="s">
        <v>37800</v>
      </c>
      <c r="FF1342" t="s">
        <v>36990</v>
      </c>
      <c r="FG1342" t="s">
        <v>36990</v>
      </c>
      <c r="FH1342" t="s">
        <v>37984</v>
      </c>
      <c r="FI1342" t="s">
        <v>37762</v>
      </c>
      <c r="FJ1342" t="s">
        <v>37763</v>
      </c>
      <c r="FK1342" t="s">
        <v>37764</v>
      </c>
      <c r="FL1342" t="s">
        <v>37765</v>
      </c>
      <c r="FM1342" t="s">
        <v>37766</v>
      </c>
      <c r="FN1342" t="s">
        <v>37767</v>
      </c>
      <c r="FO1342" t="s">
        <v>37768</v>
      </c>
      <c r="FP1342" t="s">
        <v>37769</v>
      </c>
      <c r="FQ1342" t="s">
        <v>37028</v>
      </c>
      <c r="FR1342" t="s">
        <v>37008</v>
      </c>
      <c r="FS1342" t="s">
        <v>37009</v>
      </c>
      <c r="FT1342" t="s">
        <v>33485</v>
      </c>
      <c r="FU1342" t="s">
        <v>33485</v>
      </c>
      <c r="FV1342" t="s">
        <v>37800</v>
      </c>
      <c r="FW1342" t="s">
        <v>37030</v>
      </c>
      <c r="FX1342" t="s">
        <v>37031</v>
      </c>
      <c r="FY1342" t="s">
        <v>36971</v>
      </c>
      <c r="FZ1342" t="s">
        <v>36990</v>
      </c>
      <c r="GA1342" t="s">
        <v>37783</v>
      </c>
      <c r="GB1342" t="s">
        <v>36968</v>
      </c>
      <c r="GC1342" t="s">
        <v>37032</v>
      </c>
      <c r="GD1342" t="s">
        <v>37033</v>
      </c>
      <c r="GE1342" t="s">
        <v>37770</v>
      </c>
      <c r="GF1342" t="s">
        <v>37771</v>
      </c>
      <c r="GG1342" t="s">
        <v>37772</v>
      </c>
      <c r="GH1342" t="s">
        <v>37773</v>
      </c>
      <c r="GI1342" t="s">
        <v>37774</v>
      </c>
      <c r="GJ1342" t="s">
        <v>37034</v>
      </c>
      <c r="GK1342" t="s">
        <v>37035</v>
      </c>
      <c r="GL1342" t="s">
        <v>37784</v>
      </c>
      <c r="GM1342" t="s">
        <v>37785</v>
      </c>
      <c r="GN1342" t="s">
        <v>37786</v>
      </c>
      <c r="GO1342" t="s">
        <v>36973</v>
      </c>
      <c r="GP1342" t="s">
        <v>37800</v>
      </c>
      <c r="GQ1342" t="s">
        <v>37010</v>
      </c>
      <c r="GR1342" t="s">
        <v>36969</v>
      </c>
      <c r="GT1342" t="s">
        <v>37011</v>
      </c>
      <c r="GU1342">
        <f t="shared" si="146"/>
        <v>21.25</v>
      </c>
      <c r="GV1342">
        <f t="shared" si="147"/>
        <v>21.25</v>
      </c>
      <c r="GX1342">
        <v>17</v>
      </c>
      <c r="GY1342" t="s">
        <v>37012</v>
      </c>
      <c r="HA1342" t="s">
        <v>37013</v>
      </c>
      <c r="HE1342">
        <v>16.989999999999998</v>
      </c>
    </row>
    <row r="1343" spans="1:213">
      <c r="A1343" t="s">
        <v>29123</v>
      </c>
      <c r="B1343" t="s">
        <v>36962</v>
      </c>
      <c r="C1343" t="s">
        <v>36963</v>
      </c>
      <c r="D1343" t="s">
        <v>21434</v>
      </c>
      <c r="E1343">
        <v>1</v>
      </c>
      <c r="F1343" t="s">
        <v>36964</v>
      </c>
      <c r="G1343" t="s">
        <v>38</v>
      </c>
      <c r="H1343" t="s">
        <v>37357</v>
      </c>
      <c r="I1343" t="s">
        <v>34214</v>
      </c>
      <c r="J1343" t="s">
        <v>33297</v>
      </c>
      <c r="K1343" t="s">
        <v>21308</v>
      </c>
      <c r="L1343" t="s">
        <v>33298</v>
      </c>
      <c r="M1343" t="s">
        <v>33343</v>
      </c>
      <c r="N1343" t="s">
        <v>21360</v>
      </c>
      <c r="O1343" t="s">
        <v>33344</v>
      </c>
      <c r="P1343" t="s">
        <v>21282</v>
      </c>
      <c r="Q1343" t="s">
        <v>33300</v>
      </c>
      <c r="T1343" t="s">
        <v>33349</v>
      </c>
      <c r="U1343" t="s">
        <v>37776</v>
      </c>
      <c r="V1343" t="s">
        <v>34104</v>
      </c>
      <c r="W1343" t="s">
        <v>36967</v>
      </c>
      <c r="X1343" t="s">
        <v>36968</v>
      </c>
      <c r="Y1343" t="s">
        <v>36969</v>
      </c>
      <c r="Z1343">
        <v>200</v>
      </c>
      <c r="AA1343">
        <v>171</v>
      </c>
      <c r="AB1343" t="s">
        <v>37018</v>
      </c>
      <c r="AC1343" t="s">
        <v>36990</v>
      </c>
      <c r="AD1343" t="s">
        <v>36971</v>
      </c>
      <c r="AE1343" t="s">
        <v>36972</v>
      </c>
      <c r="AF1343" t="s">
        <v>36973</v>
      </c>
      <c r="AH1343" t="s">
        <v>37757</v>
      </c>
      <c r="AJ1343" t="s">
        <v>36967</v>
      </c>
      <c r="AK1343" t="s">
        <v>29003</v>
      </c>
      <c r="AL1343" t="s">
        <v>37995</v>
      </c>
      <c r="AM1343" t="s">
        <v>37777</v>
      </c>
      <c r="AN1343" t="s">
        <v>28824</v>
      </c>
      <c r="AQ1343" t="s">
        <v>28824</v>
      </c>
      <c r="AR1343" t="s">
        <v>34343</v>
      </c>
      <c r="AW1343" t="s">
        <v>37135</v>
      </c>
      <c r="AX1343" t="s">
        <v>37135</v>
      </c>
      <c r="AY1343" t="s">
        <v>37021</v>
      </c>
      <c r="BA1343" t="s">
        <v>353</v>
      </c>
      <c r="BB1343">
        <v>48</v>
      </c>
      <c r="BC1343" t="s">
        <v>37022</v>
      </c>
      <c r="BD1343" t="s">
        <v>28739</v>
      </c>
      <c r="BE1343" t="s">
        <v>36993</v>
      </c>
      <c r="BF1343">
        <v>0.2</v>
      </c>
      <c r="BG1343" t="str">
        <f>_xlfn.TEXTJOIN("-",TRUE,V1343,AL1343,I1343,BD1343,AR1343)</f>
        <v>AG-B1T-CF-D3-ED</v>
      </c>
      <c r="BH1343" t="s">
        <v>38179</v>
      </c>
      <c r="BJ1343" t="s">
        <v>37997</v>
      </c>
      <c r="BK1343" cm="1">
        <f t="array" ref="BK1343">IF(LEN(TRIM(BG1343))=0,"",SUMPRODUCT(--(LEN(TRIM($BG$5:BG1343))&gt;0)))</f>
        <v>1319</v>
      </c>
      <c r="BL1343" t="str">
        <f>IF(BK1343&lt;&gt;"",_xlfn.BASE(BK1343,36,10),"")</f>
        <v>000000010N</v>
      </c>
      <c r="BM1343" t="str">
        <f>IF(BL1343&lt;&gt;"","*"&amp;BL1343&amp;"*","")</f>
        <v>*000000010N*</v>
      </c>
      <c r="BN1343" t="s">
        <v>37996</v>
      </c>
      <c r="BO1343" t="str">
        <f>_xlfn.TEXTJOIN("-",TRUE,N1343,T1343)</f>
        <v>DAT004-M16</v>
      </c>
      <c r="CP1343" t="s">
        <v>37998</v>
      </c>
      <c r="CU1343">
        <v>13.99</v>
      </c>
      <c r="DT1343" t="s">
        <v>37026</v>
      </c>
      <c r="EC1343" s="7">
        <f t="shared" si="145"/>
        <v>17.487500000000001</v>
      </c>
      <c r="EN1343" t="s">
        <v>36995</v>
      </c>
      <c r="EO1343">
        <v>1731138031</v>
      </c>
      <c r="EP1343" t="s">
        <v>36968</v>
      </c>
      <c r="EQ1343" t="s">
        <v>36996</v>
      </c>
      <c r="ER1343" t="s">
        <v>36997</v>
      </c>
      <c r="ES1343" t="s">
        <v>36967</v>
      </c>
      <c r="ET1343" t="s">
        <v>37761</v>
      </c>
      <c r="EU1343" t="s">
        <v>36999</v>
      </c>
      <c r="FB1343" t="s">
        <v>35377</v>
      </c>
      <c r="FC1343" t="s">
        <v>37782</v>
      </c>
      <c r="FD1343" t="s">
        <v>28824</v>
      </c>
      <c r="FF1343" t="s">
        <v>36990</v>
      </c>
      <c r="FG1343" t="s">
        <v>36990</v>
      </c>
      <c r="FH1343" t="s">
        <v>37998</v>
      </c>
      <c r="FI1343" t="s">
        <v>37762</v>
      </c>
      <c r="FJ1343" t="s">
        <v>37763</v>
      </c>
      <c r="FK1343" t="s">
        <v>37764</v>
      </c>
      <c r="FL1343" t="s">
        <v>37765</v>
      </c>
      <c r="FM1343" t="s">
        <v>37766</v>
      </c>
      <c r="FN1343" t="s">
        <v>37767</v>
      </c>
      <c r="FO1343" t="s">
        <v>37768</v>
      </c>
      <c r="FP1343" t="s">
        <v>37769</v>
      </c>
      <c r="FQ1343" t="s">
        <v>37028</v>
      </c>
      <c r="FR1343" t="s">
        <v>37008</v>
      </c>
      <c r="FS1343" t="s">
        <v>37009</v>
      </c>
      <c r="FT1343" t="s">
        <v>29003</v>
      </c>
      <c r="FU1343" t="s">
        <v>29003</v>
      </c>
      <c r="FV1343" t="s">
        <v>28824</v>
      </c>
      <c r="FW1343" t="s">
        <v>37030</v>
      </c>
      <c r="FX1343" t="s">
        <v>37031</v>
      </c>
      <c r="FY1343" t="s">
        <v>36971</v>
      </c>
      <c r="FZ1343" t="s">
        <v>36990</v>
      </c>
      <c r="GA1343" t="s">
        <v>37783</v>
      </c>
      <c r="GB1343" t="s">
        <v>36968</v>
      </c>
      <c r="GC1343" t="s">
        <v>37032</v>
      </c>
      <c r="GD1343" t="s">
        <v>37033</v>
      </c>
      <c r="GE1343" t="s">
        <v>37770</v>
      </c>
      <c r="GF1343" t="s">
        <v>37771</v>
      </c>
      <c r="GG1343" t="s">
        <v>37772</v>
      </c>
      <c r="GH1343" t="s">
        <v>37773</v>
      </c>
      <c r="GI1343" t="s">
        <v>37774</v>
      </c>
      <c r="GJ1343" t="s">
        <v>37034</v>
      </c>
      <c r="GK1343" t="s">
        <v>37035</v>
      </c>
      <c r="GL1343" t="s">
        <v>37784</v>
      </c>
      <c r="GM1343" t="s">
        <v>37785</v>
      </c>
      <c r="GN1343" t="s">
        <v>37786</v>
      </c>
      <c r="GO1343" t="s">
        <v>36973</v>
      </c>
      <c r="GP1343" t="s">
        <v>28824</v>
      </c>
      <c r="GQ1343" t="s">
        <v>37010</v>
      </c>
      <c r="GR1343" t="s">
        <v>36969</v>
      </c>
      <c r="GT1343" t="s">
        <v>37011</v>
      </c>
      <c r="GU1343">
        <f t="shared" si="146"/>
        <v>17.5</v>
      </c>
      <c r="GV1343">
        <f t="shared" si="147"/>
        <v>17.5</v>
      </c>
      <c r="GX1343">
        <v>14</v>
      </c>
      <c r="GY1343" t="s">
        <v>37012</v>
      </c>
      <c r="HA1343" t="s">
        <v>37013</v>
      </c>
      <c r="HE1343">
        <v>13.99</v>
      </c>
    </row>
    <row r="1344" spans="1:213">
      <c r="A1344" t="s">
        <v>29123</v>
      </c>
      <c r="B1344" t="s">
        <v>36962</v>
      </c>
      <c r="C1344" t="s">
        <v>36963</v>
      </c>
      <c r="D1344" t="s">
        <v>21434</v>
      </c>
      <c r="E1344">
        <v>1</v>
      </c>
      <c r="F1344" t="s">
        <v>36964</v>
      </c>
      <c r="G1344" t="s">
        <v>38</v>
      </c>
      <c r="H1344" t="s">
        <v>37357</v>
      </c>
      <c r="I1344" t="s">
        <v>34214</v>
      </c>
      <c r="J1344" t="s">
        <v>33297</v>
      </c>
      <c r="K1344" t="s">
        <v>21308</v>
      </c>
      <c r="L1344" t="s">
        <v>33298</v>
      </c>
      <c r="M1344" t="s">
        <v>33343</v>
      </c>
      <c r="N1344" t="s">
        <v>21360</v>
      </c>
      <c r="O1344" t="s">
        <v>33344</v>
      </c>
      <c r="P1344" t="s">
        <v>21282</v>
      </c>
      <c r="Q1344" t="s">
        <v>33300</v>
      </c>
      <c r="T1344" t="s">
        <v>33349</v>
      </c>
      <c r="U1344" t="s">
        <v>37776</v>
      </c>
      <c r="V1344" t="s">
        <v>34104</v>
      </c>
      <c r="W1344" t="s">
        <v>36967</v>
      </c>
      <c r="X1344" t="s">
        <v>36968</v>
      </c>
      <c r="Y1344" t="s">
        <v>36969</v>
      </c>
      <c r="Z1344">
        <v>200</v>
      </c>
      <c r="AA1344">
        <v>186</v>
      </c>
      <c r="AB1344" t="s">
        <v>37018</v>
      </c>
      <c r="AC1344" t="s">
        <v>36990</v>
      </c>
      <c r="AD1344" t="s">
        <v>36971</v>
      </c>
      <c r="AE1344" t="s">
        <v>36972</v>
      </c>
      <c r="AF1344" t="s">
        <v>36973</v>
      </c>
      <c r="AH1344" t="s">
        <v>37757</v>
      </c>
      <c r="AJ1344" t="s">
        <v>36967</v>
      </c>
      <c r="AK1344" t="s">
        <v>29003</v>
      </c>
      <c r="AL1344" t="s">
        <v>37995</v>
      </c>
      <c r="AM1344" t="s">
        <v>37777</v>
      </c>
      <c r="AN1344" t="s">
        <v>28795</v>
      </c>
      <c r="AQ1344" t="s">
        <v>28795</v>
      </c>
      <c r="AR1344" t="s">
        <v>34345</v>
      </c>
      <c r="AW1344" t="s">
        <v>37135</v>
      </c>
      <c r="AX1344" t="s">
        <v>37135</v>
      </c>
      <c r="AY1344" t="s">
        <v>37021</v>
      </c>
      <c r="BA1344" t="s">
        <v>353</v>
      </c>
      <c r="BB1344">
        <v>48</v>
      </c>
      <c r="BC1344" t="s">
        <v>37022</v>
      </c>
      <c r="BD1344" t="s">
        <v>28739</v>
      </c>
      <c r="BE1344" t="s">
        <v>36993</v>
      </c>
      <c r="BF1344">
        <v>0.2</v>
      </c>
      <c r="BG1344" t="str">
        <f>_xlfn.TEXTJOIN("-",TRUE,V1344,AL1344,I1344,BD1344,AR1344)</f>
        <v>AG-B1T-CF-D3-EE</v>
      </c>
      <c r="BH1344" t="s">
        <v>38180</v>
      </c>
      <c r="BJ1344" t="s">
        <v>38000</v>
      </c>
      <c r="BK1344" cm="1">
        <f t="array" ref="BK1344">IF(LEN(TRIM(BG1344))=0,"",SUMPRODUCT(--(LEN(TRIM($BG$5:BG1344))&gt;0)))</f>
        <v>1320</v>
      </c>
      <c r="BL1344" t="str">
        <f>IF(BK1344&lt;&gt;"",_xlfn.BASE(BK1344,36,10),"")</f>
        <v>000000010O</v>
      </c>
      <c r="BM1344" t="str">
        <f>IF(BL1344&lt;&gt;"","*"&amp;BL1344&amp;"*","")</f>
        <v>*000000010O*</v>
      </c>
      <c r="BN1344" t="s">
        <v>37999</v>
      </c>
      <c r="BO1344" t="str">
        <f>_xlfn.TEXTJOIN("-",TRUE,N1344,T1344)</f>
        <v>DAT004-M16</v>
      </c>
      <c r="CP1344" t="s">
        <v>37998</v>
      </c>
      <c r="CU1344">
        <v>13.99</v>
      </c>
      <c r="DT1344" t="s">
        <v>37026</v>
      </c>
      <c r="EC1344" s="7">
        <f t="shared" si="145"/>
        <v>17.487500000000001</v>
      </c>
      <c r="EN1344" t="s">
        <v>36995</v>
      </c>
      <c r="EO1344">
        <v>1731138031</v>
      </c>
      <c r="EP1344" t="s">
        <v>36968</v>
      </c>
      <c r="EQ1344" t="s">
        <v>36996</v>
      </c>
      <c r="ER1344" t="s">
        <v>36997</v>
      </c>
      <c r="ES1344" t="s">
        <v>36967</v>
      </c>
      <c r="ET1344" t="s">
        <v>37761</v>
      </c>
      <c r="EU1344" t="s">
        <v>36999</v>
      </c>
      <c r="FB1344" t="s">
        <v>35377</v>
      </c>
      <c r="FC1344" t="s">
        <v>37782</v>
      </c>
      <c r="FD1344" t="s">
        <v>28795</v>
      </c>
      <c r="FF1344" t="s">
        <v>36990</v>
      </c>
      <c r="FG1344" t="s">
        <v>36990</v>
      </c>
      <c r="FH1344" t="s">
        <v>37998</v>
      </c>
      <c r="FI1344" t="s">
        <v>37762</v>
      </c>
      <c r="FJ1344" t="s">
        <v>37763</v>
      </c>
      <c r="FK1344" t="s">
        <v>37764</v>
      </c>
      <c r="FL1344" t="s">
        <v>37765</v>
      </c>
      <c r="FM1344" t="s">
        <v>37766</v>
      </c>
      <c r="FN1344" t="s">
        <v>37767</v>
      </c>
      <c r="FO1344" t="s">
        <v>37768</v>
      </c>
      <c r="FP1344" t="s">
        <v>37769</v>
      </c>
      <c r="FQ1344" t="s">
        <v>37028</v>
      </c>
      <c r="FR1344" t="s">
        <v>37008</v>
      </c>
      <c r="FS1344" t="s">
        <v>37009</v>
      </c>
      <c r="FT1344" t="s">
        <v>29003</v>
      </c>
      <c r="FU1344" t="s">
        <v>29003</v>
      </c>
      <c r="FV1344" t="s">
        <v>28795</v>
      </c>
      <c r="FW1344" t="s">
        <v>37030</v>
      </c>
      <c r="FX1344" t="s">
        <v>37031</v>
      </c>
      <c r="FY1344" t="s">
        <v>36971</v>
      </c>
      <c r="FZ1344" t="s">
        <v>36990</v>
      </c>
      <c r="GA1344" t="s">
        <v>37783</v>
      </c>
      <c r="GB1344" t="s">
        <v>36968</v>
      </c>
      <c r="GC1344" t="s">
        <v>37032</v>
      </c>
      <c r="GD1344" t="s">
        <v>37033</v>
      </c>
      <c r="GE1344" t="s">
        <v>37770</v>
      </c>
      <c r="GF1344" t="s">
        <v>37771</v>
      </c>
      <c r="GG1344" t="s">
        <v>37772</v>
      </c>
      <c r="GH1344" t="s">
        <v>37773</v>
      </c>
      <c r="GI1344" t="s">
        <v>37774</v>
      </c>
      <c r="GJ1344" t="s">
        <v>37034</v>
      </c>
      <c r="GK1344" t="s">
        <v>37035</v>
      </c>
      <c r="GL1344" t="s">
        <v>37784</v>
      </c>
      <c r="GM1344" t="s">
        <v>37785</v>
      </c>
      <c r="GN1344" t="s">
        <v>37786</v>
      </c>
      <c r="GO1344" t="s">
        <v>36973</v>
      </c>
      <c r="GP1344" t="s">
        <v>28795</v>
      </c>
      <c r="GQ1344" t="s">
        <v>37010</v>
      </c>
      <c r="GR1344" t="s">
        <v>36969</v>
      </c>
      <c r="GT1344" t="s">
        <v>37011</v>
      </c>
      <c r="GU1344">
        <f t="shared" si="146"/>
        <v>17.5</v>
      </c>
      <c r="GV1344">
        <f t="shared" si="147"/>
        <v>17.5</v>
      </c>
      <c r="GX1344">
        <v>14</v>
      </c>
      <c r="GY1344" t="s">
        <v>37012</v>
      </c>
      <c r="HA1344" t="s">
        <v>37013</v>
      </c>
      <c r="HE1344">
        <v>13.99</v>
      </c>
    </row>
    <row r="1345" spans="1:213">
      <c r="A1345" t="s">
        <v>29123</v>
      </c>
      <c r="B1345" t="s">
        <v>36962</v>
      </c>
      <c r="C1345" t="s">
        <v>36963</v>
      </c>
      <c r="D1345" t="s">
        <v>21434</v>
      </c>
      <c r="E1345">
        <v>1</v>
      </c>
      <c r="F1345" t="s">
        <v>36964</v>
      </c>
      <c r="G1345" t="s">
        <v>38</v>
      </c>
      <c r="H1345" t="s">
        <v>37357</v>
      </c>
      <c r="I1345" t="s">
        <v>34214</v>
      </c>
      <c r="J1345" t="s">
        <v>33297</v>
      </c>
      <c r="K1345" t="s">
        <v>21308</v>
      </c>
      <c r="L1345" t="s">
        <v>33298</v>
      </c>
      <c r="M1345" t="s">
        <v>33343</v>
      </c>
      <c r="N1345" t="s">
        <v>21360</v>
      </c>
      <c r="O1345" t="s">
        <v>33344</v>
      </c>
      <c r="P1345" t="s">
        <v>21282</v>
      </c>
      <c r="Q1345" t="s">
        <v>33300</v>
      </c>
      <c r="T1345" t="s">
        <v>33349</v>
      </c>
      <c r="U1345" t="s">
        <v>37776</v>
      </c>
      <c r="V1345" t="s">
        <v>34104</v>
      </c>
      <c r="W1345" t="s">
        <v>36967</v>
      </c>
      <c r="X1345" t="s">
        <v>36968</v>
      </c>
      <c r="Y1345" t="s">
        <v>36969</v>
      </c>
      <c r="Z1345">
        <v>200</v>
      </c>
      <c r="AA1345">
        <v>195</v>
      </c>
      <c r="AB1345" t="s">
        <v>37018</v>
      </c>
      <c r="AC1345" t="s">
        <v>36990</v>
      </c>
      <c r="AD1345" t="s">
        <v>36971</v>
      </c>
      <c r="AE1345" t="s">
        <v>36972</v>
      </c>
      <c r="AF1345" t="s">
        <v>36973</v>
      </c>
      <c r="AH1345" t="s">
        <v>37757</v>
      </c>
      <c r="AJ1345" t="s">
        <v>36967</v>
      </c>
      <c r="AK1345" t="s">
        <v>29003</v>
      </c>
      <c r="AL1345" t="s">
        <v>37995</v>
      </c>
      <c r="AM1345" t="s">
        <v>37777</v>
      </c>
      <c r="AN1345" t="s">
        <v>28789</v>
      </c>
      <c r="AQ1345" t="s">
        <v>28789</v>
      </c>
      <c r="AR1345" t="s">
        <v>34347</v>
      </c>
      <c r="AW1345" t="s">
        <v>37135</v>
      </c>
      <c r="AX1345" t="s">
        <v>37135</v>
      </c>
      <c r="AY1345" t="s">
        <v>37021</v>
      </c>
      <c r="BA1345" t="s">
        <v>353</v>
      </c>
      <c r="BB1345">
        <v>48</v>
      </c>
      <c r="BC1345" t="s">
        <v>37022</v>
      </c>
      <c r="BD1345" t="s">
        <v>28739</v>
      </c>
      <c r="BE1345" t="s">
        <v>36993</v>
      </c>
      <c r="BF1345">
        <v>0.2</v>
      </c>
      <c r="BG1345" t="str">
        <f>_xlfn.TEXTJOIN("-",TRUE,V1345,AL1345,I1345,BD1345,AR1345)</f>
        <v>AG-B1T-CF-D3-EF</v>
      </c>
      <c r="BH1345" t="s">
        <v>38181</v>
      </c>
      <c r="BJ1345" t="s">
        <v>38002</v>
      </c>
      <c r="BK1345" cm="1">
        <f t="array" ref="BK1345">IF(LEN(TRIM(BG1345))=0,"",SUMPRODUCT(--(LEN(TRIM($BG$5:BG1345))&gt;0)))</f>
        <v>1321</v>
      </c>
      <c r="BL1345" t="str">
        <f>IF(BK1345&lt;&gt;"",_xlfn.BASE(BK1345,36,10),"")</f>
        <v>000000010P</v>
      </c>
      <c r="BM1345" t="str">
        <f>IF(BL1345&lt;&gt;"","*"&amp;BL1345&amp;"*","")</f>
        <v>*000000010P*</v>
      </c>
      <c r="BN1345" t="s">
        <v>38001</v>
      </c>
      <c r="BO1345" t="str">
        <f>_xlfn.TEXTJOIN("-",TRUE,N1345,T1345)</f>
        <v>DAT004-M16</v>
      </c>
      <c r="CP1345" t="s">
        <v>37998</v>
      </c>
      <c r="CU1345">
        <v>13.99</v>
      </c>
      <c r="DT1345" t="s">
        <v>37026</v>
      </c>
      <c r="EC1345" s="7">
        <f t="shared" si="145"/>
        <v>17.487500000000001</v>
      </c>
      <c r="EN1345" t="s">
        <v>36995</v>
      </c>
      <c r="EO1345">
        <v>1731138031</v>
      </c>
      <c r="EP1345" t="s">
        <v>36968</v>
      </c>
      <c r="EQ1345" t="s">
        <v>36996</v>
      </c>
      <c r="ER1345" t="s">
        <v>36997</v>
      </c>
      <c r="ES1345" t="s">
        <v>36967</v>
      </c>
      <c r="ET1345" t="s">
        <v>37761</v>
      </c>
      <c r="EU1345" t="s">
        <v>36999</v>
      </c>
      <c r="FB1345" t="s">
        <v>35377</v>
      </c>
      <c r="FC1345" t="s">
        <v>37782</v>
      </c>
      <c r="FD1345" t="s">
        <v>28789</v>
      </c>
      <c r="FF1345" t="s">
        <v>36990</v>
      </c>
      <c r="FG1345" t="s">
        <v>36990</v>
      </c>
      <c r="FH1345" t="s">
        <v>37998</v>
      </c>
      <c r="FI1345" t="s">
        <v>37762</v>
      </c>
      <c r="FJ1345" t="s">
        <v>37763</v>
      </c>
      <c r="FK1345" t="s">
        <v>37764</v>
      </c>
      <c r="FL1345" t="s">
        <v>37765</v>
      </c>
      <c r="FM1345" t="s">
        <v>37766</v>
      </c>
      <c r="FN1345" t="s">
        <v>37767</v>
      </c>
      <c r="FO1345" t="s">
        <v>37768</v>
      </c>
      <c r="FP1345" t="s">
        <v>37769</v>
      </c>
      <c r="FQ1345" t="s">
        <v>37028</v>
      </c>
      <c r="FR1345" t="s">
        <v>37008</v>
      </c>
      <c r="FS1345" t="s">
        <v>37009</v>
      </c>
      <c r="FT1345" t="s">
        <v>29003</v>
      </c>
      <c r="FU1345" t="s">
        <v>29003</v>
      </c>
      <c r="FV1345" t="s">
        <v>28789</v>
      </c>
      <c r="FW1345" t="s">
        <v>37030</v>
      </c>
      <c r="FX1345" t="s">
        <v>37031</v>
      </c>
      <c r="FY1345" t="s">
        <v>36971</v>
      </c>
      <c r="FZ1345" t="s">
        <v>36990</v>
      </c>
      <c r="GA1345" t="s">
        <v>37783</v>
      </c>
      <c r="GB1345" t="s">
        <v>36968</v>
      </c>
      <c r="GC1345" t="s">
        <v>37032</v>
      </c>
      <c r="GD1345" t="s">
        <v>37033</v>
      </c>
      <c r="GE1345" t="s">
        <v>37770</v>
      </c>
      <c r="GF1345" t="s">
        <v>37771</v>
      </c>
      <c r="GG1345" t="s">
        <v>37772</v>
      </c>
      <c r="GH1345" t="s">
        <v>37773</v>
      </c>
      <c r="GI1345" t="s">
        <v>37774</v>
      </c>
      <c r="GJ1345" t="s">
        <v>37034</v>
      </c>
      <c r="GK1345" t="s">
        <v>37035</v>
      </c>
      <c r="GL1345" t="s">
        <v>37784</v>
      </c>
      <c r="GM1345" t="s">
        <v>37785</v>
      </c>
      <c r="GN1345" t="s">
        <v>37786</v>
      </c>
      <c r="GO1345" t="s">
        <v>36973</v>
      </c>
      <c r="GP1345" t="s">
        <v>28789</v>
      </c>
      <c r="GQ1345" t="s">
        <v>37010</v>
      </c>
      <c r="GR1345" t="s">
        <v>36969</v>
      </c>
      <c r="GT1345" t="s">
        <v>37011</v>
      </c>
      <c r="GU1345">
        <f t="shared" si="146"/>
        <v>17.5</v>
      </c>
      <c r="GV1345">
        <f t="shared" si="147"/>
        <v>17.5</v>
      </c>
      <c r="GX1345">
        <v>14</v>
      </c>
      <c r="GY1345" t="s">
        <v>37012</v>
      </c>
      <c r="HA1345" t="s">
        <v>37013</v>
      </c>
      <c r="HE1345">
        <v>13.99</v>
      </c>
    </row>
    <row r="1346" spans="1:213">
      <c r="A1346" t="s">
        <v>29123</v>
      </c>
      <c r="B1346" t="s">
        <v>36962</v>
      </c>
      <c r="C1346" t="s">
        <v>36963</v>
      </c>
      <c r="D1346" t="s">
        <v>21434</v>
      </c>
      <c r="E1346">
        <v>1</v>
      </c>
      <c r="F1346" t="s">
        <v>36964</v>
      </c>
      <c r="G1346" t="s">
        <v>38</v>
      </c>
      <c r="H1346" t="s">
        <v>37357</v>
      </c>
      <c r="I1346" t="s">
        <v>34214</v>
      </c>
      <c r="J1346" t="s">
        <v>33297</v>
      </c>
      <c r="K1346" t="s">
        <v>21308</v>
      </c>
      <c r="L1346" t="s">
        <v>33298</v>
      </c>
      <c r="M1346" t="s">
        <v>33343</v>
      </c>
      <c r="N1346" t="s">
        <v>21360</v>
      </c>
      <c r="O1346" t="s">
        <v>33344</v>
      </c>
      <c r="P1346" t="s">
        <v>21282</v>
      </c>
      <c r="Q1346" t="s">
        <v>33300</v>
      </c>
      <c r="T1346" t="s">
        <v>33349</v>
      </c>
      <c r="U1346" t="s">
        <v>37776</v>
      </c>
      <c r="V1346" t="s">
        <v>34104</v>
      </c>
      <c r="W1346" t="s">
        <v>36967</v>
      </c>
      <c r="X1346" t="s">
        <v>36968</v>
      </c>
      <c r="Y1346" t="s">
        <v>36969</v>
      </c>
      <c r="Z1346">
        <v>300</v>
      </c>
      <c r="AA1346">
        <v>221</v>
      </c>
      <c r="AB1346" t="s">
        <v>37018</v>
      </c>
      <c r="AC1346" t="s">
        <v>36990</v>
      </c>
      <c r="AD1346" t="s">
        <v>36971</v>
      </c>
      <c r="AE1346" t="s">
        <v>36972</v>
      </c>
      <c r="AF1346" t="s">
        <v>36973</v>
      </c>
      <c r="AH1346" t="s">
        <v>37757</v>
      </c>
      <c r="AJ1346" t="s">
        <v>36967</v>
      </c>
      <c r="AK1346" t="s">
        <v>29003</v>
      </c>
      <c r="AL1346" t="s">
        <v>37995</v>
      </c>
      <c r="AM1346" t="s">
        <v>37777</v>
      </c>
      <c r="AN1346" t="s">
        <v>29088</v>
      </c>
      <c r="AQ1346" t="s">
        <v>29088</v>
      </c>
      <c r="AR1346" t="s">
        <v>34349</v>
      </c>
      <c r="AW1346" t="s">
        <v>37135</v>
      </c>
      <c r="AX1346" t="s">
        <v>37135</v>
      </c>
      <c r="AY1346" t="s">
        <v>37021</v>
      </c>
      <c r="BA1346" t="s">
        <v>353</v>
      </c>
      <c r="BB1346">
        <v>48</v>
      </c>
      <c r="BC1346" t="s">
        <v>37048</v>
      </c>
      <c r="BD1346" t="s">
        <v>34259</v>
      </c>
      <c r="BE1346" t="s">
        <v>36993</v>
      </c>
      <c r="BF1346">
        <v>0.2</v>
      </c>
      <c r="BG1346" t="str">
        <f>_xlfn.TEXTJOIN("-",TRUE,V1346,AL1346,I1346,BD1346,AR1346)</f>
        <v>AG-B1T-CF-D4-EG</v>
      </c>
      <c r="BH1346" t="s">
        <v>38182</v>
      </c>
      <c r="BJ1346" t="s">
        <v>38004</v>
      </c>
      <c r="BK1346" cm="1">
        <f t="array" ref="BK1346">IF(LEN(TRIM(BG1346))=0,"",SUMPRODUCT(--(LEN(TRIM($BG$5:BG1346))&gt;0)))</f>
        <v>1322</v>
      </c>
      <c r="BL1346" t="str">
        <f>IF(BK1346&lt;&gt;"",_xlfn.BASE(BK1346,36,10),"")</f>
        <v>000000010Q</v>
      </c>
      <c r="BM1346" t="str">
        <f>IF(BL1346&lt;&gt;"","*"&amp;BL1346&amp;"*","")</f>
        <v>*000000010Q*</v>
      </c>
      <c r="BN1346" t="s">
        <v>38003</v>
      </c>
      <c r="BO1346" t="str">
        <f>_xlfn.TEXTJOIN("-",TRUE,N1346,T1346)</f>
        <v>DAT004-M16</v>
      </c>
      <c r="CP1346" t="s">
        <v>37998</v>
      </c>
      <c r="CU1346">
        <v>13.99</v>
      </c>
      <c r="DT1346" t="s">
        <v>37026</v>
      </c>
      <c r="EC1346" s="7">
        <f t="shared" si="145"/>
        <v>17.487500000000001</v>
      </c>
      <c r="EN1346" t="s">
        <v>36995</v>
      </c>
      <c r="EO1346">
        <v>1731138031</v>
      </c>
      <c r="EP1346" t="s">
        <v>36968</v>
      </c>
      <c r="EQ1346" t="s">
        <v>36996</v>
      </c>
      <c r="ER1346" t="s">
        <v>36997</v>
      </c>
      <c r="ES1346" t="s">
        <v>36967</v>
      </c>
      <c r="ET1346" t="s">
        <v>37761</v>
      </c>
      <c r="EU1346" t="s">
        <v>36999</v>
      </c>
      <c r="FB1346" t="s">
        <v>35377</v>
      </c>
      <c r="FC1346" t="s">
        <v>37782</v>
      </c>
      <c r="FD1346" t="s">
        <v>29088</v>
      </c>
      <c r="FF1346" t="s">
        <v>36990</v>
      </c>
      <c r="FG1346" t="s">
        <v>36990</v>
      </c>
      <c r="FH1346" t="s">
        <v>37998</v>
      </c>
      <c r="FI1346" t="s">
        <v>37762</v>
      </c>
      <c r="FJ1346" t="s">
        <v>37763</v>
      </c>
      <c r="FK1346" t="s">
        <v>37764</v>
      </c>
      <c r="FL1346" t="s">
        <v>37765</v>
      </c>
      <c r="FM1346" t="s">
        <v>37766</v>
      </c>
      <c r="FN1346" t="s">
        <v>37767</v>
      </c>
      <c r="FO1346" t="s">
        <v>37768</v>
      </c>
      <c r="FP1346" t="s">
        <v>37769</v>
      </c>
      <c r="FQ1346" t="s">
        <v>37028</v>
      </c>
      <c r="FR1346" t="s">
        <v>37008</v>
      </c>
      <c r="FS1346" t="s">
        <v>37009</v>
      </c>
      <c r="FT1346" t="s">
        <v>29003</v>
      </c>
      <c r="FU1346" t="s">
        <v>29003</v>
      </c>
      <c r="FV1346" t="s">
        <v>29088</v>
      </c>
      <c r="FW1346" t="s">
        <v>37030</v>
      </c>
      <c r="FX1346" t="s">
        <v>37031</v>
      </c>
      <c r="FY1346" t="s">
        <v>36971</v>
      </c>
      <c r="FZ1346" t="s">
        <v>36990</v>
      </c>
      <c r="GA1346" t="s">
        <v>37783</v>
      </c>
      <c r="GB1346" t="s">
        <v>36968</v>
      </c>
      <c r="GC1346" t="s">
        <v>37032</v>
      </c>
      <c r="GD1346" t="s">
        <v>37033</v>
      </c>
      <c r="GE1346" t="s">
        <v>37770</v>
      </c>
      <c r="GF1346" t="s">
        <v>37771</v>
      </c>
      <c r="GG1346" t="s">
        <v>37772</v>
      </c>
      <c r="GH1346" t="s">
        <v>37773</v>
      </c>
      <c r="GI1346" t="s">
        <v>37774</v>
      </c>
      <c r="GJ1346" t="s">
        <v>37034</v>
      </c>
      <c r="GK1346" t="s">
        <v>37035</v>
      </c>
      <c r="GL1346" t="s">
        <v>37784</v>
      </c>
      <c r="GM1346" t="s">
        <v>37785</v>
      </c>
      <c r="GN1346" t="s">
        <v>37786</v>
      </c>
      <c r="GO1346" t="s">
        <v>36973</v>
      </c>
      <c r="GP1346" t="s">
        <v>29088</v>
      </c>
      <c r="GQ1346" t="s">
        <v>37010</v>
      </c>
      <c r="GR1346" t="s">
        <v>36969</v>
      </c>
      <c r="GT1346" t="s">
        <v>37011</v>
      </c>
      <c r="GU1346">
        <f t="shared" si="146"/>
        <v>17.5</v>
      </c>
      <c r="GV1346">
        <f t="shared" si="147"/>
        <v>17.5</v>
      </c>
      <c r="GX1346">
        <v>14</v>
      </c>
      <c r="GY1346" t="s">
        <v>37012</v>
      </c>
      <c r="HA1346" t="s">
        <v>37013</v>
      </c>
      <c r="HE1346">
        <v>13.99</v>
      </c>
    </row>
    <row r="1347" spans="1:213">
      <c r="A1347" t="s">
        <v>29123</v>
      </c>
      <c r="B1347" t="s">
        <v>36962</v>
      </c>
      <c r="C1347" t="s">
        <v>36963</v>
      </c>
      <c r="D1347" t="s">
        <v>21434</v>
      </c>
      <c r="E1347">
        <v>1</v>
      </c>
      <c r="F1347" t="s">
        <v>36964</v>
      </c>
      <c r="G1347" t="s">
        <v>38</v>
      </c>
      <c r="H1347" t="s">
        <v>37357</v>
      </c>
      <c r="I1347" t="s">
        <v>34214</v>
      </c>
      <c r="J1347" t="s">
        <v>33297</v>
      </c>
      <c r="K1347" t="s">
        <v>21308</v>
      </c>
      <c r="L1347" t="s">
        <v>33298</v>
      </c>
      <c r="M1347" t="s">
        <v>33343</v>
      </c>
      <c r="N1347" t="s">
        <v>21360</v>
      </c>
      <c r="O1347" t="s">
        <v>33344</v>
      </c>
      <c r="P1347" t="s">
        <v>21282</v>
      </c>
      <c r="Q1347" t="s">
        <v>33300</v>
      </c>
      <c r="T1347" t="s">
        <v>33349</v>
      </c>
      <c r="U1347" t="s">
        <v>37776</v>
      </c>
      <c r="V1347" t="s">
        <v>34104</v>
      </c>
      <c r="W1347" t="s">
        <v>36967</v>
      </c>
      <c r="X1347" t="s">
        <v>36968</v>
      </c>
      <c r="Y1347" t="s">
        <v>36969</v>
      </c>
      <c r="Z1347">
        <v>300</v>
      </c>
      <c r="AA1347">
        <v>236</v>
      </c>
      <c r="AB1347" t="s">
        <v>37018</v>
      </c>
      <c r="AC1347" t="s">
        <v>36990</v>
      </c>
      <c r="AD1347" t="s">
        <v>36971</v>
      </c>
      <c r="AE1347" t="s">
        <v>36972</v>
      </c>
      <c r="AF1347" t="s">
        <v>36973</v>
      </c>
      <c r="AH1347" t="s">
        <v>37757</v>
      </c>
      <c r="AJ1347" t="s">
        <v>36967</v>
      </c>
      <c r="AK1347" t="s">
        <v>29003</v>
      </c>
      <c r="AL1347" t="s">
        <v>37995</v>
      </c>
      <c r="AM1347" t="s">
        <v>37777</v>
      </c>
      <c r="AN1347" t="s">
        <v>29128</v>
      </c>
      <c r="AQ1347" t="s">
        <v>29128</v>
      </c>
      <c r="AR1347" t="s">
        <v>34351</v>
      </c>
      <c r="AW1347" t="s">
        <v>37135</v>
      </c>
      <c r="AX1347" t="s">
        <v>37135</v>
      </c>
      <c r="AY1347" t="s">
        <v>37021</v>
      </c>
      <c r="BA1347" t="s">
        <v>353</v>
      </c>
      <c r="BB1347">
        <v>48</v>
      </c>
      <c r="BC1347" t="s">
        <v>37048</v>
      </c>
      <c r="BD1347" t="s">
        <v>34259</v>
      </c>
      <c r="BE1347" t="s">
        <v>36993</v>
      </c>
      <c r="BF1347">
        <v>0.2</v>
      </c>
      <c r="BG1347" t="str">
        <f>_xlfn.TEXTJOIN("-",TRUE,V1347,AL1347,I1347,BD1347,AR1347)</f>
        <v>AG-B1T-CF-D4-EH</v>
      </c>
      <c r="BH1347" t="s">
        <v>38183</v>
      </c>
      <c r="BJ1347" t="s">
        <v>38006</v>
      </c>
      <c r="BK1347" cm="1">
        <f t="array" ref="BK1347">IF(LEN(TRIM(BG1347))=0,"",SUMPRODUCT(--(LEN(TRIM($BG$5:BG1347))&gt;0)))</f>
        <v>1323</v>
      </c>
      <c r="BL1347" t="str">
        <f>IF(BK1347&lt;&gt;"",_xlfn.BASE(BK1347,36,10),"")</f>
        <v>000000010R</v>
      </c>
      <c r="BM1347" t="str">
        <f>IF(BL1347&lt;&gt;"","*"&amp;BL1347&amp;"*","")</f>
        <v>*000000010R*</v>
      </c>
      <c r="BN1347" t="s">
        <v>38005</v>
      </c>
      <c r="BO1347" t="str">
        <f>_xlfn.TEXTJOIN("-",TRUE,N1347,T1347)</f>
        <v>DAT004-M16</v>
      </c>
      <c r="CP1347" t="s">
        <v>37998</v>
      </c>
      <c r="CU1347">
        <v>13.99</v>
      </c>
      <c r="DT1347" t="s">
        <v>37026</v>
      </c>
      <c r="EC1347" s="7">
        <f t="shared" si="145"/>
        <v>17.487500000000001</v>
      </c>
      <c r="EN1347" t="s">
        <v>36995</v>
      </c>
      <c r="EO1347">
        <v>1731138031</v>
      </c>
      <c r="EP1347" t="s">
        <v>36968</v>
      </c>
      <c r="EQ1347" t="s">
        <v>36996</v>
      </c>
      <c r="ER1347" t="s">
        <v>36997</v>
      </c>
      <c r="ES1347" t="s">
        <v>36967</v>
      </c>
      <c r="ET1347" t="s">
        <v>37761</v>
      </c>
      <c r="EU1347" t="s">
        <v>36999</v>
      </c>
      <c r="FB1347" t="s">
        <v>35377</v>
      </c>
      <c r="FC1347" t="s">
        <v>37782</v>
      </c>
      <c r="FD1347" t="s">
        <v>37799</v>
      </c>
      <c r="FF1347" t="s">
        <v>36990</v>
      </c>
      <c r="FG1347" t="s">
        <v>36990</v>
      </c>
      <c r="FH1347" t="s">
        <v>37998</v>
      </c>
      <c r="FI1347" t="s">
        <v>37762</v>
      </c>
      <c r="FJ1347" t="s">
        <v>37763</v>
      </c>
      <c r="FK1347" t="s">
        <v>37764</v>
      </c>
      <c r="FL1347" t="s">
        <v>37765</v>
      </c>
      <c r="FM1347" t="s">
        <v>37766</v>
      </c>
      <c r="FN1347" t="s">
        <v>37767</v>
      </c>
      <c r="FO1347" t="s">
        <v>37768</v>
      </c>
      <c r="FP1347" t="s">
        <v>37769</v>
      </c>
      <c r="FQ1347" t="s">
        <v>37028</v>
      </c>
      <c r="FR1347" t="s">
        <v>37008</v>
      </c>
      <c r="FS1347" t="s">
        <v>37009</v>
      </c>
      <c r="FT1347" t="s">
        <v>29003</v>
      </c>
      <c r="FU1347" t="s">
        <v>29003</v>
      </c>
      <c r="FV1347" t="s">
        <v>37799</v>
      </c>
      <c r="FW1347" t="s">
        <v>37030</v>
      </c>
      <c r="FX1347" t="s">
        <v>37031</v>
      </c>
      <c r="FY1347" t="s">
        <v>36971</v>
      </c>
      <c r="FZ1347" t="s">
        <v>36990</v>
      </c>
      <c r="GA1347" t="s">
        <v>37783</v>
      </c>
      <c r="GB1347" t="s">
        <v>36968</v>
      </c>
      <c r="GC1347" t="s">
        <v>37032</v>
      </c>
      <c r="GD1347" t="s">
        <v>37033</v>
      </c>
      <c r="GE1347" t="s">
        <v>37770</v>
      </c>
      <c r="GF1347" t="s">
        <v>37771</v>
      </c>
      <c r="GG1347" t="s">
        <v>37772</v>
      </c>
      <c r="GH1347" t="s">
        <v>37773</v>
      </c>
      <c r="GI1347" t="s">
        <v>37774</v>
      </c>
      <c r="GJ1347" t="s">
        <v>37034</v>
      </c>
      <c r="GK1347" t="s">
        <v>37035</v>
      </c>
      <c r="GL1347" t="s">
        <v>37784</v>
      </c>
      <c r="GM1347" t="s">
        <v>37785</v>
      </c>
      <c r="GN1347" t="s">
        <v>37786</v>
      </c>
      <c r="GO1347" t="s">
        <v>36973</v>
      </c>
      <c r="GP1347" t="s">
        <v>37799</v>
      </c>
      <c r="GQ1347" t="s">
        <v>37010</v>
      </c>
      <c r="GR1347" t="s">
        <v>36969</v>
      </c>
      <c r="GT1347" t="s">
        <v>37011</v>
      </c>
      <c r="GU1347">
        <f t="shared" si="146"/>
        <v>17.5</v>
      </c>
      <c r="GV1347">
        <f t="shared" si="147"/>
        <v>17.5</v>
      </c>
      <c r="GX1347">
        <v>14</v>
      </c>
      <c r="GY1347" t="s">
        <v>37012</v>
      </c>
      <c r="HA1347" t="s">
        <v>37013</v>
      </c>
      <c r="HE1347">
        <v>13.99</v>
      </c>
    </row>
    <row r="1348" spans="1:213">
      <c r="A1348" t="s">
        <v>29123</v>
      </c>
      <c r="B1348" t="s">
        <v>36962</v>
      </c>
      <c r="C1348" t="s">
        <v>36963</v>
      </c>
      <c r="D1348" t="s">
        <v>21434</v>
      </c>
      <c r="E1348">
        <v>1</v>
      </c>
      <c r="F1348" t="s">
        <v>36964</v>
      </c>
      <c r="G1348" t="s">
        <v>38</v>
      </c>
      <c r="H1348" t="s">
        <v>37357</v>
      </c>
      <c r="I1348" t="s">
        <v>34214</v>
      </c>
      <c r="J1348" t="s">
        <v>33297</v>
      </c>
      <c r="K1348" t="s">
        <v>21308</v>
      </c>
      <c r="L1348" t="s">
        <v>33298</v>
      </c>
      <c r="M1348" t="s">
        <v>33343</v>
      </c>
      <c r="N1348" t="s">
        <v>21360</v>
      </c>
      <c r="O1348" t="s">
        <v>33344</v>
      </c>
      <c r="P1348" t="s">
        <v>21282</v>
      </c>
      <c r="Q1348" t="s">
        <v>33300</v>
      </c>
      <c r="T1348" t="s">
        <v>33349</v>
      </c>
      <c r="U1348" t="s">
        <v>37776</v>
      </c>
      <c r="V1348" t="s">
        <v>34104</v>
      </c>
      <c r="W1348" t="s">
        <v>36967</v>
      </c>
      <c r="X1348" t="s">
        <v>36968</v>
      </c>
      <c r="Y1348" t="s">
        <v>36969</v>
      </c>
      <c r="Z1348">
        <v>300</v>
      </c>
      <c r="AA1348">
        <v>271</v>
      </c>
      <c r="AB1348" t="s">
        <v>37056</v>
      </c>
      <c r="AC1348" t="s">
        <v>36990</v>
      </c>
      <c r="AD1348" t="s">
        <v>36971</v>
      </c>
      <c r="AE1348" t="s">
        <v>36972</v>
      </c>
      <c r="AF1348" t="s">
        <v>36973</v>
      </c>
      <c r="AH1348" t="s">
        <v>37757</v>
      </c>
      <c r="AJ1348" t="s">
        <v>36967</v>
      </c>
      <c r="AK1348" t="s">
        <v>29003</v>
      </c>
      <c r="AL1348" t="s">
        <v>37995</v>
      </c>
      <c r="AM1348" t="s">
        <v>37777</v>
      </c>
      <c r="AN1348" t="s">
        <v>37800</v>
      </c>
      <c r="AQ1348" t="s">
        <v>37800</v>
      </c>
      <c r="AR1348" t="s">
        <v>34353</v>
      </c>
      <c r="AW1348" t="s">
        <v>37135</v>
      </c>
      <c r="AX1348" t="s">
        <v>37135</v>
      </c>
      <c r="AY1348" t="s">
        <v>37058</v>
      </c>
      <c r="BA1348" t="s">
        <v>37059</v>
      </c>
      <c r="BB1348">
        <v>48</v>
      </c>
      <c r="BC1348" t="s">
        <v>37060</v>
      </c>
      <c r="BD1348" t="s">
        <v>34261</v>
      </c>
      <c r="BE1348" t="s">
        <v>36993</v>
      </c>
      <c r="BF1348">
        <v>0.2</v>
      </c>
      <c r="BG1348" t="str">
        <f>_xlfn.TEXTJOIN("-",TRUE,V1348,AL1348,I1348,BD1348,AR1348)</f>
        <v>AG-B1T-CF-D5-EI</v>
      </c>
      <c r="BH1348" t="s">
        <v>38184</v>
      </c>
      <c r="BJ1348" t="s">
        <v>38008</v>
      </c>
      <c r="BK1348" cm="1">
        <f t="array" ref="BK1348">IF(LEN(TRIM(BG1348))=0,"",SUMPRODUCT(--(LEN(TRIM($BG$5:BG1348))&gt;0)))</f>
        <v>1324</v>
      </c>
      <c r="BL1348" t="str">
        <f>IF(BK1348&lt;&gt;"",_xlfn.BASE(BK1348,36,10),"")</f>
        <v>000000010S</v>
      </c>
      <c r="BM1348" t="str">
        <f>IF(BL1348&lt;&gt;"","*"&amp;BL1348&amp;"*","")</f>
        <v>*000000010S*</v>
      </c>
      <c r="BN1348" t="s">
        <v>38007</v>
      </c>
      <c r="BO1348" t="str">
        <f>_xlfn.TEXTJOIN("-",TRUE,N1348,T1348)</f>
        <v>DAT004-M16</v>
      </c>
      <c r="CP1348" t="s">
        <v>37998</v>
      </c>
      <c r="CU1348">
        <v>16.989999999999998</v>
      </c>
      <c r="DT1348" t="s">
        <v>37026</v>
      </c>
      <c r="EC1348" s="7">
        <f t="shared" si="145"/>
        <v>21.237499999999997</v>
      </c>
      <c r="EN1348" t="s">
        <v>36995</v>
      </c>
      <c r="EO1348">
        <v>1731138031</v>
      </c>
      <c r="EP1348" t="s">
        <v>36968</v>
      </c>
      <c r="EQ1348" t="s">
        <v>36996</v>
      </c>
      <c r="ER1348" t="s">
        <v>36997</v>
      </c>
      <c r="ES1348" t="s">
        <v>36967</v>
      </c>
      <c r="ET1348" t="s">
        <v>37761</v>
      </c>
      <c r="EU1348" t="s">
        <v>36999</v>
      </c>
      <c r="FB1348" t="s">
        <v>35377</v>
      </c>
      <c r="FC1348" t="s">
        <v>37782</v>
      </c>
      <c r="FD1348" t="s">
        <v>37800</v>
      </c>
      <c r="FF1348" t="s">
        <v>36990</v>
      </c>
      <c r="FG1348" t="s">
        <v>36990</v>
      </c>
      <c r="FH1348" t="s">
        <v>37998</v>
      </c>
      <c r="FI1348" t="s">
        <v>37762</v>
      </c>
      <c r="FJ1348" t="s">
        <v>37763</v>
      </c>
      <c r="FK1348" t="s">
        <v>37764</v>
      </c>
      <c r="FL1348" t="s">
        <v>37765</v>
      </c>
      <c r="FM1348" t="s">
        <v>37766</v>
      </c>
      <c r="FN1348" t="s">
        <v>37767</v>
      </c>
      <c r="FO1348" t="s">
        <v>37768</v>
      </c>
      <c r="FP1348" t="s">
        <v>37769</v>
      </c>
      <c r="FQ1348" t="s">
        <v>37028</v>
      </c>
      <c r="FR1348" t="s">
        <v>37008</v>
      </c>
      <c r="FS1348" t="s">
        <v>37009</v>
      </c>
      <c r="FT1348" t="s">
        <v>29003</v>
      </c>
      <c r="FU1348" t="s">
        <v>29003</v>
      </c>
      <c r="FV1348" t="s">
        <v>37800</v>
      </c>
      <c r="FW1348" t="s">
        <v>37030</v>
      </c>
      <c r="FX1348" t="s">
        <v>37031</v>
      </c>
      <c r="FY1348" t="s">
        <v>36971</v>
      </c>
      <c r="FZ1348" t="s">
        <v>36990</v>
      </c>
      <c r="GA1348" t="s">
        <v>37783</v>
      </c>
      <c r="GB1348" t="s">
        <v>36968</v>
      </c>
      <c r="GC1348" t="s">
        <v>37032</v>
      </c>
      <c r="GD1348" t="s">
        <v>37033</v>
      </c>
      <c r="GE1348" t="s">
        <v>37770</v>
      </c>
      <c r="GF1348" t="s">
        <v>37771</v>
      </c>
      <c r="GG1348" t="s">
        <v>37772</v>
      </c>
      <c r="GH1348" t="s">
        <v>37773</v>
      </c>
      <c r="GI1348" t="s">
        <v>37774</v>
      </c>
      <c r="GJ1348" t="s">
        <v>37034</v>
      </c>
      <c r="GK1348" t="s">
        <v>37035</v>
      </c>
      <c r="GL1348" t="s">
        <v>37784</v>
      </c>
      <c r="GM1348" t="s">
        <v>37785</v>
      </c>
      <c r="GN1348" t="s">
        <v>37786</v>
      </c>
      <c r="GO1348" t="s">
        <v>36973</v>
      </c>
      <c r="GP1348" t="s">
        <v>37800</v>
      </c>
      <c r="GQ1348" t="s">
        <v>37010</v>
      </c>
      <c r="GR1348" t="s">
        <v>36969</v>
      </c>
      <c r="GT1348" t="s">
        <v>37011</v>
      </c>
      <c r="GU1348">
        <f t="shared" si="146"/>
        <v>21.25</v>
      </c>
      <c r="GV1348">
        <f t="shared" si="147"/>
        <v>21.25</v>
      </c>
      <c r="GX1348">
        <v>17</v>
      </c>
      <c r="GY1348" t="s">
        <v>37012</v>
      </c>
      <c r="HA1348" t="s">
        <v>37013</v>
      </c>
      <c r="HE1348">
        <v>16.989999999999998</v>
      </c>
    </row>
    <row r="1349" spans="1:213">
      <c r="A1349" t="s">
        <v>29123</v>
      </c>
      <c r="B1349" t="s">
        <v>36962</v>
      </c>
      <c r="C1349" t="s">
        <v>36963</v>
      </c>
      <c r="D1349" t="s">
        <v>21434</v>
      </c>
      <c r="E1349">
        <v>1</v>
      </c>
      <c r="F1349" t="s">
        <v>36964</v>
      </c>
      <c r="G1349" t="s">
        <v>38</v>
      </c>
      <c r="H1349" t="s">
        <v>37357</v>
      </c>
      <c r="I1349" t="s">
        <v>34214</v>
      </c>
      <c r="J1349" t="s">
        <v>33297</v>
      </c>
      <c r="K1349" t="s">
        <v>21308</v>
      </c>
      <c r="L1349" t="s">
        <v>33298</v>
      </c>
      <c r="M1349" t="s">
        <v>33343</v>
      </c>
      <c r="N1349" t="s">
        <v>21360</v>
      </c>
      <c r="O1349" t="s">
        <v>33344</v>
      </c>
      <c r="P1349" t="s">
        <v>21282</v>
      </c>
      <c r="Q1349" t="s">
        <v>33300</v>
      </c>
      <c r="T1349" t="s">
        <v>33349</v>
      </c>
      <c r="U1349" t="s">
        <v>37776</v>
      </c>
      <c r="V1349" t="s">
        <v>34104</v>
      </c>
      <c r="W1349" t="s">
        <v>36967</v>
      </c>
      <c r="X1349" t="s">
        <v>36968</v>
      </c>
      <c r="Y1349" t="s">
        <v>36969</v>
      </c>
      <c r="Z1349">
        <v>300</v>
      </c>
      <c r="AA1349">
        <v>279</v>
      </c>
      <c r="AB1349" t="s">
        <v>37056</v>
      </c>
      <c r="AC1349" t="s">
        <v>36990</v>
      </c>
      <c r="AD1349" t="s">
        <v>36971</v>
      </c>
      <c r="AE1349" t="s">
        <v>36972</v>
      </c>
      <c r="AF1349" t="s">
        <v>36973</v>
      </c>
      <c r="AH1349" t="s">
        <v>37757</v>
      </c>
      <c r="AJ1349" t="s">
        <v>36967</v>
      </c>
      <c r="AK1349" t="s">
        <v>29003</v>
      </c>
      <c r="AL1349" t="s">
        <v>37995</v>
      </c>
      <c r="AM1349" t="s">
        <v>37777</v>
      </c>
      <c r="AN1349" t="s">
        <v>21762</v>
      </c>
      <c r="AQ1349" t="s">
        <v>21762</v>
      </c>
      <c r="AR1349" t="s">
        <v>34355</v>
      </c>
      <c r="AW1349" t="s">
        <v>37135</v>
      </c>
      <c r="AX1349" t="s">
        <v>37135</v>
      </c>
      <c r="AY1349" t="s">
        <v>37058</v>
      </c>
      <c r="BA1349" t="s">
        <v>37059</v>
      </c>
      <c r="BB1349">
        <v>48</v>
      </c>
      <c r="BC1349" t="s">
        <v>37060</v>
      </c>
      <c r="BD1349" t="s">
        <v>34261</v>
      </c>
      <c r="BE1349" t="s">
        <v>36993</v>
      </c>
      <c r="BF1349">
        <v>0.2</v>
      </c>
      <c r="BG1349" t="str">
        <f>_xlfn.TEXTJOIN("-",TRUE,V1349,AL1349,I1349,BD1349,AR1349)</f>
        <v>AG-B1T-CF-D5-EJ</v>
      </c>
      <c r="BH1349" t="s">
        <v>38185</v>
      </c>
      <c r="BJ1349">
        <v>171708</v>
      </c>
      <c r="BK1349" cm="1">
        <f t="array" ref="BK1349">IF(LEN(TRIM(BG1349))=0,"",SUMPRODUCT(--(LEN(TRIM($BG$5:BG1349))&gt;0)))</f>
        <v>1325</v>
      </c>
      <c r="BL1349" t="str">
        <f>IF(BK1349&lt;&gt;"",_xlfn.BASE(BK1349,36,10),"")</f>
        <v>000000010T</v>
      </c>
      <c r="BM1349" t="str">
        <f>IF(BL1349&lt;&gt;"","*"&amp;BL1349&amp;"*","")</f>
        <v>*000000010T*</v>
      </c>
      <c r="BN1349" t="s">
        <v>38009</v>
      </c>
      <c r="BO1349" t="str">
        <f>_xlfn.TEXTJOIN("-",TRUE,N1349,T1349)</f>
        <v>DAT004-M16</v>
      </c>
      <c r="CP1349" t="s">
        <v>37998</v>
      </c>
      <c r="CU1349">
        <v>16.989999999999998</v>
      </c>
      <c r="DT1349" t="s">
        <v>37026</v>
      </c>
      <c r="EC1349" s="7">
        <f t="shared" si="145"/>
        <v>21.237499999999997</v>
      </c>
      <c r="EN1349" t="s">
        <v>36995</v>
      </c>
      <c r="EO1349">
        <v>1731138031</v>
      </c>
      <c r="EP1349" t="s">
        <v>36968</v>
      </c>
      <c r="EQ1349" t="s">
        <v>36996</v>
      </c>
      <c r="ER1349" t="s">
        <v>36997</v>
      </c>
      <c r="ES1349" t="s">
        <v>36967</v>
      </c>
      <c r="ET1349" t="s">
        <v>37761</v>
      </c>
      <c r="EU1349" t="s">
        <v>36999</v>
      </c>
      <c r="FB1349" t="s">
        <v>35377</v>
      </c>
      <c r="FC1349" t="s">
        <v>37782</v>
      </c>
      <c r="FD1349" t="s">
        <v>21762</v>
      </c>
      <c r="FF1349" t="s">
        <v>36990</v>
      </c>
      <c r="FG1349" t="s">
        <v>36990</v>
      </c>
      <c r="FH1349" t="s">
        <v>37998</v>
      </c>
      <c r="FI1349" t="s">
        <v>37762</v>
      </c>
      <c r="FJ1349" t="s">
        <v>37763</v>
      </c>
      <c r="FK1349" t="s">
        <v>37764</v>
      </c>
      <c r="FL1349" t="s">
        <v>37765</v>
      </c>
      <c r="FM1349" t="s">
        <v>37766</v>
      </c>
      <c r="FN1349" t="s">
        <v>37767</v>
      </c>
      <c r="FO1349" t="s">
        <v>37768</v>
      </c>
      <c r="FP1349" t="s">
        <v>37769</v>
      </c>
      <c r="FQ1349" t="s">
        <v>37028</v>
      </c>
      <c r="FR1349" t="s">
        <v>37008</v>
      </c>
      <c r="FS1349" t="s">
        <v>37009</v>
      </c>
      <c r="FT1349" t="s">
        <v>29003</v>
      </c>
      <c r="FU1349" t="s">
        <v>29003</v>
      </c>
      <c r="FV1349" t="s">
        <v>21762</v>
      </c>
      <c r="FW1349" t="s">
        <v>37030</v>
      </c>
      <c r="FX1349" t="s">
        <v>37031</v>
      </c>
      <c r="FY1349" t="s">
        <v>36971</v>
      </c>
      <c r="FZ1349" t="s">
        <v>36990</v>
      </c>
      <c r="GA1349" t="s">
        <v>37783</v>
      </c>
      <c r="GB1349" t="s">
        <v>36968</v>
      </c>
      <c r="GC1349" t="s">
        <v>37032</v>
      </c>
      <c r="GD1349" t="s">
        <v>37033</v>
      </c>
      <c r="GE1349" t="s">
        <v>37770</v>
      </c>
      <c r="GF1349" t="s">
        <v>37771</v>
      </c>
      <c r="GG1349" t="s">
        <v>37772</v>
      </c>
      <c r="GH1349" t="s">
        <v>37773</v>
      </c>
      <c r="GI1349" t="s">
        <v>37774</v>
      </c>
      <c r="GJ1349" t="s">
        <v>37034</v>
      </c>
      <c r="GK1349" t="s">
        <v>37035</v>
      </c>
      <c r="GL1349" t="s">
        <v>37784</v>
      </c>
      <c r="GM1349" t="s">
        <v>37785</v>
      </c>
      <c r="GN1349" t="s">
        <v>37786</v>
      </c>
      <c r="GO1349" t="s">
        <v>36973</v>
      </c>
      <c r="GP1349" t="s">
        <v>21762</v>
      </c>
      <c r="GQ1349" t="s">
        <v>37010</v>
      </c>
      <c r="GR1349" t="s">
        <v>36969</v>
      </c>
      <c r="GT1349" t="s">
        <v>37011</v>
      </c>
      <c r="GU1349">
        <f t="shared" si="146"/>
        <v>21.25</v>
      </c>
      <c r="GV1349">
        <f t="shared" si="147"/>
        <v>21.25</v>
      </c>
      <c r="GX1349">
        <v>17</v>
      </c>
      <c r="GY1349" t="s">
        <v>37012</v>
      </c>
      <c r="HA1349" t="s">
        <v>37013</v>
      </c>
      <c r="HE1349">
        <v>16.989999999999998</v>
      </c>
    </row>
    <row r="1350" spans="1:213">
      <c r="A1350" t="s">
        <v>29123</v>
      </c>
      <c r="B1350" t="s">
        <v>36962</v>
      </c>
      <c r="C1350" t="s">
        <v>36963</v>
      </c>
      <c r="D1350" t="s">
        <v>21434</v>
      </c>
      <c r="E1350">
        <v>1</v>
      </c>
      <c r="F1350" t="s">
        <v>36964</v>
      </c>
      <c r="G1350" t="s">
        <v>38</v>
      </c>
      <c r="H1350" t="s">
        <v>37357</v>
      </c>
      <c r="I1350" t="s">
        <v>34214</v>
      </c>
      <c r="J1350" t="s">
        <v>33297</v>
      </c>
      <c r="K1350" t="s">
        <v>21308</v>
      </c>
      <c r="L1350" t="s">
        <v>33298</v>
      </c>
      <c r="M1350" t="s">
        <v>33343</v>
      </c>
      <c r="N1350" t="s">
        <v>21360</v>
      </c>
      <c r="O1350" t="s">
        <v>33344</v>
      </c>
      <c r="P1350" t="s">
        <v>21282</v>
      </c>
      <c r="Q1350" t="s">
        <v>33300</v>
      </c>
      <c r="T1350" t="s">
        <v>33349</v>
      </c>
      <c r="U1350" t="s">
        <v>37776</v>
      </c>
      <c r="V1350" t="s">
        <v>34104</v>
      </c>
      <c r="W1350" t="s">
        <v>36967</v>
      </c>
      <c r="X1350" t="s">
        <v>36968</v>
      </c>
      <c r="Y1350" t="s">
        <v>36969</v>
      </c>
      <c r="Z1350">
        <v>200</v>
      </c>
      <c r="AA1350">
        <v>171</v>
      </c>
      <c r="AB1350" t="s">
        <v>37018</v>
      </c>
      <c r="AC1350" t="s">
        <v>36990</v>
      </c>
      <c r="AD1350" t="s">
        <v>36971</v>
      </c>
      <c r="AE1350" t="s">
        <v>36972</v>
      </c>
      <c r="AF1350" t="s">
        <v>36973</v>
      </c>
      <c r="AH1350" t="s">
        <v>37757</v>
      </c>
      <c r="AJ1350" t="s">
        <v>36967</v>
      </c>
      <c r="AK1350" t="s">
        <v>35603</v>
      </c>
      <c r="AL1350" t="s">
        <v>38010</v>
      </c>
      <c r="AM1350" t="s">
        <v>37777</v>
      </c>
      <c r="AN1350" t="s">
        <v>28824</v>
      </c>
      <c r="AQ1350" t="s">
        <v>28824</v>
      </c>
      <c r="AR1350" t="s">
        <v>34343</v>
      </c>
      <c r="AW1350" t="s">
        <v>37135</v>
      </c>
      <c r="AX1350" t="s">
        <v>37135</v>
      </c>
      <c r="AY1350" t="s">
        <v>37021</v>
      </c>
      <c r="BA1350" t="s">
        <v>353</v>
      </c>
      <c r="BB1350">
        <v>48</v>
      </c>
      <c r="BC1350" t="s">
        <v>37022</v>
      </c>
      <c r="BD1350" t="s">
        <v>28739</v>
      </c>
      <c r="BE1350" t="s">
        <v>36993</v>
      </c>
      <c r="BF1350">
        <v>0.2</v>
      </c>
      <c r="BG1350" t="str">
        <f>_xlfn.TEXTJOIN("-",TRUE,V1350,AL1350,I1350,BD1350,AR1350)</f>
        <v>AG-BXX-CF-D3-ED</v>
      </c>
      <c r="BH1350" t="s">
        <v>38186</v>
      </c>
      <c r="BJ1350" t="s">
        <v>38012</v>
      </c>
      <c r="BK1350" cm="1">
        <f t="array" ref="BK1350">IF(LEN(TRIM(BG1350))=0,"",SUMPRODUCT(--(LEN(TRIM($BG$5:BG1350))&gt;0)))</f>
        <v>1326</v>
      </c>
      <c r="BL1350" t="str">
        <f>IF(BK1350&lt;&gt;"",_xlfn.BASE(BK1350,36,10),"")</f>
        <v>000000010U</v>
      </c>
      <c r="BM1350" t="str">
        <f>IF(BL1350&lt;&gt;"","*"&amp;BL1350&amp;"*","")</f>
        <v>*000000010U*</v>
      </c>
      <c r="BN1350" t="s">
        <v>38011</v>
      </c>
      <c r="BO1350" t="str">
        <f>_xlfn.TEXTJOIN("-",TRUE,N1350,T1350)</f>
        <v>DAT004-M16</v>
      </c>
      <c r="CP1350" t="s">
        <v>38013</v>
      </c>
      <c r="CU1350">
        <v>13.99</v>
      </c>
      <c r="DT1350" t="s">
        <v>37026</v>
      </c>
      <c r="EC1350" s="7">
        <f t="shared" si="145"/>
        <v>17.487500000000001</v>
      </c>
      <c r="EN1350" t="s">
        <v>36995</v>
      </c>
      <c r="EO1350">
        <v>1731138031</v>
      </c>
      <c r="EP1350" t="s">
        <v>36968</v>
      </c>
      <c r="EQ1350" t="s">
        <v>36996</v>
      </c>
      <c r="ER1350" t="s">
        <v>36997</v>
      </c>
      <c r="ES1350" t="s">
        <v>36967</v>
      </c>
      <c r="ET1350" t="s">
        <v>37761</v>
      </c>
      <c r="EU1350" t="s">
        <v>36999</v>
      </c>
      <c r="FB1350" t="s">
        <v>35377</v>
      </c>
      <c r="FC1350" t="s">
        <v>37782</v>
      </c>
      <c r="FD1350" t="s">
        <v>28824</v>
      </c>
      <c r="FF1350" t="s">
        <v>36990</v>
      </c>
      <c r="FG1350" t="s">
        <v>36990</v>
      </c>
      <c r="FH1350" t="s">
        <v>38013</v>
      </c>
      <c r="FI1350" t="s">
        <v>37762</v>
      </c>
      <c r="FJ1350" t="s">
        <v>37763</v>
      </c>
      <c r="FK1350" t="s">
        <v>37764</v>
      </c>
      <c r="FL1350" t="s">
        <v>37765</v>
      </c>
      <c r="FM1350" t="s">
        <v>37766</v>
      </c>
      <c r="FN1350" t="s">
        <v>37767</v>
      </c>
      <c r="FO1350" t="s">
        <v>37768</v>
      </c>
      <c r="FP1350" t="s">
        <v>37769</v>
      </c>
      <c r="FQ1350" t="s">
        <v>37028</v>
      </c>
      <c r="FR1350" t="s">
        <v>37008</v>
      </c>
      <c r="FS1350" t="s">
        <v>37009</v>
      </c>
      <c r="FT1350" t="s">
        <v>35603</v>
      </c>
      <c r="FU1350" t="s">
        <v>35603</v>
      </c>
      <c r="FV1350" t="s">
        <v>28824</v>
      </c>
      <c r="FW1350" t="s">
        <v>37030</v>
      </c>
      <c r="FX1350" t="s">
        <v>37031</v>
      </c>
      <c r="FY1350" t="s">
        <v>36971</v>
      </c>
      <c r="FZ1350" t="s">
        <v>36990</v>
      </c>
      <c r="GA1350" t="s">
        <v>37783</v>
      </c>
      <c r="GB1350" t="s">
        <v>36968</v>
      </c>
      <c r="GC1350" t="s">
        <v>37032</v>
      </c>
      <c r="GD1350" t="s">
        <v>37033</v>
      </c>
      <c r="GE1350" t="s">
        <v>37770</v>
      </c>
      <c r="GF1350" t="s">
        <v>37771</v>
      </c>
      <c r="GG1350" t="s">
        <v>37772</v>
      </c>
      <c r="GH1350" t="s">
        <v>37773</v>
      </c>
      <c r="GI1350" t="s">
        <v>37774</v>
      </c>
      <c r="GJ1350" t="s">
        <v>37034</v>
      </c>
      <c r="GK1350" t="s">
        <v>37035</v>
      </c>
      <c r="GL1350" t="s">
        <v>37784</v>
      </c>
      <c r="GM1350" t="s">
        <v>37785</v>
      </c>
      <c r="GN1350" t="s">
        <v>37786</v>
      </c>
      <c r="GO1350" t="s">
        <v>36973</v>
      </c>
      <c r="GP1350" t="s">
        <v>28824</v>
      </c>
      <c r="GQ1350" t="s">
        <v>37010</v>
      </c>
      <c r="GR1350" t="s">
        <v>36969</v>
      </c>
      <c r="GT1350" t="s">
        <v>37011</v>
      </c>
      <c r="GU1350">
        <f t="shared" si="146"/>
        <v>17.5</v>
      </c>
      <c r="GV1350">
        <f t="shared" si="147"/>
        <v>17.5</v>
      </c>
      <c r="GX1350">
        <v>14</v>
      </c>
      <c r="GY1350" t="s">
        <v>37012</v>
      </c>
      <c r="HA1350" t="s">
        <v>37013</v>
      </c>
      <c r="HE1350">
        <v>13.99</v>
      </c>
    </row>
    <row r="1351" spans="1:213">
      <c r="A1351" t="s">
        <v>29123</v>
      </c>
      <c r="B1351" t="s">
        <v>36962</v>
      </c>
      <c r="C1351" t="s">
        <v>36963</v>
      </c>
      <c r="D1351" t="s">
        <v>21434</v>
      </c>
      <c r="E1351">
        <v>1</v>
      </c>
      <c r="F1351" t="s">
        <v>36964</v>
      </c>
      <c r="G1351" t="s">
        <v>38</v>
      </c>
      <c r="H1351" t="s">
        <v>37357</v>
      </c>
      <c r="I1351" t="s">
        <v>34214</v>
      </c>
      <c r="J1351" t="s">
        <v>33297</v>
      </c>
      <c r="K1351" t="s">
        <v>21308</v>
      </c>
      <c r="L1351" t="s">
        <v>33298</v>
      </c>
      <c r="M1351" t="s">
        <v>33343</v>
      </c>
      <c r="N1351" t="s">
        <v>21360</v>
      </c>
      <c r="O1351" t="s">
        <v>33344</v>
      </c>
      <c r="P1351" t="s">
        <v>21282</v>
      </c>
      <c r="Q1351" t="s">
        <v>33300</v>
      </c>
      <c r="T1351" t="s">
        <v>33349</v>
      </c>
      <c r="U1351" t="s">
        <v>37776</v>
      </c>
      <c r="V1351" t="s">
        <v>34104</v>
      </c>
      <c r="W1351" t="s">
        <v>36967</v>
      </c>
      <c r="X1351" t="s">
        <v>36968</v>
      </c>
      <c r="Y1351" t="s">
        <v>36969</v>
      </c>
      <c r="Z1351">
        <v>200</v>
      </c>
      <c r="AA1351">
        <v>186</v>
      </c>
      <c r="AB1351" t="s">
        <v>37018</v>
      </c>
      <c r="AC1351" t="s">
        <v>36990</v>
      </c>
      <c r="AD1351" t="s">
        <v>36971</v>
      </c>
      <c r="AE1351" t="s">
        <v>36972</v>
      </c>
      <c r="AF1351" t="s">
        <v>36973</v>
      </c>
      <c r="AH1351" t="s">
        <v>37757</v>
      </c>
      <c r="AJ1351" t="s">
        <v>36967</v>
      </c>
      <c r="AK1351" t="s">
        <v>35603</v>
      </c>
      <c r="AL1351" t="s">
        <v>38010</v>
      </c>
      <c r="AM1351" t="s">
        <v>37777</v>
      </c>
      <c r="AN1351" t="s">
        <v>28795</v>
      </c>
      <c r="AQ1351" t="s">
        <v>28795</v>
      </c>
      <c r="AR1351" t="s">
        <v>34345</v>
      </c>
      <c r="AW1351" t="s">
        <v>37135</v>
      </c>
      <c r="AX1351" t="s">
        <v>37135</v>
      </c>
      <c r="AY1351" t="s">
        <v>37021</v>
      </c>
      <c r="BA1351" t="s">
        <v>353</v>
      </c>
      <c r="BB1351">
        <v>48</v>
      </c>
      <c r="BC1351" t="s">
        <v>37022</v>
      </c>
      <c r="BD1351" t="s">
        <v>28739</v>
      </c>
      <c r="BE1351" t="s">
        <v>36993</v>
      </c>
      <c r="BF1351">
        <v>0.2</v>
      </c>
      <c r="BG1351" t="str">
        <f>_xlfn.TEXTJOIN("-",TRUE,V1351,AL1351,I1351,BD1351,AR1351)</f>
        <v>AG-BXX-CF-D3-EE</v>
      </c>
      <c r="BH1351" t="s">
        <v>38187</v>
      </c>
      <c r="BJ1351" t="s">
        <v>38015</v>
      </c>
      <c r="BK1351" cm="1">
        <f t="array" ref="BK1351">IF(LEN(TRIM(BG1351))=0,"",SUMPRODUCT(--(LEN(TRIM($BG$5:BG1351))&gt;0)))</f>
        <v>1327</v>
      </c>
      <c r="BL1351" t="str">
        <f>IF(BK1351&lt;&gt;"",_xlfn.BASE(BK1351,36,10),"")</f>
        <v>000000010V</v>
      </c>
      <c r="BM1351" t="str">
        <f>IF(BL1351&lt;&gt;"","*"&amp;BL1351&amp;"*","")</f>
        <v>*000000010V*</v>
      </c>
      <c r="BN1351" t="s">
        <v>38014</v>
      </c>
      <c r="BO1351" t="str">
        <f>_xlfn.TEXTJOIN("-",TRUE,N1351,T1351)</f>
        <v>DAT004-M16</v>
      </c>
      <c r="CP1351" t="s">
        <v>38013</v>
      </c>
      <c r="CU1351">
        <v>13.99</v>
      </c>
      <c r="DT1351" t="s">
        <v>37026</v>
      </c>
      <c r="EC1351" s="7">
        <f t="shared" si="145"/>
        <v>17.487500000000001</v>
      </c>
      <c r="EN1351" t="s">
        <v>36995</v>
      </c>
      <c r="EO1351">
        <v>1731138031</v>
      </c>
      <c r="EP1351" t="s">
        <v>36968</v>
      </c>
      <c r="EQ1351" t="s">
        <v>36996</v>
      </c>
      <c r="ER1351" t="s">
        <v>36997</v>
      </c>
      <c r="ES1351" t="s">
        <v>36967</v>
      </c>
      <c r="ET1351" t="s">
        <v>37761</v>
      </c>
      <c r="EU1351" t="s">
        <v>36999</v>
      </c>
      <c r="FB1351" t="s">
        <v>35377</v>
      </c>
      <c r="FC1351" t="s">
        <v>37782</v>
      </c>
      <c r="FD1351" t="s">
        <v>28795</v>
      </c>
      <c r="FF1351" t="s">
        <v>36990</v>
      </c>
      <c r="FG1351" t="s">
        <v>36990</v>
      </c>
      <c r="FH1351" t="s">
        <v>38013</v>
      </c>
      <c r="FI1351" t="s">
        <v>37762</v>
      </c>
      <c r="FJ1351" t="s">
        <v>37763</v>
      </c>
      <c r="FK1351" t="s">
        <v>37764</v>
      </c>
      <c r="FL1351" t="s">
        <v>37765</v>
      </c>
      <c r="FM1351" t="s">
        <v>37766</v>
      </c>
      <c r="FN1351" t="s">
        <v>37767</v>
      </c>
      <c r="FO1351" t="s">
        <v>37768</v>
      </c>
      <c r="FP1351" t="s">
        <v>37769</v>
      </c>
      <c r="FQ1351" t="s">
        <v>37028</v>
      </c>
      <c r="FR1351" t="s">
        <v>37008</v>
      </c>
      <c r="FS1351" t="s">
        <v>37009</v>
      </c>
      <c r="FT1351" t="s">
        <v>35603</v>
      </c>
      <c r="FU1351" t="s">
        <v>35603</v>
      </c>
      <c r="FV1351" t="s">
        <v>28795</v>
      </c>
      <c r="FW1351" t="s">
        <v>37030</v>
      </c>
      <c r="FX1351" t="s">
        <v>37031</v>
      </c>
      <c r="FY1351" t="s">
        <v>36971</v>
      </c>
      <c r="FZ1351" t="s">
        <v>36990</v>
      </c>
      <c r="GA1351" t="s">
        <v>37783</v>
      </c>
      <c r="GB1351" t="s">
        <v>36968</v>
      </c>
      <c r="GC1351" t="s">
        <v>37032</v>
      </c>
      <c r="GD1351" t="s">
        <v>37033</v>
      </c>
      <c r="GE1351" t="s">
        <v>37770</v>
      </c>
      <c r="GF1351" t="s">
        <v>37771</v>
      </c>
      <c r="GG1351" t="s">
        <v>37772</v>
      </c>
      <c r="GH1351" t="s">
        <v>37773</v>
      </c>
      <c r="GI1351" t="s">
        <v>37774</v>
      </c>
      <c r="GJ1351" t="s">
        <v>37034</v>
      </c>
      <c r="GK1351" t="s">
        <v>37035</v>
      </c>
      <c r="GL1351" t="s">
        <v>37784</v>
      </c>
      <c r="GM1351" t="s">
        <v>37785</v>
      </c>
      <c r="GN1351" t="s">
        <v>37786</v>
      </c>
      <c r="GO1351" t="s">
        <v>36973</v>
      </c>
      <c r="GP1351" t="s">
        <v>28795</v>
      </c>
      <c r="GQ1351" t="s">
        <v>37010</v>
      </c>
      <c r="GR1351" t="s">
        <v>36969</v>
      </c>
      <c r="GT1351" t="s">
        <v>37011</v>
      </c>
      <c r="GU1351">
        <f t="shared" si="146"/>
        <v>17.5</v>
      </c>
      <c r="GV1351">
        <f t="shared" si="147"/>
        <v>17.5</v>
      </c>
      <c r="GX1351">
        <v>14</v>
      </c>
      <c r="GY1351" t="s">
        <v>37012</v>
      </c>
      <c r="HA1351" t="s">
        <v>37013</v>
      </c>
      <c r="HE1351">
        <v>13.99</v>
      </c>
    </row>
    <row r="1352" spans="1:213">
      <c r="A1352" t="s">
        <v>29123</v>
      </c>
      <c r="B1352" t="s">
        <v>36962</v>
      </c>
      <c r="C1352" t="s">
        <v>36963</v>
      </c>
      <c r="D1352" t="s">
        <v>21434</v>
      </c>
      <c r="E1352">
        <v>1</v>
      </c>
      <c r="F1352" t="s">
        <v>36964</v>
      </c>
      <c r="G1352" t="s">
        <v>38</v>
      </c>
      <c r="H1352" t="s">
        <v>37357</v>
      </c>
      <c r="I1352" t="s">
        <v>34214</v>
      </c>
      <c r="J1352" t="s">
        <v>33297</v>
      </c>
      <c r="K1352" t="s">
        <v>21308</v>
      </c>
      <c r="L1352" t="s">
        <v>33298</v>
      </c>
      <c r="M1352" t="s">
        <v>33343</v>
      </c>
      <c r="N1352" t="s">
        <v>21360</v>
      </c>
      <c r="O1352" t="s">
        <v>33344</v>
      </c>
      <c r="P1352" t="s">
        <v>21282</v>
      </c>
      <c r="Q1352" t="s">
        <v>33300</v>
      </c>
      <c r="T1352" t="s">
        <v>33349</v>
      </c>
      <c r="U1352" t="s">
        <v>37776</v>
      </c>
      <c r="V1352" t="s">
        <v>34104</v>
      </c>
      <c r="W1352" t="s">
        <v>36967</v>
      </c>
      <c r="X1352" t="s">
        <v>36968</v>
      </c>
      <c r="Y1352" t="s">
        <v>36969</v>
      </c>
      <c r="Z1352">
        <v>200</v>
      </c>
      <c r="AA1352">
        <v>195</v>
      </c>
      <c r="AB1352" t="s">
        <v>37018</v>
      </c>
      <c r="AC1352" t="s">
        <v>36990</v>
      </c>
      <c r="AD1352" t="s">
        <v>36971</v>
      </c>
      <c r="AE1352" t="s">
        <v>36972</v>
      </c>
      <c r="AF1352" t="s">
        <v>36973</v>
      </c>
      <c r="AH1352" t="s">
        <v>37757</v>
      </c>
      <c r="AJ1352" t="s">
        <v>36967</v>
      </c>
      <c r="AK1352" t="s">
        <v>35603</v>
      </c>
      <c r="AL1352" t="s">
        <v>38010</v>
      </c>
      <c r="AM1352" t="s">
        <v>37777</v>
      </c>
      <c r="AN1352" t="s">
        <v>28789</v>
      </c>
      <c r="AQ1352" t="s">
        <v>28789</v>
      </c>
      <c r="AR1352" t="s">
        <v>34347</v>
      </c>
      <c r="AW1352" t="s">
        <v>37135</v>
      </c>
      <c r="AX1352" t="s">
        <v>37135</v>
      </c>
      <c r="AY1352" t="s">
        <v>37021</v>
      </c>
      <c r="BA1352" t="s">
        <v>353</v>
      </c>
      <c r="BB1352">
        <v>48</v>
      </c>
      <c r="BC1352" t="s">
        <v>37022</v>
      </c>
      <c r="BD1352" t="s">
        <v>28739</v>
      </c>
      <c r="BE1352" t="s">
        <v>36993</v>
      </c>
      <c r="BF1352">
        <v>0.2</v>
      </c>
      <c r="BG1352" t="str">
        <f>_xlfn.TEXTJOIN("-",TRUE,V1352,AL1352,I1352,BD1352,AR1352)</f>
        <v>AG-BXX-CF-D3-EF</v>
      </c>
      <c r="BH1352" t="s">
        <v>38188</v>
      </c>
      <c r="BJ1352" t="s">
        <v>38017</v>
      </c>
      <c r="BK1352" cm="1">
        <f t="array" ref="BK1352">IF(LEN(TRIM(BG1352))=0,"",SUMPRODUCT(--(LEN(TRIM($BG$5:BG1352))&gt;0)))</f>
        <v>1328</v>
      </c>
      <c r="BL1352" t="str">
        <f>IF(BK1352&lt;&gt;"",_xlfn.BASE(BK1352,36,10),"")</f>
        <v>000000010W</v>
      </c>
      <c r="BM1352" t="str">
        <f>IF(BL1352&lt;&gt;"","*"&amp;BL1352&amp;"*","")</f>
        <v>*000000010W*</v>
      </c>
      <c r="BN1352" t="s">
        <v>38016</v>
      </c>
      <c r="BO1352" t="str">
        <f>_xlfn.TEXTJOIN("-",TRUE,N1352,T1352)</f>
        <v>DAT004-M16</v>
      </c>
      <c r="CP1352" t="s">
        <v>38013</v>
      </c>
      <c r="CU1352">
        <v>13.99</v>
      </c>
      <c r="DT1352" t="s">
        <v>37026</v>
      </c>
      <c r="EC1352" s="7">
        <f t="shared" si="145"/>
        <v>17.487500000000001</v>
      </c>
      <c r="EN1352" t="s">
        <v>36995</v>
      </c>
      <c r="EO1352">
        <v>1731138031</v>
      </c>
      <c r="EP1352" t="s">
        <v>36968</v>
      </c>
      <c r="EQ1352" t="s">
        <v>36996</v>
      </c>
      <c r="ER1352" t="s">
        <v>36997</v>
      </c>
      <c r="ES1352" t="s">
        <v>36967</v>
      </c>
      <c r="ET1352" t="s">
        <v>37761</v>
      </c>
      <c r="EU1352" t="s">
        <v>36999</v>
      </c>
      <c r="FB1352" t="s">
        <v>35377</v>
      </c>
      <c r="FC1352" t="s">
        <v>37782</v>
      </c>
      <c r="FD1352" t="s">
        <v>28789</v>
      </c>
      <c r="FF1352" t="s">
        <v>36990</v>
      </c>
      <c r="FG1352" t="s">
        <v>36990</v>
      </c>
      <c r="FH1352" t="s">
        <v>38013</v>
      </c>
      <c r="FI1352" t="s">
        <v>37762</v>
      </c>
      <c r="FJ1352" t="s">
        <v>37763</v>
      </c>
      <c r="FK1352" t="s">
        <v>37764</v>
      </c>
      <c r="FL1352" t="s">
        <v>37765</v>
      </c>
      <c r="FM1352" t="s">
        <v>37766</v>
      </c>
      <c r="FN1352" t="s">
        <v>37767</v>
      </c>
      <c r="FO1352" t="s">
        <v>37768</v>
      </c>
      <c r="FP1352" t="s">
        <v>37769</v>
      </c>
      <c r="FQ1352" t="s">
        <v>37028</v>
      </c>
      <c r="FR1352" t="s">
        <v>37008</v>
      </c>
      <c r="FS1352" t="s">
        <v>37009</v>
      </c>
      <c r="FT1352" t="s">
        <v>35603</v>
      </c>
      <c r="FU1352" t="s">
        <v>35603</v>
      </c>
      <c r="FV1352" t="s">
        <v>28789</v>
      </c>
      <c r="FW1352" t="s">
        <v>37030</v>
      </c>
      <c r="FX1352" t="s">
        <v>37031</v>
      </c>
      <c r="FY1352" t="s">
        <v>36971</v>
      </c>
      <c r="FZ1352" t="s">
        <v>36990</v>
      </c>
      <c r="GA1352" t="s">
        <v>37783</v>
      </c>
      <c r="GB1352" t="s">
        <v>36968</v>
      </c>
      <c r="GC1352" t="s">
        <v>37032</v>
      </c>
      <c r="GD1352" t="s">
        <v>37033</v>
      </c>
      <c r="GE1352" t="s">
        <v>37770</v>
      </c>
      <c r="GF1352" t="s">
        <v>37771</v>
      </c>
      <c r="GG1352" t="s">
        <v>37772</v>
      </c>
      <c r="GH1352" t="s">
        <v>37773</v>
      </c>
      <c r="GI1352" t="s">
        <v>37774</v>
      </c>
      <c r="GJ1352" t="s">
        <v>37034</v>
      </c>
      <c r="GK1352" t="s">
        <v>37035</v>
      </c>
      <c r="GL1352" t="s">
        <v>37784</v>
      </c>
      <c r="GM1352" t="s">
        <v>37785</v>
      </c>
      <c r="GN1352" t="s">
        <v>37786</v>
      </c>
      <c r="GO1352" t="s">
        <v>36973</v>
      </c>
      <c r="GP1352" t="s">
        <v>28789</v>
      </c>
      <c r="GQ1352" t="s">
        <v>37010</v>
      </c>
      <c r="GR1352" t="s">
        <v>36969</v>
      </c>
      <c r="GT1352" t="s">
        <v>37011</v>
      </c>
      <c r="GU1352">
        <f t="shared" si="146"/>
        <v>17.5</v>
      </c>
      <c r="GV1352">
        <f t="shared" si="147"/>
        <v>17.5</v>
      </c>
      <c r="GX1352">
        <v>14</v>
      </c>
      <c r="GY1352" t="s">
        <v>37012</v>
      </c>
      <c r="HA1352" t="s">
        <v>37013</v>
      </c>
      <c r="HE1352">
        <v>13.99</v>
      </c>
    </row>
    <row r="1353" spans="1:213">
      <c r="A1353" t="s">
        <v>29123</v>
      </c>
      <c r="B1353" t="s">
        <v>36962</v>
      </c>
      <c r="C1353" t="s">
        <v>36963</v>
      </c>
      <c r="D1353" t="s">
        <v>21434</v>
      </c>
      <c r="E1353">
        <v>1</v>
      </c>
      <c r="F1353" t="s">
        <v>36964</v>
      </c>
      <c r="G1353" t="s">
        <v>38</v>
      </c>
      <c r="H1353" t="s">
        <v>37357</v>
      </c>
      <c r="I1353" t="s">
        <v>34214</v>
      </c>
      <c r="J1353" t="s">
        <v>33297</v>
      </c>
      <c r="K1353" t="s">
        <v>21308</v>
      </c>
      <c r="L1353" t="s">
        <v>33298</v>
      </c>
      <c r="M1353" t="s">
        <v>33343</v>
      </c>
      <c r="N1353" t="s">
        <v>21360</v>
      </c>
      <c r="O1353" t="s">
        <v>33344</v>
      </c>
      <c r="P1353" t="s">
        <v>21282</v>
      </c>
      <c r="Q1353" t="s">
        <v>33300</v>
      </c>
      <c r="T1353" t="s">
        <v>33349</v>
      </c>
      <c r="U1353" t="s">
        <v>37776</v>
      </c>
      <c r="V1353" t="s">
        <v>34104</v>
      </c>
      <c r="W1353" t="s">
        <v>36967</v>
      </c>
      <c r="X1353" t="s">
        <v>36968</v>
      </c>
      <c r="Y1353" t="s">
        <v>36969</v>
      </c>
      <c r="Z1353">
        <v>300</v>
      </c>
      <c r="AA1353">
        <v>221</v>
      </c>
      <c r="AB1353" t="s">
        <v>37018</v>
      </c>
      <c r="AC1353" t="s">
        <v>36990</v>
      </c>
      <c r="AD1353" t="s">
        <v>36971</v>
      </c>
      <c r="AE1353" t="s">
        <v>36972</v>
      </c>
      <c r="AF1353" t="s">
        <v>36973</v>
      </c>
      <c r="AH1353" t="s">
        <v>37757</v>
      </c>
      <c r="AJ1353" t="s">
        <v>36967</v>
      </c>
      <c r="AK1353" t="s">
        <v>35603</v>
      </c>
      <c r="AL1353" t="s">
        <v>38010</v>
      </c>
      <c r="AM1353" t="s">
        <v>37777</v>
      </c>
      <c r="AN1353" t="s">
        <v>29088</v>
      </c>
      <c r="AQ1353" t="s">
        <v>29088</v>
      </c>
      <c r="AR1353" t="s">
        <v>34349</v>
      </c>
      <c r="AW1353" t="s">
        <v>37135</v>
      </c>
      <c r="AX1353" t="s">
        <v>37135</v>
      </c>
      <c r="AY1353" t="s">
        <v>37021</v>
      </c>
      <c r="BA1353" t="s">
        <v>353</v>
      </c>
      <c r="BB1353">
        <v>48</v>
      </c>
      <c r="BC1353" t="s">
        <v>37048</v>
      </c>
      <c r="BD1353" t="s">
        <v>34259</v>
      </c>
      <c r="BE1353" t="s">
        <v>36993</v>
      </c>
      <c r="BF1353">
        <v>0.2</v>
      </c>
      <c r="BG1353" t="str">
        <f>_xlfn.TEXTJOIN("-",TRUE,V1353,AL1353,I1353,BD1353,AR1353)</f>
        <v>AG-BXX-CF-D4-EG</v>
      </c>
      <c r="BH1353" t="s">
        <v>38189</v>
      </c>
      <c r="BJ1353" t="s">
        <v>38019</v>
      </c>
      <c r="BK1353" cm="1">
        <f t="array" ref="BK1353">IF(LEN(TRIM(BG1353))=0,"",SUMPRODUCT(--(LEN(TRIM($BG$5:BG1353))&gt;0)))</f>
        <v>1329</v>
      </c>
      <c r="BL1353" t="str">
        <f>IF(BK1353&lt;&gt;"",_xlfn.BASE(BK1353,36,10),"")</f>
        <v>000000010X</v>
      </c>
      <c r="BM1353" t="str">
        <f>IF(BL1353&lt;&gt;"","*"&amp;BL1353&amp;"*","")</f>
        <v>*000000010X*</v>
      </c>
      <c r="BN1353" t="s">
        <v>38018</v>
      </c>
      <c r="BO1353" t="str">
        <f>_xlfn.TEXTJOIN("-",TRUE,N1353,T1353)</f>
        <v>DAT004-M16</v>
      </c>
      <c r="CP1353" t="s">
        <v>38013</v>
      </c>
      <c r="CU1353">
        <v>13.99</v>
      </c>
      <c r="DT1353" t="s">
        <v>37026</v>
      </c>
      <c r="EC1353" s="7">
        <f t="shared" si="145"/>
        <v>17.487500000000001</v>
      </c>
      <c r="EN1353" t="s">
        <v>36995</v>
      </c>
      <c r="EO1353">
        <v>1731138031</v>
      </c>
      <c r="EP1353" t="s">
        <v>36968</v>
      </c>
      <c r="EQ1353" t="s">
        <v>36996</v>
      </c>
      <c r="ER1353" t="s">
        <v>36997</v>
      </c>
      <c r="ES1353" t="s">
        <v>36967</v>
      </c>
      <c r="ET1353" t="s">
        <v>37761</v>
      </c>
      <c r="EU1353" t="s">
        <v>36999</v>
      </c>
      <c r="FB1353" t="s">
        <v>35377</v>
      </c>
      <c r="FC1353" t="s">
        <v>37782</v>
      </c>
      <c r="FD1353" t="s">
        <v>29088</v>
      </c>
      <c r="FF1353" t="s">
        <v>36990</v>
      </c>
      <c r="FG1353" t="s">
        <v>36990</v>
      </c>
      <c r="FH1353" t="s">
        <v>38013</v>
      </c>
      <c r="FI1353" t="s">
        <v>37762</v>
      </c>
      <c r="FJ1353" t="s">
        <v>37763</v>
      </c>
      <c r="FK1353" t="s">
        <v>37764</v>
      </c>
      <c r="FL1353" t="s">
        <v>37765</v>
      </c>
      <c r="FM1353" t="s">
        <v>37766</v>
      </c>
      <c r="FN1353" t="s">
        <v>37767</v>
      </c>
      <c r="FO1353" t="s">
        <v>37768</v>
      </c>
      <c r="FP1353" t="s">
        <v>37769</v>
      </c>
      <c r="FQ1353" t="s">
        <v>37028</v>
      </c>
      <c r="FR1353" t="s">
        <v>37008</v>
      </c>
      <c r="FS1353" t="s">
        <v>37009</v>
      </c>
      <c r="FT1353" t="s">
        <v>35603</v>
      </c>
      <c r="FU1353" t="s">
        <v>35603</v>
      </c>
      <c r="FV1353" t="s">
        <v>29088</v>
      </c>
      <c r="FW1353" t="s">
        <v>37030</v>
      </c>
      <c r="FX1353" t="s">
        <v>37031</v>
      </c>
      <c r="FY1353" t="s">
        <v>36971</v>
      </c>
      <c r="FZ1353" t="s">
        <v>36990</v>
      </c>
      <c r="GA1353" t="s">
        <v>37783</v>
      </c>
      <c r="GB1353" t="s">
        <v>36968</v>
      </c>
      <c r="GC1353" t="s">
        <v>37032</v>
      </c>
      <c r="GD1353" t="s">
        <v>37033</v>
      </c>
      <c r="GE1353" t="s">
        <v>37770</v>
      </c>
      <c r="GF1353" t="s">
        <v>37771</v>
      </c>
      <c r="GG1353" t="s">
        <v>37772</v>
      </c>
      <c r="GH1353" t="s">
        <v>37773</v>
      </c>
      <c r="GI1353" t="s">
        <v>37774</v>
      </c>
      <c r="GJ1353" t="s">
        <v>37034</v>
      </c>
      <c r="GK1353" t="s">
        <v>37035</v>
      </c>
      <c r="GL1353" t="s">
        <v>37784</v>
      </c>
      <c r="GM1353" t="s">
        <v>37785</v>
      </c>
      <c r="GN1353" t="s">
        <v>37786</v>
      </c>
      <c r="GO1353" t="s">
        <v>36973</v>
      </c>
      <c r="GP1353" t="s">
        <v>29088</v>
      </c>
      <c r="GQ1353" t="s">
        <v>37010</v>
      </c>
      <c r="GR1353" t="s">
        <v>36969</v>
      </c>
      <c r="GT1353" t="s">
        <v>37011</v>
      </c>
      <c r="GU1353">
        <f t="shared" si="146"/>
        <v>17.5</v>
      </c>
      <c r="GV1353">
        <f t="shared" si="147"/>
        <v>17.5</v>
      </c>
      <c r="GX1353">
        <v>14</v>
      </c>
      <c r="GY1353" t="s">
        <v>37012</v>
      </c>
      <c r="HA1353" t="s">
        <v>37013</v>
      </c>
      <c r="HE1353">
        <v>13.99</v>
      </c>
    </row>
    <row r="1354" spans="1:213">
      <c r="A1354" t="s">
        <v>29123</v>
      </c>
      <c r="B1354" t="s">
        <v>36962</v>
      </c>
      <c r="C1354" t="s">
        <v>36963</v>
      </c>
      <c r="D1354" t="s">
        <v>21434</v>
      </c>
      <c r="E1354">
        <v>1</v>
      </c>
      <c r="F1354" t="s">
        <v>36964</v>
      </c>
      <c r="G1354" t="s">
        <v>38</v>
      </c>
      <c r="H1354" t="s">
        <v>37357</v>
      </c>
      <c r="I1354" t="s">
        <v>34214</v>
      </c>
      <c r="J1354" t="s">
        <v>33297</v>
      </c>
      <c r="K1354" t="s">
        <v>21308</v>
      </c>
      <c r="L1354" t="s">
        <v>33298</v>
      </c>
      <c r="M1354" t="s">
        <v>33343</v>
      </c>
      <c r="N1354" t="s">
        <v>21360</v>
      </c>
      <c r="O1354" t="s">
        <v>33344</v>
      </c>
      <c r="P1354" t="s">
        <v>21282</v>
      </c>
      <c r="Q1354" t="s">
        <v>33300</v>
      </c>
      <c r="T1354" t="s">
        <v>33349</v>
      </c>
      <c r="U1354" t="s">
        <v>37776</v>
      </c>
      <c r="V1354" t="s">
        <v>34104</v>
      </c>
      <c r="W1354" t="s">
        <v>36967</v>
      </c>
      <c r="X1354" t="s">
        <v>36968</v>
      </c>
      <c r="Y1354" t="s">
        <v>36969</v>
      </c>
      <c r="Z1354">
        <v>300</v>
      </c>
      <c r="AA1354">
        <v>236</v>
      </c>
      <c r="AB1354" t="s">
        <v>37018</v>
      </c>
      <c r="AC1354" t="s">
        <v>36990</v>
      </c>
      <c r="AD1354" t="s">
        <v>36971</v>
      </c>
      <c r="AE1354" t="s">
        <v>36972</v>
      </c>
      <c r="AF1354" t="s">
        <v>36973</v>
      </c>
      <c r="AH1354" t="s">
        <v>37757</v>
      </c>
      <c r="AJ1354" t="s">
        <v>36967</v>
      </c>
      <c r="AK1354" t="s">
        <v>35603</v>
      </c>
      <c r="AL1354" t="s">
        <v>38010</v>
      </c>
      <c r="AM1354" t="s">
        <v>37777</v>
      </c>
      <c r="AN1354" t="s">
        <v>29128</v>
      </c>
      <c r="AQ1354" t="s">
        <v>29128</v>
      </c>
      <c r="AR1354" t="s">
        <v>34351</v>
      </c>
      <c r="AW1354" t="s">
        <v>37135</v>
      </c>
      <c r="AX1354" t="s">
        <v>37135</v>
      </c>
      <c r="AY1354" t="s">
        <v>37021</v>
      </c>
      <c r="BA1354" t="s">
        <v>353</v>
      </c>
      <c r="BB1354">
        <v>48</v>
      </c>
      <c r="BC1354" t="s">
        <v>37048</v>
      </c>
      <c r="BD1354" t="s">
        <v>34259</v>
      </c>
      <c r="BE1354" t="s">
        <v>36993</v>
      </c>
      <c r="BF1354">
        <v>0.2</v>
      </c>
      <c r="BG1354" t="str">
        <f>_xlfn.TEXTJOIN("-",TRUE,V1354,AL1354,I1354,BD1354,AR1354)</f>
        <v>AG-BXX-CF-D4-EH</v>
      </c>
      <c r="BH1354" t="s">
        <v>38190</v>
      </c>
      <c r="BJ1354" t="s">
        <v>38021</v>
      </c>
      <c r="BK1354" cm="1">
        <f t="array" ref="BK1354">IF(LEN(TRIM(BG1354))=0,"",SUMPRODUCT(--(LEN(TRIM($BG$5:BG1354))&gt;0)))</f>
        <v>1330</v>
      </c>
      <c r="BL1354" t="str">
        <f>IF(BK1354&lt;&gt;"",_xlfn.BASE(BK1354,36,10),"")</f>
        <v>000000010Y</v>
      </c>
      <c r="BM1354" t="str">
        <f>IF(BL1354&lt;&gt;"","*"&amp;BL1354&amp;"*","")</f>
        <v>*000000010Y*</v>
      </c>
      <c r="BN1354" t="s">
        <v>38020</v>
      </c>
      <c r="BO1354" t="str">
        <f>_xlfn.TEXTJOIN("-",TRUE,N1354,T1354)</f>
        <v>DAT004-M16</v>
      </c>
      <c r="CP1354" t="s">
        <v>38013</v>
      </c>
      <c r="CU1354">
        <v>13.99</v>
      </c>
      <c r="DT1354" t="s">
        <v>37026</v>
      </c>
      <c r="EC1354" s="7">
        <f t="shared" si="145"/>
        <v>17.487500000000001</v>
      </c>
      <c r="EN1354" t="s">
        <v>36995</v>
      </c>
      <c r="EO1354">
        <v>1731138031</v>
      </c>
      <c r="EP1354" t="s">
        <v>36968</v>
      </c>
      <c r="EQ1354" t="s">
        <v>36996</v>
      </c>
      <c r="ER1354" t="s">
        <v>36997</v>
      </c>
      <c r="ES1354" t="s">
        <v>36967</v>
      </c>
      <c r="ET1354" t="s">
        <v>37761</v>
      </c>
      <c r="EU1354" t="s">
        <v>36999</v>
      </c>
      <c r="FB1354" t="s">
        <v>35377</v>
      </c>
      <c r="FC1354" t="s">
        <v>37782</v>
      </c>
      <c r="FD1354" t="s">
        <v>37799</v>
      </c>
      <c r="FF1354" t="s">
        <v>36990</v>
      </c>
      <c r="FG1354" t="s">
        <v>36990</v>
      </c>
      <c r="FH1354" t="s">
        <v>38013</v>
      </c>
      <c r="FI1354" t="s">
        <v>37762</v>
      </c>
      <c r="FJ1354" t="s">
        <v>37763</v>
      </c>
      <c r="FK1354" t="s">
        <v>37764</v>
      </c>
      <c r="FL1354" t="s">
        <v>37765</v>
      </c>
      <c r="FM1354" t="s">
        <v>37766</v>
      </c>
      <c r="FN1354" t="s">
        <v>37767</v>
      </c>
      <c r="FO1354" t="s">
        <v>37768</v>
      </c>
      <c r="FP1354" t="s">
        <v>37769</v>
      </c>
      <c r="FQ1354" t="s">
        <v>37028</v>
      </c>
      <c r="FR1354" t="s">
        <v>37008</v>
      </c>
      <c r="FS1354" t="s">
        <v>37009</v>
      </c>
      <c r="FT1354" t="s">
        <v>35603</v>
      </c>
      <c r="FU1354" t="s">
        <v>35603</v>
      </c>
      <c r="FV1354" t="s">
        <v>37799</v>
      </c>
      <c r="FW1354" t="s">
        <v>37030</v>
      </c>
      <c r="FX1354" t="s">
        <v>37031</v>
      </c>
      <c r="FY1354" t="s">
        <v>36971</v>
      </c>
      <c r="FZ1354" t="s">
        <v>36990</v>
      </c>
      <c r="GA1354" t="s">
        <v>37783</v>
      </c>
      <c r="GB1354" t="s">
        <v>36968</v>
      </c>
      <c r="GC1354" t="s">
        <v>37032</v>
      </c>
      <c r="GD1354" t="s">
        <v>37033</v>
      </c>
      <c r="GE1354" t="s">
        <v>37770</v>
      </c>
      <c r="GF1354" t="s">
        <v>37771</v>
      </c>
      <c r="GG1354" t="s">
        <v>37772</v>
      </c>
      <c r="GH1354" t="s">
        <v>37773</v>
      </c>
      <c r="GI1354" t="s">
        <v>37774</v>
      </c>
      <c r="GJ1354" t="s">
        <v>37034</v>
      </c>
      <c r="GK1354" t="s">
        <v>37035</v>
      </c>
      <c r="GL1354" t="s">
        <v>37784</v>
      </c>
      <c r="GM1354" t="s">
        <v>37785</v>
      </c>
      <c r="GN1354" t="s">
        <v>37786</v>
      </c>
      <c r="GO1354" t="s">
        <v>36973</v>
      </c>
      <c r="GP1354" t="s">
        <v>37799</v>
      </c>
      <c r="GQ1354" t="s">
        <v>37010</v>
      </c>
      <c r="GR1354" t="s">
        <v>36969</v>
      </c>
      <c r="GT1354" t="s">
        <v>37011</v>
      </c>
      <c r="GU1354">
        <f t="shared" si="146"/>
        <v>17.5</v>
      </c>
      <c r="GV1354">
        <f t="shared" si="147"/>
        <v>17.5</v>
      </c>
      <c r="GX1354">
        <v>14</v>
      </c>
      <c r="GY1354" t="s">
        <v>37012</v>
      </c>
      <c r="HA1354" t="s">
        <v>37013</v>
      </c>
      <c r="HE1354">
        <v>13.99</v>
      </c>
    </row>
    <row r="1355" spans="1:213">
      <c r="A1355" t="s">
        <v>29123</v>
      </c>
      <c r="B1355" t="s">
        <v>36962</v>
      </c>
      <c r="C1355" t="s">
        <v>36963</v>
      </c>
      <c r="D1355" t="s">
        <v>21434</v>
      </c>
      <c r="E1355">
        <v>1</v>
      </c>
      <c r="F1355" t="s">
        <v>36964</v>
      </c>
      <c r="G1355" t="s">
        <v>38</v>
      </c>
      <c r="H1355" t="s">
        <v>37357</v>
      </c>
      <c r="I1355" t="s">
        <v>34214</v>
      </c>
      <c r="J1355" t="s">
        <v>33297</v>
      </c>
      <c r="K1355" t="s">
        <v>21308</v>
      </c>
      <c r="L1355" t="s">
        <v>33298</v>
      </c>
      <c r="M1355" t="s">
        <v>33343</v>
      </c>
      <c r="N1355" t="s">
        <v>21360</v>
      </c>
      <c r="O1355" t="s">
        <v>33344</v>
      </c>
      <c r="P1355" t="s">
        <v>21282</v>
      </c>
      <c r="Q1355" t="s">
        <v>33300</v>
      </c>
      <c r="T1355" t="s">
        <v>33349</v>
      </c>
      <c r="U1355" t="s">
        <v>37776</v>
      </c>
      <c r="V1355" t="s">
        <v>34104</v>
      </c>
      <c r="W1355" t="s">
        <v>36967</v>
      </c>
      <c r="X1355" t="s">
        <v>36968</v>
      </c>
      <c r="Y1355" t="s">
        <v>36969</v>
      </c>
      <c r="Z1355">
        <v>300</v>
      </c>
      <c r="AA1355">
        <v>271</v>
      </c>
      <c r="AB1355" t="s">
        <v>37056</v>
      </c>
      <c r="AC1355" t="s">
        <v>36990</v>
      </c>
      <c r="AD1355" t="s">
        <v>36971</v>
      </c>
      <c r="AE1355" t="s">
        <v>36972</v>
      </c>
      <c r="AF1355" t="s">
        <v>36973</v>
      </c>
      <c r="AH1355" t="s">
        <v>37757</v>
      </c>
      <c r="AJ1355" t="s">
        <v>36967</v>
      </c>
      <c r="AK1355" t="s">
        <v>35603</v>
      </c>
      <c r="AL1355" t="s">
        <v>38010</v>
      </c>
      <c r="AM1355" t="s">
        <v>37777</v>
      </c>
      <c r="AN1355" t="s">
        <v>37800</v>
      </c>
      <c r="AQ1355" t="s">
        <v>37800</v>
      </c>
      <c r="AR1355" t="s">
        <v>34353</v>
      </c>
      <c r="AW1355" t="s">
        <v>37135</v>
      </c>
      <c r="AX1355" t="s">
        <v>37135</v>
      </c>
      <c r="AY1355" t="s">
        <v>37058</v>
      </c>
      <c r="BA1355" t="s">
        <v>37059</v>
      </c>
      <c r="BB1355">
        <v>48</v>
      </c>
      <c r="BC1355" t="s">
        <v>37060</v>
      </c>
      <c r="BD1355" t="s">
        <v>34261</v>
      </c>
      <c r="BE1355" t="s">
        <v>36993</v>
      </c>
      <c r="BF1355">
        <v>0.2</v>
      </c>
      <c r="BG1355" t="str">
        <f>_xlfn.TEXTJOIN("-",TRUE,V1355,AL1355,I1355,BD1355,AR1355)</f>
        <v>AG-BXX-CF-D5-EI</v>
      </c>
      <c r="BH1355" t="s">
        <v>38191</v>
      </c>
      <c r="BJ1355" t="s">
        <v>38023</v>
      </c>
      <c r="BK1355" cm="1">
        <f t="array" ref="BK1355">IF(LEN(TRIM(BG1355))=0,"",SUMPRODUCT(--(LEN(TRIM($BG$5:BG1355))&gt;0)))</f>
        <v>1331</v>
      </c>
      <c r="BL1355" t="str">
        <f>IF(BK1355&lt;&gt;"",_xlfn.BASE(BK1355,36,10),"")</f>
        <v>000000010Z</v>
      </c>
      <c r="BM1355" t="str">
        <f>IF(BL1355&lt;&gt;"","*"&amp;BL1355&amp;"*","")</f>
        <v>*000000010Z*</v>
      </c>
      <c r="BN1355" t="s">
        <v>38022</v>
      </c>
      <c r="BO1355" t="str">
        <f>_xlfn.TEXTJOIN("-",TRUE,N1355,T1355)</f>
        <v>DAT004-M16</v>
      </c>
      <c r="CP1355" t="s">
        <v>38013</v>
      </c>
      <c r="CU1355">
        <v>16.989999999999998</v>
      </c>
      <c r="DT1355" t="s">
        <v>37026</v>
      </c>
      <c r="EC1355" s="7">
        <f t="shared" si="145"/>
        <v>21.237499999999997</v>
      </c>
      <c r="EN1355" t="s">
        <v>36995</v>
      </c>
      <c r="EO1355">
        <v>1731138031</v>
      </c>
      <c r="EP1355" t="s">
        <v>36968</v>
      </c>
      <c r="EQ1355" t="s">
        <v>36996</v>
      </c>
      <c r="ER1355" t="s">
        <v>36997</v>
      </c>
      <c r="ES1355" t="s">
        <v>36967</v>
      </c>
      <c r="ET1355" t="s">
        <v>37761</v>
      </c>
      <c r="EU1355" t="s">
        <v>36999</v>
      </c>
      <c r="FB1355" t="s">
        <v>35377</v>
      </c>
      <c r="FC1355" t="s">
        <v>37782</v>
      </c>
      <c r="FD1355" t="s">
        <v>37800</v>
      </c>
      <c r="FF1355" t="s">
        <v>36990</v>
      </c>
      <c r="FG1355" t="s">
        <v>36990</v>
      </c>
      <c r="FH1355" t="s">
        <v>38013</v>
      </c>
      <c r="FI1355" t="s">
        <v>37762</v>
      </c>
      <c r="FJ1355" t="s">
        <v>37763</v>
      </c>
      <c r="FK1355" t="s">
        <v>37764</v>
      </c>
      <c r="FL1355" t="s">
        <v>37765</v>
      </c>
      <c r="FM1355" t="s">
        <v>37766</v>
      </c>
      <c r="FN1355" t="s">
        <v>37767</v>
      </c>
      <c r="FO1355" t="s">
        <v>37768</v>
      </c>
      <c r="FP1355" t="s">
        <v>37769</v>
      </c>
      <c r="FQ1355" t="s">
        <v>37028</v>
      </c>
      <c r="FR1355" t="s">
        <v>37008</v>
      </c>
      <c r="FS1355" t="s">
        <v>37009</v>
      </c>
      <c r="FT1355" t="s">
        <v>35603</v>
      </c>
      <c r="FU1355" t="s">
        <v>35603</v>
      </c>
      <c r="FV1355" t="s">
        <v>37800</v>
      </c>
      <c r="FW1355" t="s">
        <v>37030</v>
      </c>
      <c r="FX1355" t="s">
        <v>37031</v>
      </c>
      <c r="FY1355" t="s">
        <v>36971</v>
      </c>
      <c r="FZ1355" t="s">
        <v>36990</v>
      </c>
      <c r="GA1355" t="s">
        <v>37783</v>
      </c>
      <c r="GB1355" t="s">
        <v>36968</v>
      </c>
      <c r="GC1355" t="s">
        <v>37032</v>
      </c>
      <c r="GD1355" t="s">
        <v>37033</v>
      </c>
      <c r="GE1355" t="s">
        <v>37770</v>
      </c>
      <c r="GF1355" t="s">
        <v>37771</v>
      </c>
      <c r="GG1355" t="s">
        <v>37772</v>
      </c>
      <c r="GH1355" t="s">
        <v>37773</v>
      </c>
      <c r="GI1355" t="s">
        <v>37774</v>
      </c>
      <c r="GJ1355" t="s">
        <v>37034</v>
      </c>
      <c r="GK1355" t="s">
        <v>37035</v>
      </c>
      <c r="GL1355" t="s">
        <v>37784</v>
      </c>
      <c r="GM1355" t="s">
        <v>37785</v>
      </c>
      <c r="GN1355" t="s">
        <v>37786</v>
      </c>
      <c r="GO1355" t="s">
        <v>36973</v>
      </c>
      <c r="GP1355" t="s">
        <v>37800</v>
      </c>
      <c r="GQ1355" t="s">
        <v>37010</v>
      </c>
      <c r="GR1355" t="s">
        <v>36969</v>
      </c>
      <c r="GT1355" t="s">
        <v>37011</v>
      </c>
      <c r="GU1355">
        <f t="shared" si="146"/>
        <v>21.25</v>
      </c>
      <c r="GV1355">
        <f t="shared" si="147"/>
        <v>21.25</v>
      </c>
      <c r="GX1355">
        <v>17</v>
      </c>
      <c r="GY1355" t="s">
        <v>37012</v>
      </c>
      <c r="HA1355" t="s">
        <v>37013</v>
      </c>
      <c r="HE1355">
        <v>16.989999999999998</v>
      </c>
    </row>
    <row r="1356" spans="1:213">
      <c r="A1356" t="s">
        <v>29123</v>
      </c>
      <c r="B1356" t="s">
        <v>36962</v>
      </c>
      <c r="C1356" t="s">
        <v>36963</v>
      </c>
      <c r="D1356" t="s">
        <v>21434</v>
      </c>
      <c r="E1356">
        <v>1</v>
      </c>
      <c r="F1356" t="s">
        <v>36964</v>
      </c>
      <c r="G1356" t="s">
        <v>38</v>
      </c>
      <c r="H1356" t="s">
        <v>37357</v>
      </c>
      <c r="I1356" t="s">
        <v>34214</v>
      </c>
      <c r="J1356" t="s">
        <v>33297</v>
      </c>
      <c r="K1356" t="s">
        <v>21308</v>
      </c>
      <c r="L1356" t="s">
        <v>33298</v>
      </c>
      <c r="M1356" t="s">
        <v>33343</v>
      </c>
      <c r="N1356" t="s">
        <v>21360</v>
      </c>
      <c r="O1356" t="s">
        <v>33344</v>
      </c>
      <c r="P1356" t="s">
        <v>21282</v>
      </c>
      <c r="Q1356" t="s">
        <v>33300</v>
      </c>
      <c r="T1356" t="s">
        <v>33349</v>
      </c>
      <c r="U1356" t="s">
        <v>37776</v>
      </c>
      <c r="V1356" t="s">
        <v>34104</v>
      </c>
      <c r="W1356" t="s">
        <v>36967</v>
      </c>
      <c r="X1356" t="s">
        <v>36968</v>
      </c>
      <c r="Y1356" t="s">
        <v>36969</v>
      </c>
      <c r="Z1356">
        <v>200</v>
      </c>
      <c r="AA1356">
        <v>171</v>
      </c>
      <c r="AB1356" t="s">
        <v>37018</v>
      </c>
      <c r="AC1356" t="s">
        <v>36990</v>
      </c>
      <c r="AD1356" t="s">
        <v>36971</v>
      </c>
      <c r="AE1356" t="s">
        <v>36972</v>
      </c>
      <c r="AF1356" t="s">
        <v>36973</v>
      </c>
      <c r="AH1356" t="s">
        <v>37757</v>
      </c>
      <c r="AJ1356" t="s">
        <v>36967</v>
      </c>
      <c r="AK1356" t="s">
        <v>33513</v>
      </c>
      <c r="AL1356" t="s">
        <v>235</v>
      </c>
      <c r="AM1356" t="s">
        <v>37898</v>
      </c>
      <c r="AN1356" t="s">
        <v>28824</v>
      </c>
      <c r="AQ1356" t="s">
        <v>28824</v>
      </c>
      <c r="AR1356" t="s">
        <v>34343</v>
      </c>
      <c r="AV1356" t="s">
        <v>37135</v>
      </c>
      <c r="AX1356" t="s">
        <v>37135</v>
      </c>
      <c r="AY1356" t="s">
        <v>37021</v>
      </c>
      <c r="BA1356" t="s">
        <v>353</v>
      </c>
      <c r="BB1356">
        <v>48</v>
      </c>
      <c r="BC1356" t="s">
        <v>37022</v>
      </c>
      <c r="BD1356" t="s">
        <v>28739</v>
      </c>
      <c r="BE1356" t="s">
        <v>36993</v>
      </c>
      <c r="BF1356">
        <v>0.2</v>
      </c>
      <c r="BG1356" t="str">
        <f>_xlfn.TEXTJOIN("-",TRUE,V1356,AL1356,I1356,BD1356,AR1356)</f>
        <v>AG-B22-CF-D3-ED</v>
      </c>
      <c r="BH1356" t="s">
        <v>37560</v>
      </c>
      <c r="BI1356" t="s">
        <v>38192</v>
      </c>
      <c r="BJ1356" t="s">
        <v>38024</v>
      </c>
      <c r="BK1356" cm="1">
        <f t="array" ref="BK1356">IF(LEN(TRIM(BG1356))=0,"",SUMPRODUCT(--(LEN(TRIM($BG$5:BG1356))&gt;0)))</f>
        <v>1332</v>
      </c>
      <c r="BL1356" t="str">
        <f>IF(BK1356&lt;&gt;"",_xlfn.BASE(BK1356,36,10),"")</f>
        <v>0000000110</v>
      </c>
      <c r="BM1356" t="str">
        <f>IF(BL1356&lt;&gt;"","*"&amp;BL1356&amp;"*","")</f>
        <v>*0000000110*</v>
      </c>
      <c r="BN1356" t="s">
        <v>37475</v>
      </c>
      <c r="BO1356" t="str">
        <f>_xlfn.TEXTJOIN("-",TRUE,N1356,T1356)</f>
        <v>DAT004-M16</v>
      </c>
      <c r="CP1356" t="s">
        <v>38025</v>
      </c>
      <c r="CU1356">
        <v>13.99</v>
      </c>
      <c r="DT1356" t="s">
        <v>37026</v>
      </c>
      <c r="EC1356" s="7">
        <f t="shared" si="145"/>
        <v>17.487500000000001</v>
      </c>
      <c r="EN1356" t="s">
        <v>36995</v>
      </c>
      <c r="EO1356">
        <v>1731138031</v>
      </c>
      <c r="EP1356" t="s">
        <v>36968</v>
      </c>
      <c r="EQ1356" t="s">
        <v>36996</v>
      </c>
      <c r="ER1356" t="s">
        <v>36997</v>
      </c>
      <c r="ES1356" t="s">
        <v>36967</v>
      </c>
      <c r="ET1356" t="s">
        <v>37761</v>
      </c>
      <c r="EU1356" t="s">
        <v>36999</v>
      </c>
      <c r="FB1356" t="s">
        <v>35377</v>
      </c>
      <c r="FC1356" t="s">
        <v>37782</v>
      </c>
      <c r="FD1356" t="s">
        <v>28824</v>
      </c>
      <c r="FF1356" t="s">
        <v>36990</v>
      </c>
      <c r="FG1356" t="s">
        <v>36990</v>
      </c>
      <c r="FH1356" t="s">
        <v>38025</v>
      </c>
      <c r="FI1356" t="s">
        <v>37762</v>
      </c>
      <c r="FJ1356" t="s">
        <v>37763</v>
      </c>
      <c r="FK1356" t="s">
        <v>37764</v>
      </c>
      <c r="FL1356" t="s">
        <v>37765</v>
      </c>
      <c r="FM1356" t="s">
        <v>37766</v>
      </c>
      <c r="FN1356" t="s">
        <v>37767</v>
      </c>
      <c r="FO1356" t="s">
        <v>37768</v>
      </c>
      <c r="FP1356" t="s">
        <v>37769</v>
      </c>
      <c r="FQ1356" t="s">
        <v>37028</v>
      </c>
      <c r="FR1356" t="s">
        <v>37008</v>
      </c>
      <c r="FS1356" t="s">
        <v>37009</v>
      </c>
      <c r="FT1356" t="s">
        <v>33513</v>
      </c>
      <c r="FU1356" t="s">
        <v>33513</v>
      </c>
      <c r="FV1356" t="s">
        <v>28824</v>
      </c>
      <c r="FW1356" t="s">
        <v>37030</v>
      </c>
      <c r="FX1356" t="s">
        <v>37031</v>
      </c>
      <c r="FY1356" t="s">
        <v>36971</v>
      </c>
      <c r="FZ1356" t="s">
        <v>36990</v>
      </c>
      <c r="GA1356" t="s">
        <v>37783</v>
      </c>
      <c r="GB1356" t="s">
        <v>36968</v>
      </c>
      <c r="GC1356" t="s">
        <v>37032</v>
      </c>
      <c r="GD1356" t="s">
        <v>37033</v>
      </c>
      <c r="GE1356" t="s">
        <v>37770</v>
      </c>
      <c r="GF1356" t="s">
        <v>37771</v>
      </c>
      <c r="GG1356" t="s">
        <v>37772</v>
      </c>
      <c r="GH1356" t="s">
        <v>37773</v>
      </c>
      <c r="GI1356" t="s">
        <v>37774</v>
      </c>
      <c r="GJ1356" t="s">
        <v>37034</v>
      </c>
      <c r="GK1356" t="s">
        <v>37035</v>
      </c>
      <c r="GL1356" t="s">
        <v>37784</v>
      </c>
      <c r="GM1356" t="s">
        <v>37785</v>
      </c>
      <c r="GN1356" t="s">
        <v>37786</v>
      </c>
      <c r="GO1356" t="s">
        <v>36973</v>
      </c>
      <c r="GP1356" t="s">
        <v>28824</v>
      </c>
      <c r="GQ1356" t="s">
        <v>37010</v>
      </c>
      <c r="GR1356" t="s">
        <v>36969</v>
      </c>
      <c r="GT1356" t="s">
        <v>37011</v>
      </c>
      <c r="GU1356">
        <f t="shared" si="146"/>
        <v>17.5</v>
      </c>
      <c r="GV1356">
        <f t="shared" si="147"/>
        <v>17.5</v>
      </c>
      <c r="GX1356">
        <v>14</v>
      </c>
      <c r="GY1356" t="s">
        <v>37012</v>
      </c>
      <c r="HA1356" t="s">
        <v>37013</v>
      </c>
      <c r="HE1356">
        <v>13.99</v>
      </c>
    </row>
    <row r="1357" spans="1:213">
      <c r="A1357" t="s">
        <v>29123</v>
      </c>
      <c r="B1357" t="s">
        <v>36962</v>
      </c>
      <c r="C1357" t="s">
        <v>36963</v>
      </c>
      <c r="D1357" t="s">
        <v>21434</v>
      </c>
      <c r="E1357">
        <v>1</v>
      </c>
      <c r="F1357" t="s">
        <v>36964</v>
      </c>
      <c r="G1357" t="s">
        <v>38</v>
      </c>
      <c r="H1357" t="s">
        <v>37357</v>
      </c>
      <c r="I1357" t="s">
        <v>34214</v>
      </c>
      <c r="J1357" t="s">
        <v>33297</v>
      </c>
      <c r="K1357" t="s">
        <v>21308</v>
      </c>
      <c r="L1357" t="s">
        <v>33298</v>
      </c>
      <c r="M1357" t="s">
        <v>33343</v>
      </c>
      <c r="N1357" t="s">
        <v>21360</v>
      </c>
      <c r="O1357" t="s">
        <v>33344</v>
      </c>
      <c r="P1357" t="s">
        <v>21282</v>
      </c>
      <c r="Q1357" t="s">
        <v>33300</v>
      </c>
      <c r="T1357" t="s">
        <v>33349</v>
      </c>
      <c r="U1357" t="s">
        <v>37776</v>
      </c>
      <c r="V1357" t="s">
        <v>34104</v>
      </c>
      <c r="W1357" t="s">
        <v>36967</v>
      </c>
      <c r="X1357" t="s">
        <v>36968</v>
      </c>
      <c r="Y1357" t="s">
        <v>36969</v>
      </c>
      <c r="Z1357">
        <v>200</v>
      </c>
      <c r="AA1357">
        <v>186</v>
      </c>
      <c r="AB1357" t="s">
        <v>37018</v>
      </c>
      <c r="AC1357" t="s">
        <v>36990</v>
      </c>
      <c r="AD1357" t="s">
        <v>36971</v>
      </c>
      <c r="AE1357" t="s">
        <v>36972</v>
      </c>
      <c r="AF1357" t="s">
        <v>36973</v>
      </c>
      <c r="AH1357" t="s">
        <v>37757</v>
      </c>
      <c r="AJ1357" t="s">
        <v>36967</v>
      </c>
      <c r="AK1357" t="s">
        <v>33513</v>
      </c>
      <c r="AL1357" t="s">
        <v>235</v>
      </c>
      <c r="AM1357" t="s">
        <v>37898</v>
      </c>
      <c r="AN1357" t="s">
        <v>28795</v>
      </c>
      <c r="AQ1357" t="s">
        <v>28795</v>
      </c>
      <c r="AR1357" t="s">
        <v>34345</v>
      </c>
      <c r="AV1357" t="s">
        <v>37135</v>
      </c>
      <c r="AX1357" t="s">
        <v>37135</v>
      </c>
      <c r="AY1357" t="s">
        <v>37021</v>
      </c>
      <c r="BA1357" t="s">
        <v>353</v>
      </c>
      <c r="BB1357">
        <v>48</v>
      </c>
      <c r="BC1357" t="s">
        <v>37022</v>
      </c>
      <c r="BD1357" t="s">
        <v>28739</v>
      </c>
      <c r="BE1357" t="s">
        <v>36993</v>
      </c>
      <c r="BF1357">
        <v>0.2</v>
      </c>
      <c r="BG1357" t="str">
        <f>_xlfn.TEXTJOIN("-",TRUE,V1357,AL1357,I1357,BD1357,AR1357)</f>
        <v>AG-B22-CF-D3-EE</v>
      </c>
      <c r="BH1357" t="s">
        <v>37562</v>
      </c>
      <c r="BI1357" t="s">
        <v>38193</v>
      </c>
      <c r="BJ1357" t="s">
        <v>38026</v>
      </c>
      <c r="BK1357" cm="1">
        <f t="array" ref="BK1357">IF(LEN(TRIM(BG1357))=0,"",SUMPRODUCT(--(LEN(TRIM($BG$5:BG1357))&gt;0)))</f>
        <v>1333</v>
      </c>
      <c r="BL1357" t="str">
        <f>IF(BK1357&lt;&gt;"",_xlfn.BASE(BK1357,36,10),"")</f>
        <v>0000000111</v>
      </c>
      <c r="BM1357" t="str">
        <f>IF(BL1357&lt;&gt;"","*"&amp;BL1357&amp;"*","")</f>
        <v>*0000000111*</v>
      </c>
      <c r="BN1357" t="s">
        <v>37479</v>
      </c>
      <c r="BO1357" t="str">
        <f>_xlfn.TEXTJOIN("-",TRUE,N1357,T1357)</f>
        <v>DAT004-M16</v>
      </c>
      <c r="CP1357" t="s">
        <v>38025</v>
      </c>
      <c r="CU1357">
        <v>13.99</v>
      </c>
      <c r="DT1357" t="s">
        <v>37026</v>
      </c>
      <c r="EC1357" s="7">
        <f t="shared" si="145"/>
        <v>17.487500000000001</v>
      </c>
      <c r="EN1357" t="s">
        <v>36995</v>
      </c>
      <c r="EO1357">
        <v>1731138031</v>
      </c>
      <c r="EP1357" t="s">
        <v>36968</v>
      </c>
      <c r="EQ1357" t="s">
        <v>36996</v>
      </c>
      <c r="ER1357" t="s">
        <v>36997</v>
      </c>
      <c r="ES1357" t="s">
        <v>36967</v>
      </c>
      <c r="ET1357" t="s">
        <v>37761</v>
      </c>
      <c r="EU1357" t="s">
        <v>36999</v>
      </c>
      <c r="FB1357" t="s">
        <v>35377</v>
      </c>
      <c r="FC1357" t="s">
        <v>37782</v>
      </c>
      <c r="FD1357" t="s">
        <v>28795</v>
      </c>
      <c r="FF1357" t="s">
        <v>36990</v>
      </c>
      <c r="FG1357" t="s">
        <v>36990</v>
      </c>
      <c r="FH1357" t="s">
        <v>38025</v>
      </c>
      <c r="FI1357" t="s">
        <v>37762</v>
      </c>
      <c r="FJ1357" t="s">
        <v>37763</v>
      </c>
      <c r="FK1357" t="s">
        <v>37764</v>
      </c>
      <c r="FL1357" t="s">
        <v>37765</v>
      </c>
      <c r="FM1357" t="s">
        <v>37766</v>
      </c>
      <c r="FN1357" t="s">
        <v>37767</v>
      </c>
      <c r="FO1357" t="s">
        <v>37768</v>
      </c>
      <c r="FP1357" t="s">
        <v>37769</v>
      </c>
      <c r="FQ1357" t="s">
        <v>37028</v>
      </c>
      <c r="FR1357" t="s">
        <v>37008</v>
      </c>
      <c r="FS1357" t="s">
        <v>37009</v>
      </c>
      <c r="FT1357" t="s">
        <v>33513</v>
      </c>
      <c r="FU1357" t="s">
        <v>33513</v>
      </c>
      <c r="FV1357" t="s">
        <v>28795</v>
      </c>
      <c r="FW1357" t="s">
        <v>37030</v>
      </c>
      <c r="FX1357" t="s">
        <v>37031</v>
      </c>
      <c r="FY1357" t="s">
        <v>36971</v>
      </c>
      <c r="FZ1357" t="s">
        <v>36990</v>
      </c>
      <c r="GA1357" t="s">
        <v>37783</v>
      </c>
      <c r="GB1357" t="s">
        <v>36968</v>
      </c>
      <c r="GC1357" t="s">
        <v>37032</v>
      </c>
      <c r="GD1357" t="s">
        <v>37033</v>
      </c>
      <c r="GE1357" t="s">
        <v>37770</v>
      </c>
      <c r="GF1357" t="s">
        <v>37771</v>
      </c>
      <c r="GG1357" t="s">
        <v>37772</v>
      </c>
      <c r="GH1357" t="s">
        <v>37773</v>
      </c>
      <c r="GI1357" t="s">
        <v>37774</v>
      </c>
      <c r="GJ1357" t="s">
        <v>37034</v>
      </c>
      <c r="GK1357" t="s">
        <v>37035</v>
      </c>
      <c r="GL1357" t="s">
        <v>37784</v>
      </c>
      <c r="GM1357" t="s">
        <v>37785</v>
      </c>
      <c r="GN1357" t="s">
        <v>37786</v>
      </c>
      <c r="GO1357" t="s">
        <v>36973</v>
      </c>
      <c r="GP1357" t="s">
        <v>28795</v>
      </c>
      <c r="GQ1357" t="s">
        <v>37010</v>
      </c>
      <c r="GR1357" t="s">
        <v>36969</v>
      </c>
      <c r="GT1357" t="s">
        <v>37011</v>
      </c>
      <c r="GU1357">
        <f t="shared" si="146"/>
        <v>17.5</v>
      </c>
      <c r="GV1357">
        <f t="shared" si="147"/>
        <v>17.5</v>
      </c>
      <c r="GX1357">
        <v>14</v>
      </c>
      <c r="GY1357" t="s">
        <v>37012</v>
      </c>
      <c r="HA1357" t="s">
        <v>37013</v>
      </c>
      <c r="HE1357">
        <v>13.99</v>
      </c>
    </row>
    <row r="1358" spans="1:213">
      <c r="A1358" t="s">
        <v>29123</v>
      </c>
      <c r="B1358" t="s">
        <v>36962</v>
      </c>
      <c r="C1358" t="s">
        <v>36963</v>
      </c>
      <c r="D1358" t="s">
        <v>21434</v>
      </c>
      <c r="E1358">
        <v>1</v>
      </c>
      <c r="F1358" t="s">
        <v>36964</v>
      </c>
      <c r="G1358" t="s">
        <v>38</v>
      </c>
      <c r="H1358" t="s">
        <v>37357</v>
      </c>
      <c r="I1358" t="s">
        <v>34214</v>
      </c>
      <c r="J1358" t="s">
        <v>33297</v>
      </c>
      <c r="K1358" t="s">
        <v>21308</v>
      </c>
      <c r="L1358" t="s">
        <v>33298</v>
      </c>
      <c r="M1358" t="s">
        <v>33343</v>
      </c>
      <c r="N1358" t="s">
        <v>21360</v>
      </c>
      <c r="O1358" t="s">
        <v>33344</v>
      </c>
      <c r="P1358" t="s">
        <v>21282</v>
      </c>
      <c r="Q1358" t="s">
        <v>33300</v>
      </c>
      <c r="T1358" t="s">
        <v>33349</v>
      </c>
      <c r="U1358" t="s">
        <v>37776</v>
      </c>
      <c r="V1358" t="s">
        <v>34104</v>
      </c>
      <c r="W1358" t="s">
        <v>36967</v>
      </c>
      <c r="X1358" t="s">
        <v>36968</v>
      </c>
      <c r="Y1358" t="s">
        <v>36969</v>
      </c>
      <c r="Z1358">
        <v>200</v>
      </c>
      <c r="AA1358">
        <v>195</v>
      </c>
      <c r="AB1358" t="s">
        <v>37018</v>
      </c>
      <c r="AC1358" t="s">
        <v>36990</v>
      </c>
      <c r="AD1358" t="s">
        <v>36971</v>
      </c>
      <c r="AE1358" t="s">
        <v>36972</v>
      </c>
      <c r="AF1358" t="s">
        <v>36973</v>
      </c>
      <c r="AH1358" t="s">
        <v>37757</v>
      </c>
      <c r="AJ1358" t="s">
        <v>36967</v>
      </c>
      <c r="AK1358" t="s">
        <v>33513</v>
      </c>
      <c r="AL1358" t="s">
        <v>235</v>
      </c>
      <c r="AM1358" t="s">
        <v>37898</v>
      </c>
      <c r="AN1358" t="s">
        <v>28789</v>
      </c>
      <c r="AQ1358" t="s">
        <v>28789</v>
      </c>
      <c r="AR1358" t="s">
        <v>34347</v>
      </c>
      <c r="AV1358" t="s">
        <v>37135</v>
      </c>
      <c r="AX1358" t="s">
        <v>37135</v>
      </c>
      <c r="AY1358" t="s">
        <v>37021</v>
      </c>
      <c r="BA1358" t="s">
        <v>353</v>
      </c>
      <c r="BB1358">
        <v>48</v>
      </c>
      <c r="BC1358" t="s">
        <v>37022</v>
      </c>
      <c r="BD1358" t="s">
        <v>28739</v>
      </c>
      <c r="BE1358" t="s">
        <v>36993</v>
      </c>
      <c r="BF1358">
        <v>0.2</v>
      </c>
      <c r="BG1358" t="str">
        <f>_xlfn.TEXTJOIN("-",TRUE,V1358,AL1358,I1358,BD1358,AR1358)</f>
        <v>AG-B22-CF-D3-EF</v>
      </c>
      <c r="BH1358" t="s">
        <v>37564</v>
      </c>
      <c r="BI1358" t="s">
        <v>38194</v>
      </c>
      <c r="BJ1358" t="s">
        <v>38027</v>
      </c>
      <c r="BK1358" cm="1">
        <f t="array" ref="BK1358">IF(LEN(TRIM(BG1358))=0,"",SUMPRODUCT(--(LEN(TRIM($BG$5:BG1358))&gt;0)))</f>
        <v>1334</v>
      </c>
      <c r="BL1358" t="str">
        <f>IF(BK1358&lt;&gt;"",_xlfn.BASE(BK1358,36,10),"")</f>
        <v>0000000112</v>
      </c>
      <c r="BM1358" t="str">
        <f>IF(BL1358&lt;&gt;"","*"&amp;BL1358&amp;"*","")</f>
        <v>*0000000112*</v>
      </c>
      <c r="BN1358" t="s">
        <v>37482</v>
      </c>
      <c r="BO1358" t="str">
        <f>_xlfn.TEXTJOIN("-",TRUE,N1358,T1358)</f>
        <v>DAT004-M16</v>
      </c>
      <c r="CP1358" t="s">
        <v>38025</v>
      </c>
      <c r="CU1358">
        <v>13.99</v>
      </c>
      <c r="DT1358" t="s">
        <v>37026</v>
      </c>
      <c r="EC1358" s="7">
        <f t="shared" si="145"/>
        <v>17.487500000000001</v>
      </c>
      <c r="EN1358" t="s">
        <v>36995</v>
      </c>
      <c r="EO1358">
        <v>1731138031</v>
      </c>
      <c r="EP1358" t="s">
        <v>36968</v>
      </c>
      <c r="EQ1358" t="s">
        <v>36996</v>
      </c>
      <c r="ER1358" t="s">
        <v>36997</v>
      </c>
      <c r="ES1358" t="s">
        <v>36967</v>
      </c>
      <c r="ET1358" t="s">
        <v>37761</v>
      </c>
      <c r="EU1358" t="s">
        <v>36999</v>
      </c>
      <c r="FB1358" t="s">
        <v>35377</v>
      </c>
      <c r="FC1358" t="s">
        <v>37782</v>
      </c>
      <c r="FD1358" t="s">
        <v>28789</v>
      </c>
      <c r="FF1358" t="s">
        <v>36990</v>
      </c>
      <c r="FG1358" t="s">
        <v>36990</v>
      </c>
      <c r="FH1358" t="s">
        <v>38025</v>
      </c>
      <c r="FI1358" t="s">
        <v>37762</v>
      </c>
      <c r="FJ1358" t="s">
        <v>37763</v>
      </c>
      <c r="FK1358" t="s">
        <v>37764</v>
      </c>
      <c r="FL1358" t="s">
        <v>37765</v>
      </c>
      <c r="FM1358" t="s">
        <v>37766</v>
      </c>
      <c r="FN1358" t="s">
        <v>37767</v>
      </c>
      <c r="FO1358" t="s">
        <v>37768</v>
      </c>
      <c r="FP1358" t="s">
        <v>37769</v>
      </c>
      <c r="FQ1358" t="s">
        <v>37028</v>
      </c>
      <c r="FR1358" t="s">
        <v>37008</v>
      </c>
      <c r="FS1358" t="s">
        <v>37009</v>
      </c>
      <c r="FT1358" t="s">
        <v>33513</v>
      </c>
      <c r="FU1358" t="s">
        <v>33513</v>
      </c>
      <c r="FV1358" t="s">
        <v>28789</v>
      </c>
      <c r="FW1358" t="s">
        <v>37030</v>
      </c>
      <c r="FX1358" t="s">
        <v>37031</v>
      </c>
      <c r="FY1358" t="s">
        <v>36971</v>
      </c>
      <c r="FZ1358" t="s">
        <v>36990</v>
      </c>
      <c r="GA1358" t="s">
        <v>37783</v>
      </c>
      <c r="GB1358" t="s">
        <v>36968</v>
      </c>
      <c r="GC1358" t="s">
        <v>37032</v>
      </c>
      <c r="GD1358" t="s">
        <v>37033</v>
      </c>
      <c r="GE1358" t="s">
        <v>37770</v>
      </c>
      <c r="GF1358" t="s">
        <v>37771</v>
      </c>
      <c r="GG1358" t="s">
        <v>37772</v>
      </c>
      <c r="GH1358" t="s">
        <v>37773</v>
      </c>
      <c r="GI1358" t="s">
        <v>37774</v>
      </c>
      <c r="GJ1358" t="s">
        <v>37034</v>
      </c>
      <c r="GK1358" t="s">
        <v>37035</v>
      </c>
      <c r="GL1358" t="s">
        <v>37784</v>
      </c>
      <c r="GM1358" t="s">
        <v>37785</v>
      </c>
      <c r="GN1358" t="s">
        <v>37786</v>
      </c>
      <c r="GO1358" t="s">
        <v>36973</v>
      </c>
      <c r="GP1358" t="s">
        <v>28789</v>
      </c>
      <c r="GQ1358" t="s">
        <v>37010</v>
      </c>
      <c r="GR1358" t="s">
        <v>36969</v>
      </c>
      <c r="GT1358" t="s">
        <v>37011</v>
      </c>
      <c r="GU1358">
        <f t="shared" si="146"/>
        <v>17.5</v>
      </c>
      <c r="GV1358">
        <f t="shared" si="147"/>
        <v>17.5</v>
      </c>
      <c r="GX1358">
        <v>14</v>
      </c>
      <c r="GY1358" t="s">
        <v>37012</v>
      </c>
      <c r="HA1358" t="s">
        <v>37013</v>
      </c>
      <c r="HE1358">
        <v>13.99</v>
      </c>
    </row>
    <row r="1359" spans="1:213">
      <c r="A1359" t="s">
        <v>29123</v>
      </c>
      <c r="B1359" t="s">
        <v>36962</v>
      </c>
      <c r="C1359" t="s">
        <v>36963</v>
      </c>
      <c r="D1359" t="s">
        <v>21434</v>
      </c>
      <c r="E1359">
        <v>1</v>
      </c>
      <c r="F1359" t="s">
        <v>36964</v>
      </c>
      <c r="G1359" t="s">
        <v>38</v>
      </c>
      <c r="H1359" t="s">
        <v>37357</v>
      </c>
      <c r="I1359" t="s">
        <v>34214</v>
      </c>
      <c r="J1359" t="s">
        <v>33297</v>
      </c>
      <c r="K1359" t="s">
        <v>21308</v>
      </c>
      <c r="L1359" t="s">
        <v>33298</v>
      </c>
      <c r="M1359" t="s">
        <v>33343</v>
      </c>
      <c r="N1359" t="s">
        <v>21360</v>
      </c>
      <c r="O1359" t="s">
        <v>33344</v>
      </c>
      <c r="P1359" t="s">
        <v>21282</v>
      </c>
      <c r="Q1359" t="s">
        <v>33300</v>
      </c>
      <c r="T1359" t="s">
        <v>33349</v>
      </c>
      <c r="U1359" t="s">
        <v>37776</v>
      </c>
      <c r="V1359" t="s">
        <v>34104</v>
      </c>
      <c r="W1359" t="s">
        <v>36967</v>
      </c>
      <c r="X1359" t="s">
        <v>36968</v>
      </c>
      <c r="Y1359" t="s">
        <v>36969</v>
      </c>
      <c r="Z1359">
        <v>300</v>
      </c>
      <c r="AA1359">
        <v>221</v>
      </c>
      <c r="AB1359" t="s">
        <v>37018</v>
      </c>
      <c r="AC1359" t="s">
        <v>36990</v>
      </c>
      <c r="AD1359" t="s">
        <v>36971</v>
      </c>
      <c r="AE1359" t="s">
        <v>36972</v>
      </c>
      <c r="AF1359" t="s">
        <v>36973</v>
      </c>
      <c r="AH1359" t="s">
        <v>37757</v>
      </c>
      <c r="AJ1359" t="s">
        <v>36967</v>
      </c>
      <c r="AK1359" t="s">
        <v>33513</v>
      </c>
      <c r="AL1359" t="s">
        <v>235</v>
      </c>
      <c r="AM1359" t="s">
        <v>37898</v>
      </c>
      <c r="AN1359" t="s">
        <v>29088</v>
      </c>
      <c r="AQ1359" t="s">
        <v>29088</v>
      </c>
      <c r="AR1359" t="s">
        <v>34349</v>
      </c>
      <c r="AV1359" t="s">
        <v>37135</v>
      </c>
      <c r="AX1359" t="s">
        <v>37135</v>
      </c>
      <c r="AY1359" t="s">
        <v>37021</v>
      </c>
      <c r="BA1359" t="s">
        <v>353</v>
      </c>
      <c r="BB1359">
        <v>48</v>
      </c>
      <c r="BC1359" t="s">
        <v>37048</v>
      </c>
      <c r="BD1359" t="s">
        <v>34259</v>
      </c>
      <c r="BE1359" t="s">
        <v>36993</v>
      </c>
      <c r="BF1359">
        <v>0.2</v>
      </c>
      <c r="BG1359" t="str">
        <f>_xlfn.TEXTJOIN("-",TRUE,V1359,AL1359,I1359,BD1359,AR1359)</f>
        <v>AG-B22-CF-D4-EG</v>
      </c>
      <c r="BH1359" t="s">
        <v>37566</v>
      </c>
      <c r="BI1359" t="s">
        <v>38195</v>
      </c>
      <c r="BJ1359" t="s">
        <v>38028</v>
      </c>
      <c r="BK1359" cm="1">
        <f t="array" ref="BK1359">IF(LEN(TRIM(BG1359))=0,"",SUMPRODUCT(--(LEN(TRIM($BG$5:BG1359))&gt;0)))</f>
        <v>1335</v>
      </c>
      <c r="BL1359" t="str">
        <f>IF(BK1359&lt;&gt;"",_xlfn.BASE(BK1359,36,10),"")</f>
        <v>0000000113</v>
      </c>
      <c r="BM1359" t="str">
        <f>IF(BL1359&lt;&gt;"","*"&amp;BL1359&amp;"*","")</f>
        <v>*0000000113*</v>
      </c>
      <c r="BN1359" t="s">
        <v>37485</v>
      </c>
      <c r="BO1359" t="str">
        <f>_xlfn.TEXTJOIN("-",TRUE,N1359,T1359)</f>
        <v>DAT004-M16</v>
      </c>
      <c r="CP1359" t="s">
        <v>38025</v>
      </c>
      <c r="CU1359">
        <v>13.99</v>
      </c>
      <c r="DT1359" t="s">
        <v>37026</v>
      </c>
      <c r="EC1359" s="7">
        <f t="shared" si="145"/>
        <v>17.487500000000001</v>
      </c>
      <c r="EN1359" t="s">
        <v>36995</v>
      </c>
      <c r="EO1359">
        <v>1731138031</v>
      </c>
      <c r="EP1359" t="s">
        <v>36968</v>
      </c>
      <c r="EQ1359" t="s">
        <v>36996</v>
      </c>
      <c r="ER1359" t="s">
        <v>36997</v>
      </c>
      <c r="ES1359" t="s">
        <v>36967</v>
      </c>
      <c r="ET1359" t="s">
        <v>37761</v>
      </c>
      <c r="EU1359" t="s">
        <v>36999</v>
      </c>
      <c r="FB1359" t="s">
        <v>35377</v>
      </c>
      <c r="FC1359" t="s">
        <v>37782</v>
      </c>
      <c r="FD1359" t="s">
        <v>29088</v>
      </c>
      <c r="FF1359" t="s">
        <v>36990</v>
      </c>
      <c r="FG1359" t="s">
        <v>36990</v>
      </c>
      <c r="FH1359" t="s">
        <v>38025</v>
      </c>
      <c r="FI1359" t="s">
        <v>37762</v>
      </c>
      <c r="FJ1359" t="s">
        <v>37763</v>
      </c>
      <c r="FK1359" t="s">
        <v>37764</v>
      </c>
      <c r="FL1359" t="s">
        <v>37765</v>
      </c>
      <c r="FM1359" t="s">
        <v>37766</v>
      </c>
      <c r="FN1359" t="s">
        <v>37767</v>
      </c>
      <c r="FO1359" t="s">
        <v>37768</v>
      </c>
      <c r="FP1359" t="s">
        <v>37769</v>
      </c>
      <c r="FQ1359" t="s">
        <v>37028</v>
      </c>
      <c r="FR1359" t="s">
        <v>37008</v>
      </c>
      <c r="FS1359" t="s">
        <v>37009</v>
      </c>
      <c r="FT1359" t="s">
        <v>33513</v>
      </c>
      <c r="FU1359" t="s">
        <v>33513</v>
      </c>
      <c r="FV1359" t="s">
        <v>29088</v>
      </c>
      <c r="FW1359" t="s">
        <v>37030</v>
      </c>
      <c r="FX1359" t="s">
        <v>37031</v>
      </c>
      <c r="FY1359" t="s">
        <v>36971</v>
      </c>
      <c r="FZ1359" t="s">
        <v>36990</v>
      </c>
      <c r="GA1359" t="s">
        <v>37783</v>
      </c>
      <c r="GB1359" t="s">
        <v>36968</v>
      </c>
      <c r="GC1359" t="s">
        <v>37032</v>
      </c>
      <c r="GD1359" t="s">
        <v>37033</v>
      </c>
      <c r="GE1359" t="s">
        <v>37770</v>
      </c>
      <c r="GF1359" t="s">
        <v>37771</v>
      </c>
      <c r="GG1359" t="s">
        <v>37772</v>
      </c>
      <c r="GH1359" t="s">
        <v>37773</v>
      </c>
      <c r="GI1359" t="s">
        <v>37774</v>
      </c>
      <c r="GJ1359" t="s">
        <v>37034</v>
      </c>
      <c r="GK1359" t="s">
        <v>37035</v>
      </c>
      <c r="GL1359" t="s">
        <v>37784</v>
      </c>
      <c r="GM1359" t="s">
        <v>37785</v>
      </c>
      <c r="GN1359" t="s">
        <v>37786</v>
      </c>
      <c r="GO1359" t="s">
        <v>36973</v>
      </c>
      <c r="GP1359" t="s">
        <v>29088</v>
      </c>
      <c r="GQ1359" t="s">
        <v>37010</v>
      </c>
      <c r="GR1359" t="s">
        <v>36969</v>
      </c>
      <c r="GT1359" t="s">
        <v>37011</v>
      </c>
      <c r="GU1359">
        <f t="shared" si="146"/>
        <v>17.5</v>
      </c>
      <c r="GV1359">
        <f t="shared" si="147"/>
        <v>17.5</v>
      </c>
      <c r="GX1359">
        <v>14</v>
      </c>
      <c r="GY1359" t="s">
        <v>37012</v>
      </c>
      <c r="HA1359" t="s">
        <v>37013</v>
      </c>
      <c r="HE1359">
        <v>13.99</v>
      </c>
    </row>
    <row r="1360" spans="1:213">
      <c r="A1360" t="s">
        <v>29123</v>
      </c>
      <c r="B1360" t="s">
        <v>36962</v>
      </c>
      <c r="C1360" t="s">
        <v>36963</v>
      </c>
      <c r="D1360" t="s">
        <v>21434</v>
      </c>
      <c r="E1360">
        <v>1</v>
      </c>
      <c r="F1360" t="s">
        <v>36964</v>
      </c>
      <c r="G1360" t="s">
        <v>38</v>
      </c>
      <c r="H1360" t="s">
        <v>37357</v>
      </c>
      <c r="I1360" t="s">
        <v>34214</v>
      </c>
      <c r="J1360" t="s">
        <v>33297</v>
      </c>
      <c r="K1360" t="s">
        <v>21308</v>
      </c>
      <c r="L1360" t="s">
        <v>33298</v>
      </c>
      <c r="M1360" t="s">
        <v>33343</v>
      </c>
      <c r="N1360" t="s">
        <v>21360</v>
      </c>
      <c r="O1360" t="s">
        <v>33344</v>
      </c>
      <c r="P1360" t="s">
        <v>21282</v>
      </c>
      <c r="Q1360" t="s">
        <v>33300</v>
      </c>
      <c r="T1360" t="s">
        <v>33349</v>
      </c>
      <c r="U1360" t="s">
        <v>37776</v>
      </c>
      <c r="V1360" t="s">
        <v>34104</v>
      </c>
      <c r="W1360" t="s">
        <v>36967</v>
      </c>
      <c r="X1360" t="s">
        <v>36968</v>
      </c>
      <c r="Y1360" t="s">
        <v>36969</v>
      </c>
      <c r="Z1360">
        <v>300</v>
      </c>
      <c r="AA1360">
        <v>236</v>
      </c>
      <c r="AB1360" t="s">
        <v>37018</v>
      </c>
      <c r="AC1360" t="s">
        <v>36990</v>
      </c>
      <c r="AD1360" t="s">
        <v>36971</v>
      </c>
      <c r="AE1360" t="s">
        <v>36972</v>
      </c>
      <c r="AF1360" t="s">
        <v>36973</v>
      </c>
      <c r="AH1360" t="s">
        <v>37757</v>
      </c>
      <c r="AJ1360" t="s">
        <v>36967</v>
      </c>
      <c r="AK1360" t="s">
        <v>33513</v>
      </c>
      <c r="AL1360" t="s">
        <v>235</v>
      </c>
      <c r="AM1360" t="s">
        <v>37898</v>
      </c>
      <c r="AN1360" t="s">
        <v>29128</v>
      </c>
      <c r="AQ1360" t="s">
        <v>29128</v>
      </c>
      <c r="AR1360" t="s">
        <v>34351</v>
      </c>
      <c r="AV1360" t="s">
        <v>37135</v>
      </c>
      <c r="AX1360" t="s">
        <v>37135</v>
      </c>
      <c r="AY1360" t="s">
        <v>37021</v>
      </c>
      <c r="BA1360" t="s">
        <v>353</v>
      </c>
      <c r="BB1360">
        <v>48</v>
      </c>
      <c r="BC1360" t="s">
        <v>37048</v>
      </c>
      <c r="BD1360" t="s">
        <v>34259</v>
      </c>
      <c r="BE1360" t="s">
        <v>36993</v>
      </c>
      <c r="BF1360">
        <v>0.2</v>
      </c>
      <c r="BG1360" t="str">
        <f>_xlfn.TEXTJOIN("-",TRUE,V1360,AL1360,I1360,BD1360,AR1360)</f>
        <v>AG-B22-CF-D4-EH</v>
      </c>
      <c r="BH1360" t="s">
        <v>37568</v>
      </c>
      <c r="BI1360" t="s">
        <v>38196</v>
      </c>
      <c r="BJ1360" t="s">
        <v>38029</v>
      </c>
      <c r="BK1360" cm="1">
        <f t="array" ref="BK1360">IF(LEN(TRIM(BG1360))=0,"",SUMPRODUCT(--(LEN(TRIM($BG$5:BG1360))&gt;0)))</f>
        <v>1336</v>
      </c>
      <c r="BL1360" t="str">
        <f>IF(BK1360&lt;&gt;"",_xlfn.BASE(BK1360,36,10),"")</f>
        <v>0000000114</v>
      </c>
      <c r="BM1360" t="str">
        <f>IF(BL1360&lt;&gt;"","*"&amp;BL1360&amp;"*","")</f>
        <v>*0000000114*</v>
      </c>
      <c r="BN1360" t="s">
        <v>37488</v>
      </c>
      <c r="BO1360" t="str">
        <f>_xlfn.TEXTJOIN("-",TRUE,N1360,T1360)</f>
        <v>DAT004-M16</v>
      </c>
      <c r="CP1360" t="s">
        <v>38025</v>
      </c>
      <c r="CU1360">
        <v>13.99</v>
      </c>
      <c r="DT1360" t="s">
        <v>37026</v>
      </c>
      <c r="EC1360" s="7">
        <f t="shared" si="145"/>
        <v>17.487500000000001</v>
      </c>
      <c r="EN1360" t="s">
        <v>36995</v>
      </c>
      <c r="EO1360">
        <v>1731138031</v>
      </c>
      <c r="EP1360" t="s">
        <v>36968</v>
      </c>
      <c r="EQ1360" t="s">
        <v>36996</v>
      </c>
      <c r="ER1360" t="s">
        <v>36997</v>
      </c>
      <c r="ES1360" t="s">
        <v>36967</v>
      </c>
      <c r="ET1360" t="s">
        <v>37761</v>
      </c>
      <c r="EU1360" t="s">
        <v>36999</v>
      </c>
      <c r="FB1360" t="s">
        <v>35377</v>
      </c>
      <c r="FC1360" t="s">
        <v>37782</v>
      </c>
      <c r="FD1360" t="s">
        <v>37799</v>
      </c>
      <c r="FF1360" t="s">
        <v>36990</v>
      </c>
      <c r="FG1360" t="s">
        <v>36990</v>
      </c>
      <c r="FH1360" t="s">
        <v>38025</v>
      </c>
      <c r="FI1360" t="s">
        <v>37762</v>
      </c>
      <c r="FJ1360" t="s">
        <v>37763</v>
      </c>
      <c r="FK1360" t="s">
        <v>37764</v>
      </c>
      <c r="FL1360" t="s">
        <v>37765</v>
      </c>
      <c r="FM1360" t="s">
        <v>37766</v>
      </c>
      <c r="FN1360" t="s">
        <v>37767</v>
      </c>
      <c r="FO1360" t="s">
        <v>37768</v>
      </c>
      <c r="FP1360" t="s">
        <v>37769</v>
      </c>
      <c r="FQ1360" t="s">
        <v>37028</v>
      </c>
      <c r="FR1360" t="s">
        <v>37008</v>
      </c>
      <c r="FS1360" t="s">
        <v>37009</v>
      </c>
      <c r="FT1360" t="s">
        <v>33513</v>
      </c>
      <c r="FU1360" t="s">
        <v>33513</v>
      </c>
      <c r="FV1360" t="s">
        <v>37799</v>
      </c>
      <c r="FW1360" t="s">
        <v>37030</v>
      </c>
      <c r="FX1360" t="s">
        <v>37031</v>
      </c>
      <c r="FY1360" t="s">
        <v>36971</v>
      </c>
      <c r="FZ1360" t="s">
        <v>36990</v>
      </c>
      <c r="GA1360" t="s">
        <v>37783</v>
      </c>
      <c r="GB1360" t="s">
        <v>36968</v>
      </c>
      <c r="GC1360" t="s">
        <v>37032</v>
      </c>
      <c r="GD1360" t="s">
        <v>37033</v>
      </c>
      <c r="GE1360" t="s">
        <v>37770</v>
      </c>
      <c r="GF1360" t="s">
        <v>37771</v>
      </c>
      <c r="GG1360" t="s">
        <v>37772</v>
      </c>
      <c r="GH1360" t="s">
        <v>37773</v>
      </c>
      <c r="GI1360" t="s">
        <v>37774</v>
      </c>
      <c r="GJ1360" t="s">
        <v>37034</v>
      </c>
      <c r="GK1360" t="s">
        <v>37035</v>
      </c>
      <c r="GL1360" t="s">
        <v>37784</v>
      </c>
      <c r="GM1360" t="s">
        <v>37785</v>
      </c>
      <c r="GN1360" t="s">
        <v>37786</v>
      </c>
      <c r="GO1360" t="s">
        <v>36973</v>
      </c>
      <c r="GP1360" t="s">
        <v>37799</v>
      </c>
      <c r="GQ1360" t="s">
        <v>37010</v>
      </c>
      <c r="GR1360" t="s">
        <v>36969</v>
      </c>
      <c r="GT1360" t="s">
        <v>37011</v>
      </c>
      <c r="GU1360">
        <f t="shared" si="146"/>
        <v>17.5</v>
      </c>
      <c r="GV1360">
        <f t="shared" si="147"/>
        <v>17.5</v>
      </c>
      <c r="GX1360">
        <v>14</v>
      </c>
      <c r="GY1360" t="s">
        <v>37012</v>
      </c>
      <c r="HA1360" t="s">
        <v>37013</v>
      </c>
      <c r="HE1360">
        <v>13.99</v>
      </c>
    </row>
    <row r="1361" spans="1:213">
      <c r="A1361" t="s">
        <v>29123</v>
      </c>
      <c r="B1361" t="s">
        <v>36962</v>
      </c>
      <c r="C1361" t="s">
        <v>36963</v>
      </c>
      <c r="D1361" t="s">
        <v>21434</v>
      </c>
      <c r="E1361">
        <v>1</v>
      </c>
      <c r="F1361" t="s">
        <v>36964</v>
      </c>
      <c r="G1361" t="s">
        <v>38</v>
      </c>
      <c r="H1361" t="s">
        <v>37357</v>
      </c>
      <c r="I1361" t="s">
        <v>34214</v>
      </c>
      <c r="J1361" t="s">
        <v>33297</v>
      </c>
      <c r="K1361" t="s">
        <v>21308</v>
      </c>
      <c r="L1361" t="s">
        <v>33298</v>
      </c>
      <c r="M1361" t="s">
        <v>33343</v>
      </c>
      <c r="N1361" t="s">
        <v>21360</v>
      </c>
      <c r="O1361" t="s">
        <v>33344</v>
      </c>
      <c r="P1361" t="s">
        <v>21282</v>
      </c>
      <c r="Q1361" t="s">
        <v>33300</v>
      </c>
      <c r="T1361" t="s">
        <v>33349</v>
      </c>
      <c r="U1361" t="s">
        <v>37776</v>
      </c>
      <c r="V1361" t="s">
        <v>34104</v>
      </c>
      <c r="W1361" t="s">
        <v>36967</v>
      </c>
      <c r="X1361" t="s">
        <v>36968</v>
      </c>
      <c r="Y1361" t="s">
        <v>36969</v>
      </c>
      <c r="Z1361">
        <v>300</v>
      </c>
      <c r="AA1361">
        <v>271</v>
      </c>
      <c r="AB1361" t="s">
        <v>37056</v>
      </c>
      <c r="AC1361" t="s">
        <v>36990</v>
      </c>
      <c r="AD1361" t="s">
        <v>36971</v>
      </c>
      <c r="AE1361" t="s">
        <v>36972</v>
      </c>
      <c r="AF1361" t="s">
        <v>36973</v>
      </c>
      <c r="AH1361" t="s">
        <v>37757</v>
      </c>
      <c r="AJ1361" t="s">
        <v>36967</v>
      </c>
      <c r="AK1361" t="s">
        <v>33513</v>
      </c>
      <c r="AL1361" t="s">
        <v>235</v>
      </c>
      <c r="AM1361" t="s">
        <v>37898</v>
      </c>
      <c r="AN1361" t="s">
        <v>37800</v>
      </c>
      <c r="AQ1361" t="s">
        <v>37800</v>
      </c>
      <c r="AR1361" t="s">
        <v>34353</v>
      </c>
      <c r="AV1361" t="s">
        <v>37135</v>
      </c>
      <c r="AX1361" t="s">
        <v>37135</v>
      </c>
      <c r="AY1361" t="s">
        <v>37058</v>
      </c>
      <c r="BA1361" t="s">
        <v>37059</v>
      </c>
      <c r="BB1361">
        <v>48</v>
      </c>
      <c r="BC1361" t="s">
        <v>37060</v>
      </c>
      <c r="BD1361" t="s">
        <v>34261</v>
      </c>
      <c r="BE1361" t="s">
        <v>36993</v>
      </c>
      <c r="BF1361">
        <v>0.2</v>
      </c>
      <c r="BG1361" t="str">
        <f>_xlfn.TEXTJOIN("-",TRUE,V1361,AL1361,I1361,BD1361,AR1361)</f>
        <v>AG-B22-CF-D5-EI</v>
      </c>
      <c r="BH1361" t="s">
        <v>37570</v>
      </c>
      <c r="BI1361" t="s">
        <v>38197</v>
      </c>
      <c r="BJ1361" t="s">
        <v>38030</v>
      </c>
      <c r="BK1361" cm="1">
        <f t="array" ref="BK1361">IF(LEN(TRIM(BG1361))=0,"",SUMPRODUCT(--(LEN(TRIM($BG$5:BG1361))&gt;0)))</f>
        <v>1337</v>
      </c>
      <c r="BL1361" t="str">
        <f>IF(BK1361&lt;&gt;"",_xlfn.BASE(BK1361,36,10),"")</f>
        <v>0000000115</v>
      </c>
      <c r="BM1361" t="str">
        <f>IF(BL1361&lt;&gt;"","*"&amp;BL1361&amp;"*","")</f>
        <v>*0000000115*</v>
      </c>
      <c r="BN1361" t="s">
        <v>37491</v>
      </c>
      <c r="BO1361" t="str">
        <f>_xlfn.TEXTJOIN("-",TRUE,N1361,T1361)</f>
        <v>DAT004-M16</v>
      </c>
      <c r="CP1361" t="s">
        <v>38025</v>
      </c>
      <c r="CU1361">
        <v>16.989999999999998</v>
      </c>
      <c r="DT1361" t="s">
        <v>37026</v>
      </c>
      <c r="EC1361" s="7">
        <f t="shared" si="145"/>
        <v>21.237499999999997</v>
      </c>
      <c r="EN1361" t="s">
        <v>36995</v>
      </c>
      <c r="EO1361">
        <v>1731138031</v>
      </c>
      <c r="EP1361" t="s">
        <v>36968</v>
      </c>
      <c r="EQ1361" t="s">
        <v>36996</v>
      </c>
      <c r="ER1361" t="s">
        <v>36997</v>
      </c>
      <c r="ES1361" t="s">
        <v>36967</v>
      </c>
      <c r="ET1361" t="s">
        <v>37761</v>
      </c>
      <c r="EU1361" t="s">
        <v>36999</v>
      </c>
      <c r="FB1361" t="s">
        <v>35377</v>
      </c>
      <c r="FC1361" t="s">
        <v>37782</v>
      </c>
      <c r="FD1361" t="s">
        <v>37800</v>
      </c>
      <c r="FF1361" t="s">
        <v>36990</v>
      </c>
      <c r="FG1361" t="s">
        <v>36990</v>
      </c>
      <c r="FH1361" t="s">
        <v>38025</v>
      </c>
      <c r="FI1361" t="s">
        <v>37762</v>
      </c>
      <c r="FJ1361" t="s">
        <v>37763</v>
      </c>
      <c r="FK1361" t="s">
        <v>37764</v>
      </c>
      <c r="FL1361" t="s">
        <v>37765</v>
      </c>
      <c r="FM1361" t="s">
        <v>37766</v>
      </c>
      <c r="FN1361" t="s">
        <v>37767</v>
      </c>
      <c r="FO1361" t="s">
        <v>37768</v>
      </c>
      <c r="FP1361" t="s">
        <v>37769</v>
      </c>
      <c r="FQ1361" t="s">
        <v>37028</v>
      </c>
      <c r="FR1361" t="s">
        <v>37008</v>
      </c>
      <c r="FS1361" t="s">
        <v>37009</v>
      </c>
      <c r="FT1361" t="s">
        <v>33513</v>
      </c>
      <c r="FU1361" t="s">
        <v>33513</v>
      </c>
      <c r="FV1361" t="s">
        <v>37800</v>
      </c>
      <c r="FW1361" t="s">
        <v>37030</v>
      </c>
      <c r="FX1361" t="s">
        <v>37031</v>
      </c>
      <c r="FY1361" t="s">
        <v>36971</v>
      </c>
      <c r="FZ1361" t="s">
        <v>36990</v>
      </c>
      <c r="GA1361" t="s">
        <v>37783</v>
      </c>
      <c r="GB1361" t="s">
        <v>36968</v>
      </c>
      <c r="GC1361" t="s">
        <v>37032</v>
      </c>
      <c r="GD1361" t="s">
        <v>37033</v>
      </c>
      <c r="GE1361" t="s">
        <v>37770</v>
      </c>
      <c r="GF1361" t="s">
        <v>37771</v>
      </c>
      <c r="GG1361" t="s">
        <v>37772</v>
      </c>
      <c r="GH1361" t="s">
        <v>37773</v>
      </c>
      <c r="GI1361" t="s">
        <v>37774</v>
      </c>
      <c r="GJ1361" t="s">
        <v>37034</v>
      </c>
      <c r="GK1361" t="s">
        <v>37035</v>
      </c>
      <c r="GL1361" t="s">
        <v>37784</v>
      </c>
      <c r="GM1361" t="s">
        <v>37785</v>
      </c>
      <c r="GN1361" t="s">
        <v>37786</v>
      </c>
      <c r="GO1361" t="s">
        <v>36973</v>
      </c>
      <c r="GP1361" t="s">
        <v>37800</v>
      </c>
      <c r="GQ1361" t="s">
        <v>37010</v>
      </c>
      <c r="GR1361" t="s">
        <v>36969</v>
      </c>
      <c r="GT1361" t="s">
        <v>37011</v>
      </c>
      <c r="GU1361">
        <f t="shared" si="146"/>
        <v>21.25</v>
      </c>
      <c r="GV1361">
        <f t="shared" si="147"/>
        <v>21.25</v>
      </c>
      <c r="GX1361">
        <v>17</v>
      </c>
      <c r="GY1361" t="s">
        <v>37012</v>
      </c>
      <c r="HA1361" t="s">
        <v>37013</v>
      </c>
      <c r="HE1361">
        <v>16.989999999999998</v>
      </c>
    </row>
    <row r="1362" spans="1:213">
      <c r="A1362" t="s">
        <v>29123</v>
      </c>
      <c r="B1362" t="s">
        <v>36962</v>
      </c>
      <c r="C1362" t="s">
        <v>36963</v>
      </c>
      <c r="D1362" t="s">
        <v>21434</v>
      </c>
      <c r="E1362">
        <v>1</v>
      </c>
      <c r="F1362" t="s">
        <v>36964</v>
      </c>
      <c r="G1362" t="s">
        <v>38</v>
      </c>
      <c r="H1362" t="s">
        <v>37357</v>
      </c>
      <c r="I1362" t="s">
        <v>34214</v>
      </c>
      <c r="J1362" t="s">
        <v>33297</v>
      </c>
      <c r="K1362" t="s">
        <v>21308</v>
      </c>
      <c r="L1362" t="s">
        <v>33298</v>
      </c>
      <c r="M1362" t="s">
        <v>33343</v>
      </c>
      <c r="N1362" t="s">
        <v>21360</v>
      </c>
      <c r="O1362" t="s">
        <v>33344</v>
      </c>
      <c r="P1362" t="s">
        <v>21282</v>
      </c>
      <c r="Q1362" t="s">
        <v>33300</v>
      </c>
      <c r="T1362" t="s">
        <v>33349</v>
      </c>
      <c r="U1362" t="s">
        <v>37776</v>
      </c>
      <c r="V1362" t="s">
        <v>34104</v>
      </c>
      <c r="W1362" t="s">
        <v>36967</v>
      </c>
      <c r="X1362" t="s">
        <v>36968</v>
      </c>
      <c r="Y1362" t="s">
        <v>36969</v>
      </c>
      <c r="Z1362">
        <v>200</v>
      </c>
      <c r="AA1362">
        <v>171</v>
      </c>
      <c r="AB1362" t="s">
        <v>37018</v>
      </c>
      <c r="AC1362" t="s">
        <v>36990</v>
      </c>
      <c r="AD1362" t="s">
        <v>36971</v>
      </c>
      <c r="AE1362" t="s">
        <v>36972</v>
      </c>
      <c r="AF1362" t="s">
        <v>36973</v>
      </c>
      <c r="AH1362" t="s">
        <v>37757</v>
      </c>
      <c r="AJ1362" t="s">
        <v>36967</v>
      </c>
      <c r="AK1362" t="s">
        <v>33525</v>
      </c>
      <c r="AL1362" t="s">
        <v>247</v>
      </c>
      <c r="AM1362" t="s">
        <v>37898</v>
      </c>
      <c r="AN1362" t="s">
        <v>28824</v>
      </c>
      <c r="AQ1362" t="s">
        <v>28824</v>
      </c>
      <c r="AR1362" t="s">
        <v>34343</v>
      </c>
      <c r="AV1362" t="s">
        <v>37135</v>
      </c>
      <c r="AX1362" t="s">
        <v>37135</v>
      </c>
      <c r="AY1362" t="s">
        <v>37021</v>
      </c>
      <c r="BA1362" t="s">
        <v>353</v>
      </c>
      <c r="BB1362">
        <v>48</v>
      </c>
      <c r="BC1362" t="s">
        <v>37022</v>
      </c>
      <c r="BD1362" t="s">
        <v>28739</v>
      </c>
      <c r="BE1362" t="s">
        <v>36993</v>
      </c>
      <c r="BF1362">
        <v>0.2</v>
      </c>
      <c r="BG1362" t="str">
        <f>_xlfn.TEXTJOIN("-",TRUE,V1362,AL1362,I1362,BD1362,AR1362)</f>
        <v>AG-B26-CF-D3-ED</v>
      </c>
      <c r="BH1362" t="s">
        <v>38198</v>
      </c>
      <c r="BI1362" t="s">
        <v>38199</v>
      </c>
      <c r="BJ1362" t="s">
        <v>38033</v>
      </c>
      <c r="BK1362" cm="1">
        <f t="array" ref="BK1362">IF(LEN(TRIM(BG1362))=0,"",SUMPRODUCT(--(LEN(TRIM($BG$5:BG1362))&gt;0)))</f>
        <v>1338</v>
      </c>
      <c r="BL1362" t="str">
        <f>IF(BK1362&lt;&gt;"",_xlfn.BASE(BK1362,36,10),"")</f>
        <v>0000000116</v>
      </c>
      <c r="BM1362" t="str">
        <f>IF(BL1362&lt;&gt;"","*"&amp;BL1362&amp;"*","")</f>
        <v>*0000000116*</v>
      </c>
      <c r="BN1362" t="s">
        <v>38031</v>
      </c>
      <c r="BO1362" t="str">
        <f>_xlfn.TEXTJOIN("-",TRUE,N1362,T1362)</f>
        <v>DAT004-M16</v>
      </c>
      <c r="CP1362" t="s">
        <v>38034</v>
      </c>
      <c r="CU1362">
        <v>13.99</v>
      </c>
      <c r="DT1362" t="s">
        <v>37026</v>
      </c>
      <c r="EC1362" s="7">
        <f t="shared" si="145"/>
        <v>17.487500000000001</v>
      </c>
      <c r="EN1362" t="s">
        <v>36995</v>
      </c>
      <c r="EO1362">
        <v>1731138031</v>
      </c>
      <c r="EP1362" t="s">
        <v>36968</v>
      </c>
      <c r="EQ1362" t="s">
        <v>36996</v>
      </c>
      <c r="ER1362" t="s">
        <v>36997</v>
      </c>
      <c r="ES1362" t="s">
        <v>36967</v>
      </c>
      <c r="ET1362" t="s">
        <v>37761</v>
      </c>
      <c r="EU1362" t="s">
        <v>36999</v>
      </c>
      <c r="FB1362" t="s">
        <v>35377</v>
      </c>
      <c r="FC1362" t="s">
        <v>37782</v>
      </c>
      <c r="FD1362" t="s">
        <v>28824</v>
      </c>
      <c r="FF1362" t="s">
        <v>36990</v>
      </c>
      <c r="FG1362" t="s">
        <v>36990</v>
      </c>
      <c r="FH1362" t="s">
        <v>38034</v>
      </c>
      <c r="FI1362" t="s">
        <v>37762</v>
      </c>
      <c r="FJ1362" t="s">
        <v>37763</v>
      </c>
      <c r="FK1362" t="s">
        <v>37764</v>
      </c>
      <c r="FL1362" t="s">
        <v>37765</v>
      </c>
      <c r="FM1362" t="s">
        <v>37766</v>
      </c>
      <c r="FN1362" t="s">
        <v>37767</v>
      </c>
      <c r="FO1362" t="s">
        <v>37768</v>
      </c>
      <c r="FP1362" t="s">
        <v>37769</v>
      </c>
      <c r="FQ1362" t="s">
        <v>37028</v>
      </c>
      <c r="FR1362" t="s">
        <v>37008</v>
      </c>
      <c r="FS1362" t="s">
        <v>37009</v>
      </c>
      <c r="FT1362" t="s">
        <v>33525</v>
      </c>
      <c r="FU1362" t="s">
        <v>33525</v>
      </c>
      <c r="FV1362" t="s">
        <v>28824</v>
      </c>
      <c r="FW1362" t="s">
        <v>37030</v>
      </c>
      <c r="FX1362" t="s">
        <v>37031</v>
      </c>
      <c r="FY1362" t="s">
        <v>36971</v>
      </c>
      <c r="FZ1362" t="s">
        <v>36990</v>
      </c>
      <c r="GA1362" t="s">
        <v>37783</v>
      </c>
      <c r="GB1362" t="s">
        <v>36968</v>
      </c>
      <c r="GC1362" t="s">
        <v>37032</v>
      </c>
      <c r="GD1362" t="s">
        <v>37033</v>
      </c>
      <c r="GE1362" t="s">
        <v>37770</v>
      </c>
      <c r="GF1362" t="s">
        <v>37771</v>
      </c>
      <c r="GG1362" t="s">
        <v>37772</v>
      </c>
      <c r="GH1362" t="s">
        <v>37773</v>
      </c>
      <c r="GI1362" t="s">
        <v>37774</v>
      </c>
      <c r="GJ1362" t="s">
        <v>37034</v>
      </c>
      <c r="GK1362" t="s">
        <v>37035</v>
      </c>
      <c r="GL1362" t="s">
        <v>37784</v>
      </c>
      <c r="GM1362" t="s">
        <v>37785</v>
      </c>
      <c r="GN1362" t="s">
        <v>37786</v>
      </c>
      <c r="GO1362" t="s">
        <v>36973</v>
      </c>
      <c r="GP1362" t="s">
        <v>28824</v>
      </c>
      <c r="GQ1362" t="s">
        <v>37010</v>
      </c>
      <c r="GR1362" t="s">
        <v>36969</v>
      </c>
      <c r="GT1362" t="s">
        <v>37011</v>
      </c>
      <c r="GU1362">
        <f t="shared" si="146"/>
        <v>17.5</v>
      </c>
      <c r="GV1362">
        <f t="shared" si="147"/>
        <v>17.5</v>
      </c>
      <c r="GX1362">
        <v>14</v>
      </c>
      <c r="GY1362" t="s">
        <v>37012</v>
      </c>
      <c r="HA1362" t="s">
        <v>37013</v>
      </c>
      <c r="HE1362">
        <v>13.99</v>
      </c>
    </row>
    <row r="1363" spans="1:213">
      <c r="A1363" t="s">
        <v>29123</v>
      </c>
      <c r="B1363" t="s">
        <v>36962</v>
      </c>
      <c r="C1363" t="s">
        <v>36963</v>
      </c>
      <c r="D1363" t="s">
        <v>21434</v>
      </c>
      <c r="E1363">
        <v>1</v>
      </c>
      <c r="F1363" t="s">
        <v>36964</v>
      </c>
      <c r="G1363" t="s">
        <v>38</v>
      </c>
      <c r="H1363" t="s">
        <v>37357</v>
      </c>
      <c r="I1363" t="s">
        <v>34214</v>
      </c>
      <c r="J1363" t="s">
        <v>33297</v>
      </c>
      <c r="K1363" t="s">
        <v>21308</v>
      </c>
      <c r="L1363" t="s">
        <v>33298</v>
      </c>
      <c r="M1363" t="s">
        <v>33343</v>
      </c>
      <c r="N1363" t="s">
        <v>21360</v>
      </c>
      <c r="O1363" t="s">
        <v>33344</v>
      </c>
      <c r="P1363" t="s">
        <v>21282</v>
      </c>
      <c r="Q1363" t="s">
        <v>33300</v>
      </c>
      <c r="T1363" t="s">
        <v>33349</v>
      </c>
      <c r="U1363" t="s">
        <v>37776</v>
      </c>
      <c r="V1363" t="s">
        <v>34104</v>
      </c>
      <c r="W1363" t="s">
        <v>36967</v>
      </c>
      <c r="X1363" t="s">
        <v>36968</v>
      </c>
      <c r="Y1363" t="s">
        <v>36969</v>
      </c>
      <c r="Z1363">
        <v>200</v>
      </c>
      <c r="AA1363">
        <v>186</v>
      </c>
      <c r="AB1363" t="s">
        <v>37018</v>
      </c>
      <c r="AC1363" t="s">
        <v>36990</v>
      </c>
      <c r="AD1363" t="s">
        <v>36971</v>
      </c>
      <c r="AE1363" t="s">
        <v>36972</v>
      </c>
      <c r="AF1363" t="s">
        <v>36973</v>
      </c>
      <c r="AH1363" t="s">
        <v>37757</v>
      </c>
      <c r="AJ1363" t="s">
        <v>36967</v>
      </c>
      <c r="AK1363" t="s">
        <v>33525</v>
      </c>
      <c r="AL1363" t="s">
        <v>247</v>
      </c>
      <c r="AM1363" t="s">
        <v>37898</v>
      </c>
      <c r="AN1363" t="s">
        <v>28795</v>
      </c>
      <c r="AQ1363" t="s">
        <v>28795</v>
      </c>
      <c r="AR1363" t="s">
        <v>34345</v>
      </c>
      <c r="AV1363" t="s">
        <v>37135</v>
      </c>
      <c r="AX1363" t="s">
        <v>37135</v>
      </c>
      <c r="AY1363" t="s">
        <v>37021</v>
      </c>
      <c r="BA1363" t="s">
        <v>353</v>
      </c>
      <c r="BB1363">
        <v>48</v>
      </c>
      <c r="BC1363" t="s">
        <v>37022</v>
      </c>
      <c r="BD1363" t="s">
        <v>28739</v>
      </c>
      <c r="BE1363" t="s">
        <v>36993</v>
      </c>
      <c r="BF1363">
        <v>0.2</v>
      </c>
      <c r="BG1363" t="str">
        <f>_xlfn.TEXTJOIN("-",TRUE,V1363,AL1363,I1363,BD1363,AR1363)</f>
        <v>AG-B26-CF-D3-EE</v>
      </c>
      <c r="BH1363" t="s">
        <v>38200</v>
      </c>
      <c r="BI1363" t="s">
        <v>38201</v>
      </c>
      <c r="BJ1363" t="s">
        <v>38037</v>
      </c>
      <c r="BK1363" cm="1">
        <f t="array" ref="BK1363">IF(LEN(TRIM(BG1363))=0,"",SUMPRODUCT(--(LEN(TRIM($BG$5:BG1363))&gt;0)))</f>
        <v>1339</v>
      </c>
      <c r="BL1363" t="str">
        <f>IF(BK1363&lt;&gt;"",_xlfn.BASE(BK1363,36,10),"")</f>
        <v>0000000117</v>
      </c>
      <c r="BM1363" t="str">
        <f>IF(BL1363&lt;&gt;"","*"&amp;BL1363&amp;"*","")</f>
        <v>*0000000117*</v>
      </c>
      <c r="BN1363" t="s">
        <v>38035</v>
      </c>
      <c r="BO1363" t="str">
        <f>_xlfn.TEXTJOIN("-",TRUE,N1363,T1363)</f>
        <v>DAT004-M16</v>
      </c>
      <c r="CP1363" t="s">
        <v>38034</v>
      </c>
      <c r="CU1363">
        <v>13.99</v>
      </c>
      <c r="DT1363" t="s">
        <v>37026</v>
      </c>
      <c r="EC1363" s="7">
        <f t="shared" si="145"/>
        <v>17.487500000000001</v>
      </c>
      <c r="EN1363" t="s">
        <v>36995</v>
      </c>
      <c r="EO1363">
        <v>1731138031</v>
      </c>
      <c r="EP1363" t="s">
        <v>36968</v>
      </c>
      <c r="EQ1363" t="s">
        <v>36996</v>
      </c>
      <c r="ER1363" t="s">
        <v>36997</v>
      </c>
      <c r="ES1363" t="s">
        <v>36967</v>
      </c>
      <c r="ET1363" t="s">
        <v>37761</v>
      </c>
      <c r="EU1363" t="s">
        <v>36999</v>
      </c>
      <c r="FB1363" t="s">
        <v>35377</v>
      </c>
      <c r="FC1363" t="s">
        <v>37782</v>
      </c>
      <c r="FD1363" t="s">
        <v>28795</v>
      </c>
      <c r="FF1363" t="s">
        <v>36990</v>
      </c>
      <c r="FG1363" t="s">
        <v>36990</v>
      </c>
      <c r="FH1363" t="s">
        <v>38034</v>
      </c>
      <c r="FI1363" t="s">
        <v>37762</v>
      </c>
      <c r="FJ1363" t="s">
        <v>37763</v>
      </c>
      <c r="FK1363" t="s">
        <v>37764</v>
      </c>
      <c r="FL1363" t="s">
        <v>37765</v>
      </c>
      <c r="FM1363" t="s">
        <v>37766</v>
      </c>
      <c r="FN1363" t="s">
        <v>37767</v>
      </c>
      <c r="FO1363" t="s">
        <v>37768</v>
      </c>
      <c r="FP1363" t="s">
        <v>37769</v>
      </c>
      <c r="FQ1363" t="s">
        <v>37028</v>
      </c>
      <c r="FR1363" t="s">
        <v>37008</v>
      </c>
      <c r="FS1363" t="s">
        <v>37009</v>
      </c>
      <c r="FT1363" t="s">
        <v>33525</v>
      </c>
      <c r="FU1363" t="s">
        <v>33525</v>
      </c>
      <c r="FV1363" t="s">
        <v>28795</v>
      </c>
      <c r="FW1363" t="s">
        <v>37030</v>
      </c>
      <c r="FX1363" t="s">
        <v>37031</v>
      </c>
      <c r="FY1363" t="s">
        <v>36971</v>
      </c>
      <c r="FZ1363" t="s">
        <v>36990</v>
      </c>
      <c r="GA1363" t="s">
        <v>37783</v>
      </c>
      <c r="GB1363" t="s">
        <v>36968</v>
      </c>
      <c r="GC1363" t="s">
        <v>37032</v>
      </c>
      <c r="GD1363" t="s">
        <v>37033</v>
      </c>
      <c r="GE1363" t="s">
        <v>37770</v>
      </c>
      <c r="GF1363" t="s">
        <v>37771</v>
      </c>
      <c r="GG1363" t="s">
        <v>37772</v>
      </c>
      <c r="GH1363" t="s">
        <v>37773</v>
      </c>
      <c r="GI1363" t="s">
        <v>37774</v>
      </c>
      <c r="GJ1363" t="s">
        <v>37034</v>
      </c>
      <c r="GK1363" t="s">
        <v>37035</v>
      </c>
      <c r="GL1363" t="s">
        <v>37784</v>
      </c>
      <c r="GM1363" t="s">
        <v>37785</v>
      </c>
      <c r="GN1363" t="s">
        <v>37786</v>
      </c>
      <c r="GO1363" t="s">
        <v>36973</v>
      </c>
      <c r="GP1363" t="s">
        <v>28795</v>
      </c>
      <c r="GQ1363" t="s">
        <v>37010</v>
      </c>
      <c r="GR1363" t="s">
        <v>36969</v>
      </c>
      <c r="GT1363" t="s">
        <v>37011</v>
      </c>
      <c r="GU1363">
        <f t="shared" si="146"/>
        <v>17.5</v>
      </c>
      <c r="GV1363">
        <f t="shared" si="147"/>
        <v>17.5</v>
      </c>
      <c r="GX1363">
        <v>14</v>
      </c>
      <c r="GY1363" t="s">
        <v>37012</v>
      </c>
      <c r="HA1363" t="s">
        <v>37013</v>
      </c>
      <c r="HE1363">
        <v>13.99</v>
      </c>
    </row>
    <row r="1364" spans="1:213">
      <c r="A1364" t="s">
        <v>29123</v>
      </c>
      <c r="B1364" t="s">
        <v>36962</v>
      </c>
      <c r="C1364" t="s">
        <v>36963</v>
      </c>
      <c r="D1364" t="s">
        <v>21434</v>
      </c>
      <c r="E1364">
        <v>1</v>
      </c>
      <c r="F1364" t="s">
        <v>36964</v>
      </c>
      <c r="G1364" t="s">
        <v>38</v>
      </c>
      <c r="H1364" t="s">
        <v>37357</v>
      </c>
      <c r="I1364" t="s">
        <v>34214</v>
      </c>
      <c r="J1364" t="s">
        <v>33297</v>
      </c>
      <c r="K1364" t="s">
        <v>21308</v>
      </c>
      <c r="L1364" t="s">
        <v>33298</v>
      </c>
      <c r="M1364" t="s">
        <v>33343</v>
      </c>
      <c r="N1364" t="s">
        <v>21360</v>
      </c>
      <c r="O1364" t="s">
        <v>33344</v>
      </c>
      <c r="P1364" t="s">
        <v>21282</v>
      </c>
      <c r="Q1364" t="s">
        <v>33300</v>
      </c>
      <c r="T1364" t="s">
        <v>33349</v>
      </c>
      <c r="U1364" t="s">
        <v>37776</v>
      </c>
      <c r="V1364" t="s">
        <v>34104</v>
      </c>
      <c r="W1364" t="s">
        <v>36967</v>
      </c>
      <c r="X1364" t="s">
        <v>36968</v>
      </c>
      <c r="Y1364" t="s">
        <v>36969</v>
      </c>
      <c r="Z1364">
        <v>200</v>
      </c>
      <c r="AA1364">
        <v>195</v>
      </c>
      <c r="AB1364" t="s">
        <v>37018</v>
      </c>
      <c r="AC1364" t="s">
        <v>36990</v>
      </c>
      <c r="AD1364" t="s">
        <v>36971</v>
      </c>
      <c r="AE1364" t="s">
        <v>36972</v>
      </c>
      <c r="AF1364" t="s">
        <v>36973</v>
      </c>
      <c r="AH1364" t="s">
        <v>37757</v>
      </c>
      <c r="AJ1364" t="s">
        <v>36967</v>
      </c>
      <c r="AK1364" t="s">
        <v>33525</v>
      </c>
      <c r="AL1364" t="s">
        <v>247</v>
      </c>
      <c r="AM1364" t="s">
        <v>37898</v>
      </c>
      <c r="AN1364" t="s">
        <v>28789</v>
      </c>
      <c r="AQ1364" t="s">
        <v>28789</v>
      </c>
      <c r="AR1364" t="s">
        <v>34347</v>
      </c>
      <c r="AV1364" t="s">
        <v>37135</v>
      </c>
      <c r="AX1364" t="s">
        <v>37135</v>
      </c>
      <c r="AY1364" t="s">
        <v>37021</v>
      </c>
      <c r="BA1364" t="s">
        <v>353</v>
      </c>
      <c r="BB1364">
        <v>48</v>
      </c>
      <c r="BC1364" t="s">
        <v>37022</v>
      </c>
      <c r="BD1364" t="s">
        <v>28739</v>
      </c>
      <c r="BE1364" t="s">
        <v>36993</v>
      </c>
      <c r="BF1364">
        <v>0.2</v>
      </c>
      <c r="BG1364" t="str">
        <f>_xlfn.TEXTJOIN("-",TRUE,V1364,AL1364,I1364,BD1364,AR1364)</f>
        <v>AG-B26-CF-D3-EF</v>
      </c>
      <c r="BH1364" t="s">
        <v>38202</v>
      </c>
      <c r="BI1364" t="s">
        <v>38203</v>
      </c>
      <c r="BJ1364" t="s">
        <v>38040</v>
      </c>
      <c r="BK1364" cm="1">
        <f t="array" ref="BK1364">IF(LEN(TRIM(BG1364))=0,"",SUMPRODUCT(--(LEN(TRIM($BG$5:BG1364))&gt;0)))</f>
        <v>1340</v>
      </c>
      <c r="BL1364" t="str">
        <f>IF(BK1364&lt;&gt;"",_xlfn.BASE(BK1364,36,10),"")</f>
        <v>0000000118</v>
      </c>
      <c r="BM1364" t="str">
        <f>IF(BL1364&lt;&gt;"","*"&amp;BL1364&amp;"*","")</f>
        <v>*0000000118*</v>
      </c>
      <c r="BN1364" t="s">
        <v>38038</v>
      </c>
      <c r="BO1364" t="str">
        <f>_xlfn.TEXTJOIN("-",TRUE,N1364,T1364)</f>
        <v>DAT004-M16</v>
      </c>
      <c r="CP1364" t="s">
        <v>38034</v>
      </c>
      <c r="CU1364">
        <v>13.99</v>
      </c>
      <c r="DT1364" t="s">
        <v>37026</v>
      </c>
      <c r="EC1364" s="7">
        <f t="shared" si="145"/>
        <v>17.487500000000001</v>
      </c>
      <c r="EN1364" t="s">
        <v>36995</v>
      </c>
      <c r="EO1364">
        <v>1731138031</v>
      </c>
      <c r="EP1364" t="s">
        <v>36968</v>
      </c>
      <c r="EQ1364" t="s">
        <v>36996</v>
      </c>
      <c r="ER1364" t="s">
        <v>36997</v>
      </c>
      <c r="ES1364" t="s">
        <v>36967</v>
      </c>
      <c r="ET1364" t="s">
        <v>37761</v>
      </c>
      <c r="EU1364" t="s">
        <v>36999</v>
      </c>
      <c r="FB1364" t="s">
        <v>35377</v>
      </c>
      <c r="FC1364" t="s">
        <v>37782</v>
      </c>
      <c r="FD1364" t="s">
        <v>28789</v>
      </c>
      <c r="FF1364" t="s">
        <v>36990</v>
      </c>
      <c r="FG1364" t="s">
        <v>36990</v>
      </c>
      <c r="FH1364" t="s">
        <v>38034</v>
      </c>
      <c r="FI1364" t="s">
        <v>37762</v>
      </c>
      <c r="FJ1364" t="s">
        <v>37763</v>
      </c>
      <c r="FK1364" t="s">
        <v>37764</v>
      </c>
      <c r="FL1364" t="s">
        <v>37765</v>
      </c>
      <c r="FM1364" t="s">
        <v>37766</v>
      </c>
      <c r="FN1364" t="s">
        <v>37767</v>
      </c>
      <c r="FO1364" t="s">
        <v>37768</v>
      </c>
      <c r="FP1364" t="s">
        <v>37769</v>
      </c>
      <c r="FQ1364" t="s">
        <v>37028</v>
      </c>
      <c r="FR1364" t="s">
        <v>37008</v>
      </c>
      <c r="FS1364" t="s">
        <v>37009</v>
      </c>
      <c r="FT1364" t="s">
        <v>33525</v>
      </c>
      <c r="FU1364" t="s">
        <v>33525</v>
      </c>
      <c r="FV1364" t="s">
        <v>28789</v>
      </c>
      <c r="FW1364" t="s">
        <v>37030</v>
      </c>
      <c r="FX1364" t="s">
        <v>37031</v>
      </c>
      <c r="FY1364" t="s">
        <v>36971</v>
      </c>
      <c r="FZ1364" t="s">
        <v>36990</v>
      </c>
      <c r="GA1364" t="s">
        <v>37783</v>
      </c>
      <c r="GB1364" t="s">
        <v>36968</v>
      </c>
      <c r="GC1364" t="s">
        <v>37032</v>
      </c>
      <c r="GD1364" t="s">
        <v>37033</v>
      </c>
      <c r="GE1364" t="s">
        <v>37770</v>
      </c>
      <c r="GF1364" t="s">
        <v>37771</v>
      </c>
      <c r="GG1364" t="s">
        <v>37772</v>
      </c>
      <c r="GH1364" t="s">
        <v>37773</v>
      </c>
      <c r="GI1364" t="s">
        <v>37774</v>
      </c>
      <c r="GJ1364" t="s">
        <v>37034</v>
      </c>
      <c r="GK1364" t="s">
        <v>37035</v>
      </c>
      <c r="GL1364" t="s">
        <v>37784</v>
      </c>
      <c r="GM1364" t="s">
        <v>37785</v>
      </c>
      <c r="GN1364" t="s">
        <v>37786</v>
      </c>
      <c r="GO1364" t="s">
        <v>36973</v>
      </c>
      <c r="GP1364" t="s">
        <v>28789</v>
      </c>
      <c r="GQ1364" t="s">
        <v>37010</v>
      </c>
      <c r="GR1364" t="s">
        <v>36969</v>
      </c>
      <c r="GT1364" t="s">
        <v>37011</v>
      </c>
      <c r="GU1364">
        <f t="shared" si="146"/>
        <v>17.5</v>
      </c>
      <c r="GV1364">
        <f t="shared" si="147"/>
        <v>17.5</v>
      </c>
      <c r="GX1364">
        <v>14</v>
      </c>
      <c r="GY1364" t="s">
        <v>37012</v>
      </c>
      <c r="HA1364" t="s">
        <v>37013</v>
      </c>
      <c r="HE1364">
        <v>13.99</v>
      </c>
    </row>
    <row r="1365" spans="1:213">
      <c r="A1365" t="s">
        <v>29123</v>
      </c>
      <c r="B1365" t="s">
        <v>36962</v>
      </c>
      <c r="C1365" t="s">
        <v>36963</v>
      </c>
      <c r="D1365" t="s">
        <v>21434</v>
      </c>
      <c r="E1365">
        <v>1</v>
      </c>
      <c r="F1365" t="s">
        <v>36964</v>
      </c>
      <c r="G1365" t="s">
        <v>38</v>
      </c>
      <c r="H1365" t="s">
        <v>37357</v>
      </c>
      <c r="I1365" t="s">
        <v>34214</v>
      </c>
      <c r="J1365" t="s">
        <v>33297</v>
      </c>
      <c r="K1365" t="s">
        <v>21308</v>
      </c>
      <c r="L1365" t="s">
        <v>33298</v>
      </c>
      <c r="M1365" t="s">
        <v>33343</v>
      </c>
      <c r="N1365" t="s">
        <v>21360</v>
      </c>
      <c r="O1365" t="s">
        <v>33344</v>
      </c>
      <c r="P1365" t="s">
        <v>21282</v>
      </c>
      <c r="Q1365" t="s">
        <v>33300</v>
      </c>
      <c r="T1365" t="s">
        <v>33349</v>
      </c>
      <c r="U1365" t="s">
        <v>37776</v>
      </c>
      <c r="V1365" t="s">
        <v>34104</v>
      </c>
      <c r="W1365" t="s">
        <v>36967</v>
      </c>
      <c r="X1365" t="s">
        <v>36968</v>
      </c>
      <c r="Y1365" t="s">
        <v>36969</v>
      </c>
      <c r="Z1365">
        <v>300</v>
      </c>
      <c r="AA1365">
        <v>221</v>
      </c>
      <c r="AB1365" t="s">
        <v>37018</v>
      </c>
      <c r="AC1365" t="s">
        <v>36990</v>
      </c>
      <c r="AD1365" t="s">
        <v>36971</v>
      </c>
      <c r="AE1365" t="s">
        <v>36972</v>
      </c>
      <c r="AF1365" t="s">
        <v>36973</v>
      </c>
      <c r="AH1365" t="s">
        <v>37757</v>
      </c>
      <c r="AJ1365" t="s">
        <v>36967</v>
      </c>
      <c r="AK1365" t="s">
        <v>33525</v>
      </c>
      <c r="AL1365" t="s">
        <v>247</v>
      </c>
      <c r="AM1365" t="s">
        <v>37898</v>
      </c>
      <c r="AN1365" t="s">
        <v>29088</v>
      </c>
      <c r="AQ1365" t="s">
        <v>29088</v>
      </c>
      <c r="AR1365" t="s">
        <v>34349</v>
      </c>
      <c r="AV1365" t="s">
        <v>37135</v>
      </c>
      <c r="AX1365" t="s">
        <v>37135</v>
      </c>
      <c r="AY1365" t="s">
        <v>37021</v>
      </c>
      <c r="BA1365" t="s">
        <v>353</v>
      </c>
      <c r="BB1365">
        <v>48</v>
      </c>
      <c r="BC1365" t="s">
        <v>37048</v>
      </c>
      <c r="BD1365" t="s">
        <v>34259</v>
      </c>
      <c r="BE1365" t="s">
        <v>36993</v>
      </c>
      <c r="BF1365">
        <v>0.2</v>
      </c>
      <c r="BG1365" t="str">
        <f>_xlfn.TEXTJOIN("-",TRUE,V1365,AL1365,I1365,BD1365,AR1365)</f>
        <v>AG-B26-CF-D4-EG</v>
      </c>
      <c r="BH1365" t="s">
        <v>38204</v>
      </c>
      <c r="BI1365" t="s">
        <v>38205</v>
      </c>
      <c r="BJ1365" t="s">
        <v>38043</v>
      </c>
      <c r="BK1365" cm="1">
        <f t="array" ref="BK1365">IF(LEN(TRIM(BG1365))=0,"",SUMPRODUCT(--(LEN(TRIM($BG$5:BG1365))&gt;0)))</f>
        <v>1341</v>
      </c>
      <c r="BL1365" t="str">
        <f>IF(BK1365&lt;&gt;"",_xlfn.BASE(BK1365,36,10),"")</f>
        <v>0000000119</v>
      </c>
      <c r="BM1365" t="str">
        <f>IF(BL1365&lt;&gt;"","*"&amp;BL1365&amp;"*","")</f>
        <v>*0000000119*</v>
      </c>
      <c r="BN1365" t="s">
        <v>38041</v>
      </c>
      <c r="BO1365" t="str">
        <f>_xlfn.TEXTJOIN("-",TRUE,N1365,T1365)</f>
        <v>DAT004-M16</v>
      </c>
      <c r="CP1365" t="s">
        <v>38034</v>
      </c>
      <c r="CU1365">
        <v>13.99</v>
      </c>
      <c r="DT1365" t="s">
        <v>37026</v>
      </c>
      <c r="EC1365" s="7">
        <f t="shared" si="145"/>
        <v>17.487500000000001</v>
      </c>
      <c r="EN1365" t="s">
        <v>36995</v>
      </c>
      <c r="EO1365">
        <v>1731138031</v>
      </c>
      <c r="EP1365" t="s">
        <v>36968</v>
      </c>
      <c r="EQ1365" t="s">
        <v>36996</v>
      </c>
      <c r="ER1365" t="s">
        <v>36997</v>
      </c>
      <c r="ES1365" t="s">
        <v>36967</v>
      </c>
      <c r="ET1365" t="s">
        <v>37761</v>
      </c>
      <c r="EU1365" t="s">
        <v>36999</v>
      </c>
      <c r="FB1365" t="s">
        <v>35377</v>
      </c>
      <c r="FC1365" t="s">
        <v>37782</v>
      </c>
      <c r="FD1365" t="s">
        <v>29088</v>
      </c>
      <c r="FF1365" t="s">
        <v>36990</v>
      </c>
      <c r="FG1365" t="s">
        <v>36990</v>
      </c>
      <c r="FH1365" t="s">
        <v>38034</v>
      </c>
      <c r="FI1365" t="s">
        <v>37762</v>
      </c>
      <c r="FJ1365" t="s">
        <v>37763</v>
      </c>
      <c r="FK1365" t="s">
        <v>37764</v>
      </c>
      <c r="FL1365" t="s">
        <v>37765</v>
      </c>
      <c r="FM1365" t="s">
        <v>37766</v>
      </c>
      <c r="FN1365" t="s">
        <v>37767</v>
      </c>
      <c r="FO1365" t="s">
        <v>37768</v>
      </c>
      <c r="FP1365" t="s">
        <v>37769</v>
      </c>
      <c r="FQ1365" t="s">
        <v>37028</v>
      </c>
      <c r="FR1365" t="s">
        <v>37008</v>
      </c>
      <c r="FS1365" t="s">
        <v>37009</v>
      </c>
      <c r="FT1365" t="s">
        <v>33525</v>
      </c>
      <c r="FU1365" t="s">
        <v>33525</v>
      </c>
      <c r="FV1365" t="s">
        <v>29088</v>
      </c>
      <c r="FW1365" t="s">
        <v>37030</v>
      </c>
      <c r="FX1365" t="s">
        <v>37031</v>
      </c>
      <c r="FY1365" t="s">
        <v>36971</v>
      </c>
      <c r="FZ1365" t="s">
        <v>36990</v>
      </c>
      <c r="GA1365" t="s">
        <v>37783</v>
      </c>
      <c r="GB1365" t="s">
        <v>36968</v>
      </c>
      <c r="GC1365" t="s">
        <v>37032</v>
      </c>
      <c r="GD1365" t="s">
        <v>37033</v>
      </c>
      <c r="GE1365" t="s">
        <v>37770</v>
      </c>
      <c r="GF1365" t="s">
        <v>37771</v>
      </c>
      <c r="GG1365" t="s">
        <v>37772</v>
      </c>
      <c r="GH1365" t="s">
        <v>37773</v>
      </c>
      <c r="GI1365" t="s">
        <v>37774</v>
      </c>
      <c r="GJ1365" t="s">
        <v>37034</v>
      </c>
      <c r="GK1365" t="s">
        <v>37035</v>
      </c>
      <c r="GL1365" t="s">
        <v>37784</v>
      </c>
      <c r="GM1365" t="s">
        <v>37785</v>
      </c>
      <c r="GN1365" t="s">
        <v>37786</v>
      </c>
      <c r="GO1365" t="s">
        <v>36973</v>
      </c>
      <c r="GP1365" t="s">
        <v>29088</v>
      </c>
      <c r="GQ1365" t="s">
        <v>37010</v>
      </c>
      <c r="GR1365" t="s">
        <v>36969</v>
      </c>
      <c r="GT1365" t="s">
        <v>37011</v>
      </c>
      <c r="GU1365">
        <f t="shared" si="146"/>
        <v>17.5</v>
      </c>
      <c r="GV1365">
        <f t="shared" si="147"/>
        <v>17.5</v>
      </c>
      <c r="GX1365">
        <v>14</v>
      </c>
      <c r="GY1365" t="s">
        <v>37012</v>
      </c>
      <c r="HA1365" t="s">
        <v>37013</v>
      </c>
      <c r="HE1365">
        <v>13.99</v>
      </c>
    </row>
    <row r="1366" spans="1:213">
      <c r="A1366" t="s">
        <v>29123</v>
      </c>
      <c r="B1366" t="s">
        <v>36962</v>
      </c>
      <c r="C1366" t="s">
        <v>36963</v>
      </c>
      <c r="D1366" t="s">
        <v>21434</v>
      </c>
      <c r="E1366">
        <v>1</v>
      </c>
      <c r="F1366" t="s">
        <v>36964</v>
      </c>
      <c r="G1366" t="s">
        <v>38</v>
      </c>
      <c r="H1366" t="s">
        <v>37357</v>
      </c>
      <c r="I1366" t="s">
        <v>34214</v>
      </c>
      <c r="J1366" t="s">
        <v>33297</v>
      </c>
      <c r="K1366" t="s">
        <v>21308</v>
      </c>
      <c r="L1366" t="s">
        <v>33298</v>
      </c>
      <c r="M1366" t="s">
        <v>33343</v>
      </c>
      <c r="N1366" t="s">
        <v>21360</v>
      </c>
      <c r="O1366" t="s">
        <v>33344</v>
      </c>
      <c r="P1366" t="s">
        <v>21282</v>
      </c>
      <c r="Q1366" t="s">
        <v>33300</v>
      </c>
      <c r="T1366" t="s">
        <v>33349</v>
      </c>
      <c r="U1366" t="s">
        <v>37776</v>
      </c>
      <c r="V1366" t="s">
        <v>34104</v>
      </c>
      <c r="W1366" t="s">
        <v>36967</v>
      </c>
      <c r="X1366" t="s">
        <v>36968</v>
      </c>
      <c r="Y1366" t="s">
        <v>36969</v>
      </c>
      <c r="Z1366">
        <v>300</v>
      </c>
      <c r="AA1366">
        <v>236</v>
      </c>
      <c r="AB1366" t="s">
        <v>37018</v>
      </c>
      <c r="AC1366" t="s">
        <v>36990</v>
      </c>
      <c r="AD1366" t="s">
        <v>36971</v>
      </c>
      <c r="AE1366" t="s">
        <v>36972</v>
      </c>
      <c r="AF1366" t="s">
        <v>36973</v>
      </c>
      <c r="AH1366" t="s">
        <v>37757</v>
      </c>
      <c r="AJ1366" t="s">
        <v>36967</v>
      </c>
      <c r="AK1366" t="s">
        <v>33525</v>
      </c>
      <c r="AL1366" t="s">
        <v>247</v>
      </c>
      <c r="AM1366" t="s">
        <v>37898</v>
      </c>
      <c r="AN1366" t="s">
        <v>29128</v>
      </c>
      <c r="AQ1366" t="s">
        <v>29128</v>
      </c>
      <c r="AR1366" t="s">
        <v>34351</v>
      </c>
      <c r="AV1366" t="s">
        <v>37135</v>
      </c>
      <c r="AX1366" t="s">
        <v>37135</v>
      </c>
      <c r="AY1366" t="s">
        <v>37021</v>
      </c>
      <c r="BA1366" t="s">
        <v>353</v>
      </c>
      <c r="BB1366">
        <v>48</v>
      </c>
      <c r="BC1366" t="s">
        <v>37048</v>
      </c>
      <c r="BD1366" t="s">
        <v>34259</v>
      </c>
      <c r="BE1366" t="s">
        <v>36993</v>
      </c>
      <c r="BF1366">
        <v>0.2</v>
      </c>
      <c r="BG1366" t="str">
        <f>_xlfn.TEXTJOIN("-",TRUE,V1366,AL1366,I1366,BD1366,AR1366)</f>
        <v>AG-B26-CF-D4-EH</v>
      </c>
      <c r="BH1366" t="s">
        <v>38206</v>
      </c>
      <c r="BI1366" t="s">
        <v>38207</v>
      </c>
      <c r="BJ1366" t="s">
        <v>38046</v>
      </c>
      <c r="BK1366" cm="1">
        <f t="array" ref="BK1366">IF(LEN(TRIM(BG1366))=0,"",SUMPRODUCT(--(LEN(TRIM($BG$5:BG1366))&gt;0)))</f>
        <v>1342</v>
      </c>
      <c r="BL1366" t="str">
        <f>IF(BK1366&lt;&gt;"",_xlfn.BASE(BK1366,36,10),"")</f>
        <v>000000011A</v>
      </c>
      <c r="BM1366" t="str">
        <f>IF(BL1366&lt;&gt;"","*"&amp;BL1366&amp;"*","")</f>
        <v>*000000011A*</v>
      </c>
      <c r="BN1366" t="s">
        <v>38044</v>
      </c>
      <c r="BO1366" t="str">
        <f>_xlfn.TEXTJOIN("-",TRUE,N1366,T1366)</f>
        <v>DAT004-M16</v>
      </c>
      <c r="CP1366" t="s">
        <v>38034</v>
      </c>
      <c r="CU1366">
        <v>13.99</v>
      </c>
      <c r="DT1366" t="s">
        <v>37026</v>
      </c>
      <c r="EC1366" s="7">
        <f t="shared" si="145"/>
        <v>17.487500000000001</v>
      </c>
      <c r="EN1366" t="s">
        <v>36995</v>
      </c>
      <c r="EO1366">
        <v>1731138031</v>
      </c>
      <c r="EP1366" t="s">
        <v>36968</v>
      </c>
      <c r="EQ1366" t="s">
        <v>36996</v>
      </c>
      <c r="ER1366" t="s">
        <v>36997</v>
      </c>
      <c r="ES1366" t="s">
        <v>36967</v>
      </c>
      <c r="ET1366" t="s">
        <v>37761</v>
      </c>
      <c r="EU1366" t="s">
        <v>36999</v>
      </c>
      <c r="FB1366" t="s">
        <v>35377</v>
      </c>
      <c r="FC1366" t="s">
        <v>37782</v>
      </c>
      <c r="FD1366" t="s">
        <v>37799</v>
      </c>
      <c r="FF1366" t="s">
        <v>36990</v>
      </c>
      <c r="FG1366" t="s">
        <v>36990</v>
      </c>
      <c r="FH1366" t="s">
        <v>38034</v>
      </c>
      <c r="FI1366" t="s">
        <v>37762</v>
      </c>
      <c r="FJ1366" t="s">
        <v>37763</v>
      </c>
      <c r="FK1366" t="s">
        <v>37764</v>
      </c>
      <c r="FL1366" t="s">
        <v>37765</v>
      </c>
      <c r="FM1366" t="s">
        <v>37766</v>
      </c>
      <c r="FN1366" t="s">
        <v>37767</v>
      </c>
      <c r="FO1366" t="s">
        <v>37768</v>
      </c>
      <c r="FP1366" t="s">
        <v>37769</v>
      </c>
      <c r="FQ1366" t="s">
        <v>37028</v>
      </c>
      <c r="FR1366" t="s">
        <v>37008</v>
      </c>
      <c r="FS1366" t="s">
        <v>37009</v>
      </c>
      <c r="FT1366" t="s">
        <v>33525</v>
      </c>
      <c r="FU1366" t="s">
        <v>33525</v>
      </c>
      <c r="FV1366" t="s">
        <v>37799</v>
      </c>
      <c r="FW1366" t="s">
        <v>37030</v>
      </c>
      <c r="FX1366" t="s">
        <v>37031</v>
      </c>
      <c r="FY1366" t="s">
        <v>36971</v>
      </c>
      <c r="FZ1366" t="s">
        <v>36990</v>
      </c>
      <c r="GA1366" t="s">
        <v>37783</v>
      </c>
      <c r="GB1366" t="s">
        <v>36968</v>
      </c>
      <c r="GC1366" t="s">
        <v>37032</v>
      </c>
      <c r="GD1366" t="s">
        <v>37033</v>
      </c>
      <c r="GE1366" t="s">
        <v>37770</v>
      </c>
      <c r="GF1366" t="s">
        <v>37771</v>
      </c>
      <c r="GG1366" t="s">
        <v>37772</v>
      </c>
      <c r="GH1366" t="s">
        <v>37773</v>
      </c>
      <c r="GI1366" t="s">
        <v>37774</v>
      </c>
      <c r="GJ1366" t="s">
        <v>37034</v>
      </c>
      <c r="GK1366" t="s">
        <v>37035</v>
      </c>
      <c r="GL1366" t="s">
        <v>37784</v>
      </c>
      <c r="GM1366" t="s">
        <v>37785</v>
      </c>
      <c r="GN1366" t="s">
        <v>37786</v>
      </c>
      <c r="GO1366" t="s">
        <v>36973</v>
      </c>
      <c r="GP1366" t="s">
        <v>37799</v>
      </c>
      <c r="GQ1366" t="s">
        <v>37010</v>
      </c>
      <c r="GR1366" t="s">
        <v>36969</v>
      </c>
      <c r="GT1366" t="s">
        <v>37011</v>
      </c>
      <c r="GU1366">
        <f t="shared" si="146"/>
        <v>17.5</v>
      </c>
      <c r="GV1366">
        <f t="shared" si="147"/>
        <v>17.5</v>
      </c>
      <c r="GX1366">
        <v>14</v>
      </c>
      <c r="GY1366" t="s">
        <v>37012</v>
      </c>
      <c r="HA1366" t="s">
        <v>37013</v>
      </c>
      <c r="HE1366">
        <v>13.99</v>
      </c>
    </row>
    <row r="1367" spans="1:213">
      <c r="A1367" t="s">
        <v>29123</v>
      </c>
      <c r="B1367" t="s">
        <v>36962</v>
      </c>
      <c r="C1367" t="s">
        <v>36963</v>
      </c>
      <c r="D1367" t="s">
        <v>21434</v>
      </c>
      <c r="E1367">
        <v>1</v>
      </c>
      <c r="F1367" t="s">
        <v>36964</v>
      </c>
      <c r="G1367" t="s">
        <v>38</v>
      </c>
      <c r="H1367" t="s">
        <v>37357</v>
      </c>
      <c r="I1367" t="s">
        <v>34214</v>
      </c>
      <c r="J1367" t="s">
        <v>33297</v>
      </c>
      <c r="K1367" t="s">
        <v>21308</v>
      </c>
      <c r="L1367" t="s">
        <v>33298</v>
      </c>
      <c r="M1367" t="s">
        <v>33343</v>
      </c>
      <c r="N1367" t="s">
        <v>21360</v>
      </c>
      <c r="O1367" t="s">
        <v>33344</v>
      </c>
      <c r="P1367" t="s">
        <v>21282</v>
      </c>
      <c r="Q1367" t="s">
        <v>33300</v>
      </c>
      <c r="T1367" t="s">
        <v>33349</v>
      </c>
      <c r="U1367" t="s">
        <v>37776</v>
      </c>
      <c r="V1367" t="s">
        <v>34104</v>
      </c>
      <c r="W1367" t="s">
        <v>36967</v>
      </c>
      <c r="X1367" t="s">
        <v>36968</v>
      </c>
      <c r="Y1367" t="s">
        <v>36969</v>
      </c>
      <c r="Z1367">
        <v>300</v>
      </c>
      <c r="AA1367">
        <v>271</v>
      </c>
      <c r="AB1367" t="s">
        <v>37056</v>
      </c>
      <c r="AC1367" t="s">
        <v>36990</v>
      </c>
      <c r="AD1367" t="s">
        <v>36971</v>
      </c>
      <c r="AE1367" t="s">
        <v>36972</v>
      </c>
      <c r="AF1367" t="s">
        <v>36973</v>
      </c>
      <c r="AH1367" t="s">
        <v>37757</v>
      </c>
      <c r="AJ1367" t="s">
        <v>36967</v>
      </c>
      <c r="AK1367" t="s">
        <v>33525</v>
      </c>
      <c r="AL1367" t="s">
        <v>247</v>
      </c>
      <c r="AM1367" t="s">
        <v>37898</v>
      </c>
      <c r="AN1367" t="s">
        <v>37800</v>
      </c>
      <c r="AQ1367" t="s">
        <v>37800</v>
      </c>
      <c r="AR1367" t="s">
        <v>34353</v>
      </c>
      <c r="AV1367" t="s">
        <v>37135</v>
      </c>
      <c r="AX1367" t="s">
        <v>37135</v>
      </c>
      <c r="AY1367" t="s">
        <v>37058</v>
      </c>
      <c r="BA1367" t="s">
        <v>37059</v>
      </c>
      <c r="BB1367">
        <v>48</v>
      </c>
      <c r="BC1367" t="s">
        <v>37060</v>
      </c>
      <c r="BD1367" t="s">
        <v>34261</v>
      </c>
      <c r="BE1367" t="s">
        <v>36993</v>
      </c>
      <c r="BF1367">
        <v>0.2</v>
      </c>
      <c r="BG1367" t="str">
        <f>_xlfn.TEXTJOIN("-",TRUE,V1367,AL1367,I1367,BD1367,AR1367)</f>
        <v>AG-B26-CF-D5-EI</v>
      </c>
      <c r="BH1367" t="s">
        <v>38208</v>
      </c>
      <c r="BI1367" t="s">
        <v>38209</v>
      </c>
      <c r="BJ1367" t="s">
        <v>38049</v>
      </c>
      <c r="BK1367" cm="1">
        <f t="array" ref="BK1367">IF(LEN(TRIM(BG1367))=0,"",SUMPRODUCT(--(LEN(TRIM($BG$5:BG1367))&gt;0)))</f>
        <v>1343</v>
      </c>
      <c r="BL1367" t="str">
        <f>IF(BK1367&lt;&gt;"",_xlfn.BASE(BK1367,36,10),"")</f>
        <v>000000011B</v>
      </c>
      <c r="BM1367" t="str">
        <f>IF(BL1367&lt;&gt;"","*"&amp;BL1367&amp;"*","")</f>
        <v>*000000011B*</v>
      </c>
      <c r="BN1367" t="s">
        <v>38047</v>
      </c>
      <c r="BO1367" t="str">
        <f>_xlfn.TEXTJOIN("-",TRUE,N1367,T1367)</f>
        <v>DAT004-M16</v>
      </c>
      <c r="CP1367" t="s">
        <v>38034</v>
      </c>
      <c r="CU1367">
        <v>16.989999999999998</v>
      </c>
      <c r="DT1367" t="s">
        <v>37026</v>
      </c>
      <c r="EC1367" s="7">
        <f t="shared" si="145"/>
        <v>21.237499999999997</v>
      </c>
      <c r="EN1367" t="s">
        <v>36995</v>
      </c>
      <c r="EO1367">
        <v>1731138031</v>
      </c>
      <c r="EP1367" t="s">
        <v>36968</v>
      </c>
      <c r="EQ1367" t="s">
        <v>36996</v>
      </c>
      <c r="ER1367" t="s">
        <v>36997</v>
      </c>
      <c r="ES1367" t="s">
        <v>36967</v>
      </c>
      <c r="ET1367" t="s">
        <v>37761</v>
      </c>
      <c r="EU1367" t="s">
        <v>36999</v>
      </c>
      <c r="FB1367" t="s">
        <v>35377</v>
      </c>
      <c r="FC1367" t="s">
        <v>37782</v>
      </c>
      <c r="FD1367" t="s">
        <v>37800</v>
      </c>
      <c r="FF1367" t="s">
        <v>36990</v>
      </c>
      <c r="FG1367" t="s">
        <v>36990</v>
      </c>
      <c r="FH1367" t="s">
        <v>38034</v>
      </c>
      <c r="FI1367" t="s">
        <v>37762</v>
      </c>
      <c r="FJ1367" t="s">
        <v>37763</v>
      </c>
      <c r="FK1367" t="s">
        <v>37764</v>
      </c>
      <c r="FL1367" t="s">
        <v>37765</v>
      </c>
      <c r="FM1367" t="s">
        <v>37766</v>
      </c>
      <c r="FN1367" t="s">
        <v>37767</v>
      </c>
      <c r="FO1367" t="s">
        <v>37768</v>
      </c>
      <c r="FP1367" t="s">
        <v>37769</v>
      </c>
      <c r="FQ1367" t="s">
        <v>37028</v>
      </c>
      <c r="FR1367" t="s">
        <v>37008</v>
      </c>
      <c r="FS1367" t="s">
        <v>37009</v>
      </c>
      <c r="FT1367" t="s">
        <v>33525</v>
      </c>
      <c r="FU1367" t="s">
        <v>33525</v>
      </c>
      <c r="FV1367" t="s">
        <v>37800</v>
      </c>
      <c r="FW1367" t="s">
        <v>37030</v>
      </c>
      <c r="FX1367" t="s">
        <v>37031</v>
      </c>
      <c r="FY1367" t="s">
        <v>36971</v>
      </c>
      <c r="FZ1367" t="s">
        <v>36990</v>
      </c>
      <c r="GA1367" t="s">
        <v>37783</v>
      </c>
      <c r="GB1367" t="s">
        <v>36968</v>
      </c>
      <c r="GC1367" t="s">
        <v>37032</v>
      </c>
      <c r="GD1367" t="s">
        <v>37033</v>
      </c>
      <c r="GE1367" t="s">
        <v>37770</v>
      </c>
      <c r="GF1367" t="s">
        <v>37771</v>
      </c>
      <c r="GG1367" t="s">
        <v>37772</v>
      </c>
      <c r="GH1367" t="s">
        <v>37773</v>
      </c>
      <c r="GI1367" t="s">
        <v>37774</v>
      </c>
      <c r="GJ1367" t="s">
        <v>37034</v>
      </c>
      <c r="GK1367" t="s">
        <v>37035</v>
      </c>
      <c r="GL1367" t="s">
        <v>37784</v>
      </c>
      <c r="GM1367" t="s">
        <v>37785</v>
      </c>
      <c r="GN1367" t="s">
        <v>37786</v>
      </c>
      <c r="GO1367" t="s">
        <v>36973</v>
      </c>
      <c r="GP1367" t="s">
        <v>37800</v>
      </c>
      <c r="GQ1367" t="s">
        <v>37010</v>
      </c>
      <c r="GR1367" t="s">
        <v>36969</v>
      </c>
      <c r="GT1367" t="s">
        <v>37011</v>
      </c>
      <c r="GU1367">
        <f t="shared" si="146"/>
        <v>21.25</v>
      </c>
      <c r="GV1367">
        <f t="shared" si="147"/>
        <v>21.25</v>
      </c>
      <c r="GX1367">
        <v>17</v>
      </c>
      <c r="GY1367" t="s">
        <v>37012</v>
      </c>
      <c r="HA1367" t="s">
        <v>37013</v>
      </c>
      <c r="HE1367">
        <v>16.989999999999998</v>
      </c>
    </row>
    <row r="1368" spans="1:213">
      <c r="A1368" t="s">
        <v>29123</v>
      </c>
      <c r="B1368" t="s">
        <v>36962</v>
      </c>
      <c r="C1368" t="s">
        <v>36963</v>
      </c>
      <c r="D1368" t="s">
        <v>21434</v>
      </c>
      <c r="E1368">
        <v>1</v>
      </c>
      <c r="F1368" t="s">
        <v>36964</v>
      </c>
      <c r="G1368" t="s">
        <v>38</v>
      </c>
      <c r="H1368" t="s">
        <v>37357</v>
      </c>
      <c r="I1368" t="s">
        <v>34214</v>
      </c>
      <c r="J1368" t="s">
        <v>33297</v>
      </c>
      <c r="K1368" t="s">
        <v>21308</v>
      </c>
      <c r="L1368" t="s">
        <v>33298</v>
      </c>
      <c r="M1368" t="s">
        <v>33343</v>
      </c>
      <c r="N1368" t="s">
        <v>21360</v>
      </c>
      <c r="O1368" t="s">
        <v>33344</v>
      </c>
      <c r="P1368" t="s">
        <v>21282</v>
      </c>
      <c r="Q1368" t="s">
        <v>33300</v>
      </c>
      <c r="T1368" t="s">
        <v>33349</v>
      </c>
      <c r="U1368" t="s">
        <v>37776</v>
      </c>
      <c r="V1368" t="s">
        <v>34104</v>
      </c>
      <c r="W1368" t="s">
        <v>36967</v>
      </c>
      <c r="X1368" t="s">
        <v>36968</v>
      </c>
      <c r="Y1368" t="s">
        <v>36969</v>
      </c>
      <c r="Z1368">
        <v>200</v>
      </c>
      <c r="AA1368">
        <v>171</v>
      </c>
      <c r="AB1368" t="s">
        <v>37018</v>
      </c>
      <c r="AC1368" t="s">
        <v>36990</v>
      </c>
      <c r="AD1368" t="s">
        <v>36971</v>
      </c>
      <c r="AE1368" t="s">
        <v>36972</v>
      </c>
      <c r="AF1368" t="s">
        <v>36973</v>
      </c>
      <c r="AH1368" t="s">
        <v>37757</v>
      </c>
      <c r="AJ1368" t="s">
        <v>36967</v>
      </c>
      <c r="AK1368" t="s">
        <v>29158</v>
      </c>
      <c r="AL1368" t="s">
        <v>37493</v>
      </c>
      <c r="AM1368" t="s">
        <v>37898</v>
      </c>
      <c r="AN1368" t="s">
        <v>28824</v>
      </c>
      <c r="AQ1368" t="s">
        <v>28824</v>
      </c>
      <c r="AR1368" t="s">
        <v>34343</v>
      </c>
      <c r="AV1368" t="s">
        <v>37135</v>
      </c>
      <c r="AX1368" t="s">
        <v>37135</v>
      </c>
      <c r="AY1368" t="s">
        <v>37021</v>
      </c>
      <c r="BA1368" t="s">
        <v>353</v>
      </c>
      <c r="BB1368">
        <v>48</v>
      </c>
      <c r="BC1368" t="s">
        <v>37022</v>
      </c>
      <c r="BD1368" t="s">
        <v>28739</v>
      </c>
      <c r="BE1368" t="s">
        <v>36993</v>
      </c>
      <c r="BF1368">
        <v>0.2</v>
      </c>
      <c r="BG1368" t="str">
        <f>_xlfn.TEXTJOIN("-",TRUE,V1368,AL1368,I1368,BD1368,AR1368)</f>
        <v>AG-B2A-CF-D3-ED</v>
      </c>
      <c r="BH1368" t="s">
        <v>37572</v>
      </c>
      <c r="BJ1368" t="s">
        <v>38050</v>
      </c>
      <c r="BK1368" cm="1">
        <f t="array" ref="BK1368">IF(LEN(TRIM(BG1368))=0,"",SUMPRODUCT(--(LEN(TRIM($BG$5:BG1368))&gt;0)))</f>
        <v>1344</v>
      </c>
      <c r="BL1368" t="str">
        <f>IF(BK1368&lt;&gt;"",_xlfn.BASE(BK1368,36,10),"")</f>
        <v>000000011C</v>
      </c>
      <c r="BM1368" t="str">
        <f>IF(BL1368&lt;&gt;"","*"&amp;BL1368&amp;"*","")</f>
        <v>*000000011C*</v>
      </c>
      <c r="BN1368" t="s">
        <v>37495</v>
      </c>
      <c r="BO1368" t="str">
        <f>_xlfn.TEXTJOIN("-",TRUE,N1368,T1368)</f>
        <v>DAT004-M16</v>
      </c>
      <c r="CP1368" t="s">
        <v>38051</v>
      </c>
      <c r="CU1368">
        <v>13.99</v>
      </c>
      <c r="DT1368" t="s">
        <v>37026</v>
      </c>
      <c r="EC1368" s="7">
        <f t="shared" si="145"/>
        <v>17.487500000000001</v>
      </c>
      <c r="EN1368" t="s">
        <v>36995</v>
      </c>
      <c r="EO1368">
        <v>1731138031</v>
      </c>
      <c r="EP1368" t="s">
        <v>36968</v>
      </c>
      <c r="EQ1368" t="s">
        <v>36996</v>
      </c>
      <c r="ER1368" t="s">
        <v>36997</v>
      </c>
      <c r="ES1368" t="s">
        <v>36967</v>
      </c>
      <c r="ET1368" t="s">
        <v>37761</v>
      </c>
      <c r="EU1368" t="s">
        <v>36999</v>
      </c>
      <c r="FB1368" t="s">
        <v>35377</v>
      </c>
      <c r="FC1368" t="s">
        <v>37782</v>
      </c>
      <c r="FD1368" t="s">
        <v>28824</v>
      </c>
      <c r="FF1368" t="s">
        <v>36990</v>
      </c>
      <c r="FG1368" t="s">
        <v>36990</v>
      </c>
      <c r="FH1368" t="s">
        <v>38051</v>
      </c>
      <c r="FI1368" t="s">
        <v>37762</v>
      </c>
      <c r="FJ1368" t="s">
        <v>37763</v>
      </c>
      <c r="FK1368" t="s">
        <v>37764</v>
      </c>
      <c r="FL1368" t="s">
        <v>37765</v>
      </c>
      <c r="FM1368" t="s">
        <v>37766</v>
      </c>
      <c r="FN1368" t="s">
        <v>37767</v>
      </c>
      <c r="FO1368" t="s">
        <v>37768</v>
      </c>
      <c r="FP1368" t="s">
        <v>37769</v>
      </c>
      <c r="FQ1368" t="s">
        <v>37028</v>
      </c>
      <c r="FR1368" t="s">
        <v>37008</v>
      </c>
      <c r="FS1368" t="s">
        <v>37009</v>
      </c>
      <c r="FT1368" t="s">
        <v>29158</v>
      </c>
      <c r="FU1368" t="s">
        <v>29158</v>
      </c>
      <c r="FV1368" t="s">
        <v>28824</v>
      </c>
      <c r="FW1368" t="s">
        <v>37030</v>
      </c>
      <c r="FX1368" t="s">
        <v>37031</v>
      </c>
      <c r="FY1368" t="s">
        <v>36971</v>
      </c>
      <c r="FZ1368" t="s">
        <v>36990</v>
      </c>
      <c r="GA1368" t="s">
        <v>37783</v>
      </c>
      <c r="GB1368" t="s">
        <v>36968</v>
      </c>
      <c r="GC1368" t="s">
        <v>37032</v>
      </c>
      <c r="GD1368" t="s">
        <v>37033</v>
      </c>
      <c r="GE1368" t="s">
        <v>37770</v>
      </c>
      <c r="GF1368" t="s">
        <v>37771</v>
      </c>
      <c r="GG1368" t="s">
        <v>37772</v>
      </c>
      <c r="GH1368" t="s">
        <v>37773</v>
      </c>
      <c r="GI1368" t="s">
        <v>37774</v>
      </c>
      <c r="GJ1368" t="s">
        <v>37034</v>
      </c>
      <c r="GK1368" t="s">
        <v>37035</v>
      </c>
      <c r="GL1368" t="s">
        <v>37784</v>
      </c>
      <c r="GM1368" t="s">
        <v>37785</v>
      </c>
      <c r="GN1368" t="s">
        <v>37786</v>
      </c>
      <c r="GO1368" t="s">
        <v>36973</v>
      </c>
      <c r="GP1368" t="s">
        <v>28824</v>
      </c>
      <c r="GQ1368" t="s">
        <v>37010</v>
      </c>
      <c r="GR1368" t="s">
        <v>36969</v>
      </c>
      <c r="GT1368" t="s">
        <v>37011</v>
      </c>
      <c r="GU1368">
        <f t="shared" si="146"/>
        <v>17.5</v>
      </c>
      <c r="GV1368">
        <f t="shared" si="147"/>
        <v>17.5</v>
      </c>
      <c r="GX1368">
        <v>14</v>
      </c>
      <c r="GY1368" t="s">
        <v>37012</v>
      </c>
      <c r="HA1368" t="s">
        <v>37013</v>
      </c>
      <c r="HE1368">
        <v>13.99</v>
      </c>
    </row>
    <row r="1369" spans="1:213">
      <c r="A1369" t="s">
        <v>29123</v>
      </c>
      <c r="B1369" t="s">
        <v>36962</v>
      </c>
      <c r="C1369" t="s">
        <v>36963</v>
      </c>
      <c r="D1369" t="s">
        <v>21434</v>
      </c>
      <c r="E1369">
        <v>1</v>
      </c>
      <c r="F1369" t="s">
        <v>36964</v>
      </c>
      <c r="G1369" t="s">
        <v>38</v>
      </c>
      <c r="H1369" t="s">
        <v>37357</v>
      </c>
      <c r="I1369" t="s">
        <v>34214</v>
      </c>
      <c r="J1369" t="s">
        <v>33297</v>
      </c>
      <c r="K1369" t="s">
        <v>21308</v>
      </c>
      <c r="L1369" t="s">
        <v>33298</v>
      </c>
      <c r="M1369" t="s">
        <v>33343</v>
      </c>
      <c r="N1369" t="s">
        <v>21360</v>
      </c>
      <c r="O1369" t="s">
        <v>33344</v>
      </c>
      <c r="P1369" t="s">
        <v>21282</v>
      </c>
      <c r="Q1369" t="s">
        <v>33300</v>
      </c>
      <c r="T1369" t="s">
        <v>33349</v>
      </c>
      <c r="U1369" t="s">
        <v>37776</v>
      </c>
      <c r="V1369" t="s">
        <v>34104</v>
      </c>
      <c r="W1369" t="s">
        <v>36967</v>
      </c>
      <c r="X1369" t="s">
        <v>36968</v>
      </c>
      <c r="Y1369" t="s">
        <v>36969</v>
      </c>
      <c r="Z1369">
        <v>200</v>
      </c>
      <c r="AA1369">
        <v>186</v>
      </c>
      <c r="AB1369" t="s">
        <v>37018</v>
      </c>
      <c r="AC1369" t="s">
        <v>36990</v>
      </c>
      <c r="AD1369" t="s">
        <v>36971</v>
      </c>
      <c r="AE1369" t="s">
        <v>36972</v>
      </c>
      <c r="AF1369" t="s">
        <v>36973</v>
      </c>
      <c r="AH1369" t="s">
        <v>37757</v>
      </c>
      <c r="AJ1369" t="s">
        <v>36967</v>
      </c>
      <c r="AK1369" t="s">
        <v>29158</v>
      </c>
      <c r="AL1369" t="s">
        <v>37493</v>
      </c>
      <c r="AM1369" t="s">
        <v>37898</v>
      </c>
      <c r="AN1369" t="s">
        <v>28795</v>
      </c>
      <c r="AQ1369" t="s">
        <v>28795</v>
      </c>
      <c r="AR1369" t="s">
        <v>34345</v>
      </c>
      <c r="AV1369" t="s">
        <v>37135</v>
      </c>
      <c r="AX1369" t="s">
        <v>37135</v>
      </c>
      <c r="AY1369" t="s">
        <v>37021</v>
      </c>
      <c r="BA1369" t="s">
        <v>353</v>
      </c>
      <c r="BB1369">
        <v>48</v>
      </c>
      <c r="BC1369" t="s">
        <v>37022</v>
      </c>
      <c r="BD1369" t="s">
        <v>28739</v>
      </c>
      <c r="BE1369" t="s">
        <v>36993</v>
      </c>
      <c r="BF1369">
        <v>0.2</v>
      </c>
      <c r="BG1369" t="str">
        <f>_xlfn.TEXTJOIN("-",TRUE,V1369,AL1369,I1369,BD1369,AR1369)</f>
        <v>AG-B2A-CF-D3-EE</v>
      </c>
      <c r="BH1369" t="s">
        <v>37574</v>
      </c>
      <c r="BJ1369" t="s">
        <v>38052</v>
      </c>
      <c r="BK1369" cm="1">
        <f t="array" ref="BK1369">IF(LEN(TRIM(BG1369))=0,"",SUMPRODUCT(--(LEN(TRIM($BG$5:BG1369))&gt;0)))</f>
        <v>1345</v>
      </c>
      <c r="BL1369" t="str">
        <f>IF(BK1369&lt;&gt;"",_xlfn.BASE(BK1369,36,10),"")</f>
        <v>000000011D</v>
      </c>
      <c r="BM1369" t="str">
        <f>IF(BL1369&lt;&gt;"","*"&amp;BL1369&amp;"*","")</f>
        <v>*000000011D*</v>
      </c>
      <c r="BN1369" t="s">
        <v>37499</v>
      </c>
      <c r="BO1369" t="str">
        <f>_xlfn.TEXTJOIN("-",TRUE,N1369,T1369)</f>
        <v>DAT004-M16</v>
      </c>
      <c r="CP1369" t="s">
        <v>38051</v>
      </c>
      <c r="CU1369">
        <v>13.99</v>
      </c>
      <c r="DT1369" t="s">
        <v>37026</v>
      </c>
      <c r="EC1369" s="7">
        <f t="shared" si="145"/>
        <v>17.487500000000001</v>
      </c>
      <c r="EN1369" t="s">
        <v>36995</v>
      </c>
      <c r="EO1369">
        <v>1731138031</v>
      </c>
      <c r="EP1369" t="s">
        <v>36968</v>
      </c>
      <c r="EQ1369" t="s">
        <v>36996</v>
      </c>
      <c r="ER1369" t="s">
        <v>36997</v>
      </c>
      <c r="ES1369" t="s">
        <v>36967</v>
      </c>
      <c r="ET1369" t="s">
        <v>37761</v>
      </c>
      <c r="EU1369" t="s">
        <v>36999</v>
      </c>
      <c r="FB1369" t="s">
        <v>35377</v>
      </c>
      <c r="FC1369" t="s">
        <v>37782</v>
      </c>
      <c r="FD1369" t="s">
        <v>28795</v>
      </c>
      <c r="FF1369" t="s">
        <v>36990</v>
      </c>
      <c r="FG1369" t="s">
        <v>36990</v>
      </c>
      <c r="FH1369" t="s">
        <v>38051</v>
      </c>
      <c r="FI1369" t="s">
        <v>37762</v>
      </c>
      <c r="FJ1369" t="s">
        <v>37763</v>
      </c>
      <c r="FK1369" t="s">
        <v>37764</v>
      </c>
      <c r="FL1369" t="s">
        <v>37765</v>
      </c>
      <c r="FM1369" t="s">
        <v>37766</v>
      </c>
      <c r="FN1369" t="s">
        <v>37767</v>
      </c>
      <c r="FO1369" t="s">
        <v>37768</v>
      </c>
      <c r="FP1369" t="s">
        <v>37769</v>
      </c>
      <c r="FQ1369" t="s">
        <v>37028</v>
      </c>
      <c r="FR1369" t="s">
        <v>37008</v>
      </c>
      <c r="FS1369" t="s">
        <v>37009</v>
      </c>
      <c r="FT1369" t="s">
        <v>29158</v>
      </c>
      <c r="FU1369" t="s">
        <v>29158</v>
      </c>
      <c r="FV1369" t="s">
        <v>28795</v>
      </c>
      <c r="FW1369" t="s">
        <v>37030</v>
      </c>
      <c r="FX1369" t="s">
        <v>37031</v>
      </c>
      <c r="FY1369" t="s">
        <v>36971</v>
      </c>
      <c r="FZ1369" t="s">
        <v>36990</v>
      </c>
      <c r="GA1369" t="s">
        <v>37783</v>
      </c>
      <c r="GB1369" t="s">
        <v>36968</v>
      </c>
      <c r="GC1369" t="s">
        <v>37032</v>
      </c>
      <c r="GD1369" t="s">
        <v>37033</v>
      </c>
      <c r="GE1369" t="s">
        <v>37770</v>
      </c>
      <c r="GF1369" t="s">
        <v>37771</v>
      </c>
      <c r="GG1369" t="s">
        <v>37772</v>
      </c>
      <c r="GH1369" t="s">
        <v>37773</v>
      </c>
      <c r="GI1369" t="s">
        <v>37774</v>
      </c>
      <c r="GJ1369" t="s">
        <v>37034</v>
      </c>
      <c r="GK1369" t="s">
        <v>37035</v>
      </c>
      <c r="GL1369" t="s">
        <v>37784</v>
      </c>
      <c r="GM1369" t="s">
        <v>37785</v>
      </c>
      <c r="GN1369" t="s">
        <v>37786</v>
      </c>
      <c r="GO1369" t="s">
        <v>36973</v>
      </c>
      <c r="GP1369" t="s">
        <v>28795</v>
      </c>
      <c r="GQ1369" t="s">
        <v>37010</v>
      </c>
      <c r="GR1369" t="s">
        <v>36969</v>
      </c>
      <c r="GT1369" t="s">
        <v>37011</v>
      </c>
      <c r="GU1369">
        <f t="shared" si="146"/>
        <v>17.5</v>
      </c>
      <c r="GV1369">
        <f t="shared" si="147"/>
        <v>17.5</v>
      </c>
      <c r="GX1369">
        <v>14</v>
      </c>
      <c r="GY1369" t="s">
        <v>37012</v>
      </c>
      <c r="HA1369" t="s">
        <v>37013</v>
      </c>
      <c r="HE1369">
        <v>13.99</v>
      </c>
    </row>
    <row r="1370" spans="1:213">
      <c r="A1370" t="s">
        <v>29123</v>
      </c>
      <c r="B1370" t="s">
        <v>36962</v>
      </c>
      <c r="C1370" t="s">
        <v>36963</v>
      </c>
      <c r="D1370" t="s">
        <v>21434</v>
      </c>
      <c r="E1370">
        <v>1</v>
      </c>
      <c r="F1370" t="s">
        <v>36964</v>
      </c>
      <c r="G1370" t="s">
        <v>38</v>
      </c>
      <c r="H1370" t="s">
        <v>37357</v>
      </c>
      <c r="I1370" t="s">
        <v>34214</v>
      </c>
      <c r="J1370" t="s">
        <v>33297</v>
      </c>
      <c r="K1370" t="s">
        <v>21308</v>
      </c>
      <c r="L1370" t="s">
        <v>33298</v>
      </c>
      <c r="M1370" t="s">
        <v>33343</v>
      </c>
      <c r="N1370" t="s">
        <v>21360</v>
      </c>
      <c r="O1370" t="s">
        <v>33344</v>
      </c>
      <c r="P1370" t="s">
        <v>21282</v>
      </c>
      <c r="Q1370" t="s">
        <v>33300</v>
      </c>
      <c r="T1370" t="s">
        <v>33349</v>
      </c>
      <c r="U1370" t="s">
        <v>37776</v>
      </c>
      <c r="V1370" t="s">
        <v>34104</v>
      </c>
      <c r="W1370" t="s">
        <v>36967</v>
      </c>
      <c r="X1370" t="s">
        <v>36968</v>
      </c>
      <c r="Y1370" t="s">
        <v>36969</v>
      </c>
      <c r="Z1370">
        <v>200</v>
      </c>
      <c r="AA1370">
        <v>195</v>
      </c>
      <c r="AB1370" t="s">
        <v>37018</v>
      </c>
      <c r="AC1370" t="s">
        <v>36990</v>
      </c>
      <c r="AD1370" t="s">
        <v>36971</v>
      </c>
      <c r="AE1370" t="s">
        <v>36972</v>
      </c>
      <c r="AF1370" t="s">
        <v>36973</v>
      </c>
      <c r="AH1370" t="s">
        <v>37757</v>
      </c>
      <c r="AJ1370" t="s">
        <v>36967</v>
      </c>
      <c r="AK1370" t="s">
        <v>29158</v>
      </c>
      <c r="AL1370" t="s">
        <v>37493</v>
      </c>
      <c r="AM1370" t="s">
        <v>37898</v>
      </c>
      <c r="AN1370" t="s">
        <v>28789</v>
      </c>
      <c r="AQ1370" t="s">
        <v>28789</v>
      </c>
      <c r="AR1370" t="s">
        <v>34347</v>
      </c>
      <c r="AV1370" t="s">
        <v>37135</v>
      </c>
      <c r="AX1370" t="s">
        <v>37135</v>
      </c>
      <c r="AY1370" t="s">
        <v>37021</v>
      </c>
      <c r="BA1370" t="s">
        <v>353</v>
      </c>
      <c r="BB1370">
        <v>48</v>
      </c>
      <c r="BC1370" t="s">
        <v>37022</v>
      </c>
      <c r="BD1370" t="s">
        <v>28739</v>
      </c>
      <c r="BE1370" t="s">
        <v>36993</v>
      </c>
      <c r="BF1370">
        <v>0.2</v>
      </c>
      <c r="BG1370" t="str">
        <f>_xlfn.TEXTJOIN("-",TRUE,V1370,AL1370,I1370,BD1370,AR1370)</f>
        <v>AG-B2A-CF-D3-EF</v>
      </c>
      <c r="BH1370" t="s">
        <v>37576</v>
      </c>
      <c r="BJ1370" t="s">
        <v>38053</v>
      </c>
      <c r="BK1370" cm="1">
        <f t="array" ref="BK1370">IF(LEN(TRIM(BG1370))=0,"",SUMPRODUCT(--(LEN(TRIM($BG$5:BG1370))&gt;0)))</f>
        <v>1346</v>
      </c>
      <c r="BL1370" t="str">
        <f>IF(BK1370&lt;&gt;"",_xlfn.BASE(BK1370,36,10),"")</f>
        <v>000000011E</v>
      </c>
      <c r="BM1370" t="str">
        <f>IF(BL1370&lt;&gt;"","*"&amp;BL1370&amp;"*","")</f>
        <v>*000000011E*</v>
      </c>
      <c r="BN1370" t="s">
        <v>37502</v>
      </c>
      <c r="BO1370" t="str">
        <f>_xlfn.TEXTJOIN("-",TRUE,N1370,T1370)</f>
        <v>DAT004-M16</v>
      </c>
      <c r="CP1370" t="s">
        <v>38051</v>
      </c>
      <c r="CU1370">
        <v>13.99</v>
      </c>
      <c r="DT1370" t="s">
        <v>37026</v>
      </c>
      <c r="EC1370" s="7">
        <f t="shared" si="145"/>
        <v>17.487500000000001</v>
      </c>
      <c r="EN1370" t="s">
        <v>36995</v>
      </c>
      <c r="EO1370">
        <v>1731138031</v>
      </c>
      <c r="EP1370" t="s">
        <v>36968</v>
      </c>
      <c r="EQ1370" t="s">
        <v>36996</v>
      </c>
      <c r="ER1370" t="s">
        <v>36997</v>
      </c>
      <c r="ES1370" t="s">
        <v>36967</v>
      </c>
      <c r="ET1370" t="s">
        <v>37761</v>
      </c>
      <c r="EU1370" t="s">
        <v>36999</v>
      </c>
      <c r="FB1370" t="s">
        <v>35377</v>
      </c>
      <c r="FC1370" t="s">
        <v>37782</v>
      </c>
      <c r="FD1370" t="s">
        <v>28789</v>
      </c>
      <c r="FF1370" t="s">
        <v>36990</v>
      </c>
      <c r="FG1370" t="s">
        <v>36990</v>
      </c>
      <c r="FH1370" t="s">
        <v>38051</v>
      </c>
      <c r="FI1370" t="s">
        <v>37762</v>
      </c>
      <c r="FJ1370" t="s">
        <v>37763</v>
      </c>
      <c r="FK1370" t="s">
        <v>37764</v>
      </c>
      <c r="FL1370" t="s">
        <v>37765</v>
      </c>
      <c r="FM1370" t="s">
        <v>37766</v>
      </c>
      <c r="FN1370" t="s">
        <v>37767</v>
      </c>
      <c r="FO1370" t="s">
        <v>37768</v>
      </c>
      <c r="FP1370" t="s">
        <v>37769</v>
      </c>
      <c r="FQ1370" t="s">
        <v>37028</v>
      </c>
      <c r="FR1370" t="s">
        <v>37008</v>
      </c>
      <c r="FS1370" t="s">
        <v>37009</v>
      </c>
      <c r="FT1370" t="s">
        <v>29158</v>
      </c>
      <c r="FU1370" t="s">
        <v>29158</v>
      </c>
      <c r="FV1370" t="s">
        <v>28789</v>
      </c>
      <c r="FW1370" t="s">
        <v>37030</v>
      </c>
      <c r="FX1370" t="s">
        <v>37031</v>
      </c>
      <c r="FY1370" t="s">
        <v>36971</v>
      </c>
      <c r="FZ1370" t="s">
        <v>36990</v>
      </c>
      <c r="GA1370" t="s">
        <v>37783</v>
      </c>
      <c r="GB1370" t="s">
        <v>36968</v>
      </c>
      <c r="GC1370" t="s">
        <v>37032</v>
      </c>
      <c r="GD1370" t="s">
        <v>37033</v>
      </c>
      <c r="GE1370" t="s">
        <v>37770</v>
      </c>
      <c r="GF1370" t="s">
        <v>37771</v>
      </c>
      <c r="GG1370" t="s">
        <v>37772</v>
      </c>
      <c r="GH1370" t="s">
        <v>37773</v>
      </c>
      <c r="GI1370" t="s">
        <v>37774</v>
      </c>
      <c r="GJ1370" t="s">
        <v>37034</v>
      </c>
      <c r="GK1370" t="s">
        <v>37035</v>
      </c>
      <c r="GL1370" t="s">
        <v>37784</v>
      </c>
      <c r="GM1370" t="s">
        <v>37785</v>
      </c>
      <c r="GN1370" t="s">
        <v>37786</v>
      </c>
      <c r="GO1370" t="s">
        <v>36973</v>
      </c>
      <c r="GP1370" t="s">
        <v>28789</v>
      </c>
      <c r="GQ1370" t="s">
        <v>37010</v>
      </c>
      <c r="GR1370" t="s">
        <v>36969</v>
      </c>
      <c r="GT1370" t="s">
        <v>37011</v>
      </c>
      <c r="GU1370">
        <f t="shared" si="146"/>
        <v>17.5</v>
      </c>
      <c r="GV1370">
        <f t="shared" si="147"/>
        <v>17.5</v>
      </c>
      <c r="GX1370">
        <v>14</v>
      </c>
      <c r="GY1370" t="s">
        <v>37012</v>
      </c>
      <c r="HA1370" t="s">
        <v>37013</v>
      </c>
      <c r="HE1370">
        <v>13.99</v>
      </c>
    </row>
    <row r="1371" spans="1:213">
      <c r="A1371" t="s">
        <v>29123</v>
      </c>
      <c r="B1371" t="s">
        <v>36962</v>
      </c>
      <c r="C1371" t="s">
        <v>36963</v>
      </c>
      <c r="D1371" t="s">
        <v>21434</v>
      </c>
      <c r="E1371">
        <v>1</v>
      </c>
      <c r="F1371" t="s">
        <v>36964</v>
      </c>
      <c r="G1371" t="s">
        <v>38</v>
      </c>
      <c r="H1371" t="s">
        <v>37357</v>
      </c>
      <c r="I1371" t="s">
        <v>34214</v>
      </c>
      <c r="J1371" t="s">
        <v>33297</v>
      </c>
      <c r="K1371" t="s">
        <v>21308</v>
      </c>
      <c r="L1371" t="s">
        <v>33298</v>
      </c>
      <c r="M1371" t="s">
        <v>33343</v>
      </c>
      <c r="N1371" t="s">
        <v>21360</v>
      </c>
      <c r="O1371" t="s">
        <v>33344</v>
      </c>
      <c r="P1371" t="s">
        <v>21282</v>
      </c>
      <c r="Q1371" t="s">
        <v>33300</v>
      </c>
      <c r="T1371" t="s">
        <v>33349</v>
      </c>
      <c r="U1371" t="s">
        <v>37776</v>
      </c>
      <c r="V1371" t="s">
        <v>34104</v>
      </c>
      <c r="W1371" t="s">
        <v>36967</v>
      </c>
      <c r="X1371" t="s">
        <v>36968</v>
      </c>
      <c r="Y1371" t="s">
        <v>36969</v>
      </c>
      <c r="Z1371">
        <v>300</v>
      </c>
      <c r="AA1371">
        <v>221</v>
      </c>
      <c r="AB1371" t="s">
        <v>37018</v>
      </c>
      <c r="AC1371" t="s">
        <v>36990</v>
      </c>
      <c r="AD1371" t="s">
        <v>36971</v>
      </c>
      <c r="AE1371" t="s">
        <v>36972</v>
      </c>
      <c r="AF1371" t="s">
        <v>36973</v>
      </c>
      <c r="AH1371" t="s">
        <v>37757</v>
      </c>
      <c r="AJ1371" t="s">
        <v>36967</v>
      </c>
      <c r="AK1371" t="s">
        <v>29158</v>
      </c>
      <c r="AL1371" t="s">
        <v>37493</v>
      </c>
      <c r="AM1371" t="s">
        <v>37898</v>
      </c>
      <c r="AN1371" t="s">
        <v>29088</v>
      </c>
      <c r="AQ1371" t="s">
        <v>29088</v>
      </c>
      <c r="AR1371" t="s">
        <v>34349</v>
      </c>
      <c r="AV1371" t="s">
        <v>37135</v>
      </c>
      <c r="AX1371" t="s">
        <v>37135</v>
      </c>
      <c r="AY1371" t="s">
        <v>37021</v>
      </c>
      <c r="BA1371" t="s">
        <v>353</v>
      </c>
      <c r="BB1371">
        <v>48</v>
      </c>
      <c r="BC1371" t="s">
        <v>37048</v>
      </c>
      <c r="BD1371" t="s">
        <v>34259</v>
      </c>
      <c r="BE1371" t="s">
        <v>36993</v>
      </c>
      <c r="BF1371">
        <v>0.2</v>
      </c>
      <c r="BG1371" t="str">
        <f>_xlfn.TEXTJOIN("-",TRUE,V1371,AL1371,I1371,BD1371,AR1371)</f>
        <v>AG-B2A-CF-D4-EG</v>
      </c>
      <c r="BH1371" t="s">
        <v>37578</v>
      </c>
      <c r="BJ1371" t="s">
        <v>38054</v>
      </c>
      <c r="BK1371" cm="1">
        <f t="array" ref="BK1371">IF(LEN(TRIM(BG1371))=0,"",SUMPRODUCT(--(LEN(TRIM($BG$5:BG1371))&gt;0)))</f>
        <v>1347</v>
      </c>
      <c r="BL1371" t="str">
        <f>IF(BK1371&lt;&gt;"",_xlfn.BASE(BK1371,36,10),"")</f>
        <v>000000011F</v>
      </c>
      <c r="BM1371" t="str">
        <f>IF(BL1371&lt;&gt;"","*"&amp;BL1371&amp;"*","")</f>
        <v>*000000011F*</v>
      </c>
      <c r="BN1371" t="s">
        <v>37505</v>
      </c>
      <c r="BO1371" t="str">
        <f>_xlfn.TEXTJOIN("-",TRUE,N1371,T1371)</f>
        <v>DAT004-M16</v>
      </c>
      <c r="CP1371" t="s">
        <v>38051</v>
      </c>
      <c r="CU1371">
        <v>13.99</v>
      </c>
      <c r="DT1371" t="s">
        <v>37026</v>
      </c>
      <c r="EC1371" s="7">
        <f t="shared" si="145"/>
        <v>17.487500000000001</v>
      </c>
      <c r="EN1371" t="s">
        <v>36995</v>
      </c>
      <c r="EO1371">
        <v>1731138031</v>
      </c>
      <c r="EP1371" t="s">
        <v>36968</v>
      </c>
      <c r="EQ1371" t="s">
        <v>36996</v>
      </c>
      <c r="ER1371" t="s">
        <v>36997</v>
      </c>
      <c r="ES1371" t="s">
        <v>36967</v>
      </c>
      <c r="ET1371" t="s">
        <v>37761</v>
      </c>
      <c r="EU1371" t="s">
        <v>36999</v>
      </c>
      <c r="FB1371" t="s">
        <v>35377</v>
      </c>
      <c r="FC1371" t="s">
        <v>37782</v>
      </c>
      <c r="FD1371" t="s">
        <v>29088</v>
      </c>
      <c r="FF1371" t="s">
        <v>36990</v>
      </c>
      <c r="FG1371" t="s">
        <v>36990</v>
      </c>
      <c r="FH1371" t="s">
        <v>38051</v>
      </c>
      <c r="FI1371" t="s">
        <v>37762</v>
      </c>
      <c r="FJ1371" t="s">
        <v>37763</v>
      </c>
      <c r="FK1371" t="s">
        <v>37764</v>
      </c>
      <c r="FL1371" t="s">
        <v>37765</v>
      </c>
      <c r="FM1371" t="s">
        <v>37766</v>
      </c>
      <c r="FN1371" t="s">
        <v>37767</v>
      </c>
      <c r="FO1371" t="s">
        <v>37768</v>
      </c>
      <c r="FP1371" t="s">
        <v>37769</v>
      </c>
      <c r="FQ1371" t="s">
        <v>37028</v>
      </c>
      <c r="FR1371" t="s">
        <v>37008</v>
      </c>
      <c r="FS1371" t="s">
        <v>37009</v>
      </c>
      <c r="FT1371" t="s">
        <v>29158</v>
      </c>
      <c r="FU1371" t="s">
        <v>29158</v>
      </c>
      <c r="FV1371" t="s">
        <v>29088</v>
      </c>
      <c r="FW1371" t="s">
        <v>37030</v>
      </c>
      <c r="FX1371" t="s">
        <v>37031</v>
      </c>
      <c r="FY1371" t="s">
        <v>36971</v>
      </c>
      <c r="FZ1371" t="s">
        <v>36990</v>
      </c>
      <c r="GA1371" t="s">
        <v>37783</v>
      </c>
      <c r="GB1371" t="s">
        <v>36968</v>
      </c>
      <c r="GC1371" t="s">
        <v>37032</v>
      </c>
      <c r="GD1371" t="s">
        <v>37033</v>
      </c>
      <c r="GE1371" t="s">
        <v>37770</v>
      </c>
      <c r="GF1371" t="s">
        <v>37771</v>
      </c>
      <c r="GG1371" t="s">
        <v>37772</v>
      </c>
      <c r="GH1371" t="s">
        <v>37773</v>
      </c>
      <c r="GI1371" t="s">
        <v>37774</v>
      </c>
      <c r="GJ1371" t="s">
        <v>37034</v>
      </c>
      <c r="GK1371" t="s">
        <v>37035</v>
      </c>
      <c r="GL1371" t="s">
        <v>37784</v>
      </c>
      <c r="GM1371" t="s">
        <v>37785</v>
      </c>
      <c r="GN1371" t="s">
        <v>37786</v>
      </c>
      <c r="GO1371" t="s">
        <v>36973</v>
      </c>
      <c r="GP1371" t="s">
        <v>29088</v>
      </c>
      <c r="GQ1371" t="s">
        <v>37010</v>
      </c>
      <c r="GR1371" t="s">
        <v>36969</v>
      </c>
      <c r="GT1371" t="s">
        <v>37011</v>
      </c>
      <c r="GU1371">
        <f t="shared" si="146"/>
        <v>17.5</v>
      </c>
      <c r="GV1371">
        <f t="shared" si="147"/>
        <v>17.5</v>
      </c>
      <c r="GX1371">
        <v>14</v>
      </c>
      <c r="GY1371" t="s">
        <v>37012</v>
      </c>
      <c r="HA1371" t="s">
        <v>37013</v>
      </c>
      <c r="HE1371">
        <v>13.99</v>
      </c>
    </row>
    <row r="1372" spans="1:213">
      <c r="A1372" t="s">
        <v>29123</v>
      </c>
      <c r="B1372" t="s">
        <v>36962</v>
      </c>
      <c r="C1372" t="s">
        <v>36963</v>
      </c>
      <c r="D1372" t="s">
        <v>21434</v>
      </c>
      <c r="E1372">
        <v>1</v>
      </c>
      <c r="F1372" t="s">
        <v>36964</v>
      </c>
      <c r="G1372" t="s">
        <v>38</v>
      </c>
      <c r="H1372" t="s">
        <v>37357</v>
      </c>
      <c r="I1372" t="s">
        <v>34214</v>
      </c>
      <c r="J1372" t="s">
        <v>33297</v>
      </c>
      <c r="K1372" t="s">
        <v>21308</v>
      </c>
      <c r="L1372" t="s">
        <v>33298</v>
      </c>
      <c r="M1372" t="s">
        <v>33343</v>
      </c>
      <c r="N1372" t="s">
        <v>21360</v>
      </c>
      <c r="O1372" t="s">
        <v>33344</v>
      </c>
      <c r="P1372" t="s">
        <v>21282</v>
      </c>
      <c r="Q1372" t="s">
        <v>33300</v>
      </c>
      <c r="T1372" t="s">
        <v>33349</v>
      </c>
      <c r="U1372" t="s">
        <v>37776</v>
      </c>
      <c r="V1372" t="s">
        <v>34104</v>
      </c>
      <c r="W1372" t="s">
        <v>36967</v>
      </c>
      <c r="X1372" t="s">
        <v>36968</v>
      </c>
      <c r="Y1372" t="s">
        <v>36969</v>
      </c>
      <c r="Z1372">
        <v>300</v>
      </c>
      <c r="AA1372">
        <v>236</v>
      </c>
      <c r="AB1372" t="s">
        <v>37018</v>
      </c>
      <c r="AC1372" t="s">
        <v>36990</v>
      </c>
      <c r="AD1372" t="s">
        <v>36971</v>
      </c>
      <c r="AE1372" t="s">
        <v>36972</v>
      </c>
      <c r="AF1372" t="s">
        <v>36973</v>
      </c>
      <c r="AH1372" t="s">
        <v>37757</v>
      </c>
      <c r="AJ1372" t="s">
        <v>36967</v>
      </c>
      <c r="AK1372" t="s">
        <v>29158</v>
      </c>
      <c r="AL1372" t="s">
        <v>37493</v>
      </c>
      <c r="AM1372" t="s">
        <v>37898</v>
      </c>
      <c r="AN1372" t="s">
        <v>29128</v>
      </c>
      <c r="AQ1372" t="s">
        <v>29128</v>
      </c>
      <c r="AR1372" t="s">
        <v>34351</v>
      </c>
      <c r="AV1372" t="s">
        <v>37135</v>
      </c>
      <c r="AX1372" t="s">
        <v>37135</v>
      </c>
      <c r="AY1372" t="s">
        <v>37021</v>
      </c>
      <c r="BA1372" t="s">
        <v>353</v>
      </c>
      <c r="BB1372">
        <v>48</v>
      </c>
      <c r="BC1372" t="s">
        <v>37048</v>
      </c>
      <c r="BD1372" t="s">
        <v>34259</v>
      </c>
      <c r="BE1372" t="s">
        <v>36993</v>
      </c>
      <c r="BF1372">
        <v>0.2</v>
      </c>
      <c r="BG1372" t="str">
        <f>_xlfn.TEXTJOIN("-",TRUE,V1372,AL1372,I1372,BD1372,AR1372)</f>
        <v>AG-B2A-CF-D4-EH</v>
      </c>
      <c r="BH1372" t="s">
        <v>37580</v>
      </c>
      <c r="BJ1372" t="s">
        <v>38055</v>
      </c>
      <c r="BK1372" cm="1">
        <f t="array" ref="BK1372">IF(LEN(TRIM(BG1372))=0,"",SUMPRODUCT(--(LEN(TRIM($BG$5:BG1372))&gt;0)))</f>
        <v>1348</v>
      </c>
      <c r="BL1372" t="str">
        <f>IF(BK1372&lt;&gt;"",_xlfn.BASE(BK1372,36,10),"")</f>
        <v>000000011G</v>
      </c>
      <c r="BM1372" t="str">
        <f>IF(BL1372&lt;&gt;"","*"&amp;BL1372&amp;"*","")</f>
        <v>*000000011G*</v>
      </c>
      <c r="BN1372" t="s">
        <v>37508</v>
      </c>
      <c r="BO1372" t="str">
        <f>_xlfn.TEXTJOIN("-",TRUE,N1372,T1372)</f>
        <v>DAT004-M16</v>
      </c>
      <c r="CP1372" t="s">
        <v>38051</v>
      </c>
      <c r="CU1372">
        <v>13.99</v>
      </c>
      <c r="DT1372" t="s">
        <v>37026</v>
      </c>
      <c r="EC1372" s="7">
        <f t="shared" si="145"/>
        <v>17.487500000000001</v>
      </c>
      <c r="EN1372" t="s">
        <v>36995</v>
      </c>
      <c r="EO1372">
        <v>1731138031</v>
      </c>
      <c r="EP1372" t="s">
        <v>36968</v>
      </c>
      <c r="EQ1372" t="s">
        <v>36996</v>
      </c>
      <c r="ER1372" t="s">
        <v>36997</v>
      </c>
      <c r="ES1372" t="s">
        <v>36967</v>
      </c>
      <c r="ET1372" t="s">
        <v>37761</v>
      </c>
      <c r="EU1372" t="s">
        <v>36999</v>
      </c>
      <c r="FB1372" t="s">
        <v>35377</v>
      </c>
      <c r="FC1372" t="s">
        <v>37782</v>
      </c>
      <c r="FD1372" t="s">
        <v>37799</v>
      </c>
      <c r="FF1372" t="s">
        <v>36990</v>
      </c>
      <c r="FG1372" t="s">
        <v>36990</v>
      </c>
      <c r="FH1372" t="s">
        <v>38051</v>
      </c>
      <c r="FI1372" t="s">
        <v>37762</v>
      </c>
      <c r="FJ1372" t="s">
        <v>37763</v>
      </c>
      <c r="FK1372" t="s">
        <v>37764</v>
      </c>
      <c r="FL1372" t="s">
        <v>37765</v>
      </c>
      <c r="FM1372" t="s">
        <v>37766</v>
      </c>
      <c r="FN1372" t="s">
        <v>37767</v>
      </c>
      <c r="FO1372" t="s">
        <v>37768</v>
      </c>
      <c r="FP1372" t="s">
        <v>37769</v>
      </c>
      <c r="FQ1372" t="s">
        <v>37028</v>
      </c>
      <c r="FR1372" t="s">
        <v>37008</v>
      </c>
      <c r="FS1372" t="s">
        <v>37009</v>
      </c>
      <c r="FT1372" t="s">
        <v>29158</v>
      </c>
      <c r="FU1372" t="s">
        <v>29158</v>
      </c>
      <c r="FV1372" t="s">
        <v>37799</v>
      </c>
      <c r="FW1372" t="s">
        <v>37030</v>
      </c>
      <c r="FX1372" t="s">
        <v>37031</v>
      </c>
      <c r="FY1372" t="s">
        <v>36971</v>
      </c>
      <c r="FZ1372" t="s">
        <v>36990</v>
      </c>
      <c r="GA1372" t="s">
        <v>37783</v>
      </c>
      <c r="GB1372" t="s">
        <v>36968</v>
      </c>
      <c r="GC1372" t="s">
        <v>37032</v>
      </c>
      <c r="GD1372" t="s">
        <v>37033</v>
      </c>
      <c r="GE1372" t="s">
        <v>37770</v>
      </c>
      <c r="GF1372" t="s">
        <v>37771</v>
      </c>
      <c r="GG1372" t="s">
        <v>37772</v>
      </c>
      <c r="GH1372" t="s">
        <v>37773</v>
      </c>
      <c r="GI1372" t="s">
        <v>37774</v>
      </c>
      <c r="GJ1372" t="s">
        <v>37034</v>
      </c>
      <c r="GK1372" t="s">
        <v>37035</v>
      </c>
      <c r="GL1372" t="s">
        <v>37784</v>
      </c>
      <c r="GM1372" t="s">
        <v>37785</v>
      </c>
      <c r="GN1372" t="s">
        <v>37786</v>
      </c>
      <c r="GO1372" t="s">
        <v>36973</v>
      </c>
      <c r="GP1372" t="s">
        <v>37799</v>
      </c>
      <c r="GQ1372" t="s">
        <v>37010</v>
      </c>
      <c r="GR1372" t="s">
        <v>36969</v>
      </c>
      <c r="GT1372" t="s">
        <v>37011</v>
      </c>
      <c r="GU1372">
        <f t="shared" si="146"/>
        <v>17.5</v>
      </c>
      <c r="GV1372">
        <f t="shared" si="147"/>
        <v>17.5</v>
      </c>
      <c r="GX1372">
        <v>14</v>
      </c>
      <c r="GY1372" t="s">
        <v>37012</v>
      </c>
      <c r="HA1372" t="s">
        <v>37013</v>
      </c>
      <c r="HE1372">
        <v>13.99</v>
      </c>
    </row>
    <row r="1373" spans="1:213">
      <c r="A1373" t="s">
        <v>29123</v>
      </c>
      <c r="B1373" t="s">
        <v>36962</v>
      </c>
      <c r="C1373" t="s">
        <v>36963</v>
      </c>
      <c r="D1373" t="s">
        <v>21434</v>
      </c>
      <c r="E1373">
        <v>1</v>
      </c>
      <c r="F1373" t="s">
        <v>36964</v>
      </c>
      <c r="G1373" t="s">
        <v>38</v>
      </c>
      <c r="H1373" t="s">
        <v>37357</v>
      </c>
      <c r="I1373" t="s">
        <v>34214</v>
      </c>
      <c r="J1373" t="s">
        <v>33297</v>
      </c>
      <c r="K1373" t="s">
        <v>21308</v>
      </c>
      <c r="L1373" t="s">
        <v>33298</v>
      </c>
      <c r="M1373" t="s">
        <v>33343</v>
      </c>
      <c r="N1373" t="s">
        <v>21360</v>
      </c>
      <c r="O1373" t="s">
        <v>33344</v>
      </c>
      <c r="P1373" t="s">
        <v>21282</v>
      </c>
      <c r="Q1373" t="s">
        <v>33300</v>
      </c>
      <c r="T1373" t="s">
        <v>33349</v>
      </c>
      <c r="U1373" t="s">
        <v>37776</v>
      </c>
      <c r="V1373" t="s">
        <v>34104</v>
      </c>
      <c r="W1373" t="s">
        <v>36967</v>
      </c>
      <c r="X1373" t="s">
        <v>36968</v>
      </c>
      <c r="Y1373" t="s">
        <v>36969</v>
      </c>
      <c r="Z1373">
        <v>300</v>
      </c>
      <c r="AA1373">
        <v>271</v>
      </c>
      <c r="AB1373" t="s">
        <v>37056</v>
      </c>
      <c r="AC1373" t="s">
        <v>36990</v>
      </c>
      <c r="AD1373" t="s">
        <v>36971</v>
      </c>
      <c r="AE1373" t="s">
        <v>36972</v>
      </c>
      <c r="AF1373" t="s">
        <v>36973</v>
      </c>
      <c r="AH1373" t="s">
        <v>37757</v>
      </c>
      <c r="AJ1373" t="s">
        <v>36967</v>
      </c>
      <c r="AK1373" t="s">
        <v>29158</v>
      </c>
      <c r="AL1373" t="s">
        <v>37493</v>
      </c>
      <c r="AM1373" t="s">
        <v>37898</v>
      </c>
      <c r="AN1373" t="s">
        <v>37800</v>
      </c>
      <c r="AQ1373" t="s">
        <v>37800</v>
      </c>
      <c r="AR1373" t="s">
        <v>34353</v>
      </c>
      <c r="AV1373" t="s">
        <v>37135</v>
      </c>
      <c r="AX1373" t="s">
        <v>37135</v>
      </c>
      <c r="AY1373" t="s">
        <v>37058</v>
      </c>
      <c r="BA1373" t="s">
        <v>37059</v>
      </c>
      <c r="BB1373">
        <v>48</v>
      </c>
      <c r="BC1373" t="s">
        <v>37060</v>
      </c>
      <c r="BD1373" t="s">
        <v>34261</v>
      </c>
      <c r="BE1373" t="s">
        <v>36993</v>
      </c>
      <c r="BF1373">
        <v>0.2</v>
      </c>
      <c r="BG1373" t="str">
        <f>_xlfn.TEXTJOIN("-",TRUE,V1373,AL1373,I1373,BD1373,AR1373)</f>
        <v>AG-B2A-CF-D5-EI</v>
      </c>
      <c r="BH1373" t="s">
        <v>37582</v>
      </c>
      <c r="BJ1373" t="s">
        <v>38056</v>
      </c>
      <c r="BK1373" cm="1">
        <f t="array" ref="BK1373">IF(LEN(TRIM(BG1373))=0,"",SUMPRODUCT(--(LEN(TRIM($BG$5:BG1373))&gt;0)))</f>
        <v>1349</v>
      </c>
      <c r="BL1373" t="str">
        <f>IF(BK1373&lt;&gt;"",_xlfn.BASE(BK1373,36,10),"")</f>
        <v>000000011H</v>
      </c>
      <c r="BM1373" t="str">
        <f>IF(BL1373&lt;&gt;"","*"&amp;BL1373&amp;"*","")</f>
        <v>*000000011H*</v>
      </c>
      <c r="BN1373" t="s">
        <v>37511</v>
      </c>
      <c r="BO1373" t="str">
        <f>_xlfn.TEXTJOIN("-",TRUE,N1373,T1373)</f>
        <v>DAT004-M16</v>
      </c>
      <c r="CP1373" t="s">
        <v>38051</v>
      </c>
      <c r="CU1373">
        <v>16.989999999999998</v>
      </c>
      <c r="DT1373" t="s">
        <v>37026</v>
      </c>
      <c r="EC1373" s="7">
        <f t="shared" si="145"/>
        <v>21.237499999999997</v>
      </c>
      <c r="EN1373" t="s">
        <v>36995</v>
      </c>
      <c r="EO1373">
        <v>1731138031</v>
      </c>
      <c r="EP1373" t="s">
        <v>36968</v>
      </c>
      <c r="EQ1373" t="s">
        <v>36996</v>
      </c>
      <c r="ER1373" t="s">
        <v>36997</v>
      </c>
      <c r="ES1373" t="s">
        <v>36967</v>
      </c>
      <c r="ET1373" t="s">
        <v>37761</v>
      </c>
      <c r="EU1373" t="s">
        <v>36999</v>
      </c>
      <c r="FB1373" t="s">
        <v>35377</v>
      </c>
      <c r="FC1373" t="s">
        <v>37782</v>
      </c>
      <c r="FD1373" t="s">
        <v>37800</v>
      </c>
      <c r="FF1373" t="s">
        <v>36990</v>
      </c>
      <c r="FG1373" t="s">
        <v>36990</v>
      </c>
      <c r="FH1373" t="s">
        <v>38051</v>
      </c>
      <c r="FI1373" t="s">
        <v>37762</v>
      </c>
      <c r="FJ1373" t="s">
        <v>37763</v>
      </c>
      <c r="FK1373" t="s">
        <v>37764</v>
      </c>
      <c r="FL1373" t="s">
        <v>37765</v>
      </c>
      <c r="FM1373" t="s">
        <v>37766</v>
      </c>
      <c r="FN1373" t="s">
        <v>37767</v>
      </c>
      <c r="FO1373" t="s">
        <v>37768</v>
      </c>
      <c r="FP1373" t="s">
        <v>37769</v>
      </c>
      <c r="FQ1373" t="s">
        <v>37028</v>
      </c>
      <c r="FR1373" t="s">
        <v>37008</v>
      </c>
      <c r="FS1373" t="s">
        <v>37009</v>
      </c>
      <c r="FT1373" t="s">
        <v>29158</v>
      </c>
      <c r="FU1373" t="s">
        <v>29158</v>
      </c>
      <c r="FV1373" t="s">
        <v>37800</v>
      </c>
      <c r="FW1373" t="s">
        <v>37030</v>
      </c>
      <c r="FX1373" t="s">
        <v>37031</v>
      </c>
      <c r="FY1373" t="s">
        <v>36971</v>
      </c>
      <c r="FZ1373" t="s">
        <v>36990</v>
      </c>
      <c r="GA1373" t="s">
        <v>37783</v>
      </c>
      <c r="GB1373" t="s">
        <v>36968</v>
      </c>
      <c r="GC1373" t="s">
        <v>37032</v>
      </c>
      <c r="GD1373" t="s">
        <v>37033</v>
      </c>
      <c r="GE1373" t="s">
        <v>37770</v>
      </c>
      <c r="GF1373" t="s">
        <v>37771</v>
      </c>
      <c r="GG1373" t="s">
        <v>37772</v>
      </c>
      <c r="GH1373" t="s">
        <v>37773</v>
      </c>
      <c r="GI1373" t="s">
        <v>37774</v>
      </c>
      <c r="GJ1373" t="s">
        <v>37034</v>
      </c>
      <c r="GK1373" t="s">
        <v>37035</v>
      </c>
      <c r="GL1373" t="s">
        <v>37784</v>
      </c>
      <c r="GM1373" t="s">
        <v>37785</v>
      </c>
      <c r="GN1373" t="s">
        <v>37786</v>
      </c>
      <c r="GO1373" t="s">
        <v>36973</v>
      </c>
      <c r="GP1373" t="s">
        <v>37800</v>
      </c>
      <c r="GQ1373" t="s">
        <v>37010</v>
      </c>
      <c r="GR1373" t="s">
        <v>36969</v>
      </c>
      <c r="GT1373" t="s">
        <v>37011</v>
      </c>
      <c r="GU1373">
        <f t="shared" si="146"/>
        <v>21.25</v>
      </c>
      <c r="GV1373">
        <f t="shared" si="147"/>
        <v>21.25</v>
      </c>
      <c r="GX1373">
        <v>17</v>
      </c>
      <c r="GY1373" t="s">
        <v>37012</v>
      </c>
      <c r="HA1373" t="s">
        <v>37013</v>
      </c>
      <c r="HE1373">
        <v>16.989999999999998</v>
      </c>
    </row>
    <row r="1374" spans="1:213">
      <c r="A1374" t="s">
        <v>29123</v>
      </c>
      <c r="B1374" t="s">
        <v>36962</v>
      </c>
      <c r="C1374" t="s">
        <v>36963</v>
      </c>
      <c r="D1374" t="s">
        <v>21434</v>
      </c>
      <c r="E1374">
        <v>1</v>
      </c>
      <c r="F1374" t="s">
        <v>36964</v>
      </c>
      <c r="G1374" t="s">
        <v>38</v>
      </c>
      <c r="H1374" t="s">
        <v>37357</v>
      </c>
      <c r="I1374" t="s">
        <v>34214</v>
      </c>
      <c r="J1374" t="s">
        <v>33297</v>
      </c>
      <c r="K1374" t="s">
        <v>21308</v>
      </c>
      <c r="L1374" t="s">
        <v>33298</v>
      </c>
      <c r="M1374" t="s">
        <v>33343</v>
      </c>
      <c r="N1374" t="s">
        <v>21360</v>
      </c>
      <c r="O1374" t="s">
        <v>33344</v>
      </c>
      <c r="P1374" t="s">
        <v>21282</v>
      </c>
      <c r="Q1374" t="s">
        <v>33300</v>
      </c>
      <c r="T1374" t="s">
        <v>33349</v>
      </c>
      <c r="U1374" t="s">
        <v>37776</v>
      </c>
      <c r="V1374" t="s">
        <v>34104</v>
      </c>
      <c r="W1374" t="s">
        <v>36967</v>
      </c>
      <c r="X1374" t="s">
        <v>36968</v>
      </c>
      <c r="Y1374" t="s">
        <v>36969</v>
      </c>
      <c r="Z1374">
        <v>300</v>
      </c>
      <c r="AA1374">
        <v>279</v>
      </c>
      <c r="AB1374" t="s">
        <v>37056</v>
      </c>
      <c r="AC1374" t="s">
        <v>36990</v>
      </c>
      <c r="AD1374" t="s">
        <v>36971</v>
      </c>
      <c r="AE1374" t="s">
        <v>36972</v>
      </c>
      <c r="AF1374" t="s">
        <v>36973</v>
      </c>
      <c r="AH1374" t="s">
        <v>37757</v>
      </c>
      <c r="AJ1374" t="s">
        <v>36967</v>
      </c>
      <c r="AK1374" t="s">
        <v>29158</v>
      </c>
      <c r="AL1374" t="s">
        <v>37493</v>
      </c>
      <c r="AM1374" t="s">
        <v>37898</v>
      </c>
      <c r="AN1374" t="s">
        <v>21762</v>
      </c>
      <c r="AQ1374" t="s">
        <v>21762</v>
      </c>
      <c r="AR1374" t="s">
        <v>34355</v>
      </c>
      <c r="AV1374" t="s">
        <v>37135</v>
      </c>
      <c r="AX1374" t="s">
        <v>37135</v>
      </c>
      <c r="AY1374" t="s">
        <v>37058</v>
      </c>
      <c r="BA1374" t="s">
        <v>37059</v>
      </c>
      <c r="BB1374">
        <v>48</v>
      </c>
      <c r="BC1374" t="s">
        <v>37060</v>
      </c>
      <c r="BD1374" t="s">
        <v>34261</v>
      </c>
      <c r="BE1374" t="s">
        <v>36993</v>
      </c>
      <c r="BF1374">
        <v>0.2</v>
      </c>
      <c r="BG1374" t="str">
        <f>_xlfn.TEXTJOIN("-",TRUE,V1374,AL1374,I1374,BD1374,AR1374)</f>
        <v>AG-B2A-CF-D5-EJ</v>
      </c>
      <c r="BH1374" t="s">
        <v>37584</v>
      </c>
      <c r="BJ1374" t="s">
        <v>38057</v>
      </c>
      <c r="BK1374" cm="1">
        <f t="array" ref="BK1374">IF(LEN(TRIM(BG1374))=0,"",SUMPRODUCT(--(LEN(TRIM($BG$5:BG1374))&gt;0)))</f>
        <v>1350</v>
      </c>
      <c r="BL1374" t="str">
        <f>IF(BK1374&lt;&gt;"",_xlfn.BASE(BK1374,36,10),"")</f>
        <v>000000011I</v>
      </c>
      <c r="BM1374" t="str">
        <f>IF(BL1374&lt;&gt;"","*"&amp;BL1374&amp;"*","")</f>
        <v>*000000011I*</v>
      </c>
      <c r="BN1374" t="s">
        <v>37514</v>
      </c>
      <c r="BO1374" t="str">
        <f>_xlfn.TEXTJOIN("-",TRUE,N1374,T1374)</f>
        <v>DAT004-M16</v>
      </c>
      <c r="CP1374" t="s">
        <v>38051</v>
      </c>
      <c r="CU1374">
        <v>16.989999999999998</v>
      </c>
      <c r="DT1374" t="s">
        <v>37026</v>
      </c>
      <c r="EC1374" s="7">
        <f t="shared" si="145"/>
        <v>21.237499999999997</v>
      </c>
      <c r="EN1374" t="s">
        <v>36995</v>
      </c>
      <c r="EO1374">
        <v>1731138031</v>
      </c>
      <c r="EP1374" t="s">
        <v>36968</v>
      </c>
      <c r="EQ1374" t="s">
        <v>36996</v>
      </c>
      <c r="ER1374" t="s">
        <v>36997</v>
      </c>
      <c r="ES1374" t="s">
        <v>36967</v>
      </c>
      <c r="ET1374" t="s">
        <v>37761</v>
      </c>
      <c r="EU1374" t="s">
        <v>36999</v>
      </c>
      <c r="FB1374" t="s">
        <v>35377</v>
      </c>
      <c r="FC1374" t="s">
        <v>37782</v>
      </c>
      <c r="FD1374" t="s">
        <v>21762</v>
      </c>
      <c r="FF1374" t="s">
        <v>36990</v>
      </c>
      <c r="FG1374" t="s">
        <v>36990</v>
      </c>
      <c r="FH1374" t="s">
        <v>38051</v>
      </c>
      <c r="FI1374" t="s">
        <v>37762</v>
      </c>
      <c r="FJ1374" t="s">
        <v>37763</v>
      </c>
      <c r="FK1374" t="s">
        <v>37764</v>
      </c>
      <c r="FL1374" t="s">
        <v>37765</v>
      </c>
      <c r="FM1374" t="s">
        <v>37766</v>
      </c>
      <c r="FN1374" t="s">
        <v>37767</v>
      </c>
      <c r="FO1374" t="s">
        <v>37768</v>
      </c>
      <c r="FP1374" t="s">
        <v>37769</v>
      </c>
      <c r="FQ1374" t="s">
        <v>37028</v>
      </c>
      <c r="FR1374" t="s">
        <v>37008</v>
      </c>
      <c r="FS1374" t="s">
        <v>37009</v>
      </c>
      <c r="FT1374" t="s">
        <v>29158</v>
      </c>
      <c r="FU1374" t="s">
        <v>29158</v>
      </c>
      <c r="FV1374" t="s">
        <v>21762</v>
      </c>
      <c r="FW1374" t="s">
        <v>37030</v>
      </c>
      <c r="FX1374" t="s">
        <v>37031</v>
      </c>
      <c r="FY1374" t="s">
        <v>36971</v>
      </c>
      <c r="FZ1374" t="s">
        <v>36990</v>
      </c>
      <c r="GA1374" t="s">
        <v>37783</v>
      </c>
      <c r="GB1374" t="s">
        <v>36968</v>
      </c>
      <c r="GC1374" t="s">
        <v>37032</v>
      </c>
      <c r="GD1374" t="s">
        <v>37033</v>
      </c>
      <c r="GE1374" t="s">
        <v>37770</v>
      </c>
      <c r="GF1374" t="s">
        <v>37771</v>
      </c>
      <c r="GG1374" t="s">
        <v>37772</v>
      </c>
      <c r="GH1374" t="s">
        <v>37773</v>
      </c>
      <c r="GI1374" t="s">
        <v>37774</v>
      </c>
      <c r="GJ1374" t="s">
        <v>37034</v>
      </c>
      <c r="GK1374" t="s">
        <v>37035</v>
      </c>
      <c r="GL1374" t="s">
        <v>37784</v>
      </c>
      <c r="GM1374" t="s">
        <v>37785</v>
      </c>
      <c r="GN1374" t="s">
        <v>37786</v>
      </c>
      <c r="GO1374" t="s">
        <v>36973</v>
      </c>
      <c r="GP1374" t="s">
        <v>21762</v>
      </c>
      <c r="GQ1374" t="s">
        <v>37010</v>
      </c>
      <c r="GR1374" t="s">
        <v>36969</v>
      </c>
      <c r="GT1374" t="s">
        <v>37011</v>
      </c>
      <c r="GU1374">
        <f t="shared" si="146"/>
        <v>21.25</v>
      </c>
      <c r="GV1374">
        <f t="shared" si="147"/>
        <v>21.25</v>
      </c>
      <c r="GX1374">
        <v>17</v>
      </c>
      <c r="GY1374" t="s">
        <v>37012</v>
      </c>
      <c r="HA1374" t="s">
        <v>37013</v>
      </c>
      <c r="HE1374">
        <v>16.989999999999998</v>
      </c>
    </row>
    <row r="1375" spans="1:213">
      <c r="A1375" t="s">
        <v>29123</v>
      </c>
      <c r="B1375" t="s">
        <v>36962</v>
      </c>
      <c r="C1375" t="s">
        <v>36963</v>
      </c>
      <c r="D1375" t="s">
        <v>21434</v>
      </c>
      <c r="E1375">
        <v>1</v>
      </c>
      <c r="F1375" t="s">
        <v>36964</v>
      </c>
      <c r="G1375" t="s">
        <v>38</v>
      </c>
      <c r="H1375" t="s">
        <v>37357</v>
      </c>
      <c r="I1375" t="s">
        <v>34214</v>
      </c>
      <c r="J1375" t="s">
        <v>33297</v>
      </c>
      <c r="K1375" t="s">
        <v>21308</v>
      </c>
      <c r="L1375" t="s">
        <v>33298</v>
      </c>
      <c r="M1375" t="s">
        <v>33343</v>
      </c>
      <c r="N1375" t="s">
        <v>21360</v>
      </c>
      <c r="O1375" t="s">
        <v>33344</v>
      </c>
      <c r="P1375" t="s">
        <v>21282</v>
      </c>
      <c r="Q1375" t="s">
        <v>33300</v>
      </c>
      <c r="T1375" t="s">
        <v>33349</v>
      </c>
      <c r="U1375" t="s">
        <v>37776</v>
      </c>
      <c r="V1375" t="s">
        <v>34104</v>
      </c>
      <c r="W1375" t="s">
        <v>36967</v>
      </c>
      <c r="X1375" t="s">
        <v>36968</v>
      </c>
      <c r="Y1375" t="s">
        <v>36969</v>
      </c>
      <c r="Z1375">
        <v>400</v>
      </c>
      <c r="AA1375">
        <v>359</v>
      </c>
      <c r="AB1375" t="s">
        <v>37056</v>
      </c>
      <c r="AC1375" t="s">
        <v>36990</v>
      </c>
      <c r="AD1375" t="s">
        <v>36971</v>
      </c>
      <c r="AE1375" t="s">
        <v>36972</v>
      </c>
      <c r="AF1375" t="s">
        <v>36973</v>
      </c>
      <c r="AH1375" t="s">
        <v>37757</v>
      </c>
      <c r="AJ1375" t="s">
        <v>36967</v>
      </c>
      <c r="AK1375" t="s">
        <v>29158</v>
      </c>
      <c r="AL1375" t="s">
        <v>37493</v>
      </c>
      <c r="AM1375" t="s">
        <v>37898</v>
      </c>
      <c r="AN1375" t="s">
        <v>21772</v>
      </c>
      <c r="AQ1375" t="s">
        <v>21772</v>
      </c>
      <c r="AR1375" t="s">
        <v>34357</v>
      </c>
      <c r="AV1375" t="s">
        <v>37135</v>
      </c>
      <c r="AX1375" t="s">
        <v>37135</v>
      </c>
      <c r="AY1375" t="s">
        <v>37058</v>
      </c>
      <c r="BA1375" t="s">
        <v>37059</v>
      </c>
      <c r="BB1375">
        <v>48</v>
      </c>
      <c r="BC1375" t="s">
        <v>37819</v>
      </c>
      <c r="BD1375" t="s">
        <v>34263</v>
      </c>
      <c r="BE1375" t="s">
        <v>36993</v>
      </c>
      <c r="BF1375">
        <v>0.2</v>
      </c>
      <c r="BG1375" t="str">
        <f>_xlfn.TEXTJOIN("-",TRUE,V1375,AL1375,I1375,BD1375,AR1375)</f>
        <v>AG-B2A-CF-D6-EK</v>
      </c>
      <c r="BH1375" t="s">
        <v>37586</v>
      </c>
      <c r="BJ1375" t="s">
        <v>38058</v>
      </c>
      <c r="BK1375" cm="1">
        <f t="array" ref="BK1375">IF(LEN(TRIM(BG1375))=0,"",SUMPRODUCT(--(LEN(TRIM($BG$5:BG1375))&gt;0)))</f>
        <v>1351</v>
      </c>
      <c r="BL1375" t="str">
        <f>IF(BK1375&lt;&gt;"",_xlfn.BASE(BK1375,36,10),"")</f>
        <v>000000011J</v>
      </c>
      <c r="BM1375" t="str">
        <f>IF(BL1375&lt;&gt;"","*"&amp;BL1375&amp;"*","")</f>
        <v>*000000011J*</v>
      </c>
      <c r="BN1375" t="s">
        <v>37517</v>
      </c>
      <c r="BO1375" t="str">
        <f>_xlfn.TEXTJOIN("-",TRUE,N1375,T1375)</f>
        <v>DAT004-M16</v>
      </c>
      <c r="CP1375" t="s">
        <v>38051</v>
      </c>
      <c r="CU1375">
        <v>16.989999999999998</v>
      </c>
      <c r="DT1375" t="s">
        <v>37026</v>
      </c>
      <c r="EC1375" s="7">
        <f t="shared" si="145"/>
        <v>21.237499999999997</v>
      </c>
      <c r="EN1375" t="s">
        <v>36995</v>
      </c>
      <c r="EO1375">
        <v>1731138031</v>
      </c>
      <c r="EP1375" t="s">
        <v>36968</v>
      </c>
      <c r="EQ1375" t="s">
        <v>36996</v>
      </c>
      <c r="ER1375" t="s">
        <v>36997</v>
      </c>
      <c r="ES1375" t="s">
        <v>36967</v>
      </c>
      <c r="ET1375" t="s">
        <v>37761</v>
      </c>
      <c r="EU1375" t="s">
        <v>36999</v>
      </c>
      <c r="FB1375" t="s">
        <v>35377</v>
      </c>
      <c r="FC1375" t="s">
        <v>37782</v>
      </c>
      <c r="FD1375" t="s">
        <v>21772</v>
      </c>
      <c r="FF1375" t="s">
        <v>36990</v>
      </c>
      <c r="FG1375" t="s">
        <v>36990</v>
      </c>
      <c r="FH1375" t="s">
        <v>38051</v>
      </c>
      <c r="FI1375" t="s">
        <v>37762</v>
      </c>
      <c r="FJ1375" t="s">
        <v>37763</v>
      </c>
      <c r="FK1375" t="s">
        <v>37764</v>
      </c>
      <c r="FL1375" t="s">
        <v>37765</v>
      </c>
      <c r="FM1375" t="s">
        <v>37766</v>
      </c>
      <c r="FN1375" t="s">
        <v>37767</v>
      </c>
      <c r="FO1375" t="s">
        <v>37768</v>
      </c>
      <c r="FP1375" t="s">
        <v>37769</v>
      </c>
      <c r="FQ1375" t="s">
        <v>37028</v>
      </c>
      <c r="FR1375" t="s">
        <v>37008</v>
      </c>
      <c r="FS1375" t="s">
        <v>37009</v>
      </c>
      <c r="FT1375" t="s">
        <v>29158</v>
      </c>
      <c r="FU1375" t="s">
        <v>29158</v>
      </c>
      <c r="FV1375" t="s">
        <v>21772</v>
      </c>
      <c r="FW1375" t="s">
        <v>37030</v>
      </c>
      <c r="FX1375" t="s">
        <v>37031</v>
      </c>
      <c r="FY1375" t="s">
        <v>36971</v>
      </c>
      <c r="FZ1375" t="s">
        <v>36990</v>
      </c>
      <c r="GA1375" t="s">
        <v>37783</v>
      </c>
      <c r="GB1375" t="s">
        <v>36968</v>
      </c>
      <c r="GC1375" t="s">
        <v>37032</v>
      </c>
      <c r="GD1375" t="s">
        <v>37033</v>
      </c>
      <c r="GE1375" t="s">
        <v>37770</v>
      </c>
      <c r="GF1375" t="s">
        <v>37771</v>
      </c>
      <c r="GG1375" t="s">
        <v>37772</v>
      </c>
      <c r="GH1375" t="s">
        <v>37773</v>
      </c>
      <c r="GI1375" t="s">
        <v>37774</v>
      </c>
      <c r="GJ1375" t="s">
        <v>37034</v>
      </c>
      <c r="GK1375" t="s">
        <v>37035</v>
      </c>
      <c r="GL1375" t="s">
        <v>37784</v>
      </c>
      <c r="GM1375" t="s">
        <v>37785</v>
      </c>
      <c r="GN1375" t="s">
        <v>37786</v>
      </c>
      <c r="GO1375" t="s">
        <v>36973</v>
      </c>
      <c r="GP1375" t="s">
        <v>21772</v>
      </c>
      <c r="GQ1375" t="s">
        <v>37010</v>
      </c>
      <c r="GR1375" t="s">
        <v>36969</v>
      </c>
      <c r="GT1375" t="s">
        <v>37011</v>
      </c>
      <c r="GU1375">
        <f t="shared" si="146"/>
        <v>21.25</v>
      </c>
      <c r="GV1375">
        <f t="shared" si="147"/>
        <v>21.25</v>
      </c>
      <c r="GX1375">
        <v>17</v>
      </c>
      <c r="GY1375" t="s">
        <v>37012</v>
      </c>
      <c r="HA1375" t="s">
        <v>37013</v>
      </c>
      <c r="HE1375">
        <v>16.989999999999998</v>
      </c>
    </row>
  </sheetData>
  <autoFilter ref="A3:HU1375" xr:uid="{AA8D35FF-D5B5-4045-B62C-AACB59C846E0}"/>
  <dataValidations count="36">
    <dataValidation type="list" allowBlank="1" showInputMessage="1" showErrorMessage="1" sqref="L508 L632 L756 L880 L1004 L1128 K4:K35000 L1252" xr:uid="{EC8FB762-E21C-43B6-8435-89DBF8256EB3}">
      <formula1>Brand</formula1>
    </dataValidation>
    <dataValidation type="list" allowBlank="1" showInputMessage="1" showErrorMessage="1" sqref="A4:A69999" xr:uid="{75614620-C367-4BDF-9BBF-F385A60145A6}">
      <formula1>Machine</formula1>
    </dataValidation>
    <dataValidation type="list" allowBlank="1" showInputMessage="1" showErrorMessage="1" sqref="B4:B35000" xr:uid="{142722FF-8F9B-4C38-867F-DAB81E7FC6F4}">
      <formula1>PrintingType</formula1>
    </dataValidation>
    <dataValidation type="list" allowBlank="1" showInputMessage="1" showErrorMessage="1" sqref="C4:C35000" xr:uid="{95027B87-6936-40F6-B40A-CC66A9BA4D5A}">
      <formula1>PrintingStatus</formula1>
    </dataValidation>
    <dataValidation type="list" allowBlank="1" showInputMessage="1" showErrorMessage="1" sqref="D4:D35000" xr:uid="{7373F925-FDD5-4C18-BC62-DC1E31F9F93F}">
      <formula1>DesignType</formula1>
    </dataValidation>
    <dataValidation type="list" allowBlank="1" showInputMessage="1" showErrorMessage="1" sqref="E4:E35000" xr:uid="{2ADEBC19-15A9-44BF-9AB3-C95B272A415C}">
      <formula1>PrintPositionCount</formula1>
    </dataValidation>
    <dataValidation type="list" allowBlank="1" showInputMessage="1" showErrorMessage="1" sqref="F4:F35000" xr:uid="{C6D3B172-E145-413F-9591-34A6B8CCDBDE}">
      <formula1>PrintPosition</formula1>
    </dataValidation>
    <dataValidation type="list" allowBlank="1" showInputMessage="1" showErrorMessage="1" sqref="G4:G35000" xr:uid="{E0225474-C666-4E18-B202-46DCF352FAF4}">
      <formula1>PrintSize</formula1>
    </dataValidation>
    <dataValidation type="list" allowBlank="1" showInputMessage="1" showErrorMessage="1" sqref="J4:J35000" xr:uid="{2DB09B1A-697F-4274-BEE3-1675FDFD47BA}">
      <formula1>Supplier</formula1>
    </dataValidation>
    <dataValidation type="list" allowBlank="1" showInputMessage="1" showErrorMessage="1" sqref="N4:O35000" xr:uid="{C4111516-C1BB-4645-ACE4-A2EEC7E0F565}">
      <formula1>ProductCode</formula1>
    </dataValidation>
    <dataValidation type="list" allowBlank="1" showInputMessage="1" showErrorMessage="1" sqref="P4:P35000" xr:uid="{BCFEC939-1935-4AEE-BD0C-4D73C4E3CC2E}">
      <formula1>Department</formula1>
    </dataValidation>
    <dataValidation type="list" allowBlank="1" showInputMessage="1" showErrorMessage="1" sqref="Q4:Q35000" xr:uid="{A5D9DC7B-EB39-4EEA-A906-4D7A17618033}">
      <formula1>SubDepartment</formula1>
    </dataValidation>
    <dataValidation type="list" allowBlank="1" showInputMessage="1" showErrorMessage="1" sqref="W4:W35000" xr:uid="{1F233D69-BD57-4952-9CFB-6ECFA3615DE9}">
      <formula1>ProductType</formula1>
    </dataValidation>
    <dataValidation type="list" allowBlank="1" showInputMessage="1" showErrorMessage="1" sqref="X4:X35000" xr:uid="{D2235EE6-047A-4068-9416-9EBFF4BA0B9B}">
      <formula1>Fabric</formula1>
    </dataValidation>
    <dataValidation type="list" allowBlank="1" showInputMessage="1" showErrorMessage="1" sqref="Y4:Y35000" xr:uid="{D6646DF0-15C2-48F2-A81B-9138180CD1BC}">
      <formula1>ExactFabric</formula1>
    </dataValidation>
    <dataValidation type="list" allowBlank="1" showInputMessage="1" showErrorMessage="1" sqref="AB4:AB35000" xr:uid="{056F22C2-577F-4F2F-A4B1-316811D2C6E9}">
      <formula1>Dimension</formula1>
    </dataValidation>
    <dataValidation type="list" allowBlank="1" showInputMessage="1" showErrorMessage="1" sqref="AC4:AC35000" xr:uid="{3586F3C6-34EA-4307-A3C7-6772AF1C6786}">
      <formula1>Fit</formula1>
    </dataValidation>
    <dataValidation type="list" allowBlank="1" showInputMessage="1" showErrorMessage="1" sqref="AD4:AD35000" xr:uid="{EFEBE067-495A-4596-98EA-1A03CCEF3A8F}">
      <formula1>Neck</formula1>
    </dataValidation>
    <dataValidation type="list" allowBlank="1" showInputMessage="1" showErrorMessage="1" sqref="AE4:AE35000" xr:uid="{7FEB7347-932E-460D-924F-73F63BF09457}">
      <formula1>SleeveType</formula1>
    </dataValidation>
    <dataValidation type="list" allowBlank="1" showInputMessage="1" showErrorMessage="1" sqref="AF4:AF35000" xr:uid="{A4790556-8B9C-4220-8384-001E0A939C21}">
      <formula1>SleeveLength</formula1>
    </dataValidation>
    <dataValidation type="list" allowBlank="1" showInputMessage="1" showErrorMessage="1" sqref="AG4:AG35000" xr:uid="{16835766-5C06-41AE-A823-1D204D3A8EC7}">
      <formula1>Style</formula1>
    </dataValidation>
    <dataValidation type="list" allowBlank="1" showInputMessage="1" showErrorMessage="1" sqref="AH4:AH35000" xr:uid="{C3B93A3A-F1CA-472E-9507-80CDF9CC6D62}">
      <formula1>Gender</formula1>
    </dataValidation>
    <dataValidation type="list" allowBlank="1" showInputMessage="1" showErrorMessage="1" sqref="AI4:AI35000" xr:uid="{4BF87D87-13EA-4BD6-8DB3-01A64BE6AF6C}">
      <formula1>GenderSequence</formula1>
    </dataValidation>
    <dataValidation type="list" allowBlank="1" showInputMessage="1" showErrorMessage="1" sqref="AJ4:AJ35000" xr:uid="{4DE00D00-1DB4-4CFF-82BF-CF2138547D29}">
      <formula1>Apparel</formula1>
    </dataValidation>
    <dataValidation type="list" allowBlank="1" showInputMessage="1" showErrorMessage="1" sqref="AK4:AK35000" xr:uid="{37162432-3249-4FDC-82C7-2F53B8DC7232}">
      <formula1>Colour</formula1>
    </dataValidation>
    <dataValidation type="list" allowBlank="1" showInputMessage="1" showErrorMessage="1" sqref="AM4:AM35000" xr:uid="{A0DD2E8D-9AB8-4566-8D1D-C114EFB4DA64}">
      <formula1>DesignPrintColour</formula1>
    </dataValidation>
    <dataValidation type="list" allowBlank="1" showInputMessage="1" showErrorMessage="1" sqref="AN4:AN35000" xr:uid="{016F9BFB-FAB2-4994-8379-031A013AE514}">
      <formula1>Size</formula1>
    </dataValidation>
    <dataValidation type="list" allowBlank="1" showInputMessage="1" showErrorMessage="1" sqref="AO4:AO35000" xr:uid="{F5DCBA51-3DD5-4FE4-83D2-27583751D8B8}">
      <formula1>Shape</formula1>
    </dataValidation>
    <dataValidation type="list" allowBlank="1" showInputMessage="1" showErrorMessage="1" sqref="AP4:AP35000" xr:uid="{9C2AE1A2-4F71-4791-98F9-F1446D73ECE0}">
      <formula1>Orientation</formula1>
    </dataValidation>
    <dataValidation type="list" allowBlank="1" showInputMessage="1" showErrorMessage="1" sqref="AY4:AY35000" xr:uid="{BE408EE7-1F27-47CD-9D21-97748F1DD38E}">
      <formula1>PackagingBox</formula1>
    </dataValidation>
    <dataValidation type="list" allowBlank="1" showInputMessage="1" showErrorMessage="1" sqref="AZ4:AZ35000" xr:uid="{CA86102B-F335-407C-8E8A-FBBB0C13E3E5}">
      <formula1>ShippingCarrier</formula1>
    </dataValidation>
    <dataValidation type="list" allowBlank="1" showInputMessage="1" showErrorMessage="1" sqref="BA4:BA35000" xr:uid="{1980DF4B-3912-4129-9D8A-31F0CBB022C5}">
      <formula1>ShippingPackage</formula1>
    </dataValidation>
    <dataValidation type="list" allowBlank="1" showInputMessage="1" showErrorMessage="1" sqref="BB4:BB35000" xr:uid="{65CBF443-3ED2-4B91-B9A1-8B90A6ACBAC7}">
      <formula1>ShippingService</formula1>
    </dataValidation>
    <dataValidation type="list" allowBlank="1" showInputMessage="1" showErrorMessage="1" sqref="BE4:BE35000" xr:uid="{927B7D54-D415-4710-B180-8AF3693A1DE7}">
      <formula1>IsExempt</formula1>
    </dataValidation>
    <dataValidation type="list" allowBlank="1" showInputMessage="1" showErrorMessage="1" sqref="BF4:BF35000" xr:uid="{688FE0D1-A64C-4C4A-AF6C-EAEAA667B621}">
      <formula1>VAT</formula1>
    </dataValidation>
    <dataValidation type="list" allowBlank="1" showInputMessage="1" showErrorMessage="1" sqref="BP4:BP35000" xr:uid="{F9E712A0-6A86-4902-BCDD-3E1405994E6C}">
      <formula1>ListingVariation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38533-9E45-484E-A98E-A341C9C0C9E4}">
  <dimension ref="A1:H130"/>
  <sheetViews>
    <sheetView topLeftCell="B1" workbookViewId="0">
      <selection activeCell="E131" sqref="E131"/>
    </sheetView>
  </sheetViews>
  <sheetFormatPr defaultRowHeight="15"/>
  <cols>
    <col min="1" max="1" width="26.5703125" customWidth="1"/>
    <col min="2" max="2" width="54.7109375" customWidth="1"/>
    <col min="3" max="3" width="23.28515625" customWidth="1"/>
    <col min="4" max="4" width="42" customWidth="1"/>
    <col min="5" max="5" width="24.140625" customWidth="1"/>
    <col min="6" max="10" width="32.85546875" customWidth="1"/>
  </cols>
  <sheetData>
    <row r="1" spans="1:8" ht="18.75">
      <c r="A1" s="20" t="s">
        <v>38210</v>
      </c>
      <c r="B1" s="20" t="s">
        <v>38211</v>
      </c>
      <c r="C1" s="20" t="str">
        <f>Guide!A1</f>
        <v>Code</v>
      </c>
      <c r="D1" s="20" t="str">
        <f>Guide!B1</f>
        <v>Product Tile</v>
      </c>
      <c r="E1" s="20" t="str">
        <f>A1</f>
        <v>Brand-code-D</v>
      </c>
      <c r="F1" s="19" t="s">
        <v>21461</v>
      </c>
      <c r="G1" s="19" t="s">
        <v>21439</v>
      </c>
      <c r="H1" s="19" t="s">
        <v>21268</v>
      </c>
    </row>
    <row r="2" spans="1:8">
      <c r="A2" t="s">
        <v>21286</v>
      </c>
      <c r="B2" t="s">
        <v>33305</v>
      </c>
      <c r="D2" t="str">
        <f>IFERROR(VLOOKUP(C2,Guide!A:B,2,FALSE),"")</f>
        <v/>
      </c>
      <c r="E2" t="str">
        <f>A2</f>
        <v>DAT001</v>
      </c>
      <c r="F2" t="s">
        <v>38212</v>
      </c>
      <c r="G2" t="s">
        <v>38213</v>
      </c>
      <c r="H2" t="s">
        <v>38214</v>
      </c>
    </row>
    <row r="3" spans="1:8">
      <c r="A3" t="s">
        <v>21310</v>
      </c>
      <c r="B3" t="s">
        <v>33337</v>
      </c>
      <c r="D3" t="str">
        <f>IFERROR(VLOOKUP(C3,Guide!A:B,2,FALSE),"")</f>
        <v/>
      </c>
      <c r="E3" t="str">
        <f t="shared" ref="E3:E66" si="0">A3</f>
        <v>DAT002</v>
      </c>
      <c r="F3" t="s">
        <v>38215</v>
      </c>
      <c r="G3" t="s">
        <v>38216</v>
      </c>
      <c r="H3" t="s">
        <v>38217</v>
      </c>
    </row>
    <row r="4" spans="1:8">
      <c r="A4" t="s">
        <v>21337</v>
      </c>
      <c r="B4" t="s">
        <v>38218</v>
      </c>
      <c r="D4" t="str">
        <f>IFERROR(VLOOKUP(C4,Guide!A:B,2,FALSE),"")</f>
        <v/>
      </c>
      <c r="E4" t="str">
        <f t="shared" si="0"/>
        <v>DAT003</v>
      </c>
      <c r="F4" t="s">
        <v>38219</v>
      </c>
      <c r="G4" t="s">
        <v>38220</v>
      </c>
    </row>
    <row r="5" spans="1:8">
      <c r="A5" t="s">
        <v>21360</v>
      </c>
      <c r="B5" t="s">
        <v>33344</v>
      </c>
      <c r="D5" t="str">
        <f>IFERROR(VLOOKUP(C5,Guide!A:B,2,FALSE),"")</f>
        <v/>
      </c>
      <c r="E5" t="str">
        <f t="shared" si="0"/>
        <v>DAT004</v>
      </c>
      <c r="F5" t="s">
        <v>38221</v>
      </c>
    </row>
    <row r="6" spans="1:8">
      <c r="A6" t="s">
        <v>21381</v>
      </c>
      <c r="B6" t="s">
        <v>33358</v>
      </c>
      <c r="D6" t="str">
        <f>IFERROR(VLOOKUP(C6,Guide!A:B,2,FALSE),"")</f>
        <v/>
      </c>
      <c r="E6" t="str">
        <f t="shared" si="0"/>
        <v>DAT005</v>
      </c>
      <c r="F6" t="s">
        <v>38222</v>
      </c>
    </row>
    <row r="7" spans="1:8">
      <c r="A7" t="s">
        <v>21399</v>
      </c>
      <c r="B7" t="s">
        <v>33424</v>
      </c>
      <c r="D7" t="str">
        <f>IFERROR(VLOOKUP(C7,Guide!A:B,2,FALSE),"")</f>
        <v/>
      </c>
      <c r="E7" t="str">
        <f t="shared" si="0"/>
        <v>DAT006</v>
      </c>
      <c r="F7" t="s">
        <v>38223</v>
      </c>
    </row>
    <row r="8" spans="1:8">
      <c r="A8" t="s">
        <v>21420</v>
      </c>
      <c r="B8" t="s">
        <v>33430</v>
      </c>
      <c r="D8" t="str">
        <f>IFERROR(VLOOKUP(C8,Guide!A:B,2,FALSE),"")</f>
        <v/>
      </c>
      <c r="E8" t="str">
        <f t="shared" si="0"/>
        <v>DAT007</v>
      </c>
      <c r="F8" t="s">
        <v>38224</v>
      </c>
    </row>
    <row r="9" spans="1:8">
      <c r="A9" t="s">
        <v>21443</v>
      </c>
      <c r="B9" t="s">
        <v>33453</v>
      </c>
      <c r="D9" t="str">
        <f>IFERROR(VLOOKUP(C9,Guide!A:B,2,FALSE),"")</f>
        <v/>
      </c>
      <c r="E9" t="str">
        <f t="shared" si="0"/>
        <v>DAT008</v>
      </c>
      <c r="F9" t="s">
        <v>38225</v>
      </c>
    </row>
    <row r="10" spans="1:8">
      <c r="A10" t="s">
        <v>21464</v>
      </c>
      <c r="B10" t="s">
        <v>38226</v>
      </c>
      <c r="D10" t="str">
        <f>IFERROR(VLOOKUP(C10,Guide!A:B,2,FALSE),"")</f>
        <v/>
      </c>
      <c r="E10" t="str">
        <f t="shared" si="0"/>
        <v>DAT009</v>
      </c>
      <c r="F10" t="s">
        <v>38227</v>
      </c>
    </row>
    <row r="11" spans="1:8">
      <c r="A11" t="s">
        <v>21483</v>
      </c>
      <c r="D11" t="str">
        <f>IFERROR(VLOOKUP(C11,Guide!A:B,2,FALSE),"")</f>
        <v/>
      </c>
      <c r="E11" t="str">
        <f t="shared" si="0"/>
        <v>DAT010</v>
      </c>
      <c r="F11" t="s">
        <v>38228</v>
      </c>
    </row>
    <row r="12" spans="1:8" ht="15.75">
      <c r="A12" t="s">
        <v>21500</v>
      </c>
      <c r="C12" s="54"/>
      <c r="D12" t="str">
        <f>IFERROR(VLOOKUP(C12,Guide!A:B,2,FALSE),"")</f>
        <v/>
      </c>
      <c r="E12" t="str">
        <f t="shared" si="0"/>
        <v>DAT011</v>
      </c>
    </row>
    <row r="13" spans="1:8">
      <c r="A13" t="s">
        <v>21520</v>
      </c>
      <c r="C13" s="78" t="s">
        <v>184</v>
      </c>
      <c r="D13" t="str">
        <f>IFERROR(VLOOKUP(C13,Guide!A:B,2,FALSE),"")</f>
        <v>Two-Tone Mug</v>
      </c>
      <c r="E13" t="str">
        <f>A13</f>
        <v>DAT012</v>
      </c>
    </row>
    <row r="14" spans="1:8">
      <c r="A14" t="s">
        <v>21537</v>
      </c>
      <c r="C14" s="78" t="s">
        <v>678</v>
      </c>
      <c r="D14" t="str">
        <f>IFERROR(VLOOKUP(C14,Guide!A:B,2,FALSE),"")</f>
        <v>LED Base</v>
      </c>
      <c r="E14" t="str">
        <f t="shared" si="0"/>
        <v>DAT013</v>
      </c>
    </row>
    <row r="15" spans="1:8">
      <c r="A15" t="s">
        <v>21553</v>
      </c>
      <c r="C15" s="78" t="s">
        <v>696</v>
      </c>
      <c r="D15" t="str">
        <f>IFERROR(VLOOKUP(C15,Guide!A:B,2,FALSE),"")</f>
        <v>Acrylic  Clear</v>
      </c>
      <c r="E15" t="str">
        <f t="shared" si="0"/>
        <v>DAT014</v>
      </c>
    </row>
    <row r="16" spans="1:8">
      <c r="A16" t="s">
        <v>21569</v>
      </c>
      <c r="C16" s="78" t="s">
        <v>2444</v>
      </c>
      <c r="D16" t="str">
        <f>IFERROR(VLOOKUP(C16,Guide!A:B,2,FALSE),"")</f>
        <v>Acid Washed Heavy Oversized Tee</v>
      </c>
      <c r="E16" t="str">
        <f t="shared" si="0"/>
        <v>DAT015</v>
      </c>
    </row>
    <row r="17" spans="1:5">
      <c r="A17" t="s">
        <v>21585</v>
      </c>
      <c r="C17" s="78" t="s">
        <v>2678</v>
      </c>
      <c r="D17" t="str">
        <f>IFERROR(VLOOKUP(C17,Guide!A:B,2,FALSE),"")</f>
        <v>Acrylic Block with LED Base</v>
      </c>
      <c r="E17" t="str">
        <f t="shared" si="0"/>
        <v>DAT016</v>
      </c>
    </row>
    <row r="18" spans="1:5">
      <c r="A18" t="s">
        <v>21599</v>
      </c>
      <c r="C18" s="78" t="s">
        <v>687</v>
      </c>
      <c r="D18" t="str">
        <f>IFERROR(VLOOKUP(C18,Guide!A:B,2,FALSE),"")</f>
        <v>Dye Sublimation Aluminium Sheets</v>
      </c>
      <c r="E18" t="str">
        <f t="shared" si="0"/>
        <v>DAT017</v>
      </c>
    </row>
    <row r="19" spans="1:5" ht="15.75">
      <c r="A19" t="s">
        <v>21612</v>
      </c>
      <c r="C19" s="53"/>
      <c r="E19" t="str">
        <f t="shared" si="0"/>
        <v>DAT018</v>
      </c>
    </row>
    <row r="20" spans="1:5" ht="15.75">
      <c r="A20" t="s">
        <v>21625</v>
      </c>
      <c r="C20" s="53"/>
      <c r="E20" t="str">
        <f>A20</f>
        <v>DAT019</v>
      </c>
    </row>
    <row r="21" spans="1:5" ht="15.75">
      <c r="A21" t="s">
        <v>21639</v>
      </c>
      <c r="C21" s="53"/>
      <c r="E21" t="str">
        <f t="shared" si="0"/>
        <v>DAT020</v>
      </c>
    </row>
    <row r="22" spans="1:5" ht="15.75">
      <c r="A22" t="s">
        <v>21652</v>
      </c>
      <c r="C22" s="53"/>
      <c r="E22" t="str">
        <f t="shared" si="0"/>
        <v>DAT021</v>
      </c>
    </row>
    <row r="23" spans="1:5" ht="15.75">
      <c r="A23" t="s">
        <v>21666</v>
      </c>
      <c r="C23" s="53"/>
      <c r="E23" t="str">
        <f t="shared" si="0"/>
        <v>DAT022</v>
      </c>
    </row>
    <row r="24" spans="1:5" ht="15.75">
      <c r="A24" t="s">
        <v>21680</v>
      </c>
      <c r="C24" s="53"/>
      <c r="E24" t="str">
        <f t="shared" si="0"/>
        <v>DAT023</v>
      </c>
    </row>
    <row r="25" spans="1:5" ht="15.75">
      <c r="A25" t="s">
        <v>21690</v>
      </c>
      <c r="C25" s="53"/>
      <c r="E25" t="str">
        <f t="shared" si="0"/>
        <v>DAT024</v>
      </c>
    </row>
    <row r="26" spans="1:5">
      <c r="A26" t="s">
        <v>21703</v>
      </c>
      <c r="C26" s="78"/>
      <c r="E26" t="str">
        <f t="shared" si="0"/>
        <v>DAT025</v>
      </c>
    </row>
    <row r="27" spans="1:5">
      <c r="A27" t="s">
        <v>21712</v>
      </c>
      <c r="D27" t="str">
        <f>IFERROR(VLOOKUP(C27,Guide!A:B,2,FALSE),"")</f>
        <v/>
      </c>
      <c r="E27" t="str">
        <f t="shared" si="0"/>
        <v>DAT026</v>
      </c>
    </row>
    <row r="28" spans="1:5">
      <c r="A28" t="s">
        <v>21726</v>
      </c>
      <c r="C28" s="48"/>
      <c r="D28" t="str">
        <f>IFERROR(VLOOKUP(C28,Guide!A:B,2,FALSE),"")</f>
        <v/>
      </c>
      <c r="E28" t="str">
        <f t="shared" si="0"/>
        <v>DAT027</v>
      </c>
    </row>
    <row r="29" spans="1:5">
      <c r="A29" t="s">
        <v>21736</v>
      </c>
      <c r="C29" s="48"/>
      <c r="D29" t="str">
        <f>IFERROR(VLOOKUP(C29,Guide!A:B,2,FALSE),"")</f>
        <v/>
      </c>
      <c r="E29" t="str">
        <f t="shared" si="0"/>
        <v>DAT028</v>
      </c>
    </row>
    <row r="30" spans="1:5">
      <c r="A30" t="s">
        <v>21747</v>
      </c>
      <c r="C30" s="48"/>
      <c r="D30" t="str">
        <f>IFERROR(VLOOKUP(C30,Guide!A:B,2,FALSE),"")</f>
        <v/>
      </c>
      <c r="E30" t="str">
        <f t="shared" si="0"/>
        <v>DAT029</v>
      </c>
    </row>
    <row r="31" spans="1:5">
      <c r="A31" t="s">
        <v>21757</v>
      </c>
      <c r="C31" s="48"/>
      <c r="D31" t="str">
        <f>IFERROR(VLOOKUP(C31,Guide!A:B,2,FALSE),"")</f>
        <v/>
      </c>
      <c r="E31" t="str">
        <f t="shared" si="0"/>
        <v>DAT030</v>
      </c>
    </row>
    <row r="32" spans="1:5">
      <c r="A32" t="s">
        <v>21768</v>
      </c>
      <c r="C32" s="48"/>
      <c r="D32" t="str">
        <f>IFERROR(VLOOKUP(C32,Guide!A:B,2,FALSE),"")</f>
        <v/>
      </c>
      <c r="E32" t="str">
        <f t="shared" si="0"/>
        <v>DAT031</v>
      </c>
    </row>
    <row r="33" spans="1:5">
      <c r="A33" t="s">
        <v>21779</v>
      </c>
      <c r="D33" t="str">
        <f>IFERROR(VLOOKUP(C33,Guide!A:B,2,FALSE),"")</f>
        <v/>
      </c>
      <c r="E33" t="str">
        <f t="shared" si="0"/>
        <v>DAT032</v>
      </c>
    </row>
    <row r="34" spans="1:5">
      <c r="A34" t="s">
        <v>21790</v>
      </c>
      <c r="D34" t="str">
        <f>IFERROR(VLOOKUP(C34,Guide!A:B,2,FALSE),"")</f>
        <v/>
      </c>
      <c r="E34" t="str">
        <f t="shared" si="0"/>
        <v>DAT033</v>
      </c>
    </row>
    <row r="35" spans="1:5">
      <c r="A35" t="s">
        <v>21801</v>
      </c>
      <c r="D35" t="str">
        <f>IFERROR(VLOOKUP(C35,Guide!A:B,2,FALSE),"")</f>
        <v/>
      </c>
      <c r="E35" t="str">
        <f t="shared" si="0"/>
        <v>DAT034</v>
      </c>
    </row>
    <row r="36" spans="1:5">
      <c r="A36" t="s">
        <v>21811</v>
      </c>
      <c r="D36" t="str">
        <f>IFERROR(VLOOKUP(C36,Guide!A:B,2,FALSE),"")</f>
        <v/>
      </c>
      <c r="E36" t="str">
        <f t="shared" si="0"/>
        <v>DAT035</v>
      </c>
    </row>
    <row r="37" spans="1:5">
      <c r="A37" t="s">
        <v>21822</v>
      </c>
      <c r="D37" t="str">
        <f>IFERROR(VLOOKUP(C37,Guide!A:B,2,FALSE),"")</f>
        <v/>
      </c>
      <c r="E37" t="str">
        <f t="shared" si="0"/>
        <v>DAT036</v>
      </c>
    </row>
    <row r="38" spans="1:5">
      <c r="A38" t="s">
        <v>21832</v>
      </c>
      <c r="D38" t="str">
        <f>IFERROR(VLOOKUP(C38,Guide!A:B,2,FALSE),"")</f>
        <v/>
      </c>
      <c r="E38" t="str">
        <f t="shared" si="0"/>
        <v>DAT037</v>
      </c>
    </row>
    <row r="39" spans="1:5">
      <c r="A39" t="s">
        <v>21842</v>
      </c>
      <c r="D39" t="str">
        <f>IFERROR(VLOOKUP(C39,Guide!A:B,2,FALSE),"")</f>
        <v/>
      </c>
      <c r="E39" t="str">
        <f t="shared" si="0"/>
        <v>DAT038</v>
      </c>
    </row>
    <row r="40" spans="1:5">
      <c r="A40" t="s">
        <v>21852</v>
      </c>
      <c r="D40" t="str">
        <f>IFERROR(VLOOKUP(C40,Guide!A:B,2,FALSE),"")</f>
        <v/>
      </c>
      <c r="E40" t="str">
        <f t="shared" si="0"/>
        <v>DAT039</v>
      </c>
    </row>
    <row r="41" spans="1:5">
      <c r="A41" t="s">
        <v>21860</v>
      </c>
      <c r="D41" t="str">
        <f>IFERROR(VLOOKUP(C41,Guide!A:B,2,FALSE),"")</f>
        <v/>
      </c>
      <c r="E41" t="str">
        <f t="shared" si="0"/>
        <v>DAT040</v>
      </c>
    </row>
    <row r="42" spans="1:5">
      <c r="A42" t="s">
        <v>21869</v>
      </c>
      <c r="D42" t="str">
        <f>IFERROR(VLOOKUP(C42,Guide!A:B,2,FALSE),"")</f>
        <v/>
      </c>
      <c r="E42" t="str">
        <f t="shared" si="0"/>
        <v>DAT041</v>
      </c>
    </row>
    <row r="43" spans="1:5">
      <c r="A43" t="s">
        <v>21878</v>
      </c>
      <c r="D43" t="str">
        <f>IFERROR(VLOOKUP(C43,Guide!A:B,2,FALSE),"")</f>
        <v/>
      </c>
      <c r="E43" t="str">
        <f t="shared" si="0"/>
        <v>DAT042</v>
      </c>
    </row>
    <row r="44" spans="1:5">
      <c r="A44" t="s">
        <v>21887</v>
      </c>
      <c r="D44" t="str">
        <f>IFERROR(VLOOKUP(C44,Guide!A:B,2,FALSE),"")</f>
        <v/>
      </c>
      <c r="E44" t="str">
        <f t="shared" si="0"/>
        <v>DAT043</v>
      </c>
    </row>
    <row r="45" spans="1:5">
      <c r="A45" t="s">
        <v>21896</v>
      </c>
      <c r="D45" t="str">
        <f>IFERROR(VLOOKUP(C45,Guide!A:B,2,FALSE),"")</f>
        <v/>
      </c>
      <c r="E45" t="str">
        <f t="shared" si="0"/>
        <v>DAT044</v>
      </c>
    </row>
    <row r="46" spans="1:5">
      <c r="A46" t="s">
        <v>21905</v>
      </c>
      <c r="D46" t="str">
        <f>IFERROR(VLOOKUP(C46,Guide!A:B,2,FALSE),"")</f>
        <v/>
      </c>
      <c r="E46" t="str">
        <f t="shared" si="0"/>
        <v>DAT045</v>
      </c>
    </row>
    <row r="47" spans="1:5">
      <c r="A47" t="s">
        <v>21914</v>
      </c>
      <c r="D47" t="str">
        <f>IFERROR(VLOOKUP(C47,Guide!A:B,2,FALSE),"")</f>
        <v/>
      </c>
      <c r="E47" t="str">
        <f t="shared" si="0"/>
        <v>DAT046</v>
      </c>
    </row>
    <row r="48" spans="1:5">
      <c r="A48" t="s">
        <v>21924</v>
      </c>
      <c r="D48" t="str">
        <f>IFERROR(VLOOKUP(C48,Guide!A:B,2,FALSE),"")</f>
        <v/>
      </c>
      <c r="E48" t="str">
        <f t="shared" si="0"/>
        <v>DAT047</v>
      </c>
    </row>
    <row r="49" spans="1:5">
      <c r="A49" t="s">
        <v>21932</v>
      </c>
      <c r="D49" t="str">
        <f>IFERROR(VLOOKUP(C49,Guide!A:B,2,FALSE),"")</f>
        <v/>
      </c>
      <c r="E49" t="str">
        <f t="shared" si="0"/>
        <v>DAT048</v>
      </c>
    </row>
    <row r="50" spans="1:5">
      <c r="A50" t="s">
        <v>21940</v>
      </c>
      <c r="D50" t="str">
        <f>IFERROR(VLOOKUP(C50,Guide!A:B,2,FALSE),"")</f>
        <v/>
      </c>
      <c r="E50" t="str">
        <f t="shared" si="0"/>
        <v>DAT049</v>
      </c>
    </row>
    <row r="51" spans="1:5">
      <c r="A51" t="s">
        <v>21949</v>
      </c>
      <c r="D51" t="str">
        <f>IFERROR(VLOOKUP(C51,Guide!A:B,2,FALSE),"")</f>
        <v/>
      </c>
      <c r="E51" t="str">
        <f t="shared" si="0"/>
        <v>DAT050</v>
      </c>
    </row>
    <row r="52" spans="1:5">
      <c r="A52" t="s">
        <v>21957</v>
      </c>
      <c r="D52" t="str">
        <f>IFERROR(VLOOKUP(C52,Guide!A:B,2,FALSE),"")</f>
        <v/>
      </c>
      <c r="E52" t="str">
        <f t="shared" si="0"/>
        <v>DAT051</v>
      </c>
    </row>
    <row r="53" spans="1:5">
      <c r="A53" t="s">
        <v>21966</v>
      </c>
      <c r="D53" t="str">
        <f>IFERROR(VLOOKUP(C53,Guide!A:B,2,FALSE),"")</f>
        <v/>
      </c>
      <c r="E53" t="str">
        <f t="shared" si="0"/>
        <v>DAT052</v>
      </c>
    </row>
    <row r="54" spans="1:5">
      <c r="A54" t="s">
        <v>21975</v>
      </c>
      <c r="D54" t="str">
        <f>IFERROR(VLOOKUP(C54,Guide!A:B,2,FALSE),"")</f>
        <v/>
      </c>
      <c r="E54" t="str">
        <f t="shared" si="0"/>
        <v>DAT053</v>
      </c>
    </row>
    <row r="55" spans="1:5">
      <c r="A55" t="s">
        <v>21984</v>
      </c>
      <c r="D55" t="str">
        <f>IFERROR(VLOOKUP(C55,Guide!A:B,2,FALSE),"")</f>
        <v/>
      </c>
      <c r="E55" t="str">
        <f t="shared" si="0"/>
        <v>DAT054</v>
      </c>
    </row>
    <row r="56" spans="1:5">
      <c r="A56" t="s">
        <v>21993</v>
      </c>
      <c r="D56" t="str">
        <f>IFERROR(VLOOKUP(C56,Guide!A:B,2,FALSE),"")</f>
        <v/>
      </c>
      <c r="E56" t="str">
        <f t="shared" si="0"/>
        <v>DAT055</v>
      </c>
    </row>
    <row r="57" spans="1:5">
      <c r="A57" t="s">
        <v>22002</v>
      </c>
      <c r="D57" t="str">
        <f>IFERROR(VLOOKUP(C57,Guide!A:B,2,FALSE),"")</f>
        <v/>
      </c>
      <c r="E57" t="str">
        <f t="shared" si="0"/>
        <v>DAT056</v>
      </c>
    </row>
    <row r="58" spans="1:5">
      <c r="A58" t="s">
        <v>22012</v>
      </c>
      <c r="D58" t="str">
        <f>IFERROR(VLOOKUP(C58,Guide!A:B,2,FALSE),"")</f>
        <v/>
      </c>
      <c r="E58" t="str">
        <f t="shared" si="0"/>
        <v>DAT057</v>
      </c>
    </row>
    <row r="59" spans="1:5">
      <c r="A59" t="s">
        <v>22022</v>
      </c>
      <c r="D59" t="str">
        <f>IFERROR(VLOOKUP(C59,Guide!A:B,2,FALSE),"")</f>
        <v/>
      </c>
      <c r="E59" t="str">
        <f t="shared" si="0"/>
        <v>DAT058</v>
      </c>
    </row>
    <row r="60" spans="1:5">
      <c r="A60" t="s">
        <v>22032</v>
      </c>
      <c r="D60" t="str">
        <f>IFERROR(VLOOKUP(C60,Guide!A:B,2,FALSE),"")</f>
        <v/>
      </c>
      <c r="E60" t="str">
        <f t="shared" si="0"/>
        <v>DAT059</v>
      </c>
    </row>
    <row r="61" spans="1:5">
      <c r="A61" t="s">
        <v>22042</v>
      </c>
      <c r="D61" t="str">
        <f>IFERROR(VLOOKUP(C61,Guide!A:B,2,FALSE),"")</f>
        <v/>
      </c>
      <c r="E61" t="str">
        <f t="shared" si="0"/>
        <v>DAT060</v>
      </c>
    </row>
    <row r="62" spans="1:5">
      <c r="A62" t="s">
        <v>22052</v>
      </c>
      <c r="D62" t="str">
        <f>IFERROR(VLOOKUP(C62,Guide!A:B,2,FALSE),"")</f>
        <v/>
      </c>
      <c r="E62" t="str">
        <f t="shared" si="0"/>
        <v>DAT061</v>
      </c>
    </row>
    <row r="63" spans="1:5">
      <c r="A63" t="s">
        <v>22061</v>
      </c>
      <c r="D63" t="str">
        <f>IFERROR(VLOOKUP(C63,Guide!A:B,2,FALSE),"")</f>
        <v/>
      </c>
      <c r="E63" t="str">
        <f t="shared" si="0"/>
        <v>DAT062</v>
      </c>
    </row>
    <row r="64" spans="1:5">
      <c r="A64" t="s">
        <v>22070</v>
      </c>
      <c r="D64" t="str">
        <f>IFERROR(VLOOKUP(C64,Guide!A:B,2,FALSE),"")</f>
        <v/>
      </c>
      <c r="E64" t="str">
        <f t="shared" si="0"/>
        <v>DAT063</v>
      </c>
    </row>
    <row r="65" spans="1:5">
      <c r="A65" t="s">
        <v>22078</v>
      </c>
      <c r="D65" t="str">
        <f>IFERROR(VLOOKUP(C65,Guide!A:B,2,FALSE),"")</f>
        <v/>
      </c>
      <c r="E65" t="str">
        <f t="shared" si="0"/>
        <v>DAT064</v>
      </c>
    </row>
    <row r="66" spans="1:5">
      <c r="A66" t="s">
        <v>22086</v>
      </c>
      <c r="D66" t="str">
        <f>IFERROR(VLOOKUP(C66,Guide!A:B,2,FALSE),"")</f>
        <v/>
      </c>
      <c r="E66" t="str">
        <f t="shared" si="0"/>
        <v>DAT065</v>
      </c>
    </row>
    <row r="67" spans="1:5">
      <c r="A67" t="s">
        <v>22094</v>
      </c>
      <c r="D67" t="str">
        <f>IFERROR(VLOOKUP(C67,Guide!A:B,2,FALSE),"")</f>
        <v/>
      </c>
      <c r="E67" t="str">
        <f t="shared" ref="E67:E131" si="1">A67</f>
        <v>DAT066</v>
      </c>
    </row>
    <row r="68" spans="1:5">
      <c r="A68" t="s">
        <v>22103</v>
      </c>
      <c r="D68" t="str">
        <f>IFERROR(VLOOKUP(C68,Guide!A:B,2,FALSE),"")</f>
        <v/>
      </c>
      <c r="E68" t="str">
        <f t="shared" si="1"/>
        <v>DAT067</v>
      </c>
    </row>
    <row r="69" spans="1:5">
      <c r="A69" t="s">
        <v>22112</v>
      </c>
      <c r="D69" t="str">
        <f>IFERROR(VLOOKUP(C69,Guide!A:B,2,FALSE),"")</f>
        <v/>
      </c>
      <c r="E69" t="str">
        <f t="shared" si="1"/>
        <v>DAT068</v>
      </c>
    </row>
    <row r="70" spans="1:5">
      <c r="A70" t="s">
        <v>22122</v>
      </c>
      <c r="D70" t="str">
        <f>IFERROR(VLOOKUP(C70,Guide!A:B,2,FALSE),"")</f>
        <v/>
      </c>
      <c r="E70" t="str">
        <f t="shared" si="1"/>
        <v>DAT069</v>
      </c>
    </row>
    <row r="71" spans="1:5">
      <c r="A71" t="s">
        <v>22132</v>
      </c>
      <c r="D71" t="str">
        <f>IFERROR(VLOOKUP(C71,Guide!A:B,2,FALSE),"")</f>
        <v/>
      </c>
      <c r="E71" t="str">
        <f t="shared" si="1"/>
        <v>DAT070</v>
      </c>
    </row>
    <row r="72" spans="1:5">
      <c r="A72" t="s">
        <v>22142</v>
      </c>
      <c r="D72" t="str">
        <f>IFERROR(VLOOKUP(C72,Guide!A:B,2,FALSE),"")</f>
        <v/>
      </c>
      <c r="E72" t="str">
        <f t="shared" si="1"/>
        <v>DAT071</v>
      </c>
    </row>
    <row r="73" spans="1:5">
      <c r="A73" t="s">
        <v>22151</v>
      </c>
      <c r="D73" t="str">
        <f>IFERROR(VLOOKUP(C73,Guide!A:B,2,FALSE),"")</f>
        <v/>
      </c>
      <c r="E73" t="str">
        <f t="shared" si="1"/>
        <v>DAT072</v>
      </c>
    </row>
    <row r="74" spans="1:5">
      <c r="A74" t="s">
        <v>22160</v>
      </c>
      <c r="D74" t="str">
        <f>IFERROR(VLOOKUP(C74,Guide!A:B,2,FALSE),"")</f>
        <v/>
      </c>
      <c r="E74" t="str">
        <f t="shared" si="1"/>
        <v>DAT073</v>
      </c>
    </row>
    <row r="75" spans="1:5">
      <c r="A75" t="s">
        <v>22170</v>
      </c>
      <c r="D75" t="str">
        <f>IFERROR(VLOOKUP(C75,Guide!A:B,2,FALSE),"")</f>
        <v/>
      </c>
      <c r="E75" t="str">
        <f t="shared" si="1"/>
        <v>DAT074</v>
      </c>
    </row>
    <row r="76" spans="1:5">
      <c r="A76" t="s">
        <v>22179</v>
      </c>
      <c r="D76" t="str">
        <f>IFERROR(VLOOKUP(C76,Guide!A:B,2,FALSE),"")</f>
        <v/>
      </c>
      <c r="E76" t="str">
        <f t="shared" si="1"/>
        <v>DAT075</v>
      </c>
    </row>
    <row r="77" spans="1:5">
      <c r="A77" t="s">
        <v>22189</v>
      </c>
      <c r="D77" t="str">
        <f>IFERROR(VLOOKUP(C77,Guide!A:B,2,FALSE),"")</f>
        <v/>
      </c>
      <c r="E77" t="str">
        <f t="shared" si="1"/>
        <v>DAT076</v>
      </c>
    </row>
    <row r="78" spans="1:5">
      <c r="A78" t="s">
        <v>22196</v>
      </c>
      <c r="D78" t="str">
        <f>IFERROR(VLOOKUP(C78,Guide!A:B,2,FALSE),"")</f>
        <v/>
      </c>
      <c r="E78" t="str">
        <f t="shared" si="1"/>
        <v>DAT077</v>
      </c>
    </row>
    <row r="79" spans="1:5">
      <c r="A79" t="s">
        <v>22205</v>
      </c>
      <c r="D79" t="str">
        <f>IFERROR(VLOOKUP(C79,Guide!A:B,2,FALSE),"")</f>
        <v/>
      </c>
      <c r="E79" t="str">
        <f t="shared" si="1"/>
        <v>DAT078</v>
      </c>
    </row>
    <row r="80" spans="1:5">
      <c r="A80" t="s">
        <v>22213</v>
      </c>
      <c r="D80" t="str">
        <f>IFERROR(VLOOKUP(C80,Guide!A:B,2,FALSE),"")</f>
        <v/>
      </c>
      <c r="E80" t="str">
        <f t="shared" si="1"/>
        <v>DAT079</v>
      </c>
    </row>
    <row r="81" spans="1:5">
      <c r="A81" t="s">
        <v>22221</v>
      </c>
      <c r="D81" t="str">
        <f>IFERROR(VLOOKUP(C81,Guide!A:B,2,FALSE),"")</f>
        <v/>
      </c>
      <c r="E81" t="str">
        <f t="shared" si="1"/>
        <v>DAT080</v>
      </c>
    </row>
    <row r="82" spans="1:5">
      <c r="A82" t="s">
        <v>22228</v>
      </c>
      <c r="D82" t="str">
        <f>IFERROR(VLOOKUP(C82,Guide!A:B,2,FALSE),"")</f>
        <v/>
      </c>
      <c r="E82" t="str">
        <f t="shared" si="1"/>
        <v>DAT081</v>
      </c>
    </row>
    <row r="83" spans="1:5">
      <c r="A83" t="s">
        <v>22238</v>
      </c>
      <c r="D83" t="str">
        <f>IFERROR(VLOOKUP(C83,Guide!A:B,2,FALSE),"")</f>
        <v/>
      </c>
      <c r="E83" t="str">
        <f t="shared" si="1"/>
        <v>DAT082</v>
      </c>
    </row>
    <row r="84" spans="1:5">
      <c r="A84" t="s">
        <v>22248</v>
      </c>
      <c r="D84" t="str">
        <f>IFERROR(VLOOKUP(C84,Guide!A:B,2,FALSE),"")</f>
        <v/>
      </c>
      <c r="E84" t="str">
        <f t="shared" si="1"/>
        <v>DAT083</v>
      </c>
    </row>
    <row r="85" spans="1:5">
      <c r="A85" t="s">
        <v>22257</v>
      </c>
      <c r="D85" t="str">
        <f>IFERROR(VLOOKUP(C85,Guide!A:B,2,FALSE),"")</f>
        <v/>
      </c>
      <c r="E85" t="str">
        <f t="shared" si="1"/>
        <v>DAT084</v>
      </c>
    </row>
    <row r="86" spans="1:5">
      <c r="A86" t="s">
        <v>22266</v>
      </c>
      <c r="D86" t="str">
        <f>IFERROR(VLOOKUP(C86,Guide!A:B,2,FALSE),"")</f>
        <v/>
      </c>
      <c r="E86" t="str">
        <f t="shared" si="1"/>
        <v>DAT085</v>
      </c>
    </row>
    <row r="87" spans="1:5">
      <c r="A87" t="s">
        <v>22274</v>
      </c>
      <c r="D87" t="str">
        <f>IFERROR(VLOOKUP(C87,Guide!A:B,2,FALSE),"")</f>
        <v/>
      </c>
      <c r="E87" t="str">
        <f t="shared" si="1"/>
        <v>DAT086</v>
      </c>
    </row>
    <row r="88" spans="1:5">
      <c r="A88" t="s">
        <v>22283</v>
      </c>
      <c r="D88" t="str">
        <f>IFERROR(VLOOKUP(C88,Guide!A:B,2,FALSE),"")</f>
        <v/>
      </c>
      <c r="E88" t="str">
        <f t="shared" si="1"/>
        <v>DAT087</v>
      </c>
    </row>
    <row r="89" spans="1:5">
      <c r="A89" t="s">
        <v>22290</v>
      </c>
      <c r="D89" t="str">
        <f>IFERROR(VLOOKUP(C89,Guide!A:B,2,FALSE),"")</f>
        <v/>
      </c>
      <c r="E89" t="str">
        <f t="shared" si="1"/>
        <v>DAT088</v>
      </c>
    </row>
    <row r="90" spans="1:5">
      <c r="A90" t="s">
        <v>22298</v>
      </c>
      <c r="D90" t="str">
        <f>IFERROR(VLOOKUP(C90,Guide!A:B,2,FALSE),"")</f>
        <v/>
      </c>
      <c r="E90" t="str">
        <f t="shared" si="1"/>
        <v>DAT089</v>
      </c>
    </row>
    <row r="91" spans="1:5">
      <c r="A91" t="s">
        <v>22306</v>
      </c>
      <c r="D91" t="str">
        <f>IFERROR(VLOOKUP(C91,Guide!A:B,2,FALSE),"")</f>
        <v/>
      </c>
      <c r="E91" t="str">
        <f t="shared" si="1"/>
        <v>DAT090</v>
      </c>
    </row>
    <row r="92" spans="1:5">
      <c r="A92" t="s">
        <v>22314</v>
      </c>
      <c r="D92" t="str">
        <f>IFERROR(VLOOKUP(C92,Guide!A:B,2,FALSE),"")</f>
        <v/>
      </c>
      <c r="E92" t="str">
        <f t="shared" si="1"/>
        <v>DAT091</v>
      </c>
    </row>
    <row r="93" spans="1:5">
      <c r="A93" t="s">
        <v>22321</v>
      </c>
      <c r="D93" t="str">
        <f>IFERROR(VLOOKUP(C93,Guide!A:B,2,FALSE),"")</f>
        <v/>
      </c>
      <c r="E93" t="str">
        <f t="shared" si="1"/>
        <v>DAT092</v>
      </c>
    </row>
    <row r="94" spans="1:5">
      <c r="A94" t="s">
        <v>22327</v>
      </c>
      <c r="D94" t="str">
        <f>IFERROR(VLOOKUP(C94,Guide!A:B,2,FALSE),"")</f>
        <v/>
      </c>
      <c r="E94" t="str">
        <f t="shared" si="1"/>
        <v>DAT093</v>
      </c>
    </row>
    <row r="95" spans="1:5">
      <c r="A95" t="s">
        <v>22335</v>
      </c>
      <c r="D95" t="str">
        <f>IFERROR(VLOOKUP(C95,Guide!A:B,2,FALSE),"")</f>
        <v/>
      </c>
      <c r="E95" t="str">
        <f t="shared" si="1"/>
        <v>DAT094</v>
      </c>
    </row>
    <row r="96" spans="1:5">
      <c r="A96" t="s">
        <v>22341</v>
      </c>
      <c r="D96" t="str">
        <f>IFERROR(VLOOKUP(C96,Guide!A:B,2,FALSE),"")</f>
        <v/>
      </c>
      <c r="E96" t="str">
        <f t="shared" si="1"/>
        <v>DAT095</v>
      </c>
    </row>
    <row r="97" spans="1:5">
      <c r="A97" t="s">
        <v>22348</v>
      </c>
      <c r="D97" t="str">
        <f>IFERROR(VLOOKUP(C97,Guide!A:B,2,FALSE),"")</f>
        <v/>
      </c>
      <c r="E97" t="str">
        <f t="shared" si="1"/>
        <v>DAT096</v>
      </c>
    </row>
    <row r="98" spans="1:5">
      <c r="A98" t="s">
        <v>22355</v>
      </c>
      <c r="D98" t="str">
        <f>IFERROR(VLOOKUP(C98,Guide!A:B,2,FALSE),"")</f>
        <v/>
      </c>
      <c r="E98" t="str">
        <f>A98</f>
        <v>DAT097</v>
      </c>
    </row>
    <row r="99" spans="1:5">
      <c r="A99" t="s">
        <v>22362</v>
      </c>
      <c r="D99" t="str">
        <f>IFERROR(VLOOKUP(C99,Guide!A:B,2,FALSE),"")</f>
        <v/>
      </c>
      <c r="E99" t="str">
        <f t="shared" si="1"/>
        <v>DAT098</v>
      </c>
    </row>
    <row r="100" spans="1:5">
      <c r="A100" t="s">
        <v>22371</v>
      </c>
      <c r="D100" t="str">
        <f>IFERROR(VLOOKUP(C100,Guide!A:B,2,FALSE),"")</f>
        <v/>
      </c>
      <c r="E100" t="str">
        <f t="shared" si="1"/>
        <v>DAT099</v>
      </c>
    </row>
    <row r="101" spans="1:5">
      <c r="A101" t="s">
        <v>22379</v>
      </c>
      <c r="D101" t="str">
        <f>IFERROR(VLOOKUP(C101,Guide!A:B,2,FALSE),"")</f>
        <v/>
      </c>
      <c r="E101" t="str">
        <f t="shared" si="1"/>
        <v>DAT100</v>
      </c>
    </row>
    <row r="102" spans="1:5">
      <c r="A102" t="s">
        <v>22386</v>
      </c>
      <c r="D102" t="str">
        <f>IFERROR(VLOOKUP(C102,Guide!A:B,2,FALSE),"")</f>
        <v/>
      </c>
      <c r="E102" t="str">
        <f t="shared" si="1"/>
        <v>DAT101</v>
      </c>
    </row>
    <row r="103" spans="1:5">
      <c r="A103" t="s">
        <v>22393</v>
      </c>
      <c r="D103" t="str">
        <f>IFERROR(VLOOKUP(C103,Guide!A:B,2,FALSE),"")</f>
        <v/>
      </c>
      <c r="E103" t="str">
        <f t="shared" si="1"/>
        <v>DAT102</v>
      </c>
    </row>
    <row r="104" spans="1:5">
      <c r="A104" t="s">
        <v>22401</v>
      </c>
      <c r="D104" t="str">
        <f>IFERROR(VLOOKUP(C104,Guide!A:B,2,FALSE),"")</f>
        <v/>
      </c>
      <c r="E104" t="str">
        <f t="shared" si="1"/>
        <v>DAT103</v>
      </c>
    </row>
    <row r="105" spans="1:5">
      <c r="A105" t="s">
        <v>22409</v>
      </c>
      <c r="D105" t="str">
        <f>IFERROR(VLOOKUP(C105,Guide!A:B,2,FALSE),"")</f>
        <v/>
      </c>
      <c r="E105" t="str">
        <f t="shared" si="1"/>
        <v>DAT104</v>
      </c>
    </row>
    <row r="106" spans="1:5">
      <c r="A106" t="s">
        <v>22418</v>
      </c>
      <c r="D106" t="str">
        <f>IFERROR(VLOOKUP(C106,Guide!A:B,2,FALSE),"")</f>
        <v/>
      </c>
      <c r="E106" t="str">
        <f t="shared" si="1"/>
        <v>DAT105</v>
      </c>
    </row>
    <row r="107" spans="1:5">
      <c r="A107" t="s">
        <v>22426</v>
      </c>
      <c r="D107" t="str">
        <f>IFERROR(VLOOKUP(C107,Guide!A:B,2,FALSE),"")</f>
        <v/>
      </c>
      <c r="E107" t="str">
        <f t="shared" si="1"/>
        <v>DAT106</v>
      </c>
    </row>
    <row r="108" spans="1:5">
      <c r="A108" t="s">
        <v>22434</v>
      </c>
      <c r="E108" t="str">
        <f t="shared" si="1"/>
        <v>DAT107</v>
      </c>
    </row>
    <row r="109" spans="1:5">
      <c r="A109" t="s">
        <v>22441</v>
      </c>
      <c r="E109" t="str">
        <f t="shared" si="1"/>
        <v>DAT108</v>
      </c>
    </row>
    <row r="110" spans="1:5">
      <c r="A110" t="s">
        <v>22448</v>
      </c>
      <c r="E110" t="str">
        <f t="shared" si="1"/>
        <v>DAT109</v>
      </c>
    </row>
    <row r="111" spans="1:5">
      <c r="A111" t="s">
        <v>22455</v>
      </c>
      <c r="E111" t="str">
        <f t="shared" si="1"/>
        <v>DAT110</v>
      </c>
    </row>
    <row r="112" spans="1:5">
      <c r="A112" t="s">
        <v>22464</v>
      </c>
      <c r="E112" t="str">
        <f t="shared" si="1"/>
        <v>DAT111</v>
      </c>
    </row>
    <row r="113" spans="1:5">
      <c r="A113" t="s">
        <v>22473</v>
      </c>
      <c r="E113" t="str">
        <f t="shared" si="1"/>
        <v>DAT112</v>
      </c>
    </row>
    <row r="114" spans="1:5">
      <c r="A114" t="s">
        <v>22481</v>
      </c>
      <c r="E114" t="str">
        <f t="shared" si="1"/>
        <v>DAT113</v>
      </c>
    </row>
    <row r="115" spans="1:5">
      <c r="A115" t="s">
        <v>22490</v>
      </c>
      <c r="E115" t="str">
        <f t="shared" si="1"/>
        <v>DAT114</v>
      </c>
    </row>
    <row r="116" spans="1:5">
      <c r="A116" t="s">
        <v>22499</v>
      </c>
      <c r="E116" t="str">
        <f t="shared" si="1"/>
        <v>DAT115</v>
      </c>
    </row>
    <row r="117" spans="1:5">
      <c r="A117" t="s">
        <v>22507</v>
      </c>
      <c r="E117" t="str">
        <f t="shared" si="1"/>
        <v>DAT116</v>
      </c>
    </row>
    <row r="118" spans="1:5">
      <c r="A118" t="s">
        <v>22516</v>
      </c>
      <c r="E118" t="str">
        <f t="shared" si="1"/>
        <v>DAT117</v>
      </c>
    </row>
    <row r="119" spans="1:5">
      <c r="A119" t="s">
        <v>22524</v>
      </c>
      <c r="E119" t="str">
        <f t="shared" si="1"/>
        <v>DAT118</v>
      </c>
    </row>
    <row r="120" spans="1:5">
      <c r="A120" t="s">
        <v>22532</v>
      </c>
      <c r="E120" t="str">
        <f t="shared" si="1"/>
        <v>DAT119</v>
      </c>
    </row>
    <row r="121" spans="1:5">
      <c r="A121" t="s">
        <v>22540</v>
      </c>
      <c r="E121" t="str">
        <f t="shared" si="1"/>
        <v>DAT120</v>
      </c>
    </row>
    <row r="122" spans="1:5">
      <c r="A122" t="s">
        <v>22548</v>
      </c>
      <c r="E122" t="str">
        <f t="shared" si="1"/>
        <v>DAT121</v>
      </c>
    </row>
    <row r="123" spans="1:5">
      <c r="A123" t="s">
        <v>22555</v>
      </c>
      <c r="E123" t="str">
        <f t="shared" si="1"/>
        <v>DAT122</v>
      </c>
    </row>
    <row r="124" spans="1:5">
      <c r="A124" t="s">
        <v>22563</v>
      </c>
      <c r="E124" t="str">
        <f t="shared" si="1"/>
        <v>DAT123</v>
      </c>
    </row>
    <row r="125" spans="1:5">
      <c r="A125" t="s">
        <v>22570</v>
      </c>
      <c r="E125" t="str">
        <f t="shared" si="1"/>
        <v>DAT124</v>
      </c>
    </row>
    <row r="126" spans="1:5">
      <c r="A126" t="s">
        <v>22578</v>
      </c>
      <c r="E126" t="str">
        <f t="shared" si="1"/>
        <v>DAT125</v>
      </c>
    </row>
    <row r="127" spans="1:5">
      <c r="A127" t="s">
        <v>22588</v>
      </c>
      <c r="E127" t="str">
        <f t="shared" si="1"/>
        <v>DAT126</v>
      </c>
    </row>
    <row r="128" spans="1:5">
      <c r="A128" t="s">
        <v>22597</v>
      </c>
      <c r="E128" t="str">
        <f t="shared" si="1"/>
        <v>DAT127</v>
      </c>
    </row>
    <row r="129" spans="1:5">
      <c r="A129" t="s">
        <v>22606</v>
      </c>
      <c r="E129" t="str">
        <f t="shared" si="1"/>
        <v>DAT128</v>
      </c>
    </row>
    <row r="130" spans="1:5">
      <c r="A130" t="s">
        <v>22615</v>
      </c>
      <c r="E130" t="str">
        <f>A130</f>
        <v>DAT129</v>
      </c>
    </row>
  </sheetData>
  <dataValidations count="1">
    <dataValidation allowBlank="1" showInputMessage="1" showErrorMessage="1" sqref="C28:C32 C14:C18 C26" xr:uid="{F3F50F87-0B03-4019-A00F-BFB5F06F37FF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560360A-EF06-4E70-A994-BC515896F9CF}">
          <x14:formula1>
            <xm:f>Guide!$A:$A</xm:f>
          </x14:formula1>
          <xm:sqref>C2:C10 C12:C13 C34:C104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BBCFF-DBB8-481E-820B-88552639B245}">
  <dimension ref="A1:BT2702"/>
  <sheetViews>
    <sheetView workbookViewId="0"/>
  </sheetViews>
  <sheetFormatPr defaultRowHeight="15"/>
  <cols>
    <col min="1" max="1" width="23.5703125" customWidth="1"/>
    <col min="2" max="2" width="11.140625" customWidth="1"/>
    <col min="3" max="3" width="13.42578125" customWidth="1"/>
  </cols>
  <sheetData>
    <row r="1" spans="1:72">
      <c r="A1" s="193" t="str">
        <f>Guide3!M1</f>
        <v>CHILD-SKU-D</v>
      </c>
      <c r="B1" s="165"/>
      <c r="C1" s="166"/>
      <c r="D1" s="167"/>
      <c r="E1" s="167"/>
      <c r="F1" s="167"/>
      <c r="G1" s="167"/>
      <c r="H1" s="167"/>
      <c r="I1" s="167"/>
      <c r="J1" s="167"/>
      <c r="K1" s="167"/>
      <c r="M1" s="167"/>
      <c r="N1" s="167"/>
      <c r="O1" s="170"/>
      <c r="P1" s="173"/>
      <c r="Q1" s="173"/>
      <c r="R1" s="173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  <c r="AI1" s="167"/>
      <c r="AJ1" s="167"/>
      <c r="AK1" s="167"/>
      <c r="AL1" s="167"/>
      <c r="AM1" s="167"/>
      <c r="AN1" s="167"/>
      <c r="AO1" s="174"/>
      <c r="AP1" s="174"/>
      <c r="AQ1" s="167"/>
      <c r="AR1" s="167"/>
      <c r="AS1" s="167"/>
      <c r="AT1" s="167"/>
      <c r="AU1" s="167"/>
      <c r="AV1" s="167"/>
      <c r="AW1" s="172"/>
      <c r="AX1" s="167"/>
      <c r="AY1" s="167"/>
      <c r="AZ1" s="167"/>
      <c r="BA1" s="167"/>
      <c r="BB1" s="167"/>
      <c r="BC1" s="167"/>
      <c r="BD1" s="172"/>
      <c r="BE1" s="167"/>
      <c r="BF1" s="167"/>
      <c r="BG1" s="167"/>
      <c r="BH1" s="167"/>
      <c r="BI1" s="167"/>
      <c r="BJ1" s="167"/>
      <c r="BK1" s="167"/>
      <c r="BL1" s="167"/>
      <c r="BM1" s="167"/>
      <c r="BN1" s="167"/>
      <c r="BO1" s="167"/>
      <c r="BP1" s="167"/>
      <c r="BQ1" s="167"/>
      <c r="BR1" s="167"/>
      <c r="BS1" s="167"/>
      <c r="BT1" s="167"/>
    </row>
    <row r="2" spans="1:72">
      <c r="A2" s="193" t="str">
        <f>Guide3!M2</f>
        <v>1D1</v>
      </c>
      <c r="B2" s="165"/>
      <c r="C2" s="166"/>
      <c r="D2" s="167"/>
      <c r="E2" s="167"/>
      <c r="F2" s="167"/>
      <c r="G2" s="167"/>
      <c r="H2" s="167"/>
      <c r="I2" s="167"/>
      <c r="J2" s="167"/>
      <c r="K2" s="167"/>
      <c r="M2" s="167"/>
      <c r="N2" s="167"/>
      <c r="O2" s="170"/>
      <c r="P2" s="173"/>
      <c r="Q2" s="173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75"/>
      <c r="AK2" s="167"/>
      <c r="AL2" s="167"/>
      <c r="AM2" s="167"/>
      <c r="AN2" s="167"/>
      <c r="AO2" s="174"/>
      <c r="AP2" s="174"/>
      <c r="AQ2" s="167"/>
      <c r="AR2" s="167"/>
      <c r="AS2" s="167"/>
      <c r="AT2" s="167"/>
      <c r="AU2" s="167"/>
      <c r="AV2" s="167"/>
      <c r="AW2" s="172"/>
      <c r="AX2" s="167"/>
      <c r="AY2" s="167"/>
      <c r="AZ2" s="167"/>
      <c r="BA2" s="167"/>
      <c r="BB2" s="167"/>
      <c r="BC2" s="167"/>
      <c r="BD2" s="172"/>
      <c r="BE2" s="167"/>
      <c r="BF2" s="167"/>
      <c r="BG2" s="167"/>
      <c r="BH2" s="167"/>
      <c r="BI2" s="167"/>
      <c r="BJ2" s="167"/>
      <c r="BK2" s="167"/>
      <c r="BL2" s="167"/>
      <c r="BM2" s="167"/>
      <c r="BN2" s="167"/>
      <c r="BO2" s="167"/>
      <c r="BP2" s="167"/>
      <c r="BQ2" s="167"/>
      <c r="BR2" s="167"/>
      <c r="BS2" s="167"/>
      <c r="BT2" s="167"/>
    </row>
    <row r="3" spans="1:72">
      <c r="A3" s="193" t="str">
        <f>Guide3!M3</f>
        <v>1D2</v>
      </c>
      <c r="B3" s="165"/>
      <c r="C3" s="166"/>
      <c r="D3" s="167"/>
      <c r="E3" s="167"/>
      <c r="F3" s="167"/>
      <c r="G3" s="167"/>
      <c r="H3" s="167"/>
      <c r="I3" s="167"/>
      <c r="J3" s="167"/>
      <c r="K3" s="167"/>
      <c r="M3" s="167"/>
      <c r="N3" s="167"/>
      <c r="O3" s="170"/>
      <c r="P3" s="173"/>
      <c r="Q3" s="173"/>
      <c r="R3" s="167"/>
      <c r="S3" s="167"/>
      <c r="T3" s="167"/>
      <c r="U3" s="167"/>
      <c r="V3" s="167"/>
      <c r="W3" s="167"/>
      <c r="X3" s="167"/>
      <c r="Y3" s="167"/>
      <c r="Z3" s="167"/>
      <c r="AA3" s="167"/>
      <c r="AB3" s="167"/>
      <c r="AC3" s="167"/>
      <c r="AD3" s="167"/>
      <c r="AE3" s="167"/>
      <c r="AF3" s="167"/>
      <c r="AG3" s="167"/>
      <c r="AH3" s="167"/>
      <c r="AI3" s="167"/>
      <c r="AJ3" s="167"/>
      <c r="AK3" s="167"/>
      <c r="AL3" s="167"/>
      <c r="AM3" s="167"/>
      <c r="AN3" s="167"/>
      <c r="AO3" s="174"/>
      <c r="AP3" s="174"/>
      <c r="AQ3" s="167"/>
      <c r="AR3" s="167"/>
      <c r="AS3" s="167"/>
      <c r="AT3" s="167"/>
      <c r="AU3" s="167"/>
      <c r="AV3" s="167"/>
      <c r="AW3" s="172"/>
      <c r="AX3" s="167"/>
      <c r="AY3" s="167"/>
      <c r="AZ3" s="167"/>
      <c r="BA3" s="167"/>
      <c r="BB3" s="167"/>
      <c r="BC3" s="167"/>
      <c r="BD3" s="167"/>
      <c r="BE3" s="167"/>
      <c r="BF3" s="167"/>
      <c r="BG3" s="167"/>
      <c r="BH3" s="167"/>
      <c r="BI3" s="167"/>
      <c r="BJ3" s="167"/>
      <c r="BK3" s="167"/>
      <c r="BL3" s="167"/>
      <c r="BM3" s="167"/>
      <c r="BN3" s="167"/>
      <c r="BO3" s="167"/>
      <c r="BP3" s="167"/>
      <c r="BQ3" s="167"/>
      <c r="BR3" s="167"/>
      <c r="BS3" s="167"/>
      <c r="BT3" s="167"/>
    </row>
    <row r="4" spans="1:72">
      <c r="A4" s="193" t="str">
        <f>Guide3!M4</f>
        <v>1D3</v>
      </c>
      <c r="B4" s="165"/>
      <c r="C4" s="166"/>
      <c r="D4" s="167"/>
      <c r="E4" s="167"/>
      <c r="F4" s="167"/>
      <c r="G4" s="167"/>
      <c r="H4" s="167"/>
      <c r="I4" s="167"/>
      <c r="J4" s="167"/>
      <c r="K4" s="167"/>
      <c r="M4" s="167"/>
      <c r="N4" s="167"/>
      <c r="O4" s="170"/>
      <c r="P4" s="173"/>
      <c r="Q4" s="173"/>
      <c r="R4" s="167"/>
      <c r="S4" s="167"/>
      <c r="T4" s="167"/>
      <c r="U4" s="167"/>
      <c r="V4" s="167"/>
      <c r="W4" s="167"/>
      <c r="X4" s="167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74"/>
      <c r="AP4" s="174"/>
      <c r="AQ4" s="167"/>
      <c r="AR4" s="167"/>
      <c r="AS4" s="167"/>
      <c r="AT4" s="167"/>
      <c r="AU4" s="167"/>
      <c r="AV4" s="167"/>
      <c r="AW4" s="172"/>
      <c r="AX4" s="167"/>
      <c r="AY4" s="167"/>
      <c r="AZ4" s="167"/>
      <c r="BA4" s="167"/>
      <c r="BB4" s="167"/>
      <c r="BC4" s="167"/>
      <c r="BD4" s="167"/>
      <c r="BE4" s="167"/>
      <c r="BF4" s="167"/>
      <c r="BG4" s="167"/>
      <c r="BH4" s="167"/>
      <c r="BI4" s="167"/>
      <c r="BJ4" s="167"/>
      <c r="BK4" s="167"/>
      <c r="BL4" s="167"/>
      <c r="BM4" s="167"/>
      <c r="BN4" s="167"/>
      <c r="BO4" s="167"/>
      <c r="BP4" s="167"/>
      <c r="BQ4" s="167"/>
      <c r="BR4" s="167"/>
      <c r="BS4" s="167"/>
      <c r="BT4" s="167"/>
    </row>
    <row r="5" spans="1:72">
      <c r="A5" s="193" t="str">
        <f>Guide3!M5</f>
        <v>1D4</v>
      </c>
      <c r="B5" s="165"/>
      <c r="C5" s="166"/>
      <c r="D5" s="167"/>
      <c r="E5" s="167"/>
      <c r="F5" s="167"/>
      <c r="G5" s="167"/>
      <c r="H5" s="167"/>
      <c r="I5" s="167"/>
      <c r="J5" s="167"/>
      <c r="K5" s="167"/>
      <c r="M5" s="167"/>
      <c r="N5" s="167"/>
      <c r="O5" s="170"/>
      <c r="P5" s="173"/>
      <c r="Q5" s="173"/>
      <c r="R5" s="167"/>
      <c r="S5" s="167"/>
      <c r="T5" s="167"/>
      <c r="U5" s="167"/>
      <c r="V5" s="167"/>
      <c r="W5" s="167"/>
      <c r="X5" s="167"/>
      <c r="Y5" s="167"/>
      <c r="Z5" s="167"/>
      <c r="AA5" s="167"/>
      <c r="AB5" s="167"/>
      <c r="AC5" s="167"/>
      <c r="AD5" s="167"/>
      <c r="AE5" s="167"/>
      <c r="AF5" s="167"/>
      <c r="AG5" s="167"/>
      <c r="AH5" s="167"/>
      <c r="AI5" s="167"/>
      <c r="AJ5" s="167"/>
      <c r="AK5" s="167"/>
      <c r="AL5" s="167"/>
      <c r="AM5" s="167"/>
      <c r="AN5" s="167"/>
      <c r="AO5" s="174"/>
      <c r="AP5" s="174"/>
      <c r="AQ5" s="167"/>
      <c r="AR5" s="167"/>
      <c r="AS5" s="167"/>
      <c r="AT5" s="167"/>
      <c r="AU5" s="167"/>
      <c r="AV5" s="167"/>
      <c r="AW5" s="172"/>
      <c r="AX5" s="167"/>
      <c r="AY5" s="167"/>
      <c r="AZ5" s="167"/>
      <c r="BA5" s="167"/>
      <c r="BB5" s="167"/>
      <c r="BC5" s="167"/>
      <c r="BD5" s="167"/>
      <c r="BE5" s="167"/>
      <c r="BF5" s="167"/>
      <c r="BG5" s="167"/>
      <c r="BH5" s="167"/>
      <c r="BI5" s="167"/>
      <c r="BJ5" s="167"/>
      <c r="BK5" s="167"/>
      <c r="BL5" s="167"/>
      <c r="BM5" s="167"/>
      <c r="BN5" s="167"/>
      <c r="BO5" s="167"/>
      <c r="BP5" s="167"/>
      <c r="BQ5" s="167"/>
      <c r="BR5" s="167"/>
      <c r="BS5" s="167"/>
      <c r="BT5" s="167"/>
    </row>
    <row r="6" spans="1:72">
      <c r="A6" s="193" t="str">
        <f>Guide3!M6</f>
        <v>1D5</v>
      </c>
      <c r="B6" s="165"/>
      <c r="C6" s="166"/>
      <c r="D6" s="167"/>
      <c r="E6" s="167"/>
      <c r="F6" s="167"/>
      <c r="G6" s="167"/>
      <c r="H6" s="167"/>
      <c r="I6" s="167"/>
      <c r="J6" s="167"/>
      <c r="K6" s="167"/>
      <c r="M6" s="167"/>
      <c r="N6" s="167"/>
      <c r="O6" s="170"/>
      <c r="P6" s="173"/>
      <c r="Q6" s="173"/>
      <c r="R6" s="167"/>
      <c r="S6" s="167"/>
      <c r="T6" s="167"/>
      <c r="U6" s="167"/>
      <c r="V6" s="167"/>
      <c r="W6" s="167"/>
      <c r="X6" s="167"/>
      <c r="Y6" s="167"/>
      <c r="Z6" s="167"/>
      <c r="AA6" s="167"/>
      <c r="AB6" s="167"/>
      <c r="AC6" s="167"/>
      <c r="AD6" s="167"/>
      <c r="AE6" s="167"/>
      <c r="AF6" s="167"/>
      <c r="AG6" s="167"/>
      <c r="AH6" s="167"/>
      <c r="AI6" s="167"/>
      <c r="AJ6" s="167"/>
      <c r="AK6" s="167"/>
      <c r="AL6" s="167"/>
      <c r="AM6" s="167"/>
      <c r="AN6" s="167"/>
      <c r="AO6" s="174"/>
      <c r="AP6" s="174"/>
      <c r="AQ6" s="167"/>
      <c r="AR6" s="167"/>
      <c r="AS6" s="167"/>
      <c r="AT6" s="167"/>
      <c r="AU6" s="167"/>
      <c r="AV6" s="167"/>
      <c r="AW6" s="172"/>
      <c r="AX6" s="167"/>
      <c r="AY6" s="167"/>
      <c r="AZ6" s="167"/>
      <c r="BA6" s="167"/>
      <c r="BB6" s="167"/>
      <c r="BC6" s="167"/>
      <c r="BD6" s="167"/>
      <c r="BE6" s="167"/>
      <c r="BF6" s="167"/>
      <c r="BG6" s="167"/>
      <c r="BH6" s="167"/>
      <c r="BI6" s="167"/>
      <c r="BJ6" s="167"/>
      <c r="BK6" s="167"/>
      <c r="BL6" s="167"/>
      <c r="BM6" s="167"/>
      <c r="BN6" s="167"/>
      <c r="BO6" s="167"/>
      <c r="BP6" s="167"/>
      <c r="BQ6" s="167"/>
      <c r="BR6" s="167"/>
      <c r="BS6" s="167"/>
      <c r="BT6" s="167"/>
    </row>
    <row r="7" spans="1:72">
      <c r="A7" s="193" t="str">
        <f>Guide3!M7</f>
        <v>1D6</v>
      </c>
      <c r="B7" s="165"/>
      <c r="C7" s="166"/>
      <c r="D7" s="167"/>
      <c r="E7" s="167"/>
      <c r="F7" s="167"/>
      <c r="G7" s="167"/>
      <c r="H7" s="167"/>
      <c r="I7" s="167"/>
      <c r="J7" s="167"/>
      <c r="K7" s="167"/>
      <c r="M7" s="167"/>
      <c r="N7" s="167"/>
      <c r="O7" s="170"/>
      <c r="P7" s="173"/>
      <c r="Q7" s="173"/>
      <c r="R7" s="167"/>
      <c r="S7" s="167"/>
      <c r="T7" s="167"/>
      <c r="U7" s="167"/>
      <c r="V7" s="167"/>
      <c r="W7" s="167"/>
      <c r="X7" s="167"/>
      <c r="Y7" s="167"/>
      <c r="Z7" s="167"/>
      <c r="AA7" s="167"/>
      <c r="AB7" s="167"/>
      <c r="AC7" s="167"/>
      <c r="AD7" s="167"/>
      <c r="AE7" s="167"/>
      <c r="AF7" s="167"/>
      <c r="AG7" s="167"/>
      <c r="AH7" s="167"/>
      <c r="AI7" s="167"/>
      <c r="AJ7" s="167"/>
      <c r="AK7" s="167"/>
      <c r="AL7" s="167"/>
      <c r="AM7" s="167"/>
      <c r="AN7" s="167"/>
      <c r="AO7" s="174"/>
      <c r="AP7" s="174"/>
      <c r="AQ7" s="167"/>
      <c r="AR7" s="167"/>
      <c r="AS7" s="167"/>
      <c r="AT7" s="167"/>
      <c r="AU7" s="167"/>
      <c r="AV7" s="167"/>
      <c r="AW7" s="167"/>
      <c r="AX7" s="167"/>
      <c r="AY7" s="167"/>
      <c r="AZ7" s="167"/>
      <c r="BA7" s="167"/>
      <c r="BB7" s="167"/>
      <c r="BC7" s="167"/>
      <c r="BD7" s="167"/>
      <c r="BE7" s="167"/>
      <c r="BF7" s="167"/>
      <c r="BG7" s="167"/>
      <c r="BH7" s="167"/>
      <c r="BI7" s="167"/>
      <c r="BJ7" s="167"/>
      <c r="BK7" s="167"/>
      <c r="BL7" s="167"/>
      <c r="BM7" s="167"/>
      <c r="BN7" s="167"/>
      <c r="BO7" s="167"/>
      <c r="BP7" s="167"/>
      <c r="BQ7" s="167"/>
      <c r="BR7" s="167"/>
      <c r="BS7" s="167"/>
      <c r="BT7" s="167"/>
    </row>
    <row r="8" spans="1:72">
      <c r="A8" s="193" t="str">
        <f>Guide3!M8</f>
        <v>1D7</v>
      </c>
      <c r="B8" s="165"/>
      <c r="C8" s="166"/>
      <c r="D8" s="167"/>
      <c r="E8" s="167"/>
      <c r="F8" s="167"/>
      <c r="G8" s="167"/>
      <c r="H8" s="167"/>
      <c r="I8" s="167"/>
      <c r="J8" s="167"/>
      <c r="K8" s="167"/>
      <c r="M8" s="167"/>
      <c r="N8" s="167"/>
      <c r="O8" s="170"/>
      <c r="P8" s="173"/>
      <c r="Q8" s="173"/>
      <c r="R8" s="167"/>
      <c r="S8" s="167"/>
      <c r="T8" s="167"/>
      <c r="U8" s="167"/>
      <c r="V8" s="167"/>
      <c r="W8" s="167"/>
      <c r="X8" s="167"/>
      <c r="Y8" s="167"/>
      <c r="Z8" s="167"/>
      <c r="AA8" s="167"/>
      <c r="AB8" s="167"/>
      <c r="AC8" s="167"/>
      <c r="AD8" s="167"/>
      <c r="AE8" s="167"/>
      <c r="AF8" s="167"/>
      <c r="AG8" s="167"/>
      <c r="AH8" s="167"/>
      <c r="AI8" s="167"/>
      <c r="AJ8" s="167"/>
      <c r="AK8" s="167"/>
      <c r="AL8" s="167"/>
      <c r="AM8" s="167"/>
      <c r="AN8" s="167"/>
      <c r="AO8" s="174"/>
      <c r="AP8" s="174"/>
      <c r="AQ8" s="167"/>
      <c r="AR8" s="167"/>
      <c r="AS8" s="167"/>
      <c r="AT8" s="167"/>
      <c r="AU8" s="167"/>
      <c r="AV8" s="167"/>
      <c r="AW8" s="167"/>
      <c r="AX8" s="167"/>
      <c r="AY8" s="167"/>
      <c r="AZ8" s="167"/>
      <c r="BA8" s="167"/>
      <c r="BB8" s="167"/>
      <c r="BC8" s="167"/>
      <c r="BD8" s="167"/>
      <c r="BE8" s="167"/>
      <c r="BF8" s="167"/>
      <c r="BG8" s="167"/>
      <c r="BH8" s="167"/>
      <c r="BI8" s="167"/>
      <c r="BJ8" s="167"/>
      <c r="BK8" s="167"/>
      <c r="BL8" s="167"/>
      <c r="BM8" s="167"/>
      <c r="BN8" s="167"/>
      <c r="BO8" s="167"/>
      <c r="BP8" s="167"/>
      <c r="BQ8" s="167"/>
      <c r="BR8" s="167"/>
      <c r="BS8" s="167"/>
      <c r="BT8" s="167"/>
    </row>
    <row r="9" spans="1:72">
      <c r="A9" s="193" t="str">
        <f>Guide3!M9</f>
        <v>1D8</v>
      </c>
      <c r="B9" s="171"/>
      <c r="C9" s="176"/>
      <c r="D9" s="171"/>
      <c r="E9" s="171"/>
      <c r="F9" s="167"/>
      <c r="G9" s="167"/>
      <c r="H9" s="167"/>
      <c r="I9" s="167"/>
      <c r="J9" s="167"/>
      <c r="K9" s="167"/>
      <c r="M9" s="167"/>
      <c r="N9" s="167"/>
      <c r="O9" s="170"/>
      <c r="P9" s="173"/>
      <c r="Q9" s="173"/>
      <c r="R9" s="173"/>
      <c r="S9" s="167"/>
      <c r="T9" s="167"/>
      <c r="U9" s="167"/>
      <c r="V9" s="167"/>
      <c r="W9" s="167"/>
      <c r="X9" s="167"/>
      <c r="Y9" s="167"/>
      <c r="Z9" s="167"/>
      <c r="AA9" s="167"/>
      <c r="AB9" s="167"/>
      <c r="AC9" s="167"/>
      <c r="AD9" s="167"/>
      <c r="AE9" s="167"/>
      <c r="AF9" s="167"/>
      <c r="AG9" s="167"/>
      <c r="AH9" s="167"/>
      <c r="AI9" s="167"/>
      <c r="AJ9" s="167"/>
      <c r="AK9" s="167"/>
      <c r="AL9" s="167"/>
      <c r="AM9" s="167"/>
      <c r="AN9" s="167"/>
      <c r="AO9" s="174"/>
      <c r="AP9" s="174"/>
      <c r="AQ9" s="167"/>
      <c r="AR9" s="167"/>
      <c r="AS9" s="167"/>
      <c r="AT9" s="167"/>
      <c r="AU9" s="167"/>
      <c r="AV9" s="167"/>
      <c r="AW9" s="167"/>
      <c r="AX9" s="167"/>
      <c r="AY9" s="167"/>
      <c r="AZ9" s="167"/>
      <c r="BA9" s="167"/>
      <c r="BB9" s="167"/>
      <c r="BC9" s="167"/>
      <c r="BD9" s="167"/>
      <c r="BE9" s="167"/>
      <c r="BF9" s="167"/>
      <c r="BG9" s="167"/>
      <c r="BH9" s="167"/>
      <c r="BI9" s="167"/>
      <c r="BJ9" s="167"/>
      <c r="BK9" s="167"/>
      <c r="BL9" s="167"/>
      <c r="BM9" s="167"/>
      <c r="BN9" s="167"/>
      <c r="BO9" s="167"/>
      <c r="BP9" s="167"/>
      <c r="BQ9" s="167"/>
      <c r="BR9" s="167"/>
      <c r="BS9" s="167"/>
      <c r="BT9" s="167"/>
    </row>
    <row r="10" spans="1:72">
      <c r="A10" s="193" t="str">
        <f>Guide3!M10</f>
        <v>1D9</v>
      </c>
      <c r="B10" s="165"/>
      <c r="C10" s="166"/>
      <c r="D10" s="167"/>
      <c r="E10" s="167"/>
      <c r="F10" s="167"/>
      <c r="G10" s="167"/>
      <c r="H10" s="167"/>
      <c r="I10" s="167"/>
      <c r="J10" s="167"/>
      <c r="K10" s="167"/>
      <c r="M10" s="167"/>
      <c r="N10" s="167"/>
      <c r="O10" s="170"/>
      <c r="P10" s="173"/>
      <c r="Q10" s="173"/>
      <c r="R10" s="173"/>
      <c r="S10" s="167"/>
      <c r="T10" s="167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  <c r="AI10" s="167"/>
      <c r="AJ10" s="167"/>
      <c r="AK10" s="167"/>
      <c r="AL10" s="167"/>
      <c r="AM10" s="167"/>
      <c r="AN10" s="167"/>
      <c r="AO10" s="174"/>
      <c r="AP10" s="174"/>
      <c r="AQ10" s="167"/>
      <c r="AR10" s="167"/>
      <c r="AS10" s="167"/>
      <c r="AT10" s="167"/>
      <c r="AU10" s="167"/>
      <c r="AV10" s="167"/>
      <c r="AW10" s="167"/>
      <c r="AX10" s="167"/>
      <c r="AY10" s="167"/>
      <c r="AZ10" s="167"/>
      <c r="BA10" s="167"/>
      <c r="BB10" s="167"/>
      <c r="BC10" s="167"/>
      <c r="BD10" s="167"/>
      <c r="BE10" s="167"/>
      <c r="BF10" s="167"/>
      <c r="BG10" s="167"/>
      <c r="BH10" s="167"/>
      <c r="BI10" s="167"/>
      <c r="BJ10" s="167"/>
      <c r="BK10" s="167"/>
      <c r="BL10" s="167"/>
      <c r="BM10" s="167"/>
      <c r="BN10" s="167"/>
      <c r="BO10" s="167"/>
      <c r="BP10" s="167"/>
      <c r="BQ10" s="167"/>
      <c r="BR10" s="167"/>
      <c r="BS10" s="167"/>
      <c r="BT10" s="167"/>
    </row>
    <row r="11" spans="1:72">
      <c r="A11" s="193" t="str">
        <f>Guide3!M11</f>
        <v>1D10</v>
      </c>
      <c r="B11" s="165"/>
      <c r="C11" s="166"/>
      <c r="D11" s="167"/>
      <c r="E11" s="167"/>
      <c r="F11" s="167"/>
      <c r="G11" s="167"/>
      <c r="H11" s="167"/>
      <c r="I11" s="167"/>
      <c r="J11" s="167"/>
      <c r="K11" s="167"/>
      <c r="M11" s="167"/>
      <c r="N11" s="167"/>
      <c r="O11" s="170"/>
      <c r="P11" s="173"/>
      <c r="Q11" s="173"/>
      <c r="R11" s="173"/>
      <c r="S11" s="167"/>
      <c r="T11" s="167"/>
      <c r="U11" s="167"/>
      <c r="V11" s="167"/>
      <c r="W11" s="167"/>
      <c r="X11" s="167"/>
      <c r="Y11" s="167"/>
      <c r="Z11" s="167"/>
      <c r="AA11" s="167"/>
      <c r="AB11" s="167"/>
      <c r="AC11" s="167"/>
      <c r="AD11" s="167"/>
      <c r="AE11" s="167"/>
      <c r="AF11" s="167"/>
      <c r="AG11" s="167"/>
      <c r="AH11" s="167"/>
      <c r="AI11" s="167"/>
      <c r="AJ11" s="167"/>
      <c r="AK11" s="167"/>
      <c r="AL11" s="167"/>
      <c r="AM11" s="167"/>
      <c r="AN11" s="167"/>
      <c r="AO11" s="174"/>
      <c r="AP11" s="174"/>
      <c r="AQ11" s="167"/>
      <c r="AR11" s="167"/>
      <c r="AS11" s="167"/>
      <c r="AT11" s="167"/>
      <c r="AU11" s="167"/>
      <c r="AV11" s="167"/>
      <c r="AW11" s="167"/>
      <c r="AX11" s="167"/>
      <c r="AY11" s="167"/>
      <c r="AZ11" s="167"/>
      <c r="BA11" s="167"/>
      <c r="BB11" s="167"/>
      <c r="BC11" s="167"/>
      <c r="BD11" s="167"/>
      <c r="BE11" s="167"/>
      <c r="BF11" s="167"/>
      <c r="BG11" s="167"/>
      <c r="BH11" s="167"/>
      <c r="BI11" s="167"/>
      <c r="BJ11" s="167"/>
      <c r="BK11" s="167"/>
      <c r="BL11" s="167"/>
      <c r="BM11" s="167"/>
      <c r="BN11" s="167"/>
      <c r="BO11" s="167"/>
      <c r="BP11" s="167"/>
      <c r="BQ11" s="167"/>
      <c r="BR11" s="167"/>
      <c r="BS11" s="167"/>
      <c r="BT11" s="167"/>
    </row>
    <row r="12" spans="1:72">
      <c r="A12" s="193" t="str">
        <f>Guide3!M12</f>
        <v>1D11</v>
      </c>
      <c r="B12" s="165"/>
      <c r="C12" s="166"/>
      <c r="D12" s="167"/>
      <c r="E12" s="167"/>
      <c r="F12" s="167"/>
      <c r="G12" s="167"/>
      <c r="H12" s="167"/>
      <c r="I12" s="167"/>
      <c r="J12" s="167"/>
      <c r="K12" s="167"/>
      <c r="M12" s="167"/>
      <c r="N12" s="167"/>
      <c r="O12" s="170"/>
      <c r="P12" s="173"/>
      <c r="Q12" s="173"/>
      <c r="R12" s="173"/>
      <c r="S12" s="167"/>
      <c r="T12" s="167"/>
      <c r="U12" s="167"/>
      <c r="V12" s="167"/>
      <c r="W12" s="167"/>
      <c r="X12" s="167"/>
      <c r="Y12" s="167"/>
      <c r="Z12" s="167"/>
      <c r="AA12" s="167"/>
      <c r="AB12" s="167"/>
      <c r="AC12" s="167"/>
      <c r="AD12" s="167"/>
      <c r="AE12" s="167"/>
      <c r="AF12" s="167"/>
      <c r="AG12" s="167"/>
      <c r="AH12" s="167"/>
      <c r="AI12" s="167"/>
      <c r="AJ12" s="167"/>
      <c r="AK12" s="167"/>
      <c r="AL12" s="167"/>
      <c r="AM12" s="167"/>
      <c r="AN12" s="167"/>
      <c r="AO12" s="174"/>
      <c r="AP12" s="174"/>
      <c r="AQ12" s="167"/>
      <c r="AR12" s="167"/>
      <c r="AS12" s="167"/>
      <c r="AT12" s="167"/>
      <c r="AU12" s="167"/>
      <c r="AV12" s="167"/>
      <c r="AW12" s="167"/>
      <c r="AX12" s="167"/>
      <c r="AY12" s="167"/>
      <c r="AZ12" s="167"/>
      <c r="BA12" s="167"/>
      <c r="BB12" s="167"/>
      <c r="BC12" s="167"/>
      <c r="BD12" s="167"/>
      <c r="BE12" s="167"/>
      <c r="BF12" s="167"/>
      <c r="BG12" s="167"/>
      <c r="BH12" s="167"/>
      <c r="BI12" s="167"/>
      <c r="BJ12" s="167"/>
      <c r="BK12" s="167"/>
      <c r="BL12" s="167"/>
      <c r="BM12" s="167"/>
      <c r="BN12" s="167"/>
      <c r="BO12" s="167"/>
      <c r="BP12" s="167"/>
      <c r="BQ12" s="167"/>
      <c r="BR12" s="167"/>
      <c r="BS12" s="167"/>
      <c r="BT12" s="167"/>
    </row>
    <row r="13" spans="1:72">
      <c r="A13" s="193" t="str">
        <f>Guide3!M13</f>
        <v>1D12</v>
      </c>
      <c r="B13" s="165"/>
      <c r="C13" s="166"/>
      <c r="D13" s="167"/>
      <c r="E13" s="167"/>
      <c r="F13" s="167"/>
      <c r="G13" s="167"/>
      <c r="H13" s="167"/>
      <c r="I13" s="167"/>
      <c r="J13" s="167"/>
      <c r="K13" s="167"/>
      <c r="M13" s="167"/>
      <c r="N13" s="167"/>
      <c r="O13" s="170"/>
      <c r="P13" s="173"/>
      <c r="Q13" s="173"/>
      <c r="R13" s="173"/>
      <c r="S13" s="167"/>
      <c r="T13" s="167"/>
      <c r="U13" s="167"/>
      <c r="V13" s="167"/>
      <c r="W13" s="167"/>
      <c r="X13" s="167"/>
      <c r="Y13" s="167"/>
      <c r="Z13" s="167"/>
      <c r="AA13" s="167"/>
      <c r="AB13" s="167"/>
      <c r="AC13" s="167"/>
      <c r="AD13" s="167"/>
      <c r="AE13" s="167"/>
      <c r="AF13" s="167"/>
      <c r="AG13" s="167"/>
      <c r="AH13" s="167"/>
      <c r="AI13" s="167"/>
      <c r="AJ13" s="167"/>
      <c r="AK13" s="167"/>
      <c r="AL13" s="167"/>
      <c r="AM13" s="167"/>
      <c r="AN13" s="167"/>
      <c r="AO13" s="174"/>
      <c r="AP13" s="174"/>
      <c r="AQ13" s="167"/>
      <c r="AR13" s="167"/>
      <c r="AS13" s="167"/>
      <c r="AT13" s="167"/>
      <c r="AU13" s="167"/>
      <c r="AV13" s="167"/>
      <c r="AW13" s="167"/>
      <c r="AX13" s="167"/>
      <c r="AY13" s="167"/>
      <c r="AZ13" s="167"/>
      <c r="BA13" s="167"/>
      <c r="BB13" s="167"/>
      <c r="BC13" s="167"/>
      <c r="BD13" s="167"/>
      <c r="BE13" s="167"/>
      <c r="BF13" s="167"/>
      <c r="BG13" s="167"/>
      <c r="BH13" s="167"/>
      <c r="BI13" s="167"/>
      <c r="BJ13" s="167"/>
      <c r="BK13" s="167"/>
      <c r="BL13" s="167"/>
      <c r="BM13" s="167"/>
      <c r="BN13" s="167"/>
      <c r="BO13" s="167"/>
      <c r="BP13" s="167"/>
      <c r="BQ13" s="167"/>
      <c r="BR13" s="167"/>
      <c r="BS13" s="167"/>
      <c r="BT13" s="167"/>
    </row>
    <row r="14" spans="1:72">
      <c r="A14" s="193" t="str">
        <f>Guide3!M14</f>
        <v>1D13</v>
      </c>
      <c r="B14" s="165"/>
      <c r="C14" s="166"/>
      <c r="D14" s="167"/>
      <c r="E14" s="167"/>
      <c r="F14" s="167"/>
      <c r="G14" s="167"/>
      <c r="H14" s="167"/>
      <c r="I14" s="167"/>
      <c r="J14" s="167"/>
      <c r="K14" s="167"/>
      <c r="M14" s="167"/>
      <c r="N14" s="167"/>
      <c r="O14" s="170"/>
      <c r="P14" s="173"/>
      <c r="Q14" s="173"/>
      <c r="R14" s="173"/>
      <c r="S14" s="167"/>
      <c r="T14" s="167"/>
      <c r="U14" s="167"/>
      <c r="V14" s="167"/>
      <c r="W14" s="167"/>
      <c r="X14" s="167"/>
      <c r="Y14" s="167"/>
      <c r="Z14" s="167"/>
      <c r="AA14" s="167"/>
      <c r="AB14" s="167"/>
      <c r="AC14" s="167"/>
      <c r="AD14" s="167"/>
      <c r="AE14" s="167"/>
      <c r="AF14" s="167"/>
      <c r="AG14" s="167"/>
      <c r="AH14" s="167"/>
      <c r="AI14" s="167"/>
      <c r="AJ14" s="167"/>
      <c r="AK14" s="167"/>
      <c r="AL14" s="167"/>
      <c r="AM14" s="167"/>
      <c r="AN14" s="167"/>
      <c r="AO14" s="174"/>
      <c r="AP14" s="174"/>
      <c r="AQ14" s="167"/>
      <c r="AR14" s="167"/>
      <c r="AS14" s="167"/>
      <c r="AT14" s="167"/>
      <c r="AU14" s="167"/>
      <c r="AV14" s="167"/>
      <c r="AW14" s="167"/>
      <c r="AX14" s="167"/>
      <c r="AY14" s="167"/>
      <c r="AZ14" s="167"/>
      <c r="BA14" s="167"/>
      <c r="BB14" s="167"/>
      <c r="BC14" s="167"/>
      <c r="BD14" s="167"/>
      <c r="BE14" s="167"/>
      <c r="BF14" s="167"/>
      <c r="BG14" s="167"/>
      <c r="BH14" s="167"/>
      <c r="BI14" s="167"/>
      <c r="BJ14" s="167"/>
      <c r="BK14" s="167"/>
      <c r="BL14" s="167"/>
      <c r="BM14" s="167"/>
      <c r="BN14" s="167"/>
      <c r="BO14" s="167"/>
      <c r="BP14" s="167"/>
      <c r="BQ14" s="167"/>
      <c r="BR14" s="167"/>
      <c r="BS14" s="167"/>
      <c r="BT14" s="167"/>
    </row>
    <row r="15" spans="1:72">
      <c r="A15" s="193" t="str">
        <f>Guide3!M15</f>
        <v>1D14</v>
      </c>
      <c r="B15" s="165"/>
      <c r="C15" s="166"/>
      <c r="D15" s="167"/>
      <c r="E15" s="167"/>
      <c r="F15" s="167"/>
      <c r="G15" s="167"/>
      <c r="H15" s="167"/>
      <c r="I15" s="167"/>
      <c r="J15" s="167"/>
      <c r="K15" s="167"/>
      <c r="M15" s="167"/>
      <c r="N15" s="167"/>
      <c r="O15" s="170"/>
      <c r="P15" s="173"/>
      <c r="Q15" s="173"/>
      <c r="R15" s="173"/>
      <c r="S15" s="167"/>
      <c r="T15" s="167"/>
      <c r="U15" s="167"/>
      <c r="V15" s="167"/>
      <c r="W15" s="167"/>
      <c r="X15" s="167"/>
      <c r="Y15" s="167"/>
      <c r="Z15" s="167"/>
      <c r="AA15" s="167"/>
      <c r="AB15" s="167"/>
      <c r="AC15" s="167"/>
      <c r="AD15" s="167"/>
      <c r="AE15" s="167"/>
      <c r="AF15" s="167"/>
      <c r="AG15" s="167"/>
      <c r="AH15" s="167"/>
      <c r="AI15" s="167"/>
      <c r="AJ15" s="167"/>
      <c r="AK15" s="167"/>
      <c r="AL15" s="167"/>
      <c r="AM15" s="167"/>
      <c r="AN15" s="167"/>
      <c r="AO15" s="174"/>
      <c r="AP15" s="174"/>
      <c r="AQ15" s="167"/>
      <c r="AR15" s="167"/>
      <c r="AS15" s="167"/>
      <c r="AT15" s="167"/>
      <c r="AU15" s="167"/>
      <c r="AV15" s="167"/>
      <c r="AW15" s="167"/>
      <c r="AX15" s="167"/>
      <c r="AY15" s="167"/>
      <c r="AZ15" s="167"/>
      <c r="BA15" s="167"/>
      <c r="BB15" s="167"/>
      <c r="BC15" s="167"/>
      <c r="BD15" s="167"/>
      <c r="BE15" s="167"/>
      <c r="BF15" s="167"/>
      <c r="BG15" s="167"/>
      <c r="BH15" s="167"/>
      <c r="BI15" s="167"/>
      <c r="BJ15" s="167"/>
      <c r="BK15" s="167"/>
      <c r="BL15" s="167"/>
      <c r="BM15" s="167"/>
      <c r="BN15" s="167"/>
      <c r="BO15" s="167"/>
      <c r="BP15" s="167"/>
      <c r="BQ15" s="167"/>
      <c r="BR15" s="167"/>
      <c r="BS15" s="167"/>
      <c r="BT15" s="167"/>
    </row>
    <row r="16" spans="1:72">
      <c r="A16" s="193" t="str">
        <f>Guide3!M16</f>
        <v>1D15</v>
      </c>
      <c r="B16" s="177"/>
      <c r="C16" s="166"/>
      <c r="D16" s="167"/>
      <c r="E16" s="167"/>
      <c r="F16" s="167"/>
      <c r="G16" s="167"/>
      <c r="H16" s="167"/>
      <c r="I16" s="167"/>
      <c r="J16" s="167"/>
      <c r="K16" s="167"/>
      <c r="M16" s="167"/>
      <c r="N16" s="167"/>
      <c r="O16" s="170"/>
      <c r="P16" s="173"/>
      <c r="Q16" s="173"/>
      <c r="R16" s="173"/>
      <c r="S16" s="167"/>
      <c r="T16" s="167"/>
      <c r="U16" s="167"/>
      <c r="V16" s="167"/>
      <c r="W16" s="167"/>
      <c r="X16" s="167"/>
      <c r="Y16" s="167"/>
      <c r="Z16" s="167"/>
      <c r="AA16" s="167"/>
      <c r="AB16" s="167"/>
      <c r="AC16" s="167"/>
      <c r="AD16" s="167"/>
      <c r="AE16" s="167"/>
      <c r="AF16" s="167"/>
      <c r="AG16" s="167"/>
      <c r="AH16" s="167"/>
      <c r="AI16" s="167"/>
      <c r="AJ16" s="167"/>
      <c r="AK16" s="167"/>
      <c r="AL16" s="167"/>
      <c r="AM16" s="167"/>
      <c r="AN16" s="167"/>
      <c r="AO16" s="174"/>
      <c r="AP16" s="174"/>
      <c r="AQ16" s="167"/>
      <c r="AR16" s="167"/>
      <c r="AS16" s="167"/>
      <c r="AT16" s="167"/>
      <c r="AU16" s="167"/>
      <c r="AV16" s="167"/>
      <c r="AW16" s="167"/>
      <c r="AX16" s="167"/>
      <c r="AY16" s="167"/>
      <c r="AZ16" s="167"/>
      <c r="BA16" s="167"/>
      <c r="BB16" s="167"/>
      <c r="BC16" s="167"/>
      <c r="BD16" s="167"/>
      <c r="BE16" s="167"/>
      <c r="BF16" s="167"/>
      <c r="BG16" s="167"/>
      <c r="BH16" s="167"/>
      <c r="BI16" s="167"/>
      <c r="BJ16" s="167"/>
      <c r="BK16" s="167"/>
      <c r="BL16" s="167"/>
      <c r="BM16" s="167"/>
      <c r="BN16" s="167"/>
      <c r="BO16" s="167"/>
      <c r="BP16" s="167"/>
      <c r="BQ16" s="167"/>
      <c r="BR16" s="167"/>
      <c r="BS16" s="167"/>
      <c r="BT16" s="167"/>
    </row>
    <row r="17" spans="1:16">
      <c r="A17" s="193" t="str">
        <f>Guide3!M17</f>
        <v>1D41</v>
      </c>
    </row>
    <row r="18" spans="1:16">
      <c r="A18" s="193" t="str">
        <f>Guide3!M18</f>
        <v>1D17</v>
      </c>
    </row>
    <row r="19" spans="1:16">
      <c r="A19" s="193" t="str">
        <f>Guide3!M19</f>
        <v>1D18</v>
      </c>
    </row>
    <row r="20" spans="1:16">
      <c r="A20" s="193" t="str">
        <f>Guide3!M20</f>
        <v>1D16</v>
      </c>
    </row>
    <row r="21" spans="1:16" s="181" customFormat="1">
      <c r="A21" s="193" t="str">
        <f>Guide3!M21</f>
        <v>1D19</v>
      </c>
      <c r="B21" s="184"/>
      <c r="C21" s="180"/>
      <c r="D21" s="184"/>
      <c r="E21" s="184"/>
      <c r="O21" s="182"/>
      <c r="P21" s="184"/>
    </row>
    <row r="22" spans="1:16" s="181" customFormat="1">
      <c r="A22" s="193" t="str">
        <f>Guide3!M22</f>
        <v>1D20</v>
      </c>
      <c r="B22" s="184"/>
      <c r="C22" s="180"/>
      <c r="D22" s="184"/>
      <c r="E22" s="184"/>
      <c r="O22" s="182"/>
      <c r="P22" s="184"/>
    </row>
    <row r="23" spans="1:16" s="181" customFormat="1">
      <c r="A23" s="193" t="str">
        <f>Guide3!M23</f>
        <v>1D21</v>
      </c>
      <c r="B23" s="184"/>
      <c r="C23" s="180"/>
      <c r="D23" s="184"/>
      <c r="E23" s="184"/>
      <c r="O23" s="182"/>
      <c r="P23" s="184"/>
    </row>
    <row r="24" spans="1:16" s="181" customFormat="1">
      <c r="A24" s="193" t="str">
        <f>Guide3!M24</f>
        <v>1D22</v>
      </c>
      <c r="B24" s="184"/>
      <c r="C24" s="180"/>
      <c r="D24" s="184"/>
      <c r="E24" s="184"/>
      <c r="O24" s="182"/>
      <c r="P24" s="184"/>
    </row>
    <row r="25" spans="1:16" s="181" customFormat="1">
      <c r="A25" s="193" t="str">
        <f>Guide3!M25</f>
        <v>1D23</v>
      </c>
      <c r="B25" s="184"/>
      <c r="C25" s="180"/>
      <c r="D25" s="184"/>
      <c r="E25" s="184"/>
      <c r="O25" s="182"/>
      <c r="P25" s="184"/>
    </row>
    <row r="26" spans="1:16" s="48" customFormat="1" ht="18.75">
      <c r="A26" s="193" t="str">
        <f>Guide3!M26</f>
        <v>1D24</v>
      </c>
      <c r="B26" s="8"/>
      <c r="C26" s="51"/>
      <c r="D26" s="8"/>
      <c r="E26" s="8"/>
      <c r="I26" s="11"/>
      <c r="O26" s="35"/>
      <c r="P26" s="8"/>
    </row>
    <row r="27" spans="1:16" s="48" customFormat="1" ht="18.75">
      <c r="A27" s="193" t="str">
        <f>Guide3!M27</f>
        <v>1D25</v>
      </c>
      <c r="B27" s="8"/>
      <c r="C27" s="51"/>
      <c r="D27" s="8"/>
      <c r="E27" s="8"/>
      <c r="I27" s="11"/>
      <c r="O27" s="35"/>
      <c r="P27" s="8"/>
    </row>
    <row r="28" spans="1:16" s="48" customFormat="1" ht="18.75">
      <c r="A28" s="193" t="str">
        <f>Guide3!M28</f>
        <v>1D26</v>
      </c>
      <c r="B28" s="8"/>
      <c r="C28" s="51"/>
      <c r="D28" s="8"/>
      <c r="E28" s="8"/>
      <c r="I28" s="11"/>
      <c r="O28" s="35"/>
      <c r="P28" s="8"/>
    </row>
    <row r="29" spans="1:16" s="48" customFormat="1" ht="18.75">
      <c r="A29" s="193" t="str">
        <f>Guide3!M29</f>
        <v>1D27</v>
      </c>
      <c r="B29" s="8"/>
      <c r="C29" s="51"/>
      <c r="D29" s="8"/>
      <c r="E29" s="8"/>
      <c r="I29" s="11"/>
      <c r="O29" s="35"/>
      <c r="P29" s="8"/>
    </row>
    <row r="30" spans="1:16" s="48" customFormat="1" ht="18.75">
      <c r="A30" s="193" t="str">
        <f>Guide3!M30</f>
        <v>1D28</v>
      </c>
      <c r="B30" s="8"/>
      <c r="C30" s="51"/>
      <c r="D30" s="8"/>
      <c r="E30" s="8"/>
      <c r="I30" s="11"/>
      <c r="O30" s="35"/>
      <c r="P30" s="8"/>
    </row>
    <row r="31" spans="1:16" s="48" customFormat="1" ht="18.75">
      <c r="A31" s="193" t="str">
        <f>Guide3!M31</f>
        <v>1D29</v>
      </c>
      <c r="B31" s="8"/>
      <c r="C31" s="51"/>
      <c r="D31" s="8"/>
      <c r="E31" s="8"/>
      <c r="I31" s="11"/>
      <c r="O31" s="35"/>
      <c r="P31" s="8"/>
    </row>
    <row r="32" spans="1:16" s="48" customFormat="1" ht="18.75">
      <c r="A32" s="193" t="str">
        <f>Guide3!M32</f>
        <v>1D30</v>
      </c>
      <c r="B32" s="8"/>
      <c r="C32" s="51"/>
      <c r="D32" s="8"/>
      <c r="E32" s="8"/>
      <c r="I32" s="11"/>
      <c r="O32" s="35"/>
      <c r="P32" s="8"/>
    </row>
    <row r="33" spans="1:43" s="181" customFormat="1" ht="18.75">
      <c r="A33" s="193" t="str">
        <f>Guide3!M33</f>
        <v>1D31</v>
      </c>
      <c r="B33" s="184"/>
      <c r="C33" s="180"/>
      <c r="D33" s="184"/>
      <c r="E33" s="184"/>
      <c r="I33" s="185"/>
      <c r="K33" s="183"/>
      <c r="M33" s="183"/>
      <c r="O33" s="182"/>
      <c r="P33" s="184"/>
    </row>
    <row r="34" spans="1:43" s="181" customFormat="1" ht="18.75">
      <c r="A34" s="193" t="str">
        <f>Guide3!M34</f>
        <v>1D32</v>
      </c>
      <c r="B34" s="184"/>
      <c r="C34" s="180"/>
      <c r="D34" s="184"/>
      <c r="E34" s="184"/>
      <c r="I34" s="185"/>
      <c r="K34" s="183"/>
      <c r="M34" s="183"/>
      <c r="O34" s="182"/>
      <c r="P34" s="184"/>
      <c r="Q34" s="184"/>
      <c r="R34" s="184"/>
      <c r="S34" s="184"/>
      <c r="T34" s="184"/>
      <c r="U34" s="184"/>
      <c r="V34" s="184"/>
      <c r="Z34" s="184"/>
      <c r="AA34" s="184"/>
      <c r="AB34" s="184"/>
      <c r="AC34" s="184"/>
      <c r="AD34" s="184"/>
      <c r="AE34" s="184"/>
      <c r="AH34" s="184"/>
      <c r="AO34" s="184"/>
      <c r="AP34" s="184"/>
      <c r="AQ34" s="184"/>
    </row>
    <row r="35" spans="1:43" s="181" customFormat="1" ht="18.75">
      <c r="A35" s="193" t="str">
        <f>Guide3!M35</f>
        <v>1D33</v>
      </c>
      <c r="B35" s="184"/>
      <c r="C35" s="180"/>
      <c r="D35" s="184"/>
      <c r="E35" s="184"/>
      <c r="I35" s="185"/>
      <c r="K35" s="183"/>
      <c r="M35" s="183"/>
      <c r="O35" s="182"/>
      <c r="P35" s="184"/>
      <c r="Q35" s="184"/>
      <c r="R35" s="184"/>
      <c r="S35" s="184"/>
      <c r="T35" s="184"/>
      <c r="U35" s="184"/>
      <c r="V35" s="184"/>
      <c r="Z35" s="184"/>
      <c r="AA35" s="184"/>
      <c r="AB35" s="184"/>
      <c r="AC35" s="184"/>
      <c r="AD35" s="184"/>
      <c r="AE35" s="184"/>
      <c r="AH35" s="184"/>
      <c r="AO35" s="184"/>
      <c r="AP35" s="184"/>
      <c r="AQ35" s="184"/>
    </row>
    <row r="36" spans="1:43" s="181" customFormat="1" ht="18.75">
      <c r="A36" s="193" t="str">
        <f>Guide3!M36</f>
        <v>1D34</v>
      </c>
      <c r="B36" s="184"/>
      <c r="C36" s="180"/>
      <c r="D36" s="184"/>
      <c r="E36" s="184"/>
      <c r="I36" s="185"/>
      <c r="K36" s="183"/>
      <c r="M36" s="183"/>
      <c r="O36" s="182"/>
      <c r="P36" s="184"/>
      <c r="Q36" s="184"/>
      <c r="R36" s="184"/>
      <c r="S36" s="184"/>
      <c r="T36" s="184"/>
      <c r="U36" s="184"/>
      <c r="V36" s="184"/>
      <c r="Z36" s="184"/>
      <c r="AA36" s="184"/>
      <c r="AB36" s="184"/>
      <c r="AC36" s="184"/>
      <c r="AD36" s="184"/>
      <c r="AE36" s="184"/>
      <c r="AH36" s="184"/>
      <c r="AO36" s="184"/>
      <c r="AP36" s="184"/>
      <c r="AQ36" s="184"/>
    </row>
    <row r="37" spans="1:43" s="181" customFormat="1" ht="18.75">
      <c r="A37" s="193" t="str">
        <f>Guide3!M37</f>
        <v>1D35</v>
      </c>
      <c r="B37" s="184"/>
      <c r="C37" s="180"/>
      <c r="D37" s="184"/>
      <c r="E37" s="184"/>
      <c r="I37" s="185"/>
      <c r="K37" s="183"/>
      <c r="M37" s="183"/>
      <c r="O37" s="182"/>
      <c r="P37" s="184"/>
      <c r="Q37" s="184"/>
      <c r="R37" s="184"/>
      <c r="S37" s="184"/>
      <c r="T37" s="184"/>
      <c r="U37" s="184"/>
      <c r="V37" s="184"/>
      <c r="Z37" s="184"/>
      <c r="AA37" s="184"/>
      <c r="AB37" s="184"/>
      <c r="AC37" s="184"/>
      <c r="AD37" s="184"/>
      <c r="AE37" s="184"/>
      <c r="AH37" s="184"/>
      <c r="AO37" s="184"/>
      <c r="AP37" s="184"/>
      <c r="AQ37" s="184"/>
    </row>
    <row r="38" spans="1:43" s="181" customFormat="1" ht="18.75">
      <c r="A38" s="193" t="str">
        <f>Guide3!M38</f>
        <v>1D42</v>
      </c>
      <c r="B38" s="184"/>
      <c r="C38" s="180"/>
      <c r="D38" s="184"/>
      <c r="E38" s="184"/>
      <c r="I38" s="185"/>
      <c r="K38" s="183"/>
      <c r="M38" s="183"/>
      <c r="O38" s="182"/>
      <c r="P38" s="184"/>
      <c r="Q38" s="184"/>
      <c r="R38" s="184"/>
      <c r="S38" s="184"/>
      <c r="T38" s="184"/>
      <c r="U38" s="184"/>
      <c r="V38" s="184"/>
      <c r="Z38" s="184"/>
      <c r="AA38" s="184"/>
      <c r="AB38" s="184"/>
      <c r="AC38" s="184"/>
      <c r="AD38" s="184"/>
      <c r="AE38" s="184"/>
      <c r="AH38" s="184"/>
      <c r="AO38" s="184"/>
      <c r="AP38" s="184"/>
      <c r="AQ38" s="184"/>
    </row>
    <row r="39" spans="1:43" s="181" customFormat="1" ht="18.75">
      <c r="A39" s="193" t="str">
        <f>Guide3!M39</f>
        <v>1D43</v>
      </c>
      <c r="B39" s="184"/>
      <c r="C39" s="180"/>
      <c r="D39" s="184"/>
      <c r="E39" s="184"/>
      <c r="I39" s="185"/>
      <c r="K39" s="183"/>
      <c r="M39" s="183"/>
      <c r="O39" s="182"/>
      <c r="P39" s="184"/>
      <c r="Q39" s="184"/>
      <c r="R39" s="184"/>
      <c r="S39" s="184"/>
      <c r="T39" s="184"/>
      <c r="U39" s="184"/>
      <c r="V39" s="184"/>
      <c r="Z39" s="184"/>
      <c r="AA39" s="184"/>
      <c r="AB39" s="184"/>
      <c r="AC39" s="184"/>
      <c r="AD39" s="184"/>
      <c r="AE39" s="184"/>
      <c r="AH39" s="184"/>
      <c r="AO39" s="184"/>
      <c r="AP39" s="184"/>
      <c r="AQ39" s="184"/>
    </row>
    <row r="40" spans="1:43" s="181" customFormat="1" ht="18.75">
      <c r="A40" s="193" t="str">
        <f>Guide3!M40</f>
        <v>1D44</v>
      </c>
      <c r="B40" s="184"/>
      <c r="C40" s="180"/>
      <c r="D40" s="184"/>
      <c r="E40" s="184"/>
      <c r="I40" s="185"/>
      <c r="K40" s="183"/>
      <c r="M40" s="183"/>
      <c r="O40" s="182"/>
      <c r="P40" s="184"/>
      <c r="Q40" s="184"/>
      <c r="R40" s="184"/>
      <c r="S40" s="184"/>
      <c r="T40" s="184"/>
      <c r="U40" s="184"/>
      <c r="V40" s="184"/>
      <c r="Z40" s="184"/>
      <c r="AA40" s="184"/>
      <c r="AB40" s="184"/>
      <c r="AC40" s="184"/>
      <c r="AD40" s="184"/>
      <c r="AE40" s="184"/>
      <c r="AH40" s="184"/>
      <c r="AO40" s="184"/>
      <c r="AP40" s="184"/>
      <c r="AQ40" s="184"/>
    </row>
    <row r="41" spans="1:43" s="181" customFormat="1" ht="18.75">
      <c r="A41" s="193" t="str">
        <f>Guide3!M41</f>
        <v>1D45</v>
      </c>
      <c r="B41" s="184"/>
      <c r="C41" s="180"/>
      <c r="D41" s="184"/>
      <c r="E41" s="184"/>
      <c r="I41" s="185"/>
      <c r="K41" s="183"/>
      <c r="M41" s="183"/>
      <c r="O41" s="182"/>
      <c r="P41" s="184"/>
      <c r="Q41" s="184"/>
      <c r="R41" s="184"/>
      <c r="S41" s="184"/>
      <c r="T41" s="184"/>
      <c r="U41" s="184"/>
      <c r="V41" s="184"/>
      <c r="Z41" s="184"/>
      <c r="AA41" s="184"/>
      <c r="AB41" s="184"/>
      <c r="AC41" s="184"/>
      <c r="AD41" s="184"/>
      <c r="AE41" s="184"/>
      <c r="AH41" s="184"/>
      <c r="AO41" s="184"/>
      <c r="AP41" s="184"/>
      <c r="AQ41" s="184"/>
    </row>
    <row r="42" spans="1:43" s="181" customFormat="1" ht="18.75">
      <c r="A42" s="193" t="str">
        <f>Guide3!M42</f>
        <v>1D46</v>
      </c>
      <c r="B42" s="184"/>
      <c r="C42" s="180"/>
      <c r="D42" s="184"/>
      <c r="E42" s="184"/>
      <c r="I42" s="185"/>
      <c r="K42" s="183"/>
      <c r="M42" s="183"/>
      <c r="O42" s="182"/>
      <c r="P42" s="184"/>
      <c r="Q42" s="184"/>
      <c r="R42" s="184"/>
      <c r="S42" s="184"/>
      <c r="T42" s="184"/>
      <c r="U42" s="184"/>
      <c r="V42" s="184"/>
      <c r="Z42" s="184"/>
      <c r="AA42" s="184"/>
      <c r="AB42" s="184"/>
      <c r="AC42" s="184"/>
      <c r="AD42" s="184"/>
      <c r="AE42" s="184"/>
      <c r="AH42" s="184"/>
      <c r="AO42" s="184"/>
      <c r="AP42" s="184"/>
      <c r="AQ42" s="184"/>
    </row>
    <row r="43" spans="1:43" s="181" customFormat="1" ht="18.75">
      <c r="A43" s="193" t="str">
        <f>Guide3!M43</f>
        <v>1D36</v>
      </c>
      <c r="B43" s="184"/>
      <c r="C43" s="180"/>
      <c r="D43" s="184"/>
      <c r="E43" s="184"/>
      <c r="I43" s="185"/>
      <c r="K43" s="183"/>
      <c r="M43" s="183"/>
      <c r="O43" s="182"/>
      <c r="P43" s="184"/>
      <c r="Q43" s="184"/>
      <c r="R43" s="184"/>
      <c r="S43" s="184"/>
      <c r="T43" s="184"/>
      <c r="U43" s="184"/>
      <c r="V43" s="184"/>
      <c r="Z43" s="184"/>
      <c r="AA43" s="184"/>
      <c r="AB43" s="184"/>
      <c r="AC43" s="184"/>
      <c r="AD43" s="184"/>
      <c r="AE43" s="184"/>
      <c r="AH43" s="184"/>
      <c r="AO43" s="184"/>
      <c r="AP43" s="184"/>
      <c r="AQ43" s="184"/>
    </row>
    <row r="44" spans="1:43" s="181" customFormat="1" ht="18.75">
      <c r="A44" s="193" t="str">
        <f>Guide3!M44</f>
        <v>1D37</v>
      </c>
      <c r="B44" s="184"/>
      <c r="C44" s="180"/>
      <c r="D44" s="184"/>
      <c r="E44" s="184"/>
      <c r="I44" s="185"/>
      <c r="K44" s="183"/>
      <c r="M44" s="183"/>
      <c r="O44" s="182"/>
      <c r="P44" s="184"/>
      <c r="Q44" s="184"/>
      <c r="R44" s="184"/>
      <c r="S44" s="184"/>
      <c r="T44" s="184"/>
      <c r="U44" s="184"/>
      <c r="V44" s="184"/>
      <c r="Z44" s="184"/>
      <c r="AA44" s="184"/>
      <c r="AB44" s="184"/>
      <c r="AC44" s="184"/>
      <c r="AD44" s="184"/>
      <c r="AE44" s="184"/>
      <c r="AH44" s="184"/>
      <c r="AO44" s="184"/>
      <c r="AP44" s="184"/>
      <c r="AQ44" s="184"/>
    </row>
    <row r="45" spans="1:43" s="181" customFormat="1" ht="18.75">
      <c r="A45" s="193" t="str">
        <f>Guide3!M45</f>
        <v>1D38</v>
      </c>
      <c r="B45" s="184"/>
      <c r="C45" s="180"/>
      <c r="D45" s="184"/>
      <c r="E45" s="184"/>
      <c r="I45" s="185"/>
      <c r="K45" s="183"/>
      <c r="M45" s="183"/>
      <c r="O45" s="182"/>
      <c r="P45" s="184"/>
      <c r="Q45" s="184"/>
      <c r="R45" s="184"/>
      <c r="S45" s="184"/>
      <c r="T45" s="184"/>
      <c r="U45" s="184"/>
      <c r="V45" s="184"/>
      <c r="Z45" s="184"/>
      <c r="AA45" s="184"/>
      <c r="AB45" s="184"/>
      <c r="AC45" s="184"/>
      <c r="AD45" s="184"/>
      <c r="AE45" s="184"/>
      <c r="AH45" s="184"/>
      <c r="AO45" s="184"/>
      <c r="AP45" s="184"/>
      <c r="AQ45" s="184"/>
    </row>
    <row r="46" spans="1:43" s="181" customFormat="1" ht="18.75">
      <c r="A46" s="193" t="str">
        <f>Guide3!M46</f>
        <v>1D39</v>
      </c>
      <c r="B46" s="184"/>
      <c r="C46" s="180"/>
      <c r="D46" s="184"/>
      <c r="E46" s="184"/>
      <c r="I46" s="185"/>
      <c r="K46" s="183"/>
      <c r="M46" s="183"/>
      <c r="O46" s="182"/>
      <c r="P46" s="184"/>
      <c r="Q46" s="184"/>
      <c r="R46" s="184"/>
      <c r="S46" s="184"/>
      <c r="T46" s="184"/>
      <c r="U46" s="184"/>
      <c r="V46" s="184"/>
      <c r="Z46" s="184"/>
      <c r="AA46" s="184"/>
      <c r="AB46" s="184"/>
      <c r="AC46" s="184"/>
      <c r="AD46" s="184"/>
      <c r="AE46" s="184"/>
      <c r="AH46" s="184"/>
      <c r="AO46" s="184"/>
      <c r="AP46" s="184"/>
      <c r="AQ46" s="184"/>
    </row>
    <row r="47" spans="1:43" s="48" customFormat="1" ht="18.75">
      <c r="A47" s="193" t="str">
        <f>Guide3!M47</f>
        <v>1D40</v>
      </c>
      <c r="B47" s="8"/>
      <c r="C47" s="51"/>
      <c r="D47" s="8"/>
      <c r="E47" s="8"/>
      <c r="I47" s="11"/>
      <c r="K47" s="30"/>
      <c r="M47" s="30"/>
      <c r="O47" s="35"/>
      <c r="P47" s="8"/>
      <c r="Q47" s="8"/>
      <c r="R47" s="8"/>
      <c r="S47" s="8"/>
      <c r="T47" s="8"/>
      <c r="U47" s="8"/>
      <c r="V47" s="8"/>
      <c r="Z47" s="8"/>
      <c r="AA47" s="8"/>
      <c r="AB47" s="8"/>
      <c r="AC47" s="8"/>
      <c r="AD47" s="8"/>
      <c r="AE47" s="8"/>
      <c r="AH47" s="8"/>
      <c r="AO47" s="8"/>
      <c r="AP47" s="8"/>
      <c r="AQ47" s="8"/>
    </row>
    <row r="48" spans="1:43" s="48" customFormat="1" ht="18.75">
      <c r="A48" s="193" t="str">
        <f>Guide3!M48</f>
        <v>1D47</v>
      </c>
      <c r="B48" s="8"/>
      <c r="C48" s="51"/>
      <c r="D48" s="8"/>
      <c r="E48" s="8"/>
      <c r="I48" s="11"/>
      <c r="K48" s="30"/>
      <c r="M48" s="30"/>
      <c r="O48" s="35"/>
      <c r="P48" s="8"/>
      <c r="Q48" s="8"/>
      <c r="R48" s="8"/>
      <c r="S48" s="8"/>
      <c r="T48" s="8"/>
      <c r="U48" s="8"/>
      <c r="V48" s="8"/>
      <c r="Z48" s="8"/>
      <c r="AA48" s="8"/>
      <c r="AB48" s="8"/>
      <c r="AC48" s="8"/>
      <c r="AD48" s="8"/>
      <c r="AE48" s="8"/>
      <c r="AH48" s="8"/>
      <c r="AO48" s="8"/>
      <c r="AP48" s="8"/>
      <c r="AQ48" s="8"/>
    </row>
    <row r="49" spans="1:58" s="48" customFormat="1" ht="18.75">
      <c r="A49" s="193" t="str">
        <f>Guide3!M49</f>
        <v>1D48</v>
      </c>
      <c r="B49" s="8"/>
      <c r="C49" s="51"/>
      <c r="D49" s="8"/>
      <c r="E49" s="8"/>
      <c r="I49" s="11"/>
      <c r="K49" s="30"/>
      <c r="M49" s="30"/>
      <c r="O49" s="35"/>
      <c r="P49" s="8"/>
      <c r="Q49" s="8"/>
      <c r="R49" s="8"/>
      <c r="S49" s="8"/>
      <c r="T49" s="8"/>
      <c r="U49" s="8"/>
      <c r="V49" s="8"/>
      <c r="Z49" s="8"/>
      <c r="AA49" s="8"/>
      <c r="AB49" s="8"/>
      <c r="AC49" s="8"/>
      <c r="AD49" s="8"/>
      <c r="AE49" s="8"/>
      <c r="AH49" s="8"/>
      <c r="AO49" s="8"/>
      <c r="AP49" s="8"/>
      <c r="AQ49" s="8"/>
    </row>
    <row r="50" spans="1:58" s="48" customFormat="1" ht="30.75" customHeight="1">
      <c r="A50" s="193" t="str">
        <f>Guide3!M50</f>
        <v>1D49</v>
      </c>
      <c r="B50" s="8"/>
      <c r="C50" s="51"/>
      <c r="D50" s="8"/>
      <c r="E50" s="8"/>
      <c r="I50" s="11"/>
      <c r="K50" s="30"/>
      <c r="M50" s="30"/>
      <c r="O50" s="35"/>
      <c r="P50" s="8"/>
      <c r="Q50" s="8"/>
      <c r="R50" s="8"/>
      <c r="S50" s="8"/>
      <c r="T50" s="8"/>
      <c r="U50" s="8"/>
      <c r="V50" s="8"/>
      <c r="Z50" s="8"/>
      <c r="AA50" s="8"/>
      <c r="AB50" s="8"/>
      <c r="AC50" s="8"/>
      <c r="AD50" s="8"/>
      <c r="AE50" s="8"/>
      <c r="AH50" s="8"/>
      <c r="AO50" s="8"/>
      <c r="AP50" s="8"/>
      <c r="AQ50" s="8"/>
    </row>
    <row r="51" spans="1:58" s="167" customFormat="1" ht="18" customHeight="1">
      <c r="A51" s="193" t="str">
        <f>Guide3!M51</f>
        <v>1D50</v>
      </c>
      <c r="B51" s="171"/>
      <c r="C51" s="166"/>
      <c r="D51" s="171"/>
      <c r="E51" s="171"/>
      <c r="I51" s="168"/>
      <c r="K51" s="169"/>
      <c r="M51" s="169"/>
      <c r="O51" s="170"/>
      <c r="P51" s="171"/>
      <c r="Q51" s="171"/>
      <c r="R51" s="171"/>
      <c r="S51" s="171"/>
      <c r="T51" s="172"/>
      <c r="U51" s="171"/>
      <c r="V51" s="171"/>
      <c r="Z51" s="172"/>
      <c r="AB51" s="171"/>
      <c r="AC51" s="171"/>
      <c r="AD51" s="171"/>
      <c r="AE51" s="171"/>
      <c r="AH51" s="171"/>
      <c r="AO51" s="171"/>
      <c r="AP51" s="171"/>
      <c r="AQ51" s="171"/>
      <c r="AR51" s="172"/>
      <c r="AW51" s="171"/>
      <c r="AX51" s="171"/>
      <c r="AY51" s="171"/>
      <c r="AZ51" s="171"/>
      <c r="BA51" s="171"/>
      <c r="BB51" s="171"/>
      <c r="BC51" s="171"/>
      <c r="BD51" s="172"/>
      <c r="BE51" s="171"/>
      <c r="BF51" s="171"/>
    </row>
    <row r="52" spans="1:58" s="167" customFormat="1" ht="18.75">
      <c r="A52" s="193" t="str">
        <f>Guide3!M52</f>
        <v>1D51</v>
      </c>
      <c r="B52" s="171"/>
      <c r="C52" s="166"/>
      <c r="D52" s="171"/>
      <c r="E52" s="171"/>
      <c r="I52" s="168"/>
      <c r="K52" s="169"/>
      <c r="M52" s="169"/>
      <c r="O52" s="170"/>
      <c r="P52" s="171"/>
      <c r="Q52" s="171"/>
      <c r="R52" s="171"/>
      <c r="S52" s="171"/>
      <c r="T52" s="172"/>
      <c r="U52" s="171"/>
      <c r="V52" s="171"/>
      <c r="Z52" s="172"/>
      <c r="AB52" s="171"/>
      <c r="AC52" s="171"/>
      <c r="AD52" s="171"/>
      <c r="AE52" s="171"/>
      <c r="AH52" s="171"/>
      <c r="AO52" s="171"/>
      <c r="AP52" s="171"/>
      <c r="AQ52" s="171"/>
      <c r="AR52" s="172"/>
      <c r="AW52" s="171"/>
      <c r="AX52" s="171"/>
      <c r="AY52" s="171"/>
      <c r="AZ52" s="171"/>
      <c r="BA52" s="171"/>
      <c r="BB52" s="171"/>
      <c r="BC52" s="171"/>
      <c r="BD52" s="172"/>
      <c r="BE52" s="171"/>
      <c r="BF52" s="171"/>
    </row>
    <row r="53" spans="1:58" s="167" customFormat="1" ht="18.75">
      <c r="A53" s="193" t="str">
        <f>Guide3!M53</f>
        <v>1D52</v>
      </c>
      <c r="B53" s="171"/>
      <c r="C53" s="166"/>
      <c r="D53" s="171"/>
      <c r="E53" s="171"/>
      <c r="I53" s="168"/>
      <c r="K53" s="169"/>
      <c r="M53" s="169"/>
      <c r="O53" s="170"/>
      <c r="P53" s="171"/>
      <c r="Q53" s="171"/>
      <c r="R53" s="171"/>
      <c r="S53" s="171"/>
      <c r="T53" s="172"/>
      <c r="U53" s="171"/>
      <c r="V53" s="171"/>
      <c r="Z53" s="172"/>
      <c r="AB53" s="171"/>
      <c r="AC53" s="171"/>
      <c r="AD53" s="171"/>
      <c r="AE53" s="171"/>
      <c r="AH53" s="171"/>
      <c r="AO53" s="171"/>
      <c r="AP53" s="171"/>
      <c r="AQ53" s="171"/>
      <c r="AR53" s="172"/>
      <c r="AW53" s="171"/>
      <c r="AX53" s="171"/>
      <c r="AY53" s="171"/>
      <c r="AZ53" s="171"/>
      <c r="BA53" s="171"/>
      <c r="BB53" s="171"/>
      <c r="BC53" s="171"/>
      <c r="BD53" s="172"/>
      <c r="BE53" s="171"/>
      <c r="BF53" s="171"/>
    </row>
    <row r="54" spans="1:58" s="167" customFormat="1" ht="18.75">
      <c r="A54" s="193" t="str">
        <f>Guide3!M54</f>
        <v>1D53</v>
      </c>
      <c r="B54" s="171"/>
      <c r="C54" s="166"/>
      <c r="D54" s="171"/>
      <c r="E54" s="171"/>
      <c r="I54" s="168"/>
      <c r="K54" s="169"/>
      <c r="M54" s="169"/>
      <c r="O54" s="170"/>
      <c r="P54" s="171"/>
      <c r="Q54" s="171"/>
      <c r="R54" s="171"/>
      <c r="S54" s="171"/>
      <c r="T54" s="172"/>
      <c r="U54" s="171"/>
      <c r="V54" s="171"/>
      <c r="Z54" s="172"/>
      <c r="AB54" s="171"/>
      <c r="AC54" s="171"/>
      <c r="AD54" s="171"/>
      <c r="AE54" s="171"/>
      <c r="AH54" s="171"/>
      <c r="AO54" s="171"/>
      <c r="AP54" s="171"/>
      <c r="AQ54" s="171"/>
      <c r="AR54" s="172"/>
      <c r="AW54" s="171"/>
      <c r="AX54" s="171"/>
      <c r="AY54" s="171"/>
      <c r="AZ54" s="171"/>
      <c r="BA54" s="171"/>
      <c r="BB54" s="171"/>
      <c r="BC54" s="171"/>
      <c r="BD54" s="172"/>
      <c r="BE54" s="171"/>
      <c r="BF54" s="171"/>
    </row>
    <row r="55" spans="1:58" s="167" customFormat="1" ht="18.75">
      <c r="A55" s="193" t="str">
        <f>Guide3!M55</f>
        <v>1D54</v>
      </c>
      <c r="B55" s="171"/>
      <c r="C55" s="166"/>
      <c r="D55" s="171"/>
      <c r="E55" s="171"/>
      <c r="I55" s="168"/>
      <c r="K55" s="169"/>
      <c r="M55" s="169"/>
      <c r="O55" s="170"/>
      <c r="P55" s="171"/>
      <c r="Q55" s="171"/>
      <c r="R55" s="171"/>
      <c r="S55" s="171"/>
      <c r="T55" s="172"/>
      <c r="U55" s="171"/>
      <c r="V55" s="171"/>
      <c r="AB55" s="171"/>
      <c r="AC55" s="171"/>
      <c r="AD55" s="171"/>
      <c r="AE55" s="171"/>
      <c r="AH55" s="171"/>
      <c r="AO55" s="171"/>
      <c r="AP55" s="171"/>
      <c r="AQ55" s="171"/>
    </row>
    <row r="56" spans="1:58" s="167" customFormat="1" ht="18.75">
      <c r="A56" s="193" t="str">
        <f>Guide3!M56</f>
        <v>1D55</v>
      </c>
      <c r="B56" s="171"/>
      <c r="C56" s="166"/>
      <c r="D56" s="171"/>
      <c r="E56" s="171"/>
      <c r="I56" s="168"/>
      <c r="K56" s="169"/>
      <c r="M56" s="169"/>
      <c r="O56" s="170"/>
      <c r="P56" s="171"/>
      <c r="Q56" s="171"/>
      <c r="R56" s="171"/>
      <c r="S56" s="171"/>
      <c r="T56" s="172"/>
      <c r="U56" s="171"/>
      <c r="V56" s="171"/>
      <c r="Z56" s="172"/>
      <c r="AB56" s="171"/>
      <c r="AC56" s="171"/>
      <c r="AD56" s="171"/>
      <c r="AE56" s="171"/>
      <c r="AH56" s="171"/>
      <c r="AO56" s="171"/>
      <c r="AP56" s="171"/>
      <c r="AQ56" s="171"/>
      <c r="AR56" s="172"/>
      <c r="AW56" s="171"/>
      <c r="AX56" s="171"/>
      <c r="AY56" s="171"/>
      <c r="AZ56" s="171"/>
      <c r="BA56" s="171"/>
      <c r="BB56" s="171"/>
      <c r="BC56" s="171"/>
      <c r="BD56" s="172"/>
      <c r="BE56" s="171"/>
      <c r="BF56" s="171"/>
    </row>
    <row r="57" spans="1:58" s="167" customFormat="1" ht="18.75">
      <c r="A57" s="193" t="str">
        <f>Guide3!M57</f>
        <v>1D56</v>
      </c>
      <c r="B57" s="171"/>
      <c r="C57" s="166"/>
      <c r="D57" s="171"/>
      <c r="E57" s="171"/>
      <c r="I57" s="168"/>
      <c r="K57" s="169"/>
      <c r="M57" s="169"/>
      <c r="O57" s="170"/>
      <c r="P57" s="171"/>
      <c r="Q57" s="171"/>
      <c r="R57" s="171"/>
      <c r="S57" s="171"/>
      <c r="T57" s="172"/>
      <c r="U57" s="171"/>
      <c r="V57" s="171"/>
      <c r="Z57" s="172"/>
      <c r="AB57" s="171"/>
      <c r="AC57" s="171"/>
      <c r="AD57" s="171"/>
      <c r="AE57" s="171"/>
      <c r="AH57" s="171"/>
      <c r="AO57" s="171"/>
      <c r="AP57" s="171"/>
      <c r="AQ57" s="171"/>
      <c r="AR57" s="172"/>
      <c r="AW57" s="171"/>
      <c r="AX57" s="171"/>
      <c r="AY57" s="171"/>
      <c r="AZ57" s="171"/>
      <c r="BA57" s="171"/>
      <c r="BB57" s="171"/>
      <c r="BC57" s="171"/>
      <c r="BD57" s="172"/>
      <c r="BE57" s="171"/>
      <c r="BF57" s="171"/>
    </row>
    <row r="58" spans="1:58" s="167" customFormat="1" ht="18.75">
      <c r="A58" s="193" t="str">
        <f>Guide3!M58</f>
        <v>1D57</v>
      </c>
      <c r="B58" s="171"/>
      <c r="C58" s="166"/>
      <c r="D58" s="171"/>
      <c r="E58" s="171"/>
      <c r="I58" s="168"/>
      <c r="K58" s="169"/>
      <c r="M58" s="169"/>
      <c r="O58" s="170"/>
      <c r="P58" s="171"/>
      <c r="Q58" s="171"/>
      <c r="R58" s="171"/>
      <c r="S58" s="171"/>
      <c r="T58" s="172"/>
      <c r="U58" s="171"/>
      <c r="V58" s="171"/>
      <c r="Z58" s="172"/>
      <c r="AB58" s="171"/>
      <c r="AC58" s="171"/>
      <c r="AD58" s="171"/>
      <c r="AE58" s="171"/>
      <c r="AH58" s="171"/>
      <c r="AO58" s="171"/>
      <c r="AP58" s="171"/>
      <c r="AQ58" s="171"/>
      <c r="AR58" s="172"/>
      <c r="AW58" s="171"/>
      <c r="AX58" s="171"/>
      <c r="AY58" s="171"/>
      <c r="AZ58" s="171"/>
      <c r="BA58" s="171"/>
      <c r="BB58" s="171"/>
      <c r="BC58" s="171"/>
      <c r="BD58" s="172"/>
      <c r="BE58" s="171"/>
      <c r="BF58" s="171"/>
    </row>
    <row r="59" spans="1:58" s="167" customFormat="1" ht="18.75">
      <c r="A59" s="193" t="str">
        <f>Guide3!M59</f>
        <v>1D58</v>
      </c>
      <c r="B59" s="171"/>
      <c r="C59" s="166"/>
      <c r="D59" s="171"/>
      <c r="E59" s="171"/>
      <c r="I59" s="168"/>
      <c r="K59" s="169"/>
      <c r="M59" s="169"/>
      <c r="O59" s="170"/>
      <c r="P59" s="171"/>
      <c r="Q59" s="171"/>
      <c r="R59" s="171"/>
      <c r="S59" s="171"/>
      <c r="T59" s="172"/>
      <c r="U59" s="171"/>
      <c r="V59" s="171"/>
      <c r="Z59" s="172"/>
      <c r="AB59" s="171"/>
      <c r="AC59" s="171"/>
      <c r="AD59" s="171"/>
      <c r="AE59" s="171"/>
      <c r="AH59" s="171"/>
      <c r="AO59" s="171"/>
      <c r="AP59" s="171"/>
      <c r="AQ59" s="171"/>
      <c r="AR59" s="172"/>
      <c r="AW59" s="171"/>
      <c r="AX59" s="171"/>
      <c r="AY59" s="171"/>
      <c r="AZ59" s="171"/>
      <c r="BA59" s="171"/>
      <c r="BB59" s="171"/>
      <c r="BC59" s="171"/>
      <c r="BD59" s="172"/>
      <c r="BE59" s="171"/>
      <c r="BF59" s="171"/>
    </row>
    <row r="60" spans="1:58" s="167" customFormat="1" ht="18.75">
      <c r="A60" s="193" t="str">
        <f>Guide3!M60</f>
        <v>1D59</v>
      </c>
      <c r="B60" s="171"/>
      <c r="C60" s="166"/>
      <c r="D60" s="171"/>
      <c r="E60" s="171"/>
      <c r="I60" s="168"/>
      <c r="K60" s="169"/>
      <c r="M60" s="169"/>
      <c r="O60" s="170"/>
      <c r="P60" s="171"/>
      <c r="Q60" s="171"/>
      <c r="R60" s="171"/>
      <c r="S60" s="171"/>
      <c r="T60" s="172"/>
      <c r="U60" s="171"/>
      <c r="V60" s="171"/>
      <c r="Z60" s="172"/>
      <c r="AB60" s="171"/>
      <c r="AC60" s="171"/>
      <c r="AD60" s="171"/>
      <c r="AE60" s="171"/>
      <c r="AH60" s="171"/>
      <c r="AO60" s="171"/>
      <c r="AP60" s="171"/>
      <c r="AQ60" s="171"/>
      <c r="AR60" s="172"/>
      <c r="AW60" s="171"/>
      <c r="AX60" s="171"/>
      <c r="AY60" s="171"/>
      <c r="AZ60" s="171"/>
      <c r="BA60" s="171"/>
      <c r="BB60" s="171"/>
      <c r="BC60" s="171"/>
      <c r="BD60" s="172"/>
      <c r="BE60" s="171"/>
      <c r="BF60" s="171"/>
    </row>
    <row r="61" spans="1:58" s="167" customFormat="1" ht="18.75">
      <c r="A61" s="193" t="str">
        <f>Guide3!M61</f>
        <v>1D60</v>
      </c>
      <c r="B61" s="171"/>
      <c r="C61" s="166"/>
      <c r="D61" s="171"/>
      <c r="E61" s="171"/>
      <c r="I61" s="168"/>
      <c r="K61" s="169"/>
      <c r="M61" s="169"/>
      <c r="O61" s="170"/>
      <c r="P61" s="171"/>
      <c r="Q61" s="171"/>
      <c r="R61" s="171"/>
      <c r="S61" s="171"/>
      <c r="T61" s="172"/>
      <c r="U61" s="171"/>
      <c r="V61" s="171"/>
      <c r="Z61" s="172"/>
      <c r="AB61" s="171"/>
      <c r="AC61" s="171"/>
      <c r="AD61" s="171"/>
      <c r="AE61" s="171"/>
      <c r="AH61" s="171"/>
      <c r="AO61" s="171"/>
      <c r="AP61" s="171"/>
      <c r="AQ61" s="171"/>
      <c r="AR61" s="172"/>
      <c r="AW61" s="171"/>
      <c r="AX61" s="171"/>
      <c r="AY61" s="171"/>
      <c r="AZ61" s="171"/>
      <c r="BA61" s="171"/>
      <c r="BB61" s="171"/>
      <c r="BC61" s="171"/>
      <c r="BD61" s="172"/>
      <c r="BE61" s="171"/>
      <c r="BF61" s="171"/>
    </row>
    <row r="62" spans="1:58" s="167" customFormat="1" ht="18.75">
      <c r="A62" s="193" t="str">
        <f>Guide3!M62</f>
        <v>1D61</v>
      </c>
      <c r="B62" s="171"/>
      <c r="C62" s="166"/>
      <c r="D62" s="171"/>
      <c r="E62" s="171"/>
      <c r="I62" s="168"/>
      <c r="K62" s="169"/>
      <c r="M62" s="169"/>
      <c r="O62" s="170"/>
      <c r="P62" s="171"/>
      <c r="Q62" s="171"/>
      <c r="R62" s="171"/>
      <c r="S62" s="171"/>
      <c r="T62" s="172"/>
      <c r="U62" s="171"/>
      <c r="V62" s="171"/>
      <c r="Z62" s="172"/>
      <c r="AB62" s="171"/>
      <c r="AC62" s="171"/>
      <c r="AD62" s="171"/>
      <c r="AE62" s="171"/>
      <c r="AH62" s="171"/>
      <c r="AO62" s="171"/>
      <c r="AP62" s="171"/>
      <c r="AQ62" s="171"/>
      <c r="AR62" s="172"/>
      <c r="AW62" s="171"/>
      <c r="AX62" s="171"/>
      <c r="AY62" s="171"/>
      <c r="AZ62" s="171"/>
      <c r="BA62" s="171"/>
      <c r="BB62" s="171"/>
      <c r="BC62" s="171"/>
      <c r="BD62" s="172"/>
      <c r="BE62" s="171"/>
      <c r="BF62" s="171"/>
    </row>
    <row r="63" spans="1:58" s="167" customFormat="1" ht="18.75">
      <c r="A63" s="193" t="str">
        <f>Guide3!M63</f>
        <v>1D62</v>
      </c>
      <c r="B63" s="171"/>
      <c r="C63" s="166"/>
      <c r="D63" s="171"/>
      <c r="E63" s="171"/>
      <c r="I63" s="168"/>
      <c r="K63" s="169"/>
      <c r="M63" s="169"/>
      <c r="O63" s="170"/>
      <c r="P63" s="171"/>
      <c r="Q63" s="171"/>
      <c r="R63" s="171"/>
      <c r="S63" s="171"/>
      <c r="T63" s="171"/>
      <c r="U63" s="171"/>
      <c r="V63" s="171"/>
      <c r="Z63" s="172"/>
      <c r="AB63" s="171"/>
      <c r="AC63" s="171"/>
      <c r="AD63" s="171"/>
      <c r="AE63" s="171"/>
      <c r="AH63" s="171"/>
      <c r="AO63" s="171"/>
      <c r="AP63" s="171"/>
      <c r="AQ63" s="171"/>
      <c r="AR63" s="172"/>
      <c r="AW63" s="171"/>
      <c r="AX63" s="171"/>
      <c r="AY63" s="171"/>
      <c r="AZ63" s="171"/>
      <c r="BA63" s="171"/>
      <c r="BB63" s="171"/>
      <c r="BC63" s="171"/>
      <c r="BD63" s="172"/>
      <c r="BE63" s="171"/>
      <c r="BF63" s="171"/>
    </row>
    <row r="64" spans="1:58" s="48" customFormat="1" ht="18.75">
      <c r="A64" s="193" t="str">
        <f>Guide3!M64</f>
        <v>1D63</v>
      </c>
      <c r="B64" s="8"/>
      <c r="C64" s="51"/>
      <c r="D64" s="127"/>
      <c r="E64" s="127"/>
      <c r="F64" s="128"/>
      <c r="I64" s="152"/>
      <c r="K64" s="30"/>
      <c r="M64" s="30"/>
      <c r="O64" s="35"/>
      <c r="P64" s="8"/>
      <c r="Q64" s="8"/>
      <c r="R64" s="8"/>
      <c r="S64" s="8"/>
      <c r="T64" s="8"/>
      <c r="U64" s="8"/>
      <c r="V64" s="8"/>
      <c r="Z64" s="8"/>
      <c r="AA64" s="8"/>
      <c r="AB64" s="8"/>
      <c r="AC64" s="8"/>
      <c r="AD64" s="8"/>
      <c r="AE64" s="8"/>
      <c r="AH64" s="8"/>
      <c r="AO64" s="8"/>
      <c r="AP64" s="8"/>
      <c r="AQ64" s="8"/>
      <c r="AW64" s="8"/>
      <c r="AX64" s="23"/>
      <c r="AY64" s="8"/>
      <c r="AZ64" s="8"/>
      <c r="BA64" s="8"/>
    </row>
    <row r="65" spans="1:43" s="48" customFormat="1" ht="18.75">
      <c r="A65" s="193" t="str">
        <f>Guide3!M65</f>
        <v>1D64</v>
      </c>
      <c r="B65" s="8"/>
      <c r="C65" s="51"/>
      <c r="D65" s="127"/>
      <c r="E65" s="127"/>
      <c r="F65" s="128"/>
      <c r="I65" s="152"/>
      <c r="K65" s="30"/>
      <c r="M65" s="30"/>
      <c r="O65" s="35"/>
      <c r="P65" s="8"/>
      <c r="Q65" s="8"/>
      <c r="R65" s="8"/>
      <c r="S65" s="8"/>
      <c r="T65" s="8"/>
      <c r="U65" s="8"/>
      <c r="V65" s="8"/>
      <c r="Z65" s="8"/>
      <c r="AA65" s="8"/>
      <c r="AB65" s="8"/>
      <c r="AC65" s="8"/>
      <c r="AD65" s="8"/>
      <c r="AE65" s="8"/>
      <c r="AH65" s="8"/>
      <c r="AO65" s="8"/>
      <c r="AP65" s="8"/>
      <c r="AQ65" s="8"/>
    </row>
    <row r="66" spans="1:43" s="48" customFormat="1" ht="18.75">
      <c r="A66" s="193" t="str">
        <f>Guide3!M66</f>
        <v>1D65</v>
      </c>
      <c r="B66" s="8"/>
      <c r="C66" s="51"/>
      <c r="D66" s="127"/>
      <c r="E66" s="127"/>
      <c r="F66" s="128"/>
      <c r="I66" s="152"/>
      <c r="K66" s="30"/>
      <c r="M66" s="30"/>
      <c r="O66" s="35"/>
      <c r="P66" s="8"/>
      <c r="Q66" s="8"/>
      <c r="R66" s="8"/>
      <c r="S66" s="8"/>
      <c r="T66" s="8"/>
      <c r="U66" s="8"/>
      <c r="V66" s="8"/>
      <c r="Z66" s="8"/>
      <c r="AA66" s="8"/>
      <c r="AB66" s="8"/>
      <c r="AC66" s="8"/>
      <c r="AD66" s="8"/>
      <c r="AE66" s="8"/>
      <c r="AH66" s="8"/>
      <c r="AO66" s="8"/>
      <c r="AP66" s="8"/>
      <c r="AQ66" s="8"/>
    </row>
    <row r="67" spans="1:43" s="48" customFormat="1" ht="18.75">
      <c r="A67" s="193" t="str">
        <f>Guide3!M67</f>
        <v>1D66</v>
      </c>
      <c r="B67" s="8"/>
      <c r="C67" s="51"/>
      <c r="D67" s="127"/>
      <c r="E67" s="127"/>
      <c r="F67" s="128"/>
      <c r="I67" s="152"/>
      <c r="K67" s="30"/>
      <c r="M67" s="30"/>
      <c r="O67" s="35"/>
      <c r="P67" s="8"/>
      <c r="Q67" s="8"/>
      <c r="R67" s="8"/>
      <c r="S67" s="8"/>
      <c r="T67" s="8"/>
      <c r="U67" s="8"/>
      <c r="V67" s="8"/>
      <c r="Z67" s="8"/>
      <c r="AA67" s="8"/>
      <c r="AB67" s="8"/>
      <c r="AC67" s="8"/>
      <c r="AD67" s="8"/>
      <c r="AE67" s="8"/>
      <c r="AH67" s="8"/>
      <c r="AO67" s="8"/>
      <c r="AP67" s="8"/>
      <c r="AQ67" s="8"/>
    </row>
    <row r="68" spans="1:43" s="48" customFormat="1" ht="18.75">
      <c r="A68" s="193" t="str">
        <f>Guide3!M68</f>
        <v>1D67</v>
      </c>
      <c r="B68" s="8"/>
      <c r="C68" s="51"/>
      <c r="D68" s="127"/>
      <c r="E68" s="127"/>
      <c r="F68" s="128"/>
      <c r="I68" s="152"/>
      <c r="K68" s="30"/>
      <c r="M68" s="30"/>
      <c r="O68" s="35"/>
      <c r="P68" s="8"/>
      <c r="Q68" s="8"/>
      <c r="R68" s="8"/>
      <c r="S68" s="8"/>
      <c r="T68" s="8"/>
      <c r="U68" s="8"/>
      <c r="V68" s="8"/>
      <c r="Z68" s="8"/>
      <c r="AA68" s="8"/>
      <c r="AB68" s="8"/>
      <c r="AC68" s="8"/>
      <c r="AD68" s="8"/>
      <c r="AE68" s="8"/>
      <c r="AH68" s="8"/>
      <c r="AO68" s="8"/>
      <c r="AP68" s="8"/>
      <c r="AQ68" s="8"/>
    </row>
    <row r="69" spans="1:43" s="48" customFormat="1" ht="18.75">
      <c r="A69" s="193" t="str">
        <f>Guide3!M69</f>
        <v>1D68</v>
      </c>
      <c r="B69" s="8"/>
      <c r="C69" s="51"/>
      <c r="D69" s="127"/>
      <c r="E69" s="127"/>
      <c r="F69" s="128"/>
      <c r="I69" s="152"/>
      <c r="K69" s="30"/>
      <c r="M69" s="30"/>
      <c r="O69" s="35"/>
      <c r="P69" s="8"/>
      <c r="Q69" s="8"/>
      <c r="R69" s="8"/>
      <c r="S69" s="8"/>
      <c r="T69" s="8"/>
      <c r="U69" s="8"/>
      <c r="V69" s="8"/>
      <c r="Z69" s="8"/>
      <c r="AA69" s="8"/>
      <c r="AB69" s="8"/>
      <c r="AC69" s="8"/>
      <c r="AD69" s="8"/>
      <c r="AE69" s="8"/>
      <c r="AH69" s="8"/>
      <c r="AO69" s="8"/>
      <c r="AP69" s="8"/>
      <c r="AQ69" s="8"/>
    </row>
    <row r="70" spans="1:43" s="48" customFormat="1" ht="18.75">
      <c r="A70" s="193" t="str">
        <f>Guide3!M70</f>
        <v>1D69</v>
      </c>
      <c r="B70" s="8"/>
      <c r="C70" s="51"/>
      <c r="D70" s="127"/>
      <c r="E70" s="127"/>
      <c r="F70" s="128"/>
      <c r="I70" s="152"/>
      <c r="K70" s="30"/>
      <c r="M70" s="30"/>
      <c r="O70" s="35"/>
      <c r="P70" s="8"/>
      <c r="Q70" s="8"/>
      <c r="R70" s="8"/>
      <c r="S70" s="8"/>
      <c r="T70" s="8"/>
      <c r="U70" s="8"/>
      <c r="V70" s="8"/>
      <c r="Z70" s="8"/>
      <c r="AA70" s="8"/>
      <c r="AB70" s="8"/>
      <c r="AC70" s="8"/>
      <c r="AD70" s="8"/>
      <c r="AE70" s="8"/>
      <c r="AH70" s="8"/>
      <c r="AO70" s="8"/>
      <c r="AP70" s="8"/>
      <c r="AQ70" s="8"/>
    </row>
    <row r="71" spans="1:43" s="48" customFormat="1" ht="18.75">
      <c r="A71" s="193" t="str">
        <f>Guide3!M71</f>
        <v>1D70</v>
      </c>
      <c r="B71" s="8"/>
      <c r="C71" s="51"/>
      <c r="D71" s="127"/>
      <c r="E71" s="127"/>
      <c r="F71" s="128"/>
      <c r="I71" s="152"/>
      <c r="K71" s="30"/>
      <c r="M71" s="30"/>
      <c r="O71" s="35"/>
      <c r="P71" s="8"/>
      <c r="Q71" s="8"/>
      <c r="R71" s="8"/>
      <c r="S71" s="8"/>
      <c r="T71" s="8"/>
      <c r="U71" s="8"/>
      <c r="V71" s="8"/>
      <c r="Z71" s="8"/>
      <c r="AA71" s="8"/>
      <c r="AB71" s="8"/>
      <c r="AC71" s="8"/>
      <c r="AD71" s="8"/>
      <c r="AE71" s="8"/>
      <c r="AH71" s="8"/>
      <c r="AO71" s="8"/>
      <c r="AP71" s="8"/>
      <c r="AQ71" s="8"/>
    </row>
    <row r="72" spans="1:43" s="48" customFormat="1" ht="18.75">
      <c r="A72" s="193" t="str">
        <f>Guide3!M72</f>
        <v>1D71</v>
      </c>
      <c r="B72" s="8"/>
      <c r="C72" s="51"/>
      <c r="D72" s="127"/>
      <c r="E72" s="127"/>
      <c r="F72" s="128"/>
      <c r="I72" s="152"/>
      <c r="K72" s="30"/>
      <c r="M72" s="30"/>
      <c r="O72" s="35"/>
      <c r="P72" s="8"/>
      <c r="Q72" s="8"/>
      <c r="R72" s="8"/>
      <c r="S72" s="8"/>
      <c r="T72" s="8"/>
      <c r="U72" s="8"/>
      <c r="V72" s="8"/>
      <c r="Z72" s="8"/>
      <c r="AA72" s="8"/>
      <c r="AB72" s="8"/>
      <c r="AC72" s="8"/>
      <c r="AD72" s="8"/>
      <c r="AE72" s="8"/>
      <c r="AH72" s="8"/>
      <c r="AO72" s="8"/>
      <c r="AP72" s="8"/>
      <c r="AQ72" s="8"/>
    </row>
    <row r="73" spans="1:43" s="48" customFormat="1" ht="18.75">
      <c r="A73" s="193" t="str">
        <f>Guide3!M73</f>
        <v>1D72</v>
      </c>
      <c r="B73" s="8"/>
      <c r="C73" s="51"/>
      <c r="D73" s="127"/>
      <c r="E73" s="127"/>
      <c r="F73" s="128"/>
      <c r="I73" s="152"/>
      <c r="K73" s="30"/>
      <c r="M73" s="30"/>
      <c r="O73" s="35"/>
      <c r="P73" s="8"/>
      <c r="Q73" s="8"/>
      <c r="R73" s="8"/>
      <c r="S73" s="8"/>
      <c r="T73" s="8"/>
      <c r="U73" s="8"/>
      <c r="V73" s="8"/>
      <c r="Z73" s="8"/>
      <c r="AA73" s="8"/>
      <c r="AB73" s="8"/>
      <c r="AC73" s="8"/>
      <c r="AD73" s="8"/>
      <c r="AE73" s="8"/>
      <c r="AH73" s="8"/>
      <c r="AO73" s="8"/>
      <c r="AP73" s="8"/>
      <c r="AQ73" s="8"/>
    </row>
    <row r="74" spans="1:43" s="48" customFormat="1" ht="18.75">
      <c r="A74" s="193" t="str">
        <f>Guide3!M74</f>
        <v>1D73</v>
      </c>
      <c r="B74" s="80"/>
      <c r="C74" s="51"/>
      <c r="D74" s="127"/>
      <c r="E74" s="127"/>
      <c r="F74" s="128"/>
      <c r="I74" s="152"/>
      <c r="K74" s="30"/>
      <c r="M74" s="30"/>
      <c r="O74" s="35"/>
      <c r="P74" s="8"/>
    </row>
    <row r="75" spans="1:43" s="48" customFormat="1" ht="18.75">
      <c r="A75" s="193" t="str">
        <f>Guide3!M75</f>
        <v>1D74</v>
      </c>
      <c r="B75" s="80"/>
      <c r="C75" s="51"/>
      <c r="D75" s="127"/>
      <c r="E75" s="127"/>
      <c r="F75" s="128"/>
      <c r="I75" s="152"/>
      <c r="K75" s="30"/>
      <c r="M75" s="30"/>
      <c r="O75" s="35"/>
      <c r="P75" s="8"/>
    </row>
    <row r="76" spans="1:43" s="48" customFormat="1" ht="18.75">
      <c r="A76" s="193" t="str">
        <f>Guide3!M76</f>
        <v>1D75</v>
      </c>
      <c r="B76" s="80"/>
      <c r="C76" s="51"/>
      <c r="D76" s="127"/>
      <c r="E76" s="127"/>
      <c r="F76" s="128"/>
      <c r="I76" s="152"/>
      <c r="K76" s="30"/>
      <c r="M76" s="30"/>
      <c r="O76" s="35"/>
      <c r="P76" s="8"/>
    </row>
    <row r="77" spans="1:43" s="48" customFormat="1" ht="18.75">
      <c r="A77" s="193" t="str">
        <f>Guide3!M77</f>
        <v>1D76</v>
      </c>
      <c r="B77" s="80"/>
      <c r="C77" s="51"/>
      <c r="D77" s="127"/>
      <c r="E77" s="127"/>
      <c r="F77" s="128"/>
      <c r="I77" s="152"/>
      <c r="K77" s="30"/>
      <c r="M77" s="30"/>
      <c r="O77" s="35"/>
      <c r="P77" s="8"/>
    </row>
    <row r="78" spans="1:43" s="48" customFormat="1" ht="18.75">
      <c r="A78" s="193" t="str">
        <f>Guide3!M78</f>
        <v>1D77</v>
      </c>
      <c r="B78" s="80"/>
      <c r="C78" s="51"/>
      <c r="D78" s="127"/>
      <c r="E78" s="127"/>
      <c r="F78" s="128"/>
      <c r="I78" s="152"/>
      <c r="K78" s="30"/>
      <c r="M78" s="30"/>
      <c r="O78" s="35"/>
      <c r="P78" s="8"/>
    </row>
    <row r="79" spans="1:43" s="48" customFormat="1" ht="18.75">
      <c r="A79" s="193" t="str">
        <f>Guide3!M79</f>
        <v>1D78</v>
      </c>
      <c r="B79" s="80"/>
      <c r="C79" s="51"/>
      <c r="D79" s="127"/>
      <c r="E79" s="127"/>
      <c r="F79" s="128"/>
      <c r="I79" s="152"/>
      <c r="K79" s="30"/>
      <c r="M79" s="30"/>
      <c r="O79" s="35"/>
      <c r="P79" s="8"/>
    </row>
    <row r="80" spans="1:43" s="48" customFormat="1" ht="18.75">
      <c r="A80" s="193" t="str">
        <f>Guide3!M80</f>
        <v>1D79</v>
      </c>
      <c r="B80" s="80"/>
      <c r="C80" s="51"/>
      <c r="D80" s="127"/>
      <c r="E80" s="127"/>
      <c r="F80" s="128"/>
      <c r="I80" s="152"/>
      <c r="K80" s="30"/>
      <c r="M80" s="30"/>
      <c r="O80" s="35"/>
      <c r="P80" s="8"/>
    </row>
    <row r="81" spans="1:16" s="48" customFormat="1" ht="18.75">
      <c r="A81" s="193" t="str">
        <f>Guide3!M81</f>
        <v>1D80</v>
      </c>
      <c r="B81" s="80"/>
      <c r="C81" s="51"/>
      <c r="D81" s="127"/>
      <c r="E81" s="127"/>
      <c r="F81" s="128"/>
      <c r="I81" s="152"/>
      <c r="K81" s="30"/>
      <c r="M81" s="30"/>
      <c r="O81" s="35"/>
      <c r="P81" s="8"/>
    </row>
    <row r="82" spans="1:16" s="48" customFormat="1" ht="18.75">
      <c r="A82" s="193" t="str">
        <f>Guide3!M82</f>
        <v>1D81</v>
      </c>
      <c r="B82" s="80"/>
      <c r="C82" s="51"/>
      <c r="D82" s="127"/>
      <c r="E82" s="127"/>
      <c r="F82" s="128"/>
      <c r="I82" s="152"/>
      <c r="K82" s="30"/>
      <c r="M82" s="30"/>
      <c r="O82" s="35"/>
      <c r="P82" s="8"/>
    </row>
    <row r="83" spans="1:16" s="48" customFormat="1" ht="18.75">
      <c r="A83" s="193" t="str">
        <f>Guide3!M83</f>
        <v>1D82</v>
      </c>
      <c r="B83" s="80"/>
      <c r="C83" s="51"/>
      <c r="D83" s="127"/>
      <c r="E83" s="127"/>
      <c r="F83" s="128"/>
      <c r="I83" s="152"/>
      <c r="K83" s="30"/>
      <c r="M83" s="30"/>
      <c r="O83" s="35"/>
      <c r="P83" s="8"/>
    </row>
    <row r="84" spans="1:16" s="48" customFormat="1" ht="18.75">
      <c r="A84" s="193" t="str">
        <f>Guide3!M84</f>
        <v>1D83</v>
      </c>
      <c r="B84" s="80"/>
      <c r="C84" s="51"/>
      <c r="D84" s="127"/>
      <c r="E84" s="127"/>
      <c r="F84" s="128"/>
      <c r="I84" s="152"/>
      <c r="K84" s="30"/>
      <c r="M84" s="30"/>
      <c r="O84" s="35"/>
      <c r="P84" s="8"/>
    </row>
    <row r="85" spans="1:16" s="48" customFormat="1" ht="18.75">
      <c r="A85" s="193" t="str">
        <f>Guide3!M85</f>
        <v>1D84</v>
      </c>
      <c r="B85" s="80"/>
      <c r="C85" s="51"/>
      <c r="D85" s="127"/>
      <c r="E85" s="127"/>
      <c r="F85" s="128"/>
      <c r="I85" s="152"/>
      <c r="K85" s="30"/>
      <c r="M85" s="30"/>
      <c r="O85" s="35"/>
      <c r="P85" s="8"/>
    </row>
    <row r="86" spans="1:16" s="48" customFormat="1" ht="18.75">
      <c r="A86" s="193" t="str">
        <f>Guide3!M86</f>
        <v>1D85</v>
      </c>
      <c r="B86" s="80"/>
      <c r="C86" s="51"/>
      <c r="D86" s="127"/>
      <c r="E86" s="127"/>
      <c r="F86" s="128"/>
      <c r="I86" s="152"/>
      <c r="K86" s="30"/>
      <c r="M86" s="30"/>
      <c r="O86" s="35"/>
      <c r="P86" s="8"/>
    </row>
    <row r="87" spans="1:16" s="48" customFormat="1" ht="18.75">
      <c r="A87" s="193" t="str">
        <f>Guide3!M87</f>
        <v>1D86</v>
      </c>
      <c r="B87" s="80"/>
      <c r="C87" s="51"/>
      <c r="D87" s="127"/>
      <c r="E87" s="127"/>
      <c r="F87" s="128"/>
      <c r="I87" s="152"/>
      <c r="K87" s="30"/>
      <c r="M87" s="30"/>
      <c r="O87" s="35"/>
      <c r="P87" s="8"/>
    </row>
    <row r="88" spans="1:16">
      <c r="A88" s="193" t="str">
        <f>Guide3!M88</f>
        <v>1D87</v>
      </c>
    </row>
    <row r="89" spans="1:16">
      <c r="A89" s="193" t="str">
        <f>Guide3!M89</f>
        <v>1D88</v>
      </c>
    </row>
    <row r="90" spans="1:16">
      <c r="A90" s="193" t="str">
        <f>Guide3!M90</f>
        <v>1D89</v>
      </c>
    </row>
    <row r="91" spans="1:16">
      <c r="A91" s="193" t="str">
        <f>Guide3!M91</f>
        <v>1D90</v>
      </c>
    </row>
    <row r="92" spans="1:16">
      <c r="A92" s="193" t="str">
        <f>Guide3!M92</f>
        <v>1D91</v>
      </c>
    </row>
    <row r="93" spans="1:16">
      <c r="A93" s="193" t="str">
        <f>Guide3!M93</f>
        <v>1D92</v>
      </c>
    </row>
    <row r="94" spans="1:16">
      <c r="A94" s="193" t="str">
        <f>Guide3!M94</f>
        <v>1D93</v>
      </c>
    </row>
    <row r="95" spans="1:16">
      <c r="A95" s="193" t="str">
        <f>Guide3!M95</f>
        <v>1D94</v>
      </c>
    </row>
    <row r="96" spans="1:16">
      <c r="A96" s="193" t="str">
        <f>Guide3!M96</f>
        <v>1D95</v>
      </c>
    </row>
    <row r="97" spans="1:1">
      <c r="A97" s="193" t="str">
        <f>Guide3!M97</f>
        <v>1D96</v>
      </c>
    </row>
    <row r="98" spans="1:1">
      <c r="A98" s="193" t="str">
        <f>Guide3!M98</f>
        <v>1D97</v>
      </c>
    </row>
    <row r="99" spans="1:1">
      <c r="A99" s="193" t="str">
        <f>Guide3!M99</f>
        <v>1D98</v>
      </c>
    </row>
    <row r="100" spans="1:1">
      <c r="A100" s="193" t="str">
        <f>Guide3!M100</f>
        <v>1D99</v>
      </c>
    </row>
    <row r="101" spans="1:1">
      <c r="A101" s="193" t="str">
        <f>Guide3!M101</f>
        <v>1D100</v>
      </c>
    </row>
    <row r="102" spans="1:1">
      <c r="A102" s="193" t="str">
        <f>Guide3!M102</f>
        <v>1D101</v>
      </c>
    </row>
    <row r="103" spans="1:1">
      <c r="A103" s="193" t="str">
        <f>Guide3!M103</f>
        <v>1D102</v>
      </c>
    </row>
    <row r="104" spans="1:1">
      <c r="A104" s="193" t="str">
        <f>Guide3!M104</f>
        <v>1D103</v>
      </c>
    </row>
    <row r="105" spans="1:1">
      <c r="A105" s="193" t="str">
        <f>Guide3!M105</f>
        <v>1D104</v>
      </c>
    </row>
    <row r="106" spans="1:1">
      <c r="A106" s="193" t="str">
        <f>Guide3!M106</f>
        <v>1D105</v>
      </c>
    </row>
    <row r="107" spans="1:1">
      <c r="A107" s="193" t="str">
        <f>Guide3!M107</f>
        <v>1D106</v>
      </c>
    </row>
    <row r="108" spans="1:1">
      <c r="A108" s="193" t="str">
        <f>Guide3!M108</f>
        <v>1D107</v>
      </c>
    </row>
    <row r="109" spans="1:1">
      <c r="A109" s="193" t="str">
        <f>Guide3!M109</f>
        <v>1D108</v>
      </c>
    </row>
    <row r="110" spans="1:1">
      <c r="A110" s="193" t="str">
        <f>Guide3!M110</f>
        <v>1D109</v>
      </c>
    </row>
    <row r="111" spans="1:1">
      <c r="A111" s="193" t="str">
        <f>Guide3!M111</f>
        <v>1D110</v>
      </c>
    </row>
    <row r="112" spans="1:1">
      <c r="A112" s="193" t="str">
        <f>Guide3!M112</f>
        <v>1D111</v>
      </c>
    </row>
    <row r="113" spans="1:1">
      <c r="A113" s="193" t="str">
        <f>Guide3!M113</f>
        <v>1D112</v>
      </c>
    </row>
    <row r="114" spans="1:1">
      <c r="A114" s="193" t="str">
        <f>Guide3!M114</f>
        <v>1D113</v>
      </c>
    </row>
    <row r="115" spans="1:1">
      <c r="A115" s="193" t="str">
        <f>Guide3!M115</f>
        <v>1D114</v>
      </c>
    </row>
    <row r="116" spans="1:1">
      <c r="A116" s="193" t="str">
        <f>Guide3!M116</f>
        <v>1D115</v>
      </c>
    </row>
    <row r="117" spans="1:1">
      <c r="A117" s="193" t="str">
        <f>Guide3!M117</f>
        <v>1D116</v>
      </c>
    </row>
    <row r="118" spans="1:1">
      <c r="A118" s="193" t="str">
        <f>Guide3!M118</f>
        <v>1D117</v>
      </c>
    </row>
    <row r="119" spans="1:1">
      <c r="A119" s="193" t="str">
        <f>Guide3!M119</f>
        <v>1D118</v>
      </c>
    </row>
    <row r="120" spans="1:1">
      <c r="A120" s="193" t="str">
        <f>Guide3!M120</f>
        <v>1D119</v>
      </c>
    </row>
    <row r="121" spans="1:1">
      <c r="A121" s="193" t="str">
        <f>Guide3!M121</f>
        <v>1D120</v>
      </c>
    </row>
    <row r="122" spans="1:1">
      <c r="A122" s="193" t="str">
        <f>Guide3!M122</f>
        <v>1D121</v>
      </c>
    </row>
    <row r="123" spans="1:1">
      <c r="A123" s="193" t="str">
        <f>Guide3!M123</f>
        <v>1D122</v>
      </c>
    </row>
    <row r="124" spans="1:1">
      <c r="A124" s="193" t="str">
        <f>Guide3!M124</f>
        <v>1D123</v>
      </c>
    </row>
    <row r="125" spans="1:1">
      <c r="A125" s="193" t="str">
        <f>Guide3!M125</f>
        <v>1D124</v>
      </c>
    </row>
    <row r="126" spans="1:1">
      <c r="A126" s="193" t="str">
        <f>Guide3!M126</f>
        <v>1D125</v>
      </c>
    </row>
    <row r="127" spans="1:1">
      <c r="A127" s="193" t="str">
        <f>Guide3!M127</f>
        <v>1D126</v>
      </c>
    </row>
    <row r="128" spans="1:1">
      <c r="A128" s="193" t="str">
        <f>Guide3!M128</f>
        <v>1D127</v>
      </c>
    </row>
    <row r="129" spans="1:1">
      <c r="A129" s="193" t="str">
        <f>Guide3!M129</f>
        <v>1D128</v>
      </c>
    </row>
    <row r="130" spans="1:1">
      <c r="A130" s="193" t="str">
        <f>Guide3!M130</f>
        <v>1D129</v>
      </c>
    </row>
    <row r="131" spans="1:1">
      <c r="A131" s="193" t="str">
        <f>Guide3!M131</f>
        <v>1D130</v>
      </c>
    </row>
    <row r="132" spans="1:1">
      <c r="A132" s="193" t="str">
        <f>Guide3!M132</f>
        <v>1D131</v>
      </c>
    </row>
    <row r="133" spans="1:1">
      <c r="A133" s="193" t="str">
        <f>Guide3!M133</f>
        <v>1D132</v>
      </c>
    </row>
    <row r="134" spans="1:1">
      <c r="A134" s="193" t="str">
        <f>Guide3!M134</f>
        <v>1D133</v>
      </c>
    </row>
    <row r="135" spans="1:1">
      <c r="A135" s="193" t="str">
        <f>Guide3!M135</f>
        <v>1D134</v>
      </c>
    </row>
    <row r="136" spans="1:1">
      <c r="A136" s="193" t="str">
        <f>Guide3!M136</f>
        <v>1D135</v>
      </c>
    </row>
    <row r="137" spans="1:1">
      <c r="A137" s="193" t="str">
        <f>Guide3!M137</f>
        <v>1D136</v>
      </c>
    </row>
    <row r="138" spans="1:1">
      <c r="A138" s="193" t="str">
        <f>Guide3!M138</f>
        <v>1D137</v>
      </c>
    </row>
    <row r="139" spans="1:1">
      <c r="A139" s="193" t="str">
        <f>Guide3!M139</f>
        <v>1D138</v>
      </c>
    </row>
    <row r="140" spans="1:1">
      <c r="A140" s="193" t="str">
        <f>Guide3!M140</f>
        <v>1D139</v>
      </c>
    </row>
    <row r="141" spans="1:1">
      <c r="A141" s="193" t="str">
        <f>Guide3!M141</f>
        <v>1D140</v>
      </c>
    </row>
    <row r="142" spans="1:1">
      <c r="A142" s="193" t="str">
        <f>Guide3!M142</f>
        <v>1D141</v>
      </c>
    </row>
    <row r="143" spans="1:1">
      <c r="A143" s="193" t="str">
        <f>Guide3!M143</f>
        <v>1D142</v>
      </c>
    </row>
    <row r="144" spans="1:1">
      <c r="A144" s="193" t="str">
        <f>Guide3!M144</f>
        <v>1D143</v>
      </c>
    </row>
    <row r="145" spans="1:1">
      <c r="A145" s="193" t="str">
        <f>Guide3!M145</f>
        <v>1D144</v>
      </c>
    </row>
    <row r="146" spans="1:1">
      <c r="A146" s="193" t="str">
        <f>Guide3!M146</f>
        <v>1D145</v>
      </c>
    </row>
    <row r="147" spans="1:1">
      <c r="A147" s="193" t="str">
        <f>Guide3!M147</f>
        <v>1D146</v>
      </c>
    </row>
    <row r="148" spans="1:1">
      <c r="A148" s="193" t="str">
        <f>Guide3!M148</f>
        <v>1D147</v>
      </c>
    </row>
    <row r="149" spans="1:1">
      <c r="A149" s="193" t="str">
        <f>Guide3!M149</f>
        <v>1D148</v>
      </c>
    </row>
    <row r="150" spans="1:1">
      <c r="A150" s="193" t="str">
        <f>Guide3!M150</f>
        <v>1D149</v>
      </c>
    </row>
    <row r="151" spans="1:1">
      <c r="A151" s="193" t="str">
        <f>Guide3!M151</f>
        <v>1D150</v>
      </c>
    </row>
    <row r="152" spans="1:1">
      <c r="A152" s="193" t="str">
        <f>Guide3!M152</f>
        <v>1D151</v>
      </c>
    </row>
    <row r="153" spans="1:1">
      <c r="A153" s="193" t="str">
        <f>Guide3!M153</f>
        <v>1D152</v>
      </c>
    </row>
    <row r="154" spans="1:1">
      <c r="A154" s="193" t="str">
        <f>Guide3!M154</f>
        <v>1D153</v>
      </c>
    </row>
    <row r="155" spans="1:1">
      <c r="A155" s="193" t="str">
        <f>Guide3!M155</f>
        <v>1D154</v>
      </c>
    </row>
    <row r="156" spans="1:1">
      <c r="A156" s="193" t="str">
        <f>Guide3!M156</f>
        <v>1D155</v>
      </c>
    </row>
    <row r="157" spans="1:1">
      <c r="A157" s="193" t="str">
        <f>Guide3!M157</f>
        <v>1D156</v>
      </c>
    </row>
    <row r="158" spans="1:1">
      <c r="A158" s="193" t="str">
        <f>Guide3!M158</f>
        <v>1D157</v>
      </c>
    </row>
    <row r="159" spans="1:1">
      <c r="A159" s="193" t="str">
        <f>Guide3!M159</f>
        <v>1D158</v>
      </c>
    </row>
    <row r="160" spans="1:1">
      <c r="A160" s="193" t="str">
        <f>Guide3!M160</f>
        <v>1D159</v>
      </c>
    </row>
    <row r="161" spans="1:1">
      <c r="A161" s="193" t="str">
        <f>Guide3!M161</f>
        <v>1D160</v>
      </c>
    </row>
    <row r="162" spans="1:1">
      <c r="A162" s="193" t="str">
        <f>Guide3!M162</f>
        <v>1D161</v>
      </c>
    </row>
    <row r="163" spans="1:1">
      <c r="A163" s="193" t="str">
        <f>Guide3!M163</f>
        <v>1D162</v>
      </c>
    </row>
    <row r="164" spans="1:1">
      <c r="A164" s="193" t="str">
        <f>Guide3!M164</f>
        <v>1D163</v>
      </c>
    </row>
    <row r="165" spans="1:1">
      <c r="A165" s="193" t="str">
        <f>Guide3!M165</f>
        <v>1D164</v>
      </c>
    </row>
    <row r="166" spans="1:1">
      <c r="A166" s="193" t="str">
        <f>Guide3!M166</f>
        <v>1D165</v>
      </c>
    </row>
    <row r="167" spans="1:1">
      <c r="A167" s="193" t="str">
        <f>Guide3!M167</f>
        <v>1D166</v>
      </c>
    </row>
    <row r="168" spans="1:1">
      <c r="A168" s="193" t="str">
        <f>Guide3!M168</f>
        <v>1D167</v>
      </c>
    </row>
    <row r="169" spans="1:1">
      <c r="A169" s="193" t="str">
        <f>Guide3!M169</f>
        <v>1D168</v>
      </c>
    </row>
    <row r="170" spans="1:1">
      <c r="A170" s="193" t="str">
        <f>Guide3!M170</f>
        <v>1D169</v>
      </c>
    </row>
    <row r="171" spans="1:1">
      <c r="A171" s="193" t="str">
        <f>Guide3!M171</f>
        <v>1D170</v>
      </c>
    </row>
    <row r="172" spans="1:1">
      <c r="A172" s="193" t="str">
        <f>Guide3!M172</f>
        <v>1D171</v>
      </c>
    </row>
    <row r="173" spans="1:1">
      <c r="A173" s="193" t="str">
        <f>Guide3!M173</f>
        <v>1D172</v>
      </c>
    </row>
    <row r="174" spans="1:1">
      <c r="A174" s="193" t="str">
        <f>Guide3!M174</f>
        <v>1D173</v>
      </c>
    </row>
    <row r="175" spans="1:1">
      <c r="A175" s="193" t="str">
        <f>Guide3!M175</f>
        <v>1D174</v>
      </c>
    </row>
    <row r="176" spans="1:1">
      <c r="A176" s="193" t="str">
        <f>Guide3!M176</f>
        <v>1D175</v>
      </c>
    </row>
    <row r="177" spans="1:1">
      <c r="A177" s="193" t="str">
        <f>Guide3!M177</f>
        <v>1D176</v>
      </c>
    </row>
    <row r="178" spans="1:1">
      <c r="A178" s="193" t="str">
        <f>Guide3!M178</f>
        <v>1D177</v>
      </c>
    </row>
    <row r="179" spans="1:1">
      <c r="A179" s="193" t="str">
        <f>Guide3!M179</f>
        <v>1D178</v>
      </c>
    </row>
    <row r="180" spans="1:1">
      <c r="A180" s="193" t="str">
        <f>Guide3!M180</f>
        <v>1D179</v>
      </c>
    </row>
    <row r="181" spans="1:1">
      <c r="A181" s="193" t="str">
        <f>Guide3!M181</f>
        <v>1D180</v>
      </c>
    </row>
    <row r="182" spans="1:1">
      <c r="A182" s="193" t="str">
        <f>Guide3!M182</f>
        <v>1D181</v>
      </c>
    </row>
    <row r="183" spans="1:1">
      <c r="A183" s="193" t="str">
        <f>Guide3!M183</f>
        <v>1D182</v>
      </c>
    </row>
    <row r="184" spans="1:1">
      <c r="A184" s="193" t="str">
        <f>Guide3!M184</f>
        <v>1D183</v>
      </c>
    </row>
    <row r="185" spans="1:1">
      <c r="A185" s="193" t="str">
        <f>Guide3!M185</f>
        <v>1D184</v>
      </c>
    </row>
    <row r="186" spans="1:1">
      <c r="A186" s="193" t="str">
        <f>Guide3!M186</f>
        <v>1D185</v>
      </c>
    </row>
    <row r="187" spans="1:1">
      <c r="A187" s="193" t="str">
        <f>Guide3!M187</f>
        <v>1D186</v>
      </c>
    </row>
    <row r="188" spans="1:1">
      <c r="A188" s="193" t="str">
        <f>Guide3!M188</f>
        <v>1D187</v>
      </c>
    </row>
    <row r="189" spans="1:1">
      <c r="A189" s="193" t="str">
        <f>Guide3!M189</f>
        <v>1D188</v>
      </c>
    </row>
    <row r="190" spans="1:1">
      <c r="A190" s="193" t="str">
        <f>Guide3!M190</f>
        <v>1D189</v>
      </c>
    </row>
    <row r="191" spans="1:1">
      <c r="A191" s="193" t="str">
        <f>Guide3!M191</f>
        <v>1D190</v>
      </c>
    </row>
    <row r="192" spans="1:1">
      <c r="A192" s="193" t="str">
        <f>Guide3!M192</f>
        <v>1D191</v>
      </c>
    </row>
    <row r="193" spans="1:72">
      <c r="A193" s="193" t="str">
        <f>Guide3!M193</f>
        <v>1D192</v>
      </c>
    </row>
    <row r="194" spans="1:72" ht="18.75">
      <c r="A194" s="193" t="str">
        <f>Guide3!M194</f>
        <v>1D193</v>
      </c>
      <c r="B194" s="8"/>
      <c r="C194" s="51"/>
      <c r="D194" s="8"/>
      <c r="E194" s="8"/>
      <c r="F194" s="48"/>
      <c r="G194" s="48"/>
      <c r="H194" s="48"/>
      <c r="I194" s="11"/>
      <c r="J194" s="167"/>
      <c r="K194" s="30"/>
      <c r="M194" s="30"/>
      <c r="N194" s="48"/>
      <c r="O194" s="35"/>
      <c r="P194" s="143"/>
      <c r="Q194" s="48"/>
      <c r="R194" s="48"/>
      <c r="S194" s="48"/>
      <c r="T194" s="48"/>
      <c r="U194" s="133"/>
      <c r="V194" s="48"/>
      <c r="W194" s="48"/>
      <c r="X194" s="147"/>
      <c r="Y194" s="147"/>
      <c r="Z194" s="147"/>
      <c r="AA194" s="147"/>
      <c r="AB194" s="147"/>
      <c r="AC194" s="147"/>
      <c r="AD194" s="147"/>
      <c r="AE194" s="147"/>
      <c r="AF194" s="147"/>
      <c r="AG194" s="147"/>
      <c r="AH194" s="147"/>
      <c r="AI194" s="147"/>
      <c r="AJ194" s="147"/>
      <c r="AK194" s="147"/>
      <c r="AL194" s="147"/>
      <c r="AM194" s="147"/>
      <c r="AN194" s="147"/>
      <c r="AO194" s="147"/>
      <c r="AP194" s="147"/>
      <c r="AQ194" s="147"/>
      <c r="AR194" s="147"/>
      <c r="AS194" s="147"/>
      <c r="AT194" s="147"/>
      <c r="AU194" s="147"/>
      <c r="AV194" s="147"/>
      <c r="AW194" s="147"/>
      <c r="AX194" s="147"/>
      <c r="AY194" s="147"/>
      <c r="AZ194" s="147"/>
      <c r="BA194" s="147"/>
      <c r="BB194" s="147"/>
      <c r="BC194" s="147"/>
      <c r="BD194" s="147"/>
      <c r="BE194" s="147"/>
      <c r="BF194" s="147"/>
      <c r="BG194" s="147"/>
      <c r="BH194" s="147"/>
      <c r="BI194" s="147"/>
      <c r="BJ194" s="147"/>
      <c r="BK194" s="147"/>
      <c r="BL194" s="147"/>
      <c r="BM194" s="147"/>
      <c r="BN194" s="147"/>
      <c r="BO194" s="147"/>
      <c r="BP194" s="147"/>
      <c r="BQ194" s="147"/>
      <c r="BR194" s="147"/>
      <c r="BS194" s="147"/>
      <c r="BT194" s="147"/>
    </row>
    <row r="195" spans="1:72" ht="18.75">
      <c r="A195" s="193" t="str">
        <f>Guide3!M195</f>
        <v>1D194</v>
      </c>
      <c r="B195" s="8"/>
      <c r="C195" s="51"/>
      <c r="D195" s="8"/>
      <c r="E195" s="8"/>
      <c r="F195" s="48"/>
      <c r="G195" s="48"/>
      <c r="H195" s="48"/>
      <c r="I195" s="11"/>
      <c r="J195" s="167"/>
      <c r="K195" s="30"/>
      <c r="M195" s="30"/>
      <c r="N195" s="48"/>
      <c r="O195" s="35"/>
      <c r="P195" s="48"/>
      <c r="Q195" s="48"/>
      <c r="R195" s="48"/>
      <c r="S195" s="48"/>
      <c r="T195" s="48"/>
      <c r="U195" s="133"/>
      <c r="V195" s="48"/>
      <c r="W195" s="48"/>
      <c r="X195" s="147"/>
      <c r="Y195" s="147"/>
      <c r="Z195" s="147"/>
      <c r="AA195" s="147"/>
      <c r="AB195" s="147"/>
      <c r="AC195" s="147"/>
      <c r="AD195" s="147"/>
      <c r="AE195" s="147"/>
      <c r="AF195" s="147"/>
      <c r="AG195" s="147"/>
      <c r="AH195" s="147"/>
      <c r="AI195" s="147"/>
      <c r="AJ195" s="147"/>
      <c r="AK195" s="147"/>
      <c r="AL195" s="147"/>
      <c r="AM195" s="147"/>
      <c r="AN195" s="147"/>
      <c r="AO195" s="147"/>
      <c r="AP195" s="147"/>
      <c r="AQ195" s="147"/>
      <c r="AR195" s="147"/>
      <c r="AS195" s="147"/>
      <c r="AT195" s="147"/>
      <c r="AU195" s="147"/>
      <c r="AV195" s="147"/>
      <c r="AW195" s="147"/>
      <c r="AX195" s="147"/>
      <c r="AY195" s="147"/>
      <c r="AZ195" s="147"/>
      <c r="BA195" s="147"/>
      <c r="BB195" s="147"/>
      <c r="BC195" s="147"/>
      <c r="BD195" s="147"/>
      <c r="BE195" s="147"/>
      <c r="BF195" s="147"/>
      <c r="BG195" s="147"/>
      <c r="BH195" s="147"/>
      <c r="BI195" s="147"/>
      <c r="BJ195" s="147"/>
      <c r="BK195" s="147"/>
      <c r="BL195" s="147"/>
      <c r="BM195" s="147"/>
      <c r="BN195" s="147"/>
      <c r="BO195" s="147"/>
      <c r="BP195" s="147"/>
      <c r="BQ195" s="147"/>
      <c r="BR195" s="147"/>
      <c r="BS195" s="147"/>
      <c r="BT195" s="147"/>
    </row>
    <row r="196" spans="1:72" ht="18.75">
      <c r="A196" s="193" t="str">
        <f>Guide3!M196</f>
        <v>1D195</v>
      </c>
      <c r="B196" s="8"/>
      <c r="C196" s="51"/>
      <c r="D196" s="8"/>
      <c r="E196" s="8"/>
      <c r="F196" s="48"/>
      <c r="G196" s="48"/>
      <c r="H196" s="48"/>
      <c r="I196" s="11"/>
      <c r="J196" s="167"/>
      <c r="K196" s="48"/>
      <c r="M196" s="48"/>
      <c r="N196" s="48"/>
      <c r="O196" s="35"/>
      <c r="P196" s="48"/>
      <c r="Q196" s="48"/>
      <c r="R196" s="48"/>
      <c r="S196" s="48"/>
      <c r="T196" s="48"/>
      <c r="U196" s="133"/>
      <c r="V196" s="48"/>
      <c r="W196" s="48"/>
      <c r="X196" s="147"/>
      <c r="Y196" s="147"/>
      <c r="Z196" s="147"/>
      <c r="AA196" s="147"/>
      <c r="AB196" s="147"/>
      <c r="AC196" s="147"/>
      <c r="AD196" s="147"/>
      <c r="AE196" s="147"/>
      <c r="AF196" s="147"/>
      <c r="AG196" s="147"/>
      <c r="AH196" s="147"/>
      <c r="AI196" s="147"/>
      <c r="AJ196" s="147"/>
      <c r="AK196" s="147"/>
      <c r="AL196" s="147"/>
      <c r="AM196" s="147"/>
      <c r="AN196" s="147"/>
      <c r="AO196" s="147"/>
      <c r="AP196" s="147"/>
      <c r="AQ196" s="147"/>
      <c r="AR196" s="147"/>
      <c r="AS196" s="147"/>
      <c r="AT196" s="147"/>
      <c r="AU196" s="147"/>
      <c r="AV196" s="147"/>
      <c r="AW196" s="147"/>
      <c r="AX196" s="147"/>
      <c r="AY196" s="147"/>
      <c r="AZ196" s="147"/>
      <c r="BA196" s="147"/>
      <c r="BB196" s="147"/>
      <c r="BC196" s="147"/>
      <c r="BD196" s="147"/>
      <c r="BE196" s="147"/>
      <c r="BF196" s="147"/>
      <c r="BG196" s="147"/>
      <c r="BH196" s="147"/>
      <c r="BI196" s="147"/>
      <c r="BJ196" s="147"/>
      <c r="BK196" s="147"/>
      <c r="BL196" s="147"/>
      <c r="BM196" s="147"/>
      <c r="BN196" s="147"/>
      <c r="BO196" s="147"/>
      <c r="BP196" s="147"/>
      <c r="BQ196" s="147"/>
      <c r="BR196" s="147"/>
      <c r="BS196" s="147"/>
      <c r="BT196" s="147"/>
    </row>
    <row r="197" spans="1:72" ht="18.75">
      <c r="A197" s="193" t="str">
        <f>Guide3!M197</f>
        <v>1D196</v>
      </c>
      <c r="B197" s="8"/>
      <c r="C197" s="51"/>
      <c r="D197" s="8"/>
      <c r="E197" s="8"/>
      <c r="F197" s="48"/>
      <c r="G197" s="48"/>
      <c r="H197" s="48"/>
      <c r="I197" s="11"/>
      <c r="J197" s="167"/>
      <c r="K197" s="48"/>
      <c r="M197" s="48"/>
      <c r="N197" s="48"/>
      <c r="O197" s="35"/>
      <c r="P197" s="48"/>
      <c r="Q197" s="48"/>
      <c r="R197" s="48"/>
      <c r="S197" s="48"/>
      <c r="T197" s="48"/>
      <c r="U197" s="133"/>
      <c r="V197" s="48"/>
      <c r="W197" s="48"/>
      <c r="X197" s="147"/>
      <c r="Y197" s="147"/>
      <c r="Z197" s="147"/>
      <c r="AA197" s="147"/>
      <c r="AB197" s="147"/>
      <c r="AC197" s="147"/>
      <c r="AD197" s="147"/>
      <c r="AE197" s="147"/>
      <c r="AF197" s="147"/>
      <c r="AG197" s="147"/>
      <c r="AH197" s="147"/>
      <c r="AI197" s="147"/>
      <c r="AJ197" s="147"/>
      <c r="AK197" s="147"/>
      <c r="AL197" s="147"/>
      <c r="AM197" s="147"/>
      <c r="AN197" s="147"/>
      <c r="AO197" s="147"/>
      <c r="AP197" s="147"/>
      <c r="AQ197" s="147"/>
      <c r="AR197" s="147"/>
      <c r="AS197" s="147"/>
      <c r="AT197" s="147"/>
      <c r="AU197" s="147"/>
      <c r="AV197" s="147"/>
      <c r="AW197" s="147"/>
      <c r="AX197" s="147"/>
      <c r="AY197" s="147"/>
      <c r="AZ197" s="147"/>
      <c r="BA197" s="147"/>
      <c r="BB197" s="147"/>
      <c r="BC197" s="147"/>
      <c r="BD197" s="147"/>
      <c r="BE197" s="147"/>
      <c r="BF197" s="147"/>
      <c r="BG197" s="147"/>
      <c r="BH197" s="147"/>
      <c r="BI197" s="147"/>
      <c r="BJ197" s="147"/>
      <c r="BK197" s="147"/>
      <c r="BL197" s="147"/>
      <c r="BM197" s="147"/>
      <c r="BN197" s="147"/>
      <c r="BO197" s="147"/>
      <c r="BP197" s="147"/>
      <c r="BQ197" s="147"/>
      <c r="BR197" s="147"/>
      <c r="BS197" s="147"/>
      <c r="BT197" s="147"/>
    </row>
    <row r="198" spans="1:72" ht="18.75">
      <c r="A198" s="193" t="str">
        <f>Guide3!M198</f>
        <v>1D197</v>
      </c>
      <c r="B198" s="8"/>
      <c r="C198" s="51"/>
      <c r="D198" s="8"/>
      <c r="E198" s="8"/>
      <c r="F198" s="48"/>
      <c r="G198" s="48"/>
      <c r="H198" s="48"/>
      <c r="I198" s="11"/>
      <c r="J198" s="167"/>
      <c r="K198" s="48"/>
      <c r="M198" s="48"/>
      <c r="N198" s="48"/>
      <c r="O198" s="35"/>
      <c r="P198" s="48"/>
      <c r="Q198" s="48"/>
      <c r="R198" s="48"/>
      <c r="S198" s="48"/>
      <c r="T198" s="48"/>
      <c r="U198" s="133"/>
      <c r="V198" s="48"/>
      <c r="W198" s="48"/>
      <c r="X198" s="147"/>
      <c r="Y198" s="147"/>
      <c r="Z198" s="147"/>
      <c r="AA198" s="147"/>
      <c r="AB198" s="147"/>
      <c r="AC198" s="147"/>
      <c r="AD198" s="147"/>
      <c r="AE198" s="147"/>
      <c r="AF198" s="147"/>
      <c r="AG198" s="147"/>
      <c r="AH198" s="147"/>
      <c r="AI198" s="147"/>
      <c r="AJ198" s="147"/>
      <c r="AK198" s="147"/>
      <c r="AL198" s="147"/>
      <c r="AM198" s="147"/>
      <c r="AN198" s="147"/>
      <c r="AO198" s="147"/>
      <c r="AP198" s="147"/>
      <c r="AQ198" s="147"/>
      <c r="AR198" s="147"/>
      <c r="AS198" s="147"/>
      <c r="AT198" s="147"/>
      <c r="AU198" s="147"/>
      <c r="AV198" s="147"/>
      <c r="AW198" s="147"/>
      <c r="AX198" s="147"/>
      <c r="AY198" s="147"/>
      <c r="AZ198" s="147"/>
      <c r="BA198" s="147"/>
      <c r="BB198" s="147"/>
      <c r="BC198" s="147"/>
      <c r="BD198" s="147"/>
      <c r="BE198" s="147"/>
      <c r="BF198" s="147"/>
      <c r="BG198" s="147"/>
      <c r="BH198" s="147"/>
      <c r="BI198" s="147"/>
      <c r="BJ198" s="147"/>
      <c r="BK198" s="147"/>
      <c r="BL198" s="147"/>
      <c r="BM198" s="147"/>
      <c r="BN198" s="147"/>
      <c r="BO198" s="147"/>
      <c r="BP198" s="147"/>
      <c r="BQ198" s="147"/>
      <c r="BR198" s="147"/>
      <c r="BS198" s="147"/>
      <c r="BT198" s="147"/>
    </row>
    <row r="199" spans="1:72" ht="18.75">
      <c r="A199" s="193" t="str">
        <f>Guide3!M199</f>
        <v>1D198</v>
      </c>
      <c r="B199" s="8"/>
      <c r="C199" s="51"/>
      <c r="D199" s="8"/>
      <c r="E199" s="8"/>
      <c r="F199" s="48"/>
      <c r="G199" s="48"/>
      <c r="H199" s="48"/>
      <c r="I199" s="11"/>
      <c r="J199" s="167"/>
      <c r="K199" s="48"/>
      <c r="M199" s="48"/>
      <c r="N199" s="48"/>
      <c r="O199" s="35"/>
      <c r="P199" s="48"/>
      <c r="Q199" s="48"/>
      <c r="R199" s="48"/>
      <c r="S199" s="48"/>
      <c r="T199" s="48"/>
      <c r="U199" s="133"/>
      <c r="V199" s="48"/>
      <c r="W199" s="48"/>
      <c r="X199" s="147"/>
      <c r="Y199" s="147"/>
      <c r="Z199" s="147"/>
      <c r="AA199" s="147"/>
      <c r="AB199" s="147"/>
      <c r="AC199" s="147"/>
      <c r="AD199" s="147"/>
      <c r="AE199" s="147"/>
      <c r="AF199" s="147"/>
      <c r="AG199" s="147"/>
      <c r="AH199" s="147"/>
      <c r="AI199" s="147"/>
      <c r="AJ199" s="147"/>
      <c r="AK199" s="147"/>
      <c r="AL199" s="147"/>
      <c r="AM199" s="147"/>
      <c r="AN199" s="147"/>
      <c r="AO199" s="147"/>
      <c r="AP199" s="147"/>
      <c r="AQ199" s="147"/>
      <c r="AR199" s="147"/>
      <c r="AS199" s="147"/>
      <c r="AT199" s="147"/>
      <c r="AU199" s="147"/>
      <c r="AV199" s="147"/>
      <c r="AW199" s="147"/>
      <c r="AX199" s="147"/>
      <c r="AY199" s="147"/>
      <c r="AZ199" s="147"/>
      <c r="BA199" s="147"/>
      <c r="BB199" s="147"/>
      <c r="BC199" s="147"/>
      <c r="BD199" s="147"/>
      <c r="BE199" s="147"/>
      <c r="BF199" s="147"/>
      <c r="BG199" s="147"/>
      <c r="BH199" s="147"/>
      <c r="BI199" s="147"/>
      <c r="BJ199" s="147"/>
      <c r="BK199" s="147"/>
      <c r="BL199" s="147"/>
      <c r="BM199" s="147"/>
      <c r="BN199" s="147"/>
      <c r="BO199" s="147"/>
      <c r="BP199" s="147"/>
      <c r="BQ199" s="147"/>
      <c r="BR199" s="147"/>
      <c r="BS199" s="147"/>
      <c r="BT199" s="147"/>
    </row>
    <row r="200" spans="1:72" ht="18.75">
      <c r="A200" s="193" t="str">
        <f>Guide3!M200</f>
        <v>1D199</v>
      </c>
      <c r="B200" s="8"/>
      <c r="C200" s="51"/>
      <c r="D200" s="8"/>
      <c r="E200" s="8"/>
      <c r="F200" s="48"/>
      <c r="G200" s="48"/>
      <c r="H200" s="48"/>
      <c r="I200" s="11"/>
      <c r="J200" s="167"/>
      <c r="K200" s="48"/>
      <c r="M200" s="48"/>
      <c r="N200" s="48"/>
      <c r="O200" s="35"/>
      <c r="P200" s="48"/>
      <c r="Q200" s="48"/>
      <c r="R200" s="48"/>
      <c r="S200" s="48"/>
      <c r="T200" s="48"/>
      <c r="U200" s="133"/>
      <c r="V200" s="48"/>
      <c r="W200" s="48"/>
      <c r="X200" s="147"/>
      <c r="Y200" s="147"/>
      <c r="Z200" s="147"/>
      <c r="AA200" s="147"/>
      <c r="AB200" s="147"/>
      <c r="AC200" s="147"/>
      <c r="AD200" s="147"/>
      <c r="AE200" s="147"/>
      <c r="AF200" s="147"/>
      <c r="AG200" s="147"/>
      <c r="AH200" s="147"/>
      <c r="AI200" s="147"/>
      <c r="AJ200" s="147"/>
      <c r="AK200" s="147"/>
      <c r="AL200" s="147"/>
      <c r="AM200" s="147"/>
      <c r="AN200" s="147"/>
      <c r="AO200" s="147"/>
      <c r="AP200" s="147"/>
      <c r="AQ200" s="147"/>
      <c r="AR200" s="147"/>
      <c r="AS200" s="147"/>
      <c r="AT200" s="147"/>
      <c r="AU200" s="147"/>
      <c r="AV200" s="147"/>
      <c r="AW200" s="147"/>
      <c r="AX200" s="147"/>
      <c r="AY200" s="147"/>
      <c r="AZ200" s="147"/>
      <c r="BA200" s="147"/>
      <c r="BB200" s="147"/>
      <c r="BC200" s="147"/>
      <c r="BD200" s="147"/>
      <c r="BE200" s="147"/>
      <c r="BF200" s="147"/>
      <c r="BG200" s="147"/>
      <c r="BH200" s="147"/>
      <c r="BI200" s="147"/>
      <c r="BJ200" s="147"/>
      <c r="BK200" s="147"/>
      <c r="BL200" s="147"/>
      <c r="BM200" s="147"/>
      <c r="BN200" s="147"/>
      <c r="BO200" s="147"/>
      <c r="BP200" s="147"/>
      <c r="BQ200" s="147"/>
      <c r="BR200" s="147"/>
      <c r="BS200" s="147"/>
      <c r="BT200" s="147"/>
    </row>
    <row r="201" spans="1:72" ht="18.75">
      <c r="A201" s="193" t="str">
        <f>Guide3!M201</f>
        <v>1D200</v>
      </c>
      <c r="B201" s="8"/>
      <c r="C201" s="51"/>
      <c r="D201" s="8"/>
      <c r="E201" s="8"/>
      <c r="F201" s="48"/>
      <c r="G201" s="48"/>
      <c r="H201" s="48"/>
      <c r="I201" s="11"/>
      <c r="J201" s="167"/>
      <c r="K201" s="48"/>
      <c r="M201" s="48"/>
      <c r="N201" s="48"/>
      <c r="O201" s="35"/>
      <c r="P201" s="48"/>
      <c r="Q201" s="48"/>
      <c r="R201" s="48"/>
      <c r="S201" s="48"/>
      <c r="T201" s="48"/>
      <c r="U201" s="133"/>
      <c r="V201" s="48"/>
      <c r="W201" s="48"/>
      <c r="X201" s="147"/>
      <c r="Y201" s="147"/>
      <c r="Z201" s="147"/>
      <c r="AA201" s="147"/>
      <c r="AB201" s="147"/>
      <c r="AC201" s="147"/>
      <c r="AD201" s="147"/>
      <c r="AE201" s="147"/>
      <c r="AF201" s="147"/>
      <c r="AG201" s="147"/>
      <c r="AH201" s="147"/>
      <c r="AI201" s="147"/>
      <c r="AJ201" s="147"/>
      <c r="AK201" s="147"/>
      <c r="AL201" s="147"/>
      <c r="AM201" s="147"/>
      <c r="AN201" s="147"/>
      <c r="AO201" s="147"/>
      <c r="AP201" s="147"/>
      <c r="AQ201" s="147"/>
      <c r="AR201" s="147"/>
      <c r="AS201" s="147"/>
      <c r="AT201" s="147"/>
      <c r="AU201" s="147"/>
      <c r="AV201" s="147"/>
      <c r="AW201" s="147"/>
      <c r="AX201" s="147"/>
      <c r="AY201" s="147"/>
      <c r="AZ201" s="147"/>
      <c r="BA201" s="147"/>
      <c r="BB201" s="147"/>
      <c r="BC201" s="147"/>
      <c r="BD201" s="147"/>
      <c r="BE201" s="147"/>
      <c r="BF201" s="147"/>
      <c r="BG201" s="147"/>
      <c r="BH201" s="147"/>
      <c r="BI201" s="147"/>
      <c r="BJ201" s="147"/>
      <c r="BK201" s="147"/>
      <c r="BL201" s="147"/>
      <c r="BM201" s="147"/>
      <c r="BN201" s="147"/>
      <c r="BO201" s="147"/>
      <c r="BP201" s="147"/>
      <c r="BQ201" s="147"/>
      <c r="BR201" s="147"/>
      <c r="BS201" s="147"/>
      <c r="BT201" s="147"/>
    </row>
    <row r="202" spans="1:72" ht="18.75">
      <c r="A202" s="193" t="str">
        <f>Guide3!M202</f>
        <v>1D201</v>
      </c>
      <c r="B202" s="8"/>
      <c r="C202" s="51"/>
      <c r="D202" s="8"/>
      <c r="E202" s="8"/>
      <c r="F202" s="48"/>
      <c r="G202" s="48"/>
      <c r="H202" s="48"/>
      <c r="I202" s="11"/>
      <c r="J202" s="167"/>
      <c r="K202" s="48"/>
      <c r="M202" s="48"/>
      <c r="N202" s="48"/>
      <c r="O202" s="35"/>
      <c r="P202" s="48"/>
      <c r="Q202" s="48"/>
      <c r="R202" s="48"/>
      <c r="S202" s="48"/>
      <c r="T202" s="48"/>
      <c r="U202" s="133"/>
      <c r="V202" s="48"/>
      <c r="W202" s="48"/>
      <c r="X202" s="147"/>
      <c r="Y202" s="147"/>
      <c r="Z202" s="147"/>
      <c r="AA202" s="147"/>
      <c r="AB202" s="147"/>
      <c r="AC202" s="147"/>
      <c r="AD202" s="147"/>
      <c r="AE202" s="147"/>
      <c r="AF202" s="147"/>
      <c r="AG202" s="147"/>
      <c r="AH202" s="147"/>
      <c r="AI202" s="147"/>
      <c r="AJ202" s="147"/>
      <c r="AK202" s="147"/>
      <c r="AL202" s="147"/>
      <c r="AM202" s="147"/>
      <c r="AN202" s="147"/>
      <c r="AO202" s="147"/>
      <c r="AP202" s="147"/>
      <c r="AQ202" s="147"/>
      <c r="AR202" s="147"/>
      <c r="AS202" s="147"/>
      <c r="AT202" s="147"/>
      <c r="AU202" s="147"/>
      <c r="AV202" s="147"/>
      <c r="AW202" s="147"/>
      <c r="AX202" s="149"/>
      <c r="AY202" s="148"/>
      <c r="AZ202" s="148"/>
      <c r="BA202" s="148"/>
      <c r="BB202" s="149"/>
      <c r="BC202" s="149"/>
      <c r="BD202" s="149"/>
      <c r="BE202" s="149"/>
      <c r="BF202" s="148"/>
      <c r="BG202" s="148"/>
      <c r="BH202" s="147"/>
      <c r="BI202" s="147"/>
      <c r="BJ202" s="147"/>
      <c r="BK202" s="147"/>
      <c r="BL202" s="147"/>
      <c r="BM202" s="147"/>
      <c r="BN202" s="147"/>
      <c r="BO202" s="147"/>
      <c r="BP202" s="147"/>
      <c r="BQ202" s="147"/>
      <c r="BR202" s="147"/>
      <c r="BS202" s="147"/>
      <c r="BT202" s="147"/>
    </row>
    <row r="203" spans="1:72" ht="18.75">
      <c r="A203" s="193" t="str">
        <f>Guide3!M203</f>
        <v>1D202</v>
      </c>
      <c r="B203" s="8"/>
      <c r="C203" s="51"/>
      <c r="D203" s="8"/>
      <c r="E203" s="8"/>
      <c r="F203" s="48"/>
      <c r="G203" s="48"/>
      <c r="H203" s="48"/>
      <c r="I203" s="11"/>
      <c r="J203" s="167"/>
      <c r="K203" s="48"/>
      <c r="M203" s="48"/>
      <c r="N203" s="48"/>
      <c r="O203" s="35"/>
      <c r="P203" s="48"/>
      <c r="Q203" s="48"/>
      <c r="R203" s="48"/>
      <c r="S203" s="48"/>
      <c r="T203" s="48"/>
      <c r="U203" s="133"/>
      <c r="V203" s="48"/>
      <c r="W203" s="48"/>
      <c r="X203" s="147"/>
      <c r="Y203" s="147"/>
      <c r="Z203" s="147"/>
      <c r="AA203" s="147"/>
      <c r="AB203" s="147"/>
      <c r="AC203" s="147"/>
      <c r="AD203" s="147"/>
      <c r="AE203" s="147"/>
      <c r="AF203" s="147"/>
      <c r="AG203" s="147"/>
      <c r="AH203" s="147"/>
      <c r="AI203" s="147"/>
      <c r="AJ203" s="147"/>
      <c r="AK203" s="147"/>
      <c r="AL203" s="147"/>
      <c r="AM203" s="147"/>
      <c r="AN203" s="147"/>
      <c r="AO203" s="147"/>
      <c r="AP203" s="147"/>
      <c r="AQ203" s="147"/>
      <c r="AR203" s="147"/>
      <c r="AS203" s="147"/>
      <c r="AT203" s="147"/>
      <c r="AU203" s="147"/>
      <c r="AV203" s="147"/>
      <c r="AW203" s="147"/>
      <c r="AX203" s="149"/>
      <c r="AY203" s="148"/>
      <c r="AZ203" s="148"/>
      <c r="BA203" s="148"/>
      <c r="BB203" s="149"/>
      <c r="BC203" s="149"/>
      <c r="BD203" s="149"/>
      <c r="BE203" s="149"/>
      <c r="BF203" s="148"/>
      <c r="BG203" s="148"/>
      <c r="BH203" s="147"/>
      <c r="BI203" s="147"/>
      <c r="BJ203" s="147"/>
      <c r="BK203" s="147"/>
      <c r="BL203" s="147"/>
      <c r="BM203" s="147"/>
      <c r="BN203" s="147"/>
      <c r="BO203" s="147"/>
      <c r="BP203" s="147"/>
      <c r="BQ203" s="147"/>
      <c r="BR203" s="147"/>
      <c r="BS203" s="147"/>
      <c r="BT203" s="147"/>
    </row>
    <row r="204" spans="1:72" ht="18.75">
      <c r="A204" s="193" t="str">
        <f>Guide3!M204</f>
        <v>1D203</v>
      </c>
      <c r="B204" s="8"/>
      <c r="C204" s="51"/>
      <c r="D204" s="8"/>
      <c r="E204" s="8"/>
      <c r="F204" s="48"/>
      <c r="G204" s="48"/>
      <c r="H204" s="48"/>
      <c r="I204" s="11"/>
      <c r="J204" s="167"/>
      <c r="K204" s="48"/>
      <c r="M204" s="48"/>
      <c r="N204" s="48"/>
      <c r="O204" s="35"/>
      <c r="P204" s="48"/>
      <c r="Q204" s="48"/>
      <c r="R204" s="48"/>
      <c r="S204" s="48"/>
      <c r="T204" s="48"/>
      <c r="U204" s="133"/>
      <c r="V204" s="48"/>
      <c r="W204" s="48"/>
      <c r="X204" s="147"/>
      <c r="Y204" s="147"/>
      <c r="Z204" s="147"/>
      <c r="AA204" s="147"/>
      <c r="AB204" s="147"/>
      <c r="AC204" s="147"/>
      <c r="AD204" s="147"/>
      <c r="AE204" s="147"/>
      <c r="AF204" s="147"/>
      <c r="AG204" s="147"/>
      <c r="AH204" s="147"/>
      <c r="AI204" s="147"/>
      <c r="AJ204" s="147"/>
      <c r="AK204" s="147"/>
      <c r="AL204" s="147"/>
      <c r="AM204" s="147"/>
      <c r="AN204" s="147"/>
      <c r="AO204" s="147"/>
      <c r="AP204" s="147"/>
      <c r="AQ204" s="147"/>
      <c r="AR204" s="147"/>
      <c r="AS204" s="147"/>
      <c r="AT204" s="147"/>
      <c r="AU204" s="147"/>
      <c r="AV204" s="147"/>
      <c r="AW204" s="147"/>
      <c r="AX204" s="148"/>
      <c r="AY204" s="148"/>
      <c r="AZ204" s="148"/>
      <c r="BA204" s="148"/>
      <c r="BB204" s="148"/>
      <c r="BC204" s="148"/>
      <c r="BD204" s="148"/>
      <c r="BE204" s="148"/>
      <c r="BF204" s="148"/>
      <c r="BG204" s="148"/>
      <c r="BH204" s="147"/>
      <c r="BI204" s="147"/>
      <c r="BJ204" s="147"/>
      <c r="BK204" s="147"/>
      <c r="BL204" s="147"/>
      <c r="BM204" s="147"/>
      <c r="BN204" s="147"/>
      <c r="BO204" s="147"/>
      <c r="BP204" s="147"/>
      <c r="BQ204" s="147"/>
      <c r="BR204" s="147"/>
      <c r="BS204" s="147"/>
      <c r="BT204" s="147"/>
    </row>
    <row r="205" spans="1:72" ht="18.75">
      <c r="A205" s="193" t="str">
        <f>Guide3!M205</f>
        <v>1D204</v>
      </c>
      <c r="B205" s="8"/>
      <c r="C205" s="51"/>
      <c r="D205" s="8"/>
      <c r="E205" s="8"/>
      <c r="F205" s="48"/>
      <c r="G205" s="48"/>
      <c r="H205" s="48"/>
      <c r="I205" s="11"/>
      <c r="J205" s="167"/>
      <c r="K205" s="48"/>
      <c r="M205" s="48"/>
      <c r="N205" s="48"/>
      <c r="O205" s="35"/>
      <c r="P205" s="48"/>
      <c r="Q205" s="48"/>
      <c r="R205" s="48"/>
      <c r="S205" s="48"/>
      <c r="T205" s="48"/>
      <c r="U205" s="133"/>
      <c r="V205" s="48"/>
      <c r="W205" s="48"/>
      <c r="X205" s="147"/>
      <c r="Y205" s="147"/>
      <c r="Z205" s="147"/>
      <c r="AA205" s="147"/>
      <c r="AB205" s="147"/>
      <c r="AC205" s="147"/>
      <c r="AD205" s="147"/>
      <c r="AE205" s="147"/>
      <c r="AF205" s="147"/>
      <c r="AG205" s="147"/>
      <c r="AH205" s="147"/>
      <c r="AI205" s="147"/>
      <c r="AJ205" s="147"/>
      <c r="AK205" s="147"/>
      <c r="AL205" s="147"/>
      <c r="AM205" s="147"/>
      <c r="AN205" s="147"/>
      <c r="AO205" s="147"/>
      <c r="AP205" s="147"/>
      <c r="AQ205" s="147"/>
      <c r="AR205" s="147"/>
      <c r="AS205" s="147"/>
      <c r="AT205" s="147"/>
      <c r="AU205" s="147"/>
      <c r="AV205" s="147"/>
      <c r="AW205" s="147"/>
      <c r="AX205" s="147"/>
      <c r="AY205" s="147"/>
      <c r="AZ205" s="147"/>
      <c r="BA205" s="147"/>
      <c r="BB205" s="147"/>
      <c r="BC205" s="147"/>
      <c r="BD205" s="147"/>
      <c r="BE205" s="147"/>
      <c r="BF205" s="147"/>
      <c r="BG205" s="147"/>
      <c r="BH205" s="147"/>
      <c r="BI205" s="147"/>
      <c r="BJ205" s="147"/>
      <c r="BK205" s="147"/>
      <c r="BL205" s="147"/>
      <c r="BM205" s="147"/>
      <c r="BN205" s="147"/>
      <c r="BO205" s="147"/>
      <c r="BP205" s="147"/>
      <c r="BQ205" s="147"/>
      <c r="BR205" s="147"/>
      <c r="BS205" s="147"/>
      <c r="BT205" s="147"/>
    </row>
    <row r="206" spans="1:72" ht="18.75">
      <c r="A206" s="193" t="str">
        <f>Guide3!M206</f>
        <v>1D205</v>
      </c>
      <c r="B206" s="8"/>
      <c r="C206" s="51"/>
      <c r="D206" s="8"/>
      <c r="E206" s="8"/>
      <c r="F206" s="48"/>
      <c r="G206" s="48"/>
      <c r="H206" s="48"/>
      <c r="I206" s="11"/>
      <c r="J206" s="167"/>
      <c r="K206" s="48"/>
      <c r="M206" s="48"/>
      <c r="N206" s="48"/>
      <c r="O206" s="35"/>
      <c r="P206" s="48"/>
      <c r="Q206" s="48"/>
      <c r="R206" s="48"/>
      <c r="S206" s="48"/>
      <c r="T206" s="48"/>
      <c r="U206" s="133"/>
      <c r="V206" s="48"/>
      <c r="W206" s="4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28"/>
      <c r="AH206" s="128"/>
      <c r="AI206" s="128"/>
      <c r="AJ206" s="128"/>
      <c r="AK206" s="128"/>
      <c r="AL206" s="128"/>
      <c r="AM206" s="128"/>
      <c r="AN206" s="128"/>
      <c r="AO206" s="128"/>
      <c r="AP206" s="128"/>
      <c r="AQ206" s="128"/>
      <c r="AR206" s="128"/>
      <c r="AS206" s="128"/>
      <c r="AT206" s="128"/>
      <c r="AU206" s="128"/>
      <c r="AV206" s="128"/>
      <c r="AW206" s="128"/>
      <c r="AX206" s="128"/>
      <c r="AY206" s="128"/>
      <c r="AZ206" s="128"/>
      <c r="BA206" s="128"/>
      <c r="BB206" s="128"/>
      <c r="BC206" s="128"/>
      <c r="BD206" s="128"/>
      <c r="BE206" s="128"/>
      <c r="BF206" s="128"/>
      <c r="BG206" s="128"/>
      <c r="BH206" s="128"/>
      <c r="BI206" s="128"/>
      <c r="BJ206" s="128"/>
      <c r="BK206" s="128"/>
      <c r="BL206" s="128"/>
      <c r="BM206" s="128"/>
      <c r="BN206" s="128"/>
      <c r="BO206" s="128"/>
      <c r="BP206" s="128"/>
      <c r="BQ206" s="128"/>
      <c r="BR206" s="128"/>
      <c r="BS206" s="128"/>
      <c r="BT206" s="128"/>
    </row>
    <row r="207" spans="1:72" ht="18.75">
      <c r="A207" s="193" t="str">
        <f>Guide3!M207</f>
        <v>1D206</v>
      </c>
      <c r="B207" s="184"/>
      <c r="C207" s="180"/>
      <c r="D207" s="184"/>
      <c r="E207" s="184"/>
      <c r="F207" s="181"/>
      <c r="G207" s="181"/>
      <c r="H207" s="181"/>
      <c r="I207" s="185"/>
      <c r="J207" s="181"/>
      <c r="K207" s="181"/>
      <c r="M207" s="181"/>
      <c r="N207" s="181"/>
      <c r="O207" s="182"/>
      <c r="P207" s="181"/>
      <c r="Q207" s="181"/>
      <c r="R207" s="181"/>
      <c r="S207" s="181"/>
      <c r="T207" s="181"/>
      <c r="U207" s="186"/>
      <c r="V207" s="181"/>
      <c r="W207" s="181"/>
      <c r="X207" s="181"/>
      <c r="Y207" s="181"/>
      <c r="Z207" s="181"/>
      <c r="AA207" s="181"/>
      <c r="AB207" s="181"/>
      <c r="AC207" s="181"/>
      <c r="AD207" s="181"/>
      <c r="AE207" s="181"/>
      <c r="AF207" s="181"/>
      <c r="AG207" s="181"/>
      <c r="AH207" s="181"/>
      <c r="AI207" s="181"/>
      <c r="AJ207" s="181"/>
      <c r="AK207" s="181"/>
      <c r="AL207" s="181"/>
      <c r="AM207" s="181"/>
      <c r="AN207" s="181"/>
      <c r="AO207" s="181"/>
      <c r="AP207" s="181"/>
      <c r="AQ207" s="181"/>
      <c r="AR207" s="181"/>
      <c r="AS207" s="181"/>
      <c r="AT207" s="181"/>
      <c r="AU207" s="181"/>
      <c r="AV207" s="181"/>
      <c r="AW207" s="181"/>
      <c r="AX207" s="181"/>
      <c r="AY207" s="181"/>
      <c r="AZ207" s="181"/>
      <c r="BA207" s="181"/>
      <c r="BB207" s="181"/>
      <c r="BC207" s="181"/>
      <c r="BD207" s="181"/>
      <c r="BE207" s="181"/>
      <c r="BF207" s="181"/>
      <c r="BG207" s="181"/>
      <c r="BH207" s="181"/>
      <c r="BI207" s="181"/>
      <c r="BJ207" s="181"/>
      <c r="BK207" s="181"/>
      <c r="BL207" s="181"/>
      <c r="BM207" s="181"/>
      <c r="BN207" s="181"/>
      <c r="BO207" s="181"/>
      <c r="BP207" s="181"/>
      <c r="BQ207" s="181"/>
      <c r="BR207" s="181"/>
      <c r="BS207" s="181"/>
      <c r="BT207" s="181"/>
    </row>
    <row r="208" spans="1:72" ht="18.75">
      <c r="A208" s="193" t="str">
        <f>Guide3!M208</f>
        <v>1D207</v>
      </c>
      <c r="B208" s="184"/>
      <c r="C208" s="180"/>
      <c r="D208" s="184"/>
      <c r="E208" s="184"/>
      <c r="F208" s="181"/>
      <c r="G208" s="181"/>
      <c r="H208" s="181"/>
      <c r="I208" s="185"/>
      <c r="J208" s="181"/>
      <c r="K208" s="181"/>
      <c r="M208" s="181"/>
      <c r="N208" s="181"/>
      <c r="O208" s="182"/>
      <c r="P208" s="181"/>
      <c r="Q208" s="181"/>
      <c r="R208" s="181"/>
      <c r="S208" s="181"/>
      <c r="T208" s="181"/>
      <c r="U208" s="186"/>
      <c r="V208" s="181"/>
      <c r="W208" s="181"/>
      <c r="X208" s="181"/>
      <c r="Y208" s="181"/>
      <c r="Z208" s="181"/>
      <c r="AA208" s="181"/>
      <c r="AB208" s="181"/>
      <c r="AC208" s="181"/>
      <c r="AD208" s="181"/>
      <c r="AE208" s="181"/>
      <c r="AF208" s="181"/>
      <c r="AG208" s="181"/>
      <c r="AH208" s="181"/>
      <c r="AI208" s="181"/>
      <c r="AJ208" s="181"/>
      <c r="AK208" s="181"/>
      <c r="AL208" s="181"/>
      <c r="AM208" s="181"/>
      <c r="AN208" s="181"/>
      <c r="AO208" s="181"/>
      <c r="AP208" s="181"/>
      <c r="AQ208" s="181"/>
      <c r="AR208" s="181"/>
      <c r="AS208" s="181"/>
      <c r="AT208" s="181"/>
      <c r="AU208" s="181"/>
      <c r="AV208" s="181"/>
      <c r="AW208" s="181"/>
      <c r="AX208" s="181"/>
      <c r="AY208" s="181"/>
      <c r="AZ208" s="181"/>
      <c r="BA208" s="181"/>
      <c r="BB208" s="181"/>
      <c r="BC208" s="181"/>
      <c r="BD208" s="181"/>
      <c r="BE208" s="181"/>
      <c r="BF208" s="181"/>
      <c r="BG208" s="181"/>
      <c r="BH208" s="181"/>
      <c r="BI208" s="181"/>
      <c r="BJ208" s="181"/>
      <c r="BK208" s="181"/>
      <c r="BL208" s="181"/>
      <c r="BM208" s="181"/>
      <c r="BN208" s="181"/>
      <c r="BO208" s="181"/>
      <c r="BP208" s="181"/>
      <c r="BQ208" s="181"/>
      <c r="BR208" s="181"/>
      <c r="BS208" s="181"/>
      <c r="BT208" s="181"/>
    </row>
    <row r="209" spans="1:72" ht="18.75">
      <c r="A209" s="193" t="str">
        <f>Guide3!M209</f>
        <v>1D208</v>
      </c>
      <c r="B209" s="184"/>
      <c r="C209" s="180"/>
      <c r="D209" s="184"/>
      <c r="E209" s="184"/>
      <c r="F209" s="181"/>
      <c r="G209" s="181"/>
      <c r="H209" s="181"/>
      <c r="I209" s="185"/>
      <c r="J209" s="181"/>
      <c r="K209" s="181"/>
      <c r="M209" s="181"/>
      <c r="N209" s="181"/>
      <c r="O209" s="182"/>
      <c r="P209" s="181"/>
      <c r="Q209" s="181"/>
      <c r="R209" s="181"/>
      <c r="S209" s="181"/>
      <c r="T209" s="181"/>
      <c r="U209" s="186"/>
      <c r="V209" s="181"/>
      <c r="W209" s="181"/>
      <c r="X209" s="181"/>
      <c r="Y209" s="181"/>
      <c r="Z209" s="181"/>
      <c r="AA209" s="181"/>
      <c r="AB209" s="181"/>
      <c r="AC209" s="181"/>
      <c r="AD209" s="181"/>
      <c r="AE209" s="181"/>
      <c r="AF209" s="181"/>
      <c r="AG209" s="181"/>
      <c r="AH209" s="181"/>
      <c r="AI209" s="181"/>
      <c r="AJ209" s="181"/>
      <c r="AK209" s="181"/>
      <c r="AL209" s="181"/>
      <c r="AM209" s="181"/>
      <c r="AN209" s="181"/>
      <c r="AO209" s="181"/>
      <c r="AP209" s="181"/>
      <c r="AQ209" s="181"/>
      <c r="AR209" s="181"/>
      <c r="AS209" s="181"/>
      <c r="AT209" s="181"/>
      <c r="AU209" s="181"/>
      <c r="AV209" s="181"/>
      <c r="AW209" s="181"/>
      <c r="AX209" s="181"/>
      <c r="AY209" s="181"/>
      <c r="AZ209" s="181"/>
      <c r="BA209" s="181"/>
      <c r="BB209" s="181"/>
      <c r="BC209" s="181"/>
      <c r="BD209" s="181"/>
      <c r="BE209" s="181"/>
      <c r="BF209" s="181"/>
      <c r="BG209" s="181"/>
      <c r="BH209" s="181"/>
      <c r="BI209" s="181"/>
      <c r="BJ209" s="181"/>
      <c r="BK209" s="181"/>
      <c r="BL209" s="181"/>
      <c r="BM209" s="181"/>
      <c r="BN209" s="181"/>
      <c r="BO209" s="181"/>
      <c r="BP209" s="181"/>
      <c r="BQ209" s="181"/>
      <c r="BR209" s="181"/>
      <c r="BS209" s="181"/>
      <c r="BT209" s="181"/>
    </row>
    <row r="210" spans="1:72" ht="18.75">
      <c r="A210" s="193" t="str">
        <f>Guide3!M210</f>
        <v>1D209</v>
      </c>
      <c r="B210" s="184"/>
      <c r="C210" s="180"/>
      <c r="D210" s="184"/>
      <c r="E210" s="184"/>
      <c r="F210" s="181"/>
      <c r="G210" s="181"/>
      <c r="H210" s="181"/>
      <c r="I210" s="185"/>
      <c r="J210" s="181"/>
      <c r="K210" s="181"/>
      <c r="M210" s="181"/>
      <c r="N210" s="181"/>
      <c r="O210" s="182"/>
      <c r="P210" s="181"/>
      <c r="Q210" s="181"/>
      <c r="R210" s="181"/>
      <c r="S210" s="181"/>
      <c r="T210" s="181"/>
      <c r="U210" s="186"/>
      <c r="V210" s="181"/>
      <c r="W210" s="181"/>
      <c r="X210" s="181"/>
      <c r="Y210" s="181"/>
      <c r="Z210" s="181"/>
      <c r="AA210" s="181"/>
      <c r="AB210" s="181"/>
      <c r="AC210" s="181"/>
      <c r="AD210" s="181"/>
      <c r="AE210" s="181"/>
      <c r="AF210" s="181"/>
      <c r="AG210" s="181"/>
      <c r="AH210" s="181"/>
      <c r="AI210" s="181"/>
      <c r="AJ210" s="181"/>
      <c r="AK210" s="181"/>
      <c r="AL210" s="181"/>
      <c r="AM210" s="181"/>
      <c r="AN210" s="181"/>
      <c r="AO210" s="181"/>
      <c r="AP210" s="181"/>
      <c r="AQ210" s="181"/>
      <c r="AR210" s="181"/>
      <c r="AS210" s="181"/>
      <c r="AT210" s="181"/>
      <c r="AU210" s="181"/>
      <c r="AV210" s="181"/>
      <c r="AW210" s="181"/>
      <c r="AX210" s="181"/>
      <c r="AY210" s="181"/>
      <c r="AZ210" s="181"/>
      <c r="BA210" s="181"/>
      <c r="BB210" s="181"/>
      <c r="BC210" s="181"/>
      <c r="BD210" s="181"/>
      <c r="BE210" s="181"/>
      <c r="BF210" s="181"/>
      <c r="BG210" s="181"/>
      <c r="BH210" s="181"/>
      <c r="BI210" s="181"/>
      <c r="BJ210" s="181"/>
      <c r="BK210" s="181"/>
      <c r="BL210" s="181"/>
      <c r="BM210" s="181"/>
      <c r="BN210" s="181"/>
      <c r="BO210" s="181"/>
      <c r="BP210" s="181"/>
      <c r="BQ210" s="181"/>
      <c r="BR210" s="181"/>
      <c r="BS210" s="181"/>
      <c r="BT210" s="181"/>
    </row>
    <row r="211" spans="1:72" ht="18.75">
      <c r="A211" s="193" t="str">
        <f>Guide3!M211</f>
        <v>1D210</v>
      </c>
      <c r="B211" s="184"/>
      <c r="C211" s="180"/>
      <c r="D211" s="184"/>
      <c r="E211" s="184"/>
      <c r="F211" s="181"/>
      <c r="G211" s="181"/>
      <c r="H211" s="181"/>
      <c r="I211" s="185"/>
      <c r="J211" s="181"/>
      <c r="K211" s="181"/>
      <c r="M211" s="181"/>
      <c r="N211" s="181"/>
      <c r="O211" s="182"/>
      <c r="P211" s="181"/>
      <c r="Q211" s="181"/>
      <c r="R211" s="181"/>
      <c r="S211" s="181"/>
      <c r="T211" s="181"/>
      <c r="U211" s="186"/>
      <c r="V211" s="181"/>
      <c r="W211" s="181"/>
      <c r="X211" s="181"/>
      <c r="Y211" s="181"/>
      <c r="Z211" s="181"/>
      <c r="AA211" s="181"/>
      <c r="AB211" s="181"/>
      <c r="AC211" s="181"/>
      <c r="AD211" s="181"/>
      <c r="AE211" s="181"/>
      <c r="AF211" s="181"/>
      <c r="AG211" s="181"/>
      <c r="AH211" s="181"/>
      <c r="AI211" s="181"/>
      <c r="AJ211" s="181"/>
      <c r="AK211" s="181"/>
      <c r="AL211" s="181"/>
      <c r="AM211" s="181"/>
      <c r="AN211" s="181"/>
      <c r="AO211" s="181"/>
      <c r="AP211" s="181"/>
      <c r="AQ211" s="181"/>
      <c r="AR211" s="181"/>
      <c r="AS211" s="181"/>
      <c r="AT211" s="181"/>
      <c r="AU211" s="181"/>
      <c r="AV211" s="181"/>
      <c r="AW211" s="181"/>
      <c r="AX211" s="181"/>
      <c r="AY211" s="181"/>
      <c r="AZ211" s="181"/>
      <c r="BA211" s="181"/>
      <c r="BB211" s="181"/>
      <c r="BC211" s="181"/>
      <c r="BD211" s="181"/>
      <c r="BE211" s="181"/>
      <c r="BF211" s="181"/>
      <c r="BG211" s="181"/>
      <c r="BH211" s="181"/>
      <c r="BI211" s="181"/>
      <c r="BJ211" s="181"/>
      <c r="BK211" s="181"/>
      <c r="BL211" s="181"/>
      <c r="BM211" s="181"/>
      <c r="BN211" s="181"/>
      <c r="BO211" s="181"/>
      <c r="BP211" s="181"/>
      <c r="BQ211" s="181"/>
      <c r="BR211" s="181"/>
      <c r="BS211" s="181"/>
      <c r="BT211" s="181"/>
    </row>
    <row r="212" spans="1:72" ht="18.75">
      <c r="A212" s="193" t="str">
        <f>Guide3!M212</f>
        <v>1D211</v>
      </c>
      <c r="B212" s="184"/>
      <c r="C212" s="180"/>
      <c r="D212" s="184"/>
      <c r="E212" s="184"/>
      <c r="F212" s="181"/>
      <c r="G212" s="181"/>
      <c r="H212" s="181"/>
      <c r="I212" s="185"/>
      <c r="J212" s="181"/>
      <c r="K212" s="181"/>
      <c r="M212" s="181"/>
      <c r="N212" s="181"/>
      <c r="O212" s="182"/>
      <c r="P212" s="181"/>
      <c r="Q212" s="181"/>
      <c r="R212" s="181"/>
      <c r="S212" s="181"/>
      <c r="T212" s="181"/>
      <c r="U212" s="186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81"/>
      <c r="AJ212" s="181"/>
      <c r="AK212" s="181"/>
      <c r="AL212" s="181"/>
      <c r="AM212" s="181"/>
      <c r="AN212" s="181"/>
      <c r="AO212" s="181"/>
      <c r="AP212" s="181"/>
      <c r="AQ212" s="181"/>
      <c r="AR212" s="181"/>
      <c r="AS212" s="181"/>
      <c r="AT212" s="181"/>
      <c r="AU212" s="181"/>
      <c r="AV212" s="181"/>
      <c r="AW212" s="181"/>
      <c r="AX212" s="181"/>
      <c r="AY212" s="181"/>
      <c r="AZ212" s="181"/>
      <c r="BA212" s="181"/>
      <c r="BB212" s="181"/>
      <c r="BC212" s="181"/>
      <c r="BD212" s="181"/>
      <c r="BE212" s="181"/>
      <c r="BF212" s="181"/>
      <c r="BG212" s="181"/>
      <c r="BH212" s="181"/>
      <c r="BI212" s="181"/>
      <c r="BJ212" s="181"/>
      <c r="BK212" s="181"/>
      <c r="BL212" s="181"/>
      <c r="BM212" s="181"/>
      <c r="BN212" s="181"/>
      <c r="BO212" s="181"/>
      <c r="BP212" s="181"/>
      <c r="BQ212" s="181"/>
      <c r="BR212" s="181"/>
      <c r="BS212" s="181"/>
      <c r="BT212" s="181"/>
    </row>
    <row r="213" spans="1:72" ht="18.75">
      <c r="A213" s="193" t="str">
        <f>Guide3!M213</f>
        <v>1D212</v>
      </c>
      <c r="B213" s="184"/>
      <c r="C213" s="180"/>
      <c r="D213" s="184"/>
      <c r="E213" s="184"/>
      <c r="F213" s="181"/>
      <c r="G213" s="181"/>
      <c r="H213" s="181"/>
      <c r="I213" s="185"/>
      <c r="J213" s="181"/>
      <c r="K213" s="181"/>
      <c r="M213" s="181"/>
      <c r="N213" s="181"/>
      <c r="O213" s="182"/>
      <c r="P213" s="181"/>
      <c r="Q213" s="181"/>
      <c r="R213" s="181"/>
      <c r="S213" s="181"/>
      <c r="T213" s="181"/>
      <c r="U213" s="186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81"/>
      <c r="AJ213" s="181"/>
      <c r="AK213" s="181"/>
      <c r="AL213" s="181"/>
      <c r="AM213" s="181"/>
      <c r="AN213" s="181"/>
      <c r="AO213" s="181"/>
      <c r="AP213" s="181"/>
      <c r="AQ213" s="181"/>
      <c r="AR213" s="181"/>
      <c r="AS213" s="181"/>
      <c r="AT213" s="181"/>
      <c r="AU213" s="181"/>
      <c r="AV213" s="181"/>
      <c r="AW213" s="181"/>
      <c r="AX213" s="181"/>
      <c r="AY213" s="181"/>
      <c r="AZ213" s="181"/>
      <c r="BA213" s="181"/>
      <c r="BB213" s="181"/>
      <c r="BC213" s="181"/>
      <c r="BD213" s="181"/>
      <c r="BE213" s="181"/>
      <c r="BF213" s="181"/>
      <c r="BG213" s="181"/>
      <c r="BH213" s="181"/>
      <c r="BI213" s="181"/>
      <c r="BJ213" s="181"/>
      <c r="BK213" s="181"/>
      <c r="BL213" s="181"/>
      <c r="BM213" s="181"/>
      <c r="BN213" s="181"/>
      <c r="BO213" s="181"/>
      <c r="BP213" s="181"/>
      <c r="BQ213" s="181"/>
      <c r="BR213" s="181"/>
      <c r="BS213" s="181"/>
      <c r="BT213" s="181"/>
    </row>
    <row r="214" spans="1:72" ht="18.75">
      <c r="A214" s="193" t="str">
        <f>Guide3!M214</f>
        <v>1D213</v>
      </c>
      <c r="B214" s="184"/>
      <c r="C214" s="180"/>
      <c r="D214" s="184"/>
      <c r="E214" s="184"/>
      <c r="F214" s="181"/>
      <c r="G214" s="181"/>
      <c r="H214" s="181"/>
      <c r="I214" s="185"/>
      <c r="J214" s="181"/>
      <c r="K214" s="181"/>
      <c r="M214" s="181"/>
      <c r="N214" s="181"/>
      <c r="O214" s="182"/>
      <c r="P214" s="181"/>
      <c r="Q214" s="181"/>
      <c r="R214" s="181"/>
      <c r="S214" s="181"/>
      <c r="T214" s="181"/>
      <c r="U214" s="186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81"/>
      <c r="AJ214" s="181"/>
      <c r="AK214" s="181"/>
      <c r="AL214" s="181"/>
      <c r="AM214" s="181"/>
      <c r="AN214" s="181"/>
      <c r="AO214" s="181"/>
      <c r="AP214" s="181"/>
      <c r="AQ214" s="181"/>
      <c r="AR214" s="181"/>
      <c r="AS214" s="181"/>
      <c r="AT214" s="181"/>
      <c r="AU214" s="181"/>
      <c r="AV214" s="181"/>
      <c r="AW214" s="181"/>
      <c r="AX214" s="181"/>
      <c r="AY214" s="181"/>
      <c r="AZ214" s="181"/>
      <c r="BA214" s="181"/>
      <c r="BB214" s="181"/>
      <c r="BC214" s="181"/>
      <c r="BD214" s="181"/>
      <c r="BE214" s="181"/>
      <c r="BF214" s="181"/>
      <c r="BG214" s="181"/>
      <c r="BH214" s="181"/>
      <c r="BI214" s="181"/>
      <c r="BJ214" s="181"/>
      <c r="BK214" s="181"/>
      <c r="BL214" s="181"/>
      <c r="BM214" s="181"/>
      <c r="BN214" s="181"/>
      <c r="BO214" s="181"/>
      <c r="BP214" s="181"/>
      <c r="BQ214" s="181"/>
      <c r="BR214" s="181"/>
      <c r="BS214" s="181"/>
      <c r="BT214" s="181"/>
    </row>
    <row r="215" spans="1:72" ht="18.75">
      <c r="A215" s="193" t="str">
        <f>Guide3!M215</f>
        <v>1D214</v>
      </c>
      <c r="B215" s="184"/>
      <c r="C215" s="180"/>
      <c r="D215" s="184"/>
      <c r="E215" s="184"/>
      <c r="F215" s="181"/>
      <c r="G215" s="181"/>
      <c r="H215" s="181"/>
      <c r="I215" s="185"/>
      <c r="J215" s="181"/>
      <c r="K215" s="181"/>
      <c r="M215" s="181"/>
      <c r="N215" s="181"/>
      <c r="O215" s="182"/>
      <c r="P215" s="181"/>
      <c r="Q215" s="181"/>
      <c r="R215" s="181"/>
      <c r="S215" s="181"/>
      <c r="T215" s="181"/>
      <c r="U215" s="186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81"/>
      <c r="AJ215" s="181"/>
      <c r="AK215" s="181"/>
      <c r="AL215" s="181"/>
      <c r="AM215" s="181"/>
      <c r="AN215" s="181"/>
      <c r="AO215" s="181"/>
      <c r="AP215" s="181"/>
      <c r="AQ215" s="181"/>
      <c r="AR215" s="181"/>
      <c r="AS215" s="181"/>
      <c r="AT215" s="181"/>
      <c r="AU215" s="181"/>
      <c r="AV215" s="181"/>
      <c r="AW215" s="181"/>
      <c r="AX215" s="181"/>
      <c r="AY215" s="181"/>
      <c r="AZ215" s="181"/>
      <c r="BA215" s="181"/>
      <c r="BB215" s="181"/>
      <c r="BC215" s="181"/>
      <c r="BD215" s="181"/>
      <c r="BE215" s="181"/>
      <c r="BF215" s="181"/>
      <c r="BG215" s="181"/>
      <c r="BH215" s="181"/>
      <c r="BI215" s="181"/>
      <c r="BJ215" s="181"/>
      <c r="BK215" s="181"/>
      <c r="BL215" s="181"/>
      <c r="BM215" s="181"/>
      <c r="BN215" s="181"/>
      <c r="BO215" s="181"/>
      <c r="BP215" s="181"/>
      <c r="BQ215" s="181"/>
      <c r="BR215" s="181"/>
      <c r="BS215" s="181"/>
      <c r="BT215" s="181"/>
    </row>
    <row r="216" spans="1:72" ht="18.75">
      <c r="A216" s="193" t="str">
        <f>Guide3!M216</f>
        <v>1D215</v>
      </c>
      <c r="B216" s="184"/>
      <c r="C216" s="180"/>
      <c r="D216" s="184"/>
      <c r="E216" s="184"/>
      <c r="F216" s="181"/>
      <c r="G216" s="181"/>
      <c r="H216" s="181"/>
      <c r="I216" s="185"/>
      <c r="J216" s="181"/>
      <c r="K216" s="181"/>
      <c r="M216" s="181"/>
      <c r="N216" s="181"/>
      <c r="O216" s="182"/>
      <c r="P216" s="181"/>
      <c r="Q216" s="181"/>
      <c r="R216" s="181"/>
      <c r="S216" s="181"/>
      <c r="T216" s="181"/>
      <c r="U216" s="186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81"/>
      <c r="AJ216" s="181"/>
      <c r="AK216" s="181"/>
      <c r="AL216" s="181"/>
      <c r="AM216" s="181"/>
      <c r="AN216" s="181"/>
      <c r="AO216" s="181"/>
      <c r="AP216" s="181"/>
      <c r="AQ216" s="181"/>
      <c r="AR216" s="181"/>
      <c r="AS216" s="181"/>
      <c r="AT216" s="181"/>
      <c r="AU216" s="181"/>
      <c r="AV216" s="181"/>
      <c r="AW216" s="181"/>
      <c r="AX216" s="181"/>
      <c r="AY216" s="181"/>
      <c r="AZ216" s="181"/>
      <c r="BA216" s="181"/>
      <c r="BB216" s="181"/>
      <c r="BC216" s="181"/>
      <c r="BD216" s="181"/>
      <c r="BE216" s="181"/>
      <c r="BF216" s="181"/>
      <c r="BG216" s="181"/>
      <c r="BH216" s="181"/>
      <c r="BI216" s="181"/>
      <c r="BJ216" s="181"/>
      <c r="BK216" s="181"/>
      <c r="BL216" s="181"/>
      <c r="BM216" s="181"/>
      <c r="BN216" s="181"/>
      <c r="BO216" s="181"/>
      <c r="BP216" s="181"/>
      <c r="BQ216" s="181"/>
      <c r="BR216" s="181"/>
      <c r="BS216" s="181"/>
      <c r="BT216" s="181"/>
    </row>
    <row r="217" spans="1:72" ht="18.75">
      <c r="A217" s="193" t="str">
        <f>Guide3!M217</f>
        <v>1D216</v>
      </c>
      <c r="B217" s="184"/>
      <c r="C217" s="180"/>
      <c r="D217" s="184"/>
      <c r="E217" s="184"/>
      <c r="F217" s="181"/>
      <c r="G217" s="181"/>
      <c r="H217" s="181"/>
      <c r="I217" s="185"/>
      <c r="J217" s="181"/>
      <c r="K217" s="181"/>
      <c r="M217" s="181"/>
      <c r="N217" s="181"/>
      <c r="O217" s="182"/>
      <c r="P217" s="181"/>
      <c r="Q217" s="181"/>
      <c r="R217" s="181"/>
      <c r="S217" s="181"/>
      <c r="T217" s="181"/>
      <c r="U217" s="186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81"/>
      <c r="AJ217" s="181"/>
      <c r="AK217" s="181"/>
      <c r="AL217" s="181"/>
      <c r="AM217" s="181"/>
      <c r="AN217" s="181"/>
      <c r="AO217" s="181"/>
      <c r="AP217" s="181"/>
      <c r="AQ217" s="181"/>
      <c r="AR217" s="181"/>
      <c r="AS217" s="181"/>
      <c r="AT217" s="181"/>
      <c r="AU217" s="181"/>
      <c r="AV217" s="181"/>
      <c r="AW217" s="181"/>
      <c r="AX217" s="181"/>
      <c r="AY217" s="181"/>
      <c r="AZ217" s="181"/>
      <c r="BA217" s="181"/>
      <c r="BB217" s="181"/>
      <c r="BC217" s="181"/>
      <c r="BD217" s="181"/>
      <c r="BE217" s="181"/>
      <c r="BF217" s="181"/>
      <c r="BG217" s="181"/>
      <c r="BH217" s="181"/>
      <c r="BI217" s="181"/>
      <c r="BJ217" s="181"/>
      <c r="BK217" s="181"/>
      <c r="BL217" s="181"/>
      <c r="BM217" s="181"/>
      <c r="BN217" s="181"/>
      <c r="BO217" s="181"/>
      <c r="BP217" s="181"/>
      <c r="BQ217" s="181"/>
      <c r="BR217" s="181"/>
      <c r="BS217" s="181"/>
      <c r="BT217" s="181"/>
    </row>
    <row r="218" spans="1:72" ht="18.75">
      <c r="A218" s="193" t="str">
        <f>Guide3!M218</f>
        <v>1D217</v>
      </c>
      <c r="B218" s="184"/>
      <c r="C218" s="180"/>
      <c r="D218" s="184"/>
      <c r="E218" s="184"/>
      <c r="F218" s="181"/>
      <c r="G218" s="181"/>
      <c r="H218" s="181"/>
      <c r="I218" s="185"/>
      <c r="J218" s="181"/>
      <c r="K218" s="181"/>
      <c r="M218" s="181"/>
      <c r="N218" s="181"/>
      <c r="O218" s="182"/>
      <c r="P218" s="181"/>
      <c r="Q218" s="181"/>
      <c r="R218" s="181"/>
      <c r="S218" s="181"/>
      <c r="T218" s="181"/>
      <c r="U218" s="186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81"/>
      <c r="AJ218" s="181"/>
      <c r="AK218" s="181"/>
      <c r="AL218" s="181"/>
      <c r="AM218" s="181"/>
      <c r="AN218" s="181"/>
      <c r="AO218" s="181"/>
      <c r="AP218" s="181"/>
      <c r="AQ218" s="181"/>
      <c r="AR218" s="181"/>
      <c r="AS218" s="181"/>
      <c r="AT218" s="181"/>
      <c r="AU218" s="181"/>
      <c r="AV218" s="181"/>
      <c r="AW218" s="181"/>
      <c r="AX218" s="181"/>
      <c r="AY218" s="181"/>
      <c r="AZ218" s="181"/>
      <c r="BA218" s="181"/>
      <c r="BB218" s="181"/>
      <c r="BC218" s="181"/>
      <c r="BD218" s="181"/>
      <c r="BE218" s="181"/>
      <c r="BF218" s="181"/>
      <c r="BG218" s="181"/>
      <c r="BH218" s="181"/>
      <c r="BI218" s="181"/>
      <c r="BJ218" s="181"/>
      <c r="BK218" s="181"/>
      <c r="BL218" s="181"/>
      <c r="BM218" s="181"/>
      <c r="BN218" s="181"/>
      <c r="BO218" s="181"/>
      <c r="BP218" s="181"/>
      <c r="BQ218" s="181"/>
      <c r="BR218" s="181"/>
      <c r="BS218" s="181"/>
      <c r="BT218" s="181"/>
    </row>
    <row r="219" spans="1:72" ht="18.75">
      <c r="A219" s="193" t="str">
        <f>Guide3!M219</f>
        <v>1D218</v>
      </c>
      <c r="B219" s="184"/>
      <c r="C219" s="180"/>
      <c r="D219" s="184"/>
      <c r="E219" s="184"/>
      <c r="F219" s="181"/>
      <c r="G219" s="181"/>
      <c r="H219" s="181"/>
      <c r="I219" s="185"/>
      <c r="J219" s="181"/>
      <c r="K219" s="181"/>
      <c r="M219" s="181"/>
      <c r="N219" s="181"/>
      <c r="O219" s="182"/>
      <c r="P219" s="181"/>
      <c r="Q219" s="181"/>
      <c r="R219" s="181"/>
      <c r="S219" s="181"/>
      <c r="T219" s="181"/>
      <c r="U219" s="186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81"/>
      <c r="AJ219" s="181"/>
      <c r="AK219" s="181"/>
      <c r="AL219" s="181"/>
      <c r="AM219" s="181"/>
      <c r="AN219" s="181"/>
      <c r="AO219" s="181"/>
      <c r="AP219" s="181"/>
      <c r="AQ219" s="181"/>
      <c r="AR219" s="181"/>
      <c r="AS219" s="181"/>
      <c r="AT219" s="181"/>
      <c r="AU219" s="181"/>
      <c r="AV219" s="181"/>
      <c r="AW219" s="181"/>
      <c r="AX219" s="181"/>
      <c r="AY219" s="181"/>
      <c r="AZ219" s="181"/>
      <c r="BA219" s="181"/>
      <c r="BB219" s="181"/>
      <c r="BC219" s="181"/>
      <c r="BD219" s="181"/>
      <c r="BE219" s="181"/>
      <c r="BF219" s="181"/>
      <c r="BG219" s="181"/>
      <c r="BH219" s="181"/>
      <c r="BI219" s="181"/>
      <c r="BJ219" s="181"/>
      <c r="BK219" s="181"/>
      <c r="BL219" s="181"/>
      <c r="BM219" s="181"/>
      <c r="BN219" s="181"/>
      <c r="BO219" s="181"/>
      <c r="BP219" s="181"/>
      <c r="BQ219" s="181"/>
      <c r="BR219" s="181"/>
      <c r="BS219" s="181"/>
      <c r="BT219" s="181"/>
    </row>
    <row r="220" spans="1:72" ht="18.75">
      <c r="A220" s="193" t="str">
        <f>Guide3!M220</f>
        <v>1D219</v>
      </c>
      <c r="B220" s="184"/>
      <c r="C220" s="180"/>
      <c r="D220" s="184"/>
      <c r="E220" s="184"/>
      <c r="F220" s="181"/>
      <c r="G220" s="181"/>
      <c r="H220" s="181"/>
      <c r="I220" s="185"/>
      <c r="J220" s="181"/>
      <c r="K220" s="181"/>
      <c r="M220" s="181"/>
      <c r="N220" s="181"/>
      <c r="O220" s="182"/>
      <c r="P220" s="181"/>
      <c r="Q220" s="181"/>
      <c r="R220" s="181"/>
      <c r="S220" s="181"/>
      <c r="T220" s="181"/>
      <c r="U220" s="186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81"/>
      <c r="AJ220" s="181"/>
      <c r="AK220" s="181"/>
      <c r="AL220" s="181"/>
      <c r="AM220" s="181"/>
      <c r="AN220" s="181"/>
      <c r="AO220" s="181"/>
      <c r="AP220" s="181"/>
      <c r="AQ220" s="181"/>
      <c r="AR220" s="181"/>
      <c r="AS220" s="181"/>
      <c r="AT220" s="181"/>
      <c r="AU220" s="181"/>
      <c r="AV220" s="181"/>
      <c r="AW220" s="181"/>
      <c r="AX220" s="181"/>
      <c r="AY220" s="181"/>
      <c r="AZ220" s="181"/>
      <c r="BA220" s="181"/>
      <c r="BB220" s="181"/>
      <c r="BC220" s="181"/>
      <c r="BD220" s="181"/>
      <c r="BE220" s="181"/>
      <c r="BF220" s="181"/>
      <c r="BG220" s="181"/>
      <c r="BH220" s="181"/>
      <c r="BI220" s="181"/>
      <c r="BJ220" s="181"/>
      <c r="BK220" s="181"/>
      <c r="BL220" s="181"/>
      <c r="BM220" s="181"/>
      <c r="BN220" s="181"/>
      <c r="BO220" s="181"/>
      <c r="BP220" s="181"/>
      <c r="BQ220" s="181"/>
      <c r="BR220" s="181"/>
      <c r="BS220" s="181"/>
      <c r="BT220" s="181"/>
    </row>
    <row r="221" spans="1:72" ht="18.75">
      <c r="A221" s="193" t="str">
        <f>Guide3!M221</f>
        <v>1D220</v>
      </c>
      <c r="B221" s="184"/>
      <c r="C221" s="180"/>
      <c r="D221" s="184"/>
      <c r="E221" s="184"/>
      <c r="F221" s="181"/>
      <c r="G221" s="181"/>
      <c r="H221" s="181"/>
      <c r="I221" s="185"/>
      <c r="J221" s="181"/>
      <c r="K221" s="181"/>
      <c r="M221" s="181"/>
      <c r="N221" s="181"/>
      <c r="O221" s="182"/>
      <c r="P221" s="181"/>
      <c r="Q221" s="181"/>
      <c r="R221" s="181"/>
      <c r="S221" s="181"/>
      <c r="T221" s="181"/>
      <c r="U221" s="186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81"/>
      <c r="AJ221" s="181"/>
      <c r="AK221" s="181"/>
      <c r="AL221" s="181"/>
      <c r="AM221" s="181"/>
      <c r="AN221" s="181"/>
      <c r="AO221" s="181"/>
      <c r="AP221" s="181"/>
      <c r="AQ221" s="181"/>
      <c r="AR221" s="181"/>
      <c r="AS221" s="181"/>
      <c r="AT221" s="181"/>
      <c r="AU221" s="181"/>
      <c r="AV221" s="181"/>
      <c r="AW221" s="181"/>
      <c r="AX221" s="181"/>
      <c r="AY221" s="181"/>
      <c r="AZ221" s="181"/>
      <c r="BA221" s="181"/>
      <c r="BB221" s="181"/>
      <c r="BC221" s="181"/>
      <c r="BD221" s="181"/>
      <c r="BE221" s="181"/>
      <c r="BF221" s="181"/>
      <c r="BG221" s="181"/>
      <c r="BH221" s="181"/>
      <c r="BI221" s="181"/>
      <c r="BJ221" s="181"/>
      <c r="BK221" s="181"/>
      <c r="BL221" s="181"/>
      <c r="BM221" s="181"/>
      <c r="BN221" s="181"/>
      <c r="BO221" s="181"/>
      <c r="BP221" s="181"/>
      <c r="BQ221" s="181"/>
      <c r="BR221" s="181"/>
      <c r="BS221" s="181"/>
      <c r="BT221" s="181"/>
    </row>
    <row r="222" spans="1:72" ht="18.75">
      <c r="A222" s="193" t="str">
        <f>Guide3!M222</f>
        <v>1D221</v>
      </c>
      <c r="B222" s="184"/>
      <c r="C222" s="180"/>
      <c r="D222" s="184"/>
      <c r="E222" s="184"/>
      <c r="F222" s="181"/>
      <c r="G222" s="181"/>
      <c r="H222" s="181"/>
      <c r="I222" s="185"/>
      <c r="J222" s="181"/>
      <c r="K222" s="181"/>
      <c r="M222" s="181"/>
      <c r="N222" s="181"/>
      <c r="O222" s="182"/>
      <c r="P222" s="181"/>
      <c r="Q222" s="181"/>
      <c r="R222" s="181"/>
      <c r="S222" s="181"/>
      <c r="T222" s="181"/>
      <c r="U222" s="186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81"/>
      <c r="AJ222" s="181"/>
      <c r="AK222" s="181"/>
      <c r="AL222" s="181"/>
      <c r="AM222" s="181"/>
      <c r="AN222" s="181"/>
      <c r="AO222" s="181"/>
      <c r="AP222" s="181"/>
      <c r="AQ222" s="181"/>
      <c r="AR222" s="181"/>
      <c r="AS222" s="181"/>
      <c r="AT222" s="181"/>
      <c r="AU222" s="181"/>
      <c r="AV222" s="181"/>
      <c r="AW222" s="181"/>
      <c r="AX222" s="181"/>
      <c r="AY222" s="181"/>
      <c r="AZ222" s="181"/>
      <c r="BA222" s="181"/>
      <c r="BB222" s="181"/>
      <c r="BC222" s="181"/>
      <c r="BD222" s="181"/>
      <c r="BE222" s="181"/>
      <c r="BF222" s="181"/>
      <c r="BG222" s="181"/>
      <c r="BH222" s="181"/>
      <c r="BI222" s="181"/>
      <c r="BJ222" s="181"/>
      <c r="BK222" s="181"/>
      <c r="BL222" s="181"/>
      <c r="BM222" s="181"/>
      <c r="BN222" s="181"/>
      <c r="BO222" s="181"/>
      <c r="BP222" s="181"/>
      <c r="BQ222" s="181"/>
      <c r="BR222" s="181"/>
      <c r="BS222" s="181"/>
      <c r="BT222" s="181"/>
    </row>
    <row r="223" spans="1:72" ht="18.75">
      <c r="A223" s="193" t="str">
        <f>Guide3!M223</f>
        <v>1D222</v>
      </c>
      <c r="B223" s="184"/>
      <c r="C223" s="180"/>
      <c r="D223" s="184"/>
      <c r="E223" s="184"/>
      <c r="F223" s="181"/>
      <c r="G223" s="181"/>
      <c r="H223" s="181"/>
      <c r="I223" s="185"/>
      <c r="J223" s="181"/>
      <c r="K223" s="181"/>
      <c r="M223" s="181"/>
      <c r="N223" s="181"/>
      <c r="O223" s="182"/>
      <c r="P223" s="181"/>
      <c r="Q223" s="181"/>
      <c r="R223" s="181"/>
      <c r="S223" s="181"/>
      <c r="T223" s="181"/>
      <c r="U223" s="186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81"/>
      <c r="AJ223" s="181"/>
      <c r="AK223" s="181"/>
      <c r="AL223" s="181"/>
      <c r="AM223" s="181"/>
      <c r="AN223" s="181"/>
      <c r="AO223" s="181"/>
      <c r="AP223" s="181"/>
      <c r="AQ223" s="181"/>
      <c r="AR223" s="181"/>
      <c r="AS223" s="181"/>
      <c r="AT223" s="181"/>
      <c r="AU223" s="181"/>
      <c r="AV223" s="181"/>
      <c r="AW223" s="181"/>
      <c r="AX223" s="181"/>
      <c r="AY223" s="181"/>
      <c r="AZ223" s="181"/>
      <c r="BA223" s="181"/>
      <c r="BB223" s="181"/>
      <c r="BC223" s="181"/>
      <c r="BD223" s="181"/>
      <c r="BE223" s="181"/>
      <c r="BF223" s="181"/>
      <c r="BG223" s="181"/>
      <c r="BH223" s="181"/>
      <c r="BI223" s="181"/>
      <c r="BJ223" s="181"/>
      <c r="BK223" s="181"/>
      <c r="BL223" s="181"/>
      <c r="BM223" s="181"/>
      <c r="BN223" s="181"/>
      <c r="BO223" s="181"/>
      <c r="BP223" s="181"/>
      <c r="BQ223" s="181"/>
      <c r="BR223" s="181"/>
      <c r="BS223" s="181"/>
      <c r="BT223" s="181"/>
    </row>
    <row r="224" spans="1:72" ht="18.75">
      <c r="A224" s="193" t="str">
        <f>Guide3!M224</f>
        <v>1D223</v>
      </c>
      <c r="B224" s="184"/>
      <c r="C224" s="180"/>
      <c r="D224" s="184"/>
      <c r="E224" s="184"/>
      <c r="F224" s="181"/>
      <c r="G224" s="181"/>
      <c r="H224" s="181"/>
      <c r="I224" s="185"/>
      <c r="J224" s="181"/>
      <c r="K224" s="181"/>
      <c r="M224" s="181"/>
      <c r="N224" s="181"/>
      <c r="O224" s="182"/>
      <c r="P224" s="181"/>
      <c r="Q224" s="181"/>
      <c r="R224" s="181"/>
      <c r="S224" s="181"/>
      <c r="T224" s="181"/>
      <c r="U224" s="186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81"/>
      <c r="AJ224" s="181"/>
      <c r="AK224" s="181"/>
      <c r="AL224" s="181"/>
      <c r="AM224" s="181"/>
      <c r="AN224" s="181"/>
      <c r="AO224" s="181"/>
      <c r="AP224" s="181"/>
      <c r="AQ224" s="181"/>
      <c r="AR224" s="181"/>
      <c r="AS224" s="181"/>
      <c r="AT224" s="181"/>
      <c r="AU224" s="181"/>
      <c r="AV224" s="181"/>
      <c r="AW224" s="181"/>
      <c r="AX224" s="181"/>
      <c r="AY224" s="181"/>
      <c r="AZ224" s="181"/>
      <c r="BA224" s="181"/>
      <c r="BB224" s="181"/>
      <c r="BC224" s="181"/>
      <c r="BD224" s="181"/>
      <c r="BE224" s="181"/>
      <c r="BF224" s="181"/>
      <c r="BG224" s="181"/>
      <c r="BH224" s="181"/>
      <c r="BI224" s="181"/>
      <c r="BJ224" s="181"/>
      <c r="BK224" s="181"/>
      <c r="BL224" s="181"/>
      <c r="BM224" s="181"/>
      <c r="BN224" s="181"/>
      <c r="BO224" s="181"/>
      <c r="BP224" s="181"/>
      <c r="BQ224" s="181"/>
      <c r="BR224" s="181"/>
      <c r="BS224" s="181"/>
      <c r="BT224" s="181"/>
    </row>
    <row r="225" spans="1:72" ht="18.75">
      <c r="A225" s="193" t="str">
        <f>Guide3!M225</f>
        <v>1D224</v>
      </c>
      <c r="B225" s="184"/>
      <c r="C225" s="180"/>
      <c r="D225" s="184"/>
      <c r="E225" s="184"/>
      <c r="F225" s="181"/>
      <c r="G225" s="181"/>
      <c r="H225" s="181"/>
      <c r="I225" s="185"/>
      <c r="J225" s="181"/>
      <c r="K225" s="181"/>
      <c r="M225" s="181"/>
      <c r="N225" s="181"/>
      <c r="O225" s="182"/>
      <c r="P225" s="181"/>
      <c r="Q225" s="181"/>
      <c r="R225" s="181"/>
      <c r="S225" s="181"/>
      <c r="T225" s="181"/>
      <c r="U225" s="186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81"/>
      <c r="AJ225" s="181"/>
      <c r="AK225" s="181"/>
      <c r="AL225" s="181"/>
      <c r="AM225" s="181"/>
      <c r="AN225" s="181"/>
      <c r="AO225" s="181"/>
      <c r="AP225" s="181"/>
      <c r="AQ225" s="181"/>
      <c r="AR225" s="181"/>
      <c r="AS225" s="181"/>
      <c r="AT225" s="181"/>
      <c r="AU225" s="181"/>
      <c r="AV225" s="181"/>
      <c r="AW225" s="181"/>
      <c r="AX225" s="181"/>
      <c r="AY225" s="181"/>
      <c r="AZ225" s="181"/>
      <c r="BA225" s="181"/>
      <c r="BB225" s="181"/>
      <c r="BC225" s="181"/>
      <c r="BD225" s="181"/>
      <c r="BE225" s="181"/>
      <c r="BF225" s="181"/>
      <c r="BG225" s="181"/>
      <c r="BH225" s="181"/>
      <c r="BI225" s="181"/>
      <c r="BJ225" s="181"/>
      <c r="BK225" s="181"/>
      <c r="BL225" s="181"/>
      <c r="BM225" s="181"/>
      <c r="BN225" s="181"/>
      <c r="BO225" s="181"/>
      <c r="BP225" s="181"/>
      <c r="BQ225" s="181"/>
      <c r="BR225" s="181"/>
      <c r="BS225" s="181"/>
      <c r="BT225" s="181"/>
    </row>
    <row r="226" spans="1:72" ht="18.75">
      <c r="A226" s="193" t="str">
        <f>Guide3!M226</f>
        <v>1D225</v>
      </c>
      <c r="B226" s="184"/>
      <c r="C226" s="180"/>
      <c r="D226" s="184"/>
      <c r="E226" s="184"/>
      <c r="F226" s="181"/>
      <c r="G226" s="181"/>
      <c r="H226" s="181"/>
      <c r="I226" s="185"/>
      <c r="J226" s="181"/>
      <c r="K226" s="181"/>
      <c r="M226" s="181"/>
      <c r="N226" s="181"/>
      <c r="O226" s="182"/>
      <c r="P226" s="181"/>
      <c r="Q226" s="181"/>
      <c r="R226" s="181"/>
      <c r="S226" s="181"/>
      <c r="T226" s="181"/>
      <c r="U226" s="186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81"/>
      <c r="AJ226" s="181"/>
      <c r="AK226" s="181"/>
      <c r="AL226" s="181"/>
      <c r="AM226" s="181"/>
      <c r="AN226" s="181"/>
      <c r="AO226" s="181"/>
      <c r="AP226" s="181"/>
      <c r="AQ226" s="181"/>
      <c r="AR226" s="181"/>
      <c r="AS226" s="181"/>
      <c r="AT226" s="181"/>
      <c r="AU226" s="181"/>
      <c r="AV226" s="181"/>
      <c r="AW226" s="181"/>
      <c r="AX226" s="181"/>
      <c r="AY226" s="181"/>
      <c r="AZ226" s="181"/>
      <c r="BA226" s="181"/>
      <c r="BB226" s="181"/>
      <c r="BC226" s="181"/>
      <c r="BD226" s="181"/>
      <c r="BE226" s="181"/>
      <c r="BF226" s="181"/>
      <c r="BG226" s="181"/>
      <c r="BH226" s="181"/>
      <c r="BI226" s="181"/>
      <c r="BJ226" s="181"/>
      <c r="BK226" s="181"/>
      <c r="BL226" s="181"/>
      <c r="BM226" s="181"/>
      <c r="BN226" s="181"/>
      <c r="BO226" s="181"/>
      <c r="BP226" s="181"/>
      <c r="BQ226" s="181"/>
      <c r="BR226" s="181"/>
      <c r="BS226" s="181"/>
      <c r="BT226" s="181"/>
    </row>
    <row r="227" spans="1:72" ht="18.75">
      <c r="A227" s="193" t="str">
        <f>Guide3!M227</f>
        <v>1D226</v>
      </c>
      <c r="B227" s="184"/>
      <c r="C227" s="180"/>
      <c r="D227" s="184"/>
      <c r="E227" s="184"/>
      <c r="F227" s="181"/>
      <c r="G227" s="181"/>
      <c r="H227" s="181"/>
      <c r="I227" s="185"/>
      <c r="J227" s="181"/>
      <c r="K227" s="181"/>
      <c r="M227" s="181"/>
      <c r="N227" s="181"/>
      <c r="O227" s="182"/>
      <c r="P227" s="181"/>
      <c r="Q227" s="181"/>
      <c r="R227" s="181"/>
      <c r="S227" s="181"/>
      <c r="T227" s="181"/>
      <c r="U227" s="186"/>
      <c r="V227" s="181"/>
      <c r="W227" s="181"/>
      <c r="X227" s="181"/>
      <c r="Y227" s="181"/>
      <c r="Z227" s="181"/>
      <c r="AA227" s="181"/>
      <c r="AB227" s="181"/>
      <c r="AC227" s="181"/>
      <c r="AD227" s="181"/>
      <c r="AE227" s="181"/>
      <c r="AF227" s="181"/>
      <c r="AG227" s="181"/>
      <c r="AH227" s="181"/>
      <c r="AI227" s="181"/>
      <c r="AJ227" s="181"/>
      <c r="AK227" s="181"/>
      <c r="AL227" s="181"/>
      <c r="AM227" s="181"/>
      <c r="AN227" s="181"/>
      <c r="AO227" s="181"/>
      <c r="AP227" s="181"/>
      <c r="AQ227" s="181"/>
      <c r="AR227" s="181"/>
      <c r="AS227" s="181"/>
      <c r="AT227" s="181"/>
      <c r="AU227" s="181"/>
      <c r="AV227" s="181"/>
      <c r="AW227" s="181"/>
      <c r="AX227" s="181"/>
      <c r="AY227" s="181"/>
      <c r="AZ227" s="181"/>
      <c r="BA227" s="181"/>
      <c r="BB227" s="181"/>
      <c r="BC227" s="181"/>
      <c r="BD227" s="181"/>
      <c r="BE227" s="181"/>
      <c r="BF227" s="181"/>
      <c r="BG227" s="181"/>
      <c r="BH227" s="181"/>
      <c r="BI227" s="181"/>
      <c r="BJ227" s="181"/>
      <c r="BK227" s="181"/>
      <c r="BL227" s="181"/>
      <c r="BM227" s="181"/>
      <c r="BN227" s="181"/>
      <c r="BO227" s="181"/>
      <c r="BP227" s="181"/>
      <c r="BQ227" s="181"/>
      <c r="BR227" s="181"/>
      <c r="BS227" s="181"/>
      <c r="BT227" s="181"/>
    </row>
    <row r="228" spans="1:72" ht="18.75">
      <c r="A228" s="193" t="str">
        <f>Guide3!M228</f>
        <v>1D227</v>
      </c>
      <c r="B228" s="184"/>
      <c r="C228" s="180"/>
      <c r="D228" s="184"/>
      <c r="E228" s="184"/>
      <c r="F228" s="181"/>
      <c r="G228" s="181"/>
      <c r="H228" s="181"/>
      <c r="I228" s="185"/>
      <c r="J228" s="181"/>
      <c r="K228" s="181"/>
      <c r="M228" s="181"/>
      <c r="N228" s="181"/>
      <c r="O228" s="182"/>
      <c r="P228" s="181"/>
      <c r="Q228" s="181"/>
      <c r="R228" s="181"/>
      <c r="S228" s="181"/>
      <c r="T228" s="181"/>
      <c r="U228" s="186"/>
      <c r="V228" s="181"/>
      <c r="W228" s="181"/>
      <c r="X228" s="181"/>
      <c r="Y228" s="181"/>
      <c r="Z228" s="181"/>
      <c r="AA228" s="181"/>
      <c r="AB228" s="181"/>
      <c r="AC228" s="181"/>
      <c r="AD228" s="181"/>
      <c r="AE228" s="181"/>
      <c r="AF228" s="181"/>
      <c r="AG228" s="181"/>
      <c r="AH228" s="181"/>
      <c r="AI228" s="181"/>
      <c r="AJ228" s="181"/>
      <c r="AK228" s="181"/>
      <c r="AL228" s="181"/>
      <c r="AM228" s="181"/>
      <c r="AN228" s="181"/>
      <c r="AO228" s="181"/>
      <c r="AP228" s="181"/>
      <c r="AQ228" s="181"/>
      <c r="AR228" s="181"/>
      <c r="AS228" s="181"/>
      <c r="AT228" s="181"/>
      <c r="AU228" s="181"/>
      <c r="AV228" s="181"/>
      <c r="AW228" s="181"/>
      <c r="AX228" s="181"/>
      <c r="AY228" s="181"/>
      <c r="AZ228" s="181"/>
      <c r="BA228" s="181"/>
      <c r="BB228" s="181"/>
      <c r="BC228" s="181"/>
      <c r="BD228" s="181"/>
      <c r="BE228" s="181"/>
      <c r="BF228" s="181"/>
      <c r="BG228" s="181"/>
      <c r="BH228" s="181"/>
      <c r="BI228" s="181"/>
      <c r="BJ228" s="181"/>
      <c r="BK228" s="181"/>
      <c r="BL228" s="181"/>
      <c r="BM228" s="181"/>
      <c r="BN228" s="181"/>
      <c r="BO228" s="181"/>
      <c r="BP228" s="181"/>
      <c r="BQ228" s="181"/>
      <c r="BR228" s="181"/>
      <c r="BS228" s="181"/>
      <c r="BT228" s="181"/>
    </row>
    <row r="229" spans="1:72" ht="18.75">
      <c r="A229" s="193" t="str">
        <f>Guide3!M229</f>
        <v>1D228</v>
      </c>
      <c r="B229" s="184"/>
      <c r="C229" s="180"/>
      <c r="D229" s="184"/>
      <c r="E229" s="184"/>
      <c r="F229" s="181"/>
      <c r="G229" s="181"/>
      <c r="H229" s="181"/>
      <c r="I229" s="185"/>
      <c r="J229" s="181"/>
      <c r="K229" s="181"/>
      <c r="M229" s="181"/>
      <c r="N229" s="181"/>
      <c r="O229" s="182"/>
      <c r="P229" s="181"/>
      <c r="Q229" s="181"/>
      <c r="R229" s="181"/>
      <c r="S229" s="181"/>
      <c r="T229" s="181"/>
      <c r="U229" s="186"/>
      <c r="V229" s="181"/>
      <c r="W229" s="181"/>
      <c r="X229" s="181"/>
      <c r="Y229" s="181"/>
      <c r="Z229" s="181"/>
      <c r="AA229" s="181"/>
      <c r="AB229" s="181"/>
      <c r="AC229" s="181"/>
      <c r="AD229" s="181"/>
      <c r="AE229" s="181"/>
      <c r="AF229" s="181"/>
      <c r="AG229" s="181"/>
      <c r="AH229" s="181"/>
      <c r="AI229" s="181"/>
      <c r="AJ229" s="181"/>
      <c r="AK229" s="181"/>
      <c r="AL229" s="181"/>
      <c r="AM229" s="181"/>
      <c r="AN229" s="181"/>
      <c r="AO229" s="181"/>
      <c r="AP229" s="181"/>
      <c r="AQ229" s="181"/>
      <c r="AR229" s="181"/>
      <c r="AS229" s="181"/>
      <c r="AT229" s="181"/>
      <c r="AU229" s="181"/>
      <c r="AV229" s="181"/>
      <c r="AW229" s="181"/>
      <c r="AX229" s="181"/>
      <c r="AY229" s="181"/>
      <c r="AZ229" s="181"/>
      <c r="BA229" s="181"/>
      <c r="BB229" s="181"/>
      <c r="BC229" s="181"/>
      <c r="BD229" s="181"/>
      <c r="BE229" s="181"/>
      <c r="BF229" s="181"/>
      <c r="BG229" s="181"/>
      <c r="BH229" s="181"/>
      <c r="BI229" s="181"/>
      <c r="BJ229" s="181"/>
      <c r="BK229" s="181"/>
      <c r="BL229" s="181"/>
      <c r="BM229" s="181"/>
      <c r="BN229" s="181"/>
      <c r="BO229" s="181"/>
      <c r="BP229" s="181"/>
      <c r="BQ229" s="181"/>
      <c r="BR229" s="181"/>
      <c r="BS229" s="181"/>
      <c r="BT229" s="181"/>
    </row>
    <row r="230" spans="1:72" ht="18.75">
      <c r="A230" s="193" t="str">
        <f>Guide3!M230</f>
        <v>1D229</v>
      </c>
      <c r="B230" s="184"/>
      <c r="C230" s="180"/>
      <c r="D230" s="184"/>
      <c r="E230" s="184"/>
      <c r="F230" s="181"/>
      <c r="G230" s="181"/>
      <c r="H230" s="181"/>
      <c r="I230" s="185"/>
      <c r="J230" s="181"/>
      <c r="K230" s="181"/>
      <c r="M230" s="181"/>
      <c r="N230" s="181"/>
      <c r="O230" s="182"/>
      <c r="P230" s="181"/>
      <c r="Q230" s="181"/>
      <c r="R230" s="181"/>
      <c r="S230" s="181"/>
      <c r="T230" s="181"/>
      <c r="U230" s="186"/>
      <c r="V230" s="181"/>
      <c r="W230" s="181"/>
      <c r="X230" s="181"/>
      <c r="Y230" s="181"/>
      <c r="Z230" s="181"/>
      <c r="AA230" s="181"/>
      <c r="AB230" s="181"/>
      <c r="AC230" s="181"/>
      <c r="AD230" s="181"/>
      <c r="AE230" s="181"/>
      <c r="AF230" s="181"/>
      <c r="AG230" s="181"/>
      <c r="AH230" s="181"/>
      <c r="AI230" s="181"/>
      <c r="AJ230" s="181"/>
      <c r="AK230" s="181"/>
      <c r="AL230" s="181"/>
      <c r="AM230" s="181"/>
      <c r="AN230" s="181"/>
      <c r="AO230" s="181"/>
      <c r="AP230" s="181"/>
      <c r="AQ230" s="181"/>
      <c r="AR230" s="181"/>
      <c r="AS230" s="181"/>
      <c r="AT230" s="181"/>
      <c r="AU230" s="181"/>
      <c r="AV230" s="181"/>
      <c r="AW230" s="181"/>
      <c r="AX230" s="181"/>
      <c r="AY230" s="181"/>
      <c r="AZ230" s="181"/>
      <c r="BA230" s="181"/>
      <c r="BB230" s="181"/>
      <c r="BC230" s="181"/>
      <c r="BD230" s="181"/>
      <c r="BE230" s="181"/>
      <c r="BF230" s="181"/>
      <c r="BG230" s="181"/>
      <c r="BH230" s="181"/>
      <c r="BI230" s="181"/>
      <c r="BJ230" s="181"/>
      <c r="BK230" s="181"/>
      <c r="BL230" s="181"/>
      <c r="BM230" s="181"/>
      <c r="BN230" s="181"/>
      <c r="BO230" s="181"/>
      <c r="BP230" s="181"/>
      <c r="BQ230" s="181"/>
      <c r="BR230" s="181"/>
      <c r="BS230" s="181"/>
      <c r="BT230" s="181"/>
    </row>
    <row r="231" spans="1:72" ht="18.75">
      <c r="A231" s="193" t="str">
        <f>Guide3!M231</f>
        <v>1D230</v>
      </c>
      <c r="B231" s="184"/>
      <c r="C231" s="180"/>
      <c r="D231" s="184"/>
      <c r="E231" s="184"/>
      <c r="F231" s="181"/>
      <c r="G231" s="181"/>
      <c r="H231" s="181"/>
      <c r="I231" s="185"/>
      <c r="J231" s="181"/>
      <c r="K231" s="181"/>
      <c r="M231" s="181"/>
      <c r="N231" s="181"/>
      <c r="O231" s="182"/>
      <c r="P231" s="181"/>
      <c r="Q231" s="181"/>
      <c r="R231" s="181"/>
      <c r="S231" s="181"/>
      <c r="T231" s="181"/>
      <c r="U231" s="186"/>
      <c r="V231" s="181"/>
      <c r="W231" s="181"/>
      <c r="X231" s="181"/>
      <c r="Y231" s="181"/>
      <c r="Z231" s="181"/>
      <c r="AA231" s="181"/>
      <c r="AB231" s="181"/>
      <c r="AC231" s="181"/>
      <c r="AD231" s="181"/>
      <c r="AE231" s="181"/>
      <c r="AF231" s="181"/>
      <c r="AG231" s="181"/>
      <c r="AH231" s="181"/>
      <c r="AI231" s="181"/>
      <c r="AJ231" s="181"/>
      <c r="AK231" s="181"/>
      <c r="AL231" s="181"/>
      <c r="AM231" s="181"/>
      <c r="AN231" s="181"/>
      <c r="AO231" s="181"/>
      <c r="AP231" s="181"/>
      <c r="AQ231" s="181"/>
      <c r="AR231" s="181"/>
      <c r="AS231" s="181"/>
      <c r="AT231" s="181"/>
      <c r="AU231" s="181"/>
      <c r="AV231" s="181"/>
      <c r="AW231" s="181"/>
      <c r="AX231" s="181"/>
      <c r="AY231" s="181"/>
      <c r="AZ231" s="181"/>
      <c r="BA231" s="181"/>
      <c r="BB231" s="181"/>
      <c r="BC231" s="181"/>
      <c r="BD231" s="181"/>
      <c r="BE231" s="181"/>
      <c r="BF231" s="181"/>
      <c r="BG231" s="181"/>
      <c r="BH231" s="181"/>
      <c r="BI231" s="181"/>
      <c r="BJ231" s="181"/>
      <c r="BK231" s="181"/>
      <c r="BL231" s="181"/>
      <c r="BM231" s="181"/>
      <c r="BN231" s="181"/>
      <c r="BO231" s="181"/>
      <c r="BP231" s="181"/>
      <c r="BQ231" s="181"/>
      <c r="BR231" s="181"/>
      <c r="BS231" s="181"/>
      <c r="BT231" s="181"/>
    </row>
    <row r="232" spans="1:72" ht="18.75">
      <c r="A232" s="193" t="str">
        <f>Guide3!M232</f>
        <v>1D231</v>
      </c>
      <c r="B232" s="184"/>
      <c r="C232" s="180"/>
      <c r="D232" s="184"/>
      <c r="E232" s="184"/>
      <c r="F232" s="181"/>
      <c r="G232" s="181"/>
      <c r="H232" s="181"/>
      <c r="I232" s="185"/>
      <c r="J232" s="181"/>
      <c r="K232" s="181"/>
      <c r="M232" s="181"/>
      <c r="N232" s="181"/>
      <c r="O232" s="182"/>
      <c r="P232" s="181"/>
      <c r="Q232" s="181"/>
      <c r="R232" s="181"/>
      <c r="S232" s="181"/>
      <c r="T232" s="181"/>
      <c r="U232" s="186"/>
      <c r="V232" s="181"/>
      <c r="W232" s="181"/>
      <c r="X232" s="181"/>
      <c r="Y232" s="181"/>
      <c r="Z232" s="181"/>
      <c r="AA232" s="181"/>
      <c r="AB232" s="181"/>
      <c r="AC232" s="181"/>
      <c r="AD232" s="181"/>
      <c r="AE232" s="181"/>
      <c r="AF232" s="181"/>
      <c r="AG232" s="181"/>
      <c r="AH232" s="181"/>
      <c r="AI232" s="181"/>
      <c r="AJ232" s="181"/>
      <c r="AK232" s="181"/>
      <c r="AL232" s="181"/>
      <c r="AM232" s="181"/>
      <c r="AN232" s="181"/>
      <c r="AO232" s="181"/>
      <c r="AP232" s="181"/>
      <c r="AQ232" s="181"/>
      <c r="AR232" s="181"/>
      <c r="AS232" s="181"/>
      <c r="AT232" s="181"/>
      <c r="AU232" s="181"/>
      <c r="AV232" s="181"/>
      <c r="AW232" s="181"/>
      <c r="AX232" s="181"/>
      <c r="AY232" s="181"/>
      <c r="AZ232" s="181"/>
      <c r="BA232" s="181"/>
      <c r="BB232" s="181"/>
      <c r="BC232" s="181"/>
      <c r="BD232" s="181"/>
      <c r="BE232" s="181"/>
      <c r="BF232" s="181"/>
      <c r="BG232" s="181"/>
      <c r="BH232" s="181"/>
      <c r="BI232" s="181"/>
      <c r="BJ232" s="181"/>
      <c r="BK232" s="181"/>
      <c r="BL232" s="181"/>
      <c r="BM232" s="181"/>
      <c r="BN232" s="181"/>
      <c r="BO232" s="181"/>
      <c r="BP232" s="181"/>
      <c r="BQ232" s="181"/>
      <c r="BR232" s="181"/>
      <c r="BS232" s="181"/>
      <c r="BT232" s="181"/>
    </row>
    <row r="233" spans="1:72" ht="18.75">
      <c r="A233" s="193" t="str">
        <f>Guide3!M233</f>
        <v>1D232</v>
      </c>
      <c r="B233" s="184"/>
      <c r="C233" s="180"/>
      <c r="D233" s="184"/>
      <c r="E233" s="184"/>
      <c r="F233" s="181"/>
      <c r="G233" s="181"/>
      <c r="H233" s="181"/>
      <c r="I233" s="185"/>
      <c r="J233" s="181"/>
      <c r="K233" s="181"/>
      <c r="M233" s="181"/>
      <c r="N233" s="181"/>
      <c r="O233" s="182"/>
      <c r="P233" s="181"/>
      <c r="Q233" s="181"/>
      <c r="R233" s="181"/>
      <c r="S233" s="181"/>
      <c r="T233" s="181"/>
      <c r="U233" s="186"/>
      <c r="V233" s="181"/>
      <c r="W233" s="181"/>
      <c r="X233" s="181"/>
      <c r="Y233" s="181"/>
      <c r="Z233" s="181"/>
      <c r="AA233" s="181"/>
      <c r="AB233" s="181"/>
      <c r="AC233" s="181"/>
      <c r="AD233" s="181"/>
      <c r="AE233" s="181"/>
      <c r="AF233" s="181"/>
      <c r="AG233" s="181"/>
      <c r="AH233" s="181"/>
      <c r="AI233" s="181"/>
      <c r="AJ233" s="181"/>
      <c r="AK233" s="181"/>
      <c r="AL233" s="181"/>
      <c r="AM233" s="181"/>
      <c r="AN233" s="181"/>
      <c r="AO233" s="181"/>
      <c r="AP233" s="181"/>
      <c r="AQ233" s="181"/>
      <c r="AR233" s="181"/>
      <c r="AS233" s="181"/>
      <c r="AT233" s="181"/>
      <c r="AU233" s="181"/>
      <c r="AV233" s="181"/>
      <c r="AW233" s="181"/>
      <c r="AX233" s="181"/>
      <c r="AY233" s="181"/>
      <c r="AZ233" s="181"/>
      <c r="BA233" s="181"/>
      <c r="BB233" s="181"/>
      <c r="BC233" s="181"/>
      <c r="BD233" s="181"/>
      <c r="BE233" s="181"/>
      <c r="BF233" s="181"/>
      <c r="BG233" s="181"/>
      <c r="BH233" s="181"/>
      <c r="BI233" s="181"/>
      <c r="BJ233" s="181"/>
      <c r="BK233" s="181"/>
      <c r="BL233" s="181"/>
      <c r="BM233" s="181"/>
      <c r="BN233" s="181"/>
      <c r="BO233" s="181"/>
      <c r="BP233" s="181"/>
      <c r="BQ233" s="181"/>
      <c r="BR233" s="181"/>
      <c r="BS233" s="181"/>
      <c r="BT233" s="181"/>
    </row>
    <row r="234" spans="1:72" ht="18.75">
      <c r="A234" s="193" t="str">
        <f>Guide3!M234</f>
        <v>1D233</v>
      </c>
      <c r="B234" s="184"/>
      <c r="C234" s="180"/>
      <c r="D234" s="184"/>
      <c r="E234" s="184"/>
      <c r="F234" s="181"/>
      <c r="G234" s="181"/>
      <c r="H234" s="181"/>
      <c r="I234" s="185"/>
      <c r="J234" s="181"/>
      <c r="K234" s="181"/>
      <c r="M234" s="181"/>
      <c r="N234" s="181"/>
      <c r="O234" s="182"/>
      <c r="P234" s="181"/>
      <c r="Q234" s="181"/>
      <c r="R234" s="181"/>
      <c r="S234" s="181"/>
      <c r="T234" s="181"/>
      <c r="U234" s="186"/>
      <c r="V234" s="181"/>
      <c r="W234" s="181"/>
      <c r="X234" s="181"/>
      <c r="Y234" s="181"/>
      <c r="Z234" s="181"/>
      <c r="AA234" s="181"/>
      <c r="AB234" s="181"/>
      <c r="AC234" s="181"/>
      <c r="AD234" s="181"/>
      <c r="AE234" s="181"/>
      <c r="AF234" s="181"/>
      <c r="AG234" s="181"/>
      <c r="AH234" s="181"/>
      <c r="AI234" s="181"/>
      <c r="AJ234" s="181"/>
      <c r="AK234" s="181"/>
      <c r="AL234" s="181"/>
      <c r="AM234" s="181"/>
      <c r="AN234" s="181"/>
      <c r="AO234" s="181"/>
      <c r="AP234" s="181"/>
      <c r="AQ234" s="181"/>
      <c r="AR234" s="181"/>
      <c r="AS234" s="181"/>
      <c r="AT234" s="181"/>
      <c r="AU234" s="181"/>
      <c r="AV234" s="181"/>
      <c r="AW234" s="181"/>
      <c r="AX234" s="181"/>
      <c r="AY234" s="181"/>
      <c r="AZ234" s="181"/>
      <c r="BA234" s="181"/>
      <c r="BB234" s="181"/>
      <c r="BC234" s="181"/>
      <c r="BD234" s="181"/>
      <c r="BE234" s="181"/>
      <c r="BF234" s="181"/>
      <c r="BG234" s="181"/>
      <c r="BH234" s="181"/>
      <c r="BI234" s="181"/>
      <c r="BJ234" s="181"/>
      <c r="BK234" s="181"/>
      <c r="BL234" s="181"/>
      <c r="BM234" s="181"/>
      <c r="BN234" s="181"/>
      <c r="BO234" s="181"/>
      <c r="BP234" s="181"/>
      <c r="BQ234" s="181"/>
      <c r="BR234" s="181"/>
      <c r="BS234" s="181"/>
      <c r="BT234" s="181"/>
    </row>
    <row r="235" spans="1:72" ht="18.75">
      <c r="A235" s="193" t="str">
        <f>Guide3!M235</f>
        <v>1D234</v>
      </c>
      <c r="B235" s="184"/>
      <c r="C235" s="180"/>
      <c r="D235" s="184"/>
      <c r="E235" s="184"/>
      <c r="F235" s="181"/>
      <c r="G235" s="181"/>
      <c r="H235" s="181"/>
      <c r="I235" s="185"/>
      <c r="J235" s="181"/>
      <c r="K235" s="181"/>
      <c r="M235" s="181"/>
      <c r="N235" s="181"/>
      <c r="O235" s="182"/>
      <c r="P235" s="181"/>
      <c r="Q235" s="181"/>
      <c r="R235" s="181"/>
      <c r="S235" s="181"/>
      <c r="T235" s="181"/>
      <c r="U235" s="186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81"/>
      <c r="AJ235" s="181"/>
      <c r="AK235" s="181"/>
      <c r="AL235" s="181"/>
      <c r="AM235" s="181"/>
      <c r="AN235" s="181"/>
      <c r="AO235" s="181"/>
      <c r="AP235" s="181"/>
      <c r="AQ235" s="181"/>
      <c r="AR235" s="181"/>
      <c r="AS235" s="181"/>
      <c r="AT235" s="181"/>
      <c r="AU235" s="181"/>
      <c r="AV235" s="181"/>
      <c r="AW235" s="181"/>
      <c r="AX235" s="181"/>
      <c r="AY235" s="181"/>
      <c r="AZ235" s="181"/>
      <c r="BA235" s="181"/>
      <c r="BB235" s="181"/>
      <c r="BC235" s="181"/>
      <c r="BD235" s="181"/>
      <c r="BE235" s="181"/>
      <c r="BF235" s="181"/>
      <c r="BG235" s="181"/>
      <c r="BH235" s="181"/>
      <c r="BI235" s="181"/>
      <c r="BJ235" s="181"/>
      <c r="BK235" s="181"/>
      <c r="BL235" s="181"/>
      <c r="BM235" s="181"/>
      <c r="BN235" s="181"/>
      <c r="BO235" s="181"/>
      <c r="BP235" s="181"/>
      <c r="BQ235" s="181"/>
      <c r="BR235" s="181"/>
      <c r="BS235" s="181"/>
      <c r="BT235" s="181"/>
    </row>
    <row r="236" spans="1:72" ht="18.75">
      <c r="A236" s="193" t="str">
        <f>Guide3!M236</f>
        <v>1D235</v>
      </c>
      <c r="B236" s="184"/>
      <c r="C236" s="180"/>
      <c r="D236" s="184"/>
      <c r="E236" s="184"/>
      <c r="F236" s="181"/>
      <c r="G236" s="181"/>
      <c r="H236" s="181"/>
      <c r="I236" s="185"/>
      <c r="J236" s="181"/>
      <c r="K236" s="181"/>
      <c r="M236" s="181"/>
      <c r="N236" s="181"/>
      <c r="O236" s="182"/>
      <c r="P236" s="181"/>
      <c r="Q236" s="181"/>
      <c r="R236" s="181"/>
      <c r="S236" s="181"/>
      <c r="T236" s="181"/>
      <c r="U236" s="186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81"/>
      <c r="AJ236" s="181"/>
      <c r="AK236" s="181"/>
      <c r="AL236" s="181"/>
      <c r="AM236" s="181"/>
      <c r="AN236" s="181"/>
      <c r="AO236" s="181"/>
      <c r="AP236" s="181"/>
      <c r="AQ236" s="181"/>
      <c r="AR236" s="181"/>
      <c r="AS236" s="181"/>
      <c r="AT236" s="181"/>
      <c r="AU236" s="181"/>
      <c r="AV236" s="181"/>
      <c r="AW236" s="181"/>
      <c r="AX236" s="181"/>
      <c r="AY236" s="181"/>
      <c r="AZ236" s="181"/>
      <c r="BA236" s="181"/>
      <c r="BB236" s="181"/>
      <c r="BC236" s="181"/>
      <c r="BD236" s="181"/>
      <c r="BE236" s="181"/>
      <c r="BF236" s="181"/>
      <c r="BG236" s="181"/>
      <c r="BH236" s="181"/>
      <c r="BI236" s="181"/>
      <c r="BJ236" s="181"/>
      <c r="BK236" s="181"/>
      <c r="BL236" s="181"/>
      <c r="BM236" s="181"/>
      <c r="BN236" s="181"/>
      <c r="BO236" s="181"/>
      <c r="BP236" s="181"/>
      <c r="BQ236" s="181"/>
      <c r="BR236" s="181"/>
      <c r="BS236" s="181"/>
      <c r="BT236" s="181"/>
    </row>
    <row r="237" spans="1:72" ht="18.75">
      <c r="A237" s="193" t="str">
        <f>Guide3!M237</f>
        <v>1D236</v>
      </c>
      <c r="B237" s="184"/>
      <c r="C237" s="180"/>
      <c r="D237" s="184"/>
      <c r="E237" s="184"/>
      <c r="F237" s="181"/>
      <c r="G237" s="181"/>
      <c r="H237" s="181"/>
      <c r="I237" s="185"/>
      <c r="J237" s="181"/>
      <c r="K237" s="181"/>
      <c r="M237" s="181"/>
      <c r="N237" s="181"/>
      <c r="O237" s="182"/>
      <c r="P237" s="181"/>
      <c r="Q237" s="181"/>
      <c r="R237" s="181"/>
      <c r="S237" s="181"/>
      <c r="T237" s="181"/>
      <c r="U237" s="186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81"/>
      <c r="AJ237" s="181"/>
      <c r="AK237" s="181"/>
      <c r="AL237" s="181"/>
      <c r="AM237" s="181"/>
      <c r="AN237" s="181"/>
      <c r="AO237" s="181"/>
      <c r="AP237" s="181"/>
      <c r="AQ237" s="181"/>
      <c r="AR237" s="181"/>
      <c r="AS237" s="181"/>
      <c r="AT237" s="181"/>
      <c r="AU237" s="181"/>
      <c r="AV237" s="181"/>
      <c r="AW237" s="181"/>
      <c r="AX237" s="181"/>
      <c r="AY237" s="181"/>
      <c r="AZ237" s="181"/>
      <c r="BA237" s="181"/>
      <c r="BB237" s="181"/>
      <c r="BC237" s="181"/>
      <c r="BD237" s="181"/>
      <c r="BE237" s="181"/>
      <c r="BF237" s="181"/>
      <c r="BG237" s="181"/>
      <c r="BH237" s="181"/>
      <c r="BI237" s="181"/>
      <c r="BJ237" s="181"/>
      <c r="BK237" s="181"/>
      <c r="BL237" s="181"/>
      <c r="BM237" s="181"/>
      <c r="BN237" s="181"/>
      <c r="BO237" s="181"/>
      <c r="BP237" s="181"/>
      <c r="BQ237" s="181"/>
      <c r="BR237" s="181"/>
      <c r="BS237" s="181"/>
      <c r="BT237" s="181"/>
    </row>
    <row r="238" spans="1:72" ht="18.75">
      <c r="A238" s="193" t="str">
        <f>Guide3!M238</f>
        <v>1D237</v>
      </c>
      <c r="B238" s="184"/>
      <c r="C238" s="180"/>
      <c r="D238" s="184"/>
      <c r="E238" s="184"/>
      <c r="F238" s="181"/>
      <c r="G238" s="181"/>
      <c r="H238" s="181"/>
      <c r="I238" s="185"/>
      <c r="J238" s="181"/>
      <c r="K238" s="181"/>
      <c r="M238" s="181"/>
      <c r="N238" s="181"/>
      <c r="O238" s="182"/>
      <c r="P238" s="181"/>
      <c r="Q238" s="181"/>
      <c r="R238" s="181"/>
      <c r="S238" s="181"/>
      <c r="T238" s="181"/>
      <c r="U238" s="186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81"/>
      <c r="AJ238" s="181"/>
      <c r="AK238" s="181"/>
      <c r="AL238" s="181"/>
      <c r="AM238" s="181"/>
      <c r="AN238" s="181"/>
      <c r="AO238" s="181"/>
      <c r="AP238" s="181"/>
      <c r="AQ238" s="181"/>
      <c r="AR238" s="181"/>
      <c r="AS238" s="181"/>
      <c r="AT238" s="181"/>
      <c r="AU238" s="181"/>
      <c r="AV238" s="181"/>
      <c r="AW238" s="181"/>
      <c r="AX238" s="181"/>
      <c r="AY238" s="181"/>
      <c r="AZ238" s="181"/>
      <c r="BA238" s="181"/>
      <c r="BB238" s="181"/>
      <c r="BC238" s="181"/>
      <c r="BD238" s="181"/>
      <c r="BE238" s="181"/>
      <c r="BF238" s="181"/>
      <c r="BG238" s="181"/>
      <c r="BH238" s="181"/>
      <c r="BI238" s="181"/>
      <c r="BJ238" s="181"/>
      <c r="BK238" s="181"/>
      <c r="BL238" s="181"/>
      <c r="BM238" s="181"/>
      <c r="BN238" s="181"/>
      <c r="BO238" s="181"/>
      <c r="BP238" s="181"/>
      <c r="BQ238" s="181"/>
      <c r="BR238" s="181"/>
      <c r="BS238" s="181"/>
      <c r="BT238" s="181"/>
    </row>
    <row r="239" spans="1:72" ht="18.75">
      <c r="A239" s="193" t="str">
        <f>Guide3!M239</f>
        <v>1D238</v>
      </c>
      <c r="B239" s="184"/>
      <c r="C239" s="180"/>
      <c r="D239" s="184"/>
      <c r="E239" s="184"/>
      <c r="F239" s="181"/>
      <c r="G239" s="181"/>
      <c r="H239" s="181"/>
      <c r="I239" s="185"/>
      <c r="J239" s="181"/>
      <c r="K239" s="181"/>
      <c r="M239" s="181"/>
      <c r="N239" s="181"/>
      <c r="O239" s="182"/>
      <c r="P239" s="181"/>
      <c r="Q239" s="181"/>
      <c r="R239" s="181"/>
      <c r="S239" s="181"/>
      <c r="T239" s="181"/>
      <c r="U239" s="186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81"/>
      <c r="AJ239" s="181"/>
      <c r="AK239" s="181"/>
      <c r="AL239" s="181"/>
      <c r="AM239" s="181"/>
      <c r="AN239" s="181"/>
      <c r="AO239" s="181"/>
      <c r="AP239" s="181"/>
      <c r="AQ239" s="181"/>
      <c r="AR239" s="181"/>
      <c r="AS239" s="181"/>
      <c r="AT239" s="181"/>
      <c r="AU239" s="181"/>
      <c r="AV239" s="181"/>
      <c r="AW239" s="181"/>
      <c r="AX239" s="181"/>
      <c r="AY239" s="181"/>
      <c r="AZ239" s="181"/>
      <c r="BA239" s="181"/>
      <c r="BB239" s="181"/>
      <c r="BC239" s="181"/>
      <c r="BD239" s="181"/>
      <c r="BE239" s="181"/>
      <c r="BF239" s="181"/>
      <c r="BG239" s="181"/>
      <c r="BH239" s="181"/>
      <c r="BI239" s="181"/>
      <c r="BJ239" s="181"/>
      <c r="BK239" s="181"/>
      <c r="BL239" s="181"/>
      <c r="BM239" s="181"/>
      <c r="BN239" s="181"/>
      <c r="BO239" s="181"/>
      <c r="BP239" s="181"/>
      <c r="BQ239" s="181"/>
      <c r="BR239" s="181"/>
      <c r="BS239" s="181"/>
      <c r="BT239" s="181"/>
    </row>
    <row r="240" spans="1:72" ht="18.75">
      <c r="A240" s="193" t="str">
        <f>Guide3!M240</f>
        <v>1D239</v>
      </c>
      <c r="B240" s="184"/>
      <c r="C240" s="180"/>
      <c r="D240" s="184"/>
      <c r="E240" s="184"/>
      <c r="F240" s="181"/>
      <c r="G240" s="181"/>
      <c r="H240" s="181"/>
      <c r="I240" s="185"/>
      <c r="J240" s="181"/>
      <c r="K240" s="181"/>
      <c r="M240" s="181"/>
      <c r="N240" s="181"/>
      <c r="O240" s="182"/>
      <c r="P240" s="181"/>
      <c r="Q240" s="181"/>
      <c r="R240" s="181"/>
      <c r="S240" s="181"/>
      <c r="T240" s="181"/>
      <c r="U240" s="186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81"/>
      <c r="AJ240" s="181"/>
      <c r="AK240" s="181"/>
      <c r="AL240" s="181"/>
      <c r="AM240" s="181"/>
      <c r="AN240" s="181"/>
      <c r="AO240" s="181"/>
      <c r="AP240" s="181"/>
      <c r="AQ240" s="181"/>
      <c r="AR240" s="181"/>
      <c r="AS240" s="181"/>
      <c r="AT240" s="181"/>
      <c r="AU240" s="181"/>
      <c r="AV240" s="181"/>
      <c r="AW240" s="181"/>
      <c r="AX240" s="181"/>
      <c r="AY240" s="181"/>
      <c r="AZ240" s="181"/>
      <c r="BA240" s="181"/>
      <c r="BB240" s="181"/>
      <c r="BC240" s="181"/>
      <c r="BD240" s="181"/>
      <c r="BE240" s="181"/>
      <c r="BF240" s="181"/>
      <c r="BG240" s="181"/>
      <c r="BH240" s="181"/>
      <c r="BI240" s="181"/>
      <c r="BJ240" s="181"/>
      <c r="BK240" s="181"/>
      <c r="BL240" s="181"/>
      <c r="BM240" s="181"/>
      <c r="BN240" s="181"/>
      <c r="BO240" s="181"/>
      <c r="BP240" s="181"/>
      <c r="BQ240" s="181"/>
      <c r="BR240" s="181"/>
      <c r="BS240" s="181"/>
      <c r="BT240" s="181"/>
    </row>
    <row r="241" spans="1:72" ht="18.75">
      <c r="A241" s="193" t="str">
        <f>Guide3!M241</f>
        <v>1D240</v>
      </c>
      <c r="B241" s="184"/>
      <c r="C241" s="180"/>
      <c r="D241" s="184"/>
      <c r="E241" s="184"/>
      <c r="F241" s="181"/>
      <c r="G241" s="181"/>
      <c r="H241" s="181"/>
      <c r="I241" s="185"/>
      <c r="J241" s="181"/>
      <c r="K241" s="181"/>
      <c r="M241" s="181"/>
      <c r="N241" s="181"/>
      <c r="O241" s="182"/>
      <c r="P241" s="181"/>
      <c r="Q241" s="181"/>
      <c r="R241" s="181"/>
      <c r="S241" s="181"/>
      <c r="T241" s="181"/>
      <c r="U241" s="186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81"/>
      <c r="AJ241" s="181"/>
      <c r="AK241" s="181"/>
      <c r="AL241" s="181"/>
      <c r="AM241" s="181"/>
      <c r="AN241" s="181"/>
      <c r="AO241" s="181"/>
      <c r="AP241" s="181"/>
      <c r="AQ241" s="181"/>
      <c r="AR241" s="181"/>
      <c r="AS241" s="181"/>
      <c r="AT241" s="181"/>
      <c r="AU241" s="181"/>
      <c r="AV241" s="181"/>
      <c r="AW241" s="181"/>
      <c r="AX241" s="181"/>
      <c r="AY241" s="181"/>
      <c r="AZ241" s="181"/>
      <c r="BA241" s="181"/>
      <c r="BB241" s="181"/>
      <c r="BC241" s="181"/>
      <c r="BD241" s="181"/>
      <c r="BE241" s="181"/>
      <c r="BF241" s="181"/>
      <c r="BG241" s="181"/>
      <c r="BH241" s="181"/>
      <c r="BI241" s="181"/>
      <c r="BJ241" s="181"/>
      <c r="BK241" s="181"/>
      <c r="BL241" s="181"/>
      <c r="BM241" s="181"/>
      <c r="BN241" s="181"/>
      <c r="BO241" s="181"/>
      <c r="BP241" s="181"/>
      <c r="BQ241" s="181"/>
      <c r="BR241" s="181"/>
      <c r="BS241" s="181"/>
      <c r="BT241" s="181"/>
    </row>
    <row r="242" spans="1:72" ht="18.75">
      <c r="A242" s="193" t="str">
        <f>Guide3!M242</f>
        <v>1D241</v>
      </c>
      <c r="B242" s="184"/>
      <c r="C242" s="180"/>
      <c r="D242" s="184"/>
      <c r="E242" s="184"/>
      <c r="F242" s="181"/>
      <c r="G242" s="181"/>
      <c r="H242" s="181"/>
      <c r="I242" s="185"/>
      <c r="J242" s="181"/>
      <c r="K242" s="181"/>
      <c r="M242" s="181"/>
      <c r="N242" s="181"/>
      <c r="O242" s="182"/>
      <c r="P242" s="181"/>
      <c r="Q242" s="181"/>
      <c r="R242" s="181"/>
      <c r="S242" s="181"/>
      <c r="T242" s="181"/>
      <c r="U242" s="186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81"/>
      <c r="AJ242" s="181"/>
      <c r="AK242" s="181"/>
      <c r="AL242" s="181"/>
      <c r="AM242" s="181"/>
      <c r="AN242" s="181"/>
      <c r="AO242" s="181"/>
      <c r="AP242" s="181"/>
      <c r="AQ242" s="181"/>
      <c r="AR242" s="181"/>
      <c r="AS242" s="181"/>
      <c r="AT242" s="181"/>
      <c r="AU242" s="181"/>
      <c r="AV242" s="181"/>
      <c r="AW242" s="181"/>
      <c r="AX242" s="181"/>
      <c r="AY242" s="181"/>
      <c r="AZ242" s="181"/>
      <c r="BA242" s="181"/>
      <c r="BB242" s="181"/>
      <c r="BC242" s="181"/>
      <c r="BD242" s="181"/>
      <c r="BE242" s="181"/>
      <c r="BF242" s="181"/>
      <c r="BG242" s="181"/>
      <c r="BH242" s="181"/>
      <c r="BI242" s="181"/>
      <c r="BJ242" s="181"/>
      <c r="BK242" s="181"/>
      <c r="BL242" s="181"/>
      <c r="BM242" s="181"/>
      <c r="BN242" s="181"/>
      <c r="BO242" s="181"/>
      <c r="BP242" s="181"/>
      <c r="BQ242" s="181"/>
      <c r="BR242" s="181"/>
      <c r="BS242" s="181"/>
      <c r="BT242" s="181"/>
    </row>
    <row r="243" spans="1:72" ht="18.75">
      <c r="A243" s="193" t="str">
        <f>Guide3!M243</f>
        <v>1D242</v>
      </c>
      <c r="B243" s="184"/>
      <c r="C243" s="180"/>
      <c r="D243" s="184"/>
      <c r="E243" s="184"/>
      <c r="F243" s="181"/>
      <c r="G243" s="181"/>
      <c r="H243" s="181"/>
      <c r="I243" s="185"/>
      <c r="J243" s="181"/>
      <c r="K243" s="181"/>
      <c r="M243" s="181"/>
      <c r="N243" s="181"/>
      <c r="O243" s="182"/>
      <c r="P243" s="181"/>
      <c r="Q243" s="181"/>
      <c r="R243" s="181"/>
      <c r="S243" s="181"/>
      <c r="T243" s="181"/>
      <c r="U243" s="186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81"/>
      <c r="AJ243" s="181"/>
      <c r="AK243" s="181"/>
      <c r="AL243" s="181"/>
      <c r="AM243" s="181"/>
      <c r="AN243" s="181"/>
      <c r="AO243" s="181"/>
      <c r="AP243" s="181"/>
      <c r="AQ243" s="181"/>
      <c r="AR243" s="181"/>
      <c r="AS243" s="181"/>
      <c r="AT243" s="181"/>
      <c r="AU243" s="181"/>
      <c r="AV243" s="181"/>
      <c r="AW243" s="181"/>
      <c r="AX243" s="181"/>
      <c r="AY243" s="181"/>
      <c r="AZ243" s="181"/>
      <c r="BA243" s="181"/>
      <c r="BB243" s="181"/>
      <c r="BC243" s="181"/>
      <c r="BD243" s="181"/>
      <c r="BE243" s="181"/>
      <c r="BF243" s="181"/>
      <c r="BG243" s="181"/>
      <c r="BH243" s="181"/>
      <c r="BI243" s="181"/>
      <c r="BJ243" s="181"/>
      <c r="BK243" s="181"/>
      <c r="BL243" s="181"/>
      <c r="BM243" s="181"/>
      <c r="BN243" s="181"/>
      <c r="BO243" s="181"/>
      <c r="BP243" s="181"/>
      <c r="BQ243" s="181"/>
      <c r="BR243" s="181"/>
      <c r="BS243" s="181"/>
      <c r="BT243" s="181"/>
    </row>
    <row r="244" spans="1:72" ht="18.75">
      <c r="A244" s="193" t="str">
        <f>Guide3!M244</f>
        <v>1D243</v>
      </c>
      <c r="B244" s="184"/>
      <c r="C244" s="180"/>
      <c r="D244" s="184"/>
      <c r="E244" s="184"/>
      <c r="F244" s="181"/>
      <c r="G244" s="181"/>
      <c r="H244" s="181"/>
      <c r="I244" s="185"/>
      <c r="J244" s="181"/>
      <c r="K244" s="181"/>
      <c r="M244" s="181"/>
      <c r="N244" s="181"/>
      <c r="O244" s="182"/>
      <c r="P244" s="181"/>
      <c r="Q244" s="181"/>
      <c r="R244" s="181"/>
      <c r="S244" s="181"/>
      <c r="T244" s="181"/>
      <c r="U244" s="186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81"/>
      <c r="AJ244" s="181"/>
      <c r="AK244" s="181"/>
      <c r="AL244" s="181"/>
      <c r="AM244" s="181"/>
      <c r="AN244" s="181"/>
      <c r="AO244" s="181"/>
      <c r="AP244" s="181"/>
      <c r="AQ244" s="181"/>
      <c r="AR244" s="181"/>
      <c r="AS244" s="181"/>
      <c r="AT244" s="181"/>
      <c r="AU244" s="181"/>
      <c r="AV244" s="181"/>
      <c r="AW244" s="181"/>
      <c r="AX244" s="181"/>
      <c r="AY244" s="181"/>
      <c r="AZ244" s="181"/>
      <c r="BA244" s="181"/>
      <c r="BB244" s="181"/>
      <c r="BC244" s="181"/>
      <c r="BD244" s="181"/>
      <c r="BE244" s="181"/>
      <c r="BF244" s="181"/>
      <c r="BG244" s="181"/>
      <c r="BH244" s="181"/>
      <c r="BI244" s="181"/>
      <c r="BJ244" s="181"/>
      <c r="BK244" s="181"/>
      <c r="BL244" s="181"/>
      <c r="BM244" s="181"/>
      <c r="BN244" s="181"/>
      <c r="BO244" s="181"/>
      <c r="BP244" s="181"/>
      <c r="BQ244" s="181"/>
      <c r="BR244" s="181"/>
      <c r="BS244" s="181"/>
      <c r="BT244" s="181"/>
    </row>
    <row r="245" spans="1:72" ht="18.75">
      <c r="A245" s="193" t="str">
        <f>Guide3!M245</f>
        <v>1D244</v>
      </c>
      <c r="B245" s="184"/>
      <c r="C245" s="180"/>
      <c r="D245" s="184"/>
      <c r="E245" s="184"/>
      <c r="F245" s="181"/>
      <c r="G245" s="181"/>
      <c r="H245" s="181"/>
      <c r="I245" s="185"/>
      <c r="J245" s="181"/>
      <c r="K245" s="181"/>
      <c r="M245" s="181"/>
      <c r="N245" s="181"/>
      <c r="O245" s="182"/>
      <c r="P245" s="181"/>
      <c r="Q245" s="181"/>
      <c r="R245" s="181"/>
      <c r="S245" s="181"/>
      <c r="T245" s="181"/>
      <c r="U245" s="186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81"/>
      <c r="AJ245" s="181"/>
      <c r="AK245" s="181"/>
      <c r="AL245" s="181"/>
      <c r="AM245" s="181"/>
      <c r="AN245" s="181"/>
      <c r="AO245" s="181"/>
      <c r="AP245" s="181"/>
      <c r="AQ245" s="181"/>
      <c r="AR245" s="181"/>
      <c r="AS245" s="181"/>
      <c r="AT245" s="181"/>
      <c r="AU245" s="181"/>
      <c r="AV245" s="181"/>
      <c r="AW245" s="181"/>
      <c r="AX245" s="181"/>
      <c r="AY245" s="181"/>
      <c r="AZ245" s="181"/>
      <c r="BA245" s="181"/>
      <c r="BB245" s="181"/>
      <c r="BC245" s="181"/>
      <c r="BD245" s="181"/>
      <c r="BE245" s="181"/>
      <c r="BF245" s="181"/>
      <c r="BG245" s="181"/>
      <c r="BH245" s="181"/>
      <c r="BI245" s="181"/>
      <c r="BJ245" s="181"/>
      <c r="BK245" s="181"/>
      <c r="BL245" s="181"/>
      <c r="BM245" s="181"/>
      <c r="BN245" s="181"/>
      <c r="BO245" s="181"/>
      <c r="BP245" s="181"/>
      <c r="BQ245" s="181"/>
      <c r="BR245" s="181"/>
      <c r="BS245" s="181"/>
      <c r="BT245" s="181"/>
    </row>
    <row r="246" spans="1:72" ht="18.75">
      <c r="A246" s="193" t="str">
        <f>Guide3!M246</f>
        <v>1D245</v>
      </c>
      <c r="B246" s="184"/>
      <c r="C246" s="180"/>
      <c r="D246" s="184"/>
      <c r="E246" s="184"/>
      <c r="F246" s="181"/>
      <c r="G246" s="181"/>
      <c r="H246" s="181"/>
      <c r="I246" s="185"/>
      <c r="J246" s="181"/>
      <c r="K246" s="181"/>
      <c r="M246" s="181"/>
      <c r="N246" s="181"/>
      <c r="O246" s="182"/>
      <c r="P246" s="181"/>
      <c r="Q246" s="181"/>
      <c r="R246" s="181"/>
      <c r="S246" s="181"/>
      <c r="T246" s="181"/>
      <c r="U246" s="186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81"/>
      <c r="AJ246" s="181"/>
      <c r="AK246" s="181"/>
      <c r="AL246" s="181"/>
      <c r="AM246" s="181"/>
      <c r="AN246" s="181"/>
      <c r="AO246" s="181"/>
      <c r="AP246" s="181"/>
      <c r="AQ246" s="181"/>
      <c r="AR246" s="181"/>
      <c r="AS246" s="181"/>
      <c r="AT246" s="181"/>
      <c r="AU246" s="181"/>
      <c r="AV246" s="181"/>
      <c r="AW246" s="181"/>
      <c r="AX246" s="181"/>
      <c r="AY246" s="181"/>
      <c r="AZ246" s="181"/>
      <c r="BA246" s="181"/>
      <c r="BB246" s="181"/>
      <c r="BC246" s="181"/>
      <c r="BD246" s="181"/>
      <c r="BE246" s="181"/>
      <c r="BF246" s="181"/>
      <c r="BG246" s="181"/>
      <c r="BH246" s="181"/>
      <c r="BI246" s="181"/>
      <c r="BJ246" s="181"/>
      <c r="BK246" s="181"/>
      <c r="BL246" s="181"/>
      <c r="BM246" s="181"/>
      <c r="BN246" s="181"/>
      <c r="BO246" s="181"/>
      <c r="BP246" s="181"/>
      <c r="BQ246" s="181"/>
      <c r="BR246" s="181"/>
      <c r="BS246" s="181"/>
      <c r="BT246" s="181"/>
    </row>
    <row r="247" spans="1:72" ht="18.75">
      <c r="A247" s="193" t="str">
        <f>Guide3!M247</f>
        <v>1D246</v>
      </c>
      <c r="B247" s="8"/>
      <c r="C247" s="51"/>
      <c r="D247" s="8"/>
      <c r="E247" s="8"/>
      <c r="F247" s="48"/>
      <c r="G247" s="48"/>
      <c r="H247" s="48"/>
      <c r="I247" s="11"/>
      <c r="J247" s="48"/>
      <c r="K247" s="48"/>
      <c r="M247" s="48"/>
      <c r="N247" s="48"/>
      <c r="O247" s="35"/>
      <c r="P247" s="48"/>
      <c r="Q247" s="48"/>
      <c r="R247" s="48"/>
      <c r="S247" s="48"/>
      <c r="T247" s="48"/>
      <c r="U247" s="144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  <c r="AI247" s="48"/>
      <c r="AJ247" s="48"/>
      <c r="AK247" s="48"/>
      <c r="AL247" s="48"/>
      <c r="AM247" s="48"/>
      <c r="AN247" s="48"/>
      <c r="AO247" s="48"/>
      <c r="AP247" s="48"/>
      <c r="AQ247" s="48"/>
      <c r="AR247" s="48"/>
      <c r="AS247" s="48"/>
      <c r="AT247" s="48"/>
      <c r="AU247" s="48"/>
      <c r="AV247" s="48"/>
      <c r="AW247" s="48"/>
      <c r="AX247" s="48"/>
      <c r="AY247" s="48"/>
      <c r="AZ247" s="48"/>
      <c r="BA247" s="48"/>
      <c r="BB247" s="48"/>
      <c r="BC247" s="48"/>
      <c r="BD247" s="48"/>
      <c r="BE247" s="48"/>
      <c r="BF247" s="48"/>
      <c r="BG247" s="48"/>
      <c r="BH247" s="48"/>
      <c r="BI247" s="48"/>
      <c r="BJ247" s="48"/>
      <c r="BK247" s="48"/>
      <c r="BL247" s="48"/>
      <c r="BM247" s="48"/>
      <c r="BN247" s="48"/>
      <c r="BO247" s="48"/>
      <c r="BP247" s="48"/>
      <c r="BQ247" s="48"/>
      <c r="BR247" s="48"/>
      <c r="BS247" s="48"/>
      <c r="BT247" s="48"/>
    </row>
    <row r="248" spans="1:72" ht="18.75">
      <c r="A248" s="193" t="str">
        <f>Guide3!M248</f>
        <v>1D247</v>
      </c>
      <c r="B248" s="8"/>
      <c r="C248" s="51"/>
      <c r="D248" s="8"/>
      <c r="E248" s="8"/>
      <c r="F248" s="48"/>
      <c r="G248" s="48"/>
      <c r="H248" s="48"/>
      <c r="I248" s="11"/>
      <c r="J248" s="48"/>
      <c r="K248" s="48"/>
      <c r="M248" s="48"/>
      <c r="N248" s="48"/>
      <c r="O248" s="35"/>
      <c r="P248" s="48"/>
      <c r="Q248" s="48"/>
      <c r="R248" s="48"/>
      <c r="S248" s="48"/>
      <c r="T248" s="48"/>
      <c r="U248" s="144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  <c r="AI248" s="48"/>
      <c r="AJ248" s="48"/>
      <c r="AK248" s="48"/>
      <c r="AL248" s="48"/>
      <c r="AM248" s="48"/>
      <c r="AN248" s="48"/>
      <c r="AO248" s="48"/>
      <c r="AP248" s="48"/>
      <c r="AQ248" s="48"/>
      <c r="AR248" s="48"/>
      <c r="AS248" s="48"/>
      <c r="AT248" s="48"/>
      <c r="AU248" s="48"/>
      <c r="AV248" s="48"/>
      <c r="AW248" s="48"/>
      <c r="AX248" s="48"/>
      <c r="AY248" s="48"/>
      <c r="AZ248" s="48"/>
      <c r="BA248" s="48"/>
      <c r="BB248" s="48"/>
      <c r="BC248" s="48"/>
      <c r="BD248" s="48"/>
      <c r="BE248" s="48"/>
      <c r="BF248" s="48"/>
      <c r="BG248" s="48"/>
      <c r="BH248" s="48"/>
      <c r="BI248" s="48"/>
      <c r="BJ248" s="48"/>
      <c r="BK248" s="48"/>
      <c r="BL248" s="48"/>
      <c r="BM248" s="48"/>
      <c r="BN248" s="48"/>
      <c r="BO248" s="48"/>
      <c r="BP248" s="48"/>
      <c r="BQ248" s="48"/>
      <c r="BR248" s="48"/>
      <c r="BS248" s="48"/>
      <c r="BT248" s="48"/>
    </row>
    <row r="249" spans="1:72" ht="18.75">
      <c r="A249" s="193" t="str">
        <f>Guide3!M249</f>
        <v>1D248</v>
      </c>
      <c r="B249" s="8"/>
      <c r="C249" s="51"/>
      <c r="D249" s="8"/>
      <c r="E249" s="8"/>
      <c r="F249" s="48"/>
      <c r="G249" s="48"/>
      <c r="H249" s="48"/>
      <c r="I249" s="11"/>
      <c r="J249" s="48"/>
      <c r="K249" s="48"/>
      <c r="M249" s="48"/>
      <c r="N249" s="48"/>
      <c r="O249" s="35"/>
      <c r="P249" s="48"/>
      <c r="Q249" s="48"/>
      <c r="R249" s="48"/>
      <c r="S249" s="48"/>
      <c r="T249" s="48"/>
      <c r="U249" s="144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  <c r="AI249" s="48"/>
      <c r="AJ249" s="48"/>
      <c r="AK249" s="48"/>
      <c r="AL249" s="48"/>
      <c r="AM249" s="48"/>
      <c r="AN249" s="48"/>
      <c r="AO249" s="48"/>
      <c r="AP249" s="48"/>
      <c r="AQ249" s="48"/>
      <c r="AR249" s="48"/>
      <c r="AS249" s="48"/>
      <c r="AT249" s="48"/>
      <c r="AU249" s="48"/>
      <c r="AV249" s="48"/>
      <c r="AW249" s="48"/>
      <c r="AX249" s="48"/>
      <c r="AY249" s="48"/>
      <c r="AZ249" s="48"/>
      <c r="BA249" s="48"/>
      <c r="BB249" s="48"/>
      <c r="BC249" s="48"/>
      <c r="BD249" s="48"/>
      <c r="BE249" s="48"/>
      <c r="BF249" s="48"/>
      <c r="BG249" s="48"/>
      <c r="BH249" s="48"/>
      <c r="BI249" s="48"/>
      <c r="BJ249" s="48"/>
      <c r="BK249" s="48"/>
      <c r="BL249" s="48"/>
      <c r="BM249" s="48"/>
      <c r="BN249" s="48"/>
      <c r="BO249" s="48"/>
      <c r="BP249" s="48"/>
      <c r="BQ249" s="48"/>
      <c r="BR249" s="48"/>
      <c r="BS249" s="48"/>
      <c r="BT249" s="48"/>
    </row>
    <row r="250" spans="1:72" ht="18.75">
      <c r="A250" s="193" t="str">
        <f>Guide3!M250</f>
        <v>1D249</v>
      </c>
      <c r="B250" s="8"/>
      <c r="C250" s="51"/>
      <c r="D250" s="8"/>
      <c r="E250" s="8"/>
      <c r="F250" s="48"/>
      <c r="G250" s="48"/>
      <c r="H250" s="48"/>
      <c r="I250" s="11"/>
      <c r="J250" s="48"/>
      <c r="K250" s="48"/>
      <c r="M250" s="48"/>
      <c r="N250" s="48"/>
      <c r="O250" s="35"/>
      <c r="P250" s="48"/>
      <c r="Q250" s="48"/>
      <c r="R250" s="48"/>
      <c r="S250" s="48"/>
      <c r="T250" s="48"/>
      <c r="U250" s="144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  <c r="AI250" s="48"/>
      <c r="AJ250" s="48"/>
      <c r="AK250" s="48"/>
      <c r="AL250" s="48"/>
      <c r="AM250" s="48"/>
      <c r="AN250" s="48"/>
      <c r="AO250" s="48"/>
      <c r="AP250" s="48"/>
      <c r="AQ250" s="48"/>
      <c r="AR250" s="48"/>
      <c r="AS250" s="48"/>
      <c r="AT250" s="48"/>
      <c r="AU250" s="48"/>
      <c r="AV250" s="48"/>
      <c r="AW250" s="48"/>
      <c r="AX250" s="48"/>
      <c r="AY250" s="48"/>
      <c r="AZ250" s="48"/>
      <c r="BA250" s="48"/>
      <c r="BB250" s="48"/>
      <c r="BC250" s="48"/>
      <c r="BD250" s="48"/>
      <c r="BE250" s="48"/>
      <c r="BF250" s="48"/>
      <c r="BG250" s="48"/>
      <c r="BH250" s="48"/>
      <c r="BI250" s="48"/>
      <c r="BJ250" s="48"/>
      <c r="BK250" s="48"/>
      <c r="BL250" s="48"/>
      <c r="BM250" s="48"/>
      <c r="BN250" s="48"/>
      <c r="BO250" s="48"/>
      <c r="BP250" s="48"/>
      <c r="BQ250" s="48"/>
      <c r="BR250" s="48"/>
      <c r="BS250" s="48"/>
      <c r="BT250" s="48"/>
    </row>
    <row r="251" spans="1:72" ht="18.75">
      <c r="A251" s="193" t="str">
        <f>Guide3!M251</f>
        <v>1D250</v>
      </c>
      <c r="B251" s="8"/>
      <c r="C251" s="51"/>
      <c r="D251" s="8"/>
      <c r="E251" s="8"/>
      <c r="F251" s="48"/>
      <c r="G251" s="48"/>
      <c r="H251" s="48"/>
      <c r="I251" s="11"/>
      <c r="J251" s="48"/>
      <c r="K251" s="48"/>
      <c r="M251" s="48"/>
      <c r="N251" s="48"/>
      <c r="O251" s="35"/>
      <c r="P251" s="48"/>
      <c r="Q251" s="48"/>
      <c r="R251" s="48"/>
      <c r="S251" s="48"/>
      <c r="T251" s="48"/>
      <c r="U251" s="144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  <c r="AI251" s="48"/>
      <c r="AJ251" s="48"/>
      <c r="AK251" s="48"/>
      <c r="AL251" s="48"/>
      <c r="AM251" s="48"/>
      <c r="AN251" s="48"/>
      <c r="AO251" s="48"/>
      <c r="AP251" s="48"/>
      <c r="AQ251" s="48"/>
      <c r="AR251" s="48"/>
      <c r="AS251" s="48"/>
      <c r="AT251" s="48"/>
      <c r="AU251" s="48"/>
      <c r="AV251" s="48"/>
      <c r="AW251" s="48"/>
      <c r="AX251" s="48"/>
      <c r="AY251" s="48"/>
      <c r="AZ251" s="48"/>
      <c r="BA251" s="48"/>
      <c r="BB251" s="48"/>
      <c r="BC251" s="48"/>
      <c r="BD251" s="48"/>
      <c r="BE251" s="48"/>
      <c r="BF251" s="48"/>
      <c r="BG251" s="48"/>
      <c r="BH251" s="48"/>
      <c r="BI251" s="48"/>
      <c r="BJ251" s="48"/>
      <c r="BK251" s="48"/>
      <c r="BL251" s="48"/>
      <c r="BM251" s="48"/>
      <c r="BN251" s="48"/>
      <c r="BO251" s="48"/>
      <c r="BP251" s="48"/>
      <c r="BQ251" s="48"/>
      <c r="BR251" s="48"/>
      <c r="BS251" s="48"/>
      <c r="BT251" s="48"/>
    </row>
    <row r="252" spans="1:72" ht="18.75">
      <c r="A252" s="193" t="str">
        <f>Guide3!M252</f>
        <v>1D251</v>
      </c>
      <c r="B252" s="8"/>
      <c r="C252" s="51"/>
      <c r="D252" s="8"/>
      <c r="E252" s="8"/>
      <c r="F252" s="48"/>
      <c r="G252" s="48"/>
      <c r="H252" s="48"/>
      <c r="I252" s="11"/>
      <c r="J252" s="48"/>
      <c r="K252" s="48"/>
      <c r="M252" s="48"/>
      <c r="N252" s="48"/>
      <c r="O252" s="35"/>
      <c r="P252" s="48"/>
      <c r="Q252" s="48"/>
      <c r="R252" s="48"/>
      <c r="S252" s="48"/>
      <c r="T252" s="48"/>
      <c r="U252" s="144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  <c r="AI252" s="48"/>
      <c r="AJ252" s="48"/>
      <c r="AK252" s="48"/>
      <c r="AL252" s="48"/>
      <c r="AM252" s="48"/>
      <c r="AN252" s="48"/>
      <c r="AO252" s="48"/>
      <c r="AP252" s="48"/>
      <c r="AQ252" s="48"/>
      <c r="AR252" s="48"/>
      <c r="AS252" s="48"/>
      <c r="AT252" s="48"/>
      <c r="AU252" s="48"/>
      <c r="AV252" s="48"/>
      <c r="AW252" s="48"/>
      <c r="AX252" s="48"/>
      <c r="AY252" s="48"/>
      <c r="AZ252" s="48"/>
      <c r="BA252" s="48"/>
      <c r="BB252" s="48"/>
      <c r="BC252" s="48"/>
      <c r="BD252" s="48"/>
      <c r="BE252" s="48"/>
      <c r="BF252" s="48"/>
      <c r="BG252" s="48"/>
      <c r="BH252" s="48"/>
      <c r="BI252" s="48"/>
      <c r="BJ252" s="48"/>
      <c r="BK252" s="48"/>
      <c r="BL252" s="48"/>
      <c r="BM252" s="48"/>
      <c r="BN252" s="48"/>
      <c r="BO252" s="48"/>
      <c r="BP252" s="48"/>
      <c r="BQ252" s="48"/>
      <c r="BR252" s="48"/>
      <c r="BS252" s="48"/>
      <c r="BT252" s="48"/>
    </row>
    <row r="253" spans="1:72" ht="18.75">
      <c r="A253" s="193" t="str">
        <f>Guide3!M253</f>
        <v>1D252</v>
      </c>
      <c r="B253" s="8"/>
      <c r="C253" s="51"/>
      <c r="D253" s="8"/>
      <c r="E253" s="8"/>
      <c r="F253" s="48"/>
      <c r="G253" s="48"/>
      <c r="H253" s="48"/>
      <c r="I253" s="11"/>
      <c r="J253" s="48"/>
      <c r="K253" s="48"/>
      <c r="M253" s="48"/>
      <c r="N253" s="48"/>
      <c r="O253" s="35"/>
      <c r="P253" s="48"/>
      <c r="Q253" s="48"/>
      <c r="R253" s="48"/>
      <c r="S253" s="48"/>
      <c r="T253" s="48"/>
      <c r="U253" s="144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  <c r="AI253" s="48"/>
      <c r="AJ253" s="48"/>
      <c r="AK253" s="48"/>
      <c r="AL253" s="48"/>
      <c r="AM253" s="48"/>
      <c r="AN253" s="48"/>
      <c r="AO253" s="48"/>
      <c r="AP253" s="48"/>
      <c r="AQ253" s="48"/>
      <c r="AR253" s="48"/>
      <c r="AS253" s="48"/>
      <c r="AT253" s="48"/>
      <c r="AU253" s="48"/>
      <c r="AV253" s="48"/>
      <c r="AW253" s="48"/>
      <c r="AX253" s="48"/>
      <c r="AY253" s="48"/>
      <c r="AZ253" s="48"/>
      <c r="BA253" s="48"/>
      <c r="BB253" s="48"/>
      <c r="BC253" s="48"/>
      <c r="BD253" s="48"/>
      <c r="BE253" s="48"/>
      <c r="BF253" s="48"/>
      <c r="BG253" s="48"/>
      <c r="BH253" s="48"/>
      <c r="BI253" s="48"/>
      <c r="BJ253" s="48"/>
      <c r="BK253" s="48"/>
      <c r="BL253" s="48"/>
      <c r="BM253" s="48"/>
      <c r="BN253" s="48"/>
      <c r="BO253" s="48"/>
      <c r="BP253" s="48"/>
      <c r="BQ253" s="48"/>
      <c r="BR253" s="48"/>
      <c r="BS253" s="48"/>
      <c r="BT253" s="48"/>
    </row>
    <row r="254" spans="1:72" ht="18.75">
      <c r="A254" s="193" t="str">
        <f>Guide3!M254</f>
        <v>1D253</v>
      </c>
      <c r="B254" s="8"/>
      <c r="C254" s="51"/>
      <c r="D254" s="8"/>
      <c r="E254" s="8"/>
      <c r="F254" s="48"/>
      <c r="G254" s="48"/>
      <c r="H254" s="48"/>
      <c r="I254" s="11"/>
      <c r="J254" s="48"/>
      <c r="K254" s="48"/>
      <c r="M254" s="48"/>
      <c r="N254" s="48"/>
      <c r="O254" s="35"/>
      <c r="P254" s="48"/>
      <c r="Q254" s="48"/>
      <c r="R254" s="48"/>
      <c r="S254" s="48"/>
      <c r="T254" s="48"/>
      <c r="U254" s="144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  <c r="AI254" s="48"/>
      <c r="AJ254" s="48"/>
      <c r="AK254" s="48"/>
      <c r="AL254" s="48"/>
      <c r="AM254" s="48"/>
      <c r="AN254" s="48"/>
      <c r="AO254" s="48"/>
      <c r="AP254" s="48"/>
      <c r="AQ254" s="48"/>
      <c r="AR254" s="48"/>
      <c r="AS254" s="48"/>
      <c r="AT254" s="48"/>
      <c r="AU254" s="48"/>
      <c r="AV254" s="48"/>
      <c r="AW254" s="48"/>
      <c r="AX254" s="48"/>
      <c r="AY254" s="48"/>
      <c r="AZ254" s="48"/>
      <c r="BA254" s="48"/>
      <c r="BB254" s="48"/>
      <c r="BC254" s="48"/>
      <c r="BD254" s="48"/>
      <c r="BE254" s="48"/>
      <c r="BF254" s="48"/>
      <c r="BG254" s="48"/>
      <c r="BH254" s="48"/>
      <c r="BI254" s="48"/>
      <c r="BJ254" s="48"/>
      <c r="BK254" s="48"/>
      <c r="BL254" s="48"/>
      <c r="BM254" s="48"/>
      <c r="BN254" s="48"/>
      <c r="BO254" s="48"/>
      <c r="BP254" s="48"/>
      <c r="BQ254" s="48"/>
      <c r="BR254" s="48"/>
      <c r="BS254" s="48"/>
      <c r="BT254" s="48"/>
    </row>
    <row r="255" spans="1:72" ht="18.75">
      <c r="A255" s="193" t="str">
        <f>Guide3!M255</f>
        <v>1D254</v>
      </c>
      <c r="B255" s="8"/>
      <c r="C255" s="51"/>
      <c r="D255" s="8"/>
      <c r="E255" s="8"/>
      <c r="F255" s="48"/>
      <c r="G255" s="48"/>
      <c r="H255" s="48"/>
      <c r="I255" s="11"/>
      <c r="J255" s="48"/>
      <c r="K255" s="48"/>
      <c r="M255" s="48"/>
      <c r="N255" s="48"/>
      <c r="O255" s="35"/>
      <c r="P255" s="48"/>
      <c r="Q255" s="48"/>
      <c r="R255" s="48"/>
      <c r="S255" s="48"/>
      <c r="T255" s="48"/>
      <c r="U255" s="144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  <c r="AI255" s="48"/>
      <c r="AJ255" s="48"/>
      <c r="AK255" s="48"/>
      <c r="AL255" s="48"/>
      <c r="AM255" s="48"/>
      <c r="AN255" s="48"/>
      <c r="AO255" s="48"/>
      <c r="AP255" s="48"/>
      <c r="AQ255" s="48"/>
      <c r="AR255" s="48"/>
      <c r="AS255" s="48"/>
      <c r="AT255" s="48"/>
      <c r="AU255" s="48"/>
      <c r="AV255" s="48"/>
      <c r="AW255" s="48"/>
      <c r="AX255" s="48"/>
      <c r="AY255" s="48"/>
      <c r="AZ255" s="48"/>
      <c r="BA255" s="48"/>
      <c r="BB255" s="48"/>
      <c r="BC255" s="48"/>
      <c r="BD255" s="48"/>
      <c r="BE255" s="48"/>
      <c r="BF255" s="48"/>
      <c r="BG255" s="48"/>
      <c r="BH255" s="48"/>
      <c r="BI255" s="48"/>
      <c r="BJ255" s="48"/>
      <c r="BK255" s="48"/>
      <c r="BL255" s="48"/>
      <c r="BM255" s="48"/>
      <c r="BN255" s="48"/>
      <c r="BO255" s="48"/>
      <c r="BP255" s="48"/>
      <c r="BQ255" s="48"/>
      <c r="BR255" s="48"/>
      <c r="BS255" s="48"/>
      <c r="BT255" s="48"/>
    </row>
    <row r="256" spans="1:72" ht="18.75">
      <c r="A256" s="193" t="str">
        <f>Guide3!M256</f>
        <v>1D255</v>
      </c>
      <c r="B256" s="8"/>
      <c r="C256" s="51"/>
      <c r="D256" s="8"/>
      <c r="E256" s="8"/>
      <c r="F256" s="48"/>
      <c r="G256" s="48"/>
      <c r="H256" s="48"/>
      <c r="I256" s="11"/>
      <c r="J256" s="48"/>
      <c r="K256" s="48"/>
      <c r="M256" s="48"/>
      <c r="N256" s="48"/>
      <c r="O256" s="35"/>
      <c r="P256" s="48"/>
      <c r="Q256" s="48"/>
      <c r="R256" s="48"/>
      <c r="S256" s="48"/>
      <c r="T256" s="48"/>
      <c r="U256" s="144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  <c r="AI256" s="48"/>
      <c r="AJ256" s="48"/>
      <c r="AK256" s="48"/>
      <c r="AL256" s="48"/>
      <c r="AM256" s="48"/>
      <c r="AN256" s="48"/>
      <c r="AO256" s="48"/>
      <c r="AP256" s="48"/>
      <c r="AQ256" s="48"/>
      <c r="AR256" s="48"/>
      <c r="AS256" s="48"/>
      <c r="AT256" s="48"/>
      <c r="AU256" s="48"/>
      <c r="AV256" s="48"/>
      <c r="AW256" s="48"/>
      <c r="AX256" s="48"/>
      <c r="AY256" s="48"/>
      <c r="AZ256" s="48"/>
      <c r="BA256" s="48"/>
      <c r="BB256" s="48"/>
      <c r="BC256" s="48"/>
      <c r="BD256" s="48"/>
      <c r="BE256" s="48"/>
      <c r="BF256" s="48"/>
      <c r="BG256" s="48"/>
      <c r="BH256" s="48"/>
      <c r="BI256" s="48"/>
      <c r="BJ256" s="48"/>
      <c r="BK256" s="48"/>
      <c r="BL256" s="48"/>
      <c r="BM256" s="48"/>
      <c r="BN256" s="48"/>
      <c r="BO256" s="48"/>
      <c r="BP256" s="48"/>
      <c r="BQ256" s="48"/>
      <c r="BR256" s="48"/>
      <c r="BS256" s="48"/>
      <c r="BT256" s="48"/>
    </row>
    <row r="257" spans="1:72" ht="18.75">
      <c r="A257" s="193" t="str">
        <f>Guide3!M257</f>
        <v>1D256</v>
      </c>
      <c r="B257" s="8"/>
      <c r="C257" s="51"/>
      <c r="D257" s="8"/>
      <c r="E257" s="8"/>
      <c r="F257" s="48"/>
      <c r="G257" s="48"/>
      <c r="H257" s="48"/>
      <c r="I257" s="11"/>
      <c r="J257" s="48"/>
      <c r="K257" s="48"/>
      <c r="M257" s="48"/>
      <c r="N257" s="48"/>
      <c r="O257" s="35"/>
      <c r="P257" s="48"/>
      <c r="Q257" s="48"/>
      <c r="R257" s="48"/>
      <c r="S257" s="48"/>
      <c r="T257" s="48"/>
      <c r="U257" s="144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  <c r="AI257" s="48"/>
      <c r="AJ257" s="48"/>
      <c r="AK257" s="48"/>
      <c r="AL257" s="48"/>
      <c r="AM257" s="48"/>
      <c r="AN257" s="48"/>
      <c r="AO257" s="48"/>
      <c r="AP257" s="48"/>
      <c r="AQ257" s="48"/>
      <c r="AR257" s="48"/>
      <c r="AS257" s="48"/>
      <c r="AT257" s="48"/>
      <c r="AU257" s="48"/>
      <c r="AV257" s="48"/>
      <c r="AW257" s="48"/>
      <c r="AX257" s="48"/>
      <c r="AY257" s="48"/>
      <c r="AZ257" s="48"/>
      <c r="BA257" s="48"/>
      <c r="BB257" s="48"/>
      <c r="BC257" s="48"/>
      <c r="BD257" s="48"/>
      <c r="BE257" s="48"/>
      <c r="BF257" s="48"/>
      <c r="BG257" s="48"/>
      <c r="BH257" s="48"/>
      <c r="BI257" s="48"/>
      <c r="BJ257" s="48"/>
      <c r="BK257" s="48"/>
      <c r="BL257" s="48"/>
      <c r="BM257" s="48"/>
      <c r="BN257" s="48"/>
      <c r="BO257" s="48"/>
      <c r="BP257" s="48"/>
      <c r="BQ257" s="48"/>
      <c r="BR257" s="48"/>
      <c r="BS257" s="48"/>
      <c r="BT257" s="48"/>
    </row>
    <row r="258" spans="1:72" ht="18.75">
      <c r="A258" s="193" t="str">
        <f>Guide3!M258</f>
        <v>1D257</v>
      </c>
      <c r="B258" s="8"/>
      <c r="C258" s="51"/>
      <c r="D258" s="8"/>
      <c r="E258" s="8"/>
      <c r="F258" s="48"/>
      <c r="G258" s="48"/>
      <c r="H258" s="48"/>
      <c r="I258" s="11"/>
      <c r="J258" s="48"/>
      <c r="K258" s="48"/>
      <c r="M258" s="48"/>
      <c r="N258" s="48"/>
      <c r="O258" s="35"/>
      <c r="P258" s="48"/>
      <c r="Q258" s="48"/>
      <c r="R258" s="48"/>
      <c r="S258" s="48"/>
      <c r="T258" s="48"/>
      <c r="U258" s="144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I258" s="48"/>
      <c r="AJ258" s="48"/>
      <c r="AK258" s="48"/>
      <c r="AL258" s="48"/>
      <c r="AM258" s="48"/>
      <c r="AN258" s="48"/>
      <c r="AO258" s="48"/>
      <c r="AP258" s="48"/>
      <c r="AQ258" s="48"/>
      <c r="AR258" s="48"/>
      <c r="AS258" s="48"/>
      <c r="AT258" s="48"/>
      <c r="AU258" s="48"/>
      <c r="AV258" s="48"/>
      <c r="AW258" s="48"/>
      <c r="AX258" s="48"/>
      <c r="AY258" s="48"/>
      <c r="AZ258" s="48"/>
      <c r="BA258" s="48"/>
      <c r="BB258" s="48"/>
      <c r="BC258" s="48"/>
      <c r="BD258" s="48"/>
      <c r="BE258" s="48"/>
      <c r="BF258" s="48"/>
      <c r="BG258" s="48"/>
      <c r="BH258" s="48"/>
      <c r="BI258" s="48"/>
      <c r="BJ258" s="48"/>
      <c r="BK258" s="48"/>
      <c r="BL258" s="48"/>
      <c r="BM258" s="48"/>
      <c r="BN258" s="48"/>
      <c r="BO258" s="48"/>
      <c r="BP258" s="48"/>
      <c r="BQ258" s="48"/>
      <c r="BR258" s="48"/>
      <c r="BS258" s="48"/>
      <c r="BT258" s="48"/>
    </row>
    <row r="259" spans="1:72" ht="18.75">
      <c r="A259" s="193" t="str">
        <f>Guide3!M259</f>
        <v>1D258</v>
      </c>
      <c r="B259" s="8"/>
      <c r="C259" s="51"/>
      <c r="D259" s="8"/>
      <c r="E259" s="8"/>
      <c r="F259" s="48"/>
      <c r="G259" s="48"/>
      <c r="H259" s="48"/>
      <c r="I259" s="11"/>
      <c r="J259" s="48"/>
      <c r="K259" s="48"/>
      <c r="M259" s="48"/>
      <c r="N259" s="48"/>
      <c r="O259" s="35"/>
      <c r="P259" s="48"/>
      <c r="Q259" s="48"/>
      <c r="R259" s="48"/>
      <c r="S259" s="48"/>
      <c r="T259" s="48"/>
      <c r="U259" s="144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I259" s="48"/>
      <c r="AJ259" s="48"/>
      <c r="AK259" s="48"/>
      <c r="AL259" s="48"/>
      <c r="AM259" s="48"/>
      <c r="AN259" s="48"/>
      <c r="AO259" s="48"/>
      <c r="AP259" s="48"/>
      <c r="AQ259" s="48"/>
      <c r="AR259" s="48"/>
      <c r="AS259" s="48"/>
      <c r="AT259" s="48"/>
      <c r="AU259" s="48"/>
      <c r="AV259" s="48"/>
      <c r="AW259" s="48"/>
      <c r="AX259" s="48"/>
      <c r="AY259" s="48"/>
      <c r="AZ259" s="48"/>
      <c r="BA259" s="48"/>
      <c r="BB259" s="48"/>
      <c r="BC259" s="48"/>
      <c r="BD259" s="48"/>
      <c r="BE259" s="48"/>
      <c r="BF259" s="48"/>
      <c r="BG259" s="48"/>
      <c r="BH259" s="48"/>
      <c r="BI259" s="48"/>
      <c r="BJ259" s="48"/>
      <c r="BK259" s="48"/>
      <c r="BL259" s="48"/>
      <c r="BM259" s="48"/>
      <c r="BN259" s="48"/>
      <c r="BO259" s="48"/>
      <c r="BP259" s="48"/>
      <c r="BQ259" s="48"/>
      <c r="BR259" s="48"/>
      <c r="BS259" s="48"/>
      <c r="BT259" s="48"/>
    </row>
    <row r="260" spans="1:72" ht="18.75">
      <c r="A260" s="193" t="str">
        <f>Guide3!M260</f>
        <v>1D259</v>
      </c>
      <c r="B260" s="8"/>
      <c r="C260" s="51"/>
      <c r="D260" s="8"/>
      <c r="E260" s="8"/>
      <c r="F260" s="48"/>
      <c r="G260" s="48"/>
      <c r="H260" s="48"/>
      <c r="I260" s="11"/>
      <c r="J260" s="48"/>
      <c r="K260" s="48"/>
      <c r="M260" s="48"/>
      <c r="N260" s="48"/>
      <c r="O260" s="35"/>
      <c r="P260" s="48"/>
      <c r="Q260" s="48"/>
      <c r="R260" s="48"/>
      <c r="S260" s="48"/>
      <c r="T260" s="48"/>
      <c r="U260" s="144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I260" s="48"/>
      <c r="AJ260" s="48"/>
      <c r="AK260" s="48"/>
      <c r="AL260" s="48"/>
      <c r="AM260" s="48"/>
      <c r="AN260" s="48"/>
      <c r="AO260" s="48"/>
      <c r="AP260" s="48"/>
      <c r="AQ260" s="48"/>
      <c r="AR260" s="48"/>
      <c r="AS260" s="48"/>
      <c r="AT260" s="48"/>
      <c r="AU260" s="48"/>
      <c r="AV260" s="48"/>
      <c r="AW260" s="48"/>
      <c r="AX260" s="48"/>
      <c r="AY260" s="48"/>
      <c r="AZ260" s="48"/>
      <c r="BA260" s="48"/>
      <c r="BB260" s="48"/>
      <c r="BC260" s="48"/>
      <c r="BD260" s="48"/>
      <c r="BE260" s="48"/>
      <c r="BF260" s="48"/>
      <c r="BG260" s="48"/>
      <c r="BH260" s="48"/>
      <c r="BI260" s="48"/>
      <c r="BJ260" s="48"/>
      <c r="BK260" s="48"/>
      <c r="BL260" s="48"/>
      <c r="BM260" s="48"/>
      <c r="BN260" s="48"/>
      <c r="BO260" s="48"/>
      <c r="BP260" s="48"/>
      <c r="BQ260" s="48"/>
      <c r="BR260" s="48"/>
      <c r="BS260" s="48"/>
      <c r="BT260" s="48"/>
    </row>
    <row r="261" spans="1:72" ht="18.75">
      <c r="A261" s="193" t="str">
        <f>Guide3!M261</f>
        <v>1D260</v>
      </c>
      <c r="B261" s="8"/>
      <c r="C261" s="51"/>
      <c r="D261" s="8"/>
      <c r="E261" s="8"/>
      <c r="F261" s="48"/>
      <c r="G261" s="48"/>
      <c r="H261" s="48"/>
      <c r="I261" s="11"/>
      <c r="J261" s="48"/>
      <c r="K261" s="48"/>
      <c r="M261" s="48"/>
      <c r="N261" s="48"/>
      <c r="O261" s="35"/>
      <c r="P261" s="48"/>
      <c r="Q261" s="48"/>
      <c r="R261" s="48"/>
      <c r="S261" s="48"/>
      <c r="T261" s="48"/>
      <c r="U261" s="144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I261" s="48"/>
      <c r="AJ261" s="48"/>
      <c r="AK261" s="48"/>
      <c r="AL261" s="48"/>
      <c r="AM261" s="48"/>
      <c r="AN261" s="48"/>
      <c r="AO261" s="48"/>
      <c r="AP261" s="48"/>
      <c r="AQ261" s="48"/>
      <c r="AR261" s="48"/>
      <c r="AS261" s="48"/>
      <c r="AT261" s="48"/>
      <c r="AU261" s="48"/>
      <c r="AV261" s="48"/>
      <c r="AW261" s="48"/>
      <c r="AX261" s="48"/>
      <c r="AY261" s="48"/>
      <c r="AZ261" s="48"/>
      <c r="BA261" s="48"/>
      <c r="BB261" s="48"/>
      <c r="BC261" s="48"/>
      <c r="BD261" s="48"/>
      <c r="BE261" s="48"/>
      <c r="BF261" s="48"/>
      <c r="BG261" s="48"/>
      <c r="BH261" s="48"/>
      <c r="BI261" s="48"/>
      <c r="BJ261" s="48"/>
      <c r="BK261" s="48"/>
      <c r="BL261" s="48"/>
      <c r="BM261" s="48"/>
      <c r="BN261" s="48"/>
      <c r="BO261" s="48"/>
      <c r="BP261" s="48"/>
      <c r="BQ261" s="48"/>
      <c r="BR261" s="48"/>
      <c r="BS261" s="48"/>
      <c r="BT261" s="48"/>
    </row>
    <row r="262" spans="1:72" ht="18.75">
      <c r="A262" s="193" t="str">
        <f>Guide3!M262</f>
        <v>1D261</v>
      </c>
      <c r="B262" s="8"/>
      <c r="C262" s="51"/>
      <c r="D262" s="8"/>
      <c r="E262" s="8"/>
      <c r="F262" s="48"/>
      <c r="G262" s="48"/>
      <c r="H262" s="48"/>
      <c r="I262" s="11"/>
      <c r="J262" s="48"/>
      <c r="K262" s="48"/>
      <c r="M262" s="48"/>
      <c r="N262" s="48"/>
      <c r="O262" s="35"/>
      <c r="P262" s="48"/>
      <c r="Q262" s="48"/>
      <c r="R262" s="48"/>
      <c r="S262" s="48"/>
      <c r="T262" s="48"/>
      <c r="U262" s="144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I262" s="48"/>
      <c r="AJ262" s="48"/>
      <c r="AK262" s="48"/>
      <c r="AL262" s="48"/>
      <c r="AM262" s="48"/>
      <c r="AN262" s="48"/>
      <c r="AO262" s="48"/>
      <c r="AP262" s="48"/>
      <c r="AQ262" s="48"/>
      <c r="AR262" s="48"/>
      <c r="AS262" s="48"/>
      <c r="AT262" s="48"/>
      <c r="AU262" s="48"/>
      <c r="AV262" s="48"/>
      <c r="AW262" s="48"/>
      <c r="AX262" s="48"/>
      <c r="AY262" s="48"/>
      <c r="AZ262" s="48"/>
      <c r="BA262" s="48"/>
      <c r="BB262" s="48"/>
      <c r="BC262" s="48"/>
      <c r="BD262" s="48"/>
      <c r="BE262" s="48"/>
      <c r="BF262" s="48"/>
      <c r="BG262" s="48"/>
      <c r="BH262" s="48"/>
      <c r="BI262" s="48"/>
      <c r="BJ262" s="48"/>
      <c r="BK262" s="48"/>
      <c r="BL262" s="48"/>
      <c r="BM262" s="48"/>
      <c r="BN262" s="48"/>
      <c r="BO262" s="48"/>
      <c r="BP262" s="48"/>
      <c r="BQ262" s="48"/>
      <c r="BR262" s="48"/>
      <c r="BS262" s="48"/>
      <c r="BT262" s="48"/>
    </row>
    <row r="263" spans="1:72" ht="18.75">
      <c r="A263" s="193" t="str">
        <f>Guide3!M263</f>
        <v>1D262</v>
      </c>
      <c r="B263" s="8"/>
      <c r="C263" s="51"/>
      <c r="D263" s="8"/>
      <c r="E263" s="8"/>
      <c r="F263" s="48"/>
      <c r="G263" s="48"/>
      <c r="H263" s="48"/>
      <c r="I263" s="11"/>
      <c r="J263" s="48"/>
      <c r="K263" s="48"/>
      <c r="M263" s="48"/>
      <c r="N263" s="48"/>
      <c r="O263" s="35"/>
      <c r="P263" s="48"/>
      <c r="Q263" s="48"/>
      <c r="R263" s="48"/>
      <c r="S263" s="48"/>
      <c r="T263" s="48"/>
      <c r="U263" s="144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I263" s="48"/>
      <c r="AJ263" s="48"/>
      <c r="AK263" s="48"/>
      <c r="AL263" s="48"/>
      <c r="AM263" s="48"/>
      <c r="AN263" s="48"/>
      <c r="AO263" s="48"/>
      <c r="AP263" s="48"/>
      <c r="AQ263" s="48"/>
      <c r="AR263" s="48"/>
      <c r="AS263" s="48"/>
      <c r="AT263" s="48"/>
      <c r="AU263" s="48"/>
      <c r="AV263" s="48"/>
      <c r="AW263" s="48"/>
      <c r="AX263" s="48"/>
      <c r="AY263" s="48"/>
      <c r="AZ263" s="48"/>
      <c r="BA263" s="48"/>
      <c r="BB263" s="48"/>
      <c r="BC263" s="48"/>
      <c r="BD263" s="48"/>
      <c r="BE263" s="48"/>
      <c r="BF263" s="48"/>
      <c r="BG263" s="48"/>
      <c r="BH263" s="48"/>
      <c r="BI263" s="48"/>
      <c r="BJ263" s="48"/>
      <c r="BK263" s="48"/>
      <c r="BL263" s="48"/>
      <c r="BM263" s="48"/>
      <c r="BN263" s="48"/>
      <c r="BO263" s="48"/>
      <c r="BP263" s="48"/>
      <c r="BQ263" s="48"/>
      <c r="BR263" s="48"/>
      <c r="BS263" s="48"/>
      <c r="BT263" s="48"/>
    </row>
    <row r="264" spans="1:72" ht="18.75">
      <c r="A264" s="193" t="str">
        <f>Guide3!M264</f>
        <v>1D263</v>
      </c>
      <c r="B264" s="8"/>
      <c r="C264" s="51"/>
      <c r="D264" s="8"/>
      <c r="E264" s="8"/>
      <c r="F264" s="48"/>
      <c r="G264" s="48"/>
      <c r="H264" s="48"/>
      <c r="I264" s="11"/>
      <c r="J264" s="48"/>
      <c r="K264" s="48"/>
      <c r="M264" s="48"/>
      <c r="N264" s="48"/>
      <c r="O264" s="35"/>
      <c r="P264" s="48"/>
      <c r="Q264" s="48"/>
      <c r="R264" s="48"/>
      <c r="S264" s="48"/>
      <c r="T264" s="48"/>
      <c r="U264" s="144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I264" s="48"/>
      <c r="AJ264" s="48"/>
      <c r="AK264" s="48"/>
      <c r="AL264" s="48"/>
      <c r="AM264" s="48"/>
      <c r="AN264" s="48"/>
      <c r="AO264" s="48"/>
      <c r="AP264" s="48"/>
      <c r="AQ264" s="48"/>
      <c r="AR264" s="48"/>
      <c r="AS264" s="48"/>
      <c r="AT264" s="48"/>
      <c r="AU264" s="48"/>
      <c r="AV264" s="48"/>
      <c r="AW264" s="48"/>
      <c r="AX264" s="48"/>
      <c r="AY264" s="48"/>
      <c r="AZ264" s="48"/>
      <c r="BA264" s="48"/>
      <c r="BB264" s="48"/>
      <c r="BC264" s="48"/>
      <c r="BD264" s="48"/>
      <c r="BE264" s="48"/>
      <c r="BF264" s="48"/>
      <c r="BG264" s="48"/>
      <c r="BH264" s="48"/>
      <c r="BI264" s="48"/>
      <c r="BJ264" s="48"/>
      <c r="BK264" s="48"/>
      <c r="BL264" s="48"/>
      <c r="BM264" s="48"/>
      <c r="BN264" s="48"/>
      <c r="BO264" s="48"/>
      <c r="BP264" s="48"/>
      <c r="BQ264" s="48"/>
      <c r="BR264" s="48"/>
      <c r="BS264" s="48"/>
      <c r="BT264" s="48"/>
    </row>
    <row r="265" spans="1:72" ht="18.75">
      <c r="A265" s="193" t="str">
        <f>Guide3!M265</f>
        <v>1D264</v>
      </c>
      <c r="B265" s="8"/>
      <c r="C265" s="51"/>
      <c r="D265" s="8"/>
      <c r="E265" s="8"/>
      <c r="F265" s="48"/>
      <c r="G265" s="48"/>
      <c r="H265" s="48"/>
      <c r="I265" s="11"/>
      <c r="J265" s="48"/>
      <c r="K265" s="48"/>
      <c r="M265" s="48"/>
      <c r="N265" s="48"/>
      <c r="O265" s="35"/>
      <c r="P265" s="48"/>
      <c r="Q265" s="48"/>
      <c r="R265" s="48"/>
      <c r="S265" s="48"/>
      <c r="T265" s="48"/>
      <c r="U265" s="144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I265" s="48"/>
      <c r="AJ265" s="48"/>
      <c r="AK265" s="48"/>
      <c r="AL265" s="48"/>
      <c r="AM265" s="48"/>
      <c r="AN265" s="48"/>
      <c r="AO265" s="48"/>
      <c r="AP265" s="48"/>
      <c r="AQ265" s="48"/>
      <c r="AR265" s="48"/>
      <c r="AS265" s="48"/>
      <c r="AT265" s="48"/>
      <c r="AU265" s="48"/>
      <c r="AV265" s="48"/>
      <c r="AW265" s="48"/>
      <c r="AX265" s="48"/>
      <c r="AY265" s="48"/>
      <c r="AZ265" s="48"/>
      <c r="BA265" s="48"/>
      <c r="BB265" s="48"/>
      <c r="BC265" s="48"/>
      <c r="BD265" s="48"/>
      <c r="BE265" s="48"/>
      <c r="BF265" s="48"/>
      <c r="BG265" s="48"/>
      <c r="BH265" s="48"/>
      <c r="BI265" s="48"/>
      <c r="BJ265" s="48"/>
      <c r="BK265" s="48"/>
      <c r="BL265" s="48"/>
      <c r="BM265" s="48"/>
      <c r="BN265" s="48"/>
      <c r="BO265" s="48"/>
      <c r="BP265" s="48"/>
      <c r="BQ265" s="48"/>
      <c r="BR265" s="48"/>
      <c r="BS265" s="48"/>
      <c r="BT265" s="48"/>
    </row>
    <row r="266" spans="1:72" ht="18.75">
      <c r="A266" s="193" t="str">
        <f>Guide3!M266</f>
        <v>1D265</v>
      </c>
      <c r="B266" s="8"/>
      <c r="C266" s="51"/>
      <c r="D266" s="8"/>
      <c r="E266" s="8"/>
      <c r="F266" s="48"/>
      <c r="G266" s="48"/>
      <c r="H266" s="48"/>
      <c r="I266" s="11"/>
      <c r="J266" s="48"/>
      <c r="K266" s="48"/>
      <c r="M266" s="48"/>
      <c r="N266" s="48"/>
      <c r="O266" s="35"/>
      <c r="P266" s="48"/>
      <c r="Q266" s="48"/>
      <c r="R266" s="48"/>
      <c r="S266" s="48"/>
      <c r="T266" s="48"/>
      <c r="U266" s="144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I266" s="48"/>
      <c r="AJ266" s="48"/>
      <c r="AK266" s="48"/>
      <c r="AL266" s="48"/>
      <c r="AM266" s="48"/>
      <c r="AN266" s="48"/>
      <c r="AO266" s="48"/>
      <c r="AP266" s="48"/>
      <c r="AQ266" s="48"/>
      <c r="AR266" s="48"/>
      <c r="AS266" s="48"/>
      <c r="AT266" s="48"/>
      <c r="AU266" s="48"/>
      <c r="AV266" s="48"/>
      <c r="AW266" s="48"/>
      <c r="AX266" s="48"/>
      <c r="AY266" s="48"/>
      <c r="AZ266" s="48"/>
      <c r="BA266" s="48"/>
      <c r="BB266" s="48"/>
      <c r="BC266" s="48"/>
      <c r="BD266" s="48"/>
      <c r="BE266" s="48"/>
      <c r="BF266" s="48"/>
      <c r="BG266" s="48"/>
      <c r="BH266" s="48"/>
      <c r="BI266" s="48"/>
      <c r="BJ266" s="48"/>
      <c r="BK266" s="48"/>
      <c r="BL266" s="48"/>
      <c r="BM266" s="48"/>
      <c r="BN266" s="48"/>
      <c r="BO266" s="48"/>
      <c r="BP266" s="48"/>
      <c r="BQ266" s="48"/>
      <c r="BR266" s="48"/>
      <c r="BS266" s="48"/>
      <c r="BT266" s="48"/>
    </row>
    <row r="267" spans="1:72" ht="18.75">
      <c r="A267" s="193" t="str">
        <f>Guide3!M267</f>
        <v>1D266</v>
      </c>
      <c r="B267" s="8"/>
      <c r="C267" s="51"/>
      <c r="D267" s="8"/>
      <c r="E267" s="8"/>
      <c r="F267" s="48"/>
      <c r="G267" s="48"/>
      <c r="H267" s="48"/>
      <c r="I267" s="11"/>
      <c r="J267" s="48"/>
      <c r="K267" s="48"/>
      <c r="M267" s="48"/>
      <c r="N267" s="48"/>
      <c r="O267" s="35"/>
      <c r="P267" s="48"/>
      <c r="Q267" s="48"/>
      <c r="R267" s="48"/>
      <c r="S267" s="48"/>
      <c r="T267" s="48"/>
      <c r="U267" s="144"/>
      <c r="V267" s="48"/>
      <c r="W267" s="48"/>
      <c r="X267" s="48"/>
      <c r="Y267" s="48"/>
      <c r="Z267" s="48"/>
      <c r="AA267" s="48"/>
      <c r="AB267" s="48"/>
      <c r="AC267" s="48"/>
      <c r="AD267" s="48"/>
      <c r="AE267" s="48"/>
      <c r="AF267" s="48"/>
      <c r="AG267" s="48"/>
      <c r="AH267" s="48"/>
      <c r="AI267" s="48"/>
      <c r="AJ267" s="48"/>
      <c r="AK267" s="48"/>
      <c r="AL267" s="48"/>
      <c r="AM267" s="48"/>
      <c r="AN267" s="48"/>
      <c r="AO267" s="48"/>
      <c r="AP267" s="48"/>
      <c r="AQ267" s="48"/>
      <c r="AR267" s="48"/>
      <c r="AS267" s="48"/>
      <c r="AT267" s="48"/>
      <c r="AU267" s="48"/>
      <c r="AV267" s="48"/>
      <c r="AW267" s="48"/>
      <c r="AX267" s="48"/>
      <c r="AY267" s="48"/>
      <c r="AZ267" s="48"/>
      <c r="BA267" s="48"/>
      <c r="BB267" s="48"/>
      <c r="BC267" s="48"/>
      <c r="BD267" s="48"/>
      <c r="BE267" s="48"/>
      <c r="BF267" s="48"/>
      <c r="BG267" s="48"/>
      <c r="BH267" s="48"/>
      <c r="BI267" s="48"/>
      <c r="BJ267" s="48"/>
      <c r="BK267" s="48"/>
      <c r="BL267" s="48"/>
      <c r="BM267" s="48"/>
      <c r="BN267" s="48"/>
      <c r="BO267" s="48"/>
      <c r="BP267" s="48"/>
      <c r="BQ267" s="48"/>
      <c r="BR267" s="48"/>
      <c r="BS267" s="48"/>
      <c r="BT267" s="48"/>
    </row>
    <row r="268" spans="1:72" ht="18.75">
      <c r="A268" s="193" t="str">
        <f>Guide3!M268</f>
        <v>1D267</v>
      </c>
      <c r="B268" s="8"/>
      <c r="C268" s="51"/>
      <c r="D268" s="8"/>
      <c r="E268" s="8"/>
      <c r="F268" s="48"/>
      <c r="G268" s="48"/>
      <c r="H268" s="48"/>
      <c r="I268" s="11"/>
      <c r="J268" s="48"/>
      <c r="K268" s="48"/>
      <c r="M268" s="48"/>
      <c r="N268" s="48"/>
      <c r="O268" s="35"/>
      <c r="P268" s="48"/>
      <c r="Q268" s="48"/>
      <c r="R268" s="48"/>
      <c r="S268" s="48"/>
      <c r="T268" s="48"/>
      <c r="U268" s="144"/>
      <c r="V268" s="48"/>
      <c r="W268" s="48"/>
      <c r="X268" s="48"/>
      <c r="Y268" s="48"/>
      <c r="Z268" s="48"/>
      <c r="AA268" s="48"/>
      <c r="AB268" s="48"/>
      <c r="AC268" s="48"/>
      <c r="AD268" s="48"/>
      <c r="AE268" s="48"/>
      <c r="AF268" s="48"/>
      <c r="AG268" s="48"/>
      <c r="AH268" s="48"/>
      <c r="AI268" s="48"/>
      <c r="AJ268" s="48"/>
      <c r="AK268" s="48"/>
      <c r="AL268" s="48"/>
      <c r="AM268" s="48"/>
      <c r="AN268" s="48"/>
      <c r="AO268" s="48"/>
      <c r="AP268" s="48"/>
      <c r="AQ268" s="48"/>
      <c r="AR268" s="48"/>
      <c r="AS268" s="48"/>
      <c r="AT268" s="48"/>
      <c r="AU268" s="48"/>
      <c r="AV268" s="48"/>
      <c r="AW268" s="48"/>
      <c r="AX268" s="48"/>
      <c r="AY268" s="48"/>
      <c r="AZ268" s="48"/>
      <c r="BA268" s="48"/>
      <c r="BB268" s="48"/>
      <c r="BC268" s="48"/>
      <c r="BD268" s="48"/>
      <c r="BE268" s="48"/>
      <c r="BF268" s="48"/>
      <c r="BG268" s="48"/>
      <c r="BH268" s="48"/>
      <c r="BI268" s="48"/>
      <c r="BJ268" s="48"/>
      <c r="BK268" s="48"/>
      <c r="BL268" s="48"/>
      <c r="BM268" s="48"/>
      <c r="BN268" s="48"/>
      <c r="BO268" s="48"/>
      <c r="BP268" s="48"/>
      <c r="BQ268" s="48"/>
      <c r="BR268" s="48"/>
      <c r="BS268" s="48"/>
      <c r="BT268" s="48"/>
    </row>
    <row r="269" spans="1:72" ht="18.75">
      <c r="A269" s="193" t="str">
        <f>Guide3!M269</f>
        <v>1D268</v>
      </c>
      <c r="B269" s="8"/>
      <c r="C269" s="51"/>
      <c r="D269" s="8"/>
      <c r="E269" s="8"/>
      <c r="F269" s="48"/>
      <c r="G269" s="48"/>
      <c r="H269" s="48"/>
      <c r="I269" s="11"/>
      <c r="J269" s="48"/>
      <c r="K269" s="48"/>
      <c r="M269" s="48"/>
      <c r="N269" s="48"/>
      <c r="O269" s="35"/>
      <c r="P269" s="48"/>
      <c r="Q269" s="48"/>
      <c r="R269" s="48"/>
      <c r="S269" s="48"/>
      <c r="T269" s="48"/>
      <c r="U269" s="144"/>
      <c r="V269" s="48"/>
      <c r="W269" s="48"/>
      <c r="X269" s="48"/>
      <c r="Y269" s="48"/>
      <c r="Z269" s="48"/>
      <c r="AA269" s="48"/>
      <c r="AB269" s="48"/>
      <c r="AC269" s="48"/>
      <c r="AD269" s="48"/>
      <c r="AE269" s="48"/>
      <c r="AF269" s="48"/>
      <c r="AG269" s="48"/>
      <c r="AH269" s="48"/>
      <c r="AI269" s="48"/>
      <c r="AJ269" s="48"/>
      <c r="AK269" s="48"/>
      <c r="AL269" s="48"/>
      <c r="AM269" s="48"/>
      <c r="AN269" s="48"/>
      <c r="AO269" s="48"/>
      <c r="AP269" s="48"/>
      <c r="AQ269" s="48"/>
      <c r="AR269" s="48"/>
      <c r="AS269" s="48"/>
      <c r="AT269" s="48"/>
      <c r="AU269" s="48"/>
      <c r="AV269" s="48"/>
      <c r="AW269" s="48"/>
      <c r="AX269" s="48"/>
      <c r="AY269" s="48"/>
      <c r="AZ269" s="48"/>
      <c r="BA269" s="48"/>
      <c r="BB269" s="48"/>
      <c r="BC269" s="48"/>
      <c r="BD269" s="48"/>
      <c r="BE269" s="48"/>
      <c r="BF269" s="48"/>
      <c r="BG269" s="48"/>
      <c r="BH269" s="48"/>
      <c r="BI269" s="48"/>
      <c r="BJ269" s="48"/>
      <c r="BK269" s="48"/>
      <c r="BL269" s="48"/>
      <c r="BM269" s="48"/>
      <c r="BN269" s="48"/>
      <c r="BO269" s="48"/>
      <c r="BP269" s="48"/>
      <c r="BQ269" s="48"/>
      <c r="BR269" s="48"/>
      <c r="BS269" s="48"/>
      <c r="BT269" s="48"/>
    </row>
    <row r="270" spans="1:72" ht="18.75">
      <c r="A270" s="193" t="str">
        <f>Guide3!M270</f>
        <v>1D269</v>
      </c>
      <c r="B270" s="8"/>
      <c r="C270" s="51"/>
      <c r="D270" s="8"/>
      <c r="E270" s="8"/>
      <c r="F270" s="48"/>
      <c r="G270" s="48"/>
      <c r="H270" s="48"/>
      <c r="I270" s="11"/>
      <c r="J270" s="48"/>
      <c r="K270" s="48"/>
      <c r="M270" s="48"/>
      <c r="N270" s="48"/>
      <c r="O270" s="35"/>
      <c r="P270" s="48"/>
      <c r="Q270" s="48"/>
      <c r="R270" s="48"/>
      <c r="S270" s="48"/>
      <c r="T270" s="48"/>
      <c r="U270" s="144"/>
      <c r="V270" s="48"/>
      <c r="W270" s="48"/>
      <c r="X270" s="48"/>
      <c r="Y270" s="48"/>
      <c r="Z270" s="48"/>
      <c r="AA270" s="48"/>
      <c r="AB270" s="48"/>
      <c r="AC270" s="48"/>
      <c r="AD270" s="48"/>
      <c r="AE270" s="48"/>
      <c r="AF270" s="48"/>
      <c r="AG270" s="48"/>
      <c r="AH270" s="48"/>
      <c r="AI270" s="48"/>
      <c r="AJ270" s="48"/>
      <c r="AK270" s="48"/>
      <c r="AL270" s="48"/>
      <c r="AM270" s="48"/>
      <c r="AN270" s="48"/>
      <c r="AO270" s="48"/>
      <c r="AP270" s="48"/>
      <c r="AQ270" s="48"/>
      <c r="AR270" s="48"/>
      <c r="AS270" s="48"/>
      <c r="AT270" s="48"/>
      <c r="AU270" s="48"/>
      <c r="AV270" s="48"/>
      <c r="AW270" s="48"/>
      <c r="AX270" s="48"/>
      <c r="AY270" s="48"/>
      <c r="AZ270" s="48"/>
      <c r="BA270" s="48"/>
      <c r="BB270" s="48"/>
      <c r="BC270" s="48"/>
      <c r="BD270" s="48"/>
      <c r="BE270" s="48"/>
      <c r="BF270" s="48"/>
      <c r="BG270" s="48"/>
      <c r="BH270" s="48"/>
      <c r="BI270" s="48"/>
      <c r="BJ270" s="48"/>
      <c r="BK270" s="48"/>
      <c r="BL270" s="48"/>
      <c r="BM270" s="48"/>
      <c r="BN270" s="48"/>
      <c r="BO270" s="48"/>
      <c r="BP270" s="48"/>
      <c r="BQ270" s="48"/>
      <c r="BR270" s="48"/>
      <c r="BS270" s="48"/>
      <c r="BT270" s="48"/>
    </row>
    <row r="271" spans="1:72" ht="18.75">
      <c r="A271" s="193" t="str">
        <f>Guide3!M271</f>
        <v>1D270</v>
      </c>
      <c r="B271" s="8"/>
      <c r="C271" s="51"/>
      <c r="D271" s="8"/>
      <c r="E271" s="8"/>
      <c r="F271" s="48"/>
      <c r="G271" s="48"/>
      <c r="H271" s="48"/>
      <c r="I271" s="11"/>
      <c r="J271" s="48"/>
      <c r="K271" s="48"/>
      <c r="M271" s="48"/>
      <c r="N271" s="48"/>
      <c r="O271" s="35"/>
      <c r="P271" s="48"/>
      <c r="Q271" s="48"/>
      <c r="R271" s="48"/>
      <c r="S271" s="48"/>
      <c r="T271" s="48"/>
      <c r="U271" s="144"/>
      <c r="V271" s="48"/>
      <c r="W271" s="48"/>
      <c r="X271" s="48"/>
      <c r="Y271" s="48"/>
      <c r="Z271" s="48"/>
      <c r="AA271" s="48"/>
      <c r="AB271" s="48"/>
      <c r="AC271" s="48"/>
      <c r="AD271" s="48"/>
      <c r="AE271" s="48"/>
      <c r="AF271" s="48"/>
      <c r="AG271" s="48"/>
      <c r="AH271" s="48"/>
      <c r="AI271" s="48"/>
      <c r="AJ271" s="48"/>
      <c r="AK271" s="48"/>
      <c r="AL271" s="48"/>
      <c r="AM271" s="48"/>
      <c r="AN271" s="48"/>
      <c r="AO271" s="48"/>
      <c r="AP271" s="48"/>
      <c r="AQ271" s="48"/>
      <c r="AR271" s="48"/>
      <c r="AS271" s="48"/>
      <c r="AT271" s="48"/>
      <c r="AU271" s="48"/>
      <c r="AV271" s="48"/>
      <c r="AW271" s="48"/>
      <c r="AX271" s="48"/>
      <c r="AY271" s="48"/>
      <c r="AZ271" s="48"/>
      <c r="BA271" s="48"/>
      <c r="BB271" s="48"/>
      <c r="BC271" s="48"/>
      <c r="BD271" s="48"/>
      <c r="BE271" s="48"/>
      <c r="BF271" s="48"/>
      <c r="BG271" s="48"/>
      <c r="BH271" s="48"/>
      <c r="BI271" s="48"/>
      <c r="BJ271" s="48"/>
      <c r="BK271" s="48"/>
      <c r="BL271" s="48"/>
      <c r="BM271" s="48"/>
      <c r="BN271" s="48"/>
      <c r="BO271" s="48"/>
      <c r="BP271" s="48"/>
      <c r="BQ271" s="48"/>
      <c r="BR271" s="48"/>
      <c r="BS271" s="48"/>
      <c r="BT271" s="48"/>
    </row>
    <row r="272" spans="1:72" ht="18.75">
      <c r="A272" s="193" t="str">
        <f>Guide3!M272</f>
        <v>1D271</v>
      </c>
      <c r="B272" s="8"/>
      <c r="C272" s="51"/>
      <c r="D272" s="8"/>
      <c r="E272" s="8"/>
      <c r="F272" s="48"/>
      <c r="G272" s="48"/>
      <c r="H272" s="48"/>
      <c r="I272" s="11"/>
      <c r="J272" s="48"/>
      <c r="K272" s="48"/>
      <c r="M272" s="48"/>
      <c r="N272" s="48"/>
      <c r="O272" s="35"/>
      <c r="P272" s="48"/>
      <c r="Q272" s="48"/>
      <c r="R272" s="48"/>
      <c r="S272" s="48"/>
      <c r="T272" s="48"/>
      <c r="U272" s="144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I272" s="48"/>
      <c r="AJ272" s="48"/>
      <c r="AK272" s="48"/>
      <c r="AL272" s="48"/>
      <c r="AM272" s="48"/>
      <c r="AN272" s="48"/>
      <c r="AO272" s="48"/>
      <c r="AP272" s="48"/>
      <c r="AQ272" s="48"/>
      <c r="AR272" s="48"/>
      <c r="AS272" s="48"/>
      <c r="AT272" s="48"/>
      <c r="AU272" s="48"/>
      <c r="AV272" s="48"/>
      <c r="AW272" s="48"/>
      <c r="AX272" s="48"/>
      <c r="AY272" s="48"/>
      <c r="AZ272" s="48"/>
      <c r="BA272" s="48"/>
      <c r="BB272" s="48"/>
      <c r="BC272" s="48"/>
      <c r="BD272" s="48"/>
      <c r="BE272" s="48"/>
      <c r="BF272" s="48"/>
      <c r="BG272" s="48"/>
      <c r="BH272" s="48"/>
      <c r="BI272" s="48"/>
      <c r="BJ272" s="48"/>
      <c r="BK272" s="48"/>
      <c r="BL272" s="48"/>
      <c r="BM272" s="48"/>
      <c r="BN272" s="48"/>
      <c r="BO272" s="48"/>
      <c r="BP272" s="48"/>
      <c r="BQ272" s="48"/>
      <c r="BR272" s="48"/>
      <c r="BS272" s="48"/>
      <c r="BT272" s="48"/>
    </row>
    <row r="273" spans="1:72" ht="18.75">
      <c r="A273" s="193" t="str">
        <f>Guide3!M273</f>
        <v>1D272</v>
      </c>
      <c r="B273" s="8"/>
      <c r="C273" s="51"/>
      <c r="D273" s="8"/>
      <c r="E273" s="8"/>
      <c r="F273" s="48"/>
      <c r="G273" s="48"/>
      <c r="H273" s="48"/>
      <c r="I273" s="11"/>
      <c r="J273" s="48"/>
      <c r="K273" s="48"/>
      <c r="M273" s="48"/>
      <c r="N273" s="48"/>
      <c r="O273" s="35"/>
      <c r="P273" s="48"/>
      <c r="Q273" s="48"/>
      <c r="R273" s="48"/>
      <c r="S273" s="48"/>
      <c r="T273" s="48"/>
      <c r="U273" s="144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I273" s="48"/>
      <c r="AJ273" s="48"/>
      <c r="AK273" s="48"/>
      <c r="AL273" s="48"/>
      <c r="AM273" s="48"/>
      <c r="AN273" s="48"/>
      <c r="AO273" s="48"/>
      <c r="AP273" s="48"/>
      <c r="AQ273" s="48"/>
      <c r="AR273" s="48"/>
      <c r="AS273" s="48"/>
      <c r="AT273" s="48"/>
      <c r="AU273" s="48"/>
      <c r="AV273" s="48"/>
      <c r="AW273" s="48"/>
      <c r="AX273" s="48"/>
      <c r="AY273" s="48"/>
      <c r="AZ273" s="48"/>
      <c r="BA273" s="48"/>
      <c r="BB273" s="48"/>
      <c r="BC273" s="48"/>
      <c r="BD273" s="48"/>
      <c r="BE273" s="48"/>
      <c r="BF273" s="48"/>
      <c r="BG273" s="48"/>
      <c r="BH273" s="48"/>
      <c r="BI273" s="48"/>
      <c r="BJ273" s="48"/>
      <c r="BK273" s="48"/>
      <c r="BL273" s="48"/>
      <c r="BM273" s="48"/>
      <c r="BN273" s="48"/>
      <c r="BO273" s="48"/>
      <c r="BP273" s="48"/>
      <c r="BQ273" s="48"/>
      <c r="BR273" s="48"/>
      <c r="BS273" s="48"/>
      <c r="BT273" s="48"/>
    </row>
    <row r="274" spans="1:72" ht="18.75">
      <c r="A274" s="193" t="str">
        <f>Guide3!M274</f>
        <v>1D273</v>
      </c>
      <c r="B274" s="8"/>
      <c r="C274" s="51"/>
      <c r="D274" s="8"/>
      <c r="E274" s="8"/>
      <c r="F274" s="48"/>
      <c r="G274" s="48"/>
      <c r="H274" s="48"/>
      <c r="I274" s="11"/>
      <c r="J274" s="48"/>
      <c r="K274" s="48"/>
      <c r="M274" s="48"/>
      <c r="N274" s="48"/>
      <c r="O274" s="35"/>
      <c r="P274" s="48"/>
      <c r="Q274" s="48"/>
      <c r="R274" s="48"/>
      <c r="S274" s="48"/>
      <c r="T274" s="48"/>
      <c r="U274" s="144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I274" s="48"/>
      <c r="AJ274" s="48"/>
      <c r="AK274" s="48"/>
      <c r="AL274" s="48"/>
      <c r="AM274" s="48"/>
      <c r="AN274" s="48"/>
      <c r="AO274" s="48"/>
      <c r="AP274" s="48"/>
      <c r="AQ274" s="48"/>
      <c r="AR274" s="48"/>
      <c r="AS274" s="48"/>
      <c r="AT274" s="48"/>
      <c r="AU274" s="48"/>
      <c r="AV274" s="48"/>
      <c r="AW274" s="48"/>
      <c r="AX274" s="48"/>
      <c r="AY274" s="48"/>
      <c r="AZ274" s="48"/>
      <c r="BA274" s="48"/>
      <c r="BB274" s="48"/>
      <c r="BC274" s="48"/>
      <c r="BD274" s="48"/>
      <c r="BE274" s="48"/>
      <c r="BF274" s="48"/>
      <c r="BG274" s="48"/>
      <c r="BH274" s="48"/>
      <c r="BI274" s="48"/>
      <c r="BJ274" s="48"/>
      <c r="BK274" s="48"/>
      <c r="BL274" s="48"/>
      <c r="BM274" s="48"/>
      <c r="BN274" s="48"/>
      <c r="BO274" s="48"/>
      <c r="BP274" s="48"/>
      <c r="BQ274" s="48"/>
      <c r="BR274" s="48"/>
      <c r="BS274" s="48"/>
      <c r="BT274" s="48"/>
    </row>
    <row r="275" spans="1:72" ht="18.75">
      <c r="A275" s="193" t="str">
        <f>Guide3!M275</f>
        <v>1D274</v>
      </c>
      <c r="B275" s="8"/>
      <c r="C275" s="51"/>
      <c r="D275" s="8"/>
      <c r="E275" s="8"/>
      <c r="F275" s="48"/>
      <c r="G275" s="48"/>
      <c r="H275" s="48"/>
      <c r="I275" s="11"/>
      <c r="J275" s="48"/>
      <c r="K275" s="48"/>
      <c r="M275" s="48"/>
      <c r="N275" s="48"/>
      <c r="O275" s="35"/>
      <c r="P275" s="48"/>
      <c r="Q275" s="48"/>
      <c r="R275" s="48"/>
      <c r="S275" s="48"/>
      <c r="T275" s="48"/>
      <c r="U275" s="144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I275" s="48"/>
      <c r="AJ275" s="48"/>
      <c r="AK275" s="48"/>
      <c r="AL275" s="48"/>
      <c r="AM275" s="48"/>
      <c r="AN275" s="48"/>
      <c r="AO275" s="48"/>
      <c r="AP275" s="48"/>
      <c r="AQ275" s="48"/>
      <c r="AR275" s="48"/>
      <c r="AS275" s="48"/>
      <c r="AT275" s="48"/>
      <c r="AU275" s="48"/>
      <c r="AV275" s="48"/>
      <c r="AW275" s="48"/>
      <c r="AX275" s="48"/>
      <c r="AY275" s="48"/>
      <c r="AZ275" s="48"/>
      <c r="BA275" s="48"/>
      <c r="BB275" s="48"/>
      <c r="BC275" s="48"/>
      <c r="BD275" s="48"/>
      <c r="BE275" s="48"/>
      <c r="BF275" s="48"/>
      <c r="BG275" s="48"/>
      <c r="BH275" s="48"/>
      <c r="BI275" s="48"/>
      <c r="BJ275" s="48"/>
      <c r="BK275" s="48"/>
      <c r="BL275" s="48"/>
      <c r="BM275" s="48"/>
      <c r="BN275" s="48"/>
      <c r="BO275" s="48"/>
      <c r="BP275" s="48"/>
      <c r="BQ275" s="48"/>
      <c r="BR275" s="48"/>
      <c r="BS275" s="48"/>
      <c r="BT275" s="48"/>
    </row>
    <row r="276" spans="1:72" ht="18.75">
      <c r="A276" s="193" t="str">
        <f>Guide3!M276</f>
        <v>1D275</v>
      </c>
      <c r="B276" s="8"/>
      <c r="C276" s="51"/>
      <c r="D276" s="8"/>
      <c r="E276" s="8"/>
      <c r="F276" s="48"/>
      <c r="G276" s="48"/>
      <c r="H276" s="48"/>
      <c r="I276" s="11"/>
      <c r="J276" s="48"/>
      <c r="K276" s="48"/>
      <c r="M276" s="48"/>
      <c r="N276" s="48"/>
      <c r="O276" s="35"/>
      <c r="P276" s="48"/>
      <c r="Q276" s="48"/>
      <c r="R276" s="48"/>
      <c r="S276" s="48"/>
      <c r="T276" s="48"/>
      <c r="U276" s="144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I276" s="48"/>
      <c r="AJ276" s="48"/>
      <c r="AK276" s="48"/>
      <c r="AL276" s="48"/>
      <c r="AM276" s="48"/>
      <c r="AN276" s="48"/>
      <c r="AO276" s="48"/>
      <c r="AP276" s="48"/>
      <c r="AQ276" s="48"/>
      <c r="AR276" s="48"/>
      <c r="AS276" s="48"/>
      <c r="AT276" s="48"/>
      <c r="AU276" s="48"/>
      <c r="AV276" s="48"/>
      <c r="AW276" s="48"/>
      <c r="AX276" s="48"/>
      <c r="AY276" s="48"/>
      <c r="AZ276" s="48"/>
      <c r="BA276" s="48"/>
      <c r="BB276" s="48"/>
      <c r="BC276" s="48"/>
      <c r="BD276" s="48"/>
      <c r="BE276" s="48"/>
      <c r="BF276" s="48"/>
      <c r="BG276" s="48"/>
      <c r="BH276" s="48"/>
      <c r="BI276" s="48"/>
      <c r="BJ276" s="48"/>
      <c r="BK276" s="48"/>
      <c r="BL276" s="48"/>
      <c r="BM276" s="48"/>
      <c r="BN276" s="48"/>
      <c r="BO276" s="48"/>
      <c r="BP276" s="48"/>
      <c r="BQ276" s="48"/>
      <c r="BR276" s="48"/>
      <c r="BS276" s="48"/>
      <c r="BT276" s="48"/>
    </row>
    <row r="277" spans="1:72" ht="18.75">
      <c r="A277" s="193" t="str">
        <f>Guide3!M277</f>
        <v>1D276</v>
      </c>
      <c r="B277" s="8"/>
      <c r="C277" s="51"/>
      <c r="D277" s="8"/>
      <c r="E277" s="8"/>
      <c r="F277" s="48"/>
      <c r="G277" s="48"/>
      <c r="H277" s="48"/>
      <c r="I277" s="11"/>
      <c r="J277" s="48"/>
      <c r="K277" s="48"/>
      <c r="M277" s="48"/>
      <c r="N277" s="48"/>
      <c r="O277" s="35"/>
      <c r="P277" s="48"/>
      <c r="Q277" s="48"/>
      <c r="R277" s="48"/>
      <c r="S277" s="48"/>
      <c r="T277" s="48"/>
      <c r="U277" s="144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I277" s="48"/>
      <c r="AJ277" s="48"/>
      <c r="AK277" s="48"/>
      <c r="AL277" s="48"/>
      <c r="AM277" s="48"/>
      <c r="AN277" s="48"/>
      <c r="AO277" s="48"/>
      <c r="AP277" s="48"/>
      <c r="AQ277" s="48"/>
      <c r="AR277" s="48"/>
      <c r="AS277" s="48"/>
      <c r="AT277" s="48"/>
      <c r="AU277" s="48"/>
      <c r="AV277" s="48"/>
      <c r="AW277" s="48"/>
      <c r="AX277" s="48"/>
      <c r="AY277" s="48"/>
      <c r="AZ277" s="48"/>
      <c r="BA277" s="48"/>
      <c r="BB277" s="48"/>
      <c r="BC277" s="48"/>
      <c r="BD277" s="48"/>
      <c r="BE277" s="48"/>
      <c r="BF277" s="48"/>
      <c r="BG277" s="48"/>
      <c r="BH277" s="48"/>
      <c r="BI277" s="48"/>
      <c r="BJ277" s="48"/>
      <c r="BK277" s="48"/>
      <c r="BL277" s="48"/>
      <c r="BM277" s="48"/>
      <c r="BN277" s="48"/>
      <c r="BO277" s="48"/>
      <c r="BP277" s="48"/>
      <c r="BQ277" s="48"/>
      <c r="BR277" s="48"/>
      <c r="BS277" s="48"/>
      <c r="BT277" s="48"/>
    </row>
    <row r="278" spans="1:72" ht="18.75">
      <c r="A278" s="193" t="str">
        <f>Guide3!M278</f>
        <v>1D277</v>
      </c>
      <c r="B278" s="8"/>
      <c r="C278" s="51"/>
      <c r="D278" s="8"/>
      <c r="E278" s="8"/>
      <c r="F278" s="48"/>
      <c r="G278" s="48"/>
      <c r="H278" s="48"/>
      <c r="I278" s="11"/>
      <c r="J278" s="48"/>
      <c r="K278" s="48"/>
      <c r="M278" s="48"/>
      <c r="N278" s="48"/>
      <c r="O278" s="35"/>
      <c r="P278" s="48"/>
      <c r="Q278" s="48"/>
      <c r="R278" s="48"/>
      <c r="S278" s="48"/>
      <c r="T278" s="48"/>
      <c r="U278" s="144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G278" s="48"/>
      <c r="AH278" s="48"/>
      <c r="AI278" s="48"/>
      <c r="AJ278" s="48"/>
      <c r="AK278" s="48"/>
      <c r="AL278" s="48"/>
      <c r="AM278" s="48"/>
      <c r="AN278" s="48"/>
      <c r="AO278" s="48"/>
      <c r="AP278" s="48"/>
      <c r="AQ278" s="48"/>
      <c r="AR278" s="48"/>
      <c r="AS278" s="48"/>
      <c r="AT278" s="48"/>
      <c r="AU278" s="48"/>
      <c r="AV278" s="48"/>
      <c r="AW278" s="48"/>
      <c r="AX278" s="48"/>
      <c r="AY278" s="48"/>
      <c r="AZ278" s="48"/>
      <c r="BA278" s="48"/>
      <c r="BB278" s="48"/>
      <c r="BC278" s="48"/>
      <c r="BD278" s="48"/>
      <c r="BE278" s="48"/>
      <c r="BF278" s="48"/>
      <c r="BG278" s="48"/>
      <c r="BH278" s="48"/>
      <c r="BI278" s="48"/>
      <c r="BJ278" s="48"/>
      <c r="BK278" s="48"/>
      <c r="BL278" s="48"/>
      <c r="BM278" s="48"/>
      <c r="BN278" s="48"/>
      <c r="BO278" s="48"/>
      <c r="BP278" s="48"/>
      <c r="BQ278" s="48"/>
      <c r="BR278" s="48"/>
      <c r="BS278" s="48"/>
      <c r="BT278" s="48"/>
    </row>
    <row r="279" spans="1:72" ht="18.75">
      <c r="A279" s="193" t="str">
        <f>Guide3!M279</f>
        <v>1D278</v>
      </c>
      <c r="B279" s="8"/>
      <c r="C279" s="51"/>
      <c r="D279" s="8"/>
      <c r="E279" s="8"/>
      <c r="F279" s="48"/>
      <c r="G279" s="48"/>
      <c r="H279" s="48"/>
      <c r="I279" s="11"/>
      <c r="J279" s="48"/>
      <c r="K279" s="48"/>
      <c r="M279" s="48"/>
      <c r="N279" s="48"/>
      <c r="O279" s="35"/>
      <c r="P279" s="48"/>
      <c r="Q279" s="48"/>
      <c r="R279" s="48"/>
      <c r="S279" s="48"/>
      <c r="T279" s="48"/>
      <c r="U279" s="144"/>
      <c r="V279" s="48"/>
      <c r="W279" s="48"/>
      <c r="X279" s="48"/>
      <c r="Y279" s="48"/>
      <c r="Z279" s="48"/>
      <c r="AA279" s="48"/>
      <c r="AB279" s="48"/>
      <c r="AC279" s="48"/>
      <c r="AD279" s="48"/>
      <c r="AE279" s="48"/>
      <c r="AF279" s="48"/>
      <c r="AG279" s="48"/>
      <c r="AH279" s="48"/>
      <c r="AI279" s="48"/>
      <c r="AJ279" s="48"/>
      <c r="AK279" s="48"/>
      <c r="AL279" s="48"/>
      <c r="AM279" s="48"/>
      <c r="AN279" s="48"/>
      <c r="AO279" s="48"/>
      <c r="AP279" s="48"/>
      <c r="AQ279" s="48"/>
      <c r="AR279" s="48"/>
      <c r="AS279" s="48"/>
      <c r="AT279" s="48"/>
      <c r="AU279" s="48"/>
      <c r="AV279" s="48"/>
      <c r="AW279" s="48"/>
      <c r="AX279" s="48"/>
      <c r="AY279" s="48"/>
      <c r="AZ279" s="48"/>
      <c r="BA279" s="48"/>
      <c r="BB279" s="48"/>
      <c r="BC279" s="48"/>
      <c r="BD279" s="48"/>
      <c r="BE279" s="48"/>
      <c r="BF279" s="48"/>
      <c r="BG279" s="48"/>
      <c r="BH279" s="48"/>
      <c r="BI279" s="48"/>
      <c r="BJ279" s="48"/>
      <c r="BK279" s="48"/>
      <c r="BL279" s="48"/>
      <c r="BM279" s="48"/>
      <c r="BN279" s="48"/>
      <c r="BO279" s="48"/>
      <c r="BP279" s="48"/>
      <c r="BQ279" s="48"/>
      <c r="BR279" s="48"/>
      <c r="BS279" s="48"/>
      <c r="BT279" s="48"/>
    </row>
    <row r="280" spans="1:72" ht="18.75">
      <c r="A280" s="193" t="str">
        <f>Guide3!M280</f>
        <v>1D279</v>
      </c>
      <c r="B280" s="8"/>
      <c r="C280" s="51"/>
      <c r="D280" s="8"/>
      <c r="E280" s="8"/>
      <c r="F280" s="48"/>
      <c r="G280" s="48"/>
      <c r="H280" s="48"/>
      <c r="I280" s="11"/>
      <c r="J280" s="48"/>
      <c r="K280" s="48"/>
      <c r="M280" s="48"/>
      <c r="N280" s="48"/>
      <c r="O280" s="35"/>
      <c r="P280" s="48"/>
      <c r="Q280" s="48"/>
      <c r="R280" s="48"/>
      <c r="S280" s="48"/>
      <c r="T280" s="48"/>
      <c r="U280" s="144"/>
      <c r="V280" s="48"/>
      <c r="W280" s="48"/>
      <c r="X280" s="48"/>
      <c r="Y280" s="48"/>
      <c r="Z280" s="48"/>
      <c r="AA280" s="48"/>
      <c r="AB280" s="48"/>
      <c r="AC280" s="48"/>
      <c r="AD280" s="48"/>
      <c r="AE280" s="48"/>
      <c r="AF280" s="48"/>
      <c r="AG280" s="48"/>
      <c r="AH280" s="48"/>
      <c r="AI280" s="48"/>
      <c r="AJ280" s="48"/>
      <c r="AK280" s="48"/>
      <c r="AL280" s="48"/>
      <c r="AM280" s="48"/>
      <c r="AN280" s="48"/>
      <c r="AO280" s="48"/>
      <c r="AP280" s="48"/>
      <c r="AQ280" s="48"/>
      <c r="AR280" s="48"/>
      <c r="AS280" s="48"/>
      <c r="AT280" s="48"/>
      <c r="AU280" s="48"/>
      <c r="AV280" s="48"/>
      <c r="AW280" s="48"/>
      <c r="AX280" s="48"/>
      <c r="AY280" s="48"/>
      <c r="AZ280" s="48"/>
      <c r="BA280" s="48"/>
      <c r="BB280" s="48"/>
      <c r="BC280" s="48"/>
      <c r="BD280" s="48"/>
      <c r="BE280" s="48"/>
      <c r="BF280" s="48"/>
      <c r="BG280" s="48"/>
      <c r="BH280" s="48"/>
      <c r="BI280" s="48"/>
      <c r="BJ280" s="48"/>
      <c r="BK280" s="48"/>
      <c r="BL280" s="48"/>
      <c r="BM280" s="48"/>
      <c r="BN280" s="48"/>
      <c r="BO280" s="48"/>
      <c r="BP280" s="48"/>
      <c r="BQ280" s="48"/>
      <c r="BR280" s="48"/>
      <c r="BS280" s="48"/>
      <c r="BT280" s="48"/>
    </row>
    <row r="281" spans="1:72" ht="18.75">
      <c r="A281" s="193" t="str">
        <f>Guide3!M281</f>
        <v>1D280</v>
      </c>
      <c r="B281" s="8"/>
      <c r="C281" s="51"/>
      <c r="D281" s="8"/>
      <c r="E281" s="8"/>
      <c r="F281" s="48"/>
      <c r="G281" s="48"/>
      <c r="H281" s="48"/>
      <c r="I281" s="11"/>
      <c r="J281" s="48"/>
      <c r="K281" s="48"/>
      <c r="M281" s="48"/>
      <c r="N281" s="48"/>
      <c r="O281" s="35"/>
      <c r="P281" s="48"/>
      <c r="Q281" s="48"/>
      <c r="R281" s="48"/>
      <c r="S281" s="48"/>
      <c r="T281" s="48"/>
      <c r="U281" s="144"/>
      <c r="V281" s="48"/>
      <c r="W281" s="48"/>
      <c r="X281" s="48"/>
      <c r="Y281" s="48"/>
      <c r="Z281" s="48"/>
      <c r="AA281" s="48"/>
      <c r="AB281" s="48"/>
      <c r="AC281" s="48"/>
      <c r="AD281" s="48"/>
      <c r="AE281" s="48"/>
      <c r="AF281" s="48"/>
      <c r="AG281" s="48"/>
      <c r="AH281" s="48"/>
      <c r="AI281" s="48"/>
      <c r="AJ281" s="48"/>
      <c r="AK281" s="48"/>
      <c r="AL281" s="48"/>
      <c r="AM281" s="48"/>
      <c r="AN281" s="48"/>
      <c r="AO281" s="48"/>
      <c r="AP281" s="48"/>
      <c r="AQ281" s="48"/>
      <c r="AR281" s="48"/>
      <c r="AS281" s="48"/>
      <c r="AT281" s="48"/>
      <c r="AU281" s="48"/>
      <c r="AV281" s="48"/>
      <c r="AW281" s="48"/>
      <c r="AX281" s="48"/>
      <c r="AY281" s="48"/>
      <c r="AZ281" s="48"/>
      <c r="BA281" s="48"/>
      <c r="BB281" s="48"/>
      <c r="BC281" s="48"/>
      <c r="BD281" s="48"/>
      <c r="BE281" s="48"/>
      <c r="BF281" s="48"/>
      <c r="BG281" s="48"/>
      <c r="BH281" s="48"/>
      <c r="BI281" s="48"/>
      <c r="BJ281" s="48"/>
      <c r="BK281" s="48"/>
      <c r="BL281" s="48"/>
      <c r="BM281" s="48"/>
      <c r="BN281" s="48"/>
      <c r="BO281" s="48"/>
      <c r="BP281" s="48"/>
      <c r="BQ281" s="48"/>
      <c r="BR281" s="48"/>
      <c r="BS281" s="48"/>
      <c r="BT281" s="48"/>
    </row>
    <row r="282" spans="1:72" ht="18.75">
      <c r="A282" s="193" t="str">
        <f>Guide3!M282</f>
        <v>1D281</v>
      </c>
      <c r="B282" s="8"/>
      <c r="C282" s="51"/>
      <c r="D282" s="8"/>
      <c r="E282" s="8"/>
      <c r="F282" s="48"/>
      <c r="G282" s="48"/>
      <c r="H282" s="48"/>
      <c r="I282" s="11"/>
      <c r="J282" s="48"/>
      <c r="K282" s="48"/>
      <c r="M282" s="48"/>
      <c r="N282" s="48"/>
      <c r="O282" s="35"/>
      <c r="P282" s="48"/>
      <c r="Q282" s="48"/>
      <c r="R282" s="48"/>
      <c r="S282" s="48"/>
      <c r="T282" s="48"/>
      <c r="U282" s="144"/>
      <c r="V282" s="48"/>
      <c r="W282" s="48"/>
      <c r="X282" s="48"/>
      <c r="Y282" s="48"/>
      <c r="Z282" s="48"/>
      <c r="AA282" s="48"/>
      <c r="AB282" s="48"/>
      <c r="AC282" s="48"/>
      <c r="AD282" s="48"/>
      <c r="AE282" s="48"/>
      <c r="AF282" s="48"/>
      <c r="AG282" s="48"/>
      <c r="AH282" s="48"/>
      <c r="AI282" s="48"/>
      <c r="AJ282" s="48"/>
      <c r="AK282" s="48"/>
      <c r="AL282" s="48"/>
      <c r="AM282" s="48"/>
      <c r="AN282" s="48"/>
      <c r="AO282" s="48"/>
      <c r="AP282" s="48"/>
      <c r="AQ282" s="48"/>
      <c r="AR282" s="48"/>
      <c r="AS282" s="48"/>
      <c r="AT282" s="48"/>
      <c r="AU282" s="48"/>
      <c r="AV282" s="48"/>
      <c r="AW282" s="48"/>
      <c r="AX282" s="48"/>
      <c r="AY282" s="48"/>
      <c r="AZ282" s="48"/>
      <c r="BA282" s="48"/>
      <c r="BB282" s="48"/>
      <c r="BC282" s="48"/>
      <c r="BD282" s="48"/>
      <c r="BE282" s="48"/>
      <c r="BF282" s="48"/>
      <c r="BG282" s="48"/>
      <c r="BH282" s="48"/>
      <c r="BI282" s="48"/>
      <c r="BJ282" s="48"/>
      <c r="BK282" s="48"/>
      <c r="BL282" s="48"/>
      <c r="BM282" s="48"/>
      <c r="BN282" s="48"/>
      <c r="BO282" s="48"/>
      <c r="BP282" s="48"/>
      <c r="BQ282" s="48"/>
      <c r="BR282" s="48"/>
      <c r="BS282" s="48"/>
      <c r="BT282" s="48"/>
    </row>
    <row r="283" spans="1:72" ht="18.75">
      <c r="A283" s="193" t="str">
        <f>Guide3!M283</f>
        <v>1D282</v>
      </c>
      <c r="B283" s="8"/>
      <c r="C283" s="51"/>
      <c r="D283" s="8"/>
      <c r="E283" s="8"/>
      <c r="F283" s="48"/>
      <c r="G283" s="48"/>
      <c r="H283" s="48"/>
      <c r="I283" s="11"/>
      <c r="J283" s="48"/>
      <c r="K283" s="48"/>
      <c r="M283" s="48"/>
      <c r="N283" s="48"/>
      <c r="O283" s="35"/>
      <c r="P283" s="48"/>
      <c r="Q283" s="48"/>
      <c r="R283" s="48"/>
      <c r="S283" s="48"/>
      <c r="T283" s="48"/>
      <c r="U283" s="144"/>
      <c r="V283" s="48"/>
      <c r="W283" s="48"/>
      <c r="X283" s="48"/>
      <c r="Y283" s="48"/>
      <c r="Z283" s="48"/>
      <c r="AA283" s="48"/>
      <c r="AB283" s="48"/>
      <c r="AC283" s="48"/>
      <c r="AD283" s="48"/>
      <c r="AE283" s="48"/>
      <c r="AF283" s="48"/>
      <c r="AG283" s="48"/>
      <c r="AH283" s="48"/>
      <c r="AI283" s="48"/>
      <c r="AJ283" s="48"/>
      <c r="AK283" s="48"/>
      <c r="AL283" s="48"/>
      <c r="AM283" s="48"/>
      <c r="AN283" s="48"/>
      <c r="AO283" s="48"/>
      <c r="AP283" s="48"/>
      <c r="AQ283" s="48"/>
      <c r="AR283" s="48"/>
      <c r="AS283" s="48"/>
      <c r="AT283" s="48"/>
      <c r="AU283" s="48"/>
      <c r="AV283" s="48"/>
      <c r="AW283" s="48"/>
      <c r="AX283" s="48"/>
      <c r="AY283" s="48"/>
      <c r="AZ283" s="48"/>
      <c r="BA283" s="48"/>
      <c r="BB283" s="48"/>
      <c r="BC283" s="48"/>
      <c r="BD283" s="48"/>
      <c r="BE283" s="48"/>
      <c r="BF283" s="48"/>
      <c r="BG283" s="48"/>
      <c r="BH283" s="48"/>
      <c r="BI283" s="48"/>
      <c r="BJ283" s="48"/>
      <c r="BK283" s="48"/>
      <c r="BL283" s="48"/>
      <c r="BM283" s="48"/>
      <c r="BN283" s="48"/>
      <c r="BO283" s="48"/>
      <c r="BP283" s="48"/>
      <c r="BQ283" s="48"/>
      <c r="BR283" s="48"/>
      <c r="BS283" s="48"/>
      <c r="BT283" s="48"/>
    </row>
    <row r="284" spans="1:72" ht="18.75">
      <c r="A284" s="193" t="str">
        <f>Guide3!M284</f>
        <v>1D283</v>
      </c>
      <c r="B284" s="8"/>
      <c r="C284" s="51"/>
      <c r="D284" s="8"/>
      <c r="E284" s="8"/>
      <c r="F284" s="48"/>
      <c r="G284" s="48"/>
      <c r="H284" s="48"/>
      <c r="I284" s="11"/>
      <c r="J284" s="48"/>
      <c r="K284" s="48"/>
      <c r="M284" s="48"/>
      <c r="N284" s="48"/>
      <c r="O284" s="35"/>
      <c r="P284" s="48"/>
      <c r="Q284" s="48"/>
      <c r="R284" s="48"/>
      <c r="S284" s="48"/>
      <c r="T284" s="48"/>
      <c r="U284" s="144"/>
      <c r="V284" s="48"/>
      <c r="W284" s="48"/>
      <c r="X284" s="48"/>
      <c r="Y284" s="48"/>
      <c r="Z284" s="48"/>
      <c r="AA284" s="48"/>
      <c r="AB284" s="48"/>
      <c r="AC284" s="48"/>
      <c r="AD284" s="48"/>
      <c r="AE284" s="48"/>
      <c r="AF284" s="48"/>
      <c r="AG284" s="48"/>
      <c r="AH284" s="48"/>
      <c r="AI284" s="48"/>
      <c r="AJ284" s="48"/>
      <c r="AK284" s="48"/>
      <c r="AL284" s="48"/>
      <c r="AM284" s="48"/>
      <c r="AN284" s="48"/>
      <c r="AO284" s="48"/>
      <c r="AP284" s="48"/>
      <c r="AQ284" s="48"/>
      <c r="AR284" s="48"/>
      <c r="AS284" s="48"/>
      <c r="AT284" s="48"/>
      <c r="AU284" s="48"/>
      <c r="AV284" s="48"/>
      <c r="AW284" s="48"/>
      <c r="AX284" s="48"/>
      <c r="AY284" s="48"/>
      <c r="AZ284" s="48"/>
      <c r="BA284" s="48"/>
      <c r="BB284" s="48"/>
      <c r="BC284" s="48"/>
      <c r="BD284" s="48"/>
      <c r="BE284" s="48"/>
      <c r="BF284" s="48"/>
      <c r="BG284" s="48"/>
      <c r="BH284" s="48"/>
      <c r="BI284" s="48"/>
      <c r="BJ284" s="48"/>
      <c r="BK284" s="48"/>
      <c r="BL284" s="48"/>
      <c r="BM284" s="48"/>
      <c r="BN284" s="48"/>
      <c r="BO284" s="48"/>
      <c r="BP284" s="48"/>
      <c r="BQ284" s="48"/>
      <c r="BR284" s="48"/>
      <c r="BS284" s="48"/>
      <c r="BT284" s="48"/>
    </row>
    <row r="285" spans="1:72" ht="18.75">
      <c r="A285" s="193" t="str">
        <f>Guide3!M285</f>
        <v>1D284</v>
      </c>
      <c r="B285" s="8"/>
      <c r="C285" s="51"/>
      <c r="D285" s="8"/>
      <c r="E285" s="8"/>
      <c r="F285" s="48"/>
      <c r="G285" s="48"/>
      <c r="H285" s="48"/>
      <c r="I285" s="11"/>
      <c r="J285" s="48"/>
      <c r="K285" s="48"/>
      <c r="M285" s="48"/>
      <c r="N285" s="48"/>
      <c r="O285" s="35"/>
      <c r="P285" s="48"/>
      <c r="Q285" s="48"/>
      <c r="R285" s="48"/>
      <c r="S285" s="48"/>
      <c r="T285" s="48"/>
      <c r="U285" s="144"/>
      <c r="V285" s="48"/>
      <c r="W285" s="48"/>
      <c r="X285" s="48"/>
      <c r="Y285" s="48"/>
      <c r="Z285" s="48"/>
      <c r="AA285" s="48"/>
      <c r="AB285" s="48"/>
      <c r="AC285" s="48"/>
      <c r="AD285" s="48"/>
      <c r="AE285" s="48"/>
      <c r="AF285" s="48"/>
      <c r="AG285" s="48"/>
      <c r="AH285" s="48"/>
      <c r="AI285" s="48"/>
      <c r="AJ285" s="48"/>
      <c r="AK285" s="48"/>
      <c r="AL285" s="48"/>
      <c r="AM285" s="48"/>
      <c r="AN285" s="48"/>
      <c r="AO285" s="48"/>
      <c r="AP285" s="48"/>
      <c r="AQ285" s="48"/>
      <c r="AR285" s="48"/>
      <c r="AS285" s="48"/>
      <c r="AT285" s="48"/>
      <c r="AU285" s="48"/>
      <c r="AV285" s="48"/>
      <c r="AW285" s="48"/>
      <c r="AX285" s="48"/>
      <c r="AY285" s="48"/>
      <c r="AZ285" s="48"/>
      <c r="BA285" s="48"/>
      <c r="BB285" s="48"/>
      <c r="BC285" s="48"/>
      <c r="BD285" s="48"/>
      <c r="BE285" s="48"/>
      <c r="BF285" s="48"/>
      <c r="BG285" s="48"/>
      <c r="BH285" s="48"/>
      <c r="BI285" s="48"/>
      <c r="BJ285" s="48"/>
      <c r="BK285" s="48"/>
      <c r="BL285" s="48"/>
      <c r="BM285" s="48"/>
      <c r="BN285" s="48"/>
      <c r="BO285" s="48"/>
      <c r="BP285" s="48"/>
      <c r="BQ285" s="48"/>
      <c r="BR285" s="48"/>
      <c r="BS285" s="48"/>
      <c r="BT285" s="48"/>
    </row>
    <row r="286" spans="1:72" ht="18.75">
      <c r="A286" s="193" t="str">
        <f>Guide3!M286</f>
        <v>1D285</v>
      </c>
      <c r="B286" s="8"/>
      <c r="C286" s="51"/>
      <c r="D286" s="8"/>
      <c r="E286" s="8"/>
      <c r="F286" s="48"/>
      <c r="G286" s="48"/>
      <c r="H286" s="48"/>
      <c r="I286" s="11"/>
      <c r="J286" s="48"/>
      <c r="K286" s="48"/>
      <c r="M286" s="48"/>
      <c r="N286" s="48"/>
      <c r="O286" s="35"/>
      <c r="P286" s="48"/>
      <c r="Q286" s="48"/>
      <c r="R286" s="48"/>
      <c r="S286" s="48"/>
      <c r="T286" s="48"/>
      <c r="U286" s="144"/>
      <c r="V286" s="48"/>
      <c r="W286" s="48"/>
      <c r="X286" s="48"/>
      <c r="Y286" s="48"/>
      <c r="Z286" s="48"/>
      <c r="AA286" s="48"/>
      <c r="AB286" s="48"/>
      <c r="AC286" s="48"/>
      <c r="AD286" s="48"/>
      <c r="AE286" s="48"/>
      <c r="AF286" s="48"/>
      <c r="AG286" s="48"/>
      <c r="AH286" s="48"/>
      <c r="AI286" s="48"/>
      <c r="AJ286" s="48"/>
      <c r="AK286" s="48"/>
      <c r="AL286" s="48"/>
      <c r="AM286" s="48"/>
      <c r="AN286" s="48"/>
      <c r="AO286" s="48"/>
      <c r="AP286" s="48"/>
      <c r="AQ286" s="48"/>
      <c r="AR286" s="48"/>
      <c r="AS286" s="48"/>
      <c r="AT286" s="48"/>
      <c r="AU286" s="48"/>
      <c r="AV286" s="48"/>
      <c r="AW286" s="48"/>
      <c r="AX286" s="48"/>
      <c r="AY286" s="48"/>
      <c r="AZ286" s="48"/>
      <c r="BA286" s="48"/>
      <c r="BB286" s="48"/>
      <c r="BC286" s="48"/>
      <c r="BD286" s="48"/>
      <c r="BE286" s="48"/>
      <c r="BF286" s="48"/>
      <c r="BG286" s="48"/>
      <c r="BH286" s="48"/>
      <c r="BI286" s="48"/>
      <c r="BJ286" s="48"/>
      <c r="BK286" s="48"/>
      <c r="BL286" s="48"/>
      <c r="BM286" s="48"/>
      <c r="BN286" s="48"/>
      <c r="BO286" s="48"/>
      <c r="BP286" s="48"/>
      <c r="BQ286" s="48"/>
      <c r="BR286" s="48"/>
      <c r="BS286" s="48"/>
      <c r="BT286" s="48"/>
    </row>
    <row r="287" spans="1:72" ht="18.75">
      <c r="A287" s="193" t="str">
        <f>Guide3!M287</f>
        <v>1D286</v>
      </c>
      <c r="B287" s="8"/>
      <c r="C287" s="51"/>
      <c r="D287" s="8"/>
      <c r="E287" s="8"/>
      <c r="F287" s="48"/>
      <c r="G287" s="48"/>
      <c r="H287" s="48"/>
      <c r="I287" s="11"/>
      <c r="J287" s="48"/>
      <c r="K287" s="48"/>
      <c r="M287" s="48"/>
      <c r="N287" s="48"/>
      <c r="O287" s="35"/>
      <c r="P287" s="48"/>
      <c r="Q287" s="48"/>
      <c r="R287" s="48"/>
      <c r="S287" s="48"/>
      <c r="T287" s="48"/>
      <c r="U287" s="144"/>
      <c r="V287" s="48"/>
      <c r="W287" s="48"/>
      <c r="X287" s="48"/>
      <c r="Y287" s="48"/>
      <c r="Z287" s="48"/>
      <c r="AA287" s="48"/>
      <c r="AB287" s="48"/>
      <c r="AC287" s="48"/>
      <c r="AD287" s="48"/>
      <c r="AE287" s="48"/>
      <c r="AF287" s="48"/>
      <c r="AG287" s="48"/>
      <c r="AH287" s="48"/>
      <c r="AI287" s="48"/>
      <c r="AJ287" s="48"/>
      <c r="AK287" s="48"/>
      <c r="AL287" s="48"/>
      <c r="AM287" s="48"/>
      <c r="AN287" s="48"/>
      <c r="AO287" s="48"/>
      <c r="AP287" s="48"/>
      <c r="AQ287" s="48"/>
      <c r="AR287" s="48"/>
      <c r="AS287" s="48"/>
      <c r="AT287" s="48"/>
      <c r="AU287" s="48"/>
      <c r="AV287" s="48"/>
      <c r="AW287" s="48"/>
      <c r="AX287" s="48"/>
      <c r="AY287" s="48"/>
      <c r="AZ287" s="48"/>
      <c r="BA287" s="48"/>
      <c r="BB287" s="48"/>
      <c r="BC287" s="48"/>
      <c r="BD287" s="48"/>
      <c r="BE287" s="48"/>
      <c r="BF287" s="48"/>
      <c r="BG287" s="48"/>
      <c r="BH287" s="48"/>
      <c r="BI287" s="48"/>
      <c r="BJ287" s="48"/>
      <c r="BK287" s="48"/>
      <c r="BL287" s="48"/>
      <c r="BM287" s="48"/>
      <c r="BN287" s="48"/>
      <c r="BO287" s="48"/>
      <c r="BP287" s="48"/>
      <c r="BQ287" s="48"/>
      <c r="BR287" s="48"/>
      <c r="BS287" s="48"/>
      <c r="BT287" s="48"/>
    </row>
    <row r="288" spans="1:72" ht="18.75">
      <c r="A288" s="193" t="str">
        <f>Guide3!M288</f>
        <v>1D287</v>
      </c>
      <c r="B288" s="8"/>
      <c r="C288" s="51"/>
      <c r="D288" s="8"/>
      <c r="E288" s="8"/>
      <c r="F288" s="48"/>
      <c r="G288" s="48"/>
      <c r="H288" s="48"/>
      <c r="I288" s="11"/>
      <c r="J288" s="48"/>
      <c r="K288" s="48"/>
      <c r="M288" s="48"/>
      <c r="N288" s="48"/>
      <c r="O288" s="35"/>
      <c r="P288" s="48"/>
      <c r="Q288" s="48"/>
      <c r="R288" s="48"/>
      <c r="S288" s="48"/>
      <c r="T288" s="48"/>
      <c r="U288" s="144"/>
      <c r="V288" s="48"/>
      <c r="W288" s="48"/>
      <c r="X288" s="48"/>
      <c r="Y288" s="48"/>
      <c r="Z288" s="48"/>
      <c r="AA288" s="48"/>
      <c r="AB288" s="48"/>
      <c r="AC288" s="48"/>
      <c r="AD288" s="48"/>
      <c r="AE288" s="48"/>
      <c r="AF288" s="48"/>
      <c r="AG288" s="48"/>
      <c r="AH288" s="48"/>
      <c r="AI288" s="48"/>
      <c r="AJ288" s="48"/>
      <c r="AK288" s="48"/>
      <c r="AL288" s="48"/>
      <c r="AM288" s="48"/>
      <c r="AN288" s="48"/>
      <c r="AO288" s="48"/>
      <c r="AP288" s="48"/>
      <c r="AQ288" s="48"/>
      <c r="AR288" s="48"/>
      <c r="AS288" s="48"/>
      <c r="AT288" s="48"/>
      <c r="AU288" s="48"/>
      <c r="AV288" s="48"/>
      <c r="AW288" s="48"/>
      <c r="AX288" s="48"/>
      <c r="AY288" s="48"/>
      <c r="AZ288" s="48"/>
      <c r="BA288" s="48"/>
      <c r="BB288" s="48"/>
      <c r="BC288" s="48"/>
      <c r="BD288" s="48"/>
      <c r="BE288" s="48"/>
      <c r="BF288" s="48"/>
      <c r="BG288" s="48"/>
      <c r="BH288" s="48"/>
      <c r="BI288" s="48"/>
      <c r="BJ288" s="48"/>
      <c r="BK288" s="48"/>
      <c r="BL288" s="48"/>
      <c r="BM288" s="48"/>
      <c r="BN288" s="48"/>
      <c r="BO288" s="48"/>
      <c r="BP288" s="48"/>
      <c r="BQ288" s="48"/>
      <c r="BR288" s="48"/>
      <c r="BS288" s="48"/>
      <c r="BT288" s="48"/>
    </row>
    <row r="289" spans="1:72" ht="18.75">
      <c r="A289" s="193" t="str">
        <f>Guide3!M289</f>
        <v>1D288</v>
      </c>
      <c r="B289" s="8"/>
      <c r="C289" s="51"/>
      <c r="D289" s="8"/>
      <c r="E289" s="8"/>
      <c r="F289" s="48"/>
      <c r="G289" s="48"/>
      <c r="H289" s="48"/>
      <c r="I289" s="11"/>
      <c r="J289" s="48"/>
      <c r="K289" s="48"/>
      <c r="M289" s="48"/>
      <c r="N289" s="48"/>
      <c r="O289" s="35"/>
      <c r="P289" s="48"/>
      <c r="Q289" s="48"/>
      <c r="R289" s="48"/>
      <c r="S289" s="48"/>
      <c r="T289" s="48"/>
      <c r="U289" s="144"/>
      <c r="V289" s="48"/>
      <c r="W289" s="48"/>
      <c r="X289" s="48"/>
      <c r="Y289" s="48"/>
      <c r="Z289" s="48"/>
      <c r="AA289" s="48"/>
      <c r="AB289" s="48"/>
      <c r="AC289" s="48"/>
      <c r="AD289" s="48"/>
      <c r="AE289" s="48"/>
      <c r="AF289" s="48"/>
      <c r="AG289" s="48"/>
      <c r="AH289" s="48"/>
      <c r="AI289" s="48"/>
      <c r="AJ289" s="48"/>
      <c r="AK289" s="48"/>
      <c r="AL289" s="48"/>
      <c r="AM289" s="48"/>
      <c r="AN289" s="48"/>
      <c r="AO289" s="48"/>
      <c r="AP289" s="48"/>
      <c r="AQ289" s="48"/>
      <c r="AR289" s="48"/>
      <c r="AS289" s="48"/>
      <c r="AT289" s="48"/>
      <c r="AU289" s="48"/>
      <c r="AV289" s="48"/>
      <c r="AW289" s="48"/>
      <c r="AX289" s="48"/>
      <c r="AY289" s="48"/>
      <c r="AZ289" s="48"/>
      <c r="BA289" s="48"/>
      <c r="BB289" s="48"/>
      <c r="BC289" s="48"/>
      <c r="BD289" s="48"/>
      <c r="BE289" s="48"/>
      <c r="BF289" s="48"/>
      <c r="BG289" s="48"/>
      <c r="BH289" s="48"/>
      <c r="BI289" s="48"/>
      <c r="BJ289" s="48"/>
      <c r="BK289" s="48"/>
      <c r="BL289" s="48"/>
      <c r="BM289" s="48"/>
      <c r="BN289" s="48"/>
      <c r="BO289" s="48"/>
      <c r="BP289" s="48"/>
      <c r="BQ289" s="48"/>
      <c r="BR289" s="48"/>
      <c r="BS289" s="48"/>
      <c r="BT289" s="48"/>
    </row>
    <row r="290" spans="1:72" ht="18.75">
      <c r="A290" s="193" t="str">
        <f>Guide3!M290</f>
        <v>1D289</v>
      </c>
      <c r="B290" s="8"/>
      <c r="C290" s="51"/>
      <c r="D290" s="8"/>
      <c r="E290" s="8"/>
      <c r="F290" s="48"/>
      <c r="G290" s="48"/>
      <c r="H290" s="48"/>
      <c r="I290" s="11"/>
      <c r="J290" s="48"/>
      <c r="K290" s="48"/>
      <c r="M290" s="48"/>
      <c r="N290" s="48"/>
      <c r="O290" s="35"/>
      <c r="P290" s="48"/>
      <c r="Q290" s="48"/>
      <c r="R290" s="48"/>
      <c r="S290" s="48"/>
      <c r="T290" s="48"/>
      <c r="U290" s="144"/>
      <c r="V290" s="48"/>
      <c r="W290" s="48"/>
      <c r="X290" s="48"/>
      <c r="Y290" s="48"/>
      <c r="Z290" s="48"/>
      <c r="AA290" s="48"/>
      <c r="AB290" s="48"/>
      <c r="AC290" s="48"/>
      <c r="AD290" s="48"/>
      <c r="AE290" s="48"/>
      <c r="AF290" s="48"/>
      <c r="AG290" s="48"/>
      <c r="AH290" s="48"/>
      <c r="AI290" s="48"/>
      <c r="AJ290" s="48"/>
      <c r="AK290" s="48"/>
      <c r="AL290" s="48"/>
      <c r="AM290" s="48"/>
      <c r="AN290" s="48"/>
      <c r="AO290" s="48"/>
      <c r="AP290" s="48"/>
      <c r="AQ290" s="48"/>
      <c r="AR290" s="48"/>
      <c r="AS290" s="48"/>
      <c r="AT290" s="48"/>
      <c r="AU290" s="48"/>
      <c r="AV290" s="48"/>
      <c r="AW290" s="48"/>
      <c r="AX290" s="48"/>
      <c r="AY290" s="48"/>
      <c r="AZ290" s="48"/>
      <c r="BA290" s="48"/>
      <c r="BB290" s="48"/>
      <c r="BC290" s="48"/>
      <c r="BD290" s="48"/>
      <c r="BE290" s="48"/>
      <c r="BF290" s="48"/>
      <c r="BG290" s="48"/>
      <c r="BH290" s="48"/>
      <c r="BI290" s="48"/>
      <c r="BJ290" s="48"/>
      <c r="BK290" s="48"/>
      <c r="BL290" s="48"/>
      <c r="BM290" s="48"/>
      <c r="BN290" s="48"/>
      <c r="BO290" s="48"/>
      <c r="BP290" s="48"/>
      <c r="BQ290" s="48"/>
      <c r="BR290" s="48"/>
      <c r="BS290" s="48"/>
      <c r="BT290" s="48"/>
    </row>
    <row r="291" spans="1:72" ht="18.75">
      <c r="A291" s="193" t="str">
        <f>Guide3!M291</f>
        <v>1D290</v>
      </c>
      <c r="B291" s="8"/>
      <c r="C291" s="51"/>
      <c r="D291" s="8"/>
      <c r="E291" s="8"/>
      <c r="F291" s="48"/>
      <c r="G291" s="48"/>
      <c r="H291" s="48"/>
      <c r="I291" s="11"/>
      <c r="J291" s="48"/>
      <c r="K291" s="48"/>
      <c r="M291" s="48"/>
      <c r="N291" s="48"/>
      <c r="O291" s="35"/>
      <c r="P291" s="48"/>
      <c r="Q291" s="48"/>
      <c r="R291" s="48"/>
      <c r="S291" s="48"/>
      <c r="T291" s="48"/>
      <c r="U291" s="144"/>
      <c r="V291" s="48"/>
      <c r="W291" s="48"/>
      <c r="X291" s="48"/>
      <c r="Y291" s="48"/>
      <c r="Z291" s="48"/>
      <c r="AA291" s="48"/>
      <c r="AB291" s="48"/>
      <c r="AC291" s="48"/>
      <c r="AD291" s="48"/>
      <c r="AE291" s="48"/>
      <c r="AF291" s="48"/>
      <c r="AG291" s="48"/>
      <c r="AH291" s="48"/>
      <c r="AI291" s="48"/>
      <c r="AJ291" s="48"/>
      <c r="AK291" s="48"/>
      <c r="AL291" s="48"/>
      <c r="AM291" s="48"/>
      <c r="AN291" s="48"/>
      <c r="AO291" s="48"/>
      <c r="AP291" s="48"/>
      <c r="AQ291" s="48"/>
      <c r="AR291" s="48"/>
      <c r="AS291" s="48"/>
      <c r="AT291" s="48"/>
      <c r="AU291" s="48"/>
      <c r="AV291" s="48"/>
      <c r="AW291" s="48"/>
      <c r="AX291" s="48"/>
      <c r="AY291" s="48"/>
      <c r="AZ291" s="48"/>
      <c r="BA291" s="48"/>
      <c r="BB291" s="48"/>
      <c r="BC291" s="48"/>
      <c r="BD291" s="48"/>
      <c r="BE291" s="48"/>
      <c r="BF291" s="48"/>
      <c r="BG291" s="48"/>
      <c r="BH291" s="48"/>
      <c r="BI291" s="48"/>
      <c r="BJ291" s="48"/>
      <c r="BK291" s="48"/>
      <c r="BL291" s="48"/>
      <c r="BM291" s="48"/>
      <c r="BN291" s="48"/>
      <c r="BO291" s="48"/>
      <c r="BP291" s="48"/>
      <c r="BQ291" s="48"/>
      <c r="BR291" s="48"/>
      <c r="BS291" s="48"/>
      <c r="BT291" s="48"/>
    </row>
    <row r="292" spans="1:72" ht="18.75">
      <c r="A292" s="193" t="str">
        <f>Guide3!M292</f>
        <v>1D291</v>
      </c>
      <c r="B292" s="8"/>
      <c r="C292" s="51"/>
      <c r="D292" s="8"/>
      <c r="E292" s="8"/>
      <c r="F292" s="48"/>
      <c r="G292" s="48"/>
      <c r="H292" s="48"/>
      <c r="I292" s="11"/>
      <c r="J292" s="48"/>
      <c r="K292" s="48"/>
      <c r="M292" s="48"/>
      <c r="N292" s="48"/>
      <c r="O292" s="35"/>
      <c r="P292" s="48"/>
      <c r="Q292" s="48"/>
      <c r="R292" s="48"/>
      <c r="S292" s="48"/>
      <c r="T292" s="48"/>
      <c r="U292" s="144"/>
      <c r="V292" s="48"/>
      <c r="W292" s="48"/>
      <c r="X292" s="48"/>
      <c r="Y292" s="48"/>
      <c r="Z292" s="48"/>
      <c r="AA292" s="48"/>
      <c r="AB292" s="48"/>
      <c r="AC292" s="48"/>
      <c r="AD292" s="48"/>
      <c r="AE292" s="48"/>
      <c r="AF292" s="48"/>
      <c r="AG292" s="48"/>
      <c r="AH292" s="48"/>
      <c r="AI292" s="48"/>
      <c r="AJ292" s="48"/>
      <c r="AK292" s="48"/>
      <c r="AL292" s="48"/>
      <c r="AM292" s="48"/>
      <c r="AN292" s="48"/>
      <c r="AO292" s="48"/>
      <c r="AP292" s="48"/>
      <c r="AQ292" s="48"/>
      <c r="AR292" s="48"/>
      <c r="AS292" s="48"/>
      <c r="AT292" s="48"/>
      <c r="AU292" s="48"/>
      <c r="AV292" s="48"/>
      <c r="AW292" s="48"/>
      <c r="AX292" s="48"/>
      <c r="AY292" s="48"/>
      <c r="AZ292" s="48"/>
      <c r="BA292" s="48"/>
      <c r="BB292" s="48"/>
      <c r="BC292" s="48"/>
      <c r="BD292" s="48"/>
      <c r="BE292" s="48"/>
      <c r="BF292" s="48"/>
      <c r="BG292" s="48"/>
      <c r="BH292" s="48"/>
      <c r="BI292" s="48"/>
      <c r="BJ292" s="48"/>
      <c r="BK292" s="48"/>
      <c r="BL292" s="48"/>
      <c r="BM292" s="48"/>
      <c r="BN292" s="48"/>
      <c r="BO292" s="48"/>
      <c r="BP292" s="48"/>
      <c r="BQ292" s="48"/>
      <c r="BR292" s="48"/>
      <c r="BS292" s="48"/>
      <c r="BT292" s="48"/>
    </row>
    <row r="293" spans="1:72" ht="18.75">
      <c r="A293" s="193" t="str">
        <f>Guide3!M293</f>
        <v>1D292</v>
      </c>
      <c r="B293" s="8"/>
      <c r="C293" s="51"/>
      <c r="D293" s="8"/>
      <c r="E293" s="8"/>
      <c r="F293" s="48"/>
      <c r="G293" s="48"/>
      <c r="H293" s="48"/>
      <c r="I293" s="11"/>
      <c r="J293" s="48"/>
      <c r="K293" s="48"/>
      <c r="M293" s="48"/>
      <c r="N293" s="48"/>
      <c r="O293" s="35"/>
      <c r="P293" s="48"/>
      <c r="Q293" s="48"/>
      <c r="R293" s="48"/>
      <c r="S293" s="48"/>
      <c r="T293" s="48"/>
      <c r="U293" s="144"/>
      <c r="V293" s="48"/>
      <c r="W293" s="48"/>
      <c r="X293" s="48"/>
      <c r="Y293" s="48"/>
      <c r="Z293" s="48"/>
      <c r="AA293" s="48"/>
      <c r="AB293" s="48"/>
      <c r="AC293" s="48"/>
      <c r="AD293" s="48"/>
      <c r="AE293" s="48"/>
      <c r="AF293" s="48"/>
      <c r="AG293" s="48"/>
      <c r="AH293" s="48"/>
      <c r="AI293" s="48"/>
      <c r="AJ293" s="48"/>
      <c r="AK293" s="48"/>
      <c r="AL293" s="48"/>
      <c r="AM293" s="48"/>
      <c r="AN293" s="48"/>
      <c r="AO293" s="48"/>
      <c r="AP293" s="48"/>
      <c r="AQ293" s="48"/>
      <c r="AR293" s="48"/>
      <c r="AS293" s="48"/>
      <c r="AT293" s="48"/>
      <c r="AU293" s="48"/>
      <c r="AV293" s="48"/>
      <c r="AW293" s="48"/>
      <c r="AX293" s="48"/>
      <c r="AY293" s="48"/>
      <c r="AZ293" s="48"/>
      <c r="BA293" s="48"/>
      <c r="BB293" s="48"/>
      <c r="BC293" s="48"/>
      <c r="BD293" s="48"/>
      <c r="BE293" s="48"/>
      <c r="BF293" s="48"/>
      <c r="BG293" s="48"/>
      <c r="BH293" s="48"/>
      <c r="BI293" s="48"/>
      <c r="BJ293" s="48"/>
      <c r="BK293" s="48"/>
      <c r="BL293" s="48"/>
      <c r="BM293" s="48"/>
      <c r="BN293" s="48"/>
      <c r="BO293" s="48"/>
      <c r="BP293" s="48"/>
      <c r="BQ293" s="48"/>
      <c r="BR293" s="48"/>
      <c r="BS293" s="48"/>
      <c r="BT293" s="48"/>
    </row>
    <row r="294" spans="1:72" ht="18.75">
      <c r="A294" s="193" t="str">
        <f>Guide3!M294</f>
        <v>1D293</v>
      </c>
      <c r="B294" s="184"/>
      <c r="C294" s="180"/>
      <c r="D294" s="184"/>
      <c r="E294" s="184"/>
      <c r="F294" s="181"/>
      <c r="G294" s="181"/>
      <c r="H294" s="181"/>
      <c r="I294" s="185"/>
      <c r="J294" s="181"/>
      <c r="K294" s="181"/>
      <c r="M294" s="181"/>
      <c r="N294" s="181"/>
      <c r="O294" s="182"/>
      <c r="P294" s="181"/>
      <c r="Q294" s="181"/>
      <c r="R294" s="181"/>
      <c r="S294" s="181"/>
      <c r="T294" s="181"/>
      <c r="U294" s="186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81"/>
      <c r="AJ294" s="181"/>
      <c r="AK294" s="181"/>
      <c r="AL294" s="181"/>
      <c r="AM294" s="181"/>
      <c r="AN294" s="181"/>
      <c r="AO294" s="181"/>
      <c r="AP294" s="181"/>
      <c r="AQ294" s="181"/>
      <c r="AR294" s="181"/>
      <c r="AS294" s="181"/>
      <c r="AT294" s="181"/>
      <c r="AU294" s="181"/>
      <c r="AV294" s="181"/>
      <c r="AW294" s="181"/>
      <c r="AX294" s="181"/>
      <c r="AY294" s="181"/>
      <c r="AZ294" s="181"/>
      <c r="BA294" s="181"/>
      <c r="BB294" s="181"/>
      <c r="BC294" s="181"/>
      <c r="BD294" s="181"/>
      <c r="BE294" s="181"/>
      <c r="BF294" s="181"/>
      <c r="BG294" s="181"/>
      <c r="BH294" s="181"/>
      <c r="BI294" s="181"/>
      <c r="BJ294" s="181"/>
      <c r="BK294" s="181"/>
      <c r="BL294" s="181"/>
      <c r="BM294" s="181"/>
      <c r="BN294" s="181"/>
      <c r="BO294" s="181"/>
      <c r="BP294" s="181"/>
      <c r="BQ294" s="181"/>
      <c r="BR294" s="181"/>
      <c r="BS294" s="181"/>
      <c r="BT294" s="181"/>
    </row>
    <row r="295" spans="1:72" ht="18.75">
      <c r="A295" s="193" t="str">
        <f>Guide3!M295</f>
        <v>1D294</v>
      </c>
      <c r="B295" s="184"/>
      <c r="C295" s="180"/>
      <c r="D295" s="184"/>
      <c r="E295" s="184"/>
      <c r="F295" s="181"/>
      <c r="G295" s="181"/>
      <c r="H295" s="181"/>
      <c r="I295" s="185"/>
      <c r="J295" s="181"/>
      <c r="K295" s="181"/>
      <c r="M295" s="181"/>
      <c r="N295" s="181"/>
      <c r="O295" s="182"/>
      <c r="P295" s="181"/>
      <c r="Q295" s="181"/>
      <c r="R295" s="181"/>
      <c r="S295" s="181"/>
      <c r="T295" s="181"/>
      <c r="U295" s="186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81"/>
      <c r="AJ295" s="181"/>
      <c r="AK295" s="181"/>
      <c r="AL295" s="181"/>
      <c r="AM295" s="181"/>
      <c r="AN295" s="181"/>
      <c r="AO295" s="181"/>
      <c r="AP295" s="181"/>
      <c r="AQ295" s="181"/>
      <c r="AR295" s="181"/>
      <c r="AS295" s="181"/>
      <c r="AT295" s="181"/>
      <c r="AU295" s="181"/>
      <c r="AV295" s="181"/>
      <c r="AW295" s="181"/>
      <c r="AX295" s="181"/>
      <c r="AY295" s="181"/>
      <c r="AZ295" s="181"/>
      <c r="BA295" s="181"/>
      <c r="BB295" s="181"/>
      <c r="BC295" s="181"/>
      <c r="BD295" s="181"/>
      <c r="BE295" s="181"/>
      <c r="BF295" s="181"/>
      <c r="BG295" s="181"/>
      <c r="BH295" s="181"/>
      <c r="BI295" s="181"/>
      <c r="BJ295" s="181"/>
      <c r="BK295" s="181"/>
      <c r="BL295" s="181"/>
      <c r="BM295" s="181"/>
      <c r="BN295" s="181"/>
      <c r="BO295" s="181"/>
      <c r="BP295" s="181"/>
      <c r="BQ295" s="181"/>
      <c r="BR295" s="181"/>
      <c r="BS295" s="181"/>
      <c r="BT295" s="181"/>
    </row>
    <row r="296" spans="1:72" ht="18.75">
      <c r="A296" s="193" t="str">
        <f>Guide3!M296</f>
        <v>1D295</v>
      </c>
      <c r="B296" s="184"/>
      <c r="C296" s="180"/>
      <c r="D296" s="184"/>
      <c r="E296" s="184"/>
      <c r="F296" s="181"/>
      <c r="G296" s="181"/>
      <c r="H296" s="181"/>
      <c r="I296" s="185"/>
      <c r="J296" s="181"/>
      <c r="K296" s="181"/>
      <c r="M296" s="181"/>
      <c r="N296" s="181"/>
      <c r="O296" s="182"/>
      <c r="P296" s="181"/>
      <c r="Q296" s="181"/>
      <c r="R296" s="181"/>
      <c r="S296" s="181"/>
      <c r="T296" s="181"/>
      <c r="U296" s="186"/>
      <c r="V296" s="181"/>
      <c r="W296" s="181"/>
      <c r="X296" s="181"/>
      <c r="Y296" s="181"/>
      <c r="Z296" s="181"/>
      <c r="AA296" s="181"/>
      <c r="AB296" s="181"/>
      <c r="AC296" s="181"/>
      <c r="AD296" s="181"/>
      <c r="AE296" s="181"/>
      <c r="AF296" s="181"/>
      <c r="AG296" s="181"/>
      <c r="AH296" s="181"/>
      <c r="AI296" s="181"/>
      <c r="AJ296" s="181"/>
      <c r="AK296" s="181"/>
      <c r="AL296" s="181"/>
      <c r="AM296" s="181"/>
      <c r="AN296" s="181"/>
      <c r="AO296" s="181"/>
      <c r="AP296" s="181"/>
      <c r="AQ296" s="181"/>
      <c r="AR296" s="181"/>
      <c r="AS296" s="181"/>
      <c r="AT296" s="181"/>
      <c r="AU296" s="181"/>
      <c r="AV296" s="181"/>
      <c r="AW296" s="181"/>
      <c r="AX296" s="181"/>
      <c r="AY296" s="181"/>
      <c r="AZ296" s="181"/>
      <c r="BA296" s="181"/>
      <c r="BB296" s="181"/>
      <c r="BC296" s="181"/>
      <c r="BD296" s="181"/>
      <c r="BE296" s="181"/>
      <c r="BF296" s="181"/>
      <c r="BG296" s="181"/>
      <c r="BH296" s="181"/>
      <c r="BI296" s="181"/>
      <c r="BJ296" s="181"/>
      <c r="BK296" s="181"/>
      <c r="BL296" s="181"/>
      <c r="BM296" s="181"/>
      <c r="BN296" s="181"/>
      <c r="BO296" s="181"/>
      <c r="BP296" s="181"/>
      <c r="BQ296" s="181"/>
      <c r="BR296" s="181"/>
      <c r="BS296" s="181"/>
      <c r="BT296" s="181"/>
    </row>
    <row r="297" spans="1:72" ht="18.75">
      <c r="A297" s="193" t="str">
        <f>Guide3!M297</f>
        <v>1D296</v>
      </c>
      <c r="B297" s="184"/>
      <c r="C297" s="180"/>
      <c r="D297" s="184"/>
      <c r="E297" s="184"/>
      <c r="F297" s="181"/>
      <c r="G297" s="181"/>
      <c r="H297" s="181"/>
      <c r="I297" s="185"/>
      <c r="J297" s="181"/>
      <c r="K297" s="181"/>
      <c r="M297" s="181"/>
      <c r="N297" s="181"/>
      <c r="O297" s="182"/>
      <c r="P297" s="181"/>
      <c r="Q297" s="181"/>
      <c r="R297" s="181"/>
      <c r="S297" s="181"/>
      <c r="T297" s="181"/>
      <c r="U297" s="186"/>
      <c r="V297" s="181"/>
      <c r="W297" s="181"/>
      <c r="X297" s="181"/>
      <c r="Y297" s="181"/>
      <c r="Z297" s="181"/>
      <c r="AA297" s="181"/>
      <c r="AB297" s="181"/>
      <c r="AC297" s="181"/>
      <c r="AD297" s="181"/>
      <c r="AE297" s="181"/>
      <c r="AF297" s="181"/>
      <c r="AG297" s="181"/>
      <c r="AH297" s="181"/>
      <c r="AI297" s="181"/>
      <c r="AJ297" s="181"/>
      <c r="AK297" s="181"/>
      <c r="AL297" s="181"/>
      <c r="AM297" s="181"/>
      <c r="AN297" s="181"/>
      <c r="AO297" s="181"/>
      <c r="AP297" s="181"/>
      <c r="AQ297" s="181"/>
      <c r="AR297" s="181"/>
      <c r="AS297" s="181"/>
      <c r="AT297" s="181"/>
      <c r="AU297" s="181"/>
      <c r="AV297" s="181"/>
      <c r="AW297" s="181"/>
      <c r="AX297" s="181"/>
      <c r="AY297" s="181"/>
      <c r="AZ297" s="181"/>
      <c r="BA297" s="181"/>
      <c r="BB297" s="181"/>
      <c r="BC297" s="181"/>
      <c r="BD297" s="181"/>
      <c r="BE297" s="181"/>
      <c r="BF297" s="181"/>
      <c r="BG297" s="181"/>
      <c r="BH297" s="181"/>
      <c r="BI297" s="181"/>
      <c r="BJ297" s="181"/>
      <c r="BK297" s="181"/>
      <c r="BL297" s="181"/>
      <c r="BM297" s="181"/>
      <c r="BN297" s="181"/>
      <c r="BO297" s="181"/>
      <c r="BP297" s="181"/>
      <c r="BQ297" s="181"/>
      <c r="BR297" s="181"/>
      <c r="BS297" s="181"/>
      <c r="BT297" s="181"/>
    </row>
    <row r="298" spans="1:72" ht="18.75">
      <c r="A298" s="193" t="str">
        <f>Guide3!M298</f>
        <v>1D297</v>
      </c>
      <c r="B298" s="184"/>
      <c r="C298" s="180"/>
      <c r="D298" s="184"/>
      <c r="E298" s="184"/>
      <c r="F298" s="181"/>
      <c r="G298" s="181"/>
      <c r="H298" s="181"/>
      <c r="I298" s="185"/>
      <c r="J298" s="181"/>
      <c r="K298" s="181"/>
      <c r="M298" s="181"/>
      <c r="N298" s="181"/>
      <c r="O298" s="182"/>
      <c r="P298" s="181"/>
      <c r="Q298" s="181"/>
      <c r="R298" s="181"/>
      <c r="S298" s="181"/>
      <c r="T298" s="181"/>
      <c r="U298" s="186"/>
      <c r="V298" s="181"/>
      <c r="W298" s="181"/>
      <c r="X298" s="181"/>
      <c r="Y298" s="181"/>
      <c r="Z298" s="181"/>
      <c r="AA298" s="181"/>
      <c r="AB298" s="181"/>
      <c r="AC298" s="181"/>
      <c r="AD298" s="181"/>
      <c r="AE298" s="181"/>
      <c r="AF298" s="181"/>
      <c r="AG298" s="181"/>
      <c r="AH298" s="181"/>
      <c r="AI298" s="181"/>
      <c r="AJ298" s="181"/>
      <c r="AK298" s="181"/>
      <c r="AL298" s="181"/>
      <c r="AM298" s="181"/>
      <c r="AN298" s="181"/>
      <c r="AO298" s="181"/>
      <c r="AP298" s="181"/>
      <c r="AQ298" s="181"/>
      <c r="AR298" s="181"/>
      <c r="AS298" s="181"/>
      <c r="AT298" s="181"/>
      <c r="AU298" s="181"/>
      <c r="AV298" s="181"/>
      <c r="AW298" s="181"/>
      <c r="AX298" s="181"/>
      <c r="AY298" s="181"/>
      <c r="AZ298" s="181"/>
      <c r="BA298" s="181"/>
      <c r="BB298" s="181"/>
      <c r="BC298" s="181"/>
      <c r="BD298" s="181"/>
      <c r="BE298" s="181"/>
      <c r="BF298" s="181"/>
      <c r="BG298" s="181"/>
      <c r="BH298" s="181"/>
      <c r="BI298" s="181"/>
      <c r="BJ298" s="181"/>
      <c r="BK298" s="181"/>
      <c r="BL298" s="181"/>
      <c r="BM298" s="181"/>
      <c r="BN298" s="181"/>
      <c r="BO298" s="181"/>
      <c r="BP298" s="181"/>
      <c r="BQ298" s="181"/>
      <c r="BR298" s="181"/>
      <c r="BS298" s="181"/>
      <c r="BT298" s="181"/>
    </row>
    <row r="299" spans="1:72" ht="18.75">
      <c r="A299" s="193" t="str">
        <f>Guide3!M299</f>
        <v>1D298</v>
      </c>
      <c r="B299" s="184"/>
      <c r="C299" s="180"/>
      <c r="D299" s="184"/>
      <c r="E299" s="184"/>
      <c r="F299" s="181"/>
      <c r="G299" s="181"/>
      <c r="H299" s="181"/>
      <c r="I299" s="185"/>
      <c r="J299" s="181"/>
      <c r="K299" s="181"/>
      <c r="M299" s="181"/>
      <c r="N299" s="181"/>
      <c r="O299" s="182"/>
      <c r="P299" s="181"/>
      <c r="Q299" s="181"/>
      <c r="R299" s="181"/>
      <c r="S299" s="181"/>
      <c r="T299" s="181"/>
      <c r="U299" s="186"/>
      <c r="V299" s="181"/>
      <c r="W299" s="181"/>
      <c r="X299" s="181"/>
      <c r="Y299" s="181"/>
      <c r="Z299" s="181"/>
      <c r="AA299" s="181"/>
      <c r="AB299" s="181"/>
      <c r="AC299" s="181"/>
      <c r="AD299" s="181"/>
      <c r="AE299" s="181"/>
      <c r="AF299" s="181"/>
      <c r="AG299" s="181"/>
      <c r="AH299" s="181"/>
      <c r="AI299" s="181"/>
      <c r="AJ299" s="181"/>
      <c r="AK299" s="181"/>
      <c r="AL299" s="181"/>
      <c r="AM299" s="181"/>
      <c r="AN299" s="181"/>
      <c r="AO299" s="181"/>
      <c r="AP299" s="181"/>
      <c r="AQ299" s="181"/>
      <c r="AR299" s="181"/>
      <c r="AS299" s="181"/>
      <c r="AT299" s="181"/>
      <c r="AU299" s="181"/>
      <c r="AV299" s="181"/>
      <c r="AW299" s="181"/>
      <c r="AX299" s="181"/>
      <c r="AY299" s="181"/>
      <c r="AZ299" s="181"/>
      <c r="BA299" s="181"/>
      <c r="BB299" s="181"/>
      <c r="BC299" s="181"/>
      <c r="BD299" s="181"/>
      <c r="BE299" s="181"/>
      <c r="BF299" s="181"/>
      <c r="BG299" s="181"/>
      <c r="BH299" s="181"/>
      <c r="BI299" s="181"/>
      <c r="BJ299" s="181"/>
      <c r="BK299" s="181"/>
      <c r="BL299" s="181"/>
      <c r="BM299" s="181"/>
      <c r="BN299" s="181"/>
      <c r="BO299" s="181"/>
      <c r="BP299" s="181"/>
      <c r="BQ299" s="181"/>
      <c r="BR299" s="181"/>
      <c r="BS299" s="181"/>
      <c r="BT299" s="181"/>
    </row>
    <row r="300" spans="1:72" ht="18.75">
      <c r="A300" s="193" t="str">
        <f>Guide3!M300</f>
        <v>1D299</v>
      </c>
      <c r="B300" s="184"/>
      <c r="C300" s="180"/>
      <c r="D300" s="184"/>
      <c r="E300" s="184"/>
      <c r="F300" s="181"/>
      <c r="G300" s="181"/>
      <c r="H300" s="181"/>
      <c r="I300" s="185"/>
      <c r="J300" s="181"/>
      <c r="K300" s="181"/>
      <c r="M300" s="181"/>
      <c r="N300" s="181"/>
      <c r="O300" s="182"/>
      <c r="P300" s="181"/>
      <c r="Q300" s="181"/>
      <c r="R300" s="181"/>
      <c r="S300" s="181"/>
      <c r="T300" s="181"/>
      <c r="U300" s="186"/>
      <c r="V300" s="181"/>
      <c r="W300" s="181"/>
      <c r="X300" s="181"/>
      <c r="Y300" s="181"/>
      <c r="Z300" s="181"/>
      <c r="AA300" s="181"/>
      <c r="AB300" s="181"/>
      <c r="AC300" s="181"/>
      <c r="AD300" s="181"/>
      <c r="AE300" s="181"/>
      <c r="AF300" s="181"/>
      <c r="AG300" s="181"/>
      <c r="AH300" s="181"/>
      <c r="AI300" s="181"/>
      <c r="AJ300" s="181"/>
      <c r="AK300" s="181"/>
      <c r="AL300" s="181"/>
      <c r="AM300" s="181"/>
      <c r="AN300" s="181"/>
      <c r="AO300" s="181"/>
      <c r="AP300" s="181"/>
      <c r="AQ300" s="181"/>
      <c r="AR300" s="181"/>
      <c r="AS300" s="181"/>
      <c r="AT300" s="181"/>
      <c r="AU300" s="181"/>
      <c r="AV300" s="181"/>
      <c r="AW300" s="181"/>
      <c r="AX300" s="181"/>
      <c r="AY300" s="181"/>
      <c r="AZ300" s="181"/>
      <c r="BA300" s="181"/>
      <c r="BB300" s="181"/>
      <c r="BC300" s="181"/>
      <c r="BD300" s="181"/>
      <c r="BE300" s="181"/>
      <c r="BF300" s="181"/>
      <c r="BG300" s="181"/>
      <c r="BH300" s="181"/>
      <c r="BI300" s="181"/>
      <c r="BJ300" s="181"/>
      <c r="BK300" s="181"/>
      <c r="BL300" s="181"/>
      <c r="BM300" s="181"/>
      <c r="BN300" s="181"/>
      <c r="BO300" s="181"/>
      <c r="BP300" s="181"/>
      <c r="BQ300" s="181"/>
      <c r="BR300" s="181"/>
      <c r="BS300" s="181"/>
      <c r="BT300" s="181"/>
    </row>
    <row r="301" spans="1:72" ht="18.75">
      <c r="A301" s="193" t="str">
        <f>Guide3!M301</f>
        <v>1D300</v>
      </c>
      <c r="B301" s="184"/>
      <c r="C301" s="180"/>
      <c r="D301" s="184"/>
      <c r="E301" s="184"/>
      <c r="F301" s="181"/>
      <c r="G301" s="181"/>
      <c r="H301" s="181"/>
      <c r="I301" s="185"/>
      <c r="J301" s="181"/>
      <c r="K301" s="181"/>
      <c r="M301" s="181"/>
      <c r="N301" s="181"/>
      <c r="O301" s="182"/>
      <c r="P301" s="181"/>
      <c r="Q301" s="181"/>
      <c r="R301" s="181"/>
      <c r="S301" s="181"/>
      <c r="T301" s="181"/>
      <c r="U301" s="186"/>
      <c r="V301" s="181"/>
      <c r="W301" s="181"/>
      <c r="X301" s="181"/>
      <c r="Y301" s="181"/>
      <c r="Z301" s="181"/>
      <c r="AA301" s="181"/>
      <c r="AB301" s="181"/>
      <c r="AC301" s="181"/>
      <c r="AD301" s="181"/>
      <c r="AE301" s="181"/>
      <c r="AF301" s="181"/>
      <c r="AG301" s="181"/>
      <c r="AH301" s="181"/>
      <c r="AI301" s="181"/>
      <c r="AJ301" s="181"/>
      <c r="AK301" s="181"/>
      <c r="AL301" s="181"/>
      <c r="AM301" s="181"/>
      <c r="AN301" s="181"/>
      <c r="AO301" s="181"/>
      <c r="AP301" s="181"/>
      <c r="AQ301" s="181"/>
      <c r="AR301" s="181"/>
      <c r="AS301" s="181"/>
      <c r="AT301" s="181"/>
      <c r="AU301" s="181"/>
      <c r="AV301" s="181"/>
      <c r="AW301" s="181"/>
      <c r="AX301" s="181"/>
      <c r="AY301" s="181"/>
      <c r="AZ301" s="181"/>
      <c r="BA301" s="181"/>
      <c r="BB301" s="181"/>
      <c r="BC301" s="181"/>
      <c r="BD301" s="181"/>
      <c r="BE301" s="181"/>
      <c r="BF301" s="181"/>
      <c r="BG301" s="181"/>
      <c r="BH301" s="181"/>
      <c r="BI301" s="181"/>
      <c r="BJ301" s="181"/>
      <c r="BK301" s="181"/>
      <c r="BL301" s="181"/>
      <c r="BM301" s="181"/>
      <c r="BN301" s="181"/>
      <c r="BO301" s="181"/>
      <c r="BP301" s="181"/>
      <c r="BQ301" s="181"/>
      <c r="BR301" s="181"/>
      <c r="BS301" s="181"/>
      <c r="BT301" s="181"/>
    </row>
    <row r="302" spans="1:72" ht="18.75">
      <c r="A302" s="193" t="str">
        <f>Guide3!M302</f>
        <v>1D301</v>
      </c>
      <c r="B302" s="184"/>
      <c r="C302" s="180"/>
      <c r="D302" s="184"/>
      <c r="E302" s="184"/>
      <c r="F302" s="181"/>
      <c r="G302" s="181"/>
      <c r="H302" s="181"/>
      <c r="I302" s="185"/>
      <c r="J302" s="181"/>
      <c r="K302" s="181"/>
      <c r="M302" s="181"/>
      <c r="N302" s="181"/>
      <c r="O302" s="182"/>
      <c r="P302" s="181"/>
      <c r="Q302" s="181"/>
      <c r="R302" s="181"/>
      <c r="S302" s="181"/>
      <c r="T302" s="181"/>
      <c r="U302" s="186"/>
      <c r="V302" s="181"/>
      <c r="W302" s="181"/>
      <c r="X302" s="181"/>
      <c r="Y302" s="181"/>
      <c r="Z302" s="181"/>
      <c r="AA302" s="181"/>
      <c r="AB302" s="181"/>
      <c r="AC302" s="181"/>
      <c r="AD302" s="181"/>
      <c r="AE302" s="181"/>
      <c r="AF302" s="181"/>
      <c r="AG302" s="181"/>
      <c r="AH302" s="181"/>
      <c r="AI302" s="181"/>
      <c r="AJ302" s="181"/>
      <c r="AK302" s="181"/>
      <c r="AL302" s="181"/>
      <c r="AM302" s="181"/>
      <c r="AN302" s="181"/>
      <c r="AO302" s="181"/>
      <c r="AP302" s="181"/>
      <c r="AQ302" s="181"/>
      <c r="AR302" s="181"/>
      <c r="AS302" s="181"/>
      <c r="AT302" s="181"/>
      <c r="AU302" s="181"/>
      <c r="AV302" s="181"/>
      <c r="AW302" s="181"/>
      <c r="AX302" s="181"/>
      <c r="AY302" s="181"/>
      <c r="AZ302" s="181"/>
      <c r="BA302" s="181"/>
      <c r="BB302" s="181"/>
      <c r="BC302" s="181"/>
      <c r="BD302" s="181"/>
      <c r="BE302" s="181"/>
      <c r="BF302" s="181"/>
      <c r="BG302" s="181"/>
      <c r="BH302" s="181"/>
      <c r="BI302" s="181"/>
      <c r="BJ302" s="181"/>
      <c r="BK302" s="181"/>
      <c r="BL302" s="181"/>
      <c r="BM302" s="181"/>
      <c r="BN302" s="181"/>
      <c r="BO302" s="181"/>
      <c r="BP302" s="181"/>
      <c r="BQ302" s="181"/>
      <c r="BR302" s="181"/>
      <c r="BS302" s="181"/>
      <c r="BT302" s="181"/>
    </row>
    <row r="303" spans="1:72" ht="18.75">
      <c r="A303" s="193" t="str">
        <f>Guide3!M303</f>
        <v>1D302</v>
      </c>
      <c r="B303" s="184"/>
      <c r="C303" s="180"/>
      <c r="D303" s="184"/>
      <c r="E303" s="184"/>
      <c r="F303" s="181"/>
      <c r="G303" s="181"/>
      <c r="H303" s="181"/>
      <c r="I303" s="185"/>
      <c r="J303" s="181"/>
      <c r="K303" s="181"/>
      <c r="M303" s="181"/>
      <c r="N303" s="181"/>
      <c r="O303" s="182"/>
      <c r="P303" s="181"/>
      <c r="Q303" s="181"/>
      <c r="R303" s="181"/>
      <c r="S303" s="181"/>
      <c r="T303" s="181"/>
      <c r="U303" s="186"/>
      <c r="V303" s="181"/>
      <c r="W303" s="181"/>
      <c r="X303" s="181"/>
      <c r="Y303" s="181"/>
      <c r="Z303" s="181"/>
      <c r="AA303" s="181"/>
      <c r="AB303" s="181"/>
      <c r="AC303" s="181"/>
      <c r="AD303" s="181"/>
      <c r="AE303" s="181"/>
      <c r="AF303" s="181"/>
      <c r="AG303" s="181"/>
      <c r="AH303" s="181"/>
      <c r="AI303" s="181"/>
      <c r="AJ303" s="181"/>
      <c r="AK303" s="181"/>
      <c r="AL303" s="181"/>
      <c r="AM303" s="181"/>
      <c r="AN303" s="181"/>
      <c r="AO303" s="181"/>
      <c r="AP303" s="181"/>
      <c r="AQ303" s="181"/>
      <c r="AR303" s="181"/>
      <c r="AS303" s="181"/>
      <c r="AT303" s="181"/>
      <c r="AU303" s="181"/>
      <c r="AV303" s="181"/>
      <c r="AW303" s="181"/>
      <c r="AX303" s="181"/>
      <c r="AY303" s="181"/>
      <c r="AZ303" s="181"/>
      <c r="BA303" s="181"/>
      <c r="BB303" s="181"/>
      <c r="BC303" s="181"/>
      <c r="BD303" s="181"/>
      <c r="BE303" s="181"/>
      <c r="BF303" s="181"/>
      <c r="BG303" s="181"/>
      <c r="BH303" s="181"/>
      <c r="BI303" s="181"/>
      <c r="BJ303" s="181"/>
      <c r="BK303" s="181"/>
      <c r="BL303" s="181"/>
      <c r="BM303" s="181"/>
      <c r="BN303" s="181"/>
      <c r="BO303" s="181"/>
      <c r="BP303" s="181"/>
      <c r="BQ303" s="181"/>
      <c r="BR303" s="181"/>
      <c r="BS303" s="181"/>
      <c r="BT303" s="181"/>
    </row>
    <row r="304" spans="1:72" ht="18.75">
      <c r="A304" s="193" t="str">
        <f>Guide3!M304</f>
        <v>1D303</v>
      </c>
      <c r="B304" s="184"/>
      <c r="C304" s="180"/>
      <c r="D304" s="184"/>
      <c r="E304" s="184"/>
      <c r="F304" s="181"/>
      <c r="G304" s="181"/>
      <c r="H304" s="181"/>
      <c r="I304" s="185"/>
      <c r="J304" s="181"/>
      <c r="K304" s="181"/>
      <c r="M304" s="181"/>
      <c r="N304" s="181"/>
      <c r="O304" s="182"/>
      <c r="P304" s="181"/>
      <c r="Q304" s="181"/>
      <c r="R304" s="181"/>
      <c r="S304" s="181"/>
      <c r="T304" s="181"/>
      <c r="U304" s="186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81"/>
      <c r="AJ304" s="181"/>
      <c r="AK304" s="181"/>
      <c r="AL304" s="181"/>
      <c r="AM304" s="181"/>
      <c r="AN304" s="181"/>
      <c r="AO304" s="181"/>
      <c r="AP304" s="181"/>
      <c r="AQ304" s="181"/>
      <c r="AR304" s="181"/>
      <c r="AS304" s="181"/>
      <c r="AT304" s="181"/>
      <c r="AU304" s="181"/>
      <c r="AV304" s="181"/>
      <c r="AW304" s="181"/>
      <c r="AX304" s="181"/>
      <c r="AY304" s="181"/>
      <c r="AZ304" s="181"/>
      <c r="BA304" s="181"/>
      <c r="BB304" s="181"/>
      <c r="BC304" s="181"/>
      <c r="BD304" s="181"/>
      <c r="BE304" s="181"/>
      <c r="BF304" s="181"/>
      <c r="BG304" s="181"/>
      <c r="BH304" s="181"/>
      <c r="BI304" s="181"/>
      <c r="BJ304" s="181"/>
      <c r="BK304" s="181"/>
      <c r="BL304" s="181"/>
      <c r="BM304" s="181"/>
      <c r="BN304" s="181"/>
      <c r="BO304" s="181"/>
      <c r="BP304" s="181"/>
      <c r="BQ304" s="181"/>
      <c r="BR304" s="181"/>
      <c r="BS304" s="181"/>
      <c r="BT304" s="181"/>
    </row>
    <row r="305" spans="1:72" ht="18.75">
      <c r="A305" s="193" t="str">
        <f>Guide3!M305</f>
        <v>1D304</v>
      </c>
      <c r="B305" s="184"/>
      <c r="C305" s="180"/>
      <c r="D305" s="184"/>
      <c r="E305" s="184"/>
      <c r="F305" s="181"/>
      <c r="G305" s="181"/>
      <c r="H305" s="181"/>
      <c r="I305" s="185"/>
      <c r="J305" s="181"/>
      <c r="K305" s="181"/>
      <c r="M305" s="181"/>
      <c r="N305" s="181"/>
      <c r="O305" s="182"/>
      <c r="P305" s="181"/>
      <c r="Q305" s="181"/>
      <c r="R305" s="181"/>
      <c r="S305" s="181"/>
      <c r="T305" s="181"/>
      <c r="U305" s="186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81"/>
      <c r="AJ305" s="181"/>
      <c r="AK305" s="181"/>
      <c r="AL305" s="181"/>
      <c r="AM305" s="181"/>
      <c r="AN305" s="181"/>
      <c r="AO305" s="181"/>
      <c r="AP305" s="181"/>
      <c r="AQ305" s="181"/>
      <c r="AR305" s="181"/>
      <c r="AS305" s="181"/>
      <c r="AT305" s="181"/>
      <c r="AU305" s="181"/>
      <c r="AV305" s="181"/>
      <c r="AW305" s="181"/>
      <c r="AX305" s="181"/>
      <c r="AY305" s="181"/>
      <c r="AZ305" s="181"/>
      <c r="BA305" s="181"/>
      <c r="BB305" s="181"/>
      <c r="BC305" s="181"/>
      <c r="BD305" s="181"/>
      <c r="BE305" s="181"/>
      <c r="BF305" s="181"/>
      <c r="BG305" s="181"/>
      <c r="BH305" s="181"/>
      <c r="BI305" s="181"/>
      <c r="BJ305" s="181"/>
      <c r="BK305" s="181"/>
      <c r="BL305" s="181"/>
      <c r="BM305" s="181"/>
      <c r="BN305" s="181"/>
      <c r="BO305" s="181"/>
      <c r="BP305" s="181"/>
      <c r="BQ305" s="181"/>
      <c r="BR305" s="181"/>
      <c r="BS305" s="181"/>
      <c r="BT305" s="181"/>
    </row>
    <row r="306" spans="1:72" ht="18.75">
      <c r="A306" s="193" t="str">
        <f>Guide3!M306</f>
        <v>1D305</v>
      </c>
      <c r="B306" s="184"/>
      <c r="C306" s="180"/>
      <c r="D306" s="184"/>
      <c r="E306" s="184"/>
      <c r="F306" s="181"/>
      <c r="G306" s="181"/>
      <c r="H306" s="181"/>
      <c r="I306" s="185"/>
      <c r="J306" s="181"/>
      <c r="K306" s="181"/>
      <c r="M306" s="181"/>
      <c r="N306" s="181"/>
      <c r="O306" s="182"/>
      <c r="P306" s="181"/>
      <c r="Q306" s="181"/>
      <c r="R306" s="181"/>
      <c r="S306" s="181"/>
      <c r="T306" s="181"/>
      <c r="U306" s="186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81"/>
      <c r="AJ306" s="181"/>
      <c r="AK306" s="181"/>
      <c r="AL306" s="181"/>
      <c r="AM306" s="181"/>
      <c r="AN306" s="181"/>
      <c r="AO306" s="181"/>
      <c r="AP306" s="181"/>
      <c r="AQ306" s="181"/>
      <c r="AR306" s="181"/>
      <c r="AS306" s="181"/>
      <c r="AT306" s="181"/>
      <c r="AU306" s="181"/>
      <c r="AV306" s="181"/>
      <c r="AW306" s="181"/>
      <c r="AX306" s="181"/>
      <c r="AY306" s="181"/>
      <c r="AZ306" s="181"/>
      <c r="BA306" s="181"/>
      <c r="BB306" s="181"/>
      <c r="BC306" s="181"/>
      <c r="BD306" s="181"/>
      <c r="BE306" s="181"/>
      <c r="BF306" s="181"/>
      <c r="BG306" s="181"/>
      <c r="BH306" s="181"/>
      <c r="BI306" s="181"/>
      <c r="BJ306" s="181"/>
      <c r="BK306" s="181"/>
      <c r="BL306" s="181"/>
      <c r="BM306" s="181"/>
      <c r="BN306" s="181"/>
      <c r="BO306" s="181"/>
      <c r="BP306" s="181"/>
      <c r="BQ306" s="181"/>
      <c r="BR306" s="181"/>
      <c r="BS306" s="181"/>
      <c r="BT306" s="181"/>
    </row>
    <row r="307" spans="1:72" ht="18.75">
      <c r="A307" s="193" t="str">
        <f>Guide3!M307</f>
        <v>1D306</v>
      </c>
      <c r="B307" s="8"/>
      <c r="C307" s="51"/>
      <c r="D307" s="8"/>
      <c r="E307" s="8"/>
      <c r="F307" s="48"/>
      <c r="G307" s="48"/>
      <c r="H307" s="48"/>
      <c r="I307" s="11"/>
      <c r="J307" s="167"/>
      <c r="K307" s="48"/>
      <c r="M307" s="48"/>
      <c r="N307" s="48"/>
      <c r="O307" s="35"/>
      <c r="P307" s="48"/>
      <c r="Q307" s="48"/>
      <c r="R307" s="48"/>
      <c r="S307" s="48"/>
      <c r="T307" s="48"/>
      <c r="U307" s="144"/>
      <c r="V307" s="48"/>
      <c r="W307" s="48"/>
      <c r="X307" s="128"/>
      <c r="Y307" s="128"/>
      <c r="Z307" s="128"/>
      <c r="AA307" s="145"/>
      <c r="AB307" s="128"/>
      <c r="AC307" s="128"/>
      <c r="AD307" s="128"/>
      <c r="AE307" s="128"/>
      <c r="AF307" s="128"/>
      <c r="AG307" s="128"/>
      <c r="AH307" s="128"/>
      <c r="AI307" s="128"/>
      <c r="AJ307" s="128"/>
      <c r="AK307" s="128"/>
      <c r="AL307" s="128"/>
      <c r="AM307" s="128"/>
      <c r="AN307" s="128"/>
      <c r="AO307" s="128"/>
      <c r="AP307" s="128"/>
      <c r="AQ307" s="128"/>
      <c r="AR307" s="128"/>
      <c r="AS307" s="128"/>
      <c r="AT307" s="128"/>
      <c r="AU307" s="128"/>
      <c r="AV307" s="128"/>
      <c r="AW307" s="128"/>
      <c r="AX307" s="128"/>
      <c r="AY307" s="128"/>
      <c r="AZ307" s="128"/>
      <c r="BA307" s="128"/>
      <c r="BB307" s="128"/>
      <c r="BC307" s="128"/>
      <c r="BD307" s="128"/>
      <c r="BE307" s="128"/>
      <c r="BF307" s="128"/>
      <c r="BG307" s="128"/>
      <c r="BH307" s="128"/>
      <c r="BI307" s="128"/>
      <c r="BJ307" s="128"/>
      <c r="BK307" s="128"/>
      <c r="BL307" s="128"/>
      <c r="BM307" s="128"/>
      <c r="BN307" s="128"/>
      <c r="BO307" s="128"/>
      <c r="BP307" s="128"/>
      <c r="BQ307" s="128"/>
      <c r="BR307" s="128"/>
      <c r="BS307" s="128"/>
      <c r="BT307" s="128"/>
    </row>
    <row r="308" spans="1:72" ht="18.75">
      <c r="A308" s="193" t="str">
        <f>Guide3!M308</f>
        <v>1D307</v>
      </c>
      <c r="B308" s="8"/>
      <c r="C308" s="51"/>
      <c r="D308" s="8"/>
      <c r="E308" s="8"/>
      <c r="F308" s="48"/>
      <c r="G308" s="48"/>
      <c r="H308" s="48"/>
      <c r="I308" s="11"/>
      <c r="J308" s="167"/>
      <c r="K308" s="48"/>
      <c r="M308" s="48"/>
      <c r="N308" s="48"/>
      <c r="O308" s="35"/>
      <c r="P308" s="48"/>
      <c r="Q308" s="48"/>
      <c r="R308" s="48"/>
      <c r="S308" s="48"/>
      <c r="T308" s="48"/>
      <c r="U308" s="144"/>
      <c r="V308" s="48"/>
      <c r="W308" s="48"/>
      <c r="X308" s="128"/>
      <c r="Y308" s="128"/>
      <c r="Z308" s="128"/>
      <c r="AA308" s="145"/>
      <c r="AB308" s="128"/>
      <c r="AC308" s="128"/>
      <c r="AD308" s="128"/>
      <c r="AE308" s="128"/>
      <c r="AF308" s="128"/>
      <c r="AG308" s="128"/>
      <c r="AH308" s="128"/>
      <c r="AI308" s="128"/>
      <c r="AJ308" s="128"/>
      <c r="AK308" s="128"/>
      <c r="AL308" s="128"/>
      <c r="AM308" s="128"/>
      <c r="AN308" s="128"/>
      <c r="AO308" s="128"/>
      <c r="AP308" s="128"/>
      <c r="AQ308" s="128"/>
      <c r="AR308" s="128"/>
      <c r="AS308" s="128"/>
      <c r="AT308" s="128"/>
      <c r="AU308" s="128"/>
      <c r="AV308" s="128"/>
      <c r="AW308" s="128"/>
      <c r="AX308" s="128"/>
      <c r="AY308" s="128"/>
      <c r="AZ308" s="128"/>
      <c r="BA308" s="128"/>
      <c r="BB308" s="128"/>
      <c r="BC308" s="128"/>
      <c r="BD308" s="128"/>
      <c r="BE308" s="128"/>
      <c r="BF308" s="128"/>
      <c r="BG308" s="128"/>
      <c r="BH308" s="128"/>
      <c r="BI308" s="128"/>
      <c r="BJ308" s="128"/>
      <c r="BK308" s="128"/>
      <c r="BL308" s="128"/>
      <c r="BM308" s="128"/>
      <c r="BN308" s="128"/>
      <c r="BO308" s="128"/>
      <c r="BP308" s="128"/>
      <c r="BQ308" s="128"/>
      <c r="BR308" s="128"/>
      <c r="BS308" s="128"/>
      <c r="BT308" s="128"/>
    </row>
    <row r="309" spans="1:72" ht="18.75">
      <c r="A309" s="193" t="str">
        <f>Guide3!M309</f>
        <v>1D308</v>
      </c>
      <c r="B309" s="8"/>
      <c r="C309" s="51"/>
      <c r="D309" s="8"/>
      <c r="E309" s="8"/>
      <c r="F309" s="48"/>
      <c r="G309" s="48"/>
      <c r="H309" s="48"/>
      <c r="I309" s="11"/>
      <c r="J309" s="167"/>
      <c r="K309" s="48"/>
      <c r="M309" s="48"/>
      <c r="N309" s="48"/>
      <c r="O309" s="35"/>
      <c r="P309" s="48"/>
      <c r="Q309" s="48"/>
      <c r="R309" s="48"/>
      <c r="S309" s="48"/>
      <c r="T309" s="48"/>
      <c r="U309" s="144"/>
      <c r="V309" s="48"/>
      <c r="W309" s="48"/>
      <c r="X309" s="128"/>
      <c r="Y309" s="128"/>
      <c r="Z309" s="128"/>
      <c r="AA309" s="145"/>
      <c r="AB309" s="128"/>
      <c r="AC309" s="128"/>
      <c r="AD309" s="128"/>
      <c r="AE309" s="128"/>
      <c r="AF309" s="128"/>
      <c r="AG309" s="128"/>
      <c r="AH309" s="128"/>
      <c r="AI309" s="128"/>
      <c r="AJ309" s="128"/>
      <c r="AK309" s="128"/>
      <c r="AL309" s="128"/>
      <c r="AM309" s="128"/>
      <c r="AN309" s="128"/>
      <c r="AO309" s="128"/>
      <c r="AP309" s="128"/>
      <c r="AQ309" s="128"/>
      <c r="AR309" s="128"/>
      <c r="AS309" s="128"/>
      <c r="AT309" s="128"/>
      <c r="AU309" s="128"/>
      <c r="AV309" s="128"/>
      <c r="AW309" s="128"/>
      <c r="AX309" s="128"/>
      <c r="AY309" s="128"/>
      <c r="AZ309" s="128"/>
      <c r="BA309" s="128"/>
      <c r="BB309" s="128"/>
      <c r="BC309" s="128"/>
      <c r="BD309" s="128"/>
      <c r="BE309" s="128"/>
      <c r="BF309" s="128"/>
      <c r="BG309" s="128"/>
      <c r="BH309" s="128"/>
      <c r="BI309" s="128"/>
      <c r="BJ309" s="128"/>
      <c r="BK309" s="128"/>
      <c r="BL309" s="128"/>
      <c r="BM309" s="128"/>
      <c r="BN309" s="128"/>
      <c r="BO309" s="128"/>
      <c r="BP309" s="128"/>
      <c r="BQ309" s="128"/>
      <c r="BR309" s="128"/>
      <c r="BS309" s="128"/>
      <c r="BT309" s="128"/>
    </row>
    <row r="310" spans="1:72" ht="18.75">
      <c r="A310" s="193" t="str">
        <f>Guide3!M310</f>
        <v>1D309</v>
      </c>
      <c r="B310" s="8"/>
      <c r="C310" s="51"/>
      <c r="D310" s="8"/>
      <c r="E310" s="8"/>
      <c r="F310" s="48"/>
      <c r="G310" s="48"/>
      <c r="H310" s="48"/>
      <c r="I310" s="11"/>
      <c r="J310" s="167"/>
      <c r="K310" s="48"/>
      <c r="M310" s="48"/>
      <c r="N310" s="48"/>
      <c r="O310" s="35"/>
      <c r="P310" s="48"/>
      <c r="Q310" s="48"/>
      <c r="R310" s="48"/>
      <c r="S310" s="48"/>
      <c r="T310" s="48"/>
      <c r="U310" s="144"/>
      <c r="V310" s="48"/>
      <c r="W310" s="48"/>
      <c r="X310" s="128"/>
      <c r="Y310" s="128"/>
      <c r="Z310" s="128"/>
      <c r="AA310" s="145"/>
      <c r="AB310" s="128"/>
      <c r="AC310" s="128"/>
      <c r="AD310" s="128"/>
      <c r="AE310" s="128"/>
      <c r="AF310" s="128"/>
      <c r="AG310" s="128"/>
      <c r="AH310" s="128"/>
      <c r="AI310" s="128"/>
      <c r="AJ310" s="128"/>
      <c r="AK310" s="128"/>
      <c r="AL310" s="128"/>
      <c r="AM310" s="128"/>
      <c r="AN310" s="128"/>
      <c r="AO310" s="128"/>
      <c r="AP310" s="128"/>
      <c r="AQ310" s="128"/>
      <c r="AR310" s="128"/>
      <c r="AS310" s="128"/>
      <c r="AT310" s="128"/>
      <c r="AU310" s="128"/>
      <c r="AV310" s="128"/>
      <c r="AW310" s="128"/>
      <c r="AX310" s="128"/>
      <c r="AY310" s="128"/>
      <c r="AZ310" s="128"/>
      <c r="BA310" s="128"/>
      <c r="BB310" s="128"/>
      <c r="BC310" s="128"/>
      <c r="BD310" s="128"/>
      <c r="BE310" s="128"/>
      <c r="BF310" s="128"/>
      <c r="BG310" s="128"/>
      <c r="BH310" s="128"/>
      <c r="BI310" s="128"/>
      <c r="BJ310" s="128"/>
      <c r="BK310" s="128"/>
      <c r="BL310" s="128"/>
      <c r="BM310" s="128"/>
      <c r="BN310" s="128"/>
      <c r="BO310" s="128"/>
      <c r="BP310" s="128"/>
      <c r="BQ310" s="128"/>
      <c r="BR310" s="128"/>
      <c r="BS310" s="128"/>
      <c r="BT310" s="128"/>
    </row>
    <row r="311" spans="1:72" ht="18.75">
      <c r="A311" s="193" t="str">
        <f>Guide3!M311</f>
        <v>1D310</v>
      </c>
      <c r="B311" s="8"/>
      <c r="C311" s="51"/>
      <c r="D311" s="8"/>
      <c r="E311" s="8"/>
      <c r="F311" s="48"/>
      <c r="G311" s="48"/>
      <c r="H311" s="48"/>
      <c r="I311" s="11"/>
      <c r="J311" s="167"/>
      <c r="K311" s="48"/>
      <c r="M311" s="48"/>
      <c r="N311" s="48"/>
      <c r="O311" s="35"/>
      <c r="P311" s="48"/>
      <c r="Q311" s="48"/>
      <c r="R311" s="48"/>
      <c r="S311" s="48"/>
      <c r="T311" s="48"/>
      <c r="U311" s="144"/>
      <c r="V311" s="48"/>
      <c r="W311" s="48"/>
      <c r="X311" s="128"/>
      <c r="Y311" s="128"/>
      <c r="Z311" s="128"/>
      <c r="AA311" s="145"/>
      <c r="AB311" s="128"/>
      <c r="AC311" s="128"/>
      <c r="AD311" s="128"/>
      <c r="AE311" s="128"/>
      <c r="AF311" s="128"/>
      <c r="AG311" s="128"/>
      <c r="AH311" s="128"/>
      <c r="AI311" s="128"/>
      <c r="AJ311" s="128"/>
      <c r="AK311" s="128"/>
      <c r="AL311" s="128"/>
      <c r="AM311" s="128"/>
      <c r="AN311" s="128"/>
      <c r="AO311" s="128"/>
      <c r="AP311" s="128"/>
      <c r="AQ311" s="128"/>
      <c r="AR311" s="128"/>
      <c r="AS311" s="128"/>
      <c r="AT311" s="128"/>
      <c r="AU311" s="128"/>
      <c r="AV311" s="128"/>
      <c r="AW311" s="128"/>
      <c r="AX311" s="128"/>
      <c r="AY311" s="128"/>
      <c r="AZ311" s="128"/>
      <c r="BA311" s="128"/>
      <c r="BB311" s="128"/>
      <c r="BC311" s="128"/>
      <c r="BD311" s="128"/>
      <c r="BE311" s="128"/>
      <c r="BF311" s="128"/>
      <c r="BG311" s="128"/>
      <c r="BH311" s="128"/>
      <c r="BI311" s="128"/>
      <c r="BJ311" s="128"/>
      <c r="BK311" s="128"/>
      <c r="BL311" s="128"/>
      <c r="BM311" s="128"/>
      <c r="BN311" s="128"/>
      <c r="BO311" s="128"/>
      <c r="BP311" s="128"/>
      <c r="BQ311" s="128"/>
      <c r="BR311" s="128"/>
      <c r="BS311" s="128"/>
      <c r="BT311" s="128"/>
    </row>
    <row r="312" spans="1:72" ht="18.75">
      <c r="A312" s="193" t="str">
        <f>Guide3!M312</f>
        <v>1D311</v>
      </c>
      <c r="B312" s="8"/>
      <c r="C312" s="51"/>
      <c r="D312" s="8"/>
      <c r="E312" s="8"/>
      <c r="F312" s="48"/>
      <c r="G312" s="48"/>
      <c r="H312" s="48"/>
      <c r="I312" s="11"/>
      <c r="J312" s="167"/>
      <c r="K312" s="48"/>
      <c r="M312" s="48"/>
      <c r="N312" s="48"/>
      <c r="O312" s="35"/>
      <c r="P312" s="48"/>
      <c r="Q312" s="48"/>
      <c r="R312" s="48"/>
      <c r="S312" s="48"/>
      <c r="T312" s="48"/>
      <c r="U312" s="144"/>
      <c r="V312" s="48"/>
      <c r="W312" s="48"/>
      <c r="X312" s="128"/>
      <c r="Y312" s="128"/>
      <c r="Z312" s="128"/>
      <c r="AA312" s="145"/>
      <c r="AB312" s="128"/>
      <c r="AC312" s="128"/>
      <c r="AD312" s="128"/>
      <c r="AE312" s="128"/>
      <c r="AF312" s="128"/>
      <c r="AG312" s="128"/>
      <c r="AH312" s="128"/>
      <c r="AI312" s="128"/>
      <c r="AJ312" s="128"/>
      <c r="AK312" s="128"/>
      <c r="AL312" s="128"/>
      <c r="AM312" s="128"/>
      <c r="AN312" s="128"/>
      <c r="AO312" s="128"/>
      <c r="AP312" s="128"/>
      <c r="AQ312" s="128"/>
      <c r="AR312" s="128"/>
      <c r="AS312" s="128"/>
      <c r="AT312" s="128"/>
      <c r="AU312" s="128"/>
      <c r="AV312" s="128"/>
      <c r="AW312" s="128"/>
      <c r="AX312" s="128"/>
      <c r="AY312" s="128"/>
      <c r="AZ312" s="128"/>
      <c r="BA312" s="128"/>
      <c r="BB312" s="128"/>
      <c r="BC312" s="128"/>
      <c r="BD312" s="128"/>
      <c r="BE312" s="128"/>
      <c r="BF312" s="128"/>
      <c r="BG312" s="128"/>
      <c r="BH312" s="128"/>
      <c r="BI312" s="128"/>
      <c r="BJ312" s="128"/>
      <c r="BK312" s="128"/>
      <c r="BL312" s="128"/>
      <c r="BM312" s="128"/>
      <c r="BN312" s="128"/>
      <c r="BO312" s="128"/>
      <c r="BP312" s="128"/>
      <c r="BQ312" s="128"/>
      <c r="BR312" s="128"/>
      <c r="BS312" s="128"/>
      <c r="BT312" s="128"/>
    </row>
    <row r="313" spans="1:72" ht="18.75">
      <c r="A313" s="193" t="str">
        <f>Guide3!M313</f>
        <v>1D312</v>
      </c>
      <c r="B313" s="8"/>
      <c r="C313" s="51"/>
      <c r="D313" s="8"/>
      <c r="E313" s="8"/>
      <c r="F313" s="48"/>
      <c r="G313" s="48"/>
      <c r="H313" s="48"/>
      <c r="I313" s="11"/>
      <c r="J313" s="167"/>
      <c r="K313" s="48"/>
      <c r="M313" s="48"/>
      <c r="N313" s="48"/>
      <c r="O313" s="35"/>
      <c r="P313" s="48"/>
      <c r="Q313" s="48"/>
      <c r="R313" s="48"/>
      <c r="S313" s="48"/>
      <c r="T313" s="48"/>
      <c r="U313" s="144"/>
      <c r="V313" s="48"/>
      <c r="W313" s="48"/>
      <c r="X313" s="128"/>
      <c r="Y313" s="128"/>
      <c r="Z313" s="128"/>
      <c r="AA313" s="145"/>
      <c r="AB313" s="128"/>
      <c r="AC313" s="128"/>
      <c r="AD313" s="128"/>
      <c r="AE313" s="128"/>
      <c r="AF313" s="128"/>
      <c r="AG313" s="128"/>
      <c r="AH313" s="128"/>
      <c r="AI313" s="128"/>
      <c r="AJ313" s="128"/>
      <c r="AK313" s="128"/>
      <c r="AL313" s="128"/>
      <c r="AM313" s="128"/>
      <c r="AN313" s="128"/>
      <c r="AO313" s="128"/>
      <c r="AP313" s="128"/>
      <c r="AQ313" s="128"/>
      <c r="AR313" s="128"/>
      <c r="AS313" s="128"/>
      <c r="AT313" s="128"/>
      <c r="AU313" s="128"/>
      <c r="AV313" s="128"/>
      <c r="AW313" s="128"/>
      <c r="AX313" s="128"/>
      <c r="AY313" s="128"/>
      <c r="AZ313" s="128"/>
      <c r="BA313" s="128"/>
      <c r="BB313" s="128"/>
      <c r="BC313" s="128"/>
      <c r="BD313" s="128"/>
      <c r="BE313" s="128"/>
      <c r="BF313" s="128"/>
      <c r="BG313" s="128"/>
      <c r="BH313" s="128"/>
      <c r="BI313" s="128"/>
      <c r="BJ313" s="128"/>
      <c r="BK313" s="128"/>
      <c r="BL313" s="128"/>
      <c r="BM313" s="128"/>
      <c r="BN313" s="128"/>
      <c r="BO313" s="128"/>
      <c r="BP313" s="128"/>
      <c r="BQ313" s="128"/>
      <c r="BR313" s="128"/>
      <c r="BS313" s="128"/>
      <c r="BT313" s="128"/>
    </row>
    <row r="314" spans="1:72" ht="18.75">
      <c r="A314" s="193" t="str">
        <f>Guide3!M314</f>
        <v>1D313</v>
      </c>
      <c r="B314" s="8"/>
      <c r="C314" s="51"/>
      <c r="D314" s="8"/>
      <c r="E314" s="8"/>
      <c r="F314" s="48"/>
      <c r="G314" s="48"/>
      <c r="H314" s="48"/>
      <c r="I314" s="11"/>
      <c r="J314" s="167"/>
      <c r="K314" s="48"/>
      <c r="M314" s="48"/>
      <c r="N314" s="48"/>
      <c r="O314" s="35"/>
      <c r="P314" s="48"/>
      <c r="Q314" s="48"/>
      <c r="R314" s="48"/>
      <c r="S314" s="48"/>
      <c r="T314" s="48"/>
      <c r="U314" s="144"/>
      <c r="V314" s="48"/>
      <c r="W314" s="48"/>
      <c r="X314" s="128"/>
      <c r="Y314" s="128"/>
      <c r="Z314" s="128"/>
      <c r="AA314" s="145"/>
      <c r="AB314" s="128"/>
      <c r="AC314" s="128"/>
      <c r="AD314" s="128"/>
      <c r="AE314" s="128"/>
      <c r="AF314" s="128"/>
      <c r="AG314" s="128"/>
      <c r="AH314" s="128"/>
      <c r="AI314" s="128"/>
      <c r="AJ314" s="128"/>
      <c r="AK314" s="128"/>
      <c r="AL314" s="128"/>
      <c r="AM314" s="128"/>
      <c r="AN314" s="128"/>
      <c r="AO314" s="128"/>
      <c r="AP314" s="128"/>
      <c r="AQ314" s="128"/>
      <c r="AR314" s="128"/>
      <c r="AS314" s="128"/>
      <c r="AT314" s="128"/>
      <c r="AU314" s="128"/>
      <c r="AV314" s="128"/>
      <c r="AW314" s="128"/>
      <c r="AX314" s="128"/>
      <c r="AY314" s="128"/>
      <c r="AZ314" s="128"/>
      <c r="BA314" s="128"/>
      <c r="BB314" s="128"/>
      <c r="BC314" s="128"/>
      <c r="BD314" s="128"/>
      <c r="BE314" s="128"/>
      <c r="BF314" s="128"/>
      <c r="BG314" s="128"/>
      <c r="BH314" s="128"/>
      <c r="BI314" s="128"/>
      <c r="BJ314" s="128"/>
      <c r="BK314" s="128"/>
      <c r="BL314" s="128"/>
      <c r="BM314" s="128"/>
      <c r="BN314" s="128"/>
      <c r="BO314" s="128"/>
      <c r="BP314" s="128"/>
      <c r="BQ314" s="128"/>
      <c r="BR314" s="128"/>
      <c r="BS314" s="128"/>
      <c r="BT314" s="128"/>
    </row>
    <row r="315" spans="1:72" ht="18.75">
      <c r="A315" s="193" t="str">
        <f>Guide3!M315</f>
        <v>1D314</v>
      </c>
      <c r="B315" s="8"/>
      <c r="C315" s="51"/>
      <c r="D315" s="8"/>
      <c r="E315" s="8"/>
      <c r="F315" s="48"/>
      <c r="G315" s="48"/>
      <c r="H315" s="48"/>
      <c r="I315" s="11"/>
      <c r="J315" s="167"/>
      <c r="K315" s="48"/>
      <c r="M315" s="48"/>
      <c r="N315" s="48"/>
      <c r="O315" s="35"/>
      <c r="P315" s="48"/>
      <c r="Q315" s="48"/>
      <c r="R315" s="48"/>
      <c r="S315" s="48"/>
      <c r="T315" s="48"/>
      <c r="U315" s="144"/>
      <c r="V315" s="48"/>
      <c r="W315" s="48"/>
      <c r="X315" s="128"/>
      <c r="Y315" s="128"/>
      <c r="Z315" s="128"/>
      <c r="AA315" s="145"/>
      <c r="AB315" s="128"/>
      <c r="AC315" s="128"/>
      <c r="AD315" s="128"/>
      <c r="AE315" s="128"/>
      <c r="AF315" s="128"/>
      <c r="AG315" s="128"/>
      <c r="AH315" s="128"/>
      <c r="AI315" s="128"/>
      <c r="AJ315" s="128"/>
      <c r="AK315" s="128"/>
      <c r="AL315" s="128"/>
      <c r="AM315" s="128"/>
      <c r="AN315" s="128"/>
      <c r="AO315" s="128"/>
      <c r="AP315" s="128"/>
      <c r="AQ315" s="128"/>
      <c r="AR315" s="128"/>
      <c r="AS315" s="128"/>
      <c r="AT315" s="128"/>
      <c r="AU315" s="128"/>
      <c r="AV315" s="128"/>
      <c r="AW315" s="128"/>
      <c r="AX315" s="128"/>
      <c r="AY315" s="128"/>
      <c r="AZ315" s="128"/>
      <c r="BA315" s="128"/>
      <c r="BB315" s="128"/>
      <c r="BC315" s="128"/>
      <c r="BD315" s="128"/>
      <c r="BE315" s="128"/>
      <c r="BF315" s="128"/>
      <c r="BG315" s="128"/>
      <c r="BH315" s="128"/>
      <c r="BI315" s="128"/>
      <c r="BJ315" s="128"/>
      <c r="BK315" s="128"/>
      <c r="BL315" s="128"/>
      <c r="BM315" s="128"/>
      <c r="BN315" s="128"/>
      <c r="BO315" s="128"/>
      <c r="BP315" s="128"/>
      <c r="BQ315" s="128"/>
      <c r="BR315" s="128"/>
      <c r="BS315" s="128"/>
      <c r="BT315" s="128"/>
    </row>
    <row r="316" spans="1:72" ht="18.75">
      <c r="A316" s="193" t="str">
        <f>Guide3!M316</f>
        <v>1D315</v>
      </c>
      <c r="B316" s="8"/>
      <c r="C316" s="51"/>
      <c r="D316" s="8"/>
      <c r="E316" s="8"/>
      <c r="F316" s="48"/>
      <c r="G316" s="48"/>
      <c r="H316" s="48"/>
      <c r="I316" s="11"/>
      <c r="J316" s="167"/>
      <c r="K316" s="48"/>
      <c r="M316" s="48"/>
      <c r="N316" s="48"/>
      <c r="O316" s="35"/>
      <c r="P316" s="48"/>
      <c r="Q316" s="48"/>
      <c r="R316" s="48"/>
      <c r="S316" s="48"/>
      <c r="T316" s="48"/>
      <c r="U316" s="144"/>
      <c r="V316" s="48"/>
      <c r="W316" s="48"/>
      <c r="X316" s="128"/>
      <c r="Y316" s="128"/>
      <c r="Z316" s="128"/>
      <c r="AA316" s="145"/>
      <c r="AB316" s="128"/>
      <c r="AC316" s="128"/>
      <c r="AD316" s="128"/>
      <c r="AE316" s="128"/>
      <c r="AF316" s="128"/>
      <c r="AG316" s="128"/>
      <c r="AH316" s="128"/>
      <c r="AI316" s="128"/>
      <c r="AJ316" s="128"/>
      <c r="AK316" s="128"/>
      <c r="AL316" s="128"/>
      <c r="AM316" s="128"/>
      <c r="AN316" s="128"/>
      <c r="AO316" s="128"/>
      <c r="AP316" s="128"/>
      <c r="AQ316" s="128"/>
      <c r="AR316" s="128"/>
      <c r="AS316" s="128"/>
      <c r="AT316" s="128"/>
      <c r="AU316" s="128"/>
      <c r="AV316" s="128"/>
      <c r="AW316" s="128"/>
      <c r="AX316" s="128"/>
      <c r="AY316" s="128"/>
      <c r="AZ316" s="128"/>
      <c r="BA316" s="128"/>
      <c r="BB316" s="128"/>
      <c r="BC316" s="128"/>
      <c r="BD316" s="128"/>
      <c r="BE316" s="128"/>
      <c r="BF316" s="128"/>
      <c r="BG316" s="128"/>
      <c r="BH316" s="128"/>
      <c r="BI316" s="128"/>
      <c r="BJ316" s="128"/>
      <c r="BK316" s="128"/>
      <c r="BL316" s="128"/>
      <c r="BM316" s="128"/>
      <c r="BN316" s="128"/>
      <c r="BO316" s="128"/>
      <c r="BP316" s="128"/>
      <c r="BQ316" s="128"/>
      <c r="BR316" s="128"/>
      <c r="BS316" s="128"/>
      <c r="BT316" s="128"/>
    </row>
    <row r="317" spans="1:72" ht="18.75">
      <c r="A317" s="193" t="str">
        <f>Guide3!M317</f>
        <v>1D316</v>
      </c>
      <c r="B317" s="8"/>
      <c r="C317" s="51"/>
      <c r="D317" s="8"/>
      <c r="E317" s="8"/>
      <c r="F317" s="48"/>
      <c r="G317" s="48"/>
      <c r="H317" s="48"/>
      <c r="I317" s="11"/>
      <c r="J317" s="167"/>
      <c r="K317" s="48"/>
      <c r="M317" s="48"/>
      <c r="N317" s="48"/>
      <c r="O317" s="35"/>
      <c r="P317" s="48"/>
      <c r="Q317" s="48"/>
      <c r="R317" s="48"/>
      <c r="S317" s="48"/>
      <c r="T317" s="48"/>
      <c r="U317" s="144"/>
      <c r="V317" s="48"/>
      <c r="W317" s="48"/>
      <c r="X317" s="128"/>
      <c r="Y317" s="128"/>
      <c r="Z317" s="128"/>
      <c r="AA317" s="145"/>
      <c r="AB317" s="128"/>
      <c r="AC317" s="128"/>
      <c r="AD317" s="128"/>
      <c r="AE317" s="128"/>
      <c r="AF317" s="128"/>
      <c r="AG317" s="128"/>
      <c r="AH317" s="128"/>
      <c r="AI317" s="128"/>
      <c r="AJ317" s="128"/>
      <c r="AK317" s="128"/>
      <c r="AL317" s="128"/>
      <c r="AM317" s="128"/>
      <c r="AN317" s="128"/>
      <c r="AO317" s="128"/>
      <c r="AP317" s="128"/>
      <c r="AQ317" s="128"/>
      <c r="AR317" s="128"/>
      <c r="AS317" s="128"/>
      <c r="AT317" s="128"/>
      <c r="AU317" s="128"/>
      <c r="AV317" s="128"/>
      <c r="AW317" s="128"/>
      <c r="AX317" s="128"/>
      <c r="AY317" s="128"/>
      <c r="AZ317" s="128"/>
      <c r="BA317" s="128"/>
      <c r="BB317" s="128"/>
      <c r="BC317" s="128"/>
      <c r="BD317" s="128"/>
      <c r="BE317" s="128"/>
      <c r="BF317" s="128"/>
      <c r="BG317" s="128"/>
      <c r="BH317" s="128"/>
      <c r="BI317" s="128"/>
      <c r="BJ317" s="128"/>
      <c r="BK317" s="128"/>
      <c r="BL317" s="128"/>
      <c r="BM317" s="128"/>
      <c r="BN317" s="128"/>
      <c r="BO317" s="128"/>
      <c r="BP317" s="128"/>
      <c r="BQ317" s="128"/>
      <c r="BR317" s="128"/>
      <c r="BS317" s="128"/>
      <c r="BT317" s="128"/>
    </row>
    <row r="318" spans="1:72" ht="18.75">
      <c r="A318" s="193" t="str">
        <f>Guide3!M318</f>
        <v>1D317</v>
      </c>
      <c r="B318" s="8"/>
      <c r="C318" s="51"/>
      <c r="D318" s="8"/>
      <c r="E318" s="8"/>
      <c r="F318" s="48"/>
      <c r="G318" s="48"/>
      <c r="H318" s="48"/>
      <c r="I318" s="11"/>
      <c r="J318" s="167"/>
      <c r="K318" s="48"/>
      <c r="M318" s="48"/>
      <c r="N318" s="48"/>
      <c r="O318" s="35"/>
      <c r="P318" s="48"/>
      <c r="Q318" s="48"/>
      <c r="R318" s="48"/>
      <c r="S318" s="48"/>
      <c r="T318" s="48"/>
      <c r="U318" s="144"/>
      <c r="V318" s="48"/>
      <c r="W318" s="48"/>
      <c r="X318" s="128"/>
      <c r="Y318" s="128"/>
      <c r="Z318" s="128"/>
      <c r="AA318" s="145"/>
      <c r="AB318" s="128"/>
      <c r="AC318" s="128"/>
      <c r="AD318" s="128"/>
      <c r="AE318" s="128"/>
      <c r="AF318" s="128"/>
      <c r="AG318" s="128"/>
      <c r="AH318" s="128"/>
      <c r="AI318" s="128"/>
      <c r="AJ318" s="128"/>
      <c r="AK318" s="128"/>
      <c r="AL318" s="128"/>
      <c r="AM318" s="128"/>
      <c r="AN318" s="128"/>
      <c r="AO318" s="128"/>
      <c r="AP318" s="128"/>
      <c r="AQ318" s="128"/>
      <c r="AR318" s="128"/>
      <c r="AS318" s="128"/>
      <c r="AT318" s="128"/>
      <c r="AU318" s="128"/>
      <c r="AV318" s="128"/>
      <c r="AW318" s="128"/>
      <c r="AX318" s="128"/>
      <c r="AY318" s="128"/>
      <c r="AZ318" s="128"/>
      <c r="BA318" s="128"/>
      <c r="BB318" s="128"/>
      <c r="BC318" s="128"/>
      <c r="BD318" s="128"/>
      <c r="BE318" s="128"/>
      <c r="BF318" s="128"/>
      <c r="BG318" s="128"/>
      <c r="BH318" s="128"/>
      <c r="BI318" s="128"/>
      <c r="BJ318" s="128"/>
      <c r="BK318" s="128"/>
      <c r="BL318" s="128"/>
      <c r="BM318" s="128"/>
      <c r="BN318" s="128"/>
      <c r="BO318" s="128"/>
      <c r="BP318" s="128"/>
      <c r="BQ318" s="128"/>
      <c r="BR318" s="128"/>
      <c r="BS318" s="128"/>
      <c r="BT318" s="128"/>
    </row>
    <row r="319" spans="1:72" ht="18.75">
      <c r="A319" s="193" t="str">
        <f>Guide3!M319</f>
        <v>1D318</v>
      </c>
      <c r="B319" s="8"/>
      <c r="C319" s="51"/>
      <c r="D319" s="8"/>
      <c r="E319" s="8"/>
      <c r="F319" s="48"/>
      <c r="G319" s="48"/>
      <c r="H319" s="48"/>
      <c r="I319" s="11"/>
      <c r="J319" s="167"/>
      <c r="K319" s="48"/>
      <c r="M319" s="48"/>
      <c r="N319" s="48"/>
      <c r="O319" s="35"/>
      <c r="P319" s="48"/>
      <c r="Q319" s="48"/>
      <c r="R319" s="48"/>
      <c r="S319" s="48"/>
      <c r="T319" s="48"/>
      <c r="U319" s="144"/>
      <c r="V319" s="48"/>
      <c r="W319" s="48"/>
      <c r="X319" s="128"/>
      <c r="Y319" s="128"/>
      <c r="Z319" s="128"/>
      <c r="AA319" s="145"/>
      <c r="AB319" s="128"/>
      <c r="AC319" s="128"/>
      <c r="AD319" s="128"/>
      <c r="AE319" s="128"/>
      <c r="AF319" s="128"/>
      <c r="AG319" s="128"/>
      <c r="AH319" s="128"/>
      <c r="AI319" s="128"/>
      <c r="AJ319" s="128"/>
      <c r="AK319" s="128"/>
      <c r="AL319" s="128"/>
      <c r="AM319" s="128"/>
      <c r="AN319" s="128"/>
      <c r="AO319" s="128"/>
      <c r="AP319" s="128"/>
      <c r="AQ319" s="128"/>
      <c r="AR319" s="128"/>
      <c r="AS319" s="128"/>
      <c r="AT319" s="128"/>
      <c r="AU319" s="128"/>
      <c r="AV319" s="128"/>
      <c r="AW319" s="128"/>
      <c r="AX319" s="128"/>
      <c r="AY319" s="128"/>
      <c r="AZ319" s="128"/>
      <c r="BA319" s="128"/>
      <c r="BB319" s="128"/>
      <c r="BC319" s="128"/>
      <c r="BD319" s="128"/>
      <c r="BE319" s="128"/>
      <c r="BF319" s="128"/>
      <c r="BG319" s="128"/>
      <c r="BH319" s="128"/>
      <c r="BI319" s="128"/>
      <c r="BJ319" s="128"/>
      <c r="BK319" s="128"/>
      <c r="BL319" s="128"/>
      <c r="BM319" s="128"/>
      <c r="BN319" s="128"/>
      <c r="BO319" s="128"/>
      <c r="BP319" s="128"/>
      <c r="BQ319" s="128"/>
      <c r="BR319" s="128"/>
      <c r="BS319" s="128"/>
      <c r="BT319" s="128"/>
    </row>
    <row r="320" spans="1:72" ht="18.75">
      <c r="A320" s="193" t="str">
        <f>Guide3!M320</f>
        <v>1D319</v>
      </c>
      <c r="B320" s="8"/>
      <c r="C320" s="51"/>
      <c r="D320" s="8"/>
      <c r="E320" s="8"/>
      <c r="F320" s="48"/>
      <c r="G320" s="48"/>
      <c r="H320" s="48"/>
      <c r="I320" s="11"/>
      <c r="J320" s="167"/>
      <c r="K320" s="48"/>
      <c r="M320" s="48"/>
      <c r="N320" s="48"/>
      <c r="O320" s="35"/>
      <c r="P320" s="48"/>
      <c r="Q320" s="48"/>
      <c r="R320" s="48"/>
      <c r="S320" s="48"/>
      <c r="T320" s="48"/>
      <c r="U320" s="144"/>
      <c r="V320" s="48"/>
      <c r="W320" s="48"/>
      <c r="X320" s="128"/>
      <c r="Y320" s="128"/>
      <c r="Z320" s="128"/>
      <c r="AA320" s="145"/>
      <c r="AB320" s="128"/>
      <c r="AC320" s="128"/>
      <c r="AD320" s="128"/>
      <c r="AE320" s="128"/>
      <c r="AF320" s="128"/>
      <c r="AG320" s="128"/>
      <c r="AH320" s="128"/>
      <c r="AI320" s="128"/>
      <c r="AJ320" s="128"/>
      <c r="AK320" s="128"/>
      <c r="AL320" s="128"/>
      <c r="AM320" s="128"/>
      <c r="AN320" s="128"/>
      <c r="AO320" s="128"/>
      <c r="AP320" s="128"/>
      <c r="AQ320" s="128"/>
      <c r="AR320" s="128"/>
      <c r="AS320" s="128"/>
      <c r="AT320" s="128"/>
      <c r="AU320" s="128"/>
      <c r="AV320" s="128"/>
      <c r="AW320" s="128"/>
      <c r="AX320" s="128"/>
      <c r="AY320" s="128"/>
      <c r="AZ320" s="128"/>
      <c r="BA320" s="128"/>
      <c r="BB320" s="128"/>
      <c r="BC320" s="128"/>
      <c r="BD320" s="128"/>
      <c r="BE320" s="128"/>
      <c r="BF320" s="128"/>
      <c r="BG320" s="128"/>
      <c r="BH320" s="128"/>
      <c r="BI320" s="128"/>
      <c r="BJ320" s="128"/>
      <c r="BK320" s="128"/>
      <c r="BL320" s="128"/>
      <c r="BM320" s="128"/>
      <c r="BN320" s="128"/>
      <c r="BO320" s="128"/>
      <c r="BP320" s="128"/>
      <c r="BQ320" s="128"/>
      <c r="BR320" s="128"/>
      <c r="BS320" s="128"/>
      <c r="BT320" s="128"/>
    </row>
    <row r="321" spans="1:72" ht="18.75">
      <c r="A321" s="193" t="str">
        <f>Guide3!M321</f>
        <v>1D320</v>
      </c>
      <c r="B321" s="8"/>
      <c r="C321" s="51"/>
      <c r="D321" s="8"/>
      <c r="E321" s="8"/>
      <c r="F321" s="48"/>
      <c r="G321" s="48"/>
      <c r="H321" s="48"/>
      <c r="I321" s="11"/>
      <c r="J321" s="167"/>
      <c r="K321" s="48"/>
      <c r="M321" s="48"/>
      <c r="N321" s="48"/>
      <c r="O321" s="35"/>
      <c r="P321" s="48"/>
      <c r="Q321" s="48"/>
      <c r="R321" s="48"/>
      <c r="S321" s="48"/>
      <c r="T321" s="48"/>
      <c r="U321" s="144"/>
      <c r="V321" s="48"/>
      <c r="W321" s="48"/>
      <c r="X321" s="128"/>
      <c r="Y321" s="128"/>
      <c r="Z321" s="128"/>
      <c r="AA321" s="145"/>
      <c r="AB321" s="128"/>
      <c r="AC321" s="128"/>
      <c r="AD321" s="128"/>
      <c r="AE321" s="128"/>
      <c r="AF321" s="128"/>
      <c r="AG321" s="128"/>
      <c r="AH321" s="128"/>
      <c r="AI321" s="128"/>
      <c r="AJ321" s="128"/>
      <c r="AK321" s="128"/>
      <c r="AL321" s="128"/>
      <c r="AM321" s="128"/>
      <c r="AN321" s="128"/>
      <c r="AO321" s="128"/>
      <c r="AP321" s="128"/>
      <c r="AQ321" s="128"/>
      <c r="AR321" s="128"/>
      <c r="AS321" s="128"/>
      <c r="AT321" s="128"/>
      <c r="AU321" s="128"/>
      <c r="AV321" s="128"/>
      <c r="AW321" s="128"/>
      <c r="AX321" s="128"/>
      <c r="AY321" s="128"/>
      <c r="AZ321" s="128"/>
      <c r="BA321" s="128"/>
      <c r="BB321" s="128"/>
      <c r="BC321" s="128"/>
      <c r="BD321" s="128"/>
      <c r="BE321" s="128"/>
      <c r="BF321" s="128"/>
      <c r="BG321" s="128"/>
      <c r="BH321" s="128"/>
      <c r="BI321" s="128"/>
      <c r="BJ321" s="128"/>
      <c r="BK321" s="128"/>
      <c r="BL321" s="128"/>
      <c r="BM321" s="128"/>
      <c r="BN321" s="128"/>
      <c r="BO321" s="128"/>
      <c r="BP321" s="128"/>
      <c r="BQ321" s="128"/>
      <c r="BR321" s="128"/>
      <c r="BS321" s="128"/>
      <c r="BT321" s="128"/>
    </row>
    <row r="322" spans="1:72" ht="18.75">
      <c r="A322" s="193" t="str">
        <f>Guide3!M322</f>
        <v>1D321</v>
      </c>
      <c r="B322" s="8"/>
      <c r="C322" s="51"/>
      <c r="D322" s="8"/>
      <c r="E322" s="8"/>
      <c r="F322" s="48"/>
      <c r="G322" s="48"/>
      <c r="H322" s="48"/>
      <c r="I322" s="11"/>
      <c r="J322" s="167"/>
      <c r="K322" s="48"/>
      <c r="M322" s="48"/>
      <c r="N322" s="48"/>
      <c r="O322" s="35"/>
      <c r="P322" s="48"/>
      <c r="Q322" s="48"/>
      <c r="R322" s="48"/>
      <c r="S322" s="48"/>
      <c r="T322" s="48"/>
      <c r="U322" s="144"/>
      <c r="V322" s="48"/>
      <c r="W322" s="48"/>
      <c r="X322" s="128"/>
      <c r="Y322" s="128"/>
      <c r="Z322" s="128"/>
      <c r="AA322" s="145"/>
      <c r="AB322" s="128"/>
      <c r="AC322" s="128"/>
      <c r="AD322" s="128"/>
      <c r="AE322" s="128"/>
      <c r="AF322" s="128"/>
      <c r="AG322" s="128"/>
      <c r="AH322" s="128"/>
      <c r="AI322" s="128"/>
      <c r="AJ322" s="128"/>
      <c r="AK322" s="128"/>
      <c r="AL322" s="128"/>
      <c r="AM322" s="128"/>
      <c r="AN322" s="128"/>
      <c r="AO322" s="128"/>
      <c r="AP322" s="128"/>
      <c r="AQ322" s="128"/>
      <c r="AR322" s="128"/>
      <c r="AS322" s="128"/>
      <c r="AT322" s="128"/>
      <c r="AU322" s="128"/>
      <c r="AV322" s="128"/>
      <c r="AW322" s="128"/>
      <c r="AX322" s="128"/>
      <c r="AY322" s="128"/>
      <c r="AZ322" s="128"/>
      <c r="BA322" s="128"/>
      <c r="BB322" s="128"/>
      <c r="BC322" s="128"/>
      <c r="BD322" s="128"/>
      <c r="BE322" s="128"/>
      <c r="BF322" s="128"/>
      <c r="BG322" s="128"/>
      <c r="BH322" s="128"/>
      <c r="BI322" s="128"/>
      <c r="BJ322" s="128"/>
      <c r="BK322" s="128"/>
      <c r="BL322" s="128"/>
      <c r="BM322" s="128"/>
      <c r="BN322" s="128"/>
      <c r="BO322" s="128"/>
      <c r="BP322" s="128"/>
      <c r="BQ322" s="128"/>
      <c r="BR322" s="128"/>
      <c r="BS322" s="128"/>
      <c r="BT322" s="128"/>
    </row>
    <row r="323" spans="1:72" ht="18.75">
      <c r="A323" s="193" t="str">
        <f>Guide3!M323</f>
        <v>1D322</v>
      </c>
      <c r="B323" s="8"/>
      <c r="C323" s="51"/>
      <c r="D323" s="8"/>
      <c r="E323" s="8"/>
      <c r="F323" s="48"/>
      <c r="G323" s="48"/>
      <c r="H323" s="48"/>
      <c r="I323" s="11"/>
      <c r="J323" s="167"/>
      <c r="K323" s="48"/>
      <c r="M323" s="48"/>
      <c r="N323" s="48"/>
      <c r="O323" s="35"/>
      <c r="P323" s="48"/>
      <c r="Q323" s="48"/>
      <c r="R323" s="48"/>
      <c r="S323" s="48"/>
      <c r="T323" s="48"/>
      <c r="U323" s="144"/>
      <c r="V323" s="48"/>
      <c r="W323" s="48"/>
      <c r="X323" s="128"/>
      <c r="Y323" s="128"/>
      <c r="Z323" s="128"/>
      <c r="AA323" s="145"/>
      <c r="AB323" s="128"/>
      <c r="AC323" s="128"/>
      <c r="AD323" s="128"/>
      <c r="AE323" s="128"/>
      <c r="AF323" s="128"/>
      <c r="AG323" s="128"/>
      <c r="AH323" s="128"/>
      <c r="AI323" s="128"/>
      <c r="AJ323" s="128"/>
      <c r="AK323" s="128"/>
      <c r="AL323" s="128"/>
      <c r="AM323" s="128"/>
      <c r="AN323" s="128"/>
      <c r="AO323" s="128"/>
      <c r="AP323" s="128"/>
      <c r="AQ323" s="128"/>
      <c r="AR323" s="128"/>
      <c r="AS323" s="128"/>
      <c r="AT323" s="128"/>
      <c r="AU323" s="128"/>
      <c r="AV323" s="128"/>
      <c r="AW323" s="128"/>
      <c r="AX323" s="128"/>
      <c r="AY323" s="128"/>
      <c r="AZ323" s="128"/>
      <c r="BA323" s="128"/>
      <c r="BB323" s="128"/>
      <c r="BC323" s="128"/>
      <c r="BD323" s="128"/>
      <c r="BE323" s="128"/>
      <c r="BF323" s="128"/>
      <c r="BG323" s="128"/>
      <c r="BH323" s="128"/>
      <c r="BI323" s="128"/>
      <c r="BJ323" s="128"/>
      <c r="BK323" s="128"/>
      <c r="BL323" s="128"/>
      <c r="BM323" s="128"/>
      <c r="BN323" s="128"/>
      <c r="BO323" s="128"/>
      <c r="BP323" s="128"/>
      <c r="BQ323" s="128"/>
      <c r="BR323" s="128"/>
      <c r="BS323" s="128"/>
      <c r="BT323" s="128"/>
    </row>
    <row r="324" spans="1:72" ht="18.75">
      <c r="A324" s="193" t="str">
        <f>Guide3!M324</f>
        <v>1D323</v>
      </c>
      <c r="B324" s="8"/>
      <c r="C324" s="51"/>
      <c r="D324" s="8"/>
      <c r="E324" s="8"/>
      <c r="F324" s="48"/>
      <c r="G324" s="48"/>
      <c r="H324" s="48"/>
      <c r="I324" s="11"/>
      <c r="J324" s="167"/>
      <c r="K324" s="48"/>
      <c r="M324" s="48"/>
      <c r="N324" s="48"/>
      <c r="O324" s="35"/>
      <c r="P324" s="48"/>
      <c r="Q324" s="48"/>
      <c r="R324" s="48"/>
      <c r="S324" s="48"/>
      <c r="T324" s="48"/>
      <c r="U324" s="144"/>
      <c r="V324" s="48"/>
      <c r="W324" s="48"/>
      <c r="X324" s="128"/>
      <c r="Y324" s="128"/>
      <c r="Z324" s="128"/>
      <c r="AA324" s="145"/>
      <c r="AB324" s="128"/>
      <c r="AC324" s="128"/>
      <c r="AD324" s="128"/>
      <c r="AE324" s="128"/>
      <c r="AF324" s="128"/>
      <c r="AG324" s="128"/>
      <c r="AH324" s="128"/>
      <c r="AI324" s="128"/>
      <c r="AJ324" s="128"/>
      <c r="AK324" s="128"/>
      <c r="AL324" s="128"/>
      <c r="AM324" s="128"/>
      <c r="AN324" s="128"/>
      <c r="AO324" s="128"/>
      <c r="AP324" s="128"/>
      <c r="AQ324" s="128"/>
      <c r="AR324" s="128"/>
      <c r="AS324" s="128"/>
      <c r="AT324" s="128"/>
      <c r="AU324" s="128"/>
      <c r="AV324" s="128"/>
      <c r="AW324" s="128"/>
      <c r="AX324" s="128"/>
      <c r="AY324" s="128"/>
      <c r="AZ324" s="128"/>
      <c r="BA324" s="128"/>
      <c r="BB324" s="128"/>
      <c r="BC324" s="128"/>
      <c r="BD324" s="128"/>
      <c r="BE324" s="128"/>
      <c r="BF324" s="128"/>
      <c r="BG324" s="128"/>
      <c r="BH324" s="128"/>
      <c r="BI324" s="128"/>
      <c r="BJ324" s="128"/>
      <c r="BK324" s="128"/>
      <c r="BL324" s="128"/>
      <c r="BM324" s="128"/>
      <c r="BN324" s="128"/>
      <c r="BO324" s="128"/>
      <c r="BP324" s="128"/>
      <c r="BQ324" s="128"/>
      <c r="BR324" s="128"/>
      <c r="BS324" s="128"/>
      <c r="BT324" s="128"/>
    </row>
    <row r="325" spans="1:72" ht="18.75">
      <c r="A325" s="193" t="str">
        <f>Guide3!M325</f>
        <v>1D324</v>
      </c>
      <c r="B325" s="8"/>
      <c r="C325" s="51"/>
      <c r="D325" s="8"/>
      <c r="E325" s="8"/>
      <c r="F325" s="48"/>
      <c r="G325" s="48"/>
      <c r="H325" s="48"/>
      <c r="I325" s="11"/>
      <c r="J325" s="167"/>
      <c r="K325" s="48"/>
      <c r="M325" s="48"/>
      <c r="N325" s="48"/>
      <c r="O325" s="35"/>
      <c r="P325" s="48"/>
      <c r="Q325" s="48"/>
      <c r="R325" s="48"/>
      <c r="S325" s="48"/>
      <c r="T325" s="48"/>
      <c r="U325" s="144"/>
      <c r="V325" s="48"/>
      <c r="W325" s="48"/>
      <c r="X325" s="128"/>
      <c r="Y325" s="128"/>
      <c r="Z325" s="128"/>
      <c r="AA325" s="145"/>
      <c r="AB325" s="128"/>
      <c r="AC325" s="128"/>
      <c r="AD325" s="128"/>
      <c r="AE325" s="128"/>
      <c r="AF325" s="128"/>
      <c r="AG325" s="128"/>
      <c r="AH325" s="128"/>
      <c r="AI325" s="128"/>
      <c r="AJ325" s="128"/>
      <c r="AK325" s="128"/>
      <c r="AL325" s="128"/>
      <c r="AM325" s="128"/>
      <c r="AN325" s="128"/>
      <c r="AO325" s="128"/>
      <c r="AP325" s="128"/>
      <c r="AQ325" s="128"/>
      <c r="AR325" s="128"/>
      <c r="AS325" s="128"/>
      <c r="AT325" s="128"/>
      <c r="AU325" s="128"/>
      <c r="AV325" s="128"/>
      <c r="AW325" s="128"/>
      <c r="AX325" s="128"/>
      <c r="AY325" s="128"/>
      <c r="AZ325" s="128"/>
      <c r="BA325" s="128"/>
      <c r="BB325" s="128"/>
      <c r="BC325" s="128"/>
      <c r="BD325" s="128"/>
      <c r="BE325" s="128"/>
      <c r="BF325" s="128"/>
      <c r="BG325" s="128"/>
      <c r="BH325" s="128"/>
      <c r="BI325" s="128"/>
      <c r="BJ325" s="128"/>
      <c r="BK325" s="128"/>
      <c r="BL325" s="128"/>
      <c r="BM325" s="128"/>
      <c r="BN325" s="128"/>
      <c r="BO325" s="128"/>
      <c r="BP325" s="128"/>
      <c r="BQ325" s="128"/>
      <c r="BR325" s="128"/>
      <c r="BS325" s="128"/>
      <c r="BT325" s="128"/>
    </row>
    <row r="326" spans="1:72" ht="18.75">
      <c r="A326" s="193" t="str">
        <f>Guide3!M326</f>
        <v>1D325</v>
      </c>
      <c r="B326" s="8"/>
      <c r="C326" s="51"/>
      <c r="D326" s="8"/>
      <c r="E326" s="8"/>
      <c r="F326" s="48"/>
      <c r="G326" s="48"/>
      <c r="H326" s="48"/>
      <c r="I326" s="11"/>
      <c r="J326" s="167"/>
      <c r="K326" s="48"/>
      <c r="M326" s="48"/>
      <c r="N326" s="48"/>
      <c r="O326" s="35"/>
      <c r="P326" s="48"/>
      <c r="Q326" s="48"/>
      <c r="R326" s="48"/>
      <c r="S326" s="48"/>
      <c r="T326" s="48"/>
      <c r="U326" s="144"/>
      <c r="V326" s="48"/>
      <c r="W326" s="48"/>
      <c r="X326" s="128"/>
      <c r="Y326" s="128"/>
      <c r="Z326" s="128"/>
      <c r="AA326" s="145"/>
      <c r="AB326" s="128"/>
      <c r="AC326" s="128"/>
      <c r="AD326" s="128"/>
      <c r="AE326" s="128"/>
      <c r="AF326" s="128"/>
      <c r="AG326" s="128"/>
      <c r="AH326" s="128"/>
      <c r="AI326" s="128"/>
      <c r="AJ326" s="128"/>
      <c r="AK326" s="128"/>
      <c r="AL326" s="128"/>
      <c r="AM326" s="128"/>
      <c r="AN326" s="128"/>
      <c r="AO326" s="128"/>
      <c r="AP326" s="128"/>
      <c r="AQ326" s="128"/>
      <c r="AR326" s="128"/>
      <c r="AS326" s="128"/>
      <c r="AT326" s="128"/>
      <c r="AU326" s="128"/>
      <c r="AV326" s="128"/>
      <c r="AW326" s="128"/>
      <c r="AX326" s="128"/>
      <c r="AY326" s="128"/>
      <c r="AZ326" s="128"/>
      <c r="BA326" s="128"/>
      <c r="BB326" s="128"/>
      <c r="BC326" s="128"/>
      <c r="BD326" s="128"/>
      <c r="BE326" s="128"/>
      <c r="BF326" s="128"/>
      <c r="BG326" s="128"/>
      <c r="BH326" s="128"/>
      <c r="BI326" s="128"/>
      <c r="BJ326" s="128"/>
      <c r="BK326" s="128"/>
      <c r="BL326" s="128"/>
      <c r="BM326" s="128"/>
      <c r="BN326" s="128"/>
      <c r="BO326" s="128"/>
      <c r="BP326" s="128"/>
      <c r="BQ326" s="128"/>
      <c r="BR326" s="128"/>
      <c r="BS326" s="128"/>
      <c r="BT326" s="128"/>
    </row>
    <row r="327" spans="1:72" ht="18.75">
      <c r="A327" s="193" t="str">
        <f>Guide3!M327</f>
        <v>1D326</v>
      </c>
      <c r="B327" s="8"/>
      <c r="C327" s="51"/>
      <c r="D327" s="8"/>
      <c r="E327" s="8"/>
      <c r="F327" s="48"/>
      <c r="G327" s="48"/>
      <c r="H327" s="48"/>
      <c r="I327" s="11"/>
      <c r="J327" s="167"/>
      <c r="K327" s="48"/>
      <c r="M327" s="48"/>
      <c r="N327" s="48"/>
      <c r="O327" s="35"/>
      <c r="P327" s="48"/>
      <c r="Q327" s="48"/>
      <c r="R327" s="48"/>
      <c r="S327" s="48"/>
      <c r="T327" s="48"/>
      <c r="U327" s="144"/>
      <c r="V327" s="48"/>
      <c r="W327" s="48"/>
      <c r="X327" s="128"/>
      <c r="Y327" s="128"/>
      <c r="Z327" s="128"/>
      <c r="AA327" s="145"/>
      <c r="AB327" s="128"/>
      <c r="AC327" s="128"/>
      <c r="AD327" s="128"/>
      <c r="AE327" s="128"/>
      <c r="AF327" s="128"/>
      <c r="AG327" s="128"/>
      <c r="AH327" s="128"/>
      <c r="AI327" s="128"/>
      <c r="AJ327" s="128"/>
      <c r="AK327" s="128"/>
      <c r="AL327" s="128"/>
      <c r="AM327" s="128"/>
      <c r="AN327" s="128"/>
      <c r="AO327" s="128"/>
      <c r="AP327" s="128"/>
      <c r="AQ327" s="128"/>
      <c r="AR327" s="128"/>
      <c r="AS327" s="128"/>
      <c r="AT327" s="128"/>
      <c r="AU327" s="128"/>
      <c r="AV327" s="128"/>
      <c r="AW327" s="128"/>
      <c r="AX327" s="128"/>
      <c r="AY327" s="128"/>
      <c r="AZ327" s="128"/>
      <c r="BA327" s="128"/>
      <c r="BB327" s="128"/>
      <c r="BC327" s="128"/>
      <c r="BD327" s="128"/>
      <c r="BE327" s="128"/>
      <c r="BF327" s="128"/>
      <c r="BG327" s="128"/>
      <c r="BH327" s="128"/>
      <c r="BI327" s="128"/>
      <c r="BJ327" s="128"/>
      <c r="BK327" s="128"/>
      <c r="BL327" s="128"/>
      <c r="BM327" s="128"/>
      <c r="BN327" s="128"/>
      <c r="BO327" s="128"/>
      <c r="BP327" s="128"/>
      <c r="BQ327" s="128"/>
      <c r="BR327" s="128"/>
      <c r="BS327" s="128"/>
      <c r="BT327" s="128"/>
    </row>
    <row r="328" spans="1:72" ht="18.75">
      <c r="A328" s="193" t="str">
        <f>Guide3!M328</f>
        <v>1D327</v>
      </c>
      <c r="B328" s="8"/>
      <c r="C328" s="51"/>
      <c r="D328" s="8"/>
      <c r="E328" s="8"/>
      <c r="F328" s="48"/>
      <c r="G328" s="48"/>
      <c r="H328" s="48"/>
      <c r="I328" s="11"/>
      <c r="J328" s="167"/>
      <c r="K328" s="48"/>
      <c r="M328" s="48"/>
      <c r="N328" s="48"/>
      <c r="O328" s="35"/>
      <c r="P328" s="48"/>
      <c r="Q328" s="48"/>
      <c r="R328" s="48"/>
      <c r="S328" s="48"/>
      <c r="T328" s="48"/>
      <c r="U328" s="144"/>
      <c r="V328" s="48"/>
      <c r="W328" s="48"/>
      <c r="X328" s="128"/>
      <c r="Y328" s="128"/>
      <c r="Z328" s="128"/>
      <c r="AA328" s="145"/>
      <c r="AB328" s="128"/>
      <c r="AC328" s="128"/>
      <c r="AD328" s="128"/>
      <c r="AE328" s="128"/>
      <c r="AF328" s="128"/>
      <c r="AG328" s="128"/>
      <c r="AH328" s="128"/>
      <c r="AI328" s="128"/>
      <c r="AJ328" s="128"/>
      <c r="AK328" s="128"/>
      <c r="AL328" s="128"/>
      <c r="AM328" s="128"/>
      <c r="AN328" s="128"/>
      <c r="AO328" s="128"/>
      <c r="AP328" s="128"/>
      <c r="AQ328" s="128"/>
      <c r="AR328" s="128"/>
      <c r="AS328" s="128"/>
      <c r="AT328" s="128"/>
      <c r="AU328" s="128"/>
      <c r="AV328" s="128"/>
      <c r="AW328" s="128"/>
      <c r="AX328" s="128"/>
      <c r="AY328" s="128"/>
      <c r="AZ328" s="128"/>
      <c r="BA328" s="128"/>
      <c r="BB328" s="128"/>
      <c r="BC328" s="128"/>
      <c r="BD328" s="128"/>
      <c r="BE328" s="128"/>
      <c r="BF328" s="128"/>
      <c r="BG328" s="128"/>
      <c r="BH328" s="128"/>
      <c r="BI328" s="128"/>
      <c r="BJ328" s="128"/>
      <c r="BK328" s="128"/>
      <c r="BL328" s="128"/>
      <c r="BM328" s="128"/>
      <c r="BN328" s="128"/>
      <c r="BO328" s="128"/>
      <c r="BP328" s="128"/>
      <c r="BQ328" s="128"/>
      <c r="BR328" s="128"/>
      <c r="BS328" s="128"/>
      <c r="BT328" s="128"/>
    </row>
    <row r="329" spans="1:72" ht="18.75">
      <c r="A329" s="193" t="str">
        <f>Guide3!M329</f>
        <v>1D328</v>
      </c>
      <c r="B329" s="8"/>
      <c r="C329" s="51"/>
      <c r="D329" s="8"/>
      <c r="E329" s="8"/>
      <c r="F329" s="48"/>
      <c r="G329" s="48"/>
      <c r="H329" s="48"/>
      <c r="I329" s="11"/>
      <c r="J329" s="167"/>
      <c r="K329" s="48"/>
      <c r="M329" s="48"/>
      <c r="N329" s="48"/>
      <c r="O329" s="35"/>
      <c r="P329" s="48"/>
      <c r="Q329" s="48"/>
      <c r="R329" s="48"/>
      <c r="S329" s="48"/>
      <c r="T329" s="48"/>
      <c r="U329" s="144"/>
      <c r="V329" s="48"/>
      <c r="W329" s="48"/>
      <c r="X329" s="128"/>
      <c r="Y329" s="128"/>
      <c r="Z329" s="128"/>
      <c r="AA329" s="145"/>
      <c r="AB329" s="128"/>
      <c r="AC329" s="128"/>
      <c r="AD329" s="128"/>
      <c r="AE329" s="128"/>
      <c r="AF329" s="128"/>
      <c r="AG329" s="128"/>
      <c r="AH329" s="128"/>
      <c r="AI329" s="128"/>
      <c r="AJ329" s="128"/>
      <c r="AK329" s="128"/>
      <c r="AL329" s="128"/>
      <c r="AM329" s="128"/>
      <c r="AN329" s="128"/>
      <c r="AO329" s="128"/>
      <c r="AP329" s="128"/>
      <c r="AQ329" s="128"/>
      <c r="AR329" s="128"/>
      <c r="AS329" s="128"/>
      <c r="AT329" s="128"/>
      <c r="AU329" s="128"/>
      <c r="AV329" s="128"/>
      <c r="AW329" s="128"/>
      <c r="AX329" s="128"/>
      <c r="AY329" s="128"/>
      <c r="AZ329" s="128"/>
      <c r="BA329" s="128"/>
      <c r="BB329" s="128"/>
      <c r="BC329" s="128"/>
      <c r="BD329" s="128"/>
      <c r="BE329" s="128"/>
      <c r="BF329" s="128"/>
      <c r="BG329" s="128"/>
      <c r="BH329" s="128"/>
      <c r="BI329" s="128"/>
      <c r="BJ329" s="128"/>
      <c r="BK329" s="128"/>
      <c r="BL329" s="128"/>
      <c r="BM329" s="128"/>
      <c r="BN329" s="128"/>
      <c r="BO329" s="128"/>
      <c r="BP329" s="128"/>
      <c r="BQ329" s="128"/>
      <c r="BR329" s="128"/>
      <c r="BS329" s="128"/>
      <c r="BT329" s="128"/>
    </row>
    <row r="330" spans="1:72" ht="18.75">
      <c r="A330" s="193" t="str">
        <f>Guide3!M330</f>
        <v>1D329</v>
      </c>
      <c r="B330" s="8"/>
      <c r="C330" s="51"/>
      <c r="D330" s="8"/>
      <c r="E330" s="8"/>
      <c r="F330" s="48"/>
      <c r="G330" s="48"/>
      <c r="H330" s="48"/>
      <c r="I330" s="11"/>
      <c r="J330" s="167"/>
      <c r="K330" s="48"/>
      <c r="M330" s="48"/>
      <c r="N330" s="48"/>
      <c r="O330" s="35"/>
      <c r="P330" s="48"/>
      <c r="Q330" s="48"/>
      <c r="R330" s="48"/>
      <c r="S330" s="48"/>
      <c r="T330" s="48"/>
      <c r="U330" s="144"/>
      <c r="V330" s="48"/>
      <c r="W330" s="48"/>
      <c r="X330" s="128"/>
      <c r="Y330" s="128"/>
      <c r="Z330" s="128"/>
      <c r="AA330" s="145"/>
      <c r="AB330" s="128"/>
      <c r="AC330" s="128"/>
      <c r="AD330" s="128"/>
      <c r="AE330" s="128"/>
      <c r="AF330" s="128"/>
      <c r="AG330" s="128"/>
      <c r="AH330" s="128"/>
      <c r="AI330" s="128"/>
      <c r="AJ330" s="128"/>
      <c r="AK330" s="128"/>
      <c r="AL330" s="128"/>
      <c r="AM330" s="128"/>
      <c r="AN330" s="128"/>
      <c r="AO330" s="128"/>
      <c r="AP330" s="128"/>
      <c r="AQ330" s="128"/>
      <c r="AR330" s="128"/>
      <c r="AS330" s="128"/>
      <c r="AT330" s="128"/>
      <c r="AU330" s="128"/>
      <c r="AV330" s="128"/>
      <c r="AW330" s="128"/>
      <c r="AX330" s="128"/>
      <c r="AY330" s="128"/>
      <c r="AZ330" s="128"/>
      <c r="BA330" s="128"/>
      <c r="BB330" s="128"/>
      <c r="BC330" s="128"/>
      <c r="BD330" s="128"/>
      <c r="BE330" s="128"/>
      <c r="BF330" s="128"/>
      <c r="BG330" s="128"/>
      <c r="BH330" s="128"/>
      <c r="BI330" s="128"/>
      <c r="BJ330" s="128"/>
      <c r="BK330" s="128"/>
      <c r="BL330" s="128"/>
      <c r="BM330" s="128"/>
      <c r="BN330" s="128"/>
      <c r="BO330" s="128"/>
      <c r="BP330" s="128"/>
      <c r="BQ330" s="128"/>
      <c r="BR330" s="128"/>
      <c r="BS330" s="128"/>
      <c r="BT330" s="128"/>
    </row>
    <row r="331" spans="1:72" ht="18.75">
      <c r="A331" s="193" t="str">
        <f>Guide3!M331</f>
        <v>1D330</v>
      </c>
      <c r="B331" s="8"/>
      <c r="C331" s="51"/>
      <c r="D331" s="8"/>
      <c r="E331" s="8"/>
      <c r="F331" s="48"/>
      <c r="G331" s="48"/>
      <c r="H331" s="48"/>
      <c r="I331" s="11"/>
      <c r="J331" s="167"/>
      <c r="K331" s="48"/>
      <c r="M331" s="48"/>
      <c r="N331" s="48"/>
      <c r="O331" s="35"/>
      <c r="P331" s="48"/>
      <c r="Q331" s="48"/>
      <c r="R331" s="48"/>
      <c r="S331" s="48"/>
      <c r="T331" s="48"/>
      <c r="U331" s="144"/>
      <c r="V331" s="48"/>
      <c r="W331" s="48"/>
      <c r="X331" s="128"/>
      <c r="Y331" s="128"/>
      <c r="Z331" s="128"/>
      <c r="AA331" s="145"/>
      <c r="AB331" s="128"/>
      <c r="AC331" s="128"/>
      <c r="AD331" s="128"/>
      <c r="AE331" s="128"/>
      <c r="AF331" s="128"/>
      <c r="AG331" s="128"/>
      <c r="AH331" s="128"/>
      <c r="AI331" s="128"/>
      <c r="AJ331" s="128"/>
      <c r="AK331" s="128"/>
      <c r="AL331" s="128"/>
      <c r="AM331" s="128"/>
      <c r="AN331" s="128"/>
      <c r="AO331" s="128"/>
      <c r="AP331" s="128"/>
      <c r="AQ331" s="128"/>
      <c r="AR331" s="128"/>
      <c r="AS331" s="128"/>
      <c r="AT331" s="128"/>
      <c r="AU331" s="128"/>
      <c r="AV331" s="128"/>
      <c r="AW331" s="128"/>
      <c r="AX331" s="128"/>
      <c r="AY331" s="128"/>
      <c r="AZ331" s="128"/>
      <c r="BA331" s="128"/>
      <c r="BB331" s="128"/>
      <c r="BC331" s="128"/>
      <c r="BD331" s="128"/>
      <c r="BE331" s="128"/>
      <c r="BF331" s="128"/>
      <c r="BG331" s="128"/>
      <c r="BH331" s="128"/>
      <c r="BI331" s="128"/>
      <c r="BJ331" s="128"/>
      <c r="BK331" s="128"/>
      <c r="BL331" s="128"/>
      <c r="BM331" s="128"/>
      <c r="BN331" s="128"/>
      <c r="BO331" s="128"/>
      <c r="BP331" s="128"/>
      <c r="BQ331" s="128"/>
      <c r="BR331" s="128"/>
      <c r="BS331" s="128"/>
      <c r="BT331" s="128"/>
    </row>
    <row r="332" spans="1:72" ht="18.75">
      <c r="A332" s="193" t="str">
        <f>Guide3!M332</f>
        <v>1D331</v>
      </c>
      <c r="B332" s="8"/>
      <c r="C332" s="51"/>
      <c r="D332" s="8"/>
      <c r="E332" s="8"/>
      <c r="F332" s="48"/>
      <c r="G332" s="48"/>
      <c r="H332" s="48"/>
      <c r="I332" s="11"/>
      <c r="J332" s="167"/>
      <c r="K332" s="48"/>
      <c r="M332" s="48"/>
      <c r="N332" s="48"/>
      <c r="O332" s="35"/>
      <c r="P332" s="48"/>
      <c r="Q332" s="48"/>
      <c r="R332" s="48"/>
      <c r="S332" s="48"/>
      <c r="T332" s="48"/>
      <c r="U332" s="144"/>
      <c r="V332" s="48"/>
      <c r="W332" s="48"/>
      <c r="X332" s="128"/>
      <c r="Y332" s="128"/>
      <c r="Z332" s="128"/>
      <c r="AA332" s="145"/>
      <c r="AB332" s="128"/>
      <c r="AC332" s="128"/>
      <c r="AD332" s="128"/>
      <c r="AE332" s="128"/>
      <c r="AF332" s="128"/>
      <c r="AG332" s="128"/>
      <c r="AH332" s="128"/>
      <c r="AI332" s="128"/>
      <c r="AJ332" s="128"/>
      <c r="AK332" s="128"/>
      <c r="AL332" s="128"/>
      <c r="AM332" s="128"/>
      <c r="AN332" s="128"/>
      <c r="AO332" s="128"/>
      <c r="AP332" s="128"/>
      <c r="AQ332" s="128"/>
      <c r="AR332" s="128"/>
      <c r="AS332" s="128"/>
      <c r="AT332" s="128"/>
      <c r="AU332" s="128"/>
      <c r="AV332" s="128"/>
      <c r="AW332" s="128"/>
      <c r="AX332" s="128"/>
      <c r="AY332" s="128"/>
      <c r="AZ332" s="128"/>
      <c r="BA332" s="128"/>
      <c r="BB332" s="128"/>
      <c r="BC332" s="128"/>
      <c r="BD332" s="128"/>
      <c r="BE332" s="128"/>
      <c r="BF332" s="128"/>
      <c r="BG332" s="128"/>
      <c r="BH332" s="128"/>
      <c r="BI332" s="128"/>
      <c r="BJ332" s="128"/>
      <c r="BK332" s="128"/>
      <c r="BL332" s="128"/>
      <c r="BM332" s="128"/>
      <c r="BN332" s="128"/>
      <c r="BO332" s="128"/>
      <c r="BP332" s="128"/>
      <c r="BQ332" s="128"/>
      <c r="BR332" s="128"/>
      <c r="BS332" s="128"/>
      <c r="BT332" s="128"/>
    </row>
    <row r="333" spans="1:72" ht="18.75">
      <c r="A333" s="193" t="str">
        <f>Guide3!M333</f>
        <v>1D332</v>
      </c>
      <c r="B333" s="8"/>
      <c r="C333" s="51"/>
      <c r="D333" s="8"/>
      <c r="E333" s="8"/>
      <c r="F333" s="48"/>
      <c r="G333" s="48"/>
      <c r="H333" s="48"/>
      <c r="I333" s="11"/>
      <c r="J333" s="167"/>
      <c r="K333" s="48"/>
      <c r="M333" s="48"/>
      <c r="N333" s="48"/>
      <c r="O333" s="35"/>
      <c r="P333" s="48"/>
      <c r="Q333" s="48"/>
      <c r="R333" s="48"/>
      <c r="S333" s="48"/>
      <c r="T333" s="48"/>
      <c r="U333" s="144"/>
      <c r="V333" s="48"/>
      <c r="W333" s="48"/>
      <c r="X333" s="128"/>
      <c r="Y333" s="128"/>
      <c r="Z333" s="128"/>
      <c r="AA333" s="145"/>
      <c r="AB333" s="128"/>
      <c r="AC333" s="128"/>
      <c r="AD333" s="128"/>
      <c r="AE333" s="128"/>
      <c r="AF333" s="128"/>
      <c r="AG333" s="128"/>
      <c r="AH333" s="128"/>
      <c r="AI333" s="128"/>
      <c r="AJ333" s="128"/>
      <c r="AK333" s="128"/>
      <c r="AL333" s="128"/>
      <c r="AM333" s="128"/>
      <c r="AN333" s="128"/>
      <c r="AO333" s="128"/>
      <c r="AP333" s="128"/>
      <c r="AQ333" s="128"/>
      <c r="AR333" s="128"/>
      <c r="AS333" s="128"/>
      <c r="AT333" s="128"/>
      <c r="AU333" s="128"/>
      <c r="AV333" s="128"/>
      <c r="AW333" s="128"/>
      <c r="AX333" s="128"/>
      <c r="AY333" s="128"/>
      <c r="AZ333" s="128"/>
      <c r="BA333" s="128"/>
      <c r="BB333" s="128"/>
      <c r="BC333" s="128"/>
      <c r="BD333" s="128"/>
      <c r="BE333" s="128"/>
      <c r="BF333" s="128"/>
      <c r="BG333" s="128"/>
      <c r="BH333" s="128"/>
      <c r="BI333" s="128"/>
      <c r="BJ333" s="128"/>
      <c r="BK333" s="128"/>
      <c r="BL333" s="128"/>
      <c r="BM333" s="128"/>
      <c r="BN333" s="128"/>
      <c r="BO333" s="128"/>
      <c r="BP333" s="128"/>
      <c r="BQ333" s="128"/>
      <c r="BR333" s="128"/>
      <c r="BS333" s="128"/>
      <c r="BT333" s="128"/>
    </row>
    <row r="334" spans="1:72" ht="18.75">
      <c r="A334" s="193" t="str">
        <f>Guide3!M334</f>
        <v>1D333</v>
      </c>
      <c r="B334" s="8"/>
      <c r="C334" s="51"/>
      <c r="D334" s="8"/>
      <c r="E334" s="8"/>
      <c r="F334" s="48"/>
      <c r="G334" s="48"/>
      <c r="H334" s="48"/>
      <c r="I334" s="11"/>
      <c r="J334" s="167"/>
      <c r="K334" s="48"/>
      <c r="M334" s="48"/>
      <c r="N334" s="48"/>
      <c r="O334" s="35"/>
      <c r="P334" s="48"/>
      <c r="Q334" s="48"/>
      <c r="R334" s="48"/>
      <c r="S334" s="48"/>
      <c r="T334" s="48"/>
      <c r="U334" s="144"/>
      <c r="V334" s="48"/>
      <c r="W334" s="48"/>
      <c r="X334" s="128"/>
      <c r="Y334" s="128"/>
      <c r="Z334" s="128"/>
      <c r="AA334" s="145"/>
      <c r="AB334" s="128"/>
      <c r="AC334" s="128"/>
      <c r="AD334" s="128"/>
      <c r="AE334" s="128"/>
      <c r="AF334" s="128"/>
      <c r="AG334" s="128"/>
      <c r="AH334" s="128"/>
      <c r="AI334" s="128"/>
      <c r="AJ334" s="128"/>
      <c r="AK334" s="128"/>
      <c r="AL334" s="128"/>
      <c r="AM334" s="128"/>
      <c r="AN334" s="128"/>
      <c r="AO334" s="128"/>
      <c r="AP334" s="128"/>
      <c r="AQ334" s="128"/>
      <c r="AR334" s="128"/>
      <c r="AS334" s="128"/>
      <c r="AT334" s="128"/>
      <c r="AU334" s="128"/>
      <c r="AV334" s="128"/>
      <c r="AW334" s="128"/>
      <c r="AX334" s="128"/>
      <c r="AY334" s="128"/>
      <c r="AZ334" s="128"/>
      <c r="BA334" s="128"/>
      <c r="BB334" s="128"/>
      <c r="BC334" s="128"/>
      <c r="BD334" s="128"/>
      <c r="BE334" s="128"/>
      <c r="BF334" s="128"/>
      <c r="BG334" s="128"/>
      <c r="BH334" s="128"/>
      <c r="BI334" s="128"/>
      <c r="BJ334" s="128"/>
      <c r="BK334" s="128"/>
      <c r="BL334" s="128"/>
      <c r="BM334" s="128"/>
      <c r="BN334" s="128"/>
      <c r="BO334" s="128"/>
      <c r="BP334" s="128"/>
      <c r="BQ334" s="128"/>
      <c r="BR334" s="128"/>
      <c r="BS334" s="128"/>
      <c r="BT334" s="128"/>
    </row>
    <row r="335" spans="1:72" ht="18.75">
      <c r="A335" s="193" t="str">
        <f>Guide3!M335</f>
        <v>1D334</v>
      </c>
      <c r="B335" s="8"/>
      <c r="C335" s="51"/>
      <c r="D335" s="8"/>
      <c r="E335" s="8"/>
      <c r="F335" s="48"/>
      <c r="G335" s="48"/>
      <c r="H335" s="48"/>
      <c r="I335" s="11"/>
      <c r="J335" s="167"/>
      <c r="K335" s="48"/>
      <c r="M335" s="48"/>
      <c r="N335" s="48"/>
      <c r="O335" s="35"/>
      <c r="P335" s="48"/>
      <c r="Q335" s="48"/>
      <c r="R335" s="48"/>
      <c r="S335" s="48"/>
      <c r="T335" s="48"/>
      <c r="U335" s="144"/>
      <c r="V335" s="48"/>
      <c r="W335" s="48"/>
      <c r="X335" s="128"/>
      <c r="Y335" s="128"/>
      <c r="Z335" s="128"/>
      <c r="AA335" s="145"/>
      <c r="AB335" s="128"/>
      <c r="AC335" s="128"/>
      <c r="AD335" s="128"/>
      <c r="AE335" s="128"/>
      <c r="AF335" s="128"/>
      <c r="AG335" s="128"/>
      <c r="AH335" s="128"/>
      <c r="AI335" s="128"/>
      <c r="AJ335" s="128"/>
      <c r="AK335" s="128"/>
      <c r="AL335" s="128"/>
      <c r="AM335" s="128"/>
      <c r="AN335" s="128"/>
      <c r="AO335" s="128"/>
      <c r="AP335" s="128"/>
      <c r="AQ335" s="128"/>
      <c r="AR335" s="128"/>
      <c r="AS335" s="128"/>
      <c r="AT335" s="128"/>
      <c r="AU335" s="128"/>
      <c r="AV335" s="128"/>
      <c r="AW335" s="128"/>
      <c r="AX335" s="128"/>
      <c r="AY335" s="128"/>
      <c r="AZ335" s="128"/>
      <c r="BA335" s="128"/>
      <c r="BB335" s="128"/>
      <c r="BC335" s="128"/>
      <c r="BD335" s="128"/>
      <c r="BE335" s="128"/>
      <c r="BF335" s="128"/>
      <c r="BG335" s="128"/>
      <c r="BH335" s="128"/>
      <c r="BI335" s="128"/>
      <c r="BJ335" s="128"/>
      <c r="BK335" s="128"/>
      <c r="BL335" s="128"/>
      <c r="BM335" s="128"/>
      <c r="BN335" s="128"/>
      <c r="BO335" s="128"/>
      <c r="BP335" s="128"/>
      <c r="BQ335" s="128"/>
      <c r="BR335" s="128"/>
      <c r="BS335" s="128"/>
      <c r="BT335" s="128"/>
    </row>
    <row r="336" spans="1:72" ht="18.75">
      <c r="A336" s="193" t="str">
        <f>Guide3!M336</f>
        <v>1D335</v>
      </c>
      <c r="B336" s="8"/>
      <c r="C336" s="51"/>
      <c r="D336" s="8"/>
      <c r="E336" s="8"/>
      <c r="F336" s="48"/>
      <c r="G336" s="48"/>
      <c r="H336" s="48"/>
      <c r="I336" s="11"/>
      <c r="J336" s="167"/>
      <c r="K336" s="48"/>
      <c r="M336" s="48"/>
      <c r="N336" s="48"/>
      <c r="O336" s="35"/>
      <c r="P336" s="48"/>
      <c r="Q336" s="48"/>
      <c r="R336" s="48"/>
      <c r="S336" s="48"/>
      <c r="T336" s="48"/>
      <c r="U336" s="144"/>
      <c r="V336" s="48"/>
      <c r="W336" s="48"/>
      <c r="X336" s="128"/>
      <c r="Y336" s="128"/>
      <c r="Z336" s="128"/>
      <c r="AA336" s="145"/>
      <c r="AB336" s="128"/>
      <c r="AC336" s="128"/>
      <c r="AD336" s="128"/>
      <c r="AE336" s="128"/>
      <c r="AF336" s="128"/>
      <c r="AG336" s="128"/>
      <c r="AH336" s="128"/>
      <c r="AI336" s="128"/>
      <c r="AJ336" s="128"/>
      <c r="AK336" s="128"/>
      <c r="AL336" s="128"/>
      <c r="AM336" s="128"/>
      <c r="AN336" s="128"/>
      <c r="AO336" s="128"/>
      <c r="AP336" s="128"/>
      <c r="AQ336" s="128"/>
      <c r="AR336" s="128"/>
      <c r="AS336" s="128"/>
      <c r="AT336" s="128"/>
      <c r="AU336" s="128"/>
      <c r="AV336" s="128"/>
      <c r="AW336" s="128"/>
      <c r="AX336" s="128"/>
      <c r="AY336" s="128"/>
      <c r="AZ336" s="128"/>
      <c r="BA336" s="128"/>
      <c r="BB336" s="128"/>
      <c r="BC336" s="128"/>
      <c r="BD336" s="128"/>
      <c r="BE336" s="128"/>
      <c r="BF336" s="128"/>
      <c r="BG336" s="128"/>
      <c r="BH336" s="128"/>
      <c r="BI336" s="128"/>
      <c r="BJ336" s="128"/>
      <c r="BK336" s="128"/>
      <c r="BL336" s="128"/>
      <c r="BM336" s="128"/>
      <c r="BN336" s="128"/>
      <c r="BO336" s="128"/>
      <c r="BP336" s="128"/>
      <c r="BQ336" s="128"/>
      <c r="BR336" s="128"/>
      <c r="BS336" s="128"/>
      <c r="BT336" s="128"/>
    </row>
    <row r="337" spans="1:72" ht="18.75">
      <c r="A337" s="193" t="str">
        <f>Guide3!M337</f>
        <v>1D336</v>
      </c>
      <c r="B337" s="8"/>
      <c r="C337" s="51"/>
      <c r="D337" s="8"/>
      <c r="E337" s="8"/>
      <c r="F337" s="48"/>
      <c r="G337" s="48"/>
      <c r="H337" s="48"/>
      <c r="I337" s="11"/>
      <c r="J337" s="167"/>
      <c r="K337" s="48"/>
      <c r="M337" s="48"/>
      <c r="N337" s="48"/>
      <c r="O337" s="35"/>
      <c r="P337" s="48"/>
      <c r="Q337" s="48"/>
      <c r="R337" s="48"/>
      <c r="S337" s="48"/>
      <c r="T337" s="48"/>
      <c r="U337" s="144"/>
      <c r="V337" s="48"/>
      <c r="W337" s="48"/>
      <c r="X337" s="128"/>
      <c r="Y337" s="128"/>
      <c r="Z337" s="128"/>
      <c r="AA337" s="145"/>
      <c r="AB337" s="128"/>
      <c r="AC337" s="128"/>
      <c r="AD337" s="128"/>
      <c r="AE337" s="128"/>
      <c r="AF337" s="128"/>
      <c r="AG337" s="128"/>
      <c r="AH337" s="128"/>
      <c r="AI337" s="128"/>
      <c r="AJ337" s="128"/>
      <c r="AK337" s="128"/>
      <c r="AL337" s="128"/>
      <c r="AM337" s="128"/>
      <c r="AN337" s="128"/>
      <c r="AO337" s="128"/>
      <c r="AP337" s="128"/>
      <c r="AQ337" s="128"/>
      <c r="AR337" s="128"/>
      <c r="AS337" s="128"/>
      <c r="AT337" s="128"/>
      <c r="AU337" s="128"/>
      <c r="AV337" s="128"/>
      <c r="AW337" s="128"/>
      <c r="AX337" s="128"/>
      <c r="AY337" s="128"/>
      <c r="AZ337" s="128"/>
      <c r="BA337" s="128"/>
      <c r="BB337" s="128"/>
      <c r="BC337" s="128"/>
      <c r="BD337" s="128"/>
      <c r="BE337" s="128"/>
      <c r="BF337" s="128"/>
      <c r="BG337" s="128"/>
      <c r="BH337" s="128"/>
      <c r="BI337" s="128"/>
      <c r="BJ337" s="128"/>
      <c r="BK337" s="128"/>
      <c r="BL337" s="128"/>
      <c r="BM337" s="128"/>
      <c r="BN337" s="128"/>
      <c r="BO337" s="128"/>
      <c r="BP337" s="128"/>
      <c r="BQ337" s="128"/>
      <c r="BR337" s="128"/>
      <c r="BS337" s="128"/>
      <c r="BT337" s="128"/>
    </row>
    <row r="338" spans="1:72" ht="18.75">
      <c r="A338" s="193" t="str">
        <f>Guide3!M338</f>
        <v>1D337</v>
      </c>
      <c r="B338" s="8"/>
      <c r="C338" s="51"/>
      <c r="D338" s="8"/>
      <c r="E338" s="8"/>
      <c r="F338" s="48"/>
      <c r="G338" s="48"/>
      <c r="H338" s="48"/>
      <c r="I338" s="11"/>
      <c r="J338" s="167"/>
      <c r="K338" s="48"/>
      <c r="M338" s="48"/>
      <c r="N338" s="48"/>
      <c r="O338" s="35"/>
      <c r="P338" s="48"/>
      <c r="Q338" s="48"/>
      <c r="R338" s="48"/>
      <c r="S338" s="48"/>
      <c r="T338" s="48"/>
      <c r="U338" s="144"/>
      <c r="V338" s="48"/>
      <c r="W338" s="48"/>
      <c r="X338" s="128"/>
      <c r="Y338" s="128"/>
      <c r="Z338" s="128"/>
      <c r="AA338" s="145"/>
      <c r="AB338" s="128"/>
      <c r="AC338" s="128"/>
      <c r="AD338" s="128"/>
      <c r="AE338" s="128"/>
      <c r="AF338" s="128"/>
      <c r="AG338" s="128"/>
      <c r="AH338" s="128"/>
      <c r="AI338" s="128"/>
      <c r="AJ338" s="128"/>
      <c r="AK338" s="128"/>
      <c r="AL338" s="128"/>
      <c r="AM338" s="128"/>
      <c r="AN338" s="128"/>
      <c r="AO338" s="128"/>
      <c r="AP338" s="128"/>
      <c r="AQ338" s="128"/>
      <c r="AR338" s="128"/>
      <c r="AS338" s="128"/>
      <c r="AT338" s="128"/>
      <c r="AU338" s="128"/>
      <c r="AV338" s="128"/>
      <c r="AW338" s="128"/>
      <c r="AX338" s="128"/>
      <c r="AY338" s="128"/>
      <c r="AZ338" s="128"/>
      <c r="BA338" s="128"/>
      <c r="BB338" s="128"/>
      <c r="BC338" s="128"/>
      <c r="BD338" s="128"/>
      <c r="BE338" s="128"/>
      <c r="BF338" s="128"/>
      <c r="BG338" s="128"/>
      <c r="BH338" s="128"/>
      <c r="BI338" s="128"/>
      <c r="BJ338" s="128"/>
      <c r="BK338" s="128"/>
      <c r="BL338" s="128"/>
      <c r="BM338" s="128"/>
      <c r="BN338" s="128"/>
      <c r="BO338" s="128"/>
      <c r="BP338" s="128"/>
      <c r="BQ338" s="128"/>
      <c r="BR338" s="128"/>
      <c r="BS338" s="128"/>
      <c r="BT338" s="128"/>
    </row>
    <row r="339" spans="1:72" ht="18.75">
      <c r="A339" s="193" t="str">
        <f>Guide3!M339</f>
        <v>1D338</v>
      </c>
      <c r="B339" s="8"/>
      <c r="C339" s="51"/>
      <c r="D339" s="8"/>
      <c r="E339" s="8"/>
      <c r="F339" s="48"/>
      <c r="G339" s="48"/>
      <c r="H339" s="48"/>
      <c r="I339" s="11"/>
      <c r="J339" s="167"/>
      <c r="K339" s="48"/>
      <c r="M339" s="48"/>
      <c r="N339" s="48"/>
      <c r="O339" s="35"/>
      <c r="P339" s="48"/>
      <c r="Q339" s="48"/>
      <c r="R339" s="48"/>
      <c r="S339" s="48"/>
      <c r="T339" s="48"/>
      <c r="U339" s="144"/>
      <c r="V339" s="48"/>
      <c r="W339" s="48"/>
      <c r="X339" s="128"/>
      <c r="Y339" s="128"/>
      <c r="Z339" s="128"/>
      <c r="AA339" s="145"/>
      <c r="AB339" s="128"/>
      <c r="AC339" s="128"/>
      <c r="AD339" s="128"/>
      <c r="AE339" s="128"/>
      <c r="AF339" s="128"/>
      <c r="AG339" s="128"/>
      <c r="AH339" s="128"/>
      <c r="AI339" s="128"/>
      <c r="AJ339" s="128"/>
      <c r="AK339" s="128"/>
      <c r="AL339" s="128"/>
      <c r="AM339" s="128"/>
      <c r="AN339" s="128"/>
      <c r="AO339" s="128"/>
      <c r="AP339" s="128"/>
      <c r="AQ339" s="128"/>
      <c r="AR339" s="128"/>
      <c r="AS339" s="128"/>
      <c r="AT339" s="128"/>
      <c r="AU339" s="128"/>
      <c r="AV339" s="128"/>
      <c r="AW339" s="128"/>
      <c r="AX339" s="128"/>
      <c r="AY339" s="128"/>
      <c r="AZ339" s="128"/>
      <c r="BA339" s="128"/>
      <c r="BB339" s="128"/>
      <c r="BC339" s="128"/>
      <c r="BD339" s="128"/>
      <c r="BE339" s="128"/>
      <c r="BF339" s="128"/>
      <c r="BG339" s="128"/>
      <c r="BH339" s="128"/>
      <c r="BI339" s="128"/>
      <c r="BJ339" s="128"/>
      <c r="BK339" s="128"/>
      <c r="BL339" s="128"/>
      <c r="BM339" s="128"/>
      <c r="BN339" s="128"/>
      <c r="BO339" s="128"/>
      <c r="BP339" s="128"/>
      <c r="BQ339" s="128"/>
      <c r="BR339" s="128"/>
      <c r="BS339" s="128"/>
      <c r="BT339" s="128"/>
    </row>
    <row r="340" spans="1:72" ht="18.75">
      <c r="A340" s="193" t="str">
        <f>Guide3!M340</f>
        <v>1D339</v>
      </c>
      <c r="B340" s="8"/>
      <c r="C340" s="51"/>
      <c r="D340" s="8"/>
      <c r="E340" s="8"/>
      <c r="F340" s="48"/>
      <c r="G340" s="48"/>
      <c r="H340" s="48"/>
      <c r="I340" s="11"/>
      <c r="J340" s="167"/>
      <c r="K340" s="48"/>
      <c r="M340" s="48"/>
      <c r="N340" s="48"/>
      <c r="O340" s="35"/>
      <c r="P340" s="48"/>
      <c r="Q340" s="48"/>
      <c r="R340" s="48"/>
      <c r="S340" s="48"/>
      <c r="T340" s="48"/>
      <c r="U340" s="144"/>
      <c r="V340" s="48"/>
      <c r="W340" s="48"/>
      <c r="X340" s="128"/>
      <c r="Y340" s="128"/>
      <c r="Z340" s="128"/>
      <c r="AA340" s="145"/>
      <c r="AB340" s="128"/>
      <c r="AC340" s="128"/>
      <c r="AD340" s="128"/>
      <c r="AE340" s="128"/>
      <c r="AF340" s="128"/>
      <c r="AG340" s="128"/>
      <c r="AH340" s="128"/>
      <c r="AI340" s="128"/>
      <c r="AJ340" s="128"/>
      <c r="AK340" s="128"/>
      <c r="AL340" s="128"/>
      <c r="AM340" s="128"/>
      <c r="AN340" s="128"/>
      <c r="AO340" s="128"/>
      <c r="AP340" s="128"/>
      <c r="AQ340" s="128"/>
      <c r="AR340" s="128"/>
      <c r="AS340" s="128"/>
      <c r="AT340" s="128"/>
      <c r="AU340" s="128"/>
      <c r="AV340" s="128"/>
      <c r="AW340" s="128"/>
      <c r="AX340" s="128"/>
      <c r="AY340" s="128"/>
      <c r="AZ340" s="128"/>
      <c r="BA340" s="128"/>
      <c r="BB340" s="128"/>
      <c r="BC340" s="128"/>
      <c r="BD340" s="128"/>
      <c r="BE340" s="128"/>
      <c r="BF340" s="128"/>
      <c r="BG340" s="128"/>
      <c r="BH340" s="128"/>
      <c r="BI340" s="128"/>
      <c r="BJ340" s="128"/>
      <c r="BK340" s="128"/>
      <c r="BL340" s="128"/>
      <c r="BM340" s="128"/>
      <c r="BN340" s="128"/>
      <c r="BO340" s="128"/>
      <c r="BP340" s="128"/>
      <c r="BQ340" s="128"/>
      <c r="BR340" s="128"/>
      <c r="BS340" s="128"/>
      <c r="BT340" s="128"/>
    </row>
    <row r="341" spans="1:72" ht="18.75">
      <c r="A341" s="193" t="str">
        <f>Guide3!M341</f>
        <v>1D340</v>
      </c>
      <c r="B341" s="8"/>
      <c r="C341" s="51"/>
      <c r="D341" s="8"/>
      <c r="E341" s="8"/>
      <c r="F341" s="48"/>
      <c r="G341" s="48"/>
      <c r="H341" s="48"/>
      <c r="I341" s="11"/>
      <c r="J341" s="167"/>
      <c r="K341" s="48"/>
      <c r="M341" s="48"/>
      <c r="N341" s="48"/>
      <c r="O341" s="35"/>
      <c r="P341" s="48"/>
      <c r="Q341" s="48"/>
      <c r="R341" s="48"/>
      <c r="S341" s="48"/>
      <c r="T341" s="48"/>
      <c r="U341" s="144"/>
      <c r="V341" s="48"/>
      <c r="W341" s="48"/>
      <c r="X341" s="128"/>
      <c r="Y341" s="128"/>
      <c r="Z341" s="128"/>
      <c r="AA341" s="145"/>
      <c r="AB341" s="128"/>
      <c r="AC341" s="128"/>
      <c r="AD341" s="128"/>
      <c r="AE341" s="128"/>
      <c r="AF341" s="128"/>
      <c r="AG341" s="128"/>
      <c r="AH341" s="128"/>
      <c r="AI341" s="128"/>
      <c r="AJ341" s="128"/>
      <c r="AK341" s="128"/>
      <c r="AL341" s="128"/>
      <c r="AM341" s="128"/>
      <c r="AN341" s="128"/>
      <c r="AO341" s="128"/>
      <c r="AP341" s="128"/>
      <c r="AQ341" s="128"/>
      <c r="AR341" s="128"/>
      <c r="AS341" s="128"/>
      <c r="AT341" s="128"/>
      <c r="AU341" s="128"/>
      <c r="AV341" s="128"/>
      <c r="AW341" s="128"/>
      <c r="AX341" s="128"/>
      <c r="AY341" s="128"/>
      <c r="AZ341" s="128"/>
      <c r="BA341" s="128"/>
      <c r="BB341" s="128"/>
      <c r="BC341" s="128"/>
      <c r="BD341" s="128"/>
      <c r="BE341" s="128"/>
      <c r="BF341" s="128"/>
      <c r="BG341" s="128"/>
      <c r="BH341" s="128"/>
      <c r="BI341" s="128"/>
      <c r="BJ341" s="128"/>
      <c r="BK341" s="128"/>
      <c r="BL341" s="128"/>
      <c r="BM341" s="128"/>
      <c r="BN341" s="128"/>
      <c r="BO341" s="128"/>
      <c r="BP341" s="128"/>
      <c r="BQ341" s="128"/>
      <c r="BR341" s="128"/>
      <c r="BS341" s="128"/>
      <c r="BT341" s="128"/>
    </row>
    <row r="342" spans="1:72" ht="18.75">
      <c r="A342" s="193" t="str">
        <f>Guide3!M342</f>
        <v>1D341</v>
      </c>
      <c r="B342" s="8"/>
      <c r="C342" s="51"/>
      <c r="D342" s="8"/>
      <c r="E342" s="8"/>
      <c r="F342" s="48"/>
      <c r="G342" s="48"/>
      <c r="H342" s="48"/>
      <c r="I342" s="11"/>
      <c r="J342" s="167"/>
      <c r="K342" s="48"/>
      <c r="M342" s="48"/>
      <c r="N342" s="48"/>
      <c r="O342" s="35"/>
      <c r="P342" s="48"/>
      <c r="Q342" s="48"/>
      <c r="R342" s="48"/>
      <c r="S342" s="48"/>
      <c r="T342" s="48"/>
      <c r="U342" s="144"/>
      <c r="V342" s="48"/>
      <c r="W342" s="48"/>
      <c r="X342" s="128"/>
      <c r="Y342" s="128"/>
      <c r="Z342" s="128"/>
      <c r="AA342" s="145"/>
      <c r="AB342" s="128"/>
      <c r="AC342" s="128"/>
      <c r="AD342" s="128"/>
      <c r="AE342" s="128"/>
      <c r="AF342" s="128"/>
      <c r="AG342" s="128"/>
      <c r="AH342" s="128"/>
      <c r="AI342" s="128"/>
      <c r="AJ342" s="128"/>
      <c r="AK342" s="128"/>
      <c r="AL342" s="128"/>
      <c r="AM342" s="128"/>
      <c r="AN342" s="128"/>
      <c r="AO342" s="146"/>
      <c r="AP342" s="128"/>
      <c r="AQ342" s="128"/>
      <c r="AR342" s="128"/>
      <c r="AS342" s="128"/>
      <c r="AT342" s="128"/>
      <c r="AU342" s="128"/>
      <c r="AV342" s="128"/>
      <c r="AW342" s="128"/>
      <c r="AX342" s="128"/>
      <c r="AY342" s="128"/>
      <c r="AZ342" s="128"/>
      <c r="BA342" s="128"/>
      <c r="BB342" s="128"/>
      <c r="BC342" s="128"/>
      <c r="BD342" s="128"/>
      <c r="BE342" s="128"/>
      <c r="BF342" s="128"/>
      <c r="BG342" s="128"/>
      <c r="BH342" s="128"/>
      <c r="BI342" s="128"/>
      <c r="BJ342" s="128"/>
      <c r="BK342" s="128"/>
      <c r="BL342" s="128"/>
      <c r="BM342" s="128"/>
      <c r="BN342" s="128"/>
      <c r="BO342" s="128"/>
      <c r="BP342" s="128"/>
      <c r="BQ342" s="128"/>
      <c r="BR342" s="128"/>
      <c r="BS342" s="128"/>
      <c r="BT342" s="128"/>
    </row>
    <row r="343" spans="1:72" ht="18.75">
      <c r="A343" s="193" t="str">
        <f>Guide3!M343</f>
        <v>1D342</v>
      </c>
      <c r="B343" s="8"/>
      <c r="C343" s="51"/>
      <c r="D343" s="8"/>
      <c r="E343" s="8"/>
      <c r="F343" s="48"/>
      <c r="G343" s="48"/>
      <c r="H343" s="48"/>
      <c r="I343" s="11"/>
      <c r="J343" s="167"/>
      <c r="K343" s="48"/>
      <c r="M343" s="48"/>
      <c r="N343" s="48"/>
      <c r="O343" s="35"/>
      <c r="P343" s="48"/>
      <c r="Q343" s="48"/>
      <c r="R343" s="48"/>
      <c r="S343" s="48"/>
      <c r="T343" s="48"/>
      <c r="U343" s="144"/>
      <c r="V343" s="48"/>
      <c r="W343" s="48"/>
      <c r="X343" s="128"/>
      <c r="Y343" s="128"/>
      <c r="Z343" s="128"/>
      <c r="AA343" s="145"/>
      <c r="AB343" s="128"/>
      <c r="AC343" s="128"/>
      <c r="AD343" s="128"/>
      <c r="AE343" s="128"/>
      <c r="AF343" s="128"/>
      <c r="AG343" s="128"/>
      <c r="AH343" s="128"/>
      <c r="AI343" s="128"/>
      <c r="AJ343" s="128"/>
      <c r="AK343" s="128"/>
      <c r="AL343" s="128"/>
      <c r="AM343" s="128"/>
      <c r="AN343" s="128"/>
      <c r="AO343" s="146"/>
      <c r="AP343" s="128"/>
      <c r="AQ343" s="128"/>
      <c r="AR343" s="128"/>
      <c r="AS343" s="128"/>
      <c r="AT343" s="128"/>
      <c r="AU343" s="128"/>
      <c r="AV343" s="128"/>
      <c r="AW343" s="128"/>
      <c r="AX343" s="128"/>
      <c r="AY343" s="128"/>
      <c r="AZ343" s="128"/>
      <c r="BA343" s="128"/>
      <c r="BB343" s="128"/>
      <c r="BC343" s="128"/>
      <c r="BD343" s="128"/>
      <c r="BE343" s="128"/>
      <c r="BF343" s="128"/>
      <c r="BG343" s="128"/>
      <c r="BH343" s="128"/>
      <c r="BI343" s="128"/>
      <c r="BJ343" s="128"/>
      <c r="BK343" s="128"/>
      <c r="BL343" s="128"/>
      <c r="BM343" s="128"/>
      <c r="BN343" s="128"/>
      <c r="BO343" s="128"/>
      <c r="BP343" s="128"/>
      <c r="BQ343" s="128"/>
      <c r="BR343" s="128"/>
      <c r="BS343" s="128"/>
      <c r="BT343" s="128"/>
    </row>
    <row r="344" spans="1:72" ht="18.75">
      <c r="A344" s="193" t="str">
        <f>Guide3!M344</f>
        <v>1D343</v>
      </c>
      <c r="B344" s="8"/>
      <c r="C344" s="51"/>
      <c r="D344" s="8"/>
      <c r="E344" s="8"/>
      <c r="F344" s="48"/>
      <c r="G344" s="48"/>
      <c r="H344" s="48"/>
      <c r="I344" s="11"/>
      <c r="J344" s="167"/>
      <c r="K344" s="48"/>
      <c r="M344" s="48"/>
      <c r="N344" s="48"/>
      <c r="O344" s="35"/>
      <c r="P344" s="48"/>
      <c r="Q344" s="48"/>
      <c r="R344" s="48"/>
      <c r="S344" s="48"/>
      <c r="T344" s="48"/>
      <c r="U344" s="144"/>
      <c r="V344" s="48"/>
      <c r="W344" s="48"/>
      <c r="X344" s="128"/>
      <c r="Y344" s="128"/>
      <c r="Z344" s="128"/>
      <c r="AA344" s="145"/>
      <c r="AB344" s="128"/>
      <c r="AC344" s="128"/>
      <c r="AD344" s="128"/>
      <c r="AE344" s="128"/>
      <c r="AF344" s="128"/>
      <c r="AG344" s="128"/>
      <c r="AH344" s="128"/>
      <c r="AI344" s="128"/>
      <c r="AJ344" s="128"/>
      <c r="AK344" s="128"/>
      <c r="AL344" s="128"/>
      <c r="AM344" s="128"/>
      <c r="AN344" s="128"/>
      <c r="AO344" s="146"/>
      <c r="AP344" s="128"/>
      <c r="AQ344" s="128"/>
      <c r="AR344" s="128"/>
      <c r="AS344" s="128"/>
      <c r="AT344" s="128"/>
      <c r="AU344" s="128"/>
      <c r="AV344" s="128"/>
      <c r="AW344" s="128"/>
      <c r="AX344" s="128"/>
      <c r="AY344" s="128"/>
      <c r="AZ344" s="128"/>
      <c r="BA344" s="128"/>
      <c r="BB344" s="128"/>
      <c r="BC344" s="128"/>
      <c r="BD344" s="128"/>
      <c r="BE344" s="128"/>
      <c r="BF344" s="128"/>
      <c r="BG344" s="128"/>
      <c r="BH344" s="128"/>
      <c r="BI344" s="128"/>
      <c r="BJ344" s="128"/>
      <c r="BK344" s="128"/>
      <c r="BL344" s="128"/>
      <c r="BM344" s="128"/>
      <c r="BN344" s="128"/>
      <c r="BO344" s="128"/>
      <c r="BP344" s="128"/>
      <c r="BQ344" s="128"/>
      <c r="BR344" s="128"/>
      <c r="BS344" s="128"/>
      <c r="BT344" s="128"/>
    </row>
    <row r="345" spans="1:72" ht="18.75">
      <c r="A345" s="193" t="str">
        <f>Guide3!M345</f>
        <v>1D344</v>
      </c>
      <c r="B345" s="8"/>
      <c r="C345" s="51"/>
      <c r="D345" s="8"/>
      <c r="E345" s="8"/>
      <c r="F345" s="48"/>
      <c r="G345" s="48"/>
      <c r="H345" s="48"/>
      <c r="I345" s="11"/>
      <c r="J345" s="167"/>
      <c r="K345" s="48"/>
      <c r="M345" s="48"/>
      <c r="N345" s="48"/>
      <c r="O345" s="35"/>
      <c r="P345" s="48"/>
      <c r="Q345" s="48"/>
      <c r="R345" s="48"/>
      <c r="S345" s="48"/>
      <c r="T345" s="48"/>
      <c r="U345" s="144"/>
      <c r="V345" s="48"/>
      <c r="W345" s="48"/>
      <c r="X345" s="128"/>
      <c r="Y345" s="128"/>
      <c r="Z345" s="128"/>
      <c r="AA345" s="145"/>
      <c r="AB345" s="128"/>
      <c r="AC345" s="128"/>
      <c r="AD345" s="128"/>
      <c r="AE345" s="128"/>
      <c r="AF345" s="128"/>
      <c r="AG345" s="128"/>
      <c r="AH345" s="128"/>
      <c r="AI345" s="128"/>
      <c r="AJ345" s="128"/>
      <c r="AK345" s="128"/>
      <c r="AL345" s="128"/>
      <c r="AM345" s="128"/>
      <c r="AN345" s="128"/>
      <c r="AO345" s="146"/>
      <c r="AP345" s="128"/>
      <c r="AQ345" s="128"/>
      <c r="AR345" s="128"/>
      <c r="AS345" s="128"/>
      <c r="AT345" s="128"/>
      <c r="AU345" s="128"/>
      <c r="AV345" s="128"/>
      <c r="AW345" s="128"/>
      <c r="AX345" s="128"/>
      <c r="AY345" s="128"/>
      <c r="AZ345" s="128"/>
      <c r="BA345" s="128"/>
      <c r="BB345" s="128"/>
      <c r="BC345" s="128"/>
      <c r="BD345" s="128"/>
      <c r="BE345" s="128"/>
      <c r="BF345" s="128"/>
      <c r="BG345" s="128"/>
      <c r="BH345" s="128"/>
      <c r="BI345" s="128"/>
      <c r="BJ345" s="128"/>
      <c r="BK345" s="128"/>
      <c r="BL345" s="128"/>
      <c r="BM345" s="128"/>
      <c r="BN345" s="128"/>
      <c r="BO345" s="128"/>
      <c r="BP345" s="128"/>
      <c r="BQ345" s="128"/>
      <c r="BR345" s="128"/>
      <c r="BS345" s="128"/>
      <c r="BT345" s="128"/>
    </row>
    <row r="346" spans="1:72" ht="18.75">
      <c r="A346" s="193" t="str">
        <f>Guide3!M346</f>
        <v>1D345</v>
      </c>
      <c r="B346" s="8"/>
      <c r="C346" s="51"/>
      <c r="D346" s="8"/>
      <c r="E346" s="8"/>
      <c r="F346" s="48"/>
      <c r="G346" s="48"/>
      <c r="H346" s="48"/>
      <c r="I346" s="11"/>
      <c r="J346" s="167"/>
      <c r="K346" s="48"/>
      <c r="M346" s="48"/>
      <c r="N346" s="48"/>
      <c r="O346" s="35"/>
      <c r="P346" s="48"/>
      <c r="Q346" s="48"/>
      <c r="R346" s="48"/>
      <c r="S346" s="48"/>
      <c r="T346" s="48"/>
      <c r="U346" s="144"/>
      <c r="V346" s="48"/>
      <c r="W346" s="48"/>
      <c r="X346" s="128"/>
      <c r="Y346" s="128"/>
      <c r="Z346" s="128"/>
      <c r="AA346" s="145"/>
      <c r="AB346" s="128"/>
      <c r="AC346" s="128"/>
      <c r="AD346" s="128"/>
      <c r="AE346" s="128"/>
      <c r="AF346" s="128"/>
      <c r="AG346" s="128"/>
      <c r="AH346" s="128"/>
      <c r="AI346" s="128"/>
      <c r="AJ346" s="128"/>
      <c r="AK346" s="128"/>
      <c r="AL346" s="128"/>
      <c r="AM346" s="128"/>
      <c r="AN346" s="128"/>
      <c r="AO346" s="146"/>
      <c r="AP346" s="128"/>
      <c r="AQ346" s="128"/>
      <c r="AR346" s="128"/>
      <c r="AS346" s="128"/>
      <c r="AT346" s="128"/>
      <c r="AU346" s="128"/>
      <c r="AV346" s="128"/>
      <c r="AW346" s="128"/>
      <c r="AX346" s="128"/>
      <c r="AY346" s="128"/>
      <c r="AZ346" s="128"/>
      <c r="BA346" s="128"/>
      <c r="BB346" s="128"/>
      <c r="BC346" s="128"/>
      <c r="BD346" s="128"/>
      <c r="BE346" s="128"/>
      <c r="BF346" s="128"/>
      <c r="BG346" s="128"/>
      <c r="BH346" s="128"/>
      <c r="BI346" s="128"/>
      <c r="BJ346" s="128"/>
      <c r="BK346" s="128"/>
      <c r="BL346" s="128"/>
      <c r="BM346" s="128"/>
      <c r="BN346" s="128"/>
      <c r="BO346" s="128"/>
      <c r="BP346" s="128"/>
      <c r="BQ346" s="128"/>
      <c r="BR346" s="128"/>
      <c r="BS346" s="128"/>
      <c r="BT346" s="128"/>
    </row>
    <row r="347" spans="1:72" ht="18.75">
      <c r="A347" s="193" t="str">
        <f>Guide3!M347</f>
        <v>1D346</v>
      </c>
      <c r="B347" s="184"/>
      <c r="C347" s="180"/>
      <c r="D347" s="184"/>
      <c r="E347" s="184"/>
      <c r="F347" s="181"/>
      <c r="G347" s="181"/>
      <c r="H347" s="181"/>
      <c r="I347" s="185"/>
      <c r="J347" s="181"/>
      <c r="K347" s="181"/>
      <c r="M347" s="181"/>
      <c r="N347" s="181"/>
      <c r="O347" s="182"/>
      <c r="P347" s="181"/>
      <c r="Q347" s="181"/>
      <c r="R347" s="181"/>
      <c r="S347" s="181"/>
      <c r="T347" s="181"/>
      <c r="U347" s="186"/>
      <c r="V347" s="181"/>
      <c r="W347" s="181"/>
      <c r="X347" s="181"/>
      <c r="Y347" s="181"/>
      <c r="Z347" s="181"/>
      <c r="AA347" s="181"/>
      <c r="AB347" s="181"/>
      <c r="AC347" s="181"/>
      <c r="AD347" s="181"/>
      <c r="AE347" s="181"/>
      <c r="AF347" s="181"/>
      <c r="AG347" s="181"/>
      <c r="AH347" s="181"/>
      <c r="AI347" s="181"/>
      <c r="AJ347" s="181"/>
      <c r="AK347" s="181"/>
      <c r="AL347" s="181"/>
      <c r="AM347" s="181"/>
      <c r="AN347" s="181"/>
      <c r="AO347" s="187"/>
      <c r="AP347" s="181"/>
      <c r="AQ347" s="181"/>
      <c r="AR347" s="181"/>
      <c r="AS347" s="181"/>
      <c r="AT347" s="181"/>
      <c r="AU347" s="181"/>
      <c r="AV347" s="181"/>
      <c r="AW347" s="181"/>
      <c r="AX347" s="181"/>
      <c r="AY347" s="181"/>
      <c r="AZ347" s="181"/>
      <c r="BA347" s="181"/>
      <c r="BB347" s="181"/>
      <c r="BC347" s="181"/>
      <c r="BD347" s="181"/>
      <c r="BE347" s="181"/>
      <c r="BF347" s="181"/>
      <c r="BG347" s="181"/>
      <c r="BH347" s="181"/>
      <c r="BI347" s="181"/>
      <c r="BJ347" s="181"/>
      <c r="BK347" s="181"/>
      <c r="BL347" s="181"/>
      <c r="BM347" s="181"/>
      <c r="BN347" s="181"/>
      <c r="BO347" s="181"/>
      <c r="BP347" s="181"/>
      <c r="BQ347" s="181"/>
      <c r="BR347" s="181"/>
      <c r="BS347" s="181"/>
      <c r="BT347" s="181"/>
    </row>
    <row r="348" spans="1:72" ht="18.75">
      <c r="A348" s="193" t="str">
        <f>Guide3!M348</f>
        <v>1D347</v>
      </c>
      <c r="B348" s="184"/>
      <c r="C348" s="180"/>
      <c r="D348" s="184"/>
      <c r="E348" s="184"/>
      <c r="F348" s="181"/>
      <c r="G348" s="181"/>
      <c r="H348" s="181"/>
      <c r="I348" s="185"/>
      <c r="J348" s="181"/>
      <c r="K348" s="181"/>
      <c r="M348" s="181"/>
      <c r="N348" s="181"/>
      <c r="O348" s="182"/>
      <c r="P348" s="181"/>
      <c r="Q348" s="181"/>
      <c r="R348" s="181"/>
      <c r="S348" s="181"/>
      <c r="T348" s="181"/>
      <c r="U348" s="186"/>
      <c r="V348" s="181"/>
      <c r="W348" s="181"/>
      <c r="X348" s="181"/>
      <c r="Y348" s="181"/>
      <c r="Z348" s="181"/>
      <c r="AA348" s="188"/>
      <c r="AB348" s="181"/>
      <c r="AC348" s="181"/>
      <c r="AD348" s="181"/>
      <c r="AE348" s="181"/>
      <c r="AF348" s="181"/>
      <c r="AG348" s="181"/>
      <c r="AH348" s="181"/>
      <c r="AI348" s="181"/>
      <c r="AJ348" s="181"/>
      <c r="AK348" s="181"/>
      <c r="AL348" s="181"/>
      <c r="AM348" s="181"/>
      <c r="AN348" s="181"/>
      <c r="AO348" s="187"/>
      <c r="AP348" s="181"/>
      <c r="AQ348" s="181"/>
      <c r="AR348" s="181"/>
      <c r="AS348" s="181"/>
      <c r="AT348" s="181"/>
      <c r="AU348" s="181"/>
      <c r="AV348" s="181"/>
      <c r="AW348" s="181"/>
      <c r="AX348" s="181"/>
      <c r="AY348" s="181"/>
      <c r="AZ348" s="181"/>
      <c r="BA348" s="181"/>
      <c r="BB348" s="181"/>
      <c r="BC348" s="181"/>
      <c r="BD348" s="181"/>
      <c r="BE348" s="181"/>
      <c r="BF348" s="181"/>
      <c r="BG348" s="181"/>
      <c r="BH348" s="181"/>
      <c r="BI348" s="181"/>
      <c r="BJ348" s="181"/>
      <c r="BK348" s="181"/>
      <c r="BL348" s="181"/>
      <c r="BM348" s="181"/>
      <c r="BN348" s="181"/>
      <c r="BO348" s="181"/>
      <c r="BP348" s="181"/>
      <c r="BQ348" s="181"/>
      <c r="BR348" s="181"/>
      <c r="BS348" s="181"/>
      <c r="BT348" s="181"/>
    </row>
    <row r="349" spans="1:72" ht="18.75">
      <c r="A349" s="193" t="str">
        <f>Guide3!M349</f>
        <v>1D348</v>
      </c>
      <c r="B349" s="184"/>
      <c r="C349" s="180"/>
      <c r="D349" s="184"/>
      <c r="E349" s="184"/>
      <c r="F349" s="181"/>
      <c r="G349" s="181"/>
      <c r="H349" s="181"/>
      <c r="I349" s="185"/>
      <c r="J349" s="181"/>
      <c r="K349" s="181"/>
      <c r="M349" s="181"/>
      <c r="N349" s="181"/>
      <c r="O349" s="182"/>
      <c r="P349" s="181"/>
      <c r="Q349" s="181"/>
      <c r="R349" s="181"/>
      <c r="S349" s="181"/>
      <c r="T349" s="181"/>
      <c r="U349" s="186"/>
      <c r="V349" s="181"/>
      <c r="W349" s="181"/>
      <c r="X349" s="181"/>
      <c r="Y349" s="181"/>
      <c r="Z349" s="181"/>
      <c r="AA349" s="188"/>
      <c r="AB349" s="181"/>
      <c r="AC349" s="181"/>
      <c r="AD349" s="181"/>
      <c r="AE349" s="181"/>
      <c r="AF349" s="181"/>
      <c r="AG349" s="181"/>
      <c r="AH349" s="181"/>
      <c r="AI349" s="181"/>
      <c r="AJ349" s="181"/>
      <c r="AK349" s="181"/>
      <c r="AL349" s="181"/>
      <c r="AM349" s="181"/>
      <c r="AN349" s="181"/>
      <c r="AO349" s="187"/>
      <c r="AP349" s="181"/>
      <c r="AQ349" s="181"/>
      <c r="AR349" s="181"/>
      <c r="AS349" s="181"/>
      <c r="AT349" s="181"/>
      <c r="AU349" s="181"/>
      <c r="AV349" s="181"/>
      <c r="AW349" s="181"/>
      <c r="AX349" s="181"/>
      <c r="AY349" s="181"/>
      <c r="AZ349" s="181"/>
      <c r="BA349" s="181"/>
      <c r="BB349" s="181"/>
      <c r="BC349" s="181"/>
      <c r="BD349" s="181"/>
      <c r="BE349" s="181"/>
      <c r="BF349" s="181"/>
      <c r="BG349" s="181"/>
      <c r="BH349" s="181"/>
      <c r="BI349" s="181"/>
      <c r="BJ349" s="181"/>
      <c r="BK349" s="181"/>
      <c r="BL349" s="181"/>
      <c r="BM349" s="181"/>
      <c r="BN349" s="181"/>
      <c r="BO349" s="181"/>
      <c r="BP349" s="181"/>
      <c r="BQ349" s="181"/>
      <c r="BR349" s="181"/>
      <c r="BS349" s="181"/>
      <c r="BT349" s="181"/>
    </row>
    <row r="350" spans="1:72" ht="18.75">
      <c r="A350" s="193" t="str">
        <f>Guide3!M350</f>
        <v>1D349</v>
      </c>
      <c r="B350" s="184"/>
      <c r="C350" s="180"/>
      <c r="D350" s="184"/>
      <c r="E350" s="184"/>
      <c r="F350" s="181"/>
      <c r="G350" s="181"/>
      <c r="H350" s="181"/>
      <c r="I350" s="185"/>
      <c r="J350" s="181"/>
      <c r="K350" s="181"/>
      <c r="M350" s="181"/>
      <c r="N350" s="181"/>
      <c r="O350" s="182"/>
      <c r="P350" s="181"/>
      <c r="Q350" s="181"/>
      <c r="R350" s="181"/>
      <c r="S350" s="181"/>
      <c r="T350" s="181"/>
      <c r="U350" s="186"/>
      <c r="V350" s="181"/>
      <c r="W350" s="181"/>
      <c r="X350" s="181"/>
      <c r="Y350" s="181"/>
      <c r="Z350" s="181"/>
      <c r="AA350" s="188"/>
      <c r="AB350" s="181"/>
      <c r="AC350" s="181"/>
      <c r="AD350" s="181"/>
      <c r="AE350" s="181"/>
      <c r="AF350" s="181"/>
      <c r="AG350" s="181"/>
      <c r="AH350" s="181"/>
      <c r="AI350" s="181"/>
      <c r="AJ350" s="181"/>
      <c r="AK350" s="181"/>
      <c r="AL350" s="181"/>
      <c r="AM350" s="181"/>
      <c r="AN350" s="181"/>
      <c r="AO350" s="187"/>
      <c r="AP350" s="181"/>
      <c r="AQ350" s="181"/>
      <c r="AR350" s="181"/>
      <c r="AS350" s="181"/>
      <c r="AT350" s="181"/>
      <c r="AU350" s="181"/>
      <c r="AV350" s="181"/>
      <c r="AW350" s="181"/>
      <c r="AX350" s="181"/>
      <c r="AY350" s="181"/>
      <c r="AZ350" s="181"/>
      <c r="BA350" s="181"/>
      <c r="BB350" s="181"/>
      <c r="BC350" s="181"/>
      <c r="BD350" s="181"/>
      <c r="BE350" s="181"/>
      <c r="BF350" s="181"/>
      <c r="BG350" s="181"/>
      <c r="BH350" s="181"/>
      <c r="BI350" s="181"/>
      <c r="BJ350" s="181"/>
      <c r="BK350" s="181"/>
      <c r="BL350" s="181"/>
      <c r="BM350" s="181"/>
      <c r="BN350" s="181"/>
      <c r="BO350" s="181"/>
      <c r="BP350" s="181"/>
      <c r="BQ350" s="181"/>
      <c r="BR350" s="181"/>
      <c r="BS350" s="181"/>
      <c r="BT350" s="181"/>
    </row>
    <row r="351" spans="1:72" ht="18.75">
      <c r="A351" s="193" t="str">
        <f>Guide3!M351</f>
        <v>1D350</v>
      </c>
      <c r="B351" s="184"/>
      <c r="C351" s="180"/>
      <c r="D351" s="184"/>
      <c r="E351" s="184"/>
      <c r="F351" s="181"/>
      <c r="G351" s="181"/>
      <c r="H351" s="181"/>
      <c r="I351" s="185"/>
      <c r="J351" s="181"/>
      <c r="K351" s="181"/>
      <c r="M351" s="181"/>
      <c r="N351" s="181"/>
      <c r="O351" s="182"/>
      <c r="P351" s="181"/>
      <c r="Q351" s="181"/>
      <c r="R351" s="181"/>
      <c r="S351" s="181"/>
      <c r="T351" s="181"/>
      <c r="U351" s="186"/>
      <c r="V351" s="181"/>
      <c r="W351" s="181"/>
      <c r="X351" s="181"/>
      <c r="Y351" s="181"/>
      <c r="Z351" s="181"/>
      <c r="AA351" s="188"/>
      <c r="AB351" s="181"/>
      <c r="AC351" s="181"/>
      <c r="AD351" s="181"/>
      <c r="AE351" s="181"/>
      <c r="AF351" s="181"/>
      <c r="AG351" s="181"/>
      <c r="AH351" s="181"/>
      <c r="AI351" s="181"/>
      <c r="AJ351" s="181"/>
      <c r="AK351" s="181"/>
      <c r="AL351" s="181"/>
      <c r="AM351" s="181"/>
      <c r="AN351" s="181"/>
      <c r="AO351" s="187"/>
      <c r="AP351" s="181"/>
      <c r="AQ351" s="181"/>
      <c r="AR351" s="181"/>
      <c r="AS351" s="181"/>
      <c r="AT351" s="181"/>
      <c r="AU351" s="181"/>
      <c r="AV351" s="181"/>
      <c r="AW351" s="181"/>
      <c r="AX351" s="181"/>
      <c r="AY351" s="181"/>
      <c r="AZ351" s="181"/>
      <c r="BA351" s="181"/>
      <c r="BB351" s="181"/>
      <c r="BC351" s="181"/>
      <c r="BD351" s="181"/>
      <c r="BE351" s="181"/>
      <c r="BF351" s="181"/>
      <c r="BG351" s="181"/>
      <c r="BH351" s="181"/>
      <c r="BI351" s="181"/>
      <c r="BJ351" s="181"/>
      <c r="BK351" s="181"/>
      <c r="BL351" s="181"/>
      <c r="BM351" s="181"/>
      <c r="BN351" s="181"/>
      <c r="BO351" s="181"/>
      <c r="BP351" s="181"/>
      <c r="BQ351" s="181"/>
      <c r="BR351" s="181"/>
      <c r="BS351" s="181"/>
      <c r="BT351" s="181"/>
    </row>
    <row r="352" spans="1:72" ht="18.75">
      <c r="A352" s="193" t="str">
        <f>Guide3!M352</f>
        <v>1D351</v>
      </c>
      <c r="B352" s="184"/>
      <c r="C352" s="180"/>
      <c r="D352" s="184"/>
      <c r="E352" s="184"/>
      <c r="F352" s="181"/>
      <c r="G352" s="181"/>
      <c r="H352" s="181"/>
      <c r="I352" s="185"/>
      <c r="J352" s="181"/>
      <c r="K352" s="181"/>
      <c r="M352" s="181"/>
      <c r="N352" s="181"/>
      <c r="O352" s="182"/>
      <c r="P352" s="181"/>
      <c r="Q352" s="181"/>
      <c r="R352" s="181"/>
      <c r="S352" s="181"/>
      <c r="T352" s="181"/>
      <c r="U352" s="186"/>
      <c r="V352" s="181"/>
      <c r="W352" s="181"/>
      <c r="X352" s="181"/>
      <c r="Y352" s="181"/>
      <c r="Z352" s="181"/>
      <c r="AA352" s="188"/>
      <c r="AB352" s="181"/>
      <c r="AC352" s="181"/>
      <c r="AD352" s="181"/>
      <c r="AE352" s="181"/>
      <c r="AF352" s="181"/>
      <c r="AG352" s="181"/>
      <c r="AH352" s="181"/>
      <c r="AI352" s="181"/>
      <c r="AJ352" s="181"/>
      <c r="AK352" s="181"/>
      <c r="AL352" s="181"/>
      <c r="AM352" s="181"/>
      <c r="AN352" s="181"/>
      <c r="AO352" s="187"/>
      <c r="AP352" s="181"/>
      <c r="AQ352" s="181"/>
      <c r="AR352" s="181"/>
      <c r="AS352" s="181"/>
      <c r="AT352" s="181"/>
      <c r="AU352" s="181"/>
      <c r="AV352" s="181"/>
      <c r="AW352" s="181"/>
      <c r="AX352" s="181"/>
      <c r="AY352" s="181"/>
      <c r="AZ352" s="181"/>
      <c r="BA352" s="181"/>
      <c r="BB352" s="181"/>
      <c r="BC352" s="181"/>
      <c r="BD352" s="181"/>
      <c r="BE352" s="181"/>
      <c r="BF352" s="181"/>
      <c r="BG352" s="181"/>
      <c r="BH352" s="181"/>
      <c r="BI352" s="181"/>
      <c r="BJ352" s="181"/>
      <c r="BK352" s="181"/>
      <c r="BL352" s="181"/>
      <c r="BM352" s="181"/>
      <c r="BN352" s="181"/>
      <c r="BO352" s="181"/>
      <c r="BP352" s="181"/>
      <c r="BQ352" s="181"/>
      <c r="BR352" s="181"/>
      <c r="BS352" s="181"/>
      <c r="BT352" s="181"/>
    </row>
    <row r="353" spans="1:72" ht="18.75">
      <c r="A353" s="193" t="str">
        <f>Guide3!M353</f>
        <v>1D352</v>
      </c>
      <c r="B353" s="184"/>
      <c r="C353" s="180"/>
      <c r="D353" s="184"/>
      <c r="E353" s="184"/>
      <c r="F353" s="181"/>
      <c r="G353" s="181"/>
      <c r="H353" s="181"/>
      <c r="I353" s="185"/>
      <c r="J353" s="181"/>
      <c r="K353" s="181"/>
      <c r="M353" s="181"/>
      <c r="N353" s="181"/>
      <c r="O353" s="182"/>
      <c r="P353" s="181"/>
      <c r="Q353" s="181"/>
      <c r="R353" s="181"/>
      <c r="S353" s="181"/>
      <c r="T353" s="181"/>
      <c r="U353" s="186"/>
      <c r="V353" s="181"/>
      <c r="W353" s="181"/>
      <c r="X353" s="181"/>
      <c r="Y353" s="181"/>
      <c r="Z353" s="181"/>
      <c r="AA353" s="188"/>
      <c r="AB353" s="181"/>
      <c r="AC353" s="181"/>
      <c r="AD353" s="181"/>
      <c r="AE353" s="181"/>
      <c r="AF353" s="181"/>
      <c r="AG353" s="181"/>
      <c r="AH353" s="181"/>
      <c r="AI353" s="181"/>
      <c r="AJ353" s="181"/>
      <c r="AK353" s="181"/>
      <c r="AL353" s="181"/>
      <c r="AM353" s="181"/>
      <c r="AN353" s="181"/>
      <c r="AO353" s="187"/>
      <c r="AP353" s="181"/>
      <c r="AQ353" s="181"/>
      <c r="AR353" s="181"/>
      <c r="AS353" s="181"/>
      <c r="AT353" s="181"/>
      <c r="AU353" s="181"/>
      <c r="AV353" s="181"/>
      <c r="AW353" s="181"/>
      <c r="AX353" s="181"/>
      <c r="AY353" s="181"/>
      <c r="AZ353" s="181"/>
      <c r="BA353" s="181"/>
      <c r="BB353" s="181"/>
      <c r="BC353" s="181"/>
      <c r="BD353" s="181"/>
      <c r="BE353" s="181"/>
      <c r="BF353" s="181"/>
      <c r="BG353" s="181"/>
      <c r="BH353" s="181"/>
      <c r="BI353" s="181"/>
      <c r="BJ353" s="181"/>
      <c r="BK353" s="181"/>
      <c r="BL353" s="181"/>
      <c r="BM353" s="181"/>
      <c r="BN353" s="181"/>
      <c r="BO353" s="181"/>
      <c r="BP353" s="181"/>
      <c r="BQ353" s="181"/>
      <c r="BR353" s="181"/>
      <c r="BS353" s="181"/>
      <c r="BT353" s="181"/>
    </row>
    <row r="354" spans="1:72" ht="18.75">
      <c r="A354" s="193" t="str">
        <f>Guide3!M354</f>
        <v>1D353</v>
      </c>
      <c r="B354" s="184"/>
      <c r="C354" s="180"/>
      <c r="D354" s="184"/>
      <c r="E354" s="184"/>
      <c r="F354" s="181"/>
      <c r="G354" s="181"/>
      <c r="H354" s="181"/>
      <c r="I354" s="185"/>
      <c r="J354" s="181"/>
      <c r="K354" s="181"/>
      <c r="M354" s="181"/>
      <c r="N354" s="181"/>
      <c r="O354" s="182"/>
      <c r="P354" s="181"/>
      <c r="Q354" s="181"/>
      <c r="R354" s="181"/>
      <c r="S354" s="181"/>
      <c r="T354" s="181"/>
      <c r="U354" s="186"/>
      <c r="V354" s="181"/>
      <c r="W354" s="181"/>
      <c r="X354" s="181"/>
      <c r="Y354" s="181"/>
      <c r="Z354" s="181"/>
      <c r="AA354" s="188"/>
      <c r="AB354" s="181"/>
      <c r="AC354" s="181"/>
      <c r="AD354" s="181"/>
      <c r="AE354" s="181"/>
      <c r="AF354" s="181"/>
      <c r="AG354" s="181"/>
      <c r="AH354" s="181"/>
      <c r="AI354" s="181"/>
      <c r="AJ354" s="181"/>
      <c r="AK354" s="181"/>
      <c r="AL354" s="181"/>
      <c r="AM354" s="181"/>
      <c r="AN354" s="181"/>
      <c r="AO354" s="187"/>
      <c r="AP354" s="181"/>
      <c r="AQ354" s="181"/>
      <c r="AR354" s="181"/>
      <c r="AS354" s="181"/>
      <c r="AT354" s="181"/>
      <c r="AU354" s="181"/>
      <c r="AV354" s="181"/>
      <c r="AW354" s="181"/>
      <c r="AX354" s="181"/>
      <c r="AY354" s="181"/>
      <c r="AZ354" s="181"/>
      <c r="BA354" s="181"/>
      <c r="BB354" s="181"/>
      <c r="BC354" s="181"/>
      <c r="BD354" s="181"/>
      <c r="BE354" s="181"/>
      <c r="BF354" s="181"/>
      <c r="BG354" s="181"/>
      <c r="BH354" s="181"/>
      <c r="BI354" s="181"/>
      <c r="BJ354" s="181"/>
      <c r="BK354" s="181"/>
      <c r="BL354" s="181"/>
      <c r="BM354" s="181"/>
      <c r="BN354" s="181"/>
      <c r="BO354" s="181"/>
      <c r="BP354" s="181"/>
      <c r="BQ354" s="181"/>
      <c r="BR354" s="181"/>
      <c r="BS354" s="181"/>
      <c r="BT354" s="181"/>
    </row>
    <row r="355" spans="1:72" ht="18.75">
      <c r="A355" s="193" t="str">
        <f>Guide3!M355</f>
        <v>1D354</v>
      </c>
      <c r="B355" s="184"/>
      <c r="C355" s="180"/>
      <c r="D355" s="184"/>
      <c r="E355" s="184"/>
      <c r="F355" s="181"/>
      <c r="G355" s="181"/>
      <c r="H355" s="181"/>
      <c r="I355" s="185"/>
      <c r="J355" s="181"/>
      <c r="K355" s="181"/>
      <c r="M355" s="181"/>
      <c r="N355" s="181"/>
      <c r="O355" s="182"/>
      <c r="P355" s="181"/>
      <c r="Q355" s="181"/>
      <c r="R355" s="181"/>
      <c r="S355" s="181"/>
      <c r="T355" s="181"/>
      <c r="U355" s="186"/>
      <c r="V355" s="181"/>
      <c r="W355" s="181"/>
      <c r="X355" s="181"/>
      <c r="Y355" s="181"/>
      <c r="Z355" s="181"/>
      <c r="AA355" s="188"/>
      <c r="AB355" s="181"/>
      <c r="AC355" s="181"/>
      <c r="AD355" s="181"/>
      <c r="AE355" s="181"/>
      <c r="AF355" s="181"/>
      <c r="AG355" s="181"/>
      <c r="AH355" s="181"/>
      <c r="AI355" s="181"/>
      <c r="AJ355" s="181"/>
      <c r="AK355" s="181"/>
      <c r="AL355" s="181"/>
      <c r="AM355" s="181"/>
      <c r="AN355" s="181"/>
      <c r="AO355" s="187"/>
      <c r="AP355" s="181"/>
      <c r="AQ355" s="181"/>
      <c r="AR355" s="181"/>
      <c r="AS355" s="181"/>
      <c r="AT355" s="181"/>
      <c r="AU355" s="181"/>
      <c r="AV355" s="181"/>
      <c r="AW355" s="181"/>
      <c r="AX355" s="181"/>
      <c r="AY355" s="181"/>
      <c r="AZ355" s="181"/>
      <c r="BA355" s="181"/>
      <c r="BB355" s="181"/>
      <c r="BC355" s="181"/>
      <c r="BD355" s="181"/>
      <c r="BE355" s="181"/>
      <c r="BF355" s="181"/>
      <c r="BG355" s="181"/>
      <c r="BH355" s="181"/>
      <c r="BI355" s="181"/>
      <c r="BJ355" s="181"/>
      <c r="BK355" s="181"/>
      <c r="BL355" s="181"/>
      <c r="BM355" s="181"/>
      <c r="BN355" s="181"/>
      <c r="BO355" s="181"/>
      <c r="BP355" s="181"/>
      <c r="BQ355" s="181"/>
      <c r="BR355" s="181"/>
      <c r="BS355" s="181"/>
      <c r="BT355" s="181"/>
    </row>
    <row r="356" spans="1:72" ht="18.75">
      <c r="A356" s="193" t="str">
        <f>Guide3!M356</f>
        <v>1D355</v>
      </c>
      <c r="B356" s="184"/>
      <c r="C356" s="180"/>
      <c r="D356" s="184"/>
      <c r="E356" s="184"/>
      <c r="F356" s="181"/>
      <c r="G356" s="181"/>
      <c r="H356" s="181"/>
      <c r="I356" s="185"/>
      <c r="J356" s="181"/>
      <c r="K356" s="181"/>
      <c r="M356" s="181"/>
      <c r="N356" s="181"/>
      <c r="O356" s="182"/>
      <c r="P356" s="181"/>
      <c r="Q356" s="181"/>
      <c r="R356" s="181"/>
      <c r="S356" s="181"/>
      <c r="T356" s="181"/>
      <c r="U356" s="186"/>
      <c r="V356" s="181"/>
      <c r="W356" s="181"/>
      <c r="X356" s="181"/>
      <c r="Y356" s="181"/>
      <c r="Z356" s="181"/>
      <c r="AA356" s="188"/>
      <c r="AB356" s="181"/>
      <c r="AC356" s="181"/>
      <c r="AD356" s="181"/>
      <c r="AE356" s="181"/>
      <c r="AF356" s="181"/>
      <c r="AG356" s="181"/>
      <c r="AH356" s="181"/>
      <c r="AI356" s="181"/>
      <c r="AJ356" s="181"/>
      <c r="AK356" s="181"/>
      <c r="AL356" s="181"/>
      <c r="AM356" s="181"/>
      <c r="AN356" s="181"/>
      <c r="AO356" s="187"/>
      <c r="AP356" s="181"/>
      <c r="AQ356" s="181"/>
      <c r="AR356" s="181"/>
      <c r="AS356" s="181"/>
      <c r="AT356" s="181"/>
      <c r="AU356" s="181"/>
      <c r="AV356" s="181"/>
      <c r="AW356" s="181"/>
      <c r="AX356" s="181"/>
      <c r="AY356" s="181"/>
      <c r="AZ356" s="181"/>
      <c r="BA356" s="181"/>
      <c r="BB356" s="181"/>
      <c r="BC356" s="181"/>
      <c r="BD356" s="181"/>
      <c r="BE356" s="181"/>
      <c r="BF356" s="181"/>
      <c r="BG356" s="181"/>
      <c r="BH356" s="181"/>
      <c r="BI356" s="181"/>
      <c r="BJ356" s="181"/>
      <c r="BK356" s="181"/>
      <c r="BL356" s="181"/>
      <c r="BM356" s="181"/>
      <c r="BN356" s="181"/>
      <c r="BO356" s="181"/>
      <c r="BP356" s="181"/>
      <c r="BQ356" s="181"/>
      <c r="BR356" s="181"/>
      <c r="BS356" s="181"/>
      <c r="BT356" s="181"/>
    </row>
    <row r="357" spans="1:72" ht="18.75">
      <c r="A357" s="193" t="str">
        <f>Guide3!M357</f>
        <v>1D356</v>
      </c>
      <c r="B357" s="184"/>
      <c r="C357" s="180"/>
      <c r="D357" s="184"/>
      <c r="E357" s="184"/>
      <c r="F357" s="181"/>
      <c r="G357" s="181"/>
      <c r="H357" s="181"/>
      <c r="I357" s="185"/>
      <c r="J357" s="181"/>
      <c r="K357" s="181"/>
      <c r="M357" s="181"/>
      <c r="N357" s="181"/>
      <c r="O357" s="182"/>
      <c r="P357" s="181"/>
      <c r="Q357" s="181"/>
      <c r="R357" s="181"/>
      <c r="S357" s="181"/>
      <c r="T357" s="181"/>
      <c r="U357" s="186"/>
      <c r="V357" s="181"/>
      <c r="W357" s="181"/>
      <c r="X357" s="181"/>
      <c r="Y357" s="181"/>
      <c r="Z357" s="181"/>
      <c r="AA357" s="188"/>
      <c r="AB357" s="181"/>
      <c r="AC357" s="181"/>
      <c r="AD357" s="181"/>
      <c r="AE357" s="181"/>
      <c r="AF357" s="181"/>
      <c r="AG357" s="181"/>
      <c r="AH357" s="181"/>
      <c r="AI357" s="181"/>
      <c r="AJ357" s="181"/>
      <c r="AK357" s="181"/>
      <c r="AL357" s="181"/>
      <c r="AM357" s="181"/>
      <c r="AN357" s="181"/>
      <c r="AO357" s="187"/>
      <c r="AP357" s="181"/>
      <c r="AQ357" s="181"/>
      <c r="AR357" s="181"/>
      <c r="AS357" s="181"/>
      <c r="AT357" s="181"/>
      <c r="AU357" s="181"/>
      <c r="AV357" s="181"/>
      <c r="AW357" s="181"/>
      <c r="AX357" s="181"/>
      <c r="AY357" s="181"/>
      <c r="AZ357" s="181"/>
      <c r="BA357" s="181"/>
      <c r="BB357" s="181"/>
      <c r="BC357" s="181"/>
      <c r="BD357" s="181"/>
      <c r="BE357" s="181"/>
      <c r="BF357" s="181"/>
      <c r="BG357" s="181"/>
      <c r="BH357" s="181"/>
      <c r="BI357" s="181"/>
      <c r="BJ357" s="181"/>
      <c r="BK357" s="181"/>
      <c r="BL357" s="181"/>
      <c r="BM357" s="181"/>
      <c r="BN357" s="181"/>
      <c r="BO357" s="181"/>
      <c r="BP357" s="181"/>
      <c r="BQ357" s="181"/>
      <c r="BR357" s="181"/>
      <c r="BS357" s="181"/>
      <c r="BT357" s="181"/>
    </row>
    <row r="358" spans="1:72" ht="18.75">
      <c r="A358" s="193" t="str">
        <f>Guide3!M358</f>
        <v>1D357</v>
      </c>
      <c r="B358" s="184"/>
      <c r="C358" s="180"/>
      <c r="D358" s="184"/>
      <c r="E358" s="184"/>
      <c r="F358" s="181"/>
      <c r="G358" s="181"/>
      <c r="H358" s="181"/>
      <c r="I358" s="185"/>
      <c r="J358" s="181"/>
      <c r="K358" s="181"/>
      <c r="M358" s="181"/>
      <c r="N358" s="181"/>
      <c r="O358" s="182"/>
      <c r="P358" s="181"/>
      <c r="Q358" s="181"/>
      <c r="R358" s="181"/>
      <c r="S358" s="181"/>
      <c r="T358" s="181"/>
      <c r="U358" s="186"/>
      <c r="V358" s="181"/>
      <c r="W358" s="181"/>
      <c r="X358" s="181"/>
      <c r="Y358" s="181"/>
      <c r="Z358" s="181"/>
      <c r="AA358" s="188"/>
      <c r="AB358" s="181"/>
      <c r="AC358" s="181"/>
      <c r="AD358" s="181"/>
      <c r="AE358" s="181"/>
      <c r="AF358" s="181"/>
      <c r="AG358" s="181"/>
      <c r="AH358" s="181"/>
      <c r="AI358" s="181"/>
      <c r="AJ358" s="181"/>
      <c r="AK358" s="181"/>
      <c r="AL358" s="181"/>
      <c r="AM358" s="181"/>
      <c r="AN358" s="181"/>
      <c r="AO358" s="187"/>
      <c r="AP358" s="181"/>
      <c r="AQ358" s="181"/>
      <c r="AR358" s="181"/>
      <c r="AS358" s="181"/>
      <c r="AT358" s="181"/>
      <c r="AU358" s="181"/>
      <c r="AV358" s="181"/>
      <c r="AW358" s="181"/>
      <c r="AX358" s="181"/>
      <c r="AY358" s="181"/>
      <c r="AZ358" s="181"/>
      <c r="BA358" s="181"/>
      <c r="BB358" s="181"/>
      <c r="BC358" s="181"/>
      <c r="BD358" s="181"/>
      <c r="BE358" s="181"/>
      <c r="BF358" s="181"/>
      <c r="BG358" s="181"/>
      <c r="BH358" s="181"/>
      <c r="BI358" s="181"/>
      <c r="BJ358" s="181"/>
      <c r="BK358" s="181"/>
      <c r="BL358" s="181"/>
      <c r="BM358" s="181"/>
      <c r="BN358" s="181"/>
      <c r="BO358" s="181"/>
      <c r="BP358" s="181"/>
      <c r="BQ358" s="181"/>
      <c r="BR358" s="181"/>
      <c r="BS358" s="181"/>
      <c r="BT358" s="181"/>
    </row>
    <row r="359" spans="1:72" ht="18.75">
      <c r="A359" s="193" t="str">
        <f>Guide3!M359</f>
        <v>1D358</v>
      </c>
      <c r="B359" s="184"/>
      <c r="C359" s="180"/>
      <c r="D359" s="184"/>
      <c r="E359" s="184"/>
      <c r="F359" s="181"/>
      <c r="G359" s="181"/>
      <c r="H359" s="181"/>
      <c r="I359" s="185"/>
      <c r="J359" s="181"/>
      <c r="K359" s="181"/>
      <c r="M359" s="181"/>
      <c r="N359" s="181"/>
      <c r="O359" s="182"/>
      <c r="P359" s="181"/>
      <c r="Q359" s="181"/>
      <c r="R359" s="181"/>
      <c r="S359" s="181"/>
      <c r="T359" s="181"/>
      <c r="U359" s="186"/>
      <c r="V359" s="181"/>
      <c r="W359" s="181"/>
      <c r="X359" s="181"/>
      <c r="Y359" s="181"/>
      <c r="Z359" s="181"/>
      <c r="AA359" s="188"/>
      <c r="AB359" s="181"/>
      <c r="AC359" s="181"/>
      <c r="AD359" s="181"/>
      <c r="AE359" s="181"/>
      <c r="AF359" s="181"/>
      <c r="AG359" s="181"/>
      <c r="AH359" s="181"/>
      <c r="AI359" s="181"/>
      <c r="AJ359" s="181"/>
      <c r="AK359" s="181"/>
      <c r="AL359" s="181"/>
      <c r="AM359" s="181"/>
      <c r="AN359" s="181"/>
      <c r="AO359" s="187"/>
      <c r="AP359" s="181"/>
      <c r="AQ359" s="181"/>
      <c r="AR359" s="181"/>
      <c r="AS359" s="181"/>
      <c r="AT359" s="181"/>
      <c r="AU359" s="181"/>
      <c r="AV359" s="181"/>
      <c r="AW359" s="181"/>
      <c r="AX359" s="181"/>
      <c r="AY359" s="181"/>
      <c r="AZ359" s="181"/>
      <c r="BA359" s="181"/>
      <c r="BB359" s="181"/>
      <c r="BC359" s="181"/>
      <c r="BD359" s="181"/>
      <c r="BE359" s="181"/>
      <c r="BF359" s="181"/>
      <c r="BG359" s="181"/>
      <c r="BH359" s="181"/>
      <c r="BI359" s="181"/>
      <c r="BJ359" s="181"/>
      <c r="BK359" s="181"/>
      <c r="BL359" s="181"/>
      <c r="BM359" s="181"/>
      <c r="BN359" s="181"/>
      <c r="BO359" s="181"/>
      <c r="BP359" s="181"/>
      <c r="BQ359" s="181"/>
      <c r="BR359" s="181"/>
      <c r="BS359" s="181"/>
      <c r="BT359" s="181"/>
    </row>
    <row r="360" spans="1:72" ht="18.75">
      <c r="A360" s="193" t="str">
        <f>Guide3!M360</f>
        <v>1D359</v>
      </c>
      <c r="B360" s="184"/>
      <c r="C360" s="180"/>
      <c r="D360" s="184"/>
      <c r="E360" s="184"/>
      <c r="F360" s="181"/>
      <c r="G360" s="181"/>
      <c r="H360" s="181"/>
      <c r="I360" s="185"/>
      <c r="J360" s="181"/>
      <c r="K360" s="181"/>
      <c r="M360" s="181"/>
      <c r="N360" s="181"/>
      <c r="O360" s="182"/>
      <c r="P360" s="181"/>
      <c r="Q360" s="181"/>
      <c r="R360" s="181"/>
      <c r="S360" s="181"/>
      <c r="T360" s="181"/>
      <c r="U360" s="186"/>
      <c r="V360" s="181"/>
      <c r="W360" s="181"/>
      <c r="X360" s="181"/>
      <c r="Y360" s="181"/>
      <c r="Z360" s="181"/>
      <c r="AA360" s="188"/>
      <c r="AB360" s="181"/>
      <c r="AC360" s="181"/>
      <c r="AD360" s="181"/>
      <c r="AE360" s="181"/>
      <c r="AF360" s="181"/>
      <c r="AG360" s="181"/>
      <c r="AH360" s="181"/>
      <c r="AI360" s="181"/>
      <c r="AJ360" s="181"/>
      <c r="AK360" s="181"/>
      <c r="AL360" s="181"/>
      <c r="AM360" s="181"/>
      <c r="AN360" s="181"/>
      <c r="AO360" s="187"/>
      <c r="AP360" s="181"/>
      <c r="AQ360" s="181"/>
      <c r="AR360" s="181"/>
      <c r="AS360" s="181"/>
      <c r="AT360" s="181"/>
      <c r="AU360" s="181"/>
      <c r="AV360" s="181"/>
      <c r="AW360" s="181"/>
      <c r="AX360" s="181"/>
      <c r="AY360" s="181"/>
      <c r="AZ360" s="181"/>
      <c r="BA360" s="181"/>
      <c r="BB360" s="181"/>
      <c r="BC360" s="181"/>
      <c r="BD360" s="181"/>
      <c r="BE360" s="181"/>
      <c r="BF360" s="181"/>
      <c r="BG360" s="181"/>
      <c r="BH360" s="181"/>
      <c r="BI360" s="181"/>
      <c r="BJ360" s="181"/>
      <c r="BK360" s="181"/>
      <c r="BL360" s="181"/>
      <c r="BM360" s="181"/>
      <c r="BN360" s="181"/>
      <c r="BO360" s="181"/>
      <c r="BP360" s="181"/>
      <c r="BQ360" s="181"/>
      <c r="BR360" s="181"/>
      <c r="BS360" s="181"/>
      <c r="BT360" s="181"/>
    </row>
    <row r="361" spans="1:72" ht="18.75">
      <c r="A361" s="193" t="str">
        <f>Guide3!M361</f>
        <v>1D360</v>
      </c>
      <c r="B361" s="184"/>
      <c r="C361" s="180"/>
      <c r="D361" s="184"/>
      <c r="E361" s="184"/>
      <c r="F361" s="181"/>
      <c r="G361" s="181"/>
      <c r="H361" s="181"/>
      <c r="I361" s="185"/>
      <c r="J361" s="181"/>
      <c r="K361" s="181"/>
      <c r="M361" s="181"/>
      <c r="N361" s="181"/>
      <c r="O361" s="182"/>
      <c r="P361" s="181"/>
      <c r="Q361" s="181"/>
      <c r="R361" s="181"/>
      <c r="S361" s="181"/>
      <c r="T361" s="181"/>
      <c r="U361" s="186"/>
      <c r="V361" s="181"/>
      <c r="W361" s="181"/>
      <c r="X361" s="181"/>
      <c r="Y361" s="181"/>
      <c r="Z361" s="181"/>
      <c r="AA361" s="188"/>
      <c r="AB361" s="181"/>
      <c r="AC361" s="181"/>
      <c r="AD361" s="181"/>
      <c r="AE361" s="181"/>
      <c r="AF361" s="181"/>
      <c r="AG361" s="181"/>
      <c r="AH361" s="181"/>
      <c r="AI361" s="181"/>
      <c r="AJ361" s="181"/>
      <c r="AK361" s="181"/>
      <c r="AL361" s="181"/>
      <c r="AM361" s="181"/>
      <c r="AN361" s="181"/>
      <c r="AO361" s="187"/>
      <c r="AP361" s="181"/>
      <c r="AQ361" s="181"/>
      <c r="AR361" s="181"/>
      <c r="AS361" s="181"/>
      <c r="AT361" s="181"/>
      <c r="AU361" s="181"/>
      <c r="AV361" s="181"/>
      <c r="AW361" s="181"/>
      <c r="AX361" s="181"/>
      <c r="AY361" s="181"/>
      <c r="AZ361" s="181"/>
      <c r="BA361" s="181"/>
      <c r="BB361" s="181"/>
      <c r="BC361" s="181"/>
      <c r="BD361" s="181"/>
      <c r="BE361" s="181"/>
      <c r="BF361" s="181"/>
      <c r="BG361" s="181"/>
      <c r="BH361" s="181"/>
      <c r="BI361" s="181"/>
      <c r="BJ361" s="181"/>
      <c r="BK361" s="181"/>
      <c r="BL361" s="181"/>
      <c r="BM361" s="181"/>
      <c r="BN361" s="181"/>
      <c r="BO361" s="181"/>
      <c r="BP361" s="181"/>
      <c r="BQ361" s="181"/>
      <c r="BR361" s="181"/>
      <c r="BS361" s="181"/>
      <c r="BT361" s="181"/>
    </row>
    <row r="362" spans="1:72" ht="18.75">
      <c r="A362" s="193" t="str">
        <f>Guide3!M362</f>
        <v>1D361</v>
      </c>
      <c r="B362" s="184"/>
      <c r="C362" s="180"/>
      <c r="D362" s="184"/>
      <c r="E362" s="184"/>
      <c r="F362" s="181"/>
      <c r="G362" s="181"/>
      <c r="H362" s="181"/>
      <c r="I362" s="185"/>
      <c r="J362" s="181"/>
      <c r="K362" s="181"/>
      <c r="M362" s="181"/>
      <c r="N362" s="181"/>
      <c r="O362" s="182"/>
      <c r="P362" s="181"/>
      <c r="Q362" s="181"/>
      <c r="R362" s="181"/>
      <c r="S362" s="181"/>
      <c r="T362" s="181"/>
      <c r="U362" s="186"/>
      <c r="V362" s="181"/>
      <c r="W362" s="181"/>
      <c r="X362" s="181"/>
      <c r="Y362" s="181"/>
      <c r="Z362" s="181"/>
      <c r="AA362" s="188"/>
      <c r="AB362" s="181"/>
      <c r="AC362" s="181"/>
      <c r="AD362" s="181"/>
      <c r="AE362" s="181"/>
      <c r="AF362" s="181"/>
      <c r="AG362" s="181"/>
      <c r="AH362" s="181"/>
      <c r="AI362" s="181"/>
      <c r="AJ362" s="181"/>
      <c r="AK362" s="181"/>
      <c r="AL362" s="181"/>
      <c r="AM362" s="181"/>
      <c r="AN362" s="181"/>
      <c r="AO362" s="187"/>
      <c r="AP362" s="181"/>
      <c r="AQ362" s="181"/>
      <c r="AR362" s="181"/>
      <c r="AS362" s="181"/>
      <c r="AT362" s="181"/>
      <c r="AU362" s="181"/>
      <c r="AV362" s="181"/>
      <c r="AW362" s="181"/>
      <c r="AX362" s="181"/>
      <c r="AY362" s="181"/>
      <c r="AZ362" s="181"/>
      <c r="BA362" s="181"/>
      <c r="BB362" s="181"/>
      <c r="BC362" s="181"/>
      <c r="BD362" s="181"/>
      <c r="BE362" s="181"/>
      <c r="BF362" s="181"/>
      <c r="BG362" s="181"/>
      <c r="BH362" s="181"/>
      <c r="BI362" s="181"/>
      <c r="BJ362" s="181"/>
      <c r="BK362" s="181"/>
      <c r="BL362" s="181"/>
      <c r="BM362" s="181"/>
      <c r="BN362" s="181"/>
      <c r="BO362" s="181"/>
      <c r="BP362" s="181"/>
      <c r="BQ362" s="181"/>
      <c r="BR362" s="181"/>
      <c r="BS362" s="181"/>
      <c r="BT362" s="181"/>
    </row>
    <row r="363" spans="1:72" ht="18.75">
      <c r="A363" s="193" t="str">
        <f>Guide3!M363</f>
        <v>1D362</v>
      </c>
      <c r="B363" s="184"/>
      <c r="C363" s="180"/>
      <c r="D363" s="184"/>
      <c r="E363" s="184"/>
      <c r="F363" s="181"/>
      <c r="G363" s="181"/>
      <c r="H363" s="181"/>
      <c r="I363" s="185"/>
      <c r="J363" s="181"/>
      <c r="K363" s="181"/>
      <c r="M363" s="181"/>
      <c r="N363" s="181"/>
      <c r="O363" s="182"/>
      <c r="P363" s="181"/>
      <c r="Q363" s="181"/>
      <c r="R363" s="181"/>
      <c r="S363" s="181"/>
      <c r="T363" s="181"/>
      <c r="U363" s="186"/>
      <c r="V363" s="181"/>
      <c r="W363" s="181"/>
      <c r="X363" s="181"/>
      <c r="Y363" s="181"/>
      <c r="Z363" s="181"/>
      <c r="AA363" s="188"/>
      <c r="AB363" s="181"/>
      <c r="AC363" s="181"/>
      <c r="AD363" s="181"/>
      <c r="AE363" s="181"/>
      <c r="AF363" s="181"/>
      <c r="AG363" s="181"/>
      <c r="AH363" s="181"/>
      <c r="AI363" s="181"/>
      <c r="AJ363" s="181"/>
      <c r="AK363" s="181"/>
      <c r="AL363" s="181"/>
      <c r="AM363" s="181"/>
      <c r="AN363" s="181"/>
      <c r="AO363" s="187"/>
      <c r="AP363" s="181"/>
      <c r="AQ363" s="181"/>
      <c r="AR363" s="181"/>
      <c r="AS363" s="181"/>
      <c r="AT363" s="181"/>
      <c r="AU363" s="181"/>
      <c r="AV363" s="181"/>
      <c r="AW363" s="181"/>
      <c r="AX363" s="181"/>
      <c r="AY363" s="181"/>
      <c r="AZ363" s="181"/>
      <c r="BA363" s="181"/>
      <c r="BB363" s="181"/>
      <c r="BC363" s="181"/>
      <c r="BD363" s="181"/>
      <c r="BE363" s="181"/>
      <c r="BF363" s="181"/>
      <c r="BG363" s="181"/>
      <c r="BH363" s="181"/>
      <c r="BI363" s="181"/>
      <c r="BJ363" s="181"/>
      <c r="BK363" s="181"/>
      <c r="BL363" s="181"/>
      <c r="BM363" s="181"/>
      <c r="BN363" s="181"/>
      <c r="BO363" s="181"/>
      <c r="BP363" s="181"/>
      <c r="BQ363" s="181"/>
      <c r="BR363" s="181"/>
      <c r="BS363" s="181"/>
      <c r="BT363" s="181"/>
    </row>
    <row r="364" spans="1:72" ht="18.75">
      <c r="A364" s="193" t="str">
        <f>Guide3!M364</f>
        <v>1D363</v>
      </c>
      <c r="B364" s="184"/>
      <c r="C364" s="180"/>
      <c r="D364" s="184"/>
      <c r="E364" s="184"/>
      <c r="F364" s="181"/>
      <c r="G364" s="181"/>
      <c r="H364" s="181"/>
      <c r="I364" s="185"/>
      <c r="J364" s="181"/>
      <c r="K364" s="181"/>
      <c r="M364" s="181"/>
      <c r="N364" s="181"/>
      <c r="O364" s="182"/>
      <c r="P364" s="181"/>
      <c r="Q364" s="181"/>
      <c r="R364" s="181"/>
      <c r="S364" s="181"/>
      <c r="T364" s="181"/>
      <c r="U364" s="186"/>
      <c r="V364" s="181"/>
      <c r="W364" s="181"/>
      <c r="X364" s="181"/>
      <c r="Y364" s="181"/>
      <c r="Z364" s="181"/>
      <c r="AA364" s="188"/>
      <c r="AB364" s="181"/>
      <c r="AC364" s="181"/>
      <c r="AD364" s="181"/>
      <c r="AE364" s="181"/>
      <c r="AF364" s="181"/>
      <c r="AG364" s="181"/>
      <c r="AH364" s="181"/>
      <c r="AI364" s="181"/>
      <c r="AJ364" s="181"/>
      <c r="AK364" s="181"/>
      <c r="AL364" s="181"/>
      <c r="AM364" s="181"/>
      <c r="AN364" s="181"/>
      <c r="AO364" s="187"/>
      <c r="AP364" s="181"/>
      <c r="AQ364" s="181"/>
      <c r="AR364" s="181"/>
      <c r="AS364" s="181"/>
      <c r="AT364" s="181"/>
      <c r="AU364" s="181"/>
      <c r="AV364" s="181"/>
      <c r="AW364" s="181"/>
      <c r="AX364" s="181"/>
      <c r="AY364" s="181"/>
      <c r="AZ364" s="181"/>
      <c r="BA364" s="181"/>
      <c r="BB364" s="181"/>
      <c r="BC364" s="181"/>
      <c r="BD364" s="181"/>
      <c r="BE364" s="181"/>
      <c r="BF364" s="181"/>
      <c r="BG364" s="181"/>
      <c r="BH364" s="181"/>
      <c r="BI364" s="181"/>
      <c r="BJ364" s="181"/>
      <c r="BK364" s="181"/>
      <c r="BL364" s="181"/>
      <c r="BM364" s="181"/>
      <c r="BN364" s="181"/>
      <c r="BO364" s="181"/>
      <c r="BP364" s="181"/>
      <c r="BQ364" s="181"/>
      <c r="BR364" s="181"/>
      <c r="BS364" s="181"/>
      <c r="BT364" s="181"/>
    </row>
    <row r="365" spans="1:72" ht="18.75">
      <c r="A365" s="193" t="str">
        <f>Guide3!M365</f>
        <v>1D364</v>
      </c>
      <c r="B365" s="184"/>
      <c r="C365" s="180"/>
      <c r="D365" s="184"/>
      <c r="E365" s="184"/>
      <c r="F365" s="181"/>
      <c r="G365" s="181"/>
      <c r="H365" s="181"/>
      <c r="I365" s="185"/>
      <c r="J365" s="181"/>
      <c r="K365" s="181"/>
      <c r="M365" s="181"/>
      <c r="N365" s="181"/>
      <c r="O365" s="182"/>
      <c r="P365" s="181"/>
      <c r="Q365" s="181"/>
      <c r="R365" s="181"/>
      <c r="S365" s="181"/>
      <c r="T365" s="181"/>
      <c r="U365" s="186"/>
      <c r="V365" s="181"/>
      <c r="W365" s="181"/>
      <c r="X365" s="181"/>
      <c r="Y365" s="181"/>
      <c r="Z365" s="181"/>
      <c r="AA365" s="188"/>
      <c r="AB365" s="181"/>
      <c r="AC365" s="181"/>
      <c r="AD365" s="181"/>
      <c r="AE365" s="181"/>
      <c r="AF365" s="181"/>
      <c r="AG365" s="181"/>
      <c r="AH365" s="181"/>
      <c r="AI365" s="181"/>
      <c r="AJ365" s="181"/>
      <c r="AK365" s="181"/>
      <c r="AL365" s="181"/>
      <c r="AM365" s="181"/>
      <c r="AN365" s="181"/>
      <c r="AO365" s="187"/>
      <c r="AP365" s="181"/>
      <c r="AQ365" s="181"/>
      <c r="AR365" s="181"/>
      <c r="AS365" s="181"/>
      <c r="AT365" s="181"/>
      <c r="AU365" s="181"/>
      <c r="AV365" s="181"/>
      <c r="AW365" s="181"/>
      <c r="AX365" s="181"/>
      <c r="AY365" s="181"/>
      <c r="AZ365" s="181"/>
      <c r="BA365" s="181"/>
      <c r="BB365" s="181"/>
      <c r="BC365" s="181"/>
      <c r="BD365" s="181"/>
      <c r="BE365" s="181"/>
      <c r="BF365" s="181"/>
      <c r="BG365" s="181"/>
      <c r="BH365" s="181"/>
      <c r="BI365" s="181"/>
      <c r="BJ365" s="181"/>
      <c r="BK365" s="181"/>
      <c r="BL365" s="181"/>
      <c r="BM365" s="181"/>
      <c r="BN365" s="181"/>
      <c r="BO365" s="181"/>
      <c r="BP365" s="181"/>
      <c r="BQ365" s="181"/>
      <c r="BR365" s="181"/>
      <c r="BS365" s="181"/>
      <c r="BT365" s="181"/>
    </row>
    <row r="366" spans="1:72" ht="18.75">
      <c r="A366" s="193" t="str">
        <f>Guide3!M366</f>
        <v>1D365</v>
      </c>
      <c r="B366" s="184"/>
      <c r="C366" s="180"/>
      <c r="D366" s="184"/>
      <c r="E366" s="184"/>
      <c r="F366" s="181"/>
      <c r="G366" s="181"/>
      <c r="H366" s="181"/>
      <c r="I366" s="185"/>
      <c r="J366" s="181"/>
      <c r="K366" s="181"/>
      <c r="M366" s="181"/>
      <c r="N366" s="181"/>
      <c r="O366" s="182"/>
      <c r="P366" s="181"/>
      <c r="Q366" s="181"/>
      <c r="R366" s="181"/>
      <c r="S366" s="181"/>
      <c r="T366" s="181"/>
      <c r="U366" s="186"/>
      <c r="V366" s="181"/>
      <c r="W366" s="181"/>
      <c r="X366" s="181"/>
      <c r="Y366" s="181"/>
      <c r="Z366" s="181"/>
      <c r="AA366" s="188"/>
      <c r="AB366" s="181"/>
      <c r="AC366" s="181"/>
      <c r="AD366" s="181"/>
      <c r="AE366" s="181"/>
      <c r="AF366" s="181"/>
      <c r="AG366" s="181"/>
      <c r="AH366" s="181"/>
      <c r="AI366" s="181"/>
      <c r="AJ366" s="181"/>
      <c r="AK366" s="181"/>
      <c r="AL366" s="181"/>
      <c r="AM366" s="181"/>
      <c r="AN366" s="181"/>
      <c r="AO366" s="187"/>
      <c r="AP366" s="181"/>
      <c r="AQ366" s="181"/>
      <c r="AR366" s="181"/>
      <c r="AS366" s="181"/>
      <c r="AT366" s="181"/>
      <c r="AU366" s="181"/>
      <c r="AV366" s="181"/>
      <c r="AW366" s="181"/>
      <c r="AX366" s="181"/>
      <c r="AY366" s="181"/>
      <c r="AZ366" s="181"/>
      <c r="BA366" s="181"/>
      <c r="BB366" s="181"/>
      <c r="BC366" s="181"/>
      <c r="BD366" s="181"/>
      <c r="BE366" s="181"/>
      <c r="BF366" s="181"/>
      <c r="BG366" s="181"/>
      <c r="BH366" s="181"/>
      <c r="BI366" s="181"/>
      <c r="BJ366" s="181"/>
      <c r="BK366" s="181"/>
      <c r="BL366" s="181"/>
      <c r="BM366" s="181"/>
      <c r="BN366" s="181"/>
      <c r="BO366" s="181"/>
      <c r="BP366" s="181"/>
      <c r="BQ366" s="181"/>
      <c r="BR366" s="181"/>
      <c r="BS366" s="181"/>
      <c r="BT366" s="181"/>
    </row>
    <row r="367" spans="1:72" ht="18.75">
      <c r="A367" s="193" t="str">
        <f>Guide3!M367</f>
        <v>1D366</v>
      </c>
      <c r="B367" s="48"/>
      <c r="C367" s="51"/>
      <c r="D367" s="48"/>
      <c r="E367" s="8"/>
      <c r="F367" s="48"/>
      <c r="G367" s="48"/>
      <c r="H367" s="48"/>
      <c r="I367" s="11"/>
      <c r="J367" s="167"/>
      <c r="K367" s="48"/>
      <c r="M367" s="48"/>
      <c r="N367" s="48"/>
      <c r="O367" s="35"/>
      <c r="P367" s="48"/>
      <c r="Q367" s="48"/>
      <c r="R367" s="48"/>
      <c r="S367" s="48"/>
      <c r="T367" s="48"/>
      <c r="U367" s="144"/>
      <c r="V367" s="48"/>
      <c r="W367" s="48"/>
      <c r="X367" s="48"/>
      <c r="Y367" s="48"/>
      <c r="Z367" s="48"/>
      <c r="AA367" s="48"/>
      <c r="AB367" s="48"/>
      <c r="AC367" s="48"/>
      <c r="AD367" s="48"/>
      <c r="AE367" s="48"/>
      <c r="AF367" s="48"/>
      <c r="AG367" s="48"/>
      <c r="AH367" s="48"/>
      <c r="AI367" s="48"/>
      <c r="AJ367" s="48"/>
      <c r="AK367" s="48"/>
      <c r="AL367" s="48"/>
      <c r="AM367" s="48"/>
      <c r="AN367" s="128"/>
      <c r="AO367" s="133"/>
      <c r="AP367" s="48"/>
      <c r="AQ367" s="48"/>
      <c r="AR367" s="48"/>
      <c r="AS367" s="48"/>
      <c r="AT367" s="48"/>
      <c r="AU367" s="48"/>
      <c r="AV367" s="48"/>
      <c r="AW367" s="48"/>
      <c r="AX367" s="48"/>
      <c r="AY367" s="48"/>
      <c r="AZ367" s="48"/>
      <c r="BA367" s="48"/>
      <c r="BB367" s="48"/>
      <c r="BC367" s="48"/>
      <c r="BD367" s="48"/>
      <c r="BE367" s="48"/>
      <c r="BF367" s="48"/>
      <c r="BG367" s="48"/>
      <c r="BH367" s="48"/>
      <c r="BI367" s="48"/>
      <c r="BJ367" s="48"/>
      <c r="BK367" s="48"/>
      <c r="BL367" s="48"/>
      <c r="BM367" s="48"/>
      <c r="BN367" s="48"/>
      <c r="BO367" s="48"/>
      <c r="BP367" s="48"/>
      <c r="BQ367" s="48"/>
      <c r="BR367" s="48"/>
      <c r="BS367" s="48"/>
      <c r="BT367" s="48"/>
    </row>
    <row r="368" spans="1:72" ht="18.75">
      <c r="A368" s="193" t="str">
        <f>Guide3!M368</f>
        <v>1D367</v>
      </c>
      <c r="B368" s="48"/>
      <c r="C368" s="51"/>
      <c r="D368" s="48"/>
      <c r="E368" s="8"/>
      <c r="F368" s="48"/>
      <c r="G368" s="48"/>
      <c r="H368" s="48"/>
      <c r="I368" s="11"/>
      <c r="J368" s="167"/>
      <c r="K368" s="48"/>
      <c r="M368" s="48"/>
      <c r="N368" s="48"/>
      <c r="O368" s="35"/>
      <c r="P368" s="48"/>
      <c r="Q368" s="48"/>
      <c r="R368" s="48"/>
      <c r="S368" s="48"/>
      <c r="T368" s="48"/>
      <c r="U368" s="144"/>
      <c r="V368" s="48"/>
      <c r="W368" s="48"/>
      <c r="X368" s="48"/>
      <c r="Y368" s="48"/>
      <c r="Z368" s="48"/>
      <c r="AA368" s="48"/>
      <c r="AB368" s="48"/>
      <c r="AC368" s="48"/>
      <c r="AD368" s="48"/>
      <c r="AE368" s="48"/>
      <c r="AF368" s="48"/>
      <c r="AG368" s="48"/>
      <c r="AH368" s="48"/>
      <c r="AI368" s="48"/>
      <c r="AJ368" s="48"/>
      <c r="AK368" s="48"/>
      <c r="AL368" s="48"/>
      <c r="AM368" s="48"/>
      <c r="AN368" s="128"/>
      <c r="AO368" s="133"/>
      <c r="AP368" s="48"/>
      <c r="AQ368" s="48"/>
      <c r="AR368" s="48"/>
      <c r="AS368" s="48"/>
      <c r="AT368" s="48"/>
      <c r="AU368" s="48"/>
      <c r="AV368" s="48"/>
      <c r="AW368" s="48"/>
      <c r="AX368" s="48"/>
      <c r="AY368" s="48"/>
      <c r="AZ368" s="48"/>
      <c r="BA368" s="48"/>
      <c r="BB368" s="48"/>
      <c r="BC368" s="48"/>
      <c r="BD368" s="48"/>
      <c r="BE368" s="48"/>
      <c r="BF368" s="48"/>
      <c r="BG368" s="48"/>
      <c r="BH368" s="48"/>
      <c r="BI368" s="48"/>
      <c r="BJ368" s="48"/>
      <c r="BK368" s="48"/>
      <c r="BL368" s="48"/>
      <c r="BM368" s="48"/>
      <c r="BN368" s="48"/>
      <c r="BO368" s="48"/>
      <c r="BP368" s="48"/>
      <c r="BQ368" s="48"/>
      <c r="BR368" s="48"/>
      <c r="BS368" s="48"/>
      <c r="BT368" s="48"/>
    </row>
    <row r="369" spans="1:72" ht="18.75">
      <c r="A369" s="193" t="str">
        <f>Guide3!M369</f>
        <v>1D368</v>
      </c>
      <c r="B369" s="48"/>
      <c r="C369" s="51"/>
      <c r="D369" s="48"/>
      <c r="E369" s="8"/>
      <c r="F369" s="48"/>
      <c r="G369" s="48"/>
      <c r="H369" s="48"/>
      <c r="I369" s="11"/>
      <c r="J369" s="167"/>
      <c r="K369" s="48"/>
      <c r="M369" s="48"/>
      <c r="N369" s="48"/>
      <c r="O369" s="35"/>
      <c r="P369" s="48"/>
      <c r="Q369" s="48"/>
      <c r="R369" s="48"/>
      <c r="S369" s="48"/>
      <c r="T369" s="48"/>
      <c r="U369" s="144"/>
      <c r="V369" s="48"/>
      <c r="W369" s="48"/>
      <c r="X369" s="48"/>
      <c r="Y369" s="48"/>
      <c r="Z369" s="48"/>
      <c r="AA369" s="48"/>
      <c r="AB369" s="48"/>
      <c r="AC369" s="48"/>
      <c r="AD369" s="48"/>
      <c r="AE369" s="48"/>
      <c r="AF369" s="48"/>
      <c r="AG369" s="48"/>
      <c r="AH369" s="48"/>
      <c r="AI369" s="48"/>
      <c r="AJ369" s="48"/>
      <c r="AK369" s="48"/>
      <c r="AL369" s="48"/>
      <c r="AM369" s="48"/>
      <c r="AN369" s="128"/>
      <c r="AO369" s="133"/>
      <c r="AP369" s="48"/>
      <c r="AQ369" s="48"/>
      <c r="AR369" s="48"/>
      <c r="AS369" s="48"/>
      <c r="AT369" s="48"/>
      <c r="AU369" s="48"/>
      <c r="AV369" s="48"/>
      <c r="AW369" s="48"/>
      <c r="AX369" s="48"/>
      <c r="AY369" s="48"/>
      <c r="AZ369" s="48"/>
      <c r="BA369" s="48"/>
      <c r="BB369" s="48"/>
      <c r="BC369" s="48"/>
      <c r="BD369" s="48"/>
      <c r="BE369" s="48"/>
      <c r="BF369" s="48"/>
      <c r="BG369" s="48"/>
      <c r="BH369" s="48"/>
      <c r="BI369" s="48"/>
      <c r="BJ369" s="48"/>
      <c r="BK369" s="48"/>
      <c r="BL369" s="48"/>
      <c r="BM369" s="48"/>
      <c r="BN369" s="48"/>
      <c r="BO369" s="48"/>
      <c r="BP369" s="48"/>
      <c r="BQ369" s="48"/>
      <c r="BR369" s="48"/>
      <c r="BS369" s="48"/>
      <c r="BT369" s="48"/>
    </row>
    <row r="370" spans="1:72" ht="18.75">
      <c r="A370" s="193" t="str">
        <f>Guide3!M370</f>
        <v>1D369</v>
      </c>
      <c r="B370" s="48"/>
      <c r="C370" s="51"/>
      <c r="D370" s="48"/>
      <c r="E370" s="8"/>
      <c r="F370" s="48"/>
      <c r="G370" s="48"/>
      <c r="H370" s="48"/>
      <c r="I370" s="11"/>
      <c r="J370" s="167"/>
      <c r="K370" s="48"/>
      <c r="M370" s="48"/>
      <c r="N370" s="48"/>
      <c r="O370" s="35"/>
      <c r="P370" s="48"/>
      <c r="Q370" s="48"/>
      <c r="R370" s="48"/>
      <c r="S370" s="48"/>
      <c r="T370" s="48"/>
      <c r="U370" s="144"/>
      <c r="V370" s="48"/>
      <c r="W370" s="48"/>
      <c r="X370" s="48"/>
      <c r="Y370" s="48"/>
      <c r="Z370" s="48"/>
      <c r="AA370" s="48"/>
      <c r="AB370" s="48"/>
      <c r="AC370" s="48"/>
      <c r="AD370" s="48"/>
      <c r="AE370" s="48"/>
      <c r="AF370" s="48"/>
      <c r="AG370" s="48"/>
      <c r="AH370" s="48"/>
      <c r="AI370" s="48"/>
      <c r="AJ370" s="48"/>
      <c r="AK370" s="48"/>
      <c r="AL370" s="48"/>
      <c r="AM370" s="48"/>
      <c r="AN370" s="128"/>
      <c r="AO370" s="133"/>
      <c r="AP370" s="48"/>
      <c r="AQ370" s="48"/>
      <c r="AR370" s="48"/>
      <c r="AS370" s="48"/>
      <c r="AT370" s="48"/>
      <c r="AU370" s="48"/>
      <c r="AV370" s="48"/>
      <c r="AW370" s="48"/>
      <c r="AX370" s="48"/>
      <c r="AY370" s="48"/>
      <c r="AZ370" s="48"/>
      <c r="BA370" s="48"/>
      <c r="BB370" s="48"/>
      <c r="BC370" s="48"/>
      <c r="BD370" s="48"/>
      <c r="BE370" s="48"/>
      <c r="BF370" s="48"/>
      <c r="BG370" s="48"/>
      <c r="BH370" s="48"/>
      <c r="BI370" s="48"/>
      <c r="BJ370" s="48"/>
      <c r="BK370" s="48"/>
      <c r="BL370" s="48"/>
      <c r="BM370" s="48"/>
      <c r="BN370" s="48"/>
      <c r="BO370" s="48"/>
      <c r="BP370" s="48"/>
      <c r="BQ370" s="48"/>
      <c r="BR370" s="48"/>
      <c r="BS370" s="48"/>
      <c r="BT370" s="48"/>
    </row>
    <row r="371" spans="1:72" ht="18.75">
      <c r="A371" s="193" t="str">
        <f>Guide3!M371</f>
        <v>1D370</v>
      </c>
      <c r="B371" s="48"/>
      <c r="C371" s="51"/>
      <c r="D371" s="48"/>
      <c r="E371" s="8"/>
      <c r="F371" s="48"/>
      <c r="G371" s="48"/>
      <c r="H371" s="48"/>
      <c r="I371" s="11"/>
      <c r="J371" s="167"/>
      <c r="K371" s="48"/>
      <c r="M371" s="48"/>
      <c r="N371" s="48"/>
      <c r="O371" s="35"/>
      <c r="P371" s="48"/>
      <c r="Q371" s="48"/>
      <c r="R371" s="48"/>
      <c r="S371" s="48"/>
      <c r="T371" s="48"/>
      <c r="U371" s="144"/>
      <c r="V371" s="48"/>
      <c r="W371" s="48"/>
      <c r="X371" s="48"/>
      <c r="Y371" s="48"/>
      <c r="Z371" s="48"/>
      <c r="AA371" s="48"/>
      <c r="AB371" s="48"/>
      <c r="AC371" s="48"/>
      <c r="AD371" s="48"/>
      <c r="AE371" s="48"/>
      <c r="AF371" s="48"/>
      <c r="AG371" s="48"/>
      <c r="AH371" s="48"/>
      <c r="AI371" s="48"/>
      <c r="AJ371" s="48"/>
      <c r="AK371" s="48"/>
      <c r="AL371" s="48"/>
      <c r="AM371" s="48"/>
      <c r="AN371" s="128"/>
      <c r="AO371" s="133"/>
      <c r="AP371" s="48"/>
      <c r="AQ371" s="48"/>
      <c r="AR371" s="48"/>
      <c r="AS371" s="48"/>
      <c r="AT371" s="48"/>
      <c r="AU371" s="48"/>
      <c r="AV371" s="48"/>
      <c r="AW371" s="48"/>
      <c r="AX371" s="48"/>
      <c r="AY371" s="48"/>
      <c r="AZ371" s="48"/>
      <c r="BA371" s="48"/>
      <c r="BB371" s="48"/>
      <c r="BC371" s="48"/>
      <c r="BD371" s="48"/>
      <c r="BE371" s="48"/>
      <c r="BF371" s="48"/>
      <c r="BG371" s="48"/>
      <c r="BH371" s="48"/>
      <c r="BI371" s="48"/>
      <c r="BJ371" s="48"/>
      <c r="BK371" s="48"/>
      <c r="BL371" s="48"/>
      <c r="BM371" s="48"/>
      <c r="BN371" s="48"/>
      <c r="BO371" s="48"/>
      <c r="BP371" s="48"/>
      <c r="BQ371" s="48"/>
      <c r="BR371" s="48"/>
      <c r="BS371" s="48"/>
      <c r="BT371" s="48"/>
    </row>
    <row r="372" spans="1:72" ht="18.75">
      <c r="A372" s="193" t="str">
        <f>Guide3!M372</f>
        <v>1D371</v>
      </c>
      <c r="B372" s="48"/>
      <c r="C372" s="51"/>
      <c r="D372" s="48"/>
      <c r="E372" s="8"/>
      <c r="F372" s="48"/>
      <c r="G372" s="48"/>
      <c r="H372" s="48"/>
      <c r="I372" s="11"/>
      <c r="J372" s="167"/>
      <c r="K372" s="48"/>
      <c r="M372" s="48"/>
      <c r="N372" s="48"/>
      <c r="O372" s="35"/>
      <c r="P372" s="48"/>
      <c r="Q372" s="48"/>
      <c r="R372" s="48"/>
      <c r="S372" s="48"/>
      <c r="T372" s="48"/>
      <c r="U372" s="144"/>
      <c r="V372" s="48"/>
      <c r="W372" s="48"/>
      <c r="X372" s="48"/>
      <c r="Y372" s="48"/>
      <c r="Z372" s="48"/>
      <c r="AA372" s="48"/>
      <c r="AB372" s="48"/>
      <c r="AC372" s="48"/>
      <c r="AD372" s="48"/>
      <c r="AE372" s="48"/>
      <c r="AF372" s="48"/>
      <c r="AG372" s="48"/>
      <c r="AH372" s="48"/>
      <c r="AI372" s="48"/>
      <c r="AJ372" s="48"/>
      <c r="AK372" s="48"/>
      <c r="AL372" s="48"/>
      <c r="AM372" s="48"/>
      <c r="AN372" s="128"/>
      <c r="AO372" s="133"/>
      <c r="AP372" s="48"/>
      <c r="AQ372" s="48"/>
      <c r="AR372" s="48"/>
      <c r="AS372" s="48"/>
      <c r="AT372" s="48"/>
      <c r="AU372" s="48"/>
      <c r="AV372" s="48"/>
      <c r="AW372" s="48"/>
      <c r="AX372" s="48"/>
      <c r="AY372" s="48"/>
      <c r="AZ372" s="48"/>
      <c r="BA372" s="48"/>
      <c r="BB372" s="48"/>
      <c r="BC372" s="48"/>
      <c r="BD372" s="48"/>
      <c r="BE372" s="48"/>
      <c r="BF372" s="48"/>
      <c r="BG372" s="48"/>
      <c r="BH372" s="48"/>
      <c r="BI372" s="48"/>
      <c r="BJ372" s="48"/>
      <c r="BK372" s="48"/>
      <c r="BL372" s="48"/>
      <c r="BM372" s="48"/>
      <c r="BN372" s="48"/>
      <c r="BO372" s="48"/>
      <c r="BP372" s="48"/>
      <c r="BQ372" s="48"/>
      <c r="BR372" s="48"/>
      <c r="BS372" s="48"/>
      <c r="BT372" s="48"/>
    </row>
    <row r="373" spans="1:72" ht="18.75">
      <c r="A373" s="193" t="str">
        <f>Guide3!M373</f>
        <v>1D372</v>
      </c>
      <c r="B373" s="48"/>
      <c r="C373" s="51"/>
      <c r="D373" s="48"/>
      <c r="E373" s="8"/>
      <c r="F373" s="48"/>
      <c r="G373" s="48"/>
      <c r="H373" s="48"/>
      <c r="I373" s="11"/>
      <c r="J373" s="167"/>
      <c r="K373" s="48"/>
      <c r="M373" s="48"/>
      <c r="N373" s="48"/>
      <c r="O373" s="35"/>
      <c r="P373" s="48"/>
      <c r="Q373" s="48"/>
      <c r="R373" s="48"/>
      <c r="S373" s="48"/>
      <c r="T373" s="48"/>
      <c r="U373" s="144"/>
      <c r="V373" s="48"/>
      <c r="W373" s="48"/>
      <c r="X373" s="48"/>
      <c r="Y373" s="48"/>
      <c r="Z373" s="48"/>
      <c r="AA373" s="48"/>
      <c r="AB373" s="48"/>
      <c r="AC373" s="48"/>
      <c r="AD373" s="48"/>
      <c r="AE373" s="48"/>
      <c r="AF373" s="48"/>
      <c r="AG373" s="48"/>
      <c r="AH373" s="48"/>
      <c r="AI373" s="48"/>
      <c r="AJ373" s="48"/>
      <c r="AK373" s="48"/>
      <c r="AL373" s="48"/>
      <c r="AM373" s="48"/>
      <c r="AN373" s="48"/>
      <c r="AO373" s="133"/>
      <c r="AP373" s="48"/>
      <c r="AQ373" s="48"/>
      <c r="AR373" s="48"/>
      <c r="AS373" s="48"/>
      <c r="AT373" s="48"/>
      <c r="AU373" s="48"/>
      <c r="AV373" s="48"/>
      <c r="AW373" s="48"/>
      <c r="AX373" s="48"/>
      <c r="AY373" s="48"/>
      <c r="AZ373" s="48"/>
      <c r="BA373" s="48"/>
      <c r="BB373" s="48"/>
      <c r="BC373" s="48"/>
      <c r="BD373" s="48"/>
      <c r="BE373" s="48"/>
      <c r="BF373" s="48"/>
      <c r="BG373" s="48"/>
      <c r="BH373" s="48"/>
      <c r="BI373" s="48"/>
      <c r="BJ373" s="48"/>
      <c r="BK373" s="48"/>
      <c r="BL373" s="48"/>
      <c r="BM373" s="48"/>
      <c r="BN373" s="48"/>
      <c r="BO373" s="48"/>
      <c r="BP373" s="48"/>
      <c r="BQ373" s="48"/>
      <c r="BR373" s="48"/>
      <c r="BS373" s="48"/>
      <c r="BT373" s="48"/>
    </row>
    <row r="374" spans="1:72" ht="18.75">
      <c r="A374" s="193" t="str">
        <f>Guide3!M374</f>
        <v>1D373</v>
      </c>
      <c r="B374" s="48"/>
      <c r="C374" s="51"/>
      <c r="D374" s="48"/>
      <c r="E374" s="8"/>
      <c r="F374" s="48"/>
      <c r="G374" s="48"/>
      <c r="H374" s="48"/>
      <c r="I374" s="11"/>
      <c r="J374" s="167"/>
      <c r="K374" s="48"/>
      <c r="M374" s="48"/>
      <c r="N374" s="48"/>
      <c r="O374" s="35"/>
      <c r="P374" s="48"/>
      <c r="Q374" s="48"/>
      <c r="R374" s="48"/>
      <c r="S374" s="48"/>
      <c r="T374" s="48"/>
      <c r="U374" s="144"/>
      <c r="V374" s="48"/>
      <c r="W374" s="48"/>
      <c r="X374" s="48"/>
      <c r="Y374" s="48"/>
      <c r="Z374" s="48"/>
      <c r="AA374" s="48"/>
      <c r="AB374" s="48"/>
      <c r="AC374" s="48"/>
      <c r="AD374" s="48"/>
      <c r="AE374" s="48"/>
      <c r="AF374" s="48"/>
      <c r="AG374" s="48"/>
      <c r="AH374" s="48"/>
      <c r="AI374" s="48"/>
      <c r="AJ374" s="48"/>
      <c r="AK374" s="48"/>
      <c r="AL374" s="48"/>
      <c r="AM374" s="48"/>
      <c r="AN374" s="48"/>
      <c r="AO374" s="133"/>
      <c r="AP374" s="48"/>
      <c r="AQ374" s="48"/>
      <c r="AR374" s="48"/>
      <c r="AS374" s="48"/>
      <c r="AT374" s="48"/>
      <c r="AU374" s="48"/>
      <c r="AV374" s="48"/>
      <c r="AW374" s="48"/>
      <c r="AX374" s="48"/>
      <c r="AY374" s="48"/>
      <c r="AZ374" s="48"/>
      <c r="BA374" s="48"/>
      <c r="BB374" s="48"/>
      <c r="BC374" s="48"/>
      <c r="BD374" s="48"/>
      <c r="BE374" s="48"/>
      <c r="BF374" s="48"/>
      <c r="BG374" s="48"/>
      <c r="BH374" s="48"/>
      <c r="BI374" s="48"/>
      <c r="BJ374" s="48"/>
      <c r="BK374" s="48"/>
      <c r="BL374" s="48"/>
      <c r="BM374" s="48"/>
      <c r="BN374" s="48"/>
      <c r="BO374" s="48"/>
      <c r="BP374" s="48"/>
      <c r="BQ374" s="48"/>
      <c r="BR374" s="48"/>
      <c r="BS374" s="48"/>
      <c r="BT374" s="48"/>
    </row>
    <row r="375" spans="1:72" ht="18.75">
      <c r="A375" s="193" t="str">
        <f>Guide3!M375</f>
        <v>1D374</v>
      </c>
      <c r="B375" s="48"/>
      <c r="C375" s="51"/>
      <c r="D375" s="48"/>
      <c r="E375" s="8"/>
      <c r="F375" s="48"/>
      <c r="G375" s="48"/>
      <c r="H375" s="48"/>
      <c r="I375" s="11"/>
      <c r="J375" s="167"/>
      <c r="K375" s="48"/>
      <c r="M375" s="48"/>
      <c r="N375" s="48"/>
      <c r="O375" s="35"/>
      <c r="P375" s="48"/>
      <c r="Q375" s="48"/>
      <c r="R375" s="48"/>
      <c r="S375" s="48"/>
      <c r="T375" s="48"/>
      <c r="U375" s="144"/>
      <c r="V375" s="48"/>
      <c r="W375" s="48"/>
      <c r="X375" s="48"/>
      <c r="Y375" s="48"/>
      <c r="Z375" s="48"/>
      <c r="AA375" s="48"/>
      <c r="AB375" s="48"/>
      <c r="AC375" s="48"/>
      <c r="AD375" s="48"/>
      <c r="AE375" s="48"/>
      <c r="AF375" s="48"/>
      <c r="AG375" s="48"/>
      <c r="AH375" s="48"/>
      <c r="AI375" s="48"/>
      <c r="AJ375" s="48"/>
      <c r="AK375" s="48"/>
      <c r="AL375" s="48"/>
      <c r="AM375" s="48"/>
      <c r="AN375" s="48"/>
      <c r="AO375" s="133"/>
      <c r="AP375" s="48"/>
      <c r="AQ375" s="48"/>
      <c r="AR375" s="48"/>
      <c r="AS375" s="48"/>
      <c r="AT375" s="48"/>
      <c r="AU375" s="48"/>
      <c r="AV375" s="48"/>
      <c r="AW375" s="48"/>
      <c r="AX375" s="48"/>
      <c r="AY375" s="48"/>
      <c r="AZ375" s="48"/>
      <c r="BA375" s="48"/>
      <c r="BB375" s="48"/>
      <c r="BC375" s="48"/>
      <c r="BD375" s="48"/>
      <c r="BE375" s="48"/>
      <c r="BF375" s="48"/>
      <c r="BG375" s="48"/>
      <c r="BH375" s="48"/>
      <c r="BI375" s="48"/>
      <c r="BJ375" s="48"/>
      <c r="BK375" s="48"/>
      <c r="BL375" s="48"/>
      <c r="BM375" s="48"/>
      <c r="BN375" s="48"/>
      <c r="BO375" s="48"/>
      <c r="BP375" s="48"/>
      <c r="BQ375" s="48"/>
      <c r="BR375" s="48"/>
      <c r="BS375" s="48"/>
      <c r="BT375" s="48"/>
    </row>
    <row r="376" spans="1:72" ht="18.75">
      <c r="A376" s="193" t="str">
        <f>Guide3!M376</f>
        <v>1D375</v>
      </c>
      <c r="B376" s="48"/>
      <c r="C376" s="51"/>
      <c r="D376" s="48"/>
      <c r="E376" s="8"/>
      <c r="F376" s="48"/>
      <c r="G376" s="48"/>
      <c r="H376" s="48"/>
      <c r="I376" s="11"/>
      <c r="J376" s="167"/>
      <c r="K376" s="48"/>
      <c r="M376" s="48"/>
      <c r="N376" s="48"/>
      <c r="O376" s="35"/>
      <c r="P376" s="48"/>
      <c r="Q376" s="48"/>
      <c r="R376" s="48"/>
      <c r="S376" s="48"/>
      <c r="T376" s="48"/>
      <c r="U376" s="144"/>
      <c r="V376" s="48"/>
      <c r="W376" s="48"/>
      <c r="X376" s="48"/>
      <c r="Y376" s="48"/>
      <c r="Z376" s="48"/>
      <c r="AA376" s="48"/>
      <c r="AB376" s="48"/>
      <c r="AC376" s="48"/>
      <c r="AD376" s="48"/>
      <c r="AE376" s="48"/>
      <c r="AF376" s="48"/>
      <c r="AG376" s="48"/>
      <c r="AH376" s="48"/>
      <c r="AI376" s="48"/>
      <c r="AJ376" s="48"/>
      <c r="AK376" s="48"/>
      <c r="AL376" s="48"/>
      <c r="AM376" s="48"/>
      <c r="AN376" s="48"/>
      <c r="AO376" s="133"/>
      <c r="AP376" s="48"/>
      <c r="AQ376" s="48"/>
      <c r="AR376" s="48"/>
      <c r="AS376" s="48"/>
      <c r="AT376" s="48"/>
      <c r="AU376" s="48"/>
      <c r="AV376" s="48"/>
      <c r="AW376" s="48"/>
      <c r="AX376" s="48"/>
      <c r="AY376" s="48"/>
      <c r="AZ376" s="48"/>
      <c r="BA376" s="48"/>
      <c r="BB376" s="48"/>
      <c r="BC376" s="48"/>
      <c r="BD376" s="48"/>
      <c r="BE376" s="48"/>
      <c r="BF376" s="48"/>
      <c r="BG376" s="48"/>
      <c r="BH376" s="48"/>
      <c r="BI376" s="48"/>
      <c r="BJ376" s="48"/>
      <c r="BK376" s="48"/>
      <c r="BL376" s="48"/>
      <c r="BM376" s="48"/>
      <c r="BN376" s="48"/>
      <c r="BO376" s="48"/>
      <c r="BP376" s="48"/>
      <c r="BQ376" s="48"/>
      <c r="BR376" s="48"/>
      <c r="BS376" s="48"/>
      <c r="BT376" s="48"/>
    </row>
    <row r="377" spans="1:72" ht="18.75">
      <c r="A377" s="193" t="str">
        <f>Guide3!M377</f>
        <v>1D376</v>
      </c>
      <c r="B377" s="48"/>
      <c r="C377" s="51"/>
      <c r="D377" s="48"/>
      <c r="E377" s="8"/>
      <c r="F377" s="48"/>
      <c r="G377" s="48"/>
      <c r="H377" s="48"/>
      <c r="I377" s="11"/>
      <c r="J377" s="167"/>
      <c r="K377" s="48"/>
      <c r="M377" s="48"/>
      <c r="N377" s="48"/>
      <c r="O377" s="35"/>
      <c r="P377" s="48"/>
      <c r="Q377" s="48"/>
      <c r="R377" s="48"/>
      <c r="S377" s="48"/>
      <c r="T377" s="48"/>
      <c r="U377" s="144"/>
      <c r="V377" s="48"/>
      <c r="W377" s="48"/>
      <c r="X377" s="48"/>
      <c r="Y377" s="48"/>
      <c r="Z377" s="48"/>
      <c r="AA377" s="48"/>
      <c r="AB377" s="48"/>
      <c r="AC377" s="48"/>
      <c r="AD377" s="48"/>
      <c r="AE377" s="48"/>
      <c r="AF377" s="48"/>
      <c r="AG377" s="48"/>
      <c r="AH377" s="48"/>
      <c r="AI377" s="48"/>
      <c r="AJ377" s="48"/>
      <c r="AK377" s="48"/>
      <c r="AL377" s="48"/>
      <c r="AM377" s="48"/>
      <c r="AN377" s="48"/>
      <c r="AO377" s="133"/>
      <c r="AP377" s="48"/>
      <c r="AQ377" s="48"/>
      <c r="AR377" s="48"/>
      <c r="AS377" s="48"/>
      <c r="AT377" s="48"/>
      <c r="AU377" s="48"/>
      <c r="AV377" s="48"/>
      <c r="AW377" s="48"/>
      <c r="AX377" s="48"/>
      <c r="AY377" s="48"/>
      <c r="AZ377" s="48"/>
      <c r="BA377" s="48"/>
      <c r="BB377" s="48"/>
      <c r="BC377" s="48"/>
      <c r="BD377" s="48"/>
      <c r="BE377" s="48"/>
      <c r="BF377" s="48"/>
      <c r="BG377" s="48"/>
      <c r="BH377" s="48"/>
      <c r="BI377" s="48"/>
      <c r="BJ377" s="48"/>
      <c r="BK377" s="48"/>
      <c r="BL377" s="48"/>
      <c r="BM377" s="48"/>
      <c r="BN377" s="48"/>
      <c r="BO377" s="48"/>
      <c r="BP377" s="48"/>
      <c r="BQ377" s="48"/>
      <c r="BR377" s="48"/>
      <c r="BS377" s="48"/>
      <c r="BT377" s="48"/>
    </row>
    <row r="378" spans="1:72" ht="18.75">
      <c r="A378" s="193" t="str">
        <f>Guide3!M378</f>
        <v>1D377</v>
      </c>
      <c r="B378" s="48"/>
      <c r="C378" s="51"/>
      <c r="D378" s="48"/>
      <c r="E378" s="8"/>
      <c r="F378" s="48"/>
      <c r="G378" s="48"/>
      <c r="H378" s="48"/>
      <c r="I378" s="11"/>
      <c r="J378" s="167"/>
      <c r="K378" s="48"/>
      <c r="M378" s="48"/>
      <c r="N378" s="48"/>
      <c r="O378" s="35"/>
      <c r="P378" s="48"/>
      <c r="Q378" s="48"/>
      <c r="R378" s="48"/>
      <c r="S378" s="48"/>
      <c r="T378" s="48"/>
      <c r="U378" s="144"/>
      <c r="V378" s="48"/>
      <c r="W378" s="48"/>
      <c r="X378" s="48"/>
      <c r="Y378" s="48"/>
      <c r="Z378" s="48"/>
      <c r="AA378" s="48"/>
      <c r="AB378" s="48"/>
      <c r="AC378" s="48"/>
      <c r="AD378" s="48"/>
      <c r="AE378" s="48"/>
      <c r="AF378" s="48"/>
      <c r="AG378" s="48"/>
      <c r="AH378" s="48"/>
      <c r="AI378" s="48"/>
      <c r="AJ378" s="48"/>
      <c r="AK378" s="48"/>
      <c r="AL378" s="48"/>
      <c r="AM378" s="48"/>
      <c r="AN378" s="48"/>
      <c r="AO378" s="133"/>
      <c r="AP378" s="48"/>
      <c r="AQ378" s="48"/>
      <c r="AR378" s="48"/>
      <c r="AS378" s="48"/>
      <c r="AT378" s="48"/>
      <c r="AU378" s="48"/>
      <c r="AV378" s="48"/>
      <c r="AW378" s="48"/>
      <c r="AX378" s="48"/>
      <c r="AY378" s="48"/>
      <c r="AZ378" s="48"/>
      <c r="BA378" s="48"/>
      <c r="BB378" s="48"/>
      <c r="BC378" s="48"/>
      <c r="BD378" s="48"/>
      <c r="BE378" s="48"/>
      <c r="BF378" s="48"/>
      <c r="BG378" s="48"/>
      <c r="BH378" s="48"/>
      <c r="BI378" s="48"/>
      <c r="BJ378" s="48"/>
      <c r="BK378" s="48"/>
      <c r="BL378" s="48"/>
      <c r="BM378" s="48"/>
      <c r="BN378" s="48"/>
      <c r="BO378" s="48"/>
      <c r="BP378" s="48"/>
      <c r="BQ378" s="48"/>
      <c r="BR378" s="48"/>
      <c r="BS378" s="48"/>
      <c r="BT378" s="48"/>
    </row>
    <row r="379" spans="1:72" ht="18.75">
      <c r="A379" s="193" t="str">
        <f>Guide3!M379</f>
        <v>1D378</v>
      </c>
      <c r="B379" s="48"/>
      <c r="C379" s="51"/>
      <c r="D379" s="48"/>
      <c r="E379" s="8"/>
      <c r="F379" s="48"/>
      <c r="G379" s="48"/>
      <c r="H379" s="48"/>
      <c r="I379" s="11"/>
      <c r="J379" s="167"/>
      <c r="K379" s="48"/>
      <c r="M379" s="48"/>
      <c r="N379" s="48"/>
      <c r="O379" s="35"/>
      <c r="P379" s="48"/>
      <c r="Q379" s="48"/>
      <c r="R379" s="48"/>
      <c r="S379" s="48"/>
      <c r="T379" s="48"/>
      <c r="U379" s="144"/>
      <c r="V379" s="48"/>
      <c r="W379" s="48"/>
      <c r="X379" s="48"/>
      <c r="Y379" s="48"/>
      <c r="Z379" s="48"/>
      <c r="AA379" s="48"/>
      <c r="AB379" s="48"/>
      <c r="AC379" s="48"/>
      <c r="AD379" s="48"/>
      <c r="AE379" s="48"/>
      <c r="AF379" s="48"/>
      <c r="AG379" s="48"/>
      <c r="AH379" s="48"/>
      <c r="AI379" s="48"/>
      <c r="AJ379" s="48"/>
      <c r="AK379" s="48"/>
      <c r="AL379" s="48"/>
      <c r="AM379" s="48"/>
      <c r="AN379" s="48"/>
      <c r="AO379" s="133"/>
      <c r="AP379" s="48"/>
      <c r="AQ379" s="48"/>
      <c r="AR379" s="48"/>
      <c r="AS379" s="48"/>
      <c r="AT379" s="48"/>
      <c r="AU379" s="48"/>
      <c r="AV379" s="48"/>
      <c r="AW379" s="48"/>
      <c r="AX379" s="48"/>
      <c r="AY379" s="48"/>
      <c r="AZ379" s="48"/>
      <c r="BA379" s="48"/>
      <c r="BB379" s="48"/>
      <c r="BC379" s="48"/>
      <c r="BD379" s="48"/>
      <c r="BE379" s="48"/>
      <c r="BF379" s="48"/>
      <c r="BG379" s="48"/>
      <c r="BH379" s="48"/>
      <c r="BI379" s="48"/>
      <c r="BJ379" s="48"/>
      <c r="BK379" s="48"/>
      <c r="BL379" s="48"/>
      <c r="BM379" s="48"/>
      <c r="BN379" s="48"/>
      <c r="BO379" s="48"/>
      <c r="BP379" s="48"/>
      <c r="BQ379" s="48"/>
      <c r="BR379" s="48"/>
      <c r="BS379" s="48"/>
      <c r="BT379" s="48"/>
    </row>
    <row r="380" spans="1:72" ht="18.75">
      <c r="A380" s="193" t="str">
        <f>Guide3!M380</f>
        <v>1D379</v>
      </c>
      <c r="B380" s="48"/>
      <c r="C380" s="51"/>
      <c r="D380" s="48"/>
      <c r="E380" s="8"/>
      <c r="F380" s="48"/>
      <c r="G380" s="48"/>
      <c r="H380" s="48"/>
      <c r="I380" s="11"/>
      <c r="J380" s="167"/>
      <c r="K380" s="48"/>
      <c r="M380" s="48"/>
      <c r="N380" s="48"/>
      <c r="O380" s="35"/>
      <c r="P380" s="48"/>
      <c r="Q380" s="48"/>
      <c r="R380" s="48"/>
      <c r="S380" s="48"/>
      <c r="T380" s="48"/>
      <c r="U380" s="144"/>
      <c r="V380" s="48"/>
      <c r="W380" s="48"/>
      <c r="X380" s="48"/>
      <c r="Y380" s="48"/>
      <c r="Z380" s="48"/>
      <c r="AA380" s="48"/>
      <c r="AB380" s="48"/>
      <c r="AC380" s="48"/>
      <c r="AD380" s="48"/>
      <c r="AE380" s="48"/>
      <c r="AF380" s="48"/>
      <c r="AG380" s="48"/>
      <c r="AH380" s="48"/>
      <c r="AI380" s="48"/>
      <c r="AJ380" s="48"/>
      <c r="AK380" s="48"/>
      <c r="AL380" s="48"/>
      <c r="AM380" s="48"/>
      <c r="AN380" s="48"/>
      <c r="AO380" s="133"/>
      <c r="AP380" s="48"/>
      <c r="AQ380" s="48"/>
      <c r="AR380" s="48"/>
      <c r="AS380" s="48"/>
      <c r="AT380" s="48"/>
      <c r="AU380" s="48"/>
      <c r="AV380" s="48"/>
      <c r="AW380" s="48"/>
      <c r="AX380" s="48"/>
      <c r="AY380" s="48"/>
      <c r="AZ380" s="48"/>
      <c r="BA380" s="48"/>
      <c r="BB380" s="48"/>
      <c r="BC380" s="48"/>
      <c r="BD380" s="48"/>
      <c r="BE380" s="48"/>
      <c r="BF380" s="48"/>
      <c r="BG380" s="48"/>
      <c r="BH380" s="48"/>
      <c r="BI380" s="48"/>
      <c r="BJ380" s="48"/>
      <c r="BK380" s="48"/>
      <c r="BL380" s="48"/>
      <c r="BM380" s="48"/>
      <c r="BN380" s="48"/>
      <c r="BO380" s="48"/>
      <c r="BP380" s="48"/>
      <c r="BQ380" s="48"/>
      <c r="BR380" s="48"/>
      <c r="BS380" s="48"/>
      <c r="BT380" s="48"/>
    </row>
    <row r="381" spans="1:72" ht="18.75">
      <c r="A381" s="193" t="str">
        <f>Guide3!M381</f>
        <v>1D380</v>
      </c>
      <c r="B381" s="48"/>
      <c r="C381" s="51"/>
      <c r="D381" s="48"/>
      <c r="E381" s="8"/>
      <c r="F381" s="48"/>
      <c r="G381" s="48"/>
      <c r="H381" s="48"/>
      <c r="I381" s="11"/>
      <c r="J381" s="167"/>
      <c r="K381" s="48"/>
      <c r="M381" s="48"/>
      <c r="N381" s="48"/>
      <c r="O381" s="35"/>
      <c r="P381" s="48"/>
      <c r="Q381" s="48"/>
      <c r="R381" s="48"/>
      <c r="S381" s="48"/>
      <c r="T381" s="48"/>
      <c r="U381" s="144"/>
      <c r="V381" s="48"/>
      <c r="W381" s="48"/>
      <c r="X381" s="48"/>
      <c r="Y381" s="48"/>
      <c r="Z381" s="48"/>
      <c r="AA381" s="48"/>
      <c r="AB381" s="48"/>
      <c r="AC381" s="48"/>
      <c r="AD381" s="48"/>
      <c r="AE381" s="48"/>
      <c r="AF381" s="48"/>
      <c r="AG381" s="48"/>
      <c r="AH381" s="48"/>
      <c r="AI381" s="48"/>
      <c r="AJ381" s="48"/>
      <c r="AK381" s="48"/>
      <c r="AL381" s="48"/>
      <c r="AM381" s="48"/>
      <c r="AN381" s="48"/>
      <c r="AO381" s="133"/>
      <c r="AP381" s="48"/>
      <c r="AQ381" s="48"/>
      <c r="AR381" s="48"/>
      <c r="AS381" s="48"/>
      <c r="AT381" s="48"/>
      <c r="AU381" s="48"/>
      <c r="AV381" s="48"/>
      <c r="AW381" s="48"/>
      <c r="AX381" s="48"/>
      <c r="AY381" s="48"/>
      <c r="AZ381" s="48"/>
      <c r="BA381" s="48"/>
      <c r="BB381" s="48"/>
      <c r="BC381" s="48"/>
      <c r="BD381" s="48"/>
      <c r="BE381" s="48"/>
      <c r="BF381" s="48"/>
      <c r="BG381" s="48"/>
      <c r="BH381" s="48"/>
      <c r="BI381" s="48"/>
      <c r="BJ381" s="48"/>
      <c r="BK381" s="48"/>
      <c r="BL381" s="48"/>
      <c r="BM381" s="48"/>
      <c r="BN381" s="48"/>
      <c r="BO381" s="48"/>
      <c r="BP381" s="48"/>
      <c r="BQ381" s="48"/>
      <c r="BR381" s="48"/>
      <c r="BS381" s="48"/>
      <c r="BT381" s="48"/>
    </row>
    <row r="382" spans="1:72" ht="18.75">
      <c r="A382" s="193" t="str">
        <f>Guide3!M382</f>
        <v>1D381</v>
      </c>
      <c r="B382" s="48"/>
      <c r="C382" s="51"/>
      <c r="D382" s="48"/>
      <c r="E382" s="8"/>
      <c r="F382" s="48"/>
      <c r="G382" s="48"/>
      <c r="H382" s="48"/>
      <c r="I382" s="11"/>
      <c r="J382" s="167"/>
      <c r="K382" s="48"/>
      <c r="M382" s="48"/>
      <c r="N382" s="48"/>
      <c r="O382" s="35"/>
      <c r="P382" s="48"/>
      <c r="Q382" s="48"/>
      <c r="R382" s="48"/>
      <c r="S382" s="48"/>
      <c r="T382" s="48"/>
      <c r="U382" s="144"/>
      <c r="V382" s="48"/>
      <c r="W382" s="48"/>
      <c r="X382" s="48"/>
      <c r="Y382" s="48"/>
      <c r="Z382" s="48"/>
      <c r="AA382" s="48"/>
      <c r="AB382" s="48"/>
      <c r="AC382" s="48"/>
      <c r="AD382" s="48"/>
      <c r="AE382" s="48"/>
      <c r="AF382" s="48"/>
      <c r="AG382" s="48"/>
      <c r="AH382" s="48"/>
      <c r="AI382" s="48"/>
      <c r="AJ382" s="48"/>
      <c r="AK382" s="48"/>
      <c r="AL382" s="48"/>
      <c r="AM382" s="48"/>
      <c r="AN382" s="48"/>
      <c r="AO382" s="133"/>
      <c r="AP382" s="48"/>
      <c r="AQ382" s="48"/>
      <c r="AR382" s="48"/>
      <c r="AS382" s="48"/>
      <c r="AT382" s="48"/>
      <c r="AU382" s="48"/>
      <c r="AV382" s="48"/>
      <c r="AW382" s="48"/>
      <c r="AX382" s="48"/>
      <c r="AY382" s="48"/>
      <c r="AZ382" s="48"/>
      <c r="BA382" s="48"/>
      <c r="BB382" s="48"/>
      <c r="BC382" s="48"/>
      <c r="BD382" s="48"/>
      <c r="BE382" s="48"/>
      <c r="BF382" s="48"/>
      <c r="BG382" s="48"/>
      <c r="BH382" s="48"/>
      <c r="BI382" s="48"/>
      <c r="BJ382" s="48"/>
      <c r="BK382" s="48"/>
      <c r="BL382" s="48"/>
      <c r="BM382" s="48"/>
      <c r="BN382" s="48"/>
      <c r="BO382" s="48"/>
      <c r="BP382" s="48"/>
      <c r="BQ382" s="48"/>
      <c r="BR382" s="48"/>
      <c r="BS382" s="48"/>
      <c r="BT382" s="48"/>
    </row>
    <row r="383" spans="1:72" ht="18.75">
      <c r="A383" s="193" t="str">
        <f>Guide3!M383</f>
        <v>1D382</v>
      </c>
      <c r="B383" s="48"/>
      <c r="C383" s="51"/>
      <c r="D383" s="48"/>
      <c r="E383" s="8"/>
      <c r="F383" s="48"/>
      <c r="G383" s="48"/>
      <c r="H383" s="48"/>
      <c r="I383" s="11"/>
      <c r="J383" s="167"/>
      <c r="K383" s="48"/>
      <c r="M383" s="48"/>
      <c r="N383" s="48"/>
      <c r="O383" s="35"/>
      <c r="P383" s="48"/>
      <c r="Q383" s="48"/>
      <c r="R383" s="48"/>
      <c r="S383" s="48"/>
      <c r="T383" s="48"/>
      <c r="U383" s="144"/>
      <c r="V383" s="48"/>
      <c r="W383" s="48"/>
      <c r="X383" s="48"/>
      <c r="Y383" s="48"/>
      <c r="Z383" s="48"/>
      <c r="AA383" s="48"/>
      <c r="AB383" s="48"/>
      <c r="AC383" s="48"/>
      <c r="AD383" s="48"/>
      <c r="AE383" s="48"/>
      <c r="AF383" s="48"/>
      <c r="AG383" s="48"/>
      <c r="AH383" s="48"/>
      <c r="AI383" s="48"/>
      <c r="AJ383" s="48"/>
      <c r="AK383" s="48"/>
      <c r="AL383" s="48"/>
      <c r="AM383" s="48"/>
      <c r="AN383" s="48"/>
      <c r="AO383" s="133"/>
      <c r="AP383" s="48"/>
      <c r="AQ383" s="48"/>
      <c r="AR383" s="48"/>
      <c r="AS383" s="48"/>
      <c r="AT383" s="48"/>
      <c r="AU383" s="48"/>
      <c r="AV383" s="48"/>
      <c r="AW383" s="48"/>
      <c r="AX383" s="48"/>
      <c r="AY383" s="48"/>
      <c r="AZ383" s="48"/>
      <c r="BA383" s="48"/>
      <c r="BB383" s="48"/>
      <c r="BC383" s="48"/>
      <c r="BD383" s="48"/>
      <c r="BE383" s="48"/>
      <c r="BF383" s="48"/>
      <c r="BG383" s="48"/>
      <c r="BH383" s="48"/>
      <c r="BI383" s="48"/>
      <c r="BJ383" s="48"/>
      <c r="BK383" s="48"/>
      <c r="BL383" s="48"/>
      <c r="BM383" s="48"/>
      <c r="BN383" s="48"/>
      <c r="BO383" s="48"/>
      <c r="BP383" s="48"/>
      <c r="BQ383" s="48"/>
      <c r="BR383" s="48"/>
      <c r="BS383" s="48"/>
      <c r="BT383" s="48"/>
    </row>
    <row r="384" spans="1:72" ht="18.75">
      <c r="A384" s="193" t="str">
        <f>Guide3!M384</f>
        <v>1D383</v>
      </c>
      <c r="B384" s="48"/>
      <c r="C384" s="51"/>
      <c r="D384" s="48"/>
      <c r="E384" s="8"/>
      <c r="F384" s="48"/>
      <c r="G384" s="48"/>
      <c r="H384" s="48"/>
      <c r="I384" s="11"/>
      <c r="J384" s="167"/>
      <c r="K384" s="48"/>
      <c r="M384" s="48"/>
      <c r="N384" s="48"/>
      <c r="O384" s="35"/>
      <c r="P384" s="48"/>
      <c r="Q384" s="48"/>
      <c r="R384" s="48"/>
      <c r="S384" s="48"/>
      <c r="T384" s="48"/>
      <c r="U384" s="144"/>
      <c r="V384" s="48"/>
      <c r="W384" s="48"/>
      <c r="X384" s="48"/>
      <c r="Y384" s="48"/>
      <c r="Z384" s="48"/>
      <c r="AA384" s="48"/>
      <c r="AB384" s="48"/>
      <c r="AC384" s="48"/>
      <c r="AD384" s="48"/>
      <c r="AE384" s="48"/>
      <c r="AF384" s="48"/>
      <c r="AG384" s="48"/>
      <c r="AH384" s="48"/>
      <c r="AI384" s="48"/>
      <c r="AJ384" s="48"/>
      <c r="AK384" s="48"/>
      <c r="AL384" s="48"/>
      <c r="AM384" s="48"/>
      <c r="AN384" s="48"/>
      <c r="AO384" s="133"/>
      <c r="AP384" s="48"/>
      <c r="AQ384" s="48"/>
      <c r="AR384" s="48"/>
      <c r="AS384" s="48"/>
      <c r="AT384" s="48"/>
      <c r="AU384" s="48"/>
      <c r="AV384" s="48"/>
      <c r="AW384" s="48"/>
      <c r="AX384" s="48"/>
      <c r="AY384" s="48"/>
      <c r="AZ384" s="48"/>
      <c r="BA384" s="48"/>
      <c r="BB384" s="48"/>
      <c r="BC384" s="48"/>
      <c r="BD384" s="48"/>
      <c r="BE384" s="48"/>
      <c r="BF384" s="48"/>
      <c r="BG384" s="48"/>
      <c r="BH384" s="48"/>
      <c r="BI384" s="48"/>
      <c r="BJ384" s="48"/>
      <c r="BK384" s="48"/>
      <c r="BL384" s="48"/>
      <c r="BM384" s="48"/>
      <c r="BN384" s="48"/>
      <c r="BO384" s="48"/>
      <c r="BP384" s="48"/>
      <c r="BQ384" s="48"/>
      <c r="BR384" s="48"/>
      <c r="BS384" s="48"/>
      <c r="BT384" s="48"/>
    </row>
    <row r="385" spans="1:72" ht="18.75">
      <c r="A385" s="193" t="str">
        <f>Guide3!M385</f>
        <v>1D384</v>
      </c>
      <c r="B385" s="48"/>
      <c r="C385" s="51"/>
      <c r="D385" s="48"/>
      <c r="E385" s="8"/>
      <c r="F385" s="48"/>
      <c r="G385" s="48"/>
      <c r="H385" s="48"/>
      <c r="I385" s="11"/>
      <c r="J385" s="167"/>
      <c r="K385" s="48"/>
      <c r="M385" s="48"/>
      <c r="N385" s="48"/>
      <c r="O385" s="35"/>
      <c r="P385" s="48"/>
      <c r="Q385" s="48"/>
      <c r="R385" s="48"/>
      <c r="S385" s="48"/>
      <c r="T385" s="48"/>
      <c r="U385" s="144"/>
      <c r="V385" s="48"/>
      <c r="W385" s="48"/>
      <c r="X385" s="48"/>
      <c r="Y385" s="48"/>
      <c r="Z385" s="48"/>
      <c r="AA385" s="48"/>
      <c r="AB385" s="48"/>
      <c r="AC385" s="48"/>
      <c r="AD385" s="48"/>
      <c r="AE385" s="48"/>
      <c r="AF385" s="48"/>
      <c r="AG385" s="48"/>
      <c r="AH385" s="48"/>
      <c r="AI385" s="48"/>
      <c r="AJ385" s="48"/>
      <c r="AK385" s="48"/>
      <c r="AL385" s="48"/>
      <c r="AM385" s="48"/>
      <c r="AN385" s="48"/>
      <c r="AO385" s="133"/>
      <c r="AP385" s="48"/>
      <c r="AQ385" s="48"/>
      <c r="AR385" s="48"/>
      <c r="AS385" s="48"/>
      <c r="AT385" s="48"/>
      <c r="AU385" s="48"/>
      <c r="AV385" s="48"/>
      <c r="AW385" s="48"/>
      <c r="AX385" s="48"/>
      <c r="AY385" s="48"/>
      <c r="AZ385" s="48"/>
      <c r="BA385" s="48"/>
      <c r="BB385" s="48"/>
      <c r="BC385" s="48"/>
      <c r="BD385" s="48"/>
      <c r="BE385" s="48"/>
      <c r="BF385" s="48"/>
      <c r="BG385" s="48"/>
      <c r="BH385" s="48"/>
      <c r="BI385" s="48"/>
      <c r="BJ385" s="48"/>
      <c r="BK385" s="48"/>
      <c r="BL385" s="48"/>
      <c r="BM385" s="48"/>
      <c r="BN385" s="48"/>
      <c r="BO385" s="48"/>
      <c r="BP385" s="48"/>
      <c r="BQ385" s="48"/>
      <c r="BR385" s="48"/>
      <c r="BS385" s="48"/>
      <c r="BT385" s="48"/>
    </row>
    <row r="386" spans="1:72" ht="18.75">
      <c r="A386" s="193" t="str">
        <f>Guide3!M386</f>
        <v>1D385</v>
      </c>
      <c r="B386" s="48"/>
      <c r="C386" s="51"/>
      <c r="D386" s="48"/>
      <c r="E386" s="8"/>
      <c r="F386" s="48"/>
      <c r="G386" s="48"/>
      <c r="H386" s="48"/>
      <c r="I386" s="11"/>
      <c r="J386" s="167"/>
      <c r="K386" s="48"/>
      <c r="M386" s="48"/>
      <c r="N386" s="48"/>
      <c r="O386" s="35"/>
      <c r="P386" s="48"/>
      <c r="Q386" s="48"/>
      <c r="R386" s="48"/>
      <c r="S386" s="48"/>
      <c r="T386" s="48"/>
      <c r="U386" s="144"/>
      <c r="V386" s="48"/>
      <c r="W386" s="48"/>
      <c r="X386" s="48"/>
      <c r="Y386" s="48"/>
      <c r="Z386" s="48"/>
      <c r="AA386" s="48"/>
      <c r="AB386" s="48"/>
      <c r="AC386" s="48"/>
      <c r="AD386" s="48"/>
      <c r="AE386" s="48"/>
      <c r="AF386" s="48"/>
      <c r="AG386" s="48"/>
      <c r="AH386" s="48"/>
      <c r="AI386" s="48"/>
      <c r="AJ386" s="48"/>
      <c r="AK386" s="48"/>
      <c r="AL386" s="48"/>
      <c r="AM386" s="48"/>
      <c r="AN386" s="48"/>
      <c r="AO386" s="133"/>
      <c r="AP386" s="48"/>
      <c r="AQ386" s="48"/>
      <c r="AR386" s="48"/>
      <c r="AS386" s="48"/>
      <c r="AT386" s="48"/>
      <c r="AU386" s="48"/>
      <c r="AV386" s="48"/>
      <c r="AW386" s="48"/>
      <c r="AX386" s="48"/>
      <c r="AY386" s="48"/>
      <c r="AZ386" s="48"/>
      <c r="BA386" s="48"/>
      <c r="BB386" s="48"/>
      <c r="BC386" s="48"/>
      <c r="BD386" s="48"/>
      <c r="BE386" s="48"/>
      <c r="BF386" s="48"/>
      <c r="BG386" s="48"/>
      <c r="BH386" s="48"/>
      <c r="BI386" s="48"/>
      <c r="BJ386" s="48"/>
      <c r="BK386" s="48"/>
      <c r="BL386" s="48"/>
      <c r="BM386" s="48"/>
      <c r="BN386" s="48"/>
      <c r="BO386" s="48"/>
      <c r="BP386" s="48"/>
      <c r="BQ386" s="48"/>
      <c r="BR386" s="48"/>
      <c r="BS386" s="48"/>
      <c r="BT386" s="48"/>
    </row>
    <row r="387" spans="1:72" ht="18.75">
      <c r="A387" s="193" t="str">
        <f>Guide3!M387</f>
        <v>1D386</v>
      </c>
      <c r="B387" s="48"/>
      <c r="C387" s="51"/>
      <c r="D387" s="48"/>
      <c r="E387" s="8"/>
      <c r="F387" s="48"/>
      <c r="G387" s="48"/>
      <c r="H387" s="48"/>
      <c r="I387" s="11"/>
      <c r="J387" s="167"/>
      <c r="K387" s="48"/>
      <c r="M387" s="48"/>
      <c r="N387" s="48"/>
      <c r="O387" s="35"/>
      <c r="P387" s="48"/>
      <c r="Q387" s="48"/>
      <c r="R387" s="48"/>
      <c r="S387" s="48"/>
      <c r="T387" s="48"/>
      <c r="U387" s="144"/>
      <c r="V387" s="48"/>
      <c r="W387" s="48"/>
      <c r="X387" s="48"/>
      <c r="Y387" s="48"/>
      <c r="Z387" s="48"/>
      <c r="AA387" s="48"/>
      <c r="AB387" s="48"/>
      <c r="AC387" s="48"/>
      <c r="AD387" s="48"/>
      <c r="AE387" s="48"/>
      <c r="AF387" s="48"/>
      <c r="AG387" s="48"/>
      <c r="AH387" s="48"/>
      <c r="AI387" s="48"/>
      <c r="AJ387" s="48"/>
      <c r="AK387" s="48"/>
      <c r="AL387" s="48"/>
      <c r="AM387" s="48"/>
      <c r="AN387" s="48"/>
      <c r="AO387" s="133"/>
      <c r="AP387" s="48"/>
      <c r="AQ387" s="48"/>
      <c r="AR387" s="48"/>
      <c r="AS387" s="48"/>
      <c r="AT387" s="48"/>
      <c r="AU387" s="48"/>
      <c r="AV387" s="48"/>
      <c r="AW387" s="48"/>
      <c r="AX387" s="48"/>
      <c r="AY387" s="48"/>
      <c r="AZ387" s="48"/>
      <c r="BA387" s="48"/>
      <c r="BB387" s="48"/>
      <c r="BC387" s="48"/>
      <c r="BD387" s="48"/>
      <c r="BE387" s="48"/>
      <c r="BF387" s="48"/>
      <c r="BG387" s="48"/>
      <c r="BH387" s="48"/>
      <c r="BI387" s="48"/>
      <c r="BJ387" s="48"/>
      <c r="BK387" s="48"/>
      <c r="BL387" s="48"/>
      <c r="BM387" s="48"/>
      <c r="BN387" s="48"/>
      <c r="BO387" s="48"/>
      <c r="BP387" s="48"/>
      <c r="BQ387" s="48"/>
      <c r="BR387" s="48"/>
      <c r="BS387" s="48"/>
      <c r="BT387" s="48"/>
    </row>
    <row r="388" spans="1:72" ht="18.75">
      <c r="A388" s="193" t="str">
        <f>Guide3!M388</f>
        <v>1D387</v>
      </c>
      <c r="B388" s="48"/>
      <c r="C388" s="51"/>
      <c r="D388" s="48"/>
      <c r="E388" s="8"/>
      <c r="F388" s="48"/>
      <c r="G388" s="48"/>
      <c r="H388" s="48"/>
      <c r="I388" s="11"/>
      <c r="J388" s="167"/>
      <c r="K388" s="48"/>
      <c r="M388" s="48"/>
      <c r="N388" s="48"/>
      <c r="O388" s="35"/>
      <c r="P388" s="48"/>
      <c r="Q388" s="48"/>
      <c r="R388" s="48"/>
      <c r="S388" s="48"/>
      <c r="T388" s="48"/>
      <c r="U388" s="144"/>
      <c r="V388" s="48"/>
      <c r="W388" s="48"/>
      <c r="X388" s="48"/>
      <c r="Y388" s="48"/>
      <c r="Z388" s="48"/>
      <c r="AA388" s="48"/>
      <c r="AB388" s="48"/>
      <c r="AC388" s="48"/>
      <c r="AD388" s="48"/>
      <c r="AE388" s="48"/>
      <c r="AF388" s="48"/>
      <c r="AG388" s="48"/>
      <c r="AH388" s="48"/>
      <c r="AI388" s="48"/>
      <c r="AJ388" s="48"/>
      <c r="AK388" s="48"/>
      <c r="AL388" s="48"/>
      <c r="AM388" s="48"/>
      <c r="AN388" s="48"/>
      <c r="AO388" s="133"/>
      <c r="AP388" s="48"/>
      <c r="AQ388" s="48"/>
      <c r="AR388" s="48"/>
      <c r="AS388" s="48"/>
      <c r="AT388" s="48"/>
      <c r="AU388" s="48"/>
      <c r="AV388" s="48"/>
      <c r="AW388" s="48"/>
      <c r="AX388" s="48"/>
      <c r="AY388" s="48"/>
      <c r="AZ388" s="48"/>
      <c r="BA388" s="48"/>
      <c r="BB388" s="48"/>
      <c r="BC388" s="48"/>
      <c r="BD388" s="48"/>
      <c r="BE388" s="48"/>
      <c r="BF388" s="48"/>
      <c r="BG388" s="48"/>
      <c r="BH388" s="48"/>
      <c r="BI388" s="48"/>
      <c r="BJ388" s="48"/>
      <c r="BK388" s="48"/>
      <c r="BL388" s="48"/>
      <c r="BM388" s="48"/>
      <c r="BN388" s="48"/>
      <c r="BO388" s="48"/>
      <c r="BP388" s="48"/>
      <c r="BQ388" s="48"/>
      <c r="BR388" s="48"/>
      <c r="BS388" s="48"/>
      <c r="BT388" s="48"/>
    </row>
    <row r="389" spans="1:72" ht="18.75">
      <c r="A389" s="193" t="str">
        <f>Guide3!M389</f>
        <v>1D388</v>
      </c>
      <c r="B389" s="48"/>
      <c r="C389" s="51"/>
      <c r="D389" s="48"/>
      <c r="E389" s="8"/>
      <c r="F389" s="48"/>
      <c r="G389" s="48"/>
      <c r="H389" s="48"/>
      <c r="I389" s="11"/>
      <c r="J389" s="167"/>
      <c r="K389" s="48"/>
      <c r="M389" s="48"/>
      <c r="N389" s="48"/>
      <c r="O389" s="35"/>
      <c r="P389" s="48"/>
      <c r="Q389" s="48"/>
      <c r="R389" s="48"/>
      <c r="S389" s="48"/>
      <c r="T389" s="48"/>
      <c r="U389" s="144"/>
      <c r="V389" s="48"/>
      <c r="W389" s="48"/>
      <c r="X389" s="48"/>
      <c r="Y389" s="48"/>
      <c r="Z389" s="48"/>
      <c r="AA389" s="48"/>
      <c r="AB389" s="48"/>
      <c r="AC389" s="48"/>
      <c r="AD389" s="48"/>
      <c r="AE389" s="48"/>
      <c r="AF389" s="48"/>
      <c r="AG389" s="48"/>
      <c r="AH389" s="48"/>
      <c r="AI389" s="48"/>
      <c r="AJ389" s="48"/>
      <c r="AK389" s="48"/>
      <c r="AL389" s="48"/>
      <c r="AM389" s="48"/>
      <c r="AN389" s="48"/>
      <c r="AO389" s="133"/>
      <c r="AP389" s="48"/>
      <c r="AQ389" s="48"/>
      <c r="AR389" s="48"/>
      <c r="AS389" s="48"/>
      <c r="AT389" s="48"/>
      <c r="AU389" s="48"/>
      <c r="AV389" s="48"/>
      <c r="AW389" s="48"/>
      <c r="AX389" s="48"/>
      <c r="AY389" s="48"/>
      <c r="AZ389" s="48"/>
      <c r="BA389" s="48"/>
      <c r="BB389" s="48"/>
      <c r="BC389" s="48"/>
      <c r="BD389" s="48"/>
      <c r="BE389" s="48"/>
      <c r="BF389" s="48"/>
      <c r="BG389" s="48"/>
      <c r="BH389" s="48"/>
      <c r="BI389" s="48"/>
      <c r="BJ389" s="48"/>
      <c r="BK389" s="48"/>
      <c r="BL389" s="48"/>
      <c r="BM389" s="48"/>
      <c r="BN389" s="48"/>
      <c r="BO389" s="48"/>
      <c r="BP389" s="48"/>
      <c r="BQ389" s="48"/>
      <c r="BR389" s="48"/>
      <c r="BS389" s="48"/>
      <c r="BT389" s="48"/>
    </row>
    <row r="390" spans="1:72" ht="18.75">
      <c r="A390" s="193" t="str">
        <f>Guide3!M390</f>
        <v>1D389</v>
      </c>
      <c r="B390" s="48"/>
      <c r="C390" s="51"/>
      <c r="D390" s="48"/>
      <c r="E390" s="8"/>
      <c r="F390" s="48"/>
      <c r="G390" s="48"/>
      <c r="H390" s="48"/>
      <c r="I390" s="11"/>
      <c r="J390" s="167"/>
      <c r="K390" s="48"/>
      <c r="M390" s="48"/>
      <c r="N390" s="48"/>
      <c r="O390" s="35"/>
      <c r="P390" s="48"/>
      <c r="Q390" s="48"/>
      <c r="R390" s="48"/>
      <c r="S390" s="48"/>
      <c r="T390" s="48"/>
      <c r="U390" s="144"/>
      <c r="V390" s="48"/>
      <c r="W390" s="48"/>
      <c r="X390" s="48"/>
      <c r="Y390" s="48"/>
      <c r="Z390" s="48"/>
      <c r="AA390" s="48"/>
      <c r="AB390" s="48"/>
      <c r="AC390" s="48"/>
      <c r="AD390" s="48"/>
      <c r="AE390" s="48"/>
      <c r="AF390" s="48"/>
      <c r="AG390" s="48"/>
      <c r="AH390" s="48"/>
      <c r="AI390" s="48"/>
      <c r="AJ390" s="48"/>
      <c r="AK390" s="48"/>
      <c r="AL390" s="48"/>
      <c r="AM390" s="48"/>
      <c r="AN390" s="48"/>
      <c r="AO390" s="133"/>
      <c r="AP390" s="48"/>
      <c r="AQ390" s="48"/>
      <c r="AR390" s="48"/>
      <c r="AS390" s="48"/>
      <c r="AT390" s="48"/>
      <c r="AU390" s="48"/>
      <c r="AV390" s="48"/>
      <c r="AW390" s="48"/>
      <c r="AX390" s="48"/>
      <c r="AY390" s="48"/>
      <c r="AZ390" s="48"/>
      <c r="BA390" s="48"/>
      <c r="BB390" s="48"/>
      <c r="BC390" s="48"/>
      <c r="BD390" s="48"/>
      <c r="BE390" s="48"/>
      <c r="BF390" s="48"/>
      <c r="BG390" s="48"/>
      <c r="BH390" s="48"/>
      <c r="BI390" s="48"/>
      <c r="BJ390" s="48"/>
      <c r="BK390" s="48"/>
      <c r="BL390" s="48"/>
      <c r="BM390" s="48"/>
      <c r="BN390" s="48"/>
      <c r="BO390" s="48"/>
      <c r="BP390" s="48"/>
      <c r="BQ390" s="48"/>
      <c r="BR390" s="48"/>
      <c r="BS390" s="48"/>
      <c r="BT390" s="48"/>
    </row>
    <row r="391" spans="1:72" ht="18.75">
      <c r="A391" s="193" t="str">
        <f>Guide3!M391</f>
        <v>1D390</v>
      </c>
      <c r="B391" s="48"/>
      <c r="C391" s="51"/>
      <c r="D391" s="48"/>
      <c r="E391" s="8"/>
      <c r="F391" s="48"/>
      <c r="G391" s="48"/>
      <c r="H391" s="48"/>
      <c r="I391" s="11"/>
      <c r="J391" s="167"/>
      <c r="K391" s="48"/>
      <c r="M391" s="48"/>
      <c r="N391" s="48"/>
      <c r="O391" s="35"/>
      <c r="P391" s="48"/>
      <c r="Q391" s="48"/>
      <c r="R391" s="48"/>
      <c r="S391" s="48"/>
      <c r="T391" s="48"/>
      <c r="U391" s="144"/>
      <c r="V391" s="48"/>
      <c r="W391" s="48"/>
      <c r="X391" s="48"/>
      <c r="Y391" s="48"/>
      <c r="Z391" s="48"/>
      <c r="AA391" s="48"/>
      <c r="AB391" s="48"/>
      <c r="AC391" s="48"/>
      <c r="AD391" s="48"/>
      <c r="AE391" s="48"/>
      <c r="AF391" s="48"/>
      <c r="AG391" s="48"/>
      <c r="AH391" s="48"/>
      <c r="AI391" s="48"/>
      <c r="AJ391" s="48"/>
      <c r="AK391" s="48"/>
      <c r="AL391" s="48"/>
      <c r="AM391" s="48"/>
      <c r="AN391" s="48"/>
      <c r="AO391" s="133"/>
      <c r="AP391" s="48"/>
      <c r="AQ391" s="48"/>
      <c r="AR391" s="48"/>
      <c r="AS391" s="48"/>
      <c r="AT391" s="48"/>
      <c r="AU391" s="48"/>
      <c r="AV391" s="48"/>
      <c r="AW391" s="48"/>
      <c r="AX391" s="48"/>
      <c r="AY391" s="48"/>
      <c r="AZ391" s="48"/>
      <c r="BA391" s="48"/>
      <c r="BB391" s="48"/>
      <c r="BC391" s="48"/>
      <c r="BD391" s="48"/>
      <c r="BE391" s="48"/>
      <c r="BF391" s="48"/>
      <c r="BG391" s="48"/>
      <c r="BH391" s="48"/>
      <c r="BI391" s="48"/>
      <c r="BJ391" s="48"/>
      <c r="BK391" s="48"/>
      <c r="BL391" s="48"/>
      <c r="BM391" s="48"/>
      <c r="BN391" s="48"/>
      <c r="BO391" s="48"/>
      <c r="BP391" s="48"/>
      <c r="BQ391" s="48"/>
      <c r="BR391" s="48"/>
      <c r="BS391" s="48"/>
      <c r="BT391" s="48"/>
    </row>
    <row r="392" spans="1:72" ht="18.75">
      <c r="A392" s="193" t="str">
        <f>Guide3!M392</f>
        <v>1D391</v>
      </c>
      <c r="B392" s="48"/>
      <c r="C392" s="51"/>
      <c r="D392" s="48"/>
      <c r="E392" s="8"/>
      <c r="F392" s="48"/>
      <c r="G392" s="48"/>
      <c r="H392" s="48"/>
      <c r="I392" s="11"/>
      <c r="J392" s="167"/>
      <c r="K392" s="48"/>
      <c r="M392" s="48"/>
      <c r="N392" s="48"/>
      <c r="O392" s="35"/>
      <c r="P392" s="48"/>
      <c r="Q392" s="48"/>
      <c r="R392" s="48"/>
      <c r="S392" s="48"/>
      <c r="T392" s="48"/>
      <c r="U392" s="144"/>
      <c r="V392" s="48"/>
      <c r="W392" s="48"/>
      <c r="X392" s="48"/>
      <c r="Y392" s="48"/>
      <c r="Z392" s="48"/>
      <c r="AA392" s="48"/>
      <c r="AB392" s="48"/>
      <c r="AC392" s="48"/>
      <c r="AD392" s="48"/>
      <c r="AE392" s="48"/>
      <c r="AF392" s="48"/>
      <c r="AG392" s="48"/>
      <c r="AH392" s="48"/>
      <c r="AI392" s="48"/>
      <c r="AJ392" s="48"/>
      <c r="AK392" s="48"/>
      <c r="AL392" s="48"/>
      <c r="AM392" s="48"/>
      <c r="AN392" s="48"/>
      <c r="AO392" s="133"/>
      <c r="AP392" s="48"/>
      <c r="AQ392" s="48"/>
      <c r="AR392" s="48"/>
      <c r="AS392" s="48"/>
      <c r="AT392" s="48"/>
      <c r="AU392" s="48"/>
      <c r="AV392" s="48"/>
      <c r="AW392" s="48"/>
      <c r="AX392" s="48"/>
      <c r="AY392" s="48"/>
      <c r="AZ392" s="48"/>
      <c r="BA392" s="48"/>
      <c r="BB392" s="48"/>
      <c r="BC392" s="48"/>
      <c r="BD392" s="48"/>
      <c r="BE392" s="48"/>
      <c r="BF392" s="48"/>
      <c r="BG392" s="48"/>
      <c r="BH392" s="48"/>
      <c r="BI392" s="48"/>
      <c r="BJ392" s="48"/>
      <c r="BK392" s="48"/>
      <c r="BL392" s="48"/>
      <c r="BM392" s="48"/>
      <c r="BN392" s="48"/>
      <c r="BO392" s="48"/>
      <c r="BP392" s="48"/>
      <c r="BQ392" s="48"/>
      <c r="BR392" s="48"/>
      <c r="BS392" s="48"/>
      <c r="BT392" s="48"/>
    </row>
    <row r="393" spans="1:72" ht="18.75">
      <c r="A393" s="193" t="str">
        <f>Guide3!M393</f>
        <v>1D392</v>
      </c>
      <c r="B393" s="48"/>
      <c r="C393" s="51"/>
      <c r="D393" s="48"/>
      <c r="E393" s="8"/>
      <c r="F393" s="48"/>
      <c r="G393" s="48"/>
      <c r="H393" s="48"/>
      <c r="I393" s="11"/>
      <c r="J393" s="167"/>
      <c r="K393" s="48"/>
      <c r="M393" s="48"/>
      <c r="N393" s="48"/>
      <c r="O393" s="35"/>
      <c r="P393" s="48"/>
      <c r="Q393" s="48"/>
      <c r="R393" s="48"/>
      <c r="S393" s="48"/>
      <c r="T393" s="48"/>
      <c r="U393" s="144"/>
      <c r="V393" s="48"/>
      <c r="W393" s="48"/>
      <c r="X393" s="48"/>
      <c r="Y393" s="48"/>
      <c r="Z393" s="48"/>
      <c r="AA393" s="48"/>
      <c r="AB393" s="48"/>
      <c r="AC393" s="48"/>
      <c r="AD393" s="48"/>
      <c r="AE393" s="48"/>
      <c r="AF393" s="48"/>
      <c r="AG393" s="48"/>
      <c r="AH393" s="48"/>
      <c r="AI393" s="48"/>
      <c r="AJ393" s="48"/>
      <c r="AK393" s="48"/>
      <c r="AL393" s="48"/>
      <c r="AM393" s="48"/>
      <c r="AN393" s="48"/>
      <c r="AO393" s="133"/>
      <c r="AP393" s="48"/>
      <c r="AQ393" s="48"/>
      <c r="AR393" s="48"/>
      <c r="AS393" s="48"/>
      <c r="AT393" s="48"/>
      <c r="AU393" s="48"/>
      <c r="AV393" s="48"/>
      <c r="AW393" s="48"/>
      <c r="AX393" s="48"/>
      <c r="AY393" s="48"/>
      <c r="AZ393" s="48"/>
      <c r="BA393" s="48"/>
      <c r="BB393" s="48"/>
      <c r="BC393" s="48"/>
      <c r="BD393" s="48"/>
      <c r="BE393" s="48"/>
      <c r="BF393" s="48"/>
      <c r="BG393" s="48"/>
      <c r="BH393" s="48"/>
      <c r="BI393" s="48"/>
      <c r="BJ393" s="48"/>
      <c r="BK393" s="48"/>
      <c r="BL393" s="48"/>
      <c r="BM393" s="48"/>
      <c r="BN393" s="48"/>
      <c r="BO393" s="48"/>
      <c r="BP393" s="48"/>
      <c r="BQ393" s="48"/>
      <c r="BR393" s="48"/>
      <c r="BS393" s="48"/>
      <c r="BT393" s="48"/>
    </row>
    <row r="394" spans="1:72" ht="18.75">
      <c r="A394" s="193" t="str">
        <f>Guide3!M394</f>
        <v>1D393</v>
      </c>
      <c r="B394" s="48"/>
      <c r="C394" s="51"/>
      <c r="D394" s="48"/>
      <c r="E394" s="8"/>
      <c r="F394" s="48"/>
      <c r="G394" s="48"/>
      <c r="H394" s="48"/>
      <c r="I394" s="11"/>
      <c r="J394" s="167"/>
      <c r="K394" s="48"/>
      <c r="M394" s="48"/>
      <c r="N394" s="48"/>
      <c r="O394" s="35"/>
      <c r="P394" s="48"/>
      <c r="Q394" s="48"/>
      <c r="R394" s="48"/>
      <c r="S394" s="48"/>
      <c r="T394" s="48"/>
      <c r="U394" s="144"/>
      <c r="V394" s="48"/>
      <c r="W394" s="48"/>
      <c r="X394" s="48"/>
      <c r="Y394" s="48"/>
      <c r="Z394" s="48"/>
      <c r="AA394" s="48"/>
      <c r="AB394" s="48"/>
      <c r="AC394" s="48"/>
      <c r="AD394" s="48"/>
      <c r="AE394" s="48"/>
      <c r="AF394" s="48"/>
      <c r="AG394" s="48"/>
      <c r="AH394" s="48"/>
      <c r="AI394" s="48"/>
      <c r="AJ394" s="48"/>
      <c r="AK394" s="48"/>
      <c r="AL394" s="48"/>
      <c r="AM394" s="48"/>
      <c r="AN394" s="48"/>
      <c r="AO394" s="133"/>
      <c r="AP394" s="48"/>
      <c r="AQ394" s="48"/>
      <c r="AR394" s="48"/>
      <c r="AS394" s="48"/>
      <c r="AT394" s="48"/>
      <c r="AU394" s="48"/>
      <c r="AV394" s="48"/>
      <c r="AW394" s="48"/>
      <c r="AX394" s="48"/>
      <c r="AY394" s="48"/>
      <c r="AZ394" s="48"/>
      <c r="BA394" s="48"/>
      <c r="BB394" s="48"/>
      <c r="BC394" s="48"/>
      <c r="BD394" s="48"/>
      <c r="BE394" s="48"/>
      <c r="BF394" s="48"/>
      <c r="BG394" s="48"/>
      <c r="BH394" s="48"/>
      <c r="BI394" s="48"/>
      <c r="BJ394" s="48"/>
      <c r="BK394" s="48"/>
      <c r="BL394" s="48"/>
      <c r="BM394" s="48"/>
      <c r="BN394" s="48"/>
      <c r="BO394" s="48"/>
      <c r="BP394" s="48"/>
      <c r="BQ394" s="48"/>
      <c r="BR394" s="48"/>
      <c r="BS394" s="48"/>
      <c r="BT394" s="48"/>
    </row>
    <row r="395" spans="1:72" ht="18.75">
      <c r="A395" s="193" t="str">
        <f>Guide3!M395</f>
        <v>1D394</v>
      </c>
      <c r="B395" s="48"/>
      <c r="C395" s="51"/>
      <c r="D395" s="48"/>
      <c r="E395" s="8"/>
      <c r="F395" s="48"/>
      <c r="G395" s="48"/>
      <c r="H395" s="48"/>
      <c r="I395" s="11"/>
      <c r="J395" s="167"/>
      <c r="K395" s="48"/>
      <c r="M395" s="48"/>
      <c r="N395" s="48"/>
      <c r="O395" s="35"/>
      <c r="P395" s="48"/>
      <c r="Q395" s="48"/>
      <c r="R395" s="48"/>
      <c r="S395" s="48"/>
      <c r="T395" s="48"/>
      <c r="U395" s="144"/>
      <c r="V395" s="48"/>
      <c r="W395" s="48"/>
      <c r="X395" s="48"/>
      <c r="Y395" s="48"/>
      <c r="Z395" s="48"/>
      <c r="AA395" s="48"/>
      <c r="AB395" s="48"/>
      <c r="AC395" s="48"/>
      <c r="AD395" s="48"/>
      <c r="AE395" s="48"/>
      <c r="AF395" s="48"/>
      <c r="AG395" s="48"/>
      <c r="AH395" s="48"/>
      <c r="AI395" s="48"/>
      <c r="AJ395" s="48"/>
      <c r="AK395" s="48"/>
      <c r="AL395" s="48"/>
      <c r="AM395" s="48"/>
      <c r="AN395" s="48"/>
      <c r="AO395" s="133"/>
      <c r="AP395" s="48"/>
      <c r="AQ395" s="48"/>
      <c r="AR395" s="48"/>
      <c r="AS395" s="48"/>
      <c r="AT395" s="48"/>
      <c r="AU395" s="48"/>
      <c r="AV395" s="48"/>
      <c r="AW395" s="48"/>
      <c r="AX395" s="48"/>
      <c r="AY395" s="48"/>
      <c r="AZ395" s="48"/>
      <c r="BA395" s="48"/>
      <c r="BB395" s="48"/>
      <c r="BC395" s="48"/>
      <c r="BD395" s="48"/>
      <c r="BE395" s="48"/>
      <c r="BF395" s="48"/>
      <c r="BG395" s="48"/>
      <c r="BH395" s="48"/>
      <c r="BI395" s="48"/>
      <c r="BJ395" s="48"/>
      <c r="BK395" s="48"/>
      <c r="BL395" s="48"/>
      <c r="BM395" s="48"/>
      <c r="BN395" s="48"/>
      <c r="BO395" s="48"/>
      <c r="BP395" s="48"/>
      <c r="BQ395" s="48"/>
      <c r="BR395" s="48"/>
      <c r="BS395" s="48"/>
      <c r="BT395" s="48"/>
    </row>
    <row r="396" spans="1:72" ht="18.75">
      <c r="A396" s="193" t="str">
        <f>Guide3!M396</f>
        <v>1D395</v>
      </c>
      <c r="B396" s="48"/>
      <c r="C396" s="51"/>
      <c r="D396" s="48"/>
      <c r="E396" s="8"/>
      <c r="F396" s="48"/>
      <c r="G396" s="48"/>
      <c r="H396" s="48"/>
      <c r="I396" s="11"/>
      <c r="J396" s="167"/>
      <c r="K396" s="48"/>
      <c r="M396" s="48"/>
      <c r="N396" s="48"/>
      <c r="O396" s="35"/>
      <c r="P396" s="48"/>
      <c r="Q396" s="48"/>
      <c r="R396" s="48"/>
      <c r="S396" s="48"/>
      <c r="T396" s="48"/>
      <c r="U396" s="144"/>
      <c r="V396" s="48"/>
      <c r="W396" s="48"/>
      <c r="X396" s="48"/>
      <c r="Y396" s="48"/>
      <c r="Z396" s="48"/>
      <c r="AA396" s="48"/>
      <c r="AB396" s="48"/>
      <c r="AC396" s="48"/>
      <c r="AD396" s="48"/>
      <c r="AE396" s="48"/>
      <c r="AF396" s="48"/>
      <c r="AG396" s="48"/>
      <c r="AH396" s="48"/>
      <c r="AI396" s="48"/>
      <c r="AJ396" s="48"/>
      <c r="AK396" s="48"/>
      <c r="AL396" s="48"/>
      <c r="AM396" s="48"/>
      <c r="AN396" s="48"/>
      <c r="AO396" s="133"/>
      <c r="AP396" s="48"/>
      <c r="AQ396" s="48"/>
      <c r="AR396" s="48"/>
      <c r="AS396" s="48"/>
      <c r="AT396" s="48"/>
      <c r="AU396" s="48"/>
      <c r="AV396" s="48"/>
      <c r="AW396" s="48"/>
      <c r="AX396" s="48"/>
      <c r="AY396" s="48"/>
      <c r="AZ396" s="48"/>
      <c r="BA396" s="48"/>
      <c r="BB396" s="48"/>
      <c r="BC396" s="48"/>
      <c r="BD396" s="48"/>
      <c r="BE396" s="48"/>
      <c r="BF396" s="48"/>
      <c r="BG396" s="48"/>
      <c r="BH396" s="48"/>
      <c r="BI396" s="48"/>
      <c r="BJ396" s="48"/>
      <c r="BK396" s="48"/>
      <c r="BL396" s="48"/>
      <c r="BM396" s="48"/>
      <c r="BN396" s="48"/>
      <c r="BO396" s="48"/>
      <c r="BP396" s="48"/>
      <c r="BQ396" s="48"/>
      <c r="BR396" s="48"/>
      <c r="BS396" s="48"/>
      <c r="BT396" s="48"/>
    </row>
    <row r="397" spans="1:72" ht="18.75">
      <c r="A397" s="193" t="str">
        <f>Guide3!M397</f>
        <v>1D396</v>
      </c>
      <c r="B397" s="48"/>
      <c r="C397" s="51"/>
      <c r="D397" s="48"/>
      <c r="E397" s="8"/>
      <c r="F397" s="48"/>
      <c r="G397" s="48"/>
      <c r="H397" s="48"/>
      <c r="I397" s="11"/>
      <c r="J397" s="167"/>
      <c r="K397" s="48"/>
      <c r="M397" s="48"/>
      <c r="N397" s="48"/>
      <c r="O397" s="35"/>
      <c r="P397" s="48"/>
      <c r="Q397" s="48"/>
      <c r="R397" s="48"/>
      <c r="S397" s="48"/>
      <c r="T397" s="48"/>
      <c r="U397" s="144"/>
      <c r="V397" s="48"/>
      <c r="W397" s="48"/>
      <c r="X397" s="48"/>
      <c r="Y397" s="48"/>
      <c r="Z397" s="48"/>
      <c r="AA397" s="48"/>
      <c r="AB397" s="48"/>
      <c r="AC397" s="48"/>
      <c r="AD397" s="48"/>
      <c r="AE397" s="48"/>
      <c r="AF397" s="48"/>
      <c r="AG397" s="48"/>
      <c r="AH397" s="48"/>
      <c r="AI397" s="48"/>
      <c r="AJ397" s="48"/>
      <c r="AK397" s="48"/>
      <c r="AL397" s="48"/>
      <c r="AM397" s="48"/>
      <c r="AN397" s="48"/>
      <c r="AO397" s="133"/>
      <c r="AP397" s="48"/>
      <c r="AQ397" s="48"/>
      <c r="AR397" s="48"/>
      <c r="AS397" s="48"/>
      <c r="AT397" s="48"/>
      <c r="AU397" s="48"/>
      <c r="AV397" s="48"/>
      <c r="AW397" s="48"/>
      <c r="AX397" s="48"/>
      <c r="AY397" s="48"/>
      <c r="AZ397" s="48"/>
      <c r="BA397" s="48"/>
      <c r="BB397" s="48"/>
      <c r="BC397" s="48"/>
      <c r="BD397" s="48"/>
      <c r="BE397" s="48"/>
      <c r="BF397" s="48"/>
      <c r="BG397" s="48"/>
      <c r="BH397" s="48"/>
      <c r="BI397" s="48"/>
      <c r="BJ397" s="48"/>
      <c r="BK397" s="48"/>
      <c r="BL397" s="48"/>
      <c r="BM397" s="48"/>
      <c r="BN397" s="48"/>
      <c r="BO397" s="48"/>
      <c r="BP397" s="48"/>
      <c r="BQ397" s="48"/>
      <c r="BR397" s="48"/>
      <c r="BS397" s="48"/>
      <c r="BT397" s="48"/>
    </row>
    <row r="398" spans="1:72" ht="18.75">
      <c r="A398" s="193" t="str">
        <f>Guide3!M398</f>
        <v>1D397</v>
      </c>
      <c r="B398" s="48"/>
      <c r="C398" s="51"/>
      <c r="D398" s="48"/>
      <c r="E398" s="8"/>
      <c r="F398" s="48"/>
      <c r="G398" s="48"/>
      <c r="H398" s="48"/>
      <c r="I398" s="11"/>
      <c r="J398" s="167"/>
      <c r="K398" s="48"/>
      <c r="M398" s="48"/>
      <c r="N398" s="48"/>
      <c r="O398" s="35"/>
      <c r="P398" s="48"/>
      <c r="Q398" s="48"/>
      <c r="R398" s="48"/>
      <c r="S398" s="48"/>
      <c r="T398" s="48"/>
      <c r="U398" s="144"/>
      <c r="V398" s="48"/>
      <c r="W398" s="48"/>
      <c r="X398" s="48"/>
      <c r="Y398" s="48"/>
      <c r="Z398" s="48"/>
      <c r="AA398" s="48"/>
      <c r="AB398" s="48"/>
      <c r="AC398" s="48"/>
      <c r="AD398" s="48"/>
      <c r="AE398" s="48"/>
      <c r="AF398" s="48"/>
      <c r="AG398" s="48"/>
      <c r="AH398" s="48"/>
      <c r="AI398" s="48"/>
      <c r="AJ398" s="48"/>
      <c r="AK398" s="48"/>
      <c r="AL398" s="48"/>
      <c r="AM398" s="48"/>
      <c r="AN398" s="48"/>
      <c r="AO398" s="133"/>
      <c r="AP398" s="48"/>
      <c r="AQ398" s="48"/>
      <c r="AR398" s="48"/>
      <c r="AS398" s="48"/>
      <c r="AT398" s="48"/>
      <c r="AU398" s="48"/>
      <c r="AV398" s="48"/>
      <c r="AW398" s="48"/>
      <c r="AX398" s="48"/>
      <c r="AY398" s="48"/>
      <c r="AZ398" s="48"/>
      <c r="BA398" s="48"/>
      <c r="BB398" s="48"/>
      <c r="BC398" s="48"/>
      <c r="BD398" s="48"/>
      <c r="BE398" s="48"/>
      <c r="BF398" s="48"/>
      <c r="BG398" s="48"/>
      <c r="BH398" s="48"/>
      <c r="BI398" s="48"/>
      <c r="BJ398" s="48"/>
      <c r="BK398" s="48"/>
      <c r="BL398" s="48"/>
      <c r="BM398" s="48"/>
      <c r="BN398" s="48"/>
      <c r="BO398" s="48"/>
      <c r="BP398" s="48"/>
      <c r="BQ398" s="48"/>
      <c r="BR398" s="48"/>
      <c r="BS398" s="48"/>
      <c r="BT398" s="48"/>
    </row>
    <row r="399" spans="1:72" ht="18.75">
      <c r="A399" s="193" t="str">
        <f>Guide3!M399</f>
        <v>1D398</v>
      </c>
      <c r="B399" s="48"/>
      <c r="C399" s="51"/>
      <c r="D399" s="48"/>
      <c r="E399" s="8"/>
      <c r="F399" s="48"/>
      <c r="G399" s="48"/>
      <c r="H399" s="48"/>
      <c r="I399" s="11"/>
      <c r="J399" s="167"/>
      <c r="K399" s="48"/>
      <c r="M399" s="48"/>
      <c r="N399" s="48"/>
      <c r="O399" s="35"/>
      <c r="P399" s="48"/>
      <c r="Q399" s="48"/>
      <c r="R399" s="48"/>
      <c r="S399" s="48"/>
      <c r="T399" s="48"/>
      <c r="U399" s="144"/>
      <c r="V399" s="48"/>
      <c r="W399" s="48"/>
      <c r="X399" s="48"/>
      <c r="Y399" s="48"/>
      <c r="Z399" s="48"/>
      <c r="AA399" s="48"/>
      <c r="AB399" s="48"/>
      <c r="AC399" s="48"/>
      <c r="AD399" s="48"/>
      <c r="AE399" s="48"/>
      <c r="AF399" s="48"/>
      <c r="AG399" s="48"/>
      <c r="AH399" s="48"/>
      <c r="AI399" s="48"/>
      <c r="AJ399" s="48"/>
      <c r="AK399" s="48"/>
      <c r="AL399" s="48"/>
      <c r="AM399" s="48"/>
      <c r="AN399" s="48"/>
      <c r="AO399" s="133"/>
      <c r="AP399" s="48"/>
      <c r="AQ399" s="48"/>
      <c r="AR399" s="48"/>
      <c r="AS399" s="48"/>
      <c r="AT399" s="48"/>
      <c r="AU399" s="48"/>
      <c r="AV399" s="48"/>
      <c r="AW399" s="48"/>
      <c r="AX399" s="48"/>
      <c r="AY399" s="48"/>
      <c r="AZ399" s="48"/>
      <c r="BA399" s="48"/>
      <c r="BB399" s="48"/>
      <c r="BC399" s="48"/>
      <c r="BD399" s="48"/>
      <c r="BE399" s="48"/>
      <c r="BF399" s="48"/>
      <c r="BG399" s="48"/>
      <c r="BH399" s="48"/>
      <c r="BI399" s="48"/>
      <c r="BJ399" s="48"/>
      <c r="BK399" s="48"/>
      <c r="BL399" s="48"/>
      <c r="BM399" s="48"/>
      <c r="BN399" s="48"/>
      <c r="BO399" s="48"/>
      <c r="BP399" s="48"/>
      <c r="BQ399" s="48"/>
      <c r="BR399" s="48"/>
      <c r="BS399" s="48"/>
      <c r="BT399" s="48"/>
    </row>
    <row r="400" spans="1:72" ht="18.75">
      <c r="A400" s="193" t="str">
        <f>Guide3!M400</f>
        <v>1D399</v>
      </c>
      <c r="B400" s="48"/>
      <c r="C400" s="51"/>
      <c r="D400" s="48"/>
      <c r="E400" s="8"/>
      <c r="F400" s="48"/>
      <c r="G400" s="48"/>
      <c r="H400" s="48"/>
      <c r="I400" s="11"/>
      <c r="J400" s="167"/>
      <c r="K400" s="48"/>
      <c r="M400" s="48"/>
      <c r="N400" s="48"/>
      <c r="O400" s="35"/>
      <c r="P400" s="48"/>
      <c r="Q400" s="48"/>
      <c r="R400" s="48"/>
      <c r="S400" s="48"/>
      <c r="T400" s="48"/>
      <c r="U400" s="144"/>
      <c r="V400" s="48"/>
      <c r="W400" s="48"/>
      <c r="X400" s="48"/>
      <c r="Y400" s="48"/>
      <c r="Z400" s="48"/>
      <c r="AA400" s="48"/>
      <c r="AB400" s="48"/>
      <c r="AC400" s="48"/>
      <c r="AD400" s="48"/>
      <c r="AE400" s="48"/>
      <c r="AF400" s="48"/>
      <c r="AG400" s="48"/>
      <c r="AH400" s="48"/>
      <c r="AI400" s="48"/>
      <c r="AJ400" s="48"/>
      <c r="AK400" s="48"/>
      <c r="AL400" s="48"/>
      <c r="AM400" s="48"/>
      <c r="AN400" s="48"/>
      <c r="AO400" s="133"/>
      <c r="AP400" s="48"/>
      <c r="AQ400" s="48"/>
      <c r="AR400" s="48"/>
      <c r="AS400" s="48"/>
      <c r="AT400" s="48"/>
      <c r="AU400" s="48"/>
      <c r="AV400" s="48"/>
      <c r="AW400" s="48"/>
      <c r="AX400" s="48"/>
      <c r="AY400" s="48"/>
      <c r="AZ400" s="48"/>
      <c r="BA400" s="48"/>
      <c r="BB400" s="48"/>
      <c r="BC400" s="48"/>
      <c r="BD400" s="48"/>
      <c r="BE400" s="48"/>
      <c r="BF400" s="48"/>
      <c r="BG400" s="48"/>
      <c r="BH400" s="48"/>
      <c r="BI400" s="48"/>
      <c r="BJ400" s="48"/>
      <c r="BK400" s="48"/>
      <c r="BL400" s="48"/>
      <c r="BM400" s="48"/>
      <c r="BN400" s="48"/>
      <c r="BO400" s="48"/>
      <c r="BP400" s="48"/>
      <c r="BQ400" s="48"/>
      <c r="BR400" s="48"/>
      <c r="BS400" s="48"/>
      <c r="BT400" s="48"/>
    </row>
    <row r="401" spans="1:72" ht="18.75">
      <c r="A401" s="193" t="str">
        <f>Guide3!M401</f>
        <v>1D400</v>
      </c>
      <c r="B401" s="48"/>
      <c r="C401" s="51"/>
      <c r="D401" s="48"/>
      <c r="E401" s="8"/>
      <c r="F401" s="48"/>
      <c r="G401" s="48"/>
      <c r="H401" s="48"/>
      <c r="I401" s="11"/>
      <c r="J401" s="167"/>
      <c r="K401" s="48"/>
      <c r="M401" s="48"/>
      <c r="N401" s="48"/>
      <c r="O401" s="35"/>
      <c r="P401" s="48"/>
      <c r="Q401" s="48"/>
      <c r="R401" s="48"/>
      <c r="S401" s="48"/>
      <c r="T401" s="48"/>
      <c r="U401" s="144"/>
      <c r="V401" s="48"/>
      <c r="W401" s="48"/>
      <c r="X401" s="48"/>
      <c r="Y401" s="48"/>
      <c r="Z401" s="48"/>
      <c r="AA401" s="48"/>
      <c r="AB401" s="48"/>
      <c r="AC401" s="48"/>
      <c r="AD401" s="48"/>
      <c r="AE401" s="48"/>
      <c r="AF401" s="48"/>
      <c r="AG401" s="48"/>
      <c r="AH401" s="48"/>
      <c r="AI401" s="48"/>
      <c r="AJ401" s="48"/>
      <c r="AK401" s="48"/>
      <c r="AL401" s="48"/>
      <c r="AM401" s="48"/>
      <c r="AN401" s="48"/>
      <c r="AO401" s="133"/>
      <c r="AP401" s="48"/>
      <c r="AQ401" s="48"/>
      <c r="AR401" s="48"/>
      <c r="AS401" s="48"/>
      <c r="AT401" s="48"/>
      <c r="AU401" s="48"/>
      <c r="AV401" s="48"/>
      <c r="AW401" s="48"/>
      <c r="AX401" s="48"/>
      <c r="AY401" s="48"/>
      <c r="AZ401" s="48"/>
      <c r="BA401" s="48"/>
      <c r="BB401" s="48"/>
      <c r="BC401" s="48"/>
      <c r="BD401" s="48"/>
      <c r="BE401" s="48"/>
      <c r="BF401" s="48"/>
      <c r="BG401" s="48"/>
      <c r="BH401" s="48"/>
      <c r="BI401" s="48"/>
      <c r="BJ401" s="48"/>
      <c r="BK401" s="48"/>
      <c r="BL401" s="48"/>
      <c r="BM401" s="48"/>
      <c r="BN401" s="48"/>
      <c r="BO401" s="48"/>
      <c r="BP401" s="48"/>
      <c r="BQ401" s="48"/>
      <c r="BR401" s="48"/>
      <c r="BS401" s="48"/>
      <c r="BT401" s="48"/>
    </row>
    <row r="402" spans="1:72" ht="18.75">
      <c r="A402" s="193" t="str">
        <f>Guide3!M402</f>
        <v>1D401</v>
      </c>
      <c r="B402" s="48"/>
      <c r="C402" s="51"/>
      <c r="D402" s="48"/>
      <c r="E402" s="8"/>
      <c r="F402" s="48"/>
      <c r="G402" s="48"/>
      <c r="H402" s="48"/>
      <c r="I402" s="11"/>
      <c r="J402" s="167"/>
      <c r="K402" s="48"/>
      <c r="M402" s="48"/>
      <c r="N402" s="48"/>
      <c r="O402" s="35"/>
      <c r="P402" s="48"/>
      <c r="Q402" s="48"/>
      <c r="R402" s="48"/>
      <c r="S402" s="48"/>
      <c r="T402" s="48"/>
      <c r="U402" s="144"/>
      <c r="V402" s="48"/>
      <c r="W402" s="48"/>
      <c r="X402" s="48"/>
      <c r="Y402" s="48"/>
      <c r="Z402" s="48"/>
      <c r="AA402" s="48"/>
      <c r="AB402" s="48"/>
      <c r="AC402" s="48"/>
      <c r="AD402" s="48"/>
      <c r="AE402" s="48"/>
      <c r="AF402" s="48"/>
      <c r="AG402" s="48"/>
      <c r="AH402" s="48"/>
      <c r="AI402" s="48"/>
      <c r="AJ402" s="48"/>
      <c r="AK402" s="48"/>
      <c r="AL402" s="48"/>
      <c r="AM402" s="48"/>
      <c r="AN402" s="48"/>
      <c r="AO402" s="133"/>
      <c r="AP402" s="48"/>
      <c r="AQ402" s="48"/>
      <c r="AR402" s="48"/>
      <c r="AS402" s="48"/>
      <c r="AT402" s="48"/>
      <c r="AU402" s="48"/>
      <c r="AV402" s="48"/>
      <c r="AW402" s="48"/>
      <c r="AX402" s="48"/>
      <c r="AY402" s="48"/>
      <c r="AZ402" s="48"/>
      <c r="BA402" s="48"/>
      <c r="BB402" s="48"/>
      <c r="BC402" s="48"/>
      <c r="BD402" s="48"/>
      <c r="BE402" s="48"/>
      <c r="BF402" s="48"/>
      <c r="BG402" s="48"/>
      <c r="BH402" s="48"/>
      <c r="BI402" s="48"/>
      <c r="BJ402" s="48"/>
      <c r="BK402" s="48"/>
      <c r="BL402" s="48"/>
      <c r="BM402" s="48"/>
      <c r="BN402" s="48"/>
      <c r="BO402" s="48"/>
      <c r="BP402" s="48"/>
      <c r="BQ402" s="48"/>
      <c r="BR402" s="48"/>
      <c r="BS402" s="48"/>
      <c r="BT402" s="48"/>
    </row>
    <row r="403" spans="1:72" ht="18.75">
      <c r="A403" s="193" t="str">
        <f>Guide3!M403</f>
        <v>1D402</v>
      </c>
      <c r="B403" s="48"/>
      <c r="C403" s="51"/>
      <c r="D403" s="48"/>
      <c r="E403" s="8"/>
      <c r="F403" s="48"/>
      <c r="G403" s="48"/>
      <c r="H403" s="48"/>
      <c r="I403" s="11"/>
      <c r="J403" s="167"/>
      <c r="K403" s="48"/>
      <c r="M403" s="48"/>
      <c r="N403" s="48"/>
      <c r="O403" s="35"/>
      <c r="P403" s="48"/>
      <c r="Q403" s="48"/>
      <c r="R403" s="48"/>
      <c r="S403" s="48"/>
      <c r="T403" s="48"/>
      <c r="U403" s="144"/>
      <c r="V403" s="48"/>
      <c r="W403" s="48"/>
      <c r="X403" s="48"/>
      <c r="Y403" s="48"/>
      <c r="Z403" s="48"/>
      <c r="AA403" s="48"/>
      <c r="AB403" s="48"/>
      <c r="AC403" s="48"/>
      <c r="AD403" s="48"/>
      <c r="AE403" s="48"/>
      <c r="AF403" s="48"/>
      <c r="AG403" s="48"/>
      <c r="AH403" s="48"/>
      <c r="AI403" s="48"/>
      <c r="AJ403" s="48"/>
      <c r="AK403" s="48"/>
      <c r="AL403" s="48"/>
      <c r="AM403" s="48"/>
      <c r="AN403" s="48"/>
      <c r="AO403" s="133"/>
      <c r="AP403" s="48"/>
      <c r="AQ403" s="48"/>
      <c r="AR403" s="48"/>
      <c r="AS403" s="48"/>
      <c r="AT403" s="48"/>
      <c r="AU403" s="48"/>
      <c r="AV403" s="48"/>
      <c r="AW403" s="48"/>
      <c r="AX403" s="48"/>
      <c r="AY403" s="48"/>
      <c r="AZ403" s="48"/>
      <c r="BA403" s="48"/>
      <c r="BB403" s="48"/>
      <c r="BC403" s="48"/>
      <c r="BD403" s="48"/>
      <c r="BE403" s="48"/>
      <c r="BF403" s="48"/>
      <c r="BG403" s="48"/>
      <c r="BH403" s="48"/>
      <c r="BI403" s="48"/>
      <c r="BJ403" s="48"/>
      <c r="BK403" s="48"/>
      <c r="BL403" s="48"/>
      <c r="BM403" s="48"/>
      <c r="BN403" s="48"/>
      <c r="BO403" s="48"/>
      <c r="BP403" s="48"/>
      <c r="BQ403" s="48"/>
      <c r="BR403" s="48"/>
      <c r="BS403" s="48"/>
      <c r="BT403" s="48"/>
    </row>
    <row r="404" spans="1:72" ht="18.75">
      <c r="A404" s="193" t="str">
        <f>Guide3!M404</f>
        <v>1D403</v>
      </c>
      <c r="B404" s="48"/>
      <c r="C404" s="51"/>
      <c r="D404" s="48"/>
      <c r="E404" s="8"/>
      <c r="F404" s="48"/>
      <c r="G404" s="48"/>
      <c r="H404" s="48"/>
      <c r="I404" s="11"/>
      <c r="J404" s="167"/>
      <c r="K404" s="48"/>
      <c r="M404" s="48"/>
      <c r="N404" s="48"/>
      <c r="O404" s="35"/>
      <c r="P404" s="48"/>
      <c r="Q404" s="48"/>
      <c r="R404" s="48"/>
      <c r="S404" s="48"/>
      <c r="T404" s="48"/>
      <c r="U404" s="144"/>
      <c r="V404" s="48"/>
      <c r="W404" s="48"/>
      <c r="X404" s="48"/>
      <c r="Y404" s="48"/>
      <c r="Z404" s="48"/>
      <c r="AA404" s="48"/>
      <c r="AB404" s="48"/>
      <c r="AC404" s="48"/>
      <c r="AD404" s="48"/>
      <c r="AE404" s="48"/>
      <c r="AF404" s="48"/>
      <c r="AG404" s="48"/>
      <c r="AH404" s="48"/>
      <c r="AI404" s="48"/>
      <c r="AJ404" s="48"/>
      <c r="AK404" s="48"/>
      <c r="AL404" s="48"/>
      <c r="AM404" s="48"/>
      <c r="AN404" s="48"/>
      <c r="AO404" s="133"/>
      <c r="AP404" s="48"/>
      <c r="AQ404" s="48"/>
      <c r="AR404" s="48"/>
      <c r="AS404" s="48"/>
      <c r="AT404" s="48"/>
      <c r="AU404" s="48"/>
      <c r="AV404" s="48"/>
      <c r="AW404" s="48"/>
      <c r="AX404" s="48"/>
      <c r="AY404" s="48"/>
      <c r="AZ404" s="48"/>
      <c r="BA404" s="48"/>
      <c r="BB404" s="48"/>
      <c r="BC404" s="48"/>
      <c r="BD404" s="48"/>
      <c r="BE404" s="48"/>
      <c r="BF404" s="48"/>
      <c r="BG404" s="48"/>
      <c r="BH404" s="48"/>
      <c r="BI404" s="48"/>
      <c r="BJ404" s="48"/>
      <c r="BK404" s="48"/>
      <c r="BL404" s="48"/>
      <c r="BM404" s="48"/>
      <c r="BN404" s="48"/>
      <c r="BO404" s="48"/>
      <c r="BP404" s="48"/>
      <c r="BQ404" s="48"/>
      <c r="BR404" s="48"/>
      <c r="BS404" s="48"/>
      <c r="BT404" s="48"/>
    </row>
    <row r="405" spans="1:72" ht="18.75">
      <c r="A405" s="193" t="str">
        <f>Guide3!M405</f>
        <v>1D404</v>
      </c>
      <c r="B405" s="48"/>
      <c r="C405" s="51"/>
      <c r="D405" s="48"/>
      <c r="E405" s="8"/>
      <c r="F405" s="48"/>
      <c r="G405" s="48"/>
      <c r="H405" s="48"/>
      <c r="I405" s="11"/>
      <c r="J405" s="167"/>
      <c r="K405" s="48"/>
      <c r="M405" s="48"/>
      <c r="N405" s="48"/>
      <c r="O405" s="35"/>
      <c r="P405" s="48"/>
      <c r="Q405" s="48"/>
      <c r="R405" s="48"/>
      <c r="S405" s="48"/>
      <c r="T405" s="48"/>
      <c r="U405" s="144"/>
      <c r="V405" s="48"/>
      <c r="W405" s="48"/>
      <c r="X405" s="48"/>
      <c r="Y405" s="48"/>
      <c r="Z405" s="48"/>
      <c r="AA405" s="48"/>
      <c r="AB405" s="48"/>
      <c r="AC405" s="48"/>
      <c r="AD405" s="48"/>
      <c r="AE405" s="48"/>
      <c r="AF405" s="48"/>
      <c r="AG405" s="48"/>
      <c r="AH405" s="48"/>
      <c r="AI405" s="48"/>
      <c r="AJ405" s="48"/>
      <c r="AK405" s="48"/>
      <c r="AL405" s="48"/>
      <c r="AM405" s="48"/>
      <c r="AN405" s="48"/>
      <c r="AO405" s="133"/>
      <c r="AP405" s="48"/>
      <c r="AQ405" s="48"/>
      <c r="AR405" s="48"/>
      <c r="AS405" s="48"/>
      <c r="AT405" s="48"/>
      <c r="AU405" s="48"/>
      <c r="AV405" s="48"/>
      <c r="AW405" s="48"/>
      <c r="AX405" s="48"/>
      <c r="AY405" s="48"/>
      <c r="AZ405" s="48"/>
      <c r="BA405" s="48"/>
      <c r="BB405" s="48"/>
      <c r="BC405" s="48"/>
      <c r="BD405" s="48"/>
      <c r="BE405" s="48"/>
      <c r="BF405" s="48"/>
      <c r="BG405" s="48"/>
      <c r="BH405" s="48"/>
      <c r="BI405" s="48"/>
      <c r="BJ405" s="48"/>
      <c r="BK405" s="48"/>
      <c r="BL405" s="48"/>
      <c r="BM405" s="48"/>
      <c r="BN405" s="48"/>
      <c r="BO405" s="48"/>
      <c r="BP405" s="48"/>
      <c r="BQ405" s="48"/>
      <c r="BR405" s="48"/>
      <c r="BS405" s="48"/>
      <c r="BT405" s="48"/>
    </row>
    <row r="406" spans="1:72" ht="18.75">
      <c r="A406" s="193" t="str">
        <f>Guide3!M406</f>
        <v>1D405</v>
      </c>
      <c r="B406" s="48"/>
      <c r="C406" s="51"/>
      <c r="D406" s="48"/>
      <c r="E406" s="8"/>
      <c r="F406" s="48"/>
      <c r="G406" s="48"/>
      <c r="H406" s="48"/>
      <c r="I406" s="11"/>
      <c r="J406" s="167"/>
      <c r="K406" s="48"/>
      <c r="M406" s="48"/>
      <c r="N406" s="48"/>
      <c r="O406" s="35"/>
      <c r="P406" s="48"/>
      <c r="Q406" s="48"/>
      <c r="R406" s="48"/>
      <c r="S406" s="48"/>
      <c r="T406" s="48"/>
      <c r="U406" s="144"/>
      <c r="V406" s="48"/>
      <c r="W406" s="48"/>
      <c r="X406" s="48"/>
      <c r="Y406" s="48"/>
      <c r="Z406" s="48"/>
      <c r="AA406" s="48"/>
      <c r="AB406" s="48"/>
      <c r="AC406" s="48"/>
      <c r="AD406" s="48"/>
      <c r="AE406" s="48"/>
      <c r="AF406" s="48"/>
      <c r="AG406" s="48"/>
      <c r="AH406" s="48"/>
      <c r="AI406" s="48"/>
      <c r="AJ406" s="48"/>
      <c r="AK406" s="48"/>
      <c r="AL406" s="48"/>
      <c r="AM406" s="48"/>
      <c r="AN406" s="48"/>
      <c r="AO406" s="133"/>
      <c r="AP406" s="48"/>
      <c r="AQ406" s="48"/>
      <c r="AR406" s="48"/>
      <c r="AS406" s="48"/>
      <c r="AT406" s="48"/>
      <c r="AU406" s="48"/>
      <c r="AV406" s="48"/>
      <c r="AW406" s="48"/>
      <c r="AX406" s="48"/>
      <c r="AY406" s="48"/>
      <c r="AZ406" s="48"/>
      <c r="BA406" s="48"/>
      <c r="BB406" s="48"/>
      <c r="BC406" s="48"/>
      <c r="BD406" s="48"/>
      <c r="BE406" s="48"/>
      <c r="BF406" s="48"/>
      <c r="BG406" s="48"/>
      <c r="BH406" s="48"/>
      <c r="BI406" s="48"/>
      <c r="BJ406" s="48"/>
      <c r="BK406" s="48"/>
      <c r="BL406" s="48"/>
      <c r="BM406" s="48"/>
      <c r="BN406" s="48"/>
      <c r="BO406" s="48"/>
      <c r="BP406" s="48"/>
      <c r="BQ406" s="48"/>
      <c r="BR406" s="48"/>
      <c r="BS406" s="48"/>
      <c r="BT406" s="48"/>
    </row>
    <row r="407" spans="1:72" ht="18.75">
      <c r="A407" s="193" t="str">
        <f>Guide3!M407</f>
        <v>1D406</v>
      </c>
      <c r="B407" s="189"/>
      <c r="C407" s="180"/>
      <c r="D407" s="181"/>
      <c r="E407" s="184"/>
      <c r="F407" s="181"/>
      <c r="G407" s="181"/>
      <c r="H407" s="181"/>
      <c r="I407" s="185"/>
      <c r="J407" s="181"/>
      <c r="K407" s="181"/>
      <c r="M407" s="181"/>
      <c r="N407" s="181"/>
      <c r="O407" s="182"/>
      <c r="P407" s="190"/>
      <c r="Q407" s="181"/>
      <c r="R407" s="181"/>
      <c r="S407" s="181"/>
      <c r="T407" s="181"/>
      <c r="U407" s="186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81"/>
      <c r="AJ407" s="181"/>
      <c r="AK407" s="181"/>
      <c r="AL407" s="181"/>
      <c r="AM407" s="181"/>
      <c r="AN407" s="181"/>
      <c r="AO407" s="181"/>
      <c r="AP407" s="181"/>
      <c r="AQ407" s="181"/>
      <c r="AR407" s="181"/>
      <c r="AS407" s="181"/>
      <c r="AT407" s="181"/>
      <c r="AU407" s="181"/>
      <c r="AV407" s="181"/>
      <c r="AW407" s="181"/>
      <c r="AX407" s="181"/>
      <c r="AY407" s="181"/>
      <c r="AZ407" s="181"/>
      <c r="BA407" s="181"/>
      <c r="BB407" s="181"/>
      <c r="BC407" s="181"/>
      <c r="BD407" s="181"/>
      <c r="BE407" s="181"/>
      <c r="BF407" s="181"/>
      <c r="BG407" s="181"/>
      <c r="BH407" s="181"/>
      <c r="BI407" s="181"/>
      <c r="BJ407" s="181"/>
      <c r="BK407" s="181"/>
      <c r="BL407" s="181"/>
      <c r="BM407" s="181"/>
      <c r="BN407" s="181"/>
      <c r="BO407" s="181"/>
      <c r="BP407" s="181"/>
      <c r="BQ407" s="181"/>
      <c r="BR407" s="181"/>
      <c r="BS407" s="181"/>
      <c r="BT407" s="181"/>
    </row>
    <row r="408" spans="1:72" ht="18.75">
      <c r="A408" s="193" t="str">
        <f>Guide3!M408</f>
        <v>1D407</v>
      </c>
      <c r="B408" s="189"/>
      <c r="C408" s="180"/>
      <c r="D408" s="181"/>
      <c r="E408" s="184"/>
      <c r="F408" s="181"/>
      <c r="G408" s="181"/>
      <c r="H408" s="181"/>
      <c r="I408" s="185"/>
      <c r="J408" s="181"/>
      <c r="K408" s="181"/>
      <c r="M408" s="181"/>
      <c r="N408" s="181"/>
      <c r="O408" s="182"/>
      <c r="P408" s="190"/>
      <c r="Q408" s="181"/>
      <c r="R408" s="181"/>
      <c r="S408" s="181"/>
      <c r="T408" s="181"/>
      <c r="U408" s="186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81"/>
      <c r="AJ408" s="181"/>
      <c r="AK408" s="181"/>
      <c r="AL408" s="181"/>
      <c r="AM408" s="181"/>
      <c r="AN408" s="181"/>
      <c r="AO408" s="181"/>
      <c r="AP408" s="181"/>
      <c r="AQ408" s="181"/>
      <c r="AR408" s="181"/>
      <c r="AS408" s="181"/>
      <c r="AT408" s="181"/>
      <c r="AU408" s="181"/>
      <c r="AV408" s="181"/>
      <c r="AW408" s="181"/>
      <c r="AX408" s="181"/>
      <c r="AY408" s="181"/>
      <c r="AZ408" s="181"/>
      <c r="BA408" s="181"/>
      <c r="BB408" s="181"/>
      <c r="BC408" s="181"/>
      <c r="BD408" s="181"/>
      <c r="BE408" s="181"/>
      <c r="BF408" s="181"/>
      <c r="BG408" s="181"/>
      <c r="BH408" s="181"/>
      <c r="BI408" s="181"/>
      <c r="BJ408" s="181"/>
      <c r="BK408" s="181"/>
      <c r="BL408" s="181"/>
      <c r="BM408" s="181"/>
      <c r="BN408" s="181"/>
      <c r="BO408" s="181"/>
      <c r="BP408" s="181"/>
      <c r="BQ408" s="181"/>
      <c r="BR408" s="181"/>
      <c r="BS408" s="181"/>
      <c r="BT408" s="181"/>
    </row>
    <row r="409" spans="1:72" ht="18.75">
      <c r="A409" s="193" t="str">
        <f>Guide3!M409</f>
        <v>1D408</v>
      </c>
      <c r="B409" s="189"/>
      <c r="C409" s="180"/>
      <c r="D409" s="181"/>
      <c r="E409" s="184"/>
      <c r="F409" s="181"/>
      <c r="G409" s="181"/>
      <c r="H409" s="181"/>
      <c r="I409" s="185"/>
      <c r="J409" s="181"/>
      <c r="K409" s="181"/>
      <c r="M409" s="181"/>
      <c r="N409" s="181"/>
      <c r="O409" s="182"/>
      <c r="P409" s="190"/>
      <c r="Q409" s="181"/>
      <c r="R409" s="181"/>
      <c r="S409" s="181"/>
      <c r="T409" s="181"/>
      <c r="U409" s="186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81"/>
      <c r="AJ409" s="181"/>
      <c r="AK409" s="181"/>
      <c r="AL409" s="181"/>
      <c r="AM409" s="181"/>
      <c r="AN409" s="181"/>
      <c r="AO409" s="181"/>
      <c r="AP409" s="181"/>
      <c r="AQ409" s="181"/>
      <c r="AR409" s="181"/>
      <c r="AS409" s="181"/>
      <c r="AT409" s="181"/>
      <c r="AU409" s="181"/>
      <c r="AV409" s="181"/>
      <c r="AW409" s="181"/>
      <c r="AX409" s="181"/>
      <c r="AY409" s="181"/>
      <c r="AZ409" s="181"/>
      <c r="BA409" s="181"/>
      <c r="BB409" s="181"/>
      <c r="BC409" s="181"/>
      <c r="BD409" s="181"/>
      <c r="BE409" s="181"/>
      <c r="BF409" s="181"/>
      <c r="BG409" s="181"/>
      <c r="BH409" s="181"/>
      <c r="BI409" s="181"/>
      <c r="BJ409" s="181"/>
      <c r="BK409" s="181"/>
      <c r="BL409" s="181"/>
      <c r="BM409" s="181"/>
      <c r="BN409" s="181"/>
      <c r="BO409" s="181"/>
      <c r="BP409" s="181"/>
      <c r="BQ409" s="181"/>
      <c r="BR409" s="181"/>
      <c r="BS409" s="181"/>
      <c r="BT409" s="181"/>
    </row>
    <row r="410" spans="1:72" ht="18.75">
      <c r="A410" s="193" t="str">
        <f>Guide3!M410</f>
        <v>1D409</v>
      </c>
      <c r="B410" s="189"/>
      <c r="C410" s="180"/>
      <c r="D410" s="181"/>
      <c r="E410" s="184"/>
      <c r="F410" s="181"/>
      <c r="G410" s="181"/>
      <c r="H410" s="181"/>
      <c r="I410" s="185"/>
      <c r="J410" s="181"/>
      <c r="K410" s="181"/>
      <c r="M410" s="181"/>
      <c r="N410" s="181"/>
      <c r="O410" s="182"/>
      <c r="P410" s="190"/>
      <c r="Q410" s="181"/>
      <c r="R410" s="181"/>
      <c r="S410" s="181"/>
      <c r="T410" s="181"/>
      <c r="U410" s="186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81"/>
      <c r="AJ410" s="181"/>
      <c r="AK410" s="181"/>
      <c r="AL410" s="181"/>
      <c r="AM410" s="181"/>
      <c r="AN410" s="181"/>
      <c r="AO410" s="181"/>
      <c r="AP410" s="181"/>
      <c r="AQ410" s="181"/>
      <c r="AR410" s="181"/>
      <c r="AS410" s="181"/>
      <c r="AT410" s="181"/>
      <c r="AU410" s="181"/>
      <c r="AV410" s="181"/>
      <c r="AW410" s="181"/>
      <c r="AX410" s="181"/>
      <c r="AY410" s="181"/>
      <c r="AZ410" s="181"/>
      <c r="BA410" s="181"/>
      <c r="BB410" s="181"/>
      <c r="BC410" s="181"/>
      <c r="BD410" s="181"/>
      <c r="BE410" s="181"/>
      <c r="BF410" s="181"/>
      <c r="BG410" s="181"/>
      <c r="BH410" s="181"/>
      <c r="BI410" s="181"/>
      <c r="BJ410" s="181"/>
      <c r="BK410" s="181"/>
      <c r="BL410" s="181"/>
      <c r="BM410" s="181"/>
      <c r="BN410" s="181"/>
      <c r="BO410" s="181"/>
      <c r="BP410" s="181"/>
      <c r="BQ410" s="181"/>
      <c r="BR410" s="181"/>
      <c r="BS410" s="181"/>
      <c r="BT410" s="181"/>
    </row>
    <row r="411" spans="1:72" ht="18.75">
      <c r="A411" s="193" t="str">
        <f>Guide3!M411</f>
        <v>1D410</v>
      </c>
      <c r="B411" s="189"/>
      <c r="C411" s="180"/>
      <c r="D411" s="181"/>
      <c r="E411" s="184"/>
      <c r="F411" s="181"/>
      <c r="G411" s="181"/>
      <c r="H411" s="181"/>
      <c r="I411" s="185"/>
      <c r="J411" s="181"/>
      <c r="K411" s="181"/>
      <c r="M411" s="181"/>
      <c r="N411" s="181"/>
      <c r="O411" s="182"/>
      <c r="P411" s="190"/>
      <c r="Q411" s="181"/>
      <c r="R411" s="181"/>
      <c r="S411" s="181"/>
      <c r="T411" s="181"/>
      <c r="U411" s="186"/>
      <c r="V411" s="181"/>
      <c r="W411" s="181"/>
      <c r="X411" s="181"/>
      <c r="Y411" s="181"/>
      <c r="Z411" s="181"/>
      <c r="AA411" s="181"/>
      <c r="AB411" s="181"/>
      <c r="AC411" s="181"/>
      <c r="AD411" s="181"/>
      <c r="AE411" s="181"/>
      <c r="AF411" s="181"/>
      <c r="AG411" s="181"/>
      <c r="AH411" s="181"/>
      <c r="AI411" s="181"/>
      <c r="AJ411" s="181"/>
      <c r="AK411" s="181"/>
      <c r="AL411" s="181"/>
      <c r="AM411" s="181"/>
      <c r="AN411" s="181"/>
      <c r="AO411" s="181"/>
      <c r="AP411" s="181"/>
      <c r="AQ411" s="181"/>
      <c r="AR411" s="181"/>
      <c r="AS411" s="181"/>
      <c r="AT411" s="181"/>
      <c r="AU411" s="181"/>
      <c r="AV411" s="181"/>
      <c r="AW411" s="181"/>
      <c r="AX411" s="181"/>
      <c r="AY411" s="181"/>
      <c r="AZ411" s="181"/>
      <c r="BA411" s="181"/>
      <c r="BB411" s="181"/>
      <c r="BC411" s="181"/>
      <c r="BD411" s="181"/>
      <c r="BE411" s="181"/>
      <c r="BF411" s="181"/>
      <c r="BG411" s="181"/>
      <c r="BH411" s="181"/>
      <c r="BI411" s="181"/>
      <c r="BJ411" s="181"/>
      <c r="BK411" s="181"/>
      <c r="BL411" s="181"/>
      <c r="BM411" s="181"/>
      <c r="BN411" s="181"/>
      <c r="BO411" s="181"/>
      <c r="BP411" s="181"/>
      <c r="BQ411" s="181"/>
      <c r="BR411" s="181"/>
      <c r="BS411" s="181"/>
      <c r="BT411" s="181"/>
    </row>
    <row r="412" spans="1:72" ht="18.75">
      <c r="A412" s="193" t="str">
        <f>Guide3!M412</f>
        <v>1D411</v>
      </c>
      <c r="B412" s="189"/>
      <c r="C412" s="180"/>
      <c r="D412" s="181"/>
      <c r="E412" s="184"/>
      <c r="F412" s="181"/>
      <c r="G412" s="181"/>
      <c r="H412" s="181"/>
      <c r="I412" s="185"/>
      <c r="J412" s="181"/>
      <c r="K412" s="181"/>
      <c r="M412" s="181"/>
      <c r="N412" s="181"/>
      <c r="O412" s="182"/>
      <c r="P412" s="190"/>
      <c r="Q412" s="181"/>
      <c r="R412" s="181"/>
      <c r="S412" s="181"/>
      <c r="T412" s="181"/>
      <c r="U412" s="186"/>
      <c r="V412" s="181"/>
      <c r="W412" s="181"/>
      <c r="X412" s="181"/>
      <c r="Y412" s="181"/>
      <c r="Z412" s="181"/>
      <c r="AA412" s="181"/>
      <c r="AB412" s="181"/>
      <c r="AC412" s="181"/>
      <c r="AD412" s="181"/>
      <c r="AE412" s="181"/>
      <c r="AF412" s="181"/>
      <c r="AG412" s="181"/>
      <c r="AH412" s="181"/>
      <c r="AI412" s="181"/>
      <c r="AJ412" s="181"/>
      <c r="AK412" s="181"/>
      <c r="AL412" s="181"/>
      <c r="AM412" s="181"/>
      <c r="AN412" s="181"/>
      <c r="AO412" s="181"/>
      <c r="AP412" s="181"/>
      <c r="AQ412" s="181"/>
      <c r="AR412" s="181"/>
      <c r="AS412" s="181"/>
      <c r="AT412" s="181"/>
      <c r="AU412" s="181"/>
      <c r="AV412" s="181"/>
      <c r="AW412" s="181"/>
      <c r="AX412" s="181"/>
      <c r="AY412" s="181"/>
      <c r="AZ412" s="181"/>
      <c r="BA412" s="181"/>
      <c r="BB412" s="181"/>
      <c r="BC412" s="181"/>
      <c r="BD412" s="181"/>
      <c r="BE412" s="181"/>
      <c r="BF412" s="181"/>
      <c r="BG412" s="181"/>
      <c r="BH412" s="181"/>
      <c r="BI412" s="181"/>
      <c r="BJ412" s="181"/>
      <c r="BK412" s="181"/>
      <c r="BL412" s="181"/>
      <c r="BM412" s="181"/>
      <c r="BN412" s="181"/>
      <c r="BO412" s="181"/>
      <c r="BP412" s="181"/>
      <c r="BQ412" s="181"/>
      <c r="BR412" s="181"/>
      <c r="BS412" s="181"/>
      <c r="BT412" s="181"/>
    </row>
    <row r="413" spans="1:72" ht="18.75">
      <c r="A413" s="193" t="str">
        <f>Guide3!M413</f>
        <v>1D412</v>
      </c>
      <c r="B413" s="189"/>
      <c r="C413" s="180"/>
      <c r="D413" s="181"/>
      <c r="E413" s="184"/>
      <c r="F413" s="181"/>
      <c r="G413" s="181"/>
      <c r="H413" s="181"/>
      <c r="I413" s="185"/>
      <c r="J413" s="181"/>
      <c r="K413" s="181"/>
      <c r="M413" s="181"/>
      <c r="N413" s="181"/>
      <c r="O413" s="182"/>
      <c r="P413" s="190"/>
      <c r="Q413" s="181"/>
      <c r="R413" s="181"/>
      <c r="S413" s="181"/>
      <c r="T413" s="181"/>
      <c r="U413" s="186"/>
      <c r="V413" s="181"/>
      <c r="W413" s="181"/>
      <c r="X413" s="181"/>
      <c r="Y413" s="181"/>
      <c r="Z413" s="181"/>
      <c r="AA413" s="181"/>
      <c r="AB413" s="181"/>
      <c r="AC413" s="181"/>
      <c r="AD413" s="181"/>
      <c r="AE413" s="181"/>
      <c r="AF413" s="181"/>
      <c r="AG413" s="181"/>
      <c r="AH413" s="181"/>
      <c r="AI413" s="181"/>
      <c r="AJ413" s="181"/>
      <c r="AK413" s="181"/>
      <c r="AL413" s="181"/>
      <c r="AM413" s="181"/>
      <c r="AN413" s="181"/>
      <c r="AO413" s="181"/>
      <c r="AP413" s="181"/>
      <c r="AQ413" s="181"/>
      <c r="AR413" s="181"/>
      <c r="AS413" s="181"/>
      <c r="AT413" s="181"/>
      <c r="AU413" s="181"/>
      <c r="AV413" s="181"/>
      <c r="AW413" s="181"/>
      <c r="AX413" s="181"/>
      <c r="AY413" s="181"/>
      <c r="AZ413" s="181"/>
      <c r="BA413" s="181"/>
      <c r="BB413" s="181"/>
      <c r="BC413" s="181"/>
      <c r="BD413" s="181"/>
      <c r="BE413" s="181"/>
      <c r="BF413" s="181"/>
      <c r="BG413" s="181"/>
      <c r="BH413" s="181"/>
      <c r="BI413" s="181"/>
      <c r="BJ413" s="181"/>
      <c r="BK413" s="181"/>
      <c r="BL413" s="181"/>
      <c r="BM413" s="181"/>
      <c r="BN413" s="181"/>
      <c r="BO413" s="181"/>
      <c r="BP413" s="181"/>
      <c r="BQ413" s="181"/>
      <c r="BR413" s="181"/>
      <c r="BS413" s="181"/>
      <c r="BT413" s="181"/>
    </row>
    <row r="414" spans="1:72" ht="18.75">
      <c r="A414" s="193" t="str">
        <f>Guide3!M414</f>
        <v>1D413</v>
      </c>
      <c r="B414" s="189"/>
      <c r="C414" s="180"/>
      <c r="D414" s="181"/>
      <c r="E414" s="184"/>
      <c r="F414" s="181"/>
      <c r="G414" s="181"/>
      <c r="H414" s="181"/>
      <c r="I414" s="185"/>
      <c r="J414" s="181"/>
      <c r="K414" s="181"/>
      <c r="M414" s="181"/>
      <c r="N414" s="181"/>
      <c r="O414" s="182"/>
      <c r="P414" s="190"/>
      <c r="Q414" s="181"/>
      <c r="R414" s="181"/>
      <c r="S414" s="181"/>
      <c r="T414" s="181"/>
      <c r="U414" s="186"/>
      <c r="V414" s="181"/>
      <c r="W414" s="181"/>
      <c r="X414" s="181"/>
      <c r="Y414" s="181"/>
      <c r="Z414" s="181"/>
      <c r="AA414" s="181"/>
      <c r="AB414" s="181"/>
      <c r="AC414" s="181"/>
      <c r="AD414" s="181"/>
      <c r="AE414" s="181"/>
      <c r="AF414" s="181"/>
      <c r="AG414" s="181"/>
      <c r="AH414" s="181"/>
      <c r="AI414" s="181"/>
      <c r="AJ414" s="181"/>
      <c r="AK414" s="181"/>
      <c r="AL414" s="181"/>
      <c r="AM414" s="181"/>
      <c r="AN414" s="181"/>
      <c r="AO414" s="181"/>
      <c r="AP414" s="181"/>
      <c r="AQ414" s="181"/>
      <c r="AR414" s="181"/>
      <c r="AS414" s="181"/>
      <c r="AT414" s="181"/>
      <c r="AU414" s="181"/>
      <c r="AV414" s="181"/>
      <c r="AW414" s="181"/>
      <c r="AX414" s="181"/>
      <c r="AY414" s="181"/>
      <c r="AZ414" s="181"/>
      <c r="BA414" s="181"/>
      <c r="BB414" s="181"/>
      <c r="BC414" s="181"/>
      <c r="BD414" s="181"/>
      <c r="BE414" s="181"/>
      <c r="BF414" s="181"/>
      <c r="BG414" s="181"/>
      <c r="BH414" s="181"/>
      <c r="BI414" s="181"/>
      <c r="BJ414" s="181"/>
      <c r="BK414" s="181"/>
      <c r="BL414" s="181"/>
      <c r="BM414" s="181"/>
      <c r="BN414" s="181"/>
      <c r="BO414" s="181"/>
      <c r="BP414" s="181"/>
      <c r="BQ414" s="181"/>
      <c r="BR414" s="181"/>
      <c r="BS414" s="181"/>
      <c r="BT414" s="181"/>
    </row>
    <row r="415" spans="1:72" ht="18.75">
      <c r="A415" s="193" t="str">
        <f>Guide3!M415</f>
        <v>1D414</v>
      </c>
      <c r="B415" s="189"/>
      <c r="C415" s="180"/>
      <c r="D415" s="181"/>
      <c r="E415" s="184"/>
      <c r="F415" s="181"/>
      <c r="G415" s="181"/>
      <c r="H415" s="181"/>
      <c r="I415" s="185"/>
      <c r="J415" s="181"/>
      <c r="K415" s="181"/>
      <c r="M415" s="181"/>
      <c r="N415" s="181"/>
      <c r="O415" s="182"/>
      <c r="P415" s="190"/>
      <c r="Q415" s="181"/>
      <c r="R415" s="181"/>
      <c r="S415" s="181"/>
      <c r="T415" s="181"/>
      <c r="U415" s="186"/>
      <c r="V415" s="181"/>
      <c r="W415" s="181"/>
      <c r="X415" s="181"/>
      <c r="Y415" s="181"/>
      <c r="Z415" s="181"/>
      <c r="AA415" s="181"/>
      <c r="AB415" s="181"/>
      <c r="AC415" s="181"/>
      <c r="AD415" s="181"/>
      <c r="AE415" s="181"/>
      <c r="AF415" s="181"/>
      <c r="AG415" s="181"/>
      <c r="AH415" s="181"/>
      <c r="AI415" s="181"/>
      <c r="AJ415" s="181"/>
      <c r="AK415" s="181"/>
      <c r="AL415" s="181"/>
      <c r="AM415" s="181"/>
      <c r="AN415" s="181"/>
      <c r="AO415" s="181"/>
      <c r="AP415" s="181"/>
      <c r="AQ415" s="181"/>
      <c r="AR415" s="181"/>
      <c r="AS415" s="181"/>
      <c r="AT415" s="181"/>
      <c r="AU415" s="181"/>
      <c r="AV415" s="181"/>
      <c r="AW415" s="181"/>
      <c r="AX415" s="181"/>
      <c r="AY415" s="181"/>
      <c r="AZ415" s="181"/>
      <c r="BA415" s="181"/>
      <c r="BB415" s="181"/>
      <c r="BC415" s="181"/>
      <c r="BD415" s="181"/>
      <c r="BE415" s="181"/>
      <c r="BF415" s="181"/>
      <c r="BG415" s="181"/>
      <c r="BH415" s="181"/>
      <c r="BI415" s="181"/>
      <c r="BJ415" s="181"/>
      <c r="BK415" s="181"/>
      <c r="BL415" s="181"/>
      <c r="BM415" s="181"/>
      <c r="BN415" s="181"/>
      <c r="BO415" s="181"/>
      <c r="BP415" s="181"/>
      <c r="BQ415" s="181"/>
      <c r="BR415" s="181"/>
      <c r="BS415" s="181"/>
      <c r="BT415" s="181"/>
    </row>
    <row r="416" spans="1:72" ht="18.75">
      <c r="A416" s="193" t="str">
        <f>Guide3!M416</f>
        <v>1D415</v>
      </c>
      <c r="B416" s="189"/>
      <c r="C416" s="180"/>
      <c r="D416" s="181"/>
      <c r="E416" s="184"/>
      <c r="F416" s="181"/>
      <c r="G416" s="181"/>
      <c r="H416" s="181"/>
      <c r="I416" s="185"/>
      <c r="J416" s="181"/>
      <c r="K416" s="181"/>
      <c r="M416" s="181"/>
      <c r="N416" s="181"/>
      <c r="O416" s="182"/>
      <c r="P416" s="190"/>
      <c r="Q416" s="181"/>
      <c r="R416" s="181"/>
      <c r="S416" s="181"/>
      <c r="T416" s="181"/>
      <c r="U416" s="186"/>
      <c r="V416" s="181"/>
      <c r="W416" s="181"/>
      <c r="X416" s="181"/>
      <c r="Y416" s="181"/>
      <c r="Z416" s="181"/>
      <c r="AA416" s="181"/>
      <c r="AB416" s="181"/>
      <c r="AC416" s="181"/>
      <c r="AD416" s="181"/>
      <c r="AE416" s="181"/>
      <c r="AF416" s="181"/>
      <c r="AG416" s="181"/>
      <c r="AH416" s="181"/>
      <c r="AI416" s="181"/>
      <c r="AJ416" s="181"/>
      <c r="AK416" s="181"/>
      <c r="AL416" s="181"/>
      <c r="AM416" s="181"/>
      <c r="AN416" s="181"/>
      <c r="AO416" s="181"/>
      <c r="AP416" s="181"/>
      <c r="AQ416" s="181"/>
      <c r="AR416" s="181"/>
      <c r="AS416" s="181"/>
      <c r="AT416" s="181"/>
      <c r="AU416" s="181"/>
      <c r="AV416" s="181"/>
      <c r="AW416" s="181"/>
      <c r="AX416" s="181"/>
      <c r="AY416" s="181"/>
      <c r="AZ416" s="181"/>
      <c r="BA416" s="181"/>
      <c r="BB416" s="181"/>
      <c r="BC416" s="181"/>
      <c r="BD416" s="181"/>
      <c r="BE416" s="181"/>
      <c r="BF416" s="181"/>
      <c r="BG416" s="181"/>
      <c r="BH416" s="181"/>
      <c r="BI416" s="181"/>
      <c r="BJ416" s="181"/>
      <c r="BK416" s="181"/>
      <c r="BL416" s="181"/>
      <c r="BM416" s="181"/>
      <c r="BN416" s="181"/>
      <c r="BO416" s="181"/>
      <c r="BP416" s="181"/>
      <c r="BQ416" s="181"/>
      <c r="BR416" s="181"/>
      <c r="BS416" s="181"/>
      <c r="BT416" s="181"/>
    </row>
    <row r="417" spans="1:72" ht="18.75">
      <c r="A417" s="193" t="str">
        <f>Guide3!M417</f>
        <v>1D416</v>
      </c>
      <c r="B417" s="189"/>
      <c r="C417" s="180"/>
      <c r="D417" s="181"/>
      <c r="E417" s="184"/>
      <c r="F417" s="181"/>
      <c r="G417" s="181"/>
      <c r="H417" s="181"/>
      <c r="I417" s="185"/>
      <c r="J417" s="181"/>
      <c r="K417" s="181"/>
      <c r="M417" s="181"/>
      <c r="N417" s="181"/>
      <c r="O417" s="182"/>
      <c r="P417" s="190"/>
      <c r="Q417" s="181"/>
      <c r="R417" s="181"/>
      <c r="S417" s="181"/>
      <c r="T417" s="181"/>
      <c r="U417" s="186"/>
      <c r="V417" s="181"/>
      <c r="W417" s="181"/>
      <c r="X417" s="181"/>
      <c r="Y417" s="181"/>
      <c r="Z417" s="181"/>
      <c r="AA417" s="181"/>
      <c r="AB417" s="181"/>
      <c r="AC417" s="181"/>
      <c r="AD417" s="181"/>
      <c r="AE417" s="181"/>
      <c r="AF417" s="181"/>
      <c r="AG417" s="181"/>
      <c r="AH417" s="181"/>
      <c r="AI417" s="181"/>
      <c r="AJ417" s="181"/>
      <c r="AK417" s="181"/>
      <c r="AL417" s="181"/>
      <c r="AM417" s="181"/>
      <c r="AN417" s="181"/>
      <c r="AO417" s="181"/>
      <c r="AP417" s="181"/>
      <c r="AQ417" s="181"/>
      <c r="AR417" s="181"/>
      <c r="AS417" s="181"/>
      <c r="AT417" s="181"/>
      <c r="AU417" s="181"/>
      <c r="AV417" s="181"/>
      <c r="AW417" s="181"/>
      <c r="AX417" s="181"/>
      <c r="AY417" s="181"/>
      <c r="AZ417" s="181"/>
      <c r="BA417" s="181"/>
      <c r="BB417" s="181"/>
      <c r="BC417" s="181"/>
      <c r="BD417" s="181"/>
      <c r="BE417" s="181"/>
      <c r="BF417" s="181"/>
      <c r="BG417" s="181"/>
      <c r="BH417" s="181"/>
      <c r="BI417" s="181"/>
      <c r="BJ417" s="181"/>
      <c r="BK417" s="181"/>
      <c r="BL417" s="181"/>
      <c r="BM417" s="181"/>
      <c r="BN417" s="181"/>
      <c r="BO417" s="181"/>
      <c r="BP417" s="181"/>
      <c r="BQ417" s="181"/>
      <c r="BR417" s="181"/>
      <c r="BS417" s="181"/>
      <c r="BT417" s="181"/>
    </row>
    <row r="418" spans="1:72" ht="18.75">
      <c r="A418" s="193" t="str">
        <f>Guide3!M418</f>
        <v>1D417</v>
      </c>
      <c r="B418" s="189"/>
      <c r="C418" s="180"/>
      <c r="D418" s="181"/>
      <c r="E418" s="184"/>
      <c r="F418" s="181"/>
      <c r="G418" s="181"/>
      <c r="H418" s="181"/>
      <c r="I418" s="185"/>
      <c r="J418" s="181"/>
      <c r="K418" s="181"/>
      <c r="M418" s="181"/>
      <c r="N418" s="181"/>
      <c r="O418" s="182"/>
      <c r="P418" s="190"/>
      <c r="Q418" s="181"/>
      <c r="R418" s="181"/>
      <c r="S418" s="181"/>
      <c r="T418" s="181"/>
      <c r="U418" s="186"/>
      <c r="V418" s="181"/>
      <c r="W418" s="181"/>
      <c r="X418" s="181"/>
      <c r="Y418" s="181"/>
      <c r="Z418" s="181"/>
      <c r="AA418" s="181"/>
      <c r="AB418" s="181"/>
      <c r="AC418" s="181"/>
      <c r="AD418" s="181"/>
      <c r="AE418" s="181"/>
      <c r="AF418" s="181"/>
      <c r="AG418" s="181"/>
      <c r="AH418" s="181"/>
      <c r="AI418" s="181"/>
      <c r="AJ418" s="181"/>
      <c r="AK418" s="181"/>
      <c r="AL418" s="181"/>
      <c r="AM418" s="181"/>
      <c r="AN418" s="181"/>
      <c r="AO418" s="181"/>
      <c r="AP418" s="181"/>
      <c r="AQ418" s="181"/>
      <c r="AR418" s="181"/>
      <c r="AS418" s="181"/>
      <c r="AT418" s="181"/>
      <c r="AU418" s="181"/>
      <c r="AV418" s="181"/>
      <c r="AW418" s="181"/>
      <c r="AX418" s="181"/>
      <c r="AY418" s="181"/>
      <c r="AZ418" s="181"/>
      <c r="BA418" s="181"/>
      <c r="BB418" s="181"/>
      <c r="BC418" s="181"/>
      <c r="BD418" s="181"/>
      <c r="BE418" s="181"/>
      <c r="BF418" s="181"/>
      <c r="BG418" s="181"/>
      <c r="BH418" s="181"/>
      <c r="BI418" s="181"/>
      <c r="BJ418" s="181"/>
      <c r="BK418" s="181"/>
      <c r="BL418" s="181"/>
      <c r="BM418" s="181"/>
      <c r="BN418" s="181"/>
      <c r="BO418" s="181"/>
      <c r="BP418" s="181"/>
      <c r="BQ418" s="181"/>
      <c r="BR418" s="181"/>
      <c r="BS418" s="181"/>
      <c r="BT418" s="181"/>
    </row>
    <row r="419" spans="1:72" ht="18.75">
      <c r="A419" s="193" t="str">
        <f>Guide3!M419</f>
        <v>1D418</v>
      </c>
      <c r="B419" s="189"/>
      <c r="C419" s="180"/>
      <c r="D419" s="181"/>
      <c r="E419" s="184"/>
      <c r="F419" s="181"/>
      <c r="G419" s="181"/>
      <c r="H419" s="181"/>
      <c r="I419" s="185"/>
      <c r="J419" s="181"/>
      <c r="K419" s="181"/>
      <c r="M419" s="181"/>
      <c r="N419" s="181"/>
      <c r="O419" s="182"/>
      <c r="P419" s="190"/>
      <c r="Q419" s="181"/>
      <c r="R419" s="181"/>
      <c r="S419" s="181"/>
      <c r="T419" s="181"/>
      <c r="U419" s="186"/>
      <c r="V419" s="181"/>
      <c r="W419" s="181"/>
      <c r="X419" s="181"/>
      <c r="Y419" s="181"/>
      <c r="Z419" s="181"/>
      <c r="AA419" s="181"/>
      <c r="AB419" s="181"/>
      <c r="AC419" s="181"/>
      <c r="AD419" s="181"/>
      <c r="AE419" s="181"/>
      <c r="AF419" s="181"/>
      <c r="AG419" s="181"/>
      <c r="AH419" s="181"/>
      <c r="AI419" s="181"/>
      <c r="AJ419" s="181"/>
      <c r="AK419" s="181"/>
      <c r="AL419" s="181"/>
      <c r="AM419" s="181"/>
      <c r="AN419" s="181"/>
      <c r="AO419" s="181"/>
      <c r="AP419" s="181"/>
      <c r="AQ419" s="181"/>
      <c r="AR419" s="181"/>
      <c r="AS419" s="181"/>
      <c r="AT419" s="181"/>
      <c r="AU419" s="181"/>
      <c r="AV419" s="181"/>
      <c r="AW419" s="181"/>
      <c r="AX419" s="181"/>
      <c r="AY419" s="181"/>
      <c r="AZ419" s="181"/>
      <c r="BA419" s="181"/>
      <c r="BB419" s="181"/>
      <c r="BC419" s="181"/>
      <c r="BD419" s="181"/>
      <c r="BE419" s="181"/>
      <c r="BF419" s="181"/>
      <c r="BG419" s="181"/>
      <c r="BH419" s="181"/>
      <c r="BI419" s="181"/>
      <c r="BJ419" s="181"/>
      <c r="BK419" s="181"/>
      <c r="BL419" s="181"/>
      <c r="BM419" s="181"/>
      <c r="BN419" s="181"/>
      <c r="BO419" s="181"/>
      <c r="BP419" s="181"/>
      <c r="BQ419" s="181"/>
      <c r="BR419" s="181"/>
      <c r="BS419" s="181"/>
      <c r="BT419" s="181"/>
    </row>
    <row r="420" spans="1:72" ht="18.75">
      <c r="A420" s="193" t="str">
        <f>Guide3!M420</f>
        <v>1D419</v>
      </c>
      <c r="B420" s="189"/>
      <c r="C420" s="180"/>
      <c r="D420" s="181"/>
      <c r="E420" s="184"/>
      <c r="F420" s="181"/>
      <c r="G420" s="181"/>
      <c r="H420" s="181"/>
      <c r="I420" s="185"/>
      <c r="J420" s="181"/>
      <c r="K420" s="181"/>
      <c r="M420" s="181"/>
      <c r="N420" s="181"/>
      <c r="O420" s="182"/>
      <c r="P420" s="190"/>
      <c r="Q420" s="181"/>
      <c r="R420" s="181"/>
      <c r="S420" s="181"/>
      <c r="T420" s="181"/>
      <c r="U420" s="186"/>
      <c r="V420" s="181"/>
      <c r="W420" s="181"/>
      <c r="X420" s="181"/>
      <c r="Y420" s="181"/>
      <c r="Z420" s="181"/>
      <c r="AA420" s="181"/>
      <c r="AB420" s="181"/>
      <c r="AC420" s="181"/>
      <c r="AD420" s="181"/>
      <c r="AE420" s="181"/>
      <c r="AF420" s="181"/>
      <c r="AG420" s="181"/>
      <c r="AH420" s="181"/>
      <c r="AI420" s="181"/>
      <c r="AJ420" s="181"/>
      <c r="AK420" s="181"/>
      <c r="AL420" s="181"/>
      <c r="AM420" s="181"/>
      <c r="AN420" s="181"/>
      <c r="AO420" s="181"/>
      <c r="AP420" s="181"/>
      <c r="AQ420" s="181"/>
      <c r="AR420" s="181"/>
      <c r="AS420" s="181"/>
      <c r="AT420" s="181"/>
      <c r="AU420" s="181"/>
      <c r="AV420" s="181"/>
      <c r="AW420" s="181"/>
      <c r="AX420" s="181"/>
      <c r="AY420" s="181"/>
      <c r="AZ420" s="181"/>
      <c r="BA420" s="181"/>
      <c r="BB420" s="181"/>
      <c r="BC420" s="181"/>
      <c r="BD420" s="181"/>
      <c r="BE420" s="181"/>
      <c r="BF420" s="181"/>
      <c r="BG420" s="181"/>
      <c r="BH420" s="181"/>
      <c r="BI420" s="181"/>
      <c r="BJ420" s="181"/>
      <c r="BK420" s="181"/>
      <c r="BL420" s="181"/>
      <c r="BM420" s="181"/>
      <c r="BN420" s="181"/>
      <c r="BO420" s="181"/>
      <c r="BP420" s="181"/>
      <c r="BQ420" s="181"/>
      <c r="BR420" s="181"/>
      <c r="BS420" s="181"/>
      <c r="BT420" s="181"/>
    </row>
    <row r="421" spans="1:72" ht="18.75">
      <c r="A421" s="193" t="str">
        <f>Guide3!M421</f>
        <v>1D420</v>
      </c>
      <c r="B421" s="189"/>
      <c r="C421" s="180"/>
      <c r="D421" s="181"/>
      <c r="E421" s="184"/>
      <c r="F421" s="181"/>
      <c r="G421" s="181"/>
      <c r="H421" s="181"/>
      <c r="I421" s="185"/>
      <c r="J421" s="181"/>
      <c r="K421" s="181"/>
      <c r="M421" s="181"/>
      <c r="N421" s="181"/>
      <c r="O421" s="182"/>
      <c r="P421" s="190"/>
      <c r="Q421" s="181"/>
      <c r="R421" s="181"/>
      <c r="S421" s="181"/>
      <c r="T421" s="181"/>
      <c r="U421" s="186"/>
      <c r="V421" s="181"/>
      <c r="W421" s="181"/>
      <c r="X421" s="181"/>
      <c r="Y421" s="181"/>
      <c r="Z421" s="181"/>
      <c r="AA421" s="181"/>
      <c r="AB421" s="181"/>
      <c r="AC421" s="181"/>
      <c r="AD421" s="181"/>
      <c r="AE421" s="181"/>
      <c r="AF421" s="181"/>
      <c r="AG421" s="181"/>
      <c r="AH421" s="181"/>
      <c r="AI421" s="181"/>
      <c r="AJ421" s="181"/>
      <c r="AK421" s="181"/>
      <c r="AL421" s="181"/>
      <c r="AM421" s="181"/>
      <c r="AN421" s="181"/>
      <c r="AO421" s="181"/>
      <c r="AP421" s="181"/>
      <c r="AQ421" s="181"/>
      <c r="AR421" s="181"/>
      <c r="AS421" s="181"/>
      <c r="AT421" s="181"/>
      <c r="AU421" s="181"/>
      <c r="AV421" s="181"/>
      <c r="AW421" s="181"/>
      <c r="AX421" s="181"/>
      <c r="AY421" s="181"/>
      <c r="AZ421" s="181"/>
      <c r="BA421" s="181"/>
      <c r="BB421" s="181"/>
      <c r="BC421" s="181"/>
      <c r="BD421" s="181"/>
      <c r="BE421" s="181"/>
      <c r="BF421" s="181"/>
      <c r="BG421" s="181"/>
      <c r="BH421" s="181"/>
      <c r="BI421" s="181"/>
      <c r="BJ421" s="181"/>
      <c r="BK421" s="181"/>
      <c r="BL421" s="181"/>
      <c r="BM421" s="181"/>
      <c r="BN421" s="181"/>
      <c r="BO421" s="181"/>
      <c r="BP421" s="181"/>
      <c r="BQ421" s="181"/>
      <c r="BR421" s="181"/>
      <c r="BS421" s="181"/>
      <c r="BT421" s="181"/>
    </row>
    <row r="422" spans="1:72" ht="18.75">
      <c r="A422" s="193" t="str">
        <f>Guide3!M422</f>
        <v>1D421</v>
      </c>
      <c r="B422" s="189"/>
      <c r="C422" s="180"/>
      <c r="D422" s="181"/>
      <c r="E422" s="184"/>
      <c r="F422" s="181"/>
      <c r="G422" s="181"/>
      <c r="H422" s="181"/>
      <c r="I422" s="185"/>
      <c r="J422" s="181"/>
      <c r="K422" s="181"/>
      <c r="M422" s="181"/>
      <c r="N422" s="181"/>
      <c r="O422" s="182"/>
      <c r="P422" s="190"/>
      <c r="Q422" s="181"/>
      <c r="R422" s="181"/>
      <c r="S422" s="181"/>
      <c r="T422" s="181"/>
      <c r="U422" s="186"/>
      <c r="V422" s="181"/>
      <c r="W422" s="181"/>
      <c r="X422" s="181"/>
      <c r="Y422" s="181"/>
      <c r="Z422" s="181"/>
      <c r="AA422" s="181"/>
      <c r="AB422" s="181"/>
      <c r="AC422" s="181"/>
      <c r="AD422" s="181"/>
      <c r="AE422" s="181"/>
      <c r="AF422" s="181"/>
      <c r="AG422" s="181"/>
      <c r="AH422" s="181"/>
      <c r="AI422" s="181"/>
      <c r="AJ422" s="181"/>
      <c r="AK422" s="181"/>
      <c r="AL422" s="181"/>
      <c r="AM422" s="181"/>
      <c r="AN422" s="181"/>
      <c r="AO422" s="181"/>
      <c r="AP422" s="181"/>
      <c r="AQ422" s="181"/>
      <c r="AR422" s="181"/>
      <c r="AS422" s="181"/>
      <c r="AT422" s="181"/>
      <c r="AU422" s="181"/>
      <c r="AV422" s="181"/>
      <c r="AW422" s="181"/>
      <c r="AX422" s="181"/>
      <c r="AY422" s="181"/>
      <c r="AZ422" s="181"/>
      <c r="BA422" s="181"/>
      <c r="BB422" s="181"/>
      <c r="BC422" s="181"/>
      <c r="BD422" s="181"/>
      <c r="BE422" s="181"/>
      <c r="BF422" s="181"/>
      <c r="BG422" s="181"/>
      <c r="BH422" s="181"/>
      <c r="BI422" s="181"/>
      <c r="BJ422" s="181"/>
      <c r="BK422" s="181"/>
      <c r="BL422" s="181"/>
      <c r="BM422" s="181"/>
      <c r="BN422" s="181"/>
      <c r="BO422" s="181"/>
      <c r="BP422" s="181"/>
      <c r="BQ422" s="181"/>
      <c r="BR422" s="181"/>
      <c r="BS422" s="181"/>
      <c r="BT422" s="181"/>
    </row>
    <row r="423" spans="1:72" ht="18.75">
      <c r="A423" s="193" t="str">
        <f>Guide3!M423</f>
        <v>1D422</v>
      </c>
      <c r="B423" s="189"/>
      <c r="C423" s="180"/>
      <c r="D423" s="181"/>
      <c r="E423" s="184"/>
      <c r="F423" s="181"/>
      <c r="G423" s="181"/>
      <c r="H423" s="181"/>
      <c r="I423" s="185"/>
      <c r="J423" s="181"/>
      <c r="K423" s="181"/>
      <c r="M423" s="181"/>
      <c r="N423" s="181"/>
      <c r="O423" s="182"/>
      <c r="P423" s="190"/>
      <c r="Q423" s="181"/>
      <c r="R423" s="181"/>
      <c r="S423" s="181"/>
      <c r="T423" s="181"/>
      <c r="U423" s="186"/>
      <c r="V423" s="181"/>
      <c r="W423" s="181"/>
      <c r="X423" s="181"/>
      <c r="Y423" s="181"/>
      <c r="Z423" s="181"/>
      <c r="AA423" s="181"/>
      <c r="AB423" s="181"/>
      <c r="AC423" s="181"/>
      <c r="AD423" s="181"/>
      <c r="AE423" s="181"/>
      <c r="AF423" s="181"/>
      <c r="AG423" s="181"/>
      <c r="AH423" s="181"/>
      <c r="AI423" s="181"/>
      <c r="AJ423" s="181"/>
      <c r="AK423" s="181"/>
      <c r="AL423" s="181"/>
      <c r="AM423" s="181"/>
      <c r="AN423" s="181"/>
      <c r="AO423" s="181"/>
      <c r="AP423" s="181"/>
      <c r="AQ423" s="181"/>
      <c r="AR423" s="181"/>
      <c r="AS423" s="181"/>
      <c r="AT423" s="181"/>
      <c r="AU423" s="181"/>
      <c r="AV423" s="181"/>
      <c r="AW423" s="181"/>
      <c r="AX423" s="181"/>
      <c r="AY423" s="181"/>
      <c r="AZ423" s="181"/>
      <c r="BA423" s="181"/>
      <c r="BB423" s="181"/>
      <c r="BC423" s="181"/>
      <c r="BD423" s="181"/>
      <c r="BE423" s="181"/>
      <c r="BF423" s="181"/>
      <c r="BG423" s="181"/>
      <c r="BH423" s="181"/>
      <c r="BI423" s="181"/>
      <c r="BJ423" s="181"/>
      <c r="BK423" s="181"/>
      <c r="BL423" s="181"/>
      <c r="BM423" s="181"/>
      <c r="BN423" s="181"/>
      <c r="BO423" s="181"/>
      <c r="BP423" s="181"/>
      <c r="BQ423" s="181"/>
      <c r="BR423" s="181"/>
      <c r="BS423" s="181"/>
      <c r="BT423" s="181"/>
    </row>
    <row r="424" spans="1:72" ht="18.75">
      <c r="A424" s="193" t="str">
        <f>Guide3!M424</f>
        <v>1D423</v>
      </c>
      <c r="B424" s="189"/>
      <c r="C424" s="180"/>
      <c r="D424" s="181"/>
      <c r="E424" s="184"/>
      <c r="F424" s="181"/>
      <c r="G424" s="181"/>
      <c r="H424" s="181"/>
      <c r="I424" s="185"/>
      <c r="J424" s="181"/>
      <c r="K424" s="181"/>
      <c r="M424" s="181"/>
      <c r="N424" s="181"/>
      <c r="O424" s="182"/>
      <c r="P424" s="190"/>
      <c r="Q424" s="181"/>
      <c r="R424" s="181"/>
      <c r="S424" s="181"/>
      <c r="T424" s="181"/>
      <c r="U424" s="186"/>
      <c r="V424" s="181"/>
      <c r="W424" s="181"/>
      <c r="X424" s="181"/>
      <c r="Y424" s="181"/>
      <c r="Z424" s="181"/>
      <c r="AA424" s="181"/>
      <c r="AB424" s="181"/>
      <c r="AC424" s="181"/>
      <c r="AD424" s="181"/>
      <c r="AE424" s="181"/>
      <c r="AF424" s="181"/>
      <c r="AG424" s="181"/>
      <c r="AH424" s="181"/>
      <c r="AI424" s="181"/>
      <c r="AJ424" s="181"/>
      <c r="AK424" s="181"/>
      <c r="AL424" s="181"/>
      <c r="AM424" s="181"/>
      <c r="AN424" s="181"/>
      <c r="AO424" s="181"/>
      <c r="AP424" s="181"/>
      <c r="AQ424" s="181"/>
      <c r="AR424" s="181"/>
      <c r="AS424" s="181"/>
      <c r="AT424" s="181"/>
      <c r="AU424" s="181"/>
      <c r="AV424" s="181"/>
      <c r="AW424" s="181"/>
      <c r="AX424" s="181"/>
      <c r="AY424" s="181"/>
      <c r="AZ424" s="181"/>
      <c r="BA424" s="181"/>
      <c r="BB424" s="181"/>
      <c r="BC424" s="181"/>
      <c r="BD424" s="181"/>
      <c r="BE424" s="181"/>
      <c r="BF424" s="181"/>
      <c r="BG424" s="181"/>
      <c r="BH424" s="181"/>
      <c r="BI424" s="181"/>
      <c r="BJ424" s="181"/>
      <c r="BK424" s="181"/>
      <c r="BL424" s="181"/>
      <c r="BM424" s="181"/>
      <c r="BN424" s="181"/>
      <c r="BO424" s="181"/>
      <c r="BP424" s="181"/>
      <c r="BQ424" s="181"/>
      <c r="BR424" s="181"/>
      <c r="BS424" s="181"/>
      <c r="BT424" s="181"/>
    </row>
    <row r="425" spans="1:72" ht="18.75">
      <c r="A425" s="193" t="str">
        <f>Guide3!M425</f>
        <v>1D424</v>
      </c>
      <c r="B425" s="189"/>
      <c r="C425" s="180"/>
      <c r="D425" s="181"/>
      <c r="E425" s="184"/>
      <c r="F425" s="181"/>
      <c r="G425" s="181"/>
      <c r="H425" s="181"/>
      <c r="I425" s="185"/>
      <c r="J425" s="181"/>
      <c r="K425" s="181"/>
      <c r="M425" s="181"/>
      <c r="N425" s="181"/>
      <c r="O425" s="182"/>
      <c r="P425" s="190"/>
      <c r="Q425" s="181"/>
      <c r="R425" s="181"/>
      <c r="S425" s="181"/>
      <c r="T425" s="181"/>
      <c r="U425" s="186"/>
      <c r="V425" s="181"/>
      <c r="W425" s="181"/>
      <c r="X425" s="181"/>
      <c r="Y425" s="181"/>
      <c r="Z425" s="181"/>
      <c r="AA425" s="181"/>
      <c r="AB425" s="181"/>
      <c r="AC425" s="181"/>
      <c r="AD425" s="181"/>
      <c r="AE425" s="181"/>
      <c r="AF425" s="181"/>
      <c r="AG425" s="181"/>
      <c r="AH425" s="181"/>
      <c r="AI425" s="181"/>
      <c r="AJ425" s="181"/>
      <c r="AK425" s="181"/>
      <c r="AL425" s="181"/>
      <c r="AM425" s="181"/>
      <c r="AN425" s="181"/>
      <c r="AO425" s="181"/>
      <c r="AP425" s="181"/>
      <c r="AQ425" s="181"/>
      <c r="AR425" s="181"/>
      <c r="AS425" s="181"/>
      <c r="AT425" s="181"/>
      <c r="AU425" s="181"/>
      <c r="AV425" s="181"/>
      <c r="AW425" s="181"/>
      <c r="AX425" s="181"/>
      <c r="AY425" s="181"/>
      <c r="AZ425" s="181"/>
      <c r="BA425" s="181"/>
      <c r="BB425" s="181"/>
      <c r="BC425" s="181"/>
      <c r="BD425" s="181"/>
      <c r="BE425" s="181"/>
      <c r="BF425" s="181"/>
      <c r="BG425" s="181"/>
      <c r="BH425" s="181"/>
      <c r="BI425" s="181"/>
      <c r="BJ425" s="181"/>
      <c r="BK425" s="181"/>
      <c r="BL425" s="181"/>
      <c r="BM425" s="181"/>
      <c r="BN425" s="181"/>
      <c r="BO425" s="181"/>
      <c r="BP425" s="181"/>
      <c r="BQ425" s="181"/>
      <c r="BR425" s="181"/>
      <c r="BS425" s="181"/>
      <c r="BT425" s="181"/>
    </row>
    <row r="426" spans="1:72" ht="18.75">
      <c r="A426" s="193" t="str">
        <f>Guide3!M426</f>
        <v>1D425</v>
      </c>
      <c r="B426" s="189"/>
      <c r="C426" s="180"/>
      <c r="D426" s="181"/>
      <c r="E426" s="184"/>
      <c r="F426" s="181"/>
      <c r="G426" s="181"/>
      <c r="H426" s="181"/>
      <c r="I426" s="185"/>
      <c r="J426" s="181"/>
      <c r="K426" s="181"/>
      <c r="M426" s="181"/>
      <c r="N426" s="181"/>
      <c r="O426" s="182"/>
      <c r="P426" s="190"/>
      <c r="Q426" s="181"/>
      <c r="R426" s="181"/>
      <c r="S426" s="181"/>
      <c r="T426" s="181"/>
      <c r="U426" s="186"/>
      <c r="V426" s="181"/>
      <c r="W426" s="181"/>
      <c r="X426" s="181"/>
      <c r="Y426" s="181"/>
      <c r="Z426" s="181"/>
      <c r="AA426" s="181"/>
      <c r="AB426" s="181"/>
      <c r="AC426" s="181"/>
      <c r="AD426" s="181"/>
      <c r="AE426" s="181"/>
      <c r="AF426" s="181"/>
      <c r="AG426" s="181"/>
      <c r="AH426" s="181"/>
      <c r="AI426" s="181"/>
      <c r="AJ426" s="181"/>
      <c r="AK426" s="181"/>
      <c r="AL426" s="181"/>
      <c r="AM426" s="181"/>
      <c r="AN426" s="181"/>
      <c r="AO426" s="181"/>
      <c r="AP426" s="181"/>
      <c r="AQ426" s="181"/>
      <c r="AR426" s="181"/>
      <c r="AS426" s="181"/>
      <c r="AT426" s="181"/>
      <c r="AU426" s="181"/>
      <c r="AV426" s="181"/>
      <c r="AW426" s="181"/>
      <c r="AX426" s="181"/>
      <c r="AY426" s="181"/>
      <c r="AZ426" s="181"/>
      <c r="BA426" s="181"/>
      <c r="BB426" s="181"/>
      <c r="BC426" s="181"/>
      <c r="BD426" s="181"/>
      <c r="BE426" s="181"/>
      <c r="BF426" s="181"/>
      <c r="BG426" s="181"/>
      <c r="BH426" s="181"/>
      <c r="BI426" s="181"/>
      <c r="BJ426" s="181"/>
      <c r="BK426" s="181"/>
      <c r="BL426" s="181"/>
      <c r="BM426" s="181"/>
      <c r="BN426" s="181"/>
      <c r="BO426" s="181"/>
      <c r="BP426" s="181"/>
      <c r="BQ426" s="181"/>
      <c r="BR426" s="181"/>
      <c r="BS426" s="181"/>
      <c r="BT426" s="181"/>
    </row>
    <row r="427" spans="1:72" ht="18.75">
      <c r="A427" s="193" t="str">
        <f>Guide3!M427</f>
        <v>1D426</v>
      </c>
      <c r="B427" s="189"/>
      <c r="C427" s="180"/>
      <c r="D427" s="181"/>
      <c r="E427" s="184"/>
      <c r="F427" s="181"/>
      <c r="G427" s="181"/>
      <c r="H427" s="181"/>
      <c r="I427" s="185"/>
      <c r="J427" s="181"/>
      <c r="K427" s="181"/>
      <c r="M427" s="181"/>
      <c r="N427" s="181"/>
      <c r="O427" s="182"/>
      <c r="P427" s="190"/>
      <c r="Q427" s="181"/>
      <c r="R427" s="181"/>
      <c r="S427" s="181"/>
      <c r="T427" s="181"/>
      <c r="U427" s="186"/>
      <c r="V427" s="181"/>
      <c r="W427" s="181"/>
      <c r="X427" s="181"/>
      <c r="Y427" s="181"/>
      <c r="Z427" s="181"/>
      <c r="AA427" s="181"/>
      <c r="AB427" s="181"/>
      <c r="AC427" s="181"/>
      <c r="AD427" s="181"/>
      <c r="AE427" s="181"/>
      <c r="AF427" s="181"/>
      <c r="AG427" s="181"/>
      <c r="AH427" s="181"/>
      <c r="AI427" s="181"/>
      <c r="AJ427" s="181"/>
      <c r="AK427" s="181"/>
      <c r="AL427" s="181"/>
      <c r="AM427" s="181"/>
      <c r="AN427" s="181"/>
      <c r="AO427" s="181"/>
      <c r="AP427" s="181"/>
      <c r="AQ427" s="181"/>
      <c r="AR427" s="181"/>
      <c r="AS427" s="181"/>
      <c r="AT427" s="181"/>
      <c r="AU427" s="181"/>
      <c r="AV427" s="181"/>
      <c r="AW427" s="181"/>
      <c r="AX427" s="181"/>
      <c r="AY427" s="181"/>
      <c r="AZ427" s="181"/>
      <c r="BA427" s="181"/>
      <c r="BB427" s="181"/>
      <c r="BC427" s="181"/>
      <c r="BD427" s="181"/>
      <c r="BE427" s="181"/>
      <c r="BF427" s="181"/>
      <c r="BG427" s="181"/>
      <c r="BH427" s="181"/>
      <c r="BI427" s="181"/>
      <c r="BJ427" s="181"/>
      <c r="BK427" s="181"/>
      <c r="BL427" s="181"/>
      <c r="BM427" s="181"/>
      <c r="BN427" s="181"/>
      <c r="BO427" s="181"/>
      <c r="BP427" s="181"/>
      <c r="BQ427" s="181"/>
      <c r="BR427" s="181"/>
      <c r="BS427" s="181"/>
      <c r="BT427" s="181"/>
    </row>
    <row r="428" spans="1:72" ht="18.75">
      <c r="A428" s="193" t="str">
        <f>Guide3!M428</f>
        <v>1D427</v>
      </c>
      <c r="B428" s="189"/>
      <c r="C428" s="180"/>
      <c r="D428" s="181"/>
      <c r="E428" s="184"/>
      <c r="F428" s="181"/>
      <c r="G428" s="181"/>
      <c r="H428" s="181"/>
      <c r="I428" s="185"/>
      <c r="J428" s="181"/>
      <c r="K428" s="181"/>
      <c r="M428" s="181"/>
      <c r="N428" s="181"/>
      <c r="O428" s="182"/>
      <c r="P428" s="190"/>
      <c r="Q428" s="181"/>
      <c r="R428" s="181"/>
      <c r="S428" s="181"/>
      <c r="T428" s="181"/>
      <c r="U428" s="186"/>
      <c r="V428" s="181"/>
      <c r="W428" s="181"/>
      <c r="X428" s="181"/>
      <c r="Y428" s="181"/>
      <c r="Z428" s="181"/>
      <c r="AA428" s="181"/>
      <c r="AB428" s="181"/>
      <c r="AC428" s="181"/>
      <c r="AD428" s="181"/>
      <c r="AE428" s="181"/>
      <c r="AF428" s="181"/>
      <c r="AG428" s="181"/>
      <c r="AH428" s="181"/>
      <c r="AI428" s="181"/>
      <c r="AJ428" s="181"/>
      <c r="AK428" s="181"/>
      <c r="AL428" s="181"/>
      <c r="AM428" s="181"/>
      <c r="AN428" s="181"/>
      <c r="AO428" s="181"/>
      <c r="AP428" s="181"/>
      <c r="AQ428" s="181"/>
      <c r="AR428" s="181"/>
      <c r="AS428" s="181"/>
      <c r="AT428" s="181"/>
      <c r="AU428" s="181"/>
      <c r="AV428" s="181"/>
      <c r="AW428" s="181"/>
      <c r="AX428" s="181"/>
      <c r="AY428" s="181"/>
      <c r="AZ428" s="181"/>
      <c r="BA428" s="181"/>
      <c r="BB428" s="181"/>
      <c r="BC428" s="181"/>
      <c r="BD428" s="181"/>
      <c r="BE428" s="181"/>
      <c r="BF428" s="181"/>
      <c r="BG428" s="181"/>
      <c r="BH428" s="181"/>
      <c r="BI428" s="181"/>
      <c r="BJ428" s="181"/>
      <c r="BK428" s="181"/>
      <c r="BL428" s="181"/>
      <c r="BM428" s="181"/>
      <c r="BN428" s="181"/>
      <c r="BO428" s="181"/>
      <c r="BP428" s="181"/>
      <c r="BQ428" s="181"/>
      <c r="BR428" s="181"/>
      <c r="BS428" s="181"/>
      <c r="BT428" s="181"/>
    </row>
    <row r="429" spans="1:72" ht="18.75">
      <c r="A429" s="193" t="str">
        <f>Guide3!M429</f>
        <v>1D428</v>
      </c>
      <c r="B429" s="189"/>
      <c r="C429" s="180"/>
      <c r="D429" s="181"/>
      <c r="E429" s="184"/>
      <c r="F429" s="181"/>
      <c r="G429" s="181"/>
      <c r="H429" s="181"/>
      <c r="I429" s="185"/>
      <c r="J429" s="181"/>
      <c r="K429" s="181"/>
      <c r="M429" s="181"/>
      <c r="N429" s="181"/>
      <c r="O429" s="182"/>
      <c r="P429" s="190"/>
      <c r="Q429" s="181"/>
      <c r="R429" s="181"/>
      <c r="S429" s="181"/>
      <c r="T429" s="181"/>
      <c r="U429" s="186"/>
      <c r="V429" s="181"/>
      <c r="W429" s="181"/>
      <c r="X429" s="181"/>
      <c r="Y429" s="181"/>
      <c r="Z429" s="181"/>
      <c r="AA429" s="181"/>
      <c r="AB429" s="181"/>
      <c r="AC429" s="181"/>
      <c r="AD429" s="181"/>
      <c r="AE429" s="181"/>
      <c r="AF429" s="181"/>
      <c r="AG429" s="181"/>
      <c r="AH429" s="181"/>
      <c r="AI429" s="181"/>
      <c r="AJ429" s="181"/>
      <c r="AK429" s="181"/>
      <c r="AL429" s="181"/>
      <c r="AM429" s="181"/>
      <c r="AN429" s="181"/>
      <c r="AO429" s="181"/>
      <c r="AP429" s="181"/>
      <c r="AQ429" s="181"/>
      <c r="AR429" s="181"/>
      <c r="AS429" s="181"/>
      <c r="AT429" s="181"/>
      <c r="AU429" s="181"/>
      <c r="AV429" s="181"/>
      <c r="AW429" s="181"/>
      <c r="AX429" s="181"/>
      <c r="AY429" s="181"/>
      <c r="AZ429" s="181"/>
      <c r="BA429" s="181"/>
      <c r="BB429" s="181"/>
      <c r="BC429" s="181"/>
      <c r="BD429" s="181"/>
      <c r="BE429" s="181"/>
      <c r="BF429" s="181"/>
      <c r="BG429" s="181"/>
      <c r="BH429" s="181"/>
      <c r="BI429" s="181"/>
      <c r="BJ429" s="181"/>
      <c r="BK429" s="181"/>
      <c r="BL429" s="181"/>
      <c r="BM429" s="181"/>
      <c r="BN429" s="181"/>
      <c r="BO429" s="181"/>
      <c r="BP429" s="181"/>
      <c r="BQ429" s="181"/>
      <c r="BR429" s="181"/>
      <c r="BS429" s="181"/>
      <c r="BT429" s="181"/>
    </row>
    <row r="430" spans="1:72" ht="18.75">
      <c r="A430" s="193" t="str">
        <f>Guide3!M430</f>
        <v>1D429</v>
      </c>
      <c r="B430" s="189"/>
      <c r="C430" s="180"/>
      <c r="D430" s="181"/>
      <c r="E430" s="184"/>
      <c r="F430" s="181"/>
      <c r="G430" s="181"/>
      <c r="H430" s="181"/>
      <c r="I430" s="185"/>
      <c r="J430" s="181"/>
      <c r="K430" s="181"/>
      <c r="M430" s="181"/>
      <c r="N430" s="181"/>
      <c r="O430" s="182"/>
      <c r="P430" s="190"/>
      <c r="Q430" s="181"/>
      <c r="R430" s="181"/>
      <c r="S430" s="181"/>
      <c r="T430" s="181"/>
      <c r="U430" s="186"/>
      <c r="V430" s="181"/>
      <c r="W430" s="181"/>
      <c r="X430" s="181"/>
      <c r="Y430" s="181"/>
      <c r="Z430" s="181"/>
      <c r="AA430" s="181"/>
      <c r="AB430" s="181"/>
      <c r="AC430" s="181"/>
      <c r="AD430" s="181"/>
      <c r="AE430" s="181"/>
      <c r="AF430" s="181"/>
      <c r="AG430" s="181"/>
      <c r="AH430" s="181"/>
      <c r="AI430" s="181"/>
      <c r="AJ430" s="181"/>
      <c r="AK430" s="181"/>
      <c r="AL430" s="181"/>
      <c r="AM430" s="181"/>
      <c r="AN430" s="181"/>
      <c r="AO430" s="181"/>
      <c r="AP430" s="181"/>
      <c r="AQ430" s="181"/>
      <c r="AR430" s="181"/>
      <c r="AS430" s="181"/>
      <c r="AT430" s="181"/>
      <c r="AU430" s="181"/>
      <c r="AV430" s="181"/>
      <c r="AW430" s="181"/>
      <c r="AX430" s="181"/>
      <c r="AY430" s="181"/>
      <c r="AZ430" s="181"/>
      <c r="BA430" s="181"/>
      <c r="BB430" s="181"/>
      <c r="BC430" s="181"/>
      <c r="BD430" s="181"/>
      <c r="BE430" s="181"/>
      <c r="BF430" s="181"/>
      <c r="BG430" s="181"/>
      <c r="BH430" s="181"/>
      <c r="BI430" s="181"/>
      <c r="BJ430" s="181"/>
      <c r="BK430" s="181"/>
      <c r="BL430" s="181"/>
      <c r="BM430" s="181"/>
      <c r="BN430" s="181"/>
      <c r="BO430" s="181"/>
      <c r="BP430" s="181"/>
      <c r="BQ430" s="181"/>
      <c r="BR430" s="181"/>
      <c r="BS430" s="181"/>
      <c r="BT430" s="181"/>
    </row>
    <row r="431" spans="1:72" ht="18.75">
      <c r="A431" s="193" t="str">
        <f>Guide3!M431</f>
        <v>1D430</v>
      </c>
      <c r="B431" s="189"/>
      <c r="C431" s="180"/>
      <c r="D431" s="181"/>
      <c r="E431" s="184"/>
      <c r="F431" s="181"/>
      <c r="G431" s="181"/>
      <c r="H431" s="181"/>
      <c r="I431" s="185"/>
      <c r="J431" s="181"/>
      <c r="K431" s="181"/>
      <c r="M431" s="181"/>
      <c r="N431" s="181"/>
      <c r="O431" s="182"/>
      <c r="P431" s="190"/>
      <c r="Q431" s="181"/>
      <c r="R431" s="181"/>
      <c r="S431" s="181"/>
      <c r="T431" s="181"/>
      <c r="U431" s="186"/>
      <c r="V431" s="181"/>
      <c r="W431" s="181"/>
      <c r="X431" s="181"/>
      <c r="Y431" s="181"/>
      <c r="Z431" s="181"/>
      <c r="AA431" s="181"/>
      <c r="AB431" s="181"/>
      <c r="AC431" s="181"/>
      <c r="AD431" s="181"/>
      <c r="AE431" s="181"/>
      <c r="AF431" s="181"/>
      <c r="AG431" s="181"/>
      <c r="AH431" s="181"/>
      <c r="AI431" s="181"/>
      <c r="AJ431" s="181"/>
      <c r="AK431" s="181"/>
      <c r="AL431" s="181"/>
      <c r="AM431" s="181"/>
      <c r="AN431" s="181"/>
      <c r="AO431" s="181"/>
      <c r="AP431" s="181"/>
      <c r="AQ431" s="181"/>
      <c r="AR431" s="181"/>
      <c r="AS431" s="181"/>
      <c r="AT431" s="181"/>
      <c r="AU431" s="181"/>
      <c r="AV431" s="181"/>
      <c r="AW431" s="181"/>
      <c r="AX431" s="181"/>
      <c r="AY431" s="181"/>
      <c r="AZ431" s="181"/>
      <c r="BA431" s="181"/>
      <c r="BB431" s="181"/>
      <c r="BC431" s="181"/>
      <c r="BD431" s="181"/>
      <c r="BE431" s="181"/>
      <c r="BF431" s="181"/>
      <c r="BG431" s="181"/>
      <c r="BH431" s="181"/>
      <c r="BI431" s="181"/>
      <c r="BJ431" s="181"/>
      <c r="BK431" s="181"/>
      <c r="BL431" s="181"/>
      <c r="BM431" s="181"/>
      <c r="BN431" s="181"/>
      <c r="BO431" s="181"/>
      <c r="BP431" s="181"/>
      <c r="BQ431" s="181"/>
      <c r="BR431" s="181"/>
      <c r="BS431" s="181"/>
      <c r="BT431" s="181"/>
    </row>
    <row r="432" spans="1:72" ht="18.75">
      <c r="A432" s="193" t="str">
        <f>Guide3!M432</f>
        <v>1D431</v>
      </c>
      <c r="B432" s="189"/>
      <c r="C432" s="180"/>
      <c r="D432" s="181"/>
      <c r="E432" s="184"/>
      <c r="F432" s="181"/>
      <c r="G432" s="181"/>
      <c r="H432" s="181"/>
      <c r="I432" s="185"/>
      <c r="J432" s="181"/>
      <c r="K432" s="181"/>
      <c r="M432" s="181"/>
      <c r="N432" s="181"/>
      <c r="O432" s="182"/>
      <c r="P432" s="190"/>
      <c r="Q432" s="181"/>
      <c r="R432" s="181"/>
      <c r="S432" s="181"/>
      <c r="T432" s="181"/>
      <c r="U432" s="186"/>
      <c r="V432" s="181"/>
      <c r="W432" s="181"/>
      <c r="X432" s="181"/>
      <c r="Y432" s="181"/>
      <c r="Z432" s="181"/>
      <c r="AA432" s="181"/>
      <c r="AB432" s="181"/>
      <c r="AC432" s="181"/>
      <c r="AD432" s="181"/>
      <c r="AE432" s="181"/>
      <c r="AF432" s="181"/>
      <c r="AG432" s="181"/>
      <c r="AH432" s="181"/>
      <c r="AI432" s="181"/>
      <c r="AJ432" s="181"/>
      <c r="AK432" s="181"/>
      <c r="AL432" s="181"/>
      <c r="AM432" s="181"/>
      <c r="AN432" s="181"/>
      <c r="AO432" s="181"/>
      <c r="AP432" s="181"/>
      <c r="AQ432" s="181"/>
      <c r="AR432" s="181"/>
      <c r="AS432" s="181"/>
      <c r="AT432" s="181"/>
      <c r="AU432" s="181"/>
      <c r="AV432" s="181"/>
      <c r="AW432" s="181"/>
      <c r="AX432" s="181"/>
      <c r="AY432" s="181"/>
      <c r="AZ432" s="181"/>
      <c r="BA432" s="181"/>
      <c r="BB432" s="181"/>
      <c r="BC432" s="181"/>
      <c r="BD432" s="181"/>
      <c r="BE432" s="181"/>
      <c r="BF432" s="181"/>
      <c r="BG432" s="181"/>
      <c r="BH432" s="181"/>
      <c r="BI432" s="181"/>
      <c r="BJ432" s="181"/>
      <c r="BK432" s="181"/>
      <c r="BL432" s="181"/>
      <c r="BM432" s="181"/>
      <c r="BN432" s="181"/>
      <c r="BO432" s="181"/>
      <c r="BP432" s="181"/>
      <c r="BQ432" s="181"/>
      <c r="BR432" s="181"/>
      <c r="BS432" s="181"/>
      <c r="BT432" s="181"/>
    </row>
    <row r="433" spans="1:72" ht="18.75">
      <c r="A433" s="193" t="str">
        <f>Guide3!M433</f>
        <v>1D432</v>
      </c>
      <c r="B433" s="189"/>
      <c r="C433" s="180"/>
      <c r="D433" s="181"/>
      <c r="E433" s="184"/>
      <c r="F433" s="181"/>
      <c r="G433" s="181"/>
      <c r="H433" s="181"/>
      <c r="I433" s="185"/>
      <c r="J433" s="181"/>
      <c r="K433" s="181"/>
      <c r="M433" s="181"/>
      <c r="N433" s="181"/>
      <c r="O433" s="182"/>
      <c r="P433" s="190"/>
      <c r="Q433" s="181"/>
      <c r="R433" s="181"/>
      <c r="S433" s="181"/>
      <c r="T433" s="181"/>
      <c r="U433" s="186"/>
      <c r="V433" s="181"/>
      <c r="W433" s="181"/>
      <c r="X433" s="181"/>
      <c r="Y433" s="181"/>
      <c r="Z433" s="181"/>
      <c r="AA433" s="181"/>
      <c r="AB433" s="181"/>
      <c r="AC433" s="181"/>
      <c r="AD433" s="181"/>
      <c r="AE433" s="181"/>
      <c r="AF433" s="181"/>
      <c r="AG433" s="181"/>
      <c r="AH433" s="181"/>
      <c r="AI433" s="181"/>
      <c r="AJ433" s="181"/>
      <c r="AK433" s="181"/>
      <c r="AL433" s="181"/>
      <c r="AM433" s="181"/>
      <c r="AN433" s="181"/>
      <c r="AO433" s="181"/>
      <c r="AP433" s="181"/>
      <c r="AQ433" s="181"/>
      <c r="AR433" s="181"/>
      <c r="AS433" s="181"/>
      <c r="AT433" s="181"/>
      <c r="AU433" s="181"/>
      <c r="AV433" s="181"/>
      <c r="AW433" s="181"/>
      <c r="AX433" s="181"/>
      <c r="AY433" s="181"/>
      <c r="AZ433" s="181"/>
      <c r="BA433" s="181"/>
      <c r="BB433" s="181"/>
      <c r="BC433" s="181"/>
      <c r="BD433" s="181"/>
      <c r="BE433" s="181"/>
      <c r="BF433" s="181"/>
      <c r="BG433" s="181"/>
      <c r="BH433" s="181"/>
      <c r="BI433" s="181"/>
      <c r="BJ433" s="181"/>
      <c r="BK433" s="181"/>
      <c r="BL433" s="181"/>
      <c r="BM433" s="181"/>
      <c r="BN433" s="181"/>
      <c r="BO433" s="181"/>
      <c r="BP433" s="181"/>
      <c r="BQ433" s="181"/>
      <c r="BR433" s="181"/>
      <c r="BS433" s="181"/>
      <c r="BT433" s="181"/>
    </row>
    <row r="434" spans="1:72" ht="18.75">
      <c r="A434" s="193" t="str">
        <f>Guide3!M434</f>
        <v>1D433</v>
      </c>
      <c r="B434" s="189"/>
      <c r="C434" s="180"/>
      <c r="D434" s="181"/>
      <c r="E434" s="184"/>
      <c r="F434" s="181"/>
      <c r="G434" s="181"/>
      <c r="H434" s="181"/>
      <c r="I434" s="185"/>
      <c r="J434" s="181"/>
      <c r="K434" s="181"/>
      <c r="M434" s="181"/>
      <c r="N434" s="181"/>
      <c r="O434" s="182"/>
      <c r="P434" s="190"/>
      <c r="Q434" s="181"/>
      <c r="R434" s="181"/>
      <c r="S434" s="181"/>
      <c r="T434" s="181"/>
      <c r="U434" s="186"/>
      <c r="V434" s="181"/>
      <c r="W434" s="181"/>
      <c r="X434" s="181"/>
      <c r="Y434" s="181"/>
      <c r="Z434" s="181"/>
      <c r="AA434" s="181"/>
      <c r="AB434" s="181"/>
      <c r="AC434" s="181"/>
      <c r="AD434" s="181"/>
      <c r="AE434" s="181"/>
      <c r="AF434" s="181"/>
      <c r="AG434" s="181"/>
      <c r="AH434" s="181"/>
      <c r="AI434" s="181"/>
      <c r="AJ434" s="181"/>
      <c r="AK434" s="181"/>
      <c r="AL434" s="181"/>
      <c r="AM434" s="181"/>
      <c r="AN434" s="181"/>
      <c r="AO434" s="181"/>
      <c r="AP434" s="181"/>
      <c r="AQ434" s="181"/>
      <c r="AR434" s="181"/>
      <c r="AS434" s="181"/>
      <c r="AT434" s="181"/>
      <c r="AU434" s="181"/>
      <c r="AV434" s="181"/>
      <c r="AW434" s="181"/>
      <c r="AX434" s="181"/>
      <c r="AY434" s="181"/>
      <c r="AZ434" s="181"/>
      <c r="BA434" s="181"/>
      <c r="BB434" s="181"/>
      <c r="BC434" s="181"/>
      <c r="BD434" s="181"/>
      <c r="BE434" s="181"/>
      <c r="BF434" s="181"/>
      <c r="BG434" s="181"/>
      <c r="BH434" s="181"/>
      <c r="BI434" s="181"/>
      <c r="BJ434" s="181"/>
      <c r="BK434" s="181"/>
      <c r="BL434" s="181"/>
      <c r="BM434" s="181"/>
      <c r="BN434" s="181"/>
      <c r="BO434" s="181"/>
      <c r="BP434" s="181"/>
      <c r="BQ434" s="181"/>
      <c r="BR434" s="181"/>
      <c r="BS434" s="181"/>
      <c r="BT434" s="181"/>
    </row>
    <row r="435" spans="1:72" ht="18.75">
      <c r="A435" s="193" t="str">
        <f>Guide3!M435</f>
        <v>1D434</v>
      </c>
      <c r="B435" s="189"/>
      <c r="C435" s="180"/>
      <c r="D435" s="181"/>
      <c r="E435" s="184"/>
      <c r="F435" s="181"/>
      <c r="G435" s="181"/>
      <c r="H435" s="181"/>
      <c r="I435" s="185"/>
      <c r="J435" s="181"/>
      <c r="K435" s="181"/>
      <c r="M435" s="181"/>
      <c r="N435" s="181"/>
      <c r="O435" s="182"/>
      <c r="P435" s="190"/>
      <c r="Q435" s="181"/>
      <c r="R435" s="181"/>
      <c r="S435" s="181"/>
      <c r="T435" s="181"/>
      <c r="U435" s="186"/>
      <c r="V435" s="181"/>
      <c r="W435" s="181"/>
      <c r="X435" s="181"/>
      <c r="Y435" s="181"/>
      <c r="Z435" s="181"/>
      <c r="AA435" s="181"/>
      <c r="AB435" s="181"/>
      <c r="AC435" s="181"/>
      <c r="AD435" s="181"/>
      <c r="AE435" s="181"/>
      <c r="AF435" s="181"/>
      <c r="AG435" s="181"/>
      <c r="AH435" s="181"/>
      <c r="AI435" s="181"/>
      <c r="AJ435" s="181"/>
      <c r="AK435" s="181"/>
      <c r="AL435" s="181"/>
      <c r="AM435" s="181"/>
      <c r="AN435" s="181"/>
      <c r="AO435" s="181"/>
      <c r="AP435" s="181"/>
      <c r="AQ435" s="181"/>
      <c r="AR435" s="181"/>
      <c r="AS435" s="181"/>
      <c r="AT435" s="181"/>
      <c r="AU435" s="181"/>
      <c r="AV435" s="181"/>
      <c r="AW435" s="181"/>
      <c r="AX435" s="181"/>
      <c r="AY435" s="181"/>
      <c r="AZ435" s="181"/>
      <c r="BA435" s="181"/>
      <c r="BB435" s="181"/>
      <c r="BC435" s="181"/>
      <c r="BD435" s="181"/>
      <c r="BE435" s="181"/>
      <c r="BF435" s="181"/>
      <c r="BG435" s="181"/>
      <c r="BH435" s="181"/>
      <c r="BI435" s="181"/>
      <c r="BJ435" s="181"/>
      <c r="BK435" s="181"/>
      <c r="BL435" s="181"/>
      <c r="BM435" s="181"/>
      <c r="BN435" s="181"/>
      <c r="BO435" s="181"/>
      <c r="BP435" s="181"/>
      <c r="BQ435" s="181"/>
      <c r="BR435" s="181"/>
      <c r="BS435" s="181"/>
      <c r="BT435" s="181"/>
    </row>
    <row r="436" spans="1:72" ht="18.75">
      <c r="A436" s="193" t="str">
        <f>Guide3!M436</f>
        <v>1D435</v>
      </c>
      <c r="B436" s="189"/>
      <c r="C436" s="180"/>
      <c r="D436" s="181"/>
      <c r="E436" s="184"/>
      <c r="F436" s="181"/>
      <c r="G436" s="181"/>
      <c r="H436" s="181"/>
      <c r="I436" s="185"/>
      <c r="J436" s="181"/>
      <c r="K436" s="181"/>
      <c r="M436" s="181"/>
      <c r="N436" s="181"/>
      <c r="O436" s="182"/>
      <c r="P436" s="190"/>
      <c r="Q436" s="181"/>
      <c r="R436" s="181"/>
      <c r="S436" s="181"/>
      <c r="T436" s="181"/>
      <c r="U436" s="186"/>
      <c r="V436" s="181"/>
      <c r="W436" s="181"/>
      <c r="X436" s="181"/>
      <c r="Y436" s="181"/>
      <c r="Z436" s="181"/>
      <c r="AA436" s="181"/>
      <c r="AB436" s="181"/>
      <c r="AC436" s="181"/>
      <c r="AD436" s="181"/>
      <c r="AE436" s="181"/>
      <c r="AF436" s="181"/>
      <c r="AG436" s="181"/>
      <c r="AH436" s="181"/>
      <c r="AI436" s="181"/>
      <c r="AJ436" s="181"/>
      <c r="AK436" s="181"/>
      <c r="AL436" s="181"/>
      <c r="AM436" s="181"/>
      <c r="AN436" s="181"/>
      <c r="AO436" s="181"/>
      <c r="AP436" s="181"/>
      <c r="AQ436" s="181"/>
      <c r="AR436" s="181"/>
      <c r="AS436" s="181"/>
      <c r="AT436" s="181"/>
      <c r="AU436" s="181"/>
      <c r="AV436" s="181"/>
      <c r="AW436" s="181"/>
      <c r="AX436" s="181"/>
      <c r="AY436" s="181"/>
      <c r="AZ436" s="181"/>
      <c r="BA436" s="181"/>
      <c r="BB436" s="181"/>
      <c r="BC436" s="181"/>
      <c r="BD436" s="181"/>
      <c r="BE436" s="181"/>
      <c r="BF436" s="181"/>
      <c r="BG436" s="181"/>
      <c r="BH436" s="181"/>
      <c r="BI436" s="181"/>
      <c r="BJ436" s="181"/>
      <c r="BK436" s="181"/>
      <c r="BL436" s="181"/>
      <c r="BM436" s="181"/>
      <c r="BN436" s="181"/>
      <c r="BO436" s="181"/>
      <c r="BP436" s="181"/>
      <c r="BQ436" s="181"/>
      <c r="BR436" s="181"/>
      <c r="BS436" s="181"/>
      <c r="BT436" s="181"/>
    </row>
    <row r="437" spans="1:72" ht="18.75">
      <c r="A437" s="193" t="str">
        <f>Guide3!M437</f>
        <v>1D436</v>
      </c>
      <c r="B437" s="189"/>
      <c r="C437" s="180"/>
      <c r="D437" s="181"/>
      <c r="E437" s="184"/>
      <c r="F437" s="181"/>
      <c r="G437" s="181"/>
      <c r="H437" s="181"/>
      <c r="I437" s="185"/>
      <c r="J437" s="181"/>
      <c r="K437" s="181"/>
      <c r="M437" s="181"/>
      <c r="N437" s="181"/>
      <c r="O437" s="182"/>
      <c r="P437" s="190"/>
      <c r="Q437" s="181"/>
      <c r="R437" s="181"/>
      <c r="S437" s="181"/>
      <c r="T437" s="181"/>
      <c r="U437" s="186"/>
      <c r="V437" s="181"/>
      <c r="W437" s="181"/>
      <c r="X437" s="181"/>
      <c r="Y437" s="181"/>
      <c r="Z437" s="181"/>
      <c r="AA437" s="181"/>
      <c r="AB437" s="181"/>
      <c r="AC437" s="181"/>
      <c r="AD437" s="181"/>
      <c r="AE437" s="181"/>
      <c r="AF437" s="181"/>
      <c r="AG437" s="181"/>
      <c r="AH437" s="181"/>
      <c r="AI437" s="181"/>
      <c r="AJ437" s="181"/>
      <c r="AK437" s="181"/>
      <c r="AL437" s="181"/>
      <c r="AM437" s="181"/>
      <c r="AN437" s="181"/>
      <c r="AO437" s="181"/>
      <c r="AP437" s="181"/>
      <c r="AQ437" s="181"/>
      <c r="AR437" s="181"/>
      <c r="AS437" s="181"/>
      <c r="AT437" s="181"/>
      <c r="AU437" s="181"/>
      <c r="AV437" s="181"/>
      <c r="AW437" s="181"/>
      <c r="AX437" s="181"/>
      <c r="AY437" s="181"/>
      <c r="AZ437" s="181"/>
      <c r="BA437" s="181"/>
      <c r="BB437" s="181"/>
      <c r="BC437" s="181"/>
      <c r="BD437" s="181"/>
      <c r="BE437" s="181"/>
      <c r="BF437" s="181"/>
      <c r="BG437" s="181"/>
      <c r="BH437" s="181"/>
      <c r="BI437" s="181"/>
      <c r="BJ437" s="181"/>
      <c r="BK437" s="181"/>
      <c r="BL437" s="181"/>
      <c r="BM437" s="181"/>
      <c r="BN437" s="181"/>
      <c r="BO437" s="181"/>
      <c r="BP437" s="181"/>
      <c r="BQ437" s="181"/>
      <c r="BR437" s="181"/>
      <c r="BS437" s="181"/>
      <c r="BT437" s="181"/>
    </row>
    <row r="438" spans="1:72" ht="18.75">
      <c r="A438" s="193" t="str">
        <f>Guide3!M438</f>
        <v>1D437</v>
      </c>
      <c r="B438" s="189"/>
      <c r="C438" s="180"/>
      <c r="D438" s="181"/>
      <c r="E438" s="184"/>
      <c r="F438" s="181"/>
      <c r="G438" s="181"/>
      <c r="H438" s="181"/>
      <c r="I438" s="185"/>
      <c r="J438" s="181"/>
      <c r="K438" s="181"/>
      <c r="M438" s="181"/>
      <c r="N438" s="181"/>
      <c r="O438" s="182"/>
      <c r="P438" s="190"/>
      <c r="Q438" s="181"/>
      <c r="R438" s="181"/>
      <c r="S438" s="181"/>
      <c r="T438" s="181"/>
      <c r="U438" s="186"/>
      <c r="V438" s="181"/>
      <c r="W438" s="181"/>
      <c r="X438" s="181"/>
      <c r="Y438" s="181"/>
      <c r="Z438" s="181"/>
      <c r="AA438" s="181"/>
      <c r="AB438" s="181"/>
      <c r="AC438" s="181"/>
      <c r="AD438" s="181"/>
      <c r="AE438" s="181"/>
      <c r="AF438" s="181"/>
      <c r="AG438" s="181"/>
      <c r="AH438" s="181"/>
      <c r="AI438" s="181"/>
      <c r="AJ438" s="181"/>
      <c r="AK438" s="181"/>
      <c r="AL438" s="181"/>
      <c r="AM438" s="181"/>
      <c r="AN438" s="181"/>
      <c r="AO438" s="181"/>
      <c r="AP438" s="181"/>
      <c r="AQ438" s="181"/>
      <c r="AR438" s="181"/>
      <c r="AS438" s="181"/>
      <c r="AT438" s="181"/>
      <c r="AU438" s="181"/>
      <c r="AV438" s="181"/>
      <c r="AW438" s="181"/>
      <c r="AX438" s="181"/>
      <c r="AY438" s="181"/>
      <c r="AZ438" s="181"/>
      <c r="BA438" s="181"/>
      <c r="BB438" s="181"/>
      <c r="BC438" s="181"/>
      <c r="BD438" s="181"/>
      <c r="BE438" s="181"/>
      <c r="BF438" s="181"/>
      <c r="BG438" s="181"/>
      <c r="BH438" s="181"/>
      <c r="BI438" s="181"/>
      <c r="BJ438" s="181"/>
      <c r="BK438" s="181"/>
      <c r="BL438" s="181"/>
      <c r="BM438" s="181"/>
      <c r="BN438" s="181"/>
      <c r="BO438" s="181"/>
      <c r="BP438" s="181"/>
      <c r="BQ438" s="181"/>
      <c r="BR438" s="181"/>
      <c r="BS438" s="181"/>
      <c r="BT438" s="181"/>
    </row>
    <row r="439" spans="1:72" ht="18.75">
      <c r="A439" s="193" t="str">
        <f>Guide3!M439</f>
        <v>1D438</v>
      </c>
      <c r="B439" s="189"/>
      <c r="C439" s="180"/>
      <c r="D439" s="181"/>
      <c r="E439" s="184"/>
      <c r="F439" s="181"/>
      <c r="G439" s="181"/>
      <c r="H439" s="181"/>
      <c r="I439" s="185"/>
      <c r="J439" s="181"/>
      <c r="K439" s="181"/>
      <c r="M439" s="181"/>
      <c r="N439" s="181"/>
      <c r="O439" s="182"/>
      <c r="P439" s="190"/>
      <c r="Q439" s="181"/>
      <c r="R439" s="181"/>
      <c r="S439" s="181"/>
      <c r="T439" s="181"/>
      <c r="U439" s="186"/>
      <c r="V439" s="181"/>
      <c r="W439" s="181"/>
      <c r="X439" s="181"/>
      <c r="Y439" s="181"/>
      <c r="Z439" s="181"/>
      <c r="AA439" s="181"/>
      <c r="AB439" s="181"/>
      <c r="AC439" s="181"/>
      <c r="AD439" s="181"/>
      <c r="AE439" s="181"/>
      <c r="AF439" s="181"/>
      <c r="AG439" s="181"/>
      <c r="AH439" s="181"/>
      <c r="AI439" s="181"/>
      <c r="AJ439" s="181"/>
      <c r="AK439" s="181"/>
      <c r="AL439" s="181"/>
      <c r="AM439" s="181"/>
      <c r="AN439" s="181"/>
      <c r="AO439" s="181"/>
      <c r="AP439" s="181"/>
      <c r="AQ439" s="181"/>
      <c r="AR439" s="181"/>
      <c r="AS439" s="181"/>
      <c r="AT439" s="181"/>
      <c r="AU439" s="181"/>
      <c r="AV439" s="181"/>
      <c r="AW439" s="181"/>
      <c r="AX439" s="181"/>
      <c r="AY439" s="181"/>
      <c r="AZ439" s="181"/>
      <c r="BA439" s="181"/>
      <c r="BB439" s="181"/>
      <c r="BC439" s="181"/>
      <c r="BD439" s="181"/>
      <c r="BE439" s="181"/>
      <c r="BF439" s="181"/>
      <c r="BG439" s="181"/>
      <c r="BH439" s="181"/>
      <c r="BI439" s="181"/>
      <c r="BJ439" s="181"/>
      <c r="BK439" s="181"/>
      <c r="BL439" s="181"/>
      <c r="BM439" s="181"/>
      <c r="BN439" s="181"/>
      <c r="BO439" s="181"/>
      <c r="BP439" s="181"/>
      <c r="BQ439" s="181"/>
      <c r="BR439" s="181"/>
      <c r="BS439" s="181"/>
      <c r="BT439" s="181"/>
    </row>
    <row r="440" spans="1:72" ht="18.75">
      <c r="A440" s="193" t="str">
        <f>Guide3!M440</f>
        <v>1D439</v>
      </c>
      <c r="B440" s="189"/>
      <c r="C440" s="180"/>
      <c r="D440" s="181"/>
      <c r="E440" s="184"/>
      <c r="F440" s="181"/>
      <c r="G440" s="181"/>
      <c r="H440" s="181"/>
      <c r="I440" s="185"/>
      <c r="J440" s="181"/>
      <c r="K440" s="181"/>
      <c r="M440" s="181"/>
      <c r="N440" s="181"/>
      <c r="O440" s="182"/>
      <c r="P440" s="190"/>
      <c r="Q440" s="181"/>
      <c r="R440" s="181"/>
      <c r="S440" s="181"/>
      <c r="T440" s="181"/>
      <c r="U440" s="186"/>
      <c r="V440" s="181"/>
      <c r="W440" s="181"/>
      <c r="X440" s="181"/>
      <c r="Y440" s="181"/>
      <c r="Z440" s="181"/>
      <c r="AA440" s="181"/>
      <c r="AB440" s="181"/>
      <c r="AC440" s="181"/>
      <c r="AD440" s="181"/>
      <c r="AE440" s="181"/>
      <c r="AF440" s="181"/>
      <c r="AG440" s="181"/>
      <c r="AH440" s="181"/>
      <c r="AI440" s="181"/>
      <c r="AJ440" s="181"/>
      <c r="AK440" s="181"/>
      <c r="AL440" s="181"/>
      <c r="AM440" s="181"/>
      <c r="AN440" s="181"/>
      <c r="AO440" s="181"/>
      <c r="AP440" s="181"/>
      <c r="AQ440" s="181"/>
      <c r="AR440" s="181"/>
      <c r="AS440" s="181"/>
      <c r="AT440" s="181"/>
      <c r="AU440" s="181"/>
      <c r="AV440" s="181"/>
      <c r="AW440" s="181"/>
      <c r="AX440" s="181"/>
      <c r="AY440" s="181"/>
      <c r="AZ440" s="181"/>
      <c r="BA440" s="181"/>
      <c r="BB440" s="181"/>
      <c r="BC440" s="181"/>
      <c r="BD440" s="181"/>
      <c r="BE440" s="181"/>
      <c r="BF440" s="181"/>
      <c r="BG440" s="181"/>
      <c r="BH440" s="181"/>
      <c r="BI440" s="181"/>
      <c r="BJ440" s="181"/>
      <c r="BK440" s="181"/>
      <c r="BL440" s="181"/>
      <c r="BM440" s="181"/>
      <c r="BN440" s="181"/>
      <c r="BO440" s="181"/>
      <c r="BP440" s="181"/>
      <c r="BQ440" s="181"/>
      <c r="BR440" s="181"/>
      <c r="BS440" s="181"/>
      <c r="BT440" s="181"/>
    </row>
    <row r="441" spans="1:72" ht="18.75">
      <c r="A441" s="193" t="str">
        <f>Guide3!M441</f>
        <v>1D440</v>
      </c>
      <c r="B441" s="189"/>
      <c r="C441" s="180"/>
      <c r="D441" s="181"/>
      <c r="E441" s="184"/>
      <c r="F441" s="181"/>
      <c r="G441" s="181"/>
      <c r="H441" s="181"/>
      <c r="I441" s="185"/>
      <c r="J441" s="181"/>
      <c r="K441" s="181"/>
      <c r="M441" s="181"/>
      <c r="N441" s="181"/>
      <c r="O441" s="182"/>
      <c r="P441" s="190"/>
      <c r="Q441" s="181"/>
      <c r="R441" s="181"/>
      <c r="S441" s="181"/>
      <c r="T441" s="181"/>
      <c r="U441" s="186"/>
      <c r="V441" s="181"/>
      <c r="W441" s="181"/>
      <c r="X441" s="181"/>
      <c r="Y441" s="181"/>
      <c r="Z441" s="181"/>
      <c r="AA441" s="181"/>
      <c r="AB441" s="181"/>
      <c r="AC441" s="181"/>
      <c r="AD441" s="181"/>
      <c r="AE441" s="181"/>
      <c r="AF441" s="181"/>
      <c r="AG441" s="181"/>
      <c r="AH441" s="181"/>
      <c r="AI441" s="181"/>
      <c r="AJ441" s="181"/>
      <c r="AK441" s="181"/>
      <c r="AL441" s="181"/>
      <c r="AM441" s="181"/>
      <c r="AN441" s="181"/>
      <c r="AO441" s="181"/>
      <c r="AP441" s="181"/>
      <c r="AQ441" s="181"/>
      <c r="AR441" s="181"/>
      <c r="AS441" s="181"/>
      <c r="AT441" s="181"/>
      <c r="AU441" s="181"/>
      <c r="AV441" s="181"/>
      <c r="AW441" s="181"/>
      <c r="AX441" s="181"/>
      <c r="AY441" s="181"/>
      <c r="AZ441" s="181"/>
      <c r="BA441" s="181"/>
      <c r="BB441" s="181"/>
      <c r="BC441" s="181"/>
      <c r="BD441" s="181"/>
      <c r="BE441" s="181"/>
      <c r="BF441" s="181"/>
      <c r="BG441" s="181"/>
      <c r="BH441" s="181"/>
      <c r="BI441" s="181"/>
      <c r="BJ441" s="181"/>
      <c r="BK441" s="181"/>
      <c r="BL441" s="181"/>
      <c r="BM441" s="181"/>
      <c r="BN441" s="181"/>
      <c r="BO441" s="181"/>
      <c r="BP441" s="181"/>
      <c r="BQ441" s="181"/>
      <c r="BR441" s="181"/>
      <c r="BS441" s="181"/>
      <c r="BT441" s="181"/>
    </row>
    <row r="442" spans="1:72" ht="18.75">
      <c r="A442" s="193" t="str">
        <f>Guide3!M442</f>
        <v>1D441</v>
      </c>
      <c r="B442" s="189"/>
      <c r="C442" s="180"/>
      <c r="D442" s="181"/>
      <c r="E442" s="184"/>
      <c r="F442" s="181"/>
      <c r="G442" s="181"/>
      <c r="H442" s="181"/>
      <c r="I442" s="185"/>
      <c r="J442" s="181"/>
      <c r="K442" s="181"/>
      <c r="M442" s="181"/>
      <c r="N442" s="181"/>
      <c r="O442" s="182"/>
      <c r="P442" s="190"/>
      <c r="Q442" s="181"/>
      <c r="R442" s="181"/>
      <c r="S442" s="181"/>
      <c r="T442" s="181"/>
      <c r="U442" s="186"/>
      <c r="V442" s="181"/>
      <c r="W442" s="181"/>
      <c r="X442" s="181"/>
      <c r="Y442" s="181"/>
      <c r="Z442" s="181"/>
      <c r="AA442" s="181"/>
      <c r="AB442" s="181"/>
      <c r="AC442" s="181"/>
      <c r="AD442" s="181"/>
      <c r="AE442" s="181"/>
      <c r="AF442" s="181"/>
      <c r="AG442" s="181"/>
      <c r="AH442" s="181"/>
      <c r="AI442" s="181"/>
      <c r="AJ442" s="181"/>
      <c r="AK442" s="181"/>
      <c r="AL442" s="181"/>
      <c r="AM442" s="181"/>
      <c r="AN442" s="181"/>
      <c r="AO442" s="181"/>
      <c r="AP442" s="181"/>
      <c r="AQ442" s="181"/>
      <c r="AR442" s="181"/>
      <c r="AS442" s="181"/>
      <c r="AT442" s="181"/>
      <c r="AU442" s="181"/>
      <c r="AV442" s="181"/>
      <c r="AW442" s="181"/>
      <c r="AX442" s="181"/>
      <c r="AY442" s="181"/>
      <c r="AZ442" s="181"/>
      <c r="BA442" s="181"/>
      <c r="BB442" s="181"/>
      <c r="BC442" s="181"/>
      <c r="BD442" s="181"/>
      <c r="BE442" s="181"/>
      <c r="BF442" s="181"/>
      <c r="BG442" s="181"/>
      <c r="BH442" s="181"/>
      <c r="BI442" s="181"/>
      <c r="BJ442" s="181"/>
      <c r="BK442" s="181"/>
      <c r="BL442" s="181"/>
      <c r="BM442" s="181"/>
      <c r="BN442" s="181"/>
      <c r="BO442" s="181"/>
      <c r="BP442" s="181"/>
      <c r="BQ442" s="181"/>
      <c r="BR442" s="181"/>
      <c r="BS442" s="181"/>
      <c r="BT442" s="181"/>
    </row>
    <row r="443" spans="1:72" ht="18.75">
      <c r="A443" s="193" t="str">
        <f>Guide3!M443</f>
        <v>1D442</v>
      </c>
      <c r="B443" s="189"/>
      <c r="C443" s="180"/>
      <c r="D443" s="181"/>
      <c r="E443" s="184"/>
      <c r="F443" s="181"/>
      <c r="G443" s="181"/>
      <c r="H443" s="181"/>
      <c r="I443" s="185"/>
      <c r="J443" s="181"/>
      <c r="K443" s="181"/>
      <c r="M443" s="181"/>
      <c r="N443" s="181"/>
      <c r="O443" s="182"/>
      <c r="P443" s="190"/>
      <c r="Q443" s="181"/>
      <c r="R443" s="181"/>
      <c r="S443" s="181"/>
      <c r="T443" s="181"/>
      <c r="U443" s="186"/>
      <c r="V443" s="181"/>
      <c r="W443" s="181"/>
      <c r="X443" s="181"/>
      <c r="Y443" s="181"/>
      <c r="Z443" s="181"/>
      <c r="AA443" s="181"/>
      <c r="AB443" s="181"/>
      <c r="AC443" s="181"/>
      <c r="AD443" s="181"/>
      <c r="AE443" s="181"/>
      <c r="AF443" s="181"/>
      <c r="AG443" s="181"/>
      <c r="AH443" s="181"/>
      <c r="AI443" s="181"/>
      <c r="AJ443" s="181"/>
      <c r="AK443" s="181"/>
      <c r="AL443" s="181"/>
      <c r="AM443" s="181"/>
      <c r="AN443" s="181"/>
      <c r="AO443" s="181"/>
      <c r="AP443" s="181"/>
      <c r="AQ443" s="181"/>
      <c r="AR443" s="181"/>
      <c r="AS443" s="181"/>
      <c r="AT443" s="181"/>
      <c r="AU443" s="181"/>
      <c r="AV443" s="181"/>
      <c r="AW443" s="181"/>
      <c r="AX443" s="181"/>
      <c r="AY443" s="181"/>
      <c r="AZ443" s="181"/>
      <c r="BA443" s="181"/>
      <c r="BB443" s="181"/>
      <c r="BC443" s="181"/>
      <c r="BD443" s="181"/>
      <c r="BE443" s="181"/>
      <c r="BF443" s="181"/>
      <c r="BG443" s="181"/>
      <c r="BH443" s="181"/>
      <c r="BI443" s="181"/>
      <c r="BJ443" s="181"/>
      <c r="BK443" s="181"/>
      <c r="BL443" s="181"/>
      <c r="BM443" s="181"/>
      <c r="BN443" s="181"/>
      <c r="BO443" s="181"/>
      <c r="BP443" s="181"/>
      <c r="BQ443" s="181"/>
      <c r="BR443" s="181"/>
      <c r="BS443" s="181"/>
      <c r="BT443" s="181"/>
    </row>
    <row r="444" spans="1:72" ht="18.75">
      <c r="A444" s="193" t="str">
        <f>Guide3!M444</f>
        <v>1D443</v>
      </c>
      <c r="B444" s="189"/>
      <c r="C444" s="180"/>
      <c r="D444" s="181"/>
      <c r="E444" s="184"/>
      <c r="F444" s="181"/>
      <c r="G444" s="181"/>
      <c r="H444" s="181"/>
      <c r="I444" s="185"/>
      <c r="J444" s="181"/>
      <c r="K444" s="181"/>
      <c r="M444" s="181"/>
      <c r="N444" s="181"/>
      <c r="O444" s="182"/>
      <c r="P444" s="190"/>
      <c r="Q444" s="181"/>
      <c r="R444" s="181"/>
      <c r="S444" s="181"/>
      <c r="T444" s="181"/>
      <c r="U444" s="186"/>
      <c r="V444" s="181"/>
      <c r="W444" s="181"/>
      <c r="X444" s="181"/>
      <c r="Y444" s="181"/>
      <c r="Z444" s="181"/>
      <c r="AA444" s="181"/>
      <c r="AB444" s="181"/>
      <c r="AC444" s="181"/>
      <c r="AD444" s="181"/>
      <c r="AE444" s="181"/>
      <c r="AF444" s="181"/>
      <c r="AG444" s="181"/>
      <c r="AH444" s="181"/>
      <c r="AI444" s="181"/>
      <c r="AJ444" s="181"/>
      <c r="AK444" s="181"/>
      <c r="AL444" s="181"/>
      <c r="AM444" s="181"/>
      <c r="AN444" s="181"/>
      <c r="AO444" s="181"/>
      <c r="AP444" s="181"/>
      <c r="AQ444" s="181"/>
      <c r="AR444" s="181"/>
      <c r="AS444" s="181"/>
      <c r="AT444" s="181"/>
      <c r="AU444" s="181"/>
      <c r="AV444" s="181"/>
      <c r="AW444" s="181"/>
      <c r="AX444" s="181"/>
      <c r="AY444" s="181"/>
      <c r="AZ444" s="181"/>
      <c r="BA444" s="181"/>
      <c r="BB444" s="181"/>
      <c r="BC444" s="181"/>
      <c r="BD444" s="181"/>
      <c r="BE444" s="181"/>
      <c r="BF444" s="181"/>
      <c r="BG444" s="181"/>
      <c r="BH444" s="181"/>
      <c r="BI444" s="181"/>
      <c r="BJ444" s="181"/>
      <c r="BK444" s="181"/>
      <c r="BL444" s="181"/>
      <c r="BM444" s="181"/>
      <c r="BN444" s="181"/>
      <c r="BO444" s="181"/>
      <c r="BP444" s="181"/>
      <c r="BQ444" s="181"/>
      <c r="BR444" s="181"/>
      <c r="BS444" s="181"/>
      <c r="BT444" s="181"/>
    </row>
    <row r="445" spans="1:72" ht="18.75">
      <c r="A445" s="193" t="str">
        <f>Guide3!M445</f>
        <v>1D444</v>
      </c>
      <c r="B445" s="189"/>
      <c r="C445" s="180"/>
      <c r="D445" s="181"/>
      <c r="E445" s="184"/>
      <c r="F445" s="181"/>
      <c r="G445" s="181"/>
      <c r="H445" s="181"/>
      <c r="I445" s="185"/>
      <c r="J445" s="181"/>
      <c r="K445" s="181"/>
      <c r="M445" s="181"/>
      <c r="N445" s="181"/>
      <c r="O445" s="182"/>
      <c r="P445" s="190"/>
      <c r="Q445" s="181"/>
      <c r="R445" s="181"/>
      <c r="S445" s="181"/>
      <c r="T445" s="181"/>
      <c r="U445" s="186"/>
      <c r="V445" s="181"/>
      <c r="W445" s="181"/>
      <c r="X445" s="181"/>
      <c r="Y445" s="181"/>
      <c r="Z445" s="181"/>
      <c r="AA445" s="181"/>
      <c r="AB445" s="181"/>
      <c r="AC445" s="181"/>
      <c r="AD445" s="181"/>
      <c r="AE445" s="181"/>
      <c r="AF445" s="181"/>
      <c r="AG445" s="181"/>
      <c r="AH445" s="181"/>
      <c r="AI445" s="181"/>
      <c r="AJ445" s="181"/>
      <c r="AK445" s="181"/>
      <c r="AL445" s="181"/>
      <c r="AM445" s="181"/>
      <c r="AN445" s="181"/>
      <c r="AO445" s="181"/>
      <c r="AP445" s="181"/>
      <c r="AQ445" s="181"/>
      <c r="AR445" s="181"/>
      <c r="AS445" s="181"/>
      <c r="AT445" s="181"/>
      <c r="AU445" s="181"/>
      <c r="AV445" s="181"/>
      <c r="AW445" s="181"/>
      <c r="AX445" s="181"/>
      <c r="AY445" s="181"/>
      <c r="AZ445" s="181"/>
      <c r="BA445" s="181"/>
      <c r="BB445" s="181"/>
      <c r="BC445" s="181"/>
      <c r="BD445" s="181"/>
      <c r="BE445" s="181"/>
      <c r="BF445" s="181"/>
      <c r="BG445" s="181"/>
      <c r="BH445" s="181"/>
      <c r="BI445" s="181"/>
      <c r="BJ445" s="181"/>
      <c r="BK445" s="181"/>
      <c r="BL445" s="181"/>
      <c r="BM445" s="181"/>
      <c r="BN445" s="181"/>
      <c r="BO445" s="181"/>
      <c r="BP445" s="181"/>
      <c r="BQ445" s="181"/>
      <c r="BR445" s="181"/>
      <c r="BS445" s="181"/>
      <c r="BT445" s="181"/>
    </row>
    <row r="446" spans="1:72" ht="18.75">
      <c r="A446" s="193" t="str">
        <f>Guide3!M446</f>
        <v>1D445</v>
      </c>
      <c r="B446" s="189"/>
      <c r="C446" s="180"/>
      <c r="D446" s="181"/>
      <c r="E446" s="184"/>
      <c r="F446" s="181"/>
      <c r="G446" s="181"/>
      <c r="H446" s="181"/>
      <c r="I446" s="185"/>
      <c r="J446" s="181"/>
      <c r="K446" s="181"/>
      <c r="M446" s="181"/>
      <c r="N446" s="181"/>
      <c r="O446" s="182"/>
      <c r="P446" s="190"/>
      <c r="Q446" s="181"/>
      <c r="R446" s="181"/>
      <c r="S446" s="181"/>
      <c r="T446" s="181"/>
      <c r="U446" s="186"/>
      <c r="V446" s="181"/>
      <c r="W446" s="181"/>
      <c r="X446" s="181"/>
      <c r="Y446" s="181"/>
      <c r="Z446" s="181"/>
      <c r="AA446" s="181"/>
      <c r="AB446" s="181"/>
      <c r="AC446" s="181"/>
      <c r="AD446" s="181"/>
      <c r="AE446" s="181"/>
      <c r="AF446" s="181"/>
      <c r="AG446" s="181"/>
      <c r="AH446" s="181"/>
      <c r="AI446" s="181"/>
      <c r="AJ446" s="181"/>
      <c r="AK446" s="181"/>
      <c r="AL446" s="181"/>
      <c r="AM446" s="181"/>
      <c r="AN446" s="181"/>
      <c r="AO446" s="181"/>
      <c r="AP446" s="181"/>
      <c r="AQ446" s="181"/>
      <c r="AR446" s="181"/>
      <c r="AS446" s="181"/>
      <c r="AT446" s="181"/>
      <c r="AU446" s="181"/>
      <c r="AV446" s="181"/>
      <c r="AW446" s="181"/>
      <c r="AX446" s="181"/>
      <c r="AY446" s="181"/>
      <c r="AZ446" s="181"/>
      <c r="BA446" s="181"/>
      <c r="BB446" s="181"/>
      <c r="BC446" s="181"/>
      <c r="BD446" s="181"/>
      <c r="BE446" s="181"/>
      <c r="BF446" s="181"/>
      <c r="BG446" s="181"/>
      <c r="BH446" s="181"/>
      <c r="BI446" s="181"/>
      <c r="BJ446" s="181"/>
      <c r="BK446" s="181"/>
      <c r="BL446" s="181"/>
      <c r="BM446" s="181"/>
      <c r="BN446" s="181"/>
      <c r="BO446" s="181"/>
      <c r="BP446" s="181"/>
      <c r="BQ446" s="181"/>
      <c r="BR446" s="181"/>
      <c r="BS446" s="181"/>
      <c r="BT446" s="181"/>
    </row>
    <row r="447" spans="1:72" ht="18.75">
      <c r="A447" s="193" t="str">
        <f>Guide3!M447</f>
        <v>1D446</v>
      </c>
      <c r="B447" s="8"/>
      <c r="C447" s="51"/>
      <c r="D447" s="48"/>
      <c r="E447" s="8"/>
      <c r="F447" s="48"/>
      <c r="G447" s="48"/>
      <c r="H447" s="48"/>
      <c r="I447" s="11"/>
      <c r="J447" s="167"/>
      <c r="K447" s="48"/>
      <c r="M447" s="48"/>
      <c r="N447" s="48"/>
      <c r="O447" s="35"/>
      <c r="P447" s="151"/>
      <c r="Q447" s="48"/>
      <c r="R447" s="48"/>
      <c r="S447" s="48"/>
      <c r="T447" s="48"/>
      <c r="U447" s="48"/>
      <c r="V447" s="48"/>
      <c r="W447" s="48"/>
      <c r="X447" s="128"/>
      <c r="Y447" s="128"/>
      <c r="Z447" s="128"/>
      <c r="AA447" s="128"/>
      <c r="AB447" s="128"/>
      <c r="AC447" s="128"/>
      <c r="AD447" s="128"/>
      <c r="AE447" s="128"/>
      <c r="AF447" s="128"/>
      <c r="AG447" s="128"/>
      <c r="AH447" s="128"/>
      <c r="AI447" s="128"/>
      <c r="AJ447" s="128"/>
      <c r="AK447" s="128"/>
      <c r="AL447" s="128"/>
      <c r="AM447" s="48"/>
      <c r="AN447" s="128"/>
      <c r="AO447" s="128"/>
      <c r="AP447" s="128"/>
      <c r="AQ447" s="128"/>
      <c r="AR447" s="128"/>
      <c r="AS447" s="128"/>
      <c r="AT447" s="128"/>
      <c r="AU447" s="128"/>
      <c r="AV447" s="128"/>
      <c r="AW447" s="128"/>
      <c r="AX447" s="128"/>
      <c r="AY447" s="128"/>
      <c r="AZ447" s="128"/>
      <c r="BA447" s="128"/>
      <c r="BB447" s="128"/>
      <c r="BC447" s="128"/>
      <c r="BD447" s="128"/>
      <c r="BE447" s="128"/>
      <c r="BF447" s="128"/>
      <c r="BG447" s="128"/>
      <c r="BH447" s="128"/>
      <c r="BI447" s="128"/>
      <c r="BJ447" s="128"/>
      <c r="BK447" s="128"/>
      <c r="BL447" s="128"/>
      <c r="BM447" s="128"/>
      <c r="BN447" s="128"/>
      <c r="BO447" s="128"/>
      <c r="BP447" s="128"/>
      <c r="BQ447" s="128"/>
      <c r="BR447" s="128"/>
      <c r="BS447" s="128"/>
      <c r="BT447" s="128"/>
    </row>
    <row r="448" spans="1:72" ht="18.75">
      <c r="A448" s="193" t="str">
        <f>Guide3!M448</f>
        <v>1D447</v>
      </c>
      <c r="B448" s="8"/>
      <c r="C448" s="51"/>
      <c r="D448" s="48"/>
      <c r="E448" s="8"/>
      <c r="F448" s="48"/>
      <c r="G448" s="48"/>
      <c r="H448" s="48"/>
      <c r="I448" s="11"/>
      <c r="J448" s="167"/>
      <c r="K448" s="48"/>
      <c r="M448" s="48"/>
      <c r="N448" s="48"/>
      <c r="O448" s="35"/>
      <c r="P448" s="151"/>
      <c r="Q448" s="48"/>
      <c r="R448" s="48"/>
      <c r="S448" s="48"/>
      <c r="T448" s="48"/>
      <c r="U448" s="48"/>
      <c r="V448" s="48"/>
      <c r="W448" s="48"/>
      <c r="X448" s="128"/>
      <c r="Y448" s="128"/>
      <c r="Z448" s="128"/>
      <c r="AA448" s="128"/>
      <c r="AB448" s="128"/>
      <c r="AC448" s="128"/>
      <c r="AD448" s="128"/>
      <c r="AE448" s="128"/>
      <c r="AF448" s="128"/>
      <c r="AG448" s="128"/>
      <c r="AH448" s="128"/>
      <c r="AI448" s="128"/>
      <c r="AJ448" s="128"/>
      <c r="AK448" s="128"/>
      <c r="AL448" s="128"/>
      <c r="AM448" s="48"/>
      <c r="AN448" s="128"/>
      <c r="AO448" s="128"/>
      <c r="AP448" s="128"/>
      <c r="AQ448" s="128"/>
      <c r="AR448" s="128"/>
      <c r="AS448" s="128"/>
      <c r="AT448" s="128"/>
      <c r="AU448" s="128"/>
      <c r="AV448" s="128"/>
      <c r="AW448" s="128"/>
      <c r="AX448" s="128"/>
      <c r="AY448" s="128"/>
      <c r="AZ448" s="128"/>
      <c r="BA448" s="128"/>
      <c r="BB448" s="128"/>
      <c r="BC448" s="128"/>
      <c r="BD448" s="128"/>
      <c r="BE448" s="128"/>
      <c r="BF448" s="128"/>
      <c r="BG448" s="128"/>
      <c r="BH448" s="128"/>
      <c r="BI448" s="128"/>
      <c r="BJ448" s="128"/>
      <c r="BK448" s="128"/>
      <c r="BL448" s="128"/>
      <c r="BM448" s="128"/>
      <c r="BN448" s="128"/>
      <c r="BO448" s="128"/>
      <c r="BP448" s="128"/>
      <c r="BQ448" s="128"/>
      <c r="BR448" s="128"/>
      <c r="BS448" s="128"/>
      <c r="BT448" s="128"/>
    </row>
    <row r="449" spans="1:72" ht="18.75">
      <c r="A449" s="193" t="str">
        <f>Guide3!M449</f>
        <v>1D448</v>
      </c>
      <c r="B449" s="8"/>
      <c r="C449" s="51"/>
      <c r="D449" s="48"/>
      <c r="E449" s="8"/>
      <c r="F449" s="48"/>
      <c r="G449" s="48"/>
      <c r="H449" s="48"/>
      <c r="I449" s="11"/>
      <c r="J449" s="167"/>
      <c r="K449" s="48"/>
      <c r="M449" s="48"/>
      <c r="N449" s="48"/>
      <c r="O449" s="35"/>
      <c r="P449" s="151"/>
      <c r="Q449" s="48"/>
      <c r="R449" s="48"/>
      <c r="S449" s="48"/>
      <c r="T449" s="48"/>
      <c r="U449" s="48"/>
      <c r="V449" s="48"/>
      <c r="W449" s="48"/>
      <c r="X449" s="128"/>
      <c r="Y449" s="128"/>
      <c r="Z449" s="128"/>
      <c r="AA449" s="128"/>
      <c r="AB449" s="128"/>
      <c r="AC449" s="128"/>
      <c r="AD449" s="128"/>
      <c r="AE449" s="128"/>
      <c r="AF449" s="128"/>
      <c r="AG449" s="128"/>
      <c r="AH449" s="128"/>
      <c r="AI449" s="128"/>
      <c r="AJ449" s="128"/>
      <c r="AK449" s="128"/>
      <c r="AL449" s="128"/>
      <c r="AM449" s="48"/>
      <c r="AN449" s="128"/>
      <c r="AO449" s="128"/>
      <c r="AP449" s="128"/>
      <c r="AQ449" s="128"/>
      <c r="AR449" s="128"/>
      <c r="AS449" s="128"/>
      <c r="AT449" s="128"/>
      <c r="AU449" s="128"/>
      <c r="AV449" s="128"/>
      <c r="AW449" s="128"/>
      <c r="AX449" s="128"/>
      <c r="AY449" s="128"/>
      <c r="AZ449" s="128"/>
      <c r="BA449" s="128"/>
      <c r="BB449" s="128"/>
      <c r="BC449" s="128"/>
      <c r="BD449" s="128"/>
      <c r="BE449" s="128"/>
      <c r="BF449" s="128"/>
      <c r="BG449" s="128"/>
      <c r="BH449" s="128"/>
      <c r="BI449" s="128"/>
      <c r="BJ449" s="128"/>
      <c r="BK449" s="128"/>
      <c r="BL449" s="128"/>
      <c r="BM449" s="128"/>
      <c r="BN449" s="128"/>
      <c r="BO449" s="128"/>
      <c r="BP449" s="128"/>
      <c r="BQ449" s="128"/>
      <c r="BR449" s="128"/>
      <c r="BS449" s="128"/>
      <c r="BT449" s="128"/>
    </row>
    <row r="450" spans="1:72" ht="18.75">
      <c r="A450" s="193" t="str">
        <f>Guide3!M450</f>
        <v>1D449</v>
      </c>
      <c r="B450" s="8"/>
      <c r="C450" s="51"/>
      <c r="D450" s="48"/>
      <c r="E450" s="8"/>
      <c r="F450" s="48"/>
      <c r="G450" s="48"/>
      <c r="H450" s="48"/>
      <c r="I450" s="11"/>
      <c r="J450" s="167"/>
      <c r="K450" s="48"/>
      <c r="M450" s="48"/>
      <c r="N450" s="48"/>
      <c r="O450" s="35"/>
      <c r="P450" s="151"/>
      <c r="Q450" s="48"/>
      <c r="R450" s="48"/>
      <c r="S450" s="48"/>
      <c r="T450" s="48"/>
      <c r="U450" s="48"/>
      <c r="V450" s="48"/>
      <c r="W450" s="48"/>
      <c r="X450" s="128"/>
      <c r="Y450" s="128"/>
      <c r="Z450" s="128"/>
      <c r="AA450" s="128"/>
      <c r="AB450" s="128"/>
      <c r="AC450" s="128"/>
      <c r="AD450" s="128"/>
      <c r="AE450" s="128"/>
      <c r="AF450" s="128"/>
      <c r="AG450" s="128"/>
      <c r="AH450" s="128"/>
      <c r="AI450" s="128"/>
      <c r="AJ450" s="128"/>
      <c r="AK450" s="128"/>
      <c r="AL450" s="128"/>
      <c r="AM450" s="48"/>
      <c r="AN450" s="128"/>
      <c r="AO450" s="128"/>
      <c r="AP450" s="128"/>
      <c r="AQ450" s="128"/>
      <c r="AR450" s="128"/>
      <c r="AS450" s="128"/>
      <c r="AT450" s="128"/>
      <c r="AU450" s="128"/>
      <c r="AV450" s="128"/>
      <c r="AW450" s="128"/>
      <c r="AX450" s="128"/>
      <c r="AY450" s="128"/>
      <c r="AZ450" s="128"/>
      <c r="BA450" s="128"/>
      <c r="BB450" s="128"/>
      <c r="BC450" s="128"/>
      <c r="BD450" s="128"/>
      <c r="BE450" s="128"/>
      <c r="BF450" s="128"/>
      <c r="BG450" s="128"/>
      <c r="BH450" s="128"/>
      <c r="BI450" s="128"/>
      <c r="BJ450" s="128"/>
      <c r="BK450" s="128"/>
      <c r="BL450" s="128"/>
      <c r="BM450" s="128"/>
      <c r="BN450" s="128"/>
      <c r="BO450" s="128"/>
      <c r="BP450" s="128"/>
      <c r="BQ450" s="128"/>
      <c r="BR450" s="128"/>
      <c r="BS450" s="128"/>
      <c r="BT450" s="128"/>
    </row>
    <row r="451" spans="1:72" ht="18.75">
      <c r="A451" s="193" t="str">
        <f>Guide3!M451</f>
        <v>1D450</v>
      </c>
      <c r="B451" s="8"/>
      <c r="C451" s="51"/>
      <c r="D451" s="48"/>
      <c r="E451" s="8"/>
      <c r="F451" s="48"/>
      <c r="G451" s="48"/>
      <c r="H451" s="48"/>
      <c r="I451" s="11"/>
      <c r="J451" s="167"/>
      <c r="K451" s="48"/>
      <c r="M451" s="48"/>
      <c r="N451" s="48"/>
      <c r="O451" s="35"/>
      <c r="P451" s="151"/>
      <c r="Q451" s="48"/>
      <c r="R451" s="48"/>
      <c r="S451" s="48"/>
      <c r="T451" s="48"/>
      <c r="U451" s="48"/>
      <c r="V451" s="48"/>
      <c r="W451" s="48"/>
      <c r="X451" s="128"/>
      <c r="Y451" s="128"/>
      <c r="Z451" s="128"/>
      <c r="AA451" s="128"/>
      <c r="AB451" s="128"/>
      <c r="AC451" s="128"/>
      <c r="AD451" s="128"/>
      <c r="AE451" s="128"/>
      <c r="AF451" s="128"/>
      <c r="AG451" s="128"/>
      <c r="AH451" s="128"/>
      <c r="AI451" s="128"/>
      <c r="AJ451" s="128"/>
      <c r="AK451" s="128"/>
      <c r="AL451" s="128"/>
      <c r="AM451" s="48"/>
      <c r="AN451" s="128"/>
      <c r="AO451" s="128"/>
      <c r="AP451" s="128"/>
      <c r="AQ451" s="128"/>
      <c r="AR451" s="128"/>
      <c r="AS451" s="128"/>
      <c r="AT451" s="128"/>
      <c r="AU451" s="128"/>
      <c r="AV451" s="128"/>
      <c r="AW451" s="128"/>
      <c r="AX451" s="128"/>
      <c r="AY451" s="128"/>
      <c r="AZ451" s="128"/>
      <c r="BA451" s="128"/>
      <c r="BB451" s="128"/>
      <c r="BC451" s="128"/>
      <c r="BD451" s="128"/>
      <c r="BE451" s="128"/>
      <c r="BF451" s="128"/>
      <c r="BG451" s="128"/>
      <c r="BH451" s="128"/>
      <c r="BI451" s="128"/>
      <c r="BJ451" s="128"/>
      <c r="BK451" s="128"/>
      <c r="BL451" s="128"/>
      <c r="BM451" s="128"/>
      <c r="BN451" s="128"/>
      <c r="BO451" s="128"/>
      <c r="BP451" s="128"/>
      <c r="BQ451" s="128"/>
      <c r="BR451" s="128"/>
      <c r="BS451" s="128"/>
      <c r="BT451" s="128"/>
    </row>
    <row r="452" spans="1:72" ht="18.75">
      <c r="A452" s="193" t="str">
        <f>Guide3!M452</f>
        <v>1D451</v>
      </c>
      <c r="B452" s="8"/>
      <c r="C452" s="51"/>
      <c r="D452" s="48"/>
      <c r="E452" s="8"/>
      <c r="F452" s="48"/>
      <c r="G452" s="48"/>
      <c r="H452" s="48"/>
      <c r="I452" s="11"/>
      <c r="J452" s="167"/>
      <c r="K452" s="48"/>
      <c r="M452" s="48"/>
      <c r="N452" s="48"/>
      <c r="O452" s="35"/>
      <c r="P452" s="151"/>
      <c r="Q452" s="48"/>
      <c r="R452" s="48"/>
      <c r="S452" s="48"/>
      <c r="T452" s="48"/>
      <c r="U452" s="48"/>
      <c r="V452" s="48"/>
      <c r="W452" s="48"/>
      <c r="X452" s="128"/>
      <c r="Y452" s="128"/>
      <c r="Z452" s="128"/>
      <c r="AA452" s="128"/>
      <c r="AB452" s="128"/>
      <c r="AC452" s="128"/>
      <c r="AD452" s="128"/>
      <c r="AE452" s="128"/>
      <c r="AF452" s="128"/>
      <c r="AG452" s="128"/>
      <c r="AH452" s="128"/>
      <c r="AI452" s="128"/>
      <c r="AJ452" s="128"/>
      <c r="AK452" s="128"/>
      <c r="AL452" s="128"/>
      <c r="AM452" s="48"/>
      <c r="AN452" s="128"/>
      <c r="AO452" s="128"/>
      <c r="AP452" s="128"/>
      <c r="AQ452" s="128"/>
      <c r="AR452" s="128"/>
      <c r="AS452" s="128"/>
      <c r="AT452" s="128"/>
      <c r="AU452" s="128"/>
      <c r="AV452" s="128"/>
      <c r="AW452" s="128"/>
      <c r="AX452" s="128"/>
      <c r="AY452" s="128"/>
      <c r="AZ452" s="128"/>
      <c r="BA452" s="128"/>
      <c r="BB452" s="128"/>
      <c r="BC452" s="128"/>
      <c r="BD452" s="128"/>
      <c r="BE452" s="128"/>
      <c r="BF452" s="128"/>
      <c r="BG452" s="128"/>
      <c r="BH452" s="128"/>
      <c r="BI452" s="128"/>
      <c r="BJ452" s="128"/>
      <c r="BK452" s="128"/>
      <c r="BL452" s="128"/>
      <c r="BM452" s="128"/>
      <c r="BN452" s="128"/>
      <c r="BO452" s="128"/>
      <c r="BP452" s="128"/>
      <c r="BQ452" s="128"/>
      <c r="BR452" s="128"/>
      <c r="BS452" s="128"/>
      <c r="BT452" s="128"/>
    </row>
    <row r="453" spans="1:72" ht="18.75">
      <c r="A453" s="193" t="str">
        <f>Guide3!M453</f>
        <v>1D452</v>
      </c>
      <c r="B453" s="8"/>
      <c r="C453" s="51"/>
      <c r="D453" s="48"/>
      <c r="E453" s="8"/>
      <c r="F453" s="48"/>
      <c r="G453" s="48"/>
      <c r="H453" s="48"/>
      <c r="I453" s="11"/>
      <c r="J453" s="167"/>
      <c r="K453" s="48"/>
      <c r="M453" s="48"/>
      <c r="N453" s="48"/>
      <c r="O453" s="35"/>
      <c r="P453" s="151"/>
      <c r="Q453" s="48"/>
      <c r="R453" s="48"/>
      <c r="S453" s="48"/>
      <c r="T453" s="48"/>
      <c r="U453" s="48"/>
      <c r="V453" s="48"/>
      <c r="W453" s="48"/>
      <c r="X453" s="128"/>
      <c r="Y453" s="128"/>
      <c r="Z453" s="128"/>
      <c r="AA453" s="128"/>
      <c r="AB453" s="128"/>
      <c r="AC453" s="128"/>
      <c r="AD453" s="128"/>
      <c r="AE453" s="128"/>
      <c r="AF453" s="128"/>
      <c r="AG453" s="128"/>
      <c r="AH453" s="128"/>
      <c r="AI453" s="128"/>
      <c r="AJ453" s="128"/>
      <c r="AK453" s="128"/>
      <c r="AL453" s="128"/>
      <c r="AM453" s="48"/>
      <c r="AN453" s="128"/>
      <c r="AO453" s="128"/>
      <c r="AP453" s="128"/>
      <c r="AQ453" s="128"/>
      <c r="AR453" s="128"/>
      <c r="AS453" s="128"/>
      <c r="AT453" s="128"/>
      <c r="AU453" s="128"/>
      <c r="AV453" s="128"/>
      <c r="AW453" s="128"/>
      <c r="AX453" s="128"/>
      <c r="AY453" s="128"/>
      <c r="AZ453" s="128"/>
      <c r="BA453" s="128"/>
      <c r="BB453" s="128"/>
      <c r="BC453" s="128"/>
      <c r="BD453" s="128"/>
      <c r="BE453" s="128"/>
      <c r="BF453" s="128"/>
      <c r="BG453" s="128"/>
      <c r="BH453" s="128"/>
      <c r="BI453" s="128"/>
      <c r="BJ453" s="128"/>
      <c r="BK453" s="128"/>
      <c r="BL453" s="128"/>
      <c r="BM453" s="128"/>
      <c r="BN453" s="128"/>
      <c r="BO453" s="128"/>
      <c r="BP453" s="128"/>
      <c r="BQ453" s="128"/>
      <c r="BR453" s="128"/>
      <c r="BS453" s="128"/>
      <c r="BT453" s="128"/>
    </row>
    <row r="454" spans="1:72" ht="18.75">
      <c r="A454" s="193" t="str">
        <f>Guide3!M454</f>
        <v>1D453</v>
      </c>
      <c r="B454" s="8"/>
      <c r="C454" s="51"/>
      <c r="D454" s="48"/>
      <c r="E454" s="8"/>
      <c r="F454" s="48"/>
      <c r="G454" s="48"/>
      <c r="H454" s="48"/>
      <c r="I454" s="11"/>
      <c r="J454" s="167"/>
      <c r="K454" s="48"/>
      <c r="M454" s="48"/>
      <c r="N454" s="48"/>
      <c r="O454" s="35"/>
      <c r="P454" s="151"/>
      <c r="Q454" s="48"/>
      <c r="R454" s="48"/>
      <c r="S454" s="48"/>
      <c r="T454" s="48"/>
      <c r="U454" s="48"/>
      <c r="V454" s="48"/>
      <c r="W454" s="48"/>
      <c r="X454" s="128"/>
      <c r="Y454" s="128"/>
      <c r="Z454" s="128"/>
      <c r="AA454" s="128"/>
      <c r="AB454" s="128"/>
      <c r="AC454" s="128"/>
      <c r="AD454" s="128"/>
      <c r="AE454" s="128"/>
      <c r="AF454" s="128"/>
      <c r="AG454" s="128"/>
      <c r="AH454" s="128"/>
      <c r="AI454" s="128"/>
      <c r="AJ454" s="128"/>
      <c r="AK454" s="128"/>
      <c r="AL454" s="128"/>
      <c r="AM454" s="48"/>
      <c r="AN454" s="128"/>
      <c r="AO454" s="128"/>
      <c r="AP454" s="128"/>
      <c r="AQ454" s="128"/>
      <c r="AR454" s="128"/>
      <c r="AS454" s="128"/>
      <c r="AT454" s="128"/>
      <c r="AU454" s="128"/>
      <c r="AV454" s="128"/>
      <c r="AW454" s="128"/>
      <c r="AX454" s="128"/>
      <c r="AY454" s="128"/>
      <c r="AZ454" s="128"/>
      <c r="BA454" s="128"/>
      <c r="BB454" s="128"/>
      <c r="BC454" s="128"/>
      <c r="BD454" s="128"/>
      <c r="BE454" s="128"/>
      <c r="BF454" s="128"/>
      <c r="BG454" s="128"/>
      <c r="BH454" s="128"/>
      <c r="BI454" s="128"/>
      <c r="BJ454" s="128"/>
      <c r="BK454" s="128"/>
      <c r="BL454" s="128"/>
      <c r="BM454" s="128"/>
      <c r="BN454" s="128"/>
      <c r="BO454" s="128"/>
      <c r="BP454" s="128"/>
      <c r="BQ454" s="128"/>
      <c r="BR454" s="128"/>
      <c r="BS454" s="128"/>
      <c r="BT454" s="128"/>
    </row>
    <row r="455" spans="1:72" ht="18.75">
      <c r="A455" s="193" t="str">
        <f>Guide3!M455</f>
        <v>1D454</v>
      </c>
      <c r="B455" s="8"/>
      <c r="C455" s="51"/>
      <c r="D455" s="48"/>
      <c r="E455" s="8"/>
      <c r="F455" s="48"/>
      <c r="G455" s="48"/>
      <c r="H455" s="48"/>
      <c r="I455" s="11"/>
      <c r="J455" s="167"/>
      <c r="K455" s="48"/>
      <c r="M455" s="48"/>
      <c r="N455" s="48"/>
      <c r="O455" s="35"/>
      <c r="P455" s="151"/>
      <c r="Q455" s="48"/>
      <c r="R455" s="48"/>
      <c r="S455" s="48"/>
      <c r="T455" s="48"/>
      <c r="U455" s="48"/>
      <c r="V455" s="48"/>
      <c r="W455" s="48"/>
      <c r="X455" s="128"/>
      <c r="Y455" s="128"/>
      <c r="Z455" s="128"/>
      <c r="AA455" s="128"/>
      <c r="AB455" s="128"/>
      <c r="AC455" s="128"/>
      <c r="AD455" s="128"/>
      <c r="AE455" s="128"/>
      <c r="AF455" s="128"/>
      <c r="AG455" s="128"/>
      <c r="AH455" s="128"/>
      <c r="AI455" s="128"/>
      <c r="AJ455" s="128"/>
      <c r="AK455" s="128"/>
      <c r="AL455" s="128"/>
      <c r="AM455" s="48"/>
      <c r="AN455" s="128"/>
      <c r="AO455" s="128"/>
      <c r="AP455" s="128"/>
      <c r="AQ455" s="128"/>
      <c r="AR455" s="128"/>
      <c r="AS455" s="128"/>
      <c r="AT455" s="128"/>
      <c r="AU455" s="128"/>
      <c r="AV455" s="128"/>
      <c r="AW455" s="128"/>
      <c r="AX455" s="128"/>
      <c r="AY455" s="128"/>
      <c r="AZ455" s="128"/>
      <c r="BA455" s="128"/>
      <c r="BB455" s="128"/>
      <c r="BC455" s="128"/>
      <c r="BD455" s="128"/>
      <c r="BE455" s="128"/>
      <c r="BF455" s="128"/>
      <c r="BG455" s="128"/>
      <c r="BH455" s="128"/>
      <c r="BI455" s="128"/>
      <c r="BJ455" s="128"/>
      <c r="BK455" s="128"/>
      <c r="BL455" s="128"/>
      <c r="BM455" s="128"/>
      <c r="BN455" s="128"/>
      <c r="BO455" s="128"/>
      <c r="BP455" s="128"/>
      <c r="BQ455" s="128"/>
      <c r="BR455" s="128"/>
      <c r="BS455" s="128"/>
      <c r="BT455" s="128"/>
    </row>
    <row r="456" spans="1:72" ht="18.75">
      <c r="A456" s="193" t="str">
        <f>Guide3!M456</f>
        <v>1D455</v>
      </c>
      <c r="B456" s="8"/>
      <c r="C456" s="51"/>
      <c r="D456" s="48"/>
      <c r="E456" s="8"/>
      <c r="F456" s="48"/>
      <c r="G456" s="48"/>
      <c r="H456" s="48"/>
      <c r="I456" s="11"/>
      <c r="J456" s="167"/>
      <c r="K456" s="48"/>
      <c r="M456" s="48"/>
      <c r="N456" s="48"/>
      <c r="O456" s="35"/>
      <c r="P456" s="151"/>
      <c r="Q456" s="48"/>
      <c r="R456" s="48"/>
      <c r="S456" s="48"/>
      <c r="T456" s="48"/>
      <c r="U456" s="48"/>
      <c r="V456" s="48"/>
      <c r="W456" s="48"/>
      <c r="X456" s="128"/>
      <c r="Y456" s="128"/>
      <c r="Z456" s="128"/>
      <c r="AA456" s="128"/>
      <c r="AB456" s="128"/>
      <c r="AC456" s="128"/>
      <c r="AD456" s="128"/>
      <c r="AE456" s="128"/>
      <c r="AF456" s="128"/>
      <c r="AG456" s="128"/>
      <c r="AH456" s="128"/>
      <c r="AI456" s="128"/>
      <c r="AJ456" s="128"/>
      <c r="AK456" s="128"/>
      <c r="AL456" s="128"/>
      <c r="AM456" s="48"/>
      <c r="AN456" s="128"/>
      <c r="AO456" s="128"/>
      <c r="AP456" s="128"/>
      <c r="AQ456" s="128"/>
      <c r="AR456" s="128"/>
      <c r="AS456" s="128"/>
      <c r="AT456" s="128"/>
      <c r="AU456" s="128"/>
      <c r="AV456" s="128"/>
      <c r="AW456" s="128"/>
      <c r="AX456" s="128"/>
      <c r="AY456" s="128"/>
      <c r="AZ456" s="128"/>
      <c r="BA456" s="128"/>
      <c r="BB456" s="128"/>
      <c r="BC456" s="128"/>
      <c r="BD456" s="128"/>
      <c r="BE456" s="128"/>
      <c r="BF456" s="128"/>
      <c r="BG456" s="128"/>
      <c r="BH456" s="128"/>
      <c r="BI456" s="128"/>
      <c r="BJ456" s="128"/>
      <c r="BK456" s="128"/>
      <c r="BL456" s="128"/>
      <c r="BM456" s="128"/>
      <c r="BN456" s="128"/>
      <c r="BO456" s="128"/>
      <c r="BP456" s="128"/>
      <c r="BQ456" s="128"/>
      <c r="BR456" s="128"/>
      <c r="BS456" s="128"/>
      <c r="BT456" s="128"/>
    </row>
    <row r="457" spans="1:72" ht="18.75">
      <c r="A457" s="193" t="str">
        <f>Guide3!M457</f>
        <v>1D456</v>
      </c>
      <c r="B457" s="8"/>
      <c r="C457" s="51"/>
      <c r="D457" s="48"/>
      <c r="E457" s="8"/>
      <c r="F457" s="48"/>
      <c r="G457" s="48"/>
      <c r="H457" s="48"/>
      <c r="I457" s="11"/>
      <c r="J457" s="167"/>
      <c r="K457" s="48"/>
      <c r="M457" s="48"/>
      <c r="N457" s="48"/>
      <c r="O457" s="35"/>
      <c r="P457" s="151"/>
      <c r="Q457" s="48"/>
      <c r="R457" s="48"/>
      <c r="S457" s="48"/>
      <c r="T457" s="48"/>
      <c r="U457" s="48"/>
      <c r="V457" s="48"/>
      <c r="W457" s="48"/>
      <c r="X457" s="128"/>
      <c r="Y457" s="128"/>
      <c r="Z457" s="128"/>
      <c r="AA457" s="128"/>
      <c r="AB457" s="128"/>
      <c r="AC457" s="128"/>
      <c r="AD457" s="128"/>
      <c r="AE457" s="128"/>
      <c r="AF457" s="128"/>
      <c r="AG457" s="128"/>
      <c r="AH457" s="128"/>
      <c r="AI457" s="128"/>
      <c r="AJ457" s="128"/>
      <c r="AK457" s="128"/>
      <c r="AL457" s="128"/>
      <c r="AM457" s="48"/>
      <c r="AN457" s="128"/>
      <c r="AO457" s="128"/>
      <c r="AP457" s="128"/>
      <c r="AQ457" s="128"/>
      <c r="AR457" s="128"/>
      <c r="AS457" s="128"/>
      <c r="AT457" s="128"/>
      <c r="AU457" s="128"/>
      <c r="AV457" s="128"/>
      <c r="AW457" s="128"/>
      <c r="AX457" s="128"/>
      <c r="AY457" s="128"/>
      <c r="AZ457" s="128"/>
      <c r="BA457" s="128"/>
      <c r="BB457" s="128"/>
      <c r="BC457" s="128"/>
      <c r="BD457" s="128"/>
      <c r="BE457" s="128"/>
      <c r="BF457" s="128"/>
      <c r="BG457" s="128"/>
      <c r="BH457" s="128"/>
      <c r="BI457" s="128"/>
      <c r="BJ457" s="128"/>
      <c r="BK457" s="128"/>
      <c r="BL457" s="128"/>
      <c r="BM457" s="128"/>
      <c r="BN457" s="128"/>
      <c r="BO457" s="128"/>
      <c r="BP457" s="128"/>
      <c r="BQ457" s="128"/>
      <c r="BR457" s="128"/>
      <c r="BS457" s="128"/>
      <c r="BT457" s="128"/>
    </row>
    <row r="458" spans="1:72" ht="18.75">
      <c r="A458" s="193" t="str">
        <f>Guide3!M458</f>
        <v>1D457</v>
      </c>
      <c r="B458" s="8"/>
      <c r="C458" s="51"/>
      <c r="D458" s="48"/>
      <c r="E458" s="8"/>
      <c r="F458" s="48"/>
      <c r="G458" s="48"/>
      <c r="H458" s="48"/>
      <c r="I458" s="11"/>
      <c r="J458" s="167"/>
      <c r="K458" s="48"/>
      <c r="M458" s="48"/>
      <c r="N458" s="48"/>
      <c r="O458" s="35"/>
      <c r="P458" s="151"/>
      <c r="Q458" s="48"/>
      <c r="R458" s="48"/>
      <c r="S458" s="48"/>
      <c r="T458" s="48"/>
      <c r="U458" s="48"/>
      <c r="V458" s="48"/>
      <c r="W458" s="48"/>
      <c r="X458" s="128"/>
      <c r="Y458" s="128"/>
      <c r="Z458" s="128"/>
      <c r="AA458" s="128"/>
      <c r="AB458" s="128"/>
      <c r="AC458" s="128"/>
      <c r="AD458" s="128"/>
      <c r="AE458" s="128"/>
      <c r="AF458" s="128"/>
      <c r="AG458" s="128"/>
      <c r="AH458" s="128"/>
      <c r="AI458" s="128"/>
      <c r="AJ458" s="128"/>
      <c r="AK458" s="128"/>
      <c r="AL458" s="128"/>
      <c r="AM458" s="48"/>
      <c r="AN458" s="128"/>
      <c r="AO458" s="128"/>
      <c r="AP458" s="128"/>
      <c r="AQ458" s="128"/>
      <c r="AR458" s="128"/>
      <c r="AS458" s="128"/>
      <c r="AT458" s="128"/>
      <c r="AU458" s="128"/>
      <c r="AV458" s="128"/>
      <c r="AW458" s="128"/>
      <c r="AX458" s="128"/>
      <c r="AY458" s="128"/>
      <c r="AZ458" s="128"/>
      <c r="BA458" s="128"/>
      <c r="BB458" s="128"/>
      <c r="BC458" s="128"/>
      <c r="BD458" s="128"/>
      <c r="BE458" s="128"/>
      <c r="BF458" s="128"/>
      <c r="BG458" s="128"/>
      <c r="BH458" s="128"/>
      <c r="BI458" s="128"/>
      <c r="BJ458" s="128"/>
      <c r="BK458" s="128"/>
      <c r="BL458" s="128"/>
      <c r="BM458" s="128"/>
      <c r="BN458" s="128"/>
      <c r="BO458" s="128"/>
      <c r="BP458" s="128"/>
      <c r="BQ458" s="128"/>
      <c r="BR458" s="128"/>
      <c r="BS458" s="128"/>
      <c r="BT458" s="128"/>
    </row>
    <row r="459" spans="1:72" ht="18.75">
      <c r="A459" s="193" t="str">
        <f>Guide3!M459</f>
        <v>1D458</v>
      </c>
      <c r="B459" s="8"/>
      <c r="C459" s="51"/>
      <c r="D459" s="48"/>
      <c r="E459" s="8"/>
      <c r="F459" s="48"/>
      <c r="G459" s="48"/>
      <c r="H459" s="48"/>
      <c r="I459" s="11"/>
      <c r="J459" s="167"/>
      <c r="K459" s="48"/>
      <c r="M459" s="48"/>
      <c r="N459" s="48"/>
      <c r="O459" s="35"/>
      <c r="P459" s="151"/>
      <c r="Q459" s="48"/>
      <c r="R459" s="48"/>
      <c r="S459" s="48"/>
      <c r="T459" s="48"/>
      <c r="U459" s="48"/>
      <c r="V459" s="48"/>
      <c r="W459" s="48"/>
      <c r="X459" s="128"/>
      <c r="Y459" s="128"/>
      <c r="Z459" s="128"/>
      <c r="AA459" s="128"/>
      <c r="AB459" s="128"/>
      <c r="AC459" s="128"/>
      <c r="AD459" s="128"/>
      <c r="AE459" s="128"/>
      <c r="AF459" s="128"/>
      <c r="AG459" s="128"/>
      <c r="AH459" s="128"/>
      <c r="AI459" s="128"/>
      <c r="AJ459" s="128"/>
      <c r="AK459" s="128"/>
      <c r="AL459" s="128"/>
      <c r="AM459" s="48"/>
      <c r="AN459" s="128"/>
      <c r="AO459" s="128"/>
      <c r="AP459" s="128"/>
      <c r="AQ459" s="128"/>
      <c r="AR459" s="128"/>
      <c r="AS459" s="128"/>
      <c r="AT459" s="128"/>
      <c r="AU459" s="128"/>
      <c r="AV459" s="128"/>
      <c r="AW459" s="128"/>
      <c r="AX459" s="128"/>
      <c r="AY459" s="128"/>
      <c r="AZ459" s="128"/>
      <c r="BA459" s="128"/>
      <c r="BB459" s="128"/>
      <c r="BC459" s="128"/>
      <c r="BD459" s="128"/>
      <c r="BE459" s="128"/>
      <c r="BF459" s="128"/>
      <c r="BG459" s="128"/>
      <c r="BH459" s="128"/>
      <c r="BI459" s="128"/>
      <c r="BJ459" s="128"/>
      <c r="BK459" s="128"/>
      <c r="BL459" s="128"/>
      <c r="BM459" s="128"/>
      <c r="BN459" s="128"/>
      <c r="BO459" s="128"/>
      <c r="BP459" s="128"/>
      <c r="BQ459" s="128"/>
      <c r="BR459" s="128"/>
      <c r="BS459" s="128"/>
      <c r="BT459" s="128"/>
    </row>
    <row r="460" spans="1:72" ht="18.75">
      <c r="A460" s="193" t="str">
        <f>Guide3!M460</f>
        <v>1D459</v>
      </c>
      <c r="B460" s="8"/>
      <c r="C460" s="51"/>
      <c r="D460" s="48"/>
      <c r="E460" s="8"/>
      <c r="F460" s="48"/>
      <c r="G460" s="48"/>
      <c r="H460" s="48"/>
      <c r="I460" s="11"/>
      <c r="J460" s="167"/>
      <c r="K460" s="48"/>
      <c r="M460" s="48"/>
      <c r="N460" s="48"/>
      <c r="O460" s="35"/>
      <c r="P460" s="151"/>
      <c r="Q460" s="48"/>
      <c r="R460" s="48"/>
      <c r="S460" s="48"/>
      <c r="T460" s="48"/>
      <c r="U460" s="48"/>
      <c r="V460" s="48"/>
      <c r="W460" s="48"/>
      <c r="X460" s="128"/>
      <c r="Y460" s="128"/>
      <c r="Z460" s="128"/>
      <c r="AA460" s="128"/>
      <c r="AB460" s="128"/>
      <c r="AC460" s="128"/>
      <c r="AD460" s="128"/>
      <c r="AE460" s="128"/>
      <c r="AF460" s="128"/>
      <c r="AG460" s="128"/>
      <c r="AH460" s="128"/>
      <c r="AI460" s="128"/>
      <c r="AJ460" s="128"/>
      <c r="AK460" s="128"/>
      <c r="AL460" s="128"/>
      <c r="AM460" s="48"/>
      <c r="AN460" s="128"/>
      <c r="AO460" s="128"/>
      <c r="AP460" s="128"/>
      <c r="AQ460" s="128"/>
      <c r="AR460" s="128"/>
      <c r="AS460" s="128"/>
      <c r="AT460" s="128"/>
      <c r="AU460" s="128"/>
      <c r="AV460" s="128"/>
      <c r="AW460" s="128"/>
      <c r="AX460" s="128"/>
      <c r="AY460" s="128"/>
      <c r="AZ460" s="128"/>
      <c r="BA460" s="128"/>
      <c r="BB460" s="128"/>
      <c r="BC460" s="128"/>
      <c r="BD460" s="128"/>
      <c r="BE460" s="128"/>
      <c r="BF460" s="128"/>
      <c r="BG460" s="128"/>
      <c r="BH460" s="128"/>
      <c r="BI460" s="128"/>
      <c r="BJ460" s="128"/>
      <c r="BK460" s="128"/>
      <c r="BL460" s="128"/>
      <c r="BM460" s="128"/>
      <c r="BN460" s="128"/>
      <c r="BO460" s="128"/>
      <c r="BP460" s="128"/>
      <c r="BQ460" s="128"/>
      <c r="BR460" s="128"/>
      <c r="BS460" s="128"/>
      <c r="BT460" s="128"/>
    </row>
    <row r="461" spans="1:72" ht="18.75">
      <c r="A461" s="193" t="str">
        <f>Guide3!M461</f>
        <v>1D460</v>
      </c>
      <c r="B461" s="8"/>
      <c r="C461" s="51"/>
      <c r="D461" s="48"/>
      <c r="E461" s="8"/>
      <c r="F461" s="48"/>
      <c r="G461" s="48"/>
      <c r="H461" s="48"/>
      <c r="I461" s="11"/>
      <c r="J461" s="167"/>
      <c r="K461" s="48"/>
      <c r="M461" s="48"/>
      <c r="N461" s="48"/>
      <c r="O461" s="35"/>
      <c r="P461" s="151"/>
      <c r="Q461" s="48"/>
      <c r="R461" s="48"/>
      <c r="S461" s="48"/>
      <c r="T461" s="48"/>
      <c r="U461" s="48"/>
      <c r="V461" s="48"/>
      <c r="W461" s="48"/>
      <c r="X461" s="128"/>
      <c r="Y461" s="128"/>
      <c r="Z461" s="128"/>
      <c r="AA461" s="128"/>
      <c r="AB461" s="128"/>
      <c r="AC461" s="128"/>
      <c r="AD461" s="128"/>
      <c r="AE461" s="128"/>
      <c r="AF461" s="128"/>
      <c r="AG461" s="128"/>
      <c r="AH461" s="128"/>
      <c r="AI461" s="128"/>
      <c r="AJ461" s="128"/>
      <c r="AK461" s="128"/>
      <c r="AL461" s="128"/>
      <c r="AM461" s="48"/>
      <c r="AN461" s="128"/>
      <c r="AO461" s="128"/>
      <c r="AP461" s="128"/>
      <c r="AQ461" s="128"/>
      <c r="AR461" s="128"/>
      <c r="AS461" s="128"/>
      <c r="AT461" s="128"/>
      <c r="AU461" s="128"/>
      <c r="AV461" s="128"/>
      <c r="AW461" s="128"/>
      <c r="AX461" s="128"/>
      <c r="AY461" s="128"/>
      <c r="AZ461" s="128"/>
      <c r="BA461" s="128"/>
      <c r="BB461" s="128"/>
      <c r="BC461" s="128"/>
      <c r="BD461" s="128"/>
      <c r="BE461" s="128"/>
      <c r="BF461" s="128"/>
      <c r="BG461" s="128"/>
      <c r="BH461" s="128"/>
      <c r="BI461" s="128"/>
      <c r="BJ461" s="128"/>
      <c r="BK461" s="128"/>
      <c r="BL461" s="128"/>
      <c r="BM461" s="128"/>
      <c r="BN461" s="128"/>
      <c r="BO461" s="128"/>
      <c r="BP461" s="128"/>
      <c r="BQ461" s="128"/>
      <c r="BR461" s="128"/>
      <c r="BS461" s="128"/>
      <c r="BT461" s="128"/>
    </row>
    <row r="462" spans="1:72" ht="18.75">
      <c r="A462" s="193" t="str">
        <f>Guide3!M462</f>
        <v>1D461</v>
      </c>
      <c r="B462" s="8"/>
      <c r="C462" s="51"/>
      <c r="D462" s="48"/>
      <c r="E462" s="8"/>
      <c r="F462" s="48"/>
      <c r="G462" s="48"/>
      <c r="H462" s="48"/>
      <c r="I462" s="11"/>
      <c r="J462" s="167"/>
      <c r="K462" s="48"/>
      <c r="M462" s="48"/>
      <c r="N462" s="48"/>
      <c r="O462" s="35"/>
      <c r="P462" s="151"/>
      <c r="Q462" s="48"/>
      <c r="R462" s="48"/>
      <c r="S462" s="48"/>
      <c r="T462" s="48"/>
      <c r="U462" s="48"/>
      <c r="V462" s="48"/>
      <c r="W462" s="48"/>
      <c r="X462" s="128"/>
      <c r="Y462" s="128"/>
      <c r="Z462" s="128"/>
      <c r="AA462" s="128"/>
      <c r="AB462" s="128"/>
      <c r="AC462" s="128"/>
      <c r="AD462" s="128"/>
      <c r="AE462" s="128"/>
      <c r="AF462" s="128"/>
      <c r="AG462" s="128"/>
      <c r="AH462" s="128"/>
      <c r="AI462" s="128"/>
      <c r="AJ462" s="128"/>
      <c r="AK462" s="128"/>
      <c r="AL462" s="128"/>
      <c r="AM462" s="48"/>
      <c r="AN462" s="128"/>
      <c r="AO462" s="128"/>
      <c r="AP462" s="128"/>
      <c r="AQ462" s="128"/>
      <c r="AR462" s="128"/>
      <c r="AS462" s="128"/>
      <c r="AT462" s="128"/>
      <c r="AU462" s="128"/>
      <c r="AV462" s="128"/>
      <c r="AW462" s="128"/>
      <c r="AX462" s="128"/>
      <c r="AY462" s="128"/>
      <c r="AZ462" s="128"/>
      <c r="BA462" s="128"/>
      <c r="BB462" s="128"/>
      <c r="BC462" s="128"/>
      <c r="BD462" s="128"/>
      <c r="BE462" s="128"/>
      <c r="BF462" s="128"/>
      <c r="BG462" s="128"/>
      <c r="BH462" s="128"/>
      <c r="BI462" s="128"/>
      <c r="BJ462" s="128"/>
      <c r="BK462" s="128"/>
      <c r="BL462" s="128"/>
      <c r="BM462" s="128"/>
      <c r="BN462" s="128"/>
      <c r="BO462" s="128"/>
      <c r="BP462" s="128"/>
      <c r="BQ462" s="128"/>
      <c r="BR462" s="128"/>
      <c r="BS462" s="128"/>
      <c r="BT462" s="128"/>
    </row>
    <row r="463" spans="1:72" ht="18.75">
      <c r="A463" s="193" t="str">
        <f>Guide3!M463</f>
        <v>1D462</v>
      </c>
      <c r="B463" s="8"/>
      <c r="C463" s="51"/>
      <c r="D463" s="48"/>
      <c r="E463" s="8"/>
      <c r="F463" s="48"/>
      <c r="G463" s="48"/>
      <c r="H463" s="48"/>
      <c r="I463" s="11"/>
      <c r="J463" s="167"/>
      <c r="K463" s="48"/>
      <c r="M463" s="48"/>
      <c r="N463" s="48"/>
      <c r="O463" s="35"/>
      <c r="P463" s="151"/>
      <c r="Q463" s="48"/>
      <c r="R463" s="48"/>
      <c r="S463" s="48"/>
      <c r="T463" s="48"/>
      <c r="U463" s="48"/>
      <c r="V463" s="48"/>
      <c r="W463" s="48"/>
      <c r="X463" s="128"/>
      <c r="Y463" s="128"/>
      <c r="Z463" s="128"/>
      <c r="AA463" s="128"/>
      <c r="AB463" s="128"/>
      <c r="AC463" s="128"/>
      <c r="AD463" s="128"/>
      <c r="AE463" s="128"/>
      <c r="AF463" s="128"/>
      <c r="AG463" s="128"/>
      <c r="AH463" s="128"/>
      <c r="AI463" s="128"/>
      <c r="AJ463" s="128"/>
      <c r="AK463" s="128"/>
      <c r="AL463" s="128"/>
      <c r="AM463" s="48"/>
      <c r="AN463" s="128"/>
      <c r="AO463" s="128"/>
      <c r="AP463" s="128"/>
      <c r="AQ463" s="128"/>
      <c r="AR463" s="128"/>
      <c r="AS463" s="128"/>
      <c r="AT463" s="128"/>
      <c r="AU463" s="128"/>
      <c r="AV463" s="128"/>
      <c r="AW463" s="128"/>
      <c r="AX463" s="128"/>
      <c r="AY463" s="128"/>
      <c r="AZ463" s="128"/>
      <c r="BA463" s="128"/>
      <c r="BB463" s="128"/>
      <c r="BC463" s="128"/>
      <c r="BD463" s="128"/>
      <c r="BE463" s="128"/>
      <c r="BF463" s="128"/>
      <c r="BG463" s="128"/>
      <c r="BH463" s="128"/>
      <c r="BI463" s="128"/>
      <c r="BJ463" s="128"/>
      <c r="BK463" s="128"/>
      <c r="BL463" s="128"/>
      <c r="BM463" s="128"/>
      <c r="BN463" s="128"/>
      <c r="BO463" s="128"/>
      <c r="BP463" s="128"/>
      <c r="BQ463" s="128"/>
      <c r="BR463" s="128"/>
      <c r="BS463" s="128"/>
      <c r="BT463" s="128"/>
    </row>
    <row r="464" spans="1:72" ht="18.75">
      <c r="A464" s="193" t="str">
        <f>Guide3!M464</f>
        <v>1D463</v>
      </c>
      <c r="B464" s="8"/>
      <c r="C464" s="51"/>
      <c r="D464" s="48"/>
      <c r="E464" s="8"/>
      <c r="F464" s="48"/>
      <c r="G464" s="48"/>
      <c r="H464" s="48"/>
      <c r="I464" s="11"/>
      <c r="J464" s="167"/>
      <c r="K464" s="48"/>
      <c r="M464" s="48"/>
      <c r="N464" s="48"/>
      <c r="O464" s="35"/>
      <c r="P464" s="151"/>
      <c r="Q464" s="48"/>
      <c r="R464" s="48"/>
      <c r="S464" s="48"/>
      <c r="T464" s="48"/>
      <c r="U464" s="48"/>
      <c r="V464" s="48"/>
      <c r="W464" s="48"/>
      <c r="X464" s="128"/>
      <c r="Y464" s="128"/>
      <c r="Z464" s="128"/>
      <c r="AA464" s="128"/>
      <c r="AB464" s="128"/>
      <c r="AC464" s="128"/>
      <c r="AD464" s="128"/>
      <c r="AE464" s="128"/>
      <c r="AF464" s="128"/>
      <c r="AG464" s="128"/>
      <c r="AH464" s="128"/>
      <c r="AI464" s="128"/>
      <c r="AJ464" s="128"/>
      <c r="AK464" s="128"/>
      <c r="AL464" s="128"/>
      <c r="AM464" s="48"/>
      <c r="AN464" s="128"/>
      <c r="AO464" s="128"/>
      <c r="AP464" s="128"/>
      <c r="AQ464" s="128"/>
      <c r="AR464" s="128"/>
      <c r="AS464" s="128"/>
      <c r="AT464" s="128"/>
      <c r="AU464" s="128"/>
      <c r="AV464" s="128"/>
      <c r="AW464" s="128"/>
      <c r="AX464" s="128"/>
      <c r="AY464" s="128"/>
      <c r="AZ464" s="128"/>
      <c r="BA464" s="128"/>
      <c r="BB464" s="128"/>
      <c r="BC464" s="128"/>
      <c r="BD464" s="128"/>
      <c r="BE464" s="128"/>
      <c r="BF464" s="128"/>
      <c r="BG464" s="128"/>
      <c r="BH464" s="128"/>
      <c r="BI464" s="128"/>
      <c r="BJ464" s="128"/>
      <c r="BK464" s="128"/>
      <c r="BL464" s="128"/>
      <c r="BM464" s="128"/>
      <c r="BN464" s="128"/>
      <c r="BO464" s="128"/>
      <c r="BP464" s="128"/>
      <c r="BQ464" s="128"/>
      <c r="BR464" s="128"/>
      <c r="BS464" s="128"/>
      <c r="BT464" s="128"/>
    </row>
    <row r="465" spans="1:72" ht="18.75">
      <c r="A465" s="193" t="str">
        <f>Guide3!M465</f>
        <v>1D464</v>
      </c>
      <c r="B465" s="8"/>
      <c r="C465" s="51"/>
      <c r="D465" s="48"/>
      <c r="E465" s="8"/>
      <c r="F465" s="48"/>
      <c r="G465" s="48"/>
      <c r="H465" s="48"/>
      <c r="I465" s="11"/>
      <c r="J465" s="167"/>
      <c r="K465" s="48"/>
      <c r="M465" s="48"/>
      <c r="N465" s="48"/>
      <c r="O465" s="35"/>
      <c r="P465" s="151"/>
      <c r="Q465" s="48"/>
      <c r="R465" s="48"/>
      <c r="S465" s="48"/>
      <c r="T465" s="48"/>
      <c r="U465" s="48"/>
      <c r="V465" s="48"/>
      <c r="W465" s="48"/>
      <c r="X465" s="128"/>
      <c r="Y465" s="128"/>
      <c r="Z465" s="128"/>
      <c r="AA465" s="128"/>
      <c r="AB465" s="128"/>
      <c r="AC465" s="128"/>
      <c r="AD465" s="128"/>
      <c r="AE465" s="128"/>
      <c r="AF465" s="128"/>
      <c r="AG465" s="128"/>
      <c r="AH465" s="128"/>
      <c r="AI465" s="128"/>
      <c r="AJ465" s="128"/>
      <c r="AK465" s="128"/>
      <c r="AL465" s="128"/>
      <c r="AM465" s="48"/>
      <c r="AN465" s="128"/>
      <c r="AO465" s="128"/>
      <c r="AP465" s="128"/>
      <c r="AQ465" s="128"/>
      <c r="AR465" s="128"/>
      <c r="AS465" s="128"/>
      <c r="AT465" s="128"/>
      <c r="AU465" s="128"/>
      <c r="AV465" s="128"/>
      <c r="AW465" s="128"/>
      <c r="AX465" s="128"/>
      <c r="AY465" s="128"/>
      <c r="AZ465" s="128"/>
      <c r="BA465" s="128"/>
      <c r="BB465" s="128"/>
      <c r="BC465" s="128"/>
      <c r="BD465" s="128"/>
      <c r="BE465" s="128"/>
      <c r="BF465" s="128"/>
      <c r="BG465" s="128"/>
      <c r="BH465" s="128"/>
      <c r="BI465" s="128"/>
      <c r="BJ465" s="128"/>
      <c r="BK465" s="128"/>
      <c r="BL465" s="128"/>
      <c r="BM465" s="128"/>
      <c r="BN465" s="128"/>
      <c r="BO465" s="128"/>
      <c r="BP465" s="128"/>
      <c r="BQ465" s="128"/>
      <c r="BR465" s="128"/>
      <c r="BS465" s="128"/>
      <c r="BT465" s="128"/>
    </row>
    <row r="466" spans="1:72" ht="18.75">
      <c r="A466" s="193" t="str">
        <f>Guide3!M466</f>
        <v>1D465</v>
      </c>
      <c r="B466" s="8"/>
      <c r="C466" s="51"/>
      <c r="D466" s="48"/>
      <c r="E466" s="8"/>
      <c r="F466" s="48"/>
      <c r="G466" s="48"/>
      <c r="H466" s="48"/>
      <c r="I466" s="11"/>
      <c r="J466" s="167"/>
      <c r="K466" s="48"/>
      <c r="M466" s="48"/>
      <c r="N466" s="48"/>
      <c r="O466" s="35"/>
      <c r="P466" s="151"/>
      <c r="Q466" s="48"/>
      <c r="R466" s="48"/>
      <c r="S466" s="48"/>
      <c r="T466" s="48"/>
      <c r="U466" s="48"/>
      <c r="V466" s="48"/>
      <c r="W466" s="48"/>
      <c r="X466" s="128"/>
      <c r="Y466" s="128"/>
      <c r="Z466" s="128"/>
      <c r="AA466" s="128"/>
      <c r="AB466" s="128"/>
      <c r="AC466" s="128"/>
      <c r="AD466" s="128"/>
      <c r="AE466" s="128"/>
      <c r="AF466" s="128"/>
      <c r="AG466" s="128"/>
      <c r="AH466" s="128"/>
      <c r="AI466" s="128"/>
      <c r="AJ466" s="128"/>
      <c r="AK466" s="128"/>
      <c r="AL466" s="128"/>
      <c r="AM466" s="48"/>
      <c r="AN466" s="128"/>
      <c r="AO466" s="128"/>
      <c r="AP466" s="128"/>
      <c r="AQ466" s="128"/>
      <c r="AR466" s="128"/>
      <c r="AS466" s="128"/>
      <c r="AT466" s="128"/>
      <c r="AU466" s="128"/>
      <c r="AV466" s="128"/>
      <c r="AW466" s="128"/>
      <c r="AX466" s="128"/>
      <c r="AY466" s="128"/>
      <c r="AZ466" s="128"/>
      <c r="BA466" s="128"/>
      <c r="BB466" s="128"/>
      <c r="BC466" s="128"/>
      <c r="BD466" s="128"/>
      <c r="BE466" s="128"/>
      <c r="BF466" s="128"/>
      <c r="BG466" s="128"/>
      <c r="BH466" s="128"/>
      <c r="BI466" s="128"/>
      <c r="BJ466" s="128"/>
      <c r="BK466" s="128"/>
      <c r="BL466" s="128"/>
      <c r="BM466" s="128"/>
      <c r="BN466" s="128"/>
      <c r="BO466" s="128"/>
      <c r="BP466" s="128"/>
      <c r="BQ466" s="128"/>
      <c r="BR466" s="128"/>
      <c r="BS466" s="128"/>
      <c r="BT466" s="128"/>
    </row>
    <row r="467" spans="1:72" ht="18.75">
      <c r="A467" s="193" t="str">
        <f>Guide3!M467</f>
        <v>1D466</v>
      </c>
      <c r="B467" s="8"/>
      <c r="C467" s="51"/>
      <c r="D467" s="48"/>
      <c r="E467" s="8"/>
      <c r="F467" s="48"/>
      <c r="G467" s="48"/>
      <c r="H467" s="48"/>
      <c r="I467" s="11"/>
      <c r="J467" s="167"/>
      <c r="K467" s="48"/>
      <c r="M467" s="48"/>
      <c r="N467" s="48"/>
      <c r="O467" s="35"/>
      <c r="P467" s="151"/>
      <c r="Q467" s="48"/>
      <c r="R467" s="48"/>
      <c r="S467" s="48"/>
      <c r="T467" s="48"/>
      <c r="U467" s="48"/>
      <c r="V467" s="48"/>
      <c r="W467" s="48"/>
      <c r="X467" s="128"/>
      <c r="Y467" s="128"/>
      <c r="Z467" s="128"/>
      <c r="AA467" s="128"/>
      <c r="AB467" s="128"/>
      <c r="AC467" s="128"/>
      <c r="AD467" s="128"/>
      <c r="AE467" s="128"/>
      <c r="AF467" s="128"/>
      <c r="AG467" s="128"/>
      <c r="AH467" s="128"/>
      <c r="AI467" s="128"/>
      <c r="AJ467" s="128"/>
      <c r="AK467" s="128"/>
      <c r="AL467" s="128"/>
      <c r="AM467" s="48"/>
      <c r="AN467" s="128"/>
      <c r="AO467" s="128"/>
      <c r="AP467" s="128"/>
      <c r="AQ467" s="128"/>
      <c r="AR467" s="128"/>
      <c r="AS467" s="128"/>
      <c r="AT467" s="128"/>
      <c r="AU467" s="128"/>
      <c r="AV467" s="128"/>
      <c r="AW467" s="128"/>
      <c r="AX467" s="128"/>
      <c r="AY467" s="128"/>
      <c r="AZ467" s="128"/>
      <c r="BA467" s="128"/>
      <c r="BB467" s="128"/>
      <c r="BC467" s="128"/>
      <c r="BD467" s="128"/>
      <c r="BE467" s="128"/>
      <c r="BF467" s="128"/>
      <c r="BG467" s="128"/>
      <c r="BH467" s="128"/>
      <c r="BI467" s="128"/>
      <c r="BJ467" s="128"/>
      <c r="BK467" s="128"/>
      <c r="BL467" s="128"/>
      <c r="BM467" s="128"/>
      <c r="BN467" s="128"/>
      <c r="BO467" s="128"/>
      <c r="BP467" s="128"/>
      <c r="BQ467" s="128"/>
      <c r="BR467" s="128"/>
      <c r="BS467" s="128"/>
      <c r="BT467" s="128"/>
    </row>
    <row r="468" spans="1:72" ht="18.75">
      <c r="A468" s="193" t="str">
        <f>Guide3!M468</f>
        <v>1D467</v>
      </c>
      <c r="B468" s="8"/>
      <c r="C468" s="51"/>
      <c r="D468" s="48"/>
      <c r="E468" s="8"/>
      <c r="F468" s="48"/>
      <c r="G468" s="48"/>
      <c r="H468" s="48"/>
      <c r="I468" s="11"/>
      <c r="J468" s="167"/>
      <c r="K468" s="48"/>
      <c r="M468" s="48"/>
      <c r="N468" s="48"/>
      <c r="O468" s="35"/>
      <c r="P468" s="151"/>
      <c r="Q468" s="48"/>
      <c r="R468" s="48"/>
      <c r="S468" s="48"/>
      <c r="T468" s="48"/>
      <c r="U468" s="48"/>
      <c r="V468" s="48"/>
      <c r="W468" s="48"/>
      <c r="X468" s="128"/>
      <c r="Y468" s="128"/>
      <c r="Z468" s="128"/>
      <c r="AA468" s="128"/>
      <c r="AB468" s="128"/>
      <c r="AC468" s="128"/>
      <c r="AD468" s="128"/>
      <c r="AE468" s="128"/>
      <c r="AF468" s="128"/>
      <c r="AG468" s="128"/>
      <c r="AH468" s="128"/>
      <c r="AI468" s="128"/>
      <c r="AJ468" s="128"/>
      <c r="AK468" s="128"/>
      <c r="AL468" s="128"/>
      <c r="AM468" s="48"/>
      <c r="AN468" s="128"/>
      <c r="AO468" s="128"/>
      <c r="AP468" s="128"/>
      <c r="AQ468" s="128"/>
      <c r="AR468" s="128"/>
      <c r="AS468" s="128"/>
      <c r="AT468" s="128"/>
      <c r="AU468" s="128"/>
      <c r="AV468" s="128"/>
      <c r="AW468" s="128"/>
      <c r="AX468" s="128"/>
      <c r="AY468" s="128"/>
      <c r="AZ468" s="128"/>
      <c r="BA468" s="128"/>
      <c r="BB468" s="128"/>
      <c r="BC468" s="128"/>
      <c r="BD468" s="128"/>
      <c r="BE468" s="128"/>
      <c r="BF468" s="128"/>
      <c r="BG468" s="128"/>
      <c r="BH468" s="128"/>
      <c r="BI468" s="128"/>
      <c r="BJ468" s="128"/>
      <c r="BK468" s="128"/>
      <c r="BL468" s="128"/>
      <c r="BM468" s="128"/>
      <c r="BN468" s="128"/>
      <c r="BO468" s="128"/>
      <c r="BP468" s="128"/>
      <c r="BQ468" s="128"/>
      <c r="BR468" s="128"/>
      <c r="BS468" s="128"/>
      <c r="BT468" s="128"/>
    </row>
    <row r="469" spans="1:72" ht="18.75">
      <c r="A469" s="193" t="str">
        <f>Guide3!M469</f>
        <v>1D468</v>
      </c>
      <c r="B469" s="8"/>
      <c r="C469" s="51"/>
      <c r="D469" s="48"/>
      <c r="E469" s="8"/>
      <c r="F469" s="48"/>
      <c r="G469" s="48"/>
      <c r="H469" s="48"/>
      <c r="I469" s="11"/>
      <c r="J469" s="167"/>
      <c r="K469" s="48"/>
      <c r="M469" s="48"/>
      <c r="N469" s="48"/>
      <c r="O469" s="35"/>
      <c r="P469" s="151"/>
      <c r="Q469" s="48"/>
      <c r="R469" s="48"/>
      <c r="S469" s="48"/>
      <c r="T469" s="48"/>
      <c r="U469" s="48"/>
      <c r="V469" s="48"/>
      <c r="W469" s="48"/>
      <c r="X469" s="128"/>
      <c r="Y469" s="128"/>
      <c r="Z469" s="128"/>
      <c r="AA469" s="128"/>
      <c r="AB469" s="128"/>
      <c r="AC469" s="128"/>
      <c r="AD469" s="128"/>
      <c r="AE469" s="128"/>
      <c r="AF469" s="128"/>
      <c r="AG469" s="128"/>
      <c r="AH469" s="128"/>
      <c r="AI469" s="128"/>
      <c r="AJ469" s="128"/>
      <c r="AK469" s="128"/>
      <c r="AL469" s="128"/>
      <c r="AM469" s="48"/>
      <c r="AN469" s="128"/>
      <c r="AO469" s="128"/>
      <c r="AP469" s="128"/>
      <c r="AQ469" s="128"/>
      <c r="AR469" s="128"/>
      <c r="AS469" s="128"/>
      <c r="AT469" s="128"/>
      <c r="AU469" s="128"/>
      <c r="AV469" s="128"/>
      <c r="AW469" s="128"/>
      <c r="AX469" s="128"/>
      <c r="AY469" s="128"/>
      <c r="AZ469" s="128"/>
      <c r="BA469" s="128"/>
      <c r="BB469" s="128"/>
      <c r="BC469" s="128"/>
      <c r="BD469" s="128"/>
      <c r="BE469" s="128"/>
      <c r="BF469" s="128"/>
      <c r="BG469" s="128"/>
      <c r="BH469" s="128"/>
      <c r="BI469" s="128"/>
      <c r="BJ469" s="128"/>
      <c r="BK469" s="128"/>
      <c r="BL469" s="128"/>
      <c r="BM469" s="128"/>
      <c r="BN469" s="128"/>
      <c r="BO469" s="128"/>
      <c r="BP469" s="128"/>
      <c r="BQ469" s="128"/>
      <c r="BR469" s="128"/>
      <c r="BS469" s="128"/>
      <c r="BT469" s="128"/>
    </row>
    <row r="470" spans="1:72" ht="18.75">
      <c r="A470" s="193" t="str">
        <f>Guide3!M470</f>
        <v>1D469</v>
      </c>
      <c r="B470" s="8"/>
      <c r="C470" s="51"/>
      <c r="D470" s="48"/>
      <c r="E470" s="8"/>
      <c r="F470" s="48"/>
      <c r="G470" s="48"/>
      <c r="H470" s="48"/>
      <c r="I470" s="11"/>
      <c r="J470" s="167"/>
      <c r="K470" s="48"/>
      <c r="M470" s="48"/>
      <c r="N470" s="48"/>
      <c r="O470" s="35"/>
      <c r="P470" s="151"/>
      <c r="Q470" s="48"/>
      <c r="R470" s="48"/>
      <c r="S470" s="48"/>
      <c r="T470" s="48"/>
      <c r="U470" s="48"/>
      <c r="V470" s="48"/>
      <c r="W470" s="48"/>
      <c r="X470" s="128"/>
      <c r="Y470" s="128"/>
      <c r="Z470" s="128"/>
      <c r="AA470" s="128"/>
      <c r="AB470" s="128"/>
      <c r="AC470" s="128"/>
      <c r="AD470" s="128"/>
      <c r="AE470" s="128"/>
      <c r="AF470" s="128"/>
      <c r="AG470" s="128"/>
      <c r="AH470" s="128"/>
      <c r="AI470" s="128"/>
      <c r="AJ470" s="128"/>
      <c r="AK470" s="128"/>
      <c r="AL470" s="128"/>
      <c r="AM470" s="48"/>
      <c r="AN470" s="128"/>
      <c r="AO470" s="128"/>
      <c r="AP470" s="128"/>
      <c r="AQ470" s="128"/>
      <c r="AR470" s="128"/>
      <c r="AS470" s="128"/>
      <c r="AT470" s="128"/>
      <c r="AU470" s="128"/>
      <c r="AV470" s="128"/>
      <c r="AW470" s="128"/>
      <c r="AX470" s="128"/>
      <c r="AY470" s="128"/>
      <c r="AZ470" s="128"/>
      <c r="BA470" s="128"/>
      <c r="BB470" s="128"/>
      <c r="BC470" s="128"/>
      <c r="BD470" s="128"/>
      <c r="BE470" s="128"/>
      <c r="BF470" s="128"/>
      <c r="BG470" s="128"/>
      <c r="BH470" s="128"/>
      <c r="BI470" s="128"/>
      <c r="BJ470" s="128"/>
      <c r="BK470" s="128"/>
      <c r="BL470" s="128"/>
      <c r="BM470" s="128"/>
      <c r="BN470" s="128"/>
      <c r="BO470" s="128"/>
      <c r="BP470" s="128"/>
      <c r="BQ470" s="128"/>
      <c r="BR470" s="128"/>
      <c r="BS470" s="128"/>
      <c r="BT470" s="128"/>
    </row>
    <row r="471" spans="1:72" ht="18.75">
      <c r="A471" s="193" t="str">
        <f>Guide3!M471</f>
        <v>1D470</v>
      </c>
      <c r="B471" s="8"/>
      <c r="C471" s="51"/>
      <c r="D471" s="48"/>
      <c r="E471" s="8"/>
      <c r="F471" s="48"/>
      <c r="G471" s="48"/>
      <c r="H471" s="48"/>
      <c r="I471" s="11"/>
      <c r="J471" s="167"/>
      <c r="K471" s="48"/>
      <c r="M471" s="48"/>
      <c r="N471" s="48"/>
      <c r="O471" s="35"/>
      <c r="P471" s="151"/>
      <c r="Q471" s="48"/>
      <c r="R471" s="48"/>
      <c r="S471" s="48"/>
      <c r="T471" s="48"/>
      <c r="U471" s="48"/>
      <c r="V471" s="48"/>
      <c r="W471" s="48"/>
      <c r="X471" s="128"/>
      <c r="Y471" s="128"/>
      <c r="Z471" s="128"/>
      <c r="AA471" s="128"/>
      <c r="AB471" s="128"/>
      <c r="AC471" s="128"/>
      <c r="AD471" s="128"/>
      <c r="AE471" s="128"/>
      <c r="AF471" s="128"/>
      <c r="AG471" s="128"/>
      <c r="AH471" s="128"/>
      <c r="AI471" s="128"/>
      <c r="AJ471" s="128"/>
      <c r="AK471" s="128"/>
      <c r="AL471" s="128"/>
      <c r="AM471" s="48"/>
      <c r="AN471" s="128"/>
      <c r="AO471" s="128"/>
      <c r="AP471" s="128"/>
      <c r="AQ471" s="128"/>
      <c r="AR471" s="128"/>
      <c r="AS471" s="128"/>
      <c r="AT471" s="128"/>
      <c r="AU471" s="128"/>
      <c r="AV471" s="128"/>
      <c r="AW471" s="128"/>
      <c r="AX471" s="128"/>
      <c r="AY471" s="128"/>
      <c r="AZ471" s="128"/>
      <c r="BA471" s="128"/>
      <c r="BB471" s="128"/>
      <c r="BC471" s="128"/>
      <c r="BD471" s="128"/>
      <c r="BE471" s="128"/>
      <c r="BF471" s="128"/>
      <c r="BG471" s="128"/>
      <c r="BH471" s="128"/>
      <c r="BI471" s="128"/>
      <c r="BJ471" s="128"/>
      <c r="BK471" s="128"/>
      <c r="BL471" s="128"/>
      <c r="BM471" s="128"/>
      <c r="BN471" s="128"/>
      <c r="BO471" s="128"/>
      <c r="BP471" s="128"/>
      <c r="BQ471" s="128"/>
      <c r="BR471" s="128"/>
      <c r="BS471" s="128"/>
      <c r="BT471" s="128"/>
    </row>
    <row r="472" spans="1:72" ht="18.75">
      <c r="A472" s="193" t="str">
        <f>Guide3!M472</f>
        <v>1D471</v>
      </c>
      <c r="B472" s="8"/>
      <c r="C472" s="51"/>
      <c r="D472" s="48"/>
      <c r="E472" s="8"/>
      <c r="F472" s="48"/>
      <c r="G472" s="48"/>
      <c r="H472" s="48"/>
      <c r="I472" s="11"/>
      <c r="J472" s="167"/>
      <c r="K472" s="48"/>
      <c r="M472" s="48"/>
      <c r="N472" s="48"/>
      <c r="O472" s="35"/>
      <c r="P472" s="151"/>
      <c r="Q472" s="48"/>
      <c r="R472" s="48"/>
      <c r="S472" s="48"/>
      <c r="T472" s="48"/>
      <c r="U472" s="48"/>
      <c r="V472" s="48"/>
      <c r="W472" s="48"/>
      <c r="X472" s="128"/>
      <c r="Y472" s="128"/>
      <c r="Z472" s="128"/>
      <c r="AA472" s="128"/>
      <c r="AB472" s="128"/>
      <c r="AC472" s="128"/>
      <c r="AD472" s="128"/>
      <c r="AE472" s="128"/>
      <c r="AF472" s="128"/>
      <c r="AG472" s="128"/>
      <c r="AH472" s="128"/>
      <c r="AI472" s="128"/>
      <c r="AJ472" s="128"/>
      <c r="AK472" s="128"/>
      <c r="AL472" s="128"/>
      <c r="AM472" s="48"/>
      <c r="AN472" s="128"/>
      <c r="AO472" s="128"/>
      <c r="AP472" s="128"/>
      <c r="AQ472" s="128"/>
      <c r="AR472" s="128"/>
      <c r="AS472" s="128"/>
      <c r="AT472" s="128"/>
      <c r="AU472" s="128"/>
      <c r="AV472" s="128"/>
      <c r="AW472" s="128"/>
      <c r="AX472" s="128"/>
      <c r="AY472" s="128"/>
      <c r="AZ472" s="128"/>
      <c r="BA472" s="128"/>
      <c r="BB472" s="128"/>
      <c r="BC472" s="128"/>
      <c r="BD472" s="128"/>
      <c r="BE472" s="128"/>
      <c r="BF472" s="128"/>
      <c r="BG472" s="128"/>
      <c r="BH472" s="128"/>
      <c r="BI472" s="128"/>
      <c r="BJ472" s="128"/>
      <c r="BK472" s="128"/>
      <c r="BL472" s="128"/>
      <c r="BM472" s="128"/>
      <c r="BN472" s="128"/>
      <c r="BO472" s="128"/>
      <c r="BP472" s="128"/>
      <c r="BQ472" s="128"/>
      <c r="BR472" s="128"/>
      <c r="BS472" s="128"/>
      <c r="BT472" s="128"/>
    </row>
    <row r="473" spans="1:72" ht="18.75">
      <c r="A473" s="193" t="str">
        <f>Guide3!M473</f>
        <v>1D472</v>
      </c>
      <c r="B473" s="8"/>
      <c r="C473" s="51"/>
      <c r="D473" s="48"/>
      <c r="E473" s="8"/>
      <c r="F473" s="48"/>
      <c r="G473" s="48"/>
      <c r="H473" s="48"/>
      <c r="I473" s="11"/>
      <c r="J473" s="167"/>
      <c r="K473" s="48"/>
      <c r="M473" s="48"/>
      <c r="N473" s="48"/>
      <c r="O473" s="35"/>
      <c r="P473" s="151"/>
      <c r="Q473" s="48"/>
      <c r="R473" s="48"/>
      <c r="S473" s="48"/>
      <c r="T473" s="48"/>
      <c r="U473" s="48"/>
      <c r="V473" s="48"/>
      <c r="W473" s="48"/>
      <c r="X473" s="128"/>
      <c r="Y473" s="128"/>
      <c r="Z473" s="128"/>
      <c r="AA473" s="128"/>
      <c r="AB473" s="128"/>
      <c r="AC473" s="128"/>
      <c r="AD473" s="128"/>
      <c r="AE473" s="128"/>
      <c r="AF473" s="128"/>
      <c r="AG473" s="128"/>
      <c r="AH473" s="128"/>
      <c r="AI473" s="128"/>
      <c r="AJ473" s="128"/>
      <c r="AK473" s="128"/>
      <c r="AL473" s="128"/>
      <c r="AM473" s="48"/>
      <c r="AN473" s="128"/>
      <c r="AO473" s="128"/>
      <c r="AP473" s="128"/>
      <c r="AQ473" s="128"/>
      <c r="AR473" s="128"/>
      <c r="AS473" s="128"/>
      <c r="AT473" s="128"/>
      <c r="AU473" s="128"/>
      <c r="AV473" s="128"/>
      <c r="AW473" s="128"/>
      <c r="AX473" s="128"/>
      <c r="AY473" s="128"/>
      <c r="AZ473" s="128"/>
      <c r="BA473" s="128"/>
      <c r="BB473" s="128"/>
      <c r="BC473" s="128"/>
      <c r="BD473" s="128"/>
      <c r="BE473" s="128"/>
      <c r="BF473" s="128"/>
      <c r="BG473" s="128"/>
      <c r="BH473" s="128"/>
      <c r="BI473" s="128"/>
      <c r="BJ473" s="128"/>
      <c r="BK473" s="128"/>
      <c r="BL473" s="128"/>
      <c r="BM473" s="128"/>
      <c r="BN473" s="128"/>
      <c r="BO473" s="128"/>
      <c r="BP473" s="128"/>
      <c r="BQ473" s="128"/>
      <c r="BR473" s="128"/>
      <c r="BS473" s="128"/>
      <c r="BT473" s="128"/>
    </row>
    <row r="474" spans="1:72" ht="18.75">
      <c r="A474" s="193" t="str">
        <f>Guide3!M474</f>
        <v>1D473</v>
      </c>
      <c r="B474" s="8"/>
      <c r="C474" s="51"/>
      <c r="D474" s="48"/>
      <c r="E474" s="8"/>
      <c r="F474" s="48"/>
      <c r="G474" s="48"/>
      <c r="H474" s="48"/>
      <c r="I474" s="11"/>
      <c r="J474" s="167"/>
      <c r="K474" s="48"/>
      <c r="M474" s="48"/>
      <c r="N474" s="48"/>
      <c r="O474" s="35"/>
      <c r="P474" s="151"/>
      <c r="Q474" s="48"/>
      <c r="R474" s="48"/>
      <c r="S474" s="48"/>
      <c r="T474" s="48"/>
      <c r="U474" s="48"/>
      <c r="V474" s="48"/>
      <c r="W474" s="48"/>
      <c r="X474" s="128"/>
      <c r="Y474" s="128"/>
      <c r="Z474" s="128"/>
      <c r="AA474" s="128"/>
      <c r="AB474" s="128"/>
      <c r="AC474" s="128"/>
      <c r="AD474" s="128"/>
      <c r="AE474" s="128"/>
      <c r="AF474" s="128"/>
      <c r="AG474" s="128"/>
      <c r="AH474" s="128"/>
      <c r="AI474" s="128"/>
      <c r="AJ474" s="128"/>
      <c r="AK474" s="128"/>
      <c r="AL474" s="128"/>
      <c r="AM474" s="48"/>
      <c r="AN474" s="128"/>
      <c r="AO474" s="128"/>
      <c r="AP474" s="128"/>
      <c r="AQ474" s="128"/>
      <c r="AR474" s="128"/>
      <c r="AS474" s="128"/>
      <c r="AT474" s="128"/>
      <c r="AU474" s="128"/>
      <c r="AV474" s="128"/>
      <c r="AW474" s="128"/>
      <c r="AX474" s="128"/>
      <c r="AY474" s="128"/>
      <c r="AZ474" s="128"/>
      <c r="BA474" s="128"/>
      <c r="BB474" s="128"/>
      <c r="BC474" s="128"/>
      <c r="BD474" s="128"/>
      <c r="BE474" s="128"/>
      <c r="BF474" s="128"/>
      <c r="BG474" s="128"/>
      <c r="BH474" s="128"/>
      <c r="BI474" s="128"/>
      <c r="BJ474" s="128"/>
      <c r="BK474" s="128"/>
      <c r="BL474" s="128"/>
      <c r="BM474" s="128"/>
      <c r="BN474" s="128"/>
      <c r="BO474" s="128"/>
      <c r="BP474" s="128"/>
      <c r="BQ474" s="128"/>
      <c r="BR474" s="128"/>
      <c r="BS474" s="128"/>
      <c r="BT474" s="128"/>
    </row>
    <row r="475" spans="1:72" ht="18.75">
      <c r="A475" s="193" t="str">
        <f>Guide3!M475</f>
        <v>1D474</v>
      </c>
      <c r="B475" s="8"/>
      <c r="C475" s="51"/>
      <c r="D475" s="48"/>
      <c r="E475" s="8"/>
      <c r="F475" s="48"/>
      <c r="G475" s="48"/>
      <c r="H475" s="48"/>
      <c r="I475" s="11"/>
      <c r="J475" s="167"/>
      <c r="K475" s="48"/>
      <c r="M475" s="48"/>
      <c r="N475" s="48"/>
      <c r="O475" s="35"/>
      <c r="P475" s="151"/>
      <c r="Q475" s="48"/>
      <c r="R475" s="48"/>
      <c r="S475" s="48"/>
      <c r="T475" s="48"/>
      <c r="U475" s="48"/>
      <c r="V475" s="48"/>
      <c r="W475" s="48"/>
      <c r="X475" s="128"/>
      <c r="Y475" s="128"/>
      <c r="Z475" s="128"/>
      <c r="AA475" s="128"/>
      <c r="AB475" s="128"/>
      <c r="AC475" s="128"/>
      <c r="AD475" s="128"/>
      <c r="AE475" s="128"/>
      <c r="AF475" s="128"/>
      <c r="AG475" s="128"/>
      <c r="AH475" s="128"/>
      <c r="AI475" s="128"/>
      <c r="AJ475" s="128"/>
      <c r="AK475" s="128"/>
      <c r="AL475" s="128"/>
      <c r="AM475" s="48"/>
      <c r="AN475" s="128"/>
      <c r="AO475" s="128"/>
      <c r="AP475" s="128"/>
      <c r="AQ475" s="128"/>
      <c r="AR475" s="128"/>
      <c r="AS475" s="128"/>
      <c r="AT475" s="128"/>
      <c r="AU475" s="128"/>
      <c r="AV475" s="128"/>
      <c r="AW475" s="128"/>
      <c r="AX475" s="128"/>
      <c r="AY475" s="128"/>
      <c r="AZ475" s="128"/>
      <c r="BA475" s="128"/>
      <c r="BB475" s="128"/>
      <c r="BC475" s="128"/>
      <c r="BD475" s="128"/>
      <c r="BE475" s="128"/>
      <c r="BF475" s="128"/>
      <c r="BG475" s="128"/>
      <c r="BH475" s="128"/>
      <c r="BI475" s="128"/>
      <c r="BJ475" s="128"/>
      <c r="BK475" s="128"/>
      <c r="BL475" s="128"/>
      <c r="BM475" s="128"/>
      <c r="BN475" s="128"/>
      <c r="BO475" s="128"/>
      <c r="BP475" s="128"/>
      <c r="BQ475" s="128"/>
      <c r="BR475" s="128"/>
      <c r="BS475" s="128"/>
      <c r="BT475" s="128"/>
    </row>
    <row r="476" spans="1:72" ht="18.75">
      <c r="A476" s="193" t="str">
        <f>Guide3!M476</f>
        <v>1D475</v>
      </c>
      <c r="B476" s="8"/>
      <c r="C476" s="51"/>
      <c r="D476" s="48"/>
      <c r="E476" s="8"/>
      <c r="F476" s="48"/>
      <c r="G476" s="48"/>
      <c r="H476" s="48"/>
      <c r="I476" s="11"/>
      <c r="J476" s="167"/>
      <c r="K476" s="48"/>
      <c r="M476" s="48"/>
      <c r="N476" s="48"/>
      <c r="O476" s="35"/>
      <c r="P476" s="151"/>
      <c r="Q476" s="48"/>
      <c r="R476" s="48"/>
      <c r="S476" s="48"/>
      <c r="T476" s="48"/>
      <c r="U476" s="48"/>
      <c r="V476" s="48"/>
      <c r="W476" s="48"/>
      <c r="X476" s="128"/>
      <c r="Y476" s="128"/>
      <c r="Z476" s="128"/>
      <c r="AA476" s="128"/>
      <c r="AB476" s="128"/>
      <c r="AC476" s="128"/>
      <c r="AD476" s="128"/>
      <c r="AE476" s="128"/>
      <c r="AF476" s="128"/>
      <c r="AG476" s="128"/>
      <c r="AH476" s="128"/>
      <c r="AI476" s="128"/>
      <c r="AJ476" s="128"/>
      <c r="AK476" s="128"/>
      <c r="AL476" s="128"/>
      <c r="AM476" s="48"/>
      <c r="AN476" s="128"/>
      <c r="AO476" s="128"/>
      <c r="AP476" s="128"/>
      <c r="AQ476" s="128"/>
      <c r="AR476" s="128"/>
      <c r="AS476" s="128"/>
      <c r="AT476" s="128"/>
      <c r="AU476" s="128"/>
      <c r="AV476" s="128"/>
      <c r="AW476" s="128"/>
      <c r="AX476" s="128"/>
      <c r="AY476" s="128"/>
      <c r="AZ476" s="128"/>
      <c r="BA476" s="128"/>
      <c r="BB476" s="128"/>
      <c r="BC476" s="128"/>
      <c r="BD476" s="128"/>
      <c r="BE476" s="128"/>
      <c r="BF476" s="128"/>
      <c r="BG476" s="128"/>
      <c r="BH476" s="128"/>
      <c r="BI476" s="128"/>
      <c r="BJ476" s="128"/>
      <c r="BK476" s="128"/>
      <c r="BL476" s="128"/>
      <c r="BM476" s="128"/>
      <c r="BN476" s="128"/>
      <c r="BO476" s="128"/>
      <c r="BP476" s="128"/>
      <c r="BQ476" s="128"/>
      <c r="BR476" s="128"/>
      <c r="BS476" s="128"/>
      <c r="BT476" s="128"/>
    </row>
    <row r="477" spans="1:72" ht="18.75">
      <c r="A477" s="193" t="str">
        <f>Guide3!M477</f>
        <v>1D476</v>
      </c>
      <c r="B477" s="8"/>
      <c r="C477" s="51"/>
      <c r="D477" s="48"/>
      <c r="E477" s="8"/>
      <c r="F477" s="48"/>
      <c r="G477" s="48"/>
      <c r="H477" s="48"/>
      <c r="I477" s="11"/>
      <c r="J477" s="167"/>
      <c r="K477" s="48"/>
      <c r="M477" s="48"/>
      <c r="N477" s="48"/>
      <c r="O477" s="35"/>
      <c r="P477" s="151"/>
      <c r="Q477" s="48"/>
      <c r="R477" s="48"/>
      <c r="S477" s="48"/>
      <c r="T477" s="48"/>
      <c r="U477" s="48"/>
      <c r="V477" s="48"/>
      <c r="W477" s="48"/>
      <c r="X477" s="128"/>
      <c r="Y477" s="128"/>
      <c r="Z477" s="128"/>
      <c r="AA477" s="128"/>
      <c r="AB477" s="128"/>
      <c r="AC477" s="128"/>
      <c r="AD477" s="128"/>
      <c r="AE477" s="128"/>
      <c r="AF477" s="128"/>
      <c r="AG477" s="128"/>
      <c r="AH477" s="128"/>
      <c r="AI477" s="128"/>
      <c r="AJ477" s="128"/>
      <c r="AK477" s="128"/>
      <c r="AL477" s="128"/>
      <c r="AM477" s="48"/>
      <c r="AN477" s="128"/>
      <c r="AO477" s="128"/>
      <c r="AP477" s="128"/>
      <c r="AQ477" s="128"/>
      <c r="AR477" s="128"/>
      <c r="AS477" s="128"/>
      <c r="AT477" s="128"/>
      <c r="AU477" s="128"/>
      <c r="AV477" s="128"/>
      <c r="AW477" s="128"/>
      <c r="AX477" s="128"/>
      <c r="AY477" s="128"/>
      <c r="AZ477" s="128"/>
      <c r="BA477" s="128"/>
      <c r="BB477" s="128"/>
      <c r="BC477" s="128"/>
      <c r="BD477" s="128"/>
      <c r="BE477" s="128"/>
      <c r="BF477" s="128"/>
      <c r="BG477" s="128"/>
      <c r="BH477" s="128"/>
      <c r="BI477" s="128"/>
      <c r="BJ477" s="128"/>
      <c r="BK477" s="128"/>
      <c r="BL477" s="128"/>
      <c r="BM477" s="128"/>
      <c r="BN477" s="128"/>
      <c r="BO477" s="128"/>
      <c r="BP477" s="128"/>
      <c r="BQ477" s="128"/>
      <c r="BR477" s="128"/>
      <c r="BS477" s="128"/>
      <c r="BT477" s="128"/>
    </row>
    <row r="478" spans="1:72" ht="18.75">
      <c r="A478" s="193" t="str">
        <f>Guide3!M478</f>
        <v>1D477</v>
      </c>
      <c r="B478" s="8"/>
      <c r="C478" s="51"/>
      <c r="D478" s="48"/>
      <c r="E478" s="8"/>
      <c r="F478" s="48"/>
      <c r="G478" s="48"/>
      <c r="H478" s="48"/>
      <c r="I478" s="11"/>
      <c r="J478" s="167"/>
      <c r="K478" s="48"/>
      <c r="M478" s="48"/>
      <c r="N478" s="48"/>
      <c r="O478" s="35"/>
      <c r="P478" s="151"/>
      <c r="Q478" s="48"/>
      <c r="R478" s="48"/>
      <c r="S478" s="48"/>
      <c r="T478" s="48"/>
      <c r="U478" s="48"/>
      <c r="V478" s="48"/>
      <c r="W478" s="48"/>
      <c r="X478" s="128"/>
      <c r="Y478" s="128"/>
      <c r="Z478" s="128"/>
      <c r="AA478" s="128"/>
      <c r="AB478" s="128"/>
      <c r="AC478" s="128"/>
      <c r="AD478" s="128"/>
      <c r="AE478" s="128"/>
      <c r="AF478" s="128"/>
      <c r="AG478" s="128"/>
      <c r="AH478" s="128"/>
      <c r="AI478" s="128"/>
      <c r="AJ478" s="128"/>
      <c r="AK478" s="128"/>
      <c r="AL478" s="128"/>
      <c r="AM478" s="48"/>
      <c r="AN478" s="128"/>
      <c r="AO478" s="128"/>
      <c r="AP478" s="128"/>
      <c r="AQ478" s="128"/>
      <c r="AR478" s="128"/>
      <c r="AS478" s="128"/>
      <c r="AT478" s="128"/>
      <c r="AU478" s="128"/>
      <c r="AV478" s="128"/>
      <c r="AW478" s="128"/>
      <c r="AX478" s="128"/>
      <c r="AY478" s="128"/>
      <c r="AZ478" s="128"/>
      <c r="BA478" s="128"/>
      <c r="BB478" s="128"/>
      <c r="BC478" s="128"/>
      <c r="BD478" s="128"/>
      <c r="BE478" s="128"/>
      <c r="BF478" s="128"/>
      <c r="BG478" s="128"/>
      <c r="BH478" s="128"/>
      <c r="BI478" s="128"/>
      <c r="BJ478" s="128"/>
      <c r="BK478" s="128"/>
      <c r="BL478" s="128"/>
      <c r="BM478" s="128"/>
      <c r="BN478" s="128"/>
      <c r="BO478" s="128"/>
      <c r="BP478" s="128"/>
      <c r="BQ478" s="128"/>
      <c r="BR478" s="128"/>
      <c r="BS478" s="128"/>
      <c r="BT478" s="128"/>
    </row>
    <row r="479" spans="1:72" ht="18.75">
      <c r="A479" s="193" t="str">
        <f>Guide3!M479</f>
        <v>1D478</v>
      </c>
      <c r="B479" s="8"/>
      <c r="C479" s="51"/>
      <c r="D479" s="48"/>
      <c r="E479" s="8"/>
      <c r="F479" s="48"/>
      <c r="G479" s="48"/>
      <c r="H479" s="48"/>
      <c r="I479" s="11"/>
      <c r="J479" s="167"/>
      <c r="K479" s="48"/>
      <c r="M479" s="48"/>
      <c r="N479" s="48"/>
      <c r="O479" s="35"/>
      <c r="P479" s="151"/>
      <c r="Q479" s="48"/>
      <c r="R479" s="48"/>
      <c r="S479" s="48"/>
      <c r="T479" s="48"/>
      <c r="U479" s="48"/>
      <c r="V479" s="48"/>
      <c r="W479" s="48"/>
      <c r="X479" s="128"/>
      <c r="Y479" s="128"/>
      <c r="Z479" s="128"/>
      <c r="AA479" s="128"/>
      <c r="AB479" s="128"/>
      <c r="AC479" s="128"/>
      <c r="AD479" s="128"/>
      <c r="AE479" s="128"/>
      <c r="AF479" s="128"/>
      <c r="AG479" s="128"/>
      <c r="AH479" s="128"/>
      <c r="AI479" s="128"/>
      <c r="AJ479" s="128"/>
      <c r="AK479" s="128"/>
      <c r="AL479" s="128"/>
      <c r="AM479" s="48"/>
      <c r="AN479" s="128"/>
      <c r="AO479" s="128"/>
      <c r="AP479" s="128"/>
      <c r="AQ479" s="128"/>
      <c r="AR479" s="128"/>
      <c r="AS479" s="128"/>
      <c r="AT479" s="128"/>
      <c r="AU479" s="128"/>
      <c r="AV479" s="128"/>
      <c r="AW479" s="128"/>
      <c r="AX479" s="128"/>
      <c r="AY479" s="128"/>
      <c r="AZ479" s="128"/>
      <c r="BA479" s="128"/>
      <c r="BB479" s="128"/>
      <c r="BC479" s="128"/>
      <c r="BD479" s="128"/>
      <c r="BE479" s="128"/>
      <c r="BF479" s="128"/>
      <c r="BG479" s="128"/>
      <c r="BH479" s="128"/>
      <c r="BI479" s="128"/>
      <c r="BJ479" s="128"/>
      <c r="BK479" s="128"/>
      <c r="BL479" s="128"/>
      <c r="BM479" s="128"/>
      <c r="BN479" s="128"/>
      <c r="BO479" s="128"/>
      <c r="BP479" s="128"/>
      <c r="BQ479" s="128"/>
      <c r="BR479" s="128"/>
      <c r="BS479" s="128"/>
      <c r="BT479" s="128"/>
    </row>
    <row r="480" spans="1:72" ht="18.75">
      <c r="A480" s="193" t="str">
        <f>Guide3!M480</f>
        <v>1D479</v>
      </c>
      <c r="B480" s="8"/>
      <c r="C480" s="51"/>
      <c r="D480" s="48"/>
      <c r="E480" s="8"/>
      <c r="F480" s="48"/>
      <c r="G480" s="48"/>
      <c r="H480" s="48"/>
      <c r="I480" s="11"/>
      <c r="J480" s="167"/>
      <c r="K480" s="48"/>
      <c r="M480" s="48"/>
      <c r="N480" s="48"/>
      <c r="O480" s="35"/>
      <c r="P480" s="151"/>
      <c r="Q480" s="48"/>
      <c r="R480" s="48"/>
      <c r="S480" s="48"/>
      <c r="T480" s="48"/>
      <c r="U480" s="48"/>
      <c r="V480" s="48"/>
      <c r="W480" s="48"/>
      <c r="X480" s="128"/>
      <c r="Y480" s="128"/>
      <c r="Z480" s="128"/>
      <c r="AA480" s="128"/>
      <c r="AB480" s="128"/>
      <c r="AC480" s="128"/>
      <c r="AD480" s="128"/>
      <c r="AE480" s="128"/>
      <c r="AF480" s="128"/>
      <c r="AG480" s="128"/>
      <c r="AH480" s="128"/>
      <c r="AI480" s="128"/>
      <c r="AJ480" s="128"/>
      <c r="AK480" s="128"/>
      <c r="AL480" s="128"/>
      <c r="AM480" s="48"/>
      <c r="AN480" s="128"/>
      <c r="AO480" s="128"/>
      <c r="AP480" s="128"/>
      <c r="AQ480" s="128"/>
      <c r="AR480" s="128"/>
      <c r="AS480" s="128"/>
      <c r="AT480" s="128"/>
      <c r="AU480" s="128"/>
      <c r="AV480" s="128"/>
      <c r="AW480" s="128"/>
      <c r="AX480" s="128"/>
      <c r="AY480" s="128"/>
      <c r="AZ480" s="128"/>
      <c r="BA480" s="128"/>
      <c r="BB480" s="128"/>
      <c r="BC480" s="128"/>
      <c r="BD480" s="128"/>
      <c r="BE480" s="128"/>
      <c r="BF480" s="128"/>
      <c r="BG480" s="128"/>
      <c r="BH480" s="128"/>
      <c r="BI480" s="128"/>
      <c r="BJ480" s="128"/>
      <c r="BK480" s="128"/>
      <c r="BL480" s="128"/>
      <c r="BM480" s="128"/>
      <c r="BN480" s="128"/>
      <c r="BO480" s="128"/>
      <c r="BP480" s="128"/>
      <c r="BQ480" s="128"/>
      <c r="BR480" s="128"/>
      <c r="BS480" s="128"/>
      <c r="BT480" s="128"/>
    </row>
    <row r="481" spans="1:72" ht="18.75">
      <c r="A481" s="193" t="str">
        <f>Guide3!M481</f>
        <v>1D480</v>
      </c>
      <c r="B481" s="8"/>
      <c r="C481" s="51"/>
      <c r="D481" s="48"/>
      <c r="E481" s="8"/>
      <c r="F481" s="48"/>
      <c r="G481" s="48"/>
      <c r="H481" s="48"/>
      <c r="I481" s="11"/>
      <c r="J481" s="167"/>
      <c r="K481" s="48"/>
      <c r="M481" s="48"/>
      <c r="N481" s="48"/>
      <c r="O481" s="35"/>
      <c r="P481" s="151"/>
      <c r="Q481" s="48"/>
      <c r="R481" s="48"/>
      <c r="S481" s="48"/>
      <c r="T481" s="48"/>
      <c r="U481" s="48"/>
      <c r="V481" s="48"/>
      <c r="W481" s="48"/>
      <c r="X481" s="128"/>
      <c r="Y481" s="128"/>
      <c r="Z481" s="128"/>
      <c r="AA481" s="128"/>
      <c r="AB481" s="128"/>
      <c r="AC481" s="128"/>
      <c r="AD481" s="128"/>
      <c r="AE481" s="128"/>
      <c r="AF481" s="128"/>
      <c r="AG481" s="128"/>
      <c r="AH481" s="128"/>
      <c r="AI481" s="128"/>
      <c r="AJ481" s="128"/>
      <c r="AK481" s="128"/>
      <c r="AL481" s="128"/>
      <c r="AM481" s="48"/>
      <c r="AN481" s="128"/>
      <c r="AO481" s="128"/>
      <c r="AP481" s="128"/>
      <c r="AQ481" s="128"/>
      <c r="AR481" s="128"/>
      <c r="AS481" s="128"/>
      <c r="AT481" s="128"/>
      <c r="AU481" s="128"/>
      <c r="AV481" s="128"/>
      <c r="AW481" s="128"/>
      <c r="AX481" s="128"/>
      <c r="AY481" s="128"/>
      <c r="AZ481" s="128"/>
      <c r="BA481" s="128"/>
      <c r="BB481" s="128"/>
      <c r="BC481" s="128"/>
      <c r="BD481" s="128"/>
      <c r="BE481" s="128"/>
      <c r="BF481" s="128"/>
      <c r="BG481" s="128"/>
      <c r="BH481" s="128"/>
      <c r="BI481" s="128"/>
      <c r="BJ481" s="128"/>
      <c r="BK481" s="128"/>
      <c r="BL481" s="128"/>
      <c r="BM481" s="128"/>
      <c r="BN481" s="128"/>
      <c r="BO481" s="128"/>
      <c r="BP481" s="128"/>
      <c r="BQ481" s="128"/>
      <c r="BR481" s="128"/>
      <c r="BS481" s="128"/>
      <c r="BT481" s="128"/>
    </row>
    <row r="482" spans="1:72" ht="18.75">
      <c r="A482" s="193" t="str">
        <f>Guide3!M482</f>
        <v>1D481</v>
      </c>
      <c r="B482" s="8"/>
      <c r="C482" s="51"/>
      <c r="D482" s="48"/>
      <c r="E482" s="8"/>
      <c r="F482" s="48"/>
      <c r="G482" s="48"/>
      <c r="H482" s="48"/>
      <c r="I482" s="11"/>
      <c r="J482" s="167"/>
      <c r="K482" s="48"/>
      <c r="M482" s="48"/>
      <c r="N482" s="48"/>
      <c r="O482" s="35"/>
      <c r="P482" s="151"/>
      <c r="Q482" s="48"/>
      <c r="R482" s="48"/>
      <c r="S482" s="48"/>
      <c r="T482" s="48"/>
      <c r="U482" s="48"/>
      <c r="V482" s="48"/>
      <c r="W482" s="48"/>
      <c r="X482" s="128"/>
      <c r="Y482" s="128"/>
      <c r="Z482" s="128"/>
      <c r="AA482" s="128"/>
      <c r="AB482" s="128"/>
      <c r="AC482" s="128"/>
      <c r="AD482" s="128"/>
      <c r="AE482" s="128"/>
      <c r="AF482" s="128"/>
      <c r="AG482" s="128"/>
      <c r="AH482" s="128"/>
      <c r="AI482" s="128"/>
      <c r="AJ482" s="128"/>
      <c r="AK482" s="128"/>
      <c r="AL482" s="128"/>
      <c r="AM482" s="48"/>
      <c r="AN482" s="128"/>
      <c r="AO482" s="128"/>
      <c r="AP482" s="128"/>
      <c r="AQ482" s="128"/>
      <c r="AR482" s="128"/>
      <c r="AS482" s="128"/>
      <c r="AT482" s="128"/>
      <c r="AU482" s="128"/>
      <c r="AV482" s="128"/>
      <c r="AW482" s="128"/>
      <c r="AX482" s="128"/>
      <c r="AY482" s="128"/>
      <c r="AZ482" s="128"/>
      <c r="BA482" s="128"/>
      <c r="BB482" s="128"/>
      <c r="BC482" s="128"/>
      <c r="BD482" s="128"/>
      <c r="BE482" s="128"/>
      <c r="BF482" s="128"/>
      <c r="BG482" s="128"/>
      <c r="BH482" s="128"/>
      <c r="BI482" s="128"/>
      <c r="BJ482" s="128"/>
      <c r="BK482" s="128"/>
      <c r="BL482" s="128"/>
      <c r="BM482" s="128"/>
      <c r="BN482" s="128"/>
      <c r="BO482" s="128"/>
      <c r="BP482" s="128"/>
      <c r="BQ482" s="128"/>
      <c r="BR482" s="128"/>
      <c r="BS482" s="128"/>
      <c r="BT482" s="128"/>
    </row>
    <row r="483" spans="1:72" ht="18.75">
      <c r="A483" s="193" t="str">
        <f>Guide3!M483</f>
        <v>1D482</v>
      </c>
      <c r="B483" s="8"/>
      <c r="C483" s="51"/>
      <c r="D483" s="48"/>
      <c r="E483" s="8"/>
      <c r="F483" s="48"/>
      <c r="G483" s="48"/>
      <c r="H483" s="48"/>
      <c r="I483" s="11"/>
      <c r="J483" s="167"/>
      <c r="K483" s="48"/>
      <c r="M483" s="48"/>
      <c r="N483" s="48"/>
      <c r="O483" s="35"/>
      <c r="P483" s="151"/>
      <c r="Q483" s="48"/>
      <c r="R483" s="48"/>
      <c r="S483" s="48"/>
      <c r="T483" s="48"/>
      <c r="U483" s="48"/>
      <c r="V483" s="48"/>
      <c r="W483" s="48"/>
      <c r="X483" s="128"/>
      <c r="Y483" s="128"/>
      <c r="Z483" s="128"/>
      <c r="AA483" s="128"/>
      <c r="AB483" s="128"/>
      <c r="AC483" s="128"/>
      <c r="AD483" s="128"/>
      <c r="AE483" s="128"/>
      <c r="AF483" s="128"/>
      <c r="AG483" s="128"/>
      <c r="AH483" s="128"/>
      <c r="AI483" s="128"/>
      <c r="AJ483" s="128"/>
      <c r="AK483" s="128"/>
      <c r="AL483" s="128"/>
      <c r="AM483" s="48"/>
      <c r="AN483" s="128"/>
      <c r="AO483" s="128"/>
      <c r="AP483" s="128"/>
      <c r="AQ483" s="128"/>
      <c r="AR483" s="128"/>
      <c r="AS483" s="128"/>
      <c r="AT483" s="128"/>
      <c r="AU483" s="128"/>
      <c r="AV483" s="128"/>
      <c r="AW483" s="128"/>
      <c r="AX483" s="128"/>
      <c r="AY483" s="128"/>
      <c r="AZ483" s="128"/>
      <c r="BA483" s="128"/>
      <c r="BB483" s="128"/>
      <c r="BC483" s="128"/>
      <c r="BD483" s="128"/>
      <c r="BE483" s="128"/>
      <c r="BF483" s="128"/>
      <c r="BG483" s="128"/>
      <c r="BH483" s="128"/>
      <c r="BI483" s="128"/>
      <c r="BJ483" s="128"/>
      <c r="BK483" s="128"/>
      <c r="BL483" s="128"/>
      <c r="BM483" s="128"/>
      <c r="BN483" s="128"/>
      <c r="BO483" s="128"/>
      <c r="BP483" s="128"/>
      <c r="BQ483" s="128"/>
      <c r="BR483" s="128"/>
      <c r="BS483" s="128"/>
      <c r="BT483" s="128"/>
    </row>
    <row r="484" spans="1:72" ht="18.75">
      <c r="A484" s="193" t="str">
        <f>Guide3!M484</f>
        <v>1D483</v>
      </c>
      <c r="B484" s="8"/>
      <c r="C484" s="51"/>
      <c r="D484" s="48"/>
      <c r="E484" s="8"/>
      <c r="F484" s="48"/>
      <c r="G484" s="48"/>
      <c r="H484" s="48"/>
      <c r="I484" s="11"/>
      <c r="J484" s="167"/>
      <c r="K484" s="48"/>
      <c r="M484" s="48"/>
      <c r="N484" s="48"/>
      <c r="O484" s="35"/>
      <c r="P484" s="151"/>
      <c r="Q484" s="48"/>
      <c r="R484" s="48"/>
      <c r="S484" s="48"/>
      <c r="T484" s="48"/>
      <c r="U484" s="48"/>
      <c r="V484" s="48"/>
      <c r="W484" s="48"/>
      <c r="X484" s="128"/>
      <c r="Y484" s="128"/>
      <c r="Z484" s="128"/>
      <c r="AA484" s="128"/>
      <c r="AB484" s="128"/>
      <c r="AC484" s="128"/>
      <c r="AD484" s="128"/>
      <c r="AE484" s="128"/>
      <c r="AF484" s="128"/>
      <c r="AG484" s="128"/>
      <c r="AH484" s="128"/>
      <c r="AI484" s="128"/>
      <c r="AJ484" s="128"/>
      <c r="AK484" s="128"/>
      <c r="AL484" s="128"/>
      <c r="AM484" s="48"/>
      <c r="AN484" s="128"/>
      <c r="AO484" s="128"/>
      <c r="AP484" s="128"/>
      <c r="AQ484" s="128"/>
      <c r="AR484" s="128"/>
      <c r="AS484" s="128"/>
      <c r="AT484" s="128"/>
      <c r="AU484" s="128"/>
      <c r="AV484" s="128"/>
      <c r="AW484" s="128"/>
      <c r="AX484" s="128"/>
      <c r="AY484" s="128"/>
      <c r="AZ484" s="128"/>
      <c r="BA484" s="128"/>
      <c r="BB484" s="128"/>
      <c r="BC484" s="128"/>
      <c r="BD484" s="128"/>
      <c r="BE484" s="128"/>
      <c r="BF484" s="128"/>
      <c r="BG484" s="128"/>
      <c r="BH484" s="128"/>
      <c r="BI484" s="128"/>
      <c r="BJ484" s="128"/>
      <c r="BK484" s="128"/>
      <c r="BL484" s="128"/>
      <c r="BM484" s="128"/>
      <c r="BN484" s="128"/>
      <c r="BO484" s="128"/>
      <c r="BP484" s="128"/>
      <c r="BQ484" s="128"/>
      <c r="BR484" s="128"/>
      <c r="BS484" s="128"/>
      <c r="BT484" s="128"/>
    </row>
    <row r="485" spans="1:72" ht="18.75">
      <c r="A485" s="193" t="str">
        <f>Guide3!M485</f>
        <v>1D484</v>
      </c>
      <c r="B485" s="8"/>
      <c r="C485" s="51"/>
      <c r="D485" s="48"/>
      <c r="E485" s="8"/>
      <c r="F485" s="48"/>
      <c r="G485" s="48"/>
      <c r="H485" s="48"/>
      <c r="I485" s="11"/>
      <c r="J485" s="167"/>
      <c r="K485" s="48"/>
      <c r="M485" s="48"/>
      <c r="N485" s="48"/>
      <c r="O485" s="35"/>
      <c r="P485" s="151"/>
      <c r="Q485" s="48"/>
      <c r="R485" s="48"/>
      <c r="S485" s="48"/>
      <c r="T485" s="48"/>
      <c r="U485" s="48"/>
      <c r="V485" s="48"/>
      <c r="W485" s="48"/>
      <c r="X485" s="128"/>
      <c r="Y485" s="128"/>
      <c r="Z485" s="128"/>
      <c r="AA485" s="128"/>
      <c r="AB485" s="128"/>
      <c r="AC485" s="128"/>
      <c r="AD485" s="128"/>
      <c r="AE485" s="128"/>
      <c r="AF485" s="128"/>
      <c r="AG485" s="128"/>
      <c r="AH485" s="128"/>
      <c r="AI485" s="128"/>
      <c r="AJ485" s="128"/>
      <c r="AK485" s="128"/>
      <c r="AL485" s="128"/>
      <c r="AM485" s="48"/>
      <c r="AN485" s="128"/>
      <c r="AO485" s="128"/>
      <c r="AP485" s="128"/>
      <c r="AQ485" s="128"/>
      <c r="AR485" s="128"/>
      <c r="AS485" s="128"/>
      <c r="AT485" s="128"/>
      <c r="AU485" s="128"/>
      <c r="AV485" s="128"/>
      <c r="AW485" s="128"/>
      <c r="AX485" s="128"/>
      <c r="AY485" s="128"/>
      <c r="AZ485" s="128"/>
      <c r="BA485" s="128"/>
      <c r="BB485" s="128"/>
      <c r="BC485" s="128"/>
      <c r="BD485" s="128"/>
      <c r="BE485" s="128"/>
      <c r="BF485" s="128"/>
      <c r="BG485" s="128"/>
      <c r="BH485" s="128"/>
      <c r="BI485" s="128"/>
      <c r="BJ485" s="128"/>
      <c r="BK485" s="128"/>
      <c r="BL485" s="128"/>
      <c r="BM485" s="128"/>
      <c r="BN485" s="128"/>
      <c r="BO485" s="128"/>
      <c r="BP485" s="128"/>
      <c r="BQ485" s="128"/>
      <c r="BR485" s="128"/>
      <c r="BS485" s="128"/>
      <c r="BT485" s="128"/>
    </row>
    <row r="486" spans="1:72" ht="18.75">
      <c r="A486" s="193" t="str">
        <f>Guide3!M486</f>
        <v>1D485</v>
      </c>
      <c r="B486" s="8"/>
      <c r="C486" s="51"/>
      <c r="D486" s="48"/>
      <c r="E486" s="8"/>
      <c r="F486" s="48"/>
      <c r="G486" s="48"/>
      <c r="H486" s="48"/>
      <c r="I486" s="11"/>
      <c r="J486" s="167"/>
      <c r="K486" s="48"/>
      <c r="M486" s="48"/>
      <c r="N486" s="48"/>
      <c r="O486" s="35"/>
      <c r="P486" s="151"/>
      <c r="Q486" s="48"/>
      <c r="R486" s="48"/>
      <c r="S486" s="48"/>
      <c r="T486" s="48"/>
      <c r="U486" s="48"/>
      <c r="V486" s="48"/>
      <c r="W486" s="48"/>
      <c r="X486" s="128"/>
      <c r="Y486" s="128"/>
      <c r="Z486" s="128"/>
      <c r="AA486" s="128"/>
      <c r="AB486" s="128"/>
      <c r="AC486" s="128"/>
      <c r="AD486" s="128"/>
      <c r="AE486" s="128"/>
      <c r="AF486" s="128"/>
      <c r="AG486" s="128"/>
      <c r="AH486" s="128"/>
      <c r="AI486" s="128"/>
      <c r="AJ486" s="128"/>
      <c r="AK486" s="128"/>
      <c r="AL486" s="128"/>
      <c r="AM486" s="48"/>
      <c r="AN486" s="128"/>
      <c r="AO486" s="128"/>
      <c r="AP486" s="128"/>
      <c r="AQ486" s="128"/>
      <c r="AR486" s="128"/>
      <c r="AS486" s="128"/>
      <c r="AT486" s="128"/>
      <c r="AU486" s="128"/>
      <c r="AV486" s="128"/>
      <c r="AW486" s="128"/>
      <c r="AX486" s="128"/>
      <c r="AY486" s="128"/>
      <c r="AZ486" s="128"/>
      <c r="BA486" s="128"/>
      <c r="BB486" s="128"/>
      <c r="BC486" s="128"/>
      <c r="BD486" s="128"/>
      <c r="BE486" s="128"/>
      <c r="BF486" s="128"/>
      <c r="BG486" s="128"/>
      <c r="BH486" s="128"/>
      <c r="BI486" s="128"/>
      <c r="BJ486" s="128"/>
      <c r="BK486" s="128"/>
      <c r="BL486" s="128"/>
      <c r="BM486" s="128"/>
      <c r="BN486" s="128"/>
      <c r="BO486" s="128"/>
      <c r="BP486" s="128"/>
      <c r="BQ486" s="128"/>
      <c r="BR486" s="128"/>
      <c r="BS486" s="128"/>
      <c r="BT486" s="128"/>
    </row>
    <row r="487" spans="1:72" ht="18.75">
      <c r="A487" s="193" t="str">
        <f>Guide3!M487</f>
        <v>1D486</v>
      </c>
      <c r="B487" s="179"/>
      <c r="C487" s="180"/>
      <c r="D487" s="181"/>
      <c r="E487" s="181"/>
      <c r="F487" s="181"/>
      <c r="G487" s="181"/>
      <c r="H487" s="181"/>
      <c r="I487" s="185"/>
      <c r="J487" s="181"/>
      <c r="K487" s="181"/>
      <c r="M487" s="181"/>
      <c r="N487" s="181"/>
      <c r="O487" s="182"/>
      <c r="P487" s="190"/>
      <c r="Q487" s="181"/>
      <c r="R487" s="181"/>
      <c r="S487" s="181"/>
      <c r="T487" s="181"/>
      <c r="U487" s="181"/>
      <c r="V487" s="181"/>
      <c r="W487" s="181"/>
      <c r="X487" s="181"/>
      <c r="Y487" s="181"/>
      <c r="Z487" s="181"/>
      <c r="AA487" s="181"/>
      <c r="AB487" s="181"/>
      <c r="AC487" s="181"/>
      <c r="AD487" s="181"/>
      <c r="AE487" s="181"/>
      <c r="AF487" s="181"/>
      <c r="AG487" s="181"/>
      <c r="AH487" s="181"/>
      <c r="AI487" s="181"/>
      <c r="AJ487" s="181"/>
      <c r="AK487" s="181"/>
      <c r="AL487" s="181"/>
      <c r="AM487" s="181"/>
      <c r="AN487" s="181"/>
      <c r="AO487" s="181"/>
      <c r="AP487" s="181"/>
      <c r="AQ487" s="181"/>
      <c r="AR487" s="181"/>
      <c r="AS487" s="181"/>
      <c r="AT487" s="181"/>
      <c r="AU487" s="181"/>
      <c r="AV487" s="181"/>
      <c r="AW487" s="181"/>
      <c r="AX487" s="181"/>
      <c r="AY487" s="181"/>
      <c r="AZ487" s="181"/>
      <c r="BA487" s="181"/>
      <c r="BB487" s="181"/>
      <c r="BC487" s="181"/>
      <c r="BD487" s="181"/>
      <c r="BE487" s="181"/>
      <c r="BF487" s="181"/>
      <c r="BG487" s="181"/>
      <c r="BH487" s="181"/>
      <c r="BI487" s="181"/>
      <c r="BJ487" s="181"/>
      <c r="BK487" s="181"/>
      <c r="BL487" s="181"/>
      <c r="BM487" s="181"/>
      <c r="BN487" s="181"/>
      <c r="BO487" s="181"/>
      <c r="BP487" s="181"/>
      <c r="BQ487" s="181"/>
      <c r="BR487" s="181"/>
      <c r="BS487" s="181"/>
      <c r="BT487" s="181"/>
    </row>
    <row r="488" spans="1:72" ht="18.75">
      <c r="A488" s="193" t="str">
        <f>Guide3!M488</f>
        <v>1D487</v>
      </c>
      <c r="B488" s="179"/>
      <c r="C488" s="180"/>
      <c r="D488" s="181"/>
      <c r="E488" s="181"/>
      <c r="F488" s="181"/>
      <c r="G488" s="181"/>
      <c r="H488" s="181"/>
      <c r="I488" s="185"/>
      <c r="J488" s="181"/>
      <c r="K488" s="181"/>
      <c r="M488" s="181"/>
      <c r="N488" s="181"/>
      <c r="O488" s="182"/>
      <c r="P488" s="190"/>
      <c r="Q488" s="181"/>
      <c r="R488" s="181"/>
      <c r="S488" s="181"/>
      <c r="T488" s="181"/>
      <c r="U488" s="181"/>
      <c r="V488" s="181"/>
      <c r="W488" s="181"/>
      <c r="X488" s="181"/>
      <c r="Y488" s="181"/>
      <c r="Z488" s="181"/>
      <c r="AA488" s="181"/>
      <c r="AB488" s="181"/>
      <c r="AC488" s="181"/>
      <c r="AD488" s="181"/>
      <c r="AE488" s="181"/>
      <c r="AF488" s="181"/>
      <c r="AG488" s="181"/>
      <c r="AH488" s="181"/>
      <c r="AI488" s="181"/>
      <c r="AJ488" s="181"/>
      <c r="AK488" s="181"/>
      <c r="AL488" s="181"/>
      <c r="AM488" s="181"/>
      <c r="AN488" s="181"/>
      <c r="AO488" s="181"/>
      <c r="AP488" s="181"/>
      <c r="AQ488" s="181"/>
      <c r="AR488" s="181"/>
      <c r="AS488" s="181"/>
      <c r="AT488" s="181"/>
      <c r="AU488" s="181"/>
      <c r="AV488" s="181"/>
      <c r="AW488" s="181"/>
      <c r="AX488" s="181"/>
      <c r="AY488" s="181"/>
      <c r="AZ488" s="181"/>
      <c r="BA488" s="181"/>
      <c r="BB488" s="181"/>
      <c r="BC488" s="181"/>
      <c r="BD488" s="181"/>
      <c r="BE488" s="181"/>
      <c r="BF488" s="181"/>
      <c r="BG488" s="181"/>
      <c r="BH488" s="181"/>
      <c r="BI488" s="181"/>
      <c r="BJ488" s="181"/>
      <c r="BK488" s="181"/>
      <c r="BL488" s="181"/>
      <c r="BM488" s="181"/>
      <c r="BN488" s="181"/>
      <c r="BO488" s="181"/>
      <c r="BP488" s="181"/>
      <c r="BQ488" s="181"/>
      <c r="BR488" s="181"/>
      <c r="BS488" s="181"/>
      <c r="BT488" s="181"/>
    </row>
    <row r="489" spans="1:72" ht="18.75">
      <c r="A489" s="193" t="str">
        <f>Guide3!M489</f>
        <v>1D488</v>
      </c>
      <c r="B489" s="179"/>
      <c r="C489" s="180"/>
      <c r="D489" s="181"/>
      <c r="E489" s="181"/>
      <c r="F489" s="181"/>
      <c r="G489" s="181"/>
      <c r="H489" s="181"/>
      <c r="I489" s="185"/>
      <c r="J489" s="181"/>
      <c r="K489" s="181"/>
      <c r="M489" s="181"/>
      <c r="N489" s="181"/>
      <c r="O489" s="182"/>
      <c r="P489" s="190"/>
      <c r="Q489" s="181"/>
      <c r="R489" s="181"/>
      <c r="S489" s="181"/>
      <c r="T489" s="181"/>
      <c r="U489" s="181"/>
      <c r="V489" s="181"/>
      <c r="W489" s="181"/>
      <c r="X489" s="181"/>
      <c r="Y489" s="181"/>
      <c r="Z489" s="181"/>
      <c r="AA489" s="181"/>
      <c r="AB489" s="181"/>
      <c r="AC489" s="181"/>
      <c r="AD489" s="181"/>
      <c r="AE489" s="181"/>
      <c r="AF489" s="181"/>
      <c r="AG489" s="181"/>
      <c r="AH489" s="181"/>
      <c r="AI489" s="181"/>
      <c r="AJ489" s="181"/>
      <c r="AK489" s="181"/>
      <c r="AL489" s="181"/>
      <c r="AM489" s="181"/>
      <c r="AN489" s="181"/>
      <c r="AO489" s="181"/>
      <c r="AP489" s="181"/>
      <c r="AQ489" s="181"/>
      <c r="AR489" s="181"/>
      <c r="AS489" s="181"/>
      <c r="AT489" s="181"/>
      <c r="AU489" s="181"/>
      <c r="AV489" s="181"/>
      <c r="AW489" s="181"/>
      <c r="AX489" s="181"/>
      <c r="AY489" s="181"/>
      <c r="AZ489" s="181"/>
      <c r="BA489" s="181"/>
      <c r="BB489" s="181"/>
      <c r="BC489" s="181"/>
      <c r="BD489" s="181"/>
      <c r="BE489" s="181"/>
      <c r="BF489" s="181"/>
      <c r="BG489" s="181"/>
      <c r="BH489" s="181"/>
      <c r="BI489" s="181"/>
      <c r="BJ489" s="181"/>
      <c r="BK489" s="181"/>
      <c r="BL489" s="181"/>
      <c r="BM489" s="181"/>
      <c r="BN489" s="181"/>
      <c r="BO489" s="181"/>
      <c r="BP489" s="181"/>
      <c r="BQ489" s="181"/>
      <c r="BR489" s="181"/>
      <c r="BS489" s="181"/>
      <c r="BT489" s="181"/>
    </row>
    <row r="490" spans="1:72" ht="18.75">
      <c r="A490" s="193" t="str">
        <f>Guide3!M490</f>
        <v>1D489</v>
      </c>
      <c r="B490" s="179"/>
      <c r="C490" s="180"/>
      <c r="D490" s="181"/>
      <c r="E490" s="181"/>
      <c r="F490" s="181"/>
      <c r="G490" s="181"/>
      <c r="H490" s="181"/>
      <c r="I490" s="185"/>
      <c r="J490" s="181"/>
      <c r="K490" s="181"/>
      <c r="M490" s="181"/>
      <c r="N490" s="181"/>
      <c r="O490" s="182"/>
      <c r="P490" s="190"/>
      <c r="Q490" s="181"/>
      <c r="R490" s="181"/>
      <c r="S490" s="181"/>
      <c r="T490" s="181"/>
      <c r="U490" s="181"/>
      <c r="V490" s="181"/>
      <c r="W490" s="181"/>
      <c r="X490" s="181"/>
      <c r="Y490" s="181"/>
      <c r="Z490" s="181"/>
      <c r="AA490" s="181"/>
      <c r="AB490" s="181"/>
      <c r="AC490" s="181"/>
      <c r="AD490" s="181"/>
      <c r="AE490" s="181"/>
      <c r="AF490" s="181"/>
      <c r="AG490" s="181"/>
      <c r="AH490" s="181"/>
      <c r="AI490" s="181"/>
      <c r="AJ490" s="181"/>
      <c r="AK490" s="181"/>
      <c r="AL490" s="181"/>
      <c r="AM490" s="181"/>
      <c r="AN490" s="181"/>
      <c r="AO490" s="181"/>
      <c r="AP490" s="181"/>
      <c r="AQ490" s="181"/>
      <c r="AR490" s="181"/>
      <c r="AS490" s="181"/>
      <c r="AT490" s="181"/>
      <c r="AU490" s="181"/>
      <c r="AV490" s="181"/>
      <c r="AW490" s="181"/>
      <c r="AX490" s="181"/>
      <c r="AY490" s="181"/>
      <c r="AZ490" s="181"/>
      <c r="BA490" s="181"/>
      <c r="BB490" s="181"/>
      <c r="BC490" s="181"/>
      <c r="BD490" s="181"/>
      <c r="BE490" s="181"/>
      <c r="BF490" s="181"/>
      <c r="BG490" s="181"/>
      <c r="BH490" s="181"/>
      <c r="BI490" s="181"/>
      <c r="BJ490" s="181"/>
      <c r="BK490" s="181"/>
      <c r="BL490" s="181"/>
      <c r="BM490" s="181"/>
      <c r="BN490" s="181"/>
      <c r="BO490" s="181"/>
      <c r="BP490" s="181"/>
      <c r="BQ490" s="181"/>
      <c r="BR490" s="181"/>
      <c r="BS490" s="181"/>
      <c r="BT490" s="181"/>
    </row>
    <row r="491" spans="1:72" ht="18.75">
      <c r="A491" s="193" t="str">
        <f>Guide3!M491</f>
        <v>1D490</v>
      </c>
      <c r="B491" s="179"/>
      <c r="C491" s="180"/>
      <c r="D491" s="181"/>
      <c r="E491" s="181"/>
      <c r="F491" s="181"/>
      <c r="G491" s="181"/>
      <c r="H491" s="181"/>
      <c r="I491" s="185"/>
      <c r="J491" s="181"/>
      <c r="K491" s="181"/>
      <c r="M491" s="181"/>
      <c r="N491" s="181"/>
      <c r="O491" s="182"/>
      <c r="P491" s="190"/>
      <c r="Q491" s="181"/>
      <c r="R491" s="181"/>
      <c r="S491" s="181"/>
      <c r="T491" s="181"/>
      <c r="U491" s="181"/>
      <c r="V491" s="181"/>
      <c r="W491" s="181"/>
      <c r="X491" s="181"/>
      <c r="Y491" s="181"/>
      <c r="Z491" s="181"/>
      <c r="AA491" s="181"/>
      <c r="AB491" s="181"/>
      <c r="AC491" s="181"/>
      <c r="AD491" s="181"/>
      <c r="AE491" s="181"/>
      <c r="AF491" s="181"/>
      <c r="AG491" s="181"/>
      <c r="AH491" s="181"/>
      <c r="AI491" s="181"/>
      <c r="AJ491" s="181"/>
      <c r="AK491" s="181"/>
      <c r="AL491" s="181"/>
      <c r="AM491" s="181"/>
      <c r="AN491" s="181"/>
      <c r="AO491" s="181"/>
      <c r="AP491" s="181"/>
      <c r="AQ491" s="181"/>
      <c r="AR491" s="181"/>
      <c r="AS491" s="181"/>
      <c r="AT491" s="181"/>
      <c r="AU491" s="181"/>
      <c r="AV491" s="181"/>
      <c r="AW491" s="181"/>
      <c r="AX491" s="181"/>
      <c r="AY491" s="181"/>
      <c r="AZ491" s="181"/>
      <c r="BA491" s="181"/>
      <c r="BB491" s="181"/>
      <c r="BC491" s="181"/>
      <c r="BD491" s="181"/>
      <c r="BE491" s="181"/>
      <c r="BF491" s="181"/>
      <c r="BG491" s="181"/>
      <c r="BH491" s="181"/>
      <c r="BI491" s="181"/>
      <c r="BJ491" s="181"/>
      <c r="BK491" s="181"/>
      <c r="BL491" s="181"/>
      <c r="BM491" s="181"/>
      <c r="BN491" s="181"/>
      <c r="BO491" s="181"/>
      <c r="BP491" s="181"/>
      <c r="BQ491" s="181"/>
      <c r="BR491" s="181"/>
      <c r="BS491" s="181"/>
      <c r="BT491" s="181"/>
    </row>
    <row r="492" spans="1:72" ht="18.75">
      <c r="A492" s="193" t="str">
        <f>Guide3!M492</f>
        <v>1D491</v>
      </c>
      <c r="B492" s="179"/>
      <c r="C492" s="180"/>
      <c r="D492" s="181"/>
      <c r="E492" s="181"/>
      <c r="F492" s="181"/>
      <c r="G492" s="181"/>
      <c r="H492" s="181"/>
      <c r="I492" s="185"/>
      <c r="J492" s="181"/>
      <c r="K492" s="181"/>
      <c r="M492" s="181"/>
      <c r="N492" s="181"/>
      <c r="O492" s="182"/>
      <c r="P492" s="190"/>
      <c r="Q492" s="181"/>
      <c r="R492" s="181"/>
      <c r="S492" s="181"/>
      <c r="T492" s="181"/>
      <c r="U492" s="181"/>
      <c r="V492" s="181"/>
      <c r="W492" s="181"/>
      <c r="X492" s="181"/>
      <c r="Y492" s="181"/>
      <c r="Z492" s="181"/>
      <c r="AA492" s="181"/>
      <c r="AB492" s="181"/>
      <c r="AC492" s="181"/>
      <c r="AD492" s="181"/>
      <c r="AE492" s="181"/>
      <c r="AF492" s="181"/>
      <c r="AG492" s="181"/>
      <c r="AH492" s="181"/>
      <c r="AI492" s="181"/>
      <c r="AJ492" s="181"/>
      <c r="AK492" s="181"/>
      <c r="AL492" s="181"/>
      <c r="AM492" s="181"/>
      <c r="AN492" s="181"/>
      <c r="AO492" s="181"/>
      <c r="AP492" s="181"/>
      <c r="AQ492" s="181"/>
      <c r="AR492" s="181"/>
      <c r="AS492" s="181"/>
      <c r="AT492" s="181"/>
      <c r="AU492" s="181"/>
      <c r="AV492" s="181"/>
      <c r="AW492" s="181"/>
      <c r="AX492" s="181"/>
      <c r="AY492" s="181"/>
      <c r="AZ492" s="181"/>
      <c r="BA492" s="181"/>
      <c r="BB492" s="181"/>
      <c r="BC492" s="181"/>
      <c r="BD492" s="181"/>
      <c r="BE492" s="181"/>
      <c r="BF492" s="181"/>
      <c r="BG492" s="181"/>
      <c r="BH492" s="181"/>
      <c r="BI492" s="181"/>
      <c r="BJ492" s="181"/>
      <c r="BK492" s="181"/>
      <c r="BL492" s="181"/>
      <c r="BM492" s="181"/>
      <c r="BN492" s="181"/>
      <c r="BO492" s="181"/>
      <c r="BP492" s="181"/>
      <c r="BQ492" s="181"/>
      <c r="BR492" s="181"/>
      <c r="BS492" s="181"/>
      <c r="BT492" s="181"/>
    </row>
    <row r="493" spans="1:72" ht="18.75">
      <c r="A493" s="193" t="str">
        <f>Guide3!M493</f>
        <v>1D492</v>
      </c>
      <c r="B493" s="179"/>
      <c r="C493" s="180"/>
      <c r="D493" s="181"/>
      <c r="E493" s="181"/>
      <c r="F493" s="181"/>
      <c r="G493" s="181"/>
      <c r="H493" s="181"/>
      <c r="I493" s="185"/>
      <c r="J493" s="181"/>
      <c r="K493" s="181"/>
      <c r="M493" s="181"/>
      <c r="N493" s="181"/>
      <c r="O493" s="182"/>
      <c r="P493" s="190"/>
      <c r="Q493" s="181"/>
      <c r="R493" s="181"/>
      <c r="S493" s="181"/>
      <c r="T493" s="181"/>
      <c r="U493" s="181"/>
      <c r="V493" s="181"/>
      <c r="W493" s="181"/>
      <c r="X493" s="181"/>
      <c r="Y493" s="181"/>
      <c r="Z493" s="181"/>
      <c r="AA493" s="181"/>
      <c r="AB493" s="181"/>
      <c r="AC493" s="181"/>
      <c r="AD493" s="181"/>
      <c r="AE493" s="181"/>
      <c r="AF493" s="181"/>
      <c r="AG493" s="181"/>
      <c r="AH493" s="181"/>
      <c r="AI493" s="181"/>
      <c r="AJ493" s="181"/>
      <c r="AK493" s="181"/>
      <c r="AL493" s="181"/>
      <c r="AM493" s="181"/>
      <c r="AN493" s="181"/>
      <c r="AO493" s="181"/>
      <c r="AP493" s="181"/>
      <c r="AQ493" s="181"/>
      <c r="AR493" s="181"/>
      <c r="AS493" s="181"/>
      <c r="AT493" s="181"/>
      <c r="AU493" s="181"/>
      <c r="AV493" s="181"/>
      <c r="AW493" s="181"/>
      <c r="AX493" s="181"/>
      <c r="AY493" s="181"/>
      <c r="AZ493" s="181"/>
      <c r="BA493" s="181"/>
      <c r="BB493" s="181"/>
      <c r="BC493" s="181"/>
      <c r="BD493" s="181"/>
      <c r="BE493" s="181"/>
      <c r="BF493" s="181"/>
      <c r="BG493" s="181"/>
      <c r="BH493" s="181"/>
      <c r="BI493" s="181"/>
      <c r="BJ493" s="181"/>
      <c r="BK493" s="181"/>
      <c r="BL493" s="181"/>
      <c r="BM493" s="181"/>
      <c r="BN493" s="181"/>
      <c r="BO493" s="181"/>
      <c r="BP493" s="181"/>
      <c r="BQ493" s="181"/>
      <c r="BR493" s="181"/>
      <c r="BS493" s="181"/>
      <c r="BT493" s="181"/>
    </row>
    <row r="494" spans="1:72" ht="18.75">
      <c r="A494" s="193" t="str">
        <f>Guide3!M494</f>
        <v>1D493</v>
      </c>
      <c r="B494" s="179"/>
      <c r="C494" s="180"/>
      <c r="D494" s="181"/>
      <c r="E494" s="181"/>
      <c r="F494" s="181"/>
      <c r="G494" s="181"/>
      <c r="H494" s="181"/>
      <c r="I494" s="185"/>
      <c r="J494" s="181"/>
      <c r="K494" s="181"/>
      <c r="M494" s="181"/>
      <c r="N494" s="181"/>
      <c r="O494" s="182"/>
      <c r="P494" s="190"/>
      <c r="Q494" s="181"/>
      <c r="R494" s="181"/>
      <c r="S494" s="181"/>
      <c r="T494" s="181"/>
      <c r="U494" s="181"/>
      <c r="V494" s="181"/>
      <c r="W494" s="181"/>
      <c r="X494" s="181"/>
      <c r="Y494" s="181"/>
      <c r="Z494" s="181"/>
      <c r="AA494" s="181"/>
      <c r="AB494" s="181"/>
      <c r="AC494" s="181"/>
      <c r="AD494" s="181"/>
      <c r="AE494" s="181"/>
      <c r="AF494" s="181"/>
      <c r="AG494" s="181"/>
      <c r="AH494" s="181"/>
      <c r="AI494" s="181"/>
      <c r="AJ494" s="181"/>
      <c r="AK494" s="181"/>
      <c r="AL494" s="181"/>
      <c r="AM494" s="181"/>
      <c r="AN494" s="181"/>
      <c r="AO494" s="181"/>
      <c r="AP494" s="181"/>
      <c r="AQ494" s="181"/>
      <c r="AR494" s="181"/>
      <c r="AS494" s="181"/>
      <c r="AT494" s="181"/>
      <c r="AU494" s="181"/>
      <c r="AV494" s="181"/>
      <c r="AW494" s="181"/>
      <c r="AX494" s="181"/>
      <c r="AY494" s="181"/>
      <c r="AZ494" s="181"/>
      <c r="BA494" s="181"/>
      <c r="BB494" s="181"/>
      <c r="BC494" s="181"/>
      <c r="BD494" s="181"/>
      <c r="BE494" s="181"/>
      <c r="BF494" s="181"/>
      <c r="BG494" s="181"/>
      <c r="BH494" s="181"/>
      <c r="BI494" s="181"/>
      <c r="BJ494" s="181"/>
      <c r="BK494" s="181"/>
      <c r="BL494" s="181"/>
      <c r="BM494" s="181"/>
      <c r="BN494" s="181"/>
      <c r="BO494" s="181"/>
      <c r="BP494" s="181"/>
      <c r="BQ494" s="181"/>
      <c r="BR494" s="181"/>
      <c r="BS494" s="181"/>
      <c r="BT494" s="181"/>
    </row>
    <row r="495" spans="1:72" ht="18.75">
      <c r="A495" s="193" t="str">
        <f>Guide3!M495</f>
        <v>1D494</v>
      </c>
      <c r="B495" s="179"/>
      <c r="C495" s="180"/>
      <c r="D495" s="181"/>
      <c r="E495" s="181"/>
      <c r="F495" s="181"/>
      <c r="G495" s="181"/>
      <c r="H495" s="181"/>
      <c r="I495" s="185"/>
      <c r="J495" s="181"/>
      <c r="K495" s="181"/>
      <c r="M495" s="181"/>
      <c r="N495" s="181"/>
      <c r="O495" s="182"/>
      <c r="P495" s="190"/>
      <c r="Q495" s="181"/>
      <c r="R495" s="181"/>
      <c r="S495" s="181"/>
      <c r="T495" s="181"/>
      <c r="U495" s="181"/>
      <c r="V495" s="181"/>
      <c r="W495" s="181"/>
      <c r="X495" s="181"/>
      <c r="Y495" s="181"/>
      <c r="Z495" s="181"/>
      <c r="AA495" s="181"/>
      <c r="AB495" s="181"/>
      <c r="AC495" s="181"/>
      <c r="AD495" s="181"/>
      <c r="AE495" s="181"/>
      <c r="AF495" s="181"/>
      <c r="AG495" s="181"/>
      <c r="AH495" s="181"/>
      <c r="AI495" s="181"/>
      <c r="AJ495" s="181"/>
      <c r="AK495" s="181"/>
      <c r="AL495" s="181"/>
      <c r="AM495" s="181"/>
      <c r="AN495" s="181"/>
      <c r="AO495" s="181"/>
      <c r="AP495" s="181"/>
      <c r="AQ495" s="181"/>
      <c r="AR495" s="181"/>
      <c r="AS495" s="181"/>
      <c r="AT495" s="181"/>
      <c r="AU495" s="181"/>
      <c r="AV495" s="181"/>
      <c r="AW495" s="181"/>
      <c r="AX495" s="181"/>
      <c r="AY495" s="181"/>
      <c r="AZ495" s="181"/>
      <c r="BA495" s="181"/>
      <c r="BB495" s="181"/>
      <c r="BC495" s="181"/>
      <c r="BD495" s="181"/>
      <c r="BE495" s="181"/>
      <c r="BF495" s="181"/>
      <c r="BG495" s="181"/>
      <c r="BH495" s="181"/>
      <c r="BI495" s="181"/>
      <c r="BJ495" s="181"/>
      <c r="BK495" s="181"/>
      <c r="BL495" s="181"/>
      <c r="BM495" s="181"/>
      <c r="BN495" s="181"/>
      <c r="BO495" s="181"/>
      <c r="BP495" s="181"/>
      <c r="BQ495" s="181"/>
      <c r="BR495" s="181"/>
      <c r="BS495" s="181"/>
      <c r="BT495" s="181"/>
    </row>
    <row r="496" spans="1:72" ht="18.75">
      <c r="A496" s="193" t="str">
        <f>Guide3!M496</f>
        <v>1D495</v>
      </c>
      <c r="B496" s="179"/>
      <c r="C496" s="180"/>
      <c r="D496" s="181"/>
      <c r="E496" s="181"/>
      <c r="F496" s="181"/>
      <c r="G496" s="181"/>
      <c r="H496" s="181"/>
      <c r="I496" s="185"/>
      <c r="J496" s="181"/>
      <c r="K496" s="181"/>
      <c r="M496" s="181"/>
      <c r="N496" s="181"/>
      <c r="O496" s="182"/>
      <c r="P496" s="190"/>
      <c r="Q496" s="181"/>
      <c r="R496" s="181"/>
      <c r="S496" s="181"/>
      <c r="T496" s="181"/>
      <c r="U496" s="181"/>
      <c r="V496" s="181"/>
      <c r="W496" s="181"/>
      <c r="X496" s="181"/>
      <c r="Y496" s="181"/>
      <c r="Z496" s="181"/>
      <c r="AA496" s="181"/>
      <c r="AB496" s="181"/>
      <c r="AC496" s="181"/>
      <c r="AD496" s="181"/>
      <c r="AE496" s="181"/>
      <c r="AF496" s="181"/>
      <c r="AG496" s="181"/>
      <c r="AH496" s="181"/>
      <c r="AI496" s="181"/>
      <c r="AJ496" s="181"/>
      <c r="AK496" s="181"/>
      <c r="AL496" s="181"/>
      <c r="AM496" s="181"/>
      <c r="AN496" s="181"/>
      <c r="AO496" s="181"/>
      <c r="AP496" s="181"/>
      <c r="AQ496" s="181"/>
      <c r="AR496" s="181"/>
      <c r="AS496" s="181"/>
      <c r="AT496" s="181"/>
      <c r="AU496" s="181"/>
      <c r="AV496" s="181"/>
      <c r="AW496" s="181"/>
      <c r="AX496" s="181"/>
      <c r="AY496" s="181"/>
      <c r="AZ496" s="181"/>
      <c r="BA496" s="181"/>
      <c r="BB496" s="181"/>
      <c r="BC496" s="181"/>
      <c r="BD496" s="181"/>
      <c r="BE496" s="181"/>
      <c r="BF496" s="181"/>
      <c r="BG496" s="181"/>
      <c r="BH496" s="181"/>
      <c r="BI496" s="181"/>
      <c r="BJ496" s="181"/>
      <c r="BK496" s="181"/>
      <c r="BL496" s="181"/>
      <c r="BM496" s="181"/>
      <c r="BN496" s="181"/>
      <c r="BO496" s="181"/>
      <c r="BP496" s="181"/>
      <c r="BQ496" s="181"/>
      <c r="BR496" s="181"/>
      <c r="BS496" s="181"/>
      <c r="BT496" s="181"/>
    </row>
    <row r="497" spans="1:72" ht="18.75">
      <c r="A497" s="193" t="str">
        <f>Guide3!M497</f>
        <v>1D496</v>
      </c>
      <c r="B497" s="179"/>
      <c r="C497" s="180"/>
      <c r="D497" s="181"/>
      <c r="E497" s="181"/>
      <c r="F497" s="181"/>
      <c r="G497" s="181"/>
      <c r="H497" s="181"/>
      <c r="I497" s="185"/>
      <c r="J497" s="181"/>
      <c r="K497" s="181"/>
      <c r="M497" s="181"/>
      <c r="N497" s="181"/>
      <c r="O497" s="182"/>
      <c r="P497" s="190"/>
      <c r="Q497" s="181"/>
      <c r="R497" s="181"/>
      <c r="S497" s="181"/>
      <c r="T497" s="181"/>
      <c r="U497" s="181"/>
      <c r="V497" s="181"/>
      <c r="W497" s="181"/>
      <c r="X497" s="181"/>
      <c r="Y497" s="181"/>
      <c r="Z497" s="181"/>
      <c r="AA497" s="181"/>
      <c r="AB497" s="181"/>
      <c r="AC497" s="181"/>
      <c r="AD497" s="181"/>
      <c r="AE497" s="181"/>
      <c r="AF497" s="181"/>
      <c r="AG497" s="181"/>
      <c r="AH497" s="181"/>
      <c r="AI497" s="181"/>
      <c r="AJ497" s="181"/>
      <c r="AK497" s="181"/>
      <c r="AL497" s="181"/>
      <c r="AM497" s="181"/>
      <c r="AN497" s="181"/>
      <c r="AO497" s="181"/>
      <c r="AP497" s="181"/>
      <c r="AQ497" s="181"/>
      <c r="AR497" s="181"/>
      <c r="AS497" s="181"/>
      <c r="AT497" s="181"/>
      <c r="AU497" s="181"/>
      <c r="AV497" s="181"/>
      <c r="AW497" s="181"/>
      <c r="AX497" s="181"/>
      <c r="AY497" s="181"/>
      <c r="AZ497" s="181"/>
      <c r="BA497" s="181"/>
      <c r="BB497" s="181"/>
      <c r="BC497" s="181"/>
      <c r="BD497" s="181"/>
      <c r="BE497" s="181"/>
      <c r="BF497" s="181"/>
      <c r="BG497" s="181"/>
      <c r="BH497" s="181"/>
      <c r="BI497" s="181"/>
      <c r="BJ497" s="181"/>
      <c r="BK497" s="181"/>
      <c r="BL497" s="181"/>
      <c r="BM497" s="181"/>
      <c r="BN497" s="181"/>
      <c r="BO497" s="181"/>
      <c r="BP497" s="181"/>
      <c r="BQ497" s="181"/>
      <c r="BR497" s="181"/>
      <c r="BS497" s="181"/>
      <c r="BT497" s="181"/>
    </row>
    <row r="498" spans="1:72" ht="18.75">
      <c r="A498" s="193" t="str">
        <f>Guide3!M498</f>
        <v>1D497</v>
      </c>
      <c r="B498" s="179"/>
      <c r="C498" s="180"/>
      <c r="D498" s="181"/>
      <c r="E498" s="181"/>
      <c r="F498" s="181"/>
      <c r="G498" s="181"/>
      <c r="H498" s="181"/>
      <c r="I498" s="185"/>
      <c r="J498" s="181"/>
      <c r="K498" s="181"/>
      <c r="M498" s="181"/>
      <c r="N498" s="181"/>
      <c r="O498" s="182"/>
      <c r="P498" s="190"/>
      <c r="Q498" s="181"/>
      <c r="R498" s="181"/>
      <c r="S498" s="181"/>
      <c r="T498" s="181"/>
      <c r="U498" s="181"/>
      <c r="V498" s="181"/>
      <c r="W498" s="181"/>
      <c r="X498" s="181"/>
      <c r="Y498" s="181"/>
      <c r="Z498" s="181"/>
      <c r="AA498" s="181"/>
      <c r="AB498" s="181"/>
      <c r="AC498" s="181"/>
      <c r="AD498" s="181"/>
      <c r="AE498" s="181"/>
      <c r="AF498" s="181"/>
      <c r="AG498" s="181"/>
      <c r="AH498" s="181"/>
      <c r="AI498" s="181"/>
      <c r="AJ498" s="181"/>
      <c r="AK498" s="181"/>
      <c r="AL498" s="181"/>
      <c r="AM498" s="181"/>
      <c r="AN498" s="181"/>
      <c r="AO498" s="181"/>
      <c r="AP498" s="181"/>
      <c r="AQ498" s="181"/>
      <c r="AR498" s="181"/>
      <c r="AS498" s="181"/>
      <c r="AT498" s="181"/>
      <c r="AU498" s="181"/>
      <c r="AV498" s="181"/>
      <c r="AW498" s="181"/>
      <c r="AX498" s="181"/>
      <c r="AY498" s="181"/>
      <c r="AZ498" s="181"/>
      <c r="BA498" s="181"/>
      <c r="BB498" s="181"/>
      <c r="BC498" s="181"/>
      <c r="BD498" s="181"/>
      <c r="BE498" s="181"/>
      <c r="BF498" s="181"/>
      <c r="BG498" s="181"/>
      <c r="BH498" s="181"/>
      <c r="BI498" s="181"/>
      <c r="BJ498" s="181"/>
      <c r="BK498" s="181"/>
      <c r="BL498" s="181"/>
      <c r="BM498" s="181"/>
      <c r="BN498" s="181"/>
      <c r="BO498" s="181"/>
      <c r="BP498" s="181"/>
      <c r="BQ498" s="181"/>
      <c r="BR498" s="181"/>
      <c r="BS498" s="181"/>
      <c r="BT498" s="181"/>
    </row>
    <row r="499" spans="1:72" ht="18.75">
      <c r="A499" s="193" t="str">
        <f>Guide3!M499</f>
        <v>1D498</v>
      </c>
      <c r="B499" s="179"/>
      <c r="C499" s="180"/>
      <c r="D499" s="181"/>
      <c r="E499" s="181"/>
      <c r="F499" s="181"/>
      <c r="G499" s="181"/>
      <c r="H499" s="181"/>
      <c r="I499" s="185"/>
      <c r="J499" s="181"/>
      <c r="K499" s="181"/>
      <c r="M499" s="181"/>
      <c r="N499" s="181"/>
      <c r="O499" s="182"/>
      <c r="P499" s="190"/>
      <c r="Q499" s="181"/>
      <c r="R499" s="181"/>
      <c r="S499" s="181"/>
      <c r="T499" s="181"/>
      <c r="U499" s="181"/>
      <c r="V499" s="181"/>
      <c r="W499" s="181"/>
      <c r="X499" s="181"/>
      <c r="Y499" s="181"/>
      <c r="Z499" s="181"/>
      <c r="AA499" s="181"/>
      <c r="AB499" s="181"/>
      <c r="AC499" s="181"/>
      <c r="AD499" s="181"/>
      <c r="AE499" s="181"/>
      <c r="AF499" s="181"/>
      <c r="AG499" s="181"/>
      <c r="AH499" s="181"/>
      <c r="AI499" s="181"/>
      <c r="AJ499" s="181"/>
      <c r="AK499" s="181"/>
      <c r="AL499" s="181"/>
      <c r="AM499" s="181"/>
      <c r="AN499" s="181"/>
      <c r="AO499" s="181"/>
      <c r="AP499" s="181"/>
      <c r="AQ499" s="181"/>
      <c r="AR499" s="181"/>
      <c r="AS499" s="181"/>
      <c r="AT499" s="181"/>
      <c r="AU499" s="181"/>
      <c r="AV499" s="181"/>
      <c r="AW499" s="181"/>
      <c r="AX499" s="181"/>
      <c r="AY499" s="181"/>
      <c r="AZ499" s="181"/>
      <c r="BA499" s="181"/>
      <c r="BB499" s="181"/>
      <c r="BC499" s="181"/>
      <c r="BD499" s="181"/>
      <c r="BE499" s="181"/>
      <c r="BF499" s="181"/>
      <c r="BG499" s="181"/>
      <c r="BH499" s="181"/>
      <c r="BI499" s="181"/>
      <c r="BJ499" s="181"/>
      <c r="BK499" s="181"/>
      <c r="BL499" s="181"/>
      <c r="BM499" s="181"/>
      <c r="BN499" s="181"/>
      <c r="BO499" s="181"/>
      <c r="BP499" s="181"/>
      <c r="BQ499" s="181"/>
      <c r="BR499" s="181"/>
      <c r="BS499" s="181"/>
      <c r="BT499" s="181"/>
    </row>
    <row r="500" spans="1:72" ht="18.75">
      <c r="A500" s="193" t="str">
        <f>Guide3!M500</f>
        <v>1D499</v>
      </c>
      <c r="B500" s="179"/>
      <c r="C500" s="180"/>
      <c r="D500" s="181"/>
      <c r="E500" s="181"/>
      <c r="F500" s="181"/>
      <c r="G500" s="181"/>
      <c r="H500" s="181"/>
      <c r="I500" s="185"/>
      <c r="J500" s="181"/>
      <c r="K500" s="181"/>
      <c r="M500" s="181"/>
      <c r="N500" s="181"/>
      <c r="O500" s="182"/>
      <c r="P500" s="190"/>
      <c r="Q500" s="181"/>
      <c r="R500" s="181"/>
      <c r="S500" s="181"/>
      <c r="T500" s="181"/>
      <c r="U500" s="181"/>
      <c r="V500" s="181"/>
      <c r="W500" s="181"/>
      <c r="X500" s="181"/>
      <c r="Y500" s="181"/>
      <c r="Z500" s="181"/>
      <c r="AA500" s="181"/>
      <c r="AB500" s="181"/>
      <c r="AC500" s="181"/>
      <c r="AD500" s="181"/>
      <c r="AE500" s="181"/>
      <c r="AF500" s="181"/>
      <c r="AG500" s="181"/>
      <c r="AH500" s="181"/>
      <c r="AI500" s="181"/>
      <c r="AJ500" s="181"/>
      <c r="AK500" s="181"/>
      <c r="AL500" s="181"/>
      <c r="AM500" s="181"/>
      <c r="AN500" s="181"/>
      <c r="AO500" s="181"/>
      <c r="AP500" s="181"/>
      <c r="AQ500" s="181"/>
      <c r="AR500" s="181"/>
      <c r="AS500" s="181"/>
      <c r="AT500" s="181"/>
      <c r="AU500" s="181"/>
      <c r="AV500" s="181"/>
      <c r="AW500" s="181"/>
      <c r="AX500" s="181"/>
      <c r="AY500" s="181"/>
      <c r="AZ500" s="181"/>
      <c r="BA500" s="181"/>
      <c r="BB500" s="181"/>
      <c r="BC500" s="181"/>
      <c r="BD500" s="181"/>
      <c r="BE500" s="181"/>
      <c r="BF500" s="181"/>
      <c r="BG500" s="181"/>
      <c r="BH500" s="181"/>
      <c r="BI500" s="181"/>
      <c r="BJ500" s="181"/>
      <c r="BK500" s="181"/>
      <c r="BL500" s="181"/>
      <c r="BM500" s="181"/>
      <c r="BN500" s="181"/>
      <c r="BO500" s="181"/>
      <c r="BP500" s="181"/>
      <c r="BQ500" s="181"/>
      <c r="BR500" s="181"/>
      <c r="BS500" s="181"/>
      <c r="BT500" s="181"/>
    </row>
    <row r="501" spans="1:72" ht="18.75">
      <c r="A501" s="193" t="str">
        <f>Guide3!M501</f>
        <v>1D500</v>
      </c>
      <c r="B501" s="179"/>
      <c r="C501" s="180"/>
      <c r="D501" s="181"/>
      <c r="E501" s="181"/>
      <c r="F501" s="181"/>
      <c r="G501" s="181"/>
      <c r="H501" s="181"/>
      <c r="I501" s="185"/>
      <c r="J501" s="181"/>
      <c r="K501" s="181"/>
      <c r="M501" s="181"/>
      <c r="N501" s="181"/>
      <c r="O501" s="182"/>
      <c r="P501" s="190"/>
      <c r="Q501" s="181"/>
      <c r="R501" s="181"/>
      <c r="S501" s="181"/>
      <c r="T501" s="181"/>
      <c r="U501" s="181"/>
      <c r="V501" s="181"/>
      <c r="W501" s="181"/>
      <c r="X501" s="181"/>
      <c r="Y501" s="181"/>
      <c r="Z501" s="181"/>
      <c r="AA501" s="181"/>
      <c r="AB501" s="181"/>
      <c r="AC501" s="181"/>
      <c r="AD501" s="181"/>
      <c r="AE501" s="181"/>
      <c r="AF501" s="181"/>
      <c r="AG501" s="181"/>
      <c r="AH501" s="181"/>
      <c r="AI501" s="181"/>
      <c r="AJ501" s="181"/>
      <c r="AK501" s="181"/>
      <c r="AL501" s="181"/>
      <c r="AM501" s="181"/>
      <c r="AN501" s="181"/>
      <c r="AO501" s="181"/>
      <c r="AP501" s="181"/>
      <c r="AQ501" s="181"/>
      <c r="AR501" s="181"/>
      <c r="AS501" s="181"/>
      <c r="AT501" s="181"/>
      <c r="AU501" s="181"/>
      <c r="AV501" s="181"/>
      <c r="AW501" s="181"/>
      <c r="AX501" s="181"/>
      <c r="AY501" s="181"/>
      <c r="AZ501" s="181"/>
      <c r="BA501" s="181"/>
      <c r="BB501" s="181"/>
      <c r="BC501" s="181"/>
      <c r="BD501" s="181"/>
      <c r="BE501" s="181"/>
      <c r="BF501" s="181"/>
      <c r="BG501" s="181"/>
      <c r="BH501" s="181"/>
      <c r="BI501" s="181"/>
      <c r="BJ501" s="181"/>
      <c r="BK501" s="181"/>
      <c r="BL501" s="181"/>
      <c r="BM501" s="181"/>
      <c r="BN501" s="181"/>
      <c r="BO501" s="181"/>
      <c r="BP501" s="181"/>
      <c r="BQ501" s="181"/>
      <c r="BR501" s="181"/>
      <c r="BS501" s="181"/>
      <c r="BT501" s="181"/>
    </row>
    <row r="502" spans="1:72" ht="18.75">
      <c r="A502" s="193" t="str">
        <f>Guide3!M502</f>
        <v>1D501</v>
      </c>
      <c r="B502" s="179"/>
      <c r="C502" s="180"/>
      <c r="D502" s="181"/>
      <c r="E502" s="181"/>
      <c r="F502" s="181"/>
      <c r="G502" s="181"/>
      <c r="H502" s="181"/>
      <c r="I502" s="185"/>
      <c r="J502" s="181"/>
      <c r="K502" s="181"/>
      <c r="M502" s="181"/>
      <c r="N502" s="181"/>
      <c r="O502" s="182"/>
      <c r="P502" s="190"/>
      <c r="Q502" s="181"/>
      <c r="R502" s="181"/>
      <c r="S502" s="181"/>
      <c r="T502" s="181"/>
      <c r="U502" s="181"/>
      <c r="V502" s="181"/>
      <c r="W502" s="181"/>
      <c r="X502" s="181"/>
      <c r="Y502" s="181"/>
      <c r="Z502" s="181"/>
      <c r="AA502" s="181"/>
      <c r="AB502" s="181"/>
      <c r="AC502" s="181"/>
      <c r="AD502" s="181"/>
      <c r="AE502" s="181"/>
      <c r="AF502" s="181"/>
      <c r="AG502" s="181"/>
      <c r="AH502" s="181"/>
      <c r="AI502" s="181"/>
      <c r="AJ502" s="181"/>
      <c r="AK502" s="181"/>
      <c r="AL502" s="181"/>
      <c r="AM502" s="181"/>
      <c r="AN502" s="181"/>
      <c r="AO502" s="181"/>
      <c r="AP502" s="181"/>
      <c r="AQ502" s="181"/>
      <c r="AR502" s="181"/>
      <c r="AS502" s="181"/>
      <c r="AT502" s="181"/>
      <c r="AU502" s="181"/>
      <c r="AV502" s="181"/>
      <c r="AW502" s="181"/>
      <c r="AX502" s="181"/>
      <c r="AY502" s="181"/>
      <c r="AZ502" s="181"/>
      <c r="BA502" s="181"/>
      <c r="BB502" s="181"/>
      <c r="BC502" s="181"/>
      <c r="BD502" s="181"/>
      <c r="BE502" s="181"/>
      <c r="BF502" s="181"/>
      <c r="BG502" s="181"/>
      <c r="BH502" s="181"/>
      <c r="BI502" s="181"/>
      <c r="BJ502" s="181"/>
      <c r="BK502" s="181"/>
      <c r="BL502" s="181"/>
      <c r="BM502" s="181"/>
      <c r="BN502" s="181"/>
      <c r="BO502" s="181"/>
      <c r="BP502" s="181"/>
      <c r="BQ502" s="181"/>
      <c r="BR502" s="181"/>
      <c r="BS502" s="181"/>
      <c r="BT502" s="181"/>
    </row>
    <row r="503" spans="1:72" ht="18.75">
      <c r="A503" s="193" t="str">
        <f>Guide3!M503</f>
        <v>1D502</v>
      </c>
      <c r="B503" s="179"/>
      <c r="C503" s="180"/>
      <c r="D503" s="181"/>
      <c r="E503" s="181"/>
      <c r="F503" s="181"/>
      <c r="G503" s="181"/>
      <c r="H503" s="181"/>
      <c r="I503" s="185"/>
      <c r="J503" s="181"/>
      <c r="K503" s="181"/>
      <c r="M503" s="181"/>
      <c r="N503" s="181"/>
      <c r="O503" s="182"/>
      <c r="P503" s="190"/>
      <c r="Q503" s="181"/>
      <c r="R503" s="181"/>
      <c r="S503" s="181"/>
      <c r="T503" s="181"/>
      <c r="U503" s="181"/>
      <c r="V503" s="181"/>
      <c r="W503" s="181"/>
      <c r="X503" s="181"/>
      <c r="Y503" s="181"/>
      <c r="Z503" s="181"/>
      <c r="AA503" s="181"/>
      <c r="AB503" s="181"/>
      <c r="AC503" s="181"/>
      <c r="AD503" s="181"/>
      <c r="AE503" s="181"/>
      <c r="AF503" s="181"/>
      <c r="AG503" s="181"/>
      <c r="AH503" s="181"/>
      <c r="AI503" s="181"/>
      <c r="AJ503" s="181"/>
      <c r="AK503" s="181"/>
      <c r="AL503" s="181"/>
      <c r="AM503" s="181"/>
      <c r="AN503" s="181"/>
      <c r="AO503" s="181"/>
      <c r="AP503" s="181"/>
      <c r="AQ503" s="181"/>
      <c r="AR503" s="181"/>
      <c r="AS503" s="181"/>
      <c r="AT503" s="181"/>
      <c r="AU503" s="181"/>
      <c r="AV503" s="181"/>
      <c r="AW503" s="181"/>
      <c r="AX503" s="181"/>
      <c r="AY503" s="181"/>
      <c r="AZ503" s="181"/>
      <c r="BA503" s="181"/>
      <c r="BB503" s="181"/>
      <c r="BC503" s="181"/>
      <c r="BD503" s="181"/>
      <c r="BE503" s="181"/>
      <c r="BF503" s="181"/>
      <c r="BG503" s="181"/>
      <c r="BH503" s="181"/>
      <c r="BI503" s="181"/>
      <c r="BJ503" s="181"/>
      <c r="BK503" s="181"/>
      <c r="BL503" s="181"/>
      <c r="BM503" s="181"/>
      <c r="BN503" s="181"/>
      <c r="BO503" s="181"/>
      <c r="BP503" s="181"/>
      <c r="BQ503" s="181"/>
      <c r="BR503" s="181"/>
      <c r="BS503" s="181"/>
      <c r="BT503" s="181"/>
    </row>
    <row r="504" spans="1:72" ht="18.75">
      <c r="A504" s="193" t="str">
        <f>Guide3!M504</f>
        <v>1D503</v>
      </c>
      <c r="B504" s="179"/>
      <c r="C504" s="180"/>
      <c r="D504" s="181"/>
      <c r="E504" s="181"/>
      <c r="F504" s="181"/>
      <c r="G504" s="181"/>
      <c r="H504" s="181"/>
      <c r="I504" s="185"/>
      <c r="J504" s="181"/>
      <c r="K504" s="181"/>
      <c r="M504" s="181"/>
      <c r="N504" s="181"/>
      <c r="O504" s="182"/>
      <c r="P504" s="190"/>
      <c r="Q504" s="181"/>
      <c r="R504" s="181"/>
      <c r="S504" s="181"/>
      <c r="T504" s="181"/>
      <c r="U504" s="181"/>
      <c r="V504" s="181"/>
      <c r="W504" s="181"/>
      <c r="X504" s="181"/>
      <c r="Y504" s="181"/>
      <c r="Z504" s="181"/>
      <c r="AA504" s="181"/>
      <c r="AB504" s="181"/>
      <c r="AC504" s="181"/>
      <c r="AD504" s="181"/>
      <c r="AE504" s="181"/>
      <c r="AF504" s="181"/>
      <c r="AG504" s="181"/>
      <c r="AH504" s="181"/>
      <c r="AI504" s="181"/>
      <c r="AJ504" s="181"/>
      <c r="AK504" s="181"/>
      <c r="AL504" s="181"/>
      <c r="AM504" s="181"/>
      <c r="AN504" s="181"/>
      <c r="AO504" s="181"/>
      <c r="AP504" s="181"/>
      <c r="AQ504" s="181"/>
      <c r="AR504" s="181"/>
      <c r="AS504" s="181"/>
      <c r="AT504" s="181"/>
      <c r="AU504" s="181"/>
      <c r="AV504" s="181"/>
      <c r="AW504" s="181"/>
      <c r="AX504" s="181"/>
      <c r="AY504" s="181"/>
      <c r="AZ504" s="181"/>
      <c r="BA504" s="181"/>
      <c r="BB504" s="181"/>
      <c r="BC504" s="181"/>
      <c r="BD504" s="181"/>
      <c r="BE504" s="181"/>
      <c r="BF504" s="181"/>
      <c r="BG504" s="181"/>
      <c r="BH504" s="181"/>
      <c r="BI504" s="181"/>
      <c r="BJ504" s="181"/>
      <c r="BK504" s="181"/>
      <c r="BL504" s="181"/>
      <c r="BM504" s="181"/>
      <c r="BN504" s="181"/>
      <c r="BO504" s="181"/>
      <c r="BP504" s="181"/>
      <c r="BQ504" s="181"/>
      <c r="BR504" s="181"/>
      <c r="BS504" s="181"/>
      <c r="BT504" s="181"/>
    </row>
    <row r="505" spans="1:72" ht="18.75">
      <c r="A505" s="193" t="str">
        <f>Guide3!M505</f>
        <v>1D504</v>
      </c>
      <c r="B505" s="179"/>
      <c r="C505" s="180"/>
      <c r="D505" s="181"/>
      <c r="E505" s="181"/>
      <c r="F505" s="181"/>
      <c r="G505" s="181"/>
      <c r="H505" s="181"/>
      <c r="I505" s="185"/>
      <c r="J505" s="181"/>
      <c r="K505" s="181"/>
      <c r="M505" s="181"/>
      <c r="N505" s="181"/>
      <c r="O505" s="182"/>
      <c r="P505" s="190"/>
      <c r="Q505" s="181"/>
      <c r="R505" s="181"/>
      <c r="S505" s="181"/>
      <c r="T505" s="181"/>
      <c r="U505" s="181"/>
      <c r="V505" s="181"/>
      <c r="W505" s="181"/>
      <c r="X505" s="181"/>
      <c r="Y505" s="181"/>
      <c r="Z505" s="181"/>
      <c r="AA505" s="181"/>
      <c r="AB505" s="181"/>
      <c r="AC505" s="181"/>
      <c r="AD505" s="181"/>
      <c r="AE505" s="181"/>
      <c r="AF505" s="181"/>
      <c r="AG505" s="181"/>
      <c r="AH505" s="181"/>
      <c r="AI505" s="181"/>
      <c r="AJ505" s="181"/>
      <c r="AK505" s="181"/>
      <c r="AL505" s="181"/>
      <c r="AM505" s="181"/>
      <c r="AN505" s="181"/>
      <c r="AO505" s="181"/>
      <c r="AP505" s="181"/>
      <c r="AQ505" s="181"/>
      <c r="AR505" s="181"/>
      <c r="AS505" s="181"/>
      <c r="AT505" s="181"/>
      <c r="AU505" s="181"/>
      <c r="AV505" s="181"/>
      <c r="AW505" s="181"/>
      <c r="AX505" s="181"/>
      <c r="AY505" s="181"/>
      <c r="AZ505" s="181"/>
      <c r="BA505" s="181"/>
      <c r="BB505" s="181"/>
      <c r="BC505" s="181"/>
      <c r="BD505" s="181"/>
      <c r="BE505" s="181"/>
      <c r="BF505" s="181"/>
      <c r="BG505" s="181"/>
      <c r="BH505" s="181"/>
      <c r="BI505" s="181"/>
      <c r="BJ505" s="181"/>
      <c r="BK505" s="181"/>
      <c r="BL505" s="181"/>
      <c r="BM505" s="181"/>
      <c r="BN505" s="181"/>
      <c r="BO505" s="181"/>
      <c r="BP505" s="181"/>
      <c r="BQ505" s="181"/>
      <c r="BR505" s="181"/>
      <c r="BS505" s="181"/>
      <c r="BT505" s="181"/>
    </row>
    <row r="506" spans="1:72" ht="18.75">
      <c r="A506" s="193" t="str">
        <f>Guide3!M506</f>
        <v>1D505</v>
      </c>
      <c r="B506" s="80"/>
      <c r="C506" s="51"/>
      <c r="D506" s="48"/>
      <c r="E506" s="48"/>
      <c r="F506" s="48"/>
      <c r="G506" s="48"/>
      <c r="H506" s="48"/>
      <c r="I506" s="11"/>
      <c r="J506" s="167"/>
      <c r="K506" s="48"/>
      <c r="M506" s="48"/>
      <c r="N506" s="48"/>
      <c r="O506" s="35"/>
      <c r="P506" s="151"/>
      <c r="Q506" s="48"/>
      <c r="R506" s="48"/>
      <c r="S506" s="48"/>
      <c r="T506" s="48"/>
      <c r="U506" s="48"/>
      <c r="V506" s="48"/>
      <c r="W506" s="48"/>
      <c r="X506" s="128"/>
      <c r="Y506" s="128"/>
      <c r="Z506" s="128"/>
      <c r="AA506" s="128"/>
      <c r="AB506" s="128"/>
      <c r="AC506" s="128"/>
      <c r="AD506" s="128"/>
      <c r="AE506" s="128"/>
      <c r="AF506" s="128"/>
      <c r="AG506" s="128"/>
      <c r="AH506" s="128"/>
      <c r="AI506" s="128"/>
      <c r="AJ506" s="128"/>
      <c r="AK506" s="128"/>
      <c r="AL506" s="128"/>
      <c r="AM506" s="48"/>
      <c r="AN506" s="128"/>
      <c r="AO506" s="128"/>
      <c r="AP506" s="128"/>
      <c r="AQ506" s="128"/>
      <c r="AR506" s="128"/>
      <c r="AS506" s="128"/>
      <c r="AT506" s="128"/>
      <c r="AU506" s="128"/>
      <c r="AV506" s="128"/>
      <c r="AW506" s="128"/>
      <c r="AX506" s="128"/>
      <c r="AY506" s="128"/>
      <c r="AZ506" s="128"/>
      <c r="BA506" s="128"/>
      <c r="BB506" s="128"/>
      <c r="BC506" s="128"/>
      <c r="BD506" s="128"/>
      <c r="BE506" s="128"/>
      <c r="BF506" s="128"/>
      <c r="BG506" s="128"/>
      <c r="BH506" s="128"/>
      <c r="BI506" s="128"/>
      <c r="BJ506" s="128"/>
      <c r="BK506" s="128"/>
      <c r="BL506" s="128"/>
      <c r="BM506" s="128"/>
      <c r="BN506" s="128"/>
      <c r="BO506" s="128"/>
      <c r="BP506" s="128"/>
      <c r="BQ506" s="128"/>
      <c r="BR506" s="128"/>
      <c r="BS506" s="128"/>
      <c r="BT506" s="128"/>
    </row>
    <row r="507" spans="1:72" ht="18.75">
      <c r="A507" s="193" t="str">
        <f>Guide3!M507</f>
        <v>1D506</v>
      </c>
      <c r="B507" s="80"/>
      <c r="C507" s="51"/>
      <c r="D507" s="48"/>
      <c r="E507" s="48"/>
      <c r="F507" s="48"/>
      <c r="G507" s="48"/>
      <c r="H507" s="48"/>
      <c r="I507" s="11"/>
      <c r="J507" s="167"/>
      <c r="K507" s="48"/>
      <c r="M507" s="48"/>
      <c r="N507" s="48"/>
      <c r="O507" s="35"/>
      <c r="P507" s="151"/>
      <c r="Q507" s="48"/>
      <c r="R507" s="48"/>
      <c r="S507" s="48"/>
      <c r="T507" s="48"/>
      <c r="U507" s="48"/>
      <c r="V507" s="48"/>
      <c r="W507" s="48"/>
      <c r="X507" s="128"/>
      <c r="Y507" s="128"/>
      <c r="Z507" s="128"/>
      <c r="AA507" s="128"/>
      <c r="AB507" s="128"/>
      <c r="AC507" s="128"/>
      <c r="AD507" s="128"/>
      <c r="AE507" s="128"/>
      <c r="AF507" s="128"/>
      <c r="AG507" s="128"/>
      <c r="AH507" s="128"/>
      <c r="AI507" s="128"/>
      <c r="AJ507" s="128"/>
      <c r="AK507" s="128"/>
      <c r="AL507" s="128"/>
      <c r="AM507" s="48"/>
      <c r="AN507" s="128"/>
      <c r="AO507" s="128"/>
      <c r="AP507" s="128"/>
      <c r="AQ507" s="128"/>
      <c r="AR507" s="128"/>
      <c r="AS507" s="128"/>
      <c r="AT507" s="128"/>
      <c r="AU507" s="128"/>
      <c r="AV507" s="128"/>
      <c r="AW507" s="128"/>
      <c r="AX507" s="128"/>
      <c r="AY507" s="128"/>
      <c r="AZ507" s="128"/>
      <c r="BA507" s="128"/>
      <c r="BB507" s="128"/>
      <c r="BC507" s="128"/>
      <c r="BD507" s="128"/>
      <c r="BE507" s="128"/>
      <c r="BF507" s="128"/>
      <c r="BG507" s="128"/>
      <c r="BH507" s="128"/>
      <c r="BI507" s="128"/>
      <c r="BJ507" s="128"/>
      <c r="BK507" s="128"/>
      <c r="BL507" s="128"/>
      <c r="BM507" s="128"/>
      <c r="BN507" s="128"/>
      <c r="BO507" s="128"/>
      <c r="BP507" s="128"/>
      <c r="BQ507" s="128"/>
      <c r="BR507" s="128"/>
      <c r="BS507" s="128"/>
      <c r="BT507" s="128"/>
    </row>
    <row r="508" spans="1:72" ht="18.75">
      <c r="A508" s="193" t="str">
        <f>Guide3!M508</f>
        <v>1D507</v>
      </c>
      <c r="B508" s="80"/>
      <c r="C508" s="51"/>
      <c r="D508" s="48"/>
      <c r="E508" s="48"/>
      <c r="F508" s="48"/>
      <c r="G508" s="48"/>
      <c r="H508" s="48"/>
      <c r="I508" s="11"/>
      <c r="J508" s="167"/>
      <c r="K508" s="48"/>
      <c r="M508" s="48"/>
      <c r="N508" s="48"/>
      <c r="O508" s="35"/>
      <c r="P508" s="151"/>
      <c r="Q508" s="48"/>
      <c r="R508" s="48"/>
      <c r="S508" s="48"/>
      <c r="T508" s="48"/>
      <c r="U508" s="48"/>
      <c r="V508" s="48"/>
      <c r="W508" s="48"/>
      <c r="X508" s="128"/>
      <c r="Y508" s="128"/>
      <c r="Z508" s="128"/>
      <c r="AA508" s="128"/>
      <c r="AB508" s="128"/>
      <c r="AC508" s="128"/>
      <c r="AD508" s="128"/>
      <c r="AE508" s="128"/>
      <c r="AF508" s="128"/>
      <c r="AG508" s="128"/>
      <c r="AH508" s="128"/>
      <c r="AI508" s="128"/>
      <c r="AJ508" s="128"/>
      <c r="AK508" s="128"/>
      <c r="AL508" s="128"/>
      <c r="AM508" s="48"/>
      <c r="AN508" s="128"/>
      <c r="AO508" s="128"/>
      <c r="AP508" s="128"/>
      <c r="AQ508" s="128"/>
      <c r="AR508" s="128"/>
      <c r="AS508" s="128"/>
      <c r="AT508" s="128"/>
      <c r="AU508" s="128"/>
      <c r="AV508" s="128"/>
      <c r="AW508" s="128"/>
      <c r="AX508" s="128"/>
      <c r="AY508" s="128"/>
      <c r="AZ508" s="128"/>
      <c r="BA508" s="128"/>
      <c r="BB508" s="128"/>
      <c r="BC508" s="128"/>
      <c r="BD508" s="128"/>
      <c r="BE508" s="128"/>
      <c r="BF508" s="128"/>
      <c r="BG508" s="128"/>
      <c r="BH508" s="128"/>
      <c r="BI508" s="128"/>
      <c r="BJ508" s="128"/>
      <c r="BK508" s="128"/>
      <c r="BL508" s="128"/>
      <c r="BM508" s="128"/>
      <c r="BN508" s="128"/>
      <c r="BO508" s="128"/>
      <c r="BP508" s="128"/>
      <c r="BQ508" s="128"/>
      <c r="BR508" s="128"/>
      <c r="BS508" s="128"/>
      <c r="BT508" s="128"/>
    </row>
    <row r="509" spans="1:72" ht="18.75">
      <c r="A509" s="193" t="str">
        <f>Guide3!M509</f>
        <v>1D508</v>
      </c>
      <c r="B509" s="80"/>
      <c r="C509" s="51"/>
      <c r="D509" s="48"/>
      <c r="E509" s="48"/>
      <c r="F509" s="48"/>
      <c r="G509" s="48"/>
      <c r="H509" s="48"/>
      <c r="I509" s="11"/>
      <c r="J509" s="167"/>
      <c r="K509" s="48"/>
      <c r="M509" s="48"/>
      <c r="N509" s="48"/>
      <c r="O509" s="35"/>
      <c r="P509" s="151"/>
      <c r="Q509" s="48"/>
      <c r="R509" s="48"/>
      <c r="S509" s="48"/>
      <c r="T509" s="48"/>
      <c r="U509" s="48"/>
      <c r="V509" s="48"/>
      <c r="W509" s="48"/>
      <c r="X509" s="128"/>
      <c r="Y509" s="128"/>
      <c r="Z509" s="128"/>
      <c r="AA509" s="128"/>
      <c r="AB509" s="128"/>
      <c r="AC509" s="128"/>
      <c r="AD509" s="128"/>
      <c r="AE509" s="128"/>
      <c r="AF509" s="128"/>
      <c r="AG509" s="128"/>
      <c r="AH509" s="128"/>
      <c r="AI509" s="128"/>
      <c r="AJ509" s="128"/>
      <c r="AK509" s="128"/>
      <c r="AL509" s="128"/>
      <c r="AM509" s="48"/>
      <c r="AN509" s="128"/>
      <c r="AO509" s="128"/>
      <c r="AP509" s="128"/>
      <c r="AQ509" s="128"/>
      <c r="AR509" s="128"/>
      <c r="AS509" s="128"/>
      <c r="AT509" s="128"/>
      <c r="AU509" s="128"/>
      <c r="AV509" s="128"/>
      <c r="AW509" s="128"/>
      <c r="AX509" s="128"/>
      <c r="AY509" s="128"/>
      <c r="AZ509" s="128"/>
      <c r="BA509" s="128"/>
      <c r="BB509" s="128"/>
      <c r="BC509" s="128"/>
      <c r="BD509" s="128"/>
      <c r="BE509" s="128"/>
      <c r="BF509" s="128"/>
      <c r="BG509" s="128"/>
      <c r="BH509" s="128"/>
      <c r="BI509" s="128"/>
      <c r="BJ509" s="128"/>
      <c r="BK509" s="128"/>
      <c r="BL509" s="128"/>
      <c r="BM509" s="128"/>
      <c r="BN509" s="128"/>
      <c r="BO509" s="128"/>
      <c r="BP509" s="128"/>
      <c r="BQ509" s="128"/>
      <c r="BR509" s="128"/>
      <c r="BS509" s="128"/>
      <c r="BT509" s="128"/>
    </row>
    <row r="510" spans="1:72" ht="18.75">
      <c r="A510" s="193" t="str">
        <f>Guide3!M510</f>
        <v>1D509</v>
      </c>
      <c r="B510" s="80"/>
      <c r="C510" s="51"/>
      <c r="D510" s="48"/>
      <c r="E510" s="48"/>
      <c r="F510" s="48"/>
      <c r="G510" s="48"/>
      <c r="H510" s="48"/>
      <c r="I510" s="11"/>
      <c r="J510" s="167"/>
      <c r="K510" s="48"/>
      <c r="M510" s="48"/>
      <c r="N510" s="48"/>
      <c r="O510" s="35"/>
      <c r="P510" s="151"/>
      <c r="Q510" s="48"/>
      <c r="R510" s="48"/>
      <c r="S510" s="48"/>
      <c r="T510" s="48"/>
      <c r="U510" s="48"/>
      <c r="V510" s="48"/>
      <c r="W510" s="48"/>
      <c r="X510" s="128"/>
      <c r="Y510" s="128"/>
      <c r="Z510" s="128"/>
      <c r="AA510" s="128"/>
      <c r="AB510" s="128"/>
      <c r="AC510" s="128"/>
      <c r="AD510" s="128"/>
      <c r="AE510" s="128"/>
      <c r="AF510" s="128"/>
      <c r="AG510" s="128"/>
      <c r="AH510" s="128"/>
      <c r="AI510" s="128"/>
      <c r="AJ510" s="128"/>
      <c r="AK510" s="128"/>
      <c r="AL510" s="128"/>
      <c r="AM510" s="48"/>
      <c r="AN510" s="128"/>
      <c r="AO510" s="128"/>
      <c r="AP510" s="128"/>
      <c r="AQ510" s="128"/>
      <c r="AR510" s="128"/>
      <c r="AS510" s="128"/>
      <c r="AT510" s="128"/>
      <c r="AU510" s="128"/>
      <c r="AV510" s="128"/>
      <c r="AW510" s="128"/>
      <c r="AX510" s="128"/>
      <c r="AY510" s="128"/>
      <c r="AZ510" s="128"/>
      <c r="BA510" s="128"/>
      <c r="BB510" s="128"/>
      <c r="BC510" s="128"/>
      <c r="BD510" s="128"/>
      <c r="BE510" s="128"/>
      <c r="BF510" s="128"/>
      <c r="BG510" s="128"/>
      <c r="BH510" s="128"/>
      <c r="BI510" s="128"/>
      <c r="BJ510" s="128"/>
      <c r="BK510" s="128"/>
      <c r="BL510" s="128"/>
      <c r="BM510" s="128"/>
      <c r="BN510" s="128"/>
      <c r="BO510" s="128"/>
      <c r="BP510" s="128"/>
      <c r="BQ510" s="128"/>
      <c r="BR510" s="128"/>
      <c r="BS510" s="128"/>
      <c r="BT510" s="128"/>
    </row>
    <row r="511" spans="1:72" ht="18.75">
      <c r="A511" s="193" t="str">
        <f>Guide3!M511</f>
        <v>1D510</v>
      </c>
      <c r="B511" s="80"/>
      <c r="C511" s="51"/>
      <c r="D511" s="48"/>
      <c r="E511" s="48"/>
      <c r="F511" s="48"/>
      <c r="G511" s="48"/>
      <c r="H511" s="48"/>
      <c r="I511" s="11"/>
      <c r="J511" s="167"/>
      <c r="K511" s="48"/>
      <c r="M511" s="48"/>
      <c r="N511" s="48"/>
      <c r="O511" s="35"/>
      <c r="P511" s="151"/>
      <c r="Q511" s="48"/>
      <c r="R511" s="48"/>
      <c r="S511" s="48"/>
      <c r="T511" s="48"/>
      <c r="U511" s="48"/>
      <c r="V511" s="48"/>
      <c r="W511" s="48"/>
      <c r="X511" s="128"/>
      <c r="Y511" s="128"/>
      <c r="Z511" s="128"/>
      <c r="AA511" s="128"/>
      <c r="AB511" s="128"/>
      <c r="AC511" s="128"/>
      <c r="AD511" s="128"/>
      <c r="AE511" s="128"/>
      <c r="AF511" s="128"/>
      <c r="AG511" s="128"/>
      <c r="AH511" s="128"/>
      <c r="AI511" s="128"/>
      <c r="AJ511" s="128"/>
      <c r="AK511" s="128"/>
      <c r="AL511" s="128"/>
      <c r="AM511" s="48"/>
      <c r="AN511" s="128"/>
      <c r="AO511" s="128"/>
      <c r="AP511" s="128"/>
      <c r="AQ511" s="128"/>
      <c r="AR511" s="128"/>
      <c r="AS511" s="128"/>
      <c r="AT511" s="128"/>
      <c r="AU511" s="128"/>
      <c r="AV511" s="128"/>
      <c r="AW511" s="128"/>
      <c r="AX511" s="128"/>
      <c r="AY511" s="128"/>
      <c r="AZ511" s="128"/>
      <c r="BA511" s="128"/>
      <c r="BB511" s="128"/>
      <c r="BC511" s="128"/>
      <c r="BD511" s="128"/>
      <c r="BE511" s="128"/>
      <c r="BF511" s="128"/>
      <c r="BG511" s="128"/>
      <c r="BH511" s="128"/>
      <c r="BI511" s="128"/>
      <c r="BJ511" s="128"/>
      <c r="BK511" s="128"/>
      <c r="BL511" s="128"/>
      <c r="BM511" s="128"/>
      <c r="BN511" s="128"/>
      <c r="BO511" s="128"/>
      <c r="BP511" s="128"/>
      <c r="BQ511" s="128"/>
      <c r="BR511" s="128"/>
      <c r="BS511" s="128"/>
      <c r="BT511" s="128"/>
    </row>
    <row r="512" spans="1:72" ht="18.75">
      <c r="A512" s="193" t="str">
        <f>Guide3!M512</f>
        <v>1D511</v>
      </c>
      <c r="B512" s="80"/>
      <c r="C512" s="51"/>
      <c r="D512" s="48"/>
      <c r="E512" s="48"/>
      <c r="F512" s="48"/>
      <c r="G512" s="48"/>
      <c r="H512" s="48"/>
      <c r="I512" s="11"/>
      <c r="J512" s="167"/>
      <c r="K512" s="48"/>
      <c r="M512" s="48"/>
      <c r="N512" s="48"/>
      <c r="O512" s="35"/>
      <c r="P512" s="151"/>
      <c r="Q512" s="48"/>
      <c r="R512" s="48"/>
      <c r="S512" s="48"/>
      <c r="T512" s="48"/>
      <c r="U512" s="48"/>
      <c r="V512" s="48"/>
      <c r="W512" s="48"/>
      <c r="X512" s="128"/>
      <c r="Y512" s="128"/>
      <c r="Z512" s="128"/>
      <c r="AA512" s="128"/>
      <c r="AB512" s="128"/>
      <c r="AC512" s="128"/>
      <c r="AD512" s="128"/>
      <c r="AE512" s="128"/>
      <c r="AF512" s="128"/>
      <c r="AG512" s="128"/>
      <c r="AH512" s="128"/>
      <c r="AI512" s="128"/>
      <c r="AJ512" s="128"/>
      <c r="AK512" s="128"/>
      <c r="AL512" s="128"/>
      <c r="AM512" s="48"/>
      <c r="AN512" s="128"/>
      <c r="AO512" s="128"/>
      <c r="AP512" s="128"/>
      <c r="AQ512" s="128"/>
      <c r="AR512" s="128"/>
      <c r="AS512" s="128"/>
      <c r="AT512" s="128"/>
      <c r="AU512" s="128"/>
      <c r="AV512" s="128"/>
      <c r="AW512" s="128"/>
      <c r="AX512" s="128"/>
      <c r="AY512" s="128"/>
      <c r="AZ512" s="128"/>
      <c r="BA512" s="128"/>
      <c r="BB512" s="128"/>
      <c r="BC512" s="128"/>
      <c r="BD512" s="128"/>
      <c r="BE512" s="128"/>
      <c r="BF512" s="128"/>
      <c r="BG512" s="128"/>
      <c r="BH512" s="128"/>
      <c r="BI512" s="128"/>
      <c r="BJ512" s="128"/>
      <c r="BK512" s="128"/>
      <c r="BL512" s="128"/>
      <c r="BM512" s="128"/>
      <c r="BN512" s="128"/>
      <c r="BO512" s="128"/>
      <c r="BP512" s="128"/>
      <c r="BQ512" s="128"/>
      <c r="BR512" s="128"/>
      <c r="BS512" s="128"/>
      <c r="BT512" s="128"/>
    </row>
    <row r="513" spans="1:72" ht="18.75">
      <c r="A513" s="193" t="str">
        <f>Guide3!M513</f>
        <v>1D512</v>
      </c>
      <c r="B513" s="80"/>
      <c r="C513" s="51"/>
      <c r="D513" s="48"/>
      <c r="E513" s="48"/>
      <c r="F513" s="48"/>
      <c r="G513" s="48"/>
      <c r="H513" s="48"/>
      <c r="I513" s="11"/>
      <c r="J513" s="167"/>
      <c r="K513" s="48"/>
      <c r="M513" s="48"/>
      <c r="N513" s="48"/>
      <c r="O513" s="35"/>
      <c r="P513" s="151"/>
      <c r="Q513" s="48"/>
      <c r="R513" s="48"/>
      <c r="S513" s="48"/>
      <c r="T513" s="48"/>
      <c r="U513" s="48"/>
      <c r="V513" s="48"/>
      <c r="W513" s="48"/>
      <c r="X513" s="128"/>
      <c r="Y513" s="128"/>
      <c r="Z513" s="128"/>
      <c r="AA513" s="128"/>
      <c r="AB513" s="128"/>
      <c r="AC513" s="128"/>
      <c r="AD513" s="128"/>
      <c r="AE513" s="128"/>
      <c r="AF513" s="128"/>
      <c r="AG513" s="128"/>
      <c r="AH513" s="128"/>
      <c r="AI513" s="128"/>
      <c r="AJ513" s="128"/>
      <c r="AK513" s="128"/>
      <c r="AL513" s="128"/>
      <c r="AM513" s="48"/>
      <c r="AN513" s="128"/>
      <c r="AO513" s="128"/>
      <c r="AP513" s="128"/>
      <c r="AQ513" s="128"/>
      <c r="AR513" s="128"/>
      <c r="AS513" s="128"/>
      <c r="AT513" s="128"/>
      <c r="AU513" s="128"/>
      <c r="AV513" s="128"/>
      <c r="AW513" s="128"/>
      <c r="AX513" s="128"/>
      <c r="AY513" s="128"/>
      <c r="AZ513" s="128"/>
      <c r="BA513" s="128"/>
      <c r="BB513" s="128"/>
      <c r="BC513" s="128"/>
      <c r="BD513" s="128"/>
      <c r="BE513" s="128"/>
      <c r="BF513" s="128"/>
      <c r="BG513" s="128"/>
      <c r="BH513" s="128"/>
      <c r="BI513" s="128"/>
      <c r="BJ513" s="128"/>
      <c r="BK513" s="128"/>
      <c r="BL513" s="128"/>
      <c r="BM513" s="128"/>
      <c r="BN513" s="128"/>
      <c r="BO513" s="128"/>
      <c r="BP513" s="128"/>
      <c r="BQ513" s="128"/>
      <c r="BR513" s="128"/>
      <c r="BS513" s="128"/>
      <c r="BT513" s="128"/>
    </row>
    <row r="514" spans="1:72" ht="18.75">
      <c r="A514" s="193" t="str">
        <f>Guide3!M514</f>
        <v>1D513</v>
      </c>
      <c r="B514" s="80"/>
      <c r="C514" s="51"/>
      <c r="D514" s="48"/>
      <c r="E514" s="48"/>
      <c r="F514" s="48"/>
      <c r="G514" s="48"/>
      <c r="H514" s="48"/>
      <c r="I514" s="11"/>
      <c r="J514" s="167"/>
      <c r="K514" s="48"/>
      <c r="M514" s="48"/>
      <c r="N514" s="48"/>
      <c r="O514" s="35"/>
      <c r="P514" s="151"/>
      <c r="Q514" s="48"/>
      <c r="R514" s="48"/>
      <c r="S514" s="48"/>
      <c r="T514" s="48"/>
      <c r="U514" s="48"/>
      <c r="V514" s="48"/>
      <c r="W514" s="48"/>
      <c r="X514" s="128"/>
      <c r="Y514" s="128"/>
      <c r="Z514" s="128"/>
      <c r="AA514" s="128"/>
      <c r="AB514" s="128"/>
      <c r="AC514" s="128"/>
      <c r="AD514" s="128"/>
      <c r="AE514" s="128"/>
      <c r="AF514" s="128"/>
      <c r="AG514" s="128"/>
      <c r="AH514" s="128"/>
      <c r="AI514" s="128"/>
      <c r="AJ514" s="128"/>
      <c r="AK514" s="128"/>
      <c r="AL514" s="128"/>
      <c r="AM514" s="48"/>
      <c r="AN514" s="128"/>
      <c r="AO514" s="128"/>
      <c r="AP514" s="128"/>
      <c r="AQ514" s="128"/>
      <c r="AR514" s="128"/>
      <c r="AS514" s="128"/>
      <c r="AT514" s="128"/>
      <c r="AU514" s="128"/>
      <c r="AV514" s="128"/>
      <c r="AW514" s="128"/>
      <c r="AX514" s="128"/>
      <c r="AY514" s="128"/>
      <c r="AZ514" s="128"/>
      <c r="BA514" s="128"/>
      <c r="BB514" s="128"/>
      <c r="BC514" s="128"/>
      <c r="BD514" s="128"/>
      <c r="BE514" s="128"/>
      <c r="BF514" s="128"/>
      <c r="BG514" s="128"/>
      <c r="BH514" s="128"/>
      <c r="BI514" s="128"/>
      <c r="BJ514" s="128"/>
      <c r="BK514" s="128"/>
      <c r="BL514" s="128"/>
      <c r="BM514" s="128"/>
      <c r="BN514" s="128"/>
      <c r="BO514" s="128"/>
      <c r="BP514" s="128"/>
      <c r="BQ514" s="128"/>
      <c r="BR514" s="128"/>
      <c r="BS514" s="128"/>
      <c r="BT514" s="128"/>
    </row>
    <row r="515" spans="1:72" ht="18.75">
      <c r="A515" s="193" t="str">
        <f>Guide3!M515</f>
        <v>1D514</v>
      </c>
      <c r="B515" s="80"/>
      <c r="C515" s="51"/>
      <c r="D515" s="48"/>
      <c r="E515" s="48"/>
      <c r="F515" s="48"/>
      <c r="G515" s="48"/>
      <c r="H515" s="48"/>
      <c r="I515" s="11"/>
      <c r="J515" s="167"/>
      <c r="K515" s="48"/>
      <c r="M515" s="48"/>
      <c r="N515" s="48"/>
      <c r="O515" s="35"/>
      <c r="P515" s="151"/>
      <c r="Q515" s="48"/>
      <c r="R515" s="48"/>
      <c r="S515" s="48"/>
      <c r="T515" s="48"/>
      <c r="U515" s="48"/>
      <c r="V515" s="48"/>
      <c r="W515" s="48"/>
      <c r="X515" s="128"/>
      <c r="Y515" s="128"/>
      <c r="Z515" s="128"/>
      <c r="AA515" s="128"/>
      <c r="AB515" s="128"/>
      <c r="AC515" s="128"/>
      <c r="AD515" s="128"/>
      <c r="AE515" s="128"/>
      <c r="AF515" s="128"/>
      <c r="AG515" s="128"/>
      <c r="AH515" s="128"/>
      <c r="AI515" s="128"/>
      <c r="AJ515" s="128"/>
      <c r="AK515" s="128"/>
      <c r="AL515" s="128"/>
      <c r="AM515" s="48"/>
      <c r="AN515" s="128"/>
      <c r="AO515" s="128"/>
      <c r="AP515" s="128"/>
      <c r="AQ515" s="128"/>
      <c r="AR515" s="128"/>
      <c r="AS515" s="128"/>
      <c r="AT515" s="128"/>
      <c r="AU515" s="128"/>
      <c r="AV515" s="128"/>
      <c r="AW515" s="128"/>
      <c r="AX515" s="128"/>
      <c r="AY515" s="128"/>
      <c r="AZ515" s="128"/>
      <c r="BA515" s="128"/>
      <c r="BB515" s="128"/>
      <c r="BC515" s="128"/>
      <c r="BD515" s="128"/>
      <c r="BE515" s="128"/>
      <c r="BF515" s="128"/>
      <c r="BG515" s="128"/>
      <c r="BH515" s="128"/>
      <c r="BI515" s="128"/>
      <c r="BJ515" s="128"/>
      <c r="BK515" s="128"/>
      <c r="BL515" s="128"/>
      <c r="BM515" s="128"/>
      <c r="BN515" s="128"/>
      <c r="BO515" s="128"/>
      <c r="BP515" s="128"/>
      <c r="BQ515" s="128"/>
      <c r="BR515" s="128"/>
      <c r="BS515" s="128"/>
      <c r="BT515" s="128"/>
    </row>
    <row r="516" spans="1:72" ht="18.75">
      <c r="A516" s="193" t="str">
        <f>Guide3!M516</f>
        <v>1D515</v>
      </c>
      <c r="B516" s="80"/>
      <c r="C516" s="51"/>
      <c r="D516" s="48"/>
      <c r="E516" s="48"/>
      <c r="F516" s="48"/>
      <c r="G516" s="48"/>
      <c r="H516" s="48"/>
      <c r="I516" s="11"/>
      <c r="J516" s="167"/>
      <c r="K516" s="48"/>
      <c r="M516" s="48"/>
      <c r="N516" s="48"/>
      <c r="O516" s="35"/>
      <c r="P516" s="151"/>
      <c r="Q516" s="48"/>
      <c r="R516" s="48"/>
      <c r="S516" s="48"/>
      <c r="T516" s="48"/>
      <c r="U516" s="48"/>
      <c r="V516" s="48"/>
      <c r="W516" s="48"/>
      <c r="X516" s="128"/>
      <c r="Y516" s="128"/>
      <c r="Z516" s="128"/>
      <c r="AA516" s="128"/>
      <c r="AB516" s="128"/>
      <c r="AC516" s="128"/>
      <c r="AD516" s="128"/>
      <c r="AE516" s="128"/>
      <c r="AF516" s="128"/>
      <c r="AG516" s="128"/>
      <c r="AH516" s="128"/>
      <c r="AI516" s="128"/>
      <c r="AJ516" s="128"/>
      <c r="AK516" s="128"/>
      <c r="AL516" s="128"/>
      <c r="AM516" s="48"/>
      <c r="AN516" s="128"/>
      <c r="AO516" s="128"/>
      <c r="AP516" s="128"/>
      <c r="AQ516" s="128"/>
      <c r="AR516" s="128"/>
      <c r="AS516" s="128"/>
      <c r="AT516" s="128"/>
      <c r="AU516" s="128"/>
      <c r="AV516" s="128"/>
      <c r="AW516" s="128"/>
      <c r="AX516" s="128"/>
      <c r="AY516" s="128"/>
      <c r="AZ516" s="128"/>
      <c r="BA516" s="128"/>
      <c r="BB516" s="128"/>
      <c r="BC516" s="128"/>
      <c r="BD516" s="128"/>
      <c r="BE516" s="128"/>
      <c r="BF516" s="128"/>
      <c r="BG516" s="128"/>
      <c r="BH516" s="128"/>
      <c r="BI516" s="128"/>
      <c r="BJ516" s="128"/>
      <c r="BK516" s="128"/>
      <c r="BL516" s="128"/>
      <c r="BM516" s="128"/>
      <c r="BN516" s="128"/>
      <c r="BO516" s="128"/>
      <c r="BP516" s="128"/>
      <c r="BQ516" s="128"/>
      <c r="BR516" s="128"/>
      <c r="BS516" s="128"/>
      <c r="BT516" s="128"/>
    </row>
    <row r="517" spans="1:72" ht="18.75">
      <c r="A517" s="193" t="str">
        <f>Guide3!M517</f>
        <v>1D516</v>
      </c>
      <c r="B517" s="80"/>
      <c r="C517" s="51"/>
      <c r="D517" s="48"/>
      <c r="E517" s="48"/>
      <c r="F517" s="48"/>
      <c r="G517" s="48"/>
      <c r="H517" s="48"/>
      <c r="I517" s="11"/>
      <c r="J517" s="167"/>
      <c r="K517" s="48"/>
      <c r="M517" s="48"/>
      <c r="N517" s="48"/>
      <c r="O517" s="35"/>
      <c r="P517" s="151"/>
      <c r="Q517" s="48"/>
      <c r="R517" s="48"/>
      <c r="S517" s="48"/>
      <c r="T517" s="48"/>
      <c r="U517" s="48"/>
      <c r="V517" s="48"/>
      <c r="W517" s="48"/>
      <c r="X517" s="128"/>
      <c r="Y517" s="128"/>
      <c r="Z517" s="128"/>
      <c r="AA517" s="128"/>
      <c r="AB517" s="128"/>
      <c r="AC517" s="128"/>
      <c r="AD517" s="128"/>
      <c r="AE517" s="128"/>
      <c r="AF517" s="128"/>
      <c r="AG517" s="128"/>
      <c r="AH517" s="128"/>
      <c r="AI517" s="128"/>
      <c r="AJ517" s="128"/>
      <c r="AK517" s="128"/>
      <c r="AL517" s="128"/>
      <c r="AM517" s="48"/>
      <c r="AN517" s="128"/>
      <c r="AO517" s="128"/>
      <c r="AP517" s="128"/>
      <c r="AQ517" s="128"/>
      <c r="AR517" s="128"/>
      <c r="AS517" s="128"/>
      <c r="AT517" s="128"/>
      <c r="AU517" s="128"/>
      <c r="AV517" s="128"/>
      <c r="AW517" s="128"/>
      <c r="AX517" s="128"/>
      <c r="AY517" s="128"/>
      <c r="AZ517" s="128"/>
      <c r="BA517" s="128"/>
      <c r="BB517" s="128"/>
      <c r="BC517" s="128"/>
      <c r="BD517" s="128"/>
      <c r="BE517" s="128"/>
      <c r="BF517" s="128"/>
      <c r="BG517" s="128"/>
      <c r="BH517" s="128"/>
      <c r="BI517" s="128"/>
      <c r="BJ517" s="128"/>
      <c r="BK517" s="128"/>
      <c r="BL517" s="128"/>
      <c r="BM517" s="128"/>
      <c r="BN517" s="128"/>
      <c r="BO517" s="128"/>
      <c r="BP517" s="128"/>
      <c r="BQ517" s="128"/>
      <c r="BR517" s="128"/>
      <c r="BS517" s="128"/>
      <c r="BT517" s="128"/>
    </row>
    <row r="518" spans="1:72" ht="18.75">
      <c r="A518" s="193" t="str">
        <f>Guide3!M518</f>
        <v>1D517</v>
      </c>
      <c r="B518" s="80"/>
      <c r="C518" s="51"/>
      <c r="D518" s="48"/>
      <c r="E518" s="48"/>
      <c r="F518" s="48"/>
      <c r="G518" s="48"/>
      <c r="H518" s="48"/>
      <c r="I518" s="11"/>
      <c r="J518" s="167"/>
      <c r="K518" s="48"/>
      <c r="M518" s="48"/>
      <c r="N518" s="48"/>
      <c r="O518" s="35"/>
      <c r="P518" s="151"/>
      <c r="Q518" s="48"/>
      <c r="R518" s="48"/>
      <c r="S518" s="48"/>
      <c r="T518" s="48"/>
      <c r="U518" s="48"/>
      <c r="V518" s="48"/>
      <c r="W518" s="48"/>
      <c r="X518" s="128"/>
      <c r="Y518" s="128"/>
      <c r="Z518" s="128"/>
      <c r="AA518" s="128"/>
      <c r="AB518" s="128"/>
      <c r="AC518" s="128"/>
      <c r="AD518" s="128"/>
      <c r="AE518" s="128"/>
      <c r="AF518" s="128"/>
      <c r="AG518" s="128"/>
      <c r="AH518" s="128"/>
      <c r="AI518" s="128"/>
      <c r="AJ518" s="128"/>
      <c r="AK518" s="128"/>
      <c r="AL518" s="128"/>
      <c r="AM518" s="48"/>
      <c r="AN518" s="128"/>
      <c r="AO518" s="128"/>
      <c r="AP518" s="128"/>
      <c r="AQ518" s="128"/>
      <c r="AR518" s="128"/>
      <c r="AS518" s="128"/>
      <c r="AT518" s="128"/>
      <c r="AU518" s="128"/>
      <c r="AV518" s="128"/>
      <c r="AW518" s="128"/>
      <c r="AX518" s="128"/>
      <c r="AY518" s="128"/>
      <c r="AZ518" s="128"/>
      <c r="BA518" s="128"/>
      <c r="BB518" s="128"/>
      <c r="BC518" s="128"/>
      <c r="BD518" s="128"/>
      <c r="BE518" s="128"/>
      <c r="BF518" s="128"/>
      <c r="BG518" s="128"/>
      <c r="BH518" s="128"/>
      <c r="BI518" s="128"/>
      <c r="BJ518" s="128"/>
      <c r="BK518" s="128"/>
      <c r="BL518" s="128"/>
      <c r="BM518" s="128"/>
      <c r="BN518" s="128"/>
      <c r="BO518" s="128"/>
      <c r="BP518" s="128"/>
      <c r="BQ518" s="128"/>
      <c r="BR518" s="128"/>
      <c r="BS518" s="128"/>
      <c r="BT518" s="128"/>
    </row>
    <row r="519" spans="1:72" ht="18.75">
      <c r="A519" s="193" t="str">
        <f>Guide3!M519</f>
        <v>1D518</v>
      </c>
      <c r="B519" s="80"/>
      <c r="C519" s="51"/>
      <c r="D519" s="48"/>
      <c r="E519" s="48"/>
      <c r="F519" s="48"/>
      <c r="G519" s="48"/>
      <c r="H519" s="48"/>
      <c r="I519" s="11"/>
      <c r="J519" s="167"/>
      <c r="K519" s="48"/>
      <c r="M519" s="48"/>
      <c r="N519" s="48"/>
      <c r="O519" s="35"/>
      <c r="P519" s="151"/>
      <c r="Q519" s="48"/>
      <c r="R519" s="48"/>
      <c r="S519" s="48"/>
      <c r="T519" s="48"/>
      <c r="U519" s="48"/>
      <c r="V519" s="48"/>
      <c r="W519" s="48"/>
      <c r="X519" s="128"/>
      <c r="Y519" s="128"/>
      <c r="Z519" s="128"/>
      <c r="AA519" s="128"/>
      <c r="AB519" s="128"/>
      <c r="AC519" s="128"/>
      <c r="AD519" s="128"/>
      <c r="AE519" s="128"/>
      <c r="AF519" s="128"/>
      <c r="AG519" s="128"/>
      <c r="AH519" s="128"/>
      <c r="AI519" s="128"/>
      <c r="AJ519" s="128"/>
      <c r="AK519" s="128"/>
      <c r="AL519" s="128"/>
      <c r="AM519" s="48"/>
      <c r="AN519" s="128"/>
      <c r="AO519" s="128"/>
      <c r="AP519" s="128"/>
      <c r="AQ519" s="128"/>
      <c r="AR519" s="128"/>
      <c r="AS519" s="128"/>
      <c r="AT519" s="128"/>
      <c r="AU519" s="128"/>
      <c r="AV519" s="128"/>
      <c r="AW519" s="128"/>
      <c r="AX519" s="128"/>
      <c r="AY519" s="128"/>
      <c r="AZ519" s="128"/>
      <c r="BA519" s="128"/>
      <c r="BB519" s="128"/>
      <c r="BC519" s="128"/>
      <c r="BD519" s="128"/>
      <c r="BE519" s="128"/>
      <c r="BF519" s="128"/>
      <c r="BG519" s="128"/>
      <c r="BH519" s="128"/>
      <c r="BI519" s="128"/>
      <c r="BJ519" s="128"/>
      <c r="BK519" s="128"/>
      <c r="BL519" s="128"/>
      <c r="BM519" s="128"/>
      <c r="BN519" s="128"/>
      <c r="BO519" s="128"/>
      <c r="BP519" s="128"/>
      <c r="BQ519" s="128"/>
      <c r="BR519" s="128"/>
      <c r="BS519" s="128"/>
      <c r="BT519" s="128"/>
    </row>
    <row r="520" spans="1:72" ht="18.75">
      <c r="A520" s="193" t="str">
        <f>Guide3!M520</f>
        <v>1D519</v>
      </c>
      <c r="B520" s="80"/>
      <c r="C520" s="51"/>
      <c r="D520" s="48"/>
      <c r="E520" s="48"/>
      <c r="F520" s="48"/>
      <c r="G520" s="48"/>
      <c r="H520" s="48"/>
      <c r="I520" s="11"/>
      <c r="J520" s="167"/>
      <c r="K520" s="48"/>
      <c r="M520" s="48"/>
      <c r="N520" s="48"/>
      <c r="O520" s="35"/>
      <c r="P520" s="151"/>
      <c r="Q520" s="48"/>
      <c r="R520" s="48"/>
      <c r="S520" s="48"/>
      <c r="T520" s="48"/>
      <c r="U520" s="48"/>
      <c r="V520" s="48"/>
      <c r="W520" s="48"/>
      <c r="X520" s="128"/>
      <c r="Y520" s="128"/>
      <c r="Z520" s="128"/>
      <c r="AA520" s="128"/>
      <c r="AB520" s="128"/>
      <c r="AC520" s="128"/>
      <c r="AD520" s="128"/>
      <c r="AE520" s="128"/>
      <c r="AF520" s="128"/>
      <c r="AG520" s="128"/>
      <c r="AH520" s="128"/>
      <c r="AI520" s="128"/>
      <c r="AJ520" s="128"/>
      <c r="AK520" s="128"/>
      <c r="AL520" s="128"/>
      <c r="AM520" s="48"/>
      <c r="AN520" s="128"/>
      <c r="AO520" s="128"/>
      <c r="AP520" s="128"/>
      <c r="AQ520" s="128"/>
      <c r="AR520" s="128"/>
      <c r="AS520" s="128"/>
      <c r="AT520" s="128"/>
      <c r="AU520" s="128"/>
      <c r="AV520" s="128"/>
      <c r="AW520" s="128"/>
      <c r="AX520" s="128"/>
      <c r="AY520" s="128"/>
      <c r="AZ520" s="128"/>
      <c r="BA520" s="128"/>
      <c r="BB520" s="128"/>
      <c r="BC520" s="128"/>
      <c r="BD520" s="128"/>
      <c r="BE520" s="128"/>
      <c r="BF520" s="128"/>
      <c r="BG520" s="128"/>
      <c r="BH520" s="128"/>
      <c r="BI520" s="128"/>
      <c r="BJ520" s="128"/>
      <c r="BK520" s="128"/>
      <c r="BL520" s="128"/>
      <c r="BM520" s="128"/>
      <c r="BN520" s="128"/>
      <c r="BO520" s="128"/>
      <c r="BP520" s="128"/>
      <c r="BQ520" s="128"/>
      <c r="BR520" s="128"/>
      <c r="BS520" s="128"/>
      <c r="BT520" s="128"/>
    </row>
    <row r="521" spans="1:72" ht="18.75">
      <c r="A521" s="193" t="str">
        <f>Guide3!M521</f>
        <v>1D520</v>
      </c>
      <c r="B521" s="80"/>
      <c r="C521" s="51"/>
      <c r="D521" s="48"/>
      <c r="E521" s="48"/>
      <c r="F521" s="48"/>
      <c r="G521" s="48"/>
      <c r="H521" s="48"/>
      <c r="I521" s="11"/>
      <c r="J521" s="167"/>
      <c r="K521" s="48"/>
      <c r="M521" s="48"/>
      <c r="N521" s="48"/>
      <c r="O521" s="35"/>
      <c r="P521" s="151"/>
      <c r="Q521" s="48"/>
      <c r="R521" s="48"/>
      <c r="S521" s="48"/>
      <c r="T521" s="48"/>
      <c r="U521" s="48"/>
      <c r="V521" s="48"/>
      <c r="W521" s="48"/>
      <c r="X521" s="128"/>
      <c r="Y521" s="128"/>
      <c r="Z521" s="128"/>
      <c r="AA521" s="128"/>
      <c r="AB521" s="128"/>
      <c r="AC521" s="128"/>
      <c r="AD521" s="128"/>
      <c r="AE521" s="128"/>
      <c r="AF521" s="128"/>
      <c r="AG521" s="128"/>
      <c r="AH521" s="128"/>
      <c r="AI521" s="128"/>
      <c r="AJ521" s="128"/>
      <c r="AK521" s="128"/>
      <c r="AL521" s="128"/>
      <c r="AM521" s="48"/>
      <c r="AN521" s="128"/>
      <c r="AO521" s="128"/>
      <c r="AP521" s="128"/>
      <c r="AQ521" s="128"/>
      <c r="AR521" s="128"/>
      <c r="AS521" s="128"/>
      <c r="AT521" s="128"/>
      <c r="AU521" s="128"/>
      <c r="AV521" s="128"/>
      <c r="AW521" s="128"/>
      <c r="AX521" s="128"/>
      <c r="AY521" s="128"/>
      <c r="AZ521" s="128"/>
      <c r="BA521" s="128"/>
      <c r="BB521" s="128"/>
      <c r="BC521" s="128"/>
      <c r="BD521" s="128"/>
      <c r="BE521" s="128"/>
      <c r="BF521" s="128"/>
      <c r="BG521" s="128"/>
      <c r="BH521" s="128"/>
      <c r="BI521" s="128"/>
      <c r="BJ521" s="128"/>
      <c r="BK521" s="128"/>
      <c r="BL521" s="128"/>
      <c r="BM521" s="128"/>
      <c r="BN521" s="128"/>
      <c r="BO521" s="128"/>
      <c r="BP521" s="128"/>
      <c r="BQ521" s="128"/>
      <c r="BR521" s="128"/>
      <c r="BS521" s="128"/>
      <c r="BT521" s="128"/>
    </row>
    <row r="522" spans="1:72" ht="18.75">
      <c r="A522" s="193" t="str">
        <f>Guide3!M522</f>
        <v>1D521</v>
      </c>
      <c r="B522" s="80"/>
      <c r="C522" s="51"/>
      <c r="D522" s="48"/>
      <c r="E522" s="48"/>
      <c r="F522" s="48"/>
      <c r="G522" s="48"/>
      <c r="H522" s="48"/>
      <c r="I522" s="11"/>
      <c r="J522" s="167"/>
      <c r="K522" s="48"/>
      <c r="M522" s="48"/>
      <c r="N522" s="48"/>
      <c r="O522" s="35"/>
      <c r="P522" s="151"/>
      <c r="Q522" s="48"/>
      <c r="R522" s="48"/>
      <c r="S522" s="48"/>
      <c r="T522" s="48"/>
      <c r="U522" s="48"/>
      <c r="V522" s="48"/>
      <c r="W522" s="48"/>
      <c r="X522" s="128"/>
      <c r="Y522" s="128"/>
      <c r="Z522" s="128"/>
      <c r="AA522" s="128"/>
      <c r="AB522" s="128"/>
      <c r="AC522" s="128"/>
      <c r="AD522" s="128"/>
      <c r="AE522" s="128"/>
      <c r="AF522" s="128"/>
      <c r="AG522" s="128"/>
      <c r="AH522" s="128"/>
      <c r="AI522" s="128"/>
      <c r="AJ522" s="128"/>
      <c r="AK522" s="128"/>
      <c r="AL522" s="128"/>
      <c r="AM522" s="48"/>
      <c r="AN522" s="128"/>
      <c r="AO522" s="128"/>
      <c r="AP522" s="128"/>
      <c r="AQ522" s="128"/>
      <c r="AR522" s="128"/>
      <c r="AS522" s="128"/>
      <c r="AT522" s="128"/>
      <c r="AU522" s="128"/>
      <c r="AV522" s="128"/>
      <c r="AW522" s="128"/>
      <c r="AX522" s="128"/>
      <c r="AY522" s="128"/>
      <c r="AZ522" s="128"/>
      <c r="BA522" s="128"/>
      <c r="BB522" s="128"/>
      <c r="BC522" s="128"/>
      <c r="BD522" s="128"/>
      <c r="BE522" s="128"/>
      <c r="BF522" s="128"/>
      <c r="BG522" s="128"/>
      <c r="BH522" s="128"/>
      <c r="BI522" s="128"/>
      <c r="BJ522" s="128"/>
      <c r="BK522" s="128"/>
      <c r="BL522" s="128"/>
      <c r="BM522" s="128"/>
      <c r="BN522" s="128"/>
      <c r="BO522" s="128"/>
      <c r="BP522" s="128"/>
      <c r="BQ522" s="128"/>
      <c r="BR522" s="128"/>
      <c r="BS522" s="128"/>
      <c r="BT522" s="128"/>
    </row>
    <row r="523" spans="1:72" ht="18.75">
      <c r="A523" s="193" t="str">
        <f>Guide3!M523</f>
        <v>1D522</v>
      </c>
      <c r="B523" s="80"/>
      <c r="C523" s="51"/>
      <c r="D523" s="48"/>
      <c r="E523" s="48"/>
      <c r="F523" s="48"/>
      <c r="G523" s="48"/>
      <c r="H523" s="48"/>
      <c r="I523" s="11"/>
      <c r="J523" s="167"/>
      <c r="K523" s="48"/>
      <c r="M523" s="48"/>
      <c r="N523" s="48"/>
      <c r="O523" s="35"/>
      <c r="P523" s="151"/>
      <c r="Q523" s="48"/>
      <c r="R523" s="48"/>
      <c r="S523" s="48"/>
      <c r="T523" s="48"/>
      <c r="U523" s="48"/>
      <c r="V523" s="48"/>
      <c r="W523" s="48"/>
      <c r="X523" s="128"/>
      <c r="Y523" s="128"/>
      <c r="Z523" s="128"/>
      <c r="AA523" s="128"/>
      <c r="AB523" s="128"/>
      <c r="AC523" s="128"/>
      <c r="AD523" s="128"/>
      <c r="AE523" s="128"/>
      <c r="AF523" s="128"/>
      <c r="AG523" s="128"/>
      <c r="AH523" s="128"/>
      <c r="AI523" s="128"/>
      <c r="AJ523" s="128"/>
      <c r="AK523" s="128"/>
      <c r="AL523" s="128"/>
      <c r="AM523" s="48"/>
      <c r="AN523" s="128"/>
      <c r="AO523" s="128"/>
      <c r="AP523" s="128"/>
      <c r="AQ523" s="128"/>
      <c r="AR523" s="128"/>
      <c r="AS523" s="128"/>
      <c r="AT523" s="128"/>
      <c r="AU523" s="128"/>
      <c r="AV523" s="128"/>
      <c r="AW523" s="128"/>
      <c r="AX523" s="128"/>
      <c r="AY523" s="128"/>
      <c r="AZ523" s="128"/>
      <c r="BA523" s="128"/>
      <c r="BB523" s="128"/>
      <c r="BC523" s="128"/>
      <c r="BD523" s="128"/>
      <c r="BE523" s="128"/>
      <c r="BF523" s="128"/>
      <c r="BG523" s="128"/>
      <c r="BH523" s="128"/>
      <c r="BI523" s="128"/>
      <c r="BJ523" s="128"/>
      <c r="BK523" s="128"/>
      <c r="BL523" s="128"/>
      <c r="BM523" s="128"/>
      <c r="BN523" s="128"/>
      <c r="BO523" s="128"/>
      <c r="BP523" s="128"/>
      <c r="BQ523" s="128"/>
      <c r="BR523" s="128"/>
      <c r="BS523" s="128"/>
      <c r="BT523" s="128"/>
    </row>
    <row r="524" spans="1:72" ht="18.75">
      <c r="A524" s="193" t="str">
        <f>Guide3!M524</f>
        <v>1D523</v>
      </c>
      <c r="B524" s="80"/>
      <c r="C524" s="51"/>
      <c r="D524" s="48"/>
      <c r="E524" s="48"/>
      <c r="F524" s="48"/>
      <c r="G524" s="48"/>
      <c r="H524" s="48"/>
      <c r="I524" s="11"/>
      <c r="J524" s="167"/>
      <c r="K524" s="48"/>
      <c r="M524" s="48"/>
      <c r="N524" s="48"/>
      <c r="O524" s="35"/>
      <c r="P524" s="151"/>
      <c r="Q524" s="48"/>
      <c r="R524" s="48"/>
      <c r="S524" s="48"/>
      <c r="T524" s="48"/>
      <c r="U524" s="48"/>
      <c r="V524" s="48"/>
      <c r="W524" s="48"/>
      <c r="X524" s="128"/>
      <c r="Y524" s="128"/>
      <c r="Z524" s="128"/>
      <c r="AA524" s="128"/>
      <c r="AB524" s="128"/>
      <c r="AC524" s="128"/>
      <c r="AD524" s="128"/>
      <c r="AE524" s="128"/>
      <c r="AF524" s="128"/>
      <c r="AG524" s="128"/>
      <c r="AH524" s="128"/>
      <c r="AI524" s="128"/>
      <c r="AJ524" s="128"/>
      <c r="AK524" s="128"/>
      <c r="AL524" s="128"/>
      <c r="AM524" s="48"/>
      <c r="AN524" s="128"/>
      <c r="AO524" s="128"/>
      <c r="AP524" s="128"/>
      <c r="AQ524" s="128"/>
      <c r="AR524" s="128"/>
      <c r="AS524" s="128"/>
      <c r="AT524" s="128"/>
      <c r="AU524" s="128"/>
      <c r="AV524" s="128"/>
      <c r="AW524" s="128"/>
      <c r="AX524" s="128"/>
      <c r="AY524" s="128"/>
      <c r="AZ524" s="128"/>
      <c r="BA524" s="128"/>
      <c r="BB524" s="128"/>
      <c r="BC524" s="128"/>
      <c r="BD524" s="128"/>
      <c r="BE524" s="128"/>
      <c r="BF524" s="128"/>
      <c r="BG524" s="128"/>
      <c r="BH524" s="128"/>
      <c r="BI524" s="128"/>
      <c r="BJ524" s="128"/>
      <c r="BK524" s="128"/>
      <c r="BL524" s="128"/>
      <c r="BM524" s="128"/>
      <c r="BN524" s="128"/>
      <c r="BO524" s="128"/>
      <c r="BP524" s="128"/>
      <c r="BQ524" s="128"/>
      <c r="BR524" s="128"/>
      <c r="BS524" s="128"/>
      <c r="BT524" s="128"/>
    </row>
    <row r="525" spans="1:72" ht="18.75">
      <c r="A525" s="193" t="str">
        <f>Guide3!M525</f>
        <v>1D524</v>
      </c>
      <c r="B525" s="80"/>
      <c r="C525" s="51"/>
      <c r="D525" s="48"/>
      <c r="E525" s="48"/>
      <c r="F525" s="48"/>
      <c r="G525" s="48"/>
      <c r="H525" s="48"/>
      <c r="I525" s="11"/>
      <c r="J525" s="167"/>
      <c r="K525" s="48"/>
      <c r="M525" s="48"/>
      <c r="N525" s="48"/>
      <c r="O525" s="35"/>
      <c r="P525" s="151"/>
      <c r="Q525" s="48"/>
      <c r="R525" s="48"/>
      <c r="S525" s="48"/>
      <c r="T525" s="48"/>
      <c r="U525" s="48"/>
      <c r="V525" s="48"/>
      <c r="W525" s="48"/>
      <c r="X525" s="128"/>
      <c r="Y525" s="128"/>
      <c r="Z525" s="128"/>
      <c r="AA525" s="128"/>
      <c r="AB525" s="128"/>
      <c r="AC525" s="128"/>
      <c r="AD525" s="128"/>
      <c r="AE525" s="128"/>
      <c r="AF525" s="128"/>
      <c r="AG525" s="128"/>
      <c r="AH525" s="128"/>
      <c r="AI525" s="128"/>
      <c r="AJ525" s="128"/>
      <c r="AK525" s="128"/>
      <c r="AL525" s="128"/>
      <c r="AM525" s="48"/>
      <c r="AN525" s="128"/>
      <c r="AO525" s="128"/>
      <c r="AP525" s="128"/>
      <c r="AQ525" s="128"/>
      <c r="AR525" s="128"/>
      <c r="AS525" s="128"/>
      <c r="AT525" s="128"/>
      <c r="AU525" s="128"/>
      <c r="AV525" s="128"/>
      <c r="AW525" s="128"/>
      <c r="AX525" s="128"/>
      <c r="AY525" s="128"/>
      <c r="AZ525" s="128"/>
      <c r="BA525" s="128"/>
      <c r="BB525" s="128"/>
      <c r="BC525" s="128"/>
      <c r="BD525" s="128"/>
      <c r="BE525" s="128"/>
      <c r="BF525" s="128"/>
      <c r="BG525" s="128"/>
      <c r="BH525" s="128"/>
      <c r="BI525" s="128"/>
      <c r="BJ525" s="128"/>
      <c r="BK525" s="128"/>
      <c r="BL525" s="128"/>
      <c r="BM525" s="128"/>
      <c r="BN525" s="128"/>
      <c r="BO525" s="128"/>
      <c r="BP525" s="128"/>
      <c r="BQ525" s="128"/>
      <c r="BR525" s="128"/>
      <c r="BS525" s="128"/>
      <c r="BT525" s="128"/>
    </row>
    <row r="526" spans="1:72" ht="18.75">
      <c r="A526" s="193" t="str">
        <f>Guide3!M526</f>
        <v>1D525</v>
      </c>
      <c r="B526" s="80"/>
      <c r="C526" s="51"/>
      <c r="D526" s="48"/>
      <c r="E526" s="48"/>
      <c r="F526" s="48"/>
      <c r="G526" s="48"/>
      <c r="H526" s="48"/>
      <c r="I526" s="11"/>
      <c r="J526" s="167"/>
      <c r="K526" s="48"/>
      <c r="M526" s="48"/>
      <c r="N526" s="48"/>
      <c r="O526" s="35"/>
      <c r="P526" s="151"/>
      <c r="Q526" s="48"/>
      <c r="R526" s="48"/>
      <c r="S526" s="48"/>
      <c r="T526" s="48"/>
      <c r="U526" s="48"/>
      <c r="V526" s="48"/>
      <c r="W526" s="48"/>
      <c r="X526" s="128"/>
      <c r="Y526" s="128"/>
      <c r="Z526" s="128"/>
      <c r="AA526" s="128"/>
      <c r="AB526" s="128"/>
      <c r="AC526" s="128"/>
      <c r="AD526" s="128"/>
      <c r="AE526" s="128"/>
      <c r="AF526" s="128"/>
      <c r="AG526" s="128"/>
      <c r="AH526" s="128"/>
      <c r="AI526" s="128"/>
      <c r="AJ526" s="128"/>
      <c r="AK526" s="128"/>
      <c r="AL526" s="128"/>
      <c r="AM526" s="48"/>
      <c r="AN526" s="128"/>
      <c r="AO526" s="128"/>
      <c r="AP526" s="128"/>
      <c r="AQ526" s="128"/>
      <c r="AR526" s="128"/>
      <c r="AS526" s="128"/>
      <c r="AT526" s="128"/>
      <c r="AU526" s="128"/>
      <c r="AV526" s="128"/>
      <c r="AW526" s="128"/>
      <c r="AX526" s="128"/>
      <c r="AY526" s="128"/>
      <c r="AZ526" s="128"/>
      <c r="BA526" s="128"/>
      <c r="BB526" s="128"/>
      <c r="BC526" s="128"/>
      <c r="BD526" s="128"/>
      <c r="BE526" s="128"/>
      <c r="BF526" s="128"/>
      <c r="BG526" s="128"/>
      <c r="BH526" s="128"/>
      <c r="BI526" s="128"/>
      <c r="BJ526" s="128"/>
      <c r="BK526" s="128"/>
      <c r="BL526" s="128"/>
      <c r="BM526" s="128"/>
      <c r="BN526" s="128"/>
      <c r="BO526" s="128"/>
      <c r="BP526" s="128"/>
      <c r="BQ526" s="128"/>
      <c r="BR526" s="128"/>
      <c r="BS526" s="128"/>
      <c r="BT526" s="128"/>
    </row>
    <row r="527" spans="1:72" ht="18.75">
      <c r="A527" s="193" t="str">
        <f>Guide3!M527</f>
        <v>1D526</v>
      </c>
      <c r="B527" s="80"/>
      <c r="C527" s="51"/>
      <c r="D527" s="48"/>
      <c r="E527" s="48"/>
      <c r="F527" s="48"/>
      <c r="G527" s="48"/>
      <c r="H527" s="48"/>
      <c r="I527" s="11"/>
      <c r="J527" s="167"/>
      <c r="K527" s="48"/>
      <c r="M527" s="48"/>
      <c r="N527" s="48"/>
      <c r="O527" s="35"/>
      <c r="P527" s="151"/>
      <c r="Q527" s="48"/>
      <c r="R527" s="48"/>
      <c r="S527" s="48"/>
      <c r="T527" s="48"/>
      <c r="U527" s="48"/>
      <c r="V527" s="48"/>
      <c r="W527" s="48"/>
      <c r="X527" s="128"/>
      <c r="Y527" s="128"/>
      <c r="Z527" s="128"/>
      <c r="AA527" s="128"/>
      <c r="AB527" s="128"/>
      <c r="AC527" s="128"/>
      <c r="AD527" s="128"/>
      <c r="AE527" s="128"/>
      <c r="AF527" s="128"/>
      <c r="AG527" s="128"/>
      <c r="AH527" s="128"/>
      <c r="AI527" s="128"/>
      <c r="AJ527" s="128"/>
      <c r="AK527" s="128"/>
      <c r="AL527" s="128"/>
      <c r="AM527" s="48"/>
      <c r="AN527" s="128"/>
      <c r="AO527" s="128"/>
      <c r="AP527" s="128"/>
      <c r="AQ527" s="128"/>
      <c r="AR527" s="128"/>
      <c r="AS527" s="128"/>
      <c r="AT527" s="128"/>
      <c r="AU527" s="128"/>
      <c r="AV527" s="128"/>
      <c r="AW527" s="128"/>
      <c r="AX527" s="128"/>
      <c r="AY527" s="128"/>
      <c r="AZ527" s="128"/>
      <c r="BA527" s="128"/>
      <c r="BB527" s="128"/>
      <c r="BC527" s="128"/>
      <c r="BD527" s="128"/>
      <c r="BE527" s="128"/>
      <c r="BF527" s="128"/>
      <c r="BG527" s="128"/>
      <c r="BH527" s="128"/>
      <c r="BI527" s="128"/>
      <c r="BJ527" s="128"/>
      <c r="BK527" s="128"/>
      <c r="BL527" s="128"/>
      <c r="BM527" s="128"/>
      <c r="BN527" s="128"/>
      <c r="BO527" s="128"/>
      <c r="BP527" s="128"/>
      <c r="BQ527" s="128"/>
      <c r="BR527" s="128"/>
      <c r="BS527" s="128"/>
      <c r="BT527" s="128"/>
    </row>
    <row r="528" spans="1:72" ht="18.75">
      <c r="A528" s="193" t="str">
        <f>Guide3!M528</f>
        <v>1D527</v>
      </c>
      <c r="B528" s="80"/>
      <c r="C528" s="51"/>
      <c r="D528" s="48"/>
      <c r="E528" s="48"/>
      <c r="F528" s="48"/>
      <c r="G528" s="48"/>
      <c r="H528" s="48"/>
      <c r="I528" s="11"/>
      <c r="J528" s="167"/>
      <c r="K528" s="48"/>
      <c r="M528" s="48"/>
      <c r="N528" s="48"/>
      <c r="O528" s="35"/>
      <c r="P528" s="151"/>
      <c r="Q528" s="48"/>
      <c r="R528" s="48"/>
      <c r="S528" s="48"/>
      <c r="T528" s="48"/>
      <c r="U528" s="48"/>
      <c r="V528" s="48"/>
      <c r="W528" s="48"/>
      <c r="X528" s="128"/>
      <c r="Y528" s="128"/>
      <c r="Z528" s="128"/>
      <c r="AA528" s="128"/>
      <c r="AB528" s="128"/>
      <c r="AC528" s="128"/>
      <c r="AD528" s="128"/>
      <c r="AE528" s="128"/>
      <c r="AF528" s="128"/>
      <c r="AG528" s="128"/>
      <c r="AH528" s="128"/>
      <c r="AI528" s="128"/>
      <c r="AJ528" s="128"/>
      <c r="AK528" s="128"/>
      <c r="AL528" s="128"/>
      <c r="AM528" s="48"/>
      <c r="AN528" s="128"/>
      <c r="AO528" s="128"/>
      <c r="AP528" s="128"/>
      <c r="AQ528" s="128"/>
      <c r="AR528" s="128"/>
      <c r="AS528" s="128"/>
      <c r="AT528" s="128"/>
      <c r="AU528" s="128"/>
      <c r="AV528" s="128"/>
      <c r="AW528" s="128"/>
      <c r="AX528" s="128"/>
      <c r="AY528" s="128"/>
      <c r="AZ528" s="128"/>
      <c r="BA528" s="128"/>
      <c r="BB528" s="128"/>
      <c r="BC528" s="128"/>
      <c r="BD528" s="128"/>
      <c r="BE528" s="128"/>
      <c r="BF528" s="128"/>
      <c r="BG528" s="128"/>
      <c r="BH528" s="128"/>
      <c r="BI528" s="128"/>
      <c r="BJ528" s="128"/>
      <c r="BK528" s="128"/>
      <c r="BL528" s="128"/>
      <c r="BM528" s="128"/>
      <c r="BN528" s="128"/>
      <c r="BO528" s="128"/>
      <c r="BP528" s="128"/>
      <c r="BQ528" s="128"/>
      <c r="BR528" s="128"/>
      <c r="BS528" s="128"/>
      <c r="BT528" s="128"/>
    </row>
    <row r="529" spans="1:72" ht="18.75">
      <c r="A529" s="193" t="str">
        <f>Guide3!M529</f>
        <v>1D528</v>
      </c>
      <c r="B529" s="80"/>
      <c r="C529" s="51"/>
      <c r="D529" s="48"/>
      <c r="E529" s="48"/>
      <c r="F529" s="48"/>
      <c r="G529" s="48"/>
      <c r="H529" s="48"/>
      <c r="I529" s="11"/>
      <c r="J529" s="167"/>
      <c r="K529" s="48"/>
      <c r="M529" s="48"/>
      <c r="N529" s="48"/>
      <c r="O529" s="35"/>
      <c r="P529" s="151"/>
      <c r="Q529" s="48"/>
      <c r="R529" s="48"/>
      <c r="S529" s="48"/>
      <c r="T529" s="48"/>
      <c r="U529" s="48"/>
      <c r="V529" s="48"/>
      <c r="W529" s="48"/>
      <c r="X529" s="128"/>
      <c r="Y529" s="128"/>
      <c r="Z529" s="128"/>
      <c r="AA529" s="128"/>
      <c r="AB529" s="128"/>
      <c r="AC529" s="128"/>
      <c r="AD529" s="128"/>
      <c r="AE529" s="128"/>
      <c r="AF529" s="128"/>
      <c r="AG529" s="128"/>
      <c r="AH529" s="128"/>
      <c r="AI529" s="128"/>
      <c r="AJ529" s="128"/>
      <c r="AK529" s="128"/>
      <c r="AL529" s="128"/>
      <c r="AM529" s="48"/>
      <c r="AN529" s="128"/>
      <c r="AO529" s="128"/>
      <c r="AP529" s="128"/>
      <c r="AQ529" s="128"/>
      <c r="AR529" s="128"/>
      <c r="AS529" s="128"/>
      <c r="AT529" s="128"/>
      <c r="AU529" s="128"/>
      <c r="AV529" s="128"/>
      <c r="AW529" s="128"/>
      <c r="AX529" s="128"/>
      <c r="AY529" s="128"/>
      <c r="AZ529" s="128"/>
      <c r="BA529" s="128"/>
      <c r="BB529" s="128"/>
      <c r="BC529" s="128"/>
      <c r="BD529" s="128"/>
      <c r="BE529" s="128"/>
      <c r="BF529" s="128"/>
      <c r="BG529" s="128"/>
      <c r="BH529" s="128"/>
      <c r="BI529" s="128"/>
      <c r="BJ529" s="128"/>
      <c r="BK529" s="128"/>
      <c r="BL529" s="128"/>
      <c r="BM529" s="128"/>
      <c r="BN529" s="128"/>
      <c r="BO529" s="128"/>
      <c r="BP529" s="128"/>
      <c r="BQ529" s="128"/>
      <c r="BR529" s="128"/>
      <c r="BS529" s="128"/>
      <c r="BT529" s="128"/>
    </row>
    <row r="530" spans="1:72" ht="18.75">
      <c r="A530" s="193" t="str">
        <f>Guide3!M530</f>
        <v>1D529</v>
      </c>
      <c r="B530" s="80"/>
      <c r="C530" s="51"/>
      <c r="D530" s="48"/>
      <c r="E530" s="48"/>
      <c r="F530" s="48"/>
      <c r="G530" s="48"/>
      <c r="H530" s="48"/>
      <c r="I530" s="11"/>
      <c r="J530" s="167"/>
      <c r="K530" s="48"/>
      <c r="M530" s="48"/>
      <c r="N530" s="48"/>
      <c r="O530" s="35"/>
      <c r="P530" s="151"/>
      <c r="Q530" s="48"/>
      <c r="R530" s="48"/>
      <c r="S530" s="48"/>
      <c r="T530" s="48"/>
      <c r="U530" s="48"/>
      <c r="V530" s="48"/>
      <c r="W530" s="48"/>
      <c r="X530" s="128"/>
      <c r="Y530" s="128"/>
      <c r="Z530" s="128"/>
      <c r="AA530" s="128"/>
      <c r="AB530" s="128"/>
      <c r="AC530" s="128"/>
      <c r="AD530" s="128"/>
      <c r="AE530" s="128"/>
      <c r="AF530" s="128"/>
      <c r="AG530" s="128"/>
      <c r="AH530" s="128"/>
      <c r="AI530" s="128"/>
      <c r="AJ530" s="128"/>
      <c r="AK530" s="128"/>
      <c r="AL530" s="128"/>
      <c r="AM530" s="48"/>
      <c r="AN530" s="128"/>
      <c r="AO530" s="128"/>
      <c r="AP530" s="128"/>
      <c r="AQ530" s="128"/>
      <c r="AR530" s="128"/>
      <c r="AS530" s="128"/>
      <c r="AT530" s="128"/>
      <c r="AU530" s="128"/>
      <c r="AV530" s="128"/>
      <c r="AW530" s="128"/>
      <c r="AX530" s="128"/>
      <c r="AY530" s="128"/>
      <c r="AZ530" s="128"/>
      <c r="BA530" s="128"/>
      <c r="BB530" s="128"/>
      <c r="BC530" s="128"/>
      <c r="BD530" s="128"/>
      <c r="BE530" s="128"/>
      <c r="BF530" s="128"/>
      <c r="BG530" s="128"/>
      <c r="BH530" s="128"/>
      <c r="BI530" s="128"/>
      <c r="BJ530" s="128"/>
      <c r="BK530" s="128"/>
      <c r="BL530" s="128"/>
      <c r="BM530" s="128"/>
      <c r="BN530" s="128"/>
      <c r="BO530" s="128"/>
      <c r="BP530" s="128"/>
      <c r="BQ530" s="128"/>
      <c r="BR530" s="128"/>
      <c r="BS530" s="128"/>
      <c r="BT530" s="128"/>
    </row>
    <row r="531" spans="1:72" ht="18.75">
      <c r="A531" s="193" t="str">
        <f>Guide3!M531</f>
        <v>1D530</v>
      </c>
      <c r="B531" s="80"/>
      <c r="C531" s="51"/>
      <c r="D531" s="48"/>
      <c r="E531" s="48"/>
      <c r="F531" s="48"/>
      <c r="G531" s="48"/>
      <c r="H531" s="48"/>
      <c r="I531" s="11"/>
      <c r="J531" s="167"/>
      <c r="K531" s="48"/>
      <c r="M531" s="48"/>
      <c r="N531" s="48"/>
      <c r="O531" s="35"/>
      <c r="P531" s="151"/>
      <c r="Q531" s="48"/>
      <c r="R531" s="48"/>
      <c r="S531" s="48"/>
      <c r="T531" s="48"/>
      <c r="U531" s="48"/>
      <c r="V531" s="48"/>
      <c r="W531" s="48"/>
      <c r="X531" s="128"/>
      <c r="Y531" s="128"/>
      <c r="Z531" s="128"/>
      <c r="AA531" s="128"/>
      <c r="AB531" s="128"/>
      <c r="AC531" s="128"/>
      <c r="AD531" s="128"/>
      <c r="AE531" s="128"/>
      <c r="AF531" s="128"/>
      <c r="AG531" s="128"/>
      <c r="AH531" s="128"/>
      <c r="AI531" s="128"/>
      <c r="AJ531" s="128"/>
      <c r="AK531" s="128"/>
      <c r="AL531" s="128"/>
      <c r="AM531" s="48"/>
      <c r="AN531" s="128"/>
      <c r="AO531" s="128"/>
      <c r="AP531" s="128"/>
      <c r="AQ531" s="128"/>
      <c r="AR531" s="128"/>
      <c r="AS531" s="128"/>
      <c r="AT531" s="128"/>
      <c r="AU531" s="128"/>
      <c r="AV531" s="128"/>
      <c r="AW531" s="128"/>
      <c r="AX531" s="128"/>
      <c r="AY531" s="128"/>
      <c r="AZ531" s="128"/>
      <c r="BA531" s="128"/>
      <c r="BB531" s="128"/>
      <c r="BC531" s="128"/>
      <c r="BD531" s="128"/>
      <c r="BE531" s="128"/>
      <c r="BF531" s="128"/>
      <c r="BG531" s="128"/>
      <c r="BH531" s="128"/>
      <c r="BI531" s="128"/>
      <c r="BJ531" s="128"/>
      <c r="BK531" s="128"/>
      <c r="BL531" s="128"/>
      <c r="BM531" s="128"/>
      <c r="BN531" s="128"/>
      <c r="BO531" s="128"/>
      <c r="BP531" s="128"/>
      <c r="BQ531" s="128"/>
      <c r="BR531" s="128"/>
      <c r="BS531" s="128"/>
      <c r="BT531" s="128"/>
    </row>
    <row r="532" spans="1:72" ht="18.75">
      <c r="A532" s="193" t="str">
        <f>Guide3!M532</f>
        <v>1D531</v>
      </c>
      <c r="B532" s="80"/>
      <c r="C532" s="51"/>
      <c r="D532" s="48"/>
      <c r="E532" s="48"/>
      <c r="F532" s="48"/>
      <c r="G532" s="48"/>
      <c r="H532" s="48"/>
      <c r="I532" s="11"/>
      <c r="J532" s="167"/>
      <c r="K532" s="48"/>
      <c r="M532" s="48"/>
      <c r="N532" s="48"/>
      <c r="O532" s="35"/>
      <c r="P532" s="151"/>
      <c r="Q532" s="48"/>
      <c r="R532" s="48"/>
      <c r="S532" s="48"/>
      <c r="T532" s="48"/>
      <c r="U532" s="48"/>
      <c r="V532" s="48"/>
      <c r="W532" s="48"/>
      <c r="X532" s="128"/>
      <c r="Y532" s="128"/>
      <c r="Z532" s="128"/>
      <c r="AA532" s="128"/>
      <c r="AB532" s="128"/>
      <c r="AC532" s="128"/>
      <c r="AD532" s="128"/>
      <c r="AE532" s="128"/>
      <c r="AF532" s="128"/>
      <c r="AG532" s="128"/>
      <c r="AH532" s="128"/>
      <c r="AI532" s="128"/>
      <c r="AJ532" s="128"/>
      <c r="AK532" s="128"/>
      <c r="AL532" s="128"/>
      <c r="AM532" s="48"/>
      <c r="AN532" s="128"/>
      <c r="AO532" s="128"/>
      <c r="AP532" s="128"/>
      <c r="AQ532" s="128"/>
      <c r="AR532" s="128"/>
      <c r="AS532" s="128"/>
      <c r="AT532" s="128"/>
      <c r="AU532" s="128"/>
      <c r="AV532" s="128"/>
      <c r="AW532" s="128"/>
      <c r="AX532" s="128"/>
      <c r="AY532" s="128"/>
      <c r="AZ532" s="128"/>
      <c r="BA532" s="128"/>
      <c r="BB532" s="128"/>
      <c r="BC532" s="128"/>
      <c r="BD532" s="128"/>
      <c r="BE532" s="128"/>
      <c r="BF532" s="128"/>
      <c r="BG532" s="128"/>
      <c r="BH532" s="128"/>
      <c r="BI532" s="128"/>
      <c r="BJ532" s="128"/>
      <c r="BK532" s="128"/>
      <c r="BL532" s="128"/>
      <c r="BM532" s="128"/>
      <c r="BN532" s="128"/>
      <c r="BO532" s="128"/>
      <c r="BP532" s="128"/>
      <c r="BQ532" s="128"/>
      <c r="BR532" s="128"/>
      <c r="BS532" s="128"/>
      <c r="BT532" s="128"/>
    </row>
    <row r="533" spans="1:72" ht="18.75">
      <c r="A533" s="193" t="str">
        <f>Guide3!M533</f>
        <v>1D532</v>
      </c>
      <c r="B533" s="80"/>
      <c r="C533" s="51"/>
      <c r="D533" s="48"/>
      <c r="E533" s="48"/>
      <c r="F533" s="48"/>
      <c r="G533" s="48"/>
      <c r="H533" s="48"/>
      <c r="I533" s="11"/>
      <c r="J533" s="167"/>
      <c r="K533" s="48"/>
      <c r="M533" s="48"/>
      <c r="N533" s="48"/>
      <c r="O533" s="35"/>
      <c r="P533" s="151"/>
      <c r="Q533" s="48"/>
      <c r="R533" s="48"/>
      <c r="S533" s="48"/>
      <c r="T533" s="48"/>
      <c r="U533" s="48"/>
      <c r="V533" s="48"/>
      <c r="W533" s="48"/>
      <c r="X533" s="128"/>
      <c r="Y533" s="128"/>
      <c r="Z533" s="128"/>
      <c r="AA533" s="128"/>
      <c r="AB533" s="128"/>
      <c r="AC533" s="128"/>
      <c r="AD533" s="128"/>
      <c r="AE533" s="128"/>
      <c r="AF533" s="128"/>
      <c r="AG533" s="128"/>
      <c r="AH533" s="128"/>
      <c r="AI533" s="128"/>
      <c r="AJ533" s="128"/>
      <c r="AK533" s="128"/>
      <c r="AL533" s="128"/>
      <c r="AM533" s="48"/>
      <c r="AN533" s="128"/>
      <c r="AO533" s="128"/>
      <c r="AP533" s="128"/>
      <c r="AQ533" s="128"/>
      <c r="AR533" s="128"/>
      <c r="AS533" s="128"/>
      <c r="AT533" s="128"/>
      <c r="AU533" s="128"/>
      <c r="AV533" s="128"/>
      <c r="AW533" s="128"/>
      <c r="AX533" s="128"/>
      <c r="AY533" s="128"/>
      <c r="AZ533" s="128"/>
      <c r="BA533" s="128"/>
      <c r="BB533" s="128"/>
      <c r="BC533" s="128"/>
      <c r="BD533" s="128"/>
      <c r="BE533" s="128"/>
      <c r="BF533" s="128"/>
      <c r="BG533" s="128"/>
      <c r="BH533" s="128"/>
      <c r="BI533" s="128"/>
      <c r="BJ533" s="128"/>
      <c r="BK533" s="128"/>
      <c r="BL533" s="128"/>
      <c r="BM533" s="128"/>
      <c r="BN533" s="128"/>
      <c r="BO533" s="128"/>
      <c r="BP533" s="128"/>
      <c r="BQ533" s="128"/>
      <c r="BR533" s="128"/>
      <c r="BS533" s="128"/>
      <c r="BT533" s="128"/>
    </row>
    <row r="534" spans="1:72" ht="18.75">
      <c r="A534" s="193" t="str">
        <f>Guide3!M534</f>
        <v>1D533</v>
      </c>
      <c r="B534" s="80"/>
      <c r="C534" s="51"/>
      <c r="D534" s="48"/>
      <c r="E534" s="48"/>
      <c r="F534" s="48"/>
      <c r="G534" s="48"/>
      <c r="H534" s="48"/>
      <c r="I534" s="11"/>
      <c r="J534" s="167"/>
      <c r="K534" s="48"/>
      <c r="M534" s="48"/>
      <c r="N534" s="48"/>
      <c r="O534" s="35"/>
      <c r="P534" s="151"/>
      <c r="Q534" s="48"/>
      <c r="R534" s="48"/>
      <c r="S534" s="48"/>
      <c r="T534" s="48"/>
      <c r="U534" s="48"/>
      <c r="V534" s="48"/>
      <c r="W534" s="48"/>
      <c r="X534" s="128"/>
      <c r="Y534" s="128"/>
      <c r="Z534" s="128"/>
      <c r="AA534" s="128"/>
      <c r="AB534" s="128"/>
      <c r="AC534" s="128"/>
      <c r="AD534" s="128"/>
      <c r="AE534" s="128"/>
      <c r="AF534" s="128"/>
      <c r="AG534" s="128"/>
      <c r="AH534" s="128"/>
      <c r="AI534" s="128"/>
      <c r="AJ534" s="128"/>
      <c r="AK534" s="128"/>
      <c r="AL534" s="128"/>
      <c r="AM534" s="48"/>
      <c r="AN534" s="128"/>
      <c r="AO534" s="128"/>
      <c r="AP534" s="128"/>
      <c r="AQ534" s="128"/>
      <c r="AR534" s="128"/>
      <c r="AS534" s="128"/>
      <c r="AT534" s="128"/>
      <c r="AU534" s="128"/>
      <c r="AV534" s="128"/>
      <c r="AW534" s="128"/>
      <c r="AX534" s="128"/>
      <c r="AY534" s="128"/>
      <c r="AZ534" s="128"/>
      <c r="BA534" s="128"/>
      <c r="BB534" s="128"/>
      <c r="BC534" s="128"/>
      <c r="BD534" s="128"/>
      <c r="BE534" s="128"/>
      <c r="BF534" s="128"/>
      <c r="BG534" s="128"/>
      <c r="BH534" s="128"/>
      <c r="BI534" s="128"/>
      <c r="BJ534" s="128"/>
      <c r="BK534" s="128"/>
      <c r="BL534" s="128"/>
      <c r="BM534" s="128"/>
      <c r="BN534" s="128"/>
      <c r="BO534" s="128"/>
      <c r="BP534" s="128"/>
      <c r="BQ534" s="128"/>
      <c r="BR534" s="128"/>
      <c r="BS534" s="128"/>
      <c r="BT534" s="128"/>
    </row>
    <row r="535" spans="1:72" ht="18.75">
      <c r="A535" s="193" t="str">
        <f>Guide3!M535</f>
        <v>1D534</v>
      </c>
      <c r="B535" s="80"/>
      <c r="C535" s="51"/>
      <c r="D535" s="48"/>
      <c r="E535" s="48"/>
      <c r="F535" s="48"/>
      <c r="G535" s="48"/>
      <c r="H535" s="48"/>
      <c r="I535" s="11"/>
      <c r="J535" s="167"/>
      <c r="K535" s="48"/>
      <c r="M535" s="48"/>
      <c r="N535" s="48"/>
      <c r="O535" s="35"/>
      <c r="P535" s="151"/>
      <c r="Q535" s="48"/>
      <c r="R535" s="48"/>
      <c r="S535" s="48"/>
      <c r="T535" s="48"/>
      <c r="U535" s="48"/>
      <c r="V535" s="48"/>
      <c r="W535" s="48"/>
      <c r="X535" s="128"/>
      <c r="Y535" s="128"/>
      <c r="Z535" s="128"/>
      <c r="AA535" s="128"/>
      <c r="AB535" s="128"/>
      <c r="AC535" s="128"/>
      <c r="AD535" s="128"/>
      <c r="AE535" s="128"/>
      <c r="AF535" s="128"/>
      <c r="AG535" s="128"/>
      <c r="AH535" s="128"/>
      <c r="AI535" s="128"/>
      <c r="AJ535" s="128"/>
      <c r="AK535" s="128"/>
      <c r="AL535" s="128"/>
      <c r="AM535" s="48"/>
      <c r="AN535" s="128"/>
      <c r="AO535" s="128"/>
      <c r="AP535" s="128"/>
      <c r="AQ535" s="128"/>
      <c r="AR535" s="128"/>
      <c r="AS535" s="128"/>
      <c r="AT535" s="128"/>
      <c r="AU535" s="128"/>
      <c r="AV535" s="128"/>
      <c r="AW535" s="128"/>
      <c r="AX535" s="128"/>
      <c r="AY535" s="128"/>
      <c r="AZ535" s="128"/>
      <c r="BA535" s="128"/>
      <c r="BB535" s="128"/>
      <c r="BC535" s="128"/>
      <c r="BD535" s="128"/>
      <c r="BE535" s="128"/>
      <c r="BF535" s="128"/>
      <c r="BG535" s="128"/>
      <c r="BH535" s="128"/>
      <c r="BI535" s="128"/>
      <c r="BJ535" s="128"/>
      <c r="BK535" s="128"/>
      <c r="BL535" s="128"/>
      <c r="BM535" s="128"/>
      <c r="BN535" s="128"/>
      <c r="BO535" s="128"/>
      <c r="BP535" s="128"/>
      <c r="BQ535" s="128"/>
      <c r="BR535" s="128"/>
      <c r="BS535" s="128"/>
      <c r="BT535" s="128"/>
    </row>
    <row r="536" spans="1:72" ht="18.75">
      <c r="A536" s="193" t="str">
        <f>Guide3!M536</f>
        <v>1D535</v>
      </c>
      <c r="B536" s="80"/>
      <c r="C536" s="51"/>
      <c r="D536" s="48"/>
      <c r="E536" s="48"/>
      <c r="F536" s="48"/>
      <c r="G536" s="48"/>
      <c r="H536" s="48"/>
      <c r="I536" s="11"/>
      <c r="J536" s="167"/>
      <c r="K536" s="48"/>
      <c r="M536" s="48"/>
      <c r="N536" s="48"/>
      <c r="O536" s="35"/>
      <c r="P536" s="151"/>
      <c r="Q536" s="48"/>
      <c r="R536" s="48"/>
      <c r="S536" s="48"/>
      <c r="T536" s="48"/>
      <c r="U536" s="48"/>
      <c r="V536" s="48"/>
      <c r="W536" s="48"/>
      <c r="X536" s="128"/>
      <c r="Y536" s="128"/>
      <c r="Z536" s="128"/>
      <c r="AA536" s="128"/>
      <c r="AB536" s="128"/>
      <c r="AC536" s="128"/>
      <c r="AD536" s="128"/>
      <c r="AE536" s="128"/>
      <c r="AF536" s="128"/>
      <c r="AG536" s="128"/>
      <c r="AH536" s="128"/>
      <c r="AI536" s="128"/>
      <c r="AJ536" s="128"/>
      <c r="AK536" s="128"/>
      <c r="AL536" s="128"/>
      <c r="AM536" s="48"/>
      <c r="AN536" s="128"/>
      <c r="AO536" s="128"/>
      <c r="AP536" s="128"/>
      <c r="AQ536" s="128"/>
      <c r="AR536" s="128"/>
      <c r="AS536" s="128"/>
      <c r="AT536" s="128"/>
      <c r="AU536" s="128"/>
      <c r="AV536" s="128"/>
      <c r="AW536" s="128"/>
      <c r="AX536" s="128"/>
      <c r="AY536" s="128"/>
      <c r="AZ536" s="128"/>
      <c r="BA536" s="128"/>
      <c r="BB536" s="128"/>
      <c r="BC536" s="128"/>
      <c r="BD536" s="128"/>
      <c r="BE536" s="128"/>
      <c r="BF536" s="128"/>
      <c r="BG536" s="128"/>
      <c r="BH536" s="128"/>
      <c r="BI536" s="128"/>
      <c r="BJ536" s="128"/>
      <c r="BK536" s="128"/>
      <c r="BL536" s="128"/>
      <c r="BM536" s="128"/>
      <c r="BN536" s="128"/>
      <c r="BO536" s="128"/>
      <c r="BP536" s="128"/>
      <c r="BQ536" s="128"/>
      <c r="BR536" s="128"/>
      <c r="BS536" s="128"/>
      <c r="BT536" s="128"/>
    </row>
    <row r="537" spans="1:72" ht="18.75">
      <c r="A537" s="193" t="str">
        <f>Guide3!M537</f>
        <v>1D536</v>
      </c>
      <c r="B537" s="80"/>
      <c r="C537" s="51"/>
      <c r="D537" s="48"/>
      <c r="E537" s="48"/>
      <c r="F537" s="48"/>
      <c r="G537" s="48"/>
      <c r="H537" s="48"/>
      <c r="I537" s="11"/>
      <c r="J537" s="167"/>
      <c r="K537" s="48"/>
      <c r="M537" s="48"/>
      <c r="N537" s="48"/>
      <c r="O537" s="35"/>
      <c r="P537" s="151"/>
      <c r="Q537" s="48"/>
      <c r="R537" s="48"/>
      <c r="S537" s="48"/>
      <c r="T537" s="48"/>
      <c r="U537" s="48"/>
      <c r="V537" s="48"/>
      <c r="W537" s="48"/>
      <c r="X537" s="128"/>
      <c r="Y537" s="128"/>
      <c r="Z537" s="128"/>
      <c r="AA537" s="128"/>
      <c r="AB537" s="128"/>
      <c r="AC537" s="128"/>
      <c r="AD537" s="128"/>
      <c r="AE537" s="128"/>
      <c r="AF537" s="128"/>
      <c r="AG537" s="128"/>
      <c r="AH537" s="128"/>
      <c r="AI537" s="128"/>
      <c r="AJ537" s="128"/>
      <c r="AK537" s="128"/>
      <c r="AL537" s="128"/>
      <c r="AM537" s="48"/>
      <c r="AN537" s="128"/>
      <c r="AO537" s="128"/>
      <c r="AP537" s="128"/>
      <c r="AQ537" s="128"/>
      <c r="AR537" s="128"/>
      <c r="AS537" s="128"/>
      <c r="AT537" s="128"/>
      <c r="AU537" s="128"/>
      <c r="AV537" s="128"/>
      <c r="AW537" s="128"/>
      <c r="AX537" s="128"/>
      <c r="AY537" s="128"/>
      <c r="AZ537" s="128"/>
      <c r="BA537" s="128"/>
      <c r="BB537" s="128"/>
      <c r="BC537" s="128"/>
      <c r="BD537" s="128"/>
      <c r="BE537" s="128"/>
      <c r="BF537" s="128"/>
      <c r="BG537" s="128"/>
      <c r="BH537" s="128"/>
      <c r="BI537" s="128"/>
      <c r="BJ537" s="128"/>
      <c r="BK537" s="128"/>
      <c r="BL537" s="128"/>
      <c r="BM537" s="128"/>
      <c r="BN537" s="128"/>
      <c r="BO537" s="128"/>
      <c r="BP537" s="128"/>
      <c r="BQ537" s="128"/>
      <c r="BR537" s="128"/>
      <c r="BS537" s="128"/>
      <c r="BT537" s="128"/>
    </row>
    <row r="538" spans="1:72" ht="18.75">
      <c r="A538" s="193" t="str">
        <f>Guide3!M538</f>
        <v>1D537</v>
      </c>
      <c r="B538" s="80"/>
      <c r="C538" s="51"/>
      <c r="D538" s="48"/>
      <c r="E538" s="48"/>
      <c r="F538" s="48"/>
      <c r="G538" s="48"/>
      <c r="H538" s="48"/>
      <c r="I538" s="11"/>
      <c r="J538" s="167"/>
      <c r="K538" s="48"/>
      <c r="M538" s="48"/>
      <c r="N538" s="48"/>
      <c r="O538" s="35"/>
      <c r="P538" s="151"/>
      <c r="Q538" s="48"/>
      <c r="R538" s="48"/>
      <c r="S538" s="48"/>
      <c r="T538" s="48"/>
      <c r="U538" s="48"/>
      <c r="V538" s="48"/>
      <c r="W538" s="48"/>
      <c r="X538" s="128"/>
      <c r="Y538" s="128"/>
      <c r="Z538" s="128"/>
      <c r="AA538" s="128"/>
      <c r="AB538" s="128"/>
      <c r="AC538" s="128"/>
      <c r="AD538" s="128"/>
      <c r="AE538" s="128"/>
      <c r="AF538" s="128"/>
      <c r="AG538" s="128"/>
      <c r="AH538" s="128"/>
      <c r="AI538" s="128"/>
      <c r="AJ538" s="128"/>
      <c r="AK538" s="128"/>
      <c r="AL538" s="128"/>
      <c r="AM538" s="48"/>
      <c r="AN538" s="128"/>
      <c r="AO538" s="128"/>
      <c r="AP538" s="128"/>
      <c r="AQ538" s="128"/>
      <c r="AR538" s="128"/>
      <c r="AS538" s="128"/>
      <c r="AT538" s="128"/>
      <c r="AU538" s="128"/>
      <c r="AV538" s="128"/>
      <c r="AW538" s="128"/>
      <c r="AX538" s="128"/>
      <c r="AY538" s="128"/>
      <c r="AZ538" s="128"/>
      <c r="BA538" s="128"/>
      <c r="BB538" s="128"/>
      <c r="BC538" s="128"/>
      <c r="BD538" s="128"/>
      <c r="BE538" s="128"/>
      <c r="BF538" s="128"/>
      <c r="BG538" s="128"/>
      <c r="BH538" s="128"/>
      <c r="BI538" s="128"/>
      <c r="BJ538" s="128"/>
      <c r="BK538" s="128"/>
      <c r="BL538" s="128"/>
      <c r="BM538" s="128"/>
      <c r="BN538" s="128"/>
      <c r="BO538" s="128"/>
      <c r="BP538" s="128"/>
      <c r="BQ538" s="128"/>
      <c r="BR538" s="128"/>
      <c r="BS538" s="128"/>
      <c r="BT538" s="128"/>
    </row>
    <row r="539" spans="1:72" ht="18.75">
      <c r="A539" s="193" t="str">
        <f>Guide3!M539</f>
        <v>1D538</v>
      </c>
      <c r="B539" s="80"/>
      <c r="C539" s="51"/>
      <c r="D539" s="48"/>
      <c r="E539" s="48"/>
      <c r="F539" s="48"/>
      <c r="G539" s="48"/>
      <c r="H539" s="48"/>
      <c r="I539" s="11"/>
      <c r="J539" s="167"/>
      <c r="K539" s="48"/>
      <c r="M539" s="48"/>
      <c r="N539" s="48"/>
      <c r="O539" s="35"/>
      <c r="P539" s="151"/>
      <c r="Q539" s="48"/>
      <c r="R539" s="48"/>
      <c r="S539" s="48"/>
      <c r="T539" s="48"/>
      <c r="U539" s="48"/>
      <c r="V539" s="48"/>
      <c r="W539" s="48"/>
      <c r="X539" s="128"/>
      <c r="Y539" s="128"/>
      <c r="Z539" s="128"/>
      <c r="AA539" s="128"/>
      <c r="AB539" s="128"/>
      <c r="AC539" s="128"/>
      <c r="AD539" s="128"/>
      <c r="AE539" s="128"/>
      <c r="AF539" s="128"/>
      <c r="AG539" s="128"/>
      <c r="AH539" s="128"/>
      <c r="AI539" s="128"/>
      <c r="AJ539" s="128"/>
      <c r="AK539" s="128"/>
      <c r="AL539" s="128"/>
      <c r="AM539" s="48"/>
      <c r="AN539" s="128"/>
      <c r="AO539" s="128"/>
      <c r="AP539" s="128"/>
      <c r="AQ539" s="128"/>
      <c r="AR539" s="128"/>
      <c r="AS539" s="128"/>
      <c r="AT539" s="128"/>
      <c r="AU539" s="128"/>
      <c r="AV539" s="128"/>
      <c r="AW539" s="128"/>
      <c r="AX539" s="128"/>
      <c r="AY539" s="128"/>
      <c r="AZ539" s="128"/>
      <c r="BA539" s="128"/>
      <c r="BB539" s="128"/>
      <c r="BC539" s="128"/>
      <c r="BD539" s="128"/>
      <c r="BE539" s="128"/>
      <c r="BF539" s="128"/>
      <c r="BG539" s="128"/>
      <c r="BH539" s="128"/>
      <c r="BI539" s="128"/>
      <c r="BJ539" s="128"/>
      <c r="BK539" s="128"/>
      <c r="BL539" s="128"/>
      <c r="BM539" s="128"/>
      <c r="BN539" s="128"/>
      <c r="BO539" s="128"/>
      <c r="BP539" s="128"/>
      <c r="BQ539" s="128"/>
      <c r="BR539" s="128"/>
      <c r="BS539" s="128"/>
      <c r="BT539" s="128"/>
    </row>
    <row r="540" spans="1:72" ht="18.75">
      <c r="A540" s="193" t="str">
        <f>Guide3!M540</f>
        <v>1D539</v>
      </c>
      <c r="B540" s="80"/>
      <c r="C540" s="51"/>
      <c r="D540" s="48"/>
      <c r="E540" s="48"/>
      <c r="F540" s="48"/>
      <c r="G540" s="48"/>
      <c r="H540" s="48"/>
      <c r="I540" s="11"/>
      <c r="J540" s="167"/>
      <c r="K540" s="48"/>
      <c r="M540" s="48"/>
      <c r="N540" s="48"/>
      <c r="O540" s="35"/>
      <c r="P540" s="151"/>
      <c r="Q540" s="48"/>
      <c r="R540" s="48"/>
      <c r="S540" s="48"/>
      <c r="T540" s="48"/>
      <c r="U540" s="48"/>
      <c r="V540" s="48"/>
      <c r="W540" s="48"/>
      <c r="X540" s="128"/>
      <c r="Y540" s="128"/>
      <c r="Z540" s="128"/>
      <c r="AA540" s="128"/>
      <c r="AB540" s="128"/>
      <c r="AC540" s="128"/>
      <c r="AD540" s="128"/>
      <c r="AE540" s="128"/>
      <c r="AF540" s="128"/>
      <c r="AG540" s="128"/>
      <c r="AH540" s="128"/>
      <c r="AI540" s="128"/>
      <c r="AJ540" s="128"/>
      <c r="AK540" s="128"/>
      <c r="AL540" s="128"/>
      <c r="AM540" s="48"/>
      <c r="AN540" s="128"/>
      <c r="AO540" s="128"/>
      <c r="AP540" s="128"/>
      <c r="AQ540" s="128"/>
      <c r="AR540" s="128"/>
      <c r="AS540" s="128"/>
      <c r="AT540" s="128"/>
      <c r="AU540" s="128"/>
      <c r="AV540" s="128"/>
      <c r="AW540" s="128"/>
      <c r="AX540" s="128"/>
      <c r="AY540" s="128"/>
      <c r="AZ540" s="128"/>
      <c r="BA540" s="128"/>
      <c r="BB540" s="128"/>
      <c r="BC540" s="128"/>
      <c r="BD540" s="128"/>
      <c r="BE540" s="128"/>
      <c r="BF540" s="128"/>
      <c r="BG540" s="128"/>
      <c r="BH540" s="128"/>
      <c r="BI540" s="128"/>
      <c r="BJ540" s="128"/>
      <c r="BK540" s="128"/>
      <c r="BL540" s="128"/>
      <c r="BM540" s="128"/>
      <c r="BN540" s="128"/>
      <c r="BO540" s="128"/>
      <c r="BP540" s="128"/>
      <c r="BQ540" s="128"/>
      <c r="BR540" s="128"/>
      <c r="BS540" s="128"/>
      <c r="BT540" s="128"/>
    </row>
    <row r="541" spans="1:72" ht="18.75">
      <c r="A541" s="193" t="str">
        <f>Guide3!M541</f>
        <v>1D540</v>
      </c>
      <c r="B541" s="80"/>
      <c r="C541" s="51"/>
      <c r="D541" s="48"/>
      <c r="E541" s="48"/>
      <c r="F541" s="48"/>
      <c r="G541" s="48"/>
      <c r="H541" s="48"/>
      <c r="I541" s="11"/>
      <c r="J541" s="167"/>
      <c r="K541" s="48"/>
      <c r="M541" s="48"/>
      <c r="N541" s="48"/>
      <c r="O541" s="35"/>
      <c r="P541" s="151"/>
      <c r="Q541" s="48"/>
      <c r="R541" s="48"/>
      <c r="S541" s="48"/>
      <c r="T541" s="48"/>
      <c r="U541" s="48"/>
      <c r="V541" s="48"/>
      <c r="W541" s="48"/>
      <c r="X541" s="128"/>
      <c r="Y541" s="128"/>
      <c r="Z541" s="128"/>
      <c r="AA541" s="128"/>
      <c r="AB541" s="128"/>
      <c r="AC541" s="128"/>
      <c r="AD541" s="128"/>
      <c r="AE541" s="128"/>
      <c r="AF541" s="128"/>
      <c r="AG541" s="128"/>
      <c r="AH541" s="128"/>
      <c r="AI541" s="128"/>
      <c r="AJ541" s="128"/>
      <c r="AK541" s="128"/>
      <c r="AL541" s="128"/>
      <c r="AM541" s="48"/>
      <c r="AN541" s="128"/>
      <c r="AO541" s="128"/>
      <c r="AP541" s="128"/>
      <c r="AQ541" s="128"/>
      <c r="AR541" s="128"/>
      <c r="AS541" s="128"/>
      <c r="AT541" s="128"/>
      <c r="AU541" s="128"/>
      <c r="AV541" s="128"/>
      <c r="AW541" s="128"/>
      <c r="AX541" s="128"/>
      <c r="AY541" s="128"/>
      <c r="AZ541" s="128"/>
      <c r="BA541" s="128"/>
      <c r="BB541" s="128"/>
      <c r="BC541" s="128"/>
      <c r="BD541" s="128"/>
      <c r="BE541" s="128"/>
      <c r="BF541" s="128"/>
      <c r="BG541" s="128"/>
      <c r="BH541" s="128"/>
      <c r="BI541" s="128"/>
      <c r="BJ541" s="128"/>
      <c r="BK541" s="128"/>
      <c r="BL541" s="128"/>
      <c r="BM541" s="128"/>
      <c r="BN541" s="128"/>
      <c r="BO541" s="128"/>
      <c r="BP541" s="128"/>
      <c r="BQ541" s="128"/>
      <c r="BR541" s="128"/>
      <c r="BS541" s="128"/>
      <c r="BT541" s="128"/>
    </row>
    <row r="542" spans="1:72" ht="18.75">
      <c r="A542" s="193" t="str">
        <f>Guide3!M542</f>
        <v>1D541</v>
      </c>
      <c r="B542" s="80"/>
      <c r="C542" s="51"/>
      <c r="D542" s="48"/>
      <c r="E542" s="48"/>
      <c r="F542" s="48"/>
      <c r="G542" s="48"/>
      <c r="H542" s="48"/>
      <c r="I542" s="11"/>
      <c r="J542" s="167"/>
      <c r="K542" s="48"/>
      <c r="M542" s="48"/>
      <c r="N542" s="48"/>
      <c r="O542" s="35"/>
      <c r="P542" s="151"/>
      <c r="Q542" s="48"/>
      <c r="R542" s="48"/>
      <c r="S542" s="48"/>
      <c r="T542" s="48"/>
      <c r="U542" s="48"/>
      <c r="V542" s="48"/>
      <c r="W542" s="48"/>
      <c r="X542" s="128"/>
      <c r="Y542" s="128"/>
      <c r="Z542" s="128"/>
      <c r="AA542" s="128"/>
      <c r="AB542" s="128"/>
      <c r="AC542" s="128"/>
      <c r="AD542" s="128"/>
      <c r="AE542" s="128"/>
      <c r="AF542" s="128"/>
      <c r="AG542" s="128"/>
      <c r="AH542" s="128"/>
      <c r="AI542" s="128"/>
      <c r="AJ542" s="128"/>
      <c r="AK542" s="128"/>
      <c r="AL542" s="128"/>
      <c r="AM542" s="48"/>
      <c r="AN542" s="128"/>
      <c r="AO542" s="128"/>
      <c r="AP542" s="128"/>
      <c r="AQ542" s="128"/>
      <c r="AR542" s="128"/>
      <c r="AS542" s="128"/>
      <c r="AT542" s="128"/>
      <c r="AU542" s="128"/>
      <c r="AV542" s="128"/>
      <c r="AW542" s="128"/>
      <c r="AX542" s="128"/>
      <c r="AY542" s="128"/>
      <c r="AZ542" s="128"/>
      <c r="BA542" s="128"/>
      <c r="BB542" s="128"/>
      <c r="BC542" s="128"/>
      <c r="BD542" s="128"/>
      <c r="BE542" s="128"/>
      <c r="BF542" s="128"/>
      <c r="BG542" s="128"/>
      <c r="BH542" s="128"/>
      <c r="BI542" s="128"/>
      <c r="BJ542" s="128"/>
      <c r="BK542" s="128"/>
      <c r="BL542" s="128"/>
      <c r="BM542" s="128"/>
      <c r="BN542" s="128"/>
      <c r="BO542" s="128"/>
      <c r="BP542" s="128"/>
      <c r="BQ542" s="128"/>
      <c r="BR542" s="128"/>
      <c r="BS542" s="128"/>
      <c r="BT542" s="128"/>
    </row>
    <row r="543" spans="1:72" ht="18.75">
      <c r="A543" s="193" t="str">
        <f>Guide3!M543</f>
        <v>1D542</v>
      </c>
      <c r="B543" s="80"/>
      <c r="C543" s="51"/>
      <c r="D543" s="48"/>
      <c r="E543" s="48"/>
      <c r="F543" s="48"/>
      <c r="G543" s="48"/>
      <c r="H543" s="48"/>
      <c r="I543" s="11"/>
      <c r="J543" s="167"/>
      <c r="K543" s="48"/>
      <c r="M543" s="48"/>
      <c r="N543" s="48"/>
      <c r="O543" s="35"/>
      <c r="P543" s="151"/>
      <c r="Q543" s="48"/>
      <c r="R543" s="48"/>
      <c r="S543" s="48"/>
      <c r="T543" s="48"/>
      <c r="U543" s="48"/>
      <c r="V543" s="48"/>
      <c r="W543" s="48"/>
      <c r="X543" s="128"/>
      <c r="Y543" s="128"/>
      <c r="Z543" s="128"/>
      <c r="AA543" s="128"/>
      <c r="AB543" s="128"/>
      <c r="AC543" s="128"/>
      <c r="AD543" s="128"/>
      <c r="AE543" s="128"/>
      <c r="AF543" s="128"/>
      <c r="AG543" s="128"/>
      <c r="AH543" s="128"/>
      <c r="AI543" s="128"/>
      <c r="AJ543" s="128"/>
      <c r="AK543" s="128"/>
      <c r="AL543" s="128"/>
      <c r="AM543" s="48"/>
      <c r="AN543" s="128"/>
      <c r="AO543" s="128"/>
      <c r="AP543" s="128"/>
      <c r="AQ543" s="128"/>
      <c r="AR543" s="128"/>
      <c r="AS543" s="128"/>
      <c r="AT543" s="128"/>
      <c r="AU543" s="128"/>
      <c r="AV543" s="128"/>
      <c r="AW543" s="128"/>
      <c r="AX543" s="128"/>
      <c r="AY543" s="128"/>
      <c r="AZ543" s="128"/>
      <c r="BA543" s="128"/>
      <c r="BB543" s="128"/>
      <c r="BC543" s="128"/>
      <c r="BD543" s="128"/>
      <c r="BE543" s="128"/>
      <c r="BF543" s="128"/>
      <c r="BG543" s="128"/>
      <c r="BH543" s="128"/>
      <c r="BI543" s="128"/>
      <c r="BJ543" s="128"/>
      <c r="BK543" s="128"/>
      <c r="BL543" s="128"/>
      <c r="BM543" s="128"/>
      <c r="BN543" s="128"/>
      <c r="BO543" s="128"/>
      <c r="BP543" s="128"/>
      <c r="BQ543" s="128"/>
      <c r="BR543" s="128"/>
      <c r="BS543" s="128"/>
      <c r="BT543" s="128"/>
    </row>
    <row r="544" spans="1:72" ht="18.75">
      <c r="A544" s="193" t="str">
        <f>Guide3!M544</f>
        <v>1D543</v>
      </c>
      <c r="B544" s="80"/>
      <c r="C544" s="51"/>
      <c r="D544" s="48"/>
      <c r="E544" s="48"/>
      <c r="F544" s="48"/>
      <c r="G544" s="48"/>
      <c r="H544" s="48"/>
      <c r="I544" s="11"/>
      <c r="J544" s="167"/>
      <c r="K544" s="48"/>
      <c r="M544" s="48"/>
      <c r="N544" s="48"/>
      <c r="O544" s="35"/>
      <c r="P544" s="151"/>
      <c r="Q544" s="48"/>
      <c r="R544" s="48"/>
      <c r="S544" s="48"/>
      <c r="T544" s="48"/>
      <c r="U544" s="48"/>
      <c r="V544" s="48"/>
      <c r="W544" s="48"/>
      <c r="X544" s="128"/>
      <c r="Y544" s="128"/>
      <c r="Z544" s="128"/>
      <c r="AA544" s="128"/>
      <c r="AB544" s="128"/>
      <c r="AC544" s="128"/>
      <c r="AD544" s="128"/>
      <c r="AE544" s="128"/>
      <c r="AF544" s="128"/>
      <c r="AG544" s="128"/>
      <c r="AH544" s="128"/>
      <c r="AI544" s="128"/>
      <c r="AJ544" s="128"/>
      <c r="AK544" s="128"/>
      <c r="AL544" s="128"/>
      <c r="AM544" s="48"/>
      <c r="AN544" s="128"/>
      <c r="AO544" s="128"/>
      <c r="AP544" s="128"/>
      <c r="AQ544" s="128"/>
      <c r="AR544" s="128"/>
      <c r="AS544" s="128"/>
      <c r="AT544" s="128"/>
      <c r="AU544" s="128"/>
      <c r="AV544" s="128"/>
      <c r="AW544" s="128"/>
      <c r="AX544" s="128"/>
      <c r="AY544" s="128"/>
      <c r="AZ544" s="128"/>
      <c r="BA544" s="128"/>
      <c r="BB544" s="128"/>
      <c r="BC544" s="128"/>
      <c r="BD544" s="128"/>
      <c r="BE544" s="128"/>
      <c r="BF544" s="128"/>
      <c r="BG544" s="128"/>
      <c r="BH544" s="128"/>
      <c r="BI544" s="128"/>
      <c r="BJ544" s="128"/>
      <c r="BK544" s="128"/>
      <c r="BL544" s="128"/>
      <c r="BM544" s="128"/>
      <c r="BN544" s="128"/>
      <c r="BO544" s="128"/>
      <c r="BP544" s="128"/>
      <c r="BQ544" s="128"/>
      <c r="BR544" s="128"/>
      <c r="BS544" s="128"/>
      <c r="BT544" s="128"/>
    </row>
    <row r="545" spans="1:72" ht="18.75">
      <c r="A545" s="193" t="str">
        <f>Guide3!M545</f>
        <v>1D544</v>
      </c>
      <c r="B545" s="80"/>
      <c r="C545" s="51"/>
      <c r="D545" s="48"/>
      <c r="E545" s="48"/>
      <c r="F545" s="48"/>
      <c r="G545" s="48"/>
      <c r="H545" s="48"/>
      <c r="I545" s="11"/>
      <c r="J545" s="167"/>
      <c r="K545" s="48"/>
      <c r="M545" s="48"/>
      <c r="N545" s="48"/>
      <c r="O545" s="35"/>
      <c r="P545" s="151"/>
      <c r="Q545" s="48"/>
      <c r="R545" s="48"/>
      <c r="S545" s="48"/>
      <c r="T545" s="48"/>
      <c r="U545" s="48"/>
      <c r="V545" s="48"/>
      <c r="W545" s="48"/>
      <c r="X545" s="128"/>
      <c r="Y545" s="128"/>
      <c r="Z545" s="128"/>
      <c r="AA545" s="128"/>
      <c r="AB545" s="128"/>
      <c r="AC545" s="128"/>
      <c r="AD545" s="128"/>
      <c r="AE545" s="128"/>
      <c r="AF545" s="128"/>
      <c r="AG545" s="128"/>
      <c r="AH545" s="128"/>
      <c r="AI545" s="128"/>
      <c r="AJ545" s="128"/>
      <c r="AK545" s="128"/>
      <c r="AL545" s="128"/>
      <c r="AM545" s="48"/>
      <c r="AN545" s="128"/>
      <c r="AO545" s="128"/>
      <c r="AP545" s="128"/>
      <c r="AQ545" s="128"/>
      <c r="AR545" s="128"/>
      <c r="AS545" s="128"/>
      <c r="AT545" s="128"/>
      <c r="AU545" s="128"/>
      <c r="AV545" s="128"/>
      <c r="AW545" s="128"/>
      <c r="AX545" s="128"/>
      <c r="AY545" s="128"/>
      <c r="AZ545" s="128"/>
      <c r="BA545" s="128"/>
      <c r="BB545" s="128"/>
      <c r="BC545" s="128"/>
      <c r="BD545" s="128"/>
      <c r="BE545" s="128"/>
      <c r="BF545" s="128"/>
      <c r="BG545" s="128"/>
      <c r="BH545" s="128"/>
      <c r="BI545" s="128"/>
      <c r="BJ545" s="128"/>
      <c r="BK545" s="128"/>
      <c r="BL545" s="128"/>
      <c r="BM545" s="128"/>
      <c r="BN545" s="128"/>
      <c r="BO545" s="128"/>
      <c r="BP545" s="128"/>
      <c r="BQ545" s="128"/>
      <c r="BR545" s="128"/>
      <c r="BS545" s="128"/>
      <c r="BT545" s="128"/>
    </row>
    <row r="546" spans="1:72" ht="18.75">
      <c r="A546" s="193" t="str">
        <f>Guide3!M546</f>
        <v>1D545</v>
      </c>
      <c r="B546" s="179"/>
      <c r="C546" s="180"/>
      <c r="D546" s="181"/>
      <c r="E546" s="181"/>
      <c r="F546" s="181"/>
      <c r="G546" s="181"/>
      <c r="H546" s="181"/>
      <c r="I546" s="185"/>
      <c r="J546" s="181"/>
      <c r="K546" s="181"/>
      <c r="M546" s="181"/>
      <c r="N546" s="181"/>
      <c r="O546" s="182"/>
      <c r="P546" s="190"/>
      <c r="Q546" s="181"/>
      <c r="R546" s="181"/>
      <c r="S546" s="181"/>
      <c r="T546" s="181"/>
      <c r="U546" s="187"/>
      <c r="V546" s="181"/>
      <c r="W546" s="181"/>
      <c r="X546" s="181"/>
      <c r="Y546" s="181"/>
      <c r="Z546" s="181"/>
      <c r="AA546" s="181"/>
      <c r="AB546" s="181"/>
      <c r="AC546" s="181"/>
      <c r="AD546" s="181"/>
      <c r="AE546" s="181"/>
      <c r="AF546" s="181"/>
      <c r="AG546" s="181"/>
      <c r="AH546" s="181"/>
      <c r="AI546" s="181"/>
      <c r="AJ546" s="181"/>
      <c r="AK546" s="181"/>
      <c r="AL546" s="181"/>
      <c r="AM546" s="181"/>
      <c r="AN546" s="181"/>
      <c r="AO546" s="181"/>
      <c r="AP546" s="181"/>
      <c r="AQ546" s="181"/>
      <c r="AR546" s="181"/>
      <c r="AS546" s="181"/>
      <c r="AT546" s="181"/>
      <c r="AU546" s="181"/>
      <c r="AV546" s="181"/>
      <c r="AW546" s="181"/>
      <c r="AX546" s="181"/>
      <c r="AY546" s="181"/>
      <c r="AZ546" s="181"/>
      <c r="BA546" s="181"/>
      <c r="BB546" s="181"/>
      <c r="BC546" s="181"/>
      <c r="BD546" s="181"/>
      <c r="BE546" s="181"/>
      <c r="BF546" s="181"/>
      <c r="BG546" s="181"/>
      <c r="BH546" s="181"/>
      <c r="BI546" s="181"/>
      <c r="BJ546" s="181"/>
      <c r="BK546" s="181"/>
      <c r="BL546" s="181"/>
      <c r="BM546" s="181"/>
      <c r="BN546" s="181"/>
      <c r="BO546" s="181"/>
      <c r="BP546" s="181"/>
      <c r="BQ546" s="181"/>
      <c r="BR546" s="181"/>
      <c r="BS546" s="181"/>
      <c r="BT546" s="181"/>
    </row>
    <row r="547" spans="1:72" ht="18.75">
      <c r="A547" s="193" t="str">
        <f>Guide3!M547</f>
        <v>1D546</v>
      </c>
      <c r="B547" s="179"/>
      <c r="C547" s="180"/>
      <c r="D547" s="181"/>
      <c r="E547" s="181"/>
      <c r="F547" s="181"/>
      <c r="G547" s="181"/>
      <c r="H547" s="181"/>
      <c r="I547" s="185"/>
      <c r="J547" s="181"/>
      <c r="K547" s="181"/>
      <c r="M547" s="181"/>
      <c r="N547" s="181"/>
      <c r="O547" s="182"/>
      <c r="P547" s="190"/>
      <c r="Q547" s="181"/>
      <c r="R547" s="181"/>
      <c r="S547" s="181"/>
      <c r="T547" s="181"/>
      <c r="U547" s="187"/>
      <c r="V547" s="181"/>
      <c r="W547" s="181"/>
      <c r="X547" s="181"/>
      <c r="Y547" s="181"/>
      <c r="Z547" s="181"/>
      <c r="AA547" s="181"/>
      <c r="AB547" s="181"/>
      <c r="AC547" s="181"/>
      <c r="AD547" s="181"/>
      <c r="AE547" s="181"/>
      <c r="AF547" s="181"/>
      <c r="AG547" s="181"/>
      <c r="AH547" s="181"/>
      <c r="AI547" s="181"/>
      <c r="AJ547" s="181"/>
      <c r="AK547" s="181"/>
      <c r="AL547" s="181"/>
      <c r="AM547" s="181"/>
      <c r="AN547" s="181"/>
      <c r="AO547" s="181"/>
      <c r="AP547" s="181"/>
      <c r="AQ547" s="181"/>
      <c r="AR547" s="181"/>
      <c r="AS547" s="181"/>
      <c r="AT547" s="181"/>
      <c r="AU547" s="181"/>
      <c r="AV547" s="181"/>
      <c r="AW547" s="181"/>
      <c r="AX547" s="181"/>
      <c r="AY547" s="181"/>
      <c r="AZ547" s="181"/>
      <c r="BA547" s="181"/>
      <c r="BB547" s="181"/>
      <c r="BC547" s="181"/>
      <c r="BD547" s="181"/>
      <c r="BE547" s="181"/>
      <c r="BF547" s="181"/>
      <c r="BG547" s="181"/>
      <c r="BH547" s="181"/>
      <c r="BI547" s="181"/>
      <c r="BJ547" s="181"/>
      <c r="BK547" s="181"/>
      <c r="BL547" s="181"/>
      <c r="BM547" s="181"/>
      <c r="BN547" s="181"/>
      <c r="BO547" s="181"/>
      <c r="BP547" s="181"/>
      <c r="BQ547" s="181"/>
      <c r="BR547" s="181"/>
      <c r="BS547" s="181"/>
      <c r="BT547" s="181"/>
    </row>
    <row r="548" spans="1:72" ht="18.75">
      <c r="A548" s="193" t="str">
        <f>Guide3!M548</f>
        <v>1D547</v>
      </c>
      <c r="B548" s="179"/>
      <c r="C548" s="180"/>
      <c r="D548" s="181"/>
      <c r="E548" s="181"/>
      <c r="F548" s="181"/>
      <c r="G548" s="181"/>
      <c r="H548" s="181"/>
      <c r="I548" s="185"/>
      <c r="J548" s="181"/>
      <c r="K548" s="181"/>
      <c r="M548" s="181"/>
      <c r="N548" s="181"/>
      <c r="O548" s="182"/>
      <c r="P548" s="190"/>
      <c r="Q548" s="181"/>
      <c r="R548" s="181"/>
      <c r="S548" s="181"/>
      <c r="T548" s="181"/>
      <c r="U548" s="187"/>
      <c r="V548" s="181"/>
      <c r="W548" s="181"/>
      <c r="X548" s="181"/>
      <c r="Y548" s="181"/>
      <c r="Z548" s="181"/>
      <c r="AA548" s="181"/>
      <c r="AB548" s="181"/>
      <c r="AC548" s="181"/>
      <c r="AD548" s="181"/>
      <c r="AE548" s="181"/>
      <c r="AF548" s="181"/>
      <c r="AG548" s="181"/>
      <c r="AH548" s="181"/>
      <c r="AI548" s="181"/>
      <c r="AJ548" s="181"/>
      <c r="AK548" s="181"/>
      <c r="AL548" s="181"/>
      <c r="AM548" s="181"/>
      <c r="AN548" s="181"/>
      <c r="AO548" s="181"/>
      <c r="AP548" s="181"/>
      <c r="AQ548" s="181"/>
      <c r="AR548" s="181"/>
      <c r="AS548" s="181"/>
      <c r="AT548" s="181"/>
      <c r="AU548" s="181"/>
      <c r="AV548" s="181"/>
      <c r="AW548" s="181"/>
      <c r="AX548" s="181"/>
      <c r="AY548" s="181"/>
      <c r="AZ548" s="181"/>
      <c r="BA548" s="181"/>
      <c r="BB548" s="181"/>
      <c r="BC548" s="181"/>
      <c r="BD548" s="181"/>
      <c r="BE548" s="181"/>
      <c r="BF548" s="181"/>
      <c r="BG548" s="181"/>
      <c r="BH548" s="181"/>
      <c r="BI548" s="181"/>
      <c r="BJ548" s="181"/>
      <c r="BK548" s="181"/>
      <c r="BL548" s="181"/>
      <c r="BM548" s="181"/>
      <c r="BN548" s="181"/>
      <c r="BO548" s="181"/>
      <c r="BP548" s="181"/>
      <c r="BQ548" s="181"/>
      <c r="BR548" s="181"/>
      <c r="BS548" s="181"/>
      <c r="BT548" s="181"/>
    </row>
    <row r="549" spans="1:72" ht="18.75">
      <c r="A549" s="193" t="str">
        <f>Guide3!M549</f>
        <v>1D548</v>
      </c>
      <c r="B549" s="179"/>
      <c r="C549" s="180"/>
      <c r="D549" s="181"/>
      <c r="E549" s="181"/>
      <c r="F549" s="181"/>
      <c r="G549" s="181"/>
      <c r="H549" s="181"/>
      <c r="I549" s="185"/>
      <c r="J549" s="181"/>
      <c r="K549" s="181"/>
      <c r="M549" s="181"/>
      <c r="N549" s="181"/>
      <c r="O549" s="182"/>
      <c r="P549" s="190"/>
      <c r="Q549" s="181"/>
      <c r="R549" s="181"/>
      <c r="S549" s="181"/>
      <c r="T549" s="181"/>
      <c r="U549" s="187"/>
      <c r="V549" s="181"/>
      <c r="W549" s="181"/>
      <c r="X549" s="181"/>
      <c r="Y549" s="181"/>
      <c r="Z549" s="181"/>
      <c r="AA549" s="181"/>
      <c r="AB549" s="181"/>
      <c r="AC549" s="181"/>
      <c r="AD549" s="181"/>
      <c r="AE549" s="181"/>
      <c r="AF549" s="181"/>
      <c r="AG549" s="181"/>
      <c r="AH549" s="181"/>
      <c r="AI549" s="181"/>
      <c r="AJ549" s="181"/>
      <c r="AK549" s="181"/>
      <c r="AL549" s="181"/>
      <c r="AM549" s="181"/>
      <c r="AN549" s="181"/>
      <c r="AO549" s="181"/>
      <c r="AP549" s="181"/>
      <c r="AQ549" s="181"/>
      <c r="AR549" s="181"/>
      <c r="AS549" s="181"/>
      <c r="AT549" s="181"/>
      <c r="AU549" s="181"/>
      <c r="AV549" s="181"/>
      <c r="AW549" s="181"/>
      <c r="AX549" s="181"/>
      <c r="AY549" s="181"/>
      <c r="AZ549" s="181"/>
      <c r="BA549" s="181"/>
      <c r="BB549" s="181"/>
      <c r="BC549" s="181"/>
      <c r="BD549" s="181"/>
      <c r="BE549" s="181"/>
      <c r="BF549" s="181"/>
      <c r="BG549" s="181"/>
      <c r="BH549" s="181"/>
      <c r="BI549" s="181"/>
      <c r="BJ549" s="181"/>
      <c r="BK549" s="181"/>
      <c r="BL549" s="181"/>
      <c r="BM549" s="181"/>
      <c r="BN549" s="181"/>
      <c r="BO549" s="181"/>
      <c r="BP549" s="181"/>
      <c r="BQ549" s="181"/>
      <c r="BR549" s="181"/>
      <c r="BS549" s="181"/>
      <c r="BT549" s="181"/>
    </row>
    <row r="550" spans="1:72" ht="18.75">
      <c r="A550" s="193" t="str">
        <f>Guide3!M550</f>
        <v>1D549</v>
      </c>
      <c r="B550" s="179"/>
      <c r="C550" s="180"/>
      <c r="D550" s="181"/>
      <c r="E550" s="181"/>
      <c r="F550" s="181"/>
      <c r="G550" s="181"/>
      <c r="H550" s="181"/>
      <c r="I550" s="185"/>
      <c r="J550" s="181"/>
      <c r="K550" s="181"/>
      <c r="M550" s="181"/>
      <c r="N550" s="181"/>
      <c r="O550" s="182"/>
      <c r="P550" s="190"/>
      <c r="Q550" s="181"/>
      <c r="R550" s="181"/>
      <c r="S550" s="181"/>
      <c r="T550" s="181"/>
      <c r="U550" s="187"/>
      <c r="V550" s="181"/>
      <c r="W550" s="181"/>
      <c r="X550" s="181"/>
      <c r="Y550" s="181"/>
      <c r="Z550" s="181"/>
      <c r="AA550" s="181"/>
      <c r="AB550" s="181"/>
      <c r="AC550" s="181"/>
      <c r="AD550" s="181"/>
      <c r="AE550" s="181"/>
      <c r="AF550" s="181"/>
      <c r="AG550" s="181"/>
      <c r="AH550" s="181"/>
      <c r="AI550" s="181"/>
      <c r="AJ550" s="181"/>
      <c r="AK550" s="181"/>
      <c r="AL550" s="181"/>
      <c r="AM550" s="181"/>
      <c r="AN550" s="181"/>
      <c r="AO550" s="181"/>
      <c r="AP550" s="181"/>
      <c r="AQ550" s="181"/>
      <c r="AR550" s="181"/>
      <c r="AS550" s="181"/>
      <c r="AT550" s="181"/>
      <c r="AU550" s="181"/>
      <c r="AV550" s="181"/>
      <c r="AW550" s="181"/>
      <c r="AX550" s="181"/>
      <c r="AY550" s="181"/>
      <c r="AZ550" s="181"/>
      <c r="BA550" s="181"/>
      <c r="BB550" s="181"/>
      <c r="BC550" s="181"/>
      <c r="BD550" s="181"/>
      <c r="BE550" s="181"/>
      <c r="BF550" s="181"/>
      <c r="BG550" s="181"/>
      <c r="BH550" s="181"/>
      <c r="BI550" s="181"/>
      <c r="BJ550" s="181"/>
      <c r="BK550" s="181"/>
      <c r="BL550" s="181"/>
      <c r="BM550" s="181"/>
      <c r="BN550" s="181"/>
      <c r="BO550" s="181"/>
      <c r="BP550" s="181"/>
      <c r="BQ550" s="181"/>
      <c r="BR550" s="181"/>
      <c r="BS550" s="181"/>
      <c r="BT550" s="181"/>
    </row>
    <row r="551" spans="1:72" ht="18.75">
      <c r="A551" s="193" t="str">
        <f>Guide3!M551</f>
        <v>1D550</v>
      </c>
      <c r="B551" s="179"/>
      <c r="C551" s="180"/>
      <c r="D551" s="181"/>
      <c r="E551" s="181"/>
      <c r="F551" s="181"/>
      <c r="G551" s="181"/>
      <c r="H551" s="181"/>
      <c r="I551" s="185"/>
      <c r="J551" s="181"/>
      <c r="K551" s="181"/>
      <c r="M551" s="181"/>
      <c r="N551" s="181"/>
      <c r="O551" s="182"/>
      <c r="P551" s="190"/>
      <c r="Q551" s="181"/>
      <c r="R551" s="181"/>
      <c r="S551" s="181"/>
      <c r="T551" s="181"/>
      <c r="U551" s="187"/>
      <c r="V551" s="181"/>
      <c r="W551" s="181"/>
      <c r="X551" s="181"/>
      <c r="Y551" s="181"/>
      <c r="Z551" s="181"/>
      <c r="AA551" s="181"/>
      <c r="AB551" s="181"/>
      <c r="AC551" s="181"/>
      <c r="AD551" s="181"/>
      <c r="AE551" s="181"/>
      <c r="AF551" s="181"/>
      <c r="AG551" s="181"/>
      <c r="AH551" s="181"/>
      <c r="AI551" s="181"/>
      <c r="AJ551" s="181"/>
      <c r="AK551" s="181"/>
      <c r="AL551" s="181"/>
      <c r="AM551" s="181"/>
      <c r="AN551" s="181"/>
      <c r="AO551" s="181"/>
      <c r="AP551" s="181"/>
      <c r="AQ551" s="181"/>
      <c r="AR551" s="181"/>
      <c r="AS551" s="181"/>
      <c r="AT551" s="181"/>
      <c r="AU551" s="181"/>
      <c r="AV551" s="181"/>
      <c r="AW551" s="181"/>
      <c r="AX551" s="181"/>
      <c r="AY551" s="181"/>
      <c r="AZ551" s="181"/>
      <c r="BA551" s="181"/>
      <c r="BB551" s="181"/>
      <c r="BC551" s="181"/>
      <c r="BD551" s="181"/>
      <c r="BE551" s="181"/>
      <c r="BF551" s="181"/>
      <c r="BG551" s="181"/>
      <c r="BH551" s="181"/>
      <c r="BI551" s="181"/>
      <c r="BJ551" s="181"/>
      <c r="BK551" s="181"/>
      <c r="BL551" s="181"/>
      <c r="BM551" s="181"/>
      <c r="BN551" s="181"/>
      <c r="BO551" s="181"/>
      <c r="BP551" s="181"/>
      <c r="BQ551" s="181"/>
      <c r="BR551" s="181"/>
      <c r="BS551" s="181"/>
      <c r="BT551" s="181"/>
    </row>
    <row r="552" spans="1:72" ht="18.75">
      <c r="A552" s="193" t="str">
        <f>Guide3!M552</f>
        <v>1D551</v>
      </c>
      <c r="B552" s="179"/>
      <c r="C552" s="180"/>
      <c r="D552" s="181"/>
      <c r="E552" s="181"/>
      <c r="F552" s="181"/>
      <c r="G552" s="181"/>
      <c r="H552" s="181"/>
      <c r="I552" s="185"/>
      <c r="J552" s="181"/>
      <c r="K552" s="181"/>
      <c r="M552" s="181"/>
      <c r="N552" s="181"/>
      <c r="O552" s="182"/>
      <c r="P552" s="190"/>
      <c r="Q552" s="181"/>
      <c r="R552" s="181"/>
      <c r="S552" s="181"/>
      <c r="T552" s="181"/>
      <c r="U552" s="187"/>
      <c r="V552" s="181"/>
      <c r="W552" s="181"/>
      <c r="X552" s="181"/>
      <c r="Y552" s="181"/>
      <c r="Z552" s="181"/>
      <c r="AA552" s="181"/>
      <c r="AB552" s="181"/>
      <c r="AC552" s="181"/>
      <c r="AD552" s="181"/>
      <c r="AE552" s="181"/>
      <c r="AF552" s="181"/>
      <c r="AG552" s="181"/>
      <c r="AH552" s="181"/>
      <c r="AI552" s="181"/>
      <c r="AJ552" s="181"/>
      <c r="AK552" s="181"/>
      <c r="AL552" s="181"/>
      <c r="AM552" s="181"/>
      <c r="AN552" s="181"/>
      <c r="AO552" s="181"/>
      <c r="AP552" s="181"/>
      <c r="AQ552" s="181"/>
      <c r="AR552" s="181"/>
      <c r="AS552" s="181"/>
      <c r="AT552" s="181"/>
      <c r="AU552" s="181"/>
      <c r="AV552" s="181"/>
      <c r="AW552" s="181"/>
      <c r="AX552" s="181"/>
      <c r="AY552" s="181"/>
      <c r="AZ552" s="181"/>
      <c r="BA552" s="181"/>
      <c r="BB552" s="181"/>
      <c r="BC552" s="181"/>
      <c r="BD552" s="181"/>
      <c r="BE552" s="181"/>
      <c r="BF552" s="181"/>
      <c r="BG552" s="181"/>
      <c r="BH552" s="181"/>
      <c r="BI552" s="181"/>
      <c r="BJ552" s="181"/>
      <c r="BK552" s="181"/>
      <c r="BL552" s="181"/>
      <c r="BM552" s="181"/>
      <c r="BN552" s="181"/>
      <c r="BO552" s="181"/>
      <c r="BP552" s="181"/>
      <c r="BQ552" s="181"/>
      <c r="BR552" s="181"/>
      <c r="BS552" s="181"/>
      <c r="BT552" s="181"/>
    </row>
    <row r="553" spans="1:72" ht="18.75">
      <c r="A553" s="193" t="str">
        <f>Guide3!M553</f>
        <v>1D552</v>
      </c>
      <c r="B553" s="179"/>
      <c r="C553" s="180"/>
      <c r="D553" s="181"/>
      <c r="E553" s="181"/>
      <c r="F553" s="181"/>
      <c r="G553" s="181"/>
      <c r="H553" s="181"/>
      <c r="I553" s="185"/>
      <c r="J553" s="181"/>
      <c r="K553" s="181"/>
      <c r="M553" s="181"/>
      <c r="N553" s="181"/>
      <c r="O553" s="182"/>
      <c r="P553" s="190"/>
      <c r="Q553" s="181"/>
      <c r="R553" s="181"/>
      <c r="S553" s="181"/>
      <c r="T553" s="181"/>
      <c r="U553" s="187"/>
      <c r="V553" s="181"/>
      <c r="W553" s="181"/>
      <c r="X553" s="181"/>
      <c r="Y553" s="181"/>
      <c r="Z553" s="181"/>
      <c r="AA553" s="181"/>
      <c r="AB553" s="181"/>
      <c r="AC553" s="181"/>
      <c r="AD553" s="181"/>
      <c r="AE553" s="181"/>
      <c r="AF553" s="181"/>
      <c r="AG553" s="181"/>
      <c r="AH553" s="181"/>
      <c r="AI553" s="181"/>
      <c r="AJ553" s="181"/>
      <c r="AK553" s="181"/>
      <c r="AL553" s="181"/>
      <c r="AM553" s="181"/>
      <c r="AN553" s="181"/>
      <c r="AO553" s="181"/>
      <c r="AP553" s="181"/>
      <c r="AQ553" s="181"/>
      <c r="AR553" s="181"/>
      <c r="AS553" s="181"/>
      <c r="AT553" s="181"/>
      <c r="AU553" s="181"/>
      <c r="AV553" s="181"/>
      <c r="AW553" s="181"/>
      <c r="AX553" s="181"/>
      <c r="AY553" s="181"/>
      <c r="AZ553" s="181"/>
      <c r="BA553" s="181"/>
      <c r="BB553" s="181"/>
      <c r="BC553" s="181"/>
      <c r="BD553" s="181"/>
      <c r="BE553" s="181"/>
      <c r="BF553" s="181"/>
      <c r="BG553" s="181"/>
      <c r="BH553" s="181"/>
      <c r="BI553" s="181"/>
      <c r="BJ553" s="181"/>
      <c r="BK553" s="181"/>
      <c r="BL553" s="181"/>
      <c r="BM553" s="181"/>
      <c r="BN553" s="181"/>
      <c r="BO553" s="181"/>
      <c r="BP553" s="181"/>
      <c r="BQ553" s="181"/>
      <c r="BR553" s="181"/>
      <c r="BS553" s="181"/>
      <c r="BT553" s="181"/>
    </row>
    <row r="554" spans="1:72" ht="18.75">
      <c r="A554" s="193" t="str">
        <f>Guide3!M554</f>
        <v>1D553</v>
      </c>
      <c r="B554" s="179"/>
      <c r="C554" s="180"/>
      <c r="D554" s="181"/>
      <c r="E554" s="181"/>
      <c r="F554" s="181"/>
      <c r="G554" s="181"/>
      <c r="H554" s="181"/>
      <c r="I554" s="185"/>
      <c r="J554" s="181"/>
      <c r="K554" s="181"/>
      <c r="M554" s="181"/>
      <c r="N554" s="181"/>
      <c r="O554" s="182"/>
      <c r="P554" s="190"/>
      <c r="Q554" s="181"/>
      <c r="R554" s="181"/>
      <c r="S554" s="181"/>
      <c r="T554" s="181"/>
      <c r="U554" s="187"/>
      <c r="V554" s="181"/>
      <c r="W554" s="181"/>
      <c r="X554" s="181"/>
      <c r="Y554" s="181"/>
      <c r="Z554" s="181"/>
      <c r="AA554" s="181"/>
      <c r="AB554" s="181"/>
      <c r="AC554" s="181"/>
      <c r="AD554" s="181"/>
      <c r="AE554" s="181"/>
      <c r="AF554" s="181"/>
      <c r="AG554" s="181"/>
      <c r="AH554" s="181"/>
      <c r="AI554" s="181"/>
      <c r="AJ554" s="181"/>
      <c r="AK554" s="181"/>
      <c r="AL554" s="181"/>
      <c r="AM554" s="181"/>
      <c r="AN554" s="181"/>
      <c r="AO554" s="181"/>
      <c r="AP554" s="181"/>
      <c r="AQ554" s="181"/>
      <c r="AR554" s="181"/>
      <c r="AS554" s="181"/>
      <c r="AT554" s="181"/>
      <c r="AU554" s="181"/>
      <c r="AV554" s="181"/>
      <c r="AW554" s="181"/>
      <c r="AX554" s="181"/>
      <c r="AY554" s="181"/>
      <c r="AZ554" s="181"/>
      <c r="BA554" s="181"/>
      <c r="BB554" s="181"/>
      <c r="BC554" s="181"/>
      <c r="BD554" s="181"/>
      <c r="BE554" s="181"/>
      <c r="BF554" s="181"/>
      <c r="BG554" s="181"/>
      <c r="BH554" s="181"/>
      <c r="BI554" s="181"/>
      <c r="BJ554" s="181"/>
      <c r="BK554" s="181"/>
      <c r="BL554" s="181"/>
      <c r="BM554" s="181"/>
      <c r="BN554" s="181"/>
      <c r="BO554" s="181"/>
      <c r="BP554" s="181"/>
      <c r="BQ554" s="181"/>
      <c r="BR554" s="181"/>
      <c r="BS554" s="181"/>
      <c r="BT554" s="181"/>
    </row>
    <row r="555" spans="1:72" ht="18.75">
      <c r="A555" s="193" t="str">
        <f>Guide3!M555</f>
        <v>1D554</v>
      </c>
      <c r="B555" s="179"/>
      <c r="C555" s="180"/>
      <c r="D555" s="181"/>
      <c r="E555" s="181"/>
      <c r="F555" s="181"/>
      <c r="G555" s="181"/>
      <c r="H555" s="181"/>
      <c r="I555" s="185"/>
      <c r="J555" s="181"/>
      <c r="K555" s="181"/>
      <c r="M555" s="181"/>
      <c r="N555" s="181"/>
      <c r="O555" s="182"/>
      <c r="P555" s="190"/>
      <c r="Q555" s="181"/>
      <c r="R555" s="181"/>
      <c r="S555" s="181"/>
      <c r="T555" s="181"/>
      <c r="U555" s="187"/>
      <c r="V555" s="181"/>
      <c r="W555" s="181"/>
      <c r="X555" s="181"/>
      <c r="Y555" s="181"/>
      <c r="Z555" s="181"/>
      <c r="AA555" s="181"/>
      <c r="AB555" s="181"/>
      <c r="AC555" s="181"/>
      <c r="AD555" s="181"/>
      <c r="AE555" s="181"/>
      <c r="AF555" s="181"/>
      <c r="AG555" s="181"/>
      <c r="AH555" s="181"/>
      <c r="AI555" s="181"/>
      <c r="AJ555" s="181"/>
      <c r="AK555" s="181"/>
      <c r="AL555" s="181"/>
      <c r="AM555" s="181"/>
      <c r="AN555" s="181"/>
      <c r="AO555" s="181"/>
      <c r="AP555" s="181"/>
      <c r="AQ555" s="181"/>
      <c r="AR555" s="181"/>
      <c r="AS555" s="181"/>
      <c r="AT555" s="181"/>
      <c r="AU555" s="181"/>
      <c r="AV555" s="181"/>
      <c r="AW555" s="181"/>
      <c r="AX555" s="181"/>
      <c r="AY555" s="181"/>
      <c r="AZ555" s="181"/>
      <c r="BA555" s="181"/>
      <c r="BB555" s="181"/>
      <c r="BC555" s="181"/>
      <c r="BD555" s="181"/>
      <c r="BE555" s="181"/>
      <c r="BF555" s="181"/>
      <c r="BG555" s="181"/>
      <c r="BH555" s="181"/>
      <c r="BI555" s="181"/>
      <c r="BJ555" s="181"/>
      <c r="BK555" s="181"/>
      <c r="BL555" s="181"/>
      <c r="BM555" s="181"/>
      <c r="BN555" s="181"/>
      <c r="BO555" s="181"/>
      <c r="BP555" s="181"/>
      <c r="BQ555" s="181"/>
      <c r="BR555" s="181"/>
      <c r="BS555" s="181"/>
      <c r="BT555" s="181"/>
    </row>
    <row r="556" spans="1:72" ht="18.75">
      <c r="A556" s="193" t="str">
        <f>Guide3!M556</f>
        <v>1D555</v>
      </c>
      <c r="B556" s="179"/>
      <c r="C556" s="180"/>
      <c r="D556" s="181"/>
      <c r="E556" s="181"/>
      <c r="F556" s="181"/>
      <c r="G556" s="181"/>
      <c r="H556" s="181"/>
      <c r="I556" s="185"/>
      <c r="J556" s="181"/>
      <c r="K556" s="181"/>
      <c r="M556" s="181"/>
      <c r="N556" s="181"/>
      <c r="O556" s="182"/>
      <c r="P556" s="190"/>
      <c r="Q556" s="181"/>
      <c r="R556" s="181"/>
      <c r="S556" s="181"/>
      <c r="T556" s="181"/>
      <c r="U556" s="187"/>
      <c r="V556" s="181"/>
      <c r="W556" s="181"/>
      <c r="X556" s="181"/>
      <c r="Y556" s="181"/>
      <c r="Z556" s="181"/>
      <c r="AA556" s="181"/>
      <c r="AB556" s="181"/>
      <c r="AC556" s="181"/>
      <c r="AD556" s="181"/>
      <c r="AE556" s="181"/>
      <c r="AF556" s="181"/>
      <c r="AG556" s="181"/>
      <c r="AH556" s="181"/>
      <c r="AI556" s="181"/>
      <c r="AJ556" s="181"/>
      <c r="AK556" s="181"/>
      <c r="AL556" s="181"/>
      <c r="AM556" s="181"/>
      <c r="AN556" s="181"/>
      <c r="AO556" s="181"/>
      <c r="AP556" s="181"/>
      <c r="AQ556" s="181"/>
      <c r="AR556" s="181"/>
      <c r="AS556" s="181"/>
      <c r="AT556" s="181"/>
      <c r="AU556" s="181"/>
      <c r="AV556" s="181"/>
      <c r="AW556" s="181"/>
      <c r="AX556" s="181"/>
      <c r="AY556" s="181"/>
      <c r="AZ556" s="181"/>
      <c r="BA556" s="181"/>
      <c r="BB556" s="181"/>
      <c r="BC556" s="181"/>
      <c r="BD556" s="181"/>
      <c r="BE556" s="181"/>
      <c r="BF556" s="181"/>
      <c r="BG556" s="181"/>
      <c r="BH556" s="181"/>
      <c r="BI556" s="181"/>
      <c r="BJ556" s="181"/>
      <c r="BK556" s="181"/>
      <c r="BL556" s="181"/>
      <c r="BM556" s="181"/>
      <c r="BN556" s="181"/>
      <c r="BO556" s="181"/>
      <c r="BP556" s="181"/>
      <c r="BQ556" s="181"/>
      <c r="BR556" s="181"/>
      <c r="BS556" s="181"/>
      <c r="BT556" s="181"/>
    </row>
    <row r="557" spans="1:72" ht="18.75">
      <c r="A557" s="193" t="str">
        <f>Guide3!M557</f>
        <v>1D556</v>
      </c>
      <c r="B557" s="179"/>
      <c r="C557" s="180"/>
      <c r="D557" s="181"/>
      <c r="E557" s="181"/>
      <c r="F557" s="181"/>
      <c r="G557" s="181"/>
      <c r="H557" s="181"/>
      <c r="I557" s="185"/>
      <c r="J557" s="181"/>
      <c r="K557" s="181"/>
      <c r="M557" s="181"/>
      <c r="N557" s="181"/>
      <c r="O557" s="182"/>
      <c r="P557" s="190"/>
      <c r="Q557" s="181"/>
      <c r="R557" s="181"/>
      <c r="S557" s="181"/>
      <c r="T557" s="181"/>
      <c r="U557" s="187"/>
      <c r="V557" s="181"/>
      <c r="W557" s="181"/>
      <c r="X557" s="181"/>
      <c r="Y557" s="181"/>
      <c r="Z557" s="181"/>
      <c r="AA557" s="181"/>
      <c r="AB557" s="181"/>
      <c r="AC557" s="181"/>
      <c r="AD557" s="181"/>
      <c r="AE557" s="181"/>
      <c r="AF557" s="181"/>
      <c r="AG557" s="181"/>
      <c r="AH557" s="181"/>
      <c r="AI557" s="181"/>
      <c r="AJ557" s="181"/>
      <c r="AK557" s="181"/>
      <c r="AL557" s="181"/>
      <c r="AM557" s="181"/>
      <c r="AN557" s="181"/>
      <c r="AO557" s="181"/>
      <c r="AP557" s="181"/>
      <c r="AQ557" s="181"/>
      <c r="AR557" s="181"/>
      <c r="AS557" s="181"/>
      <c r="AT557" s="181"/>
      <c r="AU557" s="181"/>
      <c r="AV557" s="181"/>
      <c r="AW557" s="181"/>
      <c r="AX557" s="181"/>
      <c r="AY557" s="181"/>
      <c r="AZ557" s="181"/>
      <c r="BA557" s="181"/>
      <c r="BB557" s="181"/>
      <c r="BC557" s="181"/>
      <c r="BD557" s="181"/>
      <c r="BE557" s="181"/>
      <c r="BF557" s="181"/>
      <c r="BG557" s="181"/>
      <c r="BH557" s="181"/>
      <c r="BI557" s="181"/>
      <c r="BJ557" s="181"/>
      <c r="BK557" s="181"/>
      <c r="BL557" s="181"/>
      <c r="BM557" s="181"/>
      <c r="BN557" s="181"/>
      <c r="BO557" s="181"/>
      <c r="BP557" s="181"/>
      <c r="BQ557" s="181"/>
      <c r="BR557" s="181"/>
      <c r="BS557" s="181"/>
      <c r="BT557" s="181"/>
    </row>
    <row r="558" spans="1:72" ht="18.75">
      <c r="A558" s="193" t="str">
        <f>Guide3!M558</f>
        <v>1D557</v>
      </c>
      <c r="B558" s="80"/>
      <c r="C558" s="51"/>
      <c r="D558" s="48"/>
      <c r="E558" s="48"/>
      <c r="F558" s="48"/>
      <c r="G558" s="48"/>
      <c r="H558" s="48"/>
      <c r="I558" s="11"/>
      <c r="J558" s="167"/>
      <c r="K558" s="48"/>
      <c r="M558" s="48"/>
      <c r="N558" s="48"/>
      <c r="O558" s="35"/>
      <c r="P558" s="151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  <c r="AD558" s="48"/>
      <c r="AE558" s="48"/>
      <c r="AF558" s="48"/>
      <c r="AG558" s="48"/>
      <c r="AH558" s="48"/>
      <c r="AI558" s="48"/>
      <c r="AJ558" s="48"/>
      <c r="AK558" s="48"/>
      <c r="AL558" s="48"/>
      <c r="AM558" s="48"/>
      <c r="AN558" s="48"/>
      <c r="AO558" s="147"/>
      <c r="AP558" s="48"/>
      <c r="AQ558" s="48"/>
      <c r="AR558" s="48"/>
      <c r="AS558" s="48"/>
      <c r="AT558" s="48"/>
      <c r="AU558" s="48"/>
      <c r="AV558" s="48"/>
      <c r="AW558" s="48"/>
      <c r="AX558" s="48"/>
      <c r="AY558" s="48"/>
      <c r="AZ558" s="48"/>
      <c r="BA558" s="48"/>
      <c r="BB558" s="48"/>
      <c r="BC558" s="48"/>
      <c r="BD558" s="48"/>
      <c r="BE558" s="48"/>
      <c r="BF558" s="48"/>
      <c r="BG558" s="48"/>
      <c r="BH558" s="48"/>
      <c r="BI558" s="48"/>
      <c r="BJ558" s="48"/>
      <c r="BK558" s="48"/>
      <c r="BL558" s="48"/>
      <c r="BM558" s="48"/>
      <c r="BN558" s="48"/>
      <c r="BO558" s="48"/>
      <c r="BP558" s="48"/>
      <c r="BQ558" s="48"/>
      <c r="BR558" s="48"/>
      <c r="BS558" s="48"/>
      <c r="BT558" s="48"/>
    </row>
    <row r="559" spans="1:72" ht="18.75">
      <c r="A559" s="193" t="str">
        <f>Guide3!M559</f>
        <v>1D558</v>
      </c>
      <c r="B559" s="80"/>
      <c r="C559" s="51"/>
      <c r="D559" s="48"/>
      <c r="E559" s="48"/>
      <c r="F559" s="48"/>
      <c r="G559" s="48"/>
      <c r="H559" s="48"/>
      <c r="I559" s="11"/>
      <c r="J559" s="167"/>
      <c r="K559" s="48"/>
      <c r="M559" s="48"/>
      <c r="N559" s="48"/>
      <c r="O559" s="35"/>
      <c r="P559" s="151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  <c r="AD559" s="48"/>
      <c r="AE559" s="48"/>
      <c r="AF559" s="48"/>
      <c r="AG559" s="48"/>
      <c r="AH559" s="48"/>
      <c r="AI559" s="48"/>
      <c r="AJ559" s="48"/>
      <c r="AK559" s="48"/>
      <c r="AL559" s="48"/>
      <c r="AM559" s="48"/>
      <c r="AN559" s="48"/>
      <c r="AO559" s="128"/>
      <c r="AP559" s="48"/>
      <c r="AQ559" s="48"/>
      <c r="AR559" s="48"/>
      <c r="AS559" s="48"/>
      <c r="AT559" s="48"/>
      <c r="AU559" s="48"/>
      <c r="AV559" s="48"/>
      <c r="AW559" s="48"/>
      <c r="AX559" s="48"/>
      <c r="AY559" s="48"/>
      <c r="AZ559" s="48"/>
      <c r="BA559" s="48"/>
      <c r="BB559" s="48"/>
      <c r="BC559" s="48"/>
      <c r="BD559" s="48"/>
      <c r="BE559" s="48"/>
      <c r="BF559" s="48"/>
      <c r="BG559" s="48"/>
      <c r="BH559" s="48"/>
      <c r="BI559" s="48"/>
      <c r="BJ559" s="48"/>
      <c r="BK559" s="48"/>
      <c r="BL559" s="48"/>
      <c r="BM559" s="48"/>
      <c r="BN559" s="48"/>
      <c r="BO559" s="48"/>
      <c r="BP559" s="48"/>
      <c r="BQ559" s="48"/>
      <c r="BR559" s="48"/>
      <c r="BS559" s="48"/>
      <c r="BT559" s="48"/>
    </row>
    <row r="560" spans="1:72" ht="18.75">
      <c r="A560" s="193" t="str">
        <f>Guide3!M560</f>
        <v>1D559</v>
      </c>
      <c r="B560" s="80"/>
      <c r="C560" s="51"/>
      <c r="D560" s="48"/>
      <c r="E560" s="48"/>
      <c r="F560" s="48"/>
      <c r="G560" s="48"/>
      <c r="H560" s="48"/>
      <c r="I560" s="11"/>
      <c r="J560" s="167"/>
      <c r="K560" s="48"/>
      <c r="M560" s="48"/>
      <c r="N560" s="48"/>
      <c r="O560" s="35"/>
      <c r="P560" s="151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  <c r="AD560" s="48"/>
      <c r="AE560" s="48"/>
      <c r="AF560" s="48"/>
      <c r="AG560" s="48"/>
      <c r="AH560" s="48"/>
      <c r="AI560" s="48"/>
      <c r="AJ560" s="48"/>
      <c r="AK560" s="48"/>
      <c r="AL560" s="48"/>
      <c r="AM560" s="48"/>
      <c r="AN560" s="48"/>
      <c r="AO560" s="48"/>
      <c r="AP560" s="48"/>
      <c r="AQ560" s="48"/>
      <c r="AR560" s="48"/>
      <c r="AS560" s="48"/>
      <c r="AT560" s="48"/>
      <c r="AU560" s="48"/>
      <c r="AV560" s="48"/>
      <c r="AW560" s="48"/>
      <c r="AX560" s="48"/>
      <c r="AY560" s="48"/>
      <c r="AZ560" s="48"/>
      <c r="BA560" s="48"/>
      <c r="BB560" s="48"/>
      <c r="BC560" s="48"/>
      <c r="BD560" s="48"/>
      <c r="BE560" s="48"/>
      <c r="BF560" s="48"/>
      <c r="BG560" s="48"/>
      <c r="BH560" s="48"/>
      <c r="BI560" s="48"/>
      <c r="BJ560" s="48"/>
      <c r="BK560" s="48"/>
      <c r="BL560" s="48"/>
      <c r="BM560" s="48"/>
      <c r="BN560" s="48"/>
      <c r="BO560" s="48"/>
      <c r="BP560" s="48"/>
      <c r="BQ560" s="48"/>
      <c r="BR560" s="48"/>
      <c r="BS560" s="48"/>
      <c r="BT560" s="48"/>
    </row>
    <row r="561" spans="1:72" ht="18.75">
      <c r="A561" s="193" t="str">
        <f>Guide3!M561</f>
        <v>1D560</v>
      </c>
      <c r="B561" s="80"/>
      <c r="C561" s="51"/>
      <c r="D561" s="48"/>
      <c r="E561" s="48"/>
      <c r="F561" s="48"/>
      <c r="G561" s="48"/>
      <c r="H561" s="48"/>
      <c r="I561" s="11"/>
      <c r="J561" s="167"/>
      <c r="K561" s="48"/>
      <c r="M561" s="48"/>
      <c r="N561" s="48"/>
      <c r="O561" s="35"/>
      <c r="P561" s="151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  <c r="AD561" s="48"/>
      <c r="AE561" s="48"/>
      <c r="AF561" s="48"/>
      <c r="AG561" s="48"/>
      <c r="AH561" s="48"/>
      <c r="AI561" s="48"/>
      <c r="AJ561" s="48"/>
      <c r="AK561" s="48"/>
      <c r="AL561" s="48"/>
      <c r="AM561" s="48"/>
      <c r="AN561" s="48"/>
      <c r="AO561" s="48"/>
      <c r="AP561" s="48"/>
      <c r="AQ561" s="48"/>
      <c r="AR561" s="48"/>
      <c r="AS561" s="48"/>
      <c r="AT561" s="48"/>
      <c r="AU561" s="48"/>
      <c r="AV561" s="48"/>
      <c r="AW561" s="48"/>
      <c r="AX561" s="48"/>
      <c r="AY561" s="48"/>
      <c r="AZ561" s="48"/>
      <c r="BA561" s="48"/>
      <c r="BB561" s="48"/>
      <c r="BC561" s="48"/>
      <c r="BD561" s="48"/>
      <c r="BE561" s="48"/>
      <c r="BF561" s="48"/>
      <c r="BG561" s="48"/>
      <c r="BH561" s="48"/>
      <c r="BI561" s="48"/>
      <c r="BJ561" s="48"/>
      <c r="BK561" s="48"/>
      <c r="BL561" s="48"/>
      <c r="BM561" s="48"/>
      <c r="BN561" s="48"/>
      <c r="BO561" s="48"/>
      <c r="BP561" s="48"/>
      <c r="BQ561" s="48"/>
      <c r="BR561" s="48"/>
      <c r="BS561" s="48"/>
      <c r="BT561" s="48"/>
    </row>
    <row r="562" spans="1:72" ht="18.75">
      <c r="A562" s="193" t="str">
        <f>Guide3!M562</f>
        <v>1D561</v>
      </c>
      <c r="B562" s="80"/>
      <c r="C562" s="51"/>
      <c r="D562" s="48"/>
      <c r="E562" s="48"/>
      <c r="F562" s="48"/>
      <c r="G562" s="48"/>
      <c r="H562" s="48"/>
      <c r="I562" s="11"/>
      <c r="J562" s="167"/>
      <c r="K562" s="48"/>
      <c r="M562" s="48"/>
      <c r="N562" s="48"/>
      <c r="O562" s="35"/>
      <c r="P562" s="151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  <c r="AD562" s="48"/>
      <c r="AE562" s="48"/>
      <c r="AF562" s="48"/>
      <c r="AG562" s="48"/>
      <c r="AH562" s="48"/>
      <c r="AI562" s="48"/>
      <c r="AJ562" s="48"/>
      <c r="AK562" s="48"/>
      <c r="AL562" s="48"/>
      <c r="AM562" s="48"/>
      <c r="AN562" s="48"/>
      <c r="AO562" s="48"/>
      <c r="AP562" s="48"/>
      <c r="AQ562" s="48"/>
      <c r="AR562" s="48"/>
      <c r="AS562" s="48"/>
      <c r="AT562" s="48"/>
      <c r="AU562" s="48"/>
      <c r="AV562" s="48"/>
      <c r="AW562" s="48"/>
      <c r="AX562" s="48"/>
      <c r="AY562" s="48"/>
      <c r="AZ562" s="48"/>
      <c r="BA562" s="48"/>
      <c r="BB562" s="48"/>
      <c r="BC562" s="48"/>
      <c r="BD562" s="48"/>
      <c r="BE562" s="48"/>
      <c r="BF562" s="48"/>
      <c r="BG562" s="48"/>
      <c r="BH562" s="48"/>
      <c r="BI562" s="48"/>
      <c r="BJ562" s="48"/>
      <c r="BK562" s="48"/>
      <c r="BL562" s="48"/>
      <c r="BM562" s="48"/>
      <c r="BN562" s="48"/>
      <c r="BO562" s="48"/>
      <c r="BP562" s="48"/>
      <c r="BQ562" s="48"/>
      <c r="BR562" s="48"/>
      <c r="BS562" s="48"/>
      <c r="BT562" s="48"/>
    </row>
    <row r="563" spans="1:72" ht="18.75">
      <c r="A563" s="193" t="str">
        <f>Guide3!M563</f>
        <v>1D562</v>
      </c>
      <c r="B563" s="80"/>
      <c r="C563" s="51"/>
      <c r="D563" s="48"/>
      <c r="E563" s="48"/>
      <c r="F563" s="48"/>
      <c r="G563" s="48"/>
      <c r="H563" s="48"/>
      <c r="I563" s="11"/>
      <c r="J563" s="167"/>
      <c r="K563" s="48"/>
      <c r="M563" s="48"/>
      <c r="N563" s="48"/>
      <c r="O563" s="35"/>
      <c r="P563" s="151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  <c r="AD563" s="48"/>
      <c r="AE563" s="48"/>
      <c r="AF563" s="48"/>
      <c r="AG563" s="48"/>
      <c r="AH563" s="48"/>
      <c r="AI563" s="48"/>
      <c r="AJ563" s="48"/>
      <c r="AK563" s="48"/>
      <c r="AL563" s="48"/>
      <c r="AM563" s="48"/>
      <c r="AN563" s="48"/>
      <c r="AO563" s="48"/>
      <c r="AP563" s="48"/>
      <c r="AQ563" s="48"/>
      <c r="AR563" s="48"/>
      <c r="AS563" s="48"/>
      <c r="AT563" s="48"/>
      <c r="AU563" s="48"/>
      <c r="AV563" s="48"/>
      <c r="AW563" s="48"/>
      <c r="AX563" s="48"/>
      <c r="AY563" s="48"/>
      <c r="AZ563" s="48"/>
      <c r="BA563" s="48"/>
      <c r="BB563" s="48"/>
      <c r="BC563" s="48"/>
      <c r="BD563" s="48"/>
      <c r="BE563" s="48"/>
      <c r="BF563" s="48"/>
      <c r="BG563" s="48"/>
      <c r="BH563" s="48"/>
      <c r="BI563" s="48"/>
      <c r="BJ563" s="48"/>
      <c r="BK563" s="48"/>
      <c r="BL563" s="48"/>
      <c r="BM563" s="48"/>
      <c r="BN563" s="48"/>
      <c r="BO563" s="48"/>
      <c r="BP563" s="48"/>
      <c r="BQ563" s="48"/>
      <c r="BR563" s="48"/>
      <c r="BS563" s="48"/>
      <c r="BT563" s="48"/>
    </row>
    <row r="564" spans="1:72" ht="18.75">
      <c r="A564" s="193" t="str">
        <f>Guide3!M564</f>
        <v>1D563</v>
      </c>
      <c r="B564" s="80"/>
      <c r="C564" s="51"/>
      <c r="D564" s="48"/>
      <c r="E564" s="48"/>
      <c r="F564" s="48"/>
      <c r="G564" s="48"/>
      <c r="H564" s="48"/>
      <c r="I564" s="11"/>
      <c r="J564" s="167"/>
      <c r="K564" s="48"/>
      <c r="M564" s="48"/>
      <c r="N564" s="48"/>
      <c r="O564" s="35"/>
      <c r="P564" s="151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  <c r="AD564" s="48"/>
      <c r="AE564" s="48"/>
      <c r="AF564" s="48"/>
      <c r="AG564" s="48"/>
      <c r="AH564" s="48"/>
      <c r="AI564" s="48"/>
      <c r="AJ564" s="48"/>
      <c r="AK564" s="48"/>
      <c r="AL564" s="48"/>
      <c r="AM564" s="48"/>
      <c r="AN564" s="48"/>
      <c r="AO564" s="48"/>
      <c r="AP564" s="48"/>
      <c r="AQ564" s="48"/>
      <c r="AR564" s="48"/>
      <c r="AS564" s="48"/>
      <c r="AT564" s="48"/>
      <c r="AU564" s="48"/>
      <c r="AV564" s="48"/>
      <c r="AW564" s="48"/>
      <c r="AX564" s="48"/>
      <c r="AY564" s="48"/>
      <c r="AZ564" s="48"/>
      <c r="BA564" s="48"/>
      <c r="BB564" s="48"/>
      <c r="BC564" s="48"/>
      <c r="BD564" s="48"/>
      <c r="BE564" s="48"/>
      <c r="BF564" s="48"/>
      <c r="BG564" s="48"/>
      <c r="BH564" s="48"/>
      <c r="BI564" s="48"/>
      <c r="BJ564" s="48"/>
      <c r="BK564" s="48"/>
      <c r="BL564" s="48"/>
      <c r="BM564" s="48"/>
      <c r="BN564" s="48"/>
      <c r="BO564" s="48"/>
      <c r="BP564" s="48"/>
      <c r="BQ564" s="48"/>
      <c r="BR564" s="48"/>
      <c r="BS564" s="48"/>
      <c r="BT564" s="48"/>
    </row>
    <row r="565" spans="1:72" ht="18.75">
      <c r="A565" s="193" t="str">
        <f>Guide3!M565</f>
        <v>1D564</v>
      </c>
      <c r="B565" s="80"/>
      <c r="C565" s="51"/>
      <c r="D565" s="48"/>
      <c r="E565" s="48"/>
      <c r="F565" s="48"/>
      <c r="G565" s="48"/>
      <c r="H565" s="48"/>
      <c r="I565" s="11"/>
      <c r="J565" s="167"/>
      <c r="K565" s="48"/>
      <c r="M565" s="48"/>
      <c r="N565" s="48"/>
      <c r="O565" s="35"/>
      <c r="P565" s="151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  <c r="AD565" s="48"/>
      <c r="AE565" s="48"/>
      <c r="AF565" s="48"/>
      <c r="AG565" s="48"/>
      <c r="AH565" s="48"/>
      <c r="AI565" s="48"/>
      <c r="AJ565" s="48"/>
      <c r="AK565" s="48"/>
      <c r="AL565" s="48"/>
      <c r="AM565" s="48"/>
      <c r="AN565" s="48"/>
      <c r="AO565" s="48"/>
      <c r="AP565" s="48"/>
      <c r="AQ565" s="48"/>
      <c r="AR565" s="48"/>
      <c r="AS565" s="48"/>
      <c r="AT565" s="48"/>
      <c r="AU565" s="48"/>
      <c r="AV565" s="48"/>
      <c r="AW565" s="48"/>
      <c r="AX565" s="48"/>
      <c r="AY565" s="48"/>
      <c r="AZ565" s="48"/>
      <c r="BA565" s="48"/>
      <c r="BB565" s="48"/>
      <c r="BC565" s="48"/>
      <c r="BD565" s="48"/>
      <c r="BE565" s="48"/>
      <c r="BF565" s="48"/>
      <c r="BG565" s="48"/>
      <c r="BH565" s="48"/>
      <c r="BI565" s="48"/>
      <c r="BJ565" s="48"/>
      <c r="BK565" s="48"/>
      <c r="BL565" s="48"/>
      <c r="BM565" s="48"/>
      <c r="BN565" s="48"/>
      <c r="BO565" s="48"/>
      <c r="BP565" s="48"/>
      <c r="BQ565" s="48"/>
      <c r="BR565" s="48"/>
      <c r="BS565" s="48"/>
      <c r="BT565" s="48"/>
    </row>
    <row r="566" spans="1:72">
      <c r="A566" s="193" t="str">
        <f>Guide3!M566</f>
        <v>1D565</v>
      </c>
      <c r="B566" s="80"/>
      <c r="C566" s="51"/>
      <c r="D566" s="48"/>
      <c r="E566" s="48"/>
      <c r="F566" s="48"/>
      <c r="G566" s="48"/>
      <c r="H566" s="48"/>
      <c r="I566" s="48"/>
      <c r="J566" s="167"/>
      <c r="K566" s="48"/>
      <c r="M566" s="48"/>
      <c r="N566" s="48"/>
      <c r="O566" s="35"/>
      <c r="P566" s="151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  <c r="AD566" s="48"/>
      <c r="AE566" s="48"/>
      <c r="AF566" s="48"/>
      <c r="AG566" s="48"/>
      <c r="AH566" s="48"/>
      <c r="AI566" s="48"/>
      <c r="AJ566" s="48"/>
      <c r="AK566" s="48"/>
      <c r="AL566" s="48"/>
      <c r="AM566" s="48"/>
      <c r="AN566" s="48"/>
      <c r="AO566" s="48"/>
      <c r="AP566" s="48"/>
      <c r="AQ566" s="48"/>
      <c r="AR566" s="48"/>
      <c r="AS566" s="48"/>
      <c r="AT566" s="48"/>
      <c r="AU566" s="48"/>
      <c r="AV566" s="48"/>
      <c r="AW566" s="48"/>
      <c r="AX566" s="48"/>
      <c r="AY566" s="48"/>
      <c r="AZ566" s="48"/>
      <c r="BA566" s="48"/>
      <c r="BB566" s="48"/>
      <c r="BC566" s="48"/>
      <c r="BD566" s="48"/>
      <c r="BE566" s="48"/>
      <c r="BF566" s="48"/>
      <c r="BG566" s="48"/>
      <c r="BH566" s="48"/>
      <c r="BI566" s="48"/>
      <c r="BJ566" s="48"/>
      <c r="BK566" s="48"/>
      <c r="BL566" s="48"/>
      <c r="BM566" s="48"/>
      <c r="BN566" s="48"/>
      <c r="BO566" s="48"/>
      <c r="BP566" s="48"/>
      <c r="BQ566" s="48"/>
      <c r="BR566" s="48"/>
      <c r="BS566" s="48"/>
      <c r="BT566" s="48"/>
    </row>
    <row r="567" spans="1:72">
      <c r="A567" s="193" t="str">
        <f>Guide3!M567</f>
        <v>1D566</v>
      </c>
      <c r="B567" s="80"/>
      <c r="C567" s="51"/>
      <c r="D567" s="48"/>
      <c r="E567" s="48"/>
      <c r="F567" s="48"/>
      <c r="G567" s="48"/>
      <c r="H567" s="48"/>
      <c r="I567" s="48"/>
      <c r="J567" s="167"/>
      <c r="K567" s="48"/>
      <c r="M567" s="48"/>
      <c r="N567" s="48"/>
      <c r="O567" s="35"/>
      <c r="P567" s="151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  <c r="AD567" s="48"/>
      <c r="AE567" s="48"/>
      <c r="AF567" s="48"/>
      <c r="AG567" s="48"/>
      <c r="AH567" s="48"/>
      <c r="AI567" s="48"/>
      <c r="AJ567" s="48"/>
      <c r="AK567" s="48"/>
      <c r="AL567" s="48"/>
      <c r="AM567" s="48"/>
      <c r="AN567" s="48"/>
      <c r="AO567" s="48"/>
      <c r="AP567" s="48"/>
      <c r="AQ567" s="48"/>
      <c r="AR567" s="48"/>
      <c r="AS567" s="48"/>
      <c r="AT567" s="48"/>
      <c r="AU567" s="48"/>
      <c r="AV567" s="48"/>
      <c r="AW567" s="48"/>
      <c r="AX567" s="48"/>
      <c r="AY567" s="48"/>
      <c r="AZ567" s="48"/>
      <c r="BA567" s="48"/>
      <c r="BB567" s="48"/>
      <c r="BC567" s="48"/>
      <c r="BD567" s="48"/>
      <c r="BE567" s="48"/>
      <c r="BF567" s="48"/>
      <c r="BG567" s="48"/>
      <c r="BH567" s="48"/>
      <c r="BI567" s="48"/>
      <c r="BJ567" s="48"/>
      <c r="BK567" s="48"/>
      <c r="BL567" s="48"/>
      <c r="BM567" s="48"/>
      <c r="BN567" s="48"/>
      <c r="BO567" s="48"/>
      <c r="BP567" s="48"/>
      <c r="BQ567" s="48"/>
      <c r="BR567" s="48"/>
      <c r="BS567" s="48"/>
      <c r="BT567" s="48"/>
    </row>
    <row r="568" spans="1:72">
      <c r="A568" s="193" t="str">
        <f>Guide3!M568</f>
        <v>1D567</v>
      </c>
      <c r="B568" s="80"/>
      <c r="C568" s="51"/>
      <c r="D568" s="48"/>
      <c r="E568" s="48"/>
      <c r="F568" s="48"/>
      <c r="G568" s="48"/>
      <c r="H568" s="48"/>
      <c r="I568" s="48"/>
      <c r="J568" s="167"/>
      <c r="K568" s="48"/>
      <c r="M568" s="48"/>
      <c r="N568" s="48"/>
      <c r="O568" s="35"/>
      <c r="P568" s="151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  <c r="AD568" s="48"/>
      <c r="AE568" s="48"/>
      <c r="AF568" s="48"/>
      <c r="AG568" s="48"/>
      <c r="AH568" s="48"/>
      <c r="AI568" s="48"/>
      <c r="AJ568" s="48"/>
      <c r="AK568" s="48"/>
      <c r="AL568" s="48"/>
      <c r="AM568" s="48"/>
      <c r="AN568" s="48"/>
      <c r="AO568" s="48"/>
      <c r="AP568" s="48"/>
      <c r="AQ568" s="48"/>
      <c r="AR568" s="48"/>
      <c r="AS568" s="48"/>
      <c r="AT568" s="48"/>
      <c r="AU568" s="48"/>
      <c r="AV568" s="48"/>
      <c r="AW568" s="48"/>
      <c r="AX568" s="48"/>
      <c r="AY568" s="48"/>
      <c r="AZ568" s="48"/>
      <c r="BA568" s="48"/>
      <c r="BB568" s="48"/>
      <c r="BC568" s="48"/>
      <c r="BD568" s="48"/>
      <c r="BE568" s="48"/>
      <c r="BF568" s="48"/>
      <c r="BG568" s="48"/>
      <c r="BH568" s="48"/>
      <c r="BI568" s="48"/>
      <c r="BJ568" s="48"/>
      <c r="BK568" s="48"/>
      <c r="BL568" s="48"/>
      <c r="BM568" s="48"/>
      <c r="BN568" s="48"/>
      <c r="BO568" s="48"/>
      <c r="BP568" s="48"/>
      <c r="BQ568" s="48"/>
      <c r="BR568" s="48"/>
      <c r="BS568" s="48"/>
      <c r="BT568" s="48"/>
    </row>
    <row r="569" spans="1:72">
      <c r="A569" s="193" t="str">
        <f>Guide3!M569</f>
        <v>1D568</v>
      </c>
      <c r="B569" s="80"/>
      <c r="C569" s="51"/>
      <c r="D569" s="48"/>
      <c r="E569" s="48"/>
      <c r="F569" s="48"/>
      <c r="G569" s="48"/>
      <c r="H569" s="48"/>
      <c r="I569" s="48"/>
      <c r="J569" s="167"/>
      <c r="K569" s="48"/>
      <c r="M569" s="48"/>
      <c r="N569" s="48"/>
      <c r="O569" s="35"/>
      <c r="P569" s="151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  <c r="AD569" s="48"/>
      <c r="AE569" s="48"/>
      <c r="AF569" s="48"/>
      <c r="AG569" s="48"/>
      <c r="AH569" s="48"/>
      <c r="AI569" s="48"/>
      <c r="AJ569" s="48"/>
      <c r="AK569" s="48"/>
      <c r="AL569" s="48"/>
      <c r="AM569" s="48"/>
      <c r="AN569" s="48"/>
      <c r="AO569" s="48"/>
      <c r="AP569" s="48"/>
      <c r="AQ569" s="48"/>
      <c r="AR569" s="48"/>
      <c r="AS569" s="48"/>
      <c r="AT569" s="48"/>
      <c r="AU569" s="48"/>
      <c r="AV569" s="48"/>
      <c r="AW569" s="48"/>
      <c r="AX569" s="48"/>
      <c r="AY569" s="48"/>
      <c r="AZ569" s="48"/>
      <c r="BA569" s="48"/>
      <c r="BB569" s="48"/>
      <c r="BC569" s="48"/>
      <c r="BD569" s="48"/>
      <c r="BE569" s="48"/>
      <c r="BF569" s="48"/>
      <c r="BG569" s="48"/>
      <c r="BH569" s="48"/>
      <c r="BI569" s="48"/>
      <c r="BJ569" s="48"/>
      <c r="BK569" s="48"/>
      <c r="BL569" s="48"/>
      <c r="BM569" s="48"/>
      <c r="BN569" s="48"/>
      <c r="BO569" s="48"/>
      <c r="BP569" s="48"/>
      <c r="BQ569" s="48"/>
      <c r="BR569" s="48"/>
      <c r="BS569" s="48"/>
      <c r="BT569" s="48"/>
    </row>
    <row r="570" spans="1:72">
      <c r="A570" s="193" t="str">
        <f>Guide3!M570</f>
        <v>1D569</v>
      </c>
      <c r="B570" s="80"/>
      <c r="C570" s="51"/>
      <c r="D570" s="48"/>
      <c r="E570" s="48"/>
      <c r="F570" s="48"/>
      <c r="G570" s="48"/>
      <c r="H570" s="48"/>
      <c r="I570" s="48"/>
      <c r="J570" s="167"/>
      <c r="K570" s="48"/>
      <c r="M570" s="48"/>
      <c r="N570" s="48"/>
      <c r="O570" s="35"/>
      <c r="P570" s="151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  <c r="AD570" s="48"/>
      <c r="AE570" s="48"/>
      <c r="AF570" s="48"/>
      <c r="AG570" s="48"/>
      <c r="AH570" s="48"/>
      <c r="AI570" s="48"/>
      <c r="AJ570" s="48"/>
      <c r="AK570" s="48"/>
      <c r="AL570" s="48"/>
      <c r="AM570" s="48"/>
      <c r="AN570" s="48"/>
      <c r="AO570" s="48"/>
      <c r="AP570" s="48"/>
      <c r="AQ570" s="48"/>
      <c r="AR570" s="48"/>
      <c r="AS570" s="48"/>
      <c r="AT570" s="48"/>
      <c r="AU570" s="48"/>
      <c r="AV570" s="48"/>
      <c r="AW570" s="48"/>
      <c r="AX570" s="48"/>
      <c r="AY570" s="48"/>
      <c r="AZ570" s="48"/>
      <c r="BA570" s="48"/>
      <c r="BB570" s="48"/>
      <c r="BC570" s="48"/>
      <c r="BD570" s="48"/>
      <c r="BE570" s="48"/>
      <c r="BF570" s="48"/>
      <c r="BG570" s="48"/>
      <c r="BH570" s="48"/>
      <c r="BI570" s="48"/>
      <c r="BJ570" s="48"/>
      <c r="BK570" s="48"/>
      <c r="BL570" s="48"/>
      <c r="BM570" s="48"/>
      <c r="BN570" s="48"/>
      <c r="BO570" s="48"/>
      <c r="BP570" s="48"/>
      <c r="BQ570" s="48"/>
      <c r="BR570" s="48"/>
      <c r="BS570" s="48"/>
      <c r="BT570" s="48"/>
    </row>
    <row r="571" spans="1:72">
      <c r="A571" s="193" t="str">
        <f>Guide3!M571</f>
        <v>1D570</v>
      </c>
      <c r="B571" s="80"/>
      <c r="C571" s="51"/>
      <c r="D571" s="48"/>
      <c r="E571" s="48"/>
      <c r="F571" s="48"/>
      <c r="G571" s="48"/>
      <c r="H571" s="48"/>
      <c r="I571" s="48"/>
      <c r="J571" s="167"/>
      <c r="K571" s="48"/>
      <c r="M571" s="48"/>
      <c r="N571" s="48"/>
      <c r="O571" s="35"/>
      <c r="P571" s="151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  <c r="AD571" s="48"/>
      <c r="AE571" s="48"/>
      <c r="AF571" s="48"/>
      <c r="AG571" s="48"/>
      <c r="AH571" s="48"/>
      <c r="AI571" s="48"/>
      <c r="AJ571" s="48"/>
      <c r="AK571" s="48"/>
      <c r="AL571" s="48"/>
      <c r="AM571" s="48"/>
      <c r="AN571" s="48"/>
      <c r="AO571" s="48"/>
      <c r="AP571" s="48"/>
      <c r="AQ571" s="48"/>
      <c r="AR571" s="48"/>
      <c r="AS571" s="48"/>
      <c r="AT571" s="48"/>
      <c r="AU571" s="48"/>
      <c r="AV571" s="48"/>
      <c r="AW571" s="48"/>
      <c r="AX571" s="48"/>
      <c r="AY571" s="48"/>
      <c r="AZ571" s="48"/>
      <c r="BA571" s="48"/>
      <c r="BB571" s="48"/>
      <c r="BC571" s="48"/>
      <c r="BD571" s="48"/>
      <c r="BE571" s="48"/>
      <c r="BF571" s="48"/>
      <c r="BG571" s="48"/>
      <c r="BH571" s="48"/>
      <c r="BI571" s="48"/>
      <c r="BJ571" s="48"/>
      <c r="BK571" s="48"/>
      <c r="BL571" s="48"/>
      <c r="BM571" s="48"/>
      <c r="BN571" s="48"/>
      <c r="BO571" s="48"/>
      <c r="BP571" s="48"/>
      <c r="BQ571" s="48"/>
      <c r="BR571" s="48"/>
      <c r="BS571" s="48"/>
      <c r="BT571" s="48"/>
    </row>
    <row r="572" spans="1:72">
      <c r="A572" s="193" t="str">
        <f>Guide3!M572</f>
        <v>1D571</v>
      </c>
      <c r="B572" s="80"/>
      <c r="C572" s="51"/>
      <c r="D572" s="48"/>
      <c r="E572" s="48"/>
      <c r="F572" s="48"/>
      <c r="G572" s="48"/>
      <c r="H572" s="48"/>
      <c r="I572" s="48"/>
      <c r="J572" s="167"/>
      <c r="K572" s="48"/>
      <c r="M572" s="48"/>
      <c r="N572" s="48"/>
      <c r="O572" s="35"/>
      <c r="P572" s="151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  <c r="AD572" s="48"/>
      <c r="AE572" s="48"/>
      <c r="AF572" s="48"/>
      <c r="AG572" s="48"/>
      <c r="AH572" s="48"/>
      <c r="AI572" s="48"/>
      <c r="AJ572" s="48"/>
      <c r="AK572" s="48"/>
      <c r="AL572" s="48"/>
      <c r="AM572" s="48"/>
      <c r="AN572" s="48"/>
      <c r="AO572" s="48"/>
      <c r="AP572" s="48"/>
      <c r="AQ572" s="48"/>
      <c r="AR572" s="48"/>
      <c r="AS572" s="48"/>
      <c r="AT572" s="48"/>
      <c r="AU572" s="48"/>
      <c r="AV572" s="48"/>
      <c r="AW572" s="48"/>
      <c r="AX572" s="48"/>
      <c r="AY572" s="48"/>
      <c r="AZ572" s="48"/>
      <c r="BA572" s="48"/>
      <c r="BB572" s="48"/>
      <c r="BC572" s="48"/>
      <c r="BD572" s="48"/>
      <c r="BE572" s="48"/>
      <c r="BF572" s="48"/>
      <c r="BG572" s="48"/>
      <c r="BH572" s="48"/>
      <c r="BI572" s="48"/>
      <c r="BJ572" s="48"/>
      <c r="BK572" s="48"/>
      <c r="BL572" s="48"/>
      <c r="BM572" s="48"/>
      <c r="BN572" s="48"/>
      <c r="BO572" s="48"/>
      <c r="BP572" s="48"/>
      <c r="BQ572" s="48"/>
      <c r="BR572" s="48"/>
      <c r="BS572" s="48"/>
      <c r="BT572" s="48"/>
    </row>
    <row r="573" spans="1:72">
      <c r="A573" s="193" t="str">
        <f>Guide3!M573</f>
        <v>1D572</v>
      </c>
      <c r="B573" s="80"/>
      <c r="C573" s="51"/>
      <c r="D573" s="48"/>
      <c r="E573" s="48"/>
      <c r="F573" s="48"/>
      <c r="G573" s="48"/>
      <c r="H573" s="48"/>
      <c r="I573" s="48"/>
      <c r="J573" s="167"/>
      <c r="K573" s="48"/>
      <c r="M573" s="48"/>
      <c r="N573" s="48"/>
      <c r="O573" s="35"/>
      <c r="P573" s="151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  <c r="AD573" s="48"/>
      <c r="AE573" s="48"/>
      <c r="AF573" s="48"/>
      <c r="AG573" s="48"/>
      <c r="AH573" s="48"/>
      <c r="AI573" s="48"/>
      <c r="AJ573" s="48"/>
      <c r="AK573" s="48"/>
      <c r="AL573" s="48"/>
      <c r="AM573" s="48"/>
      <c r="AN573" s="48"/>
      <c r="AO573" s="48"/>
      <c r="AP573" s="48"/>
      <c r="AQ573" s="48"/>
      <c r="AR573" s="48"/>
      <c r="AS573" s="48"/>
      <c r="AT573" s="48"/>
      <c r="AU573" s="48"/>
      <c r="AV573" s="48"/>
      <c r="AW573" s="48"/>
      <c r="AX573" s="48"/>
      <c r="AY573" s="48"/>
      <c r="AZ573" s="48"/>
      <c r="BA573" s="48"/>
      <c r="BB573" s="48"/>
      <c r="BC573" s="48"/>
      <c r="BD573" s="48"/>
      <c r="BE573" s="48"/>
      <c r="BF573" s="48"/>
      <c r="BG573" s="48"/>
      <c r="BH573" s="48"/>
      <c r="BI573" s="48"/>
      <c r="BJ573" s="48"/>
      <c r="BK573" s="48"/>
      <c r="BL573" s="48"/>
      <c r="BM573" s="48"/>
      <c r="BN573" s="48"/>
      <c r="BO573" s="48"/>
      <c r="BP573" s="48"/>
      <c r="BQ573" s="48"/>
      <c r="BR573" s="48"/>
      <c r="BS573" s="48"/>
      <c r="BT573" s="48"/>
    </row>
    <row r="574" spans="1:72">
      <c r="A574" s="193" t="str">
        <f>Guide3!M574</f>
        <v>1D573</v>
      </c>
      <c r="B574" s="80"/>
      <c r="C574" s="51"/>
      <c r="D574" s="48"/>
      <c r="E574" s="48"/>
      <c r="F574" s="48"/>
      <c r="G574" s="48"/>
      <c r="H574" s="48"/>
      <c r="I574" s="48"/>
      <c r="J574" s="167"/>
      <c r="K574" s="48"/>
      <c r="M574" s="48"/>
      <c r="N574" s="48"/>
      <c r="O574" s="35"/>
      <c r="P574" s="151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  <c r="AD574" s="48"/>
      <c r="AE574" s="48"/>
      <c r="AF574" s="48"/>
      <c r="AG574" s="48"/>
      <c r="AH574" s="48"/>
      <c r="AI574" s="48"/>
      <c r="AJ574" s="48"/>
      <c r="AK574" s="48"/>
      <c r="AL574" s="48"/>
      <c r="AM574" s="48"/>
      <c r="AN574" s="48"/>
      <c r="AO574" s="48"/>
      <c r="AP574" s="48"/>
      <c r="AQ574" s="48"/>
      <c r="AR574" s="48"/>
      <c r="AS574" s="48"/>
      <c r="AT574" s="48"/>
      <c r="AU574" s="48"/>
      <c r="AV574" s="48"/>
      <c r="AW574" s="48"/>
      <c r="AX574" s="48"/>
      <c r="AY574" s="48"/>
      <c r="AZ574" s="48"/>
      <c r="BA574" s="48"/>
      <c r="BB574" s="48"/>
      <c r="BC574" s="48"/>
      <c r="BD574" s="48"/>
      <c r="BE574" s="48"/>
      <c r="BF574" s="48"/>
      <c r="BG574" s="48"/>
      <c r="BH574" s="48"/>
      <c r="BI574" s="48"/>
      <c r="BJ574" s="48"/>
      <c r="BK574" s="48"/>
      <c r="BL574" s="48"/>
      <c r="BM574" s="48"/>
      <c r="BN574" s="48"/>
      <c r="BO574" s="48"/>
      <c r="BP574" s="48"/>
      <c r="BQ574" s="48"/>
      <c r="BR574" s="48"/>
      <c r="BS574" s="48"/>
      <c r="BT574" s="48"/>
    </row>
    <row r="575" spans="1:72">
      <c r="A575" s="193" t="str">
        <f>Guide3!M575</f>
        <v>1D574</v>
      </c>
      <c r="B575" s="80"/>
      <c r="C575" s="51"/>
      <c r="D575" s="48"/>
      <c r="E575" s="48"/>
      <c r="F575" s="48"/>
      <c r="G575" s="48"/>
      <c r="H575" s="48"/>
      <c r="I575" s="48"/>
      <c r="J575" s="167"/>
      <c r="K575" s="48"/>
      <c r="M575" s="48"/>
      <c r="N575" s="48"/>
      <c r="O575" s="35"/>
      <c r="P575" s="151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  <c r="AD575" s="48"/>
      <c r="AE575" s="48"/>
      <c r="AF575" s="48"/>
      <c r="AG575" s="48"/>
      <c r="AH575" s="48"/>
      <c r="AI575" s="48"/>
      <c r="AJ575" s="48"/>
      <c r="AK575" s="48"/>
      <c r="AL575" s="48"/>
      <c r="AM575" s="48"/>
      <c r="AN575" s="48"/>
      <c r="AO575" s="48"/>
      <c r="AP575" s="48"/>
      <c r="AQ575" s="48"/>
      <c r="AR575" s="48"/>
      <c r="AS575" s="48"/>
      <c r="AT575" s="48"/>
      <c r="AU575" s="48"/>
      <c r="AV575" s="48"/>
      <c r="AW575" s="48"/>
      <c r="AX575" s="48"/>
      <c r="AY575" s="48"/>
      <c r="AZ575" s="48"/>
      <c r="BA575" s="48"/>
      <c r="BB575" s="48"/>
      <c r="BC575" s="48"/>
      <c r="BD575" s="48"/>
      <c r="BE575" s="48"/>
      <c r="BF575" s="48"/>
      <c r="BG575" s="48"/>
      <c r="BH575" s="48"/>
      <c r="BI575" s="48"/>
      <c r="BJ575" s="48"/>
      <c r="BK575" s="48"/>
      <c r="BL575" s="48"/>
      <c r="BM575" s="48"/>
      <c r="BN575" s="48"/>
      <c r="BO575" s="48"/>
      <c r="BP575" s="48"/>
      <c r="BQ575" s="48"/>
      <c r="BR575" s="48"/>
      <c r="BS575" s="48"/>
      <c r="BT575" s="48"/>
    </row>
    <row r="576" spans="1:72">
      <c r="A576" s="193" t="str">
        <f>Guide3!M576</f>
        <v>1D575</v>
      </c>
      <c r="B576" s="80"/>
      <c r="C576" s="51"/>
      <c r="D576" s="48"/>
      <c r="E576" s="48"/>
      <c r="F576" s="48"/>
      <c r="G576" s="48"/>
      <c r="H576" s="48"/>
      <c r="I576" s="48"/>
      <c r="J576" s="167"/>
      <c r="K576" s="48"/>
      <c r="M576" s="48"/>
      <c r="N576" s="48"/>
      <c r="O576" s="35"/>
      <c r="P576" s="151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  <c r="AD576" s="48"/>
      <c r="AE576" s="48"/>
      <c r="AF576" s="48"/>
      <c r="AG576" s="48"/>
      <c r="AH576" s="48"/>
      <c r="AI576" s="48"/>
      <c r="AJ576" s="48"/>
      <c r="AK576" s="48"/>
      <c r="AL576" s="48"/>
      <c r="AM576" s="48"/>
      <c r="AN576" s="48"/>
      <c r="AO576" s="48"/>
      <c r="AP576" s="48"/>
      <c r="AQ576" s="48"/>
      <c r="AR576" s="48"/>
      <c r="AS576" s="48"/>
      <c r="AT576" s="48"/>
      <c r="AU576" s="48"/>
      <c r="AV576" s="48"/>
      <c r="AW576" s="48"/>
      <c r="AX576" s="48"/>
      <c r="AY576" s="48"/>
      <c r="AZ576" s="48"/>
      <c r="BA576" s="48"/>
      <c r="BB576" s="48"/>
      <c r="BC576" s="48"/>
      <c r="BD576" s="48"/>
      <c r="BE576" s="48"/>
      <c r="BF576" s="48"/>
      <c r="BG576" s="48"/>
      <c r="BH576" s="48"/>
      <c r="BI576" s="48"/>
      <c r="BJ576" s="48"/>
      <c r="BK576" s="48"/>
      <c r="BL576" s="48"/>
      <c r="BM576" s="48"/>
      <c r="BN576" s="48"/>
      <c r="BO576" s="48"/>
      <c r="BP576" s="48"/>
      <c r="BQ576" s="48"/>
      <c r="BR576" s="48"/>
      <c r="BS576" s="48"/>
      <c r="BT576" s="48"/>
    </row>
    <row r="577" spans="1:72">
      <c r="A577" s="193" t="str">
        <f>Guide3!M577</f>
        <v>1D576</v>
      </c>
      <c r="B577" s="80"/>
      <c r="C577" s="51"/>
      <c r="D577" s="48"/>
      <c r="E577" s="48"/>
      <c r="F577" s="48"/>
      <c r="G577" s="48"/>
      <c r="H577" s="48"/>
      <c r="I577" s="48"/>
      <c r="J577" s="167"/>
      <c r="K577" s="48"/>
      <c r="M577" s="48"/>
      <c r="N577" s="48"/>
      <c r="O577" s="35"/>
      <c r="P577" s="151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  <c r="AD577" s="48"/>
      <c r="AE577" s="48"/>
      <c r="AF577" s="48"/>
      <c r="AG577" s="48"/>
      <c r="AH577" s="48"/>
      <c r="AI577" s="48"/>
      <c r="AJ577" s="48"/>
      <c r="AK577" s="48"/>
      <c r="AL577" s="48"/>
      <c r="AM577" s="48"/>
      <c r="AN577" s="48"/>
      <c r="AO577" s="48"/>
      <c r="AP577" s="48"/>
      <c r="AQ577" s="48"/>
      <c r="AR577" s="48"/>
      <c r="AS577" s="48"/>
      <c r="AT577" s="48"/>
      <c r="AU577" s="48"/>
      <c r="AV577" s="48"/>
      <c r="AW577" s="48"/>
      <c r="AX577" s="48"/>
      <c r="AY577" s="48"/>
      <c r="AZ577" s="48"/>
      <c r="BA577" s="48"/>
      <c r="BB577" s="48"/>
      <c r="BC577" s="48"/>
      <c r="BD577" s="48"/>
      <c r="BE577" s="48"/>
      <c r="BF577" s="48"/>
      <c r="BG577" s="48"/>
      <c r="BH577" s="48"/>
      <c r="BI577" s="48"/>
      <c r="BJ577" s="48"/>
      <c r="BK577" s="48"/>
      <c r="BL577" s="48"/>
      <c r="BM577" s="48"/>
      <c r="BN577" s="48"/>
      <c r="BO577" s="48"/>
      <c r="BP577" s="48"/>
      <c r="BQ577" s="48"/>
      <c r="BR577" s="48"/>
      <c r="BS577" s="48"/>
      <c r="BT577" s="48"/>
    </row>
    <row r="578" spans="1:72">
      <c r="A578" s="193" t="str">
        <f>Guide3!M578</f>
        <v>1D577</v>
      </c>
      <c r="B578" s="80"/>
      <c r="C578" s="51"/>
      <c r="D578" s="48"/>
      <c r="E578" s="48"/>
      <c r="F578" s="48"/>
      <c r="G578" s="48"/>
      <c r="H578" s="48"/>
      <c r="I578" s="48"/>
      <c r="J578" s="167"/>
      <c r="K578" s="48"/>
      <c r="M578" s="48"/>
      <c r="N578" s="48"/>
      <c r="O578" s="35"/>
      <c r="P578" s="151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  <c r="AD578" s="48"/>
      <c r="AE578" s="48"/>
      <c r="AF578" s="48"/>
      <c r="AG578" s="48"/>
      <c r="AH578" s="48"/>
      <c r="AI578" s="48"/>
      <c r="AJ578" s="48"/>
      <c r="AK578" s="48"/>
      <c r="AL578" s="48"/>
      <c r="AM578" s="48"/>
      <c r="AN578" s="48"/>
      <c r="AO578" s="48"/>
      <c r="AP578" s="48"/>
      <c r="AQ578" s="48"/>
      <c r="AR578" s="48"/>
      <c r="AS578" s="48"/>
      <c r="AT578" s="48"/>
      <c r="AU578" s="48"/>
      <c r="AV578" s="48"/>
      <c r="AW578" s="48"/>
      <c r="AX578" s="48"/>
      <c r="AY578" s="48"/>
      <c r="AZ578" s="48"/>
      <c r="BA578" s="48"/>
      <c r="BB578" s="48"/>
      <c r="BC578" s="48"/>
      <c r="BD578" s="48"/>
      <c r="BE578" s="48"/>
      <c r="BF578" s="48"/>
      <c r="BG578" s="48"/>
      <c r="BH578" s="48"/>
      <c r="BI578" s="48"/>
      <c r="BJ578" s="48"/>
      <c r="BK578" s="48"/>
      <c r="BL578" s="48"/>
      <c r="BM578" s="48"/>
      <c r="BN578" s="48"/>
      <c r="BO578" s="48"/>
      <c r="BP578" s="48"/>
      <c r="BQ578" s="48"/>
      <c r="BR578" s="48"/>
      <c r="BS578" s="48"/>
      <c r="BT578" s="48"/>
    </row>
    <row r="579" spans="1:72">
      <c r="A579" s="193" t="str">
        <f>Guide3!M579</f>
        <v>1D578</v>
      </c>
      <c r="B579" s="80"/>
      <c r="C579" s="51"/>
      <c r="D579" s="48"/>
      <c r="E579" s="48"/>
      <c r="F579" s="48"/>
      <c r="G579" s="48"/>
      <c r="H579" s="48"/>
      <c r="I579" s="48"/>
      <c r="J579" s="167"/>
      <c r="K579" s="48"/>
      <c r="M579" s="48"/>
      <c r="N579" s="48"/>
      <c r="O579" s="35"/>
      <c r="P579" s="151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  <c r="AD579" s="48"/>
      <c r="AE579" s="48"/>
      <c r="AF579" s="48"/>
      <c r="AG579" s="48"/>
      <c r="AH579" s="48"/>
      <c r="AI579" s="48"/>
      <c r="AJ579" s="48"/>
      <c r="AK579" s="48"/>
      <c r="AL579" s="48"/>
      <c r="AM579" s="48"/>
      <c r="AN579" s="48"/>
      <c r="AO579" s="48"/>
      <c r="AP579" s="48"/>
      <c r="AQ579" s="48"/>
      <c r="AR579" s="48"/>
      <c r="AS579" s="48"/>
      <c r="AT579" s="48"/>
      <c r="AU579" s="48"/>
      <c r="AV579" s="48"/>
      <c r="AW579" s="48"/>
      <c r="AX579" s="48"/>
      <c r="AY579" s="48"/>
      <c r="AZ579" s="48"/>
      <c r="BA579" s="48"/>
      <c r="BB579" s="48"/>
      <c r="BC579" s="48"/>
      <c r="BD579" s="48"/>
      <c r="BE579" s="48"/>
      <c r="BF579" s="48"/>
      <c r="BG579" s="48"/>
      <c r="BH579" s="48"/>
      <c r="BI579" s="48"/>
      <c r="BJ579" s="48"/>
      <c r="BK579" s="48"/>
      <c r="BL579" s="48"/>
      <c r="BM579" s="48"/>
      <c r="BN579" s="48"/>
      <c r="BO579" s="48"/>
      <c r="BP579" s="48"/>
      <c r="BQ579" s="48"/>
      <c r="BR579" s="48"/>
      <c r="BS579" s="48"/>
      <c r="BT579" s="48"/>
    </row>
    <row r="580" spans="1:72">
      <c r="A580" s="193" t="str">
        <f>Guide3!M580</f>
        <v>1D579</v>
      </c>
      <c r="B580" s="80"/>
      <c r="C580" s="51"/>
      <c r="D580" s="48"/>
      <c r="E580" s="48"/>
      <c r="F580" s="48"/>
      <c r="G580" s="48"/>
      <c r="H580" s="48"/>
      <c r="I580" s="48"/>
      <c r="J580" s="167"/>
      <c r="K580" s="48"/>
      <c r="M580" s="48"/>
      <c r="N580" s="48"/>
      <c r="O580" s="35"/>
      <c r="P580" s="151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  <c r="AD580" s="48"/>
      <c r="AE580" s="48"/>
      <c r="AF580" s="48"/>
      <c r="AG580" s="48"/>
      <c r="AH580" s="48"/>
      <c r="AI580" s="48"/>
      <c r="AJ580" s="48"/>
      <c r="AK580" s="48"/>
      <c r="AL580" s="48"/>
      <c r="AM580" s="48"/>
      <c r="AN580" s="48"/>
      <c r="AO580" s="48"/>
      <c r="AP580" s="48"/>
      <c r="AQ580" s="48"/>
      <c r="AR580" s="48"/>
      <c r="AS580" s="48"/>
      <c r="AT580" s="48"/>
      <c r="AU580" s="48"/>
      <c r="AV580" s="48"/>
      <c r="AW580" s="48"/>
      <c r="AX580" s="48"/>
      <c r="AY580" s="48"/>
      <c r="AZ580" s="48"/>
      <c r="BA580" s="48"/>
      <c r="BB580" s="48"/>
      <c r="BC580" s="48"/>
      <c r="BD580" s="48"/>
      <c r="BE580" s="48"/>
      <c r="BF580" s="48"/>
      <c r="BG580" s="48"/>
      <c r="BH580" s="48"/>
      <c r="BI580" s="48"/>
      <c r="BJ580" s="48"/>
      <c r="BK580" s="48"/>
      <c r="BL580" s="48"/>
      <c r="BM580" s="48"/>
      <c r="BN580" s="48"/>
      <c r="BO580" s="48"/>
      <c r="BP580" s="48"/>
      <c r="BQ580" s="48"/>
      <c r="BR580" s="48"/>
      <c r="BS580" s="48"/>
      <c r="BT580" s="48"/>
    </row>
    <row r="581" spans="1:72">
      <c r="A581" s="193" t="str">
        <f>Guide3!M581</f>
        <v>1D580</v>
      </c>
      <c r="B581" s="80"/>
      <c r="C581" s="51"/>
      <c r="D581" s="48"/>
      <c r="E581" s="48"/>
      <c r="F581" s="48"/>
      <c r="G581" s="48"/>
      <c r="H581" s="48"/>
      <c r="I581" s="48"/>
      <c r="J581" s="167"/>
      <c r="K581" s="48"/>
      <c r="M581" s="48"/>
      <c r="N581" s="48"/>
      <c r="O581" s="35"/>
      <c r="P581" s="151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  <c r="AD581" s="48"/>
      <c r="AE581" s="48"/>
      <c r="AF581" s="48"/>
      <c r="AG581" s="48"/>
      <c r="AH581" s="48"/>
      <c r="AI581" s="48"/>
      <c r="AJ581" s="48"/>
      <c r="AK581" s="48"/>
      <c r="AL581" s="48"/>
      <c r="AM581" s="48"/>
      <c r="AN581" s="48"/>
      <c r="AO581" s="48"/>
      <c r="AP581" s="48"/>
      <c r="AQ581" s="48"/>
      <c r="AR581" s="48"/>
      <c r="AS581" s="48"/>
      <c r="AT581" s="48"/>
      <c r="AU581" s="48"/>
      <c r="AV581" s="48"/>
      <c r="AW581" s="48"/>
      <c r="AX581" s="48"/>
      <c r="AY581" s="48"/>
      <c r="AZ581" s="48"/>
      <c r="BA581" s="48"/>
      <c r="BB581" s="48"/>
      <c r="BC581" s="48"/>
      <c r="BD581" s="48"/>
      <c r="BE581" s="48"/>
      <c r="BF581" s="48"/>
      <c r="BG581" s="48"/>
      <c r="BH581" s="48"/>
      <c r="BI581" s="48"/>
      <c r="BJ581" s="48"/>
      <c r="BK581" s="48"/>
      <c r="BL581" s="48"/>
      <c r="BM581" s="48"/>
      <c r="BN581" s="48"/>
      <c r="BO581" s="48"/>
      <c r="BP581" s="48"/>
      <c r="BQ581" s="48"/>
      <c r="BR581" s="48"/>
      <c r="BS581" s="48"/>
      <c r="BT581" s="48"/>
    </row>
    <row r="582" spans="1:72">
      <c r="A582" s="193" t="str">
        <f>Guide3!M582</f>
        <v>1D581</v>
      </c>
      <c r="B582" s="80"/>
      <c r="C582" s="51"/>
      <c r="D582" s="48"/>
      <c r="E582" s="48"/>
      <c r="F582" s="48"/>
      <c r="G582" s="48"/>
      <c r="H582" s="48"/>
      <c r="I582" s="48"/>
      <c r="J582" s="167"/>
      <c r="K582" s="48"/>
      <c r="M582" s="48"/>
      <c r="N582" s="48"/>
      <c r="O582" s="35"/>
      <c r="P582" s="151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  <c r="AD582" s="48"/>
      <c r="AE582" s="48"/>
      <c r="AF582" s="48"/>
      <c r="AG582" s="48"/>
      <c r="AH582" s="48"/>
      <c r="AI582" s="48"/>
      <c r="AJ582" s="48"/>
      <c r="AK582" s="48"/>
      <c r="AL582" s="48"/>
      <c r="AM582" s="48"/>
      <c r="AN582" s="48"/>
      <c r="AO582" s="48"/>
      <c r="AP582" s="48"/>
      <c r="AQ582" s="48"/>
      <c r="AR582" s="48"/>
      <c r="AS582" s="48"/>
      <c r="AT582" s="48"/>
      <c r="AU582" s="48"/>
      <c r="AV582" s="48"/>
      <c r="AW582" s="48"/>
      <c r="AX582" s="48"/>
      <c r="AY582" s="48"/>
      <c r="AZ582" s="48"/>
      <c r="BA582" s="48"/>
      <c r="BB582" s="48"/>
      <c r="BC582" s="48"/>
      <c r="BD582" s="48"/>
      <c r="BE582" s="48"/>
      <c r="BF582" s="48"/>
      <c r="BG582" s="48"/>
      <c r="BH582" s="48"/>
      <c r="BI582" s="48"/>
      <c r="BJ582" s="48"/>
      <c r="BK582" s="48"/>
      <c r="BL582" s="48"/>
      <c r="BM582" s="48"/>
      <c r="BN582" s="48"/>
      <c r="BO582" s="48"/>
      <c r="BP582" s="48"/>
      <c r="BQ582" s="48"/>
      <c r="BR582" s="48"/>
      <c r="BS582" s="48"/>
      <c r="BT582" s="48"/>
    </row>
    <row r="583" spans="1:72">
      <c r="A583" s="193" t="str">
        <f>Guide3!M583</f>
        <v>1D582</v>
      </c>
      <c r="B583" s="80"/>
      <c r="C583" s="51"/>
      <c r="D583" s="48"/>
      <c r="E583" s="48"/>
      <c r="F583" s="48"/>
      <c r="G583" s="48"/>
      <c r="H583" s="48"/>
      <c r="I583" s="48"/>
      <c r="J583" s="167"/>
      <c r="K583" s="48"/>
      <c r="M583" s="48"/>
      <c r="N583" s="48"/>
      <c r="O583" s="35"/>
      <c r="P583" s="151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  <c r="AD583" s="48"/>
      <c r="AE583" s="48"/>
      <c r="AF583" s="48"/>
      <c r="AG583" s="48"/>
      <c r="AH583" s="48"/>
      <c r="AI583" s="48"/>
      <c r="AJ583" s="48"/>
      <c r="AK583" s="48"/>
      <c r="AL583" s="48"/>
      <c r="AM583" s="48"/>
      <c r="AN583" s="48"/>
      <c r="AO583" s="48"/>
      <c r="AP583" s="48"/>
      <c r="AQ583" s="48"/>
      <c r="AR583" s="48"/>
      <c r="AS583" s="48"/>
      <c r="AT583" s="48"/>
      <c r="AU583" s="48"/>
      <c r="AV583" s="48"/>
      <c r="AW583" s="48"/>
      <c r="AX583" s="48"/>
      <c r="AY583" s="48"/>
      <c r="AZ583" s="48"/>
      <c r="BA583" s="48"/>
      <c r="BB583" s="48"/>
      <c r="BC583" s="48"/>
      <c r="BD583" s="48"/>
      <c r="BE583" s="48"/>
      <c r="BF583" s="48"/>
      <c r="BG583" s="48"/>
      <c r="BH583" s="48"/>
      <c r="BI583" s="48"/>
      <c r="BJ583" s="48"/>
      <c r="BK583" s="48"/>
      <c r="BL583" s="48"/>
      <c r="BM583" s="48"/>
      <c r="BN583" s="48"/>
      <c r="BO583" s="48"/>
      <c r="BP583" s="48"/>
      <c r="BQ583" s="48"/>
      <c r="BR583" s="48"/>
      <c r="BS583" s="48"/>
      <c r="BT583" s="48"/>
    </row>
    <row r="584" spans="1:72">
      <c r="A584" s="193" t="str">
        <f>Guide3!M584</f>
        <v>1D583</v>
      </c>
      <c r="B584" s="80"/>
      <c r="C584" s="51"/>
      <c r="D584" s="48"/>
      <c r="E584" s="48"/>
      <c r="F584" s="48"/>
      <c r="G584" s="48"/>
      <c r="H584" s="48"/>
      <c r="I584" s="48"/>
      <c r="J584" s="167"/>
      <c r="K584" s="48"/>
      <c r="M584" s="48"/>
      <c r="N584" s="48"/>
      <c r="O584" s="35"/>
      <c r="P584" s="151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  <c r="AD584" s="48"/>
      <c r="AE584" s="48"/>
      <c r="AF584" s="48"/>
      <c r="AG584" s="48"/>
      <c r="AH584" s="48"/>
      <c r="AI584" s="48"/>
      <c r="AJ584" s="48"/>
      <c r="AK584" s="48"/>
      <c r="AL584" s="48"/>
      <c r="AM584" s="48"/>
      <c r="AN584" s="48"/>
      <c r="AO584" s="48"/>
      <c r="AP584" s="48"/>
      <c r="AQ584" s="48"/>
      <c r="AR584" s="48"/>
      <c r="AS584" s="48"/>
      <c r="AT584" s="48"/>
      <c r="AU584" s="48"/>
      <c r="AV584" s="48"/>
      <c r="AW584" s="48"/>
      <c r="AX584" s="48"/>
      <c r="AY584" s="48"/>
      <c r="AZ584" s="48"/>
      <c r="BA584" s="48"/>
      <c r="BB584" s="48"/>
      <c r="BC584" s="48"/>
      <c r="BD584" s="48"/>
      <c r="BE584" s="48"/>
      <c r="BF584" s="48"/>
      <c r="BG584" s="48"/>
      <c r="BH584" s="48"/>
      <c r="BI584" s="48"/>
      <c r="BJ584" s="48"/>
      <c r="BK584" s="48"/>
      <c r="BL584" s="48"/>
      <c r="BM584" s="48"/>
      <c r="BN584" s="48"/>
      <c r="BO584" s="48"/>
      <c r="BP584" s="48"/>
      <c r="BQ584" s="48"/>
      <c r="BR584" s="48"/>
      <c r="BS584" s="48"/>
      <c r="BT584" s="48"/>
    </row>
    <row r="585" spans="1:72">
      <c r="A585" s="193" t="str">
        <f>Guide3!M585</f>
        <v>1D584</v>
      </c>
      <c r="B585" s="80"/>
      <c r="C585" s="51"/>
      <c r="D585" s="48"/>
      <c r="E585" s="48"/>
      <c r="F585" s="48"/>
      <c r="G585" s="48"/>
      <c r="H585" s="48"/>
      <c r="I585" s="48"/>
      <c r="J585" s="167"/>
      <c r="K585" s="48"/>
      <c r="M585" s="48"/>
      <c r="N585" s="48"/>
      <c r="O585" s="35"/>
      <c r="P585" s="151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  <c r="AD585" s="48"/>
      <c r="AE585" s="48"/>
      <c r="AF585" s="48"/>
      <c r="AG585" s="48"/>
      <c r="AH585" s="48"/>
      <c r="AI585" s="48"/>
      <c r="AJ585" s="48"/>
      <c r="AK585" s="48"/>
      <c r="AL585" s="48"/>
      <c r="AM585" s="48"/>
      <c r="AN585" s="48"/>
      <c r="AO585" s="48"/>
      <c r="AP585" s="48"/>
      <c r="AQ585" s="48"/>
      <c r="AR585" s="48"/>
      <c r="AS585" s="48"/>
      <c r="AT585" s="48"/>
      <c r="AU585" s="48"/>
      <c r="AV585" s="48"/>
      <c r="AW585" s="48"/>
      <c r="AX585" s="48"/>
      <c r="AY585" s="48"/>
      <c r="AZ585" s="48"/>
      <c r="BA585" s="48"/>
      <c r="BB585" s="48"/>
      <c r="BC585" s="48"/>
      <c r="BD585" s="48"/>
      <c r="BE585" s="48"/>
      <c r="BF585" s="48"/>
      <c r="BG585" s="48"/>
      <c r="BH585" s="48"/>
      <c r="BI585" s="48"/>
      <c r="BJ585" s="48"/>
      <c r="BK585" s="48"/>
      <c r="BL585" s="48"/>
      <c r="BM585" s="48"/>
      <c r="BN585" s="48"/>
      <c r="BO585" s="48"/>
      <c r="BP585" s="48"/>
      <c r="BQ585" s="48"/>
      <c r="BR585" s="48"/>
      <c r="BS585" s="48"/>
      <c r="BT585" s="48"/>
    </row>
    <row r="586" spans="1:72">
      <c r="A586" s="193" t="str">
        <f>Guide3!M586</f>
        <v>1D585</v>
      </c>
      <c r="B586" s="48"/>
      <c r="C586" s="51"/>
      <c r="D586" s="48"/>
      <c r="E586" s="48"/>
      <c r="F586" s="48"/>
      <c r="G586" s="48"/>
      <c r="H586" s="48"/>
      <c r="I586" s="48"/>
      <c r="J586" s="167"/>
      <c r="K586" s="48"/>
      <c r="M586" s="48"/>
      <c r="N586" s="48"/>
      <c r="O586" s="35"/>
      <c r="P586" s="151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  <c r="AD586" s="48"/>
      <c r="AE586" s="48"/>
      <c r="AF586" s="48"/>
      <c r="AG586" s="48"/>
      <c r="AH586" s="48"/>
      <c r="AI586" s="48"/>
      <c r="AJ586" s="48"/>
      <c r="AK586" s="48"/>
      <c r="AL586" s="48"/>
      <c r="AM586" s="48"/>
      <c r="AN586" s="48"/>
      <c r="AO586" s="48"/>
      <c r="AP586" s="48"/>
      <c r="AQ586" s="48"/>
      <c r="AR586" s="48"/>
      <c r="AS586" s="48"/>
      <c r="AT586" s="48"/>
      <c r="AU586" s="48"/>
      <c r="AV586" s="48"/>
      <c r="AW586" s="48"/>
      <c r="AX586" s="48"/>
      <c r="AY586" s="48"/>
      <c r="AZ586" s="48"/>
      <c r="BA586" s="48"/>
      <c r="BB586" s="48"/>
      <c r="BC586" s="48"/>
      <c r="BD586" s="48"/>
      <c r="BE586" s="48"/>
      <c r="BF586" s="48"/>
      <c r="BG586" s="48"/>
      <c r="BH586" s="48"/>
      <c r="BI586" s="48"/>
      <c r="BJ586" s="48"/>
      <c r="BK586" s="48"/>
      <c r="BL586" s="48"/>
      <c r="BM586" s="48"/>
      <c r="BN586" s="48"/>
      <c r="BO586" s="48"/>
      <c r="BP586" s="48"/>
      <c r="BQ586" s="48"/>
      <c r="BR586" s="48"/>
      <c r="BS586" s="48"/>
      <c r="BT586" s="48"/>
    </row>
    <row r="587" spans="1:72">
      <c r="A587" s="193" t="str">
        <f>Guide3!M587</f>
        <v>1D586</v>
      </c>
      <c r="B587" s="80"/>
      <c r="C587" s="51"/>
      <c r="D587" s="48"/>
      <c r="E587" s="48"/>
      <c r="F587" s="48"/>
      <c r="G587" s="48"/>
      <c r="H587" s="48"/>
      <c r="I587" s="48"/>
      <c r="J587" s="167"/>
      <c r="K587" s="48"/>
      <c r="M587" s="48"/>
      <c r="N587" s="48"/>
      <c r="O587" s="35"/>
      <c r="P587" s="151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  <c r="AD587" s="48"/>
      <c r="AE587" s="48"/>
      <c r="AF587" s="48"/>
      <c r="AG587" s="48"/>
      <c r="AH587" s="48"/>
      <c r="AI587" s="48"/>
      <c r="AJ587" s="48"/>
      <c r="AK587" s="48"/>
      <c r="AL587" s="48"/>
      <c r="AM587" s="48"/>
      <c r="AN587" s="48"/>
      <c r="AO587" s="48"/>
      <c r="AP587" s="48"/>
      <c r="AQ587" s="48"/>
      <c r="AR587" s="48"/>
      <c r="AS587" s="48"/>
      <c r="AT587" s="48"/>
      <c r="AU587" s="48"/>
      <c r="AV587" s="48"/>
      <c r="AW587" s="48"/>
      <c r="AX587" s="48"/>
      <c r="AY587" s="48"/>
      <c r="AZ587" s="48"/>
      <c r="BA587" s="48"/>
      <c r="BB587" s="48"/>
      <c r="BC587" s="48"/>
      <c r="BD587" s="48"/>
      <c r="BE587" s="48"/>
      <c r="BF587" s="48"/>
      <c r="BG587" s="48"/>
      <c r="BH587" s="48"/>
      <c r="BI587" s="48"/>
      <c r="BJ587" s="48"/>
      <c r="BK587" s="48"/>
      <c r="BL587" s="48"/>
      <c r="BM587" s="48"/>
      <c r="BN587" s="48"/>
      <c r="BO587" s="48"/>
      <c r="BP587" s="48"/>
      <c r="BQ587" s="48"/>
      <c r="BR587" s="48"/>
      <c r="BS587" s="48"/>
      <c r="BT587" s="48"/>
    </row>
    <row r="588" spans="1:72">
      <c r="A588" s="193" t="str">
        <f>Guide3!M588</f>
        <v>1D587</v>
      </c>
      <c r="B588" s="80"/>
      <c r="C588" s="51"/>
      <c r="D588" s="48"/>
      <c r="E588" s="48"/>
      <c r="F588" s="48"/>
      <c r="G588" s="48"/>
      <c r="H588" s="48"/>
      <c r="I588" s="48"/>
      <c r="J588" s="167"/>
      <c r="K588" s="48"/>
      <c r="M588" s="48"/>
      <c r="N588" s="48"/>
      <c r="O588" s="35"/>
      <c r="P588" s="151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  <c r="AD588" s="48"/>
      <c r="AE588" s="48"/>
      <c r="AF588" s="48"/>
      <c r="AG588" s="48"/>
      <c r="AH588" s="48"/>
      <c r="AI588" s="48"/>
      <c r="AJ588" s="48"/>
      <c r="AK588" s="48"/>
      <c r="AL588" s="48"/>
      <c r="AM588" s="48"/>
      <c r="AN588" s="48"/>
      <c r="AO588" s="48"/>
      <c r="AP588" s="48"/>
      <c r="AQ588" s="48"/>
      <c r="AR588" s="48"/>
      <c r="AS588" s="48"/>
      <c r="AT588" s="48"/>
      <c r="AU588" s="48"/>
      <c r="AV588" s="48"/>
      <c r="AW588" s="48"/>
      <c r="AX588" s="48"/>
      <c r="AY588" s="48"/>
      <c r="AZ588" s="48"/>
      <c r="BA588" s="48"/>
      <c r="BB588" s="48"/>
      <c r="BC588" s="48"/>
      <c r="BD588" s="48"/>
      <c r="BE588" s="48"/>
      <c r="BF588" s="48"/>
      <c r="BG588" s="48"/>
      <c r="BH588" s="48"/>
      <c r="BI588" s="48"/>
      <c r="BJ588" s="48"/>
      <c r="BK588" s="48"/>
      <c r="BL588" s="48"/>
      <c r="BM588" s="48"/>
      <c r="BN588" s="48"/>
      <c r="BO588" s="48"/>
      <c r="BP588" s="48"/>
      <c r="BQ588" s="48"/>
      <c r="BR588" s="48"/>
      <c r="BS588" s="48"/>
      <c r="BT588" s="48"/>
    </row>
    <row r="589" spans="1:72">
      <c r="A589" s="193" t="str">
        <f>Guide3!M589</f>
        <v>1D588</v>
      </c>
      <c r="B589" s="80"/>
      <c r="C589" s="51"/>
      <c r="D589" s="48"/>
      <c r="E589" s="48"/>
      <c r="F589" s="48"/>
      <c r="G589" s="48"/>
      <c r="H589" s="48"/>
      <c r="I589" s="48"/>
      <c r="J589" s="167"/>
      <c r="K589" s="48"/>
      <c r="M589" s="48"/>
      <c r="N589" s="48"/>
      <c r="O589" s="35"/>
      <c r="P589" s="151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  <c r="AD589" s="48"/>
      <c r="AE589" s="48"/>
      <c r="AF589" s="48"/>
      <c r="AG589" s="48"/>
      <c r="AH589" s="48"/>
      <c r="AI589" s="48"/>
      <c r="AJ589" s="48"/>
      <c r="AK589" s="48"/>
      <c r="AL589" s="48"/>
      <c r="AM589" s="48"/>
      <c r="AN589" s="48"/>
      <c r="AO589" s="48"/>
      <c r="AP589" s="48"/>
      <c r="AQ589" s="48"/>
      <c r="AR589" s="48"/>
      <c r="AS589" s="48"/>
      <c r="AT589" s="48"/>
      <c r="AU589" s="48"/>
      <c r="AV589" s="48"/>
      <c r="AW589" s="48"/>
      <c r="AX589" s="48"/>
      <c r="AY589" s="48"/>
      <c r="AZ589" s="48"/>
      <c r="BA589" s="48"/>
      <c r="BB589" s="48"/>
      <c r="BC589" s="48"/>
      <c r="BD589" s="48"/>
      <c r="BE589" s="48"/>
      <c r="BF589" s="48"/>
      <c r="BG589" s="48"/>
      <c r="BH589" s="48"/>
      <c r="BI589" s="48"/>
      <c r="BJ589" s="48"/>
      <c r="BK589" s="48"/>
      <c r="BL589" s="48"/>
      <c r="BM589" s="48"/>
      <c r="BN589" s="48"/>
      <c r="BO589" s="48"/>
      <c r="BP589" s="48"/>
      <c r="BQ589" s="48"/>
      <c r="BR589" s="48"/>
      <c r="BS589" s="48"/>
      <c r="BT589" s="48"/>
    </row>
    <row r="590" spans="1:72">
      <c r="A590" s="193" t="str">
        <f>Guide3!M590</f>
        <v>1D589</v>
      </c>
      <c r="B590" s="80"/>
      <c r="C590" s="51"/>
      <c r="D590" s="48"/>
      <c r="E590" s="48"/>
      <c r="F590" s="48"/>
      <c r="G590" s="48"/>
      <c r="H590" s="48"/>
      <c r="I590" s="48"/>
      <c r="J590" s="167"/>
      <c r="K590" s="48"/>
      <c r="M590" s="48"/>
      <c r="N590" s="48"/>
      <c r="O590" s="35"/>
      <c r="P590" s="151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  <c r="AD590" s="48"/>
      <c r="AE590" s="48"/>
      <c r="AF590" s="48"/>
      <c r="AG590" s="48"/>
      <c r="AH590" s="48"/>
      <c r="AI590" s="48"/>
      <c r="AJ590" s="48"/>
      <c r="AK590" s="48"/>
      <c r="AL590" s="48"/>
      <c r="AM590" s="48"/>
      <c r="AN590" s="48"/>
      <c r="AO590" s="48"/>
      <c r="AP590" s="48"/>
      <c r="AQ590" s="48"/>
      <c r="AR590" s="48"/>
      <c r="AS590" s="48"/>
      <c r="AT590" s="48"/>
      <c r="AU590" s="48"/>
      <c r="AV590" s="48"/>
      <c r="AW590" s="48"/>
      <c r="AX590" s="48"/>
      <c r="AY590" s="48"/>
      <c r="AZ590" s="48"/>
      <c r="BA590" s="48"/>
      <c r="BB590" s="48"/>
      <c r="BC590" s="48"/>
      <c r="BD590" s="48"/>
      <c r="BE590" s="48"/>
      <c r="BF590" s="48"/>
      <c r="BG590" s="48"/>
      <c r="BH590" s="48"/>
      <c r="BI590" s="48"/>
      <c r="BJ590" s="48"/>
      <c r="BK590" s="48"/>
      <c r="BL590" s="48"/>
      <c r="BM590" s="48"/>
      <c r="BN590" s="48"/>
      <c r="BO590" s="48"/>
      <c r="BP590" s="48"/>
      <c r="BQ590" s="48"/>
      <c r="BR590" s="48"/>
      <c r="BS590" s="48"/>
      <c r="BT590" s="48"/>
    </row>
    <row r="591" spans="1:72">
      <c r="A591" s="193" t="str">
        <f>Guide3!M591</f>
        <v>1D590</v>
      </c>
      <c r="B591" s="80"/>
      <c r="C591" s="51"/>
      <c r="D591" s="48"/>
      <c r="E591" s="48"/>
      <c r="F591" s="48"/>
      <c r="G591" s="48"/>
      <c r="H591" s="48"/>
      <c r="I591" s="48"/>
      <c r="J591" s="167"/>
      <c r="K591" s="48"/>
      <c r="M591" s="48"/>
      <c r="N591" s="48"/>
      <c r="O591" s="35"/>
      <c r="P591" s="151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  <c r="AD591" s="48"/>
      <c r="AE591" s="48"/>
      <c r="AF591" s="48"/>
      <c r="AG591" s="48"/>
      <c r="AH591" s="48"/>
      <c r="AI591" s="48"/>
      <c r="AJ591" s="48"/>
      <c r="AK591" s="48"/>
      <c r="AL591" s="48"/>
      <c r="AM591" s="48"/>
      <c r="AN591" s="48"/>
      <c r="AO591" s="48"/>
      <c r="AP591" s="48"/>
      <c r="AQ591" s="48"/>
      <c r="AR591" s="48"/>
      <c r="AS591" s="48"/>
      <c r="AT591" s="48"/>
      <c r="AU591" s="48"/>
      <c r="AV591" s="48"/>
      <c r="AW591" s="48"/>
      <c r="AX591" s="48"/>
      <c r="AY591" s="48"/>
      <c r="AZ591" s="48"/>
      <c r="BA591" s="48"/>
      <c r="BB591" s="48"/>
      <c r="BC591" s="48"/>
      <c r="BD591" s="48"/>
      <c r="BE591" s="48"/>
      <c r="BF591" s="48"/>
      <c r="BG591" s="48"/>
      <c r="BH591" s="48"/>
      <c r="BI591" s="48"/>
      <c r="BJ591" s="48"/>
      <c r="BK591" s="48"/>
      <c r="BL591" s="48"/>
      <c r="BM591" s="48"/>
      <c r="BN591" s="48"/>
      <c r="BO591" s="48"/>
      <c r="BP591" s="48"/>
      <c r="BQ591" s="48"/>
      <c r="BR591" s="48"/>
      <c r="BS591" s="48"/>
      <c r="BT591" s="48"/>
    </row>
    <row r="592" spans="1:72">
      <c r="A592" s="193" t="str">
        <f>Guide3!M592</f>
        <v>1D591</v>
      </c>
      <c r="B592" s="80"/>
      <c r="C592" s="51"/>
      <c r="D592" s="48"/>
      <c r="E592" s="48"/>
      <c r="F592" s="48"/>
      <c r="G592" s="48"/>
      <c r="H592" s="48"/>
      <c r="I592" s="48"/>
      <c r="J592" s="167"/>
      <c r="K592" s="48"/>
      <c r="M592" s="48"/>
      <c r="N592" s="48"/>
      <c r="O592" s="35"/>
      <c r="P592" s="151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  <c r="AD592" s="48"/>
      <c r="AE592" s="48"/>
      <c r="AF592" s="48"/>
      <c r="AG592" s="48"/>
      <c r="AH592" s="48"/>
      <c r="AI592" s="48"/>
      <c r="AJ592" s="48"/>
      <c r="AK592" s="48"/>
      <c r="AL592" s="48"/>
      <c r="AM592" s="48"/>
      <c r="AN592" s="48"/>
      <c r="AO592" s="48"/>
      <c r="AP592" s="48"/>
      <c r="AQ592" s="48"/>
      <c r="AR592" s="48"/>
      <c r="AS592" s="48"/>
      <c r="AT592" s="48"/>
      <c r="AU592" s="48"/>
      <c r="AV592" s="48"/>
      <c r="AW592" s="48"/>
      <c r="AX592" s="48"/>
      <c r="AY592" s="48"/>
      <c r="AZ592" s="48"/>
      <c r="BA592" s="48"/>
      <c r="BB592" s="48"/>
      <c r="BC592" s="48"/>
      <c r="BD592" s="48"/>
      <c r="BE592" s="48"/>
      <c r="BF592" s="48"/>
      <c r="BG592" s="48"/>
      <c r="BH592" s="48"/>
      <c r="BI592" s="48"/>
      <c r="BJ592" s="48"/>
      <c r="BK592" s="48"/>
      <c r="BL592" s="48"/>
      <c r="BM592" s="48"/>
      <c r="BN592" s="48"/>
      <c r="BO592" s="48"/>
      <c r="BP592" s="48"/>
      <c r="BQ592" s="48"/>
      <c r="BR592" s="48"/>
      <c r="BS592" s="48"/>
      <c r="BT592" s="48"/>
    </row>
    <row r="593" spans="1:72">
      <c r="A593" s="193" t="str">
        <f>Guide3!M593</f>
        <v>1D592</v>
      </c>
      <c r="B593" s="80"/>
      <c r="C593" s="51"/>
      <c r="D593" s="48"/>
      <c r="E593" s="48"/>
      <c r="F593" s="48"/>
      <c r="G593" s="48"/>
      <c r="H593" s="48"/>
      <c r="I593" s="48"/>
      <c r="J593" s="167"/>
      <c r="K593" s="48"/>
      <c r="M593" s="48"/>
      <c r="N593" s="48"/>
      <c r="O593" s="35"/>
      <c r="P593" s="151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  <c r="AD593" s="48"/>
      <c r="AE593" s="48"/>
      <c r="AF593" s="48"/>
      <c r="AG593" s="48"/>
      <c r="AH593" s="48"/>
      <c r="AI593" s="48"/>
      <c r="AJ593" s="48"/>
      <c r="AK593" s="48"/>
      <c r="AL593" s="48"/>
      <c r="AM593" s="48"/>
      <c r="AN593" s="48"/>
      <c r="AO593" s="48"/>
      <c r="AP593" s="48"/>
      <c r="AQ593" s="48"/>
      <c r="AR593" s="48"/>
      <c r="AS593" s="48"/>
      <c r="AT593" s="48"/>
      <c r="AU593" s="48"/>
      <c r="AV593" s="48"/>
      <c r="AW593" s="48"/>
      <c r="AX593" s="48"/>
      <c r="AY593" s="48"/>
      <c r="AZ593" s="48"/>
      <c r="BA593" s="48"/>
      <c r="BB593" s="48"/>
      <c r="BC593" s="48"/>
      <c r="BD593" s="48"/>
      <c r="BE593" s="48"/>
      <c r="BF593" s="48"/>
      <c r="BG593" s="48"/>
      <c r="BH593" s="48"/>
      <c r="BI593" s="48"/>
      <c r="BJ593" s="48"/>
      <c r="BK593" s="48"/>
      <c r="BL593" s="48"/>
      <c r="BM593" s="48"/>
      <c r="BN593" s="48"/>
      <c r="BO593" s="48"/>
      <c r="BP593" s="48"/>
      <c r="BQ593" s="48"/>
      <c r="BR593" s="48"/>
      <c r="BS593" s="48"/>
      <c r="BT593" s="48"/>
    </row>
    <row r="594" spans="1:72">
      <c r="A594" s="193" t="str">
        <f>Guide3!M594</f>
        <v>1D593</v>
      </c>
      <c r="B594" s="80"/>
      <c r="C594" s="51"/>
      <c r="D594" s="48"/>
      <c r="E594" s="48"/>
      <c r="F594" s="48"/>
      <c r="G594" s="48"/>
      <c r="H594" s="48"/>
      <c r="I594" s="48"/>
      <c r="J594" s="167"/>
      <c r="K594" s="48"/>
      <c r="M594" s="48"/>
      <c r="N594" s="48"/>
      <c r="O594" s="35"/>
      <c r="P594" s="151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  <c r="AD594" s="48"/>
      <c r="AE594" s="48"/>
      <c r="AF594" s="48"/>
      <c r="AG594" s="48"/>
      <c r="AH594" s="48"/>
      <c r="AI594" s="48"/>
      <c r="AJ594" s="48"/>
      <c r="AK594" s="48"/>
      <c r="AL594" s="48"/>
      <c r="AM594" s="48"/>
      <c r="AN594" s="48"/>
      <c r="AO594" s="48"/>
      <c r="AP594" s="48"/>
      <c r="AQ594" s="48"/>
      <c r="AR594" s="48"/>
      <c r="AS594" s="48"/>
      <c r="AT594" s="48"/>
      <c r="AU594" s="48"/>
      <c r="AV594" s="48"/>
      <c r="AW594" s="48"/>
      <c r="AX594" s="48"/>
      <c r="AY594" s="48"/>
      <c r="AZ594" s="48"/>
      <c r="BA594" s="48"/>
      <c r="BB594" s="48"/>
      <c r="BC594" s="48"/>
      <c r="BD594" s="48"/>
      <c r="BE594" s="48"/>
      <c r="BF594" s="48"/>
      <c r="BG594" s="48"/>
      <c r="BH594" s="48"/>
      <c r="BI594" s="48"/>
      <c r="BJ594" s="48"/>
      <c r="BK594" s="48"/>
      <c r="BL594" s="48"/>
      <c r="BM594" s="48"/>
      <c r="BN594" s="48"/>
      <c r="BO594" s="48"/>
      <c r="BP594" s="48"/>
      <c r="BQ594" s="48"/>
      <c r="BR594" s="48"/>
      <c r="BS594" s="48"/>
      <c r="BT594" s="48"/>
    </row>
    <row r="595" spans="1:72">
      <c r="A595" s="193" t="str">
        <f>Guide3!M595</f>
        <v>1D594</v>
      </c>
      <c r="B595" s="80"/>
      <c r="C595" s="51"/>
      <c r="D595" s="48"/>
      <c r="E595" s="48"/>
      <c r="F595" s="48"/>
      <c r="G595" s="48"/>
      <c r="H595" s="48"/>
      <c r="I595" s="48"/>
      <c r="J595" s="167"/>
      <c r="K595" s="48"/>
      <c r="M595" s="48"/>
      <c r="N595" s="48"/>
      <c r="O595" s="35"/>
      <c r="P595" s="151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  <c r="AD595" s="48"/>
      <c r="AE595" s="48"/>
      <c r="AF595" s="48"/>
      <c r="AG595" s="48"/>
      <c r="AH595" s="48"/>
      <c r="AI595" s="48"/>
      <c r="AJ595" s="48"/>
      <c r="AK595" s="48"/>
      <c r="AL595" s="48"/>
      <c r="AM595" s="48"/>
      <c r="AN595" s="48"/>
      <c r="AO595" s="48"/>
      <c r="AP595" s="48"/>
      <c r="AQ595" s="48"/>
      <c r="AR595" s="48"/>
      <c r="AS595" s="48"/>
      <c r="AT595" s="48"/>
      <c r="AU595" s="48"/>
      <c r="AV595" s="48"/>
      <c r="AW595" s="48"/>
      <c r="AX595" s="48"/>
      <c r="AY595" s="48"/>
      <c r="AZ595" s="48"/>
      <c r="BA595" s="48"/>
      <c r="BB595" s="48"/>
      <c r="BC595" s="48"/>
      <c r="BD595" s="48"/>
      <c r="BE595" s="48"/>
      <c r="BF595" s="48"/>
      <c r="BG595" s="48"/>
      <c r="BH595" s="48"/>
      <c r="BI595" s="48"/>
      <c r="BJ595" s="48"/>
      <c r="BK595" s="48"/>
      <c r="BL595" s="48"/>
      <c r="BM595" s="48"/>
      <c r="BN595" s="48"/>
      <c r="BO595" s="48"/>
      <c r="BP595" s="48"/>
      <c r="BQ595" s="48"/>
      <c r="BR595" s="48"/>
      <c r="BS595" s="48"/>
      <c r="BT595" s="48"/>
    </row>
    <row r="596" spans="1:72">
      <c r="A596" s="193" t="str">
        <f>Guide3!M596</f>
        <v>1D595</v>
      </c>
      <c r="B596" s="80"/>
      <c r="C596" s="51"/>
      <c r="D596" s="48"/>
      <c r="E596" s="48"/>
      <c r="F596" s="48"/>
      <c r="G596" s="48"/>
      <c r="H596" s="48"/>
      <c r="I596" s="48"/>
      <c r="J596" s="167"/>
      <c r="K596" s="48"/>
      <c r="M596" s="48"/>
      <c r="N596" s="48"/>
      <c r="O596" s="35"/>
      <c r="P596" s="151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  <c r="AD596" s="48"/>
      <c r="AE596" s="48"/>
      <c r="AF596" s="48"/>
      <c r="AG596" s="48"/>
      <c r="AH596" s="48"/>
      <c r="AI596" s="48"/>
      <c r="AJ596" s="48"/>
      <c r="AK596" s="48"/>
      <c r="AL596" s="48"/>
      <c r="AM596" s="48"/>
      <c r="AN596" s="48"/>
      <c r="AO596" s="48"/>
      <c r="AP596" s="48"/>
      <c r="AQ596" s="48"/>
      <c r="AR596" s="48"/>
      <c r="AS596" s="48"/>
      <c r="AT596" s="48"/>
      <c r="AU596" s="48"/>
      <c r="AV596" s="48"/>
      <c r="AW596" s="48"/>
      <c r="AX596" s="48"/>
      <c r="AY596" s="48"/>
      <c r="AZ596" s="48"/>
      <c r="BA596" s="48"/>
      <c r="BB596" s="48"/>
      <c r="BC596" s="48"/>
      <c r="BD596" s="48"/>
      <c r="BE596" s="48"/>
      <c r="BF596" s="48"/>
      <c r="BG596" s="48"/>
      <c r="BH596" s="48"/>
      <c r="BI596" s="48"/>
      <c r="BJ596" s="48"/>
      <c r="BK596" s="48"/>
      <c r="BL596" s="48"/>
      <c r="BM596" s="48"/>
      <c r="BN596" s="48"/>
      <c r="BO596" s="48"/>
      <c r="BP596" s="48"/>
      <c r="BQ596" s="48"/>
      <c r="BR596" s="48"/>
      <c r="BS596" s="48"/>
      <c r="BT596" s="48"/>
    </row>
    <row r="597" spans="1:72">
      <c r="A597" s="193" t="str">
        <f>Guide3!M597</f>
        <v>1D596</v>
      </c>
      <c r="B597" s="80"/>
      <c r="C597" s="51"/>
      <c r="D597" s="48"/>
      <c r="E597" s="48"/>
      <c r="F597" s="48"/>
      <c r="G597" s="48"/>
      <c r="H597" s="48"/>
      <c r="I597" s="48"/>
      <c r="J597" s="167"/>
      <c r="K597" s="48"/>
      <c r="M597" s="48"/>
      <c r="N597" s="48"/>
      <c r="O597" s="35"/>
      <c r="P597" s="151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  <c r="AD597" s="48"/>
      <c r="AE597" s="48"/>
      <c r="AF597" s="48"/>
      <c r="AG597" s="48"/>
      <c r="AH597" s="48"/>
      <c r="AI597" s="48"/>
      <c r="AJ597" s="48"/>
      <c r="AK597" s="48"/>
      <c r="AL597" s="48"/>
      <c r="AM597" s="48"/>
      <c r="AN597" s="48"/>
      <c r="AO597" s="48"/>
      <c r="AP597" s="48"/>
      <c r="AQ597" s="48"/>
      <c r="AR597" s="48"/>
      <c r="AS597" s="48"/>
      <c r="AT597" s="48"/>
      <c r="AU597" s="48"/>
      <c r="AV597" s="48"/>
      <c r="AW597" s="48"/>
      <c r="AX597" s="48"/>
      <c r="AY597" s="48"/>
      <c r="AZ597" s="48"/>
      <c r="BA597" s="48"/>
      <c r="BB597" s="48"/>
      <c r="BC597" s="48"/>
      <c r="BD597" s="48"/>
      <c r="BE597" s="48"/>
      <c r="BF597" s="48"/>
      <c r="BG597" s="48"/>
      <c r="BH597" s="48"/>
      <c r="BI597" s="48"/>
      <c r="BJ597" s="48"/>
      <c r="BK597" s="48"/>
      <c r="BL597" s="48"/>
      <c r="BM597" s="48"/>
      <c r="BN597" s="48"/>
      <c r="BO597" s="48"/>
      <c r="BP597" s="48"/>
      <c r="BQ597" s="48"/>
      <c r="BR597" s="48"/>
      <c r="BS597" s="48"/>
      <c r="BT597" s="48"/>
    </row>
    <row r="598" spans="1:72">
      <c r="A598" s="193" t="str">
        <f>Guide3!M598</f>
        <v>1D597</v>
      </c>
      <c r="B598" s="191"/>
      <c r="C598" s="180"/>
      <c r="D598" s="181"/>
      <c r="E598" s="181"/>
      <c r="F598" s="181"/>
      <c r="G598" s="181"/>
      <c r="H598" s="181"/>
      <c r="I598" s="181"/>
      <c r="J598" s="181"/>
      <c r="K598" s="181"/>
      <c r="M598" s="181"/>
      <c r="N598" s="181"/>
      <c r="O598" s="182"/>
      <c r="P598" s="190"/>
      <c r="Q598" s="181"/>
      <c r="R598" s="181"/>
      <c r="S598" s="181"/>
      <c r="T598" s="181"/>
      <c r="U598" s="181"/>
      <c r="V598" s="181"/>
      <c r="W598" s="181"/>
      <c r="X598" s="181"/>
      <c r="Y598" s="181"/>
      <c r="Z598" s="181"/>
      <c r="AA598" s="181"/>
      <c r="AB598" s="181"/>
      <c r="AC598" s="181"/>
      <c r="AD598" s="181"/>
      <c r="AE598" s="181"/>
      <c r="AF598" s="181"/>
      <c r="AG598" s="181"/>
      <c r="AH598" s="181"/>
      <c r="AI598" s="181"/>
      <c r="AJ598" s="181"/>
      <c r="AK598" s="181"/>
      <c r="AL598" s="181"/>
      <c r="AM598" s="181"/>
      <c r="AN598" s="181"/>
      <c r="AO598" s="181"/>
      <c r="AP598" s="181"/>
      <c r="AQ598" s="181"/>
      <c r="AR598" s="181"/>
      <c r="AS598" s="181"/>
      <c r="AT598" s="181"/>
      <c r="AU598" s="181"/>
      <c r="AV598" s="181"/>
      <c r="AW598" s="181"/>
      <c r="AX598" s="181"/>
      <c r="AY598" s="181"/>
      <c r="AZ598" s="181"/>
      <c r="BA598" s="181"/>
      <c r="BB598" s="181"/>
      <c r="BC598" s="181"/>
      <c r="BD598" s="181"/>
      <c r="BE598" s="181"/>
      <c r="BF598" s="181"/>
      <c r="BG598" s="181"/>
      <c r="BH598" s="181"/>
      <c r="BI598" s="181"/>
      <c r="BJ598" s="181"/>
      <c r="BK598" s="181"/>
      <c r="BL598" s="181"/>
      <c r="BM598" s="181"/>
      <c r="BN598" s="181"/>
      <c r="BO598" s="181"/>
      <c r="BP598" s="181"/>
      <c r="BQ598" s="181"/>
      <c r="BR598" s="181"/>
      <c r="BS598" s="181"/>
      <c r="BT598" s="181"/>
    </row>
    <row r="599" spans="1:72">
      <c r="A599" s="193" t="str">
        <f>Guide3!M599</f>
        <v>1D598</v>
      </c>
      <c r="B599" s="191"/>
      <c r="C599" s="180"/>
      <c r="D599" s="181"/>
      <c r="E599" s="181"/>
      <c r="F599" s="181"/>
      <c r="G599" s="181"/>
      <c r="H599" s="181"/>
      <c r="I599" s="181"/>
      <c r="J599" s="181"/>
      <c r="K599" s="181"/>
      <c r="M599" s="181"/>
      <c r="N599" s="181"/>
      <c r="O599" s="182"/>
      <c r="P599" s="190"/>
      <c r="Q599" s="181"/>
      <c r="R599" s="181"/>
      <c r="S599" s="181"/>
      <c r="T599" s="181"/>
      <c r="U599" s="181"/>
      <c r="V599" s="181"/>
      <c r="W599" s="181"/>
      <c r="X599" s="181"/>
      <c r="Y599" s="181"/>
      <c r="Z599" s="181"/>
      <c r="AA599" s="181"/>
      <c r="AB599" s="181"/>
      <c r="AC599" s="181"/>
      <c r="AD599" s="181"/>
      <c r="AE599" s="181"/>
      <c r="AF599" s="181"/>
      <c r="AG599" s="181"/>
      <c r="AH599" s="181"/>
      <c r="AI599" s="181"/>
      <c r="AJ599" s="181"/>
      <c r="AK599" s="181"/>
      <c r="AL599" s="181"/>
      <c r="AM599" s="181"/>
      <c r="AN599" s="181"/>
      <c r="AO599" s="181"/>
      <c r="AP599" s="181"/>
      <c r="AQ599" s="181"/>
      <c r="AR599" s="181"/>
      <c r="AS599" s="181"/>
      <c r="AT599" s="181"/>
      <c r="AU599" s="181"/>
      <c r="AV599" s="181"/>
      <c r="AW599" s="181"/>
      <c r="AX599" s="181"/>
      <c r="AY599" s="181"/>
      <c r="AZ599" s="181"/>
      <c r="BA599" s="181"/>
      <c r="BB599" s="181"/>
      <c r="BC599" s="181"/>
      <c r="BD599" s="181"/>
      <c r="BE599" s="181"/>
      <c r="BF599" s="181"/>
      <c r="BG599" s="181"/>
      <c r="BH599" s="181"/>
      <c r="BI599" s="181"/>
      <c r="BJ599" s="181"/>
      <c r="BK599" s="181"/>
      <c r="BL599" s="181"/>
      <c r="BM599" s="181"/>
      <c r="BN599" s="181"/>
      <c r="BO599" s="181"/>
      <c r="BP599" s="181"/>
      <c r="BQ599" s="181"/>
      <c r="BR599" s="181"/>
      <c r="BS599" s="181"/>
      <c r="BT599" s="181"/>
    </row>
    <row r="600" spans="1:72">
      <c r="A600" s="193" t="str">
        <f>Guide3!M600</f>
        <v>1D599</v>
      </c>
      <c r="B600" s="191"/>
      <c r="C600" s="180"/>
      <c r="D600" s="181"/>
      <c r="E600" s="181"/>
      <c r="F600" s="181"/>
      <c r="G600" s="181"/>
      <c r="H600" s="181"/>
      <c r="I600" s="181"/>
      <c r="J600" s="181"/>
      <c r="K600" s="181"/>
      <c r="M600" s="181"/>
      <c r="N600" s="181"/>
      <c r="O600" s="182"/>
      <c r="P600" s="190"/>
      <c r="Q600" s="181"/>
      <c r="R600" s="181"/>
      <c r="S600" s="181"/>
      <c r="T600" s="181"/>
      <c r="U600" s="181"/>
      <c r="V600" s="181"/>
      <c r="W600" s="181"/>
      <c r="X600" s="181"/>
      <c r="Y600" s="181"/>
      <c r="Z600" s="181"/>
      <c r="AA600" s="181"/>
      <c r="AB600" s="181"/>
      <c r="AC600" s="181"/>
      <c r="AD600" s="181"/>
      <c r="AE600" s="181"/>
      <c r="AF600" s="181"/>
      <c r="AG600" s="181"/>
      <c r="AH600" s="181"/>
      <c r="AI600" s="181"/>
      <c r="AJ600" s="181"/>
      <c r="AK600" s="181"/>
      <c r="AL600" s="181"/>
      <c r="AM600" s="181"/>
      <c r="AN600" s="181"/>
      <c r="AO600" s="181"/>
      <c r="AP600" s="181"/>
      <c r="AQ600" s="181"/>
      <c r="AR600" s="181"/>
      <c r="AS600" s="181"/>
      <c r="AT600" s="181"/>
      <c r="AU600" s="181"/>
      <c r="AV600" s="181"/>
      <c r="AW600" s="181"/>
      <c r="AX600" s="181"/>
      <c r="AY600" s="181"/>
      <c r="AZ600" s="181"/>
      <c r="BA600" s="181"/>
      <c r="BB600" s="181"/>
      <c r="BC600" s="181"/>
      <c r="BD600" s="181"/>
      <c r="BE600" s="181"/>
      <c r="BF600" s="181"/>
      <c r="BG600" s="181"/>
      <c r="BH600" s="181"/>
      <c r="BI600" s="181"/>
      <c r="BJ600" s="181"/>
      <c r="BK600" s="181"/>
      <c r="BL600" s="181"/>
      <c r="BM600" s="181"/>
      <c r="BN600" s="181"/>
      <c r="BO600" s="181"/>
      <c r="BP600" s="181"/>
      <c r="BQ600" s="181"/>
      <c r="BR600" s="181"/>
      <c r="BS600" s="181"/>
      <c r="BT600" s="181"/>
    </row>
    <row r="601" spans="1:72">
      <c r="A601" s="193" t="str">
        <f>Guide3!M601</f>
        <v>1D600</v>
      </c>
      <c r="B601" s="191"/>
      <c r="C601" s="180"/>
      <c r="D601" s="181"/>
      <c r="E601" s="181"/>
      <c r="F601" s="181"/>
      <c r="G601" s="181"/>
      <c r="H601" s="181"/>
      <c r="I601" s="181"/>
      <c r="J601" s="181"/>
      <c r="K601" s="181"/>
      <c r="M601" s="181"/>
      <c r="N601" s="181"/>
      <c r="O601" s="182"/>
      <c r="P601" s="190"/>
      <c r="Q601" s="181"/>
      <c r="R601" s="181"/>
      <c r="S601" s="181"/>
      <c r="T601" s="181"/>
      <c r="U601" s="181"/>
      <c r="V601" s="181"/>
      <c r="W601" s="181"/>
      <c r="X601" s="181"/>
      <c r="Y601" s="181"/>
      <c r="Z601" s="181"/>
      <c r="AA601" s="181"/>
      <c r="AB601" s="181"/>
      <c r="AC601" s="181"/>
      <c r="AD601" s="181"/>
      <c r="AE601" s="181"/>
      <c r="AF601" s="181"/>
      <c r="AG601" s="181"/>
      <c r="AH601" s="181"/>
      <c r="AI601" s="181"/>
      <c r="AJ601" s="181"/>
      <c r="AK601" s="181"/>
      <c r="AL601" s="181"/>
      <c r="AM601" s="181"/>
      <c r="AN601" s="181"/>
      <c r="AO601" s="181"/>
      <c r="AP601" s="181"/>
      <c r="AQ601" s="181"/>
      <c r="AR601" s="181"/>
      <c r="AS601" s="181"/>
      <c r="AT601" s="181"/>
      <c r="AU601" s="181"/>
      <c r="AV601" s="181"/>
      <c r="AW601" s="181"/>
      <c r="AX601" s="181"/>
      <c r="AY601" s="181"/>
      <c r="AZ601" s="181"/>
      <c r="BA601" s="181"/>
      <c r="BB601" s="181"/>
      <c r="BC601" s="181"/>
      <c r="BD601" s="181"/>
      <c r="BE601" s="181"/>
      <c r="BF601" s="181"/>
      <c r="BG601" s="181"/>
      <c r="BH601" s="181"/>
      <c r="BI601" s="181"/>
      <c r="BJ601" s="181"/>
      <c r="BK601" s="181"/>
      <c r="BL601" s="181"/>
      <c r="BM601" s="181"/>
      <c r="BN601" s="181"/>
      <c r="BO601" s="181"/>
      <c r="BP601" s="181"/>
      <c r="BQ601" s="181"/>
      <c r="BR601" s="181"/>
      <c r="BS601" s="181"/>
      <c r="BT601" s="181"/>
    </row>
    <row r="602" spans="1:72">
      <c r="A602" s="193" t="str">
        <f>Guide3!M602</f>
        <v>1D601</v>
      </c>
      <c r="B602" s="191"/>
      <c r="C602" s="180"/>
      <c r="D602" s="181"/>
      <c r="E602" s="181"/>
      <c r="F602" s="181"/>
      <c r="G602" s="181"/>
      <c r="H602" s="181"/>
      <c r="I602" s="181"/>
      <c r="J602" s="181"/>
      <c r="K602" s="181"/>
      <c r="M602" s="181"/>
      <c r="N602" s="181"/>
      <c r="O602" s="182"/>
      <c r="P602" s="190"/>
      <c r="Q602" s="181"/>
      <c r="R602" s="181"/>
      <c r="S602" s="181"/>
      <c r="T602" s="181"/>
      <c r="U602" s="181"/>
      <c r="V602" s="181"/>
      <c r="W602" s="181"/>
      <c r="X602" s="181"/>
      <c r="Y602" s="181"/>
      <c r="Z602" s="181"/>
      <c r="AA602" s="181"/>
      <c r="AB602" s="181"/>
      <c r="AC602" s="181"/>
      <c r="AD602" s="181"/>
      <c r="AE602" s="181"/>
      <c r="AF602" s="181"/>
      <c r="AG602" s="181"/>
      <c r="AH602" s="181"/>
      <c r="AI602" s="181"/>
      <c r="AJ602" s="181"/>
      <c r="AK602" s="181"/>
      <c r="AL602" s="181"/>
      <c r="AM602" s="181"/>
      <c r="AN602" s="181"/>
      <c r="AO602" s="181"/>
      <c r="AP602" s="181"/>
      <c r="AQ602" s="181"/>
      <c r="AR602" s="181"/>
      <c r="AS602" s="181"/>
      <c r="AT602" s="181"/>
      <c r="AU602" s="181"/>
      <c r="AV602" s="181"/>
      <c r="AW602" s="181"/>
      <c r="AX602" s="181"/>
      <c r="AY602" s="181"/>
      <c r="AZ602" s="181"/>
      <c r="BA602" s="181"/>
      <c r="BB602" s="181"/>
      <c r="BC602" s="181"/>
      <c r="BD602" s="181"/>
      <c r="BE602" s="181"/>
      <c r="BF602" s="181"/>
      <c r="BG602" s="181"/>
      <c r="BH602" s="181"/>
      <c r="BI602" s="181"/>
      <c r="BJ602" s="181"/>
      <c r="BK602" s="181"/>
      <c r="BL602" s="181"/>
      <c r="BM602" s="181"/>
      <c r="BN602" s="181"/>
      <c r="BO602" s="181"/>
      <c r="BP602" s="181"/>
      <c r="BQ602" s="181"/>
      <c r="BR602" s="181"/>
      <c r="BS602" s="181"/>
      <c r="BT602" s="181"/>
    </row>
    <row r="603" spans="1:72">
      <c r="A603" s="193" t="str">
        <f>Guide3!M603</f>
        <v>1D602</v>
      </c>
      <c r="B603" s="191"/>
      <c r="C603" s="180"/>
      <c r="D603" s="181"/>
      <c r="E603" s="181"/>
      <c r="F603" s="181"/>
      <c r="G603" s="181"/>
      <c r="H603" s="181"/>
      <c r="I603" s="181"/>
      <c r="J603" s="181"/>
      <c r="K603" s="181"/>
      <c r="M603" s="181"/>
      <c r="N603" s="181"/>
      <c r="O603" s="182"/>
      <c r="P603" s="190"/>
      <c r="Q603" s="181"/>
      <c r="R603" s="181"/>
      <c r="S603" s="181"/>
      <c r="T603" s="181"/>
      <c r="U603" s="181"/>
      <c r="V603" s="181"/>
      <c r="W603" s="181"/>
      <c r="X603" s="181"/>
      <c r="Y603" s="181"/>
      <c r="Z603" s="181"/>
      <c r="AA603" s="181"/>
      <c r="AB603" s="181"/>
      <c r="AC603" s="181"/>
      <c r="AD603" s="181"/>
      <c r="AE603" s="181"/>
      <c r="AF603" s="181"/>
      <c r="AG603" s="181"/>
      <c r="AH603" s="181"/>
      <c r="AI603" s="181"/>
      <c r="AJ603" s="181"/>
      <c r="AK603" s="181"/>
      <c r="AL603" s="181"/>
      <c r="AM603" s="181"/>
      <c r="AN603" s="181"/>
      <c r="AO603" s="181"/>
      <c r="AP603" s="181"/>
      <c r="AQ603" s="181"/>
      <c r="AR603" s="181"/>
      <c r="AS603" s="181"/>
      <c r="AT603" s="181"/>
      <c r="AU603" s="181"/>
      <c r="AV603" s="181"/>
      <c r="AW603" s="181"/>
      <c r="AX603" s="181"/>
      <c r="AY603" s="181"/>
      <c r="AZ603" s="181"/>
      <c r="BA603" s="181"/>
      <c r="BB603" s="181"/>
      <c r="BC603" s="181"/>
      <c r="BD603" s="181"/>
      <c r="BE603" s="181"/>
      <c r="BF603" s="181"/>
      <c r="BG603" s="181"/>
      <c r="BH603" s="181"/>
      <c r="BI603" s="181"/>
      <c r="BJ603" s="181"/>
      <c r="BK603" s="181"/>
      <c r="BL603" s="181"/>
      <c r="BM603" s="181"/>
      <c r="BN603" s="181"/>
      <c r="BO603" s="181"/>
      <c r="BP603" s="181"/>
      <c r="BQ603" s="181"/>
      <c r="BR603" s="181"/>
      <c r="BS603" s="181"/>
      <c r="BT603" s="181"/>
    </row>
    <row r="604" spans="1:72">
      <c r="A604" s="193" t="str">
        <f>Guide3!M604</f>
        <v>1D603</v>
      </c>
      <c r="B604" s="191"/>
      <c r="C604" s="180"/>
      <c r="D604" s="181"/>
      <c r="E604" s="181"/>
      <c r="F604" s="181"/>
      <c r="G604" s="181"/>
      <c r="H604" s="181"/>
      <c r="I604" s="181"/>
      <c r="J604" s="181"/>
      <c r="K604" s="181"/>
      <c r="M604" s="181"/>
      <c r="N604" s="181"/>
      <c r="O604" s="182"/>
      <c r="P604" s="190"/>
      <c r="Q604" s="181"/>
      <c r="R604" s="181"/>
      <c r="S604" s="181"/>
      <c r="T604" s="181"/>
      <c r="U604" s="181"/>
      <c r="V604" s="181"/>
      <c r="W604" s="181"/>
      <c r="X604" s="181"/>
      <c r="Y604" s="181"/>
      <c r="Z604" s="181"/>
      <c r="AA604" s="181"/>
      <c r="AB604" s="181"/>
      <c r="AC604" s="181"/>
      <c r="AD604" s="181"/>
      <c r="AE604" s="181"/>
      <c r="AF604" s="181"/>
      <c r="AG604" s="181"/>
      <c r="AH604" s="181"/>
      <c r="AI604" s="181"/>
      <c r="AJ604" s="181"/>
      <c r="AK604" s="181"/>
      <c r="AL604" s="181"/>
      <c r="AM604" s="181"/>
      <c r="AN604" s="181"/>
      <c r="AO604" s="181"/>
      <c r="AP604" s="181"/>
      <c r="AQ604" s="181"/>
      <c r="AR604" s="181"/>
      <c r="AS604" s="181"/>
      <c r="AT604" s="181"/>
      <c r="AU604" s="181"/>
      <c r="AV604" s="181"/>
      <c r="AW604" s="181"/>
      <c r="AX604" s="181"/>
      <c r="AY604" s="181"/>
      <c r="AZ604" s="181"/>
      <c r="BA604" s="181"/>
      <c r="BB604" s="181"/>
      <c r="BC604" s="181"/>
      <c r="BD604" s="181"/>
      <c r="BE604" s="181"/>
      <c r="BF604" s="181"/>
      <c r="BG604" s="181"/>
      <c r="BH604" s="181"/>
      <c r="BI604" s="181"/>
      <c r="BJ604" s="181"/>
      <c r="BK604" s="181"/>
      <c r="BL604" s="181"/>
      <c r="BM604" s="181"/>
      <c r="BN604" s="181"/>
      <c r="BO604" s="181"/>
      <c r="BP604" s="181"/>
      <c r="BQ604" s="181"/>
      <c r="BR604" s="181"/>
      <c r="BS604" s="181"/>
      <c r="BT604" s="181"/>
    </row>
    <row r="605" spans="1:72">
      <c r="A605" s="193" t="str">
        <f>Guide3!M605</f>
        <v>1D604</v>
      </c>
      <c r="B605" s="191"/>
      <c r="C605" s="180"/>
      <c r="D605" s="181"/>
      <c r="E605" s="181"/>
      <c r="F605" s="181"/>
      <c r="G605" s="181"/>
      <c r="H605" s="181"/>
      <c r="I605" s="181"/>
      <c r="J605" s="181"/>
      <c r="K605" s="181"/>
      <c r="M605" s="181"/>
      <c r="N605" s="181"/>
      <c r="O605" s="182"/>
      <c r="P605" s="190"/>
      <c r="Q605" s="181"/>
      <c r="R605" s="181"/>
      <c r="S605" s="181"/>
      <c r="T605" s="181"/>
      <c r="U605" s="181"/>
      <c r="V605" s="181"/>
      <c r="W605" s="181"/>
      <c r="X605" s="181"/>
      <c r="Y605" s="181"/>
      <c r="Z605" s="181"/>
      <c r="AA605" s="181"/>
      <c r="AB605" s="181"/>
      <c r="AC605" s="181"/>
      <c r="AD605" s="181"/>
      <c r="AE605" s="181"/>
      <c r="AF605" s="181"/>
      <c r="AG605" s="181"/>
      <c r="AH605" s="181"/>
      <c r="AI605" s="181"/>
      <c r="AJ605" s="181"/>
      <c r="AK605" s="181"/>
      <c r="AL605" s="181"/>
      <c r="AM605" s="181"/>
      <c r="AN605" s="181"/>
      <c r="AO605" s="181"/>
      <c r="AP605" s="181"/>
      <c r="AQ605" s="181"/>
      <c r="AR605" s="181"/>
      <c r="AS605" s="181"/>
      <c r="AT605" s="181"/>
      <c r="AU605" s="181"/>
      <c r="AV605" s="181"/>
      <c r="AW605" s="181"/>
      <c r="AX605" s="181"/>
      <c r="AY605" s="181"/>
      <c r="AZ605" s="181"/>
      <c r="BA605" s="181"/>
      <c r="BB605" s="181"/>
      <c r="BC605" s="181"/>
      <c r="BD605" s="181"/>
      <c r="BE605" s="181"/>
      <c r="BF605" s="181"/>
      <c r="BG605" s="181"/>
      <c r="BH605" s="181"/>
      <c r="BI605" s="181"/>
      <c r="BJ605" s="181"/>
      <c r="BK605" s="181"/>
      <c r="BL605" s="181"/>
      <c r="BM605" s="181"/>
      <c r="BN605" s="181"/>
      <c r="BO605" s="181"/>
      <c r="BP605" s="181"/>
      <c r="BQ605" s="181"/>
      <c r="BR605" s="181"/>
      <c r="BS605" s="181"/>
      <c r="BT605" s="181"/>
    </row>
    <row r="606" spans="1:72">
      <c r="A606" s="193" t="str">
        <f>Guide3!M606</f>
        <v>1D605</v>
      </c>
      <c r="B606" s="191"/>
      <c r="C606" s="180"/>
      <c r="D606" s="181"/>
      <c r="E606" s="181"/>
      <c r="F606" s="181"/>
      <c r="G606" s="181"/>
      <c r="H606" s="181"/>
      <c r="I606" s="181"/>
      <c r="J606" s="181"/>
      <c r="K606" s="181"/>
      <c r="M606" s="181"/>
      <c r="N606" s="181"/>
      <c r="O606" s="182"/>
      <c r="P606" s="190"/>
      <c r="Q606" s="181"/>
      <c r="R606" s="181"/>
      <c r="S606" s="181"/>
      <c r="T606" s="181"/>
      <c r="U606" s="181"/>
      <c r="V606" s="181"/>
      <c r="W606" s="181"/>
      <c r="X606" s="181"/>
      <c r="Y606" s="181"/>
      <c r="Z606" s="181"/>
      <c r="AA606" s="181"/>
      <c r="AB606" s="181"/>
      <c r="AC606" s="181"/>
      <c r="AD606" s="181"/>
      <c r="AE606" s="181"/>
      <c r="AF606" s="181"/>
      <c r="AG606" s="181"/>
      <c r="AH606" s="181"/>
      <c r="AI606" s="181"/>
      <c r="AJ606" s="181"/>
      <c r="AK606" s="181"/>
      <c r="AL606" s="181"/>
      <c r="AM606" s="181"/>
      <c r="AN606" s="181"/>
      <c r="AO606" s="181"/>
      <c r="AP606" s="181"/>
      <c r="AQ606" s="181"/>
      <c r="AR606" s="181"/>
      <c r="AS606" s="181"/>
      <c r="AT606" s="181"/>
      <c r="AU606" s="181"/>
      <c r="AV606" s="181"/>
      <c r="AW606" s="181"/>
      <c r="AX606" s="181"/>
      <c r="AY606" s="181"/>
      <c r="AZ606" s="181"/>
      <c r="BA606" s="181"/>
      <c r="BB606" s="181"/>
      <c r="BC606" s="181"/>
      <c r="BD606" s="181"/>
      <c r="BE606" s="181"/>
      <c r="BF606" s="181"/>
      <c r="BG606" s="181"/>
      <c r="BH606" s="181"/>
      <c r="BI606" s="181"/>
      <c r="BJ606" s="181"/>
      <c r="BK606" s="181"/>
      <c r="BL606" s="181"/>
      <c r="BM606" s="181"/>
      <c r="BN606" s="181"/>
      <c r="BO606" s="181"/>
      <c r="BP606" s="181"/>
      <c r="BQ606" s="181"/>
      <c r="BR606" s="181"/>
      <c r="BS606" s="181"/>
      <c r="BT606" s="181"/>
    </row>
    <row r="607" spans="1:72">
      <c r="A607" s="193" t="str">
        <f>Guide3!M607</f>
        <v>1D606</v>
      </c>
      <c r="B607" s="191"/>
      <c r="C607" s="180"/>
      <c r="D607" s="181"/>
      <c r="E607" s="181"/>
      <c r="F607" s="181"/>
      <c r="G607" s="181"/>
      <c r="H607" s="181"/>
      <c r="I607" s="181"/>
      <c r="J607" s="181"/>
      <c r="K607" s="181"/>
      <c r="M607" s="181"/>
      <c r="N607" s="181"/>
      <c r="O607" s="182"/>
      <c r="P607" s="190"/>
      <c r="Q607" s="181"/>
      <c r="R607" s="181"/>
      <c r="S607" s="181"/>
      <c r="T607" s="181"/>
      <c r="U607" s="181"/>
      <c r="V607" s="181"/>
      <c r="W607" s="181"/>
      <c r="X607" s="181"/>
      <c r="Y607" s="181"/>
      <c r="Z607" s="181"/>
      <c r="AA607" s="181"/>
      <c r="AB607" s="181"/>
      <c r="AC607" s="181"/>
      <c r="AD607" s="181"/>
      <c r="AE607" s="181"/>
      <c r="AF607" s="181"/>
      <c r="AG607" s="181"/>
      <c r="AH607" s="181"/>
      <c r="AI607" s="181"/>
      <c r="AJ607" s="181"/>
      <c r="AK607" s="181"/>
      <c r="AL607" s="181"/>
      <c r="AM607" s="181"/>
      <c r="AN607" s="181"/>
      <c r="AO607" s="181"/>
      <c r="AP607" s="181"/>
      <c r="AQ607" s="181"/>
      <c r="AR607" s="181"/>
      <c r="AS607" s="181"/>
      <c r="AT607" s="181"/>
      <c r="AU607" s="181"/>
      <c r="AV607" s="181"/>
      <c r="AW607" s="181"/>
      <c r="AX607" s="181"/>
      <c r="AY607" s="181"/>
      <c r="AZ607" s="181"/>
      <c r="BA607" s="181"/>
      <c r="BB607" s="181"/>
      <c r="BC607" s="181"/>
      <c r="BD607" s="181"/>
      <c r="BE607" s="181"/>
      <c r="BF607" s="181"/>
      <c r="BG607" s="181"/>
      <c r="BH607" s="181"/>
      <c r="BI607" s="181"/>
      <c r="BJ607" s="181"/>
      <c r="BK607" s="181"/>
      <c r="BL607" s="181"/>
      <c r="BM607" s="181"/>
      <c r="BN607" s="181"/>
      <c r="BO607" s="181"/>
      <c r="BP607" s="181"/>
      <c r="BQ607" s="181"/>
      <c r="BR607" s="181"/>
      <c r="BS607" s="181"/>
      <c r="BT607" s="181"/>
    </row>
    <row r="608" spans="1:72">
      <c r="A608" s="193" t="str">
        <f>Guide3!M608</f>
        <v>1D607</v>
      </c>
      <c r="B608" s="191"/>
      <c r="C608" s="180"/>
      <c r="D608" s="181"/>
      <c r="E608" s="181"/>
      <c r="F608" s="181"/>
      <c r="G608" s="181"/>
      <c r="H608" s="181"/>
      <c r="I608" s="181"/>
      <c r="J608" s="181"/>
      <c r="K608" s="181"/>
      <c r="M608" s="181"/>
      <c r="N608" s="181"/>
      <c r="O608" s="182"/>
      <c r="P608" s="190"/>
      <c r="Q608" s="181"/>
      <c r="R608" s="181"/>
      <c r="S608" s="181"/>
      <c r="T608" s="181"/>
      <c r="U608" s="181"/>
      <c r="V608" s="181"/>
      <c r="W608" s="181"/>
      <c r="X608" s="181"/>
      <c r="Y608" s="181"/>
      <c r="Z608" s="181"/>
      <c r="AA608" s="181"/>
      <c r="AB608" s="181"/>
      <c r="AC608" s="181"/>
      <c r="AD608" s="181"/>
      <c r="AE608" s="181"/>
      <c r="AF608" s="181"/>
      <c r="AG608" s="181"/>
      <c r="AH608" s="181"/>
      <c r="AI608" s="181"/>
      <c r="AJ608" s="181"/>
      <c r="AK608" s="181"/>
      <c r="AL608" s="181"/>
      <c r="AM608" s="181"/>
      <c r="AN608" s="181"/>
      <c r="AO608" s="181"/>
      <c r="AP608" s="181"/>
      <c r="AQ608" s="181"/>
      <c r="AR608" s="181"/>
      <c r="AS608" s="181"/>
      <c r="AT608" s="181"/>
      <c r="AU608" s="181"/>
      <c r="AV608" s="181"/>
      <c r="AW608" s="181"/>
      <c r="AX608" s="181"/>
      <c r="AY608" s="181"/>
      <c r="AZ608" s="181"/>
      <c r="BA608" s="181"/>
      <c r="BB608" s="181"/>
      <c r="BC608" s="181"/>
      <c r="BD608" s="181"/>
      <c r="BE608" s="181"/>
      <c r="BF608" s="181"/>
      <c r="BG608" s="181"/>
      <c r="BH608" s="181"/>
      <c r="BI608" s="181"/>
      <c r="BJ608" s="181"/>
      <c r="BK608" s="181"/>
      <c r="BL608" s="181"/>
      <c r="BM608" s="181"/>
      <c r="BN608" s="181"/>
      <c r="BO608" s="181"/>
      <c r="BP608" s="181"/>
      <c r="BQ608" s="181"/>
      <c r="BR608" s="181"/>
      <c r="BS608" s="181"/>
      <c r="BT608" s="181"/>
    </row>
    <row r="609" spans="1:72">
      <c r="A609" s="193" t="str">
        <f>Guide3!M609</f>
        <v>1D608</v>
      </c>
      <c r="B609" s="191"/>
      <c r="C609" s="180"/>
      <c r="D609" s="181"/>
      <c r="E609" s="181"/>
      <c r="F609" s="181"/>
      <c r="G609" s="181"/>
      <c r="H609" s="181"/>
      <c r="I609" s="181"/>
      <c r="J609" s="181"/>
      <c r="K609" s="181"/>
      <c r="M609" s="181"/>
      <c r="N609" s="181"/>
      <c r="O609" s="182"/>
      <c r="P609" s="190"/>
      <c r="Q609" s="181"/>
      <c r="R609" s="181"/>
      <c r="S609" s="181"/>
      <c r="T609" s="181"/>
      <c r="U609" s="181"/>
      <c r="V609" s="181"/>
      <c r="W609" s="181"/>
      <c r="X609" s="181"/>
      <c r="Y609" s="181"/>
      <c r="Z609" s="181"/>
      <c r="AA609" s="181"/>
      <c r="AB609" s="181"/>
      <c r="AC609" s="181"/>
      <c r="AD609" s="181"/>
      <c r="AE609" s="181"/>
      <c r="AF609" s="181"/>
      <c r="AG609" s="181"/>
      <c r="AH609" s="181"/>
      <c r="AI609" s="181"/>
      <c r="AJ609" s="181"/>
      <c r="AK609" s="181"/>
      <c r="AL609" s="181"/>
      <c r="AM609" s="181"/>
      <c r="AN609" s="181"/>
      <c r="AO609" s="181"/>
      <c r="AP609" s="181"/>
      <c r="AQ609" s="181"/>
      <c r="AR609" s="181"/>
      <c r="AS609" s="181"/>
      <c r="AT609" s="181"/>
      <c r="AU609" s="181"/>
      <c r="AV609" s="181"/>
      <c r="AW609" s="181"/>
      <c r="AX609" s="181"/>
      <c r="AY609" s="181"/>
      <c r="AZ609" s="181"/>
      <c r="BA609" s="181"/>
      <c r="BB609" s="181"/>
      <c r="BC609" s="181"/>
      <c r="BD609" s="181"/>
      <c r="BE609" s="181"/>
      <c r="BF609" s="181"/>
      <c r="BG609" s="181"/>
      <c r="BH609" s="181"/>
      <c r="BI609" s="181"/>
      <c r="BJ609" s="181"/>
      <c r="BK609" s="181"/>
      <c r="BL609" s="181"/>
      <c r="BM609" s="181"/>
      <c r="BN609" s="181"/>
      <c r="BO609" s="181"/>
      <c r="BP609" s="181"/>
      <c r="BQ609" s="181"/>
      <c r="BR609" s="181"/>
      <c r="BS609" s="181"/>
      <c r="BT609" s="181"/>
    </row>
    <row r="610" spans="1:72">
      <c r="A610" s="193" t="str">
        <f>Guide3!M610</f>
        <v>1D609</v>
      </c>
      <c r="B610" s="191"/>
      <c r="C610" s="180"/>
      <c r="D610" s="181"/>
      <c r="E610" s="181"/>
      <c r="F610" s="181"/>
      <c r="G610" s="181"/>
      <c r="H610" s="181"/>
      <c r="I610" s="181"/>
      <c r="J610" s="181"/>
      <c r="K610" s="181"/>
      <c r="M610" s="181"/>
      <c r="N610" s="181"/>
      <c r="O610" s="182"/>
      <c r="P610" s="190"/>
      <c r="Q610" s="181"/>
      <c r="R610" s="181"/>
      <c r="S610" s="181"/>
      <c r="T610" s="181"/>
      <c r="U610" s="181"/>
      <c r="V610" s="181"/>
      <c r="W610" s="181"/>
      <c r="X610" s="181"/>
      <c r="Y610" s="181"/>
      <c r="Z610" s="181"/>
      <c r="AA610" s="181"/>
      <c r="AB610" s="181"/>
      <c r="AC610" s="181"/>
      <c r="AD610" s="181"/>
      <c r="AE610" s="181"/>
      <c r="AF610" s="181"/>
      <c r="AG610" s="181"/>
      <c r="AH610" s="181"/>
      <c r="AI610" s="181"/>
      <c r="AJ610" s="181"/>
      <c r="AK610" s="181"/>
      <c r="AL610" s="181"/>
      <c r="AM610" s="181"/>
      <c r="AN610" s="181"/>
      <c r="AO610" s="181"/>
      <c r="AP610" s="181"/>
      <c r="AQ610" s="181"/>
      <c r="AR610" s="181"/>
      <c r="AS610" s="181"/>
      <c r="AT610" s="181"/>
      <c r="AU610" s="181"/>
      <c r="AV610" s="181"/>
      <c r="AW610" s="181"/>
      <c r="AX610" s="181"/>
      <c r="AY610" s="181"/>
      <c r="AZ610" s="181"/>
      <c r="BA610" s="181"/>
      <c r="BB610" s="181"/>
      <c r="BC610" s="181"/>
      <c r="BD610" s="181"/>
      <c r="BE610" s="181"/>
      <c r="BF610" s="181"/>
      <c r="BG610" s="181"/>
      <c r="BH610" s="181"/>
      <c r="BI610" s="181"/>
      <c r="BJ610" s="181"/>
      <c r="BK610" s="181"/>
      <c r="BL610" s="181"/>
      <c r="BM610" s="181"/>
      <c r="BN610" s="181"/>
      <c r="BO610" s="181"/>
      <c r="BP610" s="181"/>
      <c r="BQ610" s="181"/>
      <c r="BR610" s="181"/>
      <c r="BS610" s="181"/>
      <c r="BT610" s="181"/>
    </row>
    <row r="611" spans="1:72">
      <c r="A611" s="193" t="str">
        <f>Guide3!M611</f>
        <v>1D610</v>
      </c>
      <c r="B611" s="191"/>
      <c r="C611" s="180"/>
      <c r="D611" s="181"/>
      <c r="E611" s="181"/>
      <c r="F611" s="181"/>
      <c r="G611" s="181"/>
      <c r="H611" s="181"/>
      <c r="I611" s="181"/>
      <c r="J611" s="181"/>
      <c r="K611" s="181"/>
      <c r="M611" s="181"/>
      <c r="N611" s="181"/>
      <c r="O611" s="182"/>
      <c r="P611" s="190"/>
      <c r="Q611" s="181"/>
      <c r="R611" s="181"/>
      <c r="S611" s="181"/>
      <c r="T611" s="181"/>
      <c r="U611" s="181"/>
      <c r="V611" s="181"/>
      <c r="W611" s="181"/>
      <c r="X611" s="181"/>
      <c r="Y611" s="181"/>
      <c r="Z611" s="181"/>
      <c r="AA611" s="181"/>
      <c r="AB611" s="181"/>
      <c r="AC611" s="181"/>
      <c r="AD611" s="181"/>
      <c r="AE611" s="181"/>
      <c r="AF611" s="181"/>
      <c r="AG611" s="181"/>
      <c r="AH611" s="181"/>
      <c r="AI611" s="181"/>
      <c r="AJ611" s="181"/>
      <c r="AK611" s="181"/>
      <c r="AL611" s="181"/>
      <c r="AM611" s="181"/>
      <c r="AN611" s="181"/>
      <c r="AO611" s="181"/>
      <c r="AP611" s="181"/>
      <c r="AQ611" s="181"/>
      <c r="AR611" s="181"/>
      <c r="AS611" s="181"/>
      <c r="AT611" s="181"/>
      <c r="AU611" s="181"/>
      <c r="AV611" s="181"/>
      <c r="AW611" s="181"/>
      <c r="AX611" s="181"/>
      <c r="AY611" s="181"/>
      <c r="AZ611" s="181"/>
      <c r="BA611" s="181"/>
      <c r="BB611" s="181"/>
      <c r="BC611" s="181"/>
      <c r="BD611" s="181"/>
      <c r="BE611" s="181"/>
      <c r="BF611" s="181"/>
      <c r="BG611" s="181"/>
      <c r="BH611" s="181"/>
      <c r="BI611" s="181"/>
      <c r="BJ611" s="181"/>
      <c r="BK611" s="181"/>
      <c r="BL611" s="181"/>
      <c r="BM611" s="181"/>
      <c r="BN611" s="181"/>
      <c r="BO611" s="181"/>
      <c r="BP611" s="181"/>
      <c r="BQ611" s="181"/>
      <c r="BR611" s="181"/>
      <c r="BS611" s="181"/>
      <c r="BT611" s="181"/>
    </row>
    <row r="612" spans="1:72">
      <c r="A612" s="193" t="str">
        <f>Guide3!M612</f>
        <v>1D611</v>
      </c>
      <c r="B612" s="191"/>
      <c r="C612" s="180"/>
      <c r="D612" s="181"/>
      <c r="E612" s="181"/>
      <c r="F612" s="181"/>
      <c r="G612" s="181"/>
      <c r="H612" s="181"/>
      <c r="I612" s="181"/>
      <c r="J612" s="181"/>
      <c r="K612" s="181"/>
      <c r="M612" s="181"/>
      <c r="N612" s="181"/>
      <c r="O612" s="182"/>
      <c r="P612" s="190"/>
      <c r="Q612" s="181"/>
      <c r="R612" s="181"/>
      <c r="S612" s="181"/>
      <c r="T612" s="181"/>
      <c r="U612" s="181"/>
      <c r="V612" s="181"/>
      <c r="W612" s="181"/>
      <c r="X612" s="181"/>
      <c r="Y612" s="181"/>
      <c r="Z612" s="181"/>
      <c r="AA612" s="181"/>
      <c r="AB612" s="181"/>
      <c r="AC612" s="181"/>
      <c r="AD612" s="181"/>
      <c r="AE612" s="181"/>
      <c r="AF612" s="181"/>
      <c r="AG612" s="181"/>
      <c r="AH612" s="181"/>
      <c r="AI612" s="181"/>
      <c r="AJ612" s="181"/>
      <c r="AK612" s="181"/>
      <c r="AL612" s="181"/>
      <c r="AM612" s="181"/>
      <c r="AN612" s="181"/>
      <c r="AO612" s="181"/>
      <c r="AP612" s="181"/>
      <c r="AQ612" s="181"/>
      <c r="AR612" s="181"/>
      <c r="AS612" s="181"/>
      <c r="AT612" s="181"/>
      <c r="AU612" s="181"/>
      <c r="AV612" s="181"/>
      <c r="AW612" s="181"/>
      <c r="AX612" s="181"/>
      <c r="AY612" s="181"/>
      <c r="AZ612" s="181"/>
      <c r="BA612" s="181"/>
      <c r="BB612" s="181"/>
      <c r="BC612" s="181"/>
      <c r="BD612" s="181"/>
      <c r="BE612" s="181"/>
      <c r="BF612" s="181"/>
      <c r="BG612" s="181"/>
      <c r="BH612" s="181"/>
      <c r="BI612" s="181"/>
      <c r="BJ612" s="181"/>
      <c r="BK612" s="181"/>
      <c r="BL612" s="181"/>
      <c r="BM612" s="181"/>
      <c r="BN612" s="181"/>
      <c r="BO612" s="181"/>
      <c r="BP612" s="181"/>
      <c r="BQ612" s="181"/>
      <c r="BR612" s="181"/>
      <c r="BS612" s="181"/>
      <c r="BT612" s="181"/>
    </row>
    <row r="613" spans="1:72">
      <c r="A613" s="193" t="str">
        <f>Guide3!M613</f>
        <v>1D612</v>
      </c>
      <c r="B613" s="191"/>
      <c r="C613" s="180"/>
      <c r="D613" s="181"/>
      <c r="E613" s="181"/>
      <c r="F613" s="181"/>
      <c r="G613" s="181"/>
      <c r="H613" s="181"/>
      <c r="I613" s="181"/>
      <c r="J613" s="181"/>
      <c r="K613" s="181"/>
      <c r="M613" s="181"/>
      <c r="N613" s="181"/>
      <c r="O613" s="182"/>
      <c r="P613" s="190"/>
      <c r="Q613" s="181"/>
      <c r="R613" s="181"/>
      <c r="S613" s="181"/>
      <c r="T613" s="181"/>
      <c r="U613" s="181"/>
      <c r="V613" s="181"/>
      <c r="W613" s="181"/>
      <c r="X613" s="181"/>
      <c r="Y613" s="181"/>
      <c r="Z613" s="181"/>
      <c r="AA613" s="181"/>
      <c r="AB613" s="181"/>
      <c r="AC613" s="181"/>
      <c r="AD613" s="181"/>
      <c r="AE613" s="181"/>
      <c r="AF613" s="181"/>
      <c r="AG613" s="181"/>
      <c r="AH613" s="181"/>
      <c r="AI613" s="181"/>
      <c r="AJ613" s="181"/>
      <c r="AK613" s="181"/>
      <c r="AL613" s="181"/>
      <c r="AM613" s="181"/>
      <c r="AN613" s="181"/>
      <c r="AO613" s="181"/>
      <c r="AP613" s="181"/>
      <c r="AQ613" s="181"/>
      <c r="AR613" s="181"/>
      <c r="AS613" s="181"/>
      <c r="AT613" s="181"/>
      <c r="AU613" s="181"/>
      <c r="AV613" s="181"/>
      <c r="AW613" s="181"/>
      <c r="AX613" s="181"/>
      <c r="AY613" s="181"/>
      <c r="AZ613" s="181"/>
      <c r="BA613" s="181"/>
      <c r="BB613" s="181"/>
      <c r="BC613" s="181"/>
      <c r="BD613" s="181"/>
      <c r="BE613" s="181"/>
      <c r="BF613" s="181"/>
      <c r="BG613" s="181"/>
      <c r="BH613" s="181"/>
      <c r="BI613" s="181"/>
      <c r="BJ613" s="181"/>
      <c r="BK613" s="181"/>
      <c r="BL613" s="181"/>
      <c r="BM613" s="181"/>
      <c r="BN613" s="181"/>
      <c r="BO613" s="181"/>
      <c r="BP613" s="181"/>
      <c r="BQ613" s="181"/>
      <c r="BR613" s="181"/>
      <c r="BS613" s="181"/>
      <c r="BT613" s="181"/>
    </row>
    <row r="614" spans="1:72">
      <c r="A614" s="193" t="str">
        <f>Guide3!M614</f>
        <v>1D613</v>
      </c>
      <c r="B614" s="191"/>
      <c r="C614" s="180"/>
      <c r="D614" s="181"/>
      <c r="E614" s="181"/>
      <c r="F614" s="181"/>
      <c r="G614" s="181"/>
      <c r="H614" s="181"/>
      <c r="I614" s="181"/>
      <c r="J614" s="181"/>
      <c r="K614" s="181"/>
      <c r="M614" s="181"/>
      <c r="N614" s="181"/>
      <c r="O614" s="182"/>
      <c r="P614" s="190"/>
      <c r="Q614" s="181"/>
      <c r="R614" s="181"/>
      <c r="S614" s="181"/>
      <c r="T614" s="181"/>
      <c r="U614" s="181"/>
      <c r="V614" s="181"/>
      <c r="W614" s="181"/>
      <c r="X614" s="181"/>
      <c r="Y614" s="181"/>
      <c r="Z614" s="181"/>
      <c r="AA614" s="181"/>
      <c r="AB614" s="181"/>
      <c r="AC614" s="181"/>
      <c r="AD614" s="181"/>
      <c r="AE614" s="181"/>
      <c r="AF614" s="181"/>
      <c r="AG614" s="181"/>
      <c r="AH614" s="181"/>
      <c r="AI614" s="181"/>
      <c r="AJ614" s="181"/>
      <c r="AK614" s="181"/>
      <c r="AL614" s="181"/>
      <c r="AM614" s="181"/>
      <c r="AN614" s="181"/>
      <c r="AO614" s="181"/>
      <c r="AP614" s="181"/>
      <c r="AQ614" s="181"/>
      <c r="AR614" s="181"/>
      <c r="AS614" s="181"/>
      <c r="AT614" s="181"/>
      <c r="AU614" s="181"/>
      <c r="AV614" s="181"/>
      <c r="AW614" s="181"/>
      <c r="AX614" s="181"/>
      <c r="AY614" s="181"/>
      <c r="AZ614" s="181"/>
      <c r="BA614" s="181"/>
      <c r="BB614" s="181"/>
      <c r="BC614" s="181"/>
      <c r="BD614" s="181"/>
      <c r="BE614" s="181"/>
      <c r="BF614" s="181"/>
      <c r="BG614" s="181"/>
      <c r="BH614" s="181"/>
      <c r="BI614" s="181"/>
      <c r="BJ614" s="181"/>
      <c r="BK614" s="181"/>
      <c r="BL614" s="181"/>
      <c r="BM614" s="181"/>
      <c r="BN614" s="181"/>
      <c r="BO614" s="181"/>
      <c r="BP614" s="181"/>
      <c r="BQ614" s="181"/>
      <c r="BR614" s="181"/>
      <c r="BS614" s="181"/>
      <c r="BT614" s="181"/>
    </row>
    <row r="615" spans="1:72">
      <c r="A615" s="193" t="str">
        <f>Guide3!M615</f>
        <v>1D614</v>
      </c>
      <c r="B615" s="191"/>
      <c r="C615" s="180"/>
      <c r="D615" s="181"/>
      <c r="E615" s="181"/>
      <c r="F615" s="181"/>
      <c r="G615" s="181"/>
      <c r="H615" s="181"/>
      <c r="I615" s="181"/>
      <c r="J615" s="181"/>
      <c r="K615" s="181"/>
      <c r="M615" s="181"/>
      <c r="N615" s="181"/>
      <c r="O615" s="182"/>
      <c r="P615" s="190"/>
      <c r="Q615" s="181"/>
      <c r="R615" s="181"/>
      <c r="S615" s="181"/>
      <c r="T615" s="181"/>
      <c r="U615" s="181"/>
      <c r="V615" s="181"/>
      <c r="W615" s="181"/>
      <c r="X615" s="181"/>
      <c r="Y615" s="181"/>
      <c r="Z615" s="181"/>
      <c r="AA615" s="181"/>
      <c r="AB615" s="181"/>
      <c r="AC615" s="181"/>
      <c r="AD615" s="181"/>
      <c r="AE615" s="181"/>
      <c r="AF615" s="181"/>
      <c r="AG615" s="181"/>
      <c r="AH615" s="181"/>
      <c r="AI615" s="181"/>
      <c r="AJ615" s="181"/>
      <c r="AK615" s="181"/>
      <c r="AL615" s="181"/>
      <c r="AM615" s="181"/>
      <c r="AN615" s="181"/>
      <c r="AO615" s="181"/>
      <c r="AP615" s="181"/>
      <c r="AQ615" s="181"/>
      <c r="AR615" s="181"/>
      <c r="AS615" s="181"/>
      <c r="AT615" s="181"/>
      <c r="AU615" s="181"/>
      <c r="AV615" s="181"/>
      <c r="AW615" s="181"/>
      <c r="AX615" s="181"/>
      <c r="AY615" s="181"/>
      <c r="AZ615" s="181"/>
      <c r="BA615" s="181"/>
      <c r="BB615" s="181"/>
      <c r="BC615" s="181"/>
      <c r="BD615" s="181"/>
      <c r="BE615" s="181"/>
      <c r="BF615" s="181"/>
      <c r="BG615" s="181"/>
      <c r="BH615" s="181"/>
      <c r="BI615" s="181"/>
      <c r="BJ615" s="181"/>
      <c r="BK615" s="181"/>
      <c r="BL615" s="181"/>
      <c r="BM615" s="181"/>
      <c r="BN615" s="181"/>
      <c r="BO615" s="181"/>
      <c r="BP615" s="181"/>
      <c r="BQ615" s="181"/>
      <c r="BR615" s="181"/>
      <c r="BS615" s="181"/>
      <c r="BT615" s="181"/>
    </row>
    <row r="616" spans="1:72">
      <c r="A616" s="193" t="str">
        <f>Guide3!M616</f>
        <v>1D615</v>
      </c>
      <c r="B616" s="191"/>
      <c r="C616" s="180"/>
      <c r="D616" s="181"/>
      <c r="E616" s="181"/>
      <c r="F616" s="181"/>
      <c r="G616" s="181"/>
      <c r="H616" s="181"/>
      <c r="I616" s="181"/>
      <c r="J616" s="181"/>
      <c r="K616" s="181"/>
      <c r="M616" s="181"/>
      <c r="N616" s="181"/>
      <c r="O616" s="182"/>
      <c r="P616" s="190"/>
      <c r="Q616" s="181"/>
      <c r="R616" s="181"/>
      <c r="S616" s="181"/>
      <c r="T616" s="181"/>
      <c r="U616" s="181"/>
      <c r="V616" s="181"/>
      <c r="W616" s="181"/>
      <c r="X616" s="181"/>
      <c r="Y616" s="181"/>
      <c r="Z616" s="181"/>
      <c r="AA616" s="181"/>
      <c r="AB616" s="181"/>
      <c r="AC616" s="181"/>
      <c r="AD616" s="181"/>
      <c r="AE616" s="181"/>
      <c r="AF616" s="181"/>
      <c r="AG616" s="181"/>
      <c r="AH616" s="181"/>
      <c r="AI616" s="181"/>
      <c r="AJ616" s="181"/>
      <c r="AK616" s="181"/>
      <c r="AL616" s="181"/>
      <c r="AM616" s="181"/>
      <c r="AN616" s="181"/>
      <c r="AO616" s="181"/>
      <c r="AP616" s="181"/>
      <c r="AQ616" s="181"/>
      <c r="AR616" s="181"/>
      <c r="AS616" s="181"/>
      <c r="AT616" s="181"/>
      <c r="AU616" s="181"/>
      <c r="AV616" s="181"/>
      <c r="AW616" s="181"/>
      <c r="AX616" s="181"/>
      <c r="AY616" s="181"/>
      <c r="AZ616" s="181"/>
      <c r="BA616" s="181"/>
      <c r="BB616" s="181"/>
      <c r="BC616" s="181"/>
      <c r="BD616" s="181"/>
      <c r="BE616" s="181"/>
      <c r="BF616" s="181"/>
      <c r="BG616" s="181"/>
      <c r="BH616" s="181"/>
      <c r="BI616" s="181"/>
      <c r="BJ616" s="181"/>
      <c r="BK616" s="181"/>
      <c r="BL616" s="181"/>
      <c r="BM616" s="181"/>
      <c r="BN616" s="181"/>
      <c r="BO616" s="181"/>
      <c r="BP616" s="181"/>
      <c r="BQ616" s="181"/>
      <c r="BR616" s="181"/>
      <c r="BS616" s="181"/>
      <c r="BT616" s="181"/>
    </row>
    <row r="617" spans="1:72">
      <c r="A617" s="193" t="str">
        <f>Guide3!M617</f>
        <v>1D616</v>
      </c>
      <c r="B617" s="191"/>
      <c r="C617" s="180"/>
      <c r="D617" s="181"/>
      <c r="E617" s="181"/>
      <c r="F617" s="181"/>
      <c r="G617" s="181"/>
      <c r="H617" s="181"/>
      <c r="I617" s="181"/>
      <c r="J617" s="181"/>
      <c r="K617" s="181"/>
      <c r="M617" s="181"/>
      <c r="N617" s="181"/>
      <c r="O617" s="182"/>
      <c r="P617" s="190"/>
      <c r="Q617" s="181"/>
      <c r="R617" s="181"/>
      <c r="S617" s="181"/>
      <c r="T617" s="181"/>
      <c r="U617" s="181"/>
      <c r="V617" s="181"/>
      <c r="W617" s="181"/>
      <c r="X617" s="181"/>
      <c r="Y617" s="181"/>
      <c r="Z617" s="181"/>
      <c r="AA617" s="181"/>
      <c r="AB617" s="181"/>
      <c r="AC617" s="181"/>
      <c r="AD617" s="181"/>
      <c r="AE617" s="181"/>
      <c r="AF617" s="181"/>
      <c r="AG617" s="181"/>
      <c r="AH617" s="181"/>
      <c r="AI617" s="181"/>
      <c r="AJ617" s="181"/>
      <c r="AK617" s="181"/>
      <c r="AL617" s="181"/>
      <c r="AM617" s="181"/>
      <c r="AN617" s="181"/>
      <c r="AO617" s="181"/>
      <c r="AP617" s="181"/>
      <c r="AQ617" s="181"/>
      <c r="AR617" s="181"/>
      <c r="AS617" s="181"/>
      <c r="AT617" s="181"/>
      <c r="AU617" s="181"/>
      <c r="AV617" s="181"/>
      <c r="AW617" s="181"/>
      <c r="AX617" s="181"/>
      <c r="AY617" s="181"/>
      <c r="AZ617" s="181"/>
      <c r="BA617" s="181"/>
      <c r="BB617" s="181"/>
      <c r="BC617" s="181"/>
      <c r="BD617" s="181"/>
      <c r="BE617" s="181"/>
      <c r="BF617" s="181"/>
      <c r="BG617" s="181"/>
      <c r="BH617" s="181"/>
      <c r="BI617" s="181"/>
      <c r="BJ617" s="181"/>
      <c r="BK617" s="181"/>
      <c r="BL617" s="181"/>
      <c r="BM617" s="181"/>
      <c r="BN617" s="181"/>
      <c r="BO617" s="181"/>
      <c r="BP617" s="181"/>
      <c r="BQ617" s="181"/>
      <c r="BR617" s="181"/>
      <c r="BS617" s="181"/>
      <c r="BT617" s="181"/>
    </row>
    <row r="618" spans="1:72">
      <c r="A618" s="193" t="str">
        <f>Guide3!M618</f>
        <v>1D617</v>
      </c>
      <c r="B618" s="191"/>
      <c r="C618" s="180"/>
      <c r="D618" s="181"/>
      <c r="E618" s="181"/>
      <c r="F618" s="181"/>
      <c r="G618" s="181"/>
      <c r="H618" s="181"/>
      <c r="I618" s="181"/>
      <c r="J618" s="181"/>
      <c r="K618" s="181"/>
      <c r="M618" s="181"/>
      <c r="N618" s="181"/>
      <c r="O618" s="182"/>
      <c r="P618" s="190"/>
      <c r="Q618" s="181"/>
      <c r="R618" s="181"/>
      <c r="S618" s="181"/>
      <c r="T618" s="181"/>
      <c r="U618" s="181"/>
      <c r="V618" s="181"/>
      <c r="W618" s="181"/>
      <c r="X618" s="181"/>
      <c r="Y618" s="181"/>
      <c r="Z618" s="181"/>
      <c r="AA618" s="181"/>
      <c r="AB618" s="181"/>
      <c r="AC618" s="181"/>
      <c r="AD618" s="181"/>
      <c r="AE618" s="181"/>
      <c r="AF618" s="181"/>
      <c r="AG618" s="181"/>
      <c r="AH618" s="181"/>
      <c r="AI618" s="181"/>
      <c r="AJ618" s="181"/>
      <c r="AK618" s="181"/>
      <c r="AL618" s="181"/>
      <c r="AM618" s="181"/>
      <c r="AN618" s="181"/>
      <c r="AO618" s="181"/>
      <c r="AP618" s="181"/>
      <c r="AQ618" s="181"/>
      <c r="AR618" s="181"/>
      <c r="AS618" s="181"/>
      <c r="AT618" s="181"/>
      <c r="AU618" s="181"/>
      <c r="AV618" s="181"/>
      <c r="AW618" s="181"/>
      <c r="AX618" s="181"/>
      <c r="AY618" s="181"/>
      <c r="AZ618" s="181"/>
      <c r="BA618" s="181"/>
      <c r="BB618" s="181"/>
      <c r="BC618" s="181"/>
      <c r="BD618" s="181"/>
      <c r="BE618" s="181"/>
      <c r="BF618" s="181"/>
      <c r="BG618" s="181"/>
      <c r="BH618" s="181"/>
      <c r="BI618" s="181"/>
      <c r="BJ618" s="181"/>
      <c r="BK618" s="181"/>
      <c r="BL618" s="181"/>
      <c r="BM618" s="181"/>
      <c r="BN618" s="181"/>
      <c r="BO618" s="181"/>
      <c r="BP618" s="181"/>
      <c r="BQ618" s="181"/>
      <c r="BR618" s="181"/>
      <c r="BS618" s="181"/>
      <c r="BT618" s="181"/>
    </row>
    <row r="619" spans="1:72">
      <c r="A619" s="193" t="str">
        <f>Guide3!M619</f>
        <v>1D618</v>
      </c>
      <c r="B619" s="191"/>
      <c r="C619" s="180"/>
      <c r="D619" s="181"/>
      <c r="E619" s="181"/>
      <c r="F619" s="181"/>
      <c r="G619" s="181"/>
      <c r="H619" s="181"/>
      <c r="I619" s="181"/>
      <c r="J619" s="181"/>
      <c r="K619" s="181"/>
      <c r="M619" s="181"/>
      <c r="N619" s="181"/>
      <c r="O619" s="182"/>
      <c r="P619" s="190"/>
      <c r="Q619" s="181"/>
      <c r="R619" s="181"/>
      <c r="S619" s="181"/>
      <c r="T619" s="181"/>
      <c r="U619" s="181"/>
      <c r="V619" s="181"/>
      <c r="W619" s="181"/>
      <c r="X619" s="181"/>
      <c r="Y619" s="181"/>
      <c r="Z619" s="181"/>
      <c r="AA619" s="181"/>
      <c r="AB619" s="181"/>
      <c r="AC619" s="181"/>
      <c r="AD619" s="181"/>
      <c r="AE619" s="181"/>
      <c r="AF619" s="181"/>
      <c r="AG619" s="181"/>
      <c r="AH619" s="181"/>
      <c r="AI619" s="181"/>
      <c r="AJ619" s="181"/>
      <c r="AK619" s="181"/>
      <c r="AL619" s="181"/>
      <c r="AM619" s="181"/>
      <c r="AN619" s="181"/>
      <c r="AO619" s="181"/>
      <c r="AP619" s="181"/>
      <c r="AQ619" s="181"/>
      <c r="AR619" s="181"/>
      <c r="AS619" s="181"/>
      <c r="AT619" s="181"/>
      <c r="AU619" s="181"/>
      <c r="AV619" s="181"/>
      <c r="AW619" s="181"/>
      <c r="AX619" s="181"/>
      <c r="AY619" s="181"/>
      <c r="AZ619" s="181"/>
      <c r="BA619" s="181"/>
      <c r="BB619" s="181"/>
      <c r="BC619" s="181"/>
      <c r="BD619" s="181"/>
      <c r="BE619" s="181"/>
      <c r="BF619" s="181"/>
      <c r="BG619" s="181"/>
      <c r="BH619" s="181"/>
      <c r="BI619" s="181"/>
      <c r="BJ619" s="181"/>
      <c r="BK619" s="181"/>
      <c r="BL619" s="181"/>
      <c r="BM619" s="181"/>
      <c r="BN619" s="181"/>
      <c r="BO619" s="181"/>
      <c r="BP619" s="181"/>
      <c r="BQ619" s="181"/>
      <c r="BR619" s="181"/>
      <c r="BS619" s="181"/>
      <c r="BT619" s="181"/>
    </row>
    <row r="620" spans="1:72">
      <c r="A620" s="193" t="str">
        <f>Guide3!M620</f>
        <v>1D619</v>
      </c>
      <c r="B620" s="191"/>
      <c r="C620" s="180"/>
      <c r="D620" s="181"/>
      <c r="E620" s="181"/>
      <c r="F620" s="181"/>
      <c r="G620" s="181"/>
      <c r="H620" s="181"/>
      <c r="I620" s="181"/>
      <c r="J620" s="181"/>
      <c r="K620" s="181"/>
      <c r="M620" s="181"/>
      <c r="N620" s="181"/>
      <c r="O620" s="182"/>
      <c r="P620" s="190"/>
      <c r="Q620" s="181"/>
      <c r="R620" s="181"/>
      <c r="S620" s="181"/>
      <c r="T620" s="181"/>
      <c r="U620" s="181"/>
      <c r="V620" s="181"/>
      <c r="W620" s="181"/>
      <c r="X620" s="181"/>
      <c r="Y620" s="181"/>
      <c r="Z620" s="181"/>
      <c r="AA620" s="181"/>
      <c r="AB620" s="181"/>
      <c r="AC620" s="181"/>
      <c r="AD620" s="181"/>
      <c r="AE620" s="181"/>
      <c r="AF620" s="181"/>
      <c r="AG620" s="181"/>
      <c r="AH620" s="181"/>
      <c r="AI620" s="181"/>
      <c r="AJ620" s="181"/>
      <c r="AK620" s="181"/>
      <c r="AL620" s="181"/>
      <c r="AM620" s="181"/>
      <c r="AN620" s="181"/>
      <c r="AO620" s="181"/>
      <c r="AP620" s="181"/>
      <c r="AQ620" s="181"/>
      <c r="AR620" s="181"/>
      <c r="AS620" s="181"/>
      <c r="AT620" s="181"/>
      <c r="AU620" s="181"/>
      <c r="AV620" s="181"/>
      <c r="AW620" s="181"/>
      <c r="AX620" s="181"/>
      <c r="AY620" s="181"/>
      <c r="AZ620" s="181"/>
      <c r="BA620" s="181"/>
      <c r="BB620" s="181"/>
      <c r="BC620" s="181"/>
      <c r="BD620" s="181"/>
      <c r="BE620" s="181"/>
      <c r="BF620" s="181"/>
      <c r="BG620" s="181"/>
      <c r="BH620" s="181"/>
      <c r="BI620" s="181"/>
      <c r="BJ620" s="181"/>
      <c r="BK620" s="181"/>
      <c r="BL620" s="181"/>
      <c r="BM620" s="181"/>
      <c r="BN620" s="181"/>
      <c r="BO620" s="181"/>
      <c r="BP620" s="181"/>
      <c r="BQ620" s="181"/>
      <c r="BR620" s="181"/>
      <c r="BS620" s="181"/>
      <c r="BT620" s="181"/>
    </row>
    <row r="621" spans="1:72">
      <c r="A621" s="193" t="str">
        <f>Guide3!M621</f>
        <v>1D620</v>
      </c>
      <c r="B621" s="191"/>
      <c r="C621" s="180"/>
      <c r="D621" s="181"/>
      <c r="E621" s="181"/>
      <c r="F621" s="181"/>
      <c r="G621" s="181"/>
      <c r="H621" s="181"/>
      <c r="I621" s="181"/>
      <c r="J621" s="181"/>
      <c r="K621" s="181"/>
      <c r="M621" s="181"/>
      <c r="N621" s="181"/>
      <c r="O621" s="182"/>
      <c r="P621" s="190"/>
      <c r="Q621" s="181"/>
      <c r="R621" s="181"/>
      <c r="S621" s="181"/>
      <c r="T621" s="181"/>
      <c r="U621" s="181"/>
      <c r="V621" s="181"/>
      <c r="W621" s="181"/>
      <c r="X621" s="181"/>
      <c r="Y621" s="181"/>
      <c r="Z621" s="181"/>
      <c r="AA621" s="181"/>
      <c r="AB621" s="181"/>
      <c r="AC621" s="181"/>
      <c r="AD621" s="181"/>
      <c r="AE621" s="181"/>
      <c r="AF621" s="181"/>
      <c r="AG621" s="181"/>
      <c r="AH621" s="181"/>
      <c r="AI621" s="181"/>
      <c r="AJ621" s="181"/>
      <c r="AK621" s="181"/>
      <c r="AL621" s="181"/>
      <c r="AM621" s="181"/>
      <c r="AN621" s="181"/>
      <c r="AO621" s="181"/>
      <c r="AP621" s="181"/>
      <c r="AQ621" s="181"/>
      <c r="AR621" s="181"/>
      <c r="AS621" s="181"/>
      <c r="AT621" s="181"/>
      <c r="AU621" s="181"/>
      <c r="AV621" s="181"/>
      <c r="AW621" s="181"/>
      <c r="AX621" s="181"/>
      <c r="AY621" s="181"/>
      <c r="AZ621" s="181"/>
      <c r="BA621" s="181"/>
      <c r="BB621" s="181"/>
      <c r="BC621" s="181"/>
      <c r="BD621" s="181"/>
      <c r="BE621" s="181"/>
      <c r="BF621" s="181"/>
      <c r="BG621" s="181"/>
      <c r="BH621" s="181"/>
      <c r="BI621" s="181"/>
      <c r="BJ621" s="181"/>
      <c r="BK621" s="181"/>
      <c r="BL621" s="181"/>
      <c r="BM621" s="181"/>
      <c r="BN621" s="181"/>
      <c r="BO621" s="181"/>
      <c r="BP621" s="181"/>
      <c r="BQ621" s="181"/>
      <c r="BR621" s="181"/>
      <c r="BS621" s="181"/>
      <c r="BT621" s="181"/>
    </row>
    <row r="622" spans="1:72">
      <c r="A622" s="193" t="str">
        <f>Guide3!M622</f>
        <v>1D621</v>
      </c>
      <c r="B622" s="191"/>
      <c r="C622" s="180"/>
      <c r="D622" s="181"/>
      <c r="E622" s="181"/>
      <c r="F622" s="181"/>
      <c r="G622" s="181"/>
      <c r="H622" s="181"/>
      <c r="I622" s="181"/>
      <c r="J622" s="181"/>
      <c r="K622" s="181"/>
      <c r="M622" s="181"/>
      <c r="N622" s="181"/>
      <c r="O622" s="182"/>
      <c r="P622" s="190"/>
      <c r="Q622" s="181"/>
      <c r="R622" s="181"/>
      <c r="S622" s="181"/>
      <c r="T622" s="181"/>
      <c r="U622" s="181"/>
      <c r="V622" s="181"/>
      <c r="W622" s="181"/>
      <c r="X622" s="181"/>
      <c r="Y622" s="181"/>
      <c r="Z622" s="181"/>
      <c r="AA622" s="181"/>
      <c r="AB622" s="181"/>
      <c r="AC622" s="181"/>
      <c r="AD622" s="181"/>
      <c r="AE622" s="181"/>
      <c r="AF622" s="181"/>
      <c r="AG622" s="181"/>
      <c r="AH622" s="181"/>
      <c r="AI622" s="181"/>
      <c r="AJ622" s="181"/>
      <c r="AK622" s="181"/>
      <c r="AL622" s="181"/>
      <c r="AM622" s="181"/>
      <c r="AN622" s="181"/>
      <c r="AO622" s="181"/>
      <c r="AP622" s="181"/>
      <c r="AQ622" s="181"/>
      <c r="AR622" s="181"/>
      <c r="AS622" s="181"/>
      <c r="AT622" s="181"/>
      <c r="AU622" s="181"/>
      <c r="AV622" s="181"/>
      <c r="AW622" s="181"/>
      <c r="AX622" s="181"/>
      <c r="AY622" s="181"/>
      <c r="AZ622" s="181"/>
      <c r="BA622" s="181"/>
      <c r="BB622" s="181"/>
      <c r="BC622" s="181"/>
      <c r="BD622" s="181"/>
      <c r="BE622" s="181"/>
      <c r="BF622" s="181"/>
      <c r="BG622" s="181"/>
      <c r="BH622" s="181"/>
      <c r="BI622" s="181"/>
      <c r="BJ622" s="181"/>
      <c r="BK622" s="181"/>
      <c r="BL622" s="181"/>
      <c r="BM622" s="181"/>
      <c r="BN622" s="181"/>
      <c r="BO622" s="181"/>
      <c r="BP622" s="181"/>
      <c r="BQ622" s="181"/>
      <c r="BR622" s="181"/>
      <c r="BS622" s="181"/>
      <c r="BT622" s="181"/>
    </row>
    <row r="623" spans="1:72">
      <c r="A623" s="193" t="str">
        <f>Guide3!M623</f>
        <v>1D622</v>
      </c>
      <c r="B623" s="191"/>
      <c r="C623" s="180"/>
      <c r="D623" s="181"/>
      <c r="E623" s="181"/>
      <c r="F623" s="181"/>
      <c r="G623" s="181"/>
      <c r="H623" s="181"/>
      <c r="I623" s="181"/>
      <c r="J623" s="181"/>
      <c r="K623" s="181"/>
      <c r="M623" s="181"/>
      <c r="N623" s="181"/>
      <c r="O623" s="182"/>
      <c r="P623" s="190"/>
      <c r="Q623" s="181"/>
      <c r="R623" s="181"/>
      <c r="S623" s="181"/>
      <c r="T623" s="181"/>
      <c r="U623" s="181"/>
      <c r="V623" s="181"/>
      <c r="W623" s="181"/>
      <c r="X623" s="181"/>
      <c r="Y623" s="181"/>
      <c r="Z623" s="181"/>
      <c r="AA623" s="181"/>
      <c r="AB623" s="181"/>
      <c r="AC623" s="181"/>
      <c r="AD623" s="181"/>
      <c r="AE623" s="181"/>
      <c r="AF623" s="181"/>
      <c r="AG623" s="181"/>
      <c r="AH623" s="181"/>
      <c r="AI623" s="181"/>
      <c r="AJ623" s="181"/>
      <c r="AK623" s="181"/>
      <c r="AL623" s="181"/>
      <c r="AM623" s="181"/>
      <c r="AN623" s="181"/>
      <c r="AO623" s="181"/>
      <c r="AP623" s="181"/>
      <c r="AQ623" s="181"/>
      <c r="AR623" s="181"/>
      <c r="AS623" s="181"/>
      <c r="AT623" s="181"/>
      <c r="AU623" s="181"/>
      <c r="AV623" s="181"/>
      <c r="AW623" s="181"/>
      <c r="AX623" s="181"/>
      <c r="AY623" s="181"/>
      <c r="AZ623" s="181"/>
      <c r="BA623" s="181"/>
      <c r="BB623" s="181"/>
      <c r="BC623" s="181"/>
      <c r="BD623" s="181"/>
      <c r="BE623" s="181"/>
      <c r="BF623" s="181"/>
      <c r="BG623" s="181"/>
      <c r="BH623" s="181"/>
      <c r="BI623" s="181"/>
      <c r="BJ623" s="181"/>
      <c r="BK623" s="181"/>
      <c r="BL623" s="181"/>
      <c r="BM623" s="181"/>
      <c r="BN623" s="181"/>
      <c r="BO623" s="181"/>
      <c r="BP623" s="181"/>
      <c r="BQ623" s="181"/>
      <c r="BR623" s="181"/>
      <c r="BS623" s="181"/>
      <c r="BT623" s="181"/>
    </row>
    <row r="624" spans="1:72">
      <c r="A624" s="193" t="str">
        <f>Guide3!M624</f>
        <v>1D623</v>
      </c>
      <c r="B624" s="191"/>
      <c r="C624" s="180"/>
      <c r="D624" s="181"/>
      <c r="E624" s="181"/>
      <c r="F624" s="181"/>
      <c r="G624" s="181"/>
      <c r="H624" s="181"/>
      <c r="I624" s="181"/>
      <c r="J624" s="181"/>
      <c r="K624" s="181"/>
      <c r="M624" s="181"/>
      <c r="N624" s="181"/>
      <c r="O624" s="182"/>
      <c r="P624" s="190"/>
      <c r="Q624" s="181"/>
      <c r="R624" s="181"/>
      <c r="S624" s="181"/>
      <c r="T624" s="181"/>
      <c r="U624" s="181"/>
      <c r="V624" s="181"/>
      <c r="W624" s="181"/>
      <c r="X624" s="181"/>
      <c r="Y624" s="181"/>
      <c r="Z624" s="181"/>
      <c r="AA624" s="181"/>
      <c r="AB624" s="181"/>
      <c r="AC624" s="181"/>
      <c r="AD624" s="181"/>
      <c r="AE624" s="181"/>
      <c r="AF624" s="181"/>
      <c r="AG624" s="181"/>
      <c r="AH624" s="181"/>
      <c r="AI624" s="181"/>
      <c r="AJ624" s="181"/>
      <c r="AK624" s="181"/>
      <c r="AL624" s="181"/>
      <c r="AM624" s="181"/>
      <c r="AN624" s="181"/>
      <c r="AO624" s="181"/>
      <c r="AP624" s="181"/>
      <c r="AQ624" s="181"/>
      <c r="AR624" s="181"/>
      <c r="AS624" s="181"/>
      <c r="AT624" s="181"/>
      <c r="AU624" s="181"/>
      <c r="AV624" s="181"/>
      <c r="AW624" s="181"/>
      <c r="AX624" s="181"/>
      <c r="AY624" s="181"/>
      <c r="AZ624" s="181"/>
      <c r="BA624" s="181"/>
      <c r="BB624" s="181"/>
      <c r="BC624" s="181"/>
      <c r="BD624" s="181"/>
      <c r="BE624" s="181"/>
      <c r="BF624" s="181"/>
      <c r="BG624" s="181"/>
      <c r="BH624" s="181"/>
      <c r="BI624" s="181"/>
      <c r="BJ624" s="181"/>
      <c r="BK624" s="181"/>
      <c r="BL624" s="181"/>
      <c r="BM624" s="181"/>
      <c r="BN624" s="181"/>
      <c r="BO624" s="181"/>
      <c r="BP624" s="181"/>
      <c r="BQ624" s="181"/>
      <c r="BR624" s="181"/>
      <c r="BS624" s="181"/>
      <c r="BT624" s="181"/>
    </row>
    <row r="625" spans="1:72">
      <c r="A625" s="193" t="str">
        <f>Guide3!M625</f>
        <v>1D624</v>
      </c>
      <c r="B625" s="191"/>
      <c r="C625" s="180"/>
      <c r="D625" s="181"/>
      <c r="E625" s="181"/>
      <c r="F625" s="181"/>
      <c r="G625" s="181"/>
      <c r="H625" s="181"/>
      <c r="I625" s="181"/>
      <c r="J625" s="181"/>
      <c r="K625" s="181"/>
      <c r="M625" s="181"/>
      <c r="N625" s="181"/>
      <c r="O625" s="182"/>
      <c r="P625" s="190"/>
      <c r="Q625" s="181"/>
      <c r="R625" s="181"/>
      <c r="S625" s="181"/>
      <c r="T625" s="181"/>
      <c r="U625" s="181"/>
      <c r="V625" s="181"/>
      <c r="W625" s="181"/>
      <c r="X625" s="181"/>
      <c r="Y625" s="181"/>
      <c r="Z625" s="181"/>
      <c r="AA625" s="181"/>
      <c r="AB625" s="181"/>
      <c r="AC625" s="181"/>
      <c r="AD625" s="181"/>
      <c r="AE625" s="181"/>
      <c r="AF625" s="181"/>
      <c r="AG625" s="181"/>
      <c r="AH625" s="181"/>
      <c r="AI625" s="181"/>
      <c r="AJ625" s="181"/>
      <c r="AK625" s="181"/>
      <c r="AL625" s="181"/>
      <c r="AM625" s="181"/>
      <c r="AN625" s="181"/>
      <c r="AO625" s="181"/>
      <c r="AP625" s="181"/>
      <c r="AQ625" s="181"/>
      <c r="AR625" s="181"/>
      <c r="AS625" s="181"/>
      <c r="AT625" s="181"/>
      <c r="AU625" s="181"/>
      <c r="AV625" s="181"/>
      <c r="AW625" s="181"/>
      <c r="AX625" s="181"/>
      <c r="AY625" s="181"/>
      <c r="AZ625" s="181"/>
      <c r="BA625" s="181"/>
      <c r="BB625" s="181"/>
      <c r="BC625" s="181"/>
      <c r="BD625" s="181"/>
      <c r="BE625" s="181"/>
      <c r="BF625" s="181"/>
      <c r="BG625" s="181"/>
      <c r="BH625" s="181"/>
      <c r="BI625" s="181"/>
      <c r="BJ625" s="181"/>
      <c r="BK625" s="181"/>
      <c r="BL625" s="181"/>
      <c r="BM625" s="181"/>
      <c r="BN625" s="181"/>
      <c r="BO625" s="181"/>
      <c r="BP625" s="181"/>
      <c r="BQ625" s="181"/>
      <c r="BR625" s="181"/>
      <c r="BS625" s="181"/>
      <c r="BT625" s="181"/>
    </row>
    <row r="626" spans="1:72">
      <c r="A626" s="193" t="str">
        <f>Guide3!M626</f>
        <v>1D625</v>
      </c>
      <c r="B626" s="191"/>
      <c r="C626" s="180"/>
      <c r="D626" s="181"/>
      <c r="E626" s="181"/>
      <c r="F626" s="181"/>
      <c r="G626" s="181"/>
      <c r="H626" s="181"/>
      <c r="I626" s="181"/>
      <c r="J626" s="181"/>
      <c r="K626" s="181"/>
      <c r="M626" s="181"/>
      <c r="N626" s="181"/>
      <c r="O626" s="182"/>
      <c r="P626" s="190"/>
      <c r="Q626" s="181"/>
      <c r="R626" s="181"/>
      <c r="S626" s="181"/>
      <c r="T626" s="181"/>
      <c r="U626" s="181"/>
      <c r="V626" s="181"/>
      <c r="W626" s="181"/>
      <c r="X626" s="181"/>
      <c r="Y626" s="181"/>
      <c r="Z626" s="181"/>
      <c r="AA626" s="181"/>
      <c r="AB626" s="181"/>
      <c r="AC626" s="181"/>
      <c r="AD626" s="181"/>
      <c r="AE626" s="181"/>
      <c r="AF626" s="181"/>
      <c r="AG626" s="181"/>
      <c r="AH626" s="181"/>
      <c r="AI626" s="181"/>
      <c r="AJ626" s="181"/>
      <c r="AK626" s="181"/>
      <c r="AL626" s="181"/>
      <c r="AM626" s="181"/>
      <c r="AN626" s="181"/>
      <c r="AO626" s="181"/>
      <c r="AP626" s="181"/>
      <c r="AQ626" s="181"/>
      <c r="AR626" s="181"/>
      <c r="AS626" s="181"/>
      <c r="AT626" s="181"/>
      <c r="AU626" s="181"/>
      <c r="AV626" s="181"/>
      <c r="AW626" s="181"/>
      <c r="AX626" s="181"/>
      <c r="AY626" s="181"/>
      <c r="AZ626" s="181"/>
      <c r="BA626" s="181"/>
      <c r="BB626" s="181"/>
      <c r="BC626" s="181"/>
      <c r="BD626" s="181"/>
      <c r="BE626" s="181"/>
      <c r="BF626" s="181"/>
      <c r="BG626" s="181"/>
      <c r="BH626" s="181"/>
      <c r="BI626" s="181"/>
      <c r="BJ626" s="181"/>
      <c r="BK626" s="181"/>
      <c r="BL626" s="181"/>
      <c r="BM626" s="181"/>
      <c r="BN626" s="181"/>
      <c r="BO626" s="181"/>
      <c r="BP626" s="181"/>
      <c r="BQ626" s="181"/>
      <c r="BR626" s="181"/>
      <c r="BS626" s="181"/>
      <c r="BT626" s="181"/>
    </row>
    <row r="627" spans="1:72">
      <c r="A627" s="193" t="str">
        <f>Guide3!M627</f>
        <v>1D626</v>
      </c>
      <c r="B627" s="191"/>
      <c r="C627" s="180"/>
      <c r="D627" s="181"/>
      <c r="E627" s="181"/>
      <c r="F627" s="181"/>
      <c r="G627" s="181"/>
      <c r="H627" s="181"/>
      <c r="I627" s="181"/>
      <c r="J627" s="181"/>
      <c r="K627" s="181"/>
      <c r="M627" s="181"/>
      <c r="N627" s="181"/>
      <c r="O627" s="182"/>
      <c r="P627" s="190"/>
      <c r="Q627" s="181"/>
      <c r="R627" s="181"/>
      <c r="S627" s="181"/>
      <c r="T627" s="181"/>
      <c r="U627" s="181"/>
      <c r="V627" s="181"/>
      <c r="W627" s="181"/>
      <c r="X627" s="181"/>
      <c r="Y627" s="181"/>
      <c r="Z627" s="181"/>
      <c r="AA627" s="181"/>
      <c r="AB627" s="181"/>
      <c r="AC627" s="181"/>
      <c r="AD627" s="181"/>
      <c r="AE627" s="181"/>
      <c r="AF627" s="181"/>
      <c r="AG627" s="181"/>
      <c r="AH627" s="181"/>
      <c r="AI627" s="181"/>
      <c r="AJ627" s="181"/>
      <c r="AK627" s="181"/>
      <c r="AL627" s="181"/>
      <c r="AM627" s="181"/>
      <c r="AN627" s="181"/>
      <c r="AO627" s="181"/>
      <c r="AP627" s="181"/>
      <c r="AQ627" s="181"/>
      <c r="AR627" s="181"/>
      <c r="AS627" s="181"/>
      <c r="AT627" s="181"/>
      <c r="AU627" s="181"/>
      <c r="AV627" s="181"/>
      <c r="AW627" s="181"/>
      <c r="AX627" s="181"/>
      <c r="AY627" s="181"/>
      <c r="AZ627" s="181"/>
      <c r="BA627" s="181"/>
      <c r="BB627" s="181"/>
      <c r="BC627" s="181"/>
      <c r="BD627" s="181"/>
      <c r="BE627" s="181"/>
      <c r="BF627" s="181"/>
      <c r="BG627" s="181"/>
      <c r="BH627" s="181"/>
      <c r="BI627" s="181"/>
      <c r="BJ627" s="181"/>
      <c r="BK627" s="181"/>
      <c r="BL627" s="181"/>
      <c r="BM627" s="181"/>
      <c r="BN627" s="181"/>
      <c r="BO627" s="181"/>
      <c r="BP627" s="181"/>
      <c r="BQ627" s="181"/>
      <c r="BR627" s="181"/>
      <c r="BS627" s="181"/>
      <c r="BT627" s="181"/>
    </row>
    <row r="628" spans="1:72">
      <c r="A628" s="193" t="str">
        <f>Guide3!M628</f>
        <v>1D627</v>
      </c>
      <c r="B628" s="191"/>
      <c r="C628" s="180"/>
      <c r="D628" s="181"/>
      <c r="E628" s="181"/>
      <c r="F628" s="181"/>
      <c r="G628" s="181"/>
      <c r="H628" s="181"/>
      <c r="I628" s="181"/>
      <c r="J628" s="181"/>
      <c r="K628" s="181"/>
      <c r="M628" s="181"/>
      <c r="N628" s="181"/>
      <c r="O628" s="182"/>
      <c r="P628" s="190"/>
      <c r="Q628" s="181"/>
      <c r="R628" s="181"/>
      <c r="S628" s="181"/>
      <c r="T628" s="181"/>
      <c r="U628" s="181"/>
      <c r="V628" s="181"/>
      <c r="W628" s="181"/>
      <c r="X628" s="181"/>
      <c r="Y628" s="181"/>
      <c r="Z628" s="181"/>
      <c r="AA628" s="181"/>
      <c r="AB628" s="181"/>
      <c r="AC628" s="181"/>
      <c r="AD628" s="181"/>
      <c r="AE628" s="181"/>
      <c r="AF628" s="181"/>
      <c r="AG628" s="181"/>
      <c r="AH628" s="181"/>
      <c r="AI628" s="181"/>
      <c r="AJ628" s="181"/>
      <c r="AK628" s="181"/>
      <c r="AL628" s="181"/>
      <c r="AM628" s="181"/>
      <c r="AN628" s="181"/>
      <c r="AO628" s="181"/>
      <c r="AP628" s="181"/>
      <c r="AQ628" s="181"/>
      <c r="AR628" s="181"/>
      <c r="AS628" s="181"/>
      <c r="AT628" s="181"/>
      <c r="AU628" s="181"/>
      <c r="AV628" s="181"/>
      <c r="AW628" s="181"/>
      <c r="AX628" s="181"/>
      <c r="AY628" s="181"/>
      <c r="AZ628" s="181"/>
      <c r="BA628" s="181"/>
      <c r="BB628" s="181"/>
      <c r="BC628" s="181"/>
      <c r="BD628" s="181"/>
      <c r="BE628" s="181"/>
      <c r="BF628" s="181"/>
      <c r="BG628" s="181"/>
      <c r="BH628" s="181"/>
      <c r="BI628" s="181"/>
      <c r="BJ628" s="181"/>
      <c r="BK628" s="181"/>
      <c r="BL628" s="181"/>
      <c r="BM628" s="181"/>
      <c r="BN628" s="181"/>
      <c r="BO628" s="181"/>
      <c r="BP628" s="181"/>
      <c r="BQ628" s="181"/>
      <c r="BR628" s="181"/>
      <c r="BS628" s="181"/>
      <c r="BT628" s="181"/>
    </row>
    <row r="629" spans="1:72">
      <c r="A629" s="193" t="str">
        <f>Guide3!M629</f>
        <v>1D628</v>
      </c>
      <c r="B629" s="191"/>
      <c r="C629" s="180"/>
      <c r="D629" s="181"/>
      <c r="E629" s="181"/>
      <c r="F629" s="181"/>
      <c r="G629" s="181"/>
      <c r="H629" s="181"/>
      <c r="I629" s="181"/>
      <c r="J629" s="181"/>
      <c r="K629" s="181"/>
      <c r="M629" s="181"/>
      <c r="N629" s="181"/>
      <c r="O629" s="182"/>
      <c r="P629" s="190"/>
      <c r="Q629" s="181"/>
      <c r="R629" s="181"/>
      <c r="S629" s="181"/>
      <c r="T629" s="181"/>
      <c r="U629" s="181"/>
      <c r="V629" s="181"/>
      <c r="W629" s="181"/>
      <c r="X629" s="181"/>
      <c r="Y629" s="181"/>
      <c r="Z629" s="181"/>
      <c r="AA629" s="181"/>
      <c r="AB629" s="181"/>
      <c r="AC629" s="181"/>
      <c r="AD629" s="181"/>
      <c r="AE629" s="181"/>
      <c r="AF629" s="181"/>
      <c r="AG629" s="181"/>
      <c r="AH629" s="181"/>
      <c r="AI629" s="181"/>
      <c r="AJ629" s="181"/>
      <c r="AK629" s="181"/>
      <c r="AL629" s="181"/>
      <c r="AM629" s="181"/>
      <c r="AN629" s="181"/>
      <c r="AO629" s="181"/>
      <c r="AP629" s="181"/>
      <c r="AQ629" s="181"/>
      <c r="AR629" s="181"/>
      <c r="AS629" s="181"/>
      <c r="AT629" s="181"/>
      <c r="AU629" s="181"/>
      <c r="AV629" s="181"/>
      <c r="AW629" s="181"/>
      <c r="AX629" s="181"/>
      <c r="AY629" s="181"/>
      <c r="AZ629" s="181"/>
      <c r="BA629" s="181"/>
      <c r="BB629" s="181"/>
      <c r="BC629" s="181"/>
      <c r="BD629" s="181"/>
      <c r="BE629" s="181"/>
      <c r="BF629" s="181"/>
      <c r="BG629" s="181"/>
      <c r="BH629" s="181"/>
      <c r="BI629" s="181"/>
      <c r="BJ629" s="181"/>
      <c r="BK629" s="181"/>
      <c r="BL629" s="181"/>
      <c r="BM629" s="181"/>
      <c r="BN629" s="181"/>
      <c r="BO629" s="181"/>
      <c r="BP629" s="181"/>
      <c r="BQ629" s="181"/>
      <c r="BR629" s="181"/>
      <c r="BS629" s="181"/>
      <c r="BT629" s="181"/>
    </row>
    <row r="630" spans="1:72">
      <c r="A630" s="193" t="str">
        <f>Guide3!M630</f>
        <v>1D629</v>
      </c>
      <c r="B630" s="191"/>
      <c r="C630" s="180"/>
      <c r="D630" s="181"/>
      <c r="E630" s="181"/>
      <c r="F630" s="181"/>
      <c r="G630" s="181"/>
      <c r="H630" s="181"/>
      <c r="I630" s="181"/>
      <c r="J630" s="181"/>
      <c r="K630" s="181"/>
      <c r="M630" s="181"/>
      <c r="N630" s="181"/>
      <c r="O630" s="182"/>
      <c r="P630" s="190"/>
      <c r="Q630" s="181"/>
      <c r="R630" s="181"/>
      <c r="S630" s="181"/>
      <c r="T630" s="181"/>
      <c r="U630" s="181"/>
      <c r="V630" s="181"/>
      <c r="W630" s="181"/>
      <c r="X630" s="181"/>
      <c r="Y630" s="181"/>
      <c r="Z630" s="181"/>
      <c r="AA630" s="181"/>
      <c r="AB630" s="181"/>
      <c r="AC630" s="181"/>
      <c r="AD630" s="181"/>
      <c r="AE630" s="181"/>
      <c r="AF630" s="181"/>
      <c r="AG630" s="181"/>
      <c r="AH630" s="181"/>
      <c r="AI630" s="181"/>
      <c r="AJ630" s="181"/>
      <c r="AK630" s="181"/>
      <c r="AL630" s="181"/>
      <c r="AM630" s="181"/>
      <c r="AN630" s="181"/>
      <c r="AO630" s="181"/>
      <c r="AP630" s="181"/>
      <c r="AQ630" s="181"/>
      <c r="AR630" s="181"/>
      <c r="AS630" s="181"/>
      <c r="AT630" s="181"/>
      <c r="AU630" s="181"/>
      <c r="AV630" s="181"/>
      <c r="AW630" s="181"/>
      <c r="AX630" s="181"/>
      <c r="AY630" s="181"/>
      <c r="AZ630" s="181"/>
      <c r="BA630" s="181"/>
      <c r="BB630" s="181"/>
      <c r="BC630" s="181"/>
      <c r="BD630" s="181"/>
      <c r="BE630" s="181"/>
      <c r="BF630" s="181"/>
      <c r="BG630" s="181"/>
      <c r="BH630" s="181"/>
      <c r="BI630" s="181"/>
      <c r="BJ630" s="181"/>
      <c r="BK630" s="181"/>
      <c r="BL630" s="181"/>
      <c r="BM630" s="181"/>
      <c r="BN630" s="181"/>
      <c r="BO630" s="181"/>
      <c r="BP630" s="181"/>
      <c r="BQ630" s="181"/>
      <c r="BR630" s="181"/>
      <c r="BS630" s="181"/>
      <c r="BT630" s="181"/>
    </row>
    <row r="631" spans="1:72">
      <c r="A631" s="193" t="str">
        <f>Guide3!M631</f>
        <v>1D630</v>
      </c>
      <c r="B631" s="191"/>
      <c r="C631" s="180"/>
      <c r="D631" s="181"/>
      <c r="E631" s="181"/>
      <c r="F631" s="181"/>
      <c r="G631" s="181"/>
      <c r="H631" s="181"/>
      <c r="I631" s="181"/>
      <c r="J631" s="181"/>
      <c r="K631" s="181"/>
      <c r="M631" s="181"/>
      <c r="N631" s="181"/>
      <c r="O631" s="182"/>
      <c r="P631" s="190"/>
      <c r="Q631" s="181"/>
      <c r="R631" s="181"/>
      <c r="S631" s="181"/>
      <c r="T631" s="181"/>
      <c r="U631" s="181"/>
      <c r="V631" s="181"/>
      <c r="W631" s="181"/>
      <c r="X631" s="181"/>
      <c r="Y631" s="181"/>
      <c r="Z631" s="181"/>
      <c r="AA631" s="181"/>
      <c r="AB631" s="181"/>
      <c r="AC631" s="181"/>
      <c r="AD631" s="181"/>
      <c r="AE631" s="181"/>
      <c r="AF631" s="181"/>
      <c r="AG631" s="181"/>
      <c r="AH631" s="181"/>
      <c r="AI631" s="181"/>
      <c r="AJ631" s="181"/>
      <c r="AK631" s="181"/>
      <c r="AL631" s="181"/>
      <c r="AM631" s="181"/>
      <c r="AN631" s="181"/>
      <c r="AO631" s="181"/>
      <c r="AP631" s="181"/>
      <c r="AQ631" s="181"/>
      <c r="AR631" s="181"/>
      <c r="AS631" s="181"/>
      <c r="AT631" s="181"/>
      <c r="AU631" s="181"/>
      <c r="AV631" s="181"/>
      <c r="AW631" s="181"/>
      <c r="AX631" s="181"/>
      <c r="AY631" s="181"/>
      <c r="AZ631" s="181"/>
      <c r="BA631" s="181"/>
      <c r="BB631" s="181"/>
      <c r="BC631" s="181"/>
      <c r="BD631" s="181"/>
      <c r="BE631" s="181"/>
      <c r="BF631" s="181"/>
      <c r="BG631" s="181"/>
      <c r="BH631" s="181"/>
      <c r="BI631" s="181"/>
      <c r="BJ631" s="181"/>
      <c r="BK631" s="181"/>
      <c r="BL631" s="181"/>
      <c r="BM631" s="181"/>
      <c r="BN631" s="181"/>
      <c r="BO631" s="181"/>
      <c r="BP631" s="181"/>
      <c r="BQ631" s="181"/>
      <c r="BR631" s="181"/>
      <c r="BS631" s="181"/>
      <c r="BT631" s="181"/>
    </row>
    <row r="632" spans="1:72">
      <c r="A632" s="193" t="str">
        <f>Guide3!M632</f>
        <v>1D631</v>
      </c>
      <c r="B632" s="191"/>
      <c r="C632" s="180"/>
      <c r="D632" s="181"/>
      <c r="E632" s="181"/>
      <c r="F632" s="181"/>
      <c r="G632" s="181"/>
      <c r="H632" s="181"/>
      <c r="I632" s="181"/>
      <c r="J632" s="181"/>
      <c r="K632" s="181"/>
      <c r="M632" s="181"/>
      <c r="N632" s="181"/>
      <c r="O632" s="182"/>
      <c r="P632" s="190"/>
      <c r="Q632" s="181"/>
      <c r="R632" s="181"/>
      <c r="S632" s="181"/>
      <c r="T632" s="181"/>
      <c r="U632" s="181"/>
      <c r="V632" s="181"/>
      <c r="W632" s="181"/>
      <c r="X632" s="181"/>
      <c r="Y632" s="181"/>
      <c r="Z632" s="181"/>
      <c r="AA632" s="181"/>
      <c r="AB632" s="181"/>
      <c r="AC632" s="181"/>
      <c r="AD632" s="181"/>
      <c r="AE632" s="181"/>
      <c r="AF632" s="181"/>
      <c r="AG632" s="181"/>
      <c r="AH632" s="181"/>
      <c r="AI632" s="181"/>
      <c r="AJ632" s="181"/>
      <c r="AK632" s="181"/>
      <c r="AL632" s="181"/>
      <c r="AM632" s="181"/>
      <c r="AN632" s="181"/>
      <c r="AO632" s="181"/>
      <c r="AP632" s="181"/>
      <c r="AQ632" s="181"/>
      <c r="AR632" s="181"/>
      <c r="AS632" s="181"/>
      <c r="AT632" s="181"/>
      <c r="AU632" s="181"/>
      <c r="AV632" s="181"/>
      <c r="AW632" s="181"/>
      <c r="AX632" s="181"/>
      <c r="AY632" s="181"/>
      <c r="AZ632" s="181"/>
      <c r="BA632" s="181"/>
      <c r="BB632" s="181"/>
      <c r="BC632" s="181"/>
      <c r="BD632" s="181"/>
      <c r="BE632" s="181"/>
      <c r="BF632" s="181"/>
      <c r="BG632" s="181"/>
      <c r="BH632" s="181"/>
      <c r="BI632" s="181"/>
      <c r="BJ632" s="181"/>
      <c r="BK632" s="181"/>
      <c r="BL632" s="181"/>
      <c r="BM632" s="181"/>
      <c r="BN632" s="181"/>
      <c r="BO632" s="181"/>
      <c r="BP632" s="181"/>
      <c r="BQ632" s="181"/>
      <c r="BR632" s="181"/>
      <c r="BS632" s="181"/>
      <c r="BT632" s="181"/>
    </row>
    <row r="633" spans="1:72">
      <c r="A633" s="193" t="str">
        <f>Guide3!M633</f>
        <v>1D632</v>
      </c>
      <c r="B633" s="191"/>
      <c r="C633" s="180"/>
      <c r="D633" s="181"/>
      <c r="E633" s="181"/>
      <c r="F633" s="181"/>
      <c r="G633" s="181"/>
      <c r="H633" s="181"/>
      <c r="I633" s="181"/>
      <c r="J633" s="181"/>
      <c r="K633" s="181"/>
      <c r="M633" s="181"/>
      <c r="N633" s="181"/>
      <c r="O633" s="182"/>
      <c r="P633" s="190"/>
      <c r="Q633" s="181"/>
      <c r="R633" s="181"/>
      <c r="S633" s="181"/>
      <c r="T633" s="181"/>
      <c r="U633" s="181"/>
      <c r="V633" s="181"/>
      <c r="W633" s="181"/>
      <c r="X633" s="181"/>
      <c r="Y633" s="181"/>
      <c r="Z633" s="181"/>
      <c r="AA633" s="181"/>
      <c r="AB633" s="181"/>
      <c r="AC633" s="181"/>
      <c r="AD633" s="181"/>
      <c r="AE633" s="181"/>
      <c r="AF633" s="181"/>
      <c r="AG633" s="181"/>
      <c r="AH633" s="181"/>
      <c r="AI633" s="181"/>
      <c r="AJ633" s="181"/>
      <c r="AK633" s="181"/>
      <c r="AL633" s="181"/>
      <c r="AM633" s="181"/>
      <c r="AN633" s="181"/>
      <c r="AO633" s="181"/>
      <c r="AP633" s="181"/>
      <c r="AQ633" s="181"/>
      <c r="AR633" s="181"/>
      <c r="AS633" s="181"/>
      <c r="AT633" s="181"/>
      <c r="AU633" s="181"/>
      <c r="AV633" s="181"/>
      <c r="AW633" s="181"/>
      <c r="AX633" s="181"/>
      <c r="AY633" s="181"/>
      <c r="AZ633" s="181"/>
      <c r="BA633" s="181"/>
      <c r="BB633" s="181"/>
      <c r="BC633" s="181"/>
      <c r="BD633" s="181"/>
      <c r="BE633" s="181"/>
      <c r="BF633" s="181"/>
      <c r="BG633" s="181"/>
      <c r="BH633" s="181"/>
      <c r="BI633" s="181"/>
      <c r="BJ633" s="181"/>
      <c r="BK633" s="181"/>
      <c r="BL633" s="181"/>
      <c r="BM633" s="181"/>
      <c r="BN633" s="181"/>
      <c r="BO633" s="181"/>
      <c r="BP633" s="181"/>
      <c r="BQ633" s="181"/>
      <c r="BR633" s="181"/>
      <c r="BS633" s="181"/>
      <c r="BT633" s="181"/>
    </row>
    <row r="634" spans="1:72">
      <c r="A634" s="193" t="str">
        <f>Guide3!M634</f>
        <v>1D633</v>
      </c>
      <c r="B634" s="191"/>
      <c r="C634" s="180"/>
      <c r="D634" s="181"/>
      <c r="E634" s="181"/>
      <c r="F634" s="181"/>
      <c r="G634" s="181"/>
      <c r="H634" s="181"/>
      <c r="I634" s="181"/>
      <c r="J634" s="181"/>
      <c r="K634" s="181"/>
      <c r="M634" s="181"/>
      <c r="N634" s="181"/>
      <c r="O634" s="182"/>
      <c r="P634" s="190"/>
      <c r="Q634" s="181"/>
      <c r="R634" s="181"/>
      <c r="S634" s="181"/>
      <c r="T634" s="181"/>
      <c r="U634" s="181"/>
      <c r="V634" s="181"/>
      <c r="W634" s="181"/>
      <c r="X634" s="181"/>
      <c r="Y634" s="181"/>
      <c r="Z634" s="181"/>
      <c r="AA634" s="181"/>
      <c r="AB634" s="181"/>
      <c r="AC634" s="181"/>
      <c r="AD634" s="181"/>
      <c r="AE634" s="181"/>
      <c r="AF634" s="181"/>
      <c r="AG634" s="181"/>
      <c r="AH634" s="181"/>
      <c r="AI634" s="181"/>
      <c r="AJ634" s="181"/>
      <c r="AK634" s="181"/>
      <c r="AL634" s="181"/>
      <c r="AM634" s="181"/>
      <c r="AN634" s="181"/>
      <c r="AO634" s="181"/>
      <c r="AP634" s="181"/>
      <c r="AQ634" s="181"/>
      <c r="AR634" s="181"/>
      <c r="AS634" s="181"/>
      <c r="AT634" s="181"/>
      <c r="AU634" s="181"/>
      <c r="AV634" s="181"/>
      <c r="AW634" s="181"/>
      <c r="AX634" s="181"/>
      <c r="AY634" s="181"/>
      <c r="AZ634" s="181"/>
      <c r="BA634" s="181"/>
      <c r="BB634" s="181"/>
      <c r="BC634" s="181"/>
      <c r="BD634" s="181"/>
      <c r="BE634" s="181"/>
      <c r="BF634" s="181"/>
      <c r="BG634" s="181"/>
      <c r="BH634" s="181"/>
      <c r="BI634" s="181"/>
      <c r="BJ634" s="181"/>
      <c r="BK634" s="181"/>
      <c r="BL634" s="181"/>
      <c r="BM634" s="181"/>
      <c r="BN634" s="181"/>
      <c r="BO634" s="181"/>
      <c r="BP634" s="181"/>
      <c r="BQ634" s="181"/>
      <c r="BR634" s="181"/>
      <c r="BS634" s="181"/>
      <c r="BT634" s="181"/>
    </row>
    <row r="635" spans="1:72">
      <c r="A635" s="193" t="str">
        <f>Guide3!M635</f>
        <v>1D634</v>
      </c>
      <c r="B635" s="191"/>
      <c r="C635" s="180"/>
      <c r="D635" s="181"/>
      <c r="E635" s="181"/>
      <c r="F635" s="181"/>
      <c r="G635" s="181"/>
      <c r="H635" s="181"/>
      <c r="I635" s="181"/>
      <c r="J635" s="181"/>
      <c r="K635" s="181"/>
      <c r="M635" s="181"/>
      <c r="N635" s="181"/>
      <c r="O635" s="182"/>
      <c r="P635" s="190"/>
      <c r="Q635" s="181"/>
      <c r="R635" s="181"/>
      <c r="S635" s="181"/>
      <c r="T635" s="181"/>
      <c r="U635" s="181"/>
      <c r="V635" s="181"/>
      <c r="W635" s="181"/>
      <c r="X635" s="181"/>
      <c r="Y635" s="181"/>
      <c r="Z635" s="181"/>
      <c r="AA635" s="181"/>
      <c r="AB635" s="181"/>
      <c r="AC635" s="181"/>
      <c r="AD635" s="181"/>
      <c r="AE635" s="181"/>
      <c r="AF635" s="181"/>
      <c r="AG635" s="181"/>
      <c r="AH635" s="181"/>
      <c r="AI635" s="181"/>
      <c r="AJ635" s="181"/>
      <c r="AK635" s="181"/>
      <c r="AL635" s="181"/>
      <c r="AM635" s="181"/>
      <c r="AN635" s="181"/>
      <c r="AO635" s="181"/>
      <c r="AP635" s="181"/>
      <c r="AQ635" s="181"/>
      <c r="AR635" s="181"/>
      <c r="AS635" s="181"/>
      <c r="AT635" s="181"/>
      <c r="AU635" s="181"/>
      <c r="AV635" s="181"/>
      <c r="AW635" s="181"/>
      <c r="AX635" s="181"/>
      <c r="AY635" s="181"/>
      <c r="AZ635" s="181"/>
      <c r="BA635" s="181"/>
      <c r="BB635" s="181"/>
      <c r="BC635" s="181"/>
      <c r="BD635" s="181"/>
      <c r="BE635" s="181"/>
      <c r="BF635" s="181"/>
      <c r="BG635" s="181"/>
      <c r="BH635" s="181"/>
      <c r="BI635" s="181"/>
      <c r="BJ635" s="181"/>
      <c r="BK635" s="181"/>
      <c r="BL635" s="181"/>
      <c r="BM635" s="181"/>
      <c r="BN635" s="181"/>
      <c r="BO635" s="181"/>
      <c r="BP635" s="181"/>
      <c r="BQ635" s="181"/>
      <c r="BR635" s="181"/>
      <c r="BS635" s="181"/>
      <c r="BT635" s="181"/>
    </row>
    <row r="636" spans="1:72">
      <c r="A636" s="193" t="str">
        <f>Guide3!M636</f>
        <v>1D635</v>
      </c>
      <c r="B636" s="191"/>
      <c r="C636" s="180"/>
      <c r="D636" s="181"/>
      <c r="E636" s="181"/>
      <c r="F636" s="181"/>
      <c r="G636" s="181"/>
      <c r="H636" s="181"/>
      <c r="I636" s="181"/>
      <c r="J636" s="181"/>
      <c r="K636" s="181"/>
      <c r="M636" s="181"/>
      <c r="N636" s="181"/>
      <c r="O636" s="182"/>
      <c r="P636" s="190"/>
      <c r="Q636" s="181"/>
      <c r="R636" s="181"/>
      <c r="S636" s="181"/>
      <c r="T636" s="181"/>
      <c r="U636" s="181"/>
      <c r="V636" s="181"/>
      <c r="W636" s="181"/>
      <c r="X636" s="181"/>
      <c r="Y636" s="181"/>
      <c r="Z636" s="181"/>
      <c r="AA636" s="181"/>
      <c r="AB636" s="181"/>
      <c r="AC636" s="181"/>
      <c r="AD636" s="181"/>
      <c r="AE636" s="181"/>
      <c r="AF636" s="181"/>
      <c r="AG636" s="181"/>
      <c r="AH636" s="181"/>
      <c r="AI636" s="181"/>
      <c r="AJ636" s="181"/>
      <c r="AK636" s="181"/>
      <c r="AL636" s="181"/>
      <c r="AM636" s="181"/>
      <c r="AN636" s="181"/>
      <c r="AO636" s="181"/>
      <c r="AP636" s="181"/>
      <c r="AQ636" s="181"/>
      <c r="AR636" s="181"/>
      <c r="AS636" s="181"/>
      <c r="AT636" s="181"/>
      <c r="AU636" s="181"/>
      <c r="AV636" s="181"/>
      <c r="AW636" s="181"/>
      <c r="AX636" s="181"/>
      <c r="AY636" s="181"/>
      <c r="AZ636" s="181"/>
      <c r="BA636" s="181"/>
      <c r="BB636" s="181"/>
      <c r="BC636" s="181"/>
      <c r="BD636" s="181"/>
      <c r="BE636" s="181"/>
      <c r="BF636" s="181"/>
      <c r="BG636" s="181"/>
      <c r="BH636" s="181"/>
      <c r="BI636" s="181"/>
      <c r="BJ636" s="181"/>
      <c r="BK636" s="181"/>
      <c r="BL636" s="181"/>
      <c r="BM636" s="181"/>
      <c r="BN636" s="181"/>
      <c r="BO636" s="181"/>
      <c r="BP636" s="181"/>
      <c r="BQ636" s="181"/>
      <c r="BR636" s="181"/>
      <c r="BS636" s="181"/>
      <c r="BT636" s="181"/>
    </row>
    <row r="637" spans="1:72">
      <c r="A637" s="193" t="str">
        <f>Guide3!M637</f>
        <v>1D636</v>
      </c>
      <c r="B637" s="191"/>
      <c r="C637" s="180"/>
      <c r="D637" s="181"/>
      <c r="E637" s="181"/>
      <c r="F637" s="181"/>
      <c r="G637" s="181"/>
      <c r="H637" s="181"/>
      <c r="I637" s="181"/>
      <c r="J637" s="181"/>
      <c r="K637" s="181"/>
      <c r="M637" s="181"/>
      <c r="N637" s="181"/>
      <c r="O637" s="182"/>
      <c r="P637" s="190"/>
      <c r="Q637" s="181"/>
      <c r="R637" s="181"/>
      <c r="S637" s="181"/>
      <c r="T637" s="181"/>
      <c r="U637" s="181"/>
      <c r="V637" s="181"/>
      <c r="W637" s="181"/>
      <c r="X637" s="181"/>
      <c r="Y637" s="181"/>
      <c r="Z637" s="181"/>
      <c r="AA637" s="181"/>
      <c r="AB637" s="181"/>
      <c r="AC637" s="181"/>
      <c r="AD637" s="181"/>
      <c r="AE637" s="181"/>
      <c r="AF637" s="181"/>
      <c r="AG637" s="181"/>
      <c r="AH637" s="181"/>
      <c r="AI637" s="181"/>
      <c r="AJ637" s="181"/>
      <c r="AK637" s="181"/>
      <c r="AL637" s="181"/>
      <c r="AM637" s="181"/>
      <c r="AN637" s="181"/>
      <c r="AO637" s="181"/>
      <c r="AP637" s="181"/>
      <c r="AQ637" s="181"/>
      <c r="AR637" s="181"/>
      <c r="AS637" s="181"/>
      <c r="AT637" s="181"/>
      <c r="AU637" s="181"/>
      <c r="AV637" s="181"/>
      <c r="AW637" s="181"/>
      <c r="AX637" s="181"/>
      <c r="AY637" s="181"/>
      <c r="AZ637" s="181"/>
      <c r="BA637" s="181"/>
      <c r="BB637" s="181"/>
      <c r="BC637" s="181"/>
      <c r="BD637" s="181"/>
      <c r="BE637" s="181"/>
      <c r="BF637" s="181"/>
      <c r="BG637" s="181"/>
      <c r="BH637" s="181"/>
      <c r="BI637" s="181"/>
      <c r="BJ637" s="181"/>
      <c r="BK637" s="181"/>
      <c r="BL637" s="181"/>
      <c r="BM637" s="181"/>
      <c r="BN637" s="181"/>
      <c r="BO637" s="181"/>
      <c r="BP637" s="181"/>
      <c r="BQ637" s="181"/>
      <c r="BR637" s="181"/>
      <c r="BS637" s="181"/>
      <c r="BT637" s="181"/>
    </row>
    <row r="638" spans="1:72">
      <c r="A638" s="193" t="str">
        <f>Guide3!M638</f>
        <v>1D637</v>
      </c>
      <c r="B638" s="150"/>
      <c r="C638" s="51"/>
      <c r="D638" s="48"/>
      <c r="E638" s="48"/>
      <c r="F638" s="48"/>
      <c r="G638" s="48"/>
      <c r="H638" s="48"/>
      <c r="I638" s="48"/>
      <c r="J638" s="167"/>
      <c r="K638" s="48"/>
      <c r="M638" s="48"/>
      <c r="N638" s="48"/>
      <c r="O638" s="35"/>
      <c r="P638" s="151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  <c r="AD638" s="48"/>
      <c r="AE638" s="48"/>
      <c r="AF638" s="48"/>
      <c r="AG638" s="48"/>
      <c r="AH638" s="48"/>
      <c r="AI638" s="48"/>
      <c r="AJ638" s="48"/>
      <c r="AK638" s="48"/>
      <c r="AL638" s="48"/>
      <c r="AM638" s="48"/>
      <c r="AN638" s="48"/>
      <c r="AO638" s="48"/>
      <c r="AP638" s="48"/>
      <c r="AQ638" s="48"/>
      <c r="AR638" s="48"/>
      <c r="AS638" s="48"/>
      <c r="AT638" s="48"/>
      <c r="AU638" s="48"/>
      <c r="AV638" s="48"/>
      <c r="AW638" s="48"/>
      <c r="AX638" s="48"/>
      <c r="AY638" s="48"/>
      <c r="AZ638" s="48"/>
      <c r="BA638" s="48"/>
      <c r="BB638" s="48"/>
      <c r="BC638" s="48"/>
      <c r="BD638" s="48"/>
      <c r="BE638" s="48"/>
      <c r="BF638" s="48"/>
      <c r="BG638" s="48"/>
      <c r="BH638" s="48"/>
      <c r="BI638" s="48"/>
      <c r="BJ638" s="48"/>
      <c r="BK638" s="48"/>
      <c r="BL638" s="48"/>
      <c r="BM638" s="48"/>
      <c r="BN638" s="48"/>
      <c r="BO638" s="48"/>
      <c r="BP638" s="48"/>
      <c r="BQ638" s="48"/>
      <c r="BR638" s="48"/>
      <c r="BS638" s="48"/>
      <c r="BT638" s="48"/>
    </row>
    <row r="639" spans="1:72">
      <c r="A639" s="193" t="str">
        <f>Guide3!M639</f>
        <v>1D638</v>
      </c>
      <c r="B639" s="150"/>
      <c r="C639" s="51"/>
      <c r="D639" s="48"/>
      <c r="E639" s="48"/>
      <c r="F639" s="48"/>
      <c r="G639" s="48"/>
      <c r="H639" s="48"/>
      <c r="I639" s="48"/>
      <c r="J639" s="167"/>
      <c r="K639" s="48"/>
      <c r="M639" s="48"/>
      <c r="N639" s="48"/>
      <c r="O639" s="35"/>
      <c r="P639" s="151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  <c r="AD639" s="48"/>
      <c r="AE639" s="48"/>
      <c r="AF639" s="48"/>
      <c r="AG639" s="48"/>
      <c r="AH639" s="48"/>
      <c r="AI639" s="48"/>
      <c r="AJ639" s="48"/>
      <c r="AK639" s="48"/>
      <c r="AL639" s="48"/>
      <c r="AM639" s="48"/>
      <c r="AN639" s="48"/>
      <c r="AO639" s="48"/>
      <c r="AP639" s="48"/>
      <c r="AQ639" s="48"/>
      <c r="AR639" s="48"/>
      <c r="AS639" s="48"/>
      <c r="AT639" s="48"/>
      <c r="AU639" s="48"/>
      <c r="AV639" s="48"/>
      <c r="AW639" s="48"/>
      <c r="AX639" s="48"/>
      <c r="AY639" s="48"/>
      <c r="AZ639" s="48"/>
      <c r="BA639" s="48"/>
      <c r="BB639" s="48"/>
      <c r="BC639" s="48"/>
      <c r="BD639" s="48"/>
      <c r="BE639" s="48"/>
      <c r="BF639" s="48"/>
      <c r="BG639" s="48"/>
      <c r="BH639" s="48"/>
      <c r="BI639" s="48"/>
      <c r="BJ639" s="48"/>
      <c r="BK639" s="48"/>
      <c r="BL639" s="48"/>
      <c r="BM639" s="48"/>
      <c r="BN639" s="48"/>
      <c r="BO639" s="48"/>
      <c r="BP639" s="48"/>
      <c r="BQ639" s="48"/>
      <c r="BR639" s="48"/>
      <c r="BS639" s="48"/>
      <c r="BT639" s="48"/>
    </row>
    <row r="640" spans="1:72">
      <c r="A640" s="193" t="str">
        <f>Guide3!M640</f>
        <v>1D639</v>
      </c>
      <c r="B640" s="150"/>
      <c r="C640" s="51"/>
      <c r="D640" s="48"/>
      <c r="E640" s="48"/>
      <c r="F640" s="48"/>
      <c r="G640" s="48"/>
      <c r="H640" s="48"/>
      <c r="I640" s="48"/>
      <c r="J640" s="167"/>
      <c r="K640" s="48"/>
      <c r="M640" s="48"/>
      <c r="N640" s="48"/>
      <c r="O640" s="35"/>
      <c r="P640" s="151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  <c r="AD640" s="48"/>
      <c r="AE640" s="48"/>
      <c r="AF640" s="48"/>
      <c r="AG640" s="48"/>
      <c r="AH640" s="48"/>
      <c r="AI640" s="48"/>
      <c r="AJ640" s="48"/>
      <c r="AK640" s="48"/>
      <c r="AL640" s="48"/>
      <c r="AM640" s="48"/>
      <c r="AN640" s="48"/>
      <c r="AO640" s="48"/>
      <c r="AP640" s="48"/>
      <c r="AQ640" s="48"/>
      <c r="AR640" s="48"/>
      <c r="AS640" s="48"/>
      <c r="AT640" s="48"/>
      <c r="AU640" s="48"/>
      <c r="AV640" s="48"/>
      <c r="AW640" s="48"/>
      <c r="AX640" s="48"/>
      <c r="AY640" s="48"/>
      <c r="AZ640" s="48"/>
      <c r="BA640" s="48"/>
      <c r="BB640" s="48"/>
      <c r="BC640" s="48"/>
      <c r="BD640" s="48"/>
      <c r="BE640" s="48"/>
      <c r="BF640" s="48"/>
      <c r="BG640" s="48"/>
      <c r="BH640" s="48"/>
      <c r="BI640" s="48"/>
      <c r="BJ640" s="48"/>
      <c r="BK640" s="48"/>
      <c r="BL640" s="48"/>
      <c r="BM640" s="48"/>
      <c r="BN640" s="48"/>
      <c r="BO640" s="48"/>
      <c r="BP640" s="48"/>
      <c r="BQ640" s="48"/>
      <c r="BR640" s="48"/>
      <c r="BS640" s="48"/>
      <c r="BT640" s="48"/>
    </row>
    <row r="641" spans="1:72">
      <c r="A641" s="193" t="str">
        <f>Guide3!M641</f>
        <v>1D640</v>
      </c>
      <c r="B641" s="150"/>
      <c r="C641" s="51"/>
      <c r="D641" s="48"/>
      <c r="E641" s="48"/>
      <c r="F641" s="48"/>
      <c r="G641" s="48"/>
      <c r="H641" s="48"/>
      <c r="I641" s="48"/>
      <c r="J641" s="167"/>
      <c r="K641" s="48"/>
      <c r="M641" s="48"/>
      <c r="N641" s="48"/>
      <c r="O641" s="35"/>
      <c r="P641" s="151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  <c r="AD641" s="48"/>
      <c r="AE641" s="48"/>
      <c r="AF641" s="48"/>
      <c r="AG641" s="48"/>
      <c r="AH641" s="48"/>
      <c r="AI641" s="48"/>
      <c r="AJ641" s="48"/>
      <c r="AK641" s="48"/>
      <c r="AL641" s="48"/>
      <c r="AM641" s="48"/>
      <c r="AN641" s="48"/>
      <c r="AO641" s="48"/>
      <c r="AP641" s="48"/>
      <c r="AQ641" s="48"/>
      <c r="AR641" s="48"/>
      <c r="AS641" s="48"/>
      <c r="AT641" s="48"/>
      <c r="AU641" s="48"/>
      <c r="AV641" s="48"/>
      <c r="AW641" s="48"/>
      <c r="AX641" s="48"/>
      <c r="AY641" s="48"/>
      <c r="AZ641" s="48"/>
      <c r="BA641" s="48"/>
      <c r="BB641" s="48"/>
      <c r="BC641" s="48"/>
      <c r="BD641" s="48"/>
      <c r="BE641" s="48"/>
      <c r="BF641" s="48"/>
      <c r="BG641" s="48"/>
      <c r="BH641" s="48"/>
      <c r="BI641" s="48"/>
      <c r="BJ641" s="48"/>
      <c r="BK641" s="48"/>
      <c r="BL641" s="48"/>
      <c r="BM641" s="48"/>
      <c r="BN641" s="48"/>
      <c r="BO641" s="48"/>
      <c r="BP641" s="48"/>
      <c r="BQ641" s="48"/>
      <c r="BR641" s="48"/>
      <c r="BS641" s="48"/>
      <c r="BT641" s="48"/>
    </row>
    <row r="642" spans="1:72">
      <c r="A642" s="193" t="str">
        <f>Guide3!M642</f>
        <v>1D641</v>
      </c>
      <c r="B642" s="150"/>
      <c r="C642" s="51"/>
      <c r="D642" s="48"/>
      <c r="E642" s="48"/>
      <c r="F642" s="48"/>
      <c r="G642" s="48"/>
      <c r="H642" s="48"/>
      <c r="I642" s="48"/>
      <c r="J642" s="167"/>
      <c r="K642" s="48"/>
      <c r="M642" s="48"/>
      <c r="N642" s="48"/>
      <c r="O642" s="35"/>
      <c r="P642" s="151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  <c r="AD642" s="48"/>
      <c r="AE642" s="48"/>
      <c r="AF642" s="48"/>
      <c r="AG642" s="48"/>
      <c r="AH642" s="48"/>
      <c r="AI642" s="48"/>
      <c r="AJ642" s="48"/>
      <c r="AK642" s="48"/>
      <c r="AL642" s="48"/>
      <c r="AM642" s="48"/>
      <c r="AN642" s="48"/>
      <c r="AO642" s="48"/>
      <c r="AP642" s="48"/>
      <c r="AQ642" s="48"/>
      <c r="AR642" s="48"/>
      <c r="AS642" s="48"/>
      <c r="AT642" s="48"/>
      <c r="AU642" s="48"/>
      <c r="AV642" s="48"/>
      <c r="AW642" s="48"/>
      <c r="AX642" s="48"/>
      <c r="AY642" s="48"/>
      <c r="AZ642" s="48"/>
      <c r="BA642" s="48"/>
      <c r="BB642" s="48"/>
      <c r="BC642" s="48"/>
      <c r="BD642" s="48"/>
      <c r="BE642" s="48"/>
      <c r="BF642" s="48"/>
      <c r="BG642" s="48"/>
      <c r="BH642" s="48"/>
      <c r="BI642" s="48"/>
      <c r="BJ642" s="48"/>
      <c r="BK642" s="48"/>
      <c r="BL642" s="48"/>
      <c r="BM642" s="48"/>
      <c r="BN642" s="48"/>
      <c r="BO642" s="48"/>
      <c r="BP642" s="48"/>
      <c r="BQ642" s="48"/>
      <c r="BR642" s="48"/>
      <c r="BS642" s="48"/>
      <c r="BT642" s="48"/>
    </row>
    <row r="643" spans="1:72">
      <c r="A643" s="193" t="str">
        <f>Guide3!M643</f>
        <v>1D642</v>
      </c>
      <c r="B643" s="150"/>
      <c r="C643" s="51"/>
      <c r="D643" s="48"/>
      <c r="E643" s="48"/>
      <c r="F643" s="48"/>
      <c r="G643" s="48"/>
      <c r="H643" s="48"/>
      <c r="I643" s="48"/>
      <c r="J643" s="167"/>
      <c r="K643" s="48"/>
      <c r="M643" s="48"/>
      <c r="N643" s="48"/>
      <c r="O643" s="35"/>
      <c r="P643" s="151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  <c r="AD643" s="48"/>
      <c r="AE643" s="48"/>
      <c r="AF643" s="48"/>
      <c r="AG643" s="48"/>
      <c r="AH643" s="48"/>
      <c r="AI643" s="48"/>
      <c r="AJ643" s="48"/>
      <c r="AK643" s="48"/>
      <c r="AL643" s="48"/>
      <c r="AM643" s="48"/>
      <c r="AN643" s="48"/>
      <c r="AO643" s="48"/>
      <c r="AP643" s="48"/>
      <c r="AQ643" s="48"/>
      <c r="AR643" s="48"/>
      <c r="AS643" s="48"/>
      <c r="AT643" s="48"/>
      <c r="AU643" s="48"/>
      <c r="AV643" s="48"/>
      <c r="AW643" s="48"/>
      <c r="AX643" s="48"/>
      <c r="AY643" s="48"/>
      <c r="AZ643" s="48"/>
      <c r="BA643" s="48"/>
      <c r="BB643" s="48"/>
      <c r="BC643" s="48"/>
      <c r="BD643" s="48"/>
      <c r="BE643" s="48"/>
      <c r="BF643" s="48"/>
      <c r="BG643" s="48"/>
      <c r="BH643" s="48"/>
      <c r="BI643" s="48"/>
      <c r="BJ643" s="48"/>
      <c r="BK643" s="48"/>
      <c r="BL643" s="48"/>
      <c r="BM643" s="48"/>
      <c r="BN643" s="48"/>
      <c r="BO643" s="48"/>
      <c r="BP643" s="48"/>
      <c r="BQ643" s="48"/>
      <c r="BR643" s="48"/>
      <c r="BS643" s="48"/>
      <c r="BT643" s="48"/>
    </row>
    <row r="644" spans="1:72">
      <c r="A644" s="193" t="str">
        <f>Guide3!M644</f>
        <v>1D643</v>
      </c>
      <c r="B644" s="150"/>
      <c r="C644" s="51"/>
      <c r="D644" s="48"/>
      <c r="E644" s="48"/>
      <c r="F644" s="48"/>
      <c r="G644" s="48"/>
      <c r="H644" s="48"/>
      <c r="I644" s="48"/>
      <c r="J644" s="167"/>
      <c r="K644" s="48"/>
      <c r="M644" s="48"/>
      <c r="N644" s="48"/>
      <c r="O644" s="35"/>
      <c r="P644" s="151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  <c r="AD644" s="48"/>
      <c r="AE644" s="48"/>
      <c r="AF644" s="48"/>
      <c r="AG644" s="48"/>
      <c r="AH644" s="48"/>
      <c r="AI644" s="48"/>
      <c r="AJ644" s="48"/>
      <c r="AK644" s="48"/>
      <c r="AL644" s="48"/>
      <c r="AM644" s="48"/>
      <c r="AN644" s="48"/>
      <c r="AO644" s="48"/>
      <c r="AP644" s="48"/>
      <c r="AQ644" s="48"/>
      <c r="AR644" s="48"/>
      <c r="AS644" s="48"/>
      <c r="AT644" s="48"/>
      <c r="AU644" s="48"/>
      <c r="AV644" s="48"/>
      <c r="AW644" s="48"/>
      <c r="AX644" s="48"/>
      <c r="AY644" s="48"/>
      <c r="AZ644" s="48"/>
      <c r="BA644" s="48"/>
      <c r="BB644" s="48"/>
      <c r="BC644" s="48"/>
      <c r="BD644" s="48"/>
      <c r="BE644" s="48"/>
      <c r="BF644" s="48"/>
      <c r="BG644" s="48"/>
      <c r="BH644" s="48"/>
      <c r="BI644" s="48"/>
      <c r="BJ644" s="48"/>
      <c r="BK644" s="48"/>
      <c r="BL644" s="48"/>
      <c r="BM644" s="48"/>
      <c r="BN644" s="48"/>
      <c r="BO644" s="48"/>
      <c r="BP644" s="48"/>
      <c r="BQ644" s="48"/>
      <c r="BR644" s="48"/>
      <c r="BS644" s="48"/>
      <c r="BT644" s="48"/>
    </row>
    <row r="645" spans="1:72">
      <c r="A645" s="193" t="str">
        <f>Guide3!M645</f>
        <v>1D644</v>
      </c>
      <c r="B645" s="150"/>
      <c r="C645" s="51"/>
      <c r="D645" s="48"/>
      <c r="E645" s="48"/>
      <c r="F645" s="48"/>
      <c r="G645" s="48"/>
      <c r="H645" s="48"/>
      <c r="I645" s="48"/>
      <c r="J645" s="167"/>
      <c r="K645" s="48"/>
      <c r="M645" s="48"/>
      <c r="N645" s="48"/>
      <c r="O645" s="35"/>
      <c r="P645" s="151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  <c r="AD645" s="48"/>
      <c r="AE645" s="48"/>
      <c r="AF645" s="48"/>
      <c r="AG645" s="48"/>
      <c r="AH645" s="48"/>
      <c r="AI645" s="48"/>
      <c r="AJ645" s="48"/>
      <c r="AK645" s="48"/>
      <c r="AL645" s="48"/>
      <c r="AM645" s="48"/>
      <c r="AN645" s="48"/>
      <c r="AO645" s="48"/>
      <c r="AP645" s="48"/>
      <c r="AQ645" s="48"/>
      <c r="AR645" s="48"/>
      <c r="AS645" s="48"/>
      <c r="AT645" s="48"/>
      <c r="AU645" s="48"/>
      <c r="AV645" s="48"/>
      <c r="AW645" s="48"/>
      <c r="AX645" s="48"/>
      <c r="AY645" s="48"/>
      <c r="AZ645" s="48"/>
      <c r="BA645" s="48"/>
      <c r="BB645" s="48"/>
      <c r="BC645" s="48"/>
      <c r="BD645" s="48"/>
      <c r="BE645" s="48"/>
      <c r="BF645" s="48"/>
      <c r="BG645" s="48"/>
      <c r="BH645" s="48"/>
      <c r="BI645" s="48"/>
      <c r="BJ645" s="48"/>
      <c r="BK645" s="48"/>
      <c r="BL645" s="48"/>
      <c r="BM645" s="48"/>
      <c r="BN645" s="48"/>
      <c r="BO645" s="48"/>
      <c r="BP645" s="48"/>
      <c r="BQ645" s="48"/>
      <c r="BR645" s="48"/>
      <c r="BS645" s="48"/>
      <c r="BT645" s="48"/>
    </row>
    <row r="646" spans="1:72">
      <c r="A646" s="193" t="str">
        <f>Guide3!M646</f>
        <v>1D645</v>
      </c>
      <c r="B646" s="150"/>
      <c r="C646" s="51"/>
      <c r="D646" s="48"/>
      <c r="E646" s="48"/>
      <c r="F646" s="48"/>
      <c r="G646" s="48"/>
      <c r="H646" s="48"/>
      <c r="I646" s="48"/>
      <c r="J646" s="167"/>
      <c r="K646" s="48"/>
      <c r="M646" s="48"/>
      <c r="N646" s="48"/>
      <c r="O646" s="35"/>
      <c r="P646" s="151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  <c r="AD646" s="48"/>
      <c r="AE646" s="48"/>
      <c r="AF646" s="48"/>
      <c r="AG646" s="48"/>
      <c r="AH646" s="48"/>
      <c r="AI646" s="48"/>
      <c r="AJ646" s="48"/>
      <c r="AK646" s="48"/>
      <c r="AL646" s="48"/>
      <c r="AM646" s="48"/>
      <c r="AN646" s="48"/>
      <c r="AO646" s="48"/>
      <c r="AP646" s="48"/>
      <c r="AQ646" s="48"/>
      <c r="AR646" s="48"/>
      <c r="AS646" s="48"/>
      <c r="AT646" s="48"/>
      <c r="AU646" s="48"/>
      <c r="AV646" s="48"/>
      <c r="AW646" s="48"/>
      <c r="AX646" s="48"/>
      <c r="AY646" s="48"/>
      <c r="AZ646" s="48"/>
      <c r="BA646" s="48"/>
      <c r="BB646" s="48"/>
      <c r="BC646" s="48"/>
      <c r="BD646" s="48"/>
      <c r="BE646" s="48"/>
      <c r="BF646" s="48"/>
      <c r="BG646" s="48"/>
      <c r="BH646" s="48"/>
      <c r="BI646" s="48"/>
      <c r="BJ646" s="48"/>
      <c r="BK646" s="48"/>
      <c r="BL646" s="48"/>
      <c r="BM646" s="48"/>
      <c r="BN646" s="48"/>
      <c r="BO646" s="48"/>
      <c r="BP646" s="48"/>
      <c r="BQ646" s="48"/>
      <c r="BR646" s="48"/>
      <c r="BS646" s="48"/>
      <c r="BT646" s="48"/>
    </row>
    <row r="647" spans="1:72">
      <c r="A647" s="193" t="str">
        <f>Guide3!M647</f>
        <v>1D646</v>
      </c>
      <c r="B647" s="150"/>
      <c r="C647" s="51"/>
      <c r="D647" s="48"/>
      <c r="E647" s="48"/>
      <c r="F647" s="48"/>
      <c r="G647" s="48"/>
      <c r="H647" s="48"/>
      <c r="I647" s="48"/>
      <c r="J647" s="167"/>
      <c r="K647" s="48"/>
      <c r="M647" s="48"/>
      <c r="N647" s="48"/>
      <c r="O647" s="35"/>
      <c r="P647" s="151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  <c r="AD647" s="48"/>
      <c r="AE647" s="48"/>
      <c r="AF647" s="48"/>
      <c r="AG647" s="48"/>
      <c r="AH647" s="48"/>
      <c r="AI647" s="48"/>
      <c r="AJ647" s="48"/>
      <c r="AK647" s="48"/>
      <c r="AL647" s="48"/>
      <c r="AM647" s="48"/>
      <c r="AN647" s="48"/>
      <c r="AO647" s="48"/>
      <c r="AP647" s="48"/>
      <c r="AQ647" s="48"/>
      <c r="AR647" s="48"/>
      <c r="AS647" s="48"/>
      <c r="AT647" s="48"/>
      <c r="AU647" s="48"/>
      <c r="AV647" s="48"/>
      <c r="AW647" s="48"/>
      <c r="AX647" s="48"/>
      <c r="AY647" s="48"/>
      <c r="AZ647" s="48"/>
      <c r="BA647" s="48"/>
      <c r="BB647" s="48"/>
      <c r="BC647" s="48"/>
      <c r="BD647" s="48"/>
      <c r="BE647" s="48"/>
      <c r="BF647" s="48"/>
      <c r="BG647" s="48"/>
      <c r="BH647" s="48"/>
      <c r="BI647" s="48"/>
      <c r="BJ647" s="48"/>
      <c r="BK647" s="48"/>
      <c r="BL647" s="48"/>
      <c r="BM647" s="48"/>
      <c r="BN647" s="48"/>
      <c r="BO647" s="48"/>
      <c r="BP647" s="48"/>
      <c r="BQ647" s="48"/>
      <c r="BR647" s="48"/>
      <c r="BS647" s="48"/>
      <c r="BT647" s="48"/>
    </row>
    <row r="648" spans="1:72">
      <c r="A648" s="193" t="str">
        <f>Guide3!M648</f>
        <v>1D647</v>
      </c>
      <c r="B648" s="150"/>
      <c r="C648" s="51"/>
      <c r="D648" s="48"/>
      <c r="E648" s="48"/>
      <c r="F648" s="48"/>
      <c r="G648" s="48"/>
      <c r="H648" s="48"/>
      <c r="I648" s="48"/>
      <c r="J648" s="167"/>
      <c r="K648" s="48"/>
      <c r="M648" s="48"/>
      <c r="N648" s="48"/>
      <c r="O648" s="35"/>
      <c r="P648" s="151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  <c r="AD648" s="48"/>
      <c r="AE648" s="48"/>
      <c r="AF648" s="48"/>
      <c r="AG648" s="48"/>
      <c r="AH648" s="48"/>
      <c r="AI648" s="48"/>
      <c r="AJ648" s="48"/>
      <c r="AK648" s="48"/>
      <c r="AL648" s="48"/>
      <c r="AM648" s="48"/>
      <c r="AN648" s="48"/>
      <c r="AO648" s="48"/>
      <c r="AP648" s="48"/>
      <c r="AQ648" s="48"/>
      <c r="AR648" s="48"/>
      <c r="AS648" s="48"/>
      <c r="AT648" s="48"/>
      <c r="AU648" s="48"/>
      <c r="AV648" s="48"/>
      <c r="AW648" s="48"/>
      <c r="AX648" s="48"/>
      <c r="AY648" s="48"/>
      <c r="AZ648" s="48"/>
      <c r="BA648" s="48"/>
      <c r="BB648" s="48"/>
      <c r="BC648" s="48"/>
      <c r="BD648" s="48"/>
      <c r="BE648" s="48"/>
      <c r="BF648" s="48"/>
      <c r="BG648" s="48"/>
      <c r="BH648" s="48"/>
      <c r="BI648" s="48"/>
      <c r="BJ648" s="48"/>
      <c r="BK648" s="48"/>
      <c r="BL648" s="48"/>
      <c r="BM648" s="48"/>
      <c r="BN648" s="48"/>
      <c r="BO648" s="48"/>
      <c r="BP648" s="48"/>
      <c r="BQ648" s="48"/>
      <c r="BR648" s="48"/>
      <c r="BS648" s="48"/>
      <c r="BT648" s="48"/>
    </row>
    <row r="649" spans="1:72">
      <c r="A649" s="193" t="str">
        <f>Guide3!M649</f>
        <v>1D648</v>
      </c>
      <c r="B649" s="150"/>
      <c r="C649" s="51"/>
      <c r="D649" s="48"/>
      <c r="E649" s="48"/>
      <c r="F649" s="48"/>
      <c r="G649" s="48"/>
      <c r="H649" s="48"/>
      <c r="I649" s="48"/>
      <c r="J649" s="167"/>
      <c r="K649" s="48"/>
      <c r="M649" s="48"/>
      <c r="N649" s="48"/>
      <c r="O649" s="35"/>
      <c r="P649" s="151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  <c r="AD649" s="48"/>
      <c r="AE649" s="48"/>
      <c r="AF649" s="48"/>
      <c r="AG649" s="48"/>
      <c r="AH649" s="48"/>
      <c r="AI649" s="48"/>
      <c r="AJ649" s="48"/>
      <c r="AK649" s="48"/>
      <c r="AL649" s="48"/>
      <c r="AM649" s="48"/>
      <c r="AN649" s="48"/>
      <c r="AO649" s="48"/>
      <c r="AP649" s="48"/>
      <c r="AQ649" s="48"/>
      <c r="AR649" s="48"/>
      <c r="AS649" s="48"/>
      <c r="AT649" s="48"/>
      <c r="AU649" s="48"/>
      <c r="AV649" s="48"/>
      <c r="AW649" s="48"/>
      <c r="AX649" s="48"/>
      <c r="AY649" s="48"/>
      <c r="AZ649" s="48"/>
      <c r="BA649" s="48"/>
      <c r="BB649" s="48"/>
      <c r="BC649" s="48"/>
      <c r="BD649" s="48"/>
      <c r="BE649" s="48"/>
      <c r="BF649" s="48"/>
      <c r="BG649" s="48"/>
      <c r="BH649" s="48"/>
      <c r="BI649" s="48"/>
      <c r="BJ649" s="48"/>
      <c r="BK649" s="48"/>
      <c r="BL649" s="48"/>
      <c r="BM649" s="48"/>
      <c r="BN649" s="48"/>
      <c r="BO649" s="48"/>
      <c r="BP649" s="48"/>
      <c r="BQ649" s="48"/>
      <c r="BR649" s="48"/>
      <c r="BS649" s="48"/>
      <c r="BT649" s="48"/>
    </row>
    <row r="650" spans="1:72">
      <c r="A650" s="193" t="str">
        <f>Guide3!M650</f>
        <v>1D649</v>
      </c>
      <c r="B650" s="150"/>
      <c r="C650" s="51"/>
      <c r="D650" s="48"/>
      <c r="E650" s="48"/>
      <c r="F650" s="48"/>
      <c r="G650" s="48"/>
      <c r="H650" s="48"/>
      <c r="I650" s="48"/>
      <c r="J650" s="167"/>
      <c r="K650" s="48"/>
      <c r="M650" s="48"/>
      <c r="N650" s="48"/>
      <c r="O650" s="35"/>
      <c r="P650" s="151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  <c r="AD650" s="48"/>
      <c r="AE650" s="48"/>
      <c r="AF650" s="48"/>
      <c r="AG650" s="48"/>
      <c r="AH650" s="48"/>
      <c r="AI650" s="48"/>
      <c r="AJ650" s="48"/>
      <c r="AK650" s="48"/>
      <c r="AL650" s="48"/>
      <c r="AM650" s="48"/>
      <c r="AN650" s="48"/>
      <c r="AO650" s="48"/>
      <c r="AP650" s="48"/>
      <c r="AQ650" s="48"/>
      <c r="AR650" s="48"/>
      <c r="AS650" s="48"/>
      <c r="AT650" s="48"/>
      <c r="AU650" s="48"/>
      <c r="AV650" s="48"/>
      <c r="AW650" s="48"/>
      <c r="AX650" s="48"/>
      <c r="AY650" s="48"/>
      <c r="AZ650" s="48"/>
      <c r="BA650" s="48"/>
      <c r="BB650" s="48"/>
      <c r="BC650" s="48"/>
      <c r="BD650" s="48"/>
      <c r="BE650" s="48"/>
      <c r="BF650" s="48"/>
      <c r="BG650" s="48"/>
      <c r="BH650" s="48"/>
      <c r="BI650" s="48"/>
      <c r="BJ650" s="48"/>
      <c r="BK650" s="48"/>
      <c r="BL650" s="48"/>
      <c r="BM650" s="48"/>
      <c r="BN650" s="48"/>
      <c r="BO650" s="48"/>
      <c r="BP650" s="48"/>
      <c r="BQ650" s="48"/>
      <c r="BR650" s="48"/>
      <c r="BS650" s="48"/>
      <c r="BT650" s="48"/>
    </row>
    <row r="651" spans="1:72">
      <c r="A651" s="193" t="str">
        <f>Guide3!M651</f>
        <v>1D650</v>
      </c>
      <c r="B651" s="150"/>
      <c r="C651" s="51"/>
      <c r="D651" s="48"/>
      <c r="E651" s="48"/>
      <c r="F651" s="48"/>
      <c r="G651" s="48"/>
      <c r="H651" s="48"/>
      <c r="I651" s="48"/>
      <c r="J651" s="167"/>
      <c r="K651" s="48"/>
      <c r="M651" s="48"/>
      <c r="N651" s="48"/>
      <c r="O651" s="35"/>
      <c r="P651" s="151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  <c r="AD651" s="48"/>
      <c r="AE651" s="48"/>
      <c r="AF651" s="48"/>
      <c r="AG651" s="48"/>
      <c r="AH651" s="48"/>
      <c r="AI651" s="48"/>
      <c r="AJ651" s="48"/>
      <c r="AK651" s="48"/>
      <c r="AL651" s="48"/>
      <c r="AM651" s="48"/>
      <c r="AN651" s="48"/>
      <c r="AO651" s="48"/>
      <c r="AP651" s="48"/>
      <c r="AQ651" s="48"/>
      <c r="AR651" s="48"/>
      <c r="AS651" s="48"/>
      <c r="AT651" s="48"/>
      <c r="AU651" s="48"/>
      <c r="AV651" s="48"/>
      <c r="AW651" s="48"/>
      <c r="AX651" s="48"/>
      <c r="AY651" s="48"/>
      <c r="AZ651" s="48"/>
      <c r="BA651" s="48"/>
      <c r="BB651" s="48"/>
      <c r="BC651" s="48"/>
      <c r="BD651" s="48"/>
      <c r="BE651" s="48"/>
      <c r="BF651" s="48"/>
      <c r="BG651" s="48"/>
      <c r="BH651" s="48"/>
      <c r="BI651" s="48"/>
      <c r="BJ651" s="48"/>
      <c r="BK651" s="48"/>
      <c r="BL651" s="48"/>
      <c r="BM651" s="48"/>
      <c r="BN651" s="48"/>
      <c r="BO651" s="48"/>
      <c r="BP651" s="48"/>
      <c r="BQ651" s="48"/>
      <c r="BR651" s="48"/>
      <c r="BS651" s="48"/>
      <c r="BT651" s="48"/>
    </row>
    <row r="652" spans="1:72">
      <c r="A652" s="193" t="str">
        <f>Guide3!M652</f>
        <v>1D651</v>
      </c>
      <c r="B652" s="150"/>
      <c r="C652" s="51"/>
      <c r="D652" s="48"/>
      <c r="E652" s="48"/>
      <c r="F652" s="48"/>
      <c r="G652" s="48"/>
      <c r="H652" s="48"/>
      <c r="I652" s="48"/>
      <c r="J652" s="167"/>
      <c r="K652" s="48"/>
      <c r="M652" s="48"/>
      <c r="N652" s="48"/>
      <c r="O652" s="35"/>
      <c r="P652" s="151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  <c r="AD652" s="48"/>
      <c r="AE652" s="48"/>
      <c r="AF652" s="48"/>
      <c r="AG652" s="48"/>
      <c r="AH652" s="48"/>
      <c r="AI652" s="48"/>
      <c r="AJ652" s="48"/>
      <c r="AK652" s="48"/>
      <c r="AL652" s="48"/>
      <c r="AM652" s="48"/>
      <c r="AN652" s="48"/>
      <c r="AO652" s="48"/>
      <c r="AP652" s="48"/>
      <c r="AQ652" s="48"/>
      <c r="AR652" s="48"/>
      <c r="AS652" s="48"/>
      <c r="AT652" s="48"/>
      <c r="AU652" s="48"/>
      <c r="AV652" s="48"/>
      <c r="AW652" s="48"/>
      <c r="AX652" s="48"/>
      <c r="AY652" s="48"/>
      <c r="AZ652" s="48"/>
      <c r="BA652" s="48"/>
      <c r="BB652" s="48"/>
      <c r="BC652" s="48"/>
      <c r="BD652" s="48"/>
      <c r="BE652" s="48"/>
      <c r="BF652" s="48"/>
      <c r="BG652" s="48"/>
      <c r="BH652" s="48"/>
      <c r="BI652" s="48"/>
      <c r="BJ652" s="48"/>
      <c r="BK652" s="48"/>
      <c r="BL652" s="48"/>
      <c r="BM652" s="48"/>
      <c r="BN652" s="48"/>
      <c r="BO652" s="48"/>
      <c r="BP652" s="48"/>
      <c r="BQ652" s="48"/>
      <c r="BR652" s="48"/>
      <c r="BS652" s="48"/>
      <c r="BT652" s="48"/>
    </row>
    <row r="653" spans="1:72">
      <c r="A653" s="193" t="str">
        <f>Guide3!M653</f>
        <v>1D652</v>
      </c>
      <c r="B653" s="150"/>
      <c r="C653" s="51"/>
      <c r="D653" s="48"/>
      <c r="E653" s="48"/>
      <c r="F653" s="48"/>
      <c r="G653" s="48"/>
      <c r="H653" s="48"/>
      <c r="I653" s="48"/>
      <c r="J653" s="167"/>
      <c r="K653" s="48"/>
      <c r="M653" s="48"/>
      <c r="N653" s="48"/>
      <c r="O653" s="35"/>
      <c r="P653" s="151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  <c r="AD653" s="48"/>
      <c r="AE653" s="48"/>
      <c r="AF653" s="48"/>
      <c r="AG653" s="48"/>
      <c r="AH653" s="48"/>
      <c r="AI653" s="48"/>
      <c r="AJ653" s="48"/>
      <c r="AK653" s="48"/>
      <c r="AL653" s="48"/>
      <c r="AM653" s="48"/>
      <c r="AN653" s="48"/>
      <c r="AO653" s="48"/>
      <c r="AP653" s="48"/>
      <c r="AQ653" s="48"/>
      <c r="AR653" s="48"/>
      <c r="AS653" s="48"/>
      <c r="AT653" s="48"/>
      <c r="AU653" s="48"/>
      <c r="AV653" s="48"/>
      <c r="AW653" s="48"/>
      <c r="AX653" s="48"/>
      <c r="AY653" s="48"/>
      <c r="AZ653" s="48"/>
      <c r="BA653" s="48"/>
      <c r="BB653" s="48"/>
      <c r="BC653" s="48"/>
      <c r="BD653" s="48"/>
      <c r="BE653" s="48"/>
      <c r="BF653" s="48"/>
      <c r="BG653" s="48"/>
      <c r="BH653" s="48"/>
      <c r="BI653" s="48"/>
      <c r="BJ653" s="48"/>
      <c r="BK653" s="48"/>
      <c r="BL653" s="48"/>
      <c r="BM653" s="48"/>
      <c r="BN653" s="48"/>
      <c r="BO653" s="48"/>
      <c r="BP653" s="48"/>
      <c r="BQ653" s="48"/>
      <c r="BR653" s="48"/>
      <c r="BS653" s="48"/>
      <c r="BT653" s="48"/>
    </row>
    <row r="654" spans="1:72">
      <c r="A654" s="193" t="str">
        <f>Guide3!M654</f>
        <v>1D653</v>
      </c>
      <c r="B654" s="150"/>
      <c r="C654" s="51"/>
      <c r="D654" s="48"/>
      <c r="E654" s="48"/>
      <c r="F654" s="48"/>
      <c r="G654" s="48"/>
      <c r="H654" s="48"/>
      <c r="I654" s="48"/>
      <c r="J654" s="167"/>
      <c r="K654" s="48"/>
      <c r="M654" s="48"/>
      <c r="N654" s="48"/>
      <c r="O654" s="35"/>
      <c r="P654" s="151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  <c r="AD654" s="48"/>
      <c r="AE654" s="48"/>
      <c r="AF654" s="48"/>
      <c r="AG654" s="48"/>
      <c r="AH654" s="48"/>
      <c r="AI654" s="48"/>
      <c r="AJ654" s="48"/>
      <c r="AK654" s="48"/>
      <c r="AL654" s="48"/>
      <c r="AM654" s="48"/>
      <c r="AN654" s="48"/>
      <c r="AO654" s="48"/>
      <c r="AP654" s="48"/>
      <c r="AQ654" s="48"/>
      <c r="AR654" s="48"/>
      <c r="AS654" s="48"/>
      <c r="AT654" s="48"/>
      <c r="AU654" s="48"/>
      <c r="AV654" s="48"/>
      <c r="AW654" s="48"/>
      <c r="AX654" s="48"/>
      <c r="AY654" s="48"/>
      <c r="AZ654" s="48"/>
      <c r="BA654" s="48"/>
      <c r="BB654" s="48"/>
      <c r="BC654" s="48"/>
      <c r="BD654" s="48"/>
      <c r="BE654" s="48"/>
      <c r="BF654" s="48"/>
      <c r="BG654" s="48"/>
      <c r="BH654" s="48"/>
      <c r="BI654" s="48"/>
      <c r="BJ654" s="48"/>
      <c r="BK654" s="48"/>
      <c r="BL654" s="48"/>
      <c r="BM654" s="48"/>
      <c r="BN654" s="48"/>
      <c r="BO654" s="48"/>
      <c r="BP654" s="48"/>
      <c r="BQ654" s="48"/>
      <c r="BR654" s="48"/>
      <c r="BS654" s="48"/>
      <c r="BT654" s="48"/>
    </row>
    <row r="655" spans="1:72">
      <c r="A655" s="193" t="str">
        <f>Guide3!M655</f>
        <v>1D654</v>
      </c>
      <c r="B655" s="150"/>
      <c r="C655" s="51"/>
      <c r="D655" s="48"/>
      <c r="E655" s="48"/>
      <c r="F655" s="48"/>
      <c r="G655" s="48"/>
      <c r="H655" s="48"/>
      <c r="I655" s="48"/>
      <c r="J655" s="167"/>
      <c r="K655" s="48"/>
      <c r="M655" s="48"/>
      <c r="N655" s="48"/>
      <c r="O655" s="35"/>
      <c r="P655" s="151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  <c r="AD655" s="48"/>
      <c r="AE655" s="48"/>
      <c r="AF655" s="48"/>
      <c r="AG655" s="48"/>
      <c r="AH655" s="48"/>
      <c r="AI655" s="48"/>
      <c r="AJ655" s="48"/>
      <c r="AK655" s="48"/>
      <c r="AL655" s="48"/>
      <c r="AM655" s="48"/>
      <c r="AN655" s="48"/>
      <c r="AO655" s="48"/>
      <c r="AP655" s="48"/>
      <c r="AQ655" s="48"/>
      <c r="AR655" s="48"/>
      <c r="AS655" s="48"/>
      <c r="AT655" s="48"/>
      <c r="AU655" s="48"/>
      <c r="AV655" s="48"/>
      <c r="AW655" s="48"/>
      <c r="AX655" s="48"/>
      <c r="AY655" s="48"/>
      <c r="AZ655" s="48"/>
      <c r="BA655" s="48"/>
      <c r="BB655" s="48"/>
      <c r="BC655" s="48"/>
      <c r="BD655" s="48"/>
      <c r="BE655" s="48"/>
      <c r="BF655" s="48"/>
      <c r="BG655" s="48"/>
      <c r="BH655" s="48"/>
      <c r="BI655" s="48"/>
      <c r="BJ655" s="48"/>
      <c r="BK655" s="48"/>
      <c r="BL655" s="48"/>
      <c r="BM655" s="48"/>
      <c r="BN655" s="48"/>
      <c r="BO655" s="48"/>
      <c r="BP655" s="48"/>
      <c r="BQ655" s="48"/>
      <c r="BR655" s="48"/>
      <c r="BS655" s="48"/>
      <c r="BT655" s="48"/>
    </row>
    <row r="656" spans="1:72">
      <c r="A656" s="193" t="str">
        <f>Guide3!M656</f>
        <v>1D655</v>
      </c>
      <c r="B656" s="150"/>
      <c r="C656" s="51"/>
      <c r="D656" s="48"/>
      <c r="E656" s="48"/>
      <c r="F656" s="48"/>
      <c r="G656" s="48"/>
      <c r="H656" s="48"/>
      <c r="I656" s="48"/>
      <c r="J656" s="167"/>
      <c r="K656" s="48"/>
      <c r="M656" s="48"/>
      <c r="N656" s="48"/>
      <c r="O656" s="35"/>
      <c r="P656" s="151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  <c r="AD656" s="48"/>
      <c r="AE656" s="48"/>
      <c r="AF656" s="48"/>
      <c r="AG656" s="48"/>
      <c r="AH656" s="48"/>
      <c r="AI656" s="48"/>
      <c r="AJ656" s="48"/>
      <c r="AK656" s="48"/>
      <c r="AL656" s="48"/>
      <c r="AM656" s="48"/>
      <c r="AN656" s="48"/>
      <c r="AO656" s="48"/>
      <c r="AP656" s="48"/>
      <c r="AQ656" s="48"/>
      <c r="AR656" s="48"/>
      <c r="AS656" s="48"/>
      <c r="AT656" s="48"/>
      <c r="AU656" s="48"/>
      <c r="AV656" s="48"/>
      <c r="AW656" s="48"/>
      <c r="AX656" s="48"/>
      <c r="AY656" s="48"/>
      <c r="AZ656" s="48"/>
      <c r="BA656" s="48"/>
      <c r="BB656" s="48"/>
      <c r="BC656" s="48"/>
      <c r="BD656" s="48"/>
      <c r="BE656" s="48"/>
      <c r="BF656" s="48"/>
      <c r="BG656" s="48"/>
      <c r="BH656" s="48"/>
      <c r="BI656" s="48"/>
      <c r="BJ656" s="48"/>
      <c r="BK656" s="48"/>
      <c r="BL656" s="48"/>
      <c r="BM656" s="48"/>
      <c r="BN656" s="48"/>
      <c r="BO656" s="48"/>
      <c r="BP656" s="48"/>
      <c r="BQ656" s="48"/>
      <c r="BR656" s="48"/>
      <c r="BS656" s="48"/>
      <c r="BT656" s="48"/>
    </row>
    <row r="657" spans="1:72">
      <c r="A657" s="193" t="str">
        <f>Guide3!M657</f>
        <v>1D656</v>
      </c>
      <c r="B657" s="179"/>
      <c r="C657" s="180"/>
      <c r="D657" s="181"/>
      <c r="E657" s="181"/>
      <c r="F657" s="181"/>
      <c r="G657" s="181"/>
      <c r="H657" s="181"/>
      <c r="I657" s="181"/>
      <c r="J657" s="181"/>
      <c r="K657" s="181"/>
      <c r="M657" s="181"/>
      <c r="N657" s="181"/>
      <c r="O657" s="182"/>
      <c r="P657" s="190"/>
      <c r="Q657" s="181"/>
      <c r="R657" s="181"/>
      <c r="S657" s="181"/>
      <c r="T657" s="181"/>
      <c r="U657" s="181"/>
      <c r="V657" s="181"/>
      <c r="W657" s="181"/>
      <c r="X657" s="181"/>
      <c r="Y657" s="181"/>
      <c r="Z657" s="181"/>
      <c r="AA657" s="181"/>
      <c r="AB657" s="181"/>
      <c r="AC657" s="181"/>
      <c r="AD657" s="181"/>
      <c r="AE657" s="181"/>
      <c r="AF657" s="181"/>
      <c r="AG657" s="181"/>
      <c r="AH657" s="181"/>
      <c r="AI657" s="181"/>
      <c r="AJ657" s="181"/>
      <c r="AK657" s="181"/>
      <c r="AL657" s="181"/>
      <c r="AM657" s="181"/>
      <c r="AN657" s="181"/>
      <c r="AO657" s="181"/>
      <c r="AP657" s="181"/>
      <c r="AQ657" s="181"/>
      <c r="AR657" s="181"/>
      <c r="AS657" s="181"/>
      <c r="AT657" s="181"/>
      <c r="AU657" s="181"/>
      <c r="AV657" s="181"/>
      <c r="AW657" s="181"/>
      <c r="AX657" s="181"/>
      <c r="AY657" s="181"/>
      <c r="AZ657" s="181"/>
      <c r="BA657" s="181"/>
      <c r="BB657" s="181"/>
      <c r="BC657" s="181"/>
      <c r="BD657" s="181"/>
      <c r="BE657" s="181"/>
      <c r="BF657" s="181"/>
      <c r="BG657" s="181"/>
      <c r="BH657" s="181"/>
      <c r="BI657" s="181"/>
      <c r="BJ657" s="181"/>
      <c r="BK657" s="181"/>
      <c r="BL657" s="181"/>
      <c r="BM657" s="181"/>
      <c r="BN657" s="181"/>
      <c r="BO657" s="181"/>
      <c r="BP657" s="181"/>
      <c r="BQ657" s="181"/>
      <c r="BR657" s="181"/>
      <c r="BS657" s="181"/>
      <c r="BT657" s="181"/>
    </row>
    <row r="658" spans="1:72">
      <c r="A658" s="193" t="str">
        <f>Guide3!M658</f>
        <v>1D657</v>
      </c>
      <c r="B658" s="179"/>
      <c r="C658" s="180"/>
      <c r="D658" s="181"/>
      <c r="E658" s="181"/>
      <c r="F658" s="181"/>
      <c r="G658" s="181"/>
      <c r="H658" s="181"/>
      <c r="I658" s="181"/>
      <c r="J658" s="181"/>
      <c r="K658" s="181"/>
      <c r="M658" s="181"/>
      <c r="N658" s="181"/>
      <c r="O658" s="182"/>
      <c r="P658" s="190"/>
      <c r="Q658" s="181"/>
      <c r="R658" s="181"/>
      <c r="S658" s="181"/>
      <c r="T658" s="181"/>
      <c r="U658" s="181"/>
      <c r="V658" s="181"/>
      <c r="W658" s="181"/>
      <c r="X658" s="181"/>
      <c r="Y658" s="181"/>
      <c r="Z658" s="181"/>
      <c r="AA658" s="181"/>
      <c r="AB658" s="181"/>
      <c r="AC658" s="181"/>
      <c r="AD658" s="181"/>
      <c r="AE658" s="181"/>
      <c r="AF658" s="181"/>
      <c r="AG658" s="181"/>
      <c r="AH658" s="181"/>
      <c r="AI658" s="181"/>
      <c r="AJ658" s="181"/>
      <c r="AK658" s="181"/>
      <c r="AL658" s="181"/>
      <c r="AM658" s="181"/>
      <c r="AN658" s="181"/>
      <c r="AO658" s="181"/>
      <c r="AP658" s="181"/>
      <c r="AQ658" s="181"/>
      <c r="AR658" s="181"/>
      <c r="AS658" s="181"/>
      <c r="AT658" s="181"/>
      <c r="AU658" s="181"/>
      <c r="AV658" s="181"/>
      <c r="AW658" s="181"/>
      <c r="AX658" s="181"/>
      <c r="AY658" s="181"/>
      <c r="AZ658" s="181"/>
      <c r="BA658" s="181"/>
      <c r="BB658" s="181"/>
      <c r="BC658" s="181"/>
      <c r="BD658" s="181"/>
      <c r="BE658" s="181"/>
      <c r="BF658" s="181"/>
      <c r="BG658" s="181"/>
      <c r="BH658" s="181"/>
      <c r="BI658" s="181"/>
      <c r="BJ658" s="181"/>
      <c r="BK658" s="181"/>
      <c r="BL658" s="181"/>
      <c r="BM658" s="181"/>
      <c r="BN658" s="181"/>
      <c r="BO658" s="181"/>
      <c r="BP658" s="181"/>
      <c r="BQ658" s="181"/>
      <c r="BR658" s="181"/>
      <c r="BS658" s="181"/>
      <c r="BT658" s="181"/>
    </row>
    <row r="659" spans="1:72">
      <c r="A659" s="193" t="str">
        <f>Guide3!M659</f>
        <v>1D658</v>
      </c>
      <c r="B659" s="179"/>
      <c r="C659" s="180"/>
      <c r="D659" s="181"/>
      <c r="E659" s="181"/>
      <c r="F659" s="181"/>
      <c r="G659" s="181"/>
      <c r="H659" s="181"/>
      <c r="I659" s="181"/>
      <c r="J659" s="181"/>
      <c r="K659" s="181"/>
      <c r="M659" s="181"/>
      <c r="N659" s="181"/>
      <c r="O659" s="182"/>
      <c r="P659" s="190"/>
      <c r="Q659" s="181"/>
      <c r="R659" s="181"/>
      <c r="S659" s="181"/>
      <c r="T659" s="181"/>
      <c r="U659" s="181"/>
      <c r="V659" s="181"/>
      <c r="W659" s="181"/>
      <c r="X659" s="181"/>
      <c r="Y659" s="181"/>
      <c r="Z659" s="181"/>
      <c r="AA659" s="181"/>
      <c r="AB659" s="181"/>
      <c r="AC659" s="181"/>
      <c r="AD659" s="181"/>
      <c r="AE659" s="181"/>
      <c r="AF659" s="181"/>
      <c r="AG659" s="181"/>
      <c r="AH659" s="181"/>
      <c r="AI659" s="181"/>
      <c r="AJ659" s="181"/>
      <c r="AK659" s="181"/>
      <c r="AL659" s="181"/>
      <c r="AM659" s="181"/>
      <c r="AN659" s="181"/>
      <c r="AO659" s="181"/>
      <c r="AP659" s="181"/>
      <c r="AQ659" s="181"/>
      <c r="AR659" s="181"/>
      <c r="AS659" s="181"/>
      <c r="AT659" s="181"/>
      <c r="AU659" s="181"/>
      <c r="AV659" s="181"/>
      <c r="AW659" s="181"/>
      <c r="AX659" s="181"/>
      <c r="AY659" s="181"/>
      <c r="AZ659" s="181"/>
      <c r="BA659" s="181"/>
      <c r="BB659" s="181"/>
      <c r="BC659" s="181"/>
      <c r="BD659" s="181"/>
      <c r="BE659" s="181"/>
      <c r="BF659" s="181"/>
      <c r="BG659" s="181"/>
      <c r="BH659" s="181"/>
      <c r="BI659" s="181"/>
      <c r="BJ659" s="181"/>
      <c r="BK659" s="181"/>
      <c r="BL659" s="181"/>
      <c r="BM659" s="181"/>
      <c r="BN659" s="181"/>
      <c r="BO659" s="181"/>
      <c r="BP659" s="181"/>
      <c r="BQ659" s="181"/>
      <c r="BR659" s="181"/>
      <c r="BS659" s="181"/>
      <c r="BT659" s="181"/>
    </row>
    <row r="660" spans="1:72">
      <c r="A660" s="193" t="str">
        <f>Guide3!M660</f>
        <v>1D659</v>
      </c>
      <c r="B660" s="179"/>
      <c r="C660" s="180"/>
      <c r="D660" s="181"/>
      <c r="E660" s="181"/>
      <c r="F660" s="181"/>
      <c r="G660" s="181"/>
      <c r="H660" s="181"/>
      <c r="I660" s="181"/>
      <c r="J660" s="181"/>
      <c r="K660" s="181"/>
      <c r="M660" s="181"/>
      <c r="N660" s="181"/>
      <c r="O660" s="182"/>
      <c r="P660" s="190"/>
      <c r="Q660" s="181"/>
      <c r="R660" s="181"/>
      <c r="S660" s="181"/>
      <c r="T660" s="181"/>
      <c r="U660" s="181"/>
      <c r="V660" s="181"/>
      <c r="W660" s="181"/>
      <c r="X660" s="181"/>
      <c r="Y660" s="181"/>
      <c r="Z660" s="181"/>
      <c r="AA660" s="181"/>
      <c r="AB660" s="181"/>
      <c r="AC660" s="181"/>
      <c r="AD660" s="181"/>
      <c r="AE660" s="181"/>
      <c r="AF660" s="181"/>
      <c r="AG660" s="181"/>
      <c r="AH660" s="181"/>
      <c r="AI660" s="181"/>
      <c r="AJ660" s="181"/>
      <c r="AK660" s="181"/>
      <c r="AL660" s="181"/>
      <c r="AM660" s="181"/>
      <c r="AN660" s="181"/>
      <c r="AO660" s="181"/>
      <c r="AP660" s="181"/>
      <c r="AQ660" s="181"/>
      <c r="AR660" s="181"/>
      <c r="AS660" s="181"/>
      <c r="AT660" s="181"/>
      <c r="AU660" s="181"/>
      <c r="AV660" s="181"/>
      <c r="AW660" s="181"/>
      <c r="AX660" s="181"/>
      <c r="AY660" s="181"/>
      <c r="AZ660" s="181"/>
      <c r="BA660" s="181"/>
      <c r="BB660" s="181"/>
      <c r="BC660" s="181"/>
      <c r="BD660" s="181"/>
      <c r="BE660" s="181"/>
      <c r="BF660" s="181"/>
      <c r="BG660" s="181"/>
      <c r="BH660" s="181"/>
      <c r="BI660" s="181"/>
      <c r="BJ660" s="181"/>
      <c r="BK660" s="181"/>
      <c r="BL660" s="181"/>
      <c r="BM660" s="181"/>
      <c r="BN660" s="181"/>
      <c r="BO660" s="181"/>
      <c r="BP660" s="181"/>
      <c r="BQ660" s="181"/>
      <c r="BR660" s="181"/>
      <c r="BS660" s="181"/>
      <c r="BT660" s="181"/>
    </row>
    <row r="661" spans="1:72">
      <c r="A661" s="193" t="str">
        <f>Guide3!M661</f>
        <v>1D660</v>
      </c>
      <c r="B661" s="179"/>
      <c r="C661" s="180"/>
      <c r="D661" s="181"/>
      <c r="E661" s="181"/>
      <c r="F661" s="181"/>
      <c r="G661" s="181"/>
      <c r="H661" s="181"/>
      <c r="I661" s="181"/>
      <c r="J661" s="181"/>
      <c r="K661" s="181"/>
      <c r="M661" s="181"/>
      <c r="N661" s="181"/>
      <c r="O661" s="182"/>
      <c r="P661" s="190"/>
      <c r="Q661" s="181"/>
      <c r="R661" s="181"/>
      <c r="S661" s="181"/>
      <c r="T661" s="181"/>
      <c r="U661" s="181"/>
      <c r="V661" s="181"/>
      <c r="W661" s="181"/>
      <c r="X661" s="181"/>
      <c r="Y661" s="181"/>
      <c r="Z661" s="181"/>
      <c r="AA661" s="181"/>
      <c r="AB661" s="181"/>
      <c r="AC661" s="181"/>
      <c r="AD661" s="181"/>
      <c r="AE661" s="181"/>
      <c r="AF661" s="181"/>
      <c r="AG661" s="181"/>
      <c r="AH661" s="181"/>
      <c r="AI661" s="181"/>
      <c r="AJ661" s="181"/>
      <c r="AK661" s="181"/>
      <c r="AL661" s="181"/>
      <c r="AM661" s="181"/>
      <c r="AN661" s="181"/>
      <c r="AO661" s="181"/>
      <c r="AP661" s="181"/>
      <c r="AQ661" s="181"/>
      <c r="AR661" s="181"/>
      <c r="AS661" s="181"/>
      <c r="AT661" s="181"/>
      <c r="AU661" s="181"/>
      <c r="AV661" s="181"/>
      <c r="AW661" s="181"/>
      <c r="AX661" s="181"/>
      <c r="AY661" s="181"/>
      <c r="AZ661" s="181"/>
      <c r="BA661" s="181"/>
      <c r="BB661" s="181"/>
      <c r="BC661" s="181"/>
      <c r="BD661" s="181"/>
      <c r="BE661" s="181"/>
      <c r="BF661" s="181"/>
      <c r="BG661" s="181"/>
      <c r="BH661" s="181"/>
      <c r="BI661" s="181"/>
      <c r="BJ661" s="181"/>
      <c r="BK661" s="181"/>
      <c r="BL661" s="181"/>
      <c r="BM661" s="181"/>
      <c r="BN661" s="181"/>
      <c r="BO661" s="181"/>
      <c r="BP661" s="181"/>
      <c r="BQ661" s="181"/>
      <c r="BR661" s="181"/>
      <c r="BS661" s="181"/>
      <c r="BT661" s="181"/>
    </row>
    <row r="662" spans="1:72">
      <c r="A662" s="193" t="str">
        <f>Guide3!M662</f>
        <v>1D661</v>
      </c>
      <c r="B662" s="179"/>
      <c r="C662" s="180"/>
      <c r="D662" s="181"/>
      <c r="E662" s="181"/>
      <c r="F662" s="181"/>
      <c r="G662" s="181"/>
      <c r="H662" s="181"/>
      <c r="I662" s="181"/>
      <c r="J662" s="181"/>
      <c r="K662" s="181"/>
      <c r="M662" s="181"/>
      <c r="N662" s="181"/>
      <c r="O662" s="182"/>
      <c r="P662" s="190"/>
      <c r="Q662" s="181"/>
      <c r="R662" s="181"/>
      <c r="S662" s="181"/>
      <c r="T662" s="181"/>
      <c r="U662" s="181"/>
      <c r="V662" s="181"/>
      <c r="W662" s="181"/>
      <c r="X662" s="181"/>
      <c r="Y662" s="181"/>
      <c r="Z662" s="181"/>
      <c r="AA662" s="181"/>
      <c r="AB662" s="181"/>
      <c r="AC662" s="181"/>
      <c r="AD662" s="181"/>
      <c r="AE662" s="181"/>
      <c r="AF662" s="181"/>
      <c r="AG662" s="181"/>
      <c r="AH662" s="181"/>
      <c r="AI662" s="181"/>
      <c r="AJ662" s="181"/>
      <c r="AK662" s="181"/>
      <c r="AL662" s="181"/>
      <c r="AM662" s="181"/>
      <c r="AN662" s="181"/>
      <c r="AO662" s="181"/>
      <c r="AP662" s="181"/>
      <c r="AQ662" s="181"/>
      <c r="AR662" s="181"/>
      <c r="AS662" s="181"/>
      <c r="AT662" s="181"/>
      <c r="AU662" s="181"/>
      <c r="AV662" s="181"/>
      <c r="AW662" s="181"/>
      <c r="AX662" s="181"/>
      <c r="AY662" s="181"/>
      <c r="AZ662" s="181"/>
      <c r="BA662" s="181"/>
      <c r="BB662" s="181"/>
      <c r="BC662" s="181"/>
      <c r="BD662" s="181"/>
      <c r="BE662" s="181"/>
      <c r="BF662" s="181"/>
      <c r="BG662" s="181"/>
      <c r="BH662" s="181"/>
      <c r="BI662" s="181"/>
      <c r="BJ662" s="181"/>
      <c r="BK662" s="181"/>
      <c r="BL662" s="181"/>
      <c r="BM662" s="181"/>
      <c r="BN662" s="181"/>
      <c r="BO662" s="181"/>
      <c r="BP662" s="181"/>
      <c r="BQ662" s="181"/>
      <c r="BR662" s="181"/>
      <c r="BS662" s="181"/>
      <c r="BT662" s="181"/>
    </row>
    <row r="663" spans="1:72">
      <c r="A663" s="193" t="str">
        <f>Guide3!M663</f>
        <v>1D662</v>
      </c>
      <c r="B663" s="179"/>
      <c r="C663" s="180"/>
      <c r="D663" s="181"/>
      <c r="E663" s="181"/>
      <c r="F663" s="181"/>
      <c r="G663" s="181"/>
      <c r="H663" s="181"/>
      <c r="I663" s="181"/>
      <c r="J663" s="181"/>
      <c r="K663" s="181"/>
      <c r="M663" s="181"/>
      <c r="N663" s="181"/>
      <c r="O663" s="182"/>
      <c r="P663" s="190"/>
      <c r="Q663" s="181"/>
      <c r="R663" s="181"/>
      <c r="S663" s="181"/>
      <c r="T663" s="181"/>
      <c r="U663" s="181"/>
      <c r="V663" s="181"/>
      <c r="W663" s="181"/>
      <c r="X663" s="181"/>
      <c r="Y663" s="181"/>
      <c r="Z663" s="181"/>
      <c r="AA663" s="181"/>
      <c r="AB663" s="181"/>
      <c r="AC663" s="181"/>
      <c r="AD663" s="181"/>
      <c r="AE663" s="181"/>
      <c r="AF663" s="181"/>
      <c r="AG663" s="181"/>
      <c r="AH663" s="181"/>
      <c r="AI663" s="181"/>
      <c r="AJ663" s="181"/>
      <c r="AK663" s="181"/>
      <c r="AL663" s="181"/>
      <c r="AM663" s="181"/>
      <c r="AN663" s="181"/>
      <c r="AO663" s="181"/>
      <c r="AP663" s="181"/>
      <c r="AQ663" s="181"/>
      <c r="AR663" s="181"/>
      <c r="AS663" s="181"/>
      <c r="AT663" s="181"/>
      <c r="AU663" s="181"/>
      <c r="AV663" s="181"/>
      <c r="AW663" s="181"/>
      <c r="AX663" s="181"/>
      <c r="AY663" s="181"/>
      <c r="AZ663" s="181"/>
      <c r="BA663" s="181"/>
      <c r="BB663" s="181"/>
      <c r="BC663" s="181"/>
      <c r="BD663" s="181"/>
      <c r="BE663" s="181"/>
      <c r="BF663" s="181"/>
      <c r="BG663" s="181"/>
      <c r="BH663" s="181"/>
      <c r="BI663" s="181"/>
      <c r="BJ663" s="181"/>
      <c r="BK663" s="181"/>
      <c r="BL663" s="181"/>
      <c r="BM663" s="181"/>
      <c r="BN663" s="181"/>
      <c r="BO663" s="181"/>
      <c r="BP663" s="181"/>
      <c r="BQ663" s="181"/>
      <c r="BR663" s="181"/>
      <c r="BS663" s="181"/>
      <c r="BT663" s="181"/>
    </row>
    <row r="664" spans="1:72">
      <c r="A664" s="193" t="str">
        <f>Guide3!M664</f>
        <v>1D663</v>
      </c>
      <c r="B664" s="179"/>
      <c r="C664" s="180"/>
      <c r="D664" s="181"/>
      <c r="E664" s="181"/>
      <c r="F664" s="181"/>
      <c r="G664" s="181"/>
      <c r="H664" s="181"/>
      <c r="I664" s="181"/>
      <c r="J664" s="181"/>
      <c r="K664" s="181"/>
      <c r="M664" s="181"/>
      <c r="N664" s="181"/>
      <c r="O664" s="182"/>
      <c r="P664" s="190"/>
      <c r="Q664" s="181"/>
      <c r="R664" s="181"/>
      <c r="S664" s="181"/>
      <c r="T664" s="181"/>
      <c r="U664" s="181"/>
      <c r="V664" s="181"/>
      <c r="W664" s="181"/>
      <c r="X664" s="181"/>
      <c r="Y664" s="181"/>
      <c r="Z664" s="181"/>
      <c r="AA664" s="181"/>
      <c r="AB664" s="181"/>
      <c r="AC664" s="181"/>
      <c r="AD664" s="181"/>
      <c r="AE664" s="181"/>
      <c r="AF664" s="181"/>
      <c r="AG664" s="181"/>
      <c r="AH664" s="181"/>
      <c r="AI664" s="181"/>
      <c r="AJ664" s="181"/>
      <c r="AK664" s="181"/>
      <c r="AL664" s="181"/>
      <c r="AM664" s="181"/>
      <c r="AN664" s="181"/>
      <c r="AO664" s="181"/>
      <c r="AP664" s="181"/>
      <c r="AQ664" s="181"/>
      <c r="AR664" s="181"/>
      <c r="AS664" s="181"/>
      <c r="AT664" s="181"/>
      <c r="AU664" s="181"/>
      <c r="AV664" s="181"/>
      <c r="AW664" s="181"/>
      <c r="AX664" s="181"/>
      <c r="AY664" s="181"/>
      <c r="AZ664" s="181"/>
      <c r="BA664" s="181"/>
      <c r="BB664" s="181"/>
      <c r="BC664" s="181"/>
      <c r="BD664" s="181"/>
      <c r="BE664" s="181"/>
      <c r="BF664" s="181"/>
      <c r="BG664" s="181"/>
      <c r="BH664" s="181"/>
      <c r="BI664" s="181"/>
      <c r="BJ664" s="181"/>
      <c r="BK664" s="181"/>
      <c r="BL664" s="181"/>
      <c r="BM664" s="181"/>
      <c r="BN664" s="181"/>
      <c r="BO664" s="181"/>
      <c r="BP664" s="181"/>
      <c r="BQ664" s="181"/>
      <c r="BR664" s="181"/>
      <c r="BS664" s="181"/>
      <c r="BT664" s="181"/>
    </row>
    <row r="665" spans="1:72">
      <c r="A665" s="193" t="str">
        <f>Guide3!M665</f>
        <v>1D664</v>
      </c>
      <c r="B665" s="179"/>
      <c r="C665" s="180"/>
      <c r="D665" s="181"/>
      <c r="E665" s="181"/>
      <c r="F665" s="181"/>
      <c r="G665" s="181"/>
      <c r="H665" s="181"/>
      <c r="I665" s="181"/>
      <c r="J665" s="181"/>
      <c r="K665" s="181"/>
      <c r="M665" s="181"/>
      <c r="N665" s="181"/>
      <c r="O665" s="182"/>
      <c r="P665" s="190"/>
      <c r="Q665" s="181"/>
      <c r="R665" s="181"/>
      <c r="S665" s="181"/>
      <c r="T665" s="181"/>
      <c r="U665" s="181"/>
      <c r="V665" s="181"/>
      <c r="W665" s="181"/>
      <c r="X665" s="181"/>
      <c r="Y665" s="181"/>
      <c r="Z665" s="181"/>
      <c r="AA665" s="181"/>
      <c r="AB665" s="181"/>
      <c r="AC665" s="181"/>
      <c r="AD665" s="181"/>
      <c r="AE665" s="181"/>
      <c r="AF665" s="181"/>
      <c r="AG665" s="181"/>
      <c r="AH665" s="181"/>
      <c r="AI665" s="181"/>
      <c r="AJ665" s="181"/>
      <c r="AK665" s="181"/>
      <c r="AL665" s="181"/>
      <c r="AM665" s="181"/>
      <c r="AN665" s="181"/>
      <c r="AO665" s="181"/>
      <c r="AP665" s="181"/>
      <c r="AQ665" s="181"/>
      <c r="AR665" s="181"/>
      <c r="AS665" s="181"/>
      <c r="AT665" s="181"/>
      <c r="AU665" s="181"/>
      <c r="AV665" s="181"/>
      <c r="AW665" s="181"/>
      <c r="AX665" s="181"/>
      <c r="AY665" s="181"/>
      <c r="AZ665" s="181"/>
      <c r="BA665" s="181"/>
      <c r="BB665" s="181"/>
      <c r="BC665" s="181"/>
      <c r="BD665" s="181"/>
      <c r="BE665" s="181"/>
      <c r="BF665" s="181"/>
      <c r="BG665" s="181"/>
      <c r="BH665" s="181"/>
      <c r="BI665" s="181"/>
      <c r="BJ665" s="181"/>
      <c r="BK665" s="181"/>
      <c r="BL665" s="181"/>
      <c r="BM665" s="181"/>
      <c r="BN665" s="181"/>
      <c r="BO665" s="181"/>
      <c r="BP665" s="181"/>
      <c r="BQ665" s="181"/>
      <c r="BR665" s="181"/>
      <c r="BS665" s="181"/>
      <c r="BT665" s="181"/>
    </row>
    <row r="666" spans="1:72">
      <c r="A666" s="193" t="str">
        <f>Guide3!M666</f>
        <v>1D665</v>
      </c>
      <c r="B666" s="179"/>
      <c r="C666" s="180"/>
      <c r="D666" s="181"/>
      <c r="E666" s="181"/>
      <c r="F666" s="181"/>
      <c r="G666" s="181"/>
      <c r="H666" s="181"/>
      <c r="I666" s="181"/>
      <c r="J666" s="181"/>
      <c r="K666" s="181"/>
      <c r="M666" s="181"/>
      <c r="N666" s="181"/>
      <c r="O666" s="182"/>
      <c r="P666" s="190"/>
      <c r="Q666" s="181"/>
      <c r="R666" s="181"/>
      <c r="S666" s="181"/>
      <c r="T666" s="181"/>
      <c r="U666" s="181"/>
      <c r="V666" s="181"/>
      <c r="W666" s="181"/>
      <c r="X666" s="181"/>
      <c r="Y666" s="181"/>
      <c r="Z666" s="181"/>
      <c r="AA666" s="181"/>
      <c r="AB666" s="181"/>
      <c r="AC666" s="181"/>
      <c r="AD666" s="181"/>
      <c r="AE666" s="181"/>
      <c r="AF666" s="181"/>
      <c r="AG666" s="181"/>
      <c r="AH666" s="181"/>
      <c r="AI666" s="181"/>
      <c r="AJ666" s="181"/>
      <c r="AK666" s="181"/>
      <c r="AL666" s="181"/>
      <c r="AM666" s="181"/>
      <c r="AN666" s="181"/>
      <c r="AO666" s="181"/>
      <c r="AP666" s="181"/>
      <c r="AQ666" s="181"/>
      <c r="AR666" s="181"/>
      <c r="AS666" s="181"/>
      <c r="AT666" s="181"/>
      <c r="AU666" s="181"/>
      <c r="AV666" s="181"/>
      <c r="AW666" s="181"/>
      <c r="AX666" s="181"/>
      <c r="AY666" s="181"/>
      <c r="AZ666" s="181"/>
      <c r="BA666" s="181"/>
      <c r="BB666" s="181"/>
      <c r="BC666" s="181"/>
      <c r="BD666" s="181"/>
      <c r="BE666" s="181"/>
      <c r="BF666" s="181"/>
      <c r="BG666" s="181"/>
      <c r="BH666" s="181"/>
      <c r="BI666" s="181"/>
      <c r="BJ666" s="181"/>
      <c r="BK666" s="181"/>
      <c r="BL666" s="181"/>
      <c r="BM666" s="181"/>
      <c r="BN666" s="181"/>
      <c r="BO666" s="181"/>
      <c r="BP666" s="181"/>
      <c r="BQ666" s="181"/>
      <c r="BR666" s="181"/>
      <c r="BS666" s="181"/>
      <c r="BT666" s="181"/>
    </row>
    <row r="667" spans="1:72">
      <c r="A667" s="193" t="str">
        <f>Guide3!M667</f>
        <v>1D666</v>
      </c>
      <c r="B667" s="179"/>
      <c r="C667" s="180"/>
      <c r="D667" s="181"/>
      <c r="E667" s="181"/>
      <c r="F667" s="181"/>
      <c r="G667" s="181"/>
      <c r="H667" s="181"/>
      <c r="I667" s="181"/>
      <c r="J667" s="181"/>
      <c r="K667" s="181"/>
      <c r="M667" s="181"/>
      <c r="N667" s="181"/>
      <c r="O667" s="182"/>
      <c r="P667" s="190"/>
      <c r="Q667" s="181"/>
      <c r="R667" s="181"/>
      <c r="S667" s="181"/>
      <c r="T667" s="181"/>
      <c r="U667" s="181"/>
      <c r="V667" s="181"/>
      <c r="W667" s="181"/>
      <c r="X667" s="181"/>
      <c r="Y667" s="181"/>
      <c r="Z667" s="181"/>
      <c r="AA667" s="181"/>
      <c r="AB667" s="181"/>
      <c r="AC667" s="181"/>
      <c r="AD667" s="181"/>
      <c r="AE667" s="181"/>
      <c r="AF667" s="181"/>
      <c r="AG667" s="181"/>
      <c r="AH667" s="181"/>
      <c r="AI667" s="181"/>
      <c r="AJ667" s="181"/>
      <c r="AK667" s="181"/>
      <c r="AL667" s="181"/>
      <c r="AM667" s="181"/>
      <c r="AN667" s="181"/>
      <c r="AO667" s="181"/>
      <c r="AP667" s="181"/>
      <c r="AQ667" s="181"/>
      <c r="AR667" s="181"/>
      <c r="AS667" s="181"/>
      <c r="AT667" s="181"/>
      <c r="AU667" s="181"/>
      <c r="AV667" s="181"/>
      <c r="AW667" s="181"/>
      <c r="AX667" s="181"/>
      <c r="AY667" s="181"/>
      <c r="AZ667" s="181"/>
      <c r="BA667" s="181"/>
      <c r="BB667" s="181"/>
      <c r="BC667" s="181"/>
      <c r="BD667" s="181"/>
      <c r="BE667" s="181"/>
      <c r="BF667" s="181"/>
      <c r="BG667" s="181"/>
      <c r="BH667" s="181"/>
      <c r="BI667" s="181"/>
      <c r="BJ667" s="181"/>
      <c r="BK667" s="181"/>
      <c r="BL667" s="181"/>
      <c r="BM667" s="181"/>
      <c r="BN667" s="181"/>
      <c r="BO667" s="181"/>
      <c r="BP667" s="181"/>
      <c r="BQ667" s="181"/>
      <c r="BR667" s="181"/>
      <c r="BS667" s="181"/>
      <c r="BT667" s="181"/>
    </row>
    <row r="668" spans="1:72">
      <c r="A668" s="193" t="str">
        <f>Guide3!M668</f>
        <v>1D667</v>
      </c>
      <c r="B668" s="179"/>
      <c r="C668" s="180"/>
      <c r="D668" s="181"/>
      <c r="E668" s="181"/>
      <c r="F668" s="181"/>
      <c r="G668" s="181"/>
      <c r="H668" s="181"/>
      <c r="I668" s="181"/>
      <c r="J668" s="181"/>
      <c r="K668" s="181"/>
      <c r="M668" s="181"/>
      <c r="N668" s="181"/>
      <c r="O668" s="182"/>
      <c r="P668" s="190"/>
      <c r="Q668" s="181"/>
      <c r="R668" s="181"/>
      <c r="S668" s="181"/>
      <c r="T668" s="181"/>
      <c r="U668" s="181"/>
      <c r="V668" s="181"/>
      <c r="W668" s="181"/>
      <c r="X668" s="181"/>
      <c r="Y668" s="181"/>
      <c r="Z668" s="181"/>
      <c r="AA668" s="181"/>
      <c r="AB668" s="181"/>
      <c r="AC668" s="181"/>
      <c r="AD668" s="181"/>
      <c r="AE668" s="181"/>
      <c r="AF668" s="181"/>
      <c r="AG668" s="181"/>
      <c r="AH668" s="181"/>
      <c r="AI668" s="181"/>
      <c r="AJ668" s="181"/>
      <c r="AK668" s="181"/>
      <c r="AL668" s="181"/>
      <c r="AM668" s="181"/>
      <c r="AN668" s="181"/>
      <c r="AO668" s="181"/>
      <c r="AP668" s="181"/>
      <c r="AQ668" s="181"/>
      <c r="AR668" s="181"/>
      <c r="AS668" s="181"/>
      <c r="AT668" s="181"/>
      <c r="AU668" s="181"/>
      <c r="AV668" s="181"/>
      <c r="AW668" s="181"/>
      <c r="AX668" s="181"/>
      <c r="AY668" s="181"/>
      <c r="AZ668" s="181"/>
      <c r="BA668" s="181"/>
      <c r="BB668" s="181"/>
      <c r="BC668" s="181"/>
      <c r="BD668" s="181"/>
      <c r="BE668" s="181"/>
      <c r="BF668" s="181"/>
      <c r="BG668" s="181"/>
      <c r="BH668" s="181"/>
      <c r="BI668" s="181"/>
      <c r="BJ668" s="181"/>
      <c r="BK668" s="181"/>
      <c r="BL668" s="181"/>
      <c r="BM668" s="181"/>
      <c r="BN668" s="181"/>
      <c r="BO668" s="181"/>
      <c r="BP668" s="181"/>
      <c r="BQ668" s="181"/>
      <c r="BR668" s="181"/>
      <c r="BS668" s="181"/>
      <c r="BT668" s="181"/>
    </row>
    <row r="669" spans="1:72">
      <c r="A669" s="193" t="str">
        <f>Guide3!M669</f>
        <v>1D668</v>
      </c>
      <c r="B669" s="179"/>
      <c r="C669" s="180"/>
      <c r="D669" s="181"/>
      <c r="E669" s="181"/>
      <c r="F669" s="181"/>
      <c r="G669" s="181"/>
      <c r="H669" s="181"/>
      <c r="I669" s="181"/>
      <c r="J669" s="181"/>
      <c r="K669" s="181"/>
      <c r="M669" s="181"/>
      <c r="N669" s="181"/>
      <c r="O669" s="182"/>
      <c r="P669" s="190"/>
      <c r="Q669" s="181"/>
      <c r="R669" s="181"/>
      <c r="S669" s="181"/>
      <c r="T669" s="181"/>
      <c r="U669" s="181"/>
      <c r="V669" s="181"/>
      <c r="W669" s="181"/>
      <c r="X669" s="181"/>
      <c r="Y669" s="181"/>
      <c r="Z669" s="181"/>
      <c r="AA669" s="181"/>
      <c r="AB669" s="181"/>
      <c r="AC669" s="181"/>
      <c r="AD669" s="181"/>
      <c r="AE669" s="181"/>
      <c r="AF669" s="181"/>
      <c r="AG669" s="181"/>
      <c r="AH669" s="181"/>
      <c r="AI669" s="181"/>
      <c r="AJ669" s="181"/>
      <c r="AK669" s="181"/>
      <c r="AL669" s="181"/>
      <c r="AM669" s="181"/>
      <c r="AN669" s="181"/>
      <c r="AO669" s="181"/>
      <c r="AP669" s="181"/>
      <c r="AQ669" s="181"/>
      <c r="AR669" s="181"/>
      <c r="AS669" s="181"/>
      <c r="AT669" s="181"/>
      <c r="AU669" s="181"/>
      <c r="AV669" s="181"/>
      <c r="AW669" s="181"/>
      <c r="AX669" s="181"/>
      <c r="AY669" s="181"/>
      <c r="AZ669" s="181"/>
      <c r="BA669" s="181"/>
      <c r="BB669" s="181"/>
      <c r="BC669" s="181"/>
      <c r="BD669" s="181"/>
      <c r="BE669" s="181"/>
      <c r="BF669" s="181"/>
      <c r="BG669" s="181"/>
      <c r="BH669" s="181"/>
      <c r="BI669" s="181"/>
      <c r="BJ669" s="181"/>
      <c r="BK669" s="181"/>
      <c r="BL669" s="181"/>
      <c r="BM669" s="181"/>
      <c r="BN669" s="181"/>
      <c r="BO669" s="181"/>
      <c r="BP669" s="181"/>
      <c r="BQ669" s="181"/>
      <c r="BR669" s="181"/>
      <c r="BS669" s="181"/>
      <c r="BT669" s="181"/>
    </row>
    <row r="670" spans="1:72">
      <c r="A670" s="193" t="str">
        <f>Guide3!M670</f>
        <v>1D669</v>
      </c>
      <c r="B670" s="179"/>
      <c r="C670" s="180"/>
      <c r="D670" s="181"/>
      <c r="E670" s="181"/>
      <c r="F670" s="181"/>
      <c r="G670" s="181"/>
      <c r="H670" s="181"/>
      <c r="I670" s="181"/>
      <c r="J670" s="181"/>
      <c r="K670" s="181"/>
      <c r="M670" s="181"/>
      <c r="N670" s="181"/>
      <c r="O670" s="182"/>
      <c r="P670" s="190"/>
      <c r="Q670" s="181"/>
      <c r="R670" s="181"/>
      <c r="S670" s="181"/>
      <c r="T670" s="181"/>
      <c r="U670" s="181"/>
      <c r="V670" s="181"/>
      <c r="W670" s="181"/>
      <c r="X670" s="181"/>
      <c r="Y670" s="181"/>
      <c r="Z670" s="181"/>
      <c r="AA670" s="181"/>
      <c r="AB670" s="181"/>
      <c r="AC670" s="181"/>
      <c r="AD670" s="181"/>
      <c r="AE670" s="181"/>
      <c r="AF670" s="181"/>
      <c r="AG670" s="181"/>
      <c r="AH670" s="181"/>
      <c r="AI670" s="181"/>
      <c r="AJ670" s="181"/>
      <c r="AK670" s="181"/>
      <c r="AL670" s="181"/>
      <c r="AM670" s="181"/>
      <c r="AN670" s="181"/>
      <c r="AO670" s="181"/>
      <c r="AP670" s="181"/>
      <c r="AQ670" s="181"/>
      <c r="AR670" s="181"/>
      <c r="AS670" s="181"/>
      <c r="AT670" s="181"/>
      <c r="AU670" s="181"/>
      <c r="AV670" s="181"/>
      <c r="AW670" s="181"/>
      <c r="AX670" s="181"/>
      <c r="AY670" s="181"/>
      <c r="AZ670" s="181"/>
      <c r="BA670" s="181"/>
      <c r="BB670" s="181"/>
      <c r="BC670" s="181"/>
      <c r="BD670" s="181"/>
      <c r="BE670" s="181"/>
      <c r="BF670" s="181"/>
      <c r="BG670" s="181"/>
      <c r="BH670" s="181"/>
      <c r="BI670" s="181"/>
      <c r="BJ670" s="181"/>
      <c r="BK670" s="181"/>
      <c r="BL670" s="181"/>
      <c r="BM670" s="181"/>
      <c r="BN670" s="181"/>
      <c r="BO670" s="181"/>
      <c r="BP670" s="181"/>
      <c r="BQ670" s="181"/>
      <c r="BR670" s="181"/>
      <c r="BS670" s="181"/>
      <c r="BT670" s="181"/>
    </row>
    <row r="671" spans="1:72">
      <c r="A671" s="193" t="str">
        <f>Guide3!M671</f>
        <v>1D670</v>
      </c>
      <c r="B671" s="179"/>
      <c r="C671" s="180"/>
      <c r="D671" s="181"/>
      <c r="E671" s="181"/>
      <c r="F671" s="181"/>
      <c r="G671" s="181"/>
      <c r="H671" s="181"/>
      <c r="I671" s="181"/>
      <c r="J671" s="181"/>
      <c r="K671" s="181"/>
      <c r="M671" s="181"/>
      <c r="N671" s="181"/>
      <c r="O671" s="182"/>
      <c r="P671" s="190"/>
      <c r="Q671" s="181"/>
      <c r="R671" s="181"/>
      <c r="S671" s="181"/>
      <c r="T671" s="181"/>
      <c r="U671" s="181"/>
      <c r="V671" s="181"/>
      <c r="W671" s="181"/>
      <c r="X671" s="181"/>
      <c r="Y671" s="181"/>
      <c r="Z671" s="181"/>
      <c r="AA671" s="181"/>
      <c r="AB671" s="181"/>
      <c r="AC671" s="181"/>
      <c r="AD671" s="181"/>
      <c r="AE671" s="181"/>
      <c r="AF671" s="181"/>
      <c r="AG671" s="181"/>
      <c r="AH671" s="181"/>
      <c r="AI671" s="181"/>
      <c r="AJ671" s="181"/>
      <c r="AK671" s="181"/>
      <c r="AL671" s="181"/>
      <c r="AM671" s="181"/>
      <c r="AN671" s="181"/>
      <c r="AO671" s="181"/>
      <c r="AP671" s="181"/>
      <c r="AQ671" s="181"/>
      <c r="AR671" s="181"/>
      <c r="AS671" s="181"/>
      <c r="AT671" s="181"/>
      <c r="AU671" s="181"/>
      <c r="AV671" s="181"/>
      <c r="AW671" s="181"/>
      <c r="AX671" s="181"/>
      <c r="AY671" s="181"/>
      <c r="AZ671" s="181"/>
      <c r="BA671" s="181"/>
      <c r="BB671" s="181"/>
      <c r="BC671" s="181"/>
      <c r="BD671" s="181"/>
      <c r="BE671" s="181"/>
      <c r="BF671" s="181"/>
      <c r="BG671" s="181"/>
      <c r="BH671" s="181"/>
      <c r="BI671" s="181"/>
      <c r="BJ671" s="181"/>
      <c r="BK671" s="181"/>
      <c r="BL671" s="181"/>
      <c r="BM671" s="181"/>
      <c r="BN671" s="181"/>
      <c r="BO671" s="181"/>
      <c r="BP671" s="181"/>
      <c r="BQ671" s="181"/>
      <c r="BR671" s="181"/>
      <c r="BS671" s="181"/>
      <c r="BT671" s="181"/>
    </row>
    <row r="672" spans="1:72">
      <c r="A672" s="193" t="str">
        <f>Guide3!M672</f>
        <v>1D671</v>
      </c>
      <c r="B672" s="179"/>
      <c r="C672" s="180"/>
      <c r="D672" s="181"/>
      <c r="E672" s="181"/>
      <c r="F672" s="181"/>
      <c r="G672" s="181"/>
      <c r="H672" s="181"/>
      <c r="I672" s="181"/>
      <c r="J672" s="181"/>
      <c r="K672" s="181"/>
      <c r="M672" s="181"/>
      <c r="N672" s="181"/>
      <c r="O672" s="182"/>
      <c r="P672" s="190"/>
      <c r="Q672" s="181"/>
      <c r="R672" s="181"/>
      <c r="S672" s="181"/>
      <c r="T672" s="181"/>
      <c r="U672" s="181"/>
      <c r="V672" s="181"/>
      <c r="W672" s="181"/>
      <c r="X672" s="181"/>
      <c r="Y672" s="181"/>
      <c r="Z672" s="181"/>
      <c r="AA672" s="181"/>
      <c r="AB672" s="181"/>
      <c r="AC672" s="181"/>
      <c r="AD672" s="181"/>
      <c r="AE672" s="181"/>
      <c r="AF672" s="181"/>
      <c r="AG672" s="181"/>
      <c r="AH672" s="181"/>
      <c r="AI672" s="181"/>
      <c r="AJ672" s="181"/>
      <c r="AK672" s="181"/>
      <c r="AL672" s="181"/>
      <c r="AM672" s="181"/>
      <c r="AN672" s="181"/>
      <c r="AO672" s="181"/>
      <c r="AP672" s="181"/>
      <c r="AQ672" s="181"/>
      <c r="AR672" s="181"/>
      <c r="AS672" s="181"/>
      <c r="AT672" s="181"/>
      <c r="AU672" s="181"/>
      <c r="AV672" s="181"/>
      <c r="AW672" s="181"/>
      <c r="AX672" s="181"/>
      <c r="AY672" s="181"/>
      <c r="AZ672" s="181"/>
      <c r="BA672" s="181"/>
      <c r="BB672" s="181"/>
      <c r="BC672" s="181"/>
      <c r="BD672" s="181"/>
      <c r="BE672" s="181"/>
      <c r="BF672" s="181"/>
      <c r="BG672" s="181"/>
      <c r="BH672" s="181"/>
      <c r="BI672" s="181"/>
      <c r="BJ672" s="181"/>
      <c r="BK672" s="181"/>
      <c r="BL672" s="181"/>
      <c r="BM672" s="181"/>
      <c r="BN672" s="181"/>
      <c r="BO672" s="181"/>
      <c r="BP672" s="181"/>
      <c r="BQ672" s="181"/>
      <c r="BR672" s="181"/>
      <c r="BS672" s="181"/>
      <c r="BT672" s="181"/>
    </row>
    <row r="673" spans="1:72">
      <c r="A673" s="193" t="str">
        <f>Guide3!M673</f>
        <v>1D672</v>
      </c>
      <c r="B673" s="179"/>
      <c r="C673" s="180"/>
      <c r="D673" s="181"/>
      <c r="E673" s="181"/>
      <c r="F673" s="181"/>
      <c r="G673" s="181"/>
      <c r="H673" s="181"/>
      <c r="I673" s="181"/>
      <c r="J673" s="181"/>
      <c r="K673" s="181"/>
      <c r="M673" s="181"/>
      <c r="N673" s="181"/>
      <c r="O673" s="182"/>
      <c r="P673" s="190"/>
      <c r="Q673" s="181"/>
      <c r="R673" s="181"/>
      <c r="S673" s="181"/>
      <c r="T673" s="181"/>
      <c r="U673" s="181"/>
      <c r="V673" s="181"/>
      <c r="W673" s="181"/>
      <c r="X673" s="181"/>
      <c r="Y673" s="181"/>
      <c r="Z673" s="181"/>
      <c r="AA673" s="181"/>
      <c r="AB673" s="181"/>
      <c r="AC673" s="181"/>
      <c r="AD673" s="181"/>
      <c r="AE673" s="181"/>
      <c r="AF673" s="181"/>
      <c r="AG673" s="181"/>
      <c r="AH673" s="181"/>
      <c r="AI673" s="181"/>
      <c r="AJ673" s="181"/>
      <c r="AK673" s="181"/>
      <c r="AL673" s="181"/>
      <c r="AM673" s="181"/>
      <c r="AN673" s="181"/>
      <c r="AO673" s="181"/>
      <c r="AP673" s="181"/>
      <c r="AQ673" s="181"/>
      <c r="AR673" s="181"/>
      <c r="AS673" s="181"/>
      <c r="AT673" s="181"/>
      <c r="AU673" s="181"/>
      <c r="AV673" s="181"/>
      <c r="AW673" s="181"/>
      <c r="AX673" s="181"/>
      <c r="AY673" s="181"/>
      <c r="AZ673" s="181"/>
      <c r="BA673" s="181"/>
      <c r="BB673" s="181"/>
      <c r="BC673" s="181"/>
      <c r="BD673" s="181"/>
      <c r="BE673" s="181"/>
      <c r="BF673" s="181"/>
      <c r="BG673" s="181"/>
      <c r="BH673" s="181"/>
      <c r="BI673" s="181"/>
      <c r="BJ673" s="181"/>
      <c r="BK673" s="181"/>
      <c r="BL673" s="181"/>
      <c r="BM673" s="181"/>
      <c r="BN673" s="181"/>
      <c r="BO673" s="181"/>
      <c r="BP673" s="181"/>
      <c r="BQ673" s="181"/>
      <c r="BR673" s="181"/>
      <c r="BS673" s="181"/>
      <c r="BT673" s="181"/>
    </row>
    <row r="674" spans="1:72">
      <c r="A674" s="193" t="str">
        <f>Guide3!M674</f>
        <v>1D673</v>
      </c>
      <c r="B674" s="179"/>
      <c r="C674" s="180"/>
      <c r="D674" s="181"/>
      <c r="E674" s="181"/>
      <c r="F674" s="181"/>
      <c r="G674" s="181"/>
      <c r="H674" s="181"/>
      <c r="I674" s="181"/>
      <c r="J674" s="181"/>
      <c r="K674" s="181"/>
      <c r="M674" s="181"/>
      <c r="N674" s="181"/>
      <c r="O674" s="182"/>
      <c r="P674" s="190"/>
      <c r="Q674" s="181"/>
      <c r="R674" s="181"/>
      <c r="S674" s="181"/>
      <c r="T674" s="181"/>
      <c r="U674" s="181"/>
      <c r="V674" s="181"/>
      <c r="W674" s="181"/>
      <c r="X674" s="181"/>
      <c r="Y674" s="181"/>
      <c r="Z674" s="181"/>
      <c r="AA674" s="181"/>
      <c r="AB674" s="181"/>
      <c r="AC674" s="181"/>
      <c r="AD674" s="181"/>
      <c r="AE674" s="181"/>
      <c r="AF674" s="181"/>
      <c r="AG674" s="181"/>
      <c r="AH674" s="181"/>
      <c r="AI674" s="181"/>
      <c r="AJ674" s="181"/>
      <c r="AK674" s="181"/>
      <c r="AL674" s="181"/>
      <c r="AM674" s="181"/>
      <c r="AN674" s="181"/>
      <c r="AO674" s="181"/>
      <c r="AP674" s="181"/>
      <c r="AQ674" s="181"/>
      <c r="AR674" s="181"/>
      <c r="AS674" s="181"/>
      <c r="AT674" s="181"/>
      <c r="AU674" s="181"/>
      <c r="AV674" s="181"/>
      <c r="AW674" s="181"/>
      <c r="AX674" s="181"/>
      <c r="AY674" s="181"/>
      <c r="AZ674" s="181"/>
      <c r="BA674" s="181"/>
      <c r="BB674" s="181"/>
      <c r="BC674" s="181"/>
      <c r="BD674" s="181"/>
      <c r="BE674" s="181"/>
      <c r="BF674" s="181"/>
      <c r="BG674" s="181"/>
      <c r="BH674" s="181"/>
      <c r="BI674" s="181"/>
      <c r="BJ674" s="181"/>
      <c r="BK674" s="181"/>
      <c r="BL674" s="181"/>
      <c r="BM674" s="181"/>
      <c r="BN674" s="181"/>
      <c r="BO674" s="181"/>
      <c r="BP674" s="181"/>
      <c r="BQ674" s="181"/>
      <c r="BR674" s="181"/>
      <c r="BS674" s="181"/>
      <c r="BT674" s="181"/>
    </row>
    <row r="675" spans="1:72">
      <c r="A675" s="193" t="str">
        <f>Guide3!M675</f>
        <v>1D674</v>
      </c>
      <c r="B675" s="179"/>
      <c r="C675" s="180"/>
      <c r="D675" s="181"/>
      <c r="E675" s="181"/>
      <c r="F675" s="181"/>
      <c r="G675" s="181"/>
      <c r="H675" s="181"/>
      <c r="I675" s="181"/>
      <c r="J675" s="181"/>
      <c r="K675" s="181"/>
      <c r="M675" s="181"/>
      <c r="N675" s="181"/>
      <c r="O675" s="182"/>
      <c r="P675" s="190"/>
      <c r="Q675" s="181"/>
      <c r="R675" s="181"/>
      <c r="S675" s="181"/>
      <c r="T675" s="181"/>
      <c r="U675" s="181"/>
      <c r="V675" s="181"/>
      <c r="W675" s="181"/>
      <c r="X675" s="181"/>
      <c r="Y675" s="181"/>
      <c r="Z675" s="181"/>
      <c r="AA675" s="181"/>
      <c r="AB675" s="181"/>
      <c r="AC675" s="181"/>
      <c r="AD675" s="181"/>
      <c r="AE675" s="181"/>
      <c r="AF675" s="181"/>
      <c r="AG675" s="181"/>
      <c r="AH675" s="181"/>
      <c r="AI675" s="181"/>
      <c r="AJ675" s="181"/>
      <c r="AK675" s="181"/>
      <c r="AL675" s="181"/>
      <c r="AM675" s="181"/>
      <c r="AN675" s="181"/>
      <c r="AO675" s="181"/>
      <c r="AP675" s="181"/>
      <c r="AQ675" s="181"/>
      <c r="AR675" s="181"/>
      <c r="AS675" s="181"/>
      <c r="AT675" s="181"/>
      <c r="AU675" s="181"/>
      <c r="AV675" s="181"/>
      <c r="AW675" s="181"/>
      <c r="AX675" s="181"/>
      <c r="AY675" s="181"/>
      <c r="AZ675" s="181"/>
      <c r="BA675" s="181"/>
      <c r="BB675" s="181"/>
      <c r="BC675" s="181"/>
      <c r="BD675" s="181"/>
      <c r="BE675" s="181"/>
      <c r="BF675" s="181"/>
      <c r="BG675" s="181"/>
      <c r="BH675" s="181"/>
      <c r="BI675" s="181"/>
      <c r="BJ675" s="181"/>
      <c r="BK675" s="181"/>
      <c r="BL675" s="181"/>
      <c r="BM675" s="181"/>
      <c r="BN675" s="181"/>
      <c r="BO675" s="181"/>
      <c r="BP675" s="181"/>
      <c r="BQ675" s="181"/>
      <c r="BR675" s="181"/>
      <c r="BS675" s="181"/>
      <c r="BT675" s="181"/>
    </row>
    <row r="676" spans="1:72">
      <c r="A676" s="193" t="str">
        <f>Guide3!M676</f>
        <v>1D675</v>
      </c>
      <c r="B676" s="179"/>
      <c r="C676" s="180"/>
      <c r="D676" s="181"/>
      <c r="E676" s="181"/>
      <c r="F676" s="181"/>
      <c r="G676" s="181"/>
      <c r="H676" s="181"/>
      <c r="I676" s="181"/>
      <c r="J676" s="181"/>
      <c r="K676" s="181"/>
      <c r="M676" s="181"/>
      <c r="N676" s="181"/>
      <c r="O676" s="182"/>
      <c r="P676" s="190"/>
      <c r="Q676" s="181"/>
      <c r="R676" s="181"/>
      <c r="S676" s="181"/>
      <c r="T676" s="181"/>
      <c r="U676" s="181"/>
      <c r="V676" s="181"/>
      <c r="W676" s="181"/>
      <c r="X676" s="181"/>
      <c r="Y676" s="181"/>
      <c r="Z676" s="181"/>
      <c r="AA676" s="181"/>
      <c r="AB676" s="181"/>
      <c r="AC676" s="181"/>
      <c r="AD676" s="181"/>
      <c r="AE676" s="181"/>
      <c r="AF676" s="181"/>
      <c r="AG676" s="181"/>
      <c r="AH676" s="181"/>
      <c r="AI676" s="181"/>
      <c r="AJ676" s="181"/>
      <c r="AK676" s="181"/>
      <c r="AL676" s="181"/>
      <c r="AM676" s="181"/>
      <c r="AN676" s="181"/>
      <c r="AO676" s="181"/>
      <c r="AP676" s="181"/>
      <c r="AQ676" s="181"/>
      <c r="AR676" s="181"/>
      <c r="AS676" s="181"/>
      <c r="AT676" s="181"/>
      <c r="AU676" s="181"/>
      <c r="AV676" s="181"/>
      <c r="AW676" s="181"/>
      <c r="AX676" s="181"/>
      <c r="AY676" s="181"/>
      <c r="AZ676" s="181"/>
      <c r="BA676" s="181"/>
      <c r="BB676" s="181"/>
      <c r="BC676" s="181"/>
      <c r="BD676" s="181"/>
      <c r="BE676" s="181"/>
      <c r="BF676" s="181"/>
      <c r="BG676" s="181"/>
      <c r="BH676" s="181"/>
      <c r="BI676" s="181"/>
      <c r="BJ676" s="181"/>
      <c r="BK676" s="181"/>
      <c r="BL676" s="181"/>
      <c r="BM676" s="181"/>
      <c r="BN676" s="181"/>
      <c r="BO676" s="181"/>
      <c r="BP676" s="181"/>
      <c r="BQ676" s="181"/>
      <c r="BR676" s="181"/>
      <c r="BS676" s="181"/>
      <c r="BT676" s="181"/>
    </row>
    <row r="677" spans="1:72">
      <c r="A677" s="193" t="str">
        <f>Guide3!M677</f>
        <v>1D676</v>
      </c>
      <c r="B677" s="179"/>
      <c r="C677" s="180"/>
      <c r="D677" s="181"/>
      <c r="E677" s="181"/>
      <c r="F677" s="181"/>
      <c r="G677" s="181"/>
      <c r="H677" s="181"/>
      <c r="I677" s="181"/>
      <c r="J677" s="181"/>
      <c r="K677" s="181"/>
      <c r="M677" s="181"/>
      <c r="N677" s="181"/>
      <c r="O677" s="182"/>
      <c r="P677" s="190"/>
      <c r="Q677" s="181"/>
      <c r="R677" s="181"/>
      <c r="S677" s="181"/>
      <c r="T677" s="181"/>
      <c r="U677" s="181"/>
      <c r="V677" s="181"/>
      <c r="W677" s="181"/>
      <c r="X677" s="181"/>
      <c r="Y677" s="181"/>
      <c r="Z677" s="181"/>
      <c r="AA677" s="181"/>
      <c r="AB677" s="181"/>
      <c r="AC677" s="181"/>
      <c r="AD677" s="181"/>
      <c r="AE677" s="181"/>
      <c r="AF677" s="181"/>
      <c r="AG677" s="181"/>
      <c r="AH677" s="181"/>
      <c r="AI677" s="181"/>
      <c r="AJ677" s="181"/>
      <c r="AK677" s="181"/>
      <c r="AL677" s="181"/>
      <c r="AM677" s="181"/>
      <c r="AN677" s="181"/>
      <c r="AO677" s="181"/>
      <c r="AP677" s="181"/>
      <c r="AQ677" s="181"/>
      <c r="AR677" s="181"/>
      <c r="AS677" s="181"/>
      <c r="AT677" s="181"/>
      <c r="AU677" s="181"/>
      <c r="AV677" s="181"/>
      <c r="AW677" s="181"/>
      <c r="AX677" s="181"/>
      <c r="AY677" s="181"/>
      <c r="AZ677" s="181"/>
      <c r="BA677" s="181"/>
      <c r="BB677" s="181"/>
      <c r="BC677" s="181"/>
      <c r="BD677" s="181"/>
      <c r="BE677" s="181"/>
      <c r="BF677" s="181"/>
      <c r="BG677" s="181"/>
      <c r="BH677" s="181"/>
      <c r="BI677" s="181"/>
      <c r="BJ677" s="181"/>
      <c r="BK677" s="181"/>
      <c r="BL677" s="181"/>
      <c r="BM677" s="181"/>
      <c r="BN677" s="181"/>
      <c r="BO677" s="181"/>
      <c r="BP677" s="181"/>
      <c r="BQ677" s="181"/>
      <c r="BR677" s="181"/>
      <c r="BS677" s="181"/>
      <c r="BT677" s="181"/>
    </row>
    <row r="678" spans="1:72">
      <c r="A678" s="193" t="str">
        <f>Guide3!M678</f>
        <v>1D677</v>
      </c>
      <c r="B678" s="179"/>
      <c r="C678" s="180"/>
      <c r="D678" s="181"/>
      <c r="E678" s="181"/>
      <c r="F678" s="181"/>
      <c r="G678" s="181"/>
      <c r="H678" s="181"/>
      <c r="I678" s="181"/>
      <c r="J678" s="181"/>
      <c r="K678" s="181"/>
      <c r="M678" s="181"/>
      <c r="N678" s="181"/>
      <c r="O678" s="182"/>
      <c r="P678" s="190"/>
      <c r="Q678" s="181"/>
      <c r="R678" s="181"/>
      <c r="S678" s="181"/>
      <c r="T678" s="181"/>
      <c r="U678" s="181"/>
      <c r="V678" s="181"/>
      <c r="W678" s="181"/>
      <c r="X678" s="181"/>
      <c r="Y678" s="181"/>
      <c r="Z678" s="181"/>
      <c r="AA678" s="181"/>
      <c r="AB678" s="181"/>
      <c r="AC678" s="181"/>
      <c r="AD678" s="181"/>
      <c r="AE678" s="181"/>
      <c r="AF678" s="181"/>
      <c r="AG678" s="181"/>
      <c r="AH678" s="181"/>
      <c r="AI678" s="181"/>
      <c r="AJ678" s="181"/>
      <c r="AK678" s="181"/>
      <c r="AL678" s="181"/>
      <c r="AM678" s="181"/>
      <c r="AN678" s="181"/>
      <c r="AO678" s="181"/>
      <c r="AP678" s="181"/>
      <c r="AQ678" s="181"/>
      <c r="AR678" s="181"/>
      <c r="AS678" s="181"/>
      <c r="AT678" s="181"/>
      <c r="AU678" s="181"/>
      <c r="AV678" s="181"/>
      <c r="AW678" s="181"/>
      <c r="AX678" s="181"/>
      <c r="AY678" s="181"/>
      <c r="AZ678" s="181"/>
      <c r="BA678" s="181"/>
      <c r="BB678" s="181"/>
      <c r="BC678" s="181"/>
      <c r="BD678" s="181"/>
      <c r="BE678" s="181"/>
      <c r="BF678" s="181"/>
      <c r="BG678" s="181"/>
      <c r="BH678" s="181"/>
      <c r="BI678" s="181"/>
      <c r="BJ678" s="181"/>
      <c r="BK678" s="181"/>
      <c r="BL678" s="181"/>
      <c r="BM678" s="181"/>
      <c r="BN678" s="181"/>
      <c r="BO678" s="181"/>
      <c r="BP678" s="181"/>
      <c r="BQ678" s="181"/>
      <c r="BR678" s="181"/>
      <c r="BS678" s="181"/>
      <c r="BT678" s="181"/>
    </row>
    <row r="679" spans="1:72">
      <c r="A679" s="193" t="str">
        <f>Guide3!M679</f>
        <v>1D678</v>
      </c>
      <c r="B679" s="179"/>
      <c r="C679" s="180"/>
      <c r="D679" s="181"/>
      <c r="E679" s="181"/>
      <c r="F679" s="181"/>
      <c r="G679" s="181"/>
      <c r="H679" s="181"/>
      <c r="I679" s="181"/>
      <c r="J679" s="181"/>
      <c r="K679" s="181"/>
      <c r="M679" s="181"/>
      <c r="N679" s="181"/>
      <c r="O679" s="182"/>
      <c r="P679" s="190"/>
      <c r="Q679" s="181"/>
      <c r="R679" s="181"/>
      <c r="S679" s="181"/>
      <c r="T679" s="181"/>
      <c r="U679" s="181"/>
      <c r="V679" s="181"/>
      <c r="W679" s="181"/>
      <c r="X679" s="181"/>
      <c r="Y679" s="181"/>
      <c r="Z679" s="181"/>
      <c r="AA679" s="181"/>
      <c r="AB679" s="181"/>
      <c r="AC679" s="181"/>
      <c r="AD679" s="181"/>
      <c r="AE679" s="181"/>
      <c r="AF679" s="181"/>
      <c r="AG679" s="181"/>
      <c r="AH679" s="181"/>
      <c r="AI679" s="181"/>
      <c r="AJ679" s="181"/>
      <c r="AK679" s="181"/>
      <c r="AL679" s="181"/>
      <c r="AM679" s="181"/>
      <c r="AN679" s="181"/>
      <c r="AO679" s="181"/>
      <c r="AP679" s="181"/>
      <c r="AQ679" s="181"/>
      <c r="AR679" s="181"/>
      <c r="AS679" s="181"/>
      <c r="AT679" s="181"/>
      <c r="AU679" s="181"/>
      <c r="AV679" s="181"/>
      <c r="AW679" s="181"/>
      <c r="AX679" s="181"/>
      <c r="AY679" s="181"/>
      <c r="AZ679" s="181"/>
      <c r="BA679" s="181"/>
      <c r="BB679" s="181"/>
      <c r="BC679" s="181"/>
      <c r="BD679" s="181"/>
      <c r="BE679" s="181"/>
      <c r="BF679" s="181"/>
      <c r="BG679" s="181"/>
      <c r="BH679" s="181"/>
      <c r="BI679" s="181"/>
      <c r="BJ679" s="181"/>
      <c r="BK679" s="181"/>
      <c r="BL679" s="181"/>
      <c r="BM679" s="181"/>
      <c r="BN679" s="181"/>
      <c r="BO679" s="181"/>
      <c r="BP679" s="181"/>
      <c r="BQ679" s="181"/>
      <c r="BR679" s="181"/>
      <c r="BS679" s="181"/>
      <c r="BT679" s="181"/>
    </row>
    <row r="680" spans="1:72">
      <c r="A680" s="193" t="str">
        <f>Guide3!M680</f>
        <v>1D679</v>
      </c>
      <c r="B680" s="179"/>
      <c r="C680" s="180"/>
      <c r="D680" s="181"/>
      <c r="E680" s="181"/>
      <c r="F680" s="181"/>
      <c r="G680" s="181"/>
      <c r="H680" s="181"/>
      <c r="I680" s="181"/>
      <c r="J680" s="181"/>
      <c r="K680" s="181"/>
      <c r="M680" s="181"/>
      <c r="N680" s="181"/>
      <c r="O680" s="182"/>
      <c r="P680" s="190"/>
      <c r="Q680" s="181"/>
      <c r="R680" s="181"/>
      <c r="S680" s="181"/>
      <c r="T680" s="181"/>
      <c r="U680" s="181"/>
      <c r="V680" s="181"/>
      <c r="W680" s="181"/>
      <c r="X680" s="181"/>
      <c r="Y680" s="181"/>
      <c r="Z680" s="181"/>
      <c r="AA680" s="181"/>
      <c r="AB680" s="181"/>
      <c r="AC680" s="181"/>
      <c r="AD680" s="181"/>
      <c r="AE680" s="181"/>
      <c r="AF680" s="181"/>
      <c r="AG680" s="181"/>
      <c r="AH680" s="181"/>
      <c r="AI680" s="181"/>
      <c r="AJ680" s="181"/>
      <c r="AK680" s="181"/>
      <c r="AL680" s="181"/>
      <c r="AM680" s="181"/>
      <c r="AN680" s="181"/>
      <c r="AO680" s="181"/>
      <c r="AP680" s="181"/>
      <c r="AQ680" s="181"/>
      <c r="AR680" s="181"/>
      <c r="AS680" s="181"/>
      <c r="AT680" s="181"/>
      <c r="AU680" s="181"/>
      <c r="AV680" s="181"/>
      <c r="AW680" s="181"/>
      <c r="AX680" s="181"/>
      <c r="AY680" s="181"/>
      <c r="AZ680" s="181"/>
      <c r="BA680" s="181"/>
      <c r="BB680" s="181"/>
      <c r="BC680" s="181"/>
      <c r="BD680" s="181"/>
      <c r="BE680" s="181"/>
      <c r="BF680" s="181"/>
      <c r="BG680" s="181"/>
      <c r="BH680" s="181"/>
      <c r="BI680" s="181"/>
      <c r="BJ680" s="181"/>
      <c r="BK680" s="181"/>
      <c r="BL680" s="181"/>
      <c r="BM680" s="181"/>
      <c r="BN680" s="181"/>
      <c r="BO680" s="181"/>
      <c r="BP680" s="181"/>
      <c r="BQ680" s="181"/>
      <c r="BR680" s="181"/>
      <c r="BS680" s="181"/>
      <c r="BT680" s="181"/>
    </row>
    <row r="681" spans="1:72">
      <c r="A681" s="193" t="str">
        <f>Guide3!M681</f>
        <v>1D680</v>
      </c>
      <c r="B681" s="179"/>
      <c r="C681" s="180"/>
      <c r="D681" s="181"/>
      <c r="E681" s="181"/>
      <c r="F681" s="181"/>
      <c r="G681" s="181"/>
      <c r="H681" s="181"/>
      <c r="I681" s="181"/>
      <c r="J681" s="181"/>
      <c r="K681" s="181"/>
      <c r="M681" s="181"/>
      <c r="N681" s="181"/>
      <c r="O681" s="182"/>
      <c r="P681" s="190"/>
      <c r="Q681" s="181"/>
      <c r="R681" s="181"/>
      <c r="S681" s="181"/>
      <c r="T681" s="181"/>
      <c r="U681" s="181"/>
      <c r="V681" s="181"/>
      <c r="W681" s="181"/>
      <c r="X681" s="181"/>
      <c r="Y681" s="181"/>
      <c r="Z681" s="181"/>
      <c r="AA681" s="181"/>
      <c r="AB681" s="181"/>
      <c r="AC681" s="181"/>
      <c r="AD681" s="181"/>
      <c r="AE681" s="181"/>
      <c r="AF681" s="181"/>
      <c r="AG681" s="181"/>
      <c r="AH681" s="181"/>
      <c r="AI681" s="181"/>
      <c r="AJ681" s="181"/>
      <c r="AK681" s="181"/>
      <c r="AL681" s="181"/>
      <c r="AM681" s="181"/>
      <c r="AN681" s="181"/>
      <c r="AO681" s="181"/>
      <c r="AP681" s="181"/>
      <c r="AQ681" s="181"/>
      <c r="AR681" s="181"/>
      <c r="AS681" s="181"/>
      <c r="AT681" s="181"/>
      <c r="AU681" s="181"/>
      <c r="AV681" s="181"/>
      <c r="AW681" s="181"/>
      <c r="AX681" s="181"/>
      <c r="AY681" s="181"/>
      <c r="AZ681" s="181"/>
      <c r="BA681" s="181"/>
      <c r="BB681" s="181"/>
      <c r="BC681" s="181"/>
      <c r="BD681" s="181"/>
      <c r="BE681" s="181"/>
      <c r="BF681" s="181"/>
      <c r="BG681" s="181"/>
      <c r="BH681" s="181"/>
      <c r="BI681" s="181"/>
      <c r="BJ681" s="181"/>
      <c r="BK681" s="181"/>
      <c r="BL681" s="181"/>
      <c r="BM681" s="181"/>
      <c r="BN681" s="181"/>
      <c r="BO681" s="181"/>
      <c r="BP681" s="181"/>
      <c r="BQ681" s="181"/>
      <c r="BR681" s="181"/>
      <c r="BS681" s="181"/>
      <c r="BT681" s="181"/>
    </row>
    <row r="682" spans="1:72">
      <c r="A682" s="193" t="str">
        <f>Guide3!M682</f>
        <v>1D681</v>
      </c>
      <c r="B682" s="179"/>
      <c r="C682" s="180"/>
      <c r="D682" s="181"/>
      <c r="E682" s="181"/>
      <c r="F682" s="181"/>
      <c r="G682" s="181"/>
      <c r="H682" s="181"/>
      <c r="I682" s="181"/>
      <c r="J682" s="181"/>
      <c r="K682" s="181"/>
      <c r="M682" s="181"/>
      <c r="N682" s="181"/>
      <c r="O682" s="182"/>
      <c r="P682" s="190"/>
      <c r="Q682" s="181"/>
      <c r="R682" s="181"/>
      <c r="S682" s="181"/>
      <c r="T682" s="181"/>
      <c r="U682" s="181"/>
      <c r="V682" s="181"/>
      <c r="W682" s="181"/>
      <c r="X682" s="181"/>
      <c r="Y682" s="181"/>
      <c r="Z682" s="181"/>
      <c r="AA682" s="181"/>
      <c r="AB682" s="181"/>
      <c r="AC682" s="181"/>
      <c r="AD682" s="181"/>
      <c r="AE682" s="181"/>
      <c r="AF682" s="181"/>
      <c r="AG682" s="181"/>
      <c r="AH682" s="181"/>
      <c r="AI682" s="181"/>
      <c r="AJ682" s="181"/>
      <c r="AK682" s="181"/>
      <c r="AL682" s="181"/>
      <c r="AM682" s="181"/>
      <c r="AN682" s="181"/>
      <c r="AO682" s="181"/>
      <c r="AP682" s="181"/>
      <c r="AQ682" s="181"/>
      <c r="AR682" s="181"/>
      <c r="AS682" s="181"/>
      <c r="AT682" s="181"/>
      <c r="AU682" s="181"/>
      <c r="AV682" s="181"/>
      <c r="AW682" s="181"/>
      <c r="AX682" s="181"/>
      <c r="AY682" s="181"/>
      <c r="AZ682" s="181"/>
      <c r="BA682" s="181"/>
      <c r="BB682" s="181"/>
      <c r="BC682" s="181"/>
      <c r="BD682" s="181"/>
      <c r="BE682" s="181"/>
      <c r="BF682" s="181"/>
      <c r="BG682" s="181"/>
      <c r="BH682" s="181"/>
      <c r="BI682" s="181"/>
      <c r="BJ682" s="181"/>
      <c r="BK682" s="181"/>
      <c r="BL682" s="181"/>
      <c r="BM682" s="181"/>
      <c r="BN682" s="181"/>
      <c r="BO682" s="181"/>
      <c r="BP682" s="181"/>
      <c r="BQ682" s="181"/>
      <c r="BR682" s="181"/>
      <c r="BS682" s="181"/>
      <c r="BT682" s="181"/>
    </row>
    <row r="683" spans="1:72">
      <c r="A683" s="193" t="str">
        <f>Guide3!M683</f>
        <v>1D682</v>
      </c>
      <c r="B683" s="179"/>
      <c r="C683" s="180"/>
      <c r="D683" s="181"/>
      <c r="E683" s="181"/>
      <c r="F683" s="181"/>
      <c r="G683" s="181"/>
      <c r="H683" s="181"/>
      <c r="I683" s="181"/>
      <c r="J683" s="181"/>
      <c r="K683" s="181"/>
      <c r="M683" s="181"/>
      <c r="N683" s="181"/>
      <c r="O683" s="182"/>
      <c r="P683" s="190"/>
      <c r="Q683" s="181"/>
      <c r="R683" s="181"/>
      <c r="S683" s="181"/>
      <c r="T683" s="181"/>
      <c r="U683" s="181"/>
      <c r="V683" s="181"/>
      <c r="W683" s="181"/>
      <c r="X683" s="181"/>
      <c r="Y683" s="181"/>
      <c r="Z683" s="181"/>
      <c r="AA683" s="181"/>
      <c r="AB683" s="181"/>
      <c r="AC683" s="181"/>
      <c r="AD683" s="181"/>
      <c r="AE683" s="181"/>
      <c r="AF683" s="181"/>
      <c r="AG683" s="181"/>
      <c r="AH683" s="181"/>
      <c r="AI683" s="181"/>
      <c r="AJ683" s="181"/>
      <c r="AK683" s="181"/>
      <c r="AL683" s="181"/>
      <c r="AM683" s="181"/>
      <c r="AN683" s="181"/>
      <c r="AO683" s="181"/>
      <c r="AP683" s="181"/>
      <c r="AQ683" s="181"/>
      <c r="AR683" s="181"/>
      <c r="AS683" s="181"/>
      <c r="AT683" s="181"/>
      <c r="AU683" s="181"/>
      <c r="AV683" s="181"/>
      <c r="AW683" s="181"/>
      <c r="AX683" s="181"/>
      <c r="AY683" s="181"/>
      <c r="AZ683" s="181"/>
      <c r="BA683" s="181"/>
      <c r="BB683" s="181"/>
      <c r="BC683" s="181"/>
      <c r="BD683" s="181"/>
      <c r="BE683" s="181"/>
      <c r="BF683" s="181"/>
      <c r="BG683" s="181"/>
      <c r="BH683" s="181"/>
      <c r="BI683" s="181"/>
      <c r="BJ683" s="181"/>
      <c r="BK683" s="181"/>
      <c r="BL683" s="181"/>
      <c r="BM683" s="181"/>
      <c r="BN683" s="181"/>
      <c r="BO683" s="181"/>
      <c r="BP683" s="181"/>
      <c r="BQ683" s="181"/>
      <c r="BR683" s="181"/>
      <c r="BS683" s="181"/>
      <c r="BT683" s="181"/>
    </row>
    <row r="684" spans="1:72">
      <c r="A684" s="193" t="str">
        <f>Guide3!M684</f>
        <v>1D683</v>
      </c>
      <c r="B684" s="179"/>
      <c r="C684" s="180"/>
      <c r="D684" s="181"/>
      <c r="E684" s="181"/>
      <c r="F684" s="181"/>
      <c r="G684" s="181"/>
      <c r="H684" s="181"/>
      <c r="I684" s="181"/>
      <c r="J684" s="181"/>
      <c r="K684" s="181"/>
      <c r="M684" s="181"/>
      <c r="N684" s="181"/>
      <c r="O684" s="182"/>
      <c r="P684" s="190"/>
      <c r="Q684" s="181"/>
      <c r="R684" s="181"/>
      <c r="S684" s="181"/>
      <c r="T684" s="181"/>
      <c r="U684" s="181"/>
      <c r="V684" s="181"/>
      <c r="W684" s="181"/>
      <c r="X684" s="181"/>
      <c r="Y684" s="181"/>
      <c r="Z684" s="181"/>
      <c r="AA684" s="181"/>
      <c r="AB684" s="181"/>
      <c r="AC684" s="181"/>
      <c r="AD684" s="181"/>
      <c r="AE684" s="181"/>
      <c r="AF684" s="181"/>
      <c r="AG684" s="181"/>
      <c r="AH684" s="181"/>
      <c r="AI684" s="181"/>
      <c r="AJ684" s="181"/>
      <c r="AK684" s="181"/>
      <c r="AL684" s="181"/>
      <c r="AM684" s="181"/>
      <c r="AN684" s="181"/>
      <c r="AO684" s="181"/>
      <c r="AP684" s="181"/>
      <c r="AQ684" s="181"/>
      <c r="AR684" s="181"/>
      <c r="AS684" s="181"/>
      <c r="AT684" s="181"/>
      <c r="AU684" s="181"/>
      <c r="AV684" s="181"/>
      <c r="AW684" s="181"/>
      <c r="AX684" s="181"/>
      <c r="AY684" s="181"/>
      <c r="AZ684" s="181"/>
      <c r="BA684" s="181"/>
      <c r="BB684" s="181"/>
      <c r="BC684" s="181"/>
      <c r="BD684" s="181"/>
      <c r="BE684" s="181"/>
      <c r="BF684" s="181"/>
      <c r="BG684" s="181"/>
      <c r="BH684" s="181"/>
      <c r="BI684" s="181"/>
      <c r="BJ684" s="181"/>
      <c r="BK684" s="181"/>
      <c r="BL684" s="181"/>
      <c r="BM684" s="181"/>
      <c r="BN684" s="181"/>
      <c r="BO684" s="181"/>
      <c r="BP684" s="181"/>
      <c r="BQ684" s="181"/>
      <c r="BR684" s="181"/>
      <c r="BS684" s="181"/>
      <c r="BT684" s="181"/>
    </row>
    <row r="685" spans="1:72">
      <c r="A685" s="193" t="str">
        <f>Guide3!M685</f>
        <v>1D684</v>
      </c>
      <c r="B685" s="179"/>
      <c r="C685" s="180"/>
      <c r="D685" s="181"/>
      <c r="E685" s="181"/>
      <c r="F685" s="181"/>
      <c r="G685" s="181"/>
      <c r="H685" s="181"/>
      <c r="I685" s="181"/>
      <c r="J685" s="181"/>
      <c r="K685" s="181"/>
      <c r="M685" s="181"/>
      <c r="N685" s="181"/>
      <c r="O685" s="182"/>
      <c r="P685" s="190"/>
      <c r="Q685" s="181"/>
      <c r="R685" s="181"/>
      <c r="S685" s="181"/>
      <c r="T685" s="181"/>
      <c r="U685" s="181"/>
      <c r="V685" s="181"/>
      <c r="W685" s="181"/>
      <c r="X685" s="181"/>
      <c r="Y685" s="181"/>
      <c r="Z685" s="181"/>
      <c r="AA685" s="181"/>
      <c r="AB685" s="181"/>
      <c r="AC685" s="181"/>
      <c r="AD685" s="181"/>
      <c r="AE685" s="181"/>
      <c r="AF685" s="181"/>
      <c r="AG685" s="181"/>
      <c r="AH685" s="181"/>
      <c r="AI685" s="181"/>
      <c r="AJ685" s="181"/>
      <c r="AK685" s="181"/>
      <c r="AL685" s="181"/>
      <c r="AM685" s="181"/>
      <c r="AN685" s="181"/>
      <c r="AO685" s="181"/>
      <c r="AP685" s="181"/>
      <c r="AQ685" s="181"/>
      <c r="AR685" s="181"/>
      <c r="AS685" s="181"/>
      <c r="AT685" s="181"/>
      <c r="AU685" s="181"/>
      <c r="AV685" s="181"/>
      <c r="AW685" s="181"/>
      <c r="AX685" s="181"/>
      <c r="AY685" s="181"/>
      <c r="AZ685" s="181"/>
      <c r="BA685" s="181"/>
      <c r="BB685" s="181"/>
      <c r="BC685" s="181"/>
      <c r="BD685" s="181"/>
      <c r="BE685" s="181"/>
      <c r="BF685" s="181"/>
      <c r="BG685" s="181"/>
      <c r="BH685" s="181"/>
      <c r="BI685" s="181"/>
      <c r="BJ685" s="181"/>
      <c r="BK685" s="181"/>
      <c r="BL685" s="181"/>
      <c r="BM685" s="181"/>
      <c r="BN685" s="181"/>
      <c r="BO685" s="181"/>
      <c r="BP685" s="181"/>
      <c r="BQ685" s="181"/>
      <c r="BR685" s="181"/>
      <c r="BS685" s="181"/>
      <c r="BT685" s="181"/>
    </row>
    <row r="686" spans="1:72">
      <c r="A686" s="193" t="str">
        <f>Guide3!M686</f>
        <v>1D685</v>
      </c>
      <c r="B686" s="179"/>
      <c r="C686" s="180"/>
      <c r="D686" s="181"/>
      <c r="E686" s="181"/>
      <c r="F686" s="181"/>
      <c r="G686" s="181"/>
      <c r="H686" s="181"/>
      <c r="I686" s="181"/>
      <c r="J686" s="181"/>
      <c r="K686" s="181"/>
      <c r="M686" s="181"/>
      <c r="N686" s="181"/>
      <c r="O686" s="182"/>
      <c r="P686" s="190"/>
      <c r="Q686" s="181"/>
      <c r="R686" s="181"/>
      <c r="S686" s="181"/>
      <c r="T686" s="181"/>
      <c r="U686" s="181"/>
      <c r="V686" s="181"/>
      <c r="W686" s="181"/>
      <c r="X686" s="181"/>
      <c r="Y686" s="181"/>
      <c r="Z686" s="181"/>
      <c r="AA686" s="181"/>
      <c r="AB686" s="181"/>
      <c r="AC686" s="181"/>
      <c r="AD686" s="181"/>
      <c r="AE686" s="181"/>
      <c r="AF686" s="181"/>
      <c r="AG686" s="181"/>
      <c r="AH686" s="181"/>
      <c r="AI686" s="181"/>
      <c r="AJ686" s="181"/>
      <c r="AK686" s="181"/>
      <c r="AL686" s="181"/>
      <c r="AM686" s="181"/>
      <c r="AN686" s="181"/>
      <c r="AO686" s="181"/>
      <c r="AP686" s="181"/>
      <c r="AQ686" s="181"/>
      <c r="AR686" s="181"/>
      <c r="AS686" s="181"/>
      <c r="AT686" s="181"/>
      <c r="AU686" s="181"/>
      <c r="AV686" s="181"/>
      <c r="AW686" s="181"/>
      <c r="AX686" s="181"/>
      <c r="AY686" s="181"/>
      <c r="AZ686" s="181"/>
      <c r="BA686" s="181"/>
      <c r="BB686" s="181"/>
      <c r="BC686" s="181"/>
      <c r="BD686" s="181"/>
      <c r="BE686" s="181"/>
      <c r="BF686" s="181"/>
      <c r="BG686" s="181"/>
      <c r="BH686" s="181"/>
      <c r="BI686" s="181"/>
      <c r="BJ686" s="181"/>
      <c r="BK686" s="181"/>
      <c r="BL686" s="181"/>
      <c r="BM686" s="181"/>
      <c r="BN686" s="181"/>
      <c r="BO686" s="181"/>
      <c r="BP686" s="181"/>
      <c r="BQ686" s="181"/>
      <c r="BR686" s="181"/>
      <c r="BS686" s="181"/>
      <c r="BT686" s="181"/>
    </row>
    <row r="687" spans="1:72">
      <c r="A687" s="193" t="str">
        <f>Guide3!M687</f>
        <v>1D686</v>
      </c>
      <c r="B687" s="179"/>
      <c r="C687" s="180"/>
      <c r="D687" s="181"/>
      <c r="E687" s="181"/>
      <c r="F687" s="181"/>
      <c r="G687" s="181"/>
      <c r="H687" s="181"/>
      <c r="I687" s="181"/>
      <c r="J687" s="181"/>
      <c r="K687" s="181"/>
      <c r="M687" s="181"/>
      <c r="N687" s="181"/>
      <c r="O687" s="182"/>
      <c r="P687" s="190"/>
      <c r="Q687" s="181"/>
      <c r="R687" s="181"/>
      <c r="S687" s="181"/>
      <c r="T687" s="181"/>
      <c r="U687" s="181"/>
      <c r="V687" s="181"/>
      <c r="W687" s="181"/>
      <c r="X687" s="181"/>
      <c r="Y687" s="181"/>
      <c r="Z687" s="181"/>
      <c r="AA687" s="181"/>
      <c r="AB687" s="181"/>
      <c r="AC687" s="181"/>
      <c r="AD687" s="181"/>
      <c r="AE687" s="181"/>
      <c r="AF687" s="181"/>
      <c r="AG687" s="181"/>
      <c r="AH687" s="181"/>
      <c r="AI687" s="181"/>
      <c r="AJ687" s="181"/>
      <c r="AK687" s="181"/>
      <c r="AL687" s="181"/>
      <c r="AM687" s="181"/>
      <c r="AN687" s="181"/>
      <c r="AO687" s="181"/>
      <c r="AP687" s="181"/>
      <c r="AQ687" s="181"/>
      <c r="AR687" s="181"/>
      <c r="AS687" s="181"/>
      <c r="AT687" s="181"/>
      <c r="AU687" s="181"/>
      <c r="AV687" s="181"/>
      <c r="AW687" s="181"/>
      <c r="AX687" s="181"/>
      <c r="AY687" s="181"/>
      <c r="AZ687" s="181"/>
      <c r="BA687" s="181"/>
      <c r="BB687" s="181"/>
      <c r="BC687" s="181"/>
      <c r="BD687" s="181"/>
      <c r="BE687" s="181"/>
      <c r="BF687" s="181"/>
      <c r="BG687" s="181"/>
      <c r="BH687" s="181"/>
      <c r="BI687" s="181"/>
      <c r="BJ687" s="181"/>
      <c r="BK687" s="181"/>
      <c r="BL687" s="181"/>
      <c r="BM687" s="181"/>
      <c r="BN687" s="181"/>
      <c r="BO687" s="181"/>
      <c r="BP687" s="181"/>
      <c r="BQ687" s="181"/>
      <c r="BR687" s="181"/>
      <c r="BS687" s="181"/>
      <c r="BT687" s="181"/>
    </row>
    <row r="688" spans="1:72">
      <c r="A688" s="193" t="str">
        <f>Guide3!M688</f>
        <v>1D687</v>
      </c>
      <c r="B688" s="179"/>
      <c r="C688" s="180"/>
      <c r="D688" s="181"/>
      <c r="E688" s="181"/>
      <c r="F688" s="181"/>
      <c r="G688" s="181"/>
      <c r="H688" s="181"/>
      <c r="I688" s="181"/>
      <c r="J688" s="181"/>
      <c r="K688" s="181"/>
      <c r="M688" s="181"/>
      <c r="N688" s="181"/>
      <c r="O688" s="182"/>
      <c r="P688" s="190"/>
      <c r="Q688" s="181"/>
      <c r="R688" s="181"/>
      <c r="S688" s="181"/>
      <c r="T688" s="181"/>
      <c r="U688" s="181"/>
      <c r="V688" s="181"/>
      <c r="W688" s="181"/>
      <c r="X688" s="181"/>
      <c r="Y688" s="181"/>
      <c r="Z688" s="181"/>
      <c r="AA688" s="181"/>
      <c r="AB688" s="181"/>
      <c r="AC688" s="181"/>
      <c r="AD688" s="181"/>
      <c r="AE688" s="181"/>
      <c r="AF688" s="181"/>
      <c r="AG688" s="181"/>
      <c r="AH688" s="181"/>
      <c r="AI688" s="181"/>
      <c r="AJ688" s="181"/>
      <c r="AK688" s="181"/>
      <c r="AL688" s="181"/>
      <c r="AM688" s="181"/>
      <c r="AN688" s="181"/>
      <c r="AO688" s="181"/>
      <c r="AP688" s="181"/>
      <c r="AQ688" s="181"/>
      <c r="AR688" s="181"/>
      <c r="AS688" s="181"/>
      <c r="AT688" s="181"/>
      <c r="AU688" s="181"/>
      <c r="AV688" s="181"/>
      <c r="AW688" s="181"/>
      <c r="AX688" s="181"/>
      <c r="AY688" s="181"/>
      <c r="AZ688" s="181"/>
      <c r="BA688" s="181"/>
      <c r="BB688" s="181"/>
      <c r="BC688" s="181"/>
      <c r="BD688" s="181"/>
      <c r="BE688" s="181"/>
      <c r="BF688" s="181"/>
      <c r="BG688" s="181"/>
      <c r="BH688" s="181"/>
      <c r="BI688" s="181"/>
      <c r="BJ688" s="181"/>
      <c r="BK688" s="181"/>
      <c r="BL688" s="181"/>
      <c r="BM688" s="181"/>
      <c r="BN688" s="181"/>
      <c r="BO688" s="181"/>
      <c r="BP688" s="181"/>
      <c r="BQ688" s="181"/>
      <c r="BR688" s="181"/>
      <c r="BS688" s="181"/>
      <c r="BT688" s="181"/>
    </row>
    <row r="689" spans="1:72">
      <c r="A689" s="193" t="str">
        <f>Guide3!M689</f>
        <v>1D688</v>
      </c>
      <c r="B689" s="179"/>
      <c r="C689" s="180"/>
      <c r="D689" s="181"/>
      <c r="E689" s="181"/>
      <c r="F689" s="181"/>
      <c r="G689" s="181"/>
      <c r="H689" s="181"/>
      <c r="I689" s="181"/>
      <c r="J689" s="181"/>
      <c r="K689" s="181"/>
      <c r="M689" s="181"/>
      <c r="N689" s="181"/>
      <c r="O689" s="182"/>
      <c r="P689" s="190"/>
      <c r="Q689" s="181"/>
      <c r="R689" s="181"/>
      <c r="S689" s="181"/>
      <c r="T689" s="181"/>
      <c r="U689" s="181"/>
      <c r="V689" s="181"/>
      <c r="W689" s="181"/>
      <c r="X689" s="181"/>
      <c r="Y689" s="181"/>
      <c r="Z689" s="181"/>
      <c r="AA689" s="181"/>
      <c r="AB689" s="181"/>
      <c r="AC689" s="181"/>
      <c r="AD689" s="181"/>
      <c r="AE689" s="181"/>
      <c r="AF689" s="181"/>
      <c r="AG689" s="181"/>
      <c r="AH689" s="181"/>
      <c r="AI689" s="181"/>
      <c r="AJ689" s="181"/>
      <c r="AK689" s="181"/>
      <c r="AL689" s="181"/>
      <c r="AM689" s="181"/>
      <c r="AN689" s="181"/>
      <c r="AO689" s="181"/>
      <c r="AP689" s="181"/>
      <c r="AQ689" s="181"/>
      <c r="AR689" s="181"/>
      <c r="AS689" s="181"/>
      <c r="AT689" s="181"/>
      <c r="AU689" s="181"/>
      <c r="AV689" s="181"/>
      <c r="AW689" s="181"/>
      <c r="AX689" s="181"/>
      <c r="AY689" s="181"/>
      <c r="AZ689" s="181"/>
      <c r="BA689" s="181"/>
      <c r="BB689" s="181"/>
      <c r="BC689" s="181"/>
      <c r="BD689" s="181"/>
      <c r="BE689" s="181"/>
      <c r="BF689" s="181"/>
      <c r="BG689" s="181"/>
      <c r="BH689" s="181"/>
      <c r="BI689" s="181"/>
      <c r="BJ689" s="181"/>
      <c r="BK689" s="181"/>
      <c r="BL689" s="181"/>
      <c r="BM689" s="181"/>
      <c r="BN689" s="181"/>
      <c r="BO689" s="181"/>
      <c r="BP689" s="181"/>
      <c r="BQ689" s="181"/>
      <c r="BR689" s="181"/>
      <c r="BS689" s="181"/>
      <c r="BT689" s="181"/>
    </row>
    <row r="690" spans="1:72">
      <c r="A690" s="193" t="str">
        <f>Guide3!M690</f>
        <v>1D689</v>
      </c>
      <c r="B690" s="179"/>
      <c r="C690" s="180"/>
      <c r="D690" s="181"/>
      <c r="E690" s="181"/>
      <c r="F690" s="181"/>
      <c r="G690" s="181"/>
      <c r="H690" s="181"/>
      <c r="I690" s="181"/>
      <c r="J690" s="181"/>
      <c r="K690" s="181"/>
      <c r="M690" s="181"/>
      <c r="N690" s="181"/>
      <c r="O690" s="182"/>
      <c r="P690" s="190"/>
      <c r="Q690" s="181"/>
      <c r="R690" s="181"/>
      <c r="S690" s="181"/>
      <c r="T690" s="181"/>
      <c r="U690" s="181"/>
      <c r="V690" s="181"/>
      <c r="W690" s="181"/>
      <c r="X690" s="181"/>
      <c r="Y690" s="181"/>
      <c r="Z690" s="181"/>
      <c r="AA690" s="181"/>
      <c r="AB690" s="181"/>
      <c r="AC690" s="181"/>
      <c r="AD690" s="181"/>
      <c r="AE690" s="181"/>
      <c r="AF690" s="181"/>
      <c r="AG690" s="181"/>
      <c r="AH690" s="181"/>
      <c r="AI690" s="181"/>
      <c r="AJ690" s="181"/>
      <c r="AK690" s="181"/>
      <c r="AL690" s="181"/>
      <c r="AM690" s="181"/>
      <c r="AN690" s="181"/>
      <c r="AO690" s="181"/>
      <c r="AP690" s="181"/>
      <c r="AQ690" s="181"/>
      <c r="AR690" s="181"/>
      <c r="AS690" s="181"/>
      <c r="AT690" s="181"/>
      <c r="AU690" s="181"/>
      <c r="AV690" s="181"/>
      <c r="AW690" s="181"/>
      <c r="AX690" s="181"/>
      <c r="AY690" s="181"/>
      <c r="AZ690" s="181"/>
      <c r="BA690" s="181"/>
      <c r="BB690" s="181"/>
      <c r="BC690" s="181"/>
      <c r="BD690" s="181"/>
      <c r="BE690" s="181"/>
      <c r="BF690" s="181"/>
      <c r="BG690" s="181"/>
      <c r="BH690" s="181"/>
      <c r="BI690" s="181"/>
      <c r="BJ690" s="181"/>
      <c r="BK690" s="181"/>
      <c r="BL690" s="181"/>
      <c r="BM690" s="181"/>
      <c r="BN690" s="181"/>
      <c r="BO690" s="181"/>
      <c r="BP690" s="181"/>
      <c r="BQ690" s="181"/>
      <c r="BR690" s="181"/>
      <c r="BS690" s="181"/>
      <c r="BT690" s="181"/>
    </row>
    <row r="691" spans="1:72">
      <c r="A691" s="193" t="str">
        <f>Guide3!M691</f>
        <v>1D690</v>
      </c>
      <c r="B691" s="179"/>
      <c r="C691" s="180"/>
      <c r="D691" s="181"/>
      <c r="E691" s="181"/>
      <c r="F691" s="181"/>
      <c r="G691" s="181"/>
      <c r="H691" s="181"/>
      <c r="I691" s="181"/>
      <c r="J691" s="181"/>
      <c r="K691" s="181"/>
      <c r="M691" s="181"/>
      <c r="N691" s="181"/>
      <c r="O691" s="182"/>
      <c r="P691" s="190"/>
      <c r="Q691" s="181"/>
      <c r="R691" s="181"/>
      <c r="S691" s="181"/>
      <c r="T691" s="181"/>
      <c r="U691" s="181"/>
      <c r="V691" s="181"/>
      <c r="W691" s="181"/>
      <c r="X691" s="181"/>
      <c r="Y691" s="181"/>
      <c r="Z691" s="181"/>
      <c r="AA691" s="181"/>
      <c r="AB691" s="181"/>
      <c r="AC691" s="181"/>
      <c r="AD691" s="181"/>
      <c r="AE691" s="181"/>
      <c r="AF691" s="181"/>
      <c r="AG691" s="181"/>
      <c r="AH691" s="181"/>
      <c r="AI691" s="181"/>
      <c r="AJ691" s="181"/>
      <c r="AK691" s="181"/>
      <c r="AL691" s="181"/>
      <c r="AM691" s="181"/>
      <c r="AN691" s="181"/>
      <c r="AO691" s="181"/>
      <c r="AP691" s="181"/>
      <c r="AQ691" s="181"/>
      <c r="AR691" s="181"/>
      <c r="AS691" s="181"/>
      <c r="AT691" s="181"/>
      <c r="AU691" s="181"/>
      <c r="AV691" s="181"/>
      <c r="AW691" s="181"/>
      <c r="AX691" s="181"/>
      <c r="AY691" s="181"/>
      <c r="AZ691" s="181"/>
      <c r="BA691" s="181"/>
      <c r="BB691" s="181"/>
      <c r="BC691" s="181"/>
      <c r="BD691" s="181"/>
      <c r="BE691" s="181"/>
      <c r="BF691" s="181"/>
      <c r="BG691" s="181"/>
      <c r="BH691" s="181"/>
      <c r="BI691" s="181"/>
      <c r="BJ691" s="181"/>
      <c r="BK691" s="181"/>
      <c r="BL691" s="181"/>
      <c r="BM691" s="181"/>
      <c r="BN691" s="181"/>
      <c r="BO691" s="181"/>
      <c r="BP691" s="181"/>
      <c r="BQ691" s="181"/>
      <c r="BR691" s="181"/>
      <c r="BS691" s="181"/>
      <c r="BT691" s="181"/>
    </row>
    <row r="692" spans="1:72">
      <c r="A692" s="193" t="str">
        <f>Guide3!M692</f>
        <v>1D691</v>
      </c>
      <c r="B692" s="179"/>
      <c r="C692" s="180"/>
      <c r="D692" s="181"/>
      <c r="E692" s="181"/>
      <c r="F692" s="181"/>
      <c r="G692" s="181"/>
      <c r="H692" s="181"/>
      <c r="I692" s="181"/>
      <c r="J692" s="181"/>
      <c r="K692" s="181"/>
      <c r="M692" s="181"/>
      <c r="N692" s="181"/>
      <c r="O692" s="182"/>
      <c r="P692" s="190"/>
      <c r="Q692" s="181"/>
      <c r="R692" s="181"/>
      <c r="S692" s="181"/>
      <c r="T692" s="181"/>
      <c r="U692" s="181"/>
      <c r="V692" s="181"/>
      <c r="W692" s="181"/>
      <c r="X692" s="181"/>
      <c r="Y692" s="181"/>
      <c r="Z692" s="181"/>
      <c r="AA692" s="181"/>
      <c r="AB692" s="181"/>
      <c r="AC692" s="181"/>
      <c r="AD692" s="181"/>
      <c r="AE692" s="181"/>
      <c r="AF692" s="181"/>
      <c r="AG692" s="181"/>
      <c r="AH692" s="181"/>
      <c r="AI692" s="181"/>
      <c r="AJ692" s="181"/>
      <c r="AK692" s="181"/>
      <c r="AL692" s="181"/>
      <c r="AM692" s="181"/>
      <c r="AN692" s="181"/>
      <c r="AO692" s="181"/>
      <c r="AP692" s="181"/>
      <c r="AQ692" s="181"/>
      <c r="AR692" s="181"/>
      <c r="AS692" s="181"/>
      <c r="AT692" s="181"/>
      <c r="AU692" s="181"/>
      <c r="AV692" s="181"/>
      <c r="AW692" s="181"/>
      <c r="AX692" s="181"/>
      <c r="AY692" s="181"/>
      <c r="AZ692" s="181"/>
      <c r="BA692" s="181"/>
      <c r="BB692" s="181"/>
      <c r="BC692" s="181"/>
      <c r="BD692" s="181"/>
      <c r="BE692" s="181"/>
      <c r="BF692" s="181"/>
      <c r="BG692" s="181"/>
      <c r="BH692" s="181"/>
      <c r="BI692" s="181"/>
      <c r="BJ692" s="181"/>
      <c r="BK692" s="181"/>
      <c r="BL692" s="181"/>
      <c r="BM692" s="181"/>
      <c r="BN692" s="181"/>
      <c r="BO692" s="181"/>
      <c r="BP692" s="181"/>
      <c r="BQ692" s="181"/>
      <c r="BR692" s="181"/>
      <c r="BS692" s="181"/>
      <c r="BT692" s="181"/>
    </row>
    <row r="693" spans="1:72">
      <c r="A693" s="193" t="str">
        <f>Guide3!M693</f>
        <v>1D692</v>
      </c>
      <c r="B693" s="179"/>
      <c r="C693" s="180"/>
      <c r="D693" s="181"/>
      <c r="E693" s="181"/>
      <c r="F693" s="181"/>
      <c r="G693" s="181"/>
      <c r="H693" s="181"/>
      <c r="I693" s="181"/>
      <c r="J693" s="181"/>
      <c r="K693" s="181"/>
      <c r="M693" s="181"/>
      <c r="N693" s="181"/>
      <c r="O693" s="182"/>
      <c r="P693" s="190"/>
      <c r="Q693" s="181"/>
      <c r="R693" s="181"/>
      <c r="S693" s="181"/>
      <c r="T693" s="181"/>
      <c r="U693" s="181"/>
      <c r="V693" s="181"/>
      <c r="W693" s="181"/>
      <c r="X693" s="181"/>
      <c r="Y693" s="181"/>
      <c r="Z693" s="181"/>
      <c r="AA693" s="181"/>
      <c r="AB693" s="181"/>
      <c r="AC693" s="181"/>
      <c r="AD693" s="181"/>
      <c r="AE693" s="181"/>
      <c r="AF693" s="181"/>
      <c r="AG693" s="181"/>
      <c r="AH693" s="181"/>
      <c r="AI693" s="181"/>
      <c r="AJ693" s="181"/>
      <c r="AK693" s="181"/>
      <c r="AL693" s="181"/>
      <c r="AM693" s="181"/>
      <c r="AN693" s="181"/>
      <c r="AO693" s="181"/>
      <c r="AP693" s="181"/>
      <c r="AQ693" s="181"/>
      <c r="AR693" s="181"/>
      <c r="AS693" s="181"/>
      <c r="AT693" s="181"/>
      <c r="AU693" s="181"/>
      <c r="AV693" s="181"/>
      <c r="AW693" s="181"/>
      <c r="AX693" s="181"/>
      <c r="AY693" s="181"/>
      <c r="AZ693" s="181"/>
      <c r="BA693" s="181"/>
      <c r="BB693" s="181"/>
      <c r="BC693" s="181"/>
      <c r="BD693" s="181"/>
      <c r="BE693" s="181"/>
      <c r="BF693" s="181"/>
      <c r="BG693" s="181"/>
      <c r="BH693" s="181"/>
      <c r="BI693" s="181"/>
      <c r="BJ693" s="181"/>
      <c r="BK693" s="181"/>
      <c r="BL693" s="181"/>
      <c r="BM693" s="181"/>
      <c r="BN693" s="181"/>
      <c r="BO693" s="181"/>
      <c r="BP693" s="181"/>
      <c r="BQ693" s="181"/>
      <c r="BR693" s="181"/>
      <c r="BS693" s="181"/>
      <c r="BT693" s="181"/>
    </row>
    <row r="694" spans="1:72">
      <c r="A694" s="193" t="str">
        <f>Guide3!M694</f>
        <v>1D693</v>
      </c>
      <c r="B694" s="179"/>
      <c r="C694" s="180"/>
      <c r="D694" s="181"/>
      <c r="E694" s="181"/>
      <c r="F694" s="181"/>
      <c r="G694" s="181"/>
      <c r="H694" s="181"/>
      <c r="I694" s="181"/>
      <c r="J694" s="181"/>
      <c r="K694" s="181"/>
      <c r="M694" s="181"/>
      <c r="N694" s="181"/>
      <c r="O694" s="182"/>
      <c r="P694" s="190"/>
      <c r="Q694" s="181"/>
      <c r="R694" s="181"/>
      <c r="S694" s="181"/>
      <c r="T694" s="181"/>
      <c r="U694" s="181"/>
      <c r="V694" s="181"/>
      <c r="W694" s="181"/>
      <c r="X694" s="181"/>
      <c r="Y694" s="181"/>
      <c r="Z694" s="181"/>
      <c r="AA694" s="181"/>
      <c r="AB694" s="181"/>
      <c r="AC694" s="181"/>
      <c r="AD694" s="181"/>
      <c r="AE694" s="181"/>
      <c r="AF694" s="181"/>
      <c r="AG694" s="181"/>
      <c r="AH694" s="181"/>
      <c r="AI694" s="181"/>
      <c r="AJ694" s="181"/>
      <c r="AK694" s="181"/>
      <c r="AL694" s="181"/>
      <c r="AM694" s="181"/>
      <c r="AN694" s="181"/>
      <c r="AO694" s="181"/>
      <c r="AP694" s="181"/>
      <c r="AQ694" s="181"/>
      <c r="AR694" s="181"/>
      <c r="AS694" s="181"/>
      <c r="AT694" s="181"/>
      <c r="AU694" s="181"/>
      <c r="AV694" s="181"/>
      <c r="AW694" s="181"/>
      <c r="AX694" s="181"/>
      <c r="AY694" s="181"/>
      <c r="AZ694" s="181"/>
      <c r="BA694" s="181"/>
      <c r="BB694" s="181"/>
      <c r="BC694" s="181"/>
      <c r="BD694" s="181"/>
      <c r="BE694" s="181"/>
      <c r="BF694" s="181"/>
      <c r="BG694" s="181"/>
      <c r="BH694" s="181"/>
      <c r="BI694" s="181"/>
      <c r="BJ694" s="181"/>
      <c r="BK694" s="181"/>
      <c r="BL694" s="181"/>
      <c r="BM694" s="181"/>
      <c r="BN694" s="181"/>
      <c r="BO694" s="181"/>
      <c r="BP694" s="181"/>
      <c r="BQ694" s="181"/>
      <c r="BR694" s="181"/>
      <c r="BS694" s="181"/>
      <c r="BT694" s="181"/>
    </row>
    <row r="695" spans="1:72">
      <c r="A695" s="193" t="str">
        <f>Guide3!M695</f>
        <v>1D694</v>
      </c>
      <c r="B695" s="179"/>
      <c r="C695" s="180"/>
      <c r="D695" s="181"/>
      <c r="E695" s="181"/>
      <c r="F695" s="181"/>
      <c r="G695" s="181"/>
      <c r="H695" s="181"/>
      <c r="I695" s="181"/>
      <c r="J695" s="181"/>
      <c r="K695" s="181"/>
      <c r="M695" s="181"/>
      <c r="N695" s="181"/>
      <c r="O695" s="182"/>
      <c r="P695" s="190"/>
      <c r="Q695" s="181"/>
      <c r="R695" s="181"/>
      <c r="S695" s="181"/>
      <c r="T695" s="181"/>
      <c r="U695" s="181"/>
      <c r="V695" s="181"/>
      <c r="W695" s="181"/>
      <c r="X695" s="181"/>
      <c r="Y695" s="181"/>
      <c r="Z695" s="181"/>
      <c r="AA695" s="181"/>
      <c r="AB695" s="181"/>
      <c r="AC695" s="181"/>
      <c r="AD695" s="181"/>
      <c r="AE695" s="181"/>
      <c r="AF695" s="181"/>
      <c r="AG695" s="181"/>
      <c r="AH695" s="181"/>
      <c r="AI695" s="181"/>
      <c r="AJ695" s="181"/>
      <c r="AK695" s="181"/>
      <c r="AL695" s="181"/>
      <c r="AM695" s="181"/>
      <c r="AN695" s="181"/>
      <c r="AO695" s="181"/>
      <c r="AP695" s="181"/>
      <c r="AQ695" s="181"/>
      <c r="AR695" s="181"/>
      <c r="AS695" s="181"/>
      <c r="AT695" s="181"/>
      <c r="AU695" s="181"/>
      <c r="AV695" s="181"/>
      <c r="AW695" s="181"/>
      <c r="AX695" s="181"/>
      <c r="AY695" s="181"/>
      <c r="AZ695" s="181"/>
      <c r="BA695" s="181"/>
      <c r="BB695" s="181"/>
      <c r="BC695" s="181"/>
      <c r="BD695" s="181"/>
      <c r="BE695" s="181"/>
      <c r="BF695" s="181"/>
      <c r="BG695" s="181"/>
      <c r="BH695" s="181"/>
      <c r="BI695" s="181"/>
      <c r="BJ695" s="181"/>
      <c r="BK695" s="181"/>
      <c r="BL695" s="181"/>
      <c r="BM695" s="181"/>
      <c r="BN695" s="181"/>
      <c r="BO695" s="181"/>
      <c r="BP695" s="181"/>
      <c r="BQ695" s="181"/>
      <c r="BR695" s="181"/>
      <c r="BS695" s="181"/>
      <c r="BT695" s="181"/>
    </row>
    <row r="696" spans="1:72">
      <c r="A696" s="193" t="str">
        <f>Guide3!M696</f>
        <v>1D695</v>
      </c>
      <c r="B696" s="179"/>
      <c r="C696" s="180"/>
      <c r="D696" s="181"/>
      <c r="E696" s="181"/>
      <c r="F696" s="181"/>
      <c r="G696" s="181"/>
      <c r="H696" s="181"/>
      <c r="I696" s="181"/>
      <c r="J696" s="181"/>
      <c r="K696" s="181"/>
      <c r="M696" s="181"/>
      <c r="N696" s="181"/>
      <c r="O696" s="182"/>
      <c r="P696" s="190"/>
      <c r="Q696" s="181"/>
      <c r="R696" s="181"/>
      <c r="S696" s="181"/>
      <c r="T696" s="181"/>
      <c r="U696" s="181"/>
      <c r="V696" s="181"/>
      <c r="W696" s="181"/>
      <c r="X696" s="181"/>
      <c r="Y696" s="181"/>
      <c r="Z696" s="181"/>
      <c r="AA696" s="181"/>
      <c r="AB696" s="181"/>
      <c r="AC696" s="181"/>
      <c r="AD696" s="181"/>
      <c r="AE696" s="181"/>
      <c r="AF696" s="181"/>
      <c r="AG696" s="181"/>
      <c r="AH696" s="181"/>
      <c r="AI696" s="181"/>
      <c r="AJ696" s="181"/>
      <c r="AK696" s="181"/>
      <c r="AL696" s="181"/>
      <c r="AM696" s="181"/>
      <c r="AN696" s="181"/>
      <c r="AO696" s="181"/>
      <c r="AP696" s="181"/>
      <c r="AQ696" s="181"/>
      <c r="AR696" s="181"/>
      <c r="AS696" s="181"/>
      <c r="AT696" s="181"/>
      <c r="AU696" s="181"/>
      <c r="AV696" s="181"/>
      <c r="AW696" s="181"/>
      <c r="AX696" s="181"/>
      <c r="AY696" s="181"/>
      <c r="AZ696" s="181"/>
      <c r="BA696" s="181"/>
      <c r="BB696" s="181"/>
      <c r="BC696" s="181"/>
      <c r="BD696" s="181"/>
      <c r="BE696" s="181"/>
      <c r="BF696" s="181"/>
      <c r="BG696" s="181"/>
      <c r="BH696" s="181"/>
      <c r="BI696" s="181"/>
      <c r="BJ696" s="181"/>
      <c r="BK696" s="181"/>
      <c r="BL696" s="181"/>
      <c r="BM696" s="181"/>
      <c r="BN696" s="181"/>
      <c r="BO696" s="181"/>
      <c r="BP696" s="181"/>
      <c r="BQ696" s="181"/>
      <c r="BR696" s="181"/>
      <c r="BS696" s="181"/>
      <c r="BT696" s="181"/>
    </row>
    <row r="697" spans="1:72">
      <c r="A697" s="193" t="str">
        <f>Guide3!M697</f>
        <v>1D696</v>
      </c>
    </row>
    <row r="698" spans="1:72">
      <c r="A698" s="193" t="str">
        <f>Guide3!M698</f>
        <v>1D697</v>
      </c>
    </row>
    <row r="699" spans="1:72">
      <c r="A699" s="193" t="str">
        <f>Guide3!M699</f>
        <v>1D698</v>
      </c>
    </row>
    <row r="700" spans="1:72">
      <c r="A700" s="193" t="str">
        <f>Guide3!M700</f>
        <v>1D699</v>
      </c>
    </row>
    <row r="701" spans="1:72">
      <c r="A701" s="193" t="str">
        <f>Guide3!M701</f>
        <v>1D700</v>
      </c>
    </row>
    <row r="702" spans="1:72">
      <c r="A702" s="193" t="str">
        <f>Guide3!M702</f>
        <v>1D701</v>
      </c>
    </row>
    <row r="703" spans="1:72">
      <c r="A703" s="193" t="str">
        <f>Guide3!M703</f>
        <v>1D702</v>
      </c>
    </row>
    <row r="704" spans="1:72">
      <c r="A704" s="193" t="str">
        <f>Guide3!M704</f>
        <v>1D703</v>
      </c>
    </row>
    <row r="705" spans="1:1">
      <c r="A705" s="193" t="str">
        <f>Guide3!M705</f>
        <v>1D704</v>
      </c>
    </row>
    <row r="706" spans="1:1">
      <c r="A706" s="193" t="str">
        <f>Guide3!M706</f>
        <v>1D705</v>
      </c>
    </row>
    <row r="707" spans="1:1">
      <c r="A707" s="193" t="str">
        <f>Guide3!M707</f>
        <v>1D706</v>
      </c>
    </row>
    <row r="708" spans="1:1">
      <c r="A708" s="193" t="str">
        <f>Guide3!M708</f>
        <v>1D707</v>
      </c>
    </row>
    <row r="709" spans="1:1">
      <c r="A709" s="193" t="str">
        <f>Guide3!M709</f>
        <v>1D708</v>
      </c>
    </row>
    <row r="710" spans="1:1">
      <c r="A710" s="193" t="str">
        <f>Guide3!M710</f>
        <v>1D709</v>
      </c>
    </row>
    <row r="711" spans="1:1">
      <c r="A711" s="193" t="str">
        <f>Guide3!M711</f>
        <v>1D710</v>
      </c>
    </row>
    <row r="712" spans="1:1">
      <c r="A712" s="193" t="str">
        <f>Guide3!M712</f>
        <v>1D711</v>
      </c>
    </row>
    <row r="713" spans="1:1">
      <c r="A713" s="193" t="str">
        <f>Guide3!M713</f>
        <v>1D712</v>
      </c>
    </row>
    <row r="714" spans="1:1">
      <c r="A714" s="193" t="str">
        <f>Guide3!M714</f>
        <v>1D713</v>
      </c>
    </row>
    <row r="715" spans="1:1">
      <c r="A715" s="193" t="str">
        <f>Guide3!M715</f>
        <v>1D714</v>
      </c>
    </row>
    <row r="716" spans="1:1">
      <c r="A716" s="193" t="str">
        <f>Guide3!M716</f>
        <v>1D715</v>
      </c>
    </row>
    <row r="717" spans="1:1">
      <c r="A717" s="193" t="str">
        <f>Guide3!M717</f>
        <v>1D716</v>
      </c>
    </row>
    <row r="718" spans="1:1">
      <c r="A718" s="193" t="str">
        <f>Guide3!M718</f>
        <v>1D717</v>
      </c>
    </row>
    <row r="719" spans="1:1">
      <c r="A719" s="193" t="str">
        <f>Guide3!M719</f>
        <v>1D718</v>
      </c>
    </row>
    <row r="720" spans="1:1">
      <c r="A720" s="193" t="str">
        <f>Guide3!M720</f>
        <v>1D719</v>
      </c>
    </row>
    <row r="721" spans="1:1">
      <c r="A721" s="193" t="str">
        <f>Guide3!M721</f>
        <v>1D720</v>
      </c>
    </row>
    <row r="722" spans="1:1">
      <c r="A722" s="193" t="str">
        <f>Guide3!M722</f>
        <v>1D721</v>
      </c>
    </row>
    <row r="723" spans="1:1">
      <c r="A723" s="193" t="str">
        <f>Guide3!M723</f>
        <v>1D722</v>
      </c>
    </row>
    <row r="724" spans="1:1">
      <c r="A724" s="193" t="str">
        <f>Guide3!M724</f>
        <v>1D723</v>
      </c>
    </row>
    <row r="725" spans="1:1">
      <c r="A725" s="193" t="str">
        <f>Guide3!M725</f>
        <v>1D724</v>
      </c>
    </row>
    <row r="726" spans="1:1">
      <c r="A726" s="193" t="str">
        <f>Guide3!M726</f>
        <v>1D725</v>
      </c>
    </row>
    <row r="727" spans="1:1">
      <c r="A727" s="193" t="str">
        <f>Guide3!M727</f>
        <v>1D726</v>
      </c>
    </row>
    <row r="728" spans="1:1">
      <c r="A728" s="193" t="str">
        <f>Guide3!M728</f>
        <v>1D727</v>
      </c>
    </row>
    <row r="729" spans="1:1">
      <c r="A729" s="193" t="str">
        <f>Guide3!M729</f>
        <v>1D728</v>
      </c>
    </row>
    <row r="730" spans="1:1">
      <c r="A730" s="193" t="str">
        <f>Guide3!M730</f>
        <v>1D729</v>
      </c>
    </row>
    <row r="731" spans="1:1">
      <c r="A731" s="193" t="str">
        <f>Guide3!M731</f>
        <v>1D730</v>
      </c>
    </row>
    <row r="732" spans="1:1">
      <c r="A732" s="193" t="str">
        <f>Guide3!M732</f>
        <v>1D731</v>
      </c>
    </row>
    <row r="733" spans="1:1">
      <c r="A733" s="193" t="str">
        <f>Guide3!M733</f>
        <v>1D732</v>
      </c>
    </row>
    <row r="734" spans="1:1">
      <c r="A734" s="193" t="str">
        <f>Guide3!M734</f>
        <v>1D733</v>
      </c>
    </row>
    <row r="735" spans="1:1">
      <c r="A735" s="193" t="str">
        <f>Guide3!M735</f>
        <v>1D734</v>
      </c>
    </row>
    <row r="736" spans="1:1">
      <c r="A736" s="193" t="str">
        <f>Guide3!M736</f>
        <v>1D735</v>
      </c>
    </row>
    <row r="737" spans="1:1">
      <c r="A737" s="193" t="str">
        <f>Guide3!M737</f>
        <v>1D736</v>
      </c>
    </row>
    <row r="738" spans="1:1">
      <c r="A738" s="193" t="str">
        <f>Guide3!M738</f>
        <v>1D737</v>
      </c>
    </row>
    <row r="739" spans="1:1">
      <c r="A739" s="193" t="str">
        <f>Guide3!M739</f>
        <v>1D738</v>
      </c>
    </row>
    <row r="740" spans="1:1">
      <c r="A740" s="193" t="str">
        <f>Guide3!M740</f>
        <v>1D739</v>
      </c>
    </row>
    <row r="741" spans="1:1">
      <c r="A741" s="193" t="str">
        <f>Guide3!M741</f>
        <v>1D740</v>
      </c>
    </row>
    <row r="742" spans="1:1">
      <c r="A742" s="193" t="str">
        <f>Guide3!M742</f>
        <v>1D741</v>
      </c>
    </row>
    <row r="743" spans="1:1">
      <c r="A743" s="193" t="str">
        <f>Guide3!M743</f>
        <v>1D742</v>
      </c>
    </row>
    <row r="744" spans="1:1">
      <c r="A744" s="193" t="str">
        <f>Guide3!M744</f>
        <v>1D743</v>
      </c>
    </row>
    <row r="745" spans="1:1">
      <c r="A745" s="193" t="str">
        <f>Guide3!M745</f>
        <v>1D744</v>
      </c>
    </row>
    <row r="746" spans="1:1">
      <c r="A746" s="193" t="str">
        <f>Guide3!M746</f>
        <v>1D745</v>
      </c>
    </row>
    <row r="747" spans="1:1">
      <c r="A747" s="193" t="str">
        <f>Guide3!M747</f>
        <v>1D746</v>
      </c>
    </row>
    <row r="748" spans="1:1">
      <c r="A748" s="193" t="str">
        <f>Guide3!M748</f>
        <v>1D747</v>
      </c>
    </row>
    <row r="749" spans="1:1">
      <c r="A749" s="193" t="str">
        <f>Guide3!M749</f>
        <v>1D748</v>
      </c>
    </row>
    <row r="750" spans="1:1">
      <c r="A750" s="193" t="str">
        <f>Guide3!M750</f>
        <v>1D749</v>
      </c>
    </row>
    <row r="751" spans="1:1">
      <c r="A751" s="193" t="str">
        <f>Guide3!M751</f>
        <v>1D750</v>
      </c>
    </row>
    <row r="752" spans="1:1">
      <c r="A752" s="193" t="str">
        <f>Guide3!M752</f>
        <v>1D751</v>
      </c>
    </row>
    <row r="753" spans="1:1">
      <c r="A753" s="193" t="str">
        <f>Guide3!M753</f>
        <v>1D752</v>
      </c>
    </row>
    <row r="754" spans="1:1">
      <c r="A754" s="193" t="str">
        <f>Guide3!M754</f>
        <v>1D753</v>
      </c>
    </row>
    <row r="755" spans="1:1">
      <c r="A755" s="193" t="str">
        <f>Guide3!M755</f>
        <v>1D754</v>
      </c>
    </row>
    <row r="756" spans="1:1">
      <c r="A756" s="193" t="str">
        <f>Guide3!M756</f>
        <v>1D755</v>
      </c>
    </row>
    <row r="757" spans="1:1">
      <c r="A757" s="193" t="str">
        <f>Guide3!M757</f>
        <v>1D756</v>
      </c>
    </row>
    <row r="758" spans="1:1">
      <c r="A758" s="193" t="str">
        <f>Guide3!M758</f>
        <v>1D757</v>
      </c>
    </row>
    <row r="759" spans="1:1">
      <c r="A759" s="193" t="str">
        <f>Guide3!M759</f>
        <v>1D758</v>
      </c>
    </row>
    <row r="760" spans="1:1">
      <c r="A760" s="193" t="str">
        <f>Guide3!M760</f>
        <v>1D759</v>
      </c>
    </row>
    <row r="761" spans="1:1">
      <c r="A761" s="193" t="str">
        <f>Guide3!M761</f>
        <v>1D760</v>
      </c>
    </row>
    <row r="762" spans="1:1">
      <c r="A762" s="193" t="str">
        <f>Guide3!M762</f>
        <v>1D761</v>
      </c>
    </row>
    <row r="763" spans="1:1">
      <c r="A763" s="193" t="str">
        <f>Guide3!M763</f>
        <v>1D762</v>
      </c>
    </row>
    <row r="764" spans="1:1">
      <c r="A764" s="193" t="str">
        <f>Guide3!M764</f>
        <v>1D763</v>
      </c>
    </row>
    <row r="765" spans="1:1">
      <c r="A765" s="193" t="str">
        <f>Guide3!M765</f>
        <v>1D764</v>
      </c>
    </row>
    <row r="766" spans="1:1">
      <c r="A766" s="193" t="str">
        <f>Guide3!M766</f>
        <v>1D765</v>
      </c>
    </row>
    <row r="767" spans="1:1">
      <c r="A767" s="193" t="str">
        <f>Guide3!M767</f>
        <v>1D766</v>
      </c>
    </row>
    <row r="768" spans="1:1">
      <c r="A768" s="193" t="str">
        <f>Guide3!M768</f>
        <v>1D767</v>
      </c>
    </row>
    <row r="769" spans="1:1">
      <c r="A769" s="193" t="str">
        <f>Guide3!M769</f>
        <v>1D768</v>
      </c>
    </row>
    <row r="770" spans="1:1">
      <c r="A770" s="193" t="str">
        <f>Guide3!M770</f>
        <v>1D769</v>
      </c>
    </row>
    <row r="771" spans="1:1">
      <c r="A771" s="193" t="str">
        <f>Guide3!M771</f>
        <v>1D770</v>
      </c>
    </row>
    <row r="772" spans="1:1">
      <c r="A772" s="193" t="str">
        <f>Guide3!M772</f>
        <v>1D771</v>
      </c>
    </row>
    <row r="773" spans="1:1">
      <c r="A773" s="193" t="str">
        <f>Guide3!M773</f>
        <v>1D772</v>
      </c>
    </row>
    <row r="774" spans="1:1">
      <c r="A774" s="193" t="str">
        <f>Guide3!M774</f>
        <v>1D773</v>
      </c>
    </row>
    <row r="775" spans="1:1">
      <c r="A775" s="193" t="str">
        <f>Guide3!M775</f>
        <v>1D774</v>
      </c>
    </row>
    <row r="776" spans="1:1">
      <c r="A776" s="193" t="str">
        <f>Guide3!M776</f>
        <v>1D775</v>
      </c>
    </row>
    <row r="777" spans="1:1">
      <c r="A777" s="193" t="str">
        <f>Guide3!M777</f>
        <v>1D776</v>
      </c>
    </row>
    <row r="778" spans="1:1">
      <c r="A778" s="193" t="str">
        <f>Guide3!M778</f>
        <v>1D777</v>
      </c>
    </row>
    <row r="779" spans="1:1">
      <c r="A779" s="193" t="str">
        <f>Guide3!M779</f>
        <v>1D778</v>
      </c>
    </row>
    <row r="780" spans="1:1">
      <c r="A780" s="193" t="str">
        <f>Guide3!M780</f>
        <v>1D779</v>
      </c>
    </row>
    <row r="781" spans="1:1">
      <c r="A781" s="193" t="str">
        <f>Guide3!M781</f>
        <v>1D780</v>
      </c>
    </row>
    <row r="782" spans="1:1">
      <c r="A782" s="193" t="str">
        <f>Guide3!M782</f>
        <v>1D781</v>
      </c>
    </row>
    <row r="783" spans="1:1">
      <c r="A783" s="193" t="str">
        <f>Guide3!M783</f>
        <v>1D782</v>
      </c>
    </row>
    <row r="784" spans="1:1">
      <c r="A784" s="193" t="str">
        <f>Guide3!M784</f>
        <v>1D783</v>
      </c>
    </row>
    <row r="785" spans="1:1">
      <c r="A785" s="193" t="str">
        <f>Guide3!M785</f>
        <v>1D784</v>
      </c>
    </row>
    <row r="786" spans="1:1">
      <c r="A786" s="193" t="str">
        <f>Guide3!M786</f>
        <v>1D785</v>
      </c>
    </row>
    <row r="787" spans="1:1">
      <c r="A787" s="193" t="str">
        <f>Guide3!M787</f>
        <v>1D786</v>
      </c>
    </row>
    <row r="788" spans="1:1">
      <c r="A788" s="193" t="str">
        <f>Guide3!M788</f>
        <v>1D787</v>
      </c>
    </row>
    <row r="789" spans="1:1">
      <c r="A789" s="193" t="str">
        <f>Guide3!M789</f>
        <v>1D788</v>
      </c>
    </row>
    <row r="790" spans="1:1">
      <c r="A790" s="193" t="str">
        <f>Guide3!M790</f>
        <v>1D789</v>
      </c>
    </row>
    <row r="791" spans="1:1">
      <c r="A791" s="193" t="str">
        <f>Guide3!M791</f>
        <v>1D790</v>
      </c>
    </row>
    <row r="792" spans="1:1">
      <c r="A792" s="193" t="str">
        <f>Guide3!M792</f>
        <v>1D791</v>
      </c>
    </row>
    <row r="793" spans="1:1">
      <c r="A793" s="193" t="str">
        <f>Guide3!M793</f>
        <v>1D792</v>
      </c>
    </row>
    <row r="794" spans="1:1">
      <c r="A794" s="193" t="str">
        <f>Guide3!M794</f>
        <v>1D793</v>
      </c>
    </row>
    <row r="795" spans="1:1">
      <c r="A795" s="193" t="str">
        <f>Guide3!M795</f>
        <v>1D794</v>
      </c>
    </row>
    <row r="796" spans="1:1">
      <c r="A796" s="193" t="str">
        <f>Guide3!M796</f>
        <v>1D795</v>
      </c>
    </row>
    <row r="797" spans="1:1">
      <c r="A797" s="193" t="str">
        <f>Guide3!M797</f>
        <v>1D796</v>
      </c>
    </row>
    <row r="798" spans="1:1">
      <c r="A798" s="193" t="str">
        <f>Guide3!M798</f>
        <v>1D797</v>
      </c>
    </row>
    <row r="799" spans="1:1">
      <c r="A799" s="193" t="str">
        <f>Guide3!M799</f>
        <v>1D798</v>
      </c>
    </row>
    <row r="800" spans="1:1">
      <c r="A800" s="193" t="str">
        <f>Guide3!M800</f>
        <v>1D799</v>
      </c>
    </row>
    <row r="801" spans="1:1">
      <c r="A801" s="193" t="str">
        <f>Guide3!M801</f>
        <v>1D800</v>
      </c>
    </row>
    <row r="802" spans="1:1">
      <c r="A802" s="193" t="str">
        <f>Guide3!M802</f>
        <v>1D801</v>
      </c>
    </row>
    <row r="803" spans="1:1">
      <c r="A803" s="193" t="str">
        <f>Guide3!M803</f>
        <v>1D802</v>
      </c>
    </row>
    <row r="804" spans="1:1">
      <c r="A804" s="193" t="str">
        <f>Guide3!M804</f>
        <v>1D803</v>
      </c>
    </row>
    <row r="805" spans="1:1">
      <c r="A805" s="193" t="str">
        <f>Guide3!M805</f>
        <v>1D804</v>
      </c>
    </row>
    <row r="806" spans="1:1">
      <c r="A806" s="193" t="str">
        <f>Guide3!M806</f>
        <v>1D805</v>
      </c>
    </row>
    <row r="807" spans="1:1">
      <c r="A807" s="193" t="str">
        <f>Guide3!M807</f>
        <v>1D806</v>
      </c>
    </row>
    <row r="808" spans="1:1">
      <c r="A808" s="193" t="str">
        <f>Guide3!M808</f>
        <v>1D807</v>
      </c>
    </row>
    <row r="809" spans="1:1">
      <c r="A809" s="193" t="str">
        <f>Guide3!M809</f>
        <v>1D808</v>
      </c>
    </row>
    <row r="810" spans="1:1">
      <c r="A810" s="193" t="str">
        <f>Guide3!M810</f>
        <v>1D809</v>
      </c>
    </row>
    <row r="811" spans="1:1">
      <c r="A811" s="193" t="str">
        <f>Guide3!M811</f>
        <v>1D810</v>
      </c>
    </row>
    <row r="812" spans="1:1">
      <c r="A812" s="193" t="str">
        <f>Guide3!M812</f>
        <v>1D811</v>
      </c>
    </row>
    <row r="813" spans="1:1">
      <c r="A813" s="193" t="str">
        <f>Guide3!M813</f>
        <v>1D812</v>
      </c>
    </row>
    <row r="814" spans="1:1">
      <c r="A814" s="193" t="str">
        <f>Guide3!M814</f>
        <v>1D813</v>
      </c>
    </row>
    <row r="815" spans="1:1">
      <c r="A815" s="193" t="str">
        <f>Guide3!M815</f>
        <v>1D814</v>
      </c>
    </row>
    <row r="816" spans="1:1">
      <c r="A816" s="193" t="str">
        <f>Guide3!M816</f>
        <v>1D815</v>
      </c>
    </row>
    <row r="817" spans="1:1">
      <c r="A817" s="193" t="str">
        <f>Guide3!M817</f>
        <v>1D816</v>
      </c>
    </row>
    <row r="818" spans="1:1">
      <c r="A818" s="193" t="str">
        <f>Guide3!M818</f>
        <v>1D817</v>
      </c>
    </row>
    <row r="819" spans="1:1">
      <c r="A819" s="193" t="str">
        <f>Guide3!M819</f>
        <v>1D818</v>
      </c>
    </row>
    <row r="820" spans="1:1">
      <c r="A820" s="193" t="str">
        <f>Guide3!M820</f>
        <v>1D819</v>
      </c>
    </row>
    <row r="821" spans="1:1">
      <c r="A821" s="193" t="str">
        <f>Guide3!M821</f>
        <v>1D820</v>
      </c>
    </row>
    <row r="822" spans="1:1">
      <c r="A822" s="193" t="str">
        <f>Guide3!M822</f>
        <v>1D821</v>
      </c>
    </row>
    <row r="823" spans="1:1">
      <c r="A823" s="193" t="str">
        <f>Guide3!M823</f>
        <v>1D822</v>
      </c>
    </row>
    <row r="824" spans="1:1">
      <c r="A824" s="193" t="str">
        <f>Guide3!M824</f>
        <v>1D823</v>
      </c>
    </row>
    <row r="825" spans="1:1">
      <c r="A825" s="193" t="str">
        <f>Guide3!M825</f>
        <v>1D824</v>
      </c>
    </row>
    <row r="826" spans="1:1">
      <c r="A826" s="193" t="str">
        <f>Guide3!M826</f>
        <v>1D825</v>
      </c>
    </row>
    <row r="827" spans="1:1">
      <c r="A827" s="193" t="str">
        <f>Guide3!M827</f>
        <v>1D826</v>
      </c>
    </row>
    <row r="828" spans="1:1">
      <c r="A828" s="193" t="str">
        <f>Guide3!M828</f>
        <v>1D827</v>
      </c>
    </row>
    <row r="829" spans="1:1">
      <c r="A829" s="193" t="str">
        <f>Guide3!M829</f>
        <v>1D828</v>
      </c>
    </row>
    <row r="830" spans="1:1">
      <c r="A830" s="193" t="str">
        <f>Guide3!M830</f>
        <v>1D829</v>
      </c>
    </row>
    <row r="831" spans="1:1">
      <c r="A831" s="193" t="str">
        <f>Guide3!M831</f>
        <v>1D830</v>
      </c>
    </row>
    <row r="832" spans="1:1">
      <c r="A832" s="193" t="str">
        <f>Guide3!M832</f>
        <v>1D831</v>
      </c>
    </row>
    <row r="833" spans="1:1">
      <c r="A833" s="193" t="str">
        <f>Guide3!M833</f>
        <v>1D832</v>
      </c>
    </row>
    <row r="834" spans="1:1">
      <c r="A834" s="193">
        <f>Guide3!M834</f>
        <v>0</v>
      </c>
    </row>
    <row r="835" spans="1:1">
      <c r="A835" s="193">
        <f>Guide3!M835</f>
        <v>0</v>
      </c>
    </row>
    <row r="836" spans="1:1">
      <c r="A836" s="193">
        <f>Guide3!M836</f>
        <v>0</v>
      </c>
    </row>
    <row r="837" spans="1:1">
      <c r="A837" s="193">
        <f>Guide3!M837</f>
        <v>0</v>
      </c>
    </row>
    <row r="838" spans="1:1">
      <c r="A838" s="193">
        <f>Guide3!M838</f>
        <v>0</v>
      </c>
    </row>
    <row r="839" spans="1:1">
      <c r="A839" s="193">
        <f>Guide3!M839</f>
        <v>0</v>
      </c>
    </row>
    <row r="840" spans="1:1">
      <c r="A840" s="193">
        <f>Guide3!M840</f>
        <v>0</v>
      </c>
    </row>
    <row r="841" spans="1:1">
      <c r="A841" s="193">
        <f>Guide3!M841</f>
        <v>0</v>
      </c>
    </row>
    <row r="842" spans="1:1">
      <c r="A842" s="193">
        <f>Guide3!M842</f>
        <v>0</v>
      </c>
    </row>
    <row r="843" spans="1:1">
      <c r="A843" s="193">
        <f>Guide3!M843</f>
        <v>0</v>
      </c>
    </row>
    <row r="844" spans="1:1">
      <c r="A844" s="193">
        <f>Guide3!M844</f>
        <v>0</v>
      </c>
    </row>
    <row r="845" spans="1:1">
      <c r="A845" s="193">
        <f>Guide3!M845</f>
        <v>0</v>
      </c>
    </row>
    <row r="846" spans="1:1">
      <c r="A846" s="193">
        <f>Guide3!M846</f>
        <v>0</v>
      </c>
    </row>
    <row r="847" spans="1:1">
      <c r="A847" s="193">
        <f>Guide3!M847</f>
        <v>0</v>
      </c>
    </row>
    <row r="848" spans="1:1">
      <c r="A848" s="193">
        <f>Guide3!M848</f>
        <v>0</v>
      </c>
    </row>
    <row r="849" spans="1:1">
      <c r="A849" s="193">
        <f>Guide3!M849</f>
        <v>0</v>
      </c>
    </row>
    <row r="850" spans="1:1">
      <c r="A850" s="193">
        <f>Guide3!M850</f>
        <v>0</v>
      </c>
    </row>
    <row r="851" spans="1:1">
      <c r="A851" s="193">
        <f>Guide3!M851</f>
        <v>0</v>
      </c>
    </row>
    <row r="852" spans="1:1">
      <c r="A852" s="48"/>
    </row>
    <row r="853" spans="1:1">
      <c r="A853" s="48"/>
    </row>
    <row r="854" spans="1:1">
      <c r="A854" s="48"/>
    </row>
    <row r="855" spans="1:1">
      <c r="A855" s="48"/>
    </row>
    <row r="856" spans="1:1">
      <c r="A856" s="48"/>
    </row>
    <row r="857" spans="1:1">
      <c r="A857" s="48"/>
    </row>
    <row r="858" spans="1:1">
      <c r="A858" s="48"/>
    </row>
    <row r="859" spans="1:1">
      <c r="A859" s="48"/>
    </row>
    <row r="860" spans="1:1">
      <c r="A860" s="48"/>
    </row>
    <row r="861" spans="1:1">
      <c r="A861" s="48"/>
    </row>
    <row r="862" spans="1:1">
      <c r="A862" s="48"/>
    </row>
    <row r="863" spans="1:1">
      <c r="A863" s="48"/>
    </row>
    <row r="864" spans="1:1">
      <c r="A864" s="48"/>
    </row>
    <row r="865" spans="1:1">
      <c r="A865" s="48"/>
    </row>
    <row r="866" spans="1:1">
      <c r="A866" s="48"/>
    </row>
    <row r="867" spans="1:1">
      <c r="A867" s="48"/>
    </row>
    <row r="868" spans="1:1">
      <c r="A868" s="48"/>
    </row>
    <row r="869" spans="1:1">
      <c r="A869" s="48"/>
    </row>
    <row r="870" spans="1:1">
      <c r="A870" s="48"/>
    </row>
    <row r="871" spans="1:1">
      <c r="A871" s="48"/>
    </row>
    <row r="872" spans="1:1">
      <c r="A872" s="48"/>
    </row>
    <row r="873" spans="1:1">
      <c r="A873" s="48"/>
    </row>
    <row r="874" spans="1:1">
      <c r="A874" s="48"/>
    </row>
    <row r="875" spans="1:1">
      <c r="A875" s="48"/>
    </row>
    <row r="876" spans="1:1">
      <c r="A876" s="48"/>
    </row>
    <row r="877" spans="1:1">
      <c r="A877" s="48"/>
    </row>
    <row r="878" spans="1:1">
      <c r="A878" s="48"/>
    </row>
    <row r="879" spans="1:1">
      <c r="A879" s="48"/>
    </row>
    <row r="880" spans="1:1">
      <c r="A880" s="48"/>
    </row>
    <row r="881" spans="1:1">
      <c r="A881" s="48"/>
    </row>
    <row r="882" spans="1:1">
      <c r="A882" s="48"/>
    </row>
    <row r="883" spans="1:1">
      <c r="A883" s="48"/>
    </row>
    <row r="884" spans="1:1">
      <c r="A884" s="48"/>
    </row>
    <row r="885" spans="1:1">
      <c r="A885" s="48"/>
    </row>
    <row r="886" spans="1:1">
      <c r="A886" s="48"/>
    </row>
    <row r="887" spans="1:1">
      <c r="A887" s="48"/>
    </row>
    <row r="888" spans="1:1">
      <c r="A888" s="48"/>
    </row>
    <row r="889" spans="1:1">
      <c r="A889" s="48"/>
    </row>
    <row r="890" spans="1:1">
      <c r="A890" s="48"/>
    </row>
    <row r="891" spans="1:1">
      <c r="A891" s="48"/>
    </row>
    <row r="892" spans="1:1">
      <c r="A892" s="48"/>
    </row>
    <row r="893" spans="1:1">
      <c r="A893" s="48"/>
    </row>
    <row r="894" spans="1:1">
      <c r="A894" s="48"/>
    </row>
    <row r="895" spans="1:1">
      <c r="A895" s="48"/>
    </row>
    <row r="896" spans="1:1">
      <c r="A896" s="48"/>
    </row>
    <row r="897" spans="1:1">
      <c r="A897" s="48"/>
    </row>
    <row r="898" spans="1:1">
      <c r="A898" s="48"/>
    </row>
    <row r="899" spans="1:1">
      <c r="A899" s="48"/>
    </row>
    <row r="900" spans="1:1">
      <c r="A900" s="48"/>
    </row>
    <row r="901" spans="1:1">
      <c r="A901" s="48"/>
    </row>
    <row r="902" spans="1:1">
      <c r="A902" s="48"/>
    </row>
    <row r="903" spans="1:1">
      <c r="A903" s="48"/>
    </row>
    <row r="904" spans="1:1">
      <c r="A904" s="48"/>
    </row>
    <row r="905" spans="1:1">
      <c r="A905" s="48"/>
    </row>
    <row r="906" spans="1:1">
      <c r="A906" s="48"/>
    </row>
    <row r="907" spans="1:1">
      <c r="A907" s="48"/>
    </row>
    <row r="908" spans="1:1">
      <c r="A908" s="48"/>
    </row>
    <row r="909" spans="1:1">
      <c r="A909" s="48"/>
    </row>
    <row r="910" spans="1:1">
      <c r="A910" s="48"/>
    </row>
    <row r="911" spans="1:1">
      <c r="A911" s="48"/>
    </row>
    <row r="912" spans="1:1">
      <c r="A912" s="48"/>
    </row>
    <row r="913" spans="1:1">
      <c r="A913" s="48"/>
    </row>
    <row r="914" spans="1:1">
      <c r="A914" s="48"/>
    </row>
    <row r="915" spans="1:1">
      <c r="A915" s="48"/>
    </row>
    <row r="916" spans="1:1">
      <c r="A916" s="48"/>
    </row>
    <row r="917" spans="1:1">
      <c r="A917" s="48"/>
    </row>
    <row r="918" spans="1:1">
      <c r="A918" s="48"/>
    </row>
    <row r="919" spans="1:1">
      <c r="A919" s="48"/>
    </row>
    <row r="920" spans="1:1">
      <c r="A920" s="48"/>
    </row>
    <row r="921" spans="1:1">
      <c r="A921" s="48"/>
    </row>
    <row r="922" spans="1:1">
      <c r="A922" s="48"/>
    </row>
    <row r="923" spans="1:1">
      <c r="A923" s="48"/>
    </row>
    <row r="924" spans="1:1">
      <c r="A924" s="48"/>
    </row>
    <row r="925" spans="1:1">
      <c r="A925" s="48"/>
    </row>
    <row r="926" spans="1:1">
      <c r="A926" s="48"/>
    </row>
    <row r="927" spans="1:1">
      <c r="A927" s="48"/>
    </row>
    <row r="928" spans="1:1">
      <c r="A928" s="48"/>
    </row>
    <row r="929" spans="1:1">
      <c r="A929" s="48"/>
    </row>
    <row r="930" spans="1:1">
      <c r="A930" s="48"/>
    </row>
    <row r="931" spans="1:1">
      <c r="A931" s="48"/>
    </row>
    <row r="932" spans="1:1">
      <c r="A932" s="48"/>
    </row>
    <row r="933" spans="1:1">
      <c r="A933" s="48"/>
    </row>
    <row r="934" spans="1:1">
      <c r="A934" s="48"/>
    </row>
    <row r="935" spans="1:1">
      <c r="A935" s="48"/>
    </row>
    <row r="936" spans="1:1">
      <c r="A936" s="48"/>
    </row>
    <row r="937" spans="1:1">
      <c r="A937" s="48"/>
    </row>
    <row r="938" spans="1:1">
      <c r="A938" s="48"/>
    </row>
    <row r="939" spans="1:1">
      <c r="A939" s="48"/>
    </row>
    <row r="940" spans="1:1">
      <c r="A940" s="48"/>
    </row>
    <row r="941" spans="1:1">
      <c r="A941" s="48"/>
    </row>
    <row r="942" spans="1:1">
      <c r="A942" s="48"/>
    </row>
    <row r="943" spans="1:1">
      <c r="A943" s="48"/>
    </row>
    <row r="944" spans="1:1">
      <c r="A944" s="48"/>
    </row>
    <row r="945" spans="1:1">
      <c r="A945" s="48"/>
    </row>
    <row r="946" spans="1:1">
      <c r="A946" s="48"/>
    </row>
    <row r="947" spans="1:1">
      <c r="A947" s="48"/>
    </row>
    <row r="948" spans="1:1">
      <c r="A948" s="48"/>
    </row>
    <row r="949" spans="1:1">
      <c r="A949" s="48"/>
    </row>
    <row r="950" spans="1:1">
      <c r="A950" s="48"/>
    </row>
    <row r="951" spans="1:1">
      <c r="A951" s="48"/>
    </row>
    <row r="952" spans="1:1">
      <c r="A952" s="48"/>
    </row>
    <row r="953" spans="1:1">
      <c r="A953" s="48"/>
    </row>
    <row r="954" spans="1:1">
      <c r="A954" s="48"/>
    </row>
    <row r="955" spans="1:1">
      <c r="A955" s="48"/>
    </row>
    <row r="956" spans="1:1">
      <c r="A956" s="48"/>
    </row>
    <row r="957" spans="1:1">
      <c r="A957" s="48"/>
    </row>
    <row r="958" spans="1:1">
      <c r="A958" s="48"/>
    </row>
    <row r="959" spans="1:1">
      <c r="A959" s="48"/>
    </row>
    <row r="960" spans="1:1">
      <c r="A960" s="48"/>
    </row>
    <row r="961" spans="1:1">
      <c r="A961" s="48"/>
    </row>
    <row r="962" spans="1:1">
      <c r="A962" s="48"/>
    </row>
    <row r="963" spans="1:1">
      <c r="A963" s="48"/>
    </row>
    <row r="964" spans="1:1">
      <c r="A964" s="48"/>
    </row>
    <row r="965" spans="1:1">
      <c r="A965" s="48"/>
    </row>
    <row r="966" spans="1:1">
      <c r="A966" s="48"/>
    </row>
    <row r="967" spans="1:1">
      <c r="A967" s="48"/>
    </row>
    <row r="968" spans="1:1">
      <c r="A968" s="48"/>
    </row>
    <row r="969" spans="1:1">
      <c r="A969" s="48"/>
    </row>
    <row r="970" spans="1:1">
      <c r="A970" s="48"/>
    </row>
    <row r="971" spans="1:1">
      <c r="A971" s="48"/>
    </row>
    <row r="972" spans="1:1">
      <c r="A972" s="48"/>
    </row>
    <row r="973" spans="1:1">
      <c r="A973" s="48"/>
    </row>
    <row r="974" spans="1:1">
      <c r="A974" s="48"/>
    </row>
    <row r="975" spans="1:1">
      <c r="A975" s="48"/>
    </row>
    <row r="976" spans="1:1">
      <c r="A976" s="48"/>
    </row>
    <row r="977" spans="1:1">
      <c r="A977" s="48"/>
    </row>
    <row r="978" spans="1:1">
      <c r="A978" s="48"/>
    </row>
    <row r="979" spans="1:1">
      <c r="A979" s="48"/>
    </row>
    <row r="980" spans="1:1">
      <c r="A980" s="48"/>
    </row>
    <row r="981" spans="1:1">
      <c r="A981" s="48"/>
    </row>
    <row r="982" spans="1:1">
      <c r="A982" s="48"/>
    </row>
    <row r="983" spans="1:1">
      <c r="A983" s="48"/>
    </row>
    <row r="984" spans="1:1">
      <c r="A984" s="48"/>
    </row>
    <row r="985" spans="1:1">
      <c r="A985" s="48"/>
    </row>
    <row r="986" spans="1:1">
      <c r="A986" s="48"/>
    </row>
    <row r="987" spans="1:1">
      <c r="A987" s="48"/>
    </row>
    <row r="988" spans="1:1">
      <c r="A988" s="48"/>
    </row>
    <row r="989" spans="1:1">
      <c r="A989" s="48"/>
    </row>
    <row r="990" spans="1:1">
      <c r="A990" s="48"/>
    </row>
    <row r="991" spans="1:1">
      <c r="A991" s="48"/>
    </row>
    <row r="992" spans="1:1">
      <c r="A992" s="48"/>
    </row>
    <row r="993" spans="1:1">
      <c r="A993" s="48"/>
    </row>
    <row r="994" spans="1:1">
      <c r="A994" s="48"/>
    </row>
    <row r="995" spans="1:1">
      <c r="A995" s="48"/>
    </row>
    <row r="996" spans="1:1">
      <c r="A996" s="48"/>
    </row>
    <row r="997" spans="1:1">
      <c r="A997" s="48"/>
    </row>
    <row r="998" spans="1:1">
      <c r="A998" s="48"/>
    </row>
    <row r="999" spans="1:1">
      <c r="A999" s="48"/>
    </row>
    <row r="1000" spans="1:1">
      <c r="A1000" s="48"/>
    </row>
    <row r="1001" spans="1:1">
      <c r="A1001" s="48"/>
    </row>
    <row r="1002" spans="1:1">
      <c r="A1002" s="48"/>
    </row>
    <row r="1003" spans="1:1">
      <c r="A1003" s="48"/>
    </row>
    <row r="1004" spans="1:1">
      <c r="A1004" s="48"/>
    </row>
    <row r="1005" spans="1:1">
      <c r="A1005" s="48"/>
    </row>
    <row r="1006" spans="1:1">
      <c r="A1006" s="48"/>
    </row>
    <row r="1007" spans="1:1">
      <c r="A1007" s="48"/>
    </row>
    <row r="1008" spans="1:1">
      <c r="A1008" s="48"/>
    </row>
    <row r="1009" spans="1:1">
      <c r="A1009" s="48"/>
    </row>
    <row r="1010" spans="1:1">
      <c r="A1010" s="48"/>
    </row>
    <row r="1011" spans="1:1">
      <c r="A1011" s="48"/>
    </row>
    <row r="1012" spans="1:1">
      <c r="A1012" s="48"/>
    </row>
    <row r="1013" spans="1:1">
      <c r="A1013" s="48"/>
    </row>
    <row r="1014" spans="1:1">
      <c r="A1014" s="48"/>
    </row>
    <row r="1015" spans="1:1">
      <c r="A1015" s="48"/>
    </row>
    <row r="1016" spans="1:1">
      <c r="A1016" s="48"/>
    </row>
    <row r="1017" spans="1:1">
      <c r="A1017" s="48"/>
    </row>
    <row r="1018" spans="1:1">
      <c r="A1018" s="48"/>
    </row>
    <row r="1019" spans="1:1">
      <c r="A1019" s="48"/>
    </row>
    <row r="1020" spans="1:1">
      <c r="A1020" s="48"/>
    </row>
    <row r="1021" spans="1:1">
      <c r="A1021" s="48"/>
    </row>
    <row r="1022" spans="1:1">
      <c r="A1022" s="48"/>
    </row>
    <row r="1023" spans="1:1">
      <c r="A1023" s="48"/>
    </row>
    <row r="1024" spans="1:1">
      <c r="A1024" s="48"/>
    </row>
    <row r="1025" spans="1:1">
      <c r="A1025" s="48"/>
    </row>
    <row r="1026" spans="1:1">
      <c r="A1026" s="48"/>
    </row>
    <row r="1027" spans="1:1">
      <c r="A1027" s="48"/>
    </row>
    <row r="1028" spans="1:1">
      <c r="A1028" s="48"/>
    </row>
    <row r="1029" spans="1:1">
      <c r="A1029" s="48"/>
    </row>
    <row r="1030" spans="1:1">
      <c r="A1030" s="48"/>
    </row>
    <row r="1031" spans="1:1">
      <c r="A1031" s="48"/>
    </row>
    <row r="1032" spans="1:1">
      <c r="A1032" s="48"/>
    </row>
    <row r="1033" spans="1:1">
      <c r="A1033" s="48"/>
    </row>
    <row r="1034" spans="1:1">
      <c r="A1034" s="48"/>
    </row>
    <row r="1035" spans="1:1">
      <c r="A1035" s="48"/>
    </row>
    <row r="1036" spans="1:1">
      <c r="A1036" s="48"/>
    </row>
    <row r="1037" spans="1:1">
      <c r="A1037" s="48"/>
    </row>
    <row r="1038" spans="1:1">
      <c r="A1038" s="48"/>
    </row>
    <row r="1039" spans="1:1">
      <c r="A1039" s="48"/>
    </row>
    <row r="1040" spans="1:1">
      <c r="A1040" s="48"/>
    </row>
    <row r="1041" spans="1:1">
      <c r="A1041" s="48"/>
    </row>
    <row r="1042" spans="1:1">
      <c r="A1042" s="48"/>
    </row>
    <row r="1043" spans="1:1">
      <c r="A1043" s="48"/>
    </row>
    <row r="1044" spans="1:1">
      <c r="A1044" s="48"/>
    </row>
    <row r="1045" spans="1:1">
      <c r="A1045" s="48"/>
    </row>
    <row r="1046" spans="1:1">
      <c r="A1046" s="48"/>
    </row>
    <row r="1047" spans="1:1">
      <c r="A1047" s="48"/>
    </row>
    <row r="1048" spans="1:1">
      <c r="A1048" s="48"/>
    </row>
    <row r="1049" spans="1:1">
      <c r="A1049" s="48"/>
    </row>
    <row r="1050" spans="1:1">
      <c r="A1050" s="48"/>
    </row>
    <row r="1051" spans="1:1">
      <c r="A1051" s="48"/>
    </row>
    <row r="1052" spans="1:1">
      <c r="A1052" s="48"/>
    </row>
    <row r="1053" spans="1:1">
      <c r="A1053" s="48"/>
    </row>
    <row r="1054" spans="1:1">
      <c r="A1054" s="48"/>
    </row>
    <row r="1055" spans="1:1">
      <c r="A1055" s="48"/>
    </row>
    <row r="1056" spans="1:1">
      <c r="A1056" s="48"/>
    </row>
    <row r="1057" spans="1:1">
      <c r="A1057" s="48"/>
    </row>
    <row r="1058" spans="1:1">
      <c r="A1058" s="48"/>
    </row>
    <row r="1059" spans="1:1">
      <c r="A1059" s="48"/>
    </row>
    <row r="1060" spans="1:1">
      <c r="A1060" s="48"/>
    </row>
    <row r="1061" spans="1:1">
      <c r="A1061" s="48"/>
    </row>
    <row r="1062" spans="1:1">
      <c r="A1062" s="48"/>
    </row>
    <row r="1063" spans="1:1">
      <c r="A1063" s="48"/>
    </row>
    <row r="1064" spans="1:1">
      <c r="A1064" s="48"/>
    </row>
    <row r="1065" spans="1:1">
      <c r="A1065" s="48"/>
    </row>
    <row r="1066" spans="1:1">
      <c r="A1066" s="48"/>
    </row>
    <row r="1067" spans="1:1">
      <c r="A1067" s="48"/>
    </row>
    <row r="1068" spans="1:1">
      <c r="A1068" s="48"/>
    </row>
    <row r="1069" spans="1:1">
      <c r="A1069" s="48"/>
    </row>
    <row r="1070" spans="1:1">
      <c r="A1070" s="48"/>
    </row>
    <row r="1071" spans="1:1">
      <c r="A1071" s="48"/>
    </row>
    <row r="1072" spans="1:1">
      <c r="A1072" s="48"/>
    </row>
    <row r="1073" spans="1:1">
      <c r="A1073" s="48"/>
    </row>
    <row r="1074" spans="1:1">
      <c r="A1074" s="48"/>
    </row>
    <row r="1075" spans="1:1">
      <c r="A1075" s="48"/>
    </row>
    <row r="1076" spans="1:1">
      <c r="A1076" s="48"/>
    </row>
    <row r="1077" spans="1:1">
      <c r="A1077" s="48"/>
    </row>
    <row r="1078" spans="1:1">
      <c r="A1078" s="48"/>
    </row>
    <row r="1079" spans="1:1">
      <c r="A1079" s="48"/>
    </row>
    <row r="1080" spans="1:1">
      <c r="A1080" s="48"/>
    </row>
    <row r="1081" spans="1:1">
      <c r="A1081" s="48"/>
    </row>
    <row r="1082" spans="1:1">
      <c r="A1082" s="48"/>
    </row>
    <row r="1083" spans="1:1">
      <c r="A1083" s="48"/>
    </row>
    <row r="1084" spans="1:1">
      <c r="A1084" s="48"/>
    </row>
    <row r="1085" spans="1:1">
      <c r="A1085" s="48"/>
    </row>
    <row r="1086" spans="1:1">
      <c r="A1086" s="48"/>
    </row>
    <row r="1087" spans="1:1">
      <c r="A1087" s="48"/>
    </row>
    <row r="1088" spans="1:1">
      <c r="A1088" s="48"/>
    </row>
    <row r="1089" spans="1:1">
      <c r="A1089" s="48"/>
    </row>
    <row r="1090" spans="1:1">
      <c r="A1090" s="48"/>
    </row>
    <row r="1091" spans="1:1">
      <c r="A1091" s="48"/>
    </row>
    <row r="1092" spans="1:1">
      <c r="A1092" s="48"/>
    </row>
    <row r="1093" spans="1:1">
      <c r="A1093" s="48"/>
    </row>
    <row r="1094" spans="1:1">
      <c r="A1094" s="48"/>
    </row>
    <row r="1095" spans="1:1">
      <c r="A1095" s="48"/>
    </row>
    <row r="1096" spans="1:1">
      <c r="A1096" s="48"/>
    </row>
    <row r="1097" spans="1:1">
      <c r="A1097" s="48"/>
    </row>
    <row r="1098" spans="1:1">
      <c r="A1098" s="48"/>
    </row>
    <row r="1099" spans="1:1">
      <c r="A1099" s="48"/>
    </row>
    <row r="1100" spans="1:1">
      <c r="A1100" s="48"/>
    </row>
    <row r="1101" spans="1:1">
      <c r="A1101" s="48"/>
    </row>
    <row r="1102" spans="1:1">
      <c r="A1102" s="48"/>
    </row>
    <row r="1103" spans="1:1">
      <c r="A1103" s="48"/>
    </row>
    <row r="1104" spans="1:1">
      <c r="A1104" s="48"/>
    </row>
    <row r="1105" spans="1:1">
      <c r="A1105" s="48"/>
    </row>
    <row r="1106" spans="1:1">
      <c r="A1106" s="48"/>
    </row>
    <row r="1107" spans="1:1">
      <c r="A1107" s="48"/>
    </row>
    <row r="1108" spans="1:1">
      <c r="A1108" s="48"/>
    </row>
    <row r="1109" spans="1:1">
      <c r="A1109" s="48"/>
    </row>
    <row r="1110" spans="1:1">
      <c r="A1110" s="48"/>
    </row>
    <row r="1111" spans="1:1">
      <c r="A1111" s="48"/>
    </row>
    <row r="1112" spans="1:1">
      <c r="A1112" s="48"/>
    </row>
    <row r="1113" spans="1:1">
      <c r="A1113" s="48"/>
    </row>
    <row r="1114" spans="1:1">
      <c r="A1114" s="48"/>
    </row>
    <row r="1115" spans="1:1">
      <c r="A1115" s="48"/>
    </row>
    <row r="1116" spans="1:1">
      <c r="A1116" s="48"/>
    </row>
    <row r="1117" spans="1:1">
      <c r="A1117" s="48"/>
    </row>
    <row r="1118" spans="1:1">
      <c r="A1118" s="48"/>
    </row>
    <row r="1119" spans="1:1">
      <c r="A1119" s="48"/>
    </row>
    <row r="1120" spans="1:1">
      <c r="A1120" s="48"/>
    </row>
    <row r="1121" spans="1:1">
      <c r="A1121" s="48"/>
    </row>
    <row r="1122" spans="1:1">
      <c r="A1122" s="48"/>
    </row>
    <row r="1123" spans="1:1">
      <c r="A1123" s="48"/>
    </row>
    <row r="1124" spans="1:1">
      <c r="A1124" s="48"/>
    </row>
    <row r="1125" spans="1:1">
      <c r="A1125" s="48"/>
    </row>
    <row r="1126" spans="1:1">
      <c r="A1126" s="48"/>
    </row>
    <row r="1127" spans="1:1">
      <c r="A1127" s="48"/>
    </row>
    <row r="1128" spans="1:1">
      <c r="A1128" s="48"/>
    </row>
    <row r="1129" spans="1:1">
      <c r="A1129" s="48"/>
    </row>
    <row r="1130" spans="1:1">
      <c r="A1130" s="48"/>
    </row>
    <row r="1131" spans="1:1">
      <c r="A1131" s="48"/>
    </row>
    <row r="1132" spans="1:1">
      <c r="A1132" s="48"/>
    </row>
    <row r="1133" spans="1:1">
      <c r="A1133" s="48"/>
    </row>
    <row r="1134" spans="1:1">
      <c r="A1134" s="48"/>
    </row>
    <row r="1135" spans="1:1">
      <c r="A1135" s="48"/>
    </row>
    <row r="1136" spans="1:1">
      <c r="A1136" s="48"/>
    </row>
    <row r="1137" spans="1:1">
      <c r="A1137" s="48"/>
    </row>
    <row r="1138" spans="1:1">
      <c r="A1138" s="48"/>
    </row>
    <row r="1139" spans="1:1">
      <c r="A1139" s="48"/>
    </row>
    <row r="1140" spans="1:1">
      <c r="A1140" s="48"/>
    </row>
    <row r="1141" spans="1:1">
      <c r="A1141" s="48"/>
    </row>
    <row r="1142" spans="1:1">
      <c r="A1142" s="48"/>
    </row>
    <row r="1143" spans="1:1">
      <c r="A1143" s="48"/>
    </row>
    <row r="1144" spans="1:1">
      <c r="A1144" s="48"/>
    </row>
    <row r="1145" spans="1:1">
      <c r="A1145" s="48"/>
    </row>
    <row r="1146" spans="1:1">
      <c r="A1146" s="48"/>
    </row>
    <row r="1147" spans="1:1">
      <c r="A1147" s="48"/>
    </row>
    <row r="1148" spans="1:1">
      <c r="A1148" s="48"/>
    </row>
    <row r="1149" spans="1:1">
      <c r="A1149" s="48"/>
    </row>
    <row r="1150" spans="1:1">
      <c r="A1150" s="48"/>
    </row>
    <row r="1151" spans="1:1">
      <c r="A1151" s="48"/>
    </row>
    <row r="1152" spans="1:1">
      <c r="A1152" s="48"/>
    </row>
    <row r="1153" spans="1:1">
      <c r="A1153" s="48"/>
    </row>
    <row r="1154" spans="1:1">
      <c r="A1154" s="48"/>
    </row>
    <row r="1155" spans="1:1">
      <c r="A1155" s="48"/>
    </row>
    <row r="1156" spans="1:1">
      <c r="A1156" s="48"/>
    </row>
    <row r="1157" spans="1:1">
      <c r="A1157" s="48"/>
    </row>
    <row r="1158" spans="1:1">
      <c r="A1158" s="48"/>
    </row>
    <row r="1159" spans="1:1">
      <c r="A1159" s="48"/>
    </row>
    <row r="1160" spans="1:1">
      <c r="A1160" s="48"/>
    </row>
    <row r="1161" spans="1:1">
      <c r="A1161" s="48"/>
    </row>
    <row r="1162" spans="1:1">
      <c r="A1162" s="48"/>
    </row>
    <row r="1163" spans="1:1">
      <c r="A1163" s="48"/>
    </row>
    <row r="1164" spans="1:1">
      <c r="A1164" s="48"/>
    </row>
    <row r="1165" spans="1:1">
      <c r="A1165" s="48"/>
    </row>
    <row r="1166" spans="1:1">
      <c r="A1166" s="48"/>
    </row>
    <row r="1167" spans="1:1">
      <c r="A1167" s="48"/>
    </row>
    <row r="1168" spans="1:1">
      <c r="A1168" s="48"/>
    </row>
    <row r="1169" spans="1:1">
      <c r="A1169" s="48"/>
    </row>
    <row r="1170" spans="1:1">
      <c r="A1170" s="48"/>
    </row>
    <row r="1171" spans="1:1">
      <c r="A1171" s="48"/>
    </row>
    <row r="1172" spans="1:1">
      <c r="A1172" s="48"/>
    </row>
    <row r="1173" spans="1:1">
      <c r="A1173" s="48"/>
    </row>
    <row r="1174" spans="1:1">
      <c r="A1174" s="48"/>
    </row>
    <row r="1175" spans="1:1">
      <c r="A1175" s="48"/>
    </row>
    <row r="1176" spans="1:1">
      <c r="A1176" s="48"/>
    </row>
    <row r="1177" spans="1:1">
      <c r="A1177" s="48"/>
    </row>
    <row r="1178" spans="1:1">
      <c r="A1178" s="48"/>
    </row>
    <row r="1179" spans="1:1">
      <c r="A1179" s="48"/>
    </row>
    <row r="1180" spans="1:1">
      <c r="A1180" s="48"/>
    </row>
    <row r="1181" spans="1:1">
      <c r="A1181" s="48"/>
    </row>
    <row r="1182" spans="1:1">
      <c r="A1182" s="48"/>
    </row>
    <row r="1183" spans="1:1">
      <c r="A1183" s="48"/>
    </row>
    <row r="1184" spans="1:1">
      <c r="A1184" s="48"/>
    </row>
    <row r="1185" spans="1:1">
      <c r="A1185" s="48"/>
    </row>
    <row r="1186" spans="1:1">
      <c r="A1186" s="48"/>
    </row>
    <row r="1187" spans="1:1">
      <c r="A1187" s="48"/>
    </row>
    <row r="1188" spans="1:1">
      <c r="A1188" s="48"/>
    </row>
    <row r="1189" spans="1:1">
      <c r="A1189" s="48"/>
    </row>
    <row r="1190" spans="1:1">
      <c r="A1190" s="48"/>
    </row>
    <row r="1191" spans="1:1">
      <c r="A1191" s="48"/>
    </row>
    <row r="1192" spans="1:1">
      <c r="A1192" s="48"/>
    </row>
    <row r="1193" spans="1:1">
      <c r="A1193" s="48"/>
    </row>
    <row r="1194" spans="1:1">
      <c r="A1194" s="48"/>
    </row>
    <row r="1195" spans="1:1">
      <c r="A1195" s="48"/>
    </row>
    <row r="1196" spans="1:1">
      <c r="A1196" s="48"/>
    </row>
    <row r="1197" spans="1:1">
      <c r="A1197" s="48"/>
    </row>
    <row r="1198" spans="1:1">
      <c r="A1198" s="48"/>
    </row>
    <row r="1199" spans="1:1">
      <c r="A1199" s="48"/>
    </row>
    <row r="1200" spans="1:1">
      <c r="A1200" s="48"/>
    </row>
    <row r="1201" spans="1:1">
      <c r="A1201" s="48"/>
    </row>
    <row r="1202" spans="1:1">
      <c r="A1202" s="48"/>
    </row>
    <row r="1203" spans="1:1">
      <c r="A1203" s="48"/>
    </row>
    <row r="1204" spans="1:1">
      <c r="A1204" s="48"/>
    </row>
    <row r="1205" spans="1:1">
      <c r="A1205" s="48"/>
    </row>
    <row r="1206" spans="1:1">
      <c r="A1206" s="48"/>
    </row>
    <row r="1207" spans="1:1">
      <c r="A1207" s="48"/>
    </row>
    <row r="1208" spans="1:1">
      <c r="A1208" s="48"/>
    </row>
    <row r="1209" spans="1:1">
      <c r="A1209" s="48"/>
    </row>
    <row r="1210" spans="1:1">
      <c r="A1210" s="48"/>
    </row>
    <row r="1211" spans="1:1">
      <c r="A1211" s="48"/>
    </row>
    <row r="1212" spans="1:1">
      <c r="A1212" s="48"/>
    </row>
    <row r="1213" spans="1:1">
      <c r="A1213" s="48"/>
    </row>
    <row r="1214" spans="1:1">
      <c r="A1214" s="48"/>
    </row>
    <row r="1215" spans="1:1">
      <c r="A1215" s="48"/>
    </row>
    <row r="1216" spans="1:1">
      <c r="A1216" s="48"/>
    </row>
    <row r="1217" spans="1:1">
      <c r="A1217" s="48"/>
    </row>
    <row r="1218" spans="1:1">
      <c r="A1218" s="48"/>
    </row>
    <row r="1219" spans="1:1">
      <c r="A1219" s="48"/>
    </row>
    <row r="1220" spans="1:1">
      <c r="A1220" s="48"/>
    </row>
    <row r="1221" spans="1:1">
      <c r="A1221" s="48"/>
    </row>
    <row r="1222" spans="1:1">
      <c r="A1222" s="48"/>
    </row>
    <row r="1223" spans="1:1">
      <c r="A1223" s="48"/>
    </row>
    <row r="1224" spans="1:1">
      <c r="A1224" s="48"/>
    </row>
    <row r="1225" spans="1:1">
      <c r="A1225" s="48"/>
    </row>
    <row r="1226" spans="1:1">
      <c r="A1226" s="48"/>
    </row>
    <row r="1227" spans="1:1">
      <c r="A1227" s="48"/>
    </row>
    <row r="1228" spans="1:1">
      <c r="A1228" s="48"/>
    </row>
    <row r="1229" spans="1:1">
      <c r="A1229" s="48"/>
    </row>
    <row r="1230" spans="1:1">
      <c r="A1230" s="48"/>
    </row>
    <row r="1231" spans="1:1">
      <c r="A1231" s="48"/>
    </row>
    <row r="1232" spans="1:1">
      <c r="A1232" s="48"/>
    </row>
    <row r="1233" spans="1:1">
      <c r="A1233" s="48"/>
    </row>
    <row r="1234" spans="1:1">
      <c r="A1234" s="48"/>
    </row>
    <row r="1235" spans="1:1">
      <c r="A1235" s="48"/>
    </row>
    <row r="1236" spans="1:1">
      <c r="A1236" s="48"/>
    </row>
    <row r="1237" spans="1:1">
      <c r="A1237" s="48"/>
    </row>
    <row r="1238" spans="1:1">
      <c r="A1238" s="48"/>
    </row>
    <row r="1239" spans="1:1">
      <c r="A1239" s="48"/>
    </row>
    <row r="1240" spans="1:1">
      <c r="A1240" s="48"/>
    </row>
    <row r="1241" spans="1:1">
      <c r="A1241" s="48"/>
    </row>
    <row r="1242" spans="1:1">
      <c r="A1242" s="48"/>
    </row>
    <row r="1243" spans="1:1">
      <c r="A1243" s="48"/>
    </row>
    <row r="1244" spans="1:1">
      <c r="A1244" s="48"/>
    </row>
    <row r="1245" spans="1:1">
      <c r="A1245" s="48"/>
    </row>
    <row r="1246" spans="1:1">
      <c r="A1246" s="48"/>
    </row>
    <row r="1247" spans="1:1">
      <c r="A1247" s="48"/>
    </row>
    <row r="1248" spans="1:1">
      <c r="A1248" s="48"/>
    </row>
    <row r="1249" spans="1:1">
      <c r="A1249" s="48"/>
    </row>
    <row r="1250" spans="1:1">
      <c r="A1250" s="48"/>
    </row>
    <row r="1251" spans="1:1">
      <c r="A1251" s="48"/>
    </row>
    <row r="1252" spans="1:1">
      <c r="A1252" s="48"/>
    </row>
    <row r="1253" spans="1:1">
      <c r="A1253" s="48"/>
    </row>
    <row r="1254" spans="1:1">
      <c r="A1254" s="48"/>
    </row>
    <row r="1255" spans="1:1">
      <c r="A1255" s="48"/>
    </row>
    <row r="1256" spans="1:1">
      <c r="A1256" s="48"/>
    </row>
    <row r="1257" spans="1:1">
      <c r="A1257" s="48"/>
    </row>
    <row r="1258" spans="1:1">
      <c r="A1258" s="48"/>
    </row>
    <row r="1259" spans="1:1">
      <c r="A1259" s="48"/>
    </row>
    <row r="1260" spans="1:1">
      <c r="A1260" s="48"/>
    </row>
    <row r="1261" spans="1:1">
      <c r="A1261" s="48"/>
    </row>
    <row r="1262" spans="1:1">
      <c r="A1262" s="48"/>
    </row>
    <row r="1263" spans="1:1">
      <c r="A1263" s="48"/>
    </row>
    <row r="1264" spans="1:1">
      <c r="A1264" s="48"/>
    </row>
    <row r="1265" spans="1:1">
      <c r="A1265" s="48"/>
    </row>
    <row r="1266" spans="1:1">
      <c r="A1266" s="48"/>
    </row>
    <row r="1267" spans="1:1">
      <c r="A1267" s="48"/>
    </row>
    <row r="1268" spans="1:1">
      <c r="A1268" s="48"/>
    </row>
    <row r="1269" spans="1:1">
      <c r="A1269" s="48"/>
    </row>
    <row r="1270" spans="1:1">
      <c r="A1270" s="48"/>
    </row>
    <row r="1271" spans="1:1">
      <c r="A1271" s="48"/>
    </row>
    <row r="1272" spans="1:1">
      <c r="A1272" s="48"/>
    </row>
    <row r="1273" spans="1:1">
      <c r="A1273" s="48"/>
    </row>
    <row r="1274" spans="1:1">
      <c r="A1274" s="48"/>
    </row>
    <row r="1275" spans="1:1">
      <c r="A1275" s="48"/>
    </row>
    <row r="1276" spans="1:1">
      <c r="A1276" s="48"/>
    </row>
    <row r="1277" spans="1:1">
      <c r="A1277" s="48"/>
    </row>
    <row r="1278" spans="1:1">
      <c r="A1278" s="48"/>
    </row>
    <row r="1279" spans="1:1">
      <c r="A1279" s="48"/>
    </row>
    <row r="1280" spans="1:1">
      <c r="A1280" s="48"/>
    </row>
    <row r="1281" spans="1:1">
      <c r="A1281" s="48"/>
    </row>
    <row r="1282" spans="1:1">
      <c r="A1282" s="48"/>
    </row>
    <row r="1283" spans="1:1">
      <c r="A1283" s="48"/>
    </row>
    <row r="1284" spans="1:1">
      <c r="A1284" s="48"/>
    </row>
    <row r="1285" spans="1:1">
      <c r="A1285" s="48"/>
    </row>
    <row r="1286" spans="1:1">
      <c r="A1286" s="48"/>
    </row>
    <row r="1287" spans="1:1">
      <c r="A1287" s="48"/>
    </row>
    <row r="1288" spans="1:1">
      <c r="A1288" s="48"/>
    </row>
    <row r="1289" spans="1:1">
      <c r="A1289" s="48"/>
    </row>
    <row r="1290" spans="1:1">
      <c r="A1290" s="48"/>
    </row>
    <row r="1291" spans="1:1">
      <c r="A1291" s="48"/>
    </row>
    <row r="1292" spans="1:1">
      <c r="A1292" s="48"/>
    </row>
    <row r="1293" spans="1:1">
      <c r="A1293" s="48"/>
    </row>
    <row r="1294" spans="1:1">
      <c r="A1294" s="48"/>
    </row>
    <row r="1295" spans="1:1">
      <c r="A1295" s="48"/>
    </row>
    <row r="1296" spans="1:1">
      <c r="A1296" s="48"/>
    </row>
    <row r="1297" spans="1:1">
      <c r="A1297" s="48"/>
    </row>
    <row r="1298" spans="1:1">
      <c r="A1298" s="48"/>
    </row>
    <row r="1299" spans="1:1">
      <c r="A1299" s="48"/>
    </row>
    <row r="1300" spans="1:1">
      <c r="A1300" s="48"/>
    </row>
    <row r="1301" spans="1:1">
      <c r="A1301" s="48"/>
    </row>
    <row r="1302" spans="1:1">
      <c r="A1302" s="48"/>
    </row>
    <row r="1303" spans="1:1">
      <c r="A1303" s="48"/>
    </row>
    <row r="1304" spans="1:1">
      <c r="A1304" s="48"/>
    </row>
    <row r="1305" spans="1:1">
      <c r="A1305" s="48"/>
    </row>
    <row r="1306" spans="1:1">
      <c r="A1306" s="48"/>
    </row>
    <row r="1307" spans="1:1">
      <c r="A1307" s="48"/>
    </row>
    <row r="1308" spans="1:1">
      <c r="A1308" s="48"/>
    </row>
    <row r="1309" spans="1:1">
      <c r="A1309" s="48"/>
    </row>
    <row r="1310" spans="1:1">
      <c r="A1310" s="48"/>
    </row>
    <row r="1311" spans="1:1">
      <c r="A1311" s="48"/>
    </row>
    <row r="1312" spans="1:1">
      <c r="A1312" s="48"/>
    </row>
    <row r="1313" spans="1:1">
      <c r="A1313" s="48"/>
    </row>
    <row r="1314" spans="1:1">
      <c r="A1314" s="48"/>
    </row>
    <row r="1315" spans="1:1">
      <c r="A1315" s="48"/>
    </row>
    <row r="1316" spans="1:1">
      <c r="A1316" s="48"/>
    </row>
    <row r="1317" spans="1:1">
      <c r="A1317" s="48"/>
    </row>
    <row r="1318" spans="1:1">
      <c r="A1318" s="48"/>
    </row>
    <row r="1319" spans="1:1">
      <c r="A1319" s="48"/>
    </row>
    <row r="1320" spans="1:1">
      <c r="A1320" s="48"/>
    </row>
    <row r="1321" spans="1:1">
      <c r="A1321" s="48"/>
    </row>
    <row r="1322" spans="1:1">
      <c r="A1322" s="48"/>
    </row>
    <row r="1323" spans="1:1">
      <c r="A1323" s="48"/>
    </row>
    <row r="1324" spans="1:1">
      <c r="A1324" s="48"/>
    </row>
    <row r="1325" spans="1:1">
      <c r="A1325" s="48"/>
    </row>
    <row r="1326" spans="1:1">
      <c r="A1326" s="48"/>
    </row>
    <row r="1327" spans="1:1">
      <c r="A1327" s="48"/>
    </row>
    <row r="1328" spans="1:1">
      <c r="A1328" s="48"/>
    </row>
    <row r="1329" spans="1:1">
      <c r="A1329" s="48"/>
    </row>
    <row r="1330" spans="1:1">
      <c r="A1330" s="48"/>
    </row>
    <row r="1331" spans="1:1">
      <c r="A1331" s="48"/>
    </row>
    <row r="1332" spans="1:1">
      <c r="A1332" s="48"/>
    </row>
    <row r="1333" spans="1:1">
      <c r="A1333" s="48"/>
    </row>
    <row r="1334" spans="1:1">
      <c r="A1334" s="48"/>
    </row>
    <row r="1335" spans="1:1">
      <c r="A1335" s="48"/>
    </row>
    <row r="1336" spans="1:1">
      <c r="A1336" s="48"/>
    </row>
    <row r="1337" spans="1:1">
      <c r="A1337" s="48"/>
    </row>
    <row r="1338" spans="1:1">
      <c r="A1338" s="48"/>
    </row>
    <row r="1339" spans="1:1">
      <c r="A1339" s="48"/>
    </row>
    <row r="1340" spans="1:1">
      <c r="A1340" s="48"/>
    </row>
    <row r="1341" spans="1:1">
      <c r="A1341" s="48"/>
    </row>
    <row r="1342" spans="1:1">
      <c r="A1342" s="48"/>
    </row>
    <row r="1343" spans="1:1">
      <c r="A1343" s="48"/>
    </row>
    <row r="1344" spans="1:1">
      <c r="A1344" s="48"/>
    </row>
    <row r="1345" spans="1:1">
      <c r="A1345" s="48"/>
    </row>
    <row r="1346" spans="1:1">
      <c r="A1346" s="48"/>
    </row>
    <row r="1347" spans="1:1">
      <c r="A1347" s="48"/>
    </row>
    <row r="1348" spans="1:1">
      <c r="A1348" s="48"/>
    </row>
    <row r="1349" spans="1:1">
      <c r="A1349" s="48"/>
    </row>
    <row r="1350" spans="1:1">
      <c r="A1350" s="48"/>
    </row>
    <row r="1351" spans="1:1">
      <c r="A1351" s="48"/>
    </row>
    <row r="1352" spans="1:1">
      <c r="A1352" s="48"/>
    </row>
    <row r="1353" spans="1:1">
      <c r="A1353" s="48"/>
    </row>
    <row r="1354" spans="1:1">
      <c r="A1354" s="48"/>
    </row>
    <row r="1355" spans="1:1">
      <c r="A1355" s="48"/>
    </row>
    <row r="1356" spans="1:1">
      <c r="A1356" s="48"/>
    </row>
    <row r="1357" spans="1:1">
      <c r="A1357" s="48"/>
    </row>
    <row r="1358" spans="1:1">
      <c r="A1358" s="48"/>
    </row>
    <row r="1359" spans="1:1">
      <c r="A1359" s="48"/>
    </row>
    <row r="1360" spans="1:1">
      <c r="A1360" s="48"/>
    </row>
    <row r="1361" spans="1:1">
      <c r="A1361" s="48"/>
    </row>
    <row r="1362" spans="1:1">
      <c r="A1362" s="48"/>
    </row>
    <row r="1363" spans="1:1">
      <c r="A1363" s="48"/>
    </row>
    <row r="1364" spans="1:1">
      <c r="A1364" s="48"/>
    </row>
    <row r="1365" spans="1:1">
      <c r="A1365" s="48"/>
    </row>
    <row r="1366" spans="1:1">
      <c r="A1366" s="48"/>
    </row>
    <row r="1367" spans="1:1">
      <c r="A1367" s="48"/>
    </row>
    <row r="1368" spans="1:1">
      <c r="A1368" s="48"/>
    </row>
    <row r="1369" spans="1:1">
      <c r="A1369" s="48"/>
    </row>
    <row r="1370" spans="1:1">
      <c r="A1370" s="48"/>
    </row>
    <row r="1371" spans="1:1">
      <c r="A1371" s="48"/>
    </row>
    <row r="1372" spans="1:1">
      <c r="A1372" s="48"/>
    </row>
    <row r="1373" spans="1:1">
      <c r="A1373" s="48"/>
    </row>
    <row r="1374" spans="1:1">
      <c r="A1374" s="48"/>
    </row>
    <row r="1375" spans="1:1">
      <c r="A1375" s="48"/>
    </row>
    <row r="1376" spans="1:1">
      <c r="A1376" s="48"/>
    </row>
    <row r="1377" spans="1:1">
      <c r="A1377" s="48"/>
    </row>
    <row r="1378" spans="1:1">
      <c r="A1378" s="48"/>
    </row>
    <row r="1379" spans="1:1">
      <c r="A1379" s="48"/>
    </row>
    <row r="1380" spans="1:1">
      <c r="A1380" s="48"/>
    </row>
    <row r="1381" spans="1:1">
      <c r="A1381" s="48"/>
    </row>
    <row r="1382" spans="1:1">
      <c r="A1382" s="48"/>
    </row>
    <row r="1383" spans="1:1">
      <c r="A1383" s="48"/>
    </row>
    <row r="1384" spans="1:1">
      <c r="A1384" s="48"/>
    </row>
    <row r="1385" spans="1:1">
      <c r="A1385" s="48"/>
    </row>
    <row r="1386" spans="1:1">
      <c r="A1386" s="48"/>
    </row>
    <row r="1387" spans="1:1">
      <c r="A1387" s="48"/>
    </row>
    <row r="1388" spans="1:1">
      <c r="A1388" s="48"/>
    </row>
    <row r="1389" spans="1:1">
      <c r="A1389" s="48"/>
    </row>
    <row r="1390" spans="1:1">
      <c r="A1390" s="48"/>
    </row>
    <row r="1391" spans="1:1">
      <c r="A1391" s="48"/>
    </row>
    <row r="1392" spans="1:1">
      <c r="A1392" s="48"/>
    </row>
    <row r="1393" spans="1:1">
      <c r="A1393" s="48"/>
    </row>
    <row r="1394" spans="1:1">
      <c r="A1394" s="48"/>
    </row>
    <row r="1395" spans="1:1">
      <c r="A1395" s="48"/>
    </row>
    <row r="1396" spans="1:1">
      <c r="A1396" s="48"/>
    </row>
    <row r="1397" spans="1:1">
      <c r="A1397" s="48"/>
    </row>
    <row r="1398" spans="1:1">
      <c r="A1398" s="48"/>
    </row>
    <row r="1399" spans="1:1">
      <c r="A1399" s="48"/>
    </row>
    <row r="1400" spans="1:1">
      <c r="A1400" s="48"/>
    </row>
    <row r="1401" spans="1:1">
      <c r="A1401" s="48"/>
    </row>
    <row r="1402" spans="1:1">
      <c r="A1402" s="48"/>
    </row>
    <row r="1403" spans="1:1">
      <c r="A1403" s="48"/>
    </row>
    <row r="1404" spans="1:1">
      <c r="A1404" s="48"/>
    </row>
    <row r="1405" spans="1:1">
      <c r="A1405" s="48"/>
    </row>
    <row r="1406" spans="1:1">
      <c r="A1406" s="48"/>
    </row>
    <row r="1407" spans="1:1">
      <c r="A1407" s="48"/>
    </row>
    <row r="1408" spans="1:1">
      <c r="A1408" s="48"/>
    </row>
    <row r="1409" spans="1:1">
      <c r="A1409" s="48"/>
    </row>
    <row r="1410" spans="1:1">
      <c r="A1410" s="48"/>
    </row>
    <row r="1411" spans="1:1">
      <c r="A1411" s="48"/>
    </row>
    <row r="1412" spans="1:1">
      <c r="A1412" s="48"/>
    </row>
    <row r="1413" spans="1:1">
      <c r="A1413" s="48"/>
    </row>
    <row r="1414" spans="1:1">
      <c r="A1414" s="48"/>
    </row>
    <row r="1415" spans="1:1">
      <c r="A1415" s="48"/>
    </row>
    <row r="1416" spans="1:1">
      <c r="A1416" s="48"/>
    </row>
    <row r="1417" spans="1:1">
      <c r="A1417" s="48"/>
    </row>
    <row r="1418" spans="1:1">
      <c r="A1418" s="48"/>
    </row>
    <row r="1419" spans="1:1">
      <c r="A1419" s="48"/>
    </row>
    <row r="1420" spans="1:1">
      <c r="A1420" s="48"/>
    </row>
    <row r="1421" spans="1:1">
      <c r="A1421" s="48"/>
    </row>
    <row r="1422" spans="1:1">
      <c r="A1422" s="48"/>
    </row>
    <row r="1423" spans="1:1">
      <c r="A1423" s="48"/>
    </row>
    <row r="1424" spans="1:1">
      <c r="A1424" s="48"/>
    </row>
    <row r="1425" spans="1:1">
      <c r="A1425" s="48"/>
    </row>
    <row r="1426" spans="1:1">
      <c r="A1426" s="48"/>
    </row>
    <row r="1427" spans="1:1">
      <c r="A1427" s="48"/>
    </row>
    <row r="1428" spans="1:1">
      <c r="A1428" s="48"/>
    </row>
    <row r="1429" spans="1:1">
      <c r="A1429" s="48"/>
    </row>
    <row r="1430" spans="1:1">
      <c r="A1430" s="48"/>
    </row>
    <row r="1431" spans="1:1">
      <c r="A1431" s="48"/>
    </row>
    <row r="1432" spans="1:1">
      <c r="A1432" s="48"/>
    </row>
    <row r="1433" spans="1:1">
      <c r="A1433" s="48"/>
    </row>
    <row r="1434" spans="1:1">
      <c r="A1434" s="48"/>
    </row>
    <row r="1435" spans="1:1">
      <c r="A1435" s="48"/>
    </row>
    <row r="1436" spans="1:1">
      <c r="A1436" s="48"/>
    </row>
    <row r="1437" spans="1:1">
      <c r="A1437" s="48"/>
    </row>
    <row r="1438" spans="1:1">
      <c r="A1438" s="48"/>
    </row>
    <row r="1439" spans="1:1">
      <c r="A1439" s="48"/>
    </row>
    <row r="1440" spans="1:1">
      <c r="A1440" s="48"/>
    </row>
    <row r="1441" spans="1:1">
      <c r="A1441" s="48"/>
    </row>
    <row r="1442" spans="1:1">
      <c r="A1442" s="48"/>
    </row>
    <row r="1443" spans="1:1">
      <c r="A1443" s="48"/>
    </row>
    <row r="1444" spans="1:1">
      <c r="A1444" s="48"/>
    </row>
    <row r="1445" spans="1:1">
      <c r="A1445" s="48"/>
    </row>
    <row r="1446" spans="1:1">
      <c r="A1446" s="48"/>
    </row>
    <row r="1447" spans="1:1">
      <c r="A1447" s="48"/>
    </row>
    <row r="1448" spans="1:1">
      <c r="A1448" s="48"/>
    </row>
    <row r="1449" spans="1:1">
      <c r="A1449" s="48"/>
    </row>
    <row r="1450" spans="1:1">
      <c r="A1450" s="48"/>
    </row>
    <row r="1451" spans="1:1">
      <c r="A1451" s="48"/>
    </row>
    <row r="1452" spans="1:1">
      <c r="A1452" s="48"/>
    </row>
    <row r="1453" spans="1:1">
      <c r="A1453" s="48"/>
    </row>
    <row r="1454" spans="1:1">
      <c r="A1454" s="48"/>
    </row>
    <row r="1455" spans="1:1">
      <c r="A1455" s="48"/>
    </row>
    <row r="1456" spans="1:1">
      <c r="A1456" s="48"/>
    </row>
    <row r="1457" spans="1:1">
      <c r="A1457" s="48"/>
    </row>
    <row r="1458" spans="1:1">
      <c r="A1458" s="48"/>
    </row>
    <row r="1459" spans="1:1">
      <c r="A1459" s="48"/>
    </row>
    <row r="1460" spans="1:1">
      <c r="A1460" s="48"/>
    </row>
    <row r="1461" spans="1:1">
      <c r="A1461" s="48"/>
    </row>
    <row r="1462" spans="1:1">
      <c r="A1462" s="48"/>
    </row>
    <row r="1463" spans="1:1">
      <c r="A1463" s="48"/>
    </row>
    <row r="1464" spans="1:1">
      <c r="A1464" s="48"/>
    </row>
    <row r="1465" spans="1:1">
      <c r="A1465" s="48"/>
    </row>
    <row r="1466" spans="1:1">
      <c r="A1466" s="48"/>
    </row>
    <row r="1467" spans="1:1">
      <c r="A1467" s="48"/>
    </row>
    <row r="1468" spans="1:1">
      <c r="A1468" s="48"/>
    </row>
    <row r="1469" spans="1:1">
      <c r="A1469" s="48"/>
    </row>
    <row r="1470" spans="1:1">
      <c r="A1470" s="48"/>
    </row>
    <row r="1471" spans="1:1">
      <c r="A1471" s="48"/>
    </row>
    <row r="1472" spans="1:1">
      <c r="A1472" s="48"/>
    </row>
    <row r="1473" spans="1:1">
      <c r="A1473" s="48"/>
    </row>
    <row r="1474" spans="1:1">
      <c r="A1474" s="48"/>
    </row>
    <row r="1475" spans="1:1">
      <c r="A1475" s="48"/>
    </row>
    <row r="1476" spans="1:1">
      <c r="A1476" s="48"/>
    </row>
    <row r="1477" spans="1:1">
      <c r="A1477" s="48"/>
    </row>
    <row r="1478" spans="1:1">
      <c r="A1478" s="48"/>
    </row>
    <row r="1479" spans="1:1">
      <c r="A1479" s="48"/>
    </row>
    <row r="1480" spans="1:1">
      <c r="A1480" s="48"/>
    </row>
    <row r="1481" spans="1:1">
      <c r="A1481" s="48"/>
    </row>
    <row r="1482" spans="1:1">
      <c r="A1482" s="48"/>
    </row>
    <row r="1483" spans="1:1">
      <c r="A1483" s="48"/>
    </row>
    <row r="1484" spans="1:1">
      <c r="A1484" s="48"/>
    </row>
    <row r="1485" spans="1:1">
      <c r="A1485" s="48"/>
    </row>
    <row r="1486" spans="1:1">
      <c r="A1486" s="48"/>
    </row>
    <row r="1487" spans="1:1">
      <c r="A1487" s="48"/>
    </row>
    <row r="1488" spans="1:1">
      <c r="A1488" s="48"/>
    </row>
    <row r="1489" spans="1:1">
      <c r="A1489" s="48"/>
    </row>
    <row r="1490" spans="1:1">
      <c r="A1490" s="48"/>
    </row>
    <row r="1491" spans="1:1">
      <c r="A1491" s="48"/>
    </row>
    <row r="1492" spans="1:1">
      <c r="A1492" s="48"/>
    </row>
    <row r="1493" spans="1:1">
      <c r="A1493" s="48"/>
    </row>
    <row r="1494" spans="1:1">
      <c r="A1494" s="48"/>
    </row>
    <row r="1495" spans="1:1">
      <c r="A1495" s="48"/>
    </row>
    <row r="1496" spans="1:1">
      <c r="A1496" s="48"/>
    </row>
    <row r="1497" spans="1:1">
      <c r="A1497" s="48"/>
    </row>
    <row r="1498" spans="1:1">
      <c r="A1498" s="48"/>
    </row>
    <row r="1499" spans="1:1">
      <c r="A1499" s="48"/>
    </row>
    <row r="1500" spans="1:1">
      <c r="A1500" s="48"/>
    </row>
    <row r="1501" spans="1:1">
      <c r="A1501" s="48"/>
    </row>
    <row r="1502" spans="1:1">
      <c r="A1502" s="48"/>
    </row>
    <row r="1503" spans="1:1">
      <c r="A1503" s="48"/>
    </row>
    <row r="1504" spans="1:1">
      <c r="A1504" s="48"/>
    </row>
    <row r="1505" spans="1:1">
      <c r="A1505" s="48"/>
    </row>
    <row r="1506" spans="1:1">
      <c r="A1506" s="48"/>
    </row>
    <row r="1507" spans="1:1">
      <c r="A1507" s="48"/>
    </row>
    <row r="1508" spans="1:1">
      <c r="A1508" s="48"/>
    </row>
    <row r="1509" spans="1:1">
      <c r="A1509" s="48"/>
    </row>
    <row r="1510" spans="1:1">
      <c r="A1510" s="48"/>
    </row>
    <row r="1511" spans="1:1">
      <c r="A1511" s="48"/>
    </row>
    <row r="1512" spans="1:1">
      <c r="A1512" s="48"/>
    </row>
    <row r="1513" spans="1:1">
      <c r="A1513" s="48"/>
    </row>
    <row r="1514" spans="1:1">
      <c r="A1514" s="48"/>
    </row>
    <row r="1515" spans="1:1">
      <c r="A1515" s="48"/>
    </row>
    <row r="1516" spans="1:1">
      <c r="A1516" s="48"/>
    </row>
    <row r="1517" spans="1:1">
      <c r="A1517" s="48"/>
    </row>
    <row r="1518" spans="1:1">
      <c r="A1518" s="48"/>
    </row>
    <row r="1519" spans="1:1">
      <c r="A1519" s="48"/>
    </row>
    <row r="1520" spans="1:1">
      <c r="A1520" s="48"/>
    </row>
    <row r="1521" spans="1:1">
      <c r="A1521" s="48"/>
    </row>
    <row r="1522" spans="1:1">
      <c r="A1522" s="48"/>
    </row>
    <row r="1523" spans="1:1">
      <c r="A1523" s="48"/>
    </row>
    <row r="1524" spans="1:1">
      <c r="A1524" s="48"/>
    </row>
    <row r="1525" spans="1:1">
      <c r="A1525" s="48"/>
    </row>
    <row r="1526" spans="1:1">
      <c r="A1526" s="48"/>
    </row>
    <row r="1527" spans="1:1">
      <c r="A1527" s="48"/>
    </row>
    <row r="1528" spans="1:1">
      <c r="A1528" s="48"/>
    </row>
    <row r="1529" spans="1:1">
      <c r="A1529" s="48"/>
    </row>
    <row r="1530" spans="1:1">
      <c r="A1530" s="48"/>
    </row>
    <row r="1531" spans="1:1">
      <c r="A1531" s="48"/>
    </row>
    <row r="1532" spans="1:1">
      <c r="A1532" s="48"/>
    </row>
    <row r="1533" spans="1:1">
      <c r="A1533" s="48"/>
    </row>
    <row r="1534" spans="1:1">
      <c r="A1534" s="48"/>
    </row>
    <row r="1535" spans="1:1">
      <c r="A1535" s="48"/>
    </row>
    <row r="1536" spans="1:1">
      <c r="A1536" s="48"/>
    </row>
    <row r="1537" spans="1:1">
      <c r="A1537" s="48"/>
    </row>
    <row r="1538" spans="1:1">
      <c r="A1538" s="48"/>
    </row>
    <row r="1539" spans="1:1">
      <c r="A1539" s="48"/>
    </row>
    <row r="1540" spans="1:1">
      <c r="A1540" s="48"/>
    </row>
    <row r="1541" spans="1:1">
      <c r="A1541" s="48"/>
    </row>
    <row r="1542" spans="1:1">
      <c r="A1542" s="48"/>
    </row>
    <row r="1543" spans="1:1">
      <c r="A1543" s="48"/>
    </row>
    <row r="1544" spans="1:1">
      <c r="A1544" s="48"/>
    </row>
    <row r="1545" spans="1:1">
      <c r="A1545" s="48"/>
    </row>
    <row r="1546" spans="1:1">
      <c r="A1546" s="48"/>
    </row>
    <row r="1547" spans="1:1">
      <c r="A1547" s="48"/>
    </row>
    <row r="1548" spans="1:1">
      <c r="A1548" s="48"/>
    </row>
    <row r="1549" spans="1:1">
      <c r="A1549" s="48"/>
    </row>
    <row r="1550" spans="1:1">
      <c r="A1550" s="48"/>
    </row>
    <row r="1551" spans="1:1">
      <c r="A1551" s="48"/>
    </row>
    <row r="1552" spans="1:1">
      <c r="A1552" s="48"/>
    </row>
    <row r="1553" spans="1:1">
      <c r="A1553" s="48"/>
    </row>
    <row r="1554" spans="1:1">
      <c r="A1554" s="48"/>
    </row>
    <row r="1555" spans="1:1">
      <c r="A1555" s="48"/>
    </row>
    <row r="1556" spans="1:1">
      <c r="A1556" s="48"/>
    </row>
    <row r="1557" spans="1:1">
      <c r="A1557" s="48"/>
    </row>
    <row r="1558" spans="1:1">
      <c r="A1558" s="48"/>
    </row>
    <row r="1559" spans="1:1">
      <c r="A1559" s="48"/>
    </row>
    <row r="1560" spans="1:1">
      <c r="A1560" s="48"/>
    </row>
    <row r="1561" spans="1:1">
      <c r="A1561" s="48"/>
    </row>
    <row r="1562" spans="1:1">
      <c r="A1562" s="48"/>
    </row>
    <row r="1563" spans="1:1">
      <c r="A1563" s="48"/>
    </row>
    <row r="1564" spans="1:1">
      <c r="A1564" s="48"/>
    </row>
    <row r="1565" spans="1:1">
      <c r="A1565" s="48"/>
    </row>
    <row r="1566" spans="1:1">
      <c r="A1566" s="48"/>
    </row>
    <row r="1567" spans="1:1">
      <c r="A1567" s="48"/>
    </row>
    <row r="1568" spans="1:1">
      <c r="A1568" s="48"/>
    </row>
    <row r="1569" spans="1:1">
      <c r="A1569" s="48"/>
    </row>
    <row r="1570" spans="1:1">
      <c r="A1570" s="48"/>
    </row>
    <row r="1571" spans="1:1">
      <c r="A1571" s="48"/>
    </row>
    <row r="1572" spans="1:1">
      <c r="A1572" s="48"/>
    </row>
    <row r="1573" spans="1:1">
      <c r="A1573" s="48"/>
    </row>
    <row r="1574" spans="1:1">
      <c r="A1574" s="48"/>
    </row>
    <row r="1575" spans="1:1">
      <c r="A1575" s="48"/>
    </row>
    <row r="1576" spans="1:1">
      <c r="A1576" s="48"/>
    </row>
    <row r="1577" spans="1:1">
      <c r="A1577" s="48"/>
    </row>
    <row r="1578" spans="1:1">
      <c r="A1578" s="48"/>
    </row>
    <row r="1579" spans="1:1">
      <c r="A1579" s="48"/>
    </row>
    <row r="1580" spans="1:1">
      <c r="A1580" s="48"/>
    </row>
    <row r="1581" spans="1:1">
      <c r="A1581" s="48"/>
    </row>
    <row r="1582" spans="1:1">
      <c r="A1582" s="48"/>
    </row>
    <row r="1583" spans="1:1">
      <c r="A1583" s="48"/>
    </row>
    <row r="1584" spans="1:1">
      <c r="A1584" s="48"/>
    </row>
    <row r="1585" spans="1:1">
      <c r="A1585" s="48"/>
    </row>
    <row r="1586" spans="1:1">
      <c r="A1586" s="48"/>
    </row>
    <row r="1587" spans="1:1">
      <c r="A1587" s="48"/>
    </row>
    <row r="1588" spans="1:1">
      <c r="A1588" s="48"/>
    </row>
    <row r="1589" spans="1:1">
      <c r="A1589" s="48"/>
    </row>
    <row r="1590" spans="1:1">
      <c r="A1590" s="48"/>
    </row>
    <row r="1591" spans="1:1">
      <c r="A1591" s="48"/>
    </row>
    <row r="1592" spans="1:1">
      <c r="A1592" s="48"/>
    </row>
    <row r="1593" spans="1:1">
      <c r="A1593" s="48"/>
    </row>
    <row r="1594" spans="1:1">
      <c r="A1594" s="48"/>
    </row>
    <row r="1595" spans="1:1">
      <c r="A1595" s="48"/>
    </row>
    <row r="1596" spans="1:1">
      <c r="A1596" s="48"/>
    </row>
    <row r="1597" spans="1:1">
      <c r="A1597" s="48"/>
    </row>
    <row r="1598" spans="1:1">
      <c r="A1598" s="48"/>
    </row>
    <row r="1599" spans="1:1">
      <c r="A1599" s="48"/>
    </row>
    <row r="1600" spans="1:1">
      <c r="A1600" s="48"/>
    </row>
    <row r="1601" spans="1:1">
      <c r="A1601" s="48"/>
    </row>
    <row r="1602" spans="1:1">
      <c r="A1602" s="48"/>
    </row>
    <row r="1603" spans="1:1">
      <c r="A1603" s="48"/>
    </row>
    <row r="1604" spans="1:1">
      <c r="A1604" s="48"/>
    </row>
    <row r="1605" spans="1:1">
      <c r="A1605" s="48"/>
    </row>
    <row r="1606" spans="1:1">
      <c r="A1606" s="48"/>
    </row>
    <row r="1607" spans="1:1">
      <c r="A1607" s="48"/>
    </row>
    <row r="1608" spans="1:1">
      <c r="A1608" s="48"/>
    </row>
    <row r="1609" spans="1:1">
      <c r="A1609" s="48"/>
    </row>
    <row r="1610" spans="1:1">
      <c r="A1610" s="48"/>
    </row>
    <row r="1611" spans="1:1">
      <c r="A1611" s="48"/>
    </row>
    <row r="1612" spans="1:1">
      <c r="A1612" s="48"/>
    </row>
    <row r="1613" spans="1:1">
      <c r="A1613" s="48"/>
    </row>
    <row r="1614" spans="1:1">
      <c r="A1614" s="48"/>
    </row>
    <row r="1615" spans="1:1">
      <c r="A1615" s="48"/>
    </row>
    <row r="1616" spans="1:1">
      <c r="A1616" s="48"/>
    </row>
    <row r="1617" spans="1:1">
      <c r="A1617" s="48"/>
    </row>
    <row r="1618" spans="1:1">
      <c r="A1618" s="48"/>
    </row>
    <row r="1619" spans="1:1">
      <c r="A1619" s="48"/>
    </row>
    <row r="1620" spans="1:1">
      <c r="A1620" s="48"/>
    </row>
    <row r="1621" spans="1:1">
      <c r="A1621" s="48"/>
    </row>
    <row r="1622" spans="1:1">
      <c r="A1622" s="48"/>
    </row>
    <row r="1623" spans="1:1">
      <c r="A1623" s="48"/>
    </row>
    <row r="1624" spans="1:1">
      <c r="A1624" s="48"/>
    </row>
    <row r="1625" spans="1:1">
      <c r="A1625" s="48"/>
    </row>
    <row r="1626" spans="1:1">
      <c r="A1626" s="48"/>
    </row>
    <row r="1627" spans="1:1">
      <c r="A1627" s="48"/>
    </row>
    <row r="1628" spans="1:1">
      <c r="A1628" s="48"/>
    </row>
    <row r="1629" spans="1:1">
      <c r="A1629" s="48"/>
    </row>
    <row r="1630" spans="1:1">
      <c r="A1630" s="48"/>
    </row>
    <row r="1631" spans="1:1">
      <c r="A1631" s="48"/>
    </row>
    <row r="1632" spans="1:1">
      <c r="A1632" s="48"/>
    </row>
    <row r="1633" spans="1:1">
      <c r="A1633" s="48"/>
    </row>
    <row r="1634" spans="1:1">
      <c r="A1634" s="48"/>
    </row>
    <row r="1635" spans="1:1">
      <c r="A1635" s="48"/>
    </row>
    <row r="1636" spans="1:1">
      <c r="A1636" s="48"/>
    </row>
    <row r="1637" spans="1:1">
      <c r="A1637" s="48"/>
    </row>
    <row r="1638" spans="1:1">
      <c r="A1638" s="48"/>
    </row>
    <row r="1639" spans="1:1">
      <c r="A1639" s="48"/>
    </row>
    <row r="1640" spans="1:1">
      <c r="A1640" s="48"/>
    </row>
    <row r="1641" spans="1:1">
      <c r="A1641" s="48"/>
    </row>
    <row r="1642" spans="1:1">
      <c r="A1642" s="48"/>
    </row>
    <row r="1643" spans="1:1">
      <c r="A1643" s="48"/>
    </row>
    <row r="1644" spans="1:1">
      <c r="A1644" s="48"/>
    </row>
    <row r="1645" spans="1:1">
      <c r="A1645" s="48"/>
    </row>
    <row r="1646" spans="1:1">
      <c r="A1646" s="48"/>
    </row>
    <row r="1647" spans="1:1">
      <c r="A1647" s="48"/>
    </row>
    <row r="1648" spans="1:1">
      <c r="A1648" s="48"/>
    </row>
    <row r="1649" spans="1:1">
      <c r="A1649" s="48"/>
    </row>
    <row r="1650" spans="1:1">
      <c r="A1650" s="48"/>
    </row>
    <row r="1651" spans="1:1">
      <c r="A1651" s="48"/>
    </row>
    <row r="1652" spans="1:1">
      <c r="A1652" s="48"/>
    </row>
    <row r="1653" spans="1:1">
      <c r="A1653" s="48"/>
    </row>
    <row r="1654" spans="1:1">
      <c r="A1654" s="48"/>
    </row>
    <row r="1655" spans="1:1">
      <c r="A1655" s="48"/>
    </row>
    <row r="1656" spans="1:1">
      <c r="A1656" s="48"/>
    </row>
    <row r="1657" spans="1:1">
      <c r="A1657" s="48"/>
    </row>
    <row r="1658" spans="1:1">
      <c r="A1658" s="48"/>
    </row>
    <row r="1659" spans="1:1">
      <c r="A1659" s="48"/>
    </row>
    <row r="1660" spans="1:1">
      <c r="A1660" s="48"/>
    </row>
    <row r="1661" spans="1:1">
      <c r="A1661" s="48"/>
    </row>
    <row r="1662" spans="1:1">
      <c r="A1662" s="48"/>
    </row>
    <row r="1663" spans="1:1">
      <c r="A1663" s="48"/>
    </row>
    <row r="1664" spans="1:1">
      <c r="A1664" s="48"/>
    </row>
    <row r="1665" spans="1:1">
      <c r="A1665" s="48"/>
    </row>
    <row r="1666" spans="1:1">
      <c r="A1666" s="48"/>
    </row>
    <row r="1667" spans="1:1">
      <c r="A1667" s="48"/>
    </row>
    <row r="1668" spans="1:1">
      <c r="A1668" s="48"/>
    </row>
    <row r="1669" spans="1:1">
      <c r="A1669" s="48"/>
    </row>
    <row r="1670" spans="1:1">
      <c r="A1670" s="48"/>
    </row>
    <row r="1671" spans="1:1">
      <c r="A1671" s="48"/>
    </row>
    <row r="1672" spans="1:1">
      <c r="A1672" s="48"/>
    </row>
    <row r="1673" spans="1:1">
      <c r="A1673" s="48"/>
    </row>
    <row r="1674" spans="1:1">
      <c r="A1674" s="48"/>
    </row>
    <row r="1675" spans="1:1">
      <c r="A1675" s="48"/>
    </row>
    <row r="1676" spans="1:1">
      <c r="A1676" s="48"/>
    </row>
    <row r="1677" spans="1:1">
      <c r="A1677" s="48"/>
    </row>
    <row r="1678" spans="1:1">
      <c r="A1678" s="48"/>
    </row>
    <row r="1679" spans="1:1">
      <c r="A1679" s="48"/>
    </row>
    <row r="1680" spans="1:1">
      <c r="A1680" s="48"/>
    </row>
    <row r="1681" spans="1:1">
      <c r="A1681" s="48"/>
    </row>
    <row r="1682" spans="1:1">
      <c r="A1682" s="48"/>
    </row>
    <row r="1683" spans="1:1">
      <c r="A1683" s="48"/>
    </row>
    <row r="1684" spans="1:1">
      <c r="A1684" s="48"/>
    </row>
    <row r="1685" spans="1:1">
      <c r="A1685" s="48"/>
    </row>
    <row r="1686" spans="1:1">
      <c r="A1686" s="48"/>
    </row>
    <row r="1687" spans="1:1">
      <c r="A1687" s="48"/>
    </row>
    <row r="1688" spans="1:1">
      <c r="A1688" s="48"/>
    </row>
    <row r="1689" spans="1:1">
      <c r="A1689" s="48"/>
    </row>
    <row r="1690" spans="1:1">
      <c r="A1690" s="48"/>
    </row>
    <row r="1691" spans="1:1">
      <c r="A1691" s="48"/>
    </row>
    <row r="1692" spans="1:1">
      <c r="A1692" s="48"/>
    </row>
    <row r="1693" spans="1:1">
      <c r="A1693" s="48"/>
    </row>
    <row r="1694" spans="1:1">
      <c r="A1694" s="48"/>
    </row>
    <row r="1695" spans="1:1">
      <c r="A1695" s="48"/>
    </row>
    <row r="1696" spans="1:1">
      <c r="A1696" s="48"/>
    </row>
    <row r="1697" spans="1:1">
      <c r="A1697" s="48"/>
    </row>
    <row r="1698" spans="1:1">
      <c r="A1698" s="48"/>
    </row>
    <row r="1699" spans="1:1">
      <c r="A1699" s="48"/>
    </row>
    <row r="1700" spans="1:1">
      <c r="A1700" s="48"/>
    </row>
    <row r="1701" spans="1:1">
      <c r="A1701" s="48"/>
    </row>
    <row r="1702" spans="1:1">
      <c r="A1702" s="48"/>
    </row>
    <row r="1703" spans="1:1">
      <c r="A1703" s="48"/>
    </row>
    <row r="1704" spans="1:1">
      <c r="A1704" s="48"/>
    </row>
    <row r="1705" spans="1:1">
      <c r="A1705" s="48"/>
    </row>
    <row r="1706" spans="1:1">
      <c r="A1706" s="48"/>
    </row>
    <row r="1707" spans="1:1">
      <c r="A1707" s="48"/>
    </row>
    <row r="1708" spans="1:1">
      <c r="A1708" s="48"/>
    </row>
    <row r="1709" spans="1:1">
      <c r="A1709" s="48"/>
    </row>
    <row r="1710" spans="1:1">
      <c r="A1710" s="48"/>
    </row>
    <row r="1711" spans="1:1">
      <c r="A1711" s="48"/>
    </row>
    <row r="1712" spans="1:1">
      <c r="A1712" s="48"/>
    </row>
    <row r="1713" spans="1:1">
      <c r="A1713" s="48"/>
    </row>
    <row r="1714" spans="1:1">
      <c r="A1714" s="48"/>
    </row>
    <row r="1715" spans="1:1">
      <c r="A1715" s="48"/>
    </row>
    <row r="1716" spans="1:1">
      <c r="A1716" s="48"/>
    </row>
    <row r="1717" spans="1:1">
      <c r="A1717" s="48"/>
    </row>
    <row r="1718" spans="1:1">
      <c r="A1718" s="48"/>
    </row>
    <row r="1719" spans="1:1">
      <c r="A1719" s="48"/>
    </row>
    <row r="1720" spans="1:1">
      <c r="A1720" s="48"/>
    </row>
    <row r="1721" spans="1:1">
      <c r="A1721" s="48"/>
    </row>
    <row r="1722" spans="1:1">
      <c r="A1722" s="48"/>
    </row>
    <row r="1723" spans="1:1">
      <c r="A1723" s="48"/>
    </row>
    <row r="1724" spans="1:1">
      <c r="A1724" s="48"/>
    </row>
    <row r="1725" spans="1:1">
      <c r="A1725" s="48"/>
    </row>
    <row r="1726" spans="1:1">
      <c r="A1726" s="48"/>
    </row>
    <row r="1727" spans="1:1">
      <c r="A1727" s="48"/>
    </row>
    <row r="1728" spans="1:1">
      <c r="A1728" s="48"/>
    </row>
    <row r="1729" spans="1:1">
      <c r="A1729" s="48"/>
    </row>
    <row r="1730" spans="1:1">
      <c r="A1730" s="48"/>
    </row>
    <row r="1731" spans="1:1">
      <c r="A1731" s="48"/>
    </row>
    <row r="1732" spans="1:1">
      <c r="A1732" s="48"/>
    </row>
    <row r="1733" spans="1:1">
      <c r="A1733" s="48"/>
    </row>
    <row r="1734" spans="1:1">
      <c r="A1734" s="48"/>
    </row>
    <row r="1735" spans="1:1">
      <c r="A1735" s="48"/>
    </row>
    <row r="1736" spans="1:1">
      <c r="A1736" s="48"/>
    </row>
    <row r="1737" spans="1:1">
      <c r="A1737" s="48"/>
    </row>
    <row r="1738" spans="1:1">
      <c r="A1738" s="48"/>
    </row>
    <row r="1739" spans="1:1">
      <c r="A1739" s="48"/>
    </row>
    <row r="1740" spans="1:1">
      <c r="A1740" s="48"/>
    </row>
    <row r="1741" spans="1:1">
      <c r="A1741" s="48"/>
    </row>
    <row r="1742" spans="1:1">
      <c r="A1742" s="48"/>
    </row>
    <row r="1743" spans="1:1">
      <c r="A1743" s="48"/>
    </row>
    <row r="1744" spans="1:1">
      <c r="A1744" s="48"/>
    </row>
    <row r="1745" spans="1:1">
      <c r="A1745" s="48"/>
    </row>
    <row r="1746" spans="1:1">
      <c r="A1746" s="48"/>
    </row>
    <row r="1747" spans="1:1">
      <c r="A1747" s="48"/>
    </row>
    <row r="1748" spans="1:1">
      <c r="A1748" s="48"/>
    </row>
    <row r="1749" spans="1:1">
      <c r="A1749" s="48"/>
    </row>
    <row r="1750" spans="1:1">
      <c r="A1750" s="48"/>
    </row>
    <row r="1751" spans="1:1">
      <c r="A1751" s="48"/>
    </row>
    <row r="1752" spans="1:1">
      <c r="A1752" s="48"/>
    </row>
    <row r="1753" spans="1:1">
      <c r="A1753" s="48"/>
    </row>
    <row r="1754" spans="1:1">
      <c r="A1754" s="48"/>
    </row>
    <row r="1755" spans="1:1">
      <c r="A1755" s="48"/>
    </row>
    <row r="1756" spans="1:1">
      <c r="A1756" s="48"/>
    </row>
    <row r="1757" spans="1:1">
      <c r="A1757" s="48"/>
    </row>
    <row r="1758" spans="1:1">
      <c r="A1758" s="48"/>
    </row>
    <row r="1759" spans="1:1">
      <c r="A1759" s="48"/>
    </row>
    <row r="1760" spans="1:1">
      <c r="A1760" s="48"/>
    </row>
    <row r="1761" spans="1:1">
      <c r="A1761" s="48"/>
    </row>
    <row r="1762" spans="1:1">
      <c r="A1762" s="48"/>
    </row>
    <row r="1763" spans="1:1">
      <c r="A1763" s="48"/>
    </row>
    <row r="1764" spans="1:1">
      <c r="A1764" s="48"/>
    </row>
    <row r="1765" spans="1:1">
      <c r="A1765" s="48"/>
    </row>
    <row r="1766" spans="1:1">
      <c r="A1766" s="48"/>
    </row>
    <row r="1767" spans="1:1">
      <c r="A1767" s="48"/>
    </row>
    <row r="1768" spans="1:1">
      <c r="A1768" s="48"/>
    </row>
    <row r="1769" spans="1:1">
      <c r="A1769" s="48"/>
    </row>
    <row r="1770" spans="1:1">
      <c r="A1770" s="48"/>
    </row>
    <row r="1771" spans="1:1">
      <c r="A1771" s="48"/>
    </row>
    <row r="1772" spans="1:1">
      <c r="A1772" s="48"/>
    </row>
    <row r="1773" spans="1:1">
      <c r="A1773" s="48"/>
    </row>
    <row r="1774" spans="1:1">
      <c r="A1774" s="48"/>
    </row>
    <row r="1775" spans="1:1">
      <c r="A1775" s="48"/>
    </row>
    <row r="1776" spans="1:1">
      <c r="A1776" s="48"/>
    </row>
    <row r="1777" spans="1:1">
      <c r="A1777" s="48"/>
    </row>
    <row r="1778" spans="1:1">
      <c r="A1778" s="48"/>
    </row>
    <row r="1779" spans="1:1">
      <c r="A1779" s="48"/>
    </row>
    <row r="1780" spans="1:1">
      <c r="A1780" s="48"/>
    </row>
    <row r="1781" spans="1:1">
      <c r="A1781" s="48"/>
    </row>
    <row r="1782" spans="1:1">
      <c r="A1782" s="48"/>
    </row>
    <row r="1783" spans="1:1">
      <c r="A1783" s="48"/>
    </row>
    <row r="1784" spans="1:1">
      <c r="A1784" s="48"/>
    </row>
    <row r="1785" spans="1:1">
      <c r="A1785" s="48"/>
    </row>
    <row r="1786" spans="1:1">
      <c r="A1786" s="48"/>
    </row>
    <row r="1787" spans="1:1">
      <c r="A1787" s="48"/>
    </row>
    <row r="1788" spans="1:1">
      <c r="A1788" s="48"/>
    </row>
    <row r="1789" spans="1:1">
      <c r="A1789" s="48"/>
    </row>
    <row r="1790" spans="1:1">
      <c r="A1790" s="48"/>
    </row>
    <row r="1791" spans="1:1">
      <c r="A1791" s="48"/>
    </row>
    <row r="1792" spans="1:1">
      <c r="A1792" s="48"/>
    </row>
    <row r="1793" spans="1:1">
      <c r="A1793" s="48"/>
    </row>
    <row r="1794" spans="1:1">
      <c r="A1794" s="48"/>
    </row>
    <row r="1795" spans="1:1">
      <c r="A1795" s="48"/>
    </row>
    <row r="1796" spans="1:1">
      <c r="A1796" s="48"/>
    </row>
    <row r="1797" spans="1:1">
      <c r="A1797" s="48"/>
    </row>
    <row r="1798" spans="1:1">
      <c r="A1798" s="48"/>
    </row>
    <row r="1799" spans="1:1">
      <c r="A1799" s="48"/>
    </row>
    <row r="1800" spans="1:1">
      <c r="A1800" s="48"/>
    </row>
    <row r="1801" spans="1:1">
      <c r="A1801" s="48"/>
    </row>
    <row r="1802" spans="1:1">
      <c r="A1802" s="48"/>
    </row>
    <row r="1803" spans="1:1">
      <c r="A1803" s="48"/>
    </row>
    <row r="1804" spans="1:1">
      <c r="A1804" s="48"/>
    </row>
    <row r="1805" spans="1:1">
      <c r="A1805" s="48"/>
    </row>
    <row r="1806" spans="1:1">
      <c r="A1806" s="48"/>
    </row>
    <row r="1807" spans="1:1">
      <c r="A1807" s="48"/>
    </row>
    <row r="1808" spans="1:1">
      <c r="A1808" s="48"/>
    </row>
    <row r="1809" spans="1:1">
      <c r="A1809" s="48"/>
    </row>
    <row r="1810" spans="1:1">
      <c r="A1810" s="48"/>
    </row>
    <row r="1811" spans="1:1">
      <c r="A1811" s="48"/>
    </row>
    <row r="1812" spans="1:1">
      <c r="A1812" s="48"/>
    </row>
    <row r="1813" spans="1:1">
      <c r="A1813" s="48"/>
    </row>
    <row r="1814" spans="1:1">
      <c r="A1814" s="48"/>
    </row>
    <row r="1815" spans="1:1">
      <c r="A1815" s="48"/>
    </row>
    <row r="1816" spans="1:1">
      <c r="A1816" s="48"/>
    </row>
    <row r="1817" spans="1:1">
      <c r="A1817" s="48"/>
    </row>
    <row r="1818" spans="1:1">
      <c r="A1818" s="48"/>
    </row>
    <row r="1819" spans="1:1">
      <c r="A1819" s="48"/>
    </row>
    <row r="1820" spans="1:1">
      <c r="A1820" s="48"/>
    </row>
    <row r="1821" spans="1:1">
      <c r="A1821" s="48"/>
    </row>
    <row r="1822" spans="1:1">
      <c r="A1822" s="48"/>
    </row>
    <row r="1823" spans="1:1">
      <c r="A1823" s="48"/>
    </row>
    <row r="1824" spans="1:1">
      <c r="A1824" s="48"/>
    </row>
    <row r="1825" spans="1:1">
      <c r="A1825" s="48"/>
    </row>
    <row r="1826" spans="1:1">
      <c r="A1826" s="48"/>
    </row>
    <row r="1827" spans="1:1">
      <c r="A1827" s="48"/>
    </row>
    <row r="1828" spans="1:1">
      <c r="A1828" s="48"/>
    </row>
    <row r="1829" spans="1:1">
      <c r="A1829" s="48"/>
    </row>
    <row r="1830" spans="1:1">
      <c r="A1830" s="48"/>
    </row>
    <row r="1831" spans="1:1">
      <c r="A1831" s="48"/>
    </row>
    <row r="1832" spans="1:1">
      <c r="A1832" s="48"/>
    </row>
    <row r="1833" spans="1:1">
      <c r="A1833" s="48"/>
    </row>
    <row r="1834" spans="1:1">
      <c r="A1834" s="48"/>
    </row>
    <row r="1835" spans="1:1">
      <c r="A1835" s="48"/>
    </row>
    <row r="1836" spans="1:1">
      <c r="A1836" s="48"/>
    </row>
    <row r="1837" spans="1:1">
      <c r="A1837" s="48"/>
    </row>
    <row r="1838" spans="1:1">
      <c r="A1838" s="48"/>
    </row>
    <row r="1839" spans="1:1">
      <c r="A1839" s="48"/>
    </row>
    <row r="1840" spans="1:1">
      <c r="A1840" s="48"/>
    </row>
    <row r="1841" spans="1:1">
      <c r="A1841" s="48"/>
    </row>
    <row r="1842" spans="1:1">
      <c r="A1842" s="48"/>
    </row>
    <row r="1843" spans="1:1">
      <c r="A1843" s="48"/>
    </row>
    <row r="1844" spans="1:1">
      <c r="A1844" s="48"/>
    </row>
    <row r="1845" spans="1:1">
      <c r="A1845" s="48"/>
    </row>
    <row r="1846" spans="1:1">
      <c r="A1846" s="48"/>
    </row>
    <row r="1847" spans="1:1">
      <c r="A1847" s="48"/>
    </row>
    <row r="1848" spans="1:1">
      <c r="A1848" s="48"/>
    </row>
    <row r="1849" spans="1:1">
      <c r="A1849" s="48"/>
    </row>
    <row r="1850" spans="1:1">
      <c r="A1850" s="48"/>
    </row>
    <row r="1851" spans="1:1">
      <c r="A1851" s="48"/>
    </row>
    <row r="1852" spans="1:1">
      <c r="A1852" s="48"/>
    </row>
    <row r="1853" spans="1:1">
      <c r="A1853" s="48"/>
    </row>
    <row r="1854" spans="1:1">
      <c r="A1854" s="48"/>
    </row>
    <row r="1855" spans="1:1">
      <c r="A1855" s="48"/>
    </row>
    <row r="1856" spans="1:1">
      <c r="A1856" s="48"/>
    </row>
    <row r="1857" spans="1:1">
      <c r="A1857" s="48"/>
    </row>
    <row r="1858" spans="1:1">
      <c r="A1858" s="48"/>
    </row>
    <row r="1859" spans="1:1">
      <c r="A1859" s="48"/>
    </row>
    <row r="1860" spans="1:1">
      <c r="A1860" s="48"/>
    </row>
    <row r="1861" spans="1:1">
      <c r="A1861" s="48"/>
    </row>
    <row r="1862" spans="1:1">
      <c r="A1862" s="48"/>
    </row>
    <row r="1863" spans="1:1">
      <c r="A1863" s="48"/>
    </row>
    <row r="1864" spans="1:1">
      <c r="A1864" s="48"/>
    </row>
    <row r="1865" spans="1:1">
      <c r="A1865" s="48"/>
    </row>
    <row r="1866" spans="1:1">
      <c r="A1866" s="48"/>
    </row>
    <row r="1867" spans="1:1">
      <c r="A1867" s="48"/>
    </row>
    <row r="1868" spans="1:1">
      <c r="A1868" s="48"/>
    </row>
    <row r="1869" spans="1:1">
      <c r="A1869" s="48"/>
    </row>
    <row r="1870" spans="1:1">
      <c r="A1870" s="48"/>
    </row>
    <row r="1871" spans="1:1">
      <c r="A1871" s="48"/>
    </row>
    <row r="1872" spans="1:1">
      <c r="A1872" s="48"/>
    </row>
    <row r="1873" spans="1:1">
      <c r="A1873" s="48"/>
    </row>
    <row r="1874" spans="1:1">
      <c r="A1874" s="48"/>
    </row>
    <row r="1875" spans="1:1">
      <c r="A1875" s="48"/>
    </row>
    <row r="1876" spans="1:1">
      <c r="A1876" s="48"/>
    </row>
    <row r="1877" spans="1:1">
      <c r="A1877" s="48"/>
    </row>
    <row r="1878" spans="1:1">
      <c r="A1878" s="48"/>
    </row>
    <row r="1879" spans="1:1">
      <c r="A1879" s="48"/>
    </row>
    <row r="1880" spans="1:1">
      <c r="A1880" s="48"/>
    </row>
    <row r="1881" spans="1:1">
      <c r="A1881" s="48"/>
    </row>
    <row r="1882" spans="1:1">
      <c r="A1882" s="48"/>
    </row>
    <row r="1883" spans="1:1">
      <c r="A1883" s="48"/>
    </row>
    <row r="1884" spans="1:1">
      <c r="A1884" s="48"/>
    </row>
    <row r="1885" spans="1:1">
      <c r="A1885" s="48"/>
    </row>
    <row r="1886" spans="1:1">
      <c r="A1886" s="48"/>
    </row>
    <row r="1887" spans="1:1">
      <c r="A1887" s="48"/>
    </row>
    <row r="1888" spans="1:1">
      <c r="A1888" s="48"/>
    </row>
    <row r="1889" spans="1:1">
      <c r="A1889" s="48"/>
    </row>
    <row r="1890" spans="1:1">
      <c r="A1890" s="48"/>
    </row>
    <row r="1891" spans="1:1">
      <c r="A1891" s="48"/>
    </row>
    <row r="1892" spans="1:1">
      <c r="A1892" s="48"/>
    </row>
    <row r="1893" spans="1:1">
      <c r="A1893" s="48"/>
    </row>
    <row r="1894" spans="1:1">
      <c r="A1894" s="48"/>
    </row>
    <row r="1895" spans="1:1">
      <c r="A1895" s="48"/>
    </row>
    <row r="1896" spans="1:1">
      <c r="A1896" s="48"/>
    </row>
    <row r="1897" spans="1:1">
      <c r="A1897" s="48"/>
    </row>
    <row r="1898" spans="1:1">
      <c r="A1898" s="48"/>
    </row>
    <row r="1899" spans="1:1">
      <c r="A1899" s="48"/>
    </row>
    <row r="1900" spans="1:1">
      <c r="A1900" s="48"/>
    </row>
    <row r="1901" spans="1:1">
      <c r="A1901" s="48"/>
    </row>
    <row r="1902" spans="1:1">
      <c r="A1902" s="48"/>
    </row>
    <row r="1903" spans="1:1">
      <c r="A1903" s="48"/>
    </row>
    <row r="1904" spans="1:1">
      <c r="A1904" s="48"/>
    </row>
    <row r="1905" spans="1:1">
      <c r="A1905" s="48"/>
    </row>
    <row r="1906" spans="1:1">
      <c r="A1906" s="48"/>
    </row>
    <row r="1907" spans="1:1">
      <c r="A1907" s="48"/>
    </row>
    <row r="1908" spans="1:1">
      <c r="A1908" s="48"/>
    </row>
    <row r="1909" spans="1:1">
      <c r="A1909" s="48"/>
    </row>
    <row r="1910" spans="1:1">
      <c r="A1910" s="48"/>
    </row>
    <row r="1911" spans="1:1">
      <c r="A1911" s="48"/>
    </row>
    <row r="1912" spans="1:1">
      <c r="A1912" s="48"/>
    </row>
    <row r="1913" spans="1:1">
      <c r="A1913" s="48"/>
    </row>
    <row r="1914" spans="1:1">
      <c r="A1914" s="48"/>
    </row>
    <row r="1915" spans="1:1">
      <c r="A1915" s="48"/>
    </row>
    <row r="1916" spans="1:1">
      <c r="A1916" s="48"/>
    </row>
    <row r="1917" spans="1:1">
      <c r="A1917" s="48"/>
    </row>
    <row r="1918" spans="1:1">
      <c r="A1918" s="48"/>
    </row>
    <row r="1919" spans="1:1">
      <c r="A1919" s="48"/>
    </row>
    <row r="1920" spans="1:1">
      <c r="A1920" s="48"/>
    </row>
    <row r="1921" spans="1:1">
      <c r="A1921" s="48"/>
    </row>
    <row r="1922" spans="1:1">
      <c r="A1922" s="48"/>
    </row>
    <row r="1923" spans="1:1">
      <c r="A1923" s="48"/>
    </row>
    <row r="1924" spans="1:1">
      <c r="A1924" s="48"/>
    </row>
    <row r="1925" spans="1:1">
      <c r="A1925" s="48"/>
    </row>
    <row r="1926" spans="1:1">
      <c r="A1926" s="48"/>
    </row>
    <row r="1927" spans="1:1">
      <c r="A1927" s="48"/>
    </row>
    <row r="1928" spans="1:1">
      <c r="A1928" s="48"/>
    </row>
    <row r="1929" spans="1:1">
      <c r="A1929" s="48"/>
    </row>
    <row r="1930" spans="1:1">
      <c r="A1930" s="48"/>
    </row>
    <row r="1931" spans="1:1">
      <c r="A1931" s="48"/>
    </row>
    <row r="1932" spans="1:1">
      <c r="A1932" s="48"/>
    </row>
    <row r="1933" spans="1:1">
      <c r="A1933" s="48"/>
    </row>
    <row r="1934" spans="1:1">
      <c r="A1934" s="48"/>
    </row>
    <row r="1935" spans="1:1">
      <c r="A1935" s="48"/>
    </row>
    <row r="1936" spans="1:1">
      <c r="A1936" s="48"/>
    </row>
    <row r="1937" spans="1:1">
      <c r="A1937" s="48"/>
    </row>
    <row r="1938" spans="1:1">
      <c r="A1938" s="48"/>
    </row>
    <row r="1939" spans="1:1">
      <c r="A1939" s="48"/>
    </row>
    <row r="1940" spans="1:1">
      <c r="A1940" s="48"/>
    </row>
    <row r="1941" spans="1:1">
      <c r="A1941" s="48"/>
    </row>
    <row r="1942" spans="1:1">
      <c r="A1942" s="48"/>
    </row>
    <row r="1943" spans="1:1">
      <c r="A1943" s="48"/>
    </row>
    <row r="1944" spans="1:1">
      <c r="A1944" s="48"/>
    </row>
    <row r="1945" spans="1:1">
      <c r="A1945" s="48"/>
    </row>
    <row r="1946" spans="1:1">
      <c r="A1946" s="48"/>
    </row>
    <row r="1947" spans="1:1">
      <c r="A1947" s="48"/>
    </row>
    <row r="1948" spans="1:1">
      <c r="A1948" s="48"/>
    </row>
    <row r="1949" spans="1:1">
      <c r="A1949" s="48"/>
    </row>
    <row r="1950" spans="1:1">
      <c r="A1950" s="48"/>
    </row>
    <row r="1951" spans="1:1">
      <c r="A1951" s="48"/>
    </row>
    <row r="1952" spans="1:1">
      <c r="A1952" s="48"/>
    </row>
    <row r="1953" spans="1:1">
      <c r="A1953" s="48"/>
    </row>
    <row r="1954" spans="1:1">
      <c r="A1954" s="48"/>
    </row>
    <row r="1955" spans="1:1">
      <c r="A1955" s="48"/>
    </row>
    <row r="1956" spans="1:1">
      <c r="A1956" s="48"/>
    </row>
    <row r="1957" spans="1:1">
      <c r="A1957" s="48"/>
    </row>
    <row r="1958" spans="1:1">
      <c r="A1958" s="48"/>
    </row>
    <row r="1959" spans="1:1">
      <c r="A1959" s="48"/>
    </row>
    <row r="1960" spans="1:1">
      <c r="A1960" s="48"/>
    </row>
    <row r="1961" spans="1:1">
      <c r="A1961" s="48"/>
    </row>
    <row r="1962" spans="1:1">
      <c r="A1962" s="48"/>
    </row>
    <row r="1963" spans="1:1">
      <c r="A1963" s="48"/>
    </row>
    <row r="1964" spans="1:1">
      <c r="A1964" s="48"/>
    </row>
    <row r="1965" spans="1:1">
      <c r="A1965" s="48"/>
    </row>
    <row r="1966" spans="1:1">
      <c r="A1966" s="48"/>
    </row>
    <row r="1967" spans="1:1">
      <c r="A1967" s="48"/>
    </row>
    <row r="1968" spans="1:1">
      <c r="A1968" s="48"/>
    </row>
    <row r="1969" spans="1:1">
      <c r="A1969" s="48"/>
    </row>
    <row r="1970" spans="1:1">
      <c r="A1970" s="48"/>
    </row>
    <row r="1971" spans="1:1">
      <c r="A1971" s="48"/>
    </row>
    <row r="1972" spans="1:1">
      <c r="A1972" s="48"/>
    </row>
    <row r="1973" spans="1:1">
      <c r="A1973" s="48"/>
    </row>
    <row r="1974" spans="1:1">
      <c r="A1974" s="48"/>
    </row>
    <row r="1975" spans="1:1">
      <c r="A1975" s="48"/>
    </row>
    <row r="1976" spans="1:1">
      <c r="A1976" s="48"/>
    </row>
    <row r="1977" spans="1:1">
      <c r="A1977" s="48"/>
    </row>
    <row r="1978" spans="1:1">
      <c r="A1978" s="48"/>
    </row>
    <row r="1979" spans="1:1">
      <c r="A1979" s="48"/>
    </row>
    <row r="1980" spans="1:1">
      <c r="A1980" s="48"/>
    </row>
    <row r="1981" spans="1:1">
      <c r="A1981" s="48"/>
    </row>
    <row r="1982" spans="1:1">
      <c r="A1982" s="48"/>
    </row>
    <row r="1983" spans="1:1">
      <c r="A1983" s="48"/>
    </row>
    <row r="1984" spans="1:1">
      <c r="A1984" s="48"/>
    </row>
    <row r="1985" spans="1:1">
      <c r="A1985" s="48"/>
    </row>
    <row r="1986" spans="1:1">
      <c r="A1986" s="48"/>
    </row>
    <row r="1987" spans="1:1">
      <c r="A1987" s="48"/>
    </row>
    <row r="1988" spans="1:1">
      <c r="A1988" s="48"/>
    </row>
    <row r="1989" spans="1:1">
      <c r="A1989" s="48"/>
    </row>
    <row r="1990" spans="1:1">
      <c r="A1990" s="48"/>
    </row>
    <row r="1991" spans="1:1">
      <c r="A1991" s="48"/>
    </row>
    <row r="1992" spans="1:1">
      <c r="A1992" s="48"/>
    </row>
    <row r="1993" spans="1:1">
      <c r="A1993" s="48"/>
    </row>
    <row r="1994" spans="1:1">
      <c r="A1994" s="48"/>
    </row>
    <row r="1995" spans="1:1">
      <c r="A1995" s="48"/>
    </row>
    <row r="1996" spans="1:1">
      <c r="A1996" s="48"/>
    </row>
    <row r="1997" spans="1:1">
      <c r="A1997" s="48"/>
    </row>
    <row r="1998" spans="1:1">
      <c r="A1998" s="48"/>
    </row>
    <row r="1999" spans="1:1">
      <c r="A1999" s="48"/>
    </row>
    <row r="2000" spans="1:1">
      <c r="A2000" s="48"/>
    </row>
    <row r="2001" spans="1:1">
      <c r="A2001" s="48"/>
    </row>
    <row r="2002" spans="1:1">
      <c r="A2002" s="48"/>
    </row>
    <row r="2003" spans="1:1">
      <c r="A2003" s="48"/>
    </row>
    <row r="2004" spans="1:1">
      <c r="A2004" s="48"/>
    </row>
    <row r="2005" spans="1:1">
      <c r="A2005" s="48"/>
    </row>
    <row r="2006" spans="1:1">
      <c r="A2006" s="48"/>
    </row>
    <row r="2007" spans="1:1">
      <c r="A2007" s="48"/>
    </row>
    <row r="2008" spans="1:1">
      <c r="A2008" s="48"/>
    </row>
    <row r="2009" spans="1:1">
      <c r="A2009" s="48"/>
    </row>
    <row r="2010" spans="1:1">
      <c r="A2010" s="48"/>
    </row>
    <row r="2011" spans="1:1">
      <c r="A2011" s="48"/>
    </row>
    <row r="2012" spans="1:1">
      <c r="A2012" s="48"/>
    </row>
    <row r="2013" spans="1:1">
      <c r="A2013" s="48"/>
    </row>
    <row r="2014" spans="1:1">
      <c r="A2014" s="48"/>
    </row>
    <row r="2015" spans="1:1">
      <c r="A2015" s="48"/>
    </row>
    <row r="2016" spans="1:1">
      <c r="A2016" s="48"/>
    </row>
    <row r="2017" spans="1:1">
      <c r="A2017" s="48"/>
    </row>
    <row r="2018" spans="1:1">
      <c r="A2018" s="48"/>
    </row>
    <row r="2019" spans="1:1">
      <c r="A2019" s="48"/>
    </row>
    <row r="2020" spans="1:1">
      <c r="A2020" s="48"/>
    </row>
    <row r="2021" spans="1:1">
      <c r="A2021" s="48"/>
    </row>
    <row r="2022" spans="1:1">
      <c r="A2022" s="48"/>
    </row>
    <row r="2023" spans="1:1">
      <c r="A2023" s="48"/>
    </row>
    <row r="2024" spans="1:1">
      <c r="A2024" s="48"/>
    </row>
    <row r="2025" spans="1:1">
      <c r="A2025" s="48"/>
    </row>
    <row r="2026" spans="1:1">
      <c r="A2026" s="48"/>
    </row>
    <row r="2027" spans="1:1">
      <c r="A2027" s="48"/>
    </row>
    <row r="2028" spans="1:1">
      <c r="A2028" s="48"/>
    </row>
    <row r="2029" spans="1:1">
      <c r="A2029" s="48"/>
    </row>
    <row r="2030" spans="1:1">
      <c r="A2030" s="48"/>
    </row>
    <row r="2031" spans="1:1">
      <c r="A2031" s="48"/>
    </row>
    <row r="2032" spans="1:1">
      <c r="A2032" s="48"/>
    </row>
    <row r="2033" spans="1:1">
      <c r="A2033" s="48"/>
    </row>
    <row r="2034" spans="1:1">
      <c r="A2034" s="48"/>
    </row>
    <row r="2035" spans="1:1">
      <c r="A2035" s="48"/>
    </row>
    <row r="2036" spans="1:1">
      <c r="A2036" s="48"/>
    </row>
    <row r="2037" spans="1:1">
      <c r="A2037" s="48"/>
    </row>
    <row r="2038" spans="1:1">
      <c r="A2038" s="48"/>
    </row>
    <row r="2039" spans="1:1">
      <c r="A2039" s="48"/>
    </row>
    <row r="2040" spans="1:1">
      <c r="A2040" s="48"/>
    </row>
    <row r="2041" spans="1:1">
      <c r="A2041" s="48"/>
    </row>
    <row r="2042" spans="1:1">
      <c r="A2042" s="48"/>
    </row>
    <row r="2043" spans="1:1">
      <c r="A2043" s="48"/>
    </row>
    <row r="2044" spans="1:1">
      <c r="A2044" s="48"/>
    </row>
    <row r="2045" spans="1:1">
      <c r="A2045" s="48"/>
    </row>
    <row r="2046" spans="1:1">
      <c r="A2046" s="48"/>
    </row>
    <row r="2047" spans="1:1">
      <c r="A2047" s="48"/>
    </row>
    <row r="2048" spans="1:1">
      <c r="A2048" s="48"/>
    </row>
    <row r="2049" spans="1:1">
      <c r="A2049" s="48"/>
    </row>
    <row r="2050" spans="1:1">
      <c r="A2050" s="48"/>
    </row>
    <row r="2051" spans="1:1">
      <c r="A2051" s="48"/>
    </row>
    <row r="2052" spans="1:1">
      <c r="A2052" s="48"/>
    </row>
    <row r="2053" spans="1:1">
      <c r="A2053" s="48"/>
    </row>
    <row r="2054" spans="1:1">
      <c r="A2054" s="48"/>
    </row>
    <row r="2055" spans="1:1">
      <c r="A2055" s="48"/>
    </row>
    <row r="2056" spans="1:1">
      <c r="A2056" s="48"/>
    </row>
    <row r="2057" spans="1:1">
      <c r="A2057" s="48"/>
    </row>
    <row r="2058" spans="1:1">
      <c r="A2058" s="48"/>
    </row>
    <row r="2059" spans="1:1">
      <c r="A2059" s="48"/>
    </row>
    <row r="2060" spans="1:1">
      <c r="A2060" s="48"/>
    </row>
    <row r="2061" spans="1:1">
      <c r="A2061" s="48"/>
    </row>
    <row r="2062" spans="1:1">
      <c r="A2062" s="48"/>
    </row>
    <row r="2063" spans="1:1">
      <c r="A2063" s="48"/>
    </row>
    <row r="2064" spans="1:1">
      <c r="A2064" s="48"/>
    </row>
    <row r="2065" spans="1:1">
      <c r="A2065" s="48"/>
    </row>
    <row r="2066" spans="1:1">
      <c r="A2066" s="48"/>
    </row>
    <row r="2067" spans="1:1">
      <c r="A2067" s="48"/>
    </row>
    <row r="2068" spans="1:1">
      <c r="A2068" s="48"/>
    </row>
    <row r="2069" spans="1:1">
      <c r="A2069" s="48"/>
    </row>
    <row r="2070" spans="1:1">
      <c r="A2070" s="48"/>
    </row>
    <row r="2071" spans="1:1">
      <c r="A2071" s="48"/>
    </row>
    <row r="2072" spans="1:1">
      <c r="A2072" s="48"/>
    </row>
    <row r="2073" spans="1:1">
      <c r="A2073" s="48"/>
    </row>
    <row r="2074" spans="1:1">
      <c r="A2074" s="48"/>
    </row>
    <row r="2075" spans="1:1">
      <c r="A2075" s="48"/>
    </row>
    <row r="2076" spans="1:1">
      <c r="A2076" s="48"/>
    </row>
    <row r="2077" spans="1:1">
      <c r="A2077" s="48"/>
    </row>
    <row r="2078" spans="1:1">
      <c r="A2078" s="48"/>
    </row>
    <row r="2079" spans="1:1">
      <c r="A2079" s="48"/>
    </row>
    <row r="2080" spans="1:1">
      <c r="A2080" s="48"/>
    </row>
    <row r="2081" spans="1:1">
      <c r="A2081" s="48"/>
    </row>
    <row r="2082" spans="1:1">
      <c r="A2082" s="48"/>
    </row>
    <row r="2083" spans="1:1">
      <c r="A2083" s="48"/>
    </row>
    <row r="2084" spans="1:1">
      <c r="A2084" s="48"/>
    </row>
    <row r="2085" spans="1:1">
      <c r="A2085" s="48"/>
    </row>
    <row r="2086" spans="1:1">
      <c r="A2086" s="48"/>
    </row>
    <row r="2087" spans="1:1">
      <c r="A2087" s="48"/>
    </row>
    <row r="2088" spans="1:1">
      <c r="A2088" s="48"/>
    </row>
    <row r="2089" spans="1:1">
      <c r="A2089" s="48"/>
    </row>
    <row r="2090" spans="1:1">
      <c r="A2090" s="48"/>
    </row>
    <row r="2091" spans="1:1">
      <c r="A2091" s="48"/>
    </row>
    <row r="2092" spans="1:1">
      <c r="A2092" s="48"/>
    </row>
    <row r="2093" spans="1:1">
      <c r="A2093" s="48"/>
    </row>
    <row r="2094" spans="1:1">
      <c r="A2094" s="48"/>
    </row>
    <row r="2095" spans="1:1">
      <c r="A2095" s="48"/>
    </row>
    <row r="2096" spans="1:1">
      <c r="A2096" s="48"/>
    </row>
    <row r="2097" spans="1:1">
      <c r="A2097" s="48"/>
    </row>
    <row r="2098" spans="1:1">
      <c r="A2098" s="48"/>
    </row>
    <row r="2099" spans="1:1">
      <c r="A2099" s="48"/>
    </row>
    <row r="2100" spans="1:1">
      <c r="A2100" s="48"/>
    </row>
    <row r="2101" spans="1:1">
      <c r="A2101" s="48"/>
    </row>
    <row r="2102" spans="1:1">
      <c r="A2102" s="48"/>
    </row>
    <row r="2103" spans="1:1">
      <c r="A2103" s="48"/>
    </row>
    <row r="2104" spans="1:1">
      <c r="A2104" s="48"/>
    </row>
    <row r="2105" spans="1:1">
      <c r="A2105" s="48"/>
    </row>
    <row r="2106" spans="1:1">
      <c r="A2106" s="48"/>
    </row>
    <row r="2107" spans="1:1">
      <c r="A2107" s="48"/>
    </row>
    <row r="2108" spans="1:1">
      <c r="A2108" s="48"/>
    </row>
    <row r="2109" spans="1:1">
      <c r="A2109" s="48"/>
    </row>
    <row r="2110" spans="1:1">
      <c r="A2110" s="48"/>
    </row>
    <row r="2111" spans="1:1">
      <c r="A2111" s="48"/>
    </row>
    <row r="2112" spans="1:1">
      <c r="A2112" s="48"/>
    </row>
    <row r="2113" spans="1:1">
      <c r="A2113" s="48"/>
    </row>
    <row r="2114" spans="1:1">
      <c r="A2114" s="48"/>
    </row>
    <row r="2115" spans="1:1">
      <c r="A2115" s="48"/>
    </row>
    <row r="2116" spans="1:1">
      <c r="A2116" s="48"/>
    </row>
    <row r="2117" spans="1:1">
      <c r="A2117" s="48"/>
    </row>
    <row r="2118" spans="1:1">
      <c r="A2118" s="48"/>
    </row>
    <row r="2119" spans="1:1">
      <c r="A2119" s="48"/>
    </row>
    <row r="2120" spans="1:1">
      <c r="A2120" s="48"/>
    </row>
    <row r="2121" spans="1:1">
      <c r="A2121" s="48"/>
    </row>
    <row r="2122" spans="1:1">
      <c r="A2122" s="48"/>
    </row>
    <row r="2123" spans="1:1">
      <c r="A2123" s="48"/>
    </row>
    <row r="2124" spans="1:1">
      <c r="A2124" s="48"/>
    </row>
    <row r="2125" spans="1:1">
      <c r="A2125" s="48"/>
    </row>
    <row r="2126" spans="1:1">
      <c r="A2126" s="48"/>
    </row>
    <row r="2127" spans="1:1">
      <c r="A2127" s="48"/>
    </row>
    <row r="2128" spans="1:1">
      <c r="A2128" s="48"/>
    </row>
    <row r="2129" spans="1:1">
      <c r="A2129" s="48"/>
    </row>
    <row r="2130" spans="1:1">
      <c r="A2130" s="48"/>
    </row>
    <row r="2131" spans="1:1">
      <c r="A2131" s="48"/>
    </row>
    <row r="2132" spans="1:1">
      <c r="A2132" s="48"/>
    </row>
    <row r="2133" spans="1:1">
      <c r="A2133" s="48"/>
    </row>
    <row r="2134" spans="1:1">
      <c r="A2134" s="48"/>
    </row>
    <row r="2135" spans="1:1">
      <c r="A2135" s="48"/>
    </row>
    <row r="2136" spans="1:1">
      <c r="A2136" s="48"/>
    </row>
    <row r="2137" spans="1:1">
      <c r="A2137" s="48"/>
    </row>
    <row r="2138" spans="1:1">
      <c r="A2138" s="48"/>
    </row>
    <row r="2139" spans="1:1">
      <c r="A2139" s="48"/>
    </row>
    <row r="2140" spans="1:1">
      <c r="A2140" s="48"/>
    </row>
    <row r="2141" spans="1:1">
      <c r="A2141" s="48"/>
    </row>
    <row r="2142" spans="1:1">
      <c r="A2142" s="48"/>
    </row>
    <row r="2143" spans="1:1">
      <c r="A2143" s="48"/>
    </row>
    <row r="2144" spans="1:1">
      <c r="A2144" s="48"/>
    </row>
    <row r="2145" spans="1:1">
      <c r="A2145" s="48"/>
    </row>
    <row r="2146" spans="1:1">
      <c r="A2146" s="48"/>
    </row>
    <row r="2147" spans="1:1">
      <c r="A2147" s="48"/>
    </row>
    <row r="2148" spans="1:1">
      <c r="A2148" s="48"/>
    </row>
    <row r="2149" spans="1:1">
      <c r="A2149" s="48"/>
    </row>
    <row r="2150" spans="1:1">
      <c r="A2150" s="48"/>
    </row>
    <row r="2151" spans="1:1">
      <c r="A2151" s="48"/>
    </row>
    <row r="2152" spans="1:1">
      <c r="A2152" s="48"/>
    </row>
    <row r="2153" spans="1:1">
      <c r="A2153" s="48"/>
    </row>
    <row r="2154" spans="1:1">
      <c r="A2154" s="48"/>
    </row>
    <row r="2155" spans="1:1">
      <c r="A2155" s="48"/>
    </row>
    <row r="2156" spans="1:1">
      <c r="A2156" s="48"/>
    </row>
    <row r="2157" spans="1:1">
      <c r="A2157" s="48"/>
    </row>
    <row r="2158" spans="1:1">
      <c r="A2158" s="48"/>
    </row>
    <row r="2159" spans="1:1">
      <c r="A2159" s="48"/>
    </row>
    <row r="2160" spans="1:1">
      <c r="A2160" s="48"/>
    </row>
    <row r="2161" spans="1:1">
      <c r="A2161" s="48"/>
    </row>
    <row r="2162" spans="1:1">
      <c r="A2162" s="48"/>
    </row>
    <row r="2163" spans="1:1">
      <c r="A2163" s="48"/>
    </row>
    <row r="2164" spans="1:1">
      <c r="A2164" s="48"/>
    </row>
    <row r="2165" spans="1:1">
      <c r="A2165" s="48"/>
    </row>
    <row r="2166" spans="1:1">
      <c r="A2166" s="48"/>
    </row>
    <row r="2167" spans="1:1">
      <c r="A2167" s="48"/>
    </row>
    <row r="2168" spans="1:1">
      <c r="A2168" s="48"/>
    </row>
    <row r="2169" spans="1:1">
      <c r="A2169" s="48"/>
    </row>
    <row r="2170" spans="1:1">
      <c r="A2170" s="48"/>
    </row>
    <row r="2171" spans="1:1">
      <c r="A2171" s="48"/>
    </row>
    <row r="2172" spans="1:1">
      <c r="A2172" s="48"/>
    </row>
    <row r="2173" spans="1:1">
      <c r="A2173" s="48"/>
    </row>
    <row r="2174" spans="1:1">
      <c r="A2174" s="48"/>
    </row>
    <row r="2175" spans="1:1">
      <c r="A2175" s="48"/>
    </row>
    <row r="2176" spans="1:1">
      <c r="A2176" s="48"/>
    </row>
    <row r="2177" spans="1:1">
      <c r="A2177" s="48"/>
    </row>
    <row r="2178" spans="1:1">
      <c r="A2178" s="48"/>
    </row>
    <row r="2179" spans="1:1">
      <c r="A2179" s="48"/>
    </row>
    <row r="2180" spans="1:1">
      <c r="A2180" s="48"/>
    </row>
    <row r="2181" spans="1:1">
      <c r="A2181" s="48"/>
    </row>
    <row r="2182" spans="1:1">
      <c r="A2182" s="48"/>
    </row>
    <row r="2183" spans="1:1">
      <c r="A2183" s="48"/>
    </row>
    <row r="2184" spans="1:1">
      <c r="A2184" s="48"/>
    </row>
    <row r="2185" spans="1:1">
      <c r="A2185" s="48"/>
    </row>
    <row r="2186" spans="1:1">
      <c r="A2186" s="48"/>
    </row>
    <row r="2187" spans="1:1">
      <c r="A2187" s="48"/>
    </row>
    <row r="2188" spans="1:1">
      <c r="A2188" s="48"/>
    </row>
    <row r="2189" spans="1:1">
      <c r="A2189" s="48"/>
    </row>
    <row r="2190" spans="1:1">
      <c r="A2190" s="48"/>
    </row>
    <row r="2191" spans="1:1">
      <c r="A2191" s="48"/>
    </row>
    <row r="2192" spans="1:1">
      <c r="A2192" s="48"/>
    </row>
    <row r="2193" spans="1:1">
      <c r="A2193" s="48"/>
    </row>
    <row r="2194" spans="1:1">
      <c r="A2194" s="48"/>
    </row>
    <row r="2195" spans="1:1">
      <c r="A2195" s="48"/>
    </row>
    <row r="2196" spans="1:1">
      <c r="A2196" s="48"/>
    </row>
    <row r="2197" spans="1:1">
      <c r="A2197" s="48"/>
    </row>
    <row r="2198" spans="1:1">
      <c r="A2198" s="48"/>
    </row>
    <row r="2199" spans="1:1">
      <c r="A2199" s="48"/>
    </row>
    <row r="2200" spans="1:1">
      <c r="A2200" s="48"/>
    </row>
    <row r="2201" spans="1:1">
      <c r="A2201" s="48"/>
    </row>
    <row r="2202" spans="1:1">
      <c r="A2202" s="48"/>
    </row>
    <row r="2203" spans="1:1">
      <c r="A2203" s="48"/>
    </row>
    <row r="2204" spans="1:1">
      <c r="A2204" s="48"/>
    </row>
    <row r="2205" spans="1:1">
      <c r="A2205" s="48"/>
    </row>
    <row r="2206" spans="1:1">
      <c r="A2206" s="48"/>
    </row>
    <row r="2207" spans="1:1">
      <c r="A2207" s="48"/>
    </row>
    <row r="2208" spans="1:1">
      <c r="A2208" s="48"/>
    </row>
    <row r="2209" spans="1:1">
      <c r="A2209" s="48"/>
    </row>
    <row r="2210" spans="1:1">
      <c r="A2210" s="48"/>
    </row>
    <row r="2211" spans="1:1">
      <c r="A2211" s="48"/>
    </row>
    <row r="2212" spans="1:1">
      <c r="A2212" s="48"/>
    </row>
    <row r="2213" spans="1:1">
      <c r="A2213" s="48"/>
    </row>
    <row r="2214" spans="1:1">
      <c r="A2214" s="48"/>
    </row>
    <row r="2215" spans="1:1">
      <c r="A2215" s="48"/>
    </row>
    <row r="2216" spans="1:1">
      <c r="A2216" s="48"/>
    </row>
    <row r="2217" spans="1:1">
      <c r="A2217" s="48"/>
    </row>
    <row r="2218" spans="1:1">
      <c r="A2218" s="48"/>
    </row>
    <row r="2219" spans="1:1">
      <c r="A2219" s="48"/>
    </row>
    <row r="2220" spans="1:1">
      <c r="A2220" s="48"/>
    </row>
    <row r="2221" spans="1:1">
      <c r="A2221" s="48"/>
    </row>
    <row r="2222" spans="1:1">
      <c r="A2222" s="48"/>
    </row>
    <row r="2223" spans="1:1">
      <c r="A2223" s="48"/>
    </row>
    <row r="2224" spans="1:1">
      <c r="A2224" s="48"/>
    </row>
    <row r="2225" spans="1:1">
      <c r="A2225" s="48"/>
    </row>
    <row r="2226" spans="1:1">
      <c r="A2226" s="48"/>
    </row>
    <row r="2227" spans="1:1">
      <c r="A2227" s="48"/>
    </row>
    <row r="2228" spans="1:1">
      <c r="A2228" s="48"/>
    </row>
    <row r="2229" spans="1:1">
      <c r="A2229" s="48"/>
    </row>
    <row r="2230" spans="1:1">
      <c r="A2230" s="48"/>
    </row>
    <row r="2231" spans="1:1">
      <c r="A2231" s="48"/>
    </row>
    <row r="2232" spans="1:1">
      <c r="A2232" s="48"/>
    </row>
    <row r="2233" spans="1:1">
      <c r="A2233" s="48"/>
    </row>
    <row r="2234" spans="1:1">
      <c r="A2234" s="48"/>
    </row>
    <row r="2235" spans="1:1">
      <c r="A2235" s="48"/>
    </row>
    <row r="2236" spans="1:1">
      <c r="A2236" s="48"/>
    </row>
    <row r="2237" spans="1:1">
      <c r="A2237" s="48"/>
    </row>
    <row r="2238" spans="1:1">
      <c r="A2238" s="48"/>
    </row>
    <row r="2239" spans="1:1">
      <c r="A2239" s="48"/>
    </row>
    <row r="2240" spans="1:1">
      <c r="A2240" s="48"/>
    </row>
    <row r="2241" spans="1:1">
      <c r="A2241" s="48"/>
    </row>
    <row r="2242" spans="1:1">
      <c r="A2242" s="48"/>
    </row>
    <row r="2243" spans="1:1">
      <c r="A2243" s="48"/>
    </row>
    <row r="2244" spans="1:1">
      <c r="A2244" s="48"/>
    </row>
    <row r="2245" spans="1:1">
      <c r="A2245" s="48"/>
    </row>
    <row r="2246" spans="1:1">
      <c r="A2246" s="48"/>
    </row>
    <row r="2247" spans="1:1">
      <c r="A2247" s="48"/>
    </row>
    <row r="2248" spans="1:1">
      <c r="A2248" s="48"/>
    </row>
    <row r="2249" spans="1:1">
      <c r="A2249" s="48"/>
    </row>
    <row r="2250" spans="1:1">
      <c r="A2250" s="48"/>
    </row>
    <row r="2251" spans="1:1">
      <c r="A2251" s="48"/>
    </row>
    <row r="2252" spans="1:1">
      <c r="A2252" s="48"/>
    </row>
    <row r="2253" spans="1:1">
      <c r="A2253" s="48"/>
    </row>
    <row r="2254" spans="1:1">
      <c r="A2254" s="48"/>
    </row>
    <row r="2255" spans="1:1">
      <c r="A2255" s="48"/>
    </row>
    <row r="2256" spans="1:1">
      <c r="A2256" s="48"/>
    </row>
    <row r="2257" spans="1:1">
      <c r="A2257" s="48"/>
    </row>
    <row r="2258" spans="1:1">
      <c r="A2258" s="48"/>
    </row>
    <row r="2259" spans="1:1">
      <c r="A2259" s="48"/>
    </row>
    <row r="2260" spans="1:1">
      <c r="A2260" s="48"/>
    </row>
    <row r="2261" spans="1:1">
      <c r="A2261" s="48"/>
    </row>
    <row r="2262" spans="1:1">
      <c r="A2262" s="48"/>
    </row>
    <row r="2263" spans="1:1">
      <c r="A2263" s="48"/>
    </row>
    <row r="2264" spans="1:1">
      <c r="A2264" s="48"/>
    </row>
    <row r="2265" spans="1:1">
      <c r="A2265" s="48"/>
    </row>
    <row r="2266" spans="1:1">
      <c r="A2266" s="48"/>
    </row>
    <row r="2267" spans="1:1">
      <c r="A2267" s="48"/>
    </row>
    <row r="2268" spans="1:1">
      <c r="A2268" s="48"/>
    </row>
    <row r="2269" spans="1:1">
      <c r="A2269" s="48"/>
    </row>
    <row r="2270" spans="1:1">
      <c r="A2270" s="48"/>
    </row>
    <row r="2271" spans="1:1">
      <c r="A2271" s="48"/>
    </row>
    <row r="2272" spans="1:1">
      <c r="A2272" s="48"/>
    </row>
    <row r="2273" spans="1:1">
      <c r="A2273" s="48"/>
    </row>
    <row r="2274" spans="1:1">
      <c r="A2274" s="48"/>
    </row>
    <row r="2275" spans="1:1">
      <c r="A2275" s="48"/>
    </row>
    <row r="2276" spans="1:1">
      <c r="A2276" s="48"/>
    </row>
    <row r="2277" spans="1:1">
      <c r="A2277" s="48"/>
    </row>
    <row r="2278" spans="1:1">
      <c r="A2278" s="48"/>
    </row>
    <row r="2279" spans="1:1">
      <c r="A2279" s="48"/>
    </row>
    <row r="2280" spans="1:1">
      <c r="A2280" s="48"/>
    </row>
    <row r="2281" spans="1:1">
      <c r="A2281" s="48"/>
    </row>
    <row r="2282" spans="1:1">
      <c r="A2282" s="48"/>
    </row>
    <row r="2283" spans="1:1">
      <c r="A2283" s="48"/>
    </row>
    <row r="2284" spans="1:1">
      <c r="A2284" s="48"/>
    </row>
    <row r="2285" spans="1:1">
      <c r="A2285" s="48"/>
    </row>
    <row r="2286" spans="1:1">
      <c r="A2286" s="48"/>
    </row>
    <row r="2287" spans="1:1">
      <c r="A2287" s="48"/>
    </row>
    <row r="2288" spans="1:1">
      <c r="A2288" s="48"/>
    </row>
    <row r="2289" spans="1:1">
      <c r="A2289" s="48"/>
    </row>
    <row r="2290" spans="1:1">
      <c r="A2290" s="48"/>
    </row>
    <row r="2291" spans="1:1">
      <c r="A2291" s="48"/>
    </row>
    <row r="2292" spans="1:1">
      <c r="A2292" s="48"/>
    </row>
    <row r="2293" spans="1:1">
      <c r="A2293" s="48"/>
    </row>
    <row r="2294" spans="1:1">
      <c r="A2294" s="48"/>
    </row>
    <row r="2295" spans="1:1">
      <c r="A2295" s="48"/>
    </row>
    <row r="2296" spans="1:1">
      <c r="A2296" s="48"/>
    </row>
    <row r="2297" spans="1:1">
      <c r="A2297" s="48"/>
    </row>
    <row r="2298" spans="1:1">
      <c r="A2298" s="48"/>
    </row>
    <row r="2299" spans="1:1">
      <c r="A2299" s="48"/>
    </row>
    <row r="2300" spans="1:1">
      <c r="A2300" s="48"/>
    </row>
    <row r="2301" spans="1:1">
      <c r="A2301" s="48"/>
    </row>
    <row r="2302" spans="1:1">
      <c r="A2302" s="48"/>
    </row>
    <row r="2303" spans="1:1">
      <c r="A2303" s="48"/>
    </row>
    <row r="2304" spans="1:1">
      <c r="A2304" s="48"/>
    </row>
    <row r="2305" spans="1:1">
      <c r="A2305" s="48"/>
    </row>
    <row r="2306" spans="1:1">
      <c r="A2306" s="48"/>
    </row>
    <row r="2307" spans="1:1">
      <c r="A2307" s="48"/>
    </row>
    <row r="2308" spans="1:1">
      <c r="A2308" s="48"/>
    </row>
    <row r="2309" spans="1:1">
      <c r="A2309" s="48"/>
    </row>
    <row r="2310" spans="1:1">
      <c r="A2310" s="48"/>
    </row>
    <row r="2311" spans="1:1">
      <c r="A2311" s="48"/>
    </row>
    <row r="2312" spans="1:1">
      <c r="A2312" s="48"/>
    </row>
    <row r="2313" spans="1:1">
      <c r="A2313" s="48"/>
    </row>
    <row r="2314" spans="1:1">
      <c r="A2314" s="48"/>
    </row>
    <row r="2315" spans="1:1">
      <c r="A2315" s="48"/>
    </row>
    <row r="2316" spans="1:1">
      <c r="A2316" s="48"/>
    </row>
    <row r="2317" spans="1:1">
      <c r="A2317" s="48"/>
    </row>
    <row r="2318" spans="1:1">
      <c r="A2318" s="48"/>
    </row>
    <row r="2319" spans="1:1">
      <c r="A2319" s="48"/>
    </row>
    <row r="2320" spans="1:1">
      <c r="A2320" s="48"/>
    </row>
    <row r="2321" spans="1:1">
      <c r="A2321" s="48"/>
    </row>
    <row r="2322" spans="1:1">
      <c r="A2322" s="48"/>
    </row>
    <row r="2323" spans="1:1">
      <c r="A2323" s="48"/>
    </row>
    <row r="2324" spans="1:1">
      <c r="A2324" s="48"/>
    </row>
    <row r="2325" spans="1:1">
      <c r="A2325" s="48"/>
    </row>
    <row r="2326" spans="1:1">
      <c r="A2326" s="48"/>
    </row>
    <row r="2327" spans="1:1">
      <c r="A2327" s="48"/>
    </row>
    <row r="2328" spans="1:1">
      <c r="A2328" s="48"/>
    </row>
    <row r="2329" spans="1:1">
      <c r="A2329" s="48"/>
    </row>
    <row r="2330" spans="1:1">
      <c r="A2330" s="48"/>
    </row>
    <row r="2331" spans="1:1">
      <c r="A2331" s="48"/>
    </row>
    <row r="2332" spans="1:1">
      <c r="A2332" s="48"/>
    </row>
    <row r="2333" spans="1:1">
      <c r="A2333" s="48"/>
    </row>
    <row r="2334" spans="1:1">
      <c r="A2334" s="48"/>
    </row>
    <row r="2335" spans="1:1">
      <c r="A2335" s="48"/>
    </row>
    <row r="2336" spans="1:1">
      <c r="A2336" s="48"/>
    </row>
    <row r="2337" spans="1:1">
      <c r="A2337" s="48"/>
    </row>
    <row r="2338" spans="1:1">
      <c r="A2338" s="48"/>
    </row>
    <row r="2339" spans="1:1">
      <c r="A2339" s="48"/>
    </row>
    <row r="2340" spans="1:1">
      <c r="A2340" s="48"/>
    </row>
    <row r="2341" spans="1:1">
      <c r="A2341" s="48"/>
    </row>
    <row r="2342" spans="1:1">
      <c r="A2342" s="48"/>
    </row>
    <row r="2343" spans="1:1">
      <c r="A2343" s="48"/>
    </row>
    <row r="2344" spans="1:1">
      <c r="A2344" s="48"/>
    </row>
    <row r="2345" spans="1:1">
      <c r="A2345" s="48"/>
    </row>
    <row r="2346" spans="1:1">
      <c r="A2346" s="48"/>
    </row>
    <row r="2347" spans="1:1">
      <c r="A2347" s="48"/>
    </row>
    <row r="2348" spans="1:1">
      <c r="A2348" s="48"/>
    </row>
    <row r="2349" spans="1:1">
      <c r="A2349" s="48"/>
    </row>
    <row r="2350" spans="1:1">
      <c r="A2350" s="48"/>
    </row>
    <row r="2351" spans="1:1">
      <c r="A2351" s="48"/>
    </row>
    <row r="2352" spans="1:1">
      <c r="A2352" s="48"/>
    </row>
    <row r="2353" spans="1:1">
      <c r="A2353" s="48"/>
    </row>
    <row r="2354" spans="1:1">
      <c r="A2354" s="48"/>
    </row>
    <row r="2355" spans="1:1">
      <c r="A2355" s="48"/>
    </row>
    <row r="2356" spans="1:1">
      <c r="A2356" s="48"/>
    </row>
    <row r="2357" spans="1:1">
      <c r="A2357" s="48"/>
    </row>
    <row r="2358" spans="1:1">
      <c r="A2358" s="48"/>
    </row>
    <row r="2359" spans="1:1">
      <c r="A2359" s="48"/>
    </row>
    <row r="2360" spans="1:1">
      <c r="A2360" s="48"/>
    </row>
    <row r="2361" spans="1:1">
      <c r="A2361" s="48"/>
    </row>
    <row r="2362" spans="1:1">
      <c r="A2362" s="48"/>
    </row>
    <row r="2363" spans="1:1">
      <c r="A2363" s="48"/>
    </row>
    <row r="2364" spans="1:1">
      <c r="A2364" s="48"/>
    </row>
    <row r="2365" spans="1:1">
      <c r="A2365" s="48"/>
    </row>
    <row r="2366" spans="1:1">
      <c r="A2366" s="48"/>
    </row>
    <row r="2367" spans="1:1">
      <c r="A2367" s="48"/>
    </row>
    <row r="2368" spans="1:1">
      <c r="A2368" s="48"/>
    </row>
    <row r="2369" spans="1:1">
      <c r="A2369" s="48"/>
    </row>
    <row r="2370" spans="1:1">
      <c r="A2370" s="48"/>
    </row>
    <row r="2371" spans="1:1">
      <c r="A2371" s="48"/>
    </row>
    <row r="2372" spans="1:1">
      <c r="A2372" s="48"/>
    </row>
    <row r="2373" spans="1:1">
      <c r="A2373" s="48"/>
    </row>
    <row r="2374" spans="1:1">
      <c r="A2374" s="48"/>
    </row>
    <row r="2375" spans="1:1">
      <c r="A2375" s="48"/>
    </row>
    <row r="2376" spans="1:1">
      <c r="A2376" s="48"/>
    </row>
    <row r="2377" spans="1:1">
      <c r="A2377" s="48"/>
    </row>
    <row r="2378" spans="1:1">
      <c r="A2378" s="48"/>
    </row>
    <row r="2379" spans="1:1">
      <c r="A2379" s="48"/>
    </row>
    <row r="2380" spans="1:1">
      <c r="A2380" s="48"/>
    </row>
    <row r="2381" spans="1:1">
      <c r="A2381" s="48"/>
    </row>
    <row r="2382" spans="1:1">
      <c r="A2382" s="48"/>
    </row>
    <row r="2383" spans="1:1">
      <c r="A2383" s="48"/>
    </row>
    <row r="2384" spans="1:1">
      <c r="A2384" s="48"/>
    </row>
    <row r="2385" spans="1:1">
      <c r="A2385" s="48"/>
    </row>
    <row r="2386" spans="1:1">
      <c r="A2386" s="48"/>
    </row>
    <row r="2387" spans="1:1">
      <c r="A2387" s="48"/>
    </row>
    <row r="2388" spans="1:1">
      <c r="A2388" s="48"/>
    </row>
    <row r="2389" spans="1:1">
      <c r="A2389" s="48"/>
    </row>
    <row r="2390" spans="1:1">
      <c r="A2390" s="48"/>
    </row>
    <row r="2391" spans="1:1">
      <c r="A2391" s="48"/>
    </row>
    <row r="2392" spans="1:1">
      <c r="A2392" s="48"/>
    </row>
    <row r="2393" spans="1:1">
      <c r="A2393" s="48"/>
    </row>
    <row r="2394" spans="1:1">
      <c r="A2394" s="48"/>
    </row>
    <row r="2395" spans="1:1">
      <c r="A2395" s="48"/>
    </row>
    <row r="2396" spans="1:1">
      <c r="A2396" s="48"/>
    </row>
    <row r="2397" spans="1:1">
      <c r="A2397" s="48"/>
    </row>
    <row r="2398" spans="1:1">
      <c r="A2398" s="48"/>
    </row>
    <row r="2399" spans="1:1">
      <c r="A2399" s="48"/>
    </row>
    <row r="2400" spans="1:1">
      <c r="A2400" s="48"/>
    </row>
    <row r="2401" spans="1:1">
      <c r="A2401" s="48"/>
    </row>
    <row r="2402" spans="1:1">
      <c r="A2402" s="48"/>
    </row>
    <row r="2403" spans="1:1">
      <c r="A2403" s="48"/>
    </row>
    <row r="2404" spans="1:1">
      <c r="A2404" s="48"/>
    </row>
    <row r="2405" spans="1:1">
      <c r="A2405" s="48"/>
    </row>
    <row r="2406" spans="1:1">
      <c r="A2406" s="48"/>
    </row>
    <row r="2407" spans="1:1">
      <c r="A2407" s="48"/>
    </row>
    <row r="2408" spans="1:1">
      <c r="A2408" s="48"/>
    </row>
    <row r="2409" spans="1:1">
      <c r="A2409" s="48"/>
    </row>
    <row r="2410" spans="1:1">
      <c r="A2410" s="48"/>
    </row>
    <row r="2411" spans="1:1">
      <c r="A2411" s="48"/>
    </row>
    <row r="2412" spans="1:1">
      <c r="A2412" s="48"/>
    </row>
    <row r="2413" spans="1:1">
      <c r="A2413" s="48"/>
    </row>
    <row r="2414" spans="1:1">
      <c r="A2414" s="48"/>
    </row>
    <row r="2415" spans="1:1">
      <c r="A2415" s="48"/>
    </row>
    <row r="2416" spans="1:1">
      <c r="A2416" s="48"/>
    </row>
    <row r="2417" spans="1:1">
      <c r="A2417" s="48"/>
    </row>
    <row r="2418" spans="1:1">
      <c r="A2418" s="48"/>
    </row>
    <row r="2419" spans="1:1">
      <c r="A2419" s="48"/>
    </row>
    <row r="2420" spans="1:1">
      <c r="A2420" s="48"/>
    </row>
    <row r="2421" spans="1:1">
      <c r="A2421" s="48"/>
    </row>
    <row r="2422" spans="1:1">
      <c r="A2422" s="48"/>
    </row>
    <row r="2423" spans="1:1">
      <c r="A2423" s="48"/>
    </row>
    <row r="2424" spans="1:1">
      <c r="A2424" s="48"/>
    </row>
    <row r="2425" spans="1:1">
      <c r="A2425" s="48"/>
    </row>
    <row r="2426" spans="1:1">
      <c r="A2426" s="48"/>
    </row>
    <row r="2427" spans="1:1">
      <c r="A2427" s="48"/>
    </row>
    <row r="2428" spans="1:1">
      <c r="A2428" s="48"/>
    </row>
    <row r="2429" spans="1:1">
      <c r="A2429" s="48"/>
    </row>
    <row r="2430" spans="1:1">
      <c r="A2430" s="48"/>
    </row>
    <row r="2431" spans="1:1">
      <c r="A2431" s="48"/>
    </row>
    <row r="2432" spans="1:1">
      <c r="A2432" s="48"/>
    </row>
    <row r="2433" spans="1:1">
      <c r="A2433" s="48"/>
    </row>
    <row r="2434" spans="1:1">
      <c r="A2434" s="48"/>
    </row>
    <row r="2435" spans="1:1">
      <c r="A2435" s="48"/>
    </row>
    <row r="2436" spans="1:1">
      <c r="A2436" s="48"/>
    </row>
    <row r="2437" spans="1:1">
      <c r="A2437" s="48"/>
    </row>
    <row r="2438" spans="1:1">
      <c r="A2438" s="48"/>
    </row>
    <row r="2439" spans="1:1">
      <c r="A2439" s="48"/>
    </row>
    <row r="2440" spans="1:1">
      <c r="A2440" s="48"/>
    </row>
    <row r="2441" spans="1:1">
      <c r="A2441" s="48"/>
    </row>
    <row r="2442" spans="1:1">
      <c r="A2442" s="48"/>
    </row>
    <row r="2443" spans="1:1">
      <c r="A2443" s="48"/>
    </row>
    <row r="2444" spans="1:1">
      <c r="A2444" s="48"/>
    </row>
    <row r="2445" spans="1:1">
      <c r="A2445" s="48"/>
    </row>
    <row r="2446" spans="1:1">
      <c r="A2446" s="48"/>
    </row>
    <row r="2447" spans="1:1">
      <c r="A2447" s="48"/>
    </row>
    <row r="2448" spans="1:1">
      <c r="A2448" s="48"/>
    </row>
    <row r="2449" spans="1:1">
      <c r="A2449" s="48"/>
    </row>
    <row r="2450" spans="1:1">
      <c r="A2450" s="48"/>
    </row>
    <row r="2451" spans="1:1">
      <c r="A2451" s="48"/>
    </row>
    <row r="2452" spans="1:1">
      <c r="A2452" s="48"/>
    </row>
    <row r="2453" spans="1:1">
      <c r="A2453" s="48"/>
    </row>
    <row r="2454" spans="1:1">
      <c r="A2454" s="48"/>
    </row>
    <row r="2455" spans="1:1">
      <c r="A2455" s="48"/>
    </row>
    <row r="2456" spans="1:1">
      <c r="A2456" s="48"/>
    </row>
    <row r="2457" spans="1:1">
      <c r="A2457" s="48"/>
    </row>
    <row r="2458" spans="1:1">
      <c r="A2458" s="48"/>
    </row>
    <row r="2459" spans="1:1">
      <c r="A2459" s="48"/>
    </row>
    <row r="2460" spans="1:1">
      <c r="A2460" s="48"/>
    </row>
    <row r="2461" spans="1:1">
      <c r="A2461" s="48"/>
    </row>
    <row r="2462" spans="1:1">
      <c r="A2462" s="48"/>
    </row>
    <row r="2463" spans="1:1">
      <c r="A2463" s="48"/>
    </row>
    <row r="2464" spans="1:1">
      <c r="A2464" s="48"/>
    </row>
    <row r="2465" spans="1:1">
      <c r="A2465" s="48"/>
    </row>
    <row r="2466" spans="1:1">
      <c r="A2466" s="48"/>
    </row>
    <row r="2467" spans="1:1">
      <c r="A2467" s="48"/>
    </row>
    <row r="2468" spans="1:1">
      <c r="A2468" s="48"/>
    </row>
    <row r="2469" spans="1:1">
      <c r="A2469" s="48"/>
    </row>
    <row r="2470" spans="1:1">
      <c r="A2470" s="48"/>
    </row>
    <row r="2471" spans="1:1">
      <c r="A2471" s="48"/>
    </row>
    <row r="2472" spans="1:1">
      <c r="A2472" s="48"/>
    </row>
    <row r="2473" spans="1:1">
      <c r="A2473" s="48"/>
    </row>
    <row r="2474" spans="1:1">
      <c r="A2474" s="48"/>
    </row>
    <row r="2475" spans="1:1">
      <c r="A2475" s="48"/>
    </row>
    <row r="2476" spans="1:1">
      <c r="A2476" s="48"/>
    </row>
    <row r="2477" spans="1:1">
      <c r="A2477" s="48"/>
    </row>
    <row r="2478" spans="1:1">
      <c r="A2478" s="48"/>
    </row>
    <row r="2479" spans="1:1">
      <c r="A2479" s="48"/>
    </row>
    <row r="2480" spans="1:1">
      <c r="A2480" s="48"/>
    </row>
    <row r="2481" spans="1:1">
      <c r="A2481" s="48"/>
    </row>
    <row r="2482" spans="1:1">
      <c r="A2482" s="48"/>
    </row>
    <row r="2483" spans="1:1">
      <c r="A2483" s="48"/>
    </row>
    <row r="2484" spans="1:1">
      <c r="A2484" s="48"/>
    </row>
    <row r="2485" spans="1:1">
      <c r="A2485" s="48"/>
    </row>
    <row r="2486" spans="1:1">
      <c r="A2486" s="48"/>
    </row>
    <row r="2487" spans="1:1">
      <c r="A2487" s="48"/>
    </row>
    <row r="2488" spans="1:1">
      <c r="A2488" s="48"/>
    </row>
    <row r="2489" spans="1:1">
      <c r="A2489" s="48"/>
    </row>
    <row r="2490" spans="1:1">
      <c r="A2490" s="48"/>
    </row>
    <row r="2491" spans="1:1">
      <c r="A2491" s="48"/>
    </row>
    <row r="2492" spans="1:1">
      <c r="A2492" s="48"/>
    </row>
    <row r="2493" spans="1:1">
      <c r="A2493" s="48"/>
    </row>
    <row r="2494" spans="1:1">
      <c r="A2494" s="48"/>
    </row>
    <row r="2495" spans="1:1">
      <c r="A2495" s="48"/>
    </row>
    <row r="2496" spans="1:1">
      <c r="A2496" s="48"/>
    </row>
    <row r="2497" spans="1:1">
      <c r="A2497" s="48"/>
    </row>
    <row r="2498" spans="1:1">
      <c r="A2498" s="48"/>
    </row>
    <row r="2499" spans="1:1">
      <c r="A2499" s="48"/>
    </row>
    <row r="2500" spans="1:1">
      <c r="A2500" s="48"/>
    </row>
    <row r="2501" spans="1:1">
      <c r="A2501" s="48"/>
    </row>
    <row r="2502" spans="1:1">
      <c r="A2502" s="48"/>
    </row>
    <row r="2503" spans="1:1">
      <c r="A2503" s="48"/>
    </row>
    <row r="2504" spans="1:1">
      <c r="A2504" s="48"/>
    </row>
    <row r="2505" spans="1:1">
      <c r="A2505" s="48"/>
    </row>
    <row r="2506" spans="1:1">
      <c r="A2506" s="48"/>
    </row>
    <row r="2507" spans="1:1">
      <c r="A2507" s="48"/>
    </row>
    <row r="2508" spans="1:1">
      <c r="A2508" s="48"/>
    </row>
    <row r="2509" spans="1:1">
      <c r="A2509" s="48"/>
    </row>
    <row r="2510" spans="1:1">
      <c r="A2510" s="48"/>
    </row>
    <row r="2511" spans="1:1">
      <c r="A2511" s="48"/>
    </row>
    <row r="2512" spans="1:1">
      <c r="A2512" s="48"/>
    </row>
    <row r="2513" spans="1:1">
      <c r="A2513" s="48"/>
    </row>
    <row r="2514" spans="1:1">
      <c r="A2514" s="48"/>
    </row>
    <row r="2515" spans="1:1">
      <c r="A2515" s="48"/>
    </row>
    <row r="2516" spans="1:1">
      <c r="A2516" s="48"/>
    </row>
    <row r="2517" spans="1:1">
      <c r="A2517" s="48"/>
    </row>
    <row r="2518" spans="1:1">
      <c r="A2518" s="48"/>
    </row>
    <row r="2519" spans="1:1">
      <c r="A2519" s="48"/>
    </row>
    <row r="2520" spans="1:1">
      <c r="A2520" s="48"/>
    </row>
    <row r="2521" spans="1:1">
      <c r="A2521" s="48"/>
    </row>
    <row r="2522" spans="1:1">
      <c r="A2522" s="48"/>
    </row>
    <row r="2523" spans="1:1">
      <c r="A2523" s="48"/>
    </row>
    <row r="2524" spans="1:1">
      <c r="A2524" s="48"/>
    </row>
    <row r="2525" spans="1:1">
      <c r="A2525" s="48"/>
    </row>
    <row r="2526" spans="1:1">
      <c r="A2526" s="48"/>
    </row>
    <row r="2527" spans="1:1">
      <c r="A2527" s="48"/>
    </row>
    <row r="2528" spans="1:1">
      <c r="A2528" s="48"/>
    </row>
    <row r="2529" spans="1:1">
      <c r="A2529" s="48"/>
    </row>
    <row r="2530" spans="1:1">
      <c r="A2530" s="48"/>
    </row>
    <row r="2531" spans="1:1">
      <c r="A2531" s="48"/>
    </row>
    <row r="2532" spans="1:1">
      <c r="A2532" s="48"/>
    </row>
    <row r="2533" spans="1:1">
      <c r="A2533" s="48"/>
    </row>
    <row r="2534" spans="1:1">
      <c r="A2534" s="48"/>
    </row>
    <row r="2535" spans="1:1">
      <c r="A2535" s="48"/>
    </row>
    <row r="2536" spans="1:1">
      <c r="A2536" s="48"/>
    </row>
    <row r="2537" spans="1:1">
      <c r="A2537" s="48"/>
    </row>
    <row r="2538" spans="1:1">
      <c r="A2538" s="48"/>
    </row>
    <row r="2539" spans="1:1">
      <c r="A2539" s="48"/>
    </row>
    <row r="2540" spans="1:1">
      <c r="A2540" s="48"/>
    </row>
    <row r="2541" spans="1:1">
      <c r="A2541" s="48"/>
    </row>
    <row r="2542" spans="1:1">
      <c r="A2542" s="48"/>
    </row>
    <row r="2543" spans="1:1">
      <c r="A2543" s="48"/>
    </row>
    <row r="2544" spans="1:1">
      <c r="A2544" s="48"/>
    </row>
    <row r="2545" spans="1:1">
      <c r="A2545" s="48"/>
    </row>
    <row r="2546" spans="1:1">
      <c r="A2546" s="48"/>
    </row>
    <row r="2547" spans="1:1">
      <c r="A2547" s="48"/>
    </row>
    <row r="2548" spans="1:1">
      <c r="A2548" s="48"/>
    </row>
    <row r="2549" spans="1:1">
      <c r="A2549" s="48"/>
    </row>
    <row r="2550" spans="1:1">
      <c r="A2550" s="48"/>
    </row>
    <row r="2551" spans="1:1">
      <c r="A2551" s="48"/>
    </row>
    <row r="2552" spans="1:1">
      <c r="A2552" s="48"/>
    </row>
    <row r="2553" spans="1:1">
      <c r="A2553" s="48"/>
    </row>
    <row r="2554" spans="1:1">
      <c r="A2554" s="48"/>
    </row>
    <row r="2555" spans="1:1">
      <c r="A2555" s="48"/>
    </row>
    <row r="2556" spans="1:1">
      <c r="A2556" s="48"/>
    </row>
    <row r="2557" spans="1:1">
      <c r="A2557" s="48"/>
    </row>
    <row r="2558" spans="1:1">
      <c r="A2558" s="48"/>
    </row>
    <row r="2559" spans="1:1">
      <c r="A2559" s="48"/>
    </row>
    <row r="2560" spans="1:1">
      <c r="A2560" s="48"/>
    </row>
    <row r="2561" spans="1:1">
      <c r="A2561" s="48"/>
    </row>
    <row r="2562" spans="1:1">
      <c r="A2562" s="48"/>
    </row>
    <row r="2563" spans="1:1">
      <c r="A2563" s="48"/>
    </row>
    <row r="2564" spans="1:1">
      <c r="A2564" s="48"/>
    </row>
    <row r="2565" spans="1:1">
      <c r="A2565" s="48"/>
    </row>
    <row r="2566" spans="1:1">
      <c r="A2566" s="48"/>
    </row>
    <row r="2567" spans="1:1">
      <c r="A2567" s="48"/>
    </row>
    <row r="2568" spans="1:1">
      <c r="A2568" s="48"/>
    </row>
    <row r="2569" spans="1:1">
      <c r="A2569" s="48"/>
    </row>
    <row r="2570" spans="1:1">
      <c r="A2570" s="48"/>
    </row>
    <row r="2571" spans="1:1">
      <c r="A2571" s="48"/>
    </row>
    <row r="2572" spans="1:1">
      <c r="A2572" s="48"/>
    </row>
    <row r="2573" spans="1:1">
      <c r="A2573" s="48"/>
    </row>
    <row r="2574" spans="1:1">
      <c r="A2574" s="48"/>
    </row>
    <row r="2575" spans="1:1">
      <c r="A2575" s="48"/>
    </row>
    <row r="2576" spans="1:1">
      <c r="A2576" s="48"/>
    </row>
    <row r="2577" spans="1:1">
      <c r="A2577" s="48"/>
    </row>
    <row r="2578" spans="1:1">
      <c r="A2578" s="48"/>
    </row>
    <row r="2579" spans="1:1">
      <c r="A2579" s="48"/>
    </row>
    <row r="2580" spans="1:1">
      <c r="A2580" s="48"/>
    </row>
    <row r="2581" spans="1:1">
      <c r="A2581" s="48"/>
    </row>
    <row r="2582" spans="1:1">
      <c r="A2582" s="48"/>
    </row>
    <row r="2583" spans="1:1">
      <c r="A2583" s="48"/>
    </row>
    <row r="2584" spans="1:1">
      <c r="A2584" s="48"/>
    </row>
    <row r="2585" spans="1:1">
      <c r="A2585" s="48"/>
    </row>
    <row r="2586" spans="1:1">
      <c r="A2586" s="48"/>
    </row>
    <row r="2587" spans="1:1">
      <c r="A2587" s="48"/>
    </row>
    <row r="2588" spans="1:1">
      <c r="A2588" s="48"/>
    </row>
    <row r="2589" spans="1:1">
      <c r="A2589" s="48"/>
    </row>
    <row r="2590" spans="1:1">
      <c r="A2590" s="48"/>
    </row>
    <row r="2591" spans="1:1">
      <c r="A2591" s="48"/>
    </row>
    <row r="2592" spans="1:1">
      <c r="A2592" s="48"/>
    </row>
    <row r="2593" spans="1:1">
      <c r="A2593" s="48"/>
    </row>
    <row r="2594" spans="1:1">
      <c r="A2594" s="48"/>
    </row>
    <row r="2595" spans="1:1">
      <c r="A2595" s="48"/>
    </row>
    <row r="2596" spans="1:1">
      <c r="A2596" s="48"/>
    </row>
    <row r="2597" spans="1:1">
      <c r="A2597" s="48"/>
    </row>
    <row r="2598" spans="1:1">
      <c r="A2598" s="48"/>
    </row>
    <row r="2599" spans="1:1">
      <c r="A2599" s="48"/>
    </row>
    <row r="2600" spans="1:1">
      <c r="A2600" s="48"/>
    </row>
    <row r="2601" spans="1:1">
      <c r="A2601" s="48"/>
    </row>
    <row r="2602" spans="1:1">
      <c r="A2602" s="48"/>
    </row>
    <row r="2603" spans="1:1">
      <c r="A2603" s="48"/>
    </row>
    <row r="2604" spans="1:1">
      <c r="A2604" s="48"/>
    </row>
    <row r="2605" spans="1:1">
      <c r="A2605" s="48"/>
    </row>
    <row r="2606" spans="1:1">
      <c r="A2606" s="48"/>
    </row>
    <row r="2607" spans="1:1">
      <c r="A2607" s="48"/>
    </row>
    <row r="2608" spans="1:1">
      <c r="A2608" s="48"/>
    </row>
    <row r="2609" spans="1:1">
      <c r="A2609" s="48"/>
    </row>
    <row r="2610" spans="1:1">
      <c r="A2610" s="48"/>
    </row>
    <row r="2611" spans="1:1">
      <c r="A2611" s="48"/>
    </row>
    <row r="2612" spans="1:1">
      <c r="A2612" s="48"/>
    </row>
    <row r="2613" spans="1:1">
      <c r="A2613" s="48"/>
    </row>
    <row r="2614" spans="1:1">
      <c r="A2614" s="48"/>
    </row>
    <row r="2615" spans="1:1">
      <c r="A2615" s="48"/>
    </row>
    <row r="2616" spans="1:1">
      <c r="A2616" s="48"/>
    </row>
    <row r="2617" spans="1:1">
      <c r="A2617" s="48"/>
    </row>
    <row r="2618" spans="1:1">
      <c r="A2618" s="48"/>
    </row>
    <row r="2619" spans="1:1">
      <c r="A2619" s="48"/>
    </row>
    <row r="2620" spans="1:1">
      <c r="A2620" s="48"/>
    </row>
    <row r="2621" spans="1:1">
      <c r="A2621" s="48"/>
    </row>
    <row r="2622" spans="1:1">
      <c r="A2622" s="48"/>
    </row>
    <row r="2623" spans="1:1">
      <c r="A2623" s="48"/>
    </row>
    <row r="2624" spans="1:1">
      <c r="A2624" s="48"/>
    </row>
    <row r="2625" spans="1:1">
      <c r="A2625" s="48"/>
    </row>
    <row r="2626" spans="1:1">
      <c r="A2626" s="48"/>
    </row>
    <row r="2627" spans="1:1">
      <c r="A2627" s="48"/>
    </row>
    <row r="2628" spans="1:1">
      <c r="A2628" s="48"/>
    </row>
    <row r="2629" spans="1:1">
      <c r="A2629" s="48"/>
    </row>
    <row r="2630" spans="1:1">
      <c r="A2630" s="48"/>
    </row>
    <row r="2631" spans="1:1">
      <c r="A2631" s="48"/>
    </row>
    <row r="2632" spans="1:1">
      <c r="A2632" s="48"/>
    </row>
    <row r="2633" spans="1:1">
      <c r="A2633" s="48"/>
    </row>
    <row r="2634" spans="1:1">
      <c r="A2634" s="48"/>
    </row>
    <row r="2635" spans="1:1">
      <c r="A2635" s="48"/>
    </row>
    <row r="2636" spans="1:1">
      <c r="A2636" s="48"/>
    </row>
    <row r="2637" spans="1:1">
      <c r="A2637" s="48"/>
    </row>
    <row r="2638" spans="1:1">
      <c r="A2638" s="48"/>
    </row>
    <row r="2639" spans="1:1">
      <c r="A2639" s="48"/>
    </row>
    <row r="2640" spans="1:1">
      <c r="A2640" s="48"/>
    </row>
    <row r="2641" spans="1:1">
      <c r="A2641" s="48"/>
    </row>
    <row r="2642" spans="1:1">
      <c r="A2642" s="48"/>
    </row>
    <row r="2643" spans="1:1">
      <c r="A2643" s="48"/>
    </row>
    <row r="2644" spans="1:1">
      <c r="A2644" s="48"/>
    </row>
    <row r="2645" spans="1:1">
      <c r="A2645" s="48"/>
    </row>
    <row r="2646" spans="1:1">
      <c r="A2646" s="48"/>
    </row>
    <row r="2647" spans="1:1">
      <c r="A2647" s="48"/>
    </row>
    <row r="2648" spans="1:1">
      <c r="A2648" s="48"/>
    </row>
    <row r="2649" spans="1:1">
      <c r="A2649" s="48"/>
    </row>
    <row r="2650" spans="1:1">
      <c r="A2650" s="48"/>
    </row>
    <row r="2651" spans="1:1">
      <c r="A2651" s="48"/>
    </row>
    <row r="2652" spans="1:1">
      <c r="A2652" s="48"/>
    </row>
    <row r="2653" spans="1:1">
      <c r="A2653" s="48"/>
    </row>
    <row r="2654" spans="1:1">
      <c r="A2654" s="48"/>
    </row>
    <row r="2655" spans="1:1">
      <c r="A2655" s="48"/>
    </row>
    <row r="2656" spans="1:1">
      <c r="A2656" s="48"/>
    </row>
    <row r="2657" spans="1:1">
      <c r="A2657" s="48"/>
    </row>
    <row r="2658" spans="1:1">
      <c r="A2658" s="48"/>
    </row>
    <row r="2659" spans="1:1">
      <c r="A2659" s="48"/>
    </row>
    <row r="2660" spans="1:1">
      <c r="A2660" s="48"/>
    </row>
    <row r="2661" spans="1:1">
      <c r="A2661" s="48"/>
    </row>
    <row r="2662" spans="1:1">
      <c r="A2662" s="48"/>
    </row>
    <row r="2663" spans="1:1">
      <c r="A2663" s="48"/>
    </row>
    <row r="2664" spans="1:1">
      <c r="A2664" s="48"/>
    </row>
    <row r="2665" spans="1:1">
      <c r="A2665" s="48"/>
    </row>
    <row r="2666" spans="1:1">
      <c r="A2666" s="48"/>
    </row>
    <row r="2667" spans="1:1">
      <c r="A2667" s="48"/>
    </row>
    <row r="2668" spans="1:1">
      <c r="A2668" s="48"/>
    </row>
    <row r="2669" spans="1:1">
      <c r="A2669" s="48"/>
    </row>
    <row r="2670" spans="1:1">
      <c r="A2670" s="48"/>
    </row>
    <row r="2671" spans="1:1">
      <c r="A2671" s="48"/>
    </row>
    <row r="2672" spans="1:1">
      <c r="A2672" s="48"/>
    </row>
    <row r="2673" spans="1:1">
      <c r="A2673" s="48"/>
    </row>
    <row r="2674" spans="1:1">
      <c r="A2674" s="48"/>
    </row>
    <row r="2675" spans="1:1">
      <c r="A2675" s="48"/>
    </row>
    <row r="2676" spans="1:1">
      <c r="A2676" s="48"/>
    </row>
    <row r="2677" spans="1:1">
      <c r="A2677" s="48"/>
    </row>
    <row r="2678" spans="1:1">
      <c r="A2678" s="48"/>
    </row>
    <row r="2679" spans="1:1">
      <c r="A2679" s="48"/>
    </row>
    <row r="2680" spans="1:1">
      <c r="A2680" s="48"/>
    </row>
    <row r="2681" spans="1:1">
      <c r="A2681" s="48"/>
    </row>
    <row r="2682" spans="1:1">
      <c r="A2682" s="48"/>
    </row>
    <row r="2683" spans="1:1">
      <c r="A2683" s="48"/>
    </row>
    <row r="2684" spans="1:1">
      <c r="A2684" s="48"/>
    </row>
    <row r="2685" spans="1:1">
      <c r="A2685" s="48"/>
    </row>
    <row r="2686" spans="1:1">
      <c r="A2686" s="48"/>
    </row>
    <row r="2687" spans="1:1">
      <c r="A2687" s="48"/>
    </row>
    <row r="2688" spans="1:1">
      <c r="A2688" s="48"/>
    </row>
    <row r="2689" spans="1:1">
      <c r="A2689" s="48"/>
    </row>
    <row r="2690" spans="1:1">
      <c r="A2690" s="48"/>
    </row>
    <row r="2691" spans="1:1">
      <c r="A2691" s="48"/>
    </row>
    <row r="2692" spans="1:1">
      <c r="A2692" s="48"/>
    </row>
    <row r="2693" spans="1:1">
      <c r="A2693" s="48"/>
    </row>
    <row r="2694" spans="1:1">
      <c r="A2694" s="48"/>
    </row>
    <row r="2695" spans="1:1">
      <c r="A2695" s="48"/>
    </row>
    <row r="2696" spans="1:1">
      <c r="A2696" s="48"/>
    </row>
    <row r="2697" spans="1:1">
      <c r="A2697" s="48"/>
    </row>
    <row r="2698" spans="1:1">
      <c r="A2698" s="48"/>
    </row>
    <row r="2699" spans="1:1">
      <c r="A2699" s="48"/>
    </row>
    <row r="2700" spans="1:1">
      <c r="A2700" s="48"/>
    </row>
    <row r="2701" spans="1:1">
      <c r="A2701" s="48"/>
    </row>
    <row r="2702" spans="1:1">
      <c r="A2702" s="48"/>
    </row>
  </sheetData>
  <dataValidations count="1">
    <dataValidation allowBlank="1" showInputMessage="1" showErrorMessage="1" sqref="D407:D585 M307:M696 AM194:AN696 E367:E585 I566:I585 D194:D366 F194:F696 I587:I696 D587:E696 F21:F87 AM1:AN16 B21:B63 I21:I32 AM21:AN87 D21:D87 K307:K696 K206 M206 D1:D16 A852:A2702" xr:uid="{4EB527D7-4FB1-4600-ABE4-F34E2CC8E39E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A26D7EB-22E9-4A09-A69D-EA57224000DE}">
          <x14:formula1>
            <xm:f>Guide1!$A$3:$A$43</xm:f>
          </x14:formula1>
          <xm:sqref>C194:C696 D367:D406 C1:C16 C21:C87</xm:sqref>
        </x14:dataValidation>
        <x14:dataValidation type="list" allowBlank="1" showInputMessage="1" showErrorMessage="1" xr:uid="{11BBB9A8-8F75-4A12-B3B7-820C86986CB1}">
          <x14:formula1>
            <xm:f>Guide3!#REF!</xm:f>
          </x14:formula1>
          <xm:sqref>AI194:AI546 AI1:AL16 AI21:AL87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6DEB6-B916-4D32-BF8A-042368F6FE8D}">
  <dimension ref="A1"/>
  <sheetViews>
    <sheetView topLeftCell="A669" workbookViewId="0">
      <selection activeCell="H1" sqref="H1"/>
    </sheetView>
  </sheetViews>
  <sheetFormatPr defaultRowHeight="1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09E4E-AC0D-423A-A708-E10C90447B3B}">
  <dimension ref="P9:P21"/>
  <sheetViews>
    <sheetView topLeftCell="G39" workbookViewId="0">
      <selection activeCell="O1" sqref="O1:P1"/>
    </sheetView>
  </sheetViews>
  <sheetFormatPr defaultRowHeight="15"/>
  <cols>
    <col min="16" max="16" width="39" customWidth="1"/>
    <col min="17" max="17" width="16.5703125" customWidth="1"/>
  </cols>
  <sheetData>
    <row r="9" spans="16:16">
      <c r="P9" s="181"/>
    </row>
    <row r="10" spans="16:16">
      <c r="P10" s="181"/>
    </row>
    <row r="11" spans="16:16">
      <c r="P11" s="181"/>
    </row>
    <row r="12" spans="16:16">
      <c r="P12" s="181"/>
    </row>
    <row r="13" spans="16:16">
      <c r="P13" s="181"/>
    </row>
    <row r="14" spans="16:16">
      <c r="P14" s="181"/>
    </row>
    <row r="15" spans="16:16">
      <c r="P15" s="181"/>
    </row>
    <row r="16" spans="16:16">
      <c r="P16" s="181"/>
    </row>
    <row r="17" spans="16:16">
      <c r="P17" s="181"/>
    </row>
    <row r="18" spans="16:16">
      <c r="P18" s="181"/>
    </row>
    <row r="19" spans="16:16">
      <c r="P19" s="181"/>
    </row>
    <row r="20" spans="16:16">
      <c r="P20" s="181"/>
    </row>
    <row r="21" spans="16:16">
      <c r="P21" s="18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2025-11-23T12:33:28Z</dcterms:created>
  <dcterms:modified xsi:type="dcterms:W3CDTF">2026-09-15T12:24:03Z</dcterms:modified>
  <cp:category/>
  <cp:contentStatus/>
</cp:coreProperties>
</file>